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jpeg" ContentType="image/jpeg"/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1_8_Matrices _especiales\MIP\Salidas\"/>
    </mc:Choice>
  </mc:AlternateContent>
  <xr:revisionPtr revIDLastSave="0" documentId="13_ncr:1_{BEA5B340-25AD-4076-9C3F-AA57A9844BE9}" xr6:coauthVersionLast="47" xr6:coauthVersionMax="47" xr10:uidLastSave="{00000000-0000-0000-0000-000000000000}"/>
  <workbookProtection workbookAlgorithmName="SHA-512" workbookHashValue="kVbz5tj0zYOEsaaYi9qBTn/NwrryoEMTRu9KoMrqYQJUQ1LCqZq/UQPihKcUUpSHC3P2c9OIUATMZevBHvikvw==" workbookSaltValue="GxMcrY3dJ0iQJ+Z5RNECcw==" workbookSpinCount="100000" lockStructure="1"/>
  <bookViews>
    <workbookView xWindow="-120" yWindow="-120" windowWidth="29040" windowHeight="15720" xr2:uid="{00000000-000D-0000-FFFF-FFFF00000000}"/>
  </bookViews>
  <sheets>
    <sheet name="Portada" sheetId="208" r:id="rId1"/>
    <sheet name="Indice" sheetId="204" r:id="rId2"/>
    <sheet name="Corr TOU-MIP" sheetId="43" r:id="rId3"/>
    <sheet name="Ud" sheetId="9" r:id="rId4"/>
    <sheet name="Um" sheetId="10" r:id="rId5"/>
    <sheet name="Ud pb" sheetId="15" r:id="rId6"/>
    <sheet name="Um pb" sheetId="16" r:id="rId7"/>
    <sheet name="I" sheetId="18" state="hidden" r:id="rId8"/>
    <sheet name="A(IxI)_bf" sheetId="150" r:id="rId9"/>
    <sheet name="(I-Aixi)-1_bf" sheetId="152" r:id="rId10"/>
    <sheet name="MIP(IxI)_TFEVP" sheetId="89" r:id="rId11"/>
    <sheet name="C_Of" sheetId="155" r:id="rId12"/>
    <sheet name="(I-C_Of_t(IxI))-1" sheetId="158" r:id="rId13"/>
    <sheet name="V_Of(IxI)" sheetId="159" state="hidden" r:id="rId14"/>
    <sheet name="Vt_Of(IxI)" sheetId="160" state="hidden" r:id="rId15"/>
    <sheet name="Sim_oferta" sheetId="192" r:id="rId16"/>
    <sheet name="Sim_Vt_Of(IxI)" sheetId="162" state="hidden" r:id="rId17"/>
    <sheet name="Sim_L_Of" sheetId="166" state="hidden" r:id="rId18"/>
    <sheet name="Sim_V_Of" sheetId="194" state="hidden" r:id="rId19"/>
    <sheet name="L_d_Of" sheetId="195" state="hidden" r:id="rId20"/>
    <sheet name="L_t_Of" sheetId="196" state="hidden" r:id="rId21"/>
    <sheet name="Sim_L_Of_insp" sheetId="197" state="hidden" r:id="rId22"/>
    <sheet name="Sim_L_Of_insp_efecto" sheetId="198" state="hidden" r:id="rId23"/>
    <sheet name="Sim_L_Of_EBEIMB" sheetId="199" state="hidden" r:id="rId24"/>
    <sheet name="Sim_L_Of_efectoEBEIMB" sheetId="200" state="hidden" r:id="rId25"/>
    <sheet name="Sim_MIP_Of_(IxI)" sheetId="168" r:id="rId26"/>
    <sheet name="Dif_Sim_MIP_Of_(IxI) en %" sheetId="170" r:id="rId27"/>
    <sheet name="Resumen_Sim_Of int" sheetId="206" state="hidden" r:id="rId28"/>
    <sheet name="Resumen_Sim_Of" sheetId="207" r:id="rId29"/>
    <sheet name="diag(VAB)" sheetId="171" state="hidden" r:id="rId30"/>
    <sheet name="(I-C_Of(IxI))" sheetId="173" state="hidden" r:id="rId31"/>
    <sheet name="(I-C_Of(IxI))-1" sheetId="174" state="hidden" r:id="rId32"/>
    <sheet name="diag(df)" sheetId="175" state="hidden" r:id="rId33"/>
    <sheet name="vab-vbp" sheetId="172" r:id="rId34"/>
    <sheet name="vbp-df" sheetId="176" r:id="rId35"/>
    <sheet name="A(IxI)" sheetId="179" r:id="rId36"/>
    <sheet name="I-A(IxI)-1" sheetId="181" r:id="rId37"/>
    <sheet name="Sim_Demanda" sheetId="193" r:id="rId38"/>
    <sheet name="Sim_F(IxI)" sheetId="182" state="hidden" r:id="rId39"/>
    <sheet name="(I-AIxI)-1xSim_F(IxI)" sheetId="183" state="hidden" r:id="rId40"/>
    <sheet name="L_d" sheetId="184" state="hidden" r:id="rId41"/>
    <sheet name="L_t" sheetId="185" state="hidden" r:id="rId42"/>
    <sheet name="Sim_L" sheetId="186" state="hidden" r:id="rId43"/>
    <sheet name="Sim_L_efecto" sheetId="187" state="hidden" r:id="rId44"/>
    <sheet name="Sim_Dm_MIP(IxI)" sheetId="188" r:id="rId45"/>
    <sheet name="Dif_Sim_Dm_MIP(IxI)_%" sheetId="190" r:id="rId46"/>
    <sheet name="Resumen_Sim_Dm int" sheetId="205" state="hidden" r:id="rId47"/>
    <sheet name="Resumen_Sim_Dm" sheetId="201" r:id="rId48"/>
    <sheet name="H1" sheetId="211" state="hidden" r:id="rId49"/>
    <sheet name="H2" sheetId="212" state="hidden" r:id="rId50"/>
    <sheet name="H3" sheetId="213" state="hidden" r:id="rId51"/>
    <sheet name="H4" sheetId="214" state="hidden" r:id="rId52"/>
    <sheet name="H5" sheetId="215" state="hidden" r:id="rId53"/>
    <sheet name="H6" sheetId="216" state="hidden" r:id="rId54"/>
    <sheet name="H7" sheetId="217" state="hidden" r:id="rId55"/>
    <sheet name="H8" sheetId="218" state="hidden" r:id="rId56"/>
    <sheet name="H9" sheetId="219" state="hidden" r:id="rId57"/>
    <sheet name="H10" sheetId="220" state="hidden" r:id="rId58"/>
    <sheet name="H11" sheetId="221" state="hidden" r:id="rId59"/>
    <sheet name="H12" sheetId="222" state="hidden" r:id="rId60"/>
    <sheet name="H13" sheetId="223" state="hidden" r:id="rId61"/>
    <sheet name="H14" sheetId="224" state="hidden" r:id="rId62"/>
    <sheet name="H15" sheetId="225" state="hidden" r:id="rId63"/>
    <sheet name="H16" sheetId="226" state="hidden" r:id="rId64"/>
    <sheet name="H17" sheetId="227" state="hidden" r:id="rId65"/>
    <sheet name="H18" sheetId="228" state="hidden" r:id="rId66"/>
    <sheet name="H19" sheetId="229" state="hidden" r:id="rId67"/>
    <sheet name="H20" sheetId="230" state="hidden" r:id="rId68"/>
    <sheet name="H21" sheetId="231" state="hidden" r:id="rId69"/>
    <sheet name="H22" sheetId="232" state="hidden" r:id="rId70"/>
    <sheet name="H23" sheetId="233" state="hidden" r:id="rId71"/>
    <sheet name="H24" sheetId="234" state="hidden" r:id="rId72"/>
    <sheet name="H25" sheetId="235" state="hidden" r:id="rId73"/>
    <sheet name="H26" sheetId="236" state="hidden" r:id="rId74"/>
    <sheet name="H27" sheetId="237" state="hidden" r:id="rId75"/>
    <sheet name="H28" sheetId="238" state="hidden" r:id="rId76"/>
    <sheet name="H29" sheetId="239" state="hidden" r:id="rId77"/>
    <sheet name="H30" sheetId="240" state="hidden" r:id="rId78"/>
    <sheet name="H31" sheetId="241" state="hidden" r:id="rId79"/>
    <sheet name="H32" sheetId="242" state="hidden" r:id="rId80"/>
    <sheet name="H33" sheetId="243" state="hidden" r:id="rId81"/>
    <sheet name="H34" sheetId="244" state="hidden" r:id="rId82"/>
    <sheet name="H35" sheetId="245" state="hidden" r:id="rId83"/>
    <sheet name="H36" sheetId="246" state="hidden" r:id="rId84"/>
    <sheet name="H37" sheetId="247" state="hidden" r:id="rId85"/>
    <sheet name="H38" sheetId="248" state="hidden" r:id="rId86"/>
    <sheet name="H39" sheetId="249" state="hidden" r:id="rId87"/>
    <sheet name="H40" sheetId="250" state="hidden" r:id="rId88"/>
    <sheet name="H41" sheetId="251" state="hidden" r:id="rId89"/>
    <sheet name="H42" sheetId="252" state="hidden" r:id="rId90"/>
    <sheet name="H43" sheetId="253" state="hidden" r:id="rId91"/>
    <sheet name="H44" sheetId="254" state="hidden" r:id="rId92"/>
    <sheet name="H45" sheetId="255" state="hidden" r:id="rId93"/>
    <sheet name="H46" sheetId="256" state="hidden" r:id="rId94"/>
    <sheet name="H47" sheetId="257" state="hidden" r:id="rId95"/>
    <sheet name="H48" sheetId="258" state="hidden" r:id="rId96"/>
    <sheet name="H49" sheetId="259" state="hidden" r:id="rId97"/>
    <sheet name="H50" sheetId="260" state="hidden" r:id="rId98"/>
    <sheet name="H51" sheetId="261" state="hidden" r:id="rId99"/>
  </sheets>
  <externalReferences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_xlnm._FilterDatabase" localSheetId="9" hidden="1">[1]Of_ag!$A$9:$CU$262</definedName>
    <definedName name="_xlnm._FilterDatabase" localSheetId="12" hidden="1">'(I-C_Of_t(IxI))-1'!$A$8:$CD$8</definedName>
    <definedName name="_xlnm._FilterDatabase" localSheetId="35" hidden="1">'A(IxI)'!$A$8:$CM$8</definedName>
    <definedName name="_xlnm._FilterDatabase" localSheetId="8" hidden="1">'A(IxI)_bf'!$A$8:$CM$8</definedName>
    <definedName name="_xlnm._FilterDatabase" localSheetId="2" hidden="1">'Corr TOU-MIP'!$A$8:$F$8</definedName>
    <definedName name="_xlnm._FilterDatabase" localSheetId="45" hidden="1">'Dif_Sim_Dm_MIP(IxI)_%'!$A$8:$CO$8</definedName>
    <definedName name="_xlnm._FilterDatabase" localSheetId="26" hidden="1">'Dif_Sim_MIP_Of_(IxI) en %'!$A$8:$CO$8</definedName>
    <definedName name="_xlnm._FilterDatabase" localSheetId="61" hidden="1">Sim_oferta!$A$12:$K$12</definedName>
    <definedName name="_xlnm._FilterDatabase" localSheetId="75" hidden="1">Resumen_Sim_Of!$A$12:$AN$12</definedName>
    <definedName name="_xlnm._FilterDatabase" localSheetId="87" hidden="1">Sim_Demanda!$B$12:$K$12</definedName>
    <definedName name="_xlnm._FilterDatabase" localSheetId="98" hidden="1">Resumen_Sim_Dm!$A$12:$AU$12</definedName>
    <definedName name="_xlnm._FilterDatabase" localSheetId="54" hidden="1">C_Of!$A$8:$CL$8</definedName>
    <definedName name="_xlnm._FilterDatabase" localSheetId="36" hidden="1">'I-A(IxI)-1'!$A$8:$CM$8</definedName>
    <definedName name="_xlnm._FilterDatabase" localSheetId="10" hidden="1">'MIP(IxI)_TFEVP'!$A$8:$CP$8</definedName>
    <definedName name="_xlnm._FilterDatabase" localSheetId="47" hidden="1">Resumen_Sim_Dm!$B$12:$AU$88</definedName>
    <definedName name="_xlnm._FilterDatabase" localSheetId="28" hidden="1">Resumen_Sim_Of!$B$12:$AM$88</definedName>
    <definedName name="_xlnm._FilterDatabase" localSheetId="44" hidden="1">'Sim_Dm_MIP(IxI)'!$B$8:$CI$96</definedName>
    <definedName name="_xlnm._FilterDatabase" localSheetId="17" hidden="1">Ud!$A$8:$CI$8</definedName>
    <definedName name="_xlnm._FilterDatabase" localSheetId="25" hidden="1">'Sim_MIP_Of_(IxI)'!$A$8:$CQ$8</definedName>
    <definedName name="_xlnm._FilterDatabase" localSheetId="15" hidden="1">[2]imp_n!$A$2:$BZ$2</definedName>
    <definedName name="_xlnm._FilterDatabase" localSheetId="18" hidden="1">Um!$A$8:$CI$8</definedName>
    <definedName name="_xlnm._FilterDatabase" localSheetId="5" hidden="1">'Ud pb'!$A$8:$CP$8</definedName>
    <definedName name="_xlnm._FilterDatabase" localSheetId="4" hidden="1">[3]Dm_C!$A$9:$DF$788</definedName>
    <definedName name="_xlnm._FilterDatabase" localSheetId="6" hidden="1">'Um pb'!$A$8:$CP$8</definedName>
    <definedName name="_xlnm._FilterDatabase" localSheetId="13" hidden="1">'V_Of(IxI)'!$A$2:$BY$7</definedName>
    <definedName name="_xlnm._FilterDatabase" localSheetId="33" hidden="1">'vab-vbp'!$A$8:$CG$8</definedName>
    <definedName name="_xlnm._FilterDatabase" localSheetId="34" hidden="1">'vbp-df'!$A$8:$CG$8</definedName>
    <definedName name="_xlnm._FilterDatabase" localSheetId="14" hidden="1">[4]Or_imp_n!$A$2:$BZ$2</definedName>
    <definedName name="_IPr1817" localSheetId="9">#REF!</definedName>
    <definedName name="_IPr1817" localSheetId="45">#REF!</definedName>
    <definedName name="_IPr1817" localSheetId="63">#REF!</definedName>
    <definedName name="_IPr1817" localSheetId="66">#REF!</definedName>
    <definedName name="_IPr1817" localSheetId="67">#REF!</definedName>
    <definedName name="_IPr1817" localSheetId="68">#REF!</definedName>
    <definedName name="_IPr1817" localSheetId="69">#REF!</definedName>
    <definedName name="_IPr1817" localSheetId="70">#REF!</definedName>
    <definedName name="_IPr1817" localSheetId="74">#REF!</definedName>
    <definedName name="_IPr1817" localSheetId="75">#REF!</definedName>
    <definedName name="_IPr1817" localSheetId="91">#REF!</definedName>
    <definedName name="_IPr1817" localSheetId="92">#REF!</definedName>
    <definedName name="_IPr1817" localSheetId="93">#REF!</definedName>
    <definedName name="_IPr1817" localSheetId="97">#REF!</definedName>
    <definedName name="_IPr1817" localSheetId="53">#REF!</definedName>
    <definedName name="_IPr1817" localSheetId="19">#REF!</definedName>
    <definedName name="_IPr1817" localSheetId="10">#REF!</definedName>
    <definedName name="_IPr1817" localSheetId="44">#REF!</definedName>
    <definedName name="_IPr1817" localSheetId="15">#REF!</definedName>
    <definedName name="_IPr1817" localSheetId="16">#REF!</definedName>
    <definedName name="_IPr1817" localSheetId="5">#REF!</definedName>
    <definedName name="_IPr1817" localSheetId="4">#REF!</definedName>
    <definedName name="_IPr1817" localSheetId="13">#REF!</definedName>
    <definedName name="_IPr1817" localSheetId="14">#REF!</definedName>
    <definedName name="_IPr1817">#REF!</definedName>
    <definedName name="_Order1" hidden="1">255</definedName>
    <definedName name="a">#REF!</definedName>
    <definedName name="A_3" localSheetId="45">[5]INDICES!#REF!</definedName>
    <definedName name="A_3" localSheetId="63">[5]INDICES!#REF!</definedName>
    <definedName name="A_3" localSheetId="66">[5]INDICES!#REF!</definedName>
    <definedName name="A_3" localSheetId="67">[5]INDICES!#REF!</definedName>
    <definedName name="A_3" localSheetId="68">[5]INDICES!#REF!</definedName>
    <definedName name="A_3" localSheetId="69">[5]INDICES!#REF!</definedName>
    <definedName name="A_3" localSheetId="70">[5]INDICES!#REF!</definedName>
    <definedName name="A_3" localSheetId="74">[5]INDICES!#REF!</definedName>
    <definedName name="A_3" localSheetId="75">[5]INDICES!#REF!</definedName>
    <definedName name="A_3" localSheetId="91">[5]INDICES!#REF!</definedName>
    <definedName name="A_3" localSheetId="92">[5]INDICES!#REF!</definedName>
    <definedName name="A_3" localSheetId="93">[5]INDICES!#REF!</definedName>
    <definedName name="A_3" localSheetId="97">[5]INDICES!#REF!</definedName>
    <definedName name="A_3" localSheetId="53">[5]INDICES!#REF!</definedName>
    <definedName name="A_3" localSheetId="19">[5]INDICES!#REF!</definedName>
    <definedName name="A_3" localSheetId="44">[5]INDICES!#REF!</definedName>
    <definedName name="A_3" localSheetId="15">[5]INDICES!#REF!</definedName>
    <definedName name="A_3" localSheetId="16">[5]INDICES!#REF!</definedName>
    <definedName name="A_3" localSheetId="13">[5]INDICES!#REF!</definedName>
    <definedName name="A_3" localSheetId="14">[5]INDICES!#REF!</definedName>
    <definedName name="A_3">[5]INDICES!#REF!</definedName>
    <definedName name="A_impresión_IM" localSheetId="9">#REF!</definedName>
    <definedName name="A_impresión_IM" localSheetId="45">#REF!</definedName>
    <definedName name="A_impresión_IM" localSheetId="63">#REF!</definedName>
    <definedName name="A_impresión_IM" localSheetId="66">#REF!</definedName>
    <definedName name="A_impresión_IM" localSheetId="67">#REF!</definedName>
    <definedName name="A_impresión_IM" localSheetId="68">#REF!</definedName>
    <definedName name="A_impresión_IM" localSheetId="69">#REF!</definedName>
    <definedName name="A_impresión_IM" localSheetId="70">#REF!</definedName>
    <definedName name="A_impresión_IM" localSheetId="74">#REF!</definedName>
    <definedName name="A_impresión_IM" localSheetId="75">#REF!</definedName>
    <definedName name="A_impresión_IM" localSheetId="91">#REF!</definedName>
    <definedName name="A_impresión_IM" localSheetId="92">#REF!</definedName>
    <definedName name="A_impresión_IM" localSheetId="93">#REF!</definedName>
    <definedName name="A_impresión_IM" localSheetId="97">#REF!</definedName>
    <definedName name="A_impresión_IM" localSheetId="53">#REF!</definedName>
    <definedName name="A_impresión_IM" localSheetId="19">#REF!</definedName>
    <definedName name="A_impresión_IM" localSheetId="10">#REF!</definedName>
    <definedName name="A_impresión_IM" localSheetId="44">#REF!</definedName>
    <definedName name="A_impresión_IM" localSheetId="15">#REF!</definedName>
    <definedName name="A_impresión_IM" localSheetId="16">#REF!</definedName>
    <definedName name="A_impresión_IM" localSheetId="5">#REF!</definedName>
    <definedName name="A_impresión_IM" localSheetId="4">#REF!</definedName>
    <definedName name="A_impresión_IM" localSheetId="13">#REF!</definedName>
    <definedName name="A_impresión_IM" localSheetId="14">#REF!</definedName>
    <definedName name="A_impresión_IM">#REF!</definedName>
    <definedName name="A_IMPRESIÚN_IM" localSheetId="45">[5]INDICES!#REF!</definedName>
    <definedName name="A_IMPRESIÚN_IM" localSheetId="63">[5]INDICES!#REF!</definedName>
    <definedName name="A_IMPRESIÚN_IM" localSheetId="66">[5]INDICES!#REF!</definedName>
    <definedName name="A_IMPRESIÚN_IM" localSheetId="67">[5]INDICES!#REF!</definedName>
    <definedName name="A_IMPRESIÚN_IM" localSheetId="68">[5]INDICES!#REF!</definedName>
    <definedName name="A_IMPRESIÚN_IM" localSheetId="69">[5]INDICES!#REF!</definedName>
    <definedName name="A_IMPRESIÚN_IM" localSheetId="70">[5]INDICES!#REF!</definedName>
    <definedName name="A_IMPRESIÚN_IM" localSheetId="74">[5]INDICES!#REF!</definedName>
    <definedName name="A_IMPRESIÚN_IM" localSheetId="75">[5]INDICES!#REF!</definedName>
    <definedName name="A_IMPRESIÚN_IM" localSheetId="91">[5]INDICES!#REF!</definedName>
    <definedName name="A_IMPRESIÚN_IM" localSheetId="92">[5]INDICES!#REF!</definedName>
    <definedName name="A_IMPRESIÚN_IM" localSheetId="93">[5]INDICES!#REF!</definedName>
    <definedName name="A_IMPRESIÚN_IM" localSheetId="97">[5]INDICES!#REF!</definedName>
    <definedName name="A_IMPRESIÚN_IM" localSheetId="53">[5]INDICES!#REF!</definedName>
    <definedName name="A_IMPRESIÚN_IM" localSheetId="19">[5]INDICES!#REF!</definedName>
    <definedName name="A_IMPRESIÚN_IM" localSheetId="44">[5]INDICES!#REF!</definedName>
    <definedName name="A_IMPRESIÚN_IM" localSheetId="15">[5]INDICES!#REF!</definedName>
    <definedName name="A_IMPRESIÚN_IM" localSheetId="16">[5]INDICES!#REF!</definedName>
    <definedName name="A_IMPRESIÚN_IM" localSheetId="13">[5]INDICES!#REF!</definedName>
    <definedName name="A_IMPRESIÚN_IM" localSheetId="14">[5]INDICES!#REF!</definedName>
    <definedName name="A_IMPRESIÚN_IM">[5]INDICES!#REF!</definedName>
    <definedName name="AA" localSheetId="9">#REF!</definedName>
    <definedName name="AA" localSheetId="45">#REF!</definedName>
    <definedName name="AA" localSheetId="63">#REF!</definedName>
    <definedName name="AA" localSheetId="66">#REF!</definedName>
    <definedName name="AA" localSheetId="67">#REF!</definedName>
    <definedName name="AA" localSheetId="68">#REF!</definedName>
    <definedName name="AA" localSheetId="69">#REF!</definedName>
    <definedName name="AA" localSheetId="70">#REF!</definedName>
    <definedName name="AA" localSheetId="74">#REF!</definedName>
    <definedName name="AA" localSheetId="75">#REF!</definedName>
    <definedName name="AA" localSheetId="91">#REF!</definedName>
    <definedName name="AA" localSheetId="92">#REF!</definedName>
    <definedName name="AA" localSheetId="93">#REF!</definedName>
    <definedName name="AA" localSheetId="97">#REF!</definedName>
    <definedName name="AA" localSheetId="53">#REF!</definedName>
    <definedName name="AA" localSheetId="19">#REF!</definedName>
    <definedName name="AA" localSheetId="10">#REF!</definedName>
    <definedName name="AA" localSheetId="44">#REF!</definedName>
    <definedName name="AA" localSheetId="15">#REF!</definedName>
    <definedName name="AA" localSheetId="16">#REF!</definedName>
    <definedName name="AA" localSheetId="5">#REF!</definedName>
    <definedName name="AA" localSheetId="4">#REF!</definedName>
    <definedName name="AA" localSheetId="13">#REF!</definedName>
    <definedName name="AA" localSheetId="14">#REF!</definedName>
    <definedName name="AA">#REF!</definedName>
    <definedName name="aaa" localSheetId="9">#REF!</definedName>
    <definedName name="aaa" localSheetId="45">#REF!</definedName>
    <definedName name="aaa" localSheetId="63">#REF!</definedName>
    <definedName name="aaa" localSheetId="66">#REF!</definedName>
    <definedName name="aaa" localSheetId="67">#REF!</definedName>
    <definedName name="aaa" localSheetId="68">#REF!</definedName>
    <definedName name="aaa" localSheetId="69">#REF!</definedName>
    <definedName name="aaa" localSheetId="70">#REF!</definedName>
    <definedName name="aaa" localSheetId="74">#REF!</definedName>
    <definedName name="aaa" localSheetId="75">#REF!</definedName>
    <definedName name="aaa" localSheetId="91">#REF!</definedName>
    <definedName name="aaa" localSheetId="92">#REF!</definedName>
    <definedName name="aaa" localSheetId="93">#REF!</definedName>
    <definedName name="aaa" localSheetId="97">#REF!</definedName>
    <definedName name="aaa" localSheetId="53">#REF!</definedName>
    <definedName name="aaa" localSheetId="19">#REF!</definedName>
    <definedName name="aaa" localSheetId="10">#REF!</definedName>
    <definedName name="aaa" localSheetId="44">#REF!</definedName>
    <definedName name="aaa" localSheetId="15">#REF!</definedName>
    <definedName name="aaa" localSheetId="16">#REF!</definedName>
    <definedName name="aaa" localSheetId="5">#REF!</definedName>
    <definedName name="aaa" localSheetId="4">#REF!</definedName>
    <definedName name="aaa" localSheetId="13">#REF!</definedName>
    <definedName name="aaa" localSheetId="14">#REF!</definedName>
    <definedName name="aaa">#REF!</definedName>
    <definedName name="aaaaa" localSheetId="45">'[5]2.-Tasas Nacional'!#REF!</definedName>
    <definedName name="aaaaa" localSheetId="63">'[6]2.-Tasas Nacional'!#REF!</definedName>
    <definedName name="aaaaa" localSheetId="66">'[6]2.-Tasas Nacional'!#REF!</definedName>
    <definedName name="aaaaa" localSheetId="67">'[6]2.-Tasas Nacional'!#REF!</definedName>
    <definedName name="aaaaa" localSheetId="68">'[6]2.-Tasas Nacional'!#REF!</definedName>
    <definedName name="aaaaa" localSheetId="69">'[6]2.-Tasas Nacional'!#REF!</definedName>
    <definedName name="aaaaa" localSheetId="70">'[6]2.-Tasas Nacional'!#REF!</definedName>
    <definedName name="aaaaa" localSheetId="74">'[6]2.-Tasas Nacional'!#REF!</definedName>
    <definedName name="aaaaa" localSheetId="75">'[6]2.-Tasas Nacional'!#REF!</definedName>
    <definedName name="aaaaa" localSheetId="91">'[6]2.-Tasas Nacional'!#REF!</definedName>
    <definedName name="aaaaa" localSheetId="92">'[6]2.-Tasas Nacional'!#REF!</definedName>
    <definedName name="aaaaa" localSheetId="93">'[6]2.-Tasas Nacional'!#REF!</definedName>
    <definedName name="aaaaa" localSheetId="97">'[6]2.-Tasas Nacional'!#REF!</definedName>
    <definedName name="aaaaa" localSheetId="53">'[5]2.-Tasas Nacional'!#REF!</definedName>
    <definedName name="aaaaa" localSheetId="19">'[5]2.-Tasas Nacional'!#REF!</definedName>
    <definedName name="aaaaa" localSheetId="44">'[5]2.-Tasas Nacional'!#REF!</definedName>
    <definedName name="aaaaa" localSheetId="15">'[5]2.-Tasas Nacional'!#REF!</definedName>
    <definedName name="aaaaa" localSheetId="16">'[5]2.-Tasas Nacional'!#REF!</definedName>
    <definedName name="aaaaa" localSheetId="13">'[5]2.-Tasas Nacional'!#REF!</definedName>
    <definedName name="aaaaa" localSheetId="14">'[5]2.-Tasas Nacional'!#REF!</definedName>
    <definedName name="aaaaa">'[6]2.-Tasas Nacional'!#REF!</definedName>
    <definedName name="aaaaaa" localSheetId="45">'[5]2.-Tasas Nacional'!#REF!</definedName>
    <definedName name="aaaaaa" localSheetId="63">'[6]2.-Tasas Nacional'!#REF!</definedName>
    <definedName name="aaaaaa" localSheetId="66">'[6]2.-Tasas Nacional'!#REF!</definedName>
    <definedName name="aaaaaa" localSheetId="67">'[6]2.-Tasas Nacional'!#REF!</definedName>
    <definedName name="aaaaaa" localSheetId="68">'[6]2.-Tasas Nacional'!#REF!</definedName>
    <definedName name="aaaaaa" localSheetId="69">'[6]2.-Tasas Nacional'!#REF!</definedName>
    <definedName name="aaaaaa" localSheetId="70">'[6]2.-Tasas Nacional'!#REF!</definedName>
    <definedName name="aaaaaa" localSheetId="74">'[6]2.-Tasas Nacional'!#REF!</definedName>
    <definedName name="aaaaaa" localSheetId="75">'[6]2.-Tasas Nacional'!#REF!</definedName>
    <definedName name="aaaaaa" localSheetId="91">'[6]2.-Tasas Nacional'!#REF!</definedName>
    <definedName name="aaaaaa" localSheetId="92">'[6]2.-Tasas Nacional'!#REF!</definedName>
    <definedName name="aaaaaa" localSheetId="93">'[6]2.-Tasas Nacional'!#REF!</definedName>
    <definedName name="aaaaaa" localSheetId="97">'[6]2.-Tasas Nacional'!#REF!</definedName>
    <definedName name="aaaaaa" localSheetId="53">'[5]2.-Tasas Nacional'!#REF!</definedName>
    <definedName name="aaaaaa" localSheetId="19">'[5]2.-Tasas Nacional'!#REF!</definedName>
    <definedName name="aaaaaa" localSheetId="44">'[5]2.-Tasas Nacional'!#REF!</definedName>
    <definedName name="aaaaaa" localSheetId="15">'[5]2.-Tasas Nacional'!#REF!</definedName>
    <definedName name="aaaaaa" localSheetId="16">'[5]2.-Tasas Nacional'!#REF!</definedName>
    <definedName name="aaaaaa" localSheetId="13">'[5]2.-Tasas Nacional'!#REF!</definedName>
    <definedName name="aaaaaa" localSheetId="14">'[5]2.-Tasas Nacional'!#REF!</definedName>
    <definedName name="aaaaaa">'[6]2.-Tasas Nacional'!#REF!</definedName>
    <definedName name="af" localSheetId="45">#REF!</definedName>
    <definedName name="af" localSheetId="63">#REF!</definedName>
    <definedName name="af" localSheetId="66">#REF!</definedName>
    <definedName name="af" localSheetId="67">#REF!</definedName>
    <definedName name="af" localSheetId="68">#REF!</definedName>
    <definedName name="af" localSheetId="69">#REF!</definedName>
    <definedName name="af" localSheetId="70">#REF!</definedName>
    <definedName name="af" localSheetId="74">#REF!</definedName>
    <definedName name="af" localSheetId="75">#REF!</definedName>
    <definedName name="af" localSheetId="91">#REF!</definedName>
    <definedName name="af" localSheetId="92">#REF!</definedName>
    <definedName name="af" localSheetId="93">#REF!</definedName>
    <definedName name="af" localSheetId="97">#REF!</definedName>
    <definedName name="af" localSheetId="53">#REF!</definedName>
    <definedName name="af" localSheetId="19">#REF!</definedName>
    <definedName name="af" localSheetId="44">#REF!</definedName>
    <definedName name="af" localSheetId="15">#REF!</definedName>
    <definedName name="af" localSheetId="16">#REF!</definedName>
    <definedName name="af" localSheetId="13">#REF!</definedName>
    <definedName name="af" localSheetId="14">#REF!</definedName>
    <definedName name="af">#REF!</definedName>
    <definedName name="AI" localSheetId="9">#REF!</definedName>
    <definedName name="AI" localSheetId="45">#REF!</definedName>
    <definedName name="AI" localSheetId="63">#REF!</definedName>
    <definedName name="AI" localSheetId="66">#REF!</definedName>
    <definedName name="AI" localSheetId="67">#REF!</definedName>
    <definedName name="AI" localSheetId="68">#REF!</definedName>
    <definedName name="AI" localSheetId="69">#REF!</definedName>
    <definedName name="AI" localSheetId="70">#REF!</definedName>
    <definedName name="AI" localSheetId="74">#REF!</definedName>
    <definedName name="AI" localSheetId="75">#REF!</definedName>
    <definedName name="AI" localSheetId="91">#REF!</definedName>
    <definedName name="AI" localSheetId="92">#REF!</definedName>
    <definedName name="AI" localSheetId="93">#REF!</definedName>
    <definedName name="AI" localSheetId="97">#REF!</definedName>
    <definedName name="AI" localSheetId="53">#REF!</definedName>
    <definedName name="AI" localSheetId="19">#REF!</definedName>
    <definedName name="AI" localSheetId="10">#REF!</definedName>
    <definedName name="AI" localSheetId="44">#REF!</definedName>
    <definedName name="AI" localSheetId="15">#REF!</definedName>
    <definedName name="AI" localSheetId="16">#REF!</definedName>
    <definedName name="AI" localSheetId="5">#REF!</definedName>
    <definedName name="AI" localSheetId="4">#REF!</definedName>
    <definedName name="AI" localSheetId="13">#REF!</definedName>
    <definedName name="AI" localSheetId="14">#REF!</definedName>
    <definedName name="AI">#REF!</definedName>
    <definedName name="AK" localSheetId="45">#REF!</definedName>
    <definedName name="AK" localSheetId="63">#REF!</definedName>
    <definedName name="AK" localSheetId="66">#REF!</definedName>
    <definedName name="AK" localSheetId="67">#REF!</definedName>
    <definedName name="AK" localSheetId="68">#REF!</definedName>
    <definedName name="AK" localSheetId="69">#REF!</definedName>
    <definedName name="AK" localSheetId="70">#REF!</definedName>
    <definedName name="AK" localSheetId="74">#REF!</definedName>
    <definedName name="AK" localSheetId="75">#REF!</definedName>
    <definedName name="AK" localSheetId="91">#REF!</definedName>
    <definedName name="AK" localSheetId="92">#REF!</definedName>
    <definedName name="AK" localSheetId="93">#REF!</definedName>
    <definedName name="AK" localSheetId="97">#REF!</definedName>
    <definedName name="AK" localSheetId="53">#REF!</definedName>
    <definedName name="AK" localSheetId="19">#REF!</definedName>
    <definedName name="AK" localSheetId="44">#REF!</definedName>
    <definedName name="AK" localSheetId="15">#REF!</definedName>
    <definedName name="AK" localSheetId="16">#REF!</definedName>
    <definedName name="AK" localSheetId="13">#REF!</definedName>
    <definedName name="AK" localSheetId="14">#REF!</definedName>
    <definedName name="AK">#REF!</definedName>
    <definedName name="_xlnm.Print_Area" localSheetId="1">Portada!$A$1:$M$33</definedName>
    <definedName name="b">#REF!</definedName>
    <definedName name="BCA">#N/A</definedName>
    <definedName name="BCA_GDP">#N/A</definedName>
    <definedName name="BE">#N/A</definedName>
    <definedName name="BEAI">#N/A</definedName>
    <definedName name="BEAIB">#N/A</definedName>
    <definedName name="BEAIG">#N/A</definedName>
    <definedName name="BEAP">#N/A</definedName>
    <definedName name="BEAPB">#N/A</definedName>
    <definedName name="BEAPG">#N/A</definedName>
    <definedName name="BERI">#N/A</definedName>
    <definedName name="BERIB">#N/A</definedName>
    <definedName name="BERIG">#N/A</definedName>
    <definedName name="BERP">#N/A</definedName>
    <definedName name="BERPB">#N/A</definedName>
    <definedName name="BERPG">#N/A</definedName>
    <definedName name="BF">#N/A</definedName>
    <definedName name="BFL">#N/A</definedName>
    <definedName name="BFL_D">#N/A</definedName>
    <definedName name="BFL_DF">#N/A</definedName>
    <definedName name="BFLB">#N/A</definedName>
    <definedName name="BFLB_D">#N/A</definedName>
    <definedName name="BFLB_DF">#N/A</definedName>
    <definedName name="BFLG">#N/A</definedName>
    <definedName name="BFLG_D">#N/A</definedName>
    <definedName name="BFLG_DF">#N/A</definedName>
    <definedName name="BFRA">#N/A</definedName>
    <definedName name="BI">#N/A</definedName>
    <definedName name="BK">#N/A</definedName>
    <definedName name="BKF">#N/A</definedName>
    <definedName name="BMG" localSheetId="45">[5]Q6!$E$28:$AH$28</definedName>
    <definedName name="BMG" localSheetId="53">[5]Q6!$E$28:$AH$28</definedName>
    <definedName name="BMG" localSheetId="19">[5]Q6!$E$28:$AH$28</definedName>
    <definedName name="BMG" localSheetId="44">[5]Q6!$E$28:$AH$28</definedName>
    <definedName name="BMG" localSheetId="15">[5]Q6!$E$28:$AH$28</definedName>
    <definedName name="BMG" localSheetId="16">[5]Q6!$E$28:$AH$28</definedName>
    <definedName name="BMG" localSheetId="13">[5]Q6!$E$28:$AH$28</definedName>
    <definedName name="BMG" localSheetId="14">[5]Q6!$E$28:$AH$28</definedName>
    <definedName name="BMG">[7]Q6!$E$28:$AH$28</definedName>
    <definedName name="BMII">#N/A</definedName>
    <definedName name="BMIIB">#N/A</definedName>
    <definedName name="BMIIG">#N/A</definedName>
    <definedName name="BORRADO1" localSheetId="9">[8]DESPACHOS!#REF!,[8]DESPACHOS!#REF!,[8]DESPACHOS!$C$5:$AZ$34,[8]DESPACHOS!$C$45:$AZ$74,[8]DESPACHOS!$C$85:$AZ$114,[8]DESPACHOS!$C$125:$AZ$154</definedName>
    <definedName name="BORRADO1" localSheetId="45">[5]DESPACHOS!#REF!,[5]DESPACHOS!#REF!,[5]DESPACHOS!$C$5:$AZ$34,[5]DESPACHOS!$C$45:$AZ$74,[5]DESPACHOS!$C$85:$AZ$114,[5]DESPACHOS!$C$125:$AZ$154</definedName>
    <definedName name="BORRADO1" localSheetId="63">[8]DESPACHOS!#REF!,[8]DESPACHOS!#REF!,[8]DESPACHOS!$C$5:$AZ$34,[8]DESPACHOS!$C$45:$AZ$74,[8]DESPACHOS!$C$85:$AZ$114,[8]DESPACHOS!$C$125:$AZ$154</definedName>
    <definedName name="BORRADO1" localSheetId="66">[8]DESPACHOS!#REF!,[8]DESPACHOS!#REF!,[8]DESPACHOS!$C$5:$AZ$34,[8]DESPACHOS!$C$45:$AZ$74,[8]DESPACHOS!$C$85:$AZ$114,[8]DESPACHOS!$C$125:$AZ$154</definedName>
    <definedName name="BORRADO1" localSheetId="67">[8]DESPACHOS!#REF!,[8]DESPACHOS!#REF!,[8]DESPACHOS!$C$5:$AZ$34,[8]DESPACHOS!$C$45:$AZ$74,[8]DESPACHOS!$C$85:$AZ$114,[8]DESPACHOS!$C$125:$AZ$154</definedName>
    <definedName name="BORRADO1" localSheetId="68">[8]DESPACHOS!#REF!,[8]DESPACHOS!#REF!,[8]DESPACHOS!$C$5:$AZ$34,[8]DESPACHOS!$C$45:$AZ$74,[8]DESPACHOS!$C$85:$AZ$114,[8]DESPACHOS!$C$125:$AZ$154</definedName>
    <definedName name="BORRADO1" localSheetId="69">[8]DESPACHOS!#REF!,[8]DESPACHOS!#REF!,[8]DESPACHOS!$C$5:$AZ$34,[8]DESPACHOS!$C$45:$AZ$74,[8]DESPACHOS!$C$85:$AZ$114,[8]DESPACHOS!$C$125:$AZ$154</definedName>
    <definedName name="BORRADO1" localSheetId="70">[8]DESPACHOS!#REF!,[8]DESPACHOS!#REF!,[8]DESPACHOS!$C$5:$AZ$34,[8]DESPACHOS!$C$45:$AZ$74,[8]DESPACHOS!$C$85:$AZ$114,[8]DESPACHOS!$C$125:$AZ$154</definedName>
    <definedName name="BORRADO1" localSheetId="74">[8]DESPACHOS!#REF!,[8]DESPACHOS!#REF!,[8]DESPACHOS!$C$5:$AZ$34,[8]DESPACHOS!$C$45:$AZ$74,[8]DESPACHOS!$C$85:$AZ$114,[8]DESPACHOS!$C$125:$AZ$154</definedName>
    <definedName name="BORRADO1" localSheetId="75">[8]DESPACHOS!#REF!,[8]DESPACHOS!#REF!,[8]DESPACHOS!$C$5:$AZ$34,[8]DESPACHOS!$C$45:$AZ$74,[8]DESPACHOS!$C$85:$AZ$114,[8]DESPACHOS!$C$125:$AZ$154</definedName>
    <definedName name="BORRADO1" localSheetId="91">[8]DESPACHOS!#REF!,[8]DESPACHOS!#REF!,[8]DESPACHOS!$C$5:$AZ$34,[8]DESPACHOS!$C$45:$AZ$74,[8]DESPACHOS!$C$85:$AZ$114,[8]DESPACHOS!$C$125:$AZ$154</definedName>
    <definedName name="BORRADO1" localSheetId="92">[8]DESPACHOS!#REF!,[8]DESPACHOS!#REF!,[8]DESPACHOS!$C$5:$AZ$34,[8]DESPACHOS!$C$45:$AZ$74,[8]DESPACHOS!$C$85:$AZ$114,[8]DESPACHOS!$C$125:$AZ$154</definedName>
    <definedName name="BORRADO1" localSheetId="93">[8]DESPACHOS!#REF!,[8]DESPACHOS!#REF!,[8]DESPACHOS!$C$5:$AZ$34,[8]DESPACHOS!$C$45:$AZ$74,[8]DESPACHOS!$C$85:$AZ$114,[8]DESPACHOS!$C$125:$AZ$154</definedName>
    <definedName name="BORRADO1" localSheetId="97">[8]DESPACHOS!#REF!,[8]DESPACHOS!#REF!,[8]DESPACHOS!$C$5:$AZ$34,[8]DESPACHOS!$C$45:$AZ$74,[8]DESPACHOS!$C$85:$AZ$114,[8]DESPACHOS!$C$125:$AZ$154</definedName>
    <definedName name="BORRADO1" localSheetId="53">[5]DESPACHOS!#REF!,[5]DESPACHOS!#REF!,[5]DESPACHOS!$C$5:$AZ$34,[5]DESPACHOS!$C$45:$AZ$74,[5]DESPACHOS!$C$85:$AZ$114,[5]DESPACHOS!$C$125:$AZ$154</definedName>
    <definedName name="BORRADO1" localSheetId="19">[5]DESPACHOS!#REF!,[5]DESPACHOS!#REF!,[5]DESPACHOS!$C$5:$AZ$34,[5]DESPACHOS!$C$45:$AZ$74,[5]DESPACHOS!$C$85:$AZ$114,[5]DESPACHOS!$C$125:$AZ$154</definedName>
    <definedName name="BORRADO1" localSheetId="10">[8]DESPACHOS!#REF!,[8]DESPACHOS!#REF!,[8]DESPACHOS!$C$5:$AZ$34,[8]DESPACHOS!$C$45:$AZ$74,[8]DESPACHOS!$C$85:$AZ$114,[8]DESPACHOS!$C$125:$AZ$154</definedName>
    <definedName name="BORRADO1" localSheetId="44">[5]DESPACHOS!#REF!,[5]DESPACHOS!#REF!,[5]DESPACHOS!$C$5:$AZ$34,[5]DESPACHOS!$C$45:$AZ$74,[5]DESPACHOS!$C$85:$AZ$114,[5]DESPACHOS!$C$125:$AZ$154</definedName>
    <definedName name="BORRADO1" localSheetId="15">[5]DESPACHOS!#REF!,[5]DESPACHOS!#REF!,[5]DESPACHOS!$C$5:$AZ$34,[5]DESPACHOS!$C$45:$AZ$74,[5]DESPACHOS!$C$85:$AZ$114,[5]DESPACHOS!$C$125:$AZ$154</definedName>
    <definedName name="BORRADO1" localSheetId="16">[5]DESPACHOS!#REF!,[5]DESPACHOS!#REF!,[5]DESPACHOS!$C$5:$AZ$34,[5]DESPACHOS!$C$45:$AZ$74,[5]DESPACHOS!$C$85:$AZ$114,[5]DESPACHOS!$C$125:$AZ$154</definedName>
    <definedName name="BORRADO1" localSheetId="5">[8]DESPACHOS!#REF!,[8]DESPACHOS!#REF!,[8]DESPACHOS!$C$5:$AZ$34,[8]DESPACHOS!$C$45:$AZ$74,[8]DESPACHOS!$C$85:$AZ$114,[8]DESPACHOS!$C$125:$AZ$154</definedName>
    <definedName name="BORRADO1" localSheetId="4">[8]DESPACHOS!#REF!,[8]DESPACHOS!#REF!,[8]DESPACHOS!$C$5:$AZ$34,[8]DESPACHOS!$C$45:$AZ$74,[8]DESPACHOS!$C$85:$AZ$114,[8]DESPACHOS!$C$125:$AZ$154</definedName>
    <definedName name="BORRADO1" localSheetId="13">[5]DESPACHOS!#REF!,[5]DESPACHOS!#REF!,[5]DESPACHOS!$C$5:$AZ$34,[5]DESPACHOS!$C$45:$AZ$74,[5]DESPACHOS!$C$85:$AZ$114,[5]DESPACHOS!$C$125:$AZ$154</definedName>
    <definedName name="BORRADO1" localSheetId="14">[5]DESPACHOS!#REF!,[5]DESPACHOS!#REF!,[5]DESPACHOS!$C$5:$AZ$34,[5]DESPACHOS!$C$45:$AZ$74,[5]DESPACHOS!$C$85:$AZ$114,[5]DESPACHOS!$C$125:$AZ$154</definedName>
    <definedName name="BORRADO1">[8]DESPACHOS!#REF!,[8]DESPACHOS!#REF!,[8]DESPACHOS!$C$5:$AZ$34,[8]DESPACHOS!$C$45:$AZ$74,[8]DESPACHOS!$C$85:$AZ$114,[8]DESPACHOS!$C$125:$AZ$154</definedName>
    <definedName name="BORRADO2" localSheetId="9">[8]DESPACHOS!$C$165:$AZ$194,[8]DESPACHOS!$C$205:$AZ$234,[8]DESPACHOS!$C$245:$AZ$274,[8]DESPACHOS!$C$285:$AZ$314,[8]DESPACHOS!#REF!,[8]DESPACHOS!#REF!</definedName>
    <definedName name="BORRADO2" localSheetId="45">[5]DESPACHOS!$C$165:$AZ$194,[5]DESPACHOS!$C$205:$AZ$234,[5]DESPACHOS!$C$245:$AZ$274,[5]DESPACHOS!$C$285:$AZ$314,[5]DESPACHOS!#REF!,[5]DESPACHOS!#REF!</definedName>
    <definedName name="BORRADO2" localSheetId="63">[8]DESPACHOS!$C$165:$AZ$194,[8]DESPACHOS!$C$205:$AZ$234,[8]DESPACHOS!$C$245:$AZ$274,[8]DESPACHOS!$C$285:$AZ$314,[8]DESPACHOS!#REF!,[8]DESPACHOS!#REF!</definedName>
    <definedName name="BORRADO2" localSheetId="66">[8]DESPACHOS!$C$165:$AZ$194,[8]DESPACHOS!$C$205:$AZ$234,[8]DESPACHOS!$C$245:$AZ$274,[8]DESPACHOS!$C$285:$AZ$314,[8]DESPACHOS!#REF!,[8]DESPACHOS!#REF!</definedName>
    <definedName name="BORRADO2" localSheetId="67">[8]DESPACHOS!$C$165:$AZ$194,[8]DESPACHOS!$C$205:$AZ$234,[8]DESPACHOS!$C$245:$AZ$274,[8]DESPACHOS!$C$285:$AZ$314,[8]DESPACHOS!#REF!,[8]DESPACHOS!#REF!</definedName>
    <definedName name="BORRADO2" localSheetId="68">[8]DESPACHOS!$C$165:$AZ$194,[8]DESPACHOS!$C$205:$AZ$234,[8]DESPACHOS!$C$245:$AZ$274,[8]DESPACHOS!$C$285:$AZ$314,[8]DESPACHOS!#REF!,[8]DESPACHOS!#REF!</definedName>
    <definedName name="BORRADO2" localSheetId="69">[8]DESPACHOS!$C$165:$AZ$194,[8]DESPACHOS!$C$205:$AZ$234,[8]DESPACHOS!$C$245:$AZ$274,[8]DESPACHOS!$C$285:$AZ$314,[8]DESPACHOS!#REF!,[8]DESPACHOS!#REF!</definedName>
    <definedName name="BORRADO2" localSheetId="70">[8]DESPACHOS!$C$165:$AZ$194,[8]DESPACHOS!$C$205:$AZ$234,[8]DESPACHOS!$C$245:$AZ$274,[8]DESPACHOS!$C$285:$AZ$314,[8]DESPACHOS!#REF!,[8]DESPACHOS!#REF!</definedName>
    <definedName name="BORRADO2" localSheetId="74">[8]DESPACHOS!$C$165:$AZ$194,[8]DESPACHOS!$C$205:$AZ$234,[8]DESPACHOS!$C$245:$AZ$274,[8]DESPACHOS!$C$285:$AZ$314,[8]DESPACHOS!#REF!,[8]DESPACHOS!#REF!</definedName>
    <definedName name="BORRADO2" localSheetId="75">[8]DESPACHOS!$C$165:$AZ$194,[8]DESPACHOS!$C$205:$AZ$234,[8]DESPACHOS!$C$245:$AZ$274,[8]DESPACHOS!$C$285:$AZ$314,[8]DESPACHOS!#REF!,[8]DESPACHOS!#REF!</definedName>
    <definedName name="BORRADO2" localSheetId="91">[8]DESPACHOS!$C$165:$AZ$194,[8]DESPACHOS!$C$205:$AZ$234,[8]DESPACHOS!$C$245:$AZ$274,[8]DESPACHOS!$C$285:$AZ$314,[8]DESPACHOS!#REF!,[8]DESPACHOS!#REF!</definedName>
    <definedName name="BORRADO2" localSheetId="92">[8]DESPACHOS!$C$165:$AZ$194,[8]DESPACHOS!$C$205:$AZ$234,[8]DESPACHOS!$C$245:$AZ$274,[8]DESPACHOS!$C$285:$AZ$314,[8]DESPACHOS!#REF!,[8]DESPACHOS!#REF!</definedName>
    <definedName name="BORRADO2" localSheetId="93">[8]DESPACHOS!$C$165:$AZ$194,[8]DESPACHOS!$C$205:$AZ$234,[8]DESPACHOS!$C$245:$AZ$274,[8]DESPACHOS!$C$285:$AZ$314,[8]DESPACHOS!#REF!,[8]DESPACHOS!#REF!</definedName>
    <definedName name="BORRADO2" localSheetId="97">[8]DESPACHOS!$C$165:$AZ$194,[8]DESPACHOS!$C$205:$AZ$234,[8]DESPACHOS!$C$245:$AZ$274,[8]DESPACHOS!$C$285:$AZ$314,[8]DESPACHOS!#REF!,[8]DESPACHOS!#REF!</definedName>
    <definedName name="BORRADO2" localSheetId="53">[5]DESPACHOS!$C$165:$AZ$194,[5]DESPACHOS!$C$205:$AZ$234,[5]DESPACHOS!$C$245:$AZ$274,[5]DESPACHOS!$C$285:$AZ$314,[5]DESPACHOS!#REF!,[5]DESPACHOS!#REF!</definedName>
    <definedName name="BORRADO2" localSheetId="19">[5]DESPACHOS!$C$165:$AZ$194,[5]DESPACHOS!$C$205:$AZ$234,[5]DESPACHOS!$C$245:$AZ$274,[5]DESPACHOS!$C$285:$AZ$314,[5]DESPACHOS!#REF!,[5]DESPACHOS!#REF!</definedName>
    <definedName name="BORRADO2" localSheetId="10">[8]DESPACHOS!$C$165:$AZ$194,[8]DESPACHOS!$C$205:$AZ$234,[8]DESPACHOS!$C$245:$AZ$274,[8]DESPACHOS!$C$285:$AZ$314,[8]DESPACHOS!#REF!,[8]DESPACHOS!#REF!</definedName>
    <definedName name="BORRADO2" localSheetId="44">[5]DESPACHOS!$C$165:$AZ$194,[5]DESPACHOS!$C$205:$AZ$234,[5]DESPACHOS!$C$245:$AZ$274,[5]DESPACHOS!$C$285:$AZ$314,[5]DESPACHOS!#REF!,[5]DESPACHOS!#REF!</definedName>
    <definedName name="BORRADO2" localSheetId="15">[5]DESPACHOS!$C$165:$AZ$194,[5]DESPACHOS!$C$205:$AZ$234,[5]DESPACHOS!$C$245:$AZ$274,[5]DESPACHOS!$C$285:$AZ$314,[5]DESPACHOS!#REF!,[5]DESPACHOS!#REF!</definedName>
    <definedName name="BORRADO2" localSheetId="16">[5]DESPACHOS!$C$165:$AZ$194,[5]DESPACHOS!$C$205:$AZ$234,[5]DESPACHOS!$C$245:$AZ$274,[5]DESPACHOS!$C$285:$AZ$314,[5]DESPACHOS!#REF!,[5]DESPACHOS!#REF!</definedName>
    <definedName name="BORRADO2" localSheetId="5">[8]DESPACHOS!$C$165:$AZ$194,[8]DESPACHOS!$C$205:$AZ$234,[8]DESPACHOS!$C$245:$AZ$274,[8]DESPACHOS!$C$285:$AZ$314,[8]DESPACHOS!#REF!,[8]DESPACHOS!#REF!</definedName>
    <definedName name="BORRADO2" localSheetId="4">[8]DESPACHOS!$C$165:$AZ$194,[8]DESPACHOS!$C$205:$AZ$234,[8]DESPACHOS!$C$245:$AZ$274,[8]DESPACHOS!$C$285:$AZ$314,[8]DESPACHOS!#REF!,[8]DESPACHOS!#REF!</definedName>
    <definedName name="BORRADO2" localSheetId="13">[5]DESPACHOS!$C$165:$AZ$194,[5]DESPACHOS!$C$205:$AZ$234,[5]DESPACHOS!$C$245:$AZ$274,[5]DESPACHOS!$C$285:$AZ$314,[5]DESPACHOS!#REF!,[5]DESPACHOS!#REF!</definedName>
    <definedName name="BORRADO2" localSheetId="14">[5]DESPACHOS!$C$165:$AZ$194,[5]DESPACHOS!$C$205:$AZ$234,[5]DESPACHOS!$C$245:$AZ$274,[5]DESPACHOS!$C$285:$AZ$314,[5]DESPACHOS!#REF!,[5]DESPACHOS!#REF!</definedName>
    <definedName name="BORRADO2">[8]DESPACHOS!$C$165:$AZ$194,[8]DESPACHOS!$C$205:$AZ$234,[8]DESPACHOS!$C$245:$AZ$274,[8]DESPACHOS!$C$285:$AZ$314,[8]DESPACHOS!#REF!,[8]DESPACHOS!#REF!</definedName>
    <definedName name="BORRADO3" localSheetId="9">[8]DESPACHOS!#REF!,[8]DESPACHOS!#REF!,[8]DESPACHOS!#REF!,[8]DESPACHOS!#REF!,[8]DESPACHOS!#REF!,[8]DESPACHOS!#REF!</definedName>
    <definedName name="BORRADO3" localSheetId="45">[5]DESPACHOS!#REF!,[5]DESPACHOS!#REF!,[5]DESPACHOS!#REF!,[5]DESPACHOS!#REF!,[5]DESPACHOS!#REF!,[5]DESPACHOS!#REF!</definedName>
    <definedName name="BORRADO3" localSheetId="63">[8]DESPACHOS!#REF!,[8]DESPACHOS!#REF!,[8]DESPACHOS!#REF!,[8]DESPACHOS!#REF!,[8]DESPACHOS!#REF!,[8]DESPACHOS!#REF!</definedName>
    <definedName name="BORRADO3" localSheetId="66">[8]DESPACHOS!#REF!,[8]DESPACHOS!#REF!,[8]DESPACHOS!#REF!,[8]DESPACHOS!#REF!,[8]DESPACHOS!#REF!,[8]DESPACHOS!#REF!</definedName>
    <definedName name="BORRADO3" localSheetId="67">[8]DESPACHOS!#REF!,[8]DESPACHOS!#REF!,[8]DESPACHOS!#REF!,[8]DESPACHOS!#REF!,[8]DESPACHOS!#REF!,[8]DESPACHOS!#REF!</definedName>
    <definedName name="BORRADO3" localSheetId="68">[8]DESPACHOS!#REF!,[8]DESPACHOS!#REF!,[8]DESPACHOS!#REF!,[8]DESPACHOS!#REF!,[8]DESPACHOS!#REF!,[8]DESPACHOS!#REF!</definedName>
    <definedName name="BORRADO3" localSheetId="69">[8]DESPACHOS!#REF!,[8]DESPACHOS!#REF!,[8]DESPACHOS!#REF!,[8]DESPACHOS!#REF!,[8]DESPACHOS!#REF!,[8]DESPACHOS!#REF!</definedName>
    <definedName name="BORRADO3" localSheetId="70">[8]DESPACHOS!#REF!,[8]DESPACHOS!#REF!,[8]DESPACHOS!#REF!,[8]DESPACHOS!#REF!,[8]DESPACHOS!#REF!,[8]DESPACHOS!#REF!</definedName>
    <definedName name="BORRADO3" localSheetId="74">[8]DESPACHOS!#REF!,[8]DESPACHOS!#REF!,[8]DESPACHOS!#REF!,[8]DESPACHOS!#REF!,[8]DESPACHOS!#REF!,[8]DESPACHOS!#REF!</definedName>
    <definedName name="BORRADO3" localSheetId="75">[8]DESPACHOS!#REF!,[8]DESPACHOS!#REF!,[8]DESPACHOS!#REF!,[8]DESPACHOS!#REF!,[8]DESPACHOS!#REF!,[8]DESPACHOS!#REF!</definedName>
    <definedName name="BORRADO3" localSheetId="91">[8]DESPACHOS!#REF!,[8]DESPACHOS!#REF!,[8]DESPACHOS!#REF!,[8]DESPACHOS!#REF!,[8]DESPACHOS!#REF!,[8]DESPACHOS!#REF!</definedName>
    <definedName name="BORRADO3" localSheetId="92">[8]DESPACHOS!#REF!,[8]DESPACHOS!#REF!,[8]DESPACHOS!#REF!,[8]DESPACHOS!#REF!,[8]DESPACHOS!#REF!,[8]DESPACHOS!#REF!</definedName>
    <definedName name="BORRADO3" localSheetId="93">[8]DESPACHOS!#REF!,[8]DESPACHOS!#REF!,[8]DESPACHOS!#REF!,[8]DESPACHOS!#REF!,[8]DESPACHOS!#REF!,[8]DESPACHOS!#REF!</definedName>
    <definedName name="BORRADO3" localSheetId="97">[8]DESPACHOS!#REF!,[8]DESPACHOS!#REF!,[8]DESPACHOS!#REF!,[8]DESPACHOS!#REF!,[8]DESPACHOS!#REF!,[8]DESPACHOS!#REF!</definedName>
    <definedName name="BORRADO3" localSheetId="53">[5]DESPACHOS!#REF!,[5]DESPACHOS!#REF!,[5]DESPACHOS!#REF!,[5]DESPACHOS!#REF!,[5]DESPACHOS!#REF!,[5]DESPACHOS!#REF!</definedName>
    <definedName name="BORRADO3" localSheetId="19">[5]DESPACHOS!#REF!,[5]DESPACHOS!#REF!,[5]DESPACHOS!#REF!,[5]DESPACHOS!#REF!,[5]DESPACHOS!#REF!,[5]DESPACHOS!#REF!</definedName>
    <definedName name="BORRADO3" localSheetId="10">[8]DESPACHOS!#REF!,[8]DESPACHOS!#REF!,[8]DESPACHOS!#REF!,[8]DESPACHOS!#REF!,[8]DESPACHOS!#REF!,[8]DESPACHOS!#REF!</definedName>
    <definedName name="BORRADO3" localSheetId="44">[5]DESPACHOS!#REF!,[5]DESPACHOS!#REF!,[5]DESPACHOS!#REF!,[5]DESPACHOS!#REF!,[5]DESPACHOS!#REF!,[5]DESPACHOS!#REF!</definedName>
    <definedName name="BORRADO3" localSheetId="15">[5]DESPACHOS!#REF!,[5]DESPACHOS!#REF!,[5]DESPACHOS!#REF!,[5]DESPACHOS!#REF!,[5]DESPACHOS!#REF!,[5]DESPACHOS!#REF!</definedName>
    <definedName name="BORRADO3" localSheetId="16">[5]DESPACHOS!#REF!,[5]DESPACHOS!#REF!,[5]DESPACHOS!#REF!,[5]DESPACHOS!#REF!,[5]DESPACHOS!#REF!,[5]DESPACHOS!#REF!</definedName>
    <definedName name="BORRADO3" localSheetId="5">[8]DESPACHOS!#REF!,[8]DESPACHOS!#REF!,[8]DESPACHOS!#REF!,[8]DESPACHOS!#REF!,[8]DESPACHOS!#REF!,[8]DESPACHOS!#REF!</definedName>
    <definedName name="BORRADO3" localSheetId="4">[8]DESPACHOS!#REF!,[8]DESPACHOS!#REF!,[8]DESPACHOS!#REF!,[8]DESPACHOS!#REF!,[8]DESPACHOS!#REF!,[8]DESPACHOS!#REF!</definedName>
    <definedName name="BORRADO3" localSheetId="13">[5]DESPACHOS!#REF!,[5]DESPACHOS!#REF!,[5]DESPACHOS!#REF!,[5]DESPACHOS!#REF!,[5]DESPACHOS!#REF!,[5]DESPACHOS!#REF!</definedName>
    <definedName name="BORRADO3" localSheetId="14">[5]DESPACHOS!#REF!,[5]DESPACHOS!#REF!,[5]DESPACHOS!#REF!,[5]DESPACHOS!#REF!,[5]DESPACHOS!#REF!,[5]DESPACHOS!#REF!</definedName>
    <definedName name="BORRADO3">[8]DESPACHOS!#REF!,[8]DESPACHOS!#REF!,[8]DESPACHOS!#REF!,[8]DESPACHOS!#REF!,[8]DESPACHOS!#REF!,[8]DESPACHOS!#REF!</definedName>
    <definedName name="BORRADO4" localSheetId="9">[8]DESPACHOS!#REF!,[8]DESPACHOS!#REF!,[8]DESPACHOS!#REF!,[8]DESPACHOS!#REF!,[8]DESPACHOS!#REF!,[8]DESPACHOS!#REF!,[8]DESPACHOS!#REF!</definedName>
    <definedName name="BORRADO4" localSheetId="45">[5]DESPACHOS!#REF!,[5]DESPACHOS!#REF!,[5]DESPACHOS!#REF!,[5]DESPACHOS!#REF!,[5]DESPACHOS!#REF!,[5]DESPACHOS!#REF!,[5]DESPACHOS!#REF!</definedName>
    <definedName name="BORRADO4" localSheetId="63">[8]DESPACHOS!#REF!,[8]DESPACHOS!#REF!,[8]DESPACHOS!#REF!,[8]DESPACHOS!#REF!,[8]DESPACHOS!#REF!,[8]DESPACHOS!#REF!,[8]DESPACHOS!#REF!</definedName>
    <definedName name="BORRADO4" localSheetId="66">[8]DESPACHOS!#REF!,[8]DESPACHOS!#REF!,[8]DESPACHOS!#REF!,[8]DESPACHOS!#REF!,[8]DESPACHOS!#REF!,[8]DESPACHOS!#REF!,[8]DESPACHOS!#REF!</definedName>
    <definedName name="BORRADO4" localSheetId="67">[8]DESPACHOS!#REF!,[8]DESPACHOS!#REF!,[8]DESPACHOS!#REF!,[8]DESPACHOS!#REF!,[8]DESPACHOS!#REF!,[8]DESPACHOS!#REF!,[8]DESPACHOS!#REF!</definedName>
    <definedName name="BORRADO4" localSheetId="68">[8]DESPACHOS!#REF!,[8]DESPACHOS!#REF!,[8]DESPACHOS!#REF!,[8]DESPACHOS!#REF!,[8]DESPACHOS!#REF!,[8]DESPACHOS!#REF!,[8]DESPACHOS!#REF!</definedName>
    <definedName name="BORRADO4" localSheetId="69">[8]DESPACHOS!#REF!,[8]DESPACHOS!#REF!,[8]DESPACHOS!#REF!,[8]DESPACHOS!#REF!,[8]DESPACHOS!#REF!,[8]DESPACHOS!#REF!,[8]DESPACHOS!#REF!</definedName>
    <definedName name="BORRADO4" localSheetId="70">[8]DESPACHOS!#REF!,[8]DESPACHOS!#REF!,[8]DESPACHOS!#REF!,[8]DESPACHOS!#REF!,[8]DESPACHOS!#REF!,[8]DESPACHOS!#REF!,[8]DESPACHOS!#REF!</definedName>
    <definedName name="BORRADO4" localSheetId="74">[8]DESPACHOS!#REF!,[8]DESPACHOS!#REF!,[8]DESPACHOS!#REF!,[8]DESPACHOS!#REF!,[8]DESPACHOS!#REF!,[8]DESPACHOS!#REF!,[8]DESPACHOS!#REF!</definedName>
    <definedName name="BORRADO4" localSheetId="75">[8]DESPACHOS!#REF!,[8]DESPACHOS!#REF!,[8]DESPACHOS!#REF!,[8]DESPACHOS!#REF!,[8]DESPACHOS!#REF!,[8]DESPACHOS!#REF!,[8]DESPACHOS!#REF!</definedName>
    <definedName name="BORRADO4" localSheetId="91">[8]DESPACHOS!#REF!,[8]DESPACHOS!#REF!,[8]DESPACHOS!#REF!,[8]DESPACHOS!#REF!,[8]DESPACHOS!#REF!,[8]DESPACHOS!#REF!,[8]DESPACHOS!#REF!</definedName>
    <definedName name="BORRADO4" localSheetId="92">[8]DESPACHOS!#REF!,[8]DESPACHOS!#REF!,[8]DESPACHOS!#REF!,[8]DESPACHOS!#REF!,[8]DESPACHOS!#REF!,[8]DESPACHOS!#REF!,[8]DESPACHOS!#REF!</definedName>
    <definedName name="BORRADO4" localSheetId="93">[8]DESPACHOS!#REF!,[8]DESPACHOS!#REF!,[8]DESPACHOS!#REF!,[8]DESPACHOS!#REF!,[8]DESPACHOS!#REF!,[8]DESPACHOS!#REF!,[8]DESPACHOS!#REF!</definedName>
    <definedName name="BORRADO4" localSheetId="97">[8]DESPACHOS!#REF!,[8]DESPACHOS!#REF!,[8]DESPACHOS!#REF!,[8]DESPACHOS!#REF!,[8]DESPACHOS!#REF!,[8]DESPACHOS!#REF!,[8]DESPACHOS!#REF!</definedName>
    <definedName name="BORRADO4" localSheetId="53">[5]DESPACHOS!#REF!,[5]DESPACHOS!#REF!,[5]DESPACHOS!#REF!,[5]DESPACHOS!#REF!,[5]DESPACHOS!#REF!,[5]DESPACHOS!#REF!,[5]DESPACHOS!#REF!</definedName>
    <definedName name="BORRADO4" localSheetId="19">[5]DESPACHOS!#REF!,[5]DESPACHOS!#REF!,[5]DESPACHOS!#REF!,[5]DESPACHOS!#REF!,[5]DESPACHOS!#REF!,[5]DESPACHOS!#REF!,[5]DESPACHOS!#REF!</definedName>
    <definedName name="BORRADO4" localSheetId="10">[8]DESPACHOS!#REF!,[8]DESPACHOS!#REF!,[8]DESPACHOS!#REF!,[8]DESPACHOS!#REF!,[8]DESPACHOS!#REF!,[8]DESPACHOS!#REF!,[8]DESPACHOS!#REF!</definedName>
    <definedName name="BORRADO4" localSheetId="44">[5]DESPACHOS!#REF!,[5]DESPACHOS!#REF!,[5]DESPACHOS!#REF!,[5]DESPACHOS!#REF!,[5]DESPACHOS!#REF!,[5]DESPACHOS!#REF!,[5]DESPACHOS!#REF!</definedName>
    <definedName name="BORRADO4" localSheetId="15">[5]DESPACHOS!#REF!,[5]DESPACHOS!#REF!,[5]DESPACHOS!#REF!,[5]DESPACHOS!#REF!,[5]DESPACHOS!#REF!,[5]DESPACHOS!#REF!,[5]DESPACHOS!#REF!</definedName>
    <definedName name="BORRADO4" localSheetId="16">[5]DESPACHOS!#REF!,[5]DESPACHOS!#REF!,[5]DESPACHOS!#REF!,[5]DESPACHOS!#REF!,[5]DESPACHOS!#REF!,[5]DESPACHOS!#REF!,[5]DESPACHOS!#REF!</definedName>
    <definedName name="BORRADO4" localSheetId="5">[8]DESPACHOS!#REF!,[8]DESPACHOS!#REF!,[8]DESPACHOS!#REF!,[8]DESPACHOS!#REF!,[8]DESPACHOS!#REF!,[8]DESPACHOS!#REF!,[8]DESPACHOS!#REF!</definedName>
    <definedName name="BORRADO4" localSheetId="4">[8]DESPACHOS!#REF!,[8]DESPACHOS!#REF!,[8]DESPACHOS!#REF!,[8]DESPACHOS!#REF!,[8]DESPACHOS!#REF!,[8]DESPACHOS!#REF!,[8]DESPACHOS!#REF!</definedName>
    <definedName name="BORRADO4" localSheetId="13">[5]DESPACHOS!#REF!,[5]DESPACHOS!#REF!,[5]DESPACHOS!#REF!,[5]DESPACHOS!#REF!,[5]DESPACHOS!#REF!,[5]DESPACHOS!#REF!,[5]DESPACHOS!#REF!</definedName>
    <definedName name="BORRADO4" localSheetId="14">[5]DESPACHOS!#REF!,[5]DESPACHOS!#REF!,[5]DESPACHOS!#REF!,[5]DESPACHOS!#REF!,[5]DESPACHOS!#REF!,[5]DESPACHOS!#REF!,[5]DESPACHOS!#REF!</definedName>
    <definedName name="BORRADO4">[8]DESPACHOS!#REF!,[8]DESPACHOS!#REF!,[8]DESPACHOS!#REF!,[8]DESPACHOS!#REF!,[8]DESPACHOS!#REF!,[8]DESPACHOS!#REF!,[8]DESPACHOS!#REF!</definedName>
    <definedName name="BXG" localSheetId="45">[5]Q6!$E$26:$AH$26</definedName>
    <definedName name="BXG" localSheetId="53">[5]Q6!$E$26:$AH$26</definedName>
    <definedName name="BXG" localSheetId="19">[5]Q6!$E$26:$AH$26</definedName>
    <definedName name="BXG" localSheetId="44">[5]Q6!$E$26:$AH$26</definedName>
    <definedName name="BXG" localSheetId="15">[5]Q6!$E$26:$AH$26</definedName>
    <definedName name="BXG" localSheetId="16">[5]Q6!$E$26:$AH$26</definedName>
    <definedName name="BXG" localSheetId="13">[5]Q6!$E$26:$AH$26</definedName>
    <definedName name="BXG" localSheetId="14">[5]Q6!$E$26:$AH$26</definedName>
    <definedName name="BXG">[7]Q6!$E$26:$AH$26</definedName>
    <definedName name="ca">[9]Mg_d!$CF$54</definedName>
    <definedName name="calcNGS_NGDP">#N/A</definedName>
    <definedName name="CO10CP431" localSheetId="45">#REF!</definedName>
    <definedName name="CO10CP431" localSheetId="63">#REF!</definedName>
    <definedName name="CO10CP431" localSheetId="66">#REF!</definedName>
    <definedName name="CO10CP431" localSheetId="67">#REF!</definedName>
    <definedName name="CO10CP431" localSheetId="68">#REF!</definedName>
    <definedName name="CO10CP431" localSheetId="69">#REF!</definedName>
    <definedName name="CO10CP431" localSheetId="70">#REF!</definedName>
    <definedName name="CO10CP431" localSheetId="74">#REF!</definedName>
    <definedName name="CO10CP431" localSheetId="75">#REF!</definedName>
    <definedName name="CO10CP431" localSheetId="91">#REF!</definedName>
    <definedName name="CO10CP431" localSheetId="92">#REF!</definedName>
    <definedName name="CO10CP431" localSheetId="93">#REF!</definedName>
    <definedName name="CO10CP431" localSheetId="97">#REF!</definedName>
    <definedName name="CO10CP431" localSheetId="53">#REF!</definedName>
    <definedName name="CO10CP431" localSheetId="19">#REF!</definedName>
    <definedName name="CO10CP431" localSheetId="44">#REF!</definedName>
    <definedName name="CO10CP431" localSheetId="15">#REF!</definedName>
    <definedName name="CO10CP431" localSheetId="16">#REF!</definedName>
    <definedName name="CO10CP431" localSheetId="13">#REF!</definedName>
    <definedName name="CO10CP431" localSheetId="14">#REF!</definedName>
    <definedName name="CO10CP431">#REF!</definedName>
    <definedName name="_xlnm.Criteria" localSheetId="9">#REF!</definedName>
    <definedName name="_xlnm.Criteria" localSheetId="45">#REF!</definedName>
    <definedName name="_xlnm.Criteria" localSheetId="63">#REF!</definedName>
    <definedName name="_xlnm.Criteria" localSheetId="66">#REF!</definedName>
    <definedName name="_xlnm.Criteria" localSheetId="67">#REF!</definedName>
    <definedName name="_xlnm.Criteria" localSheetId="68">#REF!</definedName>
    <definedName name="_xlnm.Criteria" localSheetId="69">#REF!</definedName>
    <definedName name="_xlnm.Criteria" localSheetId="70">#REF!</definedName>
    <definedName name="_xlnm.Criteria" localSheetId="74">#REF!</definedName>
    <definedName name="_xlnm.Criteria" localSheetId="75">#REF!</definedName>
    <definedName name="_xlnm.Criteria" localSheetId="91">#REF!</definedName>
    <definedName name="_xlnm.Criteria" localSheetId="92">#REF!</definedName>
    <definedName name="_xlnm.Criteria" localSheetId="93">#REF!</definedName>
    <definedName name="_xlnm.Criteria" localSheetId="97">#REF!</definedName>
    <definedName name="_xlnm.Criteria" localSheetId="53">#REF!</definedName>
    <definedName name="_xlnm.Criteria" localSheetId="1">#REF!</definedName>
    <definedName name="_xlnm.Criteria" localSheetId="19">#REF!</definedName>
    <definedName name="_xlnm.Criteria" localSheetId="10">#REF!</definedName>
    <definedName name="_xlnm.Criteria" localSheetId="44">#REF!</definedName>
    <definedName name="_xlnm.Criteria" localSheetId="15">#REF!</definedName>
    <definedName name="_xlnm.Criteria" localSheetId="16">#REF!</definedName>
    <definedName name="_xlnm.Criteria" localSheetId="5">#REF!</definedName>
    <definedName name="_xlnm.Criteria" localSheetId="4">#REF!</definedName>
    <definedName name="_xlnm.Criteria" localSheetId="13">#REF!</definedName>
    <definedName name="_xlnm.Criteria" localSheetId="14">#REF!</definedName>
    <definedName name="_xlnm.Criteria">#REF!</definedName>
    <definedName name="cva">[9]Mg_d!$CF$56</definedName>
    <definedName name="DABproj">#N/A</definedName>
    <definedName name="DAGproj">#N/A</definedName>
    <definedName name="DAproj">#N/A</definedName>
    <definedName name="DASD">#N/A</definedName>
    <definedName name="DASDB">#N/A</definedName>
    <definedName name="DASDG">#N/A</definedName>
    <definedName name="deuda" localSheetId="45">[5]ramas!$A$1:$L$29</definedName>
    <definedName name="deuda" localSheetId="53">[5]ramas!$A$1:$L$29</definedName>
    <definedName name="deuda" localSheetId="19">[5]ramas!$A$1:$L$29</definedName>
    <definedName name="deuda" localSheetId="44">[5]ramas!$A$1:$L$29</definedName>
    <definedName name="deuda" localSheetId="15">[5]ramas!$A$1:$L$29</definedName>
    <definedName name="deuda" localSheetId="16">[5]ramas!$A$1:$L$29</definedName>
    <definedName name="deuda" localSheetId="13">[5]ramas!$A$1:$L$29</definedName>
    <definedName name="deuda" localSheetId="14">[5]ramas!$A$1:$L$29</definedName>
    <definedName name="deuda">[10]ramas!$A$1:$L$29</definedName>
    <definedName name="DGproj">#N/A</definedName>
    <definedName name="Dproj">#N/A</definedName>
    <definedName name="DSD">#N/A</definedName>
    <definedName name="DSD_S">#N/A</definedName>
    <definedName name="DSDB">#N/A</definedName>
    <definedName name="DSDG">#N/A</definedName>
    <definedName name="DSIBproj">#N/A</definedName>
    <definedName name="DSIGproj">#N/A</definedName>
    <definedName name="DSIproj">#N/A</definedName>
    <definedName name="DSISD">#N/A</definedName>
    <definedName name="DSISDB">#N/A</definedName>
    <definedName name="DSISDG">#N/A</definedName>
    <definedName name="DSPBproj">#N/A</definedName>
    <definedName name="DSPGproj">#N/A</definedName>
    <definedName name="DSPproj">#N/A</definedName>
    <definedName name="DSPSD">#N/A</definedName>
    <definedName name="DSPSDB">#N/A</definedName>
    <definedName name="DSPSDG">#N/A</definedName>
    <definedName name="DWSDWDS" localSheetId="9">#REF!</definedName>
    <definedName name="DWSDWDS" localSheetId="45">#REF!</definedName>
    <definedName name="DWSDWDS" localSheetId="63">#REF!</definedName>
    <definedName name="DWSDWDS" localSheetId="66">#REF!</definedName>
    <definedName name="DWSDWDS" localSheetId="67">#REF!</definedName>
    <definedName name="DWSDWDS" localSheetId="68">#REF!</definedName>
    <definedName name="DWSDWDS" localSheetId="69">#REF!</definedName>
    <definedName name="DWSDWDS" localSheetId="70">#REF!</definedName>
    <definedName name="DWSDWDS" localSheetId="74">#REF!</definedName>
    <definedName name="DWSDWDS" localSheetId="75">#REF!</definedName>
    <definedName name="DWSDWDS" localSheetId="91">#REF!</definedName>
    <definedName name="DWSDWDS" localSheetId="92">#REF!</definedName>
    <definedName name="DWSDWDS" localSheetId="93">#REF!</definedName>
    <definedName name="DWSDWDS" localSheetId="97">#REF!</definedName>
    <definedName name="DWSDWDS" localSheetId="53">#REF!</definedName>
    <definedName name="DWSDWDS" localSheetId="19">#REF!</definedName>
    <definedName name="DWSDWDS" localSheetId="10">#REF!</definedName>
    <definedName name="DWSDWDS" localSheetId="44">#REF!</definedName>
    <definedName name="DWSDWDS" localSheetId="15">#REF!</definedName>
    <definedName name="DWSDWDS" localSheetId="16">#REF!</definedName>
    <definedName name="DWSDWDS" localSheetId="5">#REF!</definedName>
    <definedName name="DWSDWDS" localSheetId="4">#REF!</definedName>
    <definedName name="DWSDWDS" localSheetId="13">#REF!</definedName>
    <definedName name="DWSDWDS" localSheetId="14">#REF!</definedName>
    <definedName name="DWSDWDS">#REF!</definedName>
    <definedName name="E" localSheetId="9">#REF!</definedName>
    <definedName name="E" localSheetId="45">#REF!</definedName>
    <definedName name="E" localSheetId="63">#REF!</definedName>
    <definedName name="E" localSheetId="66">#REF!</definedName>
    <definedName name="E" localSheetId="67">#REF!</definedName>
    <definedName name="E" localSheetId="68">#REF!</definedName>
    <definedName name="E" localSheetId="69">#REF!</definedName>
    <definedName name="E" localSheetId="70">#REF!</definedName>
    <definedName name="E" localSheetId="74">#REF!</definedName>
    <definedName name="E" localSheetId="75">#REF!</definedName>
    <definedName name="E" localSheetId="91">#REF!</definedName>
    <definedName name="E" localSheetId="92">#REF!</definedName>
    <definedName name="E" localSheetId="93">#REF!</definedName>
    <definedName name="E" localSheetId="97">#REF!</definedName>
    <definedName name="E" localSheetId="53">#REF!</definedName>
    <definedName name="E" localSheetId="19">#REF!</definedName>
    <definedName name="E" localSheetId="10">#REF!</definedName>
    <definedName name="E" localSheetId="44">#REF!</definedName>
    <definedName name="E" localSheetId="15">#REF!</definedName>
    <definedName name="E" localSheetId="16">#REF!</definedName>
    <definedName name="E" localSheetId="5">#REF!</definedName>
    <definedName name="E" localSheetId="4">#REF!</definedName>
    <definedName name="E" localSheetId="13">#REF!</definedName>
    <definedName name="E" localSheetId="14">#REF!</definedName>
    <definedName name="E">#REF!</definedName>
    <definedName name="ENDA">#N/A</definedName>
    <definedName name="ERE" localSheetId="9">#REF!</definedName>
    <definedName name="ERE" localSheetId="45">#REF!</definedName>
    <definedName name="ERE" localSheetId="63">#REF!</definedName>
    <definedName name="ERE" localSheetId="66">#REF!</definedName>
    <definedName name="ERE" localSheetId="67">#REF!</definedName>
    <definedName name="ERE" localSheetId="68">#REF!</definedName>
    <definedName name="ERE" localSheetId="69">#REF!</definedName>
    <definedName name="ERE" localSheetId="70">#REF!</definedName>
    <definedName name="ERE" localSheetId="74">#REF!</definedName>
    <definedName name="ERE" localSheetId="75">#REF!</definedName>
    <definedName name="ERE" localSheetId="91">#REF!</definedName>
    <definedName name="ERE" localSheetId="92">#REF!</definedName>
    <definedName name="ERE" localSheetId="93">#REF!</definedName>
    <definedName name="ERE" localSheetId="97">#REF!</definedName>
    <definedName name="ERE" localSheetId="53">#REF!</definedName>
    <definedName name="ERE" localSheetId="19">#REF!</definedName>
    <definedName name="ERE" localSheetId="10">#REF!</definedName>
    <definedName name="ERE" localSheetId="44">#REF!</definedName>
    <definedName name="ERE" localSheetId="15">#REF!</definedName>
    <definedName name="ERE" localSheetId="16">#REF!</definedName>
    <definedName name="ERE" localSheetId="5">#REF!</definedName>
    <definedName name="ERE" localSheetId="4">#REF!</definedName>
    <definedName name="ERE" localSheetId="13">#REF!</definedName>
    <definedName name="ERE" localSheetId="14">#REF!</definedName>
    <definedName name="ERE">#REF!</definedName>
    <definedName name="fdf" localSheetId="9">[8]DESPACHOS!#REF!,[8]DESPACHOS!#REF!,[8]DESPACHOS!#REF!,[8]DESPACHOS!#REF!,[8]DESPACHOS!#REF!,[8]DESPACHOS!#REF!</definedName>
    <definedName name="fdf" localSheetId="45">[5]DESPACHOS!#REF!,[5]DESPACHOS!#REF!,[5]DESPACHOS!#REF!,[5]DESPACHOS!#REF!,[5]DESPACHOS!#REF!,[5]DESPACHOS!#REF!</definedName>
    <definedName name="fdf" localSheetId="63">[8]DESPACHOS!#REF!,[8]DESPACHOS!#REF!,[8]DESPACHOS!#REF!,[8]DESPACHOS!#REF!,[8]DESPACHOS!#REF!,[8]DESPACHOS!#REF!</definedName>
    <definedName name="fdf" localSheetId="66">[8]DESPACHOS!#REF!,[8]DESPACHOS!#REF!,[8]DESPACHOS!#REF!,[8]DESPACHOS!#REF!,[8]DESPACHOS!#REF!,[8]DESPACHOS!#REF!</definedName>
    <definedName name="fdf" localSheetId="67">[8]DESPACHOS!#REF!,[8]DESPACHOS!#REF!,[8]DESPACHOS!#REF!,[8]DESPACHOS!#REF!,[8]DESPACHOS!#REF!,[8]DESPACHOS!#REF!</definedName>
    <definedName name="fdf" localSheetId="68">[8]DESPACHOS!#REF!,[8]DESPACHOS!#REF!,[8]DESPACHOS!#REF!,[8]DESPACHOS!#REF!,[8]DESPACHOS!#REF!,[8]DESPACHOS!#REF!</definedName>
    <definedName name="fdf" localSheetId="69">[8]DESPACHOS!#REF!,[8]DESPACHOS!#REF!,[8]DESPACHOS!#REF!,[8]DESPACHOS!#REF!,[8]DESPACHOS!#REF!,[8]DESPACHOS!#REF!</definedName>
    <definedName name="fdf" localSheetId="70">[8]DESPACHOS!#REF!,[8]DESPACHOS!#REF!,[8]DESPACHOS!#REF!,[8]DESPACHOS!#REF!,[8]DESPACHOS!#REF!,[8]DESPACHOS!#REF!</definedName>
    <definedName name="fdf" localSheetId="74">[8]DESPACHOS!#REF!,[8]DESPACHOS!#REF!,[8]DESPACHOS!#REF!,[8]DESPACHOS!#REF!,[8]DESPACHOS!#REF!,[8]DESPACHOS!#REF!</definedName>
    <definedName name="fdf" localSheetId="75">[8]DESPACHOS!#REF!,[8]DESPACHOS!#REF!,[8]DESPACHOS!#REF!,[8]DESPACHOS!#REF!,[8]DESPACHOS!#REF!,[8]DESPACHOS!#REF!</definedName>
    <definedName name="fdf" localSheetId="91">[8]DESPACHOS!#REF!,[8]DESPACHOS!#REF!,[8]DESPACHOS!#REF!,[8]DESPACHOS!#REF!,[8]DESPACHOS!#REF!,[8]DESPACHOS!#REF!</definedName>
    <definedName name="fdf" localSheetId="92">[8]DESPACHOS!#REF!,[8]DESPACHOS!#REF!,[8]DESPACHOS!#REF!,[8]DESPACHOS!#REF!,[8]DESPACHOS!#REF!,[8]DESPACHOS!#REF!</definedName>
    <definedName name="fdf" localSheetId="93">[8]DESPACHOS!#REF!,[8]DESPACHOS!#REF!,[8]DESPACHOS!#REF!,[8]DESPACHOS!#REF!,[8]DESPACHOS!#REF!,[8]DESPACHOS!#REF!</definedName>
    <definedName name="fdf" localSheetId="97">[8]DESPACHOS!#REF!,[8]DESPACHOS!#REF!,[8]DESPACHOS!#REF!,[8]DESPACHOS!#REF!,[8]DESPACHOS!#REF!,[8]DESPACHOS!#REF!</definedName>
    <definedName name="fdf" localSheetId="53">[5]DESPACHOS!#REF!,[5]DESPACHOS!#REF!,[5]DESPACHOS!#REF!,[5]DESPACHOS!#REF!,[5]DESPACHOS!#REF!,[5]DESPACHOS!#REF!</definedName>
    <definedName name="fdf" localSheetId="19">[5]DESPACHOS!#REF!,[5]DESPACHOS!#REF!,[5]DESPACHOS!#REF!,[5]DESPACHOS!#REF!,[5]DESPACHOS!#REF!,[5]DESPACHOS!#REF!</definedName>
    <definedName name="fdf" localSheetId="10">[8]DESPACHOS!#REF!,[8]DESPACHOS!#REF!,[8]DESPACHOS!#REF!,[8]DESPACHOS!#REF!,[8]DESPACHOS!#REF!,[8]DESPACHOS!#REF!</definedName>
    <definedName name="fdf" localSheetId="44">[5]DESPACHOS!#REF!,[5]DESPACHOS!#REF!,[5]DESPACHOS!#REF!,[5]DESPACHOS!#REF!,[5]DESPACHOS!#REF!,[5]DESPACHOS!#REF!</definedName>
    <definedName name="fdf" localSheetId="15">[5]DESPACHOS!#REF!,[5]DESPACHOS!#REF!,[5]DESPACHOS!#REF!,[5]DESPACHOS!#REF!,[5]DESPACHOS!#REF!,[5]DESPACHOS!#REF!</definedName>
    <definedName name="fdf" localSheetId="16">[5]DESPACHOS!#REF!,[5]DESPACHOS!#REF!,[5]DESPACHOS!#REF!,[5]DESPACHOS!#REF!,[5]DESPACHOS!#REF!,[5]DESPACHOS!#REF!</definedName>
    <definedName name="fdf" localSheetId="5">[8]DESPACHOS!#REF!,[8]DESPACHOS!#REF!,[8]DESPACHOS!#REF!,[8]DESPACHOS!#REF!,[8]DESPACHOS!#REF!,[8]DESPACHOS!#REF!</definedName>
    <definedName name="fdf" localSheetId="4">[8]DESPACHOS!#REF!,[8]DESPACHOS!#REF!,[8]DESPACHOS!#REF!,[8]DESPACHOS!#REF!,[8]DESPACHOS!#REF!,[8]DESPACHOS!#REF!</definedName>
    <definedName name="fdf" localSheetId="13">[5]DESPACHOS!#REF!,[5]DESPACHOS!#REF!,[5]DESPACHOS!#REF!,[5]DESPACHOS!#REF!,[5]DESPACHOS!#REF!,[5]DESPACHOS!#REF!</definedName>
    <definedName name="fdf" localSheetId="14">[5]DESPACHOS!#REF!,[5]DESPACHOS!#REF!,[5]DESPACHOS!#REF!,[5]DESPACHOS!#REF!,[5]DESPACHOS!#REF!,[5]DESPACHOS!#REF!</definedName>
    <definedName name="fdf">[8]DESPACHOS!#REF!,[8]DESPACHOS!#REF!,[8]DESPACHOS!#REF!,[8]DESPACHOS!#REF!,[8]DESPACHOS!#REF!,[8]DESPACHOS!#REF!</definedName>
    <definedName name="Fin_Lateral" localSheetId="2">'[11]CI_Tv (65-2007K)'!$D$123</definedName>
    <definedName name="Fin_Lateral" localSheetId="45">'[5]CI_Tv (65-2007K)'!$D$123</definedName>
    <definedName name="Fin_Lateral" localSheetId="53">'[5]CI_Tv (65-2007K)'!$D$123</definedName>
    <definedName name="Fin_Lateral" localSheetId="19">'[5]CI_Tv (65-2007K)'!$D$123</definedName>
    <definedName name="Fin_Lateral" localSheetId="44">'[5]CI_Tv (65-2007K)'!$D$123</definedName>
    <definedName name="Fin_Lateral" localSheetId="15">'[5]CI_Tv (65-2007K)'!$D$123</definedName>
    <definedName name="Fin_Lateral" localSheetId="16">'[5]CI_Tv (65-2007K)'!$D$123</definedName>
    <definedName name="Fin_Lateral" localSheetId="13">'[5]CI_Tv (65-2007K)'!$D$123</definedName>
    <definedName name="Fin_Lateral" localSheetId="14">'[5]CI_Tv (65-2007K)'!$D$123</definedName>
    <definedName name="Fin_Lateral">'[12]CI_Tv (65-2007K)'!$D$123</definedName>
    <definedName name="Fin_Registro" localSheetId="2">'[11]CI_Tv (65-2007K)'!$AW$123</definedName>
    <definedName name="Fin_Registro" localSheetId="45">'[5]CI_Tv (65-2007K)'!$AW$123</definedName>
    <definedName name="Fin_Registro" localSheetId="53">'[5]CI_Tv (65-2007K)'!$AW$123</definedName>
    <definedName name="Fin_Registro" localSheetId="19">'[5]CI_Tv (65-2007K)'!$AW$123</definedName>
    <definedName name="Fin_Registro" localSheetId="44">'[5]CI_Tv (65-2007K)'!$AW$123</definedName>
    <definedName name="Fin_Registro" localSheetId="15">'[5]CI_Tv (65-2007K)'!$AW$123</definedName>
    <definedName name="Fin_Registro" localSheetId="16">'[5]CI_Tv (65-2007K)'!$AW$123</definedName>
    <definedName name="Fin_Registro" localSheetId="13">'[5]CI_Tv (65-2007K)'!$AW$123</definedName>
    <definedName name="Fin_Registro" localSheetId="14">'[5]CI_Tv (65-2007K)'!$AW$123</definedName>
    <definedName name="Fin_Registro">'[12]CI_Tv (65-2007K)'!$AW$123</definedName>
    <definedName name="Fin_Superior" localSheetId="2">'[11]CI_Tv (65-2007K)'!$AW$6</definedName>
    <definedName name="Fin_Superior" localSheetId="45">'[5]CI_Tv (65-2007K)'!$AW$6</definedName>
    <definedName name="Fin_Superior" localSheetId="53">'[5]CI_Tv (65-2007K)'!$AW$6</definedName>
    <definedName name="Fin_Superior" localSheetId="19">'[5]CI_Tv (65-2007K)'!$AW$6</definedName>
    <definedName name="Fin_Superior" localSheetId="44">'[5]CI_Tv (65-2007K)'!$AW$6</definedName>
    <definedName name="Fin_Superior" localSheetId="15">'[5]CI_Tv (65-2007K)'!$AW$6</definedName>
    <definedName name="Fin_Superior" localSheetId="16">'[5]CI_Tv (65-2007K)'!$AW$6</definedName>
    <definedName name="Fin_Superior" localSheetId="13">'[5]CI_Tv (65-2007K)'!$AW$6</definedName>
    <definedName name="Fin_Superior" localSheetId="14">'[5]CI_Tv (65-2007K)'!$AW$6</definedName>
    <definedName name="Fin_Superior">'[12]CI_Tv (65-2007K)'!$AW$6</definedName>
    <definedName name="GCB_NGDP">#N/A</definedName>
    <definedName name="GGB_NGDP">#N/A</definedName>
    <definedName name="grafico" localSheetId="45">[5]Embalses!$P$1:$Y$66</definedName>
    <definedName name="grafico" localSheetId="53">[5]Embalses!$P$1:$Y$66</definedName>
    <definedName name="grafico" localSheetId="19">[5]Embalses!$P$1:$Y$66</definedName>
    <definedName name="grafico" localSheetId="44">[5]Embalses!$P$1:$Y$66</definedName>
    <definedName name="grafico" localSheetId="15">[5]Embalses!$P$1:$Y$66</definedName>
    <definedName name="grafico" localSheetId="16">[5]Embalses!$P$1:$Y$66</definedName>
    <definedName name="grafico" localSheetId="13">[5]Embalses!$P$1:$Y$66</definedName>
    <definedName name="grafico" localSheetId="14">[5]Embalses!$P$1:$Y$66</definedName>
    <definedName name="grafico">[13]Embalses!$P$1:$Y$66</definedName>
    <definedName name="grafo1" localSheetId="9">#REF!</definedName>
    <definedName name="grafo1" localSheetId="45">#REF!</definedName>
    <definedName name="grafo1" localSheetId="63">#REF!</definedName>
    <definedName name="grafo1" localSheetId="66">#REF!</definedName>
    <definedName name="grafo1" localSheetId="67">#REF!</definedName>
    <definedName name="grafo1" localSheetId="68">#REF!</definedName>
    <definedName name="grafo1" localSheetId="69">#REF!</definedName>
    <definedName name="grafo1" localSheetId="70">#REF!</definedName>
    <definedName name="grafo1" localSheetId="74">#REF!</definedName>
    <definedName name="grafo1" localSheetId="75">#REF!</definedName>
    <definedName name="grafo1" localSheetId="91">#REF!</definedName>
    <definedName name="grafo1" localSheetId="92">#REF!</definedName>
    <definedName name="grafo1" localSheetId="93">#REF!</definedName>
    <definedName name="grafo1" localSheetId="97">#REF!</definedName>
    <definedName name="grafo1" localSheetId="53">#REF!</definedName>
    <definedName name="grafo1" localSheetId="19">#REF!</definedName>
    <definedName name="grafo1" localSheetId="10">#REF!</definedName>
    <definedName name="grafo1" localSheetId="44">#REF!</definedName>
    <definedName name="grafo1" localSheetId="15">#REF!</definedName>
    <definedName name="grafo1" localSheetId="16">#REF!</definedName>
    <definedName name="grafo1" localSheetId="5">#REF!</definedName>
    <definedName name="grafo1" localSheetId="4">#REF!</definedName>
    <definedName name="grafo1" localSheetId="13">#REF!</definedName>
    <definedName name="grafo1" localSheetId="14">#REF!</definedName>
    <definedName name="grafo1">#REF!</definedName>
    <definedName name="grafo2" localSheetId="9">#REF!</definedName>
    <definedName name="grafo2" localSheetId="45">#REF!</definedName>
    <definedName name="grafo2" localSheetId="63">#REF!</definedName>
    <definedName name="grafo2" localSheetId="66">#REF!</definedName>
    <definedName name="grafo2" localSheetId="67">#REF!</definedName>
    <definedName name="grafo2" localSheetId="68">#REF!</definedName>
    <definedName name="grafo2" localSheetId="69">#REF!</definedName>
    <definedName name="grafo2" localSheetId="70">#REF!</definedName>
    <definedName name="grafo2" localSheetId="74">#REF!</definedName>
    <definedName name="grafo2" localSheetId="75">#REF!</definedName>
    <definedName name="grafo2" localSheetId="91">#REF!</definedName>
    <definedName name="grafo2" localSheetId="92">#REF!</definedName>
    <definedName name="grafo2" localSheetId="93">#REF!</definedName>
    <definedName name="grafo2" localSheetId="97">#REF!</definedName>
    <definedName name="grafo2" localSheetId="53">#REF!</definedName>
    <definedName name="grafo2" localSheetId="19">#REF!</definedName>
    <definedName name="grafo2" localSheetId="10">#REF!</definedName>
    <definedName name="grafo2" localSheetId="44">#REF!</definedName>
    <definedName name="grafo2" localSheetId="15">#REF!</definedName>
    <definedName name="grafo2" localSheetId="16">#REF!</definedName>
    <definedName name="grafo2" localSheetId="5">#REF!</definedName>
    <definedName name="grafo2" localSheetId="4">#REF!</definedName>
    <definedName name="grafo2" localSheetId="13">#REF!</definedName>
    <definedName name="grafo2" localSheetId="14">#REF!</definedName>
    <definedName name="grafo2">#REF!</definedName>
    <definedName name="HTML_Description" hidden="1">""</definedName>
    <definedName name="HTML_Email" hidden="1">"freyes@uio.bce.fin.ec"</definedName>
    <definedName name="HTML_Header" hidden="1">""</definedName>
    <definedName name="HTML_LastUpdate" hidden="1">"07/12/2000"</definedName>
    <definedName name="HTML_LineAfter" hidden="1">FALSE</definedName>
    <definedName name="HTML_LineBefore" hidden="1">FALSE</definedName>
    <definedName name="HTML_Name" hidden="1">"Francisco Reyes O."</definedName>
    <definedName name="HTML_OBDlg2" hidden="1">TRUE</definedName>
    <definedName name="HTML_OBDlg4" hidden="1">TRUE</definedName>
    <definedName name="HTML_OS" hidden="1">0</definedName>
    <definedName name="HTML_PathFile" hidden="1">"D:\Freyes2000\Reten00\rley7900.htm"</definedName>
    <definedName name="HTML_Title" hidden="1">"Banco Central del Ecuador"</definedName>
    <definedName name="HTML1_1" hidden="1">"'[RETEA107.xls]RESUMEN 14,50'!$A$1:$E$26"</definedName>
    <definedName name="HTML1_10" hidden="1">"freyes@mail1.bce.fin.ec"</definedName>
    <definedName name="HTML1_11" hidden="1">1</definedName>
    <definedName name="HTML1_12" hidden="1">"C:\INTERNET\RETENC\retea107.htm"</definedName>
    <definedName name="HTML1_2" hidden="1">1</definedName>
    <definedName name="HTML1_3" hidden="1">"Banco Central del Ecuador"</definedName>
    <definedName name="HTML1_4" hidden="1">""</definedName>
    <definedName name="HTML1_5" hidden="1">""</definedName>
    <definedName name="HTML1_6" hidden="1">-4146</definedName>
    <definedName name="HTML1_7" hidden="1">-4146</definedName>
    <definedName name="HTML1_8" hidden="1">"19/05/97"</definedName>
    <definedName name="HTML1_9" hidden="1">"Francisco Reyes O."</definedName>
    <definedName name="HTML10_1" hidden="1">"'[rley7999.xls]RESUMEN 99'!$A$1:$C$16"</definedName>
    <definedName name="HTML10_10" hidden="1">"freyes@uio.bce.fin.ec"</definedName>
    <definedName name="HTML10_11" hidden="1">1</definedName>
    <definedName name="HTML10_12" hidden="1">"C:\RETEN99\rley7999.htm"</definedName>
    <definedName name="HTML10_2" hidden="1">1</definedName>
    <definedName name="HTML10_3" hidden="1">"Banco Central del Ecuador"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"29/06/99"</definedName>
    <definedName name="HTML10_9" hidden="1">"Francisco Reyes O."</definedName>
    <definedName name="HTML11_1" hidden="1">"'[rley7999.xls]RESUMEN 99'!$A$1:$C$17"</definedName>
    <definedName name="HTML11_10" hidden="1">"freyes@uio.bce.fin.ec"</definedName>
    <definedName name="HTML11_11" hidden="1">1</definedName>
    <definedName name="HTML11_12" hidden="1">"C:\RETEN99\rley7999.htm"</definedName>
    <definedName name="HTML11_2" hidden="1">1</definedName>
    <definedName name="HTML11_3" hidden="1">"Banco Central del Ecuador"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"02/08/99"</definedName>
    <definedName name="HTML11_9" hidden="1">"Francisco Reyes O."</definedName>
    <definedName name="HTML12_1" hidden="1">"'[rley7999.xls]RESUMEN 99'!$A$1:$C$18"</definedName>
    <definedName name="HTML12_10" hidden="1">"freyes@uio.bce.fin.ec"</definedName>
    <definedName name="HTML12_11" hidden="1">1</definedName>
    <definedName name="HTML12_12" hidden="1">"C:\RETEN99\rley7999.htm"</definedName>
    <definedName name="HTML12_2" hidden="1">1</definedName>
    <definedName name="HTML12_3" hidden="1">"Banco Cenral del Ecuador"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"16/08/99"</definedName>
    <definedName name="HTML12_9" hidden="1">"Francisco Reyes O."</definedName>
    <definedName name="HTML13_1" hidden="1">"'[RLEY7999.XLS]RESUMEN 99'!$A$1:$C$19"</definedName>
    <definedName name="HTML13_10" hidden="1">"freyes@uio.bce.fin.ec"</definedName>
    <definedName name="HTML13_11" hidden="1">1</definedName>
    <definedName name="HTML13_12" hidden="1">"C:\FREYES\RETEN99\rley7999.htm"</definedName>
    <definedName name="HTML13_2" hidden="1">1</definedName>
    <definedName name="HTML13_3" hidden="1">"Banco Central del Ecuador"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"22/09/99"</definedName>
    <definedName name="HTML13_9" hidden="1">"Francisco Reyes O."</definedName>
    <definedName name="HTML14_1" hidden="1">"'[RLEY7999.XLS]RESUMEN 99'!$A$1:$C$20"</definedName>
    <definedName name="HTML14_10" hidden="1">"freyes@uio.bce.fin.ec"</definedName>
    <definedName name="HTML14_11" hidden="1">1</definedName>
    <definedName name="HTML14_12" hidden="1">"C:\FREYES\RETEN99\rley7999.htm"</definedName>
    <definedName name="HTML14_2" hidden="1">1</definedName>
    <definedName name="HTML14_3" hidden="1">"Banco Central del Ecuador"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"29/10/99"</definedName>
    <definedName name="HTML14_9" hidden="1">"Francisco Reyes O."</definedName>
    <definedName name="HTML15_1" hidden="1">"'[RLEY7999.XLS]RESUMEN 99'!$A$1:$C$21"</definedName>
    <definedName name="HTML15_10" hidden="1">"freyes@uio.bce.fin.ec"</definedName>
    <definedName name="HTML15_11" hidden="1">1</definedName>
    <definedName name="HTML15_12" hidden="1">"C:\FREYES\RETEN99\Rley7999.htm"</definedName>
    <definedName name="HTML15_2" hidden="1">1</definedName>
    <definedName name="HTML15_3" hidden="1">"Banco Central del Ecuador"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"5/11/99"</definedName>
    <definedName name="HTML15_9" hidden="1">"Francisco Reyes O"</definedName>
    <definedName name="HTML16_1" hidden="1">"'[RLEY7999.XLS]RESUMEN 99'!$A$1:$D$22"</definedName>
    <definedName name="HTML16_10" hidden="1">"freyes@uio.bce.fin.ec"</definedName>
    <definedName name="HTML16_11" hidden="1">1</definedName>
    <definedName name="HTML16_12" hidden="1">"C:\FREYES\RETEN99\Rley7999.htm"</definedName>
    <definedName name="HTML16_2" hidden="1">1</definedName>
    <definedName name="HTML16_3" hidden="1">"Banco Central del Ecuador"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"26/11/99"</definedName>
    <definedName name="HTML16_9" hidden="1">"Francisco Reyes O."</definedName>
    <definedName name="HTML17_1" hidden="1">"'[RLEY7999.XLS]RESUMEN 99'!$A$1:$C$22"</definedName>
    <definedName name="HTML17_10" hidden="1">"freyes@uio.bce.fin.ec"</definedName>
    <definedName name="HTML17_11" hidden="1">1</definedName>
    <definedName name="HTML17_12" hidden="1">"C:\FREYES\RETEN99\Rley7999.htm"</definedName>
    <definedName name="HTML17_2" hidden="1">1</definedName>
    <definedName name="HTML17_3" hidden="1">"Banco Central del Ecuador"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"1/12/99"</definedName>
    <definedName name="HTML17_9" hidden="1">"Francisco Reyes"</definedName>
    <definedName name="HTML18_1" hidden="1">"'[RLEY7999.XLS]RESUMEN 99'!$A$1:$C$23"</definedName>
    <definedName name="HTML18_10" hidden="1">"freyes@uio.bce.fin.ec"</definedName>
    <definedName name="HTML18_11" hidden="1">1</definedName>
    <definedName name="HTML18_12" hidden="1">"C:\FREYES\RETEN99\Rley7999.htm"</definedName>
    <definedName name="HTML18_2" hidden="1">1</definedName>
    <definedName name="HTML18_3" hidden="1">"Banco Central del Ecuador"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"6/12/99"</definedName>
    <definedName name="HTML18_9" hidden="1">"Francisco Reyes O"</definedName>
    <definedName name="HTML19_1" hidden="1">"'[RLEY7999.XLS]RESUMEN 99'!$A$1:$D$23"</definedName>
    <definedName name="HTML19_10" hidden="1">"freyes@uio.bce.fin.ec"</definedName>
    <definedName name="HTML19_11" hidden="1">1</definedName>
    <definedName name="HTML19_12" hidden="1">"C:\FREYES\RETEN99\Rley7999.htm"</definedName>
    <definedName name="HTML19_2" hidden="1">1</definedName>
    <definedName name="HTML19_3" hidden="1">"Banco Central del Ecuador"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"7/12/99"</definedName>
    <definedName name="HTML19_9" hidden="1">"Francisco Reyes O."</definedName>
    <definedName name="HTML2_1" hidden="1">"'[RETEA107.xls]RESUMEN 14,50'!$A$1:$C$25"</definedName>
    <definedName name="HTML2_10" hidden="1">"freyes@mail1.bce.fin.ec"</definedName>
    <definedName name="HTML2_11" hidden="1">1</definedName>
    <definedName name="HTML2_12" hidden="1">"C:\INTERNET\RETENC\retea107.htm"</definedName>
    <definedName name="HTML2_2" hidden="1">1</definedName>
    <definedName name="HTML2_3" hidden="1">"Banco Central del Ecuador"</definedName>
    <definedName name="HTML2_4" hidden="1">""</definedName>
    <definedName name="HTML2_5" hidden="1">""</definedName>
    <definedName name="HTML2_6" hidden="1">-4146</definedName>
    <definedName name="HTML2_7" hidden="1">-4146</definedName>
    <definedName name="HTML2_8" hidden="1">"03/06/97"</definedName>
    <definedName name="HTML2_9" hidden="1">"Francisco Reyes O."</definedName>
    <definedName name="HTML20_1" hidden="1">"'[Rley7900 (FEP).xls]RESUMEN '!$A$1:$C$32"</definedName>
    <definedName name="HTML20_10" hidden="1">"jluzuriaga@uio.bce.fin.ec"</definedName>
    <definedName name="HTML20_11" hidden="1">1</definedName>
    <definedName name="HTML20_12" hidden="1">"F:\USERS\JLUZURIA\Hidrocarburos\Cuentas\Rley7900.htm"</definedName>
    <definedName name="HTML20_2" hidden="1">1</definedName>
    <definedName name="HTML20_3" hidden="1">"Banco Central del Ecuador"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"29/12/2000"</definedName>
    <definedName name="HTML20_9" hidden="1">"José Luzuriaga Erazo"</definedName>
    <definedName name="HTML21_1" hidden="1">"'[Rley7901 (FEP).xls]RESUMEN '!$A$1:$B$24"</definedName>
    <definedName name="HTML21_10" hidden="1">"jluzuriaga@uio.bce.fin.ec"</definedName>
    <definedName name="HTML21_11" hidden="1">1</definedName>
    <definedName name="HTML21_12" hidden="1">"F:\USERS\JLUZURIA\Hidrocarburos-2001\Cuentas\Rley7901.htm"</definedName>
    <definedName name="HTML21_2" hidden="1">1</definedName>
    <definedName name="HTML21_3" hidden="1">"Banco Central del Ecuador"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"02/03/2001"</definedName>
    <definedName name="HTML21_9" hidden="1">"José Luzuriaga Erazo"</definedName>
    <definedName name="HTML3_1" hidden="1">"'[RETEA107.xls]RESUMEN 14,50'!$A$1:$E$27"</definedName>
    <definedName name="HTML3_10" hidden="1">"freyes@mail1.bce.fin.ec"</definedName>
    <definedName name="HTML3_11" hidden="1">1</definedName>
    <definedName name="HTML3_12" hidden="1">"C:\INTERNET\RETENC\retea107.htm"</definedName>
    <definedName name="HTML3_2" hidden="1">1</definedName>
    <definedName name="HTML3_3" hidden="1">"Banco Central del Ecuador"</definedName>
    <definedName name="HTML3_4" hidden="1">""</definedName>
    <definedName name="HTML3_5" hidden="1">""</definedName>
    <definedName name="HTML3_6" hidden="1">-4146</definedName>
    <definedName name="HTML3_7" hidden="1">-4146</definedName>
    <definedName name="HTML3_8" hidden="1">"25/06/97"</definedName>
    <definedName name="HTML3_9" hidden="1">"Francisco Reyes O."</definedName>
    <definedName name="HTML4_1" hidden="1">"'[RETEA107.xls]RESUMEN 14,50'!$A$1:$C$29"</definedName>
    <definedName name="HTML4_10" hidden="1">"freyes@mail1.bce.fin.ec"</definedName>
    <definedName name="HTML4_11" hidden="1">1</definedName>
    <definedName name="HTML4_12" hidden="1">"C:\INTERNET\RETENC\retea107.htm"</definedName>
    <definedName name="HTML4_2" hidden="1">1</definedName>
    <definedName name="HTML4_3" hidden="1">"Banco Central del Ecuador"</definedName>
    <definedName name="HTML4_4" hidden="1">""</definedName>
    <definedName name="HTML4_5" hidden="1">""</definedName>
    <definedName name="HTML4_6" hidden="1">-4146</definedName>
    <definedName name="HTML4_7" hidden="1">-4146</definedName>
    <definedName name="HTML4_8" hidden="1">"09/07/97"</definedName>
    <definedName name="HTML4_9" hidden="1">"Francisco Reyes O."</definedName>
    <definedName name="HTML5_1" hidden="1">"'[RET1079798.xls]CREDITOS  98'!$A$1:$K$72"</definedName>
    <definedName name="HTML5_10" hidden="1">"parmas @ uio.bce.fin.ec"</definedName>
    <definedName name="HTML5_11" hidden="1">1</definedName>
    <definedName name="HTML5_12" hidden="1">"C:\RETENC\MyHTML.htm"</definedName>
    <definedName name="HTML5_2" hidden="1">1</definedName>
    <definedName name="HTML5_3" hidden="1">"RET1079798"</definedName>
    <definedName name="HTML5_4" hidden="1">""</definedName>
    <definedName name="HTML5_5" hidden="1">""</definedName>
    <definedName name="HTML5_6" hidden="1">-4146</definedName>
    <definedName name="HTML5_7" hidden="1">-4146</definedName>
    <definedName name="HTML5_8" hidden="1">"23/07/98"</definedName>
    <definedName name="HTML5_9" hidden="1">"Patricia Armas Almeida"</definedName>
    <definedName name="HTML6_1" hidden="1">"'[RET1079798.xls]RESUMEN 98'!$A$1:$C$27"</definedName>
    <definedName name="HTML6_10" hidden="1">"parmas @uio.bce.fin.ec"</definedName>
    <definedName name="HTML6_11" hidden="1">1</definedName>
    <definedName name="HTML6_12" hidden="1">"C:\INTERNET\RET1079798.xls.htm"</definedName>
    <definedName name="HTML6_2" hidden="1">1</definedName>
    <definedName name="HTML6_3" hidden="1">"RET1079798"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"29/07/98"</definedName>
    <definedName name="HTML6_9" hidden="1">"Patricia Armas Almeida"</definedName>
    <definedName name="HTML7_1" hidden="1">"'[RET107979899.xls]RESUMEN 99'!$A$1:$C$19"</definedName>
    <definedName name="HTML7_10" hidden="1">"parmas @ uio.bce.fin.ec"</definedName>
    <definedName name="HTML7_11" hidden="1">1</definedName>
    <definedName name="HTML7_12" hidden="1">"C:\INTERNET\RETENC\ret107979899.htm"</definedName>
    <definedName name="HTML7_2" hidden="1">1</definedName>
    <definedName name="HTML7_3" hidden="1">"Banco Central del Ecuador"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"18/02/99"</definedName>
    <definedName name="HTML7_9" hidden="1">"Patricia Armas Almeida"</definedName>
    <definedName name="HTML8_1" hidden="1">"'[RETA107.xls]RESUMEN 99'!$A$1:$C$17"</definedName>
    <definedName name="HTML8_10" hidden="1">"parmas @ uio.bce.fin.ec"</definedName>
    <definedName name="HTML8_11" hidden="1">1</definedName>
    <definedName name="HTML8_12" hidden="1">"C:\RETENC\RET107.htm"</definedName>
    <definedName name="HTML8_2" hidden="1">1</definedName>
    <definedName name="HTML8_3" hidden="1">"Banco Central del Ecuador"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"18/03/99"</definedName>
    <definedName name="HTML8_9" hidden="1">"Patricia Armas Almeida"</definedName>
    <definedName name="HTML9_1" hidden="1">"'[RETL79.xls]RESUMEN 99'!$A$1:$C$21"</definedName>
    <definedName name="HTML9_10" hidden="1">"parmas @ uio.bce.fin.ec"</definedName>
    <definedName name="HTML9_11" hidden="1">1</definedName>
    <definedName name="HTML9_12" hidden="1">"C:\INTERNET\RETENC\RETL79.htm"</definedName>
    <definedName name="HTML9_2" hidden="1">1</definedName>
    <definedName name="HTML9_3" hidden="1">"Banco Central del Ecuador"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"20/04/99"</definedName>
    <definedName name="HTML9_9" hidden="1">"Patricia Armas Almeida"</definedName>
    <definedName name="HTMLCount" hidden="1">21</definedName>
    <definedName name="ihih" localSheetId="9">[8]DESPACHOS!#REF!,[8]DESPACHOS!#REF!,[8]DESPACHOS!#REF!,[8]DESPACHOS!#REF!,[8]DESPACHOS!#REF!,[8]DESPACHOS!#REF!</definedName>
    <definedName name="ihih" localSheetId="45">[5]DESPACHOS!#REF!,[5]DESPACHOS!#REF!,[5]DESPACHOS!#REF!,[5]DESPACHOS!#REF!,[5]DESPACHOS!#REF!,[5]DESPACHOS!#REF!</definedName>
    <definedName name="ihih" localSheetId="63">[8]DESPACHOS!#REF!,[8]DESPACHOS!#REF!,[8]DESPACHOS!#REF!,[8]DESPACHOS!#REF!,[8]DESPACHOS!#REF!,[8]DESPACHOS!#REF!</definedName>
    <definedName name="ihih" localSheetId="66">[8]DESPACHOS!#REF!,[8]DESPACHOS!#REF!,[8]DESPACHOS!#REF!,[8]DESPACHOS!#REF!,[8]DESPACHOS!#REF!,[8]DESPACHOS!#REF!</definedName>
    <definedName name="ihih" localSheetId="67">[8]DESPACHOS!#REF!,[8]DESPACHOS!#REF!,[8]DESPACHOS!#REF!,[8]DESPACHOS!#REF!,[8]DESPACHOS!#REF!,[8]DESPACHOS!#REF!</definedName>
    <definedName name="ihih" localSheetId="68">[8]DESPACHOS!#REF!,[8]DESPACHOS!#REF!,[8]DESPACHOS!#REF!,[8]DESPACHOS!#REF!,[8]DESPACHOS!#REF!,[8]DESPACHOS!#REF!</definedName>
    <definedName name="ihih" localSheetId="69">[8]DESPACHOS!#REF!,[8]DESPACHOS!#REF!,[8]DESPACHOS!#REF!,[8]DESPACHOS!#REF!,[8]DESPACHOS!#REF!,[8]DESPACHOS!#REF!</definedName>
    <definedName name="ihih" localSheetId="70">[8]DESPACHOS!#REF!,[8]DESPACHOS!#REF!,[8]DESPACHOS!#REF!,[8]DESPACHOS!#REF!,[8]DESPACHOS!#REF!,[8]DESPACHOS!#REF!</definedName>
    <definedName name="ihih" localSheetId="74">[8]DESPACHOS!#REF!,[8]DESPACHOS!#REF!,[8]DESPACHOS!#REF!,[8]DESPACHOS!#REF!,[8]DESPACHOS!#REF!,[8]DESPACHOS!#REF!</definedName>
    <definedName name="ihih" localSheetId="75">[8]DESPACHOS!#REF!,[8]DESPACHOS!#REF!,[8]DESPACHOS!#REF!,[8]DESPACHOS!#REF!,[8]DESPACHOS!#REF!,[8]DESPACHOS!#REF!</definedName>
    <definedName name="ihih" localSheetId="91">[8]DESPACHOS!#REF!,[8]DESPACHOS!#REF!,[8]DESPACHOS!#REF!,[8]DESPACHOS!#REF!,[8]DESPACHOS!#REF!,[8]DESPACHOS!#REF!</definedName>
    <definedName name="ihih" localSheetId="92">[8]DESPACHOS!#REF!,[8]DESPACHOS!#REF!,[8]DESPACHOS!#REF!,[8]DESPACHOS!#REF!,[8]DESPACHOS!#REF!,[8]DESPACHOS!#REF!</definedName>
    <definedName name="ihih" localSheetId="93">[8]DESPACHOS!#REF!,[8]DESPACHOS!#REF!,[8]DESPACHOS!#REF!,[8]DESPACHOS!#REF!,[8]DESPACHOS!#REF!,[8]DESPACHOS!#REF!</definedName>
    <definedName name="ihih" localSheetId="97">[8]DESPACHOS!#REF!,[8]DESPACHOS!#REF!,[8]DESPACHOS!#REF!,[8]DESPACHOS!#REF!,[8]DESPACHOS!#REF!,[8]DESPACHOS!#REF!</definedName>
    <definedName name="ihih" localSheetId="53">[5]DESPACHOS!#REF!,[5]DESPACHOS!#REF!,[5]DESPACHOS!#REF!,[5]DESPACHOS!#REF!,[5]DESPACHOS!#REF!,[5]DESPACHOS!#REF!</definedName>
    <definedName name="ihih" localSheetId="19">[5]DESPACHOS!#REF!,[5]DESPACHOS!#REF!,[5]DESPACHOS!#REF!,[5]DESPACHOS!#REF!,[5]DESPACHOS!#REF!,[5]DESPACHOS!#REF!</definedName>
    <definedName name="ihih" localSheetId="10">[8]DESPACHOS!#REF!,[8]DESPACHOS!#REF!,[8]DESPACHOS!#REF!,[8]DESPACHOS!#REF!,[8]DESPACHOS!#REF!,[8]DESPACHOS!#REF!</definedName>
    <definedName name="ihih" localSheetId="44">[5]DESPACHOS!#REF!,[5]DESPACHOS!#REF!,[5]DESPACHOS!#REF!,[5]DESPACHOS!#REF!,[5]DESPACHOS!#REF!,[5]DESPACHOS!#REF!</definedName>
    <definedName name="ihih" localSheetId="15">[5]DESPACHOS!#REF!,[5]DESPACHOS!#REF!,[5]DESPACHOS!#REF!,[5]DESPACHOS!#REF!,[5]DESPACHOS!#REF!,[5]DESPACHOS!#REF!</definedName>
    <definedName name="ihih" localSheetId="16">[5]DESPACHOS!#REF!,[5]DESPACHOS!#REF!,[5]DESPACHOS!#REF!,[5]DESPACHOS!#REF!,[5]DESPACHOS!#REF!,[5]DESPACHOS!#REF!</definedName>
    <definedName name="ihih" localSheetId="5">[8]DESPACHOS!#REF!,[8]DESPACHOS!#REF!,[8]DESPACHOS!#REF!,[8]DESPACHOS!#REF!,[8]DESPACHOS!#REF!,[8]DESPACHOS!#REF!</definedName>
    <definedName name="ihih" localSheetId="4">[8]DESPACHOS!#REF!,[8]DESPACHOS!#REF!,[8]DESPACHOS!#REF!,[8]DESPACHOS!#REF!,[8]DESPACHOS!#REF!,[8]DESPACHOS!#REF!</definedName>
    <definedName name="ihih" localSheetId="13">[5]DESPACHOS!#REF!,[5]DESPACHOS!#REF!,[5]DESPACHOS!#REF!,[5]DESPACHOS!#REF!,[5]DESPACHOS!#REF!,[5]DESPACHOS!#REF!</definedName>
    <definedName name="ihih" localSheetId="14">[5]DESPACHOS!#REF!,[5]DESPACHOS!#REF!,[5]DESPACHOS!#REF!,[5]DESPACHOS!#REF!,[5]DESPACHOS!#REF!,[5]DESPACHOS!#REF!</definedName>
    <definedName name="ihih">[8]DESPACHOS!#REF!,[8]DESPACHOS!#REF!,[8]DESPACHOS!#REF!,[8]DESPACHOS!#REF!,[8]DESPACHOS!#REF!,[8]DESPACHOS!#REF!</definedName>
    <definedName name="indicadores" localSheetId="45">'[5]2.-Tasas Nacional'!#REF!</definedName>
    <definedName name="indicadores" localSheetId="63">'[6]2.-Tasas Nacional'!#REF!</definedName>
    <definedName name="indicadores" localSheetId="66">'[6]2.-Tasas Nacional'!#REF!</definedName>
    <definedName name="indicadores" localSheetId="67">'[6]2.-Tasas Nacional'!#REF!</definedName>
    <definedName name="indicadores" localSheetId="68">'[6]2.-Tasas Nacional'!#REF!</definedName>
    <definedName name="indicadores" localSheetId="69">'[6]2.-Tasas Nacional'!#REF!</definedName>
    <definedName name="indicadores" localSheetId="70">'[6]2.-Tasas Nacional'!#REF!</definedName>
    <definedName name="indicadores" localSheetId="74">'[6]2.-Tasas Nacional'!#REF!</definedName>
    <definedName name="indicadores" localSheetId="75">'[6]2.-Tasas Nacional'!#REF!</definedName>
    <definedName name="indicadores" localSheetId="91">'[6]2.-Tasas Nacional'!#REF!</definedName>
    <definedName name="indicadores" localSheetId="92">'[6]2.-Tasas Nacional'!#REF!</definedName>
    <definedName name="indicadores" localSheetId="93">'[6]2.-Tasas Nacional'!#REF!</definedName>
    <definedName name="indicadores" localSheetId="97">'[6]2.-Tasas Nacional'!#REF!</definedName>
    <definedName name="indicadores" localSheetId="53">'[5]2.-Tasas Nacional'!#REF!</definedName>
    <definedName name="indicadores" localSheetId="19">'[5]2.-Tasas Nacional'!#REF!</definedName>
    <definedName name="indicadores" localSheetId="44">'[5]2.-Tasas Nacional'!#REF!</definedName>
    <definedName name="indicadores" localSheetId="15">'[5]2.-Tasas Nacional'!#REF!</definedName>
    <definedName name="indicadores" localSheetId="16">'[5]2.-Tasas Nacional'!#REF!</definedName>
    <definedName name="indicadores" localSheetId="13">'[5]2.-Tasas Nacional'!#REF!</definedName>
    <definedName name="indicadores" localSheetId="14">'[5]2.-Tasas Nacional'!#REF!</definedName>
    <definedName name="indicadores">'[6]2.-Tasas Nacional'!#REF!</definedName>
    <definedName name="Ini_Lateral" localSheetId="2">'[11]CI_Tv (65-2007K)'!$D$8</definedName>
    <definedName name="Ini_Lateral" localSheetId="45">'[5]CI_Tv (65-2007K)'!$D$8</definedName>
    <definedName name="Ini_Lateral" localSheetId="53">'[5]CI_Tv (65-2007K)'!$D$8</definedName>
    <definedName name="Ini_Lateral" localSheetId="19">'[5]CI_Tv (65-2007K)'!$D$8</definedName>
    <definedName name="Ini_Lateral" localSheetId="44">'[5]CI_Tv (65-2007K)'!$D$8</definedName>
    <definedName name="Ini_Lateral" localSheetId="15">'[5]CI_Tv (65-2007K)'!$D$8</definedName>
    <definedName name="Ini_Lateral" localSheetId="16">'[5]CI_Tv (65-2007K)'!$D$8</definedName>
    <definedName name="Ini_Lateral" localSheetId="13">'[5]CI_Tv (65-2007K)'!$D$8</definedName>
    <definedName name="Ini_Lateral" localSheetId="14">'[5]CI_Tv (65-2007K)'!$D$8</definedName>
    <definedName name="Ini_Lateral">'[12]CI_Tv (65-2007K)'!$D$8</definedName>
    <definedName name="Ini_Registro" localSheetId="2">'[11]CI_Tv (65-2007K)'!$E$8</definedName>
    <definedName name="Ini_Registro" localSheetId="45">'[5]CI_Tv (65-2007K)'!$E$8</definedName>
    <definedName name="Ini_Registro" localSheetId="53">'[5]CI_Tv (65-2007K)'!$E$8</definedName>
    <definedName name="Ini_Registro" localSheetId="19">'[5]CI_Tv (65-2007K)'!$E$8</definedName>
    <definedName name="Ini_Registro" localSheetId="44">'[5]CI_Tv (65-2007K)'!$E$8</definedName>
    <definedName name="Ini_Registro" localSheetId="15">'[5]CI_Tv (65-2007K)'!$E$8</definedName>
    <definedName name="Ini_Registro" localSheetId="16">'[5]CI_Tv (65-2007K)'!$E$8</definedName>
    <definedName name="Ini_Registro" localSheetId="13">'[5]CI_Tv (65-2007K)'!$E$8</definedName>
    <definedName name="Ini_Registro" localSheetId="14">'[5]CI_Tv (65-2007K)'!$E$8</definedName>
    <definedName name="Ini_Registro">'[12]CI_Tv (65-2007K)'!$E$8</definedName>
    <definedName name="Ini_Superior" localSheetId="2">'[11]CI_Tv (65-2007K)'!$E$6</definedName>
    <definedName name="Ini_Superior" localSheetId="45">'[5]CI_Tv (65-2007K)'!$E$6</definedName>
    <definedName name="Ini_Superior" localSheetId="53">'[5]CI_Tv (65-2007K)'!$E$6</definedName>
    <definedName name="Ini_Superior" localSheetId="19">'[5]CI_Tv (65-2007K)'!$E$6</definedName>
    <definedName name="Ini_Superior" localSheetId="44">'[5]CI_Tv (65-2007K)'!$E$6</definedName>
    <definedName name="Ini_Superior" localSheetId="15">'[5]CI_Tv (65-2007K)'!$E$6</definedName>
    <definedName name="Ini_Superior" localSheetId="16">'[5]CI_Tv (65-2007K)'!$E$6</definedName>
    <definedName name="Ini_Superior" localSheetId="13">'[5]CI_Tv (65-2007K)'!$E$6</definedName>
    <definedName name="Ini_Superior" localSheetId="14">'[5]CI_Tv (65-2007K)'!$E$6</definedName>
    <definedName name="Ini_Superior">'[12]CI_Tv (65-2007K)'!$E$6</definedName>
    <definedName name="j" localSheetId="9">[8]DESPACHOS!#REF!,[8]DESPACHOS!#REF!,[8]DESPACHOS!$C$5:$AZ$34,[8]DESPACHOS!$C$45:$AZ$74,[8]DESPACHOS!$C$85:$AZ$114,[8]DESPACHOS!$C$125:$AZ$154</definedName>
    <definedName name="j" localSheetId="45">[5]DESPACHOS!#REF!,[5]DESPACHOS!#REF!,[5]DESPACHOS!$C$5:$AZ$34,[5]DESPACHOS!$C$45:$AZ$74,[5]DESPACHOS!$C$85:$AZ$114,[5]DESPACHOS!$C$125:$AZ$154</definedName>
    <definedName name="j" localSheetId="63">[8]DESPACHOS!#REF!,[8]DESPACHOS!#REF!,[8]DESPACHOS!$C$5:$AZ$34,[8]DESPACHOS!$C$45:$AZ$74,[8]DESPACHOS!$C$85:$AZ$114,[8]DESPACHOS!$C$125:$AZ$154</definedName>
    <definedName name="j" localSheetId="66">[8]DESPACHOS!#REF!,[8]DESPACHOS!#REF!,[8]DESPACHOS!$C$5:$AZ$34,[8]DESPACHOS!$C$45:$AZ$74,[8]DESPACHOS!$C$85:$AZ$114,[8]DESPACHOS!$C$125:$AZ$154</definedName>
    <definedName name="j" localSheetId="67">[8]DESPACHOS!#REF!,[8]DESPACHOS!#REF!,[8]DESPACHOS!$C$5:$AZ$34,[8]DESPACHOS!$C$45:$AZ$74,[8]DESPACHOS!$C$85:$AZ$114,[8]DESPACHOS!$C$125:$AZ$154</definedName>
    <definedName name="j" localSheetId="68">[8]DESPACHOS!#REF!,[8]DESPACHOS!#REF!,[8]DESPACHOS!$C$5:$AZ$34,[8]DESPACHOS!$C$45:$AZ$74,[8]DESPACHOS!$C$85:$AZ$114,[8]DESPACHOS!$C$125:$AZ$154</definedName>
    <definedName name="j" localSheetId="69">[8]DESPACHOS!#REF!,[8]DESPACHOS!#REF!,[8]DESPACHOS!$C$5:$AZ$34,[8]DESPACHOS!$C$45:$AZ$74,[8]DESPACHOS!$C$85:$AZ$114,[8]DESPACHOS!$C$125:$AZ$154</definedName>
    <definedName name="j" localSheetId="70">[8]DESPACHOS!#REF!,[8]DESPACHOS!#REF!,[8]DESPACHOS!$C$5:$AZ$34,[8]DESPACHOS!$C$45:$AZ$74,[8]DESPACHOS!$C$85:$AZ$114,[8]DESPACHOS!$C$125:$AZ$154</definedName>
    <definedName name="j" localSheetId="74">[8]DESPACHOS!#REF!,[8]DESPACHOS!#REF!,[8]DESPACHOS!$C$5:$AZ$34,[8]DESPACHOS!$C$45:$AZ$74,[8]DESPACHOS!$C$85:$AZ$114,[8]DESPACHOS!$C$125:$AZ$154</definedName>
    <definedName name="j" localSheetId="75">[8]DESPACHOS!#REF!,[8]DESPACHOS!#REF!,[8]DESPACHOS!$C$5:$AZ$34,[8]DESPACHOS!$C$45:$AZ$74,[8]DESPACHOS!$C$85:$AZ$114,[8]DESPACHOS!$C$125:$AZ$154</definedName>
    <definedName name="j" localSheetId="91">[8]DESPACHOS!#REF!,[8]DESPACHOS!#REF!,[8]DESPACHOS!$C$5:$AZ$34,[8]DESPACHOS!$C$45:$AZ$74,[8]DESPACHOS!$C$85:$AZ$114,[8]DESPACHOS!$C$125:$AZ$154</definedName>
    <definedName name="j" localSheetId="92">[8]DESPACHOS!#REF!,[8]DESPACHOS!#REF!,[8]DESPACHOS!$C$5:$AZ$34,[8]DESPACHOS!$C$45:$AZ$74,[8]DESPACHOS!$C$85:$AZ$114,[8]DESPACHOS!$C$125:$AZ$154</definedName>
    <definedName name="j" localSheetId="93">[8]DESPACHOS!#REF!,[8]DESPACHOS!#REF!,[8]DESPACHOS!$C$5:$AZ$34,[8]DESPACHOS!$C$45:$AZ$74,[8]DESPACHOS!$C$85:$AZ$114,[8]DESPACHOS!$C$125:$AZ$154</definedName>
    <definedName name="j" localSheetId="97">[8]DESPACHOS!#REF!,[8]DESPACHOS!#REF!,[8]DESPACHOS!$C$5:$AZ$34,[8]DESPACHOS!$C$45:$AZ$74,[8]DESPACHOS!$C$85:$AZ$114,[8]DESPACHOS!$C$125:$AZ$154</definedName>
    <definedName name="j" localSheetId="53">[5]DESPACHOS!#REF!,[5]DESPACHOS!#REF!,[5]DESPACHOS!$C$5:$AZ$34,[5]DESPACHOS!$C$45:$AZ$74,[5]DESPACHOS!$C$85:$AZ$114,[5]DESPACHOS!$C$125:$AZ$154</definedName>
    <definedName name="j" localSheetId="19">[5]DESPACHOS!#REF!,[5]DESPACHOS!#REF!,[5]DESPACHOS!$C$5:$AZ$34,[5]DESPACHOS!$C$45:$AZ$74,[5]DESPACHOS!$C$85:$AZ$114,[5]DESPACHOS!$C$125:$AZ$154</definedName>
    <definedName name="j" localSheetId="10">[8]DESPACHOS!#REF!,[8]DESPACHOS!#REF!,[8]DESPACHOS!$C$5:$AZ$34,[8]DESPACHOS!$C$45:$AZ$74,[8]DESPACHOS!$C$85:$AZ$114,[8]DESPACHOS!$C$125:$AZ$154</definedName>
    <definedName name="j" localSheetId="44">[5]DESPACHOS!#REF!,[5]DESPACHOS!#REF!,[5]DESPACHOS!$C$5:$AZ$34,[5]DESPACHOS!$C$45:$AZ$74,[5]DESPACHOS!$C$85:$AZ$114,[5]DESPACHOS!$C$125:$AZ$154</definedName>
    <definedName name="j" localSheetId="15">[5]DESPACHOS!#REF!,[5]DESPACHOS!#REF!,[5]DESPACHOS!$C$5:$AZ$34,[5]DESPACHOS!$C$45:$AZ$74,[5]DESPACHOS!$C$85:$AZ$114,[5]DESPACHOS!$C$125:$AZ$154</definedName>
    <definedName name="j" localSheetId="16">[5]DESPACHOS!#REF!,[5]DESPACHOS!#REF!,[5]DESPACHOS!$C$5:$AZ$34,[5]DESPACHOS!$C$45:$AZ$74,[5]DESPACHOS!$C$85:$AZ$114,[5]DESPACHOS!$C$125:$AZ$154</definedName>
    <definedName name="j" localSheetId="5">[8]DESPACHOS!#REF!,[8]DESPACHOS!#REF!,[8]DESPACHOS!$C$5:$AZ$34,[8]DESPACHOS!$C$45:$AZ$74,[8]DESPACHOS!$C$85:$AZ$114,[8]DESPACHOS!$C$125:$AZ$154</definedName>
    <definedName name="j" localSheetId="4">[8]DESPACHOS!#REF!,[8]DESPACHOS!#REF!,[8]DESPACHOS!$C$5:$AZ$34,[8]DESPACHOS!$C$45:$AZ$74,[8]DESPACHOS!$C$85:$AZ$114,[8]DESPACHOS!$C$125:$AZ$154</definedName>
    <definedName name="j" localSheetId="13">[5]DESPACHOS!#REF!,[5]DESPACHOS!#REF!,[5]DESPACHOS!$C$5:$AZ$34,[5]DESPACHOS!$C$45:$AZ$74,[5]DESPACHOS!$C$85:$AZ$114,[5]DESPACHOS!$C$125:$AZ$154</definedName>
    <definedName name="j" localSheetId="14">[5]DESPACHOS!#REF!,[5]DESPACHOS!#REF!,[5]DESPACHOS!$C$5:$AZ$34,[5]DESPACHOS!$C$45:$AZ$74,[5]DESPACHOS!$C$85:$AZ$114,[5]DESPACHOS!$C$125:$AZ$154</definedName>
    <definedName name="j">[8]DESPACHOS!#REF!,[8]DESPACHOS!#REF!,[8]DESPACHOS!$C$5:$AZ$34,[8]DESPACHOS!$C$45:$AZ$74,[8]DESPACHOS!$C$85:$AZ$114,[8]DESPACHOS!$C$125:$AZ$154</definedName>
    <definedName name="LUR">#N/A</definedName>
    <definedName name="mal" localSheetId="45">#REF!</definedName>
    <definedName name="mal" localSheetId="63">#REF!</definedName>
    <definedName name="mal" localSheetId="66">#REF!</definedName>
    <definedName name="mal" localSheetId="67">#REF!</definedName>
    <definedName name="mal" localSheetId="68">#REF!</definedName>
    <definedName name="mal" localSheetId="69">#REF!</definedName>
    <definedName name="mal" localSheetId="70">#REF!</definedName>
    <definedName name="mal" localSheetId="74">#REF!</definedName>
    <definedName name="mal" localSheetId="75">#REF!</definedName>
    <definedName name="mal" localSheetId="91">#REF!</definedName>
    <definedName name="mal" localSheetId="92">#REF!</definedName>
    <definedName name="mal" localSheetId="93">#REF!</definedName>
    <definedName name="mal" localSheetId="97">#REF!</definedName>
    <definedName name="mal" localSheetId="53">#REF!</definedName>
    <definedName name="mal" localSheetId="19">#REF!</definedName>
    <definedName name="mal" localSheetId="44">#REF!</definedName>
    <definedName name="mal" localSheetId="15">#REF!</definedName>
    <definedName name="mal" localSheetId="16">#REF!</definedName>
    <definedName name="mal" localSheetId="13">#REF!</definedName>
    <definedName name="mal" localSheetId="14">#REF!</definedName>
    <definedName name="mal">#REF!</definedName>
    <definedName name="MCV">#N/A</definedName>
    <definedName name="MCV_B">#N/A</definedName>
    <definedName name="MCV_D">#N/A</definedName>
    <definedName name="MCV_N">#N/A</definedName>
    <definedName name="MCV_T">#N/A</definedName>
    <definedName name="meeses" localSheetId="45">'[5]2.-Tasas Nacional'!#REF!</definedName>
    <definedName name="meeses" localSheetId="63">'[6]2.-Tasas Nacional'!#REF!</definedName>
    <definedName name="meeses" localSheetId="66">'[6]2.-Tasas Nacional'!#REF!</definedName>
    <definedName name="meeses" localSheetId="67">'[6]2.-Tasas Nacional'!#REF!</definedName>
    <definedName name="meeses" localSheetId="68">'[6]2.-Tasas Nacional'!#REF!</definedName>
    <definedName name="meeses" localSheetId="69">'[6]2.-Tasas Nacional'!#REF!</definedName>
    <definedName name="meeses" localSheetId="70">'[6]2.-Tasas Nacional'!#REF!</definedName>
    <definedName name="meeses" localSheetId="74">'[6]2.-Tasas Nacional'!#REF!</definedName>
    <definedName name="meeses" localSheetId="75">'[6]2.-Tasas Nacional'!#REF!</definedName>
    <definedName name="meeses" localSheetId="91">'[6]2.-Tasas Nacional'!#REF!</definedName>
    <definedName name="meeses" localSheetId="92">'[6]2.-Tasas Nacional'!#REF!</definedName>
    <definedName name="meeses" localSheetId="93">'[6]2.-Tasas Nacional'!#REF!</definedName>
    <definedName name="meeses" localSheetId="97">'[6]2.-Tasas Nacional'!#REF!</definedName>
    <definedName name="meeses" localSheetId="53">'[5]2.-Tasas Nacional'!#REF!</definedName>
    <definedName name="meeses" localSheetId="19">'[5]2.-Tasas Nacional'!#REF!</definedName>
    <definedName name="meeses" localSheetId="44">'[5]2.-Tasas Nacional'!#REF!</definedName>
    <definedName name="meeses" localSheetId="15">'[5]2.-Tasas Nacional'!#REF!</definedName>
    <definedName name="meeses" localSheetId="16">'[5]2.-Tasas Nacional'!#REF!</definedName>
    <definedName name="meeses" localSheetId="13">'[5]2.-Tasas Nacional'!#REF!</definedName>
    <definedName name="meeses" localSheetId="14">'[5]2.-Tasas Nacional'!#REF!</definedName>
    <definedName name="meeses">'[6]2.-Tasas Nacional'!#REF!</definedName>
    <definedName name="meses" localSheetId="45">'[5]2.-Tasas Nacional'!#REF!</definedName>
    <definedName name="meses" localSheetId="63">'[6]2.-Tasas Nacional'!#REF!</definedName>
    <definedName name="meses" localSheetId="66">'[6]2.-Tasas Nacional'!#REF!</definedName>
    <definedName name="meses" localSheetId="67">'[6]2.-Tasas Nacional'!#REF!</definedName>
    <definedName name="meses" localSheetId="68">'[6]2.-Tasas Nacional'!#REF!</definedName>
    <definedName name="meses" localSheetId="69">'[6]2.-Tasas Nacional'!#REF!</definedName>
    <definedName name="meses" localSheetId="70">'[6]2.-Tasas Nacional'!#REF!</definedName>
    <definedName name="meses" localSheetId="74">'[6]2.-Tasas Nacional'!#REF!</definedName>
    <definedName name="meses" localSheetId="75">'[6]2.-Tasas Nacional'!#REF!</definedName>
    <definedName name="meses" localSheetId="91">'[6]2.-Tasas Nacional'!#REF!</definedName>
    <definedName name="meses" localSheetId="92">'[6]2.-Tasas Nacional'!#REF!</definedName>
    <definedName name="meses" localSheetId="93">'[6]2.-Tasas Nacional'!#REF!</definedName>
    <definedName name="meses" localSheetId="97">'[6]2.-Tasas Nacional'!#REF!</definedName>
    <definedName name="meses" localSheetId="53">'[5]2.-Tasas Nacional'!#REF!</definedName>
    <definedName name="meses" localSheetId="19">'[5]2.-Tasas Nacional'!#REF!</definedName>
    <definedName name="meses" localSheetId="44">'[5]2.-Tasas Nacional'!#REF!</definedName>
    <definedName name="meses" localSheetId="15">'[5]2.-Tasas Nacional'!#REF!</definedName>
    <definedName name="meses" localSheetId="16">'[5]2.-Tasas Nacional'!#REF!</definedName>
    <definedName name="meses" localSheetId="13">'[5]2.-Tasas Nacional'!#REF!</definedName>
    <definedName name="meses" localSheetId="14">'[5]2.-Tasas Nacional'!#REF!</definedName>
    <definedName name="meses">'[6]2.-Tasas Nacional'!#REF!</definedName>
    <definedName name="NCG">#N/A</definedName>
    <definedName name="NCG_R">#N/A</definedName>
    <definedName name="NCP">#N/A</definedName>
    <definedName name="NCP_R">#N/A</definedName>
    <definedName name="NFI">#N/A</definedName>
    <definedName name="NFI_R">#N/A</definedName>
    <definedName name="NGDP">#N/A</definedName>
    <definedName name="NGDP_DG">#N/A</definedName>
    <definedName name="NGDP_R">#N/A</definedName>
    <definedName name="NGDP_RG">#N/A</definedName>
    <definedName name="NGS_NGDP">#N/A</definedName>
    <definedName name="NINV">#N/A</definedName>
    <definedName name="NINV_R">#N/A</definedName>
    <definedName name="NM">#N/A</definedName>
    <definedName name="NM_R">#N/A</definedName>
    <definedName name="NMG_RG">#N/A</definedName>
    <definedName name="NX">#N/A</definedName>
    <definedName name="NX_R">#N/A</definedName>
    <definedName name="NXG_RG">#N/A</definedName>
    <definedName name="otra">#REF!</definedName>
    <definedName name="otro" localSheetId="2" hidden="1">{"página1",#N/A,FALSE,"pib";"página2",#N/A,FALSE,"pib";"página3",#N/A,FALSE,"oferuti";"página4",#N/A,FALSE,"pibrama";"página5",#N/A,FALSE,"pibrama";"página6",#N/A,FALSE,"pibrama"}</definedName>
    <definedName name="otro" localSheetId="45" hidden="1">{"página1",#N/A,FALSE,"pib";"página2",#N/A,FALSE,"pib";"página3",#N/A,FALSE,"oferuti";"página4",#N/A,FALSE,"pibrama";"página5",#N/A,FALSE,"pibrama";"página6",#N/A,FALSE,"pibrama"}</definedName>
    <definedName name="otro" localSheetId="53" hidden="1">{"página1",#N/A,FALSE,"pib";"página2",#N/A,FALSE,"pib";"página3",#N/A,FALSE,"oferuti";"página4",#N/A,FALSE,"pibrama";"página5",#N/A,FALSE,"pibrama";"página6",#N/A,FALSE,"pibrama"}</definedName>
    <definedName name="otro" localSheetId="7" hidden="1">{"página1",#N/A,FALSE,"pib";"página2",#N/A,FALSE,"pib";"página3",#N/A,FALSE,"oferuti";"página4",#N/A,FALSE,"pibrama";"página5",#N/A,FALSE,"pibrama";"página6",#N/A,FALSE,"pibrama"}</definedName>
    <definedName name="otro" localSheetId="19" hidden="1">{"página1",#N/A,FALSE,"pib";"página2",#N/A,FALSE,"pib";"página3",#N/A,FALSE,"oferuti";"página4",#N/A,FALSE,"pibrama";"página5",#N/A,FALSE,"pibrama";"página6",#N/A,FALSE,"pibrama"}</definedName>
    <definedName name="otro" localSheetId="44" hidden="1">{"página1",#N/A,FALSE,"pib";"página2",#N/A,FALSE,"pib";"página3",#N/A,FALSE,"oferuti";"página4",#N/A,FALSE,"pibrama";"página5",#N/A,FALSE,"pibrama";"página6",#N/A,FALSE,"pibrama"}</definedName>
    <definedName name="otro" localSheetId="15" hidden="1">{"página1",#N/A,FALSE,"pib";"página2",#N/A,FALSE,"pib";"página3",#N/A,FALSE,"oferuti";"página4",#N/A,FALSE,"pibrama";"página5",#N/A,FALSE,"pibrama";"página6",#N/A,FALSE,"pibrama"}</definedName>
    <definedName name="otro" localSheetId="16" hidden="1">{"página1",#N/A,FALSE,"pib";"página2",#N/A,FALSE,"pib";"página3",#N/A,FALSE,"oferuti";"página4",#N/A,FALSE,"pibrama";"página5",#N/A,FALSE,"pibrama";"página6",#N/A,FALSE,"pibrama"}</definedName>
    <definedName name="otro" localSheetId="13" hidden="1">{"página1",#N/A,FALSE,"pib";"página2",#N/A,FALSE,"pib";"página3",#N/A,FALSE,"oferuti";"página4",#N/A,FALSE,"pibrama";"página5",#N/A,FALSE,"pibrama";"página6",#N/A,FALSE,"pibrama"}</definedName>
    <definedName name="otro" localSheetId="14" hidden="1">{"página1",#N/A,FALSE,"pib";"página2",#N/A,FALSE,"pib";"página3",#N/A,FALSE,"oferuti";"página4",#N/A,FALSE,"pibrama";"página5",#N/A,FALSE,"pibrama";"página6",#N/A,FALSE,"pibrama"}</definedName>
    <definedName name="otro" hidden="1">{"página1",#N/A,FALSE,"pib";"página2",#N/A,FALSE,"pib";"página3",#N/A,FALSE,"oferuti";"página4",#N/A,FALSE,"pibrama";"página5",#N/A,FALSE,"pibrama";"página6",#N/A,FALSE,"pibrama"}</definedName>
    <definedName name="PCPIG">#N/A</definedName>
    <definedName name="PPPWGT">#N/A</definedName>
    <definedName name="PRUEBA" localSheetId="2" hidden="1">{"página1",#N/A,FALSE,"pib";"página2",#N/A,FALSE,"pib";"página3",#N/A,FALSE,"oferuti";"página4",#N/A,FALSE,"pibrama";"página5",#N/A,FALSE,"pibrama";"página6",#N/A,FALSE,"pibrama"}</definedName>
    <definedName name="PRUEBA" localSheetId="45" hidden="1">{"página1",#N/A,FALSE,"pib";"página2",#N/A,FALSE,"pib";"página3",#N/A,FALSE,"oferuti";"página4",#N/A,FALSE,"pibrama";"página5",#N/A,FALSE,"pibrama";"página6",#N/A,FALSE,"pibrama"}</definedName>
    <definedName name="PRUEBA" localSheetId="53" hidden="1">{"página1",#N/A,FALSE,"pib";"página2",#N/A,FALSE,"pib";"página3",#N/A,FALSE,"oferuti";"página4",#N/A,FALSE,"pibrama";"página5",#N/A,FALSE,"pibrama";"página6",#N/A,FALSE,"pibrama"}</definedName>
    <definedName name="PRUEBA" localSheetId="7" hidden="1">{"página1",#N/A,FALSE,"pib";"página2",#N/A,FALSE,"pib";"página3",#N/A,FALSE,"oferuti";"página4",#N/A,FALSE,"pibrama";"página5",#N/A,FALSE,"pibrama";"página6",#N/A,FALSE,"pibrama"}</definedName>
    <definedName name="PRUEBA" localSheetId="19" hidden="1">{"página1",#N/A,FALSE,"pib";"página2",#N/A,FALSE,"pib";"página3",#N/A,FALSE,"oferuti";"página4",#N/A,FALSE,"pibrama";"página5",#N/A,FALSE,"pibrama";"página6",#N/A,FALSE,"pibrama"}</definedName>
    <definedName name="PRUEBA" localSheetId="44" hidden="1">{"página1",#N/A,FALSE,"pib";"página2",#N/A,FALSE,"pib";"página3",#N/A,FALSE,"oferuti";"página4",#N/A,FALSE,"pibrama";"página5",#N/A,FALSE,"pibrama";"página6",#N/A,FALSE,"pibrama"}</definedName>
    <definedName name="PRUEBA" localSheetId="15" hidden="1">{"página1",#N/A,FALSE,"pib";"página2",#N/A,FALSE,"pib";"página3",#N/A,FALSE,"oferuti";"página4",#N/A,FALSE,"pibrama";"página5",#N/A,FALSE,"pibrama";"página6",#N/A,FALSE,"pibrama"}</definedName>
    <definedName name="PRUEBA" localSheetId="16" hidden="1">{"página1",#N/A,FALSE,"pib";"página2",#N/A,FALSE,"pib";"página3",#N/A,FALSE,"oferuti";"página4",#N/A,FALSE,"pibrama";"página5",#N/A,FALSE,"pibrama";"página6",#N/A,FALSE,"pibrama"}</definedName>
    <definedName name="PRUEBA" localSheetId="13" hidden="1">{"página1",#N/A,FALSE,"pib";"página2",#N/A,FALSE,"pib";"página3",#N/A,FALSE,"oferuti";"página4",#N/A,FALSE,"pibrama";"página5",#N/A,FALSE,"pibrama";"página6",#N/A,FALSE,"pibrama"}</definedName>
    <definedName name="PRUEBA" localSheetId="14" hidden="1">{"página1",#N/A,FALSE,"pib";"página2",#N/A,FALSE,"pib";"página3",#N/A,FALSE,"oferuti";"página4",#N/A,FALSE,"pibrama";"página5",#N/A,FALSE,"pibrama";"página6",#N/A,FALSE,"pibrama"}</definedName>
    <definedName name="PRUEBA" hidden="1">{"página1",#N/A,FALSE,"pib";"página2",#N/A,FALSE,"pib";"página3",#N/A,FALSE,"oferuti";"página4",#N/A,FALSE,"pibrama";"página5",#N/A,FALSE,"pibrama";"página6",#N/A,FALSE,"pibrama"}</definedName>
    <definedName name="SDDS" localSheetId="9">#REF!</definedName>
    <definedName name="SDDS" localSheetId="45">#REF!</definedName>
    <definedName name="SDDS" localSheetId="63">#REF!</definedName>
    <definedName name="SDDS" localSheetId="66">#REF!</definedName>
    <definedName name="SDDS" localSheetId="67">#REF!</definedName>
    <definedName name="SDDS" localSheetId="68">#REF!</definedName>
    <definedName name="SDDS" localSheetId="69">#REF!</definedName>
    <definedName name="SDDS" localSheetId="70">#REF!</definedName>
    <definedName name="SDDS" localSheetId="74">#REF!</definedName>
    <definedName name="SDDS" localSheetId="75">#REF!</definedName>
    <definedName name="SDDS" localSheetId="91">#REF!</definedName>
    <definedName name="SDDS" localSheetId="92">#REF!</definedName>
    <definedName name="SDDS" localSheetId="93">#REF!</definedName>
    <definedName name="SDDS" localSheetId="97">#REF!</definedName>
    <definedName name="SDDS" localSheetId="53">#REF!</definedName>
    <definedName name="SDDS" localSheetId="19">#REF!</definedName>
    <definedName name="SDDS" localSheetId="10">#REF!</definedName>
    <definedName name="SDDS" localSheetId="44">#REF!</definedName>
    <definedName name="SDDS" localSheetId="15">#REF!</definedName>
    <definedName name="SDDS" localSheetId="16">#REF!</definedName>
    <definedName name="SDDS" localSheetId="5">#REF!</definedName>
    <definedName name="SDDS" localSheetId="4">#REF!</definedName>
    <definedName name="SDDS" localSheetId="13">#REF!</definedName>
    <definedName name="SDDS" localSheetId="14">#REF!</definedName>
    <definedName name="SDDS">#REF!</definedName>
    <definedName name="TABLA" localSheetId="9">#REF!</definedName>
    <definedName name="TABLA" localSheetId="45">#REF!</definedName>
    <definedName name="TABLA" localSheetId="63">#REF!</definedName>
    <definedName name="TABLA" localSheetId="66">#REF!</definedName>
    <definedName name="TABLA" localSheetId="67">#REF!</definedName>
    <definedName name="TABLA" localSheetId="68">#REF!</definedName>
    <definedName name="TABLA" localSheetId="69">#REF!</definedName>
    <definedName name="TABLA" localSheetId="70">#REF!</definedName>
    <definedName name="TABLA" localSheetId="74">#REF!</definedName>
    <definedName name="TABLA" localSheetId="75">#REF!</definedName>
    <definedName name="TABLA" localSheetId="91">#REF!</definedName>
    <definedName name="TABLA" localSheetId="92">#REF!</definedName>
    <definedName name="TABLA" localSheetId="93">#REF!</definedName>
    <definedName name="TABLA" localSheetId="97">#REF!</definedName>
    <definedName name="TABLA" localSheetId="53">#REF!</definedName>
    <definedName name="TABLA" localSheetId="19">#REF!</definedName>
    <definedName name="TABLA" localSheetId="10">#REF!</definedName>
    <definedName name="TABLA" localSheetId="44">#REF!</definedName>
    <definedName name="TABLA" localSheetId="15">#REF!</definedName>
    <definedName name="TABLA" localSheetId="16">#REF!</definedName>
    <definedName name="TABLA" localSheetId="5">#REF!</definedName>
    <definedName name="TABLA" localSheetId="4">#REF!</definedName>
    <definedName name="TABLA" localSheetId="13">#REF!</definedName>
    <definedName name="TABLA" localSheetId="14">#REF!</definedName>
    <definedName name="TABLA">#REF!</definedName>
    <definedName name="Table__47" localSheetId="45">[5]RED47!$A$1:$I$53</definedName>
    <definedName name="Table__47" localSheetId="53">[5]RED47!$A$1:$I$53</definedName>
    <definedName name="Table__47" localSheetId="19">[5]RED47!$A$1:$I$53</definedName>
    <definedName name="Table__47" localSheetId="44">[5]RED47!$A$1:$I$53</definedName>
    <definedName name="Table__47" localSheetId="15">[5]RED47!$A$1:$I$53</definedName>
    <definedName name="Table__47" localSheetId="16">[5]RED47!$A$1:$I$53</definedName>
    <definedName name="Table__47" localSheetId="13">[5]RED47!$A$1:$I$53</definedName>
    <definedName name="Table__47" localSheetId="14">[5]RED47!$A$1:$I$53</definedName>
    <definedName name="Table__47">[14]RED47!$A$1:$I$53</definedName>
    <definedName name="Titulo" localSheetId="2">'[11]CI_Tv (65-2007K)'!$A$2</definedName>
    <definedName name="Titulo" localSheetId="45">'[5]CI_Tv (65-2007K)'!$A$2</definedName>
    <definedName name="Titulo" localSheetId="53">'[5]CI_Tv (65-2007K)'!$A$2</definedName>
    <definedName name="Titulo" localSheetId="19">'[5]CI_Tv (65-2007K)'!$A$2</definedName>
    <definedName name="Titulo" localSheetId="44">'[5]CI_Tv (65-2007K)'!$A$2</definedName>
    <definedName name="Titulo" localSheetId="15">'[5]CI_Tv (65-2007K)'!$A$2</definedName>
    <definedName name="Titulo" localSheetId="16">'[5]CI_Tv (65-2007K)'!$A$2</definedName>
    <definedName name="Titulo" localSheetId="13">'[5]CI_Tv (65-2007K)'!$A$2</definedName>
    <definedName name="Titulo" localSheetId="14">'[5]CI_Tv (65-2007K)'!$A$2</definedName>
    <definedName name="Titulo">'[12]CI_Tv (65-2007K)'!$A$2</definedName>
    <definedName name="TRIM4" localSheetId="45" hidden="1">{"página1",#N/A,FALSE,"pib";"página2",#N/A,FALSE,"pib";"página3",#N/A,FALSE,"oferuti";"página4",#N/A,FALSE,"pibrama";"página5",#N/A,FALSE,"pibrama";"página6",#N/A,FALSE,"pibrama"}</definedName>
    <definedName name="TRIM4" localSheetId="53" hidden="1">{"página1",#N/A,FALSE,"pib";"página2",#N/A,FALSE,"pib";"página3",#N/A,FALSE,"oferuti";"página4",#N/A,FALSE,"pibrama";"página5",#N/A,FALSE,"pibrama";"página6",#N/A,FALSE,"pibrama"}</definedName>
    <definedName name="TRIM4" localSheetId="7" hidden="1">{"página1",#N/A,FALSE,"pib";"página2",#N/A,FALSE,"pib";"página3",#N/A,FALSE,"oferuti";"página4",#N/A,FALSE,"pibrama";"página5",#N/A,FALSE,"pibrama";"página6",#N/A,FALSE,"pibrama"}</definedName>
    <definedName name="TRIM4" localSheetId="19" hidden="1">{"página1",#N/A,FALSE,"pib";"página2",#N/A,FALSE,"pib";"página3",#N/A,FALSE,"oferuti";"página4",#N/A,FALSE,"pibrama";"página5",#N/A,FALSE,"pibrama";"página6",#N/A,FALSE,"pibrama"}</definedName>
    <definedName name="TRIM4" localSheetId="44" hidden="1">{"página1",#N/A,FALSE,"pib";"página2",#N/A,FALSE,"pib";"página3",#N/A,FALSE,"oferuti";"página4",#N/A,FALSE,"pibrama";"página5",#N/A,FALSE,"pibrama";"página6",#N/A,FALSE,"pibrama"}</definedName>
    <definedName name="TRIM4" localSheetId="15" hidden="1">{"página1",#N/A,FALSE,"pib";"página2",#N/A,FALSE,"pib";"página3",#N/A,FALSE,"oferuti";"página4",#N/A,FALSE,"pibrama";"página5",#N/A,FALSE,"pibrama";"página6",#N/A,FALSE,"pibrama"}</definedName>
    <definedName name="TRIM4" localSheetId="16" hidden="1">{"página1",#N/A,FALSE,"pib";"página2",#N/A,FALSE,"pib";"página3",#N/A,FALSE,"oferuti";"página4",#N/A,FALSE,"pibrama";"página5",#N/A,FALSE,"pibrama";"página6",#N/A,FALSE,"pibrama"}</definedName>
    <definedName name="TRIM4" localSheetId="13" hidden="1">{"página1",#N/A,FALSE,"pib";"página2",#N/A,FALSE,"pib";"página3",#N/A,FALSE,"oferuti";"página4",#N/A,FALSE,"pibrama";"página5",#N/A,FALSE,"pibrama";"página6",#N/A,FALSE,"pibrama"}</definedName>
    <definedName name="TRIM4" localSheetId="14" hidden="1">{"página1",#N/A,FALSE,"pib";"página2",#N/A,FALSE,"pib";"página3",#N/A,FALSE,"oferuti";"página4",#N/A,FALSE,"pibrama";"página5",#N/A,FALSE,"pibrama";"página6",#N/A,FALSE,"pibrama"}</definedName>
    <definedName name="TRIM4" hidden="1">{"página1",#N/A,FALSE,"pib";"página2",#N/A,FALSE,"pib";"página3",#N/A,FALSE,"oferuti";"página4",#N/A,FALSE,"pibrama";"página5",#N/A,FALSE,"pibrama";"página6",#N/A,FALSE,"pibrama"}</definedName>
    <definedName name="TXG_D">#N/A</definedName>
    <definedName name="TXGO">#N/A</definedName>
    <definedName name="w" localSheetId="9">#REF!</definedName>
    <definedName name="w" localSheetId="45">#REF!</definedName>
    <definedName name="w" localSheetId="63">#REF!</definedName>
    <definedName name="w" localSheetId="66">#REF!</definedName>
    <definedName name="w" localSheetId="67">#REF!</definedName>
    <definedName name="w" localSheetId="68">#REF!</definedName>
    <definedName name="w" localSheetId="69">#REF!</definedName>
    <definedName name="w" localSheetId="70">#REF!</definedName>
    <definedName name="w" localSheetId="74">#REF!</definedName>
    <definedName name="w" localSheetId="75">#REF!</definedName>
    <definedName name="w" localSheetId="91">#REF!</definedName>
    <definedName name="w" localSheetId="92">#REF!</definedName>
    <definedName name="w" localSheetId="93">#REF!</definedName>
    <definedName name="w" localSheetId="97">#REF!</definedName>
    <definedName name="w" localSheetId="53">#REF!</definedName>
    <definedName name="w" localSheetId="19">#REF!</definedName>
    <definedName name="w" localSheetId="10">#REF!</definedName>
    <definedName name="w" localSheetId="44">#REF!</definedName>
    <definedName name="w" localSheetId="15">#REF!</definedName>
    <definedName name="w" localSheetId="16">#REF!</definedName>
    <definedName name="w" localSheetId="5">#REF!</definedName>
    <definedName name="w" localSheetId="4">#REF!</definedName>
    <definedName name="w" localSheetId="13">#REF!</definedName>
    <definedName name="w" localSheetId="14">#REF!</definedName>
    <definedName name="w">#REF!</definedName>
    <definedName name="wrn.datos." localSheetId="2" hidden="1">{"página1",#N/A,FALSE,"pib";"página2",#N/A,FALSE,"pib";"página3",#N/A,FALSE,"oferuti";"página4",#N/A,FALSE,"pibrama";"página5",#N/A,FALSE,"pibrama";"página6",#N/A,FALSE,"pibrama"}</definedName>
    <definedName name="wrn.datos." localSheetId="45" hidden="1">{"página1",#N/A,FALSE,"pib";"página2",#N/A,FALSE,"pib";"página3",#N/A,FALSE,"oferuti";"página4",#N/A,FALSE,"pibrama";"página5",#N/A,FALSE,"pibrama";"página6",#N/A,FALSE,"pibrama"}</definedName>
    <definedName name="wrn.datos." localSheetId="53" hidden="1">{"página1",#N/A,FALSE,"pib";"página2",#N/A,FALSE,"pib";"página3",#N/A,FALSE,"oferuti";"página4",#N/A,FALSE,"pibrama";"página5",#N/A,FALSE,"pibrama";"página6",#N/A,FALSE,"pibrama"}</definedName>
    <definedName name="wrn.datos." localSheetId="7" hidden="1">{"página1",#N/A,FALSE,"pib";"página2",#N/A,FALSE,"pib";"página3",#N/A,FALSE,"oferuti";"página4",#N/A,FALSE,"pibrama";"página5",#N/A,FALSE,"pibrama";"página6",#N/A,FALSE,"pibrama"}</definedName>
    <definedName name="wrn.datos." localSheetId="19" hidden="1">{"página1",#N/A,FALSE,"pib";"página2",#N/A,FALSE,"pib";"página3",#N/A,FALSE,"oferuti";"página4",#N/A,FALSE,"pibrama";"página5",#N/A,FALSE,"pibrama";"página6",#N/A,FALSE,"pibrama"}</definedName>
    <definedName name="wrn.datos." localSheetId="44" hidden="1">{"página1",#N/A,FALSE,"pib";"página2",#N/A,FALSE,"pib";"página3",#N/A,FALSE,"oferuti";"página4",#N/A,FALSE,"pibrama";"página5",#N/A,FALSE,"pibrama";"página6",#N/A,FALSE,"pibrama"}</definedName>
    <definedName name="wrn.datos." localSheetId="15" hidden="1">{"página1",#N/A,FALSE,"pib";"página2",#N/A,FALSE,"pib";"página3",#N/A,FALSE,"oferuti";"página4",#N/A,FALSE,"pibrama";"página5",#N/A,FALSE,"pibrama";"página6",#N/A,FALSE,"pibrama"}</definedName>
    <definedName name="wrn.datos." localSheetId="16" hidden="1">{"página1",#N/A,FALSE,"pib";"página2",#N/A,FALSE,"pib";"página3",#N/A,FALSE,"oferuti";"página4",#N/A,FALSE,"pibrama";"página5",#N/A,FALSE,"pibrama";"página6",#N/A,FALSE,"pibrama"}</definedName>
    <definedName name="wrn.datos." localSheetId="13" hidden="1">{"página1",#N/A,FALSE,"pib";"página2",#N/A,FALSE,"pib";"página3",#N/A,FALSE,"oferuti";"página4",#N/A,FALSE,"pibrama";"página5",#N/A,FALSE,"pibrama";"página6",#N/A,FALSE,"pibrama"}</definedName>
    <definedName name="wrn.datos." localSheetId="14" hidden="1">{"página1",#N/A,FALSE,"pib";"página2",#N/A,FALSE,"pib";"página3",#N/A,FALSE,"oferuti";"página4",#N/A,FALSE,"pibrama";"página5",#N/A,FALSE,"pibrama";"página6",#N/A,FALSE,"pibrama"}</definedName>
    <definedName name="wrn.datos." hidden="1">{"página1",#N/A,FALSE,"pib";"página2",#N/A,FALSE,"pib";"página3",#N/A,FALSE,"oferuti";"página4",#N/A,FALSE,"pibrama";"página5",#N/A,FALSE,"pibrama";"página6",#N/A,FALSE,"pibrama"}</definedName>
    <definedName name="wz" localSheetId="45">'[5]025002005'!$BS$46:$BU$46</definedName>
    <definedName name="wz" localSheetId="53">'[5]025002005'!$BS$46:$BU$46</definedName>
    <definedName name="wz" localSheetId="19">'[5]025002005'!$BS$46:$BU$46</definedName>
    <definedName name="wz" localSheetId="44">'[5]025002005'!$BS$46:$BU$46</definedName>
    <definedName name="wz" localSheetId="15">'[5]025002005'!$BS$46:$BU$46</definedName>
    <definedName name="wz" localSheetId="16">'[5]025002005'!$BS$46:$BU$46</definedName>
    <definedName name="wz" localSheetId="13">'[5]025002005'!$BS$46:$BU$46</definedName>
    <definedName name="wz" localSheetId="14">'[5]025002005'!$BS$46:$BU$46</definedName>
    <definedName name="wz">'[15]025002005'!$BS$46:$BU$46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90" i="201" l="1"/>
  <c r="AP90" i="201"/>
  <c r="AN90" i="201"/>
  <c r="AL90" i="201"/>
  <c r="AI90" i="201"/>
  <c r="AF90" i="201"/>
  <c r="AC90" i="201"/>
  <c r="Z90" i="201"/>
  <c r="R90" i="201"/>
  <c r="Q90" i="201"/>
  <c r="P90" i="201"/>
  <c r="O90" i="201"/>
  <c r="N90" i="201"/>
  <c r="M90" i="201"/>
  <c r="F90" i="201"/>
  <c r="B90" i="201"/>
  <c r="B88" i="201"/>
  <c r="J87" i="201"/>
  <c r="B87" i="201"/>
  <c r="B86" i="201"/>
  <c r="B85" i="201"/>
  <c r="E84" i="201"/>
  <c r="B84" i="201"/>
  <c r="B83" i="201"/>
  <c r="H82" i="201"/>
  <c r="B82" i="201"/>
  <c r="F81" i="201"/>
  <c r="B81" i="201"/>
  <c r="B80" i="201"/>
  <c r="B79" i="201"/>
  <c r="G78" i="201"/>
  <c r="B78" i="201"/>
  <c r="B77" i="201"/>
  <c r="B76" i="201"/>
  <c r="L75" i="201"/>
  <c r="B75" i="201"/>
  <c r="B74" i="201"/>
  <c r="B73" i="201"/>
  <c r="B72" i="201"/>
  <c r="B71" i="201"/>
  <c r="B70" i="201"/>
  <c r="L69" i="201"/>
  <c r="B69" i="201"/>
  <c r="P68" i="201"/>
  <c r="B68" i="201"/>
  <c r="B67" i="201"/>
  <c r="B66" i="201"/>
  <c r="I65" i="201"/>
  <c r="B65" i="201"/>
  <c r="B64" i="201"/>
  <c r="B63" i="201"/>
  <c r="B62" i="201"/>
  <c r="B61" i="201"/>
  <c r="B60" i="201"/>
  <c r="B59" i="201"/>
  <c r="B58" i="201"/>
  <c r="B57" i="201"/>
  <c r="B56" i="201"/>
  <c r="B55" i="201"/>
  <c r="B54" i="201"/>
  <c r="B53" i="201"/>
  <c r="B52" i="201"/>
  <c r="B51" i="201"/>
  <c r="B50" i="201"/>
  <c r="B49" i="201"/>
  <c r="B48" i="201"/>
  <c r="B47" i="201"/>
  <c r="B46" i="201"/>
  <c r="I45" i="201"/>
  <c r="B45" i="201"/>
  <c r="B44" i="201"/>
  <c r="B43" i="201"/>
  <c r="B42" i="201"/>
  <c r="B41" i="201"/>
  <c r="E40" i="201"/>
  <c r="B40" i="201"/>
  <c r="I39" i="201"/>
  <c r="G39" i="201"/>
  <c r="B39" i="201"/>
  <c r="B38" i="201"/>
  <c r="B37" i="201"/>
  <c r="H36" i="201"/>
  <c r="B36" i="201"/>
  <c r="B35" i="201"/>
  <c r="B34" i="201"/>
  <c r="K33" i="201"/>
  <c r="B33" i="201"/>
  <c r="B32" i="201"/>
  <c r="B31" i="201"/>
  <c r="B30" i="201"/>
  <c r="B29" i="201"/>
  <c r="B28" i="201"/>
  <c r="B27" i="201"/>
  <c r="I26" i="201"/>
  <c r="B26" i="201"/>
  <c r="B25" i="201"/>
  <c r="B24" i="201"/>
  <c r="B23" i="201"/>
  <c r="B22" i="201"/>
  <c r="F21" i="201"/>
  <c r="B21" i="201"/>
  <c r="B20" i="201"/>
  <c r="B19" i="201"/>
  <c r="B18" i="201"/>
  <c r="F17" i="201"/>
  <c r="B17" i="201"/>
  <c r="B16" i="201"/>
  <c r="B15" i="201"/>
  <c r="J14" i="201"/>
  <c r="B14" i="201"/>
  <c r="E13" i="201"/>
  <c r="B13" i="201"/>
  <c r="AU11" i="201"/>
  <c r="AT11" i="201"/>
  <c r="AS11" i="201"/>
  <c r="AR11" i="201"/>
  <c r="AQ11" i="201"/>
  <c r="AP11" i="201"/>
  <c r="AO11" i="201"/>
  <c r="AN11" i="201"/>
  <c r="AM11" i="201"/>
  <c r="AL11" i="201"/>
  <c r="AK11" i="201"/>
  <c r="AJ11" i="201"/>
  <c r="AI11" i="201"/>
  <c r="AH11" i="201"/>
  <c r="AG11" i="201"/>
  <c r="AF11" i="201"/>
  <c r="AE11" i="201"/>
  <c r="AD11" i="201"/>
  <c r="AC11" i="201"/>
  <c r="AB11" i="201"/>
  <c r="AA11" i="201"/>
  <c r="Z11" i="201"/>
  <c r="Y11" i="201"/>
  <c r="X11" i="201"/>
  <c r="W11" i="201"/>
  <c r="V11" i="201"/>
  <c r="U11" i="201"/>
  <c r="T11" i="201"/>
  <c r="S11" i="201"/>
  <c r="R11" i="201"/>
  <c r="Q11" i="201"/>
  <c r="P11" i="201"/>
  <c r="O11" i="201"/>
  <c r="N11" i="201"/>
  <c r="M11" i="201"/>
  <c r="L11" i="201"/>
  <c r="K11" i="201"/>
  <c r="J11" i="201"/>
  <c r="I11" i="201"/>
  <c r="H11" i="201"/>
  <c r="G11" i="201"/>
  <c r="F11" i="201"/>
  <c r="E11" i="201"/>
  <c r="C11" i="201"/>
  <c r="B11" i="201"/>
  <c r="AU90" i="205"/>
  <c r="AU90" i="201" s="1"/>
  <c r="AT90" i="205"/>
  <c r="AT90" i="201" s="1"/>
  <c r="AR90" i="205"/>
  <c r="AR90" i="201" s="1"/>
  <c r="AQ90" i="205"/>
  <c r="AQ90" i="201" s="1"/>
  <c r="AO90" i="205"/>
  <c r="AO90" i="201" s="1"/>
  <c r="AN90" i="205"/>
  <c r="AM90" i="205"/>
  <c r="AM90" i="201" s="1"/>
  <c r="AK90" i="205"/>
  <c r="AK90" i="201" s="1"/>
  <c r="AJ90" i="205"/>
  <c r="AJ90" i="201" s="1"/>
  <c r="AH90" i="205"/>
  <c r="AH90" i="201" s="1"/>
  <c r="AG90" i="205"/>
  <c r="AG90" i="201" s="1"/>
  <c r="AE90" i="205"/>
  <c r="AE90" i="201" s="1"/>
  <c r="AD90" i="205"/>
  <c r="AD90" i="201" s="1"/>
  <c r="AB90" i="205"/>
  <c r="AB90" i="201" s="1"/>
  <c r="Y90" i="205"/>
  <c r="Y90" i="201" s="1"/>
  <c r="X90" i="205"/>
  <c r="X90" i="201" s="1"/>
  <c r="W90" i="205"/>
  <c r="W90" i="201" s="1"/>
  <c r="V90" i="205"/>
  <c r="V90" i="201" s="1"/>
  <c r="U90" i="205"/>
  <c r="U90" i="201" s="1"/>
  <c r="T90" i="205"/>
  <c r="L90" i="205"/>
  <c r="L90" i="201" s="1"/>
  <c r="K90" i="205"/>
  <c r="K90" i="201" s="1"/>
  <c r="J90" i="205"/>
  <c r="J90" i="201" s="1"/>
  <c r="I90" i="205"/>
  <c r="I90" i="201" s="1"/>
  <c r="H90" i="205"/>
  <c r="H90" i="201" s="1"/>
  <c r="G90" i="205"/>
  <c r="G90" i="201" s="1"/>
  <c r="F90" i="205"/>
  <c r="E90" i="205"/>
  <c r="E90" i="201" s="1"/>
  <c r="L88" i="205"/>
  <c r="L88" i="201" s="1"/>
  <c r="K88" i="205"/>
  <c r="K88" i="201" s="1"/>
  <c r="J88" i="205"/>
  <c r="J88" i="201" s="1"/>
  <c r="I88" i="205"/>
  <c r="I88" i="201" s="1"/>
  <c r="H88" i="205"/>
  <c r="H88" i="201" s="1"/>
  <c r="G88" i="205"/>
  <c r="G88" i="201" s="1"/>
  <c r="F88" i="205"/>
  <c r="F88" i="201" s="1"/>
  <c r="E88" i="205"/>
  <c r="E88" i="201" s="1"/>
  <c r="L87" i="205"/>
  <c r="L87" i="201" s="1"/>
  <c r="K87" i="205"/>
  <c r="K87" i="201" s="1"/>
  <c r="J87" i="205"/>
  <c r="I87" i="205"/>
  <c r="I87" i="201" s="1"/>
  <c r="H87" i="205"/>
  <c r="H87" i="201" s="1"/>
  <c r="G87" i="205"/>
  <c r="G87" i="201" s="1"/>
  <c r="F87" i="205"/>
  <c r="F87" i="201" s="1"/>
  <c r="E87" i="205"/>
  <c r="E87" i="201" s="1"/>
  <c r="L86" i="205"/>
  <c r="L86" i="201" s="1"/>
  <c r="K86" i="205"/>
  <c r="K86" i="201" s="1"/>
  <c r="J86" i="205"/>
  <c r="J86" i="201" s="1"/>
  <c r="I86" i="205"/>
  <c r="I86" i="201" s="1"/>
  <c r="H86" i="205"/>
  <c r="H86" i="201" s="1"/>
  <c r="G86" i="205"/>
  <c r="G86" i="201" s="1"/>
  <c r="F86" i="205"/>
  <c r="F86" i="201" s="1"/>
  <c r="E86" i="205"/>
  <c r="E86" i="201" s="1"/>
  <c r="L85" i="205"/>
  <c r="L85" i="201" s="1"/>
  <c r="K85" i="205"/>
  <c r="K85" i="201" s="1"/>
  <c r="J85" i="205"/>
  <c r="J85" i="201" s="1"/>
  <c r="I85" i="205"/>
  <c r="I85" i="201" s="1"/>
  <c r="H85" i="205"/>
  <c r="H85" i="201" s="1"/>
  <c r="G85" i="205"/>
  <c r="G85" i="201" s="1"/>
  <c r="F85" i="205"/>
  <c r="F85" i="201" s="1"/>
  <c r="E85" i="205"/>
  <c r="E85" i="201" s="1"/>
  <c r="L84" i="205"/>
  <c r="L84" i="201" s="1"/>
  <c r="K84" i="205"/>
  <c r="K84" i="201" s="1"/>
  <c r="J84" i="205"/>
  <c r="J84" i="201" s="1"/>
  <c r="I84" i="205"/>
  <c r="I84" i="201" s="1"/>
  <c r="H84" i="205"/>
  <c r="H84" i="201" s="1"/>
  <c r="G84" i="205"/>
  <c r="G84" i="201" s="1"/>
  <c r="F84" i="205"/>
  <c r="F84" i="201" s="1"/>
  <c r="E84" i="205"/>
  <c r="L83" i="205"/>
  <c r="L83" i="201" s="1"/>
  <c r="K83" i="205"/>
  <c r="K83" i="201" s="1"/>
  <c r="J83" i="205"/>
  <c r="J83" i="201" s="1"/>
  <c r="I83" i="205"/>
  <c r="I83" i="201" s="1"/>
  <c r="H83" i="205"/>
  <c r="H83" i="201" s="1"/>
  <c r="G83" i="205"/>
  <c r="G83" i="201" s="1"/>
  <c r="F83" i="205"/>
  <c r="F83" i="201" s="1"/>
  <c r="E83" i="205"/>
  <c r="E83" i="201" s="1"/>
  <c r="L82" i="205"/>
  <c r="L82" i="201" s="1"/>
  <c r="K82" i="205"/>
  <c r="K82" i="201" s="1"/>
  <c r="J82" i="205"/>
  <c r="J82" i="201" s="1"/>
  <c r="I82" i="205"/>
  <c r="I82" i="201" s="1"/>
  <c r="H82" i="205"/>
  <c r="G82" i="205"/>
  <c r="G82" i="201" s="1"/>
  <c r="F82" i="205"/>
  <c r="F82" i="201" s="1"/>
  <c r="E82" i="205"/>
  <c r="E82" i="201" s="1"/>
  <c r="L81" i="205"/>
  <c r="L81" i="201" s="1"/>
  <c r="K81" i="205"/>
  <c r="K81" i="201" s="1"/>
  <c r="J81" i="205"/>
  <c r="J81" i="201" s="1"/>
  <c r="I81" i="205"/>
  <c r="I81" i="201" s="1"/>
  <c r="H81" i="205"/>
  <c r="H81" i="201" s="1"/>
  <c r="G81" i="205"/>
  <c r="G81" i="201" s="1"/>
  <c r="F81" i="205"/>
  <c r="E81" i="205"/>
  <c r="E81" i="201" s="1"/>
  <c r="L80" i="205"/>
  <c r="L80" i="201" s="1"/>
  <c r="K80" i="205"/>
  <c r="K80" i="201" s="1"/>
  <c r="J80" i="205"/>
  <c r="J80" i="201" s="1"/>
  <c r="I80" i="205"/>
  <c r="I80" i="201" s="1"/>
  <c r="H80" i="205"/>
  <c r="H80" i="201" s="1"/>
  <c r="G80" i="205"/>
  <c r="G80" i="201" s="1"/>
  <c r="F80" i="205"/>
  <c r="F80" i="201" s="1"/>
  <c r="E80" i="205"/>
  <c r="E80" i="201" s="1"/>
  <c r="L79" i="205"/>
  <c r="L79" i="201" s="1"/>
  <c r="K79" i="205"/>
  <c r="K79" i="201" s="1"/>
  <c r="J79" i="205"/>
  <c r="J79" i="201" s="1"/>
  <c r="I79" i="205"/>
  <c r="I79" i="201" s="1"/>
  <c r="H79" i="205"/>
  <c r="H79" i="201" s="1"/>
  <c r="G79" i="205"/>
  <c r="G79" i="201" s="1"/>
  <c r="F79" i="205"/>
  <c r="F79" i="201" s="1"/>
  <c r="E79" i="205"/>
  <c r="E79" i="201" s="1"/>
  <c r="L78" i="205"/>
  <c r="L78" i="201" s="1"/>
  <c r="K78" i="205"/>
  <c r="K78" i="201" s="1"/>
  <c r="J78" i="205"/>
  <c r="J78" i="201" s="1"/>
  <c r="I78" i="205"/>
  <c r="I78" i="201" s="1"/>
  <c r="H78" i="205"/>
  <c r="H78" i="201" s="1"/>
  <c r="G78" i="205"/>
  <c r="F78" i="205"/>
  <c r="F78" i="201" s="1"/>
  <c r="E78" i="205"/>
  <c r="E78" i="201" s="1"/>
  <c r="L77" i="205"/>
  <c r="L77" i="201" s="1"/>
  <c r="K77" i="205"/>
  <c r="K77" i="201" s="1"/>
  <c r="J77" i="205"/>
  <c r="J77" i="201" s="1"/>
  <c r="I77" i="205"/>
  <c r="I77" i="201" s="1"/>
  <c r="H77" i="205"/>
  <c r="H77" i="201" s="1"/>
  <c r="G77" i="205"/>
  <c r="G77" i="201" s="1"/>
  <c r="F77" i="205"/>
  <c r="F77" i="201" s="1"/>
  <c r="E77" i="205"/>
  <c r="E77" i="201" s="1"/>
  <c r="L76" i="205"/>
  <c r="L76" i="201" s="1"/>
  <c r="K76" i="205"/>
  <c r="K76" i="201" s="1"/>
  <c r="J76" i="205"/>
  <c r="J76" i="201" s="1"/>
  <c r="I76" i="205"/>
  <c r="I76" i="201" s="1"/>
  <c r="H76" i="205"/>
  <c r="H76" i="201" s="1"/>
  <c r="G76" i="205"/>
  <c r="G76" i="201" s="1"/>
  <c r="F76" i="205"/>
  <c r="F76" i="201" s="1"/>
  <c r="E76" i="205"/>
  <c r="E76" i="201" s="1"/>
  <c r="L75" i="205"/>
  <c r="K75" i="205"/>
  <c r="K75" i="201" s="1"/>
  <c r="J75" i="205"/>
  <c r="J75" i="201" s="1"/>
  <c r="I75" i="205"/>
  <c r="I75" i="201" s="1"/>
  <c r="H75" i="205"/>
  <c r="H75" i="201" s="1"/>
  <c r="G75" i="205"/>
  <c r="G75" i="201" s="1"/>
  <c r="F75" i="205"/>
  <c r="F75" i="201" s="1"/>
  <c r="E75" i="205"/>
  <c r="E75" i="201" s="1"/>
  <c r="L74" i="205"/>
  <c r="L74" i="201" s="1"/>
  <c r="K74" i="205"/>
  <c r="K74" i="201" s="1"/>
  <c r="J74" i="205"/>
  <c r="J74" i="201" s="1"/>
  <c r="I74" i="205"/>
  <c r="I74" i="201" s="1"/>
  <c r="H74" i="205"/>
  <c r="H74" i="201" s="1"/>
  <c r="G74" i="205"/>
  <c r="G74" i="201" s="1"/>
  <c r="F74" i="205"/>
  <c r="F74" i="201" s="1"/>
  <c r="E74" i="205"/>
  <c r="E74" i="201" s="1"/>
  <c r="L73" i="205"/>
  <c r="L73" i="201" s="1"/>
  <c r="K73" i="205"/>
  <c r="K73" i="201" s="1"/>
  <c r="J73" i="205"/>
  <c r="J73" i="201" s="1"/>
  <c r="I73" i="205"/>
  <c r="I73" i="201" s="1"/>
  <c r="H73" i="205"/>
  <c r="H73" i="201" s="1"/>
  <c r="G73" i="205"/>
  <c r="G73" i="201" s="1"/>
  <c r="F73" i="205"/>
  <c r="F73" i="201" s="1"/>
  <c r="E73" i="205"/>
  <c r="E73" i="201" s="1"/>
  <c r="L72" i="205"/>
  <c r="L72" i="201" s="1"/>
  <c r="K72" i="205"/>
  <c r="K72" i="201" s="1"/>
  <c r="J72" i="205"/>
  <c r="J72" i="201" s="1"/>
  <c r="I72" i="205"/>
  <c r="I72" i="201" s="1"/>
  <c r="H72" i="205"/>
  <c r="H72" i="201" s="1"/>
  <c r="G72" i="205"/>
  <c r="G72" i="201" s="1"/>
  <c r="F72" i="205"/>
  <c r="F72" i="201" s="1"/>
  <c r="E72" i="205"/>
  <c r="E72" i="201" s="1"/>
  <c r="L71" i="205"/>
  <c r="L71" i="201" s="1"/>
  <c r="K71" i="205"/>
  <c r="K71" i="201" s="1"/>
  <c r="J71" i="205"/>
  <c r="J71" i="201" s="1"/>
  <c r="I71" i="205"/>
  <c r="I71" i="201" s="1"/>
  <c r="H71" i="205"/>
  <c r="H71" i="201" s="1"/>
  <c r="G71" i="205"/>
  <c r="G71" i="201" s="1"/>
  <c r="F71" i="205"/>
  <c r="F71" i="201" s="1"/>
  <c r="E71" i="205"/>
  <c r="E71" i="201" s="1"/>
  <c r="L70" i="205"/>
  <c r="L70" i="201" s="1"/>
  <c r="K70" i="205"/>
  <c r="K70" i="201" s="1"/>
  <c r="J70" i="205"/>
  <c r="J70" i="201" s="1"/>
  <c r="I70" i="205"/>
  <c r="I70" i="201" s="1"/>
  <c r="H70" i="205"/>
  <c r="H70" i="201" s="1"/>
  <c r="G70" i="205"/>
  <c r="G70" i="201" s="1"/>
  <c r="F70" i="205"/>
  <c r="F70" i="201" s="1"/>
  <c r="E70" i="205"/>
  <c r="E70" i="201" s="1"/>
  <c r="L69" i="205"/>
  <c r="K69" i="205"/>
  <c r="K69" i="201" s="1"/>
  <c r="J69" i="205"/>
  <c r="J69" i="201" s="1"/>
  <c r="I69" i="205"/>
  <c r="I69" i="201" s="1"/>
  <c r="H69" i="205"/>
  <c r="H69" i="201" s="1"/>
  <c r="G69" i="205"/>
  <c r="G69" i="201" s="1"/>
  <c r="F69" i="205"/>
  <c r="F69" i="201" s="1"/>
  <c r="E69" i="205"/>
  <c r="E69" i="201" s="1"/>
  <c r="L68" i="205"/>
  <c r="L68" i="201" s="1"/>
  <c r="K68" i="205"/>
  <c r="K68" i="201" s="1"/>
  <c r="J68" i="205"/>
  <c r="J68" i="201" s="1"/>
  <c r="I68" i="205"/>
  <c r="I68" i="201" s="1"/>
  <c r="H68" i="205"/>
  <c r="H68" i="201" s="1"/>
  <c r="G68" i="205"/>
  <c r="G68" i="201" s="1"/>
  <c r="F68" i="205"/>
  <c r="F68" i="201" s="1"/>
  <c r="E68" i="205"/>
  <c r="E68" i="201" s="1"/>
  <c r="L67" i="205"/>
  <c r="L67" i="201" s="1"/>
  <c r="K67" i="205"/>
  <c r="K67" i="201" s="1"/>
  <c r="J67" i="205"/>
  <c r="J67" i="201" s="1"/>
  <c r="I67" i="205"/>
  <c r="I67" i="201" s="1"/>
  <c r="H67" i="205"/>
  <c r="H67" i="201" s="1"/>
  <c r="G67" i="205"/>
  <c r="G67" i="201" s="1"/>
  <c r="F67" i="205"/>
  <c r="F67" i="201" s="1"/>
  <c r="E67" i="205"/>
  <c r="E67" i="201" s="1"/>
  <c r="L66" i="205"/>
  <c r="L66" i="201" s="1"/>
  <c r="K66" i="205"/>
  <c r="K66" i="201" s="1"/>
  <c r="J66" i="205"/>
  <c r="J66" i="201" s="1"/>
  <c r="I66" i="205"/>
  <c r="I66" i="201" s="1"/>
  <c r="H66" i="205"/>
  <c r="H66" i="201" s="1"/>
  <c r="G66" i="205"/>
  <c r="G66" i="201" s="1"/>
  <c r="F66" i="205"/>
  <c r="F66" i="201" s="1"/>
  <c r="E66" i="205"/>
  <c r="E66" i="201" s="1"/>
  <c r="L65" i="205"/>
  <c r="L65" i="201" s="1"/>
  <c r="K65" i="205"/>
  <c r="K65" i="201" s="1"/>
  <c r="J65" i="205"/>
  <c r="J65" i="201" s="1"/>
  <c r="I65" i="205"/>
  <c r="H65" i="205"/>
  <c r="H65" i="201" s="1"/>
  <c r="G65" i="205"/>
  <c r="G65" i="201" s="1"/>
  <c r="F65" i="205"/>
  <c r="F65" i="201" s="1"/>
  <c r="E65" i="205"/>
  <c r="E65" i="201" s="1"/>
  <c r="L64" i="205"/>
  <c r="L64" i="201" s="1"/>
  <c r="K64" i="205"/>
  <c r="K64" i="201" s="1"/>
  <c r="J64" i="205"/>
  <c r="J64" i="201" s="1"/>
  <c r="I64" i="205"/>
  <c r="I64" i="201" s="1"/>
  <c r="H64" i="205"/>
  <c r="H64" i="201" s="1"/>
  <c r="G64" i="205"/>
  <c r="G64" i="201" s="1"/>
  <c r="F64" i="205"/>
  <c r="F64" i="201" s="1"/>
  <c r="E64" i="205"/>
  <c r="E64" i="201" s="1"/>
  <c r="L63" i="205"/>
  <c r="L63" i="201" s="1"/>
  <c r="K63" i="205"/>
  <c r="K63" i="201" s="1"/>
  <c r="J63" i="205"/>
  <c r="J63" i="201" s="1"/>
  <c r="I63" i="205"/>
  <c r="I63" i="201" s="1"/>
  <c r="H63" i="205"/>
  <c r="H63" i="201" s="1"/>
  <c r="G63" i="205"/>
  <c r="G63" i="201" s="1"/>
  <c r="F63" i="205"/>
  <c r="F63" i="201" s="1"/>
  <c r="E63" i="205"/>
  <c r="E63" i="201" s="1"/>
  <c r="L62" i="205"/>
  <c r="L62" i="201" s="1"/>
  <c r="K62" i="205"/>
  <c r="K62" i="201" s="1"/>
  <c r="J62" i="205"/>
  <c r="J62" i="201" s="1"/>
  <c r="I62" i="205"/>
  <c r="I62" i="201" s="1"/>
  <c r="H62" i="205"/>
  <c r="H62" i="201" s="1"/>
  <c r="G62" i="205"/>
  <c r="G62" i="201" s="1"/>
  <c r="F62" i="205"/>
  <c r="F62" i="201" s="1"/>
  <c r="E62" i="205"/>
  <c r="E62" i="201" s="1"/>
  <c r="L61" i="205"/>
  <c r="L61" i="201" s="1"/>
  <c r="K61" i="205"/>
  <c r="K61" i="201" s="1"/>
  <c r="J61" i="205"/>
  <c r="J61" i="201" s="1"/>
  <c r="I61" i="205"/>
  <c r="I61" i="201" s="1"/>
  <c r="H61" i="205"/>
  <c r="H61" i="201" s="1"/>
  <c r="G61" i="205"/>
  <c r="G61" i="201" s="1"/>
  <c r="F61" i="205"/>
  <c r="F61" i="201" s="1"/>
  <c r="E61" i="205"/>
  <c r="E61" i="201" s="1"/>
  <c r="L60" i="205"/>
  <c r="L60" i="201" s="1"/>
  <c r="K60" i="205"/>
  <c r="K60" i="201" s="1"/>
  <c r="J60" i="205"/>
  <c r="J60" i="201" s="1"/>
  <c r="I60" i="205"/>
  <c r="I60" i="201" s="1"/>
  <c r="H60" i="205"/>
  <c r="H60" i="201" s="1"/>
  <c r="G60" i="205"/>
  <c r="G60" i="201" s="1"/>
  <c r="F60" i="205"/>
  <c r="F60" i="201" s="1"/>
  <c r="E60" i="205"/>
  <c r="E60" i="201" s="1"/>
  <c r="L59" i="205"/>
  <c r="L59" i="201" s="1"/>
  <c r="K59" i="205"/>
  <c r="K59" i="201" s="1"/>
  <c r="J59" i="205"/>
  <c r="J59" i="201" s="1"/>
  <c r="I59" i="205"/>
  <c r="I59" i="201" s="1"/>
  <c r="H59" i="205"/>
  <c r="H59" i="201" s="1"/>
  <c r="G59" i="205"/>
  <c r="G59" i="201" s="1"/>
  <c r="F59" i="205"/>
  <c r="F59" i="201" s="1"/>
  <c r="E59" i="205"/>
  <c r="E59" i="201" s="1"/>
  <c r="L58" i="205"/>
  <c r="L58" i="201" s="1"/>
  <c r="K58" i="205"/>
  <c r="K58" i="201" s="1"/>
  <c r="J58" i="205"/>
  <c r="J58" i="201" s="1"/>
  <c r="I58" i="205"/>
  <c r="I58" i="201" s="1"/>
  <c r="H58" i="205"/>
  <c r="H58" i="201" s="1"/>
  <c r="G58" i="205"/>
  <c r="G58" i="201" s="1"/>
  <c r="F58" i="205"/>
  <c r="F58" i="201" s="1"/>
  <c r="E58" i="205"/>
  <c r="E58" i="201" s="1"/>
  <c r="L57" i="205"/>
  <c r="L57" i="201" s="1"/>
  <c r="K57" i="205"/>
  <c r="K57" i="201" s="1"/>
  <c r="J57" i="205"/>
  <c r="J57" i="201" s="1"/>
  <c r="I57" i="205"/>
  <c r="I57" i="201" s="1"/>
  <c r="H57" i="205"/>
  <c r="H57" i="201" s="1"/>
  <c r="G57" i="205"/>
  <c r="G57" i="201" s="1"/>
  <c r="F57" i="205"/>
  <c r="F57" i="201" s="1"/>
  <c r="E57" i="205"/>
  <c r="E57" i="201" s="1"/>
  <c r="L56" i="205"/>
  <c r="L56" i="201" s="1"/>
  <c r="K56" i="205"/>
  <c r="K56" i="201" s="1"/>
  <c r="J56" i="205"/>
  <c r="J56" i="201" s="1"/>
  <c r="I56" i="205"/>
  <c r="I56" i="201" s="1"/>
  <c r="H56" i="205"/>
  <c r="H56" i="201" s="1"/>
  <c r="G56" i="205"/>
  <c r="G56" i="201" s="1"/>
  <c r="F56" i="205"/>
  <c r="F56" i="201" s="1"/>
  <c r="E56" i="205"/>
  <c r="E56" i="201" s="1"/>
  <c r="L55" i="205"/>
  <c r="L55" i="201" s="1"/>
  <c r="K55" i="205"/>
  <c r="K55" i="201" s="1"/>
  <c r="J55" i="205"/>
  <c r="J55" i="201" s="1"/>
  <c r="I55" i="205"/>
  <c r="I55" i="201" s="1"/>
  <c r="H55" i="205"/>
  <c r="H55" i="201" s="1"/>
  <c r="G55" i="205"/>
  <c r="G55" i="201" s="1"/>
  <c r="F55" i="205"/>
  <c r="F55" i="201" s="1"/>
  <c r="E55" i="205"/>
  <c r="E55" i="201" s="1"/>
  <c r="L54" i="205"/>
  <c r="L54" i="201" s="1"/>
  <c r="K54" i="205"/>
  <c r="K54" i="201" s="1"/>
  <c r="J54" i="205"/>
  <c r="J54" i="201" s="1"/>
  <c r="I54" i="205"/>
  <c r="I54" i="201" s="1"/>
  <c r="H54" i="205"/>
  <c r="H54" i="201" s="1"/>
  <c r="G54" i="205"/>
  <c r="G54" i="201" s="1"/>
  <c r="F54" i="205"/>
  <c r="F54" i="201" s="1"/>
  <c r="E54" i="205"/>
  <c r="E54" i="201" s="1"/>
  <c r="L53" i="205"/>
  <c r="L53" i="201" s="1"/>
  <c r="K53" i="205"/>
  <c r="K53" i="201" s="1"/>
  <c r="J53" i="205"/>
  <c r="J53" i="201" s="1"/>
  <c r="I53" i="205"/>
  <c r="I53" i="201" s="1"/>
  <c r="H53" i="205"/>
  <c r="H53" i="201" s="1"/>
  <c r="G53" i="205"/>
  <c r="G53" i="201" s="1"/>
  <c r="F53" i="205"/>
  <c r="F53" i="201" s="1"/>
  <c r="E53" i="205"/>
  <c r="E53" i="201" s="1"/>
  <c r="L52" i="205"/>
  <c r="L52" i="201" s="1"/>
  <c r="K52" i="205"/>
  <c r="K52" i="201" s="1"/>
  <c r="J52" i="205"/>
  <c r="J52" i="201" s="1"/>
  <c r="I52" i="205"/>
  <c r="I52" i="201" s="1"/>
  <c r="H52" i="205"/>
  <c r="H52" i="201" s="1"/>
  <c r="G52" i="205"/>
  <c r="G52" i="201" s="1"/>
  <c r="F52" i="205"/>
  <c r="F52" i="201" s="1"/>
  <c r="E52" i="205"/>
  <c r="E52" i="201" s="1"/>
  <c r="L51" i="205"/>
  <c r="L51" i="201" s="1"/>
  <c r="K51" i="205"/>
  <c r="K51" i="201" s="1"/>
  <c r="J51" i="205"/>
  <c r="J51" i="201" s="1"/>
  <c r="I51" i="205"/>
  <c r="I51" i="201" s="1"/>
  <c r="H51" i="205"/>
  <c r="H51" i="201" s="1"/>
  <c r="G51" i="205"/>
  <c r="G51" i="201" s="1"/>
  <c r="F51" i="205"/>
  <c r="F51" i="201" s="1"/>
  <c r="E51" i="205"/>
  <c r="E51" i="201" s="1"/>
  <c r="L50" i="205"/>
  <c r="L50" i="201" s="1"/>
  <c r="K50" i="205"/>
  <c r="K50" i="201" s="1"/>
  <c r="J50" i="205"/>
  <c r="J50" i="201" s="1"/>
  <c r="I50" i="205"/>
  <c r="I50" i="201" s="1"/>
  <c r="H50" i="205"/>
  <c r="H50" i="201" s="1"/>
  <c r="G50" i="205"/>
  <c r="G50" i="201" s="1"/>
  <c r="F50" i="205"/>
  <c r="F50" i="201" s="1"/>
  <c r="E50" i="205"/>
  <c r="E50" i="201" s="1"/>
  <c r="L49" i="205"/>
  <c r="L49" i="201" s="1"/>
  <c r="K49" i="205"/>
  <c r="K49" i="201" s="1"/>
  <c r="J49" i="205"/>
  <c r="J49" i="201" s="1"/>
  <c r="I49" i="205"/>
  <c r="I49" i="201" s="1"/>
  <c r="H49" i="205"/>
  <c r="H49" i="201" s="1"/>
  <c r="G49" i="205"/>
  <c r="G49" i="201" s="1"/>
  <c r="F49" i="205"/>
  <c r="F49" i="201" s="1"/>
  <c r="E49" i="205"/>
  <c r="E49" i="201" s="1"/>
  <c r="L48" i="205"/>
  <c r="L48" i="201" s="1"/>
  <c r="K48" i="205"/>
  <c r="K48" i="201" s="1"/>
  <c r="J48" i="205"/>
  <c r="J48" i="201" s="1"/>
  <c r="I48" i="205"/>
  <c r="I48" i="201" s="1"/>
  <c r="H48" i="205"/>
  <c r="H48" i="201" s="1"/>
  <c r="G48" i="205"/>
  <c r="G48" i="201" s="1"/>
  <c r="F48" i="205"/>
  <c r="F48" i="201" s="1"/>
  <c r="E48" i="205"/>
  <c r="E48" i="201" s="1"/>
  <c r="L47" i="205"/>
  <c r="L47" i="201" s="1"/>
  <c r="K47" i="205"/>
  <c r="K47" i="201" s="1"/>
  <c r="J47" i="205"/>
  <c r="J47" i="201" s="1"/>
  <c r="I47" i="205"/>
  <c r="I47" i="201" s="1"/>
  <c r="H47" i="205"/>
  <c r="H47" i="201" s="1"/>
  <c r="G47" i="205"/>
  <c r="G47" i="201" s="1"/>
  <c r="F47" i="205"/>
  <c r="F47" i="201" s="1"/>
  <c r="E47" i="205"/>
  <c r="E47" i="201" s="1"/>
  <c r="L46" i="205"/>
  <c r="L46" i="201" s="1"/>
  <c r="K46" i="205"/>
  <c r="K46" i="201" s="1"/>
  <c r="J46" i="205"/>
  <c r="J46" i="201" s="1"/>
  <c r="I46" i="205"/>
  <c r="I46" i="201" s="1"/>
  <c r="H46" i="205"/>
  <c r="H46" i="201" s="1"/>
  <c r="G46" i="205"/>
  <c r="G46" i="201" s="1"/>
  <c r="F46" i="205"/>
  <c r="F46" i="201" s="1"/>
  <c r="E46" i="205"/>
  <c r="E46" i="201" s="1"/>
  <c r="L45" i="205"/>
  <c r="L45" i="201" s="1"/>
  <c r="K45" i="205"/>
  <c r="K45" i="201" s="1"/>
  <c r="J45" i="205"/>
  <c r="J45" i="201" s="1"/>
  <c r="I45" i="205"/>
  <c r="H45" i="205"/>
  <c r="H45" i="201" s="1"/>
  <c r="G45" i="205"/>
  <c r="G45" i="201" s="1"/>
  <c r="F45" i="205"/>
  <c r="F45" i="201" s="1"/>
  <c r="E45" i="205"/>
  <c r="E45" i="201" s="1"/>
  <c r="L44" i="205"/>
  <c r="L44" i="201" s="1"/>
  <c r="K44" i="205"/>
  <c r="K44" i="201" s="1"/>
  <c r="J44" i="205"/>
  <c r="J44" i="201" s="1"/>
  <c r="I44" i="205"/>
  <c r="I44" i="201" s="1"/>
  <c r="H44" i="205"/>
  <c r="H44" i="201" s="1"/>
  <c r="G44" i="205"/>
  <c r="G44" i="201" s="1"/>
  <c r="F44" i="205"/>
  <c r="F44" i="201" s="1"/>
  <c r="E44" i="205"/>
  <c r="E44" i="201" s="1"/>
  <c r="L43" i="205"/>
  <c r="L43" i="201" s="1"/>
  <c r="K43" i="205"/>
  <c r="K43" i="201" s="1"/>
  <c r="J43" i="205"/>
  <c r="J43" i="201" s="1"/>
  <c r="I43" i="205"/>
  <c r="I43" i="201" s="1"/>
  <c r="H43" i="205"/>
  <c r="H43" i="201" s="1"/>
  <c r="G43" i="205"/>
  <c r="G43" i="201" s="1"/>
  <c r="F43" i="205"/>
  <c r="F43" i="201" s="1"/>
  <c r="E43" i="205"/>
  <c r="E43" i="201" s="1"/>
  <c r="L42" i="205"/>
  <c r="L42" i="201" s="1"/>
  <c r="K42" i="205"/>
  <c r="K42" i="201" s="1"/>
  <c r="J42" i="205"/>
  <c r="J42" i="201" s="1"/>
  <c r="I42" i="205"/>
  <c r="I42" i="201" s="1"/>
  <c r="H42" i="205"/>
  <c r="H42" i="201" s="1"/>
  <c r="G42" i="205"/>
  <c r="G42" i="201" s="1"/>
  <c r="F42" i="205"/>
  <c r="F42" i="201" s="1"/>
  <c r="E42" i="205"/>
  <c r="E42" i="201" s="1"/>
  <c r="L41" i="205"/>
  <c r="L41" i="201" s="1"/>
  <c r="K41" i="205"/>
  <c r="K41" i="201" s="1"/>
  <c r="J41" i="205"/>
  <c r="J41" i="201" s="1"/>
  <c r="I41" i="205"/>
  <c r="I41" i="201" s="1"/>
  <c r="H41" i="205"/>
  <c r="H41" i="201" s="1"/>
  <c r="G41" i="205"/>
  <c r="G41" i="201" s="1"/>
  <c r="F41" i="205"/>
  <c r="F41" i="201" s="1"/>
  <c r="E41" i="205"/>
  <c r="E41" i="201" s="1"/>
  <c r="L40" i="205"/>
  <c r="L40" i="201" s="1"/>
  <c r="K40" i="205"/>
  <c r="K40" i="201" s="1"/>
  <c r="J40" i="205"/>
  <c r="J40" i="201" s="1"/>
  <c r="I40" i="205"/>
  <c r="I40" i="201" s="1"/>
  <c r="H40" i="205"/>
  <c r="H40" i="201" s="1"/>
  <c r="G40" i="205"/>
  <c r="G40" i="201" s="1"/>
  <c r="F40" i="205"/>
  <c r="F40" i="201" s="1"/>
  <c r="E40" i="205"/>
  <c r="L39" i="205"/>
  <c r="L39" i="201" s="1"/>
  <c r="K39" i="205"/>
  <c r="K39" i="201" s="1"/>
  <c r="J39" i="205"/>
  <c r="J39" i="201" s="1"/>
  <c r="I39" i="205"/>
  <c r="H39" i="205"/>
  <c r="H39" i="201" s="1"/>
  <c r="G39" i="205"/>
  <c r="F39" i="205"/>
  <c r="F39" i="201" s="1"/>
  <c r="E39" i="205"/>
  <c r="E39" i="201" s="1"/>
  <c r="L38" i="205"/>
  <c r="L38" i="201" s="1"/>
  <c r="K38" i="205"/>
  <c r="K38" i="201" s="1"/>
  <c r="J38" i="205"/>
  <c r="J38" i="201" s="1"/>
  <c r="I38" i="205"/>
  <c r="I38" i="201" s="1"/>
  <c r="H38" i="205"/>
  <c r="H38" i="201" s="1"/>
  <c r="G38" i="205"/>
  <c r="G38" i="201" s="1"/>
  <c r="F38" i="205"/>
  <c r="F38" i="201" s="1"/>
  <c r="E38" i="205"/>
  <c r="E38" i="201" s="1"/>
  <c r="L37" i="205"/>
  <c r="L37" i="201" s="1"/>
  <c r="K37" i="205"/>
  <c r="K37" i="201" s="1"/>
  <c r="J37" i="205"/>
  <c r="J37" i="201" s="1"/>
  <c r="I37" i="205"/>
  <c r="I37" i="201" s="1"/>
  <c r="H37" i="205"/>
  <c r="H37" i="201" s="1"/>
  <c r="G37" i="205"/>
  <c r="G37" i="201" s="1"/>
  <c r="F37" i="205"/>
  <c r="F37" i="201" s="1"/>
  <c r="E37" i="205"/>
  <c r="E37" i="201" s="1"/>
  <c r="L36" i="205"/>
  <c r="L36" i="201" s="1"/>
  <c r="K36" i="205"/>
  <c r="K36" i="201" s="1"/>
  <c r="J36" i="205"/>
  <c r="J36" i="201" s="1"/>
  <c r="I36" i="205"/>
  <c r="I36" i="201" s="1"/>
  <c r="H36" i="205"/>
  <c r="G36" i="205"/>
  <c r="G36" i="201" s="1"/>
  <c r="F36" i="205"/>
  <c r="F36" i="201" s="1"/>
  <c r="E36" i="205"/>
  <c r="E36" i="201" s="1"/>
  <c r="L35" i="205"/>
  <c r="L35" i="201" s="1"/>
  <c r="K35" i="205"/>
  <c r="K35" i="201" s="1"/>
  <c r="J35" i="205"/>
  <c r="J35" i="201" s="1"/>
  <c r="I35" i="205"/>
  <c r="I35" i="201" s="1"/>
  <c r="H35" i="205"/>
  <c r="H35" i="201" s="1"/>
  <c r="G35" i="205"/>
  <c r="G35" i="201" s="1"/>
  <c r="F35" i="205"/>
  <c r="F35" i="201" s="1"/>
  <c r="E35" i="205"/>
  <c r="E35" i="201" s="1"/>
  <c r="L34" i="205"/>
  <c r="L34" i="201" s="1"/>
  <c r="K34" i="205"/>
  <c r="K34" i="201" s="1"/>
  <c r="J34" i="205"/>
  <c r="J34" i="201" s="1"/>
  <c r="I34" i="205"/>
  <c r="I34" i="201" s="1"/>
  <c r="H34" i="205"/>
  <c r="H34" i="201" s="1"/>
  <c r="G34" i="205"/>
  <c r="G34" i="201" s="1"/>
  <c r="F34" i="205"/>
  <c r="F34" i="201" s="1"/>
  <c r="E34" i="205"/>
  <c r="E34" i="201" s="1"/>
  <c r="L33" i="205"/>
  <c r="L33" i="201" s="1"/>
  <c r="K33" i="205"/>
  <c r="J33" i="205"/>
  <c r="J33" i="201" s="1"/>
  <c r="I33" i="205"/>
  <c r="I33" i="201" s="1"/>
  <c r="H33" i="205"/>
  <c r="H33" i="201" s="1"/>
  <c r="G33" i="205"/>
  <c r="G33" i="201" s="1"/>
  <c r="F33" i="205"/>
  <c r="F33" i="201" s="1"/>
  <c r="E33" i="205"/>
  <c r="E33" i="201" s="1"/>
  <c r="L32" i="205"/>
  <c r="L32" i="201" s="1"/>
  <c r="K32" i="205"/>
  <c r="K32" i="201" s="1"/>
  <c r="J32" i="205"/>
  <c r="J32" i="201" s="1"/>
  <c r="I32" i="205"/>
  <c r="I32" i="201" s="1"/>
  <c r="H32" i="205"/>
  <c r="H32" i="201" s="1"/>
  <c r="G32" i="205"/>
  <c r="G32" i="201" s="1"/>
  <c r="F32" i="205"/>
  <c r="F32" i="201" s="1"/>
  <c r="E32" i="205"/>
  <c r="E32" i="201" s="1"/>
  <c r="L31" i="205"/>
  <c r="L31" i="201" s="1"/>
  <c r="K31" i="205"/>
  <c r="K31" i="201" s="1"/>
  <c r="J31" i="205"/>
  <c r="J31" i="201" s="1"/>
  <c r="I31" i="205"/>
  <c r="I31" i="201" s="1"/>
  <c r="H31" i="205"/>
  <c r="H31" i="201" s="1"/>
  <c r="G31" i="205"/>
  <c r="G31" i="201" s="1"/>
  <c r="F31" i="205"/>
  <c r="F31" i="201" s="1"/>
  <c r="E31" i="205"/>
  <c r="E31" i="201" s="1"/>
  <c r="L30" i="205"/>
  <c r="L30" i="201" s="1"/>
  <c r="K30" i="205"/>
  <c r="K30" i="201" s="1"/>
  <c r="J30" i="205"/>
  <c r="J30" i="201" s="1"/>
  <c r="I30" i="205"/>
  <c r="I30" i="201" s="1"/>
  <c r="H30" i="205"/>
  <c r="H30" i="201" s="1"/>
  <c r="G30" i="205"/>
  <c r="G30" i="201" s="1"/>
  <c r="F30" i="205"/>
  <c r="F30" i="201" s="1"/>
  <c r="E30" i="205"/>
  <c r="E30" i="201" s="1"/>
  <c r="L29" i="205"/>
  <c r="L29" i="201" s="1"/>
  <c r="K29" i="205"/>
  <c r="K29" i="201" s="1"/>
  <c r="J29" i="205"/>
  <c r="J29" i="201" s="1"/>
  <c r="I29" i="205"/>
  <c r="I29" i="201" s="1"/>
  <c r="H29" i="205"/>
  <c r="H29" i="201" s="1"/>
  <c r="G29" i="205"/>
  <c r="G29" i="201" s="1"/>
  <c r="F29" i="205"/>
  <c r="F29" i="201" s="1"/>
  <c r="E29" i="205"/>
  <c r="E29" i="201" s="1"/>
  <c r="L28" i="205"/>
  <c r="L28" i="201" s="1"/>
  <c r="K28" i="205"/>
  <c r="K28" i="201" s="1"/>
  <c r="J28" i="205"/>
  <c r="J28" i="201" s="1"/>
  <c r="I28" i="205"/>
  <c r="I28" i="201" s="1"/>
  <c r="H28" i="205"/>
  <c r="H28" i="201" s="1"/>
  <c r="G28" i="205"/>
  <c r="G28" i="201" s="1"/>
  <c r="F28" i="205"/>
  <c r="F28" i="201" s="1"/>
  <c r="E28" i="205"/>
  <c r="E28" i="201" s="1"/>
  <c r="L27" i="205"/>
  <c r="L27" i="201" s="1"/>
  <c r="K27" i="205"/>
  <c r="K27" i="201" s="1"/>
  <c r="J27" i="205"/>
  <c r="J27" i="201" s="1"/>
  <c r="I27" i="205"/>
  <c r="I27" i="201" s="1"/>
  <c r="H27" i="205"/>
  <c r="H27" i="201" s="1"/>
  <c r="G27" i="205"/>
  <c r="G27" i="201" s="1"/>
  <c r="F27" i="205"/>
  <c r="F27" i="201" s="1"/>
  <c r="E27" i="205"/>
  <c r="E27" i="201" s="1"/>
  <c r="L26" i="205"/>
  <c r="L26" i="201" s="1"/>
  <c r="K26" i="205"/>
  <c r="K26" i="201" s="1"/>
  <c r="J26" i="205"/>
  <c r="J26" i="201" s="1"/>
  <c r="I26" i="205"/>
  <c r="H26" i="205"/>
  <c r="H26" i="201" s="1"/>
  <c r="G26" i="205"/>
  <c r="G26" i="201" s="1"/>
  <c r="F26" i="205"/>
  <c r="F26" i="201" s="1"/>
  <c r="E26" i="205"/>
  <c r="E26" i="201" s="1"/>
  <c r="L25" i="205"/>
  <c r="L25" i="201" s="1"/>
  <c r="K25" i="205"/>
  <c r="K25" i="201" s="1"/>
  <c r="J25" i="205"/>
  <c r="J25" i="201" s="1"/>
  <c r="I25" i="205"/>
  <c r="I25" i="201" s="1"/>
  <c r="H25" i="205"/>
  <c r="H25" i="201" s="1"/>
  <c r="G25" i="205"/>
  <c r="G25" i="201" s="1"/>
  <c r="F25" i="205"/>
  <c r="F25" i="201" s="1"/>
  <c r="E25" i="205"/>
  <c r="E25" i="201" s="1"/>
  <c r="L24" i="205"/>
  <c r="L24" i="201" s="1"/>
  <c r="K24" i="205"/>
  <c r="K24" i="201" s="1"/>
  <c r="J24" i="205"/>
  <c r="J24" i="201" s="1"/>
  <c r="I24" i="205"/>
  <c r="I24" i="201" s="1"/>
  <c r="H24" i="205"/>
  <c r="H24" i="201" s="1"/>
  <c r="G24" i="205"/>
  <c r="G24" i="201" s="1"/>
  <c r="F24" i="205"/>
  <c r="F24" i="201" s="1"/>
  <c r="E24" i="205"/>
  <c r="E24" i="201" s="1"/>
  <c r="L23" i="205"/>
  <c r="L23" i="201" s="1"/>
  <c r="K23" i="205"/>
  <c r="K23" i="201" s="1"/>
  <c r="J23" i="205"/>
  <c r="J23" i="201" s="1"/>
  <c r="I23" i="205"/>
  <c r="I23" i="201" s="1"/>
  <c r="H23" i="205"/>
  <c r="H23" i="201" s="1"/>
  <c r="G23" i="205"/>
  <c r="G23" i="201" s="1"/>
  <c r="F23" i="205"/>
  <c r="F23" i="201" s="1"/>
  <c r="E23" i="205"/>
  <c r="E23" i="201" s="1"/>
  <c r="L22" i="205"/>
  <c r="L22" i="201" s="1"/>
  <c r="K22" i="205"/>
  <c r="K22" i="201" s="1"/>
  <c r="J22" i="205"/>
  <c r="J22" i="201" s="1"/>
  <c r="I22" i="205"/>
  <c r="I22" i="201" s="1"/>
  <c r="H22" i="205"/>
  <c r="H22" i="201" s="1"/>
  <c r="G22" i="205"/>
  <c r="G22" i="201" s="1"/>
  <c r="F22" i="205"/>
  <c r="F22" i="201" s="1"/>
  <c r="E22" i="205"/>
  <c r="E22" i="201" s="1"/>
  <c r="L21" i="205"/>
  <c r="L21" i="201" s="1"/>
  <c r="K21" i="205"/>
  <c r="K21" i="201" s="1"/>
  <c r="J21" i="205"/>
  <c r="J21" i="201" s="1"/>
  <c r="I21" i="205"/>
  <c r="I21" i="201" s="1"/>
  <c r="H21" i="205"/>
  <c r="H21" i="201" s="1"/>
  <c r="G21" i="205"/>
  <c r="G21" i="201" s="1"/>
  <c r="F21" i="205"/>
  <c r="E21" i="205"/>
  <c r="E21" i="201" s="1"/>
  <c r="L20" i="205"/>
  <c r="L20" i="201" s="1"/>
  <c r="K20" i="205"/>
  <c r="K20" i="201" s="1"/>
  <c r="J20" i="205"/>
  <c r="J20" i="201" s="1"/>
  <c r="I20" i="205"/>
  <c r="I20" i="201" s="1"/>
  <c r="H20" i="205"/>
  <c r="H20" i="201" s="1"/>
  <c r="G20" i="205"/>
  <c r="G20" i="201" s="1"/>
  <c r="F20" i="205"/>
  <c r="F20" i="201" s="1"/>
  <c r="E20" i="205"/>
  <c r="E20" i="201" s="1"/>
  <c r="L19" i="205"/>
  <c r="L19" i="201" s="1"/>
  <c r="K19" i="205"/>
  <c r="K19" i="201" s="1"/>
  <c r="J19" i="205"/>
  <c r="J19" i="201" s="1"/>
  <c r="I19" i="205"/>
  <c r="I19" i="201" s="1"/>
  <c r="H19" i="205"/>
  <c r="H19" i="201" s="1"/>
  <c r="G19" i="205"/>
  <c r="G19" i="201" s="1"/>
  <c r="F19" i="205"/>
  <c r="F19" i="201" s="1"/>
  <c r="E19" i="205"/>
  <c r="E19" i="201" s="1"/>
  <c r="L18" i="205"/>
  <c r="L18" i="201" s="1"/>
  <c r="K18" i="205"/>
  <c r="K18" i="201" s="1"/>
  <c r="J18" i="205"/>
  <c r="J18" i="201" s="1"/>
  <c r="I18" i="205"/>
  <c r="I18" i="201" s="1"/>
  <c r="H18" i="205"/>
  <c r="H18" i="201" s="1"/>
  <c r="G18" i="205"/>
  <c r="G18" i="201" s="1"/>
  <c r="F18" i="205"/>
  <c r="F18" i="201" s="1"/>
  <c r="E18" i="205"/>
  <c r="E18" i="201" s="1"/>
  <c r="L17" i="205"/>
  <c r="L17" i="201" s="1"/>
  <c r="K17" i="205"/>
  <c r="K17" i="201" s="1"/>
  <c r="J17" i="205"/>
  <c r="J17" i="201" s="1"/>
  <c r="I17" i="205"/>
  <c r="I17" i="201" s="1"/>
  <c r="H17" i="205"/>
  <c r="H17" i="201" s="1"/>
  <c r="G17" i="205"/>
  <c r="G17" i="201" s="1"/>
  <c r="F17" i="205"/>
  <c r="E17" i="205"/>
  <c r="E17" i="201" s="1"/>
  <c r="L16" i="205"/>
  <c r="L16" i="201" s="1"/>
  <c r="K16" i="205"/>
  <c r="K16" i="201" s="1"/>
  <c r="J16" i="205"/>
  <c r="J16" i="201" s="1"/>
  <c r="I16" i="205"/>
  <c r="I16" i="201" s="1"/>
  <c r="H16" i="205"/>
  <c r="H16" i="201" s="1"/>
  <c r="G16" i="205"/>
  <c r="G16" i="201" s="1"/>
  <c r="F16" i="205"/>
  <c r="F16" i="201" s="1"/>
  <c r="E16" i="205"/>
  <c r="E16" i="201" s="1"/>
  <c r="L15" i="205"/>
  <c r="L15" i="201" s="1"/>
  <c r="K15" i="205"/>
  <c r="K15" i="201" s="1"/>
  <c r="J15" i="205"/>
  <c r="J15" i="201" s="1"/>
  <c r="I15" i="205"/>
  <c r="I15" i="201" s="1"/>
  <c r="H15" i="205"/>
  <c r="H15" i="201" s="1"/>
  <c r="G15" i="205"/>
  <c r="G15" i="201" s="1"/>
  <c r="F15" i="205"/>
  <c r="F15" i="201" s="1"/>
  <c r="E15" i="205"/>
  <c r="E15" i="201" s="1"/>
  <c r="L14" i="205"/>
  <c r="L14" i="201" s="1"/>
  <c r="K14" i="205"/>
  <c r="K14" i="201" s="1"/>
  <c r="J14" i="205"/>
  <c r="I14" i="205"/>
  <c r="I14" i="201" s="1"/>
  <c r="H14" i="205"/>
  <c r="H14" i="201" s="1"/>
  <c r="G14" i="205"/>
  <c r="G14" i="201" s="1"/>
  <c r="F14" i="205"/>
  <c r="F14" i="201" s="1"/>
  <c r="E14" i="205"/>
  <c r="R77" i="205"/>
  <c r="R77" i="201" s="1"/>
  <c r="R73" i="205"/>
  <c r="R73" i="201" s="1"/>
  <c r="R69" i="205"/>
  <c r="R69" i="201" s="1"/>
  <c r="R48" i="205"/>
  <c r="R48" i="201" s="1"/>
  <c r="R47" i="205"/>
  <c r="R47" i="201" s="1"/>
  <c r="R45" i="205"/>
  <c r="R45" i="201" s="1"/>
  <c r="R44" i="205"/>
  <c r="R44" i="201" s="1"/>
  <c r="R42" i="205"/>
  <c r="R42" i="201" s="1"/>
  <c r="R37" i="205"/>
  <c r="R37" i="201" s="1"/>
  <c r="R28" i="205"/>
  <c r="R28" i="201" s="1"/>
  <c r="R22" i="205"/>
  <c r="R22" i="201" s="1"/>
  <c r="R15" i="205"/>
  <c r="R15" i="201" s="1"/>
  <c r="R13" i="205" a="1"/>
  <c r="R60" i="205" s="1"/>
  <c r="R60" i="201" s="1"/>
  <c r="Q86" i="205"/>
  <c r="Q86" i="201" s="1"/>
  <c r="Q84" i="205"/>
  <c r="Q84" i="201" s="1"/>
  <c r="Q83" i="205"/>
  <c r="Q83" i="201" s="1"/>
  <c r="Q80" i="205"/>
  <c r="Q80" i="201" s="1"/>
  <c r="Q72" i="205"/>
  <c r="Q72" i="201" s="1"/>
  <c r="Q71" i="205"/>
  <c r="Q71" i="201" s="1"/>
  <c r="Q69" i="205"/>
  <c r="Q69" i="201" s="1"/>
  <c r="Q66" i="205"/>
  <c r="Q66" i="201" s="1"/>
  <c r="Q65" i="205"/>
  <c r="Q65" i="201" s="1"/>
  <c r="Q64" i="205"/>
  <c r="Q64" i="201" s="1"/>
  <c r="Q63" i="205"/>
  <c r="Q63" i="201" s="1"/>
  <c r="Q62" i="205"/>
  <c r="Q62" i="201" s="1"/>
  <c r="Q59" i="205"/>
  <c r="Q59" i="201" s="1"/>
  <c r="Q55" i="205"/>
  <c r="Q55" i="201" s="1"/>
  <c r="Q53" i="205"/>
  <c r="Q53" i="201" s="1"/>
  <c r="Q46" i="205"/>
  <c r="Q46" i="201" s="1"/>
  <c r="Q45" i="205"/>
  <c r="Q45" i="201" s="1"/>
  <c r="Q44" i="205"/>
  <c r="Q44" i="201" s="1"/>
  <c r="Q42" i="205"/>
  <c r="Q42" i="201" s="1"/>
  <c r="Q39" i="205"/>
  <c r="Q39" i="201" s="1"/>
  <c r="Q38" i="205"/>
  <c r="Q38" i="201" s="1"/>
  <c r="Q37" i="205"/>
  <c r="Q37" i="201" s="1"/>
  <c r="Q35" i="205"/>
  <c r="Q35" i="201" s="1"/>
  <c r="Q32" i="205"/>
  <c r="Q32" i="201" s="1"/>
  <c r="Q28" i="205"/>
  <c r="Q28" i="201" s="1"/>
  <c r="Q23" i="205"/>
  <c r="Q23" i="201" s="1"/>
  <c r="Q22" i="205"/>
  <c r="Q22" i="201" s="1"/>
  <c r="Q19" i="205"/>
  <c r="Q19" i="201" s="1"/>
  <c r="Q18" i="205"/>
  <c r="Q18" i="201" s="1"/>
  <c r="Q17" i="205"/>
  <c r="Q17" i="201" s="1"/>
  <c r="Q14" i="205"/>
  <c r="Q14" i="201" s="1"/>
  <c r="Q13" i="205" a="1"/>
  <c r="Q67" i="205" s="1"/>
  <c r="Q67" i="201" s="1"/>
  <c r="P88" i="205"/>
  <c r="P88" i="201" s="1"/>
  <c r="P87" i="205"/>
  <c r="P87" i="201" s="1"/>
  <c r="P86" i="205"/>
  <c r="P86" i="201" s="1"/>
  <c r="P85" i="205"/>
  <c r="P85" i="201" s="1"/>
  <c r="P84" i="205"/>
  <c r="P84" i="201" s="1"/>
  <c r="P83" i="205"/>
  <c r="P83" i="201" s="1"/>
  <c r="P82" i="205"/>
  <c r="P82" i="201" s="1"/>
  <c r="P81" i="205"/>
  <c r="P81" i="201" s="1"/>
  <c r="P80" i="205"/>
  <c r="P80" i="201" s="1"/>
  <c r="P79" i="205"/>
  <c r="P79" i="201" s="1"/>
  <c r="P78" i="205"/>
  <c r="P78" i="201" s="1"/>
  <c r="P77" i="205"/>
  <c r="P77" i="201" s="1"/>
  <c r="P76" i="205"/>
  <c r="P76" i="201" s="1"/>
  <c r="P75" i="205"/>
  <c r="P75" i="201" s="1"/>
  <c r="P74" i="205"/>
  <c r="P74" i="201" s="1"/>
  <c r="P72" i="205"/>
  <c r="P72" i="201" s="1"/>
  <c r="P71" i="205"/>
  <c r="P71" i="201" s="1"/>
  <c r="P70" i="205"/>
  <c r="P70" i="201" s="1"/>
  <c r="P69" i="205"/>
  <c r="P69" i="201" s="1"/>
  <c r="P68" i="205"/>
  <c r="P67" i="205"/>
  <c r="P67" i="201" s="1"/>
  <c r="P66" i="205"/>
  <c r="P66" i="201" s="1"/>
  <c r="P65" i="205"/>
  <c r="P65" i="201" s="1"/>
  <c r="P64" i="205"/>
  <c r="P64" i="201" s="1"/>
  <c r="P63" i="205"/>
  <c r="P63" i="201" s="1"/>
  <c r="P62" i="205"/>
  <c r="P62" i="201" s="1"/>
  <c r="P61" i="205"/>
  <c r="P61" i="201" s="1"/>
  <c r="P60" i="205"/>
  <c r="P60" i="201" s="1"/>
  <c r="P59" i="205"/>
  <c r="P59" i="201" s="1"/>
  <c r="P58" i="205"/>
  <c r="P58" i="201" s="1"/>
  <c r="P57" i="205"/>
  <c r="P57" i="201" s="1"/>
  <c r="P56" i="205"/>
  <c r="P56" i="201" s="1"/>
  <c r="P55" i="205"/>
  <c r="P55" i="201" s="1"/>
  <c r="P54" i="205"/>
  <c r="P54" i="201" s="1"/>
  <c r="P52" i="205"/>
  <c r="P52" i="201" s="1"/>
  <c r="P51" i="205"/>
  <c r="P51" i="201" s="1"/>
  <c r="P50" i="205"/>
  <c r="P50" i="201" s="1"/>
  <c r="P49" i="205"/>
  <c r="P49" i="201" s="1"/>
  <c r="P48" i="205"/>
  <c r="P48" i="201" s="1"/>
  <c r="P47" i="205"/>
  <c r="P47" i="201" s="1"/>
  <c r="P46" i="205"/>
  <c r="P46" i="201" s="1"/>
  <c r="P45" i="205"/>
  <c r="P45" i="201" s="1"/>
  <c r="P44" i="205"/>
  <c r="P44" i="201" s="1"/>
  <c r="P43" i="205"/>
  <c r="P43" i="201" s="1"/>
  <c r="P42" i="205"/>
  <c r="P42" i="201" s="1"/>
  <c r="P41" i="205"/>
  <c r="P41" i="201" s="1"/>
  <c r="P40" i="205"/>
  <c r="P40" i="201" s="1"/>
  <c r="P39" i="205"/>
  <c r="P39" i="201" s="1"/>
  <c r="P38" i="205"/>
  <c r="P38" i="201" s="1"/>
  <c r="P37" i="205"/>
  <c r="P37" i="201" s="1"/>
  <c r="P36" i="205"/>
  <c r="P36" i="201" s="1"/>
  <c r="P35" i="205"/>
  <c r="P35" i="201" s="1"/>
  <c r="P34" i="205"/>
  <c r="P34" i="201" s="1"/>
  <c r="P32" i="205"/>
  <c r="P32" i="201" s="1"/>
  <c r="P31" i="205"/>
  <c r="P31" i="201" s="1"/>
  <c r="P30" i="205"/>
  <c r="P30" i="201" s="1"/>
  <c r="P29" i="205"/>
  <c r="P29" i="201" s="1"/>
  <c r="P28" i="205"/>
  <c r="P28" i="201" s="1"/>
  <c r="P27" i="205"/>
  <c r="P27" i="201" s="1"/>
  <c r="P26" i="205"/>
  <c r="P26" i="201" s="1"/>
  <c r="P25" i="205"/>
  <c r="P25" i="201" s="1"/>
  <c r="P24" i="205"/>
  <c r="P24" i="201" s="1"/>
  <c r="P23" i="205"/>
  <c r="P23" i="201" s="1"/>
  <c r="P22" i="205"/>
  <c r="P22" i="201" s="1"/>
  <c r="P21" i="205"/>
  <c r="P21" i="201" s="1"/>
  <c r="P20" i="205"/>
  <c r="P20" i="201" s="1"/>
  <c r="P19" i="205"/>
  <c r="P19" i="201" s="1"/>
  <c r="P18" i="205"/>
  <c r="P18" i="201" s="1"/>
  <c r="P17" i="205"/>
  <c r="P17" i="201" s="1"/>
  <c r="P16" i="205"/>
  <c r="P16" i="201" s="1"/>
  <c r="P15" i="205"/>
  <c r="P15" i="201" s="1"/>
  <c r="P14" i="205"/>
  <c r="P14" i="201" s="1"/>
  <c r="P13" i="205" a="1"/>
  <c r="P73" i="205" s="1"/>
  <c r="P73" i="201" s="1"/>
  <c r="P13" i="205"/>
  <c r="O88" i="205"/>
  <c r="O88" i="201" s="1"/>
  <c r="O87" i="205"/>
  <c r="O87" i="201" s="1"/>
  <c r="O86" i="205"/>
  <c r="O86" i="201" s="1"/>
  <c r="O85" i="205"/>
  <c r="O85" i="201" s="1"/>
  <c r="O84" i="205"/>
  <c r="O84" i="201" s="1"/>
  <c r="O82" i="205"/>
  <c r="O82" i="201" s="1"/>
  <c r="O80" i="205"/>
  <c r="O80" i="201" s="1"/>
  <c r="O79" i="205"/>
  <c r="O79" i="201" s="1"/>
  <c r="O77" i="205"/>
  <c r="O77" i="201" s="1"/>
  <c r="O76" i="205"/>
  <c r="O76" i="201" s="1"/>
  <c r="O75" i="205"/>
  <c r="O75" i="201" s="1"/>
  <c r="O74" i="205"/>
  <c r="O74" i="201" s="1"/>
  <c r="O68" i="205"/>
  <c r="O68" i="201" s="1"/>
  <c r="O67" i="205"/>
  <c r="O67" i="201" s="1"/>
  <c r="O65" i="205"/>
  <c r="O65" i="201" s="1"/>
  <c r="O64" i="205"/>
  <c r="O64" i="201" s="1"/>
  <c r="O63" i="205"/>
  <c r="O63" i="201" s="1"/>
  <c r="O61" i="205"/>
  <c r="O61" i="201" s="1"/>
  <c r="O60" i="205"/>
  <c r="O60" i="201" s="1"/>
  <c r="O58" i="205"/>
  <c r="O58" i="201" s="1"/>
  <c r="O57" i="205"/>
  <c r="O57" i="201" s="1"/>
  <c r="O56" i="205"/>
  <c r="O56" i="201" s="1"/>
  <c r="O55" i="205"/>
  <c r="O55" i="201" s="1"/>
  <c r="O54" i="205"/>
  <c r="O54" i="201" s="1"/>
  <c r="O53" i="205"/>
  <c r="O53" i="201" s="1"/>
  <c r="O52" i="205"/>
  <c r="O52" i="201" s="1"/>
  <c r="O51" i="205"/>
  <c r="O51" i="201" s="1"/>
  <c r="O46" i="205"/>
  <c r="O46" i="201" s="1"/>
  <c r="O45" i="205"/>
  <c r="O45" i="201" s="1"/>
  <c r="O44" i="205"/>
  <c r="O44" i="201" s="1"/>
  <c r="O42" i="205"/>
  <c r="O42" i="201" s="1"/>
  <c r="O40" i="205"/>
  <c r="O40" i="201" s="1"/>
  <c r="O38" i="205"/>
  <c r="O38" i="201" s="1"/>
  <c r="O36" i="205"/>
  <c r="O36" i="201" s="1"/>
  <c r="O35" i="205"/>
  <c r="O35" i="201" s="1"/>
  <c r="O34" i="205"/>
  <c r="O34" i="201" s="1"/>
  <c r="O33" i="205"/>
  <c r="O33" i="201" s="1"/>
  <c r="O32" i="205"/>
  <c r="O32" i="201" s="1"/>
  <c r="O31" i="205"/>
  <c r="O31" i="201" s="1"/>
  <c r="O29" i="205"/>
  <c r="O29" i="201" s="1"/>
  <c r="O28" i="205"/>
  <c r="O28" i="201" s="1"/>
  <c r="O27" i="205"/>
  <c r="O27" i="201" s="1"/>
  <c r="O23" i="205"/>
  <c r="O23" i="201" s="1"/>
  <c r="O22" i="205"/>
  <c r="O22" i="201" s="1"/>
  <c r="O21" i="205"/>
  <c r="O21" i="201" s="1"/>
  <c r="O20" i="205"/>
  <c r="O20" i="201" s="1"/>
  <c r="O19" i="205"/>
  <c r="O19" i="201" s="1"/>
  <c r="O18" i="205"/>
  <c r="O18" i="201" s="1"/>
  <c r="O15" i="205"/>
  <c r="O15" i="201" s="1"/>
  <c r="O14" i="205"/>
  <c r="O14" i="201" s="1"/>
  <c r="O13" i="205" a="1"/>
  <c r="O13" i="205"/>
  <c r="N88" i="205"/>
  <c r="N88" i="201" s="1"/>
  <c r="N86" i="205"/>
  <c r="N86" i="201" s="1"/>
  <c r="N85" i="205"/>
  <c r="N85" i="201" s="1"/>
  <c r="N84" i="205"/>
  <c r="N84" i="201" s="1"/>
  <c r="N83" i="205"/>
  <c r="N83" i="201" s="1"/>
  <c r="N82" i="205"/>
  <c r="N82" i="201" s="1"/>
  <c r="N78" i="205"/>
  <c r="N78" i="201" s="1"/>
  <c r="N77" i="205"/>
  <c r="N77" i="201" s="1"/>
  <c r="N76" i="205"/>
  <c r="N76" i="201" s="1"/>
  <c r="N75" i="205"/>
  <c r="N75" i="201" s="1"/>
  <c r="N74" i="205"/>
  <c r="N74" i="201" s="1"/>
  <c r="N73" i="205"/>
  <c r="N73" i="201" s="1"/>
  <c r="N71" i="205"/>
  <c r="N71" i="201" s="1"/>
  <c r="N70" i="205"/>
  <c r="N70" i="201" s="1"/>
  <c r="N69" i="205"/>
  <c r="N69" i="201" s="1"/>
  <c r="N68" i="205"/>
  <c r="N68" i="201" s="1"/>
  <c r="N66" i="205"/>
  <c r="N66" i="201" s="1"/>
  <c r="N65" i="205"/>
  <c r="N65" i="201" s="1"/>
  <c r="N64" i="205"/>
  <c r="N64" i="201" s="1"/>
  <c r="N63" i="205"/>
  <c r="N63" i="201" s="1"/>
  <c r="N62" i="205"/>
  <c r="N62" i="201" s="1"/>
  <c r="N61" i="205"/>
  <c r="N61" i="201" s="1"/>
  <c r="N60" i="205"/>
  <c r="N60" i="201" s="1"/>
  <c r="N56" i="205"/>
  <c r="N56" i="201" s="1"/>
  <c r="N55" i="205"/>
  <c r="N55" i="201" s="1"/>
  <c r="N54" i="205"/>
  <c r="N54" i="201" s="1"/>
  <c r="N53" i="205"/>
  <c r="N53" i="201" s="1"/>
  <c r="N52" i="205"/>
  <c r="N52" i="201" s="1"/>
  <c r="N50" i="205"/>
  <c r="N50" i="201" s="1"/>
  <c r="N49" i="205"/>
  <c r="N49" i="201" s="1"/>
  <c r="N48" i="205"/>
  <c r="N48" i="201" s="1"/>
  <c r="N46" i="205"/>
  <c r="N46" i="201" s="1"/>
  <c r="N45" i="205"/>
  <c r="N45" i="201" s="1"/>
  <c r="N44" i="205"/>
  <c r="N44" i="201" s="1"/>
  <c r="N43" i="205"/>
  <c r="N43" i="201" s="1"/>
  <c r="N42" i="205"/>
  <c r="N42" i="201" s="1"/>
  <c r="N41" i="205"/>
  <c r="N41" i="201" s="1"/>
  <c r="N40" i="205"/>
  <c r="N40" i="201" s="1"/>
  <c r="N39" i="205"/>
  <c r="N39" i="201" s="1"/>
  <c r="N38" i="205"/>
  <c r="N38" i="201" s="1"/>
  <c r="N34" i="205"/>
  <c r="N34" i="201" s="1"/>
  <c r="N33" i="205"/>
  <c r="N33" i="201" s="1"/>
  <c r="N32" i="205"/>
  <c r="N32" i="201" s="1"/>
  <c r="N31" i="205"/>
  <c r="N31" i="201" s="1"/>
  <c r="N29" i="205"/>
  <c r="N29" i="201" s="1"/>
  <c r="N28" i="205"/>
  <c r="N28" i="201" s="1"/>
  <c r="N26" i="205"/>
  <c r="N26" i="201" s="1"/>
  <c r="N25" i="205"/>
  <c r="N25" i="201" s="1"/>
  <c r="N24" i="205"/>
  <c r="N24" i="201" s="1"/>
  <c r="N23" i="205"/>
  <c r="N23" i="201" s="1"/>
  <c r="N22" i="205"/>
  <c r="N22" i="201" s="1"/>
  <c r="N21" i="205"/>
  <c r="N21" i="201" s="1"/>
  <c r="N20" i="205"/>
  <c r="N20" i="201" s="1"/>
  <c r="N19" i="205"/>
  <c r="N19" i="201" s="1"/>
  <c r="N18" i="205"/>
  <c r="N18" i="201" s="1"/>
  <c r="N17" i="205"/>
  <c r="N17" i="201" s="1"/>
  <c r="N16" i="205"/>
  <c r="N16" i="201" s="1"/>
  <c r="N13" i="205" a="1"/>
  <c r="N13" i="205"/>
  <c r="M41" i="205"/>
  <c r="M41" i="201" s="1"/>
  <c r="M35" i="205"/>
  <c r="M35" i="201" s="1"/>
  <c r="M13" i="205" a="1"/>
  <c r="L13" i="205"/>
  <c r="K13" i="205"/>
  <c r="J13" i="205"/>
  <c r="I13" i="205"/>
  <c r="H13" i="205"/>
  <c r="G13" i="205"/>
  <c r="F13" i="205"/>
  <c r="E13" i="205"/>
  <c r="CB102" i="188"/>
  <c r="CI89" i="188"/>
  <c r="CI89" i="190" s="1"/>
  <c r="CH89" i="188"/>
  <c r="CH89" i="190" s="1"/>
  <c r="CG89" i="188"/>
  <c r="CG89" i="190" s="1"/>
  <c r="CF89" i="188"/>
  <c r="CF89" i="190" s="1"/>
  <c r="CE89" i="188"/>
  <c r="CE89" i="190" s="1"/>
  <c r="CD89" i="188"/>
  <c r="CD89" i="190" s="1"/>
  <c r="CC89" i="188"/>
  <c r="CC89" i="190" s="1"/>
  <c r="CI87" i="188"/>
  <c r="CI87" i="190" s="1"/>
  <c r="CH87" i="188"/>
  <c r="CH87" i="190" s="1"/>
  <c r="CG87" i="188"/>
  <c r="CG87" i="190" s="1"/>
  <c r="CF87" i="188"/>
  <c r="CF87" i="190" s="1"/>
  <c r="CE87" i="188"/>
  <c r="CE87" i="190" s="1"/>
  <c r="CD87" i="188"/>
  <c r="CD87" i="190" s="1"/>
  <c r="CC87" i="188"/>
  <c r="CC87" i="190" s="1"/>
  <c r="CL85" i="188"/>
  <c r="CK85" i="188"/>
  <c r="CI85" i="188"/>
  <c r="CI85" i="190" s="1"/>
  <c r="CH85" i="188"/>
  <c r="CH85" i="190" s="1"/>
  <c r="CG85" i="188"/>
  <c r="CG85" i="190" s="1"/>
  <c r="CF85" i="188"/>
  <c r="CF85" i="190" s="1"/>
  <c r="CE85" i="188"/>
  <c r="CE85" i="190" s="1"/>
  <c r="CD85" i="188"/>
  <c r="CD85" i="190" s="1"/>
  <c r="CC85" i="188"/>
  <c r="CC85" i="190" s="1"/>
  <c r="CA85" i="188"/>
  <c r="CA85" i="190" s="1"/>
  <c r="BZ85" i="188"/>
  <c r="BZ85" i="190" s="1"/>
  <c r="BY85" i="188"/>
  <c r="BY85" i="190" s="1"/>
  <c r="BX85" i="188"/>
  <c r="BX85" i="190" s="1"/>
  <c r="BW85" i="188"/>
  <c r="BW85" i="190" s="1"/>
  <c r="BV85" i="188"/>
  <c r="BV85" i="190" s="1"/>
  <c r="BU85" i="188"/>
  <c r="BU85" i="190" s="1"/>
  <c r="BT85" i="188"/>
  <c r="BT85" i="190" s="1"/>
  <c r="BS85" i="188"/>
  <c r="BS85" i="190" s="1"/>
  <c r="BR85" i="188"/>
  <c r="BR85" i="190" s="1"/>
  <c r="BQ85" i="188"/>
  <c r="BQ85" i="190" s="1"/>
  <c r="BP85" i="188"/>
  <c r="BP85" i="190" s="1"/>
  <c r="BO85" i="188"/>
  <c r="BO85" i="190" s="1"/>
  <c r="BN85" i="188"/>
  <c r="BN85" i="190" s="1"/>
  <c r="BM85" i="188"/>
  <c r="BM85" i="190" s="1"/>
  <c r="BL85" i="188"/>
  <c r="BL85" i="190" s="1"/>
  <c r="BK85" i="188"/>
  <c r="BK85" i="190" s="1"/>
  <c r="BJ85" i="188"/>
  <c r="BJ85" i="190" s="1"/>
  <c r="BI85" i="188"/>
  <c r="BI85" i="190" s="1"/>
  <c r="BH85" i="188"/>
  <c r="BH85" i="190" s="1"/>
  <c r="BG85" i="188"/>
  <c r="BG85" i="190" s="1"/>
  <c r="BF85" i="188"/>
  <c r="BF85" i="190" s="1"/>
  <c r="BE85" i="188"/>
  <c r="BE85" i="190" s="1"/>
  <c r="BD85" i="188"/>
  <c r="BD85" i="190" s="1"/>
  <c r="BC85" i="188"/>
  <c r="BC85" i="190" s="1"/>
  <c r="BB85" i="188"/>
  <c r="BB85" i="190" s="1"/>
  <c r="BA85" i="188"/>
  <c r="BA85" i="190" s="1"/>
  <c r="AZ85" i="188"/>
  <c r="AZ85" i="190" s="1"/>
  <c r="AY85" i="188"/>
  <c r="AY85" i="190" s="1"/>
  <c r="AX85" i="188"/>
  <c r="AX85" i="190" s="1"/>
  <c r="AW85" i="188"/>
  <c r="AW85" i="190" s="1"/>
  <c r="AV85" i="188"/>
  <c r="AV85" i="190" s="1"/>
  <c r="AU85" i="188"/>
  <c r="AU85" i="190" s="1"/>
  <c r="AT85" i="188"/>
  <c r="AT85" i="190" s="1"/>
  <c r="AS85" i="188"/>
  <c r="AS85" i="190" s="1"/>
  <c r="AR85" i="188"/>
  <c r="AR85" i="190" s="1"/>
  <c r="AQ85" i="188"/>
  <c r="AQ85" i="190" s="1"/>
  <c r="AP85" i="188"/>
  <c r="AP85" i="190" s="1"/>
  <c r="AO85" i="188"/>
  <c r="AO85" i="190" s="1"/>
  <c r="AN85" i="188"/>
  <c r="AN85" i="190" s="1"/>
  <c r="AM85" i="188"/>
  <c r="AM85" i="190" s="1"/>
  <c r="AL85" i="188"/>
  <c r="AL85" i="190" s="1"/>
  <c r="AK85" i="188"/>
  <c r="AK85" i="190" s="1"/>
  <c r="AJ85" i="188"/>
  <c r="AJ85" i="190" s="1"/>
  <c r="AI85" i="188"/>
  <c r="AI85" i="190" s="1"/>
  <c r="AH85" i="188"/>
  <c r="AH85" i="190" s="1"/>
  <c r="AG85" i="188"/>
  <c r="AG85" i="190" s="1"/>
  <c r="AF85" i="188"/>
  <c r="AF85" i="190" s="1"/>
  <c r="AE85" i="188"/>
  <c r="AE85" i="190" s="1"/>
  <c r="AD85" i="188"/>
  <c r="AD85" i="190" s="1"/>
  <c r="AC85" i="188"/>
  <c r="AC85" i="190" s="1"/>
  <c r="AB85" i="188"/>
  <c r="AB85" i="190" s="1"/>
  <c r="AA85" i="188"/>
  <c r="AA85" i="190" s="1"/>
  <c r="Z85" i="188"/>
  <c r="Z85" i="190" s="1"/>
  <c r="Y85" i="188"/>
  <c r="Y85" i="190" s="1"/>
  <c r="X85" i="188"/>
  <c r="X85" i="190" s="1"/>
  <c r="W85" i="188"/>
  <c r="W85" i="190" s="1"/>
  <c r="V85" i="188"/>
  <c r="V85" i="190" s="1"/>
  <c r="U85" i="188"/>
  <c r="U85" i="190" s="1"/>
  <c r="T85" i="188"/>
  <c r="T85" i="190" s="1"/>
  <c r="S85" i="188"/>
  <c r="S85" i="190" s="1"/>
  <c r="R85" i="188"/>
  <c r="R85" i="190" s="1"/>
  <c r="Q85" i="188"/>
  <c r="Q85" i="190" s="1"/>
  <c r="P85" i="188"/>
  <c r="P85" i="190" s="1"/>
  <c r="O85" i="188"/>
  <c r="O85" i="190" s="1"/>
  <c r="N85" i="188"/>
  <c r="N85" i="190" s="1"/>
  <c r="M85" i="188"/>
  <c r="M85" i="190" s="1"/>
  <c r="L85" i="188"/>
  <c r="L85" i="190" s="1"/>
  <c r="K85" i="188"/>
  <c r="K85" i="190" s="1"/>
  <c r="J85" i="188"/>
  <c r="J85" i="190" s="1"/>
  <c r="I85" i="188"/>
  <c r="I85" i="190" s="1"/>
  <c r="H85" i="188"/>
  <c r="H85" i="190" s="1"/>
  <c r="G85" i="188"/>
  <c r="G85" i="190" s="1"/>
  <c r="F85" i="188"/>
  <c r="F85" i="190" s="1"/>
  <c r="E85" i="188"/>
  <c r="E85" i="190" s="1"/>
  <c r="D85" i="188"/>
  <c r="I77" i="183"/>
  <c r="I76" i="183"/>
  <c r="I75" i="183"/>
  <c r="I74" i="183"/>
  <c r="I73" i="183"/>
  <c r="I72" i="183"/>
  <c r="I71" i="183"/>
  <c r="I70" i="183"/>
  <c r="I69" i="183"/>
  <c r="I68" i="183"/>
  <c r="I67" i="183"/>
  <c r="I66" i="183"/>
  <c r="I65" i="183"/>
  <c r="I64" i="183"/>
  <c r="I63" i="183"/>
  <c r="I62" i="183"/>
  <c r="I61" i="183"/>
  <c r="I60" i="183"/>
  <c r="I59" i="183"/>
  <c r="I58" i="183"/>
  <c r="I57" i="183"/>
  <c r="I56" i="183"/>
  <c r="I55" i="183"/>
  <c r="I54" i="183"/>
  <c r="I53" i="183"/>
  <c r="I52" i="183"/>
  <c r="I51" i="183"/>
  <c r="I50" i="183"/>
  <c r="I49" i="183"/>
  <c r="I48" i="183"/>
  <c r="I47" i="183"/>
  <c r="I46" i="183"/>
  <c r="I45" i="183"/>
  <c r="I44" i="183"/>
  <c r="I43" i="183"/>
  <c r="I42" i="183"/>
  <c r="I41" i="183"/>
  <c r="I40" i="183"/>
  <c r="I39" i="183"/>
  <c r="I38" i="183"/>
  <c r="I37" i="183"/>
  <c r="I36" i="183"/>
  <c r="I35" i="183"/>
  <c r="I34" i="183"/>
  <c r="I33" i="183"/>
  <c r="I32" i="183"/>
  <c r="I31" i="183"/>
  <c r="I30" i="183"/>
  <c r="I29" i="183"/>
  <c r="I28" i="183"/>
  <c r="I27" i="183"/>
  <c r="I26" i="183"/>
  <c r="I25" i="183"/>
  <c r="I24" i="183"/>
  <c r="I23" i="183"/>
  <c r="I22" i="183"/>
  <c r="I21" i="183"/>
  <c r="I20" i="183"/>
  <c r="I19" i="183"/>
  <c r="I18" i="183"/>
  <c r="I17" i="183"/>
  <c r="I16" i="183"/>
  <c r="I15" i="183"/>
  <c r="I14" i="183"/>
  <c r="I13" i="183"/>
  <c r="I12" i="183"/>
  <c r="I11" i="183"/>
  <c r="I10" i="183"/>
  <c r="I9" i="183"/>
  <c r="I8" i="183"/>
  <c r="I7" i="183"/>
  <c r="I6" i="183"/>
  <c r="I5" i="183"/>
  <c r="I4" i="183"/>
  <c r="I3" i="183"/>
  <c r="I2" i="183"/>
  <c r="U78" i="182"/>
  <c r="V78" i="182" s="1"/>
  <c r="T78" i="182"/>
  <c r="S78" i="182"/>
  <c r="R78" i="182"/>
  <c r="Q78" i="182"/>
  <c r="P78" i="182"/>
  <c r="N78" i="182"/>
  <c r="G78" i="182" s="1"/>
  <c r="M78" i="182"/>
  <c r="F78" i="182" s="1"/>
  <c r="L78" i="182"/>
  <c r="K78" i="182"/>
  <c r="J78" i="182"/>
  <c r="I78" i="182"/>
  <c r="O78" i="182" s="1"/>
  <c r="BY78" i="186" s="1"/>
  <c r="D78" i="182"/>
  <c r="C78" i="182"/>
  <c r="U77" i="182"/>
  <c r="G77" i="182" s="1"/>
  <c r="T77" i="182"/>
  <c r="F77" i="182" s="1"/>
  <c r="S77" i="182"/>
  <c r="V77" i="182" s="1"/>
  <c r="R77" i="182"/>
  <c r="Q77" i="182"/>
  <c r="P77" i="182"/>
  <c r="N77" i="182"/>
  <c r="M77" i="182"/>
  <c r="L77" i="182"/>
  <c r="E77" i="182" s="1"/>
  <c r="K77" i="182"/>
  <c r="D77" i="182" s="1"/>
  <c r="J77" i="182"/>
  <c r="I77" i="182"/>
  <c r="O77" i="182" s="1"/>
  <c r="C77" i="182"/>
  <c r="U76" i="182"/>
  <c r="G76" i="182" s="1"/>
  <c r="T76" i="182"/>
  <c r="V76" i="182" s="1"/>
  <c r="S76" i="182"/>
  <c r="R76" i="182"/>
  <c r="Q76" i="182"/>
  <c r="P76" i="182"/>
  <c r="N76" i="182"/>
  <c r="M76" i="182"/>
  <c r="L76" i="182"/>
  <c r="E76" i="182" s="1"/>
  <c r="K76" i="182"/>
  <c r="J76" i="182"/>
  <c r="I76" i="182"/>
  <c r="D76" i="182"/>
  <c r="C76" i="182"/>
  <c r="U75" i="182"/>
  <c r="T75" i="182"/>
  <c r="V75" i="182" s="1"/>
  <c r="S75" i="182"/>
  <c r="R75" i="182"/>
  <c r="Q75" i="182"/>
  <c r="P75" i="182"/>
  <c r="N75" i="182"/>
  <c r="M75" i="182"/>
  <c r="L75" i="182"/>
  <c r="E75" i="182" s="1"/>
  <c r="K75" i="182"/>
  <c r="D75" i="182" s="1"/>
  <c r="J75" i="182"/>
  <c r="I75" i="182"/>
  <c r="F75" i="182"/>
  <c r="C75" i="182"/>
  <c r="B75" i="182"/>
  <c r="U74" i="182"/>
  <c r="T74" i="182"/>
  <c r="S74" i="182"/>
  <c r="R74" i="182"/>
  <c r="Q74" i="182"/>
  <c r="P74" i="182"/>
  <c r="N74" i="182"/>
  <c r="M74" i="182"/>
  <c r="L74" i="182"/>
  <c r="E74" i="182" s="1"/>
  <c r="K74" i="182"/>
  <c r="D74" i="182" s="1"/>
  <c r="J74" i="182"/>
  <c r="I74" i="182"/>
  <c r="O74" i="182" s="1"/>
  <c r="F74" i="182"/>
  <c r="C74" i="182"/>
  <c r="V73" i="182"/>
  <c r="U73" i="182"/>
  <c r="T73" i="182"/>
  <c r="S73" i="182"/>
  <c r="R73" i="182"/>
  <c r="Q73" i="182"/>
  <c r="P73" i="182"/>
  <c r="N73" i="182"/>
  <c r="M73" i="182"/>
  <c r="L73" i="182"/>
  <c r="K73" i="182"/>
  <c r="D73" i="182" s="1"/>
  <c r="J73" i="182"/>
  <c r="C73" i="182" s="1"/>
  <c r="I73" i="182"/>
  <c r="O73" i="182" s="1"/>
  <c r="G73" i="182"/>
  <c r="F73" i="182"/>
  <c r="E73" i="182"/>
  <c r="U72" i="182"/>
  <c r="T72" i="182"/>
  <c r="S72" i="182"/>
  <c r="R72" i="182"/>
  <c r="Q72" i="182"/>
  <c r="P72" i="182"/>
  <c r="N72" i="182"/>
  <c r="G72" i="182" s="1"/>
  <c r="M72" i="182"/>
  <c r="L72" i="182"/>
  <c r="K72" i="182"/>
  <c r="J72" i="182"/>
  <c r="I72" i="182"/>
  <c r="E72" i="182"/>
  <c r="D72" i="182"/>
  <c r="C72" i="182"/>
  <c r="U71" i="182"/>
  <c r="T71" i="182"/>
  <c r="S71" i="182"/>
  <c r="R71" i="182"/>
  <c r="Q71" i="182"/>
  <c r="P71" i="182"/>
  <c r="N71" i="182"/>
  <c r="G71" i="182" s="1"/>
  <c r="M71" i="182"/>
  <c r="F71" i="182" s="1"/>
  <c r="L71" i="182"/>
  <c r="E71" i="182" s="1"/>
  <c r="K71" i="182"/>
  <c r="J71" i="182"/>
  <c r="C71" i="182" s="1"/>
  <c r="I71" i="182"/>
  <c r="D71" i="182"/>
  <c r="V70" i="182"/>
  <c r="U70" i="182"/>
  <c r="T70" i="182"/>
  <c r="S70" i="182"/>
  <c r="R70" i="182"/>
  <c r="Q70" i="182"/>
  <c r="P70" i="182"/>
  <c r="N70" i="182"/>
  <c r="M70" i="182"/>
  <c r="F70" i="182" s="1"/>
  <c r="L70" i="182"/>
  <c r="K70" i="182"/>
  <c r="D70" i="182" s="1"/>
  <c r="J70" i="182"/>
  <c r="C70" i="182" s="1"/>
  <c r="I70" i="182"/>
  <c r="B70" i="182" s="1"/>
  <c r="G70" i="182"/>
  <c r="E70" i="182"/>
  <c r="U69" i="182"/>
  <c r="T69" i="182"/>
  <c r="S69" i="182"/>
  <c r="R69" i="182"/>
  <c r="Q69" i="182"/>
  <c r="P69" i="182"/>
  <c r="V69" i="182" s="1"/>
  <c r="N69" i="182"/>
  <c r="G69" i="182" s="1"/>
  <c r="M69" i="182"/>
  <c r="F69" i="182" s="1"/>
  <c r="L69" i="182"/>
  <c r="E69" i="182" s="1"/>
  <c r="K69" i="182"/>
  <c r="D69" i="182" s="1"/>
  <c r="J69" i="182"/>
  <c r="I69" i="182"/>
  <c r="C69" i="182"/>
  <c r="U68" i="182"/>
  <c r="T68" i="182"/>
  <c r="S68" i="182"/>
  <c r="R68" i="182"/>
  <c r="Q68" i="182"/>
  <c r="P68" i="182"/>
  <c r="N68" i="182"/>
  <c r="G68" i="182" s="1"/>
  <c r="M68" i="182"/>
  <c r="F68" i="182" s="1"/>
  <c r="L68" i="182"/>
  <c r="E68" i="182" s="1"/>
  <c r="K68" i="182"/>
  <c r="J68" i="182"/>
  <c r="I68" i="182"/>
  <c r="B68" i="182"/>
  <c r="U67" i="182"/>
  <c r="T67" i="182"/>
  <c r="S67" i="182"/>
  <c r="R67" i="182"/>
  <c r="Q67" i="182"/>
  <c r="P67" i="182"/>
  <c r="N67" i="182"/>
  <c r="G67" i="182" s="1"/>
  <c r="M67" i="182"/>
  <c r="F67" i="182" s="1"/>
  <c r="L67" i="182"/>
  <c r="E67" i="182" s="1"/>
  <c r="K67" i="182"/>
  <c r="J67" i="182"/>
  <c r="C67" i="182" s="1"/>
  <c r="I67" i="182"/>
  <c r="B67" i="182" s="1"/>
  <c r="U66" i="182"/>
  <c r="T66" i="182"/>
  <c r="S66" i="182"/>
  <c r="R66" i="182"/>
  <c r="Q66" i="182"/>
  <c r="P66" i="182"/>
  <c r="N66" i="182"/>
  <c r="G66" i="182" s="1"/>
  <c r="M66" i="182"/>
  <c r="F66" i="182" s="1"/>
  <c r="L66" i="182"/>
  <c r="E66" i="182" s="1"/>
  <c r="K66" i="182"/>
  <c r="D66" i="182" s="1"/>
  <c r="J66" i="182"/>
  <c r="C66" i="182" s="1"/>
  <c r="I66" i="182"/>
  <c r="U65" i="182"/>
  <c r="T65" i="182"/>
  <c r="S65" i="182"/>
  <c r="R65" i="182"/>
  <c r="Q65" i="182"/>
  <c r="P65" i="182"/>
  <c r="N65" i="182"/>
  <c r="G65" i="182" s="1"/>
  <c r="M65" i="182"/>
  <c r="L65" i="182"/>
  <c r="K65" i="182"/>
  <c r="D65" i="182" s="1"/>
  <c r="J65" i="182"/>
  <c r="I65" i="182"/>
  <c r="U64" i="182"/>
  <c r="T64" i="182"/>
  <c r="S64" i="182"/>
  <c r="R64" i="182"/>
  <c r="Q64" i="182"/>
  <c r="P64" i="182"/>
  <c r="N64" i="182"/>
  <c r="M64" i="182"/>
  <c r="F64" i="182" s="1"/>
  <c r="L64" i="182"/>
  <c r="K64" i="182"/>
  <c r="J64" i="182"/>
  <c r="I64" i="182"/>
  <c r="U63" i="182"/>
  <c r="T63" i="182"/>
  <c r="S63" i="182"/>
  <c r="R63" i="182"/>
  <c r="D63" i="182" s="1"/>
  <c r="Q63" i="182"/>
  <c r="C63" i="182" s="1"/>
  <c r="P63" i="182"/>
  <c r="N63" i="182"/>
  <c r="G63" i="182" s="1"/>
  <c r="M63" i="182"/>
  <c r="F63" i="182" s="1"/>
  <c r="L63" i="182"/>
  <c r="K63" i="182"/>
  <c r="J63" i="182"/>
  <c r="I63" i="182"/>
  <c r="U62" i="182"/>
  <c r="T62" i="182"/>
  <c r="S62" i="182"/>
  <c r="E62" i="182" s="1"/>
  <c r="R62" i="182"/>
  <c r="Q62" i="182"/>
  <c r="V62" i="182" s="1"/>
  <c r="P62" i="182"/>
  <c r="N62" i="182"/>
  <c r="G62" i="182" s="1"/>
  <c r="M62" i="182"/>
  <c r="F62" i="182" s="1"/>
  <c r="L62" i="182"/>
  <c r="K62" i="182"/>
  <c r="J62" i="182"/>
  <c r="C62" i="182" s="1"/>
  <c r="I62" i="182"/>
  <c r="U61" i="182"/>
  <c r="T61" i="182"/>
  <c r="S61" i="182"/>
  <c r="R61" i="182"/>
  <c r="Q61" i="182"/>
  <c r="P61" i="182"/>
  <c r="N61" i="182"/>
  <c r="G61" i="182" s="1"/>
  <c r="M61" i="182"/>
  <c r="L61" i="182"/>
  <c r="E61" i="182" s="1"/>
  <c r="K61" i="182"/>
  <c r="D61" i="182" s="1"/>
  <c r="J61" i="182"/>
  <c r="C61" i="182" s="1"/>
  <c r="I61" i="182"/>
  <c r="B61" i="182" s="1"/>
  <c r="U60" i="182"/>
  <c r="T60" i="182"/>
  <c r="S60" i="182"/>
  <c r="R60" i="182"/>
  <c r="D60" i="182" s="1"/>
  <c r="Q60" i="182"/>
  <c r="P60" i="182"/>
  <c r="V60" i="182" s="1"/>
  <c r="N60" i="182"/>
  <c r="M60" i="182"/>
  <c r="F60" i="182" s="1"/>
  <c r="L60" i="182"/>
  <c r="K60" i="182"/>
  <c r="J60" i="182"/>
  <c r="O60" i="182" s="1"/>
  <c r="I60" i="182"/>
  <c r="E60" i="182"/>
  <c r="B60" i="182"/>
  <c r="U59" i="182"/>
  <c r="T59" i="182"/>
  <c r="S59" i="182"/>
  <c r="R59" i="182"/>
  <c r="Q59" i="182"/>
  <c r="V59" i="182" s="1"/>
  <c r="P59" i="182"/>
  <c r="N59" i="182"/>
  <c r="G59" i="182" s="1"/>
  <c r="M59" i="182"/>
  <c r="F59" i="182" s="1"/>
  <c r="L59" i="182"/>
  <c r="K59" i="182"/>
  <c r="D59" i="182" s="1"/>
  <c r="J59" i="182"/>
  <c r="I59" i="182"/>
  <c r="B59" i="182" s="1"/>
  <c r="E59" i="182"/>
  <c r="V58" i="182"/>
  <c r="U58" i="182"/>
  <c r="T58" i="182"/>
  <c r="S58" i="182"/>
  <c r="R58" i="182"/>
  <c r="Q58" i="182"/>
  <c r="P58" i="182"/>
  <c r="N58" i="182"/>
  <c r="M58" i="182"/>
  <c r="L58" i="182"/>
  <c r="K58" i="182"/>
  <c r="D58" i="182" s="1"/>
  <c r="J58" i="182"/>
  <c r="C58" i="182" s="1"/>
  <c r="I58" i="182"/>
  <c r="G58" i="182"/>
  <c r="F58" i="182"/>
  <c r="E58" i="182"/>
  <c r="B58" i="182"/>
  <c r="V57" i="182"/>
  <c r="U57" i="182"/>
  <c r="T57" i="182"/>
  <c r="S57" i="182"/>
  <c r="R57" i="182"/>
  <c r="Q57" i="182"/>
  <c r="P57" i="182"/>
  <c r="N57" i="182"/>
  <c r="M57" i="182"/>
  <c r="L57" i="182"/>
  <c r="K57" i="182"/>
  <c r="J57" i="182"/>
  <c r="C57" i="182" s="1"/>
  <c r="I57" i="182"/>
  <c r="B57" i="182" s="1"/>
  <c r="G57" i="182"/>
  <c r="F57" i="182"/>
  <c r="E57" i="182"/>
  <c r="D57" i="182"/>
  <c r="V56" i="182"/>
  <c r="U56" i="182"/>
  <c r="T56" i="182"/>
  <c r="S56" i="182"/>
  <c r="R56" i="182"/>
  <c r="Q56" i="182"/>
  <c r="P56" i="182"/>
  <c r="N56" i="182"/>
  <c r="M56" i="182"/>
  <c r="L56" i="182"/>
  <c r="K56" i="182"/>
  <c r="J56" i="182"/>
  <c r="I56" i="182"/>
  <c r="B56" i="182" s="1"/>
  <c r="G56" i="182"/>
  <c r="F56" i="182"/>
  <c r="E56" i="182"/>
  <c r="D56" i="182"/>
  <c r="C56" i="182"/>
  <c r="U55" i="182"/>
  <c r="T55" i="182"/>
  <c r="S55" i="182"/>
  <c r="R55" i="182"/>
  <c r="Q55" i="182"/>
  <c r="V55" i="182" s="1"/>
  <c r="P55" i="182"/>
  <c r="N55" i="182"/>
  <c r="G55" i="182" s="1"/>
  <c r="M55" i="182"/>
  <c r="F55" i="182" s="1"/>
  <c r="L55" i="182"/>
  <c r="K55" i="182"/>
  <c r="J55" i="182"/>
  <c r="C55" i="182" s="1"/>
  <c r="I55" i="182"/>
  <c r="E55" i="182"/>
  <c r="D55" i="182"/>
  <c r="U54" i="182"/>
  <c r="T54" i="182"/>
  <c r="S54" i="182"/>
  <c r="R54" i="182"/>
  <c r="Q54" i="182"/>
  <c r="P54" i="182"/>
  <c r="V54" i="182" s="1"/>
  <c r="N54" i="182"/>
  <c r="G54" i="182" s="1"/>
  <c r="M54" i="182"/>
  <c r="F54" i="182" s="1"/>
  <c r="L54" i="182"/>
  <c r="E54" i="182" s="1"/>
  <c r="K54" i="182"/>
  <c r="J54" i="182"/>
  <c r="C54" i="182" s="1"/>
  <c r="I54" i="182"/>
  <c r="V53" i="182"/>
  <c r="U53" i="182"/>
  <c r="T53" i="182"/>
  <c r="S53" i="182"/>
  <c r="R53" i="182"/>
  <c r="Q53" i="182"/>
  <c r="P53" i="182"/>
  <c r="N53" i="182"/>
  <c r="G53" i="182" s="1"/>
  <c r="M53" i="182"/>
  <c r="L53" i="182"/>
  <c r="E53" i="182" s="1"/>
  <c r="K53" i="182"/>
  <c r="J53" i="182"/>
  <c r="C53" i="182" s="1"/>
  <c r="I53" i="182"/>
  <c r="F53" i="182"/>
  <c r="D53" i="182"/>
  <c r="U52" i="182"/>
  <c r="T52" i="182"/>
  <c r="S52" i="182"/>
  <c r="R52" i="182"/>
  <c r="Q52" i="182"/>
  <c r="P52" i="182"/>
  <c r="N52" i="182"/>
  <c r="M52" i="182"/>
  <c r="F52" i="182" s="1"/>
  <c r="L52" i="182"/>
  <c r="E52" i="182" s="1"/>
  <c r="K52" i="182"/>
  <c r="J52" i="182"/>
  <c r="C52" i="182" s="1"/>
  <c r="I52" i="182"/>
  <c r="G52" i="182"/>
  <c r="D52" i="182"/>
  <c r="U51" i="182"/>
  <c r="T51" i="182"/>
  <c r="S51" i="182"/>
  <c r="R51" i="182"/>
  <c r="Q51" i="182"/>
  <c r="P51" i="182"/>
  <c r="N51" i="182"/>
  <c r="M51" i="182"/>
  <c r="L51" i="182"/>
  <c r="E51" i="182" s="1"/>
  <c r="K51" i="182"/>
  <c r="D51" i="182" s="1"/>
  <c r="J51" i="182"/>
  <c r="C51" i="182" s="1"/>
  <c r="I51" i="182"/>
  <c r="B51" i="182" s="1"/>
  <c r="G51" i="182"/>
  <c r="F51" i="182"/>
  <c r="V50" i="182"/>
  <c r="U50" i="182"/>
  <c r="T50" i="182"/>
  <c r="S50" i="182"/>
  <c r="R50" i="182"/>
  <c r="Q50" i="182"/>
  <c r="P50" i="182"/>
  <c r="N50" i="182"/>
  <c r="M50" i="182"/>
  <c r="L50" i="182"/>
  <c r="K50" i="182"/>
  <c r="D50" i="182" s="1"/>
  <c r="J50" i="182"/>
  <c r="C50" i="182" s="1"/>
  <c r="I50" i="182"/>
  <c r="G50" i="182"/>
  <c r="F50" i="182"/>
  <c r="E50" i="182"/>
  <c r="U49" i="182"/>
  <c r="G49" i="182" s="1"/>
  <c r="T49" i="182"/>
  <c r="S49" i="182"/>
  <c r="R49" i="182"/>
  <c r="Q49" i="182"/>
  <c r="P49" i="182"/>
  <c r="N49" i="182"/>
  <c r="M49" i="182"/>
  <c r="F49" i="182" s="1"/>
  <c r="L49" i="182"/>
  <c r="E49" i="182" s="1"/>
  <c r="K49" i="182"/>
  <c r="D49" i="182" s="1"/>
  <c r="J49" i="182"/>
  <c r="C49" i="182" s="1"/>
  <c r="I49" i="182"/>
  <c r="U48" i="182"/>
  <c r="T48" i="182"/>
  <c r="S48" i="182"/>
  <c r="R48" i="182"/>
  <c r="Q48" i="182"/>
  <c r="P48" i="182"/>
  <c r="B48" i="182" s="1"/>
  <c r="N48" i="182"/>
  <c r="G48" i="182" s="1"/>
  <c r="M48" i="182"/>
  <c r="F48" i="182" s="1"/>
  <c r="L48" i="182"/>
  <c r="E48" i="182" s="1"/>
  <c r="K48" i="182"/>
  <c r="J48" i="182"/>
  <c r="I48" i="182"/>
  <c r="D48" i="182"/>
  <c r="U47" i="182"/>
  <c r="T47" i="182"/>
  <c r="S47" i="182"/>
  <c r="R47" i="182"/>
  <c r="Q47" i="182"/>
  <c r="P47" i="182"/>
  <c r="V47" i="182" s="1"/>
  <c r="N47" i="182"/>
  <c r="G47" i="182" s="1"/>
  <c r="M47" i="182"/>
  <c r="F47" i="182" s="1"/>
  <c r="L47" i="182"/>
  <c r="K47" i="182"/>
  <c r="J47" i="182"/>
  <c r="I47" i="182"/>
  <c r="E47" i="182"/>
  <c r="U46" i="182"/>
  <c r="T46" i="182"/>
  <c r="S46" i="182"/>
  <c r="R46" i="182"/>
  <c r="Q46" i="182"/>
  <c r="P46" i="182"/>
  <c r="V46" i="182" s="1"/>
  <c r="N46" i="182"/>
  <c r="G46" i="182" s="1"/>
  <c r="M46" i="182"/>
  <c r="F46" i="182" s="1"/>
  <c r="L46" i="182"/>
  <c r="E46" i="182" s="1"/>
  <c r="K46" i="182"/>
  <c r="D46" i="182" s="1"/>
  <c r="J46" i="182"/>
  <c r="C46" i="182" s="1"/>
  <c r="I46" i="182"/>
  <c r="B46" i="182" s="1"/>
  <c r="U45" i="182"/>
  <c r="T45" i="182"/>
  <c r="S45" i="182"/>
  <c r="R45" i="182"/>
  <c r="Q45" i="182"/>
  <c r="P45" i="182"/>
  <c r="N45" i="182"/>
  <c r="G45" i="182" s="1"/>
  <c r="M45" i="182"/>
  <c r="F45" i="182" s="1"/>
  <c r="L45" i="182"/>
  <c r="K45" i="182"/>
  <c r="J45" i="182"/>
  <c r="I45" i="182"/>
  <c r="E45" i="182"/>
  <c r="U44" i="182"/>
  <c r="V44" i="182" s="1"/>
  <c r="T44" i="182"/>
  <c r="S44" i="182"/>
  <c r="R44" i="182"/>
  <c r="Q44" i="182"/>
  <c r="C44" i="182" s="1"/>
  <c r="P44" i="182"/>
  <c r="N44" i="182"/>
  <c r="G44" i="182" s="1"/>
  <c r="M44" i="182"/>
  <c r="L44" i="182"/>
  <c r="E44" i="182" s="1"/>
  <c r="K44" i="182"/>
  <c r="J44" i="182"/>
  <c r="I44" i="182"/>
  <c r="F44" i="182"/>
  <c r="B44" i="182"/>
  <c r="U43" i="182"/>
  <c r="G43" i="182" s="1"/>
  <c r="T43" i="182"/>
  <c r="S43" i="182"/>
  <c r="R43" i="182"/>
  <c r="Q43" i="182"/>
  <c r="V43" i="182" s="1"/>
  <c r="P43" i="182"/>
  <c r="N43" i="182"/>
  <c r="M43" i="182"/>
  <c r="L43" i="182"/>
  <c r="K43" i="182"/>
  <c r="J43" i="182"/>
  <c r="C43" i="182" s="1"/>
  <c r="I43" i="182"/>
  <c r="O43" i="182" s="1"/>
  <c r="U42" i="182"/>
  <c r="T42" i="182"/>
  <c r="S42" i="182"/>
  <c r="R42" i="182"/>
  <c r="D42" i="182" s="1"/>
  <c r="Q42" i="182"/>
  <c r="C42" i="182" s="1"/>
  <c r="P42" i="182"/>
  <c r="N42" i="182"/>
  <c r="M42" i="182"/>
  <c r="L42" i="182"/>
  <c r="K42" i="182"/>
  <c r="J42" i="182"/>
  <c r="I42" i="182"/>
  <c r="U41" i="182"/>
  <c r="T41" i="182"/>
  <c r="S41" i="182"/>
  <c r="E41" i="182" s="1"/>
  <c r="R41" i="182"/>
  <c r="Q41" i="182"/>
  <c r="V41" i="182" s="1"/>
  <c r="P41" i="182"/>
  <c r="B41" i="182" s="1"/>
  <c r="N41" i="182"/>
  <c r="G41" i="182" s="1"/>
  <c r="M41" i="182"/>
  <c r="L41" i="182"/>
  <c r="K41" i="182"/>
  <c r="J41" i="182"/>
  <c r="I41" i="182"/>
  <c r="O41" i="182" s="1"/>
  <c r="C41" i="182"/>
  <c r="U40" i="182"/>
  <c r="G40" i="182" s="1"/>
  <c r="T40" i="182"/>
  <c r="F40" i="182" s="1"/>
  <c r="S40" i="182"/>
  <c r="R40" i="182"/>
  <c r="Q40" i="182"/>
  <c r="P40" i="182"/>
  <c r="N40" i="182"/>
  <c r="M40" i="182"/>
  <c r="L40" i="182"/>
  <c r="E40" i="182" s="1"/>
  <c r="K40" i="182"/>
  <c r="J40" i="182"/>
  <c r="C40" i="182" s="1"/>
  <c r="I40" i="182"/>
  <c r="B40" i="182" s="1"/>
  <c r="U39" i="182"/>
  <c r="T39" i="182"/>
  <c r="S39" i="182"/>
  <c r="R39" i="182"/>
  <c r="Q39" i="182"/>
  <c r="C39" i="182" s="1"/>
  <c r="P39" i="182"/>
  <c r="N39" i="182"/>
  <c r="M39" i="182"/>
  <c r="F39" i="182" s="1"/>
  <c r="L39" i="182"/>
  <c r="K39" i="182"/>
  <c r="D39" i="182" s="1"/>
  <c r="J39" i="182"/>
  <c r="I39" i="182"/>
  <c r="G39" i="182"/>
  <c r="U38" i="182"/>
  <c r="T38" i="182"/>
  <c r="F38" i="182" s="1"/>
  <c r="S38" i="182"/>
  <c r="R38" i="182"/>
  <c r="Q38" i="182"/>
  <c r="C38" i="182" s="1"/>
  <c r="P38" i="182"/>
  <c r="N38" i="182"/>
  <c r="G38" i="182" s="1"/>
  <c r="M38" i="182"/>
  <c r="L38" i="182"/>
  <c r="E38" i="182" s="1"/>
  <c r="K38" i="182"/>
  <c r="J38" i="182"/>
  <c r="I38" i="182"/>
  <c r="B38" i="182"/>
  <c r="U37" i="182"/>
  <c r="T37" i="182"/>
  <c r="S37" i="182"/>
  <c r="E37" i="182" s="1"/>
  <c r="R37" i="182"/>
  <c r="Q37" i="182"/>
  <c r="P37" i="182"/>
  <c r="N37" i="182"/>
  <c r="M37" i="182"/>
  <c r="F37" i="182" s="1"/>
  <c r="L37" i="182"/>
  <c r="K37" i="182"/>
  <c r="J37" i="182"/>
  <c r="C37" i="182" s="1"/>
  <c r="I37" i="182"/>
  <c r="B37" i="182" s="1"/>
  <c r="G37" i="182"/>
  <c r="U36" i="182"/>
  <c r="T36" i="182"/>
  <c r="S36" i="182"/>
  <c r="R36" i="182"/>
  <c r="Q36" i="182"/>
  <c r="P36" i="182"/>
  <c r="N36" i="182"/>
  <c r="G36" i="182" s="1"/>
  <c r="M36" i="182"/>
  <c r="F36" i="182" s="1"/>
  <c r="L36" i="182"/>
  <c r="K36" i="182"/>
  <c r="D36" i="182" s="1"/>
  <c r="J36" i="182"/>
  <c r="C36" i="182" s="1"/>
  <c r="I36" i="182"/>
  <c r="B36" i="182"/>
  <c r="U35" i="182"/>
  <c r="G35" i="182" s="1"/>
  <c r="T35" i="182"/>
  <c r="S35" i="182"/>
  <c r="R35" i="182"/>
  <c r="Q35" i="182"/>
  <c r="V35" i="182" s="1"/>
  <c r="P35" i="182"/>
  <c r="N35" i="182"/>
  <c r="M35" i="182"/>
  <c r="L35" i="182"/>
  <c r="E35" i="182" s="1"/>
  <c r="K35" i="182"/>
  <c r="D35" i="182" s="1"/>
  <c r="J35" i="182"/>
  <c r="I35" i="182"/>
  <c r="B35" i="182" s="1"/>
  <c r="C35" i="182"/>
  <c r="U34" i="182"/>
  <c r="T34" i="182"/>
  <c r="S34" i="182"/>
  <c r="R34" i="182"/>
  <c r="Q34" i="182"/>
  <c r="P34" i="182"/>
  <c r="V34" i="182" s="1"/>
  <c r="N34" i="182"/>
  <c r="G34" i="182" s="1"/>
  <c r="M34" i="182"/>
  <c r="F34" i="182" s="1"/>
  <c r="L34" i="182"/>
  <c r="E34" i="182" s="1"/>
  <c r="K34" i="182"/>
  <c r="D34" i="182" s="1"/>
  <c r="J34" i="182"/>
  <c r="C34" i="182" s="1"/>
  <c r="I34" i="182"/>
  <c r="U33" i="182"/>
  <c r="T33" i="182"/>
  <c r="S33" i="182"/>
  <c r="R33" i="182"/>
  <c r="Q33" i="182"/>
  <c r="V33" i="182" s="1"/>
  <c r="P33" i="182"/>
  <c r="N33" i="182"/>
  <c r="G33" i="182" s="1"/>
  <c r="M33" i="182"/>
  <c r="F33" i="182" s="1"/>
  <c r="L33" i="182"/>
  <c r="E33" i="182" s="1"/>
  <c r="K33" i="182"/>
  <c r="D33" i="182" s="1"/>
  <c r="J33" i="182"/>
  <c r="C33" i="182" s="1"/>
  <c r="I33" i="182"/>
  <c r="U32" i="182"/>
  <c r="T32" i="182"/>
  <c r="S32" i="182"/>
  <c r="R32" i="182"/>
  <c r="Q32" i="182"/>
  <c r="P32" i="182"/>
  <c r="N32" i="182"/>
  <c r="G32" i="182" s="1"/>
  <c r="M32" i="182"/>
  <c r="F32" i="182" s="1"/>
  <c r="L32" i="182"/>
  <c r="E32" i="182" s="1"/>
  <c r="K32" i="182"/>
  <c r="J32" i="182"/>
  <c r="I32" i="182"/>
  <c r="B32" i="182" s="1"/>
  <c r="C32" i="182"/>
  <c r="U31" i="182"/>
  <c r="T31" i="182"/>
  <c r="S31" i="182"/>
  <c r="R31" i="182"/>
  <c r="Q31" i="182"/>
  <c r="P31" i="182"/>
  <c r="V31" i="182" s="1"/>
  <c r="N31" i="182"/>
  <c r="G31" i="182" s="1"/>
  <c r="M31" i="182"/>
  <c r="F31" i="182" s="1"/>
  <c r="L31" i="182"/>
  <c r="E31" i="182" s="1"/>
  <c r="K31" i="182"/>
  <c r="D31" i="182" s="1"/>
  <c r="J31" i="182"/>
  <c r="C31" i="182" s="1"/>
  <c r="I31" i="182"/>
  <c r="B31" i="182" s="1"/>
  <c r="H31" i="182" s="1"/>
  <c r="U30" i="182"/>
  <c r="T30" i="182"/>
  <c r="S30" i="182"/>
  <c r="R30" i="182"/>
  <c r="Q30" i="182"/>
  <c r="P30" i="182"/>
  <c r="V30" i="182" s="1"/>
  <c r="N30" i="182"/>
  <c r="G30" i="182" s="1"/>
  <c r="M30" i="182"/>
  <c r="F30" i="182" s="1"/>
  <c r="L30" i="182"/>
  <c r="E30" i="182" s="1"/>
  <c r="K30" i="182"/>
  <c r="D30" i="182" s="1"/>
  <c r="J30" i="182"/>
  <c r="C30" i="182" s="1"/>
  <c r="I30" i="182"/>
  <c r="U29" i="182"/>
  <c r="T29" i="182"/>
  <c r="S29" i="182"/>
  <c r="R29" i="182"/>
  <c r="Q29" i="182"/>
  <c r="P29" i="182"/>
  <c r="N29" i="182"/>
  <c r="M29" i="182"/>
  <c r="F29" i="182" s="1"/>
  <c r="L29" i="182"/>
  <c r="E29" i="182" s="1"/>
  <c r="K29" i="182"/>
  <c r="D29" i="182" s="1"/>
  <c r="J29" i="182"/>
  <c r="I29" i="182"/>
  <c r="B29" i="182" s="1"/>
  <c r="G29" i="182"/>
  <c r="C29" i="182"/>
  <c r="U28" i="182"/>
  <c r="T28" i="182"/>
  <c r="S28" i="182"/>
  <c r="R28" i="182"/>
  <c r="Q28" i="182"/>
  <c r="V28" i="182" s="1"/>
  <c r="P28" i="182"/>
  <c r="N28" i="182"/>
  <c r="M28" i="182"/>
  <c r="F28" i="182" s="1"/>
  <c r="L28" i="182"/>
  <c r="E28" i="182" s="1"/>
  <c r="K28" i="182"/>
  <c r="J28" i="182"/>
  <c r="I28" i="182"/>
  <c r="B28" i="182" s="1"/>
  <c r="G28" i="182"/>
  <c r="D28" i="182"/>
  <c r="U27" i="182"/>
  <c r="T27" i="182"/>
  <c r="S27" i="182"/>
  <c r="R27" i="182"/>
  <c r="Q27" i="182"/>
  <c r="P27" i="182"/>
  <c r="N27" i="182"/>
  <c r="G27" i="182" s="1"/>
  <c r="M27" i="182"/>
  <c r="L27" i="182"/>
  <c r="K27" i="182"/>
  <c r="J27" i="182"/>
  <c r="C27" i="182" s="1"/>
  <c r="I27" i="182"/>
  <c r="E27" i="182"/>
  <c r="U26" i="182"/>
  <c r="T26" i="182"/>
  <c r="F26" i="182" s="1"/>
  <c r="S26" i="182"/>
  <c r="R26" i="182"/>
  <c r="Q26" i="182"/>
  <c r="P26" i="182"/>
  <c r="N26" i="182"/>
  <c r="M26" i="182"/>
  <c r="L26" i="182"/>
  <c r="K26" i="182"/>
  <c r="D26" i="182" s="1"/>
  <c r="J26" i="182"/>
  <c r="I26" i="182"/>
  <c r="U25" i="182"/>
  <c r="T25" i="182"/>
  <c r="S25" i="182"/>
  <c r="R25" i="182"/>
  <c r="Q25" i="182"/>
  <c r="V25" i="182" s="1"/>
  <c r="P25" i="182"/>
  <c r="N25" i="182"/>
  <c r="G25" i="182" s="1"/>
  <c r="M25" i="182"/>
  <c r="F25" i="182" s="1"/>
  <c r="L25" i="182"/>
  <c r="E25" i="182" s="1"/>
  <c r="K25" i="182"/>
  <c r="J25" i="182"/>
  <c r="I25" i="182"/>
  <c r="B25" i="182"/>
  <c r="U24" i="182"/>
  <c r="T24" i="182"/>
  <c r="S24" i="182"/>
  <c r="R24" i="182"/>
  <c r="Q24" i="182"/>
  <c r="P24" i="182"/>
  <c r="N24" i="182"/>
  <c r="G24" i="182" s="1"/>
  <c r="M24" i="182"/>
  <c r="F24" i="182" s="1"/>
  <c r="L24" i="182"/>
  <c r="K24" i="182"/>
  <c r="D24" i="182" s="1"/>
  <c r="J24" i="182"/>
  <c r="I24" i="182"/>
  <c r="U23" i="182"/>
  <c r="T23" i="182"/>
  <c r="S23" i="182"/>
  <c r="R23" i="182"/>
  <c r="Q23" i="182"/>
  <c r="C23" i="182" s="1"/>
  <c r="P23" i="182"/>
  <c r="N23" i="182"/>
  <c r="G23" i="182" s="1"/>
  <c r="M23" i="182"/>
  <c r="F23" i="182" s="1"/>
  <c r="L23" i="182"/>
  <c r="E23" i="182" s="1"/>
  <c r="K23" i="182"/>
  <c r="J23" i="182"/>
  <c r="I23" i="182"/>
  <c r="D23" i="182"/>
  <c r="U22" i="182"/>
  <c r="T22" i="182"/>
  <c r="S22" i="182"/>
  <c r="R22" i="182"/>
  <c r="Q22" i="182"/>
  <c r="P22" i="182"/>
  <c r="N22" i="182"/>
  <c r="G22" i="182" s="1"/>
  <c r="M22" i="182"/>
  <c r="F22" i="182" s="1"/>
  <c r="L22" i="182"/>
  <c r="K22" i="182"/>
  <c r="D22" i="182" s="1"/>
  <c r="J22" i="182"/>
  <c r="C22" i="182" s="1"/>
  <c r="I22" i="182"/>
  <c r="E22" i="182"/>
  <c r="B22" i="182"/>
  <c r="U21" i="182"/>
  <c r="T21" i="182"/>
  <c r="S21" i="182"/>
  <c r="R21" i="182"/>
  <c r="Q21" i="182"/>
  <c r="P21" i="182"/>
  <c r="V21" i="182" s="1"/>
  <c r="N21" i="182"/>
  <c r="G21" i="182" s="1"/>
  <c r="M21" i="182"/>
  <c r="F21" i="182" s="1"/>
  <c r="L21" i="182"/>
  <c r="E21" i="182" s="1"/>
  <c r="K21" i="182"/>
  <c r="J21" i="182"/>
  <c r="C21" i="182" s="1"/>
  <c r="I21" i="182"/>
  <c r="B21" i="182" s="1"/>
  <c r="D21" i="182"/>
  <c r="U20" i="182"/>
  <c r="T20" i="182"/>
  <c r="S20" i="182"/>
  <c r="R20" i="182"/>
  <c r="Q20" i="182"/>
  <c r="V20" i="182" s="1"/>
  <c r="P20" i="182"/>
  <c r="N20" i="182"/>
  <c r="M20" i="182"/>
  <c r="L20" i="182"/>
  <c r="E20" i="182" s="1"/>
  <c r="K20" i="182"/>
  <c r="J20" i="182"/>
  <c r="C20" i="182" s="1"/>
  <c r="I20" i="182"/>
  <c r="B20" i="182" s="1"/>
  <c r="G20" i="182"/>
  <c r="F20" i="182"/>
  <c r="D20" i="182"/>
  <c r="U19" i="182"/>
  <c r="T19" i="182"/>
  <c r="S19" i="182"/>
  <c r="R19" i="182"/>
  <c r="Q19" i="182"/>
  <c r="V19" i="182" s="1"/>
  <c r="P19" i="182"/>
  <c r="N19" i="182"/>
  <c r="G19" i="182" s="1"/>
  <c r="M19" i="182"/>
  <c r="L19" i="182"/>
  <c r="K19" i="182"/>
  <c r="J19" i="182"/>
  <c r="I19" i="182"/>
  <c r="F19" i="182"/>
  <c r="E19" i="182"/>
  <c r="D19" i="182"/>
  <c r="C19" i="182"/>
  <c r="B19" i="182"/>
  <c r="U18" i="182"/>
  <c r="T18" i="182"/>
  <c r="S18" i="182"/>
  <c r="R18" i="182"/>
  <c r="Q18" i="182"/>
  <c r="V18" i="182" s="1"/>
  <c r="P18" i="182"/>
  <c r="N18" i="182"/>
  <c r="M18" i="182"/>
  <c r="F18" i="182" s="1"/>
  <c r="L18" i="182"/>
  <c r="E18" i="182" s="1"/>
  <c r="K18" i="182"/>
  <c r="J18" i="182"/>
  <c r="I18" i="182"/>
  <c r="B18" i="182" s="1"/>
  <c r="G18" i="182"/>
  <c r="D18" i="182"/>
  <c r="C18" i="182"/>
  <c r="U17" i="182"/>
  <c r="V17" i="182" s="1"/>
  <c r="T17" i="182"/>
  <c r="S17" i="182"/>
  <c r="R17" i="182"/>
  <c r="Q17" i="182"/>
  <c r="P17" i="182"/>
  <c r="N17" i="182"/>
  <c r="G17" i="182" s="1"/>
  <c r="M17" i="182"/>
  <c r="F17" i="182" s="1"/>
  <c r="L17" i="182"/>
  <c r="E17" i="182" s="1"/>
  <c r="K17" i="182"/>
  <c r="J17" i="182"/>
  <c r="C17" i="182" s="1"/>
  <c r="I17" i="182"/>
  <c r="D17" i="182"/>
  <c r="U16" i="182"/>
  <c r="T16" i="182"/>
  <c r="S16" i="182"/>
  <c r="R16" i="182"/>
  <c r="Q16" i="182"/>
  <c r="P16" i="182"/>
  <c r="V16" i="182" s="1"/>
  <c r="N16" i="182"/>
  <c r="M16" i="182"/>
  <c r="L16" i="182"/>
  <c r="K16" i="182"/>
  <c r="D16" i="182" s="1"/>
  <c r="J16" i="182"/>
  <c r="C16" i="182" s="1"/>
  <c r="I16" i="182"/>
  <c r="G16" i="182"/>
  <c r="F16" i="182"/>
  <c r="E16" i="182"/>
  <c r="V15" i="182"/>
  <c r="U15" i="182"/>
  <c r="T15" i="182"/>
  <c r="S15" i="182"/>
  <c r="R15" i="182"/>
  <c r="Q15" i="182"/>
  <c r="P15" i="182"/>
  <c r="N15" i="182"/>
  <c r="G15" i="182" s="1"/>
  <c r="M15" i="182"/>
  <c r="L15" i="182"/>
  <c r="K15" i="182"/>
  <c r="J15" i="182"/>
  <c r="C15" i="182" s="1"/>
  <c r="I15" i="182"/>
  <c r="F15" i="182"/>
  <c r="E15" i="182"/>
  <c r="D15" i="182"/>
  <c r="U14" i="182"/>
  <c r="T14" i="182"/>
  <c r="S14" i="182"/>
  <c r="R14" i="182"/>
  <c r="Q14" i="182"/>
  <c r="P14" i="182"/>
  <c r="V14" i="182" s="1"/>
  <c r="N14" i="182"/>
  <c r="G14" i="182" s="1"/>
  <c r="M14" i="182"/>
  <c r="F14" i="182" s="1"/>
  <c r="L14" i="182"/>
  <c r="E14" i="182" s="1"/>
  <c r="K14" i="182"/>
  <c r="D14" i="182" s="1"/>
  <c r="J14" i="182"/>
  <c r="C14" i="182" s="1"/>
  <c r="I14" i="182"/>
  <c r="U13" i="182"/>
  <c r="T13" i="182"/>
  <c r="S13" i="182"/>
  <c r="E13" i="182" s="1"/>
  <c r="R13" i="182"/>
  <c r="Q13" i="182"/>
  <c r="V13" i="182" s="1"/>
  <c r="P13" i="182"/>
  <c r="N13" i="182"/>
  <c r="G13" i="182" s="1"/>
  <c r="M13" i="182"/>
  <c r="F13" i="182" s="1"/>
  <c r="L13" i="182"/>
  <c r="K13" i="182"/>
  <c r="D13" i="182" s="1"/>
  <c r="J13" i="182"/>
  <c r="C13" i="182" s="1"/>
  <c r="I13" i="182"/>
  <c r="U12" i="182"/>
  <c r="T12" i="182"/>
  <c r="S12" i="182"/>
  <c r="R12" i="182"/>
  <c r="V12" i="182" s="1"/>
  <c r="Q12" i="182"/>
  <c r="P12" i="182"/>
  <c r="N12" i="182"/>
  <c r="M12" i="182"/>
  <c r="L12" i="182"/>
  <c r="E12" i="182" s="1"/>
  <c r="K12" i="182"/>
  <c r="D12" i="182" s="1"/>
  <c r="J12" i="182"/>
  <c r="C12" i="182" s="1"/>
  <c r="I12" i="182"/>
  <c r="G12" i="182"/>
  <c r="F12" i="182"/>
  <c r="U11" i="182"/>
  <c r="T11" i="182"/>
  <c r="S11" i="182"/>
  <c r="R11" i="182"/>
  <c r="Q11" i="182"/>
  <c r="P11" i="182"/>
  <c r="N11" i="182"/>
  <c r="G11" i="182" s="1"/>
  <c r="M11" i="182"/>
  <c r="F11" i="182" s="1"/>
  <c r="L11" i="182"/>
  <c r="K11" i="182"/>
  <c r="J11" i="182"/>
  <c r="C11" i="182" s="1"/>
  <c r="I11" i="182"/>
  <c r="E11" i="182"/>
  <c r="D11" i="182"/>
  <c r="V10" i="182"/>
  <c r="U10" i="182"/>
  <c r="T10" i="182"/>
  <c r="S10" i="182"/>
  <c r="R10" i="182"/>
  <c r="Q10" i="182"/>
  <c r="P10" i="182"/>
  <c r="N10" i="182"/>
  <c r="G10" i="182" s="1"/>
  <c r="M10" i="182"/>
  <c r="F10" i="182" s="1"/>
  <c r="L10" i="182"/>
  <c r="K10" i="182"/>
  <c r="D10" i="182" s="1"/>
  <c r="J10" i="182"/>
  <c r="C10" i="182" s="1"/>
  <c r="I10" i="182"/>
  <c r="B10" i="182" s="1"/>
  <c r="E10" i="182"/>
  <c r="U9" i="182"/>
  <c r="G9" i="182" s="1"/>
  <c r="T9" i="182"/>
  <c r="S9" i="182"/>
  <c r="R9" i="182"/>
  <c r="Q9" i="182"/>
  <c r="P9" i="182"/>
  <c r="N9" i="182"/>
  <c r="M9" i="182"/>
  <c r="F9" i="182" s="1"/>
  <c r="L9" i="182"/>
  <c r="E9" i="182" s="1"/>
  <c r="K9" i="182"/>
  <c r="J9" i="182"/>
  <c r="I9" i="182"/>
  <c r="C9" i="182"/>
  <c r="U8" i="182"/>
  <c r="T8" i="182"/>
  <c r="S8" i="182"/>
  <c r="R8" i="182"/>
  <c r="Q8" i="182"/>
  <c r="P8" i="182"/>
  <c r="N8" i="182"/>
  <c r="G8" i="182" s="1"/>
  <c r="M8" i="182"/>
  <c r="F8" i="182" s="1"/>
  <c r="L8" i="182"/>
  <c r="E8" i="182" s="1"/>
  <c r="K8" i="182"/>
  <c r="J8" i="182"/>
  <c r="C8" i="182" s="1"/>
  <c r="I8" i="182"/>
  <c r="B8" i="182"/>
  <c r="U7" i="182"/>
  <c r="T7" i="182"/>
  <c r="S7" i="182"/>
  <c r="E7" i="182" s="1"/>
  <c r="R7" i="182"/>
  <c r="Q7" i="182"/>
  <c r="P7" i="182"/>
  <c r="N7" i="182"/>
  <c r="G7" i="182" s="1"/>
  <c r="M7" i="182"/>
  <c r="L7" i="182"/>
  <c r="K7" i="182"/>
  <c r="J7" i="182"/>
  <c r="I7" i="182"/>
  <c r="B7" i="182" s="1"/>
  <c r="U6" i="182"/>
  <c r="T6" i="182"/>
  <c r="S6" i="182"/>
  <c r="R6" i="182"/>
  <c r="Q6" i="182"/>
  <c r="P6" i="182"/>
  <c r="V6" i="182" s="1"/>
  <c r="N6" i="182"/>
  <c r="M6" i="182"/>
  <c r="F6" i="182" s="1"/>
  <c r="L6" i="182"/>
  <c r="E6" i="182" s="1"/>
  <c r="K6" i="182"/>
  <c r="D6" i="182" s="1"/>
  <c r="J6" i="182"/>
  <c r="I6" i="182"/>
  <c r="U5" i="182"/>
  <c r="T5" i="182"/>
  <c r="S5" i="182"/>
  <c r="R5" i="182"/>
  <c r="Q5" i="182"/>
  <c r="P5" i="182"/>
  <c r="N5" i="182"/>
  <c r="M5" i="182"/>
  <c r="F5" i="182" s="1"/>
  <c r="L5" i="182"/>
  <c r="E5" i="182" s="1"/>
  <c r="K5" i="182"/>
  <c r="D5" i="182" s="1"/>
  <c r="J5" i="182"/>
  <c r="I5" i="182"/>
  <c r="G5" i="182"/>
  <c r="U4" i="182"/>
  <c r="T4" i="182"/>
  <c r="S4" i="182"/>
  <c r="R4" i="182"/>
  <c r="Q4" i="182"/>
  <c r="P4" i="182"/>
  <c r="V4" i="182" s="1"/>
  <c r="N4" i="182"/>
  <c r="G4" i="182" s="1"/>
  <c r="M4" i="182"/>
  <c r="L4" i="182"/>
  <c r="E4" i="182" s="1"/>
  <c r="K4" i="182"/>
  <c r="J4" i="182"/>
  <c r="I4" i="182"/>
  <c r="F4" i="182"/>
  <c r="C4" i="182"/>
  <c r="B4" i="182"/>
  <c r="U3" i="182"/>
  <c r="T3" i="182"/>
  <c r="S3" i="182"/>
  <c r="R3" i="182"/>
  <c r="Q3" i="182"/>
  <c r="P3" i="182"/>
  <c r="V3" i="182" s="1"/>
  <c r="N3" i="182"/>
  <c r="M3" i="182"/>
  <c r="L3" i="182"/>
  <c r="E3" i="182" s="1"/>
  <c r="K3" i="182"/>
  <c r="J3" i="182"/>
  <c r="I3" i="182"/>
  <c r="G3" i="182"/>
  <c r="D3" i="182"/>
  <c r="C3" i="182"/>
  <c r="K88" i="193"/>
  <c r="K87" i="193"/>
  <c r="K86" i="193"/>
  <c r="K85" i="193"/>
  <c r="K84" i="193"/>
  <c r="K83" i="193"/>
  <c r="K82" i="193"/>
  <c r="K81" i="193"/>
  <c r="K80" i="193"/>
  <c r="K79" i="193"/>
  <c r="K78" i="193"/>
  <c r="K77" i="193"/>
  <c r="K76" i="193"/>
  <c r="K75" i="193"/>
  <c r="K74" i="193"/>
  <c r="K73" i="193"/>
  <c r="K72" i="193"/>
  <c r="K71" i="193"/>
  <c r="K70" i="193"/>
  <c r="K69" i="193"/>
  <c r="K68" i="193"/>
  <c r="K67" i="193"/>
  <c r="K66" i="193"/>
  <c r="K65" i="193"/>
  <c r="K64" i="193"/>
  <c r="K63" i="193"/>
  <c r="K62" i="193"/>
  <c r="K61" i="193"/>
  <c r="K60" i="193"/>
  <c r="K59" i="193"/>
  <c r="K58" i="193"/>
  <c r="K57" i="193"/>
  <c r="K56" i="193"/>
  <c r="K55" i="193"/>
  <c r="K54" i="193"/>
  <c r="K53" i="193"/>
  <c r="K52" i="193"/>
  <c r="K51" i="193"/>
  <c r="K50" i="193"/>
  <c r="K49" i="193"/>
  <c r="K48" i="193"/>
  <c r="K47" i="193"/>
  <c r="K46" i="193"/>
  <c r="K45" i="193"/>
  <c r="K44" i="193"/>
  <c r="K43" i="193"/>
  <c r="K42" i="193"/>
  <c r="K41" i="193"/>
  <c r="K40" i="193"/>
  <c r="K39" i="193"/>
  <c r="K38" i="193"/>
  <c r="K37" i="193"/>
  <c r="K36" i="193"/>
  <c r="K35" i="193"/>
  <c r="K34" i="193"/>
  <c r="K33" i="193"/>
  <c r="K32" i="193"/>
  <c r="K31" i="193"/>
  <c r="K30" i="193"/>
  <c r="K29" i="193"/>
  <c r="K28" i="193"/>
  <c r="K27" i="193"/>
  <c r="K26" i="193"/>
  <c r="K25" i="193"/>
  <c r="K24" i="193"/>
  <c r="K23" i="193"/>
  <c r="K22" i="193"/>
  <c r="K21" i="193"/>
  <c r="K20" i="193"/>
  <c r="K19" i="193"/>
  <c r="K18" i="193"/>
  <c r="K17" i="193"/>
  <c r="K16" i="193"/>
  <c r="K15" i="193"/>
  <c r="K14" i="193"/>
  <c r="K13" i="193"/>
  <c r="CA106" i="181"/>
  <c r="BZ106" i="181"/>
  <c r="BY106" i="181"/>
  <c r="BX106" i="181"/>
  <c r="BW106" i="181"/>
  <c r="BV106" i="181"/>
  <c r="BU106" i="181"/>
  <c r="BT106" i="181"/>
  <c r="BS106" i="181"/>
  <c r="BR106" i="181"/>
  <c r="BQ106" i="181"/>
  <c r="BP106" i="181"/>
  <c r="BO106" i="181"/>
  <c r="BN106" i="181"/>
  <c r="BM106" i="181"/>
  <c r="BL106" i="181"/>
  <c r="BK106" i="181"/>
  <c r="BJ106" i="181"/>
  <c r="BI106" i="181"/>
  <c r="BH106" i="181"/>
  <c r="BG106" i="181"/>
  <c r="BF106" i="181"/>
  <c r="BE106" i="181"/>
  <c r="BD106" i="181"/>
  <c r="BC106" i="181"/>
  <c r="BB106" i="181"/>
  <c r="BA106" i="181"/>
  <c r="AZ106" i="181"/>
  <c r="AY106" i="181"/>
  <c r="AX106" i="181"/>
  <c r="AW106" i="181"/>
  <c r="AV106" i="181"/>
  <c r="AU106" i="181"/>
  <c r="AT106" i="181"/>
  <c r="AS106" i="181"/>
  <c r="AR106" i="181"/>
  <c r="AQ106" i="181"/>
  <c r="AP106" i="181"/>
  <c r="AO106" i="181"/>
  <c r="AN106" i="181"/>
  <c r="AM106" i="181"/>
  <c r="AL106" i="181"/>
  <c r="AK106" i="181"/>
  <c r="AJ106" i="181"/>
  <c r="AI106" i="181"/>
  <c r="AH106" i="181"/>
  <c r="AG106" i="181"/>
  <c r="AF106" i="181"/>
  <c r="AE106" i="181"/>
  <c r="AD106" i="181"/>
  <c r="AC106" i="181"/>
  <c r="AB106" i="181"/>
  <c r="AA106" i="181"/>
  <c r="Z106" i="181"/>
  <c r="Y106" i="181"/>
  <c r="X106" i="181"/>
  <c r="W106" i="181"/>
  <c r="V106" i="181"/>
  <c r="U106" i="181"/>
  <c r="T106" i="181"/>
  <c r="S106" i="181"/>
  <c r="R106" i="181"/>
  <c r="Q106" i="181"/>
  <c r="P106" i="181"/>
  <c r="O106" i="181"/>
  <c r="N106" i="181"/>
  <c r="M106" i="181"/>
  <c r="L106" i="181"/>
  <c r="K106" i="181"/>
  <c r="J106" i="181"/>
  <c r="I106" i="181"/>
  <c r="H106" i="181"/>
  <c r="G106" i="181"/>
  <c r="F106" i="181"/>
  <c r="E106" i="181"/>
  <c r="D106" i="181"/>
  <c r="CA105" i="181"/>
  <c r="BZ105" i="181"/>
  <c r="BY105" i="181"/>
  <c r="BX105" i="181"/>
  <c r="BW105" i="181"/>
  <c r="BV105" i="181"/>
  <c r="BU105" i="181"/>
  <c r="BT105" i="181"/>
  <c r="BS105" i="181"/>
  <c r="BR105" i="181"/>
  <c r="BQ105" i="181"/>
  <c r="BP105" i="181"/>
  <c r="BO105" i="181"/>
  <c r="BN105" i="181"/>
  <c r="BM105" i="181"/>
  <c r="BL105" i="181"/>
  <c r="BK105" i="181"/>
  <c r="BJ105" i="181"/>
  <c r="BI105" i="181"/>
  <c r="BH105" i="181"/>
  <c r="BG105" i="181"/>
  <c r="BF105" i="181"/>
  <c r="BE105" i="181"/>
  <c r="BD105" i="181"/>
  <c r="BC105" i="181"/>
  <c r="BB105" i="181"/>
  <c r="BA105" i="181"/>
  <c r="AZ105" i="181"/>
  <c r="AY105" i="181"/>
  <c r="AX105" i="181"/>
  <c r="AW105" i="181"/>
  <c r="AV105" i="181"/>
  <c r="AU105" i="181"/>
  <c r="AT105" i="181"/>
  <c r="AS105" i="181"/>
  <c r="AR105" i="181"/>
  <c r="AQ105" i="181"/>
  <c r="AP105" i="181"/>
  <c r="AO105" i="181"/>
  <c r="AN105" i="181"/>
  <c r="AM105" i="181"/>
  <c r="AL105" i="181"/>
  <c r="AK105" i="181"/>
  <c r="AJ105" i="181"/>
  <c r="AI105" i="181"/>
  <c r="AH105" i="181"/>
  <c r="AG105" i="181"/>
  <c r="AF105" i="181"/>
  <c r="AE105" i="181"/>
  <c r="AD105" i="181"/>
  <c r="AC105" i="181"/>
  <c r="AB105" i="181"/>
  <c r="AA105" i="181"/>
  <c r="Z105" i="181"/>
  <c r="Y105" i="181"/>
  <c r="X105" i="181"/>
  <c r="W105" i="181"/>
  <c r="V105" i="181"/>
  <c r="U105" i="181"/>
  <c r="T105" i="181"/>
  <c r="S105" i="181"/>
  <c r="R105" i="181"/>
  <c r="Q105" i="181"/>
  <c r="P105" i="181"/>
  <c r="O105" i="181"/>
  <c r="N105" i="181"/>
  <c r="M105" i="181"/>
  <c r="L105" i="181"/>
  <c r="K105" i="181"/>
  <c r="J105" i="181"/>
  <c r="I105" i="181"/>
  <c r="H105" i="181"/>
  <c r="G105" i="181"/>
  <c r="F105" i="181"/>
  <c r="E105" i="181"/>
  <c r="D105" i="181"/>
  <c r="CA104" i="181"/>
  <c r="BZ104" i="181"/>
  <c r="BY104" i="181"/>
  <c r="BX104" i="181"/>
  <c r="BW104" i="181"/>
  <c r="BV104" i="181"/>
  <c r="BU104" i="181"/>
  <c r="BT104" i="181"/>
  <c r="BS104" i="181"/>
  <c r="BR104" i="181"/>
  <c r="BQ104" i="181"/>
  <c r="BP104" i="181"/>
  <c r="BO104" i="181"/>
  <c r="BN104" i="181"/>
  <c r="BM104" i="181"/>
  <c r="BL104" i="181"/>
  <c r="BK104" i="181"/>
  <c r="BJ104" i="181"/>
  <c r="BI104" i="181"/>
  <c r="BH104" i="181"/>
  <c r="BG104" i="181"/>
  <c r="BF104" i="181"/>
  <c r="BE104" i="181"/>
  <c r="BD104" i="181"/>
  <c r="BC104" i="181"/>
  <c r="BB104" i="181"/>
  <c r="BA104" i="181"/>
  <c r="AZ104" i="181"/>
  <c r="AY104" i="181"/>
  <c r="AX104" i="181"/>
  <c r="AW104" i="181"/>
  <c r="AV104" i="181"/>
  <c r="AU104" i="181"/>
  <c r="AT104" i="181"/>
  <c r="AS104" i="181"/>
  <c r="AR104" i="181"/>
  <c r="AQ104" i="181"/>
  <c r="AP104" i="181"/>
  <c r="AO104" i="181"/>
  <c r="AN104" i="181"/>
  <c r="AM104" i="181"/>
  <c r="AL104" i="181"/>
  <c r="AK104" i="181"/>
  <c r="AJ104" i="181"/>
  <c r="AI104" i="181"/>
  <c r="AH104" i="181"/>
  <c r="AG104" i="181"/>
  <c r="AF104" i="181"/>
  <c r="AE104" i="181"/>
  <c r="AD104" i="181"/>
  <c r="AC104" i="181"/>
  <c r="AB104" i="181"/>
  <c r="AA104" i="181"/>
  <c r="Z104" i="181"/>
  <c r="Y104" i="181"/>
  <c r="X104" i="181"/>
  <c r="W104" i="181"/>
  <c r="V104" i="181"/>
  <c r="U104" i="181"/>
  <c r="T104" i="181"/>
  <c r="S104" i="181"/>
  <c r="R104" i="181"/>
  <c r="Q104" i="181"/>
  <c r="P104" i="181"/>
  <c r="O104" i="181"/>
  <c r="N104" i="181"/>
  <c r="M104" i="181"/>
  <c r="L104" i="181"/>
  <c r="K104" i="181"/>
  <c r="J104" i="181"/>
  <c r="I104" i="181"/>
  <c r="H104" i="181"/>
  <c r="G104" i="181"/>
  <c r="F104" i="181"/>
  <c r="E104" i="181"/>
  <c r="D104" i="181"/>
  <c r="CA103" i="181"/>
  <c r="BZ103" i="181"/>
  <c r="BY103" i="181"/>
  <c r="BX103" i="181"/>
  <c r="BW103" i="181"/>
  <c r="BV103" i="181"/>
  <c r="BU103" i="181"/>
  <c r="BT103" i="181"/>
  <c r="BS103" i="181"/>
  <c r="BR103" i="181"/>
  <c r="BQ103" i="181"/>
  <c r="BP103" i="181"/>
  <c r="BO103" i="181"/>
  <c r="BN103" i="181"/>
  <c r="BM103" i="181"/>
  <c r="BL103" i="181"/>
  <c r="BK103" i="181"/>
  <c r="BJ103" i="181"/>
  <c r="BI103" i="181"/>
  <c r="BH103" i="181"/>
  <c r="BG103" i="181"/>
  <c r="BF103" i="181"/>
  <c r="BE103" i="181"/>
  <c r="BD103" i="181"/>
  <c r="BC103" i="181"/>
  <c r="BB103" i="181"/>
  <c r="BA103" i="181"/>
  <c r="AZ103" i="181"/>
  <c r="AY103" i="181"/>
  <c r="AX103" i="181"/>
  <c r="AW103" i="181"/>
  <c r="AV103" i="181"/>
  <c r="AU103" i="181"/>
  <c r="AT103" i="181"/>
  <c r="AS103" i="181"/>
  <c r="AR103" i="181"/>
  <c r="AQ103" i="181"/>
  <c r="AP103" i="181"/>
  <c r="AO103" i="181"/>
  <c r="AN103" i="181"/>
  <c r="AM103" i="181"/>
  <c r="AL103" i="181"/>
  <c r="AK103" i="181"/>
  <c r="AJ103" i="181"/>
  <c r="AI103" i="181"/>
  <c r="AH103" i="181"/>
  <c r="AG103" i="181"/>
  <c r="AF103" i="181"/>
  <c r="AE103" i="181"/>
  <c r="AD103" i="181"/>
  <c r="AC103" i="181"/>
  <c r="AB103" i="181"/>
  <c r="AA103" i="181"/>
  <c r="Z103" i="181"/>
  <c r="Y103" i="181"/>
  <c r="X103" i="181"/>
  <c r="W103" i="181"/>
  <c r="V103" i="181"/>
  <c r="U103" i="181"/>
  <c r="T103" i="181"/>
  <c r="S103" i="181"/>
  <c r="R103" i="181"/>
  <c r="Q103" i="181"/>
  <c r="P103" i="181"/>
  <c r="O103" i="181"/>
  <c r="N103" i="181"/>
  <c r="M103" i="181"/>
  <c r="L103" i="181"/>
  <c r="K103" i="181"/>
  <c r="J103" i="181"/>
  <c r="I103" i="181"/>
  <c r="H103" i="181"/>
  <c r="G103" i="181"/>
  <c r="F103" i="181"/>
  <c r="E103" i="181"/>
  <c r="D103" i="181"/>
  <c r="CA102" i="181"/>
  <c r="BZ102" i="181"/>
  <c r="BY102" i="181"/>
  <c r="BX102" i="181"/>
  <c r="BW102" i="181"/>
  <c r="BV102" i="181"/>
  <c r="BU102" i="181"/>
  <c r="BT102" i="181"/>
  <c r="BS102" i="181"/>
  <c r="BR102" i="181"/>
  <c r="BQ102" i="181"/>
  <c r="BP102" i="181"/>
  <c r="BO102" i="181"/>
  <c r="BN102" i="181"/>
  <c r="BM102" i="181"/>
  <c r="BL102" i="181"/>
  <c r="BK102" i="181"/>
  <c r="BJ102" i="181"/>
  <c r="BI102" i="181"/>
  <c r="BH102" i="181"/>
  <c r="BG102" i="181"/>
  <c r="BF102" i="181"/>
  <c r="BE102" i="181"/>
  <c r="BD102" i="181"/>
  <c r="BC102" i="181"/>
  <c r="BB102" i="181"/>
  <c r="BA102" i="181"/>
  <c r="AZ102" i="181"/>
  <c r="AY102" i="181"/>
  <c r="AX102" i="181"/>
  <c r="AW102" i="181"/>
  <c r="AV102" i="181"/>
  <c r="AU102" i="181"/>
  <c r="AT102" i="181"/>
  <c r="AS102" i="181"/>
  <c r="AR102" i="181"/>
  <c r="AQ102" i="181"/>
  <c r="AP102" i="181"/>
  <c r="AO102" i="181"/>
  <c r="AN102" i="181"/>
  <c r="AM102" i="181"/>
  <c r="AL102" i="181"/>
  <c r="AK102" i="181"/>
  <c r="AJ102" i="181"/>
  <c r="AI102" i="181"/>
  <c r="AH102" i="181"/>
  <c r="AG102" i="181"/>
  <c r="AF102" i="181"/>
  <c r="AE102" i="181"/>
  <c r="AD102" i="181"/>
  <c r="AC102" i="181"/>
  <c r="AB102" i="181"/>
  <c r="AA102" i="181"/>
  <c r="Z102" i="181"/>
  <c r="Y102" i="181"/>
  <c r="X102" i="181"/>
  <c r="W102" i="181"/>
  <c r="V102" i="181"/>
  <c r="U102" i="181"/>
  <c r="T102" i="181"/>
  <c r="S102" i="181"/>
  <c r="R102" i="181"/>
  <c r="Q102" i="181"/>
  <c r="P102" i="181"/>
  <c r="O102" i="181"/>
  <c r="N102" i="181"/>
  <c r="M102" i="181"/>
  <c r="L102" i="181"/>
  <c r="K102" i="181"/>
  <c r="J102" i="181"/>
  <c r="I102" i="181"/>
  <c r="H102" i="181"/>
  <c r="G102" i="181"/>
  <c r="F102" i="181"/>
  <c r="E102" i="181"/>
  <c r="D102" i="181"/>
  <c r="CA101" i="181"/>
  <c r="BZ101" i="181"/>
  <c r="BY101" i="181"/>
  <c r="BX101" i="181"/>
  <c r="BW101" i="181"/>
  <c r="BV101" i="181"/>
  <c r="BU101" i="181"/>
  <c r="BT101" i="181"/>
  <c r="BS101" i="181"/>
  <c r="BR101" i="181"/>
  <c r="BQ101" i="181"/>
  <c r="BP101" i="181"/>
  <c r="BO101" i="181"/>
  <c r="BN101" i="181"/>
  <c r="BM101" i="181"/>
  <c r="BL101" i="181"/>
  <c r="BK101" i="181"/>
  <c r="BJ101" i="181"/>
  <c r="BI101" i="181"/>
  <c r="BH101" i="181"/>
  <c r="BG101" i="181"/>
  <c r="BF101" i="181"/>
  <c r="BE101" i="181"/>
  <c r="BD101" i="181"/>
  <c r="BC101" i="181"/>
  <c r="BB101" i="181"/>
  <c r="BA101" i="181"/>
  <c r="AZ101" i="181"/>
  <c r="AY101" i="181"/>
  <c r="AX101" i="181"/>
  <c r="AW101" i="181"/>
  <c r="AV101" i="181"/>
  <c r="AU101" i="181"/>
  <c r="AT101" i="181"/>
  <c r="AS101" i="181"/>
  <c r="AR101" i="181"/>
  <c r="AQ101" i="181"/>
  <c r="AP101" i="181"/>
  <c r="AO101" i="181"/>
  <c r="AN101" i="181"/>
  <c r="AM101" i="181"/>
  <c r="AL101" i="181"/>
  <c r="AK101" i="181"/>
  <c r="AJ101" i="181"/>
  <c r="AI101" i="181"/>
  <c r="AH101" i="181"/>
  <c r="AG101" i="181"/>
  <c r="AF101" i="181"/>
  <c r="AE101" i="181"/>
  <c r="AD101" i="181"/>
  <c r="AC101" i="181"/>
  <c r="AB101" i="181"/>
  <c r="AA101" i="181"/>
  <c r="Z101" i="181"/>
  <c r="Y101" i="181"/>
  <c r="X101" i="181"/>
  <c r="W101" i="181"/>
  <c r="V101" i="181"/>
  <c r="U101" i="181"/>
  <c r="T101" i="181"/>
  <c r="S101" i="181"/>
  <c r="R101" i="181"/>
  <c r="Q101" i="181"/>
  <c r="P101" i="181"/>
  <c r="O101" i="181"/>
  <c r="N101" i="181"/>
  <c r="M101" i="181"/>
  <c r="L101" i="181"/>
  <c r="K101" i="181"/>
  <c r="J101" i="181"/>
  <c r="I101" i="181"/>
  <c r="H101" i="181"/>
  <c r="G101" i="181"/>
  <c r="F101" i="181"/>
  <c r="E101" i="181"/>
  <c r="D101" i="181"/>
  <c r="CA100" i="181"/>
  <c r="BZ100" i="181"/>
  <c r="BY100" i="181"/>
  <c r="BX100" i="181"/>
  <c r="BW100" i="181"/>
  <c r="BV100" i="181"/>
  <c r="BU100" i="181"/>
  <c r="BT100" i="181"/>
  <c r="BS100" i="181"/>
  <c r="BR100" i="181"/>
  <c r="BQ100" i="181"/>
  <c r="BP100" i="181"/>
  <c r="BO100" i="181"/>
  <c r="BN100" i="181"/>
  <c r="BM100" i="181"/>
  <c r="BL100" i="181"/>
  <c r="BK100" i="181"/>
  <c r="BJ100" i="181"/>
  <c r="BI100" i="181"/>
  <c r="BH100" i="181"/>
  <c r="BG100" i="181"/>
  <c r="BF100" i="181"/>
  <c r="BE100" i="181"/>
  <c r="BD100" i="181"/>
  <c r="BC100" i="181"/>
  <c r="BB100" i="181"/>
  <c r="BA100" i="181"/>
  <c r="AZ100" i="181"/>
  <c r="AY100" i="181"/>
  <c r="AX100" i="181"/>
  <c r="AW100" i="181"/>
  <c r="AV100" i="181"/>
  <c r="AU100" i="181"/>
  <c r="AT100" i="181"/>
  <c r="AS100" i="181"/>
  <c r="AR100" i="181"/>
  <c r="AQ100" i="181"/>
  <c r="AP100" i="181"/>
  <c r="AO100" i="181"/>
  <c r="AN100" i="181"/>
  <c r="AM100" i="181"/>
  <c r="AL100" i="181"/>
  <c r="AK100" i="181"/>
  <c r="AJ100" i="181"/>
  <c r="AI100" i="181"/>
  <c r="AH100" i="181"/>
  <c r="AG100" i="181"/>
  <c r="AF100" i="181"/>
  <c r="AE100" i="181"/>
  <c r="AD100" i="181"/>
  <c r="AC100" i="181"/>
  <c r="AB100" i="181"/>
  <c r="AA100" i="181"/>
  <c r="Z100" i="181"/>
  <c r="Y100" i="181"/>
  <c r="X100" i="181"/>
  <c r="W100" i="181"/>
  <c r="V100" i="181"/>
  <c r="U100" i="181"/>
  <c r="T100" i="181"/>
  <c r="S100" i="181"/>
  <c r="R100" i="181"/>
  <c r="Q100" i="181"/>
  <c r="P100" i="181"/>
  <c r="O100" i="181"/>
  <c r="N100" i="181"/>
  <c r="M100" i="181"/>
  <c r="L100" i="181"/>
  <c r="K100" i="181"/>
  <c r="J100" i="181"/>
  <c r="I100" i="181"/>
  <c r="H100" i="181"/>
  <c r="G100" i="181"/>
  <c r="F100" i="181"/>
  <c r="E100" i="181"/>
  <c r="D100" i="181"/>
  <c r="CA99" i="181"/>
  <c r="BZ99" i="181"/>
  <c r="BY99" i="181"/>
  <c r="BX99" i="181"/>
  <c r="BW99" i="181"/>
  <c r="BV99" i="181"/>
  <c r="BU99" i="181"/>
  <c r="BT99" i="181"/>
  <c r="BS99" i="181"/>
  <c r="BR99" i="181"/>
  <c r="BQ99" i="181"/>
  <c r="BP99" i="181"/>
  <c r="BO99" i="181"/>
  <c r="BN99" i="181"/>
  <c r="BM99" i="181"/>
  <c r="BL99" i="181"/>
  <c r="BK99" i="181"/>
  <c r="BJ99" i="181"/>
  <c r="BI99" i="181"/>
  <c r="BH99" i="181"/>
  <c r="BG99" i="181"/>
  <c r="BF99" i="181"/>
  <c r="BE99" i="181"/>
  <c r="BD99" i="181"/>
  <c r="BC99" i="181"/>
  <c r="BB99" i="181"/>
  <c r="BA99" i="181"/>
  <c r="AZ99" i="181"/>
  <c r="AY99" i="181"/>
  <c r="AX99" i="181"/>
  <c r="AW99" i="181"/>
  <c r="AV99" i="181"/>
  <c r="AU99" i="181"/>
  <c r="AT99" i="181"/>
  <c r="AS99" i="181"/>
  <c r="AR99" i="181"/>
  <c r="AQ99" i="181"/>
  <c r="AP99" i="181"/>
  <c r="AO99" i="181"/>
  <c r="AN99" i="181"/>
  <c r="AM99" i="181"/>
  <c r="AL99" i="181"/>
  <c r="AK99" i="181"/>
  <c r="AJ99" i="181"/>
  <c r="AI99" i="181"/>
  <c r="AH99" i="181"/>
  <c r="AG99" i="181"/>
  <c r="AF99" i="181"/>
  <c r="AE99" i="181"/>
  <c r="AD99" i="181"/>
  <c r="AC99" i="181"/>
  <c r="AB99" i="181"/>
  <c r="AA99" i="181"/>
  <c r="Z99" i="181"/>
  <c r="Y99" i="181"/>
  <c r="X99" i="181"/>
  <c r="W99" i="181"/>
  <c r="V99" i="181"/>
  <c r="U99" i="181"/>
  <c r="T99" i="181"/>
  <c r="S99" i="181"/>
  <c r="R99" i="181"/>
  <c r="Q99" i="181"/>
  <c r="P99" i="181"/>
  <c r="O99" i="181"/>
  <c r="N99" i="181"/>
  <c r="M99" i="181"/>
  <c r="L99" i="181"/>
  <c r="K99" i="181"/>
  <c r="J99" i="181"/>
  <c r="I99" i="181"/>
  <c r="H99" i="181"/>
  <c r="G99" i="181"/>
  <c r="F99" i="181"/>
  <c r="E99" i="181"/>
  <c r="D99" i="181"/>
  <c r="CA98" i="181"/>
  <c r="BZ98" i="181"/>
  <c r="BY98" i="181"/>
  <c r="BX98" i="181"/>
  <c r="BW98" i="181"/>
  <c r="BV98" i="181"/>
  <c r="BU98" i="181"/>
  <c r="BT98" i="181"/>
  <c r="BS98" i="181"/>
  <c r="BR98" i="181"/>
  <c r="BQ98" i="181"/>
  <c r="BP98" i="181"/>
  <c r="BO98" i="181"/>
  <c r="BN98" i="181"/>
  <c r="BM98" i="181"/>
  <c r="BL98" i="181"/>
  <c r="BK98" i="181"/>
  <c r="BJ98" i="181"/>
  <c r="BI98" i="181"/>
  <c r="BH98" i="181"/>
  <c r="BG98" i="181"/>
  <c r="BF98" i="181"/>
  <c r="BE98" i="181"/>
  <c r="BD98" i="181"/>
  <c r="BC98" i="181"/>
  <c r="BB98" i="181"/>
  <c r="BA98" i="181"/>
  <c r="AZ98" i="181"/>
  <c r="AY98" i="181"/>
  <c r="AX98" i="181"/>
  <c r="AW98" i="181"/>
  <c r="AV98" i="181"/>
  <c r="AU98" i="181"/>
  <c r="AT98" i="181"/>
  <c r="AS98" i="181"/>
  <c r="AR98" i="181"/>
  <c r="AQ98" i="181"/>
  <c r="AP98" i="181"/>
  <c r="AO98" i="181"/>
  <c r="AN98" i="181"/>
  <c r="AM98" i="181"/>
  <c r="AL98" i="181"/>
  <c r="AK98" i="181"/>
  <c r="AJ98" i="181"/>
  <c r="AI98" i="181"/>
  <c r="AH98" i="181"/>
  <c r="AG98" i="181"/>
  <c r="AF98" i="181"/>
  <c r="AE98" i="181"/>
  <c r="AD98" i="181"/>
  <c r="AC98" i="181"/>
  <c r="AB98" i="181"/>
  <c r="AA98" i="181"/>
  <c r="Z98" i="181"/>
  <c r="Y98" i="181"/>
  <c r="X98" i="181"/>
  <c r="W98" i="181"/>
  <c r="V98" i="181"/>
  <c r="U98" i="181"/>
  <c r="T98" i="181"/>
  <c r="S98" i="181"/>
  <c r="R98" i="181"/>
  <c r="Q98" i="181"/>
  <c r="P98" i="181"/>
  <c r="O98" i="181"/>
  <c r="N98" i="181"/>
  <c r="M98" i="181"/>
  <c r="L98" i="181"/>
  <c r="K98" i="181"/>
  <c r="J98" i="181"/>
  <c r="I98" i="181"/>
  <c r="H98" i="181"/>
  <c r="G98" i="181"/>
  <c r="F98" i="181"/>
  <c r="E98" i="181"/>
  <c r="D98" i="181"/>
  <c r="CA106" i="179"/>
  <c r="BZ106" i="179"/>
  <c r="BY106" i="179"/>
  <c r="BX106" i="179"/>
  <c r="BW106" i="179"/>
  <c r="BV106" i="179"/>
  <c r="BU106" i="179"/>
  <c r="BT106" i="179"/>
  <c r="BS106" i="179"/>
  <c r="BR106" i="179"/>
  <c r="BQ106" i="179"/>
  <c r="BP106" i="179"/>
  <c r="BO106" i="179"/>
  <c r="BN106" i="179"/>
  <c r="BM106" i="179"/>
  <c r="BL106" i="179"/>
  <c r="BK106" i="179"/>
  <c r="BJ106" i="179"/>
  <c r="BI106" i="179"/>
  <c r="BH106" i="179"/>
  <c r="BG106" i="179"/>
  <c r="BF106" i="179"/>
  <c r="BE106" i="179"/>
  <c r="BD106" i="179"/>
  <c r="BC106" i="179"/>
  <c r="BB106" i="179"/>
  <c r="BA106" i="179"/>
  <c r="AZ106" i="179"/>
  <c r="AY106" i="179"/>
  <c r="AX106" i="179"/>
  <c r="AW106" i="179"/>
  <c r="AV106" i="179"/>
  <c r="AU106" i="179"/>
  <c r="AT106" i="179"/>
  <c r="AS106" i="179"/>
  <c r="AR106" i="179"/>
  <c r="AQ106" i="179"/>
  <c r="AP106" i="179"/>
  <c r="AO106" i="179"/>
  <c r="AN106" i="179"/>
  <c r="AM106" i="179"/>
  <c r="AL106" i="179"/>
  <c r="AK106" i="179"/>
  <c r="AJ106" i="179"/>
  <c r="AI106" i="179"/>
  <c r="AH106" i="179"/>
  <c r="AG106" i="179"/>
  <c r="AF106" i="179"/>
  <c r="AE106" i="179"/>
  <c r="AD106" i="179"/>
  <c r="AC106" i="179"/>
  <c r="AB106" i="179"/>
  <c r="AA106" i="179"/>
  <c r="Z106" i="179"/>
  <c r="Y106" i="179"/>
  <c r="X106" i="179"/>
  <c r="W106" i="179"/>
  <c r="V106" i="179"/>
  <c r="U106" i="179"/>
  <c r="T106" i="179"/>
  <c r="S106" i="179"/>
  <c r="R106" i="179"/>
  <c r="Q106" i="179"/>
  <c r="P106" i="179"/>
  <c r="O106" i="179"/>
  <c r="N106" i="179"/>
  <c r="M106" i="179"/>
  <c r="L106" i="179"/>
  <c r="K106" i="179"/>
  <c r="J106" i="179"/>
  <c r="I106" i="179"/>
  <c r="H106" i="179"/>
  <c r="G106" i="179"/>
  <c r="F106" i="179"/>
  <c r="E106" i="179"/>
  <c r="D106" i="179"/>
  <c r="CA105" i="179"/>
  <c r="BZ105" i="179"/>
  <c r="BY105" i="179"/>
  <c r="BX105" i="179"/>
  <c r="BW105" i="179"/>
  <c r="BV105" i="179"/>
  <c r="BU105" i="179"/>
  <c r="BT105" i="179"/>
  <c r="BS105" i="179"/>
  <c r="BR105" i="179"/>
  <c r="BQ105" i="179"/>
  <c r="BP105" i="179"/>
  <c r="BO105" i="179"/>
  <c r="BN105" i="179"/>
  <c r="BM105" i="179"/>
  <c r="BL105" i="179"/>
  <c r="BK105" i="179"/>
  <c r="BJ105" i="179"/>
  <c r="BI105" i="179"/>
  <c r="BH105" i="179"/>
  <c r="BG105" i="179"/>
  <c r="BF105" i="179"/>
  <c r="BE105" i="179"/>
  <c r="BD105" i="179"/>
  <c r="BC105" i="179"/>
  <c r="BB105" i="179"/>
  <c r="BA105" i="179"/>
  <c r="AZ105" i="179"/>
  <c r="AY105" i="179"/>
  <c r="AX105" i="179"/>
  <c r="AW105" i="179"/>
  <c r="AV105" i="179"/>
  <c r="AU105" i="179"/>
  <c r="AT105" i="179"/>
  <c r="AS105" i="179"/>
  <c r="AR105" i="179"/>
  <c r="AQ105" i="179"/>
  <c r="AP105" i="179"/>
  <c r="AO105" i="179"/>
  <c r="AN105" i="179"/>
  <c r="AM105" i="179"/>
  <c r="AL105" i="179"/>
  <c r="AK105" i="179"/>
  <c r="AJ105" i="179"/>
  <c r="AI105" i="179"/>
  <c r="AH105" i="179"/>
  <c r="AG105" i="179"/>
  <c r="AF105" i="179"/>
  <c r="AE105" i="179"/>
  <c r="AD105" i="179"/>
  <c r="AC105" i="179"/>
  <c r="AB105" i="179"/>
  <c r="AA105" i="179"/>
  <c r="Z105" i="179"/>
  <c r="Y105" i="179"/>
  <c r="X105" i="179"/>
  <c r="W105" i="179"/>
  <c r="V105" i="179"/>
  <c r="U105" i="179"/>
  <c r="T105" i="179"/>
  <c r="S105" i="179"/>
  <c r="R105" i="179"/>
  <c r="Q105" i="179"/>
  <c r="P105" i="179"/>
  <c r="O105" i="179"/>
  <c r="N105" i="179"/>
  <c r="M105" i="179"/>
  <c r="L105" i="179"/>
  <c r="K105" i="179"/>
  <c r="J105" i="179"/>
  <c r="I105" i="179"/>
  <c r="H105" i="179"/>
  <c r="G105" i="179"/>
  <c r="F105" i="179"/>
  <c r="E105" i="179"/>
  <c r="D105" i="179"/>
  <c r="CA104" i="179"/>
  <c r="BZ104" i="179"/>
  <c r="BY104" i="179"/>
  <c r="BX104" i="179"/>
  <c r="BW104" i="179"/>
  <c r="BV104" i="179"/>
  <c r="BU104" i="179"/>
  <c r="BT104" i="179"/>
  <c r="BS104" i="179"/>
  <c r="BR104" i="179"/>
  <c r="BQ104" i="179"/>
  <c r="BP104" i="179"/>
  <c r="BO104" i="179"/>
  <c r="BN104" i="179"/>
  <c r="BM104" i="179"/>
  <c r="BL104" i="179"/>
  <c r="BK104" i="179"/>
  <c r="BJ104" i="179"/>
  <c r="BI104" i="179"/>
  <c r="BH104" i="179"/>
  <c r="BG104" i="179"/>
  <c r="BF104" i="179"/>
  <c r="BE104" i="179"/>
  <c r="BD104" i="179"/>
  <c r="BC104" i="179"/>
  <c r="BB104" i="179"/>
  <c r="BA104" i="179"/>
  <c r="AZ104" i="179"/>
  <c r="AY104" i="179"/>
  <c r="AX104" i="179"/>
  <c r="AW104" i="179"/>
  <c r="AV104" i="179"/>
  <c r="AU104" i="179"/>
  <c r="AT104" i="179"/>
  <c r="AS104" i="179"/>
  <c r="AR104" i="179"/>
  <c r="AQ104" i="179"/>
  <c r="AP104" i="179"/>
  <c r="AO104" i="179"/>
  <c r="AN104" i="179"/>
  <c r="AM104" i="179"/>
  <c r="AL104" i="179"/>
  <c r="AK104" i="179"/>
  <c r="AJ104" i="179"/>
  <c r="AI104" i="179"/>
  <c r="AH104" i="179"/>
  <c r="AG104" i="179"/>
  <c r="AF104" i="179"/>
  <c r="AE104" i="179"/>
  <c r="AD104" i="179"/>
  <c r="AC104" i="179"/>
  <c r="AB104" i="179"/>
  <c r="AA104" i="179"/>
  <c r="Z104" i="179"/>
  <c r="Y104" i="179"/>
  <c r="X104" i="179"/>
  <c r="W104" i="179"/>
  <c r="V104" i="179"/>
  <c r="U104" i="179"/>
  <c r="T104" i="179"/>
  <c r="S104" i="179"/>
  <c r="R104" i="179"/>
  <c r="Q104" i="179"/>
  <c r="P104" i="179"/>
  <c r="O104" i="179"/>
  <c r="N104" i="179"/>
  <c r="M104" i="179"/>
  <c r="L104" i="179"/>
  <c r="K104" i="179"/>
  <c r="J104" i="179"/>
  <c r="I104" i="179"/>
  <c r="H104" i="179"/>
  <c r="G104" i="179"/>
  <c r="F104" i="179"/>
  <c r="E104" i="179"/>
  <c r="D104" i="179"/>
  <c r="CA103" i="179"/>
  <c r="BZ103" i="179"/>
  <c r="BY103" i="179"/>
  <c r="BX103" i="179"/>
  <c r="BW103" i="179"/>
  <c r="BV103" i="179"/>
  <c r="BU103" i="179"/>
  <c r="BT103" i="179"/>
  <c r="BS103" i="179"/>
  <c r="BR103" i="179"/>
  <c r="BQ103" i="179"/>
  <c r="BP103" i="179"/>
  <c r="BO103" i="179"/>
  <c r="BN103" i="179"/>
  <c r="BM103" i="179"/>
  <c r="BL103" i="179"/>
  <c r="BK103" i="179"/>
  <c r="BJ103" i="179"/>
  <c r="BI103" i="179"/>
  <c r="BH103" i="179"/>
  <c r="BG103" i="179"/>
  <c r="BF103" i="179"/>
  <c r="BE103" i="179"/>
  <c r="BD103" i="179"/>
  <c r="BC103" i="179"/>
  <c r="BB103" i="179"/>
  <c r="BA103" i="179"/>
  <c r="AZ103" i="179"/>
  <c r="AY103" i="179"/>
  <c r="AX103" i="179"/>
  <c r="AW103" i="179"/>
  <c r="AV103" i="179"/>
  <c r="AU103" i="179"/>
  <c r="AT103" i="179"/>
  <c r="AS103" i="179"/>
  <c r="AR103" i="179"/>
  <c r="AQ103" i="179"/>
  <c r="AP103" i="179"/>
  <c r="AO103" i="179"/>
  <c r="AN103" i="179"/>
  <c r="AM103" i="179"/>
  <c r="AL103" i="179"/>
  <c r="AK103" i="179"/>
  <c r="AJ103" i="179"/>
  <c r="AI103" i="179"/>
  <c r="AH103" i="179"/>
  <c r="AG103" i="179"/>
  <c r="AF103" i="179"/>
  <c r="AE103" i="179"/>
  <c r="AD103" i="179"/>
  <c r="AC103" i="179"/>
  <c r="AB103" i="179"/>
  <c r="AA103" i="179"/>
  <c r="Z103" i="179"/>
  <c r="Y103" i="179"/>
  <c r="X103" i="179"/>
  <c r="W103" i="179"/>
  <c r="V103" i="179"/>
  <c r="U103" i="179"/>
  <c r="T103" i="179"/>
  <c r="S103" i="179"/>
  <c r="R103" i="179"/>
  <c r="Q103" i="179"/>
  <c r="P103" i="179"/>
  <c r="O103" i="179"/>
  <c r="N103" i="179"/>
  <c r="M103" i="179"/>
  <c r="L103" i="179"/>
  <c r="K103" i="179"/>
  <c r="J103" i="179"/>
  <c r="I103" i="179"/>
  <c r="H103" i="179"/>
  <c r="G103" i="179"/>
  <c r="F103" i="179"/>
  <c r="E103" i="179"/>
  <c r="D103" i="179"/>
  <c r="CA102" i="179"/>
  <c r="BZ102" i="179"/>
  <c r="BY102" i="179"/>
  <c r="BX102" i="179"/>
  <c r="BW102" i="179"/>
  <c r="BV102" i="179"/>
  <c r="BU102" i="179"/>
  <c r="BT102" i="179"/>
  <c r="BS102" i="179"/>
  <c r="BR102" i="179"/>
  <c r="BQ102" i="179"/>
  <c r="BP102" i="179"/>
  <c r="BO102" i="179"/>
  <c r="BN102" i="179"/>
  <c r="BM102" i="179"/>
  <c r="BL102" i="179"/>
  <c r="BK102" i="179"/>
  <c r="BJ102" i="179"/>
  <c r="BI102" i="179"/>
  <c r="BH102" i="179"/>
  <c r="BG102" i="179"/>
  <c r="BF102" i="179"/>
  <c r="BE102" i="179"/>
  <c r="BD102" i="179"/>
  <c r="BC102" i="179"/>
  <c r="BB102" i="179"/>
  <c r="BA102" i="179"/>
  <c r="AZ102" i="179"/>
  <c r="AY102" i="179"/>
  <c r="AX102" i="179"/>
  <c r="AW102" i="179"/>
  <c r="AV102" i="179"/>
  <c r="AU102" i="179"/>
  <c r="AT102" i="179"/>
  <c r="AS102" i="179"/>
  <c r="AR102" i="179"/>
  <c r="AQ102" i="179"/>
  <c r="AP102" i="179"/>
  <c r="AO102" i="179"/>
  <c r="AN102" i="179"/>
  <c r="AM102" i="179"/>
  <c r="AL102" i="179"/>
  <c r="AK102" i="179"/>
  <c r="AJ102" i="179"/>
  <c r="AI102" i="179"/>
  <c r="AH102" i="179"/>
  <c r="AG102" i="179"/>
  <c r="AF102" i="179"/>
  <c r="AE102" i="179"/>
  <c r="AD102" i="179"/>
  <c r="AC102" i="179"/>
  <c r="AB102" i="179"/>
  <c r="AA102" i="179"/>
  <c r="Z102" i="179"/>
  <c r="Y102" i="179"/>
  <c r="X102" i="179"/>
  <c r="W102" i="179"/>
  <c r="V102" i="179"/>
  <c r="U102" i="179"/>
  <c r="T102" i="179"/>
  <c r="S102" i="179"/>
  <c r="R102" i="179"/>
  <c r="Q102" i="179"/>
  <c r="P102" i="179"/>
  <c r="O102" i="179"/>
  <c r="N102" i="179"/>
  <c r="M102" i="179"/>
  <c r="L102" i="179"/>
  <c r="K102" i="179"/>
  <c r="J102" i="179"/>
  <c r="I102" i="179"/>
  <c r="H102" i="179"/>
  <c r="G102" i="179"/>
  <c r="F102" i="179"/>
  <c r="E102" i="179"/>
  <c r="D102" i="179"/>
  <c r="CA101" i="179"/>
  <c r="BZ101" i="179"/>
  <c r="BY101" i="179"/>
  <c r="BX101" i="179"/>
  <c r="BW101" i="179"/>
  <c r="BV101" i="179"/>
  <c r="BU101" i="179"/>
  <c r="BT101" i="179"/>
  <c r="BS101" i="179"/>
  <c r="BR101" i="179"/>
  <c r="BQ101" i="179"/>
  <c r="BP101" i="179"/>
  <c r="BO101" i="179"/>
  <c r="BN101" i="179"/>
  <c r="BM101" i="179"/>
  <c r="BL101" i="179"/>
  <c r="BK101" i="179"/>
  <c r="BJ101" i="179"/>
  <c r="BI101" i="179"/>
  <c r="BH101" i="179"/>
  <c r="BG101" i="179"/>
  <c r="BF101" i="179"/>
  <c r="BE101" i="179"/>
  <c r="BD101" i="179"/>
  <c r="BC101" i="179"/>
  <c r="BB101" i="179"/>
  <c r="BA101" i="179"/>
  <c r="AZ101" i="179"/>
  <c r="AY101" i="179"/>
  <c r="AX101" i="179"/>
  <c r="AW101" i="179"/>
  <c r="AV101" i="179"/>
  <c r="AU101" i="179"/>
  <c r="AT101" i="179"/>
  <c r="AS101" i="179"/>
  <c r="AR101" i="179"/>
  <c r="AQ101" i="179"/>
  <c r="AP101" i="179"/>
  <c r="AO101" i="179"/>
  <c r="AN101" i="179"/>
  <c r="AM101" i="179"/>
  <c r="AL101" i="179"/>
  <c r="AK101" i="179"/>
  <c r="AJ101" i="179"/>
  <c r="AI101" i="179"/>
  <c r="AH101" i="179"/>
  <c r="AG101" i="179"/>
  <c r="AF101" i="179"/>
  <c r="AE101" i="179"/>
  <c r="AD101" i="179"/>
  <c r="AC101" i="179"/>
  <c r="AB101" i="179"/>
  <c r="AA101" i="179"/>
  <c r="Z101" i="179"/>
  <c r="Y101" i="179"/>
  <c r="X101" i="179"/>
  <c r="W101" i="179"/>
  <c r="V101" i="179"/>
  <c r="U101" i="179"/>
  <c r="T101" i="179"/>
  <c r="S101" i="179"/>
  <c r="R101" i="179"/>
  <c r="Q101" i="179"/>
  <c r="P101" i="179"/>
  <c r="O101" i="179"/>
  <c r="N101" i="179"/>
  <c r="M101" i="179"/>
  <c r="L101" i="179"/>
  <c r="K101" i="179"/>
  <c r="J101" i="179"/>
  <c r="I101" i="179"/>
  <c r="H101" i="179"/>
  <c r="G101" i="179"/>
  <c r="F101" i="179"/>
  <c r="E101" i="179"/>
  <c r="D101" i="179"/>
  <c r="CA100" i="179"/>
  <c r="BZ100" i="179"/>
  <c r="BY100" i="179"/>
  <c r="BX100" i="179"/>
  <c r="BW100" i="179"/>
  <c r="BV100" i="179"/>
  <c r="BU100" i="179"/>
  <c r="BT100" i="179"/>
  <c r="BS100" i="179"/>
  <c r="BR100" i="179"/>
  <c r="BQ100" i="179"/>
  <c r="BP100" i="179"/>
  <c r="BO100" i="179"/>
  <c r="BN100" i="179"/>
  <c r="BM100" i="179"/>
  <c r="BL100" i="179"/>
  <c r="BK100" i="179"/>
  <c r="BJ100" i="179"/>
  <c r="BI100" i="179"/>
  <c r="BH100" i="179"/>
  <c r="BG100" i="179"/>
  <c r="BF100" i="179"/>
  <c r="BE100" i="179"/>
  <c r="BD100" i="179"/>
  <c r="BC100" i="179"/>
  <c r="BB100" i="179"/>
  <c r="BA100" i="179"/>
  <c r="AZ100" i="179"/>
  <c r="AY100" i="179"/>
  <c r="AX100" i="179"/>
  <c r="AW100" i="179"/>
  <c r="AV100" i="179"/>
  <c r="AU100" i="179"/>
  <c r="AT100" i="179"/>
  <c r="AS100" i="179"/>
  <c r="AR100" i="179"/>
  <c r="AQ100" i="179"/>
  <c r="AP100" i="179"/>
  <c r="AO100" i="179"/>
  <c r="AN100" i="179"/>
  <c r="AM100" i="179"/>
  <c r="AL100" i="179"/>
  <c r="AK100" i="179"/>
  <c r="AJ100" i="179"/>
  <c r="AI100" i="179"/>
  <c r="AH100" i="179"/>
  <c r="AG100" i="179"/>
  <c r="AF100" i="179"/>
  <c r="AE100" i="179"/>
  <c r="AD100" i="179"/>
  <c r="AC100" i="179"/>
  <c r="AB100" i="179"/>
  <c r="AA100" i="179"/>
  <c r="Z100" i="179"/>
  <c r="Y100" i="179"/>
  <c r="X100" i="179"/>
  <c r="W100" i="179"/>
  <c r="V100" i="179"/>
  <c r="U100" i="179"/>
  <c r="T100" i="179"/>
  <c r="S100" i="179"/>
  <c r="R100" i="179"/>
  <c r="Q100" i="179"/>
  <c r="P100" i="179"/>
  <c r="O100" i="179"/>
  <c r="N100" i="179"/>
  <c r="M100" i="179"/>
  <c r="L100" i="179"/>
  <c r="K100" i="179"/>
  <c r="J100" i="179"/>
  <c r="I100" i="179"/>
  <c r="H100" i="179"/>
  <c r="G100" i="179"/>
  <c r="F100" i="179"/>
  <c r="E100" i="179"/>
  <c r="D100" i="179"/>
  <c r="CA99" i="179"/>
  <c r="BZ99" i="179"/>
  <c r="BY99" i="179"/>
  <c r="BX99" i="179"/>
  <c r="BW99" i="179"/>
  <c r="BV99" i="179"/>
  <c r="BU99" i="179"/>
  <c r="BT99" i="179"/>
  <c r="BS99" i="179"/>
  <c r="BR99" i="179"/>
  <c r="BQ99" i="179"/>
  <c r="BP99" i="179"/>
  <c r="BO99" i="179"/>
  <c r="BN99" i="179"/>
  <c r="BM99" i="179"/>
  <c r="BL99" i="179"/>
  <c r="BK99" i="179"/>
  <c r="BJ99" i="179"/>
  <c r="BI99" i="179"/>
  <c r="BH99" i="179"/>
  <c r="BG99" i="179"/>
  <c r="BF99" i="179"/>
  <c r="BE99" i="179"/>
  <c r="BD99" i="179"/>
  <c r="BC99" i="179"/>
  <c r="BB99" i="179"/>
  <c r="BA99" i="179"/>
  <c r="AZ99" i="179"/>
  <c r="AY99" i="179"/>
  <c r="AX99" i="179"/>
  <c r="AW99" i="179"/>
  <c r="AV99" i="179"/>
  <c r="AU99" i="179"/>
  <c r="AT99" i="179"/>
  <c r="AS99" i="179"/>
  <c r="AR99" i="179"/>
  <c r="AQ99" i="179"/>
  <c r="AP99" i="179"/>
  <c r="AO99" i="179"/>
  <c r="AN99" i="179"/>
  <c r="AM99" i="179"/>
  <c r="AL99" i="179"/>
  <c r="AK99" i="179"/>
  <c r="AJ99" i="179"/>
  <c r="AI99" i="179"/>
  <c r="AH99" i="179"/>
  <c r="AG99" i="179"/>
  <c r="AF99" i="179"/>
  <c r="AE99" i="179"/>
  <c r="AD99" i="179"/>
  <c r="AC99" i="179"/>
  <c r="AB99" i="179"/>
  <c r="AA99" i="179"/>
  <c r="Z99" i="179"/>
  <c r="Y99" i="179"/>
  <c r="X99" i="179"/>
  <c r="W99" i="179"/>
  <c r="V99" i="179"/>
  <c r="U99" i="179"/>
  <c r="T99" i="179"/>
  <c r="S99" i="179"/>
  <c r="R99" i="179"/>
  <c r="Q99" i="179"/>
  <c r="P99" i="179"/>
  <c r="O99" i="179"/>
  <c r="N99" i="179"/>
  <c r="M99" i="179"/>
  <c r="L99" i="179"/>
  <c r="K99" i="179"/>
  <c r="J99" i="179"/>
  <c r="I99" i="179"/>
  <c r="H99" i="179"/>
  <c r="G99" i="179"/>
  <c r="F99" i="179"/>
  <c r="E99" i="179"/>
  <c r="D99" i="179"/>
  <c r="CA98" i="179"/>
  <c r="BZ98" i="179"/>
  <c r="BY98" i="179"/>
  <c r="BX98" i="179"/>
  <c r="BW98" i="179"/>
  <c r="BV98" i="179"/>
  <c r="BU98" i="179"/>
  <c r="BT98" i="179"/>
  <c r="BS98" i="179"/>
  <c r="BR98" i="179"/>
  <c r="BQ98" i="179"/>
  <c r="BP98" i="179"/>
  <c r="BO98" i="179"/>
  <c r="BN98" i="179"/>
  <c r="BM98" i="179"/>
  <c r="BL98" i="179"/>
  <c r="BK98" i="179"/>
  <c r="BJ98" i="179"/>
  <c r="BI98" i="179"/>
  <c r="BH98" i="179"/>
  <c r="BG98" i="179"/>
  <c r="BF98" i="179"/>
  <c r="BE98" i="179"/>
  <c r="BD98" i="179"/>
  <c r="BC98" i="179"/>
  <c r="BB98" i="179"/>
  <c r="BA98" i="179"/>
  <c r="AZ98" i="179"/>
  <c r="AY98" i="179"/>
  <c r="AX98" i="179"/>
  <c r="AW98" i="179"/>
  <c r="AV98" i="179"/>
  <c r="AU98" i="179"/>
  <c r="AT98" i="179"/>
  <c r="AS98" i="179"/>
  <c r="AR98" i="179"/>
  <c r="AQ98" i="179"/>
  <c r="AP98" i="179"/>
  <c r="AO98" i="179"/>
  <c r="AN98" i="179"/>
  <c r="AM98" i="179"/>
  <c r="AL98" i="179"/>
  <c r="AK98" i="179"/>
  <c r="AJ98" i="179"/>
  <c r="AI98" i="179"/>
  <c r="AH98" i="179"/>
  <c r="AG98" i="179"/>
  <c r="AF98" i="179"/>
  <c r="AE98" i="179"/>
  <c r="AD98" i="179"/>
  <c r="AC98" i="179"/>
  <c r="AB98" i="179"/>
  <c r="AA98" i="179"/>
  <c r="Z98" i="179"/>
  <c r="Y98" i="179"/>
  <c r="X98" i="179"/>
  <c r="W98" i="179"/>
  <c r="V98" i="179"/>
  <c r="U98" i="179"/>
  <c r="T98" i="179"/>
  <c r="S98" i="179"/>
  <c r="R98" i="179"/>
  <c r="Q98" i="179"/>
  <c r="P98" i="179"/>
  <c r="O98" i="179"/>
  <c r="N98" i="179"/>
  <c r="M98" i="179"/>
  <c r="L98" i="179"/>
  <c r="K98" i="179"/>
  <c r="J98" i="179"/>
  <c r="I98" i="179"/>
  <c r="H98" i="179"/>
  <c r="G98" i="179"/>
  <c r="F98" i="179"/>
  <c r="E98" i="179"/>
  <c r="D98" i="179"/>
  <c r="BW84" i="176"/>
  <c r="BS84" i="176"/>
  <c r="BR84" i="176"/>
  <c r="BM84" i="176"/>
  <c r="BK84" i="176"/>
  <c r="AH84" i="176"/>
  <c r="R84" i="176"/>
  <c r="Q84" i="176"/>
  <c r="O84" i="176"/>
  <c r="N84" i="176"/>
  <c r="BJ83" i="176"/>
  <c r="AU83" i="176"/>
  <c r="AT83" i="176"/>
  <c r="AP83" i="176"/>
  <c r="AO83" i="176"/>
  <c r="M83" i="176"/>
  <c r="F83" i="176"/>
  <c r="D83" i="176"/>
  <c r="BR82" i="176"/>
  <c r="BP82" i="176"/>
  <c r="AK82" i="176"/>
  <c r="AH82" i="176"/>
  <c r="AG82" i="176"/>
  <c r="AC82" i="176"/>
  <c r="T82" i="176"/>
  <c r="BL81" i="176"/>
  <c r="BI81" i="176"/>
  <c r="BH81" i="176"/>
  <c r="BF81" i="176"/>
  <c r="BC81" i="176"/>
  <c r="P81" i="176"/>
  <c r="L81" i="176"/>
  <c r="K81" i="176"/>
  <c r="I81" i="176"/>
  <c r="G81" i="176"/>
  <c r="AY80" i="176"/>
  <c r="AN80" i="176"/>
  <c r="AJ80" i="176"/>
  <c r="AF80" i="176"/>
  <c r="AE80" i="176"/>
  <c r="CA79" i="176"/>
  <c r="BW79" i="176"/>
  <c r="BK79" i="176"/>
  <c r="BG79" i="176"/>
  <c r="BF79" i="176"/>
  <c r="AE79" i="176"/>
  <c r="AA79" i="176"/>
  <c r="W79" i="176"/>
  <c r="L79" i="176"/>
  <c r="K79" i="176"/>
  <c r="BF78" i="176"/>
  <c r="AY78" i="176"/>
  <c r="AX78" i="176"/>
  <c r="AU78" i="176"/>
  <c r="AT78" i="176"/>
  <c r="G78" i="176"/>
  <c r="BZ77" i="176"/>
  <c r="BY77" i="176"/>
  <c r="BW77" i="176"/>
  <c r="BV77" i="176"/>
  <c r="AS77" i="176"/>
  <c r="AC77" i="176"/>
  <c r="AB77" i="176"/>
  <c r="Z77" i="176"/>
  <c r="Y77" i="176"/>
  <c r="BR76" i="176"/>
  <c r="BF76" i="176"/>
  <c r="BD76" i="176"/>
  <c r="AY76" i="176"/>
  <c r="AW76" i="176"/>
  <c r="U76" i="176"/>
  <c r="P76" i="176"/>
  <c r="O76" i="176"/>
  <c r="BZ75" i="176"/>
  <c r="BX75" i="176"/>
  <c r="AV75" i="176"/>
  <c r="AS75" i="176"/>
  <c r="AQ75" i="176"/>
  <c r="AL75" i="176"/>
  <c r="AB75" i="176"/>
  <c r="BW74" i="176"/>
  <c r="BR74" i="176"/>
  <c r="BO74" i="176"/>
  <c r="BM74" i="176"/>
  <c r="BK74" i="176"/>
  <c r="Y74" i="176"/>
  <c r="S74" i="176"/>
  <c r="R74" i="176"/>
  <c r="P74" i="176"/>
  <c r="O74" i="176"/>
  <c r="BJ73" i="176"/>
  <c r="AV73" i="176"/>
  <c r="AT73" i="176"/>
  <c r="AQ73" i="176"/>
  <c r="AP73" i="176"/>
  <c r="L73" i="176"/>
  <c r="G73" i="176"/>
  <c r="BV72" i="176"/>
  <c r="BR72" i="176"/>
  <c r="BQ72" i="176"/>
  <c r="AN72" i="176"/>
  <c r="AK72" i="176"/>
  <c r="AI72" i="176"/>
  <c r="Y72" i="176"/>
  <c r="V72" i="176"/>
  <c r="BR71" i="176"/>
  <c r="BN71" i="176"/>
  <c r="BM71" i="176"/>
  <c r="BJ71" i="176"/>
  <c r="BI71" i="176"/>
  <c r="X71" i="176"/>
  <c r="T71" i="176"/>
  <c r="S71" i="176"/>
  <c r="P71" i="176"/>
  <c r="O71" i="176"/>
  <c r="BI70" i="176"/>
  <c r="AW70" i="176"/>
  <c r="AV70" i="176"/>
  <c r="AT70" i="176"/>
  <c r="AS70" i="176"/>
  <c r="P70" i="176"/>
  <c r="CA69" i="176"/>
  <c r="BZ69" i="176"/>
  <c r="BW69" i="176"/>
  <c r="BT69" i="176"/>
  <c r="AS69" i="176"/>
  <c r="AO69" i="176"/>
  <c r="AM69" i="176"/>
  <c r="AA69" i="176"/>
  <c r="Y69" i="176"/>
  <c r="BV68" i="176"/>
  <c r="BS68" i="176"/>
  <c r="BR68" i="176"/>
  <c r="BO68" i="176"/>
  <c r="BC68" i="176"/>
  <c r="AB68" i="176"/>
  <c r="X68" i="176"/>
  <c r="W68" i="176"/>
  <c r="U68" i="176"/>
  <c r="S68" i="176"/>
  <c r="BF67" i="176"/>
  <c r="BB67" i="176"/>
  <c r="BA67" i="176"/>
  <c r="AX67" i="176"/>
  <c r="AW67" i="176"/>
  <c r="S67" i="176"/>
  <c r="H67" i="176"/>
  <c r="F67" i="176"/>
  <c r="BZ66" i="176"/>
  <c r="BX66" i="176"/>
  <c r="AX66" i="176"/>
  <c r="AS66" i="176"/>
  <c r="AJ66" i="176"/>
  <c r="AE66" i="176"/>
  <c r="AD66" i="176"/>
  <c r="CA65" i="176"/>
  <c r="BX65" i="176"/>
  <c r="BV65" i="176"/>
  <c r="BI65" i="176"/>
  <c r="BH65" i="176"/>
  <c r="AF65" i="176"/>
  <c r="AC65" i="176"/>
  <c r="AB65" i="176"/>
  <c r="Y65" i="176"/>
  <c r="W65" i="176"/>
  <c r="BK64" i="176"/>
  <c r="BF64" i="176"/>
  <c r="BE64" i="176"/>
  <c r="BC64" i="176"/>
  <c r="AZ64" i="176"/>
  <c r="X64" i="176"/>
  <c r="L64" i="176"/>
  <c r="K64" i="176"/>
  <c r="F64" i="176"/>
  <c r="E64" i="176"/>
  <c r="BB63" i="176"/>
  <c r="AP63" i="176"/>
  <c r="AM63" i="176"/>
  <c r="AI63" i="176"/>
  <c r="AH63" i="176"/>
  <c r="H63" i="176"/>
  <c r="CA62" i="176"/>
  <c r="BZ62" i="176"/>
  <c r="BN62" i="176"/>
  <c r="BL62" i="176"/>
  <c r="AK62" i="176"/>
  <c r="AH62" i="176"/>
  <c r="AG62" i="176"/>
  <c r="AC62" i="176"/>
  <c r="R62" i="176"/>
  <c r="BN61" i="176"/>
  <c r="BK61" i="176"/>
  <c r="BJ61" i="176"/>
  <c r="BF61" i="176"/>
  <c r="BC61" i="176"/>
  <c r="U61" i="176"/>
  <c r="P61" i="176"/>
  <c r="M61" i="176"/>
  <c r="K61" i="176"/>
  <c r="J61" i="176"/>
  <c r="BF60" i="176"/>
  <c r="AS60" i="176"/>
  <c r="AP60" i="176"/>
  <c r="AN60" i="176"/>
  <c r="AM60" i="176"/>
  <c r="L60" i="176"/>
  <c r="H60" i="176"/>
  <c r="BU59" i="176"/>
  <c r="BR59" i="176"/>
  <c r="BP59" i="176"/>
  <c r="AP59" i="176"/>
  <c r="AL59" i="176"/>
  <c r="AJ59" i="176"/>
  <c r="X59" i="176"/>
  <c r="W59" i="176"/>
  <c r="BS58" i="176"/>
  <c r="BP58" i="176"/>
  <c r="BO58" i="176"/>
  <c r="BI58" i="176"/>
  <c r="BH58" i="176"/>
  <c r="AA58" i="176"/>
  <c r="V58" i="176"/>
  <c r="S58" i="176"/>
  <c r="Q58" i="176"/>
  <c r="O58" i="176"/>
  <c r="BN57" i="176"/>
  <c r="BK57" i="176"/>
  <c r="BB57" i="176"/>
  <c r="AV57" i="176"/>
  <c r="AU57" i="176"/>
  <c r="V57" i="176"/>
  <c r="R57" i="176"/>
  <c r="Q57" i="176"/>
  <c r="O57" i="176"/>
  <c r="N57" i="176"/>
  <c r="BB56" i="176"/>
  <c r="AX56" i="176"/>
  <c r="AW56" i="176"/>
  <c r="AT56" i="176"/>
  <c r="AS56" i="176"/>
  <c r="T56" i="176"/>
  <c r="N56" i="176"/>
  <c r="E56" i="176"/>
  <c r="BZ55" i="176"/>
  <c r="BY55" i="176"/>
  <c r="AY55" i="176"/>
  <c r="AT55" i="176"/>
  <c r="AS55" i="176"/>
  <c r="AP55" i="176"/>
  <c r="AO55" i="176"/>
  <c r="H55" i="176"/>
  <c r="BY54" i="176"/>
  <c r="BX54" i="176"/>
  <c r="BV54" i="176"/>
  <c r="BU54" i="176"/>
  <c r="AU54" i="176"/>
  <c r="AR54" i="176"/>
  <c r="AG54" i="176"/>
  <c r="AD54" i="176"/>
  <c r="AB54" i="176"/>
  <c r="CA53" i="176"/>
  <c r="BX53" i="176"/>
  <c r="BW53" i="176"/>
  <c r="BU53" i="176"/>
  <c r="BT53" i="176"/>
  <c r="AN53" i="176"/>
  <c r="AJ53" i="176"/>
  <c r="AI53" i="176"/>
  <c r="AG53" i="176"/>
  <c r="AF53" i="176"/>
  <c r="G53" i="176"/>
  <c r="D53" i="176"/>
  <c r="BT52" i="176"/>
  <c r="BQ52" i="176"/>
  <c r="BP52" i="176"/>
  <c r="AQ52" i="176"/>
  <c r="AN52" i="176"/>
  <c r="AM52" i="176"/>
  <c r="AK52" i="176"/>
  <c r="AJ52" i="176"/>
  <c r="F52" i="176"/>
  <c r="BX51" i="176"/>
  <c r="BW51" i="176"/>
  <c r="BU51" i="176"/>
  <c r="BT51" i="176"/>
  <c r="AW51" i="176"/>
  <c r="AT51" i="176"/>
  <c r="AJ51" i="176"/>
  <c r="AG51" i="176"/>
  <c r="AF51" i="176"/>
  <c r="I51" i="176"/>
  <c r="F51" i="176"/>
  <c r="E51" i="176"/>
  <c r="CA50" i="176"/>
  <c r="BZ50" i="176"/>
  <c r="AU50" i="176"/>
  <c r="AQ50" i="176"/>
  <c r="AP50" i="176"/>
  <c r="AN50" i="176"/>
  <c r="AM50" i="176"/>
  <c r="O50" i="176"/>
  <c r="M50" i="176"/>
  <c r="L50" i="176"/>
  <c r="K50" i="176"/>
  <c r="CA49" i="176"/>
  <c r="BZ49" i="176"/>
  <c r="BD49" i="176"/>
  <c r="BC49" i="176"/>
  <c r="AY49" i="176"/>
  <c r="AX49" i="176"/>
  <c r="AW49" i="176"/>
  <c r="AU49" i="176"/>
  <c r="AT49" i="176"/>
  <c r="X49" i="176"/>
  <c r="W49" i="176"/>
  <c r="V49" i="176"/>
  <c r="U49" i="176"/>
  <c r="T49" i="176"/>
  <c r="J49" i="176"/>
  <c r="I49" i="176"/>
  <c r="BK48" i="176"/>
  <c r="BI48" i="176"/>
  <c r="BH48" i="176"/>
  <c r="BG48" i="176"/>
  <c r="BF48" i="176"/>
  <c r="BD48" i="176"/>
  <c r="BC48" i="176"/>
  <c r="AG48" i="176"/>
  <c r="AF48" i="176"/>
  <c r="AE48" i="176"/>
  <c r="AD48" i="176"/>
  <c r="U48" i="176"/>
  <c r="S48" i="176"/>
  <c r="Q48" i="176"/>
  <c r="BS47" i="176"/>
  <c r="BR47" i="176"/>
  <c r="BQ47" i="176"/>
  <c r="BP47" i="176"/>
  <c r="BO47" i="176"/>
  <c r="BN47" i="176"/>
  <c r="BK47" i="176"/>
  <c r="BJ47" i="176"/>
  <c r="AN47" i="176"/>
  <c r="AM47" i="176"/>
  <c r="AL47" i="176"/>
  <c r="AE47" i="176"/>
  <c r="AD47" i="176"/>
  <c r="AC47" i="176"/>
  <c r="AA47" i="176"/>
  <c r="Z47" i="176"/>
  <c r="BZ46" i="176"/>
  <c r="BY46" i="176"/>
  <c r="BX46" i="176"/>
  <c r="BW46" i="176"/>
  <c r="BV46" i="176"/>
  <c r="BU46" i="176"/>
  <c r="BT46" i="176"/>
  <c r="BS46" i="176"/>
  <c r="AW46" i="176"/>
  <c r="AV46" i="176"/>
  <c r="AM46" i="176"/>
  <c r="AL46" i="176"/>
  <c r="AK46" i="176"/>
  <c r="AI46" i="176"/>
  <c r="AH46" i="176"/>
  <c r="AG46" i="176"/>
  <c r="K46" i="176"/>
  <c r="J46" i="176"/>
  <c r="I46" i="176"/>
  <c r="H46" i="176"/>
  <c r="G46" i="176"/>
  <c r="F46" i="176"/>
  <c r="E46" i="176"/>
  <c r="D46" i="176"/>
  <c r="BF45" i="176"/>
  <c r="AW45" i="176"/>
  <c r="AV45" i="176"/>
  <c r="AU45" i="176"/>
  <c r="AS45" i="176"/>
  <c r="AR45" i="176"/>
  <c r="AQ45" i="176"/>
  <c r="AP45" i="176"/>
  <c r="T45" i="176"/>
  <c r="S45" i="176"/>
  <c r="R45" i="176"/>
  <c r="O45" i="176"/>
  <c r="N45" i="176"/>
  <c r="M45" i="176"/>
  <c r="L45" i="176"/>
  <c r="E45" i="176"/>
  <c r="BG44" i="176"/>
  <c r="BF44" i="176"/>
  <c r="BE44" i="176"/>
  <c r="BC44" i="176"/>
  <c r="BB44" i="176"/>
  <c r="AY44" i="176"/>
  <c r="AX44" i="176"/>
  <c r="AW44" i="176"/>
  <c r="AA44" i="176"/>
  <c r="Z44" i="176"/>
  <c r="Y44" i="176"/>
  <c r="X44" i="176"/>
  <c r="W44" i="176"/>
  <c r="V44" i="176"/>
  <c r="O44" i="176"/>
  <c r="N44" i="176"/>
  <c r="BN43" i="176"/>
  <c r="BM43" i="176"/>
  <c r="BK43" i="176"/>
  <c r="BJ43" i="176"/>
  <c r="BI43" i="176"/>
  <c r="BH43" i="176"/>
  <c r="BG43" i="176"/>
  <c r="BF43" i="176"/>
  <c r="AJ43" i="176"/>
  <c r="AI43" i="176"/>
  <c r="AH43" i="176"/>
  <c r="AG43" i="176"/>
  <c r="AF43" i="176"/>
  <c r="W43" i="176"/>
  <c r="V43" i="176"/>
  <c r="U43" i="176"/>
  <c r="BW42" i="176"/>
  <c r="BU42" i="176"/>
  <c r="BT42" i="176"/>
  <c r="BS42" i="176"/>
  <c r="BR42" i="176"/>
  <c r="BQ42" i="176"/>
  <c r="BP42" i="176"/>
  <c r="BO42" i="176"/>
  <c r="AQ42" i="176"/>
  <c r="AP42" i="176"/>
  <c r="AO42" i="176"/>
  <c r="AN42" i="176"/>
  <c r="AG42" i="176"/>
  <c r="AF42" i="176"/>
  <c r="AE42" i="176"/>
  <c r="AC42" i="176"/>
  <c r="G42" i="176"/>
  <c r="F42" i="176"/>
  <c r="CA41" i="176"/>
  <c r="BZ41" i="176"/>
  <c r="BY41" i="176"/>
  <c r="BX41" i="176"/>
  <c r="BW41" i="176"/>
  <c r="BV41" i="176"/>
  <c r="AZ41" i="176"/>
  <c r="AY41" i="176"/>
  <c r="AX41" i="176"/>
  <c r="AQ41" i="176"/>
  <c r="AP41" i="176"/>
  <c r="AM41" i="176"/>
  <c r="AK41" i="176"/>
  <c r="AJ41" i="176"/>
  <c r="N41" i="176"/>
  <c r="M41" i="176"/>
  <c r="L41" i="176"/>
  <c r="K41" i="176"/>
  <c r="J41" i="176"/>
  <c r="I41" i="176"/>
  <c r="H41" i="176"/>
  <c r="G41" i="176"/>
  <c r="BI40" i="176"/>
  <c r="BH40" i="176"/>
  <c r="AY40" i="176"/>
  <c r="AX40" i="176"/>
  <c r="AW40" i="176"/>
  <c r="AU40" i="176"/>
  <c r="AT40" i="176"/>
  <c r="AS40" i="176"/>
  <c r="W40" i="176"/>
  <c r="V40" i="176"/>
  <c r="U40" i="176"/>
  <c r="T40" i="176"/>
  <c r="S40" i="176"/>
  <c r="R40" i="176"/>
  <c r="O40" i="176"/>
  <c r="N40" i="176"/>
  <c r="BP39" i="176"/>
  <c r="BI39" i="176"/>
  <c r="BH39" i="176"/>
  <c r="BG39" i="176"/>
  <c r="BE39" i="176"/>
  <c r="BD39" i="176"/>
  <c r="BC39" i="176"/>
  <c r="BB39" i="176"/>
  <c r="AD39" i="176"/>
  <c r="AC39" i="176"/>
  <c r="AB39" i="176"/>
  <c r="AA39" i="176"/>
  <c r="Z39" i="176"/>
  <c r="Y39" i="176"/>
  <c r="X39" i="176"/>
  <c r="Q39" i="176"/>
  <c r="BS38" i="176"/>
  <c r="BR38" i="176"/>
  <c r="BO38" i="176"/>
  <c r="BM38" i="176"/>
  <c r="BL38" i="176"/>
  <c r="BK38" i="176"/>
  <c r="BJ38" i="176"/>
  <c r="BI38" i="176"/>
  <c r="AM38" i="176"/>
  <c r="AL38" i="176"/>
  <c r="AK38" i="176"/>
  <c r="AJ38" i="176"/>
  <c r="AI38" i="176"/>
  <c r="AH38" i="176"/>
  <c r="Y38" i="176"/>
  <c r="X38" i="176"/>
  <c r="BZ37" i="176"/>
  <c r="BY37" i="176"/>
  <c r="BW37" i="176"/>
  <c r="BV37" i="176"/>
  <c r="BU37" i="176"/>
  <c r="BT37" i="176"/>
  <c r="BS37" i="176"/>
  <c r="BR37" i="176"/>
  <c r="AV37" i="176"/>
  <c r="AU37" i="176"/>
  <c r="AT37" i="176"/>
  <c r="AQ37" i="176"/>
  <c r="AP37" i="176"/>
  <c r="AI37" i="176"/>
  <c r="AH37" i="176"/>
  <c r="AG37" i="176"/>
  <c r="K37" i="176"/>
  <c r="I37" i="176"/>
  <c r="H37" i="176"/>
  <c r="G37" i="176"/>
  <c r="F37" i="176"/>
  <c r="CA36" i="176"/>
  <c r="BZ36" i="176"/>
  <c r="BY36" i="176"/>
  <c r="BC36" i="176"/>
  <c r="BB36" i="176"/>
  <c r="BA36" i="176"/>
  <c r="AZ36" i="176"/>
  <c r="AS36" i="176"/>
  <c r="AR36" i="176"/>
  <c r="AQ36" i="176"/>
  <c r="AM36" i="176"/>
  <c r="Q36" i="176"/>
  <c r="P36" i="176"/>
  <c r="O36" i="176"/>
  <c r="N36" i="176"/>
  <c r="M36" i="176"/>
  <c r="L36" i="176"/>
  <c r="K36" i="176"/>
  <c r="J36" i="176"/>
  <c r="BL35" i="176"/>
  <c r="BK35" i="176"/>
  <c r="BJ35" i="176"/>
  <c r="BA35" i="176"/>
  <c r="AZ35" i="176"/>
  <c r="AY35" i="176"/>
  <c r="AW35" i="176"/>
  <c r="AV35" i="176"/>
  <c r="Z35" i="176"/>
  <c r="Y35" i="176"/>
  <c r="X35" i="176"/>
  <c r="W35" i="176"/>
  <c r="V35" i="176"/>
  <c r="U35" i="176"/>
  <c r="T35" i="176"/>
  <c r="S35" i="176"/>
  <c r="BS34" i="176"/>
  <c r="BR34" i="176"/>
  <c r="BK34" i="176"/>
  <c r="BJ34" i="176"/>
  <c r="BI34" i="176"/>
  <c r="BG34" i="176"/>
  <c r="BF34" i="176"/>
  <c r="BE34" i="176"/>
  <c r="AI34" i="176"/>
  <c r="AH34" i="176"/>
  <c r="AE34" i="176"/>
  <c r="AD34" i="176"/>
  <c r="AC34" i="176"/>
  <c r="AB34" i="176"/>
  <c r="AA34" i="176"/>
  <c r="Z34" i="176"/>
  <c r="D34" i="176"/>
  <c r="BU33" i="176"/>
  <c r="BT33" i="176"/>
  <c r="BS33" i="176"/>
  <c r="BO33" i="176"/>
  <c r="BN33" i="176"/>
  <c r="BM33" i="176"/>
  <c r="BL33" i="176"/>
  <c r="AQ33" i="176"/>
  <c r="AP33" i="176"/>
  <c r="AO33" i="176"/>
  <c r="AN33" i="176"/>
  <c r="AM33" i="176"/>
  <c r="AL33" i="176"/>
  <c r="AK33" i="176"/>
  <c r="AJ33" i="176"/>
  <c r="O33" i="176"/>
  <c r="N33" i="176"/>
  <c r="G33" i="176"/>
  <c r="E33" i="176"/>
  <c r="D33" i="176"/>
  <c r="CA32" i="176"/>
  <c r="BY32" i="176"/>
  <c r="BX32" i="176"/>
  <c r="BC32" i="176"/>
  <c r="BB32" i="176"/>
  <c r="BA32" i="176"/>
  <c r="AZ32" i="176"/>
  <c r="AY32" i="176"/>
  <c r="AX32" i="176"/>
  <c r="AW32" i="176"/>
  <c r="AV32" i="176"/>
  <c r="AA32" i="176"/>
  <c r="Z32" i="176"/>
  <c r="W32" i="176"/>
  <c r="V32" i="176"/>
  <c r="Q32" i="176"/>
  <c r="O32" i="176"/>
  <c r="N32" i="176"/>
  <c r="M32" i="176"/>
  <c r="BP31" i="176"/>
  <c r="BO31" i="176"/>
  <c r="BM31" i="176"/>
  <c r="BL31" i="176"/>
  <c r="BK31" i="176"/>
  <c r="BJ31" i="176"/>
  <c r="BG31" i="176"/>
  <c r="BF31" i="176"/>
  <c r="AM31" i="176"/>
  <c r="AK31" i="176"/>
  <c r="AJ31" i="176"/>
  <c r="AI31" i="176"/>
  <c r="AH31" i="176"/>
  <c r="AG31" i="176"/>
  <c r="AF31" i="176"/>
  <c r="AA31" i="176"/>
  <c r="Y31" i="176"/>
  <c r="L31" i="176"/>
  <c r="J31" i="176"/>
  <c r="E31" i="176"/>
  <c r="CA30" i="176"/>
  <c r="BZ30" i="176"/>
  <c r="BW30" i="176"/>
  <c r="BV30" i="176"/>
  <c r="BU30" i="176"/>
  <c r="BT30" i="176"/>
  <c r="BB30" i="176"/>
  <c r="AZ30" i="176"/>
  <c r="AY30" i="176"/>
  <c r="AX30" i="176"/>
  <c r="AW30" i="176"/>
  <c r="AV30" i="176"/>
  <c r="AU30" i="176"/>
  <c r="AT30" i="176"/>
  <c r="AS30" i="176"/>
  <c r="AA30" i="176"/>
  <c r="Y30" i="176"/>
  <c r="X30" i="176"/>
  <c r="W30" i="176"/>
  <c r="V30" i="176"/>
  <c r="U30" i="176"/>
  <c r="T30" i="176"/>
  <c r="M30" i="176"/>
  <c r="K30" i="176"/>
  <c r="BX29" i="176"/>
  <c r="BV29" i="176"/>
  <c r="BO29" i="176"/>
  <c r="BM29" i="176"/>
  <c r="BL29" i="176"/>
  <c r="BK29" i="176"/>
  <c r="BJ29" i="176"/>
  <c r="BI29" i="176"/>
  <c r="BH29" i="176"/>
  <c r="AP29" i="176"/>
  <c r="AN29" i="176"/>
  <c r="AM29" i="176"/>
  <c r="AL29" i="176"/>
  <c r="AK29" i="176"/>
  <c r="AJ29" i="176"/>
  <c r="AI29" i="176"/>
  <c r="AH29" i="176"/>
  <c r="AE29" i="176"/>
  <c r="O29" i="176"/>
  <c r="K29" i="176"/>
  <c r="J29" i="176"/>
  <c r="I29" i="176"/>
  <c r="H29" i="176"/>
  <c r="G29" i="176"/>
  <c r="F29" i="176"/>
  <c r="BY28" i="176"/>
  <c r="BW28" i="176"/>
  <c r="BJ28" i="176"/>
  <c r="BH28" i="176"/>
  <c r="BC28" i="176"/>
  <c r="BA28" i="176"/>
  <c r="AZ28" i="176"/>
  <c r="AY28" i="176"/>
  <c r="AX28" i="176"/>
  <c r="AU28" i="176"/>
  <c r="AT28" i="176"/>
  <c r="AD28" i="176"/>
  <c r="Z28" i="176"/>
  <c r="Y28" i="176"/>
  <c r="X28" i="176"/>
  <c r="W28" i="176"/>
  <c r="V28" i="176"/>
  <c r="U28" i="176"/>
  <c r="T28" i="176"/>
  <c r="S28" i="176"/>
  <c r="BY27" i="176"/>
  <c r="BW27" i="176"/>
  <c r="BV27" i="176"/>
  <c r="BU27" i="176"/>
  <c r="BT27" i="176"/>
  <c r="BS27" i="176"/>
  <c r="BR27" i="176"/>
  <c r="BK27" i="176"/>
  <c r="BI27" i="176"/>
  <c r="AX27" i="176"/>
  <c r="AV27" i="176"/>
  <c r="AO27" i="176"/>
  <c r="AM27" i="176"/>
  <c r="AL27" i="176"/>
  <c r="AK27" i="176"/>
  <c r="AJ27" i="176"/>
  <c r="AI27" i="176"/>
  <c r="AH27" i="176"/>
  <c r="P27" i="176"/>
  <c r="N27" i="176"/>
  <c r="M27" i="176"/>
  <c r="L27" i="176"/>
  <c r="K27" i="176"/>
  <c r="J27" i="176"/>
  <c r="I27" i="176"/>
  <c r="H27" i="176"/>
  <c r="G27" i="176"/>
  <c r="BM26" i="176"/>
  <c r="BK26" i="176"/>
  <c r="BJ26" i="176"/>
  <c r="BG26" i="176"/>
  <c r="BF26" i="176"/>
  <c r="BE26" i="176"/>
  <c r="BD26" i="176"/>
  <c r="AY26" i="176"/>
  <c r="AW26" i="176"/>
  <c r="AJ26" i="176"/>
  <c r="AH26" i="176"/>
  <c r="AC26" i="176"/>
  <c r="AA26" i="176"/>
  <c r="Z26" i="176"/>
  <c r="Y26" i="176"/>
  <c r="X26" i="176"/>
  <c r="W26" i="176"/>
  <c r="V26" i="176"/>
  <c r="D26" i="176"/>
  <c r="BZ25" i="176"/>
  <c r="BW25" i="176"/>
  <c r="BV25" i="176"/>
  <c r="BU25" i="176"/>
  <c r="BT25" i="176"/>
  <c r="BS25" i="176"/>
  <c r="BR25" i="176"/>
  <c r="BQ25" i="176"/>
  <c r="AY25" i="176"/>
  <c r="AW25" i="176"/>
  <c r="AV25" i="176"/>
  <c r="AU25" i="176"/>
  <c r="AT25" i="176"/>
  <c r="AS25" i="176"/>
  <c r="AR25" i="176"/>
  <c r="AM25" i="176"/>
  <c r="AI25" i="176"/>
  <c r="X25" i="176"/>
  <c r="V25" i="176"/>
  <c r="O25" i="176"/>
  <c r="M25" i="176"/>
  <c r="L25" i="176"/>
  <c r="K25" i="176"/>
  <c r="J25" i="176"/>
  <c r="I25" i="176"/>
  <c r="H25" i="176"/>
  <c r="BN24" i="176"/>
  <c r="BL24" i="176"/>
  <c r="BK24" i="176"/>
  <c r="BJ24" i="176"/>
  <c r="BI24" i="176"/>
  <c r="BH24" i="176"/>
  <c r="BG24" i="176"/>
  <c r="BF24" i="176"/>
  <c r="BE24" i="176"/>
  <c r="AM24" i="176"/>
  <c r="AK24" i="176"/>
  <c r="AJ24" i="176"/>
  <c r="AI24" i="176"/>
  <c r="AH24" i="176"/>
  <c r="AE24" i="176"/>
  <c r="AD24" i="176"/>
  <c r="Y24" i="176"/>
  <c r="W24" i="176"/>
  <c r="J24" i="176"/>
  <c r="H24" i="176"/>
  <c r="CA23" i="176"/>
  <c r="BY23" i="176"/>
  <c r="BX23" i="176"/>
  <c r="BW23" i="176"/>
  <c r="BV23" i="176"/>
  <c r="BU23" i="176"/>
  <c r="BT23" i="176"/>
  <c r="BB23" i="176"/>
  <c r="AZ23" i="176"/>
  <c r="AY23" i="176"/>
  <c r="AX23" i="176"/>
  <c r="AU23" i="176"/>
  <c r="AT23" i="176"/>
  <c r="AS23" i="176"/>
  <c r="AR23" i="176"/>
  <c r="AQ23" i="176"/>
  <c r="Y23" i="176"/>
  <c r="W23" i="176"/>
  <c r="V23" i="176"/>
  <c r="U23" i="176"/>
  <c r="T23" i="176"/>
  <c r="S23" i="176"/>
  <c r="R23" i="176"/>
  <c r="M23" i="176"/>
  <c r="K23" i="176"/>
  <c r="BV22" i="176"/>
  <c r="BT22" i="176"/>
  <c r="BO22" i="176"/>
  <c r="BN22" i="176"/>
  <c r="BK22" i="176"/>
  <c r="BJ22" i="176"/>
  <c r="BI22" i="176"/>
  <c r="BH22" i="176"/>
  <c r="BG22" i="176"/>
  <c r="AP22" i="176"/>
  <c r="AN22" i="176"/>
  <c r="AM22" i="176"/>
  <c r="AL22" i="176"/>
  <c r="AK22" i="176"/>
  <c r="AJ22" i="176"/>
  <c r="AI22" i="176"/>
  <c r="AH22" i="176"/>
  <c r="AG22" i="176"/>
  <c r="P22" i="176"/>
  <c r="N22" i="176"/>
  <c r="M22" i="176"/>
  <c r="L22" i="176"/>
  <c r="K22" i="176"/>
  <c r="J22" i="176"/>
  <c r="I22" i="176"/>
  <c r="H22" i="176"/>
  <c r="G22" i="176"/>
  <c r="BN21" i="176"/>
  <c r="BL21" i="176"/>
  <c r="BK21" i="176"/>
  <c r="BJ21" i="176"/>
  <c r="BG21" i="176"/>
  <c r="BF21" i="176"/>
  <c r="BA21" i="176"/>
  <c r="AZ21" i="176"/>
  <c r="AY21" i="176"/>
  <c r="AL21" i="176"/>
  <c r="AJ21" i="176"/>
  <c r="AE21" i="176"/>
  <c r="AD21" i="176"/>
  <c r="AC21" i="176"/>
  <c r="AB21" i="176"/>
  <c r="AA21" i="176"/>
  <c r="Z21" i="176"/>
  <c r="Y21" i="176"/>
  <c r="H21" i="176"/>
  <c r="F21" i="176"/>
  <c r="E21" i="176"/>
  <c r="D21" i="176"/>
  <c r="CA20" i="176"/>
  <c r="BZ20" i="176"/>
  <c r="BW20" i="176"/>
  <c r="BV20" i="176"/>
  <c r="BU20" i="176"/>
  <c r="BF20" i="176"/>
  <c r="BB20" i="176"/>
  <c r="BA20" i="176"/>
  <c r="AZ20" i="176"/>
  <c r="AY20" i="176"/>
  <c r="AX20" i="176"/>
  <c r="AW20" i="176"/>
  <c r="AV20" i="176"/>
  <c r="AU20" i="176"/>
  <c r="AD20" i="176"/>
  <c r="AB20" i="176"/>
  <c r="AA20" i="176"/>
  <c r="Z20" i="176"/>
  <c r="Y20" i="176"/>
  <c r="X20" i="176"/>
  <c r="S20" i="176"/>
  <c r="R20" i="176"/>
  <c r="O20" i="176"/>
  <c r="D20" i="176"/>
  <c r="BZ19" i="176"/>
  <c r="BS19" i="176"/>
  <c r="BR19" i="176"/>
  <c r="BQ19" i="176"/>
  <c r="BP19" i="176"/>
  <c r="BO19" i="176"/>
  <c r="BN19" i="176"/>
  <c r="BM19" i="176"/>
  <c r="AV19" i="176"/>
  <c r="AT19" i="176"/>
  <c r="AS19" i="176"/>
  <c r="AR19" i="176"/>
  <c r="AQ19" i="176"/>
  <c r="AP19" i="176"/>
  <c r="AO19" i="176"/>
  <c r="AN19" i="176"/>
  <c r="AM19" i="176"/>
  <c r="V19" i="176"/>
  <c r="T19" i="176"/>
  <c r="S19" i="176"/>
  <c r="R19" i="176"/>
  <c r="Q19" i="176"/>
  <c r="P19" i="176"/>
  <c r="O19" i="176"/>
  <c r="N19" i="176"/>
  <c r="K19" i="176"/>
  <c r="BT18" i="176"/>
  <c r="BR18" i="176"/>
  <c r="BO18" i="176"/>
  <c r="BN18" i="176"/>
  <c r="BM18" i="176"/>
  <c r="BL18" i="176"/>
  <c r="BG18" i="176"/>
  <c r="BF18" i="176"/>
  <c r="BE18" i="176"/>
  <c r="AR18" i="176"/>
  <c r="AP18" i="176"/>
  <c r="AK18" i="176"/>
  <c r="AJ18" i="176"/>
  <c r="AI18" i="176"/>
  <c r="AH18" i="176"/>
  <c r="AG18" i="176"/>
  <c r="AF18" i="176"/>
  <c r="AE18" i="176"/>
  <c r="N18" i="176"/>
  <c r="L18" i="176"/>
  <c r="K18" i="176"/>
  <c r="J18" i="176"/>
  <c r="G18" i="176"/>
  <c r="F18" i="176"/>
  <c r="E18" i="176"/>
  <c r="D18" i="176"/>
  <c r="CA17" i="176"/>
  <c r="BJ17" i="176"/>
  <c r="BH17" i="176"/>
  <c r="BG17" i="176"/>
  <c r="BF17" i="176"/>
  <c r="BE17" i="176"/>
  <c r="BD17" i="176"/>
  <c r="BC17" i="176"/>
  <c r="BB17" i="176"/>
  <c r="BA17" i="176"/>
  <c r="AJ17" i="176"/>
  <c r="AH17" i="176"/>
  <c r="AG17" i="176"/>
  <c r="AF17" i="176"/>
  <c r="AE17" i="176"/>
  <c r="AD17" i="176"/>
  <c r="W17" i="176"/>
  <c r="V17" i="176"/>
  <c r="U17" i="176"/>
  <c r="J17" i="176"/>
  <c r="H17" i="176"/>
  <c r="BY16" i="176"/>
  <c r="BX16" i="176"/>
  <c r="BW16" i="176"/>
  <c r="BV16" i="176"/>
  <c r="BU16" i="176"/>
  <c r="BT16" i="176"/>
  <c r="BS16" i="176"/>
  <c r="BB16" i="176"/>
  <c r="AZ16" i="176"/>
  <c r="AY16" i="176"/>
  <c r="AX16" i="176"/>
  <c r="AW16" i="176"/>
  <c r="AV16" i="176"/>
  <c r="AU16" i="176"/>
  <c r="AT16" i="176"/>
  <c r="AS16" i="176"/>
  <c r="AB16" i="176"/>
  <c r="AA16" i="176"/>
  <c r="Z16" i="176"/>
  <c r="Y16" i="176"/>
  <c r="X16" i="176"/>
  <c r="W16" i="176"/>
  <c r="V16" i="176"/>
  <c r="S16" i="176"/>
  <c r="R16" i="176"/>
  <c r="Q16" i="176"/>
  <c r="BZ15" i="176"/>
  <c r="BW15" i="176"/>
  <c r="BV15" i="176"/>
  <c r="BU15" i="176"/>
  <c r="BT15" i="176"/>
  <c r="BS15" i="176"/>
  <c r="BR15" i="176"/>
  <c r="BM15" i="176"/>
  <c r="BL15" i="176"/>
  <c r="BK15" i="176"/>
  <c r="AX15" i="176"/>
  <c r="AW15" i="176"/>
  <c r="AV15" i="176"/>
  <c r="AQ15" i="176"/>
  <c r="AP15" i="176"/>
  <c r="AO15" i="176"/>
  <c r="AN15" i="176"/>
  <c r="AM15" i="176"/>
  <c r="AL15" i="176"/>
  <c r="AI15" i="176"/>
  <c r="T15" i="176"/>
  <c r="S15" i="176"/>
  <c r="R15" i="176"/>
  <c r="O15" i="176"/>
  <c r="N15" i="176"/>
  <c r="M15" i="176"/>
  <c r="L15" i="176"/>
  <c r="K15" i="176"/>
  <c r="J15" i="176"/>
  <c r="I15" i="176"/>
  <c r="BP14" i="176"/>
  <c r="BO14" i="176"/>
  <c r="BN14" i="176"/>
  <c r="BM14" i="176"/>
  <c r="BL14" i="176"/>
  <c r="BK14" i="176"/>
  <c r="BJ14" i="176"/>
  <c r="BI14" i="176"/>
  <c r="BH14" i="176"/>
  <c r="BG14" i="176"/>
  <c r="AP14" i="176"/>
  <c r="AO14" i="176"/>
  <c r="AN14" i="176"/>
  <c r="AM14" i="176"/>
  <c r="AL14" i="176"/>
  <c r="AK14" i="176"/>
  <c r="AJ14" i="176"/>
  <c r="AC14" i="176"/>
  <c r="AB14" i="176"/>
  <c r="AA14" i="176"/>
  <c r="P14" i="176"/>
  <c r="O14" i="176"/>
  <c r="N14" i="176"/>
  <c r="G14" i="176"/>
  <c r="F14" i="176"/>
  <c r="E14" i="176"/>
  <c r="D14" i="176"/>
  <c r="CA13" i="176"/>
  <c r="BZ13" i="176"/>
  <c r="BY13" i="176"/>
  <c r="BI13" i="176"/>
  <c r="BH13" i="176"/>
  <c r="BG13" i="176"/>
  <c r="BF13" i="176"/>
  <c r="BE13" i="176"/>
  <c r="BD13" i="176"/>
  <c r="BC13" i="176"/>
  <c r="BB13" i="176"/>
  <c r="BA13" i="176"/>
  <c r="AZ13" i="176"/>
  <c r="AJ13" i="176"/>
  <c r="AI13" i="176"/>
  <c r="AH13" i="176"/>
  <c r="AG13" i="176"/>
  <c r="AF13" i="176"/>
  <c r="AE13" i="176"/>
  <c r="AD13" i="176"/>
  <c r="AA13" i="176"/>
  <c r="Z13" i="176"/>
  <c r="Y13" i="176"/>
  <c r="K13" i="176"/>
  <c r="J13" i="176"/>
  <c r="G13" i="176"/>
  <c r="F13" i="176"/>
  <c r="E13" i="176"/>
  <c r="D13" i="176"/>
  <c r="CA12" i="176"/>
  <c r="BZ12" i="176"/>
  <c r="BY12" i="176"/>
  <c r="BX12" i="176"/>
  <c r="BH12" i="176"/>
  <c r="BG12" i="176"/>
  <c r="BF12" i="176"/>
  <c r="BE12" i="176"/>
  <c r="BD12" i="176"/>
  <c r="BC12" i="176"/>
  <c r="BB12" i="176"/>
  <c r="AX12" i="176"/>
  <c r="AW12" i="176"/>
  <c r="AV12" i="176"/>
  <c r="AI12" i="176"/>
  <c r="AH12" i="176"/>
  <c r="AG12" i="176"/>
  <c r="AF12" i="176"/>
  <c r="AB12" i="176"/>
  <c r="AA12" i="176"/>
  <c r="Z12" i="176"/>
  <c r="W12" i="176"/>
  <c r="V12" i="176"/>
  <c r="U12" i="176"/>
  <c r="J12" i="176"/>
  <c r="G12" i="176"/>
  <c r="F12" i="176"/>
  <c r="CA11" i="176"/>
  <c r="BZ11" i="176"/>
  <c r="BY11" i="176"/>
  <c r="BX11" i="176"/>
  <c r="BW11" i="176"/>
  <c r="BV11" i="176"/>
  <c r="BU11" i="176"/>
  <c r="BF11" i="176"/>
  <c r="BE11" i="176"/>
  <c r="BD11" i="176"/>
  <c r="BC11" i="176"/>
  <c r="BB11" i="176"/>
  <c r="BA11" i="176"/>
  <c r="AZ11" i="176"/>
  <c r="AY11" i="176"/>
  <c r="AX11" i="176"/>
  <c r="AW11" i="176"/>
  <c r="AH11" i="176"/>
  <c r="AG11" i="176"/>
  <c r="AF11" i="176"/>
  <c r="AE11" i="176"/>
  <c r="AD11" i="176"/>
  <c r="AC11" i="176"/>
  <c r="AB11" i="176"/>
  <c r="AA11" i="176"/>
  <c r="Z11" i="176"/>
  <c r="Y11" i="176"/>
  <c r="J11" i="176"/>
  <c r="I11" i="176"/>
  <c r="H11" i="176"/>
  <c r="G11" i="176"/>
  <c r="F11" i="176"/>
  <c r="E11" i="176"/>
  <c r="D11" i="176"/>
  <c r="CA10" i="176"/>
  <c r="BZ10" i="176"/>
  <c r="BW10" i="176"/>
  <c r="BJ10" i="176"/>
  <c r="BI10" i="176"/>
  <c r="BH10" i="176"/>
  <c r="BG10" i="176"/>
  <c r="BF10" i="176"/>
  <c r="BC10" i="176"/>
  <c r="BB10" i="176"/>
  <c r="BA10" i="176"/>
  <c r="AZ10" i="176"/>
  <c r="AY10" i="176"/>
  <c r="AL10" i="176"/>
  <c r="AI10" i="176"/>
  <c r="AH10" i="176"/>
  <c r="AG10" i="176"/>
  <c r="AF10" i="176"/>
  <c r="AE10" i="176"/>
  <c r="AD10" i="176"/>
  <c r="AC10" i="176"/>
  <c r="AB10" i="176"/>
  <c r="Y10" i="176"/>
  <c r="L10" i="176"/>
  <c r="K10" i="176"/>
  <c r="J10" i="176"/>
  <c r="I10" i="176"/>
  <c r="H10" i="176"/>
  <c r="G10" i="176"/>
  <c r="F10" i="176"/>
  <c r="D10" i="176"/>
  <c r="CA9" i="176"/>
  <c r="BZ9" i="176"/>
  <c r="BM9" i="176"/>
  <c r="BL9" i="176"/>
  <c r="BK9" i="176"/>
  <c r="BJ9" i="176"/>
  <c r="BI9" i="176"/>
  <c r="BH9" i="176"/>
  <c r="BF9" i="176"/>
  <c r="BE9" i="176"/>
  <c r="BD9" i="176"/>
  <c r="BC9" i="176"/>
  <c r="AP9" i="176"/>
  <c r="AO9" i="176"/>
  <c r="AN9" i="176"/>
  <c r="AM9" i="176"/>
  <c r="AL9" i="176"/>
  <c r="AJ9" i="176"/>
  <c r="AI9" i="176"/>
  <c r="AH9" i="176"/>
  <c r="AE9" i="176"/>
  <c r="AD9" i="176"/>
  <c r="S9" i="176"/>
  <c r="R9" i="176"/>
  <c r="Q9" i="176"/>
  <c r="P9" i="176"/>
  <c r="N9" i="176"/>
  <c r="K9" i="176"/>
  <c r="J9" i="176"/>
  <c r="I9" i="176"/>
  <c r="H9" i="176"/>
  <c r="G9" i="176"/>
  <c r="D9" i="176" a="1"/>
  <c r="AX84" i="176" s="1"/>
  <c r="AM91" i="207"/>
  <c r="AJ90" i="207"/>
  <c r="AH90" i="207"/>
  <c r="AG90" i="207"/>
  <c r="AF90" i="207"/>
  <c r="AD90" i="207"/>
  <c r="AA90" i="207"/>
  <c r="X90" i="207"/>
  <c r="U90" i="207"/>
  <c r="R90" i="207"/>
  <c r="K90" i="207"/>
  <c r="J90" i="207"/>
  <c r="I90" i="207"/>
  <c r="H90" i="207"/>
  <c r="G90" i="207"/>
  <c r="F90" i="207"/>
  <c r="B90" i="207"/>
  <c r="B88" i="207"/>
  <c r="B36" i="207"/>
  <c r="B50" i="207"/>
  <c r="E42" i="207"/>
  <c r="B42" i="207"/>
  <c r="B43" i="207"/>
  <c r="B45" i="207"/>
  <c r="B49" i="207"/>
  <c r="B29" i="207"/>
  <c r="I47" i="207"/>
  <c r="B47" i="207"/>
  <c r="B80" i="207"/>
  <c r="B64" i="207"/>
  <c r="B53" i="207"/>
  <c r="E54" i="207"/>
  <c r="B54" i="207"/>
  <c r="B22" i="207"/>
  <c r="E38" i="207"/>
  <c r="B38" i="207"/>
  <c r="B83" i="207"/>
  <c r="B30" i="207"/>
  <c r="B31" i="207"/>
  <c r="B32" i="207"/>
  <c r="E65" i="207"/>
  <c r="B65" i="207"/>
  <c r="B60" i="207"/>
  <c r="B71" i="207"/>
  <c r="B75" i="207"/>
  <c r="G72" i="207"/>
  <c r="B72" i="207"/>
  <c r="B85" i="207"/>
  <c r="B76" i="207"/>
  <c r="B86" i="207"/>
  <c r="B68" i="207"/>
  <c r="B52" i="207"/>
  <c r="B63" i="207"/>
  <c r="B82" i="207"/>
  <c r="B66" i="207"/>
  <c r="B84" i="207"/>
  <c r="K73" i="207"/>
  <c r="G73" i="207"/>
  <c r="B73" i="207"/>
  <c r="B67" i="207"/>
  <c r="B74" i="207"/>
  <c r="B41" i="207"/>
  <c r="B81" i="207"/>
  <c r="B59" i="207"/>
  <c r="B55" i="207"/>
  <c r="E79" i="207"/>
  <c r="B79" i="207"/>
  <c r="B70" i="207"/>
  <c r="B78" i="207"/>
  <c r="B87" i="207"/>
  <c r="K35" i="207"/>
  <c r="B35" i="207"/>
  <c r="B62" i="207"/>
  <c r="B77" i="207"/>
  <c r="B33" i="207"/>
  <c r="B16" i="207"/>
  <c r="B69" i="207"/>
  <c r="E23" i="207"/>
  <c r="B23" i="207"/>
  <c r="B37" i="207"/>
  <c r="B51" i="207"/>
  <c r="B15" i="207"/>
  <c r="B17" i="207"/>
  <c r="B28" i="207"/>
  <c r="B39" i="207"/>
  <c r="B19" i="207"/>
  <c r="B25" i="207"/>
  <c r="E26" i="207"/>
  <c r="B26" i="207"/>
  <c r="B56" i="207"/>
  <c r="G27" i="207"/>
  <c r="F27" i="207"/>
  <c r="B27" i="207"/>
  <c r="B57" i="207"/>
  <c r="B58" i="207"/>
  <c r="B18" i="207"/>
  <c r="K61" i="207"/>
  <c r="F61" i="207"/>
  <c r="E61" i="207"/>
  <c r="B61" i="207"/>
  <c r="B21" i="207"/>
  <c r="B20" i="207"/>
  <c r="K34" i="207"/>
  <c r="B34" i="207"/>
  <c r="B48" i="207"/>
  <c r="B44" i="207"/>
  <c r="B24" i="207"/>
  <c r="B46" i="207"/>
  <c r="B40" i="207"/>
  <c r="E14" i="207"/>
  <c r="B14" i="207"/>
  <c r="G13" i="207"/>
  <c r="B13" i="207"/>
  <c r="AL11" i="207"/>
  <c r="AK11" i="207"/>
  <c r="AJ11" i="207"/>
  <c r="AI11" i="207"/>
  <c r="AH11" i="207"/>
  <c r="AG11" i="207"/>
  <c r="AF11" i="207"/>
  <c r="AE11" i="207"/>
  <c r="AD11" i="207"/>
  <c r="AC11" i="207"/>
  <c r="AB11" i="207"/>
  <c r="AA11" i="207"/>
  <c r="Z11" i="207"/>
  <c r="Y11" i="207"/>
  <c r="X11" i="207"/>
  <c r="W11" i="207"/>
  <c r="V11" i="207"/>
  <c r="U11" i="207"/>
  <c r="T11" i="207"/>
  <c r="S11" i="207"/>
  <c r="R11" i="207"/>
  <c r="Q11" i="207"/>
  <c r="P11" i="207"/>
  <c r="O11" i="207"/>
  <c r="N11" i="207"/>
  <c r="M11" i="207"/>
  <c r="L11" i="207"/>
  <c r="K11" i="207"/>
  <c r="J11" i="207"/>
  <c r="I11" i="207"/>
  <c r="H11" i="207"/>
  <c r="G11" i="207"/>
  <c r="F11" i="207"/>
  <c r="E11" i="207"/>
  <c r="C11" i="207"/>
  <c r="B11" i="207"/>
  <c r="AM90" i="206"/>
  <c r="AM90" i="207" s="1"/>
  <c r="AL90" i="206"/>
  <c r="AL90" i="207" s="1"/>
  <c r="AK90" i="206"/>
  <c r="AK90" i="207" s="1"/>
  <c r="AI90" i="206"/>
  <c r="AI90" i="207" s="1"/>
  <c r="AH90" i="206"/>
  <c r="AF90" i="206"/>
  <c r="AE90" i="206"/>
  <c r="AE90" i="207" s="1"/>
  <c r="AC90" i="206"/>
  <c r="AC90" i="207" s="1"/>
  <c r="AB90" i="206"/>
  <c r="AB90" i="207" s="1"/>
  <c r="Z90" i="206"/>
  <c r="Z90" i="207" s="1"/>
  <c r="Y90" i="206"/>
  <c r="Y90" i="207" s="1"/>
  <c r="W90" i="206"/>
  <c r="W90" i="207" s="1"/>
  <c r="V90" i="206"/>
  <c r="V90" i="207" s="1"/>
  <c r="T90" i="206"/>
  <c r="T90" i="207" s="1"/>
  <c r="S90" i="206"/>
  <c r="S90" i="207" s="1"/>
  <c r="Q90" i="206"/>
  <c r="Q90" i="207" s="1"/>
  <c r="P90" i="206"/>
  <c r="P90" i="207" s="1"/>
  <c r="O90" i="206"/>
  <c r="O90" i="207" s="1"/>
  <c r="N90" i="206"/>
  <c r="N90" i="207" s="1"/>
  <c r="M90" i="206"/>
  <c r="M90" i="207" s="1"/>
  <c r="L90" i="206"/>
  <c r="L90" i="207" s="1"/>
  <c r="E90" i="206"/>
  <c r="E90" i="207" s="1"/>
  <c r="AM89" i="206"/>
  <c r="E88" i="206"/>
  <c r="E88" i="207" s="1"/>
  <c r="E87" i="206"/>
  <c r="E36" i="207" s="1"/>
  <c r="E86" i="206"/>
  <c r="E50" i="207" s="1"/>
  <c r="E85" i="206"/>
  <c r="E84" i="206"/>
  <c r="E43" i="207" s="1"/>
  <c r="E83" i="206"/>
  <c r="E45" i="207" s="1"/>
  <c r="E82" i="206"/>
  <c r="E49" i="207" s="1"/>
  <c r="E81" i="206"/>
  <c r="E29" i="207" s="1"/>
  <c r="E80" i="206"/>
  <c r="E47" i="207" s="1"/>
  <c r="E79" i="206"/>
  <c r="E80" i="207" s="1"/>
  <c r="E78" i="206"/>
  <c r="E64" i="207" s="1"/>
  <c r="E77" i="206"/>
  <c r="E53" i="207" s="1"/>
  <c r="E76" i="206"/>
  <c r="E75" i="206"/>
  <c r="E22" i="207" s="1"/>
  <c r="E74" i="206"/>
  <c r="E73" i="206"/>
  <c r="E83" i="207" s="1"/>
  <c r="E72" i="206"/>
  <c r="E30" i="207" s="1"/>
  <c r="E71" i="206"/>
  <c r="E31" i="207" s="1"/>
  <c r="E70" i="206"/>
  <c r="E32" i="207" s="1"/>
  <c r="E69" i="206"/>
  <c r="E68" i="206"/>
  <c r="E60" i="207" s="1"/>
  <c r="E67" i="206"/>
  <c r="E71" i="207" s="1"/>
  <c r="E66" i="206"/>
  <c r="E75" i="207" s="1"/>
  <c r="E65" i="206"/>
  <c r="E72" i="207" s="1"/>
  <c r="E64" i="206"/>
  <c r="E85" i="207" s="1"/>
  <c r="E63" i="206"/>
  <c r="E76" i="207" s="1"/>
  <c r="E62" i="206"/>
  <c r="E86" i="207" s="1"/>
  <c r="E61" i="206"/>
  <c r="E68" i="207" s="1"/>
  <c r="E60" i="206"/>
  <c r="E52" i="207" s="1"/>
  <c r="E59" i="206"/>
  <c r="E63" i="207" s="1"/>
  <c r="E58" i="206"/>
  <c r="E82" i="207" s="1"/>
  <c r="E57" i="206"/>
  <c r="E66" i="207" s="1"/>
  <c r="E56" i="206"/>
  <c r="E84" i="207" s="1"/>
  <c r="E55" i="206"/>
  <c r="E73" i="207" s="1"/>
  <c r="E54" i="206"/>
  <c r="E67" i="207" s="1"/>
  <c r="E53" i="206"/>
  <c r="E74" i="207" s="1"/>
  <c r="E52" i="206"/>
  <c r="E41" i="207" s="1"/>
  <c r="E51" i="206"/>
  <c r="E81" i="207" s="1"/>
  <c r="E50" i="206"/>
  <c r="E59" i="207" s="1"/>
  <c r="E49" i="206"/>
  <c r="E55" i="207" s="1"/>
  <c r="E48" i="206"/>
  <c r="E47" i="206"/>
  <c r="E70" i="207" s="1"/>
  <c r="E46" i="206"/>
  <c r="E78" i="207" s="1"/>
  <c r="E45" i="206"/>
  <c r="E87" i="207" s="1"/>
  <c r="E44" i="206"/>
  <c r="E35" i="207" s="1"/>
  <c r="E43" i="206"/>
  <c r="E62" i="207" s="1"/>
  <c r="E42" i="206"/>
  <c r="E77" i="207" s="1"/>
  <c r="E41" i="206"/>
  <c r="E33" i="207" s="1"/>
  <c r="E40" i="206"/>
  <c r="E16" i="207" s="1"/>
  <c r="E39" i="206"/>
  <c r="E69" i="207" s="1"/>
  <c r="E38" i="206"/>
  <c r="E37" i="206"/>
  <c r="E37" i="207" s="1"/>
  <c r="E36" i="206"/>
  <c r="E51" i="207" s="1"/>
  <c r="E35" i="206"/>
  <c r="E15" i="207" s="1"/>
  <c r="E34" i="206"/>
  <c r="E17" i="207" s="1"/>
  <c r="E33" i="206"/>
  <c r="E28" i="207" s="1"/>
  <c r="E32" i="206"/>
  <c r="E39" i="207" s="1"/>
  <c r="E31" i="206"/>
  <c r="E19" i="207" s="1"/>
  <c r="E30" i="206"/>
  <c r="E25" i="207" s="1"/>
  <c r="E29" i="206"/>
  <c r="E28" i="206"/>
  <c r="E56" i="207" s="1"/>
  <c r="E27" i="206"/>
  <c r="E27" i="207" s="1"/>
  <c r="E26" i="206"/>
  <c r="E57" i="207" s="1"/>
  <c r="E25" i="206"/>
  <c r="E58" i="207" s="1"/>
  <c r="E24" i="206"/>
  <c r="E18" i="207" s="1"/>
  <c r="E23" i="206"/>
  <c r="E22" i="206"/>
  <c r="E21" i="207" s="1"/>
  <c r="E21" i="206"/>
  <c r="E20" i="207" s="1"/>
  <c r="E20" i="206"/>
  <c r="E34" i="207" s="1"/>
  <c r="E19" i="206"/>
  <c r="E48" i="207" s="1"/>
  <c r="E18" i="206"/>
  <c r="E44" i="207" s="1"/>
  <c r="E17" i="206"/>
  <c r="E24" i="207" s="1"/>
  <c r="E16" i="206"/>
  <c r="E46" i="207" s="1"/>
  <c r="E15" i="206"/>
  <c r="E40" i="207" s="1"/>
  <c r="E14" i="206"/>
  <c r="K87" i="206"/>
  <c r="K36" i="207" s="1"/>
  <c r="K86" i="206"/>
  <c r="K50" i="207" s="1"/>
  <c r="K84" i="206"/>
  <c r="K43" i="207" s="1"/>
  <c r="K83" i="206"/>
  <c r="K45" i="207" s="1"/>
  <c r="K82" i="206"/>
  <c r="K49" i="207" s="1"/>
  <c r="K81" i="206"/>
  <c r="K29" i="207" s="1"/>
  <c r="K80" i="206"/>
  <c r="K47" i="207" s="1"/>
  <c r="K79" i="206"/>
  <c r="K80" i="207" s="1"/>
  <c r="K78" i="206"/>
  <c r="K64" i="207" s="1"/>
  <c r="K77" i="206"/>
  <c r="K53" i="207" s="1"/>
  <c r="K76" i="206"/>
  <c r="K54" i="207" s="1"/>
  <c r="K75" i="206"/>
  <c r="K22" i="207" s="1"/>
  <c r="K67" i="206"/>
  <c r="K71" i="207" s="1"/>
  <c r="K66" i="206"/>
  <c r="K75" i="207" s="1"/>
  <c r="K64" i="206"/>
  <c r="K85" i="207" s="1"/>
  <c r="K63" i="206"/>
  <c r="K76" i="207" s="1"/>
  <c r="K62" i="206"/>
  <c r="K86" i="207" s="1"/>
  <c r="K61" i="206"/>
  <c r="K68" i="207" s="1"/>
  <c r="K60" i="206"/>
  <c r="K52" i="207" s="1"/>
  <c r="K59" i="206"/>
  <c r="K63" i="207" s="1"/>
  <c r="K58" i="206"/>
  <c r="K82" i="207" s="1"/>
  <c r="K57" i="206"/>
  <c r="K66" i="207" s="1"/>
  <c r="K56" i="206"/>
  <c r="K84" i="207" s="1"/>
  <c r="K55" i="206"/>
  <c r="K47" i="206"/>
  <c r="K70" i="207" s="1"/>
  <c r="K46" i="206"/>
  <c r="K78" i="207" s="1"/>
  <c r="K44" i="206"/>
  <c r="K43" i="206"/>
  <c r="K62" i="207" s="1"/>
  <c r="K42" i="206"/>
  <c r="K77" i="207" s="1"/>
  <c r="K41" i="206"/>
  <c r="K33" i="207" s="1"/>
  <c r="K40" i="206"/>
  <c r="K16" i="207" s="1"/>
  <c r="K39" i="206"/>
  <c r="K69" i="207" s="1"/>
  <c r="K38" i="206"/>
  <c r="K23" i="207" s="1"/>
  <c r="K37" i="206"/>
  <c r="K37" i="207" s="1"/>
  <c r="K36" i="206"/>
  <c r="K51" i="207" s="1"/>
  <c r="K35" i="206"/>
  <c r="K15" i="207" s="1"/>
  <c r="K27" i="206"/>
  <c r="K27" i="207" s="1"/>
  <c r="K26" i="206"/>
  <c r="K57" i="207" s="1"/>
  <c r="K24" i="206"/>
  <c r="K18" i="207" s="1"/>
  <c r="K23" i="206"/>
  <c r="K22" i="206"/>
  <c r="K21" i="207" s="1"/>
  <c r="K21" i="206"/>
  <c r="K20" i="207" s="1"/>
  <c r="K20" i="206"/>
  <c r="K19" i="206"/>
  <c r="K48" i="207" s="1"/>
  <c r="K18" i="206"/>
  <c r="K44" i="207" s="1"/>
  <c r="K17" i="206"/>
  <c r="K24" i="207" s="1"/>
  <c r="K16" i="206"/>
  <c r="K46" i="207" s="1"/>
  <c r="K15" i="206"/>
  <c r="K40" i="207" s="1"/>
  <c r="K13" i="206" a="1"/>
  <c r="K74" i="206" s="1"/>
  <c r="K38" i="207" s="1"/>
  <c r="J83" i="206"/>
  <c r="J45" i="207" s="1"/>
  <c r="J81" i="206"/>
  <c r="J29" i="207" s="1"/>
  <c r="J78" i="206"/>
  <c r="J64" i="207" s="1"/>
  <c r="J77" i="206"/>
  <c r="J53" i="207" s="1"/>
  <c r="J74" i="206"/>
  <c r="J38" i="207" s="1"/>
  <c r="J59" i="206"/>
  <c r="J63" i="207" s="1"/>
  <c r="J54" i="206"/>
  <c r="J67" i="207" s="1"/>
  <c r="J44" i="206"/>
  <c r="J35" i="207" s="1"/>
  <c r="J38" i="206"/>
  <c r="J23" i="207" s="1"/>
  <c r="J16" i="206"/>
  <c r="J46" i="207" s="1"/>
  <c r="J15" i="206"/>
  <c r="J40" i="207" s="1"/>
  <c r="J13" i="206" a="1"/>
  <c r="J76" i="206" s="1"/>
  <c r="J54" i="207" s="1"/>
  <c r="J13" i="206"/>
  <c r="I81" i="206"/>
  <c r="I29" i="207" s="1"/>
  <c r="I80" i="206"/>
  <c r="I76" i="206"/>
  <c r="I54" i="207" s="1"/>
  <c r="I75" i="206"/>
  <c r="I22" i="207" s="1"/>
  <c r="I73" i="206"/>
  <c r="I83" i="207" s="1"/>
  <c r="I72" i="206"/>
  <c r="I30" i="207" s="1"/>
  <c r="I71" i="206"/>
  <c r="I31" i="207" s="1"/>
  <c r="I70" i="206"/>
  <c r="I32" i="207" s="1"/>
  <c r="I69" i="206"/>
  <c r="I65" i="207" s="1"/>
  <c r="I61" i="206"/>
  <c r="I68" i="207" s="1"/>
  <c r="I60" i="206"/>
  <c r="I52" i="207" s="1"/>
  <c r="I58" i="206"/>
  <c r="I82" i="207" s="1"/>
  <c r="I57" i="206"/>
  <c r="I66" i="207" s="1"/>
  <c r="I56" i="206"/>
  <c r="I84" i="207" s="1"/>
  <c r="I55" i="206"/>
  <c r="I73" i="207" s="1"/>
  <c r="I54" i="206"/>
  <c r="I67" i="207" s="1"/>
  <c r="I53" i="206"/>
  <c r="I74" i="207" s="1"/>
  <c r="I52" i="206"/>
  <c r="I41" i="207" s="1"/>
  <c r="I51" i="206"/>
  <c r="I81" i="207" s="1"/>
  <c r="I41" i="206"/>
  <c r="I33" i="207" s="1"/>
  <c r="I40" i="206"/>
  <c r="I16" i="207" s="1"/>
  <c r="I37" i="206"/>
  <c r="I37" i="207" s="1"/>
  <c r="I36" i="206"/>
  <c r="I51" i="207" s="1"/>
  <c r="I35" i="206"/>
  <c r="I15" i="207" s="1"/>
  <c r="I34" i="206"/>
  <c r="I17" i="207" s="1"/>
  <c r="I33" i="206"/>
  <c r="I28" i="207" s="1"/>
  <c r="I32" i="206"/>
  <c r="I39" i="207" s="1"/>
  <c r="I31" i="206"/>
  <c r="I19" i="207" s="1"/>
  <c r="I30" i="206"/>
  <c r="I25" i="207" s="1"/>
  <c r="I29" i="206"/>
  <c r="I26" i="207" s="1"/>
  <c r="I21" i="206"/>
  <c r="I20" i="207" s="1"/>
  <c r="I20" i="206"/>
  <c r="I34" i="207" s="1"/>
  <c r="I18" i="206"/>
  <c r="I44" i="207" s="1"/>
  <c r="I17" i="206"/>
  <c r="I24" i="207" s="1"/>
  <c r="I16" i="206"/>
  <c r="I46" i="207" s="1"/>
  <c r="I15" i="206"/>
  <c r="I40" i="207" s="1"/>
  <c r="I13" i="206" a="1"/>
  <c r="I74" i="206" s="1"/>
  <c r="I38" i="207" s="1"/>
  <c r="I13" i="206"/>
  <c r="H72" i="206"/>
  <c r="H30" i="207" s="1"/>
  <c r="H71" i="206"/>
  <c r="H31" i="207" s="1"/>
  <c r="H13" i="206" a="1"/>
  <c r="G88" i="206"/>
  <c r="G88" i="207" s="1"/>
  <c r="G87" i="206"/>
  <c r="G36" i="207" s="1"/>
  <c r="G86" i="206"/>
  <c r="G50" i="207" s="1"/>
  <c r="G85" i="206"/>
  <c r="G42" i="207" s="1"/>
  <c r="G84" i="206"/>
  <c r="G43" i="207" s="1"/>
  <c r="G83" i="206"/>
  <c r="G45" i="207" s="1"/>
  <c r="G81" i="206"/>
  <c r="G29" i="207" s="1"/>
  <c r="G75" i="206"/>
  <c r="G22" i="207" s="1"/>
  <c r="G74" i="206"/>
  <c r="G38" i="207" s="1"/>
  <c r="G72" i="206"/>
  <c r="G30" i="207" s="1"/>
  <c r="G71" i="206"/>
  <c r="G31" i="207" s="1"/>
  <c r="G70" i="206"/>
  <c r="G32" i="207" s="1"/>
  <c r="G69" i="206"/>
  <c r="G65" i="207" s="1"/>
  <c r="G68" i="206"/>
  <c r="G60" i="207" s="1"/>
  <c r="G67" i="206"/>
  <c r="G71" i="207" s="1"/>
  <c r="G66" i="206"/>
  <c r="G75" i="207" s="1"/>
  <c r="G65" i="206"/>
  <c r="G64" i="206"/>
  <c r="G85" i="207" s="1"/>
  <c r="G63" i="206"/>
  <c r="G76" i="207" s="1"/>
  <c r="G61" i="206"/>
  <c r="G68" i="207" s="1"/>
  <c r="G55" i="206"/>
  <c r="G54" i="206"/>
  <c r="G67" i="207" s="1"/>
  <c r="G52" i="206"/>
  <c r="G41" i="207" s="1"/>
  <c r="G51" i="206"/>
  <c r="G81" i="207" s="1"/>
  <c r="G50" i="206"/>
  <c r="G59" i="207" s="1"/>
  <c r="G49" i="206"/>
  <c r="G55" i="207" s="1"/>
  <c r="G48" i="206"/>
  <c r="G79" i="207" s="1"/>
  <c r="G47" i="206"/>
  <c r="G70" i="207" s="1"/>
  <c r="G46" i="206"/>
  <c r="G78" i="207" s="1"/>
  <c r="G45" i="206"/>
  <c r="G87" i="207" s="1"/>
  <c r="G44" i="206"/>
  <c r="G35" i="207" s="1"/>
  <c r="G43" i="206"/>
  <c r="G62" i="207" s="1"/>
  <c r="G41" i="206"/>
  <c r="G33" i="207" s="1"/>
  <c r="G35" i="206"/>
  <c r="G15" i="207" s="1"/>
  <c r="G34" i="206"/>
  <c r="G17" i="207" s="1"/>
  <c r="G32" i="206"/>
  <c r="G39" i="207" s="1"/>
  <c r="G31" i="206"/>
  <c r="G19" i="207" s="1"/>
  <c r="G30" i="206"/>
  <c r="G25" i="207" s="1"/>
  <c r="G29" i="206"/>
  <c r="G26" i="207" s="1"/>
  <c r="G28" i="206"/>
  <c r="G56" i="207" s="1"/>
  <c r="G27" i="206"/>
  <c r="G26" i="206"/>
  <c r="G57" i="207" s="1"/>
  <c r="G25" i="206"/>
  <c r="G58" i="207" s="1"/>
  <c r="G24" i="206"/>
  <c r="G18" i="207" s="1"/>
  <c r="G23" i="206"/>
  <c r="G61" i="207" s="1"/>
  <c r="G21" i="206"/>
  <c r="G20" i="207" s="1"/>
  <c r="G15" i="206"/>
  <c r="G40" i="207" s="1"/>
  <c r="G14" i="206"/>
  <c r="G14" i="207" s="1"/>
  <c r="G13" i="206" a="1"/>
  <c r="G82" i="206" s="1"/>
  <c r="G49" i="207" s="1"/>
  <c r="G13" i="206"/>
  <c r="F88" i="206"/>
  <c r="F88" i="207" s="1"/>
  <c r="F87" i="206"/>
  <c r="F36" i="207" s="1"/>
  <c r="F86" i="206"/>
  <c r="F50" i="207" s="1"/>
  <c r="F85" i="206"/>
  <c r="F42" i="207" s="1"/>
  <c r="F84" i="206"/>
  <c r="F43" i="207" s="1"/>
  <c r="F83" i="206"/>
  <c r="F45" i="207" s="1"/>
  <c r="F82" i="206"/>
  <c r="F49" i="207" s="1"/>
  <c r="F81" i="206"/>
  <c r="F29" i="207" s="1"/>
  <c r="F80" i="206"/>
  <c r="F47" i="207" s="1"/>
  <c r="F78" i="206"/>
  <c r="F64" i="207" s="1"/>
  <c r="F72" i="206"/>
  <c r="F30" i="207" s="1"/>
  <c r="F71" i="206"/>
  <c r="F31" i="207" s="1"/>
  <c r="F70" i="206"/>
  <c r="F32" i="207" s="1"/>
  <c r="F69" i="206"/>
  <c r="F65" i="207" s="1"/>
  <c r="F68" i="206"/>
  <c r="F60" i="207" s="1"/>
  <c r="F67" i="206"/>
  <c r="F71" i="207" s="1"/>
  <c r="F66" i="206"/>
  <c r="F75" i="207" s="1"/>
  <c r="F65" i="206"/>
  <c r="F72" i="207" s="1"/>
  <c r="F64" i="206"/>
  <c r="F85" i="207" s="1"/>
  <c r="F63" i="206"/>
  <c r="F76" i="207" s="1"/>
  <c r="F62" i="206"/>
  <c r="F86" i="207" s="1"/>
  <c r="F61" i="206"/>
  <c r="F68" i="207" s="1"/>
  <c r="F60" i="206"/>
  <c r="F52" i="207" s="1"/>
  <c r="F58" i="206"/>
  <c r="F82" i="207" s="1"/>
  <c r="F52" i="206"/>
  <c r="F41" i="207" s="1"/>
  <c r="F51" i="206"/>
  <c r="F81" i="207" s="1"/>
  <c r="F50" i="206"/>
  <c r="F59" i="207" s="1"/>
  <c r="F49" i="206"/>
  <c r="F55" i="207" s="1"/>
  <c r="F48" i="206"/>
  <c r="F79" i="207" s="1"/>
  <c r="F47" i="206"/>
  <c r="F70" i="207" s="1"/>
  <c r="F46" i="206"/>
  <c r="F78" i="207" s="1"/>
  <c r="F45" i="206"/>
  <c r="F87" i="207" s="1"/>
  <c r="F44" i="206"/>
  <c r="F35" i="207" s="1"/>
  <c r="F43" i="206"/>
  <c r="F62" i="207" s="1"/>
  <c r="F42" i="206"/>
  <c r="F77" i="207" s="1"/>
  <c r="F41" i="206"/>
  <c r="F33" i="207" s="1"/>
  <c r="F40" i="206"/>
  <c r="F16" i="207" s="1"/>
  <c r="F38" i="206"/>
  <c r="F23" i="207" s="1"/>
  <c r="F32" i="206"/>
  <c r="F39" i="207" s="1"/>
  <c r="F31" i="206"/>
  <c r="F19" i="207" s="1"/>
  <c r="F30" i="206"/>
  <c r="F25" i="207" s="1"/>
  <c r="F29" i="206"/>
  <c r="F26" i="207" s="1"/>
  <c r="F28" i="206"/>
  <c r="F56" i="207" s="1"/>
  <c r="F27" i="206"/>
  <c r="F26" i="206"/>
  <c r="F57" i="207" s="1"/>
  <c r="F25" i="206"/>
  <c r="F58" i="207" s="1"/>
  <c r="F24" i="206"/>
  <c r="F18" i="207" s="1"/>
  <c r="F23" i="206"/>
  <c r="F22" i="206"/>
  <c r="F21" i="207" s="1"/>
  <c r="F21" i="206"/>
  <c r="F20" i="207" s="1"/>
  <c r="F20" i="206"/>
  <c r="F34" i="207" s="1"/>
  <c r="F18" i="206"/>
  <c r="F44" i="207" s="1"/>
  <c r="F13" i="206" a="1"/>
  <c r="F79" i="206" s="1"/>
  <c r="F80" i="207" s="1"/>
  <c r="F13" i="206"/>
  <c r="E13" i="206"/>
  <c r="CA85" i="170"/>
  <c r="BZ85" i="170"/>
  <c r="BY85" i="170"/>
  <c r="BX85" i="170"/>
  <c r="BW85" i="170"/>
  <c r="BV85" i="170"/>
  <c r="BU85" i="170"/>
  <c r="BT85" i="170"/>
  <c r="BS85" i="170"/>
  <c r="BR85" i="170"/>
  <c r="BQ85" i="170"/>
  <c r="BP85" i="170"/>
  <c r="BO85" i="170"/>
  <c r="BN85" i="170"/>
  <c r="BM85" i="170"/>
  <c r="BL85" i="170"/>
  <c r="BK85" i="170"/>
  <c r="BJ85" i="170"/>
  <c r="BI85" i="170"/>
  <c r="BH85" i="170"/>
  <c r="BG85" i="170"/>
  <c r="BF85" i="170"/>
  <c r="BE85" i="170"/>
  <c r="BD85" i="170"/>
  <c r="BC85" i="170"/>
  <c r="BB85" i="170"/>
  <c r="BA85" i="170"/>
  <c r="AZ85" i="170"/>
  <c r="AY85" i="170"/>
  <c r="AX85" i="170"/>
  <c r="AW85" i="170"/>
  <c r="AV85" i="170"/>
  <c r="AU85" i="170"/>
  <c r="AT85" i="170"/>
  <c r="AS85" i="170"/>
  <c r="AR85" i="170"/>
  <c r="AQ85" i="170"/>
  <c r="AP85" i="170"/>
  <c r="AO85" i="170"/>
  <c r="AN85" i="170"/>
  <c r="AM85" i="170"/>
  <c r="AL85" i="170"/>
  <c r="AK85" i="170"/>
  <c r="AJ85" i="170"/>
  <c r="AI85" i="170"/>
  <c r="AH85" i="170"/>
  <c r="AG85" i="170"/>
  <c r="AF85" i="170"/>
  <c r="AE85" i="170"/>
  <c r="AD85" i="170"/>
  <c r="AC85" i="170"/>
  <c r="AB85" i="170"/>
  <c r="AA85" i="170"/>
  <c r="Z85" i="170"/>
  <c r="Y85" i="170"/>
  <c r="X85" i="170"/>
  <c r="W85" i="170"/>
  <c r="V85" i="170"/>
  <c r="U85" i="170"/>
  <c r="T85" i="170"/>
  <c r="S85" i="170"/>
  <c r="R85" i="170"/>
  <c r="Q85" i="170"/>
  <c r="P85" i="170"/>
  <c r="O85" i="170"/>
  <c r="N85" i="170"/>
  <c r="M85" i="170"/>
  <c r="L85" i="170"/>
  <c r="K85" i="170"/>
  <c r="J85" i="170"/>
  <c r="I85" i="170"/>
  <c r="H85" i="170"/>
  <c r="G85" i="170"/>
  <c r="F85" i="170"/>
  <c r="E85" i="170"/>
  <c r="D85" i="170"/>
  <c r="CB106" i="168"/>
  <c r="CA106" i="168"/>
  <c r="BZ106" i="168"/>
  <c r="BY106" i="168"/>
  <c r="BX106" i="168"/>
  <c r="BW106" i="168"/>
  <c r="BV106" i="168"/>
  <c r="BU106" i="168"/>
  <c r="BT106" i="168"/>
  <c r="BS106" i="168"/>
  <c r="BR106" i="168"/>
  <c r="BQ106" i="168"/>
  <c r="BP106" i="168"/>
  <c r="BO106" i="168"/>
  <c r="BN106" i="168"/>
  <c r="BM106" i="168"/>
  <c r="BL106" i="168"/>
  <c r="BK106" i="168"/>
  <c r="BJ106" i="168"/>
  <c r="BI106" i="168"/>
  <c r="BH106" i="168"/>
  <c r="BG106" i="168"/>
  <c r="BF106" i="168"/>
  <c r="BE106" i="168"/>
  <c r="BD106" i="168"/>
  <c r="BC106" i="168"/>
  <c r="BB106" i="168"/>
  <c r="BA106" i="168"/>
  <c r="AZ106" i="168"/>
  <c r="AY106" i="168"/>
  <c r="AX106" i="168"/>
  <c r="AW106" i="168"/>
  <c r="AV106" i="168"/>
  <c r="AU106" i="168"/>
  <c r="AT106" i="168"/>
  <c r="AS106" i="168"/>
  <c r="AR106" i="168"/>
  <c r="AQ106" i="168"/>
  <c r="AP106" i="168"/>
  <c r="AO106" i="168"/>
  <c r="AN106" i="168"/>
  <c r="AM106" i="168"/>
  <c r="AL106" i="168"/>
  <c r="AK106" i="168"/>
  <c r="AJ106" i="168"/>
  <c r="AI106" i="168"/>
  <c r="AH106" i="168"/>
  <c r="AG106" i="168"/>
  <c r="AF106" i="168"/>
  <c r="AE106" i="168"/>
  <c r="AD106" i="168"/>
  <c r="AC106" i="168"/>
  <c r="AB106" i="168"/>
  <c r="AA106" i="168"/>
  <c r="Z106" i="168"/>
  <c r="Y106" i="168"/>
  <c r="X106" i="168"/>
  <c r="W106" i="168"/>
  <c r="V106" i="168"/>
  <c r="U106" i="168"/>
  <c r="T106" i="168"/>
  <c r="S106" i="168"/>
  <c r="R106" i="168"/>
  <c r="Q106" i="168"/>
  <c r="P106" i="168"/>
  <c r="O106" i="168"/>
  <c r="N106" i="168"/>
  <c r="M106" i="168"/>
  <c r="L106" i="168"/>
  <c r="K106" i="168"/>
  <c r="J106" i="168"/>
  <c r="I106" i="168"/>
  <c r="H106" i="168"/>
  <c r="G106" i="168"/>
  <c r="F106" i="168"/>
  <c r="E106" i="168"/>
  <c r="D106" i="168"/>
  <c r="CB103" i="168"/>
  <c r="CA103" i="168"/>
  <c r="BZ103" i="168"/>
  <c r="BY103" i="168"/>
  <c r="BX103" i="168"/>
  <c r="BW103" i="168"/>
  <c r="BV103" i="168"/>
  <c r="BU103" i="168"/>
  <c r="BT103" i="168"/>
  <c r="BS103" i="168"/>
  <c r="BR103" i="168"/>
  <c r="BQ103" i="168"/>
  <c r="BP103" i="168"/>
  <c r="BO103" i="168"/>
  <c r="BN103" i="168"/>
  <c r="BM103" i="168"/>
  <c r="BL103" i="168"/>
  <c r="BK103" i="168"/>
  <c r="BJ103" i="168"/>
  <c r="BI103" i="168"/>
  <c r="BH103" i="168"/>
  <c r="BG103" i="168"/>
  <c r="BF103" i="168"/>
  <c r="BE103" i="168"/>
  <c r="BD103" i="168"/>
  <c r="BC103" i="168"/>
  <c r="BB103" i="168"/>
  <c r="BA103" i="168"/>
  <c r="AZ103" i="168"/>
  <c r="AY103" i="168"/>
  <c r="AX103" i="168"/>
  <c r="AW103" i="168"/>
  <c r="AV103" i="168"/>
  <c r="AU103" i="168"/>
  <c r="AT103" i="168"/>
  <c r="AS103" i="168"/>
  <c r="AR103" i="168"/>
  <c r="AQ103" i="168"/>
  <c r="AP103" i="168"/>
  <c r="AO103" i="168"/>
  <c r="AN103" i="168"/>
  <c r="AM103" i="168"/>
  <c r="AL103" i="168"/>
  <c r="AK103" i="168"/>
  <c r="AJ103" i="168"/>
  <c r="AI103" i="168"/>
  <c r="AH103" i="168"/>
  <c r="AG103" i="168"/>
  <c r="AF103" i="168"/>
  <c r="AE103" i="168"/>
  <c r="AD103" i="168"/>
  <c r="AC103" i="168"/>
  <c r="AB103" i="168"/>
  <c r="AA103" i="168"/>
  <c r="Z103" i="168"/>
  <c r="Y103" i="168"/>
  <c r="X103" i="168"/>
  <c r="W103" i="168"/>
  <c r="V103" i="168"/>
  <c r="U103" i="168"/>
  <c r="T103" i="168"/>
  <c r="S103" i="168"/>
  <c r="R103" i="168"/>
  <c r="Q103" i="168"/>
  <c r="P103" i="168"/>
  <c r="O103" i="168"/>
  <c r="N103" i="168"/>
  <c r="M103" i="168"/>
  <c r="L103" i="168"/>
  <c r="K103" i="168"/>
  <c r="J103" i="168"/>
  <c r="I103" i="168"/>
  <c r="H103" i="168"/>
  <c r="G103" i="168"/>
  <c r="F103" i="168"/>
  <c r="E103" i="168"/>
  <c r="D103" i="168"/>
  <c r="CI89" i="168"/>
  <c r="CI89" i="170" s="1"/>
  <c r="CH89" i="168"/>
  <c r="CH89" i="170" s="1"/>
  <c r="CG89" i="168"/>
  <c r="CG89" i="170" s="1"/>
  <c r="CF89" i="168"/>
  <c r="CF89" i="170" s="1"/>
  <c r="CE89" i="168"/>
  <c r="CE89" i="170" s="1"/>
  <c r="CD89" i="168"/>
  <c r="CD89" i="170" s="1"/>
  <c r="CC89" i="168"/>
  <c r="CC89" i="170" s="1"/>
  <c r="CI87" i="168"/>
  <c r="CI87" i="170" s="1"/>
  <c r="CH87" i="168"/>
  <c r="CH87" i="170" s="1"/>
  <c r="CG87" i="168"/>
  <c r="CG87" i="170" s="1"/>
  <c r="CF87" i="168"/>
  <c r="CF87" i="170" s="1"/>
  <c r="CE87" i="168"/>
  <c r="CE87" i="170" s="1"/>
  <c r="CD87" i="168"/>
  <c r="CD87" i="170" s="1"/>
  <c r="CC87" i="168"/>
  <c r="CC87" i="170" s="1"/>
  <c r="CI85" i="168"/>
  <c r="CI85" i="170" s="1"/>
  <c r="CH85" i="168"/>
  <c r="CH85" i="170" s="1"/>
  <c r="CG85" i="168"/>
  <c r="CG85" i="170" s="1"/>
  <c r="CF85" i="168"/>
  <c r="CF85" i="170" s="1"/>
  <c r="CE85" i="168"/>
  <c r="CE85" i="170" s="1"/>
  <c r="CD85" i="168"/>
  <c r="CD85" i="170" s="1"/>
  <c r="CC85" i="168"/>
  <c r="CC85" i="170" s="1"/>
  <c r="CB85" i="168"/>
  <c r="CB85" i="170" s="1"/>
  <c r="BY78" i="196"/>
  <c r="BG78" i="196"/>
  <c r="BF78" i="196"/>
  <c r="BE78" i="196"/>
  <c r="BD78" i="196"/>
  <c r="AV78" i="196"/>
  <c r="AU78" i="196"/>
  <c r="AR78" i="196"/>
  <c r="AO78" i="196"/>
  <c r="X78" i="196"/>
  <c r="V78" i="196"/>
  <c r="U78" i="196"/>
  <c r="T78" i="196"/>
  <c r="R78" i="196"/>
  <c r="Q78" i="196"/>
  <c r="O78" i="196"/>
  <c r="G78" i="196"/>
  <c r="BS77" i="196"/>
  <c r="BL77" i="196"/>
  <c r="BK77" i="196"/>
  <c r="BJ77" i="196"/>
  <c r="BF77" i="196"/>
  <c r="BE77" i="196"/>
  <c r="BC77" i="196"/>
  <c r="BA77" i="196"/>
  <c r="AI77" i="196"/>
  <c r="AH77" i="196"/>
  <c r="AG77" i="196"/>
  <c r="AF77" i="196"/>
  <c r="X77" i="196"/>
  <c r="W77" i="196"/>
  <c r="T77" i="196"/>
  <c r="Q77" i="196"/>
  <c r="BX76" i="196"/>
  <c r="BV76" i="196"/>
  <c r="BU76" i="196"/>
  <c r="BT76" i="196"/>
  <c r="BR76" i="196"/>
  <c r="BQ76" i="196"/>
  <c r="BO76" i="196"/>
  <c r="BG76" i="196"/>
  <c r="AU76" i="196"/>
  <c r="AN76" i="196"/>
  <c r="AM76" i="196"/>
  <c r="AL76" i="196"/>
  <c r="AH76" i="196"/>
  <c r="AG76" i="196"/>
  <c r="AE76" i="196"/>
  <c r="AC76" i="196"/>
  <c r="K76" i="196"/>
  <c r="J76" i="196"/>
  <c r="I76" i="196"/>
  <c r="H76" i="196"/>
  <c r="BX75" i="196"/>
  <c r="BW75" i="196"/>
  <c r="BT75" i="196"/>
  <c r="BQ75" i="196"/>
  <c r="AZ75" i="196"/>
  <c r="AX75" i="196"/>
  <c r="AW75" i="196"/>
  <c r="AV75" i="196"/>
  <c r="AT75" i="196"/>
  <c r="AS75" i="196"/>
  <c r="AQ75" i="196"/>
  <c r="AI75" i="196"/>
  <c r="W75" i="196"/>
  <c r="P75" i="196"/>
  <c r="O75" i="196"/>
  <c r="N75" i="196"/>
  <c r="J75" i="196"/>
  <c r="I75" i="196"/>
  <c r="G75" i="196"/>
  <c r="E75" i="196"/>
  <c r="BK74" i="196"/>
  <c r="BJ74" i="196"/>
  <c r="BI74" i="196"/>
  <c r="BH74" i="196"/>
  <c r="AZ74" i="196"/>
  <c r="AY74" i="196"/>
  <c r="AV74" i="196"/>
  <c r="AS74" i="196"/>
  <c r="AB74" i="196"/>
  <c r="Z74" i="196"/>
  <c r="Y74" i="196"/>
  <c r="X74" i="196"/>
  <c r="V74" i="196"/>
  <c r="U74" i="196"/>
  <c r="S74" i="196"/>
  <c r="K74" i="196"/>
  <c r="BW73" i="196"/>
  <c r="BP73" i="196"/>
  <c r="BO73" i="196"/>
  <c r="BN73" i="196"/>
  <c r="BJ73" i="196"/>
  <c r="BI73" i="196"/>
  <c r="BG73" i="196"/>
  <c r="BE73" i="196"/>
  <c r="AM73" i="196"/>
  <c r="AL73" i="196"/>
  <c r="AK73" i="196"/>
  <c r="AJ73" i="196"/>
  <c r="AB73" i="196"/>
  <c r="AA73" i="196"/>
  <c r="X73" i="196"/>
  <c r="U73" i="196"/>
  <c r="D73" i="196"/>
  <c r="B73" i="196"/>
  <c r="BY72" i="196"/>
  <c r="BX72" i="196"/>
  <c r="BV72" i="196"/>
  <c r="BU72" i="196"/>
  <c r="BS72" i="196"/>
  <c r="BK72" i="196"/>
  <c r="AY72" i="196"/>
  <c r="AR72" i="196"/>
  <c r="AQ72" i="196"/>
  <c r="AP72" i="196"/>
  <c r="AL72" i="196"/>
  <c r="AK72" i="196"/>
  <c r="AI72" i="196"/>
  <c r="AG72" i="196"/>
  <c r="O72" i="196"/>
  <c r="N72" i="196"/>
  <c r="M72" i="196"/>
  <c r="L72" i="196"/>
  <c r="D72" i="196"/>
  <c r="C72" i="196"/>
  <c r="BX71" i="196"/>
  <c r="BU71" i="196"/>
  <c r="BD71" i="196"/>
  <c r="BB71" i="196"/>
  <c r="BA71" i="196"/>
  <c r="AZ71" i="196"/>
  <c r="AX71" i="196"/>
  <c r="AW71" i="196"/>
  <c r="AU71" i="196"/>
  <c r="AM71" i="196"/>
  <c r="AA71" i="196"/>
  <c r="T71" i="196"/>
  <c r="S71" i="196"/>
  <c r="R71" i="196"/>
  <c r="N71" i="196"/>
  <c r="M71" i="196"/>
  <c r="K71" i="196"/>
  <c r="I71" i="196"/>
  <c r="BO70" i="196"/>
  <c r="BN70" i="196"/>
  <c r="BM70" i="196"/>
  <c r="BL70" i="196"/>
  <c r="BD70" i="196"/>
  <c r="BC70" i="196"/>
  <c r="AZ70" i="196"/>
  <c r="AW70" i="196"/>
  <c r="AF70" i="196"/>
  <c r="AD70" i="196"/>
  <c r="AC70" i="196"/>
  <c r="AB70" i="196"/>
  <c r="Z70" i="196"/>
  <c r="Y70" i="196"/>
  <c r="W70" i="196"/>
  <c r="O70" i="196"/>
  <c r="C70" i="196"/>
  <c r="BT69" i="196"/>
  <c r="BS69" i="196"/>
  <c r="BR69" i="196"/>
  <c r="BN69" i="196"/>
  <c r="BM69" i="196"/>
  <c r="BK69" i="196"/>
  <c r="BI69" i="196"/>
  <c r="AQ69" i="196"/>
  <c r="AP69" i="196"/>
  <c r="AO69" i="196"/>
  <c r="AN69" i="196"/>
  <c r="AF69" i="196"/>
  <c r="AE69" i="196"/>
  <c r="AB69" i="196"/>
  <c r="Y69" i="196"/>
  <c r="H69" i="196"/>
  <c r="F69" i="196"/>
  <c r="E69" i="196"/>
  <c r="D69" i="196"/>
  <c r="B69" i="196"/>
  <c r="BY68" i="196"/>
  <c r="BW68" i="196"/>
  <c r="BO68" i="196"/>
  <c r="BC68" i="196"/>
  <c r="AV68" i="196"/>
  <c r="AU68" i="196"/>
  <c r="AT68" i="196"/>
  <c r="AP68" i="196"/>
  <c r="AO68" i="196"/>
  <c r="AM68" i="196"/>
  <c r="AK68" i="196"/>
  <c r="S68" i="196"/>
  <c r="R68" i="196"/>
  <c r="Q68" i="196"/>
  <c r="P68" i="196"/>
  <c r="H68" i="196"/>
  <c r="G68" i="196"/>
  <c r="D68" i="196"/>
  <c r="BY67" i="196"/>
  <c r="BH67" i="196"/>
  <c r="BF67" i="196"/>
  <c r="BE67" i="196"/>
  <c r="BD67" i="196"/>
  <c r="BB67" i="196"/>
  <c r="BA67" i="196"/>
  <c r="AY67" i="196"/>
  <c r="AQ67" i="196"/>
  <c r="AE67" i="196"/>
  <c r="X67" i="196"/>
  <c r="W67" i="196"/>
  <c r="V67" i="196"/>
  <c r="R67" i="196"/>
  <c r="Q67" i="196"/>
  <c r="O67" i="196"/>
  <c r="M67" i="196"/>
  <c r="L67" i="196"/>
  <c r="K67" i="196"/>
  <c r="BS66" i="196"/>
  <c r="BR66" i="196"/>
  <c r="BQ66" i="196"/>
  <c r="BP66" i="196"/>
  <c r="BH66" i="196"/>
  <c r="BG66" i="196"/>
  <c r="BD66" i="196"/>
  <c r="BA66" i="196"/>
  <c r="AZ66" i="196"/>
  <c r="AY66" i="196"/>
  <c r="AJ66" i="196"/>
  <c r="AH66" i="196"/>
  <c r="AG66" i="196"/>
  <c r="AF66" i="196"/>
  <c r="AD66" i="196"/>
  <c r="AC66" i="196"/>
  <c r="AA66" i="196"/>
  <c r="S66" i="196"/>
  <c r="R66" i="196"/>
  <c r="P66" i="196"/>
  <c r="G66" i="196"/>
  <c r="BX65" i="196"/>
  <c r="BW65" i="196"/>
  <c r="BV65" i="196"/>
  <c r="BR65" i="196"/>
  <c r="BQ65" i="196"/>
  <c r="BO65" i="196"/>
  <c r="BM65" i="196"/>
  <c r="BL65" i="196"/>
  <c r="BK65" i="196"/>
  <c r="AU65" i="196"/>
  <c r="AT65" i="196"/>
  <c r="AS65" i="196"/>
  <c r="AR65" i="196"/>
  <c r="AJ65" i="196"/>
  <c r="AI65" i="196"/>
  <c r="AF65" i="196"/>
  <c r="AC65" i="196"/>
  <c r="AB65" i="196"/>
  <c r="AA65" i="196"/>
  <c r="L65" i="196"/>
  <c r="J65" i="196"/>
  <c r="I65" i="196"/>
  <c r="H65" i="196"/>
  <c r="F65" i="196"/>
  <c r="E65" i="196"/>
  <c r="C65" i="196"/>
  <c r="BS64" i="196"/>
  <c r="BR64" i="196"/>
  <c r="BP64" i="196"/>
  <c r="BG64" i="196"/>
  <c r="AZ64" i="196"/>
  <c r="AY64" i="196"/>
  <c r="AX64" i="196"/>
  <c r="AT64" i="196"/>
  <c r="AS64" i="196"/>
  <c r="AQ64" i="196"/>
  <c r="AO64" i="196"/>
  <c r="AN64" i="196"/>
  <c r="AM64" i="196"/>
  <c r="W64" i="196"/>
  <c r="V64" i="196"/>
  <c r="U64" i="196"/>
  <c r="T64" i="196"/>
  <c r="L64" i="196"/>
  <c r="K64" i="196"/>
  <c r="H64" i="196"/>
  <c r="E64" i="196"/>
  <c r="D64" i="196"/>
  <c r="C64" i="196"/>
  <c r="BL63" i="196"/>
  <c r="BJ63" i="196"/>
  <c r="BI63" i="196"/>
  <c r="BH63" i="196"/>
  <c r="BF63" i="196"/>
  <c r="BE63" i="196"/>
  <c r="BC63" i="196"/>
  <c r="AU63" i="196"/>
  <c r="AT63" i="196"/>
  <c r="AR63" i="196"/>
  <c r="AI63" i="196"/>
  <c r="AB63" i="196"/>
  <c r="AA63" i="196"/>
  <c r="Z63" i="196"/>
  <c r="V63" i="196"/>
  <c r="U63" i="196"/>
  <c r="S63" i="196"/>
  <c r="Q63" i="196"/>
  <c r="P63" i="196"/>
  <c r="O63" i="196"/>
  <c r="BW62" i="196"/>
  <c r="BV62" i="196"/>
  <c r="BU62" i="196"/>
  <c r="BT62" i="196"/>
  <c r="BL62" i="196"/>
  <c r="BK62" i="196"/>
  <c r="BH62" i="196"/>
  <c r="BE62" i="196"/>
  <c r="BD62" i="196"/>
  <c r="BC62" i="196"/>
  <c r="AN62" i="196"/>
  <c r="AL62" i="196"/>
  <c r="AK62" i="196"/>
  <c r="AJ62" i="196"/>
  <c r="AH62" i="196"/>
  <c r="AG62" i="196"/>
  <c r="AE62" i="196"/>
  <c r="W62" i="196"/>
  <c r="V62" i="196"/>
  <c r="T62" i="196"/>
  <c r="K62" i="196"/>
  <c r="D62" i="196"/>
  <c r="C62" i="196"/>
  <c r="B62" i="196"/>
  <c r="BV61" i="196"/>
  <c r="BU61" i="196"/>
  <c r="BS61" i="196"/>
  <c r="BQ61" i="196"/>
  <c r="BP61" i="196"/>
  <c r="BO61" i="196"/>
  <c r="AY61" i="196"/>
  <c r="AX61" i="196"/>
  <c r="AW61" i="196"/>
  <c r="AV61" i="196"/>
  <c r="AN61" i="196"/>
  <c r="AM61" i="196"/>
  <c r="AJ61" i="196"/>
  <c r="AG61" i="196"/>
  <c r="AF61" i="196"/>
  <c r="AE61" i="196"/>
  <c r="P61" i="196"/>
  <c r="N61" i="196"/>
  <c r="M61" i="196"/>
  <c r="L61" i="196"/>
  <c r="J61" i="196"/>
  <c r="I61" i="196"/>
  <c r="G61" i="196"/>
  <c r="BW60" i="196"/>
  <c r="BV60" i="196"/>
  <c r="BT60" i="196"/>
  <c r="BK60" i="196"/>
  <c r="BD60" i="196"/>
  <c r="BC60" i="196"/>
  <c r="BB60" i="196"/>
  <c r="AX60" i="196"/>
  <c r="AW60" i="196"/>
  <c r="AU60" i="196"/>
  <c r="AS60" i="196"/>
  <c r="AR60" i="196"/>
  <c r="AQ60" i="196"/>
  <c r="AA60" i="196"/>
  <c r="Z60" i="196"/>
  <c r="Y60" i="196"/>
  <c r="X60" i="196"/>
  <c r="P60" i="196"/>
  <c r="O60" i="196"/>
  <c r="L60" i="196"/>
  <c r="I60" i="196"/>
  <c r="H60" i="196"/>
  <c r="G60" i="196"/>
  <c r="BP59" i="196"/>
  <c r="BN59" i="196"/>
  <c r="BM59" i="196"/>
  <c r="BL59" i="196"/>
  <c r="BJ59" i="196"/>
  <c r="BI59" i="196"/>
  <c r="BG59" i="196"/>
  <c r="AY59" i="196"/>
  <c r="AX59" i="196"/>
  <c r="AV59" i="196"/>
  <c r="AM59" i="196"/>
  <c r="AF59" i="196"/>
  <c r="AE59" i="196"/>
  <c r="AD59" i="196"/>
  <c r="Z59" i="196"/>
  <c r="Y59" i="196"/>
  <c r="W59" i="196"/>
  <c r="V59" i="196"/>
  <c r="U59" i="196"/>
  <c r="T59" i="196"/>
  <c r="S59" i="196"/>
  <c r="C59" i="196"/>
  <c r="B59" i="196"/>
  <c r="BY58" i="196"/>
  <c r="BX58" i="196"/>
  <c r="BP58" i="196"/>
  <c r="BO58" i="196"/>
  <c r="BM58" i="196"/>
  <c r="BL58" i="196"/>
  <c r="BJ58" i="196"/>
  <c r="BI58" i="196"/>
  <c r="BH58" i="196"/>
  <c r="AT58" i="196"/>
  <c r="AS58" i="196"/>
  <c r="AR58" i="196"/>
  <c r="AP58" i="196"/>
  <c r="AN58" i="196"/>
  <c r="AM58" i="196"/>
  <c r="AK58" i="196"/>
  <c r="AJ58" i="196"/>
  <c r="AI58" i="196"/>
  <c r="AB58" i="196"/>
  <c r="AA58" i="196"/>
  <c r="R58" i="196"/>
  <c r="Q58" i="196"/>
  <c r="P58" i="196"/>
  <c r="O58" i="196"/>
  <c r="G58" i="196"/>
  <c r="F58" i="196"/>
  <c r="D58" i="196"/>
  <c r="B58" i="196"/>
  <c r="BY57" i="196"/>
  <c r="BX57" i="196"/>
  <c r="BW57" i="196"/>
  <c r="BI57" i="196"/>
  <c r="BH57" i="196"/>
  <c r="BF57" i="196"/>
  <c r="BE57" i="196"/>
  <c r="BC57" i="196"/>
  <c r="BB57" i="196"/>
  <c r="AZ57" i="196"/>
  <c r="AY57" i="196"/>
  <c r="AR57" i="196"/>
  <c r="AQ57" i="196"/>
  <c r="AP57" i="196"/>
  <c r="AG57" i="196"/>
  <c r="AF57" i="196"/>
  <c r="AE57" i="196"/>
  <c r="X57" i="196"/>
  <c r="V57" i="196"/>
  <c r="U57" i="196"/>
  <c r="R57" i="196"/>
  <c r="Q57" i="196"/>
  <c r="P57" i="196"/>
  <c r="O57" i="196"/>
  <c r="N57" i="196"/>
  <c r="BX56" i="196"/>
  <c r="BV56" i="196"/>
  <c r="BU56" i="196"/>
  <c r="BT56" i="196"/>
  <c r="BR56" i="196"/>
  <c r="BQ56" i="196"/>
  <c r="BP56" i="196"/>
  <c r="BO56" i="196"/>
  <c r="BH56" i="196"/>
  <c r="BG56" i="196"/>
  <c r="BF56" i="196"/>
  <c r="BE56" i="196"/>
  <c r="AV56" i="196"/>
  <c r="AU56" i="196"/>
  <c r="AN56" i="196"/>
  <c r="AM56" i="196"/>
  <c r="AK56" i="196"/>
  <c r="AJ56" i="196"/>
  <c r="AH56" i="196"/>
  <c r="AG56" i="196"/>
  <c r="AF56" i="196"/>
  <c r="AE56" i="196"/>
  <c r="AD56" i="196"/>
  <c r="AC56" i="196"/>
  <c r="P56" i="196"/>
  <c r="N56" i="196"/>
  <c r="M56" i="196"/>
  <c r="L56" i="196"/>
  <c r="J56" i="196"/>
  <c r="I56" i="196"/>
  <c r="H56" i="196"/>
  <c r="G56" i="196"/>
  <c r="E56" i="196"/>
  <c r="BX55" i="196"/>
  <c r="BW55" i="196"/>
  <c r="BV55" i="196"/>
  <c r="BM55" i="196"/>
  <c r="BL55" i="196"/>
  <c r="BK55" i="196"/>
  <c r="BI55" i="196"/>
  <c r="BC55" i="196"/>
  <c r="BB55" i="196"/>
  <c r="BA55" i="196"/>
  <c r="AZ55" i="196"/>
  <c r="AX55" i="196"/>
  <c r="AW55" i="196"/>
  <c r="AV55" i="196"/>
  <c r="AU55" i="196"/>
  <c r="AH55" i="196"/>
  <c r="AG55" i="196"/>
  <c r="AF55" i="196"/>
  <c r="AD55" i="196"/>
  <c r="AB55" i="196"/>
  <c r="AA55" i="196"/>
  <c r="Z55" i="196"/>
  <c r="Y55" i="196"/>
  <c r="X55" i="196"/>
  <c r="W55" i="196"/>
  <c r="U55" i="196"/>
  <c r="P55" i="196"/>
  <c r="G55" i="196"/>
  <c r="F55" i="196"/>
  <c r="E55" i="196"/>
  <c r="D55" i="196"/>
  <c r="BY54" i="196"/>
  <c r="BT54" i="196"/>
  <c r="BS54" i="196"/>
  <c r="BR54" i="196"/>
  <c r="BQ54" i="196"/>
  <c r="BP54" i="196"/>
  <c r="BN54" i="196"/>
  <c r="BM54" i="196"/>
  <c r="AZ54" i="196"/>
  <c r="AY54" i="196"/>
  <c r="AX54" i="196"/>
  <c r="AW54" i="196"/>
  <c r="AT54" i="196"/>
  <c r="AS54" i="196"/>
  <c r="AR54" i="196"/>
  <c r="AQ54" i="196"/>
  <c r="AP54" i="196"/>
  <c r="AO54" i="196"/>
  <c r="AN54" i="196"/>
  <c r="AM54" i="196"/>
  <c r="Y54" i="196"/>
  <c r="X54" i="196"/>
  <c r="W54" i="196"/>
  <c r="V54" i="196"/>
  <c r="T54" i="196"/>
  <c r="S54" i="196"/>
  <c r="Q54" i="196"/>
  <c r="L54" i="196"/>
  <c r="K54" i="196"/>
  <c r="J54" i="196"/>
  <c r="I54" i="196"/>
  <c r="H54" i="196"/>
  <c r="BW53" i="196"/>
  <c r="BU53" i="196"/>
  <c r="BP53" i="196"/>
  <c r="BO53" i="196"/>
  <c r="BM53" i="196"/>
  <c r="BL53" i="196"/>
  <c r="BK53" i="196"/>
  <c r="BJ53" i="196"/>
  <c r="BI53" i="196"/>
  <c r="BH53" i="196"/>
  <c r="BG53" i="196"/>
  <c r="BF53" i="196"/>
  <c r="AS53" i="196"/>
  <c r="AR53" i="196"/>
  <c r="AQ53" i="196"/>
  <c r="AP53" i="196"/>
  <c r="AN53" i="196"/>
  <c r="AM53" i="196"/>
  <c r="AL53" i="196"/>
  <c r="AK53" i="196"/>
  <c r="AJ53" i="196"/>
  <c r="AI53" i="196"/>
  <c r="AG53" i="196"/>
  <c r="AB53" i="196"/>
  <c r="T53" i="196"/>
  <c r="S53" i="196"/>
  <c r="R53" i="196"/>
  <c r="Q53" i="196"/>
  <c r="O53" i="196"/>
  <c r="M53" i="196"/>
  <c r="H53" i="196"/>
  <c r="G53" i="196"/>
  <c r="F53" i="196"/>
  <c r="E53" i="196"/>
  <c r="D53" i="196"/>
  <c r="C53" i="196"/>
  <c r="BS52" i="196"/>
  <c r="BQ52" i="196"/>
  <c r="BL52" i="196"/>
  <c r="BK52" i="196"/>
  <c r="BI52" i="196"/>
  <c r="BH52" i="196"/>
  <c r="BG52" i="196"/>
  <c r="BF52" i="196"/>
  <c r="BE52" i="196"/>
  <c r="BD52" i="196"/>
  <c r="BC52" i="196"/>
  <c r="BB52" i="196"/>
  <c r="AO52" i="196"/>
  <c r="AN52" i="196"/>
  <c r="AM52" i="196"/>
  <c r="AL52" i="196"/>
  <c r="AJ52" i="196"/>
  <c r="AI52" i="196"/>
  <c r="AH52" i="196"/>
  <c r="AG52" i="196"/>
  <c r="AF52" i="196"/>
  <c r="AE52" i="196"/>
  <c r="AC52" i="196"/>
  <c r="Z52" i="196"/>
  <c r="Q52" i="196"/>
  <c r="P52" i="196"/>
  <c r="O52" i="196"/>
  <c r="N52" i="196"/>
  <c r="L52" i="196"/>
  <c r="K52" i="196"/>
  <c r="I52" i="196"/>
  <c r="H52" i="196"/>
  <c r="F52" i="196"/>
  <c r="D52" i="196"/>
  <c r="C52" i="196"/>
  <c r="B52" i="196"/>
  <c r="BR51" i="196"/>
  <c r="BQ51" i="196"/>
  <c r="BP51" i="196"/>
  <c r="BO51" i="196"/>
  <c r="BL51" i="196"/>
  <c r="BJ51" i="196"/>
  <c r="BH51" i="196"/>
  <c r="BG51" i="196"/>
  <c r="BF51" i="196"/>
  <c r="BE51" i="196"/>
  <c r="BD51" i="196"/>
  <c r="BC51" i="196"/>
  <c r="AU51" i="196"/>
  <c r="AS51" i="196"/>
  <c r="AR51" i="196"/>
  <c r="AP51" i="196"/>
  <c r="AM51" i="196"/>
  <c r="AL51" i="196"/>
  <c r="AK51" i="196"/>
  <c r="AJ51" i="196"/>
  <c r="AI51" i="196"/>
  <c r="AH51" i="196"/>
  <c r="AG51" i="196"/>
  <c r="AF51" i="196"/>
  <c r="V51" i="196"/>
  <c r="T51" i="196"/>
  <c r="S51" i="196"/>
  <c r="R51" i="196"/>
  <c r="P51" i="196"/>
  <c r="O51" i="196"/>
  <c r="N51" i="196"/>
  <c r="M51" i="196"/>
  <c r="L51" i="196"/>
  <c r="K51" i="196"/>
  <c r="J51" i="196"/>
  <c r="I51" i="196"/>
  <c r="BV50" i="196"/>
  <c r="BU50" i="196"/>
  <c r="BT50" i="196"/>
  <c r="BS50" i="196"/>
  <c r="BQ50" i="196"/>
  <c r="BP50" i="196"/>
  <c r="BO50" i="196"/>
  <c r="BN50" i="196"/>
  <c r="BM50" i="196"/>
  <c r="BL50" i="196"/>
  <c r="BK50" i="196"/>
  <c r="BI50" i="196"/>
  <c r="AY50" i="196"/>
  <c r="AX50" i="196"/>
  <c r="AW50" i="196"/>
  <c r="AV50" i="196"/>
  <c r="AT50" i="196"/>
  <c r="AS50" i="196"/>
  <c r="AR50" i="196"/>
  <c r="AQ50" i="196"/>
  <c r="AO50" i="196"/>
  <c r="AN50" i="196"/>
  <c r="AL50" i="196"/>
  <c r="AJ50" i="196"/>
  <c r="AB50" i="196"/>
  <c r="AA50" i="196"/>
  <c r="Z50" i="196"/>
  <c r="Y50" i="196"/>
  <c r="W50" i="196"/>
  <c r="U50" i="196"/>
  <c r="T50" i="196"/>
  <c r="R50" i="196"/>
  <c r="Q50" i="196"/>
  <c r="P50" i="196"/>
  <c r="O50" i="196"/>
  <c r="N50" i="196"/>
  <c r="F50" i="196"/>
  <c r="E50" i="196"/>
  <c r="D50" i="196"/>
  <c r="C50" i="196"/>
  <c r="BX49" i="196"/>
  <c r="BV49" i="196"/>
  <c r="BU49" i="196"/>
  <c r="BT49" i="196"/>
  <c r="BS49" i="196"/>
  <c r="BR49" i="196"/>
  <c r="BQ49" i="196"/>
  <c r="BP49" i="196"/>
  <c r="BH49" i="196"/>
  <c r="BG49" i="196"/>
  <c r="BE49" i="196"/>
  <c r="BD49" i="196"/>
  <c r="BA49" i="196"/>
  <c r="AZ49" i="196"/>
  <c r="AY49" i="196"/>
  <c r="AX49" i="196"/>
  <c r="AW49" i="196"/>
  <c r="AV49" i="196"/>
  <c r="AU49" i="196"/>
  <c r="AT49" i="196"/>
  <c r="AK49" i="196"/>
  <c r="AJ49" i="196"/>
  <c r="AH49" i="196"/>
  <c r="AG49" i="196"/>
  <c r="AE49" i="196"/>
  <c r="AD49" i="196"/>
  <c r="AC49" i="196"/>
  <c r="AB49" i="196"/>
  <c r="AA49" i="196"/>
  <c r="Z49" i="196"/>
  <c r="Y49" i="196"/>
  <c r="X49" i="196"/>
  <c r="N49" i="196"/>
  <c r="M49" i="196"/>
  <c r="L49" i="196"/>
  <c r="K49" i="196"/>
  <c r="I49" i="196"/>
  <c r="H49" i="196"/>
  <c r="G49" i="196"/>
  <c r="F49" i="196"/>
  <c r="E49" i="196"/>
  <c r="D49" i="196"/>
  <c r="C49" i="196"/>
  <c r="B49" i="196"/>
  <c r="BP48" i="196"/>
  <c r="BO48" i="196"/>
  <c r="BN48" i="196"/>
  <c r="BM48" i="196"/>
  <c r="BK48" i="196"/>
  <c r="BJ48" i="196"/>
  <c r="BI48" i="196"/>
  <c r="BH48" i="196"/>
  <c r="BG48" i="196"/>
  <c r="BF48" i="196"/>
  <c r="BE48" i="196"/>
  <c r="BD48" i="196"/>
  <c r="AT48" i="196"/>
  <c r="AS48" i="196"/>
  <c r="AR48" i="196"/>
  <c r="AQ48" i="196"/>
  <c r="AO48" i="196"/>
  <c r="AN48" i="196"/>
  <c r="AM48" i="196"/>
  <c r="AL48" i="196"/>
  <c r="AK48" i="196"/>
  <c r="AJ48" i="196"/>
  <c r="AI48" i="196"/>
  <c r="AG48" i="196"/>
  <c r="X48" i="196"/>
  <c r="W48" i="196"/>
  <c r="V48" i="196"/>
  <c r="U48" i="196"/>
  <c r="S48" i="196"/>
  <c r="R48" i="196"/>
  <c r="Q48" i="196"/>
  <c r="P48" i="196"/>
  <c r="O48" i="196"/>
  <c r="M48" i="196"/>
  <c r="L48" i="196"/>
  <c r="J48" i="196"/>
  <c r="B48" i="196"/>
  <c r="BY47" i="196"/>
  <c r="BX47" i="196"/>
  <c r="BW47" i="196"/>
  <c r="BU47" i="196"/>
  <c r="BT47" i="196"/>
  <c r="BS47" i="196"/>
  <c r="BQ47" i="196"/>
  <c r="BP47" i="196"/>
  <c r="BN47" i="196"/>
  <c r="BM47" i="196"/>
  <c r="BL47" i="196"/>
  <c r="BD47" i="196"/>
  <c r="BC47" i="196"/>
  <c r="BB47" i="196"/>
  <c r="BA47" i="196"/>
  <c r="AY47" i="196"/>
  <c r="AW47" i="196"/>
  <c r="AV47" i="196"/>
  <c r="AT47" i="196"/>
  <c r="AS47" i="196"/>
  <c r="AR47" i="196"/>
  <c r="AQ47" i="196"/>
  <c r="AP47" i="196"/>
  <c r="AH47" i="196"/>
  <c r="AG47" i="196"/>
  <c r="AF47" i="196"/>
  <c r="AE47" i="196"/>
  <c r="AB47" i="196"/>
  <c r="Z47" i="196"/>
  <c r="Y47" i="196"/>
  <c r="X47" i="196"/>
  <c r="W47" i="196"/>
  <c r="V47" i="196"/>
  <c r="U47" i="196"/>
  <c r="T47" i="196"/>
  <c r="L47" i="196"/>
  <c r="K47" i="196"/>
  <c r="I47" i="196"/>
  <c r="H47" i="196"/>
  <c r="E47" i="196"/>
  <c r="D47" i="196"/>
  <c r="C47" i="196"/>
  <c r="B47" i="196"/>
  <c r="BY46" i="196"/>
  <c r="BX46" i="196"/>
  <c r="BW46" i="196"/>
  <c r="BV46" i="196"/>
  <c r="BM46" i="196"/>
  <c r="BL46" i="196"/>
  <c r="BJ46" i="196"/>
  <c r="BI46" i="196"/>
  <c r="BG46" i="196"/>
  <c r="BF46" i="196"/>
  <c r="BE46" i="196"/>
  <c r="BD46" i="196"/>
  <c r="BC46" i="196"/>
  <c r="BB46" i="196"/>
  <c r="BA46" i="196"/>
  <c r="AZ46" i="196"/>
  <c r="AP46" i="196"/>
  <c r="AO46" i="196"/>
  <c r="AN46" i="196"/>
  <c r="AM46" i="196"/>
  <c r="AK46" i="196"/>
  <c r="AJ46" i="196"/>
  <c r="AI46" i="196"/>
  <c r="AH46" i="196"/>
  <c r="AG46" i="196"/>
  <c r="AF46" i="196"/>
  <c r="AE46" i="196"/>
  <c r="AD46" i="196"/>
  <c r="T46" i="196"/>
  <c r="S46" i="196"/>
  <c r="R46" i="196"/>
  <c r="Q46" i="196"/>
  <c r="O46" i="196"/>
  <c r="N46" i="196"/>
  <c r="M46" i="196"/>
  <c r="L46" i="196"/>
  <c r="K46" i="196"/>
  <c r="J46" i="196"/>
  <c r="I46" i="196"/>
  <c r="H46" i="196"/>
  <c r="BV45" i="196"/>
  <c r="BU45" i="196"/>
  <c r="BT45" i="196"/>
  <c r="BS45" i="196"/>
  <c r="BQ45" i="196"/>
  <c r="BP45" i="196"/>
  <c r="BO45" i="196"/>
  <c r="BN45" i="196"/>
  <c r="BM45" i="196"/>
  <c r="BL45" i="196"/>
  <c r="BK45" i="196"/>
  <c r="BI45" i="196"/>
  <c r="AZ45" i="196"/>
  <c r="AY45" i="196"/>
  <c r="AX45" i="196"/>
  <c r="AW45" i="196"/>
  <c r="AU45" i="196"/>
  <c r="AT45" i="196"/>
  <c r="AS45" i="196"/>
  <c r="AR45" i="196"/>
  <c r="AQ45" i="196"/>
  <c r="AO45" i="196"/>
  <c r="AN45" i="196"/>
  <c r="AL45" i="196"/>
  <c r="AD45" i="196"/>
  <c r="AC45" i="196"/>
  <c r="AB45" i="196"/>
  <c r="AA45" i="196"/>
  <c r="Y45" i="196"/>
  <c r="X45" i="196"/>
  <c r="W45" i="196"/>
  <c r="U45" i="196"/>
  <c r="T45" i="196"/>
  <c r="R45" i="196"/>
  <c r="Q45" i="196"/>
  <c r="P45" i="196"/>
  <c r="H45" i="196"/>
  <c r="G45" i="196"/>
  <c r="F45" i="196"/>
  <c r="E45" i="196"/>
  <c r="C45" i="196"/>
  <c r="BY44" i="196"/>
  <c r="BX44" i="196"/>
  <c r="BV44" i="196"/>
  <c r="BU44" i="196"/>
  <c r="BT44" i="196"/>
  <c r="BS44" i="196"/>
  <c r="BR44" i="196"/>
  <c r="BJ44" i="196"/>
  <c r="BI44" i="196"/>
  <c r="BH44" i="196"/>
  <c r="BG44" i="196"/>
  <c r="BD44" i="196"/>
  <c r="BB44" i="196"/>
  <c r="BA44" i="196"/>
  <c r="AZ44" i="196"/>
  <c r="AY44" i="196"/>
  <c r="AX44" i="196"/>
  <c r="AW44" i="196"/>
  <c r="AV44" i="196"/>
  <c r="AN44" i="196"/>
  <c r="AM44" i="196"/>
  <c r="AK44" i="196"/>
  <c r="AJ44" i="196"/>
  <c r="AG44" i="196"/>
  <c r="AF44" i="196"/>
  <c r="AE44" i="196"/>
  <c r="AD44" i="196"/>
  <c r="AC44" i="196"/>
  <c r="AB44" i="196"/>
  <c r="AA44" i="196"/>
  <c r="Z44" i="196"/>
  <c r="Q44" i="196"/>
  <c r="P44" i="196"/>
  <c r="N44" i="196"/>
  <c r="M44" i="196"/>
  <c r="K44" i="196"/>
  <c r="J44" i="196"/>
  <c r="I44" i="196"/>
  <c r="H44" i="196"/>
  <c r="G44" i="196"/>
  <c r="F44" i="196"/>
  <c r="E44" i="196"/>
  <c r="D44" i="196"/>
  <c r="BR43" i="196"/>
  <c r="BQ43" i="196"/>
  <c r="BP43" i="196"/>
  <c r="BO43" i="196"/>
  <c r="BM43" i="196"/>
  <c r="BL43" i="196"/>
  <c r="BK43" i="196"/>
  <c r="BJ43" i="196"/>
  <c r="BI43" i="196"/>
  <c r="BH43" i="196"/>
  <c r="BG43" i="196"/>
  <c r="BF43" i="196"/>
  <c r="AV43" i="196"/>
  <c r="AU43" i="196"/>
  <c r="AT43" i="196"/>
  <c r="AS43" i="196"/>
  <c r="AQ43" i="196"/>
  <c r="AP43" i="196"/>
  <c r="AO43" i="196"/>
  <c r="AN43" i="196"/>
  <c r="AM43" i="196"/>
  <c r="AL43" i="196"/>
  <c r="AK43" i="196"/>
  <c r="AJ43" i="196"/>
  <c r="Z43" i="196"/>
  <c r="Y43" i="196"/>
  <c r="X43" i="196"/>
  <c r="W43" i="196"/>
  <c r="U43" i="196"/>
  <c r="T43" i="196"/>
  <c r="S43" i="196"/>
  <c r="R43" i="196"/>
  <c r="Q43" i="196"/>
  <c r="P43" i="196"/>
  <c r="O43" i="196"/>
  <c r="M43" i="196"/>
  <c r="D43" i="196"/>
  <c r="C43" i="196"/>
  <c r="B43" i="196"/>
  <c r="BY42" i="196"/>
  <c r="BW42" i="196"/>
  <c r="BV42" i="196"/>
  <c r="BU42" i="196"/>
  <c r="BT42" i="196"/>
  <c r="BS42" i="196"/>
  <c r="BQ42" i="196"/>
  <c r="BP42" i="196"/>
  <c r="BN42" i="196"/>
  <c r="BF42" i="196"/>
  <c r="BE42" i="196"/>
  <c r="BD42" i="196"/>
  <c r="BC42" i="196"/>
  <c r="BA42" i="196"/>
  <c r="AZ42" i="196"/>
  <c r="AY42" i="196"/>
  <c r="AW42" i="196"/>
  <c r="AV42" i="196"/>
  <c r="AT42" i="196"/>
  <c r="AS42" i="196"/>
  <c r="AR42" i="196"/>
  <c r="AJ42" i="196"/>
  <c r="AI42" i="196"/>
  <c r="AH42" i="196"/>
  <c r="AG42" i="196"/>
  <c r="AE42" i="196"/>
  <c r="AC42" i="196"/>
  <c r="AB42" i="196"/>
  <c r="Z42" i="196"/>
  <c r="Y42" i="196"/>
  <c r="X42" i="196"/>
  <c r="W42" i="196"/>
  <c r="V42" i="196"/>
  <c r="N42" i="196"/>
  <c r="M42" i="196"/>
  <c r="L42" i="196"/>
  <c r="K42" i="196"/>
  <c r="H42" i="196"/>
  <c r="F42" i="196"/>
  <c r="E42" i="196"/>
  <c r="D42" i="196"/>
  <c r="C42" i="196"/>
  <c r="B42" i="196"/>
  <c r="BY41" i="196"/>
  <c r="BX41" i="196"/>
  <c r="BP41" i="196"/>
  <c r="BO41" i="196"/>
  <c r="BM41" i="196"/>
  <c r="BL41" i="196"/>
  <c r="BI41" i="196"/>
  <c r="BH41" i="196"/>
  <c r="BG41" i="196"/>
  <c r="BF41" i="196"/>
  <c r="BE41" i="196"/>
  <c r="BD41" i="196"/>
  <c r="BC41" i="196"/>
  <c r="BB41" i="196"/>
  <c r="AS41" i="196"/>
  <c r="AR41" i="196"/>
  <c r="AP41" i="196"/>
  <c r="AO41" i="196"/>
  <c r="AM41" i="196"/>
  <c r="AL41" i="196"/>
  <c r="AK41" i="196"/>
  <c r="AJ41" i="196"/>
  <c r="AI41" i="196"/>
  <c r="AH41" i="196"/>
  <c r="AG41" i="196"/>
  <c r="AF41" i="196"/>
  <c r="V41" i="196"/>
  <c r="U41" i="196"/>
  <c r="T41" i="196"/>
  <c r="S41" i="196"/>
  <c r="Q41" i="196"/>
  <c r="P41" i="196"/>
  <c r="O41" i="196"/>
  <c r="N41" i="196"/>
  <c r="M41" i="196"/>
  <c r="L41" i="196"/>
  <c r="K41" i="196"/>
  <c r="J41" i="196"/>
  <c r="BX40" i="196"/>
  <c r="BW40" i="196"/>
  <c r="BV40" i="196"/>
  <c r="BU40" i="196"/>
  <c r="BS40" i="196"/>
  <c r="BR40" i="196"/>
  <c r="BQ40" i="196"/>
  <c r="BP40" i="196"/>
  <c r="BO40" i="196"/>
  <c r="BN40" i="196"/>
  <c r="BM40" i="196"/>
  <c r="BL40" i="196"/>
  <c r="BB40" i="196"/>
  <c r="BA40" i="196"/>
  <c r="AZ40" i="196"/>
  <c r="AY40" i="196"/>
  <c r="AW40" i="196"/>
  <c r="AV40" i="196"/>
  <c r="AU40" i="196"/>
  <c r="AT40" i="196"/>
  <c r="AS40" i="196"/>
  <c r="AR40" i="196"/>
  <c r="AQ40" i="196"/>
  <c r="AO40" i="196"/>
  <c r="AF40" i="196"/>
  <c r="AE40" i="196"/>
  <c r="AD40" i="196"/>
  <c r="AC40" i="196"/>
  <c r="AA40" i="196"/>
  <c r="Z40" i="196"/>
  <c r="Y40" i="196"/>
  <c r="X40" i="196"/>
  <c r="W40" i="196"/>
  <c r="U40" i="196"/>
  <c r="T40" i="196"/>
  <c r="R40" i="196"/>
  <c r="J40" i="196"/>
  <c r="I40" i="196"/>
  <c r="H40" i="196"/>
  <c r="G40" i="196"/>
  <c r="E40" i="196"/>
  <c r="D40" i="196"/>
  <c r="C40" i="196"/>
  <c r="BY39" i="196"/>
  <c r="BX39" i="196"/>
  <c r="BV39" i="196"/>
  <c r="BU39" i="196"/>
  <c r="BT39" i="196"/>
  <c r="BL39" i="196"/>
  <c r="BK39" i="196"/>
  <c r="BJ39" i="196"/>
  <c r="BI39" i="196"/>
  <c r="BG39" i="196"/>
  <c r="BE39" i="196"/>
  <c r="BD39" i="196"/>
  <c r="BB39" i="196"/>
  <c r="BA39" i="196"/>
  <c r="AZ39" i="196"/>
  <c r="AY39" i="196"/>
  <c r="AX39" i="196"/>
  <c r="AP39" i="196"/>
  <c r="AO39" i="196"/>
  <c r="AN39" i="196"/>
  <c r="AM39" i="196"/>
  <c r="AJ39" i="196"/>
  <c r="AH39" i="196"/>
  <c r="AG39" i="196"/>
  <c r="AF39" i="196"/>
  <c r="AE39" i="196"/>
  <c r="AD39" i="196"/>
  <c r="AC39" i="196"/>
  <c r="AB39" i="196"/>
  <c r="T39" i="196"/>
  <c r="S39" i="196"/>
  <c r="Q39" i="196"/>
  <c r="P39" i="196"/>
  <c r="M39" i="196"/>
  <c r="L39" i="196"/>
  <c r="K39" i="196"/>
  <c r="J39" i="196"/>
  <c r="I39" i="196"/>
  <c r="H39" i="196"/>
  <c r="G39" i="196"/>
  <c r="F39" i="196"/>
  <c r="BU38" i="196"/>
  <c r="BT38" i="196"/>
  <c r="BR38" i="196"/>
  <c r="BQ38" i="196"/>
  <c r="BO38" i="196"/>
  <c r="BN38" i="196"/>
  <c r="BM38" i="196"/>
  <c r="BL38" i="196"/>
  <c r="BK38" i="196"/>
  <c r="BJ38" i="196"/>
  <c r="BI38" i="196"/>
  <c r="BH38" i="196"/>
  <c r="AX38" i="196"/>
  <c r="AW38" i="196"/>
  <c r="AV38" i="196"/>
  <c r="AU38" i="196"/>
  <c r="AS38" i="196"/>
  <c r="AR38" i="196"/>
  <c r="AQ38" i="196"/>
  <c r="AP38" i="196"/>
  <c r="AO38" i="196"/>
  <c r="AN38" i="196"/>
  <c r="AM38" i="196"/>
  <c r="AL38" i="196"/>
  <c r="AB38" i="196"/>
  <c r="AA38" i="196"/>
  <c r="Z38" i="196"/>
  <c r="Y38" i="196"/>
  <c r="W38" i="196"/>
  <c r="V38" i="196"/>
  <c r="U38" i="196"/>
  <c r="T38" i="196"/>
  <c r="S38" i="196"/>
  <c r="R38" i="196"/>
  <c r="Q38" i="196"/>
  <c r="P38" i="196"/>
  <c r="F38" i="196"/>
  <c r="E38" i="196"/>
  <c r="D38" i="196"/>
  <c r="C38" i="196"/>
  <c r="BY37" i="196"/>
  <c r="BX37" i="196"/>
  <c r="BW37" i="196"/>
  <c r="BV37" i="196"/>
  <c r="BU37" i="196"/>
  <c r="BT37" i="196"/>
  <c r="BS37" i="196"/>
  <c r="BQ37" i="196"/>
  <c r="BH37" i="196"/>
  <c r="BG37" i="196"/>
  <c r="BF37" i="196"/>
  <c r="BE37" i="196"/>
  <c r="BC37" i="196"/>
  <c r="BB37" i="196"/>
  <c r="BA37" i="196"/>
  <c r="AZ37" i="196"/>
  <c r="AY37" i="196"/>
  <c r="AW37" i="196"/>
  <c r="AV37" i="196"/>
  <c r="AT37" i="196"/>
  <c r="AL37" i="196"/>
  <c r="AK37" i="196"/>
  <c r="AJ37" i="196"/>
  <c r="AI37" i="196"/>
  <c r="AG37" i="196"/>
  <c r="AF37" i="196"/>
  <c r="AE37" i="196"/>
  <c r="AC37" i="196"/>
  <c r="AB37" i="196"/>
  <c r="Z37" i="196"/>
  <c r="Y37" i="196"/>
  <c r="X37" i="196"/>
  <c r="P37" i="196"/>
  <c r="O37" i="196"/>
  <c r="N37" i="196"/>
  <c r="M37" i="196"/>
  <c r="K37" i="196"/>
  <c r="I37" i="196"/>
  <c r="H37" i="196"/>
  <c r="F37" i="196"/>
  <c r="E37" i="196"/>
  <c r="D37" i="196"/>
  <c r="C37" i="196"/>
  <c r="B37" i="196"/>
  <c r="BR36" i="196"/>
  <c r="BQ36" i="196"/>
  <c r="BP36" i="196"/>
  <c r="BO36" i="196"/>
  <c r="BL36" i="196"/>
  <c r="BJ36" i="196"/>
  <c r="BI36" i="196"/>
  <c r="BH36" i="196"/>
  <c r="BG36" i="196"/>
  <c r="BF36" i="196"/>
  <c r="BE36" i="196"/>
  <c r="BD36" i="196"/>
  <c r="AV36" i="196"/>
  <c r="AU36" i="196"/>
  <c r="AS36" i="196"/>
  <c r="AR36" i="196"/>
  <c r="AO36" i="196"/>
  <c r="AN36" i="196"/>
  <c r="AM36" i="196"/>
  <c r="AL36" i="196"/>
  <c r="AK36" i="196"/>
  <c r="AJ36" i="196"/>
  <c r="AI36" i="196"/>
  <c r="AH36" i="196"/>
  <c r="Y36" i="196"/>
  <c r="X36" i="196"/>
  <c r="V36" i="196"/>
  <c r="U36" i="196"/>
  <c r="S36" i="196"/>
  <c r="R36" i="196"/>
  <c r="Q36" i="196"/>
  <c r="P36" i="196"/>
  <c r="O36" i="196"/>
  <c r="N36" i="196"/>
  <c r="M36" i="196"/>
  <c r="L36" i="196"/>
  <c r="B36" i="196"/>
  <c r="BY35" i="196"/>
  <c r="BX35" i="196"/>
  <c r="BW35" i="196"/>
  <c r="BU35" i="196"/>
  <c r="BT35" i="196"/>
  <c r="BS35" i="196"/>
  <c r="BR35" i="196"/>
  <c r="BQ35" i="196"/>
  <c r="BP35" i="196"/>
  <c r="BO35" i="196"/>
  <c r="BN35" i="196"/>
  <c r="BD35" i="196"/>
  <c r="BC35" i="196"/>
  <c r="BB35" i="196"/>
  <c r="BA35" i="196"/>
  <c r="AY35" i="196"/>
  <c r="AX35" i="196"/>
  <c r="AW35" i="196"/>
  <c r="AV35" i="196"/>
  <c r="AU35" i="196"/>
  <c r="AT35" i="196"/>
  <c r="AS35" i="196"/>
  <c r="AR35" i="196"/>
  <c r="AH35" i="196"/>
  <c r="AG35" i="196"/>
  <c r="AF35" i="196"/>
  <c r="AE35" i="196"/>
  <c r="AC35" i="196"/>
  <c r="AB35" i="196"/>
  <c r="AA35" i="196"/>
  <c r="Z35" i="196"/>
  <c r="Y35" i="196"/>
  <c r="X35" i="196"/>
  <c r="W35" i="196"/>
  <c r="U35" i="196"/>
  <c r="L35" i="196"/>
  <c r="K35" i="196"/>
  <c r="J35" i="196"/>
  <c r="I35" i="196"/>
  <c r="G35" i="196"/>
  <c r="F35" i="196"/>
  <c r="E35" i="196"/>
  <c r="D35" i="196"/>
  <c r="C35" i="196"/>
  <c r="BY34" i="196"/>
  <c r="BX34" i="196"/>
  <c r="BV34" i="196"/>
  <c r="BN34" i="196"/>
  <c r="BM34" i="196"/>
  <c r="BL34" i="196"/>
  <c r="BK34" i="196"/>
  <c r="BI34" i="196"/>
  <c r="BH34" i="196"/>
  <c r="BG34" i="196"/>
  <c r="BE34" i="196"/>
  <c r="BD34" i="196"/>
  <c r="BB34" i="196"/>
  <c r="BA34" i="196"/>
  <c r="AZ34" i="196"/>
  <c r="AR34" i="196"/>
  <c r="AQ34" i="196"/>
  <c r="AP34" i="196"/>
  <c r="AO34" i="196"/>
  <c r="AM34" i="196"/>
  <c r="AK34" i="196"/>
  <c r="AJ34" i="196"/>
  <c r="AH34" i="196"/>
  <c r="AG34" i="196"/>
  <c r="AF34" i="196"/>
  <c r="AE34" i="196"/>
  <c r="AD34" i="196"/>
  <c r="V34" i="196"/>
  <c r="U34" i="196"/>
  <c r="T34" i="196"/>
  <c r="S34" i="196"/>
  <c r="P34" i="196"/>
  <c r="N34" i="196"/>
  <c r="M34" i="196"/>
  <c r="L34" i="196"/>
  <c r="K34" i="196"/>
  <c r="J34" i="196"/>
  <c r="I34" i="196"/>
  <c r="H34" i="196"/>
  <c r="BX33" i="196"/>
  <c r="BW33" i="196"/>
  <c r="BU33" i="196"/>
  <c r="BT33" i="196"/>
  <c r="BQ33" i="196"/>
  <c r="BP33" i="196"/>
  <c r="BO33" i="196"/>
  <c r="BN33" i="196"/>
  <c r="BM33" i="196"/>
  <c r="BL33" i="196"/>
  <c r="BK33" i="196"/>
  <c r="BJ33" i="196"/>
  <c r="BA33" i="196"/>
  <c r="AZ33" i="196"/>
  <c r="AX33" i="196"/>
  <c r="AW33" i="196"/>
  <c r="AU33" i="196"/>
  <c r="AT33" i="196"/>
  <c r="AS33" i="196"/>
  <c r="AR33" i="196"/>
  <c r="AQ33" i="196"/>
  <c r="AP33" i="196"/>
  <c r="AO33" i="196"/>
  <c r="AN33" i="196"/>
  <c r="AD33" i="196"/>
  <c r="AC33" i="196"/>
  <c r="AB33" i="196"/>
  <c r="AA33" i="196"/>
  <c r="Y33" i="196"/>
  <c r="X33" i="196"/>
  <c r="W33" i="196"/>
  <c r="V33" i="196"/>
  <c r="U33" i="196"/>
  <c r="T33" i="196"/>
  <c r="S33" i="196"/>
  <c r="R33" i="196"/>
  <c r="H33" i="196"/>
  <c r="G33" i="196"/>
  <c r="F33" i="196"/>
  <c r="E33" i="196"/>
  <c r="C33" i="196"/>
  <c r="B33" i="196"/>
  <c r="BY32" i="196"/>
  <c r="BX32" i="196"/>
  <c r="BW32" i="196"/>
  <c r="BV32" i="196"/>
  <c r="BU32" i="196"/>
  <c r="BT32" i="196"/>
  <c r="BK32" i="196"/>
  <c r="BJ32" i="196"/>
  <c r="BI32" i="196"/>
  <c r="BH32" i="196"/>
  <c r="BF32" i="196"/>
  <c r="BE32" i="196"/>
  <c r="BD32" i="196"/>
  <c r="BC32" i="196"/>
  <c r="BB32" i="196"/>
  <c r="BA32" i="196"/>
  <c r="AZ32" i="196"/>
  <c r="AY32" i="196"/>
  <c r="AP32" i="196"/>
  <c r="AO32" i="196"/>
  <c r="AN32" i="196"/>
  <c r="AM32" i="196"/>
  <c r="AK32" i="196"/>
  <c r="AJ32" i="196"/>
  <c r="AI32" i="196"/>
  <c r="AH32" i="196"/>
  <c r="AG32" i="196"/>
  <c r="AF32" i="196"/>
  <c r="AE32" i="196"/>
  <c r="AC32" i="196"/>
  <c r="U32" i="196"/>
  <c r="T32" i="196"/>
  <c r="S32" i="196"/>
  <c r="R32" i="196"/>
  <c r="P32" i="196"/>
  <c r="O32" i="196"/>
  <c r="N32" i="196"/>
  <c r="M32" i="196"/>
  <c r="L32" i="196"/>
  <c r="K32" i="196"/>
  <c r="I32" i="196"/>
  <c r="H32" i="196"/>
  <c r="BX31" i="196"/>
  <c r="BW31" i="196"/>
  <c r="BV31" i="196"/>
  <c r="BU31" i="196"/>
  <c r="BS31" i="196"/>
  <c r="BR31" i="196"/>
  <c r="BQ31" i="196"/>
  <c r="BP31" i="196"/>
  <c r="BO31" i="196"/>
  <c r="BM31" i="196"/>
  <c r="BL31" i="196"/>
  <c r="BK31" i="196"/>
  <c r="BC31" i="196"/>
  <c r="BB31" i="196"/>
  <c r="BA31" i="196"/>
  <c r="AZ31" i="196"/>
  <c r="AX31" i="196"/>
  <c r="AW31" i="196"/>
  <c r="AV31" i="196"/>
  <c r="AU31" i="196"/>
  <c r="AS31" i="196"/>
  <c r="AR31" i="196"/>
  <c r="AQ31" i="196"/>
  <c r="AP31" i="196"/>
  <c r="AH31" i="196"/>
  <c r="AG31" i="196"/>
  <c r="AF31" i="196"/>
  <c r="AE31" i="196"/>
  <c r="AC31" i="196"/>
  <c r="AB31" i="196"/>
  <c r="AA31" i="196"/>
  <c r="Y31" i="196"/>
  <c r="X31" i="196"/>
  <c r="W31" i="196"/>
  <c r="V31" i="196"/>
  <c r="U31" i="196"/>
  <c r="M31" i="196"/>
  <c r="L31" i="196"/>
  <c r="K31" i="196"/>
  <c r="J31" i="196"/>
  <c r="H31" i="196"/>
  <c r="G31" i="196"/>
  <c r="E31" i="196"/>
  <c r="D31" i="196"/>
  <c r="C31" i="196"/>
  <c r="B31" i="196"/>
  <c r="BY30" i="196"/>
  <c r="BX30" i="196"/>
  <c r="BP30" i="196"/>
  <c r="BO30" i="196"/>
  <c r="BN30" i="196"/>
  <c r="BM30" i="196"/>
  <c r="BK30" i="196"/>
  <c r="BI30" i="196"/>
  <c r="BH30" i="196"/>
  <c r="BG30" i="196"/>
  <c r="BF30" i="196"/>
  <c r="BE30" i="196"/>
  <c r="BD30" i="196"/>
  <c r="BC30" i="196"/>
  <c r="AU30" i="196"/>
  <c r="AT30" i="196"/>
  <c r="AS30" i="196"/>
  <c r="AR30" i="196"/>
  <c r="AO30" i="196"/>
  <c r="AN30" i="196"/>
  <c r="AM30" i="196"/>
  <c r="AL30" i="196"/>
  <c r="AK30" i="196"/>
  <c r="AJ30" i="196"/>
  <c r="AI30" i="196"/>
  <c r="AH30" i="196"/>
  <c r="Z30" i="196"/>
  <c r="Y30" i="196"/>
  <c r="X30" i="196"/>
  <c r="W30" i="196"/>
  <c r="T30" i="196"/>
  <c r="S30" i="196"/>
  <c r="R30" i="196"/>
  <c r="Q30" i="196"/>
  <c r="P30" i="196"/>
  <c r="O30" i="196"/>
  <c r="N30" i="196"/>
  <c r="M30" i="196"/>
  <c r="E30" i="196"/>
  <c r="D30" i="196"/>
  <c r="C30" i="196"/>
  <c r="BY29" i="196"/>
  <c r="BW29" i="196"/>
  <c r="BV29" i="196"/>
  <c r="BU29" i="196"/>
  <c r="BT29" i="196"/>
  <c r="BS29" i="196"/>
  <c r="BR29" i="196"/>
  <c r="BQ29" i="196"/>
  <c r="BP29" i="196"/>
  <c r="BH29" i="196"/>
  <c r="BG29" i="196"/>
  <c r="BE29" i="196"/>
  <c r="BD29" i="196"/>
  <c r="BB29" i="196"/>
  <c r="BA29" i="196"/>
  <c r="AZ29" i="196"/>
  <c r="AY29" i="196"/>
  <c r="AX29" i="196"/>
  <c r="AW29" i="196"/>
  <c r="AV29" i="196"/>
  <c r="AU29" i="196"/>
  <c r="AM29" i="196"/>
  <c r="AL29" i="196"/>
  <c r="AK29" i="196"/>
  <c r="AJ29" i="196"/>
  <c r="AH29" i="196"/>
  <c r="AG29" i="196"/>
  <c r="AF29" i="196"/>
  <c r="AE29" i="196"/>
  <c r="AD29" i="196"/>
  <c r="AC29" i="196"/>
  <c r="AB29" i="196"/>
  <c r="AA29" i="196"/>
  <c r="S29" i="196"/>
  <c r="R29" i="196"/>
  <c r="Q29" i="196"/>
  <c r="P29" i="196"/>
  <c r="N29" i="196"/>
  <c r="M29" i="196"/>
  <c r="L29" i="196"/>
  <c r="K29" i="196"/>
  <c r="J29" i="196"/>
  <c r="I29" i="196"/>
  <c r="H29" i="196"/>
  <c r="G29" i="196"/>
  <c r="BW28" i="196"/>
  <c r="BV28" i="196"/>
  <c r="BU28" i="196"/>
  <c r="BT28" i="196"/>
  <c r="BR28" i="196"/>
  <c r="BQ28" i="196"/>
  <c r="BP28" i="196"/>
  <c r="BO28" i="196"/>
  <c r="BN28" i="196"/>
  <c r="BM28" i="196"/>
  <c r="BL28" i="196"/>
  <c r="BK28" i="196"/>
  <c r="BC28" i="196"/>
  <c r="BB28" i="196"/>
  <c r="BA28" i="196"/>
  <c r="AZ28" i="196"/>
  <c r="AX28" i="196"/>
  <c r="AW28" i="196"/>
  <c r="AV28" i="196"/>
  <c r="AU28" i="196"/>
  <c r="AT28" i="196"/>
  <c r="AS28" i="196"/>
  <c r="AR28" i="196"/>
  <c r="AQ28" i="196"/>
  <c r="AI28" i="196"/>
  <c r="AH28" i="196"/>
  <c r="AG28" i="196"/>
  <c r="AF28" i="196"/>
  <c r="AD28" i="196"/>
  <c r="AC28" i="196"/>
  <c r="AB28" i="196"/>
  <c r="AA28" i="196"/>
  <c r="Z28" i="196"/>
  <c r="Y28" i="196"/>
  <c r="X28" i="196"/>
  <c r="W28" i="196"/>
  <c r="O28" i="196"/>
  <c r="N28" i="196"/>
  <c r="M28" i="196"/>
  <c r="L28" i="196"/>
  <c r="J28" i="196"/>
  <c r="I28" i="196"/>
  <c r="H28" i="196"/>
  <c r="G28" i="196"/>
  <c r="F28" i="196"/>
  <c r="E28" i="196"/>
  <c r="D28" i="196"/>
  <c r="C28" i="196"/>
  <c r="BS27" i="196"/>
  <c r="BR27" i="196"/>
  <c r="BQ27" i="196"/>
  <c r="BP27" i="196"/>
  <c r="BN27" i="196"/>
  <c r="BM27" i="196"/>
  <c r="BL27" i="196"/>
  <c r="BK27" i="196"/>
  <c r="BJ27" i="196"/>
  <c r="BI27" i="196"/>
  <c r="BH27" i="196"/>
  <c r="BG27" i="196"/>
  <c r="AY27" i="196"/>
  <c r="AX27" i="196"/>
  <c r="AW27" i="196"/>
  <c r="AV27" i="196"/>
  <c r="AT27" i="196"/>
  <c r="AS27" i="196"/>
  <c r="AR27" i="196"/>
  <c r="AQ27" i="196"/>
  <c r="AP27" i="196"/>
  <c r="AO27" i="196"/>
  <c r="AN27" i="196"/>
  <c r="AM27" i="196"/>
  <c r="AE27" i="196"/>
  <c r="AD27" i="196"/>
  <c r="AC27" i="196"/>
  <c r="AB27" i="196"/>
  <c r="Z27" i="196"/>
  <c r="Y27" i="196"/>
  <c r="X27" i="196"/>
  <c r="W27" i="196"/>
  <c r="V27" i="196"/>
  <c r="U27" i="196"/>
  <c r="T27" i="196"/>
  <c r="S27" i="196"/>
  <c r="K27" i="196"/>
  <c r="J27" i="196"/>
  <c r="I27" i="196"/>
  <c r="H27" i="196"/>
  <c r="F27" i="196"/>
  <c r="E27" i="196"/>
  <c r="D27" i="196"/>
  <c r="C27" i="196"/>
  <c r="B27" i="196"/>
  <c r="BY26" i="196"/>
  <c r="BX26" i="196"/>
  <c r="BW26" i="196"/>
  <c r="BO26" i="196"/>
  <c r="BN26" i="196"/>
  <c r="BM26" i="196"/>
  <c r="BL26" i="196"/>
  <c r="BJ26" i="196"/>
  <c r="BI26" i="196"/>
  <c r="BH26" i="196"/>
  <c r="BG26" i="196"/>
  <c r="BF26" i="196"/>
  <c r="BE26" i="196"/>
  <c r="BD26" i="196"/>
  <c r="BC26" i="196"/>
  <c r="AU26" i="196"/>
  <c r="AT26" i="196"/>
  <c r="AS26" i="196"/>
  <c r="AR26" i="196"/>
  <c r="AP26" i="196"/>
  <c r="AO26" i="196"/>
  <c r="AN26" i="196"/>
  <c r="AM26" i="196"/>
  <c r="AL26" i="196"/>
  <c r="AK26" i="196"/>
  <c r="AJ26" i="196"/>
  <c r="AI26" i="196"/>
  <c r="AA26" i="196"/>
  <c r="Z26" i="196"/>
  <c r="Y26" i="196"/>
  <c r="X26" i="196"/>
  <c r="V26" i="196"/>
  <c r="U26" i="196"/>
  <c r="T26" i="196"/>
  <c r="S26" i="196"/>
  <c r="R26" i="196"/>
  <c r="Q26" i="196"/>
  <c r="P26" i="196"/>
  <c r="O26" i="196"/>
  <c r="G26" i="196"/>
  <c r="F26" i="196"/>
  <c r="E26" i="196"/>
  <c r="D26" i="196"/>
  <c r="B26" i="196"/>
  <c r="BY25" i="196"/>
  <c r="BX25" i="196"/>
  <c r="BW25" i="196"/>
  <c r="BV25" i="196"/>
  <c r="BU25" i="196"/>
  <c r="BT25" i="196"/>
  <c r="BS25" i="196"/>
  <c r="BK25" i="196"/>
  <c r="BJ25" i="196"/>
  <c r="BI25" i="196"/>
  <c r="BH25" i="196"/>
  <c r="BF25" i="196"/>
  <c r="BE25" i="196"/>
  <c r="BD25" i="196"/>
  <c r="BC25" i="196"/>
  <c r="BB25" i="196"/>
  <c r="BA25" i="196"/>
  <c r="AZ25" i="196"/>
  <c r="AY25" i="196"/>
  <c r="AQ25" i="196"/>
  <c r="AP25" i="196"/>
  <c r="AO25" i="196"/>
  <c r="AN25" i="196"/>
  <c r="AL25" i="196"/>
  <c r="AK25" i="196"/>
  <c r="AJ25" i="196"/>
  <c r="AI25" i="196"/>
  <c r="AH25" i="196"/>
  <c r="AG25" i="196"/>
  <c r="AF25" i="196"/>
  <c r="AE25" i="196"/>
  <c r="W25" i="196"/>
  <c r="V25" i="196"/>
  <c r="U25" i="196"/>
  <c r="T25" i="196"/>
  <c r="R25" i="196"/>
  <c r="Q25" i="196"/>
  <c r="P25" i="196"/>
  <c r="O25" i="196"/>
  <c r="N25" i="196"/>
  <c r="M25" i="196"/>
  <c r="L25" i="196"/>
  <c r="K25" i="196"/>
  <c r="C25" i="196"/>
  <c r="B25" i="196"/>
  <c r="BY24" i="196"/>
  <c r="BX24" i="196"/>
  <c r="BV24" i="196"/>
  <c r="BU24" i="196"/>
  <c r="BT24" i="196"/>
  <c r="BS24" i="196"/>
  <c r="BR24" i="196"/>
  <c r="BQ24" i="196"/>
  <c r="BP24" i="196"/>
  <c r="BO24" i="196"/>
  <c r="BG24" i="196"/>
  <c r="BF24" i="196"/>
  <c r="BE24" i="196"/>
  <c r="BD24" i="196"/>
  <c r="BB24" i="196"/>
  <c r="BA24" i="196"/>
  <c r="AZ24" i="196"/>
  <c r="AY24" i="196"/>
  <c r="AX24" i="196"/>
  <c r="AW24" i="196"/>
  <c r="AV24" i="196"/>
  <c r="AU24" i="196"/>
  <c r="AM24" i="196"/>
  <c r="AL24" i="196"/>
  <c r="AK24" i="196"/>
  <c r="AJ24" i="196"/>
  <c r="AH24" i="196"/>
  <c r="AG24" i="196"/>
  <c r="AF24" i="196"/>
  <c r="AE24" i="196"/>
  <c r="AD24" i="196"/>
  <c r="AC24" i="196"/>
  <c r="AB24" i="196"/>
  <c r="AA24" i="196"/>
  <c r="S24" i="196"/>
  <c r="R24" i="196"/>
  <c r="Q24" i="196"/>
  <c r="P24" i="196"/>
  <c r="N24" i="196"/>
  <c r="M24" i="196"/>
  <c r="L24" i="196"/>
  <c r="K24" i="196"/>
  <c r="J24" i="196"/>
  <c r="I24" i="196"/>
  <c r="H24" i="196"/>
  <c r="G24" i="196"/>
  <c r="BW23" i="196"/>
  <c r="BV23" i="196"/>
  <c r="BU23" i="196"/>
  <c r="BT23" i="196"/>
  <c r="BR23" i="196"/>
  <c r="BQ23" i="196"/>
  <c r="BP23" i="196"/>
  <c r="BO23" i="196"/>
  <c r="BN23" i="196"/>
  <c r="BM23" i="196"/>
  <c r="BL23" i="196"/>
  <c r="BK23" i="196"/>
  <c r="BC23" i="196"/>
  <c r="BB23" i="196"/>
  <c r="BA23" i="196"/>
  <c r="AZ23" i="196"/>
  <c r="AX23" i="196"/>
  <c r="AW23" i="196"/>
  <c r="AV23" i="196"/>
  <c r="AU23" i="196"/>
  <c r="AT23" i="196"/>
  <c r="AS23" i="196"/>
  <c r="AR23" i="196"/>
  <c r="AQ23" i="196"/>
  <c r="AI23" i="196"/>
  <c r="AH23" i="196"/>
  <c r="AG23" i="196"/>
  <c r="AF23" i="196"/>
  <c r="AD23" i="196"/>
  <c r="AC23" i="196"/>
  <c r="AB23" i="196"/>
  <c r="AA23" i="196"/>
  <c r="Z23" i="196"/>
  <c r="Y23" i="196"/>
  <c r="X23" i="196"/>
  <c r="W23" i="196"/>
  <c r="O23" i="196"/>
  <c r="N23" i="196"/>
  <c r="M23" i="196"/>
  <c r="L23" i="196"/>
  <c r="J23" i="196"/>
  <c r="I23" i="196"/>
  <c r="H23" i="196"/>
  <c r="G23" i="196"/>
  <c r="F23" i="196"/>
  <c r="E23" i="196"/>
  <c r="D23" i="196"/>
  <c r="C23" i="196"/>
  <c r="BS22" i="196"/>
  <c r="BR22" i="196"/>
  <c r="BQ22" i="196"/>
  <c r="BP22" i="196"/>
  <c r="BN22" i="196"/>
  <c r="BM22" i="196"/>
  <c r="BL22" i="196"/>
  <c r="BK22" i="196"/>
  <c r="BJ22" i="196"/>
  <c r="BI22" i="196"/>
  <c r="BH22" i="196"/>
  <c r="BG22" i="196"/>
  <c r="AY22" i="196"/>
  <c r="AX22" i="196"/>
  <c r="AW22" i="196"/>
  <c r="AV22" i="196"/>
  <c r="AT22" i="196"/>
  <c r="AS22" i="196"/>
  <c r="AR22" i="196"/>
  <c r="AQ22" i="196"/>
  <c r="AP22" i="196"/>
  <c r="AO22" i="196"/>
  <c r="AN22" i="196"/>
  <c r="AM22" i="196"/>
  <c r="AE22" i="196"/>
  <c r="AD22" i="196"/>
  <c r="AC22" i="196"/>
  <c r="AB22" i="196"/>
  <c r="Z22" i="196"/>
  <c r="Y22" i="196"/>
  <c r="X22" i="196"/>
  <c r="W22" i="196"/>
  <c r="V22" i="196"/>
  <c r="U22" i="196"/>
  <c r="T22" i="196"/>
  <c r="S22" i="196"/>
  <c r="K22" i="196"/>
  <c r="J22" i="196"/>
  <c r="I22" i="196"/>
  <c r="H22" i="196"/>
  <c r="F22" i="196"/>
  <c r="E22" i="196"/>
  <c r="D22" i="196"/>
  <c r="C22" i="196"/>
  <c r="B22" i="196"/>
  <c r="BY21" i="196"/>
  <c r="BX21" i="196"/>
  <c r="BW21" i="196"/>
  <c r="BO21" i="196"/>
  <c r="BN21" i="196"/>
  <c r="BM21" i="196"/>
  <c r="BL21" i="196"/>
  <c r="BJ21" i="196"/>
  <c r="BI21" i="196"/>
  <c r="BH21" i="196"/>
  <c r="BG21" i="196"/>
  <c r="BF21" i="196"/>
  <c r="BE21" i="196"/>
  <c r="BD21" i="196"/>
  <c r="BC21" i="196"/>
  <c r="AU21" i="196"/>
  <c r="AT21" i="196"/>
  <c r="AS21" i="196"/>
  <c r="AR21" i="196"/>
  <c r="AP21" i="196"/>
  <c r="AO21" i="196"/>
  <c r="AN21" i="196"/>
  <c r="AM21" i="196"/>
  <c r="AL21" i="196"/>
  <c r="AK21" i="196"/>
  <c r="AJ21" i="196"/>
  <c r="AI21" i="196"/>
  <c r="AA21" i="196"/>
  <c r="Z21" i="196"/>
  <c r="Y21" i="196"/>
  <c r="X21" i="196"/>
  <c r="V21" i="196"/>
  <c r="U21" i="196"/>
  <c r="T21" i="196"/>
  <c r="S21" i="196"/>
  <c r="R21" i="196"/>
  <c r="Q21" i="196"/>
  <c r="P21" i="196"/>
  <c r="O21" i="196"/>
  <c r="G21" i="196"/>
  <c r="F21" i="196"/>
  <c r="E21" i="196"/>
  <c r="D21" i="196"/>
  <c r="B21" i="196"/>
  <c r="BY20" i="196"/>
  <c r="BX20" i="196"/>
  <c r="BW20" i="196"/>
  <c r="BV20" i="196"/>
  <c r="BU20" i="196"/>
  <c r="BT20" i="196"/>
  <c r="BS20" i="196"/>
  <c r="BK20" i="196"/>
  <c r="BJ20" i="196"/>
  <c r="BI20" i="196"/>
  <c r="BH20" i="196"/>
  <c r="BF20" i="196"/>
  <c r="BE20" i="196"/>
  <c r="BD20" i="196"/>
  <c r="BC20" i="196"/>
  <c r="BB20" i="196"/>
  <c r="BA20" i="196"/>
  <c r="AZ20" i="196"/>
  <c r="AY20" i="196"/>
  <c r="AQ20" i="196"/>
  <c r="AP20" i="196"/>
  <c r="AO20" i="196"/>
  <c r="AN20" i="196"/>
  <c r="AL20" i="196"/>
  <c r="AK20" i="196"/>
  <c r="AJ20" i="196"/>
  <c r="AI20" i="196"/>
  <c r="AH20" i="196"/>
  <c r="AG20" i="196"/>
  <c r="AF20" i="196"/>
  <c r="AE20" i="196"/>
  <c r="W20" i="196"/>
  <c r="V20" i="196"/>
  <c r="U20" i="196"/>
  <c r="T20" i="196"/>
  <c r="R20" i="196"/>
  <c r="Q20" i="196"/>
  <c r="P20" i="196"/>
  <c r="O20" i="196"/>
  <c r="N20" i="196"/>
  <c r="M20" i="196"/>
  <c r="L20" i="196"/>
  <c r="K20" i="196"/>
  <c r="C20" i="196"/>
  <c r="B20" i="196"/>
  <c r="BY19" i="196"/>
  <c r="BX19" i="196"/>
  <c r="BV19" i="196"/>
  <c r="BU19" i="196"/>
  <c r="BT19" i="196"/>
  <c r="BS19" i="196"/>
  <c r="BR19" i="196"/>
  <c r="BQ19" i="196"/>
  <c r="BP19" i="196"/>
  <c r="BO19" i="196"/>
  <c r="BG19" i="196"/>
  <c r="BF19" i="196"/>
  <c r="BE19" i="196"/>
  <c r="BD19" i="196"/>
  <c r="BB19" i="196"/>
  <c r="BA19" i="196"/>
  <c r="AZ19" i="196"/>
  <c r="AY19" i="196"/>
  <c r="AX19" i="196"/>
  <c r="AW19" i="196"/>
  <c r="AV19" i="196"/>
  <c r="AU19" i="196"/>
  <c r="AM19" i="196"/>
  <c r="AL19" i="196"/>
  <c r="AK19" i="196"/>
  <c r="AJ19" i="196"/>
  <c r="AH19" i="196"/>
  <c r="AG19" i="196"/>
  <c r="AF19" i="196"/>
  <c r="AE19" i="196"/>
  <c r="AD19" i="196"/>
  <c r="AC19" i="196"/>
  <c r="AB19" i="196"/>
  <c r="AA19" i="196"/>
  <c r="S19" i="196"/>
  <c r="R19" i="196"/>
  <c r="Q19" i="196"/>
  <c r="P19" i="196"/>
  <c r="N19" i="196"/>
  <c r="M19" i="196"/>
  <c r="L19" i="196"/>
  <c r="K19" i="196"/>
  <c r="J19" i="196"/>
  <c r="I19" i="196"/>
  <c r="H19" i="196"/>
  <c r="G19" i="196"/>
  <c r="BW18" i="196"/>
  <c r="BV18" i="196"/>
  <c r="BU18" i="196"/>
  <c r="BT18" i="196"/>
  <c r="BR18" i="196"/>
  <c r="BQ18" i="196"/>
  <c r="BP18" i="196"/>
  <c r="BO18" i="196"/>
  <c r="BN18" i="196"/>
  <c r="BM18" i="196"/>
  <c r="BL18" i="196"/>
  <c r="BK18" i="196"/>
  <c r="BC18" i="196"/>
  <c r="BB18" i="196"/>
  <c r="BA18" i="196"/>
  <c r="AZ18" i="196"/>
  <c r="AX18" i="196"/>
  <c r="AW18" i="196"/>
  <c r="AV18" i="196"/>
  <c r="AU18" i="196"/>
  <c r="AT18" i="196"/>
  <c r="AS18" i="196"/>
  <c r="AR18" i="196"/>
  <c r="AQ18" i="196"/>
  <c r="AI18" i="196"/>
  <c r="AH18" i="196"/>
  <c r="AG18" i="196"/>
  <c r="AF18" i="196"/>
  <c r="AD18" i="196"/>
  <c r="AC18" i="196"/>
  <c r="AB18" i="196"/>
  <c r="AA18" i="196"/>
  <c r="Z18" i="196"/>
  <c r="Y18" i="196"/>
  <c r="X18" i="196"/>
  <c r="W18" i="196"/>
  <c r="O18" i="196"/>
  <c r="N18" i="196"/>
  <c r="M18" i="196"/>
  <c r="L18" i="196"/>
  <c r="J18" i="196"/>
  <c r="I18" i="196"/>
  <c r="H18" i="196"/>
  <c r="G18" i="196"/>
  <c r="F18" i="196"/>
  <c r="E18" i="196"/>
  <c r="D18" i="196"/>
  <c r="C18" i="196"/>
  <c r="BS17" i="196"/>
  <c r="BR17" i="196"/>
  <c r="BQ17" i="196"/>
  <c r="BP17" i="196"/>
  <c r="BN17" i="196"/>
  <c r="BM17" i="196"/>
  <c r="BL17" i="196"/>
  <c r="BK17" i="196"/>
  <c r="BJ17" i="196"/>
  <c r="BI17" i="196"/>
  <c r="BH17" i="196"/>
  <c r="BG17" i="196"/>
  <c r="AY17" i="196"/>
  <c r="AX17" i="196"/>
  <c r="AW17" i="196"/>
  <c r="AV17" i="196"/>
  <c r="AT17" i="196"/>
  <c r="AS17" i="196"/>
  <c r="AR17" i="196"/>
  <c r="AQ17" i="196"/>
  <c r="AP17" i="196"/>
  <c r="AO17" i="196"/>
  <c r="AN17" i="196"/>
  <c r="AM17" i="196"/>
  <c r="AE17" i="196"/>
  <c r="AD17" i="196"/>
  <c r="AC17" i="196"/>
  <c r="AB17" i="196"/>
  <c r="Z17" i="196"/>
  <c r="Y17" i="196"/>
  <c r="X17" i="196"/>
  <c r="W17" i="196"/>
  <c r="V17" i="196"/>
  <c r="U17" i="196"/>
  <c r="T17" i="196"/>
  <c r="S17" i="196"/>
  <c r="K17" i="196"/>
  <c r="J17" i="196"/>
  <c r="I17" i="196"/>
  <c r="H17" i="196"/>
  <c r="F17" i="196"/>
  <c r="E17" i="196"/>
  <c r="D17" i="196"/>
  <c r="C17" i="196"/>
  <c r="B17" i="196"/>
  <c r="BY16" i="196"/>
  <c r="BX16" i="196"/>
  <c r="BW16" i="196"/>
  <c r="BO16" i="196"/>
  <c r="BN16" i="196"/>
  <c r="BM16" i="196"/>
  <c r="BL16" i="196"/>
  <c r="BJ16" i="196"/>
  <c r="BI16" i="196"/>
  <c r="BH16" i="196"/>
  <c r="BG16" i="196"/>
  <c r="BF16" i="196"/>
  <c r="BE16" i="196"/>
  <c r="BD16" i="196"/>
  <c r="BC16" i="196"/>
  <c r="AU16" i="196"/>
  <c r="AT16" i="196"/>
  <c r="AS16" i="196"/>
  <c r="AR16" i="196"/>
  <c r="AP16" i="196"/>
  <c r="AO16" i="196"/>
  <c r="AN16" i="196"/>
  <c r="AM16" i="196"/>
  <c r="AL16" i="196"/>
  <c r="AK16" i="196"/>
  <c r="AJ16" i="196"/>
  <c r="AI16" i="196"/>
  <c r="AA16" i="196"/>
  <c r="Z16" i="196"/>
  <c r="Y16" i="196"/>
  <c r="X16" i="196"/>
  <c r="V16" i="196"/>
  <c r="U16" i="196"/>
  <c r="T16" i="196"/>
  <c r="S16" i="196"/>
  <c r="R16" i="196"/>
  <c r="Q16" i="196"/>
  <c r="P16" i="196"/>
  <c r="O16" i="196"/>
  <c r="G16" i="196"/>
  <c r="F16" i="196"/>
  <c r="E16" i="196"/>
  <c r="D16" i="196"/>
  <c r="B16" i="196"/>
  <c r="BY15" i="196"/>
  <c r="BX15" i="196"/>
  <c r="BW15" i="196"/>
  <c r="BV15" i="196"/>
  <c r="BU15" i="196"/>
  <c r="BT15" i="196"/>
  <c r="BS15" i="196"/>
  <c r="BK15" i="196"/>
  <c r="BJ15" i="196"/>
  <c r="BI15" i="196"/>
  <c r="BH15" i="196"/>
  <c r="BF15" i="196"/>
  <c r="BE15" i="196"/>
  <c r="BD15" i="196"/>
  <c r="BC15" i="196"/>
  <c r="BB15" i="196"/>
  <c r="BA15" i="196"/>
  <c r="AZ15" i="196"/>
  <c r="AY15" i="196"/>
  <c r="AQ15" i="196"/>
  <c r="AP15" i="196"/>
  <c r="AO15" i="196"/>
  <c r="AN15" i="196"/>
  <c r="AL15" i="196"/>
  <c r="AK15" i="196"/>
  <c r="AJ15" i="196"/>
  <c r="AI15" i="196"/>
  <c r="AH15" i="196"/>
  <c r="AG15" i="196"/>
  <c r="AF15" i="196"/>
  <c r="AE15" i="196"/>
  <c r="W15" i="196"/>
  <c r="V15" i="196"/>
  <c r="U15" i="196"/>
  <c r="T15" i="196"/>
  <c r="R15" i="196"/>
  <c r="Q15" i="196"/>
  <c r="P15" i="196"/>
  <c r="O15" i="196"/>
  <c r="N15" i="196"/>
  <c r="M15" i="196"/>
  <c r="L15" i="196"/>
  <c r="K15" i="196"/>
  <c r="C15" i="196"/>
  <c r="B15" i="196"/>
  <c r="BY14" i="196"/>
  <c r="BX14" i="196"/>
  <c r="BV14" i="196"/>
  <c r="BU14" i="196"/>
  <c r="BT14" i="196"/>
  <c r="BS14" i="196"/>
  <c r="BR14" i="196"/>
  <c r="BQ14" i="196"/>
  <c r="BP14" i="196"/>
  <c r="BO14" i="196"/>
  <c r="BG14" i="196"/>
  <c r="BF14" i="196"/>
  <c r="BE14" i="196"/>
  <c r="BD14" i="196"/>
  <c r="BB14" i="196"/>
  <c r="BA14" i="196"/>
  <c r="AZ14" i="196"/>
  <c r="AY14" i="196"/>
  <c r="AX14" i="196"/>
  <c r="AW14" i="196"/>
  <c r="AV14" i="196"/>
  <c r="AU14" i="196"/>
  <c r="AM14" i="196"/>
  <c r="AL14" i="196"/>
  <c r="AK14" i="196"/>
  <c r="AJ14" i="196"/>
  <c r="AH14" i="196"/>
  <c r="AG14" i="196"/>
  <c r="AF14" i="196"/>
  <c r="AE14" i="196"/>
  <c r="AD14" i="196"/>
  <c r="AC14" i="196"/>
  <c r="AB14" i="196"/>
  <c r="AA14" i="196"/>
  <c r="S14" i="196"/>
  <c r="R14" i="196"/>
  <c r="Q14" i="196"/>
  <c r="P14" i="196"/>
  <c r="N14" i="196"/>
  <c r="M14" i="196"/>
  <c r="L14" i="196"/>
  <c r="K14" i="196"/>
  <c r="J14" i="196"/>
  <c r="I14" i="196"/>
  <c r="H14" i="196"/>
  <c r="G14" i="196"/>
  <c r="BW13" i="196"/>
  <c r="BV13" i="196"/>
  <c r="BU13" i="196"/>
  <c r="BT13" i="196"/>
  <c r="BR13" i="196"/>
  <c r="BQ13" i="196"/>
  <c r="BP13" i="196"/>
  <c r="BO13" i="196"/>
  <c r="BN13" i="196"/>
  <c r="BM13" i="196"/>
  <c r="BL13" i="196"/>
  <c r="BK13" i="196"/>
  <c r="BC13" i="196"/>
  <c r="BB13" i="196"/>
  <c r="BA13" i="196"/>
  <c r="AZ13" i="196"/>
  <c r="AX13" i="196"/>
  <c r="AW13" i="196"/>
  <c r="AV13" i="196"/>
  <c r="AU13" i="196"/>
  <c r="AT13" i="196"/>
  <c r="AS13" i="196"/>
  <c r="AR13" i="196"/>
  <c r="AQ13" i="196"/>
  <c r="AI13" i="196"/>
  <c r="AH13" i="196"/>
  <c r="AG13" i="196"/>
  <c r="AF13" i="196"/>
  <c r="AD13" i="196"/>
  <c r="AC13" i="196"/>
  <c r="AB13" i="196"/>
  <c r="AA13" i="196"/>
  <c r="Z13" i="196"/>
  <c r="Y13" i="196"/>
  <c r="X13" i="196"/>
  <c r="W13" i="196"/>
  <c r="O13" i="196"/>
  <c r="N13" i="196"/>
  <c r="M13" i="196"/>
  <c r="L13" i="196"/>
  <c r="J13" i="196"/>
  <c r="I13" i="196"/>
  <c r="H13" i="196"/>
  <c r="G13" i="196"/>
  <c r="F13" i="196"/>
  <c r="E13" i="196"/>
  <c r="D13" i="196"/>
  <c r="C13" i="196"/>
  <c r="BS12" i="196"/>
  <c r="BR12" i="196"/>
  <c r="BQ12" i="196"/>
  <c r="BP12" i="196"/>
  <c r="BN12" i="196"/>
  <c r="BM12" i="196"/>
  <c r="BL12" i="196"/>
  <c r="BK12" i="196"/>
  <c r="BJ12" i="196"/>
  <c r="BI12" i="196"/>
  <c r="BH12" i="196"/>
  <c r="BG12" i="196"/>
  <c r="AY12" i="196"/>
  <c r="AX12" i="196"/>
  <c r="AW12" i="196"/>
  <c r="AV12" i="196"/>
  <c r="AT12" i="196"/>
  <c r="AS12" i="196"/>
  <c r="AR12" i="196"/>
  <c r="AQ12" i="196"/>
  <c r="AP12" i="196"/>
  <c r="AO12" i="196"/>
  <c r="AN12" i="196"/>
  <c r="AM12" i="196"/>
  <c r="AE12" i="196"/>
  <c r="AD12" i="196"/>
  <c r="AC12" i="196"/>
  <c r="AB12" i="196"/>
  <c r="Z12" i="196"/>
  <c r="Y12" i="196"/>
  <c r="X12" i="196"/>
  <c r="W12" i="196"/>
  <c r="V12" i="196"/>
  <c r="U12" i="196"/>
  <c r="T12" i="196"/>
  <c r="S12" i="196"/>
  <c r="K12" i="196"/>
  <c r="J12" i="196"/>
  <c r="I12" i="196"/>
  <c r="H12" i="196"/>
  <c r="F12" i="196"/>
  <c r="E12" i="196"/>
  <c r="D12" i="196"/>
  <c r="C12" i="196"/>
  <c r="B12" i="196"/>
  <c r="BY11" i="196"/>
  <c r="BX11" i="196"/>
  <c r="BW11" i="196"/>
  <c r="BO11" i="196"/>
  <c r="BN11" i="196"/>
  <c r="BM11" i="196"/>
  <c r="BL11" i="196"/>
  <c r="BJ11" i="196"/>
  <c r="BI11" i="196"/>
  <c r="BH11" i="196"/>
  <c r="BG11" i="196"/>
  <c r="BF11" i="196"/>
  <c r="BE11" i="196"/>
  <c r="BD11" i="196"/>
  <c r="BC11" i="196"/>
  <c r="AU11" i="196"/>
  <c r="AT11" i="196"/>
  <c r="AS11" i="196"/>
  <c r="AR11" i="196"/>
  <c r="AP11" i="196"/>
  <c r="AO11" i="196"/>
  <c r="AN11" i="196"/>
  <c r="AM11" i="196"/>
  <c r="AL11" i="196"/>
  <c r="AK11" i="196"/>
  <c r="AJ11" i="196"/>
  <c r="AI11" i="196"/>
  <c r="AA11" i="196"/>
  <c r="Z11" i="196"/>
  <c r="Y11" i="196"/>
  <c r="X11" i="196"/>
  <c r="V11" i="196"/>
  <c r="U11" i="196"/>
  <c r="T11" i="196"/>
  <c r="S11" i="196"/>
  <c r="R11" i="196"/>
  <c r="Q11" i="196"/>
  <c r="P11" i="196"/>
  <c r="O11" i="196"/>
  <c r="G11" i="196"/>
  <c r="F11" i="196"/>
  <c r="E11" i="196"/>
  <c r="D11" i="196"/>
  <c r="B11" i="196"/>
  <c r="BY10" i="196"/>
  <c r="BX10" i="196"/>
  <c r="BW10" i="196"/>
  <c r="BV10" i="196"/>
  <c r="BU10" i="196"/>
  <c r="BT10" i="196"/>
  <c r="BS10" i="196"/>
  <c r="BK10" i="196"/>
  <c r="BJ10" i="196"/>
  <c r="BI10" i="196"/>
  <c r="BH10" i="196"/>
  <c r="BF10" i="196"/>
  <c r="BE10" i="196"/>
  <c r="BD10" i="196"/>
  <c r="BC10" i="196"/>
  <c r="BB10" i="196"/>
  <c r="BA10" i="196"/>
  <c r="AZ10" i="196"/>
  <c r="AY10" i="196"/>
  <c r="AQ10" i="196"/>
  <c r="AP10" i="196"/>
  <c r="AO10" i="196"/>
  <c r="AN10" i="196"/>
  <c r="AL10" i="196"/>
  <c r="AK10" i="196"/>
  <c r="AJ10" i="196"/>
  <c r="AI10" i="196"/>
  <c r="AH10" i="196"/>
  <c r="AG10" i="196"/>
  <c r="AF10" i="196"/>
  <c r="AE10" i="196"/>
  <c r="W10" i="196"/>
  <c r="V10" i="196"/>
  <c r="U10" i="196"/>
  <c r="T10" i="196"/>
  <c r="R10" i="196"/>
  <c r="Q10" i="196"/>
  <c r="P10" i="196"/>
  <c r="O10" i="196"/>
  <c r="N10" i="196"/>
  <c r="M10" i="196"/>
  <c r="L10" i="196"/>
  <c r="K10" i="196"/>
  <c r="C10" i="196"/>
  <c r="B10" i="196"/>
  <c r="BY9" i="196"/>
  <c r="BX9" i="196"/>
  <c r="BV9" i="196"/>
  <c r="BU9" i="196"/>
  <c r="BT9" i="196"/>
  <c r="BS9" i="196"/>
  <c r="BR9" i="196"/>
  <c r="BQ9" i="196"/>
  <c r="BP9" i="196"/>
  <c r="BO9" i="196"/>
  <c r="BG9" i="196"/>
  <c r="BF9" i="196"/>
  <c r="BE9" i="196"/>
  <c r="BD9" i="196"/>
  <c r="BB9" i="196"/>
  <c r="BA9" i="196"/>
  <c r="AZ9" i="196"/>
  <c r="AY9" i="196"/>
  <c r="AX9" i="196"/>
  <c r="AW9" i="196"/>
  <c r="AV9" i="196"/>
  <c r="AU9" i="196"/>
  <c r="AM9" i="196"/>
  <c r="AL9" i="196"/>
  <c r="AK9" i="196"/>
  <c r="AJ9" i="196"/>
  <c r="AH9" i="196"/>
  <c r="AG9" i="196"/>
  <c r="AF9" i="196"/>
  <c r="AE9" i="196"/>
  <c r="AD9" i="196"/>
  <c r="AC9" i="196"/>
  <c r="AB9" i="196"/>
  <c r="AA9" i="196"/>
  <c r="S9" i="196"/>
  <c r="R9" i="196"/>
  <c r="Q9" i="196"/>
  <c r="P9" i="196"/>
  <c r="N9" i="196"/>
  <c r="M9" i="196"/>
  <c r="L9" i="196"/>
  <c r="K9" i="196"/>
  <c r="J9" i="196"/>
  <c r="I9" i="196"/>
  <c r="H9" i="196"/>
  <c r="G9" i="196"/>
  <c r="BW8" i="196"/>
  <c r="BV8" i="196"/>
  <c r="BU8" i="196"/>
  <c r="BT8" i="196"/>
  <c r="BR8" i="196"/>
  <c r="BQ8" i="196"/>
  <c r="BP8" i="196"/>
  <c r="BO8" i="196"/>
  <c r="BN8" i="196"/>
  <c r="BM8" i="196"/>
  <c r="BL8" i="196"/>
  <c r="BK8" i="196"/>
  <c r="BC8" i="196"/>
  <c r="BB8" i="196"/>
  <c r="BA8" i="196"/>
  <c r="AZ8" i="196"/>
  <c r="AX8" i="196"/>
  <c r="AW8" i="196"/>
  <c r="AV8" i="196"/>
  <c r="AU8" i="196"/>
  <c r="AT8" i="196"/>
  <c r="AS8" i="196"/>
  <c r="AR8" i="196"/>
  <c r="AQ8" i="196"/>
  <c r="AI8" i="196"/>
  <c r="AH8" i="196"/>
  <c r="AG8" i="196"/>
  <c r="AF8" i="196"/>
  <c r="AD8" i="196"/>
  <c r="AC8" i="196"/>
  <c r="AB8" i="196"/>
  <c r="AA8" i="196"/>
  <c r="Z8" i="196"/>
  <c r="Y8" i="196"/>
  <c r="X8" i="196"/>
  <c r="W8" i="196"/>
  <c r="O8" i="196"/>
  <c r="N8" i="196"/>
  <c r="M8" i="196"/>
  <c r="L8" i="196"/>
  <c r="J8" i="196"/>
  <c r="I8" i="196"/>
  <c r="H8" i="196"/>
  <c r="G8" i="196"/>
  <c r="F8" i="196"/>
  <c r="E8" i="196"/>
  <c r="D8" i="196"/>
  <c r="C8" i="196"/>
  <c r="BS7" i="196"/>
  <c r="BR7" i="196"/>
  <c r="BQ7" i="196"/>
  <c r="BP7" i="196"/>
  <c r="BN7" i="196"/>
  <c r="BM7" i="196"/>
  <c r="BL7" i="196"/>
  <c r="BK7" i="196"/>
  <c r="BJ7" i="196"/>
  <c r="BI7" i="196"/>
  <c r="BH7" i="196"/>
  <c r="BG7" i="196"/>
  <c r="AY7" i="196"/>
  <c r="AX7" i="196"/>
  <c r="AW7" i="196"/>
  <c r="AV7" i="196"/>
  <c r="AT7" i="196"/>
  <c r="AS7" i="196"/>
  <c r="AR7" i="196"/>
  <c r="AQ7" i="196"/>
  <c r="AP7" i="196"/>
  <c r="AO7" i="196"/>
  <c r="AN7" i="196"/>
  <c r="AM7" i="196"/>
  <c r="AE7" i="196"/>
  <c r="AD7" i="196"/>
  <c r="AC7" i="196"/>
  <c r="AB7" i="196"/>
  <c r="Z7" i="196"/>
  <c r="Y7" i="196"/>
  <c r="X7" i="196"/>
  <c r="W7" i="196"/>
  <c r="V7" i="196"/>
  <c r="U7" i="196"/>
  <c r="T7" i="196"/>
  <c r="S7" i="196"/>
  <c r="K7" i="196"/>
  <c r="J7" i="196"/>
  <c r="I7" i="196"/>
  <c r="H7" i="196"/>
  <c r="F7" i="196"/>
  <c r="E7" i="196"/>
  <c r="D7" i="196"/>
  <c r="C7" i="196"/>
  <c r="B7" i="196"/>
  <c r="BY6" i="196"/>
  <c r="BX6" i="196"/>
  <c r="BW6" i="196"/>
  <c r="BO6" i="196"/>
  <c r="BN6" i="196"/>
  <c r="BM6" i="196"/>
  <c r="BL6" i="196"/>
  <c r="BJ6" i="196"/>
  <c r="BI6" i="196"/>
  <c r="BH6" i="196"/>
  <c r="BG6" i="196"/>
  <c r="BF6" i="196"/>
  <c r="BE6" i="196"/>
  <c r="BD6" i="196"/>
  <c r="BC6" i="196"/>
  <c r="AU6" i="196"/>
  <c r="AT6" i="196"/>
  <c r="AS6" i="196"/>
  <c r="AR6" i="196"/>
  <c r="AP6" i="196"/>
  <c r="AO6" i="196"/>
  <c r="AN6" i="196"/>
  <c r="AM6" i="196"/>
  <c r="AL6" i="196"/>
  <c r="AK6" i="196"/>
  <c r="AJ6" i="196"/>
  <c r="AI6" i="196"/>
  <c r="AA6" i="196"/>
  <c r="Z6" i="196"/>
  <c r="Y6" i="196"/>
  <c r="X6" i="196"/>
  <c r="V6" i="196"/>
  <c r="U6" i="196"/>
  <c r="T6" i="196"/>
  <c r="S6" i="196"/>
  <c r="R6" i="196"/>
  <c r="Q6" i="196"/>
  <c r="P6" i="196"/>
  <c r="O6" i="196"/>
  <c r="G6" i="196"/>
  <c r="F6" i="196"/>
  <c r="E6" i="196"/>
  <c r="D6" i="196"/>
  <c r="B6" i="196"/>
  <c r="BY5" i="196"/>
  <c r="BX5" i="196"/>
  <c r="BW5" i="196"/>
  <c r="BV5" i="196"/>
  <c r="BU5" i="196"/>
  <c r="BT5" i="196"/>
  <c r="BS5" i="196"/>
  <c r="BK5" i="196"/>
  <c r="BJ5" i="196"/>
  <c r="BI5" i="196"/>
  <c r="BH5" i="196"/>
  <c r="BF5" i="196"/>
  <c r="BE5" i="196"/>
  <c r="BD5" i="196"/>
  <c r="BC5" i="196"/>
  <c r="BB5" i="196"/>
  <c r="BA5" i="196"/>
  <c r="AZ5" i="196"/>
  <c r="AY5" i="196"/>
  <c r="AQ5" i="196"/>
  <c r="AP5" i="196"/>
  <c r="AO5" i="196"/>
  <c r="AN5" i="196"/>
  <c r="AL5" i="196"/>
  <c r="AK5" i="196"/>
  <c r="AJ5" i="196"/>
  <c r="AI5" i="196"/>
  <c r="AH5" i="196"/>
  <c r="AG5" i="196"/>
  <c r="AF5" i="196"/>
  <c r="AE5" i="196"/>
  <c r="W5" i="196"/>
  <c r="V5" i="196"/>
  <c r="U5" i="196"/>
  <c r="T5" i="196"/>
  <c r="R5" i="196"/>
  <c r="Q5" i="196"/>
  <c r="P5" i="196"/>
  <c r="O5" i="196"/>
  <c r="N5" i="196"/>
  <c r="M5" i="196"/>
  <c r="L5" i="196"/>
  <c r="K5" i="196"/>
  <c r="C5" i="196"/>
  <c r="B5" i="196"/>
  <c r="BY4" i="196"/>
  <c r="BX4" i="196"/>
  <c r="BV4" i="196"/>
  <c r="BU4" i="196"/>
  <c r="BT4" i="196"/>
  <c r="BS4" i="196"/>
  <c r="BR4" i="196"/>
  <c r="BQ4" i="196"/>
  <c r="BP4" i="196"/>
  <c r="BO4" i="196"/>
  <c r="BG4" i="196"/>
  <c r="BF4" i="196"/>
  <c r="BE4" i="196"/>
  <c r="BD4" i="196"/>
  <c r="BB4" i="196"/>
  <c r="BA4" i="196"/>
  <c r="AZ4" i="196"/>
  <c r="AY4" i="196"/>
  <c r="AX4" i="196"/>
  <c r="AW4" i="196"/>
  <c r="AV4" i="196"/>
  <c r="AU4" i="196"/>
  <c r="AM4" i="196"/>
  <c r="AL4" i="196"/>
  <c r="AK4" i="196"/>
  <c r="AJ4" i="196"/>
  <c r="AH4" i="196"/>
  <c r="AG4" i="196"/>
  <c r="AF4" i="196"/>
  <c r="AE4" i="196"/>
  <c r="AD4" i="196"/>
  <c r="AC4" i="196"/>
  <c r="AB4" i="196"/>
  <c r="AA4" i="196"/>
  <c r="S4" i="196"/>
  <c r="R4" i="196"/>
  <c r="Q4" i="196"/>
  <c r="P4" i="196"/>
  <c r="N4" i="196"/>
  <c r="M4" i="196"/>
  <c r="L4" i="196"/>
  <c r="K4" i="196"/>
  <c r="J4" i="196"/>
  <c r="I4" i="196"/>
  <c r="H4" i="196"/>
  <c r="G4" i="196"/>
  <c r="BW3" i="196"/>
  <c r="BV3" i="196"/>
  <c r="BU3" i="196"/>
  <c r="BT3" i="196"/>
  <c r="BR3" i="196"/>
  <c r="BQ3" i="196"/>
  <c r="BP3" i="196"/>
  <c r="BO3" i="196"/>
  <c r="BN3" i="196"/>
  <c r="BM3" i="196"/>
  <c r="BL3" i="196"/>
  <c r="BK3" i="196"/>
  <c r="BC3" i="196"/>
  <c r="BB3" i="196"/>
  <c r="BA3" i="196"/>
  <c r="AZ3" i="196"/>
  <c r="AX3" i="196"/>
  <c r="AW3" i="196"/>
  <c r="AV3" i="196"/>
  <c r="AU3" i="196"/>
  <c r="AT3" i="196"/>
  <c r="AS3" i="196"/>
  <c r="AR3" i="196"/>
  <c r="AQ3" i="196"/>
  <c r="AI3" i="196"/>
  <c r="AH3" i="196"/>
  <c r="AG3" i="196"/>
  <c r="AF3" i="196"/>
  <c r="AD3" i="196"/>
  <c r="AC3" i="196"/>
  <c r="AB3" i="196"/>
  <c r="AA3" i="196"/>
  <c r="Z3" i="196"/>
  <c r="Y3" i="196"/>
  <c r="X3" i="196"/>
  <c r="W3" i="196"/>
  <c r="O3" i="196"/>
  <c r="N3" i="196"/>
  <c r="M3" i="196"/>
  <c r="L3" i="196"/>
  <c r="J3" i="196"/>
  <c r="I3" i="196"/>
  <c r="H3" i="196"/>
  <c r="G3" i="196"/>
  <c r="F3" i="196"/>
  <c r="E3" i="196"/>
  <c r="D3" i="196"/>
  <c r="C3" i="196"/>
  <c r="B3" i="196" a="1"/>
  <c r="BO78" i="196" s="1"/>
  <c r="H77" i="194"/>
  <c r="H76" i="194"/>
  <c r="H75" i="194"/>
  <c r="H74" i="194"/>
  <c r="H73" i="194"/>
  <c r="H72" i="194"/>
  <c r="H71" i="194"/>
  <c r="H70" i="194"/>
  <c r="H69" i="194"/>
  <c r="H68" i="194"/>
  <c r="H67" i="194"/>
  <c r="H66" i="194"/>
  <c r="H65" i="194"/>
  <c r="H64" i="194"/>
  <c r="H63" i="194"/>
  <c r="H62" i="194"/>
  <c r="H61" i="194"/>
  <c r="H60" i="194"/>
  <c r="H59" i="194"/>
  <c r="H58" i="194"/>
  <c r="H57" i="194"/>
  <c r="H56" i="194"/>
  <c r="H55" i="194"/>
  <c r="H54" i="194"/>
  <c r="H53" i="194"/>
  <c r="H52" i="194"/>
  <c r="H51" i="194"/>
  <c r="H50" i="194"/>
  <c r="H49" i="194"/>
  <c r="H48" i="194"/>
  <c r="H47" i="194"/>
  <c r="H46" i="194"/>
  <c r="H45" i="194"/>
  <c r="H44" i="194"/>
  <c r="H43" i="194"/>
  <c r="H42" i="194"/>
  <c r="H41" i="194"/>
  <c r="H40" i="194"/>
  <c r="H39" i="194"/>
  <c r="H38" i="194"/>
  <c r="H37" i="194"/>
  <c r="H36" i="194"/>
  <c r="H35" i="194"/>
  <c r="H34" i="194"/>
  <c r="H33" i="194"/>
  <c r="H32" i="194"/>
  <c r="H31" i="194"/>
  <c r="H30" i="194"/>
  <c r="H29" i="194"/>
  <c r="H28" i="194"/>
  <c r="H27" i="194"/>
  <c r="H26" i="194"/>
  <c r="H25" i="194"/>
  <c r="H24" i="194"/>
  <c r="H23" i="194"/>
  <c r="H22" i="194"/>
  <c r="H21" i="194"/>
  <c r="H20" i="194"/>
  <c r="H19" i="194"/>
  <c r="H18" i="194"/>
  <c r="H17" i="194"/>
  <c r="H16" i="194"/>
  <c r="H15" i="194"/>
  <c r="H14" i="194"/>
  <c r="H13" i="194"/>
  <c r="H12" i="194"/>
  <c r="H11" i="194"/>
  <c r="H10" i="194"/>
  <c r="H9" i="194"/>
  <c r="H8" i="194"/>
  <c r="H7" i="194"/>
  <c r="H6" i="194"/>
  <c r="H5" i="194"/>
  <c r="H4" i="194"/>
  <c r="H3" i="194"/>
  <c r="H2" i="194"/>
  <c r="R78" i="162" a="1"/>
  <c r="R78" i="162" s="1"/>
  <c r="Q78" i="162" a="1"/>
  <c r="Q78" i="162" s="1"/>
  <c r="P78" i="162" a="1"/>
  <c r="P78" i="162"/>
  <c r="O78" i="162" a="1"/>
  <c r="O78" i="162" s="1"/>
  <c r="N78" i="162" a="1"/>
  <c r="N78" i="162" s="1"/>
  <c r="L78" i="162"/>
  <c r="K78" i="162"/>
  <c r="J78" i="162"/>
  <c r="D78" i="162" s="1"/>
  <c r="O88" i="206" s="1"/>
  <c r="O88" i="207" s="1"/>
  <c r="I78" i="162"/>
  <c r="H78" i="162"/>
  <c r="C78" i="162"/>
  <c r="N88" i="206" s="1"/>
  <c r="N88" i="207" s="1"/>
  <c r="R77" i="162" a="1"/>
  <c r="R77" i="162" s="1"/>
  <c r="Q77" i="162" a="1"/>
  <c r="Q77" i="162"/>
  <c r="P77" i="162" a="1"/>
  <c r="P77" i="162"/>
  <c r="O77" i="162" a="1"/>
  <c r="O77" i="162" s="1"/>
  <c r="N77" i="162" a="1"/>
  <c r="N77" i="162" s="1"/>
  <c r="S77" i="162" s="1"/>
  <c r="AM87" i="206" s="1"/>
  <c r="AM36" i="207" s="1"/>
  <c r="L77" i="162"/>
  <c r="F77" i="162" s="1"/>
  <c r="Q87" i="206" s="1"/>
  <c r="Q36" i="207" s="1"/>
  <c r="K77" i="162"/>
  <c r="E77" i="162" s="1"/>
  <c r="P87" i="206" s="1"/>
  <c r="P36" i="207" s="1"/>
  <c r="J77" i="162"/>
  <c r="D77" i="162" s="1"/>
  <c r="O87" i="206" s="1"/>
  <c r="O36" i="207" s="1"/>
  <c r="I77" i="162"/>
  <c r="H77" i="162"/>
  <c r="R76" i="162" a="1"/>
  <c r="R76" i="162" s="1"/>
  <c r="Q76" i="162" a="1"/>
  <c r="Q76" i="162"/>
  <c r="P76" i="162" a="1"/>
  <c r="P76" i="162"/>
  <c r="O76" i="162" a="1"/>
  <c r="O76" i="162"/>
  <c r="N76" i="162" a="1"/>
  <c r="N76" i="162"/>
  <c r="S76" i="162" s="1"/>
  <c r="AM86" i="206" s="1"/>
  <c r="AM50" i="207" s="1"/>
  <c r="L76" i="162"/>
  <c r="F76" i="162" s="1"/>
  <c r="Q86" i="206" s="1"/>
  <c r="Q50" i="207" s="1"/>
  <c r="K76" i="162"/>
  <c r="J76" i="162"/>
  <c r="I76" i="162"/>
  <c r="C76" i="162" s="1"/>
  <c r="N86" i="206" s="1"/>
  <c r="N50" i="207" s="1"/>
  <c r="H76" i="162"/>
  <c r="D76" i="162"/>
  <c r="O86" i="206" s="1"/>
  <c r="O50" i="207" s="1"/>
  <c r="R75" i="162" a="1"/>
  <c r="R75" i="162" s="1"/>
  <c r="Q75" i="162" a="1"/>
  <c r="Q75" i="162"/>
  <c r="P75" i="162" a="1"/>
  <c r="P75" i="162" s="1"/>
  <c r="O75" i="162" a="1"/>
  <c r="O75" i="162"/>
  <c r="N75" i="162" a="1"/>
  <c r="N75" i="162"/>
  <c r="L75" i="162"/>
  <c r="F75" i="162" s="1"/>
  <c r="Q85" i="206" s="1"/>
  <c r="Q42" i="207" s="1"/>
  <c r="K75" i="162"/>
  <c r="E75" i="162" s="1"/>
  <c r="P85" i="206" s="1"/>
  <c r="P42" i="207" s="1"/>
  <c r="J75" i="162"/>
  <c r="D75" i="162" s="1"/>
  <c r="O85" i="206" s="1"/>
  <c r="O42" i="207" s="1"/>
  <c r="I75" i="162"/>
  <c r="H75" i="162"/>
  <c r="R74" i="162" a="1"/>
  <c r="R74" i="162"/>
  <c r="Q74" i="162" a="1"/>
  <c r="Q74" i="162"/>
  <c r="P74" i="162" a="1"/>
  <c r="P74" i="162" s="1"/>
  <c r="O74" i="162" a="1"/>
  <c r="O74" i="162"/>
  <c r="N74" i="162" a="1"/>
  <c r="N74" i="162"/>
  <c r="S74" i="162" s="1"/>
  <c r="AM84" i="206" s="1"/>
  <c r="AM43" i="207" s="1"/>
  <c r="L74" i="162"/>
  <c r="F74" i="162" s="1"/>
  <c r="Q84" i="206" s="1"/>
  <c r="Q43" i="207" s="1"/>
  <c r="K74" i="162"/>
  <c r="J74" i="162"/>
  <c r="D74" i="162" s="1"/>
  <c r="O84" i="206" s="1"/>
  <c r="O43" i="207" s="1"/>
  <c r="I74" i="162"/>
  <c r="C74" i="162" s="1"/>
  <c r="N84" i="206" s="1"/>
  <c r="N43" i="207" s="1"/>
  <c r="H74" i="162"/>
  <c r="R73" i="162" a="1"/>
  <c r="R73" i="162"/>
  <c r="Q73" i="162" a="1"/>
  <c r="Q73" i="162"/>
  <c r="P73" i="162" a="1"/>
  <c r="P73" i="162" s="1"/>
  <c r="O73" i="162" a="1"/>
  <c r="O73" i="162"/>
  <c r="N73" i="162" a="1"/>
  <c r="N73" i="162" s="1"/>
  <c r="L73" i="162"/>
  <c r="F73" i="162" s="1"/>
  <c r="Q83" i="206" s="1"/>
  <c r="Q45" i="207" s="1"/>
  <c r="K73" i="162"/>
  <c r="E73" i="162" s="1"/>
  <c r="P83" i="206" s="1"/>
  <c r="P45" i="207" s="1"/>
  <c r="J73" i="162"/>
  <c r="I73" i="162"/>
  <c r="C73" i="162" s="1"/>
  <c r="N83" i="206" s="1"/>
  <c r="N45" i="207" s="1"/>
  <c r="H73" i="162"/>
  <c r="R72" i="162" a="1"/>
  <c r="R72" i="162"/>
  <c r="Q72" i="162" a="1"/>
  <c r="Q72" i="162"/>
  <c r="P72" i="162" a="1"/>
  <c r="P72" i="162" s="1"/>
  <c r="O72" i="162" a="1"/>
  <c r="O72" i="162"/>
  <c r="N72" i="162" a="1"/>
  <c r="N72" i="162" s="1"/>
  <c r="L72" i="162"/>
  <c r="F72" i="162" s="1"/>
  <c r="Q82" i="206" s="1"/>
  <c r="Q49" i="207" s="1"/>
  <c r="K72" i="162"/>
  <c r="E72" i="162" s="1"/>
  <c r="P82" i="206" s="1"/>
  <c r="P49" i="207" s="1"/>
  <c r="J72" i="162"/>
  <c r="I72" i="162"/>
  <c r="C72" i="162" s="1"/>
  <c r="N82" i="206" s="1"/>
  <c r="N49" i="207" s="1"/>
  <c r="H72" i="162"/>
  <c r="R71" i="162" a="1"/>
  <c r="R71" i="162"/>
  <c r="Q71" i="162" a="1"/>
  <c r="Q71" i="162" s="1"/>
  <c r="P71" i="162" a="1"/>
  <c r="P71" i="162" s="1"/>
  <c r="O71" i="162" a="1"/>
  <c r="O71" i="162"/>
  <c r="N71" i="162" a="1"/>
  <c r="N71" i="162" s="1"/>
  <c r="S71" i="162" s="1"/>
  <c r="AM81" i="206" s="1"/>
  <c r="AM29" i="207" s="1"/>
  <c r="L71" i="162"/>
  <c r="F71" i="162" s="1"/>
  <c r="Q81" i="206" s="1"/>
  <c r="Q29" i="207" s="1"/>
  <c r="K71" i="162"/>
  <c r="E71" i="162" s="1"/>
  <c r="P81" i="206" s="1"/>
  <c r="P29" i="207" s="1"/>
  <c r="J71" i="162"/>
  <c r="I71" i="162"/>
  <c r="C71" i="162" s="1"/>
  <c r="N81" i="206" s="1"/>
  <c r="N29" i="207" s="1"/>
  <c r="H71" i="162"/>
  <c r="R70" i="162" a="1"/>
  <c r="R70" i="162"/>
  <c r="Q70" i="162" a="1"/>
  <c r="Q70" i="162" s="1"/>
  <c r="P70" i="162" a="1"/>
  <c r="P70" i="162" s="1"/>
  <c r="O70" i="162" a="1"/>
  <c r="O70" i="162"/>
  <c r="N70" i="162" a="1"/>
  <c r="N70" i="162"/>
  <c r="L70" i="162"/>
  <c r="F70" i="162" s="1"/>
  <c r="Q80" i="206" s="1"/>
  <c r="Q47" i="207" s="1"/>
  <c r="K70" i="162"/>
  <c r="E70" i="162" s="1"/>
  <c r="P80" i="206" s="1"/>
  <c r="P47" i="207" s="1"/>
  <c r="J70" i="162"/>
  <c r="I70" i="162"/>
  <c r="H70" i="162"/>
  <c r="B70" i="162" s="1"/>
  <c r="M80" i="206" s="1"/>
  <c r="R69" i="162" a="1"/>
  <c r="R69" i="162"/>
  <c r="Q69" i="162" a="1"/>
  <c r="Q69" i="162" s="1"/>
  <c r="P69" i="162" a="1"/>
  <c r="P69" i="162" s="1"/>
  <c r="O69" i="162" a="1"/>
  <c r="O69" i="162" s="1"/>
  <c r="N69" i="162" a="1"/>
  <c r="N69" i="162"/>
  <c r="L69" i="162"/>
  <c r="F69" i="162" s="1"/>
  <c r="Q79" i="206" s="1"/>
  <c r="Q80" i="207" s="1"/>
  <c r="K69" i="162"/>
  <c r="E69" i="162" s="1"/>
  <c r="P79" i="206" s="1"/>
  <c r="P80" i="207" s="1"/>
  <c r="J69" i="162"/>
  <c r="I69" i="162"/>
  <c r="C69" i="162" s="1"/>
  <c r="N79" i="206" s="1"/>
  <c r="N80" i="207" s="1"/>
  <c r="H69" i="162"/>
  <c r="B69" i="162" s="1"/>
  <c r="M79" i="206" s="1"/>
  <c r="S68" i="162"/>
  <c r="AM78" i="206" s="1"/>
  <c r="AM64" i="207" s="1"/>
  <c r="R68" i="162" a="1"/>
  <c r="R68" i="162"/>
  <c r="Q68" i="162" a="1"/>
  <c r="Q68" i="162"/>
  <c r="P68" i="162" a="1"/>
  <c r="P68" i="162"/>
  <c r="O68" i="162" a="1"/>
  <c r="O68" i="162" s="1"/>
  <c r="N68" i="162" a="1"/>
  <c r="N68" i="162"/>
  <c r="L68" i="162"/>
  <c r="F68" i="162" s="1"/>
  <c r="Q78" i="206" s="1"/>
  <c r="Q64" i="207" s="1"/>
  <c r="K68" i="162"/>
  <c r="E68" i="162" s="1"/>
  <c r="P78" i="206" s="1"/>
  <c r="P64" i="207" s="1"/>
  <c r="J68" i="162"/>
  <c r="D68" i="162" s="1"/>
  <c r="O78" i="206" s="1"/>
  <c r="O64" i="207" s="1"/>
  <c r="I68" i="162"/>
  <c r="H68" i="162"/>
  <c r="B68" i="162" s="1"/>
  <c r="M78" i="206" s="1"/>
  <c r="R67" i="162" a="1"/>
  <c r="R67" i="162" s="1"/>
  <c r="Q67" i="162" a="1"/>
  <c r="Q67" i="162"/>
  <c r="P67" i="162" a="1"/>
  <c r="P67" i="162"/>
  <c r="O67" i="162" a="1"/>
  <c r="O67" i="162" s="1"/>
  <c r="N67" i="162" a="1"/>
  <c r="N67" i="162"/>
  <c r="L67" i="162"/>
  <c r="K67" i="162"/>
  <c r="E67" i="162" s="1"/>
  <c r="P77" i="206" s="1"/>
  <c r="P53" i="207" s="1"/>
  <c r="J67" i="162"/>
  <c r="I67" i="162"/>
  <c r="H67" i="162"/>
  <c r="M67" i="162" s="1"/>
  <c r="D67" i="162"/>
  <c r="O77" i="206" s="1"/>
  <c r="O53" i="207" s="1"/>
  <c r="R66" i="162" a="1"/>
  <c r="R66" i="162" s="1"/>
  <c r="Q66" i="162" a="1"/>
  <c r="Q66" i="162"/>
  <c r="P66" i="162" a="1"/>
  <c r="P66" i="162"/>
  <c r="O66" i="162" a="1"/>
  <c r="O66" i="162" s="1"/>
  <c r="N66" i="162" a="1"/>
  <c r="N66" i="162"/>
  <c r="L66" i="162"/>
  <c r="K66" i="162"/>
  <c r="E66" i="162" s="1"/>
  <c r="P76" i="206" s="1"/>
  <c r="P54" i="207" s="1"/>
  <c r="J66" i="162"/>
  <c r="D66" i="162" s="1"/>
  <c r="O76" i="206" s="1"/>
  <c r="O54" i="207" s="1"/>
  <c r="I66" i="162"/>
  <c r="H66" i="162"/>
  <c r="R65" i="162" a="1"/>
  <c r="R65" i="162" s="1"/>
  <c r="Q65" i="162" a="1"/>
  <c r="Q65" i="162"/>
  <c r="P65" i="162" a="1"/>
  <c r="P65" i="162" s="1"/>
  <c r="O65" i="162" a="1"/>
  <c r="O65" i="162" s="1"/>
  <c r="N65" i="162" a="1"/>
  <c r="N65" i="162"/>
  <c r="L65" i="162"/>
  <c r="K65" i="162"/>
  <c r="E65" i="162" s="1"/>
  <c r="P75" i="206" s="1"/>
  <c r="P22" i="207" s="1"/>
  <c r="J65" i="162"/>
  <c r="D65" i="162" s="1"/>
  <c r="O75" i="206" s="1"/>
  <c r="O22" i="207" s="1"/>
  <c r="I65" i="162"/>
  <c r="H65" i="162"/>
  <c r="B65" i="162" s="1"/>
  <c r="M75" i="206" s="1"/>
  <c r="R64" i="162" a="1"/>
  <c r="R64" i="162"/>
  <c r="Q64" i="162" a="1"/>
  <c r="Q64" i="162"/>
  <c r="P64" i="162" a="1"/>
  <c r="P64" i="162" s="1"/>
  <c r="O64" i="162" a="1"/>
  <c r="O64" i="162" s="1"/>
  <c r="N64" i="162" a="1"/>
  <c r="N64" i="162"/>
  <c r="L64" i="162"/>
  <c r="F64" i="162" s="1"/>
  <c r="Q74" i="206" s="1"/>
  <c r="Q38" i="207" s="1"/>
  <c r="K64" i="162"/>
  <c r="E64" i="162" s="1"/>
  <c r="P74" i="206" s="1"/>
  <c r="P38" i="207" s="1"/>
  <c r="J64" i="162"/>
  <c r="D64" i="162" s="1"/>
  <c r="O74" i="206" s="1"/>
  <c r="O38" i="207" s="1"/>
  <c r="I64" i="162"/>
  <c r="H64" i="162"/>
  <c r="R63" i="162" a="1"/>
  <c r="R63" i="162"/>
  <c r="Q63" i="162" a="1"/>
  <c r="Q63" i="162"/>
  <c r="P63" i="162" a="1"/>
  <c r="P63" i="162" s="1"/>
  <c r="O63" i="162" a="1"/>
  <c r="O63" i="162"/>
  <c r="N63" i="162" a="1"/>
  <c r="N63" i="162" s="1"/>
  <c r="S63" i="162" s="1"/>
  <c r="AM73" i="206" s="1"/>
  <c r="AM83" i="207" s="1"/>
  <c r="L63" i="162"/>
  <c r="F63" i="162" s="1"/>
  <c r="Q73" i="206" s="1"/>
  <c r="Q83" i="207" s="1"/>
  <c r="K63" i="162"/>
  <c r="E63" i="162" s="1"/>
  <c r="P73" i="206" s="1"/>
  <c r="P83" i="207" s="1"/>
  <c r="J63" i="162"/>
  <c r="D63" i="162" s="1"/>
  <c r="O73" i="206" s="1"/>
  <c r="O83" i="207" s="1"/>
  <c r="I63" i="162"/>
  <c r="H63" i="162"/>
  <c r="C63" i="162"/>
  <c r="N73" i="206" s="1"/>
  <c r="N83" i="207" s="1"/>
  <c r="B63" i="162"/>
  <c r="M73" i="206" s="1"/>
  <c r="R62" i="162" a="1"/>
  <c r="R62" i="162"/>
  <c r="Q62" i="162" a="1"/>
  <c r="Q62" i="162"/>
  <c r="P62" i="162" a="1"/>
  <c r="P62" i="162" s="1"/>
  <c r="O62" i="162" a="1"/>
  <c r="O62" i="162"/>
  <c r="N62" i="162" a="1"/>
  <c r="N62" i="162" s="1"/>
  <c r="L62" i="162"/>
  <c r="F62" i="162" s="1"/>
  <c r="Q72" i="206" s="1"/>
  <c r="Q30" i="207" s="1"/>
  <c r="K62" i="162"/>
  <c r="E62" i="162" s="1"/>
  <c r="P72" i="206" s="1"/>
  <c r="P30" i="207" s="1"/>
  <c r="J62" i="162"/>
  <c r="I62" i="162"/>
  <c r="C62" i="162" s="1"/>
  <c r="N72" i="206" s="1"/>
  <c r="N30" i="207" s="1"/>
  <c r="H62" i="162"/>
  <c r="R61" i="162" a="1"/>
  <c r="R61" i="162" s="1"/>
  <c r="Q61" i="162" a="1"/>
  <c r="Q61" i="162" s="1"/>
  <c r="P61" i="162" a="1"/>
  <c r="P61" i="162"/>
  <c r="O61" i="162" a="1"/>
  <c r="O61" i="162"/>
  <c r="N61" i="162" a="1"/>
  <c r="N61" i="162"/>
  <c r="L61" i="162"/>
  <c r="K61" i="162"/>
  <c r="E61" i="162" s="1"/>
  <c r="P71" i="206" s="1"/>
  <c r="P31" i="207" s="1"/>
  <c r="J61" i="162"/>
  <c r="D61" i="162" s="1"/>
  <c r="O71" i="206" s="1"/>
  <c r="O31" i="207" s="1"/>
  <c r="I61" i="162"/>
  <c r="C61" i="162" s="1"/>
  <c r="N71" i="206" s="1"/>
  <c r="N31" i="207" s="1"/>
  <c r="H61" i="162"/>
  <c r="B61" i="162" s="1"/>
  <c r="R60" i="162" a="1"/>
  <c r="R60" i="162"/>
  <c r="Q60" i="162" a="1"/>
  <c r="Q60" i="162" s="1"/>
  <c r="P60" i="162" a="1"/>
  <c r="P60" i="162"/>
  <c r="O60" i="162" a="1"/>
  <c r="O60" i="162" s="1"/>
  <c r="S60" i="162" s="1"/>
  <c r="AM70" i="206" s="1"/>
  <c r="AM32" i="207" s="1"/>
  <c r="N60" i="162" a="1"/>
  <c r="N60" i="162"/>
  <c r="L60" i="162"/>
  <c r="F60" i="162" s="1"/>
  <c r="Q70" i="206" s="1"/>
  <c r="Q32" i="207" s="1"/>
  <c r="K60" i="162"/>
  <c r="E60" i="162" s="1"/>
  <c r="P70" i="206" s="1"/>
  <c r="P32" i="207" s="1"/>
  <c r="J60" i="162"/>
  <c r="D60" i="162" s="1"/>
  <c r="O70" i="206" s="1"/>
  <c r="O32" i="207" s="1"/>
  <c r="I60" i="162"/>
  <c r="H60" i="162"/>
  <c r="B60" i="162" s="1"/>
  <c r="R59" i="162" a="1"/>
  <c r="R59" i="162"/>
  <c r="Q59" i="162" a="1"/>
  <c r="Q59" i="162"/>
  <c r="P59" i="162" a="1"/>
  <c r="P59" i="162"/>
  <c r="O59" i="162" a="1"/>
  <c r="O59" i="162" s="1"/>
  <c r="N59" i="162" a="1"/>
  <c r="N59" i="162" s="1"/>
  <c r="L59" i="162"/>
  <c r="K59" i="162"/>
  <c r="E59" i="162" s="1"/>
  <c r="P69" i="206" s="1"/>
  <c r="P65" i="207" s="1"/>
  <c r="J59" i="162"/>
  <c r="D59" i="162" s="1"/>
  <c r="O69" i="206" s="1"/>
  <c r="O65" i="207" s="1"/>
  <c r="I59" i="162"/>
  <c r="H59" i="162"/>
  <c r="R58" i="162" a="1"/>
  <c r="R58" i="162"/>
  <c r="Q58" i="162" a="1"/>
  <c r="Q58" i="162" s="1"/>
  <c r="P58" i="162" a="1"/>
  <c r="P58" i="162"/>
  <c r="O58" i="162" a="1"/>
  <c r="O58" i="162" s="1"/>
  <c r="N58" i="162" a="1"/>
  <c r="N58" i="162" s="1"/>
  <c r="L58" i="162"/>
  <c r="K58" i="162"/>
  <c r="J58" i="162"/>
  <c r="D58" i="162" s="1"/>
  <c r="O68" i="206" s="1"/>
  <c r="O60" i="207" s="1"/>
  <c r="I58" i="162"/>
  <c r="C58" i="162" s="1"/>
  <c r="N68" i="206" s="1"/>
  <c r="N60" i="207" s="1"/>
  <c r="H58" i="162"/>
  <c r="R57" i="162" a="1"/>
  <c r="R57" i="162" s="1"/>
  <c r="F57" i="162" s="1"/>
  <c r="Q67" i="206" s="1"/>
  <c r="Q71" i="207" s="1"/>
  <c r="Q57" i="162" a="1"/>
  <c r="Q57" i="162" s="1"/>
  <c r="S57" i="162" s="1"/>
  <c r="AM67" i="206" s="1"/>
  <c r="AM71" i="207" s="1"/>
  <c r="P57" i="162" a="1"/>
  <c r="P57" i="162"/>
  <c r="O57" i="162" a="1"/>
  <c r="O57" i="162" s="1"/>
  <c r="N57" i="162" a="1"/>
  <c r="N57" i="162"/>
  <c r="L57" i="162"/>
  <c r="K57" i="162"/>
  <c r="E57" i="162" s="1"/>
  <c r="P67" i="206" s="1"/>
  <c r="P71" i="207" s="1"/>
  <c r="J57" i="162"/>
  <c r="D57" i="162" s="1"/>
  <c r="O67" i="206" s="1"/>
  <c r="O71" i="207" s="1"/>
  <c r="I57" i="162"/>
  <c r="C57" i="162" s="1"/>
  <c r="N67" i="206" s="1"/>
  <c r="N71" i="207" s="1"/>
  <c r="H57" i="162"/>
  <c r="R56" i="162" a="1"/>
  <c r="R56" i="162" s="1"/>
  <c r="Q56" i="162" a="1"/>
  <c r="Q56" i="162" s="1"/>
  <c r="S56" i="162" s="1"/>
  <c r="AM66" i="206" s="1"/>
  <c r="AM75" i="207" s="1"/>
  <c r="P56" i="162" a="1"/>
  <c r="P56" i="162"/>
  <c r="O56" i="162" a="1"/>
  <c r="O56" i="162"/>
  <c r="N56" i="162" a="1"/>
  <c r="N56" i="162"/>
  <c r="L56" i="162"/>
  <c r="K56" i="162"/>
  <c r="J56" i="162"/>
  <c r="D56" i="162" s="1"/>
  <c r="O66" i="206" s="1"/>
  <c r="O75" i="207" s="1"/>
  <c r="I56" i="162"/>
  <c r="C56" i="162" s="1"/>
  <c r="N66" i="206" s="1"/>
  <c r="N75" i="207" s="1"/>
  <c r="H56" i="162"/>
  <c r="B56" i="162" s="1"/>
  <c r="M66" i="206" s="1"/>
  <c r="R55" i="162" a="1"/>
  <c r="R55" i="162" s="1"/>
  <c r="F55" i="162" s="1"/>
  <c r="Q65" i="206" s="1"/>
  <c r="Q72" i="207" s="1"/>
  <c r="Q55" i="162" a="1"/>
  <c r="Q55" i="162" s="1"/>
  <c r="S55" i="162" s="1"/>
  <c r="AM65" i="206" s="1"/>
  <c r="AM72" i="207" s="1"/>
  <c r="P55" i="162" a="1"/>
  <c r="P55" i="162" s="1"/>
  <c r="O55" i="162" a="1"/>
  <c r="O55" i="162"/>
  <c r="N55" i="162" a="1"/>
  <c r="N55" i="162"/>
  <c r="L55" i="162"/>
  <c r="K55" i="162"/>
  <c r="J55" i="162"/>
  <c r="D55" i="162" s="1"/>
  <c r="O65" i="206" s="1"/>
  <c r="O72" i="207" s="1"/>
  <c r="I55" i="162"/>
  <c r="H55" i="162"/>
  <c r="R54" i="162" a="1"/>
  <c r="R54" i="162"/>
  <c r="Q54" i="162" a="1"/>
  <c r="Q54" i="162"/>
  <c r="S54" i="162" s="1"/>
  <c r="AM64" i="206" s="1"/>
  <c r="AM85" i="207" s="1"/>
  <c r="P54" i="162" a="1"/>
  <c r="P54" i="162" s="1"/>
  <c r="O54" i="162" a="1"/>
  <c r="O54" i="162"/>
  <c r="N54" i="162" a="1"/>
  <c r="N54" i="162"/>
  <c r="L54" i="162"/>
  <c r="K54" i="162"/>
  <c r="J54" i="162"/>
  <c r="D54" i="162" s="1"/>
  <c r="O64" i="206" s="1"/>
  <c r="O85" i="207" s="1"/>
  <c r="I54" i="162"/>
  <c r="H54" i="162"/>
  <c r="B54" i="162" s="1"/>
  <c r="M64" i="206" s="1"/>
  <c r="R53" i="162" a="1"/>
  <c r="R53" i="162"/>
  <c r="Q53" i="162" a="1"/>
  <c r="Q53" i="162"/>
  <c r="P53" i="162" a="1"/>
  <c r="P53" i="162"/>
  <c r="O53" i="162" a="1"/>
  <c r="O53" i="162"/>
  <c r="N53" i="162" a="1"/>
  <c r="N53" i="162" s="1"/>
  <c r="L53" i="162"/>
  <c r="K53" i="162"/>
  <c r="J53" i="162"/>
  <c r="D53" i="162" s="1"/>
  <c r="O63" i="206" s="1"/>
  <c r="O76" i="207" s="1"/>
  <c r="I53" i="162"/>
  <c r="H53" i="162"/>
  <c r="B53" i="162" s="1"/>
  <c r="M63" i="206" s="1"/>
  <c r="R52" i="162" a="1"/>
  <c r="R52" i="162"/>
  <c r="F52" i="162" s="1"/>
  <c r="Q62" i="206" s="1"/>
  <c r="Q86" i="207" s="1"/>
  <c r="Q52" i="162" a="1"/>
  <c r="Q52" i="162" s="1"/>
  <c r="P52" i="162" a="1"/>
  <c r="P52" i="162"/>
  <c r="O52" i="162" a="1"/>
  <c r="O52" i="162"/>
  <c r="N52" i="162" a="1"/>
  <c r="N52" i="162" s="1"/>
  <c r="L52" i="162"/>
  <c r="K52" i="162"/>
  <c r="J52" i="162"/>
  <c r="D52" i="162" s="1"/>
  <c r="O62" i="206" s="1"/>
  <c r="O86" i="207" s="1"/>
  <c r="I52" i="162"/>
  <c r="C52" i="162" s="1"/>
  <c r="N62" i="206" s="1"/>
  <c r="N86" i="207" s="1"/>
  <c r="H52" i="162"/>
  <c r="R51" i="162" a="1"/>
  <c r="R51" i="162"/>
  <c r="Q51" i="162" a="1"/>
  <c r="Q51" i="162" s="1"/>
  <c r="S51" i="162" s="1"/>
  <c r="AM61" i="206" s="1"/>
  <c r="AM68" i="207" s="1"/>
  <c r="P51" i="162" a="1"/>
  <c r="P51" i="162"/>
  <c r="O51" i="162" a="1"/>
  <c r="O51" i="162"/>
  <c r="N51" i="162" a="1"/>
  <c r="N51" i="162" s="1"/>
  <c r="L51" i="162"/>
  <c r="K51" i="162"/>
  <c r="E51" i="162" s="1"/>
  <c r="P61" i="206" s="1"/>
  <c r="P68" i="207" s="1"/>
  <c r="J51" i="162"/>
  <c r="D51" i="162" s="1"/>
  <c r="O61" i="206" s="1"/>
  <c r="O68" i="207" s="1"/>
  <c r="I51" i="162"/>
  <c r="C51" i="162" s="1"/>
  <c r="N61" i="206" s="1"/>
  <c r="N68" i="207" s="1"/>
  <c r="H51" i="162"/>
  <c r="B51" i="162" s="1"/>
  <c r="M61" i="206" s="1"/>
  <c r="R50" i="162" a="1"/>
  <c r="R50" i="162"/>
  <c r="Q50" i="162" a="1"/>
  <c r="Q50" i="162" s="1"/>
  <c r="P50" i="162" a="1"/>
  <c r="P50" i="162"/>
  <c r="O50" i="162" a="1"/>
  <c r="O50" i="162"/>
  <c r="N50" i="162" a="1"/>
  <c r="N50" i="162" s="1"/>
  <c r="L50" i="162"/>
  <c r="F50" i="162" s="1"/>
  <c r="Q60" i="206" s="1"/>
  <c r="Q52" i="207" s="1"/>
  <c r="K50" i="162"/>
  <c r="J50" i="162"/>
  <c r="D50" i="162" s="1"/>
  <c r="O60" i="206" s="1"/>
  <c r="O52" i="207" s="1"/>
  <c r="I50" i="162"/>
  <c r="C50" i="162" s="1"/>
  <c r="N60" i="206" s="1"/>
  <c r="N52" i="207" s="1"/>
  <c r="H50" i="162"/>
  <c r="E50" i="162"/>
  <c r="P60" i="206" s="1"/>
  <c r="P52" i="207" s="1"/>
  <c r="R49" i="162" a="1"/>
  <c r="R49" i="162"/>
  <c r="Q49" i="162" a="1"/>
  <c r="Q49" i="162" s="1"/>
  <c r="P49" i="162" a="1"/>
  <c r="P49" i="162" s="1"/>
  <c r="O49" i="162" a="1"/>
  <c r="O49" i="162"/>
  <c r="N49" i="162" a="1"/>
  <c r="N49" i="162" s="1"/>
  <c r="L49" i="162"/>
  <c r="F49" i="162" s="1"/>
  <c r="Q59" i="206" s="1"/>
  <c r="Q63" i="207" s="1"/>
  <c r="K49" i="162"/>
  <c r="J49" i="162"/>
  <c r="I49" i="162"/>
  <c r="C49" i="162" s="1"/>
  <c r="N59" i="206" s="1"/>
  <c r="N63" i="207" s="1"/>
  <c r="H49" i="162"/>
  <c r="B49" i="162" s="1"/>
  <c r="R48" i="162" a="1"/>
  <c r="R48" i="162"/>
  <c r="Q48" i="162" a="1"/>
  <c r="Q48" i="162" s="1"/>
  <c r="P48" i="162" a="1"/>
  <c r="P48" i="162"/>
  <c r="O48" i="162" a="1"/>
  <c r="O48" i="162" s="1"/>
  <c r="N48" i="162" a="1"/>
  <c r="N48" i="162"/>
  <c r="S48" i="162" s="1"/>
  <c r="AM58" i="206" s="1"/>
  <c r="AM82" i="207" s="1"/>
  <c r="L48" i="162"/>
  <c r="F48" i="162" s="1"/>
  <c r="Q58" i="206" s="1"/>
  <c r="Q82" i="207" s="1"/>
  <c r="K48" i="162"/>
  <c r="J48" i="162"/>
  <c r="D48" i="162" s="1"/>
  <c r="O58" i="206" s="1"/>
  <c r="O82" i="207" s="1"/>
  <c r="I48" i="162"/>
  <c r="C48" i="162" s="1"/>
  <c r="N58" i="206" s="1"/>
  <c r="N82" i="207" s="1"/>
  <c r="H48" i="162"/>
  <c r="B48" i="162" s="1"/>
  <c r="R47" i="162" a="1"/>
  <c r="R47" i="162"/>
  <c r="Q47" i="162" a="1"/>
  <c r="Q47" i="162" s="1"/>
  <c r="P47" i="162" a="1"/>
  <c r="P47" i="162"/>
  <c r="O47" i="162" a="1"/>
  <c r="O47" i="162" s="1"/>
  <c r="N47" i="162" a="1"/>
  <c r="N47" i="162"/>
  <c r="S47" i="162" s="1"/>
  <c r="AM57" i="206" s="1"/>
  <c r="AM66" i="207" s="1"/>
  <c r="L47" i="162"/>
  <c r="F47" i="162" s="1"/>
  <c r="Q57" i="206" s="1"/>
  <c r="Q66" i="207" s="1"/>
  <c r="K47" i="162"/>
  <c r="J47" i="162"/>
  <c r="D47" i="162" s="1"/>
  <c r="O57" i="206" s="1"/>
  <c r="O66" i="207" s="1"/>
  <c r="I47" i="162"/>
  <c r="H47" i="162"/>
  <c r="R46" i="162" a="1"/>
  <c r="R46" i="162" s="1"/>
  <c r="Q46" i="162" a="1"/>
  <c r="Q46" i="162"/>
  <c r="P46" i="162" a="1"/>
  <c r="P46" i="162"/>
  <c r="O46" i="162" a="1"/>
  <c r="O46" i="162" s="1"/>
  <c r="N46" i="162" a="1"/>
  <c r="N46" i="162"/>
  <c r="L46" i="162"/>
  <c r="K46" i="162"/>
  <c r="E46" i="162" s="1"/>
  <c r="P56" i="206" s="1"/>
  <c r="P84" i="207" s="1"/>
  <c r="J46" i="162"/>
  <c r="D46" i="162" s="1"/>
  <c r="O56" i="206" s="1"/>
  <c r="O84" i="207" s="1"/>
  <c r="I46" i="162"/>
  <c r="H46" i="162"/>
  <c r="B46" i="162" s="1"/>
  <c r="R45" i="162" a="1"/>
  <c r="R45" i="162" s="1"/>
  <c r="Q45" i="162" a="1"/>
  <c r="Q45" i="162"/>
  <c r="P45" i="162" a="1"/>
  <c r="P45" i="162"/>
  <c r="O45" i="162" a="1"/>
  <c r="O45" i="162" s="1"/>
  <c r="N45" i="162" a="1"/>
  <c r="N45" i="162"/>
  <c r="L45" i="162"/>
  <c r="K45" i="162"/>
  <c r="E45" i="162" s="1"/>
  <c r="P55" i="206" s="1"/>
  <c r="P73" i="207" s="1"/>
  <c r="J45" i="162"/>
  <c r="I45" i="162"/>
  <c r="H45" i="162"/>
  <c r="R44" i="162" a="1"/>
  <c r="R44" i="162" s="1"/>
  <c r="Q44" i="162" a="1"/>
  <c r="Q44" i="162"/>
  <c r="P44" i="162" a="1"/>
  <c r="P44" i="162" s="1"/>
  <c r="O44" i="162" a="1"/>
  <c r="O44" i="162"/>
  <c r="N44" i="162" a="1"/>
  <c r="N44" i="162"/>
  <c r="L44" i="162"/>
  <c r="K44" i="162"/>
  <c r="E44" i="162" s="1"/>
  <c r="P54" i="206" s="1"/>
  <c r="P67" i="207" s="1"/>
  <c r="J44" i="162"/>
  <c r="D44" i="162" s="1"/>
  <c r="O54" i="206" s="1"/>
  <c r="O67" i="207" s="1"/>
  <c r="I44" i="162"/>
  <c r="C44" i="162" s="1"/>
  <c r="N54" i="206" s="1"/>
  <c r="N67" i="207" s="1"/>
  <c r="H44" i="162"/>
  <c r="B44" i="162"/>
  <c r="M54" i="206" s="1"/>
  <c r="R43" i="162" a="1"/>
  <c r="R43" i="162" s="1"/>
  <c r="Q43" i="162" a="1"/>
  <c r="Q43" i="162"/>
  <c r="P43" i="162" a="1"/>
  <c r="P43" i="162"/>
  <c r="O43" i="162" a="1"/>
  <c r="O43" i="162" s="1"/>
  <c r="N43" i="162" a="1"/>
  <c r="N43" i="162"/>
  <c r="L43" i="162"/>
  <c r="K43" i="162"/>
  <c r="E43" i="162" s="1"/>
  <c r="P53" i="206" s="1"/>
  <c r="P74" i="207" s="1"/>
  <c r="J43" i="162"/>
  <c r="I43" i="162"/>
  <c r="H43" i="162"/>
  <c r="D43" i="162"/>
  <c r="O53" i="206" s="1"/>
  <c r="O74" i="207" s="1"/>
  <c r="R42" i="162" a="1"/>
  <c r="R42" i="162"/>
  <c r="Q42" i="162" a="1"/>
  <c r="Q42" i="162"/>
  <c r="P42" i="162" a="1"/>
  <c r="P42" i="162" s="1"/>
  <c r="O42" i="162" a="1"/>
  <c r="O42" i="162"/>
  <c r="N42" i="162" a="1"/>
  <c r="N42" i="162" s="1"/>
  <c r="S42" i="162" s="1"/>
  <c r="AM52" i="206" s="1"/>
  <c r="AM41" i="207" s="1"/>
  <c r="L42" i="162"/>
  <c r="F42" i="162" s="1"/>
  <c r="Q52" i="206" s="1"/>
  <c r="Q41" i="207" s="1"/>
  <c r="K42" i="162"/>
  <c r="E42" i="162" s="1"/>
  <c r="P52" i="206" s="1"/>
  <c r="P41" i="207" s="1"/>
  <c r="J42" i="162"/>
  <c r="I42" i="162"/>
  <c r="C42" i="162" s="1"/>
  <c r="N52" i="206" s="1"/>
  <c r="N41" i="207" s="1"/>
  <c r="H42" i="162"/>
  <c r="B42" i="162" s="1"/>
  <c r="R41" i="162" a="1"/>
  <c r="R41" i="162" s="1"/>
  <c r="Q41" i="162" a="1"/>
  <c r="Q41" i="162"/>
  <c r="P41" i="162" a="1"/>
  <c r="P41" i="162" s="1"/>
  <c r="O41" i="162" a="1"/>
  <c r="O41" i="162"/>
  <c r="N41" i="162" a="1"/>
  <c r="N41" i="162" s="1"/>
  <c r="S41" i="162" s="1"/>
  <c r="AM51" i="206" s="1"/>
  <c r="AM81" i="207" s="1"/>
  <c r="L41" i="162"/>
  <c r="K41" i="162"/>
  <c r="E41" i="162" s="1"/>
  <c r="P51" i="206" s="1"/>
  <c r="P81" i="207" s="1"/>
  <c r="J41" i="162"/>
  <c r="D41" i="162" s="1"/>
  <c r="O51" i="206" s="1"/>
  <c r="O81" i="207" s="1"/>
  <c r="I41" i="162"/>
  <c r="C41" i="162" s="1"/>
  <c r="N51" i="206" s="1"/>
  <c r="N81" i="207" s="1"/>
  <c r="H41" i="162"/>
  <c r="R40" i="162" a="1"/>
  <c r="R40" i="162"/>
  <c r="Q40" i="162" a="1"/>
  <c r="Q40" i="162" s="1"/>
  <c r="P40" i="162" a="1"/>
  <c r="P40" i="162"/>
  <c r="O40" i="162" a="1"/>
  <c r="O40" i="162"/>
  <c r="N40" i="162" a="1"/>
  <c r="N40" i="162" s="1"/>
  <c r="L40" i="162"/>
  <c r="F40" i="162" s="1"/>
  <c r="Q50" i="206" s="1"/>
  <c r="Q59" i="207" s="1"/>
  <c r="K40" i="162"/>
  <c r="E40" i="162" s="1"/>
  <c r="P50" i="206" s="1"/>
  <c r="P59" i="207" s="1"/>
  <c r="J40" i="162"/>
  <c r="I40" i="162"/>
  <c r="C40" i="162" s="1"/>
  <c r="N50" i="206" s="1"/>
  <c r="N59" i="207" s="1"/>
  <c r="H40" i="162"/>
  <c r="R39" i="162" a="1"/>
  <c r="R39" i="162"/>
  <c r="Q39" i="162" a="1"/>
  <c r="Q39" i="162" s="1"/>
  <c r="E39" i="162" s="1"/>
  <c r="P49" i="206" s="1"/>
  <c r="P55" i="207" s="1"/>
  <c r="P39" i="162" a="1"/>
  <c r="P39" i="162"/>
  <c r="O39" i="162" a="1"/>
  <c r="O39" i="162"/>
  <c r="N39" i="162" a="1"/>
  <c r="N39" i="162" s="1"/>
  <c r="L39" i="162"/>
  <c r="F39" i="162" s="1"/>
  <c r="Q49" i="206" s="1"/>
  <c r="Q55" i="207" s="1"/>
  <c r="K39" i="162"/>
  <c r="J39" i="162"/>
  <c r="I39" i="162"/>
  <c r="C39" i="162" s="1"/>
  <c r="N49" i="206" s="1"/>
  <c r="N55" i="207" s="1"/>
  <c r="H39" i="162"/>
  <c r="R38" i="162" a="1"/>
  <c r="R38" i="162"/>
  <c r="Q38" i="162" a="1"/>
  <c r="Q38" i="162" s="1"/>
  <c r="E38" i="162" s="1"/>
  <c r="P48" i="206" s="1"/>
  <c r="P79" i="207" s="1"/>
  <c r="P38" i="162" a="1"/>
  <c r="P38" i="162"/>
  <c r="O38" i="162" a="1"/>
  <c r="O38" i="162" s="1"/>
  <c r="N38" i="162" a="1"/>
  <c r="N38" i="162"/>
  <c r="L38" i="162"/>
  <c r="F38" i="162" s="1"/>
  <c r="Q48" i="206" s="1"/>
  <c r="Q79" i="207" s="1"/>
  <c r="K38" i="162"/>
  <c r="J38" i="162"/>
  <c r="I38" i="162"/>
  <c r="H38" i="162"/>
  <c r="R37" i="162" a="1"/>
  <c r="R37" i="162"/>
  <c r="Q37" i="162" a="1"/>
  <c r="Q37" i="162" s="1"/>
  <c r="P37" i="162" a="1"/>
  <c r="P37" i="162"/>
  <c r="O37" i="162" a="1"/>
  <c r="O37" i="162"/>
  <c r="N37" i="162" a="1"/>
  <c r="N37" i="162" s="1"/>
  <c r="L37" i="162"/>
  <c r="F37" i="162" s="1"/>
  <c r="Q47" i="206" s="1"/>
  <c r="Q70" i="207" s="1"/>
  <c r="K37" i="162"/>
  <c r="E37" i="162" s="1"/>
  <c r="P47" i="206" s="1"/>
  <c r="P70" i="207" s="1"/>
  <c r="J37" i="162"/>
  <c r="D37" i="162" s="1"/>
  <c r="O47" i="206" s="1"/>
  <c r="O70" i="207" s="1"/>
  <c r="I37" i="162"/>
  <c r="H37" i="162"/>
  <c r="C37" i="162"/>
  <c r="N47" i="206" s="1"/>
  <c r="N70" i="207" s="1"/>
  <c r="R36" i="162" a="1"/>
  <c r="R36" i="162" s="1"/>
  <c r="F36" i="162" s="1"/>
  <c r="Q46" i="206" s="1"/>
  <c r="Q78" i="207" s="1"/>
  <c r="Q36" i="162" a="1"/>
  <c r="Q36" i="162"/>
  <c r="P36" i="162" a="1"/>
  <c r="P36" i="162"/>
  <c r="O36" i="162" a="1"/>
  <c r="O36" i="162" s="1"/>
  <c r="N36" i="162" a="1"/>
  <c r="N36" i="162"/>
  <c r="L36" i="162"/>
  <c r="K36" i="162"/>
  <c r="E36" i="162" s="1"/>
  <c r="P46" i="206" s="1"/>
  <c r="P78" i="207" s="1"/>
  <c r="J36" i="162"/>
  <c r="D36" i="162" s="1"/>
  <c r="O46" i="206" s="1"/>
  <c r="O78" i="207" s="1"/>
  <c r="I36" i="162"/>
  <c r="H36" i="162"/>
  <c r="R35" i="162" a="1"/>
  <c r="R35" i="162"/>
  <c r="Q35" i="162" a="1"/>
  <c r="Q35" i="162" s="1"/>
  <c r="P35" i="162" a="1"/>
  <c r="P35" i="162"/>
  <c r="O35" i="162" a="1"/>
  <c r="O35" i="162" s="1"/>
  <c r="N35" i="162" a="1"/>
  <c r="N35" i="162"/>
  <c r="L35" i="162"/>
  <c r="F35" i="162" s="1"/>
  <c r="Q45" i="206" s="1"/>
  <c r="Q87" i="207" s="1"/>
  <c r="K35" i="162"/>
  <c r="J35" i="162"/>
  <c r="D35" i="162" s="1"/>
  <c r="O45" i="206" s="1"/>
  <c r="O87" i="207" s="1"/>
  <c r="I35" i="162"/>
  <c r="H35" i="162"/>
  <c r="B35" i="162" s="1"/>
  <c r="R34" i="162" a="1"/>
  <c r="R34" i="162" s="1"/>
  <c r="Q34" i="162" a="1"/>
  <c r="Q34" i="162"/>
  <c r="P34" i="162" a="1"/>
  <c r="P34" i="162" s="1"/>
  <c r="O34" i="162" a="1"/>
  <c r="O34" i="162"/>
  <c r="N34" i="162" a="1"/>
  <c r="N34" i="162"/>
  <c r="L34" i="162"/>
  <c r="K34" i="162"/>
  <c r="E34" i="162" s="1"/>
  <c r="P44" i="206" s="1"/>
  <c r="P35" i="207" s="1"/>
  <c r="J34" i="162"/>
  <c r="D34" i="162" s="1"/>
  <c r="O44" i="206" s="1"/>
  <c r="O35" i="207" s="1"/>
  <c r="I34" i="162"/>
  <c r="C34" i="162" s="1"/>
  <c r="N44" i="206" s="1"/>
  <c r="N35" i="207" s="1"/>
  <c r="H34" i="162"/>
  <c r="R33" i="162" a="1"/>
  <c r="R33" i="162" s="1"/>
  <c r="Q33" i="162" a="1"/>
  <c r="Q33" i="162"/>
  <c r="E33" i="162" s="1"/>
  <c r="P43" i="206" s="1"/>
  <c r="P62" i="207" s="1"/>
  <c r="P33" i="162" a="1"/>
  <c r="P33" i="162" s="1"/>
  <c r="O33" i="162" a="1"/>
  <c r="O33" i="162"/>
  <c r="N33" i="162" a="1"/>
  <c r="N33" i="162"/>
  <c r="S33" i="162" s="1"/>
  <c r="AM43" i="206" s="1"/>
  <c r="AM62" i="207" s="1"/>
  <c r="L33" i="162"/>
  <c r="F33" i="162" s="1"/>
  <c r="Q43" i="206" s="1"/>
  <c r="Q62" i="207" s="1"/>
  <c r="K33" i="162"/>
  <c r="J33" i="162"/>
  <c r="I33" i="162"/>
  <c r="H33" i="162"/>
  <c r="R32" i="162" a="1"/>
  <c r="R32" i="162"/>
  <c r="Q32" i="162" a="1"/>
  <c r="Q32" i="162"/>
  <c r="P32" i="162" a="1"/>
  <c r="P32" i="162" s="1"/>
  <c r="O32" i="162" a="1"/>
  <c r="O32" i="162"/>
  <c r="C32" i="162" s="1"/>
  <c r="N42" i="206" s="1"/>
  <c r="N77" i="207" s="1"/>
  <c r="N32" i="162" a="1"/>
  <c r="N32" i="162" s="1"/>
  <c r="L32" i="162"/>
  <c r="F32" i="162" s="1"/>
  <c r="Q42" i="206" s="1"/>
  <c r="Q77" i="207" s="1"/>
  <c r="K32" i="162"/>
  <c r="E32" i="162" s="1"/>
  <c r="P42" i="206" s="1"/>
  <c r="P77" i="207" s="1"/>
  <c r="J32" i="162"/>
  <c r="I32" i="162"/>
  <c r="H32" i="162"/>
  <c r="R31" i="162" a="1"/>
  <c r="R31" i="162"/>
  <c r="Q31" i="162" a="1"/>
  <c r="Q31" i="162"/>
  <c r="P31" i="162" a="1"/>
  <c r="P31" i="162" s="1"/>
  <c r="S31" i="162" s="1"/>
  <c r="AM41" i="206" s="1"/>
  <c r="AM33" i="207" s="1"/>
  <c r="O31" i="162" a="1"/>
  <c r="O31" i="162"/>
  <c r="N31" i="162" a="1"/>
  <c r="N31" i="162"/>
  <c r="L31" i="162"/>
  <c r="K31" i="162"/>
  <c r="J31" i="162"/>
  <c r="I31" i="162"/>
  <c r="C31" i="162" s="1"/>
  <c r="N41" i="206" s="1"/>
  <c r="N33" i="207" s="1"/>
  <c r="H31" i="162"/>
  <c r="R30" i="162" a="1"/>
  <c r="R30" i="162"/>
  <c r="Q30" i="162" a="1"/>
  <c r="Q30" i="162" s="1"/>
  <c r="P30" i="162" a="1"/>
  <c r="P30" i="162"/>
  <c r="O30" i="162" a="1"/>
  <c r="O30" i="162"/>
  <c r="N30" i="162" a="1"/>
  <c r="N30" i="162" s="1"/>
  <c r="S30" i="162" s="1"/>
  <c r="AM40" i="206" s="1"/>
  <c r="AM16" i="207" s="1"/>
  <c r="L30" i="162"/>
  <c r="F30" i="162" s="1"/>
  <c r="Q40" i="206" s="1"/>
  <c r="Q16" i="207" s="1"/>
  <c r="K30" i="162"/>
  <c r="J30" i="162"/>
  <c r="D30" i="162" s="1"/>
  <c r="O40" i="206" s="1"/>
  <c r="O16" i="207" s="1"/>
  <c r="I30" i="162"/>
  <c r="C30" i="162" s="1"/>
  <c r="N40" i="206" s="1"/>
  <c r="N16" i="207" s="1"/>
  <c r="H30" i="162"/>
  <c r="R29" i="162" a="1"/>
  <c r="R29" i="162"/>
  <c r="Q29" i="162" a="1"/>
  <c r="Q29" i="162"/>
  <c r="P29" i="162" a="1"/>
  <c r="P29" i="162" s="1"/>
  <c r="O29" i="162" a="1"/>
  <c r="O29" i="162"/>
  <c r="N29" i="162" a="1"/>
  <c r="N29" i="162" s="1"/>
  <c r="S29" i="162" s="1"/>
  <c r="AM39" i="206" s="1"/>
  <c r="AM69" i="207" s="1"/>
  <c r="L29" i="162"/>
  <c r="K29" i="162"/>
  <c r="E29" i="162" s="1"/>
  <c r="P39" i="206" s="1"/>
  <c r="P69" i="207" s="1"/>
  <c r="J29" i="162"/>
  <c r="I29" i="162"/>
  <c r="C29" i="162" s="1"/>
  <c r="N39" i="206" s="1"/>
  <c r="N69" i="207" s="1"/>
  <c r="H29" i="162"/>
  <c r="F29" i="162"/>
  <c r="Q39" i="206" s="1"/>
  <c r="Q69" i="207" s="1"/>
  <c r="R28" i="162" a="1"/>
  <c r="R28" i="162"/>
  <c r="Q28" i="162" a="1"/>
  <c r="Q28" i="162" s="1"/>
  <c r="P28" i="162" a="1"/>
  <c r="P28" i="162"/>
  <c r="O28" i="162" a="1"/>
  <c r="O28" i="162" s="1"/>
  <c r="N28" i="162" a="1"/>
  <c r="N28" i="162"/>
  <c r="L28" i="162"/>
  <c r="F28" i="162" s="1"/>
  <c r="Q38" i="206" s="1"/>
  <c r="Q23" i="207" s="1"/>
  <c r="K28" i="162"/>
  <c r="J28" i="162"/>
  <c r="D28" i="162" s="1"/>
  <c r="O38" i="206" s="1"/>
  <c r="O23" i="207" s="1"/>
  <c r="I28" i="162"/>
  <c r="C28" i="162" s="1"/>
  <c r="N38" i="206" s="1"/>
  <c r="N23" i="207" s="1"/>
  <c r="H28" i="162"/>
  <c r="R27" i="162" a="1"/>
  <c r="R27" i="162"/>
  <c r="Q27" i="162" a="1"/>
  <c r="Q27" i="162" s="1"/>
  <c r="P27" i="162" a="1"/>
  <c r="P27" i="162"/>
  <c r="O27" i="162" a="1"/>
  <c r="O27" i="162" s="1"/>
  <c r="N27" i="162" a="1"/>
  <c r="N27" i="162"/>
  <c r="L27" i="162"/>
  <c r="F27" i="162" s="1"/>
  <c r="Q37" i="206" s="1"/>
  <c r="Q37" i="207" s="1"/>
  <c r="K27" i="162"/>
  <c r="E27" i="162" s="1"/>
  <c r="P37" i="206" s="1"/>
  <c r="P37" i="207" s="1"/>
  <c r="J27" i="162"/>
  <c r="D27" i="162" s="1"/>
  <c r="O37" i="206" s="1"/>
  <c r="O37" i="207" s="1"/>
  <c r="I27" i="162"/>
  <c r="H27" i="162"/>
  <c r="R26" i="162" a="1"/>
  <c r="R26" i="162" s="1"/>
  <c r="Q26" i="162" a="1"/>
  <c r="Q26" i="162"/>
  <c r="P26" i="162" a="1"/>
  <c r="P26" i="162"/>
  <c r="O26" i="162" a="1"/>
  <c r="O26" i="162" s="1"/>
  <c r="N26" i="162" a="1"/>
  <c r="N26" i="162"/>
  <c r="L26" i="162"/>
  <c r="K26" i="162"/>
  <c r="E26" i="162" s="1"/>
  <c r="P36" i="206" s="1"/>
  <c r="P51" i="207" s="1"/>
  <c r="J26" i="162"/>
  <c r="D26" i="162" s="1"/>
  <c r="O36" i="206" s="1"/>
  <c r="O51" i="207" s="1"/>
  <c r="I26" i="162"/>
  <c r="H26" i="162"/>
  <c r="B26" i="162" s="1"/>
  <c r="R25" i="162" a="1"/>
  <c r="R25" i="162" s="1"/>
  <c r="F25" i="162" s="1"/>
  <c r="Q35" i="206" s="1"/>
  <c r="Q15" i="207" s="1"/>
  <c r="Q25" i="162" a="1"/>
  <c r="Q25" i="162"/>
  <c r="P25" i="162" a="1"/>
  <c r="P25" i="162"/>
  <c r="O25" i="162" a="1"/>
  <c r="O25" i="162" s="1"/>
  <c r="N25" i="162" a="1"/>
  <c r="N25" i="162"/>
  <c r="L25" i="162"/>
  <c r="K25" i="162"/>
  <c r="E25" i="162" s="1"/>
  <c r="P35" i="206" s="1"/>
  <c r="P15" i="207" s="1"/>
  <c r="J25" i="162"/>
  <c r="I25" i="162"/>
  <c r="H25" i="162"/>
  <c r="R24" i="162" a="1"/>
  <c r="R24" i="162" s="1"/>
  <c r="Q24" i="162" a="1"/>
  <c r="Q24" i="162"/>
  <c r="P24" i="162" a="1"/>
  <c r="P24" i="162" s="1"/>
  <c r="O24" i="162" a="1"/>
  <c r="O24" i="162"/>
  <c r="N24" i="162" a="1"/>
  <c r="N24" i="162"/>
  <c r="L24" i="162"/>
  <c r="K24" i="162"/>
  <c r="J24" i="162"/>
  <c r="I24" i="162"/>
  <c r="C24" i="162" s="1"/>
  <c r="N34" i="206" s="1"/>
  <c r="N17" i="207" s="1"/>
  <c r="H24" i="162"/>
  <c r="B24" i="162" s="1"/>
  <c r="M34" i="206" s="1"/>
  <c r="R23" i="162" a="1"/>
  <c r="R23" i="162" s="1"/>
  <c r="Q23" i="162" a="1"/>
  <c r="Q23" i="162"/>
  <c r="P23" i="162" a="1"/>
  <c r="P23" i="162"/>
  <c r="O23" i="162" a="1"/>
  <c r="O23" i="162" s="1"/>
  <c r="S23" i="162" s="1"/>
  <c r="AM33" i="206" s="1"/>
  <c r="AM28" i="207" s="1"/>
  <c r="N23" i="162" a="1"/>
  <c r="N23" i="162"/>
  <c r="L23" i="162"/>
  <c r="K23" i="162"/>
  <c r="E23" i="162" s="1"/>
  <c r="P33" i="206" s="1"/>
  <c r="P28" i="207" s="1"/>
  <c r="J23" i="162"/>
  <c r="I23" i="162"/>
  <c r="H23" i="162"/>
  <c r="B23" i="162" s="1"/>
  <c r="M33" i="206" s="1"/>
  <c r="D23" i="162"/>
  <c r="O33" i="206" s="1"/>
  <c r="O28" i="207" s="1"/>
  <c r="R22" i="162" a="1"/>
  <c r="R22" i="162"/>
  <c r="Q22" i="162" a="1"/>
  <c r="Q22" i="162"/>
  <c r="P22" i="162" a="1"/>
  <c r="P22" i="162" s="1"/>
  <c r="O22" i="162" a="1"/>
  <c r="O22" i="162"/>
  <c r="N22" i="162" a="1"/>
  <c r="N22" i="162" s="1"/>
  <c r="L22" i="162"/>
  <c r="F22" i="162" s="1"/>
  <c r="Q32" i="206" s="1"/>
  <c r="Q39" i="207" s="1"/>
  <c r="K22" i="162"/>
  <c r="E22" i="162" s="1"/>
  <c r="P32" i="206" s="1"/>
  <c r="P39" i="207" s="1"/>
  <c r="J22" i="162"/>
  <c r="I22" i="162"/>
  <c r="C22" i="162" s="1"/>
  <c r="N32" i="206" s="1"/>
  <c r="N39" i="207" s="1"/>
  <c r="H22" i="162"/>
  <c r="R21" i="162" a="1"/>
  <c r="R21" i="162" s="1"/>
  <c r="Q21" i="162" a="1"/>
  <c r="Q21" i="162"/>
  <c r="P21" i="162" a="1"/>
  <c r="P21" i="162" s="1"/>
  <c r="O21" i="162" a="1"/>
  <c r="O21" i="162"/>
  <c r="N21" i="162" a="1"/>
  <c r="N21" i="162" s="1"/>
  <c r="L21" i="162"/>
  <c r="F21" i="162" s="1"/>
  <c r="Q31" i="206" s="1"/>
  <c r="Q19" i="207" s="1"/>
  <c r="K21" i="162"/>
  <c r="E21" i="162" s="1"/>
  <c r="P31" i="206" s="1"/>
  <c r="P19" i="207" s="1"/>
  <c r="J21" i="162"/>
  <c r="D21" i="162" s="1"/>
  <c r="O31" i="206" s="1"/>
  <c r="O19" i="207" s="1"/>
  <c r="I21" i="162"/>
  <c r="C21" i="162" s="1"/>
  <c r="N31" i="206" s="1"/>
  <c r="N19" i="207" s="1"/>
  <c r="H21" i="162"/>
  <c r="B21" i="162" s="1"/>
  <c r="R20" i="162" a="1"/>
  <c r="R20" i="162"/>
  <c r="Q20" i="162" a="1"/>
  <c r="Q20" i="162" s="1"/>
  <c r="P20" i="162" a="1"/>
  <c r="P20" i="162"/>
  <c r="O20" i="162" a="1"/>
  <c r="O20" i="162"/>
  <c r="N20" i="162" a="1"/>
  <c r="N20" i="162"/>
  <c r="L20" i="162"/>
  <c r="F20" i="162" s="1"/>
  <c r="Q30" i="206" s="1"/>
  <c r="Q25" i="207" s="1"/>
  <c r="K20" i="162"/>
  <c r="J20" i="162"/>
  <c r="I20" i="162"/>
  <c r="H20" i="162"/>
  <c r="C20" i="162"/>
  <c r="N30" i="206" s="1"/>
  <c r="N25" i="207" s="1"/>
  <c r="R19" i="162" a="1"/>
  <c r="R19" i="162"/>
  <c r="Q19" i="162" a="1"/>
  <c r="Q19" i="162" s="1"/>
  <c r="P19" i="162" a="1"/>
  <c r="P19" i="162"/>
  <c r="O19" i="162" a="1"/>
  <c r="O19" i="162" s="1"/>
  <c r="N19" i="162" a="1"/>
  <c r="N19" i="162" s="1"/>
  <c r="L19" i="162"/>
  <c r="F19" i="162" s="1"/>
  <c r="Q29" i="206" s="1"/>
  <c r="Q26" i="207" s="1"/>
  <c r="K19" i="162"/>
  <c r="J19" i="162"/>
  <c r="I19" i="162"/>
  <c r="H19" i="162"/>
  <c r="R18" i="162" a="1"/>
  <c r="R18" i="162"/>
  <c r="Q18" i="162" a="1"/>
  <c r="Q18" i="162"/>
  <c r="P18" i="162" a="1"/>
  <c r="P18" i="162"/>
  <c r="O18" i="162" a="1"/>
  <c r="O18" i="162" s="1"/>
  <c r="S18" i="162" s="1"/>
  <c r="AM28" i="206" s="1"/>
  <c r="AM56" i="207" s="1"/>
  <c r="N18" i="162" a="1"/>
  <c r="N18" i="162"/>
  <c r="L18" i="162"/>
  <c r="F18" i="162" s="1"/>
  <c r="Q28" i="206" s="1"/>
  <c r="Q56" i="207" s="1"/>
  <c r="K18" i="162"/>
  <c r="J18" i="162"/>
  <c r="I18" i="162"/>
  <c r="C18" i="162" s="1"/>
  <c r="N28" i="206" s="1"/>
  <c r="N56" i="207" s="1"/>
  <c r="H18" i="162"/>
  <c r="R17" i="162" a="1"/>
  <c r="R17" i="162" s="1"/>
  <c r="Q17" i="162" a="1"/>
  <c r="Q17" i="162" s="1"/>
  <c r="P17" i="162" a="1"/>
  <c r="P17" i="162"/>
  <c r="O17" i="162" a="1"/>
  <c r="O17" i="162"/>
  <c r="N17" i="162" a="1"/>
  <c r="N17" i="162" s="1"/>
  <c r="L17" i="162"/>
  <c r="K17" i="162"/>
  <c r="J17" i="162"/>
  <c r="I17" i="162"/>
  <c r="C17" i="162" s="1"/>
  <c r="N27" i="206" s="1"/>
  <c r="N27" i="207" s="1"/>
  <c r="H17" i="162"/>
  <c r="D17" i="162"/>
  <c r="O27" i="206" s="1"/>
  <c r="O27" i="207" s="1"/>
  <c r="R16" i="162" a="1"/>
  <c r="R16" i="162" s="1"/>
  <c r="Q16" i="162" a="1"/>
  <c r="Q16" i="162"/>
  <c r="P16" i="162" a="1"/>
  <c r="P16" i="162"/>
  <c r="O16" i="162" a="1"/>
  <c r="O16" i="162" s="1"/>
  <c r="S16" i="162" s="1"/>
  <c r="AM26" i="206" s="1"/>
  <c r="AM57" i="207" s="1"/>
  <c r="N16" i="162" a="1"/>
  <c r="N16" i="162"/>
  <c r="L16" i="162"/>
  <c r="K16" i="162"/>
  <c r="J16" i="162"/>
  <c r="I16" i="162"/>
  <c r="C16" i="162" s="1"/>
  <c r="N26" i="206" s="1"/>
  <c r="N57" i="207" s="1"/>
  <c r="H16" i="162"/>
  <c r="B16" i="162" s="1"/>
  <c r="E16" i="162"/>
  <c r="P26" i="206" s="1"/>
  <c r="P57" i="207" s="1"/>
  <c r="D16" i="162"/>
  <c r="O26" i="206" s="1"/>
  <c r="O57" i="207" s="1"/>
  <c r="R15" i="162" a="1"/>
  <c r="R15" i="162"/>
  <c r="Q15" i="162" a="1"/>
  <c r="Q15" i="162" s="1"/>
  <c r="P15" i="162" a="1"/>
  <c r="P15" i="162"/>
  <c r="O15" i="162" a="1"/>
  <c r="O15" i="162" s="1"/>
  <c r="N15" i="162" a="1"/>
  <c r="N15" i="162"/>
  <c r="L15" i="162"/>
  <c r="F15" i="162" s="1"/>
  <c r="Q25" i="206" s="1"/>
  <c r="Q58" i="207" s="1"/>
  <c r="K15" i="162"/>
  <c r="J15" i="162"/>
  <c r="D15" i="162" s="1"/>
  <c r="O25" i="206" s="1"/>
  <c r="O58" i="207" s="1"/>
  <c r="I15" i="162"/>
  <c r="C15" i="162" s="1"/>
  <c r="N25" i="206" s="1"/>
  <c r="N58" i="207" s="1"/>
  <c r="H15" i="162"/>
  <c r="B15" i="162" s="1"/>
  <c r="M25" i="206" s="1"/>
  <c r="R14" i="162" a="1"/>
  <c r="R14" i="162" s="1"/>
  <c r="Q14" i="162" a="1"/>
  <c r="Q14" i="162"/>
  <c r="P14" i="162" a="1"/>
  <c r="P14" i="162" s="1"/>
  <c r="O14" i="162" a="1"/>
  <c r="O14" i="162"/>
  <c r="N14" i="162" a="1"/>
  <c r="N14" i="162"/>
  <c r="L14" i="162"/>
  <c r="F14" i="162" s="1"/>
  <c r="Q24" i="206" s="1"/>
  <c r="Q18" i="207" s="1"/>
  <c r="K14" i="162"/>
  <c r="E14" i="162" s="1"/>
  <c r="P24" i="206" s="1"/>
  <c r="P18" i="207" s="1"/>
  <c r="J14" i="162"/>
  <c r="D14" i="162" s="1"/>
  <c r="O24" i="206" s="1"/>
  <c r="O18" i="207" s="1"/>
  <c r="I14" i="162"/>
  <c r="H14" i="162"/>
  <c r="R13" i="162" a="1"/>
  <c r="R13" i="162" s="1"/>
  <c r="Q13" i="162" a="1"/>
  <c r="Q13" i="162"/>
  <c r="P13" i="162" a="1"/>
  <c r="P13" i="162" s="1"/>
  <c r="O13" i="162" a="1"/>
  <c r="O13" i="162"/>
  <c r="N13" i="162" a="1"/>
  <c r="N13" i="162"/>
  <c r="L13" i="162"/>
  <c r="K13" i="162"/>
  <c r="J13" i="162"/>
  <c r="I13" i="162"/>
  <c r="H13" i="162"/>
  <c r="R12" i="162" a="1"/>
  <c r="R12" i="162"/>
  <c r="Q12" i="162" a="1"/>
  <c r="Q12" i="162"/>
  <c r="P12" i="162" a="1"/>
  <c r="P12" i="162"/>
  <c r="O12" i="162" a="1"/>
  <c r="O12" i="162"/>
  <c r="C12" i="162" s="1"/>
  <c r="N22" i="206" s="1"/>
  <c r="N21" i="207" s="1"/>
  <c r="N12" i="162" a="1"/>
  <c r="N12" i="162" s="1"/>
  <c r="L12" i="162"/>
  <c r="F12" i="162" s="1"/>
  <c r="Q22" i="206" s="1"/>
  <c r="Q21" i="207" s="1"/>
  <c r="K12" i="162"/>
  <c r="E12" i="162" s="1"/>
  <c r="P22" i="206" s="1"/>
  <c r="P21" i="207" s="1"/>
  <c r="J12" i="162"/>
  <c r="D12" i="162" s="1"/>
  <c r="O22" i="206" s="1"/>
  <c r="O21" i="207" s="1"/>
  <c r="I12" i="162"/>
  <c r="H12" i="162"/>
  <c r="R11" i="162" a="1"/>
  <c r="R11" i="162"/>
  <c r="Q11" i="162" a="1"/>
  <c r="Q11" i="162"/>
  <c r="P11" i="162" a="1"/>
  <c r="P11" i="162"/>
  <c r="O11" i="162" a="1"/>
  <c r="O11" i="162"/>
  <c r="N11" i="162" a="1"/>
  <c r="N11" i="162" s="1"/>
  <c r="L11" i="162"/>
  <c r="K11" i="162"/>
  <c r="J11" i="162"/>
  <c r="I11" i="162"/>
  <c r="C11" i="162" s="1"/>
  <c r="N21" i="206" s="1"/>
  <c r="N20" i="207" s="1"/>
  <c r="H11" i="162"/>
  <c r="R10" i="162" a="1"/>
  <c r="R10" i="162"/>
  <c r="Q10" i="162" a="1"/>
  <c r="Q10" i="162" s="1"/>
  <c r="P10" i="162" a="1"/>
  <c r="P10" i="162"/>
  <c r="O10" i="162" a="1"/>
  <c r="O10" i="162"/>
  <c r="N10" i="162" a="1"/>
  <c r="N10" i="162" s="1"/>
  <c r="S10" i="162" s="1"/>
  <c r="AM20" i="206" s="1"/>
  <c r="AM34" i="207" s="1"/>
  <c r="L10" i="162"/>
  <c r="K10" i="162"/>
  <c r="J10" i="162"/>
  <c r="D10" i="162" s="1"/>
  <c r="O20" i="206" s="1"/>
  <c r="O34" i="207" s="1"/>
  <c r="I10" i="162"/>
  <c r="C10" i="162" s="1"/>
  <c r="N20" i="206" s="1"/>
  <c r="N34" i="207" s="1"/>
  <c r="H10" i="162"/>
  <c r="R9" i="162" a="1"/>
  <c r="R9" i="162"/>
  <c r="Q9" i="162" a="1"/>
  <c r="Q9" i="162" s="1"/>
  <c r="P9" i="162" a="1"/>
  <c r="P9" i="162" s="1"/>
  <c r="O9" i="162" a="1"/>
  <c r="O9" i="162"/>
  <c r="N9" i="162" a="1"/>
  <c r="N9" i="162" s="1"/>
  <c r="S9" i="162" s="1"/>
  <c r="AM19" i="206" s="1"/>
  <c r="AM48" i="207" s="1"/>
  <c r="L9" i="162"/>
  <c r="F9" i="162" s="1"/>
  <c r="Q19" i="206" s="1"/>
  <c r="Q48" i="207" s="1"/>
  <c r="K9" i="162"/>
  <c r="J9" i="162"/>
  <c r="D9" i="162" s="1"/>
  <c r="O19" i="206" s="1"/>
  <c r="O48" i="207" s="1"/>
  <c r="I9" i="162"/>
  <c r="C9" i="162" s="1"/>
  <c r="N19" i="206" s="1"/>
  <c r="N48" i="207" s="1"/>
  <c r="H9" i="162"/>
  <c r="B9" i="162" s="1"/>
  <c r="R8" i="162" a="1"/>
  <c r="R8" i="162"/>
  <c r="Q8" i="162" a="1"/>
  <c r="Q8" i="162" s="1"/>
  <c r="P8" i="162" a="1"/>
  <c r="P8" i="162"/>
  <c r="O8" i="162" a="1"/>
  <c r="O8" i="162" s="1"/>
  <c r="N8" i="162" a="1"/>
  <c r="N8" i="162"/>
  <c r="S8" i="162" s="1"/>
  <c r="AM18" i="206" s="1"/>
  <c r="AM44" i="207" s="1"/>
  <c r="L8" i="162"/>
  <c r="F8" i="162" s="1"/>
  <c r="Q18" i="206" s="1"/>
  <c r="Q44" i="207" s="1"/>
  <c r="K8" i="162"/>
  <c r="E8" i="162" s="1"/>
  <c r="P18" i="206" s="1"/>
  <c r="P44" i="207" s="1"/>
  <c r="J8" i="162"/>
  <c r="D8" i="162" s="1"/>
  <c r="O18" i="206" s="1"/>
  <c r="O44" i="207" s="1"/>
  <c r="I8" i="162"/>
  <c r="C8" i="162" s="1"/>
  <c r="N18" i="206" s="1"/>
  <c r="N44" i="207" s="1"/>
  <c r="H8" i="162"/>
  <c r="R7" i="162" a="1"/>
  <c r="R7" i="162"/>
  <c r="Q7" i="162" a="1"/>
  <c r="Q7" i="162" s="1"/>
  <c r="P7" i="162" a="1"/>
  <c r="P7" i="162"/>
  <c r="O7" i="162" a="1"/>
  <c r="O7" i="162" s="1"/>
  <c r="N7" i="162" a="1"/>
  <c r="N7" i="162"/>
  <c r="S7" i="162" s="1"/>
  <c r="AM17" i="206" s="1"/>
  <c r="AM24" i="207" s="1"/>
  <c r="L7" i="162"/>
  <c r="F7" i="162" s="1"/>
  <c r="Q17" i="206" s="1"/>
  <c r="Q24" i="207" s="1"/>
  <c r="K7" i="162"/>
  <c r="J7" i="162"/>
  <c r="I7" i="162"/>
  <c r="H7" i="162"/>
  <c r="R6" i="162" a="1"/>
  <c r="R6" i="162" s="1"/>
  <c r="F6" i="162" s="1"/>
  <c r="Q16" i="206" s="1"/>
  <c r="Q46" i="207" s="1"/>
  <c r="Q6" i="162" a="1"/>
  <c r="Q6" i="162"/>
  <c r="P6" i="162" a="1"/>
  <c r="P6" i="162"/>
  <c r="O6" i="162" a="1"/>
  <c r="O6" i="162"/>
  <c r="N6" i="162" a="1"/>
  <c r="N6" i="162"/>
  <c r="L6" i="162"/>
  <c r="K6" i="162"/>
  <c r="E6" i="162" s="1"/>
  <c r="P16" i="206" s="1"/>
  <c r="P46" i="207" s="1"/>
  <c r="J6" i="162"/>
  <c r="D6" i="162" s="1"/>
  <c r="O16" i="206" s="1"/>
  <c r="O46" i="207" s="1"/>
  <c r="I6" i="162"/>
  <c r="H6" i="162"/>
  <c r="R5" i="162" a="1"/>
  <c r="R5" i="162" s="1"/>
  <c r="Q5" i="162" a="1"/>
  <c r="Q5" i="162"/>
  <c r="P5" i="162" a="1"/>
  <c r="P5" i="162"/>
  <c r="O5" i="162" a="1"/>
  <c r="O5" i="162" s="1"/>
  <c r="N5" i="162" a="1"/>
  <c r="N5" i="162"/>
  <c r="L5" i="162"/>
  <c r="K5" i="162"/>
  <c r="E5" i="162" s="1"/>
  <c r="P15" i="206" s="1"/>
  <c r="P40" i="207" s="1"/>
  <c r="J5" i="162"/>
  <c r="I5" i="162"/>
  <c r="H5" i="162"/>
  <c r="R4" i="162" a="1"/>
  <c r="R4" i="162"/>
  <c r="Q4" i="162" a="1"/>
  <c r="Q4" i="162"/>
  <c r="P4" i="162" a="1"/>
  <c r="P4" i="162" s="1"/>
  <c r="O4" i="162" a="1"/>
  <c r="O4" i="162"/>
  <c r="N4" i="162" a="1"/>
  <c r="N4" i="162"/>
  <c r="L4" i="162"/>
  <c r="K4" i="162"/>
  <c r="J4" i="162"/>
  <c r="D4" i="162" s="1"/>
  <c r="O14" i="206" s="1"/>
  <c r="O14" i="207" s="1"/>
  <c r="I4" i="162"/>
  <c r="H4" i="162"/>
  <c r="B4" i="162" s="1"/>
  <c r="M14" i="206" s="1"/>
  <c r="R3" i="162" a="1"/>
  <c r="R3" i="162"/>
  <c r="Q3" i="162" a="1"/>
  <c r="Q3" i="162"/>
  <c r="P3" i="162" a="1"/>
  <c r="P3" i="162"/>
  <c r="O3" i="162" a="1"/>
  <c r="O3" i="162" s="1"/>
  <c r="N3" i="162" a="1"/>
  <c r="N3" i="162"/>
  <c r="L3" i="162"/>
  <c r="K3" i="162"/>
  <c r="J3" i="162"/>
  <c r="D3" i="162" s="1"/>
  <c r="I3" i="162"/>
  <c r="H3" i="162"/>
  <c r="M3" i="162" s="1"/>
  <c r="E3" i="162"/>
  <c r="J88" i="192"/>
  <c r="J87" i="192"/>
  <c r="J86" i="192"/>
  <c r="J85" i="192"/>
  <c r="J84" i="192"/>
  <c r="J83" i="192"/>
  <c r="J82" i="192"/>
  <c r="J81" i="192"/>
  <c r="J80" i="192"/>
  <c r="J79" i="192"/>
  <c r="J78" i="192"/>
  <c r="J77" i="192"/>
  <c r="J76" i="192"/>
  <c r="J75" i="192"/>
  <c r="J74" i="192"/>
  <c r="J73" i="192"/>
  <c r="J72" i="192"/>
  <c r="J71" i="192"/>
  <c r="J70" i="192"/>
  <c r="J69" i="192"/>
  <c r="J68" i="192"/>
  <c r="J67" i="192"/>
  <c r="J66" i="192"/>
  <c r="J65" i="192"/>
  <c r="J64" i="192"/>
  <c r="J63" i="192"/>
  <c r="J62" i="192"/>
  <c r="J61" i="192"/>
  <c r="J60" i="192"/>
  <c r="J59" i="192"/>
  <c r="J58" i="192"/>
  <c r="J57" i="192"/>
  <c r="J56" i="192"/>
  <c r="J55" i="192"/>
  <c r="J54" i="192"/>
  <c r="J53" i="192"/>
  <c r="J52" i="192"/>
  <c r="J51" i="192"/>
  <c r="J50" i="192"/>
  <c r="J49" i="192"/>
  <c r="J48" i="192"/>
  <c r="J47" i="192"/>
  <c r="J46" i="192"/>
  <c r="J45" i="192"/>
  <c r="J44" i="192"/>
  <c r="J43" i="192"/>
  <c r="J42" i="192"/>
  <c r="J41" i="192"/>
  <c r="J40" i="192"/>
  <c r="J39" i="192"/>
  <c r="J38" i="192"/>
  <c r="J37" i="192"/>
  <c r="J36" i="192"/>
  <c r="J35" i="192"/>
  <c r="J34" i="192"/>
  <c r="J33" i="192"/>
  <c r="J32" i="192"/>
  <c r="J31" i="192"/>
  <c r="J30" i="192"/>
  <c r="J29" i="192"/>
  <c r="J28" i="192"/>
  <c r="J27" i="192"/>
  <c r="J26" i="192"/>
  <c r="J25" i="192"/>
  <c r="J24" i="192"/>
  <c r="J23" i="192"/>
  <c r="J22" i="192"/>
  <c r="J21" i="192"/>
  <c r="J20" i="192"/>
  <c r="J19" i="192"/>
  <c r="J18" i="192"/>
  <c r="J17" i="192"/>
  <c r="J16" i="192"/>
  <c r="J15" i="192"/>
  <c r="J14" i="192"/>
  <c r="J13" i="192"/>
  <c r="CB102" i="89"/>
  <c r="CA102" i="89"/>
  <c r="BZ102" i="89"/>
  <c r="BY102" i="89"/>
  <c r="BX102" i="89"/>
  <c r="BW102" i="89"/>
  <c r="BV102" i="89"/>
  <c r="BU102" i="89"/>
  <c r="BT102" i="89"/>
  <c r="BS102" i="89"/>
  <c r="BR102" i="89"/>
  <c r="BQ102" i="89"/>
  <c r="BP102" i="89"/>
  <c r="BO102" i="89"/>
  <c r="BN102" i="89"/>
  <c r="BM102" i="89"/>
  <c r="BL102" i="89"/>
  <c r="BK102" i="89"/>
  <c r="BJ102" i="89"/>
  <c r="BI102" i="89"/>
  <c r="BH102" i="89"/>
  <c r="BG102" i="89"/>
  <c r="BF102" i="89"/>
  <c r="BE102" i="89"/>
  <c r="BD102" i="89"/>
  <c r="BC102" i="89"/>
  <c r="BB102" i="89"/>
  <c r="BA102" i="89"/>
  <c r="AZ102" i="89"/>
  <c r="AY102" i="89"/>
  <c r="AX102" i="89"/>
  <c r="AW102" i="89"/>
  <c r="AV102" i="89"/>
  <c r="AU102" i="89"/>
  <c r="AT102" i="89"/>
  <c r="AS102" i="89"/>
  <c r="AR102" i="89"/>
  <c r="AQ102" i="89"/>
  <c r="AP102" i="89"/>
  <c r="AO102" i="89"/>
  <c r="AN102" i="89"/>
  <c r="AM102" i="89"/>
  <c r="AL102" i="89"/>
  <c r="AK102" i="89"/>
  <c r="AJ102" i="89"/>
  <c r="AI102" i="89"/>
  <c r="AH102" i="89"/>
  <c r="AG102" i="89"/>
  <c r="AF102" i="89"/>
  <c r="AE102" i="89"/>
  <c r="AD102" i="89"/>
  <c r="AC102" i="89"/>
  <c r="AB102" i="89"/>
  <c r="AA102" i="89"/>
  <c r="Z102" i="89"/>
  <c r="Y102" i="89"/>
  <c r="X102" i="89"/>
  <c r="W102" i="89"/>
  <c r="V102" i="89"/>
  <c r="U102" i="89"/>
  <c r="T102" i="89"/>
  <c r="S102" i="89"/>
  <c r="R102" i="89"/>
  <c r="Q102" i="89"/>
  <c r="P102" i="89"/>
  <c r="O102" i="89"/>
  <c r="N102" i="89"/>
  <c r="M102" i="89"/>
  <c r="L102" i="89"/>
  <c r="K102" i="89"/>
  <c r="J102" i="89"/>
  <c r="I102" i="89"/>
  <c r="H102" i="89"/>
  <c r="G102" i="89"/>
  <c r="F102" i="89"/>
  <c r="E102" i="89"/>
  <c r="D102" i="89"/>
  <c r="BZ101" i="89"/>
  <c r="BY101" i="89"/>
  <c r="BX101" i="89"/>
  <c r="BW101" i="89"/>
  <c r="BV101" i="89"/>
  <c r="BN101" i="89"/>
  <c r="BM101" i="89"/>
  <c r="BF101" i="89"/>
  <c r="BE101" i="89"/>
  <c r="BD101" i="89"/>
  <c r="BC101" i="89"/>
  <c r="BB101" i="89"/>
  <c r="AT101" i="89"/>
  <c r="AS101" i="89"/>
  <c r="AL101" i="89"/>
  <c r="AK101" i="89"/>
  <c r="AJ101" i="89"/>
  <c r="AI101" i="89"/>
  <c r="AH101" i="89"/>
  <c r="Z101" i="89"/>
  <c r="Y101" i="89"/>
  <c r="T101" i="89"/>
  <c r="R101" i="89"/>
  <c r="Q101" i="89"/>
  <c r="P101" i="89"/>
  <c r="O101" i="89"/>
  <c r="N101" i="89"/>
  <c r="F101" i="89"/>
  <c r="E101" i="89"/>
  <c r="CA100" i="89"/>
  <c r="CA101" i="89" s="1"/>
  <c r="BZ100" i="89"/>
  <c r="BY100" i="89"/>
  <c r="BX100" i="89"/>
  <c r="BW100" i="89"/>
  <c r="BV100" i="89"/>
  <c r="BU100" i="89"/>
  <c r="BU101" i="89" s="1"/>
  <c r="BT100" i="89"/>
  <c r="BT101" i="89" s="1"/>
  <c r="BS100" i="89"/>
  <c r="BS101" i="89" s="1"/>
  <c r="BP100" i="89"/>
  <c r="BP101" i="89" s="1"/>
  <c r="BO100" i="89"/>
  <c r="BO101" i="89" s="1"/>
  <c r="BN100" i="89"/>
  <c r="BM100" i="89"/>
  <c r="BK100" i="89"/>
  <c r="BK101" i="89" s="1"/>
  <c r="BJ100" i="89"/>
  <c r="BJ101" i="89" s="1"/>
  <c r="BI100" i="89"/>
  <c r="BI101" i="89" s="1"/>
  <c r="BH100" i="89"/>
  <c r="BH101" i="89" s="1"/>
  <c r="BG100" i="89"/>
  <c r="BG101" i="89" s="1"/>
  <c r="BF100" i="89"/>
  <c r="BE100" i="89"/>
  <c r="BD100" i="89"/>
  <c r="BC100" i="89"/>
  <c r="BB100" i="89"/>
  <c r="BA100" i="89"/>
  <c r="BA101" i="89" s="1"/>
  <c r="AZ100" i="89"/>
  <c r="AZ101" i="89" s="1"/>
  <c r="AY100" i="89"/>
  <c r="AY101" i="89" s="1"/>
  <c r="AV100" i="89"/>
  <c r="AV101" i="89" s="1"/>
  <c r="AU100" i="89"/>
  <c r="AU101" i="89" s="1"/>
  <c r="AT100" i="89"/>
  <c r="AS100" i="89"/>
  <c r="AQ100" i="89"/>
  <c r="AQ101" i="89" s="1"/>
  <c r="AP100" i="89"/>
  <c r="AP101" i="89" s="1"/>
  <c r="AO100" i="89"/>
  <c r="AO101" i="89" s="1"/>
  <c r="AN100" i="89"/>
  <c r="AN101" i="89" s="1"/>
  <c r="AM100" i="89"/>
  <c r="AM101" i="89" s="1"/>
  <c r="AL100" i="89"/>
  <c r="AK100" i="89"/>
  <c r="AJ100" i="89"/>
  <c r="AI100" i="89"/>
  <c r="AH100" i="89"/>
  <c r="AG100" i="89"/>
  <c r="AG101" i="89" s="1"/>
  <c r="AF100" i="89"/>
  <c r="AF101" i="89" s="1"/>
  <c r="AE100" i="89"/>
  <c r="AE101" i="89" s="1"/>
  <c r="AB100" i="89"/>
  <c r="AB101" i="89" s="1"/>
  <c r="AA100" i="89"/>
  <c r="AA101" i="89" s="1"/>
  <c r="Z100" i="89"/>
  <c r="Y100" i="89"/>
  <c r="W100" i="89"/>
  <c r="W101" i="89" s="1"/>
  <c r="V100" i="89"/>
  <c r="V101" i="89" s="1"/>
  <c r="U100" i="89"/>
  <c r="U101" i="89" s="1"/>
  <c r="T100" i="89"/>
  <c r="S100" i="89"/>
  <c r="S101" i="89" s="1"/>
  <c r="R100" i="89"/>
  <c r="Q100" i="89"/>
  <c r="P100" i="89"/>
  <c r="O100" i="89"/>
  <c r="N100" i="89"/>
  <c r="M100" i="89"/>
  <c r="M101" i="89" s="1"/>
  <c r="L100" i="89"/>
  <c r="L101" i="89" s="1"/>
  <c r="K100" i="89"/>
  <c r="K101" i="89" s="1"/>
  <c r="H100" i="89"/>
  <c r="H101" i="89" s="1"/>
  <c r="G100" i="89"/>
  <c r="G101" i="89" s="1"/>
  <c r="F100" i="89"/>
  <c r="E100" i="89"/>
  <c r="D100" i="89" a="1"/>
  <c r="BR100" i="89" s="1"/>
  <c r="BR101" i="89" s="1"/>
  <c r="D100" i="89"/>
  <c r="D101" i="89" s="1"/>
  <c r="CK85" i="89"/>
  <c r="CL85" i="89" s="1"/>
  <c r="CM84" i="89"/>
  <c r="CK84" i="89"/>
  <c r="CL84" i="89" s="1"/>
  <c r="CM83" i="89"/>
  <c r="CK83" i="89"/>
  <c r="CL83" i="89" s="1"/>
  <c r="CM82" i="89"/>
  <c r="CL82" i="89"/>
  <c r="CK82" i="89"/>
  <c r="CM81" i="89"/>
  <c r="CK81" i="89"/>
  <c r="CL81" i="89" s="1"/>
  <c r="CM80" i="89"/>
  <c r="CK80" i="89"/>
  <c r="CL80" i="89" s="1"/>
  <c r="CM79" i="89"/>
  <c r="CL79" i="89"/>
  <c r="CK79" i="89"/>
  <c r="CM78" i="89"/>
  <c r="CL78" i="89"/>
  <c r="CK78" i="89"/>
  <c r="CM77" i="89"/>
  <c r="CK77" i="89"/>
  <c r="CL77" i="89" s="1"/>
  <c r="CM76" i="89"/>
  <c r="CK76" i="89"/>
  <c r="CL76" i="89" s="1"/>
  <c r="CM75" i="89"/>
  <c r="CK75" i="89"/>
  <c r="CL75" i="89" s="1"/>
  <c r="CM74" i="89"/>
  <c r="CL74" i="89"/>
  <c r="CK74" i="89"/>
  <c r="CM73" i="89"/>
  <c r="CL73" i="89"/>
  <c r="CK73" i="89"/>
  <c r="CM72" i="89"/>
  <c r="CK72" i="89"/>
  <c r="CL72" i="89" s="1"/>
  <c r="CM71" i="89"/>
  <c r="CL71" i="89"/>
  <c r="CK71" i="89"/>
  <c r="CM70" i="89"/>
  <c r="CK70" i="89"/>
  <c r="CL70" i="89" s="1"/>
  <c r="CM69" i="89"/>
  <c r="CK69" i="89"/>
  <c r="CL69" i="89" s="1"/>
  <c r="CM68" i="89"/>
  <c r="CK68" i="89"/>
  <c r="CL68" i="89" s="1"/>
  <c r="CM67" i="89"/>
  <c r="CL67" i="89"/>
  <c r="CK67" i="89"/>
  <c r="CM66" i="89"/>
  <c r="CK66" i="89"/>
  <c r="CL66" i="89" s="1"/>
  <c r="CM65" i="89"/>
  <c r="CK65" i="89"/>
  <c r="CL65" i="89" s="1"/>
  <c r="CM64" i="89"/>
  <c r="CK64" i="89"/>
  <c r="CL64" i="89" s="1"/>
  <c r="CM63" i="89"/>
  <c r="CK63" i="89"/>
  <c r="CL63" i="89" s="1"/>
  <c r="CM62" i="89"/>
  <c r="CL62" i="89"/>
  <c r="CK62" i="89"/>
  <c r="CM61" i="89"/>
  <c r="CK61" i="89"/>
  <c r="CL61" i="89" s="1"/>
  <c r="CM60" i="89"/>
  <c r="CK60" i="89"/>
  <c r="CL60" i="89" s="1"/>
  <c r="CM59" i="89"/>
  <c r="CL59" i="89"/>
  <c r="CK59" i="89"/>
  <c r="CM58" i="89"/>
  <c r="CK58" i="89"/>
  <c r="CL58" i="89" s="1"/>
  <c r="CM57" i="89"/>
  <c r="CK57" i="89"/>
  <c r="CL57" i="89" s="1"/>
  <c r="CM56" i="89"/>
  <c r="CK56" i="89"/>
  <c r="CL56" i="89" s="1"/>
  <c r="CM55" i="89"/>
  <c r="CK55" i="89"/>
  <c r="CL55" i="89" s="1"/>
  <c r="CM54" i="89"/>
  <c r="CL54" i="89"/>
  <c r="CK54" i="89"/>
  <c r="CM53" i="89"/>
  <c r="CL53" i="89"/>
  <c r="CK53" i="89"/>
  <c r="CM52" i="89"/>
  <c r="CK52" i="89"/>
  <c r="CL52" i="89" s="1"/>
  <c r="CM51" i="89"/>
  <c r="CL51" i="89"/>
  <c r="CK51" i="89"/>
  <c r="CM50" i="89"/>
  <c r="CK50" i="89"/>
  <c r="CL50" i="89" s="1"/>
  <c r="CM49" i="89"/>
  <c r="CK49" i="89"/>
  <c r="CL49" i="89" s="1"/>
  <c r="CM48" i="89"/>
  <c r="CK48" i="89"/>
  <c r="CL48" i="89" s="1"/>
  <c r="CM47" i="89"/>
  <c r="CL47" i="89"/>
  <c r="CK47" i="89"/>
  <c r="CM46" i="89"/>
  <c r="CK46" i="89"/>
  <c r="CL46" i="89" s="1"/>
  <c r="CM45" i="89"/>
  <c r="CK45" i="89"/>
  <c r="CL45" i="89" s="1"/>
  <c r="CM44" i="89"/>
  <c r="CK44" i="89"/>
  <c r="CL44" i="89" s="1"/>
  <c r="CM43" i="89"/>
  <c r="CK43" i="89"/>
  <c r="CL43" i="89" s="1"/>
  <c r="CM42" i="89"/>
  <c r="CL42" i="89"/>
  <c r="CK42" i="89"/>
  <c r="CM41" i="89"/>
  <c r="CL41" i="89"/>
  <c r="CK41" i="89"/>
  <c r="CM40" i="89"/>
  <c r="CK40" i="89"/>
  <c r="CL40" i="89" s="1"/>
  <c r="CM39" i="89"/>
  <c r="CL39" i="89"/>
  <c r="CK39" i="89"/>
  <c r="CM38" i="89"/>
  <c r="CL38" i="89"/>
  <c r="CK38" i="89"/>
  <c r="CM37" i="89"/>
  <c r="CK37" i="89"/>
  <c r="CL37" i="89" s="1"/>
  <c r="CM36" i="89"/>
  <c r="CK36" i="89"/>
  <c r="CL36" i="89" s="1"/>
  <c r="CM35" i="89"/>
  <c r="CK35" i="89"/>
  <c r="CL35" i="89" s="1"/>
  <c r="CM34" i="89"/>
  <c r="CL34" i="89"/>
  <c r="CK34" i="89"/>
  <c r="CM33" i="89"/>
  <c r="CL33" i="89"/>
  <c r="CK33" i="89"/>
  <c r="CM32" i="89"/>
  <c r="CK32" i="89"/>
  <c r="CL32" i="89" s="1"/>
  <c r="CM31" i="89"/>
  <c r="CL31" i="89"/>
  <c r="CK31" i="89"/>
  <c r="CM30" i="89"/>
  <c r="CK30" i="89"/>
  <c r="CL30" i="89" s="1"/>
  <c r="CM29" i="89"/>
  <c r="CL29" i="89"/>
  <c r="CK29" i="89"/>
  <c r="CM28" i="89"/>
  <c r="CK28" i="89"/>
  <c r="CL28" i="89" s="1"/>
  <c r="CM27" i="89"/>
  <c r="CL27" i="89"/>
  <c r="CK27" i="89"/>
  <c r="CM26" i="89"/>
  <c r="CK26" i="89"/>
  <c r="CL26" i="89" s="1"/>
  <c r="CM25" i="89"/>
  <c r="CK25" i="89"/>
  <c r="CL25" i="89" s="1"/>
  <c r="CM24" i="89"/>
  <c r="CK24" i="89"/>
  <c r="CL24" i="89" s="1"/>
  <c r="CM23" i="89"/>
  <c r="CK23" i="89"/>
  <c r="CL23" i="89" s="1"/>
  <c r="CM22" i="89"/>
  <c r="CL22" i="89"/>
  <c r="CK22" i="89"/>
  <c r="CM21" i="89"/>
  <c r="CK21" i="89"/>
  <c r="CL21" i="89" s="1"/>
  <c r="CM20" i="89"/>
  <c r="CK20" i="89"/>
  <c r="CL20" i="89" s="1"/>
  <c r="CM19" i="89"/>
  <c r="CL19" i="89"/>
  <c r="CK19" i="89"/>
  <c r="CM18" i="89"/>
  <c r="CL18" i="89"/>
  <c r="CK18" i="89"/>
  <c r="CM17" i="89"/>
  <c r="CK17" i="89"/>
  <c r="CL17" i="89" s="1"/>
  <c r="CM16" i="89"/>
  <c r="CK16" i="89"/>
  <c r="CL16" i="89" s="1"/>
  <c r="CM15" i="89"/>
  <c r="CK15" i="89"/>
  <c r="CL15" i="89" s="1"/>
  <c r="CM14" i="89"/>
  <c r="CL14" i="89"/>
  <c r="CK14" i="89"/>
  <c r="CM13" i="89"/>
  <c r="CL13" i="89"/>
  <c r="CK13" i="89"/>
  <c r="CM12" i="89"/>
  <c r="CK12" i="89"/>
  <c r="CL12" i="89" s="1"/>
  <c r="CM11" i="89"/>
  <c r="CL11" i="89"/>
  <c r="CK11" i="89"/>
  <c r="CM10" i="89"/>
  <c r="CK10" i="89"/>
  <c r="CL10" i="89" s="1"/>
  <c r="CM9" i="89"/>
  <c r="CK9" i="89"/>
  <c r="CL9" i="89" s="1"/>
  <c r="CA106" i="152"/>
  <c r="BZ106" i="152"/>
  <c r="BY106" i="152"/>
  <c r="BX106" i="152"/>
  <c r="BW106" i="152"/>
  <c r="BV106" i="152"/>
  <c r="BU106" i="152"/>
  <c r="BT106" i="152"/>
  <c r="BS106" i="152"/>
  <c r="BR106" i="152"/>
  <c r="BQ106" i="152"/>
  <c r="BP106" i="152"/>
  <c r="BO106" i="152"/>
  <c r="BN106" i="152"/>
  <c r="BM106" i="152"/>
  <c r="BL106" i="152"/>
  <c r="BK106" i="152"/>
  <c r="BJ106" i="152"/>
  <c r="BI106" i="152"/>
  <c r="BH106" i="152"/>
  <c r="BG106" i="152"/>
  <c r="BF106" i="152"/>
  <c r="BE106" i="152"/>
  <c r="BD106" i="152"/>
  <c r="BC106" i="152"/>
  <c r="BB106" i="152"/>
  <c r="BA106" i="152"/>
  <c r="AZ106" i="152"/>
  <c r="AY106" i="152"/>
  <c r="AX106" i="152"/>
  <c r="AW106" i="152"/>
  <c r="AV106" i="152"/>
  <c r="AU106" i="152"/>
  <c r="AT106" i="152"/>
  <c r="AS106" i="152"/>
  <c r="AR106" i="152"/>
  <c r="AQ106" i="152"/>
  <c r="AP106" i="152"/>
  <c r="AO106" i="152"/>
  <c r="AN106" i="152"/>
  <c r="AM106" i="152"/>
  <c r="AL106" i="152"/>
  <c r="AK106" i="152"/>
  <c r="AJ106" i="152"/>
  <c r="AI106" i="152"/>
  <c r="AH106" i="152"/>
  <c r="AG106" i="152"/>
  <c r="AF106" i="152"/>
  <c r="AE106" i="152"/>
  <c r="AD106" i="152"/>
  <c r="AC106" i="152"/>
  <c r="AB106" i="152"/>
  <c r="AA106" i="152"/>
  <c r="Z106" i="152"/>
  <c r="Y106" i="152"/>
  <c r="X106" i="152"/>
  <c r="W106" i="152"/>
  <c r="V106" i="152"/>
  <c r="U106" i="152"/>
  <c r="T106" i="152"/>
  <c r="S106" i="152"/>
  <c r="R106" i="152"/>
  <c r="Q106" i="152"/>
  <c r="P106" i="152"/>
  <c r="O106" i="152"/>
  <c r="N106" i="152"/>
  <c r="M106" i="152"/>
  <c r="L106" i="152"/>
  <c r="K106" i="152"/>
  <c r="J106" i="152"/>
  <c r="I106" i="152"/>
  <c r="H106" i="152"/>
  <c r="G106" i="152"/>
  <c r="F106" i="152"/>
  <c r="E106" i="152"/>
  <c r="D106" i="152"/>
  <c r="CA105" i="152"/>
  <c r="BZ105" i="152"/>
  <c r="BY105" i="152"/>
  <c r="BX105" i="152"/>
  <c r="BW105" i="152"/>
  <c r="BV105" i="152"/>
  <c r="BU105" i="152"/>
  <c r="BT105" i="152"/>
  <c r="BS105" i="152"/>
  <c r="BR105" i="152"/>
  <c r="BQ105" i="152"/>
  <c r="BP105" i="152"/>
  <c r="BO105" i="152"/>
  <c r="BN105" i="152"/>
  <c r="BM105" i="152"/>
  <c r="BL105" i="152"/>
  <c r="BK105" i="152"/>
  <c r="BJ105" i="152"/>
  <c r="BI105" i="152"/>
  <c r="BH105" i="152"/>
  <c r="BG105" i="152"/>
  <c r="BF105" i="152"/>
  <c r="BE105" i="152"/>
  <c r="BD105" i="152"/>
  <c r="BC105" i="152"/>
  <c r="BB105" i="152"/>
  <c r="BA105" i="152"/>
  <c r="AZ105" i="152"/>
  <c r="AY105" i="152"/>
  <c r="AX105" i="152"/>
  <c r="AW105" i="152"/>
  <c r="AV105" i="152"/>
  <c r="AU105" i="152"/>
  <c r="AT105" i="152"/>
  <c r="AS105" i="152"/>
  <c r="AR105" i="152"/>
  <c r="AQ105" i="152"/>
  <c r="AP105" i="152"/>
  <c r="AO105" i="152"/>
  <c r="AN105" i="152"/>
  <c r="AM105" i="152"/>
  <c r="AL105" i="152"/>
  <c r="AK105" i="152"/>
  <c r="AJ105" i="152"/>
  <c r="AI105" i="152"/>
  <c r="AH105" i="152"/>
  <c r="AG105" i="152"/>
  <c r="AF105" i="152"/>
  <c r="AE105" i="152"/>
  <c r="AD105" i="152"/>
  <c r="AC105" i="152"/>
  <c r="AB105" i="152"/>
  <c r="AA105" i="152"/>
  <c r="Z105" i="152"/>
  <c r="Y105" i="152"/>
  <c r="X105" i="152"/>
  <c r="W105" i="152"/>
  <c r="V105" i="152"/>
  <c r="U105" i="152"/>
  <c r="T105" i="152"/>
  <c r="S105" i="152"/>
  <c r="R105" i="152"/>
  <c r="Q105" i="152"/>
  <c r="P105" i="152"/>
  <c r="O105" i="152"/>
  <c r="N105" i="152"/>
  <c r="M105" i="152"/>
  <c r="L105" i="152"/>
  <c r="K105" i="152"/>
  <c r="J105" i="152"/>
  <c r="I105" i="152"/>
  <c r="H105" i="152"/>
  <c r="G105" i="152"/>
  <c r="F105" i="152"/>
  <c r="E105" i="152"/>
  <c r="D105" i="152"/>
  <c r="CA104" i="152"/>
  <c r="BZ104" i="152"/>
  <c r="BY104" i="152"/>
  <c r="BX104" i="152"/>
  <c r="BW104" i="152"/>
  <c r="BV104" i="152"/>
  <c r="BU104" i="152"/>
  <c r="BT104" i="152"/>
  <c r="BS104" i="152"/>
  <c r="BR104" i="152"/>
  <c r="BQ104" i="152"/>
  <c r="BP104" i="152"/>
  <c r="BO104" i="152"/>
  <c r="BN104" i="152"/>
  <c r="BM104" i="152"/>
  <c r="BL104" i="152"/>
  <c r="BK104" i="152"/>
  <c r="BJ104" i="152"/>
  <c r="BI104" i="152"/>
  <c r="BH104" i="152"/>
  <c r="BG104" i="152"/>
  <c r="BF104" i="152"/>
  <c r="BE104" i="152"/>
  <c r="BD104" i="152"/>
  <c r="BC104" i="152"/>
  <c r="BB104" i="152"/>
  <c r="BA104" i="152"/>
  <c r="AZ104" i="152"/>
  <c r="AY104" i="152"/>
  <c r="AX104" i="152"/>
  <c r="AW104" i="152"/>
  <c r="AV104" i="152"/>
  <c r="AU104" i="152"/>
  <c r="AT104" i="152"/>
  <c r="AS104" i="152"/>
  <c r="AR104" i="152"/>
  <c r="AQ104" i="152"/>
  <c r="AP104" i="152"/>
  <c r="AO104" i="152"/>
  <c r="AN104" i="152"/>
  <c r="AM104" i="152"/>
  <c r="AL104" i="152"/>
  <c r="AK104" i="152"/>
  <c r="AJ104" i="152"/>
  <c r="AI104" i="152"/>
  <c r="AH104" i="152"/>
  <c r="AG104" i="152"/>
  <c r="AF104" i="152"/>
  <c r="AE104" i="152"/>
  <c r="AD104" i="152"/>
  <c r="AC104" i="152"/>
  <c r="AB104" i="152"/>
  <c r="AA104" i="152"/>
  <c r="Z104" i="152"/>
  <c r="Y104" i="152"/>
  <c r="X104" i="152"/>
  <c r="W104" i="152"/>
  <c r="V104" i="152"/>
  <c r="U104" i="152"/>
  <c r="T104" i="152"/>
  <c r="S104" i="152"/>
  <c r="R104" i="152"/>
  <c r="Q104" i="152"/>
  <c r="P104" i="152"/>
  <c r="O104" i="152"/>
  <c r="N104" i="152"/>
  <c r="M104" i="152"/>
  <c r="L104" i="152"/>
  <c r="K104" i="152"/>
  <c r="J104" i="152"/>
  <c r="I104" i="152"/>
  <c r="H104" i="152"/>
  <c r="G104" i="152"/>
  <c r="F104" i="152"/>
  <c r="E104" i="152"/>
  <c r="D104" i="152"/>
  <c r="CA103" i="152"/>
  <c r="BZ103" i="152"/>
  <c r="BY103" i="152"/>
  <c r="BX103" i="152"/>
  <c r="BW103" i="152"/>
  <c r="BV103" i="152"/>
  <c r="BU103" i="152"/>
  <c r="BT103" i="152"/>
  <c r="BS103" i="152"/>
  <c r="BR103" i="152"/>
  <c r="BQ103" i="152"/>
  <c r="BP103" i="152"/>
  <c r="BO103" i="152"/>
  <c r="BN103" i="152"/>
  <c r="BM103" i="152"/>
  <c r="BL103" i="152"/>
  <c r="BK103" i="152"/>
  <c r="BJ103" i="152"/>
  <c r="BI103" i="152"/>
  <c r="BH103" i="152"/>
  <c r="BG103" i="152"/>
  <c r="BF103" i="152"/>
  <c r="BE103" i="152"/>
  <c r="BD103" i="152"/>
  <c r="BC103" i="152"/>
  <c r="BB103" i="152"/>
  <c r="BA103" i="152"/>
  <c r="AZ103" i="152"/>
  <c r="AY103" i="152"/>
  <c r="AX103" i="152"/>
  <c r="AW103" i="152"/>
  <c r="AV103" i="152"/>
  <c r="AU103" i="152"/>
  <c r="AT103" i="152"/>
  <c r="AS103" i="152"/>
  <c r="AR103" i="152"/>
  <c r="AQ103" i="152"/>
  <c r="AP103" i="152"/>
  <c r="AO103" i="152"/>
  <c r="AN103" i="152"/>
  <c r="AM103" i="152"/>
  <c r="AL103" i="152"/>
  <c r="AK103" i="152"/>
  <c r="AJ103" i="152"/>
  <c r="AI103" i="152"/>
  <c r="AH103" i="152"/>
  <c r="AG103" i="152"/>
  <c r="AF103" i="152"/>
  <c r="AE103" i="152"/>
  <c r="AD103" i="152"/>
  <c r="AC103" i="152"/>
  <c r="AB103" i="152"/>
  <c r="AA103" i="152"/>
  <c r="Z103" i="152"/>
  <c r="Y103" i="152"/>
  <c r="X103" i="152"/>
  <c r="W103" i="152"/>
  <c r="V103" i="152"/>
  <c r="U103" i="152"/>
  <c r="T103" i="152"/>
  <c r="S103" i="152"/>
  <c r="R103" i="152"/>
  <c r="Q103" i="152"/>
  <c r="P103" i="152"/>
  <c r="O103" i="152"/>
  <c r="N103" i="152"/>
  <c r="M103" i="152"/>
  <c r="L103" i="152"/>
  <c r="K103" i="152"/>
  <c r="J103" i="152"/>
  <c r="I103" i="152"/>
  <c r="H103" i="152"/>
  <c r="G103" i="152"/>
  <c r="F103" i="152"/>
  <c r="E103" i="152"/>
  <c r="D103" i="152"/>
  <c r="CA102" i="152"/>
  <c r="BZ102" i="152"/>
  <c r="BY102" i="152"/>
  <c r="BX102" i="152"/>
  <c r="BW102" i="152"/>
  <c r="BV102" i="152"/>
  <c r="BU102" i="152"/>
  <c r="BT102" i="152"/>
  <c r="BS102" i="152"/>
  <c r="BR102" i="152"/>
  <c r="BQ102" i="152"/>
  <c r="BP102" i="152"/>
  <c r="BO102" i="152"/>
  <c r="BN102" i="152"/>
  <c r="BM102" i="152"/>
  <c r="BL102" i="152"/>
  <c r="BK102" i="152"/>
  <c r="BJ102" i="152"/>
  <c r="BI102" i="152"/>
  <c r="BH102" i="152"/>
  <c r="BG102" i="152"/>
  <c r="BF102" i="152"/>
  <c r="BE102" i="152"/>
  <c r="BD102" i="152"/>
  <c r="BC102" i="152"/>
  <c r="BB102" i="152"/>
  <c r="BA102" i="152"/>
  <c r="AZ102" i="152"/>
  <c r="AY102" i="152"/>
  <c r="AX102" i="152"/>
  <c r="AW102" i="152"/>
  <c r="AV102" i="152"/>
  <c r="AU102" i="152"/>
  <c r="AT102" i="152"/>
  <c r="AS102" i="152"/>
  <c r="AR102" i="152"/>
  <c r="AQ102" i="152"/>
  <c r="AP102" i="152"/>
  <c r="AO102" i="152"/>
  <c r="AN102" i="152"/>
  <c r="AM102" i="152"/>
  <c r="AL102" i="152"/>
  <c r="AK102" i="152"/>
  <c r="AJ102" i="152"/>
  <c r="AI102" i="152"/>
  <c r="AH102" i="152"/>
  <c r="AG102" i="152"/>
  <c r="AF102" i="152"/>
  <c r="AE102" i="152"/>
  <c r="AD102" i="152"/>
  <c r="AC102" i="152"/>
  <c r="AB102" i="152"/>
  <c r="AA102" i="152"/>
  <c r="Z102" i="152"/>
  <c r="Y102" i="152"/>
  <c r="X102" i="152"/>
  <c r="W102" i="152"/>
  <c r="V102" i="152"/>
  <c r="U102" i="152"/>
  <c r="T102" i="152"/>
  <c r="S102" i="152"/>
  <c r="R102" i="152"/>
  <c r="Q102" i="152"/>
  <c r="P102" i="152"/>
  <c r="O102" i="152"/>
  <c r="N102" i="152"/>
  <c r="M102" i="152"/>
  <c r="L102" i="152"/>
  <c r="K102" i="152"/>
  <c r="J102" i="152"/>
  <c r="I102" i="152"/>
  <c r="H102" i="152"/>
  <c r="G102" i="152"/>
  <c r="F102" i="152"/>
  <c r="E102" i="152"/>
  <c r="D102" i="152"/>
  <c r="CA101" i="152"/>
  <c r="BZ101" i="152"/>
  <c r="BY101" i="152"/>
  <c r="BX101" i="152"/>
  <c r="BW101" i="152"/>
  <c r="BV101" i="152"/>
  <c r="BU101" i="152"/>
  <c r="BT101" i="152"/>
  <c r="BS101" i="152"/>
  <c r="BR101" i="152"/>
  <c r="BQ101" i="152"/>
  <c r="BP101" i="152"/>
  <c r="BO101" i="152"/>
  <c r="BN101" i="152"/>
  <c r="BM101" i="152"/>
  <c r="BL101" i="152"/>
  <c r="BK101" i="152"/>
  <c r="BJ101" i="152"/>
  <c r="BI101" i="152"/>
  <c r="BH101" i="152"/>
  <c r="BG101" i="152"/>
  <c r="BF101" i="152"/>
  <c r="BE101" i="152"/>
  <c r="BD101" i="152"/>
  <c r="BC101" i="152"/>
  <c r="BB101" i="152"/>
  <c r="BA101" i="152"/>
  <c r="AZ101" i="152"/>
  <c r="AY101" i="152"/>
  <c r="AX101" i="152"/>
  <c r="AW101" i="152"/>
  <c r="AV101" i="152"/>
  <c r="AU101" i="152"/>
  <c r="AT101" i="152"/>
  <c r="AS101" i="152"/>
  <c r="AR101" i="152"/>
  <c r="AQ101" i="152"/>
  <c r="AP101" i="152"/>
  <c r="AO101" i="152"/>
  <c r="AN101" i="152"/>
  <c r="AM101" i="152"/>
  <c r="AL101" i="152"/>
  <c r="AK101" i="152"/>
  <c r="AJ101" i="152"/>
  <c r="AI101" i="152"/>
  <c r="AH101" i="152"/>
  <c r="AG101" i="152"/>
  <c r="AF101" i="152"/>
  <c r="AE101" i="152"/>
  <c r="AD101" i="152"/>
  <c r="AC101" i="152"/>
  <c r="AB101" i="152"/>
  <c r="AA101" i="152"/>
  <c r="Z101" i="152"/>
  <c r="Y101" i="152"/>
  <c r="X101" i="152"/>
  <c r="W101" i="152"/>
  <c r="V101" i="152"/>
  <c r="U101" i="152"/>
  <c r="T101" i="152"/>
  <c r="S101" i="152"/>
  <c r="R101" i="152"/>
  <c r="Q101" i="152"/>
  <c r="P101" i="152"/>
  <c r="O101" i="152"/>
  <c r="N101" i="152"/>
  <c r="M101" i="152"/>
  <c r="L101" i="152"/>
  <c r="K101" i="152"/>
  <c r="J101" i="152"/>
  <c r="I101" i="152"/>
  <c r="H101" i="152"/>
  <c r="G101" i="152"/>
  <c r="F101" i="152"/>
  <c r="E101" i="152"/>
  <c r="D101" i="152"/>
  <c r="CA100" i="152"/>
  <c r="BZ100" i="152"/>
  <c r="BY100" i="152"/>
  <c r="BX100" i="152"/>
  <c r="BW100" i="152"/>
  <c r="BV100" i="152"/>
  <c r="BU100" i="152"/>
  <c r="BT100" i="152"/>
  <c r="BS100" i="152"/>
  <c r="BR100" i="152"/>
  <c r="BQ100" i="152"/>
  <c r="BP100" i="152"/>
  <c r="BO100" i="152"/>
  <c r="BN100" i="152"/>
  <c r="BM100" i="152"/>
  <c r="BL100" i="152"/>
  <c r="BK100" i="152"/>
  <c r="BJ100" i="152"/>
  <c r="BI100" i="152"/>
  <c r="BH100" i="152"/>
  <c r="BG100" i="152"/>
  <c r="BF100" i="152"/>
  <c r="BE100" i="152"/>
  <c r="BD100" i="152"/>
  <c r="BC100" i="152"/>
  <c r="BB100" i="152"/>
  <c r="BA100" i="152"/>
  <c r="AZ100" i="152"/>
  <c r="AY100" i="152"/>
  <c r="AX100" i="152"/>
  <c r="AW100" i="152"/>
  <c r="AV100" i="152"/>
  <c r="AU100" i="152"/>
  <c r="AT100" i="152"/>
  <c r="AS100" i="152"/>
  <c r="AR100" i="152"/>
  <c r="AQ100" i="152"/>
  <c r="AP100" i="152"/>
  <c r="AO100" i="152"/>
  <c r="AN100" i="152"/>
  <c r="AM100" i="152"/>
  <c r="AL100" i="152"/>
  <c r="AK100" i="152"/>
  <c r="AJ100" i="152"/>
  <c r="AI100" i="152"/>
  <c r="AH100" i="152"/>
  <c r="AG100" i="152"/>
  <c r="AF100" i="152"/>
  <c r="AE100" i="152"/>
  <c r="AD100" i="152"/>
  <c r="AC100" i="152"/>
  <c r="AB100" i="152"/>
  <c r="AA100" i="152"/>
  <c r="Z100" i="152"/>
  <c r="Y100" i="152"/>
  <c r="X100" i="152"/>
  <c r="W100" i="152"/>
  <c r="V100" i="152"/>
  <c r="U100" i="152"/>
  <c r="T100" i="152"/>
  <c r="S100" i="152"/>
  <c r="R100" i="152"/>
  <c r="Q100" i="152"/>
  <c r="P100" i="152"/>
  <c r="O100" i="152"/>
  <c r="N100" i="152"/>
  <c r="M100" i="152"/>
  <c r="L100" i="152"/>
  <c r="K100" i="152"/>
  <c r="J100" i="152"/>
  <c r="I100" i="152"/>
  <c r="H100" i="152"/>
  <c r="G100" i="152"/>
  <c r="F100" i="152"/>
  <c r="E100" i="152"/>
  <c r="D100" i="152"/>
  <c r="CA99" i="152"/>
  <c r="BZ99" i="152"/>
  <c r="BY99" i="152"/>
  <c r="BX99" i="152"/>
  <c r="BW99" i="152"/>
  <c r="BV99" i="152"/>
  <c r="BU99" i="152"/>
  <c r="BT99" i="152"/>
  <c r="BS99" i="152"/>
  <c r="BR99" i="152"/>
  <c r="BQ99" i="152"/>
  <c r="BP99" i="152"/>
  <c r="BO99" i="152"/>
  <c r="BN99" i="152"/>
  <c r="BM99" i="152"/>
  <c r="BL99" i="152"/>
  <c r="BK99" i="152"/>
  <c r="BJ99" i="152"/>
  <c r="BI99" i="152"/>
  <c r="BH99" i="152"/>
  <c r="BG99" i="152"/>
  <c r="BF99" i="152"/>
  <c r="BE99" i="152"/>
  <c r="BD99" i="152"/>
  <c r="BC99" i="152"/>
  <c r="BB99" i="152"/>
  <c r="BA99" i="152"/>
  <c r="AZ99" i="152"/>
  <c r="AY99" i="152"/>
  <c r="AX99" i="152"/>
  <c r="AW99" i="152"/>
  <c r="AV99" i="152"/>
  <c r="AU99" i="152"/>
  <c r="AT99" i="152"/>
  <c r="AS99" i="152"/>
  <c r="AR99" i="152"/>
  <c r="AQ99" i="152"/>
  <c r="AP99" i="152"/>
  <c r="AO99" i="152"/>
  <c r="AN99" i="152"/>
  <c r="AM99" i="152"/>
  <c r="AL99" i="152"/>
  <c r="AK99" i="152"/>
  <c r="AJ99" i="152"/>
  <c r="AI99" i="152"/>
  <c r="AH99" i="152"/>
  <c r="AG99" i="152"/>
  <c r="AF99" i="152"/>
  <c r="AE99" i="152"/>
  <c r="AD99" i="152"/>
  <c r="AC99" i="152"/>
  <c r="AB99" i="152"/>
  <c r="AA99" i="152"/>
  <c r="Z99" i="152"/>
  <c r="Y99" i="152"/>
  <c r="X99" i="152"/>
  <c r="W99" i="152"/>
  <c r="V99" i="152"/>
  <c r="U99" i="152"/>
  <c r="T99" i="152"/>
  <c r="S99" i="152"/>
  <c r="R99" i="152"/>
  <c r="Q99" i="152"/>
  <c r="P99" i="152"/>
  <c r="O99" i="152"/>
  <c r="N99" i="152"/>
  <c r="M99" i="152"/>
  <c r="L99" i="152"/>
  <c r="K99" i="152"/>
  <c r="J99" i="152"/>
  <c r="I99" i="152"/>
  <c r="H99" i="152"/>
  <c r="G99" i="152"/>
  <c r="F99" i="152"/>
  <c r="E99" i="152"/>
  <c r="D99" i="152"/>
  <c r="CA98" i="152"/>
  <c r="BZ98" i="152"/>
  <c r="BY98" i="152"/>
  <c r="BX98" i="152"/>
  <c r="BW98" i="152"/>
  <c r="BV98" i="152"/>
  <c r="BU98" i="152"/>
  <c r="BT98" i="152"/>
  <c r="BS98" i="152"/>
  <c r="BR98" i="152"/>
  <c r="BQ98" i="152"/>
  <c r="BP98" i="152"/>
  <c r="BO98" i="152"/>
  <c r="BN98" i="152"/>
  <c r="BM98" i="152"/>
  <c r="BL98" i="152"/>
  <c r="BK98" i="152"/>
  <c r="BJ98" i="152"/>
  <c r="BI98" i="152"/>
  <c r="BH98" i="152"/>
  <c r="BG98" i="152"/>
  <c r="BF98" i="152"/>
  <c r="BE98" i="152"/>
  <c r="BD98" i="152"/>
  <c r="BC98" i="152"/>
  <c r="BB98" i="152"/>
  <c r="BA98" i="152"/>
  <c r="AZ98" i="152"/>
  <c r="AY98" i="152"/>
  <c r="AX98" i="152"/>
  <c r="AW98" i="152"/>
  <c r="AV98" i="152"/>
  <c r="AU98" i="152"/>
  <c r="AT98" i="152"/>
  <c r="AS98" i="152"/>
  <c r="AR98" i="152"/>
  <c r="AQ98" i="152"/>
  <c r="AP98" i="152"/>
  <c r="AO98" i="152"/>
  <c r="AN98" i="152"/>
  <c r="AM98" i="152"/>
  <c r="AL98" i="152"/>
  <c r="AK98" i="152"/>
  <c r="AJ98" i="152"/>
  <c r="AI98" i="152"/>
  <c r="AH98" i="152"/>
  <c r="AG98" i="152"/>
  <c r="AF98" i="152"/>
  <c r="AE98" i="152"/>
  <c r="AD98" i="152"/>
  <c r="AC98" i="152"/>
  <c r="AB98" i="152"/>
  <c r="AA98" i="152"/>
  <c r="Z98" i="152"/>
  <c r="Y98" i="152"/>
  <c r="X98" i="152"/>
  <c r="W98" i="152"/>
  <c r="V98" i="152"/>
  <c r="U98" i="152"/>
  <c r="T98" i="152"/>
  <c r="S98" i="152"/>
  <c r="R98" i="152"/>
  <c r="Q98" i="152"/>
  <c r="P98" i="152"/>
  <c r="O98" i="152"/>
  <c r="N98" i="152"/>
  <c r="M98" i="152"/>
  <c r="L98" i="152"/>
  <c r="K98" i="152"/>
  <c r="J98" i="152"/>
  <c r="I98" i="152"/>
  <c r="H98" i="152"/>
  <c r="G98" i="152"/>
  <c r="F98" i="152"/>
  <c r="E98" i="152"/>
  <c r="D98" i="152"/>
  <c r="CA106" i="150"/>
  <c r="BZ106" i="150"/>
  <c r="BY106" i="150"/>
  <c r="BX106" i="150"/>
  <c r="BW106" i="150"/>
  <c r="BV106" i="150"/>
  <c r="BU106" i="150"/>
  <c r="BT106" i="150"/>
  <c r="BS106" i="150"/>
  <c r="BR106" i="150"/>
  <c r="BQ106" i="150"/>
  <c r="BP106" i="150"/>
  <c r="BO106" i="150"/>
  <c r="BN106" i="150"/>
  <c r="BM106" i="150"/>
  <c r="BL106" i="150"/>
  <c r="BK106" i="150"/>
  <c r="BJ106" i="150"/>
  <c r="BI106" i="150"/>
  <c r="BH106" i="150"/>
  <c r="BG106" i="150"/>
  <c r="BF106" i="150"/>
  <c r="BE106" i="150"/>
  <c r="BD106" i="150"/>
  <c r="BC106" i="150"/>
  <c r="BB106" i="150"/>
  <c r="BA106" i="150"/>
  <c r="AZ106" i="150"/>
  <c r="AY106" i="150"/>
  <c r="AX106" i="150"/>
  <c r="AW106" i="150"/>
  <c r="AV106" i="150"/>
  <c r="AU106" i="150"/>
  <c r="AT106" i="150"/>
  <c r="AS106" i="150"/>
  <c r="AR106" i="150"/>
  <c r="AQ106" i="150"/>
  <c r="AP106" i="150"/>
  <c r="AO106" i="150"/>
  <c r="AN106" i="150"/>
  <c r="AM106" i="150"/>
  <c r="AL106" i="150"/>
  <c r="AK106" i="150"/>
  <c r="AJ106" i="150"/>
  <c r="AI106" i="150"/>
  <c r="AH106" i="150"/>
  <c r="AG106" i="150"/>
  <c r="AF106" i="150"/>
  <c r="AE106" i="150"/>
  <c r="AD106" i="150"/>
  <c r="AC106" i="150"/>
  <c r="AB106" i="150"/>
  <c r="AA106" i="150"/>
  <c r="Z106" i="150"/>
  <c r="Y106" i="150"/>
  <c r="X106" i="150"/>
  <c r="W106" i="150"/>
  <c r="V106" i="150"/>
  <c r="U106" i="150"/>
  <c r="T106" i="150"/>
  <c r="S106" i="150"/>
  <c r="R106" i="150"/>
  <c r="Q106" i="150"/>
  <c r="P106" i="150"/>
  <c r="O106" i="150"/>
  <c r="N106" i="150"/>
  <c r="M106" i="150"/>
  <c r="L106" i="150"/>
  <c r="K106" i="150"/>
  <c r="J106" i="150"/>
  <c r="I106" i="150"/>
  <c r="H106" i="150"/>
  <c r="G106" i="150"/>
  <c r="F106" i="150"/>
  <c r="E106" i="150"/>
  <c r="D106" i="150"/>
  <c r="CA105" i="150"/>
  <c r="BZ105" i="150"/>
  <c r="BY105" i="150"/>
  <c r="BX105" i="150"/>
  <c r="BW105" i="150"/>
  <c r="BV105" i="150"/>
  <c r="BU105" i="150"/>
  <c r="BT105" i="150"/>
  <c r="BS105" i="150"/>
  <c r="BR105" i="150"/>
  <c r="BQ105" i="150"/>
  <c r="BP105" i="150"/>
  <c r="BO105" i="150"/>
  <c r="BN105" i="150"/>
  <c r="BM105" i="150"/>
  <c r="BL105" i="150"/>
  <c r="BK105" i="150"/>
  <c r="BJ105" i="150"/>
  <c r="BI105" i="150"/>
  <c r="BH105" i="150"/>
  <c r="BG105" i="150"/>
  <c r="BF105" i="150"/>
  <c r="BE105" i="150"/>
  <c r="BD105" i="150"/>
  <c r="BC105" i="150"/>
  <c r="BB105" i="150"/>
  <c r="BA105" i="150"/>
  <c r="AZ105" i="150"/>
  <c r="AY105" i="150"/>
  <c r="AX105" i="150"/>
  <c r="AW105" i="150"/>
  <c r="AV105" i="150"/>
  <c r="AU105" i="150"/>
  <c r="AT105" i="150"/>
  <c r="AS105" i="150"/>
  <c r="AR105" i="150"/>
  <c r="AQ105" i="150"/>
  <c r="AP105" i="150"/>
  <c r="AO105" i="150"/>
  <c r="AN105" i="150"/>
  <c r="AM105" i="150"/>
  <c r="AL105" i="150"/>
  <c r="AK105" i="150"/>
  <c r="AJ105" i="150"/>
  <c r="AI105" i="150"/>
  <c r="AH105" i="150"/>
  <c r="AG105" i="150"/>
  <c r="AF105" i="150"/>
  <c r="AE105" i="150"/>
  <c r="AD105" i="150"/>
  <c r="AC105" i="150"/>
  <c r="AB105" i="150"/>
  <c r="AA105" i="150"/>
  <c r="Z105" i="150"/>
  <c r="Y105" i="150"/>
  <c r="X105" i="150"/>
  <c r="W105" i="150"/>
  <c r="V105" i="150"/>
  <c r="U105" i="150"/>
  <c r="T105" i="150"/>
  <c r="S105" i="150"/>
  <c r="R105" i="150"/>
  <c r="Q105" i="150"/>
  <c r="P105" i="150"/>
  <c r="O105" i="150"/>
  <c r="N105" i="150"/>
  <c r="M105" i="150"/>
  <c r="L105" i="150"/>
  <c r="K105" i="150"/>
  <c r="J105" i="150"/>
  <c r="I105" i="150"/>
  <c r="H105" i="150"/>
  <c r="G105" i="150"/>
  <c r="F105" i="150"/>
  <c r="E105" i="150"/>
  <c r="D105" i="150"/>
  <c r="CA104" i="150"/>
  <c r="BZ104" i="150"/>
  <c r="BY104" i="150"/>
  <c r="BX104" i="150"/>
  <c r="BW104" i="150"/>
  <c r="BV104" i="150"/>
  <c r="BU104" i="150"/>
  <c r="BT104" i="150"/>
  <c r="BS104" i="150"/>
  <c r="BR104" i="150"/>
  <c r="BQ104" i="150"/>
  <c r="BP104" i="150"/>
  <c r="BO104" i="150"/>
  <c r="BN104" i="150"/>
  <c r="BM104" i="150"/>
  <c r="BL104" i="150"/>
  <c r="BK104" i="150"/>
  <c r="BJ104" i="150"/>
  <c r="BI104" i="150"/>
  <c r="BH104" i="150"/>
  <c r="BG104" i="150"/>
  <c r="BF104" i="150"/>
  <c r="BE104" i="150"/>
  <c r="BD104" i="150"/>
  <c r="BC104" i="150"/>
  <c r="BB104" i="150"/>
  <c r="BA104" i="150"/>
  <c r="AZ104" i="150"/>
  <c r="AY104" i="150"/>
  <c r="AX104" i="150"/>
  <c r="AW104" i="150"/>
  <c r="AV104" i="150"/>
  <c r="AU104" i="150"/>
  <c r="AT104" i="150"/>
  <c r="AS104" i="150"/>
  <c r="AR104" i="150"/>
  <c r="AQ104" i="150"/>
  <c r="AP104" i="150"/>
  <c r="AO104" i="150"/>
  <c r="AN104" i="150"/>
  <c r="AM104" i="150"/>
  <c r="AL104" i="150"/>
  <c r="AK104" i="150"/>
  <c r="AJ104" i="150"/>
  <c r="AI104" i="150"/>
  <c r="AH104" i="150"/>
  <c r="AG104" i="150"/>
  <c r="AF104" i="150"/>
  <c r="AE104" i="150"/>
  <c r="AD104" i="150"/>
  <c r="AC104" i="150"/>
  <c r="AB104" i="150"/>
  <c r="AA104" i="150"/>
  <c r="Z104" i="150"/>
  <c r="Y104" i="150"/>
  <c r="X104" i="150"/>
  <c r="W104" i="150"/>
  <c r="V104" i="150"/>
  <c r="U104" i="150"/>
  <c r="T104" i="150"/>
  <c r="S104" i="150"/>
  <c r="R104" i="150"/>
  <c r="Q104" i="150"/>
  <c r="P104" i="150"/>
  <c r="O104" i="150"/>
  <c r="N104" i="150"/>
  <c r="M104" i="150"/>
  <c r="L104" i="150"/>
  <c r="K104" i="150"/>
  <c r="J104" i="150"/>
  <c r="I104" i="150"/>
  <c r="H104" i="150"/>
  <c r="G104" i="150"/>
  <c r="F104" i="150"/>
  <c r="E104" i="150"/>
  <c r="D104" i="150"/>
  <c r="CA103" i="150"/>
  <c r="BZ103" i="150"/>
  <c r="BY103" i="150"/>
  <c r="BX103" i="150"/>
  <c r="BW103" i="150"/>
  <c r="BV103" i="150"/>
  <c r="BU103" i="150"/>
  <c r="BT103" i="150"/>
  <c r="BS103" i="150"/>
  <c r="BR103" i="150"/>
  <c r="BQ103" i="150"/>
  <c r="BP103" i="150"/>
  <c r="BO103" i="150"/>
  <c r="BN103" i="150"/>
  <c r="BM103" i="150"/>
  <c r="BL103" i="150"/>
  <c r="BK103" i="150"/>
  <c r="BJ103" i="150"/>
  <c r="BI103" i="150"/>
  <c r="BH103" i="150"/>
  <c r="BG103" i="150"/>
  <c r="BF103" i="150"/>
  <c r="BE103" i="150"/>
  <c r="BD103" i="150"/>
  <c r="BC103" i="150"/>
  <c r="BB103" i="150"/>
  <c r="BA103" i="150"/>
  <c r="AZ103" i="150"/>
  <c r="AY103" i="150"/>
  <c r="AX103" i="150"/>
  <c r="AW103" i="150"/>
  <c r="AV103" i="150"/>
  <c r="AU103" i="150"/>
  <c r="AT103" i="150"/>
  <c r="AS103" i="150"/>
  <c r="AR103" i="150"/>
  <c r="AQ103" i="150"/>
  <c r="AP103" i="150"/>
  <c r="AO103" i="150"/>
  <c r="AN103" i="150"/>
  <c r="AM103" i="150"/>
  <c r="AL103" i="150"/>
  <c r="AK103" i="150"/>
  <c r="AJ103" i="150"/>
  <c r="AI103" i="150"/>
  <c r="AH103" i="150"/>
  <c r="AG103" i="150"/>
  <c r="AF103" i="150"/>
  <c r="AE103" i="150"/>
  <c r="AD103" i="150"/>
  <c r="AC103" i="150"/>
  <c r="AB103" i="150"/>
  <c r="AA103" i="150"/>
  <c r="Z103" i="150"/>
  <c r="Y103" i="150"/>
  <c r="X103" i="150"/>
  <c r="W103" i="150"/>
  <c r="V103" i="150"/>
  <c r="U103" i="150"/>
  <c r="T103" i="150"/>
  <c r="S103" i="150"/>
  <c r="R103" i="150"/>
  <c r="Q103" i="150"/>
  <c r="P103" i="150"/>
  <c r="O103" i="150"/>
  <c r="N103" i="150"/>
  <c r="M103" i="150"/>
  <c r="L103" i="150"/>
  <c r="K103" i="150"/>
  <c r="J103" i="150"/>
  <c r="I103" i="150"/>
  <c r="H103" i="150"/>
  <c r="G103" i="150"/>
  <c r="F103" i="150"/>
  <c r="E103" i="150"/>
  <c r="D103" i="150"/>
  <c r="CA102" i="150"/>
  <c r="BZ102" i="150"/>
  <c r="BY102" i="150"/>
  <c r="BX102" i="150"/>
  <c r="BW102" i="150"/>
  <c r="BV102" i="150"/>
  <c r="BU102" i="150"/>
  <c r="BT102" i="150"/>
  <c r="BS102" i="150"/>
  <c r="BR102" i="150"/>
  <c r="BQ102" i="150"/>
  <c r="BP102" i="150"/>
  <c r="BO102" i="150"/>
  <c r="BN102" i="150"/>
  <c r="BM102" i="150"/>
  <c r="BL102" i="150"/>
  <c r="BK102" i="150"/>
  <c r="BJ102" i="150"/>
  <c r="BI102" i="150"/>
  <c r="BH102" i="150"/>
  <c r="BG102" i="150"/>
  <c r="BF102" i="150"/>
  <c r="BE102" i="150"/>
  <c r="BD102" i="150"/>
  <c r="BC102" i="150"/>
  <c r="BB102" i="150"/>
  <c r="BA102" i="150"/>
  <c r="AZ102" i="150"/>
  <c r="AY102" i="150"/>
  <c r="AX102" i="150"/>
  <c r="AW102" i="150"/>
  <c r="AV102" i="150"/>
  <c r="AU102" i="150"/>
  <c r="AT102" i="150"/>
  <c r="AS102" i="150"/>
  <c r="AR102" i="150"/>
  <c r="AQ102" i="150"/>
  <c r="AP102" i="150"/>
  <c r="AO102" i="150"/>
  <c r="AN102" i="150"/>
  <c r="AM102" i="150"/>
  <c r="AL102" i="150"/>
  <c r="AK102" i="150"/>
  <c r="AJ102" i="150"/>
  <c r="AI102" i="150"/>
  <c r="AH102" i="150"/>
  <c r="AG102" i="150"/>
  <c r="AF102" i="150"/>
  <c r="AE102" i="150"/>
  <c r="AD102" i="150"/>
  <c r="AC102" i="150"/>
  <c r="AB102" i="150"/>
  <c r="AA102" i="150"/>
  <c r="Z102" i="150"/>
  <c r="Y102" i="150"/>
  <c r="X102" i="150"/>
  <c r="W102" i="150"/>
  <c r="V102" i="150"/>
  <c r="U102" i="150"/>
  <c r="T102" i="150"/>
  <c r="S102" i="150"/>
  <c r="R102" i="150"/>
  <c r="Q102" i="150"/>
  <c r="P102" i="150"/>
  <c r="O102" i="150"/>
  <c r="N102" i="150"/>
  <c r="M102" i="150"/>
  <c r="L102" i="150"/>
  <c r="K102" i="150"/>
  <c r="J102" i="150"/>
  <c r="I102" i="150"/>
  <c r="H102" i="150"/>
  <c r="G102" i="150"/>
  <c r="F102" i="150"/>
  <c r="E102" i="150"/>
  <c r="D102" i="150"/>
  <c r="CA101" i="150"/>
  <c r="BZ101" i="150"/>
  <c r="BY101" i="150"/>
  <c r="BX101" i="150"/>
  <c r="BW101" i="150"/>
  <c r="BV101" i="150"/>
  <c r="BU101" i="150"/>
  <c r="BT101" i="150"/>
  <c r="BS101" i="150"/>
  <c r="BR101" i="150"/>
  <c r="BQ101" i="150"/>
  <c r="BP101" i="150"/>
  <c r="BO101" i="150"/>
  <c r="BN101" i="150"/>
  <c r="BM101" i="150"/>
  <c r="BL101" i="150"/>
  <c r="BK101" i="150"/>
  <c r="BJ101" i="150"/>
  <c r="BI101" i="150"/>
  <c r="BH101" i="150"/>
  <c r="BG101" i="150"/>
  <c r="BF101" i="150"/>
  <c r="BE101" i="150"/>
  <c r="BD101" i="150"/>
  <c r="BC101" i="150"/>
  <c r="BB101" i="150"/>
  <c r="BA101" i="150"/>
  <c r="AZ101" i="150"/>
  <c r="AY101" i="150"/>
  <c r="AX101" i="150"/>
  <c r="AW101" i="150"/>
  <c r="AV101" i="150"/>
  <c r="AU101" i="150"/>
  <c r="AT101" i="150"/>
  <c r="AS101" i="150"/>
  <c r="AR101" i="150"/>
  <c r="AQ101" i="150"/>
  <c r="AP101" i="150"/>
  <c r="AO101" i="150"/>
  <c r="AN101" i="150"/>
  <c r="AM101" i="150"/>
  <c r="AL101" i="150"/>
  <c r="AK101" i="150"/>
  <c r="AJ101" i="150"/>
  <c r="AI101" i="150"/>
  <c r="AH101" i="150"/>
  <c r="AG101" i="150"/>
  <c r="AF101" i="150"/>
  <c r="AE101" i="150"/>
  <c r="AD101" i="150"/>
  <c r="AC101" i="150"/>
  <c r="AB101" i="150"/>
  <c r="AA101" i="150"/>
  <c r="Z101" i="150"/>
  <c r="Y101" i="150"/>
  <c r="X101" i="150"/>
  <c r="W101" i="150"/>
  <c r="V101" i="150"/>
  <c r="U101" i="150"/>
  <c r="T101" i="150"/>
  <c r="S101" i="150"/>
  <c r="R101" i="150"/>
  <c r="Q101" i="150"/>
  <c r="P101" i="150"/>
  <c r="O101" i="150"/>
  <c r="N101" i="150"/>
  <c r="M101" i="150"/>
  <c r="L101" i="150"/>
  <c r="K101" i="150"/>
  <c r="J101" i="150"/>
  <c r="I101" i="150"/>
  <c r="H101" i="150"/>
  <c r="G101" i="150"/>
  <c r="F101" i="150"/>
  <c r="E101" i="150"/>
  <c r="D101" i="150"/>
  <c r="CA100" i="150"/>
  <c r="BZ100" i="150"/>
  <c r="BY100" i="150"/>
  <c r="BX100" i="150"/>
  <c r="BW100" i="150"/>
  <c r="BV100" i="150"/>
  <c r="BU100" i="150"/>
  <c r="BT100" i="150"/>
  <c r="BS100" i="150"/>
  <c r="BR100" i="150"/>
  <c r="BQ100" i="150"/>
  <c r="BP100" i="150"/>
  <c r="BO100" i="150"/>
  <c r="BN100" i="150"/>
  <c r="BM100" i="150"/>
  <c r="BL100" i="150"/>
  <c r="BK100" i="150"/>
  <c r="BJ100" i="150"/>
  <c r="BI100" i="150"/>
  <c r="BH100" i="150"/>
  <c r="BG100" i="150"/>
  <c r="BF100" i="150"/>
  <c r="BE100" i="150"/>
  <c r="BD100" i="150"/>
  <c r="BC100" i="150"/>
  <c r="BB100" i="150"/>
  <c r="BA100" i="150"/>
  <c r="AZ100" i="150"/>
  <c r="AY100" i="150"/>
  <c r="AX100" i="150"/>
  <c r="AW100" i="150"/>
  <c r="AV100" i="150"/>
  <c r="AU100" i="150"/>
  <c r="AT100" i="150"/>
  <c r="AS100" i="150"/>
  <c r="AR100" i="150"/>
  <c r="AQ100" i="150"/>
  <c r="AP100" i="150"/>
  <c r="AO100" i="150"/>
  <c r="AN100" i="150"/>
  <c r="AM100" i="150"/>
  <c r="AL100" i="150"/>
  <c r="AK100" i="150"/>
  <c r="AJ100" i="150"/>
  <c r="AI100" i="150"/>
  <c r="AH100" i="150"/>
  <c r="AG100" i="150"/>
  <c r="AF100" i="150"/>
  <c r="AE100" i="150"/>
  <c r="AD100" i="150"/>
  <c r="AC100" i="150"/>
  <c r="AB100" i="150"/>
  <c r="AA100" i="150"/>
  <c r="Z100" i="150"/>
  <c r="Y100" i="150"/>
  <c r="X100" i="150"/>
  <c r="W100" i="150"/>
  <c r="V100" i="150"/>
  <c r="U100" i="150"/>
  <c r="T100" i="150"/>
  <c r="S100" i="150"/>
  <c r="R100" i="150"/>
  <c r="Q100" i="150"/>
  <c r="P100" i="150"/>
  <c r="O100" i="150"/>
  <c r="N100" i="150"/>
  <c r="M100" i="150"/>
  <c r="L100" i="150"/>
  <c r="K100" i="150"/>
  <c r="J100" i="150"/>
  <c r="I100" i="150"/>
  <c r="H100" i="150"/>
  <c r="G100" i="150"/>
  <c r="F100" i="150"/>
  <c r="E100" i="150"/>
  <c r="D100" i="150"/>
  <c r="CA99" i="150"/>
  <c r="BZ99" i="150"/>
  <c r="BY99" i="150"/>
  <c r="BX99" i="150"/>
  <c r="BW99" i="150"/>
  <c r="BV99" i="150"/>
  <c r="BU99" i="150"/>
  <c r="BT99" i="150"/>
  <c r="BS99" i="150"/>
  <c r="BR99" i="150"/>
  <c r="BQ99" i="150"/>
  <c r="BP99" i="150"/>
  <c r="BO99" i="150"/>
  <c r="BN99" i="150"/>
  <c r="BM99" i="150"/>
  <c r="BL99" i="150"/>
  <c r="BK99" i="150"/>
  <c r="BJ99" i="150"/>
  <c r="BI99" i="150"/>
  <c r="BH99" i="150"/>
  <c r="BG99" i="150"/>
  <c r="BF99" i="150"/>
  <c r="BE99" i="150"/>
  <c r="BD99" i="150"/>
  <c r="BC99" i="150"/>
  <c r="BB99" i="150"/>
  <c r="BA99" i="150"/>
  <c r="AZ99" i="150"/>
  <c r="AY99" i="150"/>
  <c r="AX99" i="150"/>
  <c r="AW99" i="150"/>
  <c r="AV99" i="150"/>
  <c r="AU99" i="150"/>
  <c r="AT99" i="150"/>
  <c r="AS99" i="150"/>
  <c r="AR99" i="150"/>
  <c r="AQ99" i="150"/>
  <c r="AP99" i="150"/>
  <c r="AO99" i="150"/>
  <c r="AN99" i="150"/>
  <c r="AM99" i="150"/>
  <c r="AL99" i="150"/>
  <c r="AK99" i="150"/>
  <c r="AJ99" i="150"/>
  <c r="AI99" i="150"/>
  <c r="AH99" i="150"/>
  <c r="AG99" i="150"/>
  <c r="AF99" i="150"/>
  <c r="AE99" i="150"/>
  <c r="AD99" i="150"/>
  <c r="AC99" i="150"/>
  <c r="AB99" i="150"/>
  <c r="AA99" i="150"/>
  <c r="Z99" i="150"/>
  <c r="Y99" i="150"/>
  <c r="X99" i="150"/>
  <c r="W99" i="150"/>
  <c r="V99" i="150"/>
  <c r="U99" i="150"/>
  <c r="T99" i="150"/>
  <c r="S99" i="150"/>
  <c r="R99" i="150"/>
  <c r="Q99" i="150"/>
  <c r="P99" i="150"/>
  <c r="O99" i="150"/>
  <c r="N99" i="150"/>
  <c r="M99" i="150"/>
  <c r="L99" i="150"/>
  <c r="K99" i="150"/>
  <c r="J99" i="150"/>
  <c r="I99" i="150"/>
  <c r="H99" i="150"/>
  <c r="G99" i="150"/>
  <c r="F99" i="150"/>
  <c r="E99" i="150"/>
  <c r="D99" i="150"/>
  <c r="CA98" i="150"/>
  <c r="BZ98" i="150"/>
  <c r="BY98" i="150"/>
  <c r="BX98" i="150"/>
  <c r="BW98" i="150"/>
  <c r="BV98" i="150"/>
  <c r="BU98" i="150"/>
  <c r="BT98" i="150"/>
  <c r="BS98" i="150"/>
  <c r="BR98" i="150"/>
  <c r="BQ98" i="150"/>
  <c r="BP98" i="150"/>
  <c r="BO98" i="150"/>
  <c r="BN98" i="150"/>
  <c r="BM98" i="150"/>
  <c r="BL98" i="150"/>
  <c r="BK98" i="150"/>
  <c r="BJ98" i="150"/>
  <c r="BI98" i="150"/>
  <c r="BH98" i="150"/>
  <c r="BG98" i="150"/>
  <c r="BF98" i="150"/>
  <c r="BE98" i="150"/>
  <c r="BD98" i="150"/>
  <c r="BC98" i="150"/>
  <c r="BB98" i="150"/>
  <c r="BA98" i="150"/>
  <c r="AZ98" i="150"/>
  <c r="AY98" i="150"/>
  <c r="AX98" i="150"/>
  <c r="AW98" i="150"/>
  <c r="AV98" i="150"/>
  <c r="AU98" i="150"/>
  <c r="AT98" i="150"/>
  <c r="AS98" i="150"/>
  <c r="AR98" i="150"/>
  <c r="AQ98" i="150"/>
  <c r="AP98" i="150"/>
  <c r="AO98" i="150"/>
  <c r="AN98" i="150"/>
  <c r="AM98" i="150"/>
  <c r="AL98" i="150"/>
  <c r="AK98" i="150"/>
  <c r="AJ98" i="150"/>
  <c r="AI98" i="150"/>
  <c r="AH98" i="150"/>
  <c r="AG98" i="150"/>
  <c r="AF98" i="150"/>
  <c r="AE98" i="150"/>
  <c r="AD98" i="150"/>
  <c r="AC98" i="150"/>
  <c r="AB98" i="150"/>
  <c r="AA98" i="150"/>
  <c r="Z98" i="150"/>
  <c r="Y98" i="150"/>
  <c r="X98" i="150"/>
  <c r="W98" i="150"/>
  <c r="V98" i="150"/>
  <c r="U98" i="150"/>
  <c r="T98" i="150"/>
  <c r="S98" i="150"/>
  <c r="R98" i="150"/>
  <c r="Q98" i="150"/>
  <c r="P98" i="150"/>
  <c r="O98" i="150"/>
  <c r="N98" i="150"/>
  <c r="M98" i="150"/>
  <c r="L98" i="150"/>
  <c r="K98" i="150"/>
  <c r="J98" i="150"/>
  <c r="I98" i="150"/>
  <c r="H98" i="150"/>
  <c r="G98" i="150"/>
  <c r="F98" i="150"/>
  <c r="E98" i="150"/>
  <c r="D98" i="150"/>
  <c r="BW76" i="18"/>
  <c r="BV76" i="18"/>
  <c r="BU76" i="18"/>
  <c r="BT76" i="18"/>
  <c r="BS76" i="18"/>
  <c r="BR76" i="18"/>
  <c r="BQ76" i="18"/>
  <c r="BP76" i="18"/>
  <c r="BO76" i="18"/>
  <c r="BN76" i="18"/>
  <c r="BM76" i="18"/>
  <c r="BL76" i="18"/>
  <c r="BK76" i="18"/>
  <c r="BJ76" i="18"/>
  <c r="BI76" i="18"/>
  <c r="BH76" i="18"/>
  <c r="BG76" i="18"/>
  <c r="BF76" i="18"/>
  <c r="BE76" i="18"/>
  <c r="BD76" i="18"/>
  <c r="BC76" i="18"/>
  <c r="BB76" i="18"/>
  <c r="BA76" i="18"/>
  <c r="AZ76" i="18"/>
  <c r="AY76" i="18"/>
  <c r="AX76" i="18"/>
  <c r="AW76" i="18"/>
  <c r="AV76" i="18"/>
  <c r="AU76" i="18"/>
  <c r="AT76" i="18"/>
  <c r="AS76" i="18"/>
  <c r="AR76" i="18"/>
  <c r="AQ76" i="18"/>
  <c r="AP76" i="18"/>
  <c r="AO76" i="18"/>
  <c r="AN76" i="18"/>
  <c r="AM76" i="18"/>
  <c r="AL76" i="18"/>
  <c r="AK76" i="18"/>
  <c r="AJ76" i="18"/>
  <c r="AI76" i="18"/>
  <c r="AH76" i="18"/>
  <c r="AG76" i="18"/>
  <c r="AF76" i="18"/>
  <c r="AE76" i="18"/>
  <c r="AD76" i="18"/>
  <c r="AC76" i="18"/>
  <c r="AB76" i="18"/>
  <c r="AA76" i="18"/>
  <c r="Z76" i="18"/>
  <c r="Y76" i="18"/>
  <c r="X76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J76" i="18"/>
  <c r="I76" i="18"/>
  <c r="H76" i="18"/>
  <c r="G76" i="18"/>
  <c r="F76" i="18"/>
  <c r="E76" i="18"/>
  <c r="D76" i="18"/>
  <c r="C76" i="18"/>
  <c r="B76" i="18"/>
  <c r="A76" i="18"/>
  <c r="BV75" i="18"/>
  <c r="BU75" i="18"/>
  <c r="BT75" i="18"/>
  <c r="BS75" i="18"/>
  <c r="BR75" i="18"/>
  <c r="BQ75" i="18"/>
  <c r="BP75" i="18"/>
  <c r="BO75" i="18"/>
  <c r="BN75" i="18"/>
  <c r="BM75" i="18"/>
  <c r="BL75" i="18"/>
  <c r="BK75" i="18"/>
  <c r="BJ75" i="18"/>
  <c r="BI75" i="18"/>
  <c r="BH75" i="18"/>
  <c r="BG75" i="18"/>
  <c r="BF75" i="18"/>
  <c r="BE75" i="18"/>
  <c r="BD75" i="18"/>
  <c r="BC75" i="18"/>
  <c r="BB75" i="18"/>
  <c r="BA75" i="18"/>
  <c r="AZ75" i="18"/>
  <c r="AY75" i="18"/>
  <c r="AX75" i="18"/>
  <c r="AW75" i="18"/>
  <c r="AV75" i="18"/>
  <c r="AU75" i="18"/>
  <c r="AT75" i="18"/>
  <c r="AS75" i="18"/>
  <c r="AR75" i="18"/>
  <c r="AQ75" i="18"/>
  <c r="AP75" i="18"/>
  <c r="AO75" i="18"/>
  <c r="AN75" i="18"/>
  <c r="AM75" i="18"/>
  <c r="AL75" i="18"/>
  <c r="AK75" i="18"/>
  <c r="AJ75" i="18"/>
  <c r="AI75" i="18"/>
  <c r="AH75" i="18"/>
  <c r="AG75" i="18"/>
  <c r="AF75" i="18"/>
  <c r="AE75" i="18"/>
  <c r="AD75" i="18"/>
  <c r="AC75" i="18"/>
  <c r="AB75" i="18"/>
  <c r="AA75" i="18"/>
  <c r="Z75" i="18"/>
  <c r="Y75" i="18"/>
  <c r="X75" i="18"/>
  <c r="W75" i="18"/>
  <c r="V75" i="18"/>
  <c r="U75" i="18"/>
  <c r="T75" i="18"/>
  <c r="S75" i="18"/>
  <c r="R75" i="18"/>
  <c r="Q75" i="18"/>
  <c r="P75" i="18"/>
  <c r="O75" i="18"/>
  <c r="N75" i="18"/>
  <c r="M75" i="18"/>
  <c r="L75" i="18"/>
  <c r="K75" i="18"/>
  <c r="J75" i="18"/>
  <c r="I75" i="18"/>
  <c r="H75" i="18"/>
  <c r="G75" i="18"/>
  <c r="F75" i="18"/>
  <c r="E75" i="18"/>
  <c r="D75" i="18"/>
  <c r="C75" i="18"/>
  <c r="B75" i="18"/>
  <c r="A75" i="18"/>
  <c r="BU74" i="18"/>
  <c r="BT74" i="18"/>
  <c r="BS74" i="18"/>
  <c r="BR74" i="18"/>
  <c r="BQ74" i="18"/>
  <c r="BP74" i="18"/>
  <c r="BO74" i="18"/>
  <c r="BN74" i="18"/>
  <c r="BM74" i="18"/>
  <c r="BL74" i="18"/>
  <c r="BK74" i="18"/>
  <c r="BJ74" i="18"/>
  <c r="BI74" i="18"/>
  <c r="BH74" i="18"/>
  <c r="BG74" i="18"/>
  <c r="BF74" i="18"/>
  <c r="BE74" i="18"/>
  <c r="BD74" i="18"/>
  <c r="BC74" i="18"/>
  <c r="BB74" i="18"/>
  <c r="BA74" i="18"/>
  <c r="AZ74" i="18"/>
  <c r="AY74" i="18"/>
  <c r="AX74" i="18"/>
  <c r="AW74" i="18"/>
  <c r="AV74" i="18"/>
  <c r="AU74" i="18"/>
  <c r="AT74" i="18"/>
  <c r="AS74" i="18"/>
  <c r="AR74" i="18"/>
  <c r="AQ74" i="18"/>
  <c r="AP74" i="18"/>
  <c r="AO74" i="18"/>
  <c r="AN74" i="18"/>
  <c r="AM74" i="18"/>
  <c r="AL74" i="18"/>
  <c r="AK74" i="18"/>
  <c r="AJ74" i="18"/>
  <c r="AI74" i="18"/>
  <c r="AH74" i="18"/>
  <c r="AG74" i="18"/>
  <c r="AF74" i="18"/>
  <c r="AE74" i="18"/>
  <c r="AD74" i="18"/>
  <c r="AC74" i="18"/>
  <c r="AB74" i="18"/>
  <c r="AA74" i="18"/>
  <c r="Z74" i="18"/>
  <c r="Y74" i="18"/>
  <c r="X74" i="18"/>
  <c r="W74" i="18"/>
  <c r="V74" i="18"/>
  <c r="U74" i="18"/>
  <c r="T74" i="18"/>
  <c r="S74" i="18"/>
  <c r="R74" i="18"/>
  <c r="Q74" i="18"/>
  <c r="P74" i="18"/>
  <c r="O74" i="18"/>
  <c r="N74" i="18"/>
  <c r="M74" i="18"/>
  <c r="L74" i="18"/>
  <c r="K74" i="18"/>
  <c r="J74" i="18"/>
  <c r="I74" i="18"/>
  <c r="H74" i="18"/>
  <c r="G74" i="18"/>
  <c r="F74" i="18"/>
  <c r="E74" i="18"/>
  <c r="D74" i="18"/>
  <c r="C74" i="18"/>
  <c r="B74" i="18"/>
  <c r="A74" i="18"/>
  <c r="BT73" i="18"/>
  <c r="BS73" i="18"/>
  <c r="BR73" i="18"/>
  <c r="BQ73" i="18"/>
  <c r="BP73" i="18"/>
  <c r="BO73" i="18"/>
  <c r="BN73" i="18"/>
  <c r="BM73" i="18"/>
  <c r="BL73" i="18"/>
  <c r="BK73" i="18"/>
  <c r="BJ73" i="18"/>
  <c r="BI73" i="18"/>
  <c r="BH73" i="18"/>
  <c r="BG73" i="18"/>
  <c r="BF73" i="18"/>
  <c r="BE73" i="18"/>
  <c r="BD73" i="18"/>
  <c r="BC73" i="18"/>
  <c r="BB73" i="18"/>
  <c r="BA73" i="18"/>
  <c r="AZ73" i="18"/>
  <c r="AY73" i="18"/>
  <c r="AX73" i="18"/>
  <c r="AW73" i="18"/>
  <c r="AV73" i="18"/>
  <c r="AU73" i="18"/>
  <c r="AT73" i="18"/>
  <c r="AS73" i="18"/>
  <c r="AR73" i="18"/>
  <c r="AQ73" i="18"/>
  <c r="AP73" i="18"/>
  <c r="AO73" i="18"/>
  <c r="AN73" i="18"/>
  <c r="AM73" i="18"/>
  <c r="AL73" i="18"/>
  <c r="AK73" i="18"/>
  <c r="AJ73" i="18"/>
  <c r="AI73" i="18"/>
  <c r="AH73" i="18"/>
  <c r="AG73" i="18"/>
  <c r="AF73" i="18"/>
  <c r="AE73" i="18"/>
  <c r="AD73" i="18"/>
  <c r="AC73" i="18"/>
  <c r="AB73" i="18"/>
  <c r="AA73" i="18"/>
  <c r="Z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K73" i="18"/>
  <c r="J73" i="18"/>
  <c r="I73" i="18"/>
  <c r="H73" i="18"/>
  <c r="G73" i="18"/>
  <c r="F73" i="18"/>
  <c r="E73" i="18"/>
  <c r="D73" i="18"/>
  <c r="C73" i="18"/>
  <c r="B73" i="18"/>
  <c r="A73" i="18"/>
  <c r="BS72" i="18"/>
  <c r="BR72" i="18"/>
  <c r="BQ72" i="18"/>
  <c r="BP72" i="18"/>
  <c r="BO72" i="18"/>
  <c r="BN72" i="18"/>
  <c r="BM72" i="18"/>
  <c r="BL72" i="18"/>
  <c r="BK72" i="18"/>
  <c r="BJ72" i="18"/>
  <c r="BI72" i="18"/>
  <c r="BH72" i="18"/>
  <c r="BG72" i="18"/>
  <c r="BF72" i="18"/>
  <c r="BE72" i="18"/>
  <c r="BD72" i="18"/>
  <c r="BC72" i="18"/>
  <c r="BB72" i="18"/>
  <c r="BA72" i="18"/>
  <c r="AZ72" i="18"/>
  <c r="AY72" i="18"/>
  <c r="AX72" i="18"/>
  <c r="AW72" i="18"/>
  <c r="AV72" i="18"/>
  <c r="AU72" i="18"/>
  <c r="AT72" i="18"/>
  <c r="AS72" i="18"/>
  <c r="AR72" i="18"/>
  <c r="AQ72" i="18"/>
  <c r="AP72" i="18"/>
  <c r="AO72" i="18"/>
  <c r="AN72" i="18"/>
  <c r="AM72" i="18"/>
  <c r="AL72" i="18"/>
  <c r="AK72" i="18"/>
  <c r="AJ72" i="18"/>
  <c r="AI72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K72" i="18"/>
  <c r="J72" i="18"/>
  <c r="I72" i="18"/>
  <c r="H72" i="18"/>
  <c r="G72" i="18"/>
  <c r="F72" i="18"/>
  <c r="E72" i="18"/>
  <c r="D72" i="18"/>
  <c r="C72" i="18"/>
  <c r="B72" i="18"/>
  <c r="A72" i="18"/>
  <c r="BS71" i="18"/>
  <c r="BR71" i="18"/>
  <c r="BQ71" i="18"/>
  <c r="BP71" i="18"/>
  <c r="BO71" i="18"/>
  <c r="BN71" i="18"/>
  <c r="BM71" i="18"/>
  <c r="BL71" i="18"/>
  <c r="BK71" i="18"/>
  <c r="BJ71" i="18"/>
  <c r="BI71" i="18"/>
  <c r="BH71" i="18"/>
  <c r="BG71" i="18"/>
  <c r="BF71" i="18"/>
  <c r="BE71" i="18"/>
  <c r="BD71" i="18"/>
  <c r="BC71" i="18"/>
  <c r="BB71" i="18"/>
  <c r="BA71" i="18"/>
  <c r="AZ71" i="18"/>
  <c r="AY71" i="18"/>
  <c r="AX71" i="18"/>
  <c r="AW71" i="18"/>
  <c r="AV71" i="18"/>
  <c r="AU71" i="18"/>
  <c r="AT71" i="18"/>
  <c r="AS71" i="18"/>
  <c r="AR71" i="18"/>
  <c r="AQ71" i="18"/>
  <c r="AP71" i="18"/>
  <c r="AO71" i="18"/>
  <c r="AN71" i="18"/>
  <c r="AM71" i="18"/>
  <c r="AL71" i="18"/>
  <c r="AK71" i="18"/>
  <c r="AJ71" i="18"/>
  <c r="AI71" i="18"/>
  <c r="AH71" i="18"/>
  <c r="AG71" i="18"/>
  <c r="AF71" i="18"/>
  <c r="AE71" i="18"/>
  <c r="AD71" i="18"/>
  <c r="AC71" i="18"/>
  <c r="AB71" i="18"/>
  <c r="AA71" i="18"/>
  <c r="Z71" i="18"/>
  <c r="Y71" i="18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K71" i="18"/>
  <c r="J71" i="18"/>
  <c r="I71" i="18"/>
  <c r="H71" i="18"/>
  <c r="G71" i="18"/>
  <c r="F71" i="18"/>
  <c r="E71" i="18"/>
  <c r="D71" i="18"/>
  <c r="C71" i="18"/>
  <c r="B71" i="18"/>
  <c r="A71" i="18"/>
  <c r="BX70" i="18"/>
  <c r="BW70" i="18"/>
  <c r="BV70" i="18"/>
  <c r="BU70" i="18"/>
  <c r="BT70" i="18"/>
  <c r="BS70" i="18"/>
  <c r="BR70" i="18"/>
  <c r="BQ70" i="18"/>
  <c r="BP70" i="18"/>
  <c r="BO70" i="18"/>
  <c r="BN70" i="18"/>
  <c r="BM70" i="18"/>
  <c r="BL70" i="18"/>
  <c r="BK70" i="18"/>
  <c r="BJ70" i="18"/>
  <c r="BI70" i="18"/>
  <c r="BH70" i="18"/>
  <c r="BG70" i="18"/>
  <c r="BF70" i="18"/>
  <c r="BE70" i="18"/>
  <c r="BD70" i="18"/>
  <c r="BC70" i="18"/>
  <c r="BB70" i="18"/>
  <c r="BA70" i="18"/>
  <c r="AZ70" i="18"/>
  <c r="AY70" i="18"/>
  <c r="AX70" i="18"/>
  <c r="AW70" i="18"/>
  <c r="AV70" i="18"/>
  <c r="AU70" i="18"/>
  <c r="AT70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D70" i="18"/>
  <c r="C70" i="18"/>
  <c r="B70" i="18"/>
  <c r="A70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L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Y69" i="18"/>
  <c r="AX69" i="18"/>
  <c r="AW69" i="18"/>
  <c r="AV69" i="18"/>
  <c r="AU69" i="18"/>
  <c r="AT69" i="18"/>
  <c r="AS69" i="18"/>
  <c r="AR69" i="18"/>
  <c r="AQ69" i="18"/>
  <c r="AP69" i="18"/>
  <c r="AO69" i="18"/>
  <c r="AN69" i="18"/>
  <c r="AM69" i="18"/>
  <c r="AL69" i="18"/>
  <c r="AK69" i="18"/>
  <c r="AJ69" i="18"/>
  <c r="AI69" i="18"/>
  <c r="AH69" i="18"/>
  <c r="AG69" i="18"/>
  <c r="AF69" i="18"/>
  <c r="AE69" i="18"/>
  <c r="AD69" i="18"/>
  <c r="AC69" i="18"/>
  <c r="AB69" i="18"/>
  <c r="AA69" i="18"/>
  <c r="Z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B69" i="18"/>
  <c r="A69" i="18"/>
  <c r="BX68" i="18"/>
  <c r="BW68" i="18"/>
  <c r="BV68" i="18"/>
  <c r="BU68" i="18"/>
  <c r="BT68" i="18"/>
  <c r="BS68" i="18"/>
  <c r="BR68" i="18"/>
  <c r="BQ68" i="18"/>
  <c r="BP68" i="18"/>
  <c r="BO68" i="18"/>
  <c r="BN68" i="18"/>
  <c r="BM68" i="18"/>
  <c r="BL68" i="18"/>
  <c r="BK68" i="18"/>
  <c r="BJ68" i="18"/>
  <c r="BI68" i="18"/>
  <c r="BH68" i="18"/>
  <c r="BG68" i="18"/>
  <c r="BF68" i="18"/>
  <c r="BE68" i="18"/>
  <c r="BD68" i="18"/>
  <c r="BC68" i="18"/>
  <c r="BB68" i="18"/>
  <c r="BA68" i="18"/>
  <c r="AZ68" i="18"/>
  <c r="AY68" i="18"/>
  <c r="AX68" i="18"/>
  <c r="AW68" i="18"/>
  <c r="AV68" i="18"/>
  <c r="AU68" i="18"/>
  <c r="AT68" i="18"/>
  <c r="AS68" i="18"/>
  <c r="AR68" i="18"/>
  <c r="AQ68" i="18"/>
  <c r="AP68" i="18"/>
  <c r="AO68" i="18"/>
  <c r="AN68" i="18"/>
  <c r="AM68" i="18"/>
  <c r="AL68" i="18"/>
  <c r="AK68" i="18"/>
  <c r="AJ68" i="18"/>
  <c r="AI68" i="18"/>
  <c r="AH68" i="18"/>
  <c r="AG68" i="18"/>
  <c r="AF68" i="18"/>
  <c r="AE68" i="18"/>
  <c r="AD68" i="18"/>
  <c r="AC68" i="18"/>
  <c r="AB68" i="18"/>
  <c r="AA68" i="18"/>
  <c r="Z68" i="18"/>
  <c r="Y68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K68" i="18"/>
  <c r="J68" i="18"/>
  <c r="I68" i="18"/>
  <c r="H68" i="18"/>
  <c r="G68" i="18"/>
  <c r="F68" i="18"/>
  <c r="E68" i="18"/>
  <c r="D68" i="18"/>
  <c r="C68" i="18"/>
  <c r="B68" i="18"/>
  <c r="A68" i="18"/>
  <c r="BX67" i="18"/>
  <c r="BW67" i="18"/>
  <c r="BV67" i="18"/>
  <c r="BU67" i="18"/>
  <c r="BT67" i="18"/>
  <c r="BS67" i="18"/>
  <c r="BR67" i="18"/>
  <c r="BQ67" i="18"/>
  <c r="BP67" i="18"/>
  <c r="BO67" i="18"/>
  <c r="BN67" i="18"/>
  <c r="BM67" i="18"/>
  <c r="BL67" i="18"/>
  <c r="BK67" i="18"/>
  <c r="BJ67" i="18"/>
  <c r="BI67" i="18"/>
  <c r="BH67" i="18"/>
  <c r="BG67" i="18"/>
  <c r="BF67" i="18"/>
  <c r="BE67" i="18"/>
  <c r="BD67" i="18"/>
  <c r="BC67" i="18"/>
  <c r="BB67" i="18"/>
  <c r="BA67" i="18"/>
  <c r="AZ67" i="18"/>
  <c r="AY67" i="18"/>
  <c r="AX67" i="18"/>
  <c r="AW67" i="18"/>
  <c r="AV67" i="18"/>
  <c r="AU67" i="18"/>
  <c r="AT67" i="18"/>
  <c r="AS67" i="18"/>
  <c r="AR67" i="18"/>
  <c r="AQ67" i="18"/>
  <c r="AP67" i="18"/>
  <c r="AO67" i="18"/>
  <c r="AN67" i="18"/>
  <c r="AM67" i="18"/>
  <c r="AL67" i="18"/>
  <c r="AK67" i="18"/>
  <c r="AJ67" i="18"/>
  <c r="AI67" i="18"/>
  <c r="AH67" i="18"/>
  <c r="AG67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J67" i="18"/>
  <c r="I67" i="18"/>
  <c r="H67" i="18"/>
  <c r="G67" i="18"/>
  <c r="F67" i="18"/>
  <c r="E67" i="18"/>
  <c r="D67" i="18"/>
  <c r="C67" i="18"/>
  <c r="B67" i="18"/>
  <c r="A67" i="18"/>
  <c r="BX66" i="18"/>
  <c r="BW66" i="18"/>
  <c r="BV66" i="18"/>
  <c r="BU66" i="18"/>
  <c r="BT66" i="18"/>
  <c r="BS66" i="18"/>
  <c r="BR66" i="18"/>
  <c r="BQ66" i="18"/>
  <c r="BP66" i="18"/>
  <c r="BO66" i="18"/>
  <c r="BN66" i="18"/>
  <c r="BM66" i="18"/>
  <c r="BL66" i="18"/>
  <c r="BK66" i="18"/>
  <c r="BJ66" i="18"/>
  <c r="BI66" i="18"/>
  <c r="BH66" i="18"/>
  <c r="BG66" i="18"/>
  <c r="BF66" i="18"/>
  <c r="BE66" i="18"/>
  <c r="BD66" i="18"/>
  <c r="BC66" i="18"/>
  <c r="BB66" i="18"/>
  <c r="BA66" i="18"/>
  <c r="AZ66" i="18"/>
  <c r="AY66" i="18"/>
  <c r="AX66" i="18"/>
  <c r="AW66" i="18"/>
  <c r="AV66" i="18"/>
  <c r="AU66" i="18"/>
  <c r="AT66" i="18"/>
  <c r="AS66" i="18"/>
  <c r="AR66" i="18"/>
  <c r="AQ66" i="18"/>
  <c r="AP66" i="18"/>
  <c r="AO66" i="18"/>
  <c r="AN66" i="18"/>
  <c r="AM66" i="18"/>
  <c r="AL66" i="18"/>
  <c r="AK66" i="18"/>
  <c r="AJ66" i="18"/>
  <c r="AI66" i="18"/>
  <c r="AH66" i="18"/>
  <c r="AG66" i="18"/>
  <c r="AF66" i="18"/>
  <c r="AE66" i="18"/>
  <c r="AD66" i="18"/>
  <c r="AC66" i="18"/>
  <c r="AB66" i="18"/>
  <c r="AA66" i="18"/>
  <c r="Z66" i="18"/>
  <c r="Y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K66" i="18"/>
  <c r="J66" i="18"/>
  <c r="I66" i="18"/>
  <c r="H66" i="18"/>
  <c r="G66" i="18"/>
  <c r="F66" i="18"/>
  <c r="E66" i="18"/>
  <c r="D66" i="18"/>
  <c r="C66" i="18"/>
  <c r="B66" i="18"/>
  <c r="A66" i="18"/>
  <c r="BX65" i="18"/>
  <c r="BW65" i="18"/>
  <c r="BV65" i="18"/>
  <c r="BU65" i="18"/>
  <c r="BT65" i="18"/>
  <c r="BS65" i="18"/>
  <c r="BR65" i="18"/>
  <c r="BQ65" i="18"/>
  <c r="BP65" i="18"/>
  <c r="BO65" i="18"/>
  <c r="BN65" i="18"/>
  <c r="BM65" i="18"/>
  <c r="BL65" i="18"/>
  <c r="BK65" i="18"/>
  <c r="BJ65" i="18"/>
  <c r="BI65" i="18"/>
  <c r="BH65" i="18"/>
  <c r="BG65" i="18"/>
  <c r="BF65" i="18"/>
  <c r="BE65" i="18"/>
  <c r="BD65" i="18"/>
  <c r="BC65" i="18"/>
  <c r="BB65" i="18"/>
  <c r="BA65" i="18"/>
  <c r="AZ65" i="18"/>
  <c r="AY65" i="18"/>
  <c r="AX65" i="18"/>
  <c r="AW65" i="18"/>
  <c r="AV65" i="18"/>
  <c r="AU65" i="18"/>
  <c r="AT65" i="18"/>
  <c r="AS65" i="18"/>
  <c r="AR65" i="18"/>
  <c r="AQ65" i="18"/>
  <c r="AP65" i="18"/>
  <c r="AO65" i="18"/>
  <c r="AN65" i="18"/>
  <c r="AM65" i="18"/>
  <c r="AL65" i="18"/>
  <c r="AK65" i="18"/>
  <c r="AJ65" i="18"/>
  <c r="AI65" i="18"/>
  <c r="AH65" i="18"/>
  <c r="AG65" i="18"/>
  <c r="AF65" i="18"/>
  <c r="AE65" i="18"/>
  <c r="AD65" i="18"/>
  <c r="AC65" i="18"/>
  <c r="AB65" i="18"/>
  <c r="AA65" i="18"/>
  <c r="Z65" i="18"/>
  <c r="Y65" i="18"/>
  <c r="X65" i="18"/>
  <c r="W65" i="18"/>
  <c r="V65" i="18"/>
  <c r="U65" i="18"/>
  <c r="T65" i="18"/>
  <c r="S65" i="18"/>
  <c r="R65" i="18"/>
  <c r="Q65" i="18"/>
  <c r="P65" i="18"/>
  <c r="O65" i="18"/>
  <c r="N65" i="18"/>
  <c r="M65" i="18"/>
  <c r="L65" i="18"/>
  <c r="K65" i="18"/>
  <c r="J65" i="18"/>
  <c r="I65" i="18"/>
  <c r="H65" i="18"/>
  <c r="G65" i="18"/>
  <c r="F65" i="18"/>
  <c r="E65" i="18"/>
  <c r="D65" i="18"/>
  <c r="C65" i="18"/>
  <c r="B65" i="18"/>
  <c r="A65" i="18"/>
  <c r="BX64" i="18"/>
  <c r="BW64" i="18"/>
  <c r="BV64" i="18"/>
  <c r="BU64" i="18"/>
  <c r="BT64" i="18"/>
  <c r="BS64" i="18"/>
  <c r="BR64" i="18"/>
  <c r="BQ64" i="18"/>
  <c r="BP64" i="18"/>
  <c r="BO64" i="18"/>
  <c r="BN64" i="18"/>
  <c r="BM64" i="18"/>
  <c r="BL64" i="18"/>
  <c r="BK64" i="18"/>
  <c r="BJ64" i="18"/>
  <c r="BI64" i="18"/>
  <c r="BH64" i="18"/>
  <c r="BG64" i="18"/>
  <c r="BF64" i="18"/>
  <c r="BE64" i="18"/>
  <c r="BD64" i="18"/>
  <c r="BC64" i="18"/>
  <c r="BB64" i="18"/>
  <c r="BA64" i="18"/>
  <c r="AZ64" i="18"/>
  <c r="AY64" i="18"/>
  <c r="AX64" i="18"/>
  <c r="AW64" i="18"/>
  <c r="AV64" i="18"/>
  <c r="AU64" i="18"/>
  <c r="AT64" i="18"/>
  <c r="AS64" i="18"/>
  <c r="AR64" i="18"/>
  <c r="AQ64" i="18"/>
  <c r="AP64" i="18"/>
  <c r="AO64" i="18"/>
  <c r="AN64" i="18"/>
  <c r="AM64" i="18"/>
  <c r="AL64" i="18"/>
  <c r="AK64" i="18"/>
  <c r="AJ64" i="18"/>
  <c r="AI64" i="18"/>
  <c r="AH64" i="18"/>
  <c r="AG64" i="18"/>
  <c r="AF64" i="18"/>
  <c r="AE64" i="18"/>
  <c r="AD64" i="18"/>
  <c r="AC64" i="18"/>
  <c r="AB64" i="18"/>
  <c r="AA64" i="18"/>
  <c r="Z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K64" i="18"/>
  <c r="J64" i="18"/>
  <c r="I64" i="18"/>
  <c r="H64" i="18"/>
  <c r="G64" i="18"/>
  <c r="F64" i="18"/>
  <c r="E64" i="18"/>
  <c r="D64" i="18"/>
  <c r="C64" i="18"/>
  <c r="B64" i="18"/>
  <c r="A64" i="18"/>
  <c r="BX63" i="18"/>
  <c r="BW63" i="18"/>
  <c r="BV63" i="18"/>
  <c r="BU63" i="18"/>
  <c r="BT63" i="18"/>
  <c r="BS63" i="18"/>
  <c r="BR63" i="18"/>
  <c r="BQ63" i="18"/>
  <c r="BP63" i="18"/>
  <c r="BO63" i="18"/>
  <c r="BN63" i="18"/>
  <c r="BM63" i="18"/>
  <c r="BL63" i="18"/>
  <c r="BK63" i="18"/>
  <c r="BJ63" i="18"/>
  <c r="BI63" i="18"/>
  <c r="BH63" i="18"/>
  <c r="BG63" i="18"/>
  <c r="BF63" i="18"/>
  <c r="BE63" i="18"/>
  <c r="BD63" i="18"/>
  <c r="BC63" i="18"/>
  <c r="BB63" i="18"/>
  <c r="BA63" i="18"/>
  <c r="AZ63" i="18"/>
  <c r="AY63" i="18"/>
  <c r="AX63" i="18"/>
  <c r="AW63" i="18"/>
  <c r="AV63" i="18"/>
  <c r="AU63" i="18"/>
  <c r="AT63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D63" i="18"/>
  <c r="C63" i="18"/>
  <c r="B63" i="18"/>
  <c r="A63" i="18"/>
  <c r="BX62" i="18"/>
  <c r="BW62" i="18"/>
  <c r="BV62" i="18"/>
  <c r="BU62" i="18"/>
  <c r="BT62" i="18"/>
  <c r="BS62" i="18"/>
  <c r="BR62" i="18"/>
  <c r="BQ62" i="18"/>
  <c r="BP62" i="18"/>
  <c r="BO62" i="18"/>
  <c r="BN62" i="18"/>
  <c r="BM62" i="18"/>
  <c r="BL62" i="18"/>
  <c r="BK62" i="18"/>
  <c r="BJ62" i="18"/>
  <c r="BI62" i="18"/>
  <c r="BH62" i="18"/>
  <c r="BG62" i="18"/>
  <c r="BF62" i="18"/>
  <c r="BE62" i="18"/>
  <c r="BD62" i="18"/>
  <c r="BC62" i="18"/>
  <c r="BB62" i="18"/>
  <c r="BA62" i="18"/>
  <c r="AZ62" i="18"/>
  <c r="AY62" i="18"/>
  <c r="AX62" i="18"/>
  <c r="AW62" i="18"/>
  <c r="AV62" i="18"/>
  <c r="AU62" i="18"/>
  <c r="AT62" i="18"/>
  <c r="AS62" i="18"/>
  <c r="AR62" i="18"/>
  <c r="AQ62" i="18"/>
  <c r="AP62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G62" i="18"/>
  <c r="F62" i="18"/>
  <c r="E62" i="18"/>
  <c r="D62" i="18"/>
  <c r="C62" i="18"/>
  <c r="B62" i="18"/>
  <c r="A62" i="18"/>
  <c r="BX61" i="18"/>
  <c r="BW61" i="18"/>
  <c r="BV61" i="18"/>
  <c r="BU61" i="18"/>
  <c r="BT61" i="18"/>
  <c r="BS61" i="18"/>
  <c r="BR61" i="18"/>
  <c r="BQ61" i="18"/>
  <c r="BP61" i="18"/>
  <c r="BO61" i="18"/>
  <c r="BN61" i="18"/>
  <c r="BM61" i="18"/>
  <c r="BL61" i="18"/>
  <c r="BK61" i="18"/>
  <c r="BJ61" i="18"/>
  <c r="BI61" i="18"/>
  <c r="BH61" i="18"/>
  <c r="BG61" i="18"/>
  <c r="BF61" i="18"/>
  <c r="BE61" i="18"/>
  <c r="BD61" i="18"/>
  <c r="BC61" i="18"/>
  <c r="BB61" i="18"/>
  <c r="BA61" i="18"/>
  <c r="AZ61" i="18"/>
  <c r="AY61" i="18"/>
  <c r="AX61" i="18"/>
  <c r="AW61" i="18"/>
  <c r="AV61" i="18"/>
  <c r="AU61" i="18"/>
  <c r="AT61" i="18"/>
  <c r="AS61" i="18"/>
  <c r="AR61" i="18"/>
  <c r="AQ61" i="18"/>
  <c r="AP61" i="18"/>
  <c r="AO61" i="18"/>
  <c r="AN61" i="18"/>
  <c r="AM61" i="18"/>
  <c r="AL61" i="18"/>
  <c r="AK61" i="18"/>
  <c r="AJ61" i="18"/>
  <c r="AI61" i="18"/>
  <c r="AH61" i="18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K61" i="18"/>
  <c r="J61" i="18"/>
  <c r="I61" i="18"/>
  <c r="H61" i="18"/>
  <c r="G61" i="18"/>
  <c r="F61" i="18"/>
  <c r="E61" i="18"/>
  <c r="D61" i="18"/>
  <c r="C61" i="18"/>
  <c r="B61" i="18"/>
  <c r="A61" i="18"/>
  <c r="BX60" i="18"/>
  <c r="BW60" i="18"/>
  <c r="BV60" i="18"/>
  <c r="BU60" i="18"/>
  <c r="BT60" i="18"/>
  <c r="BS60" i="18"/>
  <c r="BR60" i="18"/>
  <c r="BQ60" i="18"/>
  <c r="BP60" i="18"/>
  <c r="BO60" i="18"/>
  <c r="BN60" i="18"/>
  <c r="BM60" i="18"/>
  <c r="BL60" i="18"/>
  <c r="BK60" i="18"/>
  <c r="BJ60" i="18"/>
  <c r="BI60" i="18"/>
  <c r="BH60" i="18"/>
  <c r="BG60" i="18"/>
  <c r="BF60" i="18"/>
  <c r="BE60" i="18"/>
  <c r="BD60" i="18"/>
  <c r="BC60" i="18"/>
  <c r="BB60" i="18"/>
  <c r="BA60" i="18"/>
  <c r="AZ60" i="18"/>
  <c r="AY60" i="18"/>
  <c r="AX60" i="18"/>
  <c r="AW60" i="18"/>
  <c r="AV60" i="18"/>
  <c r="AU60" i="18"/>
  <c r="AT60" i="18"/>
  <c r="AS60" i="18"/>
  <c r="AR60" i="18"/>
  <c r="AQ60" i="18"/>
  <c r="AP60" i="18"/>
  <c r="AO60" i="18"/>
  <c r="AN60" i="18"/>
  <c r="AM60" i="18"/>
  <c r="AL60" i="18"/>
  <c r="AK60" i="18"/>
  <c r="AJ60" i="18"/>
  <c r="AI60" i="18"/>
  <c r="AH60" i="18"/>
  <c r="AG60" i="18"/>
  <c r="AF60" i="18"/>
  <c r="AE60" i="18"/>
  <c r="AD60" i="18"/>
  <c r="AC60" i="18"/>
  <c r="AB60" i="18"/>
  <c r="AA60" i="18"/>
  <c r="Z60" i="18"/>
  <c r="Y60" i="18"/>
  <c r="X60" i="18"/>
  <c r="W60" i="18"/>
  <c r="V60" i="18"/>
  <c r="U60" i="18"/>
  <c r="T60" i="18"/>
  <c r="S60" i="18"/>
  <c r="R60" i="18"/>
  <c r="Q60" i="18"/>
  <c r="P60" i="18"/>
  <c r="O60" i="18"/>
  <c r="N60" i="18"/>
  <c r="M60" i="18"/>
  <c r="L60" i="18"/>
  <c r="K60" i="18"/>
  <c r="J60" i="18"/>
  <c r="I60" i="18"/>
  <c r="H60" i="18"/>
  <c r="G60" i="18"/>
  <c r="F60" i="18"/>
  <c r="E60" i="18"/>
  <c r="D60" i="18"/>
  <c r="C60" i="18"/>
  <c r="B60" i="18"/>
  <c r="A60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L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Y59" i="18"/>
  <c r="AX59" i="18"/>
  <c r="AW59" i="18"/>
  <c r="AV59" i="18"/>
  <c r="AU59" i="18"/>
  <c r="AT59" i="18"/>
  <c r="AS59" i="18"/>
  <c r="AR59" i="18"/>
  <c r="AQ59" i="18"/>
  <c r="AP59" i="18"/>
  <c r="AO59" i="18"/>
  <c r="AN59" i="18"/>
  <c r="AM59" i="18"/>
  <c r="AL59" i="18"/>
  <c r="AK59" i="18"/>
  <c r="AJ59" i="18"/>
  <c r="AI59" i="18"/>
  <c r="AH59" i="18"/>
  <c r="AG59" i="18"/>
  <c r="AF59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B59" i="18"/>
  <c r="A59" i="18"/>
  <c r="BX58" i="18"/>
  <c r="BW58" i="18"/>
  <c r="BV58" i="18"/>
  <c r="BU58" i="18"/>
  <c r="BT58" i="18"/>
  <c r="BS58" i="18"/>
  <c r="BR58" i="18"/>
  <c r="BQ58" i="18"/>
  <c r="BP58" i="18"/>
  <c r="BO58" i="18"/>
  <c r="BN58" i="18"/>
  <c r="BM58" i="18"/>
  <c r="BL58" i="18"/>
  <c r="BK58" i="18"/>
  <c r="BJ58" i="18"/>
  <c r="BI58" i="18"/>
  <c r="BH58" i="18"/>
  <c r="BG58" i="18"/>
  <c r="BF58" i="18"/>
  <c r="BE58" i="18"/>
  <c r="BD58" i="18"/>
  <c r="BC58" i="18"/>
  <c r="BB58" i="18"/>
  <c r="BA58" i="18"/>
  <c r="AZ58" i="18"/>
  <c r="AY58" i="18"/>
  <c r="AX58" i="18"/>
  <c r="AW58" i="18"/>
  <c r="AV58" i="18"/>
  <c r="AU58" i="18"/>
  <c r="AT58" i="18"/>
  <c r="AS58" i="18"/>
  <c r="AR58" i="18"/>
  <c r="AQ58" i="18"/>
  <c r="AP58" i="18"/>
  <c r="AO58" i="18"/>
  <c r="AN58" i="18"/>
  <c r="AM58" i="18"/>
  <c r="AL58" i="18"/>
  <c r="AK58" i="18"/>
  <c r="AJ58" i="18"/>
  <c r="AI58" i="18"/>
  <c r="AH58" i="18"/>
  <c r="AG58" i="18"/>
  <c r="AF58" i="18"/>
  <c r="AE58" i="18"/>
  <c r="AD58" i="18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K58" i="18"/>
  <c r="J58" i="18"/>
  <c r="I58" i="18"/>
  <c r="H58" i="18"/>
  <c r="G58" i="18"/>
  <c r="F58" i="18"/>
  <c r="E58" i="18"/>
  <c r="D58" i="18"/>
  <c r="C58" i="18"/>
  <c r="B58" i="18"/>
  <c r="A58" i="18"/>
  <c r="BX57" i="18"/>
  <c r="BW57" i="18"/>
  <c r="BV57" i="18"/>
  <c r="BU57" i="18"/>
  <c r="BT57" i="18"/>
  <c r="BS57" i="18"/>
  <c r="BR57" i="18"/>
  <c r="BQ57" i="18"/>
  <c r="BP57" i="18"/>
  <c r="BO57" i="18"/>
  <c r="BN57" i="18"/>
  <c r="BM57" i="18"/>
  <c r="BL57" i="18"/>
  <c r="BK57" i="18"/>
  <c r="BJ57" i="18"/>
  <c r="BI57" i="18"/>
  <c r="BH57" i="18"/>
  <c r="BG57" i="18"/>
  <c r="BF57" i="18"/>
  <c r="BE57" i="18"/>
  <c r="BD57" i="18"/>
  <c r="BC57" i="18"/>
  <c r="BB57" i="18"/>
  <c r="BA57" i="18"/>
  <c r="AZ57" i="18"/>
  <c r="AY57" i="18"/>
  <c r="AX57" i="18"/>
  <c r="AW57" i="18"/>
  <c r="AV57" i="18"/>
  <c r="AU57" i="18"/>
  <c r="AT57" i="18"/>
  <c r="AS57" i="18"/>
  <c r="AR57" i="18"/>
  <c r="AQ57" i="18"/>
  <c r="AP57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G57" i="18"/>
  <c r="F57" i="18"/>
  <c r="E57" i="18"/>
  <c r="D57" i="18"/>
  <c r="C57" i="18"/>
  <c r="B57" i="18"/>
  <c r="A57" i="18"/>
  <c r="BX56" i="18"/>
  <c r="BW56" i="18"/>
  <c r="BV56" i="18"/>
  <c r="BU56" i="18"/>
  <c r="BT56" i="18"/>
  <c r="BS56" i="18"/>
  <c r="BR56" i="18"/>
  <c r="BQ56" i="18"/>
  <c r="BP56" i="18"/>
  <c r="BO56" i="18"/>
  <c r="BN56" i="18"/>
  <c r="BM56" i="18"/>
  <c r="BL56" i="18"/>
  <c r="BK56" i="18"/>
  <c r="BJ56" i="18"/>
  <c r="BI56" i="18"/>
  <c r="BH56" i="18"/>
  <c r="BG56" i="18"/>
  <c r="BF56" i="18"/>
  <c r="BE56" i="18"/>
  <c r="BD56" i="18"/>
  <c r="BC56" i="18"/>
  <c r="BB56" i="18"/>
  <c r="BA56" i="18"/>
  <c r="AZ56" i="18"/>
  <c r="AY56" i="18"/>
  <c r="AX56" i="18"/>
  <c r="AW56" i="18"/>
  <c r="AV56" i="18"/>
  <c r="AU56" i="18"/>
  <c r="AT56" i="18"/>
  <c r="AS56" i="18"/>
  <c r="AR56" i="18"/>
  <c r="AQ56" i="18"/>
  <c r="AP56" i="18"/>
  <c r="AO56" i="18"/>
  <c r="AN56" i="18"/>
  <c r="AM56" i="18"/>
  <c r="AL56" i="18"/>
  <c r="AK56" i="18"/>
  <c r="AJ56" i="18"/>
  <c r="AI56" i="18"/>
  <c r="AH56" i="18"/>
  <c r="AG56" i="18"/>
  <c r="AF56" i="18"/>
  <c r="AE56" i="18"/>
  <c r="AD56" i="18"/>
  <c r="AC56" i="18"/>
  <c r="AB56" i="18"/>
  <c r="AA56" i="18"/>
  <c r="Z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G56" i="18"/>
  <c r="F56" i="18"/>
  <c r="E56" i="18"/>
  <c r="D56" i="18"/>
  <c r="C56" i="18"/>
  <c r="B56" i="18"/>
  <c r="A56" i="18"/>
  <c r="BX55" i="18"/>
  <c r="BW55" i="18"/>
  <c r="BV55" i="18"/>
  <c r="BU55" i="18"/>
  <c r="BT55" i="18"/>
  <c r="BS55" i="18"/>
  <c r="BR55" i="18"/>
  <c r="BQ55" i="18"/>
  <c r="BP55" i="18"/>
  <c r="BO55" i="18"/>
  <c r="BN55" i="18"/>
  <c r="BM55" i="18"/>
  <c r="BL55" i="18"/>
  <c r="BK55" i="18"/>
  <c r="BJ55" i="18"/>
  <c r="BI55" i="18"/>
  <c r="BH55" i="18"/>
  <c r="BG55" i="18"/>
  <c r="BF55" i="18"/>
  <c r="BE55" i="18"/>
  <c r="BD55" i="18"/>
  <c r="BC55" i="18"/>
  <c r="BB55" i="18"/>
  <c r="BA55" i="18"/>
  <c r="AZ55" i="18"/>
  <c r="AY55" i="18"/>
  <c r="AX55" i="18"/>
  <c r="AW55" i="18"/>
  <c r="AV55" i="18"/>
  <c r="AU55" i="18"/>
  <c r="AT55" i="18"/>
  <c r="AS55" i="18"/>
  <c r="AR55" i="18"/>
  <c r="AQ55" i="18"/>
  <c r="AP55" i="18"/>
  <c r="AO55" i="18"/>
  <c r="AN55" i="18"/>
  <c r="AM55" i="18"/>
  <c r="AL55" i="18"/>
  <c r="AK55" i="18"/>
  <c r="AJ55" i="18"/>
  <c r="AI55" i="18"/>
  <c r="AH55" i="18"/>
  <c r="AG55" i="18"/>
  <c r="AF55" i="18"/>
  <c r="AE55" i="18"/>
  <c r="AD55" i="18"/>
  <c r="AC55" i="18"/>
  <c r="AB55" i="18"/>
  <c r="AA55" i="18"/>
  <c r="Z55" i="18"/>
  <c r="Y55" i="18"/>
  <c r="X55" i="18"/>
  <c r="W55" i="18"/>
  <c r="V55" i="18"/>
  <c r="U55" i="18"/>
  <c r="T55" i="18"/>
  <c r="S55" i="18"/>
  <c r="R55" i="18"/>
  <c r="Q55" i="18"/>
  <c r="P55" i="18"/>
  <c r="O55" i="18"/>
  <c r="N55" i="18"/>
  <c r="M55" i="18"/>
  <c r="L55" i="18"/>
  <c r="K55" i="18"/>
  <c r="J55" i="18"/>
  <c r="I55" i="18"/>
  <c r="H55" i="18"/>
  <c r="G55" i="18"/>
  <c r="F55" i="18"/>
  <c r="E55" i="18"/>
  <c r="D55" i="18"/>
  <c r="C55" i="18"/>
  <c r="B55" i="18"/>
  <c r="A55" i="18"/>
  <c r="BX54" i="18"/>
  <c r="BW54" i="18"/>
  <c r="BV54" i="18"/>
  <c r="BU54" i="18"/>
  <c r="BT54" i="18"/>
  <c r="BS54" i="18"/>
  <c r="BR54" i="18"/>
  <c r="BQ54" i="18"/>
  <c r="BP54" i="18"/>
  <c r="BO54" i="18"/>
  <c r="BN54" i="18"/>
  <c r="BM54" i="18"/>
  <c r="BL54" i="18"/>
  <c r="BK54" i="18"/>
  <c r="BJ54" i="18"/>
  <c r="BI54" i="18"/>
  <c r="BH54" i="18"/>
  <c r="BG54" i="18"/>
  <c r="BF54" i="18"/>
  <c r="BE54" i="18"/>
  <c r="BD54" i="18"/>
  <c r="BC54" i="18"/>
  <c r="BB54" i="18"/>
  <c r="BA54" i="18"/>
  <c r="AZ54" i="18"/>
  <c r="AY54" i="18"/>
  <c r="AX54" i="18"/>
  <c r="AW54" i="18"/>
  <c r="AV54" i="18"/>
  <c r="AU54" i="18"/>
  <c r="AT54" i="18"/>
  <c r="AS54" i="18"/>
  <c r="AR54" i="18"/>
  <c r="AQ54" i="18"/>
  <c r="AP54" i="18"/>
  <c r="AO54" i="18"/>
  <c r="AN54" i="18"/>
  <c r="AM54" i="18"/>
  <c r="AL54" i="18"/>
  <c r="AK54" i="18"/>
  <c r="AJ54" i="18"/>
  <c r="AI54" i="18"/>
  <c r="AH54" i="18"/>
  <c r="AG54" i="18"/>
  <c r="AF54" i="18"/>
  <c r="AE54" i="18"/>
  <c r="AD54" i="18"/>
  <c r="AC54" i="18"/>
  <c r="AB54" i="18"/>
  <c r="AA54" i="18"/>
  <c r="Z54" i="18"/>
  <c r="Y54" i="18"/>
  <c r="X54" i="18"/>
  <c r="W54" i="18"/>
  <c r="V54" i="18"/>
  <c r="U54" i="18"/>
  <c r="T54" i="18"/>
  <c r="S54" i="18"/>
  <c r="R54" i="18"/>
  <c r="Q54" i="18"/>
  <c r="P54" i="18"/>
  <c r="O54" i="18"/>
  <c r="N54" i="18"/>
  <c r="M54" i="18"/>
  <c r="L54" i="18"/>
  <c r="K54" i="18"/>
  <c r="J54" i="18"/>
  <c r="I54" i="18"/>
  <c r="H54" i="18"/>
  <c r="G54" i="18"/>
  <c r="F54" i="18"/>
  <c r="E54" i="18"/>
  <c r="D54" i="18"/>
  <c r="C54" i="18"/>
  <c r="B54" i="18"/>
  <c r="A54" i="18"/>
  <c r="BX53" i="18"/>
  <c r="BW53" i="18"/>
  <c r="BV53" i="18"/>
  <c r="BU53" i="18"/>
  <c r="BT53" i="18"/>
  <c r="BS53" i="18"/>
  <c r="BR53" i="18"/>
  <c r="BQ53" i="18"/>
  <c r="BP53" i="18"/>
  <c r="BO53" i="18"/>
  <c r="BN53" i="18"/>
  <c r="BM53" i="18"/>
  <c r="BL53" i="18"/>
  <c r="BK53" i="18"/>
  <c r="BJ53" i="18"/>
  <c r="BI53" i="18"/>
  <c r="BH53" i="18"/>
  <c r="BG53" i="18"/>
  <c r="BF53" i="18"/>
  <c r="BE53" i="18"/>
  <c r="BD53" i="18"/>
  <c r="BC53" i="18"/>
  <c r="BB53" i="18"/>
  <c r="BA53" i="18"/>
  <c r="AZ53" i="18"/>
  <c r="AY53" i="18"/>
  <c r="AX53" i="18"/>
  <c r="AW53" i="18"/>
  <c r="AV53" i="18"/>
  <c r="AU53" i="18"/>
  <c r="AT53" i="18"/>
  <c r="AS53" i="18"/>
  <c r="AR53" i="18"/>
  <c r="AQ53" i="18"/>
  <c r="AP53" i="18"/>
  <c r="AO53" i="18"/>
  <c r="AN53" i="18"/>
  <c r="AM53" i="18"/>
  <c r="AL53" i="18"/>
  <c r="AK53" i="18"/>
  <c r="AJ53" i="18"/>
  <c r="AI53" i="18"/>
  <c r="AH53" i="18"/>
  <c r="AG53" i="18"/>
  <c r="AF53" i="18"/>
  <c r="AE53" i="18"/>
  <c r="AD53" i="18"/>
  <c r="AC53" i="18"/>
  <c r="AB53" i="18"/>
  <c r="AA53" i="18"/>
  <c r="Z53" i="18"/>
  <c r="Y53" i="18"/>
  <c r="X53" i="18"/>
  <c r="W53" i="18"/>
  <c r="V53" i="18"/>
  <c r="U53" i="18"/>
  <c r="T53" i="18"/>
  <c r="S53" i="18"/>
  <c r="R53" i="18"/>
  <c r="Q53" i="18"/>
  <c r="P53" i="18"/>
  <c r="O53" i="18"/>
  <c r="N53" i="18"/>
  <c r="M53" i="18"/>
  <c r="L53" i="18"/>
  <c r="K53" i="18"/>
  <c r="J53" i="18"/>
  <c r="I53" i="18"/>
  <c r="H53" i="18"/>
  <c r="G53" i="18"/>
  <c r="F53" i="18"/>
  <c r="E53" i="18"/>
  <c r="D53" i="18"/>
  <c r="C53" i="18"/>
  <c r="B53" i="18"/>
  <c r="A53" i="18"/>
  <c r="BX52" i="18"/>
  <c r="BW52" i="18"/>
  <c r="BV52" i="18"/>
  <c r="BU52" i="18"/>
  <c r="BT52" i="18"/>
  <c r="BS52" i="18"/>
  <c r="BR52" i="18"/>
  <c r="BQ52" i="18"/>
  <c r="BP52" i="18"/>
  <c r="BO52" i="18"/>
  <c r="BN52" i="18"/>
  <c r="BM52" i="18"/>
  <c r="BL52" i="18"/>
  <c r="BK52" i="18"/>
  <c r="BJ52" i="18"/>
  <c r="BI52" i="18"/>
  <c r="BH52" i="18"/>
  <c r="BG52" i="18"/>
  <c r="BF52" i="18"/>
  <c r="BE52" i="18"/>
  <c r="BD52" i="18"/>
  <c r="BC52" i="18"/>
  <c r="BB52" i="18"/>
  <c r="BA52" i="18"/>
  <c r="AZ52" i="18"/>
  <c r="AY52" i="18"/>
  <c r="AX52" i="18"/>
  <c r="AW52" i="18"/>
  <c r="AV52" i="18"/>
  <c r="AU52" i="18"/>
  <c r="AT52" i="18"/>
  <c r="AS52" i="18"/>
  <c r="AR52" i="18"/>
  <c r="AQ52" i="18"/>
  <c r="AP52" i="18"/>
  <c r="AO52" i="18"/>
  <c r="AN52" i="18"/>
  <c r="AM52" i="18"/>
  <c r="AL52" i="18"/>
  <c r="AK52" i="18"/>
  <c r="AJ52" i="18"/>
  <c r="AI52" i="18"/>
  <c r="AH52" i="18"/>
  <c r="AG52" i="18"/>
  <c r="AF52" i="18"/>
  <c r="AE52" i="18"/>
  <c r="AD52" i="18"/>
  <c r="AC52" i="18"/>
  <c r="AB52" i="18"/>
  <c r="AA52" i="18"/>
  <c r="Z52" i="18"/>
  <c r="Y52" i="18"/>
  <c r="X52" i="18"/>
  <c r="W52" i="18"/>
  <c r="V52" i="18"/>
  <c r="U52" i="18"/>
  <c r="T52" i="18"/>
  <c r="S52" i="18"/>
  <c r="R52" i="18"/>
  <c r="Q52" i="18"/>
  <c r="P52" i="18"/>
  <c r="O52" i="18"/>
  <c r="N52" i="18"/>
  <c r="M52" i="18"/>
  <c r="L52" i="18"/>
  <c r="K52" i="18"/>
  <c r="J52" i="18"/>
  <c r="I52" i="18"/>
  <c r="H52" i="18"/>
  <c r="G52" i="18"/>
  <c r="F52" i="18"/>
  <c r="E52" i="18"/>
  <c r="D52" i="18"/>
  <c r="C52" i="18"/>
  <c r="B52" i="18"/>
  <c r="A52" i="18"/>
  <c r="BX51" i="18"/>
  <c r="BW51" i="18"/>
  <c r="BV51" i="18"/>
  <c r="BU51" i="18"/>
  <c r="BT51" i="18"/>
  <c r="BS51" i="18"/>
  <c r="BR51" i="18"/>
  <c r="BQ51" i="18"/>
  <c r="BP51" i="18"/>
  <c r="BO51" i="18"/>
  <c r="BN51" i="18"/>
  <c r="BM51" i="18"/>
  <c r="BL51" i="18"/>
  <c r="BK51" i="18"/>
  <c r="BJ51" i="18"/>
  <c r="BI51" i="18"/>
  <c r="BH51" i="18"/>
  <c r="BG51" i="18"/>
  <c r="BF51" i="18"/>
  <c r="BE51" i="18"/>
  <c r="BD51" i="18"/>
  <c r="BC51" i="18"/>
  <c r="BB51" i="18"/>
  <c r="BA51" i="18"/>
  <c r="AZ51" i="18"/>
  <c r="AY51" i="18"/>
  <c r="AX51" i="18"/>
  <c r="AW51" i="18"/>
  <c r="AV51" i="18"/>
  <c r="AU51" i="18"/>
  <c r="AT51" i="18"/>
  <c r="AS51" i="18"/>
  <c r="AR51" i="18"/>
  <c r="AQ51" i="18"/>
  <c r="AP51" i="18"/>
  <c r="AO51" i="18"/>
  <c r="AN51" i="18"/>
  <c r="AM51" i="18"/>
  <c r="AL51" i="18"/>
  <c r="AK51" i="18"/>
  <c r="AJ51" i="18"/>
  <c r="AI51" i="18"/>
  <c r="AH51" i="18"/>
  <c r="AG51" i="18"/>
  <c r="AF51" i="18"/>
  <c r="AE51" i="18"/>
  <c r="AD51" i="18"/>
  <c r="AC51" i="18"/>
  <c r="AB51" i="18"/>
  <c r="AA51" i="18"/>
  <c r="Z51" i="18"/>
  <c r="Y51" i="18"/>
  <c r="X51" i="18"/>
  <c r="W51" i="18"/>
  <c r="V51" i="18"/>
  <c r="U51" i="18"/>
  <c r="T51" i="18"/>
  <c r="S51" i="18"/>
  <c r="R51" i="18"/>
  <c r="Q51" i="18"/>
  <c r="P51" i="18"/>
  <c r="O51" i="18"/>
  <c r="N51" i="18"/>
  <c r="M51" i="18"/>
  <c r="L51" i="18"/>
  <c r="K51" i="18"/>
  <c r="J51" i="18"/>
  <c r="I51" i="18"/>
  <c r="H51" i="18"/>
  <c r="G51" i="18"/>
  <c r="F51" i="18"/>
  <c r="E51" i="18"/>
  <c r="D51" i="18"/>
  <c r="C51" i="18"/>
  <c r="B51" i="18"/>
  <c r="A51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L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Y50" i="18"/>
  <c r="AX50" i="18"/>
  <c r="AW50" i="18"/>
  <c r="AV50" i="18"/>
  <c r="AU50" i="18"/>
  <c r="AT50" i="18"/>
  <c r="AS50" i="18"/>
  <c r="AR50" i="18"/>
  <c r="AQ50" i="18"/>
  <c r="AP50" i="18"/>
  <c r="AO50" i="18"/>
  <c r="AN50" i="18"/>
  <c r="AM50" i="18"/>
  <c r="AL50" i="18"/>
  <c r="AK50" i="18"/>
  <c r="AJ50" i="18"/>
  <c r="AI50" i="18"/>
  <c r="AH50" i="18"/>
  <c r="AG50" i="18"/>
  <c r="AF50" i="18"/>
  <c r="AE50" i="18"/>
  <c r="AD50" i="18"/>
  <c r="AC50" i="18"/>
  <c r="AB50" i="18"/>
  <c r="AA50" i="18"/>
  <c r="Z50" i="18"/>
  <c r="Y50" i="18"/>
  <c r="X50" i="18"/>
  <c r="W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B50" i="18"/>
  <c r="A50" i="18"/>
  <c r="BX49" i="18"/>
  <c r="BW49" i="18"/>
  <c r="BV49" i="18"/>
  <c r="BU49" i="18"/>
  <c r="BT49" i="18"/>
  <c r="BS49" i="18"/>
  <c r="BR49" i="18"/>
  <c r="BQ49" i="18"/>
  <c r="BP49" i="18"/>
  <c r="BO49" i="18"/>
  <c r="BN49" i="18"/>
  <c r="BM49" i="18"/>
  <c r="BL49" i="18"/>
  <c r="BK49" i="18"/>
  <c r="BJ49" i="18"/>
  <c r="BI49" i="18"/>
  <c r="BH49" i="18"/>
  <c r="BG49" i="18"/>
  <c r="BF49" i="18"/>
  <c r="BE49" i="18"/>
  <c r="BD49" i="18"/>
  <c r="BC49" i="18"/>
  <c r="BB49" i="18"/>
  <c r="BA49" i="18"/>
  <c r="AZ49" i="18"/>
  <c r="AY49" i="18"/>
  <c r="AX49" i="18"/>
  <c r="AW49" i="18"/>
  <c r="AV49" i="18"/>
  <c r="AU49" i="18"/>
  <c r="AT49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D49" i="18"/>
  <c r="C49" i="18"/>
  <c r="B49" i="18"/>
  <c r="A49" i="18"/>
  <c r="BX48" i="18"/>
  <c r="BW48" i="18"/>
  <c r="BV48" i="18"/>
  <c r="BU48" i="18"/>
  <c r="BT48" i="18"/>
  <c r="BS48" i="18"/>
  <c r="BR48" i="18"/>
  <c r="BQ48" i="18"/>
  <c r="BP48" i="18"/>
  <c r="BO48" i="18"/>
  <c r="BN48" i="18"/>
  <c r="BM48" i="18"/>
  <c r="BL48" i="18"/>
  <c r="BK48" i="18"/>
  <c r="BJ48" i="18"/>
  <c r="BI48" i="18"/>
  <c r="BH48" i="18"/>
  <c r="BG48" i="18"/>
  <c r="BF48" i="18"/>
  <c r="BE48" i="18"/>
  <c r="BD48" i="18"/>
  <c r="BC48" i="18"/>
  <c r="BB48" i="18"/>
  <c r="BA48" i="18"/>
  <c r="AZ48" i="18"/>
  <c r="AY48" i="18"/>
  <c r="AX48" i="18"/>
  <c r="AW48" i="18"/>
  <c r="AV48" i="18"/>
  <c r="AU48" i="18"/>
  <c r="AT48" i="18"/>
  <c r="AS48" i="18"/>
  <c r="AR48" i="18"/>
  <c r="AQ48" i="18"/>
  <c r="AP48" i="18"/>
  <c r="AO48" i="18"/>
  <c r="AN48" i="18"/>
  <c r="AM48" i="18"/>
  <c r="AL48" i="18"/>
  <c r="AK48" i="18"/>
  <c r="AJ48" i="18"/>
  <c r="AI48" i="18"/>
  <c r="AH48" i="18"/>
  <c r="AG48" i="18"/>
  <c r="AF48" i="18"/>
  <c r="AE48" i="18"/>
  <c r="AD48" i="18"/>
  <c r="AC48" i="18"/>
  <c r="AB48" i="18"/>
  <c r="AA48" i="18"/>
  <c r="Z48" i="18"/>
  <c r="Y48" i="18"/>
  <c r="X48" i="18"/>
  <c r="W48" i="18"/>
  <c r="V48" i="18"/>
  <c r="U48" i="18"/>
  <c r="T48" i="18"/>
  <c r="S48" i="18"/>
  <c r="R48" i="18"/>
  <c r="Q48" i="18"/>
  <c r="P48" i="18"/>
  <c r="O48" i="18"/>
  <c r="N48" i="18"/>
  <c r="M48" i="18"/>
  <c r="L48" i="18"/>
  <c r="K48" i="18"/>
  <c r="J48" i="18"/>
  <c r="I48" i="18"/>
  <c r="H48" i="18"/>
  <c r="G48" i="18"/>
  <c r="F48" i="18"/>
  <c r="E48" i="18"/>
  <c r="D48" i="18"/>
  <c r="C48" i="18"/>
  <c r="B48" i="18"/>
  <c r="A48" i="18"/>
  <c r="BX47" i="18"/>
  <c r="BW47" i="18"/>
  <c r="BV47" i="18"/>
  <c r="BU47" i="18"/>
  <c r="BT47" i="18"/>
  <c r="BS47" i="18"/>
  <c r="BR47" i="18"/>
  <c r="BQ47" i="18"/>
  <c r="BP47" i="18"/>
  <c r="BO47" i="18"/>
  <c r="BN47" i="18"/>
  <c r="BM47" i="18"/>
  <c r="BL47" i="18"/>
  <c r="BK47" i="18"/>
  <c r="BJ47" i="18"/>
  <c r="BI47" i="18"/>
  <c r="BH47" i="18"/>
  <c r="BG47" i="18"/>
  <c r="BF47" i="18"/>
  <c r="BE47" i="18"/>
  <c r="BD47" i="18"/>
  <c r="BC47" i="18"/>
  <c r="BB47" i="18"/>
  <c r="BA47" i="18"/>
  <c r="AZ47" i="18"/>
  <c r="AY47" i="18"/>
  <c r="AX47" i="18"/>
  <c r="AW47" i="18"/>
  <c r="AV47" i="18"/>
  <c r="AU47" i="18"/>
  <c r="AT47" i="18"/>
  <c r="AS47" i="18"/>
  <c r="AR47" i="18"/>
  <c r="AQ47" i="18"/>
  <c r="AP47" i="18"/>
  <c r="AO47" i="18"/>
  <c r="AN47" i="18"/>
  <c r="AM47" i="18"/>
  <c r="AL47" i="18"/>
  <c r="AK47" i="18"/>
  <c r="AJ47" i="18"/>
  <c r="AI47" i="18"/>
  <c r="AH47" i="18"/>
  <c r="AG47" i="18"/>
  <c r="AF47" i="18"/>
  <c r="AE47" i="18"/>
  <c r="AD47" i="18"/>
  <c r="AC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P47" i="18"/>
  <c r="O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B47" i="18"/>
  <c r="A47" i="18"/>
  <c r="BX46" i="18"/>
  <c r="BW46" i="18"/>
  <c r="BV46" i="18"/>
  <c r="BU46" i="18"/>
  <c r="BT46" i="18"/>
  <c r="BS46" i="18"/>
  <c r="BR46" i="18"/>
  <c r="BQ46" i="18"/>
  <c r="BP46" i="18"/>
  <c r="BO46" i="18"/>
  <c r="BN46" i="18"/>
  <c r="BM46" i="18"/>
  <c r="BL46" i="18"/>
  <c r="BK46" i="18"/>
  <c r="BJ46" i="18"/>
  <c r="BI46" i="18"/>
  <c r="BH46" i="18"/>
  <c r="BG46" i="18"/>
  <c r="BF46" i="18"/>
  <c r="BE46" i="18"/>
  <c r="BD46" i="18"/>
  <c r="BC46" i="18"/>
  <c r="BB46" i="18"/>
  <c r="BA46" i="18"/>
  <c r="AZ46" i="18"/>
  <c r="AY46" i="18"/>
  <c r="AX46" i="18"/>
  <c r="AW46" i="18"/>
  <c r="AV46" i="18"/>
  <c r="AU46" i="18"/>
  <c r="AT46" i="18"/>
  <c r="AS46" i="18"/>
  <c r="AR46" i="18"/>
  <c r="AQ46" i="18"/>
  <c r="AP46" i="18"/>
  <c r="AO46" i="18"/>
  <c r="AN46" i="18"/>
  <c r="AM46" i="18"/>
  <c r="AL46" i="18"/>
  <c r="AK46" i="18"/>
  <c r="AJ46" i="18"/>
  <c r="AI46" i="18"/>
  <c r="AH46" i="18"/>
  <c r="AG46" i="18"/>
  <c r="AF46" i="18"/>
  <c r="AE46" i="18"/>
  <c r="AD46" i="18"/>
  <c r="AC46" i="18"/>
  <c r="AB46" i="18"/>
  <c r="AA46" i="18"/>
  <c r="Z46" i="18"/>
  <c r="Y46" i="18"/>
  <c r="X46" i="18"/>
  <c r="W46" i="18"/>
  <c r="V46" i="18"/>
  <c r="U46" i="18"/>
  <c r="T46" i="18"/>
  <c r="S46" i="18"/>
  <c r="R46" i="18"/>
  <c r="Q46" i="18"/>
  <c r="P46" i="18"/>
  <c r="O46" i="18"/>
  <c r="N46" i="18"/>
  <c r="M46" i="18"/>
  <c r="L46" i="18"/>
  <c r="K46" i="18"/>
  <c r="J46" i="18"/>
  <c r="I46" i="18"/>
  <c r="H46" i="18"/>
  <c r="G46" i="18"/>
  <c r="F46" i="18"/>
  <c r="E46" i="18"/>
  <c r="D46" i="18"/>
  <c r="C46" i="18"/>
  <c r="B46" i="18"/>
  <c r="A46" i="18"/>
  <c r="BX45" i="18"/>
  <c r="BW45" i="18"/>
  <c r="BV45" i="18"/>
  <c r="BU45" i="18"/>
  <c r="BT45" i="18"/>
  <c r="BS45" i="18"/>
  <c r="BR45" i="18"/>
  <c r="BQ45" i="18"/>
  <c r="BP45" i="18"/>
  <c r="BO45" i="18"/>
  <c r="BN45" i="18"/>
  <c r="BM45" i="18"/>
  <c r="BL45" i="18"/>
  <c r="BK45" i="18"/>
  <c r="BJ45" i="18"/>
  <c r="BI45" i="18"/>
  <c r="BH45" i="18"/>
  <c r="BG45" i="18"/>
  <c r="BF45" i="18"/>
  <c r="BE45" i="18"/>
  <c r="BD45" i="18"/>
  <c r="BC45" i="18"/>
  <c r="BB45" i="18"/>
  <c r="BA45" i="18"/>
  <c r="AZ45" i="18"/>
  <c r="AY45" i="18"/>
  <c r="AX45" i="18"/>
  <c r="AW45" i="18"/>
  <c r="AV45" i="18"/>
  <c r="AU45" i="18"/>
  <c r="AT45" i="18"/>
  <c r="AS45" i="18"/>
  <c r="AR45" i="18"/>
  <c r="AQ45" i="18"/>
  <c r="AP45" i="18"/>
  <c r="AO45" i="18"/>
  <c r="AN45" i="18"/>
  <c r="AM45" i="18"/>
  <c r="AL45" i="18"/>
  <c r="AK45" i="18"/>
  <c r="AJ45" i="18"/>
  <c r="AI45" i="18"/>
  <c r="AH45" i="18"/>
  <c r="AG45" i="18"/>
  <c r="AF45" i="18"/>
  <c r="AE45" i="18"/>
  <c r="AD45" i="18"/>
  <c r="AC45" i="18"/>
  <c r="AB45" i="18"/>
  <c r="AA45" i="18"/>
  <c r="Z45" i="18"/>
  <c r="Y45" i="18"/>
  <c r="X45" i="18"/>
  <c r="W45" i="18"/>
  <c r="V45" i="18"/>
  <c r="U45" i="18"/>
  <c r="T45" i="18"/>
  <c r="S45" i="18"/>
  <c r="R45" i="18"/>
  <c r="Q45" i="18"/>
  <c r="P45" i="18"/>
  <c r="O45" i="18"/>
  <c r="N45" i="18"/>
  <c r="M45" i="18"/>
  <c r="L45" i="18"/>
  <c r="K45" i="18"/>
  <c r="J45" i="18"/>
  <c r="I45" i="18"/>
  <c r="H45" i="18"/>
  <c r="G45" i="18"/>
  <c r="F45" i="18"/>
  <c r="E45" i="18"/>
  <c r="D45" i="18"/>
  <c r="C45" i="18"/>
  <c r="B45" i="18"/>
  <c r="A45" i="18"/>
  <c r="BX44" i="18"/>
  <c r="BW44" i="18"/>
  <c r="BV44" i="18"/>
  <c r="BU44" i="18"/>
  <c r="BT44" i="18"/>
  <c r="BS44" i="18"/>
  <c r="BR44" i="18"/>
  <c r="BQ44" i="18"/>
  <c r="BP44" i="18"/>
  <c r="BO44" i="18"/>
  <c r="BN44" i="18"/>
  <c r="BM44" i="18"/>
  <c r="BL44" i="18"/>
  <c r="BK44" i="18"/>
  <c r="BJ44" i="18"/>
  <c r="BI44" i="18"/>
  <c r="BH44" i="18"/>
  <c r="BG44" i="18"/>
  <c r="BF44" i="18"/>
  <c r="BE44" i="18"/>
  <c r="BD44" i="18"/>
  <c r="BC44" i="18"/>
  <c r="BB44" i="18"/>
  <c r="BA44" i="18"/>
  <c r="AZ44" i="18"/>
  <c r="AY44" i="18"/>
  <c r="AX44" i="18"/>
  <c r="AW44" i="18"/>
  <c r="AV44" i="18"/>
  <c r="AU44" i="18"/>
  <c r="AT44" i="18"/>
  <c r="AS44" i="18"/>
  <c r="AR44" i="18"/>
  <c r="AQ44" i="18"/>
  <c r="AP44" i="18"/>
  <c r="AO44" i="18"/>
  <c r="AN44" i="18"/>
  <c r="AM44" i="18"/>
  <c r="AL44" i="18"/>
  <c r="AK44" i="18"/>
  <c r="AJ44" i="18"/>
  <c r="AI44" i="18"/>
  <c r="AH44" i="18"/>
  <c r="AG44" i="18"/>
  <c r="AF44" i="18"/>
  <c r="AE44" i="18"/>
  <c r="AD44" i="18"/>
  <c r="AC44" i="18"/>
  <c r="AB44" i="18"/>
  <c r="AA44" i="18"/>
  <c r="Z44" i="18"/>
  <c r="Y44" i="18"/>
  <c r="X44" i="18"/>
  <c r="W44" i="18"/>
  <c r="V44" i="18"/>
  <c r="U44" i="18"/>
  <c r="T44" i="18"/>
  <c r="S44" i="18"/>
  <c r="R44" i="18"/>
  <c r="Q44" i="18"/>
  <c r="P44" i="18"/>
  <c r="O44" i="18"/>
  <c r="N44" i="18"/>
  <c r="M44" i="18"/>
  <c r="L44" i="18"/>
  <c r="K44" i="18"/>
  <c r="J44" i="18"/>
  <c r="I44" i="18"/>
  <c r="H44" i="18"/>
  <c r="G44" i="18"/>
  <c r="F44" i="18"/>
  <c r="E44" i="18"/>
  <c r="D44" i="18"/>
  <c r="C44" i="18"/>
  <c r="B44" i="18"/>
  <c r="A44" i="18"/>
  <c r="BX43" i="18"/>
  <c r="BW43" i="18"/>
  <c r="BV43" i="18"/>
  <c r="BU43" i="18"/>
  <c r="BT43" i="18"/>
  <c r="BS43" i="18"/>
  <c r="BR43" i="18"/>
  <c r="BQ43" i="18"/>
  <c r="BP43" i="18"/>
  <c r="BO43" i="18"/>
  <c r="BN43" i="18"/>
  <c r="BM43" i="18"/>
  <c r="BL43" i="18"/>
  <c r="BK43" i="18"/>
  <c r="BJ43" i="18"/>
  <c r="BI43" i="18"/>
  <c r="BH43" i="18"/>
  <c r="BG43" i="18"/>
  <c r="BF43" i="18"/>
  <c r="BE43" i="18"/>
  <c r="BD43" i="18"/>
  <c r="BC43" i="18"/>
  <c r="BB43" i="18"/>
  <c r="BA43" i="18"/>
  <c r="AZ43" i="18"/>
  <c r="AY43" i="18"/>
  <c r="AX43" i="18"/>
  <c r="AW43" i="18"/>
  <c r="AV43" i="18"/>
  <c r="AU43" i="18"/>
  <c r="AT43" i="18"/>
  <c r="AS43" i="18"/>
  <c r="AR43" i="18"/>
  <c r="AQ43" i="18"/>
  <c r="AP43" i="18"/>
  <c r="AO43" i="18"/>
  <c r="AN43" i="18"/>
  <c r="AM43" i="18"/>
  <c r="AL43" i="18"/>
  <c r="AK43" i="18"/>
  <c r="AJ43" i="18"/>
  <c r="AI43" i="18"/>
  <c r="AH43" i="18"/>
  <c r="AG43" i="18"/>
  <c r="AF43" i="18"/>
  <c r="AE43" i="18"/>
  <c r="AD43" i="18"/>
  <c r="AC43" i="18"/>
  <c r="AB43" i="18"/>
  <c r="AA43" i="18"/>
  <c r="Z43" i="18"/>
  <c r="Y43" i="18"/>
  <c r="X43" i="18"/>
  <c r="W43" i="18"/>
  <c r="V43" i="18"/>
  <c r="U43" i="18"/>
  <c r="T43" i="18"/>
  <c r="S43" i="18"/>
  <c r="R43" i="18"/>
  <c r="Q43" i="18"/>
  <c r="P43" i="18"/>
  <c r="O43" i="18"/>
  <c r="N43" i="18"/>
  <c r="M43" i="18"/>
  <c r="L43" i="18"/>
  <c r="K43" i="18"/>
  <c r="J43" i="18"/>
  <c r="I43" i="18"/>
  <c r="H43" i="18"/>
  <c r="G43" i="18"/>
  <c r="F43" i="18"/>
  <c r="E43" i="18"/>
  <c r="D43" i="18"/>
  <c r="C43" i="18"/>
  <c r="B43" i="18"/>
  <c r="A43" i="18"/>
  <c r="BX42" i="18"/>
  <c r="BW42" i="18"/>
  <c r="BV42" i="18"/>
  <c r="BU42" i="18"/>
  <c r="BT42" i="18"/>
  <c r="BS42" i="18"/>
  <c r="BR42" i="18"/>
  <c r="BQ42" i="18"/>
  <c r="BP42" i="18"/>
  <c r="BO42" i="18"/>
  <c r="BN42" i="18"/>
  <c r="BM42" i="18"/>
  <c r="BL42" i="18"/>
  <c r="BK42" i="18"/>
  <c r="BJ42" i="18"/>
  <c r="BI42" i="18"/>
  <c r="BH42" i="18"/>
  <c r="BG42" i="18"/>
  <c r="BF42" i="18"/>
  <c r="BE42" i="18"/>
  <c r="BD42" i="18"/>
  <c r="BC42" i="18"/>
  <c r="BB42" i="18"/>
  <c r="BA42" i="18"/>
  <c r="AZ42" i="18"/>
  <c r="AY42" i="18"/>
  <c r="AX42" i="18"/>
  <c r="AW42" i="18"/>
  <c r="AV42" i="18"/>
  <c r="AU42" i="18"/>
  <c r="AT42" i="18"/>
  <c r="AS42" i="18"/>
  <c r="AR42" i="18"/>
  <c r="AQ42" i="18"/>
  <c r="AP42" i="18"/>
  <c r="AO42" i="18"/>
  <c r="AN42" i="18"/>
  <c r="AM42" i="18"/>
  <c r="AL42" i="18"/>
  <c r="AK42" i="18"/>
  <c r="AJ42" i="18"/>
  <c r="AI42" i="18"/>
  <c r="AH42" i="18"/>
  <c r="AG42" i="18"/>
  <c r="AF42" i="18"/>
  <c r="AE42" i="18"/>
  <c r="AD42" i="18"/>
  <c r="AC42" i="18"/>
  <c r="AB42" i="18"/>
  <c r="AA42" i="18"/>
  <c r="Z42" i="18"/>
  <c r="Y42" i="18"/>
  <c r="X42" i="18"/>
  <c r="W42" i="18"/>
  <c r="V42" i="18"/>
  <c r="U42" i="18"/>
  <c r="T42" i="18"/>
  <c r="S42" i="18"/>
  <c r="R42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E42" i="18"/>
  <c r="D42" i="18"/>
  <c r="C42" i="18"/>
  <c r="B42" i="18"/>
  <c r="A42" i="18"/>
  <c r="BX41" i="18"/>
  <c r="BW41" i="18"/>
  <c r="BV41" i="18"/>
  <c r="BU41" i="18"/>
  <c r="BT41" i="18"/>
  <c r="BS41" i="18"/>
  <c r="BR41" i="18"/>
  <c r="BQ41" i="18"/>
  <c r="BP41" i="18"/>
  <c r="BO41" i="18"/>
  <c r="BN41" i="18"/>
  <c r="BM41" i="18"/>
  <c r="BL41" i="18"/>
  <c r="BK41" i="18"/>
  <c r="BJ41" i="18"/>
  <c r="BI41" i="18"/>
  <c r="BH41" i="18"/>
  <c r="BG41" i="18"/>
  <c r="BF41" i="18"/>
  <c r="BE41" i="18"/>
  <c r="BD41" i="18"/>
  <c r="BC41" i="18"/>
  <c r="BB41" i="18"/>
  <c r="BA41" i="18"/>
  <c r="AZ41" i="18"/>
  <c r="AY41" i="18"/>
  <c r="AX41" i="18"/>
  <c r="AW41" i="18"/>
  <c r="AV41" i="18"/>
  <c r="AU41" i="18"/>
  <c r="AT41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D41" i="18"/>
  <c r="C41" i="18"/>
  <c r="B41" i="18"/>
  <c r="A41" i="18"/>
  <c r="BX40" i="18"/>
  <c r="BW40" i="18"/>
  <c r="BV40" i="18"/>
  <c r="BU40" i="18"/>
  <c r="BT40" i="18"/>
  <c r="BS40" i="18"/>
  <c r="BR40" i="18"/>
  <c r="BQ40" i="18"/>
  <c r="BP40" i="18"/>
  <c r="BO40" i="18"/>
  <c r="BN40" i="18"/>
  <c r="BM40" i="18"/>
  <c r="BL40" i="18"/>
  <c r="BK40" i="18"/>
  <c r="BJ40" i="18"/>
  <c r="BI40" i="18"/>
  <c r="BH40" i="18"/>
  <c r="BG40" i="18"/>
  <c r="BF40" i="18"/>
  <c r="BE40" i="18"/>
  <c r="BD40" i="18"/>
  <c r="BC40" i="18"/>
  <c r="BB40" i="18"/>
  <c r="BA40" i="18"/>
  <c r="AZ40" i="18"/>
  <c r="AY40" i="18"/>
  <c r="AX40" i="18"/>
  <c r="AW40" i="18"/>
  <c r="AV40" i="18"/>
  <c r="AU40" i="18"/>
  <c r="AT40" i="18"/>
  <c r="AS40" i="18"/>
  <c r="AR40" i="18"/>
  <c r="AQ40" i="18"/>
  <c r="AP40" i="18"/>
  <c r="AO40" i="18"/>
  <c r="AN40" i="18"/>
  <c r="AM40" i="18"/>
  <c r="AL40" i="18"/>
  <c r="AK40" i="18"/>
  <c r="AJ40" i="18"/>
  <c r="AI40" i="18"/>
  <c r="AH40" i="18"/>
  <c r="AG40" i="18"/>
  <c r="AF40" i="18"/>
  <c r="AE40" i="18"/>
  <c r="AD40" i="18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N40" i="18"/>
  <c r="M40" i="18"/>
  <c r="L40" i="18"/>
  <c r="K40" i="18"/>
  <c r="J40" i="18"/>
  <c r="I40" i="18"/>
  <c r="H40" i="18"/>
  <c r="G40" i="18"/>
  <c r="F40" i="18"/>
  <c r="E40" i="18"/>
  <c r="D40" i="18"/>
  <c r="C40" i="18"/>
  <c r="B40" i="18"/>
  <c r="A40" i="18"/>
  <c r="BX39" i="18"/>
  <c r="BW39" i="18"/>
  <c r="BV39" i="18"/>
  <c r="BU39" i="18"/>
  <c r="BT39" i="18"/>
  <c r="BS39" i="18"/>
  <c r="BR39" i="18"/>
  <c r="BQ39" i="18"/>
  <c r="BP39" i="18"/>
  <c r="BO39" i="18"/>
  <c r="BN39" i="18"/>
  <c r="BM39" i="18"/>
  <c r="BL39" i="18"/>
  <c r="BK39" i="18"/>
  <c r="BJ39" i="18"/>
  <c r="BI39" i="18"/>
  <c r="BH39" i="18"/>
  <c r="BG39" i="18"/>
  <c r="BF39" i="18"/>
  <c r="BE39" i="18"/>
  <c r="BD39" i="18"/>
  <c r="BC39" i="18"/>
  <c r="BB39" i="18"/>
  <c r="BA39" i="18"/>
  <c r="AZ39" i="18"/>
  <c r="AY39" i="18"/>
  <c r="AX39" i="18"/>
  <c r="AW39" i="18"/>
  <c r="AV39" i="18"/>
  <c r="AU39" i="18"/>
  <c r="AV41" i="199" s="1"/>
  <c r="AT39" i="18"/>
  <c r="AS39" i="18"/>
  <c r="AR39" i="18"/>
  <c r="AQ39" i="18"/>
  <c r="AP39" i="18"/>
  <c r="AO39" i="18"/>
  <c r="AN39" i="18"/>
  <c r="AM39" i="18"/>
  <c r="AL39" i="18"/>
  <c r="AK39" i="18"/>
  <c r="AJ39" i="18"/>
  <c r="AI39" i="18"/>
  <c r="AH39" i="18"/>
  <c r="AG39" i="18"/>
  <c r="AF39" i="18"/>
  <c r="AE39" i="18"/>
  <c r="AD39" i="18"/>
  <c r="AC39" i="18"/>
  <c r="AB39" i="18"/>
  <c r="AA39" i="18"/>
  <c r="Z39" i="18"/>
  <c r="Y39" i="18"/>
  <c r="X39" i="18"/>
  <c r="W39" i="18"/>
  <c r="V39" i="18"/>
  <c r="U39" i="18"/>
  <c r="T39" i="18"/>
  <c r="S39" i="18"/>
  <c r="R39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E39" i="18"/>
  <c r="D39" i="18"/>
  <c r="C39" i="18"/>
  <c r="B39" i="18"/>
  <c r="A39" i="18"/>
  <c r="BX38" i="18"/>
  <c r="BW38" i="18"/>
  <c r="BV38" i="18"/>
  <c r="BU38" i="18"/>
  <c r="BT38" i="18"/>
  <c r="BS38" i="18"/>
  <c r="BR38" i="18"/>
  <c r="BQ38" i="18"/>
  <c r="BP38" i="18"/>
  <c r="BO38" i="18"/>
  <c r="BN38" i="18"/>
  <c r="BM38" i="18"/>
  <c r="BL38" i="18"/>
  <c r="BK38" i="18"/>
  <c r="BJ38" i="18"/>
  <c r="BI38" i="18"/>
  <c r="BH38" i="18"/>
  <c r="BG38" i="18"/>
  <c r="BF38" i="18"/>
  <c r="BE38" i="18"/>
  <c r="BD38" i="18"/>
  <c r="BC38" i="18"/>
  <c r="BB38" i="18"/>
  <c r="BA38" i="18"/>
  <c r="AZ38" i="18"/>
  <c r="AY38" i="18"/>
  <c r="AX38" i="18"/>
  <c r="AW38" i="18"/>
  <c r="AV38" i="18"/>
  <c r="AU38" i="18"/>
  <c r="AT38" i="18"/>
  <c r="AS38" i="18"/>
  <c r="AR38" i="18"/>
  <c r="AQ38" i="18"/>
  <c r="AP38" i="18"/>
  <c r="AO38" i="18"/>
  <c r="AN38" i="18"/>
  <c r="AM38" i="18"/>
  <c r="AL38" i="18"/>
  <c r="AK38" i="18"/>
  <c r="AJ38" i="18"/>
  <c r="AI38" i="18"/>
  <c r="AH38" i="18"/>
  <c r="AG38" i="18"/>
  <c r="AF38" i="18"/>
  <c r="AE38" i="18"/>
  <c r="AD38" i="18"/>
  <c r="AC38" i="18"/>
  <c r="AB38" i="18"/>
  <c r="AA38" i="18"/>
  <c r="Z38" i="18"/>
  <c r="Y38" i="18"/>
  <c r="X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C38" i="18"/>
  <c r="B38" i="18"/>
  <c r="A38" i="18"/>
  <c r="BX37" i="18"/>
  <c r="BW37" i="18"/>
  <c r="BV37" i="18"/>
  <c r="BU37" i="18"/>
  <c r="BT37" i="18"/>
  <c r="BS37" i="18"/>
  <c r="BR37" i="18"/>
  <c r="BQ37" i="18"/>
  <c r="BP37" i="18"/>
  <c r="BO37" i="18"/>
  <c r="BN37" i="18"/>
  <c r="BM37" i="18"/>
  <c r="BL37" i="18"/>
  <c r="BK37" i="18"/>
  <c r="BJ37" i="18"/>
  <c r="BI37" i="18"/>
  <c r="BH37" i="18"/>
  <c r="BG37" i="18"/>
  <c r="BF37" i="18"/>
  <c r="BE37" i="18"/>
  <c r="BD37" i="18"/>
  <c r="BC37" i="18"/>
  <c r="BB37" i="18"/>
  <c r="BA37" i="18"/>
  <c r="AZ37" i="18"/>
  <c r="AY37" i="18"/>
  <c r="AX37" i="18"/>
  <c r="AW37" i="18"/>
  <c r="AV37" i="18"/>
  <c r="AU37" i="18"/>
  <c r="AT37" i="18"/>
  <c r="AS37" i="18"/>
  <c r="AR37" i="18"/>
  <c r="AQ37" i="18"/>
  <c r="AP37" i="18"/>
  <c r="AO37" i="18"/>
  <c r="AN37" i="18"/>
  <c r="AM37" i="18"/>
  <c r="AL37" i="18"/>
  <c r="AK37" i="18"/>
  <c r="AJ37" i="18"/>
  <c r="AI37" i="18"/>
  <c r="AH37" i="18"/>
  <c r="AG37" i="18"/>
  <c r="AF37" i="18"/>
  <c r="AE37" i="18"/>
  <c r="AD37" i="18"/>
  <c r="AC37" i="18"/>
  <c r="AB37" i="18"/>
  <c r="AA37" i="18"/>
  <c r="Z37" i="18"/>
  <c r="Y37" i="18"/>
  <c r="X37" i="18"/>
  <c r="W37" i="18"/>
  <c r="V37" i="18"/>
  <c r="U37" i="18"/>
  <c r="T37" i="18"/>
  <c r="S37" i="18"/>
  <c r="R37" i="18"/>
  <c r="Q37" i="18"/>
  <c r="P37" i="18"/>
  <c r="O37" i="18"/>
  <c r="N37" i="18"/>
  <c r="M37" i="18"/>
  <c r="L37" i="18"/>
  <c r="K37" i="18"/>
  <c r="J37" i="18"/>
  <c r="I37" i="18"/>
  <c r="H37" i="18"/>
  <c r="G37" i="18"/>
  <c r="F37" i="18"/>
  <c r="E37" i="18"/>
  <c r="D37" i="18"/>
  <c r="C37" i="18"/>
  <c r="B37" i="18"/>
  <c r="A37" i="18"/>
  <c r="BX36" i="18"/>
  <c r="BW36" i="18"/>
  <c r="BV36" i="18"/>
  <c r="BU36" i="18"/>
  <c r="BT36" i="18"/>
  <c r="BS36" i="18"/>
  <c r="BR36" i="18"/>
  <c r="BQ36" i="18"/>
  <c r="BP36" i="18"/>
  <c r="BO36" i="18"/>
  <c r="BN36" i="18"/>
  <c r="BM36" i="18"/>
  <c r="BL36" i="18"/>
  <c r="BK36" i="18"/>
  <c r="BJ36" i="18"/>
  <c r="BI36" i="18"/>
  <c r="BH36" i="18"/>
  <c r="BG36" i="18"/>
  <c r="BF36" i="18"/>
  <c r="BE36" i="18"/>
  <c r="BD36" i="18"/>
  <c r="BC36" i="18"/>
  <c r="BB36" i="18"/>
  <c r="BA36" i="18"/>
  <c r="AZ36" i="18"/>
  <c r="AY36" i="18"/>
  <c r="AX36" i="18"/>
  <c r="AW36" i="18"/>
  <c r="AV36" i="18"/>
  <c r="AU36" i="18"/>
  <c r="AT36" i="18"/>
  <c r="AS36" i="18"/>
  <c r="AR36" i="18"/>
  <c r="AQ36" i="18"/>
  <c r="AP36" i="18"/>
  <c r="AO36" i="18"/>
  <c r="AN36" i="18"/>
  <c r="AM36" i="18"/>
  <c r="AL36" i="18"/>
  <c r="AK36" i="18"/>
  <c r="AJ36" i="18"/>
  <c r="AI36" i="18"/>
  <c r="AH36" i="18"/>
  <c r="AG36" i="18"/>
  <c r="AF36" i="18"/>
  <c r="AE36" i="18"/>
  <c r="AD36" i="18"/>
  <c r="AC36" i="18"/>
  <c r="AB36" i="18"/>
  <c r="AA36" i="18"/>
  <c r="Z36" i="18"/>
  <c r="Y36" i="18"/>
  <c r="X36" i="18"/>
  <c r="W36" i="18"/>
  <c r="V36" i="18"/>
  <c r="U36" i="18"/>
  <c r="T36" i="18"/>
  <c r="S36" i="18"/>
  <c r="R36" i="18"/>
  <c r="Q36" i="18"/>
  <c r="P36" i="18"/>
  <c r="O36" i="18"/>
  <c r="N36" i="18"/>
  <c r="M36" i="18"/>
  <c r="L36" i="18"/>
  <c r="K36" i="18"/>
  <c r="J36" i="18"/>
  <c r="I36" i="18"/>
  <c r="H36" i="18"/>
  <c r="G36" i="18"/>
  <c r="F36" i="18"/>
  <c r="E36" i="18"/>
  <c r="D36" i="18"/>
  <c r="C36" i="18"/>
  <c r="B36" i="18"/>
  <c r="A36" i="18"/>
  <c r="BX35" i="18"/>
  <c r="BW35" i="18"/>
  <c r="BV35" i="18"/>
  <c r="BU35" i="18"/>
  <c r="BT35" i="18"/>
  <c r="BS35" i="18"/>
  <c r="BR35" i="18"/>
  <c r="BQ35" i="18"/>
  <c r="BP35" i="18"/>
  <c r="BO35" i="18"/>
  <c r="BN35" i="18"/>
  <c r="BM35" i="18"/>
  <c r="BL35" i="18"/>
  <c r="BK35" i="18"/>
  <c r="BJ35" i="18"/>
  <c r="BI35" i="18"/>
  <c r="BH35" i="18"/>
  <c r="BG35" i="18"/>
  <c r="BF35" i="18"/>
  <c r="BE35" i="18"/>
  <c r="BD35" i="18"/>
  <c r="BC35" i="18"/>
  <c r="BB35" i="18"/>
  <c r="BA35" i="18"/>
  <c r="AZ35" i="18"/>
  <c r="AY35" i="18"/>
  <c r="AX35" i="18"/>
  <c r="AW35" i="18"/>
  <c r="AV35" i="18"/>
  <c r="AU35" i="18"/>
  <c r="AT35" i="18"/>
  <c r="AS35" i="18"/>
  <c r="AR35" i="18"/>
  <c r="AQ35" i="18"/>
  <c r="AP35" i="18"/>
  <c r="AO35" i="18"/>
  <c r="AN35" i="18"/>
  <c r="AM35" i="18"/>
  <c r="AL35" i="18"/>
  <c r="AK35" i="18"/>
  <c r="AJ35" i="18"/>
  <c r="AI35" i="18"/>
  <c r="AH35" i="18"/>
  <c r="AG35" i="18"/>
  <c r="AF35" i="18"/>
  <c r="AE35" i="18"/>
  <c r="AD35" i="18"/>
  <c r="AC35" i="18"/>
  <c r="AB35" i="18"/>
  <c r="AA35" i="18"/>
  <c r="Z35" i="18"/>
  <c r="Y35" i="18"/>
  <c r="X35" i="18"/>
  <c r="W35" i="18"/>
  <c r="V35" i="18"/>
  <c r="U35" i="18"/>
  <c r="T35" i="18"/>
  <c r="S35" i="18"/>
  <c r="R35" i="18"/>
  <c r="Q35" i="18"/>
  <c r="P35" i="18"/>
  <c r="O35" i="18"/>
  <c r="N35" i="18"/>
  <c r="M35" i="18"/>
  <c r="L35" i="18"/>
  <c r="K35" i="18"/>
  <c r="J35" i="18"/>
  <c r="I35" i="18"/>
  <c r="H35" i="18"/>
  <c r="G35" i="18"/>
  <c r="F35" i="18"/>
  <c r="E35" i="18"/>
  <c r="D35" i="18"/>
  <c r="C35" i="18"/>
  <c r="B35" i="18"/>
  <c r="A35" i="18"/>
  <c r="BX34" i="18"/>
  <c r="BW34" i="18"/>
  <c r="BV34" i="18"/>
  <c r="BU34" i="18"/>
  <c r="BT34" i="18"/>
  <c r="BS34" i="18"/>
  <c r="BR34" i="18"/>
  <c r="BQ34" i="18"/>
  <c r="BP34" i="18"/>
  <c r="BO34" i="18"/>
  <c r="BN34" i="18"/>
  <c r="BM34" i="18"/>
  <c r="BL34" i="18"/>
  <c r="BK34" i="18"/>
  <c r="BJ34" i="18"/>
  <c r="BI34" i="18"/>
  <c r="BH34" i="18"/>
  <c r="BG34" i="18"/>
  <c r="BF34" i="18"/>
  <c r="BE34" i="18"/>
  <c r="BD34" i="18"/>
  <c r="BC34" i="18"/>
  <c r="BB34" i="18"/>
  <c r="BA34" i="18"/>
  <c r="AZ34" i="18"/>
  <c r="AY34" i="18"/>
  <c r="AX34" i="18"/>
  <c r="AW34" i="18"/>
  <c r="AV34" i="18"/>
  <c r="AU34" i="18"/>
  <c r="AT34" i="18"/>
  <c r="AS34" i="18"/>
  <c r="AR34" i="18"/>
  <c r="AQ34" i="18"/>
  <c r="AP34" i="18"/>
  <c r="AO34" i="18"/>
  <c r="AN34" i="18"/>
  <c r="AM34" i="18"/>
  <c r="AL34" i="18"/>
  <c r="AK34" i="18"/>
  <c r="AJ34" i="18"/>
  <c r="AI34" i="18"/>
  <c r="AH34" i="18"/>
  <c r="AG34" i="18"/>
  <c r="AF34" i="18"/>
  <c r="AE34" i="18"/>
  <c r="AD34" i="18"/>
  <c r="AC34" i="18"/>
  <c r="AB34" i="18"/>
  <c r="AA34" i="18"/>
  <c r="Z34" i="18"/>
  <c r="Y34" i="18"/>
  <c r="X34" i="18"/>
  <c r="W34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A34" i="18"/>
  <c r="BX33" i="18"/>
  <c r="BW33" i="18"/>
  <c r="BV33" i="18"/>
  <c r="BU33" i="18"/>
  <c r="BT33" i="18"/>
  <c r="BS33" i="18"/>
  <c r="BR33" i="18"/>
  <c r="BQ33" i="18"/>
  <c r="BP33" i="18"/>
  <c r="BO33" i="18"/>
  <c r="BN33" i="18"/>
  <c r="BM33" i="18"/>
  <c r="BL33" i="18"/>
  <c r="BK33" i="18"/>
  <c r="BJ33" i="18"/>
  <c r="BI33" i="18"/>
  <c r="BH33" i="18"/>
  <c r="BG33" i="18"/>
  <c r="BF33" i="18"/>
  <c r="BE33" i="18"/>
  <c r="BD33" i="18"/>
  <c r="BC33" i="18"/>
  <c r="BB33" i="18"/>
  <c r="BA33" i="18"/>
  <c r="AZ33" i="18"/>
  <c r="AY33" i="18"/>
  <c r="AX33" i="18"/>
  <c r="AW33" i="18"/>
  <c r="AV33" i="18"/>
  <c r="AU33" i="18"/>
  <c r="AT33" i="18"/>
  <c r="AS33" i="18"/>
  <c r="AR33" i="18"/>
  <c r="AQ33" i="18"/>
  <c r="AP33" i="18"/>
  <c r="AO33" i="18"/>
  <c r="AN33" i="18"/>
  <c r="AM33" i="18"/>
  <c r="AL33" i="18"/>
  <c r="AK33" i="18"/>
  <c r="AJ33" i="18"/>
  <c r="AI33" i="18"/>
  <c r="AH33" i="18"/>
  <c r="AG33" i="18"/>
  <c r="AF33" i="18"/>
  <c r="AE33" i="18"/>
  <c r="AD33" i="18"/>
  <c r="AC33" i="18"/>
  <c r="AB33" i="18"/>
  <c r="AA33" i="18"/>
  <c r="Z33" i="18"/>
  <c r="Y33" i="18"/>
  <c r="X33" i="18"/>
  <c r="W33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A33" i="18"/>
  <c r="BX32" i="18"/>
  <c r="BW32" i="18"/>
  <c r="BV32" i="18"/>
  <c r="BU32" i="18"/>
  <c r="BT32" i="18"/>
  <c r="BS32" i="18"/>
  <c r="BR32" i="18"/>
  <c r="BQ32" i="18"/>
  <c r="BP32" i="18"/>
  <c r="BO32" i="18"/>
  <c r="BN32" i="18"/>
  <c r="BM32" i="18"/>
  <c r="BL32" i="18"/>
  <c r="BK32" i="18"/>
  <c r="BJ32" i="18"/>
  <c r="BI32" i="18"/>
  <c r="BH32" i="18"/>
  <c r="BG32" i="18"/>
  <c r="BF32" i="18"/>
  <c r="BE32" i="18"/>
  <c r="BD32" i="18"/>
  <c r="BC32" i="18"/>
  <c r="BB32" i="18"/>
  <c r="BA32" i="18"/>
  <c r="AZ32" i="18"/>
  <c r="AY32" i="18"/>
  <c r="AX32" i="18"/>
  <c r="AW32" i="18"/>
  <c r="AV32" i="18"/>
  <c r="AU32" i="18"/>
  <c r="AT32" i="18"/>
  <c r="AS32" i="18"/>
  <c r="AR32" i="18"/>
  <c r="AQ32" i="18"/>
  <c r="AP32" i="18"/>
  <c r="AO32" i="18"/>
  <c r="AN32" i="18"/>
  <c r="AM32" i="18"/>
  <c r="AL32" i="18"/>
  <c r="AK32" i="18"/>
  <c r="AJ32" i="18"/>
  <c r="AI32" i="18"/>
  <c r="AH32" i="18"/>
  <c r="AG32" i="18"/>
  <c r="AF32" i="18"/>
  <c r="AE32" i="18"/>
  <c r="AD32" i="18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  <c r="A32" i="18"/>
  <c r="BX31" i="18"/>
  <c r="BW31" i="18"/>
  <c r="BV31" i="18"/>
  <c r="BU31" i="18"/>
  <c r="BT31" i="18"/>
  <c r="BS31" i="18"/>
  <c r="BR31" i="18"/>
  <c r="BQ31" i="18"/>
  <c r="BP31" i="18"/>
  <c r="BO31" i="18"/>
  <c r="BN31" i="18"/>
  <c r="BM31" i="18"/>
  <c r="BL31" i="18"/>
  <c r="BK31" i="18"/>
  <c r="BJ31" i="18"/>
  <c r="BI31" i="18"/>
  <c r="BH31" i="18"/>
  <c r="BG31" i="18"/>
  <c r="BF31" i="18"/>
  <c r="BE31" i="18"/>
  <c r="BD31" i="18"/>
  <c r="BC31" i="18"/>
  <c r="BB31" i="18"/>
  <c r="BA31" i="18"/>
  <c r="AZ31" i="18"/>
  <c r="AY31" i="18"/>
  <c r="AX31" i="18"/>
  <c r="AW31" i="18"/>
  <c r="AV31" i="18"/>
  <c r="AU31" i="18"/>
  <c r="AT31" i="18"/>
  <c r="AS31" i="18"/>
  <c r="AR31" i="18"/>
  <c r="AQ31" i="18"/>
  <c r="AP31" i="18"/>
  <c r="AO31" i="18"/>
  <c r="AN31" i="18"/>
  <c r="AM31" i="18"/>
  <c r="AL31" i="18"/>
  <c r="AK31" i="18"/>
  <c r="AJ31" i="18"/>
  <c r="AI31" i="18"/>
  <c r="AH31" i="18"/>
  <c r="AG31" i="18"/>
  <c r="AF31" i="18"/>
  <c r="AE31" i="18"/>
  <c r="AD31" i="18"/>
  <c r="AC31" i="18"/>
  <c r="AB31" i="18"/>
  <c r="AA31" i="18"/>
  <c r="Z31" i="18"/>
  <c r="Y31" i="18"/>
  <c r="X31" i="18"/>
  <c r="W31" i="18"/>
  <c r="V31" i="18"/>
  <c r="U31" i="18"/>
  <c r="T31" i="18"/>
  <c r="S31" i="18"/>
  <c r="R31" i="18"/>
  <c r="Q31" i="18"/>
  <c r="P31" i="18"/>
  <c r="O31" i="18"/>
  <c r="N31" i="18"/>
  <c r="M31" i="18"/>
  <c r="L31" i="18"/>
  <c r="K31" i="18"/>
  <c r="J31" i="18"/>
  <c r="I31" i="18"/>
  <c r="H31" i="18"/>
  <c r="G31" i="18"/>
  <c r="F31" i="18"/>
  <c r="E31" i="18"/>
  <c r="D31" i="18"/>
  <c r="C31" i="18"/>
  <c r="B31" i="18"/>
  <c r="A31" i="18"/>
  <c r="BX30" i="18"/>
  <c r="BW30" i="18"/>
  <c r="BV30" i="18"/>
  <c r="BU30" i="18"/>
  <c r="BT30" i="18"/>
  <c r="BS30" i="18"/>
  <c r="BR30" i="18"/>
  <c r="BQ30" i="18"/>
  <c r="BP30" i="18"/>
  <c r="BO30" i="18"/>
  <c r="BN30" i="18"/>
  <c r="BM30" i="18"/>
  <c r="BL30" i="18"/>
  <c r="BK30" i="18"/>
  <c r="BJ30" i="18"/>
  <c r="BI30" i="18"/>
  <c r="BH30" i="18"/>
  <c r="BG30" i="18"/>
  <c r="BF30" i="18"/>
  <c r="BE30" i="18"/>
  <c r="BD30" i="18"/>
  <c r="BC30" i="18"/>
  <c r="BB30" i="18"/>
  <c r="BA30" i="18"/>
  <c r="AZ30" i="18"/>
  <c r="AY30" i="18"/>
  <c r="AX30" i="18"/>
  <c r="AW30" i="18"/>
  <c r="AV30" i="18"/>
  <c r="AU30" i="18"/>
  <c r="AT30" i="18"/>
  <c r="AS30" i="18"/>
  <c r="AR30" i="18"/>
  <c r="AQ30" i="18"/>
  <c r="AP30" i="18"/>
  <c r="AO30" i="18"/>
  <c r="AN30" i="18"/>
  <c r="AM30" i="18"/>
  <c r="AL30" i="18"/>
  <c r="AK30" i="18"/>
  <c r="AJ30" i="18"/>
  <c r="AI30" i="18"/>
  <c r="AH30" i="18"/>
  <c r="AG30" i="18"/>
  <c r="AF30" i="18"/>
  <c r="AE30" i="18"/>
  <c r="AD30" i="18"/>
  <c r="AC30" i="18"/>
  <c r="AB30" i="18"/>
  <c r="AA30" i="18"/>
  <c r="Z30" i="18"/>
  <c r="Y30" i="18"/>
  <c r="X30" i="18"/>
  <c r="W30" i="18"/>
  <c r="V30" i="18"/>
  <c r="U30" i="18"/>
  <c r="T30" i="18"/>
  <c r="S30" i="18"/>
  <c r="R30" i="18"/>
  <c r="Q30" i="18"/>
  <c r="P30" i="18"/>
  <c r="O30" i="18"/>
  <c r="N30" i="18"/>
  <c r="M30" i="18"/>
  <c r="L30" i="18"/>
  <c r="K30" i="18"/>
  <c r="J30" i="18"/>
  <c r="I30" i="18"/>
  <c r="H30" i="18"/>
  <c r="G30" i="18"/>
  <c r="F30" i="18"/>
  <c r="E30" i="18"/>
  <c r="D30" i="18"/>
  <c r="C30" i="18"/>
  <c r="B30" i="18"/>
  <c r="A30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L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Y29" i="18"/>
  <c r="AX29" i="18"/>
  <c r="AW29" i="18"/>
  <c r="AV29" i="18"/>
  <c r="AU29" i="18"/>
  <c r="AT29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B29" i="18"/>
  <c r="A29" i="18"/>
  <c r="BX28" i="18"/>
  <c r="BW28" i="18"/>
  <c r="BV28" i="18"/>
  <c r="BU28" i="18"/>
  <c r="BT28" i="18"/>
  <c r="BS28" i="18"/>
  <c r="BR28" i="18"/>
  <c r="BQ28" i="18"/>
  <c r="BP28" i="18"/>
  <c r="BO28" i="18"/>
  <c r="BN28" i="18"/>
  <c r="BM28" i="18"/>
  <c r="BL28" i="18"/>
  <c r="BK28" i="18"/>
  <c r="BJ28" i="18"/>
  <c r="BI28" i="18"/>
  <c r="BH28" i="18"/>
  <c r="BG28" i="18"/>
  <c r="BF28" i="18"/>
  <c r="BE28" i="18"/>
  <c r="BD28" i="18"/>
  <c r="BC28" i="18"/>
  <c r="BB28" i="18"/>
  <c r="BA28" i="18"/>
  <c r="AZ28" i="18"/>
  <c r="AY28" i="18"/>
  <c r="AX28" i="18"/>
  <c r="AW28" i="18"/>
  <c r="AV28" i="18"/>
  <c r="AU28" i="18"/>
  <c r="AT28" i="18"/>
  <c r="AS28" i="18"/>
  <c r="AR28" i="18"/>
  <c r="AQ28" i="18"/>
  <c r="AP28" i="18"/>
  <c r="AO28" i="18"/>
  <c r="AN28" i="18"/>
  <c r="AM28" i="18"/>
  <c r="AL28" i="18"/>
  <c r="AK28" i="18"/>
  <c r="AJ28" i="18"/>
  <c r="AI28" i="18"/>
  <c r="AH28" i="18"/>
  <c r="AG28" i="18"/>
  <c r="AF28" i="18"/>
  <c r="AE28" i="18"/>
  <c r="AD28" i="18"/>
  <c r="AC28" i="18"/>
  <c r="AB28" i="18"/>
  <c r="AA28" i="18"/>
  <c r="Z28" i="18"/>
  <c r="Y28" i="18"/>
  <c r="X28" i="18"/>
  <c r="W28" i="18"/>
  <c r="V28" i="18"/>
  <c r="U28" i="18"/>
  <c r="T28" i="18"/>
  <c r="S28" i="18"/>
  <c r="R28" i="18"/>
  <c r="Q28" i="18"/>
  <c r="P28" i="18"/>
  <c r="O28" i="18"/>
  <c r="N28" i="18"/>
  <c r="M28" i="18"/>
  <c r="L28" i="18"/>
  <c r="K28" i="18"/>
  <c r="J28" i="18"/>
  <c r="I28" i="18"/>
  <c r="H28" i="18"/>
  <c r="G28" i="18"/>
  <c r="F28" i="18"/>
  <c r="E28" i="18"/>
  <c r="D28" i="18"/>
  <c r="C28" i="18"/>
  <c r="B28" i="18"/>
  <c r="A28" i="18"/>
  <c r="BX27" i="18"/>
  <c r="BW27" i="18"/>
  <c r="BV27" i="18"/>
  <c r="BU27" i="18"/>
  <c r="BT27" i="18"/>
  <c r="BS27" i="18"/>
  <c r="BR27" i="18"/>
  <c r="BQ27" i="18"/>
  <c r="BP27" i="18"/>
  <c r="BO27" i="18"/>
  <c r="BN27" i="18"/>
  <c r="BM27" i="18"/>
  <c r="BL27" i="18"/>
  <c r="BK27" i="18"/>
  <c r="BJ27" i="18"/>
  <c r="BI27" i="18"/>
  <c r="BH27" i="18"/>
  <c r="BG27" i="18"/>
  <c r="BF27" i="18"/>
  <c r="BE27" i="18"/>
  <c r="BD27" i="18"/>
  <c r="BC27" i="18"/>
  <c r="BB27" i="18"/>
  <c r="BA27" i="18"/>
  <c r="AZ27" i="18"/>
  <c r="AY27" i="18"/>
  <c r="AX27" i="18"/>
  <c r="AW27" i="18"/>
  <c r="AV27" i="18"/>
  <c r="AU27" i="18"/>
  <c r="AT27" i="18"/>
  <c r="AS27" i="18"/>
  <c r="AR27" i="18"/>
  <c r="AQ27" i="18"/>
  <c r="AP27" i="18"/>
  <c r="AO27" i="18"/>
  <c r="AN27" i="18"/>
  <c r="AM27" i="18"/>
  <c r="AL27" i="18"/>
  <c r="AK27" i="18"/>
  <c r="AJ27" i="18"/>
  <c r="AI27" i="18"/>
  <c r="AH27" i="18"/>
  <c r="AG27" i="18"/>
  <c r="AF27" i="18"/>
  <c r="AE27" i="18"/>
  <c r="AD27" i="18"/>
  <c r="AC27" i="18"/>
  <c r="AB27" i="18"/>
  <c r="AA27" i="18"/>
  <c r="Z27" i="18"/>
  <c r="Y27" i="18"/>
  <c r="X27" i="18"/>
  <c r="W27" i="18"/>
  <c r="V27" i="18"/>
  <c r="U27" i="18"/>
  <c r="T27" i="18"/>
  <c r="S27" i="18"/>
  <c r="R27" i="18"/>
  <c r="Q27" i="18"/>
  <c r="P27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C27" i="18"/>
  <c r="B27" i="18"/>
  <c r="A27" i="18"/>
  <c r="BX26" i="18"/>
  <c r="BW26" i="18"/>
  <c r="BV26" i="18"/>
  <c r="BU26" i="18"/>
  <c r="BT26" i="18"/>
  <c r="BS26" i="18"/>
  <c r="BR26" i="18"/>
  <c r="BQ26" i="18"/>
  <c r="BP26" i="18"/>
  <c r="BO26" i="18"/>
  <c r="BN26" i="18"/>
  <c r="BM26" i="18"/>
  <c r="BL26" i="18"/>
  <c r="BK26" i="18"/>
  <c r="BJ26" i="18"/>
  <c r="BI26" i="18"/>
  <c r="BH26" i="18"/>
  <c r="BG26" i="18"/>
  <c r="BF26" i="18"/>
  <c r="BE26" i="18"/>
  <c r="BD26" i="18"/>
  <c r="BC26" i="18"/>
  <c r="BB26" i="18"/>
  <c r="BA26" i="18"/>
  <c r="AZ26" i="18"/>
  <c r="AY26" i="18"/>
  <c r="AX26" i="18"/>
  <c r="AW26" i="18"/>
  <c r="AV26" i="18"/>
  <c r="AU26" i="18"/>
  <c r="AT26" i="18"/>
  <c r="AS26" i="18"/>
  <c r="AR26" i="18"/>
  <c r="AQ26" i="18"/>
  <c r="AP26" i="18"/>
  <c r="AO26" i="18"/>
  <c r="AN26" i="18"/>
  <c r="AM26" i="18"/>
  <c r="AL26" i="18"/>
  <c r="AK26" i="18"/>
  <c r="AJ26" i="18"/>
  <c r="AI26" i="18"/>
  <c r="AH26" i="18"/>
  <c r="AG26" i="18"/>
  <c r="AF26" i="18"/>
  <c r="AE26" i="18"/>
  <c r="AD26" i="18"/>
  <c r="AC26" i="18"/>
  <c r="AB26" i="18"/>
  <c r="AA26" i="18"/>
  <c r="Z26" i="18"/>
  <c r="Y26" i="18"/>
  <c r="X26" i="18"/>
  <c r="W26" i="18"/>
  <c r="V26" i="18"/>
  <c r="U26" i="18"/>
  <c r="T26" i="18"/>
  <c r="S26" i="18"/>
  <c r="R26" i="18"/>
  <c r="Q26" i="18"/>
  <c r="P26" i="18"/>
  <c r="O26" i="18"/>
  <c r="N26" i="18"/>
  <c r="M26" i="18"/>
  <c r="L26" i="18"/>
  <c r="K26" i="18"/>
  <c r="J26" i="18"/>
  <c r="I26" i="18"/>
  <c r="H26" i="18"/>
  <c r="G26" i="18"/>
  <c r="F26" i="18"/>
  <c r="E26" i="18"/>
  <c r="D26" i="18"/>
  <c r="C26" i="18"/>
  <c r="B26" i="18"/>
  <c r="A26" i="18"/>
  <c r="BX25" i="18"/>
  <c r="BW25" i="18"/>
  <c r="BV25" i="18"/>
  <c r="BU25" i="18"/>
  <c r="BT25" i="18"/>
  <c r="BS25" i="18"/>
  <c r="BR25" i="18"/>
  <c r="BQ25" i="18"/>
  <c r="BP25" i="18"/>
  <c r="BO25" i="18"/>
  <c r="BN25" i="18"/>
  <c r="BM25" i="18"/>
  <c r="BL25" i="18"/>
  <c r="BK25" i="18"/>
  <c r="BJ25" i="18"/>
  <c r="BI25" i="18"/>
  <c r="BH25" i="18"/>
  <c r="BG25" i="18"/>
  <c r="BF25" i="18"/>
  <c r="BE25" i="18"/>
  <c r="BD25" i="18"/>
  <c r="BC25" i="18"/>
  <c r="BB25" i="18"/>
  <c r="BA25" i="18"/>
  <c r="AZ25" i="18"/>
  <c r="AY25" i="18"/>
  <c r="AX25" i="18"/>
  <c r="AW25" i="18"/>
  <c r="AV25" i="18"/>
  <c r="AU25" i="18"/>
  <c r="AT25" i="18"/>
  <c r="AS25" i="18"/>
  <c r="AR25" i="18"/>
  <c r="AQ25" i="18"/>
  <c r="AP25" i="18"/>
  <c r="AO25" i="18"/>
  <c r="AN25" i="18"/>
  <c r="AM25" i="18"/>
  <c r="AL25" i="18"/>
  <c r="AK25" i="18"/>
  <c r="AJ25" i="18"/>
  <c r="AI25" i="18"/>
  <c r="AH25" i="18"/>
  <c r="AG25" i="18"/>
  <c r="AF25" i="18"/>
  <c r="AE25" i="18"/>
  <c r="AD25" i="18"/>
  <c r="AC25" i="18"/>
  <c r="AB25" i="18"/>
  <c r="AA25" i="18"/>
  <c r="Z25" i="18"/>
  <c r="Y25" i="18"/>
  <c r="X25" i="18"/>
  <c r="W25" i="18"/>
  <c r="V25" i="18"/>
  <c r="U25" i="18"/>
  <c r="T25" i="18"/>
  <c r="S25" i="18"/>
  <c r="R25" i="18"/>
  <c r="Q25" i="18"/>
  <c r="P25" i="18"/>
  <c r="O25" i="18"/>
  <c r="N25" i="18"/>
  <c r="M25" i="18"/>
  <c r="L25" i="18"/>
  <c r="K25" i="18"/>
  <c r="J25" i="18"/>
  <c r="I25" i="18"/>
  <c r="H25" i="18"/>
  <c r="G25" i="18"/>
  <c r="F25" i="18"/>
  <c r="E25" i="18"/>
  <c r="D25" i="18"/>
  <c r="C25" i="18"/>
  <c r="B25" i="18"/>
  <c r="A25" i="18"/>
  <c r="BX24" i="18"/>
  <c r="BW24" i="18"/>
  <c r="BV24" i="18"/>
  <c r="BU24" i="18"/>
  <c r="BT24" i="18"/>
  <c r="BS24" i="18"/>
  <c r="BR24" i="18"/>
  <c r="BQ24" i="18"/>
  <c r="BP24" i="18"/>
  <c r="BO24" i="18"/>
  <c r="BN24" i="18"/>
  <c r="BM24" i="18"/>
  <c r="BL24" i="18"/>
  <c r="BK24" i="18"/>
  <c r="BJ24" i="18"/>
  <c r="BI24" i="18"/>
  <c r="BH24" i="18"/>
  <c r="BG24" i="18"/>
  <c r="BF24" i="18"/>
  <c r="BE24" i="18"/>
  <c r="BD24" i="18"/>
  <c r="BC24" i="18"/>
  <c r="BB24" i="18"/>
  <c r="BA24" i="18"/>
  <c r="AZ24" i="18"/>
  <c r="AY24" i="18"/>
  <c r="AX24" i="18"/>
  <c r="AW24" i="18"/>
  <c r="AV24" i="18"/>
  <c r="AU24" i="18"/>
  <c r="AT24" i="18"/>
  <c r="AS24" i="18"/>
  <c r="AR24" i="18"/>
  <c r="AQ24" i="18"/>
  <c r="AP24" i="18"/>
  <c r="AO24" i="18"/>
  <c r="AN24" i="18"/>
  <c r="AM24" i="18"/>
  <c r="AL24" i="18"/>
  <c r="AK24" i="18"/>
  <c r="AJ24" i="18"/>
  <c r="AI24" i="18"/>
  <c r="AH24" i="18"/>
  <c r="AG24" i="18"/>
  <c r="AF24" i="18"/>
  <c r="AE24" i="18"/>
  <c r="AD24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I24" i="18"/>
  <c r="H24" i="18"/>
  <c r="G24" i="18"/>
  <c r="F24" i="18"/>
  <c r="E24" i="18"/>
  <c r="D24" i="18"/>
  <c r="C24" i="18"/>
  <c r="B24" i="18"/>
  <c r="A24" i="18"/>
  <c r="BX23" i="18"/>
  <c r="BW23" i="18"/>
  <c r="BV23" i="18"/>
  <c r="BU23" i="18"/>
  <c r="BT23" i="18"/>
  <c r="BS23" i="18"/>
  <c r="BR23" i="18"/>
  <c r="BQ23" i="18"/>
  <c r="BP23" i="18"/>
  <c r="BO23" i="18"/>
  <c r="BN23" i="18"/>
  <c r="BM23" i="18"/>
  <c r="BL23" i="18"/>
  <c r="BK23" i="18"/>
  <c r="BJ23" i="18"/>
  <c r="BI23" i="18"/>
  <c r="BH23" i="18"/>
  <c r="BG23" i="18"/>
  <c r="BF23" i="18"/>
  <c r="BE23" i="18"/>
  <c r="BD23" i="18"/>
  <c r="BC23" i="18"/>
  <c r="BB23" i="18"/>
  <c r="BA23" i="18"/>
  <c r="AZ23" i="18"/>
  <c r="AY23" i="18"/>
  <c r="AX23" i="18"/>
  <c r="AW23" i="18"/>
  <c r="AV23" i="18"/>
  <c r="AU23" i="18"/>
  <c r="AT23" i="18"/>
  <c r="AS23" i="18"/>
  <c r="AR23" i="18"/>
  <c r="AQ23" i="18"/>
  <c r="AP23" i="18"/>
  <c r="AO23" i="18"/>
  <c r="AN23" i="18"/>
  <c r="AM23" i="18"/>
  <c r="AL23" i="18"/>
  <c r="AK23" i="18"/>
  <c r="AJ23" i="18"/>
  <c r="AI23" i="18"/>
  <c r="AH23" i="18"/>
  <c r="AG23" i="18"/>
  <c r="AF23" i="18"/>
  <c r="AE23" i="18"/>
  <c r="AD23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N23" i="18"/>
  <c r="M23" i="18"/>
  <c r="L23" i="18"/>
  <c r="K23" i="18"/>
  <c r="J23" i="18"/>
  <c r="I23" i="18"/>
  <c r="H23" i="18"/>
  <c r="G23" i="18"/>
  <c r="F23" i="18"/>
  <c r="E23" i="18"/>
  <c r="D23" i="18"/>
  <c r="C23" i="18"/>
  <c r="B23" i="18"/>
  <c r="A23" i="18"/>
  <c r="BX22" i="18"/>
  <c r="BW22" i="18"/>
  <c r="BV22" i="18"/>
  <c r="BU22" i="18"/>
  <c r="BT22" i="18"/>
  <c r="BS22" i="18"/>
  <c r="BR22" i="18"/>
  <c r="BQ22" i="18"/>
  <c r="BP22" i="18"/>
  <c r="BO22" i="18"/>
  <c r="BN22" i="18"/>
  <c r="BM22" i="18"/>
  <c r="BL22" i="18"/>
  <c r="BK22" i="18"/>
  <c r="BJ22" i="18"/>
  <c r="BI22" i="18"/>
  <c r="BH22" i="18"/>
  <c r="BG22" i="18"/>
  <c r="BF22" i="18"/>
  <c r="BE22" i="18"/>
  <c r="BD22" i="18"/>
  <c r="BC22" i="18"/>
  <c r="BB22" i="18"/>
  <c r="BA22" i="18"/>
  <c r="AZ22" i="18"/>
  <c r="AY22" i="18"/>
  <c r="AX22" i="18"/>
  <c r="AW22" i="18"/>
  <c r="AV22" i="18"/>
  <c r="AU22" i="18"/>
  <c r="AT22" i="18"/>
  <c r="AS22" i="18"/>
  <c r="AR22" i="18"/>
  <c r="AQ22" i="18"/>
  <c r="AP22" i="18"/>
  <c r="AO22" i="18"/>
  <c r="AN22" i="18"/>
  <c r="AM22" i="18"/>
  <c r="AL22" i="18"/>
  <c r="AK22" i="18"/>
  <c r="AJ22" i="18"/>
  <c r="AI22" i="18"/>
  <c r="AH22" i="18"/>
  <c r="AG22" i="18"/>
  <c r="AF22" i="18"/>
  <c r="AE22" i="18"/>
  <c r="AD22" i="18"/>
  <c r="AC22" i="18"/>
  <c r="AB22" i="18"/>
  <c r="AA22" i="18"/>
  <c r="Z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B22" i="18"/>
  <c r="A22" i="18"/>
  <c r="BX21" i="18"/>
  <c r="BW21" i="18"/>
  <c r="BV21" i="18"/>
  <c r="BU21" i="18"/>
  <c r="BT21" i="18"/>
  <c r="BS21" i="18"/>
  <c r="BR21" i="18"/>
  <c r="BQ21" i="18"/>
  <c r="BP21" i="18"/>
  <c r="BO21" i="18"/>
  <c r="BN21" i="18"/>
  <c r="BM21" i="18"/>
  <c r="BL21" i="18"/>
  <c r="BK21" i="18"/>
  <c r="BJ21" i="18"/>
  <c r="BI21" i="18"/>
  <c r="BH21" i="18"/>
  <c r="BG21" i="18"/>
  <c r="BF21" i="18"/>
  <c r="BE21" i="18"/>
  <c r="BD21" i="18"/>
  <c r="BC21" i="18"/>
  <c r="BB21" i="18"/>
  <c r="BA21" i="18"/>
  <c r="AZ21" i="18"/>
  <c r="AY21" i="18"/>
  <c r="AX21" i="18"/>
  <c r="AW21" i="18"/>
  <c r="AV21" i="18"/>
  <c r="AU21" i="18"/>
  <c r="AT21" i="18"/>
  <c r="AS21" i="18"/>
  <c r="AR21" i="18"/>
  <c r="AQ21" i="18"/>
  <c r="AP21" i="18"/>
  <c r="AO21" i="18"/>
  <c r="AN21" i="18"/>
  <c r="AM21" i="18"/>
  <c r="AL21" i="18"/>
  <c r="AK21" i="18"/>
  <c r="AJ21" i="18"/>
  <c r="AI21" i="18"/>
  <c r="AH21" i="18"/>
  <c r="AG21" i="18"/>
  <c r="AF21" i="18"/>
  <c r="AE21" i="18"/>
  <c r="AD21" i="18"/>
  <c r="AC21" i="18"/>
  <c r="AB21" i="18"/>
  <c r="AA21" i="18"/>
  <c r="Z21" i="18"/>
  <c r="Y21" i="18"/>
  <c r="X21" i="18"/>
  <c r="W21" i="18"/>
  <c r="V21" i="18"/>
  <c r="U21" i="18"/>
  <c r="T21" i="18"/>
  <c r="S21" i="18"/>
  <c r="R21" i="18"/>
  <c r="Q21" i="18"/>
  <c r="P21" i="18"/>
  <c r="O21" i="18"/>
  <c r="N21" i="18"/>
  <c r="M21" i="18"/>
  <c r="L21" i="18"/>
  <c r="K21" i="18"/>
  <c r="J21" i="18"/>
  <c r="I21" i="18"/>
  <c r="H21" i="18"/>
  <c r="G21" i="18"/>
  <c r="F21" i="18"/>
  <c r="E21" i="18"/>
  <c r="D21" i="18"/>
  <c r="C21" i="18"/>
  <c r="B21" i="18"/>
  <c r="A21" i="18"/>
  <c r="BX20" i="18"/>
  <c r="BW20" i="18"/>
  <c r="BV20" i="18"/>
  <c r="BU20" i="18"/>
  <c r="BT20" i="18"/>
  <c r="BS20" i="18"/>
  <c r="BR20" i="18"/>
  <c r="BQ20" i="18"/>
  <c r="BP20" i="18"/>
  <c r="BO20" i="18"/>
  <c r="BN20" i="18"/>
  <c r="BM20" i="18"/>
  <c r="BL20" i="18"/>
  <c r="BK20" i="18"/>
  <c r="BJ20" i="18"/>
  <c r="BI20" i="18"/>
  <c r="BH20" i="18"/>
  <c r="BG20" i="18"/>
  <c r="BF20" i="18"/>
  <c r="BE20" i="18"/>
  <c r="BD20" i="18"/>
  <c r="BC20" i="18"/>
  <c r="BB20" i="18"/>
  <c r="BA20" i="18"/>
  <c r="AZ20" i="18"/>
  <c r="AY20" i="18"/>
  <c r="AX20" i="18"/>
  <c r="AW20" i="18"/>
  <c r="AV20" i="18"/>
  <c r="AU20" i="18"/>
  <c r="AT20" i="18"/>
  <c r="AS20" i="18"/>
  <c r="AR20" i="18"/>
  <c r="AQ20" i="18"/>
  <c r="AP20" i="18"/>
  <c r="AO20" i="18"/>
  <c r="AN20" i="18"/>
  <c r="AM20" i="18"/>
  <c r="AL20" i="18"/>
  <c r="AK20" i="18"/>
  <c r="AJ20" i="18"/>
  <c r="AI20" i="18"/>
  <c r="AH20" i="18"/>
  <c r="AG20" i="18"/>
  <c r="AF20" i="18"/>
  <c r="AE20" i="18"/>
  <c r="AD20" i="18"/>
  <c r="AC20" i="18"/>
  <c r="AB20" i="18"/>
  <c r="AA20" i="18"/>
  <c r="Z20" i="18"/>
  <c r="Y20" i="18"/>
  <c r="X20" i="18"/>
  <c r="W20" i="18"/>
  <c r="V20" i="18"/>
  <c r="U20" i="18"/>
  <c r="T20" i="18"/>
  <c r="S20" i="18"/>
  <c r="R20" i="18"/>
  <c r="Q20" i="18"/>
  <c r="P20" i="18"/>
  <c r="O20" i="18"/>
  <c r="N20" i="18"/>
  <c r="M20" i="18"/>
  <c r="L20" i="18"/>
  <c r="K20" i="18"/>
  <c r="J20" i="18"/>
  <c r="I20" i="18"/>
  <c r="H20" i="18"/>
  <c r="G20" i="18"/>
  <c r="F20" i="18"/>
  <c r="E20" i="18"/>
  <c r="D20" i="18"/>
  <c r="C20" i="18"/>
  <c r="B20" i="18"/>
  <c r="A20" i="18"/>
  <c r="BX19" i="18"/>
  <c r="BW19" i="18"/>
  <c r="BV19" i="18"/>
  <c r="BU19" i="18"/>
  <c r="BT19" i="18"/>
  <c r="BS19" i="18"/>
  <c r="BR19" i="18"/>
  <c r="BQ19" i="18"/>
  <c r="BP19" i="18"/>
  <c r="BO19" i="18"/>
  <c r="BN19" i="18"/>
  <c r="BM19" i="18"/>
  <c r="BL19" i="18"/>
  <c r="BK19" i="18"/>
  <c r="BJ19" i="18"/>
  <c r="BI19" i="18"/>
  <c r="BH19" i="18"/>
  <c r="BG19" i="18"/>
  <c r="BF19" i="18"/>
  <c r="BE19" i="18"/>
  <c r="BD19" i="18"/>
  <c r="BC19" i="18"/>
  <c r="BB19" i="18"/>
  <c r="BA19" i="18"/>
  <c r="AZ19" i="18"/>
  <c r="AY19" i="18"/>
  <c r="AX19" i="18"/>
  <c r="AW19" i="18"/>
  <c r="AV19" i="18"/>
  <c r="AU19" i="18"/>
  <c r="AT19" i="18"/>
  <c r="AS19" i="18"/>
  <c r="AR19" i="18"/>
  <c r="AQ19" i="18"/>
  <c r="AP19" i="18"/>
  <c r="AO19" i="18"/>
  <c r="AN19" i="18"/>
  <c r="AM19" i="18"/>
  <c r="AL19" i="18"/>
  <c r="AK19" i="18"/>
  <c r="AJ19" i="18"/>
  <c r="AI19" i="18"/>
  <c r="AH19" i="18"/>
  <c r="AG19" i="18"/>
  <c r="AF19" i="18"/>
  <c r="AE19" i="18"/>
  <c r="AD19" i="18"/>
  <c r="AC19" i="18"/>
  <c r="AB19" i="18"/>
  <c r="AA19" i="18"/>
  <c r="Z19" i="18"/>
  <c r="Y19" i="18"/>
  <c r="X19" i="18"/>
  <c r="W19" i="18"/>
  <c r="V19" i="18"/>
  <c r="U19" i="18"/>
  <c r="T19" i="18"/>
  <c r="S19" i="18"/>
  <c r="R19" i="18"/>
  <c r="Q19" i="18"/>
  <c r="P19" i="18"/>
  <c r="O19" i="18"/>
  <c r="N19" i="18"/>
  <c r="M19" i="18"/>
  <c r="L19" i="18"/>
  <c r="K19" i="18"/>
  <c r="J19" i="18"/>
  <c r="I19" i="18"/>
  <c r="H19" i="18"/>
  <c r="G19" i="18"/>
  <c r="F19" i="18"/>
  <c r="E19" i="18"/>
  <c r="D19" i="18"/>
  <c r="C19" i="18"/>
  <c r="B19" i="18"/>
  <c r="A19" i="18"/>
  <c r="BX18" i="18"/>
  <c r="BW18" i="18"/>
  <c r="BV18" i="18"/>
  <c r="BU18" i="18"/>
  <c r="BT18" i="18"/>
  <c r="BS18" i="18"/>
  <c r="BR18" i="18"/>
  <c r="BQ18" i="18"/>
  <c r="BP18" i="18"/>
  <c r="BO18" i="18"/>
  <c r="BN18" i="18"/>
  <c r="BM18" i="18"/>
  <c r="BL18" i="18"/>
  <c r="BK18" i="18"/>
  <c r="BJ18" i="18"/>
  <c r="BI18" i="18"/>
  <c r="BH18" i="18"/>
  <c r="BG18" i="18"/>
  <c r="BF18" i="18"/>
  <c r="BE18" i="18"/>
  <c r="BD18" i="18"/>
  <c r="BC18" i="18"/>
  <c r="BB18" i="18"/>
  <c r="BA18" i="18"/>
  <c r="AZ18" i="18"/>
  <c r="AY18" i="18"/>
  <c r="AX18" i="18"/>
  <c r="AW18" i="18"/>
  <c r="AV18" i="18"/>
  <c r="AU18" i="18"/>
  <c r="AT18" i="18"/>
  <c r="AS18" i="18"/>
  <c r="AR18" i="18"/>
  <c r="AQ18" i="18"/>
  <c r="AP18" i="18"/>
  <c r="AO18" i="18"/>
  <c r="AN18" i="18"/>
  <c r="AM18" i="18"/>
  <c r="AL18" i="18"/>
  <c r="AK18" i="18"/>
  <c r="AJ18" i="18"/>
  <c r="AI18" i="18"/>
  <c r="AH18" i="18"/>
  <c r="AG18" i="18"/>
  <c r="AF18" i="18"/>
  <c r="AE18" i="18"/>
  <c r="AD18" i="18"/>
  <c r="AC18" i="18"/>
  <c r="AB18" i="18"/>
  <c r="AA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B18" i="18"/>
  <c r="A18" i="18"/>
  <c r="BX17" i="18"/>
  <c r="BW17" i="18"/>
  <c r="BV17" i="18"/>
  <c r="BU17" i="18"/>
  <c r="BT17" i="18"/>
  <c r="BS17" i="18"/>
  <c r="BR17" i="18"/>
  <c r="BQ17" i="18"/>
  <c r="BP17" i="18"/>
  <c r="BO17" i="18"/>
  <c r="BN17" i="18"/>
  <c r="BM17" i="18"/>
  <c r="BL17" i="18"/>
  <c r="BK17" i="18"/>
  <c r="BJ17" i="18"/>
  <c r="BI17" i="18"/>
  <c r="BH17" i="18"/>
  <c r="BG17" i="18"/>
  <c r="BF17" i="18"/>
  <c r="BE17" i="18"/>
  <c r="BD17" i="18"/>
  <c r="BC17" i="18"/>
  <c r="BB17" i="18"/>
  <c r="BA17" i="18"/>
  <c r="AZ17" i="18"/>
  <c r="AY17" i="18"/>
  <c r="AX17" i="18"/>
  <c r="AW17" i="18"/>
  <c r="AV17" i="18"/>
  <c r="AU17" i="18"/>
  <c r="AT17" i="18"/>
  <c r="AS17" i="18"/>
  <c r="AR17" i="18"/>
  <c r="AQ17" i="18"/>
  <c r="AP17" i="18"/>
  <c r="AO17" i="18"/>
  <c r="AN17" i="18"/>
  <c r="AM17" i="18"/>
  <c r="AL17" i="18"/>
  <c r="AK17" i="18"/>
  <c r="AJ17" i="18"/>
  <c r="AI17" i="18"/>
  <c r="AH17" i="18"/>
  <c r="AG17" i="18"/>
  <c r="AF17" i="18"/>
  <c r="AE17" i="18"/>
  <c r="AD17" i="18"/>
  <c r="AC17" i="18"/>
  <c r="AB17" i="18"/>
  <c r="AA17" i="18"/>
  <c r="Z17" i="18"/>
  <c r="Y17" i="18"/>
  <c r="X17" i="18"/>
  <c r="W17" i="18"/>
  <c r="V17" i="18"/>
  <c r="U17" i="18"/>
  <c r="T17" i="18"/>
  <c r="S17" i="18"/>
  <c r="R17" i="18"/>
  <c r="Q17" i="18"/>
  <c r="P17" i="18"/>
  <c r="O17" i="18"/>
  <c r="N17" i="18"/>
  <c r="M17" i="18"/>
  <c r="L17" i="18"/>
  <c r="K17" i="18"/>
  <c r="J17" i="18"/>
  <c r="I17" i="18"/>
  <c r="H17" i="18"/>
  <c r="G17" i="18"/>
  <c r="F17" i="18"/>
  <c r="E17" i="18"/>
  <c r="D17" i="18"/>
  <c r="C17" i="18"/>
  <c r="B17" i="18"/>
  <c r="A17" i="18"/>
  <c r="BX16" i="18"/>
  <c r="BW16" i="18"/>
  <c r="BV16" i="18"/>
  <c r="BU16" i="18"/>
  <c r="BT16" i="18"/>
  <c r="BS16" i="18"/>
  <c r="BR16" i="18"/>
  <c r="BQ16" i="18"/>
  <c r="BP16" i="18"/>
  <c r="BO16" i="18"/>
  <c r="BN16" i="18"/>
  <c r="BM16" i="18"/>
  <c r="BL16" i="18"/>
  <c r="BK16" i="18"/>
  <c r="BJ16" i="18"/>
  <c r="BI16" i="18"/>
  <c r="BH16" i="18"/>
  <c r="BG16" i="18"/>
  <c r="BF16" i="18"/>
  <c r="BE16" i="18"/>
  <c r="BD16" i="18"/>
  <c r="BC16" i="18"/>
  <c r="BB16" i="18"/>
  <c r="BA16" i="18"/>
  <c r="AZ16" i="18"/>
  <c r="AY16" i="18"/>
  <c r="AX16" i="18"/>
  <c r="AW16" i="18"/>
  <c r="AV16" i="18"/>
  <c r="AU16" i="18"/>
  <c r="AT16" i="18"/>
  <c r="AS16" i="18"/>
  <c r="AR16" i="18"/>
  <c r="AQ16" i="18"/>
  <c r="AP16" i="18"/>
  <c r="AO16" i="18"/>
  <c r="AN16" i="18"/>
  <c r="AM16" i="18"/>
  <c r="AL16" i="18"/>
  <c r="AK16" i="18"/>
  <c r="AJ16" i="18"/>
  <c r="AI16" i="18"/>
  <c r="AH16" i="18"/>
  <c r="AG16" i="18"/>
  <c r="AF16" i="18"/>
  <c r="AE16" i="18"/>
  <c r="AD16" i="18"/>
  <c r="AC16" i="18"/>
  <c r="AB16" i="18"/>
  <c r="AA16" i="18"/>
  <c r="Z16" i="18"/>
  <c r="Y16" i="18"/>
  <c r="X16" i="18"/>
  <c r="W16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I16" i="18"/>
  <c r="H16" i="18"/>
  <c r="G16" i="18"/>
  <c r="F16" i="18"/>
  <c r="E16" i="18"/>
  <c r="D16" i="18"/>
  <c r="C16" i="18"/>
  <c r="B16" i="18"/>
  <c r="A16" i="18"/>
  <c r="BX15" i="18"/>
  <c r="BW15" i="18"/>
  <c r="BV15" i="18"/>
  <c r="BU15" i="18"/>
  <c r="BT15" i="18"/>
  <c r="BS15" i="18"/>
  <c r="BR15" i="18"/>
  <c r="BQ15" i="18"/>
  <c r="BP15" i="18"/>
  <c r="BO15" i="18"/>
  <c r="BN15" i="18"/>
  <c r="BM15" i="18"/>
  <c r="BL15" i="18"/>
  <c r="BK15" i="18"/>
  <c r="BJ15" i="18"/>
  <c r="BI15" i="18"/>
  <c r="BH15" i="18"/>
  <c r="BG15" i="18"/>
  <c r="BF15" i="18"/>
  <c r="BE15" i="18"/>
  <c r="BD15" i="18"/>
  <c r="BC15" i="18"/>
  <c r="BB15" i="18"/>
  <c r="BA15" i="18"/>
  <c r="AZ15" i="18"/>
  <c r="AY15" i="18"/>
  <c r="AX15" i="18"/>
  <c r="AW15" i="18"/>
  <c r="AV15" i="18"/>
  <c r="AU15" i="18"/>
  <c r="AT15" i="18"/>
  <c r="AS15" i="18"/>
  <c r="AR15" i="18"/>
  <c r="AQ15" i="18"/>
  <c r="AP15" i="18"/>
  <c r="AO15" i="18"/>
  <c r="AN15" i="18"/>
  <c r="AM15" i="18"/>
  <c r="AL15" i="18"/>
  <c r="AK15" i="18"/>
  <c r="AJ15" i="18"/>
  <c r="AI15" i="18"/>
  <c r="AH15" i="18"/>
  <c r="AG15" i="18"/>
  <c r="AF15" i="18"/>
  <c r="AE15" i="18"/>
  <c r="AD15" i="18"/>
  <c r="AC15" i="18"/>
  <c r="AB15" i="18"/>
  <c r="AA15" i="18"/>
  <c r="Z15" i="18"/>
  <c r="Y15" i="18"/>
  <c r="X15" i="18"/>
  <c r="W15" i="18"/>
  <c r="V15" i="18"/>
  <c r="U15" i="18"/>
  <c r="T15" i="18"/>
  <c r="S15" i="18"/>
  <c r="R15" i="18"/>
  <c r="Q15" i="18"/>
  <c r="P15" i="18"/>
  <c r="O15" i="18"/>
  <c r="N15" i="18"/>
  <c r="M15" i="18"/>
  <c r="L15" i="18"/>
  <c r="K15" i="18"/>
  <c r="J15" i="18"/>
  <c r="I15" i="18"/>
  <c r="H15" i="18"/>
  <c r="G15" i="18"/>
  <c r="F15" i="18"/>
  <c r="E15" i="18"/>
  <c r="D15" i="18"/>
  <c r="C15" i="18"/>
  <c r="B15" i="18"/>
  <c r="A15" i="18"/>
  <c r="BX14" i="18"/>
  <c r="BW14" i="18"/>
  <c r="BV14" i="18"/>
  <c r="BU14" i="18"/>
  <c r="BT14" i="18"/>
  <c r="BS14" i="18"/>
  <c r="BR14" i="18"/>
  <c r="BQ14" i="18"/>
  <c r="BP14" i="18"/>
  <c r="BO14" i="18"/>
  <c r="BN14" i="18"/>
  <c r="BM14" i="18"/>
  <c r="BL14" i="18"/>
  <c r="BK14" i="18"/>
  <c r="BJ14" i="18"/>
  <c r="BI14" i="18"/>
  <c r="BH14" i="18"/>
  <c r="BG14" i="18"/>
  <c r="BF14" i="18"/>
  <c r="BE14" i="18"/>
  <c r="BD14" i="18"/>
  <c r="BC14" i="18"/>
  <c r="BB14" i="18"/>
  <c r="BA14" i="18"/>
  <c r="AZ14" i="18"/>
  <c r="AY14" i="18"/>
  <c r="AX14" i="18"/>
  <c r="AW14" i="18"/>
  <c r="AV14" i="18"/>
  <c r="AU14" i="18"/>
  <c r="AT14" i="18"/>
  <c r="AS14" i="18"/>
  <c r="AR14" i="18"/>
  <c r="AQ14" i="18"/>
  <c r="AP14" i="18"/>
  <c r="AO14" i="18"/>
  <c r="AN14" i="18"/>
  <c r="AM14" i="18"/>
  <c r="AL14" i="18"/>
  <c r="AK14" i="18"/>
  <c r="AJ14" i="18"/>
  <c r="AI14" i="18"/>
  <c r="AH14" i="18"/>
  <c r="AG14" i="18"/>
  <c r="AF14" i="18"/>
  <c r="AE14" i="18"/>
  <c r="AD14" i="18"/>
  <c r="AC14" i="18"/>
  <c r="AB14" i="18"/>
  <c r="AA14" i="18"/>
  <c r="Z14" i="18"/>
  <c r="Y14" i="18"/>
  <c r="X14" i="18"/>
  <c r="W14" i="18"/>
  <c r="V14" i="18"/>
  <c r="U14" i="18"/>
  <c r="T14" i="18"/>
  <c r="S14" i="18"/>
  <c r="R14" i="18"/>
  <c r="Q14" i="18"/>
  <c r="P14" i="18"/>
  <c r="O14" i="18"/>
  <c r="N14" i="18"/>
  <c r="M14" i="18"/>
  <c r="L14" i="18"/>
  <c r="K14" i="18"/>
  <c r="J14" i="18"/>
  <c r="I14" i="18"/>
  <c r="H14" i="18"/>
  <c r="G14" i="18"/>
  <c r="F14" i="18"/>
  <c r="E14" i="18"/>
  <c r="D14" i="18"/>
  <c r="C14" i="18"/>
  <c r="B14" i="18"/>
  <c r="A14" i="18"/>
  <c r="BX13" i="18"/>
  <c r="BW13" i="18"/>
  <c r="BV13" i="18"/>
  <c r="BU13" i="18"/>
  <c r="BT13" i="18"/>
  <c r="BS13" i="18"/>
  <c r="BR13" i="18"/>
  <c r="BQ13" i="18"/>
  <c r="BP13" i="18"/>
  <c r="BO13" i="18"/>
  <c r="BN13" i="18"/>
  <c r="BM13" i="18"/>
  <c r="BL13" i="18"/>
  <c r="BK13" i="18"/>
  <c r="BJ13" i="18"/>
  <c r="BI13" i="18"/>
  <c r="BH13" i="18"/>
  <c r="BG13" i="18"/>
  <c r="BF13" i="18"/>
  <c r="BE13" i="18"/>
  <c r="BD13" i="18"/>
  <c r="BC13" i="18"/>
  <c r="BB13" i="18"/>
  <c r="BA13" i="18"/>
  <c r="AZ13" i="18"/>
  <c r="AY13" i="18"/>
  <c r="AX13" i="18"/>
  <c r="AW13" i="18"/>
  <c r="AV13" i="18"/>
  <c r="AU13" i="18"/>
  <c r="AT13" i="18"/>
  <c r="AS13" i="18"/>
  <c r="AR13" i="18"/>
  <c r="AQ13" i="18"/>
  <c r="AP13" i="18"/>
  <c r="AO13" i="18"/>
  <c r="AN13" i="18"/>
  <c r="AM13" i="18"/>
  <c r="AL13" i="18"/>
  <c r="AK13" i="18"/>
  <c r="AJ13" i="18"/>
  <c r="AI13" i="18"/>
  <c r="AH13" i="18"/>
  <c r="AG13" i="18"/>
  <c r="AF13" i="18"/>
  <c r="AE13" i="18"/>
  <c r="AD13" i="18"/>
  <c r="AC13" i="18"/>
  <c r="AB13" i="18"/>
  <c r="AA13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N13" i="18"/>
  <c r="M13" i="18"/>
  <c r="L13" i="18"/>
  <c r="K13" i="18"/>
  <c r="J13" i="18"/>
  <c r="I13" i="18"/>
  <c r="H13" i="18"/>
  <c r="G13" i="18"/>
  <c r="F13" i="18"/>
  <c r="E13" i="18"/>
  <c r="D13" i="18"/>
  <c r="C13" i="18"/>
  <c r="B13" i="18"/>
  <c r="A13" i="18"/>
  <c r="BX12" i="18"/>
  <c r="BW12" i="18"/>
  <c r="BV12" i="18"/>
  <c r="BU12" i="18"/>
  <c r="BT12" i="18"/>
  <c r="BS12" i="18"/>
  <c r="BR12" i="18"/>
  <c r="BQ12" i="18"/>
  <c r="BP12" i="18"/>
  <c r="BO12" i="18"/>
  <c r="BN12" i="18"/>
  <c r="BM12" i="18"/>
  <c r="BL12" i="18"/>
  <c r="BK12" i="18"/>
  <c r="BJ12" i="18"/>
  <c r="BI12" i="18"/>
  <c r="BH12" i="18"/>
  <c r="BG12" i="18"/>
  <c r="BF12" i="18"/>
  <c r="BE12" i="18"/>
  <c r="BD12" i="18"/>
  <c r="BC12" i="18"/>
  <c r="BB12" i="18"/>
  <c r="BA12" i="18"/>
  <c r="AZ12" i="18"/>
  <c r="AY12" i="18"/>
  <c r="AX12" i="18"/>
  <c r="AW12" i="18"/>
  <c r="AV12" i="18"/>
  <c r="AU12" i="18"/>
  <c r="AT12" i="18"/>
  <c r="AS12" i="18"/>
  <c r="AR12" i="18"/>
  <c r="AQ12" i="18"/>
  <c r="AP12" i="18"/>
  <c r="AO12" i="18"/>
  <c r="AN12" i="18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Z12" i="18"/>
  <c r="Y12" i="18"/>
  <c r="X12" i="18"/>
  <c r="W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B12" i="18"/>
  <c r="A12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L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Y11" i="18"/>
  <c r="AX11" i="18"/>
  <c r="AW11" i="18"/>
  <c r="AV11" i="18"/>
  <c r="AU11" i="18"/>
  <c r="AT11" i="18"/>
  <c r="AS11" i="18"/>
  <c r="AR11" i="18"/>
  <c r="AQ11" i="18"/>
  <c r="AP11" i="18"/>
  <c r="AO11" i="18"/>
  <c r="AN11" i="18"/>
  <c r="AM11" i="18"/>
  <c r="AL11" i="18"/>
  <c r="AK11" i="18"/>
  <c r="AJ11" i="18"/>
  <c r="AI11" i="18"/>
  <c r="AH11" i="18"/>
  <c r="AG11" i="18"/>
  <c r="AF11" i="18"/>
  <c r="AE11" i="18"/>
  <c r="AD11" i="18"/>
  <c r="AC11" i="18"/>
  <c r="AB11" i="18"/>
  <c r="AA11" i="18"/>
  <c r="Z11" i="18"/>
  <c r="Y11" i="18"/>
  <c r="X11" i="18"/>
  <c r="W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B11" i="18"/>
  <c r="A11" i="18"/>
  <c r="BX10" i="18"/>
  <c r="BW10" i="18"/>
  <c r="BV10" i="18"/>
  <c r="BU10" i="18"/>
  <c r="BT10" i="18"/>
  <c r="BS10" i="18"/>
  <c r="BR10" i="18"/>
  <c r="BQ10" i="18"/>
  <c r="BP10" i="18"/>
  <c r="BO10" i="18"/>
  <c r="BN10" i="18"/>
  <c r="BM10" i="18"/>
  <c r="BL10" i="18"/>
  <c r="BK10" i="18"/>
  <c r="BJ10" i="18"/>
  <c r="BI10" i="18"/>
  <c r="BH10" i="18"/>
  <c r="BG10" i="18"/>
  <c r="BF10" i="18"/>
  <c r="BE10" i="18"/>
  <c r="BD10" i="18"/>
  <c r="BC10" i="18"/>
  <c r="BB10" i="18"/>
  <c r="BA10" i="18"/>
  <c r="AZ10" i="18"/>
  <c r="AY10" i="18"/>
  <c r="AX10" i="18"/>
  <c r="AW10" i="18"/>
  <c r="AV10" i="18"/>
  <c r="AU10" i="18"/>
  <c r="AT10" i="18"/>
  <c r="AS10" i="18"/>
  <c r="AR10" i="18"/>
  <c r="AQ10" i="18"/>
  <c r="AP10" i="18"/>
  <c r="AO10" i="18"/>
  <c r="AN10" i="18"/>
  <c r="AM10" i="18"/>
  <c r="AL10" i="18"/>
  <c r="AK10" i="18"/>
  <c r="AJ10" i="18"/>
  <c r="AI10" i="18"/>
  <c r="AH10" i="18"/>
  <c r="AG10" i="18"/>
  <c r="AF10" i="18"/>
  <c r="AE10" i="18"/>
  <c r="AD10" i="18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N10" i="18"/>
  <c r="M10" i="18"/>
  <c r="L10" i="18"/>
  <c r="K10" i="18"/>
  <c r="J10" i="18"/>
  <c r="I10" i="18"/>
  <c r="H10" i="18"/>
  <c r="G10" i="18"/>
  <c r="F10" i="18"/>
  <c r="E10" i="18"/>
  <c r="D10" i="18"/>
  <c r="C10" i="18"/>
  <c r="B10" i="18"/>
  <c r="A10" i="18"/>
  <c r="BX9" i="18"/>
  <c r="BW9" i="18"/>
  <c r="BV9" i="18"/>
  <c r="BU9" i="18"/>
  <c r="BT9" i="18"/>
  <c r="BS9" i="18"/>
  <c r="BR9" i="18"/>
  <c r="BQ9" i="18"/>
  <c r="BP9" i="18"/>
  <c r="BO9" i="18"/>
  <c r="BN9" i="18"/>
  <c r="BM9" i="18"/>
  <c r="BL9" i="18"/>
  <c r="BK9" i="18"/>
  <c r="BJ9" i="18"/>
  <c r="BI9" i="18"/>
  <c r="BH9" i="18"/>
  <c r="BG9" i="18"/>
  <c r="BF9" i="18"/>
  <c r="BE9" i="18"/>
  <c r="BD9" i="18"/>
  <c r="BC9" i="18"/>
  <c r="BB9" i="18"/>
  <c r="BA9" i="18"/>
  <c r="AZ9" i="18"/>
  <c r="AY9" i="18"/>
  <c r="AX9" i="18"/>
  <c r="AW9" i="18"/>
  <c r="AV9" i="18"/>
  <c r="AU9" i="18"/>
  <c r="AT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D9" i="18"/>
  <c r="C9" i="18"/>
  <c r="B9" i="18"/>
  <c r="A9" i="18"/>
  <c r="BX8" i="18"/>
  <c r="BW8" i="18"/>
  <c r="BV8" i="18"/>
  <c r="BU8" i="18"/>
  <c r="BT8" i="18"/>
  <c r="BS8" i="18"/>
  <c r="BR8" i="18"/>
  <c r="BQ8" i="18"/>
  <c r="BP8" i="18"/>
  <c r="BO8" i="18"/>
  <c r="BN8" i="18"/>
  <c r="BM8" i="18"/>
  <c r="BL8" i="18"/>
  <c r="BK8" i="18"/>
  <c r="BJ8" i="18"/>
  <c r="BI8" i="18"/>
  <c r="BH8" i="18"/>
  <c r="BG8" i="18"/>
  <c r="BF8" i="18"/>
  <c r="BE8" i="18"/>
  <c r="BD8" i="18"/>
  <c r="BC8" i="18"/>
  <c r="BB8" i="18"/>
  <c r="BA8" i="18"/>
  <c r="AZ8" i="18"/>
  <c r="AY8" i="18"/>
  <c r="AX8" i="18"/>
  <c r="AW8" i="18"/>
  <c r="AV8" i="18"/>
  <c r="AU8" i="18"/>
  <c r="AT8" i="18"/>
  <c r="AS8" i="18"/>
  <c r="AR8" i="18"/>
  <c r="AQ8" i="18"/>
  <c r="AP8" i="18"/>
  <c r="AO8" i="18"/>
  <c r="AN8" i="18"/>
  <c r="AM8" i="18"/>
  <c r="AL8" i="18"/>
  <c r="AK8" i="18"/>
  <c r="AJ8" i="18"/>
  <c r="AI8" i="18"/>
  <c r="AH8" i="18"/>
  <c r="AG8" i="18"/>
  <c r="AF8" i="18"/>
  <c r="AE8" i="18"/>
  <c r="AD8" i="18"/>
  <c r="AC8" i="18"/>
  <c r="AB8" i="18"/>
  <c r="AA8" i="18"/>
  <c r="Z8" i="18"/>
  <c r="Y8" i="18"/>
  <c r="X8" i="18"/>
  <c r="W8" i="18"/>
  <c r="V8" i="18"/>
  <c r="U8" i="18"/>
  <c r="T8" i="18"/>
  <c r="S8" i="18"/>
  <c r="R8" i="18"/>
  <c r="Q8" i="18"/>
  <c r="P8" i="18"/>
  <c r="O8" i="18"/>
  <c r="N8" i="18"/>
  <c r="M8" i="18"/>
  <c r="L8" i="18"/>
  <c r="K8" i="18"/>
  <c r="J8" i="18"/>
  <c r="I8" i="18"/>
  <c r="H8" i="18"/>
  <c r="G8" i="18"/>
  <c r="F8" i="18"/>
  <c r="E8" i="18"/>
  <c r="D8" i="18"/>
  <c r="C8" i="18"/>
  <c r="B8" i="18"/>
  <c r="A8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L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Y7" i="18"/>
  <c r="AX7" i="18"/>
  <c r="AW7" i="18"/>
  <c r="AV7" i="18"/>
  <c r="AU7" i="18"/>
  <c r="AT7" i="18"/>
  <c r="AS7" i="18"/>
  <c r="AR7" i="18"/>
  <c r="AQ7" i="18"/>
  <c r="AP7" i="18"/>
  <c r="AO7" i="18"/>
  <c r="AN7" i="18"/>
  <c r="AM7" i="18"/>
  <c r="AL7" i="18"/>
  <c r="AK7" i="18"/>
  <c r="AJ7" i="18"/>
  <c r="AI7" i="18"/>
  <c r="AH7" i="18"/>
  <c r="AG7" i="18"/>
  <c r="AF7" i="18"/>
  <c r="AE7" i="18"/>
  <c r="AD7" i="18"/>
  <c r="AC7" i="18"/>
  <c r="AB7" i="18"/>
  <c r="AA7" i="18"/>
  <c r="Z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B7" i="18"/>
  <c r="A7" i="18"/>
  <c r="BX6" i="18"/>
  <c r="BW6" i="18"/>
  <c r="BV6" i="18"/>
  <c r="BU6" i="18"/>
  <c r="BT6" i="18"/>
  <c r="BS6" i="18"/>
  <c r="BR6" i="18"/>
  <c r="BQ6" i="18"/>
  <c r="BP6" i="18"/>
  <c r="BO6" i="18"/>
  <c r="BN6" i="18"/>
  <c r="BM6" i="18"/>
  <c r="BL6" i="18"/>
  <c r="BK6" i="18"/>
  <c r="BJ6" i="18"/>
  <c r="BI6" i="18"/>
  <c r="BH6" i="18"/>
  <c r="BG6" i="18"/>
  <c r="BF6" i="18"/>
  <c r="BE6" i="18"/>
  <c r="BD6" i="18"/>
  <c r="BC6" i="18"/>
  <c r="BB6" i="18"/>
  <c r="BA6" i="18"/>
  <c r="AZ6" i="18"/>
  <c r="AY6" i="18"/>
  <c r="AX6" i="18"/>
  <c r="AW6" i="18"/>
  <c r="AV6" i="18"/>
  <c r="AU6" i="18"/>
  <c r="AT6" i="18"/>
  <c r="AS6" i="18"/>
  <c r="AR6" i="18"/>
  <c r="AQ6" i="18"/>
  <c r="AP6" i="18"/>
  <c r="AO6" i="18"/>
  <c r="AN6" i="18"/>
  <c r="AM6" i="18"/>
  <c r="AL6" i="18"/>
  <c r="AK6" i="18"/>
  <c r="AJ6" i="18"/>
  <c r="AI6" i="18"/>
  <c r="AH6" i="18"/>
  <c r="AG6" i="18"/>
  <c r="AF6" i="18"/>
  <c r="AE6" i="18"/>
  <c r="AD6" i="18"/>
  <c r="AC6" i="18"/>
  <c r="AB6" i="18"/>
  <c r="AA6" i="18"/>
  <c r="Z6" i="18"/>
  <c r="Y6" i="18"/>
  <c r="X6" i="18"/>
  <c r="W6" i="18"/>
  <c r="V6" i="18"/>
  <c r="U6" i="18"/>
  <c r="T6" i="18"/>
  <c r="S6" i="18"/>
  <c r="R6" i="18"/>
  <c r="Q6" i="18"/>
  <c r="P6" i="18"/>
  <c r="O6" i="18"/>
  <c r="N6" i="18"/>
  <c r="M6" i="18"/>
  <c r="L6" i="18"/>
  <c r="K6" i="18"/>
  <c r="J6" i="18"/>
  <c r="I6" i="18"/>
  <c r="H6" i="18"/>
  <c r="G6" i="18"/>
  <c r="F6" i="18"/>
  <c r="E6" i="18"/>
  <c r="D6" i="18"/>
  <c r="C6" i="18"/>
  <c r="B6" i="18"/>
  <c r="A6" i="18"/>
  <c r="BX5" i="18"/>
  <c r="BW5" i="18"/>
  <c r="BV5" i="18"/>
  <c r="BU5" i="18"/>
  <c r="BT5" i="18"/>
  <c r="BS5" i="18"/>
  <c r="BR5" i="18"/>
  <c r="BQ5" i="18"/>
  <c r="BP5" i="18"/>
  <c r="BO5" i="18"/>
  <c r="BN5" i="18"/>
  <c r="BM5" i="18"/>
  <c r="BL5" i="18"/>
  <c r="BK5" i="18"/>
  <c r="BJ5" i="18"/>
  <c r="BI5" i="18"/>
  <c r="BH5" i="18"/>
  <c r="BG5" i="18"/>
  <c r="BF5" i="18"/>
  <c r="BE5" i="18"/>
  <c r="BD5" i="18"/>
  <c r="BC5" i="18"/>
  <c r="BB5" i="18"/>
  <c r="BA5" i="18"/>
  <c r="AZ5" i="18"/>
  <c r="AY5" i="18"/>
  <c r="AX5" i="18"/>
  <c r="AW5" i="18"/>
  <c r="AV5" i="18"/>
  <c r="AU5" i="18"/>
  <c r="AT5" i="18"/>
  <c r="AS5" i="18"/>
  <c r="AR5" i="18"/>
  <c r="AQ5" i="18"/>
  <c r="AP5" i="18"/>
  <c r="AO5" i="18"/>
  <c r="AN5" i="18"/>
  <c r="AM5" i="18"/>
  <c r="AL5" i="18"/>
  <c r="AK5" i="18"/>
  <c r="AJ5" i="18"/>
  <c r="AI5" i="18"/>
  <c r="AH5" i="18"/>
  <c r="AG5" i="18"/>
  <c r="AF5" i="18"/>
  <c r="AE5" i="18"/>
  <c r="AD5" i="18"/>
  <c r="AC5" i="18"/>
  <c r="AB5" i="18"/>
  <c r="AA5" i="18"/>
  <c r="Z5" i="18"/>
  <c r="Y5" i="18"/>
  <c r="X5" i="18"/>
  <c r="W5" i="18"/>
  <c r="V5" i="18"/>
  <c r="U5" i="18"/>
  <c r="T5" i="18"/>
  <c r="S5" i="18"/>
  <c r="R5" i="18"/>
  <c r="Q5" i="18"/>
  <c r="P5" i="18"/>
  <c r="O5" i="18"/>
  <c r="N5" i="18"/>
  <c r="M5" i="18"/>
  <c r="L5" i="18"/>
  <c r="K5" i="18"/>
  <c r="J5" i="18"/>
  <c r="I5" i="18"/>
  <c r="H5" i="18"/>
  <c r="G5" i="18"/>
  <c r="F5" i="18"/>
  <c r="E5" i="18"/>
  <c r="D5" i="18"/>
  <c r="C5" i="18"/>
  <c r="B5" i="18"/>
  <c r="A5" i="18"/>
  <c r="BX4" i="18"/>
  <c r="BW4" i="18"/>
  <c r="BV4" i="18"/>
  <c r="BU4" i="18"/>
  <c r="BT4" i="18"/>
  <c r="BS4" i="18"/>
  <c r="BR4" i="18"/>
  <c r="BQ4" i="18"/>
  <c r="BP4" i="18"/>
  <c r="BO4" i="18"/>
  <c r="BN4" i="18"/>
  <c r="BM4" i="18"/>
  <c r="BL4" i="18"/>
  <c r="BK4" i="18"/>
  <c r="BJ4" i="18"/>
  <c r="BI4" i="18"/>
  <c r="BH4" i="18"/>
  <c r="BG4" i="18"/>
  <c r="BF4" i="18"/>
  <c r="BE4" i="18"/>
  <c r="BD4" i="18"/>
  <c r="BC4" i="18"/>
  <c r="BB4" i="18"/>
  <c r="BA4" i="18"/>
  <c r="AZ4" i="18"/>
  <c r="AY4" i="18"/>
  <c r="AX4" i="18"/>
  <c r="AW4" i="18"/>
  <c r="AV4" i="18"/>
  <c r="AU4" i="18"/>
  <c r="AT4" i="18"/>
  <c r="AS4" i="18"/>
  <c r="AR4" i="18"/>
  <c r="AQ4" i="18"/>
  <c r="AP4" i="18"/>
  <c r="AO4" i="18"/>
  <c r="AN4" i="18"/>
  <c r="AM4" i="18"/>
  <c r="AL4" i="18"/>
  <c r="AK4" i="18"/>
  <c r="AJ4" i="18"/>
  <c r="AI4" i="18"/>
  <c r="AH4" i="18"/>
  <c r="AG4" i="18"/>
  <c r="AF4" i="18"/>
  <c r="AE4" i="18"/>
  <c r="AD4" i="18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B4" i="18"/>
  <c r="A4" i="18"/>
  <c r="BX3" i="18"/>
  <c r="BW3" i="18"/>
  <c r="BV3" i="18"/>
  <c r="BU3" i="18"/>
  <c r="BT3" i="18"/>
  <c r="BS3" i="18"/>
  <c r="BR3" i="18"/>
  <c r="BQ3" i="18"/>
  <c r="BP3" i="18"/>
  <c r="BO3" i="18"/>
  <c r="BN3" i="18"/>
  <c r="BM3" i="18"/>
  <c r="BL3" i="18"/>
  <c r="BK3" i="18"/>
  <c r="BJ3" i="18"/>
  <c r="BI3" i="18"/>
  <c r="BH3" i="18"/>
  <c r="BG3" i="18"/>
  <c r="BF3" i="18"/>
  <c r="BE3" i="18"/>
  <c r="BD3" i="18"/>
  <c r="BC3" i="18"/>
  <c r="BB3" i="18"/>
  <c r="BA3" i="18"/>
  <c r="AZ3" i="18"/>
  <c r="AY3" i="18"/>
  <c r="AX3" i="18"/>
  <c r="AW3" i="18"/>
  <c r="AV3" i="18"/>
  <c r="AU3" i="18"/>
  <c r="AT3" i="18"/>
  <c r="AS3" i="18"/>
  <c r="AR3" i="18"/>
  <c r="AQ3" i="18"/>
  <c r="AP3" i="18"/>
  <c r="AO3" i="18"/>
  <c r="AN3" i="18"/>
  <c r="AM3" i="18"/>
  <c r="AL3" i="18"/>
  <c r="AK3" i="18"/>
  <c r="AJ3" i="18"/>
  <c r="AI3" i="18"/>
  <c r="AH3" i="18"/>
  <c r="AG3" i="18"/>
  <c r="AF3" i="18"/>
  <c r="AE3" i="18"/>
  <c r="AD3" i="18"/>
  <c r="AC3" i="18"/>
  <c r="AB3" i="18"/>
  <c r="AA3" i="18"/>
  <c r="Z3" i="18"/>
  <c r="Y3" i="18"/>
  <c r="X3" i="18"/>
  <c r="W3" i="18"/>
  <c r="V3" i="18"/>
  <c r="U3" i="18"/>
  <c r="T3" i="18"/>
  <c r="S3" i="18"/>
  <c r="R3" i="18"/>
  <c r="Q3" i="18"/>
  <c r="P3" i="18"/>
  <c r="O3" i="18"/>
  <c r="N3" i="18"/>
  <c r="M3" i="18"/>
  <c r="L3" i="18"/>
  <c r="K3" i="18"/>
  <c r="J3" i="18"/>
  <c r="I3" i="18"/>
  <c r="H3" i="18"/>
  <c r="G3" i="18"/>
  <c r="F3" i="18"/>
  <c r="E3" i="18"/>
  <c r="D3" i="18"/>
  <c r="C3" i="18"/>
  <c r="B3" i="18"/>
  <c r="A3" i="18"/>
  <c r="BX2" i="18"/>
  <c r="BW2" i="18"/>
  <c r="BV2" i="18"/>
  <c r="BU2" i="18"/>
  <c r="BT2" i="18"/>
  <c r="BS2" i="18"/>
  <c r="BR2" i="18"/>
  <c r="BQ2" i="18"/>
  <c r="BP2" i="18"/>
  <c r="BO2" i="18"/>
  <c r="BN2" i="18"/>
  <c r="BM2" i="18"/>
  <c r="BL2" i="18"/>
  <c r="BK2" i="18"/>
  <c r="BJ2" i="18"/>
  <c r="BI2" i="18"/>
  <c r="BH2" i="18"/>
  <c r="BG2" i="18"/>
  <c r="BF2" i="18"/>
  <c r="BE2" i="18"/>
  <c r="BD2" i="18"/>
  <c r="BC2" i="18"/>
  <c r="BB2" i="18"/>
  <c r="BA2" i="18"/>
  <c r="AZ2" i="18"/>
  <c r="AY2" i="18"/>
  <c r="AX2" i="18"/>
  <c r="AW2" i="18"/>
  <c r="AV2" i="18"/>
  <c r="AU2" i="18"/>
  <c r="AT2" i="18"/>
  <c r="AS2" i="18"/>
  <c r="AR2" i="18"/>
  <c r="AQ2" i="18"/>
  <c r="AP2" i="18"/>
  <c r="AO2" i="18"/>
  <c r="AN2" i="18"/>
  <c r="AM2" i="18"/>
  <c r="AL2" i="18"/>
  <c r="AK2" i="18"/>
  <c r="AJ2" i="18"/>
  <c r="AI2" i="18"/>
  <c r="AH2" i="18"/>
  <c r="AG2" i="18"/>
  <c r="AF2" i="18"/>
  <c r="AE2" i="18"/>
  <c r="AD2" i="18"/>
  <c r="AC2" i="18"/>
  <c r="AB2" i="18"/>
  <c r="AA2" i="18"/>
  <c r="Z2" i="18"/>
  <c r="Y2" i="18"/>
  <c r="X2" i="18"/>
  <c r="W2" i="18"/>
  <c r="V2" i="18"/>
  <c r="U2" i="18"/>
  <c r="T2" i="18"/>
  <c r="S2" i="18"/>
  <c r="R2" i="18"/>
  <c r="Q2" i="18"/>
  <c r="P2" i="18"/>
  <c r="O2" i="18"/>
  <c r="N2" i="18"/>
  <c r="M2" i="18"/>
  <c r="L2" i="18"/>
  <c r="K2" i="18"/>
  <c r="J2" i="18"/>
  <c r="I2" i="18"/>
  <c r="H2" i="18"/>
  <c r="G2" i="18"/>
  <c r="F2" i="18"/>
  <c r="E2" i="18"/>
  <c r="D2" i="18"/>
  <c r="C2" i="18"/>
  <c r="B2" i="18"/>
  <c r="A2" i="18"/>
  <c r="BX1" i="18"/>
  <c r="BW1" i="18"/>
  <c r="BV1" i="18"/>
  <c r="BU1" i="18"/>
  <c r="BT1" i="18"/>
  <c r="BS1" i="18"/>
  <c r="BR1" i="18"/>
  <c r="BQ1" i="18"/>
  <c r="BP1" i="18"/>
  <c r="BO1" i="18"/>
  <c r="BN1" i="18"/>
  <c r="BM1" i="18"/>
  <c r="BL1" i="18"/>
  <c r="BK1" i="18"/>
  <c r="BJ1" i="18"/>
  <c r="BI1" i="18"/>
  <c r="BH1" i="18"/>
  <c r="BG1" i="18"/>
  <c r="BF1" i="18"/>
  <c r="BE1" i="18"/>
  <c r="BD1" i="18"/>
  <c r="BC1" i="18"/>
  <c r="BB1" i="18"/>
  <c r="BA1" i="18"/>
  <c r="AZ1" i="18"/>
  <c r="AY1" i="18"/>
  <c r="AX1" i="18"/>
  <c r="AW1" i="18"/>
  <c r="AV1" i="18"/>
  <c r="AU1" i="18"/>
  <c r="AT1" i="18"/>
  <c r="AS1" i="18"/>
  <c r="AR1" i="18"/>
  <c r="AQ1" i="18"/>
  <c r="AP1" i="18"/>
  <c r="AO1" i="18"/>
  <c r="AN1" i="18"/>
  <c r="AM1" i="18"/>
  <c r="AL1" i="18"/>
  <c r="AK1" i="18"/>
  <c r="AJ1" i="18"/>
  <c r="AI1" i="18"/>
  <c r="AH1" i="18"/>
  <c r="AG1" i="18"/>
  <c r="AF1" i="18"/>
  <c r="AE1" i="18"/>
  <c r="AD1" i="18"/>
  <c r="AC1" i="18"/>
  <c r="AB1" i="18"/>
  <c r="AA1" i="18"/>
  <c r="Z1" i="18"/>
  <c r="Y1" i="18"/>
  <c r="X1" i="18"/>
  <c r="W1" i="18"/>
  <c r="V1" i="18"/>
  <c r="U1" i="18"/>
  <c r="T1" i="18"/>
  <c r="S1" i="18"/>
  <c r="R1" i="18"/>
  <c r="Q1" i="18"/>
  <c r="P1" i="18"/>
  <c r="O1" i="18"/>
  <c r="N1" i="18"/>
  <c r="M1" i="18"/>
  <c r="L1" i="18"/>
  <c r="K1" i="18"/>
  <c r="J1" i="18"/>
  <c r="I1" i="18"/>
  <c r="H1" i="18"/>
  <c r="G1" i="18"/>
  <c r="F1" i="18"/>
  <c r="E1" i="18"/>
  <c r="D1" i="18"/>
  <c r="C1" i="18"/>
  <c r="B1" i="18"/>
  <c r="A1" i="18"/>
  <c r="CI86" i="16"/>
  <c r="CH86" i="16"/>
  <c r="CG86" i="16"/>
  <c r="CF86" i="16"/>
  <c r="CE86" i="16"/>
  <c r="CD86" i="16"/>
  <c r="CC86" i="16"/>
  <c r="CB86" i="16"/>
  <c r="CA86" i="16"/>
  <c r="BZ86" i="16"/>
  <c r="BY86" i="16"/>
  <c r="BX86" i="16"/>
  <c r="BW86" i="16"/>
  <c r="BV86" i="16"/>
  <c r="BU86" i="16"/>
  <c r="BT86" i="16"/>
  <c r="BS86" i="16"/>
  <c r="BR86" i="16"/>
  <c r="BQ86" i="16"/>
  <c r="BP86" i="16"/>
  <c r="BO86" i="16"/>
  <c r="BN86" i="16"/>
  <c r="BM86" i="16"/>
  <c r="BL86" i="16"/>
  <c r="BK86" i="16"/>
  <c r="BJ86" i="16"/>
  <c r="BI86" i="16"/>
  <c r="BH86" i="16"/>
  <c r="BG86" i="16"/>
  <c r="BF86" i="16"/>
  <c r="BE86" i="16"/>
  <c r="BD86" i="16"/>
  <c r="BC86" i="16"/>
  <c r="BB86" i="16"/>
  <c r="BA86" i="16"/>
  <c r="AZ86" i="16"/>
  <c r="AY86" i="16"/>
  <c r="AX86" i="16"/>
  <c r="AW86" i="16"/>
  <c r="AV86" i="16"/>
  <c r="AU86" i="16"/>
  <c r="AT86" i="16"/>
  <c r="AS86" i="16"/>
  <c r="AR86" i="16"/>
  <c r="AQ86" i="16"/>
  <c r="AP86" i="16"/>
  <c r="AO86" i="16"/>
  <c r="AN86" i="16"/>
  <c r="AM86" i="16"/>
  <c r="AL86" i="16"/>
  <c r="AK86" i="16"/>
  <c r="AJ86" i="16"/>
  <c r="AI86" i="16"/>
  <c r="AH86" i="16"/>
  <c r="AG86" i="16"/>
  <c r="AF86" i="16"/>
  <c r="AE86" i="16"/>
  <c r="AD86" i="16"/>
  <c r="AC86" i="16"/>
  <c r="AB86" i="16"/>
  <c r="AA86" i="16"/>
  <c r="Z86" i="16"/>
  <c r="Y86" i="16"/>
  <c r="X86" i="16"/>
  <c r="W86" i="16"/>
  <c r="V86" i="16"/>
  <c r="U86" i="16"/>
  <c r="T86" i="16"/>
  <c r="S86" i="16"/>
  <c r="R86" i="16"/>
  <c r="Q86" i="16"/>
  <c r="P86" i="16"/>
  <c r="O86" i="16"/>
  <c r="N86" i="16"/>
  <c r="M86" i="16"/>
  <c r="L86" i="16"/>
  <c r="K86" i="16"/>
  <c r="J86" i="16"/>
  <c r="I86" i="16"/>
  <c r="H86" i="16"/>
  <c r="G86" i="16"/>
  <c r="F86" i="16"/>
  <c r="E86" i="16"/>
  <c r="D86" i="16"/>
  <c r="CI86" i="15"/>
  <c r="CH86" i="15"/>
  <c r="CG86" i="15"/>
  <c r="CF86" i="15"/>
  <c r="CE86" i="15"/>
  <c r="CD86" i="15"/>
  <c r="CC86" i="15"/>
  <c r="CB86" i="15"/>
  <c r="CA86" i="15"/>
  <c r="BZ86" i="15"/>
  <c r="BY86" i="15"/>
  <c r="BX86" i="15"/>
  <c r="BW86" i="15"/>
  <c r="BV86" i="15"/>
  <c r="BU86" i="15"/>
  <c r="BT86" i="15"/>
  <c r="BS86" i="15"/>
  <c r="BR86" i="15"/>
  <c r="BQ86" i="15"/>
  <c r="BP86" i="15"/>
  <c r="BO86" i="15"/>
  <c r="BN86" i="15"/>
  <c r="BM86" i="15"/>
  <c r="BL86" i="15"/>
  <c r="BK86" i="15"/>
  <c r="BJ86" i="15"/>
  <c r="BI86" i="15"/>
  <c r="BH86" i="15"/>
  <c r="BG86" i="15"/>
  <c r="BF86" i="15"/>
  <c r="BE86" i="15"/>
  <c r="BD86" i="15"/>
  <c r="BC86" i="15"/>
  <c r="BB86" i="15"/>
  <c r="BA86" i="15"/>
  <c r="AZ86" i="15"/>
  <c r="AY86" i="15"/>
  <c r="AX86" i="15"/>
  <c r="AW86" i="15"/>
  <c r="AV86" i="15"/>
  <c r="AU86" i="15"/>
  <c r="AT86" i="15"/>
  <c r="AS86" i="15"/>
  <c r="AR86" i="15"/>
  <c r="AQ86" i="15"/>
  <c r="AP86" i="15"/>
  <c r="AO86" i="15"/>
  <c r="AN86" i="15"/>
  <c r="AM86" i="15"/>
  <c r="AL86" i="15"/>
  <c r="AK86" i="15"/>
  <c r="AJ86" i="15"/>
  <c r="AI86" i="15"/>
  <c r="AH86" i="15"/>
  <c r="AG86" i="15"/>
  <c r="AF86" i="15"/>
  <c r="AE86" i="15"/>
  <c r="AD86" i="15"/>
  <c r="AC86" i="15"/>
  <c r="AB86" i="15"/>
  <c r="AA86" i="15"/>
  <c r="Z86" i="15"/>
  <c r="Y86" i="15"/>
  <c r="X86" i="15"/>
  <c r="W86" i="15"/>
  <c r="V86" i="15"/>
  <c r="U86" i="15"/>
  <c r="T86" i="15"/>
  <c r="S86" i="15"/>
  <c r="R86" i="15"/>
  <c r="Q86" i="15"/>
  <c r="P86" i="15"/>
  <c r="O86" i="15"/>
  <c r="N86" i="15"/>
  <c r="M86" i="15"/>
  <c r="L86" i="15"/>
  <c r="K86" i="15"/>
  <c r="J86" i="15"/>
  <c r="I86" i="15"/>
  <c r="H86" i="15"/>
  <c r="G86" i="15"/>
  <c r="F86" i="15"/>
  <c r="E86" i="15"/>
  <c r="D86" i="15"/>
  <c r="CI86" i="10"/>
  <c r="CH86" i="10"/>
  <c r="CG86" i="10"/>
  <c r="CF86" i="10"/>
  <c r="CE86" i="10"/>
  <c r="CD86" i="10"/>
  <c r="CC86" i="10"/>
  <c r="CB86" i="10"/>
  <c r="CA86" i="10"/>
  <c r="BZ86" i="10"/>
  <c r="BY86" i="10"/>
  <c r="BX86" i="10"/>
  <c r="BW86" i="10"/>
  <c r="BV86" i="10"/>
  <c r="BU86" i="10"/>
  <c r="BT86" i="10"/>
  <c r="BS86" i="10"/>
  <c r="BR86" i="10"/>
  <c r="BQ86" i="10"/>
  <c r="BP86" i="10"/>
  <c r="BO86" i="10"/>
  <c r="BN86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AV86" i="10"/>
  <c r="AU86" i="10"/>
  <c r="AT86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D86" i="10"/>
  <c r="CI86" i="9"/>
  <c r="CH86" i="9"/>
  <c r="CG86" i="9"/>
  <c r="CF86" i="9"/>
  <c r="CE86" i="9"/>
  <c r="CD86" i="9"/>
  <c r="CC86" i="9"/>
  <c r="CB86" i="9"/>
  <c r="CA86" i="9"/>
  <c r="BZ86" i="9"/>
  <c r="BY86" i="9"/>
  <c r="BX86" i="9"/>
  <c r="BW86" i="9"/>
  <c r="BV86" i="9"/>
  <c r="BU86" i="9"/>
  <c r="BT86" i="9"/>
  <c r="BS86" i="9"/>
  <c r="BR86" i="9"/>
  <c r="BQ86" i="9"/>
  <c r="BP86" i="9"/>
  <c r="BO86" i="9"/>
  <c r="BN86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AS86" i="9"/>
  <c r="AR86" i="9"/>
  <c r="AQ86" i="9"/>
  <c r="AP86" i="9"/>
  <c r="AO86" i="9"/>
  <c r="AN86" i="9"/>
  <c r="AM86" i="9"/>
  <c r="AL86" i="9"/>
  <c r="AK86" i="9"/>
  <c r="AJ86" i="9"/>
  <c r="AI86" i="9"/>
  <c r="AH86" i="9"/>
  <c r="AG86" i="9"/>
  <c r="AF86" i="9"/>
  <c r="AE86" i="9"/>
  <c r="AD86" i="9"/>
  <c r="AC86" i="9"/>
  <c r="AB86" i="9"/>
  <c r="AA86" i="9"/>
  <c r="Z86" i="9"/>
  <c r="Y86" i="9"/>
  <c r="X86" i="9"/>
  <c r="W86" i="9"/>
  <c r="V86" i="9"/>
  <c r="U86" i="9"/>
  <c r="T86" i="9"/>
  <c r="S86" i="9"/>
  <c r="R86" i="9"/>
  <c r="Q86" i="9"/>
  <c r="P86" i="9"/>
  <c r="O86" i="9"/>
  <c r="N86" i="9"/>
  <c r="M86" i="9"/>
  <c r="L86" i="9"/>
  <c r="K86" i="9"/>
  <c r="J86" i="9"/>
  <c r="I86" i="9"/>
  <c r="H86" i="9"/>
  <c r="G86" i="9"/>
  <c r="F86" i="9"/>
  <c r="E86" i="9"/>
  <c r="D86" i="9"/>
  <c r="H51" i="182" l="1"/>
  <c r="F35" i="182"/>
  <c r="D38" i="182"/>
  <c r="C60" i="182"/>
  <c r="C64" i="182"/>
  <c r="B78" i="182"/>
  <c r="F41" i="182"/>
  <c r="O69" i="182"/>
  <c r="B77" i="182"/>
  <c r="D8" i="182"/>
  <c r="O39" i="182"/>
  <c r="AE39" i="186" s="1"/>
  <c r="D40" i="182"/>
  <c r="D43" i="182"/>
  <c r="D54" i="182"/>
  <c r="O21" i="182"/>
  <c r="BF21" i="186" s="1"/>
  <c r="D37" i="182"/>
  <c r="F61" i="182"/>
  <c r="G75" i="182"/>
  <c r="O3" i="182"/>
  <c r="AC3" i="186" s="1"/>
  <c r="C7" i="182"/>
  <c r="O58" i="182"/>
  <c r="G74" i="182"/>
  <c r="O57" i="182"/>
  <c r="W57" i="186" s="1"/>
  <c r="O76" i="182"/>
  <c r="O38" i="182"/>
  <c r="O56" i="182"/>
  <c r="E42" i="182"/>
  <c r="F72" i="182"/>
  <c r="E78" i="182"/>
  <c r="C24" i="182"/>
  <c r="E36" i="182"/>
  <c r="H36" i="182" s="1"/>
  <c r="E39" i="182"/>
  <c r="G60" i="182"/>
  <c r="B74" i="182"/>
  <c r="O19" i="182"/>
  <c r="BS19" i="186" s="1"/>
  <c r="B62" i="182"/>
  <c r="H62" i="182" s="1"/>
  <c r="E65" i="182"/>
  <c r="B73" i="182"/>
  <c r="O29" i="182"/>
  <c r="BR29" i="186" s="1"/>
  <c r="B43" i="182"/>
  <c r="O51" i="182"/>
  <c r="O75" i="182"/>
  <c r="C47" i="182"/>
  <c r="D62" i="182"/>
  <c r="M4" i="162"/>
  <c r="F54" i="162"/>
  <c r="Q64" i="206" s="1"/>
  <c r="Q85" i="207" s="1"/>
  <c r="B3" i="162"/>
  <c r="D71" i="162"/>
  <c r="O81" i="206" s="1"/>
  <c r="O29" i="207" s="1"/>
  <c r="F23" i="162"/>
  <c r="Q33" i="206" s="1"/>
  <c r="Q28" i="207" s="1"/>
  <c r="F26" i="162"/>
  <c r="Q36" i="206" s="1"/>
  <c r="Q51" i="207" s="1"/>
  <c r="D13" i="162"/>
  <c r="O23" i="206" s="1"/>
  <c r="O61" i="207" s="1"/>
  <c r="M33" i="162"/>
  <c r="F4" i="162"/>
  <c r="Q14" i="206" s="1"/>
  <c r="Q14" i="207" s="1"/>
  <c r="M62" i="162"/>
  <c r="BD62" i="166" s="1"/>
  <c r="BT40" i="199"/>
  <c r="E52" i="162"/>
  <c r="P62" i="206" s="1"/>
  <c r="P86" i="207" s="1"/>
  <c r="M23" i="162"/>
  <c r="AS23" i="166" s="1"/>
  <c r="D39" i="162"/>
  <c r="O49" i="206" s="1"/>
  <c r="O55" i="207" s="1"/>
  <c r="F11" i="162"/>
  <c r="Q21" i="206" s="1"/>
  <c r="Q20" i="207" s="1"/>
  <c r="C7" i="162"/>
  <c r="N17" i="206" s="1"/>
  <c r="N24" i="207" s="1"/>
  <c r="E30" i="162"/>
  <c r="P40" i="206" s="1"/>
  <c r="P16" i="207" s="1"/>
  <c r="D33" i="162"/>
  <c r="O43" i="206" s="1"/>
  <c r="O62" i="207" s="1"/>
  <c r="B75" i="162"/>
  <c r="M85" i="206" s="1"/>
  <c r="B62" i="162"/>
  <c r="M16" i="162"/>
  <c r="BE16" i="166" s="1"/>
  <c r="M25" i="162"/>
  <c r="O25" i="166" s="1"/>
  <c r="M63" i="162"/>
  <c r="AJ63" i="166" s="1"/>
  <c r="AK16" i="166"/>
  <c r="M31" i="162"/>
  <c r="AK31" i="166" s="1"/>
  <c r="M66" i="162"/>
  <c r="BL66" i="166" s="1"/>
  <c r="F45" i="162"/>
  <c r="Q55" i="206" s="1"/>
  <c r="Q73" i="207" s="1"/>
  <c r="F51" i="162"/>
  <c r="Q61" i="206" s="1"/>
  <c r="Q68" i="207" s="1"/>
  <c r="M11" i="162"/>
  <c r="D19" i="162"/>
  <c r="O29" i="206" s="1"/>
  <c r="O26" i="207" s="1"/>
  <c r="C77" i="162"/>
  <c r="N87" i="206" s="1"/>
  <c r="N36" i="207" s="1"/>
  <c r="E9" i="162"/>
  <c r="P19" i="206" s="1"/>
  <c r="P48" i="207" s="1"/>
  <c r="F16" i="162"/>
  <c r="Q26" i="206" s="1"/>
  <c r="Q57" i="207" s="1"/>
  <c r="D25" i="162"/>
  <c r="O35" i="206" s="1"/>
  <c r="O15" i="207" s="1"/>
  <c r="M39" i="162"/>
  <c r="BS39" i="166" s="1"/>
  <c r="E74" i="162"/>
  <c r="P84" i="206" s="1"/>
  <c r="P43" i="207" s="1"/>
  <c r="D70" i="162"/>
  <c r="O80" i="206" s="1"/>
  <c r="O47" i="207" s="1"/>
  <c r="AR40" i="197"/>
  <c r="D5" i="162"/>
  <c r="O15" i="206" s="1"/>
  <c r="O40" i="207" s="1"/>
  <c r="D18" i="162"/>
  <c r="O28" i="206" s="1"/>
  <c r="O56" i="207" s="1"/>
  <c r="C46" i="162"/>
  <c r="N56" i="206" s="1"/>
  <c r="N84" i="207" s="1"/>
  <c r="D49" i="162"/>
  <c r="O59" i="206" s="1"/>
  <c r="O63" i="207" s="1"/>
  <c r="F56" i="162"/>
  <c r="Q66" i="206" s="1"/>
  <c r="Q75" i="207" s="1"/>
  <c r="F31" i="162"/>
  <c r="Q41" i="206" s="1"/>
  <c r="Q33" i="207" s="1"/>
  <c r="F66" i="162"/>
  <c r="Q76" i="206" s="1"/>
  <c r="Q54" i="207" s="1"/>
  <c r="E18" i="162"/>
  <c r="P28" i="206" s="1"/>
  <c r="P56" i="207" s="1"/>
  <c r="F43" i="162"/>
  <c r="Q53" i="206" s="1"/>
  <c r="Q74" i="207" s="1"/>
  <c r="M54" i="162"/>
  <c r="Y54" i="166" s="1"/>
  <c r="M52" i="162"/>
  <c r="AF52" i="166" s="1"/>
  <c r="B6" i="162"/>
  <c r="M6" i="162"/>
  <c r="BE6" i="166" s="1"/>
  <c r="E3" i="166"/>
  <c r="Y3" i="166"/>
  <c r="AS3" i="166"/>
  <c r="BM3" i="166"/>
  <c r="I4" i="166"/>
  <c r="AC4" i="166"/>
  <c r="AW4" i="166"/>
  <c r="BQ4" i="166"/>
  <c r="E23" i="166"/>
  <c r="Y23" i="166"/>
  <c r="AC29" i="197"/>
  <c r="Q31" i="166"/>
  <c r="BE31" i="166"/>
  <c r="BY31" i="166"/>
  <c r="BI32" i="166"/>
  <c r="F44" i="162"/>
  <c r="Q54" i="206" s="1"/>
  <c r="Q67" i="207" s="1"/>
  <c r="M46" i="162"/>
  <c r="D20" i="162"/>
  <c r="O30" i="206" s="1"/>
  <c r="O25" i="207" s="1"/>
  <c r="M26" i="162"/>
  <c r="AK26" i="166" s="1"/>
  <c r="M45" i="162"/>
  <c r="I45" i="166" s="1"/>
  <c r="F24" i="162"/>
  <c r="Q34" i="206" s="1"/>
  <c r="Q17" i="207" s="1"/>
  <c r="M74" i="162"/>
  <c r="N74" i="166" s="1"/>
  <c r="M74" i="166"/>
  <c r="M38" i="162"/>
  <c r="E13" i="162"/>
  <c r="P23" i="206" s="1"/>
  <c r="P61" i="207" s="1"/>
  <c r="M18" i="162"/>
  <c r="BN18" i="166" s="1"/>
  <c r="D29" i="162"/>
  <c r="O39" i="206" s="1"/>
  <c r="O69" i="207" s="1"/>
  <c r="B31" i="162"/>
  <c r="M41" i="206" s="1"/>
  <c r="M61" i="162"/>
  <c r="H61" i="166" s="1"/>
  <c r="C4" i="162"/>
  <c r="N14" i="206" s="1"/>
  <c r="N14" i="207" s="1"/>
  <c r="M72" i="162"/>
  <c r="AJ72" i="166" s="1"/>
  <c r="B72" i="162"/>
  <c r="M24" i="162"/>
  <c r="J24" i="166" s="1"/>
  <c r="M65" i="162"/>
  <c r="BL65" i="166" s="1"/>
  <c r="AZ72" i="166"/>
  <c r="M64" i="162"/>
  <c r="BH64" i="166" s="1"/>
  <c r="M43" i="162"/>
  <c r="B43" i="162"/>
  <c r="M53" i="206" s="1"/>
  <c r="M17" i="162"/>
  <c r="AQ17" i="166" s="1"/>
  <c r="M13" i="162"/>
  <c r="E13" i="166" s="1"/>
  <c r="E11" i="162"/>
  <c r="P21" i="206" s="1"/>
  <c r="P20" i="207" s="1"/>
  <c r="M75" i="162"/>
  <c r="AQ75" i="166" s="1"/>
  <c r="E31" i="162"/>
  <c r="P41" i="206" s="1"/>
  <c r="P33" i="207" s="1"/>
  <c r="M10" i="162"/>
  <c r="H10" i="166" s="1"/>
  <c r="C27" i="162"/>
  <c r="N37" i="206" s="1"/>
  <c r="N37" i="207" s="1"/>
  <c r="B36" i="162"/>
  <c r="M36" i="162"/>
  <c r="B52" i="162"/>
  <c r="C68" i="162"/>
  <c r="N78" i="206" s="1"/>
  <c r="N64" i="207" s="1"/>
  <c r="M71" i="162"/>
  <c r="BG71" i="166" s="1"/>
  <c r="B71" i="162"/>
  <c r="M5" i="162"/>
  <c r="AJ5" i="166" s="1"/>
  <c r="E49" i="162"/>
  <c r="P59" i="206" s="1"/>
  <c r="P63" i="207" s="1"/>
  <c r="E53" i="162"/>
  <c r="P63" i="206" s="1"/>
  <c r="P76" i="207" s="1"/>
  <c r="M55" i="162"/>
  <c r="AC55" i="166" s="1"/>
  <c r="M12" i="162"/>
  <c r="U12" i="166" s="1"/>
  <c r="B64" i="162"/>
  <c r="M73" i="162"/>
  <c r="AN73" i="166" s="1"/>
  <c r="AI64" i="166"/>
  <c r="BO67" i="166"/>
  <c r="AA72" i="166"/>
  <c r="F3" i="162"/>
  <c r="E10" i="162"/>
  <c r="P20" i="206" s="1"/>
  <c r="P34" i="207" s="1"/>
  <c r="M19" i="162"/>
  <c r="AE19" i="166" s="1"/>
  <c r="M37" i="162"/>
  <c r="M44" i="162"/>
  <c r="J44" i="166" s="1"/>
  <c r="M51" i="162"/>
  <c r="BU51" i="166" s="1"/>
  <c r="F53" i="162"/>
  <c r="Q63" i="206" s="1"/>
  <c r="Q76" i="207" s="1"/>
  <c r="AJ9" i="197"/>
  <c r="BL16" i="166"/>
  <c r="AZ23" i="166"/>
  <c r="BH25" i="166"/>
  <c r="P54" i="166"/>
  <c r="AB62" i="166"/>
  <c r="AJ64" i="166"/>
  <c r="BP67" i="166"/>
  <c r="X71" i="166"/>
  <c r="L73" i="197"/>
  <c r="C6" i="162"/>
  <c r="N16" i="206" s="1"/>
  <c r="N46" i="207" s="1"/>
  <c r="C13" i="162"/>
  <c r="N23" i="206" s="1"/>
  <c r="N61" i="207" s="1"/>
  <c r="M30" i="162"/>
  <c r="M30" i="166" s="1"/>
  <c r="D38" i="162"/>
  <c r="O48" i="206" s="1"/>
  <c r="O79" i="207" s="1"/>
  <c r="D45" i="162"/>
  <c r="O55" i="206" s="1"/>
  <c r="O73" i="207" s="1"/>
  <c r="F46" i="162"/>
  <c r="Q56" i="206" s="1"/>
  <c r="Q84" i="207" s="1"/>
  <c r="F65" i="162"/>
  <c r="Q75" i="206" s="1"/>
  <c r="Q22" i="207" s="1"/>
  <c r="D69" i="162"/>
  <c r="O79" i="206" s="1"/>
  <c r="O80" i="207" s="1"/>
  <c r="M50" i="162"/>
  <c r="AR50" i="166" s="1"/>
  <c r="M32" i="162"/>
  <c r="AO32" i="166" s="1"/>
  <c r="M70" i="162"/>
  <c r="I70" i="166" s="1"/>
  <c r="C75" i="162"/>
  <c r="N85" i="206" s="1"/>
  <c r="N42" i="207" s="1"/>
  <c r="T3" i="166"/>
  <c r="AN3" i="166"/>
  <c r="BH3" i="166"/>
  <c r="X4" i="166"/>
  <c r="AR4" i="166"/>
  <c r="BL4" i="166"/>
  <c r="P12" i="166"/>
  <c r="BD12" i="166"/>
  <c r="AZ16" i="166"/>
  <c r="BT16" i="166"/>
  <c r="P22" i="197"/>
  <c r="BD52" i="166"/>
  <c r="AN53" i="166"/>
  <c r="AF61" i="166"/>
  <c r="P67" i="166"/>
  <c r="E19" i="162"/>
  <c r="P29" i="206" s="1"/>
  <c r="P26" i="207" s="1"/>
  <c r="C26" i="162"/>
  <c r="N36" i="206" s="1"/>
  <c r="N51" i="207" s="1"/>
  <c r="C33" i="162"/>
  <c r="N43" i="206" s="1"/>
  <c r="N62" i="207" s="1"/>
  <c r="D40" i="162"/>
  <c r="O50" i="206" s="1"/>
  <c r="O59" i="207" s="1"/>
  <c r="C47" i="162"/>
  <c r="N57" i="206" s="1"/>
  <c r="N66" i="207" s="1"/>
  <c r="M53" i="162"/>
  <c r="P53" i="166" s="1"/>
  <c r="BQ45" i="166"/>
  <c r="M46" i="166"/>
  <c r="BA46" i="166"/>
  <c r="BU46" i="166"/>
  <c r="AK52" i="197"/>
  <c r="BE52" i="166"/>
  <c r="AO53" i="166"/>
  <c r="Q62" i="166"/>
  <c r="BE62" i="166"/>
  <c r="U63" i="166"/>
  <c r="Q67" i="166"/>
  <c r="BY67" i="166"/>
  <c r="AK72" i="166"/>
  <c r="F5" i="162"/>
  <c r="Q15" i="206" s="1"/>
  <c r="Q40" i="207" s="1"/>
  <c r="S5" i="162"/>
  <c r="AM15" i="206" s="1"/>
  <c r="AM40" i="207" s="1"/>
  <c r="C5" i="162"/>
  <c r="N15" i="206" s="1"/>
  <c r="N40" i="207" s="1"/>
  <c r="S19" i="162"/>
  <c r="AM29" i="206" s="1"/>
  <c r="AM26" i="207" s="1"/>
  <c r="B19" i="162"/>
  <c r="BV45" i="199"/>
  <c r="BV45" i="197"/>
  <c r="C65" i="162"/>
  <c r="N75" i="206" s="1"/>
  <c r="N22" i="207" s="1"/>
  <c r="S65" i="162"/>
  <c r="AM75" i="206" s="1"/>
  <c r="AM22" i="207" s="1"/>
  <c r="N5" i="199"/>
  <c r="N5" i="197"/>
  <c r="F8" i="199"/>
  <c r="F8" i="197"/>
  <c r="AH10" i="199"/>
  <c r="AH10" i="197"/>
  <c r="F13" i="199"/>
  <c r="F13" i="197"/>
  <c r="BV15" i="199"/>
  <c r="BV15" i="197"/>
  <c r="BN18" i="199"/>
  <c r="BN18" i="197"/>
  <c r="BF21" i="199"/>
  <c r="BF21" i="197"/>
  <c r="J24" i="199"/>
  <c r="J24" i="197"/>
  <c r="BV25" i="197"/>
  <c r="BV25" i="199"/>
  <c r="BV25" i="166"/>
  <c r="AP27" i="199"/>
  <c r="AP27" i="197"/>
  <c r="AD29" i="199"/>
  <c r="AD29" i="197"/>
  <c r="AL31" i="199"/>
  <c r="AL31" i="197"/>
  <c r="Z33" i="199"/>
  <c r="Z33" i="197"/>
  <c r="Z33" i="166"/>
  <c r="AH35" i="199"/>
  <c r="AH35" i="197"/>
  <c r="AP37" i="199"/>
  <c r="AP37" i="197"/>
  <c r="AP37" i="166"/>
  <c r="AX39" i="197"/>
  <c r="AX39" i="199"/>
  <c r="AX39" i="166"/>
  <c r="R41" i="186"/>
  <c r="R41" i="199"/>
  <c r="R41" i="197"/>
  <c r="BJ42" i="199"/>
  <c r="BJ42" i="197"/>
  <c r="AP47" i="197"/>
  <c r="AP47" i="199"/>
  <c r="AP57" i="199"/>
  <c r="AP57" i="197"/>
  <c r="BM78" i="186"/>
  <c r="BM78" i="199"/>
  <c r="BM78" i="197"/>
  <c r="AU3" i="199"/>
  <c r="AU3" i="197"/>
  <c r="AU3" i="166"/>
  <c r="K4" i="199"/>
  <c r="K4" i="197"/>
  <c r="K4" i="166"/>
  <c r="AY4" i="199"/>
  <c r="AY4" i="197"/>
  <c r="AY4" i="166"/>
  <c r="O5" i="199"/>
  <c r="O5" i="197"/>
  <c r="O5" i="166"/>
  <c r="BW5" i="199"/>
  <c r="BW5" i="197"/>
  <c r="BW5" i="166"/>
  <c r="AM6" i="199"/>
  <c r="AM6" i="197"/>
  <c r="C7" i="199"/>
  <c r="C7" i="197"/>
  <c r="AQ7" i="199"/>
  <c r="AQ7" i="197"/>
  <c r="AA8" i="199"/>
  <c r="AA8" i="197"/>
  <c r="K9" i="199"/>
  <c r="K9" i="197"/>
  <c r="AY9" i="199"/>
  <c r="AY9" i="197"/>
  <c r="O10" i="199"/>
  <c r="O10" i="197"/>
  <c r="BC10" i="199"/>
  <c r="BC10" i="197"/>
  <c r="S11" i="199"/>
  <c r="S11" i="197"/>
  <c r="S11" i="166"/>
  <c r="BG11" i="199"/>
  <c r="BG11" i="197"/>
  <c r="BG11" i="166"/>
  <c r="C12" i="199"/>
  <c r="C12" i="197"/>
  <c r="C12" i="166"/>
  <c r="W12" i="199"/>
  <c r="W12" i="197"/>
  <c r="BK12" i="199"/>
  <c r="BK12" i="197"/>
  <c r="G13" i="199"/>
  <c r="G13" i="197"/>
  <c r="AA13" i="199"/>
  <c r="AA13" i="197"/>
  <c r="AU13" i="199"/>
  <c r="AU13" i="197"/>
  <c r="AU13" i="166"/>
  <c r="BO13" i="199"/>
  <c r="BO13" i="197"/>
  <c r="K14" i="199"/>
  <c r="K14" i="197"/>
  <c r="AE14" i="199"/>
  <c r="AE14" i="197"/>
  <c r="AY14" i="199"/>
  <c r="AY14" i="197"/>
  <c r="BS14" i="199"/>
  <c r="BS14" i="197"/>
  <c r="O15" i="199"/>
  <c r="O15" i="197"/>
  <c r="AI15" i="199"/>
  <c r="AI15" i="197"/>
  <c r="BC15" i="197"/>
  <c r="BC15" i="199"/>
  <c r="S16" i="199"/>
  <c r="S16" i="197"/>
  <c r="S16" i="166"/>
  <c r="AM16" i="199"/>
  <c r="AM16" i="197"/>
  <c r="AM16" i="166"/>
  <c r="BG16" i="199"/>
  <c r="BG16" i="197"/>
  <c r="BG16" i="166"/>
  <c r="C17" i="197"/>
  <c r="C17" i="199"/>
  <c r="C17" i="166"/>
  <c r="W17" i="199"/>
  <c r="W17" i="197"/>
  <c r="AQ17" i="197"/>
  <c r="AQ17" i="199"/>
  <c r="BK17" i="199"/>
  <c r="BK17" i="197"/>
  <c r="G18" i="199"/>
  <c r="G18" i="197"/>
  <c r="AA18" i="199"/>
  <c r="AA18" i="197"/>
  <c r="AU18" i="199"/>
  <c r="AU18" i="197"/>
  <c r="BO18" i="199"/>
  <c r="BO18" i="197"/>
  <c r="K19" i="186"/>
  <c r="K19" i="199"/>
  <c r="K19" i="197"/>
  <c r="K19" i="166"/>
  <c r="AE19" i="186"/>
  <c r="AE19" i="199"/>
  <c r="AE19" i="197"/>
  <c r="AY19" i="186"/>
  <c r="AY19" i="199"/>
  <c r="AY19" i="197"/>
  <c r="BS19" i="199"/>
  <c r="BS19" i="197"/>
  <c r="BS19" i="166"/>
  <c r="O20" i="199"/>
  <c r="O20" i="197"/>
  <c r="AI20" i="199"/>
  <c r="AI20" i="197"/>
  <c r="BC20" i="199"/>
  <c r="BC20" i="197"/>
  <c r="BW20" i="199"/>
  <c r="BW20" i="197"/>
  <c r="S21" i="186"/>
  <c r="S21" i="199"/>
  <c r="S21" i="197"/>
  <c r="AM21" i="186"/>
  <c r="AM21" i="199"/>
  <c r="AM21" i="197"/>
  <c r="BG21" i="186"/>
  <c r="BG21" i="199"/>
  <c r="BG21" i="197"/>
  <c r="C22" i="199"/>
  <c r="C22" i="197"/>
  <c r="W22" i="199"/>
  <c r="W22" i="197"/>
  <c r="AQ22" i="199"/>
  <c r="AQ22" i="197"/>
  <c r="BK22" i="199"/>
  <c r="BK22" i="197"/>
  <c r="G23" i="199"/>
  <c r="G23" i="197"/>
  <c r="G23" i="166"/>
  <c r="AA23" i="199"/>
  <c r="AA23" i="197"/>
  <c r="AA23" i="166"/>
  <c r="AU23" i="199"/>
  <c r="AU23" i="197"/>
  <c r="AU23" i="166"/>
  <c r="BO23" i="199"/>
  <c r="BO23" i="197"/>
  <c r="BO23" i="166"/>
  <c r="K24" i="199"/>
  <c r="K24" i="197"/>
  <c r="K24" i="166"/>
  <c r="AE24" i="199"/>
  <c r="AE24" i="197"/>
  <c r="AY24" i="199"/>
  <c r="AY24" i="197"/>
  <c r="AY24" i="166"/>
  <c r="BS24" i="199"/>
  <c r="BS24" i="197"/>
  <c r="O25" i="199"/>
  <c r="O25" i="197"/>
  <c r="AI25" i="199"/>
  <c r="AI25" i="197"/>
  <c r="BC25" i="199"/>
  <c r="BC25" i="197"/>
  <c r="BC25" i="166"/>
  <c r="BW25" i="199"/>
  <c r="BW25" i="197"/>
  <c r="BW25" i="166"/>
  <c r="S26" i="199"/>
  <c r="S26" i="197"/>
  <c r="AM26" i="199"/>
  <c r="AM26" i="197"/>
  <c r="AM26" i="166"/>
  <c r="BG26" i="199"/>
  <c r="BG26" i="197"/>
  <c r="BG26" i="166"/>
  <c r="C27" i="199"/>
  <c r="C27" i="197"/>
  <c r="W27" i="199"/>
  <c r="W27" i="197"/>
  <c r="AQ27" i="199"/>
  <c r="AQ27" i="197"/>
  <c r="BK27" i="199"/>
  <c r="BK27" i="197"/>
  <c r="G28" i="199"/>
  <c r="G28" i="197"/>
  <c r="AA28" i="199"/>
  <c r="AA28" i="197"/>
  <c r="AU28" i="199"/>
  <c r="AU28" i="197"/>
  <c r="BO28" i="199"/>
  <c r="BO28" i="197"/>
  <c r="K29" i="199"/>
  <c r="K29" i="197"/>
  <c r="AE29" i="199"/>
  <c r="AE29" i="197"/>
  <c r="AY29" i="199"/>
  <c r="AY29" i="197"/>
  <c r="BS29" i="186"/>
  <c r="BS29" i="197"/>
  <c r="BS29" i="199"/>
  <c r="O30" i="199"/>
  <c r="O30" i="197"/>
  <c r="AI30" i="199"/>
  <c r="AI30" i="197"/>
  <c r="BC30" i="199"/>
  <c r="BC30" i="197"/>
  <c r="BW30" i="199"/>
  <c r="BW30" i="197"/>
  <c r="BW30" i="166"/>
  <c r="S31" i="199"/>
  <c r="S31" i="197"/>
  <c r="S31" i="166"/>
  <c r="AM31" i="197"/>
  <c r="AM31" i="199"/>
  <c r="AM31" i="166"/>
  <c r="BG31" i="199"/>
  <c r="BG31" i="197"/>
  <c r="BG31" i="166"/>
  <c r="C32" i="199"/>
  <c r="C32" i="197"/>
  <c r="C32" i="166"/>
  <c r="W32" i="199"/>
  <c r="W32" i="197"/>
  <c r="W32" i="166"/>
  <c r="AQ32" i="199"/>
  <c r="AQ32" i="197"/>
  <c r="AQ32" i="166"/>
  <c r="BK32" i="199"/>
  <c r="BK32" i="197"/>
  <c r="BK32" i="166"/>
  <c r="G33" i="199"/>
  <c r="G33" i="197"/>
  <c r="G33" i="166"/>
  <c r="AA33" i="199"/>
  <c r="AA33" i="197"/>
  <c r="AA33" i="166"/>
  <c r="AU33" i="199"/>
  <c r="AU33" i="197"/>
  <c r="AU33" i="166"/>
  <c r="BO33" i="199"/>
  <c r="BO33" i="197"/>
  <c r="BO33" i="166"/>
  <c r="K34" i="199"/>
  <c r="K34" i="197"/>
  <c r="AE34" i="199"/>
  <c r="AE34" i="197"/>
  <c r="AY34" i="199"/>
  <c r="AY34" i="197"/>
  <c r="BS34" i="199"/>
  <c r="BS34" i="197"/>
  <c r="O35" i="199"/>
  <c r="O35" i="197"/>
  <c r="AI35" i="199"/>
  <c r="AI35" i="197"/>
  <c r="BC35" i="199"/>
  <c r="BC35" i="197"/>
  <c r="BW35" i="199"/>
  <c r="BW35" i="197"/>
  <c r="S36" i="199"/>
  <c r="S36" i="197"/>
  <c r="S36" i="166"/>
  <c r="AM36" i="199"/>
  <c r="AM36" i="197"/>
  <c r="AM36" i="166"/>
  <c r="BG36" i="199"/>
  <c r="BG36" i="197"/>
  <c r="BG36" i="166"/>
  <c r="C37" i="199"/>
  <c r="C37" i="197"/>
  <c r="C37" i="166"/>
  <c r="W37" i="199"/>
  <c r="W37" i="197"/>
  <c r="W37" i="166"/>
  <c r="AQ37" i="199"/>
  <c r="AQ37" i="197"/>
  <c r="AQ37" i="166"/>
  <c r="BK37" i="199"/>
  <c r="BK37" i="197"/>
  <c r="BK37" i="166"/>
  <c r="G38" i="186"/>
  <c r="G38" i="199"/>
  <c r="G38" i="197"/>
  <c r="G38" i="166"/>
  <c r="AA38" i="186"/>
  <c r="AA38" i="199"/>
  <c r="AA38" i="197"/>
  <c r="AA38" i="166"/>
  <c r="AU38" i="186"/>
  <c r="AU38" i="197"/>
  <c r="AU38" i="199"/>
  <c r="AU38" i="166"/>
  <c r="BO38" i="186"/>
  <c r="BO38" i="199"/>
  <c r="BO38" i="197"/>
  <c r="BO38" i="166"/>
  <c r="K39" i="186"/>
  <c r="K39" i="199"/>
  <c r="K39" i="197"/>
  <c r="K39" i="166"/>
  <c r="AE39" i="199"/>
  <c r="AE39" i="197"/>
  <c r="AE39" i="166"/>
  <c r="AY39" i="199"/>
  <c r="AY39" i="197"/>
  <c r="AY39" i="166"/>
  <c r="BS39" i="199"/>
  <c r="BS39" i="197"/>
  <c r="O40" i="199"/>
  <c r="O40" i="197"/>
  <c r="AI40" i="199"/>
  <c r="AI40" i="197"/>
  <c r="BC40" i="199"/>
  <c r="BC40" i="197"/>
  <c r="BW40" i="199"/>
  <c r="BW40" i="197"/>
  <c r="S41" i="186"/>
  <c r="S41" i="199"/>
  <c r="S41" i="197"/>
  <c r="AM41" i="186"/>
  <c r="AM41" i="199"/>
  <c r="AM41" i="197"/>
  <c r="BG41" i="186"/>
  <c r="BG41" i="199"/>
  <c r="BG41" i="197"/>
  <c r="C42" i="199"/>
  <c r="C42" i="197"/>
  <c r="W42" i="199"/>
  <c r="W42" i="197"/>
  <c r="AQ42" i="199"/>
  <c r="AQ42" i="197"/>
  <c r="BK42" i="199"/>
  <c r="BK42" i="197"/>
  <c r="G43" i="186"/>
  <c r="G43" i="199"/>
  <c r="G43" i="197"/>
  <c r="G43" i="166"/>
  <c r="AA43" i="186"/>
  <c r="AA43" i="199"/>
  <c r="AA43" i="197"/>
  <c r="AA43" i="166"/>
  <c r="AU43" i="186"/>
  <c r="AU43" i="199"/>
  <c r="AU43" i="197"/>
  <c r="AU43" i="166"/>
  <c r="BO43" i="186"/>
  <c r="BO43" i="197"/>
  <c r="BO43" i="199"/>
  <c r="BO43" i="166"/>
  <c r="K44" i="199"/>
  <c r="K44" i="197"/>
  <c r="AE44" i="199"/>
  <c r="AE44" i="197"/>
  <c r="AY44" i="199"/>
  <c r="AY44" i="197"/>
  <c r="BS44" i="199"/>
  <c r="BS44" i="197"/>
  <c r="BS44" i="166"/>
  <c r="O45" i="199"/>
  <c r="O45" i="197"/>
  <c r="O45" i="166"/>
  <c r="AI45" i="199"/>
  <c r="AI45" i="197"/>
  <c r="AI45" i="166"/>
  <c r="BC45" i="197"/>
  <c r="BC45" i="199"/>
  <c r="BC45" i="166"/>
  <c r="BW45" i="199"/>
  <c r="BW45" i="197"/>
  <c r="BW45" i="166"/>
  <c r="S46" i="199"/>
  <c r="S46" i="197"/>
  <c r="S46" i="166"/>
  <c r="AM46" i="199"/>
  <c r="AM46" i="197"/>
  <c r="AM46" i="166"/>
  <c r="BG46" i="199"/>
  <c r="BG46" i="197"/>
  <c r="BG46" i="166"/>
  <c r="C47" i="199"/>
  <c r="C47" i="197"/>
  <c r="W47" i="199"/>
  <c r="W47" i="197"/>
  <c r="AQ47" i="199"/>
  <c r="AQ47" i="197"/>
  <c r="BK47" i="199"/>
  <c r="BK47" i="197"/>
  <c r="G48" i="199"/>
  <c r="G48" i="197"/>
  <c r="AA48" i="199"/>
  <c r="AA48" i="197"/>
  <c r="AU48" i="197"/>
  <c r="AU48" i="199"/>
  <c r="BO48" i="199"/>
  <c r="BO48" i="197"/>
  <c r="K49" i="199"/>
  <c r="K49" i="197"/>
  <c r="AE49" i="199"/>
  <c r="AE49" i="197"/>
  <c r="AY49" i="199"/>
  <c r="AY49" i="197"/>
  <c r="BS49" i="199"/>
  <c r="BS49" i="197"/>
  <c r="O50" i="199"/>
  <c r="O50" i="197"/>
  <c r="AI50" i="199"/>
  <c r="AI50" i="197"/>
  <c r="AI50" i="166"/>
  <c r="BC50" i="199"/>
  <c r="BC50" i="197"/>
  <c r="BC50" i="166"/>
  <c r="BW50" i="199"/>
  <c r="BW50" i="197"/>
  <c r="BW50" i="166"/>
  <c r="S51" i="186"/>
  <c r="S51" i="199"/>
  <c r="S51" i="197"/>
  <c r="S51" i="166"/>
  <c r="AM51" i="186"/>
  <c r="AM51" i="199"/>
  <c r="AM51" i="197"/>
  <c r="AM51" i="166"/>
  <c r="BG51" i="186"/>
  <c r="BG51" i="199"/>
  <c r="BG51" i="197"/>
  <c r="BG51" i="166"/>
  <c r="C52" i="199"/>
  <c r="C52" i="197"/>
  <c r="C52" i="166"/>
  <c r="W52" i="199"/>
  <c r="W52" i="197"/>
  <c r="W52" i="166"/>
  <c r="AQ52" i="199"/>
  <c r="AQ52" i="197"/>
  <c r="AQ52" i="166"/>
  <c r="BK52" i="199"/>
  <c r="BK52" i="197"/>
  <c r="BK52" i="166"/>
  <c r="G53" i="199"/>
  <c r="G53" i="197"/>
  <c r="G53" i="166"/>
  <c r="AA53" i="199"/>
  <c r="AA53" i="197"/>
  <c r="AA53" i="166"/>
  <c r="AU53" i="199"/>
  <c r="AU53" i="197"/>
  <c r="AU53" i="166"/>
  <c r="BO53" i="199"/>
  <c r="BO53" i="197"/>
  <c r="BO53" i="166"/>
  <c r="K54" i="199"/>
  <c r="K54" i="197"/>
  <c r="K54" i="166"/>
  <c r="AE54" i="199"/>
  <c r="AE54" i="197"/>
  <c r="AE54" i="166"/>
  <c r="AY54" i="199"/>
  <c r="AY54" i="197"/>
  <c r="AY54" i="166"/>
  <c r="BS54" i="199"/>
  <c r="BS54" i="197"/>
  <c r="BS54" i="166"/>
  <c r="O55" i="199"/>
  <c r="O55" i="197"/>
  <c r="AI55" i="199"/>
  <c r="AI55" i="197"/>
  <c r="AI55" i="166"/>
  <c r="BC55" i="197"/>
  <c r="BC55" i="199"/>
  <c r="BW55" i="197"/>
  <c r="BW55" i="199"/>
  <c r="S56" i="186"/>
  <c r="S56" i="197"/>
  <c r="S56" i="199"/>
  <c r="AM56" i="186"/>
  <c r="AM56" i="199"/>
  <c r="AM56" i="197"/>
  <c r="BG56" i="186"/>
  <c r="BG56" i="199"/>
  <c r="BG56" i="197"/>
  <c r="C57" i="186"/>
  <c r="C57" i="199"/>
  <c r="C57" i="197"/>
  <c r="W57" i="199"/>
  <c r="W57" i="197"/>
  <c r="AQ57" i="186"/>
  <c r="AQ57" i="199"/>
  <c r="AQ57" i="197"/>
  <c r="BK57" i="186"/>
  <c r="BK57" i="199"/>
  <c r="BK57" i="197"/>
  <c r="G58" i="186"/>
  <c r="G58" i="199"/>
  <c r="G58" i="197"/>
  <c r="AA58" i="186"/>
  <c r="AA58" i="199"/>
  <c r="AA58" i="197"/>
  <c r="AU58" i="186"/>
  <c r="AU58" i="197"/>
  <c r="AU58" i="199"/>
  <c r="BO58" i="186"/>
  <c r="BO58" i="199"/>
  <c r="BO58" i="197"/>
  <c r="K59" i="199"/>
  <c r="K59" i="197"/>
  <c r="AE59" i="199"/>
  <c r="AE59" i="197"/>
  <c r="AY59" i="199"/>
  <c r="AY59" i="197"/>
  <c r="BS59" i="199"/>
  <c r="BS59" i="197"/>
  <c r="O60" i="186"/>
  <c r="O60" i="199"/>
  <c r="O60" i="197"/>
  <c r="AI60" i="186"/>
  <c r="AI60" i="199"/>
  <c r="AI60" i="197"/>
  <c r="BC60" i="186"/>
  <c r="BC60" i="199"/>
  <c r="BC60" i="197"/>
  <c r="BW60" i="186"/>
  <c r="BW60" i="199"/>
  <c r="BW60" i="197"/>
  <c r="S61" i="199"/>
  <c r="S61" i="166"/>
  <c r="S61" i="197"/>
  <c r="AM61" i="199"/>
  <c r="AM61" i="197"/>
  <c r="AM61" i="166"/>
  <c r="BG61" i="199"/>
  <c r="BG61" i="166"/>
  <c r="BG61" i="197"/>
  <c r="C62" i="199"/>
  <c r="C62" i="197"/>
  <c r="C62" i="166"/>
  <c r="W62" i="199"/>
  <c r="W62" i="197"/>
  <c r="W62" i="166"/>
  <c r="AQ62" i="199"/>
  <c r="AQ62" i="166"/>
  <c r="AQ62" i="197"/>
  <c r="BK62" i="199"/>
  <c r="BK62" i="197"/>
  <c r="BK62" i="166"/>
  <c r="G63" i="199"/>
  <c r="G63" i="197"/>
  <c r="G63" i="166"/>
  <c r="AA63" i="199"/>
  <c r="AA63" i="197"/>
  <c r="AA63" i="166"/>
  <c r="AU63" i="199"/>
  <c r="AU63" i="197"/>
  <c r="AU63" i="166"/>
  <c r="BO63" i="197"/>
  <c r="BO63" i="166"/>
  <c r="BO63" i="199"/>
  <c r="K64" i="199"/>
  <c r="K64" i="197"/>
  <c r="K64" i="166"/>
  <c r="AE64" i="199"/>
  <c r="AE64" i="166"/>
  <c r="AE64" i="197"/>
  <c r="AY64" i="199"/>
  <c r="AY64" i="197"/>
  <c r="AY64" i="166"/>
  <c r="BS64" i="199"/>
  <c r="BS64" i="197"/>
  <c r="BS64" i="166"/>
  <c r="O65" i="199"/>
  <c r="O65" i="166"/>
  <c r="O65" i="197"/>
  <c r="AI65" i="199"/>
  <c r="AI65" i="197"/>
  <c r="AI65" i="166"/>
  <c r="BC65" i="199"/>
  <c r="BC65" i="197"/>
  <c r="BC65" i="166"/>
  <c r="BW65" i="199"/>
  <c r="BW65" i="197"/>
  <c r="BW65" i="166"/>
  <c r="S66" i="197"/>
  <c r="S66" i="199"/>
  <c r="S66" i="166"/>
  <c r="AM66" i="199"/>
  <c r="AM66" i="197"/>
  <c r="AM66" i="166"/>
  <c r="BG66" i="199"/>
  <c r="BG66" i="197"/>
  <c r="BG66" i="166"/>
  <c r="C67" i="199"/>
  <c r="C67" i="197"/>
  <c r="C67" i="166"/>
  <c r="W67" i="199"/>
  <c r="W67" i="166"/>
  <c r="W67" i="197"/>
  <c r="AQ67" i="199"/>
  <c r="AQ67" i="197"/>
  <c r="AQ67" i="166"/>
  <c r="BK67" i="199"/>
  <c r="BK67" i="197"/>
  <c r="BK67" i="166"/>
  <c r="G68" i="199"/>
  <c r="G68" i="197"/>
  <c r="AA68" i="199"/>
  <c r="AA68" i="197"/>
  <c r="AU68" i="199"/>
  <c r="AU68" i="197"/>
  <c r="BO68" i="199"/>
  <c r="BO68" i="197"/>
  <c r="K69" i="186"/>
  <c r="K69" i="199"/>
  <c r="K69" i="197"/>
  <c r="AE69" i="186"/>
  <c r="AE69" i="199"/>
  <c r="AE69" i="197"/>
  <c r="AY69" i="186"/>
  <c r="AY69" i="199"/>
  <c r="AY69" i="197"/>
  <c r="BS69" i="186"/>
  <c r="BS69" i="199"/>
  <c r="BS69" i="197"/>
  <c r="O70" i="199"/>
  <c r="O70" i="197"/>
  <c r="O70" i="166"/>
  <c r="AI70" i="199"/>
  <c r="AI70" i="197"/>
  <c r="AI70" i="166"/>
  <c r="BC70" i="197"/>
  <c r="BC70" i="199"/>
  <c r="BC70" i="166"/>
  <c r="BW70" i="199"/>
  <c r="BW70" i="197"/>
  <c r="S71" i="199"/>
  <c r="S71" i="166"/>
  <c r="S71" i="197"/>
  <c r="AM71" i="199"/>
  <c r="AM71" i="197"/>
  <c r="AM71" i="166"/>
  <c r="BG71" i="199"/>
  <c r="BG71" i="197"/>
  <c r="C72" i="199"/>
  <c r="C72" i="197"/>
  <c r="C72" i="166"/>
  <c r="W72" i="199"/>
  <c r="W72" i="197"/>
  <c r="W72" i="166"/>
  <c r="AQ72" i="199"/>
  <c r="AQ72" i="197"/>
  <c r="AQ72" i="166"/>
  <c r="BK72" i="199"/>
  <c r="BK72" i="197"/>
  <c r="BK72" i="166"/>
  <c r="G73" i="186"/>
  <c r="G73" i="199"/>
  <c r="G73" i="197"/>
  <c r="G73" i="166"/>
  <c r="AA73" i="186"/>
  <c r="AA73" i="199"/>
  <c r="AA73" i="197"/>
  <c r="AA73" i="166"/>
  <c r="AU73" i="186"/>
  <c r="AU73" i="199"/>
  <c r="AU73" i="197"/>
  <c r="AU73" i="166"/>
  <c r="BO73" i="186"/>
  <c r="BO73" i="199"/>
  <c r="BO73" i="197"/>
  <c r="BO73" i="166"/>
  <c r="P74" i="186"/>
  <c r="P74" i="199"/>
  <c r="P74" i="197"/>
  <c r="P74" i="166"/>
  <c r="AJ74" i="186"/>
  <c r="AJ74" i="199"/>
  <c r="AJ74" i="197"/>
  <c r="AJ74" i="166"/>
  <c r="BD74" i="186"/>
  <c r="BD74" i="199"/>
  <c r="BD74" i="197"/>
  <c r="BD74" i="166"/>
  <c r="E75" i="186"/>
  <c r="E75" i="199"/>
  <c r="E75" i="197"/>
  <c r="E75" i="166"/>
  <c r="Y75" i="186"/>
  <c r="Y75" i="199"/>
  <c r="Y75" i="197"/>
  <c r="Y75" i="166"/>
  <c r="AS75" i="186"/>
  <c r="AS75" i="199"/>
  <c r="AS75" i="197"/>
  <c r="AS75" i="166"/>
  <c r="BM75" i="186"/>
  <c r="BM75" i="199"/>
  <c r="BM75" i="197"/>
  <c r="BM75" i="166"/>
  <c r="M76" i="186"/>
  <c r="M76" i="199"/>
  <c r="M76" i="197"/>
  <c r="AG76" i="186"/>
  <c r="AG76" i="199"/>
  <c r="AG76" i="197"/>
  <c r="BA76" i="186"/>
  <c r="BA76" i="199"/>
  <c r="BA76" i="197"/>
  <c r="BU76" i="186"/>
  <c r="BU76" i="199"/>
  <c r="BU76" i="197"/>
  <c r="T77" i="186"/>
  <c r="T77" i="199"/>
  <c r="T77" i="197"/>
  <c r="AN77" i="186"/>
  <c r="AN77" i="199"/>
  <c r="AN77" i="197"/>
  <c r="BH77" i="186"/>
  <c r="BH77" i="199"/>
  <c r="BH77" i="197"/>
  <c r="F78" i="186"/>
  <c r="F78" i="199"/>
  <c r="F78" i="197"/>
  <c r="Z78" i="186"/>
  <c r="Z78" i="199"/>
  <c r="Z78" i="197"/>
  <c r="AT78" i="186"/>
  <c r="AT78" i="199"/>
  <c r="AT78" i="197"/>
  <c r="BN78" i="186"/>
  <c r="BN78" i="199"/>
  <c r="BN78" i="197"/>
  <c r="S12" i="162"/>
  <c r="AM22" i="206" s="1"/>
  <c r="AM21" i="207" s="1"/>
  <c r="B12" i="162"/>
  <c r="C19" i="162"/>
  <c r="N29" i="206" s="1"/>
  <c r="N26" i="207" s="1"/>
  <c r="F41" i="162"/>
  <c r="Q51" i="206" s="1"/>
  <c r="Q81" i="207" s="1"/>
  <c r="E48" i="162"/>
  <c r="P58" i="206" s="1"/>
  <c r="P82" i="207" s="1"/>
  <c r="S69" i="162"/>
  <c r="AM79" i="206" s="1"/>
  <c r="AM80" i="207" s="1"/>
  <c r="R6" i="199"/>
  <c r="R6" i="197"/>
  <c r="R6" i="166"/>
  <c r="Z8" i="199"/>
  <c r="Z8" i="197"/>
  <c r="N10" i="199"/>
  <c r="N10" i="197"/>
  <c r="V12" i="199"/>
  <c r="V12" i="197"/>
  <c r="V12" i="166"/>
  <c r="AX14" i="199"/>
  <c r="AX14" i="197"/>
  <c r="AL16" i="199"/>
  <c r="AL16" i="197"/>
  <c r="AL16" i="166"/>
  <c r="AT18" i="199"/>
  <c r="AT18" i="197"/>
  <c r="AL21" i="186"/>
  <c r="AL21" i="199"/>
  <c r="AL21" i="197"/>
  <c r="BN23" i="197"/>
  <c r="BN23" i="199"/>
  <c r="BN23" i="166"/>
  <c r="AH25" i="199"/>
  <c r="AH25" i="197"/>
  <c r="AH25" i="166"/>
  <c r="B27" i="199"/>
  <c r="B27" i="197"/>
  <c r="BN28" i="197"/>
  <c r="BN28" i="199"/>
  <c r="BV30" i="199"/>
  <c r="BV30" i="197"/>
  <c r="BV30" i="166"/>
  <c r="BJ32" i="199"/>
  <c r="BJ32" i="197"/>
  <c r="BJ32" i="166"/>
  <c r="AX34" i="199"/>
  <c r="AX34" i="197"/>
  <c r="AL36" i="197"/>
  <c r="AL36" i="199"/>
  <c r="AL36" i="166"/>
  <c r="BJ37" i="197"/>
  <c r="BJ37" i="199"/>
  <c r="BJ37" i="166"/>
  <c r="AD39" i="186"/>
  <c r="AD39" i="197"/>
  <c r="AD39" i="199"/>
  <c r="AD39" i="166"/>
  <c r="AL41" i="186"/>
  <c r="AL41" i="199"/>
  <c r="AL41" i="197"/>
  <c r="Z43" i="186"/>
  <c r="Z43" i="199"/>
  <c r="Z43" i="197"/>
  <c r="Z43" i="166"/>
  <c r="J44" i="199"/>
  <c r="J44" i="197"/>
  <c r="BR44" i="199"/>
  <c r="BR44" i="197"/>
  <c r="BB45" i="199"/>
  <c r="BB45" i="197"/>
  <c r="BB45" i="166"/>
  <c r="V47" i="199"/>
  <c r="V47" i="197"/>
  <c r="BJ47" i="197"/>
  <c r="BJ47" i="199"/>
  <c r="J49" i="199"/>
  <c r="J49" i="197"/>
  <c r="AX49" i="199"/>
  <c r="AX49" i="197"/>
  <c r="BV50" i="199"/>
  <c r="BV50" i="197"/>
  <c r="BV50" i="166"/>
  <c r="F53" i="197"/>
  <c r="F53" i="199"/>
  <c r="F53" i="166"/>
  <c r="BR54" i="199"/>
  <c r="BR54" i="197"/>
  <c r="BR54" i="166"/>
  <c r="AL56" i="186"/>
  <c r="AL56" i="199"/>
  <c r="AL56" i="197"/>
  <c r="Z58" i="186"/>
  <c r="Z58" i="199"/>
  <c r="Z58" i="197"/>
  <c r="AX59" i="199"/>
  <c r="AX59" i="197"/>
  <c r="R61" i="199"/>
  <c r="R61" i="197"/>
  <c r="R61" i="166"/>
  <c r="B62" i="199"/>
  <c r="B62" i="197"/>
  <c r="B62" i="166"/>
  <c r="AT63" i="199"/>
  <c r="AT63" i="197"/>
  <c r="AT63" i="166"/>
  <c r="N65" i="199"/>
  <c r="N65" i="197"/>
  <c r="N65" i="166"/>
  <c r="BF66" i="199"/>
  <c r="BF66" i="197"/>
  <c r="BF66" i="166"/>
  <c r="BJ67" i="199"/>
  <c r="BJ67" i="197"/>
  <c r="BJ67" i="166"/>
  <c r="BN68" i="199"/>
  <c r="BN68" i="197"/>
  <c r="BR69" i="186"/>
  <c r="BR69" i="199"/>
  <c r="BR69" i="197"/>
  <c r="BV70" i="199"/>
  <c r="BV70" i="197"/>
  <c r="BV70" i="166"/>
  <c r="V72" i="199"/>
  <c r="V72" i="197"/>
  <c r="V72" i="166"/>
  <c r="BJ72" i="199"/>
  <c r="BJ72" i="197"/>
  <c r="BJ72" i="166"/>
  <c r="BN73" i="186"/>
  <c r="BN73" i="199"/>
  <c r="BN73" i="197"/>
  <c r="BN73" i="166"/>
  <c r="D75" i="186"/>
  <c r="D75" i="199"/>
  <c r="D75" i="197"/>
  <c r="D75" i="166"/>
  <c r="AF76" i="186"/>
  <c r="AF76" i="199"/>
  <c r="AF76" i="197"/>
  <c r="AS78" i="186"/>
  <c r="AS78" i="199"/>
  <c r="AS78" i="197"/>
  <c r="G3" i="197"/>
  <c r="G3" i="199"/>
  <c r="G3" i="166"/>
  <c r="AA3" i="199"/>
  <c r="AA3" i="197"/>
  <c r="AA3" i="166"/>
  <c r="BO3" i="199"/>
  <c r="BO3" i="197"/>
  <c r="BO3" i="166"/>
  <c r="AE4" i="199"/>
  <c r="AE4" i="197"/>
  <c r="AE4" i="166"/>
  <c r="BS4" i="199"/>
  <c r="BS4" i="197"/>
  <c r="BS4" i="166"/>
  <c r="AI5" i="199"/>
  <c r="AI5" i="197"/>
  <c r="BC5" i="199"/>
  <c r="BC5" i="197"/>
  <c r="S6" i="199"/>
  <c r="S6" i="197"/>
  <c r="S6" i="166"/>
  <c r="BG6" i="199"/>
  <c r="BG6" i="197"/>
  <c r="BG6" i="166"/>
  <c r="W7" i="199"/>
  <c r="W7" i="197"/>
  <c r="BK7" i="199"/>
  <c r="BK7" i="197"/>
  <c r="G8" i="199"/>
  <c r="G8" i="197"/>
  <c r="AU8" i="199"/>
  <c r="AU8" i="197"/>
  <c r="BO8" i="199"/>
  <c r="BO8" i="197"/>
  <c r="AE9" i="197"/>
  <c r="AE9" i="199"/>
  <c r="BS9" i="199"/>
  <c r="BS9" i="197"/>
  <c r="AI10" i="199"/>
  <c r="AI10" i="197"/>
  <c r="AI10" i="166"/>
  <c r="BW10" i="199"/>
  <c r="BW10" i="197"/>
  <c r="BW10" i="166"/>
  <c r="AM11" i="199"/>
  <c r="AM11" i="197"/>
  <c r="AM11" i="166"/>
  <c r="AQ12" i="199"/>
  <c r="AQ12" i="197"/>
  <c r="AQ12" i="166"/>
  <c r="BW15" i="199"/>
  <c r="BW15" i="197"/>
  <c r="H3" i="199"/>
  <c r="H3" i="197"/>
  <c r="H3" i="166"/>
  <c r="AB3" i="199"/>
  <c r="AB3" i="197"/>
  <c r="AB3" i="166"/>
  <c r="AV3" i="199"/>
  <c r="AV3" i="197"/>
  <c r="AV3" i="166"/>
  <c r="BP3" i="199"/>
  <c r="BP3" i="197"/>
  <c r="BP3" i="166"/>
  <c r="L4" i="199"/>
  <c r="L4" i="197"/>
  <c r="L4" i="166"/>
  <c r="AF4" i="199"/>
  <c r="AF4" i="197"/>
  <c r="AF4" i="166"/>
  <c r="AZ4" i="199"/>
  <c r="AZ4" i="197"/>
  <c r="AZ4" i="166"/>
  <c r="BT4" i="199"/>
  <c r="BT4" i="197"/>
  <c r="BT4" i="166"/>
  <c r="P5" i="199"/>
  <c r="P5" i="197"/>
  <c r="AJ5" i="199"/>
  <c r="AJ5" i="197"/>
  <c r="BD5" i="199"/>
  <c r="BD5" i="197"/>
  <c r="BX5" i="199"/>
  <c r="BX5" i="197"/>
  <c r="T6" i="199"/>
  <c r="T6" i="197"/>
  <c r="AN6" i="199"/>
  <c r="AN6" i="197"/>
  <c r="BH6" i="199"/>
  <c r="BH6" i="197"/>
  <c r="BH6" i="166"/>
  <c r="D7" i="199"/>
  <c r="D7" i="197"/>
  <c r="X7" i="199"/>
  <c r="X7" i="197"/>
  <c r="AR7" i="199"/>
  <c r="AR7" i="197"/>
  <c r="BL7" i="199"/>
  <c r="BL7" i="197"/>
  <c r="H8" i="199"/>
  <c r="H8" i="197"/>
  <c r="AB8" i="199"/>
  <c r="AB8" i="197"/>
  <c r="AV8" i="199"/>
  <c r="AV8" i="197"/>
  <c r="BP8" i="199"/>
  <c r="BP8" i="197"/>
  <c r="L9" i="199"/>
  <c r="L9" i="197"/>
  <c r="AF9" i="199"/>
  <c r="AF9" i="197"/>
  <c r="AZ9" i="199"/>
  <c r="AZ9" i="197"/>
  <c r="BT9" i="199"/>
  <c r="BT9" i="197"/>
  <c r="P10" i="199"/>
  <c r="P10" i="197"/>
  <c r="P10" i="166"/>
  <c r="AJ10" i="199"/>
  <c r="AJ10" i="197"/>
  <c r="AJ10" i="166"/>
  <c r="BD10" i="199"/>
  <c r="BD10" i="197"/>
  <c r="BD10" i="166"/>
  <c r="BX10" i="199"/>
  <c r="BX10" i="197"/>
  <c r="BX10" i="166"/>
  <c r="T11" i="199"/>
  <c r="T11" i="197"/>
  <c r="T11" i="166"/>
  <c r="AN11" i="199"/>
  <c r="AN11" i="197"/>
  <c r="AN11" i="166"/>
  <c r="BH11" i="199"/>
  <c r="BH11" i="197"/>
  <c r="BH11" i="166"/>
  <c r="D12" i="199"/>
  <c r="D12" i="197"/>
  <c r="D12" i="166"/>
  <c r="X12" i="199"/>
  <c r="X12" i="197"/>
  <c r="X12" i="166"/>
  <c r="AR12" i="199"/>
  <c r="AR12" i="197"/>
  <c r="AR12" i="166"/>
  <c r="BL12" i="199"/>
  <c r="BL12" i="197"/>
  <c r="BL12" i="166"/>
  <c r="H13" i="199"/>
  <c r="H13" i="197"/>
  <c r="H13" i="166"/>
  <c r="AB13" i="199"/>
  <c r="AB13" i="197"/>
  <c r="AB13" i="166"/>
  <c r="AV13" i="199"/>
  <c r="AV13" i="197"/>
  <c r="AV13" i="166"/>
  <c r="BP13" i="199"/>
  <c r="BP13" i="166"/>
  <c r="BP13" i="197"/>
  <c r="L14" i="199"/>
  <c r="L14" i="197"/>
  <c r="AF14" i="199"/>
  <c r="AF14" i="197"/>
  <c r="AZ14" i="199"/>
  <c r="AZ14" i="197"/>
  <c r="BT14" i="199"/>
  <c r="BT14" i="197"/>
  <c r="P15" i="199"/>
  <c r="P15" i="197"/>
  <c r="AJ15" i="199"/>
  <c r="AJ15" i="197"/>
  <c r="BD15" i="199"/>
  <c r="BD15" i="197"/>
  <c r="BX15" i="199"/>
  <c r="BX15" i="197"/>
  <c r="T16" i="199"/>
  <c r="T16" i="197"/>
  <c r="T16" i="166"/>
  <c r="AN16" i="199"/>
  <c r="AN16" i="197"/>
  <c r="AN16" i="166"/>
  <c r="BH16" i="199"/>
  <c r="BH16" i="197"/>
  <c r="BH16" i="166"/>
  <c r="D17" i="199"/>
  <c r="D17" i="197"/>
  <c r="D17" i="166"/>
  <c r="X17" i="199"/>
  <c r="X17" i="197"/>
  <c r="X17" i="166"/>
  <c r="AR17" i="199"/>
  <c r="AR17" i="197"/>
  <c r="AR17" i="166"/>
  <c r="BL17" i="199"/>
  <c r="BL17" i="197"/>
  <c r="BL17" i="166"/>
  <c r="H18" i="199"/>
  <c r="H18" i="197"/>
  <c r="AB18" i="199"/>
  <c r="AB18" i="197"/>
  <c r="AV18" i="199"/>
  <c r="AV18" i="197"/>
  <c r="BP18" i="199"/>
  <c r="BP18" i="197"/>
  <c r="L19" i="186"/>
  <c r="L19" i="199"/>
  <c r="L19" i="197"/>
  <c r="L19" i="166"/>
  <c r="AF19" i="186"/>
  <c r="AF19" i="199"/>
  <c r="AF19" i="197"/>
  <c r="AF19" i="166"/>
  <c r="AZ19" i="186"/>
  <c r="AZ19" i="199"/>
  <c r="AZ19" i="197"/>
  <c r="AZ19" i="166"/>
  <c r="BT19" i="186"/>
  <c r="BT19" i="199"/>
  <c r="BT19" i="197"/>
  <c r="BT19" i="166"/>
  <c r="P20" i="199"/>
  <c r="P20" i="197"/>
  <c r="AJ20" i="199"/>
  <c r="AJ20" i="197"/>
  <c r="BD20" i="199"/>
  <c r="BD20" i="197"/>
  <c r="BX20" i="199"/>
  <c r="BX20" i="197"/>
  <c r="T21" i="186"/>
  <c r="T21" i="199"/>
  <c r="T21" i="197"/>
  <c r="AN21" i="186"/>
  <c r="AN21" i="199"/>
  <c r="AN21" i="197"/>
  <c r="BH21" i="186"/>
  <c r="BH21" i="199"/>
  <c r="BH21" i="197"/>
  <c r="D22" i="199"/>
  <c r="D22" i="197"/>
  <c r="X22" i="197"/>
  <c r="X22" i="199"/>
  <c r="AR22" i="199"/>
  <c r="AR22" i="197"/>
  <c r="BL22" i="199"/>
  <c r="BL22" i="197"/>
  <c r="H23" i="199"/>
  <c r="H23" i="197"/>
  <c r="H23" i="166"/>
  <c r="AB23" i="199"/>
  <c r="AB23" i="197"/>
  <c r="AB23" i="166"/>
  <c r="AV23" i="199"/>
  <c r="AV23" i="197"/>
  <c r="AV23" i="166"/>
  <c r="BP23" i="199"/>
  <c r="BP23" i="197"/>
  <c r="BP23" i="166"/>
  <c r="L24" i="199"/>
  <c r="L24" i="197"/>
  <c r="L24" i="166"/>
  <c r="AF24" i="199"/>
  <c r="AF24" i="197"/>
  <c r="AF24" i="166"/>
  <c r="AZ24" i="199"/>
  <c r="AZ24" i="197"/>
  <c r="AZ24" i="166"/>
  <c r="BT24" i="199"/>
  <c r="BT24" i="197"/>
  <c r="BT24" i="166"/>
  <c r="P25" i="199"/>
  <c r="P25" i="197"/>
  <c r="P25" i="166"/>
  <c r="AJ25" i="199"/>
  <c r="AJ25" i="197"/>
  <c r="AJ25" i="166"/>
  <c r="BD25" i="199"/>
  <c r="BD25" i="197"/>
  <c r="BD25" i="166"/>
  <c r="BX25" i="199"/>
  <c r="BX25" i="197"/>
  <c r="BX25" i="166"/>
  <c r="T26" i="199"/>
  <c r="T26" i="197"/>
  <c r="T26" i="166"/>
  <c r="AN26" i="199"/>
  <c r="AN26" i="197"/>
  <c r="AN26" i="166"/>
  <c r="BH26" i="199"/>
  <c r="BH26" i="197"/>
  <c r="BH26" i="166"/>
  <c r="D27" i="199"/>
  <c r="D27" i="197"/>
  <c r="X27" i="199"/>
  <c r="X27" i="197"/>
  <c r="AR27" i="199"/>
  <c r="AR27" i="197"/>
  <c r="BL27" i="199"/>
  <c r="BL27" i="197"/>
  <c r="H28" i="199"/>
  <c r="H28" i="197"/>
  <c r="AB28" i="199"/>
  <c r="AB28" i="197"/>
  <c r="AV28" i="199"/>
  <c r="AV28" i="197"/>
  <c r="BP28" i="199"/>
  <c r="BP28" i="197"/>
  <c r="L29" i="199"/>
  <c r="L29" i="197"/>
  <c r="AF29" i="199"/>
  <c r="AF29" i="197"/>
  <c r="AZ29" i="199"/>
  <c r="AZ29" i="197"/>
  <c r="BT29" i="199"/>
  <c r="BT29" i="197"/>
  <c r="P30" i="199"/>
  <c r="P30" i="197"/>
  <c r="P30" i="166"/>
  <c r="AJ30" i="199"/>
  <c r="AJ30" i="197"/>
  <c r="AJ30" i="166"/>
  <c r="BD30" i="197"/>
  <c r="BD30" i="199"/>
  <c r="BD30" i="166"/>
  <c r="BX30" i="199"/>
  <c r="BX30" i="197"/>
  <c r="BX30" i="166"/>
  <c r="T31" i="199"/>
  <c r="T31" i="197"/>
  <c r="T31" i="166"/>
  <c r="AN31" i="199"/>
  <c r="AN31" i="197"/>
  <c r="AN31" i="166"/>
  <c r="BH31" i="199"/>
  <c r="BH31" i="197"/>
  <c r="BH31" i="166"/>
  <c r="D32" i="199"/>
  <c r="D32" i="197"/>
  <c r="D32" i="166"/>
  <c r="X32" i="199"/>
  <c r="X32" i="197"/>
  <c r="X32" i="166"/>
  <c r="AR32" i="199"/>
  <c r="AR32" i="197"/>
  <c r="AR32" i="166"/>
  <c r="BL32" i="199"/>
  <c r="BL32" i="197"/>
  <c r="BL32" i="166"/>
  <c r="H33" i="199"/>
  <c r="H33" i="197"/>
  <c r="H33" i="166"/>
  <c r="AB33" i="199"/>
  <c r="AB33" i="197"/>
  <c r="AB33" i="166"/>
  <c r="AV33" i="199"/>
  <c r="AV33" i="197"/>
  <c r="AV33" i="166"/>
  <c r="BP33" i="199"/>
  <c r="BP33" i="197"/>
  <c r="BP33" i="166"/>
  <c r="L34" i="199"/>
  <c r="L34" i="197"/>
  <c r="AF34" i="199"/>
  <c r="AF34" i="197"/>
  <c r="AZ34" i="199"/>
  <c r="AZ34" i="197"/>
  <c r="BT34" i="199"/>
  <c r="BT34" i="197"/>
  <c r="P35" i="199"/>
  <c r="P35" i="197"/>
  <c r="AJ35" i="199"/>
  <c r="AJ35" i="197"/>
  <c r="BD35" i="199"/>
  <c r="BD35" i="197"/>
  <c r="BX35" i="199"/>
  <c r="BX35" i="197"/>
  <c r="T36" i="199"/>
  <c r="T36" i="197"/>
  <c r="T36" i="166"/>
  <c r="AN36" i="197"/>
  <c r="AN36" i="199"/>
  <c r="AN36" i="166"/>
  <c r="BH36" i="199"/>
  <c r="BH36" i="197"/>
  <c r="BH36" i="166"/>
  <c r="D37" i="199"/>
  <c r="D37" i="197"/>
  <c r="D37" i="166"/>
  <c r="X37" i="199"/>
  <c r="X37" i="197"/>
  <c r="X37" i="166"/>
  <c r="AR37" i="199"/>
  <c r="AR37" i="197"/>
  <c r="AR37" i="166"/>
  <c r="BL37" i="199"/>
  <c r="BL37" i="197"/>
  <c r="BL37" i="166"/>
  <c r="H38" i="186"/>
  <c r="H38" i="199"/>
  <c r="H38" i="197"/>
  <c r="H38" i="166"/>
  <c r="AB38" i="186"/>
  <c r="AB38" i="199"/>
  <c r="AB38" i="197"/>
  <c r="AB38" i="166"/>
  <c r="AV38" i="186"/>
  <c r="AV38" i="199"/>
  <c r="AV38" i="197"/>
  <c r="AV38" i="166"/>
  <c r="BP38" i="186"/>
  <c r="BP38" i="199"/>
  <c r="BP38" i="197"/>
  <c r="BP38" i="166"/>
  <c r="L39" i="186"/>
  <c r="L39" i="199"/>
  <c r="L39" i="197"/>
  <c r="L39" i="166"/>
  <c r="AF39" i="186"/>
  <c r="AF39" i="197"/>
  <c r="AF39" i="199"/>
  <c r="AF39" i="166"/>
  <c r="AZ39" i="186"/>
  <c r="AZ39" i="199"/>
  <c r="AZ39" i="197"/>
  <c r="AZ39" i="166"/>
  <c r="BT39" i="186"/>
  <c r="BT39" i="199"/>
  <c r="BT39" i="197"/>
  <c r="BT39" i="166"/>
  <c r="P40" i="199"/>
  <c r="P40" i="197"/>
  <c r="AJ40" i="199"/>
  <c r="AJ40" i="197"/>
  <c r="BD40" i="199"/>
  <c r="BD40" i="197"/>
  <c r="BX40" i="199"/>
  <c r="BX40" i="197"/>
  <c r="T41" i="186"/>
  <c r="T41" i="199"/>
  <c r="T41" i="197"/>
  <c r="AN41" i="186"/>
  <c r="AN41" i="199"/>
  <c r="AN41" i="197"/>
  <c r="BH41" i="186"/>
  <c r="BH41" i="199"/>
  <c r="BH41" i="197"/>
  <c r="D42" i="199"/>
  <c r="D42" i="197"/>
  <c r="X42" i="199"/>
  <c r="X42" i="197"/>
  <c r="AR42" i="199"/>
  <c r="AR42" i="197"/>
  <c r="BL42" i="199"/>
  <c r="BL42" i="197"/>
  <c r="H43" i="186"/>
  <c r="H43" i="199"/>
  <c r="H43" i="197"/>
  <c r="H43" i="166"/>
  <c r="AB43" i="186"/>
  <c r="AB43" i="199"/>
  <c r="AB43" i="197"/>
  <c r="AB43" i="166"/>
  <c r="AV43" i="186"/>
  <c r="AV43" i="199"/>
  <c r="AV43" i="197"/>
  <c r="AV43" i="166"/>
  <c r="BP43" i="186"/>
  <c r="BP43" i="199"/>
  <c r="BP43" i="197"/>
  <c r="BP43" i="166"/>
  <c r="L44" i="199"/>
  <c r="L44" i="197"/>
  <c r="AF44" i="199"/>
  <c r="AF44" i="197"/>
  <c r="AZ44" i="199"/>
  <c r="AZ44" i="197"/>
  <c r="BT44" i="199"/>
  <c r="BT44" i="197"/>
  <c r="P45" i="199"/>
  <c r="P45" i="197"/>
  <c r="P45" i="166"/>
  <c r="AJ45" i="199"/>
  <c r="AJ45" i="197"/>
  <c r="AJ45" i="166"/>
  <c r="BD45" i="199"/>
  <c r="BD45" i="197"/>
  <c r="BD45" i="166"/>
  <c r="BX45" i="199"/>
  <c r="BX45" i="197"/>
  <c r="BX45" i="166"/>
  <c r="T46" i="199"/>
  <c r="T46" i="197"/>
  <c r="T46" i="166"/>
  <c r="AN46" i="199"/>
  <c r="AN46" i="197"/>
  <c r="AN46" i="166"/>
  <c r="BH46" i="199"/>
  <c r="BH46" i="197"/>
  <c r="BH46" i="166"/>
  <c r="D47" i="199"/>
  <c r="D47" i="197"/>
  <c r="X47" i="199"/>
  <c r="X47" i="197"/>
  <c r="AR47" i="199"/>
  <c r="AR47" i="197"/>
  <c r="BL47" i="199"/>
  <c r="BL47" i="197"/>
  <c r="H48" i="199"/>
  <c r="H48" i="197"/>
  <c r="AB48" i="199"/>
  <c r="AB48" i="197"/>
  <c r="AV48" i="199"/>
  <c r="AV48" i="197"/>
  <c r="BP48" i="199"/>
  <c r="BP48" i="197"/>
  <c r="L49" i="199"/>
  <c r="L49" i="197"/>
  <c r="AF49" i="199"/>
  <c r="AF49" i="197"/>
  <c r="AZ49" i="199"/>
  <c r="AZ49" i="197"/>
  <c r="BT49" i="199"/>
  <c r="BT49" i="197"/>
  <c r="P50" i="199"/>
  <c r="P50" i="197"/>
  <c r="P50" i="166"/>
  <c r="AJ50" i="199"/>
  <c r="AJ50" i="197"/>
  <c r="AJ50" i="166"/>
  <c r="BD50" i="199"/>
  <c r="BD50" i="166"/>
  <c r="BD50" i="197"/>
  <c r="BX50" i="199"/>
  <c r="BX50" i="197"/>
  <c r="BX50" i="166"/>
  <c r="T51" i="186"/>
  <c r="T51" i="199"/>
  <c r="T51" i="197"/>
  <c r="T51" i="166"/>
  <c r="AN51" i="186"/>
  <c r="AN51" i="199"/>
  <c r="AN51" i="166"/>
  <c r="AN51" i="197"/>
  <c r="BH51" i="186"/>
  <c r="BH51" i="197"/>
  <c r="BH51" i="199"/>
  <c r="BH51" i="166"/>
  <c r="D52" i="199"/>
  <c r="D52" i="166"/>
  <c r="D52" i="197"/>
  <c r="X52" i="199"/>
  <c r="X52" i="166"/>
  <c r="X52" i="197"/>
  <c r="AR52" i="199"/>
  <c r="AR52" i="197"/>
  <c r="AR52" i="166"/>
  <c r="BL52" i="199"/>
  <c r="BL52" i="166"/>
  <c r="BL52" i="197"/>
  <c r="H53" i="199"/>
  <c r="H53" i="197"/>
  <c r="H53" i="166"/>
  <c r="AB53" i="199"/>
  <c r="AB53" i="197"/>
  <c r="AB53" i="166"/>
  <c r="AV53" i="199"/>
  <c r="AV53" i="197"/>
  <c r="AV53" i="166"/>
  <c r="BP53" i="199"/>
  <c r="BP53" i="166"/>
  <c r="BP53" i="197"/>
  <c r="L54" i="199"/>
  <c r="L54" i="197"/>
  <c r="L54" i="166"/>
  <c r="AF54" i="199"/>
  <c r="AF54" i="197"/>
  <c r="AF54" i="166"/>
  <c r="AZ54" i="199"/>
  <c r="AZ54" i="197"/>
  <c r="AZ54" i="166"/>
  <c r="BT54" i="199"/>
  <c r="BT54" i="197"/>
  <c r="BT54" i="166"/>
  <c r="P55" i="199"/>
  <c r="P55" i="197"/>
  <c r="P55" i="166"/>
  <c r="AJ55" i="199"/>
  <c r="AJ55" i="197"/>
  <c r="AJ55" i="166"/>
  <c r="BD55" i="199"/>
  <c r="BD55" i="197"/>
  <c r="BD55" i="166"/>
  <c r="BX55" i="199"/>
  <c r="BX55" i="197"/>
  <c r="BX55" i="166"/>
  <c r="T56" i="186"/>
  <c r="T56" i="199"/>
  <c r="T56" i="197"/>
  <c r="AN56" i="186"/>
  <c r="AN56" i="199"/>
  <c r="AN56" i="197"/>
  <c r="BH56" i="186"/>
  <c r="BH56" i="199"/>
  <c r="BH56" i="197"/>
  <c r="D57" i="186"/>
  <c r="D57" i="199"/>
  <c r="D57" i="197"/>
  <c r="X57" i="186"/>
  <c r="X57" i="199"/>
  <c r="X57" i="197"/>
  <c r="AR57" i="186"/>
  <c r="AR57" i="199"/>
  <c r="AR57" i="197"/>
  <c r="BL57" i="186"/>
  <c r="BL57" i="199"/>
  <c r="BL57" i="197"/>
  <c r="H58" i="186"/>
  <c r="H58" i="199"/>
  <c r="H58" i="197"/>
  <c r="AB58" i="186"/>
  <c r="AB58" i="199"/>
  <c r="AB58" i="197"/>
  <c r="AV58" i="186"/>
  <c r="AV58" i="199"/>
  <c r="AV58" i="197"/>
  <c r="BP58" i="186"/>
  <c r="BP58" i="199"/>
  <c r="BP58" i="197"/>
  <c r="L59" i="199"/>
  <c r="L59" i="197"/>
  <c r="AF59" i="199"/>
  <c r="AF59" i="197"/>
  <c r="AZ59" i="199"/>
  <c r="AZ59" i="197"/>
  <c r="BT59" i="199"/>
  <c r="BT59" i="197"/>
  <c r="P60" i="186"/>
  <c r="P60" i="199"/>
  <c r="P60" i="197"/>
  <c r="AJ60" i="186"/>
  <c r="AJ60" i="199"/>
  <c r="AJ60" i="197"/>
  <c r="BD60" i="186"/>
  <c r="BD60" i="199"/>
  <c r="BD60" i="197"/>
  <c r="BX60" i="186"/>
  <c r="BX60" i="199"/>
  <c r="BX60" i="197"/>
  <c r="T61" i="199"/>
  <c r="T61" i="166"/>
  <c r="T61" i="197"/>
  <c r="AN61" i="199"/>
  <c r="AN61" i="197"/>
  <c r="AN61" i="166"/>
  <c r="BH61" i="199"/>
  <c r="BH61" i="197"/>
  <c r="BH61" i="166"/>
  <c r="D62" i="199"/>
  <c r="D62" i="197"/>
  <c r="D62" i="166"/>
  <c r="X62" i="199"/>
  <c r="X62" i="197"/>
  <c r="X62" i="166"/>
  <c r="AR62" i="199"/>
  <c r="AR62" i="166"/>
  <c r="AR62" i="197"/>
  <c r="BL62" i="199"/>
  <c r="BL62" i="197"/>
  <c r="BL62" i="166"/>
  <c r="H63" i="199"/>
  <c r="H63" i="197"/>
  <c r="H63" i="166"/>
  <c r="AB63" i="199"/>
  <c r="AB63" i="197"/>
  <c r="AB63" i="166"/>
  <c r="AV63" i="199"/>
  <c r="AV63" i="166"/>
  <c r="AV63" i="197"/>
  <c r="BP63" i="199"/>
  <c r="BP63" i="197"/>
  <c r="BP63" i="166"/>
  <c r="L64" i="199"/>
  <c r="L64" i="197"/>
  <c r="L64" i="166"/>
  <c r="AF64" i="199"/>
  <c r="AF64" i="197"/>
  <c r="AF64" i="166"/>
  <c r="AZ64" i="199"/>
  <c r="AZ64" i="197"/>
  <c r="AZ64" i="166"/>
  <c r="BT64" i="199"/>
  <c r="BT64" i="166"/>
  <c r="BT64" i="197"/>
  <c r="P65" i="199"/>
  <c r="P65" i="197"/>
  <c r="P65" i="166"/>
  <c r="AJ65" i="199"/>
  <c r="AJ65" i="197"/>
  <c r="AJ65" i="166"/>
  <c r="BD65" i="199"/>
  <c r="BD65" i="197"/>
  <c r="BD65" i="166"/>
  <c r="BX65" i="199"/>
  <c r="BX65" i="166"/>
  <c r="BX65" i="197"/>
  <c r="T66" i="199"/>
  <c r="T66" i="197"/>
  <c r="T66" i="166"/>
  <c r="AN66" i="199"/>
  <c r="AN66" i="166"/>
  <c r="AN66" i="197"/>
  <c r="BH66" i="199"/>
  <c r="BH66" i="197"/>
  <c r="BH66" i="166"/>
  <c r="D67" i="197"/>
  <c r="D67" i="199"/>
  <c r="D67" i="166"/>
  <c r="X67" i="199"/>
  <c r="X67" i="166"/>
  <c r="X67" i="197"/>
  <c r="AR67" i="199"/>
  <c r="AR67" i="197"/>
  <c r="AR67" i="166"/>
  <c r="BL67" i="199"/>
  <c r="BL67" i="166"/>
  <c r="BL67" i="197"/>
  <c r="H68" i="199"/>
  <c r="H68" i="197"/>
  <c r="AB68" i="199"/>
  <c r="AB68" i="197"/>
  <c r="AV68" i="199"/>
  <c r="AV68" i="197"/>
  <c r="BP68" i="199"/>
  <c r="BP68" i="197"/>
  <c r="L69" i="186"/>
  <c r="L69" i="199"/>
  <c r="L69" i="197"/>
  <c r="AF69" i="186"/>
  <c r="AF69" i="199"/>
  <c r="AF69" i="197"/>
  <c r="AZ69" i="186"/>
  <c r="AZ69" i="199"/>
  <c r="AZ69" i="197"/>
  <c r="BT69" i="186"/>
  <c r="BT69" i="199"/>
  <c r="BT69" i="197"/>
  <c r="P70" i="199"/>
  <c r="P70" i="197"/>
  <c r="P70" i="166"/>
  <c r="AJ70" i="199"/>
  <c r="AJ70" i="166"/>
  <c r="AJ70" i="197"/>
  <c r="BD70" i="199"/>
  <c r="BD70" i="197"/>
  <c r="BD70" i="166"/>
  <c r="BX70" i="199"/>
  <c r="BX70" i="197"/>
  <c r="BX70" i="166"/>
  <c r="T71" i="199"/>
  <c r="T71" i="166"/>
  <c r="T71" i="197"/>
  <c r="AN71" i="199"/>
  <c r="AN71" i="197"/>
  <c r="AN71" i="166"/>
  <c r="BH71" i="199"/>
  <c r="BH71" i="197"/>
  <c r="BH71" i="166"/>
  <c r="D72" i="199"/>
  <c r="D72" i="197"/>
  <c r="D72" i="166"/>
  <c r="X72" i="199"/>
  <c r="X72" i="197"/>
  <c r="X72" i="166"/>
  <c r="AR72" i="199"/>
  <c r="AR72" i="166"/>
  <c r="AR72" i="197"/>
  <c r="BL72" i="199"/>
  <c r="BL72" i="197"/>
  <c r="BL72" i="166"/>
  <c r="H73" i="186"/>
  <c r="H73" i="199"/>
  <c r="H73" i="197"/>
  <c r="H73" i="166"/>
  <c r="AB73" i="186"/>
  <c r="AB73" i="199"/>
  <c r="AB73" i="166"/>
  <c r="AB73" i="197"/>
  <c r="AV73" i="186"/>
  <c r="AV73" i="199"/>
  <c r="AV73" i="197"/>
  <c r="AV73" i="166"/>
  <c r="BP73" i="186"/>
  <c r="BP73" i="199"/>
  <c r="BP73" i="166"/>
  <c r="BP73" i="197"/>
  <c r="Q74" i="186"/>
  <c r="Q74" i="199"/>
  <c r="Q74" i="197"/>
  <c r="Q74" i="166"/>
  <c r="AK74" i="186"/>
  <c r="AK74" i="199"/>
  <c r="AK74" i="197"/>
  <c r="AK74" i="166"/>
  <c r="BE74" i="186"/>
  <c r="BE74" i="199"/>
  <c r="BE74" i="197"/>
  <c r="BE74" i="166"/>
  <c r="F75" i="186"/>
  <c r="F75" i="199"/>
  <c r="F75" i="197"/>
  <c r="F75" i="166"/>
  <c r="Z75" i="186"/>
  <c r="Z75" i="199"/>
  <c r="Z75" i="197"/>
  <c r="Z75" i="166"/>
  <c r="AT75" i="186"/>
  <c r="AT75" i="199"/>
  <c r="AT75" i="197"/>
  <c r="AT75" i="166"/>
  <c r="BN75" i="186"/>
  <c r="BN75" i="199"/>
  <c r="BN75" i="197"/>
  <c r="BN75" i="166"/>
  <c r="N76" i="186"/>
  <c r="N76" i="199"/>
  <c r="N76" i="197"/>
  <c r="AH76" i="186"/>
  <c r="AH76" i="199"/>
  <c r="AH76" i="197"/>
  <c r="BB76" i="186"/>
  <c r="BB76" i="199"/>
  <c r="BB76" i="197"/>
  <c r="BV76" i="186"/>
  <c r="BV76" i="199"/>
  <c r="BV76" i="197"/>
  <c r="U77" i="186"/>
  <c r="U77" i="199"/>
  <c r="U77" i="197"/>
  <c r="AO77" i="186"/>
  <c r="AO77" i="199"/>
  <c r="AO77" i="197"/>
  <c r="BI77" i="186"/>
  <c r="BI77" i="199"/>
  <c r="BI77" i="197"/>
  <c r="G78" i="186"/>
  <c r="G78" i="199"/>
  <c r="G78" i="197"/>
  <c r="AA78" i="186"/>
  <c r="AA78" i="199"/>
  <c r="AA78" i="197"/>
  <c r="AU78" i="186"/>
  <c r="AU78" i="199"/>
  <c r="AU78" i="197"/>
  <c r="BO78" i="186"/>
  <c r="BO78" i="199"/>
  <c r="BO78" i="197"/>
  <c r="D11" i="162"/>
  <c r="O21" i="206" s="1"/>
  <c r="O20" i="207" s="1"/>
  <c r="E15" i="162"/>
  <c r="P25" i="206" s="1"/>
  <c r="P58" i="207" s="1"/>
  <c r="B22" i="162"/>
  <c r="S27" i="162"/>
  <c r="AM37" i="206" s="1"/>
  <c r="AM37" i="207" s="1"/>
  <c r="F34" i="162"/>
  <c r="Q44" i="206" s="1"/>
  <c r="Q35" i="207" s="1"/>
  <c r="M74" i="206"/>
  <c r="BY73" i="166"/>
  <c r="BX73" i="166"/>
  <c r="BW73" i="166"/>
  <c r="BV73" i="166"/>
  <c r="BU73" i="166"/>
  <c r="J4" i="199"/>
  <c r="J4" i="197"/>
  <c r="J4" i="166"/>
  <c r="AH5" i="199"/>
  <c r="AH5" i="197"/>
  <c r="B7" i="199"/>
  <c r="B7" i="197"/>
  <c r="AT8" i="199"/>
  <c r="AT8" i="197"/>
  <c r="BB10" i="199"/>
  <c r="BB10" i="197"/>
  <c r="BB10" i="166"/>
  <c r="B12" i="199"/>
  <c r="B12" i="197"/>
  <c r="B12" i="166"/>
  <c r="AT13" i="199"/>
  <c r="AT13" i="197"/>
  <c r="AT13" i="166"/>
  <c r="N15" i="199"/>
  <c r="N15" i="197"/>
  <c r="BF16" i="199"/>
  <c r="BF16" i="197"/>
  <c r="BF16" i="166"/>
  <c r="AP17" i="199"/>
  <c r="AP17" i="166"/>
  <c r="AP17" i="197"/>
  <c r="AD19" i="186"/>
  <c r="AD19" i="199"/>
  <c r="AD19" i="197"/>
  <c r="AD19" i="166"/>
  <c r="AX19" i="186"/>
  <c r="AX19" i="199"/>
  <c r="AX19" i="197"/>
  <c r="AX19" i="166"/>
  <c r="BB20" i="199"/>
  <c r="BB20" i="197"/>
  <c r="B22" i="199"/>
  <c r="B22" i="197"/>
  <c r="AT23" i="199"/>
  <c r="AT23" i="197"/>
  <c r="AT23" i="166"/>
  <c r="N25" i="199"/>
  <c r="N25" i="197"/>
  <c r="N25" i="166"/>
  <c r="V27" i="197"/>
  <c r="V27" i="199"/>
  <c r="AT28" i="199"/>
  <c r="AT28" i="197"/>
  <c r="BR29" i="197"/>
  <c r="BR29" i="199"/>
  <c r="R31" i="197"/>
  <c r="R31" i="199"/>
  <c r="R31" i="166"/>
  <c r="B32" i="197"/>
  <c r="B32" i="199"/>
  <c r="B32" i="166"/>
  <c r="F33" i="199"/>
  <c r="F33" i="197"/>
  <c r="F33" i="166"/>
  <c r="J34" i="199"/>
  <c r="J34" i="197"/>
  <c r="N35" i="199"/>
  <c r="N35" i="197"/>
  <c r="BF36" i="199"/>
  <c r="BF36" i="197"/>
  <c r="BF36" i="166"/>
  <c r="F38" i="186"/>
  <c r="F38" i="199"/>
  <c r="F38" i="197"/>
  <c r="F38" i="166"/>
  <c r="N40" i="199"/>
  <c r="N40" i="197"/>
  <c r="BF41" i="186"/>
  <c r="BF41" i="197"/>
  <c r="BF41" i="199"/>
  <c r="F43" i="186"/>
  <c r="F43" i="199"/>
  <c r="F43" i="197"/>
  <c r="F43" i="166"/>
  <c r="BN43" i="186"/>
  <c r="BN43" i="199"/>
  <c r="BN43" i="197"/>
  <c r="BN43" i="166"/>
  <c r="N45" i="199"/>
  <c r="N45" i="197"/>
  <c r="N45" i="166"/>
  <c r="R46" i="199"/>
  <c r="R46" i="197"/>
  <c r="R46" i="166"/>
  <c r="F48" i="199"/>
  <c r="F48" i="197"/>
  <c r="AD49" i="199"/>
  <c r="AD49" i="197"/>
  <c r="BB50" i="197"/>
  <c r="BB50" i="199"/>
  <c r="BB50" i="166"/>
  <c r="R51" i="186"/>
  <c r="R51" i="199"/>
  <c r="R51" i="197"/>
  <c r="R51" i="166"/>
  <c r="BJ52" i="197"/>
  <c r="BJ52" i="199"/>
  <c r="BJ52" i="166"/>
  <c r="AT53" i="197"/>
  <c r="AT53" i="199"/>
  <c r="AT53" i="166"/>
  <c r="AX54" i="199"/>
  <c r="AX54" i="197"/>
  <c r="AX54" i="166"/>
  <c r="AH55" i="199"/>
  <c r="AH55" i="197"/>
  <c r="AH55" i="166"/>
  <c r="BV55" i="199"/>
  <c r="BV55" i="197"/>
  <c r="BV55" i="166"/>
  <c r="B57" i="186"/>
  <c r="B57" i="197"/>
  <c r="B57" i="199"/>
  <c r="AT58" i="186"/>
  <c r="AT58" i="197"/>
  <c r="AT58" i="199"/>
  <c r="N60" i="186"/>
  <c r="N60" i="199"/>
  <c r="N60" i="197"/>
  <c r="AP62" i="197"/>
  <c r="AP62" i="199"/>
  <c r="AP62" i="166"/>
  <c r="AD64" i="199"/>
  <c r="AD64" i="197"/>
  <c r="AD64" i="166"/>
  <c r="BB65" i="197"/>
  <c r="BB65" i="199"/>
  <c r="BB65" i="166"/>
  <c r="AP67" i="199"/>
  <c r="AP67" i="197"/>
  <c r="AP67" i="166"/>
  <c r="AD69" i="186"/>
  <c r="AD69" i="199"/>
  <c r="AD69" i="197"/>
  <c r="Z73" i="186"/>
  <c r="Z73" i="199"/>
  <c r="Z73" i="197"/>
  <c r="Z73" i="166"/>
  <c r="I3" i="199"/>
  <c r="I3" i="197"/>
  <c r="I3" i="166"/>
  <c r="AC3" i="199"/>
  <c r="AC3" i="197"/>
  <c r="AC3" i="166"/>
  <c r="AW3" i="199"/>
  <c r="AW3" i="197"/>
  <c r="AW3" i="166"/>
  <c r="BQ3" i="199"/>
  <c r="BQ3" i="197"/>
  <c r="BQ3" i="166"/>
  <c r="M4" i="199"/>
  <c r="M4" i="197"/>
  <c r="M4" i="166"/>
  <c r="AG4" i="199"/>
  <c r="AG4" i="197"/>
  <c r="AG4" i="166"/>
  <c r="BA4" i="199"/>
  <c r="BA4" i="197"/>
  <c r="BA4" i="166"/>
  <c r="BU4" i="199"/>
  <c r="BU4" i="197"/>
  <c r="BU4" i="166"/>
  <c r="Q5" i="199"/>
  <c r="Q5" i="197"/>
  <c r="Q5" i="166"/>
  <c r="AK5" i="199"/>
  <c r="AK5" i="197"/>
  <c r="BE5" i="199"/>
  <c r="BE5" i="197"/>
  <c r="BY5" i="199"/>
  <c r="BY5" i="197"/>
  <c r="U6" i="199"/>
  <c r="U6" i="197"/>
  <c r="U6" i="166"/>
  <c r="AO6" i="199"/>
  <c r="AO6" i="197"/>
  <c r="AO6" i="166"/>
  <c r="BI6" i="199"/>
  <c r="BI6" i="197"/>
  <c r="BI6" i="166"/>
  <c r="E7" i="199"/>
  <c r="E7" i="197"/>
  <c r="Y7" i="199"/>
  <c r="Y7" i="197"/>
  <c r="AS7" i="199"/>
  <c r="AS7" i="197"/>
  <c r="BM7" i="199"/>
  <c r="BM7" i="197"/>
  <c r="I8" i="199"/>
  <c r="I8" i="197"/>
  <c r="AC8" i="199"/>
  <c r="AC8" i="197"/>
  <c r="AW8" i="199"/>
  <c r="AW8" i="197"/>
  <c r="BQ8" i="199"/>
  <c r="BQ8" i="197"/>
  <c r="M9" i="199"/>
  <c r="M9" i="197"/>
  <c r="AG9" i="199"/>
  <c r="AG9" i="197"/>
  <c r="BA9" i="199"/>
  <c r="BA9" i="197"/>
  <c r="BU9" i="199"/>
  <c r="BU9" i="197"/>
  <c r="Q10" i="199"/>
  <c r="Q10" i="197"/>
  <c r="Q10" i="166"/>
  <c r="AK10" i="199"/>
  <c r="AK10" i="197"/>
  <c r="AK10" i="166"/>
  <c r="BE10" i="199"/>
  <c r="BE10" i="197"/>
  <c r="BE10" i="166"/>
  <c r="BY10" i="199"/>
  <c r="BY10" i="197"/>
  <c r="BY10" i="166"/>
  <c r="U11" i="197"/>
  <c r="U11" i="199"/>
  <c r="U11" i="166"/>
  <c r="AO11" i="199"/>
  <c r="AO11" i="197"/>
  <c r="AO11" i="166"/>
  <c r="BI11" i="199"/>
  <c r="BI11" i="197"/>
  <c r="BI11" i="166"/>
  <c r="E12" i="199"/>
  <c r="E12" i="197"/>
  <c r="E12" i="166"/>
  <c r="Y12" i="199"/>
  <c r="Y12" i="197"/>
  <c r="Y12" i="166"/>
  <c r="AS12" i="199"/>
  <c r="AS12" i="197"/>
  <c r="AS12" i="166"/>
  <c r="BM12" i="199"/>
  <c r="BM12" i="166"/>
  <c r="BM12" i="197"/>
  <c r="I13" i="199"/>
  <c r="I13" i="197"/>
  <c r="I13" i="166"/>
  <c r="AC13" i="199"/>
  <c r="AC13" i="197"/>
  <c r="AC13" i="166"/>
  <c r="AW13" i="199"/>
  <c r="AW13" i="197"/>
  <c r="AW13" i="166"/>
  <c r="BQ13" i="199"/>
  <c r="BQ13" i="166"/>
  <c r="BQ13" i="197"/>
  <c r="M14" i="199"/>
  <c r="M14" i="197"/>
  <c r="AG14" i="199"/>
  <c r="AG14" i="197"/>
  <c r="BA14" i="199"/>
  <c r="BA14" i="197"/>
  <c r="BU14" i="199"/>
  <c r="BU14" i="197"/>
  <c r="Q15" i="199"/>
  <c r="Q15" i="197"/>
  <c r="AK15" i="197"/>
  <c r="AK15" i="199"/>
  <c r="BE15" i="199"/>
  <c r="BE15" i="197"/>
  <c r="BY15" i="199"/>
  <c r="BY15" i="197"/>
  <c r="U16" i="199"/>
  <c r="U16" i="197"/>
  <c r="U16" i="166"/>
  <c r="AO16" i="199"/>
  <c r="AO16" i="197"/>
  <c r="AO16" i="166"/>
  <c r="BI16" i="199"/>
  <c r="BI16" i="197"/>
  <c r="BI16" i="166"/>
  <c r="E17" i="199"/>
  <c r="E17" i="197"/>
  <c r="E17" i="166"/>
  <c r="Y17" i="199"/>
  <c r="Y17" i="197"/>
  <c r="Y17" i="166"/>
  <c r="AS17" i="199"/>
  <c r="AS17" i="197"/>
  <c r="AS17" i="166"/>
  <c r="BM17" i="199"/>
  <c r="BM17" i="197"/>
  <c r="BM17" i="166"/>
  <c r="I18" i="199"/>
  <c r="I18" i="197"/>
  <c r="I18" i="166"/>
  <c r="AC18" i="199"/>
  <c r="AC18" i="197"/>
  <c r="AC18" i="166"/>
  <c r="AW18" i="199"/>
  <c r="AW18" i="197"/>
  <c r="BQ18" i="199"/>
  <c r="BQ18" i="197"/>
  <c r="M19" i="186"/>
  <c r="M19" i="199"/>
  <c r="M19" i="197"/>
  <c r="M19" i="166"/>
  <c r="AG19" i="186"/>
  <c r="AG19" i="199"/>
  <c r="AG19" i="197"/>
  <c r="AG19" i="166"/>
  <c r="BA19" i="186"/>
  <c r="BA19" i="199"/>
  <c r="BA19" i="197"/>
  <c r="BA19" i="166"/>
  <c r="BU19" i="186"/>
  <c r="BU19" i="199"/>
  <c r="BU19" i="197"/>
  <c r="BU19" i="166"/>
  <c r="Q20" i="199"/>
  <c r="Q20" i="197"/>
  <c r="AK20" i="199"/>
  <c r="AK20" i="197"/>
  <c r="BE20" i="199"/>
  <c r="BE20" i="197"/>
  <c r="BY20" i="197"/>
  <c r="BY20" i="199"/>
  <c r="U21" i="186"/>
  <c r="U21" i="199"/>
  <c r="U21" i="197"/>
  <c r="AO21" i="186"/>
  <c r="AO21" i="199"/>
  <c r="AO21" i="197"/>
  <c r="BI21" i="186"/>
  <c r="BI21" i="199"/>
  <c r="BI21" i="197"/>
  <c r="E22" i="199"/>
  <c r="E22" i="197"/>
  <c r="Y22" i="199"/>
  <c r="Y22" i="197"/>
  <c r="AS22" i="199"/>
  <c r="AS22" i="197"/>
  <c r="BM22" i="199"/>
  <c r="BM22" i="197"/>
  <c r="I23" i="199"/>
  <c r="I23" i="197"/>
  <c r="I23" i="166"/>
  <c r="AC23" i="199"/>
  <c r="AC23" i="197"/>
  <c r="AC23" i="166"/>
  <c r="AW23" i="199"/>
  <c r="AW23" i="197"/>
  <c r="AW23" i="166"/>
  <c r="BQ23" i="197"/>
  <c r="BQ23" i="199"/>
  <c r="BQ23" i="166"/>
  <c r="M24" i="199"/>
  <c r="M24" i="197"/>
  <c r="M24" i="166"/>
  <c r="AG24" i="199"/>
  <c r="AG24" i="197"/>
  <c r="AG24" i="166"/>
  <c r="BA24" i="199"/>
  <c r="BA24" i="197"/>
  <c r="BA24" i="166"/>
  <c r="BU24" i="199"/>
  <c r="BU24" i="197"/>
  <c r="BU24" i="166"/>
  <c r="Q25" i="199"/>
  <c r="Q25" i="197"/>
  <c r="Q25" i="166"/>
  <c r="AK25" i="199"/>
  <c r="AK25" i="197"/>
  <c r="AK25" i="166"/>
  <c r="BE25" i="199"/>
  <c r="BE25" i="197"/>
  <c r="BE25" i="166"/>
  <c r="BY25" i="199"/>
  <c r="BY25" i="197"/>
  <c r="BY25" i="166"/>
  <c r="U26" i="199"/>
  <c r="U26" i="197"/>
  <c r="U26" i="166"/>
  <c r="AO26" i="199"/>
  <c r="AO26" i="197"/>
  <c r="AO26" i="166"/>
  <c r="BI26" i="199"/>
  <c r="BI26" i="197"/>
  <c r="BI26" i="166"/>
  <c r="E27" i="199"/>
  <c r="E27" i="197"/>
  <c r="Y27" i="199"/>
  <c r="Y27" i="197"/>
  <c r="AS27" i="199"/>
  <c r="AS27" i="197"/>
  <c r="BM27" i="199"/>
  <c r="BM27" i="197"/>
  <c r="I28" i="199"/>
  <c r="I28" i="197"/>
  <c r="AC28" i="197"/>
  <c r="AC28" i="199"/>
  <c r="AW28" i="199"/>
  <c r="AW28" i="197"/>
  <c r="BQ28" i="197"/>
  <c r="BQ28" i="199"/>
  <c r="M29" i="197"/>
  <c r="M29" i="199"/>
  <c r="AG29" i="199"/>
  <c r="AG29" i="197"/>
  <c r="BA29" i="197"/>
  <c r="BA29" i="199"/>
  <c r="BU29" i="199"/>
  <c r="BU29" i="197"/>
  <c r="Q30" i="199"/>
  <c r="Q30" i="197"/>
  <c r="Q30" i="166"/>
  <c r="AK30" i="199"/>
  <c r="AK30" i="197"/>
  <c r="AK30" i="166"/>
  <c r="BE30" i="197"/>
  <c r="BE30" i="199"/>
  <c r="BE30" i="166"/>
  <c r="BY30" i="199"/>
  <c r="BY30" i="197"/>
  <c r="BY30" i="166"/>
  <c r="U31" i="197"/>
  <c r="U31" i="199"/>
  <c r="U31" i="166"/>
  <c r="AO31" i="197"/>
  <c r="AO31" i="199"/>
  <c r="AO31" i="166"/>
  <c r="BI31" i="199"/>
  <c r="BI31" i="197"/>
  <c r="BI31" i="166"/>
  <c r="E32" i="197"/>
  <c r="E32" i="199"/>
  <c r="E32" i="166"/>
  <c r="Y32" i="197"/>
  <c r="Y32" i="199"/>
  <c r="Y32" i="166"/>
  <c r="AS32" i="199"/>
  <c r="AS32" i="197"/>
  <c r="AS32" i="166"/>
  <c r="BM32" i="199"/>
  <c r="BM32" i="197"/>
  <c r="BM32" i="166"/>
  <c r="I33" i="197"/>
  <c r="I33" i="199"/>
  <c r="I33" i="166"/>
  <c r="AC33" i="199"/>
  <c r="AC33" i="197"/>
  <c r="AC33" i="166"/>
  <c r="AW33" i="197"/>
  <c r="AW33" i="199"/>
  <c r="AW33" i="166"/>
  <c r="BQ33" i="199"/>
  <c r="BQ33" i="197"/>
  <c r="BQ33" i="166"/>
  <c r="M34" i="199"/>
  <c r="M34" i="197"/>
  <c r="AG34" i="197"/>
  <c r="AG34" i="199"/>
  <c r="BA34" i="199"/>
  <c r="BA34" i="197"/>
  <c r="BU34" i="199"/>
  <c r="BU34" i="197"/>
  <c r="Q35" i="199"/>
  <c r="Q35" i="197"/>
  <c r="AK35" i="199"/>
  <c r="AK35" i="197"/>
  <c r="BE35" i="199"/>
  <c r="BE35" i="197"/>
  <c r="BY35" i="199"/>
  <c r="BY35" i="197"/>
  <c r="U36" i="199"/>
  <c r="U36" i="197"/>
  <c r="U36" i="166"/>
  <c r="AO36" i="197"/>
  <c r="AO36" i="199"/>
  <c r="AO36" i="166"/>
  <c r="BI36" i="197"/>
  <c r="BI36" i="199"/>
  <c r="BI36" i="166"/>
  <c r="E37" i="199"/>
  <c r="E37" i="197"/>
  <c r="E37" i="166"/>
  <c r="Y37" i="197"/>
  <c r="Y37" i="199"/>
  <c r="Y37" i="166"/>
  <c r="AS37" i="199"/>
  <c r="AS37" i="197"/>
  <c r="AS37" i="166"/>
  <c r="BM37" i="199"/>
  <c r="BM37" i="197"/>
  <c r="BM37" i="166"/>
  <c r="I38" i="186"/>
  <c r="I38" i="199"/>
  <c r="I38" i="197"/>
  <c r="I38" i="166"/>
  <c r="AC38" i="186"/>
  <c r="AC38" i="199"/>
  <c r="AC38" i="197"/>
  <c r="AC38" i="166"/>
  <c r="AW38" i="186"/>
  <c r="AW38" i="199"/>
  <c r="AW38" i="197"/>
  <c r="AW38" i="166"/>
  <c r="BQ38" i="186"/>
  <c r="BQ38" i="199"/>
  <c r="BQ38" i="197"/>
  <c r="BQ38" i="166"/>
  <c r="M39" i="186"/>
  <c r="M39" i="199"/>
  <c r="M39" i="197"/>
  <c r="M39" i="166"/>
  <c r="AG39" i="186"/>
  <c r="AG39" i="197"/>
  <c r="AG39" i="199"/>
  <c r="AG39" i="166"/>
  <c r="BA39" i="186"/>
  <c r="BA39" i="197"/>
  <c r="BA39" i="199"/>
  <c r="BA39" i="166"/>
  <c r="BU39" i="186"/>
  <c r="BU39" i="199"/>
  <c r="BU39" i="197"/>
  <c r="BU39" i="166"/>
  <c r="Q40" i="197"/>
  <c r="Q40" i="199"/>
  <c r="AK40" i="199"/>
  <c r="AK40" i="197"/>
  <c r="BE40" i="199"/>
  <c r="BE40" i="197"/>
  <c r="BY40" i="199"/>
  <c r="BY40" i="197"/>
  <c r="U41" i="186"/>
  <c r="U41" i="199"/>
  <c r="U41" i="197"/>
  <c r="AO41" i="186"/>
  <c r="AO41" i="199"/>
  <c r="AO41" i="197"/>
  <c r="BI41" i="186"/>
  <c r="BI41" i="197"/>
  <c r="BI41" i="199"/>
  <c r="E42" i="199"/>
  <c r="E42" i="197"/>
  <c r="Y42" i="199"/>
  <c r="Y42" i="197"/>
  <c r="AS42" i="197"/>
  <c r="AS42" i="199"/>
  <c r="BM42" i="199"/>
  <c r="BM42" i="197"/>
  <c r="I43" i="186"/>
  <c r="I43" i="199"/>
  <c r="I43" i="197"/>
  <c r="I43" i="166"/>
  <c r="AC43" i="186"/>
  <c r="AC43" i="199"/>
  <c r="AC43" i="197"/>
  <c r="AC43" i="166"/>
  <c r="AW43" i="186"/>
  <c r="AW43" i="199"/>
  <c r="AW43" i="197"/>
  <c r="AW43" i="166"/>
  <c r="BQ43" i="186"/>
  <c r="BQ43" i="199"/>
  <c r="BQ43" i="197"/>
  <c r="BQ43" i="166"/>
  <c r="M44" i="199"/>
  <c r="M44" i="197"/>
  <c r="AG44" i="199"/>
  <c r="AG44" i="197"/>
  <c r="BA44" i="197"/>
  <c r="BA44" i="199"/>
  <c r="BU44" i="197"/>
  <c r="BU44" i="199"/>
  <c r="Q45" i="199"/>
  <c r="Q45" i="197"/>
  <c r="Q45" i="166"/>
  <c r="AK45" i="197"/>
  <c r="AK45" i="199"/>
  <c r="AK45" i="166"/>
  <c r="BE45" i="199"/>
  <c r="BE45" i="197"/>
  <c r="BE45" i="166"/>
  <c r="BY45" i="199"/>
  <c r="BY45" i="197"/>
  <c r="BY45" i="166"/>
  <c r="U46" i="199"/>
  <c r="U46" i="197"/>
  <c r="U46" i="166"/>
  <c r="AO46" i="197"/>
  <c r="AO46" i="199"/>
  <c r="AO46" i="166"/>
  <c r="BI46" i="199"/>
  <c r="BI46" i="197"/>
  <c r="BI46" i="166"/>
  <c r="E47" i="199"/>
  <c r="E47" i="197"/>
  <c r="Y47" i="199"/>
  <c r="Y47" i="197"/>
  <c r="AS47" i="199"/>
  <c r="AS47" i="197"/>
  <c r="BM47" i="197"/>
  <c r="BM47" i="199"/>
  <c r="I48" i="199"/>
  <c r="I48" i="197"/>
  <c r="AC48" i="199"/>
  <c r="AC48" i="197"/>
  <c r="AW48" i="199"/>
  <c r="AW48" i="197"/>
  <c r="BQ48" i="199"/>
  <c r="BQ48" i="197"/>
  <c r="M49" i="199"/>
  <c r="M49" i="197"/>
  <c r="AG49" i="197"/>
  <c r="AG49" i="199"/>
  <c r="BA49" i="199"/>
  <c r="BA49" i="197"/>
  <c r="BU49" i="199"/>
  <c r="BU49" i="197"/>
  <c r="Q50" i="199"/>
  <c r="Q50" i="197"/>
  <c r="Q50" i="166"/>
  <c r="AK50" i="199"/>
  <c r="AK50" i="197"/>
  <c r="AK50" i="166"/>
  <c r="BE50" i="197"/>
  <c r="BE50" i="199"/>
  <c r="BE50" i="166"/>
  <c r="BY50" i="199"/>
  <c r="BY50" i="197"/>
  <c r="BY50" i="166"/>
  <c r="U51" i="186"/>
  <c r="U51" i="199"/>
  <c r="U51" i="197"/>
  <c r="U51" i="166"/>
  <c r="AO51" i="186"/>
  <c r="AO51" i="199"/>
  <c r="AO51" i="197"/>
  <c r="AO51" i="166"/>
  <c r="BI51" i="186"/>
  <c r="BI51" i="197"/>
  <c r="BI51" i="199"/>
  <c r="BI51" i="166"/>
  <c r="E52" i="199"/>
  <c r="E52" i="197"/>
  <c r="E52" i="166"/>
  <c r="Y52" i="199"/>
  <c r="Y52" i="197"/>
  <c r="Y52" i="166"/>
  <c r="AS52" i="197"/>
  <c r="AS52" i="199"/>
  <c r="AS52" i="166"/>
  <c r="BM52" i="199"/>
  <c r="BM52" i="197"/>
  <c r="BM52" i="166"/>
  <c r="I53" i="199"/>
  <c r="I53" i="197"/>
  <c r="I53" i="166"/>
  <c r="AC53" i="199"/>
  <c r="AC53" i="197"/>
  <c r="AC53" i="166"/>
  <c r="AW53" i="197"/>
  <c r="AW53" i="199"/>
  <c r="AW53" i="166"/>
  <c r="BQ53" i="199"/>
  <c r="BQ53" i="197"/>
  <c r="BQ53" i="166"/>
  <c r="M54" i="199"/>
  <c r="M54" i="197"/>
  <c r="M54" i="166"/>
  <c r="AG54" i="199"/>
  <c r="AG54" i="197"/>
  <c r="AG54" i="166"/>
  <c r="BA54" i="199"/>
  <c r="BA54" i="197"/>
  <c r="BA54" i="166"/>
  <c r="BU54" i="199"/>
  <c r="BU54" i="197"/>
  <c r="BU54" i="166"/>
  <c r="Q55" i="199"/>
  <c r="Q55" i="197"/>
  <c r="Q55" i="166"/>
  <c r="AK55" i="199"/>
  <c r="AK55" i="197"/>
  <c r="AK55" i="166"/>
  <c r="BE55" i="199"/>
  <c r="BE55" i="197"/>
  <c r="BE55" i="166"/>
  <c r="BY55" i="197"/>
  <c r="BY55" i="199"/>
  <c r="BY55" i="166"/>
  <c r="U56" i="186"/>
  <c r="U56" i="199"/>
  <c r="U56" i="197"/>
  <c r="AO56" i="186"/>
  <c r="AO56" i="199"/>
  <c r="AO56" i="197"/>
  <c r="BI56" i="186"/>
  <c r="BI56" i="199"/>
  <c r="BI56" i="197"/>
  <c r="E57" i="186"/>
  <c r="E57" i="199"/>
  <c r="E57" i="197"/>
  <c r="Y57" i="186"/>
  <c r="Y57" i="199"/>
  <c r="Y57" i="197"/>
  <c r="AS57" i="186"/>
  <c r="AS57" i="197"/>
  <c r="AS57" i="199"/>
  <c r="BM57" i="186"/>
  <c r="BM57" i="199"/>
  <c r="BM57" i="197"/>
  <c r="I58" i="186"/>
  <c r="I58" i="199"/>
  <c r="I58" i="197"/>
  <c r="AC58" i="186"/>
  <c r="AC58" i="199"/>
  <c r="AC58" i="197"/>
  <c r="AW58" i="186"/>
  <c r="AW58" i="199"/>
  <c r="AW58" i="197"/>
  <c r="BQ58" i="186"/>
  <c r="BQ58" i="199"/>
  <c r="BQ58" i="197"/>
  <c r="M59" i="199"/>
  <c r="M59" i="197"/>
  <c r="AG59" i="199"/>
  <c r="AG59" i="197"/>
  <c r="BA59" i="199"/>
  <c r="BA59" i="197"/>
  <c r="BU59" i="199"/>
  <c r="BU59" i="197"/>
  <c r="Q60" i="186"/>
  <c r="Q60" i="199"/>
  <c r="Q60" i="197"/>
  <c r="AK60" i="186"/>
  <c r="AK60" i="199"/>
  <c r="AK60" i="197"/>
  <c r="BE60" i="186"/>
  <c r="BE60" i="199"/>
  <c r="BE60" i="197"/>
  <c r="BY60" i="186"/>
  <c r="BY60" i="199"/>
  <c r="BY60" i="197"/>
  <c r="U61" i="199"/>
  <c r="U61" i="197"/>
  <c r="U61" i="166"/>
  <c r="AO61" i="199"/>
  <c r="AO61" i="197"/>
  <c r="AO61" i="166"/>
  <c r="BI61" i="199"/>
  <c r="BI61" i="197"/>
  <c r="BI61" i="166"/>
  <c r="E62" i="199"/>
  <c r="E62" i="197"/>
  <c r="E62" i="166"/>
  <c r="Y62" i="199"/>
  <c r="Y62" i="197"/>
  <c r="Y62" i="166"/>
  <c r="AS62" i="197"/>
  <c r="AS62" i="199"/>
  <c r="AS62" i="166"/>
  <c r="BM62" i="199"/>
  <c r="BM62" i="197"/>
  <c r="BM62" i="166"/>
  <c r="I63" i="199"/>
  <c r="I63" i="197"/>
  <c r="I63" i="166"/>
  <c r="AC63" i="199"/>
  <c r="AC63" i="197"/>
  <c r="AC63" i="166"/>
  <c r="AW63" i="199"/>
  <c r="AW63" i="197"/>
  <c r="AW63" i="166"/>
  <c r="BQ63" i="199"/>
  <c r="BQ63" i="197"/>
  <c r="BQ63" i="166"/>
  <c r="M64" i="199"/>
  <c r="M64" i="197"/>
  <c r="M64" i="166"/>
  <c r="AG64" i="199"/>
  <c r="AG64" i="197"/>
  <c r="AG64" i="166"/>
  <c r="BA64" i="199"/>
  <c r="BA64" i="197"/>
  <c r="BA64" i="166"/>
  <c r="BU64" i="199"/>
  <c r="BU64" i="197"/>
  <c r="BU64" i="166"/>
  <c r="Q65" i="199"/>
  <c r="Q65" i="197"/>
  <c r="Q65" i="166"/>
  <c r="AK65" i="199"/>
  <c r="AK65" i="197"/>
  <c r="AK65" i="166"/>
  <c r="BE65" i="197"/>
  <c r="BE65" i="199"/>
  <c r="BE65" i="166"/>
  <c r="BY65" i="199"/>
  <c r="BY65" i="197"/>
  <c r="BY65" i="166"/>
  <c r="U66" i="199"/>
  <c r="U66" i="197"/>
  <c r="U66" i="166"/>
  <c r="AO66" i="199"/>
  <c r="AO66" i="197"/>
  <c r="AO66" i="166"/>
  <c r="BI66" i="199"/>
  <c r="BI66" i="197"/>
  <c r="BI66" i="166"/>
  <c r="E67" i="197"/>
  <c r="E67" i="199"/>
  <c r="E67" i="166"/>
  <c r="Y67" i="199"/>
  <c r="Y67" i="197"/>
  <c r="Y67" i="166"/>
  <c r="AS67" i="199"/>
  <c r="AS67" i="197"/>
  <c r="AS67" i="166"/>
  <c r="BM67" i="199"/>
  <c r="BM67" i="197"/>
  <c r="BM67" i="166"/>
  <c r="I68" i="199"/>
  <c r="I68" i="197"/>
  <c r="AC68" i="199"/>
  <c r="AC68" i="197"/>
  <c r="AW68" i="197"/>
  <c r="AW68" i="199"/>
  <c r="BQ68" i="197"/>
  <c r="BQ68" i="199"/>
  <c r="M69" i="186"/>
  <c r="M69" i="199"/>
  <c r="M69" i="197"/>
  <c r="AG69" i="186"/>
  <c r="AG69" i="199"/>
  <c r="AG69" i="197"/>
  <c r="BA69" i="186"/>
  <c r="BA69" i="199"/>
  <c r="BA69" i="197"/>
  <c r="BU69" i="186"/>
  <c r="BU69" i="197"/>
  <c r="BU69" i="199"/>
  <c r="Q70" i="197"/>
  <c r="Q70" i="199"/>
  <c r="Q70" i="166"/>
  <c r="AK70" i="199"/>
  <c r="AK70" i="197"/>
  <c r="AK70" i="166"/>
  <c r="BE70" i="199"/>
  <c r="BE70" i="197"/>
  <c r="BE70" i="166"/>
  <c r="BY70" i="199"/>
  <c r="BY70" i="197"/>
  <c r="BY70" i="166"/>
  <c r="U71" i="199"/>
  <c r="U71" i="197"/>
  <c r="U71" i="166"/>
  <c r="AO71" i="199"/>
  <c r="AO71" i="197"/>
  <c r="AO71" i="166"/>
  <c r="BI71" i="197"/>
  <c r="BI71" i="199"/>
  <c r="BI71" i="166"/>
  <c r="E72" i="199"/>
  <c r="E72" i="197"/>
  <c r="E72" i="166"/>
  <c r="Y72" i="199"/>
  <c r="Y72" i="197"/>
  <c r="Y72" i="166"/>
  <c r="AS72" i="199"/>
  <c r="AS72" i="197"/>
  <c r="AS72" i="166"/>
  <c r="BM72" i="199"/>
  <c r="BM72" i="197"/>
  <c r="BM72" i="166"/>
  <c r="I73" i="186"/>
  <c r="I73" i="199"/>
  <c r="I73" i="197"/>
  <c r="I73" i="166"/>
  <c r="AC73" i="186"/>
  <c r="AC73" i="199"/>
  <c r="AC73" i="197"/>
  <c r="AC73" i="166"/>
  <c r="AW73" i="186"/>
  <c r="AW73" i="199"/>
  <c r="AW73" i="197"/>
  <c r="AW73" i="166"/>
  <c r="BQ73" i="186"/>
  <c r="BQ73" i="197"/>
  <c r="BQ73" i="199"/>
  <c r="BQ73" i="166"/>
  <c r="R74" i="186"/>
  <c r="R74" i="199"/>
  <c r="R74" i="197"/>
  <c r="R74" i="166"/>
  <c r="AL74" i="186"/>
  <c r="AL74" i="199"/>
  <c r="AL74" i="197"/>
  <c r="AL74" i="166"/>
  <c r="BF74" i="186"/>
  <c r="BF74" i="199"/>
  <c r="BF74" i="197"/>
  <c r="BF74" i="166"/>
  <c r="G75" i="186"/>
  <c r="G75" i="199"/>
  <c r="G75" i="197"/>
  <c r="G75" i="166"/>
  <c r="AA75" i="186"/>
  <c r="AA75" i="199"/>
  <c r="AA75" i="197"/>
  <c r="AA75" i="166"/>
  <c r="AU75" i="186"/>
  <c r="AU75" i="199"/>
  <c r="AU75" i="197"/>
  <c r="AU75" i="166"/>
  <c r="BO75" i="186"/>
  <c r="BO75" i="199"/>
  <c r="BO75" i="197"/>
  <c r="BO75" i="166"/>
  <c r="O76" i="186"/>
  <c r="O76" i="199"/>
  <c r="O76" i="197"/>
  <c r="AI76" i="186"/>
  <c r="AI76" i="199"/>
  <c r="AI76" i="197"/>
  <c r="BC76" i="186"/>
  <c r="BC76" i="199"/>
  <c r="BC76" i="197"/>
  <c r="B77" i="186"/>
  <c r="B77" i="197"/>
  <c r="B77" i="199"/>
  <c r="V77" i="186"/>
  <c r="V77" i="199"/>
  <c r="V77" i="197"/>
  <c r="AP77" i="186"/>
  <c r="AP77" i="199"/>
  <c r="AP77" i="197"/>
  <c r="BJ77" i="186"/>
  <c r="BJ77" i="199"/>
  <c r="BJ77" i="197"/>
  <c r="H78" i="186"/>
  <c r="H78" i="199"/>
  <c r="H78" i="197"/>
  <c r="AB78" i="186"/>
  <c r="AB78" i="199"/>
  <c r="AB78" i="197"/>
  <c r="AV78" i="186"/>
  <c r="AV78" i="199"/>
  <c r="AV78" i="197"/>
  <c r="BP78" i="186"/>
  <c r="BP78" i="199"/>
  <c r="BP78" i="197"/>
  <c r="D7" i="162"/>
  <c r="O17" i="206" s="1"/>
  <c r="O24" i="207" s="1"/>
  <c r="M7" i="162"/>
  <c r="D7" i="166" s="1"/>
  <c r="M36" i="206"/>
  <c r="G26" i="162"/>
  <c r="S34" i="162"/>
  <c r="AM44" i="206" s="1"/>
  <c r="AM35" i="207" s="1"/>
  <c r="S38" i="162"/>
  <c r="AM48" i="206" s="1"/>
  <c r="AM79" i="207" s="1"/>
  <c r="S45" i="162"/>
  <c r="AM55" i="206" s="1"/>
  <c r="AM73" i="207" s="1"/>
  <c r="C45" i="162"/>
  <c r="N55" i="206" s="1"/>
  <c r="N73" i="207" s="1"/>
  <c r="E58" i="162"/>
  <c r="P68" i="206" s="1"/>
  <c r="P60" i="207" s="1"/>
  <c r="E78" i="162"/>
  <c r="P88" i="206" s="1"/>
  <c r="P88" i="207" s="1"/>
  <c r="Z3" i="199"/>
  <c r="Z3" i="197"/>
  <c r="Z3" i="166"/>
  <c r="BB5" i="199"/>
  <c r="BB5" i="197"/>
  <c r="BJ7" i="199"/>
  <c r="BJ7" i="197"/>
  <c r="BN8" i="199"/>
  <c r="BN8" i="197"/>
  <c r="BV10" i="199"/>
  <c r="BV10" i="197"/>
  <c r="BV10" i="166"/>
  <c r="BJ12" i="199"/>
  <c r="BJ12" i="197"/>
  <c r="BJ12" i="166"/>
  <c r="BN13" i="197"/>
  <c r="BN13" i="199"/>
  <c r="BN13" i="166"/>
  <c r="BR14" i="199"/>
  <c r="BR14" i="197"/>
  <c r="R16" i="199"/>
  <c r="R16" i="197"/>
  <c r="R16" i="166"/>
  <c r="V17" i="199"/>
  <c r="V17" i="197"/>
  <c r="V17" i="166"/>
  <c r="J19" i="186"/>
  <c r="J19" i="197"/>
  <c r="J19" i="199"/>
  <c r="J19" i="166"/>
  <c r="BR19" i="186"/>
  <c r="BR19" i="199"/>
  <c r="BR19" i="166"/>
  <c r="BR19" i="197"/>
  <c r="R21" i="186"/>
  <c r="R21" i="199"/>
  <c r="R21" i="197"/>
  <c r="V22" i="197"/>
  <c r="V22" i="199"/>
  <c r="Z23" i="199"/>
  <c r="Z23" i="197"/>
  <c r="Z23" i="166"/>
  <c r="BR24" i="199"/>
  <c r="BR24" i="166"/>
  <c r="BR24" i="197"/>
  <c r="AL26" i="197"/>
  <c r="AL26" i="199"/>
  <c r="AL26" i="166"/>
  <c r="F28" i="199"/>
  <c r="F28" i="197"/>
  <c r="N30" i="199"/>
  <c r="N30" i="197"/>
  <c r="N30" i="166"/>
  <c r="V32" i="199"/>
  <c r="V32" i="197"/>
  <c r="V32" i="166"/>
  <c r="AD34" i="199"/>
  <c r="AD34" i="197"/>
  <c r="BV35" i="199"/>
  <c r="BV35" i="197"/>
  <c r="V37" i="197"/>
  <c r="V37" i="199"/>
  <c r="V37" i="166"/>
  <c r="BN38" i="186"/>
  <c r="BN38" i="197"/>
  <c r="BN38" i="199"/>
  <c r="BN38" i="166"/>
  <c r="BB40" i="199"/>
  <c r="BB40" i="197"/>
  <c r="AP42" i="197"/>
  <c r="AP42" i="199"/>
  <c r="AD44" i="199"/>
  <c r="AD44" i="197"/>
  <c r="AD44" i="166"/>
  <c r="AL46" i="199"/>
  <c r="AL46" i="197"/>
  <c r="AL46" i="166"/>
  <c r="AT48" i="199"/>
  <c r="AT48" i="197"/>
  <c r="N50" i="199"/>
  <c r="N50" i="197"/>
  <c r="N50" i="166"/>
  <c r="AL51" i="186"/>
  <c r="AL51" i="199"/>
  <c r="AL51" i="197"/>
  <c r="AL51" i="166"/>
  <c r="Z53" i="199"/>
  <c r="Z53" i="197"/>
  <c r="Z53" i="166"/>
  <c r="J54" i="199"/>
  <c r="J54" i="197"/>
  <c r="J54" i="166"/>
  <c r="N55" i="199"/>
  <c r="N55" i="197"/>
  <c r="N55" i="166"/>
  <c r="BB55" i="199"/>
  <c r="BB55" i="197"/>
  <c r="BB55" i="166"/>
  <c r="V57" i="186"/>
  <c r="V57" i="199"/>
  <c r="V57" i="197"/>
  <c r="J59" i="199"/>
  <c r="J59" i="197"/>
  <c r="BV60" i="186"/>
  <c r="BV60" i="199"/>
  <c r="BV60" i="197"/>
  <c r="V62" i="199"/>
  <c r="V62" i="197"/>
  <c r="V62" i="166"/>
  <c r="J64" i="199"/>
  <c r="J64" i="197"/>
  <c r="J64" i="166"/>
  <c r="AH65" i="199"/>
  <c r="AH65" i="197"/>
  <c r="AH65" i="166"/>
  <c r="B67" i="197"/>
  <c r="B67" i="199"/>
  <c r="B67" i="166"/>
  <c r="F68" i="199"/>
  <c r="F68" i="197"/>
  <c r="AH70" i="199"/>
  <c r="AH70" i="197"/>
  <c r="AH70" i="166"/>
  <c r="BC74" i="186"/>
  <c r="BC74" i="199"/>
  <c r="BC74" i="197"/>
  <c r="BC74" i="166"/>
  <c r="J3" i="199"/>
  <c r="J3" i="197"/>
  <c r="J3" i="166"/>
  <c r="AD3" i="199"/>
  <c r="AD3" i="166"/>
  <c r="AD3" i="197"/>
  <c r="AX3" i="186"/>
  <c r="AX3" i="199"/>
  <c r="AX3" i="197"/>
  <c r="AX3" i="166"/>
  <c r="BR3" i="199"/>
  <c r="BR3" i="197"/>
  <c r="BR3" i="166"/>
  <c r="N4" i="199"/>
  <c r="N4" i="166"/>
  <c r="N4" i="197"/>
  <c r="AH4" i="199"/>
  <c r="AH4" i="197"/>
  <c r="AH4" i="166"/>
  <c r="BB4" i="199"/>
  <c r="BB4" i="197"/>
  <c r="BB4" i="166"/>
  <c r="BV4" i="199"/>
  <c r="BV4" i="197"/>
  <c r="BV4" i="166"/>
  <c r="R5" i="199"/>
  <c r="R5" i="197"/>
  <c r="AL5" i="199"/>
  <c r="AL5" i="197"/>
  <c r="BF5" i="199"/>
  <c r="BF5" i="197"/>
  <c r="B6" i="199"/>
  <c r="B6" i="197"/>
  <c r="B6" i="166"/>
  <c r="V6" i="199"/>
  <c r="V6" i="197"/>
  <c r="V6" i="166"/>
  <c r="AP6" i="199"/>
  <c r="AP6" i="197"/>
  <c r="AP6" i="166"/>
  <c r="BJ6" i="199"/>
  <c r="BJ6" i="166"/>
  <c r="BJ6" i="197"/>
  <c r="F7" i="199"/>
  <c r="F7" i="197"/>
  <c r="Z7" i="199"/>
  <c r="Z7" i="197"/>
  <c r="AT7" i="199"/>
  <c r="AT7" i="197"/>
  <c r="BN7" i="199"/>
  <c r="BN7" i="197"/>
  <c r="J8" i="199"/>
  <c r="J8" i="197"/>
  <c r="AD8" i="199"/>
  <c r="AD8" i="197"/>
  <c r="AX8" i="199"/>
  <c r="AX8" i="197"/>
  <c r="BR8" i="199"/>
  <c r="BR8" i="197"/>
  <c r="N9" i="199"/>
  <c r="N9" i="197"/>
  <c r="AH9" i="197"/>
  <c r="AH9" i="199"/>
  <c r="BB9" i="199"/>
  <c r="BB9" i="197"/>
  <c r="BV9" i="199"/>
  <c r="BV9" i="197"/>
  <c r="R10" i="199"/>
  <c r="R10" i="197"/>
  <c r="R10" i="166"/>
  <c r="AL10" i="199"/>
  <c r="AL10" i="197"/>
  <c r="AL10" i="166"/>
  <c r="BF10" i="199"/>
  <c r="BF10" i="166"/>
  <c r="BF10" i="197"/>
  <c r="B11" i="199"/>
  <c r="B11" i="197"/>
  <c r="B11" i="166"/>
  <c r="V11" i="199"/>
  <c r="V11" i="197"/>
  <c r="V11" i="166"/>
  <c r="AP11" i="199"/>
  <c r="AP11" i="197"/>
  <c r="AP11" i="166"/>
  <c r="BJ11" i="199"/>
  <c r="BJ11" i="197"/>
  <c r="BJ11" i="166"/>
  <c r="F12" i="199"/>
  <c r="F12" i="166"/>
  <c r="F12" i="197"/>
  <c r="Z12" i="199"/>
  <c r="Z12" i="197"/>
  <c r="Z12" i="166"/>
  <c r="AT12" i="199"/>
  <c r="AT12" i="197"/>
  <c r="AT12" i="166"/>
  <c r="BN12" i="199"/>
  <c r="BN12" i="197"/>
  <c r="BN12" i="166"/>
  <c r="J13" i="199"/>
  <c r="J13" i="197"/>
  <c r="J13" i="166"/>
  <c r="AD13" i="199"/>
  <c r="AD13" i="166"/>
  <c r="AD13" i="197"/>
  <c r="AX13" i="197"/>
  <c r="AX13" i="199"/>
  <c r="AX13" i="166"/>
  <c r="BR13" i="199"/>
  <c r="BR13" i="166"/>
  <c r="BR13" i="197"/>
  <c r="N14" i="199"/>
  <c r="N14" i="197"/>
  <c r="AH14" i="199"/>
  <c r="AH14" i="197"/>
  <c r="BB14" i="199"/>
  <c r="BB14" i="197"/>
  <c r="BV14" i="199"/>
  <c r="BV14" i="197"/>
  <c r="R15" i="199"/>
  <c r="R15" i="197"/>
  <c r="AL15" i="199"/>
  <c r="AL15" i="197"/>
  <c r="BF15" i="197"/>
  <c r="BF15" i="199"/>
  <c r="B16" i="199"/>
  <c r="B16" i="197"/>
  <c r="B16" i="166"/>
  <c r="V16" i="199"/>
  <c r="V16" i="197"/>
  <c r="V16" i="166"/>
  <c r="AP16" i="199"/>
  <c r="AP16" i="197"/>
  <c r="AP16" i="166"/>
  <c r="BJ16" i="199"/>
  <c r="BJ16" i="197"/>
  <c r="BJ16" i="166"/>
  <c r="F17" i="199"/>
  <c r="F17" i="197"/>
  <c r="F17" i="166"/>
  <c r="Z17" i="199"/>
  <c r="Z17" i="166"/>
  <c r="Z17" i="197"/>
  <c r="AT17" i="199"/>
  <c r="AT17" i="197"/>
  <c r="AT17" i="166"/>
  <c r="BN17" i="199"/>
  <c r="BN17" i="197"/>
  <c r="BN17" i="166"/>
  <c r="J18" i="199"/>
  <c r="J18" i="197"/>
  <c r="J18" i="166"/>
  <c r="AD18" i="199"/>
  <c r="AD18" i="197"/>
  <c r="AD18" i="166"/>
  <c r="AX18" i="199"/>
  <c r="AX18" i="197"/>
  <c r="AX18" i="166"/>
  <c r="BR18" i="199"/>
  <c r="BR18" i="197"/>
  <c r="BR18" i="166"/>
  <c r="N19" i="186"/>
  <c r="N19" i="199"/>
  <c r="N19" i="197"/>
  <c r="N19" i="166"/>
  <c r="AH19" i="186"/>
  <c r="AH19" i="199"/>
  <c r="AH19" i="197"/>
  <c r="AH19" i="166"/>
  <c r="BB19" i="186"/>
  <c r="BB19" i="199"/>
  <c r="BB19" i="197"/>
  <c r="BB19" i="166"/>
  <c r="BV19" i="186"/>
  <c r="BV19" i="199"/>
  <c r="BV19" i="197"/>
  <c r="BV19" i="166"/>
  <c r="R20" i="199"/>
  <c r="R20" i="197"/>
  <c r="AL20" i="199"/>
  <c r="AL20" i="197"/>
  <c r="BF20" i="199"/>
  <c r="BF20" i="197"/>
  <c r="B21" i="186"/>
  <c r="B21" i="199"/>
  <c r="B21" i="197"/>
  <c r="V21" i="186"/>
  <c r="V21" i="199"/>
  <c r="V21" i="197"/>
  <c r="AP21" i="186"/>
  <c r="AP21" i="199"/>
  <c r="AP21" i="197"/>
  <c r="BJ21" i="186"/>
  <c r="BJ21" i="199"/>
  <c r="BJ21" i="197"/>
  <c r="F22" i="199"/>
  <c r="F22" i="197"/>
  <c r="Z22" i="197"/>
  <c r="Z22" i="199"/>
  <c r="AT22" i="197"/>
  <c r="AT22" i="199"/>
  <c r="BN22" i="199"/>
  <c r="BN22" i="197"/>
  <c r="J23" i="197"/>
  <c r="J23" i="199"/>
  <c r="J23" i="166"/>
  <c r="AD23" i="199"/>
  <c r="AD23" i="197"/>
  <c r="AD23" i="166"/>
  <c r="AX23" i="199"/>
  <c r="AX23" i="197"/>
  <c r="AX23" i="166"/>
  <c r="BR23" i="197"/>
  <c r="BR23" i="199"/>
  <c r="BR23" i="166"/>
  <c r="N24" i="199"/>
  <c r="N24" i="197"/>
  <c r="N24" i="166"/>
  <c r="AH24" i="197"/>
  <c r="AH24" i="199"/>
  <c r="AH24" i="166"/>
  <c r="BB24" i="199"/>
  <c r="BB24" i="197"/>
  <c r="BB24" i="166"/>
  <c r="BV24" i="199"/>
  <c r="BV24" i="197"/>
  <c r="BV24" i="166"/>
  <c r="R25" i="197"/>
  <c r="R25" i="199"/>
  <c r="R25" i="166"/>
  <c r="AL25" i="199"/>
  <c r="AL25" i="197"/>
  <c r="AL25" i="166"/>
  <c r="BF25" i="199"/>
  <c r="BF25" i="197"/>
  <c r="BF25" i="166"/>
  <c r="B26" i="199"/>
  <c r="B26" i="197"/>
  <c r="B26" i="166"/>
  <c r="V26" i="199"/>
  <c r="V26" i="197"/>
  <c r="V26" i="166"/>
  <c r="AP26" i="199"/>
  <c r="AP26" i="197"/>
  <c r="AP26" i="166"/>
  <c r="BJ26" i="197"/>
  <c r="BJ26" i="199"/>
  <c r="BJ26" i="166"/>
  <c r="F27" i="199"/>
  <c r="F27" i="197"/>
  <c r="Z27" i="199"/>
  <c r="Z27" i="197"/>
  <c r="AT27" i="197"/>
  <c r="AT27" i="199"/>
  <c r="BN27" i="199"/>
  <c r="BN27" i="197"/>
  <c r="J28" i="199"/>
  <c r="J28" i="197"/>
  <c r="AD28" i="199"/>
  <c r="AD28" i="197"/>
  <c r="AX28" i="199"/>
  <c r="AX28" i="197"/>
  <c r="BR28" i="199"/>
  <c r="BR28" i="197"/>
  <c r="N29" i="186"/>
  <c r="N29" i="197"/>
  <c r="N29" i="199"/>
  <c r="AH29" i="199"/>
  <c r="AH29" i="197"/>
  <c r="BB29" i="197"/>
  <c r="BB29" i="199"/>
  <c r="BV29" i="197"/>
  <c r="BV29" i="199"/>
  <c r="R30" i="199"/>
  <c r="R30" i="197"/>
  <c r="R30" i="166"/>
  <c r="AL30" i="197"/>
  <c r="AL30" i="199"/>
  <c r="AL30" i="166"/>
  <c r="BF30" i="199"/>
  <c r="BF30" i="197"/>
  <c r="BF30" i="166"/>
  <c r="B31" i="199"/>
  <c r="B31" i="197"/>
  <c r="B31" i="166"/>
  <c r="V31" i="199"/>
  <c r="V31" i="197"/>
  <c r="V31" i="166"/>
  <c r="AP31" i="197"/>
  <c r="AP31" i="199"/>
  <c r="AP31" i="166"/>
  <c r="BJ31" i="199"/>
  <c r="BJ31" i="197"/>
  <c r="BJ31" i="166"/>
  <c r="F32" i="197"/>
  <c r="F32" i="199"/>
  <c r="F32" i="166"/>
  <c r="Z32" i="197"/>
  <c r="Z32" i="199"/>
  <c r="Z32" i="166"/>
  <c r="AT32" i="199"/>
  <c r="AT32" i="197"/>
  <c r="AT32" i="166"/>
  <c r="BN32" i="197"/>
  <c r="BN32" i="199"/>
  <c r="BN32" i="166"/>
  <c r="J33" i="197"/>
  <c r="J33" i="199"/>
  <c r="J33" i="166"/>
  <c r="AD33" i="199"/>
  <c r="AD33" i="197"/>
  <c r="AD33" i="166"/>
  <c r="AX33" i="199"/>
  <c r="AX33" i="197"/>
  <c r="AX33" i="166"/>
  <c r="BR33" i="197"/>
  <c r="BR33" i="199"/>
  <c r="BR33" i="166"/>
  <c r="N34" i="199"/>
  <c r="N34" i="197"/>
  <c r="AH34" i="197"/>
  <c r="AH34" i="199"/>
  <c r="BB34" i="199"/>
  <c r="BB34" i="197"/>
  <c r="BV34" i="199"/>
  <c r="BV34" i="197"/>
  <c r="R35" i="197"/>
  <c r="R35" i="199"/>
  <c r="AL35" i="199"/>
  <c r="AL35" i="197"/>
  <c r="BF35" i="197"/>
  <c r="BF35" i="199"/>
  <c r="B36" i="199"/>
  <c r="B36" i="197"/>
  <c r="B36" i="166"/>
  <c r="V36" i="199"/>
  <c r="V36" i="197"/>
  <c r="V36" i="166"/>
  <c r="AP36" i="199"/>
  <c r="AP36" i="197"/>
  <c r="AP36" i="166"/>
  <c r="BJ36" i="197"/>
  <c r="BJ36" i="199"/>
  <c r="BJ36" i="166"/>
  <c r="F37" i="199"/>
  <c r="F37" i="197"/>
  <c r="F37" i="166"/>
  <c r="Z37" i="197"/>
  <c r="Z37" i="199"/>
  <c r="Z37" i="166"/>
  <c r="AT37" i="197"/>
  <c r="AT37" i="199"/>
  <c r="AT37" i="166"/>
  <c r="BN37" i="199"/>
  <c r="BN37" i="197"/>
  <c r="BN37" i="166"/>
  <c r="J38" i="186"/>
  <c r="J38" i="199"/>
  <c r="J38" i="197"/>
  <c r="J38" i="166"/>
  <c r="AD38" i="186"/>
  <c r="AD38" i="199"/>
  <c r="AD38" i="197"/>
  <c r="AD38" i="166"/>
  <c r="AX38" i="186"/>
  <c r="AX38" i="199"/>
  <c r="AX38" i="197"/>
  <c r="AX38" i="166"/>
  <c r="BR38" i="186"/>
  <c r="BR38" i="199"/>
  <c r="BR38" i="197"/>
  <c r="BR38" i="166"/>
  <c r="N39" i="186"/>
  <c r="N39" i="199"/>
  <c r="N39" i="197"/>
  <c r="N39" i="166"/>
  <c r="AH39" i="186"/>
  <c r="AH39" i="199"/>
  <c r="AH39" i="197"/>
  <c r="AH39" i="166"/>
  <c r="BB39" i="186"/>
  <c r="BB39" i="197"/>
  <c r="BB39" i="199"/>
  <c r="BB39" i="166"/>
  <c r="BV39" i="186"/>
  <c r="BV39" i="199"/>
  <c r="BV39" i="197"/>
  <c r="BV39" i="166"/>
  <c r="R40" i="197"/>
  <c r="R40" i="199"/>
  <c r="AL40" i="197"/>
  <c r="AL40" i="199"/>
  <c r="BF40" i="199"/>
  <c r="BF40" i="197"/>
  <c r="B41" i="186"/>
  <c r="B41" i="199"/>
  <c r="B41" i="197"/>
  <c r="V41" i="186"/>
  <c r="V41" i="199"/>
  <c r="V41" i="197"/>
  <c r="AP41" i="186"/>
  <c r="AP41" i="199"/>
  <c r="AP41" i="197"/>
  <c r="BJ41" i="186"/>
  <c r="BJ41" i="199"/>
  <c r="BJ41" i="197"/>
  <c r="F42" i="199"/>
  <c r="F42" i="197"/>
  <c r="Z42" i="199"/>
  <c r="Z42" i="197"/>
  <c r="AT42" i="197"/>
  <c r="AT42" i="199"/>
  <c r="BN42" i="197"/>
  <c r="BN42" i="199"/>
  <c r="J43" i="186"/>
  <c r="J43" i="199"/>
  <c r="J43" i="197"/>
  <c r="J43" i="166"/>
  <c r="AD43" i="186"/>
  <c r="AD43" i="197"/>
  <c r="AD43" i="199"/>
  <c r="AD43" i="166"/>
  <c r="AX43" i="186"/>
  <c r="AX43" i="199"/>
  <c r="AX43" i="197"/>
  <c r="AX43" i="166"/>
  <c r="BR43" i="186"/>
  <c r="BR43" i="199"/>
  <c r="BR43" i="197"/>
  <c r="BR43" i="166"/>
  <c r="N44" i="199"/>
  <c r="N44" i="197"/>
  <c r="AH44" i="199"/>
  <c r="AH44" i="197"/>
  <c r="AH44" i="166"/>
  <c r="BB44" i="199"/>
  <c r="BB44" i="197"/>
  <c r="BB44" i="166"/>
  <c r="BV44" i="197"/>
  <c r="BV44" i="199"/>
  <c r="R45" i="199"/>
  <c r="R45" i="197"/>
  <c r="R45" i="166"/>
  <c r="AL45" i="197"/>
  <c r="AL45" i="199"/>
  <c r="AL45" i="166"/>
  <c r="BF45" i="197"/>
  <c r="BF45" i="199"/>
  <c r="BF45" i="166"/>
  <c r="B46" i="199"/>
  <c r="B46" i="197"/>
  <c r="B46" i="166"/>
  <c r="V46" i="197"/>
  <c r="V46" i="199"/>
  <c r="V46" i="166"/>
  <c r="AP46" i="199"/>
  <c r="AP46" i="197"/>
  <c r="AP46" i="166"/>
  <c r="BJ46" i="199"/>
  <c r="BJ46" i="197"/>
  <c r="BJ46" i="166"/>
  <c r="F47" i="199"/>
  <c r="F47" i="197"/>
  <c r="Z47" i="199"/>
  <c r="Z47" i="197"/>
  <c r="AT47" i="199"/>
  <c r="AT47" i="197"/>
  <c r="BN47" i="197"/>
  <c r="BN47" i="199"/>
  <c r="J48" i="199"/>
  <c r="J48" i="197"/>
  <c r="AD48" i="199"/>
  <c r="AD48" i="197"/>
  <c r="AX48" i="197"/>
  <c r="AX48" i="199"/>
  <c r="BR48" i="199"/>
  <c r="BR48" i="197"/>
  <c r="N49" i="199"/>
  <c r="N49" i="197"/>
  <c r="AH49" i="199"/>
  <c r="AH49" i="197"/>
  <c r="BB49" i="199"/>
  <c r="BB49" i="197"/>
  <c r="BV49" i="199"/>
  <c r="BV49" i="197"/>
  <c r="R50" i="199"/>
  <c r="R50" i="197"/>
  <c r="R50" i="166"/>
  <c r="AL50" i="199"/>
  <c r="AL50" i="197"/>
  <c r="AL50" i="166"/>
  <c r="BF50" i="197"/>
  <c r="BF50" i="199"/>
  <c r="BF50" i="166"/>
  <c r="B51" i="186"/>
  <c r="B51" i="197"/>
  <c r="B51" i="199"/>
  <c r="B51" i="166"/>
  <c r="V51" i="186"/>
  <c r="V51" i="199"/>
  <c r="V51" i="197"/>
  <c r="V51" i="166"/>
  <c r="AP51" i="186"/>
  <c r="AP51" i="197"/>
  <c r="AP51" i="199"/>
  <c r="AP51" i="166"/>
  <c r="BJ51" i="186"/>
  <c r="BJ51" i="199"/>
  <c r="BJ51" i="197"/>
  <c r="BJ51" i="166"/>
  <c r="F52" i="199"/>
  <c r="F52" i="197"/>
  <c r="F52" i="166"/>
  <c r="Z52" i="199"/>
  <c r="Z52" i="197"/>
  <c r="Z52" i="166"/>
  <c r="AT52" i="197"/>
  <c r="AT52" i="199"/>
  <c r="AT52" i="166"/>
  <c r="BN52" i="199"/>
  <c r="BN52" i="197"/>
  <c r="BN52" i="166"/>
  <c r="J53" i="199"/>
  <c r="J53" i="197"/>
  <c r="J53" i="166"/>
  <c r="AD53" i="199"/>
  <c r="AD53" i="197"/>
  <c r="AD53" i="166"/>
  <c r="AX53" i="199"/>
  <c r="AX53" i="197"/>
  <c r="AX53" i="166"/>
  <c r="BR53" i="197"/>
  <c r="BR53" i="199"/>
  <c r="BR53" i="166"/>
  <c r="N54" i="199"/>
  <c r="N54" i="197"/>
  <c r="N54" i="166"/>
  <c r="AH54" i="199"/>
  <c r="AH54" i="197"/>
  <c r="AH54" i="166"/>
  <c r="BB54" i="199"/>
  <c r="BB54" i="197"/>
  <c r="BB54" i="166"/>
  <c r="BV54" i="199"/>
  <c r="BV54" i="197"/>
  <c r="BV54" i="166"/>
  <c r="R55" i="197"/>
  <c r="R55" i="199"/>
  <c r="R55" i="166"/>
  <c r="AL55" i="199"/>
  <c r="AL55" i="197"/>
  <c r="AL55" i="166"/>
  <c r="BF55" i="199"/>
  <c r="BF55" i="197"/>
  <c r="BF55" i="166"/>
  <c r="B56" i="186"/>
  <c r="B56" i="199"/>
  <c r="B56" i="197"/>
  <c r="V56" i="186"/>
  <c r="V56" i="199"/>
  <c r="V56" i="197"/>
  <c r="AP56" i="186"/>
  <c r="AP56" i="199"/>
  <c r="AP56" i="197"/>
  <c r="BJ56" i="186"/>
  <c r="BJ56" i="197"/>
  <c r="BJ56" i="199"/>
  <c r="F57" i="186"/>
  <c r="F57" i="199"/>
  <c r="F57" i="197"/>
  <c r="Z57" i="186"/>
  <c r="Z57" i="199"/>
  <c r="Z57" i="197"/>
  <c r="AT57" i="186"/>
  <c r="AT57" i="197"/>
  <c r="AT57" i="199"/>
  <c r="BN57" i="186"/>
  <c r="BN57" i="199"/>
  <c r="BN57" i="197"/>
  <c r="J58" i="186"/>
  <c r="J58" i="199"/>
  <c r="J58" i="197"/>
  <c r="AD58" i="186"/>
  <c r="AD58" i="199"/>
  <c r="AD58" i="197"/>
  <c r="AX58" i="186"/>
  <c r="AX58" i="197"/>
  <c r="AX58" i="199"/>
  <c r="BR58" i="186"/>
  <c r="BR58" i="199"/>
  <c r="BR58" i="197"/>
  <c r="N59" i="199"/>
  <c r="N59" i="197"/>
  <c r="AH59" i="199"/>
  <c r="AH59" i="197"/>
  <c r="BB59" i="199"/>
  <c r="BB59" i="197"/>
  <c r="BV59" i="199"/>
  <c r="BV59" i="197"/>
  <c r="R60" i="186"/>
  <c r="R60" i="199"/>
  <c r="R60" i="197"/>
  <c r="AL60" i="186"/>
  <c r="AL60" i="199"/>
  <c r="AL60" i="197"/>
  <c r="BF60" i="186"/>
  <c r="BF60" i="199"/>
  <c r="BF60" i="197"/>
  <c r="B61" i="199"/>
  <c r="B61" i="197"/>
  <c r="B61" i="166"/>
  <c r="V61" i="197"/>
  <c r="V61" i="199"/>
  <c r="V61" i="166"/>
  <c r="AP61" i="199"/>
  <c r="AP61" i="197"/>
  <c r="AP61" i="166"/>
  <c r="BJ61" i="199"/>
  <c r="BJ61" i="197"/>
  <c r="BJ61" i="166"/>
  <c r="F62" i="199"/>
  <c r="F62" i="197"/>
  <c r="F62" i="166"/>
  <c r="Z62" i="199"/>
  <c r="Z62" i="197"/>
  <c r="Z62" i="166"/>
  <c r="AT62" i="197"/>
  <c r="AT62" i="199"/>
  <c r="AT62" i="166"/>
  <c r="BN62" i="199"/>
  <c r="BN62" i="197"/>
  <c r="BN62" i="166"/>
  <c r="J63" i="199"/>
  <c r="J63" i="197"/>
  <c r="J63" i="166"/>
  <c r="AD63" i="199"/>
  <c r="AD63" i="197"/>
  <c r="AD63" i="166"/>
  <c r="AX63" i="199"/>
  <c r="AX63" i="197"/>
  <c r="AX63" i="166"/>
  <c r="BR63" i="199"/>
  <c r="BR63" i="197"/>
  <c r="BR63" i="166"/>
  <c r="N64" i="199"/>
  <c r="N64" i="197"/>
  <c r="N64" i="166"/>
  <c r="AH64" i="197"/>
  <c r="AH64" i="199"/>
  <c r="AH64" i="166"/>
  <c r="BB64" i="199"/>
  <c r="BB64" i="197"/>
  <c r="BB64" i="166"/>
  <c r="BV64" i="199"/>
  <c r="BV64" i="197"/>
  <c r="BV64" i="166"/>
  <c r="R65" i="199"/>
  <c r="R65" i="197"/>
  <c r="R65" i="166"/>
  <c r="AL65" i="197"/>
  <c r="AL65" i="199"/>
  <c r="AL65" i="166"/>
  <c r="BF65" i="197"/>
  <c r="BF65" i="199"/>
  <c r="BF65" i="166"/>
  <c r="B66" i="199"/>
  <c r="B66" i="197"/>
  <c r="B66" i="166"/>
  <c r="V66" i="199"/>
  <c r="V66" i="197"/>
  <c r="V66" i="166"/>
  <c r="AP66" i="199"/>
  <c r="AP66" i="197"/>
  <c r="AP66" i="166"/>
  <c r="BJ66" i="199"/>
  <c r="BJ66" i="197"/>
  <c r="BJ66" i="166"/>
  <c r="F67" i="199"/>
  <c r="F67" i="197"/>
  <c r="F67" i="166"/>
  <c r="Z67" i="199"/>
  <c r="Z67" i="197"/>
  <c r="Z67" i="166"/>
  <c r="AT67" i="199"/>
  <c r="AT67" i="197"/>
  <c r="AT67" i="166"/>
  <c r="BN67" i="199"/>
  <c r="BN67" i="197"/>
  <c r="BN67" i="166"/>
  <c r="J68" i="199"/>
  <c r="J68" i="197"/>
  <c r="AD68" i="199"/>
  <c r="AD68" i="197"/>
  <c r="AX68" i="197"/>
  <c r="AX68" i="199"/>
  <c r="BR68" i="197"/>
  <c r="BR68" i="199"/>
  <c r="N69" i="186"/>
  <c r="N69" i="199"/>
  <c r="N69" i="197"/>
  <c r="AH69" i="186"/>
  <c r="AH69" i="199"/>
  <c r="AH69" i="197"/>
  <c r="BB69" i="186"/>
  <c r="BB69" i="199"/>
  <c r="BB69" i="197"/>
  <c r="BV69" i="186"/>
  <c r="BV69" i="199"/>
  <c r="BV69" i="197"/>
  <c r="R70" i="199"/>
  <c r="R70" i="197"/>
  <c r="R70" i="166"/>
  <c r="AL70" i="199"/>
  <c r="AL70" i="197"/>
  <c r="AL70" i="166"/>
  <c r="BF70" i="197"/>
  <c r="BF70" i="199"/>
  <c r="BF70" i="166"/>
  <c r="B71" i="199"/>
  <c r="B71" i="197"/>
  <c r="B71" i="166"/>
  <c r="V71" i="199"/>
  <c r="V71" i="197"/>
  <c r="V71" i="166"/>
  <c r="AP71" i="199"/>
  <c r="AP71" i="197"/>
  <c r="AP71" i="166"/>
  <c r="BJ71" i="197"/>
  <c r="BJ71" i="199"/>
  <c r="BJ71" i="166"/>
  <c r="F72" i="199"/>
  <c r="F72" i="197"/>
  <c r="F72" i="166"/>
  <c r="Z72" i="199"/>
  <c r="Z72" i="197"/>
  <c r="Z72" i="166"/>
  <c r="AT72" i="199"/>
  <c r="AT72" i="197"/>
  <c r="AT72" i="166"/>
  <c r="BN72" i="199"/>
  <c r="BN72" i="197"/>
  <c r="BN72" i="166"/>
  <c r="J73" i="186"/>
  <c r="J73" i="199"/>
  <c r="J73" i="197"/>
  <c r="J73" i="166"/>
  <c r="AD73" i="186"/>
  <c r="AD73" i="199"/>
  <c r="AD73" i="197"/>
  <c r="AD73" i="166"/>
  <c r="AX73" i="186"/>
  <c r="AX73" i="199"/>
  <c r="AX73" i="197"/>
  <c r="AX73" i="166"/>
  <c r="BR73" i="186"/>
  <c r="BR73" i="199"/>
  <c r="BR73" i="197"/>
  <c r="BR73" i="166"/>
  <c r="E7" i="162"/>
  <c r="P17" i="206" s="1"/>
  <c r="P24" i="207" s="1"/>
  <c r="B10" i="162"/>
  <c r="S15" i="162"/>
  <c r="AM25" i="206" s="1"/>
  <c r="AM58" i="207" s="1"/>
  <c r="D22" i="162"/>
  <c r="O32" i="206" s="1"/>
  <c r="O39" i="207" s="1"/>
  <c r="S24" i="162"/>
  <c r="AM34" i="206" s="1"/>
  <c r="AM17" i="207" s="1"/>
  <c r="S64" i="162"/>
  <c r="AM74" i="206" s="1"/>
  <c r="AM38" i="207" s="1"/>
  <c r="C64" i="162"/>
  <c r="N74" i="206" s="1"/>
  <c r="N38" i="207" s="1"/>
  <c r="AD4" i="199"/>
  <c r="AD4" i="197"/>
  <c r="AD4" i="166"/>
  <c r="BF6" i="199"/>
  <c r="BF6" i="197"/>
  <c r="BF6" i="166"/>
  <c r="J9" i="199"/>
  <c r="J9" i="197"/>
  <c r="BF11" i="199"/>
  <c r="BF11" i="197"/>
  <c r="BF11" i="166"/>
  <c r="J14" i="199"/>
  <c r="J14" i="197"/>
  <c r="B17" i="199"/>
  <c r="B17" i="197"/>
  <c r="B17" i="166"/>
  <c r="Z18" i="199"/>
  <c r="Z18" i="197"/>
  <c r="Z18" i="166"/>
  <c r="AH20" i="199"/>
  <c r="AH20" i="197"/>
  <c r="BJ22" i="199"/>
  <c r="BJ22" i="197"/>
  <c r="AX24" i="199"/>
  <c r="AX24" i="197"/>
  <c r="AX24" i="166"/>
  <c r="BF26" i="199"/>
  <c r="BF26" i="197"/>
  <c r="BF26" i="166"/>
  <c r="BJ27" i="199"/>
  <c r="BJ27" i="197"/>
  <c r="J29" i="197"/>
  <c r="J29" i="199"/>
  <c r="BB30" i="197"/>
  <c r="BB30" i="199"/>
  <c r="BB30" i="166"/>
  <c r="AP32" i="199"/>
  <c r="AP32" i="197"/>
  <c r="AP32" i="166"/>
  <c r="BN33" i="199"/>
  <c r="BN33" i="197"/>
  <c r="BN33" i="166"/>
  <c r="R36" i="199"/>
  <c r="R36" i="197"/>
  <c r="R36" i="166"/>
  <c r="Z38" i="186"/>
  <c r="Z38" i="199"/>
  <c r="Z38" i="197"/>
  <c r="Z38" i="166"/>
  <c r="J39" i="186"/>
  <c r="J39" i="199"/>
  <c r="J39" i="197"/>
  <c r="J39" i="166"/>
  <c r="BR39" i="186"/>
  <c r="BR39" i="199"/>
  <c r="BR39" i="197"/>
  <c r="BR39" i="166"/>
  <c r="BV40" i="199"/>
  <c r="BV40" i="197"/>
  <c r="V42" i="197"/>
  <c r="V42" i="199"/>
  <c r="AX44" i="197"/>
  <c r="AX44" i="199"/>
  <c r="AX44" i="166"/>
  <c r="B47" i="199"/>
  <c r="B47" i="197"/>
  <c r="BN48" i="199"/>
  <c r="BN48" i="197"/>
  <c r="AH50" i="199"/>
  <c r="AH50" i="197"/>
  <c r="AH50" i="166"/>
  <c r="BF51" i="186"/>
  <c r="BF51" i="199"/>
  <c r="BF51" i="197"/>
  <c r="BF51" i="166"/>
  <c r="BN53" i="199"/>
  <c r="BN53" i="197"/>
  <c r="BN53" i="166"/>
  <c r="R56" i="186"/>
  <c r="R56" i="199"/>
  <c r="R56" i="197"/>
  <c r="BJ57" i="186"/>
  <c r="BJ57" i="199"/>
  <c r="BJ57" i="197"/>
  <c r="BN58" i="186"/>
  <c r="BN58" i="199"/>
  <c r="BN58" i="197"/>
  <c r="BR59" i="199"/>
  <c r="BR59" i="197"/>
  <c r="AH60" i="186"/>
  <c r="AH60" i="199"/>
  <c r="AH60" i="197"/>
  <c r="AL61" i="199"/>
  <c r="AL61" i="197"/>
  <c r="AL61" i="166"/>
  <c r="BJ62" i="197"/>
  <c r="BJ62" i="166"/>
  <c r="BJ62" i="199"/>
  <c r="Z63" i="199"/>
  <c r="Z63" i="197"/>
  <c r="Z63" i="166"/>
  <c r="BN63" i="199"/>
  <c r="BN63" i="197"/>
  <c r="BN63" i="166"/>
  <c r="BR64" i="199"/>
  <c r="BR64" i="197"/>
  <c r="BR64" i="166"/>
  <c r="BV65" i="199"/>
  <c r="BV65" i="197"/>
  <c r="BV65" i="166"/>
  <c r="R66" i="199"/>
  <c r="R66" i="197"/>
  <c r="R66" i="166"/>
  <c r="V67" i="199"/>
  <c r="V67" i="197"/>
  <c r="V67" i="166"/>
  <c r="AT68" i="199"/>
  <c r="AT68" i="197"/>
  <c r="J69" i="186"/>
  <c r="J69" i="199"/>
  <c r="J69" i="197"/>
  <c r="AX69" i="186"/>
  <c r="AX69" i="199"/>
  <c r="AX69" i="197"/>
  <c r="N70" i="197"/>
  <c r="N70" i="199"/>
  <c r="N70" i="166"/>
  <c r="BB70" i="199"/>
  <c r="BB70" i="197"/>
  <c r="BB70" i="166"/>
  <c r="R71" i="199"/>
  <c r="R71" i="197"/>
  <c r="R71" i="166"/>
  <c r="AL71" i="199"/>
  <c r="AL71" i="197"/>
  <c r="AL71" i="166"/>
  <c r="B72" i="199"/>
  <c r="B72" i="197"/>
  <c r="B72" i="166"/>
  <c r="AP72" i="199"/>
  <c r="AP72" i="166"/>
  <c r="AP72" i="197"/>
  <c r="F73" i="186"/>
  <c r="F73" i="199"/>
  <c r="F73" i="197"/>
  <c r="F73" i="166"/>
  <c r="AT73" i="186"/>
  <c r="AT73" i="199"/>
  <c r="AT73" i="197"/>
  <c r="AT73" i="166"/>
  <c r="O74" i="186"/>
  <c r="O74" i="199"/>
  <c r="O74" i="197"/>
  <c r="O74" i="166"/>
  <c r="AI74" i="186"/>
  <c r="AI74" i="199"/>
  <c r="AI74" i="197"/>
  <c r="AI74" i="166"/>
  <c r="X75" i="186"/>
  <c r="X75" i="199"/>
  <c r="X75" i="197"/>
  <c r="X75" i="166"/>
  <c r="AR75" i="186"/>
  <c r="AR75" i="199"/>
  <c r="AR75" i="197"/>
  <c r="AR75" i="166"/>
  <c r="BL75" i="186"/>
  <c r="BL75" i="199"/>
  <c r="BL75" i="197"/>
  <c r="BL75" i="166"/>
  <c r="L76" i="186"/>
  <c r="L76" i="199"/>
  <c r="L76" i="197"/>
  <c r="AZ76" i="186"/>
  <c r="AZ76" i="199"/>
  <c r="AZ76" i="197"/>
  <c r="BT76" i="186"/>
  <c r="BT76" i="199"/>
  <c r="BT76" i="197"/>
  <c r="S77" i="186"/>
  <c r="S77" i="199"/>
  <c r="S77" i="197"/>
  <c r="AM77" i="186"/>
  <c r="AM77" i="199"/>
  <c r="AM77" i="197"/>
  <c r="BG77" i="186"/>
  <c r="BG77" i="199"/>
  <c r="BG77" i="197"/>
  <c r="Y78" i="186"/>
  <c r="Y78" i="199"/>
  <c r="Y78" i="197"/>
  <c r="CK86" i="89"/>
  <c r="CL86" i="89" s="1"/>
  <c r="K3" i="199"/>
  <c r="K3" i="197"/>
  <c r="K3" i="166"/>
  <c r="AE3" i="199"/>
  <c r="AE3" i="197"/>
  <c r="AE3" i="166"/>
  <c r="AY3" i="199"/>
  <c r="AY3" i="197"/>
  <c r="AY3" i="166"/>
  <c r="BS3" i="199"/>
  <c r="BS3" i="197"/>
  <c r="BS3" i="166"/>
  <c r="O4" i="199"/>
  <c r="O4" i="197"/>
  <c r="O4" i="166"/>
  <c r="AI4" i="199"/>
  <c r="AI4" i="197"/>
  <c r="AI4" i="166"/>
  <c r="BC4" i="199"/>
  <c r="BC4" i="197"/>
  <c r="BC4" i="166"/>
  <c r="BW4" i="199"/>
  <c r="BW4" i="197"/>
  <c r="BW4" i="166"/>
  <c r="S5" i="199"/>
  <c r="S5" i="197"/>
  <c r="S5" i="166"/>
  <c r="AM5" i="199"/>
  <c r="AM5" i="197"/>
  <c r="BG5" i="199"/>
  <c r="BG5" i="197"/>
  <c r="C6" i="199"/>
  <c r="C6" i="197"/>
  <c r="C6" i="166"/>
  <c r="W6" i="199"/>
  <c r="W6" i="197"/>
  <c r="W6" i="166"/>
  <c r="AQ6" i="199"/>
  <c r="AQ6" i="197"/>
  <c r="AQ6" i="166"/>
  <c r="BK6" i="199"/>
  <c r="BK6" i="197"/>
  <c r="BK6" i="166"/>
  <c r="G7" i="199"/>
  <c r="G7" i="197"/>
  <c r="AA7" i="199"/>
  <c r="AA7" i="197"/>
  <c r="AU7" i="199"/>
  <c r="AU7" i="197"/>
  <c r="BO7" i="199"/>
  <c r="BO7" i="197"/>
  <c r="K8" i="199"/>
  <c r="K8" i="197"/>
  <c r="AE8" i="199"/>
  <c r="AE8" i="197"/>
  <c r="AY8" i="199"/>
  <c r="AY8" i="197"/>
  <c r="BS8" i="199"/>
  <c r="BS8" i="197"/>
  <c r="O9" i="199"/>
  <c r="O9" i="197"/>
  <c r="AI9" i="197"/>
  <c r="AI9" i="199"/>
  <c r="BC9" i="199"/>
  <c r="BC9" i="197"/>
  <c r="BW9" i="199"/>
  <c r="BW9" i="197"/>
  <c r="S10" i="199"/>
  <c r="S10" i="197"/>
  <c r="S10" i="166"/>
  <c r="AM10" i="199"/>
  <c r="AM10" i="197"/>
  <c r="AM10" i="166"/>
  <c r="BG10" i="199"/>
  <c r="BG10" i="197"/>
  <c r="BG10" i="166"/>
  <c r="C11" i="199"/>
  <c r="C11" i="197"/>
  <c r="C11" i="166"/>
  <c r="W11" i="199"/>
  <c r="W11" i="197"/>
  <c r="W11" i="166"/>
  <c r="AQ11" i="199"/>
  <c r="AQ11" i="197"/>
  <c r="AQ11" i="166"/>
  <c r="BK11" i="199"/>
  <c r="BK11" i="197"/>
  <c r="BK11" i="166"/>
  <c r="G12" i="199"/>
  <c r="G12" i="197"/>
  <c r="G12" i="166"/>
  <c r="AA12" i="199"/>
  <c r="AA12" i="197"/>
  <c r="AA12" i="166"/>
  <c r="AU12" i="199"/>
  <c r="AU12" i="197"/>
  <c r="AU12" i="166"/>
  <c r="BO12" i="199"/>
  <c r="BO12" i="197"/>
  <c r="BO12" i="166"/>
  <c r="K13" i="199"/>
  <c r="K13" i="197"/>
  <c r="K13" i="166"/>
  <c r="AE13" i="199"/>
  <c r="AE13" i="197"/>
  <c r="AE13" i="166"/>
  <c r="AY13" i="199"/>
  <c r="AY13" i="197"/>
  <c r="AY13" i="166"/>
  <c r="BS13" i="199"/>
  <c r="BS13" i="197"/>
  <c r="BS13" i="166"/>
  <c r="O14" i="199"/>
  <c r="O14" i="197"/>
  <c r="AI14" i="199"/>
  <c r="AI14" i="197"/>
  <c r="BC14" i="199"/>
  <c r="BC14" i="197"/>
  <c r="BW14" i="199"/>
  <c r="BW14" i="197"/>
  <c r="S15" i="199"/>
  <c r="S15" i="197"/>
  <c r="AM15" i="199"/>
  <c r="AM15" i="197"/>
  <c r="BG15" i="197"/>
  <c r="BG15" i="199"/>
  <c r="C16" i="199"/>
  <c r="C16" i="197"/>
  <c r="C16" i="166"/>
  <c r="W16" i="199"/>
  <c r="W16" i="197"/>
  <c r="W16" i="166"/>
  <c r="AQ16" i="199"/>
  <c r="AQ16" i="197"/>
  <c r="AQ16" i="166"/>
  <c r="BK16" i="199"/>
  <c r="BK16" i="197"/>
  <c r="BK16" i="166"/>
  <c r="G17" i="199"/>
  <c r="G17" i="197"/>
  <c r="G17" i="166"/>
  <c r="AA17" i="199"/>
  <c r="AA17" i="197"/>
  <c r="AA17" i="166"/>
  <c r="AU17" i="199"/>
  <c r="AU17" i="197"/>
  <c r="AU17" i="166"/>
  <c r="BO17" i="199"/>
  <c r="BO17" i="197"/>
  <c r="BO17" i="166"/>
  <c r="K18" i="199"/>
  <c r="K18" i="197"/>
  <c r="K18" i="166"/>
  <c r="AE18" i="199"/>
  <c r="AE18" i="197"/>
  <c r="AE18" i="166"/>
  <c r="AY18" i="199"/>
  <c r="AY18" i="197"/>
  <c r="AY18" i="166"/>
  <c r="BS18" i="199"/>
  <c r="BS18" i="197"/>
  <c r="BS18" i="166"/>
  <c r="O19" i="186"/>
  <c r="O19" i="199"/>
  <c r="O19" i="197"/>
  <c r="O19" i="166"/>
  <c r="AI19" i="186"/>
  <c r="AI19" i="199"/>
  <c r="AI19" i="197"/>
  <c r="AI19" i="166"/>
  <c r="BC19" i="186"/>
  <c r="BC19" i="199"/>
  <c r="BC19" i="197"/>
  <c r="BC19" i="166"/>
  <c r="BW19" i="186"/>
  <c r="BW19" i="199"/>
  <c r="BW19" i="197"/>
  <c r="BW19" i="166"/>
  <c r="S20" i="199"/>
  <c r="S20" i="197"/>
  <c r="AM20" i="199"/>
  <c r="AM20" i="197"/>
  <c r="BG20" i="199"/>
  <c r="BG20" i="197"/>
  <c r="C21" i="186"/>
  <c r="C21" i="199"/>
  <c r="C21" i="197"/>
  <c r="W21" i="186"/>
  <c r="W21" i="199"/>
  <c r="W21" i="197"/>
  <c r="AQ21" i="186"/>
  <c r="AQ21" i="199"/>
  <c r="AQ21" i="197"/>
  <c r="BK21" i="186"/>
  <c r="BK21" i="199"/>
  <c r="BK21" i="197"/>
  <c r="G22" i="199"/>
  <c r="G22" i="197"/>
  <c r="AA22" i="199"/>
  <c r="AA22" i="197"/>
  <c r="AU22" i="199"/>
  <c r="AU22" i="197"/>
  <c r="BO22" i="199"/>
  <c r="BO22" i="197"/>
  <c r="K23" i="199"/>
  <c r="K23" i="197"/>
  <c r="K23" i="166"/>
  <c r="AE23" i="199"/>
  <c r="AE23" i="197"/>
  <c r="AE23" i="166"/>
  <c r="AY23" i="199"/>
  <c r="AY23" i="197"/>
  <c r="AY23" i="166"/>
  <c r="BS23" i="199"/>
  <c r="BS23" i="197"/>
  <c r="BS23" i="166"/>
  <c r="O24" i="199"/>
  <c r="O24" i="197"/>
  <c r="O24" i="166"/>
  <c r="AI24" i="199"/>
  <c r="AI24" i="197"/>
  <c r="AI24" i="166"/>
  <c r="BC24" i="199"/>
  <c r="BC24" i="197"/>
  <c r="BC24" i="166"/>
  <c r="BW24" i="199"/>
  <c r="BW24" i="197"/>
  <c r="BW24" i="166"/>
  <c r="S25" i="199"/>
  <c r="S25" i="197"/>
  <c r="S25" i="166"/>
  <c r="AM25" i="199"/>
  <c r="AM25" i="197"/>
  <c r="AM25" i="166"/>
  <c r="BG25" i="199"/>
  <c r="BG25" i="197"/>
  <c r="BG25" i="166"/>
  <c r="C26" i="197"/>
  <c r="C26" i="199"/>
  <c r="C26" i="166"/>
  <c r="W26" i="199"/>
  <c r="W26" i="197"/>
  <c r="W26" i="166"/>
  <c r="AQ26" i="199"/>
  <c r="AQ26" i="197"/>
  <c r="AQ26" i="166"/>
  <c r="BK26" i="199"/>
  <c r="BK26" i="197"/>
  <c r="BK26" i="166"/>
  <c r="G27" i="199"/>
  <c r="G27" i="197"/>
  <c r="AA27" i="199"/>
  <c r="AA27" i="197"/>
  <c r="AU27" i="199"/>
  <c r="AU27" i="197"/>
  <c r="BO27" i="199"/>
  <c r="BO27" i="197"/>
  <c r="K28" i="199"/>
  <c r="K28" i="197"/>
  <c r="AE28" i="199"/>
  <c r="AE28" i="197"/>
  <c r="AY28" i="199"/>
  <c r="AY28" i="197"/>
  <c r="BS28" i="199"/>
  <c r="BS28" i="197"/>
  <c r="O29" i="199"/>
  <c r="O29" i="197"/>
  <c r="AI29" i="199"/>
  <c r="AI29" i="197"/>
  <c r="BC29" i="199"/>
  <c r="BC29" i="197"/>
  <c r="BW29" i="199"/>
  <c r="BW29" i="197"/>
  <c r="S30" i="199"/>
  <c r="S30" i="197"/>
  <c r="S30" i="166"/>
  <c r="AM30" i="199"/>
  <c r="AM30" i="197"/>
  <c r="AM30" i="166"/>
  <c r="BG30" i="199"/>
  <c r="BG30" i="197"/>
  <c r="BG30" i="166"/>
  <c r="C31" i="199"/>
  <c r="C31" i="197"/>
  <c r="C31" i="166"/>
  <c r="W31" i="199"/>
  <c r="W31" i="197"/>
  <c r="W31" i="166"/>
  <c r="AQ31" i="199"/>
  <c r="AQ31" i="197"/>
  <c r="AQ31" i="166"/>
  <c r="BK31" i="199"/>
  <c r="BK31" i="197"/>
  <c r="BK31" i="166"/>
  <c r="G32" i="199"/>
  <c r="G32" i="197"/>
  <c r="G32" i="166"/>
  <c r="AA32" i="199"/>
  <c r="AA32" i="197"/>
  <c r="AA32" i="166"/>
  <c r="AU32" i="199"/>
  <c r="AU32" i="197"/>
  <c r="AU32" i="166"/>
  <c r="BO32" i="199"/>
  <c r="BO32" i="197"/>
  <c r="BO32" i="166"/>
  <c r="K33" i="199"/>
  <c r="K33" i="197"/>
  <c r="K33" i="166"/>
  <c r="AE33" i="199"/>
  <c r="AE33" i="197"/>
  <c r="AE33" i="166"/>
  <c r="AY33" i="199"/>
  <c r="AY33" i="197"/>
  <c r="AY33" i="166"/>
  <c r="BS33" i="199"/>
  <c r="BS33" i="197"/>
  <c r="BS33" i="166"/>
  <c r="O34" i="199"/>
  <c r="O34" i="197"/>
  <c r="AI34" i="199"/>
  <c r="AI34" i="197"/>
  <c r="BC34" i="197"/>
  <c r="BC34" i="199"/>
  <c r="BW34" i="199"/>
  <c r="BW34" i="197"/>
  <c r="S35" i="199"/>
  <c r="S35" i="197"/>
  <c r="AM35" i="199"/>
  <c r="AM35" i="197"/>
  <c r="BG35" i="199"/>
  <c r="BG35" i="197"/>
  <c r="C36" i="199"/>
  <c r="C36" i="197"/>
  <c r="C36" i="166"/>
  <c r="W36" i="199"/>
  <c r="W36" i="197"/>
  <c r="W36" i="166"/>
  <c r="AQ36" i="197"/>
  <c r="AQ36" i="199"/>
  <c r="AQ36" i="166"/>
  <c r="BK36" i="199"/>
  <c r="BK36" i="197"/>
  <c r="BK36" i="166"/>
  <c r="G37" i="199"/>
  <c r="G37" i="197"/>
  <c r="G37" i="166"/>
  <c r="AA37" i="199"/>
  <c r="AA37" i="197"/>
  <c r="AA37" i="166"/>
  <c r="AU37" i="199"/>
  <c r="AU37" i="197"/>
  <c r="AU37" i="166"/>
  <c r="BO37" i="199"/>
  <c r="BO37" i="197"/>
  <c r="BO37" i="166"/>
  <c r="K38" i="186"/>
  <c r="K38" i="199"/>
  <c r="K38" i="197"/>
  <c r="K38" i="166"/>
  <c r="AE38" i="186"/>
  <c r="AE38" i="199"/>
  <c r="AE38" i="197"/>
  <c r="AE38" i="166"/>
  <c r="AY38" i="186"/>
  <c r="AY38" i="199"/>
  <c r="AY38" i="166"/>
  <c r="AY38" i="197"/>
  <c r="BS38" i="186"/>
  <c r="BS38" i="199"/>
  <c r="BS38" i="197"/>
  <c r="BS38" i="166"/>
  <c r="O39" i="186"/>
  <c r="O39" i="199"/>
  <c r="O39" i="197"/>
  <c r="O39" i="166"/>
  <c r="AI39" i="186"/>
  <c r="AI39" i="199"/>
  <c r="AI39" i="197"/>
  <c r="AI39" i="166"/>
  <c r="BC39" i="186"/>
  <c r="BC39" i="199"/>
  <c r="BC39" i="197"/>
  <c r="BC39" i="166"/>
  <c r="BW39" i="186"/>
  <c r="BW39" i="199"/>
  <c r="BW39" i="197"/>
  <c r="BW39" i="166"/>
  <c r="S40" i="199"/>
  <c r="S40" i="197"/>
  <c r="AM40" i="199"/>
  <c r="AM40" i="197"/>
  <c r="BG40" i="199"/>
  <c r="BG40" i="197"/>
  <c r="C41" i="186"/>
  <c r="C41" i="199"/>
  <c r="C41" i="197"/>
  <c r="W41" i="186"/>
  <c r="W41" i="199"/>
  <c r="W41" i="197"/>
  <c r="AQ41" i="186"/>
  <c r="AQ41" i="199"/>
  <c r="AQ41" i="197"/>
  <c r="BK41" i="186"/>
  <c r="BK41" i="199"/>
  <c r="BK41" i="197"/>
  <c r="G42" i="199"/>
  <c r="G42" i="197"/>
  <c r="AA42" i="199"/>
  <c r="AA42" i="197"/>
  <c r="AU42" i="199"/>
  <c r="AU42" i="197"/>
  <c r="BO42" i="197"/>
  <c r="BO42" i="199"/>
  <c r="K43" i="186"/>
  <c r="K43" i="199"/>
  <c r="K43" i="197"/>
  <c r="K43" i="166"/>
  <c r="AE43" i="186"/>
  <c r="AE43" i="199"/>
  <c r="AE43" i="197"/>
  <c r="AE43" i="166"/>
  <c r="AY43" i="186"/>
  <c r="AY43" i="197"/>
  <c r="AY43" i="199"/>
  <c r="AY43" i="166"/>
  <c r="BS43" i="186"/>
  <c r="BS43" i="199"/>
  <c r="BS43" i="197"/>
  <c r="BS43" i="166"/>
  <c r="O44" i="199"/>
  <c r="O44" i="166"/>
  <c r="O44" i="197"/>
  <c r="AI44" i="199"/>
  <c r="AI44" i="197"/>
  <c r="AI44" i="166"/>
  <c r="BC44" i="199"/>
  <c r="BC44" i="197"/>
  <c r="BC44" i="166"/>
  <c r="BW44" i="199"/>
  <c r="BW44" i="197"/>
  <c r="BW44" i="166"/>
  <c r="S45" i="199"/>
  <c r="S45" i="197"/>
  <c r="S45" i="166"/>
  <c r="AM45" i="199"/>
  <c r="AM45" i="197"/>
  <c r="AM45" i="166"/>
  <c r="BG45" i="199"/>
  <c r="BG45" i="197"/>
  <c r="BG45" i="166"/>
  <c r="C46" i="199"/>
  <c r="C46" i="197"/>
  <c r="C46" i="166"/>
  <c r="W46" i="199"/>
  <c r="W46" i="166"/>
  <c r="W46" i="197"/>
  <c r="AQ46" i="199"/>
  <c r="AQ46" i="197"/>
  <c r="AQ46" i="166"/>
  <c r="BK46" i="199"/>
  <c r="BK46" i="197"/>
  <c r="BK46" i="166"/>
  <c r="G47" i="199"/>
  <c r="G47" i="197"/>
  <c r="AA47" i="199"/>
  <c r="AA47" i="197"/>
  <c r="AU47" i="199"/>
  <c r="AU47" i="197"/>
  <c r="BO47" i="199"/>
  <c r="BO47" i="197"/>
  <c r="K48" i="199"/>
  <c r="K48" i="197"/>
  <c r="AE48" i="199"/>
  <c r="AE48" i="197"/>
  <c r="AY48" i="199"/>
  <c r="AY48" i="197"/>
  <c r="BS48" i="199"/>
  <c r="BS48" i="197"/>
  <c r="O49" i="199"/>
  <c r="O49" i="197"/>
  <c r="AI49" i="199"/>
  <c r="AI49" i="197"/>
  <c r="BC49" i="199"/>
  <c r="BC49" i="197"/>
  <c r="BW49" i="199"/>
  <c r="BW49" i="197"/>
  <c r="S50" i="199"/>
  <c r="S50" i="197"/>
  <c r="S50" i="166"/>
  <c r="AM50" i="199"/>
  <c r="AM50" i="197"/>
  <c r="AM50" i="166"/>
  <c r="BG50" i="199"/>
  <c r="BG50" i="197"/>
  <c r="BG50" i="166"/>
  <c r="C51" i="186"/>
  <c r="C51" i="199"/>
  <c r="C51" i="197"/>
  <c r="C51" i="166"/>
  <c r="W51" i="186"/>
  <c r="W51" i="199"/>
  <c r="W51" i="197"/>
  <c r="W51" i="166"/>
  <c r="AQ51" i="186"/>
  <c r="AQ51" i="197"/>
  <c r="AQ51" i="199"/>
  <c r="AQ51" i="166"/>
  <c r="BK51" i="186"/>
  <c r="BK51" i="197"/>
  <c r="BK51" i="199"/>
  <c r="BK51" i="166"/>
  <c r="G52" i="199"/>
  <c r="G52" i="197"/>
  <c r="G52" i="166"/>
  <c r="AA52" i="199"/>
  <c r="AA52" i="197"/>
  <c r="AA52" i="166"/>
  <c r="AU52" i="199"/>
  <c r="AU52" i="197"/>
  <c r="AU52" i="166"/>
  <c r="BO52" i="199"/>
  <c r="BO52" i="197"/>
  <c r="BO52" i="166"/>
  <c r="K53" i="199"/>
  <c r="K53" i="197"/>
  <c r="K53" i="166"/>
  <c r="AE53" i="199"/>
  <c r="AE53" i="197"/>
  <c r="AE53" i="166"/>
  <c r="AY53" i="199"/>
  <c r="AY53" i="197"/>
  <c r="AY53" i="166"/>
  <c r="BS53" i="199"/>
  <c r="BS53" i="197"/>
  <c r="BS53" i="166"/>
  <c r="O54" i="199"/>
  <c r="O54" i="197"/>
  <c r="O54" i="166"/>
  <c r="AI54" i="199"/>
  <c r="AI54" i="197"/>
  <c r="AI54" i="166"/>
  <c r="BC54" i="199"/>
  <c r="BC54" i="197"/>
  <c r="BC54" i="166"/>
  <c r="BW54" i="199"/>
  <c r="BW54" i="197"/>
  <c r="BW54" i="166"/>
  <c r="S55" i="199"/>
  <c r="S55" i="197"/>
  <c r="S55" i="166"/>
  <c r="AM55" i="199"/>
  <c r="AM55" i="197"/>
  <c r="AM55" i="166"/>
  <c r="BG55" i="199"/>
  <c r="BG55" i="197"/>
  <c r="BG55" i="166"/>
  <c r="C56" i="186"/>
  <c r="C56" i="199"/>
  <c r="C56" i="197"/>
  <c r="W56" i="186"/>
  <c r="W56" i="199"/>
  <c r="W56" i="197"/>
  <c r="AQ56" i="186"/>
  <c r="AQ56" i="199"/>
  <c r="AQ56" i="197"/>
  <c r="BK56" i="186"/>
  <c r="BK56" i="199"/>
  <c r="BK56" i="197"/>
  <c r="G57" i="186"/>
  <c r="G57" i="199"/>
  <c r="G57" i="197"/>
  <c r="AA57" i="186"/>
  <c r="AA57" i="199"/>
  <c r="AA57" i="197"/>
  <c r="AU57" i="186"/>
  <c r="AU57" i="199"/>
  <c r="AU57" i="197"/>
  <c r="BO57" i="186"/>
  <c r="BO57" i="199"/>
  <c r="BO57" i="197"/>
  <c r="K58" i="186"/>
  <c r="K58" i="199"/>
  <c r="K58" i="197"/>
  <c r="AE58" i="186"/>
  <c r="AE58" i="199"/>
  <c r="AE58" i="197"/>
  <c r="AY58" i="186"/>
  <c r="AY58" i="199"/>
  <c r="AY58" i="197"/>
  <c r="BS58" i="186"/>
  <c r="BS58" i="199"/>
  <c r="BS58" i="197"/>
  <c r="O59" i="199"/>
  <c r="O59" i="197"/>
  <c r="AI59" i="199"/>
  <c r="AI59" i="197"/>
  <c r="BC59" i="199"/>
  <c r="BC59" i="197"/>
  <c r="BW59" i="199"/>
  <c r="BW59" i="197"/>
  <c r="S60" i="186"/>
  <c r="S60" i="199"/>
  <c r="S60" i="197"/>
  <c r="AM60" i="186"/>
  <c r="AM60" i="199"/>
  <c r="AM60" i="197"/>
  <c r="BG60" i="186"/>
  <c r="BG60" i="199"/>
  <c r="BG60" i="197"/>
  <c r="C61" i="199"/>
  <c r="C61" i="197"/>
  <c r="C61" i="166"/>
  <c r="W61" i="199"/>
  <c r="W61" i="197"/>
  <c r="W61" i="166"/>
  <c r="AQ61" i="199"/>
  <c r="AQ61" i="197"/>
  <c r="AQ61" i="166"/>
  <c r="BK61" i="199"/>
  <c r="BK61" i="197"/>
  <c r="BK61" i="166"/>
  <c r="G62" i="199"/>
  <c r="G62" i="197"/>
  <c r="G62" i="166"/>
  <c r="AA62" i="199"/>
  <c r="AA62" i="197"/>
  <c r="AA62" i="166"/>
  <c r="AU62" i="199"/>
  <c r="AU62" i="197"/>
  <c r="AU62" i="166"/>
  <c r="BO62" i="199"/>
  <c r="BO62" i="197"/>
  <c r="BO62" i="166"/>
  <c r="K63" i="199"/>
  <c r="K63" i="197"/>
  <c r="K63" i="166"/>
  <c r="AE63" i="199"/>
  <c r="AE63" i="197"/>
  <c r="AE63" i="166"/>
  <c r="AY63" i="199"/>
  <c r="AY63" i="197"/>
  <c r="AY63" i="166"/>
  <c r="BS63" i="199"/>
  <c r="BS63" i="197"/>
  <c r="BS63" i="166"/>
  <c r="S4" i="162"/>
  <c r="AM14" i="206" s="1"/>
  <c r="AM14" i="207" s="1"/>
  <c r="S11" i="162"/>
  <c r="AM21" i="206" s="1"/>
  <c r="AM20" i="207" s="1"/>
  <c r="B11" i="162"/>
  <c r="C14" i="162"/>
  <c r="N24" i="206" s="1"/>
  <c r="N18" i="207" s="1"/>
  <c r="M14" i="162"/>
  <c r="AK14" i="166" s="1"/>
  <c r="B29" i="162"/>
  <c r="B58" i="162"/>
  <c r="S58" i="162"/>
  <c r="AM68" i="206" s="1"/>
  <c r="AM60" i="207" s="1"/>
  <c r="S78" i="162"/>
  <c r="AM88" i="206" s="1"/>
  <c r="AM88" i="207" s="1"/>
  <c r="F3" i="186"/>
  <c r="F3" i="197"/>
  <c r="F3" i="199"/>
  <c r="F3" i="166"/>
  <c r="BR4" i="197"/>
  <c r="BR4" i="199"/>
  <c r="BR4" i="166"/>
  <c r="AP7" i="197"/>
  <c r="AP7" i="199"/>
  <c r="AD9" i="199"/>
  <c r="AD9" i="197"/>
  <c r="R11" i="197"/>
  <c r="R11" i="199"/>
  <c r="R11" i="166"/>
  <c r="AP12" i="199"/>
  <c r="AP12" i="197"/>
  <c r="AP12" i="166"/>
  <c r="AD14" i="199"/>
  <c r="AD14" i="197"/>
  <c r="BB15" i="199"/>
  <c r="BB15" i="197"/>
  <c r="F18" i="199"/>
  <c r="F18" i="197"/>
  <c r="F18" i="166"/>
  <c r="N20" i="199"/>
  <c r="N20" i="197"/>
  <c r="AP22" i="199"/>
  <c r="AP22" i="197"/>
  <c r="AD24" i="197"/>
  <c r="AD24" i="199"/>
  <c r="AD24" i="166"/>
  <c r="R26" i="199"/>
  <c r="R26" i="197"/>
  <c r="R26" i="166"/>
  <c r="Z28" i="197"/>
  <c r="Z28" i="199"/>
  <c r="AH30" i="199"/>
  <c r="AH30" i="197"/>
  <c r="AH30" i="166"/>
  <c r="BF31" i="199"/>
  <c r="BF31" i="197"/>
  <c r="BF31" i="166"/>
  <c r="AT33" i="199"/>
  <c r="AT33" i="197"/>
  <c r="AT33" i="166"/>
  <c r="BR34" i="197"/>
  <c r="BR34" i="199"/>
  <c r="B37" i="199"/>
  <c r="B37" i="197"/>
  <c r="B37" i="166"/>
  <c r="AT38" i="186"/>
  <c r="AT38" i="199"/>
  <c r="AT38" i="197"/>
  <c r="AT38" i="166"/>
  <c r="AH40" i="199"/>
  <c r="AH40" i="197"/>
  <c r="B42" i="199"/>
  <c r="B42" i="197"/>
  <c r="AT43" i="186"/>
  <c r="AT43" i="199"/>
  <c r="AT43" i="197"/>
  <c r="AT43" i="166"/>
  <c r="AH45" i="197"/>
  <c r="AH45" i="199"/>
  <c r="AH45" i="166"/>
  <c r="BF46" i="199"/>
  <c r="BF46" i="197"/>
  <c r="BF46" i="166"/>
  <c r="Z48" i="197"/>
  <c r="Z48" i="199"/>
  <c r="BR49" i="197"/>
  <c r="BR49" i="199"/>
  <c r="B52" i="199"/>
  <c r="B52" i="197"/>
  <c r="B52" i="166"/>
  <c r="AD54" i="199"/>
  <c r="AD54" i="197"/>
  <c r="AD54" i="166"/>
  <c r="BF56" i="186"/>
  <c r="BF56" i="199"/>
  <c r="BF56" i="197"/>
  <c r="F58" i="186"/>
  <c r="F58" i="199"/>
  <c r="F58" i="197"/>
  <c r="AD59" i="199"/>
  <c r="AD59" i="197"/>
  <c r="BB60" i="186"/>
  <c r="BB60" i="199"/>
  <c r="BB60" i="197"/>
  <c r="BF61" i="199"/>
  <c r="BF61" i="197"/>
  <c r="BF61" i="166"/>
  <c r="F63" i="197"/>
  <c r="F63" i="199"/>
  <c r="F63" i="166"/>
  <c r="AX64" i="199"/>
  <c r="AX64" i="197"/>
  <c r="AX64" i="166"/>
  <c r="AL66" i="199"/>
  <c r="AL66" i="197"/>
  <c r="AL66" i="166"/>
  <c r="Z68" i="197"/>
  <c r="Z68" i="199"/>
  <c r="BF71" i="199"/>
  <c r="BF71" i="197"/>
  <c r="BF71" i="166"/>
  <c r="E78" i="186"/>
  <c r="E78" i="199"/>
  <c r="E78" i="197"/>
  <c r="L3" i="199"/>
  <c r="L3" i="197"/>
  <c r="L3" i="166"/>
  <c r="AF3" i="199"/>
  <c r="AF3" i="197"/>
  <c r="AF3" i="166"/>
  <c r="AZ3" i="199"/>
  <c r="AZ3" i="197"/>
  <c r="AZ3" i="166"/>
  <c r="BT3" i="199"/>
  <c r="BT3" i="197"/>
  <c r="BT3" i="166"/>
  <c r="P4" i="199"/>
  <c r="P4" i="197"/>
  <c r="P4" i="166"/>
  <c r="AJ4" i="199"/>
  <c r="AJ4" i="197"/>
  <c r="AJ4" i="166"/>
  <c r="BD4" i="199"/>
  <c r="BD4" i="197"/>
  <c r="BD4" i="166"/>
  <c r="BX4" i="199"/>
  <c r="BX4" i="197"/>
  <c r="BX4" i="166"/>
  <c r="T5" i="197"/>
  <c r="T5" i="199"/>
  <c r="AV7" i="166"/>
  <c r="BL11" i="166"/>
  <c r="BD19" i="166"/>
  <c r="M16" i="206"/>
  <c r="G6" i="162"/>
  <c r="BN3" i="199"/>
  <c r="BN3" i="197"/>
  <c r="BN3" i="166"/>
  <c r="V7" i="199"/>
  <c r="V7" i="197"/>
  <c r="V7" i="166"/>
  <c r="AX9" i="199"/>
  <c r="AX9" i="197"/>
  <c r="AL11" i="199"/>
  <c r="AL11" i="197"/>
  <c r="AL11" i="166"/>
  <c r="Z13" i="199"/>
  <c r="Z13" i="197"/>
  <c r="Z13" i="166"/>
  <c r="AH15" i="199"/>
  <c r="AH15" i="197"/>
  <c r="BJ17" i="199"/>
  <c r="BJ17" i="166"/>
  <c r="BJ17" i="197"/>
  <c r="BV20" i="199"/>
  <c r="BV20" i="197"/>
  <c r="F23" i="199"/>
  <c r="F23" i="197"/>
  <c r="F23" i="166"/>
  <c r="BB25" i="199"/>
  <c r="BB25" i="197"/>
  <c r="BB25" i="166"/>
  <c r="AX29" i="197"/>
  <c r="AX29" i="199"/>
  <c r="BB35" i="199"/>
  <c r="BB35" i="197"/>
  <c r="V52" i="199"/>
  <c r="V52" i="197"/>
  <c r="V52" i="166"/>
  <c r="M3" i="186"/>
  <c r="M3" i="199"/>
  <c r="M3" i="166"/>
  <c r="M3" i="197"/>
  <c r="AG3" i="199"/>
  <c r="AG3" i="197"/>
  <c r="AG3" i="166"/>
  <c r="BA3" i="199"/>
  <c r="BA3" i="166"/>
  <c r="BA3" i="197"/>
  <c r="BU3" i="199"/>
  <c r="BU3" i="197"/>
  <c r="BU3" i="166"/>
  <c r="Q4" i="199"/>
  <c r="Q4" i="166"/>
  <c r="Q4" i="197"/>
  <c r="AK4" i="199"/>
  <c r="AK4" i="166"/>
  <c r="AK4" i="197"/>
  <c r="BE4" i="199"/>
  <c r="BE4" i="197"/>
  <c r="BE4" i="166"/>
  <c r="BY4" i="199"/>
  <c r="BY4" i="197"/>
  <c r="BY4" i="166"/>
  <c r="U5" i="199"/>
  <c r="U5" i="197"/>
  <c r="AO5" i="199"/>
  <c r="AO5" i="197"/>
  <c r="BI5" i="199"/>
  <c r="BI5" i="197"/>
  <c r="E6" i="199"/>
  <c r="E6" i="197"/>
  <c r="E6" i="166"/>
  <c r="Y6" i="199"/>
  <c r="Y6" i="166"/>
  <c r="Y6" i="197"/>
  <c r="AS6" i="199"/>
  <c r="AS6" i="197"/>
  <c r="AS6" i="166"/>
  <c r="BM6" i="199"/>
  <c r="BM6" i="166"/>
  <c r="BM6" i="197"/>
  <c r="I7" i="199"/>
  <c r="I7" i="197"/>
  <c r="AC7" i="199"/>
  <c r="AC7" i="197"/>
  <c r="AC7" i="166"/>
  <c r="AW7" i="199"/>
  <c r="AW7" i="166"/>
  <c r="AW7" i="197"/>
  <c r="BQ7" i="199"/>
  <c r="BQ7" i="197"/>
  <c r="BQ7" i="166"/>
  <c r="M8" i="199"/>
  <c r="M8" i="197"/>
  <c r="AG8" i="199"/>
  <c r="AG8" i="197"/>
  <c r="BA8" i="199"/>
  <c r="BA8" i="197"/>
  <c r="BU8" i="199"/>
  <c r="BU8" i="197"/>
  <c r="Q9" i="199"/>
  <c r="Q9" i="197"/>
  <c r="AK9" i="199"/>
  <c r="AK9" i="197"/>
  <c r="BE9" i="199"/>
  <c r="BE9" i="197"/>
  <c r="BY9" i="199"/>
  <c r="BY9" i="197"/>
  <c r="U10" i="199"/>
  <c r="U10" i="166"/>
  <c r="U10" i="197"/>
  <c r="AO10" i="199"/>
  <c r="AO10" i="197"/>
  <c r="AO10" i="166"/>
  <c r="BI10" i="199"/>
  <c r="BI10" i="166"/>
  <c r="BI10" i="197"/>
  <c r="E11" i="199"/>
  <c r="E11" i="166"/>
  <c r="E11" i="197"/>
  <c r="Y11" i="199"/>
  <c r="Y11" i="197"/>
  <c r="Y11" i="166"/>
  <c r="AS11" i="199"/>
  <c r="AS11" i="197"/>
  <c r="AS11" i="166"/>
  <c r="BM11" i="199"/>
  <c r="BM11" i="197"/>
  <c r="BM11" i="166"/>
  <c r="I12" i="199"/>
  <c r="I12" i="166"/>
  <c r="I12" i="197"/>
  <c r="AC12" i="199"/>
  <c r="AC12" i="166"/>
  <c r="AC12" i="197"/>
  <c r="AW12" i="199"/>
  <c r="AW12" i="197"/>
  <c r="AW12" i="166"/>
  <c r="BQ12" i="199"/>
  <c r="BQ12" i="166"/>
  <c r="BQ12" i="197"/>
  <c r="M13" i="199"/>
  <c r="M13" i="197"/>
  <c r="M13" i="166"/>
  <c r="AG13" i="199"/>
  <c r="AG13" i="166"/>
  <c r="AG13" i="197"/>
  <c r="BA13" i="199"/>
  <c r="BA13" i="197"/>
  <c r="BA13" i="166"/>
  <c r="BU13" i="199"/>
  <c r="BU13" i="197"/>
  <c r="BU13" i="166"/>
  <c r="Q14" i="199"/>
  <c r="Q14" i="197"/>
  <c r="AK14" i="199"/>
  <c r="AK14" i="197"/>
  <c r="BE14" i="199"/>
  <c r="BE14" i="197"/>
  <c r="BY14" i="199"/>
  <c r="BY14" i="197"/>
  <c r="U15" i="199"/>
  <c r="U15" i="197"/>
  <c r="AO15" i="199"/>
  <c r="AO15" i="197"/>
  <c r="BI15" i="199"/>
  <c r="BI15" i="197"/>
  <c r="E16" i="199"/>
  <c r="E16" i="197"/>
  <c r="E16" i="166"/>
  <c r="Y16" i="199"/>
  <c r="Y16" i="197"/>
  <c r="Y16" i="166"/>
  <c r="AS16" i="199"/>
  <c r="AS16" i="197"/>
  <c r="AS16" i="166"/>
  <c r="BM16" i="199"/>
  <c r="BM16" i="197"/>
  <c r="BM16" i="166"/>
  <c r="I17" i="199"/>
  <c r="I17" i="197"/>
  <c r="I17" i="166"/>
  <c r="AC17" i="199"/>
  <c r="AC17" i="197"/>
  <c r="AC17" i="166"/>
  <c r="AW17" i="199"/>
  <c r="AW17" i="197"/>
  <c r="AW17" i="166"/>
  <c r="BQ17" i="199"/>
  <c r="BQ17" i="166"/>
  <c r="BQ17" i="197"/>
  <c r="M18" i="199"/>
  <c r="M18" i="197"/>
  <c r="M18" i="166"/>
  <c r="AG18" i="199"/>
  <c r="AG18" i="197"/>
  <c r="AG18" i="166"/>
  <c r="BA18" i="199"/>
  <c r="BA18" i="197"/>
  <c r="BA18" i="166"/>
  <c r="BU18" i="199"/>
  <c r="BU18" i="166"/>
  <c r="BU18" i="197"/>
  <c r="Q19" i="186"/>
  <c r="Q19" i="199"/>
  <c r="Q19" i="197"/>
  <c r="Q19" i="166"/>
  <c r="AK19" i="186"/>
  <c r="AK19" i="199"/>
  <c r="AK19" i="197"/>
  <c r="AK19" i="166"/>
  <c r="BE19" i="186"/>
  <c r="BE19" i="199"/>
  <c r="BE19" i="197"/>
  <c r="BE19" i="166"/>
  <c r="BY19" i="186"/>
  <c r="BY19" i="199"/>
  <c r="BY19" i="197"/>
  <c r="BY19" i="166"/>
  <c r="U20" i="199"/>
  <c r="U20" i="197"/>
  <c r="AO20" i="197"/>
  <c r="AO20" i="199"/>
  <c r="BI20" i="199"/>
  <c r="BI20" i="197"/>
  <c r="E21" i="186"/>
  <c r="E21" i="199"/>
  <c r="E21" i="197"/>
  <c r="Y21" i="186"/>
  <c r="Y21" i="199"/>
  <c r="Y21" i="197"/>
  <c r="AS21" i="186"/>
  <c r="AS21" i="199"/>
  <c r="AS21" i="197"/>
  <c r="BM21" i="186"/>
  <c r="BM21" i="199"/>
  <c r="BM21" i="197"/>
  <c r="I22" i="199"/>
  <c r="I22" i="197"/>
  <c r="AC22" i="199"/>
  <c r="AC22" i="197"/>
  <c r="AW22" i="199"/>
  <c r="AW22" i="197"/>
  <c r="BQ22" i="199"/>
  <c r="BQ22" i="197"/>
  <c r="M23" i="199"/>
  <c r="M23" i="197"/>
  <c r="M23" i="166"/>
  <c r="AG23" i="199"/>
  <c r="AG23" i="197"/>
  <c r="AG23" i="166"/>
  <c r="BA23" i="199"/>
  <c r="BA23" i="197"/>
  <c r="BA23" i="166"/>
  <c r="BU23" i="199"/>
  <c r="BU23" i="197"/>
  <c r="BU23" i="166"/>
  <c r="Q24" i="199"/>
  <c r="Q24" i="197"/>
  <c r="Q24" i="166"/>
  <c r="AK24" i="199"/>
  <c r="AK24" i="197"/>
  <c r="AK24" i="166"/>
  <c r="BE24" i="199"/>
  <c r="BE24" i="197"/>
  <c r="BE24" i="166"/>
  <c r="BY24" i="199"/>
  <c r="BY24" i="166"/>
  <c r="BY24" i="197"/>
  <c r="U25" i="199"/>
  <c r="U25" i="197"/>
  <c r="U25" i="166"/>
  <c r="AO25" i="199"/>
  <c r="AO25" i="197"/>
  <c r="AO25" i="166"/>
  <c r="BI25" i="199"/>
  <c r="BI25" i="197"/>
  <c r="BI25" i="166"/>
  <c r="E26" i="199"/>
  <c r="E26" i="197"/>
  <c r="E26" i="166"/>
  <c r="Y26" i="199"/>
  <c r="Y26" i="197"/>
  <c r="Y26" i="166"/>
  <c r="AS26" i="199"/>
  <c r="AS26" i="166"/>
  <c r="AS26" i="197"/>
  <c r="BM26" i="199"/>
  <c r="BM26" i="197"/>
  <c r="BM26" i="166"/>
  <c r="I27" i="199"/>
  <c r="I27" i="197"/>
  <c r="AC27" i="199"/>
  <c r="AC27" i="197"/>
  <c r="AW27" i="199"/>
  <c r="AW27" i="197"/>
  <c r="BQ27" i="199"/>
  <c r="BQ27" i="197"/>
  <c r="M28" i="199"/>
  <c r="M28" i="197"/>
  <c r="AG28" i="199"/>
  <c r="AG28" i="197"/>
  <c r="BA28" i="199"/>
  <c r="BA28" i="197"/>
  <c r="BU28" i="199"/>
  <c r="BU28" i="197"/>
  <c r="Q29" i="197"/>
  <c r="Q29" i="199"/>
  <c r="AK29" i="199"/>
  <c r="AK29" i="197"/>
  <c r="BE29" i="199"/>
  <c r="BE29" i="197"/>
  <c r="BY29" i="186"/>
  <c r="BY29" i="197"/>
  <c r="BY29" i="199"/>
  <c r="U30" i="199"/>
  <c r="U30" i="197"/>
  <c r="U30" i="166"/>
  <c r="AO30" i="199"/>
  <c r="AO30" i="197"/>
  <c r="AO30" i="166"/>
  <c r="BI30" i="199"/>
  <c r="BI30" i="197"/>
  <c r="BI30" i="166"/>
  <c r="E31" i="197"/>
  <c r="E31" i="199"/>
  <c r="E31" i="166"/>
  <c r="Y31" i="199"/>
  <c r="Y31" i="197"/>
  <c r="Y31" i="166"/>
  <c r="AS31" i="197"/>
  <c r="AS31" i="199"/>
  <c r="AS31" i="166"/>
  <c r="BM31" i="199"/>
  <c r="BM31" i="197"/>
  <c r="BM31" i="166"/>
  <c r="I32" i="197"/>
  <c r="I32" i="199"/>
  <c r="I32" i="166"/>
  <c r="AC32" i="197"/>
  <c r="AC32" i="199"/>
  <c r="AC32" i="166"/>
  <c r="AW32" i="199"/>
  <c r="AW32" i="197"/>
  <c r="AW32" i="166"/>
  <c r="BQ32" i="197"/>
  <c r="BQ32" i="199"/>
  <c r="BQ32" i="166"/>
  <c r="M33" i="199"/>
  <c r="M33" i="197"/>
  <c r="M33" i="166"/>
  <c r="AG33" i="199"/>
  <c r="AG33" i="197"/>
  <c r="AG33" i="166"/>
  <c r="BA33" i="199"/>
  <c r="BA33" i="197"/>
  <c r="BA33" i="166"/>
  <c r="BU33" i="197"/>
  <c r="BU33" i="199"/>
  <c r="BU33" i="166"/>
  <c r="Q34" i="199"/>
  <c r="Q34" i="197"/>
  <c r="AK34" i="197"/>
  <c r="AK34" i="199"/>
  <c r="BE34" i="197"/>
  <c r="BE34" i="199"/>
  <c r="BY34" i="199"/>
  <c r="BY34" i="197"/>
  <c r="U35" i="197"/>
  <c r="U35" i="199"/>
  <c r="AO35" i="199"/>
  <c r="AO35" i="197"/>
  <c r="BI35" i="199"/>
  <c r="BI35" i="197"/>
  <c r="E36" i="199"/>
  <c r="E36" i="197"/>
  <c r="E36" i="166"/>
  <c r="Y36" i="199"/>
  <c r="Y36" i="197"/>
  <c r="Y36" i="166"/>
  <c r="AS36" i="199"/>
  <c r="AS36" i="197"/>
  <c r="AS36" i="166"/>
  <c r="BM36" i="197"/>
  <c r="BM36" i="199"/>
  <c r="BM36" i="166"/>
  <c r="I37" i="199"/>
  <c r="I37" i="197"/>
  <c r="I37" i="166"/>
  <c r="AC37" i="197"/>
  <c r="AC37" i="199"/>
  <c r="AC37" i="166"/>
  <c r="AW37" i="197"/>
  <c r="AW37" i="199"/>
  <c r="AW37" i="166"/>
  <c r="BQ37" i="199"/>
  <c r="BQ37" i="197"/>
  <c r="BQ37" i="166"/>
  <c r="M38" i="186"/>
  <c r="M38" i="197"/>
  <c r="M38" i="199"/>
  <c r="M38" i="166"/>
  <c r="AG38" i="186"/>
  <c r="AG38" i="199"/>
  <c r="AG38" i="197"/>
  <c r="AG38" i="166"/>
  <c r="BA38" i="186"/>
  <c r="BA38" i="199"/>
  <c r="BA38" i="197"/>
  <c r="BA38" i="166"/>
  <c r="BU38" i="186"/>
  <c r="BU38" i="199"/>
  <c r="BU38" i="197"/>
  <c r="BU38" i="166"/>
  <c r="Q39" i="186"/>
  <c r="Q39" i="199"/>
  <c r="Q39" i="197"/>
  <c r="Q39" i="166"/>
  <c r="AK39" i="186"/>
  <c r="AK39" i="199"/>
  <c r="AK39" i="197"/>
  <c r="AK39" i="166"/>
  <c r="BE39" i="186"/>
  <c r="BE39" i="197"/>
  <c r="BE39" i="199"/>
  <c r="BE39" i="166"/>
  <c r="BY39" i="186"/>
  <c r="BY39" i="197"/>
  <c r="BY39" i="199"/>
  <c r="BY39" i="166"/>
  <c r="U40" i="199"/>
  <c r="U40" i="197"/>
  <c r="AO40" i="197"/>
  <c r="AO40" i="199"/>
  <c r="BI40" i="199"/>
  <c r="BI40" i="197"/>
  <c r="E41" i="186"/>
  <c r="E41" i="199"/>
  <c r="E41" i="197"/>
  <c r="Y41" i="186"/>
  <c r="Y41" i="199"/>
  <c r="Y41" i="197"/>
  <c r="AS41" i="186"/>
  <c r="AS41" i="199"/>
  <c r="AS41" i="197"/>
  <c r="BM41" i="186"/>
  <c r="BM41" i="199"/>
  <c r="BM41" i="197"/>
  <c r="I42" i="199"/>
  <c r="I42" i="197"/>
  <c r="AC42" i="199"/>
  <c r="AC42" i="197"/>
  <c r="AW42" i="197"/>
  <c r="AW42" i="199"/>
  <c r="BQ42" i="197"/>
  <c r="BQ42" i="199"/>
  <c r="M43" i="186"/>
  <c r="M43" i="199"/>
  <c r="M43" i="197"/>
  <c r="M43" i="166"/>
  <c r="AG43" i="186"/>
  <c r="AG43" i="197"/>
  <c r="AG43" i="166"/>
  <c r="AG43" i="199"/>
  <c r="BA43" i="186"/>
  <c r="BA43" i="199"/>
  <c r="BA43" i="197"/>
  <c r="BA43" i="166"/>
  <c r="BU43" i="186"/>
  <c r="BU43" i="199"/>
  <c r="BU43" i="197"/>
  <c r="BU43" i="166"/>
  <c r="Q44" i="199"/>
  <c r="Q44" i="197"/>
  <c r="Q44" i="166"/>
  <c r="AK44" i="197"/>
  <c r="AK44" i="199"/>
  <c r="AK44" i="166"/>
  <c r="BE44" i="199"/>
  <c r="BE44" i="197"/>
  <c r="BE44" i="166"/>
  <c r="BY44" i="197"/>
  <c r="BY44" i="199"/>
  <c r="BY44" i="166"/>
  <c r="U45" i="199"/>
  <c r="U45" i="197"/>
  <c r="U45" i="166"/>
  <c r="AO45" i="199"/>
  <c r="AO45" i="197"/>
  <c r="AO45" i="166"/>
  <c r="BI45" i="197"/>
  <c r="BI45" i="199"/>
  <c r="BI45" i="166"/>
  <c r="E46" i="199"/>
  <c r="E46" i="197"/>
  <c r="E46" i="166"/>
  <c r="Y46" i="199"/>
  <c r="Y46" i="197"/>
  <c r="Y46" i="166"/>
  <c r="AS46" i="199"/>
  <c r="AS46" i="197"/>
  <c r="AS46" i="166"/>
  <c r="BM46" i="199"/>
  <c r="BM46" i="197"/>
  <c r="BM46" i="166"/>
  <c r="I47" i="199"/>
  <c r="I47" i="197"/>
  <c r="AC47" i="197"/>
  <c r="AC47" i="199"/>
  <c r="AW47" i="199"/>
  <c r="AW47" i="197"/>
  <c r="BQ47" i="197"/>
  <c r="BQ47" i="199"/>
  <c r="M48" i="197"/>
  <c r="M48" i="199"/>
  <c r="AG48" i="199"/>
  <c r="AG48" i="197"/>
  <c r="BA48" i="197"/>
  <c r="BA48" i="199"/>
  <c r="BU48" i="199"/>
  <c r="BU48" i="197"/>
  <c r="Q49" i="199"/>
  <c r="Q49" i="197"/>
  <c r="AK49" i="199"/>
  <c r="AK49" i="197"/>
  <c r="BE49" i="197"/>
  <c r="BE49" i="199"/>
  <c r="BY49" i="199"/>
  <c r="BY49" i="197"/>
  <c r="U50" i="199"/>
  <c r="U50" i="197"/>
  <c r="U50" i="166"/>
  <c r="AO50" i="197"/>
  <c r="AO50" i="199"/>
  <c r="AO50" i="166"/>
  <c r="BI50" i="199"/>
  <c r="BI50" i="197"/>
  <c r="BI50" i="166"/>
  <c r="E51" i="186"/>
  <c r="E51" i="197"/>
  <c r="E51" i="199"/>
  <c r="E51" i="166"/>
  <c r="Y51" i="186"/>
  <c r="Y51" i="199"/>
  <c r="Y51" i="197"/>
  <c r="Y51" i="166"/>
  <c r="AS51" i="186"/>
  <c r="AS51" i="199"/>
  <c r="AS51" i="197"/>
  <c r="AS51" i="166"/>
  <c r="BM51" i="186"/>
  <c r="BM51" i="199"/>
  <c r="BM51" i="197"/>
  <c r="BM51" i="166"/>
  <c r="I52" i="199"/>
  <c r="I52" i="197"/>
  <c r="I52" i="166"/>
  <c r="AC52" i="199"/>
  <c r="AC52" i="197"/>
  <c r="AC52" i="166"/>
  <c r="AW52" i="197"/>
  <c r="AW52" i="199"/>
  <c r="AW52" i="166"/>
  <c r="BQ52" i="199"/>
  <c r="BQ52" i="197"/>
  <c r="BQ52" i="166"/>
  <c r="M53" i="199"/>
  <c r="M53" i="197"/>
  <c r="M53" i="166"/>
  <c r="AG53" i="199"/>
  <c r="AG53" i="197"/>
  <c r="AG53" i="166"/>
  <c r="BA53" i="199"/>
  <c r="BA53" i="197"/>
  <c r="BA53" i="166"/>
  <c r="BU53" i="197"/>
  <c r="BU53" i="199"/>
  <c r="BU53" i="166"/>
  <c r="Q54" i="199"/>
  <c r="Q54" i="197"/>
  <c r="Q54" i="166"/>
  <c r="AK54" i="197"/>
  <c r="AK54" i="199"/>
  <c r="AK54" i="166"/>
  <c r="BE54" i="199"/>
  <c r="BE54" i="197"/>
  <c r="BE54" i="166"/>
  <c r="BY54" i="199"/>
  <c r="BY54" i="197"/>
  <c r="BY54" i="166"/>
  <c r="U55" i="197"/>
  <c r="U55" i="199"/>
  <c r="U55" i="166"/>
  <c r="AO55" i="199"/>
  <c r="AO55" i="197"/>
  <c r="AO55" i="166"/>
  <c r="BI55" i="197"/>
  <c r="BI55" i="199"/>
  <c r="BI55" i="166"/>
  <c r="E56" i="186"/>
  <c r="E56" i="199"/>
  <c r="E56" i="197"/>
  <c r="Y56" i="186"/>
  <c r="Y56" i="199"/>
  <c r="Y56" i="197"/>
  <c r="AS56" i="186"/>
  <c r="AS56" i="199"/>
  <c r="AS56" i="197"/>
  <c r="BM56" i="186"/>
  <c r="BM56" i="199"/>
  <c r="BM56" i="197"/>
  <c r="I57" i="186"/>
  <c r="I57" i="199"/>
  <c r="I57" i="197"/>
  <c r="AC57" i="186"/>
  <c r="AC57" i="199"/>
  <c r="AC57" i="197"/>
  <c r="AW57" i="186"/>
  <c r="AW57" i="197"/>
  <c r="AW57" i="199"/>
  <c r="BQ57" i="186"/>
  <c r="BQ57" i="199"/>
  <c r="BQ57" i="197"/>
  <c r="M58" i="186"/>
  <c r="M58" i="199"/>
  <c r="M58" i="197"/>
  <c r="AG58" i="186"/>
  <c r="AG58" i="199"/>
  <c r="AG58" i="197"/>
  <c r="BA58" i="186"/>
  <c r="BA58" i="199"/>
  <c r="BA58" i="197"/>
  <c r="BU58" i="186"/>
  <c r="BU58" i="199"/>
  <c r="BU58" i="197"/>
  <c r="Q59" i="199"/>
  <c r="Q59" i="197"/>
  <c r="AK59" i="199"/>
  <c r="AK59" i="197"/>
  <c r="BE59" i="199"/>
  <c r="BE59" i="197"/>
  <c r="BY59" i="199"/>
  <c r="BY59" i="197"/>
  <c r="U60" i="186"/>
  <c r="U60" i="199"/>
  <c r="U60" i="197"/>
  <c r="AO60" i="186"/>
  <c r="AO60" i="199"/>
  <c r="AO60" i="197"/>
  <c r="BI60" i="186"/>
  <c r="BI60" i="199"/>
  <c r="BI60" i="197"/>
  <c r="E61" i="199"/>
  <c r="E61" i="197"/>
  <c r="E61" i="166"/>
  <c r="Y61" i="199"/>
  <c r="Y61" i="197"/>
  <c r="Y61" i="166"/>
  <c r="AS61" i="199"/>
  <c r="AS61" i="197"/>
  <c r="AS61" i="166"/>
  <c r="BM61" i="199"/>
  <c r="BM61" i="197"/>
  <c r="BM61" i="166"/>
  <c r="I62" i="199"/>
  <c r="I62" i="197"/>
  <c r="I62" i="166"/>
  <c r="AC62" i="199"/>
  <c r="AC62" i="197"/>
  <c r="AC62" i="166"/>
  <c r="AW62" i="199"/>
  <c r="AW62" i="197"/>
  <c r="AW62" i="166"/>
  <c r="BQ62" i="199"/>
  <c r="BQ62" i="197"/>
  <c r="BQ62" i="166"/>
  <c r="M63" i="199"/>
  <c r="M63" i="197"/>
  <c r="M63" i="166"/>
  <c r="AG63" i="199"/>
  <c r="AG63" i="197"/>
  <c r="AG63" i="166"/>
  <c r="BA63" i="199"/>
  <c r="BA63" i="197"/>
  <c r="BA63" i="166"/>
  <c r="BU63" i="199"/>
  <c r="BU63" i="197"/>
  <c r="BU63" i="166"/>
  <c r="Q64" i="199"/>
  <c r="Q64" i="197"/>
  <c r="Q64" i="166"/>
  <c r="AK64" i="199"/>
  <c r="AK64" i="197"/>
  <c r="AK64" i="166"/>
  <c r="BE64" i="199"/>
  <c r="BE64" i="197"/>
  <c r="BE64" i="166"/>
  <c r="BY64" i="199"/>
  <c r="BY64" i="197"/>
  <c r="BY64" i="166"/>
  <c r="U65" i="199"/>
  <c r="U65" i="197"/>
  <c r="U65" i="166"/>
  <c r="AO65" i="199"/>
  <c r="AO65" i="197"/>
  <c r="AO65" i="166"/>
  <c r="BI65" i="199"/>
  <c r="BI65" i="197"/>
  <c r="BI65" i="166"/>
  <c r="E66" i="199"/>
  <c r="E66" i="197"/>
  <c r="E66" i="166"/>
  <c r="Y66" i="199"/>
  <c r="Y66" i="197"/>
  <c r="Y66" i="166"/>
  <c r="AS66" i="199"/>
  <c r="AS66" i="197"/>
  <c r="AS66" i="166"/>
  <c r="BM66" i="199"/>
  <c r="BM66" i="197"/>
  <c r="BM66" i="166"/>
  <c r="I67" i="199"/>
  <c r="I67" i="197"/>
  <c r="I67" i="166"/>
  <c r="AC67" i="199"/>
  <c r="AC67" i="197"/>
  <c r="AC67" i="166"/>
  <c r="AW67" i="199"/>
  <c r="AW67" i="197"/>
  <c r="AW67" i="166"/>
  <c r="BQ67" i="199"/>
  <c r="BQ67" i="197"/>
  <c r="BQ67" i="166"/>
  <c r="M68" i="199"/>
  <c r="M68" i="197"/>
  <c r="AG68" i="199"/>
  <c r="AG68" i="197"/>
  <c r="BA68" i="199"/>
  <c r="BA68" i="197"/>
  <c r="BU68" i="199"/>
  <c r="BU68" i="197"/>
  <c r="Q69" i="186"/>
  <c r="Q69" i="199"/>
  <c r="Q69" i="197"/>
  <c r="AK69" i="186"/>
  <c r="AK69" i="199"/>
  <c r="AK69" i="197"/>
  <c r="BE69" i="186"/>
  <c r="BE69" i="199"/>
  <c r="BE69" i="197"/>
  <c r="BY69" i="186"/>
  <c r="BY69" i="199"/>
  <c r="BY69" i="197"/>
  <c r="U70" i="199"/>
  <c r="U70" i="197"/>
  <c r="U70" i="166"/>
  <c r="AO70" i="199"/>
  <c r="AO70" i="197"/>
  <c r="AO70" i="166"/>
  <c r="BI70" i="199"/>
  <c r="BI70" i="197"/>
  <c r="BI70" i="166"/>
  <c r="E71" i="199"/>
  <c r="E71" i="197"/>
  <c r="E71" i="166"/>
  <c r="Y71" i="199"/>
  <c r="Y71" i="197"/>
  <c r="Y71" i="166"/>
  <c r="AS71" i="199"/>
  <c r="AS71" i="197"/>
  <c r="AS71" i="166"/>
  <c r="BM71" i="199"/>
  <c r="BM71" i="197"/>
  <c r="BM71" i="166"/>
  <c r="I72" i="199"/>
  <c r="I72" i="197"/>
  <c r="I72" i="166"/>
  <c r="AC72" i="199"/>
  <c r="AC72" i="197"/>
  <c r="AC72" i="166"/>
  <c r="AW72" i="199"/>
  <c r="AW72" i="197"/>
  <c r="AW72" i="166"/>
  <c r="BQ72" i="199"/>
  <c r="BQ72" i="197"/>
  <c r="BQ72" i="166"/>
  <c r="M73" i="186"/>
  <c r="M73" i="199"/>
  <c r="M73" i="197"/>
  <c r="M73" i="166"/>
  <c r="AG73" i="186"/>
  <c r="AG73" i="199"/>
  <c r="AG73" i="197"/>
  <c r="AG73" i="166"/>
  <c r="BA73" i="186"/>
  <c r="BA73" i="199"/>
  <c r="BA73" i="197"/>
  <c r="BA73" i="166"/>
  <c r="B74" i="186"/>
  <c r="B74" i="199"/>
  <c r="B74" i="197"/>
  <c r="B74" i="166"/>
  <c r="V74" i="186"/>
  <c r="V74" i="199"/>
  <c r="V74" i="197"/>
  <c r="V74" i="166"/>
  <c r="AP74" i="186"/>
  <c r="AP74" i="199"/>
  <c r="AP74" i="197"/>
  <c r="AP74" i="166"/>
  <c r="BJ74" i="186"/>
  <c r="BJ74" i="199"/>
  <c r="BJ74" i="197"/>
  <c r="BJ74" i="166"/>
  <c r="K75" i="186"/>
  <c r="K75" i="199"/>
  <c r="K75" i="197"/>
  <c r="K75" i="166"/>
  <c r="AE75" i="186"/>
  <c r="AE75" i="199"/>
  <c r="AE75" i="197"/>
  <c r="AE75" i="166"/>
  <c r="AY75" i="186"/>
  <c r="AY75" i="199"/>
  <c r="AY75" i="197"/>
  <c r="AY75" i="166"/>
  <c r="BS75" i="186"/>
  <c r="BS75" i="199"/>
  <c r="BS75" i="197"/>
  <c r="BS75" i="166"/>
  <c r="S76" i="186"/>
  <c r="S76" i="199"/>
  <c r="S76" i="197"/>
  <c r="AM76" i="186"/>
  <c r="AM76" i="197"/>
  <c r="AM76" i="199"/>
  <c r="BG76" i="186"/>
  <c r="BG76" i="199"/>
  <c r="BG76" i="197"/>
  <c r="F77" i="186"/>
  <c r="F77" i="199"/>
  <c r="F77" i="197"/>
  <c r="Z77" i="186"/>
  <c r="Z77" i="197"/>
  <c r="Z77" i="199"/>
  <c r="AT77" i="186"/>
  <c r="AT77" i="199"/>
  <c r="AT77" i="197"/>
  <c r="BN77" i="186"/>
  <c r="BN77" i="199"/>
  <c r="BN77" i="197"/>
  <c r="L78" i="186"/>
  <c r="L78" i="199"/>
  <c r="L78" i="197"/>
  <c r="AF78" i="186"/>
  <c r="AF78" i="199"/>
  <c r="AF78" i="197"/>
  <c r="AZ78" i="186"/>
  <c r="AZ78" i="197"/>
  <c r="AZ78" i="199"/>
  <c r="BT78" i="186"/>
  <c r="BT78" i="199"/>
  <c r="BT78" i="197"/>
  <c r="S3" i="162"/>
  <c r="AM13" i="206" s="1"/>
  <c r="AM13" i="207" s="1"/>
  <c r="S22" i="162"/>
  <c r="AM32" i="206" s="1"/>
  <c r="AM39" i="207" s="1"/>
  <c r="M46" i="206"/>
  <c r="N3" i="199"/>
  <c r="N3" i="197"/>
  <c r="N3" i="166"/>
  <c r="BB3" i="199"/>
  <c r="BB3" i="197"/>
  <c r="BB3" i="166"/>
  <c r="R4" i="199"/>
  <c r="R4" i="197"/>
  <c r="R4" i="166"/>
  <c r="BF4" i="199"/>
  <c r="BF4" i="197"/>
  <c r="BF4" i="166"/>
  <c r="V5" i="199"/>
  <c r="V5" i="197"/>
  <c r="BJ5" i="199"/>
  <c r="BJ5" i="197"/>
  <c r="Z6" i="199"/>
  <c r="Z6" i="197"/>
  <c r="Z6" i="166"/>
  <c r="BN6" i="199"/>
  <c r="BN6" i="197"/>
  <c r="BN6" i="166"/>
  <c r="AD7" i="199"/>
  <c r="AD7" i="197"/>
  <c r="AD7" i="166"/>
  <c r="BR7" i="199"/>
  <c r="BR7" i="197"/>
  <c r="BR7" i="166"/>
  <c r="AH8" i="199"/>
  <c r="AH8" i="197"/>
  <c r="BV8" i="199"/>
  <c r="BV8" i="197"/>
  <c r="AL9" i="199"/>
  <c r="AL9" i="197"/>
  <c r="V10" i="199"/>
  <c r="V10" i="197"/>
  <c r="V10" i="166"/>
  <c r="BJ10" i="199"/>
  <c r="BJ10" i="197"/>
  <c r="BJ10" i="166"/>
  <c r="AT11" i="199"/>
  <c r="AT11" i="197"/>
  <c r="AT11" i="166"/>
  <c r="J12" i="199"/>
  <c r="J12" i="197"/>
  <c r="J12" i="166"/>
  <c r="AX12" i="199"/>
  <c r="AX12" i="197"/>
  <c r="AX12" i="166"/>
  <c r="N13" i="199"/>
  <c r="N13" i="197"/>
  <c r="N13" i="166"/>
  <c r="BB13" i="199"/>
  <c r="BB13" i="197"/>
  <c r="BB13" i="166"/>
  <c r="AL14" i="199"/>
  <c r="AL14" i="197"/>
  <c r="B15" i="199"/>
  <c r="B15" i="197"/>
  <c r="AP15" i="199"/>
  <c r="AP15" i="197"/>
  <c r="F16" i="199"/>
  <c r="F16" i="197"/>
  <c r="F16" i="166"/>
  <c r="AT16" i="199"/>
  <c r="AT16" i="197"/>
  <c r="AT16" i="166"/>
  <c r="AD17" i="199"/>
  <c r="AD17" i="197"/>
  <c r="AD17" i="166"/>
  <c r="BR17" i="199"/>
  <c r="BR17" i="197"/>
  <c r="BR17" i="166"/>
  <c r="BV18" i="199"/>
  <c r="BV18" i="197"/>
  <c r="BV18" i="166"/>
  <c r="AL19" i="186"/>
  <c r="AL19" i="199"/>
  <c r="AL19" i="197"/>
  <c r="AL19" i="166"/>
  <c r="V20" i="199"/>
  <c r="V20" i="197"/>
  <c r="F21" i="186"/>
  <c r="F21" i="199"/>
  <c r="F21" i="197"/>
  <c r="AT21" i="186"/>
  <c r="AT21" i="199"/>
  <c r="AT21" i="197"/>
  <c r="J22" i="199"/>
  <c r="J22" i="197"/>
  <c r="BR22" i="199"/>
  <c r="BR22" i="197"/>
  <c r="AH23" i="199"/>
  <c r="AH23" i="197"/>
  <c r="AH23" i="166"/>
  <c r="R24" i="199"/>
  <c r="R24" i="197"/>
  <c r="R24" i="166"/>
  <c r="BF24" i="199"/>
  <c r="BF24" i="197"/>
  <c r="BF24" i="166"/>
  <c r="V25" i="199"/>
  <c r="V25" i="197"/>
  <c r="V25" i="166"/>
  <c r="F26" i="199"/>
  <c r="F26" i="197"/>
  <c r="F26" i="166"/>
  <c r="BN26" i="199"/>
  <c r="BN26" i="197"/>
  <c r="BN26" i="166"/>
  <c r="AX27" i="199"/>
  <c r="AX27" i="197"/>
  <c r="AH28" i="199"/>
  <c r="AH28" i="197"/>
  <c r="R29" i="199"/>
  <c r="R29" i="197"/>
  <c r="B30" i="199"/>
  <c r="B30" i="197"/>
  <c r="B30" i="166"/>
  <c r="AP30" i="199"/>
  <c r="AP30" i="197"/>
  <c r="AP30" i="166"/>
  <c r="Z31" i="199"/>
  <c r="Z31" i="197"/>
  <c r="Z31" i="166"/>
  <c r="J32" i="199"/>
  <c r="J32" i="197"/>
  <c r="J32" i="166"/>
  <c r="BR32" i="199"/>
  <c r="BR32" i="197"/>
  <c r="BR32" i="166"/>
  <c r="BB33" i="199"/>
  <c r="BB33" i="197"/>
  <c r="BB33" i="166"/>
  <c r="AL34" i="199"/>
  <c r="AL34" i="197"/>
  <c r="V35" i="199"/>
  <c r="V35" i="197"/>
  <c r="BJ35" i="199"/>
  <c r="BJ35" i="197"/>
  <c r="F36" i="199"/>
  <c r="F36" i="197"/>
  <c r="F36" i="166"/>
  <c r="AT36" i="199"/>
  <c r="AT36" i="197"/>
  <c r="AT36" i="166"/>
  <c r="BN36" i="199"/>
  <c r="BN36" i="197"/>
  <c r="BN36" i="166"/>
  <c r="J37" i="199"/>
  <c r="J37" i="197"/>
  <c r="J37" i="166"/>
  <c r="AD37" i="199"/>
  <c r="AD37" i="197"/>
  <c r="AD37" i="166"/>
  <c r="AX37" i="199"/>
  <c r="AX37" i="197"/>
  <c r="AX37" i="166"/>
  <c r="BR37" i="199"/>
  <c r="BR37" i="197"/>
  <c r="BR37" i="166"/>
  <c r="N38" i="186"/>
  <c r="N38" i="199"/>
  <c r="N38" i="197"/>
  <c r="N38" i="166"/>
  <c r="AH38" i="186"/>
  <c r="AH38" i="199"/>
  <c r="AH38" i="197"/>
  <c r="AH38" i="166"/>
  <c r="BV38" i="186"/>
  <c r="BV38" i="199"/>
  <c r="BV38" i="197"/>
  <c r="BV38" i="166"/>
  <c r="R39" i="186"/>
  <c r="R39" i="199"/>
  <c r="R39" i="197"/>
  <c r="R39" i="166"/>
  <c r="AL39" i="186"/>
  <c r="AL39" i="199"/>
  <c r="AL39" i="197"/>
  <c r="AL39" i="166"/>
  <c r="BF39" i="186"/>
  <c r="BF39" i="199"/>
  <c r="BF39" i="197"/>
  <c r="BF39" i="166"/>
  <c r="B40" i="199"/>
  <c r="B40" i="197"/>
  <c r="V40" i="199"/>
  <c r="V40" i="197"/>
  <c r="AP40" i="199"/>
  <c r="AP40" i="197"/>
  <c r="BJ40" i="199"/>
  <c r="BJ40" i="197"/>
  <c r="F41" i="186"/>
  <c r="F41" i="199"/>
  <c r="F41" i="197"/>
  <c r="Z41" i="186"/>
  <c r="Z41" i="199"/>
  <c r="Z41" i="197"/>
  <c r="AT41" i="186"/>
  <c r="AT41" i="199"/>
  <c r="AT41" i="197"/>
  <c r="BN41" i="186"/>
  <c r="BN41" i="199"/>
  <c r="BN41" i="197"/>
  <c r="J42" i="199"/>
  <c r="J42" i="197"/>
  <c r="AD42" i="199"/>
  <c r="AD42" i="197"/>
  <c r="AX42" i="199"/>
  <c r="AX42" i="197"/>
  <c r="BR42" i="199"/>
  <c r="BR42" i="197"/>
  <c r="N43" i="186"/>
  <c r="N43" i="199"/>
  <c r="N43" i="197"/>
  <c r="N43" i="166"/>
  <c r="AH43" i="186"/>
  <c r="AH43" i="199"/>
  <c r="AH43" i="197"/>
  <c r="AH43" i="166"/>
  <c r="BB43" i="186"/>
  <c r="BB43" i="199"/>
  <c r="BB43" i="197"/>
  <c r="BB43" i="166"/>
  <c r="BV43" i="186"/>
  <c r="BV43" i="199"/>
  <c r="BV43" i="197"/>
  <c r="BV43" i="166"/>
  <c r="R44" i="199"/>
  <c r="R44" i="197"/>
  <c r="R44" i="166"/>
  <c r="AL44" i="199"/>
  <c r="AL44" i="197"/>
  <c r="AL44" i="166"/>
  <c r="BF44" i="199"/>
  <c r="BF44" i="197"/>
  <c r="BF44" i="166"/>
  <c r="B45" i="199"/>
  <c r="B45" i="197"/>
  <c r="B45" i="166"/>
  <c r="V45" i="199"/>
  <c r="V45" i="197"/>
  <c r="V45" i="166"/>
  <c r="AP45" i="199"/>
  <c r="AP45" i="197"/>
  <c r="AP45" i="166"/>
  <c r="BJ45" i="199"/>
  <c r="BJ45" i="197"/>
  <c r="BJ45" i="166"/>
  <c r="F46" i="199"/>
  <c r="F46" i="197"/>
  <c r="F46" i="166"/>
  <c r="Z46" i="199"/>
  <c r="Z46" i="197"/>
  <c r="Z46" i="166"/>
  <c r="AT46" i="199"/>
  <c r="AT46" i="197"/>
  <c r="AT46" i="166"/>
  <c r="BN46" i="199"/>
  <c r="BN46" i="197"/>
  <c r="BN46" i="166"/>
  <c r="J47" i="199"/>
  <c r="J47" i="197"/>
  <c r="AD47" i="199"/>
  <c r="AD47" i="197"/>
  <c r="AX47" i="199"/>
  <c r="AX47" i="197"/>
  <c r="BR47" i="199"/>
  <c r="BR47" i="197"/>
  <c r="N48" i="199"/>
  <c r="N48" i="197"/>
  <c r="AH48" i="199"/>
  <c r="AH48" i="197"/>
  <c r="BV48" i="199"/>
  <c r="BV48" i="197"/>
  <c r="R49" i="199"/>
  <c r="R49" i="197"/>
  <c r="AL49" i="199"/>
  <c r="AL49" i="197"/>
  <c r="BF49" i="199"/>
  <c r="BF49" i="197"/>
  <c r="B50" i="199"/>
  <c r="B50" i="197"/>
  <c r="B50" i="166"/>
  <c r="V50" i="199"/>
  <c r="V50" i="197"/>
  <c r="V50" i="166"/>
  <c r="AP50" i="199"/>
  <c r="AP50" i="197"/>
  <c r="AP50" i="166"/>
  <c r="BJ50" i="199"/>
  <c r="BJ50" i="197"/>
  <c r="BJ50" i="166"/>
  <c r="F51" i="186"/>
  <c r="F51" i="199"/>
  <c r="F51" i="197"/>
  <c r="F51" i="166"/>
  <c r="Z51" i="186"/>
  <c r="Z51" i="199"/>
  <c r="Z51" i="197"/>
  <c r="Z51" i="166"/>
  <c r="AT51" i="186"/>
  <c r="AT51" i="199"/>
  <c r="AT51" i="197"/>
  <c r="AT51" i="166"/>
  <c r="BN51" i="186"/>
  <c r="BN51" i="199"/>
  <c r="BN51" i="197"/>
  <c r="BN51" i="166"/>
  <c r="J52" i="199"/>
  <c r="J52" i="197"/>
  <c r="J52" i="166"/>
  <c r="AD52" i="199"/>
  <c r="AD52" i="197"/>
  <c r="AD52" i="166"/>
  <c r="AX52" i="199"/>
  <c r="AX52" i="197"/>
  <c r="AX52" i="166"/>
  <c r="BR52" i="199"/>
  <c r="BR52" i="197"/>
  <c r="BR52" i="166"/>
  <c r="N53" i="199"/>
  <c r="N53" i="197"/>
  <c r="N53" i="166"/>
  <c r="AH53" i="197"/>
  <c r="AH53" i="199"/>
  <c r="AH53" i="166"/>
  <c r="BB53" i="199"/>
  <c r="BB53" i="197"/>
  <c r="BB53" i="166"/>
  <c r="BV53" i="197"/>
  <c r="BV53" i="199"/>
  <c r="BV53" i="166"/>
  <c r="R54" i="199"/>
  <c r="R54" i="197"/>
  <c r="R54" i="166"/>
  <c r="AL54" i="199"/>
  <c r="AL54" i="197"/>
  <c r="AL54" i="166"/>
  <c r="BF54" i="197"/>
  <c r="BF54" i="199"/>
  <c r="BF54" i="166"/>
  <c r="B55" i="199"/>
  <c r="B55" i="197"/>
  <c r="B55" i="166"/>
  <c r="V55" i="197"/>
  <c r="V55" i="199"/>
  <c r="V55" i="166"/>
  <c r="AP55" i="199"/>
  <c r="AP55" i="197"/>
  <c r="AP55" i="166"/>
  <c r="BJ55" i="199"/>
  <c r="BJ55" i="197"/>
  <c r="BJ55" i="166"/>
  <c r="F56" i="186"/>
  <c r="F56" i="199"/>
  <c r="F56" i="197"/>
  <c r="Z56" i="186"/>
  <c r="Z56" i="199"/>
  <c r="Z56" i="197"/>
  <c r="AT56" i="186"/>
  <c r="AT56" i="199"/>
  <c r="AT56" i="197"/>
  <c r="BN56" i="186"/>
  <c r="BN56" i="199"/>
  <c r="BN56" i="197"/>
  <c r="J57" i="186"/>
  <c r="J57" i="197"/>
  <c r="J57" i="199"/>
  <c r="AD57" i="186"/>
  <c r="AD57" i="199"/>
  <c r="AD57" i="197"/>
  <c r="AX57" i="186"/>
  <c r="AX57" i="197"/>
  <c r="AX57" i="199"/>
  <c r="BR57" i="186"/>
  <c r="BR57" i="199"/>
  <c r="BR57" i="197"/>
  <c r="N58" i="186"/>
  <c r="N58" i="197"/>
  <c r="N58" i="199"/>
  <c r="AH58" i="186"/>
  <c r="AH58" i="199"/>
  <c r="AH58" i="197"/>
  <c r="BB58" i="186"/>
  <c r="BB58" i="199"/>
  <c r="BB58" i="197"/>
  <c r="BV58" i="186"/>
  <c r="BV58" i="199"/>
  <c r="BV58" i="197"/>
  <c r="R59" i="197"/>
  <c r="R59" i="199"/>
  <c r="AL59" i="199"/>
  <c r="AL59" i="197"/>
  <c r="BF59" i="197"/>
  <c r="BF59" i="199"/>
  <c r="B60" i="186"/>
  <c r="B60" i="199"/>
  <c r="B60" i="197"/>
  <c r="V60" i="186"/>
  <c r="V60" i="197"/>
  <c r="V60" i="199"/>
  <c r="AP60" i="186"/>
  <c r="AP60" i="199"/>
  <c r="AP60" i="197"/>
  <c r="BJ60" i="186"/>
  <c r="BJ60" i="197"/>
  <c r="BJ60" i="199"/>
  <c r="F61" i="199"/>
  <c r="F61" i="197"/>
  <c r="F61" i="166"/>
  <c r="Z61" i="197"/>
  <c r="Z61" i="199"/>
  <c r="Z61" i="166"/>
  <c r="AT61" i="199"/>
  <c r="AT61" i="197"/>
  <c r="AT61" i="166"/>
  <c r="BN61" i="199"/>
  <c r="BN61" i="197"/>
  <c r="BN61" i="166"/>
  <c r="J62" i="199"/>
  <c r="J62" i="197"/>
  <c r="J62" i="166"/>
  <c r="AD62" i="199"/>
  <c r="AD62" i="197"/>
  <c r="AD62" i="166"/>
  <c r="AX62" i="197"/>
  <c r="AX62" i="199"/>
  <c r="AX62" i="166"/>
  <c r="BR62" i="199"/>
  <c r="BR62" i="197"/>
  <c r="BR62" i="166"/>
  <c r="N63" i="197"/>
  <c r="N63" i="199"/>
  <c r="N63" i="166"/>
  <c r="AH63" i="199"/>
  <c r="AH63" i="197"/>
  <c r="AH63" i="166"/>
  <c r="BB63" i="199"/>
  <c r="BB63" i="197"/>
  <c r="BB63" i="166"/>
  <c r="BV63" i="199"/>
  <c r="BV63" i="197"/>
  <c r="BV63" i="166"/>
  <c r="R64" i="199"/>
  <c r="R64" i="197"/>
  <c r="R64" i="166"/>
  <c r="AL64" i="197"/>
  <c r="AL64" i="199"/>
  <c r="AL64" i="166"/>
  <c r="BF64" i="199"/>
  <c r="BF64" i="197"/>
  <c r="BF64" i="166"/>
  <c r="B65" i="199"/>
  <c r="B65" i="197"/>
  <c r="B65" i="166"/>
  <c r="V65" i="199"/>
  <c r="V65" i="197"/>
  <c r="V65" i="166"/>
  <c r="AP65" i="199"/>
  <c r="AP65" i="197"/>
  <c r="AP65" i="166"/>
  <c r="BJ65" i="197"/>
  <c r="BJ65" i="199"/>
  <c r="BJ65" i="166"/>
  <c r="F66" i="199"/>
  <c r="F66" i="197"/>
  <c r="F66" i="166"/>
  <c r="Z66" i="199"/>
  <c r="Z66" i="197"/>
  <c r="Z66" i="166"/>
  <c r="AT66" i="199"/>
  <c r="AT66" i="197"/>
  <c r="AT66" i="166"/>
  <c r="BN66" i="199"/>
  <c r="BN66" i="197"/>
  <c r="BN66" i="166"/>
  <c r="J67" i="199"/>
  <c r="J67" i="197"/>
  <c r="J67" i="166"/>
  <c r="AD67" i="197"/>
  <c r="AD67" i="199"/>
  <c r="AD67" i="166"/>
  <c r="AX67" i="199"/>
  <c r="AX67" i="197"/>
  <c r="AX67" i="166"/>
  <c r="BR67" i="199"/>
  <c r="BR67" i="197"/>
  <c r="BR67" i="166"/>
  <c r="N68" i="199"/>
  <c r="N68" i="197"/>
  <c r="AH68" i="199"/>
  <c r="AH68" i="197"/>
  <c r="BB68" i="197"/>
  <c r="BB68" i="199"/>
  <c r="BV68" i="197"/>
  <c r="BV68" i="199"/>
  <c r="R69" i="186"/>
  <c r="R69" i="199"/>
  <c r="R69" i="197"/>
  <c r="AL69" i="186"/>
  <c r="AL69" i="199"/>
  <c r="AL69" i="197"/>
  <c r="BF69" i="186"/>
  <c r="BF69" i="199"/>
  <c r="BF69" i="197"/>
  <c r="B70" i="199"/>
  <c r="B70" i="197"/>
  <c r="B70" i="166"/>
  <c r="V70" i="199"/>
  <c r="V70" i="197"/>
  <c r="V70" i="166"/>
  <c r="AP70" i="197"/>
  <c r="AP70" i="199"/>
  <c r="AP70" i="166"/>
  <c r="BJ70" i="199"/>
  <c r="BJ70" i="197"/>
  <c r="BJ70" i="166"/>
  <c r="F71" i="199"/>
  <c r="F71" i="197"/>
  <c r="F71" i="166"/>
  <c r="Z71" i="199"/>
  <c r="Z71" i="197"/>
  <c r="Z71" i="166"/>
  <c r="AT71" i="199"/>
  <c r="AT71" i="197"/>
  <c r="AT71" i="166"/>
  <c r="BN71" i="197"/>
  <c r="BN71" i="199"/>
  <c r="BN71" i="166"/>
  <c r="J72" i="197"/>
  <c r="J72" i="199"/>
  <c r="J72" i="166"/>
  <c r="AD72" i="199"/>
  <c r="AD72" i="197"/>
  <c r="AD72" i="166"/>
  <c r="AX72" i="199"/>
  <c r="AX72" i="197"/>
  <c r="AX72" i="166"/>
  <c r="BR72" i="199"/>
  <c r="BR72" i="197"/>
  <c r="BR72" i="166"/>
  <c r="N73" i="186"/>
  <c r="N73" i="199"/>
  <c r="N73" i="197"/>
  <c r="N73" i="166"/>
  <c r="AH73" i="186"/>
  <c r="AH73" i="199"/>
  <c r="AH73" i="197"/>
  <c r="AH73" i="166"/>
  <c r="BB73" i="186"/>
  <c r="BB73" i="197"/>
  <c r="BB73" i="199"/>
  <c r="BB73" i="166"/>
  <c r="C74" i="186"/>
  <c r="C74" i="199"/>
  <c r="C74" i="197"/>
  <c r="C74" i="166"/>
  <c r="W74" i="186"/>
  <c r="W74" i="199"/>
  <c r="W74" i="197"/>
  <c r="W74" i="166"/>
  <c r="AQ74" i="186"/>
  <c r="AQ74" i="199"/>
  <c r="AQ74" i="197"/>
  <c r="AQ74" i="166"/>
  <c r="BK74" i="186"/>
  <c r="BK74" i="199"/>
  <c r="BK74" i="197"/>
  <c r="BK74" i="166"/>
  <c r="L75" i="186"/>
  <c r="L75" i="197"/>
  <c r="L75" i="199"/>
  <c r="L75" i="166"/>
  <c r="AF75" i="186"/>
  <c r="AF75" i="199"/>
  <c r="AF75" i="197"/>
  <c r="AF75" i="166"/>
  <c r="AZ75" i="186"/>
  <c r="AZ75" i="197"/>
  <c r="AZ75" i="199"/>
  <c r="AZ75" i="166"/>
  <c r="BT75" i="186"/>
  <c r="BT75" i="199"/>
  <c r="BT75" i="197"/>
  <c r="BT75" i="166"/>
  <c r="T76" i="186"/>
  <c r="T76" i="199"/>
  <c r="T76" i="197"/>
  <c r="AN76" i="186"/>
  <c r="AN76" i="199"/>
  <c r="AN76" i="197"/>
  <c r="BH76" i="186"/>
  <c r="BH76" i="199"/>
  <c r="BH76" i="197"/>
  <c r="G77" i="186"/>
  <c r="G77" i="199"/>
  <c r="G77" i="197"/>
  <c r="AA77" i="186"/>
  <c r="AA77" i="199"/>
  <c r="AA77" i="197"/>
  <c r="AU77" i="186"/>
  <c r="AU77" i="199"/>
  <c r="AU77" i="197"/>
  <c r="BO77" i="186"/>
  <c r="BO77" i="199"/>
  <c r="BO77" i="197"/>
  <c r="M78" i="186"/>
  <c r="M78" i="199"/>
  <c r="M78" i="197"/>
  <c r="AG78" i="186"/>
  <c r="AG78" i="199"/>
  <c r="AG78" i="197"/>
  <c r="BA78" i="186"/>
  <c r="BA78" i="197"/>
  <c r="BA78" i="199"/>
  <c r="BU78" i="186"/>
  <c r="BU78" i="197"/>
  <c r="BU78" i="199"/>
  <c r="M31" i="206"/>
  <c r="G21" i="162"/>
  <c r="S37" i="162"/>
  <c r="AM47" i="206" s="1"/>
  <c r="AM70" i="207" s="1"/>
  <c r="B37" i="162"/>
  <c r="E47" i="162"/>
  <c r="P57" i="206" s="1"/>
  <c r="P66" i="207" s="1"/>
  <c r="AP52" i="199"/>
  <c r="AP52" i="197"/>
  <c r="AP52" i="166"/>
  <c r="AH3" i="199"/>
  <c r="AH3" i="197"/>
  <c r="AH3" i="166"/>
  <c r="BV3" i="199"/>
  <c r="BV3" i="197"/>
  <c r="BV3" i="166"/>
  <c r="AL4" i="199"/>
  <c r="AL4" i="197"/>
  <c r="AL4" i="166"/>
  <c r="B5" i="199"/>
  <c r="B5" i="197"/>
  <c r="AP5" i="199"/>
  <c r="AP5" i="197"/>
  <c r="F6" i="199"/>
  <c r="F6" i="197"/>
  <c r="F6" i="166"/>
  <c r="AT6" i="199"/>
  <c r="AT6" i="197"/>
  <c r="AT6" i="166"/>
  <c r="J7" i="199"/>
  <c r="J7" i="197"/>
  <c r="J7" i="166"/>
  <c r="AX7" i="199"/>
  <c r="AX7" i="197"/>
  <c r="AX7" i="166"/>
  <c r="N8" i="199"/>
  <c r="N8" i="197"/>
  <c r="BB8" i="199"/>
  <c r="BB8" i="197"/>
  <c r="R9" i="199"/>
  <c r="R9" i="197"/>
  <c r="BF9" i="199"/>
  <c r="BF9" i="197"/>
  <c r="B10" i="199"/>
  <c r="B10" i="197"/>
  <c r="B10" i="166"/>
  <c r="AP10" i="199"/>
  <c r="AP10" i="197"/>
  <c r="AP10" i="166"/>
  <c r="F11" i="199"/>
  <c r="F11" i="197"/>
  <c r="F11" i="166"/>
  <c r="Z11" i="199"/>
  <c r="Z11" i="197"/>
  <c r="Z11" i="166"/>
  <c r="BN11" i="199"/>
  <c r="BN11" i="197"/>
  <c r="BN11" i="166"/>
  <c r="AD12" i="199"/>
  <c r="AD12" i="197"/>
  <c r="AD12" i="166"/>
  <c r="BR12" i="199"/>
  <c r="BR12" i="197"/>
  <c r="BR12" i="166"/>
  <c r="AH13" i="199"/>
  <c r="AH13" i="197"/>
  <c r="AH13" i="166"/>
  <c r="BV13" i="199"/>
  <c r="BV13" i="197"/>
  <c r="BV13" i="166"/>
  <c r="R14" i="199"/>
  <c r="R14" i="197"/>
  <c r="R14" i="166"/>
  <c r="BF14" i="199"/>
  <c r="BF14" i="197"/>
  <c r="V15" i="199"/>
  <c r="V15" i="197"/>
  <c r="BJ15" i="199"/>
  <c r="BJ15" i="197"/>
  <c r="Z16" i="199"/>
  <c r="Z16" i="197"/>
  <c r="Z16" i="166"/>
  <c r="BN16" i="199"/>
  <c r="BN16" i="197"/>
  <c r="BN16" i="166"/>
  <c r="J17" i="199"/>
  <c r="J17" i="197"/>
  <c r="J17" i="166"/>
  <c r="AX17" i="199"/>
  <c r="AX17" i="197"/>
  <c r="AX17" i="166"/>
  <c r="N18" i="199"/>
  <c r="N18" i="197"/>
  <c r="N18" i="166"/>
  <c r="AH18" i="199"/>
  <c r="AH18" i="197"/>
  <c r="AH18" i="166"/>
  <c r="BB18" i="199"/>
  <c r="BB18" i="197"/>
  <c r="BB18" i="166"/>
  <c r="R19" i="186"/>
  <c r="R19" i="199"/>
  <c r="R19" i="197"/>
  <c r="R19" i="166"/>
  <c r="BF19" i="186"/>
  <c r="BF19" i="199"/>
  <c r="BF19" i="197"/>
  <c r="BF19" i="166"/>
  <c r="B20" i="199"/>
  <c r="B20" i="197"/>
  <c r="AP20" i="199"/>
  <c r="AP20" i="197"/>
  <c r="BJ20" i="199"/>
  <c r="BJ20" i="197"/>
  <c r="Z21" i="186"/>
  <c r="Z21" i="199"/>
  <c r="Z21" i="197"/>
  <c r="BN21" i="186"/>
  <c r="BN21" i="199"/>
  <c r="BN21" i="197"/>
  <c r="AD22" i="199"/>
  <c r="AD22" i="197"/>
  <c r="AX22" i="199"/>
  <c r="AX22" i="197"/>
  <c r="N23" i="199"/>
  <c r="N23" i="197"/>
  <c r="N23" i="166"/>
  <c r="BB23" i="199"/>
  <c r="BB23" i="197"/>
  <c r="BB23" i="166"/>
  <c r="BV23" i="199"/>
  <c r="BV23" i="197"/>
  <c r="BV23" i="166"/>
  <c r="AL24" i="199"/>
  <c r="AL24" i="197"/>
  <c r="AL24" i="166"/>
  <c r="B25" i="199"/>
  <c r="B25" i="197"/>
  <c r="B25" i="166"/>
  <c r="AP25" i="199"/>
  <c r="AP25" i="197"/>
  <c r="AP25" i="166"/>
  <c r="BJ25" i="199"/>
  <c r="BJ25" i="197"/>
  <c r="BJ25" i="166"/>
  <c r="Z26" i="199"/>
  <c r="Z26" i="197"/>
  <c r="Z26" i="166"/>
  <c r="AT26" i="199"/>
  <c r="AT26" i="197"/>
  <c r="AT26" i="166"/>
  <c r="J27" i="199"/>
  <c r="J27" i="197"/>
  <c r="AD27" i="199"/>
  <c r="AD27" i="197"/>
  <c r="BR27" i="199"/>
  <c r="BR27" i="197"/>
  <c r="N28" i="199"/>
  <c r="N28" i="197"/>
  <c r="BB28" i="199"/>
  <c r="BB28" i="197"/>
  <c r="BV28" i="199"/>
  <c r="BV28" i="197"/>
  <c r="AL29" i="186"/>
  <c r="AL29" i="199"/>
  <c r="AL29" i="197"/>
  <c r="BF29" i="199"/>
  <c r="BF29" i="197"/>
  <c r="V30" i="199"/>
  <c r="V30" i="197"/>
  <c r="V30" i="166"/>
  <c r="BJ30" i="199"/>
  <c r="BJ30" i="197"/>
  <c r="BJ30" i="166"/>
  <c r="F31" i="199"/>
  <c r="F31" i="197"/>
  <c r="F31" i="166"/>
  <c r="AT31" i="199"/>
  <c r="AT31" i="197"/>
  <c r="AT31" i="166"/>
  <c r="BN31" i="199"/>
  <c r="BN31" i="197"/>
  <c r="BN31" i="166"/>
  <c r="AD32" i="199"/>
  <c r="AD32" i="197"/>
  <c r="AD32" i="166"/>
  <c r="AX32" i="199"/>
  <c r="AX32" i="197"/>
  <c r="AX32" i="166"/>
  <c r="N33" i="199"/>
  <c r="N33" i="197"/>
  <c r="N33" i="166"/>
  <c r="AH33" i="199"/>
  <c r="AH33" i="197"/>
  <c r="AH33" i="166"/>
  <c r="BV33" i="199"/>
  <c r="BV33" i="197"/>
  <c r="BV33" i="166"/>
  <c r="R34" i="199"/>
  <c r="R34" i="197"/>
  <c r="BF34" i="199"/>
  <c r="BF34" i="197"/>
  <c r="B35" i="199"/>
  <c r="B35" i="197"/>
  <c r="AP35" i="199"/>
  <c r="AP35" i="197"/>
  <c r="Z36" i="199"/>
  <c r="Z36" i="197"/>
  <c r="Z36" i="166"/>
  <c r="BB38" i="186"/>
  <c r="BB38" i="199"/>
  <c r="BB38" i="197"/>
  <c r="BB38" i="166"/>
  <c r="BB48" i="199"/>
  <c r="BB48" i="197"/>
  <c r="O3" i="199"/>
  <c r="O3" i="197"/>
  <c r="O3" i="166"/>
  <c r="AI3" i="199"/>
  <c r="AI3" i="197"/>
  <c r="AI3" i="166"/>
  <c r="BC3" i="199"/>
  <c r="BC3" i="197"/>
  <c r="BC3" i="166"/>
  <c r="BW3" i="199"/>
  <c r="BW3" i="197"/>
  <c r="BW3" i="166"/>
  <c r="S4" i="199"/>
  <c r="S4" i="197"/>
  <c r="S4" i="166"/>
  <c r="AM4" i="199"/>
  <c r="AM4" i="197"/>
  <c r="AM4" i="166"/>
  <c r="BG4" i="199"/>
  <c r="BG4" i="197"/>
  <c r="BG4" i="166"/>
  <c r="C5" i="199"/>
  <c r="C5" i="197"/>
  <c r="W5" i="197"/>
  <c r="W5" i="199"/>
  <c r="AQ5" i="199"/>
  <c r="AQ5" i="197"/>
  <c r="BK5" i="199"/>
  <c r="BK5" i="197"/>
  <c r="G6" i="199"/>
  <c r="G6" i="197"/>
  <c r="G6" i="166"/>
  <c r="AA6" i="199"/>
  <c r="AA6" i="197"/>
  <c r="AA6" i="166"/>
  <c r="AU6" i="199"/>
  <c r="AU6" i="197"/>
  <c r="AU6" i="166"/>
  <c r="BO6" i="199"/>
  <c r="BO6" i="197"/>
  <c r="BO6" i="166"/>
  <c r="K7" i="199"/>
  <c r="K7" i="197"/>
  <c r="K7" i="166"/>
  <c r="AE7" i="199"/>
  <c r="AE7" i="197"/>
  <c r="AE7" i="166"/>
  <c r="AY7" i="199"/>
  <c r="AY7" i="197"/>
  <c r="AY7" i="166"/>
  <c r="BS7" i="197"/>
  <c r="BS7" i="199"/>
  <c r="BS7" i="166"/>
  <c r="O8" i="197"/>
  <c r="O8" i="199"/>
  <c r="AI8" i="199"/>
  <c r="AI8" i="197"/>
  <c r="BC8" i="199"/>
  <c r="BC8" i="197"/>
  <c r="BW8" i="199"/>
  <c r="BW8" i="197"/>
  <c r="S9" i="199"/>
  <c r="S9" i="197"/>
  <c r="AM9" i="199"/>
  <c r="AM9" i="197"/>
  <c r="BG9" i="199"/>
  <c r="BG9" i="197"/>
  <c r="C10" i="199"/>
  <c r="C10" i="197"/>
  <c r="C10" i="166"/>
  <c r="W10" i="199"/>
  <c r="W10" i="197"/>
  <c r="W10" i="166"/>
  <c r="AQ10" i="199"/>
  <c r="AQ10" i="197"/>
  <c r="AQ10" i="166"/>
  <c r="BK10" i="199"/>
  <c r="BK10" i="197"/>
  <c r="BK10" i="166"/>
  <c r="G11" i="199"/>
  <c r="G11" i="197"/>
  <c r="G11" i="166"/>
  <c r="AA11" i="199"/>
  <c r="AA11" i="197"/>
  <c r="AA11" i="166"/>
  <c r="AU11" i="199"/>
  <c r="AU11" i="197"/>
  <c r="AU11" i="166"/>
  <c r="BO11" i="199"/>
  <c r="BO11" i="197"/>
  <c r="BO11" i="166"/>
  <c r="K12" i="199"/>
  <c r="K12" i="197"/>
  <c r="K12" i="166"/>
  <c r="AE12" i="199"/>
  <c r="AE12" i="197"/>
  <c r="AE12" i="166"/>
  <c r="AY12" i="199"/>
  <c r="AY12" i="197"/>
  <c r="AY12" i="166"/>
  <c r="BS12" i="199"/>
  <c r="BS12" i="197"/>
  <c r="BS12" i="166"/>
  <c r="O13" i="199"/>
  <c r="O13" i="197"/>
  <c r="O13" i="166"/>
  <c r="AI13" i="199"/>
  <c r="AI13" i="197"/>
  <c r="AI13" i="166"/>
  <c r="BC13" i="199"/>
  <c r="BC13" i="197"/>
  <c r="BC13" i="166"/>
  <c r="BW13" i="199"/>
  <c r="BW13" i="197"/>
  <c r="BW13" i="166"/>
  <c r="S14" i="199"/>
  <c r="S14" i="197"/>
  <c r="S14" i="166"/>
  <c r="AM14" i="199"/>
  <c r="AM14" i="197"/>
  <c r="BG14" i="197"/>
  <c r="BG14" i="199"/>
  <c r="BG14" i="166"/>
  <c r="C15" i="197"/>
  <c r="C15" i="199"/>
  <c r="W15" i="199"/>
  <c r="W15" i="197"/>
  <c r="AQ15" i="199"/>
  <c r="AQ15" i="197"/>
  <c r="BK15" i="197"/>
  <c r="BK15" i="199"/>
  <c r="G16" i="197"/>
  <c r="G16" i="199"/>
  <c r="G16" i="166"/>
  <c r="AA16" i="199"/>
  <c r="AA16" i="197"/>
  <c r="AA16" i="166"/>
  <c r="AU16" i="197"/>
  <c r="AU16" i="199"/>
  <c r="AU16" i="166"/>
  <c r="BO16" i="199"/>
  <c r="BO16" i="197"/>
  <c r="BO16" i="166"/>
  <c r="K17" i="197"/>
  <c r="K17" i="199"/>
  <c r="K17" i="166"/>
  <c r="AE17" i="197"/>
  <c r="AE17" i="199"/>
  <c r="AE17" i="166"/>
  <c r="AY17" i="199"/>
  <c r="AY17" i="197"/>
  <c r="AY17" i="166"/>
  <c r="BS17" i="197"/>
  <c r="BS17" i="199"/>
  <c r="BS17" i="166"/>
  <c r="O18" i="197"/>
  <c r="O18" i="199"/>
  <c r="O18" i="166"/>
  <c r="AI18" i="199"/>
  <c r="AI18" i="197"/>
  <c r="AI18" i="166"/>
  <c r="BC18" i="199"/>
  <c r="BC18" i="197"/>
  <c r="BC18" i="166"/>
  <c r="BW18" i="197"/>
  <c r="BW18" i="199"/>
  <c r="BW18" i="166"/>
  <c r="S19" i="186"/>
  <c r="S19" i="199"/>
  <c r="S19" i="197"/>
  <c r="S19" i="166"/>
  <c r="AM19" i="186"/>
  <c r="AM19" i="197"/>
  <c r="AM19" i="199"/>
  <c r="AM19" i="166"/>
  <c r="BG19" i="186"/>
  <c r="BG19" i="197"/>
  <c r="BG19" i="199"/>
  <c r="BG19" i="166"/>
  <c r="C20" i="199"/>
  <c r="C20" i="197"/>
  <c r="W20" i="197"/>
  <c r="W20" i="199"/>
  <c r="AQ20" i="197"/>
  <c r="AQ20" i="199"/>
  <c r="BK20" i="199"/>
  <c r="BK20" i="197"/>
  <c r="G21" i="186"/>
  <c r="G21" i="197"/>
  <c r="G21" i="199"/>
  <c r="AA21" i="186"/>
  <c r="AA21" i="197"/>
  <c r="AA21" i="199"/>
  <c r="AU21" i="186"/>
  <c r="AU21" i="199"/>
  <c r="AU21" i="197"/>
  <c r="BO21" i="186"/>
  <c r="BO21" i="197"/>
  <c r="BO21" i="199"/>
  <c r="K22" i="199"/>
  <c r="K22" i="197"/>
  <c r="AE22" i="197"/>
  <c r="AE22" i="199"/>
  <c r="AY22" i="197"/>
  <c r="AY22" i="199"/>
  <c r="BS22" i="199"/>
  <c r="BS22" i="197"/>
  <c r="O23" i="197"/>
  <c r="O23" i="199"/>
  <c r="O23" i="166"/>
  <c r="AI23" i="197"/>
  <c r="AI23" i="199"/>
  <c r="AI23" i="166"/>
  <c r="BC23" i="199"/>
  <c r="BC23" i="197"/>
  <c r="BC23" i="166"/>
  <c r="BW23" i="199"/>
  <c r="BW23" i="197"/>
  <c r="BW23" i="166"/>
  <c r="S24" i="197"/>
  <c r="S24" i="199"/>
  <c r="S24" i="166"/>
  <c r="AM24" i="199"/>
  <c r="AM24" i="197"/>
  <c r="AM24" i="166"/>
  <c r="BG24" i="197"/>
  <c r="BG24" i="199"/>
  <c r="BG24" i="166"/>
  <c r="C25" i="197"/>
  <c r="C25" i="199"/>
  <c r="C25" i="166"/>
  <c r="W25" i="199"/>
  <c r="W25" i="197"/>
  <c r="W25" i="166"/>
  <c r="AQ25" i="197"/>
  <c r="AQ25" i="199"/>
  <c r="AQ25" i="166"/>
  <c r="BK25" i="197"/>
  <c r="BK25" i="199"/>
  <c r="BK25" i="166"/>
  <c r="G26" i="199"/>
  <c r="G26" i="197"/>
  <c r="G26" i="166"/>
  <c r="AA26" i="199"/>
  <c r="AA26" i="197"/>
  <c r="AA26" i="166"/>
  <c r="AU26" i="197"/>
  <c r="AU26" i="199"/>
  <c r="AU26" i="166"/>
  <c r="BO26" i="199"/>
  <c r="BO26" i="197"/>
  <c r="BO26" i="166"/>
  <c r="K27" i="197"/>
  <c r="K27" i="199"/>
  <c r="AE27" i="199"/>
  <c r="AE27" i="197"/>
  <c r="AY27" i="197"/>
  <c r="AY27" i="199"/>
  <c r="BS27" i="197"/>
  <c r="BS27" i="199"/>
  <c r="O28" i="199"/>
  <c r="O28" i="197"/>
  <c r="AI28" i="197"/>
  <c r="AI28" i="199"/>
  <c r="BC28" i="199"/>
  <c r="BC28" i="197"/>
  <c r="BW28" i="199"/>
  <c r="BW28" i="197"/>
  <c r="S29" i="199"/>
  <c r="S29" i="197"/>
  <c r="AM29" i="199"/>
  <c r="AM29" i="197"/>
  <c r="BG29" i="199"/>
  <c r="BG29" i="197"/>
  <c r="C30" i="197"/>
  <c r="C30" i="199"/>
  <c r="C30" i="166"/>
  <c r="W30" i="197"/>
  <c r="W30" i="199"/>
  <c r="W30" i="166"/>
  <c r="AQ30" i="199"/>
  <c r="AQ30" i="197"/>
  <c r="AQ30" i="166"/>
  <c r="BK30" i="197"/>
  <c r="BK30" i="199"/>
  <c r="BK30" i="166"/>
  <c r="G31" i="197"/>
  <c r="G31" i="199"/>
  <c r="G31" i="166"/>
  <c r="AA31" i="199"/>
  <c r="AA31" i="197"/>
  <c r="AA31" i="166"/>
  <c r="AU31" i="199"/>
  <c r="AU31" i="197"/>
  <c r="AU31" i="166"/>
  <c r="BO31" i="197"/>
  <c r="BO31" i="199"/>
  <c r="BO31" i="166"/>
  <c r="K32" i="199"/>
  <c r="K32" i="197"/>
  <c r="K32" i="166"/>
  <c r="AE32" i="197"/>
  <c r="AE32" i="199"/>
  <c r="AE32" i="166"/>
  <c r="AY32" i="199"/>
  <c r="AY32" i="197"/>
  <c r="AY32" i="166"/>
  <c r="BS32" i="197"/>
  <c r="BS32" i="199"/>
  <c r="BS32" i="166"/>
  <c r="O33" i="197"/>
  <c r="O33" i="199"/>
  <c r="O33" i="166"/>
  <c r="AI33" i="199"/>
  <c r="AI33" i="197"/>
  <c r="AI33" i="166"/>
  <c r="BC33" i="197"/>
  <c r="BC33" i="199"/>
  <c r="BC33" i="166"/>
  <c r="BW33" i="199"/>
  <c r="BW33" i="197"/>
  <c r="BW33" i="166"/>
  <c r="S34" i="199"/>
  <c r="S34" i="197"/>
  <c r="AM34" i="199"/>
  <c r="AM34" i="197"/>
  <c r="BG34" i="197"/>
  <c r="BG34" i="199"/>
  <c r="C35" i="199"/>
  <c r="C35" i="197"/>
  <c r="W35" i="197"/>
  <c r="W35" i="199"/>
  <c r="AQ35" i="197"/>
  <c r="AQ35" i="199"/>
  <c r="BK35" i="199"/>
  <c r="BK35" i="197"/>
  <c r="G36" i="197"/>
  <c r="G36" i="199"/>
  <c r="G36" i="166"/>
  <c r="AA36" i="199"/>
  <c r="AA36" i="197"/>
  <c r="AA36" i="166"/>
  <c r="AU36" i="199"/>
  <c r="AU36" i="197"/>
  <c r="AU36" i="166"/>
  <c r="BO36" i="199"/>
  <c r="BO36" i="197"/>
  <c r="BO36" i="166"/>
  <c r="K37" i="199"/>
  <c r="K37" i="197"/>
  <c r="K37" i="166"/>
  <c r="AE37" i="199"/>
  <c r="AE37" i="197"/>
  <c r="AE37" i="166"/>
  <c r="AY37" i="197"/>
  <c r="AY37" i="199"/>
  <c r="AY37" i="166"/>
  <c r="BS37" i="199"/>
  <c r="BS37" i="197"/>
  <c r="BS37" i="166"/>
  <c r="O38" i="186"/>
  <c r="O38" i="197"/>
  <c r="O38" i="199"/>
  <c r="O38" i="166"/>
  <c r="AI38" i="186"/>
  <c r="AI38" i="197"/>
  <c r="AI38" i="199"/>
  <c r="AI38" i="166"/>
  <c r="BC38" i="186"/>
  <c r="BC38" i="199"/>
  <c r="BC38" i="197"/>
  <c r="BC38" i="166"/>
  <c r="BW38" i="186"/>
  <c r="BW38" i="197"/>
  <c r="BW38" i="199"/>
  <c r="BW38" i="166"/>
  <c r="S39" i="186"/>
  <c r="S39" i="199"/>
  <c r="S39" i="197"/>
  <c r="S39" i="166"/>
  <c r="AM39" i="186"/>
  <c r="AM39" i="199"/>
  <c r="AM39" i="197"/>
  <c r="AM39" i="166"/>
  <c r="BG39" i="186"/>
  <c r="BG39" i="199"/>
  <c r="BG39" i="197"/>
  <c r="BG39" i="166"/>
  <c r="C40" i="197"/>
  <c r="C40" i="199"/>
  <c r="W40" i="199"/>
  <c r="W40" i="197"/>
  <c r="AQ40" i="197"/>
  <c r="AQ40" i="199"/>
  <c r="BK40" i="197"/>
  <c r="BK40" i="199"/>
  <c r="G41" i="186"/>
  <c r="G41" i="199"/>
  <c r="G41" i="197"/>
  <c r="AA41" i="186"/>
  <c r="AA41" i="197"/>
  <c r="AA41" i="199"/>
  <c r="AU41" i="186"/>
  <c r="AU41" i="199"/>
  <c r="AU41" i="197"/>
  <c r="BO41" i="186"/>
  <c r="BO41" i="199"/>
  <c r="BO41" i="197"/>
  <c r="K42" i="199"/>
  <c r="K42" i="197"/>
  <c r="AE42" i="199"/>
  <c r="AE42" i="197"/>
  <c r="AY42" i="199"/>
  <c r="AY42" i="197"/>
  <c r="BS42" i="197"/>
  <c r="BS42" i="199"/>
  <c r="O43" i="186"/>
  <c r="O43" i="199"/>
  <c r="O43" i="197"/>
  <c r="O43" i="166"/>
  <c r="AI43" i="186"/>
  <c r="AI43" i="197"/>
  <c r="AI43" i="199"/>
  <c r="AI43" i="166"/>
  <c r="BC43" i="186"/>
  <c r="BC43" i="197"/>
  <c r="BC43" i="199"/>
  <c r="BC43" i="166"/>
  <c r="BW43" i="186"/>
  <c r="BW43" i="199"/>
  <c r="BW43" i="197"/>
  <c r="BW43" i="166"/>
  <c r="S44" i="197"/>
  <c r="S44" i="199"/>
  <c r="S44" i="166"/>
  <c r="AM44" i="199"/>
  <c r="AM44" i="197"/>
  <c r="AM44" i="166"/>
  <c r="BG44" i="199"/>
  <c r="BG44" i="197"/>
  <c r="BG44" i="166"/>
  <c r="C45" i="199"/>
  <c r="C45" i="197"/>
  <c r="C45" i="166"/>
  <c r="W45" i="199"/>
  <c r="W45" i="197"/>
  <c r="W45" i="166"/>
  <c r="AQ45" i="199"/>
  <c r="AQ45" i="197"/>
  <c r="AQ45" i="166"/>
  <c r="BK45" i="197"/>
  <c r="BK45" i="199"/>
  <c r="BK45" i="166"/>
  <c r="G46" i="197"/>
  <c r="G46" i="199"/>
  <c r="G46" i="166"/>
  <c r="AA46" i="199"/>
  <c r="AA46" i="197"/>
  <c r="AA46" i="166"/>
  <c r="AU46" i="197"/>
  <c r="AU46" i="199"/>
  <c r="AU46" i="166"/>
  <c r="BO46" i="199"/>
  <c r="BO46" i="197"/>
  <c r="BO46" i="166"/>
  <c r="K47" i="199"/>
  <c r="K47" i="197"/>
  <c r="AE47" i="199"/>
  <c r="AE47" i="197"/>
  <c r="AY47" i="199"/>
  <c r="AY47" i="197"/>
  <c r="BS47" i="199"/>
  <c r="BS47" i="197"/>
  <c r="O48" i="197"/>
  <c r="O48" i="199"/>
  <c r="AI48" i="199"/>
  <c r="AI48" i="197"/>
  <c r="BC48" i="197"/>
  <c r="BC48" i="199"/>
  <c r="BW48" i="197"/>
  <c r="BW48" i="199"/>
  <c r="S49" i="199"/>
  <c r="S49" i="197"/>
  <c r="AM49" i="197"/>
  <c r="AM49" i="199"/>
  <c r="BG49" i="199"/>
  <c r="BG49" i="197"/>
  <c r="C50" i="199"/>
  <c r="C50" i="197"/>
  <c r="C50" i="166"/>
  <c r="W50" i="199"/>
  <c r="W50" i="197"/>
  <c r="W50" i="166"/>
  <c r="AQ50" i="197"/>
  <c r="AQ50" i="199"/>
  <c r="AQ50" i="166"/>
  <c r="BK50" i="199"/>
  <c r="BK50" i="197"/>
  <c r="BK50" i="166"/>
  <c r="G51" i="186"/>
  <c r="G51" i="197"/>
  <c r="G51" i="199"/>
  <c r="G51" i="166"/>
  <c r="AA51" i="186"/>
  <c r="AA51" i="197"/>
  <c r="AA51" i="199"/>
  <c r="AA51" i="166"/>
  <c r="AU51" i="186"/>
  <c r="AU51" i="199"/>
  <c r="AU51" i="197"/>
  <c r="AU51" i="166"/>
  <c r="BO51" i="186"/>
  <c r="BO51" i="197"/>
  <c r="BO51" i="199"/>
  <c r="BO51" i="166"/>
  <c r="K52" i="199"/>
  <c r="K52" i="197"/>
  <c r="K52" i="166"/>
  <c r="AE52" i="199"/>
  <c r="AE52" i="197"/>
  <c r="AE52" i="166"/>
  <c r="AY52" i="199"/>
  <c r="AY52" i="197"/>
  <c r="AY52" i="166"/>
  <c r="BS52" i="199"/>
  <c r="BS52" i="197"/>
  <c r="BS52" i="166"/>
  <c r="O53" i="199"/>
  <c r="O53" i="197"/>
  <c r="O53" i="166"/>
  <c r="AI53" i="199"/>
  <c r="AI53" i="197"/>
  <c r="AI53" i="166"/>
  <c r="BC53" i="199"/>
  <c r="BC53" i="197"/>
  <c r="BC53" i="166"/>
  <c r="BW53" i="199"/>
  <c r="BW53" i="197"/>
  <c r="BW53" i="166"/>
  <c r="S54" i="197"/>
  <c r="S54" i="199"/>
  <c r="S54" i="166"/>
  <c r="AM54" i="199"/>
  <c r="AM54" i="197"/>
  <c r="AM54" i="166"/>
  <c r="BG54" i="197"/>
  <c r="BG54" i="199"/>
  <c r="BG54" i="166"/>
  <c r="C55" i="199"/>
  <c r="C55" i="197"/>
  <c r="C55" i="166"/>
  <c r="W55" i="199"/>
  <c r="W55" i="197"/>
  <c r="W55" i="166"/>
  <c r="AQ55" i="197"/>
  <c r="AQ55" i="199"/>
  <c r="AQ55" i="166"/>
  <c r="BK55" i="199"/>
  <c r="BK55" i="197"/>
  <c r="BK55" i="166"/>
  <c r="G56" i="186"/>
  <c r="G56" i="199"/>
  <c r="G56" i="197"/>
  <c r="AA56" i="186"/>
  <c r="AA56" i="199"/>
  <c r="AA56" i="197"/>
  <c r="AU56" i="186"/>
  <c r="AU56" i="197"/>
  <c r="AU56" i="199"/>
  <c r="BO56" i="186"/>
  <c r="BO56" i="199"/>
  <c r="BO56" i="197"/>
  <c r="K57" i="186"/>
  <c r="K57" i="197"/>
  <c r="K57" i="199"/>
  <c r="AE57" i="186"/>
  <c r="AE57" i="199"/>
  <c r="AE57" i="197"/>
  <c r="AY57" i="186"/>
  <c r="AY57" i="199"/>
  <c r="AY57" i="197"/>
  <c r="BS57" i="186"/>
  <c r="BS57" i="199"/>
  <c r="BS57" i="197"/>
  <c r="O58" i="186"/>
  <c r="O58" i="197"/>
  <c r="O58" i="199"/>
  <c r="AI58" i="186"/>
  <c r="AI58" i="199"/>
  <c r="AI58" i="197"/>
  <c r="BC58" i="186"/>
  <c r="BC58" i="199"/>
  <c r="BC58" i="197"/>
  <c r="BW58" i="186"/>
  <c r="BW58" i="199"/>
  <c r="BW58" i="197"/>
  <c r="S59" i="197"/>
  <c r="S59" i="199"/>
  <c r="AM59" i="199"/>
  <c r="AM59" i="197"/>
  <c r="BG59" i="199"/>
  <c r="BG59" i="197"/>
  <c r="C60" i="186"/>
  <c r="C60" i="199"/>
  <c r="C60" i="197"/>
  <c r="W60" i="186"/>
  <c r="W60" i="199"/>
  <c r="W60" i="197"/>
  <c r="AQ60" i="186"/>
  <c r="AQ60" i="197"/>
  <c r="AQ60" i="199"/>
  <c r="BK60" i="186"/>
  <c r="BK60" i="199"/>
  <c r="BK60" i="197"/>
  <c r="G61" i="199"/>
  <c r="G61" i="197"/>
  <c r="G61" i="166"/>
  <c r="AA61" i="197"/>
  <c r="AA61" i="199"/>
  <c r="AA61" i="166"/>
  <c r="AU61" i="199"/>
  <c r="AU61" i="197"/>
  <c r="AU61" i="166"/>
  <c r="BO61" i="199"/>
  <c r="BO61" i="197"/>
  <c r="BO61" i="166"/>
  <c r="K62" i="199"/>
  <c r="K62" i="197"/>
  <c r="K62" i="166"/>
  <c r="AE62" i="199"/>
  <c r="AE62" i="197"/>
  <c r="AE62" i="166"/>
  <c r="AY62" i="199"/>
  <c r="AY62" i="197"/>
  <c r="AY62" i="166"/>
  <c r="BS62" i="199"/>
  <c r="BS62" i="197"/>
  <c r="BS62" i="166"/>
  <c r="O63" i="199"/>
  <c r="O63" i="197"/>
  <c r="O63" i="166"/>
  <c r="AI63" i="199"/>
  <c r="AI63" i="197"/>
  <c r="AI63" i="166"/>
  <c r="BC63" i="199"/>
  <c r="BC63" i="197"/>
  <c r="BC63" i="166"/>
  <c r="BW63" i="197"/>
  <c r="BW63" i="199"/>
  <c r="BW63" i="166"/>
  <c r="S64" i="197"/>
  <c r="S64" i="199"/>
  <c r="S64" i="166"/>
  <c r="AM64" i="197"/>
  <c r="AM64" i="199"/>
  <c r="AM64" i="166"/>
  <c r="BG64" i="199"/>
  <c r="BG64" i="197"/>
  <c r="BG64" i="166"/>
  <c r="C65" i="199"/>
  <c r="C65" i="197"/>
  <c r="C65" i="166"/>
  <c r="W65" i="199"/>
  <c r="W65" i="197"/>
  <c r="W65" i="166"/>
  <c r="AQ65" i="199"/>
  <c r="AQ65" i="197"/>
  <c r="AQ65" i="166"/>
  <c r="BK65" i="199"/>
  <c r="BK65" i="197"/>
  <c r="BK65" i="166"/>
  <c r="G66" i="199"/>
  <c r="G66" i="197"/>
  <c r="G66" i="166"/>
  <c r="AA66" i="199"/>
  <c r="AA66" i="197"/>
  <c r="AA66" i="166"/>
  <c r="AU66" i="199"/>
  <c r="AU66" i="197"/>
  <c r="AU66" i="166"/>
  <c r="BO66" i="199"/>
  <c r="BO66" i="197"/>
  <c r="BO66" i="166"/>
  <c r="K67" i="199"/>
  <c r="K67" i="197"/>
  <c r="K67" i="166"/>
  <c r="AE67" i="197"/>
  <c r="AE67" i="199"/>
  <c r="AE67" i="166"/>
  <c r="AY67" i="197"/>
  <c r="AY67" i="199"/>
  <c r="AY67" i="166"/>
  <c r="BS67" i="199"/>
  <c r="BS67" i="197"/>
  <c r="BS67" i="166"/>
  <c r="O68" i="197"/>
  <c r="O68" i="199"/>
  <c r="AI68" i="199"/>
  <c r="AI68" i="197"/>
  <c r="BC68" i="197"/>
  <c r="BC68" i="199"/>
  <c r="BW68" i="199"/>
  <c r="BW68" i="197"/>
  <c r="S69" i="186"/>
  <c r="S69" i="199"/>
  <c r="S69" i="197"/>
  <c r="AM69" i="186"/>
  <c r="AM69" i="197"/>
  <c r="AM69" i="199"/>
  <c r="BG69" i="186"/>
  <c r="BG69" i="199"/>
  <c r="BG69" i="197"/>
  <c r="C70" i="199"/>
  <c r="C70" i="197"/>
  <c r="C70" i="166"/>
  <c r="W70" i="199"/>
  <c r="W70" i="197"/>
  <c r="W70" i="166"/>
  <c r="AQ70" i="197"/>
  <c r="AQ70" i="199"/>
  <c r="AQ70" i="166"/>
  <c r="BK70" i="199"/>
  <c r="BK70" i="197"/>
  <c r="BK70" i="166"/>
  <c r="G71" i="197"/>
  <c r="G71" i="199"/>
  <c r="G71" i="166"/>
  <c r="AA71" i="197"/>
  <c r="AA71" i="199"/>
  <c r="AA71" i="166"/>
  <c r="AU71" i="199"/>
  <c r="AU71" i="197"/>
  <c r="AU71" i="166"/>
  <c r="BO71" i="199"/>
  <c r="BO71" i="197"/>
  <c r="BO71" i="166"/>
  <c r="K72" i="199"/>
  <c r="K72" i="197"/>
  <c r="K72" i="166"/>
  <c r="AE72" i="199"/>
  <c r="AE72" i="197"/>
  <c r="AE72" i="166"/>
  <c r="AY72" i="199"/>
  <c r="AY72" i="197"/>
  <c r="AY72" i="166"/>
  <c r="BS72" i="199"/>
  <c r="BS72" i="197"/>
  <c r="BS72" i="166"/>
  <c r="O73" i="186"/>
  <c r="O73" i="199"/>
  <c r="O73" i="197"/>
  <c r="O73" i="166"/>
  <c r="AI73" i="186"/>
  <c r="AI73" i="199"/>
  <c r="AI73" i="197"/>
  <c r="AI73" i="166"/>
  <c r="BC73" i="186"/>
  <c r="BC73" i="199"/>
  <c r="BC73" i="197"/>
  <c r="BC73" i="166"/>
  <c r="D74" i="186"/>
  <c r="D74" i="199"/>
  <c r="D74" i="197"/>
  <c r="D74" i="166"/>
  <c r="X74" i="186"/>
  <c r="X74" i="199"/>
  <c r="X74" i="197"/>
  <c r="X74" i="166"/>
  <c r="AR74" i="186"/>
  <c r="AR74" i="199"/>
  <c r="AR74" i="197"/>
  <c r="AR74" i="166"/>
  <c r="BL74" i="186"/>
  <c r="BL74" i="199"/>
  <c r="BL74" i="166"/>
  <c r="BL74" i="197"/>
  <c r="M75" i="186"/>
  <c r="M75" i="197"/>
  <c r="M75" i="199"/>
  <c r="M75" i="166"/>
  <c r="AG75" i="186"/>
  <c r="AG75" i="199"/>
  <c r="AG75" i="197"/>
  <c r="AG75" i="166"/>
  <c r="BA75" i="186"/>
  <c r="BA75" i="199"/>
  <c r="BA75" i="197"/>
  <c r="BA75" i="166"/>
  <c r="BU75" i="186"/>
  <c r="BU75" i="199"/>
  <c r="BU75" i="197"/>
  <c r="BU75" i="166"/>
  <c r="U76" i="186"/>
  <c r="U76" i="199"/>
  <c r="U76" i="197"/>
  <c r="AO76" i="186"/>
  <c r="AO76" i="199"/>
  <c r="AO76" i="197"/>
  <c r="BI76" i="186"/>
  <c r="BI76" i="199"/>
  <c r="BI76" i="197"/>
  <c r="H77" i="186"/>
  <c r="H77" i="199"/>
  <c r="H77" i="197"/>
  <c r="AB77" i="186"/>
  <c r="AB77" i="199"/>
  <c r="AB77" i="197"/>
  <c r="AV77" i="186"/>
  <c r="AV77" i="199"/>
  <c r="AV77" i="197"/>
  <c r="BP77" i="186"/>
  <c r="BP77" i="199"/>
  <c r="BP77" i="197"/>
  <c r="N78" i="186"/>
  <c r="N78" i="199"/>
  <c r="N78" i="197"/>
  <c r="AH78" i="186"/>
  <c r="AH78" i="199"/>
  <c r="AH78" i="197"/>
  <c r="BB78" i="186"/>
  <c r="BB78" i="199"/>
  <c r="BB78" i="197"/>
  <c r="BV78" i="186"/>
  <c r="BV78" i="199"/>
  <c r="BV78" i="197"/>
  <c r="S14" i="162"/>
  <c r="AM24" i="206" s="1"/>
  <c r="AM18" i="207" s="1"/>
  <c r="S26" i="162"/>
  <c r="AM36" i="206" s="1"/>
  <c r="AM51" i="207" s="1"/>
  <c r="S40" i="162"/>
  <c r="AM50" i="206" s="1"/>
  <c r="AM59" i="207" s="1"/>
  <c r="B40" i="162"/>
  <c r="D10" i="199"/>
  <c r="D10" i="197"/>
  <c r="D10" i="166"/>
  <c r="T34" i="199"/>
  <c r="T34" i="197"/>
  <c r="C67" i="162"/>
  <c r="N77" i="206" s="1"/>
  <c r="N53" i="207" s="1"/>
  <c r="S67" i="162"/>
  <c r="AM77" i="206" s="1"/>
  <c r="AM53" i="207" s="1"/>
  <c r="AT3" i="199"/>
  <c r="AT3" i="197"/>
  <c r="AT3" i="166"/>
  <c r="BR9" i="199"/>
  <c r="BR9" i="197"/>
  <c r="P3" i="199"/>
  <c r="P3" i="166"/>
  <c r="P3" i="197"/>
  <c r="AB6" i="199"/>
  <c r="AB6" i="197"/>
  <c r="AB6" i="166"/>
  <c r="BT7" i="199"/>
  <c r="BT7" i="197"/>
  <c r="BT7" i="166"/>
  <c r="T9" i="199"/>
  <c r="T9" i="197"/>
  <c r="AR10" i="199"/>
  <c r="AR10" i="197"/>
  <c r="AR10" i="166"/>
  <c r="AB11" i="199"/>
  <c r="AB11" i="197"/>
  <c r="AB11" i="166"/>
  <c r="AZ12" i="199"/>
  <c r="AZ12" i="197"/>
  <c r="AZ12" i="166"/>
  <c r="BX13" i="199"/>
  <c r="BX13" i="197"/>
  <c r="BX13" i="166"/>
  <c r="BL15" i="199"/>
  <c r="BL15" i="197"/>
  <c r="AZ17" i="199"/>
  <c r="AZ17" i="197"/>
  <c r="AZ17" i="166"/>
  <c r="AN19" i="186"/>
  <c r="AN19" i="199"/>
  <c r="AN19" i="197"/>
  <c r="AN19" i="166"/>
  <c r="AJ23" i="199"/>
  <c r="AJ23" i="197"/>
  <c r="AJ23" i="166"/>
  <c r="H31" i="199"/>
  <c r="H31" i="197"/>
  <c r="H31" i="166"/>
  <c r="Q3" i="199"/>
  <c r="Q3" i="197"/>
  <c r="Q3" i="166"/>
  <c r="AK3" i="199"/>
  <c r="AK3" i="197"/>
  <c r="AK3" i="166"/>
  <c r="BE3" i="199"/>
  <c r="BE3" i="197"/>
  <c r="BE3" i="166"/>
  <c r="BY3" i="197"/>
  <c r="BY3" i="199"/>
  <c r="BY3" i="166"/>
  <c r="U4" i="197"/>
  <c r="U4" i="199"/>
  <c r="U4" i="166"/>
  <c r="AO4" i="199"/>
  <c r="AO4" i="197"/>
  <c r="AO4" i="166"/>
  <c r="BI4" i="199"/>
  <c r="BI4" i="197"/>
  <c r="BI4" i="166"/>
  <c r="E5" i="199"/>
  <c r="E5" i="197"/>
  <c r="Y5" i="199"/>
  <c r="Y5" i="197"/>
  <c r="AS5" i="199"/>
  <c r="AS5" i="197"/>
  <c r="BM5" i="199"/>
  <c r="BM5" i="197"/>
  <c r="I6" i="199"/>
  <c r="I6" i="197"/>
  <c r="I6" i="166"/>
  <c r="AC6" i="199"/>
  <c r="AC6" i="197"/>
  <c r="AC6" i="166"/>
  <c r="AW6" i="199"/>
  <c r="AW6" i="197"/>
  <c r="AW6" i="166"/>
  <c r="BQ6" i="199"/>
  <c r="BQ6" i="197"/>
  <c r="BQ6" i="166"/>
  <c r="M7" i="199"/>
  <c r="M7" i="197"/>
  <c r="M7" i="166"/>
  <c r="AG7" i="199"/>
  <c r="AG7" i="197"/>
  <c r="AG7" i="166"/>
  <c r="BA7" i="199"/>
  <c r="BA7" i="197"/>
  <c r="BA7" i="166"/>
  <c r="BU7" i="197"/>
  <c r="BU7" i="199"/>
  <c r="BU7" i="166"/>
  <c r="Q8" i="199"/>
  <c r="Q8" i="197"/>
  <c r="AK8" i="199"/>
  <c r="AK8" i="197"/>
  <c r="BE8" i="199"/>
  <c r="BE8" i="197"/>
  <c r="BY8" i="199"/>
  <c r="BY8" i="197"/>
  <c r="U9" i="199"/>
  <c r="U9" i="197"/>
  <c r="AO9" i="199"/>
  <c r="AO9" i="197"/>
  <c r="BI9" i="199"/>
  <c r="BI9" i="197"/>
  <c r="E10" i="199"/>
  <c r="E10" i="197"/>
  <c r="E10" i="166"/>
  <c r="Y10" i="199"/>
  <c r="Y10" i="197"/>
  <c r="Y10" i="166"/>
  <c r="AS10" i="199"/>
  <c r="AS10" i="197"/>
  <c r="AS10" i="166"/>
  <c r="BM10" i="199"/>
  <c r="BM10" i="197"/>
  <c r="BM10" i="166"/>
  <c r="I11" i="199"/>
  <c r="I11" i="197"/>
  <c r="I11" i="166"/>
  <c r="AC11" i="199"/>
  <c r="AC11" i="197"/>
  <c r="AC11" i="166"/>
  <c r="AW11" i="199"/>
  <c r="AW11" i="197"/>
  <c r="AW11" i="166"/>
  <c r="BQ11" i="199"/>
  <c r="BQ11" i="197"/>
  <c r="BQ11" i="166"/>
  <c r="M12" i="199"/>
  <c r="M12" i="197"/>
  <c r="M12" i="166"/>
  <c r="AG12" i="199"/>
  <c r="AG12" i="197"/>
  <c r="AG12" i="166"/>
  <c r="BA12" i="199"/>
  <c r="BA12" i="197"/>
  <c r="BA12" i="166"/>
  <c r="BU12" i="199"/>
  <c r="BU12" i="197"/>
  <c r="BU12" i="166"/>
  <c r="Q13" i="199"/>
  <c r="Q13" i="197"/>
  <c r="Q13" i="166"/>
  <c r="AK13" i="199"/>
  <c r="AK13" i="197"/>
  <c r="AK13" i="166"/>
  <c r="BE13" i="199"/>
  <c r="BE13" i="197"/>
  <c r="BE13" i="166"/>
  <c r="BY13" i="199"/>
  <c r="BY13" i="197"/>
  <c r="BY13" i="166"/>
  <c r="U14" i="199"/>
  <c r="U14" i="197"/>
  <c r="U14" i="166"/>
  <c r="AO14" i="199"/>
  <c r="AO14" i="197"/>
  <c r="BI14" i="199"/>
  <c r="BI14" i="197"/>
  <c r="BI14" i="166"/>
  <c r="E15" i="199"/>
  <c r="E15" i="197"/>
  <c r="Y15" i="199"/>
  <c r="Y15" i="197"/>
  <c r="AS15" i="199"/>
  <c r="AS15" i="197"/>
  <c r="BM15" i="199"/>
  <c r="BM15" i="197"/>
  <c r="I16" i="199"/>
  <c r="I16" i="197"/>
  <c r="I16" i="166"/>
  <c r="AC16" i="199"/>
  <c r="AC16" i="197"/>
  <c r="AC16" i="166"/>
  <c r="AW16" i="199"/>
  <c r="AW16" i="197"/>
  <c r="AW16" i="166"/>
  <c r="BQ16" i="199"/>
  <c r="BQ16" i="197"/>
  <c r="BQ16" i="166"/>
  <c r="M17" i="199"/>
  <c r="M17" i="197"/>
  <c r="M17" i="166"/>
  <c r="AG17" i="199"/>
  <c r="AG17" i="197"/>
  <c r="AG17" i="166"/>
  <c r="BA17" i="199"/>
  <c r="BA17" i="197"/>
  <c r="BA17" i="166"/>
  <c r="BU17" i="199"/>
  <c r="BU17" i="197"/>
  <c r="BU17" i="166"/>
  <c r="Q18" i="199"/>
  <c r="Q18" i="197"/>
  <c r="Q18" i="166"/>
  <c r="AK18" i="199"/>
  <c r="AK18" i="197"/>
  <c r="AK18" i="166"/>
  <c r="BE18" i="199"/>
  <c r="BE18" i="197"/>
  <c r="BE18" i="166"/>
  <c r="BY18" i="199"/>
  <c r="BY18" i="197"/>
  <c r="BY18" i="166"/>
  <c r="U19" i="186"/>
  <c r="U19" i="199"/>
  <c r="U19" i="197"/>
  <c r="U19" i="166"/>
  <c r="AO19" i="186"/>
  <c r="AO19" i="199"/>
  <c r="AO19" i="197"/>
  <c r="AO19" i="166"/>
  <c r="BI19" i="186"/>
  <c r="BI19" i="199"/>
  <c r="BI19" i="166"/>
  <c r="BI19" i="197"/>
  <c r="E20" i="199"/>
  <c r="E20" i="197"/>
  <c r="Y20" i="199"/>
  <c r="Y20" i="197"/>
  <c r="AS20" i="199"/>
  <c r="AS20" i="197"/>
  <c r="BM20" i="199"/>
  <c r="BM20" i="197"/>
  <c r="I21" i="186"/>
  <c r="I21" i="199"/>
  <c r="I21" i="197"/>
  <c r="AC21" i="186"/>
  <c r="AC21" i="199"/>
  <c r="AC21" i="197"/>
  <c r="AW21" i="186"/>
  <c r="AW21" i="199"/>
  <c r="AW21" i="197"/>
  <c r="BQ21" i="186"/>
  <c r="BQ21" i="199"/>
  <c r="BQ21" i="197"/>
  <c r="M22" i="199"/>
  <c r="M22" i="197"/>
  <c r="AG22" i="199"/>
  <c r="AG22" i="197"/>
  <c r="BA22" i="199"/>
  <c r="BA22" i="197"/>
  <c r="BU22" i="199"/>
  <c r="BU22" i="197"/>
  <c r="Q23" i="199"/>
  <c r="Q23" i="197"/>
  <c r="Q23" i="166"/>
  <c r="AK23" i="199"/>
  <c r="AK23" i="197"/>
  <c r="AK23" i="166"/>
  <c r="BE23" i="199"/>
  <c r="BE23" i="197"/>
  <c r="BE23" i="166"/>
  <c r="BY23" i="199"/>
  <c r="BY23" i="197"/>
  <c r="BY23" i="166"/>
  <c r="U24" i="199"/>
  <c r="U24" i="197"/>
  <c r="U24" i="166"/>
  <c r="AO24" i="199"/>
  <c r="AO24" i="197"/>
  <c r="AO24" i="166"/>
  <c r="BI24" i="199"/>
  <c r="BI24" i="197"/>
  <c r="BI24" i="166"/>
  <c r="E25" i="199"/>
  <c r="E25" i="197"/>
  <c r="E25" i="166"/>
  <c r="Y25" i="199"/>
  <c r="Y25" i="197"/>
  <c r="Y25" i="166"/>
  <c r="AS25" i="199"/>
  <c r="AS25" i="197"/>
  <c r="AS25" i="166"/>
  <c r="BM25" i="199"/>
  <c r="BM25" i="197"/>
  <c r="BM25" i="166"/>
  <c r="I26" i="199"/>
  <c r="I26" i="166"/>
  <c r="I26" i="197"/>
  <c r="AC26" i="199"/>
  <c r="AC26" i="197"/>
  <c r="AC26" i="166"/>
  <c r="AW26" i="199"/>
  <c r="AW26" i="197"/>
  <c r="AW26" i="166"/>
  <c r="BQ26" i="199"/>
  <c r="BQ26" i="197"/>
  <c r="BQ26" i="166"/>
  <c r="M27" i="199"/>
  <c r="M27" i="197"/>
  <c r="AG27" i="199"/>
  <c r="AG27" i="197"/>
  <c r="BA27" i="199"/>
  <c r="BA27" i="197"/>
  <c r="BU27" i="199"/>
  <c r="BU27" i="197"/>
  <c r="Q28" i="199"/>
  <c r="Q28" i="197"/>
  <c r="AK28" i="199"/>
  <c r="AK28" i="197"/>
  <c r="BE28" i="199"/>
  <c r="BE28" i="197"/>
  <c r="BY28" i="199"/>
  <c r="BY28" i="197"/>
  <c r="U29" i="199"/>
  <c r="U29" i="197"/>
  <c r="AO29" i="199"/>
  <c r="AO29" i="197"/>
  <c r="BI29" i="186"/>
  <c r="BI29" i="199"/>
  <c r="BI29" i="197"/>
  <c r="E30" i="199"/>
  <c r="E30" i="197"/>
  <c r="E30" i="166"/>
  <c r="Y30" i="199"/>
  <c r="Y30" i="197"/>
  <c r="Y30" i="166"/>
  <c r="AS30" i="199"/>
  <c r="AS30" i="197"/>
  <c r="AS30" i="166"/>
  <c r="BM30" i="199"/>
  <c r="BM30" i="197"/>
  <c r="BM30" i="166"/>
  <c r="I31" i="199"/>
  <c r="I31" i="197"/>
  <c r="I31" i="166"/>
  <c r="AC31" i="199"/>
  <c r="AC31" i="197"/>
  <c r="AC31" i="166"/>
  <c r="AW31" i="199"/>
  <c r="AW31" i="197"/>
  <c r="AW31" i="166"/>
  <c r="BQ31" i="199"/>
  <c r="BQ31" i="197"/>
  <c r="BQ31" i="166"/>
  <c r="M32" i="199"/>
  <c r="M32" i="197"/>
  <c r="M32" i="166"/>
  <c r="AG32" i="199"/>
  <c r="AG32" i="197"/>
  <c r="AG32" i="166"/>
  <c r="BA32" i="199"/>
  <c r="BA32" i="197"/>
  <c r="BA32" i="166"/>
  <c r="BU32" i="199"/>
  <c r="BU32" i="197"/>
  <c r="BU32" i="166"/>
  <c r="Q33" i="199"/>
  <c r="Q33" i="197"/>
  <c r="Q33" i="166"/>
  <c r="AK33" i="199"/>
  <c r="AK33" i="197"/>
  <c r="AK33" i="166"/>
  <c r="BE33" i="199"/>
  <c r="BE33" i="197"/>
  <c r="BE33" i="166"/>
  <c r="BY33" i="199"/>
  <c r="BY33" i="197"/>
  <c r="BY33" i="166"/>
  <c r="U34" i="199"/>
  <c r="U34" i="197"/>
  <c r="AO34" i="199"/>
  <c r="AO34" i="197"/>
  <c r="BI34" i="199"/>
  <c r="BI34" i="197"/>
  <c r="E35" i="199"/>
  <c r="E35" i="197"/>
  <c r="Y35" i="199"/>
  <c r="Y35" i="197"/>
  <c r="AS35" i="199"/>
  <c r="AS35" i="197"/>
  <c r="BM35" i="199"/>
  <c r="BM35" i="197"/>
  <c r="I36" i="199"/>
  <c r="I36" i="197"/>
  <c r="I36" i="166"/>
  <c r="AC36" i="199"/>
  <c r="AC36" i="197"/>
  <c r="AC36" i="166"/>
  <c r="AW36" i="199"/>
  <c r="AW36" i="197"/>
  <c r="AW36" i="166"/>
  <c r="BQ36" i="199"/>
  <c r="BQ36" i="197"/>
  <c r="BQ36" i="166"/>
  <c r="M37" i="199"/>
  <c r="M37" i="197"/>
  <c r="M37" i="166"/>
  <c r="AG37" i="199"/>
  <c r="AG37" i="197"/>
  <c r="AG37" i="166"/>
  <c r="BA37" i="199"/>
  <c r="BA37" i="166"/>
  <c r="BA37" i="197"/>
  <c r="BU37" i="199"/>
  <c r="BU37" i="197"/>
  <c r="BU37" i="166"/>
  <c r="Q38" i="186"/>
  <c r="Q38" i="199"/>
  <c r="Q38" i="197"/>
  <c r="Q38" i="166"/>
  <c r="AK38" i="186"/>
  <c r="AK38" i="199"/>
  <c r="AK38" i="197"/>
  <c r="AK38" i="166"/>
  <c r="BE38" i="186"/>
  <c r="BE38" i="199"/>
  <c r="BE38" i="197"/>
  <c r="BE38" i="166"/>
  <c r="BY38" i="186"/>
  <c r="BY38" i="199"/>
  <c r="BY38" i="197"/>
  <c r="BY38" i="166"/>
  <c r="U39" i="186"/>
  <c r="U39" i="199"/>
  <c r="U39" i="197"/>
  <c r="U39" i="166"/>
  <c r="AO39" i="186"/>
  <c r="AO39" i="199"/>
  <c r="AO39" i="197"/>
  <c r="AO39" i="166"/>
  <c r="BI39" i="186"/>
  <c r="BI39" i="199"/>
  <c r="BI39" i="197"/>
  <c r="BI39" i="166"/>
  <c r="E40" i="199"/>
  <c r="E40" i="197"/>
  <c r="Y40" i="199"/>
  <c r="Y40" i="197"/>
  <c r="AS40" i="199"/>
  <c r="AS40" i="197"/>
  <c r="BM40" i="199"/>
  <c r="BM40" i="197"/>
  <c r="I41" i="186"/>
  <c r="I41" i="199"/>
  <c r="I41" i="197"/>
  <c r="AC41" i="186"/>
  <c r="AC41" i="199"/>
  <c r="AC41" i="197"/>
  <c r="AW41" i="186"/>
  <c r="AW41" i="199"/>
  <c r="AW41" i="197"/>
  <c r="BQ41" i="186"/>
  <c r="BQ41" i="199"/>
  <c r="BQ41" i="197"/>
  <c r="M42" i="199"/>
  <c r="M42" i="197"/>
  <c r="AG42" i="199"/>
  <c r="AG42" i="197"/>
  <c r="BA42" i="199"/>
  <c r="BA42" i="197"/>
  <c r="BU42" i="199"/>
  <c r="BU42" i="197"/>
  <c r="Q43" i="186"/>
  <c r="Q43" i="199"/>
  <c r="Q43" i="197"/>
  <c r="Q43" i="166"/>
  <c r="AK43" i="186"/>
  <c r="AK43" i="199"/>
  <c r="AK43" i="197"/>
  <c r="AK43" i="166"/>
  <c r="BE43" i="186"/>
  <c r="BE43" i="199"/>
  <c r="BE43" i="197"/>
  <c r="BE43" i="166"/>
  <c r="BY43" i="186"/>
  <c r="BY43" i="199"/>
  <c r="BY43" i="197"/>
  <c r="BY43" i="166"/>
  <c r="U44" i="199"/>
  <c r="U44" i="197"/>
  <c r="U44" i="166"/>
  <c r="AO44" i="199"/>
  <c r="AO44" i="197"/>
  <c r="AO44" i="166"/>
  <c r="BI44" i="199"/>
  <c r="BI44" i="197"/>
  <c r="BI44" i="166"/>
  <c r="E45" i="199"/>
  <c r="E45" i="197"/>
  <c r="E45" i="166"/>
  <c r="Y45" i="199"/>
  <c r="Y45" i="197"/>
  <c r="Y45" i="166"/>
  <c r="AS45" i="199"/>
  <c r="AS45" i="197"/>
  <c r="AS45" i="166"/>
  <c r="BM45" i="199"/>
  <c r="BM45" i="197"/>
  <c r="BM45" i="166"/>
  <c r="I46" i="199"/>
  <c r="I46" i="197"/>
  <c r="I46" i="166"/>
  <c r="AC46" i="199"/>
  <c r="AC46" i="197"/>
  <c r="AC46" i="166"/>
  <c r="AW46" i="199"/>
  <c r="AW46" i="197"/>
  <c r="AW46" i="166"/>
  <c r="BQ46" i="199"/>
  <c r="BQ46" i="197"/>
  <c r="BQ46" i="166"/>
  <c r="M47" i="199"/>
  <c r="M47" i="197"/>
  <c r="AG47" i="199"/>
  <c r="AG47" i="197"/>
  <c r="BA47" i="199"/>
  <c r="BA47" i="197"/>
  <c r="BU47" i="199"/>
  <c r="BU47" i="197"/>
  <c r="Q48" i="199"/>
  <c r="Q48" i="197"/>
  <c r="AK48" i="199"/>
  <c r="AK48" i="197"/>
  <c r="BE48" i="199"/>
  <c r="BE48" i="197"/>
  <c r="BY48" i="199"/>
  <c r="BY48" i="197"/>
  <c r="U49" i="199"/>
  <c r="U49" i="197"/>
  <c r="AO49" i="199"/>
  <c r="AO49" i="197"/>
  <c r="BI49" i="199"/>
  <c r="BI49" i="197"/>
  <c r="E50" i="199"/>
  <c r="E50" i="197"/>
  <c r="E50" i="166"/>
  <c r="Y50" i="199"/>
  <c r="Y50" i="197"/>
  <c r="Y50" i="166"/>
  <c r="AS50" i="199"/>
  <c r="AS50" i="197"/>
  <c r="AS50" i="166"/>
  <c r="BM50" i="199"/>
  <c r="BM50" i="197"/>
  <c r="BM50" i="166"/>
  <c r="I51" i="186"/>
  <c r="I51" i="199"/>
  <c r="I51" i="197"/>
  <c r="I51" i="166"/>
  <c r="AC51" i="186"/>
  <c r="AC51" i="199"/>
  <c r="AC51" i="197"/>
  <c r="AC51" i="166"/>
  <c r="AW51" i="186"/>
  <c r="AW51" i="199"/>
  <c r="AW51" i="197"/>
  <c r="AW51" i="166"/>
  <c r="BQ51" i="186"/>
  <c r="BQ51" i="199"/>
  <c r="BQ51" i="197"/>
  <c r="BQ51" i="166"/>
  <c r="M52" i="199"/>
  <c r="M52" i="197"/>
  <c r="M52" i="166"/>
  <c r="AG52" i="199"/>
  <c r="AG52" i="197"/>
  <c r="AG52" i="166"/>
  <c r="BA52" i="199"/>
  <c r="BA52" i="197"/>
  <c r="BA52" i="166"/>
  <c r="BU52" i="199"/>
  <c r="BU52" i="197"/>
  <c r="BU52" i="166"/>
  <c r="Q53" i="199"/>
  <c r="Q53" i="197"/>
  <c r="Q53" i="166"/>
  <c r="AK53" i="199"/>
  <c r="AK53" i="197"/>
  <c r="AK53" i="166"/>
  <c r="BE53" i="199"/>
  <c r="BE53" i="197"/>
  <c r="BE53" i="166"/>
  <c r="BY53" i="199"/>
  <c r="BY53" i="197"/>
  <c r="BY53" i="166"/>
  <c r="U54" i="199"/>
  <c r="U54" i="197"/>
  <c r="U54" i="166"/>
  <c r="AO54" i="199"/>
  <c r="AO54" i="197"/>
  <c r="AO54" i="166"/>
  <c r="BI54" i="199"/>
  <c r="BI54" i="197"/>
  <c r="BI54" i="166"/>
  <c r="E55" i="199"/>
  <c r="E55" i="197"/>
  <c r="E55" i="166"/>
  <c r="Y55" i="199"/>
  <c r="Y55" i="197"/>
  <c r="Y55" i="166"/>
  <c r="AS55" i="199"/>
  <c r="AS55" i="197"/>
  <c r="AS55" i="166"/>
  <c r="BM55" i="199"/>
  <c r="BM55" i="197"/>
  <c r="BM55" i="166"/>
  <c r="I56" i="186"/>
  <c r="I56" i="199"/>
  <c r="I56" i="197"/>
  <c r="AC56" i="186"/>
  <c r="AC56" i="199"/>
  <c r="AC56" i="197"/>
  <c r="AW56" i="186"/>
  <c r="AW56" i="199"/>
  <c r="AW56" i="197"/>
  <c r="BQ56" i="186"/>
  <c r="BQ56" i="199"/>
  <c r="BQ56" i="197"/>
  <c r="M57" i="186"/>
  <c r="M57" i="199"/>
  <c r="M57" i="197"/>
  <c r="AG57" i="186"/>
  <c r="AG57" i="199"/>
  <c r="AG57" i="197"/>
  <c r="BA57" i="186"/>
  <c r="BA57" i="199"/>
  <c r="BA57" i="197"/>
  <c r="BU57" i="186"/>
  <c r="BU57" i="199"/>
  <c r="BU57" i="197"/>
  <c r="Q58" i="186"/>
  <c r="Q58" i="199"/>
  <c r="Q58" i="197"/>
  <c r="AK58" i="186"/>
  <c r="AK58" i="199"/>
  <c r="AK58" i="197"/>
  <c r="BE58" i="186"/>
  <c r="BE58" i="199"/>
  <c r="BE58" i="197"/>
  <c r="BY58" i="186"/>
  <c r="BY58" i="199"/>
  <c r="BY58" i="197"/>
  <c r="U59" i="199"/>
  <c r="U59" i="197"/>
  <c r="AO59" i="199"/>
  <c r="AO59" i="197"/>
  <c r="BI59" i="199"/>
  <c r="BI59" i="197"/>
  <c r="E60" i="186"/>
  <c r="E60" i="199"/>
  <c r="E60" i="197"/>
  <c r="Y60" i="186"/>
  <c r="Y60" i="199"/>
  <c r="Y60" i="197"/>
  <c r="AS60" i="186"/>
  <c r="AS60" i="199"/>
  <c r="AS60" i="197"/>
  <c r="BM60" i="186"/>
  <c r="BM60" i="199"/>
  <c r="BM60" i="197"/>
  <c r="I61" i="199"/>
  <c r="I61" i="197"/>
  <c r="I61" i="166"/>
  <c r="AC61" i="199"/>
  <c r="AC61" i="197"/>
  <c r="AC61" i="166"/>
  <c r="AW61" i="199"/>
  <c r="AW61" i="197"/>
  <c r="AW61" i="166"/>
  <c r="BQ61" i="199"/>
  <c r="BQ61" i="197"/>
  <c r="BQ61" i="166"/>
  <c r="M62" i="199"/>
  <c r="M62" i="197"/>
  <c r="M62" i="166"/>
  <c r="AG62" i="199"/>
  <c r="AG62" i="197"/>
  <c r="AG62" i="166"/>
  <c r="BA62" i="199"/>
  <c r="BA62" i="197"/>
  <c r="BA62" i="166"/>
  <c r="BU62" i="199"/>
  <c r="BU62" i="197"/>
  <c r="BU62" i="166"/>
  <c r="Q63" i="199"/>
  <c r="Q63" i="166"/>
  <c r="Q63" i="197"/>
  <c r="AK63" i="199"/>
  <c r="AK63" i="197"/>
  <c r="AK63" i="166"/>
  <c r="BE63" i="199"/>
  <c r="BE63" i="197"/>
  <c r="BE63" i="166"/>
  <c r="BY63" i="199"/>
  <c r="BY63" i="197"/>
  <c r="BY63" i="166"/>
  <c r="U64" i="199"/>
  <c r="U64" i="197"/>
  <c r="U64" i="166"/>
  <c r="AO64" i="199"/>
  <c r="AO64" i="197"/>
  <c r="AO64" i="166"/>
  <c r="BI64" i="199"/>
  <c r="BI64" i="197"/>
  <c r="BI64" i="166"/>
  <c r="E65" i="199"/>
  <c r="E65" i="197"/>
  <c r="E65" i="166"/>
  <c r="Y65" i="199"/>
  <c r="Y65" i="197"/>
  <c r="Y65" i="166"/>
  <c r="AS65" i="199"/>
  <c r="AS65" i="197"/>
  <c r="AS65" i="166"/>
  <c r="BM65" i="199"/>
  <c r="BM65" i="197"/>
  <c r="BM65" i="166"/>
  <c r="I66" i="199"/>
  <c r="I66" i="197"/>
  <c r="I66" i="166"/>
  <c r="AC66" i="199"/>
  <c r="AC66" i="197"/>
  <c r="AC66" i="166"/>
  <c r="AW66" i="199"/>
  <c r="AW66" i="197"/>
  <c r="AW66" i="166"/>
  <c r="BQ66" i="199"/>
  <c r="BQ66" i="197"/>
  <c r="BQ66" i="166"/>
  <c r="M67" i="199"/>
  <c r="M67" i="197"/>
  <c r="M67" i="166"/>
  <c r="AG67" i="199"/>
  <c r="AG67" i="197"/>
  <c r="AG67" i="166"/>
  <c r="BA67" i="199"/>
  <c r="BA67" i="197"/>
  <c r="BA67" i="166"/>
  <c r="BU67" i="199"/>
  <c r="BU67" i="197"/>
  <c r="BU67" i="166"/>
  <c r="Q68" i="199"/>
  <c r="Q68" i="197"/>
  <c r="AK68" i="199"/>
  <c r="AK68" i="197"/>
  <c r="BE68" i="199"/>
  <c r="BE68" i="197"/>
  <c r="BY68" i="199"/>
  <c r="BY68" i="197"/>
  <c r="U69" i="186"/>
  <c r="U69" i="199"/>
  <c r="U69" i="197"/>
  <c r="AO69" i="186"/>
  <c r="AO69" i="199"/>
  <c r="AO69" i="197"/>
  <c r="BI69" i="186"/>
  <c r="BI69" i="199"/>
  <c r="BI69" i="197"/>
  <c r="E70" i="199"/>
  <c r="E70" i="197"/>
  <c r="E70" i="166"/>
  <c r="Y70" i="199"/>
  <c r="Y70" i="197"/>
  <c r="Y70" i="166"/>
  <c r="AS70" i="199"/>
  <c r="AS70" i="197"/>
  <c r="AS70" i="166"/>
  <c r="BM70" i="199"/>
  <c r="BM70" i="197"/>
  <c r="BM70" i="166"/>
  <c r="I71" i="199"/>
  <c r="I71" i="197"/>
  <c r="I71" i="166"/>
  <c r="AC71" i="199"/>
  <c r="AC71" i="197"/>
  <c r="AC71" i="166"/>
  <c r="AW71" i="199"/>
  <c r="AW71" i="197"/>
  <c r="AW71" i="166"/>
  <c r="BQ71" i="199"/>
  <c r="BQ71" i="197"/>
  <c r="BQ71" i="166"/>
  <c r="M72" i="199"/>
  <c r="M72" i="197"/>
  <c r="M72" i="166"/>
  <c r="AG72" i="199"/>
  <c r="AG72" i="197"/>
  <c r="AG72" i="166"/>
  <c r="BA72" i="199"/>
  <c r="BA72" i="197"/>
  <c r="BA72" i="166"/>
  <c r="BU72" i="199"/>
  <c r="BU72" i="197"/>
  <c r="BU72" i="166"/>
  <c r="Q73" i="186"/>
  <c r="Q73" i="199"/>
  <c r="Q73" i="197"/>
  <c r="Q73" i="166"/>
  <c r="AK73" i="186"/>
  <c r="AK73" i="199"/>
  <c r="AK73" i="197"/>
  <c r="AK73" i="166"/>
  <c r="BE73" i="186"/>
  <c r="BE73" i="199"/>
  <c r="BE73" i="197"/>
  <c r="BE73" i="166"/>
  <c r="F74" i="186"/>
  <c r="F74" i="199"/>
  <c r="F74" i="197"/>
  <c r="F74" i="166"/>
  <c r="Z74" i="186"/>
  <c r="Z74" i="199"/>
  <c r="Z74" i="197"/>
  <c r="Z74" i="166"/>
  <c r="AT74" i="186"/>
  <c r="AT74" i="199"/>
  <c r="AT74" i="197"/>
  <c r="AT74" i="166"/>
  <c r="BN74" i="186"/>
  <c r="BN74" i="199"/>
  <c r="BN74" i="197"/>
  <c r="BN74" i="166"/>
  <c r="O75" i="186"/>
  <c r="O75" i="197"/>
  <c r="O75" i="199"/>
  <c r="O75" i="166"/>
  <c r="AI75" i="186"/>
  <c r="AI75" i="199"/>
  <c r="AI75" i="197"/>
  <c r="AI75" i="166"/>
  <c r="BC75" i="186"/>
  <c r="BC75" i="199"/>
  <c r="BC75" i="197"/>
  <c r="BC75" i="166"/>
  <c r="C76" i="186"/>
  <c r="C76" i="199"/>
  <c r="C76" i="197"/>
  <c r="W76" i="186"/>
  <c r="W76" i="199"/>
  <c r="W76" i="197"/>
  <c r="AQ76" i="186"/>
  <c r="AQ76" i="197"/>
  <c r="AQ76" i="199"/>
  <c r="BK76" i="186"/>
  <c r="BK76" i="199"/>
  <c r="BK76" i="197"/>
  <c r="J77" i="186"/>
  <c r="J77" i="199"/>
  <c r="J77" i="197"/>
  <c r="AD77" i="186"/>
  <c r="AD77" i="199"/>
  <c r="AD77" i="197"/>
  <c r="AX77" i="186"/>
  <c r="AX77" i="199"/>
  <c r="AX77" i="197"/>
  <c r="BR77" i="186"/>
  <c r="BR77" i="199"/>
  <c r="BR77" i="197"/>
  <c r="P78" i="186"/>
  <c r="P78" i="199"/>
  <c r="P78" i="197"/>
  <c r="AJ78" i="186"/>
  <c r="AJ78" i="199"/>
  <c r="AJ78" i="197"/>
  <c r="BD78" i="186"/>
  <c r="BD78" i="197"/>
  <c r="BD78" i="199"/>
  <c r="BX78" i="186"/>
  <c r="BX78" i="199"/>
  <c r="BX78" i="197"/>
  <c r="M19" i="206"/>
  <c r="G9" i="162"/>
  <c r="M52" i="206"/>
  <c r="M56" i="206"/>
  <c r="G46" i="162"/>
  <c r="D25" i="199"/>
  <c r="D25" i="166"/>
  <c r="D25" i="197"/>
  <c r="R3" i="186"/>
  <c r="R3" i="199"/>
  <c r="R3" i="197"/>
  <c r="R3" i="166"/>
  <c r="BF3" i="199"/>
  <c r="BF3" i="197"/>
  <c r="BF3" i="166"/>
  <c r="AP4" i="199"/>
  <c r="AP4" i="197"/>
  <c r="AP4" i="166"/>
  <c r="Z5" i="199"/>
  <c r="Z5" i="197"/>
  <c r="J6" i="199"/>
  <c r="J6" i="197"/>
  <c r="J6" i="166"/>
  <c r="BR6" i="199"/>
  <c r="BR6" i="197"/>
  <c r="BR6" i="166"/>
  <c r="AH7" i="199"/>
  <c r="AH7" i="197"/>
  <c r="AH7" i="166"/>
  <c r="BV7" i="199"/>
  <c r="BV7" i="197"/>
  <c r="BV7" i="166"/>
  <c r="B9" i="199"/>
  <c r="B9" i="197"/>
  <c r="Z10" i="199"/>
  <c r="Z10" i="197"/>
  <c r="Z10" i="166"/>
  <c r="J11" i="199"/>
  <c r="J11" i="197"/>
  <c r="J11" i="166"/>
  <c r="BR11" i="199"/>
  <c r="BR11" i="197"/>
  <c r="BR11" i="166"/>
  <c r="AH12" i="199"/>
  <c r="AH12" i="197"/>
  <c r="AH12" i="166"/>
  <c r="R13" i="199"/>
  <c r="R13" i="197"/>
  <c r="R13" i="166"/>
  <c r="B14" i="199"/>
  <c r="B14" i="197"/>
  <c r="B14" i="166"/>
  <c r="AP14" i="199"/>
  <c r="AP14" i="197"/>
  <c r="AP14" i="166"/>
  <c r="Z15" i="199"/>
  <c r="Z15" i="197"/>
  <c r="J16" i="199"/>
  <c r="J16" i="197"/>
  <c r="J16" i="166"/>
  <c r="AX16" i="199"/>
  <c r="AX16" i="197"/>
  <c r="AX16" i="166"/>
  <c r="AH17" i="199"/>
  <c r="AH17" i="197"/>
  <c r="AH17" i="166"/>
  <c r="BV17" i="199"/>
  <c r="BV17" i="197"/>
  <c r="BV17" i="166"/>
  <c r="BF18" i="199"/>
  <c r="BF18" i="197"/>
  <c r="BF18" i="166"/>
  <c r="V19" i="186"/>
  <c r="V19" i="199"/>
  <c r="V19" i="197"/>
  <c r="V19" i="166"/>
  <c r="BJ19" i="186"/>
  <c r="BJ19" i="199"/>
  <c r="BJ19" i="197"/>
  <c r="BJ19" i="166"/>
  <c r="AT20" i="199"/>
  <c r="AT20" i="197"/>
  <c r="J21" i="186"/>
  <c r="J21" i="199"/>
  <c r="J21" i="197"/>
  <c r="BR21" i="186"/>
  <c r="BR21" i="199"/>
  <c r="BR21" i="197"/>
  <c r="BB22" i="199"/>
  <c r="BB22" i="197"/>
  <c r="R23" i="199"/>
  <c r="R23" i="197"/>
  <c r="R23" i="166"/>
  <c r="BF23" i="199"/>
  <c r="BF23" i="197"/>
  <c r="BF23" i="166"/>
  <c r="AP24" i="199"/>
  <c r="AP24" i="197"/>
  <c r="AP24" i="166"/>
  <c r="F25" i="199"/>
  <c r="F25" i="197"/>
  <c r="F25" i="166"/>
  <c r="AT25" i="199"/>
  <c r="AT25" i="197"/>
  <c r="AT25" i="166"/>
  <c r="AD26" i="199"/>
  <c r="AD26" i="197"/>
  <c r="AD26" i="166"/>
  <c r="N27" i="199"/>
  <c r="N27" i="197"/>
  <c r="BV27" i="199"/>
  <c r="BV27" i="197"/>
  <c r="BF28" i="199"/>
  <c r="BF28" i="197"/>
  <c r="V29" i="199"/>
  <c r="V29" i="197"/>
  <c r="Z30" i="199"/>
  <c r="Z30" i="197"/>
  <c r="Z30" i="166"/>
  <c r="BN30" i="199"/>
  <c r="BN30" i="197"/>
  <c r="BN30" i="166"/>
  <c r="AX31" i="199"/>
  <c r="AX31" i="197"/>
  <c r="AX31" i="166"/>
  <c r="N32" i="199"/>
  <c r="N32" i="197"/>
  <c r="N32" i="166"/>
  <c r="BV32" i="199"/>
  <c r="BV32" i="197"/>
  <c r="BV32" i="166"/>
  <c r="BF33" i="199"/>
  <c r="BF33" i="197"/>
  <c r="BF33" i="166"/>
  <c r="BJ34" i="199"/>
  <c r="BJ34" i="197"/>
  <c r="AT35" i="199"/>
  <c r="AT35" i="197"/>
  <c r="J36" i="199"/>
  <c r="J36" i="197"/>
  <c r="J36" i="166"/>
  <c r="AX36" i="199"/>
  <c r="AX36" i="197"/>
  <c r="AX36" i="166"/>
  <c r="AH37" i="199"/>
  <c r="AH37" i="197"/>
  <c r="AH37" i="166"/>
  <c r="BV37" i="199"/>
  <c r="BV37" i="197"/>
  <c r="BV37" i="166"/>
  <c r="AL38" i="186"/>
  <c r="AL38" i="199"/>
  <c r="AL38" i="197"/>
  <c r="AL38" i="166"/>
  <c r="AP39" i="186"/>
  <c r="AP39" i="199"/>
  <c r="AP39" i="197"/>
  <c r="AP39" i="166"/>
  <c r="Z40" i="199"/>
  <c r="Z40" i="197"/>
  <c r="J41" i="186"/>
  <c r="J41" i="199"/>
  <c r="J41" i="197"/>
  <c r="BR41" i="186"/>
  <c r="BR41" i="199"/>
  <c r="BR41" i="197"/>
  <c r="BB42" i="199"/>
  <c r="BB42" i="197"/>
  <c r="AL43" i="186"/>
  <c r="AL43" i="199"/>
  <c r="AL43" i="197"/>
  <c r="AL43" i="166"/>
  <c r="B44" i="199"/>
  <c r="B44" i="197"/>
  <c r="B44" i="166"/>
  <c r="F45" i="199"/>
  <c r="F45" i="197"/>
  <c r="F45" i="166"/>
  <c r="BN45" i="199"/>
  <c r="BN45" i="197"/>
  <c r="BN45" i="166"/>
  <c r="N47" i="199"/>
  <c r="N47" i="197"/>
  <c r="V49" i="199"/>
  <c r="V49" i="197"/>
  <c r="BF53" i="199"/>
  <c r="BF53" i="197"/>
  <c r="BF53" i="166"/>
  <c r="BB62" i="199"/>
  <c r="BB62" i="197"/>
  <c r="BB62" i="166"/>
  <c r="M45" i="206"/>
  <c r="S44" i="162"/>
  <c r="AM54" i="206" s="1"/>
  <c r="AM67" i="207" s="1"/>
  <c r="M59" i="206"/>
  <c r="G49" i="162"/>
  <c r="S50" i="162"/>
  <c r="AM60" i="206" s="1"/>
  <c r="AM52" i="207" s="1"/>
  <c r="B50" i="162"/>
  <c r="AL6" i="199"/>
  <c r="AL6" i="197"/>
  <c r="AL6" i="166"/>
  <c r="X5" i="199"/>
  <c r="X5" i="197"/>
  <c r="AF7" i="199"/>
  <c r="AF7" i="197"/>
  <c r="AF7" i="166"/>
  <c r="AN9" i="199"/>
  <c r="AN9" i="197"/>
  <c r="BP11" i="199"/>
  <c r="BP11" i="197"/>
  <c r="BP11" i="166"/>
  <c r="BH14" i="199"/>
  <c r="BH14" i="166"/>
  <c r="BH14" i="197"/>
  <c r="AB16" i="199"/>
  <c r="AB16" i="197"/>
  <c r="AB16" i="166"/>
  <c r="AJ18" i="199"/>
  <c r="AJ18" i="166"/>
  <c r="AJ18" i="197"/>
  <c r="AR20" i="199"/>
  <c r="AR20" i="197"/>
  <c r="BP21" i="186"/>
  <c r="BP21" i="199"/>
  <c r="BP21" i="197"/>
  <c r="BT22" i="199"/>
  <c r="BT22" i="197"/>
  <c r="BD23" i="199"/>
  <c r="BD23" i="166"/>
  <c r="BD23" i="197"/>
  <c r="BH24" i="199"/>
  <c r="BH24" i="197"/>
  <c r="BH24" i="166"/>
  <c r="AR25" i="199"/>
  <c r="AR25" i="197"/>
  <c r="AR25" i="166"/>
  <c r="H26" i="199"/>
  <c r="H26" i="166"/>
  <c r="H26" i="197"/>
  <c r="BP26" i="199"/>
  <c r="BP26" i="197"/>
  <c r="BP26" i="166"/>
  <c r="AZ27" i="199"/>
  <c r="AZ27" i="197"/>
  <c r="BD28" i="199"/>
  <c r="BD28" i="197"/>
  <c r="AN29" i="186"/>
  <c r="AN29" i="199"/>
  <c r="AN29" i="197"/>
  <c r="BH29" i="199"/>
  <c r="BH29" i="197"/>
  <c r="AR30" i="199"/>
  <c r="AR30" i="197"/>
  <c r="AR30" i="166"/>
  <c r="AB31" i="199"/>
  <c r="AB31" i="166"/>
  <c r="AB31" i="197"/>
  <c r="AV31" i="197"/>
  <c r="AV31" i="199"/>
  <c r="AV31" i="166"/>
  <c r="L32" i="199"/>
  <c r="L32" i="197"/>
  <c r="L32" i="166"/>
  <c r="BT32" i="199"/>
  <c r="BT32" i="197"/>
  <c r="BT32" i="166"/>
  <c r="BD33" i="199"/>
  <c r="BD33" i="197"/>
  <c r="BD33" i="166"/>
  <c r="AN34" i="197"/>
  <c r="AN34" i="199"/>
  <c r="D35" i="199"/>
  <c r="D35" i="197"/>
  <c r="AR35" i="199"/>
  <c r="AR35" i="197"/>
  <c r="BL35" i="199"/>
  <c r="BL35" i="197"/>
  <c r="AB36" i="199"/>
  <c r="AB36" i="197"/>
  <c r="AB36" i="166"/>
  <c r="BP36" i="199"/>
  <c r="BP36" i="197"/>
  <c r="BP36" i="166"/>
  <c r="L37" i="199"/>
  <c r="L37" i="197"/>
  <c r="L37" i="166"/>
  <c r="AZ37" i="199"/>
  <c r="AZ37" i="197"/>
  <c r="AZ37" i="166"/>
  <c r="AL3" i="199"/>
  <c r="AL3" i="197"/>
  <c r="AL3" i="166"/>
  <c r="B4" i="199"/>
  <c r="B4" i="197"/>
  <c r="B4" i="166"/>
  <c r="V4" i="199"/>
  <c r="V4" i="197"/>
  <c r="V4" i="166"/>
  <c r="F5" i="199"/>
  <c r="F5" i="197"/>
  <c r="AT5" i="199"/>
  <c r="AT5" i="197"/>
  <c r="BN5" i="199"/>
  <c r="BN5" i="197"/>
  <c r="AX6" i="199"/>
  <c r="AX6" i="197"/>
  <c r="AX6" i="166"/>
  <c r="N7" i="199"/>
  <c r="N7" i="197"/>
  <c r="N7" i="166"/>
  <c r="BB7" i="199"/>
  <c r="BB7" i="197"/>
  <c r="BB7" i="166"/>
  <c r="R8" i="199"/>
  <c r="R8" i="197"/>
  <c r="AL8" i="199"/>
  <c r="AL8" i="197"/>
  <c r="BF8" i="199"/>
  <c r="BF8" i="197"/>
  <c r="BJ9" i="199"/>
  <c r="BJ9" i="197"/>
  <c r="AT10" i="199"/>
  <c r="AT10" i="197"/>
  <c r="AT10" i="166"/>
  <c r="BN10" i="199"/>
  <c r="BN10" i="197"/>
  <c r="BN10" i="166"/>
  <c r="AD11" i="199"/>
  <c r="AD11" i="197"/>
  <c r="AD11" i="166"/>
  <c r="AX11" i="199"/>
  <c r="AX11" i="166"/>
  <c r="AX11" i="197"/>
  <c r="N12" i="199"/>
  <c r="N12" i="197"/>
  <c r="N12" i="166"/>
  <c r="BB12" i="199"/>
  <c r="BB12" i="197"/>
  <c r="BB12" i="166"/>
  <c r="BV12" i="199"/>
  <c r="BV12" i="197"/>
  <c r="BV12" i="166"/>
  <c r="AL13" i="199"/>
  <c r="AL13" i="197"/>
  <c r="AL13" i="166"/>
  <c r="BF13" i="199"/>
  <c r="BF13" i="197"/>
  <c r="BF13" i="166"/>
  <c r="V14" i="199"/>
  <c r="V14" i="197"/>
  <c r="V14" i="166"/>
  <c r="BJ14" i="199"/>
  <c r="BJ14" i="197"/>
  <c r="BJ14" i="166"/>
  <c r="F15" i="199"/>
  <c r="F15" i="197"/>
  <c r="AT15" i="199"/>
  <c r="AT15" i="197"/>
  <c r="BN15" i="199"/>
  <c r="BN15" i="197"/>
  <c r="AD16" i="199"/>
  <c r="AD16" i="197"/>
  <c r="AD16" i="166"/>
  <c r="BR16" i="199"/>
  <c r="BR16" i="197"/>
  <c r="BR16" i="166"/>
  <c r="N17" i="199"/>
  <c r="N17" i="197"/>
  <c r="N17" i="166"/>
  <c r="BB17" i="199"/>
  <c r="BB17" i="197"/>
  <c r="BB17" i="166"/>
  <c r="R18" i="199"/>
  <c r="R18" i="197"/>
  <c r="R18" i="166"/>
  <c r="AL18" i="199"/>
  <c r="AL18" i="197"/>
  <c r="AL18" i="166"/>
  <c r="B19" i="186"/>
  <c r="B19" i="199"/>
  <c r="B19" i="197"/>
  <c r="B19" i="166"/>
  <c r="AP19" i="186"/>
  <c r="AP19" i="199"/>
  <c r="AP19" i="197"/>
  <c r="AP19" i="166"/>
  <c r="F20" i="199"/>
  <c r="F20" i="197"/>
  <c r="Z20" i="199"/>
  <c r="Z20" i="197"/>
  <c r="BN20" i="199"/>
  <c r="BN20" i="197"/>
  <c r="AD21" i="186"/>
  <c r="AD21" i="199"/>
  <c r="AD21" i="197"/>
  <c r="AX21" i="186"/>
  <c r="AX21" i="199"/>
  <c r="AX21" i="197"/>
  <c r="N22" i="199"/>
  <c r="N22" i="197"/>
  <c r="AH22" i="199"/>
  <c r="AH22" i="197"/>
  <c r="BV22" i="199"/>
  <c r="BV22" i="197"/>
  <c r="AL23" i="199"/>
  <c r="AL23" i="197"/>
  <c r="AL23" i="166"/>
  <c r="B24" i="199"/>
  <c r="B24" i="197"/>
  <c r="B24" i="166"/>
  <c r="V24" i="199"/>
  <c r="V24" i="197"/>
  <c r="V24" i="166"/>
  <c r="BJ24" i="199"/>
  <c r="BJ24" i="166"/>
  <c r="BJ24" i="197"/>
  <c r="Z25" i="199"/>
  <c r="Z25" i="197"/>
  <c r="Z25" i="166"/>
  <c r="BN25" i="199"/>
  <c r="BN25" i="197"/>
  <c r="BN25" i="166"/>
  <c r="J26" i="199"/>
  <c r="J26" i="197"/>
  <c r="J26" i="166"/>
  <c r="AX26" i="199"/>
  <c r="AX26" i="197"/>
  <c r="AX26" i="166"/>
  <c r="BR26" i="199"/>
  <c r="BR26" i="197"/>
  <c r="BR26" i="166"/>
  <c r="AH27" i="199"/>
  <c r="AH27" i="197"/>
  <c r="R28" i="199"/>
  <c r="R28" i="197"/>
  <c r="AL28" i="199"/>
  <c r="AL28" i="197"/>
  <c r="B29" i="199"/>
  <c r="B29" i="197"/>
  <c r="AP29" i="199"/>
  <c r="AP29" i="197"/>
  <c r="BJ29" i="199"/>
  <c r="BJ29" i="197"/>
  <c r="F30" i="199"/>
  <c r="F30" i="197"/>
  <c r="F30" i="166"/>
  <c r="AT30" i="199"/>
  <c r="AT30" i="197"/>
  <c r="AT30" i="166"/>
  <c r="J31" i="199"/>
  <c r="J31" i="197"/>
  <c r="J31" i="166"/>
  <c r="AD31" i="199"/>
  <c r="AD31" i="197"/>
  <c r="AD31" i="166"/>
  <c r="BR31" i="199"/>
  <c r="BR31" i="197"/>
  <c r="BR31" i="166"/>
  <c r="AH32" i="199"/>
  <c r="AH32" i="197"/>
  <c r="AH32" i="166"/>
  <c r="BB32" i="199"/>
  <c r="BB32" i="197"/>
  <c r="BB32" i="166"/>
  <c r="R33" i="199"/>
  <c r="R33" i="197"/>
  <c r="R33" i="166"/>
  <c r="AL33" i="199"/>
  <c r="AL33" i="197"/>
  <c r="AL33" i="166"/>
  <c r="B34" i="199"/>
  <c r="B34" i="197"/>
  <c r="V34" i="199"/>
  <c r="V34" i="197"/>
  <c r="AP34" i="199"/>
  <c r="AP34" i="197"/>
  <c r="F35" i="199"/>
  <c r="F35" i="197"/>
  <c r="Z35" i="199"/>
  <c r="Z35" i="197"/>
  <c r="BN35" i="199"/>
  <c r="BN35" i="197"/>
  <c r="AD36" i="199"/>
  <c r="AD36" i="197"/>
  <c r="AD36" i="166"/>
  <c r="BR36" i="199"/>
  <c r="BR36" i="197"/>
  <c r="BR36" i="166"/>
  <c r="N37" i="199"/>
  <c r="N37" i="197"/>
  <c r="N37" i="166"/>
  <c r="BB37" i="199"/>
  <c r="BB37" i="166"/>
  <c r="BB37" i="197"/>
  <c r="R38" i="186"/>
  <c r="R38" i="199"/>
  <c r="R38" i="197"/>
  <c r="R38" i="166"/>
  <c r="BF38" i="186"/>
  <c r="BF38" i="199"/>
  <c r="BF38" i="197"/>
  <c r="BF38" i="166"/>
  <c r="B39" i="186"/>
  <c r="B39" i="199"/>
  <c r="B39" i="197"/>
  <c r="B39" i="166"/>
  <c r="V39" i="186"/>
  <c r="V39" i="199"/>
  <c r="V39" i="197"/>
  <c r="V39" i="166"/>
  <c r="BJ39" i="186"/>
  <c r="BJ39" i="199"/>
  <c r="BJ39" i="197"/>
  <c r="BJ39" i="166"/>
  <c r="F40" i="199"/>
  <c r="F40" i="197"/>
  <c r="AT40" i="199"/>
  <c r="AT40" i="197"/>
  <c r="BN40" i="199"/>
  <c r="BN40" i="197"/>
  <c r="AD41" i="186"/>
  <c r="AD41" i="199"/>
  <c r="AD41" i="197"/>
  <c r="AX41" i="186"/>
  <c r="AX41" i="199"/>
  <c r="AX41" i="197"/>
  <c r="N42" i="199"/>
  <c r="N42" i="197"/>
  <c r="AH42" i="199"/>
  <c r="AH42" i="197"/>
  <c r="BV42" i="199"/>
  <c r="BV42" i="197"/>
  <c r="R43" i="186"/>
  <c r="R43" i="199"/>
  <c r="R43" i="197"/>
  <c r="R43" i="166"/>
  <c r="BF43" i="186"/>
  <c r="BF43" i="199"/>
  <c r="BF43" i="197"/>
  <c r="BF43" i="166"/>
  <c r="V44" i="199"/>
  <c r="V44" i="197"/>
  <c r="V44" i="166"/>
  <c r="AP44" i="199"/>
  <c r="AP44" i="197"/>
  <c r="AP44" i="166"/>
  <c r="BJ44" i="199"/>
  <c r="BJ44" i="197"/>
  <c r="BJ44" i="166"/>
  <c r="Z45" i="199"/>
  <c r="Z45" i="197"/>
  <c r="Z45" i="166"/>
  <c r="AT45" i="199"/>
  <c r="AT45" i="197"/>
  <c r="AT45" i="166"/>
  <c r="J46" i="199"/>
  <c r="J46" i="197"/>
  <c r="J46" i="166"/>
  <c r="AD46" i="199"/>
  <c r="AD46" i="197"/>
  <c r="AD46" i="166"/>
  <c r="AX46" i="199"/>
  <c r="AX46" i="197"/>
  <c r="AX46" i="166"/>
  <c r="BR46" i="199"/>
  <c r="BR46" i="197"/>
  <c r="BR46" i="166"/>
  <c r="AH47" i="199"/>
  <c r="AH47" i="197"/>
  <c r="BB47" i="199"/>
  <c r="BB47" i="197"/>
  <c r="BV47" i="199"/>
  <c r="BV47" i="197"/>
  <c r="R48" i="199"/>
  <c r="R48" i="197"/>
  <c r="AL48" i="199"/>
  <c r="AL48" i="197"/>
  <c r="BF48" i="199"/>
  <c r="BF48" i="197"/>
  <c r="B49" i="199"/>
  <c r="B49" i="197"/>
  <c r="AP49" i="199"/>
  <c r="AP49" i="197"/>
  <c r="BJ49" i="199"/>
  <c r="BJ49" i="197"/>
  <c r="F50" i="199"/>
  <c r="F50" i="166"/>
  <c r="F50" i="197"/>
  <c r="Z50" i="199"/>
  <c r="Z50" i="197"/>
  <c r="Z50" i="166"/>
  <c r="AT50" i="199"/>
  <c r="AT50" i="197"/>
  <c r="AT50" i="166"/>
  <c r="BN50" i="199"/>
  <c r="BN50" i="197"/>
  <c r="BN50" i="166"/>
  <c r="J51" i="186"/>
  <c r="J51" i="199"/>
  <c r="J51" i="197"/>
  <c r="J51" i="166"/>
  <c r="AD51" i="186"/>
  <c r="AD51" i="199"/>
  <c r="AD51" i="197"/>
  <c r="AD51" i="166"/>
  <c r="AX51" i="186"/>
  <c r="AX51" i="199"/>
  <c r="AX51" i="197"/>
  <c r="AX51" i="166"/>
  <c r="BR51" i="186"/>
  <c r="BR51" i="199"/>
  <c r="BR51" i="197"/>
  <c r="BR51" i="166"/>
  <c r="N52" i="199"/>
  <c r="N52" i="197"/>
  <c r="N52" i="166"/>
  <c r="AH52" i="199"/>
  <c r="AH52" i="197"/>
  <c r="AH52" i="166"/>
  <c r="BB52" i="199"/>
  <c r="BB52" i="197"/>
  <c r="BB52" i="166"/>
  <c r="BV52" i="199"/>
  <c r="BV52" i="197"/>
  <c r="BV52" i="166"/>
  <c r="R53" i="199"/>
  <c r="R53" i="197"/>
  <c r="R53" i="166"/>
  <c r="AL53" i="199"/>
  <c r="AL53" i="197"/>
  <c r="AL53" i="166"/>
  <c r="B54" i="199"/>
  <c r="B54" i="197"/>
  <c r="B54" i="166"/>
  <c r="V54" i="199"/>
  <c r="V54" i="166"/>
  <c r="V54" i="197"/>
  <c r="AP54" i="199"/>
  <c r="AP54" i="197"/>
  <c r="AP54" i="166"/>
  <c r="BJ54" i="199"/>
  <c r="BJ54" i="197"/>
  <c r="BJ54" i="166"/>
  <c r="F55" i="199"/>
  <c r="F55" i="197"/>
  <c r="F55" i="166"/>
  <c r="Z55" i="199"/>
  <c r="Z55" i="197"/>
  <c r="Z55" i="166"/>
  <c r="AT55" i="199"/>
  <c r="AT55" i="197"/>
  <c r="AT55" i="166"/>
  <c r="BN55" i="199"/>
  <c r="BN55" i="197"/>
  <c r="BN55" i="166"/>
  <c r="J56" i="186"/>
  <c r="J56" i="199"/>
  <c r="J56" i="197"/>
  <c r="AD56" i="186"/>
  <c r="AD56" i="199"/>
  <c r="AD56" i="197"/>
  <c r="AX56" i="186"/>
  <c r="AX56" i="199"/>
  <c r="AX56" i="197"/>
  <c r="BR56" i="186"/>
  <c r="BR56" i="199"/>
  <c r="BR56" i="197"/>
  <c r="N57" i="186"/>
  <c r="N57" i="199"/>
  <c r="N57" i="197"/>
  <c r="AH57" i="186"/>
  <c r="AH57" i="199"/>
  <c r="AH57" i="197"/>
  <c r="BB57" i="186"/>
  <c r="BB57" i="199"/>
  <c r="BB57" i="197"/>
  <c r="BV57" i="186"/>
  <c r="BV57" i="199"/>
  <c r="BV57" i="197"/>
  <c r="R58" i="186"/>
  <c r="R58" i="199"/>
  <c r="R58" i="197"/>
  <c r="AL58" i="186"/>
  <c r="AL58" i="199"/>
  <c r="AL58" i="197"/>
  <c r="BF58" i="186"/>
  <c r="BF58" i="199"/>
  <c r="BF58" i="197"/>
  <c r="B59" i="199"/>
  <c r="B59" i="197"/>
  <c r="V59" i="199"/>
  <c r="V59" i="197"/>
  <c r="AP59" i="199"/>
  <c r="AP59" i="197"/>
  <c r="BJ59" i="199"/>
  <c r="BJ59" i="197"/>
  <c r="F60" i="186"/>
  <c r="F60" i="199"/>
  <c r="F60" i="197"/>
  <c r="Z60" i="186"/>
  <c r="Z60" i="199"/>
  <c r="Z60" i="197"/>
  <c r="AT60" i="186"/>
  <c r="AT60" i="199"/>
  <c r="AT60" i="197"/>
  <c r="BN60" i="186"/>
  <c r="BN60" i="199"/>
  <c r="BN60" i="197"/>
  <c r="J61" i="199"/>
  <c r="J61" i="197"/>
  <c r="J61" i="166"/>
  <c r="AD61" i="199"/>
  <c r="AD61" i="197"/>
  <c r="AD61" i="166"/>
  <c r="AX61" i="199"/>
  <c r="AX61" i="166"/>
  <c r="AX61" i="197"/>
  <c r="BR61" i="199"/>
  <c r="BR61" i="197"/>
  <c r="BR61" i="166"/>
  <c r="N62" i="199"/>
  <c r="N62" i="197"/>
  <c r="N62" i="166"/>
  <c r="AH62" i="199"/>
  <c r="AH62" i="197"/>
  <c r="AH62" i="166"/>
  <c r="BV62" i="199"/>
  <c r="BV62" i="197"/>
  <c r="BV62" i="166"/>
  <c r="R63" i="199"/>
  <c r="R63" i="197"/>
  <c r="R63" i="166"/>
  <c r="AL63" i="199"/>
  <c r="AL63" i="197"/>
  <c r="AL63" i="166"/>
  <c r="BF63" i="199"/>
  <c r="BF63" i="197"/>
  <c r="BF63" i="166"/>
  <c r="B64" i="199"/>
  <c r="B64" i="166"/>
  <c r="B64" i="197"/>
  <c r="V64" i="199"/>
  <c r="V64" i="197"/>
  <c r="V64" i="166"/>
  <c r="AP64" i="199"/>
  <c r="AP64" i="197"/>
  <c r="AP64" i="166"/>
  <c r="Q13" i="206"/>
  <c r="S6" i="162"/>
  <c r="AM16" i="206" s="1"/>
  <c r="AM46" i="207" s="1"/>
  <c r="S3" i="199"/>
  <c r="S3" i="197"/>
  <c r="S3" i="166"/>
  <c r="AM3" i="199"/>
  <c r="AM3" i="197"/>
  <c r="AM3" i="166"/>
  <c r="BG3" i="199"/>
  <c r="BG3" i="197"/>
  <c r="BG3" i="166"/>
  <c r="C4" i="199"/>
  <c r="C4" i="166"/>
  <c r="C4" i="197"/>
  <c r="W4" i="199"/>
  <c r="W4" i="197"/>
  <c r="W4" i="166"/>
  <c r="AQ4" i="199"/>
  <c r="AQ4" i="197"/>
  <c r="AQ4" i="166"/>
  <c r="BK4" i="199"/>
  <c r="BK4" i="197"/>
  <c r="BK4" i="166"/>
  <c r="G5" i="199"/>
  <c r="G5" i="197"/>
  <c r="AA5" i="199"/>
  <c r="AA5" i="197"/>
  <c r="AU5" i="199"/>
  <c r="AU5" i="197"/>
  <c r="BO5" i="199"/>
  <c r="BO5" i="197"/>
  <c r="K6" i="199"/>
  <c r="K6" i="197"/>
  <c r="K6" i="166"/>
  <c r="AE6" i="199"/>
  <c r="AE6" i="197"/>
  <c r="AE6" i="166"/>
  <c r="AY6" i="199"/>
  <c r="AY6" i="197"/>
  <c r="AY6" i="166"/>
  <c r="BS6" i="199"/>
  <c r="BS6" i="197"/>
  <c r="BS6" i="166"/>
  <c r="O7" i="199"/>
  <c r="O7" i="197"/>
  <c r="O7" i="166"/>
  <c r="AI7" i="199"/>
  <c r="AI7" i="197"/>
  <c r="AI7" i="166"/>
  <c r="BC7" i="199"/>
  <c r="BC7" i="197"/>
  <c r="BC7" i="166"/>
  <c r="BW7" i="199"/>
  <c r="BW7" i="197"/>
  <c r="BW7" i="166"/>
  <c r="S8" i="199"/>
  <c r="S8" i="197"/>
  <c r="AM8" i="199"/>
  <c r="AM8" i="197"/>
  <c r="BG8" i="199"/>
  <c r="BG8" i="197"/>
  <c r="C9" i="199"/>
  <c r="C9" i="197"/>
  <c r="W9" i="199"/>
  <c r="W9" i="197"/>
  <c r="AQ9" i="199"/>
  <c r="AQ9" i="197"/>
  <c r="BK9" i="199"/>
  <c r="BK9" i="197"/>
  <c r="G10" i="199"/>
  <c r="G10" i="197"/>
  <c r="G10" i="166"/>
  <c r="AA10" i="199"/>
  <c r="AA10" i="197"/>
  <c r="AA10" i="166"/>
  <c r="AU10" i="199"/>
  <c r="AU10" i="166"/>
  <c r="AU10" i="197"/>
  <c r="BO10" i="199"/>
  <c r="BO10" i="197"/>
  <c r="BO10" i="166"/>
  <c r="K11" i="199"/>
  <c r="K11" i="197"/>
  <c r="K11" i="166"/>
  <c r="AE11" i="199"/>
  <c r="AE11" i="197"/>
  <c r="AE11" i="166"/>
  <c r="AY11" i="199"/>
  <c r="AY11" i="166"/>
  <c r="AY11" i="197"/>
  <c r="BS11" i="199"/>
  <c r="BS11" i="197"/>
  <c r="BS11" i="166"/>
  <c r="O12" i="199"/>
  <c r="O12" i="197"/>
  <c r="O12" i="166"/>
  <c r="AI12" i="199"/>
  <c r="AI12" i="197"/>
  <c r="AI12" i="166"/>
  <c r="BC12" i="199"/>
  <c r="BC12" i="197"/>
  <c r="BC12" i="166"/>
  <c r="BW12" i="199"/>
  <c r="BW12" i="197"/>
  <c r="BW12" i="166"/>
  <c r="S13" i="199"/>
  <c r="S13" i="197"/>
  <c r="S13" i="166"/>
  <c r="AM13" i="199"/>
  <c r="AM13" i="197"/>
  <c r="AM13" i="166"/>
  <c r="BG13" i="199"/>
  <c r="BG13" i="197"/>
  <c r="BG13" i="166"/>
  <c r="C14" i="199"/>
  <c r="C14" i="197"/>
  <c r="C14" i="166"/>
  <c r="W14" i="199"/>
  <c r="W14" i="197"/>
  <c r="W14" i="166"/>
  <c r="AQ14" i="199"/>
  <c r="AQ14" i="197"/>
  <c r="AQ14" i="166"/>
  <c r="BK14" i="199"/>
  <c r="BK14" i="197"/>
  <c r="BK14" i="166"/>
  <c r="G15" i="199"/>
  <c r="G15" i="197"/>
  <c r="AA15" i="199"/>
  <c r="AA15" i="197"/>
  <c r="AU15" i="199"/>
  <c r="AU15" i="197"/>
  <c r="BO15" i="199"/>
  <c r="BO15" i="197"/>
  <c r="K16" i="199"/>
  <c r="K16" i="197"/>
  <c r="K16" i="166"/>
  <c r="AE16" i="199"/>
  <c r="AE16" i="197"/>
  <c r="AE16" i="166"/>
  <c r="AY16" i="199"/>
  <c r="AY16" i="197"/>
  <c r="AY16" i="166"/>
  <c r="BS16" i="199"/>
  <c r="BS16" i="197"/>
  <c r="BS16" i="166"/>
  <c r="O17" i="199"/>
  <c r="O17" i="197"/>
  <c r="O17" i="166"/>
  <c r="AI17" i="199"/>
  <c r="AI17" i="197"/>
  <c r="AI17" i="166"/>
  <c r="BC17" i="199"/>
  <c r="BC17" i="197"/>
  <c r="BC17" i="166"/>
  <c r="BW17" i="199"/>
  <c r="BW17" i="197"/>
  <c r="BW17" i="166"/>
  <c r="S18" i="199"/>
  <c r="S18" i="197"/>
  <c r="S18" i="166"/>
  <c r="AM18" i="199"/>
  <c r="AM18" i="197"/>
  <c r="AM18" i="166"/>
  <c r="BG18" i="199"/>
  <c r="BG18" i="197"/>
  <c r="BG18" i="166"/>
  <c r="C19" i="186"/>
  <c r="C19" i="199"/>
  <c r="C19" i="197"/>
  <c r="C19" i="166"/>
  <c r="W19" i="186"/>
  <c r="W19" i="199"/>
  <c r="W19" i="197"/>
  <c r="W19" i="166"/>
  <c r="AQ19" i="186"/>
  <c r="AQ19" i="199"/>
  <c r="AQ19" i="197"/>
  <c r="AQ19" i="166"/>
  <c r="BK19" i="186"/>
  <c r="BK19" i="199"/>
  <c r="BK19" i="197"/>
  <c r="BK19" i="166"/>
  <c r="G20" i="199"/>
  <c r="G20" i="197"/>
  <c r="AA20" i="199"/>
  <c r="AA20" i="197"/>
  <c r="AU20" i="199"/>
  <c r="AU20" i="197"/>
  <c r="BO20" i="199"/>
  <c r="BO20" i="197"/>
  <c r="K21" i="186"/>
  <c r="K21" i="199"/>
  <c r="K21" i="197"/>
  <c r="AE21" i="186"/>
  <c r="AE21" i="199"/>
  <c r="AE21" i="197"/>
  <c r="AY21" i="186"/>
  <c r="AY21" i="199"/>
  <c r="AY21" i="197"/>
  <c r="BS21" i="186"/>
  <c r="BS21" i="199"/>
  <c r="BS21" i="197"/>
  <c r="O22" i="199"/>
  <c r="O22" i="197"/>
  <c r="AI22" i="199"/>
  <c r="AI22" i="197"/>
  <c r="BC22" i="199"/>
  <c r="BC22" i="197"/>
  <c r="BW22" i="199"/>
  <c r="BW22" i="197"/>
  <c r="S23" i="199"/>
  <c r="S23" i="197"/>
  <c r="S23" i="166"/>
  <c r="AM23" i="199"/>
  <c r="AM23" i="197"/>
  <c r="AM23" i="166"/>
  <c r="BG23" i="199"/>
  <c r="BG23" i="197"/>
  <c r="BG23" i="166"/>
  <c r="C24" i="199"/>
  <c r="C24" i="197"/>
  <c r="C24" i="166"/>
  <c r="W24" i="199"/>
  <c r="W24" i="197"/>
  <c r="W24" i="166"/>
  <c r="AQ24" i="199"/>
  <c r="AQ24" i="197"/>
  <c r="AQ24" i="166"/>
  <c r="BK24" i="199"/>
  <c r="BK24" i="197"/>
  <c r="BK24" i="166"/>
  <c r="G25" i="199"/>
  <c r="G25" i="197"/>
  <c r="G25" i="166"/>
  <c r="AA25" i="199"/>
  <c r="AA25" i="197"/>
  <c r="AA25" i="166"/>
  <c r="AU25" i="199"/>
  <c r="AU25" i="197"/>
  <c r="AU25" i="166"/>
  <c r="BO25" i="199"/>
  <c r="BO25" i="197"/>
  <c r="BO25" i="166"/>
  <c r="K26" i="199"/>
  <c r="K26" i="197"/>
  <c r="K26" i="166"/>
  <c r="AE26" i="199"/>
  <c r="AE26" i="197"/>
  <c r="AE26" i="166"/>
  <c r="AY26" i="199"/>
  <c r="AY26" i="197"/>
  <c r="AY26" i="166"/>
  <c r="BS26" i="199"/>
  <c r="BS26" i="197"/>
  <c r="BS26" i="166"/>
  <c r="O27" i="199"/>
  <c r="O27" i="197"/>
  <c r="AI27" i="199"/>
  <c r="AI27" i="197"/>
  <c r="BC27" i="199"/>
  <c r="BC27" i="197"/>
  <c r="BW27" i="199"/>
  <c r="BW27" i="197"/>
  <c r="S28" i="199"/>
  <c r="S28" i="197"/>
  <c r="AM28" i="199"/>
  <c r="AM28" i="197"/>
  <c r="BG28" i="199"/>
  <c r="BG28" i="197"/>
  <c r="C29" i="199"/>
  <c r="C29" i="197"/>
  <c r="W29" i="199"/>
  <c r="W29" i="197"/>
  <c r="AQ29" i="199"/>
  <c r="AQ29" i="197"/>
  <c r="BK29" i="199"/>
  <c r="BK29" i="197"/>
  <c r="G30" i="199"/>
  <c r="G30" i="197"/>
  <c r="G30" i="166"/>
  <c r="AA30" i="199"/>
  <c r="AA30" i="197"/>
  <c r="AA30" i="166"/>
  <c r="AU30" i="199"/>
  <c r="AU30" i="197"/>
  <c r="AU30" i="166"/>
  <c r="BO30" i="199"/>
  <c r="BO30" i="197"/>
  <c r="BO30" i="166"/>
  <c r="K31" i="199"/>
  <c r="K31" i="197"/>
  <c r="K31" i="166"/>
  <c r="AE31" i="199"/>
  <c r="AE31" i="197"/>
  <c r="AE31" i="166"/>
  <c r="AY31" i="199"/>
  <c r="AY31" i="197"/>
  <c r="AY31" i="166"/>
  <c r="BS31" i="199"/>
  <c r="BS31" i="197"/>
  <c r="BS31" i="166"/>
  <c r="O32" i="199"/>
  <c r="O32" i="197"/>
  <c r="O32" i="166"/>
  <c r="AI32" i="199"/>
  <c r="AI32" i="197"/>
  <c r="AI32" i="166"/>
  <c r="BC32" i="199"/>
  <c r="BC32" i="197"/>
  <c r="BC32" i="166"/>
  <c r="BW32" i="199"/>
  <c r="BW32" i="197"/>
  <c r="BW32" i="166"/>
  <c r="S33" i="199"/>
  <c r="S33" i="197"/>
  <c r="S33" i="166"/>
  <c r="AM33" i="199"/>
  <c r="AM33" i="197"/>
  <c r="AM33" i="166"/>
  <c r="BG33" i="199"/>
  <c r="BG33" i="197"/>
  <c r="BG33" i="166"/>
  <c r="C34" i="199"/>
  <c r="C34" i="197"/>
  <c r="W34" i="199"/>
  <c r="W34" i="197"/>
  <c r="AQ34" i="199"/>
  <c r="AQ34" i="197"/>
  <c r="BK34" i="199"/>
  <c r="BK34" i="197"/>
  <c r="G35" i="199"/>
  <c r="G35" i="197"/>
  <c r="AA35" i="199"/>
  <c r="AA35" i="197"/>
  <c r="AU35" i="199"/>
  <c r="AU35" i="197"/>
  <c r="BO35" i="199"/>
  <c r="BO35" i="197"/>
  <c r="K36" i="199"/>
  <c r="K36" i="197"/>
  <c r="K36" i="166"/>
  <c r="AE36" i="199"/>
  <c r="AE36" i="197"/>
  <c r="AE36" i="166"/>
  <c r="AY36" i="199"/>
  <c r="AY36" i="197"/>
  <c r="AY36" i="166"/>
  <c r="BS36" i="199"/>
  <c r="BS36" i="197"/>
  <c r="BS36" i="166"/>
  <c r="O37" i="199"/>
  <c r="O37" i="197"/>
  <c r="O37" i="166"/>
  <c r="AI37" i="199"/>
  <c r="AI37" i="197"/>
  <c r="AI37" i="166"/>
  <c r="BC37" i="199"/>
  <c r="BC37" i="197"/>
  <c r="BC37" i="166"/>
  <c r="BW37" i="199"/>
  <c r="BW37" i="197"/>
  <c r="BW37" i="166"/>
  <c r="S38" i="186"/>
  <c r="S38" i="199"/>
  <c r="S38" i="197"/>
  <c r="S38" i="166"/>
  <c r="AM38" i="186"/>
  <c r="AM38" i="199"/>
  <c r="AM38" i="197"/>
  <c r="AM38" i="166"/>
  <c r="BG38" i="186"/>
  <c r="BG38" i="199"/>
  <c r="BG38" i="197"/>
  <c r="BG38" i="166"/>
  <c r="C39" i="186"/>
  <c r="C39" i="199"/>
  <c r="C39" i="197"/>
  <c r="C39" i="166"/>
  <c r="W39" i="186"/>
  <c r="W39" i="199"/>
  <c r="W39" i="197"/>
  <c r="W39" i="166"/>
  <c r="AQ39" i="186"/>
  <c r="AQ39" i="199"/>
  <c r="AQ39" i="197"/>
  <c r="AQ39" i="166"/>
  <c r="BK39" i="186"/>
  <c r="BK39" i="199"/>
  <c r="BK39" i="197"/>
  <c r="BK39" i="166"/>
  <c r="G40" i="199"/>
  <c r="G40" i="197"/>
  <c r="AA40" i="199"/>
  <c r="AA40" i="197"/>
  <c r="AU40" i="199"/>
  <c r="AU40" i="197"/>
  <c r="BO40" i="199"/>
  <c r="BO40" i="197"/>
  <c r="K41" i="186"/>
  <c r="K41" i="199"/>
  <c r="K41" i="197"/>
  <c r="AE41" i="186"/>
  <c r="AE41" i="199"/>
  <c r="AE41" i="197"/>
  <c r="AY41" i="186"/>
  <c r="AY41" i="199"/>
  <c r="AY41" i="197"/>
  <c r="BS41" i="186"/>
  <c r="BS41" i="199"/>
  <c r="BS41" i="197"/>
  <c r="O42" i="199"/>
  <c r="O42" i="197"/>
  <c r="AI42" i="199"/>
  <c r="AI42" i="197"/>
  <c r="BC42" i="199"/>
  <c r="BC42" i="197"/>
  <c r="BW42" i="199"/>
  <c r="BW42" i="197"/>
  <c r="S43" i="186"/>
  <c r="S43" i="199"/>
  <c r="S43" i="197"/>
  <c r="S43" i="166"/>
  <c r="AM43" i="186"/>
  <c r="AM43" i="199"/>
  <c r="AM43" i="197"/>
  <c r="AM43" i="166"/>
  <c r="BG43" i="186"/>
  <c r="BG43" i="199"/>
  <c r="BG43" i="197"/>
  <c r="BG43" i="166"/>
  <c r="C44" i="199"/>
  <c r="C44" i="197"/>
  <c r="C44" i="166"/>
  <c r="W44" i="199"/>
  <c r="W44" i="197"/>
  <c r="W44" i="166"/>
  <c r="AQ44" i="199"/>
  <c r="AQ44" i="197"/>
  <c r="AQ44" i="166"/>
  <c r="BK44" i="199"/>
  <c r="BK44" i="197"/>
  <c r="BK44" i="166"/>
  <c r="G45" i="199"/>
  <c r="G45" i="197"/>
  <c r="G45" i="166"/>
  <c r="AA45" i="199"/>
  <c r="AA45" i="197"/>
  <c r="AA45" i="166"/>
  <c r="AU45" i="199"/>
  <c r="AU45" i="197"/>
  <c r="AU45" i="166"/>
  <c r="BO45" i="199"/>
  <c r="BO45" i="197"/>
  <c r="BO45" i="166"/>
  <c r="K46" i="199"/>
  <c r="K46" i="197"/>
  <c r="K46" i="166"/>
  <c r="AE46" i="199"/>
  <c r="AE46" i="197"/>
  <c r="AE46" i="166"/>
  <c r="AY46" i="199"/>
  <c r="AY46" i="197"/>
  <c r="AY46" i="166"/>
  <c r="BS46" i="199"/>
  <c r="BS46" i="197"/>
  <c r="BS46" i="166"/>
  <c r="O47" i="199"/>
  <c r="O47" i="197"/>
  <c r="AI47" i="199"/>
  <c r="AI47" i="197"/>
  <c r="BC47" i="199"/>
  <c r="BC47" i="197"/>
  <c r="BW47" i="199"/>
  <c r="BW47" i="197"/>
  <c r="S48" i="199"/>
  <c r="S48" i="197"/>
  <c r="AM48" i="199"/>
  <c r="AM48" i="197"/>
  <c r="BG48" i="199"/>
  <c r="BG48" i="197"/>
  <c r="C49" i="199"/>
  <c r="C49" i="197"/>
  <c r="W49" i="199"/>
  <c r="W49" i="197"/>
  <c r="AQ49" i="199"/>
  <c r="AQ49" i="197"/>
  <c r="BK49" i="199"/>
  <c r="BK49" i="197"/>
  <c r="G50" i="199"/>
  <c r="G50" i="197"/>
  <c r="G50" i="166"/>
  <c r="AA50" i="199"/>
  <c r="AA50" i="197"/>
  <c r="AA50" i="166"/>
  <c r="AU50" i="199"/>
  <c r="AU50" i="197"/>
  <c r="AU50" i="166"/>
  <c r="BO50" i="199"/>
  <c r="BO50" i="197"/>
  <c r="BO50" i="166"/>
  <c r="K51" i="186"/>
  <c r="K51" i="199"/>
  <c r="K51" i="166"/>
  <c r="K51" i="197"/>
  <c r="AE51" i="186"/>
  <c r="AE51" i="199"/>
  <c r="AE51" i="197"/>
  <c r="AE51" i="166"/>
  <c r="AY51" i="186"/>
  <c r="AY51" i="199"/>
  <c r="AY51" i="197"/>
  <c r="AY51" i="166"/>
  <c r="BS51" i="186"/>
  <c r="BS51" i="199"/>
  <c r="BS51" i="197"/>
  <c r="BS51" i="166"/>
  <c r="O52" i="199"/>
  <c r="O52" i="197"/>
  <c r="O52" i="166"/>
  <c r="AI52" i="199"/>
  <c r="AI52" i="166"/>
  <c r="AI52" i="197"/>
  <c r="BC52" i="199"/>
  <c r="BC52" i="197"/>
  <c r="BC52" i="166"/>
  <c r="BW52" i="199"/>
  <c r="BW52" i="197"/>
  <c r="BW52" i="166"/>
  <c r="S53" i="199"/>
  <c r="S53" i="197"/>
  <c r="S53" i="166"/>
  <c r="AM53" i="199"/>
  <c r="AM53" i="197"/>
  <c r="AM53" i="166"/>
  <c r="BG53" i="199"/>
  <c r="BG53" i="197"/>
  <c r="BG53" i="166"/>
  <c r="C54" i="199"/>
  <c r="C54" i="197"/>
  <c r="C54" i="166"/>
  <c r="W54" i="199"/>
  <c r="W54" i="197"/>
  <c r="W54" i="166"/>
  <c r="AQ54" i="199"/>
  <c r="AQ54" i="197"/>
  <c r="AQ54" i="166"/>
  <c r="BK54" i="199"/>
  <c r="BK54" i="197"/>
  <c r="BK54" i="166"/>
  <c r="G55" i="199"/>
  <c r="G55" i="197"/>
  <c r="G55" i="166"/>
  <c r="AA55" i="199"/>
  <c r="AA55" i="197"/>
  <c r="AA55" i="166"/>
  <c r="AU55" i="199"/>
  <c r="AU55" i="197"/>
  <c r="AU55" i="166"/>
  <c r="BO55" i="199"/>
  <c r="BO55" i="197"/>
  <c r="BO55" i="166"/>
  <c r="K56" i="186"/>
  <c r="K56" i="199"/>
  <c r="K56" i="197"/>
  <c r="AE56" i="186"/>
  <c r="AE56" i="199"/>
  <c r="AE56" i="197"/>
  <c r="AY56" i="186"/>
  <c r="AY56" i="199"/>
  <c r="AY56" i="197"/>
  <c r="BS56" i="186"/>
  <c r="BS56" i="199"/>
  <c r="BS56" i="197"/>
  <c r="O57" i="186"/>
  <c r="O57" i="199"/>
  <c r="O57" i="197"/>
  <c r="AI57" i="186"/>
  <c r="AI57" i="199"/>
  <c r="AI57" i="197"/>
  <c r="BC57" i="186"/>
  <c r="BC57" i="199"/>
  <c r="BC57" i="197"/>
  <c r="BW57" i="186"/>
  <c r="BW57" i="199"/>
  <c r="BW57" i="197"/>
  <c r="S58" i="186"/>
  <c r="S58" i="199"/>
  <c r="S58" i="197"/>
  <c r="AM58" i="186"/>
  <c r="AM58" i="199"/>
  <c r="AM58" i="197"/>
  <c r="BG58" i="186"/>
  <c r="BG58" i="199"/>
  <c r="BG58" i="197"/>
  <c r="C59" i="199"/>
  <c r="C59" i="197"/>
  <c r="W59" i="199"/>
  <c r="W59" i="197"/>
  <c r="AQ59" i="199"/>
  <c r="AQ59" i="197"/>
  <c r="BK59" i="199"/>
  <c r="BK59" i="197"/>
  <c r="G60" i="186"/>
  <c r="G60" i="199"/>
  <c r="G60" i="197"/>
  <c r="AA60" i="186"/>
  <c r="AA60" i="199"/>
  <c r="AA60" i="197"/>
  <c r="AU60" i="186"/>
  <c r="AU60" i="199"/>
  <c r="AU60" i="197"/>
  <c r="BO60" i="186"/>
  <c r="BO60" i="199"/>
  <c r="BO60" i="197"/>
  <c r="K61" i="199"/>
  <c r="K61" i="197"/>
  <c r="K61" i="166"/>
  <c r="AE61" i="199"/>
  <c r="AE61" i="197"/>
  <c r="AE61" i="166"/>
  <c r="AY61" i="199"/>
  <c r="AY61" i="197"/>
  <c r="AY61" i="166"/>
  <c r="BS61" i="199"/>
  <c r="BS61" i="197"/>
  <c r="BS61" i="166"/>
  <c r="O62" i="199"/>
  <c r="O62" i="197"/>
  <c r="O62" i="166"/>
  <c r="AI62" i="199"/>
  <c r="AI62" i="166"/>
  <c r="AI62" i="197"/>
  <c r="BC62" i="199"/>
  <c r="BC62" i="197"/>
  <c r="BC62" i="166"/>
  <c r="BW62" i="199"/>
  <c r="BW62" i="197"/>
  <c r="BW62" i="166"/>
  <c r="S63" i="199"/>
  <c r="S63" i="166"/>
  <c r="S63" i="197"/>
  <c r="AM63" i="199"/>
  <c r="AM63" i="197"/>
  <c r="AM63" i="166"/>
  <c r="BG63" i="199"/>
  <c r="BG63" i="197"/>
  <c r="BG63" i="166"/>
  <c r="C64" i="199"/>
  <c r="C64" i="197"/>
  <c r="C64" i="166"/>
  <c r="W64" i="199"/>
  <c r="W64" i="197"/>
  <c r="W64" i="166"/>
  <c r="AQ64" i="199"/>
  <c r="AQ64" i="197"/>
  <c r="AQ64" i="166"/>
  <c r="BK64" i="199"/>
  <c r="BK64" i="197"/>
  <c r="BK64" i="166"/>
  <c r="G65" i="199"/>
  <c r="G65" i="197"/>
  <c r="G65" i="166"/>
  <c r="AA65" i="199"/>
  <c r="AA65" i="197"/>
  <c r="AA65" i="166"/>
  <c r="AU65" i="199"/>
  <c r="AU65" i="197"/>
  <c r="AU65" i="166"/>
  <c r="BO65" i="199"/>
  <c r="BO65" i="197"/>
  <c r="BO65" i="166"/>
  <c r="K66" i="199"/>
  <c r="K66" i="197"/>
  <c r="K66" i="166"/>
  <c r="AE66" i="199"/>
  <c r="AE66" i="197"/>
  <c r="AE66" i="166"/>
  <c r="AY66" i="199"/>
  <c r="AY66" i="197"/>
  <c r="AY66" i="166"/>
  <c r="BS66" i="199"/>
  <c r="BS66" i="197"/>
  <c r="BS66" i="166"/>
  <c r="O67" i="199"/>
  <c r="O67" i="197"/>
  <c r="O67" i="166"/>
  <c r="AI67" i="199"/>
  <c r="AI67" i="197"/>
  <c r="AI67" i="166"/>
  <c r="BC67" i="199"/>
  <c r="BC67" i="197"/>
  <c r="BC67" i="166"/>
  <c r="BW67" i="199"/>
  <c r="BW67" i="197"/>
  <c r="BW67" i="166"/>
  <c r="S68" i="199"/>
  <c r="S68" i="197"/>
  <c r="AM68" i="199"/>
  <c r="AM68" i="197"/>
  <c r="BG68" i="199"/>
  <c r="BG68" i="197"/>
  <c r="C69" i="186"/>
  <c r="C69" i="199"/>
  <c r="C69" i="197"/>
  <c r="W69" i="186"/>
  <c r="W69" i="199"/>
  <c r="W69" i="197"/>
  <c r="AQ69" i="186"/>
  <c r="AQ69" i="199"/>
  <c r="AQ69" i="197"/>
  <c r="BK69" i="186"/>
  <c r="BK69" i="199"/>
  <c r="BK69" i="197"/>
  <c r="G70" i="199"/>
  <c r="G70" i="197"/>
  <c r="G70" i="166"/>
  <c r="AA70" i="199"/>
  <c r="AA70" i="197"/>
  <c r="AA70" i="166"/>
  <c r="AU70" i="199"/>
  <c r="AU70" i="197"/>
  <c r="AU70" i="166"/>
  <c r="BO70" i="199"/>
  <c r="BO70" i="197"/>
  <c r="BO70" i="166"/>
  <c r="K71" i="199"/>
  <c r="K71" i="197"/>
  <c r="K71" i="166"/>
  <c r="AE71" i="199"/>
  <c r="AE71" i="197"/>
  <c r="AE71" i="166"/>
  <c r="AY71" i="199"/>
  <c r="AY71" i="197"/>
  <c r="AY71" i="166"/>
  <c r="BS71" i="199"/>
  <c r="BS71" i="197"/>
  <c r="BS71" i="166"/>
  <c r="O72" i="199"/>
  <c r="O72" i="197"/>
  <c r="O72" i="166"/>
  <c r="AI72" i="199"/>
  <c r="AI72" i="197"/>
  <c r="AI72" i="166"/>
  <c r="BC72" i="199"/>
  <c r="BC72" i="197"/>
  <c r="BC72" i="166"/>
  <c r="BW72" i="199"/>
  <c r="BW72" i="197"/>
  <c r="BW72" i="166"/>
  <c r="S73" i="186"/>
  <c r="S73" i="199"/>
  <c r="S73" i="197"/>
  <c r="S73" i="166"/>
  <c r="AM73" i="186"/>
  <c r="AM73" i="199"/>
  <c r="AM73" i="197"/>
  <c r="AM73" i="166"/>
  <c r="BG73" i="186"/>
  <c r="BG73" i="199"/>
  <c r="BG73" i="197"/>
  <c r="BG73" i="166"/>
  <c r="H74" i="186"/>
  <c r="H74" i="199"/>
  <c r="H74" i="197"/>
  <c r="H74" i="166"/>
  <c r="AB74" i="186"/>
  <c r="AB74" i="197"/>
  <c r="AB74" i="199"/>
  <c r="AB74" i="166"/>
  <c r="AV74" i="186"/>
  <c r="AV74" i="197"/>
  <c r="AV74" i="199"/>
  <c r="AV74" i="166"/>
  <c r="BP74" i="186"/>
  <c r="BP74" i="199"/>
  <c r="BP74" i="197"/>
  <c r="BP74" i="166"/>
  <c r="Q75" i="186"/>
  <c r="Q75" i="199"/>
  <c r="Q75" i="197"/>
  <c r="Q75" i="166"/>
  <c r="AK75" i="186"/>
  <c r="AK75" i="199"/>
  <c r="AK75" i="197"/>
  <c r="AK75" i="166"/>
  <c r="BE75" i="186"/>
  <c r="BE75" i="199"/>
  <c r="BE75" i="197"/>
  <c r="BE75" i="166"/>
  <c r="E76" i="186"/>
  <c r="E76" i="199"/>
  <c r="E76" i="197"/>
  <c r="Y76" i="186"/>
  <c r="Y76" i="199"/>
  <c r="Y76" i="197"/>
  <c r="AS76" i="186"/>
  <c r="AS76" i="199"/>
  <c r="AS76" i="197"/>
  <c r="BM76" i="186"/>
  <c r="BM76" i="197"/>
  <c r="BM76" i="199"/>
  <c r="L77" i="186"/>
  <c r="L77" i="199"/>
  <c r="L77" i="197"/>
  <c r="AF77" i="186"/>
  <c r="AF77" i="199"/>
  <c r="AF77" i="197"/>
  <c r="AZ77" i="186"/>
  <c r="AZ77" i="199"/>
  <c r="AZ77" i="197"/>
  <c r="BT77" i="186"/>
  <c r="BT77" i="199"/>
  <c r="BT77" i="197"/>
  <c r="R78" i="186"/>
  <c r="R78" i="199"/>
  <c r="R78" i="197"/>
  <c r="AL78" i="186"/>
  <c r="AL78" i="199"/>
  <c r="AL78" i="197"/>
  <c r="BF78" i="186"/>
  <c r="BF78" i="197"/>
  <c r="BF78" i="199"/>
  <c r="S21" i="162"/>
  <c r="AM31" i="206" s="1"/>
  <c r="AM19" i="207" s="1"/>
  <c r="E28" i="162"/>
  <c r="P38" i="206" s="1"/>
  <c r="P23" i="207" s="1"/>
  <c r="D32" i="162"/>
  <c r="O42" i="206" s="1"/>
  <c r="O77" i="207" s="1"/>
  <c r="C35" i="162"/>
  <c r="N45" i="206" s="1"/>
  <c r="N87" i="207" s="1"/>
  <c r="D42" i="162"/>
  <c r="O52" i="206" s="1"/>
  <c r="O41" i="207" s="1"/>
  <c r="AJ3" i="186"/>
  <c r="AJ3" i="199"/>
  <c r="AJ3" i="197"/>
  <c r="AJ3" i="166"/>
  <c r="T4" i="199"/>
  <c r="T4" i="166"/>
  <c r="T4" i="197"/>
  <c r="AN4" i="199"/>
  <c r="AN4" i="166"/>
  <c r="AN4" i="197"/>
  <c r="BH4" i="199"/>
  <c r="BH4" i="197"/>
  <c r="BH4" i="166"/>
  <c r="BL5" i="199"/>
  <c r="BL5" i="197"/>
  <c r="BP6" i="199"/>
  <c r="BP6" i="166"/>
  <c r="BP6" i="197"/>
  <c r="AZ7" i="199"/>
  <c r="AZ7" i="197"/>
  <c r="AZ7" i="166"/>
  <c r="BD8" i="199"/>
  <c r="BD8" i="197"/>
  <c r="BH9" i="199"/>
  <c r="BH9" i="197"/>
  <c r="X10" i="199"/>
  <c r="X10" i="197"/>
  <c r="X10" i="166"/>
  <c r="AV11" i="199"/>
  <c r="AV11" i="197"/>
  <c r="AV11" i="166"/>
  <c r="P13" i="199"/>
  <c r="P13" i="197"/>
  <c r="P13" i="166"/>
  <c r="BD13" i="199"/>
  <c r="BD13" i="166"/>
  <c r="BD13" i="197"/>
  <c r="T14" i="199"/>
  <c r="T14" i="197"/>
  <c r="T14" i="166"/>
  <c r="X15" i="199"/>
  <c r="X15" i="197"/>
  <c r="AV16" i="199"/>
  <c r="AV16" i="197"/>
  <c r="AV16" i="166"/>
  <c r="AF17" i="199"/>
  <c r="AF17" i="197"/>
  <c r="AF17" i="166"/>
  <c r="P18" i="199"/>
  <c r="P18" i="197"/>
  <c r="P18" i="166"/>
  <c r="BH19" i="186"/>
  <c r="BH19" i="199"/>
  <c r="BH19" i="197"/>
  <c r="BH19" i="166"/>
  <c r="BL20" i="199"/>
  <c r="BL20" i="197"/>
  <c r="H21" i="186"/>
  <c r="H21" i="199"/>
  <c r="H21" i="197"/>
  <c r="AV21" i="186"/>
  <c r="AV21" i="199"/>
  <c r="AV21" i="197"/>
  <c r="AF22" i="199"/>
  <c r="AF22" i="197"/>
  <c r="BX23" i="199"/>
  <c r="BX23" i="166"/>
  <c r="BX23" i="197"/>
  <c r="L27" i="199"/>
  <c r="L27" i="197"/>
  <c r="AV36" i="199"/>
  <c r="AV36" i="197"/>
  <c r="AV36" i="166"/>
  <c r="BJ4" i="199"/>
  <c r="BJ4" i="197"/>
  <c r="BJ4" i="166"/>
  <c r="F10" i="199"/>
  <c r="F10" i="197"/>
  <c r="F10" i="166"/>
  <c r="BB27" i="199"/>
  <c r="BB27" i="197"/>
  <c r="AJ7" i="166"/>
  <c r="BD7" i="166"/>
  <c r="BX7" i="166"/>
  <c r="L11" i="166"/>
  <c r="AZ11" i="166"/>
  <c r="BT11" i="166"/>
  <c r="D14" i="166"/>
  <c r="X14" i="166"/>
  <c r="BL14" i="166"/>
  <c r="BP50" i="166"/>
  <c r="F13" i="162"/>
  <c r="Q23" i="206" s="1"/>
  <c r="Q61" i="207" s="1"/>
  <c r="C66" i="162"/>
  <c r="N76" i="206" s="1"/>
  <c r="N54" i="207" s="1"/>
  <c r="S66" i="162"/>
  <c r="AM76" i="206" s="1"/>
  <c r="AM54" i="207" s="1"/>
  <c r="AR5" i="199"/>
  <c r="AR5" i="166"/>
  <c r="AR5" i="197"/>
  <c r="AJ8" i="199"/>
  <c r="AJ8" i="197"/>
  <c r="H11" i="199"/>
  <c r="H11" i="166"/>
  <c r="H11" i="197"/>
  <c r="AJ13" i="199"/>
  <c r="AJ13" i="166"/>
  <c r="AJ13" i="197"/>
  <c r="D15" i="199"/>
  <c r="D15" i="197"/>
  <c r="L17" i="199"/>
  <c r="L17" i="197"/>
  <c r="L17" i="166"/>
  <c r="BX18" i="197"/>
  <c r="BX18" i="199"/>
  <c r="BX18" i="166"/>
  <c r="X20" i="197"/>
  <c r="X20" i="199"/>
  <c r="L22" i="199"/>
  <c r="L22" i="197"/>
  <c r="T24" i="199"/>
  <c r="T24" i="197"/>
  <c r="T24" i="166"/>
  <c r="X25" i="199"/>
  <c r="X25" i="197"/>
  <c r="X25" i="166"/>
  <c r="AB26" i="199"/>
  <c r="AB26" i="197"/>
  <c r="AB26" i="166"/>
  <c r="BT27" i="199"/>
  <c r="BT27" i="197"/>
  <c r="BX28" i="199"/>
  <c r="BX28" i="197"/>
  <c r="X30" i="199"/>
  <c r="X30" i="166"/>
  <c r="X30" i="197"/>
  <c r="P33" i="199"/>
  <c r="P33" i="197"/>
  <c r="P33" i="166"/>
  <c r="AP9" i="199"/>
  <c r="AP9" i="197"/>
  <c r="U3" i="199"/>
  <c r="U3" i="197"/>
  <c r="U3" i="166"/>
  <c r="AO3" i="199"/>
  <c r="AO3" i="197"/>
  <c r="AO3" i="166"/>
  <c r="BI3" i="199"/>
  <c r="BI3" i="197"/>
  <c r="BI3" i="166"/>
  <c r="E4" i="199"/>
  <c r="E4" i="197"/>
  <c r="E4" i="166"/>
  <c r="Y4" i="199"/>
  <c r="Y4" i="197"/>
  <c r="Y4" i="166"/>
  <c r="AS4" i="199"/>
  <c r="AS4" i="197"/>
  <c r="AS4" i="166"/>
  <c r="BM4" i="199"/>
  <c r="BM4" i="197"/>
  <c r="BM4" i="166"/>
  <c r="I5" i="199"/>
  <c r="I5" i="197"/>
  <c r="AC5" i="199"/>
  <c r="AC5" i="197"/>
  <c r="AW5" i="199"/>
  <c r="AW5" i="197"/>
  <c r="BQ5" i="199"/>
  <c r="BQ5" i="197"/>
  <c r="M6" i="199"/>
  <c r="M6" i="197"/>
  <c r="M6" i="166"/>
  <c r="AG6" i="199"/>
  <c r="AG6" i="197"/>
  <c r="AG6" i="166"/>
  <c r="BA6" i="199"/>
  <c r="BA6" i="197"/>
  <c r="BA6" i="166"/>
  <c r="BU6" i="199"/>
  <c r="BU6" i="197"/>
  <c r="BU6" i="166"/>
  <c r="Q7" i="199"/>
  <c r="Q7" i="197"/>
  <c r="Q7" i="166"/>
  <c r="AK7" i="199"/>
  <c r="AK7" i="197"/>
  <c r="AK7" i="166"/>
  <c r="BE7" i="199"/>
  <c r="BE7" i="197"/>
  <c r="BE7" i="166"/>
  <c r="BY7" i="199"/>
  <c r="BY7" i="197"/>
  <c r="BY7" i="166"/>
  <c r="U8" i="199"/>
  <c r="U8" i="197"/>
  <c r="AO8" i="199"/>
  <c r="AO8" i="197"/>
  <c r="BI8" i="199"/>
  <c r="BI8" i="197"/>
  <c r="E9" i="199"/>
  <c r="E9" i="197"/>
  <c r="Y9" i="199"/>
  <c r="Y9" i="197"/>
  <c r="AS9" i="199"/>
  <c r="AS9" i="197"/>
  <c r="BM9" i="199"/>
  <c r="BM9" i="197"/>
  <c r="I10" i="199"/>
  <c r="I10" i="197"/>
  <c r="I10" i="166"/>
  <c r="AC10" i="199"/>
  <c r="AC10" i="197"/>
  <c r="AC10" i="166"/>
  <c r="AW10" i="199"/>
  <c r="AW10" i="197"/>
  <c r="AW10" i="166"/>
  <c r="BQ10" i="199"/>
  <c r="BQ10" i="197"/>
  <c r="BQ10" i="166"/>
  <c r="M11" i="199"/>
  <c r="M11" i="197"/>
  <c r="M11" i="166"/>
  <c r="AG11" i="199"/>
  <c r="AG11" i="197"/>
  <c r="AG11" i="166"/>
  <c r="BA11" i="199"/>
  <c r="BA11" i="197"/>
  <c r="BA11" i="166"/>
  <c r="BU11" i="199"/>
  <c r="BU11" i="197"/>
  <c r="BU11" i="166"/>
  <c r="Q12" i="199"/>
  <c r="Q12" i="197"/>
  <c r="Q12" i="166"/>
  <c r="AK12" i="199"/>
  <c r="AK12" i="197"/>
  <c r="AK12" i="166"/>
  <c r="BE12" i="199"/>
  <c r="BE12" i="197"/>
  <c r="BE12" i="166"/>
  <c r="BY12" i="199"/>
  <c r="BY12" i="197"/>
  <c r="BY12" i="166"/>
  <c r="U13" i="199"/>
  <c r="U13" i="197"/>
  <c r="U13" i="166"/>
  <c r="AO13" i="199"/>
  <c r="AO13" i="197"/>
  <c r="AO13" i="166"/>
  <c r="BI13" i="199"/>
  <c r="BI13" i="197"/>
  <c r="BI13" i="166"/>
  <c r="E14" i="199"/>
  <c r="E14" i="197"/>
  <c r="E14" i="166"/>
  <c r="Y14" i="199"/>
  <c r="Y14" i="197"/>
  <c r="Y14" i="166"/>
  <c r="AS14" i="199"/>
  <c r="AS14" i="197"/>
  <c r="AS14" i="166"/>
  <c r="BM14" i="199"/>
  <c r="BM14" i="197"/>
  <c r="BM14" i="166"/>
  <c r="I15" i="199"/>
  <c r="I15" i="197"/>
  <c r="AC15" i="199"/>
  <c r="AC15" i="197"/>
  <c r="AW15" i="199"/>
  <c r="AW15" i="197"/>
  <c r="BQ15" i="199"/>
  <c r="BQ15" i="197"/>
  <c r="M16" i="199"/>
  <c r="M16" i="197"/>
  <c r="M16" i="166"/>
  <c r="AG16" i="199"/>
  <c r="AG16" i="197"/>
  <c r="AG16" i="166"/>
  <c r="BA16" i="199"/>
  <c r="BA16" i="197"/>
  <c r="BA16" i="166"/>
  <c r="BU16" i="199"/>
  <c r="BU16" i="197"/>
  <c r="BU16" i="166"/>
  <c r="Q17" i="199"/>
  <c r="Q17" i="197"/>
  <c r="Q17" i="166"/>
  <c r="AK17" i="199"/>
  <c r="AK17" i="197"/>
  <c r="AK17" i="166"/>
  <c r="BE17" i="199"/>
  <c r="BE17" i="197"/>
  <c r="BE17" i="166"/>
  <c r="BY17" i="199"/>
  <c r="BY17" i="197"/>
  <c r="BY17" i="166"/>
  <c r="U18" i="199"/>
  <c r="U18" i="197"/>
  <c r="U18" i="166"/>
  <c r="AO18" i="199"/>
  <c r="AO18" i="197"/>
  <c r="AO18" i="166"/>
  <c r="BI18" i="199"/>
  <c r="BI18" i="197"/>
  <c r="BI18" i="166"/>
  <c r="E19" i="186"/>
  <c r="E19" i="199"/>
  <c r="E19" i="197"/>
  <c r="E19" i="166"/>
  <c r="Y19" i="186"/>
  <c r="Y19" i="199"/>
  <c r="Y19" i="197"/>
  <c r="Y19" i="166"/>
  <c r="AS19" i="186"/>
  <c r="AS19" i="199"/>
  <c r="AS19" i="197"/>
  <c r="AS19" i="166"/>
  <c r="BM19" i="186"/>
  <c r="BM19" i="199"/>
  <c r="BM19" i="197"/>
  <c r="BM19" i="166"/>
  <c r="I20" i="199"/>
  <c r="I20" i="197"/>
  <c r="AC20" i="199"/>
  <c r="AC20" i="197"/>
  <c r="AW20" i="199"/>
  <c r="AW20" i="197"/>
  <c r="BQ20" i="199"/>
  <c r="BQ20" i="197"/>
  <c r="M21" i="186"/>
  <c r="M21" i="199"/>
  <c r="M21" i="197"/>
  <c r="AG21" i="186"/>
  <c r="AG21" i="199"/>
  <c r="AG21" i="197"/>
  <c r="BA21" i="186"/>
  <c r="BA21" i="199"/>
  <c r="BA21" i="197"/>
  <c r="BU21" i="186"/>
  <c r="BU21" i="199"/>
  <c r="BU21" i="197"/>
  <c r="Q22" i="199"/>
  <c r="Q22" i="197"/>
  <c r="AK22" i="199"/>
  <c r="AK22" i="197"/>
  <c r="BE22" i="199"/>
  <c r="BE22" i="197"/>
  <c r="BY22" i="199"/>
  <c r="BY22" i="197"/>
  <c r="U23" i="199"/>
  <c r="U23" i="197"/>
  <c r="U23" i="166"/>
  <c r="AO23" i="199"/>
  <c r="AO23" i="197"/>
  <c r="AO23" i="166"/>
  <c r="BI23" i="199"/>
  <c r="BI23" i="197"/>
  <c r="BI23" i="166"/>
  <c r="E24" i="199"/>
  <c r="E24" i="197"/>
  <c r="E24" i="166"/>
  <c r="Y24" i="199"/>
  <c r="Y24" i="197"/>
  <c r="Y24" i="166"/>
  <c r="AS24" i="199"/>
  <c r="AS24" i="197"/>
  <c r="AS24" i="166"/>
  <c r="BM24" i="199"/>
  <c r="BM24" i="197"/>
  <c r="BM24" i="166"/>
  <c r="I25" i="199"/>
  <c r="I25" i="197"/>
  <c r="I25" i="166"/>
  <c r="AC25" i="199"/>
  <c r="AC25" i="197"/>
  <c r="AC25" i="166"/>
  <c r="AW25" i="199"/>
  <c r="AW25" i="197"/>
  <c r="AW25" i="166"/>
  <c r="BQ25" i="199"/>
  <c r="BQ25" i="197"/>
  <c r="BQ25" i="166"/>
  <c r="M26" i="199"/>
  <c r="M26" i="197"/>
  <c r="M26" i="166"/>
  <c r="AG26" i="199"/>
  <c r="AG26" i="197"/>
  <c r="AG26" i="166"/>
  <c r="BA26" i="199"/>
  <c r="BA26" i="197"/>
  <c r="BA26" i="166"/>
  <c r="BU26" i="199"/>
  <c r="BU26" i="197"/>
  <c r="BU26" i="166"/>
  <c r="Q27" i="199"/>
  <c r="Q27" i="197"/>
  <c r="AK27" i="199"/>
  <c r="AK27" i="197"/>
  <c r="BE27" i="199"/>
  <c r="BE27" i="197"/>
  <c r="BY27" i="199"/>
  <c r="BY27" i="197"/>
  <c r="U28" i="199"/>
  <c r="U28" i="197"/>
  <c r="AO28" i="199"/>
  <c r="AO28" i="197"/>
  <c r="BI28" i="199"/>
  <c r="BI28" i="197"/>
  <c r="E29" i="199"/>
  <c r="E29" i="197"/>
  <c r="Y29" i="199"/>
  <c r="Y29" i="197"/>
  <c r="AS29" i="199"/>
  <c r="AS29" i="197"/>
  <c r="BM29" i="199"/>
  <c r="BM29" i="197"/>
  <c r="I30" i="199"/>
  <c r="I30" i="197"/>
  <c r="I30" i="166"/>
  <c r="AC30" i="199"/>
  <c r="AC30" i="197"/>
  <c r="AC30" i="166"/>
  <c r="AW30" i="199"/>
  <c r="AW30" i="197"/>
  <c r="AW30" i="166"/>
  <c r="BQ30" i="199"/>
  <c r="BQ30" i="197"/>
  <c r="BQ30" i="166"/>
  <c r="M31" i="199"/>
  <c r="M31" i="197"/>
  <c r="M31" i="166"/>
  <c r="AG31" i="199"/>
  <c r="AG31" i="197"/>
  <c r="AG31" i="166"/>
  <c r="BA31" i="199"/>
  <c r="BA31" i="197"/>
  <c r="BA31" i="166"/>
  <c r="BU31" i="199"/>
  <c r="BU31" i="197"/>
  <c r="BU31" i="166"/>
  <c r="Q32" i="199"/>
  <c r="Q32" i="197"/>
  <c r="Q32" i="166"/>
  <c r="AK32" i="199"/>
  <c r="AK32" i="197"/>
  <c r="AK32" i="166"/>
  <c r="BE32" i="199"/>
  <c r="BE32" i="197"/>
  <c r="BE32" i="166"/>
  <c r="BY32" i="199"/>
  <c r="BY32" i="197"/>
  <c r="BY32" i="166"/>
  <c r="U33" i="199"/>
  <c r="U33" i="197"/>
  <c r="U33" i="166"/>
  <c r="AO33" i="199"/>
  <c r="AO33" i="197"/>
  <c r="AO33" i="166"/>
  <c r="BI33" i="199"/>
  <c r="BI33" i="197"/>
  <c r="BI33" i="166"/>
  <c r="E34" i="199"/>
  <c r="E34" i="197"/>
  <c r="Y34" i="199"/>
  <c r="Y34" i="197"/>
  <c r="AS34" i="199"/>
  <c r="AS34" i="197"/>
  <c r="BM34" i="199"/>
  <c r="BM34" i="197"/>
  <c r="I35" i="199"/>
  <c r="I35" i="197"/>
  <c r="AC35" i="199"/>
  <c r="AC35" i="197"/>
  <c r="AW35" i="199"/>
  <c r="AW35" i="197"/>
  <c r="BQ35" i="199"/>
  <c r="BQ35" i="197"/>
  <c r="M36" i="199"/>
  <c r="M36" i="197"/>
  <c r="M36" i="166"/>
  <c r="AG36" i="199"/>
  <c r="AG36" i="197"/>
  <c r="AG36" i="166"/>
  <c r="BA36" i="199"/>
  <c r="BA36" i="197"/>
  <c r="BA36" i="166"/>
  <c r="BU36" i="199"/>
  <c r="BU36" i="197"/>
  <c r="BU36" i="166"/>
  <c r="Q37" i="199"/>
  <c r="Q37" i="197"/>
  <c r="Q37" i="166"/>
  <c r="AK37" i="199"/>
  <c r="AK37" i="197"/>
  <c r="AK37" i="166"/>
  <c r="BE37" i="199"/>
  <c r="BE37" i="197"/>
  <c r="BE37" i="166"/>
  <c r="BY37" i="199"/>
  <c r="BY37" i="197"/>
  <c r="BY37" i="166"/>
  <c r="U38" i="186"/>
  <c r="U38" i="199"/>
  <c r="U38" i="197"/>
  <c r="U38" i="166"/>
  <c r="AO38" i="186"/>
  <c r="AO38" i="199"/>
  <c r="AO38" i="197"/>
  <c r="AO38" i="166"/>
  <c r="BI38" i="186"/>
  <c r="BI38" i="199"/>
  <c r="BI38" i="197"/>
  <c r="BI38" i="166"/>
  <c r="E39" i="186"/>
  <c r="E39" i="199"/>
  <c r="E39" i="197"/>
  <c r="E39" i="166"/>
  <c r="Y39" i="186"/>
  <c r="Y39" i="199"/>
  <c r="Y39" i="197"/>
  <c r="Y39" i="166"/>
  <c r="AS39" i="186"/>
  <c r="AS39" i="199"/>
  <c r="AS39" i="197"/>
  <c r="AS39" i="166"/>
  <c r="BM39" i="186"/>
  <c r="BM39" i="199"/>
  <c r="BM39" i="197"/>
  <c r="BM39" i="166"/>
  <c r="I40" i="199"/>
  <c r="I40" i="197"/>
  <c r="AC40" i="199"/>
  <c r="AC40" i="197"/>
  <c r="AW40" i="199"/>
  <c r="AW40" i="197"/>
  <c r="BQ40" i="199"/>
  <c r="BQ40" i="197"/>
  <c r="M41" i="186"/>
  <c r="M41" i="199"/>
  <c r="M41" i="197"/>
  <c r="AG41" i="186"/>
  <c r="AG41" i="199"/>
  <c r="AG41" i="197"/>
  <c r="BA41" i="186"/>
  <c r="BA41" i="199"/>
  <c r="BA41" i="197"/>
  <c r="BU41" i="186"/>
  <c r="BU41" i="199"/>
  <c r="BU41" i="197"/>
  <c r="Q42" i="199"/>
  <c r="Q42" i="197"/>
  <c r="AK42" i="199"/>
  <c r="AK42" i="197"/>
  <c r="BE42" i="199"/>
  <c r="BE42" i="197"/>
  <c r="BY42" i="199"/>
  <c r="BY42" i="197"/>
  <c r="U43" i="186"/>
  <c r="U43" i="199"/>
  <c r="U43" i="197"/>
  <c r="U43" i="166"/>
  <c r="AO43" i="186"/>
  <c r="AO43" i="199"/>
  <c r="AO43" i="197"/>
  <c r="AO43" i="166"/>
  <c r="BI43" i="186"/>
  <c r="BI43" i="199"/>
  <c r="BI43" i="197"/>
  <c r="BI43" i="166"/>
  <c r="E44" i="199"/>
  <c r="E44" i="197"/>
  <c r="E44" i="166"/>
  <c r="Y44" i="199"/>
  <c r="Y44" i="197"/>
  <c r="Y44" i="166"/>
  <c r="AS44" i="199"/>
  <c r="AS44" i="197"/>
  <c r="AS44" i="166"/>
  <c r="I50" i="166"/>
  <c r="M13" i="206"/>
  <c r="B8" i="162"/>
  <c r="M8" i="162"/>
  <c r="S8" i="166" s="1"/>
  <c r="M26" i="206"/>
  <c r="G16" i="162"/>
  <c r="E17" i="162"/>
  <c r="P27" i="206" s="1"/>
  <c r="P27" i="207" s="1"/>
  <c r="S25" i="162"/>
  <c r="AM35" i="206" s="1"/>
  <c r="AM15" i="207" s="1"/>
  <c r="C25" i="162"/>
  <c r="N35" i="206" s="1"/>
  <c r="N15" i="207" s="1"/>
  <c r="S28" i="162"/>
  <c r="AM38" i="206" s="1"/>
  <c r="AM23" i="207" s="1"/>
  <c r="E35" i="162"/>
  <c r="P45" i="206" s="1"/>
  <c r="P87" i="207" s="1"/>
  <c r="S36" i="162"/>
  <c r="AM46" i="206" s="1"/>
  <c r="AM78" i="207" s="1"/>
  <c r="C36" i="162"/>
  <c r="N46" i="206" s="1"/>
  <c r="N78" i="207" s="1"/>
  <c r="S39" i="162"/>
  <c r="AM49" i="206" s="1"/>
  <c r="AM55" i="207" s="1"/>
  <c r="B39" i="162"/>
  <c r="S43" i="162"/>
  <c r="AM53" i="206" s="1"/>
  <c r="AM74" i="207" s="1"/>
  <c r="C43" i="162"/>
  <c r="N53" i="206" s="1"/>
  <c r="N74" i="207" s="1"/>
  <c r="BX75" i="166"/>
  <c r="BW75" i="166"/>
  <c r="BV75" i="166"/>
  <c r="BY75" i="166"/>
  <c r="AX4" i="199"/>
  <c r="AX4" i="197"/>
  <c r="AX4" i="166"/>
  <c r="H6" i="199"/>
  <c r="H6" i="197"/>
  <c r="H6" i="166"/>
  <c r="P8" i="199"/>
  <c r="P8" i="197"/>
  <c r="BL10" i="199"/>
  <c r="BL10" i="166"/>
  <c r="BL10" i="197"/>
  <c r="BT12" i="199"/>
  <c r="BT12" i="197"/>
  <c r="BT12" i="166"/>
  <c r="AN14" i="199"/>
  <c r="AN14" i="197"/>
  <c r="AN14" i="166"/>
  <c r="H16" i="199"/>
  <c r="H16" i="166"/>
  <c r="H16" i="197"/>
  <c r="BP16" i="199"/>
  <c r="BP16" i="197"/>
  <c r="BP16" i="166"/>
  <c r="BT17" i="199"/>
  <c r="BT17" i="197"/>
  <c r="BT17" i="166"/>
  <c r="T19" i="186"/>
  <c r="T19" i="199"/>
  <c r="T19" i="197"/>
  <c r="T19" i="166"/>
  <c r="D20" i="199"/>
  <c r="D20" i="197"/>
  <c r="AB21" i="186"/>
  <c r="AB21" i="199"/>
  <c r="AB21" i="197"/>
  <c r="AZ22" i="199"/>
  <c r="AZ22" i="197"/>
  <c r="AN24" i="199"/>
  <c r="AN24" i="197"/>
  <c r="AN24" i="166"/>
  <c r="BL25" i="197"/>
  <c r="BL25" i="199"/>
  <c r="BL25" i="166"/>
  <c r="AF27" i="199"/>
  <c r="AF27" i="197"/>
  <c r="AJ28" i="199"/>
  <c r="AJ28" i="197"/>
  <c r="T29" i="199"/>
  <c r="T29" i="197"/>
  <c r="D30" i="199"/>
  <c r="D30" i="166"/>
  <c r="D30" i="197"/>
  <c r="BL30" i="199"/>
  <c r="BL30" i="166"/>
  <c r="BL30" i="197"/>
  <c r="BP31" i="199"/>
  <c r="BP31" i="197"/>
  <c r="BP31" i="166"/>
  <c r="AF32" i="199"/>
  <c r="AF32" i="197"/>
  <c r="AF32" i="166"/>
  <c r="AZ32" i="199"/>
  <c r="AZ32" i="197"/>
  <c r="AZ32" i="166"/>
  <c r="AJ33" i="199"/>
  <c r="AJ33" i="197"/>
  <c r="AJ33" i="166"/>
  <c r="BX33" i="199"/>
  <c r="BX33" i="166"/>
  <c r="BX33" i="197"/>
  <c r="BH34" i="199"/>
  <c r="BH34" i="197"/>
  <c r="X35" i="199"/>
  <c r="X35" i="197"/>
  <c r="H36" i="199"/>
  <c r="H36" i="197"/>
  <c r="H36" i="166"/>
  <c r="AF37" i="199"/>
  <c r="AF37" i="166"/>
  <c r="AF37" i="197"/>
  <c r="AD6" i="199"/>
  <c r="AD6" i="197"/>
  <c r="AD6" i="166"/>
  <c r="B3" i="199"/>
  <c r="B3" i="197"/>
  <c r="B3" i="166"/>
  <c r="AP3" i="199"/>
  <c r="AP3" i="197"/>
  <c r="AP3" i="166"/>
  <c r="F4" i="199"/>
  <c r="F4" i="197"/>
  <c r="F4" i="166"/>
  <c r="Z4" i="199"/>
  <c r="Z4" i="197"/>
  <c r="Z4" i="166"/>
  <c r="AT4" i="199"/>
  <c r="AT4" i="197"/>
  <c r="AT4" i="166"/>
  <c r="BN4" i="199"/>
  <c r="BN4" i="197"/>
  <c r="BN4" i="166"/>
  <c r="J5" i="199"/>
  <c r="J5" i="197"/>
  <c r="J5" i="166"/>
  <c r="AD5" i="199"/>
  <c r="AD5" i="197"/>
  <c r="AX5" i="199"/>
  <c r="AX5" i="197"/>
  <c r="BR5" i="199"/>
  <c r="BR5" i="197"/>
  <c r="N6" i="199"/>
  <c r="N6" i="197"/>
  <c r="N6" i="166"/>
  <c r="AH6" i="199"/>
  <c r="AH6" i="197"/>
  <c r="AH6" i="166"/>
  <c r="BB6" i="199"/>
  <c r="BB6" i="197"/>
  <c r="BB6" i="166"/>
  <c r="BV6" i="199"/>
  <c r="BV6" i="197"/>
  <c r="BV6" i="166"/>
  <c r="R7" i="199"/>
  <c r="R7" i="197"/>
  <c r="R7" i="166"/>
  <c r="AL7" i="197"/>
  <c r="AL7" i="199"/>
  <c r="AL7" i="166"/>
  <c r="BF7" i="199"/>
  <c r="BF7" i="197"/>
  <c r="BF7" i="166"/>
  <c r="B8" i="199"/>
  <c r="B8" i="197"/>
  <c r="V8" i="199"/>
  <c r="V8" i="197"/>
  <c r="AP8" i="199"/>
  <c r="AP8" i="197"/>
  <c r="BJ8" i="199"/>
  <c r="BJ8" i="197"/>
  <c r="F9" i="199"/>
  <c r="F9" i="197"/>
  <c r="Z9" i="197"/>
  <c r="Z9" i="199"/>
  <c r="AT9" i="199"/>
  <c r="AT9" i="197"/>
  <c r="BN9" i="199"/>
  <c r="BN9" i="197"/>
  <c r="J10" i="199"/>
  <c r="J10" i="197"/>
  <c r="J10" i="166"/>
  <c r="AD10" i="199"/>
  <c r="AD10" i="197"/>
  <c r="AD10" i="166"/>
  <c r="AX10" i="199"/>
  <c r="AX10" i="197"/>
  <c r="AX10" i="166"/>
  <c r="BR10" i="199"/>
  <c r="BR10" i="197"/>
  <c r="BR10" i="166"/>
  <c r="N11" i="199"/>
  <c r="N11" i="197"/>
  <c r="N11" i="166"/>
  <c r="AH11" i="199"/>
  <c r="AH11" i="197"/>
  <c r="AH11" i="166"/>
  <c r="BB11" i="199"/>
  <c r="BB11" i="197"/>
  <c r="BB11" i="166"/>
  <c r="BV11" i="199"/>
  <c r="BV11" i="197"/>
  <c r="BV11" i="166"/>
  <c r="R12" i="199"/>
  <c r="R12" i="197"/>
  <c r="R12" i="166"/>
  <c r="AL12" i="197"/>
  <c r="AL12" i="199"/>
  <c r="AL12" i="166"/>
  <c r="BF12" i="199"/>
  <c r="BF12" i="197"/>
  <c r="BF12" i="166"/>
  <c r="B13" i="199"/>
  <c r="B13" i="197"/>
  <c r="B13" i="166"/>
  <c r="V13" i="199"/>
  <c r="V13" i="197"/>
  <c r="V13" i="166"/>
  <c r="AP13" i="199"/>
  <c r="AP13" i="197"/>
  <c r="AP13" i="166"/>
  <c r="BJ13" i="199"/>
  <c r="BJ13" i="197"/>
  <c r="BJ13" i="166"/>
  <c r="F14" i="199"/>
  <c r="F14" i="197"/>
  <c r="F14" i="166"/>
  <c r="Z14" i="199"/>
  <c r="Z14" i="197"/>
  <c r="Z14" i="166"/>
  <c r="AT14" i="199"/>
  <c r="AT14" i="197"/>
  <c r="AT14" i="166"/>
  <c r="BN14" i="199"/>
  <c r="BN14" i="197"/>
  <c r="BN14" i="166"/>
  <c r="J15" i="199"/>
  <c r="J15" i="197"/>
  <c r="AD15" i="199"/>
  <c r="AD15" i="197"/>
  <c r="AX15" i="199"/>
  <c r="AX15" i="197"/>
  <c r="BR15" i="199"/>
  <c r="BR15" i="197"/>
  <c r="N16" i="199"/>
  <c r="N16" i="197"/>
  <c r="N16" i="166"/>
  <c r="AH16" i="199"/>
  <c r="AH16" i="197"/>
  <c r="AH16" i="166"/>
  <c r="BB16" i="199"/>
  <c r="BB16" i="197"/>
  <c r="BB16" i="166"/>
  <c r="BV16" i="199"/>
  <c r="BV16" i="197"/>
  <c r="BV16" i="166"/>
  <c r="R17" i="199"/>
  <c r="R17" i="197"/>
  <c r="R17" i="166"/>
  <c r="AL17" i="199"/>
  <c r="AL17" i="197"/>
  <c r="AL17" i="166"/>
  <c r="BF17" i="199"/>
  <c r="BF17" i="197"/>
  <c r="BF17" i="166"/>
  <c r="B18" i="199"/>
  <c r="B18" i="197"/>
  <c r="B18" i="166"/>
  <c r="V18" i="199"/>
  <c r="V18" i="197"/>
  <c r="V18" i="166"/>
  <c r="AP18" i="199"/>
  <c r="AP18" i="197"/>
  <c r="AP18" i="166"/>
  <c r="BJ18" i="199"/>
  <c r="BJ18" i="197"/>
  <c r="BJ18" i="166"/>
  <c r="F19" i="186"/>
  <c r="F19" i="199"/>
  <c r="F19" i="197"/>
  <c r="F19" i="166"/>
  <c r="Z19" i="186"/>
  <c r="Z19" i="199"/>
  <c r="Z19" i="197"/>
  <c r="Z19" i="166"/>
  <c r="AT19" i="186"/>
  <c r="AT19" i="199"/>
  <c r="AT19" i="197"/>
  <c r="AT19" i="166"/>
  <c r="BN19" i="186"/>
  <c r="BN19" i="199"/>
  <c r="BN19" i="197"/>
  <c r="BN19" i="166"/>
  <c r="J20" i="199"/>
  <c r="J20" i="197"/>
  <c r="AD20" i="199"/>
  <c r="AD20" i="197"/>
  <c r="AX20" i="199"/>
  <c r="AX20" i="197"/>
  <c r="BR20" i="199"/>
  <c r="BR20" i="197"/>
  <c r="N21" i="186"/>
  <c r="N21" i="199"/>
  <c r="N21" i="197"/>
  <c r="AH21" i="186"/>
  <c r="AH21" i="199"/>
  <c r="AH21" i="197"/>
  <c r="BB21" i="186"/>
  <c r="BB21" i="199"/>
  <c r="BB21" i="197"/>
  <c r="BV21" i="186"/>
  <c r="BV21" i="199"/>
  <c r="BV21" i="197"/>
  <c r="R22" i="199"/>
  <c r="R22" i="197"/>
  <c r="AL22" i="199"/>
  <c r="AL22" i="197"/>
  <c r="BF22" i="199"/>
  <c r="BF22" i="197"/>
  <c r="B23" i="199"/>
  <c r="B23" i="197"/>
  <c r="B23" i="166"/>
  <c r="V23" i="199"/>
  <c r="V23" i="197"/>
  <c r="V23" i="166"/>
  <c r="AP23" i="199"/>
  <c r="AP23" i="197"/>
  <c r="AP23" i="166"/>
  <c r="BJ23" i="199"/>
  <c r="BJ23" i="197"/>
  <c r="BJ23" i="166"/>
  <c r="F24" i="199"/>
  <c r="F24" i="197"/>
  <c r="F24" i="166"/>
  <c r="Z24" i="199"/>
  <c r="Z24" i="197"/>
  <c r="Z24" i="166"/>
  <c r="AT24" i="199"/>
  <c r="AT24" i="197"/>
  <c r="AT24" i="166"/>
  <c r="BN24" i="199"/>
  <c r="BN24" i="197"/>
  <c r="BN24" i="166"/>
  <c r="J25" i="199"/>
  <c r="J25" i="197"/>
  <c r="J25" i="166"/>
  <c r="AD25" i="199"/>
  <c r="AD25" i="197"/>
  <c r="AD25" i="166"/>
  <c r="AX25" i="199"/>
  <c r="AX25" i="197"/>
  <c r="AX25" i="166"/>
  <c r="BR25" i="199"/>
  <c r="BR25" i="197"/>
  <c r="BR25" i="166"/>
  <c r="N26" i="199"/>
  <c r="N26" i="197"/>
  <c r="N26" i="166"/>
  <c r="AH26" i="199"/>
  <c r="AH26" i="197"/>
  <c r="AH26" i="166"/>
  <c r="BB26" i="199"/>
  <c r="BB26" i="197"/>
  <c r="BB26" i="166"/>
  <c r="BV26" i="199"/>
  <c r="BV26" i="197"/>
  <c r="BV26" i="166"/>
  <c r="R27" i="199"/>
  <c r="R27" i="197"/>
  <c r="AL27" i="199"/>
  <c r="AL27" i="197"/>
  <c r="BF27" i="199"/>
  <c r="BF27" i="197"/>
  <c r="B28" i="199"/>
  <c r="B28" i="197"/>
  <c r="V28" i="199"/>
  <c r="V28" i="197"/>
  <c r="AP28" i="199"/>
  <c r="AP28" i="197"/>
  <c r="BJ28" i="199"/>
  <c r="BJ28" i="197"/>
  <c r="F29" i="199"/>
  <c r="F29" i="197"/>
  <c r="Z29" i="186"/>
  <c r="Z29" i="199"/>
  <c r="Z29" i="197"/>
  <c r="AT29" i="199"/>
  <c r="AT29" i="197"/>
  <c r="BN29" i="199"/>
  <c r="BN29" i="197"/>
  <c r="J30" i="199"/>
  <c r="J30" i="197"/>
  <c r="J30" i="166"/>
  <c r="AD30" i="199"/>
  <c r="AD30" i="197"/>
  <c r="AD30" i="166"/>
  <c r="AX30" i="199"/>
  <c r="AX30" i="197"/>
  <c r="AX30" i="166"/>
  <c r="BR30" i="199"/>
  <c r="BR30" i="197"/>
  <c r="BR30" i="166"/>
  <c r="N31" i="199"/>
  <c r="N31" i="197"/>
  <c r="N31" i="166"/>
  <c r="AH31" i="199"/>
  <c r="AH31" i="197"/>
  <c r="AH31" i="166"/>
  <c r="BB31" i="199"/>
  <c r="BB31" i="197"/>
  <c r="BB31" i="166"/>
  <c r="BV31" i="199"/>
  <c r="BV31" i="197"/>
  <c r="BV31" i="166"/>
  <c r="R32" i="199"/>
  <c r="R32" i="197"/>
  <c r="R32" i="166"/>
  <c r="AL32" i="199"/>
  <c r="AL32" i="197"/>
  <c r="AL32" i="166"/>
  <c r="BF32" i="199"/>
  <c r="BF32" i="197"/>
  <c r="BF32" i="166"/>
  <c r="B33" i="199"/>
  <c r="B33" i="197"/>
  <c r="B33" i="166"/>
  <c r="V33" i="199"/>
  <c r="V33" i="166"/>
  <c r="V33" i="197"/>
  <c r="AP33" i="199"/>
  <c r="AP33" i="197"/>
  <c r="AP33" i="166"/>
  <c r="BJ33" i="199"/>
  <c r="BJ33" i="197"/>
  <c r="BJ33" i="166"/>
  <c r="F34" i="197"/>
  <c r="F34" i="199"/>
  <c r="Z34" i="199"/>
  <c r="Z34" i="197"/>
  <c r="AT34" i="199"/>
  <c r="AT34" i="197"/>
  <c r="BN34" i="199"/>
  <c r="BN34" i="197"/>
  <c r="J35" i="199"/>
  <c r="J35" i="197"/>
  <c r="AD35" i="199"/>
  <c r="AD35" i="197"/>
  <c r="AX35" i="199"/>
  <c r="AX35" i="197"/>
  <c r="BR35" i="199"/>
  <c r="BR35" i="197"/>
  <c r="N36" i="199"/>
  <c r="N36" i="197"/>
  <c r="N36" i="166"/>
  <c r="AH36" i="197"/>
  <c r="AH36" i="199"/>
  <c r="AH36" i="166"/>
  <c r="BB36" i="199"/>
  <c r="BB36" i="197"/>
  <c r="BB36" i="166"/>
  <c r="BV36" i="199"/>
  <c r="BV36" i="197"/>
  <c r="BV36" i="166"/>
  <c r="R37" i="199"/>
  <c r="R37" i="197"/>
  <c r="R37" i="166"/>
  <c r="AL37" i="199"/>
  <c r="AL37" i="197"/>
  <c r="AL37" i="166"/>
  <c r="BF37" i="199"/>
  <c r="BF37" i="197"/>
  <c r="BF37" i="166"/>
  <c r="B38" i="186"/>
  <c r="B38" i="199"/>
  <c r="B38" i="197"/>
  <c r="B38" i="166"/>
  <c r="V38" i="186"/>
  <c r="V38" i="199"/>
  <c r="V38" i="197"/>
  <c r="V38" i="166"/>
  <c r="AP38" i="186"/>
  <c r="AP38" i="199"/>
  <c r="AP38" i="197"/>
  <c r="AP38" i="166"/>
  <c r="BJ38" i="186"/>
  <c r="BJ38" i="199"/>
  <c r="BJ38" i="197"/>
  <c r="BJ38" i="166"/>
  <c r="F39" i="186"/>
  <c r="F39" i="199"/>
  <c r="F39" i="197"/>
  <c r="F39" i="166"/>
  <c r="Z39" i="186"/>
  <c r="Z39" i="199"/>
  <c r="Z39" i="197"/>
  <c r="Z39" i="166"/>
  <c r="AT39" i="186"/>
  <c r="AT39" i="199"/>
  <c r="AT39" i="197"/>
  <c r="AT39" i="166"/>
  <c r="BN39" i="186"/>
  <c r="BN39" i="199"/>
  <c r="BN39" i="197"/>
  <c r="BN39" i="166"/>
  <c r="J40" i="199"/>
  <c r="J40" i="197"/>
  <c r="AD40" i="199"/>
  <c r="AD40" i="197"/>
  <c r="AX40" i="197"/>
  <c r="AX40" i="199"/>
  <c r="BR40" i="199"/>
  <c r="BR40" i="197"/>
  <c r="N41" i="186"/>
  <c r="N41" i="199"/>
  <c r="N41" i="197"/>
  <c r="AH41" i="186"/>
  <c r="AH41" i="199"/>
  <c r="AH41" i="197"/>
  <c r="BB41" i="186"/>
  <c r="BB41" i="199"/>
  <c r="BB41" i="197"/>
  <c r="BV41" i="186"/>
  <c r="BV41" i="199"/>
  <c r="BV41" i="197"/>
  <c r="R42" i="199"/>
  <c r="R42" i="197"/>
  <c r="AL42" i="199"/>
  <c r="AL42" i="197"/>
  <c r="BF42" i="199"/>
  <c r="BF42" i="197"/>
  <c r="B43" i="186"/>
  <c r="B43" i="199"/>
  <c r="B43" i="197"/>
  <c r="B43" i="166"/>
  <c r="V43" i="186"/>
  <c r="V43" i="199"/>
  <c r="V43" i="197"/>
  <c r="V43" i="166"/>
  <c r="AP43" i="186"/>
  <c r="AP43" i="199"/>
  <c r="AP43" i="166"/>
  <c r="AP43" i="197"/>
  <c r="BJ43" i="186"/>
  <c r="BJ43" i="199"/>
  <c r="BJ43" i="197"/>
  <c r="BJ43" i="166"/>
  <c r="F44" i="199"/>
  <c r="F44" i="197"/>
  <c r="F44" i="166"/>
  <c r="Z44" i="199"/>
  <c r="Z44" i="197"/>
  <c r="Z44" i="166"/>
  <c r="AT44" i="199"/>
  <c r="AT44" i="197"/>
  <c r="AT44" i="166"/>
  <c r="BN44" i="199"/>
  <c r="BN44" i="197"/>
  <c r="BN44" i="166"/>
  <c r="J45" i="199"/>
  <c r="J45" i="197"/>
  <c r="J45" i="166"/>
  <c r="AD45" i="199"/>
  <c r="AD45" i="197"/>
  <c r="AD45" i="166"/>
  <c r="AX45" i="199"/>
  <c r="AX45" i="197"/>
  <c r="AX45" i="166"/>
  <c r="BR45" i="197"/>
  <c r="BR45" i="199"/>
  <c r="BR45" i="166"/>
  <c r="N46" i="199"/>
  <c r="N46" i="166"/>
  <c r="N46" i="197"/>
  <c r="AH46" i="199"/>
  <c r="AH46" i="197"/>
  <c r="AH46" i="166"/>
  <c r="BB46" i="199"/>
  <c r="BB46" i="197"/>
  <c r="BB46" i="166"/>
  <c r="BV46" i="199"/>
  <c r="BV46" i="197"/>
  <c r="BV46" i="166"/>
  <c r="R47" i="199"/>
  <c r="R47" i="197"/>
  <c r="AL47" i="199"/>
  <c r="AL47" i="197"/>
  <c r="BF47" i="197"/>
  <c r="BF47" i="199"/>
  <c r="B48" i="199"/>
  <c r="B48" i="197"/>
  <c r="V48" i="199"/>
  <c r="V48" i="197"/>
  <c r="AP48" i="199"/>
  <c r="AP48" i="197"/>
  <c r="BJ48" i="199"/>
  <c r="BJ48" i="197"/>
  <c r="F49" i="199"/>
  <c r="F49" i="197"/>
  <c r="Z49" i="199"/>
  <c r="Z49" i="197"/>
  <c r="AT49" i="199"/>
  <c r="AT49" i="197"/>
  <c r="BN49" i="199"/>
  <c r="BN49" i="197"/>
  <c r="J50" i="199"/>
  <c r="J50" i="197"/>
  <c r="J50" i="166"/>
  <c r="AD50" i="199"/>
  <c r="AD50" i="197"/>
  <c r="AD50" i="166"/>
  <c r="AX50" i="199"/>
  <c r="AX50" i="197"/>
  <c r="AX50" i="166"/>
  <c r="BR50" i="199"/>
  <c r="BR50" i="197"/>
  <c r="BR50" i="166"/>
  <c r="N51" i="186"/>
  <c r="N51" i="199"/>
  <c r="N51" i="197"/>
  <c r="N51" i="166"/>
  <c r="AH51" i="186"/>
  <c r="AH51" i="199"/>
  <c r="AH51" i="197"/>
  <c r="AH51" i="166"/>
  <c r="BB51" i="186"/>
  <c r="BB51" i="199"/>
  <c r="BB51" i="197"/>
  <c r="BB51" i="166"/>
  <c r="BV51" i="186"/>
  <c r="BV51" i="199"/>
  <c r="BV51" i="197"/>
  <c r="BV51" i="166"/>
  <c r="R52" i="199"/>
  <c r="R52" i="197"/>
  <c r="R52" i="166"/>
  <c r="AL52" i="199"/>
  <c r="AL52" i="197"/>
  <c r="AL52" i="166"/>
  <c r="BF52" i="199"/>
  <c r="BF52" i="197"/>
  <c r="BF52" i="166"/>
  <c r="B53" i="199"/>
  <c r="B53" i="197"/>
  <c r="B53" i="166"/>
  <c r="V53" i="199"/>
  <c r="V53" i="197"/>
  <c r="V53" i="166"/>
  <c r="AP53" i="199"/>
  <c r="AP53" i="197"/>
  <c r="AP53" i="166"/>
  <c r="BJ53" i="199"/>
  <c r="BJ53" i="197"/>
  <c r="BJ53" i="166"/>
  <c r="F54" i="199"/>
  <c r="F54" i="197"/>
  <c r="F54" i="166"/>
  <c r="Z54" i="199"/>
  <c r="Z54" i="197"/>
  <c r="Z54" i="166"/>
  <c r="AT54" i="199"/>
  <c r="AT54" i="197"/>
  <c r="AT54" i="166"/>
  <c r="BN54" i="199"/>
  <c r="BN54" i="197"/>
  <c r="BN54" i="166"/>
  <c r="J55" i="199"/>
  <c r="J55" i="197"/>
  <c r="J55" i="166"/>
  <c r="AD55" i="199"/>
  <c r="AD55" i="197"/>
  <c r="AD55" i="166"/>
  <c r="AX55" i="199"/>
  <c r="AX55" i="197"/>
  <c r="AX55" i="166"/>
  <c r="BR55" i="199"/>
  <c r="BR55" i="197"/>
  <c r="BR55" i="166"/>
  <c r="N56" i="186"/>
  <c r="N56" i="199"/>
  <c r="N56" i="197"/>
  <c r="AH56" i="186"/>
  <c r="AH56" i="199"/>
  <c r="AH56" i="197"/>
  <c r="BB56" i="186"/>
  <c r="BB56" i="199"/>
  <c r="BB56" i="197"/>
  <c r="BV56" i="186"/>
  <c r="BV56" i="199"/>
  <c r="BV56" i="197"/>
  <c r="R57" i="186"/>
  <c r="R57" i="199"/>
  <c r="R57" i="197"/>
  <c r="AL57" i="186"/>
  <c r="AL57" i="199"/>
  <c r="AL57" i="197"/>
  <c r="BF57" i="186"/>
  <c r="BF57" i="199"/>
  <c r="BF57" i="197"/>
  <c r="B58" i="186"/>
  <c r="B58" i="199"/>
  <c r="B58" i="197"/>
  <c r="V58" i="186"/>
  <c r="V58" i="199"/>
  <c r="V58" i="197"/>
  <c r="AP58" i="186"/>
  <c r="AP58" i="199"/>
  <c r="AP58" i="197"/>
  <c r="BJ58" i="186"/>
  <c r="BJ58" i="199"/>
  <c r="BJ58" i="197"/>
  <c r="F59" i="199"/>
  <c r="F59" i="197"/>
  <c r="Z59" i="199"/>
  <c r="Z59" i="197"/>
  <c r="AT59" i="199"/>
  <c r="AT59" i="197"/>
  <c r="BN59" i="199"/>
  <c r="BN59" i="197"/>
  <c r="J60" i="186"/>
  <c r="J60" i="199"/>
  <c r="J60" i="197"/>
  <c r="AD60" i="186"/>
  <c r="AD60" i="199"/>
  <c r="AD60" i="197"/>
  <c r="AX60" i="186"/>
  <c r="AX60" i="199"/>
  <c r="AX60" i="197"/>
  <c r="BR60" i="186"/>
  <c r="BR60" i="199"/>
  <c r="BR60" i="197"/>
  <c r="N61" i="199"/>
  <c r="N61" i="197"/>
  <c r="N61" i="166"/>
  <c r="AH61" i="199"/>
  <c r="AH61" i="197"/>
  <c r="AH61" i="166"/>
  <c r="BB61" i="199"/>
  <c r="BB61" i="197"/>
  <c r="BB61" i="166"/>
  <c r="BV61" i="199"/>
  <c r="BV61" i="197"/>
  <c r="BV61" i="166"/>
  <c r="R62" i="199"/>
  <c r="R62" i="197"/>
  <c r="R62" i="166"/>
  <c r="AL62" i="199"/>
  <c r="AL62" i="166"/>
  <c r="AL62" i="197"/>
  <c r="BF62" i="199"/>
  <c r="BF62" i="197"/>
  <c r="BF62" i="166"/>
  <c r="B63" i="199"/>
  <c r="B63" i="197"/>
  <c r="B63" i="166"/>
  <c r="V63" i="199"/>
  <c r="V63" i="197"/>
  <c r="V63" i="166"/>
  <c r="AP63" i="199"/>
  <c r="AP63" i="197"/>
  <c r="AP63" i="166"/>
  <c r="BJ63" i="199"/>
  <c r="BJ63" i="197"/>
  <c r="BJ63" i="166"/>
  <c r="F64" i="199"/>
  <c r="F64" i="197"/>
  <c r="F64" i="166"/>
  <c r="Z64" i="199"/>
  <c r="Z64" i="197"/>
  <c r="Z64" i="166"/>
  <c r="AT64" i="199"/>
  <c r="AT64" i="197"/>
  <c r="AT64" i="166"/>
  <c r="BN64" i="199"/>
  <c r="BN64" i="197"/>
  <c r="BN64" i="166"/>
  <c r="J65" i="199"/>
  <c r="J65" i="197"/>
  <c r="J65" i="166"/>
  <c r="AD65" i="199"/>
  <c r="AD65" i="197"/>
  <c r="AD65" i="166"/>
  <c r="AX65" i="199"/>
  <c r="AX65" i="197"/>
  <c r="AX65" i="166"/>
  <c r="BR65" i="199"/>
  <c r="BR65" i="197"/>
  <c r="BR65" i="166"/>
  <c r="N66" i="199"/>
  <c r="N66" i="197"/>
  <c r="N66" i="166"/>
  <c r="AH66" i="199"/>
  <c r="AH66" i="197"/>
  <c r="AH66" i="166"/>
  <c r="BB66" i="199"/>
  <c r="BB66" i="197"/>
  <c r="BB66" i="166"/>
  <c r="BV66" i="199"/>
  <c r="BV66" i="197"/>
  <c r="BV66" i="166"/>
  <c r="R67" i="199"/>
  <c r="R67" i="197"/>
  <c r="R67" i="166"/>
  <c r="AL67" i="199"/>
  <c r="AL67" i="197"/>
  <c r="AL67" i="166"/>
  <c r="BF67" i="199"/>
  <c r="BF67" i="197"/>
  <c r="BF67" i="166"/>
  <c r="B68" i="199"/>
  <c r="B68" i="197"/>
  <c r="V68" i="199"/>
  <c r="V68" i="197"/>
  <c r="AP68" i="199"/>
  <c r="AP68" i="197"/>
  <c r="BJ68" i="199"/>
  <c r="BJ68" i="197"/>
  <c r="F69" i="186"/>
  <c r="F69" i="199"/>
  <c r="F69" i="197"/>
  <c r="Z69" i="186"/>
  <c r="Z69" i="199"/>
  <c r="Z69" i="197"/>
  <c r="AT69" i="186"/>
  <c r="AT69" i="199"/>
  <c r="AT69" i="197"/>
  <c r="BN69" i="186"/>
  <c r="BN69" i="199"/>
  <c r="BN69" i="197"/>
  <c r="J70" i="199"/>
  <c r="J70" i="197"/>
  <c r="J70" i="166"/>
  <c r="AD70" i="199"/>
  <c r="AD70" i="197"/>
  <c r="AD70" i="166"/>
  <c r="AX70" i="199"/>
  <c r="AX70" i="197"/>
  <c r="AX70" i="166"/>
  <c r="BR70" i="199"/>
  <c r="BR70" i="197"/>
  <c r="BR70" i="166"/>
  <c r="N71" i="199"/>
  <c r="N71" i="197"/>
  <c r="N71" i="166"/>
  <c r="AH71" i="199"/>
  <c r="AH71" i="197"/>
  <c r="AH71" i="166"/>
  <c r="BB71" i="199"/>
  <c r="BB71" i="197"/>
  <c r="BB71" i="166"/>
  <c r="BV71" i="199"/>
  <c r="BV71" i="197"/>
  <c r="BV71" i="166"/>
  <c r="R72" i="199"/>
  <c r="R72" i="197"/>
  <c r="R72" i="166"/>
  <c r="AL72" i="199"/>
  <c r="AL72" i="197"/>
  <c r="AL72" i="166"/>
  <c r="BF72" i="199"/>
  <c r="BF72" i="197"/>
  <c r="BF72" i="166"/>
  <c r="B73" i="186"/>
  <c r="B73" i="199"/>
  <c r="B73" i="197"/>
  <c r="B73" i="166"/>
  <c r="V73" i="186"/>
  <c r="V73" i="199"/>
  <c r="V73" i="197"/>
  <c r="V73" i="166"/>
  <c r="AP73" i="186"/>
  <c r="AP73" i="199"/>
  <c r="AP73" i="197"/>
  <c r="AP73" i="166"/>
  <c r="BJ73" i="186"/>
  <c r="BJ73" i="199"/>
  <c r="BJ73" i="197"/>
  <c r="BJ73" i="166"/>
  <c r="K74" i="186"/>
  <c r="K74" i="199"/>
  <c r="K74" i="197"/>
  <c r="K74" i="166"/>
  <c r="AE74" i="186"/>
  <c r="AE74" i="199"/>
  <c r="AE74" i="197"/>
  <c r="AE74" i="166"/>
  <c r="AY74" i="186"/>
  <c r="AY74" i="199"/>
  <c r="AY74" i="197"/>
  <c r="AY74" i="166"/>
  <c r="BS74" i="186"/>
  <c r="BS74" i="199"/>
  <c r="BS74" i="197"/>
  <c r="BS74" i="166"/>
  <c r="T75" i="186"/>
  <c r="T75" i="199"/>
  <c r="T75" i="197"/>
  <c r="T75" i="166"/>
  <c r="AN75" i="186"/>
  <c r="AN75" i="199"/>
  <c r="AN75" i="197"/>
  <c r="AN75" i="166"/>
  <c r="BH75" i="186"/>
  <c r="BH75" i="199"/>
  <c r="BH75" i="197"/>
  <c r="BH75" i="166"/>
  <c r="H76" i="186"/>
  <c r="H76" i="199"/>
  <c r="H76" i="197"/>
  <c r="AB76" i="186"/>
  <c r="AB76" i="199"/>
  <c r="AB76" i="197"/>
  <c r="AV76" i="186"/>
  <c r="AV76" i="199"/>
  <c r="AV76" i="197"/>
  <c r="BP76" i="186"/>
  <c r="BP76" i="199"/>
  <c r="BP76" i="197"/>
  <c r="O77" i="186"/>
  <c r="O77" i="199"/>
  <c r="O77" i="197"/>
  <c r="AI77" i="186"/>
  <c r="AI77" i="199"/>
  <c r="AI77" i="197"/>
  <c r="BC77" i="186"/>
  <c r="BC77" i="199"/>
  <c r="BC77" i="197"/>
  <c r="BW77" i="186"/>
  <c r="BW77" i="199"/>
  <c r="BW77" i="197"/>
  <c r="U78" i="186"/>
  <c r="U78" i="199"/>
  <c r="U78" i="197"/>
  <c r="AO78" i="186"/>
  <c r="AO78" i="199"/>
  <c r="AO78" i="197"/>
  <c r="BI78" i="186"/>
  <c r="BI78" i="199"/>
  <c r="BI78" i="197"/>
  <c r="C3" i="162"/>
  <c r="S13" i="162"/>
  <c r="AM23" i="206" s="1"/>
  <c r="AM61" i="207" s="1"/>
  <c r="F17" i="162"/>
  <c r="Q27" i="206" s="1"/>
  <c r="Q27" i="207" s="1"/>
  <c r="C23" i="162"/>
  <c r="N33" i="206" s="1"/>
  <c r="N28" i="207" s="1"/>
  <c r="S32" i="162"/>
  <c r="AM42" i="206" s="1"/>
  <c r="AM77" i="207" s="1"/>
  <c r="B32" i="162"/>
  <c r="S70" i="162"/>
  <c r="AM80" i="206" s="1"/>
  <c r="AM47" i="207" s="1"/>
  <c r="BV5" i="199"/>
  <c r="BV5" i="197"/>
  <c r="BD3" i="199"/>
  <c r="BD3" i="197"/>
  <c r="BD3" i="166"/>
  <c r="D5" i="199"/>
  <c r="D5" i="197"/>
  <c r="L7" i="199"/>
  <c r="L7" i="166"/>
  <c r="L7" i="197"/>
  <c r="BX8" i="199"/>
  <c r="BX8" i="197"/>
  <c r="L12" i="199"/>
  <c r="L12" i="166"/>
  <c r="L12" i="197"/>
  <c r="AR15" i="199"/>
  <c r="AR15" i="197"/>
  <c r="BD18" i="199"/>
  <c r="BD18" i="197"/>
  <c r="BD18" i="166"/>
  <c r="AV26" i="199"/>
  <c r="AV26" i="166"/>
  <c r="AV26" i="197"/>
  <c r="V9" i="199"/>
  <c r="V9" i="197"/>
  <c r="C3" i="199"/>
  <c r="C3" i="197"/>
  <c r="C3" i="166"/>
  <c r="W3" i="199"/>
  <c r="W3" i="197"/>
  <c r="W3" i="166"/>
  <c r="AQ3" i="199"/>
  <c r="AQ3" i="197"/>
  <c r="AQ3" i="166"/>
  <c r="BK3" i="199"/>
  <c r="BK3" i="197"/>
  <c r="BK3" i="166"/>
  <c r="G4" i="199"/>
  <c r="G4" i="197"/>
  <c r="G4" i="166"/>
  <c r="AA4" i="199"/>
  <c r="AA4" i="197"/>
  <c r="AA4" i="166"/>
  <c r="AU4" i="199"/>
  <c r="AU4" i="197"/>
  <c r="AU4" i="166"/>
  <c r="BO4" i="199"/>
  <c r="BO4" i="197"/>
  <c r="BO4" i="166"/>
  <c r="K5" i="199"/>
  <c r="K5" i="197"/>
  <c r="AE5" i="199"/>
  <c r="AE5" i="197"/>
  <c r="AE5" i="166"/>
  <c r="AY5" i="199"/>
  <c r="AY5" i="197"/>
  <c r="AY5" i="166"/>
  <c r="BS5" i="199"/>
  <c r="BS5" i="197"/>
  <c r="O6" i="199"/>
  <c r="O6" i="197"/>
  <c r="O6" i="166"/>
  <c r="AI6" i="199"/>
  <c r="AI6" i="197"/>
  <c r="AI6" i="166"/>
  <c r="BC6" i="199"/>
  <c r="BC6" i="197"/>
  <c r="BC6" i="166"/>
  <c r="BW6" i="199"/>
  <c r="BW6" i="197"/>
  <c r="BW6" i="166"/>
  <c r="S7" i="199"/>
  <c r="S7" i="197"/>
  <c r="S7" i="166"/>
  <c r="AM7" i="199"/>
  <c r="AM7" i="197"/>
  <c r="AM7" i="166"/>
  <c r="BG7" i="199"/>
  <c r="BG7" i="197"/>
  <c r="BG7" i="166"/>
  <c r="C8" i="199"/>
  <c r="C8" i="197"/>
  <c r="W8" i="199"/>
  <c r="W8" i="197"/>
  <c r="AQ8" i="199"/>
  <c r="AQ8" i="197"/>
  <c r="BK8" i="199"/>
  <c r="BK8" i="197"/>
  <c r="G9" i="199"/>
  <c r="G9" i="197"/>
  <c r="AA9" i="199"/>
  <c r="AA9" i="197"/>
  <c r="AU9" i="199"/>
  <c r="AU9" i="197"/>
  <c r="BO9" i="199"/>
  <c r="BO9" i="197"/>
  <c r="K10" i="199"/>
  <c r="K10" i="197"/>
  <c r="K10" i="166"/>
  <c r="AE10" i="199"/>
  <c r="AE10" i="197"/>
  <c r="AE10" i="166"/>
  <c r="AY10" i="199"/>
  <c r="AY10" i="197"/>
  <c r="AY10" i="166"/>
  <c r="BS10" i="199"/>
  <c r="BS10" i="197"/>
  <c r="BS10" i="166"/>
  <c r="O11" i="199"/>
  <c r="O11" i="197"/>
  <c r="O11" i="166"/>
  <c r="AI11" i="199"/>
  <c r="AI11" i="197"/>
  <c r="AI11" i="166"/>
  <c r="BC11" i="199"/>
  <c r="BC11" i="197"/>
  <c r="BC11" i="166"/>
  <c r="BW11" i="199"/>
  <c r="BW11" i="197"/>
  <c r="BW11" i="166"/>
  <c r="S12" i="199"/>
  <c r="S12" i="197"/>
  <c r="S12" i="166"/>
  <c r="AM12" i="199"/>
  <c r="AM12" i="197"/>
  <c r="AM12" i="166"/>
  <c r="BG12" i="199"/>
  <c r="BG12" i="197"/>
  <c r="BG12" i="166"/>
  <c r="C13" i="199"/>
  <c r="C13" i="197"/>
  <c r="C13" i="166"/>
  <c r="W13" i="199"/>
  <c r="W13" i="197"/>
  <c r="W13" i="166"/>
  <c r="AQ13" i="199"/>
  <c r="AQ13" i="197"/>
  <c r="AQ13" i="166"/>
  <c r="BK13" i="199"/>
  <c r="BK13" i="197"/>
  <c r="BK13" i="166"/>
  <c r="G14" i="199"/>
  <c r="G14" i="197"/>
  <c r="G14" i="166"/>
  <c r="AA14" i="199"/>
  <c r="AA14" i="197"/>
  <c r="AA14" i="166"/>
  <c r="AU14" i="199"/>
  <c r="AU14" i="197"/>
  <c r="AU14" i="166"/>
  <c r="BO14" i="199"/>
  <c r="BO14" i="197"/>
  <c r="BO14" i="166"/>
  <c r="K15" i="199"/>
  <c r="K15" i="197"/>
  <c r="AE15" i="199"/>
  <c r="AE15" i="197"/>
  <c r="AY15" i="199"/>
  <c r="AY15" i="197"/>
  <c r="BS15" i="199"/>
  <c r="BS15" i="197"/>
  <c r="O16" i="199"/>
  <c r="O16" i="166"/>
  <c r="O16" i="197"/>
  <c r="AI16" i="199"/>
  <c r="AI16" i="197"/>
  <c r="AI16" i="166"/>
  <c r="BC16" i="199"/>
  <c r="BC16" i="197"/>
  <c r="BC16" i="166"/>
  <c r="BW16" i="199"/>
  <c r="BW16" i="197"/>
  <c r="BW16" i="166"/>
  <c r="S17" i="199"/>
  <c r="S17" i="197"/>
  <c r="S17" i="166"/>
  <c r="AM17" i="199"/>
  <c r="AM17" i="197"/>
  <c r="AM17" i="166"/>
  <c r="BG17" i="199"/>
  <c r="BG17" i="197"/>
  <c r="BG17" i="166"/>
  <c r="C18" i="199"/>
  <c r="C18" i="197"/>
  <c r="C18" i="166"/>
  <c r="W18" i="199"/>
  <c r="W18" i="197"/>
  <c r="W18" i="166"/>
  <c r="AQ18" i="199"/>
  <c r="AQ18" i="197"/>
  <c r="AQ18" i="166"/>
  <c r="BK18" i="199"/>
  <c r="BK18" i="197"/>
  <c r="BK18" i="166"/>
  <c r="G19" i="186"/>
  <c r="G19" i="199"/>
  <c r="G19" i="197"/>
  <c r="G19" i="166"/>
  <c r="AA19" i="186"/>
  <c r="AA19" i="199"/>
  <c r="AA19" i="197"/>
  <c r="AA19" i="166"/>
  <c r="AU19" i="186"/>
  <c r="AU19" i="199"/>
  <c r="AU19" i="197"/>
  <c r="AU19" i="166"/>
  <c r="BO19" i="186"/>
  <c r="BO19" i="199"/>
  <c r="BO19" i="197"/>
  <c r="BO19" i="166"/>
  <c r="K20" i="199"/>
  <c r="K20" i="197"/>
  <c r="AE20" i="199"/>
  <c r="AE20" i="197"/>
  <c r="AY20" i="199"/>
  <c r="AY20" i="197"/>
  <c r="BS20" i="199"/>
  <c r="BS20" i="197"/>
  <c r="O21" i="186"/>
  <c r="O21" i="199"/>
  <c r="O21" i="197"/>
  <c r="AI21" i="186"/>
  <c r="AI21" i="199"/>
  <c r="AI21" i="197"/>
  <c r="BC21" i="186"/>
  <c r="BC21" i="199"/>
  <c r="BC21" i="197"/>
  <c r="BW21" i="186"/>
  <c r="BW21" i="199"/>
  <c r="BW21" i="197"/>
  <c r="S22" i="199"/>
  <c r="S22" i="197"/>
  <c r="AM22" i="199"/>
  <c r="AM22" i="197"/>
  <c r="BG22" i="199"/>
  <c r="BG22" i="197"/>
  <c r="C23" i="199"/>
  <c r="C23" i="197"/>
  <c r="C23" i="166"/>
  <c r="W23" i="199"/>
  <c r="W23" i="197"/>
  <c r="W23" i="166"/>
  <c r="AQ23" i="199"/>
  <c r="AQ23" i="197"/>
  <c r="AQ23" i="166"/>
  <c r="BK23" i="199"/>
  <c r="BK23" i="197"/>
  <c r="BK23" i="166"/>
  <c r="G24" i="199"/>
  <c r="G24" i="197"/>
  <c r="G24" i="166"/>
  <c r="AA24" i="199"/>
  <c r="AA24" i="197"/>
  <c r="AA24" i="166"/>
  <c r="AU24" i="199"/>
  <c r="AU24" i="197"/>
  <c r="AU24" i="166"/>
  <c r="BO24" i="199"/>
  <c r="BO24" i="197"/>
  <c r="BO24" i="166"/>
  <c r="K25" i="199"/>
  <c r="K25" i="197"/>
  <c r="K25" i="166"/>
  <c r="AE25" i="199"/>
  <c r="AE25" i="197"/>
  <c r="AE25" i="166"/>
  <c r="AY25" i="199"/>
  <c r="AY25" i="197"/>
  <c r="AY25" i="166"/>
  <c r="BS25" i="199"/>
  <c r="BS25" i="197"/>
  <c r="BS25" i="166"/>
  <c r="O26" i="199"/>
  <c r="O26" i="197"/>
  <c r="O26" i="166"/>
  <c r="AI26" i="199"/>
  <c r="AI26" i="197"/>
  <c r="AI26" i="166"/>
  <c r="BC26" i="199"/>
  <c r="BC26" i="197"/>
  <c r="BC26" i="166"/>
  <c r="BW26" i="199"/>
  <c r="BW26" i="197"/>
  <c r="BW26" i="166"/>
  <c r="S27" i="199"/>
  <c r="S27" i="197"/>
  <c r="AM27" i="199"/>
  <c r="AM27" i="197"/>
  <c r="BG27" i="199"/>
  <c r="BG27" i="197"/>
  <c r="C28" i="199"/>
  <c r="C28" i="197"/>
  <c r="W28" i="199"/>
  <c r="W28" i="197"/>
  <c r="AQ28" i="199"/>
  <c r="AQ28" i="197"/>
  <c r="BK28" i="199"/>
  <c r="BK28" i="197"/>
  <c r="G29" i="199"/>
  <c r="G29" i="197"/>
  <c r="AA29" i="199"/>
  <c r="AA29" i="197"/>
  <c r="AU29" i="199"/>
  <c r="AU29" i="197"/>
  <c r="BO29" i="199"/>
  <c r="BO29" i="197"/>
  <c r="K30" i="199"/>
  <c r="K30" i="197"/>
  <c r="K30" i="166"/>
  <c r="AE30" i="199"/>
  <c r="AE30" i="197"/>
  <c r="AE30" i="166"/>
  <c r="AY30" i="199"/>
  <c r="AY30" i="197"/>
  <c r="AY30" i="166"/>
  <c r="BS30" i="199"/>
  <c r="BS30" i="197"/>
  <c r="BS30" i="166"/>
  <c r="O31" i="199"/>
  <c r="O31" i="197"/>
  <c r="O31" i="166"/>
  <c r="AI31" i="199"/>
  <c r="AI31" i="166"/>
  <c r="AI31" i="197"/>
  <c r="BC31" i="199"/>
  <c r="BC31" i="197"/>
  <c r="BC31" i="166"/>
  <c r="BW31" i="199"/>
  <c r="BW31" i="197"/>
  <c r="BW31" i="166"/>
  <c r="S32" i="199"/>
  <c r="S32" i="197"/>
  <c r="S32" i="166"/>
  <c r="AM32" i="199"/>
  <c r="AM32" i="197"/>
  <c r="AM32" i="166"/>
  <c r="BG32" i="199"/>
  <c r="BG32" i="197"/>
  <c r="BG32" i="166"/>
  <c r="C33" i="199"/>
  <c r="C33" i="197"/>
  <c r="C33" i="166"/>
  <c r="W33" i="199"/>
  <c r="W33" i="166"/>
  <c r="W33" i="197"/>
  <c r="AQ33" i="199"/>
  <c r="AQ33" i="197"/>
  <c r="AQ33" i="166"/>
  <c r="BK33" i="199"/>
  <c r="BK33" i="166"/>
  <c r="BK33" i="197"/>
  <c r="G34" i="199"/>
  <c r="G34" i="197"/>
  <c r="AA34" i="199"/>
  <c r="AA34" i="197"/>
  <c r="AU34" i="199"/>
  <c r="AU34" i="197"/>
  <c r="BO34" i="199"/>
  <c r="BO34" i="197"/>
  <c r="K35" i="199"/>
  <c r="K35" i="197"/>
  <c r="AE35" i="199"/>
  <c r="AE35" i="197"/>
  <c r="AY35" i="199"/>
  <c r="AY35" i="197"/>
  <c r="BS35" i="199"/>
  <c r="BS35" i="197"/>
  <c r="O36" i="199"/>
  <c r="O36" i="197"/>
  <c r="O36" i="166"/>
  <c r="AI36" i="199"/>
  <c r="AI36" i="197"/>
  <c r="AI36" i="166"/>
  <c r="BC36" i="199"/>
  <c r="BC36" i="197"/>
  <c r="BC36" i="166"/>
  <c r="BW36" i="199"/>
  <c r="BW36" i="197"/>
  <c r="BW36" i="166"/>
  <c r="S37" i="199"/>
  <c r="S37" i="197"/>
  <c r="S37" i="166"/>
  <c r="AM37" i="199"/>
  <c r="AM37" i="197"/>
  <c r="AM37" i="166"/>
  <c r="BG37" i="199"/>
  <c r="BG37" i="197"/>
  <c r="BG37" i="166"/>
  <c r="C38" i="186"/>
  <c r="C38" i="199"/>
  <c r="C38" i="197"/>
  <c r="C38" i="166"/>
  <c r="W38" i="186"/>
  <c r="W38" i="199"/>
  <c r="W38" i="197"/>
  <c r="W38" i="166"/>
  <c r="AQ38" i="186"/>
  <c r="AQ38" i="199"/>
  <c r="AQ38" i="197"/>
  <c r="AQ38" i="166"/>
  <c r="BK38" i="186"/>
  <c r="BK38" i="199"/>
  <c r="BK38" i="197"/>
  <c r="BK38" i="166"/>
  <c r="G39" i="186"/>
  <c r="G39" i="199"/>
  <c r="G39" i="197"/>
  <c r="G39" i="166"/>
  <c r="AA39" i="186"/>
  <c r="AA39" i="199"/>
  <c r="AA39" i="197"/>
  <c r="AA39" i="166"/>
  <c r="AU39" i="186"/>
  <c r="AU39" i="199"/>
  <c r="AU39" i="197"/>
  <c r="AU39" i="166"/>
  <c r="BO39" i="186"/>
  <c r="BO39" i="199"/>
  <c r="BO39" i="197"/>
  <c r="BO39" i="166"/>
  <c r="K40" i="199"/>
  <c r="K40" i="197"/>
  <c r="AE40" i="199"/>
  <c r="AE40" i="197"/>
  <c r="AY40" i="199"/>
  <c r="AY40" i="197"/>
  <c r="BS40" i="199"/>
  <c r="BS40" i="197"/>
  <c r="O41" i="186"/>
  <c r="O41" i="199"/>
  <c r="O41" i="197"/>
  <c r="AI41" i="186"/>
  <c r="AI41" i="199"/>
  <c r="AI41" i="197"/>
  <c r="BC41" i="186"/>
  <c r="BC41" i="199"/>
  <c r="BC41" i="197"/>
  <c r="BW41" i="186"/>
  <c r="BW41" i="199"/>
  <c r="BW41" i="197"/>
  <c r="S42" i="199"/>
  <c r="S42" i="197"/>
  <c r="AM42" i="199"/>
  <c r="AM42" i="197"/>
  <c r="BG42" i="199"/>
  <c r="BG42" i="197"/>
  <c r="C43" i="186"/>
  <c r="C43" i="199"/>
  <c r="C43" i="197"/>
  <c r="C43" i="166"/>
  <c r="W43" i="186"/>
  <c r="W43" i="199"/>
  <c r="W43" i="197"/>
  <c r="W43" i="166"/>
  <c r="AQ43" i="186"/>
  <c r="AQ43" i="199"/>
  <c r="AQ43" i="197"/>
  <c r="AQ43" i="166"/>
  <c r="BK43" i="186"/>
  <c r="BK43" i="199"/>
  <c r="BK43" i="197"/>
  <c r="BK43" i="166"/>
  <c r="G44" i="199"/>
  <c r="G44" i="197"/>
  <c r="G44" i="166"/>
  <c r="AA44" i="199"/>
  <c r="AA44" i="197"/>
  <c r="AA44" i="166"/>
  <c r="AU44" i="199"/>
  <c r="AU44" i="197"/>
  <c r="AU44" i="166"/>
  <c r="BO44" i="199"/>
  <c r="BO44" i="197"/>
  <c r="BO44" i="166"/>
  <c r="K45" i="199"/>
  <c r="K45" i="197"/>
  <c r="K45" i="166"/>
  <c r="AE45" i="199"/>
  <c r="AE45" i="197"/>
  <c r="AE45" i="166"/>
  <c r="AY45" i="199"/>
  <c r="AY45" i="197"/>
  <c r="AY45" i="166"/>
  <c r="BS45" i="199"/>
  <c r="BS45" i="197"/>
  <c r="BS45" i="166"/>
  <c r="O46" i="199"/>
  <c r="O46" i="166"/>
  <c r="O46" i="197"/>
  <c r="AI46" i="199"/>
  <c r="AI46" i="197"/>
  <c r="AI46" i="166"/>
  <c r="BC46" i="199"/>
  <c r="BC46" i="197"/>
  <c r="BC46" i="166"/>
  <c r="BW46" i="199"/>
  <c r="BW46" i="197"/>
  <c r="BW46" i="166"/>
  <c r="S47" i="199"/>
  <c r="S47" i="197"/>
  <c r="AM47" i="199"/>
  <c r="AM47" i="197"/>
  <c r="BG47" i="199"/>
  <c r="BG47" i="197"/>
  <c r="C48" i="199"/>
  <c r="C48" i="197"/>
  <c r="W48" i="199"/>
  <c r="W48" i="197"/>
  <c r="AQ48" i="199"/>
  <c r="AQ48" i="197"/>
  <c r="BK48" i="199"/>
  <c r="BK48" i="197"/>
  <c r="G49" i="199"/>
  <c r="G49" i="197"/>
  <c r="AA49" i="199"/>
  <c r="AA49" i="197"/>
  <c r="AU49" i="199"/>
  <c r="AU49" i="197"/>
  <c r="BO49" i="199"/>
  <c r="BO49" i="197"/>
  <c r="K50" i="199"/>
  <c r="K50" i="197"/>
  <c r="K50" i="166"/>
  <c r="AE50" i="199"/>
  <c r="AE50" i="197"/>
  <c r="AE50" i="166"/>
  <c r="AY50" i="199"/>
  <c r="AY50" i="197"/>
  <c r="AY50" i="166"/>
  <c r="BS50" i="199"/>
  <c r="BS50" i="197"/>
  <c r="BS50" i="166"/>
  <c r="O51" i="186"/>
  <c r="O51" i="199"/>
  <c r="O51" i="197"/>
  <c r="O51" i="166"/>
  <c r="AI51" i="186"/>
  <c r="AI51" i="199"/>
  <c r="AI51" i="197"/>
  <c r="AI51" i="166"/>
  <c r="BC51" i="186"/>
  <c r="BC51" i="199"/>
  <c r="BC51" i="197"/>
  <c r="BC51" i="166"/>
  <c r="BW51" i="186"/>
  <c r="BW51" i="199"/>
  <c r="BW51" i="197"/>
  <c r="BW51" i="166"/>
  <c r="S52" i="199"/>
  <c r="S52" i="197"/>
  <c r="S52" i="166"/>
  <c r="AM52" i="199"/>
  <c r="AM52" i="197"/>
  <c r="AM52" i="166"/>
  <c r="BG52" i="199"/>
  <c r="BG52" i="197"/>
  <c r="BG52" i="166"/>
  <c r="C53" i="199"/>
  <c r="C53" i="197"/>
  <c r="C53" i="166"/>
  <c r="W53" i="199"/>
  <c r="W53" i="197"/>
  <c r="W53" i="166"/>
  <c r="AQ53" i="199"/>
  <c r="AQ53" i="197"/>
  <c r="AQ53" i="166"/>
  <c r="BK53" i="199"/>
  <c r="BK53" i="197"/>
  <c r="BK53" i="166"/>
  <c r="G54" i="199"/>
  <c r="G54" i="197"/>
  <c r="G54" i="166"/>
  <c r="AA54" i="199"/>
  <c r="AA54" i="197"/>
  <c r="AA54" i="166"/>
  <c r="AU54" i="199"/>
  <c r="AU54" i="197"/>
  <c r="AU54" i="166"/>
  <c r="BO54" i="199"/>
  <c r="BO54" i="197"/>
  <c r="BO54" i="166"/>
  <c r="K55" i="199"/>
  <c r="K55" i="197"/>
  <c r="K55" i="166"/>
  <c r="AE55" i="199"/>
  <c r="AE55" i="197"/>
  <c r="AE55" i="166"/>
  <c r="AY55" i="199"/>
  <c r="AY55" i="197"/>
  <c r="AY55" i="166"/>
  <c r="BS55" i="199"/>
  <c r="BS55" i="197"/>
  <c r="BS55" i="166"/>
  <c r="O56" i="186"/>
  <c r="O56" i="199"/>
  <c r="O56" i="197"/>
  <c r="AI56" i="186"/>
  <c r="AI56" i="199"/>
  <c r="AI56" i="197"/>
  <c r="BC56" i="186"/>
  <c r="BC56" i="199"/>
  <c r="BC56" i="197"/>
  <c r="BW56" i="186"/>
  <c r="BW56" i="199"/>
  <c r="BW56" i="197"/>
  <c r="S57" i="186"/>
  <c r="S57" i="199"/>
  <c r="S57" i="197"/>
  <c r="AM57" i="186"/>
  <c r="AM57" i="199"/>
  <c r="AM57" i="197"/>
  <c r="BG57" i="186"/>
  <c r="BG57" i="199"/>
  <c r="BG57" i="197"/>
  <c r="C58" i="186"/>
  <c r="C58" i="199"/>
  <c r="C58" i="197"/>
  <c r="W58" i="186"/>
  <c r="W58" i="199"/>
  <c r="W58" i="197"/>
  <c r="AQ58" i="186"/>
  <c r="AQ58" i="199"/>
  <c r="AQ58" i="197"/>
  <c r="BK58" i="186"/>
  <c r="BK58" i="199"/>
  <c r="BK58" i="197"/>
  <c r="G59" i="199"/>
  <c r="G59" i="197"/>
  <c r="AA59" i="199"/>
  <c r="AA59" i="197"/>
  <c r="AU59" i="197"/>
  <c r="AU59" i="199"/>
  <c r="BO59" i="199"/>
  <c r="BO59" i="197"/>
  <c r="K60" i="186"/>
  <c r="K60" i="197"/>
  <c r="K60" i="199"/>
  <c r="AE60" i="186"/>
  <c r="AE60" i="199"/>
  <c r="AE60" i="197"/>
  <c r="AY60" i="186"/>
  <c r="AY60" i="199"/>
  <c r="AY60" i="197"/>
  <c r="BS60" i="186"/>
  <c r="BS60" i="199"/>
  <c r="BS60" i="197"/>
  <c r="O61" i="199"/>
  <c r="O61" i="197"/>
  <c r="O61" i="166"/>
  <c r="AI61" i="199"/>
  <c r="AI61" i="197"/>
  <c r="AI61" i="166"/>
  <c r="BC61" i="199"/>
  <c r="BC61" i="197"/>
  <c r="BC61" i="166"/>
  <c r="BW61" i="199"/>
  <c r="BW61" i="197"/>
  <c r="BW61" i="166"/>
  <c r="S62" i="199"/>
  <c r="S62" i="197"/>
  <c r="S62" i="166"/>
  <c r="AM62" i="199"/>
  <c r="AM62" i="197"/>
  <c r="AM62" i="166"/>
  <c r="BG62" i="199"/>
  <c r="BG62" i="197"/>
  <c r="BG62" i="166"/>
  <c r="C63" i="199"/>
  <c r="C63" i="197"/>
  <c r="C63" i="166"/>
  <c r="W63" i="199"/>
  <c r="W63" i="197"/>
  <c r="W63" i="166"/>
  <c r="AQ63" i="199"/>
  <c r="AQ63" i="197"/>
  <c r="AQ63" i="166"/>
  <c r="BK63" i="199"/>
  <c r="BK63" i="197"/>
  <c r="BK63" i="166"/>
  <c r="G64" i="197"/>
  <c r="G64" i="199"/>
  <c r="G64" i="166"/>
  <c r="AA64" i="199"/>
  <c r="AA64" i="197"/>
  <c r="AA64" i="166"/>
  <c r="AU64" i="199"/>
  <c r="AU64" i="197"/>
  <c r="AU64" i="166"/>
  <c r="BO64" i="199"/>
  <c r="BO64" i="197"/>
  <c r="BO64" i="166"/>
  <c r="K65" i="199"/>
  <c r="K65" i="197"/>
  <c r="K65" i="166"/>
  <c r="AE65" i="199"/>
  <c r="AE65" i="197"/>
  <c r="AE65" i="166"/>
  <c r="AY65" i="199"/>
  <c r="AY65" i="166"/>
  <c r="AY65" i="197"/>
  <c r="BS65" i="199"/>
  <c r="BS65" i="197"/>
  <c r="BS65" i="166"/>
  <c r="O66" i="199"/>
  <c r="O66" i="197"/>
  <c r="O66" i="166"/>
  <c r="AI66" i="199"/>
  <c r="AI66" i="197"/>
  <c r="AI66" i="166"/>
  <c r="BC66" i="199"/>
  <c r="BC66" i="197"/>
  <c r="BC66" i="166"/>
  <c r="BW66" i="199"/>
  <c r="BW66" i="197"/>
  <c r="BW66" i="166"/>
  <c r="S67" i="199"/>
  <c r="S67" i="197"/>
  <c r="S67" i="166"/>
  <c r="AM67" i="197"/>
  <c r="AM67" i="199"/>
  <c r="AM67" i="166"/>
  <c r="BG67" i="197"/>
  <c r="BG67" i="199"/>
  <c r="BG67" i="166"/>
  <c r="C68" i="199"/>
  <c r="C68" i="197"/>
  <c r="W68" i="199"/>
  <c r="W68" i="197"/>
  <c r="AQ68" i="199"/>
  <c r="AQ68" i="197"/>
  <c r="BK68" i="199"/>
  <c r="BK68" i="197"/>
  <c r="G69" i="186"/>
  <c r="G69" i="199"/>
  <c r="G69" i="197"/>
  <c r="AA69" i="186"/>
  <c r="AA69" i="199"/>
  <c r="AA69" i="197"/>
  <c r="AU69" i="186"/>
  <c r="AU69" i="199"/>
  <c r="AU69" i="197"/>
  <c r="BO69" i="186"/>
  <c r="BO69" i="199"/>
  <c r="BO69" i="166"/>
  <c r="BO69" i="197"/>
  <c r="K70" i="199"/>
  <c r="K70" i="197"/>
  <c r="K70" i="166"/>
  <c r="AE70" i="199"/>
  <c r="AE70" i="197"/>
  <c r="AE70" i="166"/>
  <c r="AY70" i="199"/>
  <c r="AY70" i="166"/>
  <c r="AY70" i="197"/>
  <c r="BS70" i="199"/>
  <c r="BS70" i="197"/>
  <c r="BS70" i="166"/>
  <c r="O71" i="199"/>
  <c r="O71" i="197"/>
  <c r="O71" i="166"/>
  <c r="AI71" i="199"/>
  <c r="AI71" i="197"/>
  <c r="AI71" i="166"/>
  <c r="BC71" i="199"/>
  <c r="BC71" i="197"/>
  <c r="BC71" i="166"/>
  <c r="BW71" i="199"/>
  <c r="BW71" i="197"/>
  <c r="BW71" i="166"/>
  <c r="S72" i="199"/>
  <c r="S72" i="197"/>
  <c r="S72" i="166"/>
  <c r="AM72" i="199"/>
  <c r="AM72" i="197"/>
  <c r="AM72" i="166"/>
  <c r="BG72" i="199"/>
  <c r="BG72" i="166"/>
  <c r="BG72" i="197"/>
  <c r="C73" i="186"/>
  <c r="C73" i="199"/>
  <c r="C73" i="197"/>
  <c r="C73" i="166"/>
  <c r="W73" i="186"/>
  <c r="W73" i="199"/>
  <c r="W73" i="197"/>
  <c r="W73" i="166"/>
  <c r="AQ73" i="186"/>
  <c r="AQ73" i="199"/>
  <c r="AQ73" i="197"/>
  <c r="AQ73" i="166"/>
  <c r="BK73" i="186"/>
  <c r="BK73" i="197"/>
  <c r="BK73" i="199"/>
  <c r="BK73" i="166"/>
  <c r="L74" i="186"/>
  <c r="L74" i="199"/>
  <c r="L74" i="197"/>
  <c r="L74" i="166"/>
  <c r="AF74" i="186"/>
  <c r="AF74" i="199"/>
  <c r="AF74" i="197"/>
  <c r="AF74" i="166"/>
  <c r="AZ74" i="186"/>
  <c r="AZ74" i="199"/>
  <c r="AZ74" i="166"/>
  <c r="AZ74" i="197"/>
  <c r="BT74" i="186"/>
  <c r="BT74" i="199"/>
  <c r="BT74" i="166"/>
  <c r="BT74" i="197"/>
  <c r="U75" i="186"/>
  <c r="U75" i="199"/>
  <c r="U75" i="197"/>
  <c r="U75" i="166"/>
  <c r="AO75" i="186"/>
  <c r="AO75" i="199"/>
  <c r="AO75" i="197"/>
  <c r="AO75" i="166"/>
  <c r="BI75" i="186"/>
  <c r="BI75" i="199"/>
  <c r="BI75" i="197"/>
  <c r="BI75" i="166"/>
  <c r="I76" i="186"/>
  <c r="I76" i="199"/>
  <c r="I76" i="197"/>
  <c r="AC76" i="186"/>
  <c r="AC76" i="199"/>
  <c r="AC76" i="197"/>
  <c r="AW76" i="186"/>
  <c r="AW76" i="199"/>
  <c r="AW76" i="197"/>
  <c r="BQ76" i="186"/>
  <c r="BQ76" i="199"/>
  <c r="BQ76" i="197"/>
  <c r="P77" i="186"/>
  <c r="P77" i="199"/>
  <c r="P77" i="197"/>
  <c r="AJ77" i="186"/>
  <c r="AJ77" i="199"/>
  <c r="AJ77" i="197"/>
  <c r="BD77" i="186"/>
  <c r="BD77" i="199"/>
  <c r="BD77" i="197"/>
  <c r="B78" i="186"/>
  <c r="B78" i="199"/>
  <c r="B78" i="197"/>
  <c r="V78" i="186"/>
  <c r="V78" i="199"/>
  <c r="V78" i="197"/>
  <c r="AP78" i="186"/>
  <c r="AP78" i="199"/>
  <c r="AP78" i="197"/>
  <c r="BJ78" i="186"/>
  <c r="BJ78" i="199"/>
  <c r="BJ78" i="197"/>
  <c r="S17" i="162"/>
  <c r="AM27" i="206" s="1"/>
  <c r="AM27" i="207" s="1"/>
  <c r="B17" i="162"/>
  <c r="E20" i="162"/>
  <c r="P30" i="206" s="1"/>
  <c r="P25" i="207" s="1"/>
  <c r="M20" i="162"/>
  <c r="BS20" i="166" s="1"/>
  <c r="D24" i="162"/>
  <c r="O34" i="206" s="1"/>
  <c r="O17" i="207" s="1"/>
  <c r="D31" i="162"/>
  <c r="O41" i="206" s="1"/>
  <c r="O33" i="207" s="1"/>
  <c r="S35" i="162"/>
  <c r="AM45" i="206" s="1"/>
  <c r="AM87" i="207" s="1"/>
  <c r="C38" i="162"/>
  <c r="N48" i="206" s="1"/>
  <c r="N79" i="207" s="1"/>
  <c r="B41" i="162"/>
  <c r="S46" i="162"/>
  <c r="AM56" i="206" s="1"/>
  <c r="AM84" i="207" s="1"/>
  <c r="S49" i="162"/>
  <c r="AM59" i="206" s="1"/>
  <c r="AM63" i="207" s="1"/>
  <c r="BX3" i="199"/>
  <c r="BX3" i="197"/>
  <c r="BX3" i="166"/>
  <c r="AV6" i="199"/>
  <c r="AV6" i="197"/>
  <c r="AV6" i="166"/>
  <c r="AF12" i="199"/>
  <c r="AF12" i="166"/>
  <c r="AF12" i="197"/>
  <c r="P28" i="199"/>
  <c r="P28" i="197"/>
  <c r="B28" i="162"/>
  <c r="M28" i="162"/>
  <c r="U28" i="166" s="1"/>
  <c r="V3" i="199"/>
  <c r="V3" i="197"/>
  <c r="V3" i="166"/>
  <c r="X3" i="199"/>
  <c r="X3" i="197"/>
  <c r="X3" i="166"/>
  <c r="BL3" i="186"/>
  <c r="BL3" i="199"/>
  <c r="BL3" i="197"/>
  <c r="BL3" i="166"/>
  <c r="AB4" i="199"/>
  <c r="AB4" i="197"/>
  <c r="AB4" i="166"/>
  <c r="AV4" i="199"/>
  <c r="AV4" i="197"/>
  <c r="AV4" i="166"/>
  <c r="L5" i="199"/>
  <c r="L5" i="197"/>
  <c r="AF5" i="199"/>
  <c r="AF5" i="197"/>
  <c r="BT5" i="197"/>
  <c r="BT5" i="199"/>
  <c r="P6" i="199"/>
  <c r="P6" i="197"/>
  <c r="P6" i="166"/>
  <c r="AJ6" i="197"/>
  <c r="AJ6" i="199"/>
  <c r="AJ6" i="166"/>
  <c r="BX6" i="199"/>
  <c r="BX6" i="197"/>
  <c r="BX6" i="166"/>
  <c r="T7" i="199"/>
  <c r="T7" i="197"/>
  <c r="T7" i="166"/>
  <c r="BH7" i="199"/>
  <c r="BH7" i="197"/>
  <c r="BH7" i="166"/>
  <c r="D8" i="197"/>
  <c r="D8" i="199"/>
  <c r="AR8" i="199"/>
  <c r="AR8" i="197"/>
  <c r="BL8" i="199"/>
  <c r="BL8" i="197"/>
  <c r="AB9" i="199"/>
  <c r="AB9" i="197"/>
  <c r="AV9" i="199"/>
  <c r="AV9" i="197"/>
  <c r="L10" i="199"/>
  <c r="L10" i="197"/>
  <c r="L10" i="166"/>
  <c r="AZ10" i="199"/>
  <c r="AZ10" i="197"/>
  <c r="AZ10" i="166"/>
  <c r="P11" i="199"/>
  <c r="P11" i="197"/>
  <c r="P11" i="166"/>
  <c r="AJ11" i="199"/>
  <c r="AJ11" i="197"/>
  <c r="AJ11" i="166"/>
  <c r="BX11" i="199"/>
  <c r="BX11" i="197"/>
  <c r="BX11" i="166"/>
  <c r="AN12" i="199"/>
  <c r="AN12" i="197"/>
  <c r="AN12" i="166"/>
  <c r="BH12" i="199"/>
  <c r="BH12" i="197"/>
  <c r="BH12" i="166"/>
  <c r="X13" i="199"/>
  <c r="X13" i="197"/>
  <c r="X13" i="166"/>
  <c r="AR13" i="199"/>
  <c r="AR13" i="197"/>
  <c r="AR13" i="166"/>
  <c r="H14" i="199"/>
  <c r="H14" i="197"/>
  <c r="H14" i="166"/>
  <c r="AB14" i="199"/>
  <c r="AB14" i="197"/>
  <c r="AB14" i="166"/>
  <c r="AV14" i="199"/>
  <c r="AV14" i="197"/>
  <c r="AV14" i="166"/>
  <c r="L15" i="199"/>
  <c r="L15" i="197"/>
  <c r="AF15" i="199"/>
  <c r="AF15" i="197"/>
  <c r="AZ15" i="199"/>
  <c r="AZ15" i="197"/>
  <c r="P16" i="197"/>
  <c r="P16" i="166"/>
  <c r="P16" i="199"/>
  <c r="AJ16" i="199"/>
  <c r="AJ16" i="166"/>
  <c r="AJ16" i="197"/>
  <c r="BD16" i="199"/>
  <c r="BD16" i="197"/>
  <c r="BD16" i="166"/>
  <c r="BX16" i="199"/>
  <c r="BX16" i="197"/>
  <c r="BX16" i="166"/>
  <c r="T17" i="199"/>
  <c r="T17" i="197"/>
  <c r="T17" i="166"/>
  <c r="AN17" i="199"/>
  <c r="AN17" i="166"/>
  <c r="AN17" i="197"/>
  <c r="BH17" i="199"/>
  <c r="BH17" i="197"/>
  <c r="BH17" i="166"/>
  <c r="D18" i="199"/>
  <c r="D18" i="197"/>
  <c r="D18" i="166"/>
  <c r="AR18" i="199"/>
  <c r="AR18" i="166"/>
  <c r="AR18" i="197"/>
  <c r="BL18" i="199"/>
  <c r="BL18" i="197"/>
  <c r="BL18" i="166"/>
  <c r="H19" i="186"/>
  <c r="H19" i="199"/>
  <c r="H19" i="197"/>
  <c r="H19" i="166"/>
  <c r="AB19" i="186"/>
  <c r="AB19" i="199"/>
  <c r="AB19" i="197"/>
  <c r="AB19" i="166"/>
  <c r="AV19" i="186"/>
  <c r="AV19" i="199"/>
  <c r="AV19" i="197"/>
  <c r="AV19" i="166"/>
  <c r="BP19" i="186"/>
  <c r="BP19" i="199"/>
  <c r="BP19" i="197"/>
  <c r="BP19" i="166"/>
  <c r="L20" i="199"/>
  <c r="L20" i="197"/>
  <c r="AF20" i="199"/>
  <c r="AF20" i="197"/>
  <c r="AZ20" i="199"/>
  <c r="AZ20" i="197"/>
  <c r="BT20" i="199"/>
  <c r="BT20" i="197"/>
  <c r="P21" i="186"/>
  <c r="P21" i="199"/>
  <c r="P21" i="197"/>
  <c r="AJ21" i="186"/>
  <c r="AJ21" i="199"/>
  <c r="AJ21" i="197"/>
  <c r="BD21" i="186"/>
  <c r="BD21" i="199"/>
  <c r="BD21" i="197"/>
  <c r="BX21" i="186"/>
  <c r="BX21" i="199"/>
  <c r="BX21" i="197"/>
  <c r="T22" i="199"/>
  <c r="T22" i="197"/>
  <c r="AN22" i="199"/>
  <c r="AN22" i="197"/>
  <c r="BH22" i="199"/>
  <c r="BH22" i="197"/>
  <c r="D23" i="199"/>
  <c r="D23" i="197"/>
  <c r="D23" i="166"/>
  <c r="X23" i="199"/>
  <c r="X23" i="197"/>
  <c r="X23" i="166"/>
  <c r="AR23" i="199"/>
  <c r="AR23" i="197"/>
  <c r="AR23" i="166"/>
  <c r="BL23" i="199"/>
  <c r="BL23" i="197"/>
  <c r="BL23" i="166"/>
  <c r="H24" i="199"/>
  <c r="H24" i="197"/>
  <c r="H24" i="166"/>
  <c r="AB24" i="199"/>
  <c r="AB24" i="197"/>
  <c r="AB24" i="166"/>
  <c r="AV24" i="199"/>
  <c r="AV24" i="197"/>
  <c r="AV24" i="166"/>
  <c r="BP24" i="199"/>
  <c r="BP24" i="197"/>
  <c r="BP24" i="166"/>
  <c r="L25" i="199"/>
  <c r="L25" i="197"/>
  <c r="L25" i="166"/>
  <c r="AF25" i="199"/>
  <c r="AF25" i="197"/>
  <c r="AF25" i="166"/>
  <c r="AZ25" i="199"/>
  <c r="AZ25" i="197"/>
  <c r="AZ25" i="166"/>
  <c r="BT25" i="199"/>
  <c r="BT25" i="197"/>
  <c r="BT25" i="166"/>
  <c r="AJ26" i="199"/>
  <c r="AJ26" i="197"/>
  <c r="AJ26" i="166"/>
  <c r="BD26" i="199"/>
  <c r="BD26" i="197"/>
  <c r="BD26" i="166"/>
  <c r="BX26" i="199"/>
  <c r="BX26" i="197"/>
  <c r="BX26" i="166"/>
  <c r="T27" i="199"/>
  <c r="T27" i="197"/>
  <c r="AN27" i="199"/>
  <c r="AN27" i="197"/>
  <c r="BH27" i="199"/>
  <c r="BH27" i="197"/>
  <c r="D28" i="199"/>
  <c r="D28" i="197"/>
  <c r="X28" i="199"/>
  <c r="X28" i="197"/>
  <c r="AR28" i="199"/>
  <c r="AR28" i="197"/>
  <c r="BL28" i="199"/>
  <c r="BL28" i="197"/>
  <c r="H29" i="199"/>
  <c r="H29" i="197"/>
  <c r="AB29" i="199"/>
  <c r="AB29" i="197"/>
  <c r="AV29" i="186"/>
  <c r="AV29" i="199"/>
  <c r="AV29" i="197"/>
  <c r="BP29" i="199"/>
  <c r="BP29" i="197"/>
  <c r="L30" i="199"/>
  <c r="L30" i="197"/>
  <c r="L30" i="166"/>
  <c r="AF30" i="199"/>
  <c r="AF30" i="197"/>
  <c r="AF30" i="166"/>
  <c r="AZ30" i="199"/>
  <c r="AZ30" i="197"/>
  <c r="AZ30" i="166"/>
  <c r="BT30" i="199"/>
  <c r="BT30" i="197"/>
  <c r="BT30" i="166"/>
  <c r="P31" i="199"/>
  <c r="P31" i="197"/>
  <c r="P31" i="166"/>
  <c r="AJ31" i="199"/>
  <c r="AJ31" i="197"/>
  <c r="AJ31" i="166"/>
  <c r="BD31" i="199"/>
  <c r="BD31" i="197"/>
  <c r="BD31" i="166"/>
  <c r="BX31" i="199"/>
  <c r="BX31" i="197"/>
  <c r="BX31" i="166"/>
  <c r="T32" i="199"/>
  <c r="T32" i="197"/>
  <c r="T32" i="166"/>
  <c r="AN32" i="199"/>
  <c r="AN32" i="197"/>
  <c r="AN32" i="166"/>
  <c r="BH32" i="199"/>
  <c r="BH32" i="197"/>
  <c r="BH32" i="166"/>
  <c r="D33" i="199"/>
  <c r="D33" i="197"/>
  <c r="D33" i="166"/>
  <c r="X33" i="197"/>
  <c r="X33" i="199"/>
  <c r="X33" i="166"/>
  <c r="AR33" i="199"/>
  <c r="AR33" i="197"/>
  <c r="AR33" i="166"/>
  <c r="BL33" i="199"/>
  <c r="BL33" i="197"/>
  <c r="BL33" i="166"/>
  <c r="H34" i="199"/>
  <c r="H34" i="197"/>
  <c r="AB34" i="199"/>
  <c r="AB34" i="197"/>
  <c r="AV34" i="199"/>
  <c r="AV34" i="197"/>
  <c r="BP34" i="199"/>
  <c r="BP34" i="197"/>
  <c r="L35" i="199"/>
  <c r="L35" i="197"/>
  <c r="AF35" i="199"/>
  <c r="AF35" i="197"/>
  <c r="AZ35" i="199"/>
  <c r="AZ35" i="197"/>
  <c r="BT35" i="199"/>
  <c r="BT35" i="197"/>
  <c r="P36" i="199"/>
  <c r="P36" i="197"/>
  <c r="P36" i="166"/>
  <c r="AJ36" i="199"/>
  <c r="AJ36" i="197"/>
  <c r="AJ36" i="166"/>
  <c r="BD36" i="199"/>
  <c r="BD36" i="197"/>
  <c r="BD36" i="166"/>
  <c r="G15" i="162"/>
  <c r="E24" i="162"/>
  <c r="P34" i="206" s="1"/>
  <c r="B30" i="162"/>
  <c r="M58" i="206"/>
  <c r="G48" i="162"/>
  <c r="B59" i="162"/>
  <c r="S59" i="162"/>
  <c r="AM69" i="206" s="1"/>
  <c r="AM65" i="207" s="1"/>
  <c r="BX74" i="166"/>
  <c r="BY74" i="166"/>
  <c r="BW74" i="166"/>
  <c r="BV74" i="166"/>
  <c r="BU74" i="166"/>
  <c r="P23" i="199"/>
  <c r="P23" i="197"/>
  <c r="P23" i="166"/>
  <c r="BJ3" i="199"/>
  <c r="BJ3" i="197"/>
  <c r="BJ3" i="166"/>
  <c r="D3" i="199"/>
  <c r="D3" i="197"/>
  <c r="D3" i="166"/>
  <c r="AR3" i="186"/>
  <c r="AR3" i="199"/>
  <c r="AR3" i="197"/>
  <c r="AR3" i="166"/>
  <c r="H4" i="199"/>
  <c r="H4" i="197"/>
  <c r="H4" i="166"/>
  <c r="BP4" i="199"/>
  <c r="BP4" i="197"/>
  <c r="BP4" i="166"/>
  <c r="AZ5" i="199"/>
  <c r="AZ5" i="197"/>
  <c r="BD6" i="199"/>
  <c r="BD6" i="197"/>
  <c r="BD6" i="166"/>
  <c r="AN7" i="199"/>
  <c r="AN7" i="197"/>
  <c r="AN7" i="166"/>
  <c r="X8" i="199"/>
  <c r="X8" i="197"/>
  <c r="H9" i="199"/>
  <c r="H9" i="197"/>
  <c r="BP9" i="199"/>
  <c r="BP9" i="197"/>
  <c r="AF10" i="199"/>
  <c r="AF10" i="197"/>
  <c r="AF10" i="166"/>
  <c r="BT10" i="199"/>
  <c r="BT10" i="197"/>
  <c r="BT10" i="166"/>
  <c r="BD11" i="199"/>
  <c r="BD11" i="197"/>
  <c r="BD11" i="166"/>
  <c r="T12" i="199"/>
  <c r="T12" i="197"/>
  <c r="T12" i="166"/>
  <c r="D13" i="199"/>
  <c r="D13" i="197"/>
  <c r="D13" i="166"/>
  <c r="BL13" i="199"/>
  <c r="BL13" i="197"/>
  <c r="BL13" i="166"/>
  <c r="BP14" i="199"/>
  <c r="BP14" i="197"/>
  <c r="BP14" i="166"/>
  <c r="BT15" i="199"/>
  <c r="BT15" i="197"/>
  <c r="X18" i="199"/>
  <c r="X18" i="197"/>
  <c r="X18" i="166"/>
  <c r="P26" i="199"/>
  <c r="P26" i="197"/>
  <c r="P26" i="166"/>
  <c r="U7" i="166"/>
  <c r="AO7" i="166"/>
  <c r="BI7" i="166"/>
  <c r="BM8" i="166"/>
  <c r="Q11" i="166"/>
  <c r="AK11" i="166"/>
  <c r="BE11" i="166"/>
  <c r="BY11" i="166"/>
  <c r="I14" i="166"/>
  <c r="AC14" i="166"/>
  <c r="AW14" i="166"/>
  <c r="BQ14" i="166"/>
  <c r="U17" i="166"/>
  <c r="AO17" i="166"/>
  <c r="BI17" i="166"/>
  <c r="I19" i="166"/>
  <c r="AC19" i="166"/>
  <c r="AW19" i="166"/>
  <c r="BQ19" i="166"/>
  <c r="E4" i="162"/>
  <c r="G4" i="162" s="1"/>
  <c r="L25" i="206"/>
  <c r="L58" i="207" s="1"/>
  <c r="M58" i="207"/>
  <c r="S20" i="162"/>
  <c r="AM30" i="206" s="1"/>
  <c r="AM25" i="207" s="1"/>
  <c r="M28" i="207"/>
  <c r="M74" i="207"/>
  <c r="M83" i="207"/>
  <c r="L73" i="206"/>
  <c r="L83" i="207" s="1"/>
  <c r="M47" i="207"/>
  <c r="M81" i="206"/>
  <c r="G71" i="162"/>
  <c r="M82" i="206"/>
  <c r="X69" i="197"/>
  <c r="M72" i="206"/>
  <c r="M22" i="207"/>
  <c r="L75" i="206"/>
  <c r="L22" i="207" s="1"/>
  <c r="O13" i="206"/>
  <c r="M40" i="162"/>
  <c r="E40" i="166" s="1"/>
  <c r="M71" i="206"/>
  <c r="M64" i="207"/>
  <c r="L78" i="206"/>
  <c r="L64" i="207" s="1"/>
  <c r="L79" i="206"/>
  <c r="L80" i="207" s="1"/>
  <c r="M80" i="207"/>
  <c r="P13" i="206"/>
  <c r="M14" i="207"/>
  <c r="M17" i="207"/>
  <c r="M27" i="162"/>
  <c r="AW27" i="166" s="1"/>
  <c r="M67" i="207"/>
  <c r="L54" i="206"/>
  <c r="L67" i="207" s="1"/>
  <c r="M47" i="162"/>
  <c r="AH47" i="166" s="1"/>
  <c r="M68" i="207"/>
  <c r="L61" i="206"/>
  <c r="L68" i="207" s="1"/>
  <c r="M70" i="206"/>
  <c r="G75" i="162"/>
  <c r="BY76" i="197"/>
  <c r="BX76" i="197"/>
  <c r="BW76" i="197"/>
  <c r="B76" i="162"/>
  <c r="S74" i="186"/>
  <c r="S74" i="199"/>
  <c r="S74" i="166"/>
  <c r="S74" i="197"/>
  <c r="AM74" i="186"/>
  <c r="AM74" i="199"/>
  <c r="AM74" i="197"/>
  <c r="BG74" i="186"/>
  <c r="BG74" i="199"/>
  <c r="BG74" i="197"/>
  <c r="BG74" i="166"/>
  <c r="H75" i="186"/>
  <c r="H75" i="199"/>
  <c r="H75" i="197"/>
  <c r="AB75" i="186"/>
  <c r="AB75" i="199"/>
  <c r="AB75" i="197"/>
  <c r="AB75" i="166"/>
  <c r="AV75" i="186"/>
  <c r="AV75" i="199"/>
  <c r="AV75" i="197"/>
  <c r="AV75" i="166"/>
  <c r="BP75" i="186"/>
  <c r="BP75" i="199"/>
  <c r="BP75" i="197"/>
  <c r="BP75" i="166"/>
  <c r="P76" i="186"/>
  <c r="P76" i="199"/>
  <c r="P76" i="197"/>
  <c r="AJ76" i="186"/>
  <c r="AJ76" i="199"/>
  <c r="AJ76" i="197"/>
  <c r="BD76" i="186"/>
  <c r="BD76" i="199"/>
  <c r="BD76" i="197"/>
  <c r="C77" i="186"/>
  <c r="C77" i="199"/>
  <c r="C77" i="197"/>
  <c r="W77" i="186"/>
  <c r="W77" i="199"/>
  <c r="W77" i="197"/>
  <c r="AQ77" i="186"/>
  <c r="AQ77" i="199"/>
  <c r="AQ77" i="197"/>
  <c r="BK77" i="186"/>
  <c r="BK77" i="199"/>
  <c r="BK77" i="197"/>
  <c r="I78" i="186"/>
  <c r="I78" i="199"/>
  <c r="AC78" i="186"/>
  <c r="AC78" i="199"/>
  <c r="AC78" i="197"/>
  <c r="AW78" i="186"/>
  <c r="AW78" i="199"/>
  <c r="AW78" i="197"/>
  <c r="BQ78" i="186"/>
  <c r="BQ78" i="199"/>
  <c r="BQ78" i="197"/>
  <c r="M33" i="207"/>
  <c r="M34" i="162"/>
  <c r="Y34" i="166" s="1"/>
  <c r="M62" i="206"/>
  <c r="G52" i="162"/>
  <c r="M76" i="207"/>
  <c r="M85" i="207"/>
  <c r="G63" i="162"/>
  <c r="BY77" i="197"/>
  <c r="BX77" i="197"/>
  <c r="B77" i="162"/>
  <c r="BY78" i="197"/>
  <c r="M78" i="162"/>
  <c r="BF78" i="166" s="1"/>
  <c r="I78" i="197"/>
  <c r="O64" i="199"/>
  <c r="O64" i="197"/>
  <c r="O64" i="166"/>
  <c r="AI64" i="199"/>
  <c r="AI64" i="197"/>
  <c r="BC64" i="199"/>
  <c r="BC64" i="197"/>
  <c r="BC64" i="166"/>
  <c r="BW64" i="199"/>
  <c r="BW64" i="197"/>
  <c r="BW64" i="166"/>
  <c r="S65" i="199"/>
  <c r="S65" i="197"/>
  <c r="AM65" i="199"/>
  <c r="AM65" i="197"/>
  <c r="AM65" i="166"/>
  <c r="BG65" i="199"/>
  <c r="BG65" i="166"/>
  <c r="BG65" i="197"/>
  <c r="C66" i="199"/>
  <c r="C66" i="197"/>
  <c r="W66" i="199"/>
  <c r="W66" i="197"/>
  <c r="W66" i="166"/>
  <c r="AQ66" i="199"/>
  <c r="AQ66" i="197"/>
  <c r="AQ66" i="166"/>
  <c r="BK66" i="199"/>
  <c r="BK66" i="197"/>
  <c r="BK66" i="166"/>
  <c r="G67" i="199"/>
  <c r="G67" i="197"/>
  <c r="AA67" i="199"/>
  <c r="AA67" i="197"/>
  <c r="AA67" i="166"/>
  <c r="AU67" i="199"/>
  <c r="AU67" i="197"/>
  <c r="AU67" i="166"/>
  <c r="BO67" i="199"/>
  <c r="BO67" i="197"/>
  <c r="K68" i="199"/>
  <c r="K68" i="197"/>
  <c r="AE68" i="199"/>
  <c r="AE68" i="197"/>
  <c r="AY68" i="199"/>
  <c r="AY68" i="197"/>
  <c r="BS68" i="199"/>
  <c r="BS68" i="197"/>
  <c r="O69" i="186"/>
  <c r="O69" i="199"/>
  <c r="O69" i="197"/>
  <c r="AI69" i="186"/>
  <c r="AI69" i="199"/>
  <c r="AI69" i="197"/>
  <c r="BC69" i="186"/>
  <c r="BC69" i="199"/>
  <c r="BC69" i="197"/>
  <c r="BW69" i="186"/>
  <c r="BW69" i="199"/>
  <c r="BW69" i="197"/>
  <c r="S70" i="199"/>
  <c r="S70" i="197"/>
  <c r="S70" i="166"/>
  <c r="AM70" i="199"/>
  <c r="AM70" i="197"/>
  <c r="BG70" i="199"/>
  <c r="BG70" i="197"/>
  <c r="BG70" i="166"/>
  <c r="C71" i="199"/>
  <c r="C71" i="197"/>
  <c r="C71" i="166"/>
  <c r="W71" i="199"/>
  <c r="W71" i="197"/>
  <c r="AQ71" i="199"/>
  <c r="AQ71" i="197"/>
  <c r="AQ71" i="166"/>
  <c r="BK71" i="199"/>
  <c r="BK71" i="197"/>
  <c r="BK71" i="166"/>
  <c r="G72" i="197"/>
  <c r="G72" i="199"/>
  <c r="G72" i="166"/>
  <c r="AA72" i="197"/>
  <c r="AA72" i="199"/>
  <c r="AU72" i="199"/>
  <c r="AU72" i="197"/>
  <c r="AU72" i="166"/>
  <c r="BO72" i="199"/>
  <c r="BO72" i="197"/>
  <c r="BO72" i="166"/>
  <c r="K73" i="186"/>
  <c r="K73" i="199"/>
  <c r="K73" i="197"/>
  <c r="AE73" i="186"/>
  <c r="AE73" i="199"/>
  <c r="AE73" i="197"/>
  <c r="AY73" i="186"/>
  <c r="AY73" i="199"/>
  <c r="AY73" i="197"/>
  <c r="AY73" i="166"/>
  <c r="BS73" i="186"/>
  <c r="BS73" i="199"/>
  <c r="BS73" i="197"/>
  <c r="T74" i="186"/>
  <c r="T74" i="199"/>
  <c r="T74" i="197"/>
  <c r="T74" i="166"/>
  <c r="AN74" i="186"/>
  <c r="AN74" i="199"/>
  <c r="AN74" i="197"/>
  <c r="BH74" i="186"/>
  <c r="BH74" i="199"/>
  <c r="BH74" i="197"/>
  <c r="BH74" i="166"/>
  <c r="I75" i="186"/>
  <c r="I75" i="199"/>
  <c r="I75" i="197"/>
  <c r="AC75" i="186"/>
  <c r="AC75" i="199"/>
  <c r="AC75" i="197"/>
  <c r="AW75" i="186"/>
  <c r="AW75" i="199"/>
  <c r="AW75" i="197"/>
  <c r="AW75" i="166"/>
  <c r="BQ75" i="186"/>
  <c r="BQ75" i="199"/>
  <c r="BQ75" i="197"/>
  <c r="Q76" i="186"/>
  <c r="Q76" i="199"/>
  <c r="Q76" i="197"/>
  <c r="AK76" i="186"/>
  <c r="AK76" i="199"/>
  <c r="AK76" i="197"/>
  <c r="BE76" i="186"/>
  <c r="BE76" i="199"/>
  <c r="BE76" i="197"/>
  <c r="D77" i="186"/>
  <c r="D77" i="199"/>
  <c r="D77" i="197"/>
  <c r="X77" i="186"/>
  <c r="X77" i="199"/>
  <c r="X77" i="197"/>
  <c r="AR77" i="186"/>
  <c r="AR77" i="199"/>
  <c r="AR77" i="197"/>
  <c r="BL77" i="186"/>
  <c r="BL77" i="199"/>
  <c r="BL77" i="197"/>
  <c r="J78" i="186"/>
  <c r="J78" i="199"/>
  <c r="J78" i="197"/>
  <c r="AD78" i="186"/>
  <c r="AD78" i="199"/>
  <c r="AD78" i="197"/>
  <c r="AX78" i="186"/>
  <c r="AX78" i="199"/>
  <c r="AX78" i="197"/>
  <c r="AX78" i="166"/>
  <c r="BR78" i="186"/>
  <c r="BR78" i="199"/>
  <c r="BR78" i="197"/>
  <c r="F10" i="162"/>
  <c r="B18" i="162"/>
  <c r="M21" i="162"/>
  <c r="AS21" i="166" s="1"/>
  <c r="B38" i="162"/>
  <c r="M41" i="162"/>
  <c r="BP41" i="166" s="1"/>
  <c r="C53" i="162"/>
  <c r="N63" i="206" s="1"/>
  <c r="N76" i="207" s="1"/>
  <c r="C54" i="162"/>
  <c r="N64" i="206" s="1"/>
  <c r="N85" i="207" s="1"/>
  <c r="C55" i="162"/>
  <c r="N65" i="206" s="1"/>
  <c r="N72" i="207" s="1"/>
  <c r="F61" i="162"/>
  <c r="Q71" i="206" s="1"/>
  <c r="Q31" i="207" s="1"/>
  <c r="G65" i="162"/>
  <c r="G68" i="162"/>
  <c r="G69" i="162"/>
  <c r="AN5" i="199"/>
  <c r="AN5" i="197"/>
  <c r="BH5" i="199"/>
  <c r="BH5" i="197"/>
  <c r="D6" i="199"/>
  <c r="D6" i="197"/>
  <c r="X6" i="199"/>
  <c r="X6" i="197"/>
  <c r="AR6" i="199"/>
  <c r="AR6" i="197"/>
  <c r="BL6" i="199"/>
  <c r="BL6" i="197"/>
  <c r="H7" i="199"/>
  <c r="H7" i="197"/>
  <c r="AB7" i="199"/>
  <c r="AB7" i="197"/>
  <c r="AV7" i="199"/>
  <c r="AV7" i="197"/>
  <c r="BP7" i="199"/>
  <c r="BP7" i="197"/>
  <c r="L8" i="199"/>
  <c r="L8" i="197"/>
  <c r="AF8" i="199"/>
  <c r="AF8" i="197"/>
  <c r="AZ8" i="199"/>
  <c r="AZ8" i="197"/>
  <c r="BT8" i="199"/>
  <c r="BT8" i="197"/>
  <c r="P9" i="199"/>
  <c r="P9" i="197"/>
  <c r="AJ9" i="199"/>
  <c r="BD9" i="199"/>
  <c r="BD9" i="197"/>
  <c r="BX9" i="199"/>
  <c r="BX9" i="197"/>
  <c r="T10" i="199"/>
  <c r="T10" i="197"/>
  <c r="AN10" i="199"/>
  <c r="AN10" i="197"/>
  <c r="BH10" i="199"/>
  <c r="BH10" i="197"/>
  <c r="D11" i="199"/>
  <c r="D11" i="197"/>
  <c r="X11" i="199"/>
  <c r="X11" i="197"/>
  <c r="AR11" i="199"/>
  <c r="AR11" i="197"/>
  <c r="BL11" i="199"/>
  <c r="BL11" i="197"/>
  <c r="H12" i="199"/>
  <c r="H12" i="197"/>
  <c r="AB12" i="199"/>
  <c r="AB12" i="197"/>
  <c r="AV12" i="199"/>
  <c r="AV12" i="197"/>
  <c r="BP12" i="199"/>
  <c r="BP12" i="197"/>
  <c r="L13" i="199"/>
  <c r="L13" i="197"/>
  <c r="AF13" i="199"/>
  <c r="AF13" i="197"/>
  <c r="AZ13" i="199"/>
  <c r="AZ13" i="197"/>
  <c r="BT13" i="199"/>
  <c r="BT13" i="197"/>
  <c r="P14" i="199"/>
  <c r="P14" i="197"/>
  <c r="AJ14" i="199"/>
  <c r="AJ14" i="197"/>
  <c r="BD14" i="199"/>
  <c r="BD14" i="197"/>
  <c r="BX14" i="199"/>
  <c r="BX14" i="197"/>
  <c r="T15" i="199"/>
  <c r="T15" i="197"/>
  <c r="AN15" i="197"/>
  <c r="AN15" i="199"/>
  <c r="BH15" i="199"/>
  <c r="BH15" i="197"/>
  <c r="D16" i="199"/>
  <c r="D16" i="197"/>
  <c r="X16" i="199"/>
  <c r="X16" i="197"/>
  <c r="AR16" i="199"/>
  <c r="AR16" i="197"/>
  <c r="BL16" i="199"/>
  <c r="BL16" i="197"/>
  <c r="H17" i="199"/>
  <c r="H17" i="197"/>
  <c r="AB17" i="199"/>
  <c r="AB17" i="197"/>
  <c r="AV17" i="199"/>
  <c r="AV17" i="197"/>
  <c r="BP17" i="199"/>
  <c r="BP17" i="197"/>
  <c r="L18" i="199"/>
  <c r="L18" i="197"/>
  <c r="AF18" i="199"/>
  <c r="AF18" i="197"/>
  <c r="AZ18" i="199"/>
  <c r="AZ18" i="197"/>
  <c r="BT18" i="199"/>
  <c r="BT18" i="197"/>
  <c r="P19" i="186"/>
  <c r="P19" i="199"/>
  <c r="P19" i="197"/>
  <c r="AJ19" i="186"/>
  <c r="AJ19" i="199"/>
  <c r="AJ19" i="197"/>
  <c r="BD19" i="186"/>
  <c r="BD19" i="199"/>
  <c r="BD19" i="197"/>
  <c r="BX19" i="186"/>
  <c r="BX19" i="199"/>
  <c r="BX19" i="197"/>
  <c r="T20" i="197"/>
  <c r="T20" i="199"/>
  <c r="AN20" i="199"/>
  <c r="AN20" i="197"/>
  <c r="BH20" i="197"/>
  <c r="BH20" i="199"/>
  <c r="D21" i="186"/>
  <c r="D21" i="197"/>
  <c r="D21" i="199"/>
  <c r="X21" i="186"/>
  <c r="X21" i="199"/>
  <c r="X21" i="197"/>
  <c r="AR21" i="186"/>
  <c r="AR21" i="199"/>
  <c r="AR21" i="197"/>
  <c r="BL21" i="186"/>
  <c r="BL21" i="199"/>
  <c r="BL21" i="197"/>
  <c r="H22" i="199"/>
  <c r="H22" i="197"/>
  <c r="AB22" i="199"/>
  <c r="AB22" i="197"/>
  <c r="AV22" i="199"/>
  <c r="AV22" i="197"/>
  <c r="BP22" i="199"/>
  <c r="BP22" i="197"/>
  <c r="L23" i="199"/>
  <c r="L23" i="197"/>
  <c r="AF23" i="199"/>
  <c r="AF23" i="197"/>
  <c r="AZ23" i="199"/>
  <c r="AZ23" i="197"/>
  <c r="BT23" i="197"/>
  <c r="BT23" i="199"/>
  <c r="P24" i="199"/>
  <c r="P24" i="197"/>
  <c r="AJ24" i="199"/>
  <c r="AJ24" i="197"/>
  <c r="BD24" i="199"/>
  <c r="BD24" i="197"/>
  <c r="BX24" i="197"/>
  <c r="BX24" i="199"/>
  <c r="T25" i="199"/>
  <c r="T25" i="197"/>
  <c r="AN25" i="199"/>
  <c r="AN25" i="197"/>
  <c r="BH25" i="199"/>
  <c r="BH25" i="197"/>
  <c r="D26" i="197"/>
  <c r="D26" i="199"/>
  <c r="X26" i="199"/>
  <c r="X26" i="197"/>
  <c r="AR26" i="199"/>
  <c r="AR26" i="197"/>
  <c r="BL26" i="197"/>
  <c r="BL26" i="199"/>
  <c r="H27" i="199"/>
  <c r="H27" i="197"/>
  <c r="AB27" i="199"/>
  <c r="AB27" i="197"/>
  <c r="AV27" i="199"/>
  <c r="AV27" i="197"/>
  <c r="BP27" i="199"/>
  <c r="BP27" i="197"/>
  <c r="L28" i="199"/>
  <c r="L28" i="197"/>
  <c r="AF28" i="197"/>
  <c r="AF28" i="199"/>
  <c r="AZ28" i="199"/>
  <c r="AZ28" i="197"/>
  <c r="BT28" i="199"/>
  <c r="BT28" i="197"/>
  <c r="P29" i="186"/>
  <c r="P29" i="197"/>
  <c r="P29" i="199"/>
  <c r="AJ29" i="199"/>
  <c r="AJ29" i="197"/>
  <c r="BD29" i="199"/>
  <c r="BD29" i="197"/>
  <c r="BX29" i="199"/>
  <c r="BX29" i="197"/>
  <c r="T30" i="199"/>
  <c r="T30" i="197"/>
  <c r="T30" i="166"/>
  <c r="AN30" i="199"/>
  <c r="AN30" i="197"/>
  <c r="AN30" i="166"/>
  <c r="BH30" i="197"/>
  <c r="BH30" i="199"/>
  <c r="BH30" i="166"/>
  <c r="D31" i="199"/>
  <c r="D31" i="197"/>
  <c r="D31" i="166"/>
  <c r="X31" i="197"/>
  <c r="X31" i="199"/>
  <c r="X31" i="166"/>
  <c r="AR31" i="197"/>
  <c r="AR31" i="199"/>
  <c r="AR31" i="166"/>
  <c r="BL31" i="199"/>
  <c r="BL31" i="197"/>
  <c r="BL31" i="166"/>
  <c r="H32" i="197"/>
  <c r="H32" i="199"/>
  <c r="H32" i="166"/>
  <c r="AB32" i="199"/>
  <c r="AB32" i="197"/>
  <c r="AB32" i="166"/>
  <c r="AV32" i="199"/>
  <c r="AV32" i="197"/>
  <c r="AV32" i="166"/>
  <c r="BP32" i="199"/>
  <c r="BP32" i="197"/>
  <c r="BP32" i="166"/>
  <c r="L33" i="197"/>
  <c r="L33" i="199"/>
  <c r="L33" i="166"/>
  <c r="AF33" i="199"/>
  <c r="AF33" i="197"/>
  <c r="AF33" i="166"/>
  <c r="AZ33" i="197"/>
  <c r="AZ33" i="199"/>
  <c r="AZ33" i="166"/>
  <c r="BT33" i="197"/>
  <c r="BT33" i="199"/>
  <c r="BT33" i="166"/>
  <c r="P34" i="199"/>
  <c r="P34" i="197"/>
  <c r="AJ34" i="197"/>
  <c r="AJ34" i="199"/>
  <c r="BD34" i="197"/>
  <c r="BD34" i="199"/>
  <c r="BX34" i="199"/>
  <c r="BX34" i="197"/>
  <c r="T35" i="199"/>
  <c r="T35" i="197"/>
  <c r="AN35" i="199"/>
  <c r="AN35" i="197"/>
  <c r="BH35" i="199"/>
  <c r="BH35" i="197"/>
  <c r="D36" i="199"/>
  <c r="D36" i="197"/>
  <c r="D36" i="166"/>
  <c r="X36" i="199"/>
  <c r="X36" i="197"/>
  <c r="X36" i="166"/>
  <c r="AR36" i="197"/>
  <c r="AR36" i="199"/>
  <c r="AR36" i="166"/>
  <c r="BL36" i="197"/>
  <c r="BL36" i="199"/>
  <c r="BL36" i="166"/>
  <c r="H37" i="199"/>
  <c r="H37" i="197"/>
  <c r="H37" i="166"/>
  <c r="AB37" i="197"/>
  <c r="AB37" i="199"/>
  <c r="AB37" i="166"/>
  <c r="AV37" i="199"/>
  <c r="AV37" i="197"/>
  <c r="AV37" i="166"/>
  <c r="BP37" i="199"/>
  <c r="BP37" i="197"/>
  <c r="BP37" i="166"/>
  <c r="L38" i="186"/>
  <c r="L38" i="199"/>
  <c r="L38" i="197"/>
  <c r="L38" i="166"/>
  <c r="AF38" i="186"/>
  <c r="AF38" i="197"/>
  <c r="AF38" i="199"/>
  <c r="AF38" i="166"/>
  <c r="AZ38" i="186"/>
  <c r="AZ38" i="199"/>
  <c r="AZ38" i="197"/>
  <c r="AZ38" i="166"/>
  <c r="BT38" i="186"/>
  <c r="BT38" i="197"/>
  <c r="BT38" i="199"/>
  <c r="BT38" i="166"/>
  <c r="P39" i="186"/>
  <c r="P39" i="199"/>
  <c r="P39" i="197"/>
  <c r="P39" i="166"/>
  <c r="AJ39" i="186"/>
  <c r="AJ39" i="199"/>
  <c r="AJ39" i="197"/>
  <c r="AJ39" i="166"/>
  <c r="BD39" i="186"/>
  <c r="BD39" i="197"/>
  <c r="BD39" i="199"/>
  <c r="BD39" i="166"/>
  <c r="BX39" i="186"/>
  <c r="BX39" i="199"/>
  <c r="BX39" i="197"/>
  <c r="BX39" i="166"/>
  <c r="T40" i="199"/>
  <c r="T40" i="197"/>
  <c r="AN40" i="199"/>
  <c r="AN40" i="197"/>
  <c r="BH40" i="199"/>
  <c r="BH40" i="197"/>
  <c r="D41" i="186"/>
  <c r="D41" i="199"/>
  <c r="D41" i="197"/>
  <c r="X41" i="186"/>
  <c r="X41" i="197"/>
  <c r="X41" i="199"/>
  <c r="X41" i="166"/>
  <c r="AR41" i="186"/>
  <c r="AR41" i="199"/>
  <c r="AR41" i="197"/>
  <c r="BL41" i="186"/>
  <c r="BL41" i="197"/>
  <c r="BL41" i="199"/>
  <c r="H42" i="199"/>
  <c r="H42" i="197"/>
  <c r="AB42" i="199"/>
  <c r="AB42" i="197"/>
  <c r="AB42" i="166"/>
  <c r="AV42" i="197"/>
  <c r="AV42" i="199"/>
  <c r="BP42" i="199"/>
  <c r="BP42" i="197"/>
  <c r="L43" i="186"/>
  <c r="L43" i="199"/>
  <c r="L43" i="197"/>
  <c r="L43" i="166"/>
  <c r="AF43" i="186"/>
  <c r="AF43" i="199"/>
  <c r="AF43" i="197"/>
  <c r="AF43" i="166"/>
  <c r="AZ43" i="186"/>
  <c r="AZ43" i="197"/>
  <c r="AZ43" i="199"/>
  <c r="AZ43" i="166"/>
  <c r="BT43" i="186"/>
  <c r="BT43" i="199"/>
  <c r="BT43" i="197"/>
  <c r="BT43" i="166"/>
  <c r="P44" i="199"/>
  <c r="P44" i="197"/>
  <c r="P44" i="166"/>
  <c r="AJ44" i="197"/>
  <c r="AJ44" i="199"/>
  <c r="AJ44" i="166"/>
  <c r="BD44" i="199"/>
  <c r="BD44" i="197"/>
  <c r="BD44" i="166"/>
  <c r="BX44" i="197"/>
  <c r="BX44" i="199"/>
  <c r="BX44" i="166"/>
  <c r="T45" i="199"/>
  <c r="T45" i="197"/>
  <c r="T45" i="166"/>
  <c r="AN45" i="199"/>
  <c r="AN45" i="197"/>
  <c r="AN45" i="166"/>
  <c r="BH45" i="199"/>
  <c r="BH45" i="197"/>
  <c r="BH45" i="166"/>
  <c r="D46" i="199"/>
  <c r="D46" i="197"/>
  <c r="D46" i="166"/>
  <c r="X46" i="199"/>
  <c r="X46" i="197"/>
  <c r="X46" i="166"/>
  <c r="AR46" i="197"/>
  <c r="AR46" i="166"/>
  <c r="AR46" i="199"/>
  <c r="BL46" i="199"/>
  <c r="BL46" i="197"/>
  <c r="BL46" i="166"/>
  <c r="H47" i="199"/>
  <c r="H47" i="197"/>
  <c r="AB47" i="197"/>
  <c r="AB47" i="199"/>
  <c r="AV47" i="199"/>
  <c r="AV47" i="197"/>
  <c r="BP47" i="197"/>
  <c r="BP47" i="199"/>
  <c r="L48" i="199"/>
  <c r="L48" i="197"/>
  <c r="AF48" i="199"/>
  <c r="AF48" i="197"/>
  <c r="AZ48" i="199"/>
  <c r="AZ48" i="197"/>
  <c r="BT48" i="197"/>
  <c r="BT48" i="199"/>
  <c r="P49" i="199"/>
  <c r="P49" i="197"/>
  <c r="AJ49" i="197"/>
  <c r="AJ49" i="199"/>
  <c r="BD49" i="197"/>
  <c r="BD49" i="199"/>
  <c r="BX49" i="199"/>
  <c r="BX49" i="197"/>
  <c r="T50" i="199"/>
  <c r="T50" i="197"/>
  <c r="T50" i="166"/>
  <c r="AN50" i="199"/>
  <c r="AN50" i="197"/>
  <c r="AN50" i="166"/>
  <c r="BH50" i="199"/>
  <c r="BH50" i="197"/>
  <c r="BH50" i="166"/>
  <c r="D51" i="186"/>
  <c r="D51" i="199"/>
  <c r="D51" i="197"/>
  <c r="X51" i="186"/>
  <c r="X51" i="199"/>
  <c r="X51" i="197"/>
  <c r="X51" i="166"/>
  <c r="AR51" i="186"/>
  <c r="AR51" i="199"/>
  <c r="AR51" i="197"/>
  <c r="AR51" i="166"/>
  <c r="BL51" i="186"/>
  <c r="BL51" i="197"/>
  <c r="BL51" i="199"/>
  <c r="H52" i="199"/>
  <c r="H52" i="197"/>
  <c r="H52" i="166"/>
  <c r="AB52" i="197"/>
  <c r="AB52" i="199"/>
  <c r="AB52" i="166"/>
  <c r="AV52" i="197"/>
  <c r="AV52" i="199"/>
  <c r="AV52" i="166"/>
  <c r="BP52" i="199"/>
  <c r="BP52" i="197"/>
  <c r="L53" i="199"/>
  <c r="L53" i="197"/>
  <c r="L53" i="166"/>
  <c r="AF53" i="199"/>
  <c r="AF53" i="197"/>
  <c r="AF53" i="166"/>
  <c r="AZ53" i="199"/>
  <c r="AZ53" i="197"/>
  <c r="AZ53" i="166"/>
  <c r="BT53" i="199"/>
  <c r="BT53" i="197"/>
  <c r="BT53" i="166"/>
  <c r="P54" i="199"/>
  <c r="P54" i="197"/>
  <c r="AJ54" i="197"/>
  <c r="AJ54" i="199"/>
  <c r="AJ54" i="166"/>
  <c r="BD54" i="197"/>
  <c r="BD54" i="199"/>
  <c r="BD54" i="166"/>
  <c r="BX54" i="199"/>
  <c r="BX54" i="197"/>
  <c r="BX54" i="166"/>
  <c r="T55" i="199"/>
  <c r="T55" i="197"/>
  <c r="T55" i="166"/>
  <c r="AN55" i="199"/>
  <c r="AN55" i="197"/>
  <c r="BH55" i="199"/>
  <c r="BH55" i="197"/>
  <c r="BH55" i="166"/>
  <c r="D56" i="186"/>
  <c r="D56" i="199"/>
  <c r="D56" i="197"/>
  <c r="X56" i="186"/>
  <c r="X56" i="199"/>
  <c r="X56" i="197"/>
  <c r="AR56" i="186"/>
  <c r="AR56" i="199"/>
  <c r="AR56" i="197"/>
  <c r="BL56" i="186"/>
  <c r="BL56" i="199"/>
  <c r="BL56" i="197"/>
  <c r="H57" i="186"/>
  <c r="H57" i="199"/>
  <c r="H57" i="197"/>
  <c r="AB57" i="186"/>
  <c r="AB57" i="199"/>
  <c r="AB57" i="197"/>
  <c r="AV57" i="186"/>
  <c r="AV57" i="199"/>
  <c r="AV57" i="197"/>
  <c r="BP57" i="186"/>
  <c r="BP57" i="199"/>
  <c r="BP57" i="197"/>
  <c r="L58" i="186"/>
  <c r="L58" i="197"/>
  <c r="L58" i="199"/>
  <c r="AF58" i="186"/>
  <c r="AF58" i="199"/>
  <c r="AF58" i="197"/>
  <c r="AZ58" i="186"/>
  <c r="AZ58" i="199"/>
  <c r="AZ58" i="197"/>
  <c r="BT58" i="186"/>
  <c r="BT58" i="199"/>
  <c r="BT58" i="197"/>
  <c r="BT58" i="166"/>
  <c r="P59" i="199"/>
  <c r="P59" i="197"/>
  <c r="AJ59" i="199"/>
  <c r="AJ59" i="197"/>
  <c r="BD59" i="197"/>
  <c r="BD59" i="199"/>
  <c r="BX59" i="199"/>
  <c r="BX59" i="197"/>
  <c r="T60" i="186"/>
  <c r="T60" i="199"/>
  <c r="T60" i="197"/>
  <c r="AN60" i="186"/>
  <c r="AN60" i="199"/>
  <c r="AN60" i="197"/>
  <c r="BH60" i="186"/>
  <c r="BH60" i="197"/>
  <c r="BH60" i="199"/>
  <c r="D61" i="199"/>
  <c r="D61" i="197"/>
  <c r="X61" i="199"/>
  <c r="X61" i="197"/>
  <c r="X61" i="166"/>
  <c r="AR61" i="199"/>
  <c r="AR61" i="197"/>
  <c r="AR61" i="166"/>
  <c r="BL61" i="199"/>
  <c r="BL61" i="197"/>
  <c r="H62" i="197"/>
  <c r="H62" i="199"/>
  <c r="H62" i="166"/>
  <c r="AB62" i="199"/>
  <c r="AB62" i="197"/>
  <c r="AV62" i="199"/>
  <c r="AV62" i="197"/>
  <c r="BP62" i="199"/>
  <c r="BP62" i="197"/>
  <c r="BP62" i="166"/>
  <c r="L63" i="199"/>
  <c r="L63" i="197"/>
  <c r="AF63" i="199"/>
  <c r="AF63" i="197"/>
  <c r="AF63" i="166"/>
  <c r="AZ63" i="199"/>
  <c r="AZ63" i="197"/>
  <c r="BT63" i="199"/>
  <c r="BT63" i="197"/>
  <c r="BT63" i="166"/>
  <c r="P64" i="199"/>
  <c r="P64" i="197"/>
  <c r="P64" i="166"/>
  <c r="AJ64" i="199"/>
  <c r="AJ64" i="197"/>
  <c r="BD64" i="199"/>
  <c r="BD64" i="197"/>
  <c r="BD64" i="166"/>
  <c r="BX64" i="199"/>
  <c r="BX64" i="197"/>
  <c r="BX64" i="166"/>
  <c r="T65" i="197"/>
  <c r="T65" i="199"/>
  <c r="AN65" i="199"/>
  <c r="AN65" i="197"/>
  <c r="AN65" i="166"/>
  <c r="BH65" i="197"/>
  <c r="BH65" i="199"/>
  <c r="BH65" i="166"/>
  <c r="D66" i="199"/>
  <c r="D66" i="197"/>
  <c r="X66" i="199"/>
  <c r="X66" i="197"/>
  <c r="X66" i="166"/>
  <c r="AR66" i="199"/>
  <c r="AR66" i="197"/>
  <c r="AR66" i="166"/>
  <c r="BL66" i="199"/>
  <c r="BL66" i="197"/>
  <c r="H67" i="199"/>
  <c r="H67" i="197"/>
  <c r="H67" i="166"/>
  <c r="AB67" i="199"/>
  <c r="AB67" i="197"/>
  <c r="AB67" i="166"/>
  <c r="AV67" i="197"/>
  <c r="AV67" i="199"/>
  <c r="AV67" i="166"/>
  <c r="BP67" i="199"/>
  <c r="BP67" i="197"/>
  <c r="L68" i="199"/>
  <c r="L68" i="197"/>
  <c r="AF68" i="199"/>
  <c r="AF68" i="197"/>
  <c r="AZ68" i="199"/>
  <c r="AZ68" i="197"/>
  <c r="BT68" i="197"/>
  <c r="BT68" i="199"/>
  <c r="P69" i="186"/>
  <c r="P69" i="199"/>
  <c r="P69" i="197"/>
  <c r="P69" i="166"/>
  <c r="AJ69" i="186"/>
  <c r="AJ69" i="199"/>
  <c r="AJ69" i="197"/>
  <c r="BD69" i="186"/>
  <c r="BD69" i="199"/>
  <c r="BD69" i="197"/>
  <c r="BD69" i="166"/>
  <c r="BX69" i="186"/>
  <c r="BX69" i="199"/>
  <c r="BX69" i="197"/>
  <c r="BX69" i="166"/>
  <c r="T70" i="199"/>
  <c r="T70" i="197"/>
  <c r="T70" i="166"/>
  <c r="AN70" i="199"/>
  <c r="AN70" i="197"/>
  <c r="BH70" i="199"/>
  <c r="BH70" i="197"/>
  <c r="BH70" i="166"/>
  <c r="D71" i="199"/>
  <c r="D71" i="197"/>
  <c r="D71" i="166"/>
  <c r="X71" i="199"/>
  <c r="X71" i="197"/>
  <c r="AR71" i="199"/>
  <c r="AR71" i="197"/>
  <c r="AR71" i="166"/>
  <c r="BL71" i="197"/>
  <c r="BL71" i="199"/>
  <c r="BL71" i="166"/>
  <c r="H72" i="199"/>
  <c r="H72" i="197"/>
  <c r="AB72" i="197"/>
  <c r="AB72" i="199"/>
  <c r="AB72" i="166"/>
  <c r="AV72" i="199"/>
  <c r="AV72" i="197"/>
  <c r="AV72" i="166"/>
  <c r="BP72" i="199"/>
  <c r="BP72" i="197"/>
  <c r="BP72" i="166"/>
  <c r="L73" i="186"/>
  <c r="L73" i="199"/>
  <c r="AF73" i="186"/>
  <c r="AF73" i="199"/>
  <c r="AF73" i="197"/>
  <c r="AF73" i="166"/>
  <c r="AZ73" i="186"/>
  <c r="AZ73" i="199"/>
  <c r="AZ73" i="197"/>
  <c r="AZ73" i="166"/>
  <c r="BT73" i="186"/>
  <c r="BT73" i="199"/>
  <c r="BT73" i="197"/>
  <c r="U74" i="186"/>
  <c r="U74" i="199"/>
  <c r="U74" i="197"/>
  <c r="U74" i="166"/>
  <c r="AO74" i="186"/>
  <c r="AO74" i="199"/>
  <c r="AO74" i="197"/>
  <c r="BI74" i="186"/>
  <c r="BI74" i="199"/>
  <c r="BI74" i="197"/>
  <c r="BI74" i="166"/>
  <c r="J75" i="186"/>
  <c r="J75" i="199"/>
  <c r="J75" i="197"/>
  <c r="AD75" i="186"/>
  <c r="AD75" i="199"/>
  <c r="AD75" i="197"/>
  <c r="AD75" i="166"/>
  <c r="AX75" i="186"/>
  <c r="AX75" i="199"/>
  <c r="AX75" i="197"/>
  <c r="AX75" i="166"/>
  <c r="BR75" i="186"/>
  <c r="BR75" i="199"/>
  <c r="BR75" i="197"/>
  <c r="R76" i="186"/>
  <c r="R76" i="199"/>
  <c r="R76" i="197"/>
  <c r="AL76" i="186"/>
  <c r="AL76" i="199"/>
  <c r="AL76" i="197"/>
  <c r="BF76" i="186"/>
  <c r="BF76" i="199"/>
  <c r="BF76" i="197"/>
  <c r="E77" i="186"/>
  <c r="E77" i="199"/>
  <c r="E77" i="197"/>
  <c r="Y77" i="186"/>
  <c r="Y77" i="199"/>
  <c r="Y77" i="197"/>
  <c r="AS77" i="186"/>
  <c r="AS77" i="199"/>
  <c r="AS77" i="197"/>
  <c r="BM77" i="186"/>
  <c r="BM77" i="199"/>
  <c r="BM77" i="197"/>
  <c r="BM77" i="166"/>
  <c r="K78" i="186"/>
  <c r="K78" i="199"/>
  <c r="K78" i="197"/>
  <c r="AE78" i="186"/>
  <c r="AE78" i="199"/>
  <c r="AE78" i="197"/>
  <c r="AY78" i="186"/>
  <c r="AY78" i="199"/>
  <c r="AY78" i="197"/>
  <c r="BS78" i="186"/>
  <c r="BS78" i="199"/>
  <c r="BS78" i="197"/>
  <c r="BS78" i="166"/>
  <c r="B5" i="162"/>
  <c r="B25" i="162"/>
  <c r="B45" i="162"/>
  <c r="M48" i="162"/>
  <c r="D48" i="166" s="1"/>
  <c r="B66" i="162"/>
  <c r="B67" i="162"/>
  <c r="M69" i="162"/>
  <c r="BY69" i="166" s="1"/>
  <c r="C70" i="162"/>
  <c r="D72" i="162"/>
  <c r="O82" i="206" s="1"/>
  <c r="O49" i="207" s="1"/>
  <c r="D73" i="162"/>
  <c r="O83" i="206" s="1"/>
  <c r="O45" i="207" s="1"/>
  <c r="E76" i="162"/>
  <c r="P86" i="206" s="1"/>
  <c r="P50" i="207" s="1"/>
  <c r="X6" i="166"/>
  <c r="AB7" i="166"/>
  <c r="AN10" i="166"/>
  <c r="AR11" i="166"/>
  <c r="AV12" i="166"/>
  <c r="AZ13" i="166"/>
  <c r="BD14" i="166"/>
  <c r="BT18" i="166"/>
  <c r="P24" i="166"/>
  <c r="X26" i="166"/>
  <c r="BS73" i="166"/>
  <c r="M15" i="162"/>
  <c r="V15" i="166" s="1"/>
  <c r="M35" i="162"/>
  <c r="T35" i="166" s="1"/>
  <c r="M60" i="162"/>
  <c r="T60" i="166" s="1"/>
  <c r="D62" i="162"/>
  <c r="AR16" i="166"/>
  <c r="L18" i="166"/>
  <c r="AF23" i="166"/>
  <c r="AZ63" i="166"/>
  <c r="AM70" i="166"/>
  <c r="BT73" i="166"/>
  <c r="H75" i="166"/>
  <c r="M22" i="162"/>
  <c r="AO22" i="166" s="1"/>
  <c r="M42" i="162"/>
  <c r="AC42" i="166" s="1"/>
  <c r="G44" i="162"/>
  <c r="G51" i="162"/>
  <c r="M75" i="207"/>
  <c r="M59" i="162"/>
  <c r="AP59" i="166" s="1"/>
  <c r="C60" i="162"/>
  <c r="N70" i="206" s="1"/>
  <c r="N32" i="207" s="1"/>
  <c r="BY73" i="199"/>
  <c r="BU73" i="199"/>
  <c r="BX73" i="199"/>
  <c r="BW73" i="199"/>
  <c r="BV73" i="199"/>
  <c r="BY74" i="199"/>
  <c r="BV74" i="199"/>
  <c r="BX74" i="199"/>
  <c r="BU74" i="199"/>
  <c r="BW74" i="199"/>
  <c r="BY75" i="199"/>
  <c r="BX75" i="199"/>
  <c r="BW75" i="199"/>
  <c r="BV75" i="199"/>
  <c r="M76" i="162"/>
  <c r="AR76" i="166" s="1"/>
  <c r="BY78" i="199"/>
  <c r="F78" i="162"/>
  <c r="Q88" i="206" s="1"/>
  <c r="Q88" i="207" s="1"/>
  <c r="AB17" i="166"/>
  <c r="AV22" i="166"/>
  <c r="AN70" i="166"/>
  <c r="I75" i="166"/>
  <c r="AW78" i="166"/>
  <c r="M9" i="162"/>
  <c r="P9" i="166" s="1"/>
  <c r="M29" i="162"/>
  <c r="BL29" i="166" s="1"/>
  <c r="M49" i="162"/>
  <c r="AS49" i="166" s="1"/>
  <c r="B55" i="162"/>
  <c r="B57" i="162"/>
  <c r="M58" i="162"/>
  <c r="L58" i="166" s="1"/>
  <c r="C59" i="162"/>
  <c r="N69" i="206" s="1"/>
  <c r="N65" i="207" s="1"/>
  <c r="M77" i="162"/>
  <c r="W77" i="166" s="1"/>
  <c r="AV62" i="166"/>
  <c r="C66" i="166"/>
  <c r="G67" i="166"/>
  <c r="AJ69" i="166"/>
  <c r="J75" i="166"/>
  <c r="BT37" i="199"/>
  <c r="BT37" i="197"/>
  <c r="BT37" i="166"/>
  <c r="P38" i="186"/>
  <c r="P38" i="199"/>
  <c r="P38" i="197"/>
  <c r="P38" i="166"/>
  <c r="AJ38" i="186"/>
  <c r="AJ38" i="197"/>
  <c r="AJ38" i="199"/>
  <c r="AJ38" i="166"/>
  <c r="BD38" i="186"/>
  <c r="BD38" i="199"/>
  <c r="BD38" i="166"/>
  <c r="BD38" i="197"/>
  <c r="BX38" i="186"/>
  <c r="BX38" i="199"/>
  <c r="BX38" i="197"/>
  <c r="BX38" i="166"/>
  <c r="T39" i="186"/>
  <c r="T39" i="199"/>
  <c r="T39" i="197"/>
  <c r="T39" i="166"/>
  <c r="AN39" i="186"/>
  <c r="AN39" i="199"/>
  <c r="AN39" i="166"/>
  <c r="AN39" i="197"/>
  <c r="BH39" i="186"/>
  <c r="BH39" i="199"/>
  <c r="BH39" i="197"/>
  <c r="BH39" i="166"/>
  <c r="D40" i="199"/>
  <c r="D40" i="197"/>
  <c r="X40" i="199"/>
  <c r="X40" i="197"/>
  <c r="AR40" i="199"/>
  <c r="BL40" i="197"/>
  <c r="BL40" i="199"/>
  <c r="BL40" i="166"/>
  <c r="H41" i="186"/>
  <c r="H41" i="199"/>
  <c r="H41" i="197"/>
  <c r="H41" i="166"/>
  <c r="AB41" i="186"/>
  <c r="AB41" i="199"/>
  <c r="AB41" i="197"/>
  <c r="AV41" i="186"/>
  <c r="AV41" i="197"/>
  <c r="AV41" i="166"/>
  <c r="BP41" i="186"/>
  <c r="BP41" i="199"/>
  <c r="BP41" i="197"/>
  <c r="L42" i="199"/>
  <c r="L42" i="197"/>
  <c r="AF42" i="199"/>
  <c r="AF42" i="166"/>
  <c r="AF42" i="197"/>
  <c r="AZ42" i="199"/>
  <c r="AZ42" i="197"/>
  <c r="BT42" i="199"/>
  <c r="BT42" i="197"/>
  <c r="P43" i="186"/>
  <c r="P43" i="199"/>
  <c r="P43" i="197"/>
  <c r="P43" i="166"/>
  <c r="AJ43" i="186"/>
  <c r="AJ43" i="199"/>
  <c r="AJ43" i="197"/>
  <c r="AJ43" i="166"/>
  <c r="BD43" i="186"/>
  <c r="BD43" i="197"/>
  <c r="BD43" i="199"/>
  <c r="BD43" i="166"/>
  <c r="BX43" i="186"/>
  <c r="BX43" i="199"/>
  <c r="BX43" i="197"/>
  <c r="BX43" i="166"/>
  <c r="T44" i="199"/>
  <c r="T44" i="197"/>
  <c r="T44" i="166"/>
  <c r="AN44" i="197"/>
  <c r="AN44" i="199"/>
  <c r="AN44" i="166"/>
  <c r="BH44" i="199"/>
  <c r="BH44" i="166"/>
  <c r="BH44" i="197"/>
  <c r="D45" i="199"/>
  <c r="D45" i="197"/>
  <c r="D45" i="166"/>
  <c r="X45" i="199"/>
  <c r="X45" i="197"/>
  <c r="X45" i="166"/>
  <c r="AR45" i="199"/>
  <c r="AR45" i="197"/>
  <c r="AR45" i="166"/>
  <c r="BL45" i="199"/>
  <c r="BL45" i="197"/>
  <c r="BL45" i="166"/>
  <c r="H46" i="199"/>
  <c r="H46" i="197"/>
  <c r="H46" i="166"/>
  <c r="AB46" i="199"/>
  <c r="AB46" i="197"/>
  <c r="AB46" i="166"/>
  <c r="AV46" i="199"/>
  <c r="AV46" i="197"/>
  <c r="AV46" i="166"/>
  <c r="BP46" i="199"/>
  <c r="BP46" i="197"/>
  <c r="BP46" i="166"/>
  <c r="L47" i="199"/>
  <c r="L47" i="197"/>
  <c r="AF47" i="199"/>
  <c r="AF47" i="197"/>
  <c r="AZ47" i="199"/>
  <c r="AZ47" i="197"/>
  <c r="BT47" i="199"/>
  <c r="BT47" i="197"/>
  <c r="P48" i="199"/>
  <c r="P48" i="197"/>
  <c r="AJ48" i="199"/>
  <c r="AJ48" i="197"/>
  <c r="BD48" i="199"/>
  <c r="BD48" i="197"/>
  <c r="BX48" i="199"/>
  <c r="BX48" i="197"/>
  <c r="T49" i="199"/>
  <c r="T49" i="197"/>
  <c r="AN49" i="199"/>
  <c r="AN49" i="197"/>
  <c r="BH49" i="197"/>
  <c r="BH49" i="199"/>
  <c r="D50" i="199"/>
  <c r="D50" i="197"/>
  <c r="D50" i="166"/>
  <c r="X50" i="199"/>
  <c r="X50" i="197"/>
  <c r="X50" i="166"/>
  <c r="AR50" i="199"/>
  <c r="AR50" i="197"/>
  <c r="BL50" i="199"/>
  <c r="BL50" i="197"/>
  <c r="BL50" i="166"/>
  <c r="H51" i="186"/>
  <c r="H51" i="199"/>
  <c r="H51" i="197"/>
  <c r="H51" i="166"/>
  <c r="AB51" i="186"/>
  <c r="AB51" i="199"/>
  <c r="AB51" i="197"/>
  <c r="AV51" i="186"/>
  <c r="AV51" i="199"/>
  <c r="AV51" i="197"/>
  <c r="AV51" i="166"/>
  <c r="BP51" i="186"/>
  <c r="BP51" i="199"/>
  <c r="BP51" i="197"/>
  <c r="BP51" i="166"/>
  <c r="L52" i="199"/>
  <c r="L52" i="197"/>
  <c r="L52" i="166"/>
  <c r="AF52" i="199"/>
  <c r="AF52" i="197"/>
  <c r="AZ52" i="199"/>
  <c r="AZ52" i="197"/>
  <c r="AZ52" i="166"/>
  <c r="BT52" i="199"/>
  <c r="BT52" i="197"/>
  <c r="BT52" i="166"/>
  <c r="P53" i="199"/>
  <c r="P53" i="197"/>
  <c r="AJ53" i="199"/>
  <c r="AJ53" i="197"/>
  <c r="AJ53" i="166"/>
  <c r="BD53" i="199"/>
  <c r="BD53" i="197"/>
  <c r="BD53" i="166"/>
  <c r="BX53" i="197"/>
  <c r="BX53" i="199"/>
  <c r="BX53" i="166"/>
  <c r="T54" i="199"/>
  <c r="T54" i="197"/>
  <c r="T54" i="166"/>
  <c r="AN54" i="199"/>
  <c r="AN54" i="197"/>
  <c r="BH54" i="199"/>
  <c r="BH54" i="197"/>
  <c r="BH54" i="166"/>
  <c r="D55" i="199"/>
  <c r="D55" i="197"/>
  <c r="D55" i="166"/>
  <c r="X55" i="199"/>
  <c r="X55" i="197"/>
  <c r="X55" i="166"/>
  <c r="AR55" i="199"/>
  <c r="AR55" i="197"/>
  <c r="AR55" i="166"/>
  <c r="BL55" i="199"/>
  <c r="BL55" i="197"/>
  <c r="H56" i="186"/>
  <c r="H56" i="199"/>
  <c r="H56" i="197"/>
  <c r="AB56" i="186"/>
  <c r="AB56" i="199"/>
  <c r="AV56" i="186"/>
  <c r="AV56" i="199"/>
  <c r="AV56" i="197"/>
  <c r="AV56" i="166"/>
  <c r="BP56" i="186"/>
  <c r="BP56" i="199"/>
  <c r="BP56" i="197"/>
  <c r="L57" i="186"/>
  <c r="L57" i="199"/>
  <c r="L57" i="197"/>
  <c r="AF57" i="186"/>
  <c r="AF57" i="199"/>
  <c r="AF57" i="197"/>
  <c r="AZ57" i="186"/>
  <c r="AZ57" i="199"/>
  <c r="AZ57" i="197"/>
  <c r="BT57" i="186"/>
  <c r="BT57" i="199"/>
  <c r="BT57" i="197"/>
  <c r="P58" i="186"/>
  <c r="P58" i="199"/>
  <c r="P58" i="197"/>
  <c r="AJ58" i="186"/>
  <c r="AJ58" i="199"/>
  <c r="AJ58" i="197"/>
  <c r="BD58" i="186"/>
  <c r="BD58" i="197"/>
  <c r="BD58" i="199"/>
  <c r="BD58" i="166"/>
  <c r="BX58" i="186"/>
  <c r="BX58" i="199"/>
  <c r="BX58" i="197"/>
  <c r="T59" i="199"/>
  <c r="T59" i="197"/>
  <c r="AN59" i="199"/>
  <c r="AN59" i="197"/>
  <c r="BH59" i="197"/>
  <c r="BH59" i="199"/>
  <c r="D60" i="186"/>
  <c r="D60" i="199"/>
  <c r="D60" i="197"/>
  <c r="X60" i="186"/>
  <c r="X60" i="199"/>
  <c r="X60" i="197"/>
  <c r="AR60" i="186"/>
  <c r="AR60" i="199"/>
  <c r="AR60" i="197"/>
  <c r="AR60" i="166"/>
  <c r="BL60" i="186"/>
  <c r="BL60" i="197"/>
  <c r="BL60" i="199"/>
  <c r="H61" i="199"/>
  <c r="H61" i="197"/>
  <c r="AB61" i="199"/>
  <c r="AB61" i="197"/>
  <c r="AB61" i="166"/>
  <c r="AV61" i="199"/>
  <c r="AV61" i="197"/>
  <c r="BP61" i="199"/>
  <c r="BP61" i="197"/>
  <c r="BP61" i="166"/>
  <c r="L62" i="199"/>
  <c r="L62" i="197"/>
  <c r="AF62" i="199"/>
  <c r="AF62" i="197"/>
  <c r="AF62" i="166"/>
  <c r="AZ62" i="199"/>
  <c r="AZ62" i="197"/>
  <c r="AZ62" i="166"/>
  <c r="BT62" i="199"/>
  <c r="BT62" i="197"/>
  <c r="P63" i="199"/>
  <c r="P63" i="166"/>
  <c r="P63" i="197"/>
  <c r="AJ63" i="199"/>
  <c r="AJ63" i="197"/>
  <c r="BD63" i="199"/>
  <c r="BD63" i="197"/>
  <c r="BX63" i="199"/>
  <c r="BX63" i="197"/>
  <c r="BX63" i="166"/>
  <c r="T64" i="199"/>
  <c r="T64" i="197"/>
  <c r="AN64" i="199"/>
  <c r="AN64" i="197"/>
  <c r="AN64" i="166"/>
  <c r="BH64" i="199"/>
  <c r="BH64" i="197"/>
  <c r="D65" i="199"/>
  <c r="D65" i="197"/>
  <c r="D65" i="166"/>
  <c r="X65" i="199"/>
  <c r="X65" i="197"/>
  <c r="X65" i="166"/>
  <c r="AR65" i="199"/>
  <c r="AR65" i="197"/>
  <c r="AR65" i="166"/>
  <c r="BL65" i="199"/>
  <c r="BL65" i="197"/>
  <c r="H66" i="199"/>
  <c r="H66" i="197"/>
  <c r="H66" i="166"/>
  <c r="AB66" i="199"/>
  <c r="AB66" i="197"/>
  <c r="AB66" i="166"/>
  <c r="AV66" i="199"/>
  <c r="AV66" i="197"/>
  <c r="BP66" i="199"/>
  <c r="BP66" i="197"/>
  <c r="L67" i="199"/>
  <c r="L67" i="197"/>
  <c r="L67" i="166"/>
  <c r="AF67" i="199"/>
  <c r="AF67" i="197"/>
  <c r="AZ67" i="199"/>
  <c r="AZ67" i="197"/>
  <c r="AZ67" i="166"/>
  <c r="BT67" i="199"/>
  <c r="BT67" i="197"/>
  <c r="BT67" i="166"/>
  <c r="P68" i="199"/>
  <c r="P68" i="197"/>
  <c r="AJ68" i="199"/>
  <c r="AJ68" i="197"/>
  <c r="BD68" i="199"/>
  <c r="BD68" i="197"/>
  <c r="BX68" i="199"/>
  <c r="BX68" i="197"/>
  <c r="T69" i="186"/>
  <c r="T69" i="199"/>
  <c r="T69" i="197"/>
  <c r="AN69" i="186"/>
  <c r="AN69" i="199"/>
  <c r="AN69" i="197"/>
  <c r="AN69" i="166"/>
  <c r="BH69" i="186"/>
  <c r="BH69" i="199"/>
  <c r="BH69" i="197"/>
  <c r="BH69" i="166"/>
  <c r="D70" i="199"/>
  <c r="D70" i="197"/>
  <c r="X70" i="199"/>
  <c r="X70" i="197"/>
  <c r="X70" i="166"/>
  <c r="AR70" i="199"/>
  <c r="AR70" i="197"/>
  <c r="AR70" i="166"/>
  <c r="BL70" i="199"/>
  <c r="BL70" i="197"/>
  <c r="BL70" i="166"/>
  <c r="H71" i="199"/>
  <c r="H71" i="197"/>
  <c r="AB71" i="199"/>
  <c r="AB71" i="197"/>
  <c r="AB71" i="166"/>
  <c r="AV71" i="199"/>
  <c r="AV71" i="197"/>
  <c r="AV71" i="166"/>
  <c r="BP71" i="197"/>
  <c r="BP71" i="199"/>
  <c r="L72" i="199"/>
  <c r="L72" i="197"/>
  <c r="AF72" i="199"/>
  <c r="AF72" i="197"/>
  <c r="AF72" i="166"/>
  <c r="AZ72" i="199"/>
  <c r="AZ72" i="197"/>
  <c r="BT72" i="199"/>
  <c r="BT72" i="197"/>
  <c r="BT72" i="166"/>
  <c r="P73" i="186"/>
  <c r="P73" i="199"/>
  <c r="P73" i="197"/>
  <c r="P73" i="166"/>
  <c r="AJ73" i="186"/>
  <c r="AJ73" i="199"/>
  <c r="AJ73" i="197"/>
  <c r="AJ73" i="166"/>
  <c r="BD73" i="186"/>
  <c r="BD73" i="199"/>
  <c r="BD73" i="197"/>
  <c r="E74" i="186"/>
  <c r="E74" i="199"/>
  <c r="E74" i="197"/>
  <c r="E74" i="166"/>
  <c r="Y74" i="186"/>
  <c r="Y74" i="199"/>
  <c r="Y74" i="197"/>
  <c r="AS74" i="186"/>
  <c r="AS74" i="199"/>
  <c r="AS74" i="197"/>
  <c r="AS74" i="166"/>
  <c r="BM74" i="186"/>
  <c r="BM74" i="199"/>
  <c r="BM74" i="197"/>
  <c r="BM74" i="166"/>
  <c r="N75" i="186"/>
  <c r="N75" i="199"/>
  <c r="N75" i="197"/>
  <c r="N75" i="166"/>
  <c r="AH75" i="186"/>
  <c r="AH75" i="199"/>
  <c r="AH75" i="197"/>
  <c r="AH75" i="166"/>
  <c r="BB75" i="186"/>
  <c r="BB75" i="199"/>
  <c r="BB75" i="197"/>
  <c r="BB75" i="166"/>
  <c r="B76" i="186"/>
  <c r="B76" i="199"/>
  <c r="B76" i="197"/>
  <c r="V76" i="186"/>
  <c r="V76" i="199"/>
  <c r="V76" i="197"/>
  <c r="AP76" i="186"/>
  <c r="AP76" i="199"/>
  <c r="AP76" i="197"/>
  <c r="BJ76" i="186"/>
  <c r="BJ76" i="199"/>
  <c r="BJ76" i="197"/>
  <c r="I77" i="186"/>
  <c r="I77" i="199"/>
  <c r="I77" i="197"/>
  <c r="I77" i="166"/>
  <c r="AC77" i="186"/>
  <c r="AC77" i="197"/>
  <c r="AC77" i="199"/>
  <c r="AW77" i="186"/>
  <c r="AW77" i="199"/>
  <c r="AW77" i="197"/>
  <c r="AW77" i="166"/>
  <c r="BQ77" i="186"/>
  <c r="BQ77" i="197"/>
  <c r="BQ77" i="199"/>
  <c r="O78" i="186"/>
  <c r="O78" i="197"/>
  <c r="O78" i="199"/>
  <c r="AI78" i="186"/>
  <c r="AI78" i="199"/>
  <c r="AI78" i="197"/>
  <c r="AI78" i="166"/>
  <c r="BC78" i="186"/>
  <c r="BC78" i="199"/>
  <c r="BC78" i="197"/>
  <c r="BW78" i="186"/>
  <c r="BW78" i="199"/>
  <c r="BW78" i="197"/>
  <c r="B13" i="162"/>
  <c r="B33" i="162"/>
  <c r="F67" i="162"/>
  <c r="Q77" i="206" s="1"/>
  <c r="Q53" i="207" s="1"/>
  <c r="S72" i="162"/>
  <c r="AM82" i="206" s="1"/>
  <c r="AM49" i="207" s="1"/>
  <c r="S73" i="162"/>
  <c r="AM83" i="206" s="1"/>
  <c r="AM45" i="207" s="1"/>
  <c r="M42" i="207"/>
  <c r="L85" i="206"/>
  <c r="L42" i="207" s="1"/>
  <c r="D21" i="166"/>
  <c r="AN25" i="166"/>
  <c r="BL26" i="166"/>
  <c r="L28" i="166"/>
  <c r="T49" i="166"/>
  <c r="AN54" i="166"/>
  <c r="AN60" i="166"/>
  <c r="BD63" i="166"/>
  <c r="D66" i="166"/>
  <c r="B20" i="162"/>
  <c r="E56" i="162"/>
  <c r="P66" i="206" s="1"/>
  <c r="P75" i="207" s="1"/>
  <c r="S62" i="162"/>
  <c r="AM72" i="206" s="1"/>
  <c r="AM30" i="207" s="1"/>
  <c r="M68" i="162"/>
  <c r="R68" i="166" s="1"/>
  <c r="D6" i="166"/>
  <c r="H7" i="166"/>
  <c r="L8" i="166"/>
  <c r="T10" i="166"/>
  <c r="X11" i="166"/>
  <c r="AB12" i="166"/>
  <c r="AF13" i="166"/>
  <c r="AJ14" i="166"/>
  <c r="BL51" i="166"/>
  <c r="AN55" i="166"/>
  <c r="AV61" i="166"/>
  <c r="BJ64" i="199"/>
  <c r="BJ64" i="197"/>
  <c r="BJ64" i="166"/>
  <c r="F65" i="199"/>
  <c r="F65" i="197"/>
  <c r="F65" i="166"/>
  <c r="Z65" i="199"/>
  <c r="Z65" i="197"/>
  <c r="Z65" i="166"/>
  <c r="AT65" i="199"/>
  <c r="AT65" i="197"/>
  <c r="AT65" i="166"/>
  <c r="BN65" i="199"/>
  <c r="BN65" i="166"/>
  <c r="BN65" i="197"/>
  <c r="J66" i="199"/>
  <c r="J66" i="197"/>
  <c r="J66" i="166"/>
  <c r="AD66" i="199"/>
  <c r="AD66" i="197"/>
  <c r="AD66" i="166"/>
  <c r="AX66" i="199"/>
  <c r="AX66" i="197"/>
  <c r="AX66" i="166"/>
  <c r="BR66" i="199"/>
  <c r="BR66" i="197"/>
  <c r="BR66" i="166"/>
  <c r="N67" i="199"/>
  <c r="N67" i="197"/>
  <c r="N67" i="166"/>
  <c r="AH67" i="199"/>
  <c r="AH67" i="197"/>
  <c r="AH67" i="166"/>
  <c r="BB67" i="199"/>
  <c r="BB67" i="197"/>
  <c r="BB67" i="166"/>
  <c r="BV67" i="199"/>
  <c r="BV67" i="197"/>
  <c r="BV67" i="166"/>
  <c r="R68" i="199"/>
  <c r="R68" i="197"/>
  <c r="AL68" i="199"/>
  <c r="AL68" i="197"/>
  <c r="BF68" i="199"/>
  <c r="BF68" i="197"/>
  <c r="B69" i="186"/>
  <c r="B69" i="199"/>
  <c r="B69" i="197"/>
  <c r="B69" i="166"/>
  <c r="V69" i="186"/>
  <c r="V69" i="199"/>
  <c r="V69" i="166"/>
  <c r="V69" i="197"/>
  <c r="AP69" i="186"/>
  <c r="AP69" i="199"/>
  <c r="AP69" i="197"/>
  <c r="AP69" i="166"/>
  <c r="BJ69" i="186"/>
  <c r="BJ69" i="199"/>
  <c r="BJ69" i="197"/>
  <c r="F70" i="199"/>
  <c r="F70" i="197"/>
  <c r="F70" i="166"/>
  <c r="Z70" i="199"/>
  <c r="Z70" i="197"/>
  <c r="Z70" i="166"/>
  <c r="AT70" i="199"/>
  <c r="AT70" i="197"/>
  <c r="AT70" i="166"/>
  <c r="BN70" i="199"/>
  <c r="BN70" i="197"/>
  <c r="BN70" i="166"/>
  <c r="J71" i="199"/>
  <c r="J71" i="197"/>
  <c r="J71" i="166"/>
  <c r="AD71" i="199"/>
  <c r="AD71" i="166"/>
  <c r="AD71" i="197"/>
  <c r="AX71" i="199"/>
  <c r="AX71" i="197"/>
  <c r="AX71" i="166"/>
  <c r="BR71" i="199"/>
  <c r="BR71" i="197"/>
  <c r="BR71" i="166"/>
  <c r="N72" i="199"/>
  <c r="N72" i="197"/>
  <c r="N72" i="166"/>
  <c r="AH72" i="199"/>
  <c r="AH72" i="197"/>
  <c r="AH72" i="166"/>
  <c r="BB72" i="199"/>
  <c r="BB72" i="197"/>
  <c r="BB72" i="166"/>
  <c r="BV72" i="199"/>
  <c r="BV72" i="197"/>
  <c r="BV72" i="166"/>
  <c r="R73" i="186"/>
  <c r="R73" i="199"/>
  <c r="R73" i="197"/>
  <c r="R73" i="166"/>
  <c r="AL73" i="186"/>
  <c r="AL73" i="199"/>
  <c r="AL73" i="197"/>
  <c r="AL73" i="166"/>
  <c r="BF73" i="186"/>
  <c r="BF73" i="199"/>
  <c r="BF73" i="197"/>
  <c r="BF73" i="166"/>
  <c r="G74" i="186"/>
  <c r="G74" i="199"/>
  <c r="G74" i="197"/>
  <c r="G74" i="166"/>
  <c r="AA74" i="186"/>
  <c r="AA74" i="199"/>
  <c r="AA74" i="197"/>
  <c r="AA74" i="166"/>
  <c r="AU74" i="186"/>
  <c r="AU74" i="199"/>
  <c r="AU74" i="197"/>
  <c r="AU74" i="166"/>
  <c r="BO74" i="186"/>
  <c r="BO74" i="199"/>
  <c r="BO74" i="166"/>
  <c r="BO74" i="197"/>
  <c r="P75" i="186"/>
  <c r="P75" i="197"/>
  <c r="P75" i="199"/>
  <c r="P75" i="166"/>
  <c r="AJ75" i="186"/>
  <c r="AJ75" i="199"/>
  <c r="AJ75" i="197"/>
  <c r="AJ75" i="166"/>
  <c r="BD75" i="186"/>
  <c r="BD75" i="199"/>
  <c r="BD75" i="197"/>
  <c r="BD75" i="166"/>
  <c r="D76" i="186"/>
  <c r="D76" i="199"/>
  <c r="D76" i="197"/>
  <c r="X76" i="186"/>
  <c r="X76" i="199"/>
  <c r="X76" i="197"/>
  <c r="AR76" i="186"/>
  <c r="AR76" i="197"/>
  <c r="AR76" i="199"/>
  <c r="BL76" i="186"/>
  <c r="BL76" i="199"/>
  <c r="BL76" i="197"/>
  <c r="K77" i="186"/>
  <c r="K77" i="199"/>
  <c r="K77" i="197"/>
  <c r="AE77" i="186"/>
  <c r="AE77" i="199"/>
  <c r="AE77" i="197"/>
  <c r="AY77" i="186"/>
  <c r="AY77" i="199"/>
  <c r="AY77" i="197"/>
  <c r="BS77" i="186"/>
  <c r="BS77" i="199"/>
  <c r="BS77" i="197"/>
  <c r="Q78" i="186"/>
  <c r="Q78" i="199"/>
  <c r="Q78" i="197"/>
  <c r="AK78" i="186"/>
  <c r="AK78" i="199"/>
  <c r="AK78" i="197"/>
  <c r="AK78" i="166"/>
  <c r="BE78" i="186"/>
  <c r="BE78" i="199"/>
  <c r="BE78" i="197"/>
  <c r="B7" i="162"/>
  <c r="B27" i="162"/>
  <c r="B47" i="162"/>
  <c r="E54" i="162"/>
  <c r="P64" i="206" s="1"/>
  <c r="P85" i="207" s="1"/>
  <c r="E55" i="162"/>
  <c r="P65" i="206" s="1"/>
  <c r="P72" i="207" s="1"/>
  <c r="F59" i="162"/>
  <c r="Q69" i="206" s="1"/>
  <c r="Q65" i="207" s="1"/>
  <c r="S61" i="162"/>
  <c r="AM71" i="206" s="1"/>
  <c r="AM31" i="207" s="1"/>
  <c r="AJ19" i="166"/>
  <c r="BD24" i="166"/>
  <c r="BP71" i="166"/>
  <c r="X100" i="89"/>
  <c r="X101" i="89" s="1"/>
  <c r="AR100" i="89"/>
  <c r="AR101" i="89" s="1"/>
  <c r="BL100" i="89"/>
  <c r="BL101" i="89" s="1"/>
  <c r="B14" i="162"/>
  <c r="B34" i="162"/>
  <c r="M56" i="162"/>
  <c r="X56" i="166" s="1"/>
  <c r="F58" i="162"/>
  <c r="Q68" i="206" s="1"/>
  <c r="Q60" i="207" s="1"/>
  <c r="X16" i="166"/>
  <c r="AZ18" i="166"/>
  <c r="BT23" i="166"/>
  <c r="D51" i="166"/>
  <c r="AJ68" i="166"/>
  <c r="K73" i="166"/>
  <c r="AC75" i="166"/>
  <c r="AB56" i="197"/>
  <c r="T3" i="199"/>
  <c r="T3" i="197"/>
  <c r="AN3" i="199"/>
  <c r="AN3" i="197"/>
  <c r="BH3" i="199"/>
  <c r="BH3" i="197"/>
  <c r="D4" i="199"/>
  <c r="D4" i="197"/>
  <c r="X4" i="199"/>
  <c r="X4" i="197"/>
  <c r="AR4" i="199"/>
  <c r="AR4" i="197"/>
  <c r="BL4" i="199"/>
  <c r="BL4" i="197"/>
  <c r="H5" i="199"/>
  <c r="H5" i="197"/>
  <c r="AB5" i="199"/>
  <c r="AB5" i="197"/>
  <c r="AV5" i="199"/>
  <c r="AV5" i="197"/>
  <c r="BP5" i="199"/>
  <c r="BP5" i="197"/>
  <c r="L6" i="199"/>
  <c r="L6" i="197"/>
  <c r="AF6" i="199"/>
  <c r="AF6" i="197"/>
  <c r="AZ6" i="199"/>
  <c r="AZ6" i="197"/>
  <c r="BT6" i="199"/>
  <c r="BT6" i="197"/>
  <c r="P7" i="199"/>
  <c r="P7" i="197"/>
  <c r="AJ7" i="199"/>
  <c r="AJ7" i="197"/>
  <c r="BD7" i="199"/>
  <c r="BD7" i="197"/>
  <c r="BX7" i="199"/>
  <c r="BX7" i="197"/>
  <c r="T8" i="199"/>
  <c r="T8" i="197"/>
  <c r="AN8" i="199"/>
  <c r="AN8" i="197"/>
  <c r="BH8" i="199"/>
  <c r="BH8" i="197"/>
  <c r="D9" i="199"/>
  <c r="D9" i="197"/>
  <c r="X9" i="199"/>
  <c r="X9" i="197"/>
  <c r="AR9" i="199"/>
  <c r="AR9" i="197"/>
  <c r="BL9" i="199"/>
  <c r="BL9" i="197"/>
  <c r="H10" i="199"/>
  <c r="H10" i="197"/>
  <c r="AB10" i="199"/>
  <c r="AB10" i="197"/>
  <c r="AV10" i="199"/>
  <c r="AV10" i="197"/>
  <c r="BP10" i="199"/>
  <c r="BP10" i="197"/>
  <c r="L11" i="199"/>
  <c r="L11" i="197"/>
  <c r="AF11" i="199"/>
  <c r="AF11" i="197"/>
  <c r="AZ11" i="199"/>
  <c r="AZ11" i="197"/>
  <c r="BT11" i="199"/>
  <c r="BT11" i="197"/>
  <c r="P12" i="199"/>
  <c r="P12" i="197"/>
  <c r="AJ12" i="199"/>
  <c r="AJ12" i="197"/>
  <c r="BD12" i="199"/>
  <c r="BD12" i="197"/>
  <c r="BX12" i="199"/>
  <c r="BX12" i="197"/>
  <c r="T13" i="199"/>
  <c r="T13" i="197"/>
  <c r="AN13" i="199"/>
  <c r="AN13" i="197"/>
  <c r="BH13" i="199"/>
  <c r="BH13" i="197"/>
  <c r="D14" i="199"/>
  <c r="D14" i="197"/>
  <c r="X14" i="199"/>
  <c r="X14" i="197"/>
  <c r="AR14" i="199"/>
  <c r="AR14" i="197"/>
  <c r="BL14" i="199"/>
  <c r="BL14" i="197"/>
  <c r="H15" i="199"/>
  <c r="H15" i="197"/>
  <c r="AB15" i="199"/>
  <c r="AB15" i="197"/>
  <c r="AV15" i="199"/>
  <c r="AV15" i="197"/>
  <c r="BP15" i="199"/>
  <c r="BP15" i="197"/>
  <c r="L16" i="199"/>
  <c r="AF16" i="199"/>
  <c r="AF16" i="197"/>
  <c r="AZ16" i="199"/>
  <c r="AZ16" i="197"/>
  <c r="BT16" i="199"/>
  <c r="BT16" i="197"/>
  <c r="P17" i="199"/>
  <c r="P17" i="197"/>
  <c r="P17" i="166"/>
  <c r="AJ17" i="199"/>
  <c r="AJ17" i="197"/>
  <c r="AJ17" i="166"/>
  <c r="BD17" i="199"/>
  <c r="BD17" i="197"/>
  <c r="BD17" i="166"/>
  <c r="BX17" i="199"/>
  <c r="BX17" i="197"/>
  <c r="BX17" i="166"/>
  <c r="T18" i="199"/>
  <c r="T18" i="197"/>
  <c r="T18" i="166"/>
  <c r="AN18" i="199"/>
  <c r="AN18" i="197"/>
  <c r="AN18" i="166"/>
  <c r="BH18" i="199"/>
  <c r="BH18" i="197"/>
  <c r="BH18" i="166"/>
  <c r="D19" i="186"/>
  <c r="D19" i="199"/>
  <c r="D19" i="197"/>
  <c r="D19" i="166"/>
  <c r="X19" i="186"/>
  <c r="X19" i="199"/>
  <c r="X19" i="197"/>
  <c r="X19" i="166"/>
  <c r="AR19" i="186"/>
  <c r="AR19" i="199"/>
  <c r="AR19" i="197"/>
  <c r="AR19" i="166"/>
  <c r="BL19" i="186"/>
  <c r="BL19" i="199"/>
  <c r="BL19" i="166"/>
  <c r="BL19" i="197"/>
  <c r="H20" i="199"/>
  <c r="H20" i="197"/>
  <c r="AB20" i="199"/>
  <c r="AB20" i="197"/>
  <c r="AV20" i="199"/>
  <c r="AV20" i="197"/>
  <c r="BP20" i="199"/>
  <c r="BP20" i="197"/>
  <c r="BP20" i="166"/>
  <c r="L21" i="186"/>
  <c r="L21" i="199"/>
  <c r="L21" i="197"/>
  <c r="AF21" i="186"/>
  <c r="AF21" i="199"/>
  <c r="AF21" i="197"/>
  <c r="AZ21" i="186"/>
  <c r="AZ21" i="199"/>
  <c r="AZ21" i="197"/>
  <c r="BT21" i="186"/>
  <c r="BT21" i="199"/>
  <c r="BT21" i="197"/>
  <c r="P22" i="199"/>
  <c r="AJ22" i="199"/>
  <c r="AJ22" i="197"/>
  <c r="AJ22" i="166"/>
  <c r="BD22" i="199"/>
  <c r="BD22" i="197"/>
  <c r="BX22" i="199"/>
  <c r="BX22" i="197"/>
  <c r="BX22" i="166"/>
  <c r="T23" i="199"/>
  <c r="T23" i="197"/>
  <c r="T23" i="166"/>
  <c r="AN23" i="199"/>
  <c r="AN23" i="197"/>
  <c r="AN23" i="166"/>
  <c r="BH23" i="199"/>
  <c r="BH23" i="197"/>
  <c r="BH23" i="166"/>
  <c r="D24" i="199"/>
  <c r="D24" i="197"/>
  <c r="D24" i="166"/>
  <c r="X24" i="199"/>
  <c r="X24" i="197"/>
  <c r="X24" i="166"/>
  <c r="AR24" i="199"/>
  <c r="AR24" i="197"/>
  <c r="AR24" i="166"/>
  <c r="BL24" i="199"/>
  <c r="BL24" i="197"/>
  <c r="BL24" i="166"/>
  <c r="H25" i="199"/>
  <c r="H25" i="197"/>
  <c r="H25" i="166"/>
  <c r="AB25" i="199"/>
  <c r="AB25" i="197"/>
  <c r="AB25" i="166"/>
  <c r="AV25" i="199"/>
  <c r="AV25" i="197"/>
  <c r="AV25" i="166"/>
  <c r="BP25" i="199"/>
  <c r="BP25" i="197"/>
  <c r="BP25" i="166"/>
  <c r="L26" i="199"/>
  <c r="L26" i="197"/>
  <c r="L26" i="166"/>
  <c r="AF26" i="199"/>
  <c r="AF26" i="197"/>
  <c r="AF26" i="166"/>
  <c r="AZ26" i="199"/>
  <c r="AZ26" i="197"/>
  <c r="AZ26" i="166"/>
  <c r="BT26" i="199"/>
  <c r="BT26" i="197"/>
  <c r="BT26" i="166"/>
  <c r="P27" i="199"/>
  <c r="P27" i="197"/>
  <c r="AJ27" i="199"/>
  <c r="AJ27" i="197"/>
  <c r="BD27" i="199"/>
  <c r="BD27" i="197"/>
  <c r="BX27" i="199"/>
  <c r="BX27" i="197"/>
  <c r="T28" i="199"/>
  <c r="T28" i="197"/>
  <c r="T28" i="166"/>
  <c r="AN28" i="199"/>
  <c r="AN28" i="197"/>
  <c r="AN28" i="166"/>
  <c r="BH28" i="199"/>
  <c r="BH28" i="197"/>
  <c r="BH28" i="166"/>
  <c r="D29" i="199"/>
  <c r="D29" i="197"/>
  <c r="X29" i="199"/>
  <c r="X29" i="197"/>
  <c r="AR29" i="199"/>
  <c r="AR29" i="197"/>
  <c r="BL29" i="199"/>
  <c r="BL29" i="197"/>
  <c r="H30" i="199"/>
  <c r="H30" i="197"/>
  <c r="H30" i="166"/>
  <c r="AB30" i="199"/>
  <c r="AB30" i="197"/>
  <c r="AB30" i="166"/>
  <c r="AV30" i="199"/>
  <c r="AV30" i="197"/>
  <c r="AV30" i="166"/>
  <c r="BP30" i="199"/>
  <c r="BP30" i="197"/>
  <c r="BP30" i="166"/>
  <c r="L31" i="199"/>
  <c r="L31" i="197"/>
  <c r="L31" i="166"/>
  <c r="AF31" i="199"/>
  <c r="AF31" i="197"/>
  <c r="AF31" i="166"/>
  <c r="AZ31" i="199"/>
  <c r="AZ31" i="197"/>
  <c r="AZ31" i="166"/>
  <c r="BT31" i="199"/>
  <c r="BT31" i="197"/>
  <c r="BT31" i="166"/>
  <c r="P32" i="199"/>
  <c r="P32" i="197"/>
  <c r="P32" i="166"/>
  <c r="AJ32" i="199"/>
  <c r="AJ32" i="197"/>
  <c r="AJ32" i="166"/>
  <c r="BD32" i="199"/>
  <c r="BD32" i="197"/>
  <c r="BD32" i="166"/>
  <c r="BX32" i="199"/>
  <c r="BX32" i="197"/>
  <c r="BX32" i="166"/>
  <c r="T33" i="199"/>
  <c r="T33" i="197"/>
  <c r="T33" i="166"/>
  <c r="AN33" i="199"/>
  <c r="AN33" i="197"/>
  <c r="AN33" i="166"/>
  <c r="BH33" i="199"/>
  <c r="BH33" i="197"/>
  <c r="BH33" i="166"/>
  <c r="D34" i="199"/>
  <c r="D34" i="197"/>
  <c r="D34" i="166"/>
  <c r="X34" i="199"/>
  <c r="X34" i="197"/>
  <c r="AR34" i="199"/>
  <c r="AR34" i="197"/>
  <c r="BL34" i="199"/>
  <c r="BL34" i="197"/>
  <c r="H35" i="199"/>
  <c r="H35" i="197"/>
  <c r="AB35" i="199"/>
  <c r="AB35" i="197"/>
  <c r="AV35" i="199"/>
  <c r="AV35" i="197"/>
  <c r="BP35" i="199"/>
  <c r="BP35" i="197"/>
  <c r="L36" i="199"/>
  <c r="L36" i="197"/>
  <c r="L36" i="166"/>
  <c r="AF36" i="199"/>
  <c r="AF36" i="197"/>
  <c r="AF36" i="166"/>
  <c r="AZ36" i="199"/>
  <c r="AZ36" i="197"/>
  <c r="AZ36" i="166"/>
  <c r="BT36" i="199"/>
  <c r="BT36" i="197"/>
  <c r="BT36" i="166"/>
  <c r="P37" i="199"/>
  <c r="P37" i="197"/>
  <c r="P37" i="166"/>
  <c r="AJ37" i="199"/>
  <c r="AJ37" i="197"/>
  <c r="AJ37" i="166"/>
  <c r="BD37" i="199"/>
  <c r="BD37" i="197"/>
  <c r="BD37" i="166"/>
  <c r="BX37" i="199"/>
  <c r="BX37" i="197"/>
  <c r="BX37" i="166"/>
  <c r="T38" i="186"/>
  <c r="T38" i="199"/>
  <c r="T38" i="197"/>
  <c r="T38" i="166"/>
  <c r="AN38" i="186"/>
  <c r="AN38" i="199"/>
  <c r="AN38" i="197"/>
  <c r="AN38" i="166"/>
  <c r="BH38" i="186"/>
  <c r="BH38" i="199"/>
  <c r="BH38" i="197"/>
  <c r="BH38" i="166"/>
  <c r="D39" i="186"/>
  <c r="D39" i="199"/>
  <c r="D39" i="197"/>
  <c r="D39" i="166"/>
  <c r="X39" i="186"/>
  <c r="X39" i="199"/>
  <c r="X39" i="197"/>
  <c r="X39" i="166"/>
  <c r="AR39" i="186"/>
  <c r="AR39" i="199"/>
  <c r="AR39" i="197"/>
  <c r="AR39" i="166"/>
  <c r="BL39" i="186"/>
  <c r="BL39" i="199"/>
  <c r="BL39" i="197"/>
  <c r="BL39" i="166"/>
  <c r="H40" i="199"/>
  <c r="H40" i="197"/>
  <c r="AB40" i="199"/>
  <c r="AB40" i="197"/>
  <c r="AB40" i="166"/>
  <c r="AV40" i="199"/>
  <c r="AV40" i="197"/>
  <c r="BP40" i="199"/>
  <c r="BP40" i="197"/>
  <c r="L41" i="186"/>
  <c r="L41" i="199"/>
  <c r="L41" i="197"/>
  <c r="AF41" i="186"/>
  <c r="AF41" i="199"/>
  <c r="AF41" i="197"/>
  <c r="AF41" i="166"/>
  <c r="AZ41" i="186"/>
  <c r="AZ41" i="199"/>
  <c r="AZ41" i="197"/>
  <c r="BT41" i="186"/>
  <c r="BT41" i="199"/>
  <c r="BT41" i="197"/>
  <c r="BT41" i="166"/>
  <c r="P42" i="199"/>
  <c r="P42" i="197"/>
  <c r="P42" i="166"/>
  <c r="AJ42" i="199"/>
  <c r="AJ42" i="197"/>
  <c r="AJ42" i="166"/>
  <c r="BD42" i="199"/>
  <c r="BD42" i="197"/>
  <c r="BX42" i="199"/>
  <c r="BX42" i="197"/>
  <c r="T43" i="186"/>
  <c r="T43" i="199"/>
  <c r="T43" i="197"/>
  <c r="T43" i="166"/>
  <c r="AN43" i="186"/>
  <c r="AN43" i="199"/>
  <c r="AN43" i="197"/>
  <c r="AN43" i="166"/>
  <c r="BH43" i="186"/>
  <c r="BH43" i="199"/>
  <c r="BH43" i="197"/>
  <c r="BH43" i="166"/>
  <c r="D44" i="199"/>
  <c r="D44" i="197"/>
  <c r="D44" i="166"/>
  <c r="X44" i="199"/>
  <c r="X44" i="197"/>
  <c r="X44" i="166"/>
  <c r="AR44" i="199"/>
  <c r="AR44" i="197"/>
  <c r="AR44" i="166"/>
  <c r="BL44" i="199"/>
  <c r="BL44" i="197"/>
  <c r="BL44" i="166"/>
  <c r="H45" i="199"/>
  <c r="H45" i="197"/>
  <c r="H45" i="166"/>
  <c r="AB45" i="199"/>
  <c r="AB45" i="197"/>
  <c r="AB45" i="166"/>
  <c r="AV45" i="199"/>
  <c r="AV45" i="197"/>
  <c r="AV45" i="166"/>
  <c r="BP45" i="199"/>
  <c r="BP45" i="197"/>
  <c r="BP45" i="166"/>
  <c r="L46" i="199"/>
  <c r="L46" i="197"/>
  <c r="L46" i="166"/>
  <c r="AF46" i="199"/>
  <c r="AF46" i="197"/>
  <c r="AF46" i="166"/>
  <c r="AZ46" i="199"/>
  <c r="AZ46" i="197"/>
  <c r="AZ46" i="166"/>
  <c r="BT46" i="199"/>
  <c r="BT46" i="197"/>
  <c r="BT46" i="166"/>
  <c r="P47" i="199"/>
  <c r="P47" i="197"/>
  <c r="AJ47" i="199"/>
  <c r="AJ47" i="197"/>
  <c r="BD47" i="199"/>
  <c r="BD47" i="197"/>
  <c r="BX47" i="199"/>
  <c r="BX47" i="197"/>
  <c r="T48" i="199"/>
  <c r="T48" i="197"/>
  <c r="AN48" i="199"/>
  <c r="AN48" i="197"/>
  <c r="BH48" i="199"/>
  <c r="BH48" i="197"/>
  <c r="D49" i="199"/>
  <c r="D49" i="197"/>
  <c r="D49" i="166"/>
  <c r="X49" i="199"/>
  <c r="X49" i="197"/>
  <c r="X49" i="166"/>
  <c r="AR49" i="199"/>
  <c r="AR49" i="197"/>
  <c r="BL49" i="199"/>
  <c r="BL49" i="197"/>
  <c r="H50" i="199"/>
  <c r="H50" i="197"/>
  <c r="H50" i="166"/>
  <c r="AB50" i="199"/>
  <c r="AB50" i="197"/>
  <c r="AB50" i="166"/>
  <c r="AV50" i="199"/>
  <c r="AV50" i="197"/>
  <c r="AV50" i="166"/>
  <c r="BP50" i="199"/>
  <c r="BP50" i="197"/>
  <c r="L51" i="186"/>
  <c r="L51" i="199"/>
  <c r="L51" i="197"/>
  <c r="L51" i="166"/>
  <c r="AF51" i="186"/>
  <c r="AF51" i="199"/>
  <c r="AF51" i="197"/>
  <c r="AF51" i="166"/>
  <c r="AZ51" i="186"/>
  <c r="AZ51" i="199"/>
  <c r="AZ51" i="197"/>
  <c r="AZ51" i="166"/>
  <c r="BT51" i="186"/>
  <c r="BT51" i="199"/>
  <c r="BT51" i="197"/>
  <c r="P52" i="199"/>
  <c r="P52" i="197"/>
  <c r="P52" i="166"/>
  <c r="AJ52" i="199"/>
  <c r="AJ52" i="197"/>
  <c r="BD52" i="199"/>
  <c r="BD52" i="197"/>
  <c r="BX52" i="199"/>
  <c r="BX52" i="197"/>
  <c r="BX52" i="166"/>
  <c r="T53" i="199"/>
  <c r="T53" i="197"/>
  <c r="T53" i="166"/>
  <c r="AN53" i="199"/>
  <c r="AN53" i="197"/>
  <c r="BH53" i="199"/>
  <c r="BH53" i="197"/>
  <c r="BH53" i="166"/>
  <c r="D54" i="199"/>
  <c r="D54" i="197"/>
  <c r="D54" i="166"/>
  <c r="X54" i="199"/>
  <c r="X54" i="197"/>
  <c r="X54" i="166"/>
  <c r="AR54" i="199"/>
  <c r="AR54" i="197"/>
  <c r="AR54" i="166"/>
  <c r="BL54" i="199"/>
  <c r="BL54" i="197"/>
  <c r="H55" i="199"/>
  <c r="H55" i="197"/>
  <c r="H55" i="166"/>
  <c r="AB55" i="199"/>
  <c r="AB55" i="197"/>
  <c r="AB55" i="166"/>
  <c r="AV55" i="199"/>
  <c r="AV55" i="197"/>
  <c r="AV55" i="166"/>
  <c r="BP55" i="199"/>
  <c r="BP55" i="197"/>
  <c r="BP55" i="166"/>
  <c r="L56" i="186"/>
  <c r="L56" i="199"/>
  <c r="L56" i="197"/>
  <c r="AF56" i="186"/>
  <c r="AF56" i="199"/>
  <c r="AF56" i="197"/>
  <c r="AZ56" i="186"/>
  <c r="AZ56" i="199"/>
  <c r="AZ56" i="197"/>
  <c r="BT56" i="186"/>
  <c r="BT56" i="199"/>
  <c r="BT56" i="197"/>
  <c r="BT56" i="166"/>
  <c r="P57" i="186"/>
  <c r="P57" i="199"/>
  <c r="P57" i="197"/>
  <c r="AJ57" i="186"/>
  <c r="AJ57" i="199"/>
  <c r="AJ57" i="197"/>
  <c r="BD57" i="186"/>
  <c r="BD57" i="199"/>
  <c r="BD57" i="197"/>
  <c r="BX57" i="186"/>
  <c r="BX57" i="199"/>
  <c r="BX57" i="197"/>
  <c r="T58" i="186"/>
  <c r="T58" i="197"/>
  <c r="T58" i="199"/>
  <c r="AN58" i="186"/>
  <c r="AN58" i="199"/>
  <c r="AN58" i="197"/>
  <c r="BH58" i="186"/>
  <c r="BH58" i="199"/>
  <c r="BH58" i="197"/>
  <c r="D59" i="199"/>
  <c r="D59" i="197"/>
  <c r="X59" i="199"/>
  <c r="X59" i="197"/>
  <c r="AR59" i="199"/>
  <c r="AR59" i="197"/>
  <c r="BL59" i="197"/>
  <c r="BL59" i="199"/>
  <c r="H60" i="186"/>
  <c r="H60" i="199"/>
  <c r="H60" i="197"/>
  <c r="AB60" i="186"/>
  <c r="AB60" i="199"/>
  <c r="AB60" i="197"/>
  <c r="AV60" i="186"/>
  <c r="AV60" i="199"/>
  <c r="AV60" i="197"/>
  <c r="AV60" i="166"/>
  <c r="BP60" i="186"/>
  <c r="BP60" i="199"/>
  <c r="BP60" i="197"/>
  <c r="L61" i="199"/>
  <c r="L61" i="166"/>
  <c r="L61" i="197"/>
  <c r="AF61" i="199"/>
  <c r="AF61" i="197"/>
  <c r="AZ61" i="199"/>
  <c r="AZ61" i="197"/>
  <c r="AZ61" i="166"/>
  <c r="BT61" i="199"/>
  <c r="BT61" i="197"/>
  <c r="BT61" i="166"/>
  <c r="P62" i="199"/>
  <c r="P62" i="197"/>
  <c r="P62" i="166"/>
  <c r="AJ62" i="199"/>
  <c r="AJ62" i="197"/>
  <c r="AJ62" i="166"/>
  <c r="BD62" i="199"/>
  <c r="BD62" i="197"/>
  <c r="BX62" i="199"/>
  <c r="BX62" i="197"/>
  <c r="BX62" i="166"/>
  <c r="T63" i="199"/>
  <c r="T63" i="197"/>
  <c r="T63" i="166"/>
  <c r="AN63" i="199"/>
  <c r="AN63" i="197"/>
  <c r="AN63" i="166"/>
  <c r="BH63" i="199"/>
  <c r="BH63" i="197"/>
  <c r="BH63" i="166"/>
  <c r="D64" i="199"/>
  <c r="D64" i="197"/>
  <c r="X64" i="199"/>
  <c r="X64" i="197"/>
  <c r="X64" i="166"/>
  <c r="AR64" i="199"/>
  <c r="AR64" i="197"/>
  <c r="AR64" i="166"/>
  <c r="BL64" i="199"/>
  <c r="BL64" i="197"/>
  <c r="BL64" i="166"/>
  <c r="H65" i="199"/>
  <c r="H65" i="197"/>
  <c r="H65" i="166"/>
  <c r="AB65" i="199"/>
  <c r="AB65" i="197"/>
  <c r="AB65" i="166"/>
  <c r="AV65" i="199"/>
  <c r="AV65" i="197"/>
  <c r="BP65" i="199"/>
  <c r="BP65" i="197"/>
  <c r="BP65" i="166"/>
  <c r="L66" i="199"/>
  <c r="L66" i="197"/>
  <c r="L66" i="166"/>
  <c r="AF66" i="199"/>
  <c r="AF66" i="197"/>
  <c r="AZ66" i="199"/>
  <c r="AZ66" i="197"/>
  <c r="AZ66" i="166"/>
  <c r="BT66" i="199"/>
  <c r="BT66" i="197"/>
  <c r="BT66" i="166"/>
  <c r="P67" i="199"/>
  <c r="P67" i="197"/>
  <c r="AJ67" i="199"/>
  <c r="AJ67" i="197"/>
  <c r="AJ67" i="166"/>
  <c r="BD67" i="199"/>
  <c r="BD67" i="197"/>
  <c r="BD67" i="166"/>
  <c r="BX67" i="199"/>
  <c r="BX67" i="197"/>
  <c r="BX67" i="166"/>
  <c r="T68" i="199"/>
  <c r="T68" i="197"/>
  <c r="AN68" i="199"/>
  <c r="AN68" i="197"/>
  <c r="AN68" i="166"/>
  <c r="BH68" i="199"/>
  <c r="BH68" i="197"/>
  <c r="BH68" i="166"/>
  <c r="D69" i="186"/>
  <c r="D69" i="199"/>
  <c r="D69" i="197"/>
  <c r="X69" i="186"/>
  <c r="X69" i="199"/>
  <c r="AR69" i="186"/>
  <c r="AR69" i="199"/>
  <c r="AR69" i="197"/>
  <c r="AR69" i="166"/>
  <c r="BL69" i="186"/>
  <c r="BL69" i="199"/>
  <c r="BL69" i="197"/>
  <c r="H70" i="199"/>
  <c r="H70" i="197"/>
  <c r="H70" i="166"/>
  <c r="AB70" i="199"/>
  <c r="AB70" i="197"/>
  <c r="AB70" i="166"/>
  <c r="AV70" i="199"/>
  <c r="AV70" i="197"/>
  <c r="AV70" i="166"/>
  <c r="BP70" i="199"/>
  <c r="BP70" i="197"/>
  <c r="L71" i="199"/>
  <c r="L71" i="197"/>
  <c r="L71" i="166"/>
  <c r="AF71" i="199"/>
  <c r="AF71" i="197"/>
  <c r="AF71" i="166"/>
  <c r="AZ71" i="199"/>
  <c r="AZ71" i="197"/>
  <c r="BT71" i="199"/>
  <c r="BT71" i="197"/>
  <c r="BT71" i="166"/>
  <c r="P72" i="199"/>
  <c r="P72" i="197"/>
  <c r="P72" i="166"/>
  <c r="AJ72" i="199"/>
  <c r="AJ72" i="197"/>
  <c r="BD72" i="199"/>
  <c r="BD72" i="197"/>
  <c r="BD72" i="166"/>
  <c r="BX72" i="199"/>
  <c r="BX72" i="197"/>
  <c r="BX72" i="166"/>
  <c r="T73" i="186"/>
  <c r="T73" i="199"/>
  <c r="T73" i="197"/>
  <c r="T73" i="166"/>
  <c r="AN73" i="186"/>
  <c r="AN73" i="199"/>
  <c r="AN73" i="197"/>
  <c r="BH73" i="186"/>
  <c r="BH73" i="199"/>
  <c r="BH73" i="197"/>
  <c r="BH73" i="166"/>
  <c r="I74" i="186"/>
  <c r="I74" i="199"/>
  <c r="I74" i="197"/>
  <c r="I74" i="166"/>
  <c r="AC74" i="186"/>
  <c r="AC74" i="197"/>
  <c r="AC74" i="199"/>
  <c r="AC74" i="166"/>
  <c r="AW74" i="186"/>
  <c r="AW74" i="197"/>
  <c r="AW74" i="199"/>
  <c r="AW74" i="166"/>
  <c r="BQ74" i="186"/>
  <c r="BQ74" i="199"/>
  <c r="BQ74" i="197"/>
  <c r="BQ74" i="166"/>
  <c r="R75" i="186"/>
  <c r="R75" i="199"/>
  <c r="R75" i="197"/>
  <c r="R75" i="166"/>
  <c r="AL75" i="186"/>
  <c r="AL75" i="199"/>
  <c r="AL75" i="197"/>
  <c r="AL75" i="166"/>
  <c r="BF75" i="186"/>
  <c r="BF75" i="199"/>
  <c r="BF75" i="197"/>
  <c r="F76" i="186"/>
  <c r="F76" i="199"/>
  <c r="F76" i="197"/>
  <c r="Z76" i="186"/>
  <c r="Z76" i="199"/>
  <c r="Z76" i="197"/>
  <c r="AT76" i="186"/>
  <c r="AT76" i="199"/>
  <c r="AT76" i="197"/>
  <c r="AT76" i="166"/>
  <c r="BN76" i="186"/>
  <c r="BN76" i="199"/>
  <c r="BN76" i="197"/>
  <c r="BN76" i="166"/>
  <c r="M77" i="186"/>
  <c r="M77" i="197"/>
  <c r="M77" i="199"/>
  <c r="AG77" i="186"/>
  <c r="AG77" i="199"/>
  <c r="AG77" i="197"/>
  <c r="BA77" i="186"/>
  <c r="BA77" i="199"/>
  <c r="BA77" i="197"/>
  <c r="BU77" i="186"/>
  <c r="BU77" i="199"/>
  <c r="BU77" i="197"/>
  <c r="S78" i="186"/>
  <c r="S78" i="199"/>
  <c r="S78" i="197"/>
  <c r="S78" i="166"/>
  <c r="AM78" i="186"/>
  <c r="AM78" i="199"/>
  <c r="AM78" i="197"/>
  <c r="AM78" i="166"/>
  <c r="BG78" i="186"/>
  <c r="BG78" i="199"/>
  <c r="BG78" i="197"/>
  <c r="M57" i="162"/>
  <c r="AV57" i="166" s="1"/>
  <c r="BP17" i="166"/>
  <c r="L23" i="166"/>
  <c r="D26" i="166"/>
  <c r="AZ28" i="166"/>
  <c r="BP52" i="166"/>
  <c r="BL61" i="166"/>
  <c r="AF67" i="166"/>
  <c r="BC69" i="166"/>
  <c r="H72" i="166"/>
  <c r="L73" i="166"/>
  <c r="BW78" i="166"/>
  <c r="L16" i="197"/>
  <c r="BM44" i="199"/>
  <c r="BM44" i="197"/>
  <c r="I45" i="199"/>
  <c r="I45" i="197"/>
  <c r="AC45" i="199"/>
  <c r="AC45" i="197"/>
  <c r="AW45" i="199"/>
  <c r="AW45" i="197"/>
  <c r="BQ45" i="199"/>
  <c r="BQ45" i="197"/>
  <c r="M46" i="199"/>
  <c r="M46" i="197"/>
  <c r="AG46" i="199"/>
  <c r="AG46" i="197"/>
  <c r="BA46" i="199"/>
  <c r="BA46" i="197"/>
  <c r="BU46" i="199"/>
  <c r="BU46" i="197"/>
  <c r="Q47" i="199"/>
  <c r="Q47" i="197"/>
  <c r="AK47" i="199"/>
  <c r="AK47" i="197"/>
  <c r="BE47" i="199"/>
  <c r="BE47" i="197"/>
  <c r="BY47" i="199"/>
  <c r="BY47" i="197"/>
  <c r="U48" i="199"/>
  <c r="U48" i="197"/>
  <c r="AO48" i="199"/>
  <c r="AO48" i="197"/>
  <c r="AO48" i="166"/>
  <c r="BI48" i="199"/>
  <c r="BI48" i="197"/>
  <c r="E49" i="199"/>
  <c r="E49" i="197"/>
  <c r="Y49" i="199"/>
  <c r="Y49" i="197"/>
  <c r="Y49" i="166"/>
  <c r="AS49" i="199"/>
  <c r="AS49" i="197"/>
  <c r="BM49" i="199"/>
  <c r="BM49" i="197"/>
  <c r="I50" i="199"/>
  <c r="I50" i="197"/>
  <c r="AC50" i="199"/>
  <c r="AC50" i="197"/>
  <c r="AC50" i="166"/>
  <c r="AW50" i="199"/>
  <c r="AW50" i="197"/>
  <c r="AW50" i="166"/>
  <c r="BQ50" i="199"/>
  <c r="BQ50" i="197"/>
  <c r="BQ50" i="166"/>
  <c r="M51" i="186"/>
  <c r="M51" i="199"/>
  <c r="M51" i="197"/>
  <c r="AG51" i="186"/>
  <c r="AG51" i="199"/>
  <c r="AG51" i="197"/>
  <c r="AG51" i="166"/>
  <c r="BA51" i="186"/>
  <c r="BA51" i="199"/>
  <c r="BA51" i="197"/>
  <c r="BA51" i="166"/>
  <c r="BU51" i="186"/>
  <c r="BU51" i="199"/>
  <c r="BU51" i="197"/>
  <c r="Q52" i="199"/>
  <c r="Q52" i="197"/>
  <c r="Q52" i="166"/>
  <c r="AK52" i="199"/>
  <c r="AK52" i="166"/>
  <c r="BE52" i="199"/>
  <c r="BE52" i="197"/>
  <c r="BY52" i="199"/>
  <c r="BY52" i="197"/>
  <c r="BY52" i="166"/>
  <c r="U53" i="199"/>
  <c r="U53" i="197"/>
  <c r="U53" i="166"/>
  <c r="AO53" i="199"/>
  <c r="AO53" i="197"/>
  <c r="BI53" i="199"/>
  <c r="BI53" i="197"/>
  <c r="BI53" i="166"/>
  <c r="E54" i="199"/>
  <c r="E54" i="197"/>
  <c r="Y54" i="199"/>
  <c r="Y54" i="197"/>
  <c r="AS54" i="199"/>
  <c r="AS54" i="197"/>
  <c r="AS54" i="166"/>
  <c r="BM54" i="199"/>
  <c r="BM54" i="197"/>
  <c r="I55" i="199"/>
  <c r="I55" i="197"/>
  <c r="I55" i="166"/>
  <c r="AC55" i="199"/>
  <c r="AC55" i="197"/>
  <c r="AW55" i="199"/>
  <c r="AW55" i="197"/>
  <c r="BQ55" i="199"/>
  <c r="BQ55" i="197"/>
  <c r="BQ55" i="166"/>
  <c r="M56" i="186"/>
  <c r="M56" i="197"/>
  <c r="M56" i="199"/>
  <c r="AG56" i="186"/>
  <c r="AG56" i="199"/>
  <c r="AG56" i="197"/>
  <c r="BA56" i="186"/>
  <c r="BA56" i="199"/>
  <c r="BA56" i="197"/>
  <c r="BU56" i="186"/>
  <c r="BU56" i="199"/>
  <c r="BU56" i="197"/>
  <c r="Q57" i="186"/>
  <c r="Q57" i="199"/>
  <c r="Q57" i="197"/>
  <c r="AK57" i="186"/>
  <c r="AK57" i="199"/>
  <c r="AK57" i="197"/>
  <c r="BE57" i="186"/>
  <c r="BE57" i="199"/>
  <c r="BE57" i="197"/>
  <c r="BY57" i="186"/>
  <c r="BY57" i="199"/>
  <c r="BY57" i="197"/>
  <c r="U58" i="186"/>
  <c r="U58" i="197"/>
  <c r="U58" i="199"/>
  <c r="U58" i="166"/>
  <c r="AO58" i="186"/>
  <c r="AO58" i="199"/>
  <c r="AO58" i="197"/>
  <c r="BI58" i="186"/>
  <c r="BI58" i="199"/>
  <c r="BI58" i="197"/>
  <c r="E59" i="199"/>
  <c r="E59" i="197"/>
  <c r="Y59" i="199"/>
  <c r="Y59" i="197"/>
  <c r="AS59" i="199"/>
  <c r="AS59" i="197"/>
  <c r="BM59" i="199"/>
  <c r="BM59" i="197"/>
  <c r="I60" i="186"/>
  <c r="I60" i="199"/>
  <c r="I60" i="197"/>
  <c r="AC60" i="186"/>
  <c r="AC60" i="199"/>
  <c r="AC60" i="197"/>
  <c r="AC60" i="166"/>
  <c r="AW60" i="186"/>
  <c r="AW60" i="199"/>
  <c r="AW60" i="197"/>
  <c r="BQ60" i="186"/>
  <c r="BQ60" i="199"/>
  <c r="BQ60" i="197"/>
  <c r="BQ60" i="166"/>
  <c r="M61" i="199"/>
  <c r="M61" i="166"/>
  <c r="M61" i="197"/>
  <c r="AG61" i="199"/>
  <c r="AG61" i="197"/>
  <c r="BA61" i="199"/>
  <c r="BA61" i="197"/>
  <c r="BA61" i="166"/>
  <c r="BU61" i="199"/>
  <c r="BU61" i="197"/>
  <c r="Q62" i="199"/>
  <c r="Q62" i="197"/>
  <c r="AK62" i="199"/>
  <c r="AK62" i="197"/>
  <c r="AK62" i="166"/>
  <c r="BE62" i="199"/>
  <c r="BE62" i="197"/>
  <c r="BY62" i="199"/>
  <c r="BY62" i="197"/>
  <c r="BY62" i="166"/>
  <c r="U63" i="199"/>
  <c r="U63" i="197"/>
  <c r="AO63" i="199"/>
  <c r="AO63" i="197"/>
  <c r="AO63" i="166"/>
  <c r="BI63" i="199"/>
  <c r="BI63" i="197"/>
  <c r="BI63" i="166"/>
  <c r="E64" i="199"/>
  <c r="E64" i="197"/>
  <c r="Y64" i="199"/>
  <c r="Y64" i="197"/>
  <c r="Y64" i="166"/>
  <c r="AS64" i="199"/>
  <c r="BM64" i="199"/>
  <c r="BM64" i="197"/>
  <c r="I65" i="199"/>
  <c r="I65" i="197"/>
  <c r="I65" i="166"/>
  <c r="AC65" i="199"/>
  <c r="AC65" i="197"/>
  <c r="AW65" i="199"/>
  <c r="AW65" i="197"/>
  <c r="AW65" i="166"/>
  <c r="BQ65" i="199"/>
  <c r="BQ65" i="197"/>
  <c r="BQ65" i="166"/>
  <c r="M66" i="199"/>
  <c r="M66" i="197"/>
  <c r="M66" i="166"/>
  <c r="AG66" i="199"/>
  <c r="AG66" i="197"/>
  <c r="BA66" i="199"/>
  <c r="BA66" i="197"/>
  <c r="BA66" i="166"/>
  <c r="BU66" i="199"/>
  <c r="BU66" i="197"/>
  <c r="BU66" i="166"/>
  <c r="Q67" i="199"/>
  <c r="Q67" i="197"/>
  <c r="AK67" i="199"/>
  <c r="AK67" i="197"/>
  <c r="AK67" i="166"/>
  <c r="BE67" i="199"/>
  <c r="BE67" i="197"/>
  <c r="BE67" i="166"/>
  <c r="BY67" i="199"/>
  <c r="BY67" i="197"/>
  <c r="U68" i="199"/>
  <c r="U68" i="197"/>
  <c r="AO68" i="199"/>
  <c r="AO68" i="197"/>
  <c r="BI68" i="199"/>
  <c r="BI68" i="197"/>
  <c r="E69" i="186"/>
  <c r="E69" i="199"/>
  <c r="E69" i="197"/>
  <c r="Y69" i="186"/>
  <c r="Y69" i="199"/>
  <c r="Y69" i="197"/>
  <c r="AS69" i="186"/>
  <c r="AS69" i="199"/>
  <c r="AS69" i="197"/>
  <c r="AS69" i="166"/>
  <c r="BM69" i="186"/>
  <c r="BM69" i="199"/>
  <c r="BM69" i="197"/>
  <c r="I70" i="199"/>
  <c r="I70" i="197"/>
  <c r="AC70" i="199"/>
  <c r="AC70" i="197"/>
  <c r="AC70" i="166"/>
  <c r="AW70" i="199"/>
  <c r="AW70" i="197"/>
  <c r="BQ70" i="199"/>
  <c r="BQ70" i="197"/>
  <c r="BQ70" i="166"/>
  <c r="M71" i="199"/>
  <c r="M71" i="197"/>
  <c r="M71" i="166"/>
  <c r="AG71" i="199"/>
  <c r="AG71" i="197"/>
  <c r="AG71" i="166"/>
  <c r="BA71" i="199"/>
  <c r="BA71" i="197"/>
  <c r="BU71" i="199"/>
  <c r="BU71" i="197"/>
  <c r="BU71" i="166"/>
  <c r="Q72" i="199"/>
  <c r="Q72" i="197"/>
  <c r="Q72" i="166"/>
  <c r="AK72" i="199"/>
  <c r="AK72" i="197"/>
  <c r="BE72" i="199"/>
  <c r="BE72" i="197"/>
  <c r="BE72" i="166"/>
  <c r="BY72" i="199"/>
  <c r="BY72" i="197"/>
  <c r="BY72" i="166"/>
  <c r="U73" i="186"/>
  <c r="U73" i="199"/>
  <c r="U73" i="197"/>
  <c r="AO73" i="186"/>
  <c r="AO73" i="199"/>
  <c r="AO73" i="197"/>
  <c r="AO73" i="166"/>
  <c r="BI73" i="186"/>
  <c r="BI73" i="199"/>
  <c r="BI73" i="197"/>
  <c r="BI73" i="166"/>
  <c r="J74" i="186"/>
  <c r="J74" i="199"/>
  <c r="J74" i="197"/>
  <c r="J74" i="166"/>
  <c r="AD74" i="186"/>
  <c r="AD74" i="199"/>
  <c r="AD74" i="197"/>
  <c r="AD74" i="166"/>
  <c r="AX74" i="186"/>
  <c r="AX74" i="199"/>
  <c r="AX74" i="197"/>
  <c r="AX74" i="166"/>
  <c r="BR74" i="186"/>
  <c r="BR74" i="199"/>
  <c r="BR74" i="197"/>
  <c r="BR74" i="166"/>
  <c r="S75" i="186"/>
  <c r="S75" i="199"/>
  <c r="S75" i="197"/>
  <c r="S75" i="166"/>
  <c r="AM75" i="186"/>
  <c r="AM75" i="199"/>
  <c r="AM75" i="197"/>
  <c r="AM75" i="166"/>
  <c r="BG75" i="186"/>
  <c r="BG75" i="199"/>
  <c r="BG75" i="197"/>
  <c r="G76" i="186"/>
  <c r="G76" i="199"/>
  <c r="G76" i="197"/>
  <c r="G76" i="166"/>
  <c r="AA76" i="186"/>
  <c r="AA76" i="199"/>
  <c r="AA76" i="197"/>
  <c r="AU76" i="186"/>
  <c r="AU76" i="199"/>
  <c r="AU76" i="197"/>
  <c r="BO76" i="186"/>
  <c r="BO76" i="199"/>
  <c r="BO76" i="197"/>
  <c r="N77" i="186"/>
  <c r="N77" i="199"/>
  <c r="N77" i="197"/>
  <c r="N77" i="166"/>
  <c r="AH77" i="186"/>
  <c r="AH77" i="199"/>
  <c r="AH77" i="197"/>
  <c r="AH77" i="166"/>
  <c r="BB77" i="186"/>
  <c r="BB77" i="199"/>
  <c r="BB77" i="197"/>
  <c r="BB77" i="166"/>
  <c r="BV77" i="186"/>
  <c r="BV77" i="199"/>
  <c r="BV77" i="197"/>
  <c r="BV77" i="166"/>
  <c r="T78" i="186"/>
  <c r="T78" i="199"/>
  <c r="T78" i="197"/>
  <c r="AN78" i="186"/>
  <c r="AN78" i="199"/>
  <c r="AN78" i="197"/>
  <c r="AN78" i="166"/>
  <c r="BH78" i="186"/>
  <c r="BH78" i="197"/>
  <c r="BH78" i="199"/>
  <c r="S52" i="162"/>
  <c r="AM62" i="206" s="1"/>
  <c r="AM86" i="207" s="1"/>
  <c r="S53" i="162"/>
  <c r="AM63" i="206" s="1"/>
  <c r="AM76" i="207" s="1"/>
  <c r="H17" i="166"/>
  <c r="M51" i="166"/>
  <c r="BL60" i="166"/>
  <c r="BT62" i="166"/>
  <c r="D64" i="166"/>
  <c r="AY68" i="166"/>
  <c r="BP70" i="166"/>
  <c r="U73" i="166"/>
  <c r="Y74" i="166"/>
  <c r="BH5" i="166"/>
  <c r="BL6" i="166"/>
  <c r="BP7" i="166"/>
  <c r="BT8" i="166"/>
  <c r="BX9" i="166"/>
  <c r="D11" i="166"/>
  <c r="H12" i="166"/>
  <c r="L13" i="166"/>
  <c r="P14" i="166"/>
  <c r="BU61" i="166"/>
  <c r="E64" i="166"/>
  <c r="S65" i="166"/>
  <c r="BL69" i="166"/>
  <c r="AM74" i="166"/>
  <c r="D4" i="166"/>
  <c r="L6" i="166"/>
  <c r="P7" i="166"/>
  <c r="AB10" i="166"/>
  <c r="AF11" i="166"/>
  <c r="AJ12" i="166"/>
  <c r="AN13" i="166"/>
  <c r="AR14" i="166"/>
  <c r="BH20" i="166"/>
  <c r="BM44" i="166"/>
  <c r="BL54" i="166"/>
  <c r="BA56" i="166"/>
  <c r="T65" i="166"/>
  <c r="AF66" i="166"/>
  <c r="BM69" i="166"/>
  <c r="L72" i="166"/>
  <c r="AN74" i="166"/>
  <c r="BF75" i="166"/>
  <c r="AS64" i="197"/>
  <c r="BX36" i="199"/>
  <c r="BX36" i="197"/>
  <c r="BX36" i="166"/>
  <c r="T37" i="199"/>
  <c r="T37" i="197"/>
  <c r="T37" i="166"/>
  <c r="AN37" i="199"/>
  <c r="AN37" i="197"/>
  <c r="AN37" i="166"/>
  <c r="BH37" i="199"/>
  <c r="BH37" i="197"/>
  <c r="BH37" i="166"/>
  <c r="D38" i="186"/>
  <c r="D38" i="199"/>
  <c r="D38" i="197"/>
  <c r="D38" i="166"/>
  <c r="X38" i="186"/>
  <c r="X38" i="199"/>
  <c r="X38" i="197"/>
  <c r="X38" i="166"/>
  <c r="AR38" i="186"/>
  <c r="AR38" i="199"/>
  <c r="AR38" i="197"/>
  <c r="AR38" i="166"/>
  <c r="BL38" i="186"/>
  <c r="BL38" i="199"/>
  <c r="BL38" i="197"/>
  <c r="BL38" i="166"/>
  <c r="H39" i="186"/>
  <c r="H39" i="199"/>
  <c r="H39" i="197"/>
  <c r="H39" i="166"/>
  <c r="AB39" i="186"/>
  <c r="AB39" i="199"/>
  <c r="AB39" i="197"/>
  <c r="AB39" i="166"/>
  <c r="AV39" i="186"/>
  <c r="AV39" i="199"/>
  <c r="AV39" i="197"/>
  <c r="AV39" i="166"/>
  <c r="BP39" i="186"/>
  <c r="BP39" i="199"/>
  <c r="BP39" i="197"/>
  <c r="BP39" i="166"/>
  <c r="L40" i="199"/>
  <c r="L40" i="197"/>
  <c r="AF40" i="199"/>
  <c r="AF40" i="197"/>
  <c r="AF40" i="166"/>
  <c r="AZ40" i="199"/>
  <c r="AZ40" i="197"/>
  <c r="BT40" i="197"/>
  <c r="BT40" i="166"/>
  <c r="P41" i="186"/>
  <c r="P41" i="199"/>
  <c r="P41" i="197"/>
  <c r="AJ41" i="186"/>
  <c r="AJ41" i="199"/>
  <c r="AJ41" i="197"/>
  <c r="AJ41" i="166"/>
  <c r="BD41" i="186"/>
  <c r="BD41" i="199"/>
  <c r="BD41" i="197"/>
  <c r="BX41" i="186"/>
  <c r="BX41" i="199"/>
  <c r="BX41" i="197"/>
  <c r="BX41" i="166"/>
  <c r="T42" i="199"/>
  <c r="T42" i="197"/>
  <c r="AN42" i="199"/>
  <c r="AN42" i="197"/>
  <c r="BH42" i="199"/>
  <c r="BH42" i="197"/>
  <c r="D43" i="186"/>
  <c r="D43" i="199"/>
  <c r="D43" i="197"/>
  <c r="D43" i="166"/>
  <c r="X43" i="186"/>
  <c r="X43" i="199"/>
  <c r="X43" i="197"/>
  <c r="X43" i="166"/>
  <c r="AR43" i="186"/>
  <c r="AR43" i="199"/>
  <c r="AR43" i="197"/>
  <c r="AR43" i="166"/>
  <c r="BL43" i="186"/>
  <c r="BL43" i="199"/>
  <c r="BL43" i="197"/>
  <c r="BL43" i="166"/>
  <c r="H44" i="199"/>
  <c r="H44" i="197"/>
  <c r="H44" i="166"/>
  <c r="AB44" i="199"/>
  <c r="AB44" i="197"/>
  <c r="AB44" i="166"/>
  <c r="AV44" i="199"/>
  <c r="AV44" i="197"/>
  <c r="AV44" i="166"/>
  <c r="BP44" i="199"/>
  <c r="BP44" i="197"/>
  <c r="BP44" i="166"/>
  <c r="L45" i="199"/>
  <c r="L45" i="197"/>
  <c r="L45" i="166"/>
  <c r="AF45" i="199"/>
  <c r="AF45" i="197"/>
  <c r="AF45" i="166"/>
  <c r="AZ45" i="199"/>
  <c r="AZ45" i="197"/>
  <c r="AZ45" i="166"/>
  <c r="BT45" i="199"/>
  <c r="BT45" i="197"/>
  <c r="BT45" i="166"/>
  <c r="P46" i="199"/>
  <c r="P46" i="197"/>
  <c r="P46" i="166"/>
  <c r="AJ46" i="199"/>
  <c r="AJ46" i="197"/>
  <c r="AJ46" i="166"/>
  <c r="BD46" i="197"/>
  <c r="BD46" i="166"/>
  <c r="BD46" i="199"/>
  <c r="BX46" i="199"/>
  <c r="BX46" i="197"/>
  <c r="BX46" i="166"/>
  <c r="T47" i="199"/>
  <c r="T47" i="197"/>
  <c r="AN47" i="199"/>
  <c r="AN47" i="197"/>
  <c r="BH47" i="199"/>
  <c r="BH47" i="197"/>
  <c r="D48" i="199"/>
  <c r="D48" i="197"/>
  <c r="X48" i="199"/>
  <c r="X48" i="197"/>
  <c r="AR48" i="199"/>
  <c r="AR48" i="197"/>
  <c r="BL48" i="199"/>
  <c r="BL48" i="197"/>
  <c r="H49" i="199"/>
  <c r="H49" i="166"/>
  <c r="H49" i="197"/>
  <c r="AB49" i="199"/>
  <c r="AB49" i="197"/>
  <c r="AV49" i="199"/>
  <c r="AV49" i="166"/>
  <c r="AV49" i="197"/>
  <c r="BP49" i="199"/>
  <c r="BP49" i="197"/>
  <c r="BP49" i="166"/>
  <c r="L50" i="199"/>
  <c r="L50" i="197"/>
  <c r="L50" i="166"/>
  <c r="AF50" i="199"/>
  <c r="AF50" i="166"/>
  <c r="AF50" i="197"/>
  <c r="AZ50" i="199"/>
  <c r="AZ50" i="197"/>
  <c r="AZ50" i="166"/>
  <c r="BT50" i="199"/>
  <c r="BT50" i="197"/>
  <c r="BT50" i="166"/>
  <c r="P51" i="186"/>
  <c r="P51" i="199"/>
  <c r="P51" i="197"/>
  <c r="P51" i="166"/>
  <c r="AJ51" i="186"/>
  <c r="AJ51" i="199"/>
  <c r="AJ51" i="166"/>
  <c r="AJ51" i="197"/>
  <c r="BD51" i="186"/>
  <c r="BD51" i="199"/>
  <c r="BD51" i="197"/>
  <c r="BD51" i="166"/>
  <c r="BX51" i="186"/>
  <c r="BX51" i="199"/>
  <c r="BX51" i="197"/>
  <c r="BX51" i="166"/>
  <c r="T52" i="199"/>
  <c r="T52" i="197"/>
  <c r="T52" i="166"/>
  <c r="AN52" i="199"/>
  <c r="AN52" i="197"/>
  <c r="AN52" i="166"/>
  <c r="BH52" i="199"/>
  <c r="BH52" i="197"/>
  <c r="BH52" i="166"/>
  <c r="D53" i="186"/>
  <c r="D53" i="199"/>
  <c r="D53" i="166"/>
  <c r="D53" i="197"/>
  <c r="X53" i="199"/>
  <c r="X53" i="197"/>
  <c r="X53" i="166"/>
  <c r="AR53" i="199"/>
  <c r="AR53" i="197"/>
  <c r="AR53" i="166"/>
  <c r="BL53" i="199"/>
  <c r="BL53" i="197"/>
  <c r="BL53" i="166"/>
  <c r="H54" i="199"/>
  <c r="H54" i="197"/>
  <c r="H54" i="166"/>
  <c r="AB54" i="199"/>
  <c r="AB54" i="197"/>
  <c r="AB54" i="166"/>
  <c r="AV54" i="199"/>
  <c r="AV54" i="197"/>
  <c r="AV54" i="166"/>
  <c r="BP54" i="199"/>
  <c r="BP54" i="197"/>
  <c r="BP54" i="166"/>
  <c r="L55" i="199"/>
  <c r="L55" i="197"/>
  <c r="L55" i="166"/>
  <c r="AF55" i="199"/>
  <c r="AF55" i="197"/>
  <c r="AF55" i="166"/>
  <c r="AZ55" i="199"/>
  <c r="AZ55" i="197"/>
  <c r="AZ55" i="166"/>
  <c r="BT55" i="199"/>
  <c r="BT55" i="197"/>
  <c r="BT55" i="166"/>
  <c r="P56" i="186"/>
  <c r="P56" i="199"/>
  <c r="P56" i="197"/>
  <c r="P56" i="166"/>
  <c r="AJ56" i="186"/>
  <c r="AJ56" i="199"/>
  <c r="AJ56" i="197"/>
  <c r="BD56" i="186"/>
  <c r="BD56" i="199"/>
  <c r="BD56" i="197"/>
  <c r="BD56" i="166"/>
  <c r="BX56" i="186"/>
  <c r="BX56" i="199"/>
  <c r="BX56" i="197"/>
  <c r="BX56" i="166"/>
  <c r="T57" i="186"/>
  <c r="T57" i="199"/>
  <c r="T57" i="197"/>
  <c r="AN57" i="186"/>
  <c r="AN57" i="199"/>
  <c r="AN57" i="197"/>
  <c r="BH57" i="186"/>
  <c r="BH57" i="199"/>
  <c r="BH57" i="197"/>
  <c r="D58" i="186"/>
  <c r="D58" i="199"/>
  <c r="D58" i="197"/>
  <c r="X58" i="186"/>
  <c r="X58" i="199"/>
  <c r="X58" i="197"/>
  <c r="X58" i="166"/>
  <c r="AR58" i="186"/>
  <c r="AR58" i="199"/>
  <c r="AR58" i="197"/>
  <c r="BL58" i="186"/>
  <c r="BL58" i="199"/>
  <c r="BL58" i="197"/>
  <c r="H59" i="199"/>
  <c r="H59" i="197"/>
  <c r="AB59" i="199"/>
  <c r="AB59" i="197"/>
  <c r="AV59" i="199"/>
  <c r="AV59" i="197"/>
  <c r="BP59" i="199"/>
  <c r="BP59" i="197"/>
  <c r="L60" i="186"/>
  <c r="L60" i="199"/>
  <c r="L60" i="197"/>
  <c r="AF60" i="186"/>
  <c r="AF60" i="199"/>
  <c r="AF60" i="197"/>
  <c r="AZ60" i="186"/>
  <c r="AZ60" i="199"/>
  <c r="AZ60" i="197"/>
  <c r="AZ60" i="166"/>
  <c r="BT60" i="186"/>
  <c r="BT60" i="199"/>
  <c r="BT60" i="197"/>
  <c r="P61" i="199"/>
  <c r="P61" i="197"/>
  <c r="P61" i="166"/>
  <c r="AJ61" i="199"/>
  <c r="AJ61" i="197"/>
  <c r="AJ61" i="166"/>
  <c r="BD61" i="199"/>
  <c r="BD61" i="197"/>
  <c r="BD61" i="166"/>
  <c r="BX61" i="199"/>
  <c r="BX61" i="197"/>
  <c r="BX61" i="166"/>
  <c r="T62" i="199"/>
  <c r="T62" i="197"/>
  <c r="T62" i="166"/>
  <c r="AN62" i="199"/>
  <c r="AN62" i="197"/>
  <c r="AN62" i="166"/>
  <c r="BH62" i="199"/>
  <c r="BH62" i="197"/>
  <c r="BH62" i="166"/>
  <c r="D63" i="199"/>
  <c r="D63" i="197"/>
  <c r="D63" i="166"/>
  <c r="X63" i="199"/>
  <c r="X63" i="197"/>
  <c r="X63" i="166"/>
  <c r="AR63" i="199"/>
  <c r="AR63" i="197"/>
  <c r="AR63" i="166"/>
  <c r="BL63" i="199"/>
  <c r="BL63" i="197"/>
  <c r="BL63" i="166"/>
  <c r="H64" i="199"/>
  <c r="H64" i="197"/>
  <c r="H64" i="166"/>
  <c r="AB64" i="199"/>
  <c r="AB64" i="166"/>
  <c r="AB64" i="197"/>
  <c r="AV64" i="199"/>
  <c r="AV64" i="197"/>
  <c r="AV64" i="166"/>
  <c r="BP64" i="199"/>
  <c r="BP64" i="197"/>
  <c r="BP64" i="166"/>
  <c r="L65" i="199"/>
  <c r="L65" i="197"/>
  <c r="L65" i="166"/>
  <c r="AF65" i="199"/>
  <c r="AF65" i="197"/>
  <c r="AF65" i="166"/>
  <c r="AZ65" i="199"/>
  <c r="AZ65" i="197"/>
  <c r="AZ65" i="166"/>
  <c r="BT65" i="199"/>
  <c r="BT65" i="197"/>
  <c r="BT65" i="166"/>
  <c r="P66" i="199"/>
  <c r="P66" i="197"/>
  <c r="P66" i="166"/>
  <c r="AJ66" i="199"/>
  <c r="AJ66" i="166"/>
  <c r="AJ66" i="197"/>
  <c r="BD66" i="199"/>
  <c r="BD66" i="197"/>
  <c r="BD66" i="166"/>
  <c r="BX66" i="199"/>
  <c r="BX66" i="197"/>
  <c r="BX66" i="166"/>
  <c r="T67" i="199"/>
  <c r="T67" i="166"/>
  <c r="T67" i="197"/>
  <c r="AN67" i="199"/>
  <c r="AN67" i="197"/>
  <c r="AN67" i="166"/>
  <c r="BH67" i="199"/>
  <c r="BH67" i="166"/>
  <c r="BH67" i="197"/>
  <c r="D68" i="199"/>
  <c r="D68" i="197"/>
  <c r="X68" i="199"/>
  <c r="X68" i="197"/>
  <c r="X68" i="166"/>
  <c r="AR68" i="199"/>
  <c r="AR68" i="197"/>
  <c r="AR68" i="166"/>
  <c r="BL68" i="199"/>
  <c r="BL68" i="197"/>
  <c r="H69" i="186"/>
  <c r="H69" i="199"/>
  <c r="H69" i="197"/>
  <c r="H69" i="166"/>
  <c r="AB69" i="186"/>
  <c r="AB69" i="199"/>
  <c r="AB69" i="166"/>
  <c r="AB69" i="197"/>
  <c r="AV69" i="186"/>
  <c r="AV69" i="199"/>
  <c r="AV69" i="197"/>
  <c r="AV69" i="166"/>
  <c r="BP69" i="186"/>
  <c r="BP69" i="199"/>
  <c r="BP69" i="197"/>
  <c r="BP69" i="166"/>
  <c r="L70" i="199"/>
  <c r="L70" i="197"/>
  <c r="L70" i="166"/>
  <c r="AF70" i="199"/>
  <c r="AF70" i="197"/>
  <c r="AF70" i="166"/>
  <c r="AZ70" i="199"/>
  <c r="AZ70" i="166"/>
  <c r="AZ70" i="197"/>
  <c r="BT70" i="199"/>
  <c r="BT70" i="197"/>
  <c r="BT70" i="166"/>
  <c r="P71" i="199"/>
  <c r="P71" i="197"/>
  <c r="P71" i="166"/>
  <c r="AJ71" i="199"/>
  <c r="AJ71" i="197"/>
  <c r="AJ71" i="166"/>
  <c r="BD71" i="199"/>
  <c r="BD71" i="166"/>
  <c r="BD71" i="197"/>
  <c r="BX71" i="199"/>
  <c r="BX71" i="197"/>
  <c r="BX71" i="166"/>
  <c r="T72" i="199"/>
  <c r="T72" i="197"/>
  <c r="T72" i="166"/>
  <c r="AN72" i="199"/>
  <c r="AN72" i="166"/>
  <c r="AN72" i="197"/>
  <c r="BH72" i="199"/>
  <c r="BH72" i="166"/>
  <c r="BH72" i="197"/>
  <c r="D73" i="186"/>
  <c r="D73" i="199"/>
  <c r="D73" i="197"/>
  <c r="D73" i="166"/>
  <c r="X73" i="186"/>
  <c r="X73" i="199"/>
  <c r="X73" i="197"/>
  <c r="X73" i="166"/>
  <c r="AR73" i="186"/>
  <c r="AR73" i="199"/>
  <c r="AR73" i="197"/>
  <c r="AR73" i="166"/>
  <c r="BL73" i="186"/>
  <c r="BL73" i="199"/>
  <c r="BL73" i="197"/>
  <c r="BL73" i="166"/>
  <c r="M74" i="186"/>
  <c r="M74" i="199"/>
  <c r="M74" i="197"/>
  <c r="AG74" i="186"/>
  <c r="AG74" i="199"/>
  <c r="AG74" i="197"/>
  <c r="AG74" i="166"/>
  <c r="BA74" i="186"/>
  <c r="BA74" i="199"/>
  <c r="BA74" i="197"/>
  <c r="BA74" i="166"/>
  <c r="B75" i="186"/>
  <c r="B75" i="197"/>
  <c r="B75" i="199"/>
  <c r="B75" i="166"/>
  <c r="V75" i="186"/>
  <c r="V75" i="199"/>
  <c r="V75" i="166"/>
  <c r="V75" i="197"/>
  <c r="AP75" i="186"/>
  <c r="AP75" i="199"/>
  <c r="AP75" i="197"/>
  <c r="BJ75" i="186"/>
  <c r="BJ75" i="199"/>
  <c r="BJ75" i="197"/>
  <c r="J76" i="186"/>
  <c r="J76" i="199"/>
  <c r="J76" i="197"/>
  <c r="AD76" i="186"/>
  <c r="AD76" i="199"/>
  <c r="AD76" i="197"/>
  <c r="AX76" i="186"/>
  <c r="AX76" i="199"/>
  <c r="AX76" i="197"/>
  <c r="AX76" i="166"/>
  <c r="BR76" i="186"/>
  <c r="BR76" i="199"/>
  <c r="BR76" i="166"/>
  <c r="BR76" i="197"/>
  <c r="Q77" i="186"/>
  <c r="Q77" i="199"/>
  <c r="Q77" i="197"/>
  <c r="Q77" i="166"/>
  <c r="AK77" i="186"/>
  <c r="AK77" i="199"/>
  <c r="AK77" i="197"/>
  <c r="BE77" i="186"/>
  <c r="BE77" i="199"/>
  <c r="BE77" i="197"/>
  <c r="C78" i="186"/>
  <c r="C78" i="199"/>
  <c r="C78" i="197"/>
  <c r="C78" i="166"/>
  <c r="W78" i="186"/>
  <c r="W78" i="199"/>
  <c r="W78" i="166"/>
  <c r="W78" i="197"/>
  <c r="AQ78" i="186"/>
  <c r="AQ78" i="199"/>
  <c r="AQ78" i="166"/>
  <c r="AQ78" i="197"/>
  <c r="BK78" i="186"/>
  <c r="BK78" i="199"/>
  <c r="BK78" i="197"/>
  <c r="BK78" i="166"/>
  <c r="I100" i="89"/>
  <c r="I101" i="89" s="1"/>
  <c r="AC100" i="89"/>
  <c r="AC101" i="89" s="1"/>
  <c r="AW100" i="89"/>
  <c r="AW101" i="89" s="1"/>
  <c r="BQ100" i="89"/>
  <c r="BQ101" i="89" s="1"/>
  <c r="S75" i="162"/>
  <c r="AM85" i="206" s="1"/>
  <c r="AM42" i="207" s="1"/>
  <c r="BX19" i="166"/>
  <c r="T25" i="166"/>
  <c r="AR26" i="166"/>
  <c r="BP27" i="166"/>
  <c r="AW45" i="166"/>
  <c r="BM54" i="166"/>
  <c r="BL55" i="166"/>
  <c r="D61" i="166"/>
  <c r="AG66" i="166"/>
  <c r="AE73" i="166"/>
  <c r="AO74" i="166"/>
  <c r="BG75" i="166"/>
  <c r="E3" i="199"/>
  <c r="E3" i="197"/>
  <c r="Y3" i="199"/>
  <c r="Y3" i="197"/>
  <c r="AS3" i="186"/>
  <c r="AS3" i="199"/>
  <c r="AS3" i="197"/>
  <c r="BM3" i="199"/>
  <c r="BM3" i="197"/>
  <c r="I4" i="197"/>
  <c r="I4" i="199"/>
  <c r="AC4" i="197"/>
  <c r="AC4" i="199"/>
  <c r="AW4" i="199"/>
  <c r="AW4" i="197"/>
  <c r="BQ4" i="199"/>
  <c r="BQ4" i="197"/>
  <c r="M5" i="199"/>
  <c r="M5" i="197"/>
  <c r="AG5" i="199"/>
  <c r="AG5" i="197"/>
  <c r="BA5" i="199"/>
  <c r="BA5" i="197"/>
  <c r="BU5" i="199"/>
  <c r="BU5" i="197"/>
  <c r="Q6" i="199"/>
  <c r="Q6" i="197"/>
  <c r="AK6" i="199"/>
  <c r="AK6" i="197"/>
  <c r="BE6" i="199"/>
  <c r="BE6" i="197"/>
  <c r="BY6" i="199"/>
  <c r="BY6" i="197"/>
  <c r="U7" i="199"/>
  <c r="U7" i="197"/>
  <c r="AO7" i="199"/>
  <c r="AO7" i="197"/>
  <c r="BI7" i="199"/>
  <c r="BI7" i="197"/>
  <c r="E8" i="199"/>
  <c r="E8" i="197"/>
  <c r="Y8" i="199"/>
  <c r="Y8" i="197"/>
  <c r="AS8" i="199"/>
  <c r="AS8" i="197"/>
  <c r="BM8" i="199"/>
  <c r="BM8" i="197"/>
  <c r="I9" i="199"/>
  <c r="I9" i="197"/>
  <c r="AC9" i="197"/>
  <c r="AC9" i="199"/>
  <c r="AW9" i="199"/>
  <c r="AW9" i="197"/>
  <c r="BQ9" i="199"/>
  <c r="BQ9" i="197"/>
  <c r="M10" i="199"/>
  <c r="M10" i="197"/>
  <c r="AG10" i="199"/>
  <c r="AG10" i="197"/>
  <c r="BA10" i="199"/>
  <c r="BA10" i="197"/>
  <c r="BU10" i="199"/>
  <c r="BU10" i="197"/>
  <c r="Q11" i="199"/>
  <c r="Q11" i="197"/>
  <c r="AK11" i="199"/>
  <c r="AK11" i="197"/>
  <c r="BE11" i="199"/>
  <c r="BE11" i="197"/>
  <c r="BY11" i="199"/>
  <c r="BY11" i="197"/>
  <c r="U12" i="199"/>
  <c r="U12" i="197"/>
  <c r="AO12" i="199"/>
  <c r="AO12" i="197"/>
  <c r="BI12" i="199"/>
  <c r="BI12" i="197"/>
  <c r="E13" i="199"/>
  <c r="E13" i="197"/>
  <c r="Y13" i="199"/>
  <c r="Y13" i="197"/>
  <c r="AS13" i="199"/>
  <c r="AS13" i="197"/>
  <c r="BM13" i="199"/>
  <c r="BM13" i="197"/>
  <c r="I14" i="199"/>
  <c r="I14" i="197"/>
  <c r="AC14" i="199"/>
  <c r="AC14" i="197"/>
  <c r="AW14" i="199"/>
  <c r="AW14" i="197"/>
  <c r="BQ14" i="199"/>
  <c r="BQ14" i="197"/>
  <c r="M15" i="199"/>
  <c r="M15" i="197"/>
  <c r="AG15" i="199"/>
  <c r="AG15" i="197"/>
  <c r="BA15" i="199"/>
  <c r="BA15" i="197"/>
  <c r="BU15" i="199"/>
  <c r="BU15" i="197"/>
  <c r="Q16" i="197"/>
  <c r="Q16" i="199"/>
  <c r="AK16" i="199"/>
  <c r="AK16" i="197"/>
  <c r="BE16" i="199"/>
  <c r="BE16" i="197"/>
  <c r="BY16" i="199"/>
  <c r="BY16" i="197"/>
  <c r="U17" i="199"/>
  <c r="U17" i="197"/>
  <c r="AO17" i="199"/>
  <c r="AO17" i="197"/>
  <c r="BI17" i="199"/>
  <c r="BI17" i="197"/>
  <c r="E18" i="199"/>
  <c r="E18" i="197"/>
  <c r="Y18" i="199"/>
  <c r="Y18" i="197"/>
  <c r="AS18" i="199"/>
  <c r="AS18" i="197"/>
  <c r="BM18" i="199"/>
  <c r="BM18" i="197"/>
  <c r="I19" i="186"/>
  <c r="I19" i="197"/>
  <c r="I19" i="199"/>
  <c r="AC19" i="186"/>
  <c r="AC19" i="199"/>
  <c r="AC19" i="197"/>
  <c r="AW19" i="186"/>
  <c r="AW19" i="199"/>
  <c r="AW19" i="197"/>
  <c r="BQ19" i="186"/>
  <c r="BQ19" i="199"/>
  <c r="BQ19" i="197"/>
  <c r="M20" i="199"/>
  <c r="M20" i="197"/>
  <c r="AG20" i="199"/>
  <c r="AG20" i="197"/>
  <c r="BA20" i="199"/>
  <c r="BA20" i="197"/>
  <c r="BU20" i="199"/>
  <c r="BU20" i="197"/>
  <c r="Q21" i="186"/>
  <c r="Q21" i="199"/>
  <c r="Q21" i="197"/>
  <c r="AK21" i="186"/>
  <c r="AK21" i="199"/>
  <c r="AK21" i="197"/>
  <c r="BE21" i="186"/>
  <c r="BE21" i="199"/>
  <c r="BE21" i="197"/>
  <c r="BY21" i="186"/>
  <c r="BY21" i="199"/>
  <c r="BY21" i="197"/>
  <c r="U22" i="199"/>
  <c r="U22" i="197"/>
  <c r="AO22" i="199"/>
  <c r="AO22" i="197"/>
  <c r="BI22" i="199"/>
  <c r="BI22" i="197"/>
  <c r="E23" i="199"/>
  <c r="E23" i="197"/>
  <c r="Y23" i="199"/>
  <c r="Y23" i="197"/>
  <c r="AS23" i="199"/>
  <c r="AS23" i="197"/>
  <c r="BM23" i="199"/>
  <c r="BM23" i="197"/>
  <c r="I24" i="199"/>
  <c r="I24" i="197"/>
  <c r="AC24" i="199"/>
  <c r="AC24" i="197"/>
  <c r="AW24" i="199"/>
  <c r="AW24" i="197"/>
  <c r="BQ24" i="199"/>
  <c r="BQ24" i="197"/>
  <c r="M25" i="199"/>
  <c r="M25" i="197"/>
  <c r="AG25" i="199"/>
  <c r="AG25" i="197"/>
  <c r="BA25" i="199"/>
  <c r="BA25" i="197"/>
  <c r="BU25" i="199"/>
  <c r="BU25" i="197"/>
  <c r="Q26" i="199"/>
  <c r="Q26" i="197"/>
  <c r="AK26" i="199"/>
  <c r="AK26" i="197"/>
  <c r="BE26" i="199"/>
  <c r="BE26" i="197"/>
  <c r="BY26" i="199"/>
  <c r="BY26" i="197"/>
  <c r="U27" i="199"/>
  <c r="U27" i="197"/>
  <c r="AO27" i="197"/>
  <c r="AO27" i="199"/>
  <c r="BI27" i="199"/>
  <c r="BI27" i="197"/>
  <c r="E28" i="199"/>
  <c r="E28" i="197"/>
  <c r="Y28" i="197"/>
  <c r="Y28" i="199"/>
  <c r="AS28" i="199"/>
  <c r="AS28" i="197"/>
  <c r="BM28" i="199"/>
  <c r="BM28" i="197"/>
  <c r="I29" i="199"/>
  <c r="I29" i="197"/>
  <c r="AC29" i="199"/>
  <c r="AW29" i="199"/>
  <c r="AW29" i="197"/>
  <c r="BQ29" i="199"/>
  <c r="BQ29" i="197"/>
  <c r="M30" i="199"/>
  <c r="M30" i="197"/>
  <c r="AG30" i="199"/>
  <c r="AG30" i="197"/>
  <c r="BA30" i="199"/>
  <c r="BA30" i="197"/>
  <c r="BU30" i="199"/>
  <c r="BU30" i="197"/>
  <c r="Q31" i="199"/>
  <c r="Q31" i="197"/>
  <c r="AK31" i="199"/>
  <c r="AK31" i="197"/>
  <c r="BE31" i="199"/>
  <c r="BE31" i="197"/>
  <c r="BY31" i="199"/>
  <c r="BY31" i="197"/>
  <c r="U32" i="199"/>
  <c r="U32" i="197"/>
  <c r="AO32" i="199"/>
  <c r="AO32" i="197"/>
  <c r="BI32" i="199"/>
  <c r="BI32" i="197"/>
  <c r="E33" i="186"/>
  <c r="E33" i="199"/>
  <c r="E33" i="197"/>
  <c r="E33" i="166"/>
  <c r="Y33" i="199"/>
  <c r="Y33" i="166"/>
  <c r="Y33" i="197"/>
  <c r="AS33" i="199"/>
  <c r="AS33" i="197"/>
  <c r="AS33" i="166"/>
  <c r="BM33" i="199"/>
  <c r="BM33" i="197"/>
  <c r="BM33" i="166"/>
  <c r="I34" i="199"/>
  <c r="I34" i="197"/>
  <c r="I34" i="166"/>
  <c r="AC34" i="199"/>
  <c r="AC34" i="197"/>
  <c r="AW34" i="199"/>
  <c r="AW34" i="197"/>
  <c r="AW34" i="166"/>
  <c r="BQ34" i="199"/>
  <c r="BQ34" i="197"/>
  <c r="BQ34" i="166"/>
  <c r="M35" i="199"/>
  <c r="M35" i="197"/>
  <c r="AG35" i="199"/>
  <c r="AG35" i="197"/>
  <c r="BA35" i="199"/>
  <c r="BA35" i="197"/>
  <c r="BU35" i="199"/>
  <c r="BU35" i="197"/>
  <c r="Q36" i="199"/>
  <c r="Q36" i="197"/>
  <c r="Q36" i="166"/>
  <c r="AK36" i="199"/>
  <c r="AK36" i="197"/>
  <c r="AK36" i="166"/>
  <c r="BE36" i="199"/>
  <c r="BE36" i="197"/>
  <c r="BE36" i="166"/>
  <c r="BY36" i="199"/>
  <c r="BY36" i="197"/>
  <c r="BY36" i="166"/>
  <c r="U37" i="199"/>
  <c r="U37" i="197"/>
  <c r="U37" i="166"/>
  <c r="AO37" i="199"/>
  <c r="AO37" i="197"/>
  <c r="AO37" i="166"/>
  <c r="BI37" i="199"/>
  <c r="BI37" i="197"/>
  <c r="BI37" i="166"/>
  <c r="E38" i="186"/>
  <c r="E38" i="199"/>
  <c r="E38" i="197"/>
  <c r="E38" i="166"/>
  <c r="Y38" i="186"/>
  <c r="Y38" i="199"/>
  <c r="Y38" i="197"/>
  <c r="Y38" i="166"/>
  <c r="AS38" i="186"/>
  <c r="AS38" i="199"/>
  <c r="AS38" i="197"/>
  <c r="AS38" i="166"/>
  <c r="BM38" i="186"/>
  <c r="BM38" i="199"/>
  <c r="BM38" i="197"/>
  <c r="BM38" i="166"/>
  <c r="I39" i="186"/>
  <c r="I39" i="199"/>
  <c r="I39" i="197"/>
  <c r="I39" i="166"/>
  <c r="AC39" i="186"/>
  <c r="AC39" i="199"/>
  <c r="AC39" i="197"/>
  <c r="AC39" i="166"/>
  <c r="AW39" i="186"/>
  <c r="AW39" i="199"/>
  <c r="AW39" i="197"/>
  <c r="AW39" i="166"/>
  <c r="BQ39" i="186"/>
  <c r="BQ39" i="199"/>
  <c r="BQ39" i="197"/>
  <c r="BQ39" i="166"/>
  <c r="M40" i="199"/>
  <c r="M40" i="197"/>
  <c r="M40" i="166"/>
  <c r="AG40" i="199"/>
  <c r="AG40" i="197"/>
  <c r="BA40" i="199"/>
  <c r="BA40" i="166"/>
  <c r="BA40" i="197"/>
  <c r="BU40" i="199"/>
  <c r="BU40" i="197"/>
  <c r="BU40" i="166"/>
  <c r="Q41" i="186"/>
  <c r="Q41" i="199"/>
  <c r="Q41" i="197"/>
  <c r="Q41" i="166"/>
  <c r="AK41" i="186"/>
  <c r="AK41" i="197"/>
  <c r="AK41" i="199"/>
  <c r="AK41" i="166"/>
  <c r="BE41" i="186"/>
  <c r="BE41" i="199"/>
  <c r="BE41" i="197"/>
  <c r="BY41" i="186"/>
  <c r="BY41" i="199"/>
  <c r="BY41" i="197"/>
  <c r="BY41" i="166"/>
  <c r="U42" i="199"/>
  <c r="U42" i="197"/>
  <c r="U42" i="166"/>
  <c r="AO42" i="199"/>
  <c r="AO42" i="197"/>
  <c r="AO42" i="166"/>
  <c r="BI42" i="199"/>
  <c r="BI42" i="197"/>
  <c r="BI42" i="166"/>
  <c r="E43" i="186"/>
  <c r="E43" i="199"/>
  <c r="E43" i="197"/>
  <c r="E43" i="166"/>
  <c r="Y43" i="186"/>
  <c r="Y43" i="199"/>
  <c r="Y43" i="197"/>
  <c r="Y43" i="166"/>
  <c r="AS43" i="186"/>
  <c r="AS43" i="199"/>
  <c r="AS43" i="197"/>
  <c r="AS43" i="166"/>
  <c r="BM43" i="186"/>
  <c r="BM43" i="199"/>
  <c r="BM43" i="197"/>
  <c r="BM43" i="166"/>
  <c r="I44" i="199"/>
  <c r="I44" i="197"/>
  <c r="I44" i="166"/>
  <c r="AC44" i="199"/>
  <c r="AC44" i="197"/>
  <c r="AC44" i="166"/>
  <c r="AW44" i="199"/>
  <c r="AW44" i="197"/>
  <c r="AW44" i="166"/>
  <c r="BQ44" i="199"/>
  <c r="BQ44" i="197"/>
  <c r="BQ44" i="166"/>
  <c r="M45" i="199"/>
  <c r="M45" i="197"/>
  <c r="M45" i="166"/>
  <c r="AG45" i="199"/>
  <c r="AG45" i="197"/>
  <c r="AG45" i="166"/>
  <c r="BA45" i="199"/>
  <c r="BA45" i="197"/>
  <c r="BA45" i="166"/>
  <c r="BU45" i="199"/>
  <c r="BU45" i="197"/>
  <c r="BU45" i="166"/>
  <c r="Q46" i="199"/>
  <c r="Q46" i="197"/>
  <c r="Q46" i="166"/>
  <c r="AK46" i="199"/>
  <c r="AK46" i="197"/>
  <c r="AK46" i="166"/>
  <c r="BE46" i="197"/>
  <c r="BE46" i="166"/>
  <c r="BE46" i="199"/>
  <c r="BY46" i="199"/>
  <c r="BY46" i="197"/>
  <c r="BY46" i="166"/>
  <c r="U47" i="199"/>
  <c r="U47" i="197"/>
  <c r="AO47" i="199"/>
  <c r="AO47" i="197"/>
  <c r="BI47" i="199"/>
  <c r="BI47" i="197"/>
  <c r="E48" i="199"/>
  <c r="E48" i="197"/>
  <c r="Y48" i="199"/>
  <c r="Y48" i="197"/>
  <c r="AS48" i="199"/>
  <c r="AS48" i="197"/>
  <c r="BM48" i="199"/>
  <c r="BM48" i="197"/>
  <c r="I49" i="199"/>
  <c r="I49" i="197"/>
  <c r="I49" i="166"/>
  <c r="AC49" i="199"/>
  <c r="AC49" i="197"/>
  <c r="AC49" i="166"/>
  <c r="AW49" i="199"/>
  <c r="AW49" i="197"/>
  <c r="AW49" i="166"/>
  <c r="BQ49" i="199"/>
  <c r="BQ49" i="197"/>
  <c r="BQ49" i="166"/>
  <c r="M50" i="199"/>
  <c r="M50" i="197"/>
  <c r="M50" i="166"/>
  <c r="AG50" i="199"/>
  <c r="AG50" i="166"/>
  <c r="AG50" i="197"/>
  <c r="BA50" i="199"/>
  <c r="BA50" i="197"/>
  <c r="BA50" i="166"/>
  <c r="BU50" i="199"/>
  <c r="BU50" i="197"/>
  <c r="BU50" i="166"/>
  <c r="Q51" i="186"/>
  <c r="Q51" i="199"/>
  <c r="Q51" i="197"/>
  <c r="Q51" i="166"/>
  <c r="AK51" i="186"/>
  <c r="AK51" i="199"/>
  <c r="AK51" i="166"/>
  <c r="AK51" i="197"/>
  <c r="BE51" i="186"/>
  <c r="BE51" i="199"/>
  <c r="BE51" i="197"/>
  <c r="BE51" i="166"/>
  <c r="BY51" i="186"/>
  <c r="BY51" i="199"/>
  <c r="BY51" i="197"/>
  <c r="BY51" i="166"/>
  <c r="U52" i="199"/>
  <c r="U52" i="197"/>
  <c r="U52" i="166"/>
  <c r="AO52" i="199"/>
  <c r="AO52" i="197"/>
  <c r="AO52" i="166"/>
  <c r="BI52" i="199"/>
  <c r="BI52" i="166"/>
  <c r="BI52" i="197"/>
  <c r="E53" i="199"/>
  <c r="E53" i="197"/>
  <c r="E53" i="166"/>
  <c r="Y53" i="199"/>
  <c r="Y53" i="197"/>
  <c r="Y53" i="166"/>
  <c r="AS53" i="199"/>
  <c r="AS53" i="197"/>
  <c r="AS53" i="166"/>
  <c r="BM53" i="199"/>
  <c r="BM53" i="166"/>
  <c r="BM53" i="197"/>
  <c r="I54" i="199"/>
  <c r="I54" i="197"/>
  <c r="I54" i="166"/>
  <c r="AC54" i="199"/>
  <c r="AC54" i="166"/>
  <c r="AC54" i="197"/>
  <c r="AW54" i="199"/>
  <c r="AW54" i="197"/>
  <c r="AW54" i="166"/>
  <c r="BQ54" i="199"/>
  <c r="BQ54" i="197"/>
  <c r="BQ54" i="166"/>
  <c r="M55" i="199"/>
  <c r="M55" i="197"/>
  <c r="M55" i="166"/>
  <c r="AG55" i="199"/>
  <c r="AG55" i="197"/>
  <c r="AG55" i="166"/>
  <c r="BA55" i="199"/>
  <c r="BA55" i="166"/>
  <c r="BA55" i="197"/>
  <c r="BU55" i="199"/>
  <c r="BU55" i="197"/>
  <c r="BU55" i="166"/>
  <c r="Q56" i="186"/>
  <c r="Q56" i="197"/>
  <c r="Q56" i="199"/>
  <c r="Q56" i="166"/>
  <c r="AK56" i="186"/>
  <c r="AK56" i="199"/>
  <c r="AK56" i="166"/>
  <c r="AK56" i="197"/>
  <c r="BE56" i="186"/>
  <c r="BE56" i="199"/>
  <c r="BE56" i="197"/>
  <c r="BE56" i="166"/>
  <c r="BY56" i="186"/>
  <c r="BY56" i="199"/>
  <c r="BY56" i="197"/>
  <c r="BY56" i="166"/>
  <c r="U57" i="186"/>
  <c r="U57" i="199"/>
  <c r="U57" i="197"/>
  <c r="AO57" i="186"/>
  <c r="AO57" i="199"/>
  <c r="AO57" i="197"/>
  <c r="BI57" i="186"/>
  <c r="BI57" i="199"/>
  <c r="BI57" i="197"/>
  <c r="E58" i="186"/>
  <c r="E58" i="199"/>
  <c r="E58" i="197"/>
  <c r="E58" i="166"/>
  <c r="Y58" i="186"/>
  <c r="Y58" i="199"/>
  <c r="Y58" i="166"/>
  <c r="Y58" i="197"/>
  <c r="AS58" i="186"/>
  <c r="AS58" i="199"/>
  <c r="AS58" i="197"/>
  <c r="AS58" i="166"/>
  <c r="BM58" i="186"/>
  <c r="BM58" i="199"/>
  <c r="BM58" i="197"/>
  <c r="I59" i="199"/>
  <c r="I59" i="166"/>
  <c r="I59" i="197"/>
  <c r="AC59" i="199"/>
  <c r="AC59" i="197"/>
  <c r="AW59" i="199"/>
  <c r="AW59" i="197"/>
  <c r="BQ59" i="199"/>
  <c r="BQ59" i="197"/>
  <c r="M60" i="186"/>
  <c r="M60" i="197"/>
  <c r="M60" i="199"/>
  <c r="AG60" i="186"/>
  <c r="AG60" i="199"/>
  <c r="AG60" i="197"/>
  <c r="BA60" i="186"/>
  <c r="BA60" i="199"/>
  <c r="BA60" i="197"/>
  <c r="BA60" i="166"/>
  <c r="BU60" i="186"/>
  <c r="BU60" i="199"/>
  <c r="BU60" i="197"/>
  <c r="Q61" i="199"/>
  <c r="Q61" i="166"/>
  <c r="Q61" i="197"/>
  <c r="AK61" i="199"/>
  <c r="AK61" i="197"/>
  <c r="AK61" i="166"/>
  <c r="BE61" i="199"/>
  <c r="BE61" i="197"/>
  <c r="BE61" i="166"/>
  <c r="BY61" i="199"/>
  <c r="BY61" i="197"/>
  <c r="BY61" i="166"/>
  <c r="U62" i="199"/>
  <c r="U62" i="197"/>
  <c r="U62" i="166"/>
  <c r="AO62" i="199"/>
  <c r="AO62" i="166"/>
  <c r="AO62" i="197"/>
  <c r="BI62" i="199"/>
  <c r="BI62" i="197"/>
  <c r="BI62" i="166"/>
  <c r="E63" i="199"/>
  <c r="E63" i="197"/>
  <c r="E63" i="166"/>
  <c r="Y63" i="199"/>
  <c r="Y63" i="197"/>
  <c r="Y63" i="166"/>
  <c r="AS63" i="199"/>
  <c r="AS63" i="197"/>
  <c r="AS63" i="166"/>
  <c r="BM63" i="199"/>
  <c r="BM63" i="197"/>
  <c r="BM63" i="166"/>
  <c r="I64" i="199"/>
  <c r="I64" i="197"/>
  <c r="I64" i="166"/>
  <c r="AC64" i="199"/>
  <c r="AC64" i="197"/>
  <c r="AC64" i="166"/>
  <c r="AW64" i="199"/>
  <c r="AW64" i="197"/>
  <c r="AW64" i="166"/>
  <c r="BQ64" i="199"/>
  <c r="BQ64" i="197"/>
  <c r="BQ64" i="166"/>
  <c r="M65" i="199"/>
  <c r="M65" i="166"/>
  <c r="M65" i="197"/>
  <c r="AG65" i="199"/>
  <c r="AG65" i="197"/>
  <c r="AG65" i="166"/>
  <c r="BA65" i="199"/>
  <c r="BA65" i="166"/>
  <c r="BA65" i="197"/>
  <c r="BU65" i="199"/>
  <c r="BU65" i="197"/>
  <c r="BU65" i="166"/>
  <c r="Q66" i="199"/>
  <c r="Q66" i="197"/>
  <c r="Q66" i="166"/>
  <c r="AK66" i="199"/>
  <c r="AK66" i="166"/>
  <c r="AK66" i="197"/>
  <c r="BE66" i="199"/>
  <c r="BE66" i="197"/>
  <c r="BE66" i="166"/>
  <c r="BY66" i="199"/>
  <c r="BY66" i="197"/>
  <c r="BY66" i="166"/>
  <c r="U67" i="199"/>
  <c r="U67" i="197"/>
  <c r="U67" i="166"/>
  <c r="AO67" i="197"/>
  <c r="AO67" i="199"/>
  <c r="AO67" i="166"/>
  <c r="BI67" i="199"/>
  <c r="BI67" i="166"/>
  <c r="BI67" i="197"/>
  <c r="E68" i="199"/>
  <c r="E68" i="197"/>
  <c r="Y68" i="199"/>
  <c r="Y68" i="197"/>
  <c r="Y68" i="166"/>
  <c r="AS68" i="199"/>
  <c r="AS68" i="197"/>
  <c r="BM68" i="199"/>
  <c r="BM68" i="197"/>
  <c r="BM68" i="166"/>
  <c r="I69" i="186"/>
  <c r="I69" i="199"/>
  <c r="I69" i="197"/>
  <c r="I69" i="166"/>
  <c r="AC69" i="186"/>
  <c r="AC69" i="199"/>
  <c r="AC69" i="197"/>
  <c r="AC69" i="166"/>
  <c r="AW69" i="186"/>
  <c r="AW69" i="199"/>
  <c r="AW69" i="197"/>
  <c r="AW69" i="166"/>
  <c r="BQ69" i="186"/>
  <c r="BQ69" i="199"/>
  <c r="BQ69" i="197"/>
  <c r="BQ69" i="166"/>
  <c r="M70" i="199"/>
  <c r="M70" i="197"/>
  <c r="M70" i="166"/>
  <c r="AG70" i="199"/>
  <c r="AG70" i="197"/>
  <c r="AG70" i="166"/>
  <c r="BA70" i="199"/>
  <c r="BA70" i="197"/>
  <c r="BA70" i="166"/>
  <c r="BU70" i="199"/>
  <c r="BU70" i="197"/>
  <c r="BU70" i="166"/>
  <c r="Q71" i="199"/>
  <c r="Q71" i="197"/>
  <c r="Q71" i="166"/>
  <c r="AK71" i="199"/>
  <c r="AK71" i="197"/>
  <c r="AK71" i="166"/>
  <c r="BE71" i="199"/>
  <c r="BE71" i="197"/>
  <c r="BE71" i="166"/>
  <c r="BY71" i="199"/>
  <c r="BY71" i="197"/>
  <c r="BY71" i="166"/>
  <c r="U72" i="199"/>
  <c r="U72" i="197"/>
  <c r="U72" i="166"/>
  <c r="AO72" i="199"/>
  <c r="AO72" i="197"/>
  <c r="AO72" i="166"/>
  <c r="BI72" i="199"/>
  <c r="BI72" i="197"/>
  <c r="BI72" i="166"/>
  <c r="E73" i="186"/>
  <c r="E73" i="199"/>
  <c r="E73" i="197"/>
  <c r="E73" i="166"/>
  <c r="Y73" i="186"/>
  <c r="Y73" i="199"/>
  <c r="Y73" i="197"/>
  <c r="Y73" i="166"/>
  <c r="AS73" i="186"/>
  <c r="AS73" i="199"/>
  <c r="AS73" i="197"/>
  <c r="AS73" i="166"/>
  <c r="BM73" i="186"/>
  <c r="BM73" i="199"/>
  <c r="BM73" i="197"/>
  <c r="BM73" i="166"/>
  <c r="N74" i="186"/>
  <c r="N74" i="199"/>
  <c r="N74" i="197"/>
  <c r="AH74" i="186"/>
  <c r="AH74" i="199"/>
  <c r="AH74" i="197"/>
  <c r="AH74" i="166"/>
  <c r="BB74" i="186"/>
  <c r="BB74" i="199"/>
  <c r="BB74" i="197"/>
  <c r="BB74" i="166"/>
  <c r="C75" i="186"/>
  <c r="C75" i="197"/>
  <c r="C75" i="199"/>
  <c r="C75" i="166"/>
  <c r="W75" i="186"/>
  <c r="W75" i="199"/>
  <c r="W75" i="197"/>
  <c r="W75" i="166"/>
  <c r="AQ75" i="186"/>
  <c r="AQ75" i="199"/>
  <c r="AQ75" i="197"/>
  <c r="BK75" i="186"/>
  <c r="BK75" i="199"/>
  <c r="BK75" i="197"/>
  <c r="BK75" i="166"/>
  <c r="K76" i="186"/>
  <c r="K76" i="199"/>
  <c r="K76" i="197"/>
  <c r="AE76" i="186"/>
  <c r="AE76" i="199"/>
  <c r="AE76" i="197"/>
  <c r="AE76" i="166"/>
  <c r="AY76" i="186"/>
  <c r="AY76" i="199"/>
  <c r="AY76" i="197"/>
  <c r="BS76" i="186"/>
  <c r="BS76" i="199"/>
  <c r="BS76" i="197"/>
  <c r="R77" i="186"/>
  <c r="R77" i="199"/>
  <c r="R77" i="197"/>
  <c r="R77" i="166"/>
  <c r="AL77" i="186"/>
  <c r="AL77" i="199"/>
  <c r="AL77" i="197"/>
  <c r="AL77" i="166"/>
  <c r="BF77" i="186"/>
  <c r="BF77" i="199"/>
  <c r="BF77" i="197"/>
  <c r="D78" i="186"/>
  <c r="D78" i="199"/>
  <c r="D78" i="197"/>
  <c r="D78" i="166"/>
  <c r="X78" i="186"/>
  <c r="X78" i="199"/>
  <c r="X78" i="197"/>
  <c r="AR78" i="186"/>
  <c r="AR78" i="199"/>
  <c r="AR78" i="197"/>
  <c r="BL78" i="186"/>
  <c r="BL78" i="197"/>
  <c r="BL78" i="199"/>
  <c r="BL78" i="166"/>
  <c r="J100" i="89"/>
  <c r="J101" i="89" s="1"/>
  <c r="AD100" i="89"/>
  <c r="AD101" i="89" s="1"/>
  <c r="AX100" i="89"/>
  <c r="AX101" i="89" s="1"/>
  <c r="B73" i="162"/>
  <c r="B74" i="162"/>
  <c r="B78" i="162"/>
  <c r="D16" i="166"/>
  <c r="AF16" i="166"/>
  <c r="P19" i="166"/>
  <c r="AG20" i="166"/>
  <c r="AJ24" i="166"/>
  <c r="U32" i="166"/>
  <c r="AG46" i="166"/>
  <c r="P47" i="166"/>
  <c r="BM48" i="166"/>
  <c r="L62" i="166"/>
  <c r="L63" i="166"/>
  <c r="AC65" i="166"/>
  <c r="D70" i="166"/>
  <c r="H71" i="166"/>
  <c r="BX76" i="199"/>
  <c r="BW76" i="199"/>
  <c r="BY76" i="199"/>
  <c r="BY77" i="199"/>
  <c r="BX77" i="199"/>
  <c r="BU73" i="197"/>
  <c r="BW73" i="197"/>
  <c r="BY73" i="197"/>
  <c r="BX73" i="197"/>
  <c r="BV73" i="197"/>
  <c r="BY74" i="197"/>
  <c r="BX74" i="197"/>
  <c r="BW74" i="197"/>
  <c r="BV74" i="197"/>
  <c r="BU74" i="197"/>
  <c r="N79" i="196"/>
  <c r="N82" i="196" s="1"/>
  <c r="BY75" i="197"/>
  <c r="BX75" i="197"/>
  <c r="BV75" i="197"/>
  <c r="BW75" i="197"/>
  <c r="AN67" i="196"/>
  <c r="BW67" i="196"/>
  <c r="AI68" i="196"/>
  <c r="BL68" i="196"/>
  <c r="W69" i="196"/>
  <c r="BG69" i="196"/>
  <c r="L70" i="196"/>
  <c r="AU70" i="196"/>
  <c r="G71" i="196"/>
  <c r="AJ71" i="196"/>
  <c r="BS71" i="196"/>
  <c r="AE72" i="196"/>
  <c r="BH72" i="196"/>
  <c r="S73" i="196"/>
  <c r="BC73" i="196"/>
  <c r="H74" i="196"/>
  <c r="AQ74" i="196"/>
  <c r="C75" i="196"/>
  <c r="AF75" i="196"/>
  <c r="BO75" i="196"/>
  <c r="AA76" i="196"/>
  <c r="BD76" i="196"/>
  <c r="O77" i="196"/>
  <c r="AY77" i="196"/>
  <c r="D78" i="196"/>
  <c r="AM78" i="196"/>
  <c r="BW78" i="196"/>
  <c r="AP67" i="196"/>
  <c r="BX67" i="196"/>
  <c r="AJ68" i="196"/>
  <c r="BN68" i="196"/>
  <c r="X69" i="196"/>
  <c r="BH69" i="196"/>
  <c r="N70" i="196"/>
  <c r="AV70" i="196"/>
  <c r="H71" i="196"/>
  <c r="AL71" i="196"/>
  <c r="BT71" i="196"/>
  <c r="AF72" i="196"/>
  <c r="BJ72" i="196"/>
  <c r="T73" i="196"/>
  <c r="BD73" i="196"/>
  <c r="J74" i="196"/>
  <c r="AR74" i="196"/>
  <c r="D75" i="196"/>
  <c r="AH75" i="196"/>
  <c r="BP75" i="196"/>
  <c r="AB76" i="196"/>
  <c r="BF76" i="196"/>
  <c r="P77" i="196"/>
  <c r="AZ77" i="196"/>
  <c r="F78" i="196"/>
  <c r="AN78" i="196"/>
  <c r="BX78" i="196"/>
  <c r="AZ59" i="196"/>
  <c r="J60" i="196"/>
  <c r="AT60" i="196"/>
  <c r="BX60" i="196"/>
  <c r="AH61" i="196"/>
  <c r="BR61" i="196"/>
  <c r="X62" i="196"/>
  <c r="BF62" i="196"/>
  <c r="R63" i="196"/>
  <c r="AV63" i="196"/>
  <c r="F64" i="196"/>
  <c r="AP64" i="196"/>
  <c r="BT64" i="196"/>
  <c r="AD65" i="196"/>
  <c r="BN65" i="196"/>
  <c r="T66" i="196"/>
  <c r="BB66" i="196"/>
  <c r="N67" i="196"/>
  <c r="AR67" i="196"/>
  <c r="B68" i="196"/>
  <c r="AL68" i="196"/>
  <c r="BP68" i="196"/>
  <c r="Z69" i="196"/>
  <c r="BJ69" i="196"/>
  <c r="P70" i="196"/>
  <c r="AX70" i="196"/>
  <c r="J71" i="196"/>
  <c r="AN71" i="196"/>
  <c r="BV71" i="196"/>
  <c r="AH72" i="196"/>
  <c r="BL72" i="196"/>
  <c r="V73" i="196"/>
  <c r="BF73" i="196"/>
  <c r="L74" i="196"/>
  <c r="AT74" i="196"/>
  <c r="F75" i="196"/>
  <c r="AJ75" i="196"/>
  <c r="BR75" i="196"/>
  <c r="AD76" i="196"/>
  <c r="BH76" i="196"/>
  <c r="R77" i="196"/>
  <c r="BB77" i="196"/>
  <c r="H78" i="196"/>
  <c r="AP78" i="196"/>
  <c r="T57" i="196"/>
  <c r="BA57" i="196"/>
  <c r="E58" i="196"/>
  <c r="AL58" i="196"/>
  <c r="BN58" i="196"/>
  <c r="X59" i="196"/>
  <c r="BH59" i="196"/>
  <c r="N60" i="196"/>
  <c r="AV60" i="196"/>
  <c r="H61" i="196"/>
  <c r="AL61" i="196"/>
  <c r="BT61" i="196"/>
  <c r="AF62" i="196"/>
  <c r="BJ62" i="196"/>
  <c r="T63" i="196"/>
  <c r="BD63" i="196"/>
  <c r="J64" i="196"/>
  <c r="AR64" i="196"/>
  <c r="D65" i="196"/>
  <c r="AH65" i="196"/>
  <c r="BP65" i="196"/>
  <c r="AB66" i="196"/>
  <c r="BF66" i="196"/>
  <c r="P67" i="196"/>
  <c r="AZ67" i="196"/>
  <c r="F68" i="196"/>
  <c r="AN68" i="196"/>
  <c r="BX68" i="196"/>
  <c r="AD69" i="196"/>
  <c r="BL69" i="196"/>
  <c r="X70" i="196"/>
  <c r="BB70" i="196"/>
  <c r="L71" i="196"/>
  <c r="AV71" i="196"/>
  <c r="B72" i="196"/>
  <c r="AJ72" i="196"/>
  <c r="BT72" i="196"/>
  <c r="Z73" i="196"/>
  <c r="BH73" i="196"/>
  <c r="T74" i="196"/>
  <c r="AX74" i="196"/>
  <c r="H75" i="196"/>
  <c r="AR75" i="196"/>
  <c r="BV75" i="196"/>
  <c r="AF76" i="196"/>
  <c r="BP76" i="196"/>
  <c r="V77" i="196"/>
  <c r="BD77" i="196"/>
  <c r="P78" i="196"/>
  <c r="AT78" i="196"/>
  <c r="K3" i="196"/>
  <c r="AE3" i="196"/>
  <c r="AY3" i="196"/>
  <c r="BS3" i="196"/>
  <c r="O4" i="196"/>
  <c r="O79" i="196" s="1"/>
  <c r="O82" i="196" s="1"/>
  <c r="AI4" i="196"/>
  <c r="AI79" i="196" s="1"/>
  <c r="AI82" i="196" s="1"/>
  <c r="BC4" i="196"/>
  <c r="BW4" i="196"/>
  <c r="BW79" i="196" s="1"/>
  <c r="BW82" i="196" s="1"/>
  <c r="S5" i="196"/>
  <c r="AM5" i="196"/>
  <c r="BG5" i="196"/>
  <c r="C6" i="196"/>
  <c r="W6" i="196"/>
  <c r="AQ6" i="196"/>
  <c r="BK6" i="196"/>
  <c r="G7" i="196"/>
  <c r="AA7" i="196"/>
  <c r="AU7" i="196"/>
  <c r="BO7" i="196"/>
  <c r="K8" i="196"/>
  <c r="AE8" i="196"/>
  <c r="AY8" i="196"/>
  <c r="BS8" i="196"/>
  <c r="O9" i="196"/>
  <c r="AI9" i="196"/>
  <c r="BC9" i="196"/>
  <c r="BW9" i="196"/>
  <c r="S10" i="196"/>
  <c r="AM10" i="196"/>
  <c r="BG10" i="196"/>
  <c r="C11" i="196"/>
  <c r="W11" i="196"/>
  <c r="AQ11" i="196"/>
  <c r="BK11" i="196"/>
  <c r="G12" i="196"/>
  <c r="AA12" i="196"/>
  <c r="AU12" i="196"/>
  <c r="BO12" i="196"/>
  <c r="K13" i="196"/>
  <c r="AE13" i="196"/>
  <c r="AY13" i="196"/>
  <c r="BS13" i="196"/>
  <c r="O14" i="196"/>
  <c r="AI14" i="196"/>
  <c r="BC14" i="196"/>
  <c r="BW14" i="196"/>
  <c r="S15" i="196"/>
  <c r="AM15" i="196"/>
  <c r="BG15" i="196"/>
  <c r="C16" i="196"/>
  <c r="W16" i="196"/>
  <c r="AQ16" i="196"/>
  <c r="BK16" i="196"/>
  <c r="G17" i="196"/>
  <c r="AA17" i="196"/>
  <c r="AU17" i="196"/>
  <c r="BO17" i="196"/>
  <c r="K18" i="196"/>
  <c r="AE18" i="196"/>
  <c r="AY18" i="196"/>
  <c r="BS18" i="196"/>
  <c r="O19" i="196"/>
  <c r="AI19" i="196"/>
  <c r="BC19" i="196"/>
  <c r="BW19" i="196"/>
  <c r="S20" i="196"/>
  <c r="AM20" i="196"/>
  <c r="BG20" i="196"/>
  <c r="C21" i="196"/>
  <c r="W21" i="196"/>
  <c r="AQ21" i="196"/>
  <c r="BK21" i="196"/>
  <c r="G22" i="196"/>
  <c r="AA22" i="196"/>
  <c r="AU22" i="196"/>
  <c r="BO22" i="196"/>
  <c r="K23" i="196"/>
  <c r="AE23" i="196"/>
  <c r="AY23" i="196"/>
  <c r="BS23" i="196"/>
  <c r="O24" i="196"/>
  <c r="AI24" i="196"/>
  <c r="BC24" i="196"/>
  <c r="BW24" i="196"/>
  <c r="S25" i="196"/>
  <c r="AM25" i="196"/>
  <c r="BG25" i="196"/>
  <c r="C26" i="196"/>
  <c r="W26" i="196"/>
  <c r="AQ26" i="196"/>
  <c r="BK26" i="196"/>
  <c r="G27" i="196"/>
  <c r="AA27" i="196"/>
  <c r="AU27" i="196"/>
  <c r="BO27" i="196"/>
  <c r="K28" i="196"/>
  <c r="AE28" i="196"/>
  <c r="AY28" i="196"/>
  <c r="BS28" i="196"/>
  <c r="O29" i="196"/>
  <c r="AI29" i="196"/>
  <c r="BC29" i="196"/>
  <c r="BX29" i="196"/>
  <c r="U30" i="196"/>
  <c r="AQ30" i="196"/>
  <c r="BL30" i="196"/>
  <c r="I31" i="196"/>
  <c r="AD31" i="196"/>
  <c r="AY31" i="196"/>
  <c r="BT31" i="196"/>
  <c r="Q32" i="196"/>
  <c r="AL32" i="196"/>
  <c r="BG32" i="196"/>
  <c r="D33" i="196"/>
  <c r="Z33" i="196"/>
  <c r="AV33" i="196"/>
  <c r="BR33" i="196"/>
  <c r="Q34" i="196"/>
  <c r="AN34" i="196"/>
  <c r="BJ34" i="196"/>
  <c r="H35" i="196"/>
  <c r="AD35" i="196"/>
  <c r="AZ35" i="196"/>
  <c r="BV35" i="196"/>
  <c r="T36" i="196"/>
  <c r="AP36" i="196"/>
  <c r="BM36" i="196"/>
  <c r="L37" i="196"/>
  <c r="AH37" i="196"/>
  <c r="BD37" i="196"/>
  <c r="B38" i="196"/>
  <c r="X38" i="196"/>
  <c r="AT38" i="196"/>
  <c r="BP38" i="196"/>
  <c r="N39" i="196"/>
  <c r="AK39" i="196"/>
  <c r="BH39" i="196"/>
  <c r="F40" i="196"/>
  <c r="AB40" i="196"/>
  <c r="AX40" i="196"/>
  <c r="BT40" i="196"/>
  <c r="R41" i="196"/>
  <c r="AN41" i="196"/>
  <c r="BJ41" i="196"/>
  <c r="I42" i="196"/>
  <c r="AF42" i="196"/>
  <c r="BB42" i="196"/>
  <c r="BX42" i="196"/>
  <c r="V43" i="196"/>
  <c r="AR43" i="196"/>
  <c r="BN43" i="196"/>
  <c r="L44" i="196"/>
  <c r="AH44" i="196"/>
  <c r="BE44" i="196"/>
  <c r="D45" i="196"/>
  <c r="Z45" i="196"/>
  <c r="AV45" i="196"/>
  <c r="BR45" i="196"/>
  <c r="P46" i="196"/>
  <c r="AL46" i="196"/>
  <c r="BH46" i="196"/>
  <c r="F47" i="196"/>
  <c r="AC47" i="196"/>
  <c r="AZ47" i="196"/>
  <c r="BV47" i="196"/>
  <c r="T48" i="196"/>
  <c r="AP48" i="196"/>
  <c r="BL48" i="196"/>
  <c r="J49" i="196"/>
  <c r="AF49" i="196"/>
  <c r="BB49" i="196"/>
  <c r="BY49" i="196"/>
  <c r="X50" i="196"/>
  <c r="AU50" i="196"/>
  <c r="BR50" i="196"/>
  <c r="Q51" i="196"/>
  <c r="AN51" i="196"/>
  <c r="BM51" i="196"/>
  <c r="M52" i="196"/>
  <c r="AK52" i="196"/>
  <c r="BJ52" i="196"/>
  <c r="P53" i="196"/>
  <c r="AO53" i="196"/>
  <c r="BN53" i="196"/>
  <c r="U54" i="196"/>
  <c r="AV54" i="196"/>
  <c r="C55" i="196"/>
  <c r="AC55" i="196"/>
  <c r="BD55" i="196"/>
  <c r="K56" i="196"/>
  <c r="AL56" i="196"/>
  <c r="BS56" i="196"/>
  <c r="W57" i="196"/>
  <c r="BD57" i="196"/>
  <c r="H58" i="196"/>
  <c r="AO58" i="196"/>
  <c r="BW58" i="196"/>
  <c r="AB59" i="196"/>
  <c r="BK59" i="196"/>
  <c r="W60" i="196"/>
  <c r="AZ60" i="196"/>
  <c r="K61" i="196"/>
  <c r="AU61" i="196"/>
  <c r="BX61" i="196"/>
  <c r="AI62" i="196"/>
  <c r="BS62" i="196"/>
  <c r="X63" i="196"/>
  <c r="BG63" i="196"/>
  <c r="S64" i="196"/>
  <c r="AV64" i="196"/>
  <c r="G65" i="196"/>
  <c r="AQ65" i="196"/>
  <c r="BT65" i="196"/>
  <c r="AE66" i="196"/>
  <c r="BO66" i="196"/>
  <c r="T67" i="196"/>
  <c r="BC67" i="196"/>
  <c r="O68" i="196"/>
  <c r="AR68" i="196"/>
  <c r="C69" i="196"/>
  <c r="AM69" i="196"/>
  <c r="BP69" i="196"/>
  <c r="AA70" i="196"/>
  <c r="BK70" i="196"/>
  <c r="P71" i="196"/>
  <c r="AY71" i="196"/>
  <c r="K72" i="196"/>
  <c r="AN72" i="196"/>
  <c r="BW72" i="196"/>
  <c r="AI73" i="196"/>
  <c r="BL73" i="196"/>
  <c r="W74" i="196"/>
  <c r="BG74" i="196"/>
  <c r="L75" i="196"/>
  <c r="AU75" i="196"/>
  <c r="G76" i="196"/>
  <c r="AJ76" i="196"/>
  <c r="BS76" i="196"/>
  <c r="AE77" i="196"/>
  <c r="BH77" i="196"/>
  <c r="S78" i="196"/>
  <c r="BC78" i="196"/>
  <c r="P3" i="196"/>
  <c r="AJ3" i="196"/>
  <c r="BD3" i="196"/>
  <c r="BX3" i="196"/>
  <c r="T4" i="196"/>
  <c r="AN4" i="196"/>
  <c r="BH4" i="196"/>
  <c r="D5" i="196"/>
  <c r="X5" i="196"/>
  <c r="X79" i="196" s="1"/>
  <c r="X82" i="196" s="1"/>
  <c r="AR5" i="196"/>
  <c r="BL5" i="196"/>
  <c r="H6" i="196"/>
  <c r="AB6" i="196"/>
  <c r="AV6" i="196"/>
  <c r="BP6" i="196"/>
  <c r="L7" i="196"/>
  <c r="AF7" i="196"/>
  <c r="AZ7" i="196"/>
  <c r="BT7" i="196"/>
  <c r="P8" i="196"/>
  <c r="AJ8" i="196"/>
  <c r="BD8" i="196"/>
  <c r="BX8" i="196"/>
  <c r="T9" i="196"/>
  <c r="AN9" i="196"/>
  <c r="BH9" i="196"/>
  <c r="D10" i="196"/>
  <c r="X10" i="196"/>
  <c r="AR10" i="196"/>
  <c r="BL10" i="196"/>
  <c r="H11" i="196"/>
  <c r="AB11" i="196"/>
  <c r="AV11" i="196"/>
  <c r="BP11" i="196"/>
  <c r="L12" i="196"/>
  <c r="AF12" i="196"/>
  <c r="AZ12" i="196"/>
  <c r="BT12" i="196"/>
  <c r="P13" i="196"/>
  <c r="AJ13" i="196"/>
  <c r="BD13" i="196"/>
  <c r="BX13" i="196"/>
  <c r="T14" i="196"/>
  <c r="AN14" i="196"/>
  <c r="BH14" i="196"/>
  <c r="D15" i="196"/>
  <c r="X15" i="196"/>
  <c r="AR15" i="196"/>
  <c r="BL15" i="196"/>
  <c r="H16" i="196"/>
  <c r="AB16" i="196"/>
  <c r="AV16" i="196"/>
  <c r="BP16" i="196"/>
  <c r="L17" i="196"/>
  <c r="AF17" i="196"/>
  <c r="AZ17" i="196"/>
  <c r="BT17" i="196"/>
  <c r="P18" i="196"/>
  <c r="AJ18" i="196"/>
  <c r="BD18" i="196"/>
  <c r="BX18" i="196"/>
  <c r="T19" i="196"/>
  <c r="AN19" i="196"/>
  <c r="BH19" i="196"/>
  <c r="D20" i="196"/>
  <c r="X20" i="196"/>
  <c r="AR20" i="196"/>
  <c r="BL20" i="196"/>
  <c r="H21" i="196"/>
  <c r="AB21" i="196"/>
  <c r="AV21" i="196"/>
  <c r="BP21" i="196"/>
  <c r="L22" i="196"/>
  <c r="AF22" i="196"/>
  <c r="AZ22" i="196"/>
  <c r="BT22" i="196"/>
  <c r="P23" i="196"/>
  <c r="AJ23" i="196"/>
  <c r="BD23" i="196"/>
  <c r="BX23" i="196"/>
  <c r="T24" i="196"/>
  <c r="AN24" i="196"/>
  <c r="BH24" i="196"/>
  <c r="D25" i="196"/>
  <c r="X25" i="196"/>
  <c r="AR25" i="196"/>
  <c r="BL25" i="196"/>
  <c r="H26" i="196"/>
  <c r="AB26" i="196"/>
  <c r="AV26" i="196"/>
  <c r="BP26" i="196"/>
  <c r="L27" i="196"/>
  <c r="AF27" i="196"/>
  <c r="AZ27" i="196"/>
  <c r="BT27" i="196"/>
  <c r="P28" i="196"/>
  <c r="AJ28" i="196"/>
  <c r="BD28" i="196"/>
  <c r="BX28" i="196"/>
  <c r="T29" i="196"/>
  <c r="AN29" i="196"/>
  <c r="BI29" i="196"/>
  <c r="F30" i="196"/>
  <c r="AA30" i="196"/>
  <c r="AV30" i="196"/>
  <c r="BQ30" i="196"/>
  <c r="N31" i="196"/>
  <c r="AI31" i="196"/>
  <c r="BD31" i="196"/>
  <c r="BY31" i="196"/>
  <c r="V32" i="196"/>
  <c r="AQ32" i="196"/>
  <c r="BL32" i="196"/>
  <c r="I33" i="196"/>
  <c r="AF33" i="196"/>
  <c r="BC33" i="196"/>
  <c r="BY33" i="196"/>
  <c r="W34" i="196"/>
  <c r="AS34" i="196"/>
  <c r="BO34" i="196"/>
  <c r="M35" i="196"/>
  <c r="AI35" i="196"/>
  <c r="BE35" i="196"/>
  <c r="D36" i="196"/>
  <c r="AA36" i="196"/>
  <c r="AW36" i="196"/>
  <c r="BS36" i="196"/>
  <c r="Q37" i="196"/>
  <c r="AM37" i="196"/>
  <c r="BI37" i="196"/>
  <c r="G38" i="196"/>
  <c r="AC38" i="196"/>
  <c r="AZ38" i="196"/>
  <c r="BW38" i="196"/>
  <c r="U39" i="196"/>
  <c r="AQ39" i="196"/>
  <c r="BM39" i="196"/>
  <c r="K40" i="196"/>
  <c r="AG40" i="196"/>
  <c r="BC40" i="196"/>
  <c r="BY40" i="196"/>
  <c r="X41" i="196"/>
  <c r="AU41" i="196"/>
  <c r="BQ41" i="196"/>
  <c r="O42" i="196"/>
  <c r="AK42" i="196"/>
  <c r="BG42" i="196"/>
  <c r="E43" i="196"/>
  <c r="AA43" i="196"/>
  <c r="AW43" i="196"/>
  <c r="BT43" i="196"/>
  <c r="S44" i="196"/>
  <c r="AO44" i="196"/>
  <c r="BK44" i="196"/>
  <c r="I45" i="196"/>
  <c r="AE45" i="196"/>
  <c r="BA45" i="196"/>
  <c r="BW45" i="196"/>
  <c r="U46" i="196"/>
  <c r="AR46" i="196"/>
  <c r="BO46" i="196"/>
  <c r="M47" i="196"/>
  <c r="AI47" i="196"/>
  <c r="BE47" i="196"/>
  <c r="C48" i="196"/>
  <c r="Y48" i="196"/>
  <c r="AU48" i="196"/>
  <c r="BQ48" i="196"/>
  <c r="P49" i="196"/>
  <c r="AM49" i="196"/>
  <c r="BI49" i="196"/>
  <c r="G50" i="196"/>
  <c r="AC50" i="196"/>
  <c r="AZ50" i="196"/>
  <c r="BW50" i="196"/>
  <c r="X51" i="196"/>
  <c r="AV51" i="196"/>
  <c r="BS51" i="196"/>
  <c r="R52" i="196"/>
  <c r="AP52" i="196"/>
  <c r="BT52" i="196"/>
  <c r="U53" i="196"/>
  <c r="AT53" i="196"/>
  <c r="BX53" i="196"/>
  <c r="Z54" i="196"/>
  <c r="BE54" i="196"/>
  <c r="H55" i="196"/>
  <c r="AI55" i="196"/>
  <c r="BN55" i="196"/>
  <c r="Q56" i="196"/>
  <c r="AW56" i="196"/>
  <c r="BY56" i="196"/>
  <c r="AH57" i="196"/>
  <c r="BJ57" i="196"/>
  <c r="S58" i="196"/>
  <c r="AU58" i="196"/>
  <c r="D59" i="196"/>
  <c r="AN59" i="196"/>
  <c r="BR59" i="196"/>
  <c r="AB60" i="196"/>
  <c r="BL60" i="196"/>
  <c r="R61" i="196"/>
  <c r="AZ61" i="196"/>
  <c r="L62" i="196"/>
  <c r="AP62" i="196"/>
  <c r="BX62" i="196"/>
  <c r="AJ63" i="196"/>
  <c r="BN63" i="196"/>
  <c r="X64" i="196"/>
  <c r="BH64" i="196"/>
  <c r="N65" i="196"/>
  <c r="AV65" i="196"/>
  <c r="H66" i="196"/>
  <c r="AL66" i="196"/>
  <c r="BT66" i="196"/>
  <c r="AF67" i="196"/>
  <c r="BJ67" i="196"/>
  <c r="T68" i="196"/>
  <c r="BD68" i="196"/>
  <c r="J69" i="196"/>
  <c r="AR69" i="196"/>
  <c r="D70" i="196"/>
  <c r="AH70" i="196"/>
  <c r="BP70" i="196"/>
  <c r="AB71" i="196"/>
  <c r="BF71" i="196"/>
  <c r="P72" i="196"/>
  <c r="AZ72" i="196"/>
  <c r="F73" i="196"/>
  <c r="AN73" i="196"/>
  <c r="BX73" i="196"/>
  <c r="AD74" i="196"/>
  <c r="BL74" i="196"/>
  <c r="X75" i="196"/>
  <c r="BB75" i="196"/>
  <c r="L76" i="196"/>
  <c r="AV76" i="196"/>
  <c r="B77" i="196"/>
  <c r="AJ77" i="196"/>
  <c r="BT77" i="196"/>
  <c r="Z78" i="196"/>
  <c r="BH78" i="196"/>
  <c r="Q3" i="196"/>
  <c r="AK3" i="196"/>
  <c r="BE3" i="196"/>
  <c r="BY3" i="196"/>
  <c r="U4" i="196"/>
  <c r="AO4" i="196"/>
  <c r="BI4" i="196"/>
  <c r="E5" i="196"/>
  <c r="Y5" i="196"/>
  <c r="AS5" i="196"/>
  <c r="BM5" i="196"/>
  <c r="I6" i="196"/>
  <c r="AC6" i="196"/>
  <c r="AC79" i="196" s="1"/>
  <c r="AC82" i="196" s="1"/>
  <c r="AW6" i="196"/>
  <c r="BQ6" i="196"/>
  <c r="M7" i="196"/>
  <c r="AG7" i="196"/>
  <c r="BA7" i="196"/>
  <c r="BU7" i="196"/>
  <c r="Q8" i="196"/>
  <c r="AK8" i="196"/>
  <c r="BE8" i="196"/>
  <c r="BY8" i="196"/>
  <c r="U9" i="196"/>
  <c r="AO9" i="196"/>
  <c r="BI9" i="196"/>
  <c r="E10" i="196"/>
  <c r="Y10" i="196"/>
  <c r="AS10" i="196"/>
  <c r="BM10" i="196"/>
  <c r="I11" i="196"/>
  <c r="AC11" i="196"/>
  <c r="AW11" i="196"/>
  <c r="BQ11" i="196"/>
  <c r="M12" i="196"/>
  <c r="AG12" i="196"/>
  <c r="BA12" i="196"/>
  <c r="BU12" i="196"/>
  <c r="Q13" i="196"/>
  <c r="AK13" i="196"/>
  <c r="BE13" i="196"/>
  <c r="BY13" i="196"/>
  <c r="U14" i="196"/>
  <c r="AO14" i="196"/>
  <c r="BI14" i="196"/>
  <c r="E15" i="196"/>
  <c r="Y15" i="196"/>
  <c r="AS15" i="196"/>
  <c r="BM15" i="196"/>
  <c r="I16" i="196"/>
  <c r="AC16" i="196"/>
  <c r="AW16" i="196"/>
  <c r="BQ16" i="196"/>
  <c r="M17" i="196"/>
  <c r="AG17" i="196"/>
  <c r="BA17" i="196"/>
  <c r="BU17" i="196"/>
  <c r="BU79" i="196" s="1"/>
  <c r="BU82" i="196" s="1"/>
  <c r="Q18" i="196"/>
  <c r="AK18" i="196"/>
  <c r="BE18" i="196"/>
  <c r="BY18" i="196"/>
  <c r="U19" i="196"/>
  <c r="AO19" i="196"/>
  <c r="BI19" i="196"/>
  <c r="E20" i="196"/>
  <c r="Y20" i="196"/>
  <c r="AS20" i="196"/>
  <c r="BM20" i="196"/>
  <c r="I21" i="196"/>
  <c r="AC21" i="196"/>
  <c r="AW21" i="196"/>
  <c r="BQ21" i="196"/>
  <c r="M22" i="196"/>
  <c r="AG22" i="196"/>
  <c r="BA22" i="196"/>
  <c r="BU22" i="196"/>
  <c r="Q23" i="196"/>
  <c r="AK23" i="196"/>
  <c r="BE23" i="196"/>
  <c r="BY23" i="196"/>
  <c r="U24" i="196"/>
  <c r="AO24" i="196"/>
  <c r="BI24" i="196"/>
  <c r="E25" i="196"/>
  <c r="Y25" i="196"/>
  <c r="AS25" i="196"/>
  <c r="BM25" i="196"/>
  <c r="I26" i="196"/>
  <c r="AC26" i="196"/>
  <c r="AW26" i="196"/>
  <c r="BQ26" i="196"/>
  <c r="M27" i="196"/>
  <c r="AG27" i="196"/>
  <c r="BA27" i="196"/>
  <c r="BU27" i="196"/>
  <c r="Q28" i="196"/>
  <c r="AK28" i="196"/>
  <c r="BE28" i="196"/>
  <c r="BY28" i="196"/>
  <c r="U29" i="196"/>
  <c r="AO29" i="196"/>
  <c r="BJ29" i="196"/>
  <c r="G30" i="196"/>
  <c r="AB30" i="196"/>
  <c r="AW30" i="196"/>
  <c r="BR30" i="196"/>
  <c r="O31" i="196"/>
  <c r="AJ31" i="196"/>
  <c r="BE31" i="196"/>
  <c r="B32" i="196"/>
  <c r="W32" i="196"/>
  <c r="AR32" i="196"/>
  <c r="BM32" i="196"/>
  <c r="J33" i="196"/>
  <c r="AG33" i="196"/>
  <c r="BD33" i="196"/>
  <c r="B34" i="196"/>
  <c r="X34" i="196"/>
  <c r="AT34" i="196"/>
  <c r="BP34" i="196"/>
  <c r="N35" i="196"/>
  <c r="AJ35" i="196"/>
  <c r="BF35" i="196"/>
  <c r="E36" i="196"/>
  <c r="AB36" i="196"/>
  <c r="AX36" i="196"/>
  <c r="BT36" i="196"/>
  <c r="R37" i="196"/>
  <c r="AN37" i="196"/>
  <c r="BJ37" i="196"/>
  <c r="H38" i="196"/>
  <c r="AD38" i="196"/>
  <c r="BA38" i="196"/>
  <c r="BX38" i="196"/>
  <c r="V39" i="196"/>
  <c r="AR39" i="196"/>
  <c r="BN39" i="196"/>
  <c r="L40" i="196"/>
  <c r="AH40" i="196"/>
  <c r="BD40" i="196"/>
  <c r="B41" i="196"/>
  <c r="Y41" i="196"/>
  <c r="AV41" i="196"/>
  <c r="BR41" i="196"/>
  <c r="P42" i="196"/>
  <c r="AL42" i="196"/>
  <c r="BH42" i="196"/>
  <c r="F43" i="196"/>
  <c r="AB43" i="196"/>
  <c r="AX43" i="196"/>
  <c r="BU43" i="196"/>
  <c r="T44" i="196"/>
  <c r="AP44" i="196"/>
  <c r="BL44" i="196"/>
  <c r="J45" i="196"/>
  <c r="AF45" i="196"/>
  <c r="BB45" i="196"/>
  <c r="BX45" i="196"/>
  <c r="V46" i="196"/>
  <c r="AS46" i="196"/>
  <c r="BP46" i="196"/>
  <c r="N47" i="196"/>
  <c r="AJ47" i="196"/>
  <c r="BF47" i="196"/>
  <c r="D48" i="196"/>
  <c r="Z48" i="196"/>
  <c r="AV48" i="196"/>
  <c r="BR48" i="196"/>
  <c r="Q49" i="196"/>
  <c r="AN49" i="196"/>
  <c r="BJ49" i="196"/>
  <c r="H50" i="196"/>
  <c r="AD50" i="196"/>
  <c r="BA50" i="196"/>
  <c r="BX50" i="196"/>
  <c r="Y51" i="196"/>
  <c r="AW51" i="196"/>
  <c r="BT51" i="196"/>
  <c r="S52" i="196"/>
  <c r="AQ52" i="196"/>
  <c r="BU52" i="196"/>
  <c r="V53" i="196"/>
  <c r="AU53" i="196"/>
  <c r="BY53" i="196"/>
  <c r="AB54" i="196"/>
  <c r="BG54" i="196"/>
  <c r="I55" i="196"/>
  <c r="AJ55" i="196"/>
  <c r="BO55" i="196"/>
  <c r="R56" i="196"/>
  <c r="AX56" i="196"/>
  <c r="B57" i="196"/>
  <c r="AI57" i="196"/>
  <c r="BK57" i="196"/>
  <c r="T58" i="196"/>
  <c r="AV58" i="196"/>
  <c r="E59" i="196"/>
  <c r="AO59" i="196"/>
  <c r="BS59" i="196"/>
  <c r="AC60" i="196"/>
  <c r="BM60" i="196"/>
  <c r="S61" i="196"/>
  <c r="BA61" i="196"/>
  <c r="M62" i="196"/>
  <c r="AQ62" i="196"/>
  <c r="BY62" i="196"/>
  <c r="AK63" i="196"/>
  <c r="BO63" i="196"/>
  <c r="Y64" i="196"/>
  <c r="BI64" i="196"/>
  <c r="O65" i="196"/>
  <c r="AW65" i="196"/>
  <c r="I66" i="196"/>
  <c r="AM66" i="196"/>
  <c r="BU66" i="196"/>
  <c r="AG67" i="196"/>
  <c r="BK67" i="196"/>
  <c r="U68" i="196"/>
  <c r="BE68" i="196"/>
  <c r="K69" i="196"/>
  <c r="AS69" i="196"/>
  <c r="E70" i="196"/>
  <c r="AI70" i="196"/>
  <c r="BQ70" i="196"/>
  <c r="AC71" i="196"/>
  <c r="BG71" i="196"/>
  <c r="Q72" i="196"/>
  <c r="BA72" i="196"/>
  <c r="G73" i="196"/>
  <c r="AO73" i="196"/>
  <c r="BY73" i="196"/>
  <c r="AE74" i="196"/>
  <c r="BM74" i="196"/>
  <c r="Y75" i="196"/>
  <c r="BC75" i="196"/>
  <c r="M76" i="196"/>
  <c r="AW76" i="196"/>
  <c r="C77" i="196"/>
  <c r="AK77" i="196"/>
  <c r="BU77" i="196"/>
  <c r="AA78" i="196"/>
  <c r="BI78" i="196"/>
  <c r="R3" i="196"/>
  <c r="AL3" i="196"/>
  <c r="BF3" i="196"/>
  <c r="B4" i="196"/>
  <c r="V4" i="196"/>
  <c r="AP4" i="196"/>
  <c r="BJ4" i="196"/>
  <c r="F5" i="196"/>
  <c r="Z5" i="196"/>
  <c r="AT5" i="196"/>
  <c r="BN5" i="196"/>
  <c r="BN79" i="196" s="1"/>
  <c r="BN82" i="196" s="1"/>
  <c r="J6" i="196"/>
  <c r="J79" i="196" s="1"/>
  <c r="J82" i="196" s="1"/>
  <c r="AD6" i="196"/>
  <c r="AD79" i="196" s="1"/>
  <c r="AD82" i="196" s="1"/>
  <c r="AX6" i="196"/>
  <c r="BR6" i="196"/>
  <c r="N7" i="196"/>
  <c r="AH7" i="196"/>
  <c r="BB7" i="196"/>
  <c r="BV7" i="196"/>
  <c r="R8" i="196"/>
  <c r="AL8" i="196"/>
  <c r="BF8" i="196"/>
  <c r="B9" i="196"/>
  <c r="V9" i="196"/>
  <c r="AP9" i="196"/>
  <c r="BJ9" i="196"/>
  <c r="F10" i="196"/>
  <c r="Z10" i="196"/>
  <c r="AT10" i="196"/>
  <c r="BN10" i="196"/>
  <c r="J11" i="196"/>
  <c r="AD11" i="196"/>
  <c r="AX11" i="196"/>
  <c r="BR11" i="196"/>
  <c r="N12" i="196"/>
  <c r="AH12" i="196"/>
  <c r="BB12" i="196"/>
  <c r="BV12" i="196"/>
  <c r="R13" i="196"/>
  <c r="AL13" i="196"/>
  <c r="BF13" i="196"/>
  <c r="B14" i="196"/>
  <c r="V14" i="196"/>
  <c r="AP14" i="196"/>
  <c r="BJ14" i="196"/>
  <c r="F15" i="196"/>
  <c r="Z15" i="196"/>
  <c r="AT15" i="196"/>
  <c r="BN15" i="196"/>
  <c r="J16" i="196"/>
  <c r="AD16" i="196"/>
  <c r="AX16" i="196"/>
  <c r="BR16" i="196"/>
  <c r="N17" i="196"/>
  <c r="AH17" i="196"/>
  <c r="BB17" i="196"/>
  <c r="BV17" i="196"/>
  <c r="R18" i="196"/>
  <c r="AL18" i="196"/>
  <c r="BF18" i="196"/>
  <c r="B19" i="196"/>
  <c r="V19" i="196"/>
  <c r="AP19" i="196"/>
  <c r="BJ19" i="196"/>
  <c r="F20" i="196"/>
  <c r="Z20" i="196"/>
  <c r="AT20" i="196"/>
  <c r="BN20" i="196"/>
  <c r="J21" i="196"/>
  <c r="AD21" i="196"/>
  <c r="AX21" i="196"/>
  <c r="BR21" i="196"/>
  <c r="N22" i="196"/>
  <c r="AH22" i="196"/>
  <c r="BB22" i="196"/>
  <c r="BV22" i="196"/>
  <c r="R23" i="196"/>
  <c r="AL23" i="196"/>
  <c r="BF23" i="196"/>
  <c r="B24" i="196"/>
  <c r="V24" i="196"/>
  <c r="AP24" i="196"/>
  <c r="BJ24" i="196"/>
  <c r="F25" i="196"/>
  <c r="Z25" i="196"/>
  <c r="AT25" i="196"/>
  <c r="BN25" i="196"/>
  <c r="J26" i="196"/>
  <c r="AD26" i="196"/>
  <c r="AX26" i="196"/>
  <c r="BR26" i="196"/>
  <c r="N27" i="196"/>
  <c r="AH27" i="196"/>
  <c r="BB27" i="196"/>
  <c r="BV27" i="196"/>
  <c r="R28" i="196"/>
  <c r="AL28" i="196"/>
  <c r="BF28" i="196"/>
  <c r="B29" i="196"/>
  <c r="V29" i="196"/>
  <c r="AP29" i="196"/>
  <c r="BK29" i="196"/>
  <c r="H30" i="196"/>
  <c r="AC30" i="196"/>
  <c r="AX30" i="196"/>
  <c r="BS30" i="196"/>
  <c r="P31" i="196"/>
  <c r="AK31" i="196"/>
  <c r="BF31" i="196"/>
  <c r="C32" i="196"/>
  <c r="X32" i="196"/>
  <c r="AS32" i="196"/>
  <c r="BN32" i="196"/>
  <c r="L33" i="196"/>
  <c r="AI33" i="196"/>
  <c r="BE33" i="196"/>
  <c r="C34" i="196"/>
  <c r="Y34" i="196"/>
  <c r="AU34" i="196"/>
  <c r="BQ34" i="196"/>
  <c r="O35" i="196"/>
  <c r="AK35" i="196"/>
  <c r="BH35" i="196"/>
  <c r="G36" i="196"/>
  <c r="AC36" i="196"/>
  <c r="AY36" i="196"/>
  <c r="BU36" i="196"/>
  <c r="S37" i="196"/>
  <c r="AO37" i="196"/>
  <c r="BK37" i="196"/>
  <c r="I38" i="196"/>
  <c r="AF38" i="196"/>
  <c r="BC38" i="196"/>
  <c r="BY38" i="196"/>
  <c r="W39" i="196"/>
  <c r="AS39" i="196"/>
  <c r="BO39" i="196"/>
  <c r="M40" i="196"/>
  <c r="AI40" i="196"/>
  <c r="BE40" i="196"/>
  <c r="D41" i="196"/>
  <c r="AA41" i="196"/>
  <c r="AW41" i="196"/>
  <c r="BS41" i="196"/>
  <c r="Q42" i="196"/>
  <c r="AM42" i="196"/>
  <c r="BI42" i="196"/>
  <c r="G43" i="196"/>
  <c r="AC43" i="196"/>
  <c r="AZ43" i="196"/>
  <c r="BW43" i="196"/>
  <c r="U44" i="196"/>
  <c r="AQ44" i="196"/>
  <c r="BM44" i="196"/>
  <c r="K45" i="196"/>
  <c r="AG45" i="196"/>
  <c r="BC45" i="196"/>
  <c r="BY45" i="196"/>
  <c r="X46" i="196"/>
  <c r="AU46" i="196"/>
  <c r="BQ46" i="196"/>
  <c r="O47" i="196"/>
  <c r="AK47" i="196"/>
  <c r="BG47" i="196"/>
  <c r="E48" i="196"/>
  <c r="AA48" i="196"/>
  <c r="AW48" i="196"/>
  <c r="BT48" i="196"/>
  <c r="S49" i="196"/>
  <c r="AO49" i="196"/>
  <c r="BK49" i="196"/>
  <c r="I50" i="196"/>
  <c r="AE50" i="196"/>
  <c r="BB50" i="196"/>
  <c r="B51" i="196"/>
  <c r="AA51" i="196"/>
  <c r="AX51" i="196"/>
  <c r="BU51" i="196"/>
  <c r="T52" i="196"/>
  <c r="AR52" i="196"/>
  <c r="BV52" i="196"/>
  <c r="W53" i="196"/>
  <c r="AV53" i="196"/>
  <c r="B54" i="196"/>
  <c r="AC54" i="196"/>
  <c r="BH54" i="196"/>
  <c r="J55" i="196"/>
  <c r="AO55" i="196"/>
  <c r="BP55" i="196"/>
  <c r="S56" i="196"/>
  <c r="AY56" i="196"/>
  <c r="C57" i="196"/>
  <c r="AJ57" i="196"/>
  <c r="BL57" i="196"/>
  <c r="U58" i="196"/>
  <c r="BC58" i="196"/>
  <c r="F59" i="196"/>
  <c r="AP59" i="196"/>
  <c r="BT59" i="196"/>
  <c r="AD60" i="196"/>
  <c r="BN60" i="196"/>
  <c r="T61" i="196"/>
  <c r="BB61" i="196"/>
  <c r="N62" i="196"/>
  <c r="AR62" i="196"/>
  <c r="B63" i="196"/>
  <c r="AL63" i="196"/>
  <c r="BP63" i="196"/>
  <c r="Z64" i="196"/>
  <c r="BJ64" i="196"/>
  <c r="P65" i="196"/>
  <c r="AX65" i="196"/>
  <c r="J66" i="196"/>
  <c r="AN66" i="196"/>
  <c r="BV66" i="196"/>
  <c r="AH67" i="196"/>
  <c r="BL67" i="196"/>
  <c r="V68" i="196"/>
  <c r="BF68" i="196"/>
  <c r="L69" i="196"/>
  <c r="AT69" i="196"/>
  <c r="F70" i="196"/>
  <c r="AJ70" i="196"/>
  <c r="BR70" i="196"/>
  <c r="AD71" i="196"/>
  <c r="BH71" i="196"/>
  <c r="R72" i="196"/>
  <c r="BB72" i="196"/>
  <c r="H73" i="196"/>
  <c r="AP73" i="196"/>
  <c r="B74" i="196"/>
  <c r="AF74" i="196"/>
  <c r="BN74" i="196"/>
  <c r="Z75" i="196"/>
  <c r="BD75" i="196"/>
  <c r="N76" i="196"/>
  <c r="AX76" i="196"/>
  <c r="D77" i="196"/>
  <c r="AL77" i="196"/>
  <c r="BV77" i="196"/>
  <c r="AB78" i="196"/>
  <c r="BJ78" i="196"/>
  <c r="S3" i="196"/>
  <c r="AM3" i="196"/>
  <c r="BG3" i="196"/>
  <c r="C4" i="196"/>
  <c r="W4" i="196"/>
  <c r="AQ4" i="196"/>
  <c r="BK4" i="196"/>
  <c r="G5" i="196"/>
  <c r="G79" i="196" s="1"/>
  <c r="G82" i="196" s="1"/>
  <c r="AA5" i="196"/>
  <c r="AA79" i="196" s="1"/>
  <c r="AA82" i="196" s="1"/>
  <c r="AU5" i="196"/>
  <c r="AU79" i="196" s="1"/>
  <c r="AU82" i="196" s="1"/>
  <c r="BO5" i="196"/>
  <c r="BO79" i="196" s="1"/>
  <c r="BO82" i="196" s="1"/>
  <c r="K6" i="196"/>
  <c r="AE6" i="196"/>
  <c r="AY6" i="196"/>
  <c r="BS6" i="196"/>
  <c r="O7" i="196"/>
  <c r="AI7" i="196"/>
  <c r="BC7" i="196"/>
  <c r="BW7" i="196"/>
  <c r="S8" i="196"/>
  <c r="AM8" i="196"/>
  <c r="BG8" i="196"/>
  <c r="C9" i="196"/>
  <c r="W9" i="196"/>
  <c r="AQ9" i="196"/>
  <c r="BK9" i="196"/>
  <c r="G10" i="196"/>
  <c r="AA10" i="196"/>
  <c r="AU10" i="196"/>
  <c r="BO10" i="196"/>
  <c r="K11" i="196"/>
  <c r="AE11" i="196"/>
  <c r="AY11" i="196"/>
  <c r="BS11" i="196"/>
  <c r="O12" i="196"/>
  <c r="AI12" i="196"/>
  <c r="BC12" i="196"/>
  <c r="BW12" i="196"/>
  <c r="S13" i="196"/>
  <c r="AM13" i="196"/>
  <c r="BG13" i="196"/>
  <c r="C14" i="196"/>
  <c r="W14" i="196"/>
  <c r="W79" i="196" s="1"/>
  <c r="W82" i="196" s="1"/>
  <c r="AQ14" i="196"/>
  <c r="BK14" i="196"/>
  <c r="G15" i="196"/>
  <c r="AA15" i="196"/>
  <c r="AU15" i="196"/>
  <c r="BO15" i="196"/>
  <c r="K16" i="196"/>
  <c r="AE16" i="196"/>
  <c r="AY16" i="196"/>
  <c r="BS16" i="196"/>
  <c r="O17" i="196"/>
  <c r="AI17" i="196"/>
  <c r="BC17" i="196"/>
  <c r="BW17" i="196"/>
  <c r="S18" i="196"/>
  <c r="AM18" i="196"/>
  <c r="BG18" i="196"/>
  <c r="C19" i="196"/>
  <c r="W19" i="196"/>
  <c r="AQ19" i="196"/>
  <c r="AQ79" i="196" s="1"/>
  <c r="AQ82" i="196" s="1"/>
  <c r="BK19" i="196"/>
  <c r="G20" i="196"/>
  <c r="AA20" i="196"/>
  <c r="AU20" i="196"/>
  <c r="BO20" i="196"/>
  <c r="K21" i="196"/>
  <c r="AE21" i="196"/>
  <c r="AY21" i="196"/>
  <c r="BS21" i="196"/>
  <c r="O22" i="196"/>
  <c r="AI22" i="196"/>
  <c r="BC22" i="196"/>
  <c r="BW22" i="196"/>
  <c r="S23" i="196"/>
  <c r="AM23" i="196"/>
  <c r="BG23" i="196"/>
  <c r="C24" i="196"/>
  <c r="W24" i="196"/>
  <c r="AQ24" i="196"/>
  <c r="BK24" i="196"/>
  <c r="G25" i="196"/>
  <c r="AA25" i="196"/>
  <c r="AU25" i="196"/>
  <c r="BO25" i="196"/>
  <c r="K26" i="196"/>
  <c r="AE26" i="196"/>
  <c r="AY26" i="196"/>
  <c r="BS26" i="196"/>
  <c r="O27" i="196"/>
  <c r="AI27" i="196"/>
  <c r="BC27" i="196"/>
  <c r="BW27" i="196"/>
  <c r="S28" i="196"/>
  <c r="AM28" i="196"/>
  <c r="BG28" i="196"/>
  <c r="C29" i="196"/>
  <c r="W29" i="196"/>
  <c r="AQ29" i="196"/>
  <c r="BL29" i="196"/>
  <c r="I30" i="196"/>
  <c r="AD30" i="196"/>
  <c r="AY30" i="196"/>
  <c r="BT30" i="196"/>
  <c r="Q31" i="196"/>
  <c r="AL31" i="196"/>
  <c r="BG31" i="196"/>
  <c r="D32" i="196"/>
  <c r="Y32" i="196"/>
  <c r="AT32" i="196"/>
  <c r="BO32" i="196"/>
  <c r="M33" i="196"/>
  <c r="AJ33" i="196"/>
  <c r="BF33" i="196"/>
  <c r="D34" i="196"/>
  <c r="Z34" i="196"/>
  <c r="AV34" i="196"/>
  <c r="BR34" i="196"/>
  <c r="P35" i="196"/>
  <c r="AL35" i="196"/>
  <c r="BI35" i="196"/>
  <c r="H36" i="196"/>
  <c r="AD36" i="196"/>
  <c r="AZ36" i="196"/>
  <c r="BV36" i="196"/>
  <c r="T37" i="196"/>
  <c r="AP37" i="196"/>
  <c r="BL37" i="196"/>
  <c r="J38" i="196"/>
  <c r="AG38" i="196"/>
  <c r="BD38" i="196"/>
  <c r="B39" i="196"/>
  <c r="X39" i="196"/>
  <c r="AT39" i="196"/>
  <c r="BP39" i="196"/>
  <c r="N40" i="196"/>
  <c r="AJ40" i="196"/>
  <c r="BF40" i="196"/>
  <c r="E41" i="196"/>
  <c r="AB41" i="196"/>
  <c r="AX41" i="196"/>
  <c r="BT41" i="196"/>
  <c r="R42" i="196"/>
  <c r="AN42" i="196"/>
  <c r="BJ42" i="196"/>
  <c r="H43" i="196"/>
  <c r="AD43" i="196"/>
  <c r="BA43" i="196"/>
  <c r="BX43" i="196"/>
  <c r="V44" i="196"/>
  <c r="AR44" i="196"/>
  <c r="BN44" i="196"/>
  <c r="L45" i="196"/>
  <c r="AH45" i="196"/>
  <c r="BD45" i="196"/>
  <c r="B46" i="196"/>
  <c r="Y46" i="196"/>
  <c r="AV46" i="196"/>
  <c r="BR46" i="196"/>
  <c r="P47" i="196"/>
  <c r="AL47" i="196"/>
  <c r="BH47" i="196"/>
  <c r="F48" i="196"/>
  <c r="AB48" i="196"/>
  <c r="AX48" i="196"/>
  <c r="BU48" i="196"/>
  <c r="T49" i="196"/>
  <c r="AP49" i="196"/>
  <c r="BL49" i="196"/>
  <c r="J50" i="196"/>
  <c r="AF50" i="196"/>
  <c r="BC50" i="196"/>
  <c r="D51" i="196"/>
  <c r="AB51" i="196"/>
  <c r="AY51" i="196"/>
  <c r="BV51" i="196"/>
  <c r="U52" i="196"/>
  <c r="AW52" i="196"/>
  <c r="BW52" i="196"/>
  <c r="X53" i="196"/>
  <c r="BA53" i="196"/>
  <c r="C54" i="196"/>
  <c r="AD54" i="196"/>
  <c r="BI54" i="196"/>
  <c r="L55" i="196"/>
  <c r="AQ55" i="196"/>
  <c r="BQ55" i="196"/>
  <c r="T56" i="196"/>
  <c r="AZ56" i="196"/>
  <c r="D57" i="196"/>
  <c r="AK57" i="196"/>
  <c r="BS57" i="196"/>
  <c r="V58" i="196"/>
  <c r="BD58" i="196"/>
  <c r="H59" i="196"/>
  <c r="AQ59" i="196"/>
  <c r="C60" i="196"/>
  <c r="AF60" i="196"/>
  <c r="BO60" i="196"/>
  <c r="AA61" i="196"/>
  <c r="BD61" i="196"/>
  <c r="O62" i="196"/>
  <c r="AY62" i="196"/>
  <c r="D63" i="196"/>
  <c r="AM63" i="196"/>
  <c r="BW63" i="196"/>
  <c r="AB64" i="196"/>
  <c r="BK64" i="196"/>
  <c r="W65" i="196"/>
  <c r="AZ65" i="196"/>
  <c r="K66" i="196"/>
  <c r="AU66" i="196"/>
  <c r="BX66" i="196"/>
  <c r="AI67" i="196"/>
  <c r="BS67" i="196"/>
  <c r="X68" i="196"/>
  <c r="BG68" i="196"/>
  <c r="S69" i="196"/>
  <c r="AV69" i="196"/>
  <c r="G70" i="196"/>
  <c r="AQ70" i="196"/>
  <c r="BT70" i="196"/>
  <c r="AE71" i="196"/>
  <c r="BO71" i="196"/>
  <c r="T72" i="196"/>
  <c r="BC72" i="196"/>
  <c r="O73" i="196"/>
  <c r="AR73" i="196"/>
  <c r="C74" i="196"/>
  <c r="AM74" i="196"/>
  <c r="BP74" i="196"/>
  <c r="AA75" i="196"/>
  <c r="BK75" i="196"/>
  <c r="P76" i="196"/>
  <c r="AY76" i="196"/>
  <c r="K77" i="196"/>
  <c r="AN77" i="196"/>
  <c r="BW77" i="196"/>
  <c r="AI78" i="196"/>
  <c r="BL78" i="196"/>
  <c r="T3" i="196"/>
  <c r="AN3" i="196"/>
  <c r="BH3" i="196"/>
  <c r="D4" i="196"/>
  <c r="D79" i="196" s="1"/>
  <c r="D82" i="196" s="1"/>
  <c r="X4" i="196"/>
  <c r="AR4" i="196"/>
  <c r="AR79" i="196" s="1"/>
  <c r="AR82" i="196" s="1"/>
  <c r="BL4" i="196"/>
  <c r="BL79" i="196" s="1"/>
  <c r="BL82" i="196" s="1"/>
  <c r="H5" i="196"/>
  <c r="AB5" i="196"/>
  <c r="AB79" i="196" s="1"/>
  <c r="AB82" i="196" s="1"/>
  <c r="AV5" i="196"/>
  <c r="AV79" i="196" s="1"/>
  <c r="AV82" i="196" s="1"/>
  <c r="BP5" i="196"/>
  <c r="BP79" i="196" s="1"/>
  <c r="BP82" i="196" s="1"/>
  <c r="L6" i="196"/>
  <c r="AF6" i="196"/>
  <c r="AF79" i="196" s="1"/>
  <c r="AF82" i="196" s="1"/>
  <c r="AZ6" i="196"/>
  <c r="AZ79" i="196" s="1"/>
  <c r="AZ82" i="196" s="1"/>
  <c r="BT6" i="196"/>
  <c r="BT79" i="196" s="1"/>
  <c r="BT82" i="196" s="1"/>
  <c r="P7" i="196"/>
  <c r="AJ7" i="196"/>
  <c r="BD7" i="196"/>
  <c r="BX7" i="196"/>
  <c r="T8" i="196"/>
  <c r="AN8" i="196"/>
  <c r="BH8" i="196"/>
  <c r="D9" i="196"/>
  <c r="X9" i="196"/>
  <c r="AR9" i="196"/>
  <c r="BL9" i="196"/>
  <c r="H10" i="196"/>
  <c r="AB10" i="196"/>
  <c r="AV10" i="196"/>
  <c r="BP10" i="196"/>
  <c r="L11" i="196"/>
  <c r="AF11" i="196"/>
  <c r="AZ11" i="196"/>
  <c r="BT11" i="196"/>
  <c r="P12" i="196"/>
  <c r="AJ12" i="196"/>
  <c r="BD12" i="196"/>
  <c r="BX12" i="196"/>
  <c r="T13" i="196"/>
  <c r="AN13" i="196"/>
  <c r="BH13" i="196"/>
  <c r="D14" i="196"/>
  <c r="X14" i="196"/>
  <c r="AR14" i="196"/>
  <c r="BL14" i="196"/>
  <c r="H15" i="196"/>
  <c r="H79" i="196" s="1"/>
  <c r="H82" i="196" s="1"/>
  <c r="AB15" i="196"/>
  <c r="AV15" i="196"/>
  <c r="BP15" i="196"/>
  <c r="L16" i="196"/>
  <c r="AF16" i="196"/>
  <c r="AZ16" i="196"/>
  <c r="BT16" i="196"/>
  <c r="P17" i="196"/>
  <c r="AJ17" i="196"/>
  <c r="BD17" i="196"/>
  <c r="BX17" i="196"/>
  <c r="T18" i="196"/>
  <c r="AN18" i="196"/>
  <c r="BH18" i="196"/>
  <c r="D19" i="196"/>
  <c r="X19" i="196"/>
  <c r="AR19" i="196"/>
  <c r="BL19" i="196"/>
  <c r="H20" i="196"/>
  <c r="AB20" i="196"/>
  <c r="AV20" i="196"/>
  <c r="BP20" i="196"/>
  <c r="L21" i="196"/>
  <c r="AF21" i="196"/>
  <c r="AZ21" i="196"/>
  <c r="BT21" i="196"/>
  <c r="P22" i="196"/>
  <c r="AJ22" i="196"/>
  <c r="BD22" i="196"/>
  <c r="BX22" i="196"/>
  <c r="T23" i="196"/>
  <c r="AN23" i="196"/>
  <c r="BH23" i="196"/>
  <c r="D24" i="196"/>
  <c r="X24" i="196"/>
  <c r="AR24" i="196"/>
  <c r="BL24" i="196"/>
  <c r="H25" i="196"/>
  <c r="AB25" i="196"/>
  <c r="AV25" i="196"/>
  <c r="BP25" i="196"/>
  <c r="L26" i="196"/>
  <c r="AF26" i="196"/>
  <c r="AZ26" i="196"/>
  <c r="BT26" i="196"/>
  <c r="P27" i="196"/>
  <c r="AJ27" i="196"/>
  <c r="BD27" i="196"/>
  <c r="BX27" i="196"/>
  <c r="T28" i="196"/>
  <c r="AN28" i="196"/>
  <c r="BH28" i="196"/>
  <c r="D29" i="196"/>
  <c r="X29" i="196"/>
  <c r="AR29" i="196"/>
  <c r="BM29" i="196"/>
  <c r="J30" i="196"/>
  <c r="AE30" i="196"/>
  <c r="AZ30" i="196"/>
  <c r="BU30" i="196"/>
  <c r="R31" i="196"/>
  <c r="AM31" i="196"/>
  <c r="BH31" i="196"/>
  <c r="E32" i="196"/>
  <c r="Z32" i="196"/>
  <c r="AU32" i="196"/>
  <c r="BP32" i="196"/>
  <c r="O33" i="196"/>
  <c r="AK33" i="196"/>
  <c r="BG33" i="196"/>
  <c r="E34" i="196"/>
  <c r="AA34" i="196"/>
  <c r="AW34" i="196"/>
  <c r="BS34" i="196"/>
  <c r="Q35" i="196"/>
  <c r="AN35" i="196"/>
  <c r="BK35" i="196"/>
  <c r="I36" i="196"/>
  <c r="AE36" i="196"/>
  <c r="BA36" i="196"/>
  <c r="BW36" i="196"/>
  <c r="U37" i="196"/>
  <c r="AQ37" i="196"/>
  <c r="BM37" i="196"/>
  <c r="L38" i="196"/>
  <c r="AI38" i="196"/>
  <c r="BE38" i="196"/>
  <c r="C39" i="196"/>
  <c r="Y39" i="196"/>
  <c r="AU39" i="196"/>
  <c r="BQ39" i="196"/>
  <c r="O40" i="196"/>
  <c r="AK40" i="196"/>
  <c r="BH40" i="196"/>
  <c r="G41" i="196"/>
  <c r="AC41" i="196"/>
  <c r="AY41" i="196"/>
  <c r="BU41" i="196"/>
  <c r="S42" i="196"/>
  <c r="AO42" i="196"/>
  <c r="BK42" i="196"/>
  <c r="I43" i="196"/>
  <c r="AF43" i="196"/>
  <c r="BC43" i="196"/>
  <c r="BY43" i="196"/>
  <c r="W44" i="196"/>
  <c r="AS44" i="196"/>
  <c r="BO44" i="196"/>
  <c r="M45" i="196"/>
  <c r="AI45" i="196"/>
  <c r="BE45" i="196"/>
  <c r="D46" i="196"/>
  <c r="AA46" i="196"/>
  <c r="AW46" i="196"/>
  <c r="BS46" i="196"/>
  <c r="Q47" i="196"/>
  <c r="AM47" i="196"/>
  <c r="BI47" i="196"/>
  <c r="G48" i="196"/>
  <c r="AC48" i="196"/>
  <c r="AZ48" i="196"/>
  <c r="BW48" i="196"/>
  <c r="U49" i="196"/>
  <c r="AQ49" i="196"/>
  <c r="BM49" i="196"/>
  <c r="K50" i="196"/>
  <c r="AG50" i="196"/>
  <c r="BD50" i="196"/>
  <c r="E51" i="196"/>
  <c r="AC51" i="196"/>
  <c r="AZ51" i="196"/>
  <c r="BW51" i="196"/>
  <c r="V52" i="196"/>
  <c r="AY52" i="196"/>
  <c r="BX52" i="196"/>
  <c r="Y53" i="196"/>
  <c r="BC53" i="196"/>
  <c r="D54" i="196"/>
  <c r="AE54" i="196"/>
  <c r="BJ54" i="196"/>
  <c r="M55" i="196"/>
  <c r="AR55" i="196"/>
  <c r="BR55" i="196"/>
  <c r="Y56" i="196"/>
  <c r="BA56" i="196"/>
  <c r="K57" i="196"/>
  <c r="AL57" i="196"/>
  <c r="BT57" i="196"/>
  <c r="X58" i="196"/>
  <c r="BE58" i="196"/>
  <c r="J59" i="196"/>
  <c r="AR59" i="196"/>
  <c r="D60" i="196"/>
  <c r="AH60" i="196"/>
  <c r="BP60" i="196"/>
  <c r="AB61" i="196"/>
  <c r="BF61" i="196"/>
  <c r="P62" i="196"/>
  <c r="AZ62" i="196"/>
  <c r="F63" i="196"/>
  <c r="AN63" i="196"/>
  <c r="BX63" i="196"/>
  <c r="AD64" i="196"/>
  <c r="BL64" i="196"/>
  <c r="X65" i="196"/>
  <c r="BB65" i="196"/>
  <c r="L66" i="196"/>
  <c r="AV66" i="196"/>
  <c r="B67" i="196"/>
  <c r="AJ67" i="196"/>
  <c r="BT67" i="196"/>
  <c r="Z68" i="196"/>
  <c r="BH68" i="196"/>
  <c r="T69" i="196"/>
  <c r="AX69" i="196"/>
  <c r="H70" i="196"/>
  <c r="AR70" i="196"/>
  <c r="BV70" i="196"/>
  <c r="AF71" i="196"/>
  <c r="BP71" i="196"/>
  <c r="V72" i="196"/>
  <c r="BD72" i="196"/>
  <c r="P73" i="196"/>
  <c r="AT73" i="196"/>
  <c r="D74" i="196"/>
  <c r="AN74" i="196"/>
  <c r="BR74" i="196"/>
  <c r="AB75" i="196"/>
  <c r="BL75" i="196"/>
  <c r="R76" i="196"/>
  <c r="AZ76" i="196"/>
  <c r="L77" i="196"/>
  <c r="AP77" i="196"/>
  <c r="BX77" i="196"/>
  <c r="AJ78" i="196"/>
  <c r="BN78" i="196"/>
  <c r="B3" i="196"/>
  <c r="U3" i="196"/>
  <c r="AO3" i="196"/>
  <c r="BI3" i="196"/>
  <c r="E4" i="196"/>
  <c r="E79" i="196" s="1"/>
  <c r="E82" i="196" s="1"/>
  <c r="Y4" i="196"/>
  <c r="AS4" i="196"/>
  <c r="AS79" i="196" s="1"/>
  <c r="AS82" i="196" s="1"/>
  <c r="BM4" i="196"/>
  <c r="I5" i="196"/>
  <c r="I79" i="196" s="1"/>
  <c r="I82" i="196" s="1"/>
  <c r="AC5" i="196"/>
  <c r="AW5" i="196"/>
  <c r="AW79" i="196" s="1"/>
  <c r="AW82" i="196" s="1"/>
  <c r="BQ5" i="196"/>
  <c r="BQ79" i="196" s="1"/>
  <c r="BQ82" i="196" s="1"/>
  <c r="M6" i="196"/>
  <c r="M79" i="196" s="1"/>
  <c r="M82" i="196" s="1"/>
  <c r="AG6" i="196"/>
  <c r="AG79" i="196" s="1"/>
  <c r="AG82" i="196" s="1"/>
  <c r="BA6" i="196"/>
  <c r="BA79" i="196" s="1"/>
  <c r="BA82" i="196" s="1"/>
  <c r="BU6" i="196"/>
  <c r="Q7" i="196"/>
  <c r="AK7" i="196"/>
  <c r="BE7" i="196"/>
  <c r="BY7" i="196"/>
  <c r="U8" i="196"/>
  <c r="AO8" i="196"/>
  <c r="BI8" i="196"/>
  <c r="E9" i="196"/>
  <c r="Y9" i="196"/>
  <c r="AS9" i="196"/>
  <c r="BM9" i="196"/>
  <c r="I10" i="196"/>
  <c r="AC10" i="196"/>
  <c r="AW10" i="196"/>
  <c r="BQ10" i="196"/>
  <c r="M11" i="196"/>
  <c r="AG11" i="196"/>
  <c r="BA11" i="196"/>
  <c r="BU11" i="196"/>
  <c r="Q12" i="196"/>
  <c r="AK12" i="196"/>
  <c r="BE12" i="196"/>
  <c r="BY12" i="196"/>
  <c r="U13" i="196"/>
  <c r="AO13" i="196"/>
  <c r="BI13" i="196"/>
  <c r="E14" i="196"/>
  <c r="Y14" i="196"/>
  <c r="AS14" i="196"/>
  <c r="BM14" i="196"/>
  <c r="I15" i="196"/>
  <c r="AC15" i="196"/>
  <c r="AW15" i="196"/>
  <c r="BQ15" i="196"/>
  <c r="M16" i="196"/>
  <c r="AG16" i="196"/>
  <c r="BA16" i="196"/>
  <c r="BU16" i="196"/>
  <c r="Q17" i="196"/>
  <c r="AK17" i="196"/>
  <c r="BE17" i="196"/>
  <c r="BY17" i="196"/>
  <c r="U18" i="196"/>
  <c r="AO18" i="196"/>
  <c r="BI18" i="196"/>
  <c r="E19" i="196"/>
  <c r="Y19" i="196"/>
  <c r="AS19" i="196"/>
  <c r="BM19" i="196"/>
  <c r="I20" i="196"/>
  <c r="AC20" i="196"/>
  <c r="AW20" i="196"/>
  <c r="BQ20" i="196"/>
  <c r="M21" i="196"/>
  <c r="AG21" i="196"/>
  <c r="BA21" i="196"/>
  <c r="BU21" i="196"/>
  <c r="Q22" i="196"/>
  <c r="AK22" i="196"/>
  <c r="BE22" i="196"/>
  <c r="BY22" i="196"/>
  <c r="U23" i="196"/>
  <c r="AO23" i="196"/>
  <c r="BI23" i="196"/>
  <c r="E24" i="196"/>
  <c r="Y24" i="196"/>
  <c r="AS24" i="196"/>
  <c r="BM24" i="196"/>
  <c r="I25" i="196"/>
  <c r="AC25" i="196"/>
  <c r="AW25" i="196"/>
  <c r="BQ25" i="196"/>
  <c r="M26" i="196"/>
  <c r="AG26" i="196"/>
  <c r="BA26" i="196"/>
  <c r="BU26" i="196"/>
  <c r="Q27" i="196"/>
  <c r="AK27" i="196"/>
  <c r="BE27" i="196"/>
  <c r="BY27" i="196"/>
  <c r="U28" i="196"/>
  <c r="AO28" i="196"/>
  <c r="BI28" i="196"/>
  <c r="E29" i="196"/>
  <c r="Y29" i="196"/>
  <c r="AS29" i="196"/>
  <c r="BN29" i="196"/>
  <c r="K30" i="196"/>
  <c r="AF30" i="196"/>
  <c r="BA30" i="196"/>
  <c r="BV30" i="196"/>
  <c r="S31" i="196"/>
  <c r="AN31" i="196"/>
  <c r="BI31" i="196"/>
  <c r="F32" i="196"/>
  <c r="AA32" i="196"/>
  <c r="AV32" i="196"/>
  <c r="BQ32" i="196"/>
  <c r="P33" i="196"/>
  <c r="AL33" i="196"/>
  <c r="BH33" i="196"/>
  <c r="F34" i="196"/>
  <c r="AB34" i="196"/>
  <c r="AX34" i="196"/>
  <c r="BT34" i="196"/>
  <c r="R35" i="196"/>
  <c r="AO35" i="196"/>
  <c r="BL35" i="196"/>
  <c r="J36" i="196"/>
  <c r="AF36" i="196"/>
  <c r="BB36" i="196"/>
  <c r="BX36" i="196"/>
  <c r="V37" i="196"/>
  <c r="AR37" i="196"/>
  <c r="BN37" i="196"/>
  <c r="M38" i="196"/>
  <c r="AJ38" i="196"/>
  <c r="BF38" i="196"/>
  <c r="D39" i="196"/>
  <c r="Z39" i="196"/>
  <c r="AV39" i="196"/>
  <c r="BR39" i="196"/>
  <c r="P40" i="196"/>
  <c r="AL40" i="196"/>
  <c r="BI40" i="196"/>
  <c r="H41" i="196"/>
  <c r="AD41" i="196"/>
  <c r="AZ41" i="196"/>
  <c r="BV41" i="196"/>
  <c r="T42" i="196"/>
  <c r="AP42" i="196"/>
  <c r="BL42" i="196"/>
  <c r="J43" i="196"/>
  <c r="AG43" i="196"/>
  <c r="BD43" i="196"/>
  <c r="B44" i="196"/>
  <c r="X44" i="196"/>
  <c r="AT44" i="196"/>
  <c r="BP44" i="196"/>
  <c r="N45" i="196"/>
  <c r="AJ45" i="196"/>
  <c r="BF45" i="196"/>
  <c r="E46" i="196"/>
  <c r="AB46" i="196"/>
  <c r="AX46" i="196"/>
  <c r="BT46" i="196"/>
  <c r="R47" i="196"/>
  <c r="AN47" i="196"/>
  <c r="BJ47" i="196"/>
  <c r="H48" i="196"/>
  <c r="AD48" i="196"/>
  <c r="BA48" i="196"/>
  <c r="BX48" i="196"/>
  <c r="V49" i="196"/>
  <c r="AR49" i="196"/>
  <c r="BN49" i="196"/>
  <c r="L50" i="196"/>
  <c r="AH50" i="196"/>
  <c r="BF50" i="196"/>
  <c r="G51" i="196"/>
  <c r="AD51" i="196"/>
  <c r="BA51" i="196"/>
  <c r="BX51" i="196"/>
  <c r="W52" i="196"/>
  <c r="AZ52" i="196"/>
  <c r="BY52" i="196"/>
  <c r="Z53" i="196"/>
  <c r="BD53" i="196"/>
  <c r="E54" i="196"/>
  <c r="AF54" i="196"/>
  <c r="BK54" i="196"/>
  <c r="N55" i="196"/>
  <c r="AS55" i="196"/>
  <c r="BT55" i="196"/>
  <c r="AA56" i="196"/>
  <c r="BB56" i="196"/>
  <c r="L57" i="196"/>
  <c r="AN57" i="196"/>
  <c r="BU57" i="196"/>
  <c r="Y58" i="196"/>
  <c r="BF58" i="196"/>
  <c r="K59" i="196"/>
  <c r="AS59" i="196"/>
  <c r="E60" i="196"/>
  <c r="AI60" i="196"/>
  <c r="BQ60" i="196"/>
  <c r="AC61" i="196"/>
  <c r="BG61" i="196"/>
  <c r="Q62" i="196"/>
  <c r="BA62" i="196"/>
  <c r="G63" i="196"/>
  <c r="AO63" i="196"/>
  <c r="BY63" i="196"/>
  <c r="AE64" i="196"/>
  <c r="BM64" i="196"/>
  <c r="Y65" i="196"/>
  <c r="BC65" i="196"/>
  <c r="M66" i="196"/>
  <c r="AW66" i="196"/>
  <c r="C67" i="196"/>
  <c r="AK67" i="196"/>
  <c r="BU67" i="196"/>
  <c r="AA68" i="196"/>
  <c r="BI68" i="196"/>
  <c r="U69" i="196"/>
  <c r="AY69" i="196"/>
  <c r="I70" i="196"/>
  <c r="AS70" i="196"/>
  <c r="BW70" i="196"/>
  <c r="AG71" i="196"/>
  <c r="BQ71" i="196"/>
  <c r="W72" i="196"/>
  <c r="BE72" i="196"/>
  <c r="Q73" i="196"/>
  <c r="AU73" i="196"/>
  <c r="E74" i="196"/>
  <c r="AO74" i="196"/>
  <c r="BS74" i="196"/>
  <c r="AC75" i="196"/>
  <c r="BM75" i="196"/>
  <c r="S76" i="196"/>
  <c r="BA76" i="196"/>
  <c r="M77" i="196"/>
  <c r="AQ77" i="196"/>
  <c r="BY77" i="196"/>
  <c r="AK78" i="196"/>
  <c r="BV78" i="196"/>
  <c r="BB78" i="196"/>
  <c r="AH78" i="196"/>
  <c r="N78" i="196"/>
  <c r="BR77" i="196"/>
  <c r="AX77" i="196"/>
  <c r="AD77" i="196"/>
  <c r="J77" i="196"/>
  <c r="BN76" i="196"/>
  <c r="AT76" i="196"/>
  <c r="Z76" i="196"/>
  <c r="F76" i="196"/>
  <c r="BJ75" i="196"/>
  <c r="AP75" i="196"/>
  <c r="V75" i="196"/>
  <c r="B75" i="196"/>
  <c r="BF74" i="196"/>
  <c r="AL74" i="196"/>
  <c r="R74" i="196"/>
  <c r="BV73" i="196"/>
  <c r="BB73" i="196"/>
  <c r="AH73" i="196"/>
  <c r="N73" i="196"/>
  <c r="BR72" i="196"/>
  <c r="AX72" i="196"/>
  <c r="AD72" i="196"/>
  <c r="J72" i="196"/>
  <c r="BN71" i="196"/>
  <c r="AT71" i="196"/>
  <c r="Z71" i="196"/>
  <c r="F71" i="196"/>
  <c r="BJ70" i="196"/>
  <c r="AP70" i="196"/>
  <c r="V70" i="196"/>
  <c r="B70" i="196"/>
  <c r="BF69" i="196"/>
  <c r="AL69" i="196"/>
  <c r="R69" i="196"/>
  <c r="BV68" i="196"/>
  <c r="BB68" i="196"/>
  <c r="AH68" i="196"/>
  <c r="N68" i="196"/>
  <c r="BR67" i="196"/>
  <c r="AX67" i="196"/>
  <c r="AD67" i="196"/>
  <c r="J67" i="196"/>
  <c r="BN66" i="196"/>
  <c r="AT66" i="196"/>
  <c r="Z66" i="196"/>
  <c r="F66" i="196"/>
  <c r="BJ65" i="196"/>
  <c r="AP65" i="196"/>
  <c r="V65" i="196"/>
  <c r="B65" i="196"/>
  <c r="BF64" i="196"/>
  <c r="AL64" i="196"/>
  <c r="R64" i="196"/>
  <c r="BV63" i="196"/>
  <c r="BB63" i="196"/>
  <c r="AH63" i="196"/>
  <c r="N63" i="196"/>
  <c r="BR62" i="196"/>
  <c r="AX62" i="196"/>
  <c r="AD62" i="196"/>
  <c r="J62" i="196"/>
  <c r="BN61" i="196"/>
  <c r="AT61" i="196"/>
  <c r="Z61" i="196"/>
  <c r="F61" i="196"/>
  <c r="BJ60" i="196"/>
  <c r="AP60" i="196"/>
  <c r="V60" i="196"/>
  <c r="B60" i="196"/>
  <c r="BF59" i="196"/>
  <c r="AL59" i="196"/>
  <c r="R59" i="196"/>
  <c r="BV58" i="196"/>
  <c r="BB58" i="196"/>
  <c r="AH58" i="196"/>
  <c r="N58" i="196"/>
  <c r="BR57" i="196"/>
  <c r="AX57" i="196"/>
  <c r="AD57" i="196"/>
  <c r="J57" i="196"/>
  <c r="BN56" i="196"/>
  <c r="AT56" i="196"/>
  <c r="Z56" i="196"/>
  <c r="F56" i="196"/>
  <c r="BJ55" i="196"/>
  <c r="AP55" i="196"/>
  <c r="V55" i="196"/>
  <c r="B55" i="196"/>
  <c r="BF54" i="196"/>
  <c r="AL54" i="196"/>
  <c r="R54" i="196"/>
  <c r="BV53" i="196"/>
  <c r="BB53" i="196"/>
  <c r="AH53" i="196"/>
  <c r="N53" i="196"/>
  <c r="BR52" i="196"/>
  <c r="AX52" i="196"/>
  <c r="AD52" i="196"/>
  <c r="J52" i="196"/>
  <c r="BN51" i="196"/>
  <c r="AT51" i="196"/>
  <c r="Z51" i="196"/>
  <c r="F51" i="196"/>
  <c r="BJ50" i="196"/>
  <c r="AP50" i="196"/>
  <c r="V50" i="196"/>
  <c r="B50" i="196"/>
  <c r="BF49" i="196"/>
  <c r="AL49" i="196"/>
  <c r="R49" i="196"/>
  <c r="BV48" i="196"/>
  <c r="BB48" i="196"/>
  <c r="AH48" i="196"/>
  <c r="N48" i="196"/>
  <c r="BR47" i="196"/>
  <c r="AX47" i="196"/>
  <c r="AD47" i="196"/>
  <c r="J47" i="196"/>
  <c r="BN46" i="196"/>
  <c r="AT46" i="196"/>
  <c r="Z46" i="196"/>
  <c r="F46" i="196"/>
  <c r="BJ45" i="196"/>
  <c r="AP45" i="196"/>
  <c r="V45" i="196"/>
  <c r="B45" i="196"/>
  <c r="BF44" i="196"/>
  <c r="AL44" i="196"/>
  <c r="R44" i="196"/>
  <c r="BV43" i="196"/>
  <c r="BB43" i="196"/>
  <c r="AH43" i="196"/>
  <c r="N43" i="196"/>
  <c r="BR42" i="196"/>
  <c r="AX42" i="196"/>
  <c r="AD42" i="196"/>
  <c r="J42" i="196"/>
  <c r="BN41" i="196"/>
  <c r="AT41" i="196"/>
  <c r="Z41" i="196"/>
  <c r="F41" i="196"/>
  <c r="BJ40" i="196"/>
  <c r="AP40" i="196"/>
  <c r="V40" i="196"/>
  <c r="B40" i="196"/>
  <c r="BF39" i="196"/>
  <c r="AL39" i="196"/>
  <c r="R39" i="196"/>
  <c r="BV38" i="196"/>
  <c r="BB38" i="196"/>
  <c r="AH38" i="196"/>
  <c r="N38" i="196"/>
  <c r="BR37" i="196"/>
  <c r="AX37" i="196"/>
  <c r="AD37" i="196"/>
  <c r="J37" i="196"/>
  <c r="BN36" i="196"/>
  <c r="AT36" i="196"/>
  <c r="Z36" i="196"/>
  <c r="F36" i="196"/>
  <c r="BJ35" i="196"/>
  <c r="AP35" i="196"/>
  <c r="V35" i="196"/>
  <c r="B35" i="196"/>
  <c r="BF34" i="196"/>
  <c r="AL34" i="196"/>
  <c r="R34" i="196"/>
  <c r="BV33" i="196"/>
  <c r="BB33" i="196"/>
  <c r="AH33" i="196"/>
  <c r="N33" i="196"/>
  <c r="BR32" i="196"/>
  <c r="AX32" i="196"/>
  <c r="AD32" i="196"/>
  <c r="J32" i="196"/>
  <c r="BN31" i="196"/>
  <c r="AT31" i="196"/>
  <c r="Z31" i="196"/>
  <c r="F31" i="196"/>
  <c r="BJ30" i="196"/>
  <c r="AP30" i="196"/>
  <c r="V30" i="196"/>
  <c r="B30" i="196"/>
  <c r="BF29" i="196"/>
  <c r="BU78" i="196"/>
  <c r="BA78" i="196"/>
  <c r="AG78" i="196"/>
  <c r="M78" i="196"/>
  <c r="BQ77" i="196"/>
  <c r="AW77" i="196"/>
  <c r="AC77" i="196"/>
  <c r="I77" i="196"/>
  <c r="BM76" i="196"/>
  <c r="AS76" i="196"/>
  <c r="Y76" i="196"/>
  <c r="E76" i="196"/>
  <c r="BI75" i="196"/>
  <c r="AO75" i="196"/>
  <c r="U75" i="196"/>
  <c r="BY74" i="196"/>
  <c r="BE74" i="196"/>
  <c r="AK74" i="196"/>
  <c r="Q74" i="196"/>
  <c r="BU73" i="196"/>
  <c r="BA73" i="196"/>
  <c r="AG73" i="196"/>
  <c r="M73" i="196"/>
  <c r="BQ72" i="196"/>
  <c r="AW72" i="196"/>
  <c r="AC72" i="196"/>
  <c r="I72" i="196"/>
  <c r="BM71" i="196"/>
  <c r="AS71" i="196"/>
  <c r="Y71" i="196"/>
  <c r="E71" i="196"/>
  <c r="BI70" i="196"/>
  <c r="AO70" i="196"/>
  <c r="U70" i="196"/>
  <c r="BY69" i="196"/>
  <c r="BE69" i="196"/>
  <c r="AK69" i="196"/>
  <c r="Q69" i="196"/>
  <c r="BU68" i="196"/>
  <c r="BA68" i="196"/>
  <c r="AG68" i="196"/>
  <c r="M68" i="196"/>
  <c r="BQ67" i="196"/>
  <c r="AW67" i="196"/>
  <c r="AC67" i="196"/>
  <c r="I67" i="196"/>
  <c r="BM66" i="196"/>
  <c r="AS66" i="196"/>
  <c r="Y66" i="196"/>
  <c r="E66" i="196"/>
  <c r="BI65" i="196"/>
  <c r="AO65" i="196"/>
  <c r="U65" i="196"/>
  <c r="BY64" i="196"/>
  <c r="BE64" i="196"/>
  <c r="AK64" i="196"/>
  <c r="Q64" i="196"/>
  <c r="BU63" i="196"/>
  <c r="BA63" i="196"/>
  <c r="AG63" i="196"/>
  <c r="M63" i="196"/>
  <c r="BQ62" i="196"/>
  <c r="AW62" i="196"/>
  <c r="AC62" i="196"/>
  <c r="I62" i="196"/>
  <c r="BM61" i="196"/>
  <c r="AS61" i="196"/>
  <c r="Y61" i="196"/>
  <c r="E61" i="196"/>
  <c r="BI60" i="196"/>
  <c r="AO60" i="196"/>
  <c r="U60" i="196"/>
  <c r="BY59" i="196"/>
  <c r="BE59" i="196"/>
  <c r="AK59" i="196"/>
  <c r="Q59" i="196"/>
  <c r="BU58" i="196"/>
  <c r="BA58" i="196"/>
  <c r="AG58" i="196"/>
  <c r="M58" i="196"/>
  <c r="BQ57" i="196"/>
  <c r="AW57" i="196"/>
  <c r="AC57" i="196"/>
  <c r="I57" i="196"/>
  <c r="BM56" i="196"/>
  <c r="AS56" i="196"/>
  <c r="BT78" i="196"/>
  <c r="AZ78" i="196"/>
  <c r="AF78" i="196"/>
  <c r="L78" i="196"/>
  <c r="BP77" i="196"/>
  <c r="AV77" i="196"/>
  <c r="AB77" i="196"/>
  <c r="H77" i="196"/>
  <c r="BL76" i="196"/>
  <c r="AR76" i="196"/>
  <c r="X76" i="196"/>
  <c r="D76" i="196"/>
  <c r="BH75" i="196"/>
  <c r="AN75" i="196"/>
  <c r="T75" i="196"/>
  <c r="BX74" i="196"/>
  <c r="BD74" i="196"/>
  <c r="AJ74" i="196"/>
  <c r="P74" i="196"/>
  <c r="BT73" i="196"/>
  <c r="AZ73" i="196"/>
  <c r="AF73" i="196"/>
  <c r="L73" i="196"/>
  <c r="BP72" i="196"/>
  <c r="AV72" i="196"/>
  <c r="AB72" i="196"/>
  <c r="H72" i="196"/>
  <c r="BL71" i="196"/>
  <c r="AR71" i="196"/>
  <c r="X71" i="196"/>
  <c r="D71" i="196"/>
  <c r="BH70" i="196"/>
  <c r="AN70" i="196"/>
  <c r="T70" i="196"/>
  <c r="BX69" i="196"/>
  <c r="BD69" i="196"/>
  <c r="AJ69" i="196"/>
  <c r="P69" i="196"/>
  <c r="BT68" i="196"/>
  <c r="AZ68" i="196"/>
  <c r="AF68" i="196"/>
  <c r="L68" i="196"/>
  <c r="BP67" i="196"/>
  <c r="AV67" i="196"/>
  <c r="AB67" i="196"/>
  <c r="H67" i="196"/>
  <c r="BL66" i="196"/>
  <c r="AR66" i="196"/>
  <c r="X66" i="196"/>
  <c r="D66" i="196"/>
  <c r="BH65" i="196"/>
  <c r="AN65" i="196"/>
  <c r="T65" i="196"/>
  <c r="BX64" i="196"/>
  <c r="BD64" i="196"/>
  <c r="AJ64" i="196"/>
  <c r="P64" i="196"/>
  <c r="BT63" i="196"/>
  <c r="AZ63" i="196"/>
  <c r="AF63" i="196"/>
  <c r="L63" i="196"/>
  <c r="BP62" i="196"/>
  <c r="AV62" i="196"/>
  <c r="AB62" i="196"/>
  <c r="H62" i="196"/>
  <c r="BL61" i="196"/>
  <c r="AR61" i="196"/>
  <c r="X61" i="196"/>
  <c r="D61" i="196"/>
  <c r="BH60" i="196"/>
  <c r="AN60" i="196"/>
  <c r="T60" i="196"/>
  <c r="BX59" i="196"/>
  <c r="BD59" i="196"/>
  <c r="AJ59" i="196"/>
  <c r="P59" i="196"/>
  <c r="BT58" i="196"/>
  <c r="AZ58" i="196"/>
  <c r="AF58" i="196"/>
  <c r="L58" i="196"/>
  <c r="BP57" i="196"/>
  <c r="AV57" i="196"/>
  <c r="AB57" i="196"/>
  <c r="H57" i="196"/>
  <c r="BL56" i="196"/>
  <c r="AR56" i="196"/>
  <c r="X56" i="196"/>
  <c r="D56" i="196"/>
  <c r="BH55" i="196"/>
  <c r="AN55" i="196"/>
  <c r="T55" i="196"/>
  <c r="BX54" i="196"/>
  <c r="BD54" i="196"/>
  <c r="AJ54" i="196"/>
  <c r="P54" i="196"/>
  <c r="BT53" i="196"/>
  <c r="AZ53" i="196"/>
  <c r="AF53" i="196"/>
  <c r="L53" i="196"/>
  <c r="BP52" i="196"/>
  <c r="AV52" i="196"/>
  <c r="AB52" i="196"/>
  <c r="BS78" i="196"/>
  <c r="AY78" i="196"/>
  <c r="AE78" i="196"/>
  <c r="K78" i="196"/>
  <c r="BO77" i="196"/>
  <c r="AU77" i="196"/>
  <c r="AA77" i="196"/>
  <c r="G77" i="196"/>
  <c r="BK76" i="196"/>
  <c r="AQ76" i="196"/>
  <c r="W76" i="196"/>
  <c r="C76" i="196"/>
  <c r="BG75" i="196"/>
  <c r="AM75" i="196"/>
  <c r="S75" i="196"/>
  <c r="BW74" i="196"/>
  <c r="BC74" i="196"/>
  <c r="AI74" i="196"/>
  <c r="O74" i="196"/>
  <c r="BS73" i="196"/>
  <c r="AY73" i="196"/>
  <c r="AE73" i="196"/>
  <c r="K73" i="196"/>
  <c r="BO72" i="196"/>
  <c r="AU72" i="196"/>
  <c r="AA72" i="196"/>
  <c r="G72" i="196"/>
  <c r="BK71" i="196"/>
  <c r="AQ71" i="196"/>
  <c r="W71" i="196"/>
  <c r="C71" i="196"/>
  <c r="BG70" i="196"/>
  <c r="AM70" i="196"/>
  <c r="S70" i="196"/>
  <c r="BW69" i="196"/>
  <c r="BC69" i="196"/>
  <c r="AI69" i="196"/>
  <c r="O69" i="196"/>
  <c r="BS68" i="196"/>
  <c r="AY68" i="196"/>
  <c r="AE68" i="196"/>
  <c r="K68" i="196"/>
  <c r="BO67" i="196"/>
  <c r="AU67" i="196"/>
  <c r="AA67" i="196"/>
  <c r="G67" i="196"/>
  <c r="BK66" i="196"/>
  <c r="AQ66" i="196"/>
  <c r="W66" i="196"/>
  <c r="C66" i="196"/>
  <c r="BG65" i="196"/>
  <c r="AM65" i="196"/>
  <c r="S65" i="196"/>
  <c r="BW64" i="196"/>
  <c r="BC64" i="196"/>
  <c r="AI64" i="196"/>
  <c r="O64" i="196"/>
  <c r="BS63" i="196"/>
  <c r="AY63" i="196"/>
  <c r="AE63" i="196"/>
  <c r="K63" i="196"/>
  <c r="BO62" i="196"/>
  <c r="AU62" i="196"/>
  <c r="AA62" i="196"/>
  <c r="G62" i="196"/>
  <c r="BK61" i="196"/>
  <c r="AQ61" i="196"/>
  <c r="W61" i="196"/>
  <c r="C61" i="196"/>
  <c r="BG60" i="196"/>
  <c r="AM60" i="196"/>
  <c r="S60" i="196"/>
  <c r="BW59" i="196"/>
  <c r="BC59" i="196"/>
  <c r="AI59" i="196"/>
  <c r="O59" i="196"/>
  <c r="BS58" i="196"/>
  <c r="AY58" i="196"/>
  <c r="AE58" i="196"/>
  <c r="K58" i="196"/>
  <c r="BO57" i="196"/>
  <c r="AU57" i="196"/>
  <c r="AA57" i="196"/>
  <c r="G57" i="196"/>
  <c r="BK56" i="196"/>
  <c r="AQ56" i="196"/>
  <c r="W56" i="196"/>
  <c r="C56" i="196"/>
  <c r="BG55" i="196"/>
  <c r="AM55" i="196"/>
  <c r="S55" i="196"/>
  <c r="BW54" i="196"/>
  <c r="BC54" i="196"/>
  <c r="AI54" i="196"/>
  <c r="O54" i="196"/>
  <c r="BS53" i="196"/>
  <c r="AY53" i="196"/>
  <c r="AE53" i="196"/>
  <c r="K53" i="196"/>
  <c r="BO52" i="196"/>
  <c r="AU52" i="196"/>
  <c r="AA52" i="196"/>
  <c r="G52" i="196"/>
  <c r="BK51" i="196"/>
  <c r="AQ51" i="196"/>
  <c r="W51" i="196"/>
  <c r="C51" i="196"/>
  <c r="BG50" i="196"/>
  <c r="AM50" i="196"/>
  <c r="S50" i="196"/>
  <c r="BW49" i="196"/>
  <c r="BC49" i="196"/>
  <c r="AI49" i="196"/>
  <c r="O49" i="196"/>
  <c r="BS48" i="196"/>
  <c r="AY48" i="196"/>
  <c r="AE48" i="196"/>
  <c r="K48" i="196"/>
  <c r="BO47" i="196"/>
  <c r="AU47" i="196"/>
  <c r="AA47" i="196"/>
  <c r="G47" i="196"/>
  <c r="BK46" i="196"/>
  <c r="AQ46" i="196"/>
  <c r="W46" i="196"/>
  <c r="C46" i="196"/>
  <c r="BG45" i="196"/>
  <c r="AM45" i="196"/>
  <c r="S45" i="196"/>
  <c r="BW44" i="196"/>
  <c r="BC44" i="196"/>
  <c r="AI44" i="196"/>
  <c r="O44" i="196"/>
  <c r="BS43" i="196"/>
  <c r="AY43" i="196"/>
  <c r="AE43" i="196"/>
  <c r="K43" i="196"/>
  <c r="BO42" i="196"/>
  <c r="AU42" i="196"/>
  <c r="AA42" i="196"/>
  <c r="G42" i="196"/>
  <c r="BK41" i="196"/>
  <c r="AQ41" i="196"/>
  <c r="W41" i="196"/>
  <c r="C41" i="196"/>
  <c r="BG40" i="196"/>
  <c r="AM40" i="196"/>
  <c r="S40" i="196"/>
  <c r="BW39" i="196"/>
  <c r="BC39" i="196"/>
  <c r="AI39" i="196"/>
  <c r="O39" i="196"/>
  <c r="BS38" i="196"/>
  <c r="AY38" i="196"/>
  <c r="AE38" i="196"/>
  <c r="K38" i="196"/>
  <c r="BO37" i="196"/>
  <c r="AU37" i="196"/>
  <c r="AA37" i="196"/>
  <c r="G37" i="196"/>
  <c r="BK36" i="196"/>
  <c r="AQ36" i="196"/>
  <c r="W36" i="196"/>
  <c r="C36" i="196"/>
  <c r="BG35" i="196"/>
  <c r="AM35" i="196"/>
  <c r="S35" i="196"/>
  <c r="BW34" i="196"/>
  <c r="BC34" i="196"/>
  <c r="AI34" i="196"/>
  <c r="O34" i="196"/>
  <c r="BS33" i="196"/>
  <c r="AY33" i="196"/>
  <c r="AE33" i="196"/>
  <c r="K33" i="196"/>
  <c r="BR78" i="196"/>
  <c r="AX78" i="196"/>
  <c r="AD78" i="196"/>
  <c r="J78" i="196"/>
  <c r="BN77" i="196"/>
  <c r="AT77" i="196"/>
  <c r="Z77" i="196"/>
  <c r="F77" i="196"/>
  <c r="BJ76" i="196"/>
  <c r="AP76" i="196"/>
  <c r="V76" i="196"/>
  <c r="B76" i="196"/>
  <c r="BF75" i="196"/>
  <c r="AL75" i="196"/>
  <c r="R75" i="196"/>
  <c r="BV74" i="196"/>
  <c r="BB74" i="196"/>
  <c r="AH74" i="196"/>
  <c r="N74" i="196"/>
  <c r="BR73" i="196"/>
  <c r="AX73" i="196"/>
  <c r="AD73" i="196"/>
  <c r="J73" i="196"/>
  <c r="BN72" i="196"/>
  <c r="AT72" i="196"/>
  <c r="Z72" i="196"/>
  <c r="F72" i="196"/>
  <c r="BJ71" i="196"/>
  <c r="AP71" i="196"/>
  <c r="V71" i="196"/>
  <c r="B71" i="196"/>
  <c r="BF70" i="196"/>
  <c r="AL70" i="196"/>
  <c r="R70" i="196"/>
  <c r="BV69" i="196"/>
  <c r="BB69" i="196"/>
  <c r="AH69" i="196"/>
  <c r="N69" i="196"/>
  <c r="BR68" i="196"/>
  <c r="AX68" i="196"/>
  <c r="AD68" i="196"/>
  <c r="J68" i="196"/>
  <c r="BN67" i="196"/>
  <c r="AT67" i="196"/>
  <c r="Z67" i="196"/>
  <c r="F67" i="196"/>
  <c r="BJ66" i="196"/>
  <c r="AP66" i="196"/>
  <c r="V66" i="196"/>
  <c r="B66" i="196"/>
  <c r="BF65" i="196"/>
  <c r="AL65" i="196"/>
  <c r="R65" i="196"/>
  <c r="BV64" i="196"/>
  <c r="BB64" i="196"/>
  <c r="AH64" i="196"/>
  <c r="N64" i="196"/>
  <c r="BR63" i="196"/>
  <c r="AX63" i="196"/>
  <c r="AD63" i="196"/>
  <c r="J63" i="196"/>
  <c r="BN62" i="196"/>
  <c r="AT62" i="196"/>
  <c r="Z62" i="196"/>
  <c r="F62" i="196"/>
  <c r="BJ61" i="196"/>
  <c r="AP61" i="196"/>
  <c r="V61" i="196"/>
  <c r="B61" i="196"/>
  <c r="BF60" i="196"/>
  <c r="AL60" i="196"/>
  <c r="R60" i="196"/>
  <c r="BV59" i="196"/>
  <c r="BB59" i="196"/>
  <c r="AH59" i="196"/>
  <c r="N59" i="196"/>
  <c r="BR58" i="196"/>
  <c r="AX58" i="196"/>
  <c r="AD58" i="196"/>
  <c r="J58" i="196"/>
  <c r="BN57" i="196"/>
  <c r="AT57" i="196"/>
  <c r="Z57" i="196"/>
  <c r="F57" i="196"/>
  <c r="BJ56" i="196"/>
  <c r="AP56" i="196"/>
  <c r="V56" i="196"/>
  <c r="B56" i="196"/>
  <c r="BF55" i="196"/>
  <c r="AL55" i="196"/>
  <c r="R55" i="196"/>
  <c r="BV54" i="196"/>
  <c r="BB54" i="196"/>
  <c r="AH54" i="196"/>
  <c r="N54" i="196"/>
  <c r="BR53" i="196"/>
  <c r="BR79" i="196" s="1"/>
  <c r="BR82" i="196" s="1"/>
  <c r="AX53" i="196"/>
  <c r="AD53" i="196"/>
  <c r="J53" i="196"/>
  <c r="BN52" i="196"/>
  <c r="AT52" i="196"/>
  <c r="BQ78" i="196"/>
  <c r="AW78" i="196"/>
  <c r="AC78" i="196"/>
  <c r="I78" i="196"/>
  <c r="BM77" i="196"/>
  <c r="AS77" i="196"/>
  <c r="Y77" i="196"/>
  <c r="E77" i="196"/>
  <c r="BI76" i="196"/>
  <c r="AO76" i="196"/>
  <c r="U76" i="196"/>
  <c r="BY75" i="196"/>
  <c r="BE75" i="196"/>
  <c r="AK75" i="196"/>
  <c r="Q75" i="196"/>
  <c r="BU74" i="196"/>
  <c r="BA74" i="196"/>
  <c r="AG74" i="196"/>
  <c r="M74" i="196"/>
  <c r="BQ73" i="196"/>
  <c r="AW73" i="196"/>
  <c r="AC73" i="196"/>
  <c r="I73" i="196"/>
  <c r="BM72" i="196"/>
  <c r="AS72" i="196"/>
  <c r="Y72" i="196"/>
  <c r="E72" i="196"/>
  <c r="BI71" i="196"/>
  <c r="AO71" i="196"/>
  <c r="U71" i="196"/>
  <c r="BY70" i="196"/>
  <c r="BE70" i="196"/>
  <c r="AK70" i="196"/>
  <c r="Q70" i="196"/>
  <c r="BU69" i="196"/>
  <c r="BA69" i="196"/>
  <c r="AG69" i="196"/>
  <c r="M69" i="196"/>
  <c r="BQ68" i="196"/>
  <c r="AW68" i="196"/>
  <c r="AC68" i="196"/>
  <c r="I68" i="196"/>
  <c r="BM67" i="196"/>
  <c r="AS67" i="196"/>
  <c r="Y67" i="196"/>
  <c r="E67" i="196"/>
  <c r="BI66" i="196"/>
  <c r="AO66" i="196"/>
  <c r="U66" i="196"/>
  <c r="BY65" i="196"/>
  <c r="BE65" i="196"/>
  <c r="AK65" i="196"/>
  <c r="Q65" i="196"/>
  <c r="BU64" i="196"/>
  <c r="BA64" i="196"/>
  <c r="AG64" i="196"/>
  <c r="M64" i="196"/>
  <c r="BQ63" i="196"/>
  <c r="AW63" i="196"/>
  <c r="AC63" i="196"/>
  <c r="I63" i="196"/>
  <c r="BM62" i="196"/>
  <c r="AS62" i="196"/>
  <c r="Y62" i="196"/>
  <c r="E62" i="196"/>
  <c r="BI61" i="196"/>
  <c r="AO61" i="196"/>
  <c r="U61" i="196"/>
  <c r="BY60" i="196"/>
  <c r="BE60" i="196"/>
  <c r="AK60" i="196"/>
  <c r="Q60" i="196"/>
  <c r="BU59" i="196"/>
  <c r="BA59" i="196"/>
  <c r="AG59" i="196"/>
  <c r="M59" i="196"/>
  <c r="BQ58" i="196"/>
  <c r="AW58" i="196"/>
  <c r="AC58" i="196"/>
  <c r="I58" i="196"/>
  <c r="BM57" i="196"/>
  <c r="AS57" i="196"/>
  <c r="Y57" i="196"/>
  <c r="E57" i="196"/>
  <c r="BI56" i="196"/>
  <c r="AO56" i="196"/>
  <c r="U56" i="196"/>
  <c r="BY55" i="196"/>
  <c r="BE55" i="196"/>
  <c r="AK55" i="196"/>
  <c r="Q55" i="196"/>
  <c r="BU54" i="196"/>
  <c r="BA54" i="196"/>
  <c r="AG54" i="196"/>
  <c r="M54" i="196"/>
  <c r="BQ53" i="196"/>
  <c r="AW53" i="196"/>
  <c r="AC53" i="196"/>
  <c r="I53" i="196"/>
  <c r="BM52" i="196"/>
  <c r="AS52" i="196"/>
  <c r="Y52" i="196"/>
  <c r="E52" i="196"/>
  <c r="BI51" i="196"/>
  <c r="AO51" i="196"/>
  <c r="U51" i="196"/>
  <c r="BY50" i="196"/>
  <c r="BE50" i="196"/>
  <c r="AK50" i="196"/>
  <c r="BM78" i="196"/>
  <c r="AS78" i="196"/>
  <c r="Y78" i="196"/>
  <c r="E78" i="196"/>
  <c r="BI77" i="196"/>
  <c r="AO77" i="196"/>
  <c r="U77" i="196"/>
  <c r="BY76" i="196"/>
  <c r="BE76" i="196"/>
  <c r="AK76" i="196"/>
  <c r="Q76" i="196"/>
  <c r="BU75" i="196"/>
  <c r="BA75" i="196"/>
  <c r="AG75" i="196"/>
  <c r="M75" i="196"/>
  <c r="BQ74" i="196"/>
  <c r="AW74" i="196"/>
  <c r="AC74" i="196"/>
  <c r="I74" i="196"/>
  <c r="BM73" i="196"/>
  <c r="AS73" i="196"/>
  <c r="Y73" i="196"/>
  <c r="E73" i="196"/>
  <c r="BI72" i="196"/>
  <c r="AO72" i="196"/>
  <c r="U72" i="196"/>
  <c r="BY71" i="196"/>
  <c r="BE71" i="196"/>
  <c r="AK71" i="196"/>
  <c r="Q71" i="196"/>
  <c r="BU70" i="196"/>
  <c r="BA70" i="196"/>
  <c r="AG70" i="196"/>
  <c r="M70" i="196"/>
  <c r="BQ69" i="196"/>
  <c r="AW69" i="196"/>
  <c r="AC69" i="196"/>
  <c r="I69" i="196"/>
  <c r="BM68" i="196"/>
  <c r="AS68" i="196"/>
  <c r="Y68" i="196"/>
  <c r="E68" i="196"/>
  <c r="BI67" i="196"/>
  <c r="AO67" i="196"/>
  <c r="U67" i="196"/>
  <c r="BY66" i="196"/>
  <c r="BE66" i="196"/>
  <c r="AK66" i="196"/>
  <c r="Q66" i="196"/>
  <c r="BU65" i="196"/>
  <c r="BA65" i="196"/>
  <c r="AG65" i="196"/>
  <c r="M65" i="196"/>
  <c r="BQ64" i="196"/>
  <c r="AW64" i="196"/>
  <c r="AC64" i="196"/>
  <c r="I64" i="196"/>
  <c r="BM63" i="196"/>
  <c r="AS63" i="196"/>
  <c r="Y63" i="196"/>
  <c r="E63" i="196"/>
  <c r="BI62" i="196"/>
  <c r="AO62" i="196"/>
  <c r="U62" i="196"/>
  <c r="BY61" i="196"/>
  <c r="BE61" i="196"/>
  <c r="AK61" i="196"/>
  <c r="Q61" i="196"/>
  <c r="BU60" i="196"/>
  <c r="BA60" i="196"/>
  <c r="AG60" i="196"/>
  <c r="M60" i="196"/>
  <c r="BQ59" i="196"/>
  <c r="AW59" i="196"/>
  <c r="AC59" i="196"/>
  <c r="I59" i="196"/>
  <c r="BK78" i="196"/>
  <c r="AQ78" i="196"/>
  <c r="W78" i="196"/>
  <c r="C78" i="196"/>
  <c r="BG77" i="196"/>
  <c r="AM77" i="196"/>
  <c r="S77" i="196"/>
  <c r="BW76" i="196"/>
  <c r="BC76" i="196"/>
  <c r="AI76" i="196"/>
  <c r="O76" i="196"/>
  <c r="BS75" i="196"/>
  <c r="AY75" i="196"/>
  <c r="AE75" i="196"/>
  <c r="K75" i="196"/>
  <c r="BO74" i="196"/>
  <c r="AU74" i="196"/>
  <c r="AA74" i="196"/>
  <c r="G74" i="196"/>
  <c r="BK73" i="196"/>
  <c r="AQ73" i="196"/>
  <c r="W73" i="196"/>
  <c r="C73" i="196"/>
  <c r="BG72" i="196"/>
  <c r="AM72" i="196"/>
  <c r="S72" i="196"/>
  <c r="BW71" i="196"/>
  <c r="BC71" i="196"/>
  <c r="AI71" i="196"/>
  <c r="O71" i="196"/>
  <c r="BS70" i="196"/>
  <c r="AY70" i="196"/>
  <c r="AE70" i="196"/>
  <c r="K70" i="196"/>
  <c r="BO69" i="196"/>
  <c r="AU69" i="196"/>
  <c r="AA69" i="196"/>
  <c r="G69" i="196"/>
  <c r="BK68" i="196"/>
  <c r="AQ68" i="196"/>
  <c r="W68" i="196"/>
  <c r="C68" i="196"/>
  <c r="BG67" i="196"/>
  <c r="AM67" i="196"/>
  <c r="S67" i="196"/>
  <c r="BW66" i="196"/>
  <c r="BC66" i="196"/>
  <c r="AI66" i="196"/>
  <c r="O66" i="196"/>
  <c r="BS65" i="196"/>
  <c r="AY65" i="196"/>
  <c r="AE65" i="196"/>
  <c r="K65" i="196"/>
  <c r="BO64" i="196"/>
  <c r="AU64" i="196"/>
  <c r="AA64" i="196"/>
  <c r="G64" i="196"/>
  <c r="BK63" i="196"/>
  <c r="AQ63" i="196"/>
  <c r="W63" i="196"/>
  <c r="C63" i="196"/>
  <c r="BG62" i="196"/>
  <c r="AM62" i="196"/>
  <c r="S62" i="196"/>
  <c r="BW61" i="196"/>
  <c r="BC61" i="196"/>
  <c r="AI61" i="196"/>
  <c r="O61" i="196"/>
  <c r="BS60" i="196"/>
  <c r="AY60" i="196"/>
  <c r="AE60" i="196"/>
  <c r="K60" i="196"/>
  <c r="BO59" i="196"/>
  <c r="AU59" i="196"/>
  <c r="AA59" i="196"/>
  <c r="G59" i="196"/>
  <c r="BK58" i="196"/>
  <c r="AQ58" i="196"/>
  <c r="W58" i="196"/>
  <c r="C58" i="196"/>
  <c r="BG57" i="196"/>
  <c r="AM57" i="196"/>
  <c r="S57" i="196"/>
  <c r="BW56" i="196"/>
  <c r="BC56" i="196"/>
  <c r="AI56" i="196"/>
  <c r="O56" i="196"/>
  <c r="BS55" i="196"/>
  <c r="AY55" i="196"/>
  <c r="AE55" i="196"/>
  <c r="K55" i="196"/>
  <c r="BO54" i="196"/>
  <c r="AU54" i="196"/>
  <c r="AA54" i="196"/>
  <c r="G54" i="196"/>
  <c r="V3" i="196"/>
  <c r="AP3" i="196"/>
  <c r="BJ3" i="196"/>
  <c r="F4" i="196"/>
  <c r="Z4" i="196"/>
  <c r="AT4" i="196"/>
  <c r="BN4" i="196"/>
  <c r="J5" i="196"/>
  <c r="AD5" i="196"/>
  <c r="AX5" i="196"/>
  <c r="AX79" i="196" s="1"/>
  <c r="AX82" i="196" s="1"/>
  <c r="BR5" i="196"/>
  <c r="N6" i="196"/>
  <c r="AH6" i="196"/>
  <c r="AH79" i="196" s="1"/>
  <c r="AH82" i="196" s="1"/>
  <c r="BB6" i="196"/>
  <c r="BV6" i="196"/>
  <c r="BV79" i="196" s="1"/>
  <c r="BV82" i="196" s="1"/>
  <c r="R7" i="196"/>
  <c r="AL7" i="196"/>
  <c r="BF7" i="196"/>
  <c r="B8" i="196"/>
  <c r="V8" i="196"/>
  <c r="AP8" i="196"/>
  <c r="BJ8" i="196"/>
  <c r="F9" i="196"/>
  <c r="Z9" i="196"/>
  <c r="AT9" i="196"/>
  <c r="BN9" i="196"/>
  <c r="J10" i="196"/>
  <c r="AD10" i="196"/>
  <c r="AX10" i="196"/>
  <c r="BR10" i="196"/>
  <c r="N11" i="196"/>
  <c r="AH11" i="196"/>
  <c r="BB11" i="196"/>
  <c r="BV11" i="196"/>
  <c r="R12" i="196"/>
  <c r="AL12" i="196"/>
  <c r="BF12" i="196"/>
  <c r="B13" i="196"/>
  <c r="V13" i="196"/>
  <c r="AP13" i="196"/>
  <c r="BJ13" i="196"/>
  <c r="F14" i="196"/>
  <c r="Z14" i="196"/>
  <c r="AT14" i="196"/>
  <c r="BN14" i="196"/>
  <c r="J15" i="196"/>
  <c r="AD15" i="196"/>
  <c r="AX15" i="196"/>
  <c r="BR15" i="196"/>
  <c r="N16" i="196"/>
  <c r="AH16" i="196"/>
  <c r="BB16" i="196"/>
  <c r="BV16" i="196"/>
  <c r="R17" i="196"/>
  <c r="AL17" i="196"/>
  <c r="BF17" i="196"/>
  <c r="B18" i="196"/>
  <c r="V18" i="196"/>
  <c r="AP18" i="196"/>
  <c r="BJ18" i="196"/>
  <c r="F19" i="196"/>
  <c r="Z19" i="196"/>
  <c r="AT19" i="196"/>
  <c r="BN19" i="196"/>
  <c r="J20" i="196"/>
  <c r="AD20" i="196"/>
  <c r="AX20" i="196"/>
  <c r="BR20" i="196"/>
  <c r="N21" i="196"/>
  <c r="AH21" i="196"/>
  <c r="BB21" i="196"/>
  <c r="BV21" i="196"/>
  <c r="R22" i="196"/>
  <c r="AL22" i="196"/>
  <c r="BF22" i="196"/>
  <c r="B23" i="196"/>
  <c r="V23" i="196"/>
  <c r="AP23" i="196"/>
  <c r="BJ23" i="196"/>
  <c r="F24" i="196"/>
  <c r="Z24" i="196"/>
  <c r="AT24" i="196"/>
  <c r="BN24" i="196"/>
  <c r="J25" i="196"/>
  <c r="AD25" i="196"/>
  <c r="AX25" i="196"/>
  <c r="BR25" i="196"/>
  <c r="N26" i="196"/>
  <c r="AH26" i="196"/>
  <c r="BB26" i="196"/>
  <c r="BV26" i="196"/>
  <c r="R27" i="196"/>
  <c r="AL27" i="196"/>
  <c r="BF27" i="196"/>
  <c r="B28" i="196"/>
  <c r="V28" i="196"/>
  <c r="AP28" i="196"/>
  <c r="BJ28" i="196"/>
  <c r="F29" i="196"/>
  <c r="Z29" i="196"/>
  <c r="AT29" i="196"/>
  <c r="BO29" i="196"/>
  <c r="L30" i="196"/>
  <c r="AG30" i="196"/>
  <c r="BB30" i="196"/>
  <c r="BW30" i="196"/>
  <c r="T31" i="196"/>
  <c r="AO31" i="196"/>
  <c r="BJ31" i="196"/>
  <c r="G32" i="196"/>
  <c r="AB32" i="196"/>
  <c r="AW32" i="196"/>
  <c r="BS32" i="196"/>
  <c r="Q33" i="196"/>
  <c r="AM33" i="196"/>
  <c r="BI33" i="196"/>
  <c r="G34" i="196"/>
  <c r="AC34" i="196"/>
  <c r="AY34" i="196"/>
  <c r="BU34" i="196"/>
  <c r="T35" i="196"/>
  <c r="AQ35" i="196"/>
  <c r="BM35" i="196"/>
  <c r="K36" i="196"/>
  <c r="AG36" i="196"/>
  <c r="BC36" i="196"/>
  <c r="BY36" i="196"/>
  <c r="W37" i="196"/>
  <c r="AS37" i="196"/>
  <c r="BP37" i="196"/>
  <c r="O38" i="196"/>
  <c r="AK38" i="196"/>
  <c r="BG38" i="196"/>
  <c r="E39" i="196"/>
  <c r="AA39" i="196"/>
  <c r="AW39" i="196"/>
  <c r="BS39" i="196"/>
  <c r="Q40" i="196"/>
  <c r="AN40" i="196"/>
  <c r="BK40" i="196"/>
  <c r="I41" i="196"/>
  <c r="AE41" i="196"/>
  <c r="BA41" i="196"/>
  <c r="BW41" i="196"/>
  <c r="U42" i="196"/>
  <c r="AQ42" i="196"/>
  <c r="BM42" i="196"/>
  <c r="L43" i="196"/>
  <c r="AI43" i="196"/>
  <c r="BE43" i="196"/>
  <c r="C44" i="196"/>
  <c r="Y44" i="196"/>
  <c r="AU44" i="196"/>
  <c r="BQ44" i="196"/>
  <c r="O45" i="196"/>
  <c r="AK45" i="196"/>
  <c r="BH45" i="196"/>
  <c r="G46" i="196"/>
  <c r="AC46" i="196"/>
  <c r="AY46" i="196"/>
  <c r="BU46" i="196"/>
  <c r="S47" i="196"/>
  <c r="AO47" i="196"/>
  <c r="BK47" i="196"/>
  <c r="I48" i="196"/>
  <c r="AF48" i="196"/>
  <c r="BC48" i="196"/>
  <c r="BY48" i="196"/>
  <c r="W49" i="196"/>
  <c r="AS49" i="196"/>
  <c r="BO49" i="196"/>
  <c r="M50" i="196"/>
  <c r="AI50" i="196"/>
  <c r="BH50" i="196"/>
  <c r="H51" i="196"/>
  <c r="AE51" i="196"/>
  <c r="BB51" i="196"/>
  <c r="BY51" i="196"/>
  <c r="X52" i="196"/>
  <c r="BA52" i="196"/>
  <c r="B53" i="196"/>
  <c r="AA53" i="196"/>
  <c r="BE53" i="196"/>
  <c r="F54" i="196"/>
  <c r="AK54" i="196"/>
  <c r="BL54" i="196"/>
  <c r="O55" i="196"/>
  <c r="AT55" i="196"/>
  <c r="BU55" i="196"/>
  <c r="AB56" i="196"/>
  <c r="BD56" i="196"/>
  <c r="M57" i="196"/>
  <c r="AO57" i="196"/>
  <c r="BV57" i="196"/>
  <c r="Z58" i="196"/>
  <c r="BG58" i="196"/>
  <c r="L59" i="196"/>
  <c r="AT59" i="196"/>
  <c r="F60" i="196"/>
  <c r="AJ60" i="196"/>
  <c r="BR60" i="196"/>
  <c r="AD61" i="196"/>
  <c r="BH61" i="196"/>
  <c r="R62" i="196"/>
  <c r="BB62" i="196"/>
  <c r="H63" i="196"/>
  <c r="AP63" i="196"/>
  <c r="B64" i="196"/>
  <c r="AF64" i="196"/>
  <c r="BN64" i="196"/>
  <c r="Z65" i="196"/>
  <c r="BD65" i="196"/>
  <c r="N66" i="196"/>
  <c r="AX66" i="196"/>
  <c r="D67" i="196"/>
  <c r="AL67" i="196"/>
  <c r="BV67" i="196"/>
  <c r="AB68" i="196"/>
  <c r="BJ68" i="196"/>
  <c r="V69" i="196"/>
  <c r="AZ69" i="196"/>
  <c r="J70" i="196"/>
  <c r="AT70" i="196"/>
  <c r="BX70" i="196"/>
  <c r="AH71" i="196"/>
  <c r="BR71" i="196"/>
  <c r="X72" i="196"/>
  <c r="BF72" i="196"/>
  <c r="R73" i="196"/>
  <c r="AV73" i="196"/>
  <c r="F74" i="196"/>
  <c r="AP74" i="196"/>
  <c r="BT74" i="196"/>
  <c r="AD75" i="196"/>
  <c r="BN75" i="196"/>
  <c r="T76" i="196"/>
  <c r="BB76" i="196"/>
  <c r="N77" i="196"/>
  <c r="AR77" i="196"/>
  <c r="B78" i="196"/>
  <c r="AL78" i="196"/>
  <c r="BP78" i="196"/>
  <c r="J13" i="207"/>
  <c r="H85" i="206"/>
  <c r="H42" i="207" s="1"/>
  <c r="H65" i="206"/>
  <c r="H72" i="207" s="1"/>
  <c r="H45" i="206"/>
  <c r="H87" i="207" s="1"/>
  <c r="H25" i="206"/>
  <c r="H58" i="207" s="1"/>
  <c r="H84" i="206"/>
  <c r="H43" i="207" s="1"/>
  <c r="H64" i="206"/>
  <c r="H85" i="207" s="1"/>
  <c r="H44" i="206"/>
  <c r="H35" i="207" s="1"/>
  <c r="H24" i="206"/>
  <c r="H18" i="207" s="1"/>
  <c r="H83" i="206"/>
  <c r="H45" i="207" s="1"/>
  <c r="H63" i="206"/>
  <c r="H76" i="207" s="1"/>
  <c r="H43" i="206"/>
  <c r="H62" i="207" s="1"/>
  <c r="H23" i="206"/>
  <c r="H61" i="207" s="1"/>
  <c r="H82" i="206"/>
  <c r="H49" i="207" s="1"/>
  <c r="H62" i="206"/>
  <c r="H86" i="207" s="1"/>
  <c r="H42" i="206"/>
  <c r="H77" i="207" s="1"/>
  <c r="H22" i="206"/>
  <c r="H21" i="207" s="1"/>
  <c r="H81" i="206"/>
  <c r="H29" i="207" s="1"/>
  <c r="H61" i="206"/>
  <c r="H68" i="207" s="1"/>
  <c r="H41" i="206"/>
  <c r="H33" i="207" s="1"/>
  <c r="H21" i="206"/>
  <c r="H20" i="207" s="1"/>
  <c r="H80" i="206"/>
  <c r="H47" i="207" s="1"/>
  <c r="H60" i="206"/>
  <c r="H52" i="207" s="1"/>
  <c r="H40" i="206"/>
  <c r="H16" i="207" s="1"/>
  <c r="H20" i="206"/>
  <c r="H34" i="207" s="1"/>
  <c r="H79" i="206"/>
  <c r="H80" i="207" s="1"/>
  <c r="H59" i="206"/>
  <c r="H63" i="207" s="1"/>
  <c r="H39" i="206"/>
  <c r="H69" i="207" s="1"/>
  <c r="H19" i="206"/>
  <c r="H48" i="207" s="1"/>
  <c r="H76" i="206"/>
  <c r="H54" i="207" s="1"/>
  <c r="H56" i="206"/>
  <c r="H84" i="207" s="1"/>
  <c r="H36" i="206"/>
  <c r="H51" i="207" s="1"/>
  <c r="H16" i="206"/>
  <c r="H46" i="207" s="1"/>
  <c r="H55" i="206"/>
  <c r="H73" i="207" s="1"/>
  <c r="H27" i="206"/>
  <c r="H27" i="207" s="1"/>
  <c r="H54" i="206"/>
  <c r="H67" i="207" s="1"/>
  <c r="H26" i="206"/>
  <c r="H57" i="207" s="1"/>
  <c r="H53" i="206"/>
  <c r="H74" i="207" s="1"/>
  <c r="H18" i="206"/>
  <c r="H44" i="207" s="1"/>
  <c r="H88" i="206"/>
  <c r="H88" i="207" s="1"/>
  <c r="H52" i="206"/>
  <c r="H41" i="207" s="1"/>
  <c r="H17" i="206"/>
  <c r="H24" i="207" s="1"/>
  <c r="H87" i="206"/>
  <c r="H36" i="207" s="1"/>
  <c r="H51" i="206"/>
  <c r="H81" i="207" s="1"/>
  <c r="H15" i="206"/>
  <c r="H40" i="207" s="1"/>
  <c r="H86" i="206"/>
  <c r="H50" i="207" s="1"/>
  <c r="H50" i="206"/>
  <c r="H59" i="207" s="1"/>
  <c r="H14" i="206"/>
  <c r="H14" i="207" s="1"/>
  <c r="H77" i="206"/>
  <c r="H53" i="207" s="1"/>
  <c r="H48" i="206"/>
  <c r="H79" i="207" s="1"/>
  <c r="H13" i="206"/>
  <c r="H75" i="206"/>
  <c r="H22" i="207" s="1"/>
  <c r="H47" i="206"/>
  <c r="H70" i="207" s="1"/>
  <c r="H74" i="206"/>
  <c r="H38" i="207" s="1"/>
  <c r="H46" i="206"/>
  <c r="H78" i="207" s="1"/>
  <c r="H73" i="206"/>
  <c r="H83" i="207" s="1"/>
  <c r="H38" i="206"/>
  <c r="H23" i="207" s="1"/>
  <c r="H58" i="206"/>
  <c r="H82" i="207" s="1"/>
  <c r="H29" i="206"/>
  <c r="H26" i="207" s="1"/>
  <c r="H37" i="206"/>
  <c r="H37" i="207" s="1"/>
  <c r="H35" i="206"/>
  <c r="H15" i="207" s="1"/>
  <c r="H34" i="206"/>
  <c r="H17" i="207" s="1"/>
  <c r="H33" i="206"/>
  <c r="H28" i="207" s="1"/>
  <c r="H32" i="206"/>
  <c r="H39" i="207" s="1"/>
  <c r="H31" i="206"/>
  <c r="H19" i="207" s="1"/>
  <c r="H30" i="206"/>
  <c r="H25" i="207" s="1"/>
  <c r="H78" i="206"/>
  <c r="H64" i="207" s="1"/>
  <c r="H70" i="206"/>
  <c r="H32" i="207" s="1"/>
  <c r="H66" i="206"/>
  <c r="H75" i="207" s="1"/>
  <c r="H57" i="206"/>
  <c r="H66" i="207" s="1"/>
  <c r="H69" i="206"/>
  <c r="H65" i="207" s="1"/>
  <c r="H49" i="206"/>
  <c r="H55" i="207" s="1"/>
  <c r="H28" i="206"/>
  <c r="H56" i="207" s="1"/>
  <c r="H67" i="206"/>
  <c r="H71" i="207" s="1"/>
  <c r="H68" i="206"/>
  <c r="H60" i="207" s="1"/>
  <c r="F13" i="207"/>
  <c r="G91" i="206"/>
  <c r="G91" i="207" s="1"/>
  <c r="J52" i="206"/>
  <c r="J41" i="207" s="1"/>
  <c r="J53" i="206"/>
  <c r="J74" i="207" s="1"/>
  <c r="E13" i="207"/>
  <c r="E91" i="206"/>
  <c r="E91" i="207" s="1"/>
  <c r="J71" i="206"/>
  <c r="J31" i="207" s="1"/>
  <c r="J51" i="206"/>
  <c r="J81" i="207" s="1"/>
  <c r="J31" i="206"/>
  <c r="J19" i="207" s="1"/>
  <c r="J70" i="206"/>
  <c r="J32" i="207" s="1"/>
  <c r="J50" i="206"/>
  <c r="J59" i="207" s="1"/>
  <c r="J30" i="206"/>
  <c r="J25" i="207" s="1"/>
  <c r="J69" i="206"/>
  <c r="J65" i="207" s="1"/>
  <c r="J49" i="206"/>
  <c r="J55" i="207" s="1"/>
  <c r="J29" i="206"/>
  <c r="J26" i="207" s="1"/>
  <c r="J88" i="206"/>
  <c r="J88" i="207" s="1"/>
  <c r="J68" i="206"/>
  <c r="J60" i="207" s="1"/>
  <c r="J48" i="206"/>
  <c r="J79" i="207" s="1"/>
  <c r="J28" i="206"/>
  <c r="J56" i="207" s="1"/>
  <c r="J87" i="206"/>
  <c r="J36" i="207" s="1"/>
  <c r="J67" i="206"/>
  <c r="J71" i="207" s="1"/>
  <c r="J47" i="206"/>
  <c r="J70" i="207" s="1"/>
  <c r="J27" i="206"/>
  <c r="J27" i="207" s="1"/>
  <c r="J86" i="206"/>
  <c r="J50" i="207" s="1"/>
  <c r="J66" i="206"/>
  <c r="J75" i="207" s="1"/>
  <c r="J46" i="206"/>
  <c r="J78" i="207" s="1"/>
  <c r="J26" i="206"/>
  <c r="J57" i="207" s="1"/>
  <c r="J85" i="206"/>
  <c r="J42" i="207" s="1"/>
  <c r="J65" i="206"/>
  <c r="J72" i="207" s="1"/>
  <c r="J45" i="206"/>
  <c r="J87" i="207" s="1"/>
  <c r="J25" i="206"/>
  <c r="J58" i="207" s="1"/>
  <c r="J82" i="206"/>
  <c r="J49" i="207" s="1"/>
  <c r="J62" i="206"/>
  <c r="J86" i="207" s="1"/>
  <c r="J42" i="206"/>
  <c r="J77" i="207" s="1"/>
  <c r="J22" i="206"/>
  <c r="J21" i="207" s="1"/>
  <c r="J73" i="206"/>
  <c r="J83" i="207" s="1"/>
  <c r="J37" i="206"/>
  <c r="J37" i="207" s="1"/>
  <c r="J72" i="206"/>
  <c r="J30" i="207" s="1"/>
  <c r="J36" i="206"/>
  <c r="J51" i="207" s="1"/>
  <c r="J64" i="206"/>
  <c r="J85" i="207" s="1"/>
  <c r="J35" i="206"/>
  <c r="J15" i="207" s="1"/>
  <c r="J63" i="206"/>
  <c r="J76" i="207" s="1"/>
  <c r="J34" i="206"/>
  <c r="J17" i="207" s="1"/>
  <c r="J61" i="206"/>
  <c r="J68" i="207" s="1"/>
  <c r="J33" i="206"/>
  <c r="J28" i="207" s="1"/>
  <c r="J60" i="206"/>
  <c r="J52" i="207" s="1"/>
  <c r="J32" i="206"/>
  <c r="J39" i="207" s="1"/>
  <c r="J58" i="206"/>
  <c r="J82" i="207" s="1"/>
  <c r="J23" i="206"/>
  <c r="J61" i="207" s="1"/>
  <c r="J57" i="206"/>
  <c r="J66" i="207" s="1"/>
  <c r="J21" i="206"/>
  <c r="J20" i="207" s="1"/>
  <c r="J56" i="206"/>
  <c r="J84" i="207" s="1"/>
  <c r="J20" i="206"/>
  <c r="J34" i="207" s="1"/>
  <c r="J84" i="206"/>
  <c r="J43" i="207" s="1"/>
  <c r="J55" i="206"/>
  <c r="J73" i="207" s="1"/>
  <c r="J19" i="206"/>
  <c r="J48" i="207" s="1"/>
  <c r="J75" i="206"/>
  <c r="J22" i="207" s="1"/>
  <c r="J39" i="206"/>
  <c r="J69" i="207" s="1"/>
  <c r="J79" i="206"/>
  <c r="J80" i="207" s="1"/>
  <c r="J14" i="206"/>
  <c r="J14" i="207" s="1"/>
  <c r="J80" i="206"/>
  <c r="J47" i="207" s="1"/>
  <c r="J17" i="206"/>
  <c r="J24" i="207" s="1"/>
  <c r="J18" i="206"/>
  <c r="J44" i="207" s="1"/>
  <c r="J24" i="206"/>
  <c r="J18" i="207" s="1"/>
  <c r="J40" i="206"/>
  <c r="J16" i="207" s="1"/>
  <c r="J41" i="206"/>
  <c r="J33" i="207" s="1"/>
  <c r="J43" i="206"/>
  <c r="J62" i="207" s="1"/>
  <c r="W28" i="205"/>
  <c r="W28" i="201" s="1"/>
  <c r="CF24" i="188"/>
  <c r="CF24" i="190" s="1"/>
  <c r="U44" i="205"/>
  <c r="U44" i="201" s="1"/>
  <c r="CD40" i="188"/>
  <c r="CD40" i="190" s="1"/>
  <c r="W64" i="205"/>
  <c r="W64" i="201" s="1"/>
  <c r="CF60" i="188"/>
  <c r="CF60" i="190" s="1"/>
  <c r="Y79" i="205"/>
  <c r="Y79" i="201" s="1"/>
  <c r="CH75" i="188"/>
  <c r="CH75" i="190" s="1"/>
  <c r="Y19" i="205"/>
  <c r="Y19" i="201" s="1"/>
  <c r="CH15" i="188"/>
  <c r="CH15" i="190" s="1"/>
  <c r="W23" i="205"/>
  <c r="W23" i="201" s="1"/>
  <c r="CF19" i="188"/>
  <c r="CF19" i="190" s="1"/>
  <c r="U43" i="205"/>
  <c r="U43" i="201" s="1"/>
  <c r="CD39" i="188"/>
  <c r="CD39" i="190" s="1"/>
  <c r="I38" i="206"/>
  <c r="I23" i="207" s="1"/>
  <c r="I13" i="207"/>
  <c r="I88" i="206"/>
  <c r="I88" i="207" s="1"/>
  <c r="I68" i="206"/>
  <c r="I60" i="207" s="1"/>
  <c r="I48" i="206"/>
  <c r="I79" i="207" s="1"/>
  <c r="I28" i="206"/>
  <c r="I56" i="207" s="1"/>
  <c r="I87" i="206"/>
  <c r="I36" i="207" s="1"/>
  <c r="I67" i="206"/>
  <c r="I71" i="207" s="1"/>
  <c r="I47" i="206"/>
  <c r="I70" i="207" s="1"/>
  <c r="I27" i="206"/>
  <c r="I27" i="207" s="1"/>
  <c r="I86" i="206"/>
  <c r="I50" i="207" s="1"/>
  <c r="I66" i="206"/>
  <c r="I75" i="207" s="1"/>
  <c r="I46" i="206"/>
  <c r="I78" i="207" s="1"/>
  <c r="I26" i="206"/>
  <c r="I57" i="207" s="1"/>
  <c r="I85" i="206"/>
  <c r="I42" i="207" s="1"/>
  <c r="I65" i="206"/>
  <c r="I72" i="207" s="1"/>
  <c r="I45" i="206"/>
  <c r="I87" i="207" s="1"/>
  <c r="I25" i="206"/>
  <c r="I58" i="207" s="1"/>
  <c r="I84" i="206"/>
  <c r="I43" i="207" s="1"/>
  <c r="I64" i="206"/>
  <c r="I85" i="207" s="1"/>
  <c r="I44" i="206"/>
  <c r="I35" i="207" s="1"/>
  <c r="I24" i="206"/>
  <c r="I18" i="207" s="1"/>
  <c r="I83" i="206"/>
  <c r="I45" i="207" s="1"/>
  <c r="I63" i="206"/>
  <c r="I76" i="207" s="1"/>
  <c r="I43" i="206"/>
  <c r="I62" i="207" s="1"/>
  <c r="I23" i="206"/>
  <c r="I61" i="207" s="1"/>
  <c r="I82" i="206"/>
  <c r="I49" i="207" s="1"/>
  <c r="I62" i="206"/>
  <c r="I86" i="207" s="1"/>
  <c r="I42" i="206"/>
  <c r="I77" i="207" s="1"/>
  <c r="I22" i="206"/>
  <c r="I21" i="207" s="1"/>
  <c r="I79" i="206"/>
  <c r="I80" i="207" s="1"/>
  <c r="I59" i="206"/>
  <c r="I63" i="207" s="1"/>
  <c r="I39" i="206"/>
  <c r="I69" i="207" s="1"/>
  <c r="I19" i="206"/>
  <c r="I48" i="207" s="1"/>
  <c r="I49" i="206"/>
  <c r="I55" i="207" s="1"/>
  <c r="I77" i="206"/>
  <c r="I53" i="207" s="1"/>
  <c r="I14" i="206"/>
  <c r="I14" i="207" s="1"/>
  <c r="I50" i="206"/>
  <c r="I59" i="207" s="1"/>
  <c r="I78" i="206"/>
  <c r="I64" i="207" s="1"/>
  <c r="G33" i="206"/>
  <c r="G28" i="207" s="1"/>
  <c r="G53" i="206"/>
  <c r="G74" i="207" s="1"/>
  <c r="G73" i="206"/>
  <c r="G83" i="207" s="1"/>
  <c r="K25" i="206"/>
  <c r="K58" i="207" s="1"/>
  <c r="K45" i="206"/>
  <c r="K87" i="207" s="1"/>
  <c r="K65" i="206"/>
  <c r="K72" i="207" s="1"/>
  <c r="K85" i="206"/>
  <c r="K42" i="207" s="1"/>
  <c r="F33" i="206"/>
  <c r="F28" i="207" s="1"/>
  <c r="F53" i="206"/>
  <c r="F74" i="207" s="1"/>
  <c r="F73" i="206"/>
  <c r="F83" i="207" s="1"/>
  <c r="G16" i="206"/>
  <c r="G46" i="207" s="1"/>
  <c r="G36" i="206"/>
  <c r="G51" i="207" s="1"/>
  <c r="G56" i="206"/>
  <c r="G84" i="207" s="1"/>
  <c r="G76" i="206"/>
  <c r="G54" i="207" s="1"/>
  <c r="K28" i="206"/>
  <c r="K56" i="207" s="1"/>
  <c r="K48" i="206"/>
  <c r="K79" i="207" s="1"/>
  <c r="K68" i="206"/>
  <c r="K60" i="207" s="1"/>
  <c r="K88" i="206"/>
  <c r="K88" i="207" s="1"/>
  <c r="F14" i="206"/>
  <c r="F14" i="207" s="1"/>
  <c r="F34" i="206"/>
  <c r="F17" i="207" s="1"/>
  <c r="F54" i="206"/>
  <c r="F67" i="207" s="1"/>
  <c r="F74" i="206"/>
  <c r="F38" i="207" s="1"/>
  <c r="G17" i="206"/>
  <c r="G24" i="207" s="1"/>
  <c r="G37" i="206"/>
  <c r="G37" i="207" s="1"/>
  <c r="G57" i="206"/>
  <c r="G66" i="207" s="1"/>
  <c r="G77" i="206"/>
  <c r="G53" i="207" s="1"/>
  <c r="K29" i="206"/>
  <c r="K26" i="207" s="1"/>
  <c r="K49" i="206"/>
  <c r="K55" i="207" s="1"/>
  <c r="K69" i="206"/>
  <c r="K65" i="207" s="1"/>
  <c r="F15" i="206"/>
  <c r="F40" i="207" s="1"/>
  <c r="F35" i="206"/>
  <c r="F15" i="207" s="1"/>
  <c r="F55" i="206"/>
  <c r="F73" i="207" s="1"/>
  <c r="F75" i="206"/>
  <c r="F22" i="207" s="1"/>
  <c r="G18" i="206"/>
  <c r="G44" i="207" s="1"/>
  <c r="G38" i="206"/>
  <c r="G23" i="207" s="1"/>
  <c r="G58" i="206"/>
  <c r="G82" i="207" s="1"/>
  <c r="G78" i="206"/>
  <c r="G64" i="207" s="1"/>
  <c r="K30" i="206"/>
  <c r="K25" i="207" s="1"/>
  <c r="K50" i="206"/>
  <c r="K59" i="207" s="1"/>
  <c r="K70" i="206"/>
  <c r="K32" i="207" s="1"/>
  <c r="F16" i="206"/>
  <c r="F46" i="207" s="1"/>
  <c r="F36" i="206"/>
  <c r="F51" i="207" s="1"/>
  <c r="F56" i="206"/>
  <c r="F84" i="207" s="1"/>
  <c r="F76" i="206"/>
  <c r="F54" i="207" s="1"/>
  <c r="G19" i="206"/>
  <c r="G48" i="207" s="1"/>
  <c r="G39" i="206"/>
  <c r="G69" i="207" s="1"/>
  <c r="G59" i="206"/>
  <c r="G63" i="207" s="1"/>
  <c r="G79" i="206"/>
  <c r="G80" i="207" s="1"/>
  <c r="K31" i="206"/>
  <c r="K19" i="207" s="1"/>
  <c r="K51" i="206"/>
  <c r="K81" i="207" s="1"/>
  <c r="K71" i="206"/>
  <c r="K31" i="207" s="1"/>
  <c r="F17" i="206"/>
  <c r="F24" i="207" s="1"/>
  <c r="F37" i="206"/>
  <c r="F37" i="207" s="1"/>
  <c r="F57" i="206"/>
  <c r="F66" i="207" s="1"/>
  <c r="F77" i="206"/>
  <c r="F53" i="207" s="1"/>
  <c r="G20" i="206"/>
  <c r="G34" i="207" s="1"/>
  <c r="G40" i="206"/>
  <c r="G16" i="207" s="1"/>
  <c r="G60" i="206"/>
  <c r="G52" i="207" s="1"/>
  <c r="G80" i="206"/>
  <c r="G47" i="207" s="1"/>
  <c r="K13" i="206"/>
  <c r="K32" i="206"/>
  <c r="K39" i="207" s="1"/>
  <c r="K52" i="206"/>
  <c r="K41" i="207" s="1"/>
  <c r="K72" i="206"/>
  <c r="K30" i="207" s="1"/>
  <c r="K33" i="206"/>
  <c r="K28" i="207" s="1"/>
  <c r="K53" i="206"/>
  <c r="K74" i="207" s="1"/>
  <c r="K73" i="206"/>
  <c r="K83" i="207" s="1"/>
  <c r="F19" i="206"/>
  <c r="F48" i="207" s="1"/>
  <c r="F39" i="206"/>
  <c r="F69" i="207" s="1"/>
  <c r="F59" i="206"/>
  <c r="F63" i="207" s="1"/>
  <c r="G22" i="206"/>
  <c r="G21" i="207" s="1"/>
  <c r="G42" i="206"/>
  <c r="G77" i="207" s="1"/>
  <c r="G62" i="206"/>
  <c r="G86" i="207" s="1"/>
  <c r="K14" i="206"/>
  <c r="K14" i="207" s="1"/>
  <c r="K34" i="206"/>
  <c r="K17" i="207" s="1"/>
  <c r="K54" i="206"/>
  <c r="K67" i="207" s="1"/>
  <c r="T48" i="176"/>
  <c r="BE48" i="176"/>
  <c r="K49" i="176"/>
  <c r="AV49" i="176"/>
  <c r="J50" i="176"/>
  <c r="AO50" i="176"/>
  <c r="D51" i="176"/>
  <c r="AI51" i="176"/>
  <c r="BV51" i="176"/>
  <c r="AL52" i="176"/>
  <c r="BS52" i="176"/>
  <c r="AH53" i="176"/>
  <c r="BV53" i="176"/>
  <c r="AF54" i="176"/>
  <c r="BW54" i="176"/>
  <c r="AQ55" i="176"/>
  <c r="D56" i="176"/>
  <c r="AU56" i="176"/>
  <c r="P57" i="176"/>
  <c r="AX57" i="176"/>
  <c r="R58" i="176"/>
  <c r="BK58" i="176"/>
  <c r="AI59" i="176"/>
  <c r="BT59" i="176"/>
  <c r="AO60" i="176"/>
  <c r="L61" i="176"/>
  <c r="BI61" i="176"/>
  <c r="AD62" i="176"/>
  <c r="BO62" i="176"/>
  <c r="AK63" i="176"/>
  <c r="G64" i="176"/>
  <c r="BD64" i="176"/>
  <c r="AA65" i="176"/>
  <c r="BT65" i="176"/>
  <c r="AG66" i="176"/>
  <c r="E67" i="176"/>
  <c r="AY67" i="176"/>
  <c r="V68" i="176"/>
  <c r="BP68" i="176"/>
  <c r="AE69" i="176"/>
  <c r="BX69" i="176"/>
  <c r="AU70" i="176"/>
  <c r="R71" i="176"/>
  <c r="BL71" i="176"/>
  <c r="AH72" i="176"/>
  <c r="BU72" i="176"/>
  <c r="AR73" i="176"/>
  <c r="Q74" i="176"/>
  <c r="BN74" i="176"/>
  <c r="AO75" i="176"/>
  <c r="CA75" i="176"/>
  <c r="BB76" i="176"/>
  <c r="AA77" i="176"/>
  <c r="BX77" i="176"/>
  <c r="AW78" i="176"/>
  <c r="U79" i="176"/>
  <c r="BJ79" i="176"/>
  <c r="AH80" i="176"/>
  <c r="J81" i="176"/>
  <c r="BG81" i="176"/>
  <c r="AD82" i="176"/>
  <c r="BS82" i="176"/>
  <c r="AQ83" i="176"/>
  <c r="P84" i="176"/>
  <c r="BP84" i="176"/>
  <c r="AS50" i="176"/>
  <c r="G51" i="176"/>
  <c r="AU51" i="176"/>
  <c r="BY51" i="176"/>
  <c r="AO52" i="176"/>
  <c r="E53" i="176"/>
  <c r="AK53" i="176"/>
  <c r="BY53" i="176"/>
  <c r="AS54" i="176"/>
  <c r="BZ54" i="176"/>
  <c r="AU55" i="176"/>
  <c r="O56" i="176"/>
  <c r="AY56" i="176"/>
  <c r="S57" i="176"/>
  <c r="BL57" i="176"/>
  <c r="W58" i="176"/>
  <c r="BQ58" i="176"/>
  <c r="AM59" i="176"/>
  <c r="I60" i="176"/>
  <c r="AV60" i="176"/>
  <c r="R61" i="176"/>
  <c r="BL61" i="176"/>
  <c r="AI62" i="176"/>
  <c r="F63" i="176"/>
  <c r="AY63" i="176"/>
  <c r="N64" i="176"/>
  <c r="BG64" i="176"/>
  <c r="AD65" i="176"/>
  <c r="BY65" i="176"/>
  <c r="AT66" i="176"/>
  <c r="I67" i="176"/>
  <c r="BC67" i="176"/>
  <c r="Z68" i="176"/>
  <c r="BT68" i="176"/>
  <c r="AQ69" i="176"/>
  <c r="L70" i="176"/>
  <c r="AY70" i="176"/>
  <c r="U71" i="176"/>
  <c r="BO71" i="176"/>
  <c r="AL72" i="176"/>
  <c r="H73" i="176"/>
  <c r="AW73" i="176"/>
  <c r="U74" i="176"/>
  <c r="BU74" i="176"/>
  <c r="AT75" i="176"/>
  <c r="S76" i="176"/>
  <c r="BN76" i="176"/>
  <c r="AE77" i="176"/>
  <c r="CA77" i="176"/>
  <c r="AZ78" i="176"/>
  <c r="AB79" i="176"/>
  <c r="BX79" i="176"/>
  <c r="AO80" i="176"/>
  <c r="M81" i="176"/>
  <c r="BJ81" i="176"/>
  <c r="AI82" i="176"/>
  <c r="K83" i="176"/>
  <c r="BG83" i="176"/>
  <c r="X84" i="176"/>
  <c r="BT84" i="176"/>
  <c r="N50" i="176"/>
  <c r="AT50" i="176"/>
  <c r="H51" i="176"/>
  <c r="AV51" i="176"/>
  <c r="CA51" i="176"/>
  <c r="AP52" i="176"/>
  <c r="F53" i="176"/>
  <c r="AM53" i="176"/>
  <c r="BZ53" i="176"/>
  <c r="AT54" i="176"/>
  <c r="G55" i="176"/>
  <c r="AX55" i="176"/>
  <c r="S56" i="176"/>
  <c r="BA56" i="176"/>
  <c r="T57" i="176"/>
  <c r="BM57" i="176"/>
  <c r="Z58" i="176"/>
  <c r="BR58" i="176"/>
  <c r="AO59" i="176"/>
  <c r="K60" i="176"/>
  <c r="BE60" i="176"/>
  <c r="T61" i="176"/>
  <c r="BM61" i="176"/>
  <c r="AJ62" i="176"/>
  <c r="G63" i="176"/>
  <c r="AZ63" i="176"/>
  <c r="O64" i="176"/>
  <c r="BI64" i="176"/>
  <c r="AE65" i="176"/>
  <c r="BZ65" i="176"/>
  <c r="AW66" i="176"/>
  <c r="R67" i="176"/>
  <c r="BE67" i="176"/>
  <c r="AA68" i="176"/>
  <c r="BU68" i="176"/>
  <c r="AR69" i="176"/>
  <c r="N70" i="176"/>
  <c r="AZ70" i="176"/>
  <c r="V71" i="176"/>
  <c r="BQ71" i="176"/>
  <c r="AM72" i="176"/>
  <c r="J73" i="176"/>
  <c r="BI73" i="176"/>
  <c r="W74" i="176"/>
  <c r="BV74" i="176"/>
  <c r="AU75" i="176"/>
  <c r="T76" i="176"/>
  <c r="BO76" i="176"/>
  <c r="AG77" i="176"/>
  <c r="D78" i="176"/>
  <c r="BB78" i="176"/>
  <c r="AD79" i="176"/>
  <c r="BZ79" i="176"/>
  <c r="AX80" i="176"/>
  <c r="O81" i="176"/>
  <c r="BK81" i="176"/>
  <c r="AJ82" i="176"/>
  <c r="L83" i="176"/>
  <c r="BH83" i="176"/>
  <c r="Y84" i="176"/>
  <c r="BU84" i="176"/>
  <c r="BA16" i="176"/>
  <c r="I17" i="176"/>
  <c r="AI17" i="176"/>
  <c r="BI17" i="176"/>
  <c r="M18" i="176"/>
  <c r="AQ18" i="176"/>
  <c r="BS18" i="176"/>
  <c r="U19" i="176"/>
  <c r="AU19" i="176"/>
  <c r="CA19" i="176"/>
  <c r="AC20" i="176"/>
  <c r="BC20" i="176"/>
  <c r="G21" i="176"/>
  <c r="AK21" i="176"/>
  <c r="BM21" i="176"/>
  <c r="O22" i="176"/>
  <c r="AO22" i="176"/>
  <c r="BU22" i="176"/>
  <c r="X23" i="176"/>
  <c r="BA23" i="176"/>
  <c r="I24" i="176"/>
  <c r="AL24" i="176"/>
  <c r="BM24" i="176"/>
  <c r="W25" i="176"/>
  <c r="AX25" i="176"/>
  <c r="CA25" i="176"/>
  <c r="AI26" i="176"/>
  <c r="BL26" i="176"/>
  <c r="O27" i="176"/>
  <c r="AW27" i="176"/>
  <c r="BX27" i="176"/>
  <c r="AA28" i="176"/>
  <c r="BI28" i="176"/>
  <c r="N29" i="176"/>
  <c r="AO29" i="176"/>
  <c r="BW29" i="176"/>
  <c r="Z30" i="176"/>
  <c r="BA30" i="176"/>
  <c r="K31" i="176"/>
  <c r="AL31" i="176"/>
  <c r="BQ31" i="176"/>
  <c r="AB32" i="176"/>
  <c r="BE32" i="176"/>
  <c r="P33" i="176"/>
  <c r="AR33" i="176"/>
  <c r="E34" i="176"/>
  <c r="AJ34" i="176"/>
  <c r="BV34" i="176"/>
  <c r="AA35" i="176"/>
  <c r="BM35" i="176"/>
  <c r="S36" i="176"/>
  <c r="BD36" i="176"/>
  <c r="L37" i="176"/>
  <c r="AW37" i="176"/>
  <c r="CA37" i="176"/>
  <c r="AN38" i="176"/>
  <c r="BZ38" i="176"/>
  <c r="AE39" i="176"/>
  <c r="BQ39" i="176"/>
  <c r="X40" i="176"/>
  <c r="BJ40" i="176"/>
  <c r="O41" i="176"/>
  <c r="BA41" i="176"/>
  <c r="I42" i="176"/>
  <c r="AT42" i="176"/>
  <c r="BX42" i="176"/>
  <c r="AK43" i="176"/>
  <c r="BO43" i="176"/>
  <c r="AB44" i="176"/>
  <c r="BN44" i="176"/>
  <c r="U45" i="176"/>
  <c r="BG45" i="176"/>
  <c r="L46" i="176"/>
  <c r="AX46" i="176"/>
  <c r="CA46" i="176"/>
  <c r="AO47" i="176"/>
  <c r="BU47" i="176"/>
  <c r="AH48" i="176"/>
  <c r="BL48" i="176"/>
  <c r="Y49" i="176"/>
  <c r="BE49" i="176"/>
  <c r="R50" i="176"/>
  <c r="BB50" i="176"/>
  <c r="J51" i="176"/>
  <c r="AX51" i="176"/>
  <c r="N52" i="176"/>
  <c r="AT52" i="176"/>
  <c r="J53" i="176"/>
  <c r="AX53" i="176"/>
  <c r="D54" i="176"/>
  <c r="AV54" i="176"/>
  <c r="Q55" i="176"/>
  <c r="AZ55" i="176"/>
  <c r="U56" i="176"/>
  <c r="BM56" i="176"/>
  <c r="W57" i="176"/>
  <c r="BO57" i="176"/>
  <c r="AI58" i="176"/>
  <c r="BT58" i="176"/>
  <c r="AQ59" i="176"/>
  <c r="N60" i="176"/>
  <c r="BH60" i="176"/>
  <c r="AD61" i="176"/>
  <c r="BQ61" i="176"/>
  <c r="AL62" i="176"/>
  <c r="I63" i="176"/>
  <c r="BC63" i="176"/>
  <c r="Y64" i="176"/>
  <c r="BL64" i="176"/>
  <c r="AH65" i="176"/>
  <c r="D66" i="176"/>
  <c r="AY66" i="176"/>
  <c r="V67" i="176"/>
  <c r="BO67" i="176"/>
  <c r="AD68" i="176"/>
  <c r="BW68" i="176"/>
  <c r="AT69" i="176"/>
  <c r="Q70" i="176"/>
  <c r="BJ70" i="176"/>
  <c r="Y71" i="176"/>
  <c r="BS71" i="176"/>
  <c r="AP72" i="176"/>
  <c r="O73" i="176"/>
  <c r="BL73" i="176"/>
  <c r="AJ74" i="176"/>
  <c r="BY74" i="176"/>
  <c r="AW75" i="176"/>
  <c r="V76" i="176"/>
  <c r="BS76" i="176"/>
  <c r="AT77" i="176"/>
  <c r="H78" i="176"/>
  <c r="BG78" i="176"/>
  <c r="AF79" i="176"/>
  <c r="E80" i="176"/>
  <c r="BB80" i="176"/>
  <c r="Z81" i="176"/>
  <c r="BN81" i="176"/>
  <c r="AM82" i="176"/>
  <c r="N83" i="176"/>
  <c r="BK83" i="176"/>
  <c r="AI84" i="176"/>
  <c r="BX84" i="176"/>
  <c r="BS31" i="176"/>
  <c r="AC32" i="176"/>
  <c r="BF32" i="176"/>
  <c r="Q33" i="176"/>
  <c r="AS33" i="176"/>
  <c r="F34" i="176"/>
  <c r="AK34" i="176"/>
  <c r="BW34" i="176"/>
  <c r="AC35" i="176"/>
  <c r="BN35" i="176"/>
  <c r="V36" i="176"/>
  <c r="BE36" i="176"/>
  <c r="M37" i="176"/>
  <c r="AX37" i="176"/>
  <c r="L38" i="176"/>
  <c r="AO38" i="176"/>
  <c r="CA38" i="176"/>
  <c r="AH39" i="176"/>
  <c r="BR39" i="176"/>
  <c r="Y40" i="176"/>
  <c r="BK40" i="176"/>
  <c r="Q41" i="176"/>
  <c r="BB41" i="176"/>
  <c r="J42" i="176"/>
  <c r="AU42" i="176"/>
  <c r="BY42" i="176"/>
  <c r="AL43" i="176"/>
  <c r="BX43" i="176"/>
  <c r="AC44" i="176"/>
  <c r="BO44" i="176"/>
  <c r="V45" i="176"/>
  <c r="BH45" i="176"/>
  <c r="M46" i="176"/>
  <c r="AY46" i="176"/>
  <c r="G47" i="176"/>
  <c r="AP47" i="176"/>
  <c r="BV47" i="176"/>
  <c r="AI48" i="176"/>
  <c r="BM48" i="176"/>
  <c r="Z49" i="176"/>
  <c r="BL49" i="176"/>
  <c r="S50" i="176"/>
  <c r="BC50" i="176"/>
  <c r="K51" i="176"/>
  <c r="AY51" i="176"/>
  <c r="O52" i="176"/>
  <c r="AU52" i="176"/>
  <c r="K53" i="176"/>
  <c r="AY53" i="176"/>
  <c r="E54" i="176"/>
  <c r="AX54" i="176"/>
  <c r="R55" i="176"/>
  <c r="BB55" i="176"/>
  <c r="V56" i="176"/>
  <c r="BN56" i="176"/>
  <c r="X57" i="176"/>
  <c r="BP57" i="176"/>
  <c r="AK58" i="176"/>
  <c r="BV58" i="176"/>
  <c r="AR59" i="176"/>
  <c r="O60" i="176"/>
  <c r="BI60" i="176"/>
  <c r="AE61" i="176"/>
  <c r="BR61" i="176"/>
  <c r="AM62" i="176"/>
  <c r="J63" i="176"/>
  <c r="BE63" i="176"/>
  <c r="AA64" i="176"/>
  <c r="BU64" i="176"/>
  <c r="AJ65" i="176"/>
  <c r="E66" i="176"/>
  <c r="AZ66" i="176"/>
  <c r="W67" i="176"/>
  <c r="BP67" i="176"/>
  <c r="AE68" i="176"/>
  <c r="BY68" i="176"/>
  <c r="AU69" i="176"/>
  <c r="R70" i="176"/>
  <c r="BO70" i="176"/>
  <c r="AJ71" i="176"/>
  <c r="BU71" i="176"/>
  <c r="AQ72" i="176"/>
  <c r="Q73" i="176"/>
  <c r="BN73" i="176"/>
  <c r="AK74" i="176"/>
  <c r="BZ74" i="176"/>
  <c r="AX75" i="176"/>
  <c r="W76" i="176"/>
  <c r="BU76" i="176"/>
  <c r="AV77" i="176"/>
  <c r="T78" i="176"/>
  <c r="BI78" i="176"/>
  <c r="AG79" i="176"/>
  <c r="F80" i="176"/>
  <c r="BC80" i="176"/>
  <c r="AD81" i="176"/>
  <c r="BO81" i="176"/>
  <c r="AQ82" i="176"/>
  <c r="O83" i="176"/>
  <c r="BL83" i="176"/>
  <c r="AK84" i="176"/>
  <c r="T9" i="176"/>
  <c r="AQ9" i="176"/>
  <c r="BN9" i="176"/>
  <c r="M10" i="176"/>
  <c r="AM10" i="176"/>
  <c r="BK10" i="176"/>
  <c r="K11" i="176"/>
  <c r="K86" i="176" s="1"/>
  <c r="K88" i="176" s="1"/>
  <c r="AI11" i="176"/>
  <c r="BG11" i="176"/>
  <c r="K12" i="176"/>
  <c r="AJ12" i="176"/>
  <c r="BI12" i="176"/>
  <c r="L13" i="176"/>
  <c r="AK13" i="176"/>
  <c r="BJ13" i="176"/>
  <c r="Q14" i="176"/>
  <c r="AQ14" i="176"/>
  <c r="BQ14" i="176"/>
  <c r="U15" i="176"/>
  <c r="AY15" i="176"/>
  <c r="CA15" i="176"/>
  <c r="AC16" i="176"/>
  <c r="BC16" i="176"/>
  <c r="K17" i="176"/>
  <c r="AK17" i="176"/>
  <c r="BK17" i="176"/>
  <c r="O18" i="176"/>
  <c r="AS18" i="176"/>
  <c r="BU18" i="176"/>
  <c r="W19" i="176"/>
  <c r="AW19" i="176"/>
  <c r="E20" i="176"/>
  <c r="AE20" i="176"/>
  <c r="BG20" i="176"/>
  <c r="I21" i="176"/>
  <c r="AM21" i="176"/>
  <c r="BO21" i="176"/>
  <c r="Q22" i="176"/>
  <c r="AQ22" i="176"/>
  <c r="BW22" i="176"/>
  <c r="Z23" i="176"/>
  <c r="BC23" i="176"/>
  <c r="K24" i="176"/>
  <c r="AN24" i="176"/>
  <c r="BO24" i="176"/>
  <c r="Y25" i="176"/>
  <c r="AZ25" i="176"/>
  <c r="E26" i="176"/>
  <c r="AK26" i="176"/>
  <c r="BN26" i="176"/>
  <c r="Q27" i="176"/>
  <c r="AY27" i="176"/>
  <c r="BZ27" i="176"/>
  <c r="AE28" i="176"/>
  <c r="BK28" i="176"/>
  <c r="P29" i="176"/>
  <c r="AQ29" i="176"/>
  <c r="BY29" i="176"/>
  <c r="AB30" i="176"/>
  <c r="BC30" i="176"/>
  <c r="M31" i="176"/>
  <c r="AP31" i="176"/>
  <c r="BX31" i="176"/>
  <c r="AD32" i="176"/>
  <c r="BG32" i="176"/>
  <c r="R33" i="176"/>
  <c r="AU33" i="176"/>
  <c r="G34" i="176"/>
  <c r="AM34" i="176"/>
  <c r="BX34" i="176"/>
  <c r="AD35" i="176"/>
  <c r="BO35" i="176"/>
  <c r="W36" i="176"/>
  <c r="BF36" i="176"/>
  <c r="T37" i="176"/>
  <c r="AY37" i="176"/>
  <c r="M38" i="176"/>
  <c r="AP38" i="176"/>
  <c r="D39" i="176"/>
  <c r="AI39" i="176"/>
  <c r="BS39" i="176"/>
  <c r="AA40" i="176"/>
  <c r="BL40" i="176"/>
  <c r="R41" i="176"/>
  <c r="BC41" i="176"/>
  <c r="K42" i="176"/>
  <c r="AV42" i="176"/>
  <c r="J43" i="176"/>
  <c r="AM43" i="176"/>
  <c r="BY43" i="176"/>
  <c r="AD44" i="176"/>
  <c r="BP44" i="176"/>
  <c r="W45" i="176"/>
  <c r="BI45" i="176"/>
  <c r="O46" i="176"/>
  <c r="AZ46" i="176"/>
  <c r="H47" i="176"/>
  <c r="AQ47" i="176"/>
  <c r="BW47" i="176"/>
  <c r="AJ48" i="176"/>
  <c r="BV48" i="176"/>
  <c r="AA49" i="176"/>
  <c r="BM49" i="176"/>
  <c r="T50" i="176"/>
  <c r="BF50" i="176"/>
  <c r="M51" i="176"/>
  <c r="AZ51" i="176"/>
  <c r="P52" i="176"/>
  <c r="AW52" i="176"/>
  <c r="L53" i="176"/>
  <c r="AZ53" i="176"/>
  <c r="G54" i="176"/>
  <c r="AY54" i="176"/>
  <c r="S55" i="176"/>
  <c r="BD55" i="176"/>
  <c r="W56" i="176"/>
  <c r="BO56" i="176"/>
  <c r="Z57" i="176"/>
  <c r="BQ57" i="176"/>
  <c r="AL58" i="176"/>
  <c r="BW58" i="176"/>
  <c r="AS59" i="176"/>
  <c r="P60" i="176"/>
  <c r="BJ60" i="176"/>
  <c r="AG61" i="176"/>
  <c r="CA61" i="176"/>
  <c r="AP62" i="176"/>
  <c r="K63" i="176"/>
  <c r="BF63" i="176"/>
  <c r="AB64" i="176"/>
  <c r="BV64" i="176"/>
  <c r="AK65" i="176"/>
  <c r="F66" i="176"/>
  <c r="BA66" i="176"/>
  <c r="X67" i="176"/>
  <c r="BU67" i="176"/>
  <c r="AP68" i="176"/>
  <c r="CA68" i="176"/>
  <c r="AV69" i="176"/>
  <c r="U70" i="176"/>
  <c r="BP70" i="176"/>
  <c r="AL71" i="176"/>
  <c r="BV71" i="176"/>
  <c r="AR72" i="176"/>
  <c r="R73" i="176"/>
  <c r="BO73" i="176"/>
  <c r="AM74" i="176"/>
  <c r="K75" i="176"/>
  <c r="AZ75" i="176"/>
  <c r="X76" i="176"/>
  <c r="BX76" i="176"/>
  <c r="AW77" i="176"/>
  <c r="U78" i="176"/>
  <c r="BJ78" i="176"/>
  <c r="AH79" i="176"/>
  <c r="G80" i="176"/>
  <c r="BD80" i="176"/>
  <c r="AF81" i="176"/>
  <c r="D82" i="176"/>
  <c r="AS82" i="176"/>
  <c r="Q83" i="176"/>
  <c r="BN83" i="176"/>
  <c r="AL84" i="176"/>
  <c r="U9" i="176"/>
  <c r="AR9" i="176"/>
  <c r="BO9" i="176"/>
  <c r="N10" i="176"/>
  <c r="N86" i="176" s="1"/>
  <c r="N88" i="176" s="1"/>
  <c r="AN10" i="176"/>
  <c r="BL10" i="176"/>
  <c r="BL86" i="176" s="1"/>
  <c r="BL88" i="176" s="1"/>
  <c r="L11" i="176"/>
  <c r="AJ11" i="176"/>
  <c r="BL11" i="176"/>
  <c r="L12" i="176"/>
  <c r="AK12" i="176"/>
  <c r="BJ12" i="176"/>
  <c r="M13" i="176"/>
  <c r="AL13" i="176"/>
  <c r="BN13" i="176"/>
  <c r="R14" i="176"/>
  <c r="AR14" i="176"/>
  <c r="BR14" i="176"/>
  <c r="Z15" i="176"/>
  <c r="AZ15" i="176"/>
  <c r="D16" i="176"/>
  <c r="AD16" i="176"/>
  <c r="BJ16" i="176"/>
  <c r="L17" i="176"/>
  <c r="AL17" i="176"/>
  <c r="BN17" i="176"/>
  <c r="T18" i="176"/>
  <c r="AT18" i="176"/>
  <c r="BV18" i="176"/>
  <c r="X19" i="176"/>
  <c r="BD19" i="176"/>
  <c r="F20" i="176"/>
  <c r="AF20" i="176"/>
  <c r="BH20" i="176"/>
  <c r="N21" i="176"/>
  <c r="AP21" i="176"/>
  <c r="BP21" i="176"/>
  <c r="R22" i="176"/>
  <c r="AX22" i="176"/>
  <c r="BX22" i="176"/>
  <c r="AA23" i="176"/>
  <c r="BE23" i="176"/>
  <c r="N24" i="176"/>
  <c r="AO24" i="176"/>
  <c r="BQ24" i="176"/>
  <c r="Z25" i="176"/>
  <c r="BA25" i="176"/>
  <c r="G26" i="176"/>
  <c r="AL26" i="176"/>
  <c r="BO26" i="176"/>
  <c r="S27" i="176"/>
  <c r="AZ27" i="176"/>
  <c r="CA27" i="176"/>
  <c r="AG28" i="176"/>
  <c r="BL28" i="176"/>
  <c r="Q29" i="176"/>
  <c r="AS29" i="176"/>
  <c r="BZ29" i="176"/>
  <c r="AC30" i="176"/>
  <c r="BG30" i="176"/>
  <c r="N31" i="176"/>
  <c r="AQ31" i="176"/>
  <c r="BY31" i="176"/>
  <c r="AE32" i="176"/>
  <c r="BI32" i="176"/>
  <c r="S33" i="176"/>
  <c r="AX33" i="176"/>
  <c r="H34" i="176"/>
  <c r="AN34" i="176"/>
  <c r="BY34" i="176"/>
  <c r="AE35" i="176"/>
  <c r="BP35" i="176"/>
  <c r="AD36" i="176"/>
  <c r="BG36" i="176"/>
  <c r="U37" i="176"/>
  <c r="AZ37" i="176"/>
  <c r="N38" i="176"/>
  <c r="AQ38" i="176"/>
  <c r="E39" i="176"/>
  <c r="AK39" i="176"/>
  <c r="BV39" i="176"/>
  <c r="AB40" i="176"/>
  <c r="BM40" i="176"/>
  <c r="S41" i="176"/>
  <c r="BD41" i="176"/>
  <c r="R42" i="176"/>
  <c r="AW42" i="176"/>
  <c r="K43" i="176"/>
  <c r="AN43" i="176"/>
  <c r="BZ43" i="176"/>
  <c r="AE44" i="176"/>
  <c r="BQ44" i="176"/>
  <c r="Y45" i="176"/>
  <c r="BJ45" i="176"/>
  <c r="P46" i="176"/>
  <c r="BA46" i="176"/>
  <c r="I47" i="176"/>
  <c r="AT47" i="176"/>
  <c r="F48" i="176"/>
  <c r="AK48" i="176"/>
  <c r="BW48" i="176"/>
  <c r="AB49" i="176"/>
  <c r="BN49" i="176"/>
  <c r="U50" i="176"/>
  <c r="BG50" i="176"/>
  <c r="N51" i="176"/>
  <c r="BA51" i="176"/>
  <c r="Q52" i="176"/>
  <c r="AX52" i="176"/>
  <c r="M53" i="176"/>
  <c r="BA53" i="176"/>
  <c r="H54" i="176"/>
  <c r="AZ54" i="176"/>
  <c r="T55" i="176"/>
  <c r="BE55" i="176"/>
  <c r="X56" i="176"/>
  <c r="BQ56" i="176"/>
  <c r="AA57" i="176"/>
  <c r="BR57" i="176"/>
  <c r="AM58" i="176"/>
  <c r="H59" i="176"/>
  <c r="AU59" i="176"/>
  <c r="Q60" i="176"/>
  <c r="BK60" i="176"/>
  <c r="AH61" i="176"/>
  <c r="D62" i="176"/>
  <c r="AQ62" i="176"/>
  <c r="L63" i="176"/>
  <c r="BG63" i="176"/>
  <c r="AD64" i="176"/>
  <c r="BZ64" i="176"/>
  <c r="AV65" i="176"/>
  <c r="I66" i="176"/>
  <c r="BB66" i="176"/>
  <c r="AA67" i="176"/>
  <c r="BV67" i="176"/>
  <c r="AQ68" i="176"/>
  <c r="D69" i="176"/>
  <c r="AX69" i="176"/>
  <c r="V70" i="176"/>
  <c r="BQ70" i="176"/>
  <c r="AN71" i="176"/>
  <c r="I72" i="176"/>
  <c r="AV72" i="176"/>
  <c r="S73" i="176"/>
  <c r="BP73" i="176"/>
  <c r="AO74" i="176"/>
  <c r="L75" i="176"/>
  <c r="BB75" i="176"/>
  <c r="Y76" i="176"/>
  <c r="BZ76" i="176"/>
  <c r="AX77" i="176"/>
  <c r="W78" i="176"/>
  <c r="BS78" i="176"/>
  <c r="AJ79" i="176"/>
  <c r="H80" i="176"/>
  <c r="BF80" i="176"/>
  <c r="AG81" i="176"/>
  <c r="E82" i="176"/>
  <c r="AT82" i="176"/>
  <c r="R83" i="176"/>
  <c r="BO83" i="176"/>
  <c r="AM84" i="176"/>
  <c r="V9" i="176"/>
  <c r="AS9" i="176"/>
  <c r="BP9" i="176"/>
  <c r="O10" i="176"/>
  <c r="AO10" i="176"/>
  <c r="AO86" i="176" s="1"/>
  <c r="AO88" i="176" s="1"/>
  <c r="BM10" i="176"/>
  <c r="M11" i="176"/>
  <c r="AK11" i="176"/>
  <c r="BM11" i="176"/>
  <c r="M12" i="176"/>
  <c r="AL12" i="176"/>
  <c r="BK12" i="176"/>
  <c r="N13" i="176"/>
  <c r="AM13" i="176"/>
  <c r="BO13" i="176"/>
  <c r="S14" i="176"/>
  <c r="AS14" i="176"/>
  <c r="BS14" i="176"/>
  <c r="AA15" i="176"/>
  <c r="BA15" i="176"/>
  <c r="E16" i="176"/>
  <c r="AE16" i="176"/>
  <c r="BK16" i="176"/>
  <c r="BK86" i="176" s="1"/>
  <c r="BK88" i="176" s="1"/>
  <c r="M17" i="176"/>
  <c r="AM17" i="176"/>
  <c r="BO17" i="176"/>
  <c r="U18" i="176"/>
  <c r="AU18" i="176"/>
  <c r="BW18" i="176"/>
  <c r="Y19" i="176"/>
  <c r="BE19" i="176"/>
  <c r="G20" i="176"/>
  <c r="AG20" i="176"/>
  <c r="BI20" i="176"/>
  <c r="O21" i="176"/>
  <c r="AQ21" i="176"/>
  <c r="BQ21" i="176"/>
  <c r="S22" i="176"/>
  <c r="AY22" i="176"/>
  <c r="BY22" i="176"/>
  <c r="AD23" i="176"/>
  <c r="BJ23" i="176"/>
  <c r="O24" i="176"/>
  <c r="AP24" i="176"/>
  <c r="BX24" i="176"/>
  <c r="AA25" i="176"/>
  <c r="BB25" i="176"/>
  <c r="L26" i="176"/>
  <c r="AM26" i="176"/>
  <c r="BP26" i="176"/>
  <c r="Z27" i="176"/>
  <c r="BA27" i="176"/>
  <c r="D28" i="176"/>
  <c r="AL28" i="176"/>
  <c r="BM28" i="176"/>
  <c r="R29" i="176"/>
  <c r="AX29" i="176"/>
  <c r="CA29" i="176"/>
  <c r="AD30" i="176"/>
  <c r="BL30" i="176"/>
  <c r="O31" i="176"/>
  <c r="AS31" i="176"/>
  <c r="BZ31" i="176"/>
  <c r="AF32" i="176"/>
  <c r="BP32" i="176"/>
  <c r="T33" i="176"/>
  <c r="AY33" i="176"/>
  <c r="I34" i="176"/>
  <c r="AO34" i="176"/>
  <c r="BZ34" i="176"/>
  <c r="AN35" i="176"/>
  <c r="BQ35" i="176"/>
  <c r="AE36" i="176"/>
  <c r="BJ36" i="176"/>
  <c r="V37" i="176"/>
  <c r="BA37" i="176"/>
  <c r="O38" i="176"/>
  <c r="AS38" i="176"/>
  <c r="F39" i="176"/>
  <c r="AL39" i="176"/>
  <c r="BW39" i="176"/>
  <c r="AC40" i="176"/>
  <c r="BN40" i="176"/>
  <c r="AB41" i="176"/>
  <c r="BE41" i="176"/>
  <c r="S42" i="176"/>
  <c r="AX42" i="176"/>
  <c r="L43" i="176"/>
  <c r="AO43" i="176"/>
  <c r="CA43" i="176"/>
  <c r="AI44" i="176"/>
  <c r="BR44" i="176"/>
  <c r="Z45" i="176"/>
  <c r="BK45" i="176"/>
  <c r="Q46" i="176"/>
  <c r="BB46" i="176"/>
  <c r="P47" i="176"/>
  <c r="AU47" i="176"/>
  <c r="G48" i="176"/>
  <c r="AL48" i="176"/>
  <c r="BX48" i="176"/>
  <c r="AC49" i="176"/>
  <c r="BO49" i="176"/>
  <c r="W50" i="176"/>
  <c r="BH50" i="176"/>
  <c r="X51" i="176"/>
  <c r="BB51" i="176"/>
  <c r="R52" i="176"/>
  <c r="BF52" i="176"/>
  <c r="N53" i="176"/>
  <c r="BB53" i="176"/>
  <c r="S54" i="176"/>
  <c r="BA54" i="176"/>
  <c r="U55" i="176"/>
  <c r="BN55" i="176"/>
  <c r="Y56" i="176"/>
  <c r="BR56" i="176"/>
  <c r="AL57" i="176"/>
  <c r="BS57" i="176"/>
  <c r="AN58" i="176"/>
  <c r="J59" i="176"/>
  <c r="AV59" i="176"/>
  <c r="R60" i="176"/>
  <c r="BM60" i="176"/>
  <c r="AI61" i="176"/>
  <c r="H62" i="176"/>
  <c r="BB62" i="176"/>
  <c r="N63" i="176"/>
  <c r="BH63" i="176"/>
  <c r="AG64" i="176"/>
  <c r="CA64" i="176"/>
  <c r="AW65" i="176"/>
  <c r="J66" i="176"/>
  <c r="BC66" i="176"/>
  <c r="AB67" i="176"/>
  <c r="BW67" i="176"/>
  <c r="AT68" i="176"/>
  <c r="O69" i="176"/>
  <c r="BB69" i="176"/>
  <c r="W70" i="176"/>
  <c r="BR70" i="176"/>
  <c r="AO71" i="176"/>
  <c r="J72" i="176"/>
  <c r="AW72" i="176"/>
  <c r="T73" i="176"/>
  <c r="BQ73" i="176"/>
  <c r="AP74" i="176"/>
  <c r="P75" i="176"/>
  <c r="BN75" i="176"/>
  <c r="AC76" i="176"/>
  <c r="CA76" i="176"/>
  <c r="AY77" i="176"/>
  <c r="X78" i="176"/>
  <c r="BT78" i="176"/>
  <c r="AK79" i="176"/>
  <c r="I80" i="176"/>
  <c r="BI80" i="176"/>
  <c r="AH81" i="176"/>
  <c r="G82" i="176"/>
  <c r="BC82" i="176"/>
  <c r="T83" i="176"/>
  <c r="BP83" i="176"/>
  <c r="AO84" i="176"/>
  <c r="W9" i="176"/>
  <c r="AT9" i="176"/>
  <c r="BQ9" i="176"/>
  <c r="R10" i="176"/>
  <c r="AP10" i="176"/>
  <c r="AP86" i="176" s="1"/>
  <c r="AP88" i="176" s="1"/>
  <c r="BN10" i="176"/>
  <c r="N11" i="176"/>
  <c r="AP11" i="176"/>
  <c r="BN11" i="176"/>
  <c r="N12" i="176"/>
  <c r="AM12" i="176"/>
  <c r="BN12" i="176"/>
  <c r="O13" i="176"/>
  <c r="AN13" i="176"/>
  <c r="BR13" i="176"/>
  <c r="T14" i="176"/>
  <c r="AT14" i="176"/>
  <c r="BV14" i="176"/>
  <c r="AB15" i="176"/>
  <c r="BB15" i="176"/>
  <c r="F16" i="176"/>
  <c r="AF16" i="176"/>
  <c r="BL16" i="176"/>
  <c r="N17" i="176"/>
  <c r="AN17" i="176"/>
  <c r="BP17" i="176"/>
  <c r="V18" i="176"/>
  <c r="AX18" i="176"/>
  <c r="BX18" i="176"/>
  <c r="Z19" i="176"/>
  <c r="BF19" i="176"/>
  <c r="H20" i="176"/>
  <c r="AH20" i="176"/>
  <c r="BJ20" i="176"/>
  <c r="P21" i="176"/>
  <c r="AR21" i="176"/>
  <c r="BR21" i="176"/>
  <c r="T22" i="176"/>
  <c r="AZ22" i="176"/>
  <c r="BZ22" i="176"/>
  <c r="AE23" i="176"/>
  <c r="BK23" i="176"/>
  <c r="P24" i="176"/>
  <c r="AQ24" i="176"/>
  <c r="BY24" i="176"/>
  <c r="AB25" i="176"/>
  <c r="BC25" i="176"/>
  <c r="M26" i="176"/>
  <c r="AP26" i="176"/>
  <c r="BQ26" i="176"/>
  <c r="AA27" i="176"/>
  <c r="BB27" i="176"/>
  <c r="E28" i="176"/>
  <c r="AM28" i="176"/>
  <c r="BN28" i="176"/>
  <c r="S29" i="176"/>
  <c r="AY29" i="176"/>
  <c r="D30" i="176"/>
  <c r="AE30" i="176"/>
  <c r="BM30" i="176"/>
  <c r="P31" i="176"/>
  <c r="AT31" i="176"/>
  <c r="CA31" i="176"/>
  <c r="AG32" i="176"/>
  <c r="BQ32" i="176"/>
  <c r="U33" i="176"/>
  <c r="BA33" i="176"/>
  <c r="J34" i="176"/>
  <c r="AV34" i="176"/>
  <c r="CA34" i="176"/>
  <c r="AO35" i="176"/>
  <c r="BR35" i="176"/>
  <c r="AF36" i="176"/>
  <c r="BK36" i="176"/>
  <c r="W37" i="176"/>
  <c r="BC37" i="176"/>
  <c r="P38" i="176"/>
  <c r="AT38" i="176"/>
  <c r="G39" i="176"/>
  <c r="AM39" i="176"/>
  <c r="BX39" i="176"/>
  <c r="AL40" i="176"/>
  <c r="BO40" i="176"/>
  <c r="AC41" i="176"/>
  <c r="BF41" i="176"/>
  <c r="T42" i="176"/>
  <c r="AY42" i="176"/>
  <c r="M43" i="176"/>
  <c r="AQ43" i="176"/>
  <c r="D44" i="176"/>
  <c r="AJ44" i="176"/>
  <c r="BS44" i="176"/>
  <c r="AA45" i="176"/>
  <c r="BL45" i="176"/>
  <c r="Z46" i="176"/>
  <c r="BC46" i="176"/>
  <c r="Q47" i="176"/>
  <c r="AV47" i="176"/>
  <c r="J48" i="176"/>
  <c r="AM48" i="176"/>
  <c r="BY48" i="176"/>
  <c r="AE49" i="176"/>
  <c r="BP49" i="176"/>
  <c r="X50" i="176"/>
  <c r="BI50" i="176"/>
  <c r="Y51" i="176"/>
  <c r="BC51" i="176"/>
  <c r="S52" i="176"/>
  <c r="BG52" i="176"/>
  <c r="O53" i="176"/>
  <c r="BC53" i="176"/>
  <c r="U54" i="176"/>
  <c r="BB54" i="176"/>
  <c r="V55" i="176"/>
  <c r="BO55" i="176"/>
  <c r="Z56" i="176"/>
  <c r="BS56" i="176"/>
  <c r="AM57" i="176"/>
  <c r="BU57" i="176"/>
  <c r="AO58" i="176"/>
  <c r="N59" i="176"/>
  <c r="BG59" i="176"/>
  <c r="T60" i="176"/>
  <c r="BN60" i="176"/>
  <c r="AM61" i="176"/>
  <c r="I62" i="176"/>
  <c r="BC62" i="176"/>
  <c r="O63" i="176"/>
  <c r="BI63" i="176"/>
  <c r="AH64" i="176"/>
  <c r="E65" i="176"/>
  <c r="AY65" i="176"/>
  <c r="U66" i="176"/>
  <c r="BH66" i="176"/>
  <c r="AC67" i="176"/>
  <c r="BX67" i="176"/>
  <c r="AU68" i="176"/>
  <c r="P69" i="176"/>
  <c r="BC69" i="176"/>
  <c r="Y70" i="176"/>
  <c r="BS70" i="176"/>
  <c r="AP71" i="176"/>
  <c r="M72" i="176"/>
  <c r="BF72" i="176"/>
  <c r="V73" i="176"/>
  <c r="BR73" i="176"/>
  <c r="AQ74" i="176"/>
  <c r="S75" i="176"/>
  <c r="BO75" i="176"/>
  <c r="AF76" i="176"/>
  <c r="D77" i="176"/>
  <c r="BA77" i="176"/>
  <c r="Z78" i="176"/>
  <c r="BV78" i="176"/>
  <c r="AX79" i="176"/>
  <c r="K80" i="176"/>
  <c r="BJ80" i="176"/>
  <c r="AI81" i="176"/>
  <c r="H82" i="176"/>
  <c r="BD82" i="176"/>
  <c r="U83" i="176"/>
  <c r="BQ83" i="176"/>
  <c r="AQ84" i="176"/>
  <c r="X9" i="176"/>
  <c r="AU9" i="176"/>
  <c r="BR9" i="176"/>
  <c r="S10" i="176"/>
  <c r="S86" i="176" s="1"/>
  <c r="S88" i="176" s="1"/>
  <c r="AQ10" i="176"/>
  <c r="BO10" i="176"/>
  <c r="O11" i="176"/>
  <c r="AQ11" i="176"/>
  <c r="BO11" i="176"/>
  <c r="O12" i="176"/>
  <c r="AN12" i="176"/>
  <c r="BO12" i="176"/>
  <c r="P13" i="176"/>
  <c r="AR13" i="176"/>
  <c r="BS13" i="176"/>
  <c r="U14" i="176"/>
  <c r="AU14" i="176"/>
  <c r="BW14" i="176"/>
  <c r="AC15" i="176"/>
  <c r="BC15" i="176"/>
  <c r="BC86" i="176" s="1"/>
  <c r="BC88" i="176" s="1"/>
  <c r="G16" i="176"/>
  <c r="AG16" i="176"/>
  <c r="BM16" i="176"/>
  <c r="O17" i="176"/>
  <c r="AO17" i="176"/>
  <c r="BQ17" i="176"/>
  <c r="W18" i="176"/>
  <c r="AY18" i="176"/>
  <c r="BY18" i="176"/>
  <c r="AA19" i="176"/>
  <c r="BG19" i="176"/>
  <c r="I20" i="176"/>
  <c r="AI20" i="176"/>
  <c r="BK20" i="176"/>
  <c r="Q21" i="176"/>
  <c r="AS21" i="176"/>
  <c r="BS21" i="176"/>
  <c r="U22" i="176"/>
  <c r="BA22" i="176"/>
  <c r="CA22" i="176"/>
  <c r="AF23" i="176"/>
  <c r="BL23" i="176"/>
  <c r="Q24" i="176"/>
  <c r="AR24" i="176"/>
  <c r="BZ24" i="176"/>
  <c r="AC25" i="176"/>
  <c r="BF25" i="176"/>
  <c r="N26" i="176"/>
  <c r="AQ26" i="176"/>
  <c r="BR26" i="176"/>
  <c r="AB27" i="176"/>
  <c r="BC27" i="176"/>
  <c r="F28" i="176"/>
  <c r="AN28" i="176"/>
  <c r="BO28" i="176"/>
  <c r="T29" i="176"/>
  <c r="BB29" i="176"/>
  <c r="E30" i="176"/>
  <c r="AF30" i="176"/>
  <c r="BN30" i="176"/>
  <c r="Q31" i="176"/>
  <c r="AU31" i="176"/>
  <c r="F32" i="176"/>
  <c r="AI32" i="176"/>
  <c r="BR32" i="176"/>
  <c r="V33" i="176"/>
  <c r="BF33" i="176"/>
  <c r="K34" i="176"/>
  <c r="AW34" i="176"/>
  <c r="D35" i="176"/>
  <c r="AP35" i="176"/>
  <c r="BS35" i="176"/>
  <c r="AG36" i="176"/>
  <c r="BM36" i="176"/>
  <c r="Z37" i="176"/>
  <c r="BD37" i="176"/>
  <c r="Q38" i="176"/>
  <c r="AU38" i="176"/>
  <c r="H39" i="176"/>
  <c r="AT39" i="176"/>
  <c r="BY39" i="176"/>
  <c r="AM40" i="176"/>
  <c r="BP40" i="176"/>
  <c r="AD41" i="176"/>
  <c r="BG41" i="176"/>
  <c r="U42" i="176"/>
  <c r="BA42" i="176"/>
  <c r="N43" i="176"/>
  <c r="AR43" i="176"/>
  <c r="E44" i="176"/>
  <c r="AK44" i="176"/>
  <c r="BV44" i="176"/>
  <c r="AH45" i="176"/>
  <c r="BM45" i="176"/>
  <c r="AA46" i="176"/>
  <c r="BD46" i="176"/>
  <c r="R47" i="176"/>
  <c r="AW47" i="176"/>
  <c r="K48" i="176"/>
  <c r="AO48" i="176"/>
  <c r="BZ48" i="176"/>
  <c r="AH49" i="176"/>
  <c r="BQ49" i="176"/>
  <c r="Y50" i="176"/>
  <c r="BJ50" i="176"/>
  <c r="Z51" i="176"/>
  <c r="BE51" i="176"/>
  <c r="T52" i="176"/>
  <c r="BH52" i="176"/>
  <c r="Q53" i="176"/>
  <c r="BD53" i="176"/>
  <c r="V54" i="176"/>
  <c r="BD54" i="176"/>
  <c r="W55" i="176"/>
  <c r="BP55" i="176"/>
  <c r="AC56" i="176"/>
  <c r="BT56" i="176"/>
  <c r="AN57" i="176"/>
  <c r="BY57" i="176"/>
  <c r="AR58" i="176"/>
  <c r="O59" i="176"/>
  <c r="BI59" i="176"/>
  <c r="U60" i="176"/>
  <c r="BO60" i="176"/>
  <c r="AN61" i="176"/>
  <c r="J62" i="176"/>
  <c r="BE62" i="176"/>
  <c r="AA63" i="176"/>
  <c r="BN63" i="176"/>
  <c r="AI64" i="176"/>
  <c r="F65" i="176"/>
  <c r="AZ65" i="176"/>
  <c r="V66" i="176"/>
  <c r="BI66" i="176"/>
  <c r="AD67" i="176"/>
  <c r="BY67" i="176"/>
  <c r="AV68" i="176"/>
  <c r="R69" i="176"/>
  <c r="BL69" i="176"/>
  <c r="AA70" i="176"/>
  <c r="BT70" i="176"/>
  <c r="AQ71" i="176"/>
  <c r="N72" i="176"/>
  <c r="BG72" i="176"/>
  <c r="W73" i="176"/>
  <c r="BS73" i="176"/>
  <c r="AR74" i="176"/>
  <c r="T75" i="176"/>
  <c r="BQ75" i="176"/>
  <c r="AO76" i="176"/>
  <c r="F77" i="176"/>
  <c r="BB77" i="176"/>
  <c r="AA78" i="176"/>
  <c r="BY78" i="176"/>
  <c r="AY79" i="176"/>
  <c r="N80" i="176"/>
  <c r="BK80" i="176"/>
  <c r="AJ81" i="176"/>
  <c r="I82" i="176"/>
  <c r="BF82" i="176"/>
  <c r="AG83" i="176"/>
  <c r="BS83" i="176"/>
  <c r="AT84" i="176"/>
  <c r="Y9" i="176"/>
  <c r="AV9" i="176"/>
  <c r="BS9" i="176"/>
  <c r="T10" i="176"/>
  <c r="AR10" i="176"/>
  <c r="BP10" i="176"/>
  <c r="R11" i="176"/>
  <c r="AR11" i="176"/>
  <c r="BP11" i="176"/>
  <c r="P12" i="176"/>
  <c r="AO12" i="176"/>
  <c r="BP12" i="176"/>
  <c r="Q13" i="176"/>
  <c r="AS13" i="176"/>
  <c r="BT13" i="176"/>
  <c r="V14" i="176"/>
  <c r="AV14" i="176"/>
  <c r="D15" i="176"/>
  <c r="AD15" i="176"/>
  <c r="BF15" i="176"/>
  <c r="H16" i="176"/>
  <c r="AL16" i="176"/>
  <c r="BN16" i="176"/>
  <c r="P17" i="176"/>
  <c r="AP17" i="176"/>
  <c r="BV17" i="176"/>
  <c r="X18" i="176"/>
  <c r="AZ18" i="176"/>
  <c r="BZ18" i="176"/>
  <c r="AH19" i="176"/>
  <c r="BH19" i="176"/>
  <c r="J20" i="176"/>
  <c r="AL20" i="176"/>
  <c r="BP20" i="176"/>
  <c r="R21" i="176"/>
  <c r="AT21" i="176"/>
  <c r="BT21" i="176"/>
  <c r="AB22" i="176"/>
  <c r="BB22" i="176"/>
  <c r="D23" i="176"/>
  <c r="AG23" i="176"/>
  <c r="BM23" i="176"/>
  <c r="R24" i="176"/>
  <c r="AS24" i="176"/>
  <c r="CA24" i="176"/>
  <c r="AD25" i="176"/>
  <c r="BG25" i="176"/>
  <c r="O26" i="176"/>
  <c r="AR26" i="176"/>
  <c r="BS26" i="176"/>
  <c r="AC27" i="176"/>
  <c r="BD27" i="176"/>
  <c r="G28" i="176"/>
  <c r="AO28" i="176"/>
  <c r="BR28" i="176"/>
  <c r="U29" i="176"/>
  <c r="BC29" i="176"/>
  <c r="F30" i="176"/>
  <c r="AG30" i="176"/>
  <c r="BO30" i="176"/>
  <c r="R31" i="176"/>
  <c r="AW31" i="176"/>
  <c r="G32" i="176"/>
  <c r="AJ32" i="176"/>
  <c r="BS32" i="176"/>
  <c r="W33" i="176"/>
  <c r="BG33" i="176"/>
  <c r="N34" i="176"/>
  <c r="AX34" i="176"/>
  <c r="E35" i="176"/>
  <c r="AQ35" i="176"/>
  <c r="BU35" i="176"/>
  <c r="AH36" i="176"/>
  <c r="BN36" i="176"/>
  <c r="AA37" i="176"/>
  <c r="BE37" i="176"/>
  <c r="R38" i="176"/>
  <c r="BD38" i="176"/>
  <c r="I39" i="176"/>
  <c r="AU39" i="176"/>
  <c r="BZ39" i="176"/>
  <c r="AN40" i="176"/>
  <c r="BQ40" i="176"/>
  <c r="AE41" i="176"/>
  <c r="BK41" i="176"/>
  <c r="V42" i="176"/>
  <c r="BB42" i="176"/>
  <c r="O43" i="176"/>
  <c r="AS43" i="176"/>
  <c r="F44" i="176"/>
  <c r="AR44" i="176"/>
  <c r="BW44" i="176"/>
  <c r="AI45" i="176"/>
  <c r="BN45" i="176"/>
  <c r="AB46" i="176"/>
  <c r="BE46" i="176"/>
  <c r="S47" i="176"/>
  <c r="AY47" i="176"/>
  <c r="L48" i="176"/>
  <c r="AP48" i="176"/>
  <c r="CA48" i="176"/>
  <c r="AI49" i="176"/>
  <c r="BR49" i="176"/>
  <c r="AF50" i="176"/>
  <c r="BK50" i="176"/>
  <c r="AA51" i="176"/>
  <c r="BF51" i="176"/>
  <c r="U52" i="176"/>
  <c r="BI52" i="176"/>
  <c r="R53" i="176"/>
  <c r="BE53" i="176"/>
  <c r="W54" i="176"/>
  <c r="BG54" i="176"/>
  <c r="Y55" i="176"/>
  <c r="BQ55" i="176"/>
  <c r="AD56" i="176"/>
  <c r="BU56" i="176"/>
  <c r="AP57" i="176"/>
  <c r="BZ57" i="176"/>
  <c r="AT58" i="176"/>
  <c r="P59" i="176"/>
  <c r="BK59" i="176"/>
  <c r="AF60" i="176"/>
  <c r="BS60" i="176"/>
  <c r="AO61" i="176"/>
  <c r="K62" i="176"/>
  <c r="BF62" i="176"/>
  <c r="AB63" i="176"/>
  <c r="BO63" i="176"/>
  <c r="AJ64" i="176"/>
  <c r="G65" i="176"/>
  <c r="BB65" i="176"/>
  <c r="X66" i="176"/>
  <c r="BR66" i="176"/>
  <c r="AG67" i="176"/>
  <c r="BZ67" i="176"/>
  <c r="AW68" i="176"/>
  <c r="S69" i="176"/>
  <c r="BM69" i="176"/>
  <c r="AB70" i="176"/>
  <c r="BV70" i="176"/>
  <c r="AR71" i="176"/>
  <c r="O72" i="176"/>
  <c r="BJ72" i="176"/>
  <c r="AF73" i="176"/>
  <c r="BU73" i="176"/>
  <c r="AS74" i="176"/>
  <c r="U75" i="176"/>
  <c r="BR75" i="176"/>
  <c r="AP76" i="176"/>
  <c r="G77" i="176"/>
  <c r="BC77" i="176"/>
  <c r="AB78" i="176"/>
  <c r="D79" i="176"/>
  <c r="BA79" i="176"/>
  <c r="Y80" i="176"/>
  <c r="BN80" i="176"/>
  <c r="AL81" i="176"/>
  <c r="J82" i="176"/>
  <c r="BG82" i="176"/>
  <c r="AH83" i="176"/>
  <c r="BT83" i="176"/>
  <c r="AU84" i="176"/>
  <c r="D9" i="176"/>
  <c r="Z9" i="176"/>
  <c r="AW9" i="176"/>
  <c r="BV9" i="176"/>
  <c r="U10" i="176"/>
  <c r="AS10" i="176"/>
  <c r="BQ10" i="176"/>
  <c r="S11" i="176"/>
  <c r="AS11" i="176"/>
  <c r="BQ11" i="176"/>
  <c r="Q12" i="176"/>
  <c r="AP12" i="176"/>
  <c r="BQ12" i="176"/>
  <c r="R13" i="176"/>
  <c r="AT13" i="176"/>
  <c r="BU13" i="176"/>
  <c r="W14" i="176"/>
  <c r="AW14" i="176"/>
  <c r="E15" i="176"/>
  <c r="AE15" i="176"/>
  <c r="BG15" i="176"/>
  <c r="I16" i="176"/>
  <c r="AM16" i="176"/>
  <c r="BO16" i="176"/>
  <c r="Q17" i="176"/>
  <c r="AQ17" i="176"/>
  <c r="BW17" i="176"/>
  <c r="Y18" i="176"/>
  <c r="BA18" i="176"/>
  <c r="CA18" i="176"/>
  <c r="AI19" i="176"/>
  <c r="BI19" i="176"/>
  <c r="K20" i="176"/>
  <c r="AM20" i="176"/>
  <c r="BQ20" i="176"/>
  <c r="S21" i="176"/>
  <c r="AU21" i="176"/>
  <c r="BU21" i="176"/>
  <c r="AC22" i="176"/>
  <c r="BC22" i="176"/>
  <c r="E23" i="176"/>
  <c r="AI23" i="176"/>
  <c r="BN23" i="176"/>
  <c r="S24" i="176"/>
  <c r="AU24" i="176"/>
  <c r="D25" i="176"/>
  <c r="AE25" i="176"/>
  <c r="BI25" i="176"/>
  <c r="P26" i="176"/>
  <c r="AS26" i="176"/>
  <c r="BU26" i="176"/>
  <c r="AD27" i="176"/>
  <c r="BE27" i="176"/>
  <c r="K28" i="176"/>
  <c r="AP28" i="176"/>
  <c r="BS28" i="176"/>
  <c r="W29" i="176"/>
  <c r="BD29" i="176"/>
  <c r="G30" i="176"/>
  <c r="AI30" i="176"/>
  <c r="BP30" i="176"/>
  <c r="S31" i="176"/>
  <c r="BB31" i="176"/>
  <c r="H32" i="176"/>
  <c r="AK32" i="176"/>
  <c r="BT32" i="176"/>
  <c r="Y33" i="176"/>
  <c r="BH33" i="176"/>
  <c r="O34" i="176"/>
  <c r="AY34" i="176"/>
  <c r="G35" i="176"/>
  <c r="AR35" i="176"/>
  <c r="BV35" i="176"/>
  <c r="AI36" i="176"/>
  <c r="BO36" i="176"/>
  <c r="AB37" i="176"/>
  <c r="BN37" i="176"/>
  <c r="S38" i="176"/>
  <c r="BE38" i="176"/>
  <c r="J39" i="176"/>
  <c r="AV39" i="176"/>
  <c r="CA39" i="176"/>
  <c r="AO40" i="176"/>
  <c r="BS40" i="176"/>
  <c r="AF41" i="176"/>
  <c r="BL41" i="176"/>
  <c r="W42" i="176"/>
  <c r="BC42" i="176"/>
  <c r="P43" i="176"/>
  <c r="BB43" i="176"/>
  <c r="G44" i="176"/>
  <c r="AS44" i="176"/>
  <c r="BX44" i="176"/>
  <c r="AL45" i="176"/>
  <c r="BO45" i="176"/>
  <c r="AC46" i="176"/>
  <c r="BG46" i="176"/>
  <c r="T47" i="176"/>
  <c r="AZ47" i="176"/>
  <c r="M48" i="176"/>
  <c r="AQ48" i="176"/>
  <c r="D49" i="176"/>
  <c r="AP49" i="176"/>
  <c r="BS49" i="176"/>
  <c r="AG50" i="176"/>
  <c r="BL50" i="176"/>
  <c r="AB51" i="176"/>
  <c r="BP51" i="176"/>
  <c r="V52" i="176"/>
  <c r="BJ52" i="176"/>
  <c r="Z53" i="176"/>
  <c r="BF53" i="176"/>
  <c r="X54" i="176"/>
  <c r="BP54" i="176"/>
  <c r="AB55" i="176"/>
  <c r="BT55" i="176"/>
  <c r="AO56" i="176"/>
  <c r="BV56" i="176"/>
  <c r="AQ57" i="176"/>
  <c r="K58" i="176"/>
  <c r="AU58" i="176"/>
  <c r="Q59" i="176"/>
  <c r="BL59" i="176"/>
  <c r="AH60" i="176"/>
  <c r="BT60" i="176"/>
  <c r="AP61" i="176"/>
  <c r="M62" i="176"/>
  <c r="BG62" i="176"/>
  <c r="AD63" i="176"/>
  <c r="BW63" i="176"/>
  <c r="AL64" i="176"/>
  <c r="H65" i="176"/>
  <c r="BC65" i="176"/>
  <c r="Y66" i="176"/>
  <c r="BS66" i="176"/>
  <c r="AH67" i="176"/>
  <c r="CA67" i="176"/>
  <c r="AX68" i="176"/>
  <c r="U69" i="176"/>
  <c r="BO69" i="176"/>
  <c r="AK70" i="176"/>
  <c r="BX70" i="176"/>
  <c r="AS71" i="176"/>
  <c r="P72" i="176"/>
  <c r="BK72" i="176"/>
  <c r="AH73" i="176"/>
  <c r="BV73" i="176"/>
  <c r="AU74" i="176"/>
  <c r="V75" i="176"/>
  <c r="BS75" i="176"/>
  <c r="AR76" i="176"/>
  <c r="P77" i="176"/>
  <c r="BE77" i="176"/>
  <c r="AC78" i="176"/>
  <c r="E79" i="176"/>
  <c r="BB79" i="176"/>
  <c r="Z80" i="176"/>
  <c r="BO80" i="176"/>
  <c r="AM81" i="176"/>
  <c r="K82" i="176"/>
  <c r="BJ82" i="176"/>
  <c r="AK83" i="176"/>
  <c r="H84" i="176"/>
  <c r="BQ84" i="176"/>
  <c r="AW84" i="176"/>
  <c r="AC84" i="176"/>
  <c r="I84" i="176"/>
  <c r="BM83" i="176"/>
  <c r="AS83" i="176"/>
  <c r="Y83" i="176"/>
  <c r="E83" i="176"/>
  <c r="BI82" i="176"/>
  <c r="AO82" i="176"/>
  <c r="U82" i="176"/>
  <c r="BY81" i="176"/>
  <c r="BE81" i="176"/>
  <c r="AK81" i="176"/>
  <c r="Q81" i="176"/>
  <c r="BU80" i="176"/>
  <c r="BA80" i="176"/>
  <c r="AG80" i="176"/>
  <c r="M80" i="176"/>
  <c r="BQ79" i="176"/>
  <c r="AW79" i="176"/>
  <c r="AC79" i="176"/>
  <c r="I79" i="176"/>
  <c r="BM78" i="176"/>
  <c r="AS78" i="176"/>
  <c r="Y78" i="176"/>
  <c r="E78" i="176"/>
  <c r="BI77" i="176"/>
  <c r="AO77" i="176"/>
  <c r="U77" i="176"/>
  <c r="BY76" i="176"/>
  <c r="BE76" i="176"/>
  <c r="AK76" i="176"/>
  <c r="Q76" i="176"/>
  <c r="BU75" i="176"/>
  <c r="BA75" i="176"/>
  <c r="AG75" i="176"/>
  <c r="M75" i="176"/>
  <c r="BQ74" i="176"/>
  <c r="AW74" i="176"/>
  <c r="AC74" i="176"/>
  <c r="I74" i="176"/>
  <c r="BM73" i="176"/>
  <c r="AS73" i="176"/>
  <c r="Y73" i="176"/>
  <c r="E73" i="176"/>
  <c r="BI72" i="176"/>
  <c r="AO72" i="176"/>
  <c r="U72" i="176"/>
  <c r="BY71" i="176"/>
  <c r="BE71" i="176"/>
  <c r="AK71" i="176"/>
  <c r="Q71" i="176"/>
  <c r="BU70" i="176"/>
  <c r="BA70" i="176"/>
  <c r="AG70" i="176"/>
  <c r="M70" i="176"/>
  <c r="BQ69" i="176"/>
  <c r="AW69" i="176"/>
  <c r="AC69" i="176"/>
  <c r="I69" i="176"/>
  <c r="BM68" i="176"/>
  <c r="AS68" i="176"/>
  <c r="Y68" i="176"/>
  <c r="E68" i="176"/>
  <c r="BI67" i="176"/>
  <c r="AO67" i="176"/>
  <c r="U67" i="176"/>
  <c r="BY66" i="176"/>
  <c r="BE66" i="176"/>
  <c r="AK66" i="176"/>
  <c r="Q66" i="176"/>
  <c r="BU65" i="176"/>
  <c r="BA65" i="176"/>
  <c r="AG65" i="176"/>
  <c r="M65" i="176"/>
  <c r="BQ64" i="176"/>
  <c r="AW64" i="176"/>
  <c r="AC64" i="176"/>
  <c r="I64" i="176"/>
  <c r="BM63" i="176"/>
  <c r="AS63" i="176"/>
  <c r="Y63" i="176"/>
  <c r="E63" i="176"/>
  <c r="BI62" i="176"/>
  <c r="AO62" i="176"/>
  <c r="U62" i="176"/>
  <c r="BY61" i="176"/>
  <c r="BE61" i="176"/>
  <c r="AK61" i="176"/>
  <c r="Q61" i="176"/>
  <c r="BU60" i="176"/>
  <c r="BA60" i="176"/>
  <c r="AG60" i="176"/>
  <c r="M60" i="176"/>
  <c r="BQ59" i="176"/>
  <c r="AW59" i="176"/>
  <c r="AC59" i="176"/>
  <c r="I59" i="176"/>
  <c r="BM58" i="176"/>
  <c r="AS58" i="176"/>
  <c r="Y58" i="176"/>
  <c r="E58" i="176"/>
  <c r="BI57" i="176"/>
  <c r="AO57" i="176"/>
  <c r="U57" i="176"/>
  <c r="BY56" i="176"/>
  <c r="BE56" i="176"/>
  <c r="AK56" i="176"/>
  <c r="Q56" i="176"/>
  <c r="BU55" i="176"/>
  <c r="BA55" i="176"/>
  <c r="AG55" i="176"/>
  <c r="M55" i="176"/>
  <c r="BQ54" i="176"/>
  <c r="AW54" i="176"/>
  <c r="AC54" i="176"/>
  <c r="I54" i="176"/>
  <c r="BH84" i="176"/>
  <c r="AN84" i="176"/>
  <c r="T84" i="176"/>
  <c r="BX83" i="176"/>
  <c r="BD83" i="176"/>
  <c r="AJ83" i="176"/>
  <c r="P83" i="176"/>
  <c r="BT82" i="176"/>
  <c r="AZ82" i="176"/>
  <c r="AF82" i="176"/>
  <c r="L82" i="176"/>
  <c r="BP81" i="176"/>
  <c r="AV81" i="176"/>
  <c r="AB81" i="176"/>
  <c r="H81" i="176"/>
  <c r="BL80" i="176"/>
  <c r="AR80" i="176"/>
  <c r="X80" i="176"/>
  <c r="D80" i="176"/>
  <c r="BH79" i="176"/>
  <c r="AN79" i="176"/>
  <c r="T79" i="176"/>
  <c r="BX78" i="176"/>
  <c r="BD78" i="176"/>
  <c r="AJ78" i="176"/>
  <c r="P78" i="176"/>
  <c r="BT77" i="176"/>
  <c r="AZ77" i="176"/>
  <c r="AF77" i="176"/>
  <c r="L77" i="176"/>
  <c r="BP76" i="176"/>
  <c r="AV76" i="176"/>
  <c r="AB76" i="176"/>
  <c r="H76" i="176"/>
  <c r="BL75" i="176"/>
  <c r="AR75" i="176"/>
  <c r="X75" i="176"/>
  <c r="D75" i="176"/>
  <c r="BH74" i="176"/>
  <c r="AN74" i="176"/>
  <c r="T74" i="176"/>
  <c r="BX73" i="176"/>
  <c r="BD73" i="176"/>
  <c r="AJ73" i="176"/>
  <c r="P73" i="176"/>
  <c r="BT72" i="176"/>
  <c r="AZ72" i="176"/>
  <c r="AF72" i="176"/>
  <c r="L72" i="176"/>
  <c r="BP71" i="176"/>
  <c r="AV71" i="176"/>
  <c r="AB71" i="176"/>
  <c r="H71" i="176"/>
  <c r="BL70" i="176"/>
  <c r="AR70" i="176"/>
  <c r="X70" i="176"/>
  <c r="D70" i="176"/>
  <c r="BH69" i="176"/>
  <c r="AN69" i="176"/>
  <c r="T69" i="176"/>
  <c r="BX68" i="176"/>
  <c r="BD68" i="176"/>
  <c r="AJ68" i="176"/>
  <c r="P68" i="176"/>
  <c r="BT67" i="176"/>
  <c r="AZ67" i="176"/>
  <c r="AF67" i="176"/>
  <c r="L67" i="176"/>
  <c r="BP66" i="176"/>
  <c r="AV66" i="176"/>
  <c r="AB66" i="176"/>
  <c r="H66" i="176"/>
  <c r="BL65" i="176"/>
  <c r="AR65" i="176"/>
  <c r="X65" i="176"/>
  <c r="D65" i="176"/>
  <c r="BH64" i="176"/>
  <c r="AN64" i="176"/>
  <c r="T64" i="176"/>
  <c r="BX63" i="176"/>
  <c r="BD63" i="176"/>
  <c r="AJ63" i="176"/>
  <c r="P63" i="176"/>
  <c r="BT62" i="176"/>
  <c r="AZ62" i="176"/>
  <c r="AF62" i="176"/>
  <c r="L62" i="176"/>
  <c r="BP61" i="176"/>
  <c r="AV61" i="176"/>
  <c r="AB61" i="176"/>
  <c r="H61" i="176"/>
  <c r="BL60" i="176"/>
  <c r="AR60" i="176"/>
  <c r="X60" i="176"/>
  <c r="D60" i="176"/>
  <c r="BH59" i="176"/>
  <c r="AN59" i="176"/>
  <c r="T59" i="176"/>
  <c r="BX58" i="176"/>
  <c r="BD58" i="176"/>
  <c r="AJ58" i="176"/>
  <c r="P58" i="176"/>
  <c r="BT57" i="176"/>
  <c r="AZ57" i="176"/>
  <c r="AF57" i="176"/>
  <c r="L57" i="176"/>
  <c r="BP56" i="176"/>
  <c r="AV56" i="176"/>
  <c r="AB56" i="176"/>
  <c r="H56" i="176"/>
  <c r="BL55" i="176"/>
  <c r="AR55" i="176"/>
  <c r="X55" i="176"/>
  <c r="D55" i="176"/>
  <c r="BH54" i="176"/>
  <c r="AN54" i="176"/>
  <c r="T54" i="176"/>
  <c r="BO84" i="176"/>
  <c r="AS84" i="176"/>
  <c r="W84" i="176"/>
  <c r="BY83" i="176"/>
  <c r="BB83" i="176"/>
  <c r="AF83" i="176"/>
  <c r="J83" i="176"/>
  <c r="BL82" i="176"/>
  <c r="AP82" i="176"/>
  <c r="S82" i="176"/>
  <c r="BU81" i="176"/>
  <c r="AY81" i="176"/>
  <c r="AC81" i="176"/>
  <c r="F81" i="176"/>
  <c r="BH80" i="176"/>
  <c r="AL80" i="176"/>
  <c r="P80" i="176"/>
  <c r="BR79" i="176"/>
  <c r="AU79" i="176"/>
  <c r="Y79" i="176"/>
  <c r="CA78" i="176"/>
  <c r="BE78" i="176"/>
  <c r="AH78" i="176"/>
  <c r="L78" i="176"/>
  <c r="BN77" i="176"/>
  <c r="AR77" i="176"/>
  <c r="V77" i="176"/>
  <c r="BW76" i="176"/>
  <c r="BA76" i="176"/>
  <c r="AE76" i="176"/>
  <c r="I76" i="176"/>
  <c r="BJ75" i="176"/>
  <c r="AN75" i="176"/>
  <c r="R75" i="176"/>
  <c r="BT74" i="176"/>
  <c r="AX74" i="176"/>
  <c r="AA74" i="176"/>
  <c r="E74" i="176"/>
  <c r="BG73" i="176"/>
  <c r="AK73" i="176"/>
  <c r="N73" i="176"/>
  <c r="BP72" i="176"/>
  <c r="AT72" i="176"/>
  <c r="X72" i="176"/>
  <c r="BZ71" i="176"/>
  <c r="BC71" i="176"/>
  <c r="AG71" i="176"/>
  <c r="K71" i="176"/>
  <c r="BM70" i="176"/>
  <c r="AP70" i="176"/>
  <c r="T70" i="176"/>
  <c r="BV69" i="176"/>
  <c r="AZ69" i="176"/>
  <c r="AD69" i="176"/>
  <c r="G69" i="176"/>
  <c r="BI68" i="176"/>
  <c r="AM68" i="176"/>
  <c r="Q68" i="176"/>
  <c r="BR67" i="176"/>
  <c r="AV67" i="176"/>
  <c r="Z67" i="176"/>
  <c r="D67" i="176"/>
  <c r="BF66" i="176"/>
  <c r="AI66" i="176"/>
  <c r="M66" i="176"/>
  <c r="BO65" i="176"/>
  <c r="AS65" i="176"/>
  <c r="V65" i="176"/>
  <c r="BX64" i="176"/>
  <c r="BB64" i="176"/>
  <c r="AF64" i="176"/>
  <c r="J64" i="176"/>
  <c r="BK63" i="176"/>
  <c r="AO63" i="176"/>
  <c r="S63" i="176"/>
  <c r="BU62" i="176"/>
  <c r="AX62" i="176"/>
  <c r="AB62" i="176"/>
  <c r="F62" i="176"/>
  <c r="BH61" i="176"/>
  <c r="AL61" i="176"/>
  <c r="O61" i="176"/>
  <c r="BQ60" i="176"/>
  <c r="AU60" i="176"/>
  <c r="Y60" i="176"/>
  <c r="BZ59" i="176"/>
  <c r="BD59" i="176"/>
  <c r="AH59" i="176"/>
  <c r="L59" i="176"/>
  <c r="BN58" i="176"/>
  <c r="AQ58" i="176"/>
  <c r="U58" i="176"/>
  <c r="BW57" i="176"/>
  <c r="BA57" i="176"/>
  <c r="AD57" i="176"/>
  <c r="H57" i="176"/>
  <c r="BJ56" i="176"/>
  <c r="AN56" i="176"/>
  <c r="R56" i="176"/>
  <c r="BS55" i="176"/>
  <c r="AW55" i="176"/>
  <c r="AA55" i="176"/>
  <c r="E55" i="176"/>
  <c r="BF54" i="176"/>
  <c r="AJ54" i="176"/>
  <c r="N54" i="176"/>
  <c r="BQ53" i="176"/>
  <c r="AW53" i="176"/>
  <c r="AC53" i="176"/>
  <c r="I53" i="176"/>
  <c r="BM52" i="176"/>
  <c r="AS52" i="176"/>
  <c r="Y52" i="176"/>
  <c r="E52" i="176"/>
  <c r="BI51" i="176"/>
  <c r="AO51" i="176"/>
  <c r="U51" i="176"/>
  <c r="BY50" i="176"/>
  <c r="BE50" i="176"/>
  <c r="AK50" i="176"/>
  <c r="Q50" i="176"/>
  <c r="BU49" i="176"/>
  <c r="BA49" i="176"/>
  <c r="AG49" i="176"/>
  <c r="M49" i="176"/>
  <c r="BQ48" i="176"/>
  <c r="AW48" i="176"/>
  <c r="AC48" i="176"/>
  <c r="I48" i="176"/>
  <c r="BM47" i="176"/>
  <c r="AS47" i="176"/>
  <c r="Y47" i="176"/>
  <c r="E47" i="176"/>
  <c r="BI46" i="176"/>
  <c r="AO46" i="176"/>
  <c r="U46" i="176"/>
  <c r="BY45" i="176"/>
  <c r="BE45" i="176"/>
  <c r="AK45" i="176"/>
  <c r="Q45" i="176"/>
  <c r="BU44" i="176"/>
  <c r="BA44" i="176"/>
  <c r="AG44" i="176"/>
  <c r="M44" i="176"/>
  <c r="BQ43" i="176"/>
  <c r="AW43" i="176"/>
  <c r="AC43" i="176"/>
  <c r="I43" i="176"/>
  <c r="BM42" i="176"/>
  <c r="AS42" i="176"/>
  <c r="Y42" i="176"/>
  <c r="E42" i="176"/>
  <c r="BI41" i="176"/>
  <c r="AO41" i="176"/>
  <c r="U41" i="176"/>
  <c r="BY40" i="176"/>
  <c r="BE40" i="176"/>
  <c r="AK40" i="176"/>
  <c r="Q40" i="176"/>
  <c r="BU39" i="176"/>
  <c r="BA39" i="176"/>
  <c r="AG39" i="176"/>
  <c r="M39" i="176"/>
  <c r="BQ38" i="176"/>
  <c r="AW38" i="176"/>
  <c r="AC38" i="176"/>
  <c r="I38" i="176"/>
  <c r="BM37" i="176"/>
  <c r="AS37" i="176"/>
  <c r="Y37" i="176"/>
  <c r="E37" i="176"/>
  <c r="BI36" i="176"/>
  <c r="AO36" i="176"/>
  <c r="U36" i="176"/>
  <c r="BY35" i="176"/>
  <c r="BE35" i="176"/>
  <c r="AK35" i="176"/>
  <c r="Q35" i="176"/>
  <c r="BU34" i="176"/>
  <c r="BA34" i="176"/>
  <c r="AG34" i="176"/>
  <c r="M34" i="176"/>
  <c r="BQ33" i="176"/>
  <c r="AW33" i="176"/>
  <c r="AC33" i="176"/>
  <c r="I33" i="176"/>
  <c r="BM32" i="176"/>
  <c r="AS32" i="176"/>
  <c r="Y32" i="176"/>
  <c r="E32" i="176"/>
  <c r="BI31" i="176"/>
  <c r="AO31" i="176"/>
  <c r="U31" i="176"/>
  <c r="BY30" i="176"/>
  <c r="BE30" i="176"/>
  <c r="AK30" i="176"/>
  <c r="Q30" i="176"/>
  <c r="BU29" i="176"/>
  <c r="BA29" i="176"/>
  <c r="AG29" i="176"/>
  <c r="M29" i="176"/>
  <c r="BQ28" i="176"/>
  <c r="AW28" i="176"/>
  <c r="AC28" i="176"/>
  <c r="I28" i="176"/>
  <c r="BM27" i="176"/>
  <c r="AS27" i="176"/>
  <c r="Y27" i="176"/>
  <c r="E27" i="176"/>
  <c r="BI26" i="176"/>
  <c r="AO26" i="176"/>
  <c r="U26" i="176"/>
  <c r="BY25" i="176"/>
  <c r="BE25" i="176"/>
  <c r="AK25" i="176"/>
  <c r="Q25" i="176"/>
  <c r="BU24" i="176"/>
  <c r="BA24" i="176"/>
  <c r="AG24" i="176"/>
  <c r="M24" i="176"/>
  <c r="BQ23" i="176"/>
  <c r="AW23" i="176"/>
  <c r="AC23" i="176"/>
  <c r="I23" i="176"/>
  <c r="BM22" i="176"/>
  <c r="AS22" i="176"/>
  <c r="Y22" i="176"/>
  <c r="E22" i="176"/>
  <c r="BI21" i="176"/>
  <c r="AO21" i="176"/>
  <c r="U21" i="176"/>
  <c r="BY20" i="176"/>
  <c r="BE20" i="176"/>
  <c r="AK20" i="176"/>
  <c r="Q20" i="176"/>
  <c r="BU19" i="176"/>
  <c r="BA19" i="176"/>
  <c r="AG19" i="176"/>
  <c r="M19" i="176"/>
  <c r="BQ18" i="176"/>
  <c r="AW18" i="176"/>
  <c r="AC18" i="176"/>
  <c r="I18" i="176"/>
  <c r="BM17" i="176"/>
  <c r="AS17" i="176"/>
  <c r="Y17" i="176"/>
  <c r="E17" i="176"/>
  <c r="BI16" i="176"/>
  <c r="AO16" i="176"/>
  <c r="U16" i="176"/>
  <c r="BY15" i="176"/>
  <c r="BE15" i="176"/>
  <c r="AK15" i="176"/>
  <c r="Q15" i="176"/>
  <c r="BU14" i="176"/>
  <c r="BA14" i="176"/>
  <c r="AG14" i="176"/>
  <c r="M14" i="176"/>
  <c r="BQ13" i="176"/>
  <c r="AW13" i="176"/>
  <c r="AC13" i="176"/>
  <c r="I13" i="176"/>
  <c r="BM12" i="176"/>
  <c r="AS12" i="176"/>
  <c r="Y12" i="176"/>
  <c r="E12" i="176"/>
  <c r="BI11" i="176"/>
  <c r="BI86" i="176" s="1"/>
  <c r="BI88" i="176" s="1"/>
  <c r="AO11" i="176"/>
  <c r="U11" i="176"/>
  <c r="BY10" i="176"/>
  <c r="BE10" i="176"/>
  <c r="BE86" i="176" s="1"/>
  <c r="BE88" i="176" s="1"/>
  <c r="AK10" i="176"/>
  <c r="Q10" i="176"/>
  <c r="BU9" i="176"/>
  <c r="BA9" i="176"/>
  <c r="AG9" i="176"/>
  <c r="M9" i="176"/>
  <c r="BN84" i="176"/>
  <c r="AR84" i="176"/>
  <c r="V84" i="176"/>
  <c r="BW83" i="176"/>
  <c r="BA83" i="176"/>
  <c r="AE83" i="176"/>
  <c r="I83" i="176"/>
  <c r="BK82" i="176"/>
  <c r="AN82" i="176"/>
  <c r="R82" i="176"/>
  <c r="BT81" i="176"/>
  <c r="AX81" i="176"/>
  <c r="AA81" i="176"/>
  <c r="E81" i="176"/>
  <c r="BG80" i="176"/>
  <c r="AK80" i="176"/>
  <c r="O80" i="176"/>
  <c r="BP79" i="176"/>
  <c r="AT79" i="176"/>
  <c r="X79" i="176"/>
  <c r="BZ78" i="176"/>
  <c r="BC78" i="176"/>
  <c r="AG78" i="176"/>
  <c r="K78" i="176"/>
  <c r="BM77" i="176"/>
  <c r="AQ77" i="176"/>
  <c r="T77" i="176"/>
  <c r="BV76" i="176"/>
  <c r="AZ76" i="176"/>
  <c r="AD76" i="176"/>
  <c r="G76" i="176"/>
  <c r="BI75" i="176"/>
  <c r="AM75" i="176"/>
  <c r="Q75" i="176"/>
  <c r="BS74" i="176"/>
  <c r="AV74" i="176"/>
  <c r="Z74" i="176"/>
  <c r="D74" i="176"/>
  <c r="BF73" i="176"/>
  <c r="AI73" i="176"/>
  <c r="M73" i="176"/>
  <c r="BO72" i="176"/>
  <c r="AS72" i="176"/>
  <c r="W72" i="176"/>
  <c r="BX71" i="176"/>
  <c r="BB71" i="176"/>
  <c r="AF71" i="176"/>
  <c r="J71" i="176"/>
  <c r="BK70" i="176"/>
  <c r="AO70" i="176"/>
  <c r="S70" i="176"/>
  <c r="BU69" i="176"/>
  <c r="AY69" i="176"/>
  <c r="AB69" i="176"/>
  <c r="F69" i="176"/>
  <c r="BH68" i="176"/>
  <c r="AL68" i="176"/>
  <c r="O68" i="176"/>
  <c r="BQ67" i="176"/>
  <c r="AU67" i="176"/>
  <c r="Y67" i="176"/>
  <c r="CA66" i="176"/>
  <c r="BD66" i="176"/>
  <c r="AH66" i="176"/>
  <c r="L66" i="176"/>
  <c r="BN65" i="176"/>
  <c r="AQ65" i="176"/>
  <c r="U65" i="176"/>
  <c r="BW64" i="176"/>
  <c r="BA64" i="176"/>
  <c r="AE64" i="176"/>
  <c r="H64" i="176"/>
  <c r="BJ63" i="176"/>
  <c r="AN63" i="176"/>
  <c r="R63" i="176"/>
  <c r="BS62" i="176"/>
  <c r="AW62" i="176"/>
  <c r="AA62" i="176"/>
  <c r="E62" i="176"/>
  <c r="BG61" i="176"/>
  <c r="AJ61" i="176"/>
  <c r="N61" i="176"/>
  <c r="BP60" i="176"/>
  <c r="AT60" i="176"/>
  <c r="W60" i="176"/>
  <c r="BY59" i="176"/>
  <c r="BC59" i="176"/>
  <c r="AG59" i="176"/>
  <c r="K59" i="176"/>
  <c r="BL58" i="176"/>
  <c r="AP58" i="176"/>
  <c r="T58" i="176"/>
  <c r="BV57" i="176"/>
  <c r="AY57" i="176"/>
  <c r="AC57" i="176"/>
  <c r="G57" i="176"/>
  <c r="BI56" i="176"/>
  <c r="AM56" i="176"/>
  <c r="P56" i="176"/>
  <c r="BR55" i="176"/>
  <c r="AV55" i="176"/>
  <c r="Z55" i="176"/>
  <c r="CA54" i="176"/>
  <c r="BE54" i="176"/>
  <c r="AI54" i="176"/>
  <c r="M54" i="176"/>
  <c r="BP53" i="176"/>
  <c r="AV53" i="176"/>
  <c r="AB53" i="176"/>
  <c r="H53" i="176"/>
  <c r="BL52" i="176"/>
  <c r="AR52" i="176"/>
  <c r="X52" i="176"/>
  <c r="D52" i="176"/>
  <c r="BH51" i="176"/>
  <c r="AN51" i="176"/>
  <c r="T51" i="176"/>
  <c r="BX50" i="176"/>
  <c r="BD50" i="176"/>
  <c r="AJ50" i="176"/>
  <c r="P50" i="176"/>
  <c r="BT49" i="176"/>
  <c r="AZ49" i="176"/>
  <c r="AF49" i="176"/>
  <c r="L49" i="176"/>
  <c r="BP48" i="176"/>
  <c r="AV48" i="176"/>
  <c r="AB48" i="176"/>
  <c r="H48" i="176"/>
  <c r="BL47" i="176"/>
  <c r="AR47" i="176"/>
  <c r="X47" i="176"/>
  <c r="D47" i="176"/>
  <c r="BH46" i="176"/>
  <c r="AN46" i="176"/>
  <c r="T46" i="176"/>
  <c r="BX45" i="176"/>
  <c r="BD45" i="176"/>
  <c r="AJ45" i="176"/>
  <c r="P45" i="176"/>
  <c r="BT44" i="176"/>
  <c r="AZ44" i="176"/>
  <c r="AF44" i="176"/>
  <c r="L44" i="176"/>
  <c r="BP43" i="176"/>
  <c r="AV43" i="176"/>
  <c r="AB43" i="176"/>
  <c r="H43" i="176"/>
  <c r="BL42" i="176"/>
  <c r="AR42" i="176"/>
  <c r="X42" i="176"/>
  <c r="D42" i="176"/>
  <c r="BH41" i="176"/>
  <c r="AN41" i="176"/>
  <c r="T41" i="176"/>
  <c r="BX40" i="176"/>
  <c r="BD40" i="176"/>
  <c r="AJ40" i="176"/>
  <c r="P40" i="176"/>
  <c r="BT39" i="176"/>
  <c r="AZ39" i="176"/>
  <c r="AF39" i="176"/>
  <c r="L39" i="176"/>
  <c r="BP38" i="176"/>
  <c r="AV38" i="176"/>
  <c r="AB38" i="176"/>
  <c r="H38" i="176"/>
  <c r="BL37" i="176"/>
  <c r="AR37" i="176"/>
  <c r="X37" i="176"/>
  <c r="D37" i="176"/>
  <c r="BH36" i="176"/>
  <c r="AN36" i="176"/>
  <c r="T36" i="176"/>
  <c r="BX35" i="176"/>
  <c r="BD35" i="176"/>
  <c r="AJ35" i="176"/>
  <c r="P35" i="176"/>
  <c r="BT34" i="176"/>
  <c r="AZ34" i="176"/>
  <c r="AF34" i="176"/>
  <c r="L34" i="176"/>
  <c r="BP33" i="176"/>
  <c r="AV33" i="176"/>
  <c r="AB33" i="176"/>
  <c r="H33" i="176"/>
  <c r="BL32" i="176"/>
  <c r="AR32" i="176"/>
  <c r="X32" i="176"/>
  <c r="D32" i="176"/>
  <c r="BH31" i="176"/>
  <c r="AN31" i="176"/>
  <c r="T31" i="176"/>
  <c r="BX30" i="176"/>
  <c r="BD30" i="176"/>
  <c r="AJ30" i="176"/>
  <c r="P30" i="176"/>
  <c r="BT29" i="176"/>
  <c r="AZ29" i="176"/>
  <c r="AF29" i="176"/>
  <c r="L29" i="176"/>
  <c r="BP28" i="176"/>
  <c r="AV28" i="176"/>
  <c r="AB28" i="176"/>
  <c r="H28" i="176"/>
  <c r="BL27" i="176"/>
  <c r="AR27" i="176"/>
  <c r="X27" i="176"/>
  <c r="D27" i="176"/>
  <c r="BH26" i="176"/>
  <c r="AN26" i="176"/>
  <c r="T26" i="176"/>
  <c r="BX25" i="176"/>
  <c r="BD25" i="176"/>
  <c r="AJ25" i="176"/>
  <c r="P25" i="176"/>
  <c r="BT24" i="176"/>
  <c r="AZ24" i="176"/>
  <c r="AF24" i="176"/>
  <c r="L24" i="176"/>
  <c r="BP23" i="176"/>
  <c r="AV23" i="176"/>
  <c r="AB23" i="176"/>
  <c r="H23" i="176"/>
  <c r="BL22" i="176"/>
  <c r="AR22" i="176"/>
  <c r="X22" i="176"/>
  <c r="D22" i="176"/>
  <c r="BH21" i="176"/>
  <c r="AN21" i="176"/>
  <c r="T21" i="176"/>
  <c r="BX20" i="176"/>
  <c r="BD20" i="176"/>
  <c r="AJ20" i="176"/>
  <c r="P20" i="176"/>
  <c r="BT19" i="176"/>
  <c r="AZ19" i="176"/>
  <c r="AF19" i="176"/>
  <c r="L19" i="176"/>
  <c r="BP18" i="176"/>
  <c r="AV18" i="176"/>
  <c r="AB18" i="176"/>
  <c r="H18" i="176"/>
  <c r="BL17" i="176"/>
  <c r="AR17" i="176"/>
  <c r="X17" i="176"/>
  <c r="D17" i="176"/>
  <c r="BH16" i="176"/>
  <c r="AN16" i="176"/>
  <c r="T16" i="176"/>
  <c r="BX15" i="176"/>
  <c r="BD15" i="176"/>
  <c r="AJ15" i="176"/>
  <c r="P15" i="176"/>
  <c r="BT14" i="176"/>
  <c r="AZ14" i="176"/>
  <c r="AF14" i="176"/>
  <c r="L14" i="176"/>
  <c r="BP13" i="176"/>
  <c r="AV13" i="176"/>
  <c r="AB13" i="176"/>
  <c r="H13" i="176"/>
  <c r="BL12" i="176"/>
  <c r="AR12" i="176"/>
  <c r="X12" i="176"/>
  <c r="D12" i="176"/>
  <c r="BH11" i="176"/>
  <c r="AN11" i="176"/>
  <c r="T11" i="176"/>
  <c r="BX10" i="176"/>
  <c r="BD10" i="176"/>
  <c r="BD86" i="176" s="1"/>
  <c r="BD88" i="176" s="1"/>
  <c r="AJ10" i="176"/>
  <c r="AJ86" i="176" s="1"/>
  <c r="AJ88" i="176" s="1"/>
  <c r="P10" i="176"/>
  <c r="P86" i="176" s="1"/>
  <c r="P88" i="176" s="1"/>
  <c r="BT9" i="176"/>
  <c r="AZ9" i="176"/>
  <c r="AZ86" i="176" s="1"/>
  <c r="AZ88" i="176" s="1"/>
  <c r="AF9" i="176"/>
  <c r="L9" i="176"/>
  <c r="BL84" i="176"/>
  <c r="AP84" i="176"/>
  <c r="S84" i="176"/>
  <c r="BU83" i="176"/>
  <c r="AY83" i="176"/>
  <c r="AC83" i="176"/>
  <c r="G83" i="176"/>
  <c r="BH82" i="176"/>
  <c r="AL82" i="176"/>
  <c r="P82" i="176"/>
  <c r="BR81" i="176"/>
  <c r="AU81" i="176"/>
  <c r="Y81" i="176"/>
  <c r="CA80" i="176"/>
  <c r="BE80" i="176"/>
  <c r="AI80" i="176"/>
  <c r="L80" i="176"/>
  <c r="BN79" i="176"/>
  <c r="AR79" i="176"/>
  <c r="V79" i="176"/>
  <c r="BW78" i="176"/>
  <c r="BA78" i="176"/>
  <c r="AE78" i="176"/>
  <c r="I78" i="176"/>
  <c r="BK77" i="176"/>
  <c r="AN77" i="176"/>
  <c r="R77" i="176"/>
  <c r="BT76" i="176"/>
  <c r="AX76" i="176"/>
  <c r="AA76" i="176"/>
  <c r="E76" i="176"/>
  <c r="BG75" i="176"/>
  <c r="AK75" i="176"/>
  <c r="O75" i="176"/>
  <c r="BP74" i="176"/>
  <c r="AT74" i="176"/>
  <c r="X74" i="176"/>
  <c r="BZ73" i="176"/>
  <c r="BC73" i="176"/>
  <c r="AG73" i="176"/>
  <c r="K73" i="176"/>
  <c r="BF84" i="176"/>
  <c r="AG84" i="176"/>
  <c r="G84" i="176"/>
  <c r="BF83" i="176"/>
  <c r="AD83" i="176"/>
  <c r="CA82" i="176"/>
  <c r="BB82" i="176"/>
  <c r="AB82" i="176"/>
  <c r="CA81" i="176"/>
  <c r="BA81" i="176"/>
  <c r="X81" i="176"/>
  <c r="BW80" i="176"/>
  <c r="AW80" i="176"/>
  <c r="W80" i="176"/>
  <c r="BV79" i="176"/>
  <c r="AV79" i="176"/>
  <c r="S79" i="176"/>
  <c r="BR78" i="176"/>
  <c r="AR78" i="176"/>
  <c r="S78" i="176"/>
  <c r="BQ77" i="176"/>
  <c r="AP77" i="176"/>
  <c r="O77" i="176"/>
  <c r="BM76" i="176"/>
  <c r="AN76" i="176"/>
  <c r="N76" i="176"/>
  <c r="BM75" i="176"/>
  <c r="AJ75" i="176"/>
  <c r="J75" i="176"/>
  <c r="BI74" i="176"/>
  <c r="AI74" i="176"/>
  <c r="J74" i="176"/>
  <c r="BH73" i="176"/>
  <c r="AE73" i="176"/>
  <c r="F73" i="176"/>
  <c r="BE72" i="176"/>
  <c r="AG72" i="176"/>
  <c r="H72" i="176"/>
  <c r="BH71" i="176"/>
  <c r="AI71" i="176"/>
  <c r="I71" i="176"/>
  <c r="BH70" i="176"/>
  <c r="AJ70" i="176"/>
  <c r="K70" i="176"/>
  <c r="BK69" i="176"/>
  <c r="AL69" i="176"/>
  <c r="N69" i="176"/>
  <c r="BN68" i="176"/>
  <c r="AO68" i="176"/>
  <c r="N68" i="176"/>
  <c r="BN67" i="176"/>
  <c r="AP67" i="176"/>
  <c r="Q67" i="176"/>
  <c r="BQ66" i="176"/>
  <c r="AR66" i="176"/>
  <c r="T66" i="176"/>
  <c r="BS65" i="176"/>
  <c r="AU65" i="176"/>
  <c r="T65" i="176"/>
  <c r="BT64" i="176"/>
  <c r="AU64" i="176"/>
  <c r="W64" i="176"/>
  <c r="BV63" i="176"/>
  <c r="AX63" i="176"/>
  <c r="Z63" i="176"/>
  <c r="BY62" i="176"/>
  <c r="BA62" i="176"/>
  <c r="Z62" i="176"/>
  <c r="BZ61" i="176"/>
  <c r="BA61" i="176"/>
  <c r="AC61" i="176"/>
  <c r="D61" i="176"/>
  <c r="BD60" i="176"/>
  <c r="AE60" i="176"/>
  <c r="G60" i="176"/>
  <c r="BF59" i="176"/>
  <c r="AF59" i="176"/>
  <c r="G59" i="176"/>
  <c r="BG58" i="176"/>
  <c r="AH58" i="176"/>
  <c r="J58" i="176"/>
  <c r="BJ57" i="176"/>
  <c r="AK57" i="176"/>
  <c r="M57" i="176"/>
  <c r="BL56" i="176"/>
  <c r="AL56" i="176"/>
  <c r="M56" i="176"/>
  <c r="BM55" i="176"/>
  <c r="AN55" i="176"/>
  <c r="P55" i="176"/>
  <c r="BO54" i="176"/>
  <c r="AQ54" i="176"/>
  <c r="R54" i="176"/>
  <c r="BS53" i="176"/>
  <c r="AU53" i="176"/>
  <c r="Y53" i="176"/>
  <c r="CA52" i="176"/>
  <c r="BE52" i="176"/>
  <c r="AI52" i="176"/>
  <c r="M52" i="176"/>
  <c r="BO51" i="176"/>
  <c r="AS51" i="176"/>
  <c r="W51" i="176"/>
  <c r="BW50" i="176"/>
  <c r="BA50" i="176"/>
  <c r="AE50" i="176"/>
  <c r="I50" i="176"/>
  <c r="BK49" i="176"/>
  <c r="AO49" i="176"/>
  <c r="S49" i="176"/>
  <c r="BU48" i="176"/>
  <c r="AY48" i="176"/>
  <c r="AA48" i="176"/>
  <c r="E48" i="176"/>
  <c r="BG47" i="176"/>
  <c r="AK47" i="176"/>
  <c r="O47" i="176"/>
  <c r="BQ46" i="176"/>
  <c r="AU46" i="176"/>
  <c r="Y46" i="176"/>
  <c r="CA45" i="176"/>
  <c r="BC45" i="176"/>
  <c r="AG45" i="176"/>
  <c r="K45" i="176"/>
  <c r="BM44" i="176"/>
  <c r="AQ44" i="176"/>
  <c r="U44" i="176"/>
  <c r="BW43" i="176"/>
  <c r="BA43" i="176"/>
  <c r="AE43" i="176"/>
  <c r="G43" i="176"/>
  <c r="BI42" i="176"/>
  <c r="AM42" i="176"/>
  <c r="Q42" i="176"/>
  <c r="BS41" i="176"/>
  <c r="AW41" i="176"/>
  <c r="AA41" i="176"/>
  <c r="E41" i="176"/>
  <c r="BG40" i="176"/>
  <c r="AI40" i="176"/>
  <c r="M40" i="176"/>
  <c r="BO39" i="176"/>
  <c r="AS39" i="176"/>
  <c r="W39" i="176"/>
  <c r="BY38" i="176"/>
  <c r="BC38" i="176"/>
  <c r="AG38" i="176"/>
  <c r="K38" i="176"/>
  <c r="BK37" i="176"/>
  <c r="AO37" i="176"/>
  <c r="S37" i="176"/>
  <c r="BU36" i="176"/>
  <c r="AY36" i="176"/>
  <c r="AC36" i="176"/>
  <c r="G36" i="176"/>
  <c r="BI35" i="176"/>
  <c r="AM35" i="176"/>
  <c r="O35" i="176"/>
  <c r="BQ34" i="176"/>
  <c r="AU34" i="176"/>
  <c r="Y34" i="176"/>
  <c r="CA33" i="176"/>
  <c r="BE33" i="176"/>
  <c r="AI33" i="176"/>
  <c r="M33" i="176"/>
  <c r="BO32" i="176"/>
  <c r="AQ32" i="176"/>
  <c r="U32" i="176"/>
  <c r="BW31" i="176"/>
  <c r="BA31" i="176"/>
  <c r="AE31" i="176"/>
  <c r="I31" i="176"/>
  <c r="BK30" i="176"/>
  <c r="AO30" i="176"/>
  <c r="S30" i="176"/>
  <c r="BS29" i="176"/>
  <c r="AW29" i="176"/>
  <c r="AA29" i="176"/>
  <c r="E29" i="176"/>
  <c r="BG28" i="176"/>
  <c r="AK28" i="176"/>
  <c r="O28" i="176"/>
  <c r="BQ27" i="176"/>
  <c r="AU27" i="176"/>
  <c r="W27" i="176"/>
  <c r="BY26" i="176"/>
  <c r="BC26" i="176"/>
  <c r="AG26" i="176"/>
  <c r="K26" i="176"/>
  <c r="BM25" i="176"/>
  <c r="AQ25" i="176"/>
  <c r="U25" i="176"/>
  <c r="BW24" i="176"/>
  <c r="AY24" i="176"/>
  <c r="AC24" i="176"/>
  <c r="G24" i="176"/>
  <c r="BI23" i="176"/>
  <c r="AM23" i="176"/>
  <c r="Q23" i="176"/>
  <c r="BS22" i="176"/>
  <c r="AW22" i="176"/>
  <c r="AA22" i="176"/>
  <c r="CA21" i="176"/>
  <c r="BE21" i="176"/>
  <c r="AI21" i="176"/>
  <c r="M21" i="176"/>
  <c r="BO20" i="176"/>
  <c r="AS20" i="176"/>
  <c r="W20" i="176"/>
  <c r="BY19" i="176"/>
  <c r="BC19" i="176"/>
  <c r="AE19" i="176"/>
  <c r="I19" i="176"/>
  <c r="BK18" i="176"/>
  <c r="AO18" i="176"/>
  <c r="S18" i="176"/>
  <c r="BU17" i="176"/>
  <c r="AY17" i="176"/>
  <c r="AC17" i="176"/>
  <c r="G17" i="176"/>
  <c r="BG16" i="176"/>
  <c r="AK16" i="176"/>
  <c r="O16" i="176"/>
  <c r="BQ15" i="176"/>
  <c r="AU15" i="176"/>
  <c r="Y15" i="176"/>
  <c r="CA14" i="176"/>
  <c r="CA86" i="176" s="1"/>
  <c r="CA88" i="176" s="1"/>
  <c r="BE14" i="176"/>
  <c r="AI14" i="176"/>
  <c r="K14" i="176"/>
  <c r="BM13" i="176"/>
  <c r="AQ13" i="176"/>
  <c r="U13" i="176"/>
  <c r="BW12" i="176"/>
  <c r="BA12" i="176"/>
  <c r="AE12" i="176"/>
  <c r="AE86" i="176" s="1"/>
  <c r="AE88" i="176" s="1"/>
  <c r="I12" i="176"/>
  <c r="I86" i="176" s="1"/>
  <c r="I88" i="176" s="1"/>
  <c r="BK11" i="176"/>
  <c r="AM11" i="176"/>
  <c r="Q11" i="176"/>
  <c r="Q86" i="176" s="1"/>
  <c r="Q88" i="176" s="1"/>
  <c r="BS10" i="176"/>
  <c r="AW10" i="176"/>
  <c r="AA10" i="176"/>
  <c r="E10" i="176"/>
  <c r="BG9" i="176"/>
  <c r="AK9" i="176"/>
  <c r="O9" i="176"/>
  <c r="BE84" i="176"/>
  <c r="AF84" i="176"/>
  <c r="F84" i="176"/>
  <c r="BE83" i="176"/>
  <c r="AB83" i="176"/>
  <c r="BZ82" i="176"/>
  <c r="BA82" i="176"/>
  <c r="AA82" i="176"/>
  <c r="BZ81" i="176"/>
  <c r="AZ81" i="176"/>
  <c r="W81" i="176"/>
  <c r="BV80" i="176"/>
  <c r="AV80" i="176"/>
  <c r="V80" i="176"/>
  <c r="BU79" i="176"/>
  <c r="AS79" i="176"/>
  <c r="R79" i="176"/>
  <c r="BQ78" i="176"/>
  <c r="AQ78" i="176"/>
  <c r="R78" i="176"/>
  <c r="BP77" i="176"/>
  <c r="AM77" i="176"/>
  <c r="N77" i="176"/>
  <c r="BL76" i="176"/>
  <c r="AM76" i="176"/>
  <c r="M76" i="176"/>
  <c r="BK75" i="176"/>
  <c r="AI75" i="176"/>
  <c r="I75" i="176"/>
  <c r="BG74" i="176"/>
  <c r="AH74" i="176"/>
  <c r="H74" i="176"/>
  <c r="BE73" i="176"/>
  <c r="AD73" i="176"/>
  <c r="D73" i="176"/>
  <c r="BD72" i="176"/>
  <c r="AE72" i="176"/>
  <c r="G72" i="176"/>
  <c r="BG71" i="176"/>
  <c r="AH71" i="176"/>
  <c r="G71" i="176"/>
  <c r="BG70" i="176"/>
  <c r="AI70" i="176"/>
  <c r="J70" i="176"/>
  <c r="BJ69" i="176"/>
  <c r="AK69" i="176"/>
  <c r="M69" i="176"/>
  <c r="BL68" i="176"/>
  <c r="AN68" i="176"/>
  <c r="M68" i="176"/>
  <c r="BM67" i="176"/>
  <c r="AN67" i="176"/>
  <c r="P67" i="176"/>
  <c r="BO66" i="176"/>
  <c r="AQ66" i="176"/>
  <c r="S66" i="176"/>
  <c r="BR65" i="176"/>
  <c r="AT65" i="176"/>
  <c r="S65" i="176"/>
  <c r="BS64" i="176"/>
  <c r="AT64" i="176"/>
  <c r="V64" i="176"/>
  <c r="BU63" i="176"/>
  <c r="AW63" i="176"/>
  <c r="X63" i="176"/>
  <c r="BX62" i="176"/>
  <c r="AY62" i="176"/>
  <c r="Y62" i="176"/>
  <c r="BX61" i="176"/>
  <c r="AZ61" i="176"/>
  <c r="AA61" i="176"/>
  <c r="CA60" i="176"/>
  <c r="BC60" i="176"/>
  <c r="AD60" i="176"/>
  <c r="F60" i="176"/>
  <c r="BE59" i="176"/>
  <c r="AE59" i="176"/>
  <c r="F59" i="176"/>
  <c r="BF58" i="176"/>
  <c r="AG58" i="176"/>
  <c r="I58" i="176"/>
  <c r="BH57" i="176"/>
  <c r="AJ57" i="176"/>
  <c r="K57" i="176"/>
  <c r="BK56" i="176"/>
  <c r="AJ56" i="176"/>
  <c r="L56" i="176"/>
  <c r="BK55" i="176"/>
  <c r="AM55" i="176"/>
  <c r="O55" i="176"/>
  <c r="BN54" i="176"/>
  <c r="AP54" i="176"/>
  <c r="Q54" i="176"/>
  <c r="BR53" i="176"/>
  <c r="AT53" i="176"/>
  <c r="X53" i="176"/>
  <c r="BZ52" i="176"/>
  <c r="BD52" i="176"/>
  <c r="AH52" i="176"/>
  <c r="L52" i="176"/>
  <c r="BN51" i="176"/>
  <c r="AR51" i="176"/>
  <c r="V51" i="176"/>
  <c r="BV50" i="176"/>
  <c r="AZ50" i="176"/>
  <c r="AD50" i="176"/>
  <c r="H50" i="176"/>
  <c r="BJ49" i="176"/>
  <c r="BJ86" i="176" s="1"/>
  <c r="BJ88" i="176" s="1"/>
  <c r="AN49" i="176"/>
  <c r="R49" i="176"/>
  <c r="BT48" i="176"/>
  <c r="AX48" i="176"/>
  <c r="Z48" i="176"/>
  <c r="D48" i="176"/>
  <c r="BF47" i="176"/>
  <c r="AJ47" i="176"/>
  <c r="N47" i="176"/>
  <c r="BP46" i="176"/>
  <c r="AT46" i="176"/>
  <c r="X46" i="176"/>
  <c r="BZ45" i="176"/>
  <c r="BB45" i="176"/>
  <c r="AF45" i="176"/>
  <c r="J45" i="176"/>
  <c r="BL44" i="176"/>
  <c r="AP44" i="176"/>
  <c r="T44" i="176"/>
  <c r="BV43" i="176"/>
  <c r="AZ43" i="176"/>
  <c r="AD43" i="176"/>
  <c r="F43" i="176"/>
  <c r="BH42" i="176"/>
  <c r="AL42" i="176"/>
  <c r="P42" i="176"/>
  <c r="BR41" i="176"/>
  <c r="AV41" i="176"/>
  <c r="Z41" i="176"/>
  <c r="D41" i="176"/>
  <c r="BF40" i="176"/>
  <c r="AH40" i="176"/>
  <c r="L40" i="176"/>
  <c r="BN39" i="176"/>
  <c r="AR39" i="176"/>
  <c r="V39" i="176"/>
  <c r="BX38" i="176"/>
  <c r="BB38" i="176"/>
  <c r="AF38" i="176"/>
  <c r="J38" i="176"/>
  <c r="BJ37" i="176"/>
  <c r="AN37" i="176"/>
  <c r="R37" i="176"/>
  <c r="BT36" i="176"/>
  <c r="AX36" i="176"/>
  <c r="AB36" i="176"/>
  <c r="F36" i="176"/>
  <c r="BH35" i="176"/>
  <c r="AL35" i="176"/>
  <c r="N35" i="176"/>
  <c r="BP34" i="176"/>
  <c r="AT34" i="176"/>
  <c r="X34" i="176"/>
  <c r="BZ33" i="176"/>
  <c r="BD33" i="176"/>
  <c r="AH33" i="176"/>
  <c r="L33" i="176"/>
  <c r="BN32" i="176"/>
  <c r="AP32" i="176"/>
  <c r="T32" i="176"/>
  <c r="BV31" i="176"/>
  <c r="AZ31" i="176"/>
  <c r="AD31" i="176"/>
  <c r="H31" i="176"/>
  <c r="BJ30" i="176"/>
  <c r="AN30" i="176"/>
  <c r="R30" i="176"/>
  <c r="BR29" i="176"/>
  <c r="AV29" i="176"/>
  <c r="Z29" i="176"/>
  <c r="D29" i="176"/>
  <c r="BF28" i="176"/>
  <c r="AJ28" i="176"/>
  <c r="N28" i="176"/>
  <c r="BP27" i="176"/>
  <c r="AT27" i="176"/>
  <c r="V27" i="176"/>
  <c r="BX26" i="176"/>
  <c r="BB26" i="176"/>
  <c r="AF26" i="176"/>
  <c r="J26" i="176"/>
  <c r="BL25" i="176"/>
  <c r="AP25" i="176"/>
  <c r="T25" i="176"/>
  <c r="BV24" i="176"/>
  <c r="AX24" i="176"/>
  <c r="AB24" i="176"/>
  <c r="F24" i="176"/>
  <c r="BH23" i="176"/>
  <c r="AL23" i="176"/>
  <c r="P23" i="176"/>
  <c r="BR22" i="176"/>
  <c r="AV22" i="176"/>
  <c r="Z22" i="176"/>
  <c r="BZ21" i="176"/>
  <c r="BD21" i="176"/>
  <c r="AH21" i="176"/>
  <c r="L21" i="176"/>
  <c r="BN20" i="176"/>
  <c r="AR20" i="176"/>
  <c r="V20" i="176"/>
  <c r="BX19" i="176"/>
  <c r="BB19" i="176"/>
  <c r="AD19" i="176"/>
  <c r="H19" i="176"/>
  <c r="BJ18" i="176"/>
  <c r="AN18" i="176"/>
  <c r="R18" i="176"/>
  <c r="BT17" i="176"/>
  <c r="AX17" i="176"/>
  <c r="AB17" i="176"/>
  <c r="F17" i="176"/>
  <c r="BF16" i="176"/>
  <c r="AJ16" i="176"/>
  <c r="N16" i="176"/>
  <c r="BP15" i="176"/>
  <c r="AT15" i="176"/>
  <c r="X15" i="176"/>
  <c r="BZ14" i="176"/>
  <c r="BZ86" i="176" s="1"/>
  <c r="BZ88" i="176" s="1"/>
  <c r="BD14" i="176"/>
  <c r="AH14" i="176"/>
  <c r="J14" i="176"/>
  <c r="J86" i="176" s="1"/>
  <c r="J88" i="176" s="1"/>
  <c r="BL13" i="176"/>
  <c r="AP13" i="176"/>
  <c r="T13" i="176"/>
  <c r="BV12" i="176"/>
  <c r="AZ12" i="176"/>
  <c r="AD12" i="176"/>
  <c r="AD86" i="176" s="1"/>
  <c r="AD88" i="176" s="1"/>
  <c r="H12" i="176"/>
  <c r="H86" i="176" s="1"/>
  <c r="H88" i="176" s="1"/>
  <c r="BJ11" i="176"/>
  <c r="AL11" i="176"/>
  <c r="AL86" i="176" s="1"/>
  <c r="AL88" i="176" s="1"/>
  <c r="P11" i="176"/>
  <c r="BR10" i="176"/>
  <c r="AV10" i="176"/>
  <c r="Z10" i="176"/>
  <c r="BD84" i="176"/>
  <c r="AE84" i="176"/>
  <c r="E84" i="176"/>
  <c r="BC83" i="176"/>
  <c r="AA83" i="176"/>
  <c r="BY82" i="176"/>
  <c r="AY82" i="176"/>
  <c r="Z82" i="176"/>
  <c r="BX81" i="176"/>
  <c r="AW81" i="176"/>
  <c r="V81" i="176"/>
  <c r="BT80" i="176"/>
  <c r="AU80" i="176"/>
  <c r="U80" i="176"/>
  <c r="BT79" i="176"/>
  <c r="AQ79" i="176"/>
  <c r="Q79" i="176"/>
  <c r="BP78" i="176"/>
  <c r="AP78" i="176"/>
  <c r="Q78" i="176"/>
  <c r="BO77" i="176"/>
  <c r="AL77" i="176"/>
  <c r="M77" i="176"/>
  <c r="BK76" i="176"/>
  <c r="AL76" i="176"/>
  <c r="L76" i="176"/>
  <c r="BH75" i="176"/>
  <c r="AH75" i="176"/>
  <c r="H75" i="176"/>
  <c r="BF74" i="176"/>
  <c r="AG74" i="176"/>
  <c r="G74" i="176"/>
  <c r="BB73" i="176"/>
  <c r="AC73" i="176"/>
  <c r="CA72" i="176"/>
  <c r="BC72" i="176"/>
  <c r="AD72" i="176"/>
  <c r="F72" i="176"/>
  <c r="BF71" i="176"/>
  <c r="AE71" i="176"/>
  <c r="F71" i="176"/>
  <c r="BF70" i="176"/>
  <c r="AH70" i="176"/>
  <c r="I70" i="176"/>
  <c r="BI69" i="176"/>
  <c r="AJ69" i="176"/>
  <c r="L69" i="176"/>
  <c r="BK68" i="176"/>
  <c r="AK68" i="176"/>
  <c r="L68" i="176"/>
  <c r="BL67" i="176"/>
  <c r="AM67" i="176"/>
  <c r="O67" i="176"/>
  <c r="BN66" i="176"/>
  <c r="AP66" i="176"/>
  <c r="R66" i="176"/>
  <c r="BQ65" i="176"/>
  <c r="AP65" i="176"/>
  <c r="R65" i="176"/>
  <c r="BR64" i="176"/>
  <c r="AS64" i="176"/>
  <c r="U64" i="176"/>
  <c r="BT63" i="176"/>
  <c r="AV63" i="176"/>
  <c r="W63" i="176"/>
  <c r="BW62" i="176"/>
  <c r="AV62" i="176"/>
  <c r="X62" i="176"/>
  <c r="BW61" i="176"/>
  <c r="AY61" i="176"/>
  <c r="Z61" i="176"/>
  <c r="BZ60" i="176"/>
  <c r="BB60" i="176"/>
  <c r="AC60" i="176"/>
  <c r="E60" i="176"/>
  <c r="BB59" i="176"/>
  <c r="AD59" i="176"/>
  <c r="E59" i="176"/>
  <c r="BE58" i="176"/>
  <c r="AF58" i="176"/>
  <c r="H58" i="176"/>
  <c r="BG57" i="176"/>
  <c r="AI57" i="176"/>
  <c r="J57" i="176"/>
  <c r="BH56" i="176"/>
  <c r="AI56" i="176"/>
  <c r="K56" i="176"/>
  <c r="BJ55" i="176"/>
  <c r="AL55" i="176"/>
  <c r="N55" i="176"/>
  <c r="BM54" i="176"/>
  <c r="AO54" i="176"/>
  <c r="P54" i="176"/>
  <c r="BO53" i="176"/>
  <c r="AS53" i="176"/>
  <c r="W53" i="176"/>
  <c r="BY52" i="176"/>
  <c r="BC52" i="176"/>
  <c r="AG52" i="176"/>
  <c r="K52" i="176"/>
  <c r="BM51" i="176"/>
  <c r="AQ51" i="176"/>
  <c r="S51" i="176"/>
  <c r="BU50" i="176"/>
  <c r="AY50" i="176"/>
  <c r="AC50" i="176"/>
  <c r="G50" i="176"/>
  <c r="BI49" i="176"/>
  <c r="AM49" i="176"/>
  <c r="Q49" i="176"/>
  <c r="BS48" i="176"/>
  <c r="AU48" i="176"/>
  <c r="Y48" i="176"/>
  <c r="CA47" i="176"/>
  <c r="BE47" i="176"/>
  <c r="AI47" i="176"/>
  <c r="M47" i="176"/>
  <c r="BO46" i="176"/>
  <c r="AS46" i="176"/>
  <c r="W46" i="176"/>
  <c r="BW45" i="176"/>
  <c r="BA45" i="176"/>
  <c r="AE45" i="176"/>
  <c r="I45" i="176"/>
  <c r="BK44" i="176"/>
  <c r="AO44" i="176"/>
  <c r="S44" i="176"/>
  <c r="BU43" i="176"/>
  <c r="AY43" i="176"/>
  <c r="AA43" i="176"/>
  <c r="E43" i="176"/>
  <c r="BG42" i="176"/>
  <c r="AK42" i="176"/>
  <c r="O42" i="176"/>
  <c r="BQ41" i="176"/>
  <c r="AU41" i="176"/>
  <c r="Y41" i="176"/>
  <c r="CA40" i="176"/>
  <c r="BC40" i="176"/>
  <c r="AG40" i="176"/>
  <c r="K40" i="176"/>
  <c r="BM39" i="176"/>
  <c r="AQ39" i="176"/>
  <c r="U39" i="176"/>
  <c r="BW38" i="176"/>
  <c r="BA38" i="176"/>
  <c r="AE38" i="176"/>
  <c r="G38" i="176"/>
  <c r="BI37" i="176"/>
  <c r="AM37" i="176"/>
  <c r="Q37" i="176"/>
  <c r="BS36" i="176"/>
  <c r="AW36" i="176"/>
  <c r="AA36" i="176"/>
  <c r="E36" i="176"/>
  <c r="BG35" i="176"/>
  <c r="AI35" i="176"/>
  <c r="M35" i="176"/>
  <c r="BO34" i="176"/>
  <c r="AS34" i="176"/>
  <c r="W34" i="176"/>
  <c r="BY33" i="176"/>
  <c r="BC33" i="176"/>
  <c r="AG33" i="176"/>
  <c r="K33" i="176"/>
  <c r="BK32" i="176"/>
  <c r="AO32" i="176"/>
  <c r="S32" i="176"/>
  <c r="BU31" i="176"/>
  <c r="AY31" i="176"/>
  <c r="AC31" i="176"/>
  <c r="G31" i="176"/>
  <c r="BI30" i="176"/>
  <c r="AM30" i="176"/>
  <c r="O30" i="176"/>
  <c r="BQ29" i="176"/>
  <c r="AU29" i="176"/>
  <c r="Y29" i="176"/>
  <c r="CA28" i="176"/>
  <c r="BE28" i="176"/>
  <c r="AI28" i="176"/>
  <c r="M28" i="176"/>
  <c r="BO27" i="176"/>
  <c r="AQ27" i="176"/>
  <c r="U27" i="176"/>
  <c r="BW26" i="176"/>
  <c r="BA26" i="176"/>
  <c r="AE26" i="176"/>
  <c r="I26" i="176"/>
  <c r="BK25" i="176"/>
  <c r="AO25" i="176"/>
  <c r="S25" i="176"/>
  <c r="BS24" i="176"/>
  <c r="AW24" i="176"/>
  <c r="AA24" i="176"/>
  <c r="E24" i="176"/>
  <c r="BG23" i="176"/>
  <c r="AK23" i="176"/>
  <c r="O23" i="176"/>
  <c r="BQ22" i="176"/>
  <c r="AU22" i="176"/>
  <c r="W22" i="176"/>
  <c r="BY21" i="176"/>
  <c r="BC21" i="176"/>
  <c r="AG21" i="176"/>
  <c r="K21" i="176"/>
  <c r="BM20" i="176"/>
  <c r="BM86" i="176" s="1"/>
  <c r="BM88" i="176" s="1"/>
  <c r="AQ20" i="176"/>
  <c r="U20" i="176"/>
  <c r="BW19" i="176"/>
  <c r="AY19" i="176"/>
  <c r="AC19" i="176"/>
  <c r="G19" i="176"/>
  <c r="BI18" i="176"/>
  <c r="AM18" i="176"/>
  <c r="Q18" i="176"/>
  <c r="BS17" i="176"/>
  <c r="AW17" i="176"/>
  <c r="AA17" i="176"/>
  <c r="CA16" i="176"/>
  <c r="BE16" i="176"/>
  <c r="AI16" i="176"/>
  <c r="AI86" i="176" s="1"/>
  <c r="AI88" i="176" s="1"/>
  <c r="M16" i="176"/>
  <c r="BO15" i="176"/>
  <c r="AS15" i="176"/>
  <c r="W15" i="176"/>
  <c r="BY14" i="176"/>
  <c r="BC14" i="176"/>
  <c r="AE14" i="176"/>
  <c r="I14" i="176"/>
  <c r="BK13" i="176"/>
  <c r="AO13" i="176"/>
  <c r="S13" i="176"/>
  <c r="BU12" i="176"/>
  <c r="AY12" i="176"/>
  <c r="AC12" i="176"/>
  <c r="BC84" i="176"/>
  <c r="AD84" i="176"/>
  <c r="D84" i="176"/>
  <c r="AZ83" i="176"/>
  <c r="Z83" i="176"/>
  <c r="BX82" i="176"/>
  <c r="AX82" i="176"/>
  <c r="Y82" i="176"/>
  <c r="BW81" i="176"/>
  <c r="AT81" i="176"/>
  <c r="U81" i="176"/>
  <c r="BS80" i="176"/>
  <c r="AT80" i="176"/>
  <c r="T80" i="176"/>
  <c r="BS79" i="176"/>
  <c r="AP79" i="176"/>
  <c r="P79" i="176"/>
  <c r="BO78" i="176"/>
  <c r="AO78" i="176"/>
  <c r="O78" i="176"/>
  <c r="BL77" i="176"/>
  <c r="AK77" i="176"/>
  <c r="K77" i="176"/>
  <c r="BJ76" i="176"/>
  <c r="AJ76" i="176"/>
  <c r="K76" i="176"/>
  <c r="BF75" i="176"/>
  <c r="AF75" i="176"/>
  <c r="G75" i="176"/>
  <c r="BE74" i="176"/>
  <c r="AF74" i="176"/>
  <c r="F74" i="176"/>
  <c r="BA73" i="176"/>
  <c r="AB73" i="176"/>
  <c r="BZ72" i="176"/>
  <c r="BB72" i="176"/>
  <c r="AC72" i="176"/>
  <c r="E72" i="176"/>
  <c r="BD71" i="176"/>
  <c r="AD71" i="176"/>
  <c r="E71" i="176"/>
  <c r="BE70" i="176"/>
  <c r="AF70" i="176"/>
  <c r="H70" i="176"/>
  <c r="BG69" i="176"/>
  <c r="AI69" i="176"/>
  <c r="K69" i="176"/>
  <c r="BJ68" i="176"/>
  <c r="AI68" i="176"/>
  <c r="K68" i="176"/>
  <c r="BK67" i="176"/>
  <c r="AL67" i="176"/>
  <c r="N67" i="176"/>
  <c r="BM66" i="176"/>
  <c r="AO66" i="176"/>
  <c r="P66" i="176"/>
  <c r="BP65" i="176"/>
  <c r="AO65" i="176"/>
  <c r="Q65" i="176"/>
  <c r="BP64" i="176"/>
  <c r="AR64" i="176"/>
  <c r="S64" i="176"/>
  <c r="BS63" i="176"/>
  <c r="AU63" i="176"/>
  <c r="V63" i="176"/>
  <c r="BV62" i="176"/>
  <c r="AU62" i="176"/>
  <c r="W62" i="176"/>
  <c r="BV61" i="176"/>
  <c r="AX61" i="176"/>
  <c r="Y61" i="176"/>
  <c r="BY60" i="176"/>
  <c r="AZ60" i="176"/>
  <c r="AB60" i="176"/>
  <c r="CA59" i="176"/>
  <c r="BA59" i="176"/>
  <c r="AB59" i="176"/>
  <c r="D59" i="176"/>
  <c r="BC58" i="176"/>
  <c r="AE58" i="176"/>
  <c r="G58" i="176"/>
  <c r="BF57" i="176"/>
  <c r="AH57" i="176"/>
  <c r="I57" i="176"/>
  <c r="BG56" i="176"/>
  <c r="AH56" i="176"/>
  <c r="J56" i="176"/>
  <c r="BI55" i="176"/>
  <c r="AK55" i="176"/>
  <c r="L55" i="176"/>
  <c r="BL54" i="176"/>
  <c r="AM54" i="176"/>
  <c r="O54" i="176"/>
  <c r="BN53" i="176"/>
  <c r="AR53" i="176"/>
  <c r="V53" i="176"/>
  <c r="BX52" i="176"/>
  <c r="BB52" i="176"/>
  <c r="AF52" i="176"/>
  <c r="J52" i="176"/>
  <c r="BL51" i="176"/>
  <c r="AP51" i="176"/>
  <c r="R51" i="176"/>
  <c r="BT50" i="176"/>
  <c r="AX50" i="176"/>
  <c r="AB50" i="176"/>
  <c r="F50" i="176"/>
  <c r="BH49" i="176"/>
  <c r="AL49" i="176"/>
  <c r="P49" i="176"/>
  <c r="BR48" i="176"/>
  <c r="AT48" i="176"/>
  <c r="X48" i="176"/>
  <c r="BZ47" i="176"/>
  <c r="BD47" i="176"/>
  <c r="AH47" i="176"/>
  <c r="L47" i="176"/>
  <c r="BN46" i="176"/>
  <c r="AR46" i="176"/>
  <c r="V46" i="176"/>
  <c r="BV45" i="176"/>
  <c r="AZ45" i="176"/>
  <c r="AD45" i="176"/>
  <c r="H45" i="176"/>
  <c r="BJ44" i="176"/>
  <c r="AN44" i="176"/>
  <c r="R44" i="176"/>
  <c r="BT43" i="176"/>
  <c r="AX43" i="176"/>
  <c r="Z43" i="176"/>
  <c r="D43" i="176"/>
  <c r="BF42" i="176"/>
  <c r="AJ42" i="176"/>
  <c r="N42" i="176"/>
  <c r="BP41" i="176"/>
  <c r="AT41" i="176"/>
  <c r="X41" i="176"/>
  <c r="BZ40" i="176"/>
  <c r="BB40" i="176"/>
  <c r="AF40" i="176"/>
  <c r="J40" i="176"/>
  <c r="BL39" i="176"/>
  <c r="AP39" i="176"/>
  <c r="T39" i="176"/>
  <c r="BV38" i="176"/>
  <c r="AZ38" i="176"/>
  <c r="AD38" i="176"/>
  <c r="F38" i="176"/>
  <c r="BH37" i="176"/>
  <c r="AL37" i="176"/>
  <c r="P37" i="176"/>
  <c r="BR36" i="176"/>
  <c r="AV36" i="176"/>
  <c r="Z36" i="176"/>
  <c r="D36" i="176"/>
  <c r="BF35" i="176"/>
  <c r="AH35" i="176"/>
  <c r="L35" i="176"/>
  <c r="BN34" i="176"/>
  <c r="AR34" i="176"/>
  <c r="V34" i="176"/>
  <c r="BX33" i="176"/>
  <c r="BB33" i="176"/>
  <c r="AF33" i="176"/>
  <c r="J33" i="176"/>
  <c r="BJ32" i="176"/>
  <c r="AN32" i="176"/>
  <c r="R32" i="176"/>
  <c r="BT31" i="176"/>
  <c r="AX31" i="176"/>
  <c r="AB31" i="176"/>
  <c r="F31" i="176"/>
  <c r="BH30" i="176"/>
  <c r="AL30" i="176"/>
  <c r="N30" i="176"/>
  <c r="BP29" i="176"/>
  <c r="AT29" i="176"/>
  <c r="X29" i="176"/>
  <c r="BZ28" i="176"/>
  <c r="BD28" i="176"/>
  <c r="AH28" i="176"/>
  <c r="L28" i="176"/>
  <c r="BN27" i="176"/>
  <c r="AP27" i="176"/>
  <c r="T27" i="176"/>
  <c r="BV26" i="176"/>
  <c r="AZ26" i="176"/>
  <c r="AD26" i="176"/>
  <c r="H26" i="176"/>
  <c r="BJ25" i="176"/>
  <c r="AN25" i="176"/>
  <c r="R25" i="176"/>
  <c r="BR24" i="176"/>
  <c r="AV24" i="176"/>
  <c r="Z24" i="176"/>
  <c r="D24" i="176"/>
  <c r="BF23" i="176"/>
  <c r="AJ23" i="176"/>
  <c r="N23" i="176"/>
  <c r="BP22" i="176"/>
  <c r="AT22" i="176"/>
  <c r="V22" i="176"/>
  <c r="BX21" i="176"/>
  <c r="BB21" i="176"/>
  <c r="AF21" i="176"/>
  <c r="J21" i="176"/>
  <c r="BL20" i="176"/>
  <c r="AP20" i="176"/>
  <c r="T20" i="176"/>
  <c r="BV19" i="176"/>
  <c r="AX19" i="176"/>
  <c r="AB19" i="176"/>
  <c r="F19" i="176"/>
  <c r="BH18" i="176"/>
  <c r="BH86" i="176" s="1"/>
  <c r="BH88" i="176" s="1"/>
  <c r="AL18" i="176"/>
  <c r="P18" i="176"/>
  <c r="BR17" i="176"/>
  <c r="AV17" i="176"/>
  <c r="Z17" i="176"/>
  <c r="BZ16" i="176"/>
  <c r="BD16" i="176"/>
  <c r="AH16" i="176"/>
  <c r="L16" i="176"/>
  <c r="BN15" i="176"/>
  <c r="AR15" i="176"/>
  <c r="V15" i="176"/>
  <c r="BX14" i="176"/>
  <c r="BB14" i="176"/>
  <c r="AD14" i="176"/>
  <c r="H14" i="176"/>
  <c r="CA84" i="176"/>
  <c r="BB84" i="176"/>
  <c r="AB84" i="176"/>
  <c r="CA83" i="176"/>
  <c r="AX83" i="176"/>
  <c r="X83" i="176"/>
  <c r="BW82" i="176"/>
  <c r="AW82" i="176"/>
  <c r="X82" i="176"/>
  <c r="BV81" i="176"/>
  <c r="AS81" i="176"/>
  <c r="T81" i="176"/>
  <c r="BR80" i="176"/>
  <c r="AS80" i="176"/>
  <c r="S80" i="176"/>
  <c r="BO79" i="176"/>
  <c r="AO79" i="176"/>
  <c r="O79" i="176"/>
  <c r="BN78" i="176"/>
  <c r="AN78" i="176"/>
  <c r="N78" i="176"/>
  <c r="BJ77" i="176"/>
  <c r="AJ77" i="176"/>
  <c r="J77" i="176"/>
  <c r="BI76" i="176"/>
  <c r="AI76" i="176"/>
  <c r="J76" i="176"/>
  <c r="BE75" i="176"/>
  <c r="AE75" i="176"/>
  <c r="F75" i="176"/>
  <c r="BD74" i="176"/>
  <c r="AE74" i="176"/>
  <c r="CA73" i="176"/>
  <c r="AZ73" i="176"/>
  <c r="AA73" i="176"/>
  <c r="BY72" i="176"/>
  <c r="BA72" i="176"/>
  <c r="AB72" i="176"/>
  <c r="D72" i="176"/>
  <c r="BA71" i="176"/>
  <c r="AC71" i="176"/>
  <c r="D71" i="176"/>
  <c r="BD70" i="176"/>
  <c r="AE70" i="176"/>
  <c r="G70" i="176"/>
  <c r="BF69" i="176"/>
  <c r="AH69" i="176"/>
  <c r="J69" i="176"/>
  <c r="BG68" i="176"/>
  <c r="AH68" i="176"/>
  <c r="J68" i="176"/>
  <c r="BJ67" i="176"/>
  <c r="AK67" i="176"/>
  <c r="M67" i="176"/>
  <c r="BL66" i="176"/>
  <c r="AN66" i="176"/>
  <c r="O66" i="176"/>
  <c r="BM65" i="176"/>
  <c r="AN65" i="176"/>
  <c r="P65" i="176"/>
  <c r="BO64" i="176"/>
  <c r="AQ64" i="176"/>
  <c r="R64" i="176"/>
  <c r="BR63" i="176"/>
  <c r="AT63" i="176"/>
  <c r="U63" i="176"/>
  <c r="BR62" i="176"/>
  <c r="AT62" i="176"/>
  <c r="V62" i="176"/>
  <c r="BU61" i="176"/>
  <c r="AW61" i="176"/>
  <c r="X61" i="176"/>
  <c r="BX60" i="176"/>
  <c r="AY60" i="176"/>
  <c r="AA60" i="176"/>
  <c r="BX59" i="176"/>
  <c r="AZ59" i="176"/>
  <c r="AA59" i="176"/>
  <c r="CA58" i="176"/>
  <c r="BB58" i="176"/>
  <c r="AD58" i="176"/>
  <c r="F58" i="176"/>
  <c r="BE57" i="176"/>
  <c r="AG57" i="176"/>
  <c r="F57" i="176"/>
  <c r="BF56" i="176"/>
  <c r="AG56" i="176"/>
  <c r="I56" i="176"/>
  <c r="BH55" i="176"/>
  <c r="AJ55" i="176"/>
  <c r="K55" i="176"/>
  <c r="BK54" i="176"/>
  <c r="AL54" i="176"/>
  <c r="L54" i="176"/>
  <c r="BM53" i="176"/>
  <c r="AQ53" i="176"/>
  <c r="U53" i="176"/>
  <c r="BW52" i="176"/>
  <c r="BA52" i="176"/>
  <c r="AE52" i="176"/>
  <c r="I52" i="176"/>
  <c r="BK51" i="176"/>
  <c r="AM51" i="176"/>
  <c r="Q51" i="176"/>
  <c r="BS50" i="176"/>
  <c r="AW50" i="176"/>
  <c r="AA50" i="176"/>
  <c r="E50" i="176"/>
  <c r="BG49" i="176"/>
  <c r="AK49" i="176"/>
  <c r="O49" i="176"/>
  <c r="BO48" i="176"/>
  <c r="AS48" i="176"/>
  <c r="W48" i="176"/>
  <c r="BY47" i="176"/>
  <c r="BC47" i="176"/>
  <c r="AG47" i="176"/>
  <c r="K47" i="176"/>
  <c r="BM46" i="176"/>
  <c r="AQ46" i="176"/>
  <c r="S46" i="176"/>
  <c r="BU45" i="176"/>
  <c r="AY45" i="176"/>
  <c r="AC45" i="176"/>
  <c r="G45" i="176"/>
  <c r="BI44" i="176"/>
  <c r="AM44" i="176"/>
  <c r="Q44" i="176"/>
  <c r="BS43" i="176"/>
  <c r="AU43" i="176"/>
  <c r="Y43" i="176"/>
  <c r="CA42" i="176"/>
  <c r="BE42" i="176"/>
  <c r="AI42" i="176"/>
  <c r="M42" i="176"/>
  <c r="BO41" i="176"/>
  <c r="AS41" i="176"/>
  <c r="W41" i="176"/>
  <c r="BW40" i="176"/>
  <c r="BA40" i="176"/>
  <c r="AE40" i="176"/>
  <c r="I40" i="176"/>
  <c r="BK39" i="176"/>
  <c r="AO39" i="176"/>
  <c r="S39" i="176"/>
  <c r="BU38" i="176"/>
  <c r="AY38" i="176"/>
  <c r="AA38" i="176"/>
  <c r="E38" i="176"/>
  <c r="BG37" i="176"/>
  <c r="AK37" i="176"/>
  <c r="O37" i="176"/>
  <c r="BQ36" i="176"/>
  <c r="AU36" i="176"/>
  <c r="Y36" i="176"/>
  <c r="CA35" i="176"/>
  <c r="BC35" i="176"/>
  <c r="AG35" i="176"/>
  <c r="K35" i="176"/>
  <c r="BM34" i="176"/>
  <c r="AQ34" i="176"/>
  <c r="U34" i="176"/>
  <c r="BW33" i="176"/>
  <c r="BZ84" i="176"/>
  <c r="BA84" i="176"/>
  <c r="AA84" i="176"/>
  <c r="BZ83" i="176"/>
  <c r="AW83" i="176"/>
  <c r="W83" i="176"/>
  <c r="BV82" i="176"/>
  <c r="AV82" i="176"/>
  <c r="W82" i="176"/>
  <c r="BS81" i="176"/>
  <c r="AR81" i="176"/>
  <c r="S81" i="176"/>
  <c r="BQ80" i="176"/>
  <c r="AQ80" i="176"/>
  <c r="R80" i="176"/>
  <c r="BM79" i="176"/>
  <c r="AM79" i="176"/>
  <c r="N79" i="176"/>
  <c r="BL78" i="176"/>
  <c r="AM78" i="176"/>
  <c r="M78" i="176"/>
  <c r="BH77" i="176"/>
  <c r="AI77" i="176"/>
  <c r="I77" i="176"/>
  <c r="BH76" i="176"/>
  <c r="AH76" i="176"/>
  <c r="F76" i="176"/>
  <c r="BD75" i="176"/>
  <c r="AD75" i="176"/>
  <c r="E75" i="176"/>
  <c r="BC74" i="176"/>
  <c r="AD74" i="176"/>
  <c r="BY73" i="176"/>
  <c r="AY73" i="176"/>
  <c r="Z73" i="176"/>
  <c r="BX72" i="176"/>
  <c r="AY72" i="176"/>
  <c r="AA72" i="176"/>
  <c r="CA71" i="176"/>
  <c r="AZ71" i="176"/>
  <c r="AA71" i="176"/>
  <c r="CA70" i="176"/>
  <c r="BC70" i="176"/>
  <c r="AD70" i="176"/>
  <c r="F70" i="176"/>
  <c r="BE69" i="176"/>
  <c r="AG69" i="176"/>
  <c r="H69" i="176"/>
  <c r="BF68" i="176"/>
  <c r="AG68" i="176"/>
  <c r="I68" i="176"/>
  <c r="BH67" i="176"/>
  <c r="AJ67" i="176"/>
  <c r="K67" i="176"/>
  <c r="BK66" i="176"/>
  <c r="AM66" i="176"/>
  <c r="N66" i="176"/>
  <c r="BK65" i="176"/>
  <c r="AM65" i="176"/>
  <c r="O65" i="176"/>
  <c r="BN64" i="176"/>
  <c r="AP64" i="176"/>
  <c r="Q64" i="176"/>
  <c r="BQ63" i="176"/>
  <c r="AR63" i="176"/>
  <c r="T63" i="176"/>
  <c r="BQ62" i="176"/>
  <c r="AS62" i="176"/>
  <c r="T62" i="176"/>
  <c r="BT61" i="176"/>
  <c r="AU61" i="176"/>
  <c r="W61" i="176"/>
  <c r="BW60" i="176"/>
  <c r="AX60" i="176"/>
  <c r="Z60" i="176"/>
  <c r="BW59" i="176"/>
  <c r="AY59" i="176"/>
  <c r="Z59" i="176"/>
  <c r="BZ58" i="176"/>
  <c r="BA58" i="176"/>
  <c r="AC58" i="176"/>
  <c r="D58" i="176"/>
  <c r="BD57" i="176"/>
  <c r="AE57" i="176"/>
  <c r="E57" i="176"/>
  <c r="BD56" i="176"/>
  <c r="AF56" i="176"/>
  <c r="G56" i="176"/>
  <c r="BG55" i="176"/>
  <c r="AI55" i="176"/>
  <c r="J55" i="176"/>
  <c r="BJ54" i="176"/>
  <c r="AK54" i="176"/>
  <c r="K54" i="176"/>
  <c r="BL53" i="176"/>
  <c r="AP53" i="176"/>
  <c r="T53" i="176"/>
  <c r="BV52" i="176"/>
  <c r="AZ52" i="176"/>
  <c r="AD52" i="176"/>
  <c r="H52" i="176"/>
  <c r="BJ51" i="176"/>
  <c r="AL51" i="176"/>
  <c r="P51" i="176"/>
  <c r="BR50" i="176"/>
  <c r="AV50" i="176"/>
  <c r="Z50" i="176"/>
  <c r="D50" i="176"/>
  <c r="BF49" i="176"/>
  <c r="AJ49" i="176"/>
  <c r="N49" i="176"/>
  <c r="BN48" i="176"/>
  <c r="AR48" i="176"/>
  <c r="V48" i="176"/>
  <c r="BX47" i="176"/>
  <c r="BB47" i="176"/>
  <c r="AF47" i="176"/>
  <c r="J47" i="176"/>
  <c r="BL46" i="176"/>
  <c r="AP46" i="176"/>
  <c r="R46" i="176"/>
  <c r="BT45" i="176"/>
  <c r="AX45" i="176"/>
  <c r="AB45" i="176"/>
  <c r="F45" i="176"/>
  <c r="BH44" i="176"/>
  <c r="AL44" i="176"/>
  <c r="P44" i="176"/>
  <c r="BR43" i="176"/>
  <c r="AT43" i="176"/>
  <c r="X43" i="176"/>
  <c r="BZ42" i="176"/>
  <c r="BD42" i="176"/>
  <c r="AH42" i="176"/>
  <c r="L42" i="176"/>
  <c r="BN41" i="176"/>
  <c r="AR41" i="176"/>
  <c r="V41" i="176"/>
  <c r="BV40" i="176"/>
  <c r="AZ40" i="176"/>
  <c r="AD40" i="176"/>
  <c r="H40" i="176"/>
  <c r="BJ39" i="176"/>
  <c r="AN39" i="176"/>
  <c r="R39" i="176"/>
  <c r="BT38" i="176"/>
  <c r="AX38" i="176"/>
  <c r="Z38" i="176"/>
  <c r="D38" i="176"/>
  <c r="BF37" i="176"/>
  <c r="AJ37" i="176"/>
  <c r="N37" i="176"/>
  <c r="BP36" i="176"/>
  <c r="AT36" i="176"/>
  <c r="X36" i="176"/>
  <c r="BZ35" i="176"/>
  <c r="BB35" i="176"/>
  <c r="AF35" i="176"/>
  <c r="J35" i="176"/>
  <c r="BL34" i="176"/>
  <c r="AP34" i="176"/>
  <c r="T34" i="176"/>
  <c r="BV33" i="176"/>
  <c r="AZ33" i="176"/>
  <c r="AD33" i="176"/>
  <c r="F33" i="176"/>
  <c r="BH32" i="176"/>
  <c r="AL32" i="176"/>
  <c r="P32" i="176"/>
  <c r="BR31" i="176"/>
  <c r="AV31" i="176"/>
  <c r="Z31" i="176"/>
  <c r="D31" i="176"/>
  <c r="BF30" i="176"/>
  <c r="AH30" i="176"/>
  <c r="L30" i="176"/>
  <c r="BN29" i="176"/>
  <c r="AR29" i="176"/>
  <c r="V29" i="176"/>
  <c r="BX28" i="176"/>
  <c r="BB28" i="176"/>
  <c r="AF28" i="176"/>
  <c r="J28" i="176"/>
  <c r="BJ27" i="176"/>
  <c r="AN27" i="176"/>
  <c r="R27" i="176"/>
  <c r="BT26" i="176"/>
  <c r="AX26" i="176"/>
  <c r="AB26" i="176"/>
  <c r="F26" i="176"/>
  <c r="BH25" i="176"/>
  <c r="AL25" i="176"/>
  <c r="N25" i="176"/>
  <c r="BP24" i="176"/>
  <c r="AT24" i="176"/>
  <c r="X24" i="176"/>
  <c r="BZ23" i="176"/>
  <c r="BD23" i="176"/>
  <c r="AH23" i="176"/>
  <c r="L23" i="176"/>
  <c r="BY84" i="176"/>
  <c r="AZ84" i="176"/>
  <c r="Z84" i="176"/>
  <c r="BV83" i="176"/>
  <c r="AV83" i="176"/>
  <c r="V83" i="176"/>
  <c r="BU82" i="176"/>
  <c r="AU82" i="176"/>
  <c r="V82" i="176"/>
  <c r="BQ81" i="176"/>
  <c r="AQ81" i="176"/>
  <c r="R81" i="176"/>
  <c r="BP80" i="176"/>
  <c r="AP80" i="176"/>
  <c r="Q80" i="176"/>
  <c r="BL79" i="176"/>
  <c r="AL79" i="176"/>
  <c r="M79" i="176"/>
  <c r="BK78" i="176"/>
  <c r="AL78" i="176"/>
  <c r="J78" i="176"/>
  <c r="BG77" i="176"/>
  <c r="AH77" i="176"/>
  <c r="H77" i="176"/>
  <c r="BG76" i="176"/>
  <c r="AG76" i="176"/>
  <c r="D76" i="176"/>
  <c r="BC75" i="176"/>
  <c r="AC75" i="176"/>
  <c r="CA74" i="176"/>
  <c r="BB74" i="176"/>
  <c r="AB74" i="176"/>
  <c r="BW73" i="176"/>
  <c r="AX73" i="176"/>
  <c r="X73" i="176"/>
  <c r="BW72" i="176"/>
  <c r="AX72" i="176"/>
  <c r="Z72" i="176"/>
  <c r="BW71" i="176"/>
  <c r="AY71" i="176"/>
  <c r="Z71" i="176"/>
  <c r="BZ70" i="176"/>
  <c r="BB70" i="176"/>
  <c r="AC70" i="176"/>
  <c r="E70" i="176"/>
  <c r="BD69" i="176"/>
  <c r="AF69" i="176"/>
  <c r="E69" i="176"/>
  <c r="BE68" i="176"/>
  <c r="AF68" i="176"/>
  <c r="H68" i="176"/>
  <c r="BG67" i="176"/>
  <c r="AI67" i="176"/>
  <c r="J67" i="176"/>
  <c r="BJ66" i="176"/>
  <c r="AL66" i="176"/>
  <c r="K66" i="176"/>
  <c r="BJ65" i="176"/>
  <c r="AL65" i="176"/>
  <c r="N65" i="176"/>
  <c r="BM64" i="176"/>
  <c r="AO64" i="176"/>
  <c r="P64" i="176"/>
  <c r="BP63" i="176"/>
  <c r="AQ63" i="176"/>
  <c r="Q63" i="176"/>
  <c r="BP62" i="176"/>
  <c r="AR62" i="176"/>
  <c r="S62" i="176"/>
  <c r="BS61" i="176"/>
  <c r="AT61" i="176"/>
  <c r="V61" i="176"/>
  <c r="BV60" i="176"/>
  <c r="AW60" i="176"/>
  <c r="V60" i="176"/>
  <c r="BV59" i="176"/>
  <c r="AX59" i="176"/>
  <c r="Y59" i="176"/>
  <c r="BY58" i="176"/>
  <c r="AZ58" i="176"/>
  <c r="AB58" i="176"/>
  <c r="CA57" i="176"/>
  <c r="BC57" i="176"/>
  <c r="AB57" i="176"/>
  <c r="D57" i="176"/>
  <c r="BC56" i="176"/>
  <c r="AE56" i="176"/>
  <c r="F56" i="176"/>
  <c r="BF55" i="176"/>
  <c r="AH55" i="176"/>
  <c r="I55" i="176"/>
  <c r="BI54" i="176"/>
  <c r="AH54" i="176"/>
  <c r="J54" i="176"/>
  <c r="BK53" i="176"/>
  <c r="AO53" i="176"/>
  <c r="S53" i="176"/>
  <c r="BU52" i="176"/>
  <c r="AY52" i="176"/>
  <c r="AC52" i="176"/>
  <c r="G52" i="176"/>
  <c r="BG51" i="176"/>
  <c r="AK51" i="176"/>
  <c r="O51" i="176"/>
  <c r="BQ50" i="176"/>
  <c r="BV84" i="176"/>
  <c r="AV84" i="176"/>
  <c r="U84" i="176"/>
  <c r="BR83" i="176"/>
  <c r="AR83" i="176"/>
  <c r="S83" i="176"/>
  <c r="BQ82" i="176"/>
  <c r="AR82" i="176"/>
  <c r="O82" i="176"/>
  <c r="BM81" i="176"/>
  <c r="AN81" i="176"/>
  <c r="N81" i="176"/>
  <c r="BM80" i="176"/>
  <c r="AM80" i="176"/>
  <c r="J80" i="176"/>
  <c r="BI79" i="176"/>
  <c r="AI79" i="176"/>
  <c r="J79" i="176"/>
  <c r="BH78" i="176"/>
  <c r="AF78" i="176"/>
  <c r="F78" i="176"/>
  <c r="BD77" i="176"/>
  <c r="AD77" i="176"/>
  <c r="E77" i="176"/>
  <c r="BC76" i="176"/>
  <c r="Z76" i="176"/>
  <c r="BY75" i="176"/>
  <c r="AY75" i="176"/>
  <c r="Z75" i="176"/>
  <c r="BX74" i="176"/>
  <c r="AY74" i="176"/>
  <c r="V74" i="176"/>
  <c r="BT73" i="176"/>
  <c r="AU73" i="176"/>
  <c r="U73" i="176"/>
  <c r="BS72" i="176"/>
  <c r="AU72" i="176"/>
  <c r="T72" i="176"/>
  <c r="BT71" i="176"/>
  <c r="AU71" i="176"/>
  <c r="W71" i="176"/>
  <c r="BW70" i="176"/>
  <c r="AX70" i="176"/>
  <c r="Z70" i="176"/>
  <c r="BY69" i="176"/>
  <c r="BA69" i="176"/>
  <c r="Z69" i="176"/>
  <c r="BZ68" i="176"/>
  <c r="BA68" i="176"/>
  <c r="AC68" i="176"/>
  <c r="D68" i="176"/>
  <c r="BD67" i="176"/>
  <c r="AE67" i="176"/>
  <c r="G67" i="176"/>
  <c r="BG66" i="176"/>
  <c r="AF66" i="176"/>
  <c r="G66" i="176"/>
  <c r="BG65" i="176"/>
  <c r="AI65" i="176"/>
  <c r="J65" i="176"/>
  <c r="BJ64" i="176"/>
  <c r="AK64" i="176"/>
  <c r="M64" i="176"/>
  <c r="BL63" i="176"/>
  <c r="AL63" i="176"/>
  <c r="M63" i="176"/>
  <c r="BM62" i="176"/>
  <c r="AN62" i="176"/>
  <c r="P62" i="176"/>
  <c r="BO61" i="176"/>
  <c r="AQ61" i="176"/>
  <c r="S61" i="176"/>
  <c r="BR60" i="176"/>
  <c r="AQ60" i="176"/>
  <c r="S60" i="176"/>
  <c r="BS59" i="176"/>
  <c r="AT59" i="176"/>
  <c r="V59" i="176"/>
  <c r="BU58" i="176"/>
  <c r="AW58" i="176"/>
  <c r="X58" i="176"/>
  <c r="BX57" i="176"/>
  <c r="AW57" i="176"/>
  <c r="Y57" i="176"/>
  <c r="BX56" i="176"/>
  <c r="AZ56" i="176"/>
  <c r="AA56" i="176"/>
  <c r="CA55" i="176"/>
  <c r="BC55" i="176"/>
  <c r="AD55" i="176"/>
  <c r="F55" i="176"/>
  <c r="BC54" i="176"/>
  <c r="AE54" i="176"/>
  <c r="F54" i="176"/>
  <c r="BH53" i="176"/>
  <c r="AL53" i="176"/>
  <c r="P53" i="176"/>
  <c r="BR52" i="176"/>
  <c r="AV52" i="176"/>
  <c r="Z52" i="176"/>
  <c r="BZ51" i="176"/>
  <c r="BD51" i="176"/>
  <c r="AH51" i="176"/>
  <c r="L51" i="176"/>
  <c r="BN50" i="176"/>
  <c r="AR50" i="176"/>
  <c r="V50" i="176"/>
  <c r="BX49" i="176"/>
  <c r="BB49" i="176"/>
  <c r="AD49" i="176"/>
  <c r="H49" i="176"/>
  <c r="BJ48" i="176"/>
  <c r="AN48" i="176"/>
  <c r="R48" i="176"/>
  <c r="BT47" i="176"/>
  <c r="AX47" i="176"/>
  <c r="AB47" i="176"/>
  <c r="F47" i="176"/>
  <c r="BF46" i="176"/>
  <c r="AJ46" i="176"/>
  <c r="N46" i="176"/>
  <c r="BP45" i="176"/>
  <c r="AT45" i="176"/>
  <c r="X45" i="176"/>
  <c r="BZ44" i="176"/>
  <c r="BD44" i="176"/>
  <c r="AH44" i="176"/>
  <c r="J44" i="176"/>
  <c r="BL43" i="176"/>
  <c r="AP43" i="176"/>
  <c r="T43" i="176"/>
  <c r="BV42" i="176"/>
  <c r="AZ42" i="176"/>
  <c r="AD42" i="176"/>
  <c r="H42" i="176"/>
  <c r="BJ41" i="176"/>
  <c r="AL41" i="176"/>
  <c r="P41" i="176"/>
  <c r="BR40" i="176"/>
  <c r="AV40" i="176"/>
  <c r="Z40" i="176"/>
  <c r="D40" i="176"/>
  <c r="BF39" i="176"/>
  <c r="AJ39" i="176"/>
  <c r="N39" i="176"/>
  <c r="BN38" i="176"/>
  <c r="AR38" i="176"/>
  <c r="V38" i="176"/>
  <c r="BX37" i="176"/>
  <c r="BB37" i="176"/>
  <c r="AF37" i="176"/>
  <c r="J37" i="176"/>
  <c r="BL36" i="176"/>
  <c r="AP36" i="176"/>
  <c r="R36" i="176"/>
  <c r="BT35" i="176"/>
  <c r="AX35" i="176"/>
  <c r="AB35" i="176"/>
  <c r="F35" i="176"/>
  <c r="BH34" i="176"/>
  <c r="AL34" i="176"/>
  <c r="P34" i="176"/>
  <c r="BR33" i="176"/>
  <c r="AT33" i="176"/>
  <c r="X33" i="176"/>
  <c r="BZ32" i="176"/>
  <c r="BD32" i="176"/>
  <c r="AH32" i="176"/>
  <c r="L32" i="176"/>
  <c r="BN31" i="176"/>
  <c r="AR31" i="176"/>
  <c r="BJ84" i="176"/>
  <c r="AJ84" i="176"/>
  <c r="K84" i="176"/>
  <c r="BI83" i="176"/>
  <c r="AI83" i="176"/>
  <c r="H83" i="176"/>
  <c r="BE82" i="176"/>
  <c r="AE82" i="176"/>
  <c r="F82" i="176"/>
  <c r="BD81" i="176"/>
  <c r="AE81" i="176"/>
  <c r="BZ80" i="176"/>
  <c r="AZ80" i="176"/>
  <c r="AA80" i="176"/>
  <c r="BY79" i="176"/>
  <c r="AZ79" i="176"/>
  <c r="Z79" i="176"/>
  <c r="BU78" i="176"/>
  <c r="AV78" i="176"/>
  <c r="V78" i="176"/>
  <c r="BU77" i="176"/>
  <c r="AU77" i="176"/>
  <c r="S77" i="176"/>
  <c r="BQ76" i="176"/>
  <c r="AQ76" i="176"/>
  <c r="R76" i="176"/>
  <c r="BP75" i="176"/>
  <c r="AP75" i="176"/>
  <c r="N75" i="176"/>
  <c r="BL74" i="176"/>
  <c r="AL74" i="176"/>
  <c r="M74" i="176"/>
  <c r="BK73" i="176"/>
  <c r="AL73" i="176"/>
  <c r="I73" i="176"/>
  <c r="BH72" i="176"/>
  <c r="AJ72" i="176"/>
  <c r="K72" i="176"/>
  <c r="BK71" i="176"/>
  <c r="AM71" i="176"/>
  <c r="N71" i="176"/>
  <c r="BN70" i="176"/>
  <c r="AM70" i="176"/>
  <c r="O70" i="176"/>
  <c r="BN69" i="176"/>
  <c r="AP69" i="176"/>
  <c r="Q69" i="176"/>
  <c r="BQ68" i="176"/>
  <c r="AR68" i="176"/>
  <c r="T68" i="176"/>
  <c r="BS67" i="176"/>
  <c r="AS67" i="176"/>
  <c r="T67" i="176"/>
  <c r="BT66" i="176"/>
  <c r="AU66" i="176"/>
  <c r="W66" i="176"/>
  <c r="BW65" i="176"/>
  <c r="AX65" i="176"/>
  <c r="Z65" i="176"/>
  <c r="BY64" i="176"/>
  <c r="AY64" i="176"/>
  <c r="Z64" i="176"/>
  <c r="BZ63" i="176"/>
  <c r="BA63" i="176"/>
  <c r="AC63" i="176"/>
  <c r="D63" i="176"/>
  <c r="BD62" i="176"/>
  <c r="AE62" i="176"/>
  <c r="G62" i="176"/>
  <c r="BD61" i="176"/>
  <c r="AF61" i="176"/>
  <c r="G61" i="176"/>
  <c r="BG60" i="176"/>
  <c r="AI60" i="176"/>
  <c r="J60" i="176"/>
  <c r="BJ59" i="176"/>
  <c r="AK59" i="176"/>
  <c r="M59" i="176"/>
  <c r="BJ58" i="176"/>
  <c r="AA9" i="176"/>
  <c r="AX9" i="176"/>
  <c r="BW9" i="176"/>
  <c r="BW86" i="176" s="1"/>
  <c r="BW88" i="176" s="1"/>
  <c r="V10" i="176"/>
  <c r="AT10" i="176"/>
  <c r="BT10" i="176"/>
  <c r="V11" i="176"/>
  <c r="AT11" i="176"/>
  <c r="BR11" i="176"/>
  <c r="R12" i="176"/>
  <c r="R86" i="176" s="1"/>
  <c r="R88" i="176" s="1"/>
  <c r="AQ12" i="176"/>
  <c r="BR12" i="176"/>
  <c r="V13" i="176"/>
  <c r="AU13" i="176"/>
  <c r="BV13" i="176"/>
  <c r="X14" i="176"/>
  <c r="AX14" i="176"/>
  <c r="F15" i="176"/>
  <c r="AF15" i="176"/>
  <c r="BH15" i="176"/>
  <c r="J16" i="176"/>
  <c r="AP16" i="176"/>
  <c r="BP16" i="176"/>
  <c r="R17" i="176"/>
  <c r="AT17" i="176"/>
  <c r="BX17" i="176"/>
  <c r="Z18" i="176"/>
  <c r="BB18" i="176"/>
  <c r="D19" i="176"/>
  <c r="AJ19" i="176"/>
  <c r="BJ19" i="176"/>
  <c r="L20" i="176"/>
  <c r="AN20" i="176"/>
  <c r="BR20" i="176"/>
  <c r="V21" i="176"/>
  <c r="AV21" i="176"/>
  <c r="BV21" i="176"/>
  <c r="AD22" i="176"/>
  <c r="BD22" i="176"/>
  <c r="F23" i="176"/>
  <c r="AN23" i="176"/>
  <c r="AN86" i="176" s="1"/>
  <c r="AN88" i="176" s="1"/>
  <c r="BO23" i="176"/>
  <c r="T24" i="176"/>
  <c r="BB24" i="176"/>
  <c r="E25" i="176"/>
  <c r="AF25" i="176"/>
  <c r="BN25" i="176"/>
  <c r="Q26" i="176"/>
  <c r="AT26" i="176"/>
  <c r="BZ26" i="176"/>
  <c r="AE27" i="176"/>
  <c r="BF27" i="176"/>
  <c r="P28" i="176"/>
  <c r="AQ28" i="176"/>
  <c r="BT28" i="176"/>
  <c r="AB29" i="176"/>
  <c r="BE29" i="176"/>
  <c r="H30" i="176"/>
  <c r="AP30" i="176"/>
  <c r="BQ30" i="176"/>
  <c r="V31" i="176"/>
  <c r="BC31" i="176"/>
  <c r="I32" i="176"/>
  <c r="AM32" i="176"/>
  <c r="BU32" i="176"/>
  <c r="Z33" i="176"/>
  <c r="BI33" i="176"/>
  <c r="Q34" i="176"/>
  <c r="BB34" i="176"/>
  <c r="H35" i="176"/>
  <c r="AS35" i="176"/>
  <c r="BW35" i="176"/>
  <c r="AJ36" i="176"/>
  <c r="BV36" i="176"/>
  <c r="AC37" i="176"/>
  <c r="BO37" i="176"/>
  <c r="T38" i="176"/>
  <c r="BF38" i="176"/>
  <c r="K39" i="176"/>
  <c r="AW39" i="176"/>
  <c r="E40" i="176"/>
  <c r="AP40" i="176"/>
  <c r="BT40" i="176"/>
  <c r="AG41" i="176"/>
  <c r="BM41" i="176"/>
  <c r="Z42" i="176"/>
  <c r="BJ42" i="176"/>
  <c r="Q43" i="176"/>
  <c r="BC43" i="176"/>
  <c r="H44" i="176"/>
  <c r="AT44" i="176"/>
  <c r="BY44" i="176"/>
  <c r="AM45" i="176"/>
  <c r="BQ45" i="176"/>
  <c r="AD46" i="176"/>
  <c r="BJ46" i="176"/>
  <c r="U47" i="176"/>
  <c r="BA47" i="176"/>
  <c r="N48" i="176"/>
  <c r="AZ48" i="176"/>
  <c r="E49" i="176"/>
  <c r="AQ49" i="176"/>
  <c r="BV49" i="176"/>
  <c r="AH50" i="176"/>
  <c r="BM50" i="176"/>
  <c r="AC51" i="176"/>
  <c r="BQ51" i="176"/>
  <c r="W52" i="176"/>
  <c r="BK52" i="176"/>
  <c r="AA53" i="176"/>
  <c r="BG53" i="176"/>
  <c r="Y54" i="176"/>
  <c r="BR54" i="176"/>
  <c r="AC55" i="176"/>
  <c r="BV55" i="176"/>
  <c r="AP56" i="176"/>
  <c r="BW56" i="176"/>
  <c r="AR57" i="176"/>
  <c r="L58" i="176"/>
  <c r="AV58" i="176"/>
  <c r="R59" i="176"/>
  <c r="BM59" i="176"/>
  <c r="AJ60" i="176"/>
  <c r="E61" i="176"/>
  <c r="AR61" i="176"/>
  <c r="N62" i="176"/>
  <c r="BH62" i="176"/>
  <c r="AE63" i="176"/>
  <c r="BY63" i="176"/>
  <c r="AM64" i="176"/>
  <c r="I65" i="176"/>
  <c r="BD65" i="176"/>
  <c r="Z66" i="176"/>
  <c r="BU66" i="176"/>
  <c r="AQ67" i="176"/>
  <c r="F68" i="176"/>
  <c r="AY68" i="176"/>
  <c r="V69" i="176"/>
  <c r="BP69" i="176"/>
  <c r="AL70" i="176"/>
  <c r="BY70" i="176"/>
  <c r="AT71" i="176"/>
  <c r="Q72" i="176"/>
  <c r="BL72" i="176"/>
  <c r="AM73" i="176"/>
  <c r="K74" i="176"/>
  <c r="AZ74" i="176"/>
  <c r="W75" i="176"/>
  <c r="BT75" i="176"/>
  <c r="AS76" i="176"/>
  <c r="Q77" i="176"/>
  <c r="BF77" i="176"/>
  <c r="AD78" i="176"/>
  <c r="F79" i="176"/>
  <c r="BC79" i="176"/>
  <c r="AB80" i="176"/>
  <c r="BX80" i="176"/>
  <c r="AO81" i="176"/>
  <c r="M82" i="176"/>
  <c r="BM82" i="176"/>
  <c r="AL83" i="176"/>
  <c r="J84" i="176"/>
  <c r="AY84" i="176"/>
  <c r="E9" i="176"/>
  <c r="AB9" i="176"/>
  <c r="AY9" i="176"/>
  <c r="BX9" i="176"/>
  <c r="W10" i="176"/>
  <c r="AU10" i="176"/>
  <c r="BU10" i="176"/>
  <c r="W11" i="176"/>
  <c r="AU11" i="176"/>
  <c r="BS11" i="176"/>
  <c r="S12" i="176"/>
  <c r="AT12" i="176"/>
  <c r="BS12" i="176"/>
  <c r="W13" i="176"/>
  <c r="AX13" i="176"/>
  <c r="BW13" i="176"/>
  <c r="Y14" i="176"/>
  <c r="AY14" i="176"/>
  <c r="G15" i="176"/>
  <c r="G86" i="176" s="1"/>
  <c r="G88" i="176" s="1"/>
  <c r="AG15" i="176"/>
  <c r="BI15" i="176"/>
  <c r="K16" i="176"/>
  <c r="AQ16" i="176"/>
  <c r="BQ16" i="176"/>
  <c r="S17" i="176"/>
  <c r="AU17" i="176"/>
  <c r="BY17" i="176"/>
  <c r="AA18" i="176"/>
  <c r="BC18" i="176"/>
  <c r="E19" i="176"/>
  <c r="AK19" i="176"/>
  <c r="BK19" i="176"/>
  <c r="M20" i="176"/>
  <c r="AO20" i="176"/>
  <c r="BS20" i="176"/>
  <c r="W21" i="176"/>
  <c r="AW21" i="176"/>
  <c r="BW21" i="176"/>
  <c r="AE22" i="176"/>
  <c r="BE22" i="176"/>
  <c r="G23" i="176"/>
  <c r="AO23" i="176"/>
  <c r="BR23" i="176"/>
  <c r="U24" i="176"/>
  <c r="BC24" i="176"/>
  <c r="F25" i="176"/>
  <c r="AG25" i="176"/>
  <c r="BO25" i="176"/>
  <c r="R26" i="176"/>
  <c r="AU26" i="176"/>
  <c r="CA26" i="176"/>
  <c r="AF27" i="176"/>
  <c r="BG27" i="176"/>
  <c r="Q28" i="176"/>
  <c r="AR28" i="176"/>
  <c r="BU28" i="176"/>
  <c r="AC29" i="176"/>
  <c r="BF29" i="176"/>
  <c r="I30" i="176"/>
  <c r="AQ30" i="176"/>
  <c r="BR30" i="176"/>
  <c r="W31" i="176"/>
  <c r="BD31" i="176"/>
  <c r="J32" i="176"/>
  <c r="AT32" i="176"/>
  <c r="BV32" i="176"/>
  <c r="AA33" i="176"/>
  <c r="BJ33" i="176"/>
  <c r="R34" i="176"/>
  <c r="BC34" i="176"/>
  <c r="I35" i="176"/>
  <c r="AT35" i="176"/>
  <c r="H36" i="176"/>
  <c r="AK36" i="176"/>
  <c r="BW36" i="176"/>
  <c r="AD37" i="176"/>
  <c r="BP37" i="176"/>
  <c r="U38" i="176"/>
  <c r="BG38" i="176"/>
  <c r="O39" i="176"/>
  <c r="AX39" i="176"/>
  <c r="F40" i="176"/>
  <c r="AQ40" i="176"/>
  <c r="BU40" i="176"/>
  <c r="AH41" i="176"/>
  <c r="BT41" i="176"/>
  <c r="AA42" i="176"/>
  <c r="BK42" i="176"/>
  <c r="R43" i="176"/>
  <c r="BD43" i="176"/>
  <c r="I44" i="176"/>
  <c r="AU44" i="176"/>
  <c r="CA44" i="176"/>
  <c r="AN45" i="176"/>
  <c r="BR45" i="176"/>
  <c r="AE46" i="176"/>
  <c r="BK46" i="176"/>
  <c r="V47" i="176"/>
  <c r="BH47" i="176"/>
  <c r="O48" i="176"/>
  <c r="BA48" i="176"/>
  <c r="F49" i="176"/>
  <c r="AR49" i="176"/>
  <c r="BW49" i="176"/>
  <c r="AI50" i="176"/>
  <c r="BO50" i="176"/>
  <c r="AD51" i="176"/>
  <c r="BR51" i="176"/>
  <c r="AA52" i="176"/>
  <c r="BN52" i="176"/>
  <c r="AD53" i="176"/>
  <c r="BI53" i="176"/>
  <c r="Z54" i="176"/>
  <c r="BS54" i="176"/>
  <c r="AE55" i="176"/>
  <c r="BW55" i="176"/>
  <c r="AQ56" i="176"/>
  <c r="BZ56" i="176"/>
  <c r="AS57" i="176"/>
  <c r="M58" i="176"/>
  <c r="AX58" i="176"/>
  <c r="S59" i="176"/>
  <c r="BN59" i="176"/>
  <c r="AK60" i="176"/>
  <c r="F61" i="176"/>
  <c r="AS61" i="176"/>
  <c r="O62" i="176"/>
  <c r="BJ62" i="176"/>
  <c r="AF63" i="176"/>
  <c r="CA63" i="176"/>
  <c r="AV64" i="176"/>
  <c r="K65" i="176"/>
  <c r="BE65" i="176"/>
  <c r="AA66" i="176"/>
  <c r="BV66" i="176"/>
  <c r="AR67" i="176"/>
  <c r="G68" i="176"/>
  <c r="AZ68" i="176"/>
  <c r="W69" i="176"/>
  <c r="BR69" i="176"/>
  <c r="AN70" i="176"/>
  <c r="L71" i="176"/>
  <c r="AW71" i="176"/>
  <c r="R72" i="176"/>
  <c r="BM72" i="176"/>
  <c r="AN73" i="176"/>
  <c r="L74" i="176"/>
  <c r="BA74" i="176"/>
  <c r="Y75" i="176"/>
  <c r="BV75" i="176"/>
  <c r="AT76" i="176"/>
  <c r="W77" i="176"/>
  <c r="BR77" i="176"/>
  <c r="AI78" i="176"/>
  <c r="G79" i="176"/>
  <c r="BD79" i="176"/>
  <c r="AC80" i="176"/>
  <c r="BY80" i="176"/>
  <c r="AP81" i="176"/>
  <c r="N82" i="176"/>
  <c r="BN82" i="176"/>
  <c r="AM83" i="176"/>
  <c r="L84" i="176"/>
  <c r="BG84" i="176"/>
  <c r="F9" i="176"/>
  <c r="AC9" i="176"/>
  <c r="BB9" i="176"/>
  <c r="BY9" i="176"/>
  <c r="X10" i="176"/>
  <c r="AX10" i="176"/>
  <c r="BV10" i="176"/>
  <c r="X11" i="176"/>
  <c r="AV11" i="176"/>
  <c r="BT11" i="176"/>
  <c r="T12" i="176"/>
  <c r="AU12" i="176"/>
  <c r="BT12" i="176"/>
  <c r="X13" i="176"/>
  <c r="AY13" i="176"/>
  <c r="BX13" i="176"/>
  <c r="Z14" i="176"/>
  <c r="BF14" i="176"/>
  <c r="H15" i="176"/>
  <c r="AH15" i="176"/>
  <c r="AH86" i="176" s="1"/>
  <c r="AH88" i="176" s="1"/>
  <c r="BJ15" i="176"/>
  <c r="P16" i="176"/>
  <c r="AR16" i="176"/>
  <c r="BR16" i="176"/>
  <c r="T17" i="176"/>
  <c r="AZ17" i="176"/>
  <c r="BZ17" i="176"/>
  <c r="AD18" i="176"/>
  <c r="BD18" i="176"/>
  <c r="J19" i="176"/>
  <c r="AL19" i="176"/>
  <c r="BL19" i="176"/>
  <c r="N20" i="176"/>
  <c r="AT20" i="176"/>
  <c r="BT20" i="176"/>
  <c r="X21" i="176"/>
  <c r="AX21" i="176"/>
  <c r="F22" i="176"/>
  <c r="AF22" i="176"/>
  <c r="BF22" i="176"/>
  <c r="BF86" i="176" s="1"/>
  <c r="BF88" i="176" s="1"/>
  <c r="J23" i="176"/>
  <c r="AP23" i="176"/>
  <c r="BS23" i="176"/>
  <c r="V24" i="176"/>
  <c r="BD24" i="176"/>
  <c r="G25" i="176"/>
  <c r="AH25" i="176"/>
  <c r="BP25" i="176"/>
  <c r="S26" i="176"/>
  <c r="AV26" i="176"/>
  <c r="F27" i="176"/>
  <c r="AG27" i="176"/>
  <c r="BH27" i="176"/>
  <c r="R28" i="176"/>
  <c r="AS28" i="176"/>
  <c r="BV28" i="176"/>
  <c r="AD29" i="176"/>
  <c r="BG29" i="176"/>
  <c r="J30" i="176"/>
  <c r="AR30" i="176"/>
  <c r="BS30" i="176"/>
  <c r="X31" i="176"/>
  <c r="BE31" i="176"/>
  <c r="K32" i="176"/>
  <c r="AU32" i="176"/>
  <c r="BW32" i="176"/>
  <c r="AE33" i="176"/>
  <c r="BK33" i="176"/>
  <c r="S34" i="176"/>
  <c r="BD34" i="176"/>
  <c r="R35" i="176"/>
  <c r="AU35" i="176"/>
  <c r="I36" i="176"/>
  <c r="AL36" i="176"/>
  <c r="BX36" i="176"/>
  <c r="AE37" i="176"/>
  <c r="BQ37" i="176"/>
  <c r="W38" i="176"/>
  <c r="BH38" i="176"/>
  <c r="P39" i="176"/>
  <c r="AY39" i="176"/>
  <c r="G40" i="176"/>
  <c r="AR40" i="176"/>
  <c r="F41" i="176"/>
  <c r="AI41" i="176"/>
  <c r="BU41" i="176"/>
  <c r="AB42" i="176"/>
  <c r="BN42" i="176"/>
  <c r="S43" i="176"/>
  <c r="BE43" i="176"/>
  <c r="K44" i="176"/>
  <c r="AV44" i="176"/>
  <c r="D45" i="176"/>
  <c r="AO45" i="176"/>
  <c r="BS45" i="176"/>
  <c r="AF46" i="176"/>
  <c r="BR46" i="176"/>
  <c r="W47" i="176"/>
  <c r="BI47" i="176"/>
  <c r="P48" i="176"/>
  <c r="BB48" i="176"/>
  <c r="G49" i="176"/>
  <c r="AS49" i="176"/>
  <c r="BY49" i="176"/>
  <c r="AL50" i="176"/>
  <c r="BP50" i="176"/>
  <c r="AE51" i="176"/>
  <c r="BS51" i="176"/>
  <c r="AB52" i="176"/>
  <c r="BO52" i="176"/>
  <c r="AE53" i="176"/>
  <c r="BJ53" i="176"/>
  <c r="AA54" i="176"/>
  <c r="BT54" i="176"/>
  <c r="AF55" i="176"/>
  <c r="BX55" i="176"/>
  <c r="AR56" i="176"/>
  <c r="CA56" i="176"/>
  <c r="AT57" i="176"/>
  <c r="N58" i="176"/>
  <c r="AY58" i="176"/>
  <c r="U59" i="176"/>
  <c r="BO59" i="176"/>
  <c r="AL60" i="176"/>
  <c r="I61" i="176"/>
  <c r="BB61" i="176"/>
  <c r="Q62" i="176"/>
  <c r="BK62" i="176"/>
  <c r="AG63" i="176"/>
  <c r="D64" i="176"/>
  <c r="AX64" i="176"/>
  <c r="L65" i="176"/>
  <c r="BF65" i="176"/>
  <c r="AC66" i="176"/>
  <c r="BW66" i="176"/>
  <c r="AT67" i="176"/>
  <c r="R68" i="176"/>
  <c r="BB68" i="176"/>
  <c r="X69" i="176"/>
  <c r="BS69" i="176"/>
  <c r="AQ70" i="176"/>
  <c r="M71" i="176"/>
  <c r="AX71" i="176"/>
  <c r="S72" i="176"/>
  <c r="BN72" i="176"/>
  <c r="AO73" i="176"/>
  <c r="N74" i="176"/>
  <c r="BJ74" i="176"/>
  <c r="AA75" i="176"/>
  <c r="BW75" i="176"/>
  <c r="AU76" i="176"/>
  <c r="X77" i="176"/>
  <c r="BS77" i="176"/>
  <c r="AK78" i="176"/>
  <c r="H79" i="176"/>
  <c r="BE79" i="176"/>
  <c r="AD80" i="176"/>
  <c r="D81" i="176"/>
  <c r="BB81" i="176"/>
  <c r="Q82" i="176"/>
  <c r="BO82" i="176"/>
  <c r="AN83" i="176"/>
  <c r="M84" i="176"/>
  <c r="BI84" i="176"/>
  <c r="X87" i="205"/>
  <c r="X87" i="201" s="1"/>
  <c r="CG83" i="188"/>
  <c r="CG83" i="190" s="1"/>
  <c r="U64" i="205"/>
  <c r="U64" i="201" s="1"/>
  <c r="CD60" i="188"/>
  <c r="CD60" i="190" s="1"/>
  <c r="V71" i="205"/>
  <c r="V71" i="201" s="1"/>
  <c r="CE67" i="188"/>
  <c r="CE67" i="190" s="1"/>
  <c r="Y33" i="205"/>
  <c r="Y33" i="201" s="1"/>
  <c r="CH29" i="188"/>
  <c r="CH29" i="190" s="1"/>
  <c r="V76" i="205"/>
  <c r="V76" i="201" s="1"/>
  <c r="CE72" i="188"/>
  <c r="CE72" i="190" s="1"/>
  <c r="U32" i="205"/>
  <c r="U32" i="201" s="1"/>
  <c r="CD28" i="188"/>
  <c r="CD28" i="190" s="1"/>
  <c r="H22" i="182"/>
  <c r="U63" i="205"/>
  <c r="U63" i="201" s="1"/>
  <c r="CD59" i="188"/>
  <c r="CD59" i="190" s="1"/>
  <c r="U37" i="205"/>
  <c r="U37" i="201" s="1"/>
  <c r="CD33" i="188"/>
  <c r="CD33" i="190" s="1"/>
  <c r="W63" i="205"/>
  <c r="W63" i="201" s="1"/>
  <c r="CF59" i="188"/>
  <c r="CF59" i="190" s="1"/>
  <c r="V64" i="205"/>
  <c r="V64" i="201" s="1"/>
  <c r="CE60" i="188"/>
  <c r="CE60" i="190" s="1"/>
  <c r="Y59" i="205"/>
  <c r="Y59" i="201" s="1"/>
  <c r="CH55" i="188"/>
  <c r="CH55" i="190" s="1"/>
  <c r="V24" i="205"/>
  <c r="V24" i="201" s="1"/>
  <c r="CE20" i="188"/>
  <c r="CE20" i="190" s="1"/>
  <c r="T58" i="205"/>
  <c r="CC54" i="188"/>
  <c r="CC54" i="190" s="1"/>
  <c r="V69" i="205"/>
  <c r="V69" i="201" s="1"/>
  <c r="CE65" i="188"/>
  <c r="CE65" i="190" s="1"/>
  <c r="X24" i="205"/>
  <c r="X24" i="201" s="1"/>
  <c r="CG20" i="188"/>
  <c r="CG20" i="190" s="1"/>
  <c r="V70" i="205"/>
  <c r="V70" i="201" s="1"/>
  <c r="CE66" i="188"/>
  <c r="CE66" i="190" s="1"/>
  <c r="T80" i="205"/>
  <c r="CC76" i="188"/>
  <c r="CC76" i="190" s="1"/>
  <c r="H70" i="182"/>
  <c r="Y40" i="205"/>
  <c r="Y40" i="201" s="1"/>
  <c r="CH36" i="188"/>
  <c r="CH36" i="190" s="1"/>
  <c r="W30" i="205"/>
  <c r="W30" i="201" s="1"/>
  <c r="CF26" i="188"/>
  <c r="CF26" i="190" s="1"/>
  <c r="V23" i="205"/>
  <c r="V23" i="201" s="1"/>
  <c r="CE19" i="188"/>
  <c r="CE19" i="190" s="1"/>
  <c r="U65" i="205"/>
  <c r="U65" i="201" s="1"/>
  <c r="CD61" i="188"/>
  <c r="CD61" i="190" s="1"/>
  <c r="X23" i="205"/>
  <c r="X23" i="201" s="1"/>
  <c r="CG19" i="188"/>
  <c r="CG19" i="190" s="1"/>
  <c r="Y48" i="205"/>
  <c r="Y48" i="201" s="1"/>
  <c r="CH44" i="188"/>
  <c r="CH44" i="190" s="1"/>
  <c r="X14" i="205"/>
  <c r="X14" i="201" s="1"/>
  <c r="CG10" i="188"/>
  <c r="CG10" i="190" s="1"/>
  <c r="X15" i="205"/>
  <c r="X15" i="201" s="1"/>
  <c r="CG11" i="188"/>
  <c r="CG11" i="190" s="1"/>
  <c r="W18" i="205"/>
  <c r="W18" i="201" s="1"/>
  <c r="CF14" i="188"/>
  <c r="CF14" i="190" s="1"/>
  <c r="V22" i="205"/>
  <c r="V22" i="201" s="1"/>
  <c r="CE18" i="188"/>
  <c r="CE18" i="190" s="1"/>
  <c r="Y23" i="205"/>
  <c r="Y23" i="201" s="1"/>
  <c r="CH19" i="188"/>
  <c r="CH19" i="190" s="1"/>
  <c r="U24" i="205"/>
  <c r="U24" i="201" s="1"/>
  <c r="CD20" i="188"/>
  <c r="CD20" i="190" s="1"/>
  <c r="V32" i="205"/>
  <c r="V32" i="201" s="1"/>
  <c r="CE28" i="188"/>
  <c r="CE28" i="190" s="1"/>
  <c r="V36" i="205"/>
  <c r="V36" i="201" s="1"/>
  <c r="CE32" i="188"/>
  <c r="CE32" i="190" s="1"/>
  <c r="U39" i="205"/>
  <c r="U39" i="201" s="1"/>
  <c r="CD35" i="188"/>
  <c r="CD35" i="190" s="1"/>
  <c r="U40" i="205"/>
  <c r="U40" i="201" s="1"/>
  <c r="CD36" i="188"/>
  <c r="CD36" i="190" s="1"/>
  <c r="O33" i="182"/>
  <c r="AZ33" i="186" s="1"/>
  <c r="B33" i="182"/>
  <c r="T46" i="205"/>
  <c r="CC42" i="188"/>
  <c r="CC42" i="190" s="1"/>
  <c r="V52" i="205"/>
  <c r="V52" i="201" s="1"/>
  <c r="CE48" i="188"/>
  <c r="CE48" i="190" s="1"/>
  <c r="X54" i="205"/>
  <c r="X54" i="201" s="1"/>
  <c r="CG50" i="188"/>
  <c r="CG50" i="190" s="1"/>
  <c r="Y55" i="205"/>
  <c r="Y55" i="201" s="1"/>
  <c r="CH51" i="188"/>
  <c r="CH51" i="190" s="1"/>
  <c r="W57" i="205"/>
  <c r="W57" i="201" s="1"/>
  <c r="CF53" i="188"/>
  <c r="CF53" i="190" s="1"/>
  <c r="V62" i="205"/>
  <c r="V62" i="201" s="1"/>
  <c r="CE58" i="188"/>
  <c r="CE58" i="190" s="1"/>
  <c r="X63" i="205"/>
  <c r="X63" i="201" s="1"/>
  <c r="CG59" i="188"/>
  <c r="CG59" i="190" s="1"/>
  <c r="B55" i="182"/>
  <c r="O55" i="182"/>
  <c r="AV55" i="186" s="1"/>
  <c r="T85" i="205"/>
  <c r="CC81" i="188"/>
  <c r="CC81" i="190" s="1"/>
  <c r="V87" i="205"/>
  <c r="V87" i="201" s="1"/>
  <c r="CE83" i="188"/>
  <c r="CE83" i="190" s="1"/>
  <c r="V88" i="205"/>
  <c r="V88" i="201" s="1"/>
  <c r="CE84" i="188"/>
  <c r="CE84" i="190" s="1"/>
  <c r="B3" i="182"/>
  <c r="T17" i="205"/>
  <c r="CC13" i="188"/>
  <c r="CC13" i="190" s="1"/>
  <c r="W22" i="205"/>
  <c r="W22" i="201" s="1"/>
  <c r="CF18" i="188"/>
  <c r="CF18" i="190" s="1"/>
  <c r="T31" i="205"/>
  <c r="CC27" i="188"/>
  <c r="CC27" i="190" s="1"/>
  <c r="H21" i="182"/>
  <c r="W32" i="205"/>
  <c r="W32" i="201" s="1"/>
  <c r="CF28" i="188"/>
  <c r="CF28" i="190" s="1"/>
  <c r="W33" i="205"/>
  <c r="W33" i="201" s="1"/>
  <c r="CF29" i="188"/>
  <c r="CF29" i="190" s="1"/>
  <c r="X39" i="205"/>
  <c r="X39" i="201" s="1"/>
  <c r="CG35" i="188"/>
  <c r="CG35" i="190" s="1"/>
  <c r="T50" i="205"/>
  <c r="CC46" i="188"/>
  <c r="CC46" i="190" s="1"/>
  <c r="H40" i="182"/>
  <c r="Y51" i="205"/>
  <c r="Y51" i="201" s="1"/>
  <c r="CH47" i="188"/>
  <c r="CH47" i="190" s="1"/>
  <c r="W52" i="205"/>
  <c r="W52" i="201" s="1"/>
  <c r="CF48" i="188"/>
  <c r="CF48" i="190" s="1"/>
  <c r="Y58" i="205"/>
  <c r="Y58" i="201" s="1"/>
  <c r="CH54" i="188"/>
  <c r="CH54" i="190" s="1"/>
  <c r="V61" i="205"/>
  <c r="V61" i="201" s="1"/>
  <c r="CE57" i="188"/>
  <c r="CE57" i="190" s="1"/>
  <c r="W62" i="205"/>
  <c r="W62" i="201" s="1"/>
  <c r="CF58" i="188"/>
  <c r="CF58" i="190" s="1"/>
  <c r="X71" i="205"/>
  <c r="X71" i="201" s="1"/>
  <c r="CG67" i="188"/>
  <c r="CG67" i="190" s="1"/>
  <c r="E63" i="182"/>
  <c r="O63" i="182"/>
  <c r="AF63" i="186" s="1"/>
  <c r="O70" i="182"/>
  <c r="AG70" i="186" s="1"/>
  <c r="T83" i="205"/>
  <c r="CC79" i="188"/>
  <c r="CC79" i="190" s="1"/>
  <c r="T84" i="205"/>
  <c r="CC80" i="188"/>
  <c r="CC80" i="190" s="1"/>
  <c r="V86" i="205"/>
  <c r="V86" i="201" s="1"/>
  <c r="CE82" i="188"/>
  <c r="CE82" i="190" s="1"/>
  <c r="W87" i="205"/>
  <c r="W87" i="201" s="1"/>
  <c r="CF83" i="188"/>
  <c r="CF83" i="190" s="1"/>
  <c r="X88" i="205"/>
  <c r="X88" i="201" s="1"/>
  <c r="CG84" i="188"/>
  <c r="CG84" i="190" s="1"/>
  <c r="U13" i="205"/>
  <c r="CD9" i="188"/>
  <c r="B5" i="182"/>
  <c r="V5" i="182"/>
  <c r="X22" i="205"/>
  <c r="X22" i="201" s="1"/>
  <c r="CG18" i="188"/>
  <c r="CG18" i="190" s="1"/>
  <c r="O13" i="182"/>
  <c r="BL13" i="186" s="1"/>
  <c r="B13" i="182"/>
  <c r="U31" i="205"/>
  <c r="U31" i="201" s="1"/>
  <c r="CD27" i="188"/>
  <c r="CD27" i="190" s="1"/>
  <c r="X33" i="205"/>
  <c r="X33" i="201" s="1"/>
  <c r="CG29" i="188"/>
  <c r="CG29" i="190" s="1"/>
  <c r="Y39" i="205"/>
  <c r="Y39" i="201" s="1"/>
  <c r="CH35" i="188"/>
  <c r="CH35" i="190" s="1"/>
  <c r="W40" i="205"/>
  <c r="W40" i="201" s="1"/>
  <c r="CF36" i="188"/>
  <c r="CF36" i="190" s="1"/>
  <c r="V43" i="205"/>
  <c r="V43" i="201" s="1"/>
  <c r="CE39" i="188"/>
  <c r="CE39" i="190" s="1"/>
  <c r="X47" i="205"/>
  <c r="X47" i="201" s="1"/>
  <c r="CG43" i="188"/>
  <c r="CG43" i="190" s="1"/>
  <c r="U48" i="205"/>
  <c r="U48" i="201" s="1"/>
  <c r="CD44" i="188"/>
  <c r="CD44" i="190" s="1"/>
  <c r="O54" i="182"/>
  <c r="H54" i="186" s="1"/>
  <c r="B54" i="182"/>
  <c r="X73" i="205"/>
  <c r="X73" i="201" s="1"/>
  <c r="CG69" i="188"/>
  <c r="CG69" i="190" s="1"/>
  <c r="X76" i="205"/>
  <c r="X76" i="201" s="1"/>
  <c r="CG72" i="188"/>
  <c r="CG72" i="190" s="1"/>
  <c r="V85" i="205"/>
  <c r="V85" i="201" s="1"/>
  <c r="CE81" i="188"/>
  <c r="CE81" i="190" s="1"/>
  <c r="W86" i="205"/>
  <c r="W86" i="201" s="1"/>
  <c r="CF82" i="188"/>
  <c r="CF82" i="190" s="1"/>
  <c r="V13" i="205"/>
  <c r="CE9" i="188"/>
  <c r="V21" i="205"/>
  <c r="V21" i="201" s="1"/>
  <c r="CE17" i="188"/>
  <c r="CE17" i="190" s="1"/>
  <c r="Y22" i="205"/>
  <c r="Y22" i="201" s="1"/>
  <c r="CH18" i="188"/>
  <c r="CH18" i="190" s="1"/>
  <c r="U23" i="205"/>
  <c r="U23" i="201" s="1"/>
  <c r="CD19" i="188"/>
  <c r="CD19" i="190" s="1"/>
  <c r="T30" i="205"/>
  <c r="CC26" i="188"/>
  <c r="CC26" i="190" s="1"/>
  <c r="H20" i="182"/>
  <c r="V31" i="205"/>
  <c r="V31" i="201" s="1"/>
  <c r="CE27" i="188"/>
  <c r="CE27" i="190" s="1"/>
  <c r="T35" i="205"/>
  <c r="CC31" i="188"/>
  <c r="CC31" i="190" s="1"/>
  <c r="H29" i="182"/>
  <c r="X40" i="205"/>
  <c r="X40" i="201" s="1"/>
  <c r="CG36" i="188"/>
  <c r="CG36" i="190" s="1"/>
  <c r="W43" i="205"/>
  <c r="W43" i="201" s="1"/>
  <c r="CF39" i="188"/>
  <c r="CF39" i="190" s="1"/>
  <c r="O36" i="182"/>
  <c r="BX36" i="186" s="1"/>
  <c r="V48" i="205"/>
  <c r="V48" i="201" s="1"/>
  <c r="CE44" i="188"/>
  <c r="CE44" i="190" s="1"/>
  <c r="U50" i="205"/>
  <c r="U50" i="201" s="1"/>
  <c r="CD46" i="188"/>
  <c r="CD46" i="190" s="1"/>
  <c r="T51" i="205"/>
  <c r="CC47" i="188"/>
  <c r="CC47" i="190" s="1"/>
  <c r="X61" i="205"/>
  <c r="X61" i="201" s="1"/>
  <c r="CG57" i="188"/>
  <c r="CG57" i="190" s="1"/>
  <c r="Y62" i="205"/>
  <c r="Y62" i="201" s="1"/>
  <c r="CH58" i="188"/>
  <c r="CH58" i="190" s="1"/>
  <c r="O53" i="182"/>
  <c r="BX53" i="186" s="1"/>
  <c r="B53" i="182"/>
  <c r="Y73" i="205"/>
  <c r="Y73" i="201" s="1"/>
  <c r="CH69" i="188"/>
  <c r="CH69" i="190" s="1"/>
  <c r="Y76" i="205"/>
  <c r="Y76" i="201" s="1"/>
  <c r="CH72" i="188"/>
  <c r="CH72" i="190" s="1"/>
  <c r="X79" i="205"/>
  <c r="X79" i="201" s="1"/>
  <c r="CG75" i="188"/>
  <c r="CG75" i="190" s="1"/>
  <c r="V83" i="205"/>
  <c r="V83" i="201" s="1"/>
  <c r="CE79" i="188"/>
  <c r="CE79" i="190" s="1"/>
  <c r="V84" i="205"/>
  <c r="V84" i="201" s="1"/>
  <c r="CE80" i="188"/>
  <c r="CE80" i="190" s="1"/>
  <c r="W85" i="205"/>
  <c r="W85" i="201" s="1"/>
  <c r="CF81" i="188"/>
  <c r="CF81" i="190" s="1"/>
  <c r="F76" i="182"/>
  <c r="H77" i="182"/>
  <c r="Y13" i="205"/>
  <c r="CH9" i="188"/>
  <c r="D4" i="182"/>
  <c r="O4" i="182"/>
  <c r="D4" i="186" s="1"/>
  <c r="W21" i="205"/>
  <c r="W21" i="201" s="1"/>
  <c r="CF17" i="188"/>
  <c r="CF17" i="190" s="1"/>
  <c r="T29" i="205"/>
  <c r="CC25" i="188"/>
  <c r="CC25" i="190" s="1"/>
  <c r="U30" i="205"/>
  <c r="U30" i="201" s="1"/>
  <c r="CD26" i="188"/>
  <c r="CD26" i="190" s="1"/>
  <c r="W31" i="205"/>
  <c r="W31" i="201" s="1"/>
  <c r="CF27" i="188"/>
  <c r="CF27" i="190" s="1"/>
  <c r="V23" i="182"/>
  <c r="V26" i="182"/>
  <c r="T38" i="205"/>
  <c r="CC34" i="188"/>
  <c r="CC34" i="190" s="1"/>
  <c r="X43" i="205"/>
  <c r="X43" i="201" s="1"/>
  <c r="CG39" i="188"/>
  <c r="CG39" i="190" s="1"/>
  <c r="U46" i="205"/>
  <c r="U46" i="201" s="1"/>
  <c r="CD42" i="188"/>
  <c r="CD42" i="190" s="1"/>
  <c r="O37" i="182"/>
  <c r="H37" i="186" s="1"/>
  <c r="T53" i="205"/>
  <c r="CC49" i="188"/>
  <c r="CC49" i="190" s="1"/>
  <c r="Y61" i="205"/>
  <c r="Y61" i="201" s="1"/>
  <c r="CH57" i="188"/>
  <c r="CH57" i="190" s="1"/>
  <c r="V63" i="182"/>
  <c r="Y75" i="205"/>
  <c r="Y75" i="201" s="1"/>
  <c r="CH71" i="188"/>
  <c r="CH71" i="190" s="1"/>
  <c r="T78" i="205"/>
  <c r="CC74" i="188"/>
  <c r="CC74" i="190" s="1"/>
  <c r="H68" i="182"/>
  <c r="U82" i="205"/>
  <c r="U82" i="201" s="1"/>
  <c r="CD78" i="188"/>
  <c r="CD78" i="190" s="1"/>
  <c r="W83" i="205"/>
  <c r="W83" i="201" s="1"/>
  <c r="CF79" i="188"/>
  <c r="CF79" i="190" s="1"/>
  <c r="W84" i="205"/>
  <c r="W84" i="201" s="1"/>
  <c r="CF80" i="188"/>
  <c r="CF80" i="190" s="1"/>
  <c r="X85" i="205"/>
  <c r="X85" i="201" s="1"/>
  <c r="CG81" i="188"/>
  <c r="CG81" i="190" s="1"/>
  <c r="V18" i="205"/>
  <c r="V18" i="201" s="1"/>
  <c r="CE14" i="188"/>
  <c r="CE14" i="190" s="1"/>
  <c r="T20" i="205"/>
  <c r="CC16" i="188"/>
  <c r="CC16" i="190" s="1"/>
  <c r="X21" i="205"/>
  <c r="X21" i="201" s="1"/>
  <c r="CG17" i="188"/>
  <c r="CG17" i="190" s="1"/>
  <c r="B12" i="182"/>
  <c r="O12" i="182"/>
  <c r="P12" i="186" s="1"/>
  <c r="T28" i="205"/>
  <c r="CC24" i="188"/>
  <c r="CC24" i="190" s="1"/>
  <c r="U29" i="205"/>
  <c r="U29" i="201" s="1"/>
  <c r="CD25" i="188"/>
  <c r="CD25" i="190" s="1"/>
  <c r="V30" i="205"/>
  <c r="V30" i="201" s="1"/>
  <c r="CE26" i="188"/>
  <c r="CE26" i="190" s="1"/>
  <c r="X31" i="205"/>
  <c r="X31" i="201" s="1"/>
  <c r="CG27" i="188"/>
  <c r="CG27" i="190" s="1"/>
  <c r="U33" i="205"/>
  <c r="U33" i="201" s="1"/>
  <c r="CD29" i="188"/>
  <c r="CD29" i="190" s="1"/>
  <c r="V38" i="205"/>
  <c r="V38" i="201" s="1"/>
  <c r="CE34" i="188"/>
  <c r="CE34" i="190" s="1"/>
  <c r="U42" i="205"/>
  <c r="U42" i="201" s="1"/>
  <c r="CD38" i="188"/>
  <c r="CD38" i="190" s="1"/>
  <c r="Y43" i="205"/>
  <c r="Y43" i="201" s="1"/>
  <c r="CH39" i="188"/>
  <c r="CH39" i="190" s="1"/>
  <c r="V46" i="205"/>
  <c r="V46" i="201" s="1"/>
  <c r="CE42" i="188"/>
  <c r="CE42" i="190" s="1"/>
  <c r="X48" i="205"/>
  <c r="X48" i="201" s="1"/>
  <c r="CG44" i="188"/>
  <c r="CG44" i="190" s="1"/>
  <c r="W50" i="205"/>
  <c r="W50" i="201" s="1"/>
  <c r="CF46" i="188"/>
  <c r="CF46" i="190" s="1"/>
  <c r="U53" i="205"/>
  <c r="U53" i="201" s="1"/>
  <c r="CD49" i="188"/>
  <c r="CD49" i="190" s="1"/>
  <c r="X57" i="205"/>
  <c r="X57" i="201" s="1"/>
  <c r="CG53" i="188"/>
  <c r="CG53" i="190" s="1"/>
  <c r="W60" i="205"/>
  <c r="W60" i="201" s="1"/>
  <c r="CF56" i="188"/>
  <c r="CF56" i="190" s="1"/>
  <c r="B52" i="182"/>
  <c r="O52" i="182"/>
  <c r="AK52" i="186" s="1"/>
  <c r="U72" i="205"/>
  <c r="U72" i="201" s="1"/>
  <c r="CD68" i="188"/>
  <c r="CD68" i="190" s="1"/>
  <c r="U73" i="205"/>
  <c r="U73" i="201" s="1"/>
  <c r="CD69" i="188"/>
  <c r="CD69" i="190" s="1"/>
  <c r="V82" i="205"/>
  <c r="V82" i="201" s="1"/>
  <c r="CE78" i="188"/>
  <c r="CE78" i="190" s="1"/>
  <c r="X83" i="205"/>
  <c r="X83" i="201" s="1"/>
  <c r="CG79" i="188"/>
  <c r="CG79" i="190" s="1"/>
  <c r="X84" i="205"/>
  <c r="X84" i="201" s="1"/>
  <c r="CG80" i="188"/>
  <c r="CG80" i="190" s="1"/>
  <c r="H75" i="182"/>
  <c r="BY76" i="186"/>
  <c r="BX76" i="186"/>
  <c r="BW76" i="186"/>
  <c r="W20" i="205"/>
  <c r="W20" i="201" s="1"/>
  <c r="CF16" i="188"/>
  <c r="CF16" i="190" s="1"/>
  <c r="Y21" i="205"/>
  <c r="Y21" i="201" s="1"/>
  <c r="CH17" i="188"/>
  <c r="CH17" i="190" s="1"/>
  <c r="U22" i="205"/>
  <c r="U22" i="201" s="1"/>
  <c r="CD18" i="188"/>
  <c r="CD18" i="190" s="1"/>
  <c r="U28" i="205"/>
  <c r="U28" i="201" s="1"/>
  <c r="CD24" i="188"/>
  <c r="CD24" i="190" s="1"/>
  <c r="V29" i="205"/>
  <c r="V29" i="201" s="1"/>
  <c r="CE25" i="188"/>
  <c r="CE25" i="190" s="1"/>
  <c r="V39" i="205"/>
  <c r="V39" i="201" s="1"/>
  <c r="CE35" i="188"/>
  <c r="CE35" i="190" s="1"/>
  <c r="T42" i="205"/>
  <c r="CC38" i="188"/>
  <c r="CC38" i="190" s="1"/>
  <c r="U45" i="205"/>
  <c r="U45" i="201" s="1"/>
  <c r="CD41" i="188"/>
  <c r="CD41" i="190" s="1"/>
  <c r="W51" i="205"/>
  <c r="W51" i="201" s="1"/>
  <c r="CF47" i="188"/>
  <c r="CF47" i="190" s="1"/>
  <c r="Y54" i="205"/>
  <c r="Y54" i="201" s="1"/>
  <c r="CH50" i="188"/>
  <c r="CH50" i="190" s="1"/>
  <c r="Y57" i="205"/>
  <c r="Y57" i="201" s="1"/>
  <c r="CH53" i="188"/>
  <c r="CH53" i="190" s="1"/>
  <c r="X60" i="205"/>
  <c r="X60" i="201" s="1"/>
  <c r="CG56" i="188"/>
  <c r="CG56" i="190" s="1"/>
  <c r="V73" i="205"/>
  <c r="V73" i="201" s="1"/>
  <c r="CE69" i="188"/>
  <c r="CE69" i="190" s="1"/>
  <c r="W82" i="205"/>
  <c r="W82" i="201" s="1"/>
  <c r="CF78" i="188"/>
  <c r="CF78" i="190" s="1"/>
  <c r="H74" i="182"/>
  <c r="BV75" i="186"/>
  <c r="BX75" i="186"/>
  <c r="BY75" i="186"/>
  <c r="BW75" i="186"/>
  <c r="Y14" i="205"/>
  <c r="Y14" i="201" s="1"/>
  <c r="CH10" i="188"/>
  <c r="CH10" i="190" s="1"/>
  <c r="O7" i="182"/>
  <c r="X20" i="205"/>
  <c r="X20" i="201" s="1"/>
  <c r="CG16" i="188"/>
  <c r="CG16" i="190" s="1"/>
  <c r="U27" i="205"/>
  <c r="U27" i="201" s="1"/>
  <c r="CD23" i="188"/>
  <c r="CD23" i="190" s="1"/>
  <c r="V28" i="205"/>
  <c r="V28" i="201" s="1"/>
  <c r="CE24" i="188"/>
  <c r="CE24" i="190" s="1"/>
  <c r="W29" i="205"/>
  <c r="W29" i="201" s="1"/>
  <c r="CF25" i="188"/>
  <c r="CF25" i="190" s="1"/>
  <c r="X30" i="205"/>
  <c r="X30" i="201" s="1"/>
  <c r="CG26" i="188"/>
  <c r="CG26" i="190" s="1"/>
  <c r="W35" i="205"/>
  <c r="W35" i="201" s="1"/>
  <c r="CF31" i="188"/>
  <c r="CF31" i="190" s="1"/>
  <c r="W39" i="205"/>
  <c r="W39" i="201" s="1"/>
  <c r="CF35" i="188"/>
  <c r="CF35" i="190" s="1"/>
  <c r="T45" i="205"/>
  <c r="CC41" i="188"/>
  <c r="CC41" i="190" s="1"/>
  <c r="H35" i="182"/>
  <c r="V47" i="205"/>
  <c r="V47" i="201" s="1"/>
  <c r="CE43" i="188"/>
  <c r="CE43" i="190" s="1"/>
  <c r="V38" i="182"/>
  <c r="T56" i="205"/>
  <c r="CC52" i="188"/>
  <c r="CC52" i="190" s="1"/>
  <c r="H46" i="182"/>
  <c r="O47" i="182"/>
  <c r="AB47" i="186" s="1"/>
  <c r="Y60" i="205"/>
  <c r="Y60" i="201" s="1"/>
  <c r="CH56" i="188"/>
  <c r="CH56" i="190" s="1"/>
  <c r="U61" i="205"/>
  <c r="U61" i="201" s="1"/>
  <c r="CD57" i="188"/>
  <c r="CD57" i="190" s="1"/>
  <c r="U71" i="205"/>
  <c r="U71" i="201" s="1"/>
  <c r="CD67" i="188"/>
  <c r="CD67" i="190" s="1"/>
  <c r="D68" i="182"/>
  <c r="O68" i="182"/>
  <c r="L68" i="186" s="1"/>
  <c r="Y82" i="205"/>
  <c r="Y82" i="201" s="1"/>
  <c r="CH78" i="188"/>
  <c r="CH78" i="190" s="1"/>
  <c r="H73" i="182"/>
  <c r="BW74" i="186"/>
  <c r="BU74" i="186"/>
  <c r="BY74" i="186"/>
  <c r="BX74" i="186"/>
  <c r="BV74" i="186"/>
  <c r="Y88" i="205"/>
  <c r="Y88" i="201" s="1"/>
  <c r="CH84" i="188"/>
  <c r="CH84" i="190" s="1"/>
  <c r="W13" i="205"/>
  <c r="CF9" i="188"/>
  <c r="V7" i="182"/>
  <c r="Y20" i="205"/>
  <c r="Y20" i="201" s="1"/>
  <c r="CH16" i="188"/>
  <c r="CH16" i="190" s="1"/>
  <c r="B11" i="182"/>
  <c r="O11" i="182"/>
  <c r="BW11" i="186" s="1"/>
  <c r="V27" i="205"/>
  <c r="V27" i="201" s="1"/>
  <c r="CE23" i="188"/>
  <c r="CE23" i="190" s="1"/>
  <c r="X29" i="205"/>
  <c r="X29" i="201" s="1"/>
  <c r="CG25" i="188"/>
  <c r="CG25" i="190" s="1"/>
  <c r="Y30" i="205"/>
  <c r="Y30" i="201" s="1"/>
  <c r="CH26" i="188"/>
  <c r="CH26" i="190" s="1"/>
  <c r="Y32" i="205"/>
  <c r="Y32" i="201" s="1"/>
  <c r="CH28" i="188"/>
  <c r="CH28" i="190" s="1"/>
  <c r="X35" i="205"/>
  <c r="X35" i="201" s="1"/>
  <c r="CG31" i="188"/>
  <c r="CG31" i="190" s="1"/>
  <c r="X36" i="205"/>
  <c r="X36" i="201" s="1"/>
  <c r="CG32" i="188"/>
  <c r="CG32" i="190" s="1"/>
  <c r="O28" i="182"/>
  <c r="BH28" i="186" s="1"/>
  <c r="D32" i="182"/>
  <c r="Y46" i="205"/>
  <c r="Y46" i="201" s="1"/>
  <c r="CH42" i="188"/>
  <c r="CH42" i="190" s="1"/>
  <c r="W47" i="205"/>
  <c r="W47" i="201" s="1"/>
  <c r="CF43" i="188"/>
  <c r="CF43" i="190" s="1"/>
  <c r="Y49" i="205"/>
  <c r="Y49" i="201" s="1"/>
  <c r="CH45" i="188"/>
  <c r="CH45" i="190" s="1"/>
  <c r="O40" i="182"/>
  <c r="BA40" i="186" s="1"/>
  <c r="U56" i="205"/>
  <c r="U56" i="201" s="1"/>
  <c r="CD52" i="188"/>
  <c r="CD52" i="190" s="1"/>
  <c r="V48" i="182"/>
  <c r="O50" i="182"/>
  <c r="BL50" i="186" s="1"/>
  <c r="B50" i="182"/>
  <c r="X72" i="205"/>
  <c r="X72" i="201" s="1"/>
  <c r="CG68" i="188"/>
  <c r="CG68" i="190" s="1"/>
  <c r="W78" i="205"/>
  <c r="W78" i="201" s="1"/>
  <c r="CF74" i="188"/>
  <c r="CF74" i="190" s="1"/>
  <c r="BY73" i="186"/>
  <c r="BX73" i="186"/>
  <c r="BW73" i="186"/>
  <c r="BV73" i="186"/>
  <c r="BU73" i="186"/>
  <c r="U17" i="205"/>
  <c r="U17" i="201" s="1"/>
  <c r="CD13" i="188"/>
  <c r="CD13" i="190" s="1"/>
  <c r="V8" i="182"/>
  <c r="H10" i="182"/>
  <c r="U21" i="205"/>
  <c r="U21" i="201" s="1"/>
  <c r="CD17" i="188"/>
  <c r="CD17" i="190" s="1"/>
  <c r="U26" i="205"/>
  <c r="U26" i="201" s="1"/>
  <c r="CD22" i="188"/>
  <c r="CD22" i="190" s="1"/>
  <c r="W27" i="205"/>
  <c r="W27" i="201" s="1"/>
  <c r="CF23" i="188"/>
  <c r="CF23" i="190" s="1"/>
  <c r="X28" i="205"/>
  <c r="X28" i="201" s="1"/>
  <c r="CG24" i="188"/>
  <c r="CG24" i="190" s="1"/>
  <c r="Y29" i="205"/>
  <c r="Y29" i="201" s="1"/>
  <c r="CH25" i="188"/>
  <c r="CH25" i="190" s="1"/>
  <c r="O22" i="182"/>
  <c r="AV22" i="186" s="1"/>
  <c r="Y35" i="205"/>
  <c r="Y35" i="201" s="1"/>
  <c r="CH31" i="188"/>
  <c r="CH31" i="190" s="1"/>
  <c r="C28" i="182"/>
  <c r="H28" i="182" s="1"/>
  <c r="W42" i="205"/>
  <c r="W42" i="201" s="1"/>
  <c r="CF38" i="188"/>
  <c r="CF38" i="190" s="1"/>
  <c r="V45" i="205"/>
  <c r="V45" i="201" s="1"/>
  <c r="CE41" i="188"/>
  <c r="CE41" i="190" s="1"/>
  <c r="V36" i="182"/>
  <c r="V40" i="182"/>
  <c r="V56" i="205"/>
  <c r="V56" i="201" s="1"/>
  <c r="CE52" i="188"/>
  <c r="CE52" i="190" s="1"/>
  <c r="U57" i="205"/>
  <c r="U57" i="201" s="1"/>
  <c r="CD53" i="188"/>
  <c r="CD53" i="190" s="1"/>
  <c r="U59" i="205"/>
  <c r="U59" i="201" s="1"/>
  <c r="CD55" i="188"/>
  <c r="CD55" i="190" s="1"/>
  <c r="U60" i="205"/>
  <c r="U60" i="201" s="1"/>
  <c r="CD56" i="188"/>
  <c r="CD56" i="190" s="1"/>
  <c r="W71" i="205"/>
  <c r="W71" i="201" s="1"/>
  <c r="CF67" i="188"/>
  <c r="CF67" i="190" s="1"/>
  <c r="Y72" i="205"/>
  <c r="Y72" i="201" s="1"/>
  <c r="CH68" i="188"/>
  <c r="CH68" i="190" s="1"/>
  <c r="F65" i="182"/>
  <c r="X78" i="205"/>
  <c r="X78" i="201" s="1"/>
  <c r="CG74" i="188"/>
  <c r="CG74" i="190" s="1"/>
  <c r="V16" i="205"/>
  <c r="V16" i="201" s="1"/>
  <c r="CE12" i="188"/>
  <c r="CE12" i="190" s="1"/>
  <c r="U19" i="205"/>
  <c r="U19" i="201" s="1"/>
  <c r="CD15" i="188"/>
  <c r="CD15" i="190" s="1"/>
  <c r="O10" i="182"/>
  <c r="AZ10" i="186" s="1"/>
  <c r="V26" i="205"/>
  <c r="V26" i="201" s="1"/>
  <c r="CE22" i="188"/>
  <c r="CE22" i="190" s="1"/>
  <c r="X27" i="205"/>
  <c r="X27" i="201" s="1"/>
  <c r="CG23" i="188"/>
  <c r="CG23" i="190" s="1"/>
  <c r="Y28" i="205"/>
  <c r="Y28" i="201" s="1"/>
  <c r="CH24" i="188"/>
  <c r="CH24" i="190" s="1"/>
  <c r="H19" i="182"/>
  <c r="O20" i="182"/>
  <c r="H20" i="186" s="1"/>
  <c r="V22" i="182"/>
  <c r="O25" i="182"/>
  <c r="AV25" i="186" s="1"/>
  <c r="X42" i="205"/>
  <c r="X42" i="201" s="1"/>
  <c r="CG38" i="188"/>
  <c r="CG38" i="190" s="1"/>
  <c r="W45" i="205"/>
  <c r="W45" i="201" s="1"/>
  <c r="CF41" i="188"/>
  <c r="CF41" i="190" s="1"/>
  <c r="W56" i="205"/>
  <c r="W56" i="201" s="1"/>
  <c r="CF52" i="188"/>
  <c r="CF52" i="190" s="1"/>
  <c r="T70" i="205"/>
  <c r="CC66" i="188"/>
  <c r="CC66" i="190" s="1"/>
  <c r="H60" i="182"/>
  <c r="T71" i="205"/>
  <c r="CC67" i="188"/>
  <c r="CC67" i="190" s="1"/>
  <c r="H61" i="182"/>
  <c r="O62" i="182"/>
  <c r="AB62" i="186" s="1"/>
  <c r="Y78" i="205"/>
  <c r="Y78" i="201" s="1"/>
  <c r="CH74" i="188"/>
  <c r="CH74" i="190" s="1"/>
  <c r="W81" i="205"/>
  <c r="W81" i="201" s="1"/>
  <c r="CF77" i="188"/>
  <c r="CF77" i="190" s="1"/>
  <c r="W16" i="205"/>
  <c r="W16" i="201" s="1"/>
  <c r="CF12" i="188"/>
  <c r="CF12" i="190" s="1"/>
  <c r="W17" i="205"/>
  <c r="W17" i="201" s="1"/>
  <c r="CF13" i="188"/>
  <c r="CF13" i="190" s="1"/>
  <c r="X19" i="205"/>
  <c r="X19" i="201" s="1"/>
  <c r="CG15" i="188"/>
  <c r="CG15" i="190" s="1"/>
  <c r="V25" i="205"/>
  <c r="V25" i="201" s="1"/>
  <c r="CE21" i="188"/>
  <c r="CE21" i="190" s="1"/>
  <c r="W26" i="205"/>
  <c r="W26" i="201" s="1"/>
  <c r="CF22" i="188"/>
  <c r="CF22" i="190" s="1"/>
  <c r="Y27" i="205"/>
  <c r="Y27" i="201" s="1"/>
  <c r="CH23" i="188"/>
  <c r="CH23" i="190" s="1"/>
  <c r="H18" i="182"/>
  <c r="Y31" i="205"/>
  <c r="Y31" i="201" s="1"/>
  <c r="CH27" i="188"/>
  <c r="CH27" i="190" s="1"/>
  <c r="W37" i="205"/>
  <c r="W37" i="201" s="1"/>
  <c r="CF33" i="188"/>
  <c r="CF33" i="190" s="1"/>
  <c r="W38" i="205"/>
  <c r="W38" i="201" s="1"/>
  <c r="CF34" i="188"/>
  <c r="CF34" i="190" s="1"/>
  <c r="Y42" i="205"/>
  <c r="Y42" i="201" s="1"/>
  <c r="CH38" i="188"/>
  <c r="CH38" i="190" s="1"/>
  <c r="V37" i="182"/>
  <c r="V49" i="205"/>
  <c r="V49" i="201" s="1"/>
  <c r="CE45" i="188"/>
  <c r="CE45" i="190" s="1"/>
  <c r="V50" i="205"/>
  <c r="V50" i="201" s="1"/>
  <c r="CE46" i="188"/>
  <c r="CE46" i="190" s="1"/>
  <c r="X56" i="205"/>
  <c r="X56" i="201" s="1"/>
  <c r="CG52" i="188"/>
  <c r="CG52" i="190" s="1"/>
  <c r="U70" i="205"/>
  <c r="U70" i="201" s="1"/>
  <c r="CD66" i="188"/>
  <c r="CD66" i="190" s="1"/>
  <c r="T72" i="205"/>
  <c r="CC68" i="188"/>
  <c r="CC68" i="190" s="1"/>
  <c r="T77" i="205"/>
  <c r="CC73" i="188"/>
  <c r="CC73" i="190" s="1"/>
  <c r="V68" i="182"/>
  <c r="X81" i="205"/>
  <c r="X81" i="201" s="1"/>
  <c r="CG77" i="188"/>
  <c r="CG77" i="190" s="1"/>
  <c r="X16" i="205"/>
  <c r="X16" i="201" s="1"/>
  <c r="CG12" i="188"/>
  <c r="CG12" i="190" s="1"/>
  <c r="V20" i="205"/>
  <c r="V20" i="201" s="1"/>
  <c r="CE16" i="188"/>
  <c r="CE16" i="190" s="1"/>
  <c r="W25" i="205"/>
  <c r="W25" i="201" s="1"/>
  <c r="CF21" i="188"/>
  <c r="CF21" i="190" s="1"/>
  <c r="X26" i="205"/>
  <c r="X26" i="201" s="1"/>
  <c r="CG22" i="188"/>
  <c r="CG22" i="190" s="1"/>
  <c r="O18" i="182"/>
  <c r="Y18" i="186" s="1"/>
  <c r="V34" i="205"/>
  <c r="V34" i="201" s="1"/>
  <c r="CE30" i="188"/>
  <c r="CE30" i="190" s="1"/>
  <c r="B27" i="182"/>
  <c r="O27" i="182"/>
  <c r="BH27" i="186" s="1"/>
  <c r="X38" i="205"/>
  <c r="X38" i="201" s="1"/>
  <c r="CG34" i="188"/>
  <c r="CG34" i="190" s="1"/>
  <c r="T41" i="205"/>
  <c r="CC37" i="188"/>
  <c r="CC37" i="190" s="1"/>
  <c r="O32" i="182"/>
  <c r="BP32" i="186" s="1"/>
  <c r="W46" i="205"/>
  <c r="W46" i="201" s="1"/>
  <c r="CF42" i="188"/>
  <c r="CF42" i="190" s="1"/>
  <c r="Y56" i="205"/>
  <c r="Y56" i="201" s="1"/>
  <c r="CH52" i="188"/>
  <c r="CH52" i="190" s="1"/>
  <c r="T66" i="205"/>
  <c r="CC62" i="188"/>
  <c r="CC62" i="190" s="1"/>
  <c r="T67" i="205"/>
  <c r="CC63" i="188"/>
  <c r="CC63" i="190" s="1"/>
  <c r="T68" i="205"/>
  <c r="CC64" i="188"/>
  <c r="CC64" i="190" s="1"/>
  <c r="T69" i="205"/>
  <c r="CC65" i="188"/>
  <c r="CC65" i="190" s="1"/>
  <c r="H59" i="182"/>
  <c r="U77" i="205"/>
  <c r="U77" i="201" s="1"/>
  <c r="CD73" i="188"/>
  <c r="CD73" i="190" s="1"/>
  <c r="G6" i="182"/>
  <c r="B9" i="182"/>
  <c r="O9" i="182"/>
  <c r="AC9" i="186" s="1"/>
  <c r="X25" i="205"/>
  <c r="X25" i="201" s="1"/>
  <c r="CG21" i="188"/>
  <c r="CG21" i="190" s="1"/>
  <c r="Y26" i="205"/>
  <c r="Y26" i="201" s="1"/>
  <c r="CH22" i="188"/>
  <c r="CH22" i="190" s="1"/>
  <c r="B17" i="182"/>
  <c r="O17" i="182"/>
  <c r="BD17" i="186" s="1"/>
  <c r="E24" i="182"/>
  <c r="U41" i="205"/>
  <c r="U41" i="201" s="1"/>
  <c r="CD37" i="188"/>
  <c r="CD37" i="190" s="1"/>
  <c r="V32" i="182"/>
  <c r="O35" i="182"/>
  <c r="M35" i="186" s="1"/>
  <c r="X49" i="205"/>
  <c r="X49" i="201" s="1"/>
  <c r="CG45" i="188"/>
  <c r="CG45" i="190" s="1"/>
  <c r="X50" i="205"/>
  <c r="X50" i="201" s="1"/>
  <c r="CG46" i="188"/>
  <c r="CG46" i="190" s="1"/>
  <c r="O46" i="182"/>
  <c r="AV46" i="186" s="1"/>
  <c r="U66" i="205"/>
  <c r="U66" i="201" s="1"/>
  <c r="CD62" i="188"/>
  <c r="CD62" i="190" s="1"/>
  <c r="U67" i="205"/>
  <c r="U67" i="201" s="1"/>
  <c r="CD63" i="188"/>
  <c r="CD63" i="190" s="1"/>
  <c r="U68" i="205"/>
  <c r="U68" i="201" s="1"/>
  <c r="CD64" i="188"/>
  <c r="CD64" i="190" s="1"/>
  <c r="C59" i="182"/>
  <c r="W70" i="205"/>
  <c r="W70" i="201" s="1"/>
  <c r="CF66" i="188"/>
  <c r="CF66" i="190" s="1"/>
  <c r="V72" i="205"/>
  <c r="V72" i="201" s="1"/>
  <c r="CE68" i="188"/>
  <c r="CE68" i="190" s="1"/>
  <c r="D67" i="182"/>
  <c r="W80" i="205"/>
  <c r="W80" i="201" s="1"/>
  <c r="CF76" i="188"/>
  <c r="CF76" i="190" s="1"/>
  <c r="U81" i="205"/>
  <c r="U81" i="201" s="1"/>
  <c r="CD77" i="188"/>
  <c r="CD77" i="190" s="1"/>
  <c r="W15" i="205"/>
  <c r="W15" i="201" s="1"/>
  <c r="CF11" i="188"/>
  <c r="CF11" i="190" s="1"/>
  <c r="O6" i="182"/>
  <c r="BD6" i="186" s="1"/>
  <c r="T18" i="205"/>
  <c r="CC14" i="188"/>
  <c r="CC14" i="190" s="1"/>
  <c r="Y25" i="205"/>
  <c r="Y25" i="201" s="1"/>
  <c r="CH21" i="188"/>
  <c r="CH21" i="190" s="1"/>
  <c r="X34" i="205"/>
  <c r="X34" i="201" s="1"/>
  <c r="CG30" i="188"/>
  <c r="CG30" i="190" s="1"/>
  <c r="V41" i="205"/>
  <c r="V41" i="201" s="1"/>
  <c r="CE37" i="188"/>
  <c r="CE37" i="190" s="1"/>
  <c r="O34" i="182"/>
  <c r="H34" i="186" s="1"/>
  <c r="B34" i="182"/>
  <c r="H38" i="182"/>
  <c r="V53" i="205"/>
  <c r="V53" i="201" s="1"/>
  <c r="CE49" i="188"/>
  <c r="CE49" i="190" s="1"/>
  <c r="W55" i="205"/>
  <c r="W55" i="201" s="1"/>
  <c r="CF51" i="188"/>
  <c r="CF51" i="190" s="1"/>
  <c r="V66" i="205"/>
  <c r="V66" i="201" s="1"/>
  <c r="CE62" i="188"/>
  <c r="CE62" i="190" s="1"/>
  <c r="V67" i="205"/>
  <c r="V67" i="201" s="1"/>
  <c r="CE63" i="188"/>
  <c r="CE63" i="190" s="1"/>
  <c r="V68" i="205"/>
  <c r="V68" i="201" s="1"/>
  <c r="CE64" i="188"/>
  <c r="CE64" i="190" s="1"/>
  <c r="W75" i="205"/>
  <c r="W75" i="201" s="1"/>
  <c r="CF71" i="188"/>
  <c r="CF71" i="190" s="1"/>
  <c r="W77" i="205"/>
  <c r="W77" i="201" s="1"/>
  <c r="CF73" i="188"/>
  <c r="CF73" i="190" s="1"/>
  <c r="Y15" i="205"/>
  <c r="Y15" i="201" s="1"/>
  <c r="CH11" i="188"/>
  <c r="CH11" i="190" s="1"/>
  <c r="Y18" i="205"/>
  <c r="Y18" i="201" s="1"/>
  <c r="CH14" i="188"/>
  <c r="CH14" i="190" s="1"/>
  <c r="W24" i="205"/>
  <c r="W24" i="201" s="1"/>
  <c r="CF20" i="188"/>
  <c r="CF20" i="190" s="1"/>
  <c r="O16" i="182"/>
  <c r="D16" i="186" s="1"/>
  <c r="B16" i="182"/>
  <c r="Y34" i="205"/>
  <c r="Y34" i="201" s="1"/>
  <c r="CH30" i="188"/>
  <c r="CH30" i="190" s="1"/>
  <c r="W41" i="205"/>
  <c r="W41" i="201" s="1"/>
  <c r="CF37" i="188"/>
  <c r="CF37" i="190" s="1"/>
  <c r="T47" i="205"/>
  <c r="CC43" i="188"/>
  <c r="CC43" i="190" s="1"/>
  <c r="B39" i="182"/>
  <c r="V39" i="182"/>
  <c r="U51" i="205"/>
  <c r="U51" i="201" s="1"/>
  <c r="CD47" i="188"/>
  <c r="CD47" i="190" s="1"/>
  <c r="V58" i="205"/>
  <c r="V58" i="201" s="1"/>
  <c r="CE54" i="188"/>
  <c r="CE54" i="190" s="1"/>
  <c r="V65" i="205"/>
  <c r="V65" i="201" s="1"/>
  <c r="CE61" i="188"/>
  <c r="CE61" i="190" s="1"/>
  <c r="W66" i="205"/>
  <c r="W66" i="201" s="1"/>
  <c r="CF62" i="188"/>
  <c r="CF62" i="190" s="1"/>
  <c r="W67" i="205"/>
  <c r="W67" i="201" s="1"/>
  <c r="CF63" i="188"/>
  <c r="CF63" i="190" s="1"/>
  <c r="X74" i="205"/>
  <c r="X74" i="201" s="1"/>
  <c r="CG70" i="188"/>
  <c r="CG70" i="190" s="1"/>
  <c r="X77" i="205"/>
  <c r="X77" i="201" s="1"/>
  <c r="CG73" i="188"/>
  <c r="CG73" i="190" s="1"/>
  <c r="H8" i="182"/>
  <c r="B15" i="182"/>
  <c r="O15" i="182"/>
  <c r="AN15" i="186" s="1"/>
  <c r="V33" i="205"/>
  <c r="V33" i="201" s="1"/>
  <c r="CE29" i="188"/>
  <c r="CE29" i="190" s="1"/>
  <c r="O24" i="182"/>
  <c r="AR24" i="186" s="1"/>
  <c r="X41" i="205"/>
  <c r="X41" i="201" s="1"/>
  <c r="CG37" i="188"/>
  <c r="CG37" i="190" s="1"/>
  <c r="V44" i="205"/>
  <c r="V44" i="201" s="1"/>
  <c r="CE40" i="188"/>
  <c r="CE40" i="190" s="1"/>
  <c r="U49" i="205"/>
  <c r="U49" i="201" s="1"/>
  <c r="CD45" i="188"/>
  <c r="CD45" i="190" s="1"/>
  <c r="G42" i="182"/>
  <c r="C45" i="182"/>
  <c r="O45" i="182"/>
  <c r="BH45" i="186" s="1"/>
  <c r="W59" i="205"/>
  <c r="W59" i="201" s="1"/>
  <c r="CF55" i="188"/>
  <c r="CF55" i="190" s="1"/>
  <c r="W65" i="205"/>
  <c r="W65" i="201" s="1"/>
  <c r="CF61" i="188"/>
  <c r="CF61" i="190" s="1"/>
  <c r="X68" i="205"/>
  <c r="X68" i="201" s="1"/>
  <c r="CG64" i="188"/>
  <c r="CG64" i="190" s="1"/>
  <c r="X69" i="205"/>
  <c r="X69" i="201" s="1"/>
  <c r="CG65" i="188"/>
  <c r="CG65" i="190" s="1"/>
  <c r="O61" i="182"/>
  <c r="X61" i="186" s="1"/>
  <c r="G64" i="182"/>
  <c r="Y77" i="205"/>
  <c r="Y77" i="201" s="1"/>
  <c r="CH73" i="188"/>
  <c r="CH73" i="190" s="1"/>
  <c r="Y86" i="205"/>
  <c r="Y86" i="201" s="1"/>
  <c r="CH82" i="188"/>
  <c r="CH82" i="190" s="1"/>
  <c r="Y87" i="205"/>
  <c r="Y87" i="201" s="1"/>
  <c r="CH83" i="188"/>
  <c r="CH83" i="190" s="1"/>
  <c r="C5" i="182"/>
  <c r="O5" i="182"/>
  <c r="M5" i="186" s="1"/>
  <c r="O8" i="182"/>
  <c r="AZ8" i="186" s="1"/>
  <c r="Y24" i="205"/>
  <c r="Y24" i="201" s="1"/>
  <c r="CH20" i="188"/>
  <c r="CH20" i="190" s="1"/>
  <c r="U25" i="205"/>
  <c r="U25" i="201" s="1"/>
  <c r="CD21" i="188"/>
  <c r="CD21" i="190" s="1"/>
  <c r="B24" i="182"/>
  <c r="V24" i="182"/>
  <c r="Y37" i="205"/>
  <c r="Y37" i="201" s="1"/>
  <c r="CH33" i="188"/>
  <c r="CH33" i="190" s="1"/>
  <c r="Y41" i="205"/>
  <c r="Y41" i="201" s="1"/>
  <c r="CH37" i="188"/>
  <c r="CH37" i="190" s="1"/>
  <c r="W44" i="205"/>
  <c r="W44" i="201" s="1"/>
  <c r="CF40" i="188"/>
  <c r="CF40" i="190" s="1"/>
  <c r="H37" i="182"/>
  <c r="O42" i="182"/>
  <c r="H42" i="186" s="1"/>
  <c r="Y53" i="205"/>
  <c r="Y53" i="201" s="1"/>
  <c r="CH49" i="188"/>
  <c r="CH49" i="190" s="1"/>
  <c r="D45" i="182"/>
  <c r="C48" i="182"/>
  <c r="H48" i="182" s="1"/>
  <c r="O48" i="182"/>
  <c r="BI48" i="186" s="1"/>
  <c r="X65" i="205"/>
  <c r="X65" i="201" s="1"/>
  <c r="CG61" i="188"/>
  <c r="CG61" i="190" s="1"/>
  <c r="Y66" i="205"/>
  <c r="Y66" i="201" s="1"/>
  <c r="CH62" i="188"/>
  <c r="CH62" i="190" s="1"/>
  <c r="Y67" i="205"/>
  <c r="Y67" i="201" s="1"/>
  <c r="CH63" i="188"/>
  <c r="CH63" i="190" s="1"/>
  <c r="Y68" i="205"/>
  <c r="Y68" i="201" s="1"/>
  <c r="CH64" i="188"/>
  <c r="CH64" i="190" s="1"/>
  <c r="Y69" i="205"/>
  <c r="Y69" i="201" s="1"/>
  <c r="CH65" i="188"/>
  <c r="CH65" i="190" s="1"/>
  <c r="V61" i="182"/>
  <c r="O64" i="182"/>
  <c r="BX64" i="186" s="1"/>
  <c r="O67" i="182"/>
  <c r="L67" i="186" s="1"/>
  <c r="Y81" i="205"/>
  <c r="Y81" i="201" s="1"/>
  <c r="CH77" i="188"/>
  <c r="CH77" i="190" s="1"/>
  <c r="Y85" i="205"/>
  <c r="Y85" i="201" s="1"/>
  <c r="CH81" i="188"/>
  <c r="CH81" i="190" s="1"/>
  <c r="T14" i="205"/>
  <c r="CC10" i="188"/>
  <c r="CC10" i="190" s="1"/>
  <c r="V15" i="205"/>
  <c r="V15" i="201" s="1"/>
  <c r="CE11" i="188"/>
  <c r="CE11" i="190" s="1"/>
  <c r="B23" i="182"/>
  <c r="O23" i="182"/>
  <c r="AN23" i="186" s="1"/>
  <c r="U34" i="205"/>
  <c r="U34" i="201" s="1"/>
  <c r="CD30" i="188"/>
  <c r="CD30" i="190" s="1"/>
  <c r="O31" i="182"/>
  <c r="X31" i="186" s="1"/>
  <c r="X44" i="205"/>
  <c r="X44" i="201" s="1"/>
  <c r="CG40" i="188"/>
  <c r="CG40" i="190" s="1"/>
  <c r="X45" i="205"/>
  <c r="X45" i="201" s="1"/>
  <c r="CG41" i="188"/>
  <c r="CG41" i="190" s="1"/>
  <c r="W48" i="205"/>
  <c r="W48" i="201" s="1"/>
  <c r="CF44" i="188"/>
  <c r="CF44" i="190" s="1"/>
  <c r="W49" i="205"/>
  <c r="W49" i="201" s="1"/>
  <c r="CF45" i="188"/>
  <c r="CF45" i="190" s="1"/>
  <c r="D41" i="182"/>
  <c r="H41" i="182" s="1"/>
  <c r="B42" i="182"/>
  <c r="V42" i="182"/>
  <c r="V63" i="205"/>
  <c r="V63" i="201" s="1"/>
  <c r="CE59" i="188"/>
  <c r="CE59" i="190" s="1"/>
  <c r="H56" i="182"/>
  <c r="H57" i="182"/>
  <c r="H58" i="182"/>
  <c r="O59" i="182"/>
  <c r="AC59" i="186" s="1"/>
  <c r="B63" i="182"/>
  <c r="V64" i="182"/>
  <c r="B64" i="182"/>
  <c r="B66" i="182"/>
  <c r="O66" i="182"/>
  <c r="AQ66" i="186" s="1"/>
  <c r="Y84" i="205"/>
  <c r="Y84" i="201" s="1"/>
  <c r="CH80" i="188"/>
  <c r="CH80" i="190" s="1"/>
  <c r="T87" i="205"/>
  <c r="CC83" i="188"/>
  <c r="CC83" i="190" s="1"/>
  <c r="U14" i="205"/>
  <c r="U14" i="201" s="1"/>
  <c r="CD10" i="188"/>
  <c r="CD10" i="190" s="1"/>
  <c r="O14" i="182"/>
  <c r="P14" i="186" s="1"/>
  <c r="B14" i="182"/>
  <c r="C26" i="182"/>
  <c r="O26" i="182"/>
  <c r="BE26" i="186" s="1"/>
  <c r="B30" i="182"/>
  <c r="O30" i="182"/>
  <c r="AB30" i="186" s="1"/>
  <c r="Y45" i="205"/>
  <c r="Y45" i="201" s="1"/>
  <c r="CH41" i="188"/>
  <c r="CH41" i="190" s="1"/>
  <c r="U47" i="205"/>
  <c r="U47" i="201" s="1"/>
  <c r="CD43" i="188"/>
  <c r="CD43" i="190" s="1"/>
  <c r="U52" i="205"/>
  <c r="U52" i="201" s="1"/>
  <c r="CD48" i="188"/>
  <c r="CD48" i="190" s="1"/>
  <c r="T54" i="205"/>
  <c r="CC50" i="188"/>
  <c r="CC50" i="190" s="1"/>
  <c r="X55" i="205"/>
  <c r="X55" i="201" s="1"/>
  <c r="CG51" i="188"/>
  <c r="CG51" i="190" s="1"/>
  <c r="U62" i="205"/>
  <c r="U62" i="201" s="1"/>
  <c r="CD58" i="188"/>
  <c r="CD58" i="190" s="1"/>
  <c r="X64" i="205"/>
  <c r="X64" i="201" s="1"/>
  <c r="CG60" i="188"/>
  <c r="CG60" i="190" s="1"/>
  <c r="U74" i="205"/>
  <c r="U74" i="201" s="1"/>
  <c r="CD70" i="188"/>
  <c r="CD70" i="190" s="1"/>
  <c r="U76" i="205"/>
  <c r="U76" i="201" s="1"/>
  <c r="CD72" i="188"/>
  <c r="CD72" i="190" s="1"/>
  <c r="X80" i="205"/>
  <c r="X80" i="201" s="1"/>
  <c r="CG76" i="188"/>
  <c r="CG76" i="190" s="1"/>
  <c r="X82" i="205"/>
  <c r="X82" i="201" s="1"/>
  <c r="CG78" i="188"/>
  <c r="CG78" i="190" s="1"/>
  <c r="V74" i="182"/>
  <c r="B76" i="182"/>
  <c r="U88" i="205"/>
  <c r="U88" i="201" s="1"/>
  <c r="CD84" i="188"/>
  <c r="CD84" i="190" s="1"/>
  <c r="Y38" i="205"/>
  <c r="Y38" i="201" s="1"/>
  <c r="CH34" i="188"/>
  <c r="CH34" i="190" s="1"/>
  <c r="T39" i="205"/>
  <c r="CC35" i="188"/>
  <c r="CC35" i="190" s="1"/>
  <c r="V40" i="205"/>
  <c r="V40" i="201" s="1"/>
  <c r="CE36" i="188"/>
  <c r="CE36" i="190" s="1"/>
  <c r="W61" i="205"/>
  <c r="W61" i="201" s="1"/>
  <c r="CF57" i="188"/>
  <c r="CF57" i="190" s="1"/>
  <c r="X62" i="205"/>
  <c r="X62" i="201" s="1"/>
  <c r="CG58" i="188"/>
  <c r="CG58" i="190" s="1"/>
  <c r="Y63" i="205"/>
  <c r="Y63" i="201" s="1"/>
  <c r="CH59" i="188"/>
  <c r="CH59" i="190" s="1"/>
  <c r="Y64" i="205"/>
  <c r="Y64" i="201" s="1"/>
  <c r="CH60" i="188"/>
  <c r="CH60" i="190" s="1"/>
  <c r="Y65" i="205"/>
  <c r="Y65" i="201" s="1"/>
  <c r="CH61" i="188"/>
  <c r="CH61" i="190" s="1"/>
  <c r="X66" i="205"/>
  <c r="X66" i="201" s="1"/>
  <c r="CG62" i="188"/>
  <c r="CG62" i="190" s="1"/>
  <c r="X67" i="205"/>
  <c r="X67" i="201" s="1"/>
  <c r="CG63" i="188"/>
  <c r="CG63" i="190" s="1"/>
  <c r="W68" i="205"/>
  <c r="W68" i="201" s="1"/>
  <c r="CF64" i="188"/>
  <c r="CF64" i="190" s="1"/>
  <c r="W69" i="205"/>
  <c r="W69" i="201" s="1"/>
  <c r="CF65" i="188"/>
  <c r="CF65" i="190" s="1"/>
  <c r="X70" i="205"/>
  <c r="X70" i="201" s="1"/>
  <c r="CG66" i="188"/>
  <c r="CG66" i="190" s="1"/>
  <c r="U83" i="205"/>
  <c r="U83" i="201" s="1"/>
  <c r="CD79" i="188"/>
  <c r="CD79" i="190" s="1"/>
  <c r="U84" i="205"/>
  <c r="U84" i="201" s="1"/>
  <c r="CD80" i="188"/>
  <c r="CD80" i="190" s="1"/>
  <c r="U85" i="205"/>
  <c r="U85" i="201" s="1"/>
  <c r="CD81" i="188"/>
  <c r="CD81" i="190" s="1"/>
  <c r="U86" i="205"/>
  <c r="U86" i="201" s="1"/>
  <c r="CD82" i="188"/>
  <c r="CD82" i="190" s="1"/>
  <c r="U87" i="205"/>
  <c r="U87" i="201" s="1"/>
  <c r="CD83" i="188"/>
  <c r="CD83" i="190" s="1"/>
  <c r="T88" i="205"/>
  <c r="CC84" i="188"/>
  <c r="CC84" i="190" s="1"/>
  <c r="H78" i="182"/>
  <c r="W14" i="205"/>
  <c r="W14" i="201" s="1"/>
  <c r="CF10" i="188"/>
  <c r="CF10" i="190" s="1"/>
  <c r="U20" i="205"/>
  <c r="U20" i="201" s="1"/>
  <c r="CD16" i="188"/>
  <c r="CD16" i="190" s="1"/>
  <c r="X32" i="205"/>
  <c r="X32" i="201" s="1"/>
  <c r="CG28" i="188"/>
  <c r="CG28" i="190" s="1"/>
  <c r="X51" i="205"/>
  <c r="X51" i="201" s="1"/>
  <c r="CG47" i="188"/>
  <c r="CG47" i="190" s="1"/>
  <c r="X59" i="205"/>
  <c r="X59" i="201" s="1"/>
  <c r="CG55" i="188"/>
  <c r="CG55" i="190" s="1"/>
  <c r="T61" i="205"/>
  <c r="CC57" i="188"/>
  <c r="CC57" i="190" s="1"/>
  <c r="Y71" i="205"/>
  <c r="Y71" i="201" s="1"/>
  <c r="CH67" i="188"/>
  <c r="CH67" i="190" s="1"/>
  <c r="W76" i="205"/>
  <c r="W76" i="201" s="1"/>
  <c r="CF72" i="188"/>
  <c r="CF72" i="190" s="1"/>
  <c r="V67" i="182"/>
  <c r="V81" i="205"/>
  <c r="V81" i="201" s="1"/>
  <c r="CE77" i="188"/>
  <c r="CE77" i="190" s="1"/>
  <c r="Y83" i="205"/>
  <c r="Y83" i="201" s="1"/>
  <c r="CH79" i="188"/>
  <c r="CH79" i="190" s="1"/>
  <c r="F3" i="182"/>
  <c r="D9" i="182"/>
  <c r="D27" i="182"/>
  <c r="V29" i="182"/>
  <c r="Y50" i="205"/>
  <c r="Y50" i="201" s="1"/>
  <c r="CH46" i="188"/>
  <c r="CH46" i="190" s="1"/>
  <c r="D44" i="182"/>
  <c r="H44" i="182" s="1"/>
  <c r="B49" i="182"/>
  <c r="V60" i="205"/>
  <c r="V60" i="201" s="1"/>
  <c r="CE56" i="188"/>
  <c r="CE56" i="190" s="1"/>
  <c r="W72" i="205"/>
  <c r="W72" i="201" s="1"/>
  <c r="CF68" i="188"/>
  <c r="CF68" i="190" s="1"/>
  <c r="C65" i="182"/>
  <c r="B72" i="182"/>
  <c r="O72" i="182"/>
  <c r="BP72" i="186" s="1"/>
  <c r="U18" i="205"/>
  <c r="U18" i="201" s="1"/>
  <c r="CD14" i="188"/>
  <c r="CD14" i="190" s="1"/>
  <c r="W19" i="205"/>
  <c r="W19" i="201" s="1"/>
  <c r="CF15" i="188"/>
  <c r="CF15" i="190" s="1"/>
  <c r="W54" i="205"/>
  <c r="W54" i="201" s="1"/>
  <c r="CF50" i="188"/>
  <c r="CF50" i="190" s="1"/>
  <c r="V45" i="182"/>
  <c r="B45" i="182"/>
  <c r="V75" i="205"/>
  <c r="V75" i="201" s="1"/>
  <c r="CE71" i="188"/>
  <c r="CE71" i="190" s="1"/>
  <c r="V66" i="182"/>
  <c r="U79" i="205"/>
  <c r="U79" i="201" s="1"/>
  <c r="CD75" i="188"/>
  <c r="CD75" i="190" s="1"/>
  <c r="Y80" i="205"/>
  <c r="Y80" i="201" s="1"/>
  <c r="CH76" i="188"/>
  <c r="CH76" i="190" s="1"/>
  <c r="V11" i="182"/>
  <c r="B26" i="182"/>
  <c r="F27" i="182"/>
  <c r="V59" i="205"/>
  <c r="V59" i="201" s="1"/>
  <c r="CE55" i="188"/>
  <c r="CE55" i="190" s="1"/>
  <c r="V52" i="182"/>
  <c r="B71" i="182"/>
  <c r="O71" i="182"/>
  <c r="BP71" i="186" s="1"/>
  <c r="X18" i="205"/>
  <c r="X18" i="201" s="1"/>
  <c r="CG14" i="188"/>
  <c r="CG14" i="190" s="1"/>
  <c r="T48" i="205"/>
  <c r="CC44" i="188"/>
  <c r="CC44" i="190" s="1"/>
  <c r="E43" i="182"/>
  <c r="O44" i="182"/>
  <c r="AU44" i="186" s="1"/>
  <c r="V51" i="182"/>
  <c r="U80" i="205"/>
  <c r="U80" i="201" s="1"/>
  <c r="CD76" i="188"/>
  <c r="CD76" i="190" s="1"/>
  <c r="D7" i="182"/>
  <c r="V9" i="182"/>
  <c r="E26" i="182"/>
  <c r="V27" i="182"/>
  <c r="F43" i="182"/>
  <c r="B47" i="182"/>
  <c r="W58" i="205"/>
  <c r="W58" i="201" s="1"/>
  <c r="CF54" i="188"/>
  <c r="CF54" i="190" s="1"/>
  <c r="O65" i="182"/>
  <c r="AV65" i="186" s="1"/>
  <c r="B69" i="182"/>
  <c r="V80" i="205"/>
  <c r="V80" i="201" s="1"/>
  <c r="CE76" i="188"/>
  <c r="CE76" i="190" s="1"/>
  <c r="BY77" i="186"/>
  <c r="BX77" i="186"/>
  <c r="U54" i="205"/>
  <c r="U54" i="201" s="1"/>
  <c r="CD50" i="188"/>
  <c r="CD50" i="190" s="1"/>
  <c r="X58" i="205"/>
  <c r="X58" i="201" s="1"/>
  <c r="CG54" i="188"/>
  <c r="CG54" i="190" s="1"/>
  <c r="O49" i="182"/>
  <c r="BQ49" i="186" s="1"/>
  <c r="Y70" i="205"/>
  <c r="Y70" i="201" s="1"/>
  <c r="CH66" i="188"/>
  <c r="CH66" i="190" s="1"/>
  <c r="D64" i="182"/>
  <c r="V65" i="182"/>
  <c r="B65" i="182"/>
  <c r="V72" i="182"/>
  <c r="B6" i="182"/>
  <c r="F7" i="182"/>
  <c r="C25" i="182"/>
  <c r="G26" i="182"/>
  <c r="Y44" i="205"/>
  <c r="Y44" i="201" s="1"/>
  <c r="CH40" i="188"/>
  <c r="CH40" i="190" s="1"/>
  <c r="X46" i="205"/>
  <c r="X46" i="201" s="1"/>
  <c r="CG42" i="188"/>
  <c r="CG42" i="190" s="1"/>
  <c r="D47" i="182"/>
  <c r="V49" i="182"/>
  <c r="E64" i="182"/>
  <c r="V79" i="205"/>
  <c r="V79" i="201" s="1"/>
  <c r="CE75" i="188"/>
  <c r="CE75" i="190" s="1"/>
  <c r="W88" i="205"/>
  <c r="W88" i="201" s="1"/>
  <c r="CF84" i="188"/>
  <c r="CF84" i="190" s="1"/>
  <c r="C6" i="182"/>
  <c r="Y17" i="205"/>
  <c r="Y17" i="201" s="1"/>
  <c r="CH13" i="188"/>
  <c r="CH13" i="190" s="1"/>
  <c r="T32" i="205"/>
  <c r="CC28" i="188"/>
  <c r="CC28" i="190" s="1"/>
  <c r="D25" i="182"/>
  <c r="Y47" i="205"/>
  <c r="Y47" i="201" s="1"/>
  <c r="CH43" i="188"/>
  <c r="CH43" i="190" s="1"/>
  <c r="F42" i="182"/>
  <c r="C68" i="182"/>
  <c r="W79" i="205"/>
  <c r="W79" i="201" s="1"/>
  <c r="CF75" i="188"/>
  <c r="CF75" i="190" s="1"/>
  <c r="V71" i="182"/>
  <c r="D85" i="190"/>
  <c r="CB85" i="188"/>
  <c r="CB85" i="190" s="1"/>
  <c r="M84" i="205"/>
  <c r="M84" i="201" s="1"/>
  <c r="M64" i="205"/>
  <c r="M64" i="201" s="1"/>
  <c r="M44" i="205"/>
  <c r="M44" i="201" s="1"/>
  <c r="M24" i="205"/>
  <c r="M24" i="201" s="1"/>
  <c r="M86" i="205"/>
  <c r="M86" i="201" s="1"/>
  <c r="M65" i="205"/>
  <c r="M65" i="201" s="1"/>
  <c r="M43" i="205"/>
  <c r="M43" i="201" s="1"/>
  <c r="M22" i="205"/>
  <c r="M22" i="201" s="1"/>
  <c r="M70" i="205"/>
  <c r="M70" i="201" s="1"/>
  <c r="M48" i="205"/>
  <c r="M48" i="201" s="1"/>
  <c r="M26" i="205"/>
  <c r="M26" i="201" s="1"/>
  <c r="M69" i="205"/>
  <c r="M69" i="201" s="1"/>
  <c r="M47" i="205"/>
  <c r="M47" i="201" s="1"/>
  <c r="M25" i="205"/>
  <c r="M25" i="201" s="1"/>
  <c r="M68" i="205"/>
  <c r="M68" i="201" s="1"/>
  <c r="M46" i="205"/>
  <c r="M46" i="201" s="1"/>
  <c r="M23" i="205"/>
  <c r="M23" i="201" s="1"/>
  <c r="M67" i="205"/>
  <c r="M67" i="201" s="1"/>
  <c r="M40" i="205"/>
  <c r="M40" i="201" s="1"/>
  <c r="M15" i="205"/>
  <c r="M15" i="201" s="1"/>
  <c r="M79" i="205"/>
  <c r="M79" i="201" s="1"/>
  <c r="M54" i="205"/>
  <c r="M54" i="201" s="1"/>
  <c r="M29" i="205"/>
  <c r="M29" i="201" s="1"/>
  <c r="M71" i="205"/>
  <c r="M71" i="201" s="1"/>
  <c r="M38" i="205"/>
  <c r="M38" i="201" s="1"/>
  <c r="M66" i="205"/>
  <c r="M66" i="201" s="1"/>
  <c r="M37" i="205"/>
  <c r="M37" i="201" s="1"/>
  <c r="M85" i="205"/>
  <c r="M85" i="201" s="1"/>
  <c r="M83" i="205"/>
  <c r="M83" i="201" s="1"/>
  <c r="M56" i="205"/>
  <c r="M56" i="201" s="1"/>
  <c r="M28" i="205"/>
  <c r="M28" i="201" s="1"/>
  <c r="M72" i="205"/>
  <c r="M72" i="201" s="1"/>
  <c r="M34" i="205"/>
  <c r="M34" i="201" s="1"/>
  <c r="M63" i="205"/>
  <c r="M63" i="201" s="1"/>
  <c r="M33" i="205"/>
  <c r="M33" i="201" s="1"/>
  <c r="M62" i="205"/>
  <c r="M62" i="201" s="1"/>
  <c r="M32" i="205"/>
  <c r="M32" i="201" s="1"/>
  <c r="M61" i="205"/>
  <c r="M61" i="201" s="1"/>
  <c r="M31" i="205"/>
  <c r="M31" i="201" s="1"/>
  <c r="M60" i="205"/>
  <c r="M60" i="201" s="1"/>
  <c r="M30" i="205"/>
  <c r="M30" i="201" s="1"/>
  <c r="M59" i="205"/>
  <c r="M59" i="201" s="1"/>
  <c r="M27" i="205"/>
  <c r="M27" i="201" s="1"/>
  <c r="M58" i="205"/>
  <c r="M58" i="201" s="1"/>
  <c r="M21" i="205"/>
  <c r="M21" i="201" s="1"/>
  <c r="M57" i="205"/>
  <c r="M57" i="201" s="1"/>
  <c r="M20" i="205"/>
  <c r="M20" i="201" s="1"/>
  <c r="M55" i="205"/>
  <c r="M55" i="201" s="1"/>
  <c r="M19" i="205"/>
  <c r="M19" i="201" s="1"/>
  <c r="M88" i="205"/>
  <c r="M88" i="201" s="1"/>
  <c r="M53" i="205"/>
  <c r="M53" i="201" s="1"/>
  <c r="M18" i="205"/>
  <c r="M18" i="201" s="1"/>
  <c r="M82" i="205"/>
  <c r="M82" i="201" s="1"/>
  <c r="M51" i="205"/>
  <c r="M51" i="201" s="1"/>
  <c r="M16" i="205"/>
  <c r="M16" i="201" s="1"/>
  <c r="M81" i="205"/>
  <c r="M81" i="201" s="1"/>
  <c r="M50" i="205"/>
  <c r="M50" i="201" s="1"/>
  <c r="M14" i="205"/>
  <c r="M14" i="201" s="1"/>
  <c r="M13" i="205"/>
  <c r="M87" i="205"/>
  <c r="M87" i="201" s="1"/>
  <c r="M80" i="205"/>
  <c r="M80" i="201" s="1"/>
  <c r="M78" i="205"/>
  <c r="M78" i="201" s="1"/>
  <c r="M77" i="205"/>
  <c r="M77" i="201" s="1"/>
  <c r="M76" i="205"/>
  <c r="M76" i="201" s="1"/>
  <c r="M75" i="205"/>
  <c r="M75" i="201" s="1"/>
  <c r="M74" i="205"/>
  <c r="M74" i="201" s="1"/>
  <c r="M73" i="205"/>
  <c r="M73" i="201" s="1"/>
  <c r="M52" i="205"/>
  <c r="M52" i="201" s="1"/>
  <c r="M39" i="205"/>
  <c r="M39" i="201" s="1"/>
  <c r="M36" i="205"/>
  <c r="M36" i="201" s="1"/>
  <c r="M17" i="205"/>
  <c r="M17" i="201" s="1"/>
  <c r="M42" i="205"/>
  <c r="M42" i="201" s="1"/>
  <c r="M45" i="205"/>
  <c r="M45" i="201" s="1"/>
  <c r="M49" i="205"/>
  <c r="M49" i="201" s="1"/>
  <c r="H13" i="201"/>
  <c r="H91" i="205"/>
  <c r="H91" i="201" s="1"/>
  <c r="I13" i="201"/>
  <c r="I91" i="205"/>
  <c r="I91" i="201" s="1"/>
  <c r="J13" i="201"/>
  <c r="J91" i="205"/>
  <c r="J91" i="201" s="1"/>
  <c r="F13" i="201"/>
  <c r="F91" i="205"/>
  <c r="F91" i="201" s="1"/>
  <c r="G13" i="201"/>
  <c r="G91" i="205"/>
  <c r="G91" i="201" s="1"/>
  <c r="R34" i="205"/>
  <c r="R34" i="201" s="1"/>
  <c r="R88" i="205"/>
  <c r="R88" i="201" s="1"/>
  <c r="R54" i="205"/>
  <c r="R54" i="201" s="1"/>
  <c r="R56" i="205"/>
  <c r="R56" i="201" s="1"/>
  <c r="R57" i="205"/>
  <c r="R57" i="201" s="1"/>
  <c r="R13" i="205"/>
  <c r="R79" i="205"/>
  <c r="R79" i="201" s="1"/>
  <c r="R59" i="205"/>
  <c r="R59" i="201" s="1"/>
  <c r="R39" i="205"/>
  <c r="R39" i="201" s="1"/>
  <c r="R19" i="205"/>
  <c r="R19" i="201" s="1"/>
  <c r="R83" i="205"/>
  <c r="R83" i="201" s="1"/>
  <c r="R62" i="205"/>
  <c r="R62" i="201" s="1"/>
  <c r="R41" i="205"/>
  <c r="R41" i="201" s="1"/>
  <c r="R20" i="205"/>
  <c r="R20" i="201" s="1"/>
  <c r="R68" i="205"/>
  <c r="R68" i="201" s="1"/>
  <c r="R46" i="205"/>
  <c r="R46" i="201" s="1"/>
  <c r="R24" i="205"/>
  <c r="R24" i="201" s="1"/>
  <c r="R87" i="205"/>
  <c r="R87" i="201" s="1"/>
  <c r="R65" i="205"/>
  <c r="R65" i="201" s="1"/>
  <c r="R43" i="205"/>
  <c r="R43" i="201" s="1"/>
  <c r="R21" i="205"/>
  <c r="R21" i="201" s="1"/>
  <c r="R81" i="205"/>
  <c r="R81" i="201" s="1"/>
  <c r="R58" i="205"/>
  <c r="R58" i="201" s="1"/>
  <c r="R36" i="205"/>
  <c r="R36" i="201" s="1"/>
  <c r="R76" i="205"/>
  <c r="R76" i="201" s="1"/>
  <c r="R51" i="205"/>
  <c r="R51" i="201" s="1"/>
  <c r="R26" i="205"/>
  <c r="R26" i="201" s="1"/>
  <c r="R75" i="205"/>
  <c r="R75" i="201" s="1"/>
  <c r="R50" i="205"/>
  <c r="R50" i="201" s="1"/>
  <c r="R25" i="205"/>
  <c r="R25" i="201" s="1"/>
  <c r="R74" i="205"/>
  <c r="R74" i="201" s="1"/>
  <c r="R49" i="205"/>
  <c r="R49" i="201" s="1"/>
  <c r="R23" i="205"/>
  <c r="R23" i="201" s="1"/>
  <c r="R71" i="205"/>
  <c r="R71" i="201" s="1"/>
  <c r="R40" i="205"/>
  <c r="R40" i="201" s="1"/>
  <c r="R70" i="205"/>
  <c r="R70" i="201" s="1"/>
  <c r="R38" i="205"/>
  <c r="R38" i="201" s="1"/>
  <c r="R67" i="205"/>
  <c r="R67" i="201" s="1"/>
  <c r="R35" i="205"/>
  <c r="R35" i="201" s="1"/>
  <c r="R63" i="205"/>
  <c r="R63" i="201" s="1"/>
  <c r="R32" i="205"/>
  <c r="R32" i="201" s="1"/>
  <c r="R61" i="205"/>
  <c r="R61" i="201" s="1"/>
  <c r="R31" i="205"/>
  <c r="R31" i="201" s="1"/>
  <c r="R86" i="205"/>
  <c r="R86" i="201" s="1"/>
  <c r="R55" i="205"/>
  <c r="R55" i="201" s="1"/>
  <c r="R27" i="205"/>
  <c r="R27" i="201" s="1"/>
  <c r="R84" i="205"/>
  <c r="R84" i="201" s="1"/>
  <c r="R53" i="205"/>
  <c r="R53" i="201" s="1"/>
  <c r="R18" i="205"/>
  <c r="R18" i="201" s="1"/>
  <c r="R82" i="205"/>
  <c r="R82" i="201" s="1"/>
  <c r="R52" i="205"/>
  <c r="R52" i="201" s="1"/>
  <c r="R17" i="205"/>
  <c r="R17" i="201" s="1"/>
  <c r="R64" i="205"/>
  <c r="R64" i="201" s="1"/>
  <c r="O13" i="201"/>
  <c r="R14" i="205"/>
  <c r="R14" i="201" s="1"/>
  <c r="R66" i="205"/>
  <c r="R66" i="201" s="1"/>
  <c r="R16" i="205"/>
  <c r="R16" i="201" s="1"/>
  <c r="R72" i="205"/>
  <c r="R72" i="201" s="1"/>
  <c r="K91" i="205"/>
  <c r="K91" i="201" s="1"/>
  <c r="K13" i="201"/>
  <c r="R29" i="205"/>
  <c r="R29" i="201" s="1"/>
  <c r="R78" i="205"/>
  <c r="R78" i="201" s="1"/>
  <c r="L13" i="201"/>
  <c r="L91" i="205"/>
  <c r="L91" i="201" s="1"/>
  <c r="R30" i="205"/>
  <c r="R30" i="201" s="1"/>
  <c r="R80" i="205"/>
  <c r="R80" i="201" s="1"/>
  <c r="R33" i="205"/>
  <c r="R33" i="201" s="1"/>
  <c r="R85" i="205"/>
  <c r="R85" i="201" s="1"/>
  <c r="Q40" i="205"/>
  <c r="Q40" i="201" s="1"/>
  <c r="Q76" i="205"/>
  <c r="Q76" i="201" s="1"/>
  <c r="Q56" i="205"/>
  <c r="Q56" i="201" s="1"/>
  <c r="Q36" i="205"/>
  <c r="Q36" i="201" s="1"/>
  <c r="Q16" i="205"/>
  <c r="Q16" i="201" s="1"/>
  <c r="Q75" i="205"/>
  <c r="Q75" i="201" s="1"/>
  <c r="Q54" i="205"/>
  <c r="Q54" i="201" s="1"/>
  <c r="Q33" i="205"/>
  <c r="Q33" i="201" s="1"/>
  <c r="Q13" i="205"/>
  <c r="Q79" i="205"/>
  <c r="Q79" i="201" s="1"/>
  <c r="Q57" i="205"/>
  <c r="Q57" i="201" s="1"/>
  <c r="Q34" i="205"/>
  <c r="Q34" i="201" s="1"/>
  <c r="Q74" i="205"/>
  <c r="Q74" i="201" s="1"/>
  <c r="Q52" i="205"/>
  <c r="Q52" i="201" s="1"/>
  <c r="Q30" i="205"/>
  <c r="Q30" i="201" s="1"/>
  <c r="Q78" i="205"/>
  <c r="Q78" i="201" s="1"/>
  <c r="Q51" i="205"/>
  <c r="Q51" i="201" s="1"/>
  <c r="Q27" i="205"/>
  <c r="Q27" i="201" s="1"/>
  <c r="Q77" i="205"/>
  <c r="Q77" i="201" s="1"/>
  <c r="Q50" i="205"/>
  <c r="Q50" i="201" s="1"/>
  <c r="Q26" i="205"/>
  <c r="Q26" i="201" s="1"/>
  <c r="Q73" i="205"/>
  <c r="Q73" i="201" s="1"/>
  <c r="Q49" i="205"/>
  <c r="Q49" i="201" s="1"/>
  <c r="Q25" i="205"/>
  <c r="Q25" i="201" s="1"/>
  <c r="Q41" i="205"/>
  <c r="Q41" i="201" s="1"/>
  <c r="Q68" i="205"/>
  <c r="Q68" i="201" s="1"/>
  <c r="Q15" i="205"/>
  <c r="Q15" i="201" s="1"/>
  <c r="Q43" i="205"/>
  <c r="Q43" i="201" s="1"/>
  <c r="Q70" i="205"/>
  <c r="Q70" i="201" s="1"/>
  <c r="P13" i="201"/>
  <c r="Q20" i="205"/>
  <c r="Q20" i="201" s="1"/>
  <c r="Q47" i="205"/>
  <c r="Q47" i="201" s="1"/>
  <c r="Q81" i="205"/>
  <c r="Q81" i="201" s="1"/>
  <c r="Q21" i="205"/>
  <c r="Q21" i="201" s="1"/>
  <c r="Q48" i="205"/>
  <c r="Q48" i="201" s="1"/>
  <c r="Q82" i="205"/>
  <c r="Q82" i="201" s="1"/>
  <c r="E14" i="201"/>
  <c r="E91" i="205"/>
  <c r="E91" i="201" s="1"/>
  <c r="N13" i="201"/>
  <c r="O70" i="205"/>
  <c r="O70" i="201" s="1"/>
  <c r="O50" i="205"/>
  <c r="O50" i="201" s="1"/>
  <c r="O30" i="205"/>
  <c r="O30" i="201" s="1"/>
  <c r="O83" i="205"/>
  <c r="O83" i="201" s="1"/>
  <c r="O62" i="205"/>
  <c r="O62" i="201" s="1"/>
  <c r="O41" i="205"/>
  <c r="O41" i="201" s="1"/>
  <c r="O81" i="205"/>
  <c r="O81" i="201" s="1"/>
  <c r="O59" i="205"/>
  <c r="O59" i="201" s="1"/>
  <c r="O37" i="205"/>
  <c r="O37" i="201" s="1"/>
  <c r="O16" i="205"/>
  <c r="O16" i="201" s="1"/>
  <c r="O78" i="205"/>
  <c r="O78" i="201" s="1"/>
  <c r="O73" i="205"/>
  <c r="O73" i="201" s="1"/>
  <c r="O49" i="205"/>
  <c r="O49" i="201" s="1"/>
  <c r="O26" i="205"/>
  <c r="O26" i="201" s="1"/>
  <c r="O72" i="205"/>
  <c r="O72" i="201" s="1"/>
  <c r="O48" i="205"/>
  <c r="O48" i="201" s="1"/>
  <c r="O25" i="205"/>
  <c r="O25" i="201" s="1"/>
  <c r="O71" i="205"/>
  <c r="O71" i="201" s="1"/>
  <c r="O47" i="205"/>
  <c r="O47" i="201" s="1"/>
  <c r="O24" i="205"/>
  <c r="O24" i="201" s="1"/>
  <c r="O39" i="205"/>
  <c r="O39" i="201" s="1"/>
  <c r="O66" i="205"/>
  <c r="O66" i="201" s="1"/>
  <c r="Q24" i="205"/>
  <c r="Q24" i="201" s="1"/>
  <c r="Q58" i="205"/>
  <c r="Q58" i="201" s="1"/>
  <c r="Q85" i="205"/>
  <c r="Q85" i="201" s="1"/>
  <c r="Q29" i="205"/>
  <c r="Q29" i="201" s="1"/>
  <c r="Q60" i="205"/>
  <c r="Q60" i="201" s="1"/>
  <c r="Q87" i="205"/>
  <c r="Q87" i="201" s="1"/>
  <c r="O17" i="205"/>
  <c r="O17" i="201" s="1"/>
  <c r="O43" i="205"/>
  <c r="O43" i="201" s="1"/>
  <c r="O69" i="205"/>
  <c r="O69" i="201" s="1"/>
  <c r="Q31" i="205"/>
  <c r="Q31" i="201" s="1"/>
  <c r="Q61" i="205"/>
  <c r="Q61" i="201" s="1"/>
  <c r="Q88" i="205"/>
  <c r="Q88" i="201" s="1"/>
  <c r="N87" i="205"/>
  <c r="N87" i="201" s="1"/>
  <c r="N67" i="205"/>
  <c r="N67" i="201" s="1"/>
  <c r="N47" i="205"/>
  <c r="N47" i="201" s="1"/>
  <c r="N27" i="205"/>
  <c r="N27" i="201" s="1"/>
  <c r="N72" i="205"/>
  <c r="N72" i="201" s="1"/>
  <c r="N51" i="205"/>
  <c r="N51" i="201" s="1"/>
  <c r="N30" i="205"/>
  <c r="N30" i="201" s="1"/>
  <c r="N35" i="205"/>
  <c r="N35" i="201" s="1"/>
  <c r="N57" i="205"/>
  <c r="N57" i="201" s="1"/>
  <c r="N79" i="205"/>
  <c r="N79" i="201" s="1"/>
  <c r="N14" i="205"/>
  <c r="N14" i="201" s="1"/>
  <c r="N36" i="205"/>
  <c r="N36" i="201" s="1"/>
  <c r="N58" i="205"/>
  <c r="N58" i="201" s="1"/>
  <c r="N80" i="205"/>
  <c r="N80" i="201" s="1"/>
  <c r="N15" i="205"/>
  <c r="N15" i="201" s="1"/>
  <c r="N37" i="205"/>
  <c r="N37" i="201" s="1"/>
  <c r="N59" i="205"/>
  <c r="N59" i="201" s="1"/>
  <c r="N81" i="205"/>
  <c r="N81" i="201" s="1"/>
  <c r="S90" i="205"/>
  <c r="S90" i="201" s="1"/>
  <c r="T90" i="201"/>
  <c r="P33" i="205"/>
  <c r="P33" i="201" s="1"/>
  <c r="P53" i="205"/>
  <c r="P53" i="201" s="1"/>
  <c r="AA90" i="205"/>
  <c r="AA90" i="201" s="1"/>
  <c r="AN42" i="186" l="1"/>
  <c r="BP49" i="186"/>
  <c r="AR29" i="186"/>
  <c r="AN3" i="186"/>
  <c r="BX3" i="186"/>
  <c r="BM29" i="186"/>
  <c r="U3" i="186"/>
  <c r="C29" i="186"/>
  <c r="BJ29" i="186"/>
  <c r="BB3" i="186"/>
  <c r="BT29" i="186"/>
  <c r="AV3" i="186"/>
  <c r="AA3" i="186"/>
  <c r="AK36" i="186"/>
  <c r="AG30" i="186"/>
  <c r="AB59" i="186"/>
  <c r="BM54" i="186"/>
  <c r="AB29" i="186"/>
  <c r="AQ3" i="186"/>
  <c r="AI3" i="186"/>
  <c r="BE29" i="186"/>
  <c r="AZ3" i="186"/>
  <c r="K3" i="186"/>
  <c r="I3" i="186"/>
  <c r="AY29" i="186"/>
  <c r="BE46" i="186"/>
  <c r="Y3" i="186"/>
  <c r="X3" i="186"/>
  <c r="F29" i="186"/>
  <c r="AO29" i="186"/>
  <c r="AT3" i="186"/>
  <c r="AD3" i="186"/>
  <c r="AP57" i="186"/>
  <c r="I70" i="186"/>
  <c r="X29" i="186"/>
  <c r="T3" i="186"/>
  <c r="D3" i="186"/>
  <c r="BO29" i="186"/>
  <c r="AS29" i="186"/>
  <c r="BG3" i="186"/>
  <c r="AP29" i="186"/>
  <c r="BW29" i="186"/>
  <c r="J29" i="186"/>
  <c r="AZ29" i="186"/>
  <c r="AG40" i="186"/>
  <c r="H29" i="186"/>
  <c r="N3" i="186"/>
  <c r="AK29" i="186"/>
  <c r="AB3" i="186"/>
  <c r="G3" i="186"/>
  <c r="AE29" i="186"/>
  <c r="Q36" i="186"/>
  <c r="E13" i="186"/>
  <c r="E3" i="186"/>
  <c r="W3" i="186"/>
  <c r="U29" i="186"/>
  <c r="BY3" i="186"/>
  <c r="O3" i="186"/>
  <c r="AF3" i="186"/>
  <c r="I34" i="186"/>
  <c r="BQ29" i="186"/>
  <c r="D29" i="186"/>
  <c r="V3" i="186"/>
  <c r="AU29" i="186"/>
  <c r="AP3" i="186"/>
  <c r="Y29" i="186"/>
  <c r="B29" i="186"/>
  <c r="BU3" i="186"/>
  <c r="AX29" i="186"/>
  <c r="BC29" i="186"/>
  <c r="J3" i="186"/>
  <c r="AF29" i="186"/>
  <c r="AD29" i="186"/>
  <c r="BJ3" i="186"/>
  <c r="T29" i="186"/>
  <c r="AM3" i="186"/>
  <c r="BG29" i="186"/>
  <c r="Q29" i="186"/>
  <c r="K29" i="186"/>
  <c r="AW44" i="186"/>
  <c r="R29" i="186"/>
  <c r="BU29" i="186"/>
  <c r="H3" i="186"/>
  <c r="BS39" i="186"/>
  <c r="U37" i="186"/>
  <c r="AW29" i="186"/>
  <c r="BX29" i="186"/>
  <c r="AA29" i="186"/>
  <c r="C3" i="186"/>
  <c r="E29" i="186"/>
  <c r="BE3" i="186"/>
  <c r="BV3" i="186"/>
  <c r="L3" i="186"/>
  <c r="AI29" i="186"/>
  <c r="BS3" i="186"/>
  <c r="BV29" i="186"/>
  <c r="BQ3" i="186"/>
  <c r="L29" i="186"/>
  <c r="BE31" i="186"/>
  <c r="AW65" i="186"/>
  <c r="AS59" i="186"/>
  <c r="B3" i="186"/>
  <c r="AM29" i="186"/>
  <c r="BA3" i="186"/>
  <c r="H25" i="182"/>
  <c r="BI47" i="186"/>
  <c r="AC29" i="186"/>
  <c r="BK29" i="186"/>
  <c r="S3" i="186"/>
  <c r="V29" i="186"/>
  <c r="BA29" i="186"/>
  <c r="M71" i="186"/>
  <c r="BI53" i="186"/>
  <c r="AC50" i="186"/>
  <c r="BD29" i="186"/>
  <c r="G29" i="186"/>
  <c r="BI3" i="186"/>
  <c r="O29" i="186"/>
  <c r="BB29" i="186"/>
  <c r="AY39" i="186"/>
  <c r="BY36" i="186"/>
  <c r="L55" i="186"/>
  <c r="BD3" i="186"/>
  <c r="BN29" i="186"/>
  <c r="AK3" i="186"/>
  <c r="S29" i="186"/>
  <c r="BW3" i="186"/>
  <c r="AH3" i="186"/>
  <c r="AY3" i="186"/>
  <c r="AW3" i="186"/>
  <c r="AX39" i="186"/>
  <c r="I29" i="186"/>
  <c r="AQ29" i="186"/>
  <c r="BF3" i="186"/>
  <c r="AG3" i="186"/>
  <c r="BN3" i="186"/>
  <c r="BR3" i="186"/>
  <c r="Z3" i="186"/>
  <c r="AG29" i="186"/>
  <c r="BA45" i="186"/>
  <c r="AJ29" i="186"/>
  <c r="BP29" i="186"/>
  <c r="AL3" i="186"/>
  <c r="BF29" i="186"/>
  <c r="AH29" i="186"/>
  <c r="BM3" i="186"/>
  <c r="BX71" i="186"/>
  <c r="AT29" i="186"/>
  <c r="AO3" i="186"/>
  <c r="BH29" i="186"/>
  <c r="P3" i="186"/>
  <c r="BP3" i="186"/>
  <c r="BO3" i="186"/>
  <c r="AU3" i="186"/>
  <c r="AO42" i="186"/>
  <c r="BE36" i="186"/>
  <c r="AR64" i="186"/>
  <c r="BL29" i="186"/>
  <c r="BH3" i="186"/>
  <c r="BK3" i="186"/>
  <c r="W29" i="186"/>
  <c r="Q3" i="186"/>
  <c r="BC3" i="186"/>
  <c r="BT3" i="186"/>
  <c r="AE3" i="186"/>
  <c r="M29" i="186"/>
  <c r="BY47" i="166"/>
  <c r="BL48" i="166"/>
  <c r="Q47" i="166"/>
  <c r="AY44" i="166"/>
  <c r="BT44" i="166"/>
  <c r="X9" i="166"/>
  <c r="BP18" i="166"/>
  <c r="BL76" i="166"/>
  <c r="BW69" i="166"/>
  <c r="AC78" i="166"/>
  <c r="G69" i="166"/>
  <c r="BU44" i="166"/>
  <c r="AN6" i="166"/>
  <c r="BW55" i="166"/>
  <c r="AE44" i="166"/>
  <c r="BQ18" i="166"/>
  <c r="AZ44" i="166"/>
  <c r="AF6" i="166"/>
  <c r="BP59" i="166"/>
  <c r="BL21" i="166"/>
  <c r="AV18" i="166"/>
  <c r="BC55" i="166"/>
  <c r="W17" i="166"/>
  <c r="AY76" i="166"/>
  <c r="AD76" i="166"/>
  <c r="X48" i="166"/>
  <c r="BJ76" i="166"/>
  <c r="BI48" i="166"/>
  <c r="I7" i="166"/>
  <c r="AP7" i="166"/>
  <c r="AU7" i="166"/>
  <c r="BA44" i="166"/>
  <c r="T6" i="166"/>
  <c r="K44" i="166"/>
  <c r="BT21" i="166"/>
  <c r="N44" i="166"/>
  <c r="AW18" i="166"/>
  <c r="AF44" i="166"/>
  <c r="BD59" i="166"/>
  <c r="H20" i="166"/>
  <c r="BD68" i="166"/>
  <c r="L53" i="206"/>
  <c r="L74" i="207" s="1"/>
  <c r="P21" i="166"/>
  <c r="AY20" i="166"/>
  <c r="AB18" i="166"/>
  <c r="AG44" i="166"/>
  <c r="BO18" i="166"/>
  <c r="E48" i="166"/>
  <c r="J76" i="166"/>
  <c r="AB22" i="166"/>
  <c r="AQ69" i="166"/>
  <c r="L44" i="166"/>
  <c r="AM6" i="166"/>
  <c r="AW59" i="166"/>
  <c r="AN42" i="166"/>
  <c r="BP47" i="166"/>
  <c r="BH48" i="166"/>
  <c r="AZ21" i="166"/>
  <c r="H18" i="166"/>
  <c r="AF18" i="166"/>
  <c r="AR21" i="166"/>
  <c r="Y69" i="166"/>
  <c r="BJ69" i="166"/>
  <c r="AN59" i="166"/>
  <c r="H42" i="166"/>
  <c r="Y8" i="166"/>
  <c r="BL8" i="166"/>
  <c r="M44" i="166"/>
  <c r="AU18" i="166"/>
  <c r="AV17" i="166"/>
  <c r="AV65" i="166"/>
  <c r="BM23" i="166"/>
  <c r="Q16" i="166"/>
  <c r="T47" i="166"/>
  <c r="BC30" i="166"/>
  <c r="AL31" i="166"/>
  <c r="BM64" i="166"/>
  <c r="T42" i="166"/>
  <c r="BT28" i="166"/>
  <c r="G43" i="162"/>
  <c r="BM28" i="166"/>
  <c r="BG47" i="166"/>
  <c r="BR44" i="166"/>
  <c r="AA18" i="166"/>
  <c r="AO47" i="166"/>
  <c r="BX42" i="166"/>
  <c r="AN15" i="166"/>
  <c r="AP76" i="166"/>
  <c r="Y18" i="166"/>
  <c r="BX47" i="166"/>
  <c r="BD42" i="166"/>
  <c r="BT42" i="166"/>
  <c r="G23" i="162"/>
  <c r="BV44" i="166"/>
  <c r="G18" i="166"/>
  <c r="E54" i="166"/>
  <c r="AJ52" i="166"/>
  <c r="AK6" i="166"/>
  <c r="U47" i="166"/>
  <c r="BD48" i="166"/>
  <c r="AT18" i="166"/>
  <c r="O30" i="166"/>
  <c r="Q6" i="166"/>
  <c r="BL34" i="166"/>
  <c r="BD27" i="166"/>
  <c r="G13" i="166"/>
  <c r="BE57" i="166"/>
  <c r="K68" i="166"/>
  <c r="AS64" i="166"/>
  <c r="BT6" i="166"/>
  <c r="BA77" i="166"/>
  <c r="AB60" i="166"/>
  <c r="L41" i="166"/>
  <c r="AR34" i="166"/>
  <c r="BY21" i="166"/>
  <c r="E8" i="166"/>
  <c r="AF15" i="166"/>
  <c r="AP78" i="166"/>
  <c r="BK12" i="166"/>
  <c r="AZ6" i="166"/>
  <c r="BR75" i="166"/>
  <c r="BU25" i="166"/>
  <c r="AF60" i="166"/>
  <c r="BL58" i="166"/>
  <c r="E68" i="166"/>
  <c r="BU60" i="166"/>
  <c r="BE41" i="166"/>
  <c r="BH47" i="166"/>
  <c r="BH42" i="166"/>
  <c r="BU77" i="166"/>
  <c r="T8" i="166"/>
  <c r="T78" i="166"/>
  <c r="BO76" i="166"/>
  <c r="BI68" i="166"/>
  <c r="E59" i="166"/>
  <c r="P48" i="166"/>
  <c r="K78" i="166"/>
  <c r="BA20" i="166"/>
  <c r="AZ71" i="166"/>
  <c r="BP66" i="166"/>
  <c r="BA25" i="166"/>
  <c r="AC34" i="166"/>
  <c r="BL68" i="166"/>
  <c r="AB41" i="166"/>
  <c r="D41" i="166"/>
  <c r="P34" i="166"/>
  <c r="M20" i="166"/>
  <c r="BU30" i="166"/>
  <c r="AV66" i="166"/>
  <c r="AG25" i="166"/>
  <c r="BL56" i="166"/>
  <c r="BU35" i="166"/>
  <c r="AN47" i="166"/>
  <c r="P41" i="166"/>
  <c r="AZ56" i="166"/>
  <c r="AR49" i="166"/>
  <c r="X34" i="166"/>
  <c r="BX68" i="166"/>
  <c r="BT20" i="166"/>
  <c r="L15" i="166"/>
  <c r="BW70" i="166"/>
  <c r="W12" i="166"/>
  <c r="AG61" i="166"/>
  <c r="BA30" i="166"/>
  <c r="M25" i="166"/>
  <c r="AR78" i="166"/>
  <c r="L60" i="166"/>
  <c r="AR58" i="166"/>
  <c r="AB49" i="166"/>
  <c r="AO68" i="166"/>
  <c r="AG77" i="166"/>
  <c r="AJ58" i="166"/>
  <c r="BS77" i="166"/>
  <c r="BC78" i="166"/>
  <c r="BT47" i="166"/>
  <c r="H34" i="166"/>
  <c r="AI30" i="166"/>
  <c r="S26" i="166"/>
  <c r="BV45" i="166"/>
  <c r="BQ75" i="166"/>
  <c r="AG30" i="166"/>
  <c r="BY16" i="166"/>
  <c r="BP35" i="166"/>
  <c r="W71" i="166"/>
  <c r="X78" i="166"/>
  <c r="BM58" i="166"/>
  <c r="BA35" i="166"/>
  <c r="AK77" i="166"/>
  <c r="AZ68" i="166"/>
  <c r="U68" i="166"/>
  <c r="AO58" i="166"/>
  <c r="BL59" i="166"/>
  <c r="AF56" i="166"/>
  <c r="BP56" i="166"/>
  <c r="BH49" i="166"/>
  <c r="AZ47" i="166"/>
  <c r="AB47" i="166"/>
  <c r="AF20" i="166"/>
  <c r="BE26" i="166"/>
  <c r="AV35" i="166"/>
  <c r="BH35" i="166"/>
  <c r="BO13" i="166"/>
  <c r="U57" i="166"/>
  <c r="AG35" i="166"/>
  <c r="BH58" i="166"/>
  <c r="BD57" i="166"/>
  <c r="AV47" i="166"/>
  <c r="AY78" i="166"/>
  <c r="AE20" i="166"/>
  <c r="BH78" i="166"/>
  <c r="BT51" i="166"/>
  <c r="BJ75" i="166"/>
  <c r="AG60" i="166"/>
  <c r="AZ57" i="166"/>
  <c r="AN49" i="166"/>
  <c r="AF47" i="166"/>
  <c r="I78" i="166"/>
  <c r="BT15" i="166"/>
  <c r="AY19" i="166"/>
  <c r="AP75" i="166"/>
  <c r="AB35" i="166"/>
  <c r="M35" i="166"/>
  <c r="D68" i="166"/>
  <c r="AV59" i="166"/>
  <c r="D58" i="166"/>
  <c r="BP60" i="166"/>
  <c r="X59" i="166"/>
  <c r="AZ41" i="166"/>
  <c r="AI69" i="166"/>
  <c r="AU69" i="166"/>
  <c r="K20" i="166"/>
  <c r="BT60" i="166"/>
  <c r="G24" i="162"/>
  <c r="J78" i="166"/>
  <c r="AM42" i="166"/>
  <c r="AI25" i="166"/>
  <c r="BK17" i="166"/>
  <c r="F13" i="166"/>
  <c r="BA71" i="166"/>
  <c r="AC45" i="166"/>
  <c r="L16" i="166"/>
  <c r="BT13" i="166"/>
  <c r="T64" i="166"/>
  <c r="Y13" i="166"/>
  <c r="AB59" i="166"/>
  <c r="AJ56" i="166"/>
  <c r="H35" i="166"/>
  <c r="L47" i="166"/>
  <c r="AR41" i="166"/>
  <c r="AM47" i="166"/>
  <c r="BN7" i="166"/>
  <c r="AA13" i="166"/>
  <c r="AW70" i="166"/>
  <c r="BH13" i="166"/>
  <c r="BP12" i="166"/>
  <c r="AO12" i="166"/>
  <c r="M60" i="166"/>
  <c r="BI58" i="166"/>
  <c r="BM59" i="166"/>
  <c r="AS68" i="166"/>
  <c r="BD41" i="166"/>
  <c r="AG56" i="166"/>
  <c r="E49" i="166"/>
  <c r="AV20" i="166"/>
  <c r="BQ77" i="166"/>
  <c r="BH59" i="166"/>
  <c r="AF58" i="166"/>
  <c r="BX34" i="166"/>
  <c r="O55" i="166"/>
  <c r="T13" i="166"/>
  <c r="BY6" i="166"/>
  <c r="O50" i="166"/>
  <c r="BX12" i="166"/>
  <c r="AR6" i="166"/>
  <c r="B5" i="166"/>
  <c r="AM5" i="166"/>
  <c r="L5" i="166"/>
  <c r="BV5" i="166"/>
  <c r="BQ5" i="166"/>
  <c r="BO5" i="166"/>
  <c r="Y5" i="166"/>
  <c r="P5" i="166"/>
  <c r="AW5" i="166"/>
  <c r="BL5" i="166"/>
  <c r="AU5" i="166"/>
  <c r="E5" i="166"/>
  <c r="H5" i="166"/>
  <c r="K5" i="166"/>
  <c r="BN5" i="166"/>
  <c r="BU5" i="166"/>
  <c r="AN5" i="166"/>
  <c r="BC5" i="166"/>
  <c r="BA5" i="166"/>
  <c r="AC5" i="166"/>
  <c r="AA5" i="166"/>
  <c r="BK5" i="166"/>
  <c r="BJ5" i="166"/>
  <c r="T5" i="166"/>
  <c r="BB5" i="166"/>
  <c r="N5" i="166"/>
  <c r="AG5" i="166"/>
  <c r="AT5" i="166"/>
  <c r="BF5" i="166"/>
  <c r="M5" i="166"/>
  <c r="BI5" i="166"/>
  <c r="AH5" i="166"/>
  <c r="AI5" i="166"/>
  <c r="BR5" i="166"/>
  <c r="I5" i="166"/>
  <c r="AQ5" i="166"/>
  <c r="V5" i="166"/>
  <c r="BY5" i="166"/>
  <c r="G5" i="166"/>
  <c r="X5" i="166"/>
  <c r="AZ5" i="166"/>
  <c r="F5" i="166"/>
  <c r="AO5" i="166"/>
  <c r="AL5" i="166"/>
  <c r="BX5" i="166"/>
  <c r="AX5" i="166"/>
  <c r="W5" i="166"/>
  <c r="BE5" i="166"/>
  <c r="D5" i="166"/>
  <c r="BP5" i="166"/>
  <c r="U5" i="166"/>
  <c r="R5" i="166"/>
  <c r="BT5" i="166"/>
  <c r="AV5" i="166"/>
  <c r="Z5" i="166"/>
  <c r="BM5" i="166"/>
  <c r="BD5" i="166"/>
  <c r="BS5" i="166"/>
  <c r="AD5" i="166"/>
  <c r="AB5" i="166"/>
  <c r="C5" i="166"/>
  <c r="AK5" i="166"/>
  <c r="AP5" i="166"/>
  <c r="BG5" i="166"/>
  <c r="AF5" i="166"/>
  <c r="AS5" i="166"/>
  <c r="M15" i="166"/>
  <c r="BW27" i="166"/>
  <c r="Q26" i="166"/>
  <c r="BU10" i="166"/>
  <c r="T57" i="166"/>
  <c r="AR59" i="166"/>
  <c r="BX57" i="166"/>
  <c r="Y77" i="166"/>
  <c r="AN40" i="166"/>
  <c r="Y28" i="166"/>
  <c r="AQ8" i="166"/>
  <c r="AF27" i="166"/>
  <c r="R78" i="166"/>
  <c r="BQ24" i="166"/>
  <c r="BA10" i="166"/>
  <c r="BI27" i="166"/>
  <c r="BL28" i="166"/>
  <c r="AZ15" i="166"/>
  <c r="P28" i="166"/>
  <c r="BX8" i="166"/>
  <c r="BS24" i="166"/>
  <c r="BC10" i="166"/>
  <c r="AB51" i="166"/>
  <c r="AW24" i="166"/>
  <c r="AG10" i="166"/>
  <c r="BP40" i="166"/>
  <c r="AJ27" i="166"/>
  <c r="P22" i="166"/>
  <c r="AE77" i="166"/>
  <c r="T20" i="166"/>
  <c r="AO27" i="166"/>
  <c r="BS15" i="166"/>
  <c r="G20" i="166"/>
  <c r="AC24" i="166"/>
  <c r="M10" i="166"/>
  <c r="AJ29" i="166"/>
  <c r="T40" i="166"/>
  <c r="U27" i="166"/>
  <c r="O10" i="166"/>
  <c r="I24" i="166"/>
  <c r="BB27" i="166"/>
  <c r="AI27" i="166"/>
  <c r="AV40" i="166"/>
  <c r="P27" i="166"/>
  <c r="AF8" i="166"/>
  <c r="BT48" i="166"/>
  <c r="G72" i="162"/>
  <c r="BE21" i="166"/>
  <c r="BJ78" i="166"/>
  <c r="AE40" i="166"/>
  <c r="AH10" i="166"/>
  <c r="BQ59" i="166"/>
  <c r="D59" i="166"/>
  <c r="AB20" i="166"/>
  <c r="D60" i="166"/>
  <c r="AZ42" i="166"/>
  <c r="G31" i="162"/>
  <c r="BU20" i="166"/>
  <c r="AZ20" i="166"/>
  <c r="BO7" i="166"/>
  <c r="Z7" i="166"/>
  <c r="AE15" i="166"/>
  <c r="O27" i="166"/>
  <c r="AE24" i="166"/>
  <c r="BG27" i="166"/>
  <c r="BR20" i="166"/>
  <c r="AP34" i="166"/>
  <c r="BX24" i="166"/>
  <c r="BM18" i="166"/>
  <c r="BY27" i="166"/>
  <c r="N27" i="166"/>
  <c r="AS18" i="166"/>
  <c r="AM27" i="166"/>
  <c r="BP15" i="166"/>
  <c r="BL20" i="166"/>
  <c r="D92" i="168" a="1"/>
  <c r="BL92" i="168" s="1"/>
  <c r="AZ40" i="166"/>
  <c r="U48" i="166"/>
  <c r="AB27" i="166"/>
  <c r="P57" i="166"/>
  <c r="AN48" i="166"/>
  <c r="H40" i="166"/>
  <c r="BT57" i="166"/>
  <c r="BH27" i="166"/>
  <c r="BO34" i="166"/>
  <c r="BT27" i="166"/>
  <c r="AB15" i="166"/>
  <c r="P78" i="166"/>
  <c r="E18" i="166"/>
  <c r="AC59" i="166"/>
  <c r="AG40" i="166"/>
  <c r="BH57" i="166"/>
  <c r="AR48" i="166"/>
  <c r="Q57" i="166"/>
  <c r="AN58" i="166"/>
  <c r="AF21" i="166"/>
  <c r="L42" i="166"/>
  <c r="AS77" i="166"/>
  <c r="BX49" i="166"/>
  <c r="BD34" i="166"/>
  <c r="O69" i="166"/>
  <c r="L63" i="206"/>
  <c r="L76" i="207" s="1"/>
  <c r="X8" i="166"/>
  <c r="L35" i="166"/>
  <c r="L20" i="166"/>
  <c r="BF27" i="166"/>
  <c r="AD20" i="166"/>
  <c r="BE27" i="166"/>
  <c r="E20" i="166"/>
  <c r="AA7" i="166"/>
  <c r="BM13" i="166"/>
  <c r="P29" i="166"/>
  <c r="AN27" i="166"/>
  <c r="BK48" i="166"/>
  <c r="D15" i="166"/>
  <c r="R28" i="166"/>
  <c r="AT15" i="166"/>
  <c r="N10" i="166"/>
  <c r="BD73" i="166"/>
  <c r="AS13" i="166"/>
  <c r="BI57" i="166"/>
  <c r="H59" i="166"/>
  <c r="T48" i="166"/>
  <c r="X40" i="166"/>
  <c r="AV42" i="166"/>
  <c r="V78" i="166"/>
  <c r="D20" i="166"/>
  <c r="BO15" i="166"/>
  <c r="T59" i="166"/>
  <c r="G53" i="162"/>
  <c r="AI21" i="166"/>
  <c r="AL27" i="166"/>
  <c r="J20" i="166"/>
  <c r="BO20" i="166"/>
  <c r="AG27" i="166"/>
  <c r="G7" i="166"/>
  <c r="AW55" i="166"/>
  <c r="BP10" i="166"/>
  <c r="BH10" i="166"/>
  <c r="AN57" i="166"/>
  <c r="L40" i="166"/>
  <c r="T58" i="166"/>
  <c r="BX27" i="166"/>
  <c r="BD22" i="166"/>
  <c r="L21" i="166"/>
  <c r="AJ48" i="166"/>
  <c r="AV27" i="166"/>
  <c r="BU15" i="166"/>
  <c r="T27" i="166"/>
  <c r="AH27" i="166"/>
  <c r="AV10" i="166"/>
  <c r="BY26" i="166"/>
  <c r="BI12" i="166"/>
  <c r="D40" i="166"/>
  <c r="G61" i="162"/>
  <c r="BA15" i="166"/>
  <c r="BK8" i="166"/>
  <c r="L27" i="166"/>
  <c r="R8" i="166"/>
  <c r="AO57" i="166"/>
  <c r="AV15" i="166"/>
  <c r="T15" i="166"/>
  <c r="AY77" i="166"/>
  <c r="AZ58" i="166"/>
  <c r="X77" i="166"/>
  <c r="AG15" i="166"/>
  <c r="G34" i="166"/>
  <c r="BK28" i="166"/>
  <c r="R27" i="166"/>
  <c r="BN20" i="166"/>
  <c r="AO69" i="166"/>
  <c r="M27" i="166"/>
  <c r="AE92" i="168"/>
  <c r="O35" i="186"/>
  <c r="BD35" i="186"/>
  <c r="BE35" i="186"/>
  <c r="W35" i="186"/>
  <c r="AI35" i="186"/>
  <c r="BX35" i="186"/>
  <c r="N35" i="186"/>
  <c r="BY35" i="186"/>
  <c r="R35" i="186"/>
  <c r="BC35" i="186"/>
  <c r="P35" i="186"/>
  <c r="AM35" i="186"/>
  <c r="Q35" i="186"/>
  <c r="AL35" i="186"/>
  <c r="AH35" i="186"/>
  <c r="BW35" i="186"/>
  <c r="AO35" i="186"/>
  <c r="AJ35" i="186"/>
  <c r="BG35" i="186"/>
  <c r="AK35" i="186"/>
  <c r="BV35" i="186"/>
  <c r="BF35" i="186"/>
  <c r="BL35" i="186"/>
  <c r="AW35" i="186"/>
  <c r="S35" i="186"/>
  <c r="BI35" i="186"/>
  <c r="E35" i="186"/>
  <c r="F35" i="186"/>
  <c r="G35" i="186"/>
  <c r="X35" i="186"/>
  <c r="J35" i="186"/>
  <c r="AF35" i="186"/>
  <c r="BQ35" i="186"/>
  <c r="AE35" i="186"/>
  <c r="B35" i="186"/>
  <c r="AQ35" i="186"/>
  <c r="Y35" i="186"/>
  <c r="Z35" i="186"/>
  <c r="AA35" i="186"/>
  <c r="AD35" i="186"/>
  <c r="AZ35" i="186"/>
  <c r="D35" i="186"/>
  <c r="I35" i="186"/>
  <c r="V35" i="186"/>
  <c r="AY35" i="186"/>
  <c r="AP35" i="186"/>
  <c r="BK35" i="186"/>
  <c r="AS35" i="186"/>
  <c r="BN35" i="186"/>
  <c r="AT35" i="186"/>
  <c r="AU35" i="186"/>
  <c r="U35" i="186"/>
  <c r="AX35" i="186"/>
  <c r="BT35" i="186"/>
  <c r="BB35" i="186"/>
  <c r="BJ35" i="186"/>
  <c r="AR35" i="186"/>
  <c r="AC35" i="186"/>
  <c r="BS35" i="186"/>
  <c r="BM35" i="186"/>
  <c r="C35" i="186"/>
  <c r="BO35" i="186"/>
  <c r="BR35" i="186"/>
  <c r="T64" i="205"/>
  <c r="CC60" i="188"/>
  <c r="CC60" i="190" s="1"/>
  <c r="H54" i="182"/>
  <c r="O86" i="176"/>
  <c r="O88" i="176" s="1"/>
  <c r="BS86" i="176"/>
  <c r="BS88" i="176" s="1"/>
  <c r="F91" i="206"/>
  <c r="F91" i="207" s="1"/>
  <c r="Z79" i="196"/>
  <c r="Z82" i="196" s="1"/>
  <c r="T79" i="196"/>
  <c r="T82" i="196" s="1"/>
  <c r="BG79" i="196"/>
  <c r="BG82" i="196" s="1"/>
  <c r="U47" i="186"/>
  <c r="Q46" i="186"/>
  <c r="M45" i="186"/>
  <c r="I44" i="186"/>
  <c r="BU40" i="186"/>
  <c r="BI37" i="186"/>
  <c r="BA35" i="186"/>
  <c r="AW34" i="186"/>
  <c r="AS33" i="186"/>
  <c r="M66" i="186"/>
  <c r="BI63" i="186"/>
  <c r="AG61" i="186"/>
  <c r="BQ50" i="186"/>
  <c r="AK47" i="186"/>
  <c r="BT71" i="186"/>
  <c r="H65" i="186"/>
  <c r="AZ16" i="186"/>
  <c r="BT72" i="186"/>
  <c r="BH64" i="186"/>
  <c r="AF62" i="186"/>
  <c r="X55" i="186"/>
  <c r="AF47" i="186"/>
  <c r="BL40" i="186"/>
  <c r="M77" i="206"/>
  <c r="G67" i="162"/>
  <c r="H72" i="186"/>
  <c r="AZ53" i="186"/>
  <c r="BL31" i="186"/>
  <c r="AV27" i="186"/>
  <c r="D26" i="186"/>
  <c r="BG65" i="186"/>
  <c r="P26" i="186"/>
  <c r="H9" i="166"/>
  <c r="BP29" i="166"/>
  <c r="AF12" i="186"/>
  <c r="BC66" i="186"/>
  <c r="AM62" i="186"/>
  <c r="K15" i="186"/>
  <c r="BS10" i="186"/>
  <c r="AK57" i="166"/>
  <c r="X75" i="205"/>
  <c r="X75" i="201" s="1"/>
  <c r="CG71" i="188"/>
  <c r="CG71" i="190" s="1"/>
  <c r="W7" i="186"/>
  <c r="X7" i="186"/>
  <c r="B7" i="186"/>
  <c r="Y7" i="186"/>
  <c r="BJ7" i="186"/>
  <c r="AT7" i="186"/>
  <c r="AD7" i="186"/>
  <c r="BS7" i="186"/>
  <c r="C7" i="186"/>
  <c r="BK7" i="186"/>
  <c r="AR7" i="186"/>
  <c r="AS7" i="186"/>
  <c r="BN7" i="186"/>
  <c r="AQ7" i="186"/>
  <c r="BL7" i="186"/>
  <c r="G7" i="186"/>
  <c r="BM7" i="186"/>
  <c r="F7" i="186"/>
  <c r="I7" i="186"/>
  <c r="BU7" i="186"/>
  <c r="D7" i="186"/>
  <c r="AA7" i="186"/>
  <c r="AP7" i="186"/>
  <c r="E7" i="186"/>
  <c r="Z7" i="186"/>
  <c r="Q7" i="186"/>
  <c r="BQ7" i="186"/>
  <c r="AX7" i="186"/>
  <c r="M7" i="186"/>
  <c r="BV7" i="186"/>
  <c r="BC7" i="186"/>
  <c r="AE7" i="186"/>
  <c r="BF7" i="186"/>
  <c r="BH7" i="186"/>
  <c r="BR7" i="186"/>
  <c r="AF7" i="186"/>
  <c r="AK7" i="186"/>
  <c r="AG7" i="186"/>
  <c r="N7" i="186"/>
  <c r="AN7" i="186"/>
  <c r="AY7" i="186"/>
  <c r="BW7" i="186"/>
  <c r="AZ7" i="186"/>
  <c r="AU7" i="186"/>
  <c r="BE7" i="186"/>
  <c r="AC7" i="186"/>
  <c r="S7" i="186"/>
  <c r="BA7" i="186"/>
  <c r="BB7" i="186"/>
  <c r="BO7" i="186"/>
  <c r="O7" i="186"/>
  <c r="V7" i="186"/>
  <c r="R7" i="186"/>
  <c r="BY7" i="186"/>
  <c r="H7" i="186"/>
  <c r="AW7" i="186"/>
  <c r="J7" i="186"/>
  <c r="L7" i="186"/>
  <c r="AM7" i="186"/>
  <c r="AH7" i="186"/>
  <c r="AI7" i="186"/>
  <c r="K7" i="186"/>
  <c r="BT7" i="186"/>
  <c r="AL7" i="186"/>
  <c r="O91" i="205"/>
  <c r="O91" i="201" s="1"/>
  <c r="M91" i="205"/>
  <c r="M91" i="201" s="1"/>
  <c r="M13" i="201"/>
  <c r="V37" i="205"/>
  <c r="V37" i="201" s="1"/>
  <c r="CE33" i="188"/>
  <c r="CE33" i="190" s="1"/>
  <c r="T14" i="201"/>
  <c r="BK67" i="186"/>
  <c r="X67" i="186"/>
  <c r="Y67" i="186"/>
  <c r="AT67" i="186"/>
  <c r="AD67" i="186"/>
  <c r="BS67" i="186"/>
  <c r="C67" i="186"/>
  <c r="BJ67" i="186"/>
  <c r="AR67" i="186"/>
  <c r="AP67" i="186"/>
  <c r="AS67" i="186"/>
  <c r="BN67" i="186"/>
  <c r="W67" i="186"/>
  <c r="BL67" i="186"/>
  <c r="BM67" i="186"/>
  <c r="F67" i="186"/>
  <c r="AQ67" i="186"/>
  <c r="V67" i="186"/>
  <c r="I67" i="186"/>
  <c r="D67" i="186"/>
  <c r="E67" i="186"/>
  <c r="B67" i="186"/>
  <c r="Z67" i="186"/>
  <c r="BQ67" i="186"/>
  <c r="BR67" i="186"/>
  <c r="AE67" i="186"/>
  <c r="BA67" i="186"/>
  <c r="BC67" i="186"/>
  <c r="BF67" i="186"/>
  <c r="AY67" i="186"/>
  <c r="J67" i="186"/>
  <c r="BU67" i="186"/>
  <c r="BW67" i="186"/>
  <c r="AC67" i="186"/>
  <c r="S67" i="186"/>
  <c r="AA67" i="186"/>
  <c r="AV67" i="186"/>
  <c r="M67" i="186"/>
  <c r="O67" i="186"/>
  <c r="R67" i="186"/>
  <c r="AW67" i="186"/>
  <c r="AX67" i="186"/>
  <c r="AZ67" i="186"/>
  <c r="K67" i="186"/>
  <c r="AM67" i="186"/>
  <c r="AG67" i="186"/>
  <c r="AI67" i="186"/>
  <c r="AL67" i="186"/>
  <c r="BC45" i="186"/>
  <c r="P45" i="186"/>
  <c r="BV45" i="186"/>
  <c r="N45" i="186"/>
  <c r="Q45" i="186"/>
  <c r="AL45" i="186"/>
  <c r="B45" i="186"/>
  <c r="BK45" i="186"/>
  <c r="BW45" i="186"/>
  <c r="BB45" i="186"/>
  <c r="AJ45" i="186"/>
  <c r="AK45" i="186"/>
  <c r="BF45" i="186"/>
  <c r="O45" i="186"/>
  <c r="BD45" i="186"/>
  <c r="BE45" i="186"/>
  <c r="AI45" i="186"/>
  <c r="BX45" i="186"/>
  <c r="S45" i="186"/>
  <c r="BY45" i="186"/>
  <c r="R45" i="186"/>
  <c r="BG45" i="186"/>
  <c r="AO45" i="186"/>
  <c r="BJ45" i="186"/>
  <c r="AQ45" i="186"/>
  <c r="AS45" i="186"/>
  <c r="BN45" i="186"/>
  <c r="AU45" i="186"/>
  <c r="AH45" i="186"/>
  <c r="AX45" i="186"/>
  <c r="BI45" i="186"/>
  <c r="BS45" i="186"/>
  <c r="BM45" i="186"/>
  <c r="Z45" i="186"/>
  <c r="BO45" i="186"/>
  <c r="BR45" i="186"/>
  <c r="K45" i="186"/>
  <c r="V45" i="186"/>
  <c r="E45" i="186"/>
  <c r="AT45" i="186"/>
  <c r="C45" i="186"/>
  <c r="G45" i="186"/>
  <c r="J45" i="186"/>
  <c r="U45" i="186"/>
  <c r="D45" i="186"/>
  <c r="AM45" i="186"/>
  <c r="AE45" i="186"/>
  <c r="AP45" i="186"/>
  <c r="Y45" i="186"/>
  <c r="W45" i="186"/>
  <c r="F45" i="186"/>
  <c r="AA45" i="186"/>
  <c r="AD45" i="186"/>
  <c r="T60" i="205"/>
  <c r="CC56" i="188"/>
  <c r="CC56" i="190" s="1"/>
  <c r="H50" i="182"/>
  <c r="C52" i="186"/>
  <c r="AR52" i="186"/>
  <c r="AS52" i="186"/>
  <c r="BN52" i="186"/>
  <c r="AX52" i="186"/>
  <c r="K52" i="186"/>
  <c r="W52" i="186"/>
  <c r="BL52" i="186"/>
  <c r="BM52" i="186"/>
  <c r="F52" i="186"/>
  <c r="AQ52" i="186"/>
  <c r="D52" i="186"/>
  <c r="AA52" i="186"/>
  <c r="BJ52" i="186"/>
  <c r="E52" i="186"/>
  <c r="Z52" i="186"/>
  <c r="BK52" i="186"/>
  <c r="V52" i="186"/>
  <c r="AC52" i="186"/>
  <c r="X52" i="186"/>
  <c r="AU52" i="186"/>
  <c r="Y52" i="186"/>
  <c r="AT52" i="186"/>
  <c r="G52" i="186"/>
  <c r="AP52" i="186"/>
  <c r="AE52" i="186"/>
  <c r="BU52" i="186"/>
  <c r="N52" i="186"/>
  <c r="BW52" i="186"/>
  <c r="I52" i="186"/>
  <c r="AY52" i="186"/>
  <c r="J52" i="186"/>
  <c r="S52" i="186"/>
  <c r="M52" i="186"/>
  <c r="AH52" i="186"/>
  <c r="O52" i="186"/>
  <c r="BS52" i="186"/>
  <c r="R52" i="186"/>
  <c r="BO52" i="186"/>
  <c r="AD52" i="186"/>
  <c r="AM52" i="186"/>
  <c r="BP52" i="186"/>
  <c r="AW52" i="186"/>
  <c r="AG52" i="186"/>
  <c r="BB52" i="186"/>
  <c r="AI52" i="186"/>
  <c r="AL52" i="186"/>
  <c r="BG52" i="186"/>
  <c r="B52" i="186"/>
  <c r="BQ52" i="186"/>
  <c r="BA52" i="186"/>
  <c r="BV52" i="186"/>
  <c r="BC52" i="186"/>
  <c r="BR52" i="186"/>
  <c r="BF52" i="186"/>
  <c r="K54" i="186"/>
  <c r="BR54" i="186"/>
  <c r="AZ54" i="186"/>
  <c r="AX54" i="186"/>
  <c r="BA54" i="186"/>
  <c r="BV54" i="186"/>
  <c r="BF54" i="186"/>
  <c r="S54" i="186"/>
  <c r="AE54" i="186"/>
  <c r="BT54" i="186"/>
  <c r="BU54" i="186"/>
  <c r="N54" i="186"/>
  <c r="AY54" i="186"/>
  <c r="L54" i="186"/>
  <c r="AI54" i="186"/>
  <c r="M54" i="186"/>
  <c r="J54" i="186"/>
  <c r="AH54" i="186"/>
  <c r="BS54" i="186"/>
  <c r="AK54" i="186"/>
  <c r="AF54" i="186"/>
  <c r="BC54" i="186"/>
  <c r="AG54" i="186"/>
  <c r="BB54" i="186"/>
  <c r="AD54" i="186"/>
  <c r="BG54" i="186"/>
  <c r="R54" i="186"/>
  <c r="AP54" i="186"/>
  <c r="C54" i="186"/>
  <c r="F54" i="186"/>
  <c r="BE54" i="186"/>
  <c r="AL54" i="186"/>
  <c r="AA54" i="186"/>
  <c r="U54" i="186"/>
  <c r="BJ54" i="186"/>
  <c r="O54" i="186"/>
  <c r="W54" i="186"/>
  <c r="Z54" i="186"/>
  <c r="BX54" i="186"/>
  <c r="BY54" i="186"/>
  <c r="AU54" i="186"/>
  <c r="AO54" i="186"/>
  <c r="B54" i="186"/>
  <c r="AQ54" i="186"/>
  <c r="AT54" i="186"/>
  <c r="P54" i="186"/>
  <c r="AM54" i="186"/>
  <c r="BO54" i="186"/>
  <c r="BI54" i="186"/>
  <c r="V54" i="186"/>
  <c r="BW54" i="186"/>
  <c r="BK54" i="186"/>
  <c r="Q54" i="186"/>
  <c r="BN54" i="186"/>
  <c r="T15" i="205"/>
  <c r="CC11" i="188"/>
  <c r="CC11" i="190" s="1"/>
  <c r="H5" i="182"/>
  <c r="AK86" i="176"/>
  <c r="AK88" i="176" s="1"/>
  <c r="AV86" i="176"/>
  <c r="AV88" i="176" s="1"/>
  <c r="K13" i="207"/>
  <c r="K91" i="206"/>
  <c r="K91" i="207" s="1"/>
  <c r="F79" i="196"/>
  <c r="F82" i="196" s="1"/>
  <c r="AM79" i="196"/>
  <c r="AM82" i="196" s="1"/>
  <c r="Y48" i="186"/>
  <c r="Y28" i="186"/>
  <c r="BY26" i="186"/>
  <c r="BA25" i="186"/>
  <c r="AC24" i="186"/>
  <c r="E23" i="186"/>
  <c r="AG20" i="186"/>
  <c r="BI17" i="186"/>
  <c r="AK16" i="186"/>
  <c r="M15" i="186"/>
  <c r="BM13" i="186"/>
  <c r="AO12" i="186"/>
  <c r="Q11" i="186"/>
  <c r="BQ9" i="186"/>
  <c r="AS8" i="186"/>
  <c r="U7" i="186"/>
  <c r="BU5" i="186"/>
  <c r="AW4" i="186"/>
  <c r="BT40" i="186"/>
  <c r="BH37" i="186"/>
  <c r="AW70" i="186"/>
  <c r="Q67" i="186"/>
  <c r="E59" i="186"/>
  <c r="Y54" i="186"/>
  <c r="M46" i="186"/>
  <c r="BM44" i="186"/>
  <c r="BX72" i="186"/>
  <c r="L66" i="186"/>
  <c r="AR59" i="186"/>
  <c r="BX52" i="186"/>
  <c r="AR49" i="186"/>
  <c r="AN48" i="186"/>
  <c r="AR70" i="186"/>
  <c r="H61" i="186"/>
  <c r="AJ48" i="186"/>
  <c r="BY76" i="166"/>
  <c r="BX76" i="166"/>
  <c r="BW76" i="166"/>
  <c r="M76" i="166"/>
  <c r="BB76" i="166"/>
  <c r="BC76" i="166"/>
  <c r="AG76" i="166"/>
  <c r="L76" i="166"/>
  <c r="BV76" i="166"/>
  <c r="BA76" i="166"/>
  <c r="AZ76" i="166"/>
  <c r="AF76" i="166"/>
  <c r="N76" i="166"/>
  <c r="O76" i="166"/>
  <c r="BU76" i="166"/>
  <c r="BT76" i="166"/>
  <c r="AH76" i="166"/>
  <c r="AI76" i="166"/>
  <c r="I76" i="166"/>
  <c r="AM76" i="166"/>
  <c r="AO76" i="166"/>
  <c r="C76" i="166"/>
  <c r="E76" i="166"/>
  <c r="H76" i="166"/>
  <c r="BG76" i="166"/>
  <c r="BI76" i="166"/>
  <c r="W76" i="166"/>
  <c r="T76" i="166"/>
  <c r="Y76" i="166"/>
  <c r="P76" i="166"/>
  <c r="AA76" i="166"/>
  <c r="AB76" i="166"/>
  <c r="AU76" i="166"/>
  <c r="AW76" i="166"/>
  <c r="AN76" i="166"/>
  <c r="AQ76" i="166"/>
  <c r="AK76" i="166"/>
  <c r="BF76" i="166"/>
  <c r="AS76" i="166"/>
  <c r="Z76" i="166"/>
  <c r="AV76" i="166"/>
  <c r="BQ76" i="166"/>
  <c r="K76" i="166"/>
  <c r="BS76" i="166"/>
  <c r="BH76" i="166"/>
  <c r="U76" i="166"/>
  <c r="BK76" i="166"/>
  <c r="S76" i="166"/>
  <c r="BM76" i="166"/>
  <c r="BP76" i="166"/>
  <c r="M76" i="206"/>
  <c r="G66" i="162"/>
  <c r="AF68" i="186"/>
  <c r="D66" i="186"/>
  <c r="AZ63" i="186"/>
  <c r="BD59" i="186"/>
  <c r="AJ44" i="186"/>
  <c r="BL36" i="186"/>
  <c r="AN35" i="186"/>
  <c r="AN30" i="186"/>
  <c r="BE76" i="166"/>
  <c r="G67" i="186"/>
  <c r="D33" i="186"/>
  <c r="BS70" i="186"/>
  <c r="K55" i="186"/>
  <c r="BS30" i="186"/>
  <c r="V19" i="205"/>
  <c r="V19" i="201" s="1"/>
  <c r="CE15" i="188"/>
  <c r="CE15" i="190" s="1"/>
  <c r="AY64" i="186"/>
  <c r="L64" i="186"/>
  <c r="M64" i="186"/>
  <c r="AH64" i="186"/>
  <c r="R64" i="186"/>
  <c r="BG64" i="186"/>
  <c r="BS64" i="186"/>
  <c r="AF64" i="186"/>
  <c r="AG64" i="186"/>
  <c r="J64" i="186"/>
  <c r="BB64" i="186"/>
  <c r="K64" i="186"/>
  <c r="AZ64" i="186"/>
  <c r="BA64" i="186"/>
  <c r="BV64" i="186"/>
  <c r="AE64" i="186"/>
  <c r="BY64" i="186"/>
  <c r="BT64" i="186"/>
  <c r="AD64" i="186"/>
  <c r="BU64" i="186"/>
  <c r="N64" i="186"/>
  <c r="BR64" i="186"/>
  <c r="AL64" i="186"/>
  <c r="AO64" i="186"/>
  <c r="V64" i="186"/>
  <c r="AQ64" i="186"/>
  <c r="AK64" i="186"/>
  <c r="AT64" i="186"/>
  <c r="BC64" i="186"/>
  <c r="AX64" i="186"/>
  <c r="BF64" i="186"/>
  <c r="BO64" i="186"/>
  <c r="S64" i="186"/>
  <c r="BI64" i="186"/>
  <c r="AP64" i="186"/>
  <c r="BK64" i="186"/>
  <c r="BE64" i="186"/>
  <c r="BN64" i="186"/>
  <c r="BW64" i="186"/>
  <c r="AM64" i="186"/>
  <c r="G64" i="186"/>
  <c r="C64" i="186"/>
  <c r="F64" i="186"/>
  <c r="O64" i="186"/>
  <c r="AJ64" i="186"/>
  <c r="AA64" i="186"/>
  <c r="U64" i="186"/>
  <c r="B64" i="186"/>
  <c r="W64" i="186"/>
  <c r="Q64" i="186"/>
  <c r="Z64" i="186"/>
  <c r="U55" i="205"/>
  <c r="U55" i="201" s="1"/>
  <c r="CD51" i="188"/>
  <c r="CD51" i="190" s="1"/>
  <c r="AQ22" i="186"/>
  <c r="D22" i="186"/>
  <c r="E22" i="186"/>
  <c r="Z22" i="186"/>
  <c r="J22" i="186"/>
  <c r="AY22" i="186"/>
  <c r="BK22" i="186"/>
  <c r="X22" i="186"/>
  <c r="Y22" i="186"/>
  <c r="AT22" i="186"/>
  <c r="C22" i="186"/>
  <c r="AR22" i="186"/>
  <c r="BO22" i="186"/>
  <c r="AS22" i="186"/>
  <c r="BN22" i="186"/>
  <c r="W22" i="186"/>
  <c r="BJ22" i="186"/>
  <c r="BQ22" i="186"/>
  <c r="BL22" i="186"/>
  <c r="G22" i="186"/>
  <c r="AP22" i="186"/>
  <c r="B22" i="186"/>
  <c r="BM22" i="186"/>
  <c r="V22" i="186"/>
  <c r="F22" i="186"/>
  <c r="BY22" i="186"/>
  <c r="AU22" i="186"/>
  <c r="AE22" i="186"/>
  <c r="AG22" i="186"/>
  <c r="BV22" i="186"/>
  <c r="BB22" i="186"/>
  <c r="AI22" i="186"/>
  <c r="I22" i="186"/>
  <c r="AL22" i="186"/>
  <c r="AN22" i="186"/>
  <c r="BT22" i="186"/>
  <c r="Q22" i="186"/>
  <c r="BG22" i="186"/>
  <c r="AD22" i="186"/>
  <c r="BA22" i="186"/>
  <c r="AC22" i="186"/>
  <c r="BC22" i="186"/>
  <c r="AF22" i="186"/>
  <c r="BF22" i="186"/>
  <c r="BH22" i="186"/>
  <c r="AK22" i="186"/>
  <c r="AX22" i="186"/>
  <c r="BS22" i="186"/>
  <c r="BU22" i="186"/>
  <c r="N22" i="186"/>
  <c r="AW22" i="186"/>
  <c r="BW22" i="186"/>
  <c r="BR22" i="186"/>
  <c r="AZ22" i="186"/>
  <c r="BP22" i="186"/>
  <c r="BE22" i="186"/>
  <c r="S22" i="186"/>
  <c r="M22" i="186"/>
  <c r="AH22" i="186"/>
  <c r="AA22" i="186"/>
  <c r="K22" i="186"/>
  <c r="O22" i="186"/>
  <c r="L22" i="186"/>
  <c r="R22" i="186"/>
  <c r="BW50" i="186"/>
  <c r="AJ50" i="186"/>
  <c r="BB50" i="186"/>
  <c r="AK50" i="186"/>
  <c r="BF50" i="186"/>
  <c r="AP50" i="186"/>
  <c r="C50" i="186"/>
  <c r="O50" i="186"/>
  <c r="BD50" i="186"/>
  <c r="BE50" i="186"/>
  <c r="AI50" i="186"/>
  <c r="BV50" i="186"/>
  <c r="BX50" i="186"/>
  <c r="S50" i="186"/>
  <c r="BY50" i="186"/>
  <c r="R50" i="186"/>
  <c r="BC50" i="186"/>
  <c r="U50" i="186"/>
  <c r="P50" i="186"/>
  <c r="AM50" i="186"/>
  <c r="Q50" i="186"/>
  <c r="N50" i="186"/>
  <c r="AL50" i="186"/>
  <c r="BG50" i="186"/>
  <c r="BI50" i="186"/>
  <c r="BJ50" i="186"/>
  <c r="BM50" i="186"/>
  <c r="F50" i="186"/>
  <c r="W50" i="186"/>
  <c r="BO50" i="186"/>
  <c r="BR50" i="186"/>
  <c r="K50" i="186"/>
  <c r="E50" i="186"/>
  <c r="Z50" i="186"/>
  <c r="AQ50" i="186"/>
  <c r="G50" i="186"/>
  <c r="AN50" i="186"/>
  <c r="B50" i="186"/>
  <c r="J50" i="186"/>
  <c r="AE50" i="186"/>
  <c r="BK50" i="186"/>
  <c r="Y50" i="186"/>
  <c r="AT50" i="186"/>
  <c r="AH50" i="186"/>
  <c r="V50" i="186"/>
  <c r="AA50" i="186"/>
  <c r="BH50" i="186"/>
  <c r="AD50" i="186"/>
  <c r="AY50" i="186"/>
  <c r="AO50" i="186"/>
  <c r="AS50" i="186"/>
  <c r="BN50" i="186"/>
  <c r="AU50" i="186"/>
  <c r="AX50" i="186"/>
  <c r="T62" i="205"/>
  <c r="CC58" i="188"/>
  <c r="CC58" i="190" s="1"/>
  <c r="H52" i="182"/>
  <c r="CD9" i="190"/>
  <c r="BY86" i="176"/>
  <c r="BY88" i="176" s="1"/>
  <c r="BG86" i="176"/>
  <c r="BG88" i="176" s="1"/>
  <c r="Y86" i="176"/>
  <c r="Y88" i="176" s="1"/>
  <c r="J91" i="206"/>
  <c r="J91" i="207" s="1"/>
  <c r="BJ79" i="196"/>
  <c r="BJ82" i="196" s="1"/>
  <c r="S79" i="196"/>
  <c r="S82" i="196" s="1"/>
  <c r="BF79" i="196"/>
  <c r="BF82" i="196" s="1"/>
  <c r="U32" i="186"/>
  <c r="BU30" i="186"/>
  <c r="AN72" i="186"/>
  <c r="AJ71" i="186"/>
  <c r="AF70" i="186"/>
  <c r="X68" i="186"/>
  <c r="T67" i="186"/>
  <c r="P66" i="186"/>
  <c r="L65" i="186"/>
  <c r="H64" i="186"/>
  <c r="D63" i="186"/>
  <c r="BX61" i="186"/>
  <c r="BP59" i="186"/>
  <c r="AZ55" i="186"/>
  <c r="AV54" i="186"/>
  <c r="AR53" i="186"/>
  <c r="AN52" i="186"/>
  <c r="AF50" i="186"/>
  <c r="AB49" i="186"/>
  <c r="X48" i="186"/>
  <c r="T47" i="186"/>
  <c r="P46" i="186"/>
  <c r="L45" i="186"/>
  <c r="H44" i="186"/>
  <c r="BA71" i="186"/>
  <c r="P67" i="186"/>
  <c r="D54" i="186"/>
  <c r="AV50" i="186"/>
  <c r="BP20" i="186"/>
  <c r="BH18" i="186"/>
  <c r="AV71" i="186"/>
  <c r="P68" i="186"/>
  <c r="BL65" i="186"/>
  <c r="AJ63" i="186"/>
  <c r="H56" i="166"/>
  <c r="AU48" i="166"/>
  <c r="BN48" i="166"/>
  <c r="H48" i="166"/>
  <c r="I48" i="166"/>
  <c r="AD48" i="166"/>
  <c r="BO48" i="166"/>
  <c r="AG48" i="166"/>
  <c r="AB48" i="166"/>
  <c r="AY48" i="166"/>
  <c r="AC48" i="166"/>
  <c r="AX48" i="166"/>
  <c r="G48" i="166"/>
  <c r="AV48" i="166"/>
  <c r="AW48" i="166"/>
  <c r="BR48" i="166"/>
  <c r="AA48" i="166"/>
  <c r="BP48" i="166"/>
  <c r="K48" i="166"/>
  <c r="Z48" i="166"/>
  <c r="F48" i="166"/>
  <c r="BQ48" i="166"/>
  <c r="AT48" i="166"/>
  <c r="J48" i="166"/>
  <c r="BC48" i="166"/>
  <c r="AQ48" i="166"/>
  <c r="BS48" i="166"/>
  <c r="AK48" i="166"/>
  <c r="AL48" i="166"/>
  <c r="AM48" i="166"/>
  <c r="AP48" i="166"/>
  <c r="M48" i="166"/>
  <c r="BW48" i="166"/>
  <c r="N48" i="166"/>
  <c r="BX48" i="166"/>
  <c r="L48" i="166"/>
  <c r="BE48" i="166"/>
  <c r="BF48" i="166"/>
  <c r="BG48" i="166"/>
  <c r="BJ48" i="166"/>
  <c r="AH48" i="166"/>
  <c r="BB48" i="166"/>
  <c r="C48" i="166"/>
  <c r="O48" i="166"/>
  <c r="BY48" i="166"/>
  <c r="BA48" i="166"/>
  <c r="B48" i="166"/>
  <c r="AS48" i="166"/>
  <c r="AF48" i="166"/>
  <c r="AE48" i="166"/>
  <c r="BV48" i="166"/>
  <c r="AI48" i="166"/>
  <c r="W48" i="166"/>
  <c r="Q48" i="166"/>
  <c r="R48" i="166"/>
  <c r="BU48" i="166"/>
  <c r="S48" i="166"/>
  <c r="V48" i="166"/>
  <c r="AZ48" i="166"/>
  <c r="L68" i="166"/>
  <c r="D61" i="186"/>
  <c r="AB52" i="186"/>
  <c r="BD49" i="186"/>
  <c r="AN40" i="186"/>
  <c r="P34" i="186"/>
  <c r="BP7" i="186"/>
  <c r="S41" i="166"/>
  <c r="BH41" i="166"/>
  <c r="BI41" i="166"/>
  <c r="B41" i="166"/>
  <c r="AM41" i="166"/>
  <c r="E41" i="166"/>
  <c r="W41" i="166"/>
  <c r="V41" i="166"/>
  <c r="BG41" i="166"/>
  <c r="AQ41" i="166"/>
  <c r="AL41" i="166"/>
  <c r="T41" i="166"/>
  <c r="BF41" i="166"/>
  <c r="U41" i="166"/>
  <c r="AP41" i="166"/>
  <c r="R41" i="166"/>
  <c r="AN41" i="166"/>
  <c r="BK41" i="166"/>
  <c r="AO41" i="166"/>
  <c r="BJ41" i="166"/>
  <c r="O41" i="166"/>
  <c r="C41" i="166"/>
  <c r="I41" i="166"/>
  <c r="AD41" i="166"/>
  <c r="F41" i="166"/>
  <c r="BO41" i="166"/>
  <c r="BR41" i="166"/>
  <c r="K41" i="166"/>
  <c r="BM41" i="166"/>
  <c r="N41" i="166"/>
  <c r="BU41" i="166"/>
  <c r="Z41" i="166"/>
  <c r="AC41" i="166"/>
  <c r="AX41" i="166"/>
  <c r="G41" i="166"/>
  <c r="AE41" i="166"/>
  <c r="AH41" i="166"/>
  <c r="M41" i="166"/>
  <c r="BC41" i="166"/>
  <c r="AT41" i="166"/>
  <c r="AW41" i="166"/>
  <c r="BL41" i="166"/>
  <c r="AA41" i="166"/>
  <c r="AY41" i="166"/>
  <c r="BB41" i="166"/>
  <c r="AG41" i="166"/>
  <c r="Y41" i="166"/>
  <c r="BW41" i="166"/>
  <c r="BN41" i="166"/>
  <c r="BQ41" i="166"/>
  <c r="AU41" i="166"/>
  <c r="J41" i="166"/>
  <c r="BS41" i="166"/>
  <c r="BV41" i="166"/>
  <c r="AS41" i="166"/>
  <c r="BA41" i="166"/>
  <c r="W71" i="186"/>
  <c r="BD26" i="186"/>
  <c r="O56" i="166"/>
  <c r="AQ23" i="186"/>
  <c r="T30" i="201"/>
  <c r="S30" i="205"/>
  <c r="S30" i="201" s="1"/>
  <c r="V35" i="205"/>
  <c r="V35" i="201" s="1"/>
  <c r="CE31" i="188"/>
  <c r="CE31" i="190" s="1"/>
  <c r="X37" i="205"/>
  <c r="X37" i="201" s="1"/>
  <c r="CG33" i="188"/>
  <c r="CG33" i="190" s="1"/>
  <c r="T52" i="205"/>
  <c r="CC48" i="188"/>
  <c r="CC48" i="190" s="1"/>
  <c r="H42" i="182"/>
  <c r="Y52" i="205"/>
  <c r="Y52" i="201" s="1"/>
  <c r="CH48" i="188"/>
  <c r="CH48" i="190" s="1"/>
  <c r="T26" i="205"/>
  <c r="CC22" i="188"/>
  <c r="CC22" i="190" s="1"/>
  <c r="H16" i="182"/>
  <c r="V77" i="205"/>
  <c r="V77" i="201" s="1"/>
  <c r="CE73" i="188"/>
  <c r="CE73" i="190" s="1"/>
  <c r="AQ62" i="186"/>
  <c r="D62" i="186"/>
  <c r="E62" i="186"/>
  <c r="V62" i="186"/>
  <c r="Z62" i="186"/>
  <c r="J62" i="186"/>
  <c r="AY62" i="186"/>
  <c r="BK62" i="186"/>
  <c r="BJ62" i="186"/>
  <c r="B62" i="186"/>
  <c r="X62" i="186"/>
  <c r="Y62" i="186"/>
  <c r="AT62" i="186"/>
  <c r="C62" i="186"/>
  <c r="AR62" i="186"/>
  <c r="BO62" i="186"/>
  <c r="AP62" i="186"/>
  <c r="AS62" i="186"/>
  <c r="BN62" i="186"/>
  <c r="W62" i="186"/>
  <c r="BQ62" i="186"/>
  <c r="BL62" i="186"/>
  <c r="G62" i="186"/>
  <c r="BM62" i="186"/>
  <c r="F62" i="186"/>
  <c r="AG62" i="186"/>
  <c r="BB62" i="186"/>
  <c r="AI62" i="186"/>
  <c r="BS62" i="186"/>
  <c r="AL62" i="186"/>
  <c r="I62" i="186"/>
  <c r="AD62" i="186"/>
  <c r="BG62" i="186"/>
  <c r="BA62" i="186"/>
  <c r="N62" i="186"/>
  <c r="BC62" i="186"/>
  <c r="BF62" i="186"/>
  <c r="AC62" i="186"/>
  <c r="AX62" i="186"/>
  <c r="K62" i="186"/>
  <c r="BU62" i="186"/>
  <c r="AH62" i="186"/>
  <c r="AA62" i="186"/>
  <c r="BW62" i="186"/>
  <c r="BR62" i="186"/>
  <c r="AW62" i="186"/>
  <c r="AE62" i="186"/>
  <c r="S62" i="186"/>
  <c r="AU62" i="186"/>
  <c r="M62" i="186"/>
  <c r="BV62" i="186"/>
  <c r="O62" i="186"/>
  <c r="R62" i="186"/>
  <c r="U13" i="201"/>
  <c r="T84" i="201"/>
  <c r="S84" i="205"/>
  <c r="S84" i="201" s="1"/>
  <c r="T50" i="201"/>
  <c r="S50" i="205"/>
  <c r="S50" i="201" s="1"/>
  <c r="BB86" i="176"/>
  <c r="BB88" i="176" s="1"/>
  <c r="BR86" i="176"/>
  <c r="BR88" i="176" s="1"/>
  <c r="AP79" i="196"/>
  <c r="AP82" i="196" s="1"/>
  <c r="AL79" i="196"/>
  <c r="AL82" i="196" s="1"/>
  <c r="BY79" i="196"/>
  <c r="BY82" i="196" s="1"/>
  <c r="U68" i="186"/>
  <c r="BM64" i="186"/>
  <c r="AK62" i="186"/>
  <c r="AC55" i="186"/>
  <c r="AS49" i="186"/>
  <c r="AO48" i="186"/>
  <c r="AV70" i="186"/>
  <c r="T68" i="186"/>
  <c r="BD62" i="186"/>
  <c r="AZ61" i="186"/>
  <c r="H55" i="186"/>
  <c r="P47" i="186"/>
  <c r="L46" i="186"/>
  <c r="H45" i="186"/>
  <c r="D44" i="186"/>
  <c r="BX42" i="186"/>
  <c r="BP40" i="186"/>
  <c r="BD37" i="186"/>
  <c r="AZ36" i="186"/>
  <c r="AV35" i="186"/>
  <c r="AR34" i="186"/>
  <c r="AN33" i="186"/>
  <c r="AJ32" i="186"/>
  <c r="AF31" i="186"/>
  <c r="T28" i="186"/>
  <c r="P27" i="186"/>
  <c r="L26" i="186"/>
  <c r="H25" i="186"/>
  <c r="D24" i="186"/>
  <c r="BX22" i="186"/>
  <c r="H15" i="186"/>
  <c r="BH13" i="186"/>
  <c r="AJ12" i="186"/>
  <c r="L11" i="186"/>
  <c r="BL9" i="186"/>
  <c r="AN8" i="186"/>
  <c r="P7" i="186"/>
  <c r="BP5" i="186"/>
  <c r="AR4" i="186"/>
  <c r="BB72" i="186"/>
  <c r="AX71" i="186"/>
  <c r="AT70" i="186"/>
  <c r="AL68" i="186"/>
  <c r="AH67" i="186"/>
  <c r="AD66" i="186"/>
  <c r="Z65" i="186"/>
  <c r="B76" i="166"/>
  <c r="BT52" i="186"/>
  <c r="AR40" i="186"/>
  <c r="BY77" i="166"/>
  <c r="BX77" i="166"/>
  <c r="T77" i="166"/>
  <c r="S77" i="166"/>
  <c r="BI77" i="166"/>
  <c r="BJ77" i="166"/>
  <c r="AN77" i="166"/>
  <c r="AM77" i="166"/>
  <c r="F77" i="166"/>
  <c r="B77" i="166"/>
  <c r="BH77" i="166"/>
  <c r="BG77" i="166"/>
  <c r="U77" i="166"/>
  <c r="E77" i="166"/>
  <c r="V77" i="166"/>
  <c r="AO77" i="166"/>
  <c r="AP77" i="166"/>
  <c r="AV77" i="166"/>
  <c r="P77" i="166"/>
  <c r="G77" i="166"/>
  <c r="J77" i="166"/>
  <c r="BN77" i="166"/>
  <c r="L77" i="166"/>
  <c r="O77" i="166"/>
  <c r="BP77" i="166"/>
  <c r="AA77" i="166"/>
  <c r="AD77" i="166"/>
  <c r="AF77" i="166"/>
  <c r="AI77" i="166"/>
  <c r="AU77" i="166"/>
  <c r="H77" i="166"/>
  <c r="BD77" i="166"/>
  <c r="AX77" i="166"/>
  <c r="AC77" i="166"/>
  <c r="AR77" i="166"/>
  <c r="K77" i="166"/>
  <c r="AZ77" i="166"/>
  <c r="BC77" i="166"/>
  <c r="Z77" i="166"/>
  <c r="M77" i="166"/>
  <c r="BE77" i="166"/>
  <c r="BO77" i="166"/>
  <c r="AB77" i="166"/>
  <c r="BR77" i="166"/>
  <c r="BT77" i="166"/>
  <c r="AT77" i="166"/>
  <c r="BW77" i="166"/>
  <c r="BH70" i="186"/>
  <c r="BD54" i="186"/>
  <c r="BL46" i="186"/>
  <c r="AJ14" i="186"/>
  <c r="BP12" i="186"/>
  <c r="X6" i="186"/>
  <c r="M48" i="206"/>
  <c r="G38" i="162"/>
  <c r="H9" i="186"/>
  <c r="BP4" i="186"/>
  <c r="AF15" i="186"/>
  <c r="BT5" i="186"/>
  <c r="AA59" i="186"/>
  <c r="BG47" i="186"/>
  <c r="K35" i="186"/>
  <c r="BG27" i="186"/>
  <c r="BR60" i="166"/>
  <c r="T32" i="201"/>
  <c r="S32" i="205"/>
  <c r="S32" i="201" s="1"/>
  <c r="Y36" i="205"/>
  <c r="Y36" i="201" s="1"/>
  <c r="CH32" i="188"/>
  <c r="CH32" i="190" s="1"/>
  <c r="T36" i="205"/>
  <c r="CC32" i="188"/>
  <c r="CC32" i="190" s="1"/>
  <c r="H26" i="182"/>
  <c r="BW30" i="186"/>
  <c r="AJ30" i="186"/>
  <c r="AK30" i="186"/>
  <c r="N30" i="186"/>
  <c r="BF30" i="186"/>
  <c r="AP30" i="186"/>
  <c r="C30" i="186"/>
  <c r="O30" i="186"/>
  <c r="BD30" i="186"/>
  <c r="BE30" i="186"/>
  <c r="AI30" i="186"/>
  <c r="BX30" i="186"/>
  <c r="S30" i="186"/>
  <c r="BY30" i="186"/>
  <c r="R30" i="186"/>
  <c r="BC30" i="186"/>
  <c r="U30" i="186"/>
  <c r="BV30" i="186"/>
  <c r="P30" i="186"/>
  <c r="AM30" i="186"/>
  <c r="AH30" i="186"/>
  <c r="Q30" i="186"/>
  <c r="AL30" i="186"/>
  <c r="AC30" i="186"/>
  <c r="BI30" i="186"/>
  <c r="AQ30" i="186"/>
  <c r="BM30" i="186"/>
  <c r="F30" i="186"/>
  <c r="BN30" i="186"/>
  <c r="BO30" i="186"/>
  <c r="BG30" i="186"/>
  <c r="D30" i="186"/>
  <c r="BR30" i="186"/>
  <c r="L30" i="186"/>
  <c r="AW30" i="186"/>
  <c r="BK30" i="186"/>
  <c r="K30" i="186"/>
  <c r="E30" i="186"/>
  <c r="AT30" i="186"/>
  <c r="BB30" i="186"/>
  <c r="G30" i="186"/>
  <c r="X30" i="186"/>
  <c r="BL30" i="186"/>
  <c r="J30" i="186"/>
  <c r="AF30" i="186"/>
  <c r="BQ30" i="186"/>
  <c r="AE30" i="186"/>
  <c r="Y30" i="186"/>
  <c r="V30" i="186"/>
  <c r="AA30" i="186"/>
  <c r="AD30" i="186"/>
  <c r="AZ30" i="186"/>
  <c r="AR30" i="186"/>
  <c r="I30" i="186"/>
  <c r="AY30" i="186"/>
  <c r="AO30" i="186"/>
  <c r="W30" i="186"/>
  <c r="AS30" i="186"/>
  <c r="BJ30" i="186"/>
  <c r="Z30" i="186"/>
  <c r="AU30" i="186"/>
  <c r="B30" i="186"/>
  <c r="AX30" i="186"/>
  <c r="V51" i="205"/>
  <c r="V51" i="201" s="1"/>
  <c r="CE47" i="188"/>
  <c r="CE47" i="190" s="1"/>
  <c r="S16" i="186"/>
  <c r="AL16" i="186"/>
  <c r="BH16" i="186"/>
  <c r="BI16" i="186"/>
  <c r="B16" i="186"/>
  <c r="AT16" i="186"/>
  <c r="Z16" i="186"/>
  <c r="AA16" i="186"/>
  <c r="AM16" i="186"/>
  <c r="V16" i="186"/>
  <c r="BG16" i="186"/>
  <c r="T16" i="186"/>
  <c r="AQ16" i="186"/>
  <c r="BF16" i="186"/>
  <c r="U16" i="186"/>
  <c r="R16" i="186"/>
  <c r="AP16" i="186"/>
  <c r="AS16" i="186"/>
  <c r="AN16" i="186"/>
  <c r="BK16" i="186"/>
  <c r="AO16" i="186"/>
  <c r="BJ16" i="186"/>
  <c r="BA16" i="186"/>
  <c r="AU16" i="186"/>
  <c r="I16" i="186"/>
  <c r="K16" i="186"/>
  <c r="H16" i="186"/>
  <c r="N16" i="186"/>
  <c r="BX16" i="186"/>
  <c r="AB16" i="186"/>
  <c r="BU16" i="186"/>
  <c r="E16" i="186"/>
  <c r="BN16" i="186"/>
  <c r="BO16" i="186"/>
  <c r="AI16" i="186"/>
  <c r="AC16" i="186"/>
  <c r="AD16" i="186"/>
  <c r="F16" i="186"/>
  <c r="AE16" i="186"/>
  <c r="BP16" i="186"/>
  <c r="AH16" i="186"/>
  <c r="P16" i="186"/>
  <c r="M16" i="186"/>
  <c r="Y16" i="186"/>
  <c r="BC16" i="186"/>
  <c r="G16" i="186"/>
  <c r="AW16" i="186"/>
  <c r="BR16" i="186"/>
  <c r="J16" i="186"/>
  <c r="AY16" i="186"/>
  <c r="AV16" i="186"/>
  <c r="C16" i="186"/>
  <c r="BB16" i="186"/>
  <c r="AJ16" i="186"/>
  <c r="X16" i="186"/>
  <c r="AG16" i="186"/>
  <c r="BW16" i="186"/>
  <c r="BQ16" i="186"/>
  <c r="W16" i="186"/>
  <c r="BM16" i="186"/>
  <c r="AX16" i="186"/>
  <c r="BS16" i="186"/>
  <c r="AR16" i="186"/>
  <c r="BV16" i="186"/>
  <c r="W34" i="205"/>
  <c r="W34" i="201" s="1"/>
  <c r="CF30" i="188"/>
  <c r="CF30" i="190" s="1"/>
  <c r="C32" i="186"/>
  <c r="BJ32" i="186"/>
  <c r="AR32" i="186"/>
  <c r="AS32" i="186"/>
  <c r="BN32" i="186"/>
  <c r="K32" i="186"/>
  <c r="W32" i="186"/>
  <c r="AP32" i="186"/>
  <c r="BL32" i="186"/>
  <c r="BM32" i="186"/>
  <c r="V32" i="186"/>
  <c r="F32" i="186"/>
  <c r="AQ32" i="186"/>
  <c r="D32" i="186"/>
  <c r="AA32" i="186"/>
  <c r="B32" i="186"/>
  <c r="E32" i="186"/>
  <c r="Z32" i="186"/>
  <c r="BK32" i="186"/>
  <c r="AC32" i="186"/>
  <c r="X32" i="186"/>
  <c r="AU32" i="186"/>
  <c r="Y32" i="186"/>
  <c r="AT32" i="186"/>
  <c r="AX32" i="186"/>
  <c r="AK32" i="186"/>
  <c r="G32" i="186"/>
  <c r="BS32" i="186"/>
  <c r="BU32" i="186"/>
  <c r="BW32" i="186"/>
  <c r="I32" i="186"/>
  <c r="AZ32" i="186"/>
  <c r="T32" i="186"/>
  <c r="BE32" i="186"/>
  <c r="S32" i="186"/>
  <c r="M32" i="186"/>
  <c r="AH32" i="186"/>
  <c r="O32" i="186"/>
  <c r="R32" i="186"/>
  <c r="AN32" i="186"/>
  <c r="L32" i="186"/>
  <c r="BY32" i="186"/>
  <c r="AW32" i="186"/>
  <c r="AM32" i="186"/>
  <c r="BO32" i="186"/>
  <c r="AG32" i="186"/>
  <c r="BB32" i="186"/>
  <c r="J32" i="186"/>
  <c r="AE32" i="186"/>
  <c r="N32" i="186"/>
  <c r="AI32" i="186"/>
  <c r="AL32" i="186"/>
  <c r="BH32" i="186"/>
  <c r="BT32" i="186"/>
  <c r="Q32" i="186"/>
  <c r="BQ32" i="186"/>
  <c r="AD32" i="186"/>
  <c r="BG32" i="186"/>
  <c r="BR32" i="186"/>
  <c r="BA32" i="186"/>
  <c r="AY32" i="186"/>
  <c r="BV32" i="186"/>
  <c r="BC32" i="186"/>
  <c r="AF32" i="186"/>
  <c r="BF32" i="186"/>
  <c r="T45" i="201"/>
  <c r="S45" i="205"/>
  <c r="S45" i="201" s="1"/>
  <c r="T38" i="201"/>
  <c r="T63" i="205"/>
  <c r="CC59" i="188"/>
  <c r="CC59" i="190" s="1"/>
  <c r="H53" i="182"/>
  <c r="T80" i="201"/>
  <c r="S80" i="205"/>
  <c r="S80" i="201" s="1"/>
  <c r="AC86" i="176"/>
  <c r="AC88" i="176" s="1"/>
  <c r="AU86" i="176"/>
  <c r="AU88" i="176" s="1"/>
  <c r="H13" i="207"/>
  <c r="H91" i="206"/>
  <c r="H91" i="207" s="1"/>
  <c r="V79" i="196"/>
  <c r="V82" i="196" s="1"/>
  <c r="R79" i="196"/>
  <c r="R82" i="196" s="1"/>
  <c r="BE79" i="196"/>
  <c r="BE82" i="196" s="1"/>
  <c r="BC79" i="196"/>
  <c r="BC82" i="196" s="1"/>
  <c r="M88" i="206"/>
  <c r="G78" i="162"/>
  <c r="AO72" i="186"/>
  <c r="AK71" i="186"/>
  <c r="Y68" i="186"/>
  <c r="U67" i="186"/>
  <c r="Q66" i="186"/>
  <c r="M65" i="186"/>
  <c r="I64" i="186"/>
  <c r="E63" i="186"/>
  <c r="BY61" i="186"/>
  <c r="BQ59" i="186"/>
  <c r="BA55" i="186"/>
  <c r="AW54" i="186"/>
  <c r="AS53" i="186"/>
  <c r="AO52" i="186"/>
  <c r="AG50" i="186"/>
  <c r="AC49" i="186"/>
  <c r="BE72" i="186"/>
  <c r="BY52" i="186"/>
  <c r="F76" i="166"/>
  <c r="AZ71" i="186"/>
  <c r="BH63" i="186"/>
  <c r="D29" i="166"/>
  <c r="AF16" i="186"/>
  <c r="AZ72" i="186"/>
  <c r="BP66" i="186"/>
  <c r="L62" i="186"/>
  <c r="BH59" i="186"/>
  <c r="AR50" i="186"/>
  <c r="AN49" i="186"/>
  <c r="M35" i="206"/>
  <c r="G25" i="162"/>
  <c r="H67" i="186"/>
  <c r="L48" i="186"/>
  <c r="AN45" i="186"/>
  <c r="BP37" i="186"/>
  <c r="AR31" i="186"/>
  <c r="BT28" i="186"/>
  <c r="AB27" i="186"/>
  <c r="BT23" i="186"/>
  <c r="AB22" i="186"/>
  <c r="T12" i="186"/>
  <c r="X23" i="186"/>
  <c r="L20" i="186"/>
  <c r="BS50" i="186"/>
  <c r="AE20" i="186"/>
  <c r="AU4" i="186"/>
  <c r="R91" i="205"/>
  <c r="R91" i="201" s="1"/>
  <c r="R13" i="201"/>
  <c r="X13" i="205"/>
  <c r="CG9" i="188"/>
  <c r="U16" i="205"/>
  <c r="U16" i="201" s="1"/>
  <c r="CD12" i="188"/>
  <c r="CD12" i="190" s="1"/>
  <c r="U35" i="205"/>
  <c r="U35" i="201" s="1"/>
  <c r="CD31" i="188"/>
  <c r="CD31" i="190" s="1"/>
  <c r="T40" i="205"/>
  <c r="CC36" i="188"/>
  <c r="CC36" i="190" s="1"/>
  <c r="H30" i="182"/>
  <c r="W17" i="186"/>
  <c r="BL17" i="186"/>
  <c r="BM17" i="186"/>
  <c r="F17" i="186"/>
  <c r="AE17" i="186"/>
  <c r="AQ17" i="186"/>
  <c r="D17" i="186"/>
  <c r="E17" i="186"/>
  <c r="Z17" i="186"/>
  <c r="BK17" i="186"/>
  <c r="X17" i="186"/>
  <c r="AU17" i="186"/>
  <c r="Y17" i="186"/>
  <c r="AT17" i="186"/>
  <c r="C17" i="186"/>
  <c r="AW17" i="186"/>
  <c r="AR17" i="186"/>
  <c r="BO17" i="186"/>
  <c r="AP17" i="186"/>
  <c r="AS17" i="186"/>
  <c r="V17" i="186"/>
  <c r="BN17" i="186"/>
  <c r="BE17" i="186"/>
  <c r="BR17" i="186"/>
  <c r="M17" i="186"/>
  <c r="BB17" i="186"/>
  <c r="I17" i="186"/>
  <c r="AH17" i="186"/>
  <c r="O17" i="186"/>
  <c r="BS17" i="186"/>
  <c r="L17" i="186"/>
  <c r="R17" i="186"/>
  <c r="BY17" i="186"/>
  <c r="AM17" i="186"/>
  <c r="AG17" i="186"/>
  <c r="G17" i="186"/>
  <c r="AC17" i="186"/>
  <c r="BV17" i="186"/>
  <c r="AI17" i="186"/>
  <c r="AL17" i="186"/>
  <c r="T17" i="186"/>
  <c r="K17" i="186"/>
  <c r="Q17" i="186"/>
  <c r="J17" i="186"/>
  <c r="AZ17" i="186"/>
  <c r="BG17" i="186"/>
  <c r="AA17" i="186"/>
  <c r="BA17" i="186"/>
  <c r="BC17" i="186"/>
  <c r="BJ17" i="186"/>
  <c r="BT17" i="186"/>
  <c r="BF17" i="186"/>
  <c r="AN17" i="186"/>
  <c r="AV17" i="186"/>
  <c r="BQ17" i="186"/>
  <c r="AX17" i="186"/>
  <c r="AK17" i="186"/>
  <c r="AD17" i="186"/>
  <c r="BU17" i="186"/>
  <c r="N17" i="186"/>
  <c r="BW17" i="186"/>
  <c r="AF17" i="186"/>
  <c r="BP17" i="186"/>
  <c r="B17" i="186"/>
  <c r="AY17" i="186"/>
  <c r="G53" i="186"/>
  <c r="AV53" i="186"/>
  <c r="AW53" i="186"/>
  <c r="BR53" i="186"/>
  <c r="BB53" i="186"/>
  <c r="O53" i="186"/>
  <c r="AA53" i="186"/>
  <c r="BP53" i="186"/>
  <c r="BQ53" i="186"/>
  <c r="Z53" i="186"/>
  <c r="J53" i="186"/>
  <c r="AU53" i="186"/>
  <c r="H53" i="186"/>
  <c r="AE53" i="186"/>
  <c r="I53" i="186"/>
  <c r="AD53" i="186"/>
  <c r="BO53" i="186"/>
  <c r="AG53" i="186"/>
  <c r="F53" i="186"/>
  <c r="AB53" i="186"/>
  <c r="AY53" i="186"/>
  <c r="AT53" i="186"/>
  <c r="AC53" i="186"/>
  <c r="AX53" i="186"/>
  <c r="M53" i="186"/>
  <c r="BY53" i="186"/>
  <c r="R53" i="186"/>
  <c r="BN53" i="186"/>
  <c r="BC53" i="186"/>
  <c r="BS53" i="186"/>
  <c r="N53" i="186"/>
  <c r="B53" i="186"/>
  <c r="W53" i="186"/>
  <c r="BW53" i="186"/>
  <c r="Q53" i="186"/>
  <c r="AL53" i="186"/>
  <c r="AH53" i="186"/>
  <c r="S53" i="186"/>
  <c r="BA53" i="186"/>
  <c r="V53" i="186"/>
  <c r="AQ53" i="186"/>
  <c r="AK53" i="186"/>
  <c r="AM53" i="186"/>
  <c r="K53" i="186"/>
  <c r="BU53" i="186"/>
  <c r="AP53" i="186"/>
  <c r="L53" i="186"/>
  <c r="BK53" i="186"/>
  <c r="BV53" i="186"/>
  <c r="BE53" i="186"/>
  <c r="AI53" i="186"/>
  <c r="BF53" i="186"/>
  <c r="BG53" i="186"/>
  <c r="BJ53" i="186"/>
  <c r="T35" i="201"/>
  <c r="T83" i="201"/>
  <c r="S83" i="205"/>
  <c r="S83" i="201" s="1"/>
  <c r="H67" i="182"/>
  <c r="F86" i="176"/>
  <c r="F88" i="176" s="1"/>
  <c r="M86" i="176"/>
  <c r="M88" i="176" s="1"/>
  <c r="X86" i="176"/>
  <c r="X88" i="176" s="1"/>
  <c r="AK79" i="196"/>
  <c r="AK82" i="196" s="1"/>
  <c r="BX79" i="196"/>
  <c r="BX82" i="196" s="1"/>
  <c r="M84" i="206"/>
  <c r="G74" i="162"/>
  <c r="BY46" i="186"/>
  <c r="BU45" i="186"/>
  <c r="BQ44" i="186"/>
  <c r="BI42" i="186"/>
  <c r="AO37" i="186"/>
  <c r="AG35" i="186"/>
  <c r="AC34" i="186"/>
  <c r="Y33" i="186"/>
  <c r="E28" i="186"/>
  <c r="AG25" i="186"/>
  <c r="I24" i="186"/>
  <c r="BI22" i="186"/>
  <c r="M20" i="186"/>
  <c r="BM18" i="186"/>
  <c r="AO17" i="186"/>
  <c r="Q16" i="186"/>
  <c r="BQ14" i="186"/>
  <c r="AS13" i="186"/>
  <c r="U12" i="186"/>
  <c r="BU10" i="186"/>
  <c r="AW9" i="186"/>
  <c r="Y8" i="186"/>
  <c r="BY6" i="186"/>
  <c r="BA5" i="186"/>
  <c r="AC4" i="186"/>
  <c r="BQ65" i="186"/>
  <c r="AO63" i="186"/>
  <c r="M61" i="186"/>
  <c r="E54" i="186"/>
  <c r="AW50" i="186"/>
  <c r="Q47" i="186"/>
  <c r="BQ45" i="186"/>
  <c r="BL64" i="186"/>
  <c r="BD52" i="186"/>
  <c r="AN64" i="186"/>
  <c r="D55" i="186"/>
  <c r="G58" i="166"/>
  <c r="AV58" i="166"/>
  <c r="AW58" i="166"/>
  <c r="BR58" i="166"/>
  <c r="AA58" i="166"/>
  <c r="BU58" i="166"/>
  <c r="BP58" i="166"/>
  <c r="K58" i="166"/>
  <c r="AT58" i="166"/>
  <c r="BQ58" i="166"/>
  <c r="J58" i="166"/>
  <c r="AU58" i="166"/>
  <c r="BN58" i="166"/>
  <c r="H58" i="166"/>
  <c r="I58" i="166"/>
  <c r="AD58" i="166"/>
  <c r="BO58" i="166"/>
  <c r="AB58" i="166"/>
  <c r="Z58" i="166"/>
  <c r="AY58" i="166"/>
  <c r="AC58" i="166"/>
  <c r="AX58" i="166"/>
  <c r="C58" i="166"/>
  <c r="BY58" i="166"/>
  <c r="B58" i="166"/>
  <c r="BB58" i="166"/>
  <c r="W58" i="166"/>
  <c r="O58" i="166"/>
  <c r="AE58" i="166"/>
  <c r="M58" i="166"/>
  <c r="Q58" i="166"/>
  <c r="BF58" i="166"/>
  <c r="P58" i="166"/>
  <c r="S58" i="166"/>
  <c r="BX58" i="166"/>
  <c r="V58" i="166"/>
  <c r="BV58" i="166"/>
  <c r="AG58" i="166"/>
  <c r="AI58" i="166"/>
  <c r="AQ58" i="166"/>
  <c r="F58" i="166"/>
  <c r="AK58" i="166"/>
  <c r="AM58" i="166"/>
  <c r="BS58" i="166"/>
  <c r="AP58" i="166"/>
  <c r="BA58" i="166"/>
  <c r="N58" i="166"/>
  <c r="BC58" i="166"/>
  <c r="BK58" i="166"/>
  <c r="BE58" i="166"/>
  <c r="R58" i="166"/>
  <c r="BG58" i="166"/>
  <c r="BJ58" i="166"/>
  <c r="AH58" i="166"/>
  <c r="BW58" i="166"/>
  <c r="W22" i="166"/>
  <c r="BJ22" i="166"/>
  <c r="BL22" i="166"/>
  <c r="B22" i="166"/>
  <c r="BM22" i="166"/>
  <c r="V22" i="166"/>
  <c r="F22" i="166"/>
  <c r="BP22" i="166"/>
  <c r="AQ22" i="166"/>
  <c r="I22" i="166"/>
  <c r="D22" i="166"/>
  <c r="AA22" i="166"/>
  <c r="E22" i="166"/>
  <c r="Z22" i="166"/>
  <c r="BK22" i="166"/>
  <c r="X22" i="166"/>
  <c r="Y22" i="166"/>
  <c r="AT22" i="166"/>
  <c r="C22" i="166"/>
  <c r="AR22" i="166"/>
  <c r="BO22" i="166"/>
  <c r="AS22" i="166"/>
  <c r="BN22" i="166"/>
  <c r="M22" i="166"/>
  <c r="BI22" i="166"/>
  <c r="K22" i="166"/>
  <c r="AH22" i="166"/>
  <c r="O22" i="166"/>
  <c r="AP22" i="166"/>
  <c r="L22" i="166"/>
  <c r="R22" i="166"/>
  <c r="AU22" i="166"/>
  <c r="H22" i="166"/>
  <c r="BY22" i="166"/>
  <c r="AE22" i="166"/>
  <c r="AG22" i="166"/>
  <c r="BV22" i="166"/>
  <c r="BB22" i="166"/>
  <c r="AI22" i="166"/>
  <c r="AL22" i="166"/>
  <c r="AN22" i="166"/>
  <c r="BT22" i="166"/>
  <c r="Q22" i="166"/>
  <c r="AD22" i="166"/>
  <c r="AY22" i="166"/>
  <c r="BG22" i="166"/>
  <c r="BA22" i="166"/>
  <c r="AF22" i="166"/>
  <c r="AC22" i="166"/>
  <c r="BC22" i="166"/>
  <c r="J22" i="166"/>
  <c r="BF22" i="166"/>
  <c r="BH22" i="166"/>
  <c r="AK22" i="166"/>
  <c r="AX22" i="166"/>
  <c r="BS22" i="166"/>
  <c r="AW22" i="166"/>
  <c r="BU22" i="166"/>
  <c r="N22" i="166"/>
  <c r="G22" i="166"/>
  <c r="BW22" i="166"/>
  <c r="BR22" i="166"/>
  <c r="AZ22" i="166"/>
  <c r="U22" i="166"/>
  <c r="BQ22" i="166"/>
  <c r="BE22" i="166"/>
  <c r="S22" i="166"/>
  <c r="M15" i="206"/>
  <c r="G5" i="162"/>
  <c r="D87" i="168" a="1"/>
  <c r="BL71" i="186"/>
  <c r="BD64" i="186"/>
  <c r="H62" i="186"/>
  <c r="AJ59" i="186"/>
  <c r="AF53" i="186"/>
  <c r="P44" i="186"/>
  <c r="BP42" i="186"/>
  <c r="AR36" i="186"/>
  <c r="T30" i="186"/>
  <c r="P9" i="186"/>
  <c r="BL77" i="166"/>
  <c r="K68" i="186"/>
  <c r="P36" i="186"/>
  <c r="BG67" i="186"/>
  <c r="AQ63" i="186"/>
  <c r="T28" i="201"/>
  <c r="S28" i="205"/>
  <c r="S28" i="201" s="1"/>
  <c r="X17" i="205"/>
  <c r="X17" i="201" s="1"/>
  <c r="CG13" i="188"/>
  <c r="CG13" i="190" s="1"/>
  <c r="AH10" i="186"/>
  <c r="BW10" i="186"/>
  <c r="AJ10" i="186"/>
  <c r="AK10" i="186"/>
  <c r="BF10" i="186"/>
  <c r="AP10" i="186"/>
  <c r="C10" i="186"/>
  <c r="N10" i="186"/>
  <c r="BD10" i="186"/>
  <c r="BE10" i="186"/>
  <c r="O10" i="186"/>
  <c r="BX10" i="186"/>
  <c r="S10" i="186"/>
  <c r="BB10" i="186"/>
  <c r="BY10" i="186"/>
  <c r="BV10" i="186"/>
  <c r="R10" i="186"/>
  <c r="BC10" i="186"/>
  <c r="U10" i="186"/>
  <c r="E10" i="186"/>
  <c r="AI10" i="186"/>
  <c r="P10" i="186"/>
  <c r="AM10" i="186"/>
  <c r="Q10" i="186"/>
  <c r="AL10" i="186"/>
  <c r="AC10" i="186"/>
  <c r="BK10" i="186"/>
  <c r="AS10" i="186"/>
  <c r="BN10" i="186"/>
  <c r="BI10" i="186"/>
  <c r="V10" i="186"/>
  <c r="B10" i="186"/>
  <c r="BO10" i="186"/>
  <c r="X10" i="186"/>
  <c r="BR10" i="186"/>
  <c r="AW10" i="186"/>
  <c r="K10" i="186"/>
  <c r="BG10" i="186"/>
  <c r="BM10" i="186"/>
  <c r="AF10" i="186"/>
  <c r="BJ10" i="186"/>
  <c r="AR10" i="186"/>
  <c r="G10" i="186"/>
  <c r="D10" i="186"/>
  <c r="BL10" i="186"/>
  <c r="J10" i="186"/>
  <c r="BQ10" i="186"/>
  <c r="AE10" i="186"/>
  <c r="W10" i="186"/>
  <c r="Z10" i="186"/>
  <c r="AA10" i="186"/>
  <c r="F10" i="186"/>
  <c r="AD10" i="186"/>
  <c r="L10" i="186"/>
  <c r="I10" i="186"/>
  <c r="AY10" i="186"/>
  <c r="Y10" i="186"/>
  <c r="AT10" i="186"/>
  <c r="AO10" i="186"/>
  <c r="AQ10" i="186"/>
  <c r="AU10" i="186"/>
  <c r="AX10" i="186"/>
  <c r="AI40" i="186"/>
  <c r="BX40" i="186"/>
  <c r="N40" i="186"/>
  <c r="BY40" i="186"/>
  <c r="R40" i="186"/>
  <c r="BJ40" i="186"/>
  <c r="AQ40" i="186"/>
  <c r="BC40" i="186"/>
  <c r="P40" i="186"/>
  <c r="Q40" i="186"/>
  <c r="AL40" i="186"/>
  <c r="BW40" i="186"/>
  <c r="AJ40" i="186"/>
  <c r="BG40" i="186"/>
  <c r="AK40" i="186"/>
  <c r="BB40" i="186"/>
  <c r="BF40" i="186"/>
  <c r="O40" i="186"/>
  <c r="BV40" i="186"/>
  <c r="BI40" i="186"/>
  <c r="BD40" i="186"/>
  <c r="BE40" i="186"/>
  <c r="AO40" i="186"/>
  <c r="B40" i="186"/>
  <c r="BQ40" i="186"/>
  <c r="Y40" i="186"/>
  <c r="F40" i="186"/>
  <c r="AA40" i="186"/>
  <c r="AD40" i="186"/>
  <c r="V40" i="186"/>
  <c r="I40" i="186"/>
  <c r="C40" i="186"/>
  <c r="AY40" i="186"/>
  <c r="AS40" i="186"/>
  <c r="AT40" i="186"/>
  <c r="Z40" i="186"/>
  <c r="AU40" i="186"/>
  <c r="S40" i="186"/>
  <c r="AP40" i="186"/>
  <c r="AX40" i="186"/>
  <c r="W40" i="186"/>
  <c r="AC40" i="186"/>
  <c r="BS40" i="186"/>
  <c r="AM40" i="186"/>
  <c r="BM40" i="186"/>
  <c r="BN40" i="186"/>
  <c r="BO40" i="186"/>
  <c r="AH40" i="186"/>
  <c r="BR40" i="186"/>
  <c r="U40" i="186"/>
  <c r="AW40" i="186"/>
  <c r="K40" i="186"/>
  <c r="E40" i="186"/>
  <c r="G40" i="186"/>
  <c r="BK40" i="186"/>
  <c r="J40" i="186"/>
  <c r="BW70" i="186"/>
  <c r="BV70" i="186"/>
  <c r="AJ70" i="186"/>
  <c r="AK70" i="186"/>
  <c r="BF70" i="186"/>
  <c r="AP70" i="186"/>
  <c r="C70" i="186"/>
  <c r="O70" i="186"/>
  <c r="BD70" i="186"/>
  <c r="BE70" i="186"/>
  <c r="AH70" i="186"/>
  <c r="AI70" i="186"/>
  <c r="BX70" i="186"/>
  <c r="BY70" i="186"/>
  <c r="R70" i="186"/>
  <c r="BC70" i="186"/>
  <c r="N70" i="186"/>
  <c r="U70" i="186"/>
  <c r="P70" i="186"/>
  <c r="Q70" i="186"/>
  <c r="AL70" i="186"/>
  <c r="AO70" i="186"/>
  <c r="V70" i="186"/>
  <c r="BM70" i="186"/>
  <c r="BO70" i="186"/>
  <c r="BR70" i="186"/>
  <c r="BI70" i="186"/>
  <c r="K70" i="186"/>
  <c r="E70" i="186"/>
  <c r="G70" i="186"/>
  <c r="J70" i="186"/>
  <c r="BB70" i="186"/>
  <c r="BJ70" i="186"/>
  <c r="W70" i="186"/>
  <c r="AE70" i="186"/>
  <c r="BG70" i="186"/>
  <c r="Y70" i="186"/>
  <c r="AA70" i="186"/>
  <c r="AD70" i="186"/>
  <c r="AQ70" i="186"/>
  <c r="AY70" i="186"/>
  <c r="B70" i="186"/>
  <c r="AS70" i="186"/>
  <c r="AU70" i="186"/>
  <c r="BK70" i="186"/>
  <c r="AX70" i="186"/>
  <c r="BX86" i="176"/>
  <c r="BX88" i="176" s="1"/>
  <c r="AG86" i="176"/>
  <c r="AG88" i="176" s="1"/>
  <c r="BQ86" i="176"/>
  <c r="BQ88" i="176" s="1"/>
  <c r="Q79" i="196"/>
  <c r="Q82" i="196" s="1"/>
  <c r="BD79" i="196"/>
  <c r="BD82" i="196" s="1"/>
  <c r="M83" i="206"/>
  <c r="G73" i="162"/>
  <c r="E48" i="186"/>
  <c r="BY31" i="186"/>
  <c r="BA30" i="186"/>
  <c r="AZ40" i="186"/>
  <c r="AN37" i="186"/>
  <c r="AC70" i="186"/>
  <c r="BU66" i="186"/>
  <c r="AS64" i="186"/>
  <c r="BD72" i="186"/>
  <c r="BP65" i="186"/>
  <c r="X59" i="186"/>
  <c r="X49" i="186"/>
  <c r="T48" i="186"/>
  <c r="X70" i="186"/>
  <c r="AZ42" i="186"/>
  <c r="M67" i="206"/>
  <c r="G57" i="162"/>
  <c r="AL76" i="166"/>
  <c r="BH65" i="186"/>
  <c r="BH55" i="186"/>
  <c r="T40" i="186"/>
  <c r="T35" i="186"/>
  <c r="BT33" i="186"/>
  <c r="BX29" i="166"/>
  <c r="BH20" i="186"/>
  <c r="AV7" i="186"/>
  <c r="M28" i="206"/>
  <c r="G18" i="162"/>
  <c r="BK66" i="186"/>
  <c r="C77" i="166"/>
  <c r="BW71" i="186"/>
  <c r="AE60" i="166"/>
  <c r="AE40" i="186"/>
  <c r="BW31" i="186"/>
  <c r="BK8" i="186"/>
  <c r="BV5" i="186"/>
  <c r="T48" i="201"/>
  <c r="S48" i="205"/>
  <c r="S48" i="201" s="1"/>
  <c r="BG26" i="186"/>
  <c r="T26" i="186"/>
  <c r="U26" i="186"/>
  <c r="AP26" i="186"/>
  <c r="AT26" i="186"/>
  <c r="BO26" i="186"/>
  <c r="BF26" i="186"/>
  <c r="AN26" i="186"/>
  <c r="AO26" i="186"/>
  <c r="BJ26" i="186"/>
  <c r="S26" i="186"/>
  <c r="BH26" i="186"/>
  <c r="C26" i="186"/>
  <c r="BI26" i="186"/>
  <c r="AL26" i="186"/>
  <c r="B26" i="186"/>
  <c r="AM26" i="186"/>
  <c r="E26" i="186"/>
  <c r="W26" i="186"/>
  <c r="V26" i="186"/>
  <c r="M26" i="186"/>
  <c r="BM26" i="186"/>
  <c r="BN26" i="186"/>
  <c r="AW26" i="186"/>
  <c r="AX26" i="186"/>
  <c r="AY26" i="186"/>
  <c r="BB26" i="186"/>
  <c r="BX26" i="186"/>
  <c r="G26" i="186"/>
  <c r="H26" i="186"/>
  <c r="AG26" i="186"/>
  <c r="BW26" i="186"/>
  <c r="Z26" i="186"/>
  <c r="BQ26" i="186"/>
  <c r="BR26" i="186"/>
  <c r="R26" i="186"/>
  <c r="BS26" i="186"/>
  <c r="BV26" i="186"/>
  <c r="AA26" i="186"/>
  <c r="BP26" i="186"/>
  <c r="BA26" i="186"/>
  <c r="Y26" i="186"/>
  <c r="O26" i="186"/>
  <c r="AQ26" i="186"/>
  <c r="I26" i="186"/>
  <c r="AD26" i="186"/>
  <c r="K26" i="186"/>
  <c r="AU26" i="186"/>
  <c r="AB26" i="186"/>
  <c r="N26" i="186"/>
  <c r="AJ26" i="186"/>
  <c r="BL26" i="186"/>
  <c r="BU26" i="186"/>
  <c r="BK26" i="186"/>
  <c r="AS26" i="186"/>
  <c r="AI26" i="186"/>
  <c r="F26" i="186"/>
  <c r="AC26" i="186"/>
  <c r="J26" i="186"/>
  <c r="AE26" i="186"/>
  <c r="AH26" i="186"/>
  <c r="T16" i="205"/>
  <c r="CC12" i="188"/>
  <c r="CC12" i="190" s="1"/>
  <c r="H6" i="182"/>
  <c r="U36" i="205"/>
  <c r="U36" i="201" s="1"/>
  <c r="CD32" i="188"/>
  <c r="CD32" i="190" s="1"/>
  <c r="T44" i="205"/>
  <c r="CC40" i="188"/>
  <c r="CC40" i="190" s="1"/>
  <c r="H34" i="182"/>
  <c r="S11" i="186"/>
  <c r="AN11" i="186"/>
  <c r="AO11" i="186"/>
  <c r="BJ11" i="186"/>
  <c r="G11" i="186"/>
  <c r="BG11" i="186"/>
  <c r="AM11" i="186"/>
  <c r="BH11" i="186"/>
  <c r="BI11" i="186"/>
  <c r="B11" i="186"/>
  <c r="W11" i="186"/>
  <c r="V11" i="186"/>
  <c r="Y11" i="186"/>
  <c r="I11" i="186"/>
  <c r="T11" i="186"/>
  <c r="AQ11" i="186"/>
  <c r="U11" i="186"/>
  <c r="AP11" i="186"/>
  <c r="BM11" i="186"/>
  <c r="BO11" i="186"/>
  <c r="AG11" i="186"/>
  <c r="BK11" i="186"/>
  <c r="R11" i="186"/>
  <c r="BN11" i="186"/>
  <c r="AW11" i="186"/>
  <c r="AL11" i="186"/>
  <c r="BR11" i="186"/>
  <c r="BS11" i="186"/>
  <c r="BV11" i="186"/>
  <c r="P11" i="186"/>
  <c r="BA11" i="186"/>
  <c r="BQ11" i="186"/>
  <c r="O11" i="186"/>
  <c r="AD11" i="186"/>
  <c r="E11" i="186"/>
  <c r="K11" i="186"/>
  <c r="AV11" i="186"/>
  <c r="H11" i="186"/>
  <c r="N11" i="186"/>
  <c r="AJ11" i="186"/>
  <c r="BU11" i="186"/>
  <c r="C11" i="186"/>
  <c r="AA11" i="186"/>
  <c r="AI11" i="186"/>
  <c r="AT11" i="186"/>
  <c r="F11" i="186"/>
  <c r="AX11" i="186"/>
  <c r="BF11" i="186"/>
  <c r="AB11" i="186"/>
  <c r="AE11" i="186"/>
  <c r="AH11" i="186"/>
  <c r="BX11" i="186"/>
  <c r="D11" i="186"/>
  <c r="AS11" i="186"/>
  <c r="BP11" i="186"/>
  <c r="M11" i="186"/>
  <c r="AU11" i="186"/>
  <c r="AC11" i="186"/>
  <c r="BC11" i="186"/>
  <c r="Z11" i="186"/>
  <c r="J11" i="186"/>
  <c r="AY11" i="186"/>
  <c r="X11" i="186"/>
  <c r="BB11" i="186"/>
  <c r="BO68" i="186"/>
  <c r="AB68" i="186"/>
  <c r="AC68" i="186"/>
  <c r="F68" i="186"/>
  <c r="AX68" i="186"/>
  <c r="AH68" i="186"/>
  <c r="BW68" i="186"/>
  <c r="G68" i="186"/>
  <c r="AV68" i="186"/>
  <c r="AW68" i="186"/>
  <c r="BR68" i="186"/>
  <c r="AA68" i="186"/>
  <c r="BN68" i="186"/>
  <c r="BP68" i="186"/>
  <c r="Z68" i="186"/>
  <c r="BQ68" i="186"/>
  <c r="J68" i="186"/>
  <c r="AU68" i="186"/>
  <c r="M68" i="186"/>
  <c r="H68" i="186"/>
  <c r="I68" i="186"/>
  <c r="AD68" i="186"/>
  <c r="BE68" i="186"/>
  <c r="BC68" i="186"/>
  <c r="BG68" i="186"/>
  <c r="N68" i="186"/>
  <c r="BJ68" i="186"/>
  <c r="C68" i="186"/>
  <c r="AG68" i="186"/>
  <c r="BY68" i="186"/>
  <c r="B68" i="186"/>
  <c r="AE68" i="186"/>
  <c r="BA68" i="186"/>
  <c r="W68" i="186"/>
  <c r="Q68" i="186"/>
  <c r="BB68" i="186"/>
  <c r="S68" i="186"/>
  <c r="O68" i="186"/>
  <c r="V68" i="186"/>
  <c r="AY68" i="186"/>
  <c r="AT68" i="186"/>
  <c r="BU68" i="186"/>
  <c r="AQ68" i="186"/>
  <c r="AK68" i="186"/>
  <c r="BV68" i="186"/>
  <c r="AM68" i="186"/>
  <c r="BS68" i="186"/>
  <c r="AI68" i="186"/>
  <c r="AP68" i="186"/>
  <c r="AU63" i="186"/>
  <c r="H63" i="186"/>
  <c r="I63" i="186"/>
  <c r="AD63" i="186"/>
  <c r="N63" i="186"/>
  <c r="BC63" i="186"/>
  <c r="BO63" i="186"/>
  <c r="AB63" i="186"/>
  <c r="AC63" i="186"/>
  <c r="AX63" i="186"/>
  <c r="G63" i="186"/>
  <c r="AT63" i="186"/>
  <c r="AV63" i="186"/>
  <c r="BS63" i="186"/>
  <c r="AW63" i="186"/>
  <c r="BR63" i="186"/>
  <c r="AA63" i="186"/>
  <c r="BN63" i="186"/>
  <c r="BU63" i="186"/>
  <c r="BP63" i="186"/>
  <c r="K63" i="186"/>
  <c r="F63" i="186"/>
  <c r="BQ63" i="186"/>
  <c r="J63" i="186"/>
  <c r="M63" i="186"/>
  <c r="BW63" i="186"/>
  <c r="AK63" i="186"/>
  <c r="R63" i="186"/>
  <c r="AH63" i="186"/>
  <c r="AM63" i="186"/>
  <c r="AP63" i="186"/>
  <c r="BK63" i="186"/>
  <c r="AE63" i="186"/>
  <c r="AG63" i="186"/>
  <c r="BE63" i="186"/>
  <c r="AL63" i="186"/>
  <c r="BB63" i="186"/>
  <c r="BG63" i="186"/>
  <c r="O63" i="186"/>
  <c r="BJ63" i="186"/>
  <c r="AY63" i="186"/>
  <c r="C63" i="186"/>
  <c r="BA63" i="186"/>
  <c r="BV63" i="186"/>
  <c r="BY63" i="186"/>
  <c r="BF63" i="186"/>
  <c r="Z63" i="186"/>
  <c r="AI63" i="186"/>
  <c r="B63" i="186"/>
  <c r="W63" i="186"/>
  <c r="Q63" i="186"/>
  <c r="S63" i="186"/>
  <c r="V63" i="186"/>
  <c r="AY86" i="176"/>
  <c r="AY88" i="176" s="1"/>
  <c r="BA86" i="176"/>
  <c r="BA88" i="176" s="1"/>
  <c r="AT86" i="176"/>
  <c r="AT88" i="176" s="1"/>
  <c r="AJ79" i="196"/>
  <c r="AJ82" i="196" s="1"/>
  <c r="BS79" i="196"/>
  <c r="BS82" i="196" s="1"/>
  <c r="T72" i="186"/>
  <c r="P71" i="186"/>
  <c r="L70" i="186"/>
  <c r="D68" i="186"/>
  <c r="BX66" i="186"/>
  <c r="BT65" i="186"/>
  <c r="BP64" i="186"/>
  <c r="BL63" i="186"/>
  <c r="BH62" i="186"/>
  <c r="BD61" i="186"/>
  <c r="AV59" i="186"/>
  <c r="AF55" i="186"/>
  <c r="AB54" i="186"/>
  <c r="X53" i="186"/>
  <c r="T52" i="186"/>
  <c r="L50" i="186"/>
  <c r="H49" i="186"/>
  <c r="D48" i="186"/>
  <c r="BX46" i="186"/>
  <c r="BT45" i="186"/>
  <c r="BP44" i="186"/>
  <c r="BH42" i="186"/>
  <c r="AG71" i="186"/>
  <c r="BY67" i="186"/>
  <c r="Q62" i="186"/>
  <c r="BT66" i="186"/>
  <c r="AF61" i="186"/>
  <c r="BL54" i="186"/>
  <c r="BH53" i="186"/>
  <c r="AB50" i="186"/>
  <c r="AV20" i="186"/>
  <c r="AN18" i="186"/>
  <c r="AJ17" i="186"/>
  <c r="L16" i="186"/>
  <c r="BL14" i="186"/>
  <c r="AN13" i="186"/>
  <c r="BP10" i="186"/>
  <c r="AR9" i="186"/>
  <c r="T8" i="186"/>
  <c r="BT6" i="186"/>
  <c r="AV5" i="186"/>
  <c r="X4" i="186"/>
  <c r="AB71" i="186"/>
  <c r="BT67" i="186"/>
  <c r="AR65" i="186"/>
  <c r="P63" i="186"/>
  <c r="AZ52" i="186"/>
  <c r="BH44" i="186"/>
  <c r="M65" i="206"/>
  <c r="G55" i="162"/>
  <c r="AN70" i="186"/>
  <c r="H52" i="186"/>
  <c r="AR46" i="186"/>
  <c r="AV32" i="186"/>
  <c r="AB17" i="186"/>
  <c r="BH15" i="186"/>
  <c r="BH10" i="186"/>
  <c r="D6" i="186"/>
  <c r="Q20" i="206"/>
  <c r="Q34" i="207" s="1"/>
  <c r="D94" i="168" a="1"/>
  <c r="AA72" i="186"/>
  <c r="C71" i="186"/>
  <c r="X8" i="186"/>
  <c r="S57" i="166"/>
  <c r="AU24" i="186"/>
  <c r="O16" i="186"/>
  <c r="T29" i="166"/>
  <c r="AH57" i="166"/>
  <c r="T27" i="205"/>
  <c r="CC23" i="188"/>
  <c r="CC23" i="190" s="1"/>
  <c r="H17" i="182"/>
  <c r="T41" i="201"/>
  <c r="S41" i="205"/>
  <c r="S41" i="201" s="1"/>
  <c r="T71" i="201"/>
  <c r="S71" i="205"/>
  <c r="S71" i="201" s="1"/>
  <c r="N91" i="205"/>
  <c r="N91" i="201" s="1"/>
  <c r="AY44" i="186"/>
  <c r="BR44" i="186"/>
  <c r="L44" i="186"/>
  <c r="M44" i="186"/>
  <c r="AD44" i="186"/>
  <c r="AH44" i="186"/>
  <c r="BG44" i="186"/>
  <c r="BS44" i="186"/>
  <c r="AX44" i="186"/>
  <c r="AF44" i="186"/>
  <c r="AG44" i="186"/>
  <c r="BB44" i="186"/>
  <c r="K44" i="186"/>
  <c r="AZ44" i="186"/>
  <c r="BW44" i="186"/>
  <c r="BA44" i="186"/>
  <c r="BV44" i="186"/>
  <c r="AE44" i="186"/>
  <c r="BY44" i="186"/>
  <c r="J44" i="186"/>
  <c r="BT44" i="186"/>
  <c r="O44" i="186"/>
  <c r="BU44" i="186"/>
  <c r="N44" i="186"/>
  <c r="S44" i="186"/>
  <c r="E44" i="186"/>
  <c r="AI44" i="186"/>
  <c r="AO44" i="186"/>
  <c r="BJ44" i="186"/>
  <c r="AK44" i="186"/>
  <c r="BF44" i="186"/>
  <c r="AQ44" i="186"/>
  <c r="AM44" i="186"/>
  <c r="AT44" i="186"/>
  <c r="Y44" i="186"/>
  <c r="BC44" i="186"/>
  <c r="BO44" i="186"/>
  <c r="BI44" i="186"/>
  <c r="BE44" i="186"/>
  <c r="BK44" i="186"/>
  <c r="BN44" i="186"/>
  <c r="AS44" i="186"/>
  <c r="G44" i="186"/>
  <c r="V44" i="186"/>
  <c r="B44" i="186"/>
  <c r="C44" i="186"/>
  <c r="R44" i="186"/>
  <c r="F44" i="186"/>
  <c r="AA44" i="186"/>
  <c r="U44" i="186"/>
  <c r="AP44" i="186"/>
  <c r="Q44" i="186"/>
  <c r="W44" i="186"/>
  <c r="AL44" i="186"/>
  <c r="Z44" i="186"/>
  <c r="T39" i="201"/>
  <c r="S39" i="205"/>
  <c r="S39" i="201" s="1"/>
  <c r="W53" i="205"/>
  <c r="W53" i="201" s="1"/>
  <c r="CF49" i="188"/>
  <c r="CF49" i="190" s="1"/>
  <c r="T24" i="205"/>
  <c r="CC20" i="188"/>
  <c r="CC20" i="190" s="1"/>
  <c r="H14" i="182"/>
  <c r="T87" i="201"/>
  <c r="S87" i="205"/>
  <c r="S87" i="201" s="1"/>
  <c r="T34" i="205"/>
  <c r="CC30" i="188"/>
  <c r="CC30" i="190" s="1"/>
  <c r="H24" i="182"/>
  <c r="K34" i="186"/>
  <c r="AZ34" i="186"/>
  <c r="J34" i="186"/>
  <c r="BA34" i="186"/>
  <c r="BV34" i="186"/>
  <c r="BF34" i="186"/>
  <c r="S34" i="186"/>
  <c r="AE34" i="186"/>
  <c r="AX34" i="186"/>
  <c r="BT34" i="186"/>
  <c r="BU34" i="186"/>
  <c r="N34" i="186"/>
  <c r="AY34" i="186"/>
  <c r="L34" i="186"/>
  <c r="AI34" i="186"/>
  <c r="BR34" i="186"/>
  <c r="M34" i="186"/>
  <c r="AD34" i="186"/>
  <c r="AH34" i="186"/>
  <c r="BS34" i="186"/>
  <c r="AK34" i="186"/>
  <c r="AF34" i="186"/>
  <c r="BC34" i="186"/>
  <c r="AG34" i="186"/>
  <c r="BB34" i="186"/>
  <c r="AS34" i="186"/>
  <c r="C34" i="186"/>
  <c r="F34" i="186"/>
  <c r="AB34" i="186"/>
  <c r="BE34" i="186"/>
  <c r="AN34" i="186"/>
  <c r="BM34" i="186"/>
  <c r="AL34" i="186"/>
  <c r="AA34" i="186"/>
  <c r="U34" i="186"/>
  <c r="B34" i="186"/>
  <c r="BJ34" i="186"/>
  <c r="W34" i="186"/>
  <c r="BY34" i="186"/>
  <c r="AM34" i="186"/>
  <c r="Z34" i="186"/>
  <c r="AV34" i="186"/>
  <c r="O34" i="186"/>
  <c r="E34" i="186"/>
  <c r="AU34" i="186"/>
  <c r="AO34" i="186"/>
  <c r="V34" i="186"/>
  <c r="AQ34" i="186"/>
  <c r="BG34" i="186"/>
  <c r="T34" i="186"/>
  <c r="AT34" i="186"/>
  <c r="BP34" i="186"/>
  <c r="Y34" i="186"/>
  <c r="BO34" i="186"/>
  <c r="BI34" i="186"/>
  <c r="AP34" i="186"/>
  <c r="BW34" i="186"/>
  <c r="Q34" i="186"/>
  <c r="R34" i="186"/>
  <c r="BK34" i="186"/>
  <c r="BH34" i="186"/>
  <c r="BN34" i="186"/>
  <c r="U69" i="205"/>
  <c r="U69" i="201" s="1"/>
  <c r="CD65" i="188"/>
  <c r="CD65" i="190" s="1"/>
  <c r="T21" i="205"/>
  <c r="CC17" i="188"/>
  <c r="CC17" i="190" s="1"/>
  <c r="H11" i="182"/>
  <c r="V78" i="205"/>
  <c r="V78" i="201" s="1"/>
  <c r="CE74" i="188"/>
  <c r="CE74" i="190" s="1"/>
  <c r="W73" i="205"/>
  <c r="W73" i="201" s="1"/>
  <c r="CF69" i="188"/>
  <c r="CF69" i="190" s="1"/>
  <c r="AB86" i="176"/>
  <c r="AB88" i="176" s="1"/>
  <c r="L86" i="176"/>
  <c r="L88" i="176" s="1"/>
  <c r="BU86" i="176"/>
  <c r="BU88" i="176" s="1"/>
  <c r="W86" i="176"/>
  <c r="W88" i="176" s="1"/>
  <c r="P79" i="196"/>
  <c r="P82" i="196" s="1"/>
  <c r="AY79" i="196"/>
  <c r="AY82" i="196" s="1"/>
  <c r="AK72" i="186"/>
  <c r="BM59" i="186"/>
  <c r="I55" i="186"/>
  <c r="BE52" i="186"/>
  <c r="Y49" i="186"/>
  <c r="U48" i="186"/>
  <c r="AB70" i="186"/>
  <c r="BX67" i="186"/>
  <c r="AJ62" i="186"/>
  <c r="BP55" i="186"/>
  <c r="BT46" i="186"/>
  <c r="BP45" i="186"/>
  <c r="BL44" i="186"/>
  <c r="BD42" i="186"/>
  <c r="AV40" i="186"/>
  <c r="AJ37" i="186"/>
  <c r="AF36" i="186"/>
  <c r="AB35" i="186"/>
  <c r="X34" i="186"/>
  <c r="T33" i="186"/>
  <c r="P32" i="186"/>
  <c r="L31" i="186"/>
  <c r="H30" i="186"/>
  <c r="BX27" i="186"/>
  <c r="BT26" i="186"/>
  <c r="BP25" i="186"/>
  <c r="BL24" i="186"/>
  <c r="BH23" i="186"/>
  <c r="BD22" i="186"/>
  <c r="AH72" i="186"/>
  <c r="AD71" i="186"/>
  <c r="Z70" i="186"/>
  <c r="R68" i="186"/>
  <c r="N67" i="186"/>
  <c r="J66" i="186"/>
  <c r="F65" i="186"/>
  <c r="AU68" i="166"/>
  <c r="H68" i="166"/>
  <c r="I68" i="166"/>
  <c r="AD68" i="166"/>
  <c r="BO68" i="166"/>
  <c r="AT68" i="166"/>
  <c r="AG68" i="166"/>
  <c r="AB68" i="166"/>
  <c r="AC68" i="166"/>
  <c r="F68" i="166"/>
  <c r="AX68" i="166"/>
  <c r="G68" i="166"/>
  <c r="AV68" i="166"/>
  <c r="AW68" i="166"/>
  <c r="BR68" i="166"/>
  <c r="AA68" i="166"/>
  <c r="BN68" i="166"/>
  <c r="BP68" i="166"/>
  <c r="Z68" i="166"/>
  <c r="BQ68" i="166"/>
  <c r="J68" i="166"/>
  <c r="AQ68" i="166"/>
  <c r="BV68" i="166"/>
  <c r="AK68" i="166"/>
  <c r="AI68" i="166"/>
  <c r="AM68" i="166"/>
  <c r="AP68" i="166"/>
  <c r="M68" i="166"/>
  <c r="BE68" i="166"/>
  <c r="BT68" i="166"/>
  <c r="BC68" i="166"/>
  <c r="BG68" i="166"/>
  <c r="N68" i="166"/>
  <c r="BJ68" i="166"/>
  <c r="C68" i="166"/>
  <c r="T68" i="166"/>
  <c r="BW68" i="166"/>
  <c r="BY68" i="166"/>
  <c r="AH68" i="166"/>
  <c r="B68" i="166"/>
  <c r="AE68" i="166"/>
  <c r="BA68" i="166"/>
  <c r="W68" i="166"/>
  <c r="Q68" i="166"/>
  <c r="BB68" i="166"/>
  <c r="S68" i="166"/>
  <c r="O68" i="166"/>
  <c r="V68" i="166"/>
  <c r="BU68" i="166"/>
  <c r="AV66" i="186"/>
  <c r="T49" i="186"/>
  <c r="BL45" i="186"/>
  <c r="X40" i="186"/>
  <c r="AY49" i="166"/>
  <c r="L49" i="166"/>
  <c r="AD49" i="166"/>
  <c r="M49" i="166"/>
  <c r="AH49" i="166"/>
  <c r="BS49" i="166"/>
  <c r="AK49" i="166"/>
  <c r="J49" i="166"/>
  <c r="AF49" i="166"/>
  <c r="BC49" i="166"/>
  <c r="AG49" i="166"/>
  <c r="BB49" i="166"/>
  <c r="K49" i="166"/>
  <c r="AX49" i="166"/>
  <c r="AZ49" i="166"/>
  <c r="BA49" i="166"/>
  <c r="BV49" i="166"/>
  <c r="AE49" i="166"/>
  <c r="BT49" i="166"/>
  <c r="O49" i="166"/>
  <c r="BU49" i="166"/>
  <c r="N49" i="166"/>
  <c r="Q49" i="166"/>
  <c r="AU49" i="166"/>
  <c r="AO49" i="166"/>
  <c r="BJ49" i="166"/>
  <c r="AQ49" i="166"/>
  <c r="AL49" i="166"/>
  <c r="AT49" i="166"/>
  <c r="BL49" i="166"/>
  <c r="AI49" i="166"/>
  <c r="BI49" i="166"/>
  <c r="BK49" i="166"/>
  <c r="BN49" i="166"/>
  <c r="BF49" i="166"/>
  <c r="P49" i="166"/>
  <c r="BE49" i="166"/>
  <c r="S49" i="166"/>
  <c r="G49" i="166"/>
  <c r="B49" i="166"/>
  <c r="C49" i="166"/>
  <c r="BW49" i="166"/>
  <c r="BY49" i="166"/>
  <c r="AM49" i="166"/>
  <c r="F49" i="166"/>
  <c r="AJ49" i="166"/>
  <c r="AA49" i="166"/>
  <c r="BR49" i="166"/>
  <c r="U49" i="166"/>
  <c r="AP49" i="166"/>
  <c r="V49" i="166"/>
  <c r="W49" i="166"/>
  <c r="BM49" i="166"/>
  <c r="BG49" i="166"/>
  <c r="Z49" i="166"/>
  <c r="BD49" i="166"/>
  <c r="R49" i="166"/>
  <c r="BL66" i="186"/>
  <c r="BL61" i="186"/>
  <c r="AR56" i="166"/>
  <c r="AJ54" i="186"/>
  <c r="BP47" i="186"/>
  <c r="T45" i="186"/>
  <c r="AV37" i="186"/>
  <c r="AZ28" i="186"/>
  <c r="T25" i="186"/>
  <c r="AZ23" i="186"/>
  <c r="H22" i="186"/>
  <c r="Q76" i="166"/>
  <c r="BT15" i="186"/>
  <c r="BD11" i="186"/>
  <c r="BW57" i="166"/>
  <c r="C72" i="186"/>
  <c r="AR72" i="186"/>
  <c r="AS72" i="186"/>
  <c r="BN72" i="186"/>
  <c r="AX72" i="186"/>
  <c r="K72" i="186"/>
  <c r="W72" i="186"/>
  <c r="V72" i="186"/>
  <c r="BL72" i="186"/>
  <c r="BM72" i="186"/>
  <c r="F72" i="186"/>
  <c r="AQ72" i="186"/>
  <c r="BJ72" i="186"/>
  <c r="D72" i="186"/>
  <c r="E72" i="186"/>
  <c r="Z72" i="186"/>
  <c r="BK72" i="186"/>
  <c r="B72" i="186"/>
  <c r="AC72" i="186"/>
  <c r="X72" i="186"/>
  <c r="Y72" i="186"/>
  <c r="AT72" i="186"/>
  <c r="BU72" i="186"/>
  <c r="BW72" i="186"/>
  <c r="AU72" i="186"/>
  <c r="AP72" i="186"/>
  <c r="BR72" i="186"/>
  <c r="AE72" i="186"/>
  <c r="S72" i="186"/>
  <c r="I72" i="186"/>
  <c r="M72" i="186"/>
  <c r="O72" i="186"/>
  <c r="R72" i="186"/>
  <c r="BO72" i="186"/>
  <c r="AY72" i="186"/>
  <c r="AM72" i="186"/>
  <c r="AG72" i="186"/>
  <c r="J72" i="186"/>
  <c r="AI72" i="186"/>
  <c r="AW72" i="186"/>
  <c r="AL72" i="186"/>
  <c r="BS72" i="186"/>
  <c r="G72" i="186"/>
  <c r="BG72" i="186"/>
  <c r="AD72" i="186"/>
  <c r="BA72" i="186"/>
  <c r="BC72" i="186"/>
  <c r="BQ72" i="186"/>
  <c r="BF72" i="186"/>
  <c r="BS14" i="186"/>
  <c r="AZ14" i="186"/>
  <c r="BA14" i="186"/>
  <c r="BV14" i="186"/>
  <c r="AL14" i="186"/>
  <c r="R14" i="186"/>
  <c r="S14" i="186"/>
  <c r="K14" i="186"/>
  <c r="BT14" i="186"/>
  <c r="BU14" i="186"/>
  <c r="BR14" i="186"/>
  <c r="N14" i="186"/>
  <c r="AE14" i="186"/>
  <c r="L14" i="186"/>
  <c r="AI14" i="186"/>
  <c r="M14" i="186"/>
  <c r="AH14" i="186"/>
  <c r="AY14" i="186"/>
  <c r="J14" i="186"/>
  <c r="AK14" i="186"/>
  <c r="AX14" i="186"/>
  <c r="AF14" i="186"/>
  <c r="BC14" i="186"/>
  <c r="AD14" i="186"/>
  <c r="AG14" i="186"/>
  <c r="BB14" i="186"/>
  <c r="BH14" i="186"/>
  <c r="AS14" i="186"/>
  <c r="BW14" i="186"/>
  <c r="V14" i="186"/>
  <c r="AP14" i="186"/>
  <c r="C14" i="186"/>
  <c r="T14" i="186"/>
  <c r="F14" i="186"/>
  <c r="AB14" i="186"/>
  <c r="AM14" i="186"/>
  <c r="BM14" i="186"/>
  <c r="BE14" i="186"/>
  <c r="AA14" i="186"/>
  <c r="BJ14" i="186"/>
  <c r="BF14" i="186"/>
  <c r="W14" i="186"/>
  <c r="U14" i="186"/>
  <c r="Z14" i="186"/>
  <c r="AV14" i="186"/>
  <c r="BY14" i="186"/>
  <c r="BG14" i="186"/>
  <c r="E14" i="186"/>
  <c r="AU14" i="186"/>
  <c r="O14" i="186"/>
  <c r="AQ14" i="186"/>
  <c r="AO14" i="186"/>
  <c r="AT14" i="186"/>
  <c r="BX14" i="186"/>
  <c r="Y14" i="186"/>
  <c r="BO14" i="186"/>
  <c r="BI14" i="186"/>
  <c r="B14" i="186"/>
  <c r="BK14" i="186"/>
  <c r="Q14" i="186"/>
  <c r="AN14" i="186"/>
  <c r="BN14" i="186"/>
  <c r="BK27" i="186"/>
  <c r="X27" i="186"/>
  <c r="Y27" i="186"/>
  <c r="AT27" i="186"/>
  <c r="AX27" i="186"/>
  <c r="BS27" i="186"/>
  <c r="C27" i="186"/>
  <c r="B27" i="186"/>
  <c r="AR27" i="186"/>
  <c r="AS27" i="186"/>
  <c r="BN27" i="186"/>
  <c r="W27" i="186"/>
  <c r="BL27" i="186"/>
  <c r="G27" i="186"/>
  <c r="V27" i="186"/>
  <c r="BM27" i="186"/>
  <c r="F27" i="186"/>
  <c r="AP27" i="186"/>
  <c r="AQ27" i="186"/>
  <c r="I27" i="186"/>
  <c r="D27" i="186"/>
  <c r="AA27" i="186"/>
  <c r="E27" i="186"/>
  <c r="Z27" i="186"/>
  <c r="Q27" i="186"/>
  <c r="AD27" i="186"/>
  <c r="BJ27" i="186"/>
  <c r="BA27" i="186"/>
  <c r="K27" i="186"/>
  <c r="BV27" i="186"/>
  <c r="BC27" i="186"/>
  <c r="BF27" i="186"/>
  <c r="AU27" i="186"/>
  <c r="BR27" i="186"/>
  <c r="AK27" i="186"/>
  <c r="BU27" i="186"/>
  <c r="BO27" i="186"/>
  <c r="AC27" i="186"/>
  <c r="AE27" i="186"/>
  <c r="BW27" i="186"/>
  <c r="AF27" i="186"/>
  <c r="T27" i="186"/>
  <c r="BE27" i="186"/>
  <c r="S27" i="186"/>
  <c r="AW27" i="186"/>
  <c r="AY27" i="186"/>
  <c r="M27" i="186"/>
  <c r="AH27" i="186"/>
  <c r="O27" i="186"/>
  <c r="R27" i="186"/>
  <c r="AN27" i="186"/>
  <c r="AZ27" i="186"/>
  <c r="BY27" i="186"/>
  <c r="J27" i="186"/>
  <c r="AM27" i="186"/>
  <c r="BQ27" i="186"/>
  <c r="AG27" i="186"/>
  <c r="N27" i="186"/>
  <c r="AI27" i="186"/>
  <c r="L27" i="186"/>
  <c r="BB27" i="186"/>
  <c r="H27" i="186"/>
  <c r="BT27" i="186"/>
  <c r="AL27" i="186"/>
  <c r="T70" i="201"/>
  <c r="S70" i="205"/>
  <c r="S70" i="201" s="1"/>
  <c r="T78" i="201"/>
  <c r="T46" i="201"/>
  <c r="S46" i="205"/>
  <c r="S46" i="201" s="1"/>
  <c r="E86" i="176"/>
  <c r="E88" i="176" s="1"/>
  <c r="AF86" i="176"/>
  <c r="AF88" i="176" s="1"/>
  <c r="L79" i="196"/>
  <c r="L82" i="196" s="1"/>
  <c r="AE79" i="196"/>
  <c r="AE82" i="196" s="1"/>
  <c r="U72" i="186"/>
  <c r="Q71" i="186"/>
  <c r="M70" i="186"/>
  <c r="E68" i="186"/>
  <c r="BY66" i="186"/>
  <c r="BU65" i="186"/>
  <c r="BQ64" i="186"/>
  <c r="BM63" i="186"/>
  <c r="BI62" i="186"/>
  <c r="BE61" i="186"/>
  <c r="AW59" i="186"/>
  <c r="AG55" i="186"/>
  <c r="AC54" i="186"/>
  <c r="Y53" i="186"/>
  <c r="U52" i="186"/>
  <c r="M50" i="186"/>
  <c r="I49" i="186"/>
  <c r="BI27" i="186"/>
  <c r="AK26" i="186"/>
  <c r="M25" i="186"/>
  <c r="BM23" i="186"/>
  <c r="AO22" i="186"/>
  <c r="AS18" i="186"/>
  <c r="U17" i="186"/>
  <c r="BU15" i="186"/>
  <c r="AW14" i="186"/>
  <c r="Y13" i="186"/>
  <c r="BY11" i="186"/>
  <c r="BA10" i="186"/>
  <c r="E8" i="186"/>
  <c r="BE6" i="186"/>
  <c r="AG5" i="186"/>
  <c r="I4" i="186"/>
  <c r="U63" i="186"/>
  <c r="BU46" i="186"/>
  <c r="AW45" i="186"/>
  <c r="AF71" i="186"/>
  <c r="AN63" i="186"/>
  <c r="AJ52" i="186"/>
  <c r="AF72" i="186"/>
  <c r="BX68" i="186"/>
  <c r="T64" i="186"/>
  <c r="BD53" i="186"/>
  <c r="X50" i="186"/>
  <c r="BP46" i="186"/>
  <c r="L63" i="186"/>
  <c r="P59" i="186"/>
  <c r="P49" i="186"/>
  <c r="BT8" i="186"/>
  <c r="BO67" i="186"/>
  <c r="L33" i="206"/>
  <c r="L28" i="207" s="1"/>
  <c r="BT30" i="186"/>
  <c r="BD16" i="186"/>
  <c r="T7" i="186"/>
  <c r="BK68" i="166"/>
  <c r="AI41" i="166"/>
  <c r="AY5" i="186"/>
  <c r="AJ72" i="186"/>
  <c r="M57" i="206"/>
  <c r="G47" i="162"/>
  <c r="M43" i="206"/>
  <c r="G33" i="162"/>
  <c r="D70" i="186"/>
  <c r="BT62" i="186"/>
  <c r="BL55" i="186"/>
  <c r="BH54" i="186"/>
  <c r="BT47" i="186"/>
  <c r="AY29" i="166"/>
  <c r="J29" i="166"/>
  <c r="L29" i="166"/>
  <c r="M29" i="166"/>
  <c r="AH29" i="166"/>
  <c r="AD29" i="166"/>
  <c r="BS29" i="166"/>
  <c r="AK29" i="166"/>
  <c r="AF29" i="166"/>
  <c r="BC29" i="166"/>
  <c r="BR29" i="166"/>
  <c r="AG29" i="166"/>
  <c r="BB29" i="166"/>
  <c r="K29" i="166"/>
  <c r="AX29" i="166"/>
  <c r="AZ29" i="166"/>
  <c r="BA29" i="166"/>
  <c r="BV29" i="166"/>
  <c r="AE29" i="166"/>
  <c r="BT29" i="166"/>
  <c r="O29" i="166"/>
  <c r="BU29" i="166"/>
  <c r="N29" i="166"/>
  <c r="Q29" i="166"/>
  <c r="AU29" i="166"/>
  <c r="AO29" i="166"/>
  <c r="BJ29" i="166"/>
  <c r="AQ29" i="166"/>
  <c r="S29" i="166"/>
  <c r="AT29" i="166"/>
  <c r="Y29" i="166"/>
  <c r="BD29" i="166"/>
  <c r="BI29" i="166"/>
  <c r="AL29" i="166"/>
  <c r="AM29" i="166"/>
  <c r="BK29" i="166"/>
  <c r="BN29" i="166"/>
  <c r="H29" i="166"/>
  <c r="I29" i="166"/>
  <c r="BE29" i="166"/>
  <c r="AN29" i="166"/>
  <c r="AS29" i="166"/>
  <c r="AW29" i="166"/>
  <c r="AI29" i="166"/>
  <c r="G29" i="166"/>
  <c r="BQ29" i="166"/>
  <c r="AC29" i="166"/>
  <c r="B29" i="166"/>
  <c r="BF29" i="166"/>
  <c r="BG29" i="166"/>
  <c r="C29" i="166"/>
  <c r="BY29" i="166"/>
  <c r="F29" i="166"/>
  <c r="AB29" i="166"/>
  <c r="BH29" i="166"/>
  <c r="BM29" i="166"/>
  <c r="AA29" i="166"/>
  <c r="U29" i="166"/>
  <c r="AP29" i="166"/>
  <c r="BW29" i="166"/>
  <c r="V29" i="166"/>
  <c r="W29" i="166"/>
  <c r="R29" i="166"/>
  <c r="Z29" i="166"/>
  <c r="AV29" i="166"/>
  <c r="E29" i="166"/>
  <c r="AR71" i="186"/>
  <c r="BP67" i="186"/>
  <c r="AN55" i="186"/>
  <c r="AV42" i="186"/>
  <c r="X36" i="186"/>
  <c r="BX34" i="186"/>
  <c r="AB7" i="186"/>
  <c r="AB24" i="186"/>
  <c r="M51" i="206"/>
  <c r="G41" i="162"/>
  <c r="AU64" i="186"/>
  <c r="C13" i="186"/>
  <c r="BX8" i="186"/>
  <c r="T79" i="205"/>
  <c r="CC75" i="188"/>
  <c r="CC75" i="190" s="1"/>
  <c r="H69" i="182"/>
  <c r="T43" i="205"/>
  <c r="CC39" i="188"/>
  <c r="CC39" i="190" s="1"/>
  <c r="H33" i="182"/>
  <c r="K79" i="196"/>
  <c r="K82" i="196" s="1"/>
  <c r="T75" i="205"/>
  <c r="CC71" i="188"/>
  <c r="CC71" i="190" s="1"/>
  <c r="H65" i="182"/>
  <c r="BC65" i="186"/>
  <c r="P65" i="186"/>
  <c r="BB65" i="186"/>
  <c r="Q65" i="186"/>
  <c r="AL65" i="186"/>
  <c r="V65" i="186"/>
  <c r="BK65" i="186"/>
  <c r="BW65" i="186"/>
  <c r="BV65" i="186"/>
  <c r="AJ65" i="186"/>
  <c r="AK65" i="186"/>
  <c r="BF65" i="186"/>
  <c r="O65" i="186"/>
  <c r="BD65" i="186"/>
  <c r="BE65" i="186"/>
  <c r="AH65" i="186"/>
  <c r="AI65" i="186"/>
  <c r="N65" i="186"/>
  <c r="BX65" i="186"/>
  <c r="BY65" i="186"/>
  <c r="R65" i="186"/>
  <c r="C65" i="186"/>
  <c r="AO65" i="186"/>
  <c r="AS65" i="186"/>
  <c r="AU65" i="186"/>
  <c r="BJ65" i="186"/>
  <c r="AX65" i="186"/>
  <c r="W65" i="186"/>
  <c r="BI65" i="186"/>
  <c r="BS65" i="186"/>
  <c r="BM65" i="186"/>
  <c r="BO65" i="186"/>
  <c r="AQ65" i="186"/>
  <c r="BR65" i="186"/>
  <c r="B65" i="186"/>
  <c r="K65" i="186"/>
  <c r="E65" i="186"/>
  <c r="G65" i="186"/>
  <c r="J65" i="186"/>
  <c r="S65" i="186"/>
  <c r="U65" i="186"/>
  <c r="AE65" i="186"/>
  <c r="Y65" i="186"/>
  <c r="AA65" i="186"/>
  <c r="AM65" i="186"/>
  <c r="AP65" i="186"/>
  <c r="AD65" i="186"/>
  <c r="U75" i="205"/>
  <c r="U75" i="201" s="1"/>
  <c r="CD71" i="188"/>
  <c r="CD71" i="190" s="1"/>
  <c r="BG66" i="186"/>
  <c r="BF66" i="186"/>
  <c r="T66" i="186"/>
  <c r="U66" i="186"/>
  <c r="AP66" i="186"/>
  <c r="Z66" i="186"/>
  <c r="BO66" i="186"/>
  <c r="AN66" i="186"/>
  <c r="AO66" i="186"/>
  <c r="BJ66" i="186"/>
  <c r="S66" i="186"/>
  <c r="BH66" i="186"/>
  <c r="BI66" i="186"/>
  <c r="B66" i="186"/>
  <c r="AM66" i="186"/>
  <c r="E66" i="186"/>
  <c r="V66" i="186"/>
  <c r="BN66" i="186"/>
  <c r="AW66" i="186"/>
  <c r="BM66" i="186"/>
  <c r="AA66" i="186"/>
  <c r="AY66" i="186"/>
  <c r="BB66" i="186"/>
  <c r="BW66" i="186"/>
  <c r="AU66" i="186"/>
  <c r="BQ66" i="186"/>
  <c r="F66" i="186"/>
  <c r="BS66" i="186"/>
  <c r="C66" i="186"/>
  <c r="R66" i="186"/>
  <c r="BV66" i="186"/>
  <c r="AL66" i="186"/>
  <c r="O66" i="186"/>
  <c r="I66" i="186"/>
  <c r="Y66" i="186"/>
  <c r="K66" i="186"/>
  <c r="N66" i="186"/>
  <c r="AI66" i="186"/>
  <c r="AT66" i="186"/>
  <c r="AC66" i="186"/>
  <c r="AS66" i="186"/>
  <c r="G66" i="186"/>
  <c r="AE66" i="186"/>
  <c r="AH66" i="186"/>
  <c r="Y74" i="205"/>
  <c r="Y74" i="201" s="1"/>
  <c r="CH70" i="188"/>
  <c r="CH70" i="190" s="1"/>
  <c r="K9" i="186"/>
  <c r="AF9" i="186"/>
  <c r="AG9" i="186"/>
  <c r="BB9" i="186"/>
  <c r="AL9" i="186"/>
  <c r="AY9" i="186"/>
  <c r="J9" i="186"/>
  <c r="AE9" i="186"/>
  <c r="AZ9" i="186"/>
  <c r="BA9" i="186"/>
  <c r="BV9" i="186"/>
  <c r="BS9" i="186"/>
  <c r="BT9" i="186"/>
  <c r="O9" i="186"/>
  <c r="BU9" i="186"/>
  <c r="N9" i="186"/>
  <c r="Q9" i="186"/>
  <c r="BR9" i="186"/>
  <c r="T9" i="186"/>
  <c r="L9" i="186"/>
  <c r="AI9" i="186"/>
  <c r="M9" i="186"/>
  <c r="AH9" i="186"/>
  <c r="AM9" i="186"/>
  <c r="AP9" i="186"/>
  <c r="Y9" i="186"/>
  <c r="AK9" i="186"/>
  <c r="AO9" i="186"/>
  <c r="BK9" i="186"/>
  <c r="BG9" i="186"/>
  <c r="BN9" i="186"/>
  <c r="AB9" i="186"/>
  <c r="AS9" i="186"/>
  <c r="V9" i="186"/>
  <c r="G9" i="186"/>
  <c r="BE9" i="186"/>
  <c r="BI9" i="186"/>
  <c r="B9" i="186"/>
  <c r="C9" i="186"/>
  <c r="F9" i="186"/>
  <c r="AV9" i="186"/>
  <c r="AN9" i="186"/>
  <c r="BM9" i="186"/>
  <c r="BY9" i="186"/>
  <c r="AA9" i="186"/>
  <c r="AJ9" i="186"/>
  <c r="BJ9" i="186"/>
  <c r="W9" i="186"/>
  <c r="BC9" i="186"/>
  <c r="R9" i="186"/>
  <c r="Z9" i="186"/>
  <c r="BD9" i="186"/>
  <c r="S9" i="186"/>
  <c r="E9" i="186"/>
  <c r="AU9" i="186"/>
  <c r="BW9" i="186"/>
  <c r="AD9" i="186"/>
  <c r="AQ9" i="186"/>
  <c r="BH9" i="186"/>
  <c r="BX9" i="186"/>
  <c r="AX9" i="186"/>
  <c r="BF9" i="186"/>
  <c r="U9" i="186"/>
  <c r="AT9" i="186"/>
  <c r="BK12" i="186"/>
  <c r="AR12" i="186"/>
  <c r="AS12" i="186"/>
  <c r="BN12" i="186"/>
  <c r="J12" i="186"/>
  <c r="AD12" i="186"/>
  <c r="K12" i="186"/>
  <c r="BL12" i="186"/>
  <c r="BM12" i="186"/>
  <c r="F12" i="186"/>
  <c r="C12" i="186"/>
  <c r="V12" i="186"/>
  <c r="AQ12" i="186"/>
  <c r="D12" i="186"/>
  <c r="AA12" i="186"/>
  <c r="AP12" i="186"/>
  <c r="E12" i="186"/>
  <c r="Z12" i="186"/>
  <c r="W12" i="186"/>
  <c r="AC12" i="186"/>
  <c r="M12" i="186"/>
  <c r="X12" i="186"/>
  <c r="AU12" i="186"/>
  <c r="B12" i="186"/>
  <c r="Y12" i="186"/>
  <c r="BJ12" i="186"/>
  <c r="AT12" i="186"/>
  <c r="BA12" i="186"/>
  <c r="AK12" i="186"/>
  <c r="AX12" i="186"/>
  <c r="BB12" i="186"/>
  <c r="BW12" i="186"/>
  <c r="BH12" i="186"/>
  <c r="G12" i="186"/>
  <c r="I12" i="186"/>
  <c r="BU12" i="186"/>
  <c r="BE12" i="186"/>
  <c r="L12" i="186"/>
  <c r="S12" i="186"/>
  <c r="BV12" i="186"/>
  <c r="AH12" i="186"/>
  <c r="O12" i="186"/>
  <c r="AE12" i="186"/>
  <c r="R12" i="186"/>
  <c r="BR12" i="186"/>
  <c r="BY12" i="186"/>
  <c r="AM12" i="186"/>
  <c r="AW12" i="186"/>
  <c r="AI12" i="186"/>
  <c r="AY12" i="186"/>
  <c r="BT12" i="186"/>
  <c r="AL12" i="186"/>
  <c r="AB12" i="186"/>
  <c r="BO12" i="186"/>
  <c r="AG12" i="186"/>
  <c r="Q12" i="186"/>
  <c r="BG12" i="186"/>
  <c r="BQ12" i="186"/>
  <c r="N12" i="186"/>
  <c r="BS12" i="186"/>
  <c r="AZ12" i="186"/>
  <c r="BC12" i="186"/>
  <c r="AV12" i="186"/>
  <c r="BF12" i="186"/>
  <c r="X86" i="205"/>
  <c r="X86" i="201" s="1"/>
  <c r="CG82" i="188"/>
  <c r="CG82" i="190" s="1"/>
  <c r="G33" i="186"/>
  <c r="AV33" i="186"/>
  <c r="AW33" i="186"/>
  <c r="BR33" i="186"/>
  <c r="BB33" i="186"/>
  <c r="N33" i="186"/>
  <c r="O33" i="186"/>
  <c r="AA33" i="186"/>
  <c r="BP33" i="186"/>
  <c r="BQ33" i="186"/>
  <c r="J33" i="186"/>
  <c r="Z33" i="186"/>
  <c r="AU33" i="186"/>
  <c r="H33" i="186"/>
  <c r="AE33" i="186"/>
  <c r="I33" i="186"/>
  <c r="AD33" i="186"/>
  <c r="BO33" i="186"/>
  <c r="AG33" i="186"/>
  <c r="AB33" i="186"/>
  <c r="AY33" i="186"/>
  <c r="F33" i="186"/>
  <c r="AC33" i="186"/>
  <c r="AX33" i="186"/>
  <c r="BW33" i="186"/>
  <c r="BD33" i="186"/>
  <c r="AO33" i="186"/>
  <c r="AT33" i="186"/>
  <c r="M33" i="186"/>
  <c r="BY33" i="186"/>
  <c r="AL33" i="186"/>
  <c r="BF33" i="186"/>
  <c r="B33" i="186"/>
  <c r="X33" i="186"/>
  <c r="BI33" i="186"/>
  <c r="BS33" i="186"/>
  <c r="W33" i="186"/>
  <c r="Q33" i="186"/>
  <c r="BA33" i="186"/>
  <c r="S33" i="186"/>
  <c r="AH33" i="186"/>
  <c r="AJ33" i="186"/>
  <c r="V33" i="186"/>
  <c r="AR33" i="186"/>
  <c r="AI33" i="186"/>
  <c r="AQ33" i="186"/>
  <c r="AK33" i="186"/>
  <c r="BU33" i="186"/>
  <c r="AM33" i="186"/>
  <c r="BV33" i="186"/>
  <c r="P33" i="186"/>
  <c r="BX33" i="186"/>
  <c r="AP33" i="186"/>
  <c r="BL33" i="186"/>
  <c r="U33" i="186"/>
  <c r="K33" i="186"/>
  <c r="BC33" i="186"/>
  <c r="BK33" i="186"/>
  <c r="BN33" i="186"/>
  <c r="BE33" i="186"/>
  <c r="R33" i="186"/>
  <c r="BG33" i="186"/>
  <c r="BJ33" i="186"/>
  <c r="AX86" i="176"/>
  <c r="AX88" i="176" s="1"/>
  <c r="BT86" i="176"/>
  <c r="BT88" i="176" s="1"/>
  <c r="AS86" i="176"/>
  <c r="AS88" i="176" s="1"/>
  <c r="BB79" i="196"/>
  <c r="BB82" i="196" s="1"/>
  <c r="BM79" i="196"/>
  <c r="BM82" i="196" s="1"/>
  <c r="AF40" i="186"/>
  <c r="T37" i="186"/>
  <c r="BA66" i="186"/>
  <c r="Y64" i="186"/>
  <c r="BU61" i="186"/>
  <c r="D59" i="186"/>
  <c r="AN53" i="186"/>
  <c r="D49" i="186"/>
  <c r="BX47" i="186"/>
  <c r="BP15" i="186"/>
  <c r="AR14" i="186"/>
  <c r="T13" i="186"/>
  <c r="BT11" i="186"/>
  <c r="AV10" i="186"/>
  <c r="X9" i="186"/>
  <c r="BX7" i="186"/>
  <c r="AZ6" i="186"/>
  <c r="AB5" i="186"/>
  <c r="M37" i="206"/>
  <c r="G27" i="162"/>
  <c r="M30" i="206"/>
  <c r="G20" i="162"/>
  <c r="M23" i="206"/>
  <c r="G13" i="162"/>
  <c r="H71" i="186"/>
  <c r="X65" i="186"/>
  <c r="AF52" i="186"/>
  <c r="AF42" i="186"/>
  <c r="L9" i="166"/>
  <c r="AH9" i="166"/>
  <c r="M9" i="166"/>
  <c r="AK9" i="166"/>
  <c r="K9" i="166"/>
  <c r="U9" i="166"/>
  <c r="AF9" i="166"/>
  <c r="BC9" i="166"/>
  <c r="AG9" i="166"/>
  <c r="BB9" i="166"/>
  <c r="BE9" i="166"/>
  <c r="AY9" i="166"/>
  <c r="AE9" i="166"/>
  <c r="J9" i="166"/>
  <c r="AX9" i="166"/>
  <c r="AZ9" i="166"/>
  <c r="BV9" i="166"/>
  <c r="BA9" i="166"/>
  <c r="BD9" i="166"/>
  <c r="BS9" i="166"/>
  <c r="BT9" i="166"/>
  <c r="O9" i="166"/>
  <c r="BU9" i="166"/>
  <c r="N9" i="166"/>
  <c r="BW9" i="166"/>
  <c r="AD9" i="166"/>
  <c r="AU9" i="166"/>
  <c r="Q9" i="166"/>
  <c r="AL9" i="166"/>
  <c r="BF9" i="166"/>
  <c r="AQ9" i="166"/>
  <c r="AM9" i="166"/>
  <c r="AT9" i="166"/>
  <c r="AP9" i="166"/>
  <c r="Y9" i="166"/>
  <c r="BO9" i="166"/>
  <c r="BP9" i="166"/>
  <c r="T9" i="166"/>
  <c r="AO9" i="166"/>
  <c r="BK9" i="166"/>
  <c r="BG9" i="166"/>
  <c r="BR9" i="166"/>
  <c r="BN9" i="166"/>
  <c r="AB9" i="166"/>
  <c r="I9" i="166"/>
  <c r="AS9" i="166"/>
  <c r="AC9" i="166"/>
  <c r="V9" i="166"/>
  <c r="G9" i="166"/>
  <c r="AW9" i="166"/>
  <c r="D9" i="166"/>
  <c r="BQ9" i="166"/>
  <c r="BI9" i="166"/>
  <c r="B9" i="166"/>
  <c r="C9" i="166"/>
  <c r="AR9" i="166"/>
  <c r="AI9" i="166"/>
  <c r="AN9" i="166"/>
  <c r="BL9" i="166"/>
  <c r="F9" i="166"/>
  <c r="AV9" i="166"/>
  <c r="BY9" i="166"/>
  <c r="BM9" i="166"/>
  <c r="AA9" i="166"/>
  <c r="BJ9" i="166"/>
  <c r="W9" i="166"/>
  <c r="R9" i="166"/>
  <c r="Z9" i="166"/>
  <c r="S9" i="166"/>
  <c r="E9" i="166"/>
  <c r="AJ9" i="166"/>
  <c r="R76" i="166"/>
  <c r="AN65" i="186"/>
  <c r="AV47" i="186"/>
  <c r="X46" i="186"/>
  <c r="AB32" i="186"/>
  <c r="AZ18" i="186"/>
  <c r="H17" i="186"/>
  <c r="H12" i="186"/>
  <c r="AN10" i="186"/>
  <c r="BD76" i="166"/>
  <c r="AN12" i="186"/>
  <c r="C53" i="186"/>
  <c r="BK48" i="186"/>
  <c r="O36" i="186"/>
  <c r="C33" i="186"/>
  <c r="BK28" i="186"/>
  <c r="BT70" i="186"/>
  <c r="BL68" i="186"/>
  <c r="BH67" i="186"/>
  <c r="BD66" i="186"/>
  <c r="AZ65" i="186"/>
  <c r="AV64" i="186"/>
  <c r="AR63" i="186"/>
  <c r="AN62" i="186"/>
  <c r="AJ61" i="186"/>
  <c r="BT50" i="186"/>
  <c r="BL48" i="186"/>
  <c r="BH47" i="186"/>
  <c r="BD46" i="186"/>
  <c r="AZ45" i="186"/>
  <c r="AV44" i="186"/>
  <c r="BE67" i="186"/>
  <c r="BY47" i="186"/>
  <c r="AZ66" i="186"/>
  <c r="L61" i="186"/>
  <c r="AR54" i="186"/>
  <c r="H50" i="186"/>
  <c r="AB20" i="186"/>
  <c r="T18" i="186"/>
  <c r="P17" i="186"/>
  <c r="M17" i="206"/>
  <c r="G7" i="162"/>
  <c r="AV61" i="186"/>
  <c r="T59" i="186"/>
  <c r="BX48" i="186"/>
  <c r="AN44" i="186"/>
  <c r="CB100" i="89"/>
  <c r="CB101" i="89" s="1"/>
  <c r="T70" i="186"/>
  <c r="P64" i="186"/>
  <c r="BX44" i="186"/>
  <c r="AR26" i="186"/>
  <c r="BX24" i="186"/>
  <c r="AF23" i="186"/>
  <c r="L71" i="206"/>
  <c r="L31" i="207" s="1"/>
  <c r="M31" i="207"/>
  <c r="BP14" i="186"/>
  <c r="BT10" i="186"/>
  <c r="M40" i="206"/>
  <c r="G30" i="162"/>
  <c r="M38" i="206"/>
  <c r="G28" i="162"/>
  <c r="AY45" i="186"/>
  <c r="BO29" i="166"/>
  <c r="AY25" i="186"/>
  <c r="AM22" i="166"/>
  <c r="S17" i="186"/>
  <c r="T37" i="205"/>
  <c r="CC33" i="188"/>
  <c r="CC33" i="190" s="1"/>
  <c r="H27" i="182"/>
  <c r="T22" i="205"/>
  <c r="CC18" i="188"/>
  <c r="CC18" i="190" s="1"/>
  <c r="H12" i="182"/>
  <c r="AN31" i="186"/>
  <c r="AO31" i="186"/>
  <c r="BJ31" i="186"/>
  <c r="AT31" i="186"/>
  <c r="G31" i="186"/>
  <c r="AL31" i="186"/>
  <c r="S31" i="186"/>
  <c r="BH31" i="186"/>
  <c r="R31" i="186"/>
  <c r="BI31" i="186"/>
  <c r="B31" i="186"/>
  <c r="AM31" i="186"/>
  <c r="W31" i="186"/>
  <c r="V31" i="186"/>
  <c r="BG31" i="186"/>
  <c r="Y31" i="186"/>
  <c r="T31" i="186"/>
  <c r="AQ31" i="186"/>
  <c r="U31" i="186"/>
  <c r="AP31" i="186"/>
  <c r="AU31" i="186"/>
  <c r="AB31" i="186"/>
  <c r="AG31" i="186"/>
  <c r="F31" i="186"/>
  <c r="BQ31" i="186"/>
  <c r="BR31" i="186"/>
  <c r="BS31" i="186"/>
  <c r="BO31" i="186"/>
  <c r="BV31" i="186"/>
  <c r="P31" i="186"/>
  <c r="H31" i="186"/>
  <c r="AV31" i="186"/>
  <c r="BA31" i="186"/>
  <c r="O31" i="186"/>
  <c r="E31" i="186"/>
  <c r="I31" i="186"/>
  <c r="C31" i="186"/>
  <c r="Z31" i="186"/>
  <c r="AX31" i="186"/>
  <c r="K31" i="186"/>
  <c r="N31" i="186"/>
  <c r="AJ31" i="186"/>
  <c r="BU31" i="186"/>
  <c r="BN31" i="186"/>
  <c r="AI31" i="186"/>
  <c r="AC31" i="186"/>
  <c r="J31" i="186"/>
  <c r="AE31" i="186"/>
  <c r="AS31" i="186"/>
  <c r="BP31" i="186"/>
  <c r="AH31" i="186"/>
  <c r="BD31" i="186"/>
  <c r="AA31" i="186"/>
  <c r="M31" i="186"/>
  <c r="BC31" i="186"/>
  <c r="BF31" i="186"/>
  <c r="AW31" i="186"/>
  <c r="AD31" i="186"/>
  <c r="BK31" i="186"/>
  <c r="AY31" i="186"/>
  <c r="BM31" i="186"/>
  <c r="BB31" i="186"/>
  <c r="BD15" i="186"/>
  <c r="BE15" i="186"/>
  <c r="W15" i="186"/>
  <c r="O15" i="186"/>
  <c r="BX15" i="186"/>
  <c r="N15" i="186"/>
  <c r="BY15" i="186"/>
  <c r="R15" i="186"/>
  <c r="BV15" i="186"/>
  <c r="AI15" i="186"/>
  <c r="P15" i="186"/>
  <c r="AM15" i="186"/>
  <c r="Q15" i="186"/>
  <c r="AL15" i="186"/>
  <c r="BC15" i="186"/>
  <c r="AO15" i="186"/>
  <c r="BW15" i="186"/>
  <c r="AJ15" i="186"/>
  <c r="BG15" i="186"/>
  <c r="AK15" i="186"/>
  <c r="BF15" i="186"/>
  <c r="AW15" i="186"/>
  <c r="BI15" i="186"/>
  <c r="BN15" i="186"/>
  <c r="AQ15" i="186"/>
  <c r="E15" i="186"/>
  <c r="G15" i="186"/>
  <c r="AP15" i="186"/>
  <c r="J15" i="186"/>
  <c r="AZ15" i="186"/>
  <c r="S15" i="186"/>
  <c r="BQ15" i="186"/>
  <c r="AE15" i="186"/>
  <c r="BL15" i="186"/>
  <c r="BK15" i="186"/>
  <c r="Y15" i="186"/>
  <c r="Z15" i="186"/>
  <c r="AA15" i="186"/>
  <c r="X15" i="186"/>
  <c r="AD15" i="186"/>
  <c r="AH15" i="186"/>
  <c r="I15" i="186"/>
  <c r="BB15" i="186"/>
  <c r="AR15" i="186"/>
  <c r="AY15" i="186"/>
  <c r="F15" i="186"/>
  <c r="V15" i="186"/>
  <c r="AS15" i="186"/>
  <c r="AU15" i="186"/>
  <c r="C15" i="186"/>
  <c r="AX15" i="186"/>
  <c r="L15" i="186"/>
  <c r="U15" i="186"/>
  <c r="AC15" i="186"/>
  <c r="BS15" i="186"/>
  <c r="BJ15" i="186"/>
  <c r="BM15" i="186"/>
  <c r="AT15" i="186"/>
  <c r="BO15" i="186"/>
  <c r="T15" i="186"/>
  <c r="B15" i="186"/>
  <c r="D15" i="186"/>
  <c r="BR15" i="186"/>
  <c r="V42" i="205"/>
  <c r="V42" i="201" s="1"/>
  <c r="CE38" i="188"/>
  <c r="CE38" i="190" s="1"/>
  <c r="W13" i="201"/>
  <c r="H32" i="182"/>
  <c r="T85" i="201"/>
  <c r="S85" i="205"/>
  <c r="S85" i="201" s="1"/>
  <c r="BO86" i="176"/>
  <c r="BO88" i="176" s="1"/>
  <c r="Y79" i="196"/>
  <c r="Y82" i="196" s="1"/>
  <c r="BM48" i="186"/>
  <c r="BM28" i="186"/>
  <c r="AO27" i="186"/>
  <c r="Q26" i="186"/>
  <c r="BQ24" i="186"/>
  <c r="AS23" i="186"/>
  <c r="U22" i="186"/>
  <c r="BU20" i="186"/>
  <c r="BY16" i="186"/>
  <c r="BA15" i="186"/>
  <c r="AC14" i="186"/>
  <c r="BE11" i="186"/>
  <c r="AG10" i="186"/>
  <c r="I9" i="186"/>
  <c r="BI7" i="186"/>
  <c r="AK6" i="186"/>
  <c r="Q72" i="186"/>
  <c r="BI68" i="186"/>
  <c r="E49" i="186"/>
  <c r="BA46" i="186"/>
  <c r="AC45" i="186"/>
  <c r="H70" i="186"/>
  <c r="BD67" i="186"/>
  <c r="P62" i="186"/>
  <c r="AZ46" i="186"/>
  <c r="AV45" i="186"/>
  <c r="AR44" i="186"/>
  <c r="AJ42" i="186"/>
  <c r="AB40" i="186"/>
  <c r="P37" i="186"/>
  <c r="L36" i="186"/>
  <c r="H35" i="186"/>
  <c r="D34" i="186"/>
  <c r="BX32" i="186"/>
  <c r="BT31" i="186"/>
  <c r="BP30" i="186"/>
  <c r="BD27" i="186"/>
  <c r="AZ26" i="186"/>
  <c r="AJ22" i="186"/>
  <c r="N72" i="186"/>
  <c r="J71" i="186"/>
  <c r="F70" i="186"/>
  <c r="BV67" i="186"/>
  <c r="BR66" i="186"/>
  <c r="BN65" i="186"/>
  <c r="BJ64" i="186"/>
  <c r="L72" i="186"/>
  <c r="BD68" i="186"/>
  <c r="AB66" i="186"/>
  <c r="AR45" i="186"/>
  <c r="D40" i="186"/>
  <c r="BT37" i="186"/>
  <c r="AV72" i="186"/>
  <c r="BT68" i="186"/>
  <c r="AR66" i="186"/>
  <c r="BP62" i="186"/>
  <c r="AR61" i="186"/>
  <c r="AB37" i="186"/>
  <c r="D31" i="186"/>
  <c r="P17" i="207"/>
  <c r="L34" i="206"/>
  <c r="L17" i="207" s="1"/>
  <c r="BK68" i="186"/>
  <c r="CF9" i="190"/>
  <c r="T51" i="201"/>
  <c r="S51" i="205"/>
  <c r="S51" i="201" s="1"/>
  <c r="AA86" i="176"/>
  <c r="AA88" i="176" s="1"/>
  <c r="T69" i="201"/>
  <c r="S69" i="205"/>
  <c r="S69" i="201" s="1"/>
  <c r="AA18" i="186"/>
  <c r="BP18" i="186"/>
  <c r="BQ18" i="186"/>
  <c r="J18" i="186"/>
  <c r="N18" i="186"/>
  <c r="AI18" i="186"/>
  <c r="AU18" i="186"/>
  <c r="Z18" i="186"/>
  <c r="AT18" i="186"/>
  <c r="H18" i="186"/>
  <c r="I18" i="186"/>
  <c r="AD18" i="186"/>
  <c r="BO18" i="186"/>
  <c r="AB18" i="186"/>
  <c r="AY18" i="186"/>
  <c r="AC18" i="186"/>
  <c r="AX18" i="186"/>
  <c r="BN18" i="186"/>
  <c r="G18" i="186"/>
  <c r="BA18" i="186"/>
  <c r="AV18" i="186"/>
  <c r="BS18" i="186"/>
  <c r="AW18" i="186"/>
  <c r="BR18" i="186"/>
  <c r="M18" i="186"/>
  <c r="BI18" i="186"/>
  <c r="K18" i="186"/>
  <c r="BW18" i="186"/>
  <c r="Q18" i="186"/>
  <c r="S18" i="186"/>
  <c r="P18" i="186"/>
  <c r="AH18" i="186"/>
  <c r="V18" i="186"/>
  <c r="D18" i="186"/>
  <c r="AG18" i="186"/>
  <c r="AE18" i="186"/>
  <c r="BV18" i="186"/>
  <c r="AQ18" i="186"/>
  <c r="AK18" i="186"/>
  <c r="R18" i="186"/>
  <c r="X18" i="186"/>
  <c r="O18" i="186"/>
  <c r="AM18" i="186"/>
  <c r="BB18" i="186"/>
  <c r="BX18" i="186"/>
  <c r="AP18" i="186"/>
  <c r="AR18" i="186"/>
  <c r="AJ18" i="186"/>
  <c r="U18" i="186"/>
  <c r="BK18" i="186"/>
  <c r="BU18" i="186"/>
  <c r="BE18" i="186"/>
  <c r="AL18" i="186"/>
  <c r="BF18" i="186"/>
  <c r="BG18" i="186"/>
  <c r="BJ18" i="186"/>
  <c r="BL18" i="186"/>
  <c r="BT18" i="186"/>
  <c r="F18" i="186"/>
  <c r="AO18" i="186"/>
  <c r="BD18" i="186"/>
  <c r="C18" i="186"/>
  <c r="BC18" i="186"/>
  <c r="BY18" i="186"/>
  <c r="B18" i="186"/>
  <c r="AI5" i="186"/>
  <c r="P5" i="186"/>
  <c r="Q5" i="186"/>
  <c r="AL5" i="186"/>
  <c r="V5" i="186"/>
  <c r="BK5" i="186"/>
  <c r="BC5" i="186"/>
  <c r="AJ5" i="186"/>
  <c r="AK5" i="186"/>
  <c r="BF5" i="186"/>
  <c r="N5" i="186"/>
  <c r="O5" i="186"/>
  <c r="BD5" i="186"/>
  <c r="BE5" i="186"/>
  <c r="BW5" i="186"/>
  <c r="BM5" i="186"/>
  <c r="BX5" i="186"/>
  <c r="S5" i="186"/>
  <c r="AH5" i="186"/>
  <c r="BY5" i="186"/>
  <c r="BB5" i="186"/>
  <c r="R5" i="186"/>
  <c r="X5" i="186"/>
  <c r="I5" i="186"/>
  <c r="AM5" i="186"/>
  <c r="AO5" i="186"/>
  <c r="AP5" i="186"/>
  <c r="C5" i="186"/>
  <c r="Z5" i="186"/>
  <c r="AU5" i="186"/>
  <c r="E5" i="186"/>
  <c r="AX5" i="186"/>
  <c r="BG5" i="186"/>
  <c r="AC5" i="186"/>
  <c r="BS5" i="186"/>
  <c r="BI5" i="186"/>
  <c r="BJ5" i="186"/>
  <c r="F5" i="186"/>
  <c r="W5" i="186"/>
  <c r="BO5" i="186"/>
  <c r="Y5" i="186"/>
  <c r="BR5" i="186"/>
  <c r="L5" i="186"/>
  <c r="AW5" i="186"/>
  <c r="D5" i="186"/>
  <c r="K5" i="186"/>
  <c r="AN5" i="186"/>
  <c r="AQ5" i="186"/>
  <c r="AT5" i="186"/>
  <c r="T5" i="186"/>
  <c r="G5" i="186"/>
  <c r="AS5" i="186"/>
  <c r="J5" i="186"/>
  <c r="AF5" i="186"/>
  <c r="BQ5" i="186"/>
  <c r="BH5" i="186"/>
  <c r="AE5" i="186"/>
  <c r="U5" i="186"/>
  <c r="BN5" i="186"/>
  <c r="B5" i="186"/>
  <c r="AA5" i="186"/>
  <c r="BL5" i="186"/>
  <c r="AR5" i="186"/>
  <c r="AD5" i="186"/>
  <c r="BO28" i="186"/>
  <c r="AB28" i="186"/>
  <c r="AC28" i="186"/>
  <c r="AX28" i="186"/>
  <c r="N28" i="186"/>
  <c r="BW28" i="186"/>
  <c r="G28" i="186"/>
  <c r="AV28" i="186"/>
  <c r="AW28" i="186"/>
  <c r="BR28" i="186"/>
  <c r="AA28" i="186"/>
  <c r="BN28" i="186"/>
  <c r="BP28" i="186"/>
  <c r="K28" i="186"/>
  <c r="Z28" i="186"/>
  <c r="BQ28" i="186"/>
  <c r="J28" i="186"/>
  <c r="AU28" i="186"/>
  <c r="M28" i="186"/>
  <c r="H28" i="186"/>
  <c r="AE28" i="186"/>
  <c r="AT28" i="186"/>
  <c r="I28" i="186"/>
  <c r="F28" i="186"/>
  <c r="AD28" i="186"/>
  <c r="BS28" i="186"/>
  <c r="BD28" i="186"/>
  <c r="U28" i="186"/>
  <c r="O28" i="186"/>
  <c r="BE28" i="186"/>
  <c r="AL28" i="186"/>
  <c r="BG28" i="186"/>
  <c r="AG28" i="186"/>
  <c r="BX28" i="186"/>
  <c r="BJ28" i="186"/>
  <c r="D28" i="186"/>
  <c r="AO28" i="186"/>
  <c r="AI28" i="186"/>
  <c r="C28" i="186"/>
  <c r="BY28" i="186"/>
  <c r="BA28" i="186"/>
  <c r="BF28" i="186"/>
  <c r="B28" i="186"/>
  <c r="X28" i="186"/>
  <c r="AH28" i="186"/>
  <c r="BC28" i="186"/>
  <c r="BI28" i="186"/>
  <c r="W28" i="186"/>
  <c r="Q28" i="186"/>
  <c r="BU28" i="186"/>
  <c r="S28" i="186"/>
  <c r="BB28" i="186"/>
  <c r="AJ28" i="186"/>
  <c r="V28" i="186"/>
  <c r="AR28" i="186"/>
  <c r="L28" i="186"/>
  <c r="AQ28" i="186"/>
  <c r="AY28" i="186"/>
  <c r="AK28" i="186"/>
  <c r="R28" i="186"/>
  <c r="AM28" i="186"/>
  <c r="AF28" i="186"/>
  <c r="BV28" i="186"/>
  <c r="AP28" i="186"/>
  <c r="O55" i="186"/>
  <c r="BD55" i="186"/>
  <c r="BE55" i="186"/>
  <c r="BB55" i="186"/>
  <c r="BJ55" i="186"/>
  <c r="W55" i="186"/>
  <c r="AI55" i="186"/>
  <c r="BX55" i="186"/>
  <c r="AH55" i="186"/>
  <c r="BY55" i="186"/>
  <c r="R55" i="186"/>
  <c r="BC55" i="186"/>
  <c r="P55" i="186"/>
  <c r="AM55" i="186"/>
  <c r="BV55" i="186"/>
  <c r="Q55" i="186"/>
  <c r="AL55" i="186"/>
  <c r="BW55" i="186"/>
  <c r="AO55" i="186"/>
  <c r="AJ55" i="186"/>
  <c r="BG55" i="186"/>
  <c r="AK55" i="186"/>
  <c r="N55" i="186"/>
  <c r="BF55" i="186"/>
  <c r="V55" i="186"/>
  <c r="S55" i="186"/>
  <c r="E55" i="186"/>
  <c r="AT55" i="186"/>
  <c r="BI55" i="186"/>
  <c r="G55" i="186"/>
  <c r="AP55" i="186"/>
  <c r="J55" i="186"/>
  <c r="C55" i="186"/>
  <c r="AE55" i="186"/>
  <c r="Y55" i="186"/>
  <c r="BN55" i="186"/>
  <c r="AA55" i="186"/>
  <c r="AD55" i="186"/>
  <c r="AY55" i="186"/>
  <c r="AS55" i="186"/>
  <c r="F55" i="186"/>
  <c r="AU55" i="186"/>
  <c r="AQ55" i="186"/>
  <c r="AX55" i="186"/>
  <c r="B55" i="186"/>
  <c r="U55" i="186"/>
  <c r="BS55" i="186"/>
  <c r="BM55" i="186"/>
  <c r="Z55" i="186"/>
  <c r="BO55" i="186"/>
  <c r="BK55" i="186"/>
  <c r="BR55" i="186"/>
  <c r="AR86" i="176"/>
  <c r="AR88" i="176" s="1"/>
  <c r="AM86" i="176"/>
  <c r="AM88" i="176" s="1"/>
  <c r="BY71" i="186"/>
  <c r="BU70" i="186"/>
  <c r="BM68" i="186"/>
  <c r="BI67" i="186"/>
  <c r="BE66" i="186"/>
  <c r="BA65" i="186"/>
  <c r="AW64" i="186"/>
  <c r="AS63" i="186"/>
  <c r="AO62" i="186"/>
  <c r="AK61" i="186"/>
  <c r="M55" i="186"/>
  <c r="I54" i="186"/>
  <c r="E53" i="186"/>
  <c r="BU50" i="186"/>
  <c r="BI32" i="186"/>
  <c r="AK31" i="186"/>
  <c r="M30" i="186"/>
  <c r="AC65" i="186"/>
  <c r="BY62" i="186"/>
  <c r="AO53" i="186"/>
  <c r="I50" i="186"/>
  <c r="L71" i="186"/>
  <c r="BH68" i="186"/>
  <c r="T63" i="186"/>
  <c r="P52" i="186"/>
  <c r="AR29" i="166"/>
  <c r="R56" i="166"/>
  <c r="AN56" i="166"/>
  <c r="AO56" i="166"/>
  <c r="BJ56" i="166"/>
  <c r="S56" i="166"/>
  <c r="BM56" i="166"/>
  <c r="BH56" i="166"/>
  <c r="C56" i="166"/>
  <c r="BI56" i="166"/>
  <c r="B56" i="166"/>
  <c r="AM56" i="166"/>
  <c r="AL56" i="166"/>
  <c r="V56" i="166"/>
  <c r="BG56" i="166"/>
  <c r="T56" i="166"/>
  <c r="AQ56" i="166"/>
  <c r="BF56" i="166"/>
  <c r="U56" i="166"/>
  <c r="AP56" i="166"/>
  <c r="AS56" i="166"/>
  <c r="AD56" i="166"/>
  <c r="BU56" i="166"/>
  <c r="BW56" i="166"/>
  <c r="Z56" i="166"/>
  <c r="BO56" i="166"/>
  <c r="BQ56" i="166"/>
  <c r="BS56" i="166"/>
  <c r="BV56" i="166"/>
  <c r="BK56" i="166"/>
  <c r="AT56" i="166"/>
  <c r="I56" i="166"/>
  <c r="AX56" i="166"/>
  <c r="G56" i="166"/>
  <c r="K56" i="166"/>
  <c r="L56" i="166"/>
  <c r="N56" i="166"/>
  <c r="AI56" i="166"/>
  <c r="BN56" i="166"/>
  <c r="AC56" i="166"/>
  <c r="BR56" i="166"/>
  <c r="AE56" i="166"/>
  <c r="E56" i="166"/>
  <c r="AA56" i="166"/>
  <c r="AH56" i="166"/>
  <c r="BC56" i="166"/>
  <c r="Y56" i="166"/>
  <c r="AW56" i="166"/>
  <c r="J56" i="166"/>
  <c r="F56" i="166"/>
  <c r="AU56" i="166"/>
  <c r="AY56" i="166"/>
  <c r="W56" i="166"/>
  <c r="BB56" i="166"/>
  <c r="M56" i="166"/>
  <c r="X76" i="166"/>
  <c r="BF68" i="166"/>
  <c r="BX63" i="186"/>
  <c r="AN54" i="186"/>
  <c r="AJ53" i="186"/>
  <c r="D50" i="186"/>
  <c r="X71" i="186"/>
  <c r="T55" i="186"/>
  <c r="BT48" i="186"/>
  <c r="AB42" i="186"/>
  <c r="D36" i="186"/>
  <c r="BD34" i="186"/>
  <c r="AF33" i="186"/>
  <c r="AM70" i="186"/>
  <c r="AU67" i="186"/>
  <c r="W66" i="186"/>
  <c r="M86" i="207"/>
  <c r="L62" i="206"/>
  <c r="L86" i="207" s="1"/>
  <c r="BK77" i="166"/>
  <c r="P14" i="206"/>
  <c r="P91" i="206" s="1"/>
  <c r="P91" i="207" s="1"/>
  <c r="D93" i="168" a="1"/>
  <c r="B2" i="194" a="1"/>
  <c r="T22" i="166"/>
  <c r="AC76" i="166"/>
  <c r="BO9" i="186"/>
  <c r="BC6" i="186"/>
  <c r="AL58" i="166"/>
  <c r="T19" i="205"/>
  <c r="CC15" i="188"/>
  <c r="CC15" i="190" s="1"/>
  <c r="H9" i="182"/>
  <c r="T88" i="201"/>
  <c r="S88" i="205"/>
  <c r="S88" i="201" s="1"/>
  <c r="T74" i="205"/>
  <c r="CC70" i="188"/>
  <c r="CC70" i="190" s="1"/>
  <c r="H64" i="182"/>
  <c r="Z8" i="186"/>
  <c r="BO8" i="186"/>
  <c r="AB8" i="186"/>
  <c r="AC8" i="186"/>
  <c r="AX8" i="186"/>
  <c r="BB8" i="186"/>
  <c r="BW8" i="186"/>
  <c r="AV8" i="186"/>
  <c r="AT8" i="186"/>
  <c r="AW8" i="186"/>
  <c r="BN8" i="186"/>
  <c r="BR8" i="186"/>
  <c r="G8" i="186"/>
  <c r="BP8" i="186"/>
  <c r="K8" i="186"/>
  <c r="BQ8" i="186"/>
  <c r="J8" i="186"/>
  <c r="F8" i="186"/>
  <c r="AA8" i="186"/>
  <c r="M8" i="186"/>
  <c r="BY8" i="186"/>
  <c r="AU8" i="186"/>
  <c r="H8" i="186"/>
  <c r="AE8" i="186"/>
  <c r="I8" i="186"/>
  <c r="AD8" i="186"/>
  <c r="U8" i="186"/>
  <c r="Q8" i="186"/>
  <c r="AY8" i="186"/>
  <c r="AI8" i="186"/>
  <c r="AL8" i="186"/>
  <c r="BG8" i="186"/>
  <c r="AJ8" i="186"/>
  <c r="P8" i="186"/>
  <c r="BJ8" i="186"/>
  <c r="BS8" i="186"/>
  <c r="N8" i="186"/>
  <c r="AK8" i="186"/>
  <c r="AO8" i="186"/>
  <c r="BC8" i="186"/>
  <c r="C8" i="186"/>
  <c r="BF8" i="186"/>
  <c r="AG8" i="186"/>
  <c r="B8" i="186"/>
  <c r="D8" i="186"/>
  <c r="AH8" i="186"/>
  <c r="BE8" i="186"/>
  <c r="BI8" i="186"/>
  <c r="W8" i="186"/>
  <c r="L8" i="186"/>
  <c r="BA8" i="186"/>
  <c r="S8" i="186"/>
  <c r="BD8" i="186"/>
  <c r="BV8" i="186"/>
  <c r="V8" i="186"/>
  <c r="AR8" i="186"/>
  <c r="AF8" i="186"/>
  <c r="BU8" i="186"/>
  <c r="AQ8" i="186"/>
  <c r="O8" i="186"/>
  <c r="R8" i="186"/>
  <c r="AM8" i="186"/>
  <c r="AP8" i="186"/>
  <c r="Y16" i="205"/>
  <c r="Y16" i="201" s="1"/>
  <c r="CH12" i="188"/>
  <c r="CH12" i="190" s="1"/>
  <c r="T73" i="205"/>
  <c r="CC69" i="188"/>
  <c r="CC69" i="190" s="1"/>
  <c r="H63" i="182"/>
  <c r="BG46" i="186"/>
  <c r="T46" i="186"/>
  <c r="U46" i="186"/>
  <c r="AP46" i="186"/>
  <c r="F46" i="186"/>
  <c r="BO46" i="186"/>
  <c r="AN46" i="186"/>
  <c r="R46" i="186"/>
  <c r="AO46" i="186"/>
  <c r="AL46" i="186"/>
  <c r="BJ46" i="186"/>
  <c r="S46" i="186"/>
  <c r="BH46" i="186"/>
  <c r="C46" i="186"/>
  <c r="BI46" i="186"/>
  <c r="B46" i="186"/>
  <c r="AM46" i="186"/>
  <c r="E46" i="186"/>
  <c r="W46" i="186"/>
  <c r="V46" i="186"/>
  <c r="AU46" i="186"/>
  <c r="BM46" i="186"/>
  <c r="AW46" i="186"/>
  <c r="AD46" i="186"/>
  <c r="AY46" i="186"/>
  <c r="BB46" i="186"/>
  <c r="BW46" i="186"/>
  <c r="BQ46" i="186"/>
  <c r="AX46" i="186"/>
  <c r="BF46" i="186"/>
  <c r="BS46" i="186"/>
  <c r="BV46" i="186"/>
  <c r="AQ46" i="186"/>
  <c r="Z46" i="186"/>
  <c r="G46" i="186"/>
  <c r="O46" i="186"/>
  <c r="Y46" i="186"/>
  <c r="I46" i="186"/>
  <c r="BR46" i="186"/>
  <c r="K46" i="186"/>
  <c r="BK46" i="186"/>
  <c r="N46" i="186"/>
  <c r="AT46" i="186"/>
  <c r="H46" i="186"/>
  <c r="AA46" i="186"/>
  <c r="AI46" i="186"/>
  <c r="AS46" i="186"/>
  <c r="AC46" i="186"/>
  <c r="J46" i="186"/>
  <c r="AE46" i="186"/>
  <c r="BN46" i="186"/>
  <c r="AH46" i="186"/>
  <c r="H7" i="182"/>
  <c r="T65" i="205"/>
  <c r="CC61" i="188"/>
  <c r="CC61" i="190" s="1"/>
  <c r="H55" i="182"/>
  <c r="U86" i="176"/>
  <c r="U88" i="176" s="1"/>
  <c r="BI79" i="196"/>
  <c r="BI82" i="196" s="1"/>
  <c r="AO47" i="186"/>
  <c r="AK46" i="186"/>
  <c r="AG45" i="186"/>
  <c r="AC44" i="186"/>
  <c r="U42" i="186"/>
  <c r="M40" i="186"/>
  <c r="BU35" i="186"/>
  <c r="BQ34" i="186"/>
  <c r="BM33" i="186"/>
  <c r="AG66" i="186"/>
  <c r="E64" i="186"/>
  <c r="BQ55" i="186"/>
  <c r="P72" i="186"/>
  <c r="AB65" i="186"/>
  <c r="X64" i="186"/>
  <c r="BD47" i="186"/>
  <c r="AV15" i="186"/>
  <c r="X14" i="186"/>
  <c r="BX12" i="186"/>
  <c r="AZ11" i="186"/>
  <c r="AB10" i="186"/>
  <c r="D9" i="186"/>
  <c r="BD7" i="186"/>
  <c r="AF6" i="186"/>
  <c r="H5" i="186"/>
  <c r="M44" i="206"/>
  <c r="G34" i="162"/>
  <c r="AF67" i="186"/>
  <c r="AZ62" i="186"/>
  <c r="AR55" i="186"/>
  <c r="AZ47" i="186"/>
  <c r="O72" i="206"/>
  <c r="O30" i="207" s="1"/>
  <c r="G62" i="162"/>
  <c r="T65" i="186"/>
  <c r="BT53" i="186"/>
  <c r="T50" i="186"/>
  <c r="D46" i="186"/>
  <c r="AF18" i="186"/>
  <c r="BL16" i="186"/>
  <c r="AF13" i="186"/>
  <c r="BL11" i="186"/>
  <c r="T10" i="186"/>
  <c r="BS68" i="166"/>
  <c r="AJ76" i="166"/>
  <c r="BF77" i="166"/>
  <c r="BX31" i="186"/>
  <c r="BH17" i="186"/>
  <c r="AY65" i="186"/>
  <c r="AI61" i="186"/>
  <c r="BO49" i="166"/>
  <c r="G14" i="186"/>
  <c r="T82" i="205"/>
  <c r="CC78" i="188"/>
  <c r="CC78" i="190" s="1"/>
  <c r="H72" i="182"/>
  <c r="AY24" i="186"/>
  <c r="L24" i="186"/>
  <c r="M24" i="186"/>
  <c r="AH24" i="186"/>
  <c r="BF24" i="186"/>
  <c r="BG24" i="186"/>
  <c r="J24" i="186"/>
  <c r="BS24" i="186"/>
  <c r="AF24" i="186"/>
  <c r="AG24" i="186"/>
  <c r="BR24" i="186"/>
  <c r="BB24" i="186"/>
  <c r="K24" i="186"/>
  <c r="AZ24" i="186"/>
  <c r="BW24" i="186"/>
  <c r="BA24" i="186"/>
  <c r="BV24" i="186"/>
  <c r="AE24" i="186"/>
  <c r="BY24" i="186"/>
  <c r="BT24" i="186"/>
  <c r="O24" i="186"/>
  <c r="BU24" i="186"/>
  <c r="N24" i="186"/>
  <c r="E24" i="186"/>
  <c r="AK24" i="186"/>
  <c r="AO24" i="186"/>
  <c r="BJ24" i="186"/>
  <c r="R24" i="186"/>
  <c r="AQ24" i="186"/>
  <c r="AI24" i="186"/>
  <c r="AD24" i="186"/>
  <c r="T24" i="186"/>
  <c r="AT24" i="186"/>
  <c r="AV24" i="186"/>
  <c r="Y24" i="186"/>
  <c r="BO24" i="186"/>
  <c r="BE24" i="186"/>
  <c r="BI24" i="186"/>
  <c r="BC24" i="186"/>
  <c r="BK24" i="186"/>
  <c r="AL24" i="186"/>
  <c r="BN24" i="186"/>
  <c r="BP24" i="186"/>
  <c r="AS24" i="186"/>
  <c r="G24" i="186"/>
  <c r="B24" i="186"/>
  <c r="AX24" i="186"/>
  <c r="C24" i="186"/>
  <c r="S24" i="186"/>
  <c r="F24" i="186"/>
  <c r="H24" i="186"/>
  <c r="P24" i="186"/>
  <c r="BH24" i="186"/>
  <c r="BM24" i="186"/>
  <c r="AA24" i="186"/>
  <c r="Q24" i="186"/>
  <c r="U24" i="186"/>
  <c r="V24" i="186"/>
  <c r="AM24" i="186"/>
  <c r="AP24" i="186"/>
  <c r="W24" i="186"/>
  <c r="AJ24" i="186"/>
  <c r="AN24" i="186"/>
  <c r="Z24" i="186"/>
  <c r="T29" i="201"/>
  <c r="S29" i="205"/>
  <c r="S29" i="201" s="1"/>
  <c r="S31" i="205"/>
  <c r="S31" i="201" s="1"/>
  <c r="T31" i="201"/>
  <c r="T57" i="205"/>
  <c r="CC53" i="188"/>
  <c r="CC53" i="190" s="1"/>
  <c r="H47" i="182"/>
  <c r="T25" i="205"/>
  <c r="CC21" i="188"/>
  <c r="CC21" i="190" s="1"/>
  <c r="H15" i="182"/>
  <c r="U15" i="205"/>
  <c r="U15" i="201" s="1"/>
  <c r="CD11" i="188"/>
  <c r="CD11" i="190" s="1"/>
  <c r="AP47" i="186"/>
  <c r="BK47" i="186"/>
  <c r="X47" i="186"/>
  <c r="Y47" i="186"/>
  <c r="AT47" i="186"/>
  <c r="J47" i="186"/>
  <c r="BS47" i="186"/>
  <c r="C47" i="186"/>
  <c r="AR47" i="186"/>
  <c r="AS47" i="186"/>
  <c r="BN47" i="186"/>
  <c r="W47" i="186"/>
  <c r="V47" i="186"/>
  <c r="BL47" i="186"/>
  <c r="G47" i="186"/>
  <c r="BM47" i="186"/>
  <c r="F47" i="186"/>
  <c r="AQ47" i="186"/>
  <c r="I47" i="186"/>
  <c r="BJ47" i="186"/>
  <c r="D47" i="186"/>
  <c r="AA47" i="186"/>
  <c r="E47" i="186"/>
  <c r="Z47" i="186"/>
  <c r="BA47" i="186"/>
  <c r="BB47" i="186"/>
  <c r="AU47" i="186"/>
  <c r="BC47" i="186"/>
  <c r="BF47" i="186"/>
  <c r="BO47" i="186"/>
  <c r="BU47" i="186"/>
  <c r="BV47" i="186"/>
  <c r="B47" i="186"/>
  <c r="AD47" i="186"/>
  <c r="N47" i="186"/>
  <c r="BW47" i="186"/>
  <c r="AC47" i="186"/>
  <c r="K47" i="186"/>
  <c r="S47" i="186"/>
  <c r="M47" i="186"/>
  <c r="AW47" i="186"/>
  <c r="AX47" i="186"/>
  <c r="O47" i="186"/>
  <c r="AE47" i="186"/>
  <c r="R47" i="186"/>
  <c r="L47" i="186"/>
  <c r="AM47" i="186"/>
  <c r="BR47" i="186"/>
  <c r="AG47" i="186"/>
  <c r="AH47" i="186"/>
  <c r="BQ47" i="186"/>
  <c r="AY47" i="186"/>
  <c r="AI47" i="186"/>
  <c r="AL47" i="186"/>
  <c r="T42" i="201"/>
  <c r="H43" i="182"/>
  <c r="K4" i="186"/>
  <c r="L4" i="186"/>
  <c r="M4" i="186"/>
  <c r="AH4" i="186"/>
  <c r="AL4" i="186"/>
  <c r="BG4" i="186"/>
  <c r="AY4" i="186"/>
  <c r="AF4" i="186"/>
  <c r="AG4" i="186"/>
  <c r="BB4" i="186"/>
  <c r="AE4" i="186"/>
  <c r="AZ4" i="186"/>
  <c r="BW4" i="186"/>
  <c r="BR4" i="186"/>
  <c r="AJ4" i="186"/>
  <c r="J4" i="186"/>
  <c r="BA4" i="186"/>
  <c r="BV4" i="186"/>
  <c r="AD4" i="186"/>
  <c r="BY4" i="186"/>
  <c r="BI4" i="186"/>
  <c r="BS4" i="186"/>
  <c r="BT4" i="186"/>
  <c r="O4" i="186"/>
  <c r="BD4" i="186"/>
  <c r="BU4" i="186"/>
  <c r="N4" i="186"/>
  <c r="Q4" i="186"/>
  <c r="E4" i="186"/>
  <c r="V4" i="186"/>
  <c r="AQ4" i="186"/>
  <c r="T4" i="186"/>
  <c r="AT4" i="186"/>
  <c r="AV4" i="186"/>
  <c r="AK4" i="186"/>
  <c r="Y4" i="186"/>
  <c r="BO4" i="186"/>
  <c r="AI4" i="186"/>
  <c r="H4" i="186"/>
  <c r="BK4" i="186"/>
  <c r="AN4" i="186"/>
  <c r="BJ4" i="186"/>
  <c r="BX4" i="186"/>
  <c r="BN4" i="186"/>
  <c r="BE4" i="186"/>
  <c r="S4" i="186"/>
  <c r="U4" i="186"/>
  <c r="AS4" i="186"/>
  <c r="BC4" i="186"/>
  <c r="G4" i="186"/>
  <c r="C4" i="186"/>
  <c r="BH4" i="186"/>
  <c r="R4" i="186"/>
  <c r="AM4" i="186"/>
  <c r="AX4" i="186"/>
  <c r="F4" i="186"/>
  <c r="AO4" i="186"/>
  <c r="BM4" i="186"/>
  <c r="AA4" i="186"/>
  <c r="B4" i="186"/>
  <c r="BF4" i="186"/>
  <c r="AP4" i="186"/>
  <c r="W4" i="186"/>
  <c r="P4" i="186"/>
  <c r="Z4" i="186"/>
  <c r="P91" i="205"/>
  <c r="P91" i="201" s="1"/>
  <c r="U78" i="205"/>
  <c r="U78" i="201" s="1"/>
  <c r="CD74" i="188"/>
  <c r="CD74" i="190" s="1"/>
  <c r="BS49" i="186"/>
  <c r="J49" i="186"/>
  <c r="AF49" i="186"/>
  <c r="AG49" i="186"/>
  <c r="BB49" i="186"/>
  <c r="AL49" i="186"/>
  <c r="K49" i="186"/>
  <c r="AX49" i="186"/>
  <c r="AZ49" i="186"/>
  <c r="BA49" i="186"/>
  <c r="BV49" i="186"/>
  <c r="AE49" i="186"/>
  <c r="BT49" i="186"/>
  <c r="O49" i="186"/>
  <c r="BU49" i="186"/>
  <c r="N49" i="186"/>
  <c r="AY49" i="186"/>
  <c r="Q49" i="186"/>
  <c r="L49" i="186"/>
  <c r="AI49" i="186"/>
  <c r="BR49" i="186"/>
  <c r="AD49" i="186"/>
  <c r="M49" i="186"/>
  <c r="AH49" i="186"/>
  <c r="AK49" i="186"/>
  <c r="BI49" i="186"/>
  <c r="BK49" i="186"/>
  <c r="BF49" i="186"/>
  <c r="BN49" i="186"/>
  <c r="BE49" i="186"/>
  <c r="S49" i="186"/>
  <c r="G49" i="186"/>
  <c r="BC49" i="186"/>
  <c r="B49" i="186"/>
  <c r="C49" i="186"/>
  <c r="F49" i="186"/>
  <c r="AJ49" i="186"/>
  <c r="BW49" i="186"/>
  <c r="BY49" i="186"/>
  <c r="AM49" i="186"/>
  <c r="AA49" i="186"/>
  <c r="U49" i="186"/>
  <c r="AP49" i="186"/>
  <c r="V49" i="186"/>
  <c r="W49" i="186"/>
  <c r="BG49" i="186"/>
  <c r="Z49" i="186"/>
  <c r="R49" i="186"/>
  <c r="AU49" i="186"/>
  <c r="AO49" i="186"/>
  <c r="BJ49" i="186"/>
  <c r="AQ49" i="186"/>
  <c r="AT49" i="186"/>
  <c r="T59" i="205"/>
  <c r="CC55" i="188"/>
  <c r="CC55" i="190" s="1"/>
  <c r="H49" i="182"/>
  <c r="AE59" i="186"/>
  <c r="BT59" i="186"/>
  <c r="BU59" i="186"/>
  <c r="N59" i="186"/>
  <c r="AM59" i="186"/>
  <c r="AY59" i="186"/>
  <c r="L59" i="186"/>
  <c r="M59" i="186"/>
  <c r="AH59" i="186"/>
  <c r="BS59" i="186"/>
  <c r="AF59" i="186"/>
  <c r="BC59" i="186"/>
  <c r="AG59" i="186"/>
  <c r="J59" i="186"/>
  <c r="BB59" i="186"/>
  <c r="K59" i="186"/>
  <c r="BE59" i="186"/>
  <c r="AX59" i="186"/>
  <c r="AZ59" i="186"/>
  <c r="BW59" i="186"/>
  <c r="BA59" i="186"/>
  <c r="BV59" i="186"/>
  <c r="S59" i="186"/>
  <c r="U59" i="186"/>
  <c r="BJ59" i="186"/>
  <c r="W59" i="186"/>
  <c r="AK59" i="186"/>
  <c r="Z59" i="186"/>
  <c r="AU59" i="186"/>
  <c r="AO59" i="186"/>
  <c r="B59" i="186"/>
  <c r="AQ59" i="186"/>
  <c r="BG59" i="186"/>
  <c r="AT59" i="186"/>
  <c r="R59" i="186"/>
  <c r="BY59" i="186"/>
  <c r="BO59" i="186"/>
  <c r="AD59" i="186"/>
  <c r="BI59" i="186"/>
  <c r="V59" i="186"/>
  <c r="BK59" i="186"/>
  <c r="O59" i="186"/>
  <c r="BN59" i="186"/>
  <c r="AL59" i="186"/>
  <c r="AN59" i="186"/>
  <c r="G59" i="186"/>
  <c r="AI59" i="186"/>
  <c r="AP59" i="186"/>
  <c r="BR59" i="186"/>
  <c r="C59" i="186"/>
  <c r="Q59" i="186"/>
  <c r="BF59" i="186"/>
  <c r="F59" i="186"/>
  <c r="AU23" i="186"/>
  <c r="H23" i="186"/>
  <c r="AT23" i="186"/>
  <c r="I23" i="186"/>
  <c r="Z23" i="186"/>
  <c r="AD23" i="186"/>
  <c r="N23" i="186"/>
  <c r="BC23" i="186"/>
  <c r="BO23" i="186"/>
  <c r="AB23" i="186"/>
  <c r="AC23" i="186"/>
  <c r="AX23" i="186"/>
  <c r="G23" i="186"/>
  <c r="AV23" i="186"/>
  <c r="BS23" i="186"/>
  <c r="AW23" i="186"/>
  <c r="BR23" i="186"/>
  <c r="AA23" i="186"/>
  <c r="F23" i="186"/>
  <c r="BU23" i="186"/>
  <c r="AJ23" i="186"/>
  <c r="BN23" i="186"/>
  <c r="BP23" i="186"/>
  <c r="K23" i="186"/>
  <c r="BQ23" i="186"/>
  <c r="J23" i="186"/>
  <c r="M23" i="186"/>
  <c r="BB23" i="186"/>
  <c r="AI23" i="186"/>
  <c r="AK23" i="186"/>
  <c r="AM23" i="186"/>
  <c r="AP23" i="186"/>
  <c r="AR23" i="186"/>
  <c r="AG23" i="186"/>
  <c r="BV23" i="186"/>
  <c r="U23" i="186"/>
  <c r="BK23" i="186"/>
  <c r="BE23" i="186"/>
  <c r="AL23" i="186"/>
  <c r="P23" i="186"/>
  <c r="R23" i="186"/>
  <c r="BG23" i="186"/>
  <c r="BW23" i="186"/>
  <c r="BJ23" i="186"/>
  <c r="BL23" i="186"/>
  <c r="AE23" i="186"/>
  <c r="BA23" i="186"/>
  <c r="BD23" i="186"/>
  <c r="AO23" i="186"/>
  <c r="C23" i="186"/>
  <c r="BY23" i="186"/>
  <c r="BF23" i="186"/>
  <c r="BX23" i="186"/>
  <c r="AY23" i="186"/>
  <c r="B23" i="186"/>
  <c r="D23" i="186"/>
  <c r="BI23" i="186"/>
  <c r="O23" i="186"/>
  <c r="W23" i="186"/>
  <c r="Q23" i="186"/>
  <c r="S23" i="186"/>
  <c r="L23" i="186"/>
  <c r="AH23" i="186"/>
  <c r="V23" i="186"/>
  <c r="V55" i="205"/>
  <c r="V55" i="201" s="1"/>
  <c r="CE51" i="188"/>
  <c r="CE51" i="190" s="1"/>
  <c r="T49" i="205"/>
  <c r="CC45" i="188"/>
  <c r="CC45" i="190" s="1"/>
  <c r="H39" i="182"/>
  <c r="T18" i="201"/>
  <c r="S18" i="205"/>
  <c r="S18" i="201" s="1"/>
  <c r="T77" i="201"/>
  <c r="S77" i="205"/>
  <c r="S77" i="201" s="1"/>
  <c r="BC25" i="186"/>
  <c r="AH25" i="186"/>
  <c r="P25" i="186"/>
  <c r="Q25" i="186"/>
  <c r="AL25" i="186"/>
  <c r="B25" i="186"/>
  <c r="BK25" i="186"/>
  <c r="BW25" i="186"/>
  <c r="AJ25" i="186"/>
  <c r="N25" i="186"/>
  <c r="AK25" i="186"/>
  <c r="BF25" i="186"/>
  <c r="BV25" i="186"/>
  <c r="O25" i="186"/>
  <c r="BD25" i="186"/>
  <c r="BE25" i="186"/>
  <c r="AI25" i="186"/>
  <c r="BX25" i="186"/>
  <c r="S25" i="186"/>
  <c r="BY25" i="186"/>
  <c r="R25" i="186"/>
  <c r="AR25" i="186"/>
  <c r="I25" i="186"/>
  <c r="BG25" i="186"/>
  <c r="AS25" i="186"/>
  <c r="BJ25" i="186"/>
  <c r="D25" i="186"/>
  <c r="F25" i="186"/>
  <c r="AU25" i="186"/>
  <c r="BI25" i="186"/>
  <c r="BL25" i="186"/>
  <c r="AX25" i="186"/>
  <c r="AZ25" i="186"/>
  <c r="AC25" i="186"/>
  <c r="BB25" i="186"/>
  <c r="BS25" i="186"/>
  <c r="C25" i="186"/>
  <c r="BM25" i="186"/>
  <c r="Z25" i="186"/>
  <c r="AT25" i="186"/>
  <c r="BO25" i="186"/>
  <c r="X25" i="186"/>
  <c r="BR25" i="186"/>
  <c r="BT25" i="186"/>
  <c r="AW25" i="186"/>
  <c r="K25" i="186"/>
  <c r="V25" i="186"/>
  <c r="W25" i="186"/>
  <c r="E25" i="186"/>
  <c r="BN25" i="186"/>
  <c r="G25" i="186"/>
  <c r="U25" i="186"/>
  <c r="J25" i="186"/>
  <c r="L25" i="186"/>
  <c r="AN25" i="186"/>
  <c r="BQ25" i="186"/>
  <c r="AQ25" i="186"/>
  <c r="AE25" i="186"/>
  <c r="Y25" i="186"/>
  <c r="AM25" i="186"/>
  <c r="AP25" i="186"/>
  <c r="AA25" i="186"/>
  <c r="BH25" i="186"/>
  <c r="AO25" i="186"/>
  <c r="AD25" i="186"/>
  <c r="T20" i="201"/>
  <c r="S20" i="205"/>
  <c r="S20" i="201" s="1"/>
  <c r="V14" i="205"/>
  <c r="V14" i="201" s="1"/>
  <c r="CE10" i="188"/>
  <c r="CE10" i="190" s="1"/>
  <c r="H4" i="182"/>
  <c r="T23" i="205"/>
  <c r="CC19" i="188"/>
  <c r="CC19" i="190" s="1"/>
  <c r="H13" i="182"/>
  <c r="BV86" i="176"/>
  <c r="BV88" i="176" s="1"/>
  <c r="BN86" i="176"/>
  <c r="BN88" i="176" s="1"/>
  <c r="AO79" i="196"/>
  <c r="AO82" i="196" s="1"/>
  <c r="BK79" i="196"/>
  <c r="BK82" i="196" s="1"/>
  <c r="L40" i="186"/>
  <c r="BA61" i="186"/>
  <c r="Y59" i="186"/>
  <c r="BE47" i="186"/>
  <c r="AF66" i="186"/>
  <c r="BL59" i="186"/>
  <c r="T53" i="186"/>
  <c r="BL49" i="186"/>
  <c r="BH48" i="186"/>
  <c r="BT16" i="186"/>
  <c r="M24" i="206"/>
  <c r="G14" i="162"/>
  <c r="BL70" i="186"/>
  <c r="D65" i="186"/>
  <c r="L52" i="186"/>
  <c r="BD48" i="186"/>
  <c r="L42" i="186"/>
  <c r="O60" i="166"/>
  <c r="AH60" i="166"/>
  <c r="BD60" i="166"/>
  <c r="BE60" i="166"/>
  <c r="BV60" i="166"/>
  <c r="AI60" i="166"/>
  <c r="BX60" i="166"/>
  <c r="S60" i="166"/>
  <c r="BY60" i="166"/>
  <c r="R60" i="166"/>
  <c r="BC60" i="166"/>
  <c r="P60" i="166"/>
  <c r="N60" i="166"/>
  <c r="Q60" i="166"/>
  <c r="AL60" i="166"/>
  <c r="BW60" i="166"/>
  <c r="AJ60" i="166"/>
  <c r="BG60" i="166"/>
  <c r="AK60" i="166"/>
  <c r="BF60" i="166"/>
  <c r="AT60" i="166"/>
  <c r="K60" i="166"/>
  <c r="E60" i="166"/>
  <c r="BJ60" i="166"/>
  <c r="W60" i="166"/>
  <c r="G60" i="166"/>
  <c r="AO60" i="166"/>
  <c r="J60" i="166"/>
  <c r="I60" i="166"/>
  <c r="Y60" i="166"/>
  <c r="BN60" i="166"/>
  <c r="AW60" i="166"/>
  <c r="BI60" i="166"/>
  <c r="AQ60" i="166"/>
  <c r="AA60" i="166"/>
  <c r="B60" i="166"/>
  <c r="AD60" i="166"/>
  <c r="X60" i="166"/>
  <c r="H60" i="166"/>
  <c r="AS60" i="166"/>
  <c r="AY60" i="166"/>
  <c r="F60" i="166"/>
  <c r="AM60" i="166"/>
  <c r="BK60" i="166"/>
  <c r="AU60" i="166"/>
  <c r="V60" i="166"/>
  <c r="AX60" i="166"/>
  <c r="BS60" i="166"/>
  <c r="BH60" i="166"/>
  <c r="BM60" i="166"/>
  <c r="Z60" i="166"/>
  <c r="AP60" i="166"/>
  <c r="C60" i="166"/>
  <c r="BO60" i="166"/>
  <c r="BB60" i="166"/>
  <c r="U60" i="166"/>
  <c r="AZ68" i="186"/>
  <c r="H32" i="186"/>
  <c r="BP27" i="186"/>
  <c r="X26" i="186"/>
  <c r="BD24" i="186"/>
  <c r="L41" i="206"/>
  <c r="L33" i="207" s="1"/>
  <c r="G60" i="162"/>
  <c r="Y48" i="166"/>
  <c r="L35" i="186"/>
  <c r="AF25" i="186"/>
  <c r="T22" i="186"/>
  <c r="P28" i="186"/>
  <c r="G54" i="186"/>
  <c r="S37" i="186"/>
  <c r="G34" i="186"/>
  <c r="AM22" i="186"/>
  <c r="AV26" i="186"/>
  <c r="BP86" i="176"/>
  <c r="BP88" i="176" s="1"/>
  <c r="X52" i="205"/>
  <c r="X52" i="201" s="1"/>
  <c r="CG48" i="188"/>
  <c r="CG48" i="190" s="1"/>
  <c r="W74" i="205"/>
  <c r="W74" i="201" s="1"/>
  <c r="CF70" i="188"/>
  <c r="CF70" i="190" s="1"/>
  <c r="W36" i="205"/>
  <c r="W36" i="201" s="1"/>
  <c r="CF32" i="188"/>
  <c r="CF32" i="190" s="1"/>
  <c r="V54" i="205"/>
  <c r="V54" i="201" s="1"/>
  <c r="CE50" i="188"/>
  <c r="CE50" i="190" s="1"/>
  <c r="S54" i="205"/>
  <c r="S54" i="201" s="1"/>
  <c r="T54" i="201"/>
  <c r="T33" i="205"/>
  <c r="CC29" i="188"/>
  <c r="CC29" i="190" s="1"/>
  <c r="H23" i="182"/>
  <c r="AM6" i="186"/>
  <c r="T6" i="186"/>
  <c r="U6" i="186"/>
  <c r="AP6" i="186"/>
  <c r="AT6" i="186"/>
  <c r="BO6" i="186"/>
  <c r="AN6" i="186"/>
  <c r="AO6" i="186"/>
  <c r="BJ6" i="186"/>
  <c r="S6" i="186"/>
  <c r="BH6" i="186"/>
  <c r="C6" i="186"/>
  <c r="BI6" i="186"/>
  <c r="B6" i="186"/>
  <c r="E6" i="186"/>
  <c r="BQ6" i="186"/>
  <c r="R6" i="186"/>
  <c r="BG6" i="186"/>
  <c r="W6" i="186"/>
  <c r="V6" i="186"/>
  <c r="M6" i="186"/>
  <c r="G6" i="186"/>
  <c r="AX6" i="186"/>
  <c r="I6" i="186"/>
  <c r="AY6" i="186"/>
  <c r="BP6" i="186"/>
  <c r="BM6" i="186"/>
  <c r="BB6" i="186"/>
  <c r="P6" i="186"/>
  <c r="BF6" i="186"/>
  <c r="AG6" i="186"/>
  <c r="AA6" i="186"/>
  <c r="BW6" i="186"/>
  <c r="F6" i="186"/>
  <c r="AV6" i="186"/>
  <c r="AC6" i="186"/>
  <c r="J6" i="186"/>
  <c r="BS6" i="186"/>
  <c r="BV6" i="186"/>
  <c r="AJ6" i="186"/>
  <c r="AU6" i="186"/>
  <c r="BA6" i="186"/>
  <c r="O6" i="186"/>
  <c r="BL6" i="186"/>
  <c r="Z6" i="186"/>
  <c r="AW6" i="186"/>
  <c r="BR6" i="186"/>
  <c r="K6" i="186"/>
  <c r="Y6" i="186"/>
  <c r="AB6" i="186"/>
  <c r="N6" i="186"/>
  <c r="BX6" i="186"/>
  <c r="AQ6" i="186"/>
  <c r="AL6" i="186"/>
  <c r="BU6" i="186"/>
  <c r="BN6" i="186"/>
  <c r="AI6" i="186"/>
  <c r="AE6" i="186"/>
  <c r="BK6" i="186"/>
  <c r="AS6" i="186"/>
  <c r="H6" i="186"/>
  <c r="AD6" i="186"/>
  <c r="AH6" i="186"/>
  <c r="T67" i="201"/>
  <c r="S67" i="205"/>
  <c r="S67" i="201" s="1"/>
  <c r="T53" i="201"/>
  <c r="S53" i="205"/>
  <c r="S53" i="201" s="1"/>
  <c r="CH9" i="190"/>
  <c r="S36" i="186"/>
  <c r="BH36" i="186"/>
  <c r="BI36" i="186"/>
  <c r="B36" i="186"/>
  <c r="F36" i="186"/>
  <c r="AA36" i="186"/>
  <c r="AM36" i="186"/>
  <c r="V36" i="186"/>
  <c r="BG36" i="186"/>
  <c r="AL36" i="186"/>
  <c r="T36" i="186"/>
  <c r="AQ36" i="186"/>
  <c r="BF36" i="186"/>
  <c r="U36" i="186"/>
  <c r="AP36" i="186"/>
  <c r="R36" i="186"/>
  <c r="AS36" i="186"/>
  <c r="AN36" i="186"/>
  <c r="BK36" i="186"/>
  <c r="AO36" i="186"/>
  <c r="BJ36" i="186"/>
  <c r="BA36" i="186"/>
  <c r="I36" i="186"/>
  <c r="BR36" i="186"/>
  <c r="AX36" i="186"/>
  <c r="K36" i="186"/>
  <c r="AV36" i="186"/>
  <c r="AT36" i="186"/>
  <c r="N36" i="186"/>
  <c r="AJ36" i="186"/>
  <c r="E36" i="186"/>
  <c r="AU36" i="186"/>
  <c r="AB36" i="186"/>
  <c r="BU36" i="186"/>
  <c r="AI36" i="186"/>
  <c r="AC36" i="186"/>
  <c r="AE36" i="186"/>
  <c r="C36" i="186"/>
  <c r="BN36" i="186"/>
  <c r="H36" i="186"/>
  <c r="AH36" i="186"/>
  <c r="BD36" i="186"/>
  <c r="Y36" i="186"/>
  <c r="BO36" i="186"/>
  <c r="BP36" i="186"/>
  <c r="M36" i="186"/>
  <c r="BC36" i="186"/>
  <c r="AW36" i="186"/>
  <c r="W36" i="186"/>
  <c r="AY36" i="186"/>
  <c r="BB36" i="186"/>
  <c r="AG36" i="186"/>
  <c r="Z36" i="186"/>
  <c r="G36" i="186"/>
  <c r="BW36" i="186"/>
  <c r="BM36" i="186"/>
  <c r="BQ36" i="186"/>
  <c r="AD36" i="186"/>
  <c r="J36" i="186"/>
  <c r="BS36" i="186"/>
  <c r="BV36" i="186"/>
  <c r="CE9" i="190"/>
  <c r="BO13" i="186"/>
  <c r="AV13" i="186"/>
  <c r="AT13" i="186"/>
  <c r="AW13" i="186"/>
  <c r="BN13" i="186"/>
  <c r="BR13" i="186"/>
  <c r="O13" i="186"/>
  <c r="F13" i="186"/>
  <c r="G13" i="186"/>
  <c r="BP13" i="186"/>
  <c r="BQ13" i="186"/>
  <c r="J13" i="186"/>
  <c r="AA13" i="186"/>
  <c r="H13" i="186"/>
  <c r="AE13" i="186"/>
  <c r="I13" i="186"/>
  <c r="AD13" i="186"/>
  <c r="AU13" i="186"/>
  <c r="Z13" i="186"/>
  <c r="AG13" i="186"/>
  <c r="BX13" i="186"/>
  <c r="Q13" i="186"/>
  <c r="AB13" i="186"/>
  <c r="AY13" i="186"/>
  <c r="AC13" i="186"/>
  <c r="AX13" i="186"/>
  <c r="AO13" i="186"/>
  <c r="M13" i="186"/>
  <c r="BY13" i="186"/>
  <c r="B13" i="186"/>
  <c r="BI13" i="186"/>
  <c r="N13" i="186"/>
  <c r="W13" i="186"/>
  <c r="AI13" i="186"/>
  <c r="D13" i="186"/>
  <c r="S13" i="186"/>
  <c r="BS13" i="186"/>
  <c r="BA13" i="186"/>
  <c r="V13" i="186"/>
  <c r="X13" i="186"/>
  <c r="BB13" i="186"/>
  <c r="AQ13" i="186"/>
  <c r="BC13" i="186"/>
  <c r="AL13" i="186"/>
  <c r="R13" i="186"/>
  <c r="AM13" i="186"/>
  <c r="P13" i="186"/>
  <c r="BU13" i="186"/>
  <c r="AK13" i="186"/>
  <c r="AJ13" i="186"/>
  <c r="AP13" i="186"/>
  <c r="AR13" i="186"/>
  <c r="AZ13" i="186"/>
  <c r="AH13" i="186"/>
  <c r="U13" i="186"/>
  <c r="BW13" i="186"/>
  <c r="BK13" i="186"/>
  <c r="BF13" i="186"/>
  <c r="BG13" i="186"/>
  <c r="BD13" i="186"/>
  <c r="BT13" i="186"/>
  <c r="K13" i="186"/>
  <c r="BV13" i="186"/>
  <c r="BE13" i="186"/>
  <c r="BJ13" i="186"/>
  <c r="T17" i="201"/>
  <c r="T58" i="201"/>
  <c r="AW86" i="176"/>
  <c r="AW88" i="176" s="1"/>
  <c r="AQ86" i="176"/>
  <c r="AQ88" i="176" s="1"/>
  <c r="U79" i="196"/>
  <c r="U82" i="196" s="1"/>
  <c r="AS48" i="186"/>
  <c r="AS28" i="186"/>
  <c r="U27" i="186"/>
  <c r="BU25" i="186"/>
  <c r="AW24" i="186"/>
  <c r="Y23" i="186"/>
  <c r="BA20" i="186"/>
  <c r="E18" i="186"/>
  <c r="BE16" i="186"/>
  <c r="AG15" i="186"/>
  <c r="I14" i="186"/>
  <c r="BI12" i="186"/>
  <c r="AK11" i="186"/>
  <c r="M10" i="186"/>
  <c r="BM8" i="186"/>
  <c r="AO7" i="186"/>
  <c r="Q6" i="186"/>
  <c r="BQ4" i="186"/>
  <c r="BH72" i="186"/>
  <c r="BD71" i="186"/>
  <c r="AZ70" i="186"/>
  <c r="AR68" i="186"/>
  <c r="AN67" i="186"/>
  <c r="AJ66" i="186"/>
  <c r="AF65" i="186"/>
  <c r="AB64" i="186"/>
  <c r="X63" i="186"/>
  <c r="T62" i="186"/>
  <c r="P61" i="186"/>
  <c r="H59" i="186"/>
  <c r="BT55" i="186"/>
  <c r="BP54" i="186"/>
  <c r="BL53" i="186"/>
  <c r="BH52" i="186"/>
  <c r="AZ50" i="186"/>
  <c r="AV49" i="186"/>
  <c r="AR48" i="186"/>
  <c r="AN47" i="186"/>
  <c r="AJ46" i="186"/>
  <c r="AF45" i="186"/>
  <c r="AB44" i="186"/>
  <c r="T42" i="186"/>
  <c r="BQ70" i="186"/>
  <c r="AK67" i="186"/>
  <c r="AS54" i="186"/>
  <c r="Q52" i="186"/>
  <c r="AG46" i="186"/>
  <c r="I45" i="186"/>
  <c r="C57" i="166"/>
  <c r="AR57" i="166"/>
  <c r="B57" i="166"/>
  <c r="AS57" i="166"/>
  <c r="BN57" i="166"/>
  <c r="W57" i="166"/>
  <c r="BJ57" i="166"/>
  <c r="BQ57" i="166"/>
  <c r="BL57" i="166"/>
  <c r="G57" i="166"/>
  <c r="BM57" i="166"/>
  <c r="F57" i="166"/>
  <c r="BP57" i="166"/>
  <c r="AQ57" i="166"/>
  <c r="AP57" i="166"/>
  <c r="D57" i="166"/>
  <c r="E57" i="166"/>
  <c r="V57" i="166"/>
  <c r="Z57" i="166"/>
  <c r="BK57" i="166"/>
  <c r="X57" i="166"/>
  <c r="AU57" i="166"/>
  <c r="Y57" i="166"/>
  <c r="AT57" i="166"/>
  <c r="AD57" i="166"/>
  <c r="BS57" i="166"/>
  <c r="BU57" i="166"/>
  <c r="BY57" i="166"/>
  <c r="AX57" i="166"/>
  <c r="BB57" i="166"/>
  <c r="K57" i="166"/>
  <c r="M57" i="166"/>
  <c r="L57" i="166"/>
  <c r="O57" i="166"/>
  <c r="AJ57" i="166"/>
  <c r="R57" i="166"/>
  <c r="I57" i="166"/>
  <c r="BR57" i="166"/>
  <c r="BV57" i="166"/>
  <c r="AM57" i="166"/>
  <c r="AE57" i="166"/>
  <c r="AG57" i="166"/>
  <c r="H57" i="166"/>
  <c r="AA57" i="166"/>
  <c r="AI57" i="166"/>
  <c r="AC57" i="166"/>
  <c r="AL57" i="166"/>
  <c r="BG57" i="166"/>
  <c r="J57" i="166"/>
  <c r="AY57" i="166"/>
  <c r="BA57" i="166"/>
  <c r="N57" i="166"/>
  <c r="AW57" i="166"/>
  <c r="BC57" i="166"/>
  <c r="BF57" i="166"/>
  <c r="BO57" i="166"/>
  <c r="X54" i="186"/>
  <c r="BP50" i="186"/>
  <c r="P22" i="186"/>
  <c r="BX17" i="186"/>
  <c r="AJ68" i="186"/>
  <c r="AB61" i="186"/>
  <c r="T44" i="186"/>
  <c r="K59" i="166"/>
  <c r="AZ59" i="166"/>
  <c r="AX59" i="166"/>
  <c r="BA59" i="166"/>
  <c r="BV59" i="166"/>
  <c r="AE59" i="166"/>
  <c r="BT59" i="166"/>
  <c r="BY59" i="166"/>
  <c r="O59" i="166"/>
  <c r="BU59" i="166"/>
  <c r="N59" i="166"/>
  <c r="P59" i="166"/>
  <c r="AY59" i="166"/>
  <c r="L59" i="166"/>
  <c r="BX59" i="166"/>
  <c r="M59" i="166"/>
  <c r="AH59" i="166"/>
  <c r="BS59" i="166"/>
  <c r="BR59" i="166"/>
  <c r="AF59" i="166"/>
  <c r="BC59" i="166"/>
  <c r="AG59" i="166"/>
  <c r="J59" i="166"/>
  <c r="BB59" i="166"/>
  <c r="AI59" i="166"/>
  <c r="G59" i="166"/>
  <c r="C59" i="166"/>
  <c r="Q59" i="166"/>
  <c r="BF59" i="166"/>
  <c r="Y59" i="166"/>
  <c r="F59" i="166"/>
  <c r="S59" i="166"/>
  <c r="AS59" i="166"/>
  <c r="BW59" i="166"/>
  <c r="U59" i="166"/>
  <c r="BJ59" i="166"/>
  <c r="AK59" i="166"/>
  <c r="W59" i="166"/>
  <c r="AM59" i="166"/>
  <c r="Z59" i="166"/>
  <c r="BE59" i="166"/>
  <c r="AU59" i="166"/>
  <c r="AO59" i="166"/>
  <c r="B59" i="166"/>
  <c r="AQ59" i="166"/>
  <c r="BG59" i="166"/>
  <c r="AT59" i="166"/>
  <c r="AJ59" i="166"/>
  <c r="R59" i="166"/>
  <c r="AD59" i="166"/>
  <c r="V59" i="166"/>
  <c r="BO59" i="166"/>
  <c r="BI59" i="166"/>
  <c r="BK59" i="166"/>
  <c r="AL59" i="166"/>
  <c r="BN59" i="166"/>
  <c r="G56" i="162"/>
  <c r="AB72" i="186"/>
  <c r="AF68" i="166"/>
  <c r="X66" i="186"/>
  <c r="BT63" i="186"/>
  <c r="AV62" i="186"/>
  <c r="AB57" i="166"/>
  <c r="AV52" i="186"/>
  <c r="AZ48" i="186"/>
  <c r="BD44" i="186"/>
  <c r="BH40" i="186"/>
  <c r="AJ34" i="186"/>
  <c r="BH30" i="186"/>
  <c r="D77" i="166"/>
  <c r="AI64" i="186"/>
  <c r="M32" i="207"/>
  <c r="L70" i="206"/>
  <c r="L32" i="207" s="1"/>
  <c r="BL28" i="186"/>
  <c r="H14" i="186"/>
  <c r="BL8" i="186"/>
  <c r="AB4" i="186"/>
  <c r="BC46" i="186"/>
  <c r="BC26" i="186"/>
  <c r="W18" i="186"/>
  <c r="BH9" i="166"/>
  <c r="T76" i="205"/>
  <c r="CC72" i="188"/>
  <c r="CC72" i="190" s="1"/>
  <c r="H66" i="182"/>
  <c r="V86" i="176"/>
  <c r="V88" i="176" s="1"/>
  <c r="X53" i="205"/>
  <c r="X53" i="201" s="1"/>
  <c r="CG49" i="188"/>
  <c r="CG49" i="190" s="1"/>
  <c r="U58" i="205"/>
  <c r="U58" i="201" s="1"/>
  <c r="CD54" i="188"/>
  <c r="CD54" i="190" s="1"/>
  <c r="Q91" i="205"/>
  <c r="Q91" i="201" s="1"/>
  <c r="Q13" i="201"/>
  <c r="AN71" i="186"/>
  <c r="AO71" i="186"/>
  <c r="BJ71" i="186"/>
  <c r="AT71" i="186"/>
  <c r="G71" i="186"/>
  <c r="S71" i="186"/>
  <c r="R71" i="186"/>
  <c r="BH71" i="186"/>
  <c r="BI71" i="186"/>
  <c r="B71" i="186"/>
  <c r="AM71" i="186"/>
  <c r="V71" i="186"/>
  <c r="BG71" i="186"/>
  <c r="Y71" i="186"/>
  <c r="T71" i="186"/>
  <c r="BF71" i="186"/>
  <c r="U71" i="186"/>
  <c r="AP71" i="186"/>
  <c r="BM71" i="186"/>
  <c r="BQ71" i="186"/>
  <c r="BS71" i="186"/>
  <c r="BV71" i="186"/>
  <c r="O71" i="186"/>
  <c r="I71" i="186"/>
  <c r="BN71" i="186"/>
  <c r="AA71" i="186"/>
  <c r="K71" i="186"/>
  <c r="N71" i="186"/>
  <c r="E71" i="186"/>
  <c r="BK71" i="186"/>
  <c r="AI71" i="186"/>
  <c r="D71" i="186"/>
  <c r="AC71" i="186"/>
  <c r="AU71" i="186"/>
  <c r="AE71" i="186"/>
  <c r="AH71" i="186"/>
  <c r="F71" i="186"/>
  <c r="BC71" i="186"/>
  <c r="AS71" i="186"/>
  <c r="BO71" i="186"/>
  <c r="AW71" i="186"/>
  <c r="AY71" i="186"/>
  <c r="AL71" i="186"/>
  <c r="Z71" i="186"/>
  <c r="BB71" i="186"/>
  <c r="T55" i="205"/>
  <c r="CC51" i="188"/>
  <c r="CC51" i="190" s="1"/>
  <c r="H45" i="182"/>
  <c r="T61" i="201"/>
  <c r="S61" i="205"/>
  <c r="S61" i="201" s="1"/>
  <c r="T47" i="201"/>
  <c r="S47" i="205"/>
  <c r="S47" i="201" s="1"/>
  <c r="T72" i="201"/>
  <c r="S72" i="205"/>
  <c r="S72" i="201" s="1"/>
  <c r="AI20" i="186"/>
  <c r="BX20" i="186"/>
  <c r="BY20" i="186"/>
  <c r="R20" i="186"/>
  <c r="AQ20" i="186"/>
  <c r="BC20" i="186"/>
  <c r="P20" i="186"/>
  <c r="Q20" i="186"/>
  <c r="AL20" i="186"/>
  <c r="BW20" i="186"/>
  <c r="AJ20" i="186"/>
  <c r="BG20" i="186"/>
  <c r="N20" i="186"/>
  <c r="BB20" i="186"/>
  <c r="AK20" i="186"/>
  <c r="BF20" i="186"/>
  <c r="O20" i="186"/>
  <c r="BI20" i="186"/>
  <c r="BD20" i="186"/>
  <c r="BE20" i="186"/>
  <c r="AO20" i="186"/>
  <c r="BQ20" i="186"/>
  <c r="C20" i="186"/>
  <c r="Y20" i="186"/>
  <c r="B20" i="186"/>
  <c r="AA20" i="186"/>
  <c r="D20" i="186"/>
  <c r="AD20" i="186"/>
  <c r="AF20" i="186"/>
  <c r="W20" i="186"/>
  <c r="I20" i="186"/>
  <c r="AY20" i="186"/>
  <c r="AS20" i="186"/>
  <c r="F20" i="186"/>
  <c r="AH20" i="186"/>
  <c r="AP20" i="186"/>
  <c r="AT20" i="186"/>
  <c r="AU20" i="186"/>
  <c r="AX20" i="186"/>
  <c r="AZ20" i="186"/>
  <c r="AC20" i="186"/>
  <c r="BS20" i="186"/>
  <c r="S20" i="186"/>
  <c r="BJ20" i="186"/>
  <c r="BM20" i="186"/>
  <c r="Z20" i="186"/>
  <c r="BO20" i="186"/>
  <c r="BL20" i="186"/>
  <c r="BK20" i="186"/>
  <c r="X20" i="186"/>
  <c r="BR20" i="186"/>
  <c r="BT20" i="186"/>
  <c r="T20" i="186"/>
  <c r="AM20" i="186"/>
  <c r="U20" i="186"/>
  <c r="AR20" i="186"/>
  <c r="AW20" i="186"/>
  <c r="V20" i="186"/>
  <c r="K20" i="186"/>
  <c r="E20" i="186"/>
  <c r="BN20" i="186"/>
  <c r="G20" i="186"/>
  <c r="AN20" i="186"/>
  <c r="BV20" i="186"/>
  <c r="J20" i="186"/>
  <c r="T56" i="201"/>
  <c r="S56" i="205"/>
  <c r="S56" i="201" s="1"/>
  <c r="AP37" i="186"/>
  <c r="W37" i="186"/>
  <c r="BL37" i="186"/>
  <c r="BM37" i="186"/>
  <c r="V37" i="186"/>
  <c r="F37" i="186"/>
  <c r="AD37" i="186"/>
  <c r="AE37" i="186"/>
  <c r="AQ37" i="186"/>
  <c r="D37" i="186"/>
  <c r="E37" i="186"/>
  <c r="Z37" i="186"/>
  <c r="BK37" i="186"/>
  <c r="X37" i="186"/>
  <c r="AU37" i="186"/>
  <c r="Y37" i="186"/>
  <c r="AT37" i="186"/>
  <c r="C37" i="186"/>
  <c r="AW37" i="186"/>
  <c r="BJ37" i="186"/>
  <c r="AR37" i="186"/>
  <c r="BO37" i="186"/>
  <c r="B37" i="186"/>
  <c r="AS37" i="186"/>
  <c r="BN37" i="186"/>
  <c r="AZ37" i="186"/>
  <c r="BE37" i="186"/>
  <c r="I37" i="186"/>
  <c r="AX37" i="186"/>
  <c r="M37" i="186"/>
  <c r="G37" i="186"/>
  <c r="AY37" i="186"/>
  <c r="O37" i="186"/>
  <c r="R37" i="186"/>
  <c r="BY37" i="186"/>
  <c r="AM37" i="186"/>
  <c r="AA37" i="186"/>
  <c r="AC37" i="186"/>
  <c r="BR37" i="186"/>
  <c r="AG37" i="186"/>
  <c r="N37" i="186"/>
  <c r="BS37" i="186"/>
  <c r="AH37" i="186"/>
  <c r="AI37" i="186"/>
  <c r="AL37" i="186"/>
  <c r="Q37" i="186"/>
  <c r="BG37" i="186"/>
  <c r="BA37" i="186"/>
  <c r="BB37" i="186"/>
  <c r="J37" i="186"/>
  <c r="BV37" i="186"/>
  <c r="BC37" i="186"/>
  <c r="BQ37" i="186"/>
  <c r="K37" i="186"/>
  <c r="AF37" i="186"/>
  <c r="BF37" i="186"/>
  <c r="L37" i="186"/>
  <c r="AK37" i="186"/>
  <c r="BU37" i="186"/>
  <c r="BW37" i="186"/>
  <c r="Y13" i="201"/>
  <c r="Y91" i="205"/>
  <c r="Y91" i="201" s="1"/>
  <c r="V13" i="201"/>
  <c r="T13" i="205"/>
  <c r="CC9" i="188"/>
  <c r="H3" i="182"/>
  <c r="B2" i="183" a="1"/>
  <c r="Z86" i="176"/>
  <c r="Z88" i="176" s="1"/>
  <c r="T86" i="176"/>
  <c r="T88" i="176" s="1"/>
  <c r="B79" i="196"/>
  <c r="B82" i="196" s="1"/>
  <c r="BH79" i="196"/>
  <c r="BH82" i="196" s="1"/>
  <c r="AO32" i="186"/>
  <c r="Q31" i="186"/>
  <c r="BU71" i="186"/>
  <c r="AO68" i="186"/>
  <c r="BE62" i="186"/>
  <c r="BM49" i="186"/>
  <c r="BP70" i="186"/>
  <c r="AJ67" i="186"/>
  <c r="BT61" i="186"/>
  <c r="AB55" i="186"/>
  <c r="AF46" i="186"/>
  <c r="AB45" i="186"/>
  <c r="X44" i="186"/>
  <c r="P42" i="186"/>
  <c r="H40" i="186"/>
  <c r="BX37" i="186"/>
  <c r="BT36" i="186"/>
  <c r="BP35" i="186"/>
  <c r="BL34" i="186"/>
  <c r="BH33" i="186"/>
  <c r="BD32" i="186"/>
  <c r="AZ31" i="186"/>
  <c r="AV30" i="186"/>
  <c r="AN28" i="186"/>
  <c r="AJ27" i="186"/>
  <c r="AF26" i="186"/>
  <c r="AB25" i="186"/>
  <c r="X24" i="186"/>
  <c r="T23" i="186"/>
  <c r="BV72" i="186"/>
  <c r="BR71" i="186"/>
  <c r="BN70" i="186"/>
  <c r="BF68" i="186"/>
  <c r="BB67" i="186"/>
  <c r="AX66" i="186"/>
  <c r="AT65" i="186"/>
  <c r="V76" i="166"/>
  <c r="P68" i="166"/>
  <c r="H66" i="186"/>
  <c r="BD63" i="186"/>
  <c r="AB56" i="166"/>
  <c r="P53" i="186"/>
  <c r="X45" i="186"/>
  <c r="AH35" i="166"/>
  <c r="BW35" i="166"/>
  <c r="BG35" i="166"/>
  <c r="AJ35" i="166"/>
  <c r="AK35" i="166"/>
  <c r="BV35" i="166"/>
  <c r="BF35" i="166"/>
  <c r="O35" i="166"/>
  <c r="BI35" i="166"/>
  <c r="BD35" i="166"/>
  <c r="BE35" i="166"/>
  <c r="AI35" i="166"/>
  <c r="BX35" i="166"/>
  <c r="N35" i="166"/>
  <c r="BY35" i="166"/>
  <c r="R35" i="166"/>
  <c r="BC35" i="166"/>
  <c r="P35" i="166"/>
  <c r="AM35" i="166"/>
  <c r="Q35" i="166"/>
  <c r="AL35" i="166"/>
  <c r="AO35" i="166"/>
  <c r="BS35" i="166"/>
  <c r="BM35" i="166"/>
  <c r="C35" i="166"/>
  <c r="BO35" i="166"/>
  <c r="BL35" i="166"/>
  <c r="BR35" i="166"/>
  <c r="S35" i="166"/>
  <c r="AW35" i="166"/>
  <c r="W35" i="166"/>
  <c r="E35" i="166"/>
  <c r="F35" i="166"/>
  <c r="G35" i="166"/>
  <c r="AF35" i="166"/>
  <c r="X35" i="166"/>
  <c r="J35" i="166"/>
  <c r="BQ35" i="166"/>
  <c r="AE35" i="166"/>
  <c r="B35" i="166"/>
  <c r="AQ35" i="166"/>
  <c r="Y35" i="166"/>
  <c r="Z35" i="166"/>
  <c r="AN35" i="166"/>
  <c r="AA35" i="166"/>
  <c r="AD35" i="166"/>
  <c r="AZ35" i="166"/>
  <c r="V35" i="166"/>
  <c r="D35" i="166"/>
  <c r="I35" i="166"/>
  <c r="AY35" i="166"/>
  <c r="AP35" i="166"/>
  <c r="BK35" i="166"/>
  <c r="AS35" i="166"/>
  <c r="BN35" i="166"/>
  <c r="U35" i="166"/>
  <c r="AT35" i="166"/>
  <c r="AU35" i="166"/>
  <c r="BB35" i="166"/>
  <c r="AX35" i="166"/>
  <c r="BT35" i="166"/>
  <c r="BJ35" i="166"/>
  <c r="AR35" i="166"/>
  <c r="AC35" i="166"/>
  <c r="N80" i="206"/>
  <c r="G70" i="162"/>
  <c r="BX59" i="186"/>
  <c r="D56" i="166"/>
  <c r="H47" i="186"/>
  <c r="BH35" i="186"/>
  <c r="AQ71" i="186"/>
  <c r="AQ77" i="166"/>
  <c r="AM61" i="186"/>
  <c r="R61" i="186"/>
  <c r="V61" i="186"/>
  <c r="F61" i="186"/>
  <c r="AU61" i="186"/>
  <c r="BG61" i="186"/>
  <c r="T61" i="186"/>
  <c r="U61" i="186"/>
  <c r="AP61" i="186"/>
  <c r="AN61" i="186"/>
  <c r="BK61" i="186"/>
  <c r="BF61" i="186"/>
  <c r="AO61" i="186"/>
  <c r="BJ61" i="186"/>
  <c r="S61" i="186"/>
  <c r="BM61" i="186"/>
  <c r="BH61" i="186"/>
  <c r="C61" i="186"/>
  <c r="BI61" i="186"/>
  <c r="B61" i="186"/>
  <c r="AC61" i="186"/>
  <c r="BR61" i="186"/>
  <c r="AQ61" i="186"/>
  <c r="AE61" i="186"/>
  <c r="AL61" i="186"/>
  <c r="AH61" i="186"/>
  <c r="BO61" i="186"/>
  <c r="BC61" i="186"/>
  <c r="Z61" i="186"/>
  <c r="AW61" i="186"/>
  <c r="J61" i="186"/>
  <c r="E61" i="186"/>
  <c r="AY61" i="186"/>
  <c r="BB61" i="186"/>
  <c r="BW61" i="186"/>
  <c r="AT61" i="186"/>
  <c r="BQ61" i="186"/>
  <c r="AD61" i="186"/>
  <c r="Y61" i="186"/>
  <c r="G61" i="186"/>
  <c r="BS61" i="186"/>
  <c r="BV61" i="186"/>
  <c r="BP61" i="186"/>
  <c r="BN61" i="186"/>
  <c r="O61" i="186"/>
  <c r="AA61" i="186"/>
  <c r="I61" i="186"/>
  <c r="AX61" i="186"/>
  <c r="AS61" i="186"/>
  <c r="K61" i="186"/>
  <c r="W61" i="186"/>
  <c r="N61" i="186"/>
  <c r="V74" i="205"/>
  <c r="V74" i="201" s="1"/>
  <c r="CE70" i="188"/>
  <c r="CE70" i="190" s="1"/>
  <c r="BO48" i="186"/>
  <c r="AB48" i="186"/>
  <c r="AC48" i="186"/>
  <c r="AX48" i="186"/>
  <c r="N48" i="186"/>
  <c r="BW48" i="186"/>
  <c r="G48" i="186"/>
  <c r="AV48" i="186"/>
  <c r="AW48" i="186"/>
  <c r="BR48" i="186"/>
  <c r="AA48" i="186"/>
  <c r="BP48" i="186"/>
  <c r="K48" i="186"/>
  <c r="Z48" i="186"/>
  <c r="F48" i="186"/>
  <c r="BQ48" i="186"/>
  <c r="AT48" i="186"/>
  <c r="J48" i="186"/>
  <c r="AU48" i="186"/>
  <c r="BN48" i="186"/>
  <c r="M48" i="186"/>
  <c r="H48" i="186"/>
  <c r="AE48" i="186"/>
  <c r="I48" i="186"/>
  <c r="AD48" i="186"/>
  <c r="BE48" i="186"/>
  <c r="BF48" i="186"/>
  <c r="BG48" i="186"/>
  <c r="BJ48" i="186"/>
  <c r="AG48" i="186"/>
  <c r="AH48" i="186"/>
  <c r="BB48" i="186"/>
  <c r="C48" i="186"/>
  <c r="O48" i="186"/>
  <c r="BY48" i="186"/>
  <c r="BA48" i="186"/>
  <c r="B48" i="186"/>
  <c r="AF48" i="186"/>
  <c r="BV48" i="186"/>
  <c r="W48" i="186"/>
  <c r="AI48" i="186"/>
  <c r="Q48" i="186"/>
  <c r="R48" i="186"/>
  <c r="S48" i="186"/>
  <c r="BU48" i="186"/>
  <c r="V48" i="186"/>
  <c r="AY48" i="186"/>
  <c r="P48" i="186"/>
  <c r="BC48" i="186"/>
  <c r="AQ48" i="186"/>
  <c r="AK48" i="186"/>
  <c r="AL48" i="186"/>
  <c r="BS48" i="186"/>
  <c r="AM48" i="186"/>
  <c r="AP48" i="186"/>
  <c r="T68" i="201"/>
  <c r="S68" i="205"/>
  <c r="S68" i="201" s="1"/>
  <c r="V57" i="205"/>
  <c r="V57" i="201" s="1"/>
  <c r="CE53" i="188"/>
  <c r="CE53" i="190" s="1"/>
  <c r="V17" i="205"/>
  <c r="V17" i="201" s="1"/>
  <c r="CE13" i="188"/>
  <c r="CE13" i="190" s="1"/>
  <c r="T81" i="205"/>
  <c r="CC77" i="188"/>
  <c r="CC77" i="190" s="1"/>
  <c r="H71" i="182"/>
  <c r="T86" i="205"/>
  <c r="CC82" i="188"/>
  <c r="CC82" i="190" s="1"/>
  <c r="H76" i="182"/>
  <c r="AQ42" i="186"/>
  <c r="D42" i="186"/>
  <c r="E42" i="186"/>
  <c r="Z42" i="186"/>
  <c r="BR42" i="186"/>
  <c r="AY42" i="186"/>
  <c r="BK42" i="186"/>
  <c r="X42" i="186"/>
  <c r="Y42" i="186"/>
  <c r="AT42" i="186"/>
  <c r="C42" i="186"/>
  <c r="AR42" i="186"/>
  <c r="BO42" i="186"/>
  <c r="B42" i="186"/>
  <c r="AS42" i="186"/>
  <c r="BN42" i="186"/>
  <c r="BJ42" i="186"/>
  <c r="W42" i="186"/>
  <c r="BQ42" i="186"/>
  <c r="BL42" i="186"/>
  <c r="G42" i="186"/>
  <c r="BM42" i="186"/>
  <c r="AP42" i="186"/>
  <c r="F42" i="186"/>
  <c r="V42" i="186"/>
  <c r="BY42" i="186"/>
  <c r="AD42" i="186"/>
  <c r="AG42" i="186"/>
  <c r="K42" i="186"/>
  <c r="BB42" i="186"/>
  <c r="AI42" i="186"/>
  <c r="I42" i="186"/>
  <c r="AL42" i="186"/>
  <c r="Q42" i="186"/>
  <c r="AX42" i="186"/>
  <c r="BG42" i="186"/>
  <c r="AE42" i="186"/>
  <c r="BA42" i="186"/>
  <c r="N42" i="186"/>
  <c r="AC42" i="186"/>
  <c r="BC42" i="186"/>
  <c r="BF42" i="186"/>
  <c r="AK42" i="186"/>
  <c r="BU42" i="186"/>
  <c r="AH42" i="186"/>
  <c r="AW42" i="186"/>
  <c r="BW42" i="186"/>
  <c r="AA42" i="186"/>
  <c r="BE42" i="186"/>
  <c r="BT42" i="186"/>
  <c r="BS42" i="186"/>
  <c r="S42" i="186"/>
  <c r="AU42" i="186"/>
  <c r="J42" i="186"/>
  <c r="M42" i="186"/>
  <c r="BV42" i="186"/>
  <c r="O42" i="186"/>
  <c r="R42" i="186"/>
  <c r="T66" i="201"/>
  <c r="S66" i="205"/>
  <c r="S66" i="201" s="1"/>
  <c r="U38" i="205"/>
  <c r="U38" i="201" s="1"/>
  <c r="CD34" i="188"/>
  <c r="CD34" i="190" s="1"/>
  <c r="D86" i="176"/>
  <c r="D88" i="176" s="1"/>
  <c r="I91" i="206"/>
  <c r="I91" i="207" s="1"/>
  <c r="AT79" i="196"/>
  <c r="AT82" i="196" s="1"/>
  <c r="AN79" i="196"/>
  <c r="AN82" i="196" s="1"/>
  <c r="C79" i="196"/>
  <c r="C82" i="196" s="1"/>
  <c r="BI72" i="186"/>
  <c r="BE71" i="186"/>
  <c r="BA70" i="186"/>
  <c r="AS68" i="186"/>
  <c r="AO67" i="186"/>
  <c r="AK66" i="186"/>
  <c r="AG65" i="186"/>
  <c r="AC64" i="186"/>
  <c r="Y63" i="186"/>
  <c r="U62" i="186"/>
  <c r="Q61" i="186"/>
  <c r="I59" i="186"/>
  <c r="BU55" i="186"/>
  <c r="BQ54" i="186"/>
  <c r="BM53" i="186"/>
  <c r="BI52" i="186"/>
  <c r="BA50" i="186"/>
  <c r="AW49" i="186"/>
  <c r="BY72" i="186"/>
  <c r="I65" i="186"/>
  <c r="AW55" i="186"/>
  <c r="U53" i="186"/>
  <c r="AN68" i="186"/>
  <c r="D64" i="186"/>
  <c r="BX62" i="186"/>
  <c r="AJ47" i="186"/>
  <c r="X29" i="166"/>
  <c r="AB15" i="186"/>
  <c r="D14" i="186"/>
  <c r="BD12" i="186"/>
  <c r="AF11" i="186"/>
  <c r="H10" i="186"/>
  <c r="BH8" i="186"/>
  <c r="AJ7" i="186"/>
  <c r="L6" i="186"/>
  <c r="BL4" i="186"/>
  <c r="D76" i="166"/>
  <c r="AL68" i="166"/>
  <c r="AF57" i="166"/>
  <c r="T54" i="186"/>
  <c r="BH49" i="186"/>
  <c r="AB46" i="186"/>
  <c r="L66" i="206"/>
  <c r="L75" i="207" s="1"/>
  <c r="AB67" i="186"/>
  <c r="BX49" i="186"/>
  <c r="L33" i="186"/>
  <c r="L18" i="186"/>
  <c r="BD14" i="186"/>
  <c r="L13" i="186"/>
  <c r="AR11" i="186"/>
  <c r="AR6" i="186"/>
  <c r="S70" i="186"/>
  <c r="BP9" i="186"/>
  <c r="AZ5" i="186"/>
  <c r="AJ77" i="166"/>
  <c r="AA59" i="166"/>
  <c r="BO49" i="186"/>
  <c r="AM42" i="186"/>
  <c r="K35" i="166"/>
  <c r="BG7" i="186"/>
  <c r="M42" i="206"/>
  <c r="G32" i="162"/>
  <c r="BE42" i="166"/>
  <c r="AW40" i="166"/>
  <c r="BA21" i="166"/>
  <c r="AW20" i="166"/>
  <c r="AC15" i="166"/>
  <c r="O78" i="166"/>
  <c r="AZ27" i="166"/>
  <c r="AR20" i="166"/>
  <c r="M41" i="207"/>
  <c r="L52" i="206"/>
  <c r="L41" i="207" s="1"/>
  <c r="BB78" i="166"/>
  <c r="BT78" i="166"/>
  <c r="U40" i="166"/>
  <c r="U20" i="166"/>
  <c r="AZ8" i="166"/>
  <c r="S21" i="166"/>
  <c r="BH21" i="166"/>
  <c r="BI21" i="166"/>
  <c r="B21" i="166"/>
  <c r="BF21" i="166"/>
  <c r="AM21" i="166"/>
  <c r="E21" i="166"/>
  <c r="W21" i="166"/>
  <c r="V21" i="166"/>
  <c r="BG21" i="166"/>
  <c r="T21" i="166"/>
  <c r="U21" i="166"/>
  <c r="AP21" i="166"/>
  <c r="AL21" i="166"/>
  <c r="AN21" i="166"/>
  <c r="BK21" i="166"/>
  <c r="R21" i="166"/>
  <c r="AO21" i="166"/>
  <c r="BJ21" i="166"/>
  <c r="BS34" i="166"/>
  <c r="AF34" i="166"/>
  <c r="AG34" i="166"/>
  <c r="BB34" i="166"/>
  <c r="K34" i="166"/>
  <c r="BE34" i="166"/>
  <c r="AZ34" i="166"/>
  <c r="BW34" i="166"/>
  <c r="J34" i="166"/>
  <c r="BA34" i="166"/>
  <c r="BV34" i="166"/>
  <c r="AE34" i="166"/>
  <c r="O34" i="166"/>
  <c r="AX34" i="166"/>
  <c r="BT34" i="166"/>
  <c r="BU34" i="166"/>
  <c r="N34" i="166"/>
  <c r="AY34" i="166"/>
  <c r="L34" i="166"/>
  <c r="AI34" i="166"/>
  <c r="BR34" i="166"/>
  <c r="M34" i="166"/>
  <c r="AD34" i="166"/>
  <c r="AH34" i="166"/>
  <c r="AQ47" i="166"/>
  <c r="BJ47" i="166"/>
  <c r="D47" i="166"/>
  <c r="E47" i="166"/>
  <c r="Z47" i="166"/>
  <c r="AP47" i="166"/>
  <c r="BK47" i="166"/>
  <c r="AC47" i="166"/>
  <c r="X47" i="166"/>
  <c r="AU47" i="166"/>
  <c r="Y47" i="166"/>
  <c r="AT47" i="166"/>
  <c r="C47" i="166"/>
  <c r="AR47" i="166"/>
  <c r="AS47" i="166"/>
  <c r="BN47" i="166"/>
  <c r="W47" i="166"/>
  <c r="B47" i="166"/>
  <c r="V47" i="166"/>
  <c r="BL47" i="166"/>
  <c r="G47" i="166"/>
  <c r="BM47" i="166"/>
  <c r="F47" i="166"/>
  <c r="O91" i="206"/>
  <c r="O91" i="207" s="1"/>
  <c r="O13" i="207"/>
  <c r="M82" i="207"/>
  <c r="L58" i="206"/>
  <c r="L82" i="207" s="1"/>
  <c r="BP34" i="166"/>
  <c r="AR28" i="166"/>
  <c r="BX21" i="166"/>
  <c r="AR8" i="166"/>
  <c r="Z69" i="166"/>
  <c r="R47" i="166"/>
  <c r="BR40" i="166"/>
  <c r="AT34" i="166"/>
  <c r="V28" i="166"/>
  <c r="BV21" i="166"/>
  <c r="AX15" i="166"/>
  <c r="V8" i="166"/>
  <c r="AJ28" i="166"/>
  <c r="X20" i="166"/>
  <c r="BY8" i="166"/>
  <c r="AQ40" i="166"/>
  <c r="BW28" i="166"/>
  <c r="BK20" i="166"/>
  <c r="C15" i="166"/>
  <c r="BB28" i="166"/>
  <c r="M47" i="206"/>
  <c r="G37" i="162"/>
  <c r="AL14" i="166"/>
  <c r="BV8" i="166"/>
  <c r="BQ42" i="166"/>
  <c r="BU8" i="166"/>
  <c r="AM20" i="166"/>
  <c r="L26" i="206"/>
  <c r="L57" i="207" s="1"/>
  <c r="M57" i="207"/>
  <c r="BD8" i="166"/>
  <c r="W69" i="166"/>
  <c r="O47" i="166"/>
  <c r="BO40" i="166"/>
  <c r="AQ34" i="166"/>
  <c r="S28" i="166"/>
  <c r="BS21" i="166"/>
  <c r="AU15" i="166"/>
  <c r="J21" i="166"/>
  <c r="M48" i="207"/>
  <c r="L19" i="206"/>
  <c r="L48" i="207" s="1"/>
  <c r="AE47" i="166"/>
  <c r="BG34" i="166"/>
  <c r="BO21" i="166"/>
  <c r="BJ40" i="166"/>
  <c r="AW47" i="166"/>
  <c r="U15" i="166"/>
  <c r="AH40" i="166"/>
  <c r="BC34" i="166"/>
  <c r="F8" i="166"/>
  <c r="AA8" i="166"/>
  <c r="AU8" i="166"/>
  <c r="H8" i="166"/>
  <c r="I8" i="166"/>
  <c r="AD8" i="166"/>
  <c r="AG8" i="166"/>
  <c r="Q8" i="166"/>
  <c r="Z8" i="166"/>
  <c r="BO8" i="166"/>
  <c r="AB8" i="166"/>
  <c r="AY8" i="166"/>
  <c r="AX8" i="166"/>
  <c r="AC8" i="166"/>
  <c r="BA8" i="166"/>
  <c r="AV8" i="166"/>
  <c r="AT8" i="166"/>
  <c r="AW8" i="166"/>
  <c r="BN8" i="166"/>
  <c r="BR8" i="166"/>
  <c r="G8" i="166"/>
  <c r="BP8" i="166"/>
  <c r="K8" i="166"/>
  <c r="BQ8" i="166"/>
  <c r="J8" i="166"/>
  <c r="BE47" i="166"/>
  <c r="BW42" i="166"/>
  <c r="AH42" i="166"/>
  <c r="BN40" i="166"/>
  <c r="V34" i="166"/>
  <c r="Z20" i="166"/>
  <c r="F15" i="166"/>
  <c r="BX78" i="166"/>
  <c r="U69" i="166"/>
  <c r="M47" i="166"/>
  <c r="BU42" i="166"/>
  <c r="BM40" i="166"/>
  <c r="AO34" i="166"/>
  <c r="Q28" i="166"/>
  <c r="BQ21" i="166"/>
  <c r="BM20" i="166"/>
  <c r="T34" i="166"/>
  <c r="S69" i="166"/>
  <c r="AY27" i="166"/>
  <c r="BJ20" i="166"/>
  <c r="BF69" i="166"/>
  <c r="AX47" i="166"/>
  <c r="AW42" i="166"/>
  <c r="BU28" i="166"/>
  <c r="AE28" i="166"/>
  <c r="O14" i="166"/>
  <c r="AR40" i="166"/>
  <c r="G54" i="162"/>
  <c r="BC15" i="166"/>
  <c r="BW15" i="166"/>
  <c r="AJ15" i="166"/>
  <c r="AK15" i="166"/>
  <c r="BF15" i="166"/>
  <c r="AH15" i="166"/>
  <c r="BI15" i="166"/>
  <c r="BL15" i="166"/>
  <c r="AS15" i="166"/>
  <c r="BD15" i="166"/>
  <c r="BE15" i="166"/>
  <c r="O15" i="166"/>
  <c r="BX15" i="166"/>
  <c r="N15" i="166"/>
  <c r="BY15" i="166"/>
  <c r="R15" i="166"/>
  <c r="BV15" i="166"/>
  <c r="AI15" i="166"/>
  <c r="P15" i="166"/>
  <c r="AM15" i="166"/>
  <c r="Q15" i="166"/>
  <c r="AL15" i="166"/>
  <c r="BH15" i="166"/>
  <c r="AY69" i="166"/>
  <c r="BR69" i="166"/>
  <c r="L69" i="166"/>
  <c r="M69" i="166"/>
  <c r="AH69" i="166"/>
  <c r="BS69" i="166"/>
  <c r="AK69" i="166"/>
  <c r="AF69" i="166"/>
  <c r="AG69" i="166"/>
  <c r="BB69" i="166"/>
  <c r="K69" i="166"/>
  <c r="J69" i="166"/>
  <c r="AZ69" i="166"/>
  <c r="BA69" i="166"/>
  <c r="BV69" i="166"/>
  <c r="AE69" i="166"/>
  <c r="AX69" i="166"/>
  <c r="BT69" i="166"/>
  <c r="AD69" i="166"/>
  <c r="BU69" i="166"/>
  <c r="N69" i="166"/>
  <c r="BR78" i="166"/>
  <c r="AP27" i="166"/>
  <c r="AQ27" i="166"/>
  <c r="D27" i="166"/>
  <c r="E27" i="166"/>
  <c r="Z27" i="166"/>
  <c r="H27" i="166"/>
  <c r="BK27" i="166"/>
  <c r="AC27" i="166"/>
  <c r="X27" i="166"/>
  <c r="AU27" i="166"/>
  <c r="Y27" i="166"/>
  <c r="AT27" i="166"/>
  <c r="C27" i="166"/>
  <c r="B27" i="166"/>
  <c r="AR27" i="166"/>
  <c r="AS27" i="166"/>
  <c r="BN27" i="166"/>
  <c r="W27" i="166"/>
  <c r="BJ27" i="166"/>
  <c r="BL27" i="166"/>
  <c r="G27" i="166"/>
  <c r="V27" i="166"/>
  <c r="BM27" i="166"/>
  <c r="F27" i="166"/>
  <c r="AK21" i="166"/>
  <c r="B78" i="166"/>
  <c r="S47" i="166"/>
  <c r="BS40" i="166"/>
  <c r="AU34" i="166"/>
  <c r="W28" i="166"/>
  <c r="S27" i="166"/>
  <c r="BW21" i="166"/>
  <c r="AY15" i="166"/>
  <c r="W8" i="166"/>
  <c r="M18" i="206"/>
  <c r="G8" i="162"/>
  <c r="AK47" i="166"/>
  <c r="BG78" i="166"/>
  <c r="Q91" i="206"/>
  <c r="Q91" i="207" s="1"/>
  <c r="Q13" i="207"/>
  <c r="AY42" i="166"/>
  <c r="AZ78" i="166"/>
  <c r="Y21" i="166"/>
  <c r="AM40" i="166"/>
  <c r="BQ78" i="166"/>
  <c r="M30" i="207"/>
  <c r="L72" i="206"/>
  <c r="L30" i="207" s="1"/>
  <c r="Q21" i="166"/>
  <c r="O20" i="166"/>
  <c r="BD20" i="166"/>
  <c r="BE20" i="166"/>
  <c r="AI20" i="166"/>
  <c r="BX20" i="166"/>
  <c r="S20" i="166"/>
  <c r="BY20" i="166"/>
  <c r="R20" i="166"/>
  <c r="BC20" i="166"/>
  <c r="P20" i="166"/>
  <c r="Q20" i="166"/>
  <c r="AL20" i="166"/>
  <c r="BW20" i="166"/>
  <c r="AH20" i="166"/>
  <c r="AJ20" i="166"/>
  <c r="BG20" i="166"/>
  <c r="N20" i="166"/>
  <c r="BB20" i="166"/>
  <c r="AK20" i="166"/>
  <c r="BF20" i="166"/>
  <c r="AA69" i="166"/>
  <c r="AR15" i="166"/>
  <c r="N13" i="206"/>
  <c r="L13" i="206" s="1"/>
  <c r="D89" i="168" a="1"/>
  <c r="G3" i="162"/>
  <c r="AK42" i="166"/>
  <c r="AC40" i="166"/>
  <c r="E34" i="166"/>
  <c r="BI28" i="166"/>
  <c r="AG21" i="166"/>
  <c r="AC20" i="166"/>
  <c r="I15" i="166"/>
  <c r="BI8" i="166"/>
  <c r="BE78" i="166"/>
  <c r="M60" i="206"/>
  <c r="G50" i="162"/>
  <c r="BE8" i="166"/>
  <c r="AH78" i="166"/>
  <c r="W40" i="166"/>
  <c r="BC28" i="166"/>
  <c r="BW8" i="166"/>
  <c r="BU78" i="166"/>
  <c r="BR42" i="166"/>
  <c r="AH28" i="166"/>
  <c r="BY14" i="166"/>
  <c r="BB15" i="166"/>
  <c r="AV34" i="166"/>
  <c r="X28" i="166"/>
  <c r="BD21" i="166"/>
  <c r="D8" i="166"/>
  <c r="BI78" i="166"/>
  <c r="F69" i="166"/>
  <c r="BF42" i="166"/>
  <c r="AX40" i="166"/>
  <c r="Z34" i="166"/>
  <c r="B28" i="166"/>
  <c r="BB21" i="166"/>
  <c r="AX20" i="166"/>
  <c r="AD15" i="166"/>
  <c r="B8" i="166"/>
  <c r="Q78" i="166"/>
  <c r="K47" i="166"/>
  <c r="AM34" i="166"/>
  <c r="AQ20" i="166"/>
  <c r="N28" i="166"/>
  <c r="BB8" i="166"/>
  <c r="AP40" i="166"/>
  <c r="AH8" i="166"/>
  <c r="BY34" i="166"/>
  <c r="G42" i="166"/>
  <c r="BG15" i="166"/>
  <c r="M27" i="206"/>
  <c r="G17" i="162"/>
  <c r="AB21" i="166"/>
  <c r="X69" i="166"/>
  <c r="X15" i="166"/>
  <c r="C69" i="166"/>
  <c r="BW47" i="166"/>
  <c r="BC42" i="166"/>
  <c r="AU40" i="166"/>
  <c r="W34" i="166"/>
  <c r="AY21" i="166"/>
  <c r="AU20" i="166"/>
  <c r="AA15" i="166"/>
  <c r="N47" i="166"/>
  <c r="Z40" i="166"/>
  <c r="BJ34" i="166"/>
  <c r="BF28" i="166"/>
  <c r="AT20" i="166"/>
  <c r="Z15" i="166"/>
  <c r="Y15" i="166"/>
  <c r="AU21" i="166"/>
  <c r="BF14" i="166"/>
  <c r="AD47" i="166"/>
  <c r="BE69" i="166"/>
  <c r="BA28" i="166"/>
  <c r="BJ42" i="166"/>
  <c r="W42" i="166"/>
  <c r="BL42" i="166"/>
  <c r="BM42" i="166"/>
  <c r="AP42" i="166"/>
  <c r="F42" i="166"/>
  <c r="AQ42" i="166"/>
  <c r="V42" i="166"/>
  <c r="I42" i="166"/>
  <c r="D42" i="166"/>
  <c r="AA42" i="166"/>
  <c r="E42" i="166"/>
  <c r="Z42" i="166"/>
  <c r="BK42" i="166"/>
  <c r="X42" i="166"/>
  <c r="Y42" i="166"/>
  <c r="AT42" i="166"/>
  <c r="C42" i="166"/>
  <c r="AR42" i="166"/>
  <c r="BO42" i="166"/>
  <c r="B42" i="166"/>
  <c r="AS42" i="166"/>
  <c r="BN42" i="166"/>
  <c r="M55" i="206"/>
  <c r="G45" i="162"/>
  <c r="H47" i="166"/>
  <c r="BP42" i="166"/>
  <c r="BH40" i="166"/>
  <c r="AJ34" i="166"/>
  <c r="BY78" i="166"/>
  <c r="Z78" i="166"/>
  <c r="BO78" i="166"/>
  <c r="BP78" i="166"/>
  <c r="AT78" i="166"/>
  <c r="L78" i="166"/>
  <c r="G78" i="166"/>
  <c r="H78" i="166"/>
  <c r="BN78" i="166"/>
  <c r="AA78" i="166"/>
  <c r="AB78" i="166"/>
  <c r="AE78" i="166"/>
  <c r="Y78" i="166"/>
  <c r="BM78" i="166"/>
  <c r="F78" i="166"/>
  <c r="AS78" i="166"/>
  <c r="AU78" i="166"/>
  <c r="AD78" i="166"/>
  <c r="AV78" i="166"/>
  <c r="M49" i="207"/>
  <c r="L82" i="206"/>
  <c r="L49" i="207" s="1"/>
  <c r="BI47" i="166"/>
  <c r="M13" i="207"/>
  <c r="D69" i="166"/>
  <c r="BV47" i="166"/>
  <c r="N42" i="166"/>
  <c r="AT40" i="166"/>
  <c r="B34" i="166"/>
  <c r="AX21" i="166"/>
  <c r="F20" i="166"/>
  <c r="BF8" i="166"/>
  <c r="M63" i="207"/>
  <c r="L59" i="206"/>
  <c r="L63" i="207" s="1"/>
  <c r="BD78" i="166"/>
  <c r="BU47" i="166"/>
  <c r="BA42" i="166"/>
  <c r="AS40" i="166"/>
  <c r="U34" i="166"/>
  <c r="BY28" i="166"/>
  <c r="BU27" i="166"/>
  <c r="AW21" i="166"/>
  <c r="AS20" i="166"/>
  <c r="AE42" i="166"/>
  <c r="AE27" i="166"/>
  <c r="BK15" i="166"/>
  <c r="AP20" i="166"/>
  <c r="AL69" i="166"/>
  <c r="AF78" i="166"/>
  <c r="BO27" i="166"/>
  <c r="AQ21" i="166"/>
  <c r="BG42" i="166"/>
  <c r="AY40" i="166"/>
  <c r="AA34" i="166"/>
  <c r="C28" i="166"/>
  <c r="BC21" i="166"/>
  <c r="C8" i="166"/>
  <c r="BH8" i="166"/>
  <c r="T69" i="166"/>
  <c r="BC8" i="166"/>
  <c r="AX42" i="166"/>
  <c r="AL34" i="166"/>
  <c r="AD14" i="166"/>
  <c r="M87" i="206"/>
  <c r="G77" i="162"/>
  <c r="P13" i="207"/>
  <c r="M29" i="207"/>
  <c r="L81" i="206"/>
  <c r="L29" i="207" s="1"/>
  <c r="Q42" i="166"/>
  <c r="I40" i="166"/>
  <c r="BM34" i="166"/>
  <c r="AO28" i="166"/>
  <c r="AK27" i="166"/>
  <c r="M21" i="166"/>
  <c r="I20" i="166"/>
  <c r="BQ15" i="166"/>
  <c r="AO8" i="166"/>
  <c r="AN8" i="166"/>
  <c r="AN34" i="166"/>
  <c r="G35" i="162"/>
  <c r="AK8" i="166"/>
  <c r="N78" i="166"/>
  <c r="C40" i="166"/>
  <c r="AI28" i="166"/>
  <c r="W20" i="166"/>
  <c r="AM14" i="166"/>
  <c r="BR27" i="166"/>
  <c r="N8" i="166"/>
  <c r="BA78" i="166"/>
  <c r="AX27" i="166"/>
  <c r="AT21" i="166"/>
  <c r="BO47" i="166"/>
  <c r="AB34" i="166"/>
  <c r="D28" i="166"/>
  <c r="AJ21" i="166"/>
  <c r="AO78" i="166"/>
  <c r="BN69" i="166"/>
  <c r="BF47" i="166"/>
  <c r="AL42" i="166"/>
  <c r="AD40" i="166"/>
  <c r="F34" i="166"/>
  <c r="BJ28" i="166"/>
  <c r="AH21" i="166"/>
  <c r="J15" i="166"/>
  <c r="BJ8" i="166"/>
  <c r="P8" i="166"/>
  <c r="BX28" i="166"/>
  <c r="L45" i="206"/>
  <c r="L87" i="207" s="1"/>
  <c r="M87" i="207"/>
  <c r="M50" i="206"/>
  <c r="G40" i="162"/>
  <c r="S34" i="166"/>
  <c r="V40" i="166"/>
  <c r="I47" i="166"/>
  <c r="L16" i="206"/>
  <c r="L46" i="207" s="1"/>
  <c r="M46" i="207"/>
  <c r="S15" i="166"/>
  <c r="BS8" i="166"/>
  <c r="M86" i="206"/>
  <c r="G76" i="162"/>
  <c r="B3" i="198" a="1"/>
  <c r="M49" i="206"/>
  <c r="G39" i="162"/>
  <c r="E69" i="166"/>
  <c r="AJ8" i="166"/>
  <c r="AV21" i="166"/>
  <c r="AL78" i="166"/>
  <c r="BK69" i="166"/>
  <c r="BC47" i="166"/>
  <c r="AI42" i="166"/>
  <c r="AA40" i="166"/>
  <c r="C34" i="166"/>
  <c r="BG28" i="166"/>
  <c r="BC27" i="166"/>
  <c r="AE21" i="166"/>
  <c r="AA20" i="166"/>
  <c r="G15" i="166"/>
  <c r="BG8" i="166"/>
  <c r="BB42" i="166"/>
  <c r="BV27" i="166"/>
  <c r="E15" i="166"/>
  <c r="K27" i="166"/>
  <c r="AA21" i="166"/>
  <c r="AQ15" i="166"/>
  <c r="B20" i="166"/>
  <c r="J47" i="166"/>
  <c r="AP15" i="166"/>
  <c r="M8" i="166"/>
  <c r="AS28" i="166"/>
  <c r="AS8" i="166"/>
  <c r="B3" i="200" a="1"/>
  <c r="BB47" i="166"/>
  <c r="F40" i="166"/>
  <c r="AL28" i="166"/>
  <c r="AD21" i="166"/>
  <c r="BN15" i="166"/>
  <c r="AL8" i="166"/>
  <c r="AJ78" i="166"/>
  <c r="BA47" i="166"/>
  <c r="AG42" i="166"/>
  <c r="Y40" i="166"/>
  <c r="BE28" i="166"/>
  <c r="BA27" i="166"/>
  <c r="AC21" i="166"/>
  <c r="Y20" i="166"/>
  <c r="BS47" i="166"/>
  <c r="K42" i="166"/>
  <c r="BF34" i="166"/>
  <c r="BN21" i="166"/>
  <c r="R69" i="166"/>
  <c r="BI40" i="166"/>
  <c r="I27" i="166"/>
  <c r="BI20" i="166"/>
  <c r="BI69" i="166"/>
  <c r="BG69" i="166"/>
  <c r="O28" i="166"/>
  <c r="AI8" i="166"/>
  <c r="AG78" i="166"/>
  <c r="AD42" i="166"/>
  <c r="L64" i="206"/>
  <c r="L85" i="207" s="1"/>
  <c r="E28" i="166"/>
  <c r="K15" i="166"/>
  <c r="BY42" i="166"/>
  <c r="BQ40" i="166"/>
  <c r="AS34" i="166"/>
  <c r="Q27" i="166"/>
  <c r="BU21" i="166"/>
  <c r="BQ20" i="166"/>
  <c r="AW15" i="166"/>
  <c r="U8" i="166"/>
  <c r="BD47" i="166"/>
  <c r="BV78" i="166"/>
  <c r="C20" i="166"/>
  <c r="AD27" i="166"/>
  <c r="B40" i="166"/>
  <c r="F21" i="166"/>
  <c r="AK34" i="166"/>
  <c r="AA27" i="166"/>
  <c r="C21" i="166"/>
  <c r="AU28" i="166"/>
  <c r="H28" i="166"/>
  <c r="AT28" i="166"/>
  <c r="I28" i="166"/>
  <c r="F28" i="166"/>
  <c r="AD28" i="166"/>
  <c r="BO28" i="166"/>
  <c r="AF28" i="166"/>
  <c r="AG28" i="166"/>
  <c r="AB28" i="166"/>
  <c r="AY28" i="166"/>
  <c r="AC28" i="166"/>
  <c r="AX28" i="166"/>
  <c r="G28" i="166"/>
  <c r="AV28" i="166"/>
  <c r="AW28" i="166"/>
  <c r="BR28" i="166"/>
  <c r="AA28" i="166"/>
  <c r="BN28" i="166"/>
  <c r="BP28" i="166"/>
  <c r="K28" i="166"/>
  <c r="Z28" i="166"/>
  <c r="BQ28" i="166"/>
  <c r="J28" i="166"/>
  <c r="U78" i="166"/>
  <c r="AT69" i="166"/>
  <c r="AL47" i="166"/>
  <c r="R42" i="166"/>
  <c r="J40" i="166"/>
  <c r="BN34" i="166"/>
  <c r="AP28" i="166"/>
  <c r="N21" i="166"/>
  <c r="BR15" i="166"/>
  <c r="AP8" i="166"/>
  <c r="BH34" i="166"/>
  <c r="AJ47" i="166"/>
  <c r="BD28" i="166"/>
  <c r="BP21" i="166"/>
  <c r="BK40" i="166"/>
  <c r="B15" i="166"/>
  <c r="G36" i="162"/>
  <c r="Q69" i="166"/>
  <c r="AO40" i="166"/>
  <c r="M28" i="166"/>
  <c r="BM21" i="166"/>
  <c r="X21" i="166"/>
  <c r="BS28" i="166"/>
  <c r="H21" i="166"/>
  <c r="AI47" i="166"/>
  <c r="O42" i="166"/>
  <c r="G40" i="166"/>
  <c r="BK34" i="166"/>
  <c r="AM28" i="166"/>
  <c r="K21" i="166"/>
  <c r="AM8" i="166"/>
  <c r="BR21" i="166"/>
  <c r="AY47" i="166"/>
  <c r="G21" i="166"/>
  <c r="W15" i="166"/>
  <c r="R34" i="166"/>
  <c r="BV28" i="166"/>
  <c r="L46" i="206"/>
  <c r="L78" i="207" s="1"/>
  <c r="M78" i="207"/>
  <c r="AO20" i="166"/>
  <c r="AN20" i="166"/>
  <c r="E78" i="166"/>
  <c r="AY14" i="166"/>
  <c r="J14" i="166"/>
  <c r="AX14" i="166"/>
  <c r="AF14" i="166"/>
  <c r="AG14" i="166"/>
  <c r="BB14" i="166"/>
  <c r="BS14" i="166"/>
  <c r="BE14" i="166"/>
  <c r="AO14" i="166"/>
  <c r="AZ14" i="166"/>
  <c r="BW14" i="166"/>
  <c r="BA14" i="166"/>
  <c r="BV14" i="166"/>
  <c r="K14" i="166"/>
  <c r="BT14" i="166"/>
  <c r="BU14" i="166"/>
  <c r="BR14" i="166"/>
  <c r="N14" i="166"/>
  <c r="AE14" i="166"/>
  <c r="L14" i="166"/>
  <c r="AI14" i="166"/>
  <c r="BX14" i="166"/>
  <c r="M14" i="166"/>
  <c r="AH14" i="166"/>
  <c r="AA47" i="166"/>
  <c r="L56" i="206"/>
  <c r="L84" i="207" s="1"/>
  <c r="M84" i="207"/>
  <c r="AG47" i="166"/>
  <c r="M42" i="166"/>
  <c r="BI34" i="166"/>
  <c r="AK28" i="166"/>
  <c r="I21" i="166"/>
  <c r="BM15" i="166"/>
  <c r="O8" i="166"/>
  <c r="Z21" i="166"/>
  <c r="BJ15" i="166"/>
  <c r="BR47" i="166"/>
  <c r="J42" i="166"/>
  <c r="BQ47" i="166"/>
  <c r="Q34" i="166"/>
  <c r="Q14" i="166"/>
  <c r="BV20" i="166"/>
  <c r="BC14" i="166"/>
  <c r="AE8" i="166"/>
  <c r="O40" i="166"/>
  <c r="BV40" i="166"/>
  <c r="BD40" i="166"/>
  <c r="BE40" i="166"/>
  <c r="AI40" i="166"/>
  <c r="BX40" i="166"/>
  <c r="S40" i="166"/>
  <c r="N40" i="166"/>
  <c r="BY40" i="166"/>
  <c r="R40" i="166"/>
  <c r="BC40" i="166"/>
  <c r="P40" i="166"/>
  <c r="Q40" i="166"/>
  <c r="AL40" i="166"/>
  <c r="BW40" i="166"/>
  <c r="AJ40" i="166"/>
  <c r="BG40" i="166"/>
  <c r="AK40" i="166"/>
  <c r="BB40" i="166"/>
  <c r="BF40" i="166"/>
  <c r="M69" i="206"/>
  <c r="G59" i="162"/>
  <c r="S42" i="166"/>
  <c r="K40" i="166"/>
  <c r="AQ28" i="166"/>
  <c r="O21" i="166"/>
  <c r="H15" i="166"/>
  <c r="BV42" i="166"/>
  <c r="G42" i="162"/>
  <c r="AM69" i="166"/>
  <c r="BS42" i="166"/>
  <c r="BS27" i="166"/>
  <c r="J27" i="166"/>
  <c r="M78" i="166"/>
  <c r="V20" i="166"/>
  <c r="BQ27" i="166"/>
  <c r="AO15" i="166"/>
  <c r="M21" i="206"/>
  <c r="G11" i="162"/>
  <c r="AU42" i="166"/>
  <c r="F7" i="166"/>
  <c r="BM7" i="166"/>
  <c r="BL7" i="166"/>
  <c r="AQ7" i="166"/>
  <c r="AS7" i="166"/>
  <c r="M22" i="206"/>
  <c r="G12" i="162"/>
  <c r="AR7" i="166"/>
  <c r="BK7" i="166"/>
  <c r="M20" i="206"/>
  <c r="G10" i="162"/>
  <c r="C7" i="166"/>
  <c r="AT7" i="166"/>
  <c r="BJ7" i="166"/>
  <c r="Y7" i="166"/>
  <c r="B7" i="166"/>
  <c r="G64" i="162"/>
  <c r="M38" i="207"/>
  <c r="L74" i="206"/>
  <c r="L38" i="207" s="1"/>
  <c r="L36" i="206"/>
  <c r="L51" i="207" s="1"/>
  <c r="M51" i="207"/>
  <c r="X7" i="166"/>
  <c r="W7" i="166"/>
  <c r="M19" i="207"/>
  <c r="L31" i="206"/>
  <c r="L19" i="207" s="1"/>
  <c r="M68" i="206"/>
  <c r="G58" i="162"/>
  <c r="M32" i="206"/>
  <c r="G22" i="162"/>
  <c r="M39" i="206"/>
  <c r="G29" i="162"/>
  <c r="E7" i="166"/>
  <c r="M29" i="206"/>
  <c r="G19" i="162"/>
  <c r="S17" i="205" l="1"/>
  <c r="S17" i="201" s="1"/>
  <c r="B3" i="187" a="1"/>
  <c r="G75" i="187" s="1"/>
  <c r="S35" i="205"/>
  <c r="S35" i="201" s="1"/>
  <c r="BZ92" i="168"/>
  <c r="S92" i="168"/>
  <c r="K92" i="168"/>
  <c r="AL92" i="168"/>
  <c r="BR92" i="168"/>
  <c r="AQ92" i="168"/>
  <c r="BW92" i="168"/>
  <c r="BI92" i="168"/>
  <c r="BM92" i="168"/>
  <c r="F92" i="168"/>
  <c r="AD13" i="206" s="1" a="1"/>
  <c r="BC92" i="168"/>
  <c r="J92" i="168"/>
  <c r="BA92" i="168"/>
  <c r="G92" i="168"/>
  <c r="T92" i="168"/>
  <c r="AY92" i="168"/>
  <c r="I92" i="168"/>
  <c r="BV92" i="168"/>
  <c r="E92" i="168"/>
  <c r="AH92" i="168"/>
  <c r="AI92" i="168"/>
  <c r="R92" i="168"/>
  <c r="Y92" i="168"/>
  <c r="AJ92" i="168"/>
  <c r="BO92" i="168"/>
  <c r="AW92" i="168"/>
  <c r="AS92" i="168"/>
  <c r="BF92" i="168"/>
  <c r="BQ92" i="168"/>
  <c r="AX92" i="168"/>
  <c r="Z92" i="168"/>
  <c r="H92" i="168"/>
  <c r="L92" i="168"/>
  <c r="BX92" i="168"/>
  <c r="AT92" i="168"/>
  <c r="BG92" i="168"/>
  <c r="AM92" i="168"/>
  <c r="Q92" i="168"/>
  <c r="BN92" i="168"/>
  <c r="AK92" i="168"/>
  <c r="BK92" i="168"/>
  <c r="BK92" i="170" s="1"/>
  <c r="M92" i="168"/>
  <c r="BE92" i="168"/>
  <c r="W92" i="168"/>
  <c r="AN92" i="168"/>
  <c r="BY92" i="168"/>
  <c r="BP92" i="168"/>
  <c r="BS92" i="168"/>
  <c r="U92" i="168"/>
  <c r="AZ92" i="168"/>
  <c r="AA92" i="168"/>
  <c r="AA92" i="170" s="1"/>
  <c r="N92" i="168"/>
  <c r="AO92" i="168"/>
  <c r="BB92" i="168"/>
  <c r="AB92" i="168"/>
  <c r="BT92" i="168"/>
  <c r="V92" i="168"/>
  <c r="BD92" i="168"/>
  <c r="CA92" i="168"/>
  <c r="O92" i="168"/>
  <c r="AP92" i="168"/>
  <c r="BH92" i="168"/>
  <c r="AC92" i="168"/>
  <c r="AU92" i="168"/>
  <c r="BJ92" i="168"/>
  <c r="D92" i="168"/>
  <c r="AD92" i="168"/>
  <c r="BU92" i="168"/>
  <c r="X92" i="168"/>
  <c r="P92" i="168"/>
  <c r="P92" i="170" s="1"/>
  <c r="AR92" i="168"/>
  <c r="AR92" i="170" s="1"/>
  <c r="AG92" i="168"/>
  <c r="AF92" i="168"/>
  <c r="AV92" i="168"/>
  <c r="L13" i="207"/>
  <c r="BG78" i="187"/>
  <c r="AM78" i="187"/>
  <c r="BW77" i="187"/>
  <c r="BO75" i="187"/>
  <c r="C74" i="187"/>
  <c r="BG73" i="187"/>
  <c r="BW72" i="187"/>
  <c r="BD78" i="187"/>
  <c r="BT77" i="187"/>
  <c r="BP76" i="187"/>
  <c r="AB76" i="187"/>
  <c r="H76" i="187"/>
  <c r="BL75" i="187"/>
  <c r="AR75" i="187"/>
  <c r="AJ73" i="187"/>
  <c r="AZ72" i="187"/>
  <c r="AB71" i="187"/>
  <c r="H71" i="187"/>
  <c r="AR70" i="187"/>
  <c r="BV78" i="187"/>
  <c r="BU74" i="187"/>
  <c r="AC74" i="187"/>
  <c r="G74" i="187"/>
  <c r="BI73" i="187"/>
  <c r="M71" i="187"/>
  <c r="Y70" i="187"/>
  <c r="U69" i="187"/>
  <c r="BY68" i="187"/>
  <c r="BE68" i="187"/>
  <c r="AK68" i="187"/>
  <c r="BU67" i="187"/>
  <c r="BM65" i="187"/>
  <c r="BY63" i="187"/>
  <c r="BE63" i="187"/>
  <c r="BU62" i="187"/>
  <c r="AS60" i="187"/>
  <c r="BI59" i="187"/>
  <c r="BE58" i="187"/>
  <c r="Q58" i="187"/>
  <c r="BU57" i="187"/>
  <c r="BA57" i="187"/>
  <c r="AG57" i="187"/>
  <c r="Y55" i="187"/>
  <c r="AO54" i="187"/>
  <c r="Q53" i="187"/>
  <c r="BU52" i="187"/>
  <c r="AG52" i="187"/>
  <c r="M52" i="187"/>
  <c r="V77" i="187"/>
  <c r="BB76" i="187"/>
  <c r="AF76" i="187"/>
  <c r="I76" i="187"/>
  <c r="AK73" i="187"/>
  <c r="AT72" i="187"/>
  <c r="AH71" i="187"/>
  <c r="L71" i="187"/>
  <c r="BN70" i="187"/>
  <c r="AS70" i="187"/>
  <c r="D70" i="187"/>
  <c r="BT67" i="187"/>
  <c r="H66" i="187"/>
  <c r="BL65" i="187"/>
  <c r="D65" i="187"/>
  <c r="AZ62" i="187"/>
  <c r="BP61" i="187"/>
  <c r="BL60" i="187"/>
  <c r="X60" i="187"/>
  <c r="D60" i="187"/>
  <c r="BH59" i="187"/>
  <c r="AN59" i="187"/>
  <c r="AF57" i="187"/>
  <c r="AV56" i="187"/>
  <c r="X55" i="187"/>
  <c r="D55" i="187"/>
  <c r="AN54" i="187"/>
  <c r="T54" i="187"/>
  <c r="X50" i="187"/>
  <c r="BH49" i="187"/>
  <c r="AN49" i="187"/>
  <c r="T49" i="187"/>
  <c r="K78" i="187"/>
  <c r="U77" i="187"/>
  <c r="G76" i="187"/>
  <c r="BI75" i="187"/>
  <c r="AM75" i="187"/>
  <c r="Q75" i="187"/>
  <c r="AW74" i="187"/>
  <c r="W72" i="187"/>
  <c r="AG71" i="187"/>
  <c r="W70" i="187"/>
  <c r="AM69" i="187"/>
  <c r="BW68" i="187"/>
  <c r="BO66" i="187"/>
  <c r="AU66" i="187"/>
  <c r="C65" i="187"/>
  <c r="BG64" i="187"/>
  <c r="AM64" i="187"/>
  <c r="S64" i="187"/>
  <c r="BW63" i="187"/>
  <c r="BC63" i="187"/>
  <c r="AU61" i="187"/>
  <c r="AA61" i="187"/>
  <c r="BK60" i="187"/>
  <c r="BG59" i="187"/>
  <c r="AM59" i="187"/>
  <c r="BC58" i="187"/>
  <c r="K57" i="187"/>
  <c r="AA56" i="187"/>
  <c r="G56" i="187"/>
  <c r="AM54" i="187"/>
  <c r="S54" i="187"/>
  <c r="BW53" i="187"/>
  <c r="BC53" i="187"/>
  <c r="AI53" i="187"/>
  <c r="BC78" i="187"/>
  <c r="AC76" i="187"/>
  <c r="F76" i="187"/>
  <c r="AL75" i="187"/>
  <c r="P75" i="187"/>
  <c r="Z74" i="187"/>
  <c r="AH73" i="187"/>
  <c r="BN72" i="187"/>
  <c r="AF71" i="187"/>
  <c r="AP70" i="187"/>
  <c r="BF69" i="187"/>
  <c r="AL69" i="187"/>
  <c r="BB68" i="187"/>
  <c r="AH68" i="187"/>
  <c r="N68" i="187"/>
  <c r="BR67" i="187"/>
  <c r="AD67" i="187"/>
  <c r="F66" i="187"/>
  <c r="V65" i="187"/>
  <c r="B65" i="187"/>
  <c r="AL64" i="187"/>
  <c r="N63" i="187"/>
  <c r="AX62" i="187"/>
  <c r="AD62" i="187"/>
  <c r="J62" i="187"/>
  <c r="B60" i="187"/>
  <c r="BF59" i="187"/>
  <c r="R59" i="187"/>
  <c r="BV58" i="187"/>
  <c r="N58" i="187"/>
  <c r="BR57" i="187"/>
  <c r="AD57" i="187"/>
  <c r="J57" i="187"/>
  <c r="BN56" i="187"/>
  <c r="AP55" i="187"/>
  <c r="BF54" i="187"/>
  <c r="BB53" i="187"/>
  <c r="AX52" i="187"/>
  <c r="AD52" i="187"/>
  <c r="J52" i="187"/>
  <c r="AT51" i="187"/>
  <c r="V50" i="187"/>
  <c r="AL49" i="187"/>
  <c r="R49" i="187"/>
  <c r="BB48" i="187"/>
  <c r="AH48" i="187"/>
  <c r="AD47" i="187"/>
  <c r="J47" i="187"/>
  <c r="BN46" i="187"/>
  <c r="AT46" i="187"/>
  <c r="Z46" i="187"/>
  <c r="BV43" i="187"/>
  <c r="N43" i="187"/>
  <c r="AD42" i="187"/>
  <c r="J42" i="187"/>
  <c r="AT41" i="187"/>
  <c r="Z41" i="187"/>
  <c r="F41" i="187"/>
  <c r="BY78" i="187"/>
  <c r="H78" i="187"/>
  <c r="BJ77" i="187"/>
  <c r="BT76" i="187"/>
  <c r="D76" i="187"/>
  <c r="BF75" i="187"/>
  <c r="AJ75" i="187"/>
  <c r="N75" i="187"/>
  <c r="J73" i="187"/>
  <c r="BV71" i="187"/>
  <c r="AC71" i="187"/>
  <c r="F71" i="187"/>
  <c r="BX69" i="187"/>
  <c r="BD69" i="187"/>
  <c r="AJ69" i="187"/>
  <c r="P69" i="187"/>
  <c r="BT68" i="187"/>
  <c r="AV67" i="187"/>
  <c r="AR66" i="187"/>
  <c r="D66" i="187"/>
  <c r="BH65" i="187"/>
  <c r="BX64" i="187"/>
  <c r="BD64" i="187"/>
  <c r="BT63" i="187"/>
  <c r="AB62" i="187"/>
  <c r="AR61" i="187"/>
  <c r="X61" i="187"/>
  <c r="AN60" i="187"/>
  <c r="BD59" i="187"/>
  <c r="AJ59" i="187"/>
  <c r="P59" i="187"/>
  <c r="BT58" i="187"/>
  <c r="AZ58" i="187"/>
  <c r="AY78" i="187"/>
  <c r="BI77" i="187"/>
  <c r="AM77" i="187"/>
  <c r="BR76" i="187"/>
  <c r="AU76" i="187"/>
  <c r="M75" i="187"/>
  <c r="AS74" i="187"/>
  <c r="V74" i="187"/>
  <c r="BK72" i="187"/>
  <c r="AX71" i="187"/>
  <c r="AA71" i="187"/>
  <c r="E71" i="187"/>
  <c r="BH70" i="187"/>
  <c r="BW69" i="187"/>
  <c r="BC69" i="187"/>
  <c r="O69" i="187"/>
  <c r="BS68" i="187"/>
  <c r="AY68" i="187"/>
  <c r="AA67" i="187"/>
  <c r="AQ66" i="187"/>
  <c r="BG65" i="187"/>
  <c r="BC64" i="187"/>
  <c r="AI64" i="187"/>
  <c r="O64" i="187"/>
  <c r="BS63" i="187"/>
  <c r="AY63" i="187"/>
  <c r="AE63" i="187"/>
  <c r="G62" i="187"/>
  <c r="W61" i="187"/>
  <c r="C61" i="187"/>
  <c r="BG60" i="187"/>
  <c r="S60" i="187"/>
  <c r="AI59" i="187"/>
  <c r="O59" i="187"/>
  <c r="BS58" i="187"/>
  <c r="AY58" i="187"/>
  <c r="BK56" i="187"/>
  <c r="BG55" i="187"/>
  <c r="AM55" i="187"/>
  <c r="S55" i="187"/>
  <c r="BW54" i="187"/>
  <c r="O54" i="187"/>
  <c r="BS53" i="187"/>
  <c r="AY53" i="187"/>
  <c r="AE53" i="187"/>
  <c r="BU78" i="187"/>
  <c r="AR78" i="187"/>
  <c r="T75" i="187"/>
  <c r="BI74" i="187"/>
  <c r="AF74" i="187"/>
  <c r="BT73" i="187"/>
  <c r="AR73" i="187"/>
  <c r="AL71" i="187"/>
  <c r="AY70" i="187"/>
  <c r="R70" i="187"/>
  <c r="AB68" i="187"/>
  <c r="T67" i="187"/>
  <c r="BR66" i="187"/>
  <c r="AL66" i="187"/>
  <c r="L66" i="187"/>
  <c r="BD65" i="187"/>
  <c r="AV64" i="187"/>
  <c r="V64" i="187"/>
  <c r="AN63" i="187"/>
  <c r="H63" i="187"/>
  <c r="BF62" i="187"/>
  <c r="BP60" i="187"/>
  <c r="BB59" i="187"/>
  <c r="AT58" i="187"/>
  <c r="I57" i="187"/>
  <c r="BG56" i="187"/>
  <c r="AH56" i="187"/>
  <c r="E56" i="187"/>
  <c r="BC55" i="187"/>
  <c r="AD55" i="187"/>
  <c r="AU53" i="187"/>
  <c r="AW52" i="187"/>
  <c r="Z52" i="187"/>
  <c r="C52" i="187"/>
  <c r="AG51" i="187"/>
  <c r="AK50" i="187"/>
  <c r="N50" i="187"/>
  <c r="BO49" i="187"/>
  <c r="AR49" i="187"/>
  <c r="AN47" i="187"/>
  <c r="AF46" i="187"/>
  <c r="K46" i="187"/>
  <c r="BN45" i="187"/>
  <c r="AS45" i="187"/>
  <c r="BE44" i="187"/>
  <c r="AJ44" i="187"/>
  <c r="O44" i="187"/>
  <c r="BR43" i="187"/>
  <c r="AW43" i="187"/>
  <c r="AB43" i="187"/>
  <c r="L41" i="187"/>
  <c r="BO40" i="187"/>
  <c r="AT40" i="187"/>
  <c r="Y40" i="187"/>
  <c r="D40" i="187"/>
  <c r="BC38" i="187"/>
  <c r="O38" i="187"/>
  <c r="BS37" i="187"/>
  <c r="AU36" i="187"/>
  <c r="BK35" i="187"/>
  <c r="AQ35" i="187"/>
  <c r="W35" i="187"/>
  <c r="C35" i="187"/>
  <c r="BG34" i="187"/>
  <c r="BW33" i="187"/>
  <c r="BC33" i="187"/>
  <c r="O33" i="187"/>
  <c r="BS32" i="187"/>
  <c r="AY32" i="187"/>
  <c r="AA31" i="187"/>
  <c r="AQ30" i="187"/>
  <c r="BG29" i="187"/>
  <c r="BC28" i="187"/>
  <c r="AI28" i="187"/>
  <c r="O28" i="187"/>
  <c r="BS27" i="187"/>
  <c r="AY27" i="187"/>
  <c r="AE27" i="187"/>
  <c r="G26" i="187"/>
  <c r="W25" i="187"/>
  <c r="C25" i="187"/>
  <c r="BG24" i="187"/>
  <c r="S24" i="187"/>
  <c r="AI23" i="187"/>
  <c r="O23" i="187"/>
  <c r="BS22" i="187"/>
  <c r="AY22" i="187"/>
  <c r="BK20" i="187"/>
  <c r="BB77" i="187"/>
  <c r="Y77" i="187"/>
  <c r="BM76" i="187"/>
  <c r="AK76" i="187"/>
  <c r="O75" i="187"/>
  <c r="BG74" i="187"/>
  <c r="AE74" i="187"/>
  <c r="BS73" i="187"/>
  <c r="AQ73" i="187"/>
  <c r="G73" i="187"/>
  <c r="BO69" i="187"/>
  <c r="AK69" i="187"/>
  <c r="I69" i="187"/>
  <c r="BG68" i="187"/>
  <c r="AA68" i="187"/>
  <c r="AK66" i="187"/>
  <c r="BC65" i="187"/>
  <c r="AC65" i="187"/>
  <c r="AM63" i="187"/>
  <c r="Y62" i="187"/>
  <c r="BW61" i="187"/>
  <c r="AS61" i="187"/>
  <c r="Q61" i="187"/>
  <c r="BO60" i="187"/>
  <c r="BA59" i="187"/>
  <c r="AA59" i="187"/>
  <c r="AS58" i="187"/>
  <c r="S58" i="187"/>
  <c r="BK57" i="187"/>
  <c r="D56" i="187"/>
  <c r="BX54" i="187"/>
  <c r="BT53" i="187"/>
  <c r="AV52" i="187"/>
  <c r="Y52" i="187"/>
  <c r="B52" i="187"/>
  <c r="BC51" i="187"/>
  <c r="AF51" i="187"/>
  <c r="G51" i="187"/>
  <c r="AQ49" i="187"/>
  <c r="AY48" i="187"/>
  <c r="AC48" i="187"/>
  <c r="G48" i="187"/>
  <c r="AM47" i="187"/>
  <c r="AZ46" i="187"/>
  <c r="AE46" i="187"/>
  <c r="J46" i="187"/>
  <c r="BM45" i="187"/>
  <c r="BQ43" i="187"/>
  <c r="BI42" i="187"/>
  <c r="AN42" i="187"/>
  <c r="S42" i="187"/>
  <c r="BV41" i="187"/>
  <c r="K41" i="187"/>
  <c r="BN40" i="187"/>
  <c r="AS40" i="187"/>
  <c r="X40" i="187"/>
  <c r="C40" i="187"/>
  <c r="BF39" i="187"/>
  <c r="AX37" i="187"/>
  <c r="AD37" i="187"/>
  <c r="J37" i="187"/>
  <c r="BN36" i="187"/>
  <c r="AT36" i="187"/>
  <c r="V35" i="187"/>
  <c r="BF34" i="187"/>
  <c r="AL34" i="187"/>
  <c r="N33" i="187"/>
  <c r="AD32" i="187"/>
  <c r="J32" i="187"/>
  <c r="BN31" i="187"/>
  <c r="AT31" i="187"/>
  <c r="Z31" i="187"/>
  <c r="AP30" i="187"/>
  <c r="V30" i="187"/>
  <c r="BF29" i="187"/>
  <c r="AL29" i="187"/>
  <c r="R29" i="187"/>
  <c r="BR27" i="187"/>
  <c r="J27" i="187"/>
  <c r="Z26" i="187"/>
  <c r="V25" i="187"/>
  <c r="B25" i="187"/>
  <c r="BF24" i="187"/>
  <c r="AL24" i="187"/>
  <c r="R24" i="187"/>
  <c r="BV23" i="187"/>
  <c r="BS78" i="187"/>
  <c r="BA77" i="187"/>
  <c r="X77" i="187"/>
  <c r="BL76" i="187"/>
  <c r="BX75" i="187"/>
  <c r="BF74" i="187"/>
  <c r="AD74" i="187"/>
  <c r="BR73" i="187"/>
  <c r="AP73" i="187"/>
  <c r="AW70" i="187"/>
  <c r="H69" i="187"/>
  <c r="BF68" i="187"/>
  <c r="Z68" i="187"/>
  <c r="BX67" i="187"/>
  <c r="BJ66" i="187"/>
  <c r="AJ66" i="187"/>
  <c r="J66" i="187"/>
  <c r="BR78" i="187"/>
  <c r="AO78" i="187"/>
  <c r="E78" i="187"/>
  <c r="BE74" i="187"/>
  <c r="Y74" i="187"/>
  <c r="BQ73" i="187"/>
  <c r="AO73" i="187"/>
  <c r="E73" i="187"/>
  <c r="BW70" i="187"/>
  <c r="O70" i="187"/>
  <c r="BM69" i="187"/>
  <c r="BW67" i="187"/>
  <c r="BI66" i="187"/>
  <c r="AI66" i="187"/>
  <c r="E66" i="187"/>
  <c r="BA65" i="187"/>
  <c r="AA65" i="187"/>
  <c r="M64" i="187"/>
  <c r="BK63" i="187"/>
  <c r="E63" i="187"/>
  <c r="BC62" i="187"/>
  <c r="W62" i="187"/>
  <c r="AG60" i="187"/>
  <c r="Y59" i="187"/>
  <c r="M58" i="187"/>
  <c r="BD56" i="187"/>
  <c r="AE56" i="187"/>
  <c r="BY55" i="187"/>
  <c r="AZ55" i="187"/>
  <c r="AA55" i="187"/>
  <c r="BU54" i="187"/>
  <c r="S53" i="187"/>
  <c r="W52" i="187"/>
  <c r="BX51" i="187"/>
  <c r="BA51" i="187"/>
  <c r="D51" i="187"/>
  <c r="K50" i="187"/>
  <c r="BL49" i="187"/>
  <c r="AO49" i="187"/>
  <c r="Q49" i="187"/>
  <c r="P47" i="187"/>
  <c r="AC46" i="187"/>
  <c r="H46" i="187"/>
  <c r="BK45" i="187"/>
  <c r="AO45" i="187"/>
  <c r="T45" i="187"/>
  <c r="AG44" i="187"/>
  <c r="L44" i="187"/>
  <c r="BO43" i="187"/>
  <c r="AT43" i="187"/>
  <c r="Y43" i="187"/>
  <c r="D43" i="187"/>
  <c r="BL40" i="187"/>
  <c r="AQ40" i="187"/>
  <c r="U40" i="187"/>
  <c r="BX39" i="187"/>
  <c r="BD39" i="187"/>
  <c r="AF38" i="187"/>
  <c r="L38" i="187"/>
  <c r="BP37" i="187"/>
  <c r="AV37" i="187"/>
  <c r="X36" i="187"/>
  <c r="AN35" i="187"/>
  <c r="T35" i="187"/>
  <c r="BX34" i="187"/>
  <c r="BD34" i="187"/>
  <c r="AJ34" i="187"/>
  <c r="AZ33" i="187"/>
  <c r="AF33" i="187"/>
  <c r="BP32" i="187"/>
  <c r="AV32" i="187"/>
  <c r="AB32" i="187"/>
  <c r="D31" i="187"/>
  <c r="T30" i="187"/>
  <c r="AJ29" i="187"/>
  <c r="P29" i="187"/>
  <c r="AF28" i="187"/>
  <c r="L28" i="187"/>
  <c r="BP27" i="187"/>
  <c r="AV27" i="187"/>
  <c r="AB27" i="187"/>
  <c r="H27" i="187"/>
  <c r="BH25" i="187"/>
  <c r="BX24" i="187"/>
  <c r="BD24" i="187"/>
  <c r="AJ24" i="187"/>
  <c r="BT23" i="187"/>
  <c r="L23" i="187"/>
  <c r="BP22" i="187"/>
  <c r="AV22" i="187"/>
  <c r="AB22" i="187"/>
  <c r="AN20" i="187"/>
  <c r="BD19" i="187"/>
  <c r="AJ19" i="187"/>
  <c r="P19" i="187"/>
  <c r="BP78" i="187"/>
  <c r="AL78" i="187"/>
  <c r="N77" i="187"/>
  <c r="BI76" i="187"/>
  <c r="AA76" i="187"/>
  <c r="BU75" i="187"/>
  <c r="AQ75" i="187"/>
  <c r="I75" i="187"/>
  <c r="BI71" i="187"/>
  <c r="Y71" i="187"/>
  <c r="BU70" i="187"/>
  <c r="AO70" i="187"/>
  <c r="M70" i="187"/>
  <c r="W68" i="187"/>
  <c r="BQ67" i="187"/>
  <c r="AO67" i="187"/>
  <c r="O67" i="187"/>
  <c r="U65" i="187"/>
  <c r="BQ64" i="187"/>
  <c r="K64" i="187"/>
  <c r="BI63" i="187"/>
  <c r="AC63" i="187"/>
  <c r="C63" i="187"/>
  <c r="AW62" i="187"/>
  <c r="AM61" i="187"/>
  <c r="BE60" i="187"/>
  <c r="AE60" i="187"/>
  <c r="BY59" i="187"/>
  <c r="AW59" i="187"/>
  <c r="BG57" i="187"/>
  <c r="Y56" i="187"/>
  <c r="BW55" i="187"/>
  <c r="AX55" i="187"/>
  <c r="U55" i="187"/>
  <c r="Q54" i="187"/>
  <c r="BO53" i="187"/>
  <c r="AP53" i="187"/>
  <c r="O53" i="187"/>
  <c r="BO52" i="187"/>
  <c r="AR52" i="187"/>
  <c r="B51" i="187"/>
  <c r="BC50" i="187"/>
  <c r="BJ49" i="187"/>
  <c r="AK49" i="187"/>
  <c r="O49" i="187"/>
  <c r="BQ48" i="187"/>
  <c r="C48" i="187"/>
  <c r="N47" i="187"/>
  <c r="BQ46" i="187"/>
  <c r="AV46" i="187"/>
  <c r="R45" i="187"/>
  <c r="BU44" i="187"/>
  <c r="AE44" i="187"/>
  <c r="J44" i="187"/>
  <c r="BM43" i="187"/>
  <c r="AR43" i="187"/>
  <c r="W43" i="187"/>
  <c r="AJ42" i="187"/>
  <c r="O42" i="187"/>
  <c r="AW41" i="187"/>
  <c r="AB41" i="187"/>
  <c r="G41" i="187"/>
  <c r="BB39" i="187"/>
  <c r="AH39" i="187"/>
  <c r="AD38" i="187"/>
  <c r="J38" i="187"/>
  <c r="BN37" i="187"/>
  <c r="AT37" i="187"/>
  <c r="Z37" i="187"/>
  <c r="F37" i="187"/>
  <c r="BJ36" i="187"/>
  <c r="AP36" i="187"/>
  <c r="V36" i="187"/>
  <c r="B36" i="187"/>
  <c r="BF35" i="187"/>
  <c r="AH34" i="187"/>
  <c r="AX33" i="187"/>
  <c r="AD33" i="187"/>
  <c r="J33" i="187"/>
  <c r="BN32" i="187"/>
  <c r="AT32" i="187"/>
  <c r="BJ31" i="187"/>
  <c r="AP31" i="187"/>
  <c r="V31" i="187"/>
  <c r="B31" i="187"/>
  <c r="BF30" i="187"/>
  <c r="AL30" i="187"/>
  <c r="AK78" i="187"/>
  <c r="B78" i="187"/>
  <c r="M77" i="187"/>
  <c r="BH76" i="187"/>
  <c r="X76" i="187"/>
  <c r="BT75" i="187"/>
  <c r="H75" i="187"/>
  <c r="BB74" i="187"/>
  <c r="R74" i="187"/>
  <c r="BN73" i="187"/>
  <c r="AD73" i="187"/>
  <c r="M72" i="187"/>
  <c r="L70" i="187"/>
  <c r="BJ69" i="187"/>
  <c r="D69" i="187"/>
  <c r="AV68" i="187"/>
  <c r="V68" i="187"/>
  <c r="BN67" i="187"/>
  <c r="AN67" i="187"/>
  <c r="N67" i="187"/>
  <c r="BF66" i="187"/>
  <c r="AF66" i="187"/>
  <c r="BX65" i="187"/>
  <c r="R65" i="187"/>
  <c r="BP64" i="187"/>
  <c r="AP64" i="187"/>
  <c r="AT62" i="187"/>
  <c r="T62" i="187"/>
  <c r="BD60" i="187"/>
  <c r="BM78" i="187"/>
  <c r="AB78" i="187"/>
  <c r="BX77" i="187"/>
  <c r="AT77" i="187"/>
  <c r="J77" i="187"/>
  <c r="BF76" i="187"/>
  <c r="V76" i="187"/>
  <c r="BR75" i="187"/>
  <c r="AH75" i="187"/>
  <c r="E75" i="187"/>
  <c r="BX72" i="187"/>
  <c r="BF71" i="187"/>
  <c r="V71" i="187"/>
  <c r="BR70" i="187"/>
  <c r="AJ70" i="187"/>
  <c r="J70" i="187"/>
  <c r="B69" i="187"/>
  <c r="AT68" i="187"/>
  <c r="T68" i="187"/>
  <c r="BL67" i="187"/>
  <c r="AL67" i="187"/>
  <c r="F67" i="187"/>
  <c r="P65" i="187"/>
  <c r="BN64" i="187"/>
  <c r="H64" i="187"/>
  <c r="BF63" i="187"/>
  <c r="Z63" i="187"/>
  <c r="BX62" i="187"/>
  <c r="R62" i="187"/>
  <c r="BJ61" i="187"/>
  <c r="AJ61" i="187"/>
  <c r="J61" i="187"/>
  <c r="BB60" i="187"/>
  <c r="AT59" i="187"/>
  <c r="BD57" i="187"/>
  <c r="Y57" i="187"/>
  <c r="AY56" i="187"/>
  <c r="U56" i="187"/>
  <c r="BT55" i="187"/>
  <c r="AU55" i="187"/>
  <c r="Q55" i="187"/>
  <c r="BP54" i="187"/>
  <c r="AQ54" i="187"/>
  <c r="M54" i="187"/>
  <c r="BL53" i="187"/>
  <c r="K53" i="187"/>
  <c r="BL52" i="187"/>
  <c r="AO52" i="187"/>
  <c r="BW50" i="187"/>
  <c r="AZ50" i="187"/>
  <c r="AH49" i="187"/>
  <c r="L49" i="187"/>
  <c r="BN48" i="187"/>
  <c r="AR48" i="187"/>
  <c r="V48" i="187"/>
  <c r="BX47" i="187"/>
  <c r="BB47" i="187"/>
  <c r="AF47" i="187"/>
  <c r="K47" i="187"/>
  <c r="BM46" i="187"/>
  <c r="AR46" i="187"/>
  <c r="O45" i="187"/>
  <c r="AB44" i="187"/>
  <c r="G44" i="187"/>
  <c r="BJ43" i="187"/>
  <c r="AO43" i="187"/>
  <c r="T43" i="187"/>
  <c r="AG42" i="187"/>
  <c r="L42" i="187"/>
  <c r="BO41" i="187"/>
  <c r="AS41" i="187"/>
  <c r="X41" i="187"/>
  <c r="C41" i="187"/>
  <c r="AY39" i="187"/>
  <c r="AE39" i="187"/>
  <c r="BO38" i="187"/>
  <c r="AU38" i="187"/>
  <c r="AA38" i="187"/>
  <c r="G38" i="187"/>
  <c r="AQ37" i="187"/>
  <c r="W37" i="187"/>
  <c r="C37" i="187"/>
  <c r="BG36" i="187"/>
  <c r="AM36" i="187"/>
  <c r="BL78" i="187"/>
  <c r="AO77" i="187"/>
  <c r="BE76" i="187"/>
  <c r="U76" i="187"/>
  <c r="BQ75" i="187"/>
  <c r="AG75" i="187"/>
  <c r="C75" i="187"/>
  <c r="AU74" i="187"/>
  <c r="O74" i="187"/>
  <c r="BK73" i="187"/>
  <c r="AA73" i="187"/>
  <c r="BV72" i="187"/>
  <c r="I72" i="187"/>
  <c r="BA71" i="187"/>
  <c r="U71" i="187"/>
  <c r="BQ70" i="187"/>
  <c r="AI70" i="187"/>
  <c r="AA69" i="187"/>
  <c r="S68" i="187"/>
  <c r="BK67" i="187"/>
  <c r="AK67" i="187"/>
  <c r="E67" i="187"/>
  <c r="BC66" i="187"/>
  <c r="Y66" i="187"/>
  <c r="BU65" i="187"/>
  <c r="AU65" i="187"/>
  <c r="O65" i="187"/>
  <c r="BM64" i="187"/>
  <c r="BK78" i="187"/>
  <c r="Z78" i="187"/>
  <c r="AL77" i="187"/>
  <c r="H77" i="187"/>
  <c r="BP75" i="187"/>
  <c r="B75" i="187"/>
  <c r="AR74" i="187"/>
  <c r="N74" i="187"/>
  <c r="W78" i="187"/>
  <c r="BQ77" i="187"/>
  <c r="AH77" i="187"/>
  <c r="E77" i="187"/>
  <c r="AS76" i="187"/>
  <c r="Q76" i="187"/>
  <c r="BG75" i="187"/>
  <c r="AC75" i="187"/>
  <c r="BW74" i="187"/>
  <c r="AM74" i="187"/>
  <c r="K74" i="187"/>
  <c r="AW78" i="187"/>
  <c r="Z75" i="187"/>
  <c r="AK74" i="187"/>
  <c r="AY73" i="187"/>
  <c r="BY72" i="187"/>
  <c r="AC72" i="187"/>
  <c r="AS71" i="187"/>
  <c r="AA70" i="187"/>
  <c r="AW69" i="187"/>
  <c r="C69" i="187"/>
  <c r="AG68" i="187"/>
  <c r="BG67" i="187"/>
  <c r="I67" i="187"/>
  <c r="AO66" i="187"/>
  <c r="BQ65" i="187"/>
  <c r="AB65" i="187"/>
  <c r="BB64" i="187"/>
  <c r="N64" i="187"/>
  <c r="AV63" i="187"/>
  <c r="AP62" i="187"/>
  <c r="D62" i="187"/>
  <c r="AK61" i="187"/>
  <c r="BV60" i="187"/>
  <c r="AH60" i="187"/>
  <c r="BR59" i="187"/>
  <c r="BR58" i="187"/>
  <c r="AD58" i="187"/>
  <c r="BW57" i="187"/>
  <c r="AJ57" i="187"/>
  <c r="BV56" i="187"/>
  <c r="AM56" i="187"/>
  <c r="B56" i="187"/>
  <c r="AO55" i="187"/>
  <c r="J55" i="187"/>
  <c r="AW54" i="187"/>
  <c r="K54" i="187"/>
  <c r="BA53" i="187"/>
  <c r="BJ52" i="187"/>
  <c r="AH52" i="187"/>
  <c r="BY51" i="187"/>
  <c r="AQ51" i="187"/>
  <c r="O51" i="187"/>
  <c r="BF50" i="187"/>
  <c r="BT49" i="187"/>
  <c r="AP49" i="187"/>
  <c r="J49" i="187"/>
  <c r="BG48" i="187"/>
  <c r="AB48" i="187"/>
  <c r="BV47" i="187"/>
  <c r="AS47" i="187"/>
  <c r="Q47" i="187"/>
  <c r="BK46" i="187"/>
  <c r="AK46" i="187"/>
  <c r="I46" i="187"/>
  <c r="BC45" i="187"/>
  <c r="BX44" i="187"/>
  <c r="AU44" i="187"/>
  <c r="U44" i="187"/>
  <c r="BP43" i="187"/>
  <c r="AM43" i="187"/>
  <c r="L43" i="187"/>
  <c r="BH42" i="187"/>
  <c r="AE42" i="187"/>
  <c r="D42" i="187"/>
  <c r="AZ41" i="187"/>
  <c r="V41" i="187"/>
  <c r="BT40" i="187"/>
  <c r="AR40" i="187"/>
  <c r="N40" i="187"/>
  <c r="BL39" i="187"/>
  <c r="AK39" i="187"/>
  <c r="I39" i="187"/>
  <c r="BH38" i="187"/>
  <c r="AG38" i="187"/>
  <c r="BD37" i="187"/>
  <c r="AC37" i="187"/>
  <c r="BY36" i="187"/>
  <c r="AZ36" i="187"/>
  <c r="Y36" i="187"/>
  <c r="BU35" i="187"/>
  <c r="AW35" i="187"/>
  <c r="Y35" i="187"/>
  <c r="BU34" i="187"/>
  <c r="AW34" i="187"/>
  <c r="Y34" i="187"/>
  <c r="BY33" i="187"/>
  <c r="AW33" i="187"/>
  <c r="Y33" i="187"/>
  <c r="BY32" i="187"/>
  <c r="BA32" i="187"/>
  <c r="Y32" i="187"/>
  <c r="BY31" i="187"/>
  <c r="BA31" i="187"/>
  <c r="BY30" i="187"/>
  <c r="BA30" i="187"/>
  <c r="AC30" i="187"/>
  <c r="E30" i="187"/>
  <c r="BA29" i="187"/>
  <c r="AD29" i="187"/>
  <c r="G29" i="187"/>
  <c r="BH28" i="187"/>
  <c r="AK28" i="187"/>
  <c r="K28" i="187"/>
  <c r="BL27" i="187"/>
  <c r="AO27" i="187"/>
  <c r="R27" i="187"/>
  <c r="BS26" i="187"/>
  <c r="AV26" i="187"/>
  <c r="V26" i="187"/>
  <c r="BW25" i="187"/>
  <c r="AZ25" i="187"/>
  <c r="AC25" i="187"/>
  <c r="BE24" i="187"/>
  <c r="AG24" i="187"/>
  <c r="J24" i="187"/>
  <c r="BK23" i="187"/>
  <c r="AN23" i="187"/>
  <c r="Q23" i="187"/>
  <c r="BO22" i="187"/>
  <c r="AS22" i="187"/>
  <c r="W22" i="187"/>
  <c r="BY21" i="187"/>
  <c r="BC21" i="187"/>
  <c r="AG21" i="187"/>
  <c r="K21" i="187"/>
  <c r="BM20" i="187"/>
  <c r="AQ20" i="187"/>
  <c r="V20" i="187"/>
  <c r="BY19" i="187"/>
  <c r="BC19" i="187"/>
  <c r="AH19" i="187"/>
  <c r="BQ18" i="187"/>
  <c r="AW18" i="187"/>
  <c r="AC18" i="187"/>
  <c r="I18" i="187"/>
  <c r="BM17" i="187"/>
  <c r="AS17" i="187"/>
  <c r="Y17" i="187"/>
  <c r="E17" i="187"/>
  <c r="BI16" i="187"/>
  <c r="AO16" i="187"/>
  <c r="U16" i="187"/>
  <c r="BY15" i="187"/>
  <c r="BE15" i="187"/>
  <c r="AK15" i="187"/>
  <c r="Q15" i="187"/>
  <c r="BU14" i="187"/>
  <c r="BA14" i="187"/>
  <c r="AG14" i="187"/>
  <c r="M14" i="187"/>
  <c r="AW13" i="187"/>
  <c r="AC13" i="187"/>
  <c r="I13" i="187"/>
  <c r="BM12" i="187"/>
  <c r="AS12" i="187"/>
  <c r="Y12" i="187"/>
  <c r="E12" i="187"/>
  <c r="BI11" i="187"/>
  <c r="AO11" i="187"/>
  <c r="U11" i="187"/>
  <c r="BY10" i="187"/>
  <c r="BE10" i="187"/>
  <c r="AK10" i="187"/>
  <c r="Q10" i="187"/>
  <c r="BU9" i="187"/>
  <c r="BA9" i="187"/>
  <c r="AG9" i="187"/>
  <c r="M9" i="187"/>
  <c r="BQ8" i="187"/>
  <c r="AC8" i="187"/>
  <c r="I8" i="187"/>
  <c r="BM7" i="187"/>
  <c r="AS7" i="187"/>
  <c r="Y7" i="187"/>
  <c r="E7" i="187"/>
  <c r="BI6" i="187"/>
  <c r="AO6" i="187"/>
  <c r="U6" i="187"/>
  <c r="BY5" i="187"/>
  <c r="BE5" i="187"/>
  <c r="AK5" i="187"/>
  <c r="Q5" i="187"/>
  <c r="BU4" i="187"/>
  <c r="BA4" i="187"/>
  <c r="AG4" i="187"/>
  <c r="M4" i="187"/>
  <c r="BQ3" i="187"/>
  <c r="AW3" i="187"/>
  <c r="I3" i="187"/>
  <c r="AV78" i="187"/>
  <c r="BH77" i="187"/>
  <c r="B77" i="187"/>
  <c r="N76" i="187"/>
  <c r="Y75" i="187"/>
  <c r="AJ74" i="187"/>
  <c r="AX73" i="187"/>
  <c r="BU72" i="187"/>
  <c r="AB72" i="187"/>
  <c r="AR71" i="187"/>
  <c r="BP70" i="187"/>
  <c r="Z70" i="187"/>
  <c r="AV69" i="187"/>
  <c r="BR68" i="187"/>
  <c r="AD68" i="187"/>
  <c r="BF67" i="187"/>
  <c r="D67" i="187"/>
  <c r="AN66" i="187"/>
  <c r="Z65" i="187"/>
  <c r="BA64" i="187"/>
  <c r="L64" i="187"/>
  <c r="AU63" i="187"/>
  <c r="I63" i="187"/>
  <c r="AO62" i="187"/>
  <c r="C62" i="187"/>
  <c r="AI61" i="187"/>
  <c r="BU60" i="187"/>
  <c r="AF60" i="187"/>
  <c r="BQ59" i="187"/>
  <c r="AF59" i="187"/>
  <c r="BP58" i="187"/>
  <c r="AC58" i="187"/>
  <c r="BV57" i="187"/>
  <c r="AH57" i="187"/>
  <c r="BU56" i="187"/>
  <c r="AL56" i="187"/>
  <c r="BX55" i="187"/>
  <c r="I55" i="187"/>
  <c r="AU54" i="187"/>
  <c r="J54" i="187"/>
  <c r="AZ53" i="187"/>
  <c r="R53" i="187"/>
  <c r="BI52" i="187"/>
  <c r="AE52" i="187"/>
  <c r="BW51" i="187"/>
  <c r="AP51" i="187"/>
  <c r="N51" i="187"/>
  <c r="BD50" i="187"/>
  <c r="Z50" i="187"/>
  <c r="BS49" i="187"/>
  <c r="AM49" i="187"/>
  <c r="I49" i="187"/>
  <c r="BF48" i="187"/>
  <c r="Z48" i="187"/>
  <c r="BU47" i="187"/>
  <c r="AR47" i="187"/>
  <c r="BJ46" i="187"/>
  <c r="AJ46" i="187"/>
  <c r="G46" i="187"/>
  <c r="BB45" i="187"/>
  <c r="AB45" i="187"/>
  <c r="BV44" i="187"/>
  <c r="AT44" i="187"/>
  <c r="T44" i="187"/>
  <c r="BN43" i="187"/>
  <c r="AL43" i="187"/>
  <c r="K43" i="187"/>
  <c r="BF42" i="187"/>
  <c r="AC42" i="187"/>
  <c r="C42" i="187"/>
  <c r="AX41" i="187"/>
  <c r="U41" i="187"/>
  <c r="BS40" i="187"/>
  <c r="AO40" i="187"/>
  <c r="M40" i="187"/>
  <c r="AI39" i="187"/>
  <c r="H39" i="187"/>
  <c r="BG38" i="187"/>
  <c r="AE38" i="187"/>
  <c r="D38" i="187"/>
  <c r="BC37" i="187"/>
  <c r="AA37" i="187"/>
  <c r="BX36" i="187"/>
  <c r="AY36" i="187"/>
  <c r="W36" i="187"/>
  <c r="BT35" i="187"/>
  <c r="AV35" i="187"/>
  <c r="X35" i="187"/>
  <c r="BT34" i="187"/>
  <c r="AV34" i="187"/>
  <c r="X34" i="187"/>
  <c r="BX33" i="187"/>
  <c r="AV33" i="187"/>
  <c r="X33" i="187"/>
  <c r="AZ32" i="187"/>
  <c r="X32" i="187"/>
  <c r="BX31" i="187"/>
  <c r="AZ31" i="187"/>
  <c r="AB31" i="187"/>
  <c r="BX30" i="187"/>
  <c r="AZ30" i="187"/>
  <c r="AB30" i="187"/>
  <c r="D30" i="187"/>
  <c r="AZ29" i="187"/>
  <c r="AC29" i="187"/>
  <c r="F29" i="187"/>
  <c r="BG28" i="187"/>
  <c r="AJ28" i="187"/>
  <c r="J28" i="187"/>
  <c r="BK27" i="187"/>
  <c r="AN27" i="187"/>
  <c r="Q27" i="187"/>
  <c r="BR26" i="187"/>
  <c r="U26" i="187"/>
  <c r="BV25" i="187"/>
  <c r="AY25" i="187"/>
  <c r="AB25" i="187"/>
  <c r="E25" i="187"/>
  <c r="BC24" i="187"/>
  <c r="AF24" i="187"/>
  <c r="I24" i="187"/>
  <c r="BJ23" i="187"/>
  <c r="AM23" i="187"/>
  <c r="P23" i="187"/>
  <c r="BN22" i="187"/>
  <c r="AR22" i="187"/>
  <c r="V22" i="187"/>
  <c r="BX21" i="187"/>
  <c r="BB21" i="187"/>
  <c r="AF21" i="187"/>
  <c r="J21" i="187"/>
  <c r="BL20" i="187"/>
  <c r="U20" i="187"/>
  <c r="BW19" i="187"/>
  <c r="BB19" i="187"/>
  <c r="AG19" i="187"/>
  <c r="L19" i="187"/>
  <c r="BP18" i="187"/>
  <c r="AV18" i="187"/>
  <c r="AB18" i="187"/>
  <c r="H18" i="187"/>
  <c r="BL17" i="187"/>
  <c r="AR17" i="187"/>
  <c r="X17" i="187"/>
  <c r="D17" i="187"/>
  <c r="BH16" i="187"/>
  <c r="AN16" i="187"/>
  <c r="T16" i="187"/>
  <c r="BX15" i="187"/>
  <c r="BD15" i="187"/>
  <c r="AJ15" i="187"/>
  <c r="BT14" i="187"/>
  <c r="AZ14" i="187"/>
  <c r="AF14" i="187"/>
  <c r="L14" i="187"/>
  <c r="BP13" i="187"/>
  <c r="AV13" i="187"/>
  <c r="AB13" i="187"/>
  <c r="H13" i="187"/>
  <c r="BL12" i="187"/>
  <c r="AR12" i="187"/>
  <c r="X12" i="187"/>
  <c r="D12" i="187"/>
  <c r="BH11" i="187"/>
  <c r="AN11" i="187"/>
  <c r="T11" i="187"/>
  <c r="BX10" i="187"/>
  <c r="BD10" i="187"/>
  <c r="AJ10" i="187"/>
  <c r="P10" i="187"/>
  <c r="AZ9" i="187"/>
  <c r="AF9" i="187"/>
  <c r="L9" i="187"/>
  <c r="BP8" i="187"/>
  <c r="AV8" i="187"/>
  <c r="AB8" i="187"/>
  <c r="H8" i="187"/>
  <c r="BL7" i="187"/>
  <c r="AR7" i="187"/>
  <c r="X7" i="187"/>
  <c r="D7" i="187"/>
  <c r="BH6" i="187"/>
  <c r="AN6" i="187"/>
  <c r="T6" i="187"/>
  <c r="BX5" i="187"/>
  <c r="BD5" i="187"/>
  <c r="AJ5" i="187"/>
  <c r="P5" i="187"/>
  <c r="BT4" i="187"/>
  <c r="AF4" i="187"/>
  <c r="L4" i="187"/>
  <c r="BP3" i="187"/>
  <c r="AV3" i="187"/>
  <c r="AB3" i="187"/>
  <c r="H3" i="187"/>
  <c r="AU78" i="187"/>
  <c r="BG77" i="187"/>
  <c r="BU76" i="187"/>
  <c r="M76" i="187"/>
  <c r="W75" i="187"/>
  <c r="AI74" i="187"/>
  <c r="AW73" i="187"/>
  <c r="BS72" i="187"/>
  <c r="AA72" i="187"/>
  <c r="AQ71" i="187"/>
  <c r="BJ70" i="187"/>
  <c r="U70" i="187"/>
  <c r="AU69" i="187"/>
  <c r="AC68" i="187"/>
  <c r="BE67" i="187"/>
  <c r="C67" i="187"/>
  <c r="AM66" i="187"/>
  <c r="BO65" i="187"/>
  <c r="Q65" i="187"/>
  <c r="AZ64" i="187"/>
  <c r="I64" i="187"/>
  <c r="AT63" i="187"/>
  <c r="F63" i="187"/>
  <c r="AN62" i="187"/>
  <c r="B62" i="187"/>
  <c r="AH61" i="187"/>
  <c r="BT60" i="187"/>
  <c r="AD60" i="187"/>
  <c r="BP59" i="187"/>
  <c r="AE59" i="187"/>
  <c r="BN58" i="187"/>
  <c r="AB58" i="187"/>
  <c r="AB57" i="187"/>
  <c r="BT56" i="187"/>
  <c r="AK56" i="187"/>
  <c r="BV55" i="187"/>
  <c r="AL55" i="187"/>
  <c r="H55" i="187"/>
  <c r="AS54" i="187"/>
  <c r="I54" i="187"/>
  <c r="AX53" i="187"/>
  <c r="M53" i="187"/>
  <c r="BH52" i="187"/>
  <c r="AC52" i="187"/>
  <c r="BU51" i="187"/>
  <c r="AO51" i="187"/>
  <c r="M51" i="187"/>
  <c r="BB50" i="187"/>
  <c r="W50" i="187"/>
  <c r="BR49" i="187"/>
  <c r="AJ49" i="187"/>
  <c r="BE48" i="187"/>
  <c r="X48" i="187"/>
  <c r="BS47" i="187"/>
  <c r="AQ47" i="187"/>
  <c r="M47" i="187"/>
  <c r="BI46" i="187"/>
  <c r="AI46" i="187"/>
  <c r="D46" i="187"/>
  <c r="BA45" i="187"/>
  <c r="AA45" i="187"/>
  <c r="BT44" i="187"/>
  <c r="AS44" i="187"/>
  <c r="S44" i="187"/>
  <c r="BL43" i="187"/>
  <c r="AK43" i="187"/>
  <c r="J43" i="187"/>
  <c r="BD42" i="187"/>
  <c r="AB42" i="187"/>
  <c r="B42" i="187"/>
  <c r="T41" i="187"/>
  <c r="BR40" i="187"/>
  <c r="AM40" i="187"/>
  <c r="L40" i="187"/>
  <c r="BJ39" i="187"/>
  <c r="AG39" i="187"/>
  <c r="G39" i="187"/>
  <c r="BF38" i="187"/>
  <c r="AC38" i="187"/>
  <c r="C38" i="187"/>
  <c r="BB37" i="187"/>
  <c r="Y37" i="187"/>
  <c r="BW36" i="187"/>
  <c r="AX36" i="187"/>
  <c r="U36" i="187"/>
  <c r="BS35" i="187"/>
  <c r="AU35" i="187"/>
  <c r="U35" i="187"/>
  <c r="BS34" i="187"/>
  <c r="W34" i="187"/>
  <c r="BU33" i="187"/>
  <c r="AU33" i="187"/>
  <c r="W33" i="187"/>
  <c r="BW32" i="187"/>
  <c r="AW32" i="187"/>
  <c r="W32" i="187"/>
  <c r="BW31" i="187"/>
  <c r="AY31" i="187"/>
  <c r="Y31" i="187"/>
  <c r="BW30" i="187"/>
  <c r="AY30" i="187"/>
  <c r="AA30" i="187"/>
  <c r="BY29" i="187"/>
  <c r="AY29" i="187"/>
  <c r="AB29" i="187"/>
  <c r="E29" i="187"/>
  <c r="BF28" i="187"/>
  <c r="AG28" i="187"/>
  <c r="BJ27" i="187"/>
  <c r="AM27" i="187"/>
  <c r="P27" i="187"/>
  <c r="BQ26" i="187"/>
  <c r="AQ26" i="187"/>
  <c r="T26" i="187"/>
  <c r="BU25" i="187"/>
  <c r="AX25" i="187"/>
  <c r="AA25" i="187"/>
  <c r="D25" i="187"/>
  <c r="BB24" i="187"/>
  <c r="AE24" i="187"/>
  <c r="H24" i="187"/>
  <c r="BI23" i="187"/>
  <c r="AL23" i="187"/>
  <c r="M23" i="187"/>
  <c r="BM22" i="187"/>
  <c r="AQ22" i="187"/>
  <c r="U22" i="187"/>
  <c r="BA21" i="187"/>
  <c r="AE21" i="187"/>
  <c r="I21" i="187"/>
  <c r="BJ20" i="187"/>
  <c r="AO20" i="187"/>
  <c r="S20" i="187"/>
  <c r="BV19" i="187"/>
  <c r="BA19" i="187"/>
  <c r="AF19" i="187"/>
  <c r="K19" i="187"/>
  <c r="BO18" i="187"/>
  <c r="AU18" i="187"/>
  <c r="AA18" i="187"/>
  <c r="G18" i="187"/>
  <c r="BK17" i="187"/>
  <c r="AQ17" i="187"/>
  <c r="W17" i="187"/>
  <c r="C17" i="187"/>
  <c r="BG16" i="187"/>
  <c r="S16" i="187"/>
  <c r="BW15" i="187"/>
  <c r="BC15" i="187"/>
  <c r="AI15" i="187"/>
  <c r="O15" i="187"/>
  <c r="BS14" i="187"/>
  <c r="AY14" i="187"/>
  <c r="AE14" i="187"/>
  <c r="K14" i="187"/>
  <c r="BO13" i="187"/>
  <c r="AU13" i="187"/>
  <c r="AA13" i="187"/>
  <c r="G13" i="187"/>
  <c r="BK12" i="187"/>
  <c r="AQ12" i="187"/>
  <c r="W12" i="187"/>
  <c r="C12" i="187"/>
  <c r="BG11" i="187"/>
  <c r="AM11" i="187"/>
  <c r="BW10" i="187"/>
  <c r="BC10" i="187"/>
  <c r="AI10" i="187"/>
  <c r="O10" i="187"/>
  <c r="BS9" i="187"/>
  <c r="AY9" i="187"/>
  <c r="AE9" i="187"/>
  <c r="K9" i="187"/>
  <c r="BO8" i="187"/>
  <c r="AU8" i="187"/>
  <c r="AA8" i="187"/>
  <c r="G8" i="187"/>
  <c r="BK7" i="187"/>
  <c r="AQ7" i="187"/>
  <c r="W7" i="187"/>
  <c r="C7" i="187"/>
  <c r="BG6" i="187"/>
  <c r="AM6" i="187"/>
  <c r="S6" i="187"/>
  <c r="BC5" i="187"/>
  <c r="AI5" i="187"/>
  <c r="O5" i="187"/>
  <c r="BS4" i="187"/>
  <c r="AY4" i="187"/>
  <c r="AE4" i="187"/>
  <c r="K4" i="187"/>
  <c r="BO3" i="187"/>
  <c r="AU3" i="187"/>
  <c r="AA3" i="187"/>
  <c r="G3" i="187"/>
  <c r="AT78" i="187"/>
  <c r="BF77" i="187"/>
  <c r="BQ76" i="187"/>
  <c r="L76" i="187"/>
  <c r="V75" i="187"/>
  <c r="AH74" i="187"/>
  <c r="AV73" i="187"/>
  <c r="BR72" i="187"/>
  <c r="AP71" i="187"/>
  <c r="BG70" i="187"/>
  <c r="N70" i="187"/>
  <c r="AT69" i="187"/>
  <c r="BP68" i="187"/>
  <c r="X68" i="187"/>
  <c r="BD67" i="187"/>
  <c r="B67" i="187"/>
  <c r="AH66" i="187"/>
  <c r="BN65" i="187"/>
  <c r="N65" i="187"/>
  <c r="AY64" i="187"/>
  <c r="G64" i="187"/>
  <c r="AS63" i="187"/>
  <c r="D63" i="187"/>
  <c r="AM62" i="187"/>
  <c r="BY61" i="187"/>
  <c r="AG61" i="187"/>
  <c r="BS60" i="187"/>
  <c r="BO59" i="187"/>
  <c r="AD59" i="187"/>
  <c r="BM58" i="187"/>
  <c r="AA58" i="187"/>
  <c r="BN57" i="187"/>
  <c r="Z57" i="187"/>
  <c r="BS56" i="187"/>
  <c r="AJ56" i="187"/>
  <c r="BU55" i="187"/>
  <c r="AK55" i="187"/>
  <c r="G55" i="187"/>
  <c r="AR54" i="187"/>
  <c r="H54" i="187"/>
  <c r="AW53" i="187"/>
  <c r="L53" i="187"/>
  <c r="BG52" i="187"/>
  <c r="AB52" i="187"/>
  <c r="BT51" i="187"/>
  <c r="AN51" i="187"/>
  <c r="BA50" i="187"/>
  <c r="U50" i="187"/>
  <c r="BQ49" i="187"/>
  <c r="AI49" i="187"/>
  <c r="G49" i="187"/>
  <c r="BC48" i="187"/>
  <c r="W48" i="187"/>
  <c r="BQ47" i="187"/>
  <c r="AP47" i="187"/>
  <c r="L47" i="187"/>
  <c r="BH46" i="187"/>
  <c r="AH46" i="187"/>
  <c r="C46" i="187"/>
  <c r="AZ45" i="187"/>
  <c r="Z45" i="187"/>
  <c r="BS44" i="187"/>
  <c r="AR44" i="187"/>
  <c r="Q44" i="187"/>
  <c r="BK43" i="187"/>
  <c r="I43" i="187"/>
  <c r="BC42" i="187"/>
  <c r="AA42" i="187"/>
  <c r="BY41" i="187"/>
  <c r="AU41" i="187"/>
  <c r="S41" i="187"/>
  <c r="BQ40" i="187"/>
  <c r="AL40" i="187"/>
  <c r="K40" i="187"/>
  <c r="BI39" i="187"/>
  <c r="AF39" i="187"/>
  <c r="F39" i="187"/>
  <c r="BE38" i="187"/>
  <c r="AB38" i="187"/>
  <c r="B38" i="187"/>
  <c r="BA37" i="187"/>
  <c r="X37" i="187"/>
  <c r="BV36" i="187"/>
  <c r="AW36" i="187"/>
  <c r="BR35" i="187"/>
  <c r="AT35" i="187"/>
  <c r="S35" i="187"/>
  <c r="BR34" i="187"/>
  <c r="AT34" i="187"/>
  <c r="V34" i="187"/>
  <c r="BS33" i="187"/>
  <c r="AT33" i="187"/>
  <c r="V33" i="187"/>
  <c r="BV32" i="187"/>
  <c r="AU32" i="187"/>
  <c r="V32" i="187"/>
  <c r="BV31" i="187"/>
  <c r="AX31" i="187"/>
  <c r="W31" i="187"/>
  <c r="BV30" i="187"/>
  <c r="AX30" i="187"/>
  <c r="Z30" i="187"/>
  <c r="BW29" i="187"/>
  <c r="AX29" i="187"/>
  <c r="AA29" i="187"/>
  <c r="D29" i="187"/>
  <c r="BE28" i="187"/>
  <c r="AE28" i="187"/>
  <c r="H28" i="187"/>
  <c r="BI27" i="187"/>
  <c r="AL27" i="187"/>
  <c r="O27" i="187"/>
  <c r="BP26" i="187"/>
  <c r="AP26" i="187"/>
  <c r="S26" i="187"/>
  <c r="BT25" i="187"/>
  <c r="AW25" i="187"/>
  <c r="Z25" i="187"/>
  <c r="BY24" i="187"/>
  <c r="BA24" i="187"/>
  <c r="AD24" i="187"/>
  <c r="G24" i="187"/>
  <c r="BH23" i="187"/>
  <c r="AK23" i="187"/>
  <c r="K23" i="187"/>
  <c r="BL22" i="187"/>
  <c r="AP22" i="187"/>
  <c r="T22" i="187"/>
  <c r="BV21" i="187"/>
  <c r="AZ21" i="187"/>
  <c r="AD21" i="187"/>
  <c r="H21" i="187"/>
  <c r="BI20" i="187"/>
  <c r="AM20" i="187"/>
  <c r="R20" i="187"/>
  <c r="BU19" i="187"/>
  <c r="AZ19" i="187"/>
  <c r="AE19" i="187"/>
  <c r="J19" i="187"/>
  <c r="BN18" i="187"/>
  <c r="AT18" i="187"/>
  <c r="Z18" i="187"/>
  <c r="F18" i="187"/>
  <c r="BJ17" i="187"/>
  <c r="AP17" i="187"/>
  <c r="V17" i="187"/>
  <c r="B17" i="187"/>
  <c r="BF16" i="187"/>
  <c r="AL16" i="187"/>
  <c r="R16" i="187"/>
  <c r="BV15" i="187"/>
  <c r="BB15" i="187"/>
  <c r="AH15" i="187"/>
  <c r="N15" i="187"/>
  <c r="BR14" i="187"/>
  <c r="AX14" i="187"/>
  <c r="AD14" i="187"/>
  <c r="J14" i="187"/>
  <c r="BN13" i="187"/>
  <c r="AT13" i="187"/>
  <c r="Z13" i="187"/>
  <c r="F13" i="187"/>
  <c r="BJ12" i="187"/>
  <c r="AP12" i="187"/>
  <c r="V12" i="187"/>
  <c r="B12" i="187"/>
  <c r="BF11" i="187"/>
  <c r="AL11" i="187"/>
  <c r="R11" i="187"/>
  <c r="BV10" i="187"/>
  <c r="BB10" i="187"/>
  <c r="AH10" i="187"/>
  <c r="N10" i="187"/>
  <c r="BR9" i="187"/>
  <c r="AX9" i="187"/>
  <c r="AD9" i="187"/>
  <c r="J9" i="187"/>
  <c r="BN8" i="187"/>
  <c r="AT8" i="187"/>
  <c r="Z8" i="187"/>
  <c r="F8" i="187"/>
  <c r="BJ7" i="187"/>
  <c r="AP7" i="187"/>
  <c r="V7" i="187"/>
  <c r="B7" i="187"/>
  <c r="BF6" i="187"/>
  <c r="AL6" i="187"/>
  <c r="R6" i="187"/>
  <c r="BV5" i="187"/>
  <c r="BB5" i="187"/>
  <c r="AH5" i="187"/>
  <c r="N5" i="187"/>
  <c r="BR4" i="187"/>
  <c r="AX4" i="187"/>
  <c r="AD4" i="187"/>
  <c r="J4" i="187"/>
  <c r="BN3" i="187"/>
  <c r="AT3" i="187"/>
  <c r="Z3" i="187"/>
  <c r="F3" i="187"/>
  <c r="AN78" i="187"/>
  <c r="AX77" i="187"/>
  <c r="BJ76" i="187"/>
  <c r="BV75" i="187"/>
  <c r="J75" i="187"/>
  <c r="U74" i="187"/>
  <c r="AT73" i="187"/>
  <c r="BJ72" i="187"/>
  <c r="H72" i="187"/>
  <c r="AN71" i="187"/>
  <c r="BE70" i="187"/>
  <c r="H70" i="187"/>
  <c r="AR69" i="187"/>
  <c r="BN68" i="187"/>
  <c r="R68" i="187"/>
  <c r="BB67" i="187"/>
  <c r="BX66" i="187"/>
  <c r="V66" i="187"/>
  <c r="BF65" i="187"/>
  <c r="L65" i="187"/>
  <c r="AW64" i="187"/>
  <c r="E64" i="187"/>
  <c r="AQ63" i="187"/>
  <c r="BW62" i="187"/>
  <c r="AK62" i="187"/>
  <c r="BT61" i="187"/>
  <c r="AE61" i="187"/>
  <c r="BQ60" i="187"/>
  <c r="Z60" i="187"/>
  <c r="BM59" i="187"/>
  <c r="Z59" i="187"/>
  <c r="BJ58" i="187"/>
  <c r="Y58" i="187"/>
  <c r="BJ57" i="187"/>
  <c r="W57" i="187"/>
  <c r="BM56" i="187"/>
  <c r="AF56" i="187"/>
  <c r="BR55" i="187"/>
  <c r="AI55" i="187"/>
  <c r="BV54" i="187"/>
  <c r="AK54" i="187"/>
  <c r="F54" i="187"/>
  <c r="AS53" i="187"/>
  <c r="I53" i="187"/>
  <c r="BE52" i="187"/>
  <c r="X52" i="187"/>
  <c r="BO51" i="187"/>
  <c r="AL51" i="187"/>
  <c r="E51" i="187"/>
  <c r="AX50" i="187"/>
  <c r="S50" i="187"/>
  <c r="BM49" i="187"/>
  <c r="AF49" i="187"/>
  <c r="E49" i="187"/>
  <c r="AX48" i="187"/>
  <c r="T48" i="187"/>
  <c r="BO47" i="187"/>
  <c r="AL47" i="187"/>
  <c r="H47" i="187"/>
  <c r="BF46" i="187"/>
  <c r="AD46" i="187"/>
  <c r="BX45" i="187"/>
  <c r="AX45" i="187"/>
  <c r="U45" i="187"/>
  <c r="BP44" i="187"/>
  <c r="AP44" i="187"/>
  <c r="M44" i="187"/>
  <c r="BH43" i="187"/>
  <c r="AG43" i="187"/>
  <c r="E43" i="187"/>
  <c r="AZ42" i="187"/>
  <c r="Y42" i="187"/>
  <c r="BU41" i="187"/>
  <c r="AQ41" i="187"/>
  <c r="Q41" i="187"/>
  <c r="BM40" i="187"/>
  <c r="AI40" i="187"/>
  <c r="I40" i="187"/>
  <c r="BE39" i="187"/>
  <c r="AC39" i="187"/>
  <c r="D39" i="187"/>
  <c r="BA38" i="187"/>
  <c r="Y38" i="187"/>
  <c r="BX37" i="187"/>
  <c r="AW37" i="187"/>
  <c r="U37" i="187"/>
  <c r="BT36" i="187"/>
  <c r="AS36" i="187"/>
  <c r="Q36" i="187"/>
  <c r="BP35" i="187"/>
  <c r="AR35" i="187"/>
  <c r="P35" i="187"/>
  <c r="BP34" i="187"/>
  <c r="AR34" i="187"/>
  <c r="T34" i="187"/>
  <c r="BP33" i="187"/>
  <c r="AR33" i="187"/>
  <c r="T33" i="187"/>
  <c r="BT32" i="187"/>
  <c r="AR32" i="187"/>
  <c r="T32" i="187"/>
  <c r="BT31" i="187"/>
  <c r="AV31" i="187"/>
  <c r="T31" i="187"/>
  <c r="BT30" i="187"/>
  <c r="AV30" i="187"/>
  <c r="X30" i="187"/>
  <c r="BT29" i="187"/>
  <c r="AV29" i="187"/>
  <c r="Y29" i="187"/>
  <c r="B29" i="187"/>
  <c r="BA28" i="187"/>
  <c r="AC28" i="187"/>
  <c r="F28" i="187"/>
  <c r="BG27" i="187"/>
  <c r="AJ27" i="187"/>
  <c r="M27" i="187"/>
  <c r="BK26" i="187"/>
  <c r="AN26" i="187"/>
  <c r="Q26" i="187"/>
  <c r="BR25" i="187"/>
  <c r="AU25" i="187"/>
  <c r="X25" i="187"/>
  <c r="BV24" i="187"/>
  <c r="AY24" i="187"/>
  <c r="AB24" i="187"/>
  <c r="E24" i="187"/>
  <c r="BF23" i="187"/>
  <c r="AG23" i="187"/>
  <c r="I23" i="187"/>
  <c r="BJ22" i="187"/>
  <c r="AN22" i="187"/>
  <c r="R22" i="187"/>
  <c r="BT21" i="187"/>
  <c r="AX21" i="187"/>
  <c r="AB21" i="187"/>
  <c r="E21" i="187"/>
  <c r="BF20" i="187"/>
  <c r="AK20" i="187"/>
  <c r="P20" i="187"/>
  <c r="BS19" i="187"/>
  <c r="AX19" i="187"/>
  <c r="AC19" i="187"/>
  <c r="H19" i="187"/>
  <c r="BL18" i="187"/>
  <c r="AR18" i="187"/>
  <c r="X18" i="187"/>
  <c r="D18" i="187"/>
  <c r="BH17" i="187"/>
  <c r="AN17" i="187"/>
  <c r="T17" i="187"/>
  <c r="BX16" i="187"/>
  <c r="BD16" i="187"/>
  <c r="AJ16" i="187"/>
  <c r="P16" i="187"/>
  <c r="BT15" i="187"/>
  <c r="AZ15" i="187"/>
  <c r="AF15" i="187"/>
  <c r="L15" i="187"/>
  <c r="BP14" i="187"/>
  <c r="AV14" i="187"/>
  <c r="AB14" i="187"/>
  <c r="H14" i="187"/>
  <c r="BL13" i="187"/>
  <c r="AR13" i="187"/>
  <c r="X13" i="187"/>
  <c r="D13" i="187"/>
  <c r="BH12" i="187"/>
  <c r="AN12" i="187"/>
  <c r="T12" i="187"/>
  <c r="BX11" i="187"/>
  <c r="BD11" i="187"/>
  <c r="AJ11" i="187"/>
  <c r="P11" i="187"/>
  <c r="BT10" i="187"/>
  <c r="AZ10" i="187"/>
  <c r="AF10" i="187"/>
  <c r="L10" i="187"/>
  <c r="BP9" i="187"/>
  <c r="AV9" i="187"/>
  <c r="AB9" i="187"/>
  <c r="H9" i="187"/>
  <c r="BL8" i="187"/>
  <c r="AR8" i="187"/>
  <c r="X8" i="187"/>
  <c r="D8" i="187"/>
  <c r="BH7" i="187"/>
  <c r="AN7" i="187"/>
  <c r="T7" i="187"/>
  <c r="BX6" i="187"/>
  <c r="BD6" i="187"/>
  <c r="AJ6" i="187"/>
  <c r="P6" i="187"/>
  <c r="BT5" i="187"/>
  <c r="AZ5" i="187"/>
  <c r="AF5" i="187"/>
  <c r="L5" i="187"/>
  <c r="BP4" i="187"/>
  <c r="AV4" i="187"/>
  <c r="AB4" i="187"/>
  <c r="H4" i="187"/>
  <c r="BL3" i="187"/>
  <c r="AR3" i="187"/>
  <c r="X3" i="187"/>
  <c r="D3" i="187"/>
  <c r="AE78" i="187"/>
  <c r="AU77" i="187"/>
  <c r="BG76" i="187"/>
  <c r="BS75" i="187"/>
  <c r="F75" i="187"/>
  <c r="Q74" i="187"/>
  <c r="AS73" i="187"/>
  <c r="BI72" i="187"/>
  <c r="G72" i="187"/>
  <c r="AM71" i="187"/>
  <c r="BD70" i="187"/>
  <c r="G70" i="187"/>
  <c r="AQ69" i="187"/>
  <c r="BM68" i="187"/>
  <c r="M68" i="187"/>
  <c r="AW67" i="187"/>
  <c r="BW66" i="187"/>
  <c r="U66" i="187"/>
  <c r="BE65" i="187"/>
  <c r="K65" i="187"/>
  <c r="AT64" i="187"/>
  <c r="D64" i="187"/>
  <c r="AP63" i="187"/>
  <c r="BV62" i="187"/>
  <c r="AJ62" i="187"/>
  <c r="BM61" i="187"/>
  <c r="AD61" i="187"/>
  <c r="BN60" i="187"/>
  <c r="U60" i="187"/>
  <c r="BL59" i="187"/>
  <c r="X59" i="187"/>
  <c r="BI58" i="187"/>
  <c r="X58" i="187"/>
  <c r="BH57" i="187"/>
  <c r="V57" i="187"/>
  <c r="BL56" i="187"/>
  <c r="AD56" i="187"/>
  <c r="BQ55" i="187"/>
  <c r="AH55" i="187"/>
  <c r="BT54" i="187"/>
  <c r="AJ54" i="187"/>
  <c r="E54" i="187"/>
  <c r="AQ53" i="187"/>
  <c r="H53" i="187"/>
  <c r="BD52" i="187"/>
  <c r="V52" i="187"/>
  <c r="BM51" i="187"/>
  <c r="AK51" i="187"/>
  <c r="C51" i="187"/>
  <c r="AW50" i="187"/>
  <c r="R50" i="187"/>
  <c r="BK49" i="187"/>
  <c r="AE49" i="187"/>
  <c r="D49" i="187"/>
  <c r="AV48" i="187"/>
  <c r="S48" i="187"/>
  <c r="BN47" i="187"/>
  <c r="AJ47" i="187"/>
  <c r="G47" i="187"/>
  <c r="BE46" i="187"/>
  <c r="AB46" i="187"/>
  <c r="BW45" i="187"/>
  <c r="AW45" i="187"/>
  <c r="S45" i="187"/>
  <c r="BO44" i="187"/>
  <c r="AO44" i="187"/>
  <c r="K44" i="187"/>
  <c r="BG43" i="187"/>
  <c r="AF43" i="187"/>
  <c r="C43" i="187"/>
  <c r="AY42" i="187"/>
  <c r="X42" i="187"/>
  <c r="BS41" i="187"/>
  <c r="AP41" i="187"/>
  <c r="P41" i="187"/>
  <c r="BK40" i="187"/>
  <c r="AH40" i="187"/>
  <c r="H40" i="187"/>
  <c r="BC39" i="187"/>
  <c r="AB39" i="187"/>
  <c r="C39" i="187"/>
  <c r="AY38" i="187"/>
  <c r="X38" i="187"/>
  <c r="BW37" i="187"/>
  <c r="AU37" i="187"/>
  <c r="T37" i="187"/>
  <c r="BS36" i="187"/>
  <c r="AQ36" i="187"/>
  <c r="P36" i="187"/>
  <c r="BO35" i="187"/>
  <c r="AO35" i="187"/>
  <c r="O35" i="187"/>
  <c r="BO34" i="187"/>
  <c r="AQ34" i="187"/>
  <c r="Q34" i="187"/>
  <c r="BO33" i="187"/>
  <c r="AQ33" i="187"/>
  <c r="S33" i="187"/>
  <c r="BQ32" i="187"/>
  <c r="AQ32" i="187"/>
  <c r="S32" i="187"/>
  <c r="BS31" i="187"/>
  <c r="AS31" i="187"/>
  <c r="S31" i="187"/>
  <c r="BS30" i="187"/>
  <c r="AU30" i="187"/>
  <c r="U30" i="187"/>
  <c r="BS29" i="187"/>
  <c r="AU29" i="187"/>
  <c r="X29" i="187"/>
  <c r="BY28" i="187"/>
  <c r="AY28" i="187"/>
  <c r="AB28" i="187"/>
  <c r="E28" i="187"/>
  <c r="BF27" i="187"/>
  <c r="AI27" i="187"/>
  <c r="L27" i="187"/>
  <c r="BJ26" i="187"/>
  <c r="AM26" i="187"/>
  <c r="P26" i="187"/>
  <c r="BQ25" i="187"/>
  <c r="AT25" i="187"/>
  <c r="U25" i="187"/>
  <c r="BU24" i="187"/>
  <c r="AX24" i="187"/>
  <c r="AA24" i="187"/>
  <c r="D24" i="187"/>
  <c r="BE23" i="187"/>
  <c r="AE23" i="187"/>
  <c r="H23" i="187"/>
  <c r="BI22" i="187"/>
  <c r="AM22" i="187"/>
  <c r="Q22" i="187"/>
  <c r="BS21" i="187"/>
  <c r="AW21" i="187"/>
  <c r="Z21" i="187"/>
  <c r="C21" i="187"/>
  <c r="BE20" i="187"/>
  <c r="AJ20" i="187"/>
  <c r="O20" i="187"/>
  <c r="BR19" i="187"/>
  <c r="AW19" i="187"/>
  <c r="AB19" i="187"/>
  <c r="G19" i="187"/>
  <c r="BK18" i="187"/>
  <c r="AQ18" i="187"/>
  <c r="W18" i="187"/>
  <c r="C18" i="187"/>
  <c r="BG17" i="187"/>
  <c r="AM17" i="187"/>
  <c r="S17" i="187"/>
  <c r="BW16" i="187"/>
  <c r="BC16" i="187"/>
  <c r="AI16" i="187"/>
  <c r="O16" i="187"/>
  <c r="BS15" i="187"/>
  <c r="AY15" i="187"/>
  <c r="AE15" i="187"/>
  <c r="K15" i="187"/>
  <c r="BO14" i="187"/>
  <c r="AU14" i="187"/>
  <c r="AA14" i="187"/>
  <c r="G14" i="187"/>
  <c r="BK13" i="187"/>
  <c r="AQ13" i="187"/>
  <c r="W13" i="187"/>
  <c r="C13" i="187"/>
  <c r="BG12" i="187"/>
  <c r="AM12" i="187"/>
  <c r="S12" i="187"/>
  <c r="BW11" i="187"/>
  <c r="BC11" i="187"/>
  <c r="AI11" i="187"/>
  <c r="O11" i="187"/>
  <c r="BS10" i="187"/>
  <c r="AY10" i="187"/>
  <c r="AE10" i="187"/>
  <c r="K10" i="187"/>
  <c r="BO9" i="187"/>
  <c r="AU9" i="187"/>
  <c r="AA9" i="187"/>
  <c r="G9" i="187"/>
  <c r="BK8" i="187"/>
  <c r="AQ8" i="187"/>
  <c r="W8" i="187"/>
  <c r="C8" i="187"/>
  <c r="BG7" i="187"/>
  <c r="AM7" i="187"/>
  <c r="S7" i="187"/>
  <c r="BW6" i="187"/>
  <c r="BC6" i="187"/>
  <c r="AI6" i="187"/>
  <c r="O6" i="187"/>
  <c r="BS5" i="187"/>
  <c r="AY5" i="187"/>
  <c r="AE5" i="187"/>
  <c r="K5" i="187"/>
  <c r="BO4" i="187"/>
  <c r="AU4" i="187"/>
  <c r="AA4" i="187"/>
  <c r="G4" i="187"/>
  <c r="BK3" i="187"/>
  <c r="AQ3" i="187"/>
  <c r="W3" i="187"/>
  <c r="C3" i="187"/>
  <c r="Y78" i="187"/>
  <c r="AK77" i="187"/>
  <c r="AX76" i="187"/>
  <c r="BN75" i="187"/>
  <c r="BY74" i="187"/>
  <c r="M74" i="187"/>
  <c r="AN73" i="187"/>
  <c r="BH72" i="187"/>
  <c r="F72" i="187"/>
  <c r="Z71" i="187"/>
  <c r="BC70" i="187"/>
  <c r="F70" i="187"/>
  <c r="AF69" i="187"/>
  <c r="BL68" i="187"/>
  <c r="J68" i="187"/>
  <c r="AP67" i="187"/>
  <c r="BV66" i="187"/>
  <c r="T66" i="187"/>
  <c r="BB65" i="187"/>
  <c r="J65" i="187"/>
  <c r="AR64" i="187"/>
  <c r="C64" i="187"/>
  <c r="AO63" i="187"/>
  <c r="BQ62" i="187"/>
  <c r="AI62" i="187"/>
  <c r="BI61" i="187"/>
  <c r="Y61" i="187"/>
  <c r="BF60" i="187"/>
  <c r="R60" i="187"/>
  <c r="BK59" i="187"/>
  <c r="V59" i="187"/>
  <c r="BH58" i="187"/>
  <c r="W58" i="187"/>
  <c r="BF57" i="187"/>
  <c r="U57" i="187"/>
  <c r="BJ56" i="187"/>
  <c r="X56" i="187"/>
  <c r="BP55" i="187"/>
  <c r="AG55" i="187"/>
  <c r="BR54" i="187"/>
  <c r="AH54" i="187"/>
  <c r="D54" i="187"/>
  <c r="AO53" i="187"/>
  <c r="G53" i="187"/>
  <c r="BC52" i="187"/>
  <c r="T52" i="187"/>
  <c r="BL51" i="187"/>
  <c r="AJ51" i="187"/>
  <c r="BY50" i="187"/>
  <c r="AV50" i="187"/>
  <c r="Q50" i="187"/>
  <c r="BG49" i="187"/>
  <c r="AD49" i="187"/>
  <c r="C49" i="187"/>
  <c r="AT48" i="187"/>
  <c r="R48" i="187"/>
  <c r="BM47" i="187"/>
  <c r="AH47" i="187"/>
  <c r="F47" i="187"/>
  <c r="BD46" i="187"/>
  <c r="Y46" i="187"/>
  <c r="BV45" i="187"/>
  <c r="AV45" i="187"/>
  <c r="Q45" i="187"/>
  <c r="BN44" i="187"/>
  <c r="AN44" i="187"/>
  <c r="I44" i="187"/>
  <c r="BF43" i="187"/>
  <c r="AE43" i="187"/>
  <c r="BY42" i="187"/>
  <c r="AW42" i="187"/>
  <c r="W42" i="187"/>
  <c r="BQ41" i="187"/>
  <c r="AO41" i="187"/>
  <c r="O41" i="187"/>
  <c r="BH40" i="187"/>
  <c r="AG40" i="187"/>
  <c r="G40" i="187"/>
  <c r="BA39" i="187"/>
  <c r="AA39" i="187"/>
  <c r="B39" i="187"/>
  <c r="AW38" i="187"/>
  <c r="W38" i="187"/>
  <c r="BV37" i="187"/>
  <c r="AS37" i="187"/>
  <c r="S37" i="187"/>
  <c r="BR36" i="187"/>
  <c r="AO36" i="187"/>
  <c r="O36" i="187"/>
  <c r="BN35" i="187"/>
  <c r="AM35" i="187"/>
  <c r="N35" i="187"/>
  <c r="BN34" i="187"/>
  <c r="AP34" i="187"/>
  <c r="O34" i="187"/>
  <c r="BN33" i="187"/>
  <c r="AP33" i="187"/>
  <c r="R33" i="187"/>
  <c r="BO32" i="187"/>
  <c r="AP32" i="187"/>
  <c r="R32" i="187"/>
  <c r="BR31" i="187"/>
  <c r="AQ31" i="187"/>
  <c r="R31" i="187"/>
  <c r="BR30" i="187"/>
  <c r="AT30" i="187"/>
  <c r="S30" i="187"/>
  <c r="BR29" i="187"/>
  <c r="AT29" i="187"/>
  <c r="W29" i="187"/>
  <c r="BX28" i="187"/>
  <c r="AX28" i="187"/>
  <c r="AA28" i="187"/>
  <c r="D28" i="187"/>
  <c r="BE27" i="187"/>
  <c r="AH27" i="187"/>
  <c r="I27" i="187"/>
  <c r="BI26" i="187"/>
  <c r="AL26" i="187"/>
  <c r="O26" i="187"/>
  <c r="BP25" i="187"/>
  <c r="AS25" i="187"/>
  <c r="S25" i="187"/>
  <c r="BT24" i="187"/>
  <c r="AW24" i="187"/>
  <c r="Z24" i="187"/>
  <c r="C24" i="187"/>
  <c r="BD23" i="187"/>
  <c r="AD23" i="187"/>
  <c r="G23" i="187"/>
  <c r="BH22" i="187"/>
  <c r="AL22" i="187"/>
  <c r="P22" i="187"/>
  <c r="BR21" i="187"/>
  <c r="AV21" i="187"/>
  <c r="Y21" i="187"/>
  <c r="B21" i="187"/>
  <c r="BD20" i="187"/>
  <c r="AI20" i="187"/>
  <c r="N20" i="187"/>
  <c r="BQ19" i="187"/>
  <c r="AV19" i="187"/>
  <c r="AA19" i="187"/>
  <c r="F19" i="187"/>
  <c r="BJ18" i="187"/>
  <c r="AP18" i="187"/>
  <c r="V18" i="187"/>
  <c r="B18" i="187"/>
  <c r="BF17" i="187"/>
  <c r="AL17" i="187"/>
  <c r="R17" i="187"/>
  <c r="BV16" i="187"/>
  <c r="BB16" i="187"/>
  <c r="X78" i="187"/>
  <c r="AJ77" i="187"/>
  <c r="AT76" i="187"/>
  <c r="BM75" i="187"/>
  <c r="BX74" i="187"/>
  <c r="L74" i="187"/>
  <c r="AC73" i="187"/>
  <c r="BG72" i="187"/>
  <c r="E72" i="187"/>
  <c r="W71" i="187"/>
  <c r="BB70" i="187"/>
  <c r="BY69" i="187"/>
  <c r="AC69" i="187"/>
  <c r="BK68" i="187"/>
  <c r="I68" i="187"/>
  <c r="AM67" i="187"/>
  <c r="BU66" i="187"/>
  <c r="S66" i="187"/>
  <c r="AZ65" i="187"/>
  <c r="I65" i="187"/>
  <c r="AK64" i="187"/>
  <c r="B64" i="187"/>
  <c r="AL63" i="187"/>
  <c r="BN62" i="187"/>
  <c r="AH62" i="187"/>
  <c r="BH61" i="187"/>
  <c r="V61" i="187"/>
  <c r="BC60" i="187"/>
  <c r="Q60" i="187"/>
  <c r="BJ59" i="187"/>
  <c r="Q59" i="187"/>
  <c r="BG58" i="187"/>
  <c r="V58" i="187"/>
  <c r="BE57" i="187"/>
  <c r="T57" i="187"/>
  <c r="BI56" i="187"/>
  <c r="V56" i="187"/>
  <c r="BO55" i="187"/>
  <c r="AF55" i="187"/>
  <c r="BQ54" i="187"/>
  <c r="AG54" i="187"/>
  <c r="C54" i="187"/>
  <c r="AN53" i="187"/>
  <c r="F53" i="187"/>
  <c r="BB52" i="187"/>
  <c r="S52" i="187"/>
  <c r="BK51" i="187"/>
  <c r="AI51" i="187"/>
  <c r="BX50" i="187"/>
  <c r="AU50" i="187"/>
  <c r="P50" i="187"/>
  <c r="BE49" i="187"/>
  <c r="AC49" i="187"/>
  <c r="B49" i="187"/>
  <c r="AS48" i="187"/>
  <c r="Q48" i="187"/>
  <c r="BL47" i="187"/>
  <c r="AG47" i="187"/>
  <c r="E47" i="187"/>
  <c r="BC46" i="187"/>
  <c r="X46" i="187"/>
  <c r="BU45" i="187"/>
  <c r="AU45" i="187"/>
  <c r="P45" i="187"/>
  <c r="BM44" i="187"/>
  <c r="AM44" i="187"/>
  <c r="H44" i="187"/>
  <c r="BE43" i="187"/>
  <c r="AD43" i="187"/>
  <c r="BX42" i="187"/>
  <c r="AV42" i="187"/>
  <c r="V42" i="187"/>
  <c r="BP41" i="187"/>
  <c r="AN41" i="187"/>
  <c r="N41" i="187"/>
  <c r="BG40" i="187"/>
  <c r="AF40" i="187"/>
  <c r="F40" i="187"/>
  <c r="AZ39" i="187"/>
  <c r="Z39" i="187"/>
  <c r="BY38" i="187"/>
  <c r="AV38" i="187"/>
  <c r="V38" i="187"/>
  <c r="BU37" i="187"/>
  <c r="AR37" i="187"/>
  <c r="R37" i="187"/>
  <c r="BQ36" i="187"/>
  <c r="AN36" i="187"/>
  <c r="N36" i="187"/>
  <c r="BM35" i="187"/>
  <c r="AK35" i="187"/>
  <c r="M35" i="187"/>
  <c r="BM34" i="187"/>
  <c r="AO34" i="187"/>
  <c r="M34" i="187"/>
  <c r="BM33" i="187"/>
  <c r="AO33" i="187"/>
  <c r="Q33" i="187"/>
  <c r="BM32" i="187"/>
  <c r="AO32" i="187"/>
  <c r="Q32" i="187"/>
  <c r="BQ31" i="187"/>
  <c r="AO31" i="187"/>
  <c r="Q31" i="187"/>
  <c r="BQ30" i="187"/>
  <c r="AS30" i="187"/>
  <c r="Q30" i="187"/>
  <c r="BQ29" i="187"/>
  <c r="AS29" i="187"/>
  <c r="V29" i="187"/>
  <c r="BU28" i="187"/>
  <c r="AW28" i="187"/>
  <c r="Z28" i="187"/>
  <c r="C28" i="187"/>
  <c r="BD27" i="187"/>
  <c r="AG27" i="187"/>
  <c r="G27" i="187"/>
  <c r="BH26" i="187"/>
  <c r="AK26" i="187"/>
  <c r="N26" i="187"/>
  <c r="BO25" i="187"/>
  <c r="AR25" i="187"/>
  <c r="R25" i="187"/>
  <c r="BS24" i="187"/>
  <c r="AV24" i="187"/>
  <c r="Y24" i="187"/>
  <c r="B24" i="187"/>
  <c r="BA23" i="187"/>
  <c r="AC23" i="187"/>
  <c r="F23" i="187"/>
  <c r="BG22" i="187"/>
  <c r="AK22" i="187"/>
  <c r="O22" i="187"/>
  <c r="BQ21" i="187"/>
  <c r="AT21" i="187"/>
  <c r="W21" i="187"/>
  <c r="BY20" i="187"/>
  <c r="BC20" i="187"/>
  <c r="AH20" i="187"/>
  <c r="M20" i="187"/>
  <c r="BP19" i="187"/>
  <c r="AU19" i="187"/>
  <c r="Z19" i="187"/>
  <c r="E19" i="187"/>
  <c r="BI18" i="187"/>
  <c r="AO18" i="187"/>
  <c r="U18" i="187"/>
  <c r="BY17" i="187"/>
  <c r="BE17" i="187"/>
  <c r="AK17" i="187"/>
  <c r="Q17" i="187"/>
  <c r="BU16" i="187"/>
  <c r="BA16" i="187"/>
  <c r="AG16" i="187"/>
  <c r="M16" i="187"/>
  <c r="BQ15" i="187"/>
  <c r="V78" i="187"/>
  <c r="AG77" i="187"/>
  <c r="AR76" i="187"/>
  <c r="BD75" i="187"/>
  <c r="BV74" i="187"/>
  <c r="J74" i="187"/>
  <c r="Z73" i="187"/>
  <c r="BF72" i="187"/>
  <c r="D72" i="187"/>
  <c r="T71" i="187"/>
  <c r="BA70" i="187"/>
  <c r="BV69" i="187"/>
  <c r="Z69" i="187"/>
  <c r="BJ68" i="187"/>
  <c r="H68" i="187"/>
  <c r="AJ67" i="187"/>
  <c r="BT66" i="187"/>
  <c r="R66" i="187"/>
  <c r="AW65" i="187"/>
  <c r="H65" i="187"/>
  <c r="AG64" i="187"/>
  <c r="BU63" i="187"/>
  <c r="AD63" i="187"/>
  <c r="BM62" i="187"/>
  <c r="AC62" i="187"/>
  <c r="BG61" i="187"/>
  <c r="U61" i="187"/>
  <c r="BA60" i="187"/>
  <c r="P60" i="187"/>
  <c r="BE59" i="187"/>
  <c r="M59" i="187"/>
  <c r="BF58" i="187"/>
  <c r="U58" i="187"/>
  <c r="BC57" i="187"/>
  <c r="S57" i="187"/>
  <c r="BH56" i="187"/>
  <c r="T56" i="187"/>
  <c r="BN55" i="187"/>
  <c r="AE55" i="187"/>
  <c r="BO54" i="187"/>
  <c r="AF54" i="187"/>
  <c r="B54" i="187"/>
  <c r="AL53" i="187"/>
  <c r="E53" i="187"/>
  <c r="AY52" i="187"/>
  <c r="Q52" i="187"/>
  <c r="BJ51" i="187"/>
  <c r="AH51" i="187"/>
  <c r="BV50" i="187"/>
  <c r="AT50" i="187"/>
  <c r="O50" i="187"/>
  <c r="BC49" i="187"/>
  <c r="AB49" i="187"/>
  <c r="BY48" i="187"/>
  <c r="R78" i="187"/>
  <c r="AC77" i="187"/>
  <c r="AO76" i="187"/>
  <c r="BA75" i="187"/>
  <c r="BM74" i="187"/>
  <c r="B74" i="187"/>
  <c r="W73" i="187"/>
  <c r="AQ72" i="187"/>
  <c r="BR71" i="187"/>
  <c r="Q71" i="187"/>
  <c r="AK70" i="187"/>
  <c r="BS69" i="187"/>
  <c r="W69" i="187"/>
  <c r="AU68" i="187"/>
  <c r="E68" i="187"/>
  <c r="AC67" i="187"/>
  <c r="BE66" i="187"/>
  <c r="O66" i="187"/>
  <c r="AL65" i="187"/>
  <c r="BY64" i="187"/>
  <c r="AD64" i="187"/>
  <c r="BP63" i="187"/>
  <c r="X63" i="187"/>
  <c r="BJ62" i="187"/>
  <c r="S62" i="187"/>
  <c r="BD61" i="187"/>
  <c r="P61" i="187"/>
  <c r="AX60" i="187"/>
  <c r="M60" i="187"/>
  <c r="AV59" i="187"/>
  <c r="J59" i="187"/>
  <c r="AW58" i="187"/>
  <c r="H58" i="187"/>
  <c r="AT57" i="187"/>
  <c r="P57" i="187"/>
  <c r="BA56" i="187"/>
  <c r="Q56" i="187"/>
  <c r="BF55" i="187"/>
  <c r="T55" i="187"/>
  <c r="BL54" i="187"/>
  <c r="AC54" i="187"/>
  <c r="BN53" i="187"/>
  <c r="AD53" i="187"/>
  <c r="B53" i="187"/>
  <c r="AQ52" i="187"/>
  <c r="N52" i="187"/>
  <c r="BG51" i="187"/>
  <c r="X51" i="187"/>
  <c r="BS50" i="187"/>
  <c r="Q78" i="187"/>
  <c r="AB77" i="187"/>
  <c r="AN76" i="187"/>
  <c r="AZ75" i="187"/>
  <c r="BL74" i="187"/>
  <c r="BV73" i="187"/>
  <c r="V73" i="187"/>
  <c r="AL72" i="187"/>
  <c r="BQ71" i="187"/>
  <c r="P71" i="187"/>
  <c r="AH70" i="187"/>
  <c r="BR69" i="187"/>
  <c r="V69" i="187"/>
  <c r="AR68" i="187"/>
  <c r="D68" i="187"/>
  <c r="Z67" i="187"/>
  <c r="BB66" i="187"/>
  <c r="N66" i="187"/>
  <c r="AK65" i="187"/>
  <c r="BT64" i="187"/>
  <c r="AC64" i="187"/>
  <c r="BO63" i="187"/>
  <c r="W63" i="187"/>
  <c r="BI62" i="187"/>
  <c r="Q62" i="187"/>
  <c r="BC61" i="187"/>
  <c r="N61" i="187"/>
  <c r="AW60" i="187"/>
  <c r="L60" i="187"/>
  <c r="AU59" i="187"/>
  <c r="I59" i="187"/>
  <c r="AV58" i="187"/>
  <c r="G58" i="187"/>
  <c r="AS57" i="187"/>
  <c r="O57" i="187"/>
  <c r="AZ56" i="187"/>
  <c r="P56" i="187"/>
  <c r="BE55" i="187"/>
  <c r="R55" i="187"/>
  <c r="BK54" i="187"/>
  <c r="AB54" i="187"/>
  <c r="BM53" i="187"/>
  <c r="AC53" i="187"/>
  <c r="BY52" i="187"/>
  <c r="AP52" i="187"/>
  <c r="K52" i="187"/>
  <c r="BF51" i="187"/>
  <c r="W51" i="187"/>
  <c r="BR50" i="187"/>
  <c r="AM50" i="187"/>
  <c r="G50" i="187"/>
  <c r="O78" i="187"/>
  <c r="AA77" i="187"/>
  <c r="AM76" i="187"/>
  <c r="AY75" i="187"/>
  <c r="BJ74" i="187"/>
  <c r="BU73" i="187"/>
  <c r="U73" i="187"/>
  <c r="AK72" i="187"/>
  <c r="BO71" i="187"/>
  <c r="O71" i="187"/>
  <c r="AG70" i="187"/>
  <c r="BQ69" i="187"/>
  <c r="Q69" i="187"/>
  <c r="AQ68" i="187"/>
  <c r="C68" i="187"/>
  <c r="Y67" i="187"/>
  <c r="BA66" i="187"/>
  <c r="M66" i="187"/>
  <c r="AJ65" i="187"/>
  <c r="BR64" i="187"/>
  <c r="AB64" i="187"/>
  <c r="BL63" i="187"/>
  <c r="V63" i="187"/>
  <c r="BH62" i="187"/>
  <c r="P62" i="187"/>
  <c r="BB61" i="187"/>
  <c r="K61" i="187"/>
  <c r="AV60" i="187"/>
  <c r="K60" i="187"/>
  <c r="AS59" i="187"/>
  <c r="H59" i="187"/>
  <c r="AU58" i="187"/>
  <c r="E58" i="187"/>
  <c r="AR57" i="187"/>
  <c r="N57" i="187"/>
  <c r="AX56" i="187"/>
  <c r="O56" i="187"/>
  <c r="BD55" i="187"/>
  <c r="P55" i="187"/>
  <c r="BJ54" i="187"/>
  <c r="AA54" i="187"/>
  <c r="BK53" i="187"/>
  <c r="AB53" i="187"/>
  <c r="BX52" i="187"/>
  <c r="AN52" i="187"/>
  <c r="I52" i="187"/>
  <c r="BE51" i="187"/>
  <c r="U51" i="187"/>
  <c r="BQ50" i="187"/>
  <c r="AX78" i="187"/>
  <c r="AH76" i="187"/>
  <c r="AL74" i="187"/>
  <c r="AJ72" i="187"/>
  <c r="BV70" i="187"/>
  <c r="N69" i="187"/>
  <c r="BH67" i="187"/>
  <c r="B66" i="187"/>
  <c r="BE64" i="187"/>
  <c r="U63" i="187"/>
  <c r="E62" i="187"/>
  <c r="AU60" i="187"/>
  <c r="AH59" i="187"/>
  <c r="D58" i="187"/>
  <c r="BW56" i="187"/>
  <c r="BA55" i="187"/>
  <c r="AZ54" i="187"/>
  <c r="AA53" i="187"/>
  <c r="AI52" i="187"/>
  <c r="T51" i="187"/>
  <c r="AE50" i="187"/>
  <c r="AV49" i="187"/>
  <c r="BM48" i="187"/>
  <c r="M48" i="187"/>
  <c r="AU47" i="187"/>
  <c r="BW46" i="187"/>
  <c r="U46" i="187"/>
  <c r="BF45" i="187"/>
  <c r="I45" i="187"/>
  <c r="AH44" i="187"/>
  <c r="BT43" i="187"/>
  <c r="S43" i="187"/>
  <c r="AT42" i="187"/>
  <c r="F42" i="187"/>
  <c r="AH41" i="187"/>
  <c r="BD40" i="187"/>
  <c r="Q40" i="187"/>
  <c r="AS39" i="187"/>
  <c r="BU38" i="187"/>
  <c r="AK38" i="187"/>
  <c r="BJ37" i="187"/>
  <c r="P37" i="187"/>
  <c r="BB36" i="187"/>
  <c r="H36" i="187"/>
  <c r="AI35" i="187"/>
  <c r="BY34" i="187"/>
  <c r="AE34" i="187"/>
  <c r="BK33" i="187"/>
  <c r="AA33" i="187"/>
  <c r="BG32" i="187"/>
  <c r="O32" i="187"/>
  <c r="BC31" i="187"/>
  <c r="K31" i="187"/>
  <c r="AO30" i="187"/>
  <c r="G30" i="187"/>
  <c r="AK29" i="187"/>
  <c r="BR28" i="187"/>
  <c r="AM28" i="187"/>
  <c r="BU27" i="187"/>
  <c r="AC27" i="187"/>
  <c r="BU26" i="187"/>
  <c r="AE26" i="187"/>
  <c r="BM25" i="187"/>
  <c r="AE25" i="187"/>
  <c r="BM24" i="187"/>
  <c r="W24" i="187"/>
  <c r="BM23" i="187"/>
  <c r="W23" i="187"/>
  <c r="BE22" i="187"/>
  <c r="Y22" i="187"/>
  <c r="BI21" i="187"/>
  <c r="U21" i="187"/>
  <c r="BO20" i="187"/>
  <c r="AB20" i="187"/>
  <c r="BN19" i="187"/>
  <c r="AK19" i="187"/>
  <c r="BW18" i="187"/>
  <c r="AM18" i="187"/>
  <c r="K18" i="187"/>
  <c r="AY17" i="187"/>
  <c r="O17" i="187"/>
  <c r="BK16" i="187"/>
  <c r="AB16" i="187"/>
  <c r="BU15" i="187"/>
  <c r="AR15" i="187"/>
  <c r="R15" i="187"/>
  <c r="BJ14" i="187"/>
  <c r="AJ14" i="187"/>
  <c r="D14" i="187"/>
  <c r="BB13" i="187"/>
  <c r="V13" i="187"/>
  <c r="BT12" i="187"/>
  <c r="AT12" i="187"/>
  <c r="N12" i="187"/>
  <c r="BL11" i="187"/>
  <c r="AF11" i="187"/>
  <c r="F11" i="187"/>
  <c r="AX10" i="187"/>
  <c r="X10" i="187"/>
  <c r="BV9" i="187"/>
  <c r="AP9" i="187"/>
  <c r="P9" i="187"/>
  <c r="BH8" i="187"/>
  <c r="AH8" i="187"/>
  <c r="B8" i="187"/>
  <c r="AZ7" i="187"/>
  <c r="Z7" i="187"/>
  <c r="BR6" i="187"/>
  <c r="AR6" i="187"/>
  <c r="L6" i="187"/>
  <c r="BJ5" i="187"/>
  <c r="AD5" i="187"/>
  <c r="D5" i="187"/>
  <c r="BB4" i="187"/>
  <c r="V4" i="187"/>
  <c r="BT3" i="187"/>
  <c r="AN3" i="187"/>
  <c r="N3" i="187"/>
  <c r="AS78" i="187"/>
  <c r="W76" i="187"/>
  <c r="AG74" i="187"/>
  <c r="AH72" i="187"/>
  <c r="BF70" i="187"/>
  <c r="M69" i="187"/>
  <c r="BC67" i="187"/>
  <c r="BW65" i="187"/>
  <c r="AX64" i="187"/>
  <c r="T63" i="187"/>
  <c r="BV61" i="187"/>
  <c r="AT60" i="187"/>
  <c r="AC59" i="187"/>
  <c r="C58" i="187"/>
  <c r="BR56" i="187"/>
  <c r="AY55" i="187"/>
  <c r="AP54" i="187"/>
  <c r="Z53" i="187"/>
  <c r="AA52" i="187"/>
  <c r="S51" i="187"/>
  <c r="AD50" i="187"/>
  <c r="AU49" i="187"/>
  <c r="BL48" i="187"/>
  <c r="L48" i="187"/>
  <c r="AT47" i="187"/>
  <c r="BT46" i="187"/>
  <c r="T46" i="187"/>
  <c r="BD45" i="187"/>
  <c r="H45" i="187"/>
  <c r="AF44" i="187"/>
  <c r="BS43" i="187"/>
  <c r="R43" i="187"/>
  <c r="AS42" i="187"/>
  <c r="E42" i="187"/>
  <c r="AE41" i="187"/>
  <c r="BC40" i="187"/>
  <c r="O40" i="187"/>
  <c r="AR39" i="187"/>
  <c r="BS38" i="187"/>
  <c r="AJ38" i="187"/>
  <c r="BI37" i="187"/>
  <c r="O37" i="187"/>
  <c r="BA36" i="187"/>
  <c r="E36" i="187"/>
  <c r="AH35" i="187"/>
  <c r="BW34" i="187"/>
  <c r="AD34" i="187"/>
  <c r="BJ33" i="187"/>
  <c r="Z33" i="187"/>
  <c r="BF32" i="187"/>
  <c r="N32" i="187"/>
  <c r="BB31" i="187"/>
  <c r="J31" i="187"/>
  <c r="AM30" i="187"/>
  <c r="F30" i="187"/>
  <c r="AI29" i="187"/>
  <c r="BQ28" i="187"/>
  <c r="AL28" i="187"/>
  <c r="BT27" i="187"/>
  <c r="AA27" i="187"/>
  <c r="BT26" i="187"/>
  <c r="AD26" i="187"/>
  <c r="BL25" i="187"/>
  <c r="AD25" i="187"/>
  <c r="BL24" i="187"/>
  <c r="V24" i="187"/>
  <c r="BL23" i="187"/>
  <c r="V23" i="187"/>
  <c r="BD22" i="187"/>
  <c r="X22" i="187"/>
  <c r="BH21" i="187"/>
  <c r="T21" i="187"/>
  <c r="BN20" i="187"/>
  <c r="AA20" i="187"/>
  <c r="BM19" i="187"/>
  <c r="AI19" i="187"/>
  <c r="BV18" i="187"/>
  <c r="AL18" i="187"/>
  <c r="J18" i="187"/>
  <c r="AX17" i="187"/>
  <c r="N17" i="187"/>
  <c r="BJ16" i="187"/>
  <c r="AA16" i="187"/>
  <c r="BR15" i="187"/>
  <c r="AQ15" i="187"/>
  <c r="M15" i="187"/>
  <c r="BI14" i="187"/>
  <c r="AI14" i="187"/>
  <c r="C14" i="187"/>
  <c r="BA13" i="187"/>
  <c r="U13" i="187"/>
  <c r="BS12" i="187"/>
  <c r="AO12" i="187"/>
  <c r="M12" i="187"/>
  <c r="BK11" i="187"/>
  <c r="AE11" i="187"/>
  <c r="E11" i="187"/>
  <c r="AW10" i="187"/>
  <c r="W10" i="187"/>
  <c r="BQ9" i="187"/>
  <c r="AO9" i="187"/>
  <c r="O9" i="187"/>
  <c r="BG8" i="187"/>
  <c r="AG8" i="187"/>
  <c r="BY7" i="187"/>
  <c r="AY7" i="187"/>
  <c r="U7" i="187"/>
  <c r="BQ6" i="187"/>
  <c r="AQ6" i="187"/>
  <c r="K6" i="187"/>
  <c r="BI5" i="187"/>
  <c r="AC5" i="187"/>
  <c r="C5" i="187"/>
  <c r="AW4" i="187"/>
  <c r="U4" i="187"/>
  <c r="BS3" i="187"/>
  <c r="AM3" i="187"/>
  <c r="M3" i="187"/>
  <c r="U78" i="187"/>
  <c r="S76" i="187"/>
  <c r="I74" i="187"/>
  <c r="AG72" i="187"/>
  <c r="AZ70" i="187"/>
  <c r="L69" i="187"/>
  <c r="AI67" i="187"/>
  <c r="BT65" i="187"/>
  <c r="AF64" i="187"/>
  <c r="S63" i="187"/>
  <c r="BF61" i="187"/>
  <c r="AO60" i="187"/>
  <c r="L59" i="187"/>
  <c r="B58" i="187"/>
  <c r="BE56" i="187"/>
  <c r="AW55" i="187"/>
  <c r="AE54" i="187"/>
  <c r="Y53" i="187"/>
  <c r="P52" i="187"/>
  <c r="R51" i="187"/>
  <c r="AB50" i="187"/>
  <c r="AT49" i="187"/>
  <c r="BK48" i="187"/>
  <c r="K48" i="187"/>
  <c r="AO47" i="187"/>
  <c r="BR46" i="187"/>
  <c r="S46" i="187"/>
  <c r="AY45" i="187"/>
  <c r="G45" i="187"/>
  <c r="AD44" i="187"/>
  <c r="BI43" i="187"/>
  <c r="Q43" i="187"/>
  <c r="AR42" i="187"/>
  <c r="BX41" i="187"/>
  <c r="AC41" i="187"/>
  <c r="BB40" i="187"/>
  <c r="J40" i="187"/>
  <c r="AQ39" i="187"/>
  <c r="BQ38" i="187"/>
  <c r="Z38" i="187"/>
  <c r="BH37" i="187"/>
  <c r="N37" i="187"/>
  <c r="AV36" i="187"/>
  <c r="C36" i="187"/>
  <c r="AG35" i="187"/>
  <c r="BQ34" i="187"/>
  <c r="AC34" i="187"/>
  <c r="BI33" i="187"/>
  <c r="U33" i="187"/>
  <c r="BE32" i="187"/>
  <c r="M32" i="187"/>
  <c r="AW31" i="187"/>
  <c r="I31" i="187"/>
  <c r="AK30" i="187"/>
  <c r="BU29" i="187"/>
  <c r="AH29" i="187"/>
  <c r="BP28" i="187"/>
  <c r="AD28" i="187"/>
  <c r="BQ27" i="187"/>
  <c r="Z27" i="187"/>
  <c r="BM26" i="187"/>
  <c r="AC26" i="187"/>
  <c r="BI25" i="187"/>
  <c r="Y25" i="187"/>
  <c r="BK24" i="187"/>
  <c r="U24" i="187"/>
  <c r="BG23" i="187"/>
  <c r="U23" i="187"/>
  <c r="BC22" i="187"/>
  <c r="S22" i="187"/>
  <c r="BG21" i="187"/>
  <c r="S21" i="187"/>
  <c r="BG20" i="187"/>
  <c r="Z20" i="187"/>
  <c r="BL19" i="187"/>
  <c r="AD19" i="187"/>
  <c r="BU18" i="187"/>
  <c r="AK18" i="187"/>
  <c r="E18" i="187"/>
  <c r="AW17" i="187"/>
  <c r="M17" i="187"/>
  <c r="BE16" i="187"/>
  <c r="Z16" i="187"/>
  <c r="BP15" i="187"/>
  <c r="AP15" i="187"/>
  <c r="J15" i="187"/>
  <c r="BH14" i="187"/>
  <c r="AH14" i="187"/>
  <c r="B14" i="187"/>
  <c r="AZ13" i="187"/>
  <c r="T13" i="187"/>
  <c r="BR12" i="187"/>
  <c r="AL12" i="187"/>
  <c r="L12" i="187"/>
  <c r="BJ11" i="187"/>
  <c r="AD11" i="187"/>
  <c r="D11" i="187"/>
  <c r="AV10" i="187"/>
  <c r="V10" i="187"/>
  <c r="BN9" i="187"/>
  <c r="AN9" i="187"/>
  <c r="N9" i="187"/>
  <c r="BF8" i="187"/>
  <c r="AF8" i="187"/>
  <c r="BX7" i="187"/>
  <c r="AX7" i="187"/>
  <c r="R7" i="187"/>
  <c r="BP6" i="187"/>
  <c r="AP6" i="187"/>
  <c r="J6" i="187"/>
  <c r="BH5" i="187"/>
  <c r="AB5" i="187"/>
  <c r="B5" i="187"/>
  <c r="AT4" i="187"/>
  <c r="T4" i="187"/>
  <c r="BR3" i="187"/>
  <c r="AL3" i="187"/>
  <c r="L3" i="187"/>
  <c r="T78" i="187"/>
  <c r="R76" i="187"/>
  <c r="H74" i="187"/>
  <c r="AE72" i="187"/>
  <c r="AU70" i="187"/>
  <c r="K69" i="187"/>
  <c r="AH67" i="187"/>
  <c r="BS65" i="187"/>
  <c r="AE64" i="187"/>
  <c r="R63" i="187"/>
  <c r="BE61" i="187"/>
  <c r="AL60" i="187"/>
  <c r="K59" i="187"/>
  <c r="BY57" i="187"/>
  <c r="BC56" i="187"/>
  <c r="AV55" i="187"/>
  <c r="AD54" i="187"/>
  <c r="X53" i="187"/>
  <c r="O52" i="187"/>
  <c r="Q51" i="187"/>
  <c r="T50" i="187"/>
  <c r="AS49" i="187"/>
  <c r="BJ48" i="187"/>
  <c r="J48" i="187"/>
  <c r="AE47" i="187"/>
  <c r="BP46" i="187"/>
  <c r="R46" i="187"/>
  <c r="AT45" i="187"/>
  <c r="F45" i="187"/>
  <c r="AC44" i="187"/>
  <c r="BD43" i="187"/>
  <c r="P43" i="187"/>
  <c r="AQ42" i="187"/>
  <c r="BM41" i="187"/>
  <c r="AA41" i="187"/>
  <c r="BA40" i="187"/>
  <c r="E40" i="187"/>
  <c r="AP39" i="187"/>
  <c r="BP38" i="187"/>
  <c r="U38" i="187"/>
  <c r="BG37" i="187"/>
  <c r="M37" i="187"/>
  <c r="AL36" i="187"/>
  <c r="BY35" i="187"/>
  <c r="AF35" i="187"/>
  <c r="BL34" i="187"/>
  <c r="AB34" i="187"/>
  <c r="BH33" i="187"/>
  <c r="P33" i="187"/>
  <c r="BD32" i="187"/>
  <c r="L32" i="187"/>
  <c r="AN31" i="187"/>
  <c r="H31" i="187"/>
  <c r="AJ30" i="187"/>
  <c r="BP29" i="187"/>
  <c r="AG29" i="187"/>
  <c r="BO28" i="187"/>
  <c r="Y28" i="187"/>
  <c r="BO27" i="187"/>
  <c r="Y27" i="187"/>
  <c r="BG26" i="187"/>
  <c r="AB26" i="187"/>
  <c r="BG25" i="187"/>
  <c r="Q25" i="187"/>
  <c r="BJ24" i="187"/>
  <c r="T24" i="187"/>
  <c r="AY23" i="187"/>
  <c r="T23" i="187"/>
  <c r="BB22" i="187"/>
  <c r="N22" i="187"/>
  <c r="BF21" i="187"/>
  <c r="R21" i="187"/>
  <c r="BB20" i="187"/>
  <c r="Y20" i="187"/>
  <c r="BK19" i="187"/>
  <c r="Y19" i="187"/>
  <c r="BT18" i="187"/>
  <c r="AJ18" i="187"/>
  <c r="BX17" i="187"/>
  <c r="AV17" i="187"/>
  <c r="L17" i="187"/>
  <c r="AZ16" i="187"/>
  <c r="Y16" i="187"/>
  <c r="BO15" i="187"/>
  <c r="AO15" i="187"/>
  <c r="I15" i="187"/>
  <c r="BG14" i="187"/>
  <c r="AC14" i="187"/>
  <c r="BY13" i="187"/>
  <c r="AY13" i="187"/>
  <c r="S13" i="187"/>
  <c r="BQ12" i="187"/>
  <c r="AK12" i="187"/>
  <c r="K12" i="187"/>
  <c r="BE11" i="187"/>
  <c r="AC11" i="187"/>
  <c r="C11" i="187"/>
  <c r="AU10" i="187"/>
  <c r="U10" i="187"/>
  <c r="BM9" i="187"/>
  <c r="AM9" i="187"/>
  <c r="I9" i="187"/>
  <c r="BE8" i="187"/>
  <c r="AE8" i="187"/>
  <c r="BW7" i="187"/>
  <c r="AW7" i="187"/>
  <c r="Q7" i="187"/>
  <c r="BO6" i="187"/>
  <c r="AK6" i="187"/>
  <c r="I6" i="187"/>
  <c r="BG5" i="187"/>
  <c r="AA5" i="187"/>
  <c r="BY4" i="187"/>
  <c r="AS4" i="187"/>
  <c r="S4" i="187"/>
  <c r="BM3" i="187"/>
  <c r="AK3" i="187"/>
  <c r="K3" i="187"/>
  <c r="D78" i="187"/>
  <c r="P76" i="187"/>
  <c r="BP73" i="187"/>
  <c r="AD72" i="187"/>
  <c r="AF70" i="187"/>
  <c r="F69" i="187"/>
  <c r="X67" i="187"/>
  <c r="BR65" i="187"/>
  <c r="AA64" i="187"/>
  <c r="M63" i="187"/>
  <c r="BA61" i="187"/>
  <c r="AK60" i="187"/>
  <c r="G59" i="187"/>
  <c r="BX57" i="187"/>
  <c r="AS56" i="187"/>
  <c r="AT55" i="187"/>
  <c r="X54" i="187"/>
  <c r="W53" i="187"/>
  <c r="H52" i="187"/>
  <c r="P51" i="187"/>
  <c r="L50" i="187"/>
  <c r="AG49" i="187"/>
  <c r="BI48" i="187"/>
  <c r="I48" i="187"/>
  <c r="AC47" i="187"/>
  <c r="BO46" i="187"/>
  <c r="Q46" i="187"/>
  <c r="AQ45" i="187"/>
  <c r="E45" i="187"/>
  <c r="AA44" i="187"/>
  <c r="BC43" i="187"/>
  <c r="O43" i="187"/>
  <c r="AP42" i="187"/>
  <c r="BL41" i="187"/>
  <c r="Y41" i="187"/>
  <c r="AZ40" i="187"/>
  <c r="BY39" i="187"/>
  <c r="AO39" i="187"/>
  <c r="BN38" i="187"/>
  <c r="T38" i="187"/>
  <c r="BF37" i="187"/>
  <c r="L37" i="187"/>
  <c r="AK36" i="187"/>
  <c r="BX35" i="187"/>
  <c r="AE35" i="187"/>
  <c r="BK34" i="187"/>
  <c r="AA34" i="187"/>
  <c r="BG33" i="187"/>
  <c r="M33" i="187"/>
  <c r="BC32" i="187"/>
  <c r="I32" i="187"/>
  <c r="AM31" i="187"/>
  <c r="E31" i="187"/>
  <c r="AI30" i="187"/>
  <c r="BO29" i="187"/>
  <c r="AF29" i="187"/>
  <c r="BN28" i="187"/>
  <c r="X28" i="187"/>
  <c r="BN27" i="187"/>
  <c r="X27" i="187"/>
  <c r="BF26" i="187"/>
  <c r="Y26" i="187"/>
  <c r="BF25" i="187"/>
  <c r="P25" i="187"/>
  <c r="BI24" i="187"/>
  <c r="Q24" i="187"/>
  <c r="AX23" i="187"/>
  <c r="S23" i="187"/>
  <c r="BA22" i="187"/>
  <c r="M22" i="187"/>
  <c r="BE21" i="187"/>
  <c r="Q21" i="187"/>
  <c r="BA20" i="187"/>
  <c r="X20" i="187"/>
  <c r="BJ19" i="187"/>
  <c r="X19" i="187"/>
  <c r="BS18" i="187"/>
  <c r="AI18" i="187"/>
  <c r="BW17" i="187"/>
  <c r="AU17" i="187"/>
  <c r="K17" i="187"/>
  <c r="AY16" i="187"/>
  <c r="X16" i="187"/>
  <c r="BN15" i="187"/>
  <c r="AN15" i="187"/>
  <c r="H15" i="187"/>
  <c r="BF14" i="187"/>
  <c r="Z14" i="187"/>
  <c r="BX13" i="187"/>
  <c r="AX13" i="187"/>
  <c r="R13" i="187"/>
  <c r="BP12" i="187"/>
  <c r="AJ12" i="187"/>
  <c r="J12" i="187"/>
  <c r="BB11" i="187"/>
  <c r="AB11" i="187"/>
  <c r="B11" i="187"/>
  <c r="AT10" i="187"/>
  <c r="T10" i="187"/>
  <c r="BL9" i="187"/>
  <c r="AL9" i="187"/>
  <c r="F9" i="187"/>
  <c r="BD8" i="187"/>
  <c r="AD8" i="187"/>
  <c r="BV7" i="187"/>
  <c r="AV7" i="187"/>
  <c r="P7" i="187"/>
  <c r="BN6" i="187"/>
  <c r="AH6" i="187"/>
  <c r="H6" i="187"/>
  <c r="BF5" i="187"/>
  <c r="Z5" i="187"/>
  <c r="BX4" i="187"/>
  <c r="AR4" i="187"/>
  <c r="R4" i="187"/>
  <c r="BJ3" i="187"/>
  <c r="AJ3" i="187"/>
  <c r="J3" i="187"/>
  <c r="BS77" i="187"/>
  <c r="BC75" i="187"/>
  <c r="BJ73" i="187"/>
  <c r="BW71" i="187"/>
  <c r="AD70" i="187"/>
  <c r="BI68" i="187"/>
  <c r="V67" i="187"/>
  <c r="AT65" i="187"/>
  <c r="Y64" i="187"/>
  <c r="BL62" i="187"/>
  <c r="AY61" i="187"/>
  <c r="O60" i="187"/>
  <c r="E59" i="187"/>
  <c r="BB57" i="187"/>
  <c r="AP56" i="187"/>
  <c r="AB55" i="187"/>
  <c r="P54" i="187"/>
  <c r="D53" i="187"/>
  <c r="F52" i="187"/>
  <c r="BU50" i="187"/>
  <c r="H50" i="187"/>
  <c r="Z49" i="187"/>
  <c r="BA48" i="187"/>
  <c r="D48" i="187"/>
  <c r="AA47" i="187"/>
  <c r="BG46" i="187"/>
  <c r="O46" i="187"/>
  <c r="AL45" i="187"/>
  <c r="BQ44" i="187"/>
  <c r="Y44" i="187"/>
  <c r="AZ43" i="187"/>
  <c r="H43" i="187"/>
  <c r="AK42" i="187"/>
  <c r="BJ41" i="187"/>
  <c r="R41" i="187"/>
  <c r="AX40" i="187"/>
  <c r="BU39" i="187"/>
  <c r="AD39" i="187"/>
  <c r="BL38" i="187"/>
  <c r="R38" i="187"/>
  <c r="AZ37" i="187"/>
  <c r="G37" i="187"/>
  <c r="AI36" i="187"/>
  <c r="BQ35" i="187"/>
  <c r="AC35" i="187"/>
  <c r="BI34" i="187"/>
  <c r="U34" i="187"/>
  <c r="BE33" i="187"/>
  <c r="I33" i="187"/>
  <c r="AS32" i="187"/>
  <c r="E32" i="187"/>
  <c r="AK31" i="187"/>
  <c r="BU30" i="187"/>
  <c r="AG30" i="187"/>
  <c r="BM29" i="187"/>
  <c r="Z29" i="187"/>
  <c r="BL28" i="187"/>
  <c r="V28" i="187"/>
  <c r="BH27" i="187"/>
  <c r="V27" i="187"/>
  <c r="BD26" i="187"/>
  <c r="R26" i="187"/>
  <c r="BD25" i="187"/>
  <c r="N25" i="187"/>
  <c r="AZ24" i="187"/>
  <c r="N24" i="187"/>
  <c r="AV23" i="187"/>
  <c r="J23" i="187"/>
  <c r="AX22" i="187"/>
  <c r="J22" i="187"/>
  <c r="AY21" i="187"/>
  <c r="O21" i="187"/>
  <c r="AY20" i="187"/>
  <c r="Q20" i="187"/>
  <c r="BH19" i="187"/>
  <c r="V19" i="187"/>
  <c r="BM18" i="187"/>
  <c r="AG18" i="187"/>
  <c r="BU17" i="187"/>
  <c r="AO17" i="187"/>
  <c r="I17" i="187"/>
  <c r="AW16" i="187"/>
  <c r="V16" i="187"/>
  <c r="BL15" i="187"/>
  <c r="AL15" i="187"/>
  <c r="F15" i="187"/>
  <c r="BD14" i="187"/>
  <c r="X14" i="187"/>
  <c r="BV13" i="187"/>
  <c r="AP13" i="187"/>
  <c r="P13" i="187"/>
  <c r="BN12" i="187"/>
  <c r="AH12" i="187"/>
  <c r="H12" i="187"/>
  <c r="AZ11" i="187"/>
  <c r="Z11" i="187"/>
  <c r="BR10" i="187"/>
  <c r="AR10" i="187"/>
  <c r="R10" i="187"/>
  <c r="BJ9" i="187"/>
  <c r="AJ9" i="187"/>
  <c r="D9" i="187"/>
  <c r="BB8" i="187"/>
  <c r="V8" i="187"/>
  <c r="BT7" i="187"/>
  <c r="AT7" i="187"/>
  <c r="N7" i="187"/>
  <c r="BL6" i="187"/>
  <c r="AF6" i="187"/>
  <c r="F6" i="187"/>
  <c r="AX5" i="187"/>
  <c r="X5" i="187"/>
  <c r="BV4" i="187"/>
  <c r="AP4" i="187"/>
  <c r="P4" i="187"/>
  <c r="BH3" i="187"/>
  <c r="AH3" i="187"/>
  <c r="BR77" i="187"/>
  <c r="BB75" i="187"/>
  <c r="BC73" i="187"/>
  <c r="BT71" i="187"/>
  <c r="AC70" i="187"/>
  <c r="AX68" i="187"/>
  <c r="U67" i="187"/>
  <c r="AO65" i="187"/>
  <c r="X64" i="187"/>
  <c r="BK62" i="187"/>
  <c r="AP61" i="187"/>
  <c r="N60" i="187"/>
  <c r="D59" i="187"/>
  <c r="AW57" i="187"/>
  <c r="AO56" i="187"/>
  <c r="Z55" i="187"/>
  <c r="N54" i="187"/>
  <c r="C53" i="187"/>
  <c r="E52" i="187"/>
  <c r="BT50" i="187"/>
  <c r="C50" i="187"/>
  <c r="Y49" i="187"/>
  <c r="AQ48" i="187"/>
  <c r="B48" i="187"/>
  <c r="Z47" i="187"/>
  <c r="BB46" i="187"/>
  <c r="N46" i="187"/>
  <c r="AK45" i="187"/>
  <c r="BL44" i="187"/>
  <c r="X44" i="187"/>
  <c r="AY43" i="187"/>
  <c r="BV42" i="187"/>
  <c r="AI42" i="187"/>
  <c r="BI41" i="187"/>
  <c r="M41" i="187"/>
  <c r="AW40" i="187"/>
  <c r="BT39" i="187"/>
  <c r="Y39" i="187"/>
  <c r="BK38" i="187"/>
  <c r="Q38" i="187"/>
  <c r="AP37" i="187"/>
  <c r="E37" i="187"/>
  <c r="AH36" i="187"/>
  <c r="BL35" i="187"/>
  <c r="AB35" i="187"/>
  <c r="BH34" i="187"/>
  <c r="L34" i="187"/>
  <c r="BD33" i="187"/>
  <c r="H33" i="187"/>
  <c r="AN32" i="187"/>
  <c r="D32" i="187"/>
  <c r="AJ31" i="187"/>
  <c r="BP30" i="187"/>
  <c r="AF30" i="187"/>
  <c r="BL29" i="187"/>
  <c r="U29" i="187"/>
  <c r="BK28" i="187"/>
  <c r="U28" i="187"/>
  <c r="BC27" i="187"/>
  <c r="U27" i="187"/>
  <c r="BC26" i="187"/>
  <c r="M26" i="187"/>
  <c r="BC25" i="187"/>
  <c r="M25" i="187"/>
  <c r="AU24" i="187"/>
  <c r="M24" i="187"/>
  <c r="AU23" i="187"/>
  <c r="E23" i="187"/>
  <c r="AW22" i="187"/>
  <c r="I22" i="187"/>
  <c r="AS21" i="187"/>
  <c r="N21" i="187"/>
  <c r="AX20" i="187"/>
  <c r="L20" i="187"/>
  <c r="BG19" i="187"/>
  <c r="U19" i="187"/>
  <c r="BH18" i="187"/>
  <c r="AF18" i="187"/>
  <c r="BT17" i="187"/>
  <c r="AJ17" i="187"/>
  <c r="H17" i="187"/>
  <c r="AV16" i="187"/>
  <c r="Q16" i="187"/>
  <c r="BK15" i="187"/>
  <c r="AG15" i="187"/>
  <c r="E15" i="187"/>
  <c r="BC14" i="187"/>
  <c r="W14" i="187"/>
  <c r="BU13" i="187"/>
  <c r="AO13" i="187"/>
  <c r="O13" i="187"/>
  <c r="BI12" i="187"/>
  <c r="AG12" i="187"/>
  <c r="G12" i="187"/>
  <c r="AY11" i="187"/>
  <c r="Y11" i="187"/>
  <c r="BQ10" i="187"/>
  <c r="AQ10" i="187"/>
  <c r="M10" i="187"/>
  <c r="BI9" i="187"/>
  <c r="AI9" i="187"/>
  <c r="C9" i="187"/>
  <c r="BA8" i="187"/>
  <c r="U8" i="187"/>
  <c r="BS7" i="187"/>
  <c r="AO7" i="187"/>
  <c r="M7" i="187"/>
  <c r="BK6" i="187"/>
  <c r="AE6" i="187"/>
  <c r="E6" i="187"/>
  <c r="AW5" i="187"/>
  <c r="W5" i="187"/>
  <c r="BQ4" i="187"/>
  <c r="AO4" i="187"/>
  <c r="O4" i="187"/>
  <c r="BG3" i="187"/>
  <c r="AG3" i="187"/>
  <c r="B3" i="187"/>
  <c r="BE77" i="187"/>
  <c r="AK75" i="187"/>
  <c r="AU73" i="187"/>
  <c r="BG71" i="187"/>
  <c r="K70" i="187"/>
  <c r="AO68" i="187"/>
  <c r="BY66" i="187"/>
  <c r="AH65" i="187"/>
  <c r="F64" i="187"/>
  <c r="BD62" i="187"/>
  <c r="AF61" i="187"/>
  <c r="F60" i="187"/>
  <c r="BK58" i="187"/>
  <c r="AP57" i="187"/>
  <c r="AI56" i="187"/>
  <c r="N55" i="187"/>
  <c r="G54" i="187"/>
  <c r="BP52" i="187"/>
  <c r="BR51" i="187"/>
  <c r="BO50" i="187"/>
  <c r="BX49" i="187"/>
  <c r="W49" i="187"/>
  <c r="AO48" i="187"/>
  <c r="BW47" i="187"/>
  <c r="X47" i="187"/>
  <c r="AW46" i="187"/>
  <c r="L46" i="187"/>
  <c r="AH45" i="187"/>
  <c r="BJ44" i="187"/>
  <c r="V44" i="187"/>
  <c r="AU43" i="187"/>
  <c r="BT42" i="187"/>
  <c r="AF42" i="187"/>
  <c r="BG41" i="187"/>
  <c r="H41" i="187"/>
  <c r="AU40" i="187"/>
  <c r="BQ39" i="187"/>
  <c r="W39" i="187"/>
  <c r="BI38" i="187"/>
  <c r="M38" i="187"/>
  <c r="AN37" i="187"/>
  <c r="B37" i="187"/>
  <c r="AF36" i="187"/>
  <c r="BG35" i="187"/>
  <c r="Z35" i="187"/>
  <c r="BC34" i="187"/>
  <c r="J34" i="187"/>
  <c r="AY33" i="187"/>
  <c r="F33" i="187"/>
  <c r="AL32" i="187"/>
  <c r="B32" i="187"/>
  <c r="AH31" i="187"/>
  <c r="BN30" i="187"/>
  <c r="AD30" i="187"/>
  <c r="BJ29" i="187"/>
  <c r="Q29" i="187"/>
  <c r="BI28" i="187"/>
  <c r="S28" i="187"/>
  <c r="BA27" i="187"/>
  <c r="S27" i="187"/>
  <c r="BA26" i="187"/>
  <c r="K26" i="187"/>
  <c r="BA25" i="187"/>
  <c r="K25" i="187"/>
  <c r="AS24" i="187"/>
  <c r="K24" i="187"/>
  <c r="AS23" i="187"/>
  <c r="C23" i="187"/>
  <c r="AT22" i="187"/>
  <c r="F22" i="187"/>
  <c r="AP21" i="187"/>
  <c r="L21" i="187"/>
  <c r="AV20" i="187"/>
  <c r="J20" i="187"/>
  <c r="BE19" i="187"/>
  <c r="S19" i="187"/>
  <c r="BF18" i="187"/>
  <c r="AD18" i="187"/>
  <c r="BR17" i="187"/>
  <c r="AH17" i="187"/>
  <c r="F17" i="187"/>
  <c r="AT16" i="187"/>
  <c r="L16" i="187"/>
  <c r="BI15" i="187"/>
  <c r="AC15" i="187"/>
  <c r="C15" i="187"/>
  <c r="AW14" i="187"/>
  <c r="U14" i="187"/>
  <c r="BS13" i="187"/>
  <c r="AM13" i="187"/>
  <c r="M13" i="187"/>
  <c r="BE12" i="187"/>
  <c r="AE12" i="187"/>
  <c r="BY11" i="187"/>
  <c r="AW11" i="187"/>
  <c r="W11" i="187"/>
  <c r="BO10" i="187"/>
  <c r="AO10" i="187"/>
  <c r="I10" i="187"/>
  <c r="BG9" i="187"/>
  <c r="AC9" i="187"/>
  <c r="BY8" i="187"/>
  <c r="AY8" i="187"/>
  <c r="S8" i="187"/>
  <c r="BQ7" i="187"/>
  <c r="AK7" i="187"/>
  <c r="K7" i="187"/>
  <c r="BE6" i="187"/>
  <c r="AC6" i="187"/>
  <c r="C6" i="187"/>
  <c r="AU5" i="187"/>
  <c r="U5" i="187"/>
  <c r="BM4" i="187"/>
  <c r="AM4" i="187"/>
  <c r="I4" i="187"/>
  <c r="BE3" i="187"/>
  <c r="AE3" i="187"/>
  <c r="AE77" i="187"/>
  <c r="AE75" i="187"/>
  <c r="Y73" i="187"/>
  <c r="AW71" i="187"/>
  <c r="BU69" i="187"/>
  <c r="AN68" i="187"/>
  <c r="BS66" i="187"/>
  <c r="AG65" i="187"/>
  <c r="BR63" i="187"/>
  <c r="BB62" i="187"/>
  <c r="T61" i="187"/>
  <c r="BV59" i="187"/>
  <c r="BA58" i="187"/>
  <c r="AO57" i="187"/>
  <c r="S56" i="187"/>
  <c r="M55" i="187"/>
  <c r="BR53" i="187"/>
  <c r="BN52" i="187"/>
  <c r="BI51" i="187"/>
  <c r="BN50" i="187"/>
  <c r="BW49" i="187"/>
  <c r="S49" i="187"/>
  <c r="AN48" i="187"/>
  <c r="BP47" i="187"/>
  <c r="W47" i="187"/>
  <c r="AU46" i="187"/>
  <c r="BY45" i="187"/>
  <c r="AG45" i="187"/>
  <c r="BI44" i="187"/>
  <c r="P44" i="187"/>
  <c r="AS43" i="187"/>
  <c r="BS42" i="187"/>
  <c r="Z42" i="187"/>
  <c r="BF41" i="187"/>
  <c r="E41" i="187"/>
  <c r="AJ40" i="187"/>
  <c r="BP39" i="187"/>
  <c r="V39" i="187"/>
  <c r="BD38" i="187"/>
  <c r="K38" i="187"/>
  <c r="AM37" i="187"/>
  <c r="BU36" i="187"/>
  <c r="AE36" i="187"/>
  <c r="BE35" i="187"/>
  <c r="Q35" i="187"/>
  <c r="BA34" i="187"/>
  <c r="I34" i="187"/>
  <c r="AS33" i="187"/>
  <c r="E33" i="187"/>
  <c r="AK32" i="187"/>
  <c r="BU31" i="187"/>
  <c r="AG31" i="187"/>
  <c r="BM30" i="187"/>
  <c r="Y30" i="187"/>
  <c r="BI29" i="187"/>
  <c r="O29" i="187"/>
  <c r="BD28" i="187"/>
  <c r="R28" i="187"/>
  <c r="AZ27" i="187"/>
  <c r="N27" i="187"/>
  <c r="AZ26" i="187"/>
  <c r="J26" i="187"/>
  <c r="AV25" i="187"/>
  <c r="J25" i="187"/>
  <c r="AR24" i="187"/>
  <c r="F24" i="187"/>
  <c r="AR23" i="187"/>
  <c r="B23" i="187"/>
  <c r="AO22" i="187"/>
  <c r="E22" i="187"/>
  <c r="AO21" i="187"/>
  <c r="F21" i="187"/>
  <c r="AU20" i="187"/>
  <c r="I20" i="187"/>
  <c r="AY19" i="187"/>
  <c r="R19" i="187"/>
  <c r="BE18" i="187"/>
  <c r="Y18" i="187"/>
  <c r="BQ17" i="187"/>
  <c r="AG17" i="187"/>
  <c r="BY16" i="187"/>
  <c r="AS16" i="187"/>
  <c r="K16" i="187"/>
  <c r="P77" i="187"/>
  <c r="AB75" i="187"/>
  <c r="T73" i="187"/>
  <c r="AT71" i="187"/>
  <c r="BL69" i="187"/>
  <c r="AL68" i="187"/>
  <c r="AZ66" i="187"/>
  <c r="AE65" i="187"/>
  <c r="BJ63" i="187"/>
  <c r="AQ62" i="187"/>
  <c r="E61" i="187"/>
  <c r="BS59" i="187"/>
  <c r="AR58" i="187"/>
  <c r="AM57" i="187"/>
  <c r="N56" i="187"/>
  <c r="K55" i="187"/>
  <c r="BJ53" i="187"/>
  <c r="BK52" i="187"/>
  <c r="BB51" i="187"/>
  <c r="BI50" i="187"/>
  <c r="BU49" i="187"/>
  <c r="N49" i="187"/>
  <c r="AL48" i="187"/>
  <c r="BH47" i="187"/>
  <c r="U47" i="187"/>
  <c r="AQ46" i="187"/>
  <c r="BS45" i="187"/>
  <c r="AE45" i="187"/>
  <c r="BG44" i="187"/>
  <c r="E44" i="187"/>
  <c r="AP43" i="187"/>
  <c r="BP42" i="187"/>
  <c r="R42" i="187"/>
  <c r="BD41" i="187"/>
  <c r="B41" i="187"/>
  <c r="AD40" i="187"/>
  <c r="BN39" i="187"/>
  <c r="T39" i="187"/>
  <c r="AS38" i="187"/>
  <c r="H38" i="187"/>
  <c r="AK37" i="187"/>
  <c r="BM36" i="187"/>
  <c r="AC36" i="187"/>
  <c r="BC35" i="187"/>
  <c r="K35" i="187"/>
  <c r="AY34" i="187"/>
  <c r="G34" i="187"/>
  <c r="AM33" i="187"/>
  <c r="C33" i="187"/>
  <c r="AI32" i="187"/>
  <c r="BM31" i="187"/>
  <c r="AE31" i="187"/>
  <c r="BI30" i="187"/>
  <c r="O30" i="187"/>
  <c r="BE29" i="187"/>
  <c r="M29" i="187"/>
  <c r="AU28" i="187"/>
  <c r="P28" i="187"/>
  <c r="AU27" i="187"/>
  <c r="E27" i="187"/>
  <c r="AX26" i="187"/>
  <c r="H26" i="187"/>
  <c r="AM25" i="187"/>
  <c r="H25" i="187"/>
  <c r="F77" i="187"/>
  <c r="BN74" i="187"/>
  <c r="K73" i="187"/>
  <c r="R71" i="187"/>
  <c r="AY69" i="187"/>
  <c r="F68" i="187"/>
  <c r="AS66" i="187"/>
  <c r="F65" i="187"/>
  <c r="AX63" i="187"/>
  <c r="V62" i="187"/>
  <c r="BX60" i="187"/>
  <c r="AX59" i="187"/>
  <c r="AM58" i="187"/>
  <c r="Q57" i="187"/>
  <c r="K56" i="187"/>
  <c r="BM54" i="187"/>
  <c r="BG53" i="187"/>
  <c r="AS52" i="187"/>
  <c r="AU51" i="187"/>
  <c r="AO50" i="187"/>
  <c r="BA49" i="187"/>
  <c r="F49" i="187"/>
  <c r="AG48" i="187"/>
  <c r="BC47" i="187"/>
  <c r="D47" i="187"/>
  <c r="AN46" i="187"/>
  <c r="BP45" i="187"/>
  <c r="N45" i="187"/>
  <c r="AY44" i="187"/>
  <c r="B44" i="187"/>
  <c r="AC43" i="187"/>
  <c r="BM42" i="187"/>
  <c r="M42" i="187"/>
  <c r="AM41" i="187"/>
  <c r="BW40" i="187"/>
  <c r="AA40" i="187"/>
  <c r="AX39" i="187"/>
  <c r="M39" i="187"/>
  <c r="AP38" i="187"/>
  <c r="BT37" i="187"/>
  <c r="AH37" i="187"/>
  <c r="BH36" i="187"/>
  <c r="M36" i="187"/>
  <c r="AZ35" i="187"/>
  <c r="H35" i="187"/>
  <c r="AN34" i="187"/>
  <c r="D34" i="187"/>
  <c r="AJ33" i="187"/>
  <c r="BQ78" i="187"/>
  <c r="D77" i="187"/>
  <c r="BD74" i="187"/>
  <c r="D73" i="187"/>
  <c r="N71" i="187"/>
  <c r="AX69" i="187"/>
  <c r="BV67" i="187"/>
  <c r="AP66" i="187"/>
  <c r="BO64" i="187"/>
  <c r="AW63" i="187"/>
  <c r="O62" i="187"/>
  <c r="BW60" i="187"/>
  <c r="AR59" i="187"/>
  <c r="AG58" i="187"/>
  <c r="F57" i="187"/>
  <c r="J56" i="187"/>
  <c r="BE54" i="187"/>
  <c r="BF53" i="187"/>
  <c r="AM52" i="187"/>
  <c r="AR51" i="187"/>
  <c r="AN50" i="187"/>
  <c r="AZ49" i="187"/>
  <c r="BT48" i="187"/>
  <c r="AF48" i="187"/>
  <c r="BA47" i="187"/>
  <c r="C47" i="187"/>
  <c r="AM46" i="187"/>
  <c r="BO45" i="187"/>
  <c r="M45" i="187"/>
  <c r="AX44" i="187"/>
  <c r="BY43" i="187"/>
  <c r="Z43" i="187"/>
  <c r="BL42" i="187"/>
  <c r="K42" i="187"/>
  <c r="AL41" i="187"/>
  <c r="BV40" i="187"/>
  <c r="Z40" i="187"/>
  <c r="AW39" i="187"/>
  <c r="L39" i="187"/>
  <c r="AO38" i="187"/>
  <c r="BQ37" i="187"/>
  <c r="AG37" i="187"/>
  <c r="BF36" i="187"/>
  <c r="L36" i="187"/>
  <c r="AY35" i="187"/>
  <c r="BI78" i="187"/>
  <c r="R73" i="187"/>
  <c r="X69" i="187"/>
  <c r="M65" i="187"/>
  <c r="F62" i="187"/>
  <c r="AP58" i="187"/>
  <c r="BH55" i="187"/>
  <c r="BF52" i="187"/>
  <c r="AG50" i="187"/>
  <c r="AK48" i="187"/>
  <c r="BX46" i="187"/>
  <c r="AD45" i="187"/>
  <c r="BU43" i="187"/>
  <c r="P42" i="187"/>
  <c r="BE40" i="187"/>
  <c r="Q39" i="187"/>
  <c r="BL37" i="187"/>
  <c r="AB36" i="187"/>
  <c r="E35" i="187"/>
  <c r="BF33" i="187"/>
  <c r="AM32" i="187"/>
  <c r="AI31" i="187"/>
  <c r="AE30" i="187"/>
  <c r="T29" i="187"/>
  <c r="T28" i="187"/>
  <c r="T27" i="187"/>
  <c r="L26" i="187"/>
  <c r="L25" i="187"/>
  <c r="O24" i="187"/>
  <c r="Y23" i="187"/>
  <c r="AD22" i="187"/>
  <c r="AK21" i="187"/>
  <c r="AS20" i="187"/>
  <c r="BF19" i="187"/>
  <c r="BX18" i="187"/>
  <c r="N18" i="187"/>
  <c r="AB17" i="187"/>
  <c r="AP16" i="187"/>
  <c r="BH15" i="187"/>
  <c r="T15" i="187"/>
  <c r="AP14" i="187"/>
  <c r="BR13" i="187"/>
  <c r="AD13" i="187"/>
  <c r="AZ12" i="187"/>
  <c r="BV11" i="187"/>
  <c r="AH11" i="187"/>
  <c r="BJ10" i="187"/>
  <c r="H10" i="187"/>
  <c r="AR9" i="187"/>
  <c r="BT8" i="187"/>
  <c r="R8" i="187"/>
  <c r="BB7" i="187"/>
  <c r="F7" i="187"/>
  <c r="AB6" i="187"/>
  <c r="BL5" i="187"/>
  <c r="J5" i="187"/>
  <c r="AL4" i="187"/>
  <c r="BV3" i="187"/>
  <c r="T3" i="187"/>
  <c r="BY77" i="187"/>
  <c r="Q73" i="187"/>
  <c r="BO68" i="187"/>
  <c r="G65" i="187"/>
  <c r="AZ61" i="187"/>
  <c r="AN58" i="187"/>
  <c r="AJ55" i="187"/>
  <c r="AU52" i="187"/>
  <c r="J50" i="187"/>
  <c r="AI48" i="187"/>
  <c r="BL46" i="187"/>
  <c r="Y45" i="187"/>
  <c r="BA43" i="187"/>
  <c r="N42" i="187"/>
  <c r="AY40" i="187"/>
  <c r="O39" i="187"/>
  <c r="BE37" i="187"/>
  <c r="R36" i="187"/>
  <c r="D35" i="187"/>
  <c r="BA33" i="187"/>
  <c r="AJ32" i="187"/>
  <c r="AF31" i="187"/>
  <c r="P30" i="187"/>
  <c r="N29" i="187"/>
  <c r="Q28" i="187"/>
  <c r="F27" i="187"/>
  <c r="I26" i="187"/>
  <c r="I25" i="187"/>
  <c r="L24" i="187"/>
  <c r="X23" i="187"/>
  <c r="AC22" i="187"/>
  <c r="AJ21" i="187"/>
  <c r="AR20" i="187"/>
  <c r="AT19" i="187"/>
  <c r="BR18" i="187"/>
  <c r="M18" i="187"/>
  <c r="AA17" i="187"/>
  <c r="AK16" i="187"/>
  <c r="BG15" i="187"/>
  <c r="S15" i="187"/>
  <c r="AO14" i="187"/>
  <c r="BM13" i="187"/>
  <c r="Y13" i="187"/>
  <c r="AY12" i="187"/>
  <c r="BU11" i="187"/>
  <c r="AG11" i="187"/>
  <c r="BI10" i="187"/>
  <c r="G10" i="187"/>
  <c r="AQ9" i="187"/>
  <c r="BS8" i="187"/>
  <c r="Q8" i="187"/>
  <c r="BA7" i="187"/>
  <c r="BY6" i="187"/>
  <c r="AA6" i="187"/>
  <c r="BK5" i="187"/>
  <c r="I5" i="187"/>
  <c r="AK4" i="187"/>
  <c r="BU3" i="187"/>
  <c r="S3" i="187"/>
  <c r="BP77" i="187"/>
  <c r="BM72" i="187"/>
  <c r="AP68" i="187"/>
  <c r="BL64" i="187"/>
  <c r="AN61" i="187"/>
  <c r="Z58" i="187"/>
  <c r="O55" i="187"/>
  <c r="AL52" i="187"/>
  <c r="BY49" i="187"/>
  <c r="AE48" i="187"/>
  <c r="AY46" i="187"/>
  <c r="L45" i="187"/>
  <c r="AX43" i="187"/>
  <c r="I42" i="187"/>
  <c r="AV40" i="187"/>
  <c r="J39" i="187"/>
  <c r="AO37" i="187"/>
  <c r="K36" i="187"/>
  <c r="BJ34" i="187"/>
  <c r="AN33" i="187"/>
  <c r="AH32" i="187"/>
  <c r="AD31" i="187"/>
  <c r="N30" i="187"/>
  <c r="L29" i="187"/>
  <c r="M28" i="187"/>
  <c r="D27" i="187"/>
  <c r="E26" i="187"/>
  <c r="G25" i="187"/>
  <c r="BY23" i="187"/>
  <c r="R23" i="187"/>
  <c r="AA22" i="187"/>
  <c r="AI21" i="187"/>
  <c r="AL20" i="187"/>
  <c r="AS19" i="187"/>
  <c r="BG18" i="187"/>
  <c r="L18" i="187"/>
  <c r="Z17" i="187"/>
  <c r="AH16" i="187"/>
  <c r="BF15" i="187"/>
  <c r="G15" i="187"/>
  <c r="AN14" i="187"/>
  <c r="BJ13" i="187"/>
  <c r="Q13" i="187"/>
  <c r="AX12" i="187"/>
  <c r="BT11" i="187"/>
  <c r="AA11" i="187"/>
  <c r="BH10" i="187"/>
  <c r="F10" i="187"/>
  <c r="AK9" i="187"/>
  <c r="BR8" i="187"/>
  <c r="P8" i="187"/>
  <c r="AU7" i="187"/>
  <c r="BV6" i="187"/>
  <c r="Z6" i="187"/>
  <c r="BA5" i="187"/>
  <c r="H5" i="187"/>
  <c r="AJ4" i="187"/>
  <c r="BI3" i="187"/>
  <c r="R3" i="187"/>
  <c r="AD77" i="187"/>
  <c r="BE72" i="187"/>
  <c r="AM68" i="187"/>
  <c r="BK64" i="187"/>
  <c r="S61" i="187"/>
  <c r="R58" i="187"/>
  <c r="L55" i="187"/>
  <c r="AK52" i="187"/>
  <c r="BV49" i="187"/>
  <c r="U48" i="187"/>
  <c r="AS46" i="187"/>
  <c r="K45" i="187"/>
  <c r="AQ43" i="187"/>
  <c r="H42" i="187"/>
  <c r="AE40" i="187"/>
  <c r="E39" i="187"/>
  <c r="AL37" i="187"/>
  <c r="J36" i="187"/>
  <c r="BE34" i="187"/>
  <c r="AL33" i="187"/>
  <c r="AG32" i="187"/>
  <c r="U31" i="187"/>
  <c r="M30" i="187"/>
  <c r="K29" i="187"/>
  <c r="G28" i="187"/>
  <c r="C27" i="187"/>
  <c r="C26" i="187"/>
  <c r="BW24" i="187"/>
  <c r="BX23" i="187"/>
  <c r="D23" i="187"/>
  <c r="Z22" i="187"/>
  <c r="AH21" i="187"/>
  <c r="AG20" i="187"/>
  <c r="AR19" i="187"/>
  <c r="BD18" i="187"/>
  <c r="BV17" i="187"/>
  <c r="U17" i="187"/>
  <c r="AF16" i="187"/>
  <c r="BA15" i="187"/>
  <c r="D15" i="187"/>
  <c r="AM14" i="187"/>
  <c r="BI13" i="187"/>
  <c r="N13" i="187"/>
  <c r="AW12" i="187"/>
  <c r="BS11" i="187"/>
  <c r="X11" i="187"/>
  <c r="BG10" i="187"/>
  <c r="E10" i="187"/>
  <c r="AH9" i="187"/>
  <c r="BM8" i="187"/>
  <c r="O8" i="187"/>
  <c r="AL7" i="187"/>
  <c r="BU6" i="187"/>
  <c r="Y6" i="187"/>
  <c r="AV5" i="187"/>
  <c r="G5" i="187"/>
  <c r="AI4" i="187"/>
  <c r="BF3" i="187"/>
  <c r="Q3" i="187"/>
  <c r="K77" i="187"/>
  <c r="AX72" i="187"/>
  <c r="U68" i="187"/>
  <c r="BJ64" i="187"/>
  <c r="B61" i="187"/>
  <c r="J58" i="187"/>
  <c r="F55" i="187"/>
  <c r="AJ52" i="187"/>
  <c r="BP49" i="187"/>
  <c r="O48" i="187"/>
  <c r="AP46" i="187"/>
  <c r="J45" i="187"/>
  <c r="AN43" i="187"/>
  <c r="G42" i="187"/>
  <c r="AC40" i="187"/>
  <c r="BX38" i="187"/>
  <c r="AJ37" i="187"/>
  <c r="I36" i="187"/>
  <c r="AZ34" i="187"/>
  <c r="AK33" i="187"/>
  <c r="AF32" i="187"/>
  <c r="P31" i="187"/>
  <c r="L30" i="187"/>
  <c r="J29" i="187"/>
  <c r="B28" i="187"/>
  <c r="B27" i="187"/>
  <c r="B26" i="187"/>
  <c r="BR24" i="187"/>
  <c r="BU23" i="187"/>
  <c r="BY22" i="187"/>
  <c r="L22" i="187"/>
  <c r="AC21" i="187"/>
  <c r="AF20" i="187"/>
  <c r="AQ19" i="187"/>
  <c r="BC18" i="187"/>
  <c r="BS17" i="187"/>
  <c r="P17" i="187"/>
  <c r="AE16" i="187"/>
  <c r="AX15" i="187"/>
  <c r="B15" i="187"/>
  <c r="AL14" i="187"/>
  <c r="BH13" i="187"/>
  <c r="L13" i="187"/>
  <c r="AV12" i="187"/>
  <c r="BR11" i="187"/>
  <c r="V11" i="187"/>
  <c r="BF10" i="187"/>
  <c r="D10" i="187"/>
  <c r="Z9" i="187"/>
  <c r="BJ8" i="187"/>
  <c r="N8" i="187"/>
  <c r="AJ7" i="187"/>
  <c r="BT6" i="187"/>
  <c r="X6" i="187"/>
  <c r="AT5" i="187"/>
  <c r="F5" i="187"/>
  <c r="AH4" i="187"/>
  <c r="BD3" i="187"/>
  <c r="P3" i="187"/>
  <c r="G77" i="187"/>
  <c r="K72" i="187"/>
  <c r="G68" i="187"/>
  <c r="Z64" i="187"/>
  <c r="BY60" i="187"/>
  <c r="BM57" i="187"/>
  <c r="BN54" i="187"/>
  <c r="G52" i="187"/>
  <c r="BB49" i="187"/>
  <c r="F48" i="187"/>
  <c r="AO46" i="187"/>
  <c r="D45" i="187"/>
  <c r="AI43" i="187"/>
  <c r="BK41" i="187"/>
  <c r="AB40" i="187"/>
  <c r="BM38" i="187"/>
  <c r="AI37" i="187"/>
  <c r="BV35" i="187"/>
  <c r="AX34" i="187"/>
  <c r="AG33" i="187"/>
  <c r="AC32" i="187"/>
  <c r="O31" i="187"/>
  <c r="K30" i="187"/>
  <c r="I29" i="187"/>
  <c r="BY27" i="187"/>
  <c r="BY26" i="187"/>
  <c r="BY25" i="187"/>
  <c r="BQ24" i="187"/>
  <c r="BS23" i="187"/>
  <c r="BX22" i="187"/>
  <c r="G22" i="187"/>
  <c r="V21" i="187"/>
  <c r="AE20" i="187"/>
  <c r="AP19" i="187"/>
  <c r="BB18" i="187"/>
  <c r="BP17" i="187"/>
  <c r="J17" i="187"/>
  <c r="AD16" i="187"/>
  <c r="AW15" i="187"/>
  <c r="BY14" i="187"/>
  <c r="AK14" i="187"/>
  <c r="BG13" i="187"/>
  <c r="K13" i="187"/>
  <c r="AU12" i="187"/>
  <c r="BQ11" i="187"/>
  <c r="Q11" i="187"/>
  <c r="BA10" i="187"/>
  <c r="C10" i="187"/>
  <c r="Y9" i="187"/>
  <c r="BI8" i="187"/>
  <c r="M8" i="187"/>
  <c r="AI7" i="187"/>
  <c r="BS6" i="187"/>
  <c r="W6" i="187"/>
  <c r="AS5" i="187"/>
  <c r="E5" i="187"/>
  <c r="AC4" i="187"/>
  <c r="BC3" i="187"/>
  <c r="O3" i="187"/>
  <c r="BO76" i="187"/>
  <c r="BJ71" i="187"/>
  <c r="BM67" i="187"/>
  <c r="W64" i="187"/>
  <c r="BR60" i="187"/>
  <c r="AQ57" i="187"/>
  <c r="BD54" i="187"/>
  <c r="D52" i="187"/>
  <c r="AY49" i="187"/>
  <c r="BY47" i="187"/>
  <c r="AL46" i="187"/>
  <c r="BK44" i="187"/>
  <c r="X43" i="187"/>
  <c r="BH41" i="187"/>
  <c r="W40" i="187"/>
  <c r="BJ38" i="187"/>
  <c r="AF37" i="187"/>
  <c r="BI35" i="187"/>
  <c r="AS34" i="187"/>
  <c r="AE33" i="187"/>
  <c r="AA32" i="187"/>
  <c r="N31" i="187"/>
  <c r="J30" i="187"/>
  <c r="H29" i="187"/>
  <c r="BX27" i="187"/>
  <c r="BX26" i="187"/>
  <c r="BX25" i="187"/>
  <c r="BP24" i="187"/>
  <c r="BR23" i="187"/>
  <c r="BW22" i="187"/>
  <c r="D22" i="187"/>
  <c r="P21" i="187"/>
  <c r="AD20" i="187"/>
  <c r="AO19" i="187"/>
  <c r="BA18" i="187"/>
  <c r="BO17" i="187"/>
  <c r="G17" i="187"/>
  <c r="AC16" i="187"/>
  <c r="AV15" i="187"/>
  <c r="BX14" i="187"/>
  <c r="Y14" i="187"/>
  <c r="BF13" i="187"/>
  <c r="J13" i="187"/>
  <c r="AI12" i="187"/>
  <c r="BP11" i="187"/>
  <c r="N11" i="187"/>
  <c r="AS10" i="187"/>
  <c r="B10" i="187"/>
  <c r="X9" i="187"/>
  <c r="BC8" i="187"/>
  <c r="L8" i="187"/>
  <c r="AH7" i="187"/>
  <c r="BM6" i="187"/>
  <c r="V6" i="187"/>
  <c r="AR5" i="187"/>
  <c r="BW4" i="187"/>
  <c r="Z4" i="187"/>
  <c r="BB3" i="187"/>
  <c r="E3" i="187"/>
  <c r="AQ76" i="187"/>
  <c r="AU71" i="187"/>
  <c r="BJ67" i="187"/>
  <c r="BQ63" i="187"/>
  <c r="AZ60" i="187"/>
  <c r="AN57" i="187"/>
  <c r="BB54" i="187"/>
  <c r="BH51" i="187"/>
  <c r="AX49" i="187"/>
  <c r="BK47" i="187"/>
  <c r="AG46" i="187"/>
  <c r="BH44" i="187"/>
  <c r="V43" i="187"/>
  <c r="BE41" i="187"/>
  <c r="T40" i="187"/>
  <c r="AT38" i="187"/>
  <c r="V37" i="187"/>
  <c r="BD35" i="187"/>
  <c r="AK34" i="187"/>
  <c r="AC33" i="187"/>
  <c r="U32" i="187"/>
  <c r="M31" i="187"/>
  <c r="I30" i="187"/>
  <c r="C29" i="187"/>
  <c r="BW27" i="187"/>
  <c r="BW26" i="187"/>
  <c r="BS25" i="187"/>
  <c r="BO24" i="187"/>
  <c r="BQ23" i="187"/>
  <c r="BV22" i="187"/>
  <c r="C22" i="187"/>
  <c r="M21" i="187"/>
  <c r="AC20" i="187"/>
  <c r="AN19" i="187"/>
  <c r="AZ18" i="187"/>
  <c r="BN17" i="187"/>
  <c r="BT16" i="187"/>
  <c r="W16" i="187"/>
  <c r="AU15" i="187"/>
  <c r="BW14" i="187"/>
  <c r="V14" i="187"/>
  <c r="BE13" i="187"/>
  <c r="E13" i="187"/>
  <c r="AF12" i="187"/>
  <c r="BO11" i="187"/>
  <c r="M11" i="187"/>
  <c r="AP10" i="187"/>
  <c r="BY9" i="187"/>
  <c r="W9" i="187"/>
  <c r="AZ8" i="187"/>
  <c r="K8" i="187"/>
  <c r="AG7" i="187"/>
  <c r="BJ6" i="187"/>
  <c r="Q6" i="187"/>
  <c r="AQ5" i="187"/>
  <c r="BN4" i="187"/>
  <c r="Y4" i="187"/>
  <c r="BA3" i="187"/>
  <c r="AP76" i="187"/>
  <c r="AO71" i="187"/>
  <c r="BI67" i="187"/>
  <c r="BG63" i="187"/>
  <c r="AY60" i="187"/>
  <c r="X57" i="187"/>
  <c r="BA54" i="187"/>
  <c r="AZ51" i="187"/>
  <c r="AW49" i="187"/>
  <c r="BF47" i="187"/>
  <c r="V46" i="187"/>
  <c r="BC44" i="187"/>
  <c r="U43" i="187"/>
  <c r="BC41" i="187"/>
  <c r="R40" i="187"/>
  <c r="AR38" i="187"/>
  <c r="Q37" i="187"/>
  <c r="BB35" i="187"/>
  <c r="AI34" i="187"/>
  <c r="AB33" i="187"/>
  <c r="P32" i="187"/>
  <c r="L31" i="187"/>
  <c r="H30" i="187"/>
  <c r="BS28" i="187"/>
  <c r="BV27" i="187"/>
  <c r="BV26" i="187"/>
  <c r="BN25" i="187"/>
  <c r="BN24" i="187"/>
  <c r="BP23" i="187"/>
  <c r="BU22" i="187"/>
  <c r="B22" i="187"/>
  <c r="BX20" i="187"/>
  <c r="W20" i="187"/>
  <c r="AM19" i="187"/>
  <c r="AY18" i="187"/>
  <c r="BI17" i="187"/>
  <c r="BS16" i="187"/>
  <c r="N16" i="187"/>
  <c r="AT15" i="187"/>
  <c r="BV14" i="187"/>
  <c r="T14" i="187"/>
  <c r="BD13" i="187"/>
  <c r="B13" i="187"/>
  <c r="AD12" i="187"/>
  <c r="BN11" i="187"/>
  <c r="L11" i="187"/>
  <c r="AN10" i="187"/>
  <c r="BX9" i="187"/>
  <c r="V9" i="187"/>
  <c r="AX8" i="187"/>
  <c r="J8" i="187"/>
  <c r="AF7" i="187"/>
  <c r="BB6" i="187"/>
  <c r="N6" i="187"/>
  <c r="AP5" i="187"/>
  <c r="BL4" i="187"/>
  <c r="X4" i="187"/>
  <c r="AZ3" i="187"/>
  <c r="E76" i="187"/>
  <c r="S71" i="187"/>
  <c r="W67" i="187"/>
  <c r="BA63" i="187"/>
  <c r="AA60" i="187"/>
  <c r="R57" i="187"/>
  <c r="V54" i="187"/>
  <c r="AX51" i="187"/>
  <c r="AA49" i="187"/>
  <c r="BD47" i="187"/>
  <c r="P46" i="187"/>
  <c r="BA44" i="187"/>
  <c r="M43" i="187"/>
  <c r="AR41" i="187"/>
  <c r="BW39" i="187"/>
  <c r="AQ38" i="187"/>
  <c r="I37" i="187"/>
  <c r="BA35" i="187"/>
  <c r="AG34" i="187"/>
  <c r="K33" i="187"/>
  <c r="G32" i="187"/>
  <c r="C31" i="187"/>
  <c r="BN29" i="187"/>
  <c r="BM28" i="187"/>
  <c r="BM27" i="187"/>
  <c r="BE26" i="187"/>
  <c r="BE25" i="187"/>
  <c r="BH24" i="187"/>
  <c r="BO23" i="187"/>
  <c r="BT22" i="187"/>
  <c r="BU21" i="187"/>
  <c r="BW20" i="187"/>
  <c r="K20" i="187"/>
  <c r="AL19" i="187"/>
  <c r="AX18" i="187"/>
  <c r="BD17" i="187"/>
  <c r="BR16" i="187"/>
  <c r="J16" i="187"/>
  <c r="AS15" i="187"/>
  <c r="BQ14" i="187"/>
  <c r="S14" i="187"/>
  <c r="BC13" i="187"/>
  <c r="BY12" i="187"/>
  <c r="AC12" i="187"/>
  <c r="BM11" i="187"/>
  <c r="K11" i="187"/>
  <c r="AM10" i="187"/>
  <c r="BW9" i="187"/>
  <c r="U9" i="187"/>
  <c r="AS8" i="187"/>
  <c r="E8" i="187"/>
  <c r="AE7" i="187"/>
  <c r="BA6" i="187"/>
  <c r="M6" i="187"/>
  <c r="AO5" i="187"/>
  <c r="BK4" i="187"/>
  <c r="W4" i="187"/>
  <c r="AY3" i="187"/>
  <c r="AS75" i="187"/>
  <c r="G71" i="187"/>
  <c r="P67" i="187"/>
  <c r="AR63" i="187"/>
  <c r="H60" i="187"/>
  <c r="D57" i="187"/>
  <c r="L54" i="187"/>
  <c r="AM51" i="187"/>
  <c r="X49" i="187"/>
  <c r="AY47" i="187"/>
  <c r="M46" i="187"/>
  <c r="AV44" i="187"/>
  <c r="BU42" i="187"/>
  <c r="AK41" i="187"/>
  <c r="BR39" i="187"/>
  <c r="AN38" i="187"/>
  <c r="D37" i="187"/>
  <c r="AX35" i="187"/>
  <c r="AF34" i="187"/>
  <c r="G33" i="187"/>
  <c r="C32" i="187"/>
  <c r="BO30" i="187"/>
  <c r="BK29" i="187"/>
  <c r="BJ28" i="187"/>
  <c r="BB27" i="187"/>
  <c r="BB26" i="187"/>
  <c r="BB25" i="187"/>
  <c r="AT24" i="187"/>
  <c r="BN23" i="187"/>
  <c r="BQ22" i="187"/>
  <c r="BP21" i="187"/>
  <c r="BV20" i="187"/>
  <c r="H20" i="187"/>
  <c r="W19" i="187"/>
  <c r="AS18" i="187"/>
  <c r="BC17" i="187"/>
  <c r="BQ16" i="187"/>
  <c r="I16" i="187"/>
  <c r="AM15" i="187"/>
  <c r="BN14" i="187"/>
  <c r="R14" i="187"/>
  <c r="AS13" i="187"/>
  <c r="BX12" i="187"/>
  <c r="AB12" i="187"/>
  <c r="BA11" i="187"/>
  <c r="J11" i="187"/>
  <c r="AL10" i="187"/>
  <c r="BK9" i="187"/>
  <c r="T9" i="187"/>
  <c r="AP8" i="187"/>
  <c r="BU7" i="187"/>
  <c r="AD7" i="187"/>
  <c r="AZ6" i="187"/>
  <c r="G6" i="187"/>
  <c r="AN5" i="187"/>
  <c r="BJ4" i="187"/>
  <c r="Q4" i="187"/>
  <c r="AX3" i="187"/>
  <c r="AD75" i="187"/>
  <c r="D71" i="187"/>
  <c r="BH66" i="187"/>
  <c r="AA63" i="187"/>
  <c r="BU59" i="187"/>
  <c r="B57" i="187"/>
  <c r="BP53" i="187"/>
  <c r="AE51" i="187"/>
  <c r="P49" i="187"/>
  <c r="AW47" i="187"/>
  <c r="BT45" i="187"/>
  <c r="AQ44" i="187"/>
  <c r="BQ42" i="187"/>
  <c r="AJ41" i="187"/>
  <c r="BO39" i="187"/>
  <c r="AM38" i="187"/>
  <c r="BP36" i="187"/>
  <c r="AS35" i="187"/>
  <c r="Z34" i="187"/>
  <c r="D33" i="187"/>
  <c r="BP31" i="187"/>
  <c r="BL30" i="187"/>
  <c r="BH29" i="187"/>
  <c r="AV28" i="187"/>
  <c r="AW27" i="187"/>
  <c r="AY26" i="187"/>
  <c r="AO25" i="187"/>
  <c r="AQ24" i="187"/>
  <c r="AW23" i="187"/>
  <c r="BK22" i="187"/>
  <c r="BN21" i="187"/>
  <c r="BU20" i="187"/>
  <c r="G20" i="187"/>
  <c r="T19" i="187"/>
  <c r="AN18" i="187"/>
  <c r="BB17" i="187"/>
  <c r="BP16" i="187"/>
  <c r="H16" i="187"/>
  <c r="AD15" i="187"/>
  <c r="BM14" i="187"/>
  <c r="Q14" i="187"/>
  <c r="AN13" i="187"/>
  <c r="BW12" i="187"/>
  <c r="AA12" i="187"/>
  <c r="AX11" i="187"/>
  <c r="I11" i="187"/>
  <c r="AG10" i="187"/>
  <c r="BH9" i="187"/>
  <c r="S9" i="187"/>
  <c r="AO8" i="187"/>
  <c r="BR7" i="187"/>
  <c r="AC7" i="187"/>
  <c r="AY6" i="187"/>
  <c r="D6" i="187"/>
  <c r="AM5" i="187"/>
  <c r="BI4" i="187"/>
  <c r="N4" i="187"/>
  <c r="AS3" i="187"/>
  <c r="BQ74" i="187"/>
  <c r="AE70" i="187"/>
  <c r="AX66" i="187"/>
  <c r="BY62" i="187"/>
  <c r="AZ59" i="187"/>
  <c r="AR56" i="187"/>
  <c r="BH53" i="187"/>
  <c r="K51" i="187"/>
  <c r="K49" i="187"/>
  <c r="AB47" i="187"/>
  <c r="BQ45" i="187"/>
  <c r="Z44" i="187"/>
  <c r="BN42" i="187"/>
  <c r="W41" i="187"/>
  <c r="BH39" i="187"/>
  <c r="S38" i="187"/>
  <c r="BI36" i="187"/>
  <c r="AD35" i="187"/>
  <c r="H34" i="187"/>
  <c r="BU32" i="187"/>
  <c r="BI31" i="187"/>
  <c r="BE30" i="187"/>
  <c r="AW29" i="187"/>
  <c r="AS28" i="187"/>
  <c r="AS27" i="187"/>
  <c r="AO26" i="187"/>
  <c r="AK25" i="187"/>
  <c r="AO24" i="187"/>
  <c r="AQ23" i="187"/>
  <c r="AZ22" i="187"/>
  <c r="BK21" i="187"/>
  <c r="BS20" i="187"/>
  <c r="E20" i="187"/>
  <c r="O19" i="187"/>
  <c r="AE18" i="187"/>
  <c r="AZ17" i="187"/>
  <c r="BN16" i="187"/>
  <c r="F16" i="187"/>
  <c r="AA15" i="187"/>
  <c r="BK14" i="187"/>
  <c r="O14" i="187"/>
  <c r="AK13" i="187"/>
  <c r="BU12" i="187"/>
  <c r="U12" i="187"/>
  <c r="AU11" i="187"/>
  <c r="G11" i="187"/>
  <c r="AC10" i="187"/>
  <c r="BE9" i="187"/>
  <c r="Q9" i="187"/>
  <c r="AM8" i="187"/>
  <c r="BO7" i="187"/>
  <c r="AA7" i="187"/>
  <c r="AW6" i="187"/>
  <c r="BU5" i="187"/>
  <c r="AG5" i="187"/>
  <c r="BG4" i="187"/>
  <c r="E4" i="187"/>
  <c r="AO3" i="187"/>
  <c r="Y69" i="187"/>
  <c r="C59" i="187"/>
  <c r="AQ50" i="187"/>
  <c r="BG45" i="187"/>
  <c r="D41" i="187"/>
  <c r="BE36" i="187"/>
  <c r="B33" i="187"/>
  <c r="AH30" i="187"/>
  <c r="AF27" i="187"/>
  <c r="AH24" i="187"/>
  <c r="AQ21" i="187"/>
  <c r="I19" i="187"/>
  <c r="BM16" i="187"/>
  <c r="BL14" i="187"/>
  <c r="AE13" i="187"/>
  <c r="AP11" i="187"/>
  <c r="AW9" i="187"/>
  <c r="BF7" i="187"/>
  <c r="BQ5" i="187"/>
  <c r="D4" i="187"/>
  <c r="AY66" i="187"/>
  <c r="AX58" i="187"/>
  <c r="AL50" i="187"/>
  <c r="AN45" i="187"/>
  <c r="BY40" i="187"/>
  <c r="BD36" i="187"/>
  <c r="BL32" i="187"/>
  <c r="BC29" i="187"/>
  <c r="W27" i="187"/>
  <c r="AC24" i="187"/>
  <c r="AN21" i="187"/>
  <c r="D19" i="187"/>
  <c r="BL16" i="187"/>
  <c r="BE14" i="187"/>
  <c r="BV12" i="187"/>
  <c r="AK11" i="187"/>
  <c r="AT9" i="187"/>
  <c r="BE7" i="187"/>
  <c r="BP5" i="187"/>
  <c r="C4" i="187"/>
  <c r="AE66" i="187"/>
  <c r="BY56" i="187"/>
  <c r="AI50" i="187"/>
  <c r="AI45" i="187"/>
  <c r="BX40" i="187"/>
  <c r="BC36" i="187"/>
  <c r="BK32" i="187"/>
  <c r="AR29" i="187"/>
  <c r="AW26" i="187"/>
  <c r="X24" i="187"/>
  <c r="AM21" i="187"/>
  <c r="C19" i="187"/>
  <c r="AX16" i="187"/>
  <c r="BB14" i="187"/>
  <c r="BO12" i="187"/>
  <c r="H11" i="187"/>
  <c r="AS9" i="187"/>
  <c r="BD7" i="187"/>
  <c r="BO5" i="187"/>
  <c r="B4" i="187"/>
  <c r="Q66" i="187"/>
  <c r="AN56" i="187"/>
  <c r="M49" i="187"/>
  <c r="AF45" i="187"/>
  <c r="BU40" i="187"/>
  <c r="AJ36" i="187"/>
  <c r="BJ32" i="187"/>
  <c r="AQ29" i="187"/>
  <c r="AJ26" i="187"/>
  <c r="AT23" i="187"/>
  <c r="AL21" i="187"/>
  <c r="B19" i="187"/>
  <c r="AU16" i="187"/>
  <c r="AT14" i="187"/>
  <c r="BF12" i="187"/>
  <c r="BU10" i="187"/>
  <c r="R9" i="187"/>
  <c r="BC7" i="187"/>
  <c r="BN5" i="187"/>
  <c r="BY3" i="187"/>
  <c r="P66" i="187"/>
  <c r="R56" i="187"/>
  <c r="BR48" i="187"/>
  <c r="AK44" i="187"/>
  <c r="BP40" i="187"/>
  <c r="AG36" i="187"/>
  <c r="BI32" i="187"/>
  <c r="AP29" i="187"/>
  <c r="AI26" i="187"/>
  <c r="AP23" i="187"/>
  <c r="BT20" i="187"/>
  <c r="BY18" i="187"/>
  <c r="AR16" i="187"/>
  <c r="AS14" i="187"/>
  <c r="BD12" i="187"/>
  <c r="BP10" i="187"/>
  <c r="E9" i="187"/>
  <c r="AB7" i="187"/>
  <c r="BM5" i="187"/>
  <c r="BX3" i="187"/>
  <c r="BN78" i="187"/>
  <c r="BI65" i="187"/>
  <c r="M56" i="187"/>
  <c r="BP48" i="187"/>
  <c r="W44" i="187"/>
  <c r="BM39" i="187"/>
  <c r="AD36" i="187"/>
  <c r="BH32" i="187"/>
  <c r="AO29" i="187"/>
  <c r="AH26" i="187"/>
  <c r="AO23" i="187"/>
  <c r="BR20" i="187"/>
  <c r="AH18" i="187"/>
  <c r="AQ16" i="187"/>
  <c r="AR14" i="187"/>
  <c r="BC12" i="187"/>
  <c r="BN10" i="187"/>
  <c r="B9" i="187"/>
  <c r="O7" i="187"/>
  <c r="AL5" i="187"/>
  <c r="BW3" i="187"/>
  <c r="BJ78" i="187"/>
  <c r="AI65" i="187"/>
  <c r="L56" i="187"/>
  <c r="BO48" i="187"/>
  <c r="F44" i="187"/>
  <c r="AV39" i="187"/>
  <c r="AJ35" i="187"/>
  <c r="BB32" i="187"/>
  <c r="AN29" i="187"/>
  <c r="AG26" i="187"/>
  <c r="AJ23" i="187"/>
  <c r="BQ20" i="187"/>
  <c r="T18" i="187"/>
  <c r="G16" i="187"/>
  <c r="AQ14" i="187"/>
  <c r="BB12" i="187"/>
  <c r="BM10" i="187"/>
  <c r="BX8" i="187"/>
  <c r="L7" i="187"/>
  <c r="Y5" i="187"/>
  <c r="AP3" i="187"/>
  <c r="U75" i="187"/>
  <c r="AF65" i="187"/>
  <c r="BS55" i="187"/>
  <c r="BH48" i="187"/>
  <c r="D44" i="187"/>
  <c r="AU39" i="187"/>
  <c r="AA35" i="187"/>
  <c r="BK31" i="187"/>
  <c r="AE29" i="187"/>
  <c r="AF26" i="187"/>
  <c r="AB23" i="187"/>
  <c r="BP20" i="187"/>
  <c r="S18" i="187"/>
  <c r="E16" i="187"/>
  <c r="P14" i="187"/>
  <c r="BA12" i="187"/>
  <c r="BL10" i="187"/>
  <c r="BW8" i="187"/>
  <c r="J7" i="187"/>
  <c r="V5" i="187"/>
  <c r="AI3" i="187"/>
  <c r="BA74" i="187"/>
  <c r="Y63" i="187"/>
  <c r="BI55" i="187"/>
  <c r="AP48" i="187"/>
  <c r="C44" i="187"/>
  <c r="AT39" i="187"/>
  <c r="L35" i="187"/>
  <c r="BH31" i="187"/>
  <c r="AT28" i="187"/>
  <c r="W26" i="187"/>
  <c r="AA23" i="187"/>
  <c r="AZ20" i="187"/>
  <c r="R18" i="187"/>
  <c r="D16" i="187"/>
  <c r="N14" i="187"/>
  <c r="Z12" i="187"/>
  <c r="BK10" i="187"/>
  <c r="BV8" i="187"/>
  <c r="I7" i="187"/>
  <c r="T5" i="187"/>
  <c r="AF3" i="187"/>
  <c r="AP74" i="187"/>
  <c r="BG62" i="187"/>
  <c r="BI53" i="187"/>
  <c r="AM48" i="187"/>
  <c r="BX43" i="187"/>
  <c r="AN39" i="187"/>
  <c r="J35" i="187"/>
  <c r="BG31" i="187"/>
  <c r="AR28" i="187"/>
  <c r="AL25" i="187"/>
  <c r="Z23" i="187"/>
  <c r="AW20" i="187"/>
  <c r="Q18" i="187"/>
  <c r="C16" i="187"/>
  <c r="I14" i="187"/>
  <c r="R12" i="187"/>
  <c r="AD10" i="187"/>
  <c r="BU8" i="187"/>
  <c r="H7" i="187"/>
  <c r="S5" i="187"/>
  <c r="AD3" i="187"/>
  <c r="AO74" i="187"/>
  <c r="AS62" i="187"/>
  <c r="AV53" i="187"/>
  <c r="AV47" i="187"/>
  <c r="BW43" i="187"/>
  <c r="X39" i="187"/>
  <c r="I35" i="187"/>
  <c r="BF31" i="187"/>
  <c r="AQ28" i="187"/>
  <c r="AJ25" i="187"/>
  <c r="BF22" i="187"/>
  <c r="AT20" i="187"/>
  <c r="P18" i="187"/>
  <c r="B16" i="187"/>
  <c r="F14" i="187"/>
  <c r="Q12" i="187"/>
  <c r="AB10" i="187"/>
  <c r="AN8" i="187"/>
  <c r="G7" i="187"/>
  <c r="R5" i="187"/>
  <c r="Y3" i="187"/>
  <c r="BM73" i="187"/>
  <c r="AL62" i="187"/>
  <c r="AG53" i="187"/>
  <c r="Y47" i="187"/>
  <c r="BO42" i="187"/>
  <c r="U39" i="187"/>
  <c r="G35" i="187"/>
  <c r="BE31" i="187"/>
  <c r="AP28" i="187"/>
  <c r="AI25" i="187"/>
  <c r="AU22" i="187"/>
  <c r="F20" i="187"/>
  <c r="O18" i="187"/>
  <c r="BM15" i="187"/>
  <c r="E14" i="187"/>
  <c r="P12" i="187"/>
  <c r="AA10" i="187"/>
  <c r="AL8" i="187"/>
  <c r="AX6" i="187"/>
  <c r="M5" i="187"/>
  <c r="V3" i="187"/>
  <c r="AZ73" i="187"/>
  <c r="X62" i="187"/>
  <c r="AF53" i="187"/>
  <c r="V47" i="187"/>
  <c r="BK42" i="187"/>
  <c r="AL38" i="187"/>
  <c r="F35" i="187"/>
  <c r="BD31" i="187"/>
  <c r="AO28" i="187"/>
  <c r="AH25" i="187"/>
  <c r="AJ22" i="187"/>
  <c r="D20" i="187"/>
  <c r="BA17" i="187"/>
  <c r="BJ15" i="187"/>
  <c r="BW13" i="187"/>
  <c r="O12" i="187"/>
  <c r="Z10" i="187"/>
  <c r="AK8" i="187"/>
  <c r="AV6" i="187"/>
  <c r="BH4" i="187"/>
  <c r="U3" i="187"/>
  <c r="X73" i="187"/>
  <c r="N62" i="187"/>
  <c r="J53" i="187"/>
  <c r="T47" i="187"/>
  <c r="BA42" i="187"/>
  <c r="P38" i="187"/>
  <c r="K34" i="187"/>
  <c r="AL31" i="187"/>
  <c r="AN28" i="187"/>
  <c r="AG25" i="187"/>
  <c r="AI22" i="187"/>
  <c r="C20" i="187"/>
  <c r="AT17" i="187"/>
  <c r="AB15" i="187"/>
  <c r="BT13" i="187"/>
  <c r="I12" i="187"/>
  <c r="Y10" i="187"/>
  <c r="AJ8" i="187"/>
  <c r="AU6" i="187"/>
  <c r="BF4" i="187"/>
  <c r="C71" i="187"/>
  <c r="I62" i="187"/>
  <c r="BS52" i="187"/>
  <c r="I47" i="187"/>
  <c r="AU42" i="187"/>
  <c r="I38" i="187"/>
  <c r="F34" i="187"/>
  <c r="BG30" i="187"/>
  <c r="W28" i="187"/>
  <c r="AF25" i="187"/>
  <c r="AH22" i="187"/>
  <c r="B20" i="187"/>
  <c r="AI17" i="187"/>
  <c r="Z15" i="187"/>
  <c r="AL13" i="187"/>
  <c r="F12" i="187"/>
  <c r="S10" i="187"/>
  <c r="AI8" i="187"/>
  <c r="AT6" i="187"/>
  <c r="BE4" i="187"/>
  <c r="AB70" i="187"/>
  <c r="BN59" i="187"/>
  <c r="BM52" i="187"/>
  <c r="B47" i="187"/>
  <c r="AM42" i="187"/>
  <c r="F38" i="187"/>
  <c r="E34" i="187"/>
  <c r="BD30" i="187"/>
  <c r="AT27" i="187"/>
  <c r="O25" i="187"/>
  <c r="AG22" i="187"/>
  <c r="BT19" i="187"/>
  <c r="AF17" i="187"/>
  <c r="Y15" i="187"/>
  <c r="AJ13" i="187"/>
  <c r="AV11" i="187"/>
  <c r="J10" i="187"/>
  <c r="Y8" i="187"/>
  <c r="AS6" i="187"/>
  <c r="BD4" i="187"/>
  <c r="BK50" i="187"/>
  <c r="AW30" i="187"/>
  <c r="AC17" i="187"/>
  <c r="BN7" i="187"/>
  <c r="AY50" i="187"/>
  <c r="AR30" i="187"/>
  <c r="BO16" i="187"/>
  <c r="BI7" i="187"/>
  <c r="BY46" i="187"/>
  <c r="AR27" i="187"/>
  <c r="X15" i="187"/>
  <c r="AG6" i="187"/>
  <c r="BR45" i="187"/>
  <c r="AQ27" i="187"/>
  <c r="W15" i="187"/>
  <c r="AD6" i="187"/>
  <c r="BL45" i="187"/>
  <c r="AP27" i="187"/>
  <c r="V15" i="187"/>
  <c r="B6" i="187"/>
  <c r="BI45" i="187"/>
  <c r="AK27" i="187"/>
  <c r="U15" i="187"/>
  <c r="BR5" i="187"/>
  <c r="AH42" i="187"/>
  <c r="AP24" i="187"/>
  <c r="AI13" i="187"/>
  <c r="BC4" i="187"/>
  <c r="U42" i="187"/>
  <c r="AN24" i="187"/>
  <c r="AH13" i="187"/>
  <c r="AQ4" i="187"/>
  <c r="AI41" i="187"/>
  <c r="AK24" i="187"/>
  <c r="AG13" i="187"/>
  <c r="AN4" i="187"/>
  <c r="J41" i="187"/>
  <c r="AI24" i="187"/>
  <c r="AF13" i="187"/>
  <c r="F4" i="187"/>
  <c r="BT69" i="187"/>
  <c r="BY37" i="187"/>
  <c r="AF22" i="187"/>
  <c r="AT11" i="187"/>
  <c r="BE69" i="187"/>
  <c r="BO37" i="187"/>
  <c r="BM21" i="187"/>
  <c r="AS11" i="187"/>
  <c r="AZ69" i="187"/>
  <c r="BM37" i="187"/>
  <c r="BJ21" i="187"/>
  <c r="AR11" i="187"/>
  <c r="AP59" i="187"/>
  <c r="B34" i="187"/>
  <c r="BI19" i="187"/>
  <c r="BD9" i="187"/>
  <c r="AA51" i="187"/>
  <c r="BC30" i="187"/>
  <c r="AE17" i="187"/>
  <c r="T8" i="187"/>
  <c r="BP50" i="187"/>
  <c r="BB30" i="187"/>
  <c r="AD17" i="187"/>
  <c r="BP7" i="187"/>
  <c r="BC9" i="187"/>
  <c r="BB9" i="187"/>
  <c r="AS69" i="187"/>
  <c r="AQ59" i="187"/>
  <c r="AK59" i="187"/>
  <c r="F59" i="187"/>
  <c r="BK36" i="187"/>
  <c r="C34" i="187"/>
  <c r="BQ33" i="187"/>
  <c r="BL33" i="187"/>
  <c r="BD21" i="187"/>
  <c r="BO19" i="187"/>
  <c r="Q19" i="187"/>
  <c r="N19" i="187"/>
  <c r="AQ11" i="187"/>
  <c r="BF9" i="187"/>
  <c r="T57" i="201"/>
  <c r="S57" i="205"/>
  <c r="S57" i="201" s="1"/>
  <c r="T64" i="201"/>
  <c r="S64" i="205"/>
  <c r="S64" i="201" s="1"/>
  <c r="T92" i="170"/>
  <c r="BR92" i="170"/>
  <c r="AK92" i="170"/>
  <c r="F75" i="194"/>
  <c r="F71" i="194"/>
  <c r="F67" i="194"/>
  <c r="F63" i="194"/>
  <c r="F59" i="194"/>
  <c r="F55" i="194"/>
  <c r="F51" i="194"/>
  <c r="F47" i="194"/>
  <c r="F43" i="194"/>
  <c r="F39" i="194"/>
  <c r="F35" i="194"/>
  <c r="F31" i="194"/>
  <c r="F27" i="194"/>
  <c r="F23" i="194"/>
  <c r="F19" i="194"/>
  <c r="F15" i="194"/>
  <c r="F11" i="194"/>
  <c r="F7" i="194"/>
  <c r="F3" i="194"/>
  <c r="E75" i="194"/>
  <c r="E71" i="194"/>
  <c r="E67" i="194"/>
  <c r="E63" i="194"/>
  <c r="E59" i="194"/>
  <c r="E55" i="194"/>
  <c r="E51" i="194"/>
  <c r="E47" i="194"/>
  <c r="E43" i="194"/>
  <c r="E39" i="194"/>
  <c r="E35" i="194"/>
  <c r="E31" i="194"/>
  <c r="E27" i="194"/>
  <c r="E23" i="194"/>
  <c r="E19" i="194"/>
  <c r="E15" i="194"/>
  <c r="E11" i="194"/>
  <c r="E7" i="194"/>
  <c r="E3" i="194"/>
  <c r="D75" i="194"/>
  <c r="D71" i="194"/>
  <c r="D67" i="194"/>
  <c r="D63" i="194"/>
  <c r="D59" i="194"/>
  <c r="D55" i="194"/>
  <c r="D51" i="194"/>
  <c r="D47" i="194"/>
  <c r="D43" i="194"/>
  <c r="D39" i="194"/>
  <c r="D35" i="194"/>
  <c r="D31" i="194"/>
  <c r="D27" i="194"/>
  <c r="D23" i="194"/>
  <c r="D19" i="194"/>
  <c r="D15" i="194"/>
  <c r="D11" i="194"/>
  <c r="D7" i="194"/>
  <c r="D3" i="194"/>
  <c r="C75" i="194"/>
  <c r="C71" i="194"/>
  <c r="C67" i="194"/>
  <c r="C63" i="194"/>
  <c r="C59" i="194"/>
  <c r="C55" i="194"/>
  <c r="C51" i="194"/>
  <c r="C47" i="194"/>
  <c r="C43" i="194"/>
  <c r="C39" i="194"/>
  <c r="C35" i="194"/>
  <c r="C31" i="194"/>
  <c r="C27" i="194"/>
  <c r="C23" i="194"/>
  <c r="C19" i="194"/>
  <c r="C15" i="194"/>
  <c r="C11" i="194"/>
  <c r="C7" i="194"/>
  <c r="C3" i="194"/>
  <c r="B75" i="194"/>
  <c r="B71" i="194"/>
  <c r="B67" i="194"/>
  <c r="B63" i="194"/>
  <c r="B59" i="194"/>
  <c r="B55" i="194"/>
  <c r="B51" i="194"/>
  <c r="B47" i="194"/>
  <c r="B43" i="194"/>
  <c r="B39" i="194"/>
  <c r="B35" i="194"/>
  <c r="B31" i="194"/>
  <c r="B27" i="194"/>
  <c r="B23" i="194"/>
  <c r="B19" i="194"/>
  <c r="B15" i="194"/>
  <c r="B11" i="194"/>
  <c r="B7" i="194"/>
  <c r="B3" i="194"/>
  <c r="F74" i="194"/>
  <c r="F70" i="194"/>
  <c r="F66" i="194"/>
  <c r="F62" i="194"/>
  <c r="F58" i="194"/>
  <c r="F54" i="194"/>
  <c r="F50" i="194"/>
  <c r="F46" i="194"/>
  <c r="F42" i="194"/>
  <c r="F38" i="194"/>
  <c r="F34" i="194"/>
  <c r="F30" i="194"/>
  <c r="F26" i="194"/>
  <c r="F22" i="194"/>
  <c r="F18" i="194"/>
  <c r="F14" i="194"/>
  <c r="F10" i="194"/>
  <c r="F6" i="194"/>
  <c r="F2" i="194"/>
  <c r="F77" i="194"/>
  <c r="F73" i="194"/>
  <c r="F69" i="194"/>
  <c r="F65" i="194"/>
  <c r="F61" i="194"/>
  <c r="F57" i="194"/>
  <c r="F53" i="194"/>
  <c r="F49" i="194"/>
  <c r="F45" i="194"/>
  <c r="F41" i="194"/>
  <c r="F37" i="194"/>
  <c r="F33" i="194"/>
  <c r="F29" i="194"/>
  <c r="F25" i="194"/>
  <c r="F21" i="194"/>
  <c r="F17" i="194"/>
  <c r="F13" i="194"/>
  <c r="F9" i="194"/>
  <c r="F5" i="194"/>
  <c r="B2" i="194"/>
  <c r="C74" i="194"/>
  <c r="E68" i="194"/>
  <c r="B62" i="194"/>
  <c r="D56" i="194"/>
  <c r="E49" i="194"/>
  <c r="C44" i="194"/>
  <c r="D37" i="194"/>
  <c r="B32" i="194"/>
  <c r="C25" i="194"/>
  <c r="E18" i="194"/>
  <c r="B13" i="194"/>
  <c r="D6" i="194"/>
  <c r="B74" i="194"/>
  <c r="D68" i="194"/>
  <c r="E61" i="194"/>
  <c r="C56" i="194"/>
  <c r="D49" i="194"/>
  <c r="B44" i="194"/>
  <c r="C37" i="194"/>
  <c r="E30" i="194"/>
  <c r="B25" i="194"/>
  <c r="D18" i="194"/>
  <c r="F12" i="194"/>
  <c r="C6" i="194"/>
  <c r="E73" i="194"/>
  <c r="C68" i="194"/>
  <c r="D61" i="194"/>
  <c r="B56" i="194"/>
  <c r="C49" i="194"/>
  <c r="E42" i="194"/>
  <c r="B37" i="194"/>
  <c r="D30" i="194"/>
  <c r="F24" i="194"/>
  <c r="C18" i="194"/>
  <c r="E12" i="194"/>
  <c r="B6" i="194"/>
  <c r="D73" i="194"/>
  <c r="B68" i="194"/>
  <c r="C61" i="194"/>
  <c r="E54" i="194"/>
  <c r="B49" i="194"/>
  <c r="D42" i="194"/>
  <c r="F36" i="194"/>
  <c r="C30" i="194"/>
  <c r="E24" i="194"/>
  <c r="B18" i="194"/>
  <c r="D12" i="194"/>
  <c r="E5" i="194"/>
  <c r="C73" i="194"/>
  <c r="E66" i="194"/>
  <c r="B61" i="194"/>
  <c r="D54" i="194"/>
  <c r="F48" i="194"/>
  <c r="C42" i="194"/>
  <c r="E36" i="194"/>
  <c r="B30" i="194"/>
  <c r="D24" i="194"/>
  <c r="E17" i="194"/>
  <c r="C12" i="194"/>
  <c r="D5" i="194"/>
  <c r="B73" i="194"/>
  <c r="D66" i="194"/>
  <c r="F60" i="194"/>
  <c r="C54" i="194"/>
  <c r="E48" i="194"/>
  <c r="B42" i="194"/>
  <c r="D36" i="194"/>
  <c r="E29" i="194"/>
  <c r="C24" i="194"/>
  <c r="D17" i="194"/>
  <c r="B12" i="194"/>
  <c r="C5" i="194"/>
  <c r="F72" i="194"/>
  <c r="C66" i="194"/>
  <c r="E60" i="194"/>
  <c r="B54" i="194"/>
  <c r="D48" i="194"/>
  <c r="E41" i="194"/>
  <c r="C36" i="194"/>
  <c r="D29" i="194"/>
  <c r="B24" i="194"/>
  <c r="C17" i="194"/>
  <c r="E10" i="194"/>
  <c r="B5" i="194"/>
  <c r="D77" i="194"/>
  <c r="B72" i="194"/>
  <c r="C65" i="194"/>
  <c r="E58" i="194"/>
  <c r="B53" i="194"/>
  <c r="D46" i="194"/>
  <c r="F40" i="194"/>
  <c r="C34" i="194"/>
  <c r="E28" i="194"/>
  <c r="B22" i="194"/>
  <c r="D16" i="194"/>
  <c r="E9" i="194"/>
  <c r="C4" i="194"/>
  <c r="C77" i="194"/>
  <c r="E70" i="194"/>
  <c r="B65" i="194"/>
  <c r="D58" i="194"/>
  <c r="F52" i="194"/>
  <c r="C46" i="194"/>
  <c r="E40" i="194"/>
  <c r="B34" i="194"/>
  <c r="D28" i="194"/>
  <c r="E21" i="194"/>
  <c r="C16" i="194"/>
  <c r="D9" i="194"/>
  <c r="B4" i="194"/>
  <c r="B77" i="194"/>
  <c r="D70" i="194"/>
  <c r="F64" i="194"/>
  <c r="C58" i="194"/>
  <c r="E52" i="194"/>
  <c r="B46" i="194"/>
  <c r="D40" i="194"/>
  <c r="E33" i="194"/>
  <c r="C28" i="194"/>
  <c r="D21" i="194"/>
  <c r="B16" i="194"/>
  <c r="C9" i="194"/>
  <c r="E2" i="194"/>
  <c r="F76" i="194"/>
  <c r="C70" i="194"/>
  <c r="E64" i="194"/>
  <c r="B58" i="194"/>
  <c r="D52" i="194"/>
  <c r="E45" i="194"/>
  <c r="C40" i="194"/>
  <c r="D33" i="194"/>
  <c r="B28" i="194"/>
  <c r="C21" i="194"/>
  <c r="E14" i="194"/>
  <c r="B9" i="194"/>
  <c r="D2" i="194"/>
  <c r="E76" i="194"/>
  <c r="B70" i="194"/>
  <c r="D64" i="194"/>
  <c r="E57" i="194"/>
  <c r="C52" i="194"/>
  <c r="D45" i="194"/>
  <c r="B40" i="194"/>
  <c r="C33" i="194"/>
  <c r="E26" i="194"/>
  <c r="B21" i="194"/>
  <c r="D14" i="194"/>
  <c r="F8" i="194"/>
  <c r="C2" i="194"/>
  <c r="D76" i="194"/>
  <c r="E69" i="194"/>
  <c r="C64" i="194"/>
  <c r="D57" i="194"/>
  <c r="B52" i="194"/>
  <c r="C45" i="194"/>
  <c r="E38" i="194"/>
  <c r="B33" i="194"/>
  <c r="D26" i="194"/>
  <c r="F20" i="194"/>
  <c r="C14" i="194"/>
  <c r="E8" i="194"/>
  <c r="C76" i="194"/>
  <c r="D69" i="194"/>
  <c r="B64" i="194"/>
  <c r="C57" i="194"/>
  <c r="E50" i="194"/>
  <c r="B45" i="194"/>
  <c r="D38" i="194"/>
  <c r="F32" i="194"/>
  <c r="C26" i="194"/>
  <c r="E20" i="194"/>
  <c r="B14" i="194"/>
  <c r="D8" i="194"/>
  <c r="F68" i="194"/>
  <c r="B48" i="194"/>
  <c r="B26" i="194"/>
  <c r="E6" i="194"/>
  <c r="B66" i="194"/>
  <c r="E46" i="194"/>
  <c r="E25" i="194"/>
  <c r="F4" i="194"/>
  <c r="E65" i="194"/>
  <c r="F44" i="194"/>
  <c r="D25" i="194"/>
  <c r="E4" i="194"/>
  <c r="D65" i="194"/>
  <c r="E44" i="194"/>
  <c r="E22" i="194"/>
  <c r="D4" i="194"/>
  <c r="E62" i="194"/>
  <c r="D44" i="194"/>
  <c r="D22" i="194"/>
  <c r="D62" i="194"/>
  <c r="D41" i="194"/>
  <c r="C22" i="194"/>
  <c r="C62" i="194"/>
  <c r="C41" i="194"/>
  <c r="D20" i="194"/>
  <c r="D60" i="194"/>
  <c r="B41" i="194"/>
  <c r="C20" i="194"/>
  <c r="C60" i="194"/>
  <c r="C38" i="194"/>
  <c r="B20" i="194"/>
  <c r="B60" i="194"/>
  <c r="B38" i="194"/>
  <c r="B17" i="194"/>
  <c r="B57" i="194"/>
  <c r="E37" i="194"/>
  <c r="F16" i="194"/>
  <c r="E77" i="194"/>
  <c r="F56" i="194"/>
  <c r="B36" i="194"/>
  <c r="E16" i="194"/>
  <c r="B76" i="194"/>
  <c r="E56" i="194"/>
  <c r="E34" i="194"/>
  <c r="E13" i="194"/>
  <c r="E74" i="194"/>
  <c r="E53" i="194"/>
  <c r="D34" i="194"/>
  <c r="D13" i="194"/>
  <c r="D74" i="194"/>
  <c r="D53" i="194"/>
  <c r="E32" i="194"/>
  <c r="C13" i="194"/>
  <c r="E72" i="194"/>
  <c r="C53" i="194"/>
  <c r="D32" i="194"/>
  <c r="D10" i="194"/>
  <c r="D72" i="194"/>
  <c r="D50" i="194"/>
  <c r="C32" i="194"/>
  <c r="C10" i="194"/>
  <c r="C72" i="194"/>
  <c r="C50" i="194"/>
  <c r="C29" i="194"/>
  <c r="B10" i="194"/>
  <c r="C69" i="194"/>
  <c r="B50" i="194"/>
  <c r="B29" i="194"/>
  <c r="C8" i="194"/>
  <c r="B69" i="194"/>
  <c r="C48" i="194"/>
  <c r="F28" i="194"/>
  <c r="B8" i="194"/>
  <c r="M61" i="207"/>
  <c r="L23" i="206"/>
  <c r="L61" i="207" s="1"/>
  <c r="M71" i="207"/>
  <c r="L67" i="206"/>
  <c r="L71" i="207" s="1"/>
  <c r="S40" i="205"/>
  <c r="S40" i="201" s="1"/>
  <c r="T40" i="201"/>
  <c r="U91" i="205"/>
  <c r="U91" i="201" s="1"/>
  <c r="M92" i="170"/>
  <c r="BE92" i="170"/>
  <c r="BP93" i="168"/>
  <c r="BP93" i="170" s="1"/>
  <c r="AV93" i="168"/>
  <c r="AV93" i="170" s="1"/>
  <c r="AB93" i="168"/>
  <c r="AB93" i="170" s="1"/>
  <c r="H93" i="168"/>
  <c r="H93" i="170" s="1"/>
  <c r="BO93" i="168"/>
  <c r="BO93" i="170" s="1"/>
  <c r="AU93" i="168"/>
  <c r="AU93" i="170" s="1"/>
  <c r="AA93" i="168"/>
  <c r="AA93" i="170" s="1"/>
  <c r="G93" i="168"/>
  <c r="G93" i="170" s="1"/>
  <c r="BN93" i="168"/>
  <c r="BN93" i="170" s="1"/>
  <c r="AT93" i="168"/>
  <c r="AT93" i="170" s="1"/>
  <c r="Z93" i="168"/>
  <c r="Z93" i="170" s="1"/>
  <c r="F93" i="168"/>
  <c r="F93" i="170" s="1"/>
  <c r="BL93" i="168"/>
  <c r="BL93" i="170" s="1"/>
  <c r="AR93" i="168"/>
  <c r="AR93" i="170" s="1"/>
  <c r="X93" i="168"/>
  <c r="X93" i="170" s="1"/>
  <c r="BK93" i="168"/>
  <c r="BK93" i="170" s="1"/>
  <c r="AQ93" i="168"/>
  <c r="AQ93" i="170" s="1"/>
  <c r="W93" i="168"/>
  <c r="W93" i="170" s="1"/>
  <c r="D93" i="168"/>
  <c r="CA93" i="168"/>
  <c r="CA93" i="170" s="1"/>
  <c r="BG93" i="168"/>
  <c r="BG93" i="170" s="1"/>
  <c r="AM93" i="168"/>
  <c r="AM93" i="170" s="1"/>
  <c r="S93" i="168"/>
  <c r="S93" i="170" s="1"/>
  <c r="BD93" i="168"/>
  <c r="BD93" i="170" s="1"/>
  <c r="AD93" i="168"/>
  <c r="AD93" i="170" s="1"/>
  <c r="BC93" i="168"/>
  <c r="BC93" i="170" s="1"/>
  <c r="AC93" i="168"/>
  <c r="AC93" i="170" s="1"/>
  <c r="BB93" i="168"/>
  <c r="BB93" i="170" s="1"/>
  <c r="Y93" i="168"/>
  <c r="Y93" i="170" s="1"/>
  <c r="BA93" i="168"/>
  <c r="BA93" i="170" s="1"/>
  <c r="V93" i="168"/>
  <c r="V93" i="170" s="1"/>
  <c r="BZ93" i="168"/>
  <c r="BZ93" i="170" s="1"/>
  <c r="AZ93" i="168"/>
  <c r="AZ93" i="170" s="1"/>
  <c r="U93" i="168"/>
  <c r="U93" i="170" s="1"/>
  <c r="BY93" i="168"/>
  <c r="BY93" i="170" s="1"/>
  <c r="AY93" i="168"/>
  <c r="AY93" i="170" s="1"/>
  <c r="T93" i="168"/>
  <c r="T93" i="170" s="1"/>
  <c r="BX93" i="168"/>
  <c r="BX93" i="170" s="1"/>
  <c r="AX93" i="168"/>
  <c r="AX93" i="170" s="1"/>
  <c r="R93" i="168"/>
  <c r="R93" i="170" s="1"/>
  <c r="BW93" i="168"/>
  <c r="BW93" i="170" s="1"/>
  <c r="AW93" i="168"/>
  <c r="AW93" i="170" s="1"/>
  <c r="Q93" i="168"/>
  <c r="Q93" i="170" s="1"/>
  <c r="BU93" i="168"/>
  <c r="BU93" i="170" s="1"/>
  <c r="AP93" i="168"/>
  <c r="AP93" i="170" s="1"/>
  <c r="O93" i="168"/>
  <c r="O93" i="170" s="1"/>
  <c r="BM93" i="168"/>
  <c r="BM93" i="170" s="1"/>
  <c r="AJ93" i="168"/>
  <c r="AJ93" i="170" s="1"/>
  <c r="BJ93" i="168"/>
  <c r="BJ93" i="170" s="1"/>
  <c r="J93" i="168"/>
  <c r="J93" i="170" s="1"/>
  <c r="BI93" i="168"/>
  <c r="BI93" i="170" s="1"/>
  <c r="I93" i="168"/>
  <c r="I93" i="170" s="1"/>
  <c r="BH93" i="168"/>
  <c r="BH93" i="170" s="1"/>
  <c r="E93" i="168"/>
  <c r="E93" i="170" s="1"/>
  <c r="BF93" i="168"/>
  <c r="BF93" i="170" s="1"/>
  <c r="BE93" i="168"/>
  <c r="BE93" i="170" s="1"/>
  <c r="AS93" i="168"/>
  <c r="AS93" i="170" s="1"/>
  <c r="AO93" i="168"/>
  <c r="AO93" i="170" s="1"/>
  <c r="AN93" i="168"/>
  <c r="AN93" i="170" s="1"/>
  <c r="AK93" i="168"/>
  <c r="AK93" i="170" s="1"/>
  <c r="AI93" i="168"/>
  <c r="AI93" i="170" s="1"/>
  <c r="AE93" i="168"/>
  <c r="AE93" i="170" s="1"/>
  <c r="BS93" i="168"/>
  <c r="BS93" i="170" s="1"/>
  <c r="M93" i="168"/>
  <c r="M93" i="170" s="1"/>
  <c r="BR93" i="168"/>
  <c r="BR93" i="170" s="1"/>
  <c r="L93" i="168"/>
  <c r="L93" i="170" s="1"/>
  <c r="BV93" i="168"/>
  <c r="BV93" i="170" s="1"/>
  <c r="AH93" i="168"/>
  <c r="AH93" i="170" s="1"/>
  <c r="AG93" i="168"/>
  <c r="AG93" i="170" s="1"/>
  <c r="P93" i="168"/>
  <c r="P93" i="170" s="1"/>
  <c r="BT93" i="168"/>
  <c r="BT93" i="170" s="1"/>
  <c r="AF93" i="168"/>
  <c r="AF93" i="170" s="1"/>
  <c r="BQ93" i="168"/>
  <c r="BQ93" i="170" s="1"/>
  <c r="AL93" i="168"/>
  <c r="AL93" i="170" s="1"/>
  <c r="N93" i="168"/>
  <c r="N93" i="170" s="1"/>
  <c r="K93" i="168"/>
  <c r="K93" i="170" s="1"/>
  <c r="T62" i="201"/>
  <c r="S62" i="205"/>
  <c r="S62" i="201" s="1"/>
  <c r="W92" i="170"/>
  <c r="AN92" i="170"/>
  <c r="BY92" i="170"/>
  <c r="BO78" i="200"/>
  <c r="AU78" i="200"/>
  <c r="AA78" i="200"/>
  <c r="G78" i="200"/>
  <c r="BK77" i="200"/>
  <c r="AQ77" i="200"/>
  <c r="W77" i="200"/>
  <c r="C77" i="200"/>
  <c r="BG76" i="200"/>
  <c r="AM76" i="200"/>
  <c r="S76" i="200"/>
  <c r="BW75" i="200"/>
  <c r="BC75" i="200"/>
  <c r="AI75" i="200"/>
  <c r="O75" i="200"/>
  <c r="BS74" i="200"/>
  <c r="AY74" i="200"/>
  <c r="AE74" i="200"/>
  <c r="K74" i="200"/>
  <c r="BO73" i="200"/>
  <c r="AU73" i="200"/>
  <c r="AA73" i="200"/>
  <c r="G73" i="200"/>
  <c r="BK72" i="200"/>
  <c r="AQ72" i="200"/>
  <c r="W72" i="200"/>
  <c r="C72" i="200"/>
  <c r="BG71" i="200"/>
  <c r="AM71" i="200"/>
  <c r="S71" i="200"/>
  <c r="BW70" i="200"/>
  <c r="BC70" i="200"/>
  <c r="AI70" i="200"/>
  <c r="O70" i="200"/>
  <c r="BS69" i="200"/>
  <c r="AY69" i="200"/>
  <c r="AE69" i="200"/>
  <c r="K69" i="200"/>
  <c r="BO68" i="200"/>
  <c r="AU68" i="200"/>
  <c r="AA68" i="200"/>
  <c r="G68" i="200"/>
  <c r="BK67" i="200"/>
  <c r="AQ67" i="200"/>
  <c r="W67" i="200"/>
  <c r="C67" i="200"/>
  <c r="BG66" i="200"/>
  <c r="AM66" i="200"/>
  <c r="BN78" i="200"/>
  <c r="AT78" i="200"/>
  <c r="Z78" i="200"/>
  <c r="F78" i="200"/>
  <c r="BJ77" i="200"/>
  <c r="AP77" i="200"/>
  <c r="V77" i="200"/>
  <c r="B77" i="200"/>
  <c r="BF76" i="200"/>
  <c r="AL76" i="200"/>
  <c r="R76" i="200"/>
  <c r="BV75" i="200"/>
  <c r="BB75" i="200"/>
  <c r="AH75" i="200"/>
  <c r="N75" i="200"/>
  <c r="BR74" i="200"/>
  <c r="AX74" i="200"/>
  <c r="AD74" i="200"/>
  <c r="J74" i="200"/>
  <c r="BN73" i="200"/>
  <c r="AT73" i="200"/>
  <c r="Z73" i="200"/>
  <c r="F73" i="200"/>
  <c r="BJ72" i="200"/>
  <c r="AP72" i="200"/>
  <c r="V72" i="200"/>
  <c r="B72" i="200"/>
  <c r="BF71" i="200"/>
  <c r="AL71" i="200"/>
  <c r="R71" i="200"/>
  <c r="BV70" i="200"/>
  <c r="BB70" i="200"/>
  <c r="AH70" i="200"/>
  <c r="N70" i="200"/>
  <c r="BR69" i="200"/>
  <c r="AX69" i="200"/>
  <c r="AD69" i="200"/>
  <c r="J69" i="200"/>
  <c r="BN68" i="200"/>
  <c r="AT68" i="200"/>
  <c r="Z68" i="200"/>
  <c r="F68" i="200"/>
  <c r="BJ67" i="200"/>
  <c r="AP67" i="200"/>
  <c r="V67" i="200"/>
  <c r="B67" i="200"/>
  <c r="BF66" i="200"/>
  <c r="AL66" i="200"/>
  <c r="R66" i="200"/>
  <c r="BV65" i="200"/>
  <c r="BB65" i="200"/>
  <c r="AH65" i="200"/>
  <c r="N65" i="200"/>
  <c r="BR64" i="200"/>
  <c r="AX64" i="200"/>
  <c r="AD64" i="200"/>
  <c r="J64" i="200"/>
  <c r="BN63" i="200"/>
  <c r="AT63" i="200"/>
  <c r="Z63" i="200"/>
  <c r="F63" i="200"/>
  <c r="BJ62" i="200"/>
  <c r="AP62" i="200"/>
  <c r="V62" i="200"/>
  <c r="B62" i="200"/>
  <c r="BF61" i="200"/>
  <c r="AL61" i="200"/>
  <c r="R61" i="200"/>
  <c r="BV60" i="200"/>
  <c r="BB60" i="200"/>
  <c r="AH60" i="200"/>
  <c r="N60" i="200"/>
  <c r="BR59" i="200"/>
  <c r="AX59" i="200"/>
  <c r="AD59" i="200"/>
  <c r="J59" i="200"/>
  <c r="BN58" i="200"/>
  <c r="AT58" i="200"/>
  <c r="Z58" i="200"/>
  <c r="F58" i="200"/>
  <c r="BJ57" i="200"/>
  <c r="AP57" i="200"/>
  <c r="V57" i="200"/>
  <c r="B57" i="200"/>
  <c r="BF56" i="200"/>
  <c r="AL56" i="200"/>
  <c r="R56" i="200"/>
  <c r="BV55" i="200"/>
  <c r="BB55" i="200"/>
  <c r="AH55" i="200"/>
  <c r="N55" i="200"/>
  <c r="BR54" i="200"/>
  <c r="AX54" i="200"/>
  <c r="AD54" i="200"/>
  <c r="J54" i="200"/>
  <c r="BN53" i="200"/>
  <c r="AT53" i="200"/>
  <c r="Z53" i="200"/>
  <c r="F53" i="200"/>
  <c r="BJ52" i="200"/>
  <c r="AP52" i="200"/>
  <c r="V52" i="200"/>
  <c r="B52" i="200"/>
  <c r="BF51" i="200"/>
  <c r="AL51" i="200"/>
  <c r="R51" i="200"/>
  <c r="BV50" i="200"/>
  <c r="BB50" i="200"/>
  <c r="AH50" i="200"/>
  <c r="N50" i="200"/>
  <c r="BR49" i="200"/>
  <c r="AX49" i="200"/>
  <c r="AD49" i="200"/>
  <c r="J49" i="200"/>
  <c r="BN48" i="200"/>
  <c r="AT48" i="200"/>
  <c r="Z48" i="200"/>
  <c r="F48" i="200"/>
  <c r="BJ47" i="200"/>
  <c r="AP47" i="200"/>
  <c r="V47" i="200"/>
  <c r="B47" i="200"/>
  <c r="BF46" i="200"/>
  <c r="AL46" i="200"/>
  <c r="R46" i="200"/>
  <c r="BV45" i="200"/>
  <c r="BB45" i="200"/>
  <c r="BM78" i="200"/>
  <c r="AS78" i="200"/>
  <c r="Y78" i="200"/>
  <c r="E78" i="200"/>
  <c r="BI77" i="200"/>
  <c r="AO77" i="200"/>
  <c r="U77" i="200"/>
  <c r="BY76" i="200"/>
  <c r="BE76" i="200"/>
  <c r="AK76" i="200"/>
  <c r="Q76" i="200"/>
  <c r="BU75" i="200"/>
  <c r="BA75" i="200"/>
  <c r="AG75" i="200"/>
  <c r="M75" i="200"/>
  <c r="BQ74" i="200"/>
  <c r="BL78" i="200"/>
  <c r="AR78" i="200"/>
  <c r="X78" i="200"/>
  <c r="D78" i="200"/>
  <c r="BH77" i="200"/>
  <c r="AN77" i="200"/>
  <c r="T77" i="200"/>
  <c r="BX76" i="200"/>
  <c r="BD76" i="200"/>
  <c r="AJ76" i="200"/>
  <c r="P76" i="200"/>
  <c r="BT75" i="200"/>
  <c r="AZ75" i="200"/>
  <c r="AF75" i="200"/>
  <c r="L75" i="200"/>
  <c r="BP74" i="200"/>
  <c r="AV74" i="200"/>
  <c r="AB74" i="200"/>
  <c r="H74" i="200"/>
  <c r="BL73" i="200"/>
  <c r="AR73" i="200"/>
  <c r="X73" i="200"/>
  <c r="D73" i="200"/>
  <c r="BH72" i="200"/>
  <c r="AN72" i="200"/>
  <c r="T72" i="200"/>
  <c r="BX71" i="200"/>
  <c r="BK78" i="200"/>
  <c r="AQ78" i="200"/>
  <c r="W78" i="200"/>
  <c r="C78" i="200"/>
  <c r="BG77" i="200"/>
  <c r="AM77" i="200"/>
  <c r="S77" i="200"/>
  <c r="BW76" i="200"/>
  <c r="BC76" i="200"/>
  <c r="AI76" i="200"/>
  <c r="O76" i="200"/>
  <c r="BS75" i="200"/>
  <c r="AY75" i="200"/>
  <c r="AE75" i="200"/>
  <c r="K75" i="200"/>
  <c r="BO74" i="200"/>
  <c r="AU74" i="200"/>
  <c r="AA74" i="200"/>
  <c r="G74" i="200"/>
  <c r="BK73" i="200"/>
  <c r="AQ73" i="200"/>
  <c r="W73" i="200"/>
  <c r="C73" i="200"/>
  <c r="BG72" i="200"/>
  <c r="AM72" i="200"/>
  <c r="S72" i="200"/>
  <c r="BW71" i="200"/>
  <c r="BC71" i="200"/>
  <c r="BJ78" i="200"/>
  <c r="AP78" i="200"/>
  <c r="V78" i="200"/>
  <c r="B78" i="200"/>
  <c r="BF77" i="200"/>
  <c r="AL77" i="200"/>
  <c r="R77" i="200"/>
  <c r="BV76" i="200"/>
  <c r="BB76" i="200"/>
  <c r="AH76" i="200"/>
  <c r="N76" i="200"/>
  <c r="BR75" i="200"/>
  <c r="AX75" i="200"/>
  <c r="AD75" i="200"/>
  <c r="J75" i="200"/>
  <c r="BN74" i="200"/>
  <c r="AT74" i="200"/>
  <c r="Z74" i="200"/>
  <c r="F74" i="200"/>
  <c r="BJ73" i="200"/>
  <c r="AP73" i="200"/>
  <c r="V73" i="200"/>
  <c r="B73" i="200"/>
  <c r="BF72" i="200"/>
  <c r="AL72" i="200"/>
  <c r="R72" i="200"/>
  <c r="BV71" i="200"/>
  <c r="BB71" i="200"/>
  <c r="AH71" i="200"/>
  <c r="N71" i="200"/>
  <c r="BR70" i="200"/>
  <c r="AX70" i="200"/>
  <c r="AD70" i="200"/>
  <c r="J70" i="200"/>
  <c r="BH78" i="200"/>
  <c r="AN78" i="200"/>
  <c r="T78" i="200"/>
  <c r="BX77" i="200"/>
  <c r="BD77" i="200"/>
  <c r="AJ77" i="200"/>
  <c r="P77" i="200"/>
  <c r="BT76" i="200"/>
  <c r="AZ76" i="200"/>
  <c r="AF76" i="200"/>
  <c r="L76" i="200"/>
  <c r="BP75" i="200"/>
  <c r="AV75" i="200"/>
  <c r="AB75" i="200"/>
  <c r="H75" i="200"/>
  <c r="BL74" i="200"/>
  <c r="AR74" i="200"/>
  <c r="X74" i="200"/>
  <c r="BF78" i="200"/>
  <c r="AL78" i="200"/>
  <c r="R78" i="200"/>
  <c r="BV77" i="200"/>
  <c r="BB77" i="200"/>
  <c r="AH77" i="200"/>
  <c r="N77" i="200"/>
  <c r="BR76" i="200"/>
  <c r="AX76" i="200"/>
  <c r="AD76" i="200"/>
  <c r="J76" i="200"/>
  <c r="BN75" i="200"/>
  <c r="AT75" i="200"/>
  <c r="Z75" i="200"/>
  <c r="F75" i="200"/>
  <c r="BJ74" i="200"/>
  <c r="AP74" i="200"/>
  <c r="V74" i="200"/>
  <c r="B74" i="200"/>
  <c r="BF73" i="200"/>
  <c r="AL73" i="200"/>
  <c r="R73" i="200"/>
  <c r="BV72" i="200"/>
  <c r="BB72" i="200"/>
  <c r="AH72" i="200"/>
  <c r="N72" i="200"/>
  <c r="BR71" i="200"/>
  <c r="AX71" i="200"/>
  <c r="AD71" i="200"/>
  <c r="J71" i="200"/>
  <c r="BN70" i="200"/>
  <c r="AT70" i="200"/>
  <c r="Z70" i="200"/>
  <c r="F70" i="200"/>
  <c r="BJ69" i="200"/>
  <c r="AP69" i="200"/>
  <c r="V69" i="200"/>
  <c r="B69" i="200"/>
  <c r="BF68" i="200"/>
  <c r="AL68" i="200"/>
  <c r="R68" i="200"/>
  <c r="BV67" i="200"/>
  <c r="BB67" i="200"/>
  <c r="AH67" i="200"/>
  <c r="N67" i="200"/>
  <c r="BR66" i="200"/>
  <c r="AX66" i="200"/>
  <c r="AD66" i="200"/>
  <c r="J66" i="200"/>
  <c r="BN65" i="200"/>
  <c r="AT65" i="200"/>
  <c r="Z65" i="200"/>
  <c r="F65" i="200"/>
  <c r="BJ64" i="200"/>
  <c r="AP64" i="200"/>
  <c r="V64" i="200"/>
  <c r="B64" i="200"/>
  <c r="BF63" i="200"/>
  <c r="AL63" i="200"/>
  <c r="R63" i="200"/>
  <c r="BR78" i="200"/>
  <c r="AH78" i="200"/>
  <c r="BW77" i="200"/>
  <c r="AT77" i="200"/>
  <c r="J77" i="200"/>
  <c r="AY76" i="200"/>
  <c r="V76" i="200"/>
  <c r="BJ75" i="200"/>
  <c r="AA75" i="200"/>
  <c r="BV74" i="200"/>
  <c r="AM74" i="200"/>
  <c r="L74" i="200"/>
  <c r="BD73" i="200"/>
  <c r="AD73" i="200"/>
  <c r="BW72" i="200"/>
  <c r="AV72" i="200"/>
  <c r="Q72" i="200"/>
  <c r="BN71" i="200"/>
  <c r="AO71" i="200"/>
  <c r="O71" i="200"/>
  <c r="BM70" i="200"/>
  <c r="AO70" i="200"/>
  <c r="Q70" i="200"/>
  <c r="BO69" i="200"/>
  <c r="AR69" i="200"/>
  <c r="T69" i="200"/>
  <c r="BU68" i="200"/>
  <c r="AX68" i="200"/>
  <c r="Y68" i="200"/>
  <c r="B68" i="200"/>
  <c r="BC67" i="200"/>
  <c r="AE67" i="200"/>
  <c r="H67" i="200"/>
  <c r="BI66" i="200"/>
  <c r="AJ66" i="200"/>
  <c r="N66" i="200"/>
  <c r="BP65" i="200"/>
  <c r="AS65" i="200"/>
  <c r="W65" i="200"/>
  <c r="BY64" i="200"/>
  <c r="BC64" i="200"/>
  <c r="AG64" i="200"/>
  <c r="K64" i="200"/>
  <c r="BL63" i="200"/>
  <c r="AP63" i="200"/>
  <c r="T63" i="200"/>
  <c r="BV62" i="200"/>
  <c r="BA62" i="200"/>
  <c r="AF62" i="200"/>
  <c r="K62" i="200"/>
  <c r="BN61" i="200"/>
  <c r="AS61" i="200"/>
  <c r="X61" i="200"/>
  <c r="C61" i="200"/>
  <c r="BF60" i="200"/>
  <c r="AK60" i="200"/>
  <c r="P60" i="200"/>
  <c r="BS59" i="200"/>
  <c r="AW59" i="200"/>
  <c r="AB59" i="200"/>
  <c r="G59" i="200"/>
  <c r="BJ58" i="200"/>
  <c r="AO58" i="200"/>
  <c r="T58" i="200"/>
  <c r="BW57" i="200"/>
  <c r="BB57" i="200"/>
  <c r="AG57" i="200"/>
  <c r="L57" i="200"/>
  <c r="BO56" i="200"/>
  <c r="AT56" i="200"/>
  <c r="Y56" i="200"/>
  <c r="D56" i="200"/>
  <c r="BG55" i="200"/>
  <c r="AL55" i="200"/>
  <c r="Q55" i="200"/>
  <c r="BT54" i="200"/>
  <c r="AY54" i="200"/>
  <c r="AC54" i="200"/>
  <c r="H54" i="200"/>
  <c r="BK53" i="200"/>
  <c r="AP53" i="200"/>
  <c r="U53" i="200"/>
  <c r="BX52" i="200"/>
  <c r="BC52" i="200"/>
  <c r="AH52" i="200"/>
  <c r="M52" i="200"/>
  <c r="BP51" i="200"/>
  <c r="AU51" i="200"/>
  <c r="Z51" i="200"/>
  <c r="E51" i="200"/>
  <c r="BH50" i="200"/>
  <c r="AM50" i="200"/>
  <c r="R50" i="200"/>
  <c r="BU49" i="200"/>
  <c r="AZ49" i="200"/>
  <c r="AE49" i="200"/>
  <c r="I49" i="200"/>
  <c r="BL48" i="200"/>
  <c r="AQ48" i="200"/>
  <c r="V48" i="200"/>
  <c r="BY47" i="200"/>
  <c r="BD47" i="200"/>
  <c r="AI47" i="200"/>
  <c r="N47" i="200"/>
  <c r="BQ46" i="200"/>
  <c r="AV46" i="200"/>
  <c r="AA46" i="200"/>
  <c r="F46" i="200"/>
  <c r="BI45" i="200"/>
  <c r="AN45" i="200"/>
  <c r="T45" i="200"/>
  <c r="BX44" i="200"/>
  <c r="BD44" i="200"/>
  <c r="AJ44" i="200"/>
  <c r="P44" i="200"/>
  <c r="BT43" i="200"/>
  <c r="AZ43" i="200"/>
  <c r="AF43" i="200"/>
  <c r="L43" i="200"/>
  <c r="BP42" i="200"/>
  <c r="AV42" i="200"/>
  <c r="AB42" i="200"/>
  <c r="H42" i="200"/>
  <c r="BL41" i="200"/>
  <c r="AR41" i="200"/>
  <c r="X41" i="200"/>
  <c r="D41" i="200"/>
  <c r="BH40" i="200"/>
  <c r="AN40" i="200"/>
  <c r="T40" i="200"/>
  <c r="BX39" i="200"/>
  <c r="BD39" i="200"/>
  <c r="AJ39" i="200"/>
  <c r="P39" i="200"/>
  <c r="BT38" i="200"/>
  <c r="AZ38" i="200"/>
  <c r="AF38" i="200"/>
  <c r="L38" i="200"/>
  <c r="BP37" i="200"/>
  <c r="AV37" i="200"/>
  <c r="AB37" i="200"/>
  <c r="H37" i="200"/>
  <c r="BL36" i="200"/>
  <c r="AR36" i="200"/>
  <c r="X36" i="200"/>
  <c r="D36" i="200"/>
  <c r="BH35" i="200"/>
  <c r="AN35" i="200"/>
  <c r="T35" i="200"/>
  <c r="BX34" i="200"/>
  <c r="BD34" i="200"/>
  <c r="AJ34" i="200"/>
  <c r="P34" i="200"/>
  <c r="BT33" i="200"/>
  <c r="AZ33" i="200"/>
  <c r="AF33" i="200"/>
  <c r="L33" i="200"/>
  <c r="BP32" i="200"/>
  <c r="AV32" i="200"/>
  <c r="AB32" i="200"/>
  <c r="H32" i="200"/>
  <c r="BL31" i="200"/>
  <c r="AR31" i="200"/>
  <c r="X31" i="200"/>
  <c r="D31" i="200"/>
  <c r="BH30" i="200"/>
  <c r="AN30" i="200"/>
  <c r="T30" i="200"/>
  <c r="BX29" i="200"/>
  <c r="BD29" i="200"/>
  <c r="AJ29" i="200"/>
  <c r="P29" i="200"/>
  <c r="BT28" i="200"/>
  <c r="AZ28" i="200"/>
  <c r="AF28" i="200"/>
  <c r="L28" i="200"/>
  <c r="BP27" i="200"/>
  <c r="AV27" i="200"/>
  <c r="AB27" i="200"/>
  <c r="H27" i="200"/>
  <c r="BL26" i="200"/>
  <c r="AR26" i="200"/>
  <c r="X26" i="200"/>
  <c r="D26" i="200"/>
  <c r="BH25" i="200"/>
  <c r="AN25" i="200"/>
  <c r="T25" i="200"/>
  <c r="BX24" i="200"/>
  <c r="BD24" i="200"/>
  <c r="AJ24" i="200"/>
  <c r="P24" i="200"/>
  <c r="BT23" i="200"/>
  <c r="AZ23" i="200"/>
  <c r="AF23" i="200"/>
  <c r="L23" i="200"/>
  <c r="BP22" i="200"/>
  <c r="AV22" i="200"/>
  <c r="AB22" i="200"/>
  <c r="H22" i="200"/>
  <c r="BL21" i="200"/>
  <c r="AR21" i="200"/>
  <c r="X21" i="200"/>
  <c r="D21" i="200"/>
  <c r="BH20" i="200"/>
  <c r="AN20" i="200"/>
  <c r="T20" i="200"/>
  <c r="BX19" i="200"/>
  <c r="BD19" i="200"/>
  <c r="AJ19" i="200"/>
  <c r="P19" i="200"/>
  <c r="BT18" i="200"/>
  <c r="AZ18" i="200"/>
  <c r="AF18" i="200"/>
  <c r="L18" i="200"/>
  <c r="BP17" i="200"/>
  <c r="AV17" i="200"/>
  <c r="AB17" i="200"/>
  <c r="H17" i="200"/>
  <c r="BL16" i="200"/>
  <c r="AR16" i="200"/>
  <c r="X16" i="200"/>
  <c r="D16" i="200"/>
  <c r="BH15" i="200"/>
  <c r="AN15" i="200"/>
  <c r="T15" i="200"/>
  <c r="BX14" i="200"/>
  <c r="BD14" i="200"/>
  <c r="AJ14" i="200"/>
  <c r="P14" i="200"/>
  <c r="BT13" i="200"/>
  <c r="AZ13" i="200"/>
  <c r="AF13" i="200"/>
  <c r="L13" i="200"/>
  <c r="BP12" i="200"/>
  <c r="AV12" i="200"/>
  <c r="AB12" i="200"/>
  <c r="H12" i="200"/>
  <c r="BL11" i="200"/>
  <c r="AR11" i="200"/>
  <c r="X11" i="200"/>
  <c r="D11" i="200"/>
  <c r="BH10" i="200"/>
  <c r="AN10" i="200"/>
  <c r="T10" i="200"/>
  <c r="BX9" i="200"/>
  <c r="BD9" i="200"/>
  <c r="AJ9" i="200"/>
  <c r="P9" i="200"/>
  <c r="BT8" i="200"/>
  <c r="AZ8" i="200"/>
  <c r="AF8" i="200"/>
  <c r="L8" i="200"/>
  <c r="BP7" i="200"/>
  <c r="AV7" i="200"/>
  <c r="AB7" i="200"/>
  <c r="H7" i="200"/>
  <c r="BL6" i="200"/>
  <c r="AR6" i="200"/>
  <c r="X6" i="200"/>
  <c r="D6" i="200"/>
  <c r="BH5" i="200"/>
  <c r="AN5" i="200"/>
  <c r="T5" i="200"/>
  <c r="BX4" i="200"/>
  <c r="BD4" i="200"/>
  <c r="AJ4" i="200"/>
  <c r="P4" i="200"/>
  <c r="BT3" i="200"/>
  <c r="AZ3" i="200"/>
  <c r="AF3" i="200"/>
  <c r="L3" i="200"/>
  <c r="BQ78" i="200"/>
  <c r="AG78" i="200"/>
  <c r="BU77" i="200"/>
  <c r="AS77" i="200"/>
  <c r="I77" i="200"/>
  <c r="AW76" i="200"/>
  <c r="U76" i="200"/>
  <c r="BI75" i="200"/>
  <c r="Y75" i="200"/>
  <c r="BU74" i="200"/>
  <c r="AL74" i="200"/>
  <c r="I74" i="200"/>
  <c r="BC73" i="200"/>
  <c r="AC73" i="200"/>
  <c r="BU72" i="200"/>
  <c r="AU72" i="200"/>
  <c r="P72" i="200"/>
  <c r="BM71" i="200"/>
  <c r="AN71" i="200"/>
  <c r="M71" i="200"/>
  <c r="BL70" i="200"/>
  <c r="AN70" i="200"/>
  <c r="P70" i="200"/>
  <c r="BN69" i="200"/>
  <c r="AQ69" i="200"/>
  <c r="S69" i="200"/>
  <c r="BT68" i="200"/>
  <c r="AW68" i="200"/>
  <c r="X68" i="200"/>
  <c r="BY67" i="200"/>
  <c r="BA67" i="200"/>
  <c r="AD67" i="200"/>
  <c r="G67" i="200"/>
  <c r="BH66" i="200"/>
  <c r="AI66" i="200"/>
  <c r="M66" i="200"/>
  <c r="BO65" i="200"/>
  <c r="AR65" i="200"/>
  <c r="V65" i="200"/>
  <c r="BX64" i="200"/>
  <c r="BB64" i="200"/>
  <c r="AF64" i="200"/>
  <c r="I64" i="200"/>
  <c r="BK63" i="200"/>
  <c r="AO63" i="200"/>
  <c r="S63" i="200"/>
  <c r="BU62" i="200"/>
  <c r="AZ62" i="200"/>
  <c r="AE62" i="200"/>
  <c r="J62" i="200"/>
  <c r="BM61" i="200"/>
  <c r="AR61" i="200"/>
  <c r="W61" i="200"/>
  <c r="B61" i="200"/>
  <c r="BE60" i="200"/>
  <c r="AJ60" i="200"/>
  <c r="O60" i="200"/>
  <c r="BQ59" i="200"/>
  <c r="AV59" i="200"/>
  <c r="AA59" i="200"/>
  <c r="F59" i="200"/>
  <c r="BI58" i="200"/>
  <c r="AN58" i="200"/>
  <c r="S58" i="200"/>
  <c r="BV57" i="200"/>
  <c r="BA57" i="200"/>
  <c r="AF57" i="200"/>
  <c r="K57" i="200"/>
  <c r="BN56" i="200"/>
  <c r="AS56" i="200"/>
  <c r="X56" i="200"/>
  <c r="C56" i="200"/>
  <c r="BF55" i="200"/>
  <c r="AK55" i="200"/>
  <c r="P55" i="200"/>
  <c r="BS54" i="200"/>
  <c r="AW54" i="200"/>
  <c r="AB54" i="200"/>
  <c r="G54" i="200"/>
  <c r="BJ53" i="200"/>
  <c r="AO53" i="200"/>
  <c r="T53" i="200"/>
  <c r="BW52" i="200"/>
  <c r="BB52" i="200"/>
  <c r="AG52" i="200"/>
  <c r="L52" i="200"/>
  <c r="BO51" i="200"/>
  <c r="AT51" i="200"/>
  <c r="Y51" i="200"/>
  <c r="D51" i="200"/>
  <c r="BG50" i="200"/>
  <c r="AL50" i="200"/>
  <c r="Q50" i="200"/>
  <c r="BT49" i="200"/>
  <c r="AY49" i="200"/>
  <c r="AC49" i="200"/>
  <c r="H49" i="200"/>
  <c r="BK48" i="200"/>
  <c r="AP48" i="200"/>
  <c r="U48" i="200"/>
  <c r="BX47" i="200"/>
  <c r="BC47" i="200"/>
  <c r="AH47" i="200"/>
  <c r="M47" i="200"/>
  <c r="BP46" i="200"/>
  <c r="AU46" i="200"/>
  <c r="Z46" i="200"/>
  <c r="E46" i="200"/>
  <c r="BH45" i="200"/>
  <c r="AM45" i="200"/>
  <c r="S45" i="200"/>
  <c r="BW44" i="200"/>
  <c r="BC44" i="200"/>
  <c r="AI44" i="200"/>
  <c r="O44" i="200"/>
  <c r="BS43" i="200"/>
  <c r="AY43" i="200"/>
  <c r="AE43" i="200"/>
  <c r="K43" i="200"/>
  <c r="BO42" i="200"/>
  <c r="AU42" i="200"/>
  <c r="AA42" i="200"/>
  <c r="G42" i="200"/>
  <c r="BK41" i="200"/>
  <c r="AQ41" i="200"/>
  <c r="W41" i="200"/>
  <c r="C41" i="200"/>
  <c r="BG40" i="200"/>
  <c r="AM40" i="200"/>
  <c r="S40" i="200"/>
  <c r="BW39" i="200"/>
  <c r="BC39" i="200"/>
  <c r="AI39" i="200"/>
  <c r="O39" i="200"/>
  <c r="BS38" i="200"/>
  <c r="AY38" i="200"/>
  <c r="AE38" i="200"/>
  <c r="K38" i="200"/>
  <c r="BO37" i="200"/>
  <c r="AU37" i="200"/>
  <c r="AA37" i="200"/>
  <c r="G37" i="200"/>
  <c r="BK36" i="200"/>
  <c r="AQ36" i="200"/>
  <c r="W36" i="200"/>
  <c r="C36" i="200"/>
  <c r="BG35" i="200"/>
  <c r="AM35" i="200"/>
  <c r="S35" i="200"/>
  <c r="BW34" i="200"/>
  <c r="BC34" i="200"/>
  <c r="AI34" i="200"/>
  <c r="O34" i="200"/>
  <c r="BS33" i="200"/>
  <c r="AY33" i="200"/>
  <c r="AE33" i="200"/>
  <c r="K33" i="200"/>
  <c r="BO32" i="200"/>
  <c r="AU32" i="200"/>
  <c r="AA32" i="200"/>
  <c r="G32" i="200"/>
  <c r="BK31" i="200"/>
  <c r="AQ31" i="200"/>
  <c r="W31" i="200"/>
  <c r="C31" i="200"/>
  <c r="BG30" i="200"/>
  <c r="AM30" i="200"/>
  <c r="S30" i="200"/>
  <c r="BW29" i="200"/>
  <c r="BC29" i="200"/>
  <c r="AI29" i="200"/>
  <c r="O29" i="200"/>
  <c r="BS28" i="200"/>
  <c r="AY28" i="200"/>
  <c r="AE28" i="200"/>
  <c r="K28" i="200"/>
  <c r="BO27" i="200"/>
  <c r="AU27" i="200"/>
  <c r="AA27" i="200"/>
  <c r="G27" i="200"/>
  <c r="BK26" i="200"/>
  <c r="AQ26" i="200"/>
  <c r="W26" i="200"/>
  <c r="C26" i="200"/>
  <c r="BG25" i="200"/>
  <c r="AM25" i="200"/>
  <c r="S25" i="200"/>
  <c r="BW24" i="200"/>
  <c r="BC24" i="200"/>
  <c r="AI24" i="200"/>
  <c r="O24" i="200"/>
  <c r="BS23" i="200"/>
  <c r="AY23" i="200"/>
  <c r="AE23" i="200"/>
  <c r="K23" i="200"/>
  <c r="BO22" i="200"/>
  <c r="AU22" i="200"/>
  <c r="AA22" i="200"/>
  <c r="G22" i="200"/>
  <c r="BK21" i="200"/>
  <c r="AQ21" i="200"/>
  <c r="W21" i="200"/>
  <c r="C21" i="200"/>
  <c r="BG20" i="200"/>
  <c r="AM20" i="200"/>
  <c r="S20" i="200"/>
  <c r="BW19" i="200"/>
  <c r="BC19" i="200"/>
  <c r="BP78" i="200"/>
  <c r="AF78" i="200"/>
  <c r="BT77" i="200"/>
  <c r="AR77" i="200"/>
  <c r="H77" i="200"/>
  <c r="AV76" i="200"/>
  <c r="T76" i="200"/>
  <c r="BH75" i="200"/>
  <c r="X75" i="200"/>
  <c r="BT74" i="200"/>
  <c r="AK74" i="200"/>
  <c r="E74" i="200"/>
  <c r="BB73" i="200"/>
  <c r="AB73" i="200"/>
  <c r="BT72" i="200"/>
  <c r="AT72" i="200"/>
  <c r="O72" i="200"/>
  <c r="BL71" i="200"/>
  <c r="AK71" i="200"/>
  <c r="L71" i="200"/>
  <c r="BK70" i="200"/>
  <c r="AM70" i="200"/>
  <c r="M70" i="200"/>
  <c r="BM69" i="200"/>
  <c r="AO69" i="200"/>
  <c r="R69" i="200"/>
  <c r="BS68" i="200"/>
  <c r="AV68" i="200"/>
  <c r="W68" i="200"/>
  <c r="BX67" i="200"/>
  <c r="AZ67" i="200"/>
  <c r="AC67" i="200"/>
  <c r="F67" i="200"/>
  <c r="BE66" i="200"/>
  <c r="AH66" i="200"/>
  <c r="L66" i="200"/>
  <c r="BM65" i="200"/>
  <c r="AQ65" i="200"/>
  <c r="U65" i="200"/>
  <c r="BW64" i="200"/>
  <c r="BA64" i="200"/>
  <c r="AE64" i="200"/>
  <c r="H64" i="200"/>
  <c r="BJ63" i="200"/>
  <c r="AN63" i="200"/>
  <c r="Q63" i="200"/>
  <c r="BT62" i="200"/>
  <c r="AY62" i="200"/>
  <c r="AD62" i="200"/>
  <c r="I62" i="200"/>
  <c r="BL61" i="200"/>
  <c r="AQ61" i="200"/>
  <c r="V61" i="200"/>
  <c r="BY60" i="200"/>
  <c r="BD60" i="200"/>
  <c r="AI60" i="200"/>
  <c r="M60" i="200"/>
  <c r="BP59" i="200"/>
  <c r="AU59" i="200"/>
  <c r="Z59" i="200"/>
  <c r="E59" i="200"/>
  <c r="BH58" i="200"/>
  <c r="AM58" i="200"/>
  <c r="R58" i="200"/>
  <c r="BU57" i="200"/>
  <c r="AZ57" i="200"/>
  <c r="AE57" i="200"/>
  <c r="J57" i="200"/>
  <c r="BM56" i="200"/>
  <c r="AR56" i="200"/>
  <c r="W56" i="200"/>
  <c r="B56" i="200"/>
  <c r="BE55" i="200"/>
  <c r="AJ55" i="200"/>
  <c r="O55" i="200"/>
  <c r="BQ54" i="200"/>
  <c r="AV54" i="200"/>
  <c r="AA54" i="200"/>
  <c r="F54" i="200"/>
  <c r="BI53" i="200"/>
  <c r="AN53" i="200"/>
  <c r="S53" i="200"/>
  <c r="BV52" i="200"/>
  <c r="BA52" i="200"/>
  <c r="AF52" i="200"/>
  <c r="K52" i="200"/>
  <c r="BN51" i="200"/>
  <c r="AS51" i="200"/>
  <c r="X51" i="200"/>
  <c r="C51" i="200"/>
  <c r="BF50" i="200"/>
  <c r="AK50" i="200"/>
  <c r="P50" i="200"/>
  <c r="BS49" i="200"/>
  <c r="AW49" i="200"/>
  <c r="AB49" i="200"/>
  <c r="G49" i="200"/>
  <c r="BJ48" i="200"/>
  <c r="AO48" i="200"/>
  <c r="T48" i="200"/>
  <c r="BW47" i="200"/>
  <c r="BB47" i="200"/>
  <c r="AG47" i="200"/>
  <c r="L47" i="200"/>
  <c r="BO46" i="200"/>
  <c r="AT46" i="200"/>
  <c r="Y46" i="200"/>
  <c r="D46" i="200"/>
  <c r="BG45" i="200"/>
  <c r="AL45" i="200"/>
  <c r="R45" i="200"/>
  <c r="BV44" i="200"/>
  <c r="BB44" i="200"/>
  <c r="AH44" i="200"/>
  <c r="N44" i="200"/>
  <c r="BR43" i="200"/>
  <c r="AX43" i="200"/>
  <c r="AD43" i="200"/>
  <c r="J43" i="200"/>
  <c r="BN42" i="200"/>
  <c r="AT42" i="200"/>
  <c r="Z42" i="200"/>
  <c r="F42" i="200"/>
  <c r="BJ41" i="200"/>
  <c r="AP41" i="200"/>
  <c r="V41" i="200"/>
  <c r="B41" i="200"/>
  <c r="BF40" i="200"/>
  <c r="AL40" i="200"/>
  <c r="R40" i="200"/>
  <c r="BV39" i="200"/>
  <c r="BB39" i="200"/>
  <c r="AH39" i="200"/>
  <c r="N39" i="200"/>
  <c r="BR38" i="200"/>
  <c r="AX38" i="200"/>
  <c r="AD38" i="200"/>
  <c r="J38" i="200"/>
  <c r="BN37" i="200"/>
  <c r="AT37" i="200"/>
  <c r="Z37" i="200"/>
  <c r="F37" i="200"/>
  <c r="BJ36" i="200"/>
  <c r="AP36" i="200"/>
  <c r="V36" i="200"/>
  <c r="B36" i="200"/>
  <c r="BF35" i="200"/>
  <c r="AL35" i="200"/>
  <c r="R35" i="200"/>
  <c r="BV34" i="200"/>
  <c r="BB34" i="200"/>
  <c r="AH34" i="200"/>
  <c r="N34" i="200"/>
  <c r="BR33" i="200"/>
  <c r="AX33" i="200"/>
  <c r="AD33" i="200"/>
  <c r="J33" i="200"/>
  <c r="BN32" i="200"/>
  <c r="AT32" i="200"/>
  <c r="Z32" i="200"/>
  <c r="F32" i="200"/>
  <c r="BJ31" i="200"/>
  <c r="AP31" i="200"/>
  <c r="V31" i="200"/>
  <c r="B31" i="200"/>
  <c r="BF30" i="200"/>
  <c r="AL30" i="200"/>
  <c r="R30" i="200"/>
  <c r="BV29" i="200"/>
  <c r="BB29" i="200"/>
  <c r="AH29" i="200"/>
  <c r="N29" i="200"/>
  <c r="BR28" i="200"/>
  <c r="AX28" i="200"/>
  <c r="AD28" i="200"/>
  <c r="J28" i="200"/>
  <c r="BN27" i="200"/>
  <c r="AT27" i="200"/>
  <c r="Z27" i="200"/>
  <c r="F27" i="200"/>
  <c r="BJ26" i="200"/>
  <c r="AP26" i="200"/>
  <c r="V26" i="200"/>
  <c r="B26" i="200"/>
  <c r="BF25" i="200"/>
  <c r="AL25" i="200"/>
  <c r="R25" i="200"/>
  <c r="BV24" i="200"/>
  <c r="BB24" i="200"/>
  <c r="AH24" i="200"/>
  <c r="N24" i="200"/>
  <c r="BR23" i="200"/>
  <c r="AX23" i="200"/>
  <c r="AD23" i="200"/>
  <c r="J23" i="200"/>
  <c r="BN22" i="200"/>
  <c r="AT22" i="200"/>
  <c r="Z22" i="200"/>
  <c r="F22" i="200"/>
  <c r="BJ21" i="200"/>
  <c r="AP21" i="200"/>
  <c r="V21" i="200"/>
  <c r="B21" i="200"/>
  <c r="BF20" i="200"/>
  <c r="AL20" i="200"/>
  <c r="R20" i="200"/>
  <c r="BV19" i="200"/>
  <c r="BB19" i="200"/>
  <c r="AH19" i="200"/>
  <c r="N19" i="200"/>
  <c r="BR18" i="200"/>
  <c r="AX18" i="200"/>
  <c r="AD18" i="200"/>
  <c r="J18" i="200"/>
  <c r="BN17" i="200"/>
  <c r="AT17" i="200"/>
  <c r="Z17" i="200"/>
  <c r="F17" i="200"/>
  <c r="BJ16" i="200"/>
  <c r="AP16" i="200"/>
  <c r="V16" i="200"/>
  <c r="B16" i="200"/>
  <c r="BF15" i="200"/>
  <c r="AL15" i="200"/>
  <c r="R15" i="200"/>
  <c r="BV14" i="200"/>
  <c r="BB14" i="200"/>
  <c r="AH14" i="200"/>
  <c r="N14" i="200"/>
  <c r="BR13" i="200"/>
  <c r="AX13" i="200"/>
  <c r="AD13" i="200"/>
  <c r="J13" i="200"/>
  <c r="BN12" i="200"/>
  <c r="AT12" i="200"/>
  <c r="Z12" i="200"/>
  <c r="F12" i="200"/>
  <c r="BJ11" i="200"/>
  <c r="AP11" i="200"/>
  <c r="V11" i="200"/>
  <c r="B11" i="200"/>
  <c r="BF10" i="200"/>
  <c r="AL10" i="200"/>
  <c r="R10" i="200"/>
  <c r="BV9" i="200"/>
  <c r="BB9" i="200"/>
  <c r="AH9" i="200"/>
  <c r="N9" i="200"/>
  <c r="BR8" i="200"/>
  <c r="AX8" i="200"/>
  <c r="AD8" i="200"/>
  <c r="J8" i="200"/>
  <c r="BN7" i="200"/>
  <c r="AT7" i="200"/>
  <c r="Z7" i="200"/>
  <c r="F7" i="200"/>
  <c r="BJ6" i="200"/>
  <c r="AP6" i="200"/>
  <c r="V6" i="200"/>
  <c r="B6" i="200"/>
  <c r="BF5" i="200"/>
  <c r="AL5" i="200"/>
  <c r="R5" i="200"/>
  <c r="BI78" i="200"/>
  <c r="AE78" i="200"/>
  <c r="BS77" i="200"/>
  <c r="AK77" i="200"/>
  <c r="G77" i="200"/>
  <c r="AU76" i="200"/>
  <c r="M76" i="200"/>
  <c r="BG75" i="200"/>
  <c r="W75" i="200"/>
  <c r="BM74" i="200"/>
  <c r="AJ74" i="200"/>
  <c r="D74" i="200"/>
  <c r="BA73" i="200"/>
  <c r="Y73" i="200"/>
  <c r="BS72" i="200"/>
  <c r="AS72" i="200"/>
  <c r="M72" i="200"/>
  <c r="BK71" i="200"/>
  <c r="AJ71" i="200"/>
  <c r="K71" i="200"/>
  <c r="BJ70" i="200"/>
  <c r="AL70" i="200"/>
  <c r="L70" i="200"/>
  <c r="BL69" i="200"/>
  <c r="AN69" i="200"/>
  <c r="Q69" i="200"/>
  <c r="BR68" i="200"/>
  <c r="AS68" i="200"/>
  <c r="V68" i="200"/>
  <c r="BW67" i="200"/>
  <c r="AY67" i="200"/>
  <c r="AB67" i="200"/>
  <c r="E67" i="200"/>
  <c r="BD66" i="200"/>
  <c r="AG66" i="200"/>
  <c r="K66" i="200"/>
  <c r="BL65" i="200"/>
  <c r="AP65" i="200"/>
  <c r="T65" i="200"/>
  <c r="BV64" i="200"/>
  <c r="AZ64" i="200"/>
  <c r="AC64" i="200"/>
  <c r="G64" i="200"/>
  <c r="BI63" i="200"/>
  <c r="AM63" i="200"/>
  <c r="P63" i="200"/>
  <c r="BS62" i="200"/>
  <c r="AX62" i="200"/>
  <c r="AC62" i="200"/>
  <c r="H62" i="200"/>
  <c r="BK61" i="200"/>
  <c r="AP61" i="200"/>
  <c r="U61" i="200"/>
  <c r="BX60" i="200"/>
  <c r="BC60" i="200"/>
  <c r="AG60" i="200"/>
  <c r="L60" i="200"/>
  <c r="BO59" i="200"/>
  <c r="AT59" i="200"/>
  <c r="Y59" i="200"/>
  <c r="D59" i="200"/>
  <c r="BG58" i="200"/>
  <c r="AL58" i="200"/>
  <c r="Q58" i="200"/>
  <c r="BT57" i="200"/>
  <c r="AY57" i="200"/>
  <c r="AD57" i="200"/>
  <c r="I57" i="200"/>
  <c r="BL56" i="200"/>
  <c r="AQ56" i="200"/>
  <c r="V56" i="200"/>
  <c r="BY55" i="200"/>
  <c r="BD55" i="200"/>
  <c r="AI55" i="200"/>
  <c r="M55" i="200"/>
  <c r="BP54" i="200"/>
  <c r="AU54" i="200"/>
  <c r="Z54" i="200"/>
  <c r="E54" i="200"/>
  <c r="BH53" i="200"/>
  <c r="AM53" i="200"/>
  <c r="R53" i="200"/>
  <c r="BU52" i="200"/>
  <c r="AZ52" i="200"/>
  <c r="AE52" i="200"/>
  <c r="J52" i="200"/>
  <c r="BM51" i="200"/>
  <c r="AR51" i="200"/>
  <c r="W51" i="200"/>
  <c r="B51" i="200"/>
  <c r="BE50" i="200"/>
  <c r="AJ50" i="200"/>
  <c r="O50" i="200"/>
  <c r="BQ49" i="200"/>
  <c r="AV49" i="200"/>
  <c r="AA49" i="200"/>
  <c r="F49" i="200"/>
  <c r="BI48" i="200"/>
  <c r="AN48" i="200"/>
  <c r="S48" i="200"/>
  <c r="BV47" i="200"/>
  <c r="BA47" i="200"/>
  <c r="AF47" i="200"/>
  <c r="K47" i="200"/>
  <c r="BN46" i="200"/>
  <c r="AS46" i="200"/>
  <c r="X46" i="200"/>
  <c r="C46" i="200"/>
  <c r="BF45" i="200"/>
  <c r="AK45" i="200"/>
  <c r="Q45" i="200"/>
  <c r="BU44" i="200"/>
  <c r="BA44" i="200"/>
  <c r="AG44" i="200"/>
  <c r="M44" i="200"/>
  <c r="BQ43" i="200"/>
  <c r="AW43" i="200"/>
  <c r="AC43" i="200"/>
  <c r="I43" i="200"/>
  <c r="BM42" i="200"/>
  <c r="AS42" i="200"/>
  <c r="Y42" i="200"/>
  <c r="E42" i="200"/>
  <c r="BI41" i="200"/>
  <c r="AO41" i="200"/>
  <c r="U41" i="200"/>
  <c r="BY40" i="200"/>
  <c r="BE40" i="200"/>
  <c r="AK40" i="200"/>
  <c r="Q40" i="200"/>
  <c r="BU39" i="200"/>
  <c r="BA39" i="200"/>
  <c r="AG39" i="200"/>
  <c r="M39" i="200"/>
  <c r="BQ38" i="200"/>
  <c r="AW38" i="200"/>
  <c r="AC38" i="200"/>
  <c r="I38" i="200"/>
  <c r="BM37" i="200"/>
  <c r="AS37" i="200"/>
  <c r="Y37" i="200"/>
  <c r="E37" i="200"/>
  <c r="BI36" i="200"/>
  <c r="AO36" i="200"/>
  <c r="U36" i="200"/>
  <c r="BY35" i="200"/>
  <c r="BE35" i="200"/>
  <c r="AK35" i="200"/>
  <c r="Q35" i="200"/>
  <c r="BU34" i="200"/>
  <c r="BA34" i="200"/>
  <c r="AG34" i="200"/>
  <c r="M34" i="200"/>
  <c r="BQ33" i="200"/>
  <c r="AW33" i="200"/>
  <c r="AC33" i="200"/>
  <c r="I33" i="200"/>
  <c r="BM32" i="200"/>
  <c r="AS32" i="200"/>
  <c r="Y32" i="200"/>
  <c r="E32" i="200"/>
  <c r="BI31" i="200"/>
  <c r="AO31" i="200"/>
  <c r="U31" i="200"/>
  <c r="BY30" i="200"/>
  <c r="BE30" i="200"/>
  <c r="AK30" i="200"/>
  <c r="Q30" i="200"/>
  <c r="BU29" i="200"/>
  <c r="BA29" i="200"/>
  <c r="AG29" i="200"/>
  <c r="M29" i="200"/>
  <c r="BQ28" i="200"/>
  <c r="AW28" i="200"/>
  <c r="AC28" i="200"/>
  <c r="I28" i="200"/>
  <c r="BM27" i="200"/>
  <c r="AS27" i="200"/>
  <c r="Y27" i="200"/>
  <c r="E27" i="200"/>
  <c r="BI26" i="200"/>
  <c r="AO26" i="200"/>
  <c r="U26" i="200"/>
  <c r="BY25" i="200"/>
  <c r="BE25" i="200"/>
  <c r="AK25" i="200"/>
  <c r="Q25" i="200"/>
  <c r="BU24" i="200"/>
  <c r="BA24" i="200"/>
  <c r="AG24" i="200"/>
  <c r="M24" i="200"/>
  <c r="BQ23" i="200"/>
  <c r="AW23" i="200"/>
  <c r="AC23" i="200"/>
  <c r="I23" i="200"/>
  <c r="BM22" i="200"/>
  <c r="AS22" i="200"/>
  <c r="Y22" i="200"/>
  <c r="E22" i="200"/>
  <c r="BI21" i="200"/>
  <c r="AO21" i="200"/>
  <c r="U21" i="200"/>
  <c r="BY20" i="200"/>
  <c r="BE20" i="200"/>
  <c r="AK20" i="200"/>
  <c r="Q20" i="200"/>
  <c r="BU19" i="200"/>
  <c r="BA19" i="200"/>
  <c r="AG19" i="200"/>
  <c r="M19" i="200"/>
  <c r="BQ18" i="200"/>
  <c r="AW18" i="200"/>
  <c r="AC18" i="200"/>
  <c r="BG78" i="200"/>
  <c r="AD78" i="200"/>
  <c r="BR77" i="200"/>
  <c r="AI77" i="200"/>
  <c r="F77" i="200"/>
  <c r="AT76" i="200"/>
  <c r="K76" i="200"/>
  <c r="BF75" i="200"/>
  <c r="V75" i="200"/>
  <c r="BK74" i="200"/>
  <c r="AI74" i="200"/>
  <c r="C74" i="200"/>
  <c r="AZ73" i="200"/>
  <c r="U73" i="200"/>
  <c r="BR72" i="200"/>
  <c r="AR72" i="200"/>
  <c r="L72" i="200"/>
  <c r="BJ71" i="200"/>
  <c r="AI71" i="200"/>
  <c r="I71" i="200"/>
  <c r="BI70" i="200"/>
  <c r="AK70" i="200"/>
  <c r="K70" i="200"/>
  <c r="BK69" i="200"/>
  <c r="AM69" i="200"/>
  <c r="P69" i="200"/>
  <c r="BQ68" i="200"/>
  <c r="AR68" i="200"/>
  <c r="U68" i="200"/>
  <c r="BU67" i="200"/>
  <c r="AX67" i="200"/>
  <c r="AA67" i="200"/>
  <c r="D67" i="200"/>
  <c r="BC66" i="200"/>
  <c r="AF66" i="200"/>
  <c r="I66" i="200"/>
  <c r="BK65" i="200"/>
  <c r="AO65" i="200"/>
  <c r="S65" i="200"/>
  <c r="BU64" i="200"/>
  <c r="AY64" i="200"/>
  <c r="AB64" i="200"/>
  <c r="F64" i="200"/>
  <c r="BH63" i="200"/>
  <c r="AK63" i="200"/>
  <c r="O63" i="200"/>
  <c r="BR62" i="200"/>
  <c r="AW62" i="200"/>
  <c r="AB62" i="200"/>
  <c r="G62" i="200"/>
  <c r="BJ61" i="200"/>
  <c r="AO61" i="200"/>
  <c r="T61" i="200"/>
  <c r="BW60" i="200"/>
  <c r="BA60" i="200"/>
  <c r="AF60" i="200"/>
  <c r="K60" i="200"/>
  <c r="BN59" i="200"/>
  <c r="AS59" i="200"/>
  <c r="X59" i="200"/>
  <c r="C59" i="200"/>
  <c r="BF58" i="200"/>
  <c r="AK58" i="200"/>
  <c r="P58" i="200"/>
  <c r="BS57" i="200"/>
  <c r="AX57" i="200"/>
  <c r="AC57" i="200"/>
  <c r="H57" i="200"/>
  <c r="BK56" i="200"/>
  <c r="AP56" i="200"/>
  <c r="U56" i="200"/>
  <c r="BX55" i="200"/>
  <c r="BC55" i="200"/>
  <c r="AG55" i="200"/>
  <c r="L55" i="200"/>
  <c r="BO54" i="200"/>
  <c r="AT54" i="200"/>
  <c r="Y54" i="200"/>
  <c r="D54" i="200"/>
  <c r="BG53" i="200"/>
  <c r="AL53" i="200"/>
  <c r="Q53" i="200"/>
  <c r="BT52" i="200"/>
  <c r="AY52" i="200"/>
  <c r="AD52" i="200"/>
  <c r="I52" i="200"/>
  <c r="BL51" i="200"/>
  <c r="AQ51" i="200"/>
  <c r="V51" i="200"/>
  <c r="BY50" i="200"/>
  <c r="BD50" i="200"/>
  <c r="AI50" i="200"/>
  <c r="M50" i="200"/>
  <c r="BP49" i="200"/>
  <c r="AU49" i="200"/>
  <c r="Z49" i="200"/>
  <c r="E49" i="200"/>
  <c r="BH48" i="200"/>
  <c r="AM48" i="200"/>
  <c r="R48" i="200"/>
  <c r="BU47" i="200"/>
  <c r="AZ47" i="200"/>
  <c r="AE47" i="200"/>
  <c r="J47" i="200"/>
  <c r="BM46" i="200"/>
  <c r="AR46" i="200"/>
  <c r="W46" i="200"/>
  <c r="B46" i="200"/>
  <c r="BE45" i="200"/>
  <c r="AJ45" i="200"/>
  <c r="P45" i="200"/>
  <c r="BT44" i="200"/>
  <c r="AZ44" i="200"/>
  <c r="AF44" i="200"/>
  <c r="L44" i="200"/>
  <c r="BP43" i="200"/>
  <c r="AV43" i="200"/>
  <c r="AB43" i="200"/>
  <c r="H43" i="200"/>
  <c r="BL42" i="200"/>
  <c r="AR42" i="200"/>
  <c r="X42" i="200"/>
  <c r="D42" i="200"/>
  <c r="BH41" i="200"/>
  <c r="AN41" i="200"/>
  <c r="T41" i="200"/>
  <c r="BX40" i="200"/>
  <c r="BD40" i="200"/>
  <c r="AJ40" i="200"/>
  <c r="P40" i="200"/>
  <c r="BT39" i="200"/>
  <c r="AZ39" i="200"/>
  <c r="AF39" i="200"/>
  <c r="L39" i="200"/>
  <c r="BP38" i="200"/>
  <c r="AV38" i="200"/>
  <c r="AB38" i="200"/>
  <c r="H38" i="200"/>
  <c r="BL37" i="200"/>
  <c r="AR37" i="200"/>
  <c r="X37" i="200"/>
  <c r="D37" i="200"/>
  <c r="BH36" i="200"/>
  <c r="AN36" i="200"/>
  <c r="T36" i="200"/>
  <c r="BX35" i="200"/>
  <c r="BD35" i="200"/>
  <c r="AJ35" i="200"/>
  <c r="P35" i="200"/>
  <c r="BT34" i="200"/>
  <c r="AZ34" i="200"/>
  <c r="AF34" i="200"/>
  <c r="L34" i="200"/>
  <c r="BP33" i="200"/>
  <c r="AV33" i="200"/>
  <c r="AB33" i="200"/>
  <c r="H33" i="200"/>
  <c r="BL32" i="200"/>
  <c r="AR32" i="200"/>
  <c r="X32" i="200"/>
  <c r="D32" i="200"/>
  <c r="BH31" i="200"/>
  <c r="AN31" i="200"/>
  <c r="T31" i="200"/>
  <c r="BX30" i="200"/>
  <c r="BD30" i="200"/>
  <c r="AJ30" i="200"/>
  <c r="P30" i="200"/>
  <c r="BT29" i="200"/>
  <c r="AZ29" i="200"/>
  <c r="AF29" i="200"/>
  <c r="L29" i="200"/>
  <c r="BP28" i="200"/>
  <c r="AV28" i="200"/>
  <c r="AB28" i="200"/>
  <c r="H28" i="200"/>
  <c r="BL27" i="200"/>
  <c r="AR27" i="200"/>
  <c r="X27" i="200"/>
  <c r="D27" i="200"/>
  <c r="BH26" i="200"/>
  <c r="AN26" i="200"/>
  <c r="T26" i="200"/>
  <c r="BX25" i="200"/>
  <c r="BD25" i="200"/>
  <c r="AJ25" i="200"/>
  <c r="P25" i="200"/>
  <c r="BT24" i="200"/>
  <c r="AZ24" i="200"/>
  <c r="AF24" i="200"/>
  <c r="L24" i="200"/>
  <c r="BP23" i="200"/>
  <c r="AV23" i="200"/>
  <c r="AB23" i="200"/>
  <c r="H23" i="200"/>
  <c r="BL22" i="200"/>
  <c r="AR22" i="200"/>
  <c r="X22" i="200"/>
  <c r="D22" i="200"/>
  <c r="BH21" i="200"/>
  <c r="AN21" i="200"/>
  <c r="T21" i="200"/>
  <c r="BX20" i="200"/>
  <c r="BD20" i="200"/>
  <c r="AJ20" i="200"/>
  <c r="P20" i="200"/>
  <c r="BT19" i="200"/>
  <c r="AZ19" i="200"/>
  <c r="AF19" i="200"/>
  <c r="L19" i="200"/>
  <c r="BP18" i="200"/>
  <c r="AV18" i="200"/>
  <c r="AB18" i="200"/>
  <c r="H18" i="200"/>
  <c r="BL17" i="200"/>
  <c r="AR17" i="200"/>
  <c r="X17" i="200"/>
  <c r="D17" i="200"/>
  <c r="BH16" i="200"/>
  <c r="AN16" i="200"/>
  <c r="T16" i="200"/>
  <c r="BX15" i="200"/>
  <c r="BD15" i="200"/>
  <c r="AJ15" i="200"/>
  <c r="P15" i="200"/>
  <c r="BT14" i="200"/>
  <c r="AZ14" i="200"/>
  <c r="AF14" i="200"/>
  <c r="L14" i="200"/>
  <c r="BP13" i="200"/>
  <c r="AV13" i="200"/>
  <c r="AB13" i="200"/>
  <c r="H13" i="200"/>
  <c r="BL12" i="200"/>
  <c r="AR12" i="200"/>
  <c r="X12" i="200"/>
  <c r="D12" i="200"/>
  <c r="BH11" i="200"/>
  <c r="AN11" i="200"/>
  <c r="T11" i="200"/>
  <c r="BX10" i="200"/>
  <c r="BD10" i="200"/>
  <c r="AJ10" i="200"/>
  <c r="P10" i="200"/>
  <c r="BT9" i="200"/>
  <c r="AZ9" i="200"/>
  <c r="AF9" i="200"/>
  <c r="L9" i="200"/>
  <c r="BP8" i="200"/>
  <c r="AV8" i="200"/>
  <c r="AB8" i="200"/>
  <c r="H8" i="200"/>
  <c r="BL7" i="200"/>
  <c r="AR7" i="200"/>
  <c r="X7" i="200"/>
  <c r="D7" i="200"/>
  <c r="BH6" i="200"/>
  <c r="AN6" i="200"/>
  <c r="T6" i="200"/>
  <c r="BX5" i="200"/>
  <c r="BD5" i="200"/>
  <c r="AJ5" i="200"/>
  <c r="P5" i="200"/>
  <c r="BE78" i="200"/>
  <c r="AC78" i="200"/>
  <c r="BQ77" i="200"/>
  <c r="AG77" i="200"/>
  <c r="E77" i="200"/>
  <c r="AS76" i="200"/>
  <c r="I76" i="200"/>
  <c r="BE75" i="200"/>
  <c r="U75" i="200"/>
  <c r="BI74" i="200"/>
  <c r="AH74" i="200"/>
  <c r="BY73" i="200"/>
  <c r="AY73" i="200"/>
  <c r="T73" i="200"/>
  <c r="BQ72" i="200"/>
  <c r="AO72" i="200"/>
  <c r="K72" i="200"/>
  <c r="BI71" i="200"/>
  <c r="AG71" i="200"/>
  <c r="H71" i="200"/>
  <c r="BH70" i="200"/>
  <c r="AJ70" i="200"/>
  <c r="I70" i="200"/>
  <c r="BI69" i="200"/>
  <c r="AL69" i="200"/>
  <c r="O69" i="200"/>
  <c r="BP68" i="200"/>
  <c r="AQ68" i="200"/>
  <c r="T68" i="200"/>
  <c r="BT67" i="200"/>
  <c r="AW67" i="200"/>
  <c r="Z67" i="200"/>
  <c r="BY66" i="200"/>
  <c r="BB66" i="200"/>
  <c r="AE66" i="200"/>
  <c r="H66" i="200"/>
  <c r="BJ65" i="200"/>
  <c r="AN65" i="200"/>
  <c r="R65" i="200"/>
  <c r="BT64" i="200"/>
  <c r="AW64" i="200"/>
  <c r="AA64" i="200"/>
  <c r="E64" i="200"/>
  <c r="BG63" i="200"/>
  <c r="AJ63" i="200"/>
  <c r="N63" i="200"/>
  <c r="BQ62" i="200"/>
  <c r="AV62" i="200"/>
  <c r="AA62" i="200"/>
  <c r="F62" i="200"/>
  <c r="BI61" i="200"/>
  <c r="AN61" i="200"/>
  <c r="S61" i="200"/>
  <c r="BU60" i="200"/>
  <c r="AZ60" i="200"/>
  <c r="AE60" i="200"/>
  <c r="J60" i="200"/>
  <c r="BM59" i="200"/>
  <c r="AR59" i="200"/>
  <c r="W59" i="200"/>
  <c r="B59" i="200"/>
  <c r="BE58" i="200"/>
  <c r="AJ58" i="200"/>
  <c r="O58" i="200"/>
  <c r="BR57" i="200"/>
  <c r="AW57" i="200"/>
  <c r="AB57" i="200"/>
  <c r="G57" i="200"/>
  <c r="BJ56" i="200"/>
  <c r="AO56" i="200"/>
  <c r="T56" i="200"/>
  <c r="BW55" i="200"/>
  <c r="BA55" i="200"/>
  <c r="AF55" i="200"/>
  <c r="K55" i="200"/>
  <c r="BN54" i="200"/>
  <c r="AS54" i="200"/>
  <c r="X54" i="200"/>
  <c r="C54" i="200"/>
  <c r="BF53" i="200"/>
  <c r="AK53" i="200"/>
  <c r="P53" i="200"/>
  <c r="BS52" i="200"/>
  <c r="AX52" i="200"/>
  <c r="AC52" i="200"/>
  <c r="H52" i="200"/>
  <c r="BK51" i="200"/>
  <c r="AP51" i="200"/>
  <c r="U51" i="200"/>
  <c r="BX50" i="200"/>
  <c r="BC50" i="200"/>
  <c r="AG50" i="200"/>
  <c r="L50" i="200"/>
  <c r="BO49" i="200"/>
  <c r="AT49" i="200"/>
  <c r="Y49" i="200"/>
  <c r="D49" i="200"/>
  <c r="BG48" i="200"/>
  <c r="AL48" i="200"/>
  <c r="Q48" i="200"/>
  <c r="BT47" i="200"/>
  <c r="AY47" i="200"/>
  <c r="AD47" i="200"/>
  <c r="I47" i="200"/>
  <c r="BL46" i="200"/>
  <c r="AQ46" i="200"/>
  <c r="V46" i="200"/>
  <c r="BY45" i="200"/>
  <c r="BD45" i="200"/>
  <c r="AI45" i="200"/>
  <c r="O45" i="200"/>
  <c r="BS44" i="200"/>
  <c r="AY44" i="200"/>
  <c r="AE44" i="200"/>
  <c r="K44" i="200"/>
  <c r="BO43" i="200"/>
  <c r="AU43" i="200"/>
  <c r="AA43" i="200"/>
  <c r="G43" i="200"/>
  <c r="BK42" i="200"/>
  <c r="AQ42" i="200"/>
  <c r="W42" i="200"/>
  <c r="C42" i="200"/>
  <c r="BG41" i="200"/>
  <c r="AM41" i="200"/>
  <c r="S41" i="200"/>
  <c r="BW40" i="200"/>
  <c r="BC40" i="200"/>
  <c r="AI40" i="200"/>
  <c r="O40" i="200"/>
  <c r="BS39" i="200"/>
  <c r="AY39" i="200"/>
  <c r="AE39" i="200"/>
  <c r="K39" i="200"/>
  <c r="BO38" i="200"/>
  <c r="AU38" i="200"/>
  <c r="AA38" i="200"/>
  <c r="G38" i="200"/>
  <c r="BK37" i="200"/>
  <c r="AQ37" i="200"/>
  <c r="W37" i="200"/>
  <c r="C37" i="200"/>
  <c r="BG36" i="200"/>
  <c r="AM36" i="200"/>
  <c r="S36" i="200"/>
  <c r="BW35" i="200"/>
  <c r="BC35" i="200"/>
  <c r="AI35" i="200"/>
  <c r="O35" i="200"/>
  <c r="BS34" i="200"/>
  <c r="AY34" i="200"/>
  <c r="AE34" i="200"/>
  <c r="K34" i="200"/>
  <c r="BO33" i="200"/>
  <c r="AU33" i="200"/>
  <c r="AA33" i="200"/>
  <c r="G33" i="200"/>
  <c r="BK32" i="200"/>
  <c r="AQ32" i="200"/>
  <c r="W32" i="200"/>
  <c r="C32" i="200"/>
  <c r="BG31" i="200"/>
  <c r="AM31" i="200"/>
  <c r="S31" i="200"/>
  <c r="BW30" i="200"/>
  <c r="BC30" i="200"/>
  <c r="AI30" i="200"/>
  <c r="O30" i="200"/>
  <c r="BS29" i="200"/>
  <c r="AY29" i="200"/>
  <c r="AE29" i="200"/>
  <c r="K29" i="200"/>
  <c r="BO28" i="200"/>
  <c r="AU28" i="200"/>
  <c r="AA28" i="200"/>
  <c r="G28" i="200"/>
  <c r="BK27" i="200"/>
  <c r="AQ27" i="200"/>
  <c r="W27" i="200"/>
  <c r="C27" i="200"/>
  <c r="BG26" i="200"/>
  <c r="AM26" i="200"/>
  <c r="S26" i="200"/>
  <c r="BW25" i="200"/>
  <c r="BC25" i="200"/>
  <c r="AI25" i="200"/>
  <c r="O25" i="200"/>
  <c r="BS24" i="200"/>
  <c r="AY24" i="200"/>
  <c r="AE24" i="200"/>
  <c r="K24" i="200"/>
  <c r="BO23" i="200"/>
  <c r="AU23" i="200"/>
  <c r="AA23" i="200"/>
  <c r="G23" i="200"/>
  <c r="BK22" i="200"/>
  <c r="AQ22" i="200"/>
  <c r="W22" i="200"/>
  <c r="C22" i="200"/>
  <c r="BG21" i="200"/>
  <c r="AM21" i="200"/>
  <c r="S21" i="200"/>
  <c r="BW20" i="200"/>
  <c r="BC20" i="200"/>
  <c r="AI20" i="200"/>
  <c r="O20" i="200"/>
  <c r="BS19" i="200"/>
  <c r="AY19" i="200"/>
  <c r="AE19" i="200"/>
  <c r="K19" i="200"/>
  <c r="BO18" i="200"/>
  <c r="AU18" i="200"/>
  <c r="AA18" i="200"/>
  <c r="G18" i="200"/>
  <c r="BK17" i="200"/>
  <c r="AQ17" i="200"/>
  <c r="W17" i="200"/>
  <c r="C17" i="200"/>
  <c r="BG16" i="200"/>
  <c r="AM16" i="200"/>
  <c r="S16" i="200"/>
  <c r="BW15" i="200"/>
  <c r="BC15" i="200"/>
  <c r="AI15" i="200"/>
  <c r="BA78" i="200"/>
  <c r="Q78" i="200"/>
  <c r="BM77" i="200"/>
  <c r="AC77" i="200"/>
  <c r="BQ76" i="200"/>
  <c r="AO76" i="200"/>
  <c r="E76" i="200"/>
  <c r="AS75" i="200"/>
  <c r="Q75" i="200"/>
  <c r="BE74" i="200"/>
  <c r="Y74" i="200"/>
  <c r="BU73" i="200"/>
  <c r="AS73" i="200"/>
  <c r="O73" i="200"/>
  <c r="BM72" i="200"/>
  <c r="AG72" i="200"/>
  <c r="G72" i="200"/>
  <c r="BA71" i="200"/>
  <c r="AB71" i="200"/>
  <c r="D71" i="200"/>
  <c r="BD70" i="200"/>
  <c r="AC70" i="200"/>
  <c r="D70" i="200"/>
  <c r="BE69" i="200"/>
  <c r="AH69" i="200"/>
  <c r="I69" i="200"/>
  <c r="BJ68" i="200"/>
  <c r="AM68" i="200"/>
  <c r="O68" i="200"/>
  <c r="BP67" i="200"/>
  <c r="AS67" i="200"/>
  <c r="T67" i="200"/>
  <c r="BU66" i="200"/>
  <c r="AW66" i="200"/>
  <c r="Z66" i="200"/>
  <c r="D66" i="200"/>
  <c r="BF65" i="200"/>
  <c r="AJ65" i="200"/>
  <c r="M65" i="200"/>
  <c r="BO64" i="200"/>
  <c r="AS64" i="200"/>
  <c r="W64" i="200"/>
  <c r="BX63" i="200"/>
  <c r="BB63" i="200"/>
  <c r="AF63" i="200"/>
  <c r="J63" i="200"/>
  <c r="BM62" i="200"/>
  <c r="AR62" i="200"/>
  <c r="W62" i="200"/>
  <c r="BY61" i="200"/>
  <c r="BD61" i="200"/>
  <c r="AI61" i="200"/>
  <c r="N61" i="200"/>
  <c r="BQ60" i="200"/>
  <c r="AV60" i="200"/>
  <c r="AA60" i="200"/>
  <c r="F60" i="200"/>
  <c r="BI59" i="200"/>
  <c r="AN59" i="200"/>
  <c r="S59" i="200"/>
  <c r="BV58" i="200"/>
  <c r="BA58" i="200"/>
  <c r="AF58" i="200"/>
  <c r="K58" i="200"/>
  <c r="BN57" i="200"/>
  <c r="AS57" i="200"/>
  <c r="X57" i="200"/>
  <c r="C57" i="200"/>
  <c r="BE56" i="200"/>
  <c r="AJ56" i="200"/>
  <c r="O56" i="200"/>
  <c r="BR55" i="200"/>
  <c r="AW55" i="200"/>
  <c r="AB55" i="200"/>
  <c r="G55" i="200"/>
  <c r="BJ54" i="200"/>
  <c r="AO54" i="200"/>
  <c r="T54" i="200"/>
  <c r="BW53" i="200"/>
  <c r="BB53" i="200"/>
  <c r="AG53" i="200"/>
  <c r="L53" i="200"/>
  <c r="BO52" i="200"/>
  <c r="AT52" i="200"/>
  <c r="Y52" i="200"/>
  <c r="D52" i="200"/>
  <c r="BG51" i="200"/>
  <c r="AK51" i="200"/>
  <c r="P51" i="200"/>
  <c r="BS50" i="200"/>
  <c r="AX50" i="200"/>
  <c r="AC50" i="200"/>
  <c r="H50" i="200"/>
  <c r="BK49" i="200"/>
  <c r="AP49" i="200"/>
  <c r="U49" i="200"/>
  <c r="BX48" i="200"/>
  <c r="BC48" i="200"/>
  <c r="AH48" i="200"/>
  <c r="M48" i="200"/>
  <c r="BP47" i="200"/>
  <c r="AU47" i="200"/>
  <c r="Z47" i="200"/>
  <c r="E47" i="200"/>
  <c r="BH46" i="200"/>
  <c r="AM46" i="200"/>
  <c r="Q46" i="200"/>
  <c r="BT45" i="200"/>
  <c r="AY45" i="200"/>
  <c r="AE45" i="200"/>
  <c r="K45" i="200"/>
  <c r="BO44" i="200"/>
  <c r="AU44" i="200"/>
  <c r="AA44" i="200"/>
  <c r="G44" i="200"/>
  <c r="BK43" i="200"/>
  <c r="AQ43" i="200"/>
  <c r="W43" i="200"/>
  <c r="C43" i="200"/>
  <c r="BG42" i="200"/>
  <c r="AM42" i="200"/>
  <c r="S42" i="200"/>
  <c r="BW41" i="200"/>
  <c r="BC41" i="200"/>
  <c r="AI41" i="200"/>
  <c r="O41" i="200"/>
  <c r="BS40" i="200"/>
  <c r="AY40" i="200"/>
  <c r="AE40" i="200"/>
  <c r="K40" i="200"/>
  <c r="BO39" i="200"/>
  <c r="AU39" i="200"/>
  <c r="AA39" i="200"/>
  <c r="G39" i="200"/>
  <c r="BK38" i="200"/>
  <c r="AQ38" i="200"/>
  <c r="W38" i="200"/>
  <c r="C38" i="200"/>
  <c r="BG37" i="200"/>
  <c r="AM37" i="200"/>
  <c r="S37" i="200"/>
  <c r="BW36" i="200"/>
  <c r="BC36" i="200"/>
  <c r="AI36" i="200"/>
  <c r="O36" i="200"/>
  <c r="BS35" i="200"/>
  <c r="AY35" i="200"/>
  <c r="AE35" i="200"/>
  <c r="K35" i="200"/>
  <c r="BO34" i="200"/>
  <c r="AU34" i="200"/>
  <c r="AA34" i="200"/>
  <c r="G34" i="200"/>
  <c r="BK33" i="200"/>
  <c r="AQ33" i="200"/>
  <c r="W33" i="200"/>
  <c r="C33" i="200"/>
  <c r="BG32" i="200"/>
  <c r="AM32" i="200"/>
  <c r="S32" i="200"/>
  <c r="BW31" i="200"/>
  <c r="BC31" i="200"/>
  <c r="AI31" i="200"/>
  <c r="O31" i="200"/>
  <c r="BS30" i="200"/>
  <c r="AY30" i="200"/>
  <c r="AE30" i="200"/>
  <c r="K30" i="200"/>
  <c r="BO29" i="200"/>
  <c r="AU29" i="200"/>
  <c r="AA29" i="200"/>
  <c r="G29" i="200"/>
  <c r="BK28" i="200"/>
  <c r="AQ28" i="200"/>
  <c r="W28" i="200"/>
  <c r="C28" i="200"/>
  <c r="BG27" i="200"/>
  <c r="AM27" i="200"/>
  <c r="S27" i="200"/>
  <c r="BW26" i="200"/>
  <c r="BC26" i="200"/>
  <c r="AI26" i="200"/>
  <c r="O26" i="200"/>
  <c r="BS25" i="200"/>
  <c r="AY25" i="200"/>
  <c r="AE25" i="200"/>
  <c r="K25" i="200"/>
  <c r="BO24" i="200"/>
  <c r="AU24" i="200"/>
  <c r="AA24" i="200"/>
  <c r="G24" i="200"/>
  <c r="BK23" i="200"/>
  <c r="AQ23" i="200"/>
  <c r="W23" i="200"/>
  <c r="C23" i="200"/>
  <c r="BG22" i="200"/>
  <c r="AM22" i="200"/>
  <c r="S22" i="200"/>
  <c r="BW21" i="200"/>
  <c r="BC21" i="200"/>
  <c r="AI21" i="200"/>
  <c r="O21" i="200"/>
  <c r="BS20" i="200"/>
  <c r="AY20" i="200"/>
  <c r="AE20" i="200"/>
  <c r="K20" i="200"/>
  <c r="BO19" i="200"/>
  <c r="AU19" i="200"/>
  <c r="AA19" i="200"/>
  <c r="G19" i="200"/>
  <c r="BK18" i="200"/>
  <c r="AQ18" i="200"/>
  <c r="W18" i="200"/>
  <c r="C18" i="200"/>
  <c r="BG17" i="200"/>
  <c r="AM17" i="200"/>
  <c r="S17" i="200"/>
  <c r="BW16" i="200"/>
  <c r="BC16" i="200"/>
  <c r="AI16" i="200"/>
  <c r="O16" i="200"/>
  <c r="BS15" i="200"/>
  <c r="AY15" i="200"/>
  <c r="AE15" i="200"/>
  <c r="K15" i="200"/>
  <c r="BO14" i="200"/>
  <c r="AU14" i="200"/>
  <c r="AA14" i="200"/>
  <c r="G14" i="200"/>
  <c r="BK13" i="200"/>
  <c r="AQ13" i="200"/>
  <c r="W13" i="200"/>
  <c r="C13" i="200"/>
  <c r="BG12" i="200"/>
  <c r="AM12" i="200"/>
  <c r="S12" i="200"/>
  <c r="BW11" i="200"/>
  <c r="BC11" i="200"/>
  <c r="AI11" i="200"/>
  <c r="O11" i="200"/>
  <c r="BS10" i="200"/>
  <c r="AY10" i="200"/>
  <c r="AE10" i="200"/>
  <c r="K10" i="200"/>
  <c r="BO9" i="200"/>
  <c r="AU9" i="200"/>
  <c r="AA9" i="200"/>
  <c r="G9" i="200"/>
  <c r="BK8" i="200"/>
  <c r="AQ8" i="200"/>
  <c r="W8" i="200"/>
  <c r="C8" i="200"/>
  <c r="BG7" i="200"/>
  <c r="AM7" i="200"/>
  <c r="S7" i="200"/>
  <c r="BW6" i="200"/>
  <c r="AZ78" i="200"/>
  <c r="P78" i="200"/>
  <c r="BL77" i="200"/>
  <c r="AB77" i="200"/>
  <c r="BP76" i="200"/>
  <c r="AN76" i="200"/>
  <c r="D76" i="200"/>
  <c r="AR75" i="200"/>
  <c r="P75" i="200"/>
  <c r="BD74" i="200"/>
  <c r="W74" i="200"/>
  <c r="BT73" i="200"/>
  <c r="AO73" i="200"/>
  <c r="N73" i="200"/>
  <c r="BL72" i="200"/>
  <c r="AF72" i="200"/>
  <c r="F72" i="200"/>
  <c r="AZ71" i="200"/>
  <c r="AA71" i="200"/>
  <c r="C71" i="200"/>
  <c r="BA70" i="200"/>
  <c r="AB70" i="200"/>
  <c r="C70" i="200"/>
  <c r="BD69" i="200"/>
  <c r="AG69" i="200"/>
  <c r="H69" i="200"/>
  <c r="BI68" i="200"/>
  <c r="AK68" i="200"/>
  <c r="N68" i="200"/>
  <c r="BO67" i="200"/>
  <c r="AR67" i="200"/>
  <c r="S67" i="200"/>
  <c r="BT66" i="200"/>
  <c r="AV66" i="200"/>
  <c r="Y66" i="200"/>
  <c r="C66" i="200"/>
  <c r="BE65" i="200"/>
  <c r="AI65" i="200"/>
  <c r="L65" i="200"/>
  <c r="BN64" i="200"/>
  <c r="AR64" i="200"/>
  <c r="U64" i="200"/>
  <c r="BW63" i="200"/>
  <c r="BA63" i="200"/>
  <c r="AE63" i="200"/>
  <c r="I63" i="200"/>
  <c r="BL62" i="200"/>
  <c r="AQ62" i="200"/>
  <c r="U62" i="200"/>
  <c r="BX61" i="200"/>
  <c r="BC61" i="200"/>
  <c r="AH61" i="200"/>
  <c r="M61" i="200"/>
  <c r="BP60" i="200"/>
  <c r="AU60" i="200"/>
  <c r="Z60" i="200"/>
  <c r="E60" i="200"/>
  <c r="BH59" i="200"/>
  <c r="AM59" i="200"/>
  <c r="R59" i="200"/>
  <c r="BU58" i="200"/>
  <c r="AZ58" i="200"/>
  <c r="AE58" i="200"/>
  <c r="J58" i="200"/>
  <c r="BM57" i="200"/>
  <c r="AR57" i="200"/>
  <c r="W57" i="200"/>
  <c r="BY56" i="200"/>
  <c r="BD56" i="200"/>
  <c r="AI56" i="200"/>
  <c r="N56" i="200"/>
  <c r="BQ55" i="200"/>
  <c r="AV55" i="200"/>
  <c r="AA55" i="200"/>
  <c r="F55" i="200"/>
  <c r="BI54" i="200"/>
  <c r="AN54" i="200"/>
  <c r="S54" i="200"/>
  <c r="BV53" i="200"/>
  <c r="BA53" i="200"/>
  <c r="AF53" i="200"/>
  <c r="K53" i="200"/>
  <c r="BN52" i="200"/>
  <c r="AS52" i="200"/>
  <c r="X52" i="200"/>
  <c r="C52" i="200"/>
  <c r="BE51" i="200"/>
  <c r="AJ51" i="200"/>
  <c r="O51" i="200"/>
  <c r="BR50" i="200"/>
  <c r="AW50" i="200"/>
  <c r="AB50" i="200"/>
  <c r="G50" i="200"/>
  <c r="BJ49" i="200"/>
  <c r="AO49" i="200"/>
  <c r="T49" i="200"/>
  <c r="BW48" i="200"/>
  <c r="BB48" i="200"/>
  <c r="AG48" i="200"/>
  <c r="L48" i="200"/>
  <c r="BO47" i="200"/>
  <c r="AT47" i="200"/>
  <c r="Y47" i="200"/>
  <c r="D47" i="200"/>
  <c r="BG46" i="200"/>
  <c r="AK46" i="200"/>
  <c r="P46" i="200"/>
  <c r="BS45" i="200"/>
  <c r="AX45" i="200"/>
  <c r="AD45" i="200"/>
  <c r="J45" i="200"/>
  <c r="BN44" i="200"/>
  <c r="AT44" i="200"/>
  <c r="Z44" i="200"/>
  <c r="F44" i="200"/>
  <c r="BJ43" i="200"/>
  <c r="AP43" i="200"/>
  <c r="V43" i="200"/>
  <c r="B43" i="200"/>
  <c r="BF42" i="200"/>
  <c r="AL42" i="200"/>
  <c r="R42" i="200"/>
  <c r="BV41" i="200"/>
  <c r="BB41" i="200"/>
  <c r="AH41" i="200"/>
  <c r="N41" i="200"/>
  <c r="BR40" i="200"/>
  <c r="AX40" i="200"/>
  <c r="AD40" i="200"/>
  <c r="J40" i="200"/>
  <c r="BN39" i="200"/>
  <c r="AT39" i="200"/>
  <c r="Z39" i="200"/>
  <c r="F39" i="200"/>
  <c r="BJ38" i="200"/>
  <c r="AP38" i="200"/>
  <c r="V38" i="200"/>
  <c r="B38" i="200"/>
  <c r="BF37" i="200"/>
  <c r="AL37" i="200"/>
  <c r="R37" i="200"/>
  <c r="BV36" i="200"/>
  <c r="BB36" i="200"/>
  <c r="AH36" i="200"/>
  <c r="N36" i="200"/>
  <c r="BR35" i="200"/>
  <c r="AX35" i="200"/>
  <c r="AD35" i="200"/>
  <c r="J35" i="200"/>
  <c r="BN34" i="200"/>
  <c r="AT34" i="200"/>
  <c r="Z34" i="200"/>
  <c r="F34" i="200"/>
  <c r="BJ33" i="200"/>
  <c r="AP33" i="200"/>
  <c r="V33" i="200"/>
  <c r="B33" i="200"/>
  <c r="BF32" i="200"/>
  <c r="AL32" i="200"/>
  <c r="R32" i="200"/>
  <c r="BV31" i="200"/>
  <c r="BB31" i="200"/>
  <c r="AH31" i="200"/>
  <c r="N31" i="200"/>
  <c r="BR30" i="200"/>
  <c r="AX30" i="200"/>
  <c r="AD30" i="200"/>
  <c r="J30" i="200"/>
  <c r="BN29" i="200"/>
  <c r="AT29" i="200"/>
  <c r="Z29" i="200"/>
  <c r="F29" i="200"/>
  <c r="BJ28" i="200"/>
  <c r="AP28" i="200"/>
  <c r="V28" i="200"/>
  <c r="B28" i="200"/>
  <c r="BF27" i="200"/>
  <c r="AL27" i="200"/>
  <c r="R27" i="200"/>
  <c r="BV26" i="200"/>
  <c r="BB26" i="200"/>
  <c r="AH26" i="200"/>
  <c r="N26" i="200"/>
  <c r="BR25" i="200"/>
  <c r="AX25" i="200"/>
  <c r="AD25" i="200"/>
  <c r="J25" i="200"/>
  <c r="BN24" i="200"/>
  <c r="AT24" i="200"/>
  <c r="Z24" i="200"/>
  <c r="F24" i="200"/>
  <c r="BJ23" i="200"/>
  <c r="AP23" i="200"/>
  <c r="V23" i="200"/>
  <c r="AW78" i="200"/>
  <c r="BO77" i="200"/>
  <c r="M77" i="200"/>
  <c r="AC76" i="200"/>
  <c r="AW75" i="200"/>
  <c r="BY74" i="200"/>
  <c r="S74" i="200"/>
  <c r="AW73" i="200"/>
  <c r="E73" i="200"/>
  <c r="AC72" i="200"/>
  <c r="BE71" i="200"/>
  <c r="T71" i="200"/>
  <c r="AW70" i="200"/>
  <c r="G70" i="200"/>
  <c r="AU69" i="200"/>
  <c r="E69" i="200"/>
  <c r="AO68" i="200"/>
  <c r="E68" i="200"/>
  <c r="AM67" i="200"/>
  <c r="BW66" i="200"/>
  <c r="AO66" i="200"/>
  <c r="BX65" i="200"/>
  <c r="AL65" i="200"/>
  <c r="D65" i="200"/>
  <c r="AN64" i="200"/>
  <c r="C64" i="200"/>
  <c r="AS63" i="200"/>
  <c r="E63" i="200"/>
  <c r="AT62" i="200"/>
  <c r="N62" i="200"/>
  <c r="AZ61" i="200"/>
  <c r="P61" i="200"/>
  <c r="BI60" i="200"/>
  <c r="W60" i="200"/>
  <c r="BK59" i="200"/>
  <c r="AF59" i="200"/>
  <c r="BR58" i="200"/>
  <c r="AH58" i="200"/>
  <c r="B58" i="200"/>
  <c r="AN57" i="200"/>
  <c r="E57" i="200"/>
  <c r="AW56" i="200"/>
  <c r="K56" i="200"/>
  <c r="AY55" i="200"/>
  <c r="T55" i="200"/>
  <c r="BF54" i="200"/>
  <c r="V54" i="200"/>
  <c r="BO53" i="200"/>
  <c r="AC53" i="200"/>
  <c r="BQ52" i="200"/>
  <c r="AK52" i="200"/>
  <c r="BW51" i="200"/>
  <c r="AN51" i="200"/>
  <c r="H51" i="200"/>
  <c r="AT50" i="200"/>
  <c r="J50" i="200"/>
  <c r="BC49" i="200"/>
  <c r="Q49" i="200"/>
  <c r="BE48" i="200"/>
  <c r="Y48" i="200"/>
  <c r="BL47" i="200"/>
  <c r="AB47" i="200"/>
  <c r="BT46" i="200"/>
  <c r="AH46" i="200"/>
  <c r="BW45" i="200"/>
  <c r="AQ45" i="200"/>
  <c r="G45" i="200"/>
  <c r="AW44" i="200"/>
  <c r="S44" i="200"/>
  <c r="BG43" i="200"/>
  <c r="Y43" i="200"/>
  <c r="BS42" i="200"/>
  <c r="AI42" i="200"/>
  <c r="BY41" i="200"/>
  <c r="AU41" i="200"/>
  <c r="K41" i="200"/>
  <c r="BA40" i="200"/>
  <c r="W40" i="200"/>
  <c r="BK39" i="200"/>
  <c r="AC39" i="200"/>
  <c r="BW38" i="200"/>
  <c r="AM38" i="200"/>
  <c r="E38" i="200"/>
  <c r="AY37" i="200"/>
  <c r="O37" i="200"/>
  <c r="BE36" i="200"/>
  <c r="AA36" i="200"/>
  <c r="BO35" i="200"/>
  <c r="AG35" i="200"/>
  <c r="C35" i="200"/>
  <c r="AQ34" i="200"/>
  <c r="I34" i="200"/>
  <c r="BC33" i="200"/>
  <c r="S33" i="200"/>
  <c r="BI32" i="200"/>
  <c r="AE32" i="200"/>
  <c r="BS31" i="200"/>
  <c r="AK31" i="200"/>
  <c r="G31" i="200"/>
  <c r="AU30" i="200"/>
  <c r="M30" i="200"/>
  <c r="BG29" i="200"/>
  <c r="W29" i="200"/>
  <c r="BM28" i="200"/>
  <c r="AI28" i="200"/>
  <c r="BW27" i="200"/>
  <c r="AO27" i="200"/>
  <c r="K27" i="200"/>
  <c r="AY26" i="200"/>
  <c r="Q26" i="200"/>
  <c r="BK25" i="200"/>
  <c r="AA25" i="200"/>
  <c r="BQ24" i="200"/>
  <c r="AM24" i="200"/>
  <c r="C24" i="200"/>
  <c r="AS23" i="200"/>
  <c r="O23" i="200"/>
  <c r="BE22" i="200"/>
  <c r="AD22" i="200"/>
  <c r="BT21" i="200"/>
  <c r="AS21" i="200"/>
  <c r="K21" i="200"/>
  <c r="BB20" i="200"/>
  <c r="Z20" i="200"/>
  <c r="BQ19" i="200"/>
  <c r="AO19" i="200"/>
  <c r="J19" i="200"/>
  <c r="BG18" i="200"/>
  <c r="AG18" i="200"/>
  <c r="B18" i="200"/>
  <c r="BA17" i="200"/>
  <c r="AA17" i="200"/>
  <c r="BV16" i="200"/>
  <c r="AW16" i="200"/>
  <c r="W16" i="200"/>
  <c r="BR15" i="200"/>
  <c r="AS15" i="200"/>
  <c r="S15" i="200"/>
  <c r="BQ14" i="200"/>
  <c r="AR14" i="200"/>
  <c r="T14" i="200"/>
  <c r="BS13" i="200"/>
  <c r="AS13" i="200"/>
  <c r="T13" i="200"/>
  <c r="BT12" i="200"/>
  <c r="AU12" i="200"/>
  <c r="U12" i="200"/>
  <c r="BT11" i="200"/>
  <c r="AV11" i="200"/>
  <c r="W11" i="200"/>
  <c r="BU10" i="200"/>
  <c r="AV10" i="200"/>
  <c r="X10" i="200"/>
  <c r="BW9" i="200"/>
  <c r="AW9" i="200"/>
  <c r="X9" i="200"/>
  <c r="BX8" i="200"/>
  <c r="AY8" i="200"/>
  <c r="Y8" i="200"/>
  <c r="BX7" i="200"/>
  <c r="AZ7" i="200"/>
  <c r="AA7" i="200"/>
  <c r="BY6" i="200"/>
  <c r="BA6" i="200"/>
  <c r="AD6" i="200"/>
  <c r="G6" i="200"/>
  <c r="BG5" i="200"/>
  <c r="AH5" i="200"/>
  <c r="K5" i="200"/>
  <c r="BN4" i="200"/>
  <c r="AS4" i="200"/>
  <c r="X4" i="200"/>
  <c r="C4" i="200"/>
  <c r="BF3" i="200"/>
  <c r="AK3" i="200"/>
  <c r="P3" i="200"/>
  <c r="AV78" i="200"/>
  <c r="BN77" i="200"/>
  <c r="L77" i="200"/>
  <c r="AB76" i="200"/>
  <c r="AU75" i="200"/>
  <c r="BX74" i="200"/>
  <c r="R74" i="200"/>
  <c r="AV73" i="200"/>
  <c r="BY72" i="200"/>
  <c r="AB72" i="200"/>
  <c r="BD71" i="200"/>
  <c r="Q71" i="200"/>
  <c r="AV70" i="200"/>
  <c r="E70" i="200"/>
  <c r="AT69" i="200"/>
  <c r="D69" i="200"/>
  <c r="AN68" i="200"/>
  <c r="D68" i="200"/>
  <c r="AL67" i="200"/>
  <c r="BV66" i="200"/>
  <c r="AN66" i="200"/>
  <c r="BW65" i="200"/>
  <c r="AK65" i="200"/>
  <c r="C65" i="200"/>
  <c r="AM64" i="200"/>
  <c r="BY63" i="200"/>
  <c r="AR63" i="200"/>
  <c r="D63" i="200"/>
  <c r="AS62" i="200"/>
  <c r="M62" i="200"/>
  <c r="AY61" i="200"/>
  <c r="O61" i="200"/>
  <c r="BH60" i="200"/>
  <c r="V60" i="200"/>
  <c r="BJ59" i="200"/>
  <c r="AE59" i="200"/>
  <c r="BQ58" i="200"/>
  <c r="AG58" i="200"/>
  <c r="BY57" i="200"/>
  <c r="AM57" i="200"/>
  <c r="D57" i="200"/>
  <c r="AV56" i="200"/>
  <c r="J56" i="200"/>
  <c r="AX55" i="200"/>
  <c r="S55" i="200"/>
  <c r="BE54" i="200"/>
  <c r="U54" i="200"/>
  <c r="BM53" i="200"/>
  <c r="AB53" i="200"/>
  <c r="BP52" i="200"/>
  <c r="AJ52" i="200"/>
  <c r="BV51" i="200"/>
  <c r="AM51" i="200"/>
  <c r="G51" i="200"/>
  <c r="AS50" i="200"/>
  <c r="I50" i="200"/>
  <c r="BB49" i="200"/>
  <c r="P49" i="200"/>
  <c r="BD48" i="200"/>
  <c r="X48" i="200"/>
  <c r="BK47" i="200"/>
  <c r="AA47" i="200"/>
  <c r="BS46" i="200"/>
  <c r="AG46" i="200"/>
  <c r="BU45" i="200"/>
  <c r="AP45" i="200"/>
  <c r="F45" i="200"/>
  <c r="AV44" i="200"/>
  <c r="R44" i="200"/>
  <c r="BF43" i="200"/>
  <c r="X43" i="200"/>
  <c r="BR42" i="200"/>
  <c r="AH42" i="200"/>
  <c r="BX41" i="200"/>
  <c r="AT41" i="200"/>
  <c r="J41" i="200"/>
  <c r="AZ40" i="200"/>
  <c r="V40" i="200"/>
  <c r="BJ39" i="200"/>
  <c r="AB39" i="200"/>
  <c r="BV38" i="200"/>
  <c r="AL38" i="200"/>
  <c r="D38" i="200"/>
  <c r="AX37" i="200"/>
  <c r="N37" i="200"/>
  <c r="BD36" i="200"/>
  <c r="Z36" i="200"/>
  <c r="BN35" i="200"/>
  <c r="AF35" i="200"/>
  <c r="B35" i="200"/>
  <c r="AP34" i="200"/>
  <c r="H34" i="200"/>
  <c r="BB33" i="200"/>
  <c r="R33" i="200"/>
  <c r="BH32" i="200"/>
  <c r="AD32" i="200"/>
  <c r="BR31" i="200"/>
  <c r="AJ31" i="200"/>
  <c r="F31" i="200"/>
  <c r="AT30" i="200"/>
  <c r="L30" i="200"/>
  <c r="BF29" i="200"/>
  <c r="V29" i="200"/>
  <c r="BL28" i="200"/>
  <c r="AH28" i="200"/>
  <c r="BV27" i="200"/>
  <c r="AN27" i="200"/>
  <c r="J27" i="200"/>
  <c r="AX26" i="200"/>
  <c r="P26" i="200"/>
  <c r="BJ25" i="200"/>
  <c r="Z25" i="200"/>
  <c r="BP24" i="200"/>
  <c r="AL24" i="200"/>
  <c r="B24" i="200"/>
  <c r="AR23" i="200"/>
  <c r="N23" i="200"/>
  <c r="BD22" i="200"/>
  <c r="AC22" i="200"/>
  <c r="BS21" i="200"/>
  <c r="AL21" i="200"/>
  <c r="J21" i="200"/>
  <c r="BA20" i="200"/>
  <c r="Y20" i="200"/>
  <c r="BP19" i="200"/>
  <c r="AN19" i="200"/>
  <c r="I19" i="200"/>
  <c r="BF18" i="200"/>
  <c r="AE18" i="200"/>
  <c r="BY17" i="200"/>
  <c r="AZ17" i="200"/>
  <c r="Y17" i="200"/>
  <c r="BU16" i="200"/>
  <c r="AV16" i="200"/>
  <c r="U16" i="200"/>
  <c r="BQ15" i="200"/>
  <c r="AR15" i="200"/>
  <c r="Q15" i="200"/>
  <c r="BP14" i="200"/>
  <c r="AQ14" i="200"/>
  <c r="S14" i="200"/>
  <c r="BQ13" i="200"/>
  <c r="AR13" i="200"/>
  <c r="S13" i="200"/>
  <c r="BS12" i="200"/>
  <c r="AS12" i="200"/>
  <c r="T12" i="200"/>
  <c r="BS11" i="200"/>
  <c r="AU11" i="200"/>
  <c r="U11" i="200"/>
  <c r="BT10" i="200"/>
  <c r="AU10" i="200"/>
  <c r="W10" i="200"/>
  <c r="BU9" i="200"/>
  <c r="AV9" i="200"/>
  <c r="W9" i="200"/>
  <c r="BW8" i="200"/>
  <c r="AW8" i="200"/>
  <c r="X8" i="200"/>
  <c r="BW7" i="200"/>
  <c r="AY7" i="200"/>
  <c r="Y7" i="200"/>
  <c r="BX6" i="200"/>
  <c r="AZ6" i="200"/>
  <c r="AC6" i="200"/>
  <c r="F6" i="200"/>
  <c r="BE5" i="200"/>
  <c r="AG5" i="200"/>
  <c r="J5" i="200"/>
  <c r="BM4" i="200"/>
  <c r="AR4" i="200"/>
  <c r="W4" i="200"/>
  <c r="B4" i="200"/>
  <c r="BE3" i="200"/>
  <c r="AJ3" i="200"/>
  <c r="O3" i="200"/>
  <c r="AO78" i="200"/>
  <c r="BE77" i="200"/>
  <c r="K77" i="200"/>
  <c r="AA76" i="200"/>
  <c r="AQ75" i="200"/>
  <c r="BW74" i="200"/>
  <c r="Q74" i="200"/>
  <c r="AN73" i="200"/>
  <c r="BX72" i="200"/>
  <c r="AA72" i="200"/>
  <c r="AY71" i="200"/>
  <c r="P71" i="200"/>
  <c r="AU70" i="200"/>
  <c r="B70" i="200"/>
  <c r="AS69" i="200"/>
  <c r="C69" i="200"/>
  <c r="AJ68" i="200"/>
  <c r="C68" i="200"/>
  <c r="AK67" i="200"/>
  <c r="BS66" i="200"/>
  <c r="AK66" i="200"/>
  <c r="BU65" i="200"/>
  <c r="AG65" i="200"/>
  <c r="B65" i="200"/>
  <c r="AL64" i="200"/>
  <c r="BV63" i="200"/>
  <c r="AQ63" i="200"/>
  <c r="C63" i="200"/>
  <c r="AO62" i="200"/>
  <c r="L62" i="200"/>
  <c r="AX61" i="200"/>
  <c r="L61" i="200"/>
  <c r="BG60" i="200"/>
  <c r="U60" i="200"/>
  <c r="BG59" i="200"/>
  <c r="AC59" i="200"/>
  <c r="BP58" i="200"/>
  <c r="AD58" i="200"/>
  <c r="BX57" i="200"/>
  <c r="AL57" i="200"/>
  <c r="BX56" i="200"/>
  <c r="AU56" i="200"/>
  <c r="I56" i="200"/>
  <c r="AU55" i="200"/>
  <c r="R55" i="200"/>
  <c r="BD54" i="200"/>
  <c r="R54" i="200"/>
  <c r="BL53" i="200"/>
  <c r="AA53" i="200"/>
  <c r="BM52" i="200"/>
  <c r="AI52" i="200"/>
  <c r="BU51" i="200"/>
  <c r="AI51" i="200"/>
  <c r="F51" i="200"/>
  <c r="AR50" i="200"/>
  <c r="F50" i="200"/>
  <c r="BA49" i="200"/>
  <c r="O49" i="200"/>
  <c r="BA48" i="200"/>
  <c r="W48" i="200"/>
  <c r="BI47" i="200"/>
  <c r="X47" i="200"/>
  <c r="BR46" i="200"/>
  <c r="AF46" i="200"/>
  <c r="BR45" i="200"/>
  <c r="AO45" i="200"/>
  <c r="E45" i="200"/>
  <c r="AS44" i="200"/>
  <c r="Q44" i="200"/>
  <c r="BE43" i="200"/>
  <c r="U43" i="200"/>
  <c r="BQ42" i="200"/>
  <c r="AG42" i="200"/>
  <c r="BU41" i="200"/>
  <c r="AS41" i="200"/>
  <c r="I41" i="200"/>
  <c r="AW40" i="200"/>
  <c r="U40" i="200"/>
  <c r="BI39" i="200"/>
  <c r="Y39" i="200"/>
  <c r="BU38" i="200"/>
  <c r="AK38" i="200"/>
  <c r="BY37" i="200"/>
  <c r="AW37" i="200"/>
  <c r="M37" i="200"/>
  <c r="BA36" i="200"/>
  <c r="Y36" i="200"/>
  <c r="BM35" i="200"/>
  <c r="AC35" i="200"/>
  <c r="BY34" i="200"/>
  <c r="AO34" i="200"/>
  <c r="E34" i="200"/>
  <c r="BA33" i="200"/>
  <c r="Q33" i="200"/>
  <c r="BE32" i="200"/>
  <c r="AC32" i="200"/>
  <c r="BQ31" i="200"/>
  <c r="AG31" i="200"/>
  <c r="E31" i="200"/>
  <c r="AS30" i="200"/>
  <c r="I30" i="200"/>
  <c r="BE29" i="200"/>
  <c r="U29" i="200"/>
  <c r="BI28" i="200"/>
  <c r="AG28" i="200"/>
  <c r="BU27" i="200"/>
  <c r="AK27" i="200"/>
  <c r="I27" i="200"/>
  <c r="AW26" i="200"/>
  <c r="M26" i="200"/>
  <c r="BI25" i="200"/>
  <c r="Y25" i="200"/>
  <c r="BM24" i="200"/>
  <c r="AK24" i="200"/>
  <c r="BY23" i="200"/>
  <c r="AO23" i="200"/>
  <c r="M23" i="200"/>
  <c r="BC22" i="200"/>
  <c r="V22" i="200"/>
  <c r="BR21" i="200"/>
  <c r="AK21" i="200"/>
  <c r="I21" i="200"/>
  <c r="AZ20" i="200"/>
  <c r="X20" i="200"/>
  <c r="BN19" i="200"/>
  <c r="AM19" i="200"/>
  <c r="H19" i="200"/>
  <c r="BE18" i="200"/>
  <c r="Z18" i="200"/>
  <c r="BX17" i="200"/>
  <c r="AY17" i="200"/>
  <c r="V17" i="200"/>
  <c r="BT16" i="200"/>
  <c r="AU16" i="200"/>
  <c r="R16" i="200"/>
  <c r="BP15" i="200"/>
  <c r="AQ15" i="200"/>
  <c r="O15" i="200"/>
  <c r="BN14" i="200"/>
  <c r="AP14" i="200"/>
  <c r="R14" i="200"/>
  <c r="BO13" i="200"/>
  <c r="AP13" i="200"/>
  <c r="R13" i="200"/>
  <c r="BR12" i="200"/>
  <c r="AQ12" i="200"/>
  <c r="R12" i="200"/>
  <c r="BR11" i="200"/>
  <c r="AT11" i="200"/>
  <c r="S11" i="200"/>
  <c r="BR10" i="200"/>
  <c r="AT10" i="200"/>
  <c r="V10" i="200"/>
  <c r="BS9" i="200"/>
  <c r="AT9" i="200"/>
  <c r="V9" i="200"/>
  <c r="BV8" i="200"/>
  <c r="AU8" i="200"/>
  <c r="V8" i="200"/>
  <c r="BV7" i="200"/>
  <c r="AX7" i="200"/>
  <c r="W7" i="200"/>
  <c r="BV6" i="200"/>
  <c r="AY6" i="200"/>
  <c r="AB6" i="200"/>
  <c r="E6" i="200"/>
  <c r="BC5" i="200"/>
  <c r="AF5" i="200"/>
  <c r="I5" i="200"/>
  <c r="BL4" i="200"/>
  <c r="AQ4" i="200"/>
  <c r="V4" i="200"/>
  <c r="BY3" i="200"/>
  <c r="BD3" i="200"/>
  <c r="AI3" i="200"/>
  <c r="N3" i="200"/>
  <c r="AM78" i="200"/>
  <c r="BC77" i="200"/>
  <c r="D77" i="200"/>
  <c r="Z76" i="200"/>
  <c r="AP75" i="200"/>
  <c r="BH74" i="200"/>
  <c r="P74" i="200"/>
  <c r="AM73" i="200"/>
  <c r="BP72" i="200"/>
  <c r="Z72" i="200"/>
  <c r="AW71" i="200"/>
  <c r="G71" i="200"/>
  <c r="AS70" i="200"/>
  <c r="BY69" i="200"/>
  <c r="AK69" i="200"/>
  <c r="BY68" i="200"/>
  <c r="AI68" i="200"/>
  <c r="BS67" i="200"/>
  <c r="AJ67" i="200"/>
  <c r="BQ66" i="200"/>
  <c r="AC66" i="200"/>
  <c r="BT65" i="200"/>
  <c r="AF65" i="200"/>
  <c r="BS64" i="200"/>
  <c r="AK64" i="200"/>
  <c r="BU63" i="200"/>
  <c r="AI63" i="200"/>
  <c r="B63" i="200"/>
  <c r="AN62" i="200"/>
  <c r="E62" i="200"/>
  <c r="AW61" i="200"/>
  <c r="K61" i="200"/>
  <c r="AY60" i="200"/>
  <c r="T60" i="200"/>
  <c r="BF59" i="200"/>
  <c r="V59" i="200"/>
  <c r="BO58" i="200"/>
  <c r="AC58" i="200"/>
  <c r="BQ57" i="200"/>
  <c r="AK57" i="200"/>
  <c r="BW56" i="200"/>
  <c r="AN56" i="200"/>
  <c r="H56" i="200"/>
  <c r="AT55" i="200"/>
  <c r="J55" i="200"/>
  <c r="BC54" i="200"/>
  <c r="Q54" i="200"/>
  <c r="BE53" i="200"/>
  <c r="Y53" i="200"/>
  <c r="BL52" i="200"/>
  <c r="AB52" i="200"/>
  <c r="BT51" i="200"/>
  <c r="AH51" i="200"/>
  <c r="BW50" i="200"/>
  <c r="AQ50" i="200"/>
  <c r="E50" i="200"/>
  <c r="AS49" i="200"/>
  <c r="N49" i="200"/>
  <c r="AZ48" i="200"/>
  <c r="P48" i="200"/>
  <c r="BH47" i="200"/>
  <c r="W47" i="200"/>
  <c r="BK46" i="200"/>
  <c r="AE46" i="200"/>
  <c r="BQ45" i="200"/>
  <c r="AH45" i="200"/>
  <c r="D45" i="200"/>
  <c r="AR44" i="200"/>
  <c r="J44" i="200"/>
  <c r="BD43" i="200"/>
  <c r="T43" i="200"/>
  <c r="BJ42" i="200"/>
  <c r="AF42" i="200"/>
  <c r="BT41" i="200"/>
  <c r="AL41" i="200"/>
  <c r="H41" i="200"/>
  <c r="AV40" i="200"/>
  <c r="N40" i="200"/>
  <c r="BH39" i="200"/>
  <c r="X39" i="200"/>
  <c r="BN38" i="200"/>
  <c r="AJ38" i="200"/>
  <c r="BX37" i="200"/>
  <c r="AP37" i="200"/>
  <c r="L37" i="200"/>
  <c r="AZ36" i="200"/>
  <c r="R36" i="200"/>
  <c r="BL35" i="200"/>
  <c r="AB35" i="200"/>
  <c r="BR34" i="200"/>
  <c r="AN34" i="200"/>
  <c r="D34" i="200"/>
  <c r="AT33" i="200"/>
  <c r="P33" i="200"/>
  <c r="BD32" i="200"/>
  <c r="V32" i="200"/>
  <c r="BP31" i="200"/>
  <c r="AF31" i="200"/>
  <c r="BV30" i="200"/>
  <c r="AR30" i="200"/>
  <c r="H30" i="200"/>
  <c r="AX29" i="200"/>
  <c r="T29" i="200"/>
  <c r="BH28" i="200"/>
  <c r="Z28" i="200"/>
  <c r="BT27" i="200"/>
  <c r="AJ27" i="200"/>
  <c r="B27" i="200"/>
  <c r="AV26" i="200"/>
  <c r="L26" i="200"/>
  <c r="BB25" i="200"/>
  <c r="X25" i="200"/>
  <c r="BL24" i="200"/>
  <c r="AD24" i="200"/>
  <c r="BX23" i="200"/>
  <c r="AN23" i="200"/>
  <c r="F23" i="200"/>
  <c r="BB22" i="200"/>
  <c r="U22" i="200"/>
  <c r="BQ21" i="200"/>
  <c r="AJ21" i="200"/>
  <c r="H21" i="200"/>
  <c r="AX20" i="200"/>
  <c r="W20" i="200"/>
  <c r="BM19" i="200"/>
  <c r="AL19" i="200"/>
  <c r="F19" i="200"/>
  <c r="BD18" i="200"/>
  <c r="Y18" i="200"/>
  <c r="BW17" i="200"/>
  <c r="AX17" i="200"/>
  <c r="U17" i="200"/>
  <c r="BS16" i="200"/>
  <c r="AT16" i="200"/>
  <c r="Q16" i="200"/>
  <c r="BO15" i="200"/>
  <c r="AP15" i="200"/>
  <c r="N15" i="200"/>
  <c r="BM14" i="200"/>
  <c r="AO14" i="200"/>
  <c r="Q14" i="200"/>
  <c r="BN13" i="200"/>
  <c r="AO13" i="200"/>
  <c r="Q13" i="200"/>
  <c r="BQ12" i="200"/>
  <c r="AP12" i="200"/>
  <c r="Q12" i="200"/>
  <c r="BQ11" i="200"/>
  <c r="AS11" i="200"/>
  <c r="R11" i="200"/>
  <c r="BQ10" i="200"/>
  <c r="AS10" i="200"/>
  <c r="U10" i="200"/>
  <c r="BR9" i="200"/>
  <c r="AS9" i="200"/>
  <c r="U9" i="200"/>
  <c r="BU8" i="200"/>
  <c r="AT8" i="200"/>
  <c r="U8" i="200"/>
  <c r="BU7" i="200"/>
  <c r="AW7" i="200"/>
  <c r="V7" i="200"/>
  <c r="BU6" i="200"/>
  <c r="AX6" i="200"/>
  <c r="AA6" i="200"/>
  <c r="C6" i="200"/>
  <c r="BB5" i="200"/>
  <c r="AE5" i="200"/>
  <c r="H5" i="200"/>
  <c r="BK4" i="200"/>
  <c r="AP4" i="200"/>
  <c r="U4" i="200"/>
  <c r="BX3" i="200"/>
  <c r="BC3" i="200"/>
  <c r="AH3" i="200"/>
  <c r="M3" i="200"/>
  <c r="AK78" i="200"/>
  <c r="BA77" i="200"/>
  <c r="BU76" i="200"/>
  <c r="Y76" i="200"/>
  <c r="AO75" i="200"/>
  <c r="BG74" i="200"/>
  <c r="O74" i="200"/>
  <c r="AK73" i="200"/>
  <c r="BO72" i="200"/>
  <c r="Y72" i="200"/>
  <c r="AV71" i="200"/>
  <c r="F71" i="200"/>
  <c r="AR70" i="200"/>
  <c r="BX69" i="200"/>
  <c r="AJ69" i="200"/>
  <c r="BX68" i="200"/>
  <c r="AH68" i="200"/>
  <c r="BR67" i="200"/>
  <c r="AI67" i="200"/>
  <c r="BP66" i="200"/>
  <c r="AB66" i="200"/>
  <c r="BS65" i="200"/>
  <c r="AE65" i="200"/>
  <c r="BQ64" i="200"/>
  <c r="AJ64" i="200"/>
  <c r="BT63" i="200"/>
  <c r="AH63" i="200"/>
  <c r="BY62" i="200"/>
  <c r="AM62" i="200"/>
  <c r="D62" i="200"/>
  <c r="AV61" i="200"/>
  <c r="J61" i="200"/>
  <c r="AX60" i="200"/>
  <c r="S60" i="200"/>
  <c r="BE59" i="200"/>
  <c r="U59" i="200"/>
  <c r="BM58" i="200"/>
  <c r="AB58" i="200"/>
  <c r="BP57" i="200"/>
  <c r="AJ57" i="200"/>
  <c r="BV56" i="200"/>
  <c r="AM56" i="200"/>
  <c r="G56" i="200"/>
  <c r="AS55" i="200"/>
  <c r="I55" i="200"/>
  <c r="BB54" i="200"/>
  <c r="P54" i="200"/>
  <c r="BD53" i="200"/>
  <c r="X53" i="200"/>
  <c r="BK52" i="200"/>
  <c r="AA52" i="200"/>
  <c r="BS51" i="200"/>
  <c r="AG51" i="200"/>
  <c r="BU50" i="200"/>
  <c r="AP50" i="200"/>
  <c r="D50" i="200"/>
  <c r="AR49" i="200"/>
  <c r="M49" i="200"/>
  <c r="AY48" i="200"/>
  <c r="O48" i="200"/>
  <c r="BG47" i="200"/>
  <c r="U47" i="200"/>
  <c r="BJ46" i="200"/>
  <c r="AD46" i="200"/>
  <c r="BP45" i="200"/>
  <c r="AG45" i="200"/>
  <c r="C45" i="200"/>
  <c r="AQ44" i="200"/>
  <c r="I44" i="200"/>
  <c r="BC43" i="200"/>
  <c r="S43" i="200"/>
  <c r="BI42" i="200"/>
  <c r="AE42" i="200"/>
  <c r="BS41" i="200"/>
  <c r="AK41" i="200"/>
  <c r="G41" i="200"/>
  <c r="AU40" i="200"/>
  <c r="M40" i="200"/>
  <c r="BG39" i="200"/>
  <c r="W39" i="200"/>
  <c r="BM38" i="200"/>
  <c r="AI38" i="200"/>
  <c r="BW37" i="200"/>
  <c r="AO37" i="200"/>
  <c r="K37" i="200"/>
  <c r="AY36" i="200"/>
  <c r="Q36" i="200"/>
  <c r="BK35" i="200"/>
  <c r="AA35" i="200"/>
  <c r="BQ34" i="200"/>
  <c r="AM34" i="200"/>
  <c r="C34" i="200"/>
  <c r="AS33" i="200"/>
  <c r="O33" i="200"/>
  <c r="BC32" i="200"/>
  <c r="U32" i="200"/>
  <c r="BO31" i="200"/>
  <c r="AE31" i="200"/>
  <c r="BU30" i="200"/>
  <c r="AQ30" i="200"/>
  <c r="G30" i="200"/>
  <c r="AW29" i="200"/>
  <c r="S29" i="200"/>
  <c r="BG28" i="200"/>
  <c r="Y28" i="200"/>
  <c r="BS27" i="200"/>
  <c r="AI27" i="200"/>
  <c r="BY26" i="200"/>
  <c r="AU26" i="200"/>
  <c r="K26" i="200"/>
  <c r="BA25" i="200"/>
  <c r="W25" i="200"/>
  <c r="BK24" i="200"/>
  <c r="AC24" i="200"/>
  <c r="BW23" i="200"/>
  <c r="AM23" i="200"/>
  <c r="E23" i="200"/>
  <c r="BA22" i="200"/>
  <c r="T22" i="200"/>
  <c r="BP21" i="200"/>
  <c r="AH21" i="200"/>
  <c r="G21" i="200"/>
  <c r="AW20" i="200"/>
  <c r="V20" i="200"/>
  <c r="BL19" i="200"/>
  <c r="AK19" i="200"/>
  <c r="E19" i="200"/>
  <c r="BC18" i="200"/>
  <c r="X18" i="200"/>
  <c r="BV17" i="200"/>
  <c r="AW17" i="200"/>
  <c r="T17" i="200"/>
  <c r="BR16" i="200"/>
  <c r="AS16" i="200"/>
  <c r="P16" i="200"/>
  <c r="BN15" i="200"/>
  <c r="AO15" i="200"/>
  <c r="M15" i="200"/>
  <c r="BL14" i="200"/>
  <c r="AN14" i="200"/>
  <c r="O14" i="200"/>
  <c r="BM13" i="200"/>
  <c r="AN13" i="200"/>
  <c r="P13" i="200"/>
  <c r="BO12" i="200"/>
  <c r="AO12" i="200"/>
  <c r="P12" i="200"/>
  <c r="BP11" i="200"/>
  <c r="AQ11" i="200"/>
  <c r="Q11" i="200"/>
  <c r="BP10" i="200"/>
  <c r="AR10" i="200"/>
  <c r="S10" i="200"/>
  <c r="BQ9" i="200"/>
  <c r="AR9" i="200"/>
  <c r="T9" i="200"/>
  <c r="BS8" i="200"/>
  <c r="AS8" i="200"/>
  <c r="T8" i="200"/>
  <c r="BT7" i="200"/>
  <c r="AU7" i="200"/>
  <c r="U7" i="200"/>
  <c r="BT6" i="200"/>
  <c r="AW6" i="200"/>
  <c r="Z6" i="200"/>
  <c r="BY5" i="200"/>
  <c r="BA5" i="200"/>
  <c r="AD5" i="200"/>
  <c r="G5" i="200"/>
  <c r="BJ4" i="200"/>
  <c r="AO4" i="200"/>
  <c r="T4" i="200"/>
  <c r="BW3" i="200"/>
  <c r="BB3" i="200"/>
  <c r="AG3" i="200"/>
  <c r="K3" i="200"/>
  <c r="AJ78" i="200"/>
  <c r="AZ77" i="200"/>
  <c r="BS76" i="200"/>
  <c r="X76" i="200"/>
  <c r="AN75" i="200"/>
  <c r="BF74" i="200"/>
  <c r="N74" i="200"/>
  <c r="AJ73" i="200"/>
  <c r="BN72" i="200"/>
  <c r="X72" i="200"/>
  <c r="AU71" i="200"/>
  <c r="E71" i="200"/>
  <c r="AQ70" i="200"/>
  <c r="BW69" i="200"/>
  <c r="AI69" i="200"/>
  <c r="BW68" i="200"/>
  <c r="AG68" i="200"/>
  <c r="BQ67" i="200"/>
  <c r="AG67" i="200"/>
  <c r="BO66" i="200"/>
  <c r="AA66" i="200"/>
  <c r="BR65" i="200"/>
  <c r="AD65" i="200"/>
  <c r="BP64" i="200"/>
  <c r="AI64" i="200"/>
  <c r="BS63" i="200"/>
  <c r="AG63" i="200"/>
  <c r="BX62" i="200"/>
  <c r="AL62" i="200"/>
  <c r="C62" i="200"/>
  <c r="AU61" i="200"/>
  <c r="I61" i="200"/>
  <c r="AW60" i="200"/>
  <c r="R60" i="200"/>
  <c r="BD59" i="200"/>
  <c r="T59" i="200"/>
  <c r="BL58" i="200"/>
  <c r="AA58" i="200"/>
  <c r="BO57" i="200"/>
  <c r="AI57" i="200"/>
  <c r="BU56" i="200"/>
  <c r="AK56" i="200"/>
  <c r="F56" i="200"/>
  <c r="AR55" i="200"/>
  <c r="H55" i="200"/>
  <c r="BA54" i="200"/>
  <c r="O54" i="200"/>
  <c r="BC53" i="200"/>
  <c r="W53" i="200"/>
  <c r="BI52" i="200"/>
  <c r="Z52" i="200"/>
  <c r="BR51" i="200"/>
  <c r="AF51" i="200"/>
  <c r="BT50" i="200"/>
  <c r="AO50" i="200"/>
  <c r="C50" i="200"/>
  <c r="AQ49" i="200"/>
  <c r="L49" i="200"/>
  <c r="AX48" i="200"/>
  <c r="N48" i="200"/>
  <c r="BF47" i="200"/>
  <c r="T47" i="200"/>
  <c r="BI46" i="200"/>
  <c r="AC46" i="200"/>
  <c r="BO45" i="200"/>
  <c r="AF45" i="200"/>
  <c r="B45" i="200"/>
  <c r="AP44" i="200"/>
  <c r="H44" i="200"/>
  <c r="BB43" i="200"/>
  <c r="R43" i="200"/>
  <c r="BH42" i="200"/>
  <c r="AD42" i="200"/>
  <c r="BR41" i="200"/>
  <c r="AJ41" i="200"/>
  <c r="F41" i="200"/>
  <c r="AT40" i="200"/>
  <c r="L40" i="200"/>
  <c r="BF39" i="200"/>
  <c r="V39" i="200"/>
  <c r="BL38" i="200"/>
  <c r="AH38" i="200"/>
  <c r="BV37" i="200"/>
  <c r="AN37" i="200"/>
  <c r="J37" i="200"/>
  <c r="AX36" i="200"/>
  <c r="P36" i="200"/>
  <c r="BJ35" i="200"/>
  <c r="Z35" i="200"/>
  <c r="BP34" i="200"/>
  <c r="AL34" i="200"/>
  <c r="B34" i="200"/>
  <c r="AR33" i="200"/>
  <c r="N33" i="200"/>
  <c r="BB32" i="200"/>
  <c r="T32" i="200"/>
  <c r="BN31" i="200"/>
  <c r="AD31" i="200"/>
  <c r="BT30" i="200"/>
  <c r="AP30" i="200"/>
  <c r="F30" i="200"/>
  <c r="AV29" i="200"/>
  <c r="R29" i="200"/>
  <c r="BF28" i="200"/>
  <c r="X28" i="200"/>
  <c r="BR27" i="200"/>
  <c r="AH27" i="200"/>
  <c r="BX26" i="200"/>
  <c r="AT26" i="200"/>
  <c r="J26" i="200"/>
  <c r="AZ25" i="200"/>
  <c r="V25" i="200"/>
  <c r="BJ24" i="200"/>
  <c r="AB24" i="200"/>
  <c r="BV23" i="200"/>
  <c r="AL23" i="200"/>
  <c r="D23" i="200"/>
  <c r="AZ22" i="200"/>
  <c r="R22" i="200"/>
  <c r="BO21" i="200"/>
  <c r="AG21" i="200"/>
  <c r="F21" i="200"/>
  <c r="AV20" i="200"/>
  <c r="U20" i="200"/>
  <c r="BK19" i="200"/>
  <c r="AI19" i="200"/>
  <c r="D19" i="200"/>
  <c r="BB18" i="200"/>
  <c r="V18" i="200"/>
  <c r="BU17" i="200"/>
  <c r="AU17" i="200"/>
  <c r="R17" i="200"/>
  <c r="BQ16" i="200"/>
  <c r="AQ16" i="200"/>
  <c r="N16" i="200"/>
  <c r="BM15" i="200"/>
  <c r="AM15" i="200"/>
  <c r="L15" i="200"/>
  <c r="BK14" i="200"/>
  <c r="AM14" i="200"/>
  <c r="M14" i="200"/>
  <c r="BL13" i="200"/>
  <c r="AM13" i="200"/>
  <c r="O13" i="200"/>
  <c r="BM12" i="200"/>
  <c r="AN12" i="200"/>
  <c r="O12" i="200"/>
  <c r="BO11" i="200"/>
  <c r="AO11" i="200"/>
  <c r="P11" i="200"/>
  <c r="BO10" i="200"/>
  <c r="AQ10" i="200"/>
  <c r="Q10" i="200"/>
  <c r="BP9" i="200"/>
  <c r="AQ9" i="200"/>
  <c r="S9" i="200"/>
  <c r="BQ8" i="200"/>
  <c r="AR8" i="200"/>
  <c r="S8" i="200"/>
  <c r="BS7" i="200"/>
  <c r="AS7" i="200"/>
  <c r="T7" i="200"/>
  <c r="BS6" i="200"/>
  <c r="AV6" i="200"/>
  <c r="Y6" i="200"/>
  <c r="BW5" i="200"/>
  <c r="AZ5" i="200"/>
  <c r="AC5" i="200"/>
  <c r="F5" i="200"/>
  <c r="BI4" i="200"/>
  <c r="AN4" i="200"/>
  <c r="S4" i="200"/>
  <c r="BV3" i="200"/>
  <c r="BA3" i="200"/>
  <c r="AE3" i="200"/>
  <c r="J3" i="200"/>
  <c r="AI78" i="200"/>
  <c r="AY77" i="200"/>
  <c r="BO76" i="200"/>
  <c r="W76" i="200"/>
  <c r="AM75" i="200"/>
  <c r="BC74" i="200"/>
  <c r="M74" i="200"/>
  <c r="AI73" i="200"/>
  <c r="BI72" i="200"/>
  <c r="U72" i="200"/>
  <c r="AT71" i="200"/>
  <c r="B71" i="200"/>
  <c r="AP70" i="200"/>
  <c r="BV69" i="200"/>
  <c r="AF69" i="200"/>
  <c r="BV68" i="200"/>
  <c r="AF68" i="200"/>
  <c r="BN67" i="200"/>
  <c r="AF67" i="200"/>
  <c r="BN66" i="200"/>
  <c r="X66" i="200"/>
  <c r="BQ65" i="200"/>
  <c r="AC65" i="200"/>
  <c r="BM64" i="200"/>
  <c r="AH64" i="200"/>
  <c r="BR63" i="200"/>
  <c r="AD63" i="200"/>
  <c r="BW62" i="200"/>
  <c r="AK62" i="200"/>
  <c r="BW61" i="200"/>
  <c r="AT61" i="200"/>
  <c r="H61" i="200"/>
  <c r="AT60" i="200"/>
  <c r="Q60" i="200"/>
  <c r="BC59" i="200"/>
  <c r="Q59" i="200"/>
  <c r="BK58" i="200"/>
  <c r="Y58" i="200"/>
  <c r="BL57" i="200"/>
  <c r="AH57" i="200"/>
  <c r="BT56" i="200"/>
  <c r="AH56" i="200"/>
  <c r="E56" i="200"/>
  <c r="AQ55" i="200"/>
  <c r="E55" i="200"/>
  <c r="AZ54" i="200"/>
  <c r="N54" i="200"/>
  <c r="AZ53" i="200"/>
  <c r="V53" i="200"/>
  <c r="BH52" i="200"/>
  <c r="W52" i="200"/>
  <c r="BQ51" i="200"/>
  <c r="AE51" i="200"/>
  <c r="BQ50" i="200"/>
  <c r="AN50" i="200"/>
  <c r="B50" i="200"/>
  <c r="AN49" i="200"/>
  <c r="K49" i="200"/>
  <c r="AW48" i="200"/>
  <c r="K48" i="200"/>
  <c r="BE47" i="200"/>
  <c r="S47" i="200"/>
  <c r="BE46" i="200"/>
  <c r="AB46" i="200"/>
  <c r="BN45" i="200"/>
  <c r="AC45" i="200"/>
  <c r="BY44" i="200"/>
  <c r="AO44" i="200"/>
  <c r="E44" i="200"/>
  <c r="BA43" i="200"/>
  <c r="Q43" i="200"/>
  <c r="BE42" i="200"/>
  <c r="AC42" i="200"/>
  <c r="BQ41" i="200"/>
  <c r="AG41" i="200"/>
  <c r="E41" i="200"/>
  <c r="AS40" i="200"/>
  <c r="I40" i="200"/>
  <c r="BE39" i="200"/>
  <c r="U39" i="200"/>
  <c r="BI38" i="200"/>
  <c r="AG38" i="200"/>
  <c r="BU37" i="200"/>
  <c r="AK37" i="200"/>
  <c r="I37" i="200"/>
  <c r="AW36" i="200"/>
  <c r="M36" i="200"/>
  <c r="BI35" i="200"/>
  <c r="Y35" i="200"/>
  <c r="BM34" i="200"/>
  <c r="AK34" i="200"/>
  <c r="BY33" i="200"/>
  <c r="AO33" i="200"/>
  <c r="M33" i="200"/>
  <c r="BA32" i="200"/>
  <c r="Q32" i="200"/>
  <c r="BM31" i="200"/>
  <c r="AC31" i="200"/>
  <c r="BQ30" i="200"/>
  <c r="AO30" i="200"/>
  <c r="E30" i="200"/>
  <c r="AS29" i="200"/>
  <c r="Q29" i="200"/>
  <c r="BE28" i="200"/>
  <c r="U28" i="200"/>
  <c r="BQ27" i="200"/>
  <c r="AG27" i="200"/>
  <c r="BU26" i="200"/>
  <c r="AS26" i="200"/>
  <c r="I26" i="200"/>
  <c r="AW25" i="200"/>
  <c r="U25" i="200"/>
  <c r="BI24" i="200"/>
  <c r="Y24" i="200"/>
  <c r="BU23" i="200"/>
  <c r="AK23" i="200"/>
  <c r="B23" i="200"/>
  <c r="AY22" i="200"/>
  <c r="Q22" i="200"/>
  <c r="BN21" i="200"/>
  <c r="AF21" i="200"/>
  <c r="E21" i="200"/>
  <c r="AU20" i="200"/>
  <c r="N20" i="200"/>
  <c r="BJ19" i="200"/>
  <c r="AD19" i="200"/>
  <c r="C19" i="200"/>
  <c r="BA18" i="200"/>
  <c r="U18" i="200"/>
  <c r="BT17" i="200"/>
  <c r="AS17" i="200"/>
  <c r="Q17" i="200"/>
  <c r="BP16" i="200"/>
  <c r="AO16" i="200"/>
  <c r="M16" i="200"/>
  <c r="BL15" i="200"/>
  <c r="AK15" i="200"/>
  <c r="J15" i="200"/>
  <c r="BJ14" i="200"/>
  <c r="AL14" i="200"/>
  <c r="K14" i="200"/>
  <c r="BJ13" i="200"/>
  <c r="AL13" i="200"/>
  <c r="N13" i="200"/>
  <c r="BK12" i="200"/>
  <c r="AL12" i="200"/>
  <c r="N12" i="200"/>
  <c r="BN11" i="200"/>
  <c r="AM11" i="200"/>
  <c r="N11" i="200"/>
  <c r="BN10" i="200"/>
  <c r="AP10" i="200"/>
  <c r="O10" i="200"/>
  <c r="BN9" i="200"/>
  <c r="AP9" i="200"/>
  <c r="R9" i="200"/>
  <c r="BO8" i="200"/>
  <c r="AP8" i="200"/>
  <c r="R8" i="200"/>
  <c r="BR7" i="200"/>
  <c r="AQ7" i="200"/>
  <c r="R7" i="200"/>
  <c r="BR6" i="200"/>
  <c r="AU6" i="200"/>
  <c r="W6" i="200"/>
  <c r="BV5" i="200"/>
  <c r="AY5" i="200"/>
  <c r="AB5" i="200"/>
  <c r="E5" i="200"/>
  <c r="BH4" i="200"/>
  <c r="AM4" i="200"/>
  <c r="R4" i="200"/>
  <c r="BU3" i="200"/>
  <c r="AY3" i="200"/>
  <c r="AD3" i="200"/>
  <c r="I3" i="200"/>
  <c r="BX78" i="200"/>
  <c r="S78" i="200"/>
  <c r="AV77" i="200"/>
  <c r="BL76" i="200"/>
  <c r="F76" i="200"/>
  <c r="AJ75" i="200"/>
  <c r="AZ74" i="200"/>
  <c r="BV73" i="200"/>
  <c r="AF73" i="200"/>
  <c r="BC72" i="200"/>
  <c r="H72" i="200"/>
  <c r="AQ71" i="200"/>
  <c r="BU70" i="200"/>
  <c r="AE70" i="200"/>
  <c r="BQ69" i="200"/>
  <c r="AA69" i="200"/>
  <c r="BK68" i="200"/>
  <c r="AC68" i="200"/>
  <c r="BI67" i="200"/>
  <c r="U67" i="200"/>
  <c r="BK66" i="200"/>
  <c r="U66" i="200"/>
  <c r="BG65" i="200"/>
  <c r="Y65" i="200"/>
  <c r="BI64" i="200"/>
  <c r="X64" i="200"/>
  <c r="BO63" i="200"/>
  <c r="AA63" i="200"/>
  <c r="BN62" i="200"/>
  <c r="AH62" i="200"/>
  <c r="BT61" i="200"/>
  <c r="AJ61" i="200"/>
  <c r="E61" i="200"/>
  <c r="AQ60" i="200"/>
  <c r="G60" i="200"/>
  <c r="AZ59" i="200"/>
  <c r="N59" i="200"/>
  <c r="BB58" i="200"/>
  <c r="V58" i="200"/>
  <c r="BH57" i="200"/>
  <c r="Y57" i="200"/>
  <c r="BQ56" i="200"/>
  <c r="AE56" i="200"/>
  <c r="BS55" i="200"/>
  <c r="AN55" i="200"/>
  <c r="B55" i="200"/>
  <c r="AP54" i="200"/>
  <c r="K54" i="200"/>
  <c r="AW53" i="200"/>
  <c r="M53" i="200"/>
  <c r="BE52" i="200"/>
  <c r="S52" i="200"/>
  <c r="BH51" i="200"/>
  <c r="AB51" i="200"/>
  <c r="BN50" i="200"/>
  <c r="AD50" i="200"/>
  <c r="BW49" i="200"/>
  <c r="AK49" i="200"/>
  <c r="BY48" i="200"/>
  <c r="AS48" i="200"/>
  <c r="H48" i="200"/>
  <c r="AV47" i="200"/>
  <c r="P47" i="200"/>
  <c r="BB46" i="200"/>
  <c r="S46" i="200"/>
  <c r="BK45" i="200"/>
  <c r="Z45" i="200"/>
  <c r="BP44" i="200"/>
  <c r="AL44" i="200"/>
  <c r="B44" i="200"/>
  <c r="AR43" i="200"/>
  <c r="N43" i="200"/>
  <c r="BB42" i="200"/>
  <c r="T42" i="200"/>
  <c r="BN41" i="200"/>
  <c r="AD41" i="200"/>
  <c r="BT40" i="200"/>
  <c r="AP40" i="200"/>
  <c r="F40" i="200"/>
  <c r="AV39" i="200"/>
  <c r="R39" i="200"/>
  <c r="BF38" i="200"/>
  <c r="X38" i="200"/>
  <c r="BR37" i="200"/>
  <c r="AH37" i="200"/>
  <c r="BX36" i="200"/>
  <c r="AT36" i="200"/>
  <c r="J36" i="200"/>
  <c r="AZ35" i="200"/>
  <c r="V35" i="200"/>
  <c r="BJ34" i="200"/>
  <c r="AB34" i="200"/>
  <c r="BV33" i="200"/>
  <c r="AL33" i="200"/>
  <c r="D33" i="200"/>
  <c r="AX32" i="200"/>
  <c r="N32" i="200"/>
  <c r="BD31" i="200"/>
  <c r="Z31" i="200"/>
  <c r="BN30" i="200"/>
  <c r="AF30" i="200"/>
  <c r="B30" i="200"/>
  <c r="AP29" i="200"/>
  <c r="H29" i="200"/>
  <c r="BB28" i="200"/>
  <c r="R28" i="200"/>
  <c r="BH27" i="200"/>
  <c r="AD27" i="200"/>
  <c r="BR26" i="200"/>
  <c r="AJ26" i="200"/>
  <c r="F26" i="200"/>
  <c r="AT25" i="200"/>
  <c r="L25" i="200"/>
  <c r="BF24" i="200"/>
  <c r="V24" i="200"/>
  <c r="BL23" i="200"/>
  <c r="AH23" i="200"/>
  <c r="BW22" i="200"/>
  <c r="AP22" i="200"/>
  <c r="N22" i="200"/>
  <c r="BE21" i="200"/>
  <c r="AC21" i="200"/>
  <c r="BT20" i="200"/>
  <c r="AR20" i="200"/>
  <c r="J20" i="200"/>
  <c r="BG19" i="200"/>
  <c r="Z19" i="200"/>
  <c r="BX18" i="200"/>
  <c r="AS18" i="200"/>
  <c r="R18" i="200"/>
  <c r="BQ17" i="200"/>
  <c r="AN17" i="200"/>
  <c r="N17" i="200"/>
  <c r="BM16" i="200"/>
  <c r="AJ16" i="200"/>
  <c r="J16" i="200"/>
  <c r="BI15" i="200"/>
  <c r="AF15" i="200"/>
  <c r="G15" i="200"/>
  <c r="BG14" i="200"/>
  <c r="AG14" i="200"/>
  <c r="H14" i="200"/>
  <c r="BG13" i="200"/>
  <c r="AI13" i="200"/>
  <c r="I13" i="200"/>
  <c r="BH12" i="200"/>
  <c r="AI12" i="200"/>
  <c r="K12" i="200"/>
  <c r="BI11" i="200"/>
  <c r="AJ11" i="200"/>
  <c r="K11" i="200"/>
  <c r="BK10" i="200"/>
  <c r="AK10" i="200"/>
  <c r="L10" i="200"/>
  <c r="BK9" i="200"/>
  <c r="AM9" i="200"/>
  <c r="M9" i="200"/>
  <c r="BL8" i="200"/>
  <c r="AM8" i="200"/>
  <c r="O8" i="200"/>
  <c r="BM7" i="200"/>
  <c r="AN7" i="200"/>
  <c r="O7" i="200"/>
  <c r="BO6" i="200"/>
  <c r="AQ6" i="200"/>
  <c r="R6" i="200"/>
  <c r="BS5" i="200"/>
  <c r="AV5" i="200"/>
  <c r="Y5" i="200"/>
  <c r="B5" i="200"/>
  <c r="BE4" i="200"/>
  <c r="AI4" i="200"/>
  <c r="N4" i="200"/>
  <c r="BQ3" i="200"/>
  <c r="AV3" i="200"/>
  <c r="AA3" i="200"/>
  <c r="F3" i="200"/>
  <c r="BU78" i="200"/>
  <c r="M78" i="200"/>
  <c r="AE77" i="200"/>
  <c r="BI76" i="200"/>
  <c r="BY75" i="200"/>
  <c r="S75" i="200"/>
  <c r="AQ74" i="200"/>
  <c r="BQ73" i="200"/>
  <c r="Q73" i="200"/>
  <c r="AY72" i="200"/>
  <c r="BY71" i="200"/>
  <c r="AE71" i="200"/>
  <c r="BQ70" i="200"/>
  <c r="X70" i="200"/>
  <c r="BG69" i="200"/>
  <c r="X69" i="200"/>
  <c r="BE68" i="200"/>
  <c r="Q68" i="200"/>
  <c r="BF67" i="200"/>
  <c r="P67" i="200"/>
  <c r="AZ66" i="200"/>
  <c r="Q66" i="200"/>
  <c r="BA65" i="200"/>
  <c r="P65" i="200"/>
  <c r="BF64" i="200"/>
  <c r="R64" i="200"/>
  <c r="BD63" i="200"/>
  <c r="W63" i="200"/>
  <c r="BH62" i="200"/>
  <c r="Y62" i="200"/>
  <c r="BQ61" i="200"/>
  <c r="AE61" i="200"/>
  <c r="BS60" i="200"/>
  <c r="BD78" i="200"/>
  <c r="J78" i="200"/>
  <c r="Z77" i="200"/>
  <c r="AR76" i="200"/>
  <c r="BO75" i="200"/>
  <c r="G75" i="200"/>
  <c r="AG74" i="200"/>
  <c r="BI73" i="200"/>
  <c r="L73" i="200"/>
  <c r="AK72" i="200"/>
  <c r="BS71" i="200"/>
  <c r="Y71" i="200"/>
  <c r="BG70" i="200"/>
  <c r="U70" i="200"/>
  <c r="BB69" i="200"/>
  <c r="N69" i="200"/>
  <c r="BB68" i="200"/>
  <c r="L68" i="200"/>
  <c r="AV67" i="200"/>
  <c r="L67" i="200"/>
  <c r="AT66" i="200"/>
  <c r="G66" i="200"/>
  <c r="AX65" i="200"/>
  <c r="J65" i="200"/>
  <c r="AV64" i="200"/>
  <c r="O64" i="200"/>
  <c r="AY63" i="200"/>
  <c r="AY78" i="200"/>
  <c r="BY77" i="200"/>
  <c r="Q77" i="200"/>
  <c r="AG76" i="200"/>
  <c r="BK75" i="200"/>
  <c r="C75" i="200"/>
  <c r="U74" i="200"/>
  <c r="BE73" i="200"/>
  <c r="I73" i="200"/>
  <c r="AE72" i="200"/>
  <c r="BO71" i="200"/>
  <c r="V71" i="200"/>
  <c r="AZ70" i="200"/>
  <c r="R70" i="200"/>
  <c r="AW69" i="200"/>
  <c r="G69" i="200"/>
  <c r="AY68" i="200"/>
  <c r="AX78" i="200"/>
  <c r="BP77" i="200"/>
  <c r="O77" i="200"/>
  <c r="AE76" i="200"/>
  <c r="BD75" i="200"/>
  <c r="B75" i="200"/>
  <c r="T74" i="200"/>
  <c r="AX73" i="200"/>
  <c r="H73" i="200"/>
  <c r="AD72" i="200"/>
  <c r="BH71" i="200"/>
  <c r="U71" i="200"/>
  <c r="AY70" i="200"/>
  <c r="H70" i="200"/>
  <c r="AV69" i="200"/>
  <c r="F69" i="200"/>
  <c r="AP68" i="200"/>
  <c r="H68" i="200"/>
  <c r="BY78" i="200"/>
  <c r="AA77" i="200"/>
  <c r="AK75" i="200"/>
  <c r="BM73" i="200"/>
  <c r="I72" i="200"/>
  <c r="BO70" i="200"/>
  <c r="AB69" i="200"/>
  <c r="M68" i="200"/>
  <c r="K67" i="200"/>
  <c r="F66" i="200"/>
  <c r="I65" i="200"/>
  <c r="N64" i="200"/>
  <c r="M63" i="200"/>
  <c r="X62" i="200"/>
  <c r="AG61" i="200"/>
  <c r="AS60" i="200"/>
  <c r="BV59" i="200"/>
  <c r="K59" i="200"/>
  <c r="X58" i="200"/>
  <c r="AU57" i="200"/>
  <c r="BH56" i="200"/>
  <c r="BU55" i="200"/>
  <c r="X55" i="200"/>
  <c r="AK54" i="200"/>
  <c r="AY53" i="200"/>
  <c r="C53" i="200"/>
  <c r="P52" i="200"/>
  <c r="AD51" i="200"/>
  <c r="AZ50" i="200"/>
  <c r="BM49" i="200"/>
  <c r="C49" i="200"/>
  <c r="AD48" i="200"/>
  <c r="AQ47" i="200"/>
  <c r="BD46" i="200"/>
  <c r="I46" i="200"/>
  <c r="W45" i="200"/>
  <c r="AN44" i="200"/>
  <c r="BM43" i="200"/>
  <c r="E43" i="200"/>
  <c r="V42" i="200"/>
  <c r="AY41" i="200"/>
  <c r="BO40" i="200"/>
  <c r="H40" i="200"/>
  <c r="AM39" i="200"/>
  <c r="BC38" i="200"/>
  <c r="BT37" i="200"/>
  <c r="U37" i="200"/>
  <c r="AK36" i="200"/>
  <c r="BB35" i="200"/>
  <c r="G35" i="200"/>
  <c r="W34" i="200"/>
  <c r="AN33" i="200"/>
  <c r="BS32" i="200"/>
  <c r="K32" i="200"/>
  <c r="AB31" i="200"/>
  <c r="BA30" i="200"/>
  <c r="BQ29" i="200"/>
  <c r="J29" i="200"/>
  <c r="AM28" i="200"/>
  <c r="BC27" i="200"/>
  <c r="BT26" i="200"/>
  <c r="AA26" i="200"/>
  <c r="AQ25" i="200"/>
  <c r="BH24" i="200"/>
  <c r="I24" i="200"/>
  <c r="Y23" i="200"/>
  <c r="AX22" i="200"/>
  <c r="BY21" i="200"/>
  <c r="Z21" i="200"/>
  <c r="AT20" i="200"/>
  <c r="C20" i="200"/>
  <c r="W19" i="200"/>
  <c r="AY18" i="200"/>
  <c r="I18" i="200"/>
  <c r="AJ17" i="200"/>
  <c r="BO16" i="200"/>
  <c r="AB16" i="200"/>
  <c r="BB15" i="200"/>
  <c r="I15" i="200"/>
  <c r="AW14" i="200"/>
  <c r="D14" i="200"/>
  <c r="AK13" i="200"/>
  <c r="BX12" i="200"/>
  <c r="AF12" i="200"/>
  <c r="BM11" i="200"/>
  <c r="AB11" i="200"/>
  <c r="BG10" i="200"/>
  <c r="N10" i="200"/>
  <c r="BC9" i="200"/>
  <c r="I9" i="200"/>
  <c r="AO8" i="200"/>
  <c r="E8" i="200"/>
  <c r="AJ7" i="200"/>
  <c r="BQ6" i="200"/>
  <c r="AH6" i="200"/>
  <c r="BP5" i="200"/>
  <c r="AA5" i="200"/>
  <c r="BR4" i="200"/>
  <c r="AF4" i="200"/>
  <c r="BS3" i="200"/>
  <c r="AO3" i="200"/>
  <c r="C3" i="200"/>
  <c r="BW78" i="200"/>
  <c r="Y77" i="200"/>
  <c r="AC75" i="200"/>
  <c r="BH73" i="200"/>
  <c r="E72" i="200"/>
  <c r="BF70" i="200"/>
  <c r="Z69" i="200"/>
  <c r="K68" i="200"/>
  <c r="J67" i="200"/>
  <c r="E66" i="200"/>
  <c r="H65" i="200"/>
  <c r="M64" i="200"/>
  <c r="L63" i="200"/>
  <c r="T62" i="200"/>
  <c r="AF61" i="200"/>
  <c r="AR60" i="200"/>
  <c r="BU59" i="200"/>
  <c r="I59" i="200"/>
  <c r="W58" i="200"/>
  <c r="AT57" i="200"/>
  <c r="BG56" i="200"/>
  <c r="BT55" i="200"/>
  <c r="W55" i="200"/>
  <c r="AJ54" i="200"/>
  <c r="AX53" i="200"/>
  <c r="B53" i="200"/>
  <c r="O52" i="200"/>
  <c r="AC51" i="200"/>
  <c r="AY50" i="200"/>
  <c r="BL49" i="200"/>
  <c r="B49" i="200"/>
  <c r="AC48" i="200"/>
  <c r="AO47" i="200"/>
  <c r="BC46" i="200"/>
  <c r="H46" i="200"/>
  <c r="V45" i="200"/>
  <c r="AM44" i="200"/>
  <c r="BL43" i="200"/>
  <c r="D43" i="200"/>
  <c r="U42" i="200"/>
  <c r="AX41" i="200"/>
  <c r="BN40" i="200"/>
  <c r="G40" i="200"/>
  <c r="AL39" i="200"/>
  <c r="BB38" i="200"/>
  <c r="BS37" i="200"/>
  <c r="T37" i="200"/>
  <c r="AJ36" i="200"/>
  <c r="BA35" i="200"/>
  <c r="F35" i="200"/>
  <c r="V34" i="200"/>
  <c r="AM33" i="200"/>
  <c r="BR32" i="200"/>
  <c r="J32" i="200"/>
  <c r="AA31" i="200"/>
  <c r="AZ30" i="200"/>
  <c r="BP29" i="200"/>
  <c r="I29" i="200"/>
  <c r="AL28" i="200"/>
  <c r="BB27" i="200"/>
  <c r="BS26" i="200"/>
  <c r="Z26" i="200"/>
  <c r="AP25" i="200"/>
  <c r="BG24" i="200"/>
  <c r="H24" i="200"/>
  <c r="X23" i="200"/>
  <c r="AW22" i="200"/>
  <c r="BX21" i="200"/>
  <c r="Y21" i="200"/>
  <c r="AS20" i="200"/>
  <c r="B20" i="200"/>
  <c r="V19" i="200"/>
  <c r="AT18" i="200"/>
  <c r="F18" i="200"/>
  <c r="AI17" i="200"/>
  <c r="BN16" i="200"/>
  <c r="AA16" i="200"/>
  <c r="BA15" i="200"/>
  <c r="H15" i="200"/>
  <c r="AV14" i="200"/>
  <c r="C14" i="200"/>
  <c r="AJ13" i="200"/>
  <c r="BW12" i="200"/>
  <c r="AE12" i="200"/>
  <c r="BK11" i="200"/>
  <c r="AA11" i="200"/>
  <c r="BE10" i="200"/>
  <c r="M10" i="200"/>
  <c r="BA9" i="200"/>
  <c r="H9" i="200"/>
  <c r="AN8" i="200"/>
  <c r="D8" i="200"/>
  <c r="AI7" i="200"/>
  <c r="BP6" i="200"/>
  <c r="AG6" i="200"/>
  <c r="BO5" i="200"/>
  <c r="Z5" i="200"/>
  <c r="BQ4" i="200"/>
  <c r="AE4" i="200"/>
  <c r="BR3" i="200"/>
  <c r="AN3" i="200"/>
  <c r="BV78" i="200"/>
  <c r="X77" i="200"/>
  <c r="T75" i="200"/>
  <c r="BG73" i="200"/>
  <c r="D72" i="200"/>
  <c r="BE70" i="200"/>
  <c r="Y69" i="200"/>
  <c r="J68" i="200"/>
  <c r="I67" i="200"/>
  <c r="B66" i="200"/>
  <c r="G65" i="200"/>
  <c r="L64" i="200"/>
  <c r="K63" i="200"/>
  <c r="S62" i="200"/>
  <c r="AD61" i="200"/>
  <c r="AP60" i="200"/>
  <c r="BT59" i="200"/>
  <c r="H59" i="200"/>
  <c r="U58" i="200"/>
  <c r="AQ57" i="200"/>
  <c r="BC56" i="200"/>
  <c r="BP55" i="200"/>
  <c r="V55" i="200"/>
  <c r="AI54" i="200"/>
  <c r="AV53" i="200"/>
  <c r="BY52" i="200"/>
  <c r="N52" i="200"/>
  <c r="AA51" i="200"/>
  <c r="AV50" i="200"/>
  <c r="BI49" i="200"/>
  <c r="BV48" i="200"/>
  <c r="AB48" i="200"/>
  <c r="AN47" i="200"/>
  <c r="BA46" i="200"/>
  <c r="G46" i="200"/>
  <c r="U45" i="200"/>
  <c r="AK44" i="200"/>
  <c r="BI43" i="200"/>
  <c r="BY42" i="200"/>
  <c r="Q42" i="200"/>
  <c r="AW41" i="200"/>
  <c r="BM40" i="200"/>
  <c r="E40" i="200"/>
  <c r="AK39" i="200"/>
  <c r="BA38" i="200"/>
  <c r="BQ37" i="200"/>
  <c r="Q37" i="200"/>
  <c r="AG36" i="200"/>
  <c r="AW35" i="200"/>
  <c r="E35" i="200"/>
  <c r="U34" i="200"/>
  <c r="AK33" i="200"/>
  <c r="BQ32" i="200"/>
  <c r="I32" i="200"/>
  <c r="Y31" i="200"/>
  <c r="AW30" i="200"/>
  <c r="BM29" i="200"/>
  <c r="E29" i="200"/>
  <c r="AK28" i="200"/>
  <c r="BA27" i="200"/>
  <c r="BQ26" i="200"/>
  <c r="Y26" i="200"/>
  <c r="AO25" i="200"/>
  <c r="BE24" i="200"/>
  <c r="E24" i="200"/>
  <c r="U23" i="200"/>
  <c r="AO22" i="200"/>
  <c r="BV21" i="200"/>
  <c r="R21" i="200"/>
  <c r="AQ20" i="200"/>
  <c r="BY19" i="200"/>
  <c r="U19" i="200"/>
  <c r="AR18" i="200"/>
  <c r="E18" i="200"/>
  <c r="AH17" i="200"/>
  <c r="BK16" i="200"/>
  <c r="Z16" i="200"/>
  <c r="AZ15" i="200"/>
  <c r="F15" i="200"/>
  <c r="AT14" i="200"/>
  <c r="B14" i="200"/>
  <c r="AH13" i="200"/>
  <c r="BV12" i="200"/>
  <c r="AD12" i="200"/>
  <c r="BG11" i="200"/>
  <c r="Z11" i="200"/>
  <c r="BC10" i="200"/>
  <c r="J10" i="200"/>
  <c r="AY9" i="200"/>
  <c r="F9" i="200"/>
  <c r="AL8" i="200"/>
  <c r="B8" i="200"/>
  <c r="AH7" i="200"/>
  <c r="BN6" i="200"/>
  <c r="AF6" i="200"/>
  <c r="BN5" i="200"/>
  <c r="X5" i="200"/>
  <c r="BP4" i="200"/>
  <c r="AD4" i="200"/>
  <c r="BP3" i="200"/>
  <c r="AM3" i="200"/>
  <c r="B3" i="200"/>
  <c r="BT78" i="200"/>
  <c r="BN76" i="200"/>
  <c r="R75" i="200"/>
  <c r="AH73" i="200"/>
  <c r="BU71" i="200"/>
  <c r="AG70" i="200"/>
  <c r="W69" i="200"/>
  <c r="I68" i="200"/>
  <c r="BX66" i="200"/>
  <c r="BY65" i="200"/>
  <c r="E65" i="200"/>
  <c r="D64" i="200"/>
  <c r="H63" i="200"/>
  <c r="R62" i="200"/>
  <c r="AC61" i="200"/>
  <c r="AO60" i="200"/>
  <c r="BL59" i="200"/>
  <c r="BY58" i="200"/>
  <c r="N58" i="200"/>
  <c r="AO57" i="200"/>
  <c r="BB56" i="200"/>
  <c r="BO55" i="200"/>
  <c r="U55" i="200"/>
  <c r="AH54" i="200"/>
  <c r="AU53" i="200"/>
  <c r="BR52" i="200"/>
  <c r="G52" i="200"/>
  <c r="T51" i="200"/>
  <c r="AU50" i="200"/>
  <c r="BH49" i="200"/>
  <c r="BU48" i="200"/>
  <c r="AA48" i="200"/>
  <c r="AM47" i="200"/>
  <c r="AZ46" i="200"/>
  <c r="BX45" i="200"/>
  <c r="N45" i="200"/>
  <c r="AD44" i="200"/>
  <c r="BH43" i="200"/>
  <c r="BX42" i="200"/>
  <c r="P42" i="200"/>
  <c r="AV41" i="200"/>
  <c r="BL40" i="200"/>
  <c r="D40" i="200"/>
  <c r="AD39" i="200"/>
  <c r="AT38" i="200"/>
  <c r="BJ37" i="200"/>
  <c r="P37" i="200"/>
  <c r="AF36" i="200"/>
  <c r="AV35" i="200"/>
  <c r="D35" i="200"/>
  <c r="T34" i="200"/>
  <c r="AJ33" i="200"/>
  <c r="BJ32" i="200"/>
  <c r="B32" i="200"/>
  <c r="R31" i="200"/>
  <c r="AV30" i="200"/>
  <c r="BL29" i="200"/>
  <c r="D29" i="200"/>
  <c r="AJ28" i="200"/>
  <c r="AZ27" i="200"/>
  <c r="BP26" i="200"/>
  <c r="R26" i="200"/>
  <c r="AH25" i="200"/>
  <c r="AX24" i="200"/>
  <c r="D24" i="200"/>
  <c r="T23" i="200"/>
  <c r="AN22" i="200"/>
  <c r="BU21" i="200"/>
  <c r="Q21" i="200"/>
  <c r="AP20" i="200"/>
  <c r="BR19" i="200"/>
  <c r="T19" i="200"/>
  <c r="AP18" i="200"/>
  <c r="D18" i="200"/>
  <c r="AG17" i="200"/>
  <c r="BI16" i="200"/>
  <c r="Y16" i="200"/>
  <c r="AX15" i="200"/>
  <c r="E15" i="200"/>
  <c r="AS14" i="200"/>
  <c r="BY13" i="200"/>
  <c r="AG13" i="200"/>
  <c r="BU12" i="200"/>
  <c r="AC12" i="200"/>
  <c r="BF11" i="200"/>
  <c r="Y11" i="200"/>
  <c r="BB10" i="200"/>
  <c r="I10" i="200"/>
  <c r="AX9" i="200"/>
  <c r="E9" i="200"/>
  <c r="AK8" i="200"/>
  <c r="BY7" i="200"/>
  <c r="AG7" i="200"/>
  <c r="BM6" i="200"/>
  <c r="AE6" i="200"/>
  <c r="BM5" i="200"/>
  <c r="W5" i="200"/>
  <c r="BO4" i="200"/>
  <c r="AC4" i="200"/>
  <c r="BO3" i="200"/>
  <c r="AL3" i="200"/>
  <c r="BS78" i="200"/>
  <c r="BM76" i="200"/>
  <c r="I75" i="200"/>
  <c r="AG73" i="200"/>
  <c r="BT71" i="200"/>
  <c r="AF70" i="200"/>
  <c r="U69" i="200"/>
  <c r="BM67" i="200"/>
  <c r="BM66" i="200"/>
  <c r="BI65" i="200"/>
  <c r="BL64" i="200"/>
  <c r="BQ63" i="200"/>
  <c r="G63" i="200"/>
  <c r="Q62" i="200"/>
  <c r="AB61" i="200"/>
  <c r="AN60" i="200"/>
  <c r="BB59" i="200"/>
  <c r="BX58" i="200"/>
  <c r="M58" i="200"/>
  <c r="AA57" i="200"/>
  <c r="BA56" i="200"/>
  <c r="BN55" i="200"/>
  <c r="D55" i="200"/>
  <c r="AG54" i="200"/>
  <c r="AS53" i="200"/>
  <c r="BG52" i="200"/>
  <c r="F52" i="200"/>
  <c r="S51" i="200"/>
  <c r="AF50" i="200"/>
  <c r="BG49" i="200"/>
  <c r="BT48" i="200"/>
  <c r="J48" i="200"/>
  <c r="AL47" i="200"/>
  <c r="AY46" i="200"/>
  <c r="BM45" i="200"/>
  <c r="M45" i="200"/>
  <c r="AC44" i="200"/>
  <c r="AT43" i="200"/>
  <c r="BW42" i="200"/>
  <c r="O42" i="200"/>
  <c r="AF41" i="200"/>
  <c r="BK40" i="200"/>
  <c r="C40" i="200"/>
  <c r="T39" i="200"/>
  <c r="AS38" i="200"/>
  <c r="BI37" i="200"/>
  <c r="B37" i="200"/>
  <c r="AE36" i="200"/>
  <c r="AU35" i="200"/>
  <c r="BL34" i="200"/>
  <c r="S34" i="200"/>
  <c r="AI33" i="200"/>
  <c r="AZ32" i="200"/>
  <c r="BY31" i="200"/>
  <c r="Q31" i="200"/>
  <c r="AH30" i="200"/>
  <c r="BK29" i="200"/>
  <c r="C29" i="200"/>
  <c r="T28" i="200"/>
  <c r="AY27" i="200"/>
  <c r="BO26" i="200"/>
  <c r="H26" i="200"/>
  <c r="AG25" i="200"/>
  <c r="AW24" i="200"/>
  <c r="BN23" i="200"/>
  <c r="S23" i="200"/>
  <c r="AL22" i="200"/>
  <c r="BM21" i="200"/>
  <c r="P21" i="200"/>
  <c r="AO20" i="200"/>
  <c r="BI19" i="200"/>
  <c r="S19" i="200"/>
  <c r="AO18" i="200"/>
  <c r="BS17" i="200"/>
  <c r="AF17" i="200"/>
  <c r="BF16" i="200"/>
  <c r="L16" i="200"/>
  <c r="AW15" i="200"/>
  <c r="D15" i="200"/>
  <c r="AK14" i="200"/>
  <c r="BX13" i="200"/>
  <c r="AE13" i="200"/>
  <c r="BJ12" i="200"/>
  <c r="AA12" i="200"/>
  <c r="BE11" i="200"/>
  <c r="M11" i="200"/>
  <c r="BA10" i="200"/>
  <c r="H10" i="200"/>
  <c r="AO9" i="200"/>
  <c r="D9" i="200"/>
  <c r="AJ8" i="200"/>
  <c r="BQ7" i="200"/>
  <c r="AF7" i="200"/>
  <c r="BK6" i="200"/>
  <c r="U6" i="200"/>
  <c r="BL5" i="200"/>
  <c r="V5" i="200"/>
  <c r="BG4" i="200"/>
  <c r="AB4" i="200"/>
  <c r="BN3" i="200"/>
  <c r="AC3" i="200"/>
  <c r="BC78" i="200"/>
  <c r="BK76" i="200"/>
  <c r="E75" i="200"/>
  <c r="AE73" i="200"/>
  <c r="BQ71" i="200"/>
  <c r="AA70" i="200"/>
  <c r="M69" i="200"/>
  <c r="BL67" i="200"/>
  <c r="BL66" i="200"/>
  <c r="BH65" i="200"/>
  <c r="BK64" i="200"/>
  <c r="BP63" i="200"/>
  <c r="BP62" i="200"/>
  <c r="P62" i="200"/>
  <c r="AA61" i="200"/>
  <c r="AM60" i="200"/>
  <c r="BA59" i="200"/>
  <c r="BW58" i="200"/>
  <c r="L58" i="200"/>
  <c r="Z57" i="200"/>
  <c r="AZ56" i="200"/>
  <c r="BM55" i="200"/>
  <c r="C55" i="200"/>
  <c r="AF54" i="200"/>
  <c r="AR53" i="200"/>
  <c r="BF52" i="200"/>
  <c r="E52" i="200"/>
  <c r="Q51" i="200"/>
  <c r="AE50" i="200"/>
  <c r="BF49" i="200"/>
  <c r="BS48" i="200"/>
  <c r="I48" i="200"/>
  <c r="AK47" i="200"/>
  <c r="AX46" i="200"/>
  <c r="BL45" i="200"/>
  <c r="L45" i="200"/>
  <c r="AB44" i="200"/>
  <c r="AS43" i="200"/>
  <c r="BV42" i="200"/>
  <c r="N42" i="200"/>
  <c r="AE41" i="200"/>
  <c r="BJ40" i="200"/>
  <c r="B40" i="200"/>
  <c r="S39" i="200"/>
  <c r="AR38" i="200"/>
  <c r="BH37" i="200"/>
  <c r="BY36" i="200"/>
  <c r="AD36" i="200"/>
  <c r="AT35" i="200"/>
  <c r="BK34" i="200"/>
  <c r="R34" i="200"/>
  <c r="AH33" i="200"/>
  <c r="AY32" i="200"/>
  <c r="BX31" i="200"/>
  <c r="P31" i="200"/>
  <c r="AG30" i="200"/>
  <c r="BJ29" i="200"/>
  <c r="B29" i="200"/>
  <c r="S28" i="200"/>
  <c r="AX27" i="200"/>
  <c r="BN26" i="200"/>
  <c r="G26" i="200"/>
  <c r="AF25" i="200"/>
  <c r="AV24" i="200"/>
  <c r="BM23" i="200"/>
  <c r="R23" i="200"/>
  <c r="AK22" i="200"/>
  <c r="BF21" i="200"/>
  <c r="N21" i="200"/>
  <c r="AH20" i="200"/>
  <c r="BH19" i="200"/>
  <c r="R19" i="200"/>
  <c r="AN18" i="200"/>
  <c r="BR17" i="200"/>
  <c r="AE17" i="200"/>
  <c r="BE16" i="200"/>
  <c r="K16" i="200"/>
  <c r="AV15" i="200"/>
  <c r="C15" i="200"/>
  <c r="AI14" i="200"/>
  <c r="BW13" i="200"/>
  <c r="AC13" i="200"/>
  <c r="BI12" i="200"/>
  <c r="Y12" i="200"/>
  <c r="BD11" i="200"/>
  <c r="L11" i="200"/>
  <c r="AZ10" i="200"/>
  <c r="G10" i="200"/>
  <c r="AN9" i="200"/>
  <c r="C9" i="200"/>
  <c r="AI8" i="200"/>
  <c r="BO7" i="200"/>
  <c r="AE7" i="200"/>
  <c r="BI6" i="200"/>
  <c r="S6" i="200"/>
  <c r="BK5" i="200"/>
  <c r="U5" i="200"/>
  <c r="BF4" i="200"/>
  <c r="AA4" i="200"/>
  <c r="BM3" i="200"/>
  <c r="AB3" i="200"/>
  <c r="BB78" i="200"/>
  <c r="BJ76" i="200"/>
  <c r="D75" i="200"/>
  <c r="S73" i="200"/>
  <c r="BP71" i="200"/>
  <c r="Y70" i="200"/>
  <c r="L69" i="200"/>
  <c r="BH67" i="200"/>
  <c r="BJ66" i="200"/>
  <c r="BD65" i="200"/>
  <c r="BH64" i="200"/>
  <c r="BM63" i="200"/>
  <c r="BO62" i="200"/>
  <c r="O62" i="200"/>
  <c r="Z61" i="200"/>
  <c r="AL60" i="200"/>
  <c r="AY59" i="200"/>
  <c r="BT58" i="200"/>
  <c r="I58" i="200"/>
  <c r="U57" i="200"/>
  <c r="AY56" i="200"/>
  <c r="BL55" i="200"/>
  <c r="BY54" i="200"/>
  <c r="AE54" i="200"/>
  <c r="AQ53" i="200"/>
  <c r="BD52" i="200"/>
  <c r="BY51" i="200"/>
  <c r="N51" i="200"/>
  <c r="AA50" i="200"/>
  <c r="BE49" i="200"/>
  <c r="BR48" i="200"/>
  <c r="G48" i="200"/>
  <c r="AJ47" i="200"/>
  <c r="AW46" i="200"/>
  <c r="BJ45" i="200"/>
  <c r="I45" i="200"/>
  <c r="Y44" i="200"/>
  <c r="AO43" i="200"/>
  <c r="BU42" i="200"/>
  <c r="M42" i="200"/>
  <c r="AC41" i="200"/>
  <c r="BI40" i="200"/>
  <c r="BY39" i="200"/>
  <c r="Q39" i="200"/>
  <c r="AO38" i="200"/>
  <c r="BE37" i="200"/>
  <c r="BU36" i="200"/>
  <c r="AC36" i="200"/>
  <c r="AS35" i="200"/>
  <c r="BI34" i="200"/>
  <c r="Q34" i="200"/>
  <c r="AG33" i="200"/>
  <c r="AW32" i="200"/>
  <c r="BU31" i="200"/>
  <c r="M31" i="200"/>
  <c r="AC30" i="200"/>
  <c r="BI29" i="200"/>
  <c r="BY28" i="200"/>
  <c r="Q28" i="200"/>
  <c r="AW27" i="200"/>
  <c r="BM26" i="200"/>
  <c r="E26" i="200"/>
  <c r="AC25" i="200"/>
  <c r="AS24" i="200"/>
  <c r="BI23" i="200"/>
  <c r="Q23" i="200"/>
  <c r="AJ22" i="200"/>
  <c r="BD21" i="200"/>
  <c r="M21" i="200"/>
  <c r="AG20" i="200"/>
  <c r="BF19" i="200"/>
  <c r="Q19" i="200"/>
  <c r="AM18" i="200"/>
  <c r="BO17" i="200"/>
  <c r="AD17" i="200"/>
  <c r="BD16" i="200"/>
  <c r="I16" i="200"/>
  <c r="AU15" i="200"/>
  <c r="B15" i="200"/>
  <c r="AE14" i="200"/>
  <c r="BV13" i="200"/>
  <c r="AA13" i="200"/>
  <c r="BF12" i="200"/>
  <c r="W12" i="200"/>
  <c r="BB11" i="200"/>
  <c r="J11" i="200"/>
  <c r="AX10" i="200"/>
  <c r="F10" i="200"/>
  <c r="AL9" i="200"/>
  <c r="B9" i="200"/>
  <c r="AH8" i="200"/>
  <c r="BK7" i="200"/>
  <c r="AD7" i="200"/>
  <c r="BG6" i="200"/>
  <c r="Q6" i="200"/>
  <c r="BJ5" i="200"/>
  <c r="S5" i="200"/>
  <c r="BC4" i="200"/>
  <c r="Z4" i="200"/>
  <c r="BL3" i="200"/>
  <c r="Z3" i="200"/>
  <c r="O78" i="200"/>
  <c r="AQ76" i="200"/>
  <c r="AW74" i="200"/>
  <c r="K73" i="200"/>
  <c r="AP71" i="200"/>
  <c r="T70" i="200"/>
  <c r="BH68" i="200"/>
  <c r="BD67" i="200"/>
  <c r="AU66" i="200"/>
  <c r="AY65" i="200"/>
  <c r="BD64" i="200"/>
  <c r="AZ63" i="200"/>
  <c r="BG62" i="200"/>
  <c r="BS61" i="200"/>
  <c r="G61" i="200"/>
  <c r="AB60" i="200"/>
  <c r="AO59" i="200"/>
  <c r="BC58" i="200"/>
  <c r="E58" i="200"/>
  <c r="R57" i="200"/>
  <c r="AF56" i="200"/>
  <c r="BI55" i="200"/>
  <c r="BV54" i="200"/>
  <c r="L54" i="200"/>
  <c r="AH53" i="200"/>
  <c r="AU52" i="200"/>
  <c r="BI51" i="200"/>
  <c r="K51" i="200"/>
  <c r="X50" i="200"/>
  <c r="AL49" i="200"/>
  <c r="BO48" i="200"/>
  <c r="C48" i="200"/>
  <c r="Q47" i="200"/>
  <c r="AN46" i="200"/>
  <c r="AZ45" i="200"/>
  <c r="BQ44" i="200"/>
  <c r="V44" i="200"/>
  <c r="AL43" i="200"/>
  <c r="BC42" i="200"/>
  <c r="J42" i="200"/>
  <c r="Z41" i="200"/>
  <c r="AQ40" i="200"/>
  <c r="BP39" i="200"/>
  <c r="H39" i="200"/>
  <c r="Y38" i="200"/>
  <c r="BB37" i="200"/>
  <c r="BR36" i="200"/>
  <c r="K36" i="200"/>
  <c r="AP35" i="200"/>
  <c r="BF34" i="200"/>
  <c r="BW33" i="200"/>
  <c r="X33" i="200"/>
  <c r="AN32" i="200"/>
  <c r="BE31" i="200"/>
  <c r="J31" i="200"/>
  <c r="Z30" i="200"/>
  <c r="AQ29" i="200"/>
  <c r="BV28" i="200"/>
  <c r="N28" i="200"/>
  <c r="AE27" i="200"/>
  <c r="BD26" i="200"/>
  <c r="BT25" i="200"/>
  <c r="M25" i="200"/>
  <c r="AP24" i="200"/>
  <c r="BF23" i="200"/>
  <c r="BX22" i="200"/>
  <c r="AG22" i="200"/>
  <c r="AZ21" i="200"/>
  <c r="BU20" i="200"/>
  <c r="AC20" i="200"/>
  <c r="AW19" i="200"/>
  <c r="BY18" i="200"/>
  <c r="AJ18" i="200"/>
  <c r="BI17" i="200"/>
  <c r="O17" i="200"/>
  <c r="AZ16" i="200"/>
  <c r="F16" i="200"/>
  <c r="AG15" i="200"/>
  <c r="BU14" i="200"/>
  <c r="AB14" i="200"/>
  <c r="BH13" i="200"/>
  <c r="X13" i="200"/>
  <c r="BC12" i="200"/>
  <c r="L12" i="200"/>
  <c r="AY11" i="200"/>
  <c r="G11" i="200"/>
  <c r="AM10" i="200"/>
  <c r="C10" i="200"/>
  <c r="AG9" i="200"/>
  <c r="BM8" i="200"/>
  <c r="AC8" i="200"/>
  <c r="BH7" i="200"/>
  <c r="P7" i="200"/>
  <c r="BD6" i="200"/>
  <c r="N6" i="200"/>
  <c r="AW5" i="200"/>
  <c r="N5" i="200"/>
  <c r="AZ4" i="200"/>
  <c r="O4" i="200"/>
  <c r="BI3" i="200"/>
  <c r="W3" i="200"/>
  <c r="K78" i="200"/>
  <c r="G76" i="200"/>
  <c r="AN74" i="200"/>
  <c r="BD72" i="200"/>
  <c r="Z71" i="200"/>
  <c r="BT69" i="200"/>
  <c r="BC68" i="200"/>
  <c r="AO67" i="200"/>
  <c r="AQ66" i="200"/>
  <c r="AU65" i="200"/>
  <c r="AQ64" i="200"/>
  <c r="AV63" i="200"/>
  <c r="BD62" i="200"/>
  <c r="BO61" i="200"/>
  <c r="BT60" i="200"/>
  <c r="I60" i="200"/>
  <c r="AJ59" i="200"/>
  <c r="AW58" i="200"/>
  <c r="BK57" i="200"/>
  <c r="O57" i="200"/>
  <c r="AB56" i="200"/>
  <c r="AP55" i="200"/>
  <c r="BL54" i="200"/>
  <c r="BY53" i="200"/>
  <c r="O53" i="200"/>
  <c r="AO52" i="200"/>
  <c r="BB51" i="200"/>
  <c r="BP50" i="200"/>
  <c r="U50" i="200"/>
  <c r="AH49" i="200"/>
  <c r="AV48" i="200"/>
  <c r="BR47" i="200"/>
  <c r="G47" i="200"/>
  <c r="U46" i="200"/>
  <c r="AU45" i="200"/>
  <c r="BK44" i="200"/>
  <c r="D44" i="200"/>
  <c r="AI43" i="200"/>
  <c r="AY42" i="200"/>
  <c r="BP41" i="200"/>
  <c r="Q41" i="200"/>
  <c r="AG40" i="200"/>
  <c r="AX39" i="200"/>
  <c r="C39" i="200"/>
  <c r="S38" i="200"/>
  <c r="AJ37" i="200"/>
  <c r="BO36" i="200"/>
  <c r="G36" i="200"/>
  <c r="X35" i="200"/>
  <c r="AW34" i="200"/>
  <c r="BM33" i="200"/>
  <c r="F33" i="200"/>
  <c r="AI32" i="200"/>
  <c r="AY31" i="200"/>
  <c r="BP30" i="200"/>
  <c r="W30" i="200"/>
  <c r="AM29" i="200"/>
  <c r="BD28" i="200"/>
  <c r="E28" i="200"/>
  <c r="U27" i="200"/>
  <c r="AL26" i="200"/>
  <c r="BO25" i="200"/>
  <c r="G25" i="200"/>
  <c r="X24" i="200"/>
  <c r="BC23" i="200"/>
  <c r="BT22" i="200"/>
  <c r="P22" i="200"/>
  <c r="AW21" i="200"/>
  <c r="BP20" i="200"/>
  <c r="M20" i="200"/>
  <c r="AS19" i="200"/>
  <c r="BU18" i="200"/>
  <c r="T18" i="200"/>
  <c r="BE17" i="200"/>
  <c r="K17" i="200"/>
  <c r="AL16" i="200"/>
  <c r="BY15" i="200"/>
  <c r="AB15" i="200"/>
  <c r="BI14" i="200"/>
  <c r="X14" i="200"/>
  <c r="BD13" i="200"/>
  <c r="M13" i="200"/>
  <c r="AZ12" i="200"/>
  <c r="G12" i="200"/>
  <c r="AL11" i="200"/>
  <c r="C11" i="200"/>
  <c r="AG10" i="200"/>
  <c r="BM9" i="200"/>
  <c r="AC9" i="200"/>
  <c r="BH8" i="200"/>
  <c r="Q8" i="200"/>
  <c r="BD7" i="200"/>
  <c r="L7" i="200"/>
  <c r="AT6" i="200"/>
  <c r="K6" i="200"/>
  <c r="AS5" i="200"/>
  <c r="D5" i="200"/>
  <c r="AW4" i="200"/>
  <c r="K4" i="200"/>
  <c r="AX3" i="200"/>
  <c r="T3" i="200"/>
  <c r="AX77" i="200"/>
  <c r="BX75" i="200"/>
  <c r="BX73" i="200"/>
  <c r="AX72" i="200"/>
  <c r="BY70" i="200"/>
  <c r="BF69" i="200"/>
  <c r="AE68" i="200"/>
  <c r="X67" i="200"/>
  <c r="V66" i="200"/>
  <c r="AA65" i="200"/>
  <c r="Y64" i="200"/>
  <c r="AB63" i="200"/>
  <c r="AU62" i="200"/>
  <c r="BE61" i="200"/>
  <c r="BN60" i="200"/>
  <c r="C60" i="200"/>
  <c r="AG59" i="200"/>
  <c r="AS58" i="200"/>
  <c r="BF57" i="200"/>
  <c r="F57" i="200"/>
  <c r="S56" i="200"/>
  <c r="AE55" i="200"/>
  <c r="BG54" i="200"/>
  <c r="BT53" i="200"/>
  <c r="I53" i="200"/>
  <c r="AL52" i="200"/>
  <c r="AY51" i="200"/>
  <c r="BL50" i="200"/>
  <c r="K50" i="200"/>
  <c r="X49" i="200"/>
  <c r="AK48" i="200"/>
  <c r="BM47" i="200"/>
  <c r="BY46" i="200"/>
  <c r="N46" i="200"/>
  <c r="AR45" i="200"/>
  <c r="BH44" i="200"/>
  <c r="BX43" i="200"/>
  <c r="Z43" i="200"/>
  <c r="AP42" i="200"/>
  <c r="BF41" i="200"/>
  <c r="L41" i="200"/>
  <c r="AB40" i="200"/>
  <c r="AR39" i="200"/>
  <c r="BX38" i="200"/>
  <c r="P38" i="200"/>
  <c r="AF37" i="200"/>
  <c r="BF36" i="200"/>
  <c r="BV35" i="200"/>
  <c r="N35" i="200"/>
  <c r="AR34" i="200"/>
  <c r="BH33" i="200"/>
  <c r="BX32" i="200"/>
  <c r="AF32" i="200"/>
  <c r="AV31" i="200"/>
  <c r="BL30" i="200"/>
  <c r="N30" i="200"/>
  <c r="AD29" i="200"/>
  <c r="AT28" i="200"/>
  <c r="BX27" i="200"/>
  <c r="P27" i="200"/>
  <c r="AF26" i="200"/>
  <c r="BL25" i="200"/>
  <c r="D25" i="200"/>
  <c r="T24" i="200"/>
  <c r="AT23" i="200"/>
  <c r="BQ22" i="200"/>
  <c r="L22" i="200"/>
  <c r="AT21" i="200"/>
  <c r="BM20" i="200"/>
  <c r="H20" i="200"/>
  <c r="AP19" i="200"/>
  <c r="BM18" i="200"/>
  <c r="P18" i="200"/>
  <c r="BB17" i="200"/>
  <c r="G17" i="200"/>
  <c r="AG16" i="200"/>
  <c r="BT15" i="200"/>
  <c r="Y15" i="200"/>
  <c r="BE14" i="200"/>
  <c r="U14" i="200"/>
  <c r="BA13" i="200"/>
  <c r="F13" i="200"/>
  <c r="AW12" i="200"/>
  <c r="B12" i="200"/>
  <c r="AG11" i="200"/>
  <c r="BV10" i="200"/>
  <c r="AC10" i="200"/>
  <c r="BI9" i="200"/>
  <c r="Y9" i="200"/>
  <c r="BE8" i="200"/>
  <c r="M8" i="200"/>
  <c r="BA7" i="200"/>
  <c r="I7" i="200"/>
  <c r="AM6" i="200"/>
  <c r="H6" i="200"/>
  <c r="AP5" i="200"/>
  <c r="BW4" i="200"/>
  <c r="AT4" i="200"/>
  <c r="H4" i="200"/>
  <c r="AF77" i="200"/>
  <c r="BL75" i="200"/>
  <c r="BR73" i="200"/>
  <c r="AI72" i="200"/>
  <c r="BS70" i="200"/>
  <c r="AZ69" i="200"/>
  <c r="S68" i="200"/>
  <c r="O67" i="200"/>
  <c r="P66" i="200"/>
  <c r="O65" i="200"/>
  <c r="Q64" i="200"/>
  <c r="V63" i="200"/>
  <c r="AG62" i="200"/>
  <c r="AM61" i="200"/>
  <c r="BK60" i="200"/>
  <c r="BX59" i="200"/>
  <c r="M59" i="200"/>
  <c r="AP58" i="200"/>
  <c r="BC57" i="200"/>
  <c r="BP56" i="200"/>
  <c r="M56" i="200"/>
  <c r="Z55" i="200"/>
  <c r="AM54" i="200"/>
  <c r="BQ53" i="200"/>
  <c r="E53" i="200"/>
  <c r="R52" i="200"/>
  <c r="AV51" i="200"/>
  <c r="BI50" i="200"/>
  <c r="BV49" i="200"/>
  <c r="S49" i="200"/>
  <c r="AF48" i="200"/>
  <c r="AS47" i="200"/>
  <c r="BV46" i="200"/>
  <c r="K46" i="200"/>
  <c r="Y45" i="200"/>
  <c r="BE44" i="200"/>
  <c r="BU43" i="200"/>
  <c r="M43" i="200"/>
  <c r="AK42" i="200"/>
  <c r="BA41" i="200"/>
  <c r="BQ40" i="200"/>
  <c r="Y40" i="200"/>
  <c r="AO39" i="200"/>
  <c r="BE38" i="200"/>
  <c r="M38" i="200"/>
  <c r="AC37" i="200"/>
  <c r="AS36" i="200"/>
  <c r="BQ35" i="200"/>
  <c r="I35" i="200"/>
  <c r="Y34" i="200"/>
  <c r="BE33" i="200"/>
  <c r="BU32" i="200"/>
  <c r="M32" i="200"/>
  <c r="AS31" i="200"/>
  <c r="BI30" i="200"/>
  <c r="BY29" i="200"/>
  <c r="Y29" i="200"/>
  <c r="AO28" i="200"/>
  <c r="BE27" i="200"/>
  <c r="M27" i="200"/>
  <c r="AC26" i="200"/>
  <c r="AS25" i="200"/>
  <c r="BY24" i="200"/>
  <c r="Q24" i="200"/>
  <c r="AG23" i="200"/>
  <c r="BH22" i="200"/>
  <c r="I22" i="200"/>
  <c r="AB21" i="200"/>
  <c r="BJ20" i="200"/>
  <c r="E20" i="200"/>
  <c r="Y19" i="200"/>
  <c r="BI18" i="200"/>
  <c r="M18" i="200"/>
  <c r="AL17" i="200"/>
  <c r="BY16" i="200"/>
  <c r="AD16" i="200"/>
  <c r="BG15" i="200"/>
  <c r="V15" i="200"/>
  <c r="AY14" i="200"/>
  <c r="F14" i="200"/>
  <c r="AU13" i="200"/>
  <c r="B13" i="200"/>
  <c r="AH12" i="200"/>
  <c r="BV11" i="200"/>
  <c r="AD77" i="200"/>
  <c r="AL75" i="200"/>
  <c r="BP73" i="200"/>
  <c r="J72" i="200"/>
  <c r="BP70" i="200"/>
  <c r="AC69" i="200"/>
  <c r="P68" i="200"/>
  <c r="M67" i="200"/>
  <c r="O66" i="200"/>
  <c r="K65" i="200"/>
  <c r="P64" i="200"/>
  <c r="U63" i="200"/>
  <c r="Z62" i="200"/>
  <c r="AK61" i="200"/>
  <c r="BJ60" i="200"/>
  <c r="BW59" i="200"/>
  <c r="L59" i="200"/>
  <c r="AI58" i="200"/>
  <c r="AV57" i="200"/>
  <c r="BI56" i="200"/>
  <c r="L56" i="200"/>
  <c r="Y55" i="200"/>
  <c r="AL54" i="200"/>
  <c r="BP53" i="200"/>
  <c r="D53" i="200"/>
  <c r="Q52" i="200"/>
  <c r="AO51" i="200"/>
  <c r="BA50" i="200"/>
  <c r="BN49" i="200"/>
  <c r="R49" i="200"/>
  <c r="AE48" i="200"/>
  <c r="AR47" i="200"/>
  <c r="BU46" i="200"/>
  <c r="J46" i="200"/>
  <c r="X45" i="200"/>
  <c r="AX44" i="200"/>
  <c r="BN43" i="200"/>
  <c r="F43" i="200"/>
  <c r="AJ42" i="200"/>
  <c r="AZ41" i="200"/>
  <c r="BP40" i="200"/>
  <c r="X40" i="200"/>
  <c r="AN39" i="200"/>
  <c r="BD38" i="200"/>
  <c r="F38" i="200"/>
  <c r="V37" i="200"/>
  <c r="AL36" i="200"/>
  <c r="BP35" i="200"/>
  <c r="H35" i="200"/>
  <c r="X34" i="200"/>
  <c r="BD33" i="200"/>
  <c r="BT32" i="200"/>
  <c r="L32" i="200"/>
  <c r="AL31" i="200"/>
  <c r="BB30" i="200"/>
  <c r="BR29" i="200"/>
  <c r="X29" i="200"/>
  <c r="AN28" i="200"/>
  <c r="BD27" i="200"/>
  <c r="L27" i="200"/>
  <c r="AB26" i="200"/>
  <c r="AR25" i="200"/>
  <c r="BR24" i="200"/>
  <c r="J24" i="200"/>
  <c r="Z23" i="200"/>
  <c r="BF22" i="200"/>
  <c r="B22" i="200"/>
  <c r="AA21" i="200"/>
  <c r="BI20" i="200"/>
  <c r="D20" i="200"/>
  <c r="X19" i="200"/>
  <c r="BH18" i="200"/>
  <c r="K18" i="200"/>
  <c r="AK17" i="200"/>
  <c r="BX16" i="200"/>
  <c r="AC16" i="200"/>
  <c r="BE15" i="200"/>
  <c r="U15" i="200"/>
  <c r="AX14" i="200"/>
  <c r="E14" i="200"/>
  <c r="AT13" i="200"/>
  <c r="BY12" i="200"/>
  <c r="AG12" i="200"/>
  <c r="BU11" i="200"/>
  <c r="AC11" i="200"/>
  <c r="BI10" i="200"/>
  <c r="BM75" i="200"/>
  <c r="AC71" i="200"/>
  <c r="AB68" i="200"/>
  <c r="AV65" i="200"/>
  <c r="X63" i="200"/>
  <c r="D61" i="200"/>
  <c r="O59" i="200"/>
  <c r="P57" i="200"/>
  <c r="AC55" i="200"/>
  <c r="AD53" i="200"/>
  <c r="AW51" i="200"/>
  <c r="AI49" i="200"/>
  <c r="AW47" i="200"/>
  <c r="AV45" i="200"/>
  <c r="BV43" i="200"/>
  <c r="B42" i="200"/>
  <c r="Z40" i="200"/>
  <c r="T38" i="200"/>
  <c r="AU36" i="200"/>
  <c r="AX34" i="200"/>
  <c r="BV32" i="200"/>
  <c r="H31" i="200"/>
  <c r="AB29" i="200"/>
  <c r="V27" i="200"/>
  <c r="AU25" i="200"/>
  <c r="BD23" i="200"/>
  <c r="J22" i="200"/>
  <c r="AA20" i="200"/>
  <c r="BJ18" i="200"/>
  <c r="L17" i="200"/>
  <c r="BJ15" i="200"/>
  <c r="Y14" i="200"/>
  <c r="D13" i="200"/>
  <c r="AW11" i="200"/>
  <c r="AD10" i="200"/>
  <c r="Z9" i="200"/>
  <c r="N8" i="200"/>
  <c r="J7" i="200"/>
  <c r="I6" i="200"/>
  <c r="BY4" i="200"/>
  <c r="I4" i="200"/>
  <c r="S3" i="200"/>
  <c r="BB74" i="200"/>
  <c r="X71" i="200"/>
  <c r="BG67" i="200"/>
  <c r="AM65" i="200"/>
  <c r="BK62" i="200"/>
  <c r="BR60" i="200"/>
  <c r="BS58" i="200"/>
  <c r="N57" i="200"/>
  <c r="BX54" i="200"/>
  <c r="N53" i="200"/>
  <c r="M51" i="200"/>
  <c r="AG49" i="200"/>
  <c r="AC47" i="200"/>
  <c r="AT45" i="200"/>
  <c r="AN43" i="200"/>
  <c r="BO41" i="200"/>
  <c r="BR39" i="200"/>
  <c r="R38" i="200"/>
  <c r="AB36" i="200"/>
  <c r="AV34" i="200"/>
  <c r="AP32" i="200"/>
  <c r="BO30" i="200"/>
  <c r="BX28" i="200"/>
  <c r="T27" i="200"/>
  <c r="AB25" i="200"/>
  <c r="BB23" i="200"/>
  <c r="BB21" i="200"/>
  <c r="L20" i="200"/>
  <c r="AL18" i="200"/>
  <c r="J17" i="200"/>
  <c r="AT15" i="200"/>
  <c r="W14" i="200"/>
  <c r="BE12" i="200"/>
  <c r="AK11" i="200"/>
  <c r="AB10" i="200"/>
  <c r="Q9" i="200"/>
  <c r="K8" i="200"/>
  <c r="G7" i="200"/>
  <c r="BU5" i="200"/>
  <c r="BV4" i="200"/>
  <c r="G4" i="200"/>
  <c r="R3" i="200"/>
  <c r="BA74" i="200"/>
  <c r="W71" i="200"/>
  <c r="BE67" i="200"/>
  <c r="AB65" i="200"/>
  <c r="BI62" i="200"/>
  <c r="BO60" i="200"/>
  <c r="BD58" i="200"/>
  <c r="M57" i="200"/>
  <c r="BW54" i="200"/>
  <c r="J53" i="200"/>
  <c r="L51" i="200"/>
  <c r="AF49" i="200"/>
  <c r="R47" i="200"/>
  <c r="AS45" i="200"/>
  <c r="AM43" i="200"/>
  <c r="BM41" i="200"/>
  <c r="BQ39" i="200"/>
  <c r="Q38" i="200"/>
  <c r="L36" i="200"/>
  <c r="AS34" i="200"/>
  <c r="AO32" i="200"/>
  <c r="BM30" i="200"/>
  <c r="BW28" i="200"/>
  <c r="Q27" i="200"/>
  <c r="N25" i="200"/>
  <c r="BA23" i="200"/>
  <c r="BA21" i="200"/>
  <c r="I20" i="200"/>
  <c r="AK18" i="200"/>
  <c r="I17" i="200"/>
  <c r="AH15" i="200"/>
  <c r="V14" i="200"/>
  <c r="BD12" i="200"/>
  <c r="AH11" i="200"/>
  <c r="AA10" i="200"/>
  <c r="O9" i="200"/>
  <c r="I8" i="200"/>
  <c r="E7" i="200"/>
  <c r="BT5" i="200"/>
  <c r="BU4" i="200"/>
  <c r="F4" i="200"/>
  <c r="Q3" i="200"/>
  <c r="AS74" i="200"/>
  <c r="BX70" i="200"/>
  <c r="AU67" i="200"/>
  <c r="X65" i="200"/>
  <c r="BF62" i="200"/>
  <c r="BM60" i="200"/>
  <c r="AY58" i="200"/>
  <c r="BS56" i="200"/>
  <c r="BU54" i="200"/>
  <c r="H53" i="200"/>
  <c r="J51" i="200"/>
  <c r="W49" i="200"/>
  <c r="O47" i="200"/>
  <c r="AB45" i="200"/>
  <c r="AK43" i="200"/>
  <c r="BE41" i="200"/>
  <c r="BM39" i="200"/>
  <c r="O38" i="200"/>
  <c r="I36" i="200"/>
  <c r="AD34" i="200"/>
  <c r="AK32" i="200"/>
  <c r="BK30" i="200"/>
  <c r="BU28" i="200"/>
  <c r="O27" i="200"/>
  <c r="I25" i="200"/>
  <c r="AJ23" i="200"/>
  <c r="AY21" i="200"/>
  <c r="G20" i="200"/>
  <c r="AI18" i="200"/>
  <c r="E17" i="200"/>
  <c r="AD15" i="200"/>
  <c r="J14" i="200"/>
  <c r="BB12" i="200"/>
  <c r="AF11" i="200"/>
  <c r="Z10" i="200"/>
  <c r="K9" i="200"/>
  <c r="G8" i="200"/>
  <c r="C7" i="200"/>
  <c r="BR5" i="200"/>
  <c r="BT4" i="200"/>
  <c r="E4" i="200"/>
  <c r="H3" i="200"/>
  <c r="AO74" i="200"/>
  <c r="BT70" i="200"/>
  <c r="AT67" i="200"/>
  <c r="Q65" i="200"/>
  <c r="BE62" i="200"/>
  <c r="BL60" i="200"/>
  <c r="AX58" i="200"/>
  <c r="BR56" i="200"/>
  <c r="BM54" i="200"/>
  <c r="G53" i="200"/>
  <c r="I51" i="200"/>
  <c r="V49" i="200"/>
  <c r="H47" i="200"/>
  <c r="AA45" i="200"/>
  <c r="AJ43" i="200"/>
  <c r="BD41" i="200"/>
  <c r="BL39" i="200"/>
  <c r="N38" i="200"/>
  <c r="H36" i="200"/>
  <c r="AC34" i="200"/>
  <c r="AJ32" i="200"/>
  <c r="BJ30" i="200"/>
  <c r="BN28" i="200"/>
  <c r="N27" i="200"/>
  <c r="H25" i="200"/>
  <c r="AI23" i="200"/>
  <c r="AX21" i="200"/>
  <c r="F20" i="200"/>
  <c r="AH18" i="200"/>
  <c r="B17" i="200"/>
  <c r="AC15" i="200"/>
  <c r="I14" i="200"/>
  <c r="BA12" i="200"/>
  <c r="AE11" i="200"/>
  <c r="Y10" i="200"/>
  <c r="J9" i="200"/>
  <c r="F8" i="200"/>
  <c r="B7" i="200"/>
  <c r="BQ5" i="200"/>
  <c r="BS4" i="200"/>
  <c r="D4" i="200"/>
  <c r="G3" i="200"/>
  <c r="AB78" i="200"/>
  <c r="AF74" i="200"/>
  <c r="W70" i="200"/>
  <c r="AN67" i="200"/>
  <c r="BG64" i="200"/>
  <c r="BC62" i="200"/>
  <c r="AD60" i="200"/>
  <c r="AV58" i="200"/>
  <c r="AX56" i="200"/>
  <c r="BK54" i="200"/>
  <c r="AW52" i="200"/>
  <c r="BO50" i="200"/>
  <c r="BQ48" i="200"/>
  <c r="F47" i="200"/>
  <c r="H45" i="200"/>
  <c r="AH43" i="200"/>
  <c r="AB41" i="200"/>
  <c r="AW39" i="200"/>
  <c r="BD37" i="200"/>
  <c r="F36" i="200"/>
  <c r="J34" i="200"/>
  <c r="AH32" i="200"/>
  <c r="AB30" i="200"/>
  <c r="BC28" i="200"/>
  <c r="BF26" i="200"/>
  <c r="F25" i="200"/>
  <c r="P23" i="200"/>
  <c r="AV21" i="200"/>
  <c r="BE19" i="200"/>
  <c r="S18" i="200"/>
  <c r="BB16" i="200"/>
  <c r="AA15" i="200"/>
  <c r="BU13" i="200"/>
  <c r="AY12" i="200"/>
  <c r="AD11" i="200"/>
  <c r="E10" i="200"/>
  <c r="BY8" i="200"/>
  <c r="BJ7" i="200"/>
  <c r="BF6" i="200"/>
  <c r="BI5" i="200"/>
  <c r="BB4" i="200"/>
  <c r="BK3" i="200"/>
  <c r="E3" i="200"/>
  <c r="U78" i="200"/>
  <c r="AC74" i="200"/>
  <c r="V70" i="200"/>
  <c r="Y67" i="200"/>
  <c r="BE64" i="200"/>
  <c r="BB62" i="200"/>
  <c r="AC60" i="200"/>
  <c r="AU58" i="200"/>
  <c r="AG56" i="200"/>
  <c r="BH54" i="200"/>
  <c r="AV52" i="200"/>
  <c r="BM50" i="200"/>
  <c r="BP48" i="200"/>
  <c r="C47" i="200"/>
  <c r="BR44" i="200"/>
  <c r="AG43" i="200"/>
  <c r="AA41" i="200"/>
  <c r="AS39" i="200"/>
  <c r="BC37" i="200"/>
  <c r="E36" i="200"/>
  <c r="BX33" i="200"/>
  <c r="AG32" i="200"/>
  <c r="AA30" i="200"/>
  <c r="BA28" i="200"/>
  <c r="BE26" i="200"/>
  <c r="E25" i="200"/>
  <c r="BY22" i="200"/>
  <c r="AU21" i="200"/>
  <c r="AX19" i="200"/>
  <c r="Q18" i="200"/>
  <c r="BA16" i="200"/>
  <c r="Z15" i="200"/>
  <c r="BI13" i="200"/>
  <c r="AX12" i="200"/>
  <c r="I11" i="200"/>
  <c r="D10" i="200"/>
  <c r="BN8" i="200"/>
  <c r="BI7" i="200"/>
  <c r="BE6" i="200"/>
  <c r="AX5" i="200"/>
  <c r="BA4" i="200"/>
  <c r="BJ3" i="200"/>
  <c r="D3" i="200"/>
  <c r="I78" i="200"/>
  <c r="P73" i="200"/>
  <c r="BP69" i="200"/>
  <c r="BA66" i="200"/>
  <c r="AO64" i="200"/>
  <c r="BV61" i="200"/>
  <c r="H60" i="200"/>
  <c r="H58" i="200"/>
  <c r="AA56" i="200"/>
  <c r="W54" i="200"/>
  <c r="AN52" i="200"/>
  <c r="Z50" i="200"/>
  <c r="AU48" i="200"/>
  <c r="AP46" i="200"/>
  <c r="BJ44" i="200"/>
  <c r="BT42" i="200"/>
  <c r="P41" i="200"/>
  <c r="J39" i="200"/>
  <c r="AI37" i="200"/>
  <c r="AR35" i="200"/>
  <c r="BL33" i="200"/>
  <c r="BT31" i="200"/>
  <c r="V30" i="200"/>
  <c r="P28" i="200"/>
  <c r="AK26" i="200"/>
  <c r="AR24" i="200"/>
  <c r="BS22" i="200"/>
  <c r="L21" i="200"/>
  <c r="AR19" i="200"/>
  <c r="BM17" i="200"/>
  <c r="AK16" i="200"/>
  <c r="BY14" i="200"/>
  <c r="BC13" i="200"/>
  <c r="V12" i="200"/>
  <c r="E11" i="200"/>
  <c r="BL9" i="200"/>
  <c r="BG8" i="200"/>
  <c r="BC7" i="200"/>
  <c r="AS6" i="200"/>
  <c r="AR5" i="200"/>
  <c r="AV4" i="200"/>
  <c r="AW3" i="200"/>
  <c r="AU77" i="200"/>
  <c r="BE72" i="200"/>
  <c r="BA69" i="200"/>
  <c r="AR66" i="200"/>
  <c r="S64" i="200"/>
  <c r="BP61" i="200"/>
  <c r="BY59" i="200"/>
  <c r="C58" i="200"/>
  <c r="P56" i="200"/>
  <c r="B54" i="200"/>
  <c r="T52" i="200"/>
  <c r="V50" i="200"/>
  <c r="AI48" i="200"/>
  <c r="AI46" i="200"/>
  <c r="BF44" i="200"/>
  <c r="AZ42" i="200"/>
  <c r="BU40" i="200"/>
  <c r="D39" i="200"/>
  <c r="AD37" i="200"/>
  <c r="AH35" i="200"/>
  <c r="BF33" i="200"/>
  <c r="AZ31" i="200"/>
  <c r="C30" i="200"/>
  <c r="F28" i="200"/>
  <c r="AD26" i="200"/>
  <c r="AN24" i="200"/>
  <c r="BI22" i="200"/>
  <c r="BQ20" i="200"/>
  <c r="AB19" i="200"/>
  <c r="BF17" i="200"/>
  <c r="AE16" i="200"/>
  <c r="BR14" i="200"/>
  <c r="AW13" i="200"/>
  <c r="I12" i="200"/>
  <c r="BM10" i="200"/>
  <c r="BG9" i="200"/>
  <c r="BC8" i="200"/>
  <c r="AO7" i="200"/>
  <c r="AK6" i="200"/>
  <c r="AM5" i="200"/>
  <c r="AK4" i="200"/>
  <c r="AS3" i="200"/>
  <c r="AP76" i="200"/>
  <c r="AW72" i="200"/>
  <c r="BG68" i="200"/>
  <c r="T66" i="200"/>
  <c r="AX63" i="200"/>
  <c r="BB61" i="200"/>
  <c r="AL59" i="200"/>
  <c r="BE57" i="200"/>
  <c r="BH55" i="200"/>
  <c r="BS53" i="200"/>
  <c r="BD51" i="200"/>
  <c r="BY49" i="200"/>
  <c r="B48" i="200"/>
  <c r="M46" i="200"/>
  <c r="U44" i="200"/>
  <c r="AO42" i="200"/>
  <c r="AO40" i="200"/>
  <c r="BH38" i="200"/>
  <c r="BQ36" i="200"/>
  <c r="M35" i="200"/>
  <c r="U33" i="200"/>
  <c r="AU31" i="200"/>
  <c r="AO29" i="200"/>
  <c r="BJ27" i="200"/>
  <c r="BQ25" i="200"/>
  <c r="S24" i="200"/>
  <c r="AF22" i="200"/>
  <c r="BL20" i="200"/>
  <c r="BW18" i="200"/>
  <c r="AP17" i="200"/>
  <c r="E16" i="200"/>
  <c r="BC14" i="200"/>
  <c r="V13" i="200"/>
  <c r="BY11" i="200"/>
  <c r="AW10" i="200"/>
  <c r="AK9" i="200"/>
  <c r="AG8" i="200"/>
  <c r="AC7" i="200"/>
  <c r="P6" i="200"/>
  <c r="Q5" i="200"/>
  <c r="Y4" i="200"/>
  <c r="AP3" i="200"/>
  <c r="B76" i="200"/>
  <c r="AR71" i="200"/>
  <c r="AZ68" i="200"/>
  <c r="AZ65" i="200"/>
  <c r="AC63" i="200"/>
  <c r="Q61" i="200"/>
  <c r="AH59" i="200"/>
  <c r="S57" i="200"/>
  <c r="AM55" i="200"/>
  <c r="AI53" i="200"/>
  <c r="AZ51" i="200"/>
  <c r="AM49" i="200"/>
  <c r="BN47" i="200"/>
  <c r="BA45" i="200"/>
  <c r="BY43" i="200"/>
  <c r="K42" i="200"/>
  <c r="AC40" i="200"/>
  <c r="Z38" i="200"/>
  <c r="BM36" i="200"/>
  <c r="BG34" i="200"/>
  <c r="BY32" i="200"/>
  <c r="K31" i="200"/>
  <c r="AK29" i="200"/>
  <c r="AF27" i="200"/>
  <c r="BM25" i="200"/>
  <c r="BG23" i="200"/>
  <c r="M22" i="200"/>
  <c r="AD20" i="200"/>
  <c r="BN18" i="200"/>
  <c r="P17" i="200"/>
  <c r="BU15" i="200"/>
  <c r="AC14" i="200"/>
  <c r="G13" i="200"/>
  <c r="AZ11" i="200"/>
  <c r="AH10" i="200"/>
  <c r="AD9" i="200"/>
  <c r="Z8" i="200"/>
  <c r="M7" i="200"/>
  <c r="L6" i="200"/>
  <c r="L5" i="200"/>
  <c r="L4" i="200"/>
  <c r="V3" i="200"/>
  <c r="BQ75" i="200"/>
  <c r="AF71" i="200"/>
  <c r="AD68" i="200"/>
  <c r="AW65" i="200"/>
  <c r="Y63" i="200"/>
  <c r="F61" i="200"/>
  <c r="P59" i="200"/>
  <c r="Q57" i="200"/>
  <c r="AD55" i="200"/>
  <c r="AE53" i="200"/>
  <c r="AX51" i="200"/>
  <c r="AJ49" i="200"/>
  <c r="AX47" i="200"/>
  <c r="AW45" i="200"/>
  <c r="BW43" i="200"/>
  <c r="I42" i="200"/>
  <c r="AA40" i="200"/>
  <c r="U38" i="200"/>
  <c r="AV36" i="200"/>
  <c r="BE34" i="200"/>
  <c r="BW32" i="200"/>
  <c r="I31" i="200"/>
  <c r="AC29" i="200"/>
  <c r="AC27" i="200"/>
  <c r="AV25" i="200"/>
  <c r="BE23" i="200"/>
  <c r="K22" i="200"/>
  <c r="AB20" i="200"/>
  <c r="BL18" i="200"/>
  <c r="M17" i="200"/>
  <c r="BK15" i="200"/>
  <c r="Z14" i="200"/>
  <c r="E13" i="200"/>
  <c r="AX11" i="200"/>
  <c r="AF10" i="200"/>
  <c r="AB9" i="200"/>
  <c r="P8" i="200"/>
  <c r="K7" i="200"/>
  <c r="J6" i="200"/>
  <c r="C5" i="200"/>
  <c r="J4" i="200"/>
  <c r="U3" i="200"/>
  <c r="H76" i="200"/>
  <c r="AY66" i="200"/>
  <c r="BA61" i="200"/>
  <c r="Z56" i="200"/>
  <c r="BC51" i="200"/>
  <c r="AO46" i="200"/>
  <c r="AN42" i="200"/>
  <c r="AG37" i="200"/>
  <c r="T33" i="200"/>
  <c r="O28" i="200"/>
  <c r="R24" i="200"/>
  <c r="AQ19" i="200"/>
  <c r="C16" i="200"/>
  <c r="M12" i="200"/>
  <c r="AI9" i="200"/>
  <c r="AO6" i="200"/>
  <c r="Q4" i="200"/>
  <c r="C76" i="200"/>
  <c r="AS66" i="200"/>
  <c r="Y61" i="200"/>
  <c r="Q56" i="200"/>
  <c r="BA51" i="200"/>
  <c r="AJ46" i="200"/>
  <c r="L42" i="200"/>
  <c r="AE37" i="200"/>
  <c r="E33" i="200"/>
  <c r="M28" i="200"/>
  <c r="BH23" i="200"/>
  <c r="AC19" i="200"/>
  <c r="BV15" i="200"/>
  <c r="J12" i="200"/>
  <c r="AE9" i="200"/>
  <c r="AL6" i="200"/>
  <c r="M4" i="200"/>
  <c r="BW73" i="200"/>
  <c r="AP66" i="200"/>
  <c r="Y60" i="200"/>
  <c r="BK55" i="200"/>
  <c r="BK50" i="200"/>
  <c r="T46" i="200"/>
  <c r="Y41" i="200"/>
  <c r="BT36" i="200"/>
  <c r="P32" i="200"/>
  <c r="D28" i="200"/>
  <c r="BV22" i="200"/>
  <c r="O19" i="200"/>
  <c r="X15" i="200"/>
  <c r="E12" i="200"/>
  <c r="BJ8" i="200"/>
  <c r="AJ6" i="200"/>
  <c r="BH3" i="200"/>
  <c r="BS73" i="200"/>
  <c r="W66" i="200"/>
  <c r="X60" i="200"/>
  <c r="BJ55" i="200"/>
  <c r="BJ50" i="200"/>
  <c r="O46" i="200"/>
  <c r="R41" i="200"/>
  <c r="BS36" i="200"/>
  <c r="O32" i="200"/>
  <c r="BY27" i="200"/>
  <c r="BU22" i="200"/>
  <c r="B19" i="200"/>
  <c r="W15" i="200"/>
  <c r="C12" i="200"/>
  <c r="BI8" i="200"/>
  <c r="AI6" i="200"/>
  <c r="BG3" i="200"/>
  <c r="M73" i="200"/>
  <c r="S66" i="200"/>
  <c r="D60" i="200"/>
  <c r="AZ55" i="200"/>
  <c r="Y50" i="200"/>
  <c r="L46" i="200"/>
  <c r="M41" i="200"/>
  <c r="BP36" i="200"/>
  <c r="BF31" i="200"/>
  <c r="BI27" i="200"/>
  <c r="BR22" i="200"/>
  <c r="BV18" i="200"/>
  <c r="BW14" i="200"/>
  <c r="BX11" i="200"/>
  <c r="BF8" i="200"/>
  <c r="O6" i="200"/>
  <c r="AU3" i="200"/>
  <c r="J73" i="200"/>
  <c r="BC65" i="200"/>
  <c r="B60" i="200"/>
  <c r="AO55" i="200"/>
  <c r="W50" i="200"/>
  <c r="BC45" i="200"/>
  <c r="BV40" i="200"/>
  <c r="BN36" i="200"/>
  <c r="BA31" i="200"/>
  <c r="AP27" i="200"/>
  <c r="BJ22" i="200"/>
  <c r="BS18" i="200"/>
  <c r="BS14" i="200"/>
  <c r="BA11" i="200"/>
  <c r="BD8" i="200"/>
  <c r="M6" i="200"/>
  <c r="AT3" i="200"/>
  <c r="BA72" i="200"/>
  <c r="AU64" i="200"/>
  <c r="AQ59" i="200"/>
  <c r="AR54" i="200"/>
  <c r="T50" i="200"/>
  <c r="BM44" i="200"/>
  <c r="BB40" i="200"/>
  <c r="BU35" i="200"/>
  <c r="AX31" i="200"/>
  <c r="BA26" i="200"/>
  <c r="AI22" i="200"/>
  <c r="O18" i="200"/>
  <c r="BH14" i="200"/>
  <c r="H11" i="200"/>
  <c r="BB8" i="200"/>
  <c r="AU5" i="200"/>
  <c r="AR3" i="200"/>
  <c r="AS71" i="200"/>
  <c r="T64" i="200"/>
  <c r="AI59" i="200"/>
  <c r="I54" i="200"/>
  <c r="BD49" i="200"/>
  <c r="BG44" i="200"/>
  <c r="AF40" i="200"/>
  <c r="AO35" i="200"/>
  <c r="L31" i="200"/>
  <c r="AE26" i="200"/>
  <c r="O22" i="200"/>
  <c r="BH17" i="200"/>
  <c r="AD14" i="200"/>
  <c r="BW10" i="200"/>
  <c r="AA8" i="200"/>
  <c r="AO5" i="200"/>
  <c r="X3" i="200"/>
  <c r="BH69" i="200"/>
  <c r="AW63" i="200"/>
  <c r="G58" i="200"/>
  <c r="BR53" i="200"/>
  <c r="AR48" i="200"/>
  <c r="T44" i="200"/>
  <c r="I39" i="200"/>
  <c r="L35" i="200"/>
  <c r="U30" i="200"/>
  <c r="BP25" i="200"/>
  <c r="BV20" i="200"/>
  <c r="AO17" i="200"/>
  <c r="BB13" i="200"/>
  <c r="AO10" i="200"/>
  <c r="BB7" i="200"/>
  <c r="O5" i="200"/>
  <c r="AW77" i="200"/>
  <c r="BA68" i="200"/>
  <c r="BR61" i="200"/>
  <c r="T57" i="200"/>
  <c r="U52" i="200"/>
  <c r="BQ47" i="200"/>
  <c r="BA42" i="200"/>
  <c r="AN38" i="200"/>
  <c r="BG33" i="200"/>
  <c r="AL29" i="200"/>
  <c r="AO24" i="200"/>
  <c r="AF20" i="200"/>
  <c r="AF16" i="200"/>
  <c r="K13" i="200"/>
  <c r="BH9" i="200"/>
  <c r="N7" i="200"/>
  <c r="AL4" i="200"/>
  <c r="BH76" i="200"/>
  <c r="R67" i="200"/>
  <c r="BH61" i="200"/>
  <c r="AD56" i="200"/>
  <c r="BX51" i="200"/>
  <c r="BX46" i="200"/>
  <c r="AX42" i="200"/>
  <c r="BA37" i="200"/>
  <c r="Z33" i="200"/>
  <c r="AS28" i="200"/>
  <c r="W24" i="200"/>
  <c r="AV19" i="200"/>
  <c r="H16" i="200"/>
  <c r="AK12" i="200"/>
  <c r="BF9" i="200"/>
  <c r="BC6" i="200"/>
  <c r="AH4" i="200"/>
  <c r="BA76" i="200"/>
  <c r="Q67" i="200"/>
  <c r="BG61" i="200"/>
  <c r="AC56" i="200"/>
  <c r="BJ51" i="200"/>
  <c r="BW46" i="200"/>
  <c r="AW42" i="200"/>
  <c r="AZ37" i="200"/>
  <c r="Y33" i="200"/>
  <c r="AR28" i="200"/>
  <c r="U24" i="200"/>
  <c r="AT19" i="200"/>
  <c r="G16" i="200"/>
  <c r="AJ12" i="200"/>
  <c r="BE9" i="200"/>
  <c r="BB6" i="200"/>
  <c r="AG4" i="200"/>
  <c r="BU61" i="200"/>
  <c r="BF48" i="200"/>
  <c r="BG38" i="200"/>
  <c r="BU25" i="200"/>
  <c r="AH16" i="200"/>
  <c r="BE7" i="200"/>
  <c r="AP59" i="200"/>
  <c r="AJ48" i="200"/>
  <c r="BT35" i="200"/>
  <c r="BN25" i="200"/>
  <c r="BF14" i="200"/>
  <c r="AP7" i="200"/>
  <c r="N78" i="200"/>
  <c r="AK59" i="200"/>
  <c r="E48" i="200"/>
  <c r="AQ35" i="200"/>
  <c r="C25" i="200"/>
  <c r="BA14" i="200"/>
  <c r="AL7" i="200"/>
  <c r="L78" i="200"/>
  <c r="AR58" i="200"/>
  <c r="D48" i="200"/>
  <c r="W35" i="200"/>
  <c r="B25" i="200"/>
  <c r="BF13" i="200"/>
  <c r="AK7" i="200"/>
  <c r="H78" i="200"/>
  <c r="AQ58" i="200"/>
  <c r="BS47" i="200"/>
  <c r="U35" i="200"/>
  <c r="AQ24" i="200"/>
  <c r="BE13" i="200"/>
  <c r="Q7" i="200"/>
  <c r="AZ72" i="200"/>
  <c r="D58" i="200"/>
  <c r="BL44" i="200"/>
  <c r="BH34" i="200"/>
  <c r="AH22" i="200"/>
  <c r="AY13" i="200"/>
  <c r="AT5" i="200"/>
  <c r="AJ72" i="200"/>
  <c r="BI57" i="200"/>
  <c r="BI44" i="200"/>
  <c r="BU33" i="200"/>
  <c r="AE22" i="200"/>
  <c r="Z13" i="200"/>
  <c r="AQ5" i="200"/>
  <c r="BL68" i="200"/>
  <c r="BX53" i="200"/>
  <c r="O43" i="200"/>
  <c r="Y30" i="200"/>
  <c r="BN20" i="200"/>
  <c r="BL10" i="200"/>
  <c r="AX4" i="200"/>
  <c r="Z64" i="200"/>
  <c r="AR52" i="200"/>
  <c r="AH40" i="200"/>
  <c r="BH29" i="200"/>
  <c r="BJ17" i="200"/>
  <c r="B10" i="200"/>
  <c r="Y3" i="200"/>
  <c r="BC63" i="200"/>
  <c r="AM52" i="200"/>
  <c r="AP39" i="200"/>
  <c r="AN29" i="200"/>
  <c r="BC17" i="200"/>
  <c r="BJ9" i="200"/>
  <c r="AJ62" i="200"/>
  <c r="BX49" i="200"/>
  <c r="B39" i="200"/>
  <c r="AG26" i="200"/>
  <c r="AY16" i="200"/>
  <c r="AE8" i="200"/>
  <c r="AI62" i="200"/>
  <c r="BM48" i="200"/>
  <c r="BY38" i="200"/>
  <c r="BV25" i="200"/>
  <c r="AX16" i="200"/>
  <c r="BF7" i="200"/>
  <c r="X44" i="200"/>
  <c r="BK20" i="200"/>
  <c r="W44" i="200"/>
  <c r="N18" i="200"/>
  <c r="C44" i="200"/>
  <c r="BD17" i="200"/>
  <c r="P43" i="200"/>
  <c r="AC17" i="200"/>
  <c r="S70" i="200"/>
  <c r="BD42" i="200"/>
  <c r="Y13" i="200"/>
  <c r="BU69" i="200"/>
  <c r="AR40" i="200"/>
  <c r="U13" i="200"/>
  <c r="AT64" i="200"/>
  <c r="BI33" i="200"/>
  <c r="AI10" i="200"/>
  <c r="AU63" i="200"/>
  <c r="AT31" i="200"/>
  <c r="BA8" i="200"/>
  <c r="AQ54" i="200"/>
  <c r="AR29" i="200"/>
  <c r="M5" i="200"/>
  <c r="BU53" i="200"/>
  <c r="AE21" i="200"/>
  <c r="AU4" i="200"/>
  <c r="AQ52" i="200"/>
  <c r="BR20" i="200"/>
  <c r="S50" i="200"/>
  <c r="BO20" i="200"/>
  <c r="BG57" i="200"/>
  <c r="BD57" i="200"/>
  <c r="M54" i="200"/>
  <c r="AJ53" i="200"/>
  <c r="AQ39" i="200"/>
  <c r="E39" i="200"/>
  <c r="BN33" i="200"/>
  <c r="AD21" i="200"/>
  <c r="BJ10" i="200"/>
  <c r="BC69" i="200"/>
  <c r="AK5" i="200"/>
  <c r="BD68" i="200"/>
  <c r="AY4" i="200"/>
  <c r="BE63" i="200"/>
  <c r="AQ3" i="200"/>
  <c r="F11" i="200"/>
  <c r="BY10" i="200"/>
  <c r="BY9" i="200"/>
  <c r="AI5" i="200"/>
  <c r="BM68" i="200"/>
  <c r="AW31" i="200"/>
  <c r="X30" i="200"/>
  <c r="D30" i="200"/>
  <c r="AZ26" i="200"/>
  <c r="S58" i="205"/>
  <c r="S58" i="201" s="1"/>
  <c r="P14" i="207"/>
  <c r="L14" i="206"/>
  <c r="L14" i="207" s="1"/>
  <c r="M25" i="207"/>
  <c r="L30" i="206"/>
  <c r="L25" i="207" s="1"/>
  <c r="T43" i="201"/>
  <c r="S43" i="205"/>
  <c r="S43" i="201" s="1"/>
  <c r="T24" i="201"/>
  <c r="S24" i="205"/>
  <c r="S24" i="201" s="1"/>
  <c r="BP92" i="170"/>
  <c r="BS92" i="170"/>
  <c r="U92" i="170"/>
  <c r="M77" i="207"/>
  <c r="L42" i="206"/>
  <c r="L77" i="207" s="1"/>
  <c r="T73" i="201"/>
  <c r="S73" i="205"/>
  <c r="S73" i="201" s="1"/>
  <c r="M65" i="207"/>
  <c r="L69" i="206"/>
  <c r="L65" i="207" s="1"/>
  <c r="M59" i="207"/>
  <c r="L50" i="206"/>
  <c r="L59" i="207" s="1"/>
  <c r="W91" i="205"/>
  <c r="W91" i="201" s="1"/>
  <c r="L17" i="206"/>
  <c r="L24" i="207" s="1"/>
  <c r="M24" i="207"/>
  <c r="T52" i="201"/>
  <c r="S52" i="205"/>
  <c r="S52" i="201" s="1"/>
  <c r="AZ92" i="170"/>
  <c r="N92" i="170"/>
  <c r="AO92" i="170"/>
  <c r="M23" i="207"/>
  <c r="L38" i="206"/>
  <c r="L23" i="207" s="1"/>
  <c r="M37" i="207"/>
  <c r="L37" i="206"/>
  <c r="L37" i="207" s="1"/>
  <c r="T15" i="201"/>
  <c r="S15" i="205"/>
  <c r="S15" i="201" s="1"/>
  <c r="BC92" i="170"/>
  <c r="BZ92" i="170"/>
  <c r="AQ92" i="170"/>
  <c r="BI92" i="170"/>
  <c r="L21" i="206"/>
  <c r="L20" i="207" s="1"/>
  <c r="M20" i="207"/>
  <c r="M52" i="207"/>
  <c r="L60" i="206"/>
  <c r="L52" i="207" s="1"/>
  <c r="T33" i="201"/>
  <c r="S33" i="205"/>
  <c r="S33" i="201" s="1"/>
  <c r="T65" i="201"/>
  <c r="S65" i="205"/>
  <c r="S65" i="201" s="1"/>
  <c r="T79" i="201"/>
  <c r="S79" i="205"/>
  <c r="S79" i="201" s="1"/>
  <c r="CG9" i="190"/>
  <c r="CG86" i="188"/>
  <c r="L35" i="206"/>
  <c r="L15" i="207" s="1"/>
  <c r="M15" i="207"/>
  <c r="BB92" i="170"/>
  <c r="AB92" i="170"/>
  <c r="BT92" i="170"/>
  <c r="V92" i="170"/>
  <c r="M27" i="207"/>
  <c r="L27" i="206"/>
  <c r="L27" i="207" s="1"/>
  <c r="L55" i="206"/>
  <c r="L73" i="207" s="1"/>
  <c r="M73" i="207"/>
  <c r="T76" i="201"/>
  <c r="S76" i="205"/>
  <c r="S76" i="201" s="1"/>
  <c r="M16" i="207"/>
  <c r="L40" i="206"/>
  <c r="L16" i="207" s="1"/>
  <c r="BH87" i="168"/>
  <c r="BH87" i="170" s="1"/>
  <c r="AN87" i="168"/>
  <c r="AN87" i="170" s="1"/>
  <c r="T87" i="168"/>
  <c r="T87" i="170" s="1"/>
  <c r="BY87" i="168"/>
  <c r="BY87" i="170" s="1"/>
  <c r="BE87" i="168"/>
  <c r="BE87" i="170" s="1"/>
  <c r="AK87" i="168"/>
  <c r="AK87" i="170" s="1"/>
  <c r="Q87" i="168"/>
  <c r="Q87" i="170" s="1"/>
  <c r="BN87" i="168"/>
  <c r="BN87" i="170" s="1"/>
  <c r="AR87" i="168"/>
  <c r="AR87" i="170" s="1"/>
  <c r="V87" i="168"/>
  <c r="V87" i="170" s="1"/>
  <c r="BM87" i="168"/>
  <c r="BM87" i="170" s="1"/>
  <c r="AQ87" i="168"/>
  <c r="AQ87" i="170" s="1"/>
  <c r="U87" i="168"/>
  <c r="U87" i="170" s="1"/>
  <c r="BL87" i="168"/>
  <c r="BL87" i="170" s="1"/>
  <c r="AP87" i="168"/>
  <c r="AP87" i="170" s="1"/>
  <c r="S87" i="168"/>
  <c r="S87" i="170" s="1"/>
  <c r="BK87" i="168"/>
  <c r="BK87" i="170" s="1"/>
  <c r="AO87" i="168"/>
  <c r="AO87" i="170" s="1"/>
  <c r="R87" i="168"/>
  <c r="R87" i="170" s="1"/>
  <c r="BJ87" i="168"/>
  <c r="BJ87" i="170" s="1"/>
  <c r="AM87" i="168"/>
  <c r="AM87" i="170" s="1"/>
  <c r="P87" i="168"/>
  <c r="P87" i="170" s="1"/>
  <c r="BI87" i="168"/>
  <c r="BI87" i="170" s="1"/>
  <c r="AL87" i="168"/>
  <c r="AL87" i="170" s="1"/>
  <c r="O87" i="168"/>
  <c r="O87" i="170" s="1"/>
  <c r="BG87" i="168"/>
  <c r="BG87" i="170" s="1"/>
  <c r="AJ87" i="168"/>
  <c r="AJ87" i="170" s="1"/>
  <c r="N87" i="168"/>
  <c r="N87" i="170" s="1"/>
  <c r="BF87" i="168"/>
  <c r="BF87" i="170" s="1"/>
  <c r="AI87" i="168"/>
  <c r="AI87" i="170" s="1"/>
  <c r="M87" i="168"/>
  <c r="M87" i="170" s="1"/>
  <c r="BZ87" i="168"/>
  <c r="BZ87" i="170" s="1"/>
  <c r="BC87" i="168"/>
  <c r="BC87" i="170" s="1"/>
  <c r="AG87" i="168"/>
  <c r="AG87" i="170" s="1"/>
  <c r="K87" i="168"/>
  <c r="K87" i="170" s="1"/>
  <c r="BD87" i="168"/>
  <c r="BD87" i="170" s="1"/>
  <c r="X87" i="168"/>
  <c r="X87" i="170" s="1"/>
  <c r="BB87" i="168"/>
  <c r="BB87" i="170" s="1"/>
  <c r="W87" i="168"/>
  <c r="W87" i="170" s="1"/>
  <c r="BA87" i="168"/>
  <c r="BA87" i="170" s="1"/>
  <c r="L87" i="168"/>
  <c r="L87" i="170" s="1"/>
  <c r="AZ87" i="168"/>
  <c r="AZ87" i="170" s="1"/>
  <c r="J87" i="168"/>
  <c r="J87" i="170" s="1"/>
  <c r="AY87" i="168"/>
  <c r="AY87" i="170" s="1"/>
  <c r="I87" i="168"/>
  <c r="I87" i="170" s="1"/>
  <c r="AX87" i="168"/>
  <c r="AX87" i="170" s="1"/>
  <c r="H87" i="168"/>
  <c r="H87" i="170" s="1"/>
  <c r="AW87" i="168"/>
  <c r="AW87" i="170" s="1"/>
  <c r="G87" i="168"/>
  <c r="G87" i="170" s="1"/>
  <c r="AV87" i="168"/>
  <c r="AV87" i="170" s="1"/>
  <c r="F87" i="168"/>
  <c r="F87" i="170" s="1"/>
  <c r="CA87" i="168"/>
  <c r="CA87" i="170" s="1"/>
  <c r="AT87" i="168"/>
  <c r="AT87" i="170" s="1"/>
  <c r="BX87" i="168"/>
  <c r="BX87" i="170" s="1"/>
  <c r="AS87" i="168"/>
  <c r="AS87" i="170" s="1"/>
  <c r="D87" i="168"/>
  <c r="BT87" i="168"/>
  <c r="BT87" i="170" s="1"/>
  <c r="AD87" i="168"/>
  <c r="AD87" i="170" s="1"/>
  <c r="BQ87" i="168"/>
  <c r="BQ87" i="170" s="1"/>
  <c r="AA87" i="168"/>
  <c r="AA87" i="170" s="1"/>
  <c r="BP87" i="168"/>
  <c r="BP87" i="170" s="1"/>
  <c r="Z87" i="168"/>
  <c r="Z87" i="170" s="1"/>
  <c r="AC87" i="168"/>
  <c r="AC87" i="170" s="1"/>
  <c r="AB87" i="168"/>
  <c r="AB87" i="170" s="1"/>
  <c r="Y87" i="168"/>
  <c r="Y87" i="170" s="1"/>
  <c r="E87" i="168"/>
  <c r="E87" i="170" s="1"/>
  <c r="BW87" i="168"/>
  <c r="BW87" i="170" s="1"/>
  <c r="BU87" i="168"/>
  <c r="BU87" i="170" s="1"/>
  <c r="BO87" i="168"/>
  <c r="BO87" i="170" s="1"/>
  <c r="AU87" i="168"/>
  <c r="AU87" i="170" s="1"/>
  <c r="AF87" i="168"/>
  <c r="AF87" i="170" s="1"/>
  <c r="BS87" i="168"/>
  <c r="BS87" i="170" s="1"/>
  <c r="AE87" i="168"/>
  <c r="AE87" i="170" s="1"/>
  <c r="BV87" i="168"/>
  <c r="BV87" i="170" s="1"/>
  <c r="BR87" i="168"/>
  <c r="BR87" i="170" s="1"/>
  <c r="AH87" i="168"/>
  <c r="AH87" i="170" s="1"/>
  <c r="X91" i="205"/>
  <c r="X91" i="201" s="1"/>
  <c r="X13" i="201"/>
  <c r="BD92" i="170"/>
  <c r="CA92" i="170"/>
  <c r="O92" i="170"/>
  <c r="AP92" i="170"/>
  <c r="M79" i="207"/>
  <c r="L48" i="206"/>
  <c r="L79" i="207" s="1"/>
  <c r="L77" i="206"/>
  <c r="L53" i="207" s="1"/>
  <c r="M53" i="207"/>
  <c r="BH92" i="170"/>
  <c r="AC92" i="170"/>
  <c r="AU92" i="170"/>
  <c r="BJ92" i="170"/>
  <c r="L15" i="206"/>
  <c r="L40" i="207" s="1"/>
  <c r="M40" i="207"/>
  <c r="M43" i="207"/>
  <c r="L84" i="206"/>
  <c r="L43" i="207" s="1"/>
  <c r="D92" i="170"/>
  <c r="AD92" i="170"/>
  <c r="BU92" i="170"/>
  <c r="X92" i="170"/>
  <c r="T82" i="201"/>
  <c r="S82" i="205"/>
  <c r="S82" i="201" s="1"/>
  <c r="T74" i="201"/>
  <c r="S74" i="205"/>
  <c r="S74" i="201" s="1"/>
  <c r="S27" i="205"/>
  <c r="S27" i="201" s="1"/>
  <c r="T27" i="201"/>
  <c r="L65" i="206"/>
  <c r="L72" i="207" s="1"/>
  <c r="M72" i="207"/>
  <c r="M56" i="207"/>
  <c r="L28" i="206"/>
  <c r="L56" i="207" s="1"/>
  <c r="T63" i="201"/>
  <c r="S63" i="205"/>
  <c r="S63" i="201" s="1"/>
  <c r="J92" i="170"/>
  <c r="AE92" i="170"/>
  <c r="T86" i="201"/>
  <c r="S86" i="205"/>
  <c r="S86" i="201" s="1"/>
  <c r="T49" i="201"/>
  <c r="S49" i="205"/>
  <c r="S49" i="201" s="1"/>
  <c r="M81" i="207"/>
  <c r="L51" i="206"/>
  <c r="L81" i="207" s="1"/>
  <c r="T21" i="201"/>
  <c r="S21" i="205"/>
  <c r="S21" i="201" s="1"/>
  <c r="S38" i="205"/>
  <c r="S38" i="201" s="1"/>
  <c r="M54" i="207"/>
  <c r="L76" i="206"/>
  <c r="L54" i="207" s="1"/>
  <c r="AG92" i="170"/>
  <c r="AF92" i="170"/>
  <c r="AV92" i="170"/>
  <c r="BL92" i="170"/>
  <c r="M36" i="207"/>
  <c r="L87" i="206"/>
  <c r="L36" i="207" s="1"/>
  <c r="M55" i="207"/>
  <c r="L49" i="206"/>
  <c r="L55" i="207" s="1"/>
  <c r="T91" i="205"/>
  <c r="T91" i="201" s="1"/>
  <c r="T13" i="201"/>
  <c r="S13" i="205"/>
  <c r="T55" i="201"/>
  <c r="S55" i="205"/>
  <c r="S55" i="201" s="1"/>
  <c r="CE86" i="188"/>
  <c r="M62" i="207"/>
  <c r="L43" i="206"/>
  <c r="L62" i="207" s="1"/>
  <c r="T44" i="201"/>
  <c r="S44" i="205"/>
  <c r="S44" i="201" s="1"/>
  <c r="AY92" i="170"/>
  <c r="I92" i="170"/>
  <c r="BV92" i="170"/>
  <c r="E92" i="170"/>
  <c r="BX78" i="198"/>
  <c r="BD78" i="198"/>
  <c r="AJ78" i="198"/>
  <c r="P78" i="198"/>
  <c r="BT77" i="198"/>
  <c r="AZ77" i="198"/>
  <c r="AF77" i="198"/>
  <c r="L77" i="198"/>
  <c r="BP76" i="198"/>
  <c r="AV76" i="198"/>
  <c r="AB76" i="198"/>
  <c r="H76" i="198"/>
  <c r="BL75" i="198"/>
  <c r="AR75" i="198"/>
  <c r="X75" i="198"/>
  <c r="D75" i="198"/>
  <c r="BH74" i="198"/>
  <c r="AN74" i="198"/>
  <c r="T74" i="198"/>
  <c r="BX73" i="198"/>
  <c r="BD73" i="198"/>
  <c r="AJ73" i="198"/>
  <c r="P73" i="198"/>
  <c r="BT72" i="198"/>
  <c r="AZ72" i="198"/>
  <c r="AF72" i="198"/>
  <c r="L72" i="198"/>
  <c r="BP71" i="198"/>
  <c r="AV71" i="198"/>
  <c r="AB71" i="198"/>
  <c r="H71" i="198"/>
  <c r="BL70" i="198"/>
  <c r="AR70" i="198"/>
  <c r="X70" i="198"/>
  <c r="D70" i="198"/>
  <c r="BH69" i="198"/>
  <c r="AN69" i="198"/>
  <c r="T69" i="198"/>
  <c r="BX68" i="198"/>
  <c r="BD68" i="198"/>
  <c r="AJ68" i="198"/>
  <c r="P68" i="198"/>
  <c r="BT67" i="198"/>
  <c r="AZ67" i="198"/>
  <c r="AF67" i="198"/>
  <c r="L67" i="198"/>
  <c r="BP66" i="198"/>
  <c r="AV66" i="198"/>
  <c r="AB66" i="198"/>
  <c r="H66" i="198"/>
  <c r="BL65" i="198"/>
  <c r="AR65" i="198"/>
  <c r="X65" i="198"/>
  <c r="D65" i="198"/>
  <c r="BH64" i="198"/>
  <c r="AN64" i="198"/>
  <c r="T64" i="198"/>
  <c r="BX63" i="198"/>
  <c r="BD63" i="198"/>
  <c r="AJ63" i="198"/>
  <c r="P63" i="198"/>
  <c r="BT62" i="198"/>
  <c r="AZ62" i="198"/>
  <c r="AF62" i="198"/>
  <c r="L62" i="198"/>
  <c r="BP61" i="198"/>
  <c r="AV61" i="198"/>
  <c r="AB61" i="198"/>
  <c r="H61" i="198"/>
  <c r="BL60" i="198"/>
  <c r="AR60" i="198"/>
  <c r="X60" i="198"/>
  <c r="D60" i="198"/>
  <c r="BH59" i="198"/>
  <c r="AN59" i="198"/>
  <c r="T59" i="198"/>
  <c r="BX58" i="198"/>
  <c r="BD58" i="198"/>
  <c r="AJ58" i="198"/>
  <c r="P58" i="198"/>
  <c r="BT57" i="198"/>
  <c r="AZ57" i="198"/>
  <c r="AF57" i="198"/>
  <c r="L57" i="198"/>
  <c r="BP56" i="198"/>
  <c r="AV56" i="198"/>
  <c r="AB56" i="198"/>
  <c r="H56" i="198"/>
  <c r="BL55" i="198"/>
  <c r="AR55" i="198"/>
  <c r="X55" i="198"/>
  <c r="D55" i="198"/>
  <c r="BH54" i="198"/>
  <c r="AN54" i="198"/>
  <c r="T54" i="198"/>
  <c r="BX53" i="198"/>
  <c r="BD53" i="198"/>
  <c r="AJ53" i="198"/>
  <c r="P53" i="198"/>
  <c r="BT52" i="198"/>
  <c r="AZ52" i="198"/>
  <c r="AF52" i="198"/>
  <c r="L52" i="198"/>
  <c r="BP51" i="198"/>
  <c r="AV51" i="198"/>
  <c r="AB51" i="198"/>
  <c r="H51" i="198"/>
  <c r="BL50" i="198"/>
  <c r="AR50" i="198"/>
  <c r="X50" i="198"/>
  <c r="D50" i="198"/>
  <c r="BH49" i="198"/>
  <c r="AN49" i="198"/>
  <c r="T49" i="198"/>
  <c r="BX48" i="198"/>
  <c r="BD48" i="198"/>
  <c r="AJ48" i="198"/>
  <c r="P48" i="198"/>
  <c r="BT47" i="198"/>
  <c r="AZ47" i="198"/>
  <c r="AF47" i="198"/>
  <c r="L47" i="198"/>
  <c r="BP46" i="198"/>
  <c r="AV46" i="198"/>
  <c r="AB46" i="198"/>
  <c r="H46" i="198"/>
  <c r="BL45" i="198"/>
  <c r="AR45" i="198"/>
  <c r="X45" i="198"/>
  <c r="D45" i="198"/>
  <c r="BH44" i="198"/>
  <c r="AN44" i="198"/>
  <c r="T44" i="198"/>
  <c r="BX43" i="198"/>
  <c r="BD43" i="198"/>
  <c r="AJ43" i="198"/>
  <c r="P43" i="198"/>
  <c r="BT42" i="198"/>
  <c r="AZ42" i="198"/>
  <c r="AF42" i="198"/>
  <c r="L42" i="198"/>
  <c r="BP41" i="198"/>
  <c r="AV41" i="198"/>
  <c r="AB41" i="198"/>
  <c r="H41" i="198"/>
  <c r="BL40" i="198"/>
  <c r="AR40" i="198"/>
  <c r="X40" i="198"/>
  <c r="D40" i="198"/>
  <c r="BH39" i="198"/>
  <c r="AN39" i="198"/>
  <c r="T39" i="198"/>
  <c r="BX38" i="198"/>
  <c r="BD38" i="198"/>
  <c r="AJ38" i="198"/>
  <c r="P38" i="198"/>
  <c r="BT37" i="198"/>
  <c r="AZ37" i="198"/>
  <c r="AF37" i="198"/>
  <c r="L37" i="198"/>
  <c r="BP36" i="198"/>
  <c r="AV36" i="198"/>
  <c r="AB36" i="198"/>
  <c r="H36" i="198"/>
  <c r="BL35" i="198"/>
  <c r="AR35" i="198"/>
  <c r="X35" i="198"/>
  <c r="D35" i="198"/>
  <c r="BH34" i="198"/>
  <c r="AN34" i="198"/>
  <c r="T34" i="198"/>
  <c r="BX33" i="198"/>
  <c r="BD33" i="198"/>
  <c r="AJ33" i="198"/>
  <c r="P33" i="198"/>
  <c r="BT32" i="198"/>
  <c r="AZ32" i="198"/>
  <c r="AF32" i="198"/>
  <c r="L32" i="198"/>
  <c r="BP31" i="198"/>
  <c r="AV31" i="198"/>
  <c r="AB31" i="198"/>
  <c r="H31" i="198"/>
  <c r="BL30" i="198"/>
  <c r="AR30" i="198"/>
  <c r="X30" i="198"/>
  <c r="D30" i="198"/>
  <c r="BH29" i="198"/>
  <c r="AN29" i="198"/>
  <c r="T29" i="198"/>
  <c r="BX28" i="198"/>
  <c r="BD28" i="198"/>
  <c r="AJ28" i="198"/>
  <c r="P28" i="198"/>
  <c r="BT27" i="198"/>
  <c r="AZ27" i="198"/>
  <c r="AF27" i="198"/>
  <c r="L27" i="198"/>
  <c r="BP26" i="198"/>
  <c r="AV26" i="198"/>
  <c r="AB26" i="198"/>
  <c r="H26" i="198"/>
  <c r="BL25" i="198"/>
  <c r="AR25" i="198"/>
  <c r="X25" i="198"/>
  <c r="D25" i="198"/>
  <c r="BH24" i="198"/>
  <c r="AN24" i="198"/>
  <c r="T24" i="198"/>
  <c r="BX23" i="198"/>
  <c r="BD23" i="198"/>
  <c r="AJ23" i="198"/>
  <c r="P23" i="198"/>
  <c r="BT22" i="198"/>
  <c r="AZ22" i="198"/>
  <c r="AF22" i="198"/>
  <c r="L22" i="198"/>
  <c r="BP21" i="198"/>
  <c r="AV21" i="198"/>
  <c r="AB21" i="198"/>
  <c r="H21" i="198"/>
  <c r="BL20" i="198"/>
  <c r="AR20" i="198"/>
  <c r="X20" i="198"/>
  <c r="D20" i="198"/>
  <c r="BH19" i="198"/>
  <c r="AN19" i="198"/>
  <c r="T19" i="198"/>
  <c r="BX18" i="198"/>
  <c r="BD18" i="198"/>
  <c r="AJ18" i="198"/>
  <c r="P18" i="198"/>
  <c r="BT17" i="198"/>
  <c r="AZ17" i="198"/>
  <c r="AF17" i="198"/>
  <c r="L17" i="198"/>
  <c r="BP16" i="198"/>
  <c r="AV16" i="198"/>
  <c r="AB16" i="198"/>
  <c r="H16" i="198"/>
  <c r="BL15" i="198"/>
  <c r="AR15" i="198"/>
  <c r="X15" i="198"/>
  <c r="D15" i="198"/>
  <c r="BH14" i="198"/>
  <c r="AN14" i="198"/>
  <c r="T14" i="198"/>
  <c r="BX13" i="198"/>
  <c r="BD13" i="198"/>
  <c r="AJ13" i="198"/>
  <c r="P13" i="198"/>
  <c r="BT12" i="198"/>
  <c r="AZ12" i="198"/>
  <c r="AF12" i="198"/>
  <c r="L12" i="198"/>
  <c r="BP11" i="198"/>
  <c r="AV11" i="198"/>
  <c r="AB11" i="198"/>
  <c r="H11" i="198"/>
  <c r="BL10" i="198"/>
  <c r="AR10" i="198"/>
  <c r="X10" i="198"/>
  <c r="D10" i="198"/>
  <c r="BH9" i="198"/>
  <c r="AN9" i="198"/>
  <c r="T9" i="198"/>
  <c r="BX8" i="198"/>
  <c r="BD8" i="198"/>
  <c r="AJ8" i="198"/>
  <c r="P8" i="198"/>
  <c r="BT7" i="198"/>
  <c r="AZ7" i="198"/>
  <c r="AF7" i="198"/>
  <c r="L7" i="198"/>
  <c r="BP6" i="198"/>
  <c r="AV6" i="198"/>
  <c r="AB6" i="198"/>
  <c r="H6" i="198"/>
  <c r="BL5" i="198"/>
  <c r="AR5" i="198"/>
  <c r="X5" i="198"/>
  <c r="D5" i="198"/>
  <c r="BH4" i="198"/>
  <c r="AN4" i="198"/>
  <c r="T4" i="198"/>
  <c r="BX3" i="198"/>
  <c r="BD3" i="198"/>
  <c r="AJ3" i="198"/>
  <c r="P3" i="198"/>
  <c r="BW78" i="198"/>
  <c r="BC78" i="198"/>
  <c r="AI78" i="198"/>
  <c r="O78" i="198"/>
  <c r="BS77" i="198"/>
  <c r="AY77" i="198"/>
  <c r="AE77" i="198"/>
  <c r="K77" i="198"/>
  <c r="BO76" i="198"/>
  <c r="AU76" i="198"/>
  <c r="AA76" i="198"/>
  <c r="G76" i="198"/>
  <c r="BK75" i="198"/>
  <c r="AQ75" i="198"/>
  <c r="W75" i="198"/>
  <c r="C75" i="198"/>
  <c r="BG74" i="198"/>
  <c r="AM74" i="198"/>
  <c r="S74" i="198"/>
  <c r="BW73" i="198"/>
  <c r="BC73" i="198"/>
  <c r="AI73" i="198"/>
  <c r="O73" i="198"/>
  <c r="BS72" i="198"/>
  <c r="AY72" i="198"/>
  <c r="AE72" i="198"/>
  <c r="K72" i="198"/>
  <c r="BO71" i="198"/>
  <c r="AU71" i="198"/>
  <c r="AA71" i="198"/>
  <c r="G71" i="198"/>
  <c r="BK70" i="198"/>
  <c r="AQ70" i="198"/>
  <c r="W70" i="198"/>
  <c r="C70" i="198"/>
  <c r="BG69" i="198"/>
  <c r="AM69" i="198"/>
  <c r="S69" i="198"/>
  <c r="BW68" i="198"/>
  <c r="BC68" i="198"/>
  <c r="AI68" i="198"/>
  <c r="O68" i="198"/>
  <c r="BS67" i="198"/>
  <c r="AY67" i="198"/>
  <c r="AE67" i="198"/>
  <c r="K67" i="198"/>
  <c r="BO66" i="198"/>
  <c r="AU66" i="198"/>
  <c r="AA66" i="198"/>
  <c r="G66" i="198"/>
  <c r="BK65" i="198"/>
  <c r="AQ65" i="198"/>
  <c r="W65" i="198"/>
  <c r="C65" i="198"/>
  <c r="BG64" i="198"/>
  <c r="AM64" i="198"/>
  <c r="S64" i="198"/>
  <c r="BW63" i="198"/>
  <c r="BC63" i="198"/>
  <c r="AI63" i="198"/>
  <c r="O63" i="198"/>
  <c r="BS62" i="198"/>
  <c r="AY62" i="198"/>
  <c r="AE62" i="198"/>
  <c r="K62" i="198"/>
  <c r="BO61" i="198"/>
  <c r="AU61" i="198"/>
  <c r="AA61" i="198"/>
  <c r="G61" i="198"/>
  <c r="BK60" i="198"/>
  <c r="AQ60" i="198"/>
  <c r="W60" i="198"/>
  <c r="C60" i="198"/>
  <c r="BG59" i="198"/>
  <c r="AM59" i="198"/>
  <c r="S59" i="198"/>
  <c r="BW58" i="198"/>
  <c r="BC58" i="198"/>
  <c r="AI58" i="198"/>
  <c r="O58" i="198"/>
  <c r="BS57" i="198"/>
  <c r="AY57" i="198"/>
  <c r="AE57" i="198"/>
  <c r="K57" i="198"/>
  <c r="BO56" i="198"/>
  <c r="AU56" i="198"/>
  <c r="AA56" i="198"/>
  <c r="G56" i="198"/>
  <c r="BK55" i="198"/>
  <c r="AQ55" i="198"/>
  <c r="W55" i="198"/>
  <c r="C55" i="198"/>
  <c r="BG54" i="198"/>
  <c r="AM54" i="198"/>
  <c r="S54" i="198"/>
  <c r="BW53" i="198"/>
  <c r="BC53" i="198"/>
  <c r="AI53" i="198"/>
  <c r="O53" i="198"/>
  <c r="BS52" i="198"/>
  <c r="AY52" i="198"/>
  <c r="AE52" i="198"/>
  <c r="K52" i="198"/>
  <c r="BO51" i="198"/>
  <c r="AU51" i="198"/>
  <c r="AA51" i="198"/>
  <c r="G51" i="198"/>
  <c r="BK50" i="198"/>
  <c r="AQ50" i="198"/>
  <c r="W50" i="198"/>
  <c r="C50" i="198"/>
  <c r="BG49" i="198"/>
  <c r="AM49" i="198"/>
  <c r="S49" i="198"/>
  <c r="BW48" i="198"/>
  <c r="BC48" i="198"/>
  <c r="AI48" i="198"/>
  <c r="O48" i="198"/>
  <c r="BS47" i="198"/>
  <c r="AY47" i="198"/>
  <c r="AE47" i="198"/>
  <c r="K47" i="198"/>
  <c r="BO46" i="198"/>
  <c r="AU46" i="198"/>
  <c r="AA46" i="198"/>
  <c r="G46" i="198"/>
  <c r="BK45" i="198"/>
  <c r="AQ45" i="198"/>
  <c r="W45" i="198"/>
  <c r="C45" i="198"/>
  <c r="BG44" i="198"/>
  <c r="AM44" i="198"/>
  <c r="S44" i="198"/>
  <c r="BW43" i="198"/>
  <c r="BC43" i="198"/>
  <c r="AI43" i="198"/>
  <c r="O43" i="198"/>
  <c r="BS42" i="198"/>
  <c r="AY42" i="198"/>
  <c r="AE42" i="198"/>
  <c r="K42" i="198"/>
  <c r="BO41" i="198"/>
  <c r="AU41" i="198"/>
  <c r="AA41" i="198"/>
  <c r="G41" i="198"/>
  <c r="BK40" i="198"/>
  <c r="AQ40" i="198"/>
  <c r="W40" i="198"/>
  <c r="C40" i="198"/>
  <c r="BG39" i="198"/>
  <c r="AM39" i="198"/>
  <c r="S39" i="198"/>
  <c r="BW38" i="198"/>
  <c r="BC38" i="198"/>
  <c r="AI38" i="198"/>
  <c r="O38" i="198"/>
  <c r="BS37" i="198"/>
  <c r="AY37" i="198"/>
  <c r="AE37" i="198"/>
  <c r="K37" i="198"/>
  <c r="BO36" i="198"/>
  <c r="AU36" i="198"/>
  <c r="AA36" i="198"/>
  <c r="G36" i="198"/>
  <c r="BK35" i="198"/>
  <c r="AQ35" i="198"/>
  <c r="W35" i="198"/>
  <c r="C35" i="198"/>
  <c r="BG34" i="198"/>
  <c r="AM34" i="198"/>
  <c r="S34" i="198"/>
  <c r="BW33" i="198"/>
  <c r="BC33" i="198"/>
  <c r="AI33" i="198"/>
  <c r="O33" i="198"/>
  <c r="BS32" i="198"/>
  <c r="AY32" i="198"/>
  <c r="AE32" i="198"/>
  <c r="K32" i="198"/>
  <c r="BO31" i="198"/>
  <c r="AU31" i="198"/>
  <c r="AA31" i="198"/>
  <c r="G31" i="198"/>
  <c r="BK30" i="198"/>
  <c r="AQ30" i="198"/>
  <c r="W30" i="198"/>
  <c r="C30" i="198"/>
  <c r="BG29" i="198"/>
  <c r="AM29" i="198"/>
  <c r="S29" i="198"/>
  <c r="BW28" i="198"/>
  <c r="BC28" i="198"/>
  <c r="AI28" i="198"/>
  <c r="O28" i="198"/>
  <c r="BS27" i="198"/>
  <c r="AY27" i="198"/>
  <c r="AE27" i="198"/>
  <c r="K27" i="198"/>
  <c r="BO26" i="198"/>
  <c r="AU26" i="198"/>
  <c r="AA26" i="198"/>
  <c r="G26" i="198"/>
  <c r="BK25" i="198"/>
  <c r="AQ25" i="198"/>
  <c r="W25" i="198"/>
  <c r="C25" i="198"/>
  <c r="BG24" i="198"/>
  <c r="AM24" i="198"/>
  <c r="S24" i="198"/>
  <c r="BW23" i="198"/>
  <c r="BC23" i="198"/>
  <c r="AI23" i="198"/>
  <c r="O23" i="198"/>
  <c r="BS22" i="198"/>
  <c r="AY22" i="198"/>
  <c r="AE22" i="198"/>
  <c r="K22" i="198"/>
  <c r="BO21" i="198"/>
  <c r="AU21" i="198"/>
  <c r="AA21" i="198"/>
  <c r="G21" i="198"/>
  <c r="BK20" i="198"/>
  <c r="AQ20" i="198"/>
  <c r="W20" i="198"/>
  <c r="C20" i="198"/>
  <c r="BG19" i="198"/>
  <c r="AM19" i="198"/>
  <c r="S19" i="198"/>
  <c r="BW18" i="198"/>
  <c r="BC18" i="198"/>
  <c r="AI18" i="198"/>
  <c r="O18" i="198"/>
  <c r="BS17" i="198"/>
  <c r="AY17" i="198"/>
  <c r="AE17" i="198"/>
  <c r="K17" i="198"/>
  <c r="BO16" i="198"/>
  <c r="AU16" i="198"/>
  <c r="AA16" i="198"/>
  <c r="G16" i="198"/>
  <c r="BK15" i="198"/>
  <c r="AQ15" i="198"/>
  <c r="W15" i="198"/>
  <c r="C15" i="198"/>
  <c r="BG14" i="198"/>
  <c r="AM14" i="198"/>
  <c r="S14" i="198"/>
  <c r="BW13" i="198"/>
  <c r="BC13" i="198"/>
  <c r="AI13" i="198"/>
  <c r="O13" i="198"/>
  <c r="BS12" i="198"/>
  <c r="AY12" i="198"/>
  <c r="AE12" i="198"/>
  <c r="K12" i="198"/>
  <c r="BO11" i="198"/>
  <c r="AU11" i="198"/>
  <c r="AA11" i="198"/>
  <c r="G11" i="198"/>
  <c r="BK10" i="198"/>
  <c r="AQ10" i="198"/>
  <c r="W10" i="198"/>
  <c r="C10" i="198"/>
  <c r="BG9" i="198"/>
  <c r="AM9" i="198"/>
  <c r="S9" i="198"/>
  <c r="BW8" i="198"/>
  <c r="BC8" i="198"/>
  <c r="AI8" i="198"/>
  <c r="O8" i="198"/>
  <c r="BS7" i="198"/>
  <c r="AY7" i="198"/>
  <c r="AE7" i="198"/>
  <c r="K7" i="198"/>
  <c r="BO6" i="198"/>
  <c r="AU6" i="198"/>
  <c r="AA6" i="198"/>
  <c r="G6" i="198"/>
  <c r="BV78" i="198"/>
  <c r="BB78" i="198"/>
  <c r="AH78" i="198"/>
  <c r="N78" i="198"/>
  <c r="BR77" i="198"/>
  <c r="AX77" i="198"/>
  <c r="AD77" i="198"/>
  <c r="J77" i="198"/>
  <c r="BN76" i="198"/>
  <c r="AT76" i="198"/>
  <c r="Z76" i="198"/>
  <c r="F76" i="198"/>
  <c r="BJ75" i="198"/>
  <c r="AP75" i="198"/>
  <c r="V75" i="198"/>
  <c r="B75" i="198"/>
  <c r="BF74" i="198"/>
  <c r="AL74" i="198"/>
  <c r="R74" i="198"/>
  <c r="BV73" i="198"/>
  <c r="BB73" i="198"/>
  <c r="AH73" i="198"/>
  <c r="N73" i="198"/>
  <c r="BR72" i="198"/>
  <c r="AX72" i="198"/>
  <c r="AD72" i="198"/>
  <c r="J72" i="198"/>
  <c r="BN71" i="198"/>
  <c r="AT71" i="198"/>
  <c r="Z71" i="198"/>
  <c r="F71" i="198"/>
  <c r="BJ70" i="198"/>
  <c r="AP70" i="198"/>
  <c r="V70" i="198"/>
  <c r="B70" i="198"/>
  <c r="BF69" i="198"/>
  <c r="AL69" i="198"/>
  <c r="R69" i="198"/>
  <c r="BV68" i="198"/>
  <c r="BB68" i="198"/>
  <c r="AH68" i="198"/>
  <c r="N68" i="198"/>
  <c r="BR67" i="198"/>
  <c r="AX67" i="198"/>
  <c r="AD67" i="198"/>
  <c r="J67" i="198"/>
  <c r="BN66" i="198"/>
  <c r="AT66" i="198"/>
  <c r="Z66" i="198"/>
  <c r="F66" i="198"/>
  <c r="BJ65" i="198"/>
  <c r="AP65" i="198"/>
  <c r="V65" i="198"/>
  <c r="B65" i="198"/>
  <c r="BF64" i="198"/>
  <c r="AL64" i="198"/>
  <c r="R64" i="198"/>
  <c r="BV63" i="198"/>
  <c r="BB63" i="198"/>
  <c r="AH63" i="198"/>
  <c r="N63" i="198"/>
  <c r="BR62" i="198"/>
  <c r="AX62" i="198"/>
  <c r="AD62" i="198"/>
  <c r="J62" i="198"/>
  <c r="BN61" i="198"/>
  <c r="AT61" i="198"/>
  <c r="Z61" i="198"/>
  <c r="F61" i="198"/>
  <c r="BJ60" i="198"/>
  <c r="AP60" i="198"/>
  <c r="V60" i="198"/>
  <c r="B60" i="198"/>
  <c r="BF59" i="198"/>
  <c r="AL59" i="198"/>
  <c r="R59" i="198"/>
  <c r="BV58" i="198"/>
  <c r="BB58" i="198"/>
  <c r="AH58" i="198"/>
  <c r="N58" i="198"/>
  <c r="BR57" i="198"/>
  <c r="AX57" i="198"/>
  <c r="AD57" i="198"/>
  <c r="J57" i="198"/>
  <c r="BN56" i="198"/>
  <c r="AT56" i="198"/>
  <c r="Z56" i="198"/>
  <c r="F56" i="198"/>
  <c r="BJ55" i="198"/>
  <c r="AP55" i="198"/>
  <c r="V55" i="198"/>
  <c r="B55" i="198"/>
  <c r="BF54" i="198"/>
  <c r="AL54" i="198"/>
  <c r="R54" i="198"/>
  <c r="BV53" i="198"/>
  <c r="BB53" i="198"/>
  <c r="AH53" i="198"/>
  <c r="N53" i="198"/>
  <c r="BR52" i="198"/>
  <c r="AX52" i="198"/>
  <c r="AD52" i="198"/>
  <c r="J52" i="198"/>
  <c r="BN51" i="198"/>
  <c r="AT51" i="198"/>
  <c r="Z51" i="198"/>
  <c r="F51" i="198"/>
  <c r="BJ50" i="198"/>
  <c r="AP50" i="198"/>
  <c r="V50" i="198"/>
  <c r="B50" i="198"/>
  <c r="BF49" i="198"/>
  <c r="AL49" i="198"/>
  <c r="R49" i="198"/>
  <c r="BV48" i="198"/>
  <c r="BB48" i="198"/>
  <c r="AH48" i="198"/>
  <c r="N48" i="198"/>
  <c r="BR47" i="198"/>
  <c r="AX47" i="198"/>
  <c r="AD47" i="198"/>
  <c r="J47" i="198"/>
  <c r="BN46" i="198"/>
  <c r="AT46" i="198"/>
  <c r="Z46" i="198"/>
  <c r="F46" i="198"/>
  <c r="BJ45" i="198"/>
  <c r="AP45" i="198"/>
  <c r="V45" i="198"/>
  <c r="B45" i="198"/>
  <c r="BF44" i="198"/>
  <c r="AL44" i="198"/>
  <c r="R44" i="198"/>
  <c r="BV43" i="198"/>
  <c r="BB43" i="198"/>
  <c r="AH43" i="198"/>
  <c r="N43" i="198"/>
  <c r="BR42" i="198"/>
  <c r="AX42" i="198"/>
  <c r="AD42" i="198"/>
  <c r="J42" i="198"/>
  <c r="BN41" i="198"/>
  <c r="AT41" i="198"/>
  <c r="Z41" i="198"/>
  <c r="F41" i="198"/>
  <c r="BJ40" i="198"/>
  <c r="AP40" i="198"/>
  <c r="V40" i="198"/>
  <c r="B40" i="198"/>
  <c r="BF39" i="198"/>
  <c r="AL39" i="198"/>
  <c r="R39" i="198"/>
  <c r="BV38" i="198"/>
  <c r="BB38" i="198"/>
  <c r="AH38" i="198"/>
  <c r="N38" i="198"/>
  <c r="BR37" i="198"/>
  <c r="AX37" i="198"/>
  <c r="AD37" i="198"/>
  <c r="J37" i="198"/>
  <c r="BN36" i="198"/>
  <c r="AT36" i="198"/>
  <c r="Z36" i="198"/>
  <c r="F36" i="198"/>
  <c r="BJ35" i="198"/>
  <c r="AP35" i="198"/>
  <c r="V35" i="198"/>
  <c r="B35" i="198"/>
  <c r="BF34" i="198"/>
  <c r="AL34" i="198"/>
  <c r="R34" i="198"/>
  <c r="BV33" i="198"/>
  <c r="BB33" i="198"/>
  <c r="AH33" i="198"/>
  <c r="N33" i="198"/>
  <c r="BR32" i="198"/>
  <c r="AX32" i="198"/>
  <c r="AD32" i="198"/>
  <c r="J32" i="198"/>
  <c r="BN31" i="198"/>
  <c r="AT31" i="198"/>
  <c r="Z31" i="198"/>
  <c r="F31" i="198"/>
  <c r="BJ30" i="198"/>
  <c r="AP30" i="198"/>
  <c r="V30" i="198"/>
  <c r="B30" i="198"/>
  <c r="BF29" i="198"/>
  <c r="AL29" i="198"/>
  <c r="R29" i="198"/>
  <c r="BV28" i="198"/>
  <c r="BB28" i="198"/>
  <c r="AH28" i="198"/>
  <c r="N28" i="198"/>
  <c r="BR27" i="198"/>
  <c r="AX27" i="198"/>
  <c r="AD27" i="198"/>
  <c r="J27" i="198"/>
  <c r="BN26" i="198"/>
  <c r="AT26" i="198"/>
  <c r="Z26" i="198"/>
  <c r="F26" i="198"/>
  <c r="BJ25" i="198"/>
  <c r="AP25" i="198"/>
  <c r="V25" i="198"/>
  <c r="B25" i="198"/>
  <c r="BF24" i="198"/>
  <c r="AL24" i="198"/>
  <c r="R24" i="198"/>
  <c r="BV23" i="198"/>
  <c r="BB23" i="198"/>
  <c r="AH23" i="198"/>
  <c r="N23" i="198"/>
  <c r="BR22" i="198"/>
  <c r="AX22" i="198"/>
  <c r="AD22" i="198"/>
  <c r="J22" i="198"/>
  <c r="BN21" i="198"/>
  <c r="AT21" i="198"/>
  <c r="Z21" i="198"/>
  <c r="F21" i="198"/>
  <c r="BJ20" i="198"/>
  <c r="AP20" i="198"/>
  <c r="V20" i="198"/>
  <c r="B20" i="198"/>
  <c r="BF19" i="198"/>
  <c r="AL19" i="198"/>
  <c r="R19" i="198"/>
  <c r="BV18" i="198"/>
  <c r="BB18" i="198"/>
  <c r="AH18" i="198"/>
  <c r="N18" i="198"/>
  <c r="BR17" i="198"/>
  <c r="AX17" i="198"/>
  <c r="AD17" i="198"/>
  <c r="J17" i="198"/>
  <c r="BN16" i="198"/>
  <c r="AT16" i="198"/>
  <c r="Z16" i="198"/>
  <c r="F16" i="198"/>
  <c r="BJ15" i="198"/>
  <c r="AP15" i="198"/>
  <c r="V15" i="198"/>
  <c r="B15" i="198"/>
  <c r="BF14" i="198"/>
  <c r="AL14" i="198"/>
  <c r="R14" i="198"/>
  <c r="BV13" i="198"/>
  <c r="BB13" i="198"/>
  <c r="AH13" i="198"/>
  <c r="N13" i="198"/>
  <c r="BR12" i="198"/>
  <c r="AX12" i="198"/>
  <c r="AD12" i="198"/>
  <c r="J12" i="198"/>
  <c r="BN11" i="198"/>
  <c r="AT11" i="198"/>
  <c r="Z11" i="198"/>
  <c r="F11" i="198"/>
  <c r="BJ10" i="198"/>
  <c r="AP10" i="198"/>
  <c r="V10" i="198"/>
  <c r="B10" i="198"/>
  <c r="BF9" i="198"/>
  <c r="AL9" i="198"/>
  <c r="R9" i="198"/>
  <c r="BU78" i="198"/>
  <c r="BA78" i="198"/>
  <c r="AG78" i="198"/>
  <c r="M78" i="198"/>
  <c r="BQ77" i="198"/>
  <c r="AW77" i="198"/>
  <c r="AC77" i="198"/>
  <c r="I77" i="198"/>
  <c r="BM76" i="198"/>
  <c r="AS76" i="198"/>
  <c r="Y76" i="198"/>
  <c r="E76" i="198"/>
  <c r="BI75" i="198"/>
  <c r="AO75" i="198"/>
  <c r="U75" i="198"/>
  <c r="BY74" i="198"/>
  <c r="BE74" i="198"/>
  <c r="AK74" i="198"/>
  <c r="Q74" i="198"/>
  <c r="BU73" i="198"/>
  <c r="BA73" i="198"/>
  <c r="AG73" i="198"/>
  <c r="M73" i="198"/>
  <c r="BQ72" i="198"/>
  <c r="AW72" i="198"/>
  <c r="AC72" i="198"/>
  <c r="I72" i="198"/>
  <c r="BM71" i="198"/>
  <c r="AS71" i="198"/>
  <c r="Y71" i="198"/>
  <c r="E71" i="198"/>
  <c r="BI70" i="198"/>
  <c r="AO70" i="198"/>
  <c r="U70" i="198"/>
  <c r="BY69" i="198"/>
  <c r="BE69" i="198"/>
  <c r="AK69" i="198"/>
  <c r="Q69" i="198"/>
  <c r="BU68" i="198"/>
  <c r="BA68" i="198"/>
  <c r="AG68" i="198"/>
  <c r="M68" i="198"/>
  <c r="BQ67" i="198"/>
  <c r="AW67" i="198"/>
  <c r="AC67" i="198"/>
  <c r="I67" i="198"/>
  <c r="BM66" i="198"/>
  <c r="AS66" i="198"/>
  <c r="Y66" i="198"/>
  <c r="E66" i="198"/>
  <c r="BI65" i="198"/>
  <c r="AO65" i="198"/>
  <c r="U65" i="198"/>
  <c r="BY64" i="198"/>
  <c r="BE64" i="198"/>
  <c r="AK64" i="198"/>
  <c r="Q64" i="198"/>
  <c r="BU63" i="198"/>
  <c r="BA63" i="198"/>
  <c r="AG63" i="198"/>
  <c r="M63" i="198"/>
  <c r="BQ62" i="198"/>
  <c r="AW62" i="198"/>
  <c r="AC62" i="198"/>
  <c r="I62" i="198"/>
  <c r="BM61" i="198"/>
  <c r="AS61" i="198"/>
  <c r="Y61" i="198"/>
  <c r="E61" i="198"/>
  <c r="BI60" i="198"/>
  <c r="AO60" i="198"/>
  <c r="U60" i="198"/>
  <c r="BY59" i="198"/>
  <c r="BE59" i="198"/>
  <c r="AK59" i="198"/>
  <c r="Q59" i="198"/>
  <c r="BU58" i="198"/>
  <c r="BA58" i="198"/>
  <c r="AG58" i="198"/>
  <c r="M58" i="198"/>
  <c r="BQ57" i="198"/>
  <c r="AW57" i="198"/>
  <c r="AC57" i="198"/>
  <c r="I57" i="198"/>
  <c r="BM56" i="198"/>
  <c r="AS56" i="198"/>
  <c r="Y56" i="198"/>
  <c r="E56" i="198"/>
  <c r="BI55" i="198"/>
  <c r="AO55" i="198"/>
  <c r="U55" i="198"/>
  <c r="BY54" i="198"/>
  <c r="BE54" i="198"/>
  <c r="AK54" i="198"/>
  <c r="Q54" i="198"/>
  <c r="BU53" i="198"/>
  <c r="BA53" i="198"/>
  <c r="AG53" i="198"/>
  <c r="M53" i="198"/>
  <c r="BQ52" i="198"/>
  <c r="AW52" i="198"/>
  <c r="AC52" i="198"/>
  <c r="I52" i="198"/>
  <c r="BM51" i="198"/>
  <c r="AS51" i="198"/>
  <c r="Y51" i="198"/>
  <c r="E51" i="198"/>
  <c r="BI50" i="198"/>
  <c r="AO50" i="198"/>
  <c r="U50" i="198"/>
  <c r="BY49" i="198"/>
  <c r="BE49" i="198"/>
  <c r="AK49" i="198"/>
  <c r="Q49" i="198"/>
  <c r="BU48" i="198"/>
  <c r="BA48" i="198"/>
  <c r="AG48" i="198"/>
  <c r="M48" i="198"/>
  <c r="BQ47" i="198"/>
  <c r="AW47" i="198"/>
  <c r="AC47" i="198"/>
  <c r="I47" i="198"/>
  <c r="BM46" i="198"/>
  <c r="AS46" i="198"/>
  <c r="Y46" i="198"/>
  <c r="E46" i="198"/>
  <c r="BI45" i="198"/>
  <c r="AO45" i="198"/>
  <c r="U45" i="198"/>
  <c r="BY44" i="198"/>
  <c r="BE44" i="198"/>
  <c r="AK44" i="198"/>
  <c r="Q44" i="198"/>
  <c r="BU43" i="198"/>
  <c r="BA43" i="198"/>
  <c r="AG43" i="198"/>
  <c r="M43" i="198"/>
  <c r="BQ42" i="198"/>
  <c r="AW42" i="198"/>
  <c r="AC42" i="198"/>
  <c r="I42" i="198"/>
  <c r="BM41" i="198"/>
  <c r="AS41" i="198"/>
  <c r="Y41" i="198"/>
  <c r="E41" i="198"/>
  <c r="BI40" i="198"/>
  <c r="AO40" i="198"/>
  <c r="U40" i="198"/>
  <c r="BY39" i="198"/>
  <c r="BE39" i="198"/>
  <c r="AK39" i="198"/>
  <c r="Q39" i="198"/>
  <c r="BU38" i="198"/>
  <c r="BA38" i="198"/>
  <c r="AG38" i="198"/>
  <c r="M38" i="198"/>
  <c r="BQ37" i="198"/>
  <c r="AW37" i="198"/>
  <c r="AC37" i="198"/>
  <c r="I37" i="198"/>
  <c r="BM36" i="198"/>
  <c r="AS36" i="198"/>
  <c r="Y36" i="198"/>
  <c r="E36" i="198"/>
  <c r="BI35" i="198"/>
  <c r="AO35" i="198"/>
  <c r="U35" i="198"/>
  <c r="BY34" i="198"/>
  <c r="BE34" i="198"/>
  <c r="AK34" i="198"/>
  <c r="Q34" i="198"/>
  <c r="BU33" i="198"/>
  <c r="BA33" i="198"/>
  <c r="AG33" i="198"/>
  <c r="M33" i="198"/>
  <c r="BQ32" i="198"/>
  <c r="AW32" i="198"/>
  <c r="AC32" i="198"/>
  <c r="I32" i="198"/>
  <c r="BM31" i="198"/>
  <c r="AS31" i="198"/>
  <c r="Y31" i="198"/>
  <c r="E31" i="198"/>
  <c r="BI30" i="198"/>
  <c r="AO30" i="198"/>
  <c r="U30" i="198"/>
  <c r="BY29" i="198"/>
  <c r="BE29" i="198"/>
  <c r="AK29" i="198"/>
  <c r="Q29" i="198"/>
  <c r="BU28" i="198"/>
  <c r="BA28" i="198"/>
  <c r="AG28" i="198"/>
  <c r="M28" i="198"/>
  <c r="BQ27" i="198"/>
  <c r="AW27" i="198"/>
  <c r="AC27" i="198"/>
  <c r="I27" i="198"/>
  <c r="BM26" i="198"/>
  <c r="AS26" i="198"/>
  <c r="Y26" i="198"/>
  <c r="E26" i="198"/>
  <c r="BI25" i="198"/>
  <c r="AO25" i="198"/>
  <c r="U25" i="198"/>
  <c r="BY24" i="198"/>
  <c r="BE24" i="198"/>
  <c r="AK24" i="198"/>
  <c r="Q24" i="198"/>
  <c r="BU23" i="198"/>
  <c r="BA23" i="198"/>
  <c r="AG23" i="198"/>
  <c r="M23" i="198"/>
  <c r="BQ22" i="198"/>
  <c r="AW22" i="198"/>
  <c r="AC22" i="198"/>
  <c r="I22" i="198"/>
  <c r="BM21" i="198"/>
  <c r="AS21" i="198"/>
  <c r="Y21" i="198"/>
  <c r="E21" i="198"/>
  <c r="BI20" i="198"/>
  <c r="BT78" i="198"/>
  <c r="AZ78" i="198"/>
  <c r="AF78" i="198"/>
  <c r="L78" i="198"/>
  <c r="BP77" i="198"/>
  <c r="AV77" i="198"/>
  <c r="AB77" i="198"/>
  <c r="H77" i="198"/>
  <c r="BL76" i="198"/>
  <c r="AR76" i="198"/>
  <c r="X76" i="198"/>
  <c r="D76" i="198"/>
  <c r="BH75" i="198"/>
  <c r="AN75" i="198"/>
  <c r="T75" i="198"/>
  <c r="BX74" i="198"/>
  <c r="BD74" i="198"/>
  <c r="AJ74" i="198"/>
  <c r="P74" i="198"/>
  <c r="BT73" i="198"/>
  <c r="AZ73" i="198"/>
  <c r="AF73" i="198"/>
  <c r="L73" i="198"/>
  <c r="BP72" i="198"/>
  <c r="AV72" i="198"/>
  <c r="AB72" i="198"/>
  <c r="H72" i="198"/>
  <c r="BL71" i="198"/>
  <c r="AR71" i="198"/>
  <c r="X71" i="198"/>
  <c r="D71" i="198"/>
  <c r="BH70" i="198"/>
  <c r="AN70" i="198"/>
  <c r="T70" i="198"/>
  <c r="BX69" i="198"/>
  <c r="BD69" i="198"/>
  <c r="AJ69" i="198"/>
  <c r="P69" i="198"/>
  <c r="BT68" i="198"/>
  <c r="AZ68" i="198"/>
  <c r="AF68" i="198"/>
  <c r="L68" i="198"/>
  <c r="BP67" i="198"/>
  <c r="AV67" i="198"/>
  <c r="AB67" i="198"/>
  <c r="H67" i="198"/>
  <c r="BL66" i="198"/>
  <c r="AR66" i="198"/>
  <c r="X66" i="198"/>
  <c r="D66" i="198"/>
  <c r="BH65" i="198"/>
  <c r="AN65" i="198"/>
  <c r="T65" i="198"/>
  <c r="BX64" i="198"/>
  <c r="BD64" i="198"/>
  <c r="AJ64" i="198"/>
  <c r="P64" i="198"/>
  <c r="BT63" i="198"/>
  <c r="AZ63" i="198"/>
  <c r="AF63" i="198"/>
  <c r="L63" i="198"/>
  <c r="BP62" i="198"/>
  <c r="AV62" i="198"/>
  <c r="AB62" i="198"/>
  <c r="H62" i="198"/>
  <c r="BL61" i="198"/>
  <c r="AR61" i="198"/>
  <c r="X61" i="198"/>
  <c r="D61" i="198"/>
  <c r="BH60" i="198"/>
  <c r="AN60" i="198"/>
  <c r="T60" i="198"/>
  <c r="BX59" i="198"/>
  <c r="BD59" i="198"/>
  <c r="AJ59" i="198"/>
  <c r="P59" i="198"/>
  <c r="BT58" i="198"/>
  <c r="AZ58" i="198"/>
  <c r="AF58" i="198"/>
  <c r="L58" i="198"/>
  <c r="BP57" i="198"/>
  <c r="AV57" i="198"/>
  <c r="AB57" i="198"/>
  <c r="H57" i="198"/>
  <c r="BL56" i="198"/>
  <c r="AR56" i="198"/>
  <c r="X56" i="198"/>
  <c r="D56" i="198"/>
  <c r="BH55" i="198"/>
  <c r="AN55" i="198"/>
  <c r="T55" i="198"/>
  <c r="BX54" i="198"/>
  <c r="BD54" i="198"/>
  <c r="AJ54" i="198"/>
  <c r="P54" i="198"/>
  <c r="BT53" i="198"/>
  <c r="AZ53" i="198"/>
  <c r="AF53" i="198"/>
  <c r="L53" i="198"/>
  <c r="BP52" i="198"/>
  <c r="AV52" i="198"/>
  <c r="AB52" i="198"/>
  <c r="H52" i="198"/>
  <c r="BL51" i="198"/>
  <c r="AR51" i="198"/>
  <c r="X51" i="198"/>
  <c r="D51" i="198"/>
  <c r="BH50" i="198"/>
  <c r="AN50" i="198"/>
  <c r="T50" i="198"/>
  <c r="BX49" i="198"/>
  <c r="BD49" i="198"/>
  <c r="AJ49" i="198"/>
  <c r="P49" i="198"/>
  <c r="BT48" i="198"/>
  <c r="AZ48" i="198"/>
  <c r="AF48" i="198"/>
  <c r="L48" i="198"/>
  <c r="BP47" i="198"/>
  <c r="AV47" i="198"/>
  <c r="AB47" i="198"/>
  <c r="H47" i="198"/>
  <c r="BL46" i="198"/>
  <c r="AR46" i="198"/>
  <c r="X46" i="198"/>
  <c r="D46" i="198"/>
  <c r="BH45" i="198"/>
  <c r="AN45" i="198"/>
  <c r="T45" i="198"/>
  <c r="BX44" i="198"/>
  <c r="BD44" i="198"/>
  <c r="AJ44" i="198"/>
  <c r="P44" i="198"/>
  <c r="BT43" i="198"/>
  <c r="AZ43" i="198"/>
  <c r="AF43" i="198"/>
  <c r="L43" i="198"/>
  <c r="BP42" i="198"/>
  <c r="AV42" i="198"/>
  <c r="AB42" i="198"/>
  <c r="H42" i="198"/>
  <c r="BL41" i="198"/>
  <c r="AR41" i="198"/>
  <c r="X41" i="198"/>
  <c r="D41" i="198"/>
  <c r="BH40" i="198"/>
  <c r="AN40" i="198"/>
  <c r="T40" i="198"/>
  <c r="BX39" i="198"/>
  <c r="BD39" i="198"/>
  <c r="AJ39" i="198"/>
  <c r="P39" i="198"/>
  <c r="BT38" i="198"/>
  <c r="AZ38" i="198"/>
  <c r="AF38" i="198"/>
  <c r="L38" i="198"/>
  <c r="BP37" i="198"/>
  <c r="AV37" i="198"/>
  <c r="AB37" i="198"/>
  <c r="H37" i="198"/>
  <c r="BL36" i="198"/>
  <c r="AR36" i="198"/>
  <c r="X36" i="198"/>
  <c r="D36" i="198"/>
  <c r="BH35" i="198"/>
  <c r="AN35" i="198"/>
  <c r="T35" i="198"/>
  <c r="BX34" i="198"/>
  <c r="BD34" i="198"/>
  <c r="AJ34" i="198"/>
  <c r="P34" i="198"/>
  <c r="BT33" i="198"/>
  <c r="AZ33" i="198"/>
  <c r="AF33" i="198"/>
  <c r="L33" i="198"/>
  <c r="BP32" i="198"/>
  <c r="AV32" i="198"/>
  <c r="AB32" i="198"/>
  <c r="H32" i="198"/>
  <c r="BL31" i="198"/>
  <c r="AR31" i="198"/>
  <c r="X31" i="198"/>
  <c r="D31" i="198"/>
  <c r="BH30" i="198"/>
  <c r="AN30" i="198"/>
  <c r="T30" i="198"/>
  <c r="BX29" i="198"/>
  <c r="BD29" i="198"/>
  <c r="AJ29" i="198"/>
  <c r="P29" i="198"/>
  <c r="BT28" i="198"/>
  <c r="AZ28" i="198"/>
  <c r="AF28" i="198"/>
  <c r="L28" i="198"/>
  <c r="BP27" i="198"/>
  <c r="AV27" i="198"/>
  <c r="AB27" i="198"/>
  <c r="H27" i="198"/>
  <c r="BL26" i="198"/>
  <c r="AR26" i="198"/>
  <c r="X26" i="198"/>
  <c r="D26" i="198"/>
  <c r="BH25" i="198"/>
  <c r="AN25" i="198"/>
  <c r="T25" i="198"/>
  <c r="BX24" i="198"/>
  <c r="BD24" i="198"/>
  <c r="AJ24" i="198"/>
  <c r="P24" i="198"/>
  <c r="BT23" i="198"/>
  <c r="AZ23" i="198"/>
  <c r="AF23" i="198"/>
  <c r="L23" i="198"/>
  <c r="BP22" i="198"/>
  <c r="AV22" i="198"/>
  <c r="AB22" i="198"/>
  <c r="H22" i="198"/>
  <c r="BL21" i="198"/>
  <c r="AR21" i="198"/>
  <c r="X21" i="198"/>
  <c r="D21" i="198"/>
  <c r="BH20" i="198"/>
  <c r="AN20" i="198"/>
  <c r="T20" i="198"/>
  <c r="BX19" i="198"/>
  <c r="BD19" i="198"/>
  <c r="AJ19" i="198"/>
  <c r="P19" i="198"/>
  <c r="BT18" i="198"/>
  <c r="AZ18" i="198"/>
  <c r="AF18" i="198"/>
  <c r="L18" i="198"/>
  <c r="BP17" i="198"/>
  <c r="AV17" i="198"/>
  <c r="AB17" i="198"/>
  <c r="H17" i="198"/>
  <c r="BL16" i="198"/>
  <c r="AR16" i="198"/>
  <c r="X16" i="198"/>
  <c r="D16" i="198"/>
  <c r="BH15" i="198"/>
  <c r="AN15" i="198"/>
  <c r="T15" i="198"/>
  <c r="BX14" i="198"/>
  <c r="BD14" i="198"/>
  <c r="AJ14" i="198"/>
  <c r="P14" i="198"/>
  <c r="BT13" i="198"/>
  <c r="BS78" i="198"/>
  <c r="AY78" i="198"/>
  <c r="AE78" i="198"/>
  <c r="K78" i="198"/>
  <c r="BO77" i="198"/>
  <c r="AU77" i="198"/>
  <c r="AA77" i="198"/>
  <c r="G77" i="198"/>
  <c r="BK76" i="198"/>
  <c r="AQ76" i="198"/>
  <c r="W76" i="198"/>
  <c r="C76" i="198"/>
  <c r="BG75" i="198"/>
  <c r="AM75" i="198"/>
  <c r="S75" i="198"/>
  <c r="BW74" i="198"/>
  <c r="BC74" i="198"/>
  <c r="AI74" i="198"/>
  <c r="O74" i="198"/>
  <c r="BS73" i="198"/>
  <c r="AY73" i="198"/>
  <c r="AE73" i="198"/>
  <c r="K73" i="198"/>
  <c r="BO72" i="198"/>
  <c r="AU72" i="198"/>
  <c r="AA72" i="198"/>
  <c r="G72" i="198"/>
  <c r="BK71" i="198"/>
  <c r="AQ71" i="198"/>
  <c r="W71" i="198"/>
  <c r="C71" i="198"/>
  <c r="BG70" i="198"/>
  <c r="AM70" i="198"/>
  <c r="S70" i="198"/>
  <c r="BW69" i="198"/>
  <c r="BC69" i="198"/>
  <c r="AI69" i="198"/>
  <c r="O69" i="198"/>
  <c r="BS68" i="198"/>
  <c r="AY68" i="198"/>
  <c r="AE68" i="198"/>
  <c r="K68" i="198"/>
  <c r="BO67" i="198"/>
  <c r="AU67" i="198"/>
  <c r="AA67" i="198"/>
  <c r="G67" i="198"/>
  <c r="BK66" i="198"/>
  <c r="AQ66" i="198"/>
  <c r="W66" i="198"/>
  <c r="C66" i="198"/>
  <c r="BG65" i="198"/>
  <c r="AM65" i="198"/>
  <c r="S65" i="198"/>
  <c r="BW64" i="198"/>
  <c r="BC64" i="198"/>
  <c r="AI64" i="198"/>
  <c r="O64" i="198"/>
  <c r="BS63" i="198"/>
  <c r="AY63" i="198"/>
  <c r="AE63" i="198"/>
  <c r="K63" i="198"/>
  <c r="BO62" i="198"/>
  <c r="AU62" i="198"/>
  <c r="AA62" i="198"/>
  <c r="G62" i="198"/>
  <c r="BK61" i="198"/>
  <c r="AQ61" i="198"/>
  <c r="W61" i="198"/>
  <c r="C61" i="198"/>
  <c r="BG60" i="198"/>
  <c r="AM60" i="198"/>
  <c r="S60" i="198"/>
  <c r="BW59" i="198"/>
  <c r="BC59" i="198"/>
  <c r="AI59" i="198"/>
  <c r="O59" i="198"/>
  <c r="BS58" i="198"/>
  <c r="AY58" i="198"/>
  <c r="AE58" i="198"/>
  <c r="K58" i="198"/>
  <c r="BO57" i="198"/>
  <c r="AU57" i="198"/>
  <c r="AA57" i="198"/>
  <c r="G57" i="198"/>
  <c r="BK56" i="198"/>
  <c r="AQ56" i="198"/>
  <c r="W56" i="198"/>
  <c r="C56" i="198"/>
  <c r="BG55" i="198"/>
  <c r="AM55" i="198"/>
  <c r="S55" i="198"/>
  <c r="BW54" i="198"/>
  <c r="BC54" i="198"/>
  <c r="AI54" i="198"/>
  <c r="O54" i="198"/>
  <c r="BS53" i="198"/>
  <c r="AY53" i="198"/>
  <c r="AE53" i="198"/>
  <c r="K53" i="198"/>
  <c r="BO52" i="198"/>
  <c r="AU52" i="198"/>
  <c r="AA52" i="198"/>
  <c r="G52" i="198"/>
  <c r="BK51" i="198"/>
  <c r="AQ51" i="198"/>
  <c r="W51" i="198"/>
  <c r="C51" i="198"/>
  <c r="BG50" i="198"/>
  <c r="AM50" i="198"/>
  <c r="S50" i="198"/>
  <c r="BW49" i="198"/>
  <c r="BC49" i="198"/>
  <c r="AI49" i="198"/>
  <c r="O49" i="198"/>
  <c r="BS48" i="198"/>
  <c r="AY48" i="198"/>
  <c r="AE48" i="198"/>
  <c r="K48" i="198"/>
  <c r="BO47" i="198"/>
  <c r="AU47" i="198"/>
  <c r="AA47" i="198"/>
  <c r="G47" i="198"/>
  <c r="BK46" i="198"/>
  <c r="AQ46" i="198"/>
  <c r="W46" i="198"/>
  <c r="C46" i="198"/>
  <c r="BG45" i="198"/>
  <c r="AM45" i="198"/>
  <c r="S45" i="198"/>
  <c r="BW44" i="198"/>
  <c r="BC44" i="198"/>
  <c r="AI44" i="198"/>
  <c r="O44" i="198"/>
  <c r="BS43" i="198"/>
  <c r="AY43" i="198"/>
  <c r="AE43" i="198"/>
  <c r="K43" i="198"/>
  <c r="BO42" i="198"/>
  <c r="AU42" i="198"/>
  <c r="AA42" i="198"/>
  <c r="G42" i="198"/>
  <c r="BK41" i="198"/>
  <c r="AQ41" i="198"/>
  <c r="W41" i="198"/>
  <c r="C41" i="198"/>
  <c r="BG40" i="198"/>
  <c r="AM40" i="198"/>
  <c r="S40" i="198"/>
  <c r="BW39" i="198"/>
  <c r="BC39" i="198"/>
  <c r="AI39" i="198"/>
  <c r="O39" i="198"/>
  <c r="BS38" i="198"/>
  <c r="AY38" i="198"/>
  <c r="AE38" i="198"/>
  <c r="K38" i="198"/>
  <c r="BO37" i="198"/>
  <c r="AU37" i="198"/>
  <c r="AA37" i="198"/>
  <c r="G37" i="198"/>
  <c r="BK36" i="198"/>
  <c r="AQ36" i="198"/>
  <c r="W36" i="198"/>
  <c r="C36" i="198"/>
  <c r="BG35" i="198"/>
  <c r="AM35" i="198"/>
  <c r="S35" i="198"/>
  <c r="BW34" i="198"/>
  <c r="BC34" i="198"/>
  <c r="AI34" i="198"/>
  <c r="O34" i="198"/>
  <c r="BS33" i="198"/>
  <c r="AY33" i="198"/>
  <c r="AE33" i="198"/>
  <c r="K33" i="198"/>
  <c r="BO32" i="198"/>
  <c r="AU32" i="198"/>
  <c r="AA32" i="198"/>
  <c r="G32" i="198"/>
  <c r="BK31" i="198"/>
  <c r="AQ31" i="198"/>
  <c r="W31" i="198"/>
  <c r="C31" i="198"/>
  <c r="BG30" i="198"/>
  <c r="AM30" i="198"/>
  <c r="S30" i="198"/>
  <c r="BW29" i="198"/>
  <c r="BC29" i="198"/>
  <c r="AI29" i="198"/>
  <c r="O29" i="198"/>
  <c r="BS28" i="198"/>
  <c r="AY28" i="198"/>
  <c r="AE28" i="198"/>
  <c r="K28" i="198"/>
  <c r="BO27" i="198"/>
  <c r="AU27" i="198"/>
  <c r="AA27" i="198"/>
  <c r="G27" i="198"/>
  <c r="BK26" i="198"/>
  <c r="AQ26" i="198"/>
  <c r="W26" i="198"/>
  <c r="C26" i="198"/>
  <c r="BG25" i="198"/>
  <c r="AM25" i="198"/>
  <c r="S25" i="198"/>
  <c r="BW24" i="198"/>
  <c r="BC24" i="198"/>
  <c r="AI24" i="198"/>
  <c r="O24" i="198"/>
  <c r="BS23" i="198"/>
  <c r="AY23" i="198"/>
  <c r="AE23" i="198"/>
  <c r="K23" i="198"/>
  <c r="BO22" i="198"/>
  <c r="AU22" i="198"/>
  <c r="AA22" i="198"/>
  <c r="G22" i="198"/>
  <c r="BK21" i="198"/>
  <c r="AQ21" i="198"/>
  <c r="W21" i="198"/>
  <c r="C21" i="198"/>
  <c r="BG20" i="198"/>
  <c r="AM20" i="198"/>
  <c r="S20" i="198"/>
  <c r="BW19" i="198"/>
  <c r="BR78" i="198"/>
  <c r="AX78" i="198"/>
  <c r="AD78" i="198"/>
  <c r="J78" i="198"/>
  <c r="BN77" i="198"/>
  <c r="AT77" i="198"/>
  <c r="Z77" i="198"/>
  <c r="F77" i="198"/>
  <c r="BJ76" i="198"/>
  <c r="AP76" i="198"/>
  <c r="V76" i="198"/>
  <c r="B76" i="198"/>
  <c r="BF75" i="198"/>
  <c r="AL75" i="198"/>
  <c r="R75" i="198"/>
  <c r="BV74" i="198"/>
  <c r="BB74" i="198"/>
  <c r="AH74" i="198"/>
  <c r="N74" i="198"/>
  <c r="BR73" i="198"/>
  <c r="AX73" i="198"/>
  <c r="AD73" i="198"/>
  <c r="J73" i="198"/>
  <c r="BN72" i="198"/>
  <c r="AT72" i="198"/>
  <c r="Z72" i="198"/>
  <c r="F72" i="198"/>
  <c r="BJ71" i="198"/>
  <c r="AP71" i="198"/>
  <c r="V71" i="198"/>
  <c r="B71" i="198"/>
  <c r="BF70" i="198"/>
  <c r="AL70" i="198"/>
  <c r="R70" i="198"/>
  <c r="BV69" i="198"/>
  <c r="BB69" i="198"/>
  <c r="AH69" i="198"/>
  <c r="N69" i="198"/>
  <c r="BR68" i="198"/>
  <c r="AX68" i="198"/>
  <c r="AD68" i="198"/>
  <c r="J68" i="198"/>
  <c r="BN67" i="198"/>
  <c r="AT67" i="198"/>
  <c r="Z67" i="198"/>
  <c r="F67" i="198"/>
  <c r="BJ66" i="198"/>
  <c r="AP66" i="198"/>
  <c r="V66" i="198"/>
  <c r="B66" i="198"/>
  <c r="BF65" i="198"/>
  <c r="AL65" i="198"/>
  <c r="R65" i="198"/>
  <c r="BV64" i="198"/>
  <c r="BB64" i="198"/>
  <c r="AH64" i="198"/>
  <c r="N64" i="198"/>
  <c r="BR63" i="198"/>
  <c r="AX63" i="198"/>
  <c r="AD63" i="198"/>
  <c r="J63" i="198"/>
  <c r="BN62" i="198"/>
  <c r="AT62" i="198"/>
  <c r="Z62" i="198"/>
  <c r="F62" i="198"/>
  <c r="BJ61" i="198"/>
  <c r="AP61" i="198"/>
  <c r="V61" i="198"/>
  <c r="B61" i="198"/>
  <c r="BF60" i="198"/>
  <c r="AL60" i="198"/>
  <c r="R60" i="198"/>
  <c r="BV59" i="198"/>
  <c r="BB59" i="198"/>
  <c r="AH59" i="198"/>
  <c r="N59" i="198"/>
  <c r="BR58" i="198"/>
  <c r="AX58" i="198"/>
  <c r="AD58" i="198"/>
  <c r="J58" i="198"/>
  <c r="BN57" i="198"/>
  <c r="AT57" i="198"/>
  <c r="Z57" i="198"/>
  <c r="F57" i="198"/>
  <c r="BJ56" i="198"/>
  <c r="AP56" i="198"/>
  <c r="V56" i="198"/>
  <c r="B56" i="198"/>
  <c r="BF55" i="198"/>
  <c r="AL55" i="198"/>
  <c r="R55" i="198"/>
  <c r="BV54" i="198"/>
  <c r="BB54" i="198"/>
  <c r="AH54" i="198"/>
  <c r="N54" i="198"/>
  <c r="BR53" i="198"/>
  <c r="AX53" i="198"/>
  <c r="AD53" i="198"/>
  <c r="J53" i="198"/>
  <c r="BN52" i="198"/>
  <c r="AT52" i="198"/>
  <c r="Z52" i="198"/>
  <c r="F52" i="198"/>
  <c r="BJ51" i="198"/>
  <c r="AP51" i="198"/>
  <c r="V51" i="198"/>
  <c r="B51" i="198"/>
  <c r="BF50" i="198"/>
  <c r="AL50" i="198"/>
  <c r="R50" i="198"/>
  <c r="BV49" i="198"/>
  <c r="BB49" i="198"/>
  <c r="AH49" i="198"/>
  <c r="N49" i="198"/>
  <c r="BR48" i="198"/>
  <c r="AX48" i="198"/>
  <c r="AD48" i="198"/>
  <c r="J48" i="198"/>
  <c r="BN47" i="198"/>
  <c r="AT47" i="198"/>
  <c r="Z47" i="198"/>
  <c r="F47" i="198"/>
  <c r="BJ46" i="198"/>
  <c r="AP46" i="198"/>
  <c r="V46" i="198"/>
  <c r="B46" i="198"/>
  <c r="BF45" i="198"/>
  <c r="AL45" i="198"/>
  <c r="R45" i="198"/>
  <c r="BV44" i="198"/>
  <c r="BB44" i="198"/>
  <c r="AH44" i="198"/>
  <c r="N44" i="198"/>
  <c r="BR43" i="198"/>
  <c r="AX43" i="198"/>
  <c r="AD43" i="198"/>
  <c r="J43" i="198"/>
  <c r="BN42" i="198"/>
  <c r="AT42" i="198"/>
  <c r="Z42" i="198"/>
  <c r="F42" i="198"/>
  <c r="BJ41" i="198"/>
  <c r="AP41" i="198"/>
  <c r="V41" i="198"/>
  <c r="B41" i="198"/>
  <c r="BF40" i="198"/>
  <c r="AL40" i="198"/>
  <c r="R40" i="198"/>
  <c r="BV39" i="198"/>
  <c r="BB39" i="198"/>
  <c r="AH39" i="198"/>
  <c r="N39" i="198"/>
  <c r="BR38" i="198"/>
  <c r="AX38" i="198"/>
  <c r="AD38" i="198"/>
  <c r="J38" i="198"/>
  <c r="BN37" i="198"/>
  <c r="AT37" i="198"/>
  <c r="Z37" i="198"/>
  <c r="F37" i="198"/>
  <c r="BJ36" i="198"/>
  <c r="AP36" i="198"/>
  <c r="V36" i="198"/>
  <c r="B36" i="198"/>
  <c r="BF35" i="198"/>
  <c r="AL35" i="198"/>
  <c r="R35" i="198"/>
  <c r="BV34" i="198"/>
  <c r="BB34" i="198"/>
  <c r="AH34" i="198"/>
  <c r="N34" i="198"/>
  <c r="BR33" i="198"/>
  <c r="AX33" i="198"/>
  <c r="AD33" i="198"/>
  <c r="J33" i="198"/>
  <c r="BN32" i="198"/>
  <c r="AT32" i="198"/>
  <c r="Z32" i="198"/>
  <c r="F32" i="198"/>
  <c r="BJ31" i="198"/>
  <c r="AP31" i="198"/>
  <c r="V31" i="198"/>
  <c r="B31" i="198"/>
  <c r="BF30" i="198"/>
  <c r="AL30" i="198"/>
  <c r="R30" i="198"/>
  <c r="BV29" i="198"/>
  <c r="BB29" i="198"/>
  <c r="AH29" i="198"/>
  <c r="N29" i="198"/>
  <c r="BR28" i="198"/>
  <c r="AX28" i="198"/>
  <c r="AD28" i="198"/>
  <c r="J28" i="198"/>
  <c r="BO78" i="198"/>
  <c r="AU78" i="198"/>
  <c r="AA78" i="198"/>
  <c r="G78" i="198"/>
  <c r="BK77" i="198"/>
  <c r="AQ77" i="198"/>
  <c r="W77" i="198"/>
  <c r="C77" i="198"/>
  <c r="BG76" i="198"/>
  <c r="AM76" i="198"/>
  <c r="S76" i="198"/>
  <c r="BW75" i="198"/>
  <c r="BC75" i="198"/>
  <c r="AI75" i="198"/>
  <c r="O75" i="198"/>
  <c r="BS74" i="198"/>
  <c r="AY74" i="198"/>
  <c r="AE74" i="198"/>
  <c r="K74" i="198"/>
  <c r="BO73" i="198"/>
  <c r="AU73" i="198"/>
  <c r="AA73" i="198"/>
  <c r="G73" i="198"/>
  <c r="BK72" i="198"/>
  <c r="AQ72" i="198"/>
  <c r="W72" i="198"/>
  <c r="C72" i="198"/>
  <c r="BG71" i="198"/>
  <c r="AM71" i="198"/>
  <c r="S71" i="198"/>
  <c r="BW70" i="198"/>
  <c r="BC70" i="198"/>
  <c r="AI70" i="198"/>
  <c r="O70" i="198"/>
  <c r="BS69" i="198"/>
  <c r="AY69" i="198"/>
  <c r="AE69" i="198"/>
  <c r="K69" i="198"/>
  <c r="BO68" i="198"/>
  <c r="AU68" i="198"/>
  <c r="AA68" i="198"/>
  <c r="G68" i="198"/>
  <c r="BK67" i="198"/>
  <c r="AQ67" i="198"/>
  <c r="W67" i="198"/>
  <c r="C67" i="198"/>
  <c r="BG66" i="198"/>
  <c r="AM66" i="198"/>
  <c r="S66" i="198"/>
  <c r="BW65" i="198"/>
  <c r="BC65" i="198"/>
  <c r="AI65" i="198"/>
  <c r="O65" i="198"/>
  <c r="BS64" i="198"/>
  <c r="AY64" i="198"/>
  <c r="AE64" i="198"/>
  <c r="K64" i="198"/>
  <c r="BO63" i="198"/>
  <c r="AU63" i="198"/>
  <c r="AA63" i="198"/>
  <c r="G63" i="198"/>
  <c r="BK62" i="198"/>
  <c r="AQ62" i="198"/>
  <c r="W62" i="198"/>
  <c r="C62" i="198"/>
  <c r="BG61" i="198"/>
  <c r="AM61" i="198"/>
  <c r="S61" i="198"/>
  <c r="BW60" i="198"/>
  <c r="BC60" i="198"/>
  <c r="AI60" i="198"/>
  <c r="O60" i="198"/>
  <c r="BS59" i="198"/>
  <c r="AY59" i="198"/>
  <c r="AE59" i="198"/>
  <c r="K59" i="198"/>
  <c r="BO58" i="198"/>
  <c r="AU58" i="198"/>
  <c r="AA58" i="198"/>
  <c r="G58" i="198"/>
  <c r="BK57" i="198"/>
  <c r="AQ57" i="198"/>
  <c r="W57" i="198"/>
  <c r="C57" i="198"/>
  <c r="BG56" i="198"/>
  <c r="AM56" i="198"/>
  <c r="S56" i="198"/>
  <c r="BW55" i="198"/>
  <c r="BC55" i="198"/>
  <c r="AI55" i="198"/>
  <c r="O55" i="198"/>
  <c r="BS54" i="198"/>
  <c r="AY54" i="198"/>
  <c r="AE54" i="198"/>
  <c r="K54" i="198"/>
  <c r="BO53" i="198"/>
  <c r="AU53" i="198"/>
  <c r="AA53" i="198"/>
  <c r="G53" i="198"/>
  <c r="BK52" i="198"/>
  <c r="AQ52" i="198"/>
  <c r="W52" i="198"/>
  <c r="C52" i="198"/>
  <c r="BG51" i="198"/>
  <c r="AM51" i="198"/>
  <c r="S51" i="198"/>
  <c r="BW50" i="198"/>
  <c r="BC50" i="198"/>
  <c r="AI50" i="198"/>
  <c r="O50" i="198"/>
  <c r="BS49" i="198"/>
  <c r="AY49" i="198"/>
  <c r="AE49" i="198"/>
  <c r="K49" i="198"/>
  <c r="BO48" i="198"/>
  <c r="AU48" i="198"/>
  <c r="AA48" i="198"/>
  <c r="G48" i="198"/>
  <c r="BK47" i="198"/>
  <c r="AQ47" i="198"/>
  <c r="W47" i="198"/>
  <c r="C47" i="198"/>
  <c r="BG46" i="198"/>
  <c r="AM46" i="198"/>
  <c r="S46" i="198"/>
  <c r="BW45" i="198"/>
  <c r="BC45" i="198"/>
  <c r="AI45" i="198"/>
  <c r="O45" i="198"/>
  <c r="BS44" i="198"/>
  <c r="AY44" i="198"/>
  <c r="AE44" i="198"/>
  <c r="K44" i="198"/>
  <c r="BO43" i="198"/>
  <c r="AU43" i="198"/>
  <c r="AA43" i="198"/>
  <c r="G43" i="198"/>
  <c r="BK42" i="198"/>
  <c r="AQ42" i="198"/>
  <c r="W42" i="198"/>
  <c r="C42" i="198"/>
  <c r="BG41" i="198"/>
  <c r="AM41" i="198"/>
  <c r="S41" i="198"/>
  <c r="BW40" i="198"/>
  <c r="BC40" i="198"/>
  <c r="AI40" i="198"/>
  <c r="O40" i="198"/>
  <c r="BS39" i="198"/>
  <c r="AY39" i="198"/>
  <c r="AE39" i="198"/>
  <c r="K39" i="198"/>
  <c r="BO38" i="198"/>
  <c r="AU38" i="198"/>
  <c r="AA38" i="198"/>
  <c r="G38" i="198"/>
  <c r="BK37" i="198"/>
  <c r="AQ37" i="198"/>
  <c r="W37" i="198"/>
  <c r="C37" i="198"/>
  <c r="BG36" i="198"/>
  <c r="AM36" i="198"/>
  <c r="S36" i="198"/>
  <c r="BW35" i="198"/>
  <c r="BC35" i="198"/>
  <c r="AI35" i="198"/>
  <c r="O35" i="198"/>
  <c r="BS34" i="198"/>
  <c r="AY34" i="198"/>
  <c r="AE34" i="198"/>
  <c r="K34" i="198"/>
  <c r="BO33" i="198"/>
  <c r="AU33" i="198"/>
  <c r="AA33" i="198"/>
  <c r="G33" i="198"/>
  <c r="BK32" i="198"/>
  <c r="AQ32" i="198"/>
  <c r="W32" i="198"/>
  <c r="C32" i="198"/>
  <c r="BG31" i="198"/>
  <c r="AM31" i="198"/>
  <c r="S31" i="198"/>
  <c r="BW30" i="198"/>
  <c r="BC30" i="198"/>
  <c r="AI30" i="198"/>
  <c r="O30" i="198"/>
  <c r="BS29" i="198"/>
  <c r="AY29" i="198"/>
  <c r="AE29" i="198"/>
  <c r="K29" i="198"/>
  <c r="BO28" i="198"/>
  <c r="AU28" i="198"/>
  <c r="AA28" i="198"/>
  <c r="G28" i="198"/>
  <c r="BK27" i="198"/>
  <c r="AQ27" i="198"/>
  <c r="W27" i="198"/>
  <c r="C27" i="198"/>
  <c r="BG26" i="198"/>
  <c r="AM26" i="198"/>
  <c r="S26" i="198"/>
  <c r="BW25" i="198"/>
  <c r="BC25" i="198"/>
  <c r="AI25" i="198"/>
  <c r="O25" i="198"/>
  <c r="BS24" i="198"/>
  <c r="AY24" i="198"/>
  <c r="AE24" i="198"/>
  <c r="K24" i="198"/>
  <c r="BO23" i="198"/>
  <c r="AU23" i="198"/>
  <c r="AA23" i="198"/>
  <c r="G23" i="198"/>
  <c r="BK22" i="198"/>
  <c r="AQ22" i="198"/>
  <c r="W22" i="198"/>
  <c r="C22" i="198"/>
  <c r="BG21" i="198"/>
  <c r="AM21" i="198"/>
  <c r="S21" i="198"/>
  <c r="BW20" i="198"/>
  <c r="BC20" i="198"/>
  <c r="AI20" i="198"/>
  <c r="O20" i="198"/>
  <c r="BS19" i="198"/>
  <c r="AY19" i="198"/>
  <c r="AE19" i="198"/>
  <c r="K19" i="198"/>
  <c r="BO18" i="198"/>
  <c r="AU18" i="198"/>
  <c r="AA18" i="198"/>
  <c r="G18" i="198"/>
  <c r="BK17" i="198"/>
  <c r="AQ17" i="198"/>
  <c r="W17" i="198"/>
  <c r="C17" i="198"/>
  <c r="BG16" i="198"/>
  <c r="AM16" i="198"/>
  <c r="S16" i="198"/>
  <c r="BW15" i="198"/>
  <c r="BC15" i="198"/>
  <c r="AI15" i="198"/>
  <c r="O15" i="198"/>
  <c r="BS14" i="198"/>
  <c r="AY14" i="198"/>
  <c r="AE14" i="198"/>
  <c r="K14" i="198"/>
  <c r="BO13" i="198"/>
  <c r="AU13" i="198"/>
  <c r="AA13" i="198"/>
  <c r="G13" i="198"/>
  <c r="BK12" i="198"/>
  <c r="AR78" i="198"/>
  <c r="I78" i="198"/>
  <c r="BD77" i="198"/>
  <c r="T77" i="198"/>
  <c r="BI76" i="198"/>
  <c r="AF76" i="198"/>
  <c r="BT75" i="198"/>
  <c r="AK75" i="198"/>
  <c r="H75" i="198"/>
  <c r="AV74" i="198"/>
  <c r="M74" i="198"/>
  <c r="BH73" i="198"/>
  <c r="X73" i="198"/>
  <c r="BM72" i="198"/>
  <c r="AJ72" i="198"/>
  <c r="BX71" i="198"/>
  <c r="AO71" i="198"/>
  <c r="L71" i="198"/>
  <c r="AZ70" i="198"/>
  <c r="Q70" i="198"/>
  <c r="BL69" i="198"/>
  <c r="AB69" i="198"/>
  <c r="BQ68" i="198"/>
  <c r="AN68" i="198"/>
  <c r="D68" i="198"/>
  <c r="AS67" i="198"/>
  <c r="P67" i="198"/>
  <c r="BD66" i="198"/>
  <c r="U66" i="198"/>
  <c r="BP65" i="198"/>
  <c r="AF65" i="198"/>
  <c r="BU64" i="198"/>
  <c r="AR64" i="198"/>
  <c r="H64" i="198"/>
  <c r="AW63" i="198"/>
  <c r="T63" i="198"/>
  <c r="BH62" i="198"/>
  <c r="Y62" i="198"/>
  <c r="BT61" i="198"/>
  <c r="AJ61" i="198"/>
  <c r="BY60" i="198"/>
  <c r="AV60" i="198"/>
  <c r="L60" i="198"/>
  <c r="BA59" i="198"/>
  <c r="X59" i="198"/>
  <c r="BL58" i="198"/>
  <c r="AC58" i="198"/>
  <c r="BX57" i="198"/>
  <c r="AN57" i="198"/>
  <c r="E57" i="198"/>
  <c r="AZ56" i="198"/>
  <c r="P56" i="198"/>
  <c r="BE55" i="198"/>
  <c r="AB55" i="198"/>
  <c r="BP54" i="198"/>
  <c r="AG54" i="198"/>
  <c r="D54" i="198"/>
  <c r="AR53" i="198"/>
  <c r="I53" i="198"/>
  <c r="BD52" i="198"/>
  <c r="T52" i="198"/>
  <c r="BI51" i="198"/>
  <c r="AF51" i="198"/>
  <c r="BT50" i="198"/>
  <c r="AK50" i="198"/>
  <c r="H50" i="198"/>
  <c r="AV49" i="198"/>
  <c r="M49" i="198"/>
  <c r="BH48" i="198"/>
  <c r="X48" i="198"/>
  <c r="BM47" i="198"/>
  <c r="AJ47" i="198"/>
  <c r="BX46" i="198"/>
  <c r="AO46" i="198"/>
  <c r="L46" i="198"/>
  <c r="AZ45" i="198"/>
  <c r="Q45" i="198"/>
  <c r="BL44" i="198"/>
  <c r="AB44" i="198"/>
  <c r="BQ43" i="198"/>
  <c r="AN43" i="198"/>
  <c r="D43" i="198"/>
  <c r="AS42" i="198"/>
  <c r="P42" i="198"/>
  <c r="BD41" i="198"/>
  <c r="U41" i="198"/>
  <c r="BP40" i="198"/>
  <c r="AF40" i="198"/>
  <c r="BU39" i="198"/>
  <c r="AR39" i="198"/>
  <c r="H39" i="198"/>
  <c r="AW38" i="198"/>
  <c r="T38" i="198"/>
  <c r="BH37" i="198"/>
  <c r="Y37" i="198"/>
  <c r="BT36" i="198"/>
  <c r="AJ36" i="198"/>
  <c r="BY35" i="198"/>
  <c r="AV35" i="198"/>
  <c r="L35" i="198"/>
  <c r="BA34" i="198"/>
  <c r="X34" i="198"/>
  <c r="BL33" i="198"/>
  <c r="AC33" i="198"/>
  <c r="BX32" i="198"/>
  <c r="AN32" i="198"/>
  <c r="E32" i="198"/>
  <c r="AZ31" i="198"/>
  <c r="P31" i="198"/>
  <c r="BE30" i="198"/>
  <c r="AB30" i="198"/>
  <c r="BP29" i="198"/>
  <c r="AG29" i="198"/>
  <c r="D29" i="198"/>
  <c r="AR28" i="198"/>
  <c r="I28" i="198"/>
  <c r="BE27" i="198"/>
  <c r="X27" i="198"/>
  <c r="BT26" i="198"/>
  <c r="AL26" i="198"/>
  <c r="K26" i="198"/>
  <c r="BA25" i="198"/>
  <c r="Z25" i="198"/>
  <c r="BP24" i="198"/>
  <c r="AO24" i="198"/>
  <c r="G24" i="198"/>
  <c r="AX23" i="198"/>
  <c r="V23" i="198"/>
  <c r="BM22" i="198"/>
  <c r="AK22" i="198"/>
  <c r="D22" i="198"/>
  <c r="AZ21" i="198"/>
  <c r="R21" i="198"/>
  <c r="BO20" i="198"/>
  <c r="AH20" i="198"/>
  <c r="H20" i="198"/>
  <c r="BB19" i="198"/>
  <c r="AB19" i="198"/>
  <c r="C19" i="198"/>
  <c r="AX18" i="198"/>
  <c r="X18" i="198"/>
  <c r="BW17" i="198"/>
  <c r="AT17" i="198"/>
  <c r="T17" i="198"/>
  <c r="BS16" i="198"/>
  <c r="AP16" i="198"/>
  <c r="P16" i="198"/>
  <c r="BO15" i="198"/>
  <c r="AL15" i="198"/>
  <c r="L15" i="198"/>
  <c r="BK14" i="198"/>
  <c r="AH14" i="198"/>
  <c r="H14" i="198"/>
  <c r="BG13" i="198"/>
  <c r="AF13" i="198"/>
  <c r="H13" i="198"/>
  <c r="BG12" i="198"/>
  <c r="AJ12" i="198"/>
  <c r="M12" i="198"/>
  <c r="BK11" i="198"/>
  <c r="AN11" i="198"/>
  <c r="Q11" i="198"/>
  <c r="BR10" i="198"/>
  <c r="AU10" i="198"/>
  <c r="U10" i="198"/>
  <c r="BV9" i="198"/>
  <c r="AY9" i="198"/>
  <c r="AB9" i="198"/>
  <c r="E9" i="198"/>
  <c r="BG8" i="198"/>
  <c r="AK8" i="198"/>
  <c r="M8" i="198"/>
  <c r="BO7" i="198"/>
  <c r="AS7" i="198"/>
  <c r="W7" i="198"/>
  <c r="BY6" i="198"/>
  <c r="BC6" i="198"/>
  <c r="AG6" i="198"/>
  <c r="K6" i="198"/>
  <c r="BM5" i="198"/>
  <c r="AQ5" i="198"/>
  <c r="V5" i="198"/>
  <c r="BY4" i="198"/>
  <c r="BD4" i="198"/>
  <c r="AI4" i="198"/>
  <c r="N4" i="198"/>
  <c r="BQ3" i="198"/>
  <c r="AV3" i="198"/>
  <c r="AA3" i="198"/>
  <c r="F3" i="198"/>
  <c r="AQ78" i="198"/>
  <c r="H78" i="198"/>
  <c r="BC77" i="198"/>
  <c r="S77" i="198"/>
  <c r="BH76" i="198"/>
  <c r="AE76" i="198"/>
  <c r="BS75" i="198"/>
  <c r="AJ75" i="198"/>
  <c r="G75" i="198"/>
  <c r="AU74" i="198"/>
  <c r="L74" i="198"/>
  <c r="BG73" i="198"/>
  <c r="W73" i="198"/>
  <c r="BL72" i="198"/>
  <c r="AI72" i="198"/>
  <c r="BW71" i="198"/>
  <c r="AN71" i="198"/>
  <c r="K71" i="198"/>
  <c r="AY70" i="198"/>
  <c r="P70" i="198"/>
  <c r="BK69" i="198"/>
  <c r="AA69" i="198"/>
  <c r="BP68" i="198"/>
  <c r="AM68" i="198"/>
  <c r="C68" i="198"/>
  <c r="AR67" i="198"/>
  <c r="O67" i="198"/>
  <c r="BC66" i="198"/>
  <c r="T66" i="198"/>
  <c r="BO65" i="198"/>
  <c r="AE65" i="198"/>
  <c r="BT64" i="198"/>
  <c r="AQ64" i="198"/>
  <c r="G64" i="198"/>
  <c r="AV63" i="198"/>
  <c r="S63" i="198"/>
  <c r="BG62" i="198"/>
  <c r="X62" i="198"/>
  <c r="BS61" i="198"/>
  <c r="AI61" i="198"/>
  <c r="BX60" i="198"/>
  <c r="AU60" i="198"/>
  <c r="K60" i="198"/>
  <c r="AZ59" i="198"/>
  <c r="W59" i="198"/>
  <c r="BK58" i="198"/>
  <c r="AB58" i="198"/>
  <c r="BW57" i="198"/>
  <c r="AM57" i="198"/>
  <c r="D57" i="198"/>
  <c r="AY56" i="198"/>
  <c r="O56" i="198"/>
  <c r="BD55" i="198"/>
  <c r="AA55" i="198"/>
  <c r="BO54" i="198"/>
  <c r="AF54" i="198"/>
  <c r="C54" i="198"/>
  <c r="AQ53" i="198"/>
  <c r="H53" i="198"/>
  <c r="BC52" i="198"/>
  <c r="S52" i="198"/>
  <c r="BH51" i="198"/>
  <c r="AE51" i="198"/>
  <c r="BS50" i="198"/>
  <c r="AJ50" i="198"/>
  <c r="G50" i="198"/>
  <c r="AU49" i="198"/>
  <c r="L49" i="198"/>
  <c r="BG48" i="198"/>
  <c r="W48" i="198"/>
  <c r="BL47" i="198"/>
  <c r="AI47" i="198"/>
  <c r="BW46" i="198"/>
  <c r="AN46" i="198"/>
  <c r="K46" i="198"/>
  <c r="AY45" i="198"/>
  <c r="P45" i="198"/>
  <c r="BK44" i="198"/>
  <c r="AA44" i="198"/>
  <c r="BP43" i="198"/>
  <c r="AM43" i="198"/>
  <c r="C43" i="198"/>
  <c r="AR42" i="198"/>
  <c r="O42" i="198"/>
  <c r="BC41" i="198"/>
  <c r="T41" i="198"/>
  <c r="BO40" i="198"/>
  <c r="AE40" i="198"/>
  <c r="BT39" i="198"/>
  <c r="AQ39" i="198"/>
  <c r="G39" i="198"/>
  <c r="AV38" i="198"/>
  <c r="S38" i="198"/>
  <c r="BG37" i="198"/>
  <c r="X37" i="198"/>
  <c r="BS36" i="198"/>
  <c r="AI36" i="198"/>
  <c r="BX35" i="198"/>
  <c r="AU35" i="198"/>
  <c r="K35" i="198"/>
  <c r="AZ34" i="198"/>
  <c r="W34" i="198"/>
  <c r="BK33" i="198"/>
  <c r="AB33" i="198"/>
  <c r="BW32" i="198"/>
  <c r="AM32" i="198"/>
  <c r="D32" i="198"/>
  <c r="AY31" i="198"/>
  <c r="O31" i="198"/>
  <c r="BD30" i="198"/>
  <c r="AA30" i="198"/>
  <c r="BO29" i="198"/>
  <c r="AF29" i="198"/>
  <c r="C29" i="198"/>
  <c r="AQ28" i="198"/>
  <c r="H28" i="198"/>
  <c r="BD27" i="198"/>
  <c r="V27" i="198"/>
  <c r="BS26" i="198"/>
  <c r="AK26" i="198"/>
  <c r="J26" i="198"/>
  <c r="AZ25" i="198"/>
  <c r="Y25" i="198"/>
  <c r="BO24" i="198"/>
  <c r="AH24" i="198"/>
  <c r="F24" i="198"/>
  <c r="AW23" i="198"/>
  <c r="U23" i="198"/>
  <c r="BL22" i="198"/>
  <c r="AJ22" i="198"/>
  <c r="B22" i="198"/>
  <c r="AY21" i="198"/>
  <c r="Q21" i="198"/>
  <c r="BN20" i="198"/>
  <c r="AG20" i="198"/>
  <c r="G20" i="198"/>
  <c r="BA19" i="198"/>
  <c r="AA19" i="198"/>
  <c r="B19" i="198"/>
  <c r="AW18" i="198"/>
  <c r="W18" i="198"/>
  <c r="BV17" i="198"/>
  <c r="AS17" i="198"/>
  <c r="S17" i="198"/>
  <c r="BR16" i="198"/>
  <c r="AO16" i="198"/>
  <c r="O16" i="198"/>
  <c r="BN15" i="198"/>
  <c r="AK15" i="198"/>
  <c r="K15" i="198"/>
  <c r="BJ14" i="198"/>
  <c r="AG14" i="198"/>
  <c r="G14" i="198"/>
  <c r="BF13" i="198"/>
  <c r="AE13" i="198"/>
  <c r="F13" i="198"/>
  <c r="BF12" i="198"/>
  <c r="AI12" i="198"/>
  <c r="I12" i="198"/>
  <c r="BJ11" i="198"/>
  <c r="AM11" i="198"/>
  <c r="P11" i="198"/>
  <c r="BQ10" i="198"/>
  <c r="AT10" i="198"/>
  <c r="T10" i="198"/>
  <c r="BU9" i="198"/>
  <c r="AX9" i="198"/>
  <c r="AA9" i="198"/>
  <c r="D9" i="198"/>
  <c r="BF8" i="198"/>
  <c r="AH8" i="198"/>
  <c r="L8" i="198"/>
  <c r="BN7" i="198"/>
  <c r="AR7" i="198"/>
  <c r="V7" i="198"/>
  <c r="BX6" i="198"/>
  <c r="BB6" i="198"/>
  <c r="AF6" i="198"/>
  <c r="J6" i="198"/>
  <c r="BK5" i="198"/>
  <c r="AP5" i="198"/>
  <c r="U5" i="198"/>
  <c r="BX4" i="198"/>
  <c r="BC4" i="198"/>
  <c r="AH4" i="198"/>
  <c r="M4" i="198"/>
  <c r="BP3" i="198"/>
  <c r="AU3" i="198"/>
  <c r="Z3" i="198"/>
  <c r="E3" i="198"/>
  <c r="AP78" i="198"/>
  <c r="F78" i="198"/>
  <c r="BB77" i="198"/>
  <c r="R77" i="198"/>
  <c r="BF76" i="198"/>
  <c r="AD76" i="198"/>
  <c r="BR75" i="198"/>
  <c r="AH75" i="198"/>
  <c r="F75" i="198"/>
  <c r="AT74" i="198"/>
  <c r="J74" i="198"/>
  <c r="BF73" i="198"/>
  <c r="V73" i="198"/>
  <c r="BJ72" i="198"/>
  <c r="AH72" i="198"/>
  <c r="BV71" i="198"/>
  <c r="AL71" i="198"/>
  <c r="J71" i="198"/>
  <c r="AX70" i="198"/>
  <c r="N70" i="198"/>
  <c r="BJ69" i="198"/>
  <c r="Z69" i="198"/>
  <c r="BN68" i="198"/>
  <c r="AL68" i="198"/>
  <c r="B68" i="198"/>
  <c r="AP67" i="198"/>
  <c r="N67" i="198"/>
  <c r="BB66" i="198"/>
  <c r="R66" i="198"/>
  <c r="BN65" i="198"/>
  <c r="AD65" i="198"/>
  <c r="BR64" i="198"/>
  <c r="AP64" i="198"/>
  <c r="F64" i="198"/>
  <c r="AT63" i="198"/>
  <c r="R63" i="198"/>
  <c r="BF62" i="198"/>
  <c r="V62" i="198"/>
  <c r="BR61" i="198"/>
  <c r="AH61" i="198"/>
  <c r="BV60" i="198"/>
  <c r="AT60" i="198"/>
  <c r="J60" i="198"/>
  <c r="AX59" i="198"/>
  <c r="V59" i="198"/>
  <c r="BJ58" i="198"/>
  <c r="Z58" i="198"/>
  <c r="BV57" i="198"/>
  <c r="AL57" i="198"/>
  <c r="B57" i="198"/>
  <c r="AX56" i="198"/>
  <c r="N56" i="198"/>
  <c r="BB55" i="198"/>
  <c r="Z55" i="198"/>
  <c r="BN54" i="198"/>
  <c r="AD54" i="198"/>
  <c r="B54" i="198"/>
  <c r="AP53" i="198"/>
  <c r="F53" i="198"/>
  <c r="BB52" i="198"/>
  <c r="R52" i="198"/>
  <c r="BF51" i="198"/>
  <c r="AD51" i="198"/>
  <c r="BR50" i="198"/>
  <c r="AH50" i="198"/>
  <c r="F50" i="198"/>
  <c r="AT49" i="198"/>
  <c r="J49" i="198"/>
  <c r="BF48" i="198"/>
  <c r="V48" i="198"/>
  <c r="BJ47" i="198"/>
  <c r="AH47" i="198"/>
  <c r="BV46" i="198"/>
  <c r="AL46" i="198"/>
  <c r="J46" i="198"/>
  <c r="AX45" i="198"/>
  <c r="N45" i="198"/>
  <c r="BJ44" i="198"/>
  <c r="Z44" i="198"/>
  <c r="BN43" i="198"/>
  <c r="AL43" i="198"/>
  <c r="B43" i="198"/>
  <c r="AP42" i="198"/>
  <c r="N42" i="198"/>
  <c r="BB41" i="198"/>
  <c r="R41" i="198"/>
  <c r="BN40" i="198"/>
  <c r="AD40" i="198"/>
  <c r="BR39" i="198"/>
  <c r="AP39" i="198"/>
  <c r="F39" i="198"/>
  <c r="AT38" i="198"/>
  <c r="R38" i="198"/>
  <c r="BF37" i="198"/>
  <c r="V37" i="198"/>
  <c r="BR36" i="198"/>
  <c r="AH36" i="198"/>
  <c r="BV35" i="198"/>
  <c r="AT35" i="198"/>
  <c r="J35" i="198"/>
  <c r="AX34" i="198"/>
  <c r="V34" i="198"/>
  <c r="BJ33" i="198"/>
  <c r="Z33" i="198"/>
  <c r="BV32" i="198"/>
  <c r="AL32" i="198"/>
  <c r="B32" i="198"/>
  <c r="AX31" i="198"/>
  <c r="N31" i="198"/>
  <c r="BB30" i="198"/>
  <c r="Z30" i="198"/>
  <c r="BN29" i="198"/>
  <c r="AD29" i="198"/>
  <c r="B29" i="198"/>
  <c r="AP28" i="198"/>
  <c r="F28" i="198"/>
  <c r="BC27" i="198"/>
  <c r="U27" i="198"/>
  <c r="BR26" i="198"/>
  <c r="AJ26" i="198"/>
  <c r="I26" i="198"/>
  <c r="AY25" i="198"/>
  <c r="R25" i="198"/>
  <c r="BN24" i="198"/>
  <c r="AG24" i="198"/>
  <c r="E24" i="198"/>
  <c r="AV23" i="198"/>
  <c r="T23" i="198"/>
  <c r="BJ22" i="198"/>
  <c r="AI22" i="198"/>
  <c r="BY21" i="198"/>
  <c r="AX21" i="198"/>
  <c r="P21" i="198"/>
  <c r="BM20" i="198"/>
  <c r="AF20" i="198"/>
  <c r="F20" i="198"/>
  <c r="AZ19" i="198"/>
  <c r="Z19" i="198"/>
  <c r="BY18" i="198"/>
  <c r="AV18" i="198"/>
  <c r="V18" i="198"/>
  <c r="BU17" i="198"/>
  <c r="AR17" i="198"/>
  <c r="R17" i="198"/>
  <c r="BQ16" i="198"/>
  <c r="AN16" i="198"/>
  <c r="N16" i="198"/>
  <c r="BM15" i="198"/>
  <c r="AJ15" i="198"/>
  <c r="J15" i="198"/>
  <c r="BI14" i="198"/>
  <c r="AF14" i="198"/>
  <c r="F14" i="198"/>
  <c r="BE13" i="198"/>
  <c r="AD13" i="198"/>
  <c r="E13" i="198"/>
  <c r="BE12" i="198"/>
  <c r="AH12" i="198"/>
  <c r="H12" i="198"/>
  <c r="BI11" i="198"/>
  <c r="AL11" i="198"/>
  <c r="O11" i="198"/>
  <c r="BP10" i="198"/>
  <c r="AS10" i="198"/>
  <c r="S10" i="198"/>
  <c r="BT9" i="198"/>
  <c r="AW9" i="198"/>
  <c r="Z9" i="198"/>
  <c r="C9" i="198"/>
  <c r="BE8" i="198"/>
  <c r="AG8" i="198"/>
  <c r="K8" i="198"/>
  <c r="BM7" i="198"/>
  <c r="AQ7" i="198"/>
  <c r="U7" i="198"/>
  <c r="BW6" i="198"/>
  <c r="BA6" i="198"/>
  <c r="AE6" i="198"/>
  <c r="I6" i="198"/>
  <c r="BJ5" i="198"/>
  <c r="AO5" i="198"/>
  <c r="T5" i="198"/>
  <c r="BW4" i="198"/>
  <c r="BB4" i="198"/>
  <c r="AG4" i="198"/>
  <c r="L4" i="198"/>
  <c r="BO3" i="198"/>
  <c r="AT3" i="198"/>
  <c r="Y3" i="198"/>
  <c r="D3" i="198"/>
  <c r="BY78" i="198"/>
  <c r="AO78" i="198"/>
  <c r="E78" i="198"/>
  <c r="BA77" i="198"/>
  <c r="Q77" i="198"/>
  <c r="BE76" i="198"/>
  <c r="AC76" i="198"/>
  <c r="BQ75" i="198"/>
  <c r="AG75" i="198"/>
  <c r="E75" i="198"/>
  <c r="AS74" i="198"/>
  <c r="I74" i="198"/>
  <c r="BE73" i="198"/>
  <c r="U73" i="198"/>
  <c r="BI72" i="198"/>
  <c r="AG72" i="198"/>
  <c r="BU71" i="198"/>
  <c r="AK71" i="198"/>
  <c r="I71" i="198"/>
  <c r="AW70" i="198"/>
  <c r="M70" i="198"/>
  <c r="BI69" i="198"/>
  <c r="Y69" i="198"/>
  <c r="BM68" i="198"/>
  <c r="AK68" i="198"/>
  <c r="BY67" i="198"/>
  <c r="AO67" i="198"/>
  <c r="M67" i="198"/>
  <c r="BA66" i="198"/>
  <c r="Q66" i="198"/>
  <c r="BM65" i="198"/>
  <c r="AC65" i="198"/>
  <c r="BQ64" i="198"/>
  <c r="AO64" i="198"/>
  <c r="E64" i="198"/>
  <c r="AS63" i="198"/>
  <c r="Q63" i="198"/>
  <c r="BE62" i="198"/>
  <c r="U62" i="198"/>
  <c r="BQ61" i="198"/>
  <c r="AG61" i="198"/>
  <c r="BU60" i="198"/>
  <c r="AS60" i="198"/>
  <c r="I60" i="198"/>
  <c r="AW59" i="198"/>
  <c r="U59" i="198"/>
  <c r="BI58" i="198"/>
  <c r="Y58" i="198"/>
  <c r="BU57" i="198"/>
  <c r="AK57" i="198"/>
  <c r="BY56" i="198"/>
  <c r="AW56" i="198"/>
  <c r="M56" i="198"/>
  <c r="BA55" i="198"/>
  <c r="Y55" i="198"/>
  <c r="BM54" i="198"/>
  <c r="AC54" i="198"/>
  <c r="BY53" i="198"/>
  <c r="AO53" i="198"/>
  <c r="E53" i="198"/>
  <c r="BA52" i="198"/>
  <c r="Q52" i="198"/>
  <c r="BE51" i="198"/>
  <c r="AC51" i="198"/>
  <c r="BQ50" i="198"/>
  <c r="AG50" i="198"/>
  <c r="E50" i="198"/>
  <c r="AS49" i="198"/>
  <c r="I49" i="198"/>
  <c r="BE48" i="198"/>
  <c r="U48" i="198"/>
  <c r="BI47" i="198"/>
  <c r="AG47" i="198"/>
  <c r="BU46" i="198"/>
  <c r="AK46" i="198"/>
  <c r="I46" i="198"/>
  <c r="AW45" i="198"/>
  <c r="M45" i="198"/>
  <c r="BI44" i="198"/>
  <c r="Y44" i="198"/>
  <c r="BM43" i="198"/>
  <c r="AK43" i="198"/>
  <c r="BY42" i="198"/>
  <c r="AO42" i="198"/>
  <c r="M42" i="198"/>
  <c r="BA41" i="198"/>
  <c r="Q41" i="198"/>
  <c r="BM40" i="198"/>
  <c r="AC40" i="198"/>
  <c r="BQ39" i="198"/>
  <c r="AO39" i="198"/>
  <c r="E39" i="198"/>
  <c r="AS38" i="198"/>
  <c r="Q38" i="198"/>
  <c r="BE37" i="198"/>
  <c r="U37" i="198"/>
  <c r="BQ36" i="198"/>
  <c r="AG36" i="198"/>
  <c r="BU35" i="198"/>
  <c r="AS35" i="198"/>
  <c r="I35" i="198"/>
  <c r="AW34" i="198"/>
  <c r="U34" i="198"/>
  <c r="BI33" i="198"/>
  <c r="Y33" i="198"/>
  <c r="BU32" i="198"/>
  <c r="AK32" i="198"/>
  <c r="BY31" i="198"/>
  <c r="AW31" i="198"/>
  <c r="M31" i="198"/>
  <c r="BA30" i="198"/>
  <c r="Y30" i="198"/>
  <c r="BM29" i="198"/>
  <c r="AC29" i="198"/>
  <c r="BY28" i="198"/>
  <c r="AO28" i="198"/>
  <c r="E28" i="198"/>
  <c r="BB27" i="198"/>
  <c r="T27" i="198"/>
  <c r="BQ26" i="198"/>
  <c r="AI26" i="198"/>
  <c r="B26" i="198"/>
  <c r="AX25" i="198"/>
  <c r="Q25" i="198"/>
  <c r="BM24" i="198"/>
  <c r="AF24" i="198"/>
  <c r="D24" i="198"/>
  <c r="AT23" i="198"/>
  <c r="S23" i="198"/>
  <c r="BI22" i="198"/>
  <c r="AH22" i="198"/>
  <c r="BX21" i="198"/>
  <c r="AW21" i="198"/>
  <c r="O21" i="198"/>
  <c r="BF20" i="198"/>
  <c r="AE20" i="198"/>
  <c r="E20" i="198"/>
  <c r="AX19" i="198"/>
  <c r="Y19" i="198"/>
  <c r="BU18" i="198"/>
  <c r="AT18" i="198"/>
  <c r="U18" i="198"/>
  <c r="BQ17" i="198"/>
  <c r="AP17" i="198"/>
  <c r="Q17" i="198"/>
  <c r="BM16" i="198"/>
  <c r="AL16" i="198"/>
  <c r="M16" i="198"/>
  <c r="BI15" i="198"/>
  <c r="AH15" i="198"/>
  <c r="I15" i="198"/>
  <c r="BE14" i="198"/>
  <c r="AD14" i="198"/>
  <c r="E14" i="198"/>
  <c r="BA13" i="198"/>
  <c r="AC13" i="198"/>
  <c r="D13" i="198"/>
  <c r="BD12" i="198"/>
  <c r="AG12" i="198"/>
  <c r="G12" i="198"/>
  <c r="BH11" i="198"/>
  <c r="AK11" i="198"/>
  <c r="N11" i="198"/>
  <c r="BO10" i="198"/>
  <c r="AO10" i="198"/>
  <c r="R10" i="198"/>
  <c r="BS9" i="198"/>
  <c r="AV9" i="198"/>
  <c r="Y9" i="198"/>
  <c r="B9" i="198"/>
  <c r="BB8" i="198"/>
  <c r="AF8" i="198"/>
  <c r="J8" i="198"/>
  <c r="BL7" i="198"/>
  <c r="AP7" i="198"/>
  <c r="T7" i="198"/>
  <c r="BV6" i="198"/>
  <c r="AZ6" i="198"/>
  <c r="AD6" i="198"/>
  <c r="F6" i="198"/>
  <c r="BI5" i="198"/>
  <c r="AN5" i="198"/>
  <c r="S5" i="198"/>
  <c r="BV4" i="198"/>
  <c r="BA4" i="198"/>
  <c r="AF4" i="198"/>
  <c r="K4" i="198"/>
  <c r="BN3" i="198"/>
  <c r="AS3" i="198"/>
  <c r="X3" i="198"/>
  <c r="C3" i="198"/>
  <c r="BQ78" i="198"/>
  <c r="AN78" i="198"/>
  <c r="D78" i="198"/>
  <c r="AS77" i="198"/>
  <c r="P77" i="198"/>
  <c r="BD76" i="198"/>
  <c r="U76" i="198"/>
  <c r="BP75" i="198"/>
  <c r="AF75" i="198"/>
  <c r="BU74" i="198"/>
  <c r="AR74" i="198"/>
  <c r="H74" i="198"/>
  <c r="AW73" i="198"/>
  <c r="T73" i="198"/>
  <c r="BH72" i="198"/>
  <c r="Y72" i="198"/>
  <c r="BT71" i="198"/>
  <c r="AJ71" i="198"/>
  <c r="BY70" i="198"/>
  <c r="AV70" i="198"/>
  <c r="L70" i="198"/>
  <c r="BA69" i="198"/>
  <c r="X69" i="198"/>
  <c r="BL68" i="198"/>
  <c r="AC68" i="198"/>
  <c r="BX67" i="198"/>
  <c r="AN67" i="198"/>
  <c r="E67" i="198"/>
  <c r="AZ66" i="198"/>
  <c r="P66" i="198"/>
  <c r="BE65" i="198"/>
  <c r="AB65" i="198"/>
  <c r="BP64" i="198"/>
  <c r="AG64" i="198"/>
  <c r="D64" i="198"/>
  <c r="AR63" i="198"/>
  <c r="I63" i="198"/>
  <c r="BD62" i="198"/>
  <c r="T62" i="198"/>
  <c r="BI61" i="198"/>
  <c r="AF61" i="198"/>
  <c r="BT60" i="198"/>
  <c r="AK60" i="198"/>
  <c r="H60" i="198"/>
  <c r="AV59" i="198"/>
  <c r="M59" i="198"/>
  <c r="BH58" i="198"/>
  <c r="X58" i="198"/>
  <c r="BM57" i="198"/>
  <c r="AJ57" i="198"/>
  <c r="BX56" i="198"/>
  <c r="AO56" i="198"/>
  <c r="L56" i="198"/>
  <c r="AZ55" i="198"/>
  <c r="Q55" i="198"/>
  <c r="BL54" i="198"/>
  <c r="AB54" i="198"/>
  <c r="BQ53" i="198"/>
  <c r="AN53" i="198"/>
  <c r="D53" i="198"/>
  <c r="AS52" i="198"/>
  <c r="P52" i="198"/>
  <c r="BD51" i="198"/>
  <c r="U51" i="198"/>
  <c r="BP50" i="198"/>
  <c r="AF50" i="198"/>
  <c r="BU49" i="198"/>
  <c r="AR49" i="198"/>
  <c r="H49" i="198"/>
  <c r="AW48" i="198"/>
  <c r="T48" i="198"/>
  <c r="BH47" i="198"/>
  <c r="Y47" i="198"/>
  <c r="BT46" i="198"/>
  <c r="AJ46" i="198"/>
  <c r="BY45" i="198"/>
  <c r="AV45" i="198"/>
  <c r="L45" i="198"/>
  <c r="BA44" i="198"/>
  <c r="X44" i="198"/>
  <c r="BL43" i="198"/>
  <c r="AC43" i="198"/>
  <c r="BX42" i="198"/>
  <c r="AN42" i="198"/>
  <c r="E42" i="198"/>
  <c r="AZ41" i="198"/>
  <c r="P41" i="198"/>
  <c r="BE40" i="198"/>
  <c r="AB40" i="198"/>
  <c r="BP39" i="198"/>
  <c r="AG39" i="198"/>
  <c r="D39" i="198"/>
  <c r="AR38" i="198"/>
  <c r="I38" i="198"/>
  <c r="BD37" i="198"/>
  <c r="T37" i="198"/>
  <c r="BI36" i="198"/>
  <c r="AF36" i="198"/>
  <c r="BT35" i="198"/>
  <c r="AK35" i="198"/>
  <c r="H35" i="198"/>
  <c r="AV34" i="198"/>
  <c r="M34" i="198"/>
  <c r="BH33" i="198"/>
  <c r="X33" i="198"/>
  <c r="BM32" i="198"/>
  <c r="AJ32" i="198"/>
  <c r="BX31" i="198"/>
  <c r="AO31" i="198"/>
  <c r="L31" i="198"/>
  <c r="AZ30" i="198"/>
  <c r="Q30" i="198"/>
  <c r="BL29" i="198"/>
  <c r="AB29" i="198"/>
  <c r="BQ28" i="198"/>
  <c r="AN28" i="198"/>
  <c r="D28" i="198"/>
  <c r="BA27" i="198"/>
  <c r="S27" i="198"/>
  <c r="BJ26" i="198"/>
  <c r="AH26" i="198"/>
  <c r="BY25" i="198"/>
  <c r="AW25" i="198"/>
  <c r="P25" i="198"/>
  <c r="BL24" i="198"/>
  <c r="AD24" i="198"/>
  <c r="C24" i="198"/>
  <c r="AS23" i="198"/>
  <c r="R23" i="198"/>
  <c r="BH22" i="198"/>
  <c r="AG22" i="198"/>
  <c r="BW21" i="198"/>
  <c r="AP21" i="198"/>
  <c r="N21" i="198"/>
  <c r="BE20" i="198"/>
  <c r="AD20" i="198"/>
  <c r="BY19" i="198"/>
  <c r="AW19" i="198"/>
  <c r="X19" i="198"/>
  <c r="BS18" i="198"/>
  <c r="AS18" i="198"/>
  <c r="T18" i="198"/>
  <c r="BO17" i="198"/>
  <c r="AO17" i="198"/>
  <c r="P17" i="198"/>
  <c r="BK16" i="198"/>
  <c r="AK16" i="198"/>
  <c r="L16" i="198"/>
  <c r="BG15" i="198"/>
  <c r="AG15" i="198"/>
  <c r="H15" i="198"/>
  <c r="BC14" i="198"/>
  <c r="AC14" i="198"/>
  <c r="D14" i="198"/>
  <c r="AZ13" i="198"/>
  <c r="AB13" i="198"/>
  <c r="C13" i="198"/>
  <c r="BC12" i="198"/>
  <c r="AC12" i="198"/>
  <c r="F12" i="198"/>
  <c r="BG11" i="198"/>
  <c r="AJ11" i="198"/>
  <c r="M11" i="198"/>
  <c r="BN10" i="198"/>
  <c r="AN10" i="198"/>
  <c r="Q10" i="198"/>
  <c r="BR9" i="198"/>
  <c r="AU9" i="198"/>
  <c r="X9" i="198"/>
  <c r="BY8" i="198"/>
  <c r="BA8" i="198"/>
  <c r="AE8" i="198"/>
  <c r="I8" i="198"/>
  <c r="BK7" i="198"/>
  <c r="AO7" i="198"/>
  <c r="S7" i="198"/>
  <c r="BU6" i="198"/>
  <c r="AY6" i="198"/>
  <c r="AC6" i="198"/>
  <c r="E6" i="198"/>
  <c r="BH5" i="198"/>
  <c r="AM5" i="198"/>
  <c r="R5" i="198"/>
  <c r="BU4" i="198"/>
  <c r="AZ4" i="198"/>
  <c r="AE4" i="198"/>
  <c r="J4" i="198"/>
  <c r="BM3" i="198"/>
  <c r="AR3" i="198"/>
  <c r="W3" i="198"/>
  <c r="BP78" i="198"/>
  <c r="AM78" i="198"/>
  <c r="C78" i="198"/>
  <c r="AR77" i="198"/>
  <c r="O77" i="198"/>
  <c r="BC76" i="198"/>
  <c r="T76" i="198"/>
  <c r="BO75" i="198"/>
  <c r="AE75" i="198"/>
  <c r="BT74" i="198"/>
  <c r="AQ74" i="198"/>
  <c r="G74" i="198"/>
  <c r="AV73" i="198"/>
  <c r="S73" i="198"/>
  <c r="BG72" i="198"/>
  <c r="X72" i="198"/>
  <c r="BS71" i="198"/>
  <c r="AI71" i="198"/>
  <c r="BX70" i="198"/>
  <c r="AU70" i="198"/>
  <c r="K70" i="198"/>
  <c r="AZ69" i="198"/>
  <c r="W69" i="198"/>
  <c r="BK68" i="198"/>
  <c r="AB68" i="198"/>
  <c r="BW67" i="198"/>
  <c r="AM67" i="198"/>
  <c r="D67" i="198"/>
  <c r="AY66" i="198"/>
  <c r="O66" i="198"/>
  <c r="BD65" i="198"/>
  <c r="AA65" i="198"/>
  <c r="BO64" i="198"/>
  <c r="AF64" i="198"/>
  <c r="C64" i="198"/>
  <c r="AQ63" i="198"/>
  <c r="H63" i="198"/>
  <c r="BC62" i="198"/>
  <c r="S62" i="198"/>
  <c r="BH61" i="198"/>
  <c r="AE61" i="198"/>
  <c r="BS60" i="198"/>
  <c r="AJ60" i="198"/>
  <c r="G60" i="198"/>
  <c r="AU59" i="198"/>
  <c r="L59" i="198"/>
  <c r="BG58" i="198"/>
  <c r="W58" i="198"/>
  <c r="BL57" i="198"/>
  <c r="AI57" i="198"/>
  <c r="BW56" i="198"/>
  <c r="AN56" i="198"/>
  <c r="K56" i="198"/>
  <c r="AY55" i="198"/>
  <c r="P55" i="198"/>
  <c r="BK54" i="198"/>
  <c r="AA54" i="198"/>
  <c r="BP53" i="198"/>
  <c r="AM53" i="198"/>
  <c r="C53" i="198"/>
  <c r="AR52" i="198"/>
  <c r="O52" i="198"/>
  <c r="BC51" i="198"/>
  <c r="T51" i="198"/>
  <c r="BO50" i="198"/>
  <c r="AE50" i="198"/>
  <c r="BT49" i="198"/>
  <c r="AQ49" i="198"/>
  <c r="G49" i="198"/>
  <c r="AV48" i="198"/>
  <c r="S48" i="198"/>
  <c r="BG47" i="198"/>
  <c r="X47" i="198"/>
  <c r="BS46" i="198"/>
  <c r="AI46" i="198"/>
  <c r="BX45" i="198"/>
  <c r="AU45" i="198"/>
  <c r="K45" i="198"/>
  <c r="AZ44" i="198"/>
  <c r="W44" i="198"/>
  <c r="BK43" i="198"/>
  <c r="AB43" i="198"/>
  <c r="BW42" i="198"/>
  <c r="AM42" i="198"/>
  <c r="D42" i="198"/>
  <c r="AY41" i="198"/>
  <c r="O41" i="198"/>
  <c r="BD40" i="198"/>
  <c r="AA40" i="198"/>
  <c r="BO39" i="198"/>
  <c r="AF39" i="198"/>
  <c r="C39" i="198"/>
  <c r="AQ38" i="198"/>
  <c r="H38" i="198"/>
  <c r="BC37" i="198"/>
  <c r="S37" i="198"/>
  <c r="BH36" i="198"/>
  <c r="AE36" i="198"/>
  <c r="BS35" i="198"/>
  <c r="AJ35" i="198"/>
  <c r="G35" i="198"/>
  <c r="AU34" i="198"/>
  <c r="L34" i="198"/>
  <c r="BG33" i="198"/>
  <c r="W33" i="198"/>
  <c r="BL32" i="198"/>
  <c r="AI32" i="198"/>
  <c r="BW31" i="198"/>
  <c r="AN31" i="198"/>
  <c r="K31" i="198"/>
  <c r="AY30" i="198"/>
  <c r="P30" i="198"/>
  <c r="BK29" i="198"/>
  <c r="AA29" i="198"/>
  <c r="BP28" i="198"/>
  <c r="AM28" i="198"/>
  <c r="C28" i="198"/>
  <c r="AT27" i="198"/>
  <c r="R27" i="198"/>
  <c r="BI26" i="198"/>
  <c r="AG26" i="198"/>
  <c r="BX25" i="198"/>
  <c r="AV25" i="198"/>
  <c r="N25" i="198"/>
  <c r="BK24" i="198"/>
  <c r="AC24" i="198"/>
  <c r="B24" i="198"/>
  <c r="AR23" i="198"/>
  <c r="Q23" i="198"/>
  <c r="BG22" i="198"/>
  <c r="Z22" i="198"/>
  <c r="BV21" i="198"/>
  <c r="AO21" i="198"/>
  <c r="M21" i="198"/>
  <c r="BD20" i="198"/>
  <c r="AC20" i="198"/>
  <c r="BV19" i="198"/>
  <c r="AV19" i="198"/>
  <c r="W19" i="198"/>
  <c r="BR18" i="198"/>
  <c r="AR18" i="198"/>
  <c r="S18" i="198"/>
  <c r="BN17" i="198"/>
  <c r="AN17" i="198"/>
  <c r="O17" i="198"/>
  <c r="BJ16" i="198"/>
  <c r="AJ16" i="198"/>
  <c r="K16" i="198"/>
  <c r="BF15" i="198"/>
  <c r="AF15" i="198"/>
  <c r="G15" i="198"/>
  <c r="BB14" i="198"/>
  <c r="AB14" i="198"/>
  <c r="C14" i="198"/>
  <c r="AY13" i="198"/>
  <c r="Z13" i="198"/>
  <c r="B13" i="198"/>
  <c r="BB12" i="198"/>
  <c r="AB12" i="198"/>
  <c r="E12" i="198"/>
  <c r="BF11" i="198"/>
  <c r="AI11" i="198"/>
  <c r="L11" i="198"/>
  <c r="BM10" i="198"/>
  <c r="AM10" i="198"/>
  <c r="P10" i="198"/>
  <c r="BQ9" i="198"/>
  <c r="AT9" i="198"/>
  <c r="W9" i="198"/>
  <c r="BV8" i="198"/>
  <c r="AZ8" i="198"/>
  <c r="AD8" i="198"/>
  <c r="H8" i="198"/>
  <c r="BJ7" i="198"/>
  <c r="AN7" i="198"/>
  <c r="R7" i="198"/>
  <c r="BT6" i="198"/>
  <c r="AX6" i="198"/>
  <c r="Z6" i="198"/>
  <c r="D6" i="198"/>
  <c r="BG5" i="198"/>
  <c r="AL5" i="198"/>
  <c r="Q5" i="198"/>
  <c r="BT4" i="198"/>
  <c r="AY4" i="198"/>
  <c r="AD4" i="198"/>
  <c r="I4" i="198"/>
  <c r="BL3" i="198"/>
  <c r="AQ3" i="198"/>
  <c r="V3" i="198"/>
  <c r="B3" i="198"/>
  <c r="BN78" i="198"/>
  <c r="AL78" i="198"/>
  <c r="B78" i="198"/>
  <c r="AP77" i="198"/>
  <c r="N77" i="198"/>
  <c r="BB76" i="198"/>
  <c r="R76" i="198"/>
  <c r="BN75" i="198"/>
  <c r="AD75" i="198"/>
  <c r="BR74" i="198"/>
  <c r="AP74" i="198"/>
  <c r="F74" i="198"/>
  <c r="AT73" i="198"/>
  <c r="R73" i="198"/>
  <c r="BF72" i="198"/>
  <c r="V72" i="198"/>
  <c r="BR71" i="198"/>
  <c r="AH71" i="198"/>
  <c r="BV70" i="198"/>
  <c r="AT70" i="198"/>
  <c r="J70" i="198"/>
  <c r="AX69" i="198"/>
  <c r="V69" i="198"/>
  <c r="BJ68" i="198"/>
  <c r="Z68" i="198"/>
  <c r="BV67" i="198"/>
  <c r="AL67" i="198"/>
  <c r="B67" i="198"/>
  <c r="AX66" i="198"/>
  <c r="N66" i="198"/>
  <c r="BB65" i="198"/>
  <c r="Z65" i="198"/>
  <c r="BN64" i="198"/>
  <c r="AD64" i="198"/>
  <c r="B64" i="198"/>
  <c r="AP63" i="198"/>
  <c r="F63" i="198"/>
  <c r="BB62" i="198"/>
  <c r="R62" i="198"/>
  <c r="BF61" i="198"/>
  <c r="AD61" i="198"/>
  <c r="BR60" i="198"/>
  <c r="AH60" i="198"/>
  <c r="F60" i="198"/>
  <c r="AT59" i="198"/>
  <c r="J59" i="198"/>
  <c r="BF58" i="198"/>
  <c r="V58" i="198"/>
  <c r="BJ57" i="198"/>
  <c r="AH57" i="198"/>
  <c r="BV56" i="198"/>
  <c r="AL56" i="198"/>
  <c r="J56" i="198"/>
  <c r="AX55" i="198"/>
  <c r="N55" i="198"/>
  <c r="BJ54" i="198"/>
  <c r="Z54" i="198"/>
  <c r="BN53" i="198"/>
  <c r="AL53" i="198"/>
  <c r="B53" i="198"/>
  <c r="AP52" i="198"/>
  <c r="N52" i="198"/>
  <c r="BB51" i="198"/>
  <c r="R51" i="198"/>
  <c r="BN50" i="198"/>
  <c r="AD50" i="198"/>
  <c r="BR49" i="198"/>
  <c r="AP49" i="198"/>
  <c r="F49" i="198"/>
  <c r="AT48" i="198"/>
  <c r="R48" i="198"/>
  <c r="BF47" i="198"/>
  <c r="V47" i="198"/>
  <c r="BR46" i="198"/>
  <c r="AH46" i="198"/>
  <c r="BV45" i="198"/>
  <c r="AT45" i="198"/>
  <c r="J45" i="198"/>
  <c r="AX44" i="198"/>
  <c r="V44" i="198"/>
  <c r="BJ43" i="198"/>
  <c r="Z43" i="198"/>
  <c r="BV42" i="198"/>
  <c r="AL42" i="198"/>
  <c r="B42" i="198"/>
  <c r="AX41" i="198"/>
  <c r="N41" i="198"/>
  <c r="BB40" i="198"/>
  <c r="Z40" i="198"/>
  <c r="BN39" i="198"/>
  <c r="AD39" i="198"/>
  <c r="B39" i="198"/>
  <c r="AP38" i="198"/>
  <c r="F38" i="198"/>
  <c r="BB37" i="198"/>
  <c r="R37" i="198"/>
  <c r="BF36" i="198"/>
  <c r="AD36" i="198"/>
  <c r="BR35" i="198"/>
  <c r="AH35" i="198"/>
  <c r="F35" i="198"/>
  <c r="AT34" i="198"/>
  <c r="J34" i="198"/>
  <c r="BF33" i="198"/>
  <c r="V33" i="198"/>
  <c r="BJ32" i="198"/>
  <c r="AH32" i="198"/>
  <c r="BV31" i="198"/>
  <c r="AL31" i="198"/>
  <c r="J31" i="198"/>
  <c r="AX30" i="198"/>
  <c r="N30" i="198"/>
  <c r="BJ29" i="198"/>
  <c r="Z29" i="198"/>
  <c r="BN28" i="198"/>
  <c r="AL28" i="198"/>
  <c r="B28" i="198"/>
  <c r="AS27" i="198"/>
  <c r="Q27" i="198"/>
  <c r="BH26" i="198"/>
  <c r="AF26" i="198"/>
  <c r="BV25" i="198"/>
  <c r="AU25" i="198"/>
  <c r="M25" i="198"/>
  <c r="BJ24" i="198"/>
  <c r="AB24" i="198"/>
  <c r="BY23" i="198"/>
  <c r="AQ23" i="198"/>
  <c r="J23" i="198"/>
  <c r="BF22" i="198"/>
  <c r="Y22" i="198"/>
  <c r="BU21" i="198"/>
  <c r="AN21" i="198"/>
  <c r="L21" i="198"/>
  <c r="BB20" i="198"/>
  <c r="AB20" i="198"/>
  <c r="BU19" i="198"/>
  <c r="AU19" i="198"/>
  <c r="V19" i="198"/>
  <c r="BQ18" i="198"/>
  <c r="AQ18" i="198"/>
  <c r="R18" i="198"/>
  <c r="BM17" i="198"/>
  <c r="AM17" i="198"/>
  <c r="N17" i="198"/>
  <c r="BI16" i="198"/>
  <c r="AI16" i="198"/>
  <c r="J16" i="198"/>
  <c r="BE15" i="198"/>
  <c r="AE15" i="198"/>
  <c r="F15" i="198"/>
  <c r="BA14" i="198"/>
  <c r="AA14" i="198"/>
  <c r="B14" i="198"/>
  <c r="AX13" i="198"/>
  <c r="Y13" i="198"/>
  <c r="BY12" i="198"/>
  <c r="BA12" i="198"/>
  <c r="AA12" i="198"/>
  <c r="D12" i="198"/>
  <c r="BE11" i="198"/>
  <c r="AH11" i="198"/>
  <c r="K11" i="198"/>
  <c r="BI10" i="198"/>
  <c r="AL10" i="198"/>
  <c r="O10" i="198"/>
  <c r="BP9" i="198"/>
  <c r="AS9" i="198"/>
  <c r="V9" i="198"/>
  <c r="BU8" i="198"/>
  <c r="AY8" i="198"/>
  <c r="AC8" i="198"/>
  <c r="G8" i="198"/>
  <c r="BI7" i="198"/>
  <c r="AM7" i="198"/>
  <c r="Q7" i="198"/>
  <c r="BS6" i="198"/>
  <c r="AW6" i="198"/>
  <c r="Y6" i="198"/>
  <c r="C6" i="198"/>
  <c r="BF5" i="198"/>
  <c r="AK5" i="198"/>
  <c r="P5" i="198"/>
  <c r="BS4" i="198"/>
  <c r="AX4" i="198"/>
  <c r="AC4" i="198"/>
  <c r="H4" i="198"/>
  <c r="BK3" i="198"/>
  <c r="AP3" i="198"/>
  <c r="U3" i="198"/>
  <c r="BK78" i="198"/>
  <c r="AB78" i="198"/>
  <c r="BW77" i="198"/>
  <c r="AM77" i="198"/>
  <c r="D77" i="198"/>
  <c r="AY76" i="198"/>
  <c r="O76" i="198"/>
  <c r="BD75" i="198"/>
  <c r="AA75" i="198"/>
  <c r="BO74" i="198"/>
  <c r="AF74" i="198"/>
  <c r="C74" i="198"/>
  <c r="AQ73" i="198"/>
  <c r="H73" i="198"/>
  <c r="BC72" i="198"/>
  <c r="S72" i="198"/>
  <c r="BH71" i="198"/>
  <c r="AE71" i="198"/>
  <c r="BS70" i="198"/>
  <c r="AJ70" i="198"/>
  <c r="G70" i="198"/>
  <c r="AU69" i="198"/>
  <c r="L69" i="198"/>
  <c r="BG68" i="198"/>
  <c r="W68" i="198"/>
  <c r="BL67" i="198"/>
  <c r="AI67" i="198"/>
  <c r="BW66" i="198"/>
  <c r="AN66" i="198"/>
  <c r="K66" i="198"/>
  <c r="AY65" i="198"/>
  <c r="P65" i="198"/>
  <c r="BK64" i="198"/>
  <c r="AA64" i="198"/>
  <c r="BP63" i="198"/>
  <c r="AM63" i="198"/>
  <c r="C63" i="198"/>
  <c r="AR62" i="198"/>
  <c r="O62" i="198"/>
  <c r="BC61" i="198"/>
  <c r="T61" i="198"/>
  <c r="BO60" i="198"/>
  <c r="AE60" i="198"/>
  <c r="BT59" i="198"/>
  <c r="AQ59" i="198"/>
  <c r="G59" i="198"/>
  <c r="AV58" i="198"/>
  <c r="S58" i="198"/>
  <c r="BG57" i="198"/>
  <c r="X57" i="198"/>
  <c r="BS56" i="198"/>
  <c r="AI56" i="198"/>
  <c r="BX55" i="198"/>
  <c r="AU55" i="198"/>
  <c r="K55" i="198"/>
  <c r="AZ54" i="198"/>
  <c r="W54" i="198"/>
  <c r="BK53" i="198"/>
  <c r="AB53" i="198"/>
  <c r="BW52" i="198"/>
  <c r="AM52" i="198"/>
  <c r="D52" i="198"/>
  <c r="AY51" i="198"/>
  <c r="O51" i="198"/>
  <c r="BD50" i="198"/>
  <c r="AA50" i="198"/>
  <c r="BO49" i="198"/>
  <c r="AF49" i="198"/>
  <c r="C49" i="198"/>
  <c r="AQ48" i="198"/>
  <c r="H48" i="198"/>
  <c r="BC47" i="198"/>
  <c r="S47" i="198"/>
  <c r="BH46" i="198"/>
  <c r="AE46" i="198"/>
  <c r="BS45" i="198"/>
  <c r="AJ45" i="198"/>
  <c r="G45" i="198"/>
  <c r="AU44" i="198"/>
  <c r="L44" i="198"/>
  <c r="BG43" i="198"/>
  <c r="W43" i="198"/>
  <c r="BL42" i="198"/>
  <c r="AI42" i="198"/>
  <c r="BW41" i="198"/>
  <c r="AN41" i="198"/>
  <c r="K41" i="198"/>
  <c r="AY40" i="198"/>
  <c r="P40" i="198"/>
  <c r="BK39" i="198"/>
  <c r="AA39" i="198"/>
  <c r="BP38" i="198"/>
  <c r="AM38" i="198"/>
  <c r="C38" i="198"/>
  <c r="AR37" i="198"/>
  <c r="O37" i="198"/>
  <c r="BC36" i="198"/>
  <c r="T36" i="198"/>
  <c r="BO35" i="198"/>
  <c r="AE35" i="198"/>
  <c r="BT34" i="198"/>
  <c r="AQ34" i="198"/>
  <c r="G34" i="198"/>
  <c r="AV33" i="198"/>
  <c r="S33" i="198"/>
  <c r="BG32" i="198"/>
  <c r="X32" i="198"/>
  <c r="BS31" i="198"/>
  <c r="AI31" i="198"/>
  <c r="BX30" i="198"/>
  <c r="AU30" i="198"/>
  <c r="K30" i="198"/>
  <c r="AZ29" i="198"/>
  <c r="W29" i="198"/>
  <c r="BK28" i="198"/>
  <c r="AB28" i="198"/>
  <c r="BW27" i="198"/>
  <c r="AO27" i="198"/>
  <c r="N27" i="198"/>
  <c r="BD26" i="198"/>
  <c r="AC26" i="198"/>
  <c r="BS25" i="198"/>
  <c r="AL25" i="198"/>
  <c r="J25" i="198"/>
  <c r="BA24" i="198"/>
  <c r="Y24" i="198"/>
  <c r="BP23" i="198"/>
  <c r="AN23" i="198"/>
  <c r="F23" i="198"/>
  <c r="BC22" i="198"/>
  <c r="U22" i="198"/>
  <c r="BR21" i="198"/>
  <c r="AJ21" i="198"/>
  <c r="I21" i="198"/>
  <c r="AY20" i="198"/>
  <c r="Y20" i="198"/>
  <c r="BQ19" i="198"/>
  <c r="AR19" i="198"/>
  <c r="O19" i="198"/>
  <c r="BM18" i="198"/>
  <c r="AN18" i="198"/>
  <c r="K18" i="198"/>
  <c r="BI17" i="198"/>
  <c r="AJ17" i="198"/>
  <c r="G17" i="198"/>
  <c r="BE16" i="198"/>
  <c r="AF16" i="198"/>
  <c r="C16" i="198"/>
  <c r="BA15" i="198"/>
  <c r="AB15" i="198"/>
  <c r="BW14" i="198"/>
  <c r="AW14" i="198"/>
  <c r="X14" i="198"/>
  <c r="BS13" i="198"/>
  <c r="AT13" i="198"/>
  <c r="V13" i="198"/>
  <c r="BV12" i="198"/>
  <c r="AU12" i="198"/>
  <c r="X12" i="198"/>
  <c r="BY11" i="198"/>
  <c r="BB11" i="198"/>
  <c r="AE11" i="198"/>
  <c r="E11" i="198"/>
  <c r="BF10" i="198"/>
  <c r="AI10" i="198"/>
  <c r="L10" i="198"/>
  <c r="BM9" i="198"/>
  <c r="AP9" i="198"/>
  <c r="P9" i="198"/>
  <c r="BR8" i="198"/>
  <c r="AV8" i="198"/>
  <c r="Z8" i="198"/>
  <c r="D8" i="198"/>
  <c r="BF7" i="198"/>
  <c r="AJ7" i="198"/>
  <c r="N7" i="198"/>
  <c r="BN6" i="198"/>
  <c r="AR6" i="198"/>
  <c r="V6" i="198"/>
  <c r="BX5" i="198"/>
  <c r="BC5" i="198"/>
  <c r="AH5" i="198"/>
  <c r="M5" i="198"/>
  <c r="BP4" i="198"/>
  <c r="AU4" i="198"/>
  <c r="Z4" i="198"/>
  <c r="E4" i="198"/>
  <c r="BH3" i="198"/>
  <c r="AM3" i="198"/>
  <c r="R3" i="198"/>
  <c r="BH78" i="198"/>
  <c r="X78" i="198"/>
  <c r="BM77" i="198"/>
  <c r="AJ77" i="198"/>
  <c r="BX76" i="198"/>
  <c r="AO76" i="198"/>
  <c r="L76" i="198"/>
  <c r="AZ75" i="198"/>
  <c r="Q75" i="198"/>
  <c r="BL74" i="198"/>
  <c r="AB74" i="198"/>
  <c r="BQ73" i="198"/>
  <c r="AN73" i="198"/>
  <c r="D73" i="198"/>
  <c r="AS72" i="198"/>
  <c r="P72" i="198"/>
  <c r="BD71" i="198"/>
  <c r="U71" i="198"/>
  <c r="BP70" i="198"/>
  <c r="AF70" i="198"/>
  <c r="BU69" i="198"/>
  <c r="AR69" i="198"/>
  <c r="H69" i="198"/>
  <c r="AW68" i="198"/>
  <c r="T68" i="198"/>
  <c r="BH67" i="198"/>
  <c r="Y67" i="198"/>
  <c r="BT66" i="198"/>
  <c r="AJ66" i="198"/>
  <c r="BY65" i="198"/>
  <c r="AV65" i="198"/>
  <c r="L65" i="198"/>
  <c r="BA64" i="198"/>
  <c r="X64" i="198"/>
  <c r="BL63" i="198"/>
  <c r="AC63" i="198"/>
  <c r="BX62" i="198"/>
  <c r="AN62" i="198"/>
  <c r="E62" i="198"/>
  <c r="AZ61" i="198"/>
  <c r="P61" i="198"/>
  <c r="BE60" i="198"/>
  <c r="AB60" i="198"/>
  <c r="BP59" i="198"/>
  <c r="AG59" i="198"/>
  <c r="D59" i="198"/>
  <c r="AR58" i="198"/>
  <c r="I58" i="198"/>
  <c r="BD57" i="198"/>
  <c r="T57" i="198"/>
  <c r="BI56" i="198"/>
  <c r="AF56" i="198"/>
  <c r="BT55" i="198"/>
  <c r="AK55" i="198"/>
  <c r="H55" i="198"/>
  <c r="AV54" i="198"/>
  <c r="M54" i="198"/>
  <c r="BH53" i="198"/>
  <c r="X53" i="198"/>
  <c r="BM52" i="198"/>
  <c r="AJ52" i="198"/>
  <c r="BX51" i="198"/>
  <c r="AO51" i="198"/>
  <c r="L51" i="198"/>
  <c r="AZ50" i="198"/>
  <c r="Q50" i="198"/>
  <c r="BL49" i="198"/>
  <c r="AB49" i="198"/>
  <c r="BQ48" i="198"/>
  <c r="AN48" i="198"/>
  <c r="D48" i="198"/>
  <c r="AS47" i="198"/>
  <c r="P47" i="198"/>
  <c r="BD46" i="198"/>
  <c r="U46" i="198"/>
  <c r="BP45" i="198"/>
  <c r="AF45" i="198"/>
  <c r="BU44" i="198"/>
  <c r="AR44" i="198"/>
  <c r="H44" i="198"/>
  <c r="AW43" i="198"/>
  <c r="T43" i="198"/>
  <c r="BH42" i="198"/>
  <c r="Y42" i="198"/>
  <c r="BT41" i="198"/>
  <c r="AJ41" i="198"/>
  <c r="BY40" i="198"/>
  <c r="AV40" i="198"/>
  <c r="L40" i="198"/>
  <c r="BA39" i="198"/>
  <c r="X39" i="198"/>
  <c r="AV78" i="198"/>
  <c r="S78" i="198"/>
  <c r="BG77" i="198"/>
  <c r="X77" i="198"/>
  <c r="BS76" i="198"/>
  <c r="AI76" i="198"/>
  <c r="BX75" i="198"/>
  <c r="AU75" i="198"/>
  <c r="K75" i="198"/>
  <c r="AZ74" i="198"/>
  <c r="W74" i="198"/>
  <c r="BK73" i="198"/>
  <c r="AB73" i="198"/>
  <c r="BW72" i="198"/>
  <c r="AM72" i="198"/>
  <c r="D72" i="198"/>
  <c r="AY71" i="198"/>
  <c r="O71" i="198"/>
  <c r="BD70" i="198"/>
  <c r="AA70" i="198"/>
  <c r="BO69" i="198"/>
  <c r="AF69" i="198"/>
  <c r="C69" i="198"/>
  <c r="AQ68" i="198"/>
  <c r="H68" i="198"/>
  <c r="BC67" i="198"/>
  <c r="S67" i="198"/>
  <c r="BH66" i="198"/>
  <c r="AE66" i="198"/>
  <c r="BS65" i="198"/>
  <c r="AJ65" i="198"/>
  <c r="G65" i="198"/>
  <c r="AU64" i="198"/>
  <c r="L64" i="198"/>
  <c r="BG63" i="198"/>
  <c r="W63" i="198"/>
  <c r="BL62" i="198"/>
  <c r="AI62" i="198"/>
  <c r="BW61" i="198"/>
  <c r="AN61" i="198"/>
  <c r="K61" i="198"/>
  <c r="AY60" i="198"/>
  <c r="P60" i="198"/>
  <c r="BK59" i="198"/>
  <c r="AA59" i="198"/>
  <c r="BP58" i="198"/>
  <c r="AM58" i="198"/>
  <c r="C58" i="198"/>
  <c r="AR57" i="198"/>
  <c r="O57" i="198"/>
  <c r="BC56" i="198"/>
  <c r="T56" i="198"/>
  <c r="BO55" i="198"/>
  <c r="AE55" i="198"/>
  <c r="BT54" i="198"/>
  <c r="AQ54" i="198"/>
  <c r="G54" i="198"/>
  <c r="AV53" i="198"/>
  <c r="S53" i="198"/>
  <c r="BG52" i="198"/>
  <c r="X52" i="198"/>
  <c r="BS51" i="198"/>
  <c r="AI51" i="198"/>
  <c r="BX50" i="198"/>
  <c r="AU50" i="198"/>
  <c r="K50" i="198"/>
  <c r="AZ49" i="198"/>
  <c r="W49" i="198"/>
  <c r="BK48" i="198"/>
  <c r="AB48" i="198"/>
  <c r="BW47" i="198"/>
  <c r="AM47" i="198"/>
  <c r="D47" i="198"/>
  <c r="AY46" i="198"/>
  <c r="O46" i="198"/>
  <c r="BD45" i="198"/>
  <c r="AA45" i="198"/>
  <c r="BO44" i="198"/>
  <c r="AT78" i="198"/>
  <c r="R78" i="198"/>
  <c r="BF77" i="198"/>
  <c r="V77" i="198"/>
  <c r="BR76" i="198"/>
  <c r="AH76" i="198"/>
  <c r="BV75" i="198"/>
  <c r="AT75" i="198"/>
  <c r="J75" i="198"/>
  <c r="AX74" i="198"/>
  <c r="V74" i="198"/>
  <c r="BJ73" i="198"/>
  <c r="Z73" i="198"/>
  <c r="BV72" i="198"/>
  <c r="AL72" i="198"/>
  <c r="B72" i="198"/>
  <c r="AX71" i="198"/>
  <c r="N71" i="198"/>
  <c r="BB70" i="198"/>
  <c r="Z70" i="198"/>
  <c r="BN69" i="198"/>
  <c r="AD69" i="198"/>
  <c r="B69" i="198"/>
  <c r="AP68" i="198"/>
  <c r="F68" i="198"/>
  <c r="BB67" i="198"/>
  <c r="R67" i="198"/>
  <c r="BF66" i="198"/>
  <c r="AD66" i="198"/>
  <c r="BR65" i="198"/>
  <c r="AH65" i="198"/>
  <c r="F65" i="198"/>
  <c r="AT64" i="198"/>
  <c r="J64" i="198"/>
  <c r="BF63" i="198"/>
  <c r="V63" i="198"/>
  <c r="BJ62" i="198"/>
  <c r="AH62" i="198"/>
  <c r="BV61" i="198"/>
  <c r="AL61" i="198"/>
  <c r="J61" i="198"/>
  <c r="AX60" i="198"/>
  <c r="N60" i="198"/>
  <c r="BJ59" i="198"/>
  <c r="Z59" i="198"/>
  <c r="BN58" i="198"/>
  <c r="AL58" i="198"/>
  <c r="B58" i="198"/>
  <c r="AP57" i="198"/>
  <c r="N57" i="198"/>
  <c r="BB56" i="198"/>
  <c r="R56" i="198"/>
  <c r="BN55" i="198"/>
  <c r="AD55" i="198"/>
  <c r="BR54" i="198"/>
  <c r="AP54" i="198"/>
  <c r="F54" i="198"/>
  <c r="AT53" i="198"/>
  <c r="R53" i="198"/>
  <c r="BF52" i="198"/>
  <c r="V52" i="198"/>
  <c r="BR51" i="198"/>
  <c r="AH51" i="198"/>
  <c r="BV50" i="198"/>
  <c r="AS78" i="198"/>
  <c r="Q78" i="198"/>
  <c r="BE77" i="198"/>
  <c r="U77" i="198"/>
  <c r="BQ76" i="198"/>
  <c r="AG76" i="198"/>
  <c r="BU75" i="198"/>
  <c r="AS75" i="198"/>
  <c r="I75" i="198"/>
  <c r="AW74" i="198"/>
  <c r="U74" i="198"/>
  <c r="BI73" i="198"/>
  <c r="Y73" i="198"/>
  <c r="BU72" i="198"/>
  <c r="AK72" i="198"/>
  <c r="BY71" i="198"/>
  <c r="AW71" i="198"/>
  <c r="M71" i="198"/>
  <c r="BA70" i="198"/>
  <c r="Y70" i="198"/>
  <c r="BM69" i="198"/>
  <c r="AC69" i="198"/>
  <c r="BY68" i="198"/>
  <c r="AO68" i="198"/>
  <c r="E68" i="198"/>
  <c r="BA67" i="198"/>
  <c r="Q67" i="198"/>
  <c r="BE66" i="198"/>
  <c r="AC66" i="198"/>
  <c r="BQ65" i="198"/>
  <c r="AG65" i="198"/>
  <c r="E65" i="198"/>
  <c r="AS64" i="198"/>
  <c r="I64" i="198"/>
  <c r="BE63" i="198"/>
  <c r="U63" i="198"/>
  <c r="BI62" i="198"/>
  <c r="AG62" i="198"/>
  <c r="BU61" i="198"/>
  <c r="AK61" i="198"/>
  <c r="I61" i="198"/>
  <c r="AW60" i="198"/>
  <c r="M60" i="198"/>
  <c r="BI59" i="198"/>
  <c r="Y59" i="198"/>
  <c r="BM58" i="198"/>
  <c r="AK58" i="198"/>
  <c r="BY57" i="198"/>
  <c r="AO57" i="198"/>
  <c r="M57" i="198"/>
  <c r="BA56" i="198"/>
  <c r="Q56" i="198"/>
  <c r="BM55" i="198"/>
  <c r="AC55" i="198"/>
  <c r="BQ54" i="198"/>
  <c r="AO54" i="198"/>
  <c r="E54" i="198"/>
  <c r="AS53" i="198"/>
  <c r="Q53" i="198"/>
  <c r="BE52" i="198"/>
  <c r="U52" i="198"/>
  <c r="BQ51" i="198"/>
  <c r="Y78" i="198"/>
  <c r="Y77" i="198"/>
  <c r="M76" i="198"/>
  <c r="L75" i="198"/>
  <c r="BY73" i="198"/>
  <c r="BX72" i="198"/>
  <c r="BE71" i="198"/>
  <c r="BE70" i="198"/>
  <c r="AS69" i="198"/>
  <c r="AR68" i="198"/>
  <c r="AG67" i="198"/>
  <c r="AF66" i="198"/>
  <c r="M65" i="198"/>
  <c r="M64" i="198"/>
  <c r="BY62" i="198"/>
  <c r="BX61" i="198"/>
  <c r="BM60" i="198"/>
  <c r="BL59" i="198"/>
  <c r="AS58" i="198"/>
  <c r="AS57" i="198"/>
  <c r="AG56" i="198"/>
  <c r="AF55" i="198"/>
  <c r="U54" i="198"/>
  <c r="T53" i="198"/>
  <c r="BY51" i="198"/>
  <c r="I51" i="198"/>
  <c r="L50" i="198"/>
  <c r="X49" i="198"/>
  <c r="AC48" i="198"/>
  <c r="AN47" i="198"/>
  <c r="AZ46" i="198"/>
  <c r="BE45" i="198"/>
  <c r="BP44" i="198"/>
  <c r="E44" i="198"/>
  <c r="S43" i="198"/>
  <c r="AH42" i="198"/>
  <c r="AW41" i="198"/>
  <c r="BR40" i="198"/>
  <c r="H40" i="198"/>
  <c r="V39" i="198"/>
  <c r="AL38" i="198"/>
  <c r="BJ37" i="198"/>
  <c r="B37" i="198"/>
  <c r="R36" i="198"/>
  <c r="AX35" i="198"/>
  <c r="BN34" i="198"/>
  <c r="F34" i="198"/>
  <c r="AL33" i="198"/>
  <c r="BB32" i="198"/>
  <c r="BR31" i="198"/>
  <c r="R31" i="198"/>
  <c r="AH30" i="198"/>
  <c r="AX29" i="198"/>
  <c r="F29" i="198"/>
  <c r="V28" i="198"/>
  <c r="AN27" i="198"/>
  <c r="BV26" i="198"/>
  <c r="Q26" i="198"/>
  <c r="AK25" i="198"/>
  <c r="BR24" i="198"/>
  <c r="N24" i="198"/>
  <c r="AM23" i="198"/>
  <c r="BU22" i="198"/>
  <c r="P22" i="198"/>
  <c r="AI21" i="198"/>
  <c r="BQ20" i="198"/>
  <c r="N20" i="198"/>
  <c r="AQ19" i="198"/>
  <c r="E19" i="198"/>
  <c r="AE18" i="198"/>
  <c r="BH17" i="198"/>
  <c r="V17" i="198"/>
  <c r="AZ16" i="198"/>
  <c r="B16" i="198"/>
  <c r="AO15" i="198"/>
  <c r="BQ14" i="198"/>
  <c r="W14" i="198"/>
  <c r="BI13" i="198"/>
  <c r="Q13" i="198"/>
  <c r="AT12" i="198"/>
  <c r="O12" i="198"/>
  <c r="AW11" i="198"/>
  <c r="D11" i="198"/>
  <c r="AW10" i="198"/>
  <c r="G10" i="198"/>
  <c r="AO9" i="198"/>
  <c r="G9" i="198"/>
  <c r="AQ8" i="198"/>
  <c r="C8" i="198"/>
  <c r="AU7" i="198"/>
  <c r="G7" i="198"/>
  <c r="AQ6" i="198"/>
  <c r="M6" i="198"/>
  <c r="AX5" i="198"/>
  <c r="L5" i="198"/>
  <c r="BF4" i="198"/>
  <c r="U4" i="198"/>
  <c r="BG3" i="198"/>
  <c r="AC3" i="198"/>
  <c r="W78" i="198"/>
  <c r="M77" i="198"/>
  <c r="K76" i="198"/>
  <c r="BQ74" i="198"/>
  <c r="BP73" i="198"/>
  <c r="BE72" i="198"/>
  <c r="BC71" i="198"/>
  <c r="AS70" i="198"/>
  <c r="AQ69" i="198"/>
  <c r="Y68" i="198"/>
  <c r="X67" i="198"/>
  <c r="M66" i="198"/>
  <c r="K65" i="198"/>
  <c r="BY63" i="198"/>
  <c r="BW62" i="198"/>
  <c r="BE61" i="198"/>
  <c r="BD60" i="198"/>
  <c r="AS59" i="198"/>
  <c r="AQ58" i="198"/>
  <c r="AG57" i="198"/>
  <c r="AE56" i="198"/>
  <c r="M55" i="198"/>
  <c r="L54" i="198"/>
  <c r="BY52" i="198"/>
  <c r="BW51" i="198"/>
  <c r="BY50" i="198"/>
  <c r="J50" i="198"/>
  <c r="V49" i="198"/>
  <c r="Z48" i="198"/>
  <c r="AL47" i="198"/>
  <c r="AX46" i="198"/>
  <c r="BB45" i="198"/>
  <c r="BN44" i="198"/>
  <c r="D44" i="198"/>
  <c r="R43" i="198"/>
  <c r="AG42" i="198"/>
  <c r="AO41" i="198"/>
  <c r="BQ40" i="198"/>
  <c r="G40" i="198"/>
  <c r="U39" i="198"/>
  <c r="AK38" i="198"/>
  <c r="BI37" i="198"/>
  <c r="BY36" i="198"/>
  <c r="Q36" i="198"/>
  <c r="AW35" i="198"/>
  <c r="BM34" i="198"/>
  <c r="E34" i="198"/>
  <c r="AK33" i="198"/>
  <c r="BA32" i="198"/>
  <c r="BQ31" i="198"/>
  <c r="Q31" i="198"/>
  <c r="AG30" i="198"/>
  <c r="AW29" i="198"/>
  <c r="E29" i="198"/>
  <c r="U28" i="198"/>
  <c r="AM27" i="198"/>
  <c r="BU26" i="198"/>
  <c r="P26" i="198"/>
  <c r="AJ25" i="198"/>
  <c r="BQ24" i="198"/>
  <c r="M24" i="198"/>
  <c r="AL23" i="198"/>
  <c r="BN22" i="198"/>
  <c r="O22" i="198"/>
  <c r="AH21" i="198"/>
  <c r="BP20" i="198"/>
  <c r="M20" i="198"/>
  <c r="AP19" i="198"/>
  <c r="D19" i="198"/>
  <c r="AD18" i="198"/>
  <c r="BG17" i="198"/>
  <c r="U17" i="198"/>
  <c r="AY16" i="198"/>
  <c r="BY15" i="198"/>
  <c r="AM15" i="198"/>
  <c r="BP14" i="198"/>
  <c r="V14" i="198"/>
  <c r="BH13" i="198"/>
  <c r="M13" i="198"/>
  <c r="AS12" i="198"/>
  <c r="N12" i="198"/>
  <c r="AS11" i="198"/>
  <c r="C11" i="198"/>
  <c r="AV10" i="198"/>
  <c r="F10" i="198"/>
  <c r="AK9" i="198"/>
  <c r="F9" i="198"/>
  <c r="AP8" i="198"/>
  <c r="B8" i="198"/>
  <c r="AT7" i="198"/>
  <c r="F7" i="198"/>
  <c r="AP6" i="198"/>
  <c r="L6" i="198"/>
  <c r="AW5" i="198"/>
  <c r="K5" i="198"/>
  <c r="BE4" i="198"/>
  <c r="S4" i="198"/>
  <c r="BF3" i="198"/>
  <c r="AB3" i="198"/>
  <c r="V78" i="198"/>
  <c r="E77" i="198"/>
  <c r="J76" i="198"/>
  <c r="BP74" i="198"/>
  <c r="BN73" i="198"/>
  <c r="BD72" i="198"/>
  <c r="BB71" i="198"/>
  <c r="AK70" i="198"/>
  <c r="AP69" i="198"/>
  <c r="X68" i="198"/>
  <c r="V67" i="198"/>
  <c r="L66" i="198"/>
  <c r="J65" i="198"/>
  <c r="BQ63" i="198"/>
  <c r="BV62" i="198"/>
  <c r="BD61" i="198"/>
  <c r="BB60" i="198"/>
  <c r="AR59" i="198"/>
  <c r="AP58" i="198"/>
  <c r="Y57" i="198"/>
  <c r="AD56" i="198"/>
  <c r="L55" i="198"/>
  <c r="J54" i="198"/>
  <c r="BX52" i="198"/>
  <c r="BV51" i="198"/>
  <c r="BU50" i="198"/>
  <c r="I50" i="198"/>
  <c r="U49" i="198"/>
  <c r="Y48" i="198"/>
  <c r="AK47" i="198"/>
  <c r="AW46" i="198"/>
  <c r="BA45" i="198"/>
  <c r="BM44" i="198"/>
  <c r="C44" i="198"/>
  <c r="Q43" i="198"/>
  <c r="X42" i="198"/>
  <c r="AL41" i="198"/>
  <c r="BA40" i="198"/>
  <c r="F40" i="198"/>
  <c r="M39" i="198"/>
  <c r="AC38" i="198"/>
  <c r="BA37" i="198"/>
  <c r="BX36" i="198"/>
  <c r="P36" i="198"/>
  <c r="AG35" i="198"/>
  <c r="BL34" i="198"/>
  <c r="D34" i="198"/>
  <c r="U33" i="198"/>
  <c r="AS32" i="198"/>
  <c r="BI31" i="198"/>
  <c r="I31" i="198"/>
  <c r="AF30" i="198"/>
  <c r="AV29" i="198"/>
  <c r="BM28" i="198"/>
  <c r="T28" i="198"/>
  <c r="AL27" i="198"/>
  <c r="BF26" i="198"/>
  <c r="O26" i="198"/>
  <c r="AH25" i="198"/>
  <c r="BI24" i="198"/>
  <c r="L24" i="198"/>
  <c r="AK23" i="198"/>
  <c r="BE22" i="198"/>
  <c r="N22" i="198"/>
  <c r="AG21" i="198"/>
  <c r="BA20" i="198"/>
  <c r="L20" i="198"/>
  <c r="AO19" i="198"/>
  <c r="BP18" i="198"/>
  <c r="AC18" i="198"/>
  <c r="BF17" i="198"/>
  <c r="M17" i="198"/>
  <c r="AX16" i="198"/>
  <c r="BX15" i="198"/>
  <c r="AD15" i="198"/>
  <c r="BO14" i="198"/>
  <c r="U14" i="198"/>
  <c r="AW13" i="198"/>
  <c r="L13" i="198"/>
  <c r="AR12" i="198"/>
  <c r="C12" i="198"/>
  <c r="AR11" i="198"/>
  <c r="B11" i="198"/>
  <c r="AK10" i="198"/>
  <c r="E10" i="198"/>
  <c r="AJ9" i="198"/>
  <c r="BT8" i="198"/>
  <c r="AO8" i="198"/>
  <c r="BY7" i="198"/>
  <c r="AL7" i="198"/>
  <c r="E7" i="198"/>
  <c r="AO6" i="198"/>
  <c r="B6" i="198"/>
  <c r="AV5" i="198"/>
  <c r="J5" i="198"/>
  <c r="AW4" i="198"/>
  <c r="R4" i="198"/>
  <c r="BE3" i="198"/>
  <c r="T3" i="198"/>
  <c r="U78" i="198"/>
  <c r="B77" i="198"/>
  <c r="I76" i="198"/>
  <c r="BN74" i="198"/>
  <c r="BM73" i="198"/>
  <c r="BB72" i="198"/>
  <c r="BA71" i="198"/>
  <c r="AH70" i="198"/>
  <c r="AO69" i="198"/>
  <c r="V68" i="198"/>
  <c r="U67" i="198"/>
  <c r="J66" i="198"/>
  <c r="I65" i="198"/>
  <c r="BN63" i="198"/>
  <c r="BU62" i="198"/>
  <c r="BB61" i="198"/>
  <c r="BA60" i="198"/>
  <c r="AP59" i="198"/>
  <c r="AO58" i="198"/>
  <c r="V57" i="198"/>
  <c r="AC56" i="198"/>
  <c r="J55" i="198"/>
  <c r="I54" i="198"/>
  <c r="BV52" i="198"/>
  <c r="BU51" i="198"/>
  <c r="BM50" i="198"/>
  <c r="BQ49" i="198"/>
  <c r="E49" i="198"/>
  <c r="Q48" i="198"/>
  <c r="U47" i="198"/>
  <c r="AG46" i="198"/>
  <c r="AS45" i="198"/>
  <c r="AW44" i="198"/>
  <c r="B44" i="198"/>
  <c r="I43" i="198"/>
  <c r="V42" i="198"/>
  <c r="AK41" i="198"/>
  <c r="AZ40" i="198"/>
  <c r="E40" i="198"/>
  <c r="L39" i="198"/>
  <c r="AB38" i="198"/>
  <c r="AS37" i="198"/>
  <c r="BW36" i="198"/>
  <c r="O36" i="198"/>
  <c r="AF35" i="198"/>
  <c r="BK34" i="198"/>
  <c r="C34" i="198"/>
  <c r="T33" i="198"/>
  <c r="AR32" i="198"/>
  <c r="BH31" i="198"/>
  <c r="BY30" i="198"/>
  <c r="AE30" i="198"/>
  <c r="AU29" i="198"/>
  <c r="BL28" i="198"/>
  <c r="S28" i="198"/>
  <c r="AK27" i="198"/>
  <c r="BE26" i="198"/>
  <c r="N26" i="198"/>
  <c r="AG25" i="198"/>
  <c r="BB24" i="198"/>
  <c r="J24" i="198"/>
  <c r="AD23" i="198"/>
  <c r="BD22" i="198"/>
  <c r="M22" i="198"/>
  <c r="AF21" i="198"/>
  <c r="AZ20" i="198"/>
  <c r="K20" i="198"/>
  <c r="AK19" i="198"/>
  <c r="BN18" i="198"/>
  <c r="AB18" i="198"/>
  <c r="BE17" i="198"/>
  <c r="I17" i="198"/>
  <c r="AW16" i="198"/>
  <c r="BV15" i="198"/>
  <c r="AC15" i="198"/>
  <c r="BN14" i="198"/>
  <c r="Q14" i="198"/>
  <c r="AV13" i="198"/>
  <c r="K13" i="198"/>
  <c r="AQ12" i="198"/>
  <c r="B12" i="198"/>
  <c r="AQ11" i="198"/>
  <c r="BY10" i="198"/>
  <c r="AJ10" i="198"/>
  <c r="BY9" i="198"/>
  <c r="AI9" i="198"/>
  <c r="BS8" i="198"/>
  <c r="AN8" i="198"/>
  <c r="BX7" i="198"/>
  <c r="AK7" i="198"/>
  <c r="D7" i="198"/>
  <c r="AN6" i="198"/>
  <c r="BY5" i="198"/>
  <c r="AU5" i="198"/>
  <c r="I5" i="198"/>
  <c r="AV4" i="198"/>
  <c r="Q4" i="198"/>
  <c r="BC3" i="198"/>
  <c r="S3" i="198"/>
  <c r="T78" i="198"/>
  <c r="BY76" i="198"/>
  <c r="BY75" i="198"/>
  <c r="BM74" i="198"/>
  <c r="BL73" i="198"/>
  <c r="BA72" i="198"/>
  <c r="AZ71" i="198"/>
  <c r="AG70" i="198"/>
  <c r="AG69" i="198"/>
  <c r="U68" i="198"/>
  <c r="T67" i="198"/>
  <c r="I66" i="198"/>
  <c r="H65" i="198"/>
  <c r="BM63" i="198"/>
  <c r="BM62" i="198"/>
  <c r="BA61" i="198"/>
  <c r="AZ60" i="198"/>
  <c r="AO59" i="198"/>
  <c r="AN58" i="198"/>
  <c r="U57" i="198"/>
  <c r="U56" i="198"/>
  <c r="I55" i="198"/>
  <c r="H54" i="198"/>
  <c r="BU52" i="198"/>
  <c r="BT51" i="198"/>
  <c r="BE50" i="198"/>
  <c r="BP49" i="198"/>
  <c r="D49" i="198"/>
  <c r="I48" i="198"/>
  <c r="T47" i="198"/>
  <c r="AF46" i="198"/>
  <c r="AK45" i="198"/>
  <c r="AV44" i="198"/>
  <c r="BY43" i="198"/>
  <c r="H43" i="198"/>
  <c r="U42" i="198"/>
  <c r="AI41" i="198"/>
  <c r="AX40" i="198"/>
  <c r="BM39" i="198"/>
  <c r="J39" i="198"/>
  <c r="Z38" i="198"/>
  <c r="AP37" i="198"/>
  <c r="BV36" i="198"/>
  <c r="N36" i="198"/>
  <c r="AD35" i="198"/>
  <c r="BJ34" i="198"/>
  <c r="B34" i="198"/>
  <c r="R33" i="198"/>
  <c r="AP32" i="198"/>
  <c r="BF31" i="198"/>
  <c r="BV30" i="198"/>
  <c r="AD30" i="198"/>
  <c r="AT29" i="198"/>
  <c r="BJ28" i="198"/>
  <c r="R28" i="198"/>
  <c r="AJ27" i="198"/>
  <c r="BC26" i="198"/>
  <c r="M26" i="198"/>
  <c r="AF25" i="198"/>
  <c r="AZ24" i="198"/>
  <c r="I24" i="198"/>
  <c r="AC23" i="198"/>
  <c r="BB22" i="198"/>
  <c r="F22" i="198"/>
  <c r="AE21" i="198"/>
  <c r="AX20" i="198"/>
  <c r="J20" i="198"/>
  <c r="AI19" i="198"/>
  <c r="BL18" i="198"/>
  <c r="Z18" i="198"/>
  <c r="BD17" i="198"/>
  <c r="F17" i="198"/>
  <c r="AS16" i="198"/>
  <c r="BU15" i="198"/>
  <c r="AA15" i="198"/>
  <c r="BM14" i="198"/>
  <c r="O14" i="198"/>
  <c r="AS13" i="198"/>
  <c r="J13" i="198"/>
  <c r="AP12" i="198"/>
  <c r="BX11" i="198"/>
  <c r="AP11" i="198"/>
  <c r="BX10" i="198"/>
  <c r="AH10" i="198"/>
  <c r="BX9" i="198"/>
  <c r="AH9" i="198"/>
  <c r="BQ8" i="198"/>
  <c r="AM8" i="198"/>
  <c r="BW7" i="198"/>
  <c r="AI7" i="198"/>
  <c r="C7" i="198"/>
  <c r="AM6" i="198"/>
  <c r="BW5" i="198"/>
  <c r="AT5" i="198"/>
  <c r="H5" i="198"/>
  <c r="AT4" i="198"/>
  <c r="P4" i="198"/>
  <c r="BB3" i="198"/>
  <c r="Q3" i="198"/>
  <c r="BY77" i="198"/>
  <c r="BW76" i="198"/>
  <c r="BM75" i="198"/>
  <c r="BK74" i="198"/>
  <c r="AS73" i="198"/>
  <c r="AR72" i="198"/>
  <c r="AG71" i="198"/>
  <c r="AE70" i="198"/>
  <c r="U69" i="198"/>
  <c r="S68" i="198"/>
  <c r="BY66" i="198"/>
  <c r="BX65" i="198"/>
  <c r="BM64" i="198"/>
  <c r="BK63" i="198"/>
  <c r="BA62" i="198"/>
  <c r="AY61" i="198"/>
  <c r="AG60" i="198"/>
  <c r="AF59" i="198"/>
  <c r="U58" i="198"/>
  <c r="S57" i="198"/>
  <c r="I56" i="198"/>
  <c r="G55" i="198"/>
  <c r="BM53" i="198"/>
  <c r="BL52" i="198"/>
  <c r="BA51" i="198"/>
  <c r="BB50" i="198"/>
  <c r="BN49" i="198"/>
  <c r="B49" i="198"/>
  <c r="F48" i="198"/>
  <c r="R47" i="198"/>
  <c r="AD46" i="198"/>
  <c r="AH45" i="198"/>
  <c r="AT44" i="198"/>
  <c r="BI43" i="198"/>
  <c r="F43" i="198"/>
  <c r="T42" i="198"/>
  <c r="AH41" i="198"/>
  <c r="AW40" i="198"/>
  <c r="BL39" i="198"/>
  <c r="I39" i="198"/>
  <c r="Y38" i="198"/>
  <c r="AO37" i="198"/>
  <c r="BU36" i="198"/>
  <c r="M36" i="198"/>
  <c r="AC35" i="198"/>
  <c r="BI34" i="198"/>
  <c r="BY33" i="198"/>
  <c r="Q33" i="198"/>
  <c r="AO32" i="198"/>
  <c r="BE31" i="198"/>
  <c r="BU30" i="198"/>
  <c r="AC30" i="198"/>
  <c r="AS29" i="198"/>
  <c r="BI28" i="198"/>
  <c r="Q28" i="198"/>
  <c r="AI27" i="198"/>
  <c r="BB26" i="198"/>
  <c r="L26" i="198"/>
  <c r="AE25" i="198"/>
  <c r="AX24" i="198"/>
  <c r="H24" i="198"/>
  <c r="AB23" i="198"/>
  <c r="BA22" i="198"/>
  <c r="E22" i="198"/>
  <c r="AD21" i="198"/>
  <c r="AW20" i="198"/>
  <c r="I20" i="198"/>
  <c r="AH19" i="198"/>
  <c r="BK18" i="198"/>
  <c r="Y18" i="198"/>
  <c r="BC17" i="198"/>
  <c r="E17" i="198"/>
  <c r="AQ16" i="198"/>
  <c r="BT15" i="198"/>
  <c r="Z15" i="198"/>
  <c r="BL14" i="198"/>
  <c r="N14" i="198"/>
  <c r="AR13" i="198"/>
  <c r="I13" i="198"/>
  <c r="AO12" i="198"/>
  <c r="BW11" i="198"/>
  <c r="AO11" i="198"/>
  <c r="BW10" i="198"/>
  <c r="AG10" i="198"/>
  <c r="BW9" i="198"/>
  <c r="AG9" i="198"/>
  <c r="BP8" i="198"/>
  <c r="AL8" i="198"/>
  <c r="BV7" i="198"/>
  <c r="AH7" i="198"/>
  <c r="B7" i="198"/>
  <c r="AL6" i="198"/>
  <c r="BV5" i="198"/>
  <c r="AS5" i="198"/>
  <c r="G5" i="198"/>
  <c r="AS4" i="198"/>
  <c r="O4" i="198"/>
  <c r="BA3" i="198"/>
  <c r="O3" i="198"/>
  <c r="BX77" i="198"/>
  <c r="BV76" i="198"/>
  <c r="BE75" i="198"/>
  <c r="BJ74" i="198"/>
  <c r="AR73" i="198"/>
  <c r="AP72" i="198"/>
  <c r="AF71" i="198"/>
  <c r="AD70" i="198"/>
  <c r="M69" i="198"/>
  <c r="R68" i="198"/>
  <c r="BX66" i="198"/>
  <c r="BV65" i="198"/>
  <c r="BL64" i="198"/>
  <c r="BJ63" i="198"/>
  <c r="AS62" i="198"/>
  <c r="AX61" i="198"/>
  <c r="AF60" i="198"/>
  <c r="AD59" i="198"/>
  <c r="T58" i="198"/>
  <c r="R57" i="198"/>
  <c r="BY55" i="198"/>
  <c r="F55" i="198"/>
  <c r="BL53" i="198"/>
  <c r="BJ52" i="198"/>
  <c r="AZ51" i="198"/>
  <c r="BA50" i="198"/>
  <c r="BM49" i="198"/>
  <c r="BY48" i="198"/>
  <c r="E48" i="198"/>
  <c r="Q47" i="198"/>
  <c r="AC46" i="198"/>
  <c r="AG45" i="198"/>
  <c r="AS44" i="198"/>
  <c r="BH43" i="198"/>
  <c r="E43" i="198"/>
  <c r="S42" i="198"/>
  <c r="AG41" i="198"/>
  <c r="AU40" i="198"/>
  <c r="BJ39" i="198"/>
  <c r="BY38" i="198"/>
  <c r="X38" i="198"/>
  <c r="AN37" i="198"/>
  <c r="BE36" i="198"/>
  <c r="L36" i="198"/>
  <c r="AB35" i="198"/>
  <c r="AS34" i="198"/>
  <c r="BQ33" i="198"/>
  <c r="I33" i="198"/>
  <c r="AG32" i="198"/>
  <c r="BD31" i="198"/>
  <c r="BT30" i="198"/>
  <c r="M30" i="198"/>
  <c r="AR29" i="198"/>
  <c r="BH28" i="198"/>
  <c r="BY27" i="198"/>
  <c r="AH27" i="198"/>
  <c r="BA26" i="198"/>
  <c r="BU25" i="198"/>
  <c r="AD25" i="198"/>
  <c r="AW24" i="198"/>
  <c r="BR23" i="198"/>
  <c r="Z23" i="198"/>
  <c r="AT22" i="198"/>
  <c r="BT21" i="198"/>
  <c r="AC21" i="198"/>
  <c r="AV20" i="198"/>
  <c r="BT19" i="198"/>
  <c r="AG19" i="198"/>
  <c r="BJ18" i="198"/>
  <c r="Q18" i="198"/>
  <c r="BB17" i="198"/>
  <c r="D17" i="198"/>
  <c r="AH16" i="198"/>
  <c r="BS15" i="198"/>
  <c r="Y15" i="198"/>
  <c r="AZ14" i="198"/>
  <c r="M14" i="198"/>
  <c r="AQ13" i="198"/>
  <c r="BX12" i="198"/>
  <c r="AN12" i="198"/>
  <c r="BV11" i="198"/>
  <c r="AG11" i="198"/>
  <c r="BV10" i="198"/>
  <c r="AF10" i="198"/>
  <c r="BO9" i="198"/>
  <c r="AF9" i="198"/>
  <c r="BO8" i="198"/>
  <c r="AB8" i="198"/>
  <c r="BU7" i="198"/>
  <c r="AG7" i="198"/>
  <c r="BR6" i="198"/>
  <c r="AK6" i="198"/>
  <c r="BU5" i="198"/>
  <c r="AJ5" i="198"/>
  <c r="F5" i="198"/>
  <c r="AR4" i="198"/>
  <c r="G4" i="198"/>
  <c r="AZ3" i="198"/>
  <c r="N3" i="198"/>
  <c r="BJ78" i="198"/>
  <c r="BI77" i="198"/>
  <c r="AX76" i="198"/>
  <c r="AW75" i="198"/>
  <c r="AD74" i="198"/>
  <c r="AK73" i="198"/>
  <c r="R72" i="198"/>
  <c r="Q71" i="198"/>
  <c r="F70" i="198"/>
  <c r="E69" i="198"/>
  <c r="BJ67" i="198"/>
  <c r="BQ66" i="198"/>
  <c r="AX65" i="198"/>
  <c r="AW64" i="198"/>
  <c r="AL63" i="198"/>
  <c r="AK62" i="198"/>
  <c r="R61" i="198"/>
  <c r="Y60" i="198"/>
  <c r="F59" i="198"/>
  <c r="E58" i="198"/>
  <c r="BR56" i="198"/>
  <c r="BQ55" i="198"/>
  <c r="AX54" i="198"/>
  <c r="BE53" i="198"/>
  <c r="AL52" i="198"/>
  <c r="AK51" i="198"/>
  <c r="AT50" i="198"/>
  <c r="AX49" i="198"/>
  <c r="BJ48" i="198"/>
  <c r="BV47" i="198"/>
  <c r="B47" i="198"/>
  <c r="N46" i="198"/>
  <c r="Z45" i="198"/>
  <c r="AF44" i="198"/>
  <c r="AS43" i="198"/>
  <c r="BG42" i="198"/>
  <c r="BV41" i="198"/>
  <c r="M41" i="198"/>
  <c r="AH40" i="198"/>
  <c r="AV39" i="198"/>
  <c r="BK38" i="198"/>
  <c r="D38" i="198"/>
  <c r="AI37" i="198"/>
  <c r="AY36" i="198"/>
  <c r="BP35" i="198"/>
  <c r="P35" i="198"/>
  <c r="AF34" i="198"/>
  <c r="AW33" i="198"/>
  <c r="C33" i="198"/>
  <c r="S32" i="198"/>
  <c r="AJ31" i="198"/>
  <c r="BO30" i="198"/>
  <c r="G30" i="198"/>
  <c r="X29" i="198"/>
  <c r="AV28" i="198"/>
  <c r="BM27" i="198"/>
  <c r="O27" i="198"/>
  <c r="AP26" i="198"/>
  <c r="BO25" i="198"/>
  <c r="K25" i="198"/>
  <c r="AR24" i="198"/>
  <c r="BK23" i="198"/>
  <c r="H23" i="198"/>
  <c r="AN22" i="198"/>
  <c r="BH21" i="198"/>
  <c r="J21" i="198"/>
  <c r="AL20" i="198"/>
  <c r="BM19" i="198"/>
  <c r="Q19" i="198"/>
  <c r="BE18" i="198"/>
  <c r="F18" i="198"/>
  <c r="AK17" i="198"/>
  <c r="BV16" i="198"/>
  <c r="Y16" i="198"/>
  <c r="BB15" i="198"/>
  <c r="P15" i="198"/>
  <c r="AS14" i="198"/>
  <c r="BU13" i="198"/>
  <c r="AL13" i="198"/>
  <c r="BO12" i="198"/>
  <c r="Y12" i="198"/>
  <c r="BQ11" i="198"/>
  <c r="X11" i="198"/>
  <c r="BG10" i="198"/>
  <c r="AA10" i="198"/>
  <c r="BI9" i="198"/>
  <c r="Q9" i="198"/>
  <c r="BJ8" i="198"/>
  <c r="V8" i="198"/>
  <c r="BG7" i="198"/>
  <c r="Z7" i="198"/>
  <c r="BJ6" i="198"/>
  <c r="W6" i="198"/>
  <c r="BP5" i="198"/>
  <c r="AD5" i="198"/>
  <c r="BQ4" i="198"/>
  <c r="AL4" i="198"/>
  <c r="BY3" i="198"/>
  <c r="AN3" i="198"/>
  <c r="I3" i="198"/>
  <c r="BF78" i="198"/>
  <c r="AN77" i="198"/>
  <c r="AL76" i="198"/>
  <c r="AB75" i="198"/>
  <c r="Z74" i="198"/>
  <c r="I73" i="198"/>
  <c r="N72" i="198"/>
  <c r="BT70" i="198"/>
  <c r="BR69" i="198"/>
  <c r="BH68" i="198"/>
  <c r="BF67" i="198"/>
  <c r="AO66" i="198"/>
  <c r="AT65" i="198"/>
  <c r="AB64" i="198"/>
  <c r="Z63" i="198"/>
  <c r="P62" i="198"/>
  <c r="N61" i="198"/>
  <c r="BU59" i="198"/>
  <c r="B59" i="198"/>
  <c r="BH57" i="198"/>
  <c r="BF56" i="198"/>
  <c r="AV55" i="198"/>
  <c r="AT54" i="198"/>
  <c r="AC53" i="198"/>
  <c r="AH52" i="198"/>
  <c r="Q51" i="198"/>
  <c r="AB50" i="198"/>
  <c r="AG49" i="198"/>
  <c r="AR48" i="198"/>
  <c r="BD47" i="198"/>
  <c r="BI46" i="198"/>
  <c r="BT45" i="198"/>
  <c r="H45" i="198"/>
  <c r="U44" i="198"/>
  <c r="AP43" i="198"/>
  <c r="BD42" i="198"/>
  <c r="BR41" i="198"/>
  <c r="I41" i="198"/>
  <c r="Q40" i="198"/>
  <c r="AS39" i="198"/>
  <c r="BH38" i="198"/>
  <c r="BX37" i="198"/>
  <c r="Q37" i="198"/>
  <c r="AO36" i="198"/>
  <c r="BE35" i="198"/>
  <c r="E35" i="198"/>
  <c r="AB34" i="198"/>
  <c r="AR33" i="198"/>
  <c r="AW78" i="198"/>
  <c r="AK77" i="198"/>
  <c r="AJ76" i="198"/>
  <c r="Y75" i="198"/>
  <c r="X74" i="198"/>
  <c r="E73" i="198"/>
  <c r="E72" i="198"/>
  <c r="BQ70" i="198"/>
  <c r="BP69" i="198"/>
  <c r="BE68" i="198"/>
  <c r="BD67" i="198"/>
  <c r="AK66" i="198"/>
  <c r="AK65" i="198"/>
  <c r="Y64" i="198"/>
  <c r="X63" i="198"/>
  <c r="M62" i="198"/>
  <c r="L61" i="198"/>
  <c r="BQ59" i="198"/>
  <c r="BQ58" i="198"/>
  <c r="BE57" i="198"/>
  <c r="BD56" i="198"/>
  <c r="AS55" i="198"/>
  <c r="AR54" i="198"/>
  <c r="Y53" i="198"/>
  <c r="Y52" i="198"/>
  <c r="N51" i="198"/>
  <c r="Y50" i="198"/>
  <c r="AC49" i="198"/>
  <c r="AO48" i="198"/>
  <c r="BA47" i="198"/>
  <c r="BE46" i="198"/>
  <c r="BQ45" i="198"/>
  <c r="E45" i="198"/>
  <c r="J44" i="198"/>
  <c r="Y43" i="198"/>
  <c r="BB42" i="198"/>
  <c r="BI41" i="198"/>
  <c r="BV40" i="198"/>
  <c r="M40" i="198"/>
  <c r="AB39" i="198"/>
  <c r="BF38" i="198"/>
  <c r="BV37" i="198"/>
  <c r="AC78" i="198"/>
  <c r="AH77" i="198"/>
  <c r="P76" i="198"/>
  <c r="N75" i="198"/>
  <c r="D74" i="198"/>
  <c r="B73" i="198"/>
  <c r="BI71" i="198"/>
  <c r="BN70" i="198"/>
  <c r="AV69" i="198"/>
  <c r="AT68" i="198"/>
  <c r="AJ67" i="198"/>
  <c r="AH66" i="198"/>
  <c r="Q65" i="198"/>
  <c r="V64" i="198"/>
  <c r="D63" i="198"/>
  <c r="B62" i="198"/>
  <c r="BP60" i="198"/>
  <c r="BN59" i="198"/>
  <c r="AW58" i="198"/>
  <c r="BB57" i="198"/>
  <c r="AJ56" i="198"/>
  <c r="AH55" i="198"/>
  <c r="X54" i="198"/>
  <c r="V53" i="198"/>
  <c r="E52" i="198"/>
  <c r="K51" i="198"/>
  <c r="N50" i="198"/>
  <c r="Z49" i="198"/>
  <c r="AL48" i="198"/>
  <c r="AP47" i="198"/>
  <c r="BB46" i="198"/>
  <c r="Z78" i="198"/>
  <c r="AG77" i="198"/>
  <c r="N76" i="198"/>
  <c r="M75" i="198"/>
  <c r="B74" i="198"/>
  <c r="BY72" i="198"/>
  <c r="BF71" i="198"/>
  <c r="BM70" i="198"/>
  <c r="AT69" i="198"/>
  <c r="AS68" i="198"/>
  <c r="AH67" i="198"/>
  <c r="AG66" i="198"/>
  <c r="N65" i="198"/>
  <c r="U64" i="198"/>
  <c r="B63" i="198"/>
  <c r="BY61" i="198"/>
  <c r="BN60" i="198"/>
  <c r="BM59" i="198"/>
  <c r="AT58" i="198"/>
  <c r="BA57" i="198"/>
  <c r="AH56" i="198"/>
  <c r="AG55" i="198"/>
  <c r="V54" i="198"/>
  <c r="U53" i="198"/>
  <c r="B52" i="198"/>
  <c r="J51" i="198"/>
  <c r="M50" i="198"/>
  <c r="Y49" i="198"/>
  <c r="AK48" i="198"/>
  <c r="AO47" i="198"/>
  <c r="BA46" i="198"/>
  <c r="BM45" i="198"/>
  <c r="BQ44" i="198"/>
  <c r="BV77" i="198"/>
  <c r="AV75" i="198"/>
  <c r="AO72" i="198"/>
  <c r="E70" i="198"/>
  <c r="BV66" i="198"/>
  <c r="AV64" i="198"/>
  <c r="AW61" i="198"/>
  <c r="E59" i="198"/>
  <c r="BV55" i="198"/>
  <c r="AW53" i="198"/>
  <c r="AY50" i="198"/>
  <c r="BI48" i="198"/>
  <c r="T46" i="198"/>
  <c r="AO44" i="198"/>
  <c r="BJ42" i="198"/>
  <c r="AD41" i="198"/>
  <c r="AX39" i="198"/>
  <c r="U38" i="198"/>
  <c r="BB36" i="198"/>
  <c r="AY35" i="198"/>
  <c r="Y34" i="198"/>
  <c r="BI32" i="198"/>
  <c r="BA31" i="198"/>
  <c r="AK30" i="198"/>
  <c r="M29" i="198"/>
  <c r="BU27" i="198"/>
  <c r="BX26" i="198"/>
  <c r="BF25" i="198"/>
  <c r="AT24" i="198"/>
  <c r="AP23" i="198"/>
  <c r="X22" i="198"/>
  <c r="T21" i="198"/>
  <c r="Q20" i="198"/>
  <c r="L19" i="198"/>
  <c r="I18" i="198"/>
  <c r="Y17" i="198"/>
  <c r="U16" i="198"/>
  <c r="R15" i="198"/>
  <c r="Z14" i="198"/>
  <c r="X13" i="198"/>
  <c r="AK12" i="198"/>
  <c r="AY11" i="198"/>
  <c r="BC10" i="198"/>
  <c r="BK9" i="198"/>
  <c r="I9" i="198"/>
  <c r="S8" i="198"/>
  <c r="AB7" i="198"/>
  <c r="AT6" i="198"/>
  <c r="BE5" i="198"/>
  <c r="B5" i="198"/>
  <c r="W4" i="198"/>
  <c r="AI3" i="198"/>
  <c r="BU77" i="198"/>
  <c r="AC75" i="198"/>
  <c r="AN72" i="198"/>
  <c r="BT69" i="198"/>
  <c r="BU66" i="198"/>
  <c r="AC64" i="198"/>
  <c r="AO61" i="198"/>
  <c r="C59" i="198"/>
  <c r="BU55" i="198"/>
  <c r="AK53" i="198"/>
  <c r="AX50" i="198"/>
  <c r="AS48" i="198"/>
  <c r="R46" i="198"/>
  <c r="AG44" i="198"/>
  <c r="BI42" i="198"/>
  <c r="AC41" i="198"/>
  <c r="AW39" i="198"/>
  <c r="E38" i="198"/>
  <c r="BA36" i="198"/>
  <c r="AA35" i="198"/>
  <c r="I34" i="198"/>
  <c r="BH32" i="198"/>
  <c r="AK31" i="198"/>
  <c r="AJ30" i="198"/>
  <c r="L29" i="198"/>
  <c r="BN27" i="198"/>
  <c r="BW26" i="198"/>
  <c r="BE25" i="198"/>
  <c r="AS24" i="198"/>
  <c r="AO23" i="198"/>
  <c r="V22" i="198"/>
  <c r="K21" i="198"/>
  <c r="P20" i="198"/>
  <c r="J19" i="198"/>
  <c r="H18" i="198"/>
  <c r="X17" i="198"/>
  <c r="T16" i="198"/>
  <c r="Q15" i="198"/>
  <c r="Y14" i="198"/>
  <c r="W13" i="198"/>
  <c r="Z12" i="198"/>
  <c r="AX11" i="198"/>
  <c r="BB10" i="198"/>
  <c r="BJ9" i="198"/>
  <c r="H9" i="198"/>
  <c r="R8" i="198"/>
  <c r="AA7" i="198"/>
  <c r="AS6" i="198"/>
  <c r="BD5" i="198"/>
  <c r="BR4" i="198"/>
  <c r="V4" i="198"/>
  <c r="AH3" i="198"/>
  <c r="BL77" i="198"/>
  <c r="Z75" i="198"/>
  <c r="U72" i="198"/>
  <c r="BQ69" i="198"/>
  <c r="BS66" i="198"/>
  <c r="Z64" i="198"/>
  <c r="AC61" i="198"/>
  <c r="BY58" i="198"/>
  <c r="BS55" i="198"/>
  <c r="Z53" i="198"/>
  <c r="AW50" i="198"/>
  <c r="AP48" i="198"/>
  <c r="Q46" i="198"/>
  <c r="AD44" i="198"/>
  <c r="BF42" i="198"/>
  <c r="L41" i="198"/>
  <c r="AU39" i="198"/>
  <c r="B38" i="198"/>
  <c r="AZ36" i="198"/>
  <c r="Z35" i="198"/>
  <c r="H34" i="198"/>
  <c r="BF32" i="198"/>
  <c r="AH31" i="198"/>
  <c r="L30" i="198"/>
  <c r="J29" i="198"/>
  <c r="BL27" i="198"/>
  <c r="AZ26" i="198"/>
  <c r="BD25" i="198"/>
  <c r="AQ24" i="198"/>
  <c r="Y23" i="198"/>
  <c r="T22" i="198"/>
  <c r="B21" i="198"/>
  <c r="BR19" i="198"/>
  <c r="I19" i="198"/>
  <c r="E18" i="198"/>
  <c r="B17" i="198"/>
  <c r="R16" i="198"/>
  <c r="N15" i="198"/>
  <c r="L14" i="198"/>
  <c r="U13" i="198"/>
  <c r="W12" i="198"/>
  <c r="AF11" i="198"/>
  <c r="BA10" i="198"/>
  <c r="BE9" i="198"/>
  <c r="BN8" i="198"/>
  <c r="Q8" i="198"/>
  <c r="Y7" i="198"/>
  <c r="AJ6" i="198"/>
  <c r="BB5" i="198"/>
  <c r="BO4" i="198"/>
  <c r="F4" i="198"/>
  <c r="AG3" i="198"/>
  <c r="BJ77" i="198"/>
  <c r="P75" i="198"/>
  <c r="T72" i="198"/>
  <c r="AW69" i="198"/>
  <c r="BR66" i="198"/>
  <c r="W64" i="198"/>
  <c r="U61" i="198"/>
  <c r="BE58" i="198"/>
  <c r="BR55" i="198"/>
  <c r="W53" i="198"/>
  <c r="AV50" i="198"/>
  <c r="AM48" i="198"/>
  <c r="P46" i="198"/>
  <c r="AC44" i="198"/>
  <c r="BE42" i="198"/>
  <c r="J41" i="198"/>
  <c r="AT39" i="198"/>
  <c r="BY37" i="198"/>
  <c r="AX36" i="198"/>
  <c r="Y35" i="198"/>
  <c r="BP33" i="198"/>
  <c r="BE32" i="198"/>
  <c r="AG31" i="198"/>
  <c r="J30" i="198"/>
  <c r="I29" i="198"/>
  <c r="BJ27" i="198"/>
  <c r="AY26" i="198"/>
  <c r="BB25" i="198"/>
  <c r="AP24" i="198"/>
  <c r="X23" i="198"/>
  <c r="S22" i="198"/>
  <c r="BY20" i="198"/>
  <c r="BP19" i="198"/>
  <c r="H19" i="198"/>
  <c r="D18" i="198"/>
  <c r="BY16" i="198"/>
  <c r="Q16" i="198"/>
  <c r="M15" i="198"/>
  <c r="J14" i="198"/>
  <c r="T13" i="198"/>
  <c r="V12" i="198"/>
  <c r="AD11" i="198"/>
  <c r="AZ10" i="198"/>
  <c r="BD9" i="198"/>
  <c r="BM8" i="198"/>
  <c r="N8" i="198"/>
  <c r="X7" i="198"/>
  <c r="AI6" i="198"/>
  <c r="BA5" i="198"/>
  <c r="BN4" i="198"/>
  <c r="D4" i="198"/>
  <c r="AF3" i="198"/>
  <c r="BH77" i="198"/>
  <c r="BI74" i="198"/>
  <c r="Q72" i="198"/>
  <c r="J69" i="198"/>
  <c r="BI66" i="198"/>
  <c r="BI63" i="198"/>
  <c r="Q61" i="198"/>
  <c r="R58" i="198"/>
  <c r="BP55" i="198"/>
  <c r="BI52" i="198"/>
  <c r="AS50" i="198"/>
  <c r="C48" i="198"/>
  <c r="M46" i="198"/>
  <c r="M44" i="198"/>
  <c r="BC42" i="198"/>
  <c r="BX40" i="198"/>
  <c r="AC39" i="198"/>
  <c r="BW37" i="198"/>
  <c r="AW36" i="198"/>
  <c r="Q35" i="198"/>
  <c r="BN33" i="198"/>
  <c r="BD32" i="198"/>
  <c r="AF31" i="198"/>
  <c r="I30" i="198"/>
  <c r="H29" i="198"/>
  <c r="BI27" i="198"/>
  <c r="AX26" i="198"/>
  <c r="AT25" i="198"/>
  <c r="AA24" i="198"/>
  <c r="W23" i="198"/>
  <c r="R22" i="198"/>
  <c r="BX20" i="198"/>
  <c r="BO19" i="198"/>
  <c r="G19" i="198"/>
  <c r="C18" i="198"/>
  <c r="BX16" i="198"/>
  <c r="I16" i="198"/>
  <c r="E15" i="198"/>
  <c r="I14" i="198"/>
  <c r="S13" i="198"/>
  <c r="U12" i="198"/>
  <c r="AC11" i="198"/>
  <c r="AY10" i="198"/>
  <c r="BC9" i="198"/>
  <c r="BL8" i="198"/>
  <c r="F8" i="198"/>
  <c r="P7" i="198"/>
  <c r="AH6" i="198"/>
  <c r="AZ5" i="198"/>
  <c r="BM4" i="198"/>
  <c r="C4" i="198"/>
  <c r="AE3" i="198"/>
  <c r="AO77" i="198"/>
  <c r="BA74" i="198"/>
  <c r="O72" i="198"/>
  <c r="I69" i="198"/>
  <c r="AW66" i="198"/>
  <c r="BH63" i="198"/>
  <c r="O61" i="198"/>
  <c r="Q58" i="198"/>
  <c r="AW55" i="198"/>
  <c r="BH52" i="198"/>
  <c r="AC50" i="198"/>
  <c r="B48" i="198"/>
  <c r="BU45" i="198"/>
  <c r="I44" i="198"/>
  <c r="BA42" i="198"/>
  <c r="BU40" i="198"/>
  <c r="Z39" i="198"/>
  <c r="BU37" i="198"/>
  <c r="AN36" i="198"/>
  <c r="N35" i="198"/>
  <c r="BM33" i="198"/>
  <c r="BC32" i="198"/>
  <c r="AE31" i="198"/>
  <c r="H30" i="198"/>
  <c r="G29" i="198"/>
  <c r="BH27" i="198"/>
  <c r="AW26" i="198"/>
  <c r="AS25" i="198"/>
  <c r="Z24" i="198"/>
  <c r="I23" i="198"/>
  <c r="Q22" i="198"/>
  <c r="BV20" i="198"/>
  <c r="BN19" i="198"/>
  <c r="F19" i="198"/>
  <c r="B18" i="198"/>
  <c r="BW16" i="198"/>
  <c r="E16" i="198"/>
  <c r="BY14" i="198"/>
  <c r="BY13" i="198"/>
  <c r="R13" i="198"/>
  <c r="T12" i="198"/>
  <c r="Y11" i="198"/>
  <c r="AX10" i="198"/>
  <c r="BB9" i="198"/>
  <c r="BK8" i="198"/>
  <c r="E8" i="198"/>
  <c r="O7" i="198"/>
  <c r="X6" i="198"/>
  <c r="AY5" i="198"/>
  <c r="BL4" i="198"/>
  <c r="B4" i="198"/>
  <c r="AD3" i="198"/>
  <c r="BT76" i="198"/>
  <c r="AA74" i="198"/>
  <c r="AC71" i="198"/>
  <c r="BI68" i="198"/>
  <c r="BT65" i="198"/>
  <c r="AB63" i="198"/>
  <c r="AC60" i="198"/>
  <c r="BI57" i="198"/>
  <c r="BU54" i="198"/>
  <c r="AI52" i="198"/>
  <c r="BJ49" i="198"/>
  <c r="BE47" i="198"/>
  <c r="AE45" i="198"/>
  <c r="BE43" i="198"/>
  <c r="Q42" i="198"/>
  <c r="AS40" i="198"/>
  <c r="BN38" i="198"/>
  <c r="AL37" i="198"/>
  <c r="U36" i="198"/>
  <c r="BQ34" i="198"/>
  <c r="AQ33" i="198"/>
  <c r="T32" i="198"/>
  <c r="T31" i="198"/>
  <c r="BT29" i="198"/>
  <c r="AW28" i="198"/>
  <c r="AP27" i="198"/>
  <c r="AD26" i="198"/>
  <c r="L25" i="198"/>
  <c r="U24" i="198"/>
  <c r="B23" i="198"/>
  <c r="BI21" i="198"/>
  <c r="BR20" i="198"/>
  <c r="BI19" i="198"/>
  <c r="BF18" i="198"/>
  <c r="BJ17" i="198"/>
  <c r="BF16" i="198"/>
  <c r="BD15" i="198"/>
  <c r="BR14" i="198"/>
  <c r="BN13" i="198"/>
  <c r="BP12" i="198"/>
  <c r="P12" i="198"/>
  <c r="T11" i="198"/>
  <c r="AB10" i="198"/>
  <c r="AQ9" i="198"/>
  <c r="AW8" i="198"/>
  <c r="BH7" i="198"/>
  <c r="H7" i="198"/>
  <c r="R6" i="198"/>
  <c r="AE5" i="198"/>
  <c r="BG4" i="198"/>
  <c r="BT3" i="198"/>
  <c r="J3" i="198"/>
  <c r="AZ76" i="198"/>
  <c r="E74" i="198"/>
  <c r="R71" i="198"/>
  <c r="AV68" i="198"/>
  <c r="AZ65" i="198"/>
  <c r="E63" i="198"/>
  <c r="Z60" i="198"/>
  <c r="BC57" i="198"/>
  <c r="BA54" i="198"/>
  <c r="M52" i="198"/>
  <c r="BA49" i="198"/>
  <c r="AR47" i="198"/>
  <c r="AC45" i="198"/>
  <c r="AT43" i="198"/>
  <c r="BX41" i="198"/>
  <c r="AJ40" i="198"/>
  <c r="BL38" i="198"/>
  <c r="AJ37" i="198"/>
  <c r="J36" i="198"/>
  <c r="BO34" i="198"/>
  <c r="AO33" i="198"/>
  <c r="Q32" i="198"/>
  <c r="BR30" i="198"/>
  <c r="BQ29" i="198"/>
  <c r="AS28" i="198"/>
  <c r="Z27" i="198"/>
  <c r="U26" i="198"/>
  <c r="H25" i="198"/>
  <c r="BN23" i="198"/>
  <c r="BX22" i="198"/>
  <c r="BE21" i="198"/>
  <c r="AT20" i="198"/>
  <c r="BC19" i="198"/>
  <c r="AY18" i="198"/>
  <c r="AW17" i="198"/>
  <c r="BC16" i="198"/>
  <c r="AY15" i="198"/>
  <c r="AV14" i="198"/>
  <c r="BL13" i="198"/>
  <c r="BM12" i="198"/>
  <c r="BT11" i="198"/>
  <c r="R11" i="198"/>
  <c r="Y10" i="198"/>
  <c r="AD9" i="198"/>
  <c r="AT8" i="198"/>
  <c r="BD7" i="198"/>
  <c r="BM6" i="198"/>
  <c r="P6" i="198"/>
  <c r="AB5" i="198"/>
  <c r="AP4" i="198"/>
  <c r="BR3" i="198"/>
  <c r="G3" i="198"/>
  <c r="BM78" i="198"/>
  <c r="AK76" i="198"/>
  <c r="AM73" i="198"/>
  <c r="BR70" i="198"/>
  <c r="BU67" i="198"/>
  <c r="AS65" i="198"/>
  <c r="AM62" i="198"/>
  <c r="BR59" i="198"/>
  <c r="BU56" i="198"/>
  <c r="AS54" i="198"/>
  <c r="AN51" i="198"/>
  <c r="AD49" i="198"/>
  <c r="M47" i="198"/>
  <c r="I45" i="198"/>
  <c r="AO43" i="198"/>
  <c r="BQ41" i="198"/>
  <c r="N40" i="198"/>
  <c r="BG38" i="198"/>
  <c r="P37" i="198"/>
  <c r="BN35" i="198"/>
  <c r="AO34" i="198"/>
  <c r="H33" i="198"/>
  <c r="N32" i="198"/>
  <c r="BN30" i="198"/>
  <c r="AQ29" i="198"/>
  <c r="Z28" i="198"/>
  <c r="M27" i="198"/>
  <c r="BT25" i="198"/>
  <c r="E25" i="198"/>
  <c r="BJ23" i="198"/>
  <c r="AS22" i="198"/>
  <c r="BB21" i="198"/>
  <c r="AK20" i="198"/>
  <c r="AF19" i="198"/>
  <c r="AM18" i="198"/>
  <c r="AI17" i="198"/>
  <c r="AG16" i="198"/>
  <c r="AV15" i="198"/>
  <c r="AR14" i="198"/>
  <c r="AP13" i="198"/>
  <c r="BI12" i="198"/>
  <c r="BM11" i="198"/>
  <c r="BU10" i="198"/>
  <c r="K10" i="198"/>
  <c r="O9" i="198"/>
  <c r="AA8" i="198"/>
  <c r="BA7" i="198"/>
  <c r="BI6" i="198"/>
  <c r="BT5" i="198"/>
  <c r="Y5" i="198"/>
  <c r="AK4" i="198"/>
  <c r="AY3" i="198"/>
  <c r="BI78" i="198"/>
  <c r="BB75" i="198"/>
  <c r="AC73" i="198"/>
  <c r="AC70" i="198"/>
  <c r="BI67" i="198"/>
  <c r="BJ64" i="198"/>
  <c r="AJ62" i="198"/>
  <c r="AC59" i="198"/>
  <c r="BQ56" i="198"/>
  <c r="BJ53" i="198"/>
  <c r="AJ51" i="198"/>
  <c r="BP48" i="198"/>
  <c r="BY46" i="198"/>
  <c r="BT44" i="198"/>
  <c r="V43" i="198"/>
  <c r="BF41" i="198"/>
  <c r="J40" i="198"/>
  <c r="AO38" i="198"/>
  <c r="M37" i="198"/>
  <c r="BD35" i="198"/>
  <c r="AD34" i="198"/>
  <c r="E33" i="198"/>
  <c r="BU31" i="198"/>
  <c r="AW30" i="198"/>
  <c r="AO29" i="198"/>
  <c r="X28" i="198"/>
  <c r="E27" i="198"/>
  <c r="BQ25" i="198"/>
  <c r="BU24" i="198"/>
  <c r="BH23" i="198"/>
  <c r="AP22" i="198"/>
  <c r="AL21" i="198"/>
  <c r="AA20" i="198"/>
  <c r="AC19" i="198"/>
  <c r="AK18" i="198"/>
  <c r="AG17" i="198"/>
  <c r="AD16" i="198"/>
  <c r="AT15" i="198"/>
  <c r="AP14" i="198"/>
  <c r="AN13" i="198"/>
  <c r="AW12" i="198"/>
  <c r="BD11" i="198"/>
  <c r="BS10" i="198"/>
  <c r="I10" i="198"/>
  <c r="M9" i="198"/>
  <c r="X8" i="198"/>
  <c r="AW7" i="198"/>
  <c r="BG6" i="198"/>
  <c r="BR5" i="198"/>
  <c r="O5" i="198"/>
  <c r="AB4" i="198"/>
  <c r="AW3" i="198"/>
  <c r="BE78" i="198"/>
  <c r="AY75" i="198"/>
  <c r="F73" i="198"/>
  <c r="I70" i="198"/>
  <c r="BE67" i="198"/>
  <c r="AZ64" i="198"/>
  <c r="N62" i="198"/>
  <c r="I59" i="198"/>
  <c r="BE56" i="198"/>
  <c r="BG53" i="198"/>
  <c r="P51" i="198"/>
  <c r="BM48" i="198"/>
  <c r="BF46" i="198"/>
  <c r="AQ44" i="198"/>
  <c r="BU42" i="198"/>
  <c r="AF41" i="198"/>
  <c r="BI39" i="198"/>
  <c r="W38" i="198"/>
  <c r="D37" i="198"/>
  <c r="BA35" i="198"/>
  <c r="AA34" i="198"/>
  <c r="B33" i="198"/>
  <c r="BC31" i="198"/>
  <c r="AT30" i="198"/>
  <c r="V29" i="198"/>
  <c r="BX27" i="198"/>
  <c r="B27" i="198"/>
  <c r="BN25" i="198"/>
  <c r="AV24" i="198"/>
  <c r="BF23" i="198"/>
  <c r="AM22" i="198"/>
  <c r="V21" i="198"/>
  <c r="U20" i="198"/>
  <c r="N19" i="198"/>
  <c r="M18" i="198"/>
  <c r="AA17" i="198"/>
  <c r="W16" i="198"/>
  <c r="U15" i="198"/>
  <c r="AK14" i="198"/>
  <c r="AK13" i="198"/>
  <c r="AM12" i="198"/>
  <c r="BA11" i="198"/>
  <c r="BE10" i="198"/>
  <c r="BN9" i="198"/>
  <c r="K9" i="198"/>
  <c r="U8" i="198"/>
  <c r="AD7" i="198"/>
  <c r="BE6" i="198"/>
  <c r="BO5" i="198"/>
  <c r="E5" i="198"/>
  <c r="Y4" i="198"/>
  <c r="AL3" i="198"/>
  <c r="AK78" i="198"/>
  <c r="AX75" i="198"/>
  <c r="C73" i="198"/>
  <c r="H70" i="198"/>
  <c r="AK67" i="198"/>
  <c r="AX64" i="198"/>
  <c r="D62" i="198"/>
  <c r="H59" i="198"/>
  <c r="AK56" i="198"/>
  <c r="BF53" i="198"/>
  <c r="M51" i="198"/>
  <c r="BL48" i="198"/>
  <c r="BC46" i="198"/>
  <c r="AP44" i="198"/>
  <c r="BM42" i="198"/>
  <c r="AE41" i="198"/>
  <c r="AZ39" i="198"/>
  <c r="V38" i="198"/>
  <c r="BD36" i="198"/>
  <c r="AZ35" i="198"/>
  <c r="Z34" i="198"/>
  <c r="BY32" i="198"/>
  <c r="BB31" i="198"/>
  <c r="AS30" i="198"/>
  <c r="U29" i="198"/>
  <c r="BV27" i="198"/>
  <c r="BY26" i="198"/>
  <c r="BM25" i="198"/>
  <c r="AU24" i="198"/>
  <c r="BE23" i="198"/>
  <c r="AL22" i="198"/>
  <c r="U21" i="198"/>
  <c r="R20" i="198"/>
  <c r="M19" i="198"/>
  <c r="J18" i="198"/>
  <c r="Z17" i="198"/>
  <c r="V16" i="198"/>
  <c r="S15" i="198"/>
  <c r="AI14" i="198"/>
  <c r="AG13" i="198"/>
  <c r="AL12" i="198"/>
  <c r="AZ11" i="198"/>
  <c r="BD10" i="198"/>
  <c r="BL9" i="198"/>
  <c r="J9" i="198"/>
  <c r="T8" i="198"/>
  <c r="AC7" i="198"/>
  <c r="BD6" i="198"/>
  <c r="BN5" i="198"/>
  <c r="C5" i="198"/>
  <c r="X4" i="198"/>
  <c r="AK3" i="198"/>
  <c r="AO74" i="198"/>
  <c r="Q68" i="198"/>
  <c r="M61" i="198"/>
  <c r="AW54" i="198"/>
  <c r="BY47" i="198"/>
  <c r="AR43" i="198"/>
  <c r="Y39" i="198"/>
  <c r="I36" i="198"/>
  <c r="Y32" i="198"/>
  <c r="BI29" i="198"/>
  <c r="AO26" i="198"/>
  <c r="BM23" i="198"/>
  <c r="BU20" i="198"/>
  <c r="AP18" i="198"/>
  <c r="BR15" i="198"/>
  <c r="BK13" i="198"/>
  <c r="W11" i="198"/>
  <c r="AC9" i="198"/>
  <c r="M7" i="198"/>
  <c r="AA5" i="198"/>
  <c r="M3" i="198"/>
  <c r="AG74" i="198"/>
  <c r="I68" i="198"/>
  <c r="BQ60" i="198"/>
  <c r="AU54" i="198"/>
  <c r="BX47" i="198"/>
  <c r="AQ43" i="198"/>
  <c r="W39" i="198"/>
  <c r="BQ35" i="198"/>
  <c r="V32" i="198"/>
  <c r="BA29" i="198"/>
  <c r="AN26" i="198"/>
  <c r="BL23" i="198"/>
  <c r="BT20" i="198"/>
  <c r="AO18" i="198"/>
  <c r="BQ15" i="198"/>
  <c r="BJ13" i="198"/>
  <c r="V11" i="198"/>
  <c r="U9" i="198"/>
  <c r="J7" i="198"/>
  <c r="Z5" i="198"/>
  <c r="L3" i="198"/>
  <c r="AC74" i="198"/>
  <c r="BM67" i="198"/>
  <c r="AD60" i="198"/>
  <c r="Y54" i="198"/>
  <c r="BU47" i="198"/>
  <c r="X43" i="198"/>
  <c r="BQ38" i="198"/>
  <c r="BM35" i="198"/>
  <c r="U32" i="198"/>
  <c r="AP29" i="198"/>
  <c r="AE26" i="198"/>
  <c r="BI23" i="198"/>
  <c r="BS20" i="198"/>
  <c r="AL18" i="198"/>
  <c r="BP15" i="198"/>
  <c r="AO13" i="198"/>
  <c r="U11" i="198"/>
  <c r="N9" i="198"/>
  <c r="I7" i="198"/>
  <c r="W5" i="198"/>
  <c r="K3" i="198"/>
  <c r="Y74" i="198"/>
  <c r="BG67" i="198"/>
  <c r="AA60" i="198"/>
  <c r="BI53" i="198"/>
  <c r="BB47" i="198"/>
  <c r="U43" i="198"/>
  <c r="BM38" i="198"/>
  <c r="BB35" i="198"/>
  <c r="R32" i="198"/>
  <c r="Y29" i="198"/>
  <c r="V26" i="198"/>
  <c r="BG23" i="198"/>
  <c r="AU20" i="198"/>
  <c r="AG18" i="198"/>
  <c r="AZ15" i="198"/>
  <c r="AM13" i="198"/>
  <c r="S11" i="198"/>
  <c r="L9" i="198"/>
  <c r="BQ6" i="198"/>
  <c r="N5" i="198"/>
  <c r="H3" i="198"/>
  <c r="AP73" i="198"/>
  <c r="AL66" i="198"/>
  <c r="Q60" i="198"/>
  <c r="AO52" i="198"/>
  <c r="O47" i="198"/>
  <c r="AK42" i="198"/>
  <c r="BJ38" i="198"/>
  <c r="M35" i="198"/>
  <c r="P32" i="198"/>
  <c r="BG28" i="198"/>
  <c r="T26" i="198"/>
  <c r="E23" i="198"/>
  <c r="AS20" i="198"/>
  <c r="BY17" i="198"/>
  <c r="AX15" i="198"/>
  <c r="BW12" i="198"/>
  <c r="J11" i="198"/>
  <c r="BI8" i="198"/>
  <c r="BL6" i="198"/>
  <c r="BK4" i="198"/>
  <c r="AO73" i="198"/>
  <c r="AI66" i="198"/>
  <c r="E60" i="198"/>
  <c r="AN52" i="198"/>
  <c r="N47" i="198"/>
  <c r="AJ42" i="198"/>
  <c r="BI38" i="198"/>
  <c r="BU34" i="198"/>
  <c r="O32" i="198"/>
  <c r="BF28" i="198"/>
  <c r="R26" i="198"/>
  <c r="D23" i="198"/>
  <c r="AO20" i="198"/>
  <c r="BX17" i="198"/>
  <c r="AW15" i="198"/>
  <c r="BU12" i="198"/>
  <c r="I11" i="198"/>
  <c r="BH8" i="198"/>
  <c r="BK6" i="198"/>
  <c r="BJ4" i="198"/>
  <c r="AL73" i="198"/>
  <c r="BU65" i="198"/>
  <c r="BO59" i="198"/>
  <c r="AK52" i="198"/>
  <c r="E47" i="198"/>
  <c r="R42" i="198"/>
  <c r="BE38" i="198"/>
  <c r="BR34" i="198"/>
  <c r="M32" i="198"/>
  <c r="BE28" i="198"/>
  <c r="BR25" i="198"/>
  <c r="C23" i="198"/>
  <c r="AJ20" i="198"/>
  <c r="BL17" i="198"/>
  <c r="AU15" i="198"/>
  <c r="BQ12" i="198"/>
  <c r="BT10" i="198"/>
  <c r="AX8" i="198"/>
  <c r="BH6" i="198"/>
  <c r="BI4" i="198"/>
  <c r="BG78" i="198"/>
  <c r="T71" i="198"/>
  <c r="BI64" i="198"/>
  <c r="BF57" i="198"/>
  <c r="AG51" i="198"/>
  <c r="AD45" i="198"/>
  <c r="BE41" i="198"/>
  <c r="AK37" i="198"/>
  <c r="AC34" i="198"/>
  <c r="BS30" i="198"/>
  <c r="W28" i="198"/>
  <c r="I25" i="198"/>
  <c r="AO22" i="198"/>
  <c r="BE19" i="198"/>
  <c r="AC17" i="198"/>
  <c r="AX14" i="198"/>
  <c r="AV12" i="198"/>
  <c r="Z10" i="198"/>
  <c r="W8" i="198"/>
  <c r="Q6" i="198"/>
  <c r="AA4" i="198"/>
  <c r="BU76" i="198"/>
  <c r="BO70" i="198"/>
  <c r="AK63" i="198"/>
  <c r="BT56" i="198"/>
  <c r="BK49" i="198"/>
  <c r="F45" i="198"/>
  <c r="AT40" i="198"/>
  <c r="N37" i="198"/>
  <c r="AS33" i="198"/>
  <c r="BM30" i="198"/>
  <c r="AR27" i="198"/>
  <c r="BV24" i="198"/>
  <c r="BJ21" i="198"/>
  <c r="AD19" i="198"/>
  <c r="BH16" i="198"/>
  <c r="AQ14" i="198"/>
  <c r="Q12" i="198"/>
  <c r="J10" i="198"/>
  <c r="BP7" i="198"/>
  <c r="BS5" i="198"/>
  <c r="BU3" i="198"/>
  <c r="AW76" i="198"/>
  <c r="G69" i="198"/>
  <c r="AP62" i="198"/>
  <c r="AT55" i="198"/>
  <c r="AW49" i="198"/>
  <c r="G44" i="198"/>
  <c r="AG40" i="198"/>
  <c r="AL36" i="198"/>
  <c r="AN33" i="198"/>
  <c r="F30" i="198"/>
  <c r="Y27" i="198"/>
  <c r="X24" i="198"/>
  <c r="BD21" i="198"/>
  <c r="BI18" i="198"/>
  <c r="BB16" i="198"/>
  <c r="BR13" i="198"/>
  <c r="BS11" i="198"/>
  <c r="BA9" i="198"/>
  <c r="BC7" i="198"/>
  <c r="AI5" i="198"/>
  <c r="BJ3" i="198"/>
  <c r="Q76" i="198"/>
  <c r="D69" i="198"/>
  <c r="AL62" i="198"/>
  <c r="E55" i="198"/>
  <c r="AA49" i="198"/>
  <c r="BF43" i="198"/>
  <c r="K40" i="198"/>
  <c r="AC36" i="198"/>
  <c r="F33" i="198"/>
  <c r="BU29" i="198"/>
  <c r="F27" i="198"/>
  <c r="V24" i="198"/>
  <c r="BA21" i="198"/>
  <c r="BG18" i="198"/>
  <c r="AE16" i="198"/>
  <c r="BP13" i="198"/>
  <c r="BL11" i="198"/>
  <c r="AR9" i="198"/>
  <c r="AX7" i="198"/>
  <c r="AF5" i="198"/>
  <c r="AX3" i="198"/>
  <c r="BA75" i="198"/>
  <c r="BF68" i="198"/>
  <c r="Q62" i="198"/>
  <c r="BI54" i="198"/>
  <c r="BN48" i="198"/>
  <c r="AV43" i="198"/>
  <c r="I40" i="198"/>
  <c r="K36" i="198"/>
  <c r="D33" i="198"/>
  <c r="BR29" i="198"/>
  <c r="D27" i="198"/>
  <c r="BQ23" i="198"/>
  <c r="AK21" i="198"/>
  <c r="BA18" i="198"/>
  <c r="AC16" i="198"/>
  <c r="BM13" i="198"/>
  <c r="BC11" i="198"/>
  <c r="AE9" i="198"/>
  <c r="AV7" i="198"/>
  <c r="AC5" i="198"/>
  <c r="AO3" i="198"/>
  <c r="BA65" i="198"/>
  <c r="Z50" i="198"/>
  <c r="AN38" i="198"/>
  <c r="BQ30" i="198"/>
  <c r="BY22" i="198"/>
  <c r="BU16" i="198"/>
  <c r="BH10" i="198"/>
  <c r="O6" i="198"/>
  <c r="AW65" i="198"/>
  <c r="P50" i="198"/>
  <c r="BM37" i="198"/>
  <c r="BP30" i="198"/>
  <c r="BW22" i="198"/>
  <c r="BT16" i="198"/>
  <c r="AE10" i="198"/>
  <c r="N6" i="198"/>
  <c r="AU65" i="198"/>
  <c r="BI49" i="198"/>
  <c r="BL37" i="198"/>
  <c r="AV30" i="198"/>
  <c r="BV22" i="198"/>
  <c r="BD16" i="198"/>
  <c r="AD10" i="198"/>
  <c r="BQ5" i="198"/>
  <c r="Y65" i="198"/>
  <c r="AO49" i="198"/>
  <c r="AM37" i="198"/>
  <c r="E30" i="198"/>
  <c r="AR22" i="198"/>
  <c r="BA16" i="198"/>
  <c r="AC10" i="198"/>
  <c r="AG5" i="198"/>
  <c r="AO63" i="198"/>
  <c r="BQ46" i="198"/>
  <c r="AH37" i="198"/>
  <c r="AT28" i="198"/>
  <c r="BS21" i="198"/>
  <c r="AS15" i="198"/>
  <c r="N10" i="198"/>
  <c r="AQ4" i="198"/>
  <c r="AN63" i="198"/>
  <c r="BR45" i="198"/>
  <c r="AG37" i="198"/>
  <c r="AK28" i="198"/>
  <c r="BQ21" i="198"/>
  <c r="BV14" i="198"/>
  <c r="M10" i="198"/>
  <c r="AO4" i="198"/>
  <c r="Y63" i="198"/>
  <c r="BO45" i="198"/>
  <c r="E37" i="198"/>
  <c r="AC28" i="198"/>
  <c r="BF21" i="198"/>
  <c r="BU14" i="198"/>
  <c r="H10" i="198"/>
  <c r="AM4" i="198"/>
  <c r="BL78" i="198"/>
  <c r="AO62" i="198"/>
  <c r="BN45" i="198"/>
  <c r="AK36" i="198"/>
  <c r="Y28" i="198"/>
  <c r="BC21" i="198"/>
  <c r="BT14" i="198"/>
  <c r="AZ9" i="198"/>
  <c r="AJ4" i="198"/>
  <c r="AL77" i="198"/>
  <c r="AB59" i="198"/>
  <c r="AB45" i="198"/>
  <c r="BP34" i="198"/>
  <c r="BG27" i="198"/>
  <c r="Z20" i="198"/>
  <c r="AU14" i="198"/>
  <c r="AU8" i="198"/>
  <c r="BW3" i="198"/>
  <c r="AI77" i="198"/>
  <c r="H58" i="198"/>
  <c r="Y45" i="198"/>
  <c r="AR34" i="198"/>
  <c r="BF27" i="198"/>
  <c r="BL19" i="198"/>
  <c r="AT14" i="198"/>
  <c r="AS8" i="198"/>
  <c r="BV3" i="198"/>
  <c r="BA76" i="198"/>
  <c r="F58" i="198"/>
  <c r="BR44" i="198"/>
  <c r="AP34" i="198"/>
  <c r="AG27" i="198"/>
  <c r="BK19" i="198"/>
  <c r="AO14" i="198"/>
  <c r="AR8" i="198"/>
  <c r="BS3" i="198"/>
  <c r="AN76" i="198"/>
  <c r="D58" i="198"/>
  <c r="F44" i="198"/>
  <c r="AG34" i="198"/>
  <c r="P27" i="198"/>
  <c r="BJ19" i="198"/>
  <c r="BQ13" i="198"/>
  <c r="Y8" i="198"/>
  <c r="BI3" i="198"/>
  <c r="Q73" i="198"/>
  <c r="Q57" i="198"/>
  <c r="BY41" i="198"/>
  <c r="BE33" i="198"/>
  <c r="BP25" i="198"/>
  <c r="AT19" i="198"/>
  <c r="BN12" i="198"/>
  <c r="BR7" i="198"/>
  <c r="M72" i="198"/>
  <c r="P57" i="198"/>
  <c r="BU41" i="198"/>
  <c r="AT33" i="198"/>
  <c r="AC25" i="198"/>
  <c r="AS19" i="198"/>
  <c r="BL12" i="198"/>
  <c r="BQ7" i="198"/>
  <c r="BQ71" i="198"/>
  <c r="BH56" i="198"/>
  <c r="BS41" i="198"/>
  <c r="AP33" i="198"/>
  <c r="AB25" i="198"/>
  <c r="U19" i="198"/>
  <c r="BJ12" i="198"/>
  <c r="BE7" i="198"/>
  <c r="AD71" i="198"/>
  <c r="AJ55" i="198"/>
  <c r="BH41" i="198"/>
  <c r="AM33" i="198"/>
  <c r="AA25" i="198"/>
  <c r="BH18" i="198"/>
  <c r="BH12" i="198"/>
  <c r="BB7" i="198"/>
  <c r="P71" i="198"/>
  <c r="AG52" i="198"/>
  <c r="BT40" i="198"/>
  <c r="BT31" i="198"/>
  <c r="G25" i="198"/>
  <c r="BA17" i="198"/>
  <c r="S12" i="198"/>
  <c r="BF6" i="198"/>
  <c r="BU70" i="198"/>
  <c r="AX51" i="198"/>
  <c r="BS40" i="198"/>
  <c r="AD31" i="198"/>
  <c r="F25" i="198"/>
  <c r="AU17" i="198"/>
  <c r="R12" i="198"/>
  <c r="U6" i="198"/>
  <c r="F69" i="198"/>
  <c r="AW51" i="198"/>
  <c r="AL51" i="198"/>
  <c r="AK40" i="198"/>
  <c r="Y40" i="198"/>
  <c r="AC31" i="198"/>
  <c r="U31" i="198"/>
  <c r="BT24" i="198"/>
  <c r="W24" i="198"/>
  <c r="AL17" i="198"/>
  <c r="AH17" i="198"/>
  <c r="BU11" i="198"/>
  <c r="BR11" i="198"/>
  <c r="T6" i="198"/>
  <c r="S6" i="198"/>
  <c r="AB70" i="198"/>
  <c r="V91" i="205"/>
  <c r="V91" i="201" s="1"/>
  <c r="T59" i="201"/>
  <c r="S59" i="205"/>
  <c r="S59" i="201" s="1"/>
  <c r="T36" i="201"/>
  <c r="S36" i="205"/>
  <c r="S36" i="201" s="1"/>
  <c r="AH92" i="170"/>
  <c r="AI92" i="170"/>
  <c r="R92" i="170"/>
  <c r="Y92" i="170"/>
  <c r="M26" i="207"/>
  <c r="L29" i="206"/>
  <c r="L26" i="207" s="1"/>
  <c r="M69" i="207"/>
  <c r="L39" i="206"/>
  <c r="L69" i="207" s="1"/>
  <c r="T81" i="201"/>
  <c r="S81" i="205"/>
  <c r="S81" i="201" s="1"/>
  <c r="S23" i="205"/>
  <c r="S23" i="201" s="1"/>
  <c r="T23" i="201"/>
  <c r="M66" i="207"/>
  <c r="L57" i="206"/>
  <c r="L66" i="207" s="1"/>
  <c r="AJ92" i="170"/>
  <c r="BO92" i="170"/>
  <c r="AW92" i="170"/>
  <c r="AS92" i="170"/>
  <c r="M91" i="206"/>
  <c r="M91" i="207" s="1"/>
  <c r="CC9" i="190"/>
  <c r="CC86" i="188"/>
  <c r="L20" i="206"/>
  <c r="L34" i="207" s="1"/>
  <c r="M34" i="207"/>
  <c r="M44" i="207"/>
  <c r="L18" i="206"/>
  <c r="L44" i="207" s="1"/>
  <c r="M70" i="207"/>
  <c r="L47" i="206"/>
  <c r="L70" i="207" s="1"/>
  <c r="M50" i="207"/>
  <c r="L86" i="206"/>
  <c r="L50" i="207" s="1"/>
  <c r="CH86" i="188"/>
  <c r="T19" i="201"/>
  <c r="S19" i="205"/>
  <c r="S19" i="201" s="1"/>
  <c r="CF86" i="188"/>
  <c r="T22" i="201"/>
  <c r="S22" i="205"/>
  <c r="S22" i="201" s="1"/>
  <c r="BA92" i="170"/>
  <c r="K92" i="170"/>
  <c r="BW92" i="170"/>
  <c r="BM92" i="170"/>
  <c r="M39" i="207"/>
  <c r="L32" i="206"/>
  <c r="L39" i="207" s="1"/>
  <c r="S42" i="205"/>
  <c r="S42" i="201" s="1"/>
  <c r="T25" i="201"/>
  <c r="S25" i="205"/>
  <c r="S25" i="201" s="1"/>
  <c r="M35" i="207"/>
  <c r="L44" i="206"/>
  <c r="L35" i="207" s="1"/>
  <c r="G92" i="170"/>
  <c r="AL92" i="170"/>
  <c r="S92" i="170"/>
  <c r="F92" i="170"/>
  <c r="D77" i="183"/>
  <c r="B74" i="183"/>
  <c r="F70" i="183"/>
  <c r="D67" i="183"/>
  <c r="B64" i="183"/>
  <c r="F60" i="183"/>
  <c r="D57" i="183"/>
  <c r="B54" i="183"/>
  <c r="F50" i="183"/>
  <c r="D47" i="183"/>
  <c r="B44" i="183"/>
  <c r="F40" i="183"/>
  <c r="D37" i="183"/>
  <c r="B34" i="183"/>
  <c r="F30" i="183"/>
  <c r="D27" i="183"/>
  <c r="B24" i="183"/>
  <c r="F20" i="183"/>
  <c r="D17" i="183"/>
  <c r="B14" i="183"/>
  <c r="F10" i="183"/>
  <c r="D7" i="183"/>
  <c r="B4" i="183"/>
  <c r="C77" i="183"/>
  <c r="G73" i="183"/>
  <c r="E70" i="183"/>
  <c r="C67" i="183"/>
  <c r="G63" i="183"/>
  <c r="E60" i="183"/>
  <c r="C57" i="183"/>
  <c r="G53" i="183"/>
  <c r="E50" i="183"/>
  <c r="C47" i="183"/>
  <c r="G43" i="183"/>
  <c r="E40" i="183"/>
  <c r="C37" i="183"/>
  <c r="G33" i="183"/>
  <c r="E30" i="183"/>
  <c r="C27" i="183"/>
  <c r="G23" i="183"/>
  <c r="E20" i="183"/>
  <c r="C17" i="183"/>
  <c r="G13" i="183"/>
  <c r="E10" i="183"/>
  <c r="C7" i="183"/>
  <c r="G3" i="183"/>
  <c r="G76" i="183"/>
  <c r="E73" i="183"/>
  <c r="C70" i="183"/>
  <c r="G66" i="183"/>
  <c r="E63" i="183"/>
  <c r="C60" i="183"/>
  <c r="G56" i="183"/>
  <c r="E53" i="183"/>
  <c r="C50" i="183"/>
  <c r="G46" i="183"/>
  <c r="E43" i="183"/>
  <c r="C40" i="183"/>
  <c r="G36" i="183"/>
  <c r="E33" i="183"/>
  <c r="C30" i="183"/>
  <c r="G26" i="183"/>
  <c r="E23" i="183"/>
  <c r="C20" i="183"/>
  <c r="G16" i="183"/>
  <c r="E13" i="183"/>
  <c r="C10" i="183"/>
  <c r="G6" i="183"/>
  <c r="E3" i="183"/>
  <c r="F76" i="183"/>
  <c r="D73" i="183"/>
  <c r="B70" i="183"/>
  <c r="F66" i="183"/>
  <c r="D63" i="183"/>
  <c r="B60" i="183"/>
  <c r="F56" i="183"/>
  <c r="D53" i="183"/>
  <c r="B50" i="183"/>
  <c r="F46" i="183"/>
  <c r="D43" i="183"/>
  <c r="B40" i="183"/>
  <c r="F36" i="183"/>
  <c r="D33" i="183"/>
  <c r="B30" i="183"/>
  <c r="F26" i="183"/>
  <c r="D23" i="183"/>
  <c r="B20" i="183"/>
  <c r="F16" i="183"/>
  <c r="D13" i="183"/>
  <c r="B10" i="183"/>
  <c r="F6" i="183"/>
  <c r="D3" i="183"/>
  <c r="E76" i="183"/>
  <c r="C73" i="183"/>
  <c r="G69" i="183"/>
  <c r="E66" i="183"/>
  <c r="C63" i="183"/>
  <c r="G59" i="183"/>
  <c r="E56" i="183"/>
  <c r="C53" i="183"/>
  <c r="G49" i="183"/>
  <c r="E46" i="183"/>
  <c r="C43" i="183"/>
  <c r="G39" i="183"/>
  <c r="E36" i="183"/>
  <c r="C33" i="183"/>
  <c r="G29" i="183"/>
  <c r="E26" i="183"/>
  <c r="C23" i="183"/>
  <c r="G19" i="183"/>
  <c r="E16" i="183"/>
  <c r="C13" i="183"/>
  <c r="G9" i="183"/>
  <c r="E6" i="183"/>
  <c r="C3" i="183"/>
  <c r="D76" i="183"/>
  <c r="B73" i="183"/>
  <c r="F69" i="183"/>
  <c r="D66" i="183"/>
  <c r="B63" i="183"/>
  <c r="F59" i="183"/>
  <c r="D56" i="183"/>
  <c r="B53" i="183"/>
  <c r="F49" i="183"/>
  <c r="D46" i="183"/>
  <c r="B43" i="183"/>
  <c r="F39" i="183"/>
  <c r="D36" i="183"/>
  <c r="B33" i="183"/>
  <c r="F29" i="183"/>
  <c r="D26" i="183"/>
  <c r="B23" i="183"/>
  <c r="F19" i="183"/>
  <c r="D16" i="183"/>
  <c r="B13" i="183"/>
  <c r="F9" i="183"/>
  <c r="D6" i="183"/>
  <c r="B3" i="183"/>
  <c r="C76" i="183"/>
  <c r="G72" i="183"/>
  <c r="E69" i="183"/>
  <c r="C66" i="183"/>
  <c r="G62" i="183"/>
  <c r="E59" i="183"/>
  <c r="C56" i="183"/>
  <c r="G52" i="183"/>
  <c r="E49" i="183"/>
  <c r="C46" i="183"/>
  <c r="G42" i="183"/>
  <c r="E39" i="183"/>
  <c r="C36" i="183"/>
  <c r="G32" i="183"/>
  <c r="E29" i="183"/>
  <c r="C26" i="183"/>
  <c r="G22" i="183"/>
  <c r="E19" i="183"/>
  <c r="C16" i="183"/>
  <c r="G12" i="183"/>
  <c r="E9" i="183"/>
  <c r="C6" i="183"/>
  <c r="G2" i="183"/>
  <c r="B76" i="183"/>
  <c r="F72" i="183"/>
  <c r="D69" i="183"/>
  <c r="B66" i="183"/>
  <c r="F62" i="183"/>
  <c r="D59" i="183"/>
  <c r="B56" i="183"/>
  <c r="F52" i="183"/>
  <c r="D49" i="183"/>
  <c r="B46" i="183"/>
  <c r="F42" i="183"/>
  <c r="D39" i="183"/>
  <c r="B36" i="183"/>
  <c r="F32" i="183"/>
  <c r="D29" i="183"/>
  <c r="B26" i="183"/>
  <c r="F22" i="183"/>
  <c r="D19" i="183"/>
  <c r="B16" i="183"/>
  <c r="F12" i="183"/>
  <c r="D9" i="183"/>
  <c r="B6" i="183"/>
  <c r="F2" i="183"/>
  <c r="E75" i="183"/>
  <c r="C72" i="183"/>
  <c r="G68" i="183"/>
  <c r="E65" i="183"/>
  <c r="C62" i="183"/>
  <c r="G58" i="183"/>
  <c r="E55" i="183"/>
  <c r="C52" i="183"/>
  <c r="G48" i="183"/>
  <c r="E45" i="183"/>
  <c r="C42" i="183"/>
  <c r="G38" i="183"/>
  <c r="E35" i="183"/>
  <c r="C32" i="183"/>
  <c r="G28" i="183"/>
  <c r="E25" i="183"/>
  <c r="C22" i="183"/>
  <c r="G18" i="183"/>
  <c r="E15" i="183"/>
  <c r="C12" i="183"/>
  <c r="G8" i="183"/>
  <c r="E5" i="183"/>
  <c r="C2" i="183"/>
  <c r="D74" i="183"/>
  <c r="B68" i="183"/>
  <c r="F61" i="183"/>
  <c r="D55" i="183"/>
  <c r="C49" i="183"/>
  <c r="C44" i="183"/>
  <c r="G37" i="183"/>
  <c r="E31" i="183"/>
  <c r="C25" i="183"/>
  <c r="B19" i="183"/>
  <c r="F13" i="183"/>
  <c r="F7" i="183"/>
  <c r="C74" i="183"/>
  <c r="G67" i="183"/>
  <c r="E61" i="183"/>
  <c r="C55" i="183"/>
  <c r="B49" i="183"/>
  <c r="F43" i="183"/>
  <c r="F37" i="183"/>
  <c r="D31" i="183"/>
  <c r="B25" i="183"/>
  <c r="F18" i="183"/>
  <c r="E12" i="183"/>
  <c r="E7" i="183"/>
  <c r="F73" i="183"/>
  <c r="F67" i="183"/>
  <c r="D61" i="183"/>
  <c r="B55" i="183"/>
  <c r="F48" i="183"/>
  <c r="E42" i="183"/>
  <c r="E37" i="183"/>
  <c r="C31" i="183"/>
  <c r="G24" i="183"/>
  <c r="E18" i="183"/>
  <c r="D12" i="183"/>
  <c r="B7" i="183"/>
  <c r="E72" i="183"/>
  <c r="E67" i="183"/>
  <c r="C61" i="183"/>
  <c r="G54" i="183"/>
  <c r="E48" i="183"/>
  <c r="D42" i="183"/>
  <c r="B37" i="183"/>
  <c r="B31" i="183"/>
  <c r="F24" i="183"/>
  <c r="D18" i="183"/>
  <c r="B12" i="183"/>
  <c r="G5" i="183"/>
  <c r="D72" i="183"/>
  <c r="B67" i="183"/>
  <c r="B61" i="183"/>
  <c r="F54" i="183"/>
  <c r="D48" i="183"/>
  <c r="B42" i="183"/>
  <c r="G35" i="183"/>
  <c r="G30" i="183"/>
  <c r="E24" i="183"/>
  <c r="C18" i="183"/>
  <c r="G11" i="183"/>
  <c r="F5" i="183"/>
  <c r="B72" i="183"/>
  <c r="G65" i="183"/>
  <c r="G60" i="183"/>
  <c r="E54" i="183"/>
  <c r="C48" i="183"/>
  <c r="G41" i="183"/>
  <c r="F35" i="183"/>
  <c r="D30" i="183"/>
  <c r="D24" i="183"/>
  <c r="B18" i="183"/>
  <c r="F11" i="183"/>
  <c r="D5" i="183"/>
  <c r="G71" i="183"/>
  <c r="F65" i="183"/>
  <c r="D60" i="183"/>
  <c r="D54" i="183"/>
  <c r="B48" i="183"/>
  <c r="F41" i="183"/>
  <c r="D35" i="183"/>
  <c r="C29" i="183"/>
  <c r="C24" i="183"/>
  <c r="G17" i="183"/>
  <c r="E11" i="183"/>
  <c r="C5" i="183"/>
  <c r="F71" i="183"/>
  <c r="D65" i="183"/>
  <c r="C59" i="183"/>
  <c r="C54" i="183"/>
  <c r="G47" i="183"/>
  <c r="E41" i="183"/>
  <c r="C35" i="183"/>
  <c r="B29" i="183"/>
  <c r="F23" i="183"/>
  <c r="F17" i="183"/>
  <c r="D11" i="183"/>
  <c r="B5" i="183"/>
  <c r="G77" i="183"/>
  <c r="E71" i="183"/>
  <c r="C65" i="183"/>
  <c r="B59" i="183"/>
  <c r="F53" i="183"/>
  <c r="F47" i="183"/>
  <c r="D41" i="183"/>
  <c r="B35" i="183"/>
  <c r="F28" i="183"/>
  <c r="E22" i="183"/>
  <c r="E17" i="183"/>
  <c r="C11" i="183"/>
  <c r="G4" i="183"/>
  <c r="E77" i="183"/>
  <c r="C71" i="183"/>
  <c r="G64" i="183"/>
  <c r="E58" i="183"/>
  <c r="D52" i="183"/>
  <c r="B47" i="183"/>
  <c r="B41" i="183"/>
  <c r="F34" i="183"/>
  <c r="D28" i="183"/>
  <c r="B22" i="183"/>
  <c r="G15" i="183"/>
  <c r="G10" i="183"/>
  <c r="E4" i="183"/>
  <c r="B77" i="183"/>
  <c r="B71" i="183"/>
  <c r="F64" i="183"/>
  <c r="D58" i="183"/>
  <c r="B52" i="183"/>
  <c r="G45" i="183"/>
  <c r="G40" i="183"/>
  <c r="E34" i="183"/>
  <c r="C28" i="183"/>
  <c r="G21" i="183"/>
  <c r="F15" i="183"/>
  <c r="D10" i="183"/>
  <c r="D4" i="183"/>
  <c r="C75" i="183"/>
  <c r="B69" i="183"/>
  <c r="F63" i="183"/>
  <c r="F57" i="183"/>
  <c r="D51" i="183"/>
  <c r="B45" i="183"/>
  <c r="F38" i="183"/>
  <c r="E32" i="183"/>
  <c r="E27" i="183"/>
  <c r="C21" i="183"/>
  <c r="G14" i="183"/>
  <c r="E8" i="183"/>
  <c r="D2" i="183"/>
  <c r="F74" i="183"/>
  <c r="D68" i="183"/>
  <c r="B62" i="183"/>
  <c r="G55" i="183"/>
  <c r="G50" i="183"/>
  <c r="E44" i="183"/>
  <c r="C38" i="183"/>
  <c r="G31" i="183"/>
  <c r="F25" i="183"/>
  <c r="D20" i="183"/>
  <c r="D14" i="183"/>
  <c r="B8" i="183"/>
  <c r="E74" i="183"/>
  <c r="C68" i="183"/>
  <c r="G61" i="183"/>
  <c r="F55" i="183"/>
  <c r="D50" i="183"/>
  <c r="D44" i="183"/>
  <c r="B38" i="183"/>
  <c r="F31" i="183"/>
  <c r="D25" i="183"/>
  <c r="C19" i="183"/>
  <c r="C14" i="183"/>
  <c r="E64" i="183"/>
  <c r="C45" i="183"/>
  <c r="G25" i="183"/>
  <c r="F4" i="183"/>
  <c r="D64" i="183"/>
  <c r="G44" i="183"/>
  <c r="D22" i="183"/>
  <c r="C4" i="183"/>
  <c r="C64" i="183"/>
  <c r="F44" i="183"/>
  <c r="F21" i="183"/>
  <c r="F3" i="183"/>
  <c r="E62" i="183"/>
  <c r="C41" i="183"/>
  <c r="E21" i="183"/>
  <c r="E2" i="183"/>
  <c r="D62" i="183"/>
  <c r="D40" i="183"/>
  <c r="D21" i="183"/>
  <c r="F58" i="183"/>
  <c r="C39" i="183"/>
  <c r="B21" i="183"/>
  <c r="B2" i="183"/>
  <c r="C58" i="183"/>
  <c r="B39" i="183"/>
  <c r="G20" i="183"/>
  <c r="F77" i="183"/>
  <c r="B58" i="183"/>
  <c r="E38" i="183"/>
  <c r="B17" i="183"/>
  <c r="G75" i="183"/>
  <c r="G57" i="183"/>
  <c r="D38" i="183"/>
  <c r="D15" i="183"/>
  <c r="F75" i="183"/>
  <c r="E57" i="183"/>
  <c r="G34" i="183"/>
  <c r="C15" i="183"/>
  <c r="D75" i="183"/>
  <c r="B57" i="183"/>
  <c r="D34" i="183"/>
  <c r="B15" i="183"/>
  <c r="B75" i="183"/>
  <c r="E52" i="183"/>
  <c r="C34" i="183"/>
  <c r="F14" i="183"/>
  <c r="G74" i="183"/>
  <c r="G51" i="183"/>
  <c r="F33" i="183"/>
  <c r="E14" i="183"/>
  <c r="D71" i="183"/>
  <c r="F51" i="183"/>
  <c r="D32" i="183"/>
  <c r="B11" i="183"/>
  <c r="G70" i="183"/>
  <c r="E51" i="183"/>
  <c r="B32" i="183"/>
  <c r="C9" i="183"/>
  <c r="D70" i="183"/>
  <c r="C51" i="183"/>
  <c r="E28" i="183"/>
  <c r="B9" i="183"/>
  <c r="C69" i="183"/>
  <c r="B51" i="183"/>
  <c r="B28" i="183"/>
  <c r="F8" i="183"/>
  <c r="F68" i="183"/>
  <c r="E47" i="183"/>
  <c r="G27" i="183"/>
  <c r="D8" i="183"/>
  <c r="E68" i="183"/>
  <c r="F45" i="183"/>
  <c r="F27" i="183"/>
  <c r="C8" i="183"/>
  <c r="B65" i="183"/>
  <c r="D45" i="183"/>
  <c r="B27" i="183"/>
  <c r="G7" i="183"/>
  <c r="N47" i="207"/>
  <c r="L80" i="206"/>
  <c r="L47" i="207" s="1"/>
  <c r="M18" i="207"/>
  <c r="L24" i="206"/>
  <c r="L18" i="207" s="1"/>
  <c r="T16" i="201"/>
  <c r="S16" i="205"/>
  <c r="S16" i="201" s="1"/>
  <c r="M88" i="207"/>
  <c r="L88" i="206"/>
  <c r="L88" i="207" s="1"/>
  <c r="T60" i="201"/>
  <c r="S60" i="205"/>
  <c r="S60" i="201" s="1"/>
  <c r="BF92" i="170"/>
  <c r="BQ92" i="170"/>
  <c r="AX92" i="170"/>
  <c r="Z92" i="170"/>
  <c r="BS89" i="168"/>
  <c r="BS89" i="170" s="1"/>
  <c r="AY89" i="168"/>
  <c r="AY89" i="170" s="1"/>
  <c r="AE89" i="168"/>
  <c r="AE89" i="170" s="1"/>
  <c r="K89" i="168"/>
  <c r="K89" i="170" s="1"/>
  <c r="BP89" i="168"/>
  <c r="BP89" i="170" s="1"/>
  <c r="AV89" i="168"/>
  <c r="AV89" i="170" s="1"/>
  <c r="AB89" i="168"/>
  <c r="AB89" i="170" s="1"/>
  <c r="H89" i="168"/>
  <c r="H89" i="170" s="1"/>
  <c r="BK89" i="168"/>
  <c r="BK89" i="170" s="1"/>
  <c r="AQ89" i="168"/>
  <c r="AQ89" i="170" s="1"/>
  <c r="W89" i="168"/>
  <c r="W89" i="170" s="1"/>
  <c r="BZ89" i="168"/>
  <c r="BZ89" i="170" s="1"/>
  <c r="BC89" i="168"/>
  <c r="BC89" i="170" s="1"/>
  <c r="AF89" i="168"/>
  <c r="AF89" i="170" s="1"/>
  <c r="G89" i="168"/>
  <c r="G89" i="170" s="1"/>
  <c r="BY89" i="168"/>
  <c r="BY89" i="170" s="1"/>
  <c r="BB89" i="168"/>
  <c r="BB89" i="170" s="1"/>
  <c r="AD89" i="168"/>
  <c r="AD89" i="170" s="1"/>
  <c r="F89" i="168"/>
  <c r="F89" i="170" s="1"/>
  <c r="BX89" i="168"/>
  <c r="BX89" i="170" s="1"/>
  <c r="BA89" i="168"/>
  <c r="BA89" i="170" s="1"/>
  <c r="AC89" i="168"/>
  <c r="AC89" i="170" s="1"/>
  <c r="E89" i="168"/>
  <c r="E89" i="170" s="1"/>
  <c r="BW89" i="168"/>
  <c r="BW89" i="170" s="1"/>
  <c r="AZ89" i="168"/>
  <c r="AZ89" i="170" s="1"/>
  <c r="AA89" i="168"/>
  <c r="AA89" i="170" s="1"/>
  <c r="BV89" i="168"/>
  <c r="BV89" i="170" s="1"/>
  <c r="AX89" i="168"/>
  <c r="AX89" i="170" s="1"/>
  <c r="Z89" i="168"/>
  <c r="Z89" i="170" s="1"/>
  <c r="D89" i="168"/>
  <c r="BU89" i="168"/>
  <c r="BU89" i="170" s="1"/>
  <c r="AW89" i="168"/>
  <c r="AW89" i="170" s="1"/>
  <c r="Y89" i="168"/>
  <c r="Y89" i="170" s="1"/>
  <c r="BT89" i="168"/>
  <c r="BT89" i="170" s="1"/>
  <c r="AU89" i="168"/>
  <c r="AU89" i="170" s="1"/>
  <c r="X89" i="168"/>
  <c r="X89" i="170" s="1"/>
  <c r="BR89" i="168"/>
  <c r="BR89" i="170" s="1"/>
  <c r="AT89" i="168"/>
  <c r="AT89" i="170" s="1"/>
  <c r="V89" i="168"/>
  <c r="V89" i="170" s="1"/>
  <c r="BO89" i="168"/>
  <c r="BO89" i="170" s="1"/>
  <c r="AR89" i="168"/>
  <c r="AR89" i="170" s="1"/>
  <c r="T89" i="168"/>
  <c r="T89" i="170" s="1"/>
  <c r="AM89" i="168"/>
  <c r="AM89" i="170" s="1"/>
  <c r="AL89" i="168"/>
  <c r="AL89" i="170" s="1"/>
  <c r="AK89" i="168"/>
  <c r="AK89" i="170" s="1"/>
  <c r="AJ89" i="168"/>
  <c r="AJ89" i="170" s="1"/>
  <c r="CA89" i="168"/>
  <c r="CA89" i="170" s="1"/>
  <c r="AI89" i="168"/>
  <c r="AI89" i="170" s="1"/>
  <c r="BQ89" i="168"/>
  <c r="BQ89" i="170" s="1"/>
  <c r="AH89" i="168"/>
  <c r="AH89" i="170" s="1"/>
  <c r="BN89" i="168"/>
  <c r="BN89" i="170" s="1"/>
  <c r="AG89" i="168"/>
  <c r="AG89" i="170" s="1"/>
  <c r="BM89" i="168"/>
  <c r="BM89" i="170" s="1"/>
  <c r="U89" i="168"/>
  <c r="U89" i="170" s="1"/>
  <c r="BJ89" i="168"/>
  <c r="BJ89" i="170" s="1"/>
  <c r="R89" i="168"/>
  <c r="R89" i="170" s="1"/>
  <c r="BI89" i="168"/>
  <c r="BI89" i="170" s="1"/>
  <c r="Q89" i="168"/>
  <c r="Q89" i="170" s="1"/>
  <c r="BE89" i="168"/>
  <c r="BE89" i="170" s="1"/>
  <c r="M89" i="168"/>
  <c r="M89" i="170" s="1"/>
  <c r="AP89" i="168"/>
  <c r="AP89" i="170" s="1"/>
  <c r="I89" i="168"/>
  <c r="I89" i="170" s="1"/>
  <c r="AO89" i="168"/>
  <c r="AO89" i="170" s="1"/>
  <c r="AS89" i="168"/>
  <c r="AS89" i="170" s="1"/>
  <c r="AN89" i="168"/>
  <c r="AN89" i="170" s="1"/>
  <c r="S89" i="168"/>
  <c r="S89" i="170" s="1"/>
  <c r="P89" i="168"/>
  <c r="P89" i="170" s="1"/>
  <c r="O89" i="168"/>
  <c r="O89" i="170" s="1"/>
  <c r="N89" i="168"/>
  <c r="N89" i="170" s="1"/>
  <c r="BL89" i="168"/>
  <c r="BL89" i="170" s="1"/>
  <c r="BH89" i="168"/>
  <c r="BH89" i="170" s="1"/>
  <c r="BF89" i="168"/>
  <c r="BF89" i="170" s="1"/>
  <c r="J89" i="168"/>
  <c r="J89" i="170" s="1"/>
  <c r="BD89" i="168"/>
  <c r="BD89" i="170" s="1"/>
  <c r="L89" i="168"/>
  <c r="L89" i="170" s="1"/>
  <c r="BG89" i="168"/>
  <c r="BG89" i="170" s="1"/>
  <c r="M60" i="207"/>
  <c r="L68" i="206"/>
  <c r="L60" i="207" s="1"/>
  <c r="M21" i="207"/>
  <c r="L22" i="206"/>
  <c r="L21" i="207" s="1"/>
  <c r="N13" i="207"/>
  <c r="N91" i="206"/>
  <c r="N91" i="207" s="1"/>
  <c r="T37" i="201"/>
  <c r="S37" i="205"/>
  <c r="S37" i="201" s="1"/>
  <c r="S34" i="205"/>
  <c r="S34" i="201" s="1"/>
  <c r="T34" i="201"/>
  <c r="M45" i="207"/>
  <c r="L83" i="206"/>
  <c r="L45" i="207" s="1"/>
  <c r="CD86" i="188"/>
  <c r="H92" i="170"/>
  <c r="L92" i="170"/>
  <c r="BX92" i="170"/>
  <c r="AT92" i="170"/>
  <c r="T75" i="201"/>
  <c r="S75" i="205"/>
  <c r="S75" i="201" s="1"/>
  <c r="S78" i="205"/>
  <c r="S78" i="201" s="1"/>
  <c r="BR94" i="168"/>
  <c r="BR94" i="170" s="1"/>
  <c r="AX94" i="168"/>
  <c r="AX94" i="170" s="1"/>
  <c r="AD94" i="168"/>
  <c r="AD94" i="170" s="1"/>
  <c r="J94" i="168"/>
  <c r="J94" i="170" s="1"/>
  <c r="BQ94" i="168"/>
  <c r="BQ94" i="170" s="1"/>
  <c r="AW94" i="168"/>
  <c r="AW94" i="170" s="1"/>
  <c r="AC94" i="168"/>
  <c r="AC94" i="170" s="1"/>
  <c r="I94" i="168"/>
  <c r="I94" i="170" s="1"/>
  <c r="BP94" i="168"/>
  <c r="BP94" i="170" s="1"/>
  <c r="AV94" i="168"/>
  <c r="AV94" i="170" s="1"/>
  <c r="AB94" i="168"/>
  <c r="AB94" i="170" s="1"/>
  <c r="H94" i="168"/>
  <c r="H94" i="170" s="1"/>
  <c r="BN94" i="168"/>
  <c r="BN94" i="170" s="1"/>
  <c r="AT94" i="168"/>
  <c r="AT94" i="170" s="1"/>
  <c r="Z94" i="168"/>
  <c r="Z94" i="170" s="1"/>
  <c r="F94" i="168"/>
  <c r="F94" i="170" s="1"/>
  <c r="BM94" i="168"/>
  <c r="BM94" i="170" s="1"/>
  <c r="AS94" i="168"/>
  <c r="AS94" i="170" s="1"/>
  <c r="Y94" i="168"/>
  <c r="Y94" i="170" s="1"/>
  <c r="E94" i="168"/>
  <c r="E94" i="170" s="1"/>
  <c r="BI94" i="168"/>
  <c r="BI94" i="170" s="1"/>
  <c r="AO94" i="168"/>
  <c r="AO94" i="170" s="1"/>
  <c r="U94" i="168"/>
  <c r="U94" i="170" s="1"/>
  <c r="BK94" i="168"/>
  <c r="BK94" i="170" s="1"/>
  <c r="AJ94" i="168"/>
  <c r="AJ94" i="170" s="1"/>
  <c r="G94" i="168"/>
  <c r="G94" i="170" s="1"/>
  <c r="BJ94" i="168"/>
  <c r="BJ94" i="170" s="1"/>
  <c r="AI94" i="168"/>
  <c r="AI94" i="170" s="1"/>
  <c r="BH94" i="168"/>
  <c r="BH94" i="170" s="1"/>
  <c r="AH94" i="168"/>
  <c r="AH94" i="170" s="1"/>
  <c r="D94" i="168"/>
  <c r="BG94" i="168"/>
  <c r="BG94" i="170" s="1"/>
  <c r="AG94" i="168"/>
  <c r="AG94" i="170" s="1"/>
  <c r="BF94" i="168"/>
  <c r="BF94" i="170" s="1"/>
  <c r="AF94" i="168"/>
  <c r="AF94" i="170" s="1"/>
  <c r="BE94" i="168"/>
  <c r="BE94" i="170" s="1"/>
  <c r="AE94" i="168"/>
  <c r="AE94" i="170" s="1"/>
  <c r="BD94" i="168"/>
  <c r="BD94" i="170" s="1"/>
  <c r="AA94" i="168"/>
  <c r="AA94" i="170" s="1"/>
  <c r="BC94" i="168"/>
  <c r="BC94" i="170" s="1"/>
  <c r="X94" i="168"/>
  <c r="X94" i="170" s="1"/>
  <c r="CA94" i="168"/>
  <c r="CA94" i="170" s="1"/>
  <c r="BA94" i="168"/>
  <c r="BA94" i="170" s="1"/>
  <c r="V94" i="168"/>
  <c r="V94" i="170" s="1"/>
  <c r="BZ94" i="168"/>
  <c r="BZ94" i="170" s="1"/>
  <c r="AZ94" i="168"/>
  <c r="AZ94" i="170" s="1"/>
  <c r="T94" i="168"/>
  <c r="T94" i="170" s="1"/>
  <c r="BV94" i="168"/>
  <c r="BV94" i="170" s="1"/>
  <c r="AQ94" i="168"/>
  <c r="AQ94" i="170" s="1"/>
  <c r="P94" i="168"/>
  <c r="P94" i="170" s="1"/>
  <c r="AR94" i="168"/>
  <c r="AR94" i="170" s="1"/>
  <c r="AP94" i="168"/>
  <c r="AP94" i="170" s="1"/>
  <c r="AN94" i="168"/>
  <c r="AN94" i="170" s="1"/>
  <c r="AM94" i="168"/>
  <c r="AM94" i="170" s="1"/>
  <c r="AL94" i="168"/>
  <c r="AL94" i="170" s="1"/>
  <c r="AK94" i="168"/>
  <c r="AK94" i="170" s="1"/>
  <c r="W94" i="168"/>
  <c r="W94" i="170" s="1"/>
  <c r="S94" i="168"/>
  <c r="S94" i="170" s="1"/>
  <c r="BY94" i="168"/>
  <c r="BY94" i="170" s="1"/>
  <c r="Q94" i="168"/>
  <c r="Q94" i="170" s="1"/>
  <c r="BX94" i="168"/>
  <c r="BX94" i="170" s="1"/>
  <c r="O94" i="168"/>
  <c r="O94" i="170" s="1"/>
  <c r="BS94" i="168"/>
  <c r="BS94" i="170" s="1"/>
  <c r="K94" i="168"/>
  <c r="K94" i="170" s="1"/>
  <c r="BB94" i="168"/>
  <c r="BB94" i="170" s="1"/>
  <c r="AY94" i="168"/>
  <c r="AY94" i="170" s="1"/>
  <c r="AU94" i="168"/>
  <c r="AU94" i="170" s="1"/>
  <c r="R94" i="168"/>
  <c r="R94" i="170" s="1"/>
  <c r="N94" i="168"/>
  <c r="N94" i="170" s="1"/>
  <c r="M94" i="168"/>
  <c r="M94" i="170" s="1"/>
  <c r="L94" i="168"/>
  <c r="L94" i="170" s="1"/>
  <c r="BW94" i="168"/>
  <c r="BW94" i="170" s="1"/>
  <c r="BU94" i="168"/>
  <c r="BU94" i="170" s="1"/>
  <c r="BO94" i="168"/>
  <c r="BO94" i="170" s="1"/>
  <c r="BT94" i="168"/>
  <c r="BT94" i="170" s="1"/>
  <c r="BL94" i="168"/>
  <c r="BL94" i="170" s="1"/>
  <c r="T26" i="201"/>
  <c r="S26" i="205"/>
  <c r="S26" i="201" s="1"/>
  <c r="S14" i="205"/>
  <c r="S14" i="201" s="1"/>
  <c r="BG92" i="170"/>
  <c r="AM92" i="170"/>
  <c r="Q92" i="170"/>
  <c r="Q91" i="168"/>
  <c r="BN92" i="170"/>
  <c r="H17" i="183" l="1"/>
  <c r="H49" i="183"/>
  <c r="H32" i="183"/>
  <c r="J32" i="183" s="1"/>
  <c r="H13" i="183"/>
  <c r="H60" i="183"/>
  <c r="CK67" i="188" s="1"/>
  <c r="BU71" i="187"/>
  <c r="BH60" i="187"/>
  <c r="T70" i="187"/>
  <c r="BN41" i="187"/>
  <c r="BN51" i="187"/>
  <c r="BJ60" i="187"/>
  <c r="V70" i="187"/>
  <c r="AQ55" i="187"/>
  <c r="G66" i="187"/>
  <c r="BX48" i="187"/>
  <c r="AR60" i="187"/>
  <c r="BJ75" i="187"/>
  <c r="AK58" i="187"/>
  <c r="AK79" i="187" s="1"/>
  <c r="AM96" i="188" s="1"/>
  <c r="AM96" i="190" s="1"/>
  <c r="AL73" i="187"/>
  <c r="AV76" i="187"/>
  <c r="BI57" i="187"/>
  <c r="AV70" i="187"/>
  <c r="AH69" i="187"/>
  <c r="F26" i="187"/>
  <c r="B35" i="187"/>
  <c r="F43" i="187"/>
  <c r="AT53" i="187"/>
  <c r="K66" i="187"/>
  <c r="I78" i="187"/>
  <c r="AM29" i="187"/>
  <c r="AI38" i="187"/>
  <c r="BA46" i="187"/>
  <c r="T58" i="187"/>
  <c r="B71" i="187"/>
  <c r="C56" i="187"/>
  <c r="AM65" i="187"/>
  <c r="BO74" i="187"/>
  <c r="AZ63" i="187"/>
  <c r="T72" i="187"/>
  <c r="AH43" i="187"/>
  <c r="BR52" i="187"/>
  <c r="BR62" i="187"/>
  <c r="L73" i="187"/>
  <c r="AI58" i="187"/>
  <c r="S69" i="187"/>
  <c r="D50" i="187"/>
  <c r="BH64" i="187"/>
  <c r="BX76" i="187"/>
  <c r="BA62" i="187"/>
  <c r="AY74" i="187"/>
  <c r="BC72" i="187"/>
  <c r="AA50" i="187"/>
  <c r="AG59" i="187"/>
  <c r="AG79" i="187" s="1"/>
  <c r="AI96" i="188" s="1"/>
  <c r="AI96" i="190" s="1"/>
  <c r="BS70" i="187"/>
  <c r="BA78" i="187"/>
  <c r="AS68" i="187"/>
  <c r="BW35" i="187"/>
  <c r="BB42" i="187"/>
  <c r="BD49" i="187"/>
  <c r="BD79" i="187" s="1"/>
  <c r="BF96" i="188" s="1"/>
  <c r="BF96" i="190" s="1"/>
  <c r="BT59" i="187"/>
  <c r="AB69" i="187"/>
  <c r="L61" i="187"/>
  <c r="AV72" i="187"/>
  <c r="F32" i="187"/>
  <c r="AX38" i="187"/>
  <c r="AI47" i="187"/>
  <c r="BB56" i="187"/>
  <c r="AW68" i="187"/>
  <c r="BL21" i="187"/>
  <c r="BD29" i="187"/>
  <c r="AZ38" i="187"/>
  <c r="AW48" i="187"/>
  <c r="AQ58" i="187"/>
  <c r="AD71" i="187"/>
  <c r="BA72" i="187"/>
  <c r="AT26" i="187"/>
  <c r="AP35" i="187"/>
  <c r="W45" i="187"/>
  <c r="Y54" i="187"/>
  <c r="BM66" i="187"/>
  <c r="K22" i="187"/>
  <c r="K79" i="187" s="1"/>
  <c r="M96" i="188" s="1"/>
  <c r="M96" i="190" s="1"/>
  <c r="C30" i="187"/>
  <c r="BW38" i="187"/>
  <c r="BW48" i="187"/>
  <c r="B59" i="187"/>
  <c r="BN71" i="187"/>
  <c r="K58" i="187"/>
  <c r="C66" i="187"/>
  <c r="AI75" i="187"/>
  <c r="P64" i="187"/>
  <c r="AT74" i="187"/>
  <c r="R44" i="187"/>
  <c r="BV53" i="187"/>
  <c r="AH63" i="187"/>
  <c r="BE73" i="187"/>
  <c r="BW58" i="187"/>
  <c r="BG69" i="187"/>
  <c r="AB51" i="187"/>
  <c r="X65" i="187"/>
  <c r="AH78" i="187"/>
  <c r="Q63" i="187"/>
  <c r="Q79" i="187" s="1"/>
  <c r="S96" i="188" s="1"/>
  <c r="S96" i="190" s="1"/>
  <c r="J76" i="187"/>
  <c r="S73" i="187"/>
  <c r="S36" i="187"/>
  <c r="BW42" i="187"/>
  <c r="F50" i="187"/>
  <c r="AB60" i="187"/>
  <c r="BB69" i="187"/>
  <c r="AL61" i="187"/>
  <c r="B73" i="187"/>
  <c r="Z32" i="187"/>
  <c r="Z79" i="187" s="1"/>
  <c r="AB96" i="188" s="1"/>
  <c r="AB96" i="190" s="1"/>
  <c r="BR38" i="187"/>
  <c r="BE47" i="187"/>
  <c r="AC57" i="187"/>
  <c r="E69" i="187"/>
  <c r="H22" i="187"/>
  <c r="BX29" i="187"/>
  <c r="BT38" i="187"/>
  <c r="BT79" i="187" s="1"/>
  <c r="BV96" i="188" s="1"/>
  <c r="BV96" i="190" s="1"/>
  <c r="BS48" i="187"/>
  <c r="BS79" i="187" s="1"/>
  <c r="BU96" i="188" s="1"/>
  <c r="BU96" i="190" s="1"/>
  <c r="BQ58" i="187"/>
  <c r="BK71" i="187"/>
  <c r="F73" i="187"/>
  <c r="BN26" i="187"/>
  <c r="BN79" i="187" s="1"/>
  <c r="BP96" i="188" s="1"/>
  <c r="BP96" i="190" s="1"/>
  <c r="BJ35" i="187"/>
  <c r="AR45" i="187"/>
  <c r="AX54" i="187"/>
  <c r="S67" i="187"/>
  <c r="AE22" i="187"/>
  <c r="W30" i="187"/>
  <c r="W79" i="187" s="1"/>
  <c r="Y96" i="188" s="1"/>
  <c r="Y96" i="190" s="1"/>
  <c r="S39" i="187"/>
  <c r="V49" i="187"/>
  <c r="AB59" i="187"/>
  <c r="Z72" i="187"/>
  <c r="AE58" i="187"/>
  <c r="W66" i="187"/>
  <c r="BE75" i="187"/>
  <c r="AJ64" i="187"/>
  <c r="BP74" i="187"/>
  <c r="B45" i="187"/>
  <c r="AL54" i="187"/>
  <c r="R64" i="187"/>
  <c r="D74" i="187"/>
  <c r="S59" i="187"/>
  <c r="C70" i="187"/>
  <c r="L52" i="187"/>
  <c r="AR65" i="187"/>
  <c r="E50" i="187"/>
  <c r="AK63" i="187"/>
  <c r="BY76" i="187"/>
  <c r="AM73" i="187"/>
  <c r="BY71" i="187"/>
  <c r="BH54" i="187"/>
  <c r="L67" i="187"/>
  <c r="BA52" i="187"/>
  <c r="E65" i="187"/>
  <c r="BL70" i="187"/>
  <c r="BC77" i="187"/>
  <c r="AI72" i="187"/>
  <c r="X75" i="187"/>
  <c r="BB78" i="187"/>
  <c r="O73" i="187"/>
  <c r="BA67" i="187"/>
  <c r="AG62" i="187"/>
  <c r="M57" i="187"/>
  <c r="BQ51" i="187"/>
  <c r="AN75" i="187"/>
  <c r="BH69" i="187"/>
  <c r="AN64" i="187"/>
  <c r="T59" i="187"/>
  <c r="BX53" i="187"/>
  <c r="BD48" i="187"/>
  <c r="AA74" i="187"/>
  <c r="BC68" i="187"/>
  <c r="BC79" i="187" s="1"/>
  <c r="BE96" i="188" s="1"/>
  <c r="BE96" i="190" s="1"/>
  <c r="AI63" i="187"/>
  <c r="O58" i="187"/>
  <c r="AF78" i="187"/>
  <c r="AR72" i="187"/>
  <c r="J67" i="187"/>
  <c r="BN61" i="187"/>
  <c r="AT56" i="187"/>
  <c r="Z51" i="187"/>
  <c r="F46" i="187"/>
  <c r="BJ40" i="187"/>
  <c r="X74" i="187"/>
  <c r="AZ68" i="187"/>
  <c r="AF63" i="187"/>
  <c r="L58" i="187"/>
  <c r="BW73" i="187"/>
  <c r="AE68" i="187"/>
  <c r="K63" i="187"/>
  <c r="BO57" i="187"/>
  <c r="N78" i="187"/>
  <c r="BP69" i="187"/>
  <c r="Z62" i="187"/>
  <c r="BY54" i="187"/>
  <c r="BY79" i="187" s="1"/>
  <c r="CA96" i="188" s="1"/>
  <c r="CA96" i="190" s="1"/>
  <c r="AZ48" i="187"/>
  <c r="G43" i="187"/>
  <c r="AY37" i="187"/>
  <c r="AY79" i="187" s="1"/>
  <c r="BA96" i="188" s="1"/>
  <c r="BA96" i="190" s="1"/>
  <c r="AE32" i="187"/>
  <c r="AE79" i="187" s="1"/>
  <c r="AG96" i="188" s="1"/>
  <c r="AG96" i="190" s="1"/>
  <c r="K27" i="187"/>
  <c r="BO21" i="187"/>
  <c r="BO79" i="187" s="1"/>
  <c r="BQ96" i="188" s="1"/>
  <c r="BQ96" i="190" s="1"/>
  <c r="BB72" i="187"/>
  <c r="BU64" i="187"/>
  <c r="AK57" i="187"/>
  <c r="BG50" i="187"/>
  <c r="BY44" i="187"/>
  <c r="AL39" i="187"/>
  <c r="R34" i="187"/>
  <c r="BV28" i="187"/>
  <c r="BB23" i="187"/>
  <c r="R72" i="187"/>
  <c r="AY77" i="187"/>
  <c r="AG69" i="187"/>
  <c r="BU61" i="187"/>
  <c r="AV54" i="187"/>
  <c r="AA48" i="187"/>
  <c r="BG42" i="187"/>
  <c r="AB37" i="187"/>
  <c r="H32" i="187"/>
  <c r="H79" i="187" s="1"/>
  <c r="J96" i="188" s="1"/>
  <c r="J96" i="190" s="1"/>
  <c r="BL26" i="187"/>
  <c r="BL79" i="187" s="1"/>
  <c r="BN96" i="188" s="1"/>
  <c r="BN96" i="190" s="1"/>
  <c r="AR21" i="187"/>
  <c r="BC74" i="187"/>
  <c r="BG66" i="187"/>
  <c r="W59" i="187"/>
  <c r="U52" i="187"/>
  <c r="AA46" i="187"/>
  <c r="BI40" i="187"/>
  <c r="AL35" i="187"/>
  <c r="R30" i="187"/>
  <c r="R79" i="187" s="1"/>
  <c r="T96" i="188" s="1"/>
  <c r="T96" i="190" s="1"/>
  <c r="BH71" i="187"/>
  <c r="J64" i="187"/>
  <c r="AZ74" i="187"/>
  <c r="BD66" i="187"/>
  <c r="N59" i="187"/>
  <c r="R52" i="187"/>
  <c r="W46" i="187"/>
  <c r="BF40" i="187"/>
  <c r="AA78" i="187"/>
  <c r="I70" i="187"/>
  <c r="BD76" i="187"/>
  <c r="BK77" i="187"/>
  <c r="AI77" i="187"/>
  <c r="O72" i="187"/>
  <c r="D75" i="187"/>
  <c r="BH78" i="187"/>
  <c r="BQ72" i="187"/>
  <c r="AG67" i="187"/>
  <c r="M62" i="187"/>
  <c r="BQ56" i="187"/>
  <c r="AW51" i="187"/>
  <c r="R75" i="187"/>
  <c r="AN69" i="187"/>
  <c r="T64" i="187"/>
  <c r="BX58" i="187"/>
  <c r="BD53" i="187"/>
  <c r="AJ48" i="187"/>
  <c r="E74" i="187"/>
  <c r="AI68" i="187"/>
  <c r="O63" i="187"/>
  <c r="BS57" i="187"/>
  <c r="J78" i="187"/>
  <c r="V72" i="187"/>
  <c r="BN66" i="187"/>
  <c r="AT61" i="187"/>
  <c r="Z56" i="187"/>
  <c r="F51" i="187"/>
  <c r="BJ45" i="187"/>
  <c r="AP40" i="187"/>
  <c r="BY73" i="187"/>
  <c r="AF68" i="187"/>
  <c r="L63" i="187"/>
  <c r="L79" i="187" s="1"/>
  <c r="N96" i="188" s="1"/>
  <c r="N96" i="190" s="1"/>
  <c r="BP57" i="187"/>
  <c r="BA73" i="187"/>
  <c r="BA79" i="187" s="1"/>
  <c r="BC96" i="188" s="1"/>
  <c r="BC96" i="190" s="1"/>
  <c r="K68" i="187"/>
  <c r="BO62" i="187"/>
  <c r="AU57" i="187"/>
  <c r="BD77" i="187"/>
  <c r="AP69" i="187"/>
  <c r="BX61" i="187"/>
  <c r="AY54" i="187"/>
  <c r="AD48" i="187"/>
  <c r="BJ42" i="187"/>
  <c r="AE37" i="187"/>
  <c r="K32" i="187"/>
  <c r="BO26" i="187"/>
  <c r="AU21" i="187"/>
  <c r="U72" i="187"/>
  <c r="AU64" i="187"/>
  <c r="H57" i="187"/>
  <c r="AJ50" i="187"/>
  <c r="BD44" i="187"/>
  <c r="R39" i="187"/>
  <c r="BV33" i="187"/>
  <c r="BB28" i="187"/>
  <c r="AH23" i="187"/>
  <c r="BL71" i="187"/>
  <c r="S77" i="187"/>
  <c r="G69" i="187"/>
  <c r="AO61" i="187"/>
  <c r="AO79" i="187" s="1"/>
  <c r="AQ96" i="188" s="1"/>
  <c r="AQ96" i="190" s="1"/>
  <c r="W54" i="187"/>
  <c r="E48" i="187"/>
  <c r="AL42" i="187"/>
  <c r="H37" i="187"/>
  <c r="BL31" i="187"/>
  <c r="AR26" i="187"/>
  <c r="X21" i="187"/>
  <c r="S74" i="187"/>
  <c r="AG66" i="187"/>
  <c r="BO58" i="187"/>
  <c r="BV51" i="187"/>
  <c r="E46" i="187"/>
  <c r="AN40" i="187"/>
  <c r="R35" i="187"/>
  <c r="BV29" i="187"/>
  <c r="X71" i="187"/>
  <c r="BH63" i="187"/>
  <c r="P74" i="187"/>
  <c r="AD66" i="187"/>
  <c r="BL58" i="187"/>
  <c r="BS51" i="187"/>
  <c r="B46" i="187"/>
  <c r="AK40" i="187"/>
  <c r="BV77" i="187"/>
  <c r="BA69" i="187"/>
  <c r="T76" i="187"/>
  <c r="C77" i="187"/>
  <c r="O77" i="187"/>
  <c r="BS71" i="187"/>
  <c r="BH74" i="187"/>
  <c r="AI78" i="187"/>
  <c r="AU72" i="187"/>
  <c r="M67" i="187"/>
  <c r="BQ61" i="187"/>
  <c r="AW56" i="187"/>
  <c r="AC51" i="187"/>
  <c r="BT74" i="187"/>
  <c r="T69" i="187"/>
  <c r="BX63" i="187"/>
  <c r="BD58" i="187"/>
  <c r="AJ53" i="187"/>
  <c r="P48" i="187"/>
  <c r="BF73" i="187"/>
  <c r="O68" i="187"/>
  <c r="BS62" i="187"/>
  <c r="AY57" i="187"/>
  <c r="BL77" i="187"/>
  <c r="BX71" i="187"/>
  <c r="AT66" i="187"/>
  <c r="Z61" i="187"/>
  <c r="F56" i="187"/>
  <c r="BJ50" i="187"/>
  <c r="AP45" i="187"/>
  <c r="V40" i="187"/>
  <c r="V79" i="187" s="1"/>
  <c r="X96" i="188" s="1"/>
  <c r="X96" i="190" s="1"/>
  <c r="BB73" i="187"/>
  <c r="L68" i="187"/>
  <c r="BP62" i="187"/>
  <c r="AV57" i="187"/>
  <c r="AE73" i="187"/>
  <c r="BO67" i="187"/>
  <c r="AU62" i="187"/>
  <c r="AA57" i="187"/>
  <c r="Z77" i="187"/>
  <c r="J69" i="187"/>
  <c r="AX61" i="187"/>
  <c r="Z54" i="187"/>
  <c r="H48" i="187"/>
  <c r="AO42" i="187"/>
  <c r="K37" i="187"/>
  <c r="BO31" i="187"/>
  <c r="AU26" i="187"/>
  <c r="AA21" i="187"/>
  <c r="BM71" i="187"/>
  <c r="Q64" i="187"/>
  <c r="BF56" i="187"/>
  <c r="M50" i="187"/>
  <c r="AI44" i="187"/>
  <c r="BV38" i="187"/>
  <c r="BB33" i="187"/>
  <c r="AH28" i="187"/>
  <c r="AH79" i="187" s="1"/>
  <c r="AJ96" i="188" s="1"/>
  <c r="AJ96" i="190" s="1"/>
  <c r="N23" i="187"/>
  <c r="N79" i="187" s="1"/>
  <c r="P96" i="188" s="1"/>
  <c r="P96" i="190" s="1"/>
  <c r="AJ71" i="187"/>
  <c r="BK76" i="187"/>
  <c r="BA68" i="187"/>
  <c r="O61" i="187"/>
  <c r="BQ53" i="187"/>
  <c r="BG47" i="187"/>
  <c r="Q42" i="187"/>
  <c r="BL36" i="187"/>
  <c r="AR31" i="187"/>
  <c r="X26" i="187"/>
  <c r="D21" i="187"/>
  <c r="D79" i="187" s="1"/>
  <c r="F96" i="188" s="1"/>
  <c r="F96" i="190" s="1"/>
  <c r="BO73" i="187"/>
  <c r="BY65" i="187"/>
  <c r="AO58" i="187"/>
  <c r="AY51" i="187"/>
  <c r="BH45" i="187"/>
  <c r="S40" i="187"/>
  <c r="BV34" i="187"/>
  <c r="BB29" i="187"/>
  <c r="BB79" i="187" s="1"/>
  <c r="BD96" i="188" s="1"/>
  <c r="BD96" i="190" s="1"/>
  <c r="BT70" i="187"/>
  <c r="AB63" i="187"/>
  <c r="BL73" i="187"/>
  <c r="BV65" i="187"/>
  <c r="AL58" i="187"/>
  <c r="AS51" i="187"/>
  <c r="BE45" i="187"/>
  <c r="P40" i="187"/>
  <c r="BS76" i="187"/>
  <c r="AY71" i="187"/>
  <c r="AN74" i="187"/>
  <c r="M78" i="187"/>
  <c r="Y72" i="187"/>
  <c r="BQ66" i="187"/>
  <c r="AW61" i="187"/>
  <c r="AC56" i="187"/>
  <c r="I51" i="187"/>
  <c r="AX74" i="187"/>
  <c r="BX68" i="187"/>
  <c r="BD63" i="187"/>
  <c r="AJ58" i="187"/>
  <c r="P53" i="187"/>
  <c r="BT47" i="187"/>
  <c r="AI73" i="187"/>
  <c r="BS67" i="187"/>
  <c r="AY62" i="187"/>
  <c r="AE57" i="187"/>
  <c r="AP77" i="187"/>
  <c r="BB71" i="187"/>
  <c r="Z66" i="187"/>
  <c r="F61" i="187"/>
  <c r="BJ55" i="187"/>
  <c r="AP50" i="187"/>
  <c r="V45" i="187"/>
  <c r="B40" i="187"/>
  <c r="AF73" i="187"/>
  <c r="BP67" i="187"/>
  <c r="AV62" i="187"/>
  <c r="BW78" i="187"/>
  <c r="I73" i="187"/>
  <c r="AU67" i="187"/>
  <c r="AA62" i="187"/>
  <c r="G57" i="187"/>
  <c r="BN76" i="187"/>
  <c r="BH68" i="187"/>
  <c r="R61" i="187"/>
  <c r="BU53" i="187"/>
  <c r="BJ47" i="187"/>
  <c r="T42" i="187"/>
  <c r="BO36" i="187"/>
  <c r="AU31" i="187"/>
  <c r="AA26" i="187"/>
  <c r="G21" i="187"/>
  <c r="AK71" i="187"/>
  <c r="BM63" i="187"/>
  <c r="AG56" i="187"/>
  <c r="BN49" i="187"/>
  <c r="N44" i="187"/>
  <c r="BB38" i="187"/>
  <c r="AH33" i="187"/>
  <c r="N28" i="187"/>
  <c r="BR22" i="187"/>
  <c r="BR79" i="187" s="1"/>
  <c r="BT96" i="188" s="1"/>
  <c r="BT96" i="190" s="1"/>
  <c r="BX70" i="187"/>
  <c r="AI76" i="187"/>
  <c r="Y68" i="187"/>
  <c r="BI60" i="187"/>
  <c r="AR53" i="187"/>
  <c r="AK47" i="187"/>
  <c r="BT41" i="187"/>
  <c r="AR36" i="187"/>
  <c r="X31" i="187"/>
  <c r="D26" i="187"/>
  <c r="BH20" i="187"/>
  <c r="AG73" i="187"/>
  <c r="AY65" i="187"/>
  <c r="I58" i="187"/>
  <c r="Y51" i="187"/>
  <c r="AM45" i="187"/>
  <c r="BV39" i="187"/>
  <c r="BB34" i="187"/>
  <c r="BO78" i="187"/>
  <c r="AL70" i="187"/>
  <c r="B63" i="187"/>
  <c r="AB73" i="187"/>
  <c r="AV65" i="187"/>
  <c r="F58" i="187"/>
  <c r="V51" i="187"/>
  <c r="AJ45" i="187"/>
  <c r="BS39" i="187"/>
  <c r="I77" i="187"/>
  <c r="BU68" i="187"/>
  <c r="AF75" i="187"/>
  <c r="AY76" i="187"/>
  <c r="AE71" i="187"/>
  <c r="T74" i="187"/>
  <c r="BO77" i="187"/>
  <c r="C72" i="187"/>
  <c r="AW66" i="187"/>
  <c r="AC61" i="187"/>
  <c r="I56" i="187"/>
  <c r="I79" i="187" s="1"/>
  <c r="K96" i="188" s="1"/>
  <c r="K96" i="190" s="1"/>
  <c r="BM50" i="187"/>
  <c r="BM79" i="187" s="1"/>
  <c r="BO96" i="188" s="1"/>
  <c r="BO96" i="190" s="1"/>
  <c r="AB74" i="187"/>
  <c r="BD68" i="187"/>
  <c r="AJ63" i="187"/>
  <c r="P58" i="187"/>
  <c r="BT52" i="187"/>
  <c r="AZ47" i="187"/>
  <c r="M73" i="187"/>
  <c r="AY67" i="187"/>
  <c r="AE76" i="187"/>
  <c r="K71" i="187"/>
  <c r="BX73" i="187"/>
  <c r="AS77" i="187"/>
  <c r="BE71" i="187"/>
  <c r="AC66" i="187"/>
  <c r="I61" i="187"/>
  <c r="BM55" i="187"/>
  <c r="AS50" i="187"/>
  <c r="F74" i="187"/>
  <c r="AJ68" i="187"/>
  <c r="P63" i="187"/>
  <c r="P79" i="187" s="1"/>
  <c r="R96" i="188" s="1"/>
  <c r="R96" i="190" s="1"/>
  <c r="BT57" i="187"/>
  <c r="AZ52" i="187"/>
  <c r="BE78" i="187"/>
  <c r="BO72" i="187"/>
  <c r="AE67" i="187"/>
  <c r="K62" i="187"/>
  <c r="BO56" i="187"/>
  <c r="BV76" i="187"/>
  <c r="I71" i="187"/>
  <c r="BJ65" i="187"/>
  <c r="AP60" i="187"/>
  <c r="V55" i="187"/>
  <c r="B50" i="187"/>
  <c r="BF44" i="187"/>
  <c r="AZ78" i="187"/>
  <c r="BL72" i="187"/>
  <c r="AB67" i="187"/>
  <c r="H62" i="187"/>
  <c r="AC78" i="187"/>
  <c r="AO72" i="187"/>
  <c r="G67" i="187"/>
  <c r="BK61" i="187"/>
  <c r="AQ56" i="187"/>
  <c r="B76" i="187"/>
  <c r="B68" i="187"/>
  <c r="AJ60" i="187"/>
  <c r="V53" i="187"/>
  <c r="S47" i="187"/>
  <c r="BB41" i="187"/>
  <c r="AA36" i="187"/>
  <c r="G31" i="187"/>
  <c r="BK25" i="187"/>
  <c r="BT78" i="187"/>
  <c r="AX70" i="187"/>
  <c r="G63" i="187"/>
  <c r="BB55" i="187"/>
  <c r="U49" i="187"/>
  <c r="AV43" i="187"/>
  <c r="N38" i="187"/>
  <c r="BR32" i="187"/>
  <c r="AX27" i="187"/>
  <c r="AX79" i="187" s="1"/>
  <c r="AZ96" i="188" s="1"/>
  <c r="AZ96" i="190" s="1"/>
  <c r="AP78" i="187"/>
  <c r="P70" i="187"/>
  <c r="AT75" i="187"/>
  <c r="AQ67" i="187"/>
  <c r="G60" i="187"/>
  <c r="BQ52" i="187"/>
  <c r="BS46" i="187"/>
  <c r="AD41" i="187"/>
  <c r="D36" i="187"/>
  <c r="BH30" i="187"/>
  <c r="BH79" i="187" s="1"/>
  <c r="BJ96" i="188" s="1"/>
  <c r="BJ96" i="190" s="1"/>
  <c r="AN25" i="187"/>
  <c r="T20" i="187"/>
  <c r="AW72" i="187"/>
  <c r="K76" i="187"/>
  <c r="BX78" i="187"/>
  <c r="BD73" i="187"/>
  <c r="W77" i="187"/>
  <c r="AI71" i="187"/>
  <c r="I66" i="187"/>
  <c r="BM60" i="187"/>
  <c r="AS55" i="187"/>
  <c r="Y50" i="187"/>
  <c r="BH73" i="187"/>
  <c r="P68" i="187"/>
  <c r="BT62" i="187"/>
  <c r="AZ57" i="187"/>
  <c r="AF52" i="187"/>
  <c r="AG78" i="187"/>
  <c r="AS72" i="187"/>
  <c r="K67" i="187"/>
  <c r="BO61" i="187"/>
  <c r="AU56" i="187"/>
  <c r="AZ76" i="187"/>
  <c r="BK70" i="187"/>
  <c r="AP65" i="187"/>
  <c r="V60" i="187"/>
  <c r="B55" i="187"/>
  <c r="BF49" i="187"/>
  <c r="BF79" i="187" s="1"/>
  <c r="BH96" i="188" s="1"/>
  <c r="BH96" i="190" s="1"/>
  <c r="AL44" i="187"/>
  <c r="AL79" i="187" s="1"/>
  <c r="AN96" i="188" s="1"/>
  <c r="AN96" i="190" s="1"/>
  <c r="AD78" i="187"/>
  <c r="AP72" i="187"/>
  <c r="H67" i="187"/>
  <c r="BL61" i="187"/>
  <c r="G78" i="187"/>
  <c r="S72" i="187"/>
  <c r="BK66" i="187"/>
  <c r="AQ61" i="187"/>
  <c r="W56" i="187"/>
  <c r="AX75" i="187"/>
  <c r="AT67" i="187"/>
  <c r="J60" i="187"/>
  <c r="BW52" i="187"/>
  <c r="BV46" i="187"/>
  <c r="AG41" i="187"/>
  <c r="G36" i="187"/>
  <c r="BK30" i="187"/>
  <c r="AQ25" i="187"/>
  <c r="AQ78" i="187"/>
  <c r="Q70" i="187"/>
  <c r="BE62" i="187"/>
  <c r="AC55" i="187"/>
  <c r="BU48" i="187"/>
  <c r="AA43" i="187"/>
  <c r="BR37" i="187"/>
  <c r="AX32" i="187"/>
  <c r="AD27" i="187"/>
  <c r="F78" i="187"/>
  <c r="BN69" i="187"/>
  <c r="K75" i="187"/>
  <c r="Q67" i="187"/>
  <c r="AY59" i="187"/>
  <c r="AT52" i="187"/>
  <c r="AT79" i="187" s="1"/>
  <c r="AV96" i="188" s="1"/>
  <c r="AV96" i="190" s="1"/>
  <c r="AX46" i="187"/>
  <c r="I41" i="187"/>
  <c r="BH35" i="187"/>
  <c r="AN30" i="187"/>
  <c r="T25" i="187"/>
  <c r="BX19" i="187"/>
  <c r="BX79" i="187" s="1"/>
  <c r="BZ96" i="188" s="1"/>
  <c r="BZ96" i="190" s="1"/>
  <c r="N72" i="187"/>
  <c r="AQ64" i="187"/>
  <c r="C57" i="187"/>
  <c r="AF50" i="187"/>
  <c r="AZ44" i="187"/>
  <c r="N39" i="187"/>
  <c r="BR33" i="187"/>
  <c r="AV77" i="187"/>
  <c r="AD69" i="187"/>
  <c r="BR61" i="187"/>
  <c r="J72" i="187"/>
  <c r="AH64" i="187"/>
  <c r="BX56" i="187"/>
  <c r="AC50" i="187"/>
  <c r="AW44" i="187"/>
  <c r="K39" i="187"/>
  <c r="AU75" i="187"/>
  <c r="AJ78" i="187"/>
  <c r="P73" i="187"/>
  <c r="BC76" i="187"/>
  <c r="BO70" i="187"/>
  <c r="AS65" i="187"/>
  <c r="Y60" i="187"/>
  <c r="E55" i="187"/>
  <c r="BI49" i="187"/>
  <c r="N73" i="187"/>
  <c r="AZ67" i="187"/>
  <c r="AF62" i="187"/>
  <c r="L57" i="187"/>
  <c r="BP51" i="187"/>
  <c r="BM77" i="187"/>
  <c r="AA75" i="187"/>
  <c r="P78" i="187"/>
  <c r="BT72" i="187"/>
  <c r="AG76" i="187"/>
  <c r="AT70" i="187"/>
  <c r="Y65" i="187"/>
  <c r="E60" i="187"/>
  <c r="BI54" i="187"/>
  <c r="BF78" i="187"/>
  <c r="BP72" i="187"/>
  <c r="AF67" i="187"/>
  <c r="L62" i="187"/>
  <c r="BP56" i="187"/>
  <c r="BP79" i="187" s="1"/>
  <c r="BR96" i="188" s="1"/>
  <c r="BR96" i="190" s="1"/>
  <c r="AV51" i="187"/>
  <c r="AQ77" i="187"/>
  <c r="BC71" i="187"/>
  <c r="AA66" i="187"/>
  <c r="G61" i="187"/>
  <c r="BK55" i="187"/>
  <c r="BH75" i="187"/>
  <c r="B70" i="187"/>
  <c r="BF64" i="187"/>
  <c r="AL59" i="187"/>
  <c r="R54" i="187"/>
  <c r="BV48" i="187"/>
  <c r="BB43" i="187"/>
  <c r="AN77" i="187"/>
  <c r="AZ71" i="187"/>
  <c r="X66" i="187"/>
  <c r="D61" i="187"/>
  <c r="Q77" i="187"/>
  <c r="BK74" i="187"/>
  <c r="AZ77" i="187"/>
  <c r="AF72" i="187"/>
  <c r="BK75" i="187"/>
  <c r="E70" i="187"/>
  <c r="BI64" i="187"/>
  <c r="AO59" i="187"/>
  <c r="U54" i="187"/>
  <c r="L78" i="187"/>
  <c r="X72" i="187"/>
  <c r="BP66" i="187"/>
  <c r="AV61" i="187"/>
  <c r="AB56" i="187"/>
  <c r="H51" i="187"/>
  <c r="BW76" i="187"/>
  <c r="J71" i="187"/>
  <c r="BK65" i="187"/>
  <c r="AQ60" i="187"/>
  <c r="AQ79" i="187" s="1"/>
  <c r="AS96" i="188" s="1"/>
  <c r="AS96" i="190" s="1"/>
  <c r="W55" i="187"/>
  <c r="AQ74" i="187"/>
  <c r="AF77" i="187"/>
  <c r="L72" i="187"/>
  <c r="AO75" i="187"/>
  <c r="BI69" i="187"/>
  <c r="AO64" i="187"/>
  <c r="U59" i="187"/>
  <c r="BY53" i="187"/>
  <c r="BN77" i="187"/>
  <c r="B72" i="187"/>
  <c r="AV66" i="187"/>
  <c r="AB61" i="187"/>
  <c r="H56" i="187"/>
  <c r="BL50" i="187"/>
  <c r="BA76" i="187"/>
  <c r="BM70" i="187"/>
  <c r="AQ65" i="187"/>
  <c r="W60" i="187"/>
  <c r="C55" i="187"/>
  <c r="C79" i="187" s="1"/>
  <c r="E96" i="188" s="1"/>
  <c r="E96" i="190" s="1"/>
  <c r="BR74" i="187"/>
  <c r="R69" i="187"/>
  <c r="BV63" i="187"/>
  <c r="BB58" i="187"/>
  <c r="AH53" i="187"/>
  <c r="N48" i="187"/>
  <c r="BR42" i="187"/>
  <c r="AW76" i="187"/>
  <c r="BI70" i="187"/>
  <c r="AN65" i="187"/>
  <c r="T60" i="187"/>
  <c r="Y76" i="187"/>
  <c r="AM70" i="187"/>
  <c r="S65" i="187"/>
  <c r="BW59" i="187"/>
  <c r="BC54" i="187"/>
  <c r="H73" i="187"/>
  <c r="AD65" i="187"/>
  <c r="BL57" i="187"/>
  <c r="J51" i="187"/>
  <c r="J79" i="187" s="1"/>
  <c r="L96" i="188" s="1"/>
  <c r="L96" i="190" s="1"/>
  <c r="X45" i="187"/>
  <c r="X79" i="187" s="1"/>
  <c r="Z96" i="188" s="1"/>
  <c r="Z96" i="190" s="1"/>
  <c r="BG39" i="187"/>
  <c r="BG79" i="187" s="1"/>
  <c r="BI96" i="188" s="1"/>
  <c r="BI96" i="190" s="1"/>
  <c r="AM34" i="187"/>
  <c r="S29" i="187"/>
  <c r="S79" i="187" s="1"/>
  <c r="U96" i="188" s="1"/>
  <c r="U96" i="190" s="1"/>
  <c r="BW23" i="187"/>
  <c r="BY75" i="187"/>
  <c r="BY67" i="187"/>
  <c r="AI60" i="187"/>
  <c r="U53" i="187"/>
  <c r="R47" i="187"/>
  <c r="BA41" i="187"/>
  <c r="Z36" i="187"/>
  <c r="F31" i="187"/>
  <c r="F79" i="187" s="1"/>
  <c r="H96" i="188" s="1"/>
  <c r="H96" i="190" s="1"/>
  <c r="BJ25" i="187"/>
  <c r="BJ79" i="187" s="1"/>
  <c r="BL96" i="188" s="1"/>
  <c r="BL96" i="190" s="1"/>
  <c r="AV75" i="187"/>
  <c r="AR67" i="187"/>
  <c r="AY72" i="187"/>
  <c r="BS64" i="187"/>
  <c r="AI57" i="187"/>
  <c r="AI79" i="187" s="1"/>
  <c r="AK96" i="188" s="1"/>
  <c r="AK96" i="190" s="1"/>
  <c r="BE50" i="187"/>
  <c r="BW44" i="187"/>
  <c r="AJ39" i="187"/>
  <c r="AJ79" i="187" s="1"/>
  <c r="AL96" i="188" s="1"/>
  <c r="AL96" i="190" s="1"/>
  <c r="P34" i="187"/>
  <c r="BT28" i="187"/>
  <c r="AZ23" i="187"/>
  <c r="C78" i="187"/>
  <c r="BK69" i="187"/>
  <c r="U62" i="187"/>
  <c r="BS54" i="187"/>
  <c r="AU48" i="187"/>
  <c r="B43" i="187"/>
  <c r="W74" i="187"/>
  <c r="L77" i="187"/>
  <c r="BP71" i="187"/>
  <c r="S75" i="187"/>
  <c r="AO69" i="187"/>
  <c r="U64" i="187"/>
  <c r="BY58" i="187"/>
  <c r="BE53" i="187"/>
  <c r="AR77" i="187"/>
  <c r="BD71" i="187"/>
  <c r="AB66" i="187"/>
  <c r="H61" i="187"/>
  <c r="BL55" i="187"/>
  <c r="AR50" i="187"/>
  <c r="AD76" i="187"/>
  <c r="AQ70" i="187"/>
  <c r="W65" i="187"/>
  <c r="C60" i="187"/>
  <c r="BG54" i="187"/>
  <c r="AV74" i="187"/>
  <c r="BV68" i="187"/>
  <c r="BB63" i="187"/>
  <c r="AH58" i="187"/>
  <c r="N53" i="187"/>
  <c r="BR47" i="187"/>
  <c r="AX42" i="187"/>
  <c r="Z76" i="187"/>
  <c r="AN70" i="187"/>
  <c r="T65" i="187"/>
  <c r="T79" i="187" s="1"/>
  <c r="V96" i="188" s="1"/>
  <c r="V96" i="190" s="1"/>
  <c r="BX59" i="187"/>
  <c r="C76" i="187"/>
  <c r="S70" i="187"/>
  <c r="BW64" i="187"/>
  <c r="BC59" i="187"/>
  <c r="AI54" i="187"/>
  <c r="BD72" i="187"/>
  <c r="BV64" i="187"/>
  <c r="AL57" i="187"/>
  <c r="BH50" i="187"/>
  <c r="C45" i="187"/>
  <c r="AM39" i="187"/>
  <c r="S34" i="187"/>
  <c r="BW28" i="187"/>
  <c r="BW79" i="187" s="1"/>
  <c r="BY96" i="188" s="1"/>
  <c r="BY96" i="190" s="1"/>
  <c r="BC23" i="187"/>
  <c r="AW75" i="187"/>
  <c r="AS67" i="187"/>
  <c r="I60" i="187"/>
  <c r="BV52" i="187"/>
  <c r="BU46" i="187"/>
  <c r="BU79" i="187" s="1"/>
  <c r="BW96" i="188" s="1"/>
  <c r="BW96" i="190" s="1"/>
  <c r="AF41" i="187"/>
  <c r="AF79" i="187" s="1"/>
  <c r="AH96" i="188" s="1"/>
  <c r="AH96" i="190" s="1"/>
  <c r="F36" i="187"/>
  <c r="BJ30" i="187"/>
  <c r="AP25" i="187"/>
  <c r="L75" i="187"/>
  <c r="R67" i="187"/>
  <c r="Q72" i="187"/>
  <c r="AS64" i="187"/>
  <c r="E57" i="187"/>
  <c r="AH50" i="187"/>
  <c r="BB44" i="187"/>
  <c r="P39" i="187"/>
  <c r="BT33" i="187"/>
  <c r="AZ28" i="187"/>
  <c r="AZ79" i="187" s="1"/>
  <c r="BB96" i="188" s="1"/>
  <c r="BB96" i="190" s="1"/>
  <c r="AF23" i="187"/>
  <c r="AW77" i="187"/>
  <c r="AE69" i="187"/>
  <c r="BS61" i="187"/>
  <c r="AT54" i="187"/>
  <c r="Y48" i="187"/>
  <c r="Y79" i="187" s="1"/>
  <c r="AA96" i="188" s="1"/>
  <c r="AA96" i="190" s="1"/>
  <c r="BE42" i="187"/>
  <c r="BE79" i="187" s="1"/>
  <c r="BG96" i="188" s="1"/>
  <c r="BG96" i="190" s="1"/>
  <c r="T36" i="187"/>
  <c r="AJ43" i="187"/>
  <c r="L51" i="187"/>
  <c r="AC60" i="187"/>
  <c r="P72" i="187"/>
  <c r="BW5" i="187"/>
  <c r="S11" i="187"/>
  <c r="AM16" i="187"/>
  <c r="BW21" i="187"/>
  <c r="I28" i="187"/>
  <c r="AU34" i="187"/>
  <c r="AU79" i="187" s="1"/>
  <c r="AW96" i="188" s="1"/>
  <c r="AW96" i="190" s="1"/>
  <c r="AV41" i="187"/>
  <c r="AV79" i="187" s="1"/>
  <c r="AX96" i="188" s="1"/>
  <c r="AX96" i="190" s="1"/>
  <c r="H49" i="187"/>
  <c r="BQ57" i="187"/>
  <c r="BQ68" i="187"/>
  <c r="AZ4" i="187"/>
  <c r="BT9" i="187"/>
  <c r="P15" i="187"/>
  <c r="AP20" i="187"/>
  <c r="AP79" i="187" s="1"/>
  <c r="AR96" i="188" s="1"/>
  <c r="AR96" i="190" s="1"/>
  <c r="AS26" i="187"/>
  <c r="AS79" i="187" s="1"/>
  <c r="AU96" i="188" s="1"/>
  <c r="AU96" i="190" s="1"/>
  <c r="BX32" i="187"/>
  <c r="BK39" i="187"/>
  <c r="O47" i="187"/>
  <c r="AN55" i="187"/>
  <c r="BP65" i="187"/>
  <c r="AC3" i="187"/>
  <c r="AW8" i="187"/>
  <c r="BQ13" i="187"/>
  <c r="M19" i="187"/>
  <c r="M79" i="187" s="1"/>
  <c r="O96" i="188" s="1"/>
  <c r="O96" i="190" s="1"/>
  <c r="F25" i="187"/>
  <c r="AC31" i="187"/>
  <c r="AC79" i="187" s="1"/>
  <c r="AE96" i="188" s="1"/>
  <c r="AE96" i="190" s="1"/>
  <c r="E38" i="187"/>
  <c r="AC45" i="187"/>
  <c r="T53" i="187"/>
  <c r="J63" i="187"/>
  <c r="O76" i="187"/>
  <c r="BU77" i="187"/>
  <c r="AM72" i="187"/>
  <c r="BK37" i="187"/>
  <c r="BK79" i="187" s="1"/>
  <c r="BM96" i="188" s="1"/>
  <c r="BM96" i="190" s="1"/>
  <c r="BR44" i="187"/>
  <c r="AM53" i="187"/>
  <c r="AR62" i="187"/>
  <c r="AN72" i="187"/>
  <c r="AX65" i="187"/>
  <c r="AP75" i="187"/>
  <c r="N34" i="187"/>
  <c r="BR41" i="187"/>
  <c r="I50" i="187"/>
  <c r="M61" i="187"/>
  <c r="C73" i="187"/>
  <c r="P24" i="187"/>
  <c r="L33" i="187"/>
  <c r="AY41" i="187"/>
  <c r="AD51" i="187"/>
  <c r="AG63" i="187"/>
  <c r="BW75" i="187"/>
  <c r="AJ76" i="187"/>
  <c r="B30" i="187"/>
  <c r="B79" i="187" s="1"/>
  <c r="D96" i="188" s="1"/>
  <c r="AH38" i="187"/>
  <c r="BI47" i="187"/>
  <c r="BI79" i="187" s="1"/>
  <c r="BK96" i="188" s="1"/>
  <c r="BK96" i="190" s="1"/>
  <c r="BU58" i="187"/>
  <c r="BY70" i="187"/>
  <c r="AM24" i="187"/>
  <c r="AM79" i="187" s="1"/>
  <c r="AO96" i="188" s="1"/>
  <c r="AO96" i="190" s="1"/>
  <c r="AI33" i="187"/>
  <c r="BW41" i="187"/>
  <c r="BD51" i="187"/>
  <c r="BN63" i="187"/>
  <c r="AL76" i="187"/>
  <c r="AM60" i="187"/>
  <c r="AI69" i="187"/>
  <c r="AF58" i="187"/>
  <c r="BL66" i="187"/>
  <c r="R77" i="187"/>
  <c r="AX47" i="187"/>
  <c r="AX57" i="187"/>
  <c r="AX67" i="187"/>
  <c r="T77" i="187"/>
  <c r="AE62" i="187"/>
  <c r="BS74" i="187"/>
  <c r="AR55" i="187"/>
  <c r="AR79" i="187" s="1"/>
  <c r="AT96" i="188" s="1"/>
  <c r="AT96" i="190" s="1"/>
  <c r="X70" i="187"/>
  <c r="AK53" i="187"/>
  <c r="Q68" i="187"/>
  <c r="AV71" i="187"/>
  <c r="S78" i="187"/>
  <c r="H23" i="183"/>
  <c r="CK30" i="188" s="1"/>
  <c r="H70" i="183"/>
  <c r="CK77" i="188" s="1"/>
  <c r="H35" i="183"/>
  <c r="J35" i="183" s="1"/>
  <c r="H45" i="183"/>
  <c r="CK52" i="188" s="1"/>
  <c r="H72" i="183"/>
  <c r="CK79" i="188" s="1"/>
  <c r="H25" i="183"/>
  <c r="CK32" i="188" s="1"/>
  <c r="H56" i="183"/>
  <c r="CK63" i="188" s="1"/>
  <c r="H54" i="183"/>
  <c r="H58" i="183"/>
  <c r="H43" i="183"/>
  <c r="H69" i="183"/>
  <c r="CK76" i="188" s="1"/>
  <c r="H29" i="183"/>
  <c r="CK36" i="188" s="1"/>
  <c r="BN91" i="168"/>
  <c r="CB92" i="168"/>
  <c r="CB92" i="170" s="1"/>
  <c r="BA91" i="168"/>
  <c r="G69" i="194"/>
  <c r="CK76" i="168" s="1"/>
  <c r="G40" i="194"/>
  <c r="Y79" i="200"/>
  <c r="G79" i="200"/>
  <c r="G7" i="194"/>
  <c r="I7" i="194" s="1"/>
  <c r="AX91" i="168"/>
  <c r="AX91" i="170" s="1"/>
  <c r="AD91" i="168"/>
  <c r="G10" i="194"/>
  <c r="I10" i="194" s="1"/>
  <c r="G66" i="194"/>
  <c r="I66" i="194" s="1"/>
  <c r="G70" i="194"/>
  <c r="CK77" i="168" s="1"/>
  <c r="G68" i="194"/>
  <c r="CK75" i="168" s="1"/>
  <c r="G44" i="194"/>
  <c r="CK51" i="168" s="1"/>
  <c r="G15" i="194"/>
  <c r="I15" i="194" s="1"/>
  <c r="R91" i="168"/>
  <c r="BM91" i="168"/>
  <c r="AI91" i="168"/>
  <c r="AI91" i="170" s="1"/>
  <c r="AE91" i="168"/>
  <c r="AE91" i="170" s="1"/>
  <c r="G76" i="194"/>
  <c r="I76" i="194" s="1"/>
  <c r="G48" i="194"/>
  <c r="CK55" i="168" s="1"/>
  <c r="K91" i="168"/>
  <c r="L91" i="168"/>
  <c r="L91" i="170" s="1"/>
  <c r="BV91" i="168"/>
  <c r="AB91" i="168"/>
  <c r="G53" i="194"/>
  <c r="CK60" i="168" s="1"/>
  <c r="G51" i="194"/>
  <c r="I51" i="194" s="1"/>
  <c r="I91" i="168"/>
  <c r="G57" i="194"/>
  <c r="CK64" i="168" s="1"/>
  <c r="G56" i="194"/>
  <c r="CK63" i="168" s="1"/>
  <c r="G42" i="194"/>
  <c r="CK49" i="168" s="1"/>
  <c r="G18" i="194"/>
  <c r="I18" i="194" s="1"/>
  <c r="G34" i="194"/>
  <c r="I34" i="194" s="1"/>
  <c r="Q91" i="170"/>
  <c r="AO79" i="200"/>
  <c r="BY79" i="200"/>
  <c r="AG13" i="206" a="1"/>
  <c r="D93" i="170"/>
  <c r="CB93" i="168"/>
  <c r="CB93" i="170" s="1"/>
  <c r="G79" i="187"/>
  <c r="I96" i="188" s="1"/>
  <c r="I96" i="190" s="1"/>
  <c r="J25" i="183"/>
  <c r="BA91" i="170"/>
  <c r="H79" i="198"/>
  <c r="AY79" i="198"/>
  <c r="AF79" i="198"/>
  <c r="Q79" i="198"/>
  <c r="BC79" i="198"/>
  <c r="U79" i="198"/>
  <c r="BX79" i="198"/>
  <c r="H57" i="183"/>
  <c r="H62" i="183"/>
  <c r="H61" i="183"/>
  <c r="H3" i="183"/>
  <c r="H50" i="183"/>
  <c r="S91" i="168"/>
  <c r="AW91" i="168"/>
  <c r="BW79" i="198"/>
  <c r="K79" i="198"/>
  <c r="O79" i="198"/>
  <c r="BB79" i="198"/>
  <c r="AP79" i="198"/>
  <c r="W79" i="198"/>
  <c r="S91" i="205"/>
  <c r="S13" i="201"/>
  <c r="BJ91" i="168"/>
  <c r="AS79" i="200"/>
  <c r="BS79" i="200"/>
  <c r="M79" i="200"/>
  <c r="M91" i="168"/>
  <c r="G33" i="194"/>
  <c r="G19" i="194"/>
  <c r="AA79" i="187"/>
  <c r="AC96" i="188" s="1"/>
  <c r="AC96" i="190" s="1"/>
  <c r="H18" i="183"/>
  <c r="H67" i="183"/>
  <c r="H19" i="183"/>
  <c r="H26" i="183"/>
  <c r="H73" i="183"/>
  <c r="H24" i="183"/>
  <c r="L79" i="198"/>
  <c r="I79" i="198"/>
  <c r="N79" i="198"/>
  <c r="BA79" i="198"/>
  <c r="BK79" i="198"/>
  <c r="AR79" i="198"/>
  <c r="D79" i="198"/>
  <c r="F79" i="198"/>
  <c r="AH79" i="200"/>
  <c r="G26" i="194"/>
  <c r="G46" i="194"/>
  <c r="G54" i="194"/>
  <c r="G30" i="194"/>
  <c r="G6" i="194"/>
  <c r="G23" i="194"/>
  <c r="U79" i="187"/>
  <c r="W96" i="188" s="1"/>
  <c r="W96" i="190" s="1"/>
  <c r="BN91" i="170"/>
  <c r="AM91" i="168"/>
  <c r="AL91" i="168"/>
  <c r="AH91" i="168"/>
  <c r="BS79" i="198"/>
  <c r="M79" i="198"/>
  <c r="AN79" i="198"/>
  <c r="AZ79" i="198"/>
  <c r="BM79" i="198"/>
  <c r="Y79" i="198"/>
  <c r="AA96" i="168" s="1"/>
  <c r="AA96" i="170" s="1"/>
  <c r="AA79" i="198"/>
  <c r="AU91" i="168"/>
  <c r="X13" i="206" a="1"/>
  <c r="D87" i="170"/>
  <c r="CB87" i="168"/>
  <c r="CB87" i="170" s="1"/>
  <c r="AO91" i="168"/>
  <c r="AW79" i="200"/>
  <c r="BC79" i="200"/>
  <c r="BK91" i="168"/>
  <c r="G9" i="194"/>
  <c r="G27" i="194"/>
  <c r="CF86" i="190"/>
  <c r="CF88" i="188"/>
  <c r="BO91" i="168"/>
  <c r="AK79" i="198"/>
  <c r="J79" i="198"/>
  <c r="AH79" i="198"/>
  <c r="BY79" i="198"/>
  <c r="AT79" i="198"/>
  <c r="AV79" i="198"/>
  <c r="U91" i="168"/>
  <c r="BH79" i="200"/>
  <c r="BX79" i="200"/>
  <c r="G52" i="194"/>
  <c r="G22" i="194"/>
  <c r="G31" i="194"/>
  <c r="BG91" i="168"/>
  <c r="H27" i="183"/>
  <c r="CK39" i="188"/>
  <c r="H55" i="183"/>
  <c r="CK20" i="188"/>
  <c r="J13" i="183"/>
  <c r="Z91" i="168"/>
  <c r="H38" i="183"/>
  <c r="H52" i="183"/>
  <c r="H12" i="183"/>
  <c r="H36" i="183"/>
  <c r="H34" i="183"/>
  <c r="AJ91" i="168"/>
  <c r="BT79" i="198"/>
  <c r="BO79" i="198"/>
  <c r="BQ79" i="198"/>
  <c r="AC91" i="168"/>
  <c r="N91" i="168"/>
  <c r="D79" i="200"/>
  <c r="K79" i="200"/>
  <c r="G36" i="194"/>
  <c r="G74" i="194"/>
  <c r="G35" i="194"/>
  <c r="AD79" i="187"/>
  <c r="AF96" i="188" s="1"/>
  <c r="AF96" i="190" s="1"/>
  <c r="H65" i="183"/>
  <c r="G91" i="168"/>
  <c r="E91" i="168"/>
  <c r="BS91" i="168"/>
  <c r="BJ79" i="200"/>
  <c r="AG79" i="200"/>
  <c r="L79" i="200"/>
  <c r="G14" i="194"/>
  <c r="G28" i="194"/>
  <c r="G39" i="194"/>
  <c r="AB79" i="187"/>
  <c r="AD96" i="188" s="1"/>
  <c r="AD96" i="190" s="1"/>
  <c r="CK24" i="188"/>
  <c r="J17" i="183"/>
  <c r="H11" i="183"/>
  <c r="J70" i="183"/>
  <c r="CH86" i="190"/>
  <c r="CH88" i="188"/>
  <c r="X91" i="168"/>
  <c r="BH91" i="168"/>
  <c r="V91" i="168"/>
  <c r="AA91" i="168"/>
  <c r="BG79" i="200"/>
  <c r="BB79" i="200"/>
  <c r="BD96" i="168" s="1"/>
  <c r="BD96" i="170" s="1"/>
  <c r="AF79" i="200"/>
  <c r="G77" i="194"/>
  <c r="G12" i="194"/>
  <c r="G61" i="194"/>
  <c r="G37" i="194"/>
  <c r="G13" i="194"/>
  <c r="G43" i="194"/>
  <c r="AT91" i="168"/>
  <c r="H71" i="183"/>
  <c r="H31" i="183"/>
  <c r="H46" i="183"/>
  <c r="H44" i="183"/>
  <c r="AW79" i="198"/>
  <c r="AE79" i="198"/>
  <c r="BV91" i="170"/>
  <c r="BL91" i="168"/>
  <c r="AR91" i="168"/>
  <c r="BP91" i="168"/>
  <c r="AQ79" i="200"/>
  <c r="E79" i="200"/>
  <c r="BW79" i="200"/>
  <c r="AZ79" i="200"/>
  <c r="G4" i="194"/>
  <c r="G47" i="194"/>
  <c r="BQ91" i="168"/>
  <c r="H77" i="183"/>
  <c r="H37" i="183"/>
  <c r="H10" i="183"/>
  <c r="P91" i="168"/>
  <c r="BU91" i="168"/>
  <c r="BT91" i="168"/>
  <c r="BI91" i="168"/>
  <c r="AZ91" i="168"/>
  <c r="BK79" i="200"/>
  <c r="J79" i="200"/>
  <c r="P79" i="200"/>
  <c r="BT79" i="200"/>
  <c r="I53" i="194"/>
  <c r="BX91" i="168"/>
  <c r="H68" i="183"/>
  <c r="H33" i="183"/>
  <c r="R79" i="198"/>
  <c r="B79" i="198"/>
  <c r="AV91" i="168"/>
  <c r="AU79" i="200"/>
  <c r="T79" i="200"/>
  <c r="AE79" i="200"/>
  <c r="AK79" i="200"/>
  <c r="G32" i="194"/>
  <c r="G55" i="194"/>
  <c r="BF91" i="168"/>
  <c r="CK61" i="188"/>
  <c r="J54" i="183"/>
  <c r="AM79" i="198"/>
  <c r="V79" i="198"/>
  <c r="C79" i="198"/>
  <c r="I91" i="170"/>
  <c r="AD91" i="170"/>
  <c r="AB91" i="170"/>
  <c r="AX79" i="200"/>
  <c r="W79" i="200"/>
  <c r="BA79" i="200"/>
  <c r="BF79" i="200"/>
  <c r="G17" i="194"/>
  <c r="G45" i="194"/>
  <c r="G58" i="194"/>
  <c r="G59" i="194"/>
  <c r="H8" i="183"/>
  <c r="H59" i="183"/>
  <c r="H20" i="183"/>
  <c r="BV79" i="198"/>
  <c r="G79" i="198"/>
  <c r="I96" i="168" s="1"/>
  <c r="I96" i="170" s="1"/>
  <c r="AG79" i="198"/>
  <c r="BH79" i="198"/>
  <c r="AQ79" i="198"/>
  <c r="X79" i="198"/>
  <c r="E79" i="198"/>
  <c r="AY91" i="168"/>
  <c r="AF91" i="168"/>
  <c r="AQ91" i="168"/>
  <c r="BI79" i="200"/>
  <c r="Z79" i="200"/>
  <c r="BV79" i="200"/>
  <c r="G8" i="194"/>
  <c r="G38" i="194"/>
  <c r="G21" i="194"/>
  <c r="G72" i="194"/>
  <c r="G63" i="194"/>
  <c r="AK91" i="168"/>
  <c r="AW79" i="187"/>
  <c r="AY96" i="188" s="1"/>
  <c r="AY96" i="190" s="1"/>
  <c r="CK65" i="188"/>
  <c r="J58" i="183"/>
  <c r="H22" i="183"/>
  <c r="CK50" i="188"/>
  <c r="J43" i="183"/>
  <c r="BR79" i="198"/>
  <c r="BL79" i="198"/>
  <c r="AS79" i="198"/>
  <c r="Z79" i="198"/>
  <c r="J91" i="168"/>
  <c r="BB91" i="168"/>
  <c r="BZ91" i="168"/>
  <c r="AT79" i="200"/>
  <c r="H79" i="200"/>
  <c r="BL79" i="200"/>
  <c r="AB79" i="200"/>
  <c r="I79" i="200"/>
  <c r="O79" i="200"/>
  <c r="Q96" i="168" s="1"/>
  <c r="Q96" i="170" s="1"/>
  <c r="G60" i="194"/>
  <c r="G67" i="194"/>
  <c r="BV79" i="187"/>
  <c r="BX96" i="188" s="1"/>
  <c r="BX96" i="190" s="1"/>
  <c r="BQ79" i="187"/>
  <c r="BS96" i="188" s="1"/>
  <c r="BS96" i="190" s="1"/>
  <c r="AJ13" i="206" a="1"/>
  <c r="D94" i="170"/>
  <c r="CB94" i="168"/>
  <c r="CB94" i="170" s="1"/>
  <c r="H91" i="168"/>
  <c r="H66" i="183"/>
  <c r="H64" i="183"/>
  <c r="BI79" i="198"/>
  <c r="BN79" i="198"/>
  <c r="AU79" i="198"/>
  <c r="AG91" i="168"/>
  <c r="D91" i="168"/>
  <c r="AP91" i="168"/>
  <c r="BM79" i="200"/>
  <c r="BO96" i="168" s="1"/>
  <c r="BO96" i="170" s="1"/>
  <c r="AC79" i="200"/>
  <c r="AD79" i="200"/>
  <c r="AJ79" i="200"/>
  <c r="G20" i="194"/>
  <c r="G64" i="194"/>
  <c r="G5" i="194"/>
  <c r="G71" i="194"/>
  <c r="BR91" i="168"/>
  <c r="H48" i="183"/>
  <c r="CK56" i="188"/>
  <c r="J49" i="183"/>
  <c r="H30" i="183"/>
  <c r="AO79" i="198"/>
  <c r="BP79" i="198"/>
  <c r="O91" i="168"/>
  <c r="BC91" i="168"/>
  <c r="U79" i="200"/>
  <c r="W96" i="168" s="1"/>
  <c r="W96" i="170" s="1"/>
  <c r="Q79" i="200"/>
  <c r="BN79" i="200"/>
  <c r="AL79" i="200"/>
  <c r="AY79" i="200"/>
  <c r="BE79" i="200"/>
  <c r="BY91" i="168"/>
  <c r="I69" i="194"/>
  <c r="CK47" i="168"/>
  <c r="I40" i="194"/>
  <c r="G62" i="194"/>
  <c r="G75" i="194"/>
  <c r="D89" i="170"/>
  <c r="CB89" i="168"/>
  <c r="CB89" i="170" s="1"/>
  <c r="BM91" i="170"/>
  <c r="CD86" i="190"/>
  <c r="CD88" i="188"/>
  <c r="H28" i="183"/>
  <c r="H39" i="183"/>
  <c r="H41" i="183"/>
  <c r="H5" i="183"/>
  <c r="H7" i="183"/>
  <c r="H6" i="183"/>
  <c r="H53" i="183"/>
  <c r="H4" i="183"/>
  <c r="BW91" i="168"/>
  <c r="CC86" i="190"/>
  <c r="CC88" i="188"/>
  <c r="AX79" i="198"/>
  <c r="AL79" i="198"/>
  <c r="AD79" i="198"/>
  <c r="AI79" i="198"/>
  <c r="AC79" i="198"/>
  <c r="AD75" i="206"/>
  <c r="AD55" i="206"/>
  <c r="AD35" i="206"/>
  <c r="AD15" i="206"/>
  <c r="AD74" i="206"/>
  <c r="AD54" i="206"/>
  <c r="AD34" i="206"/>
  <c r="AD14" i="206"/>
  <c r="AD73" i="206"/>
  <c r="AD53" i="206"/>
  <c r="AD33" i="206"/>
  <c r="AD72" i="206"/>
  <c r="AD52" i="206"/>
  <c r="AD32" i="206"/>
  <c r="AD13" i="206"/>
  <c r="AD71" i="206"/>
  <c r="AD51" i="206"/>
  <c r="AD31" i="206"/>
  <c r="AD70" i="206"/>
  <c r="AD50" i="206"/>
  <c r="AD30" i="206"/>
  <c r="AD69" i="206"/>
  <c r="AD49" i="206"/>
  <c r="AD29" i="206"/>
  <c r="AD86" i="206"/>
  <c r="AD66" i="206"/>
  <c r="AD46" i="206"/>
  <c r="AD26" i="206"/>
  <c r="AD60" i="206"/>
  <c r="AD24" i="206"/>
  <c r="AD88" i="206"/>
  <c r="AD59" i="206"/>
  <c r="AD23" i="206"/>
  <c r="AD87" i="206"/>
  <c r="AD58" i="206"/>
  <c r="AD22" i="206"/>
  <c r="AD85" i="206"/>
  <c r="AD57" i="206"/>
  <c r="AD21" i="206"/>
  <c r="AD84" i="206"/>
  <c r="AD56" i="206"/>
  <c r="AD20" i="206"/>
  <c r="AD83" i="206"/>
  <c r="AD48" i="206"/>
  <c r="AD19" i="206"/>
  <c r="AD81" i="206"/>
  <c r="AD45" i="206"/>
  <c r="AD17" i="206"/>
  <c r="AD80" i="206"/>
  <c r="AD44" i="206"/>
  <c r="AD16" i="206"/>
  <c r="AD79" i="206"/>
  <c r="AD43" i="206"/>
  <c r="AD78" i="206"/>
  <c r="AD42" i="206"/>
  <c r="AD65" i="206"/>
  <c r="AD37" i="206"/>
  <c r="AD62" i="206"/>
  <c r="AD27" i="206"/>
  <c r="AD63" i="206"/>
  <c r="AD61" i="206"/>
  <c r="AD47" i="206"/>
  <c r="AD41" i="206"/>
  <c r="AD40" i="206"/>
  <c r="AD39" i="206"/>
  <c r="AD38" i="206"/>
  <c r="AD25" i="206"/>
  <c r="AD18" i="206"/>
  <c r="AD68" i="206"/>
  <c r="AD67" i="206"/>
  <c r="AD82" i="206"/>
  <c r="AD77" i="206"/>
  <c r="AD28" i="206"/>
  <c r="AD76" i="206"/>
  <c r="AD64" i="206"/>
  <c r="AD36" i="206"/>
  <c r="AR79" i="200"/>
  <c r="BO79" i="200"/>
  <c r="B79" i="200"/>
  <c r="F79" i="200"/>
  <c r="BU79" i="200"/>
  <c r="T91" i="168"/>
  <c r="AN79" i="187"/>
  <c r="AP96" i="188" s="1"/>
  <c r="AP96" i="190" s="1"/>
  <c r="H51" i="183"/>
  <c r="H47" i="183"/>
  <c r="H76" i="183"/>
  <c r="H74" i="183"/>
  <c r="Y91" i="168"/>
  <c r="BJ79" i="198"/>
  <c r="AB79" i="198"/>
  <c r="BG79" i="198"/>
  <c r="P79" i="198"/>
  <c r="CA91" i="168"/>
  <c r="CG86" i="190"/>
  <c r="CG88" i="188"/>
  <c r="V79" i="200"/>
  <c r="R79" i="200"/>
  <c r="AM79" i="200"/>
  <c r="AA79" i="200"/>
  <c r="N79" i="200"/>
  <c r="AN91" i="168"/>
  <c r="G29" i="194"/>
  <c r="G16" i="194"/>
  <c r="G24" i="194"/>
  <c r="G73" i="194"/>
  <c r="G49" i="194"/>
  <c r="G25" i="194"/>
  <c r="G3" i="194"/>
  <c r="O79" i="187"/>
  <c r="Q96" i="188" s="1"/>
  <c r="Q96" i="190" s="1"/>
  <c r="H75" i="183"/>
  <c r="H2" i="183"/>
  <c r="H42" i="183"/>
  <c r="H40" i="183"/>
  <c r="K91" i="170"/>
  <c r="BU79" i="198"/>
  <c r="T79" i="198"/>
  <c r="BF79" i="198"/>
  <c r="AJ79" i="198"/>
  <c r="CE86" i="190"/>
  <c r="CE88" i="188"/>
  <c r="BP79" i="200"/>
  <c r="AN79" i="200"/>
  <c r="AV79" i="200"/>
  <c r="AX96" i="168" s="1"/>
  <c r="AX96" i="170" s="1"/>
  <c r="AI79" i="200"/>
  <c r="G50" i="194"/>
  <c r="G41" i="194"/>
  <c r="G65" i="194"/>
  <c r="G2" i="194"/>
  <c r="CK14" i="168"/>
  <c r="E79" i="187"/>
  <c r="G96" i="188" s="1"/>
  <c r="G96" i="190" s="1"/>
  <c r="L91" i="206"/>
  <c r="L91" i="207" s="1"/>
  <c r="H9" i="183"/>
  <c r="H15" i="183"/>
  <c r="H21" i="183"/>
  <c r="H16" i="183"/>
  <c r="H63" i="183"/>
  <c r="H14" i="183"/>
  <c r="F91" i="168"/>
  <c r="AS91" i="168"/>
  <c r="R91" i="170"/>
  <c r="S79" i="198"/>
  <c r="BE79" i="198"/>
  <c r="BD79" i="198"/>
  <c r="BD91" i="168"/>
  <c r="X79" i="200"/>
  <c r="AP79" i="200"/>
  <c r="S79" i="200"/>
  <c r="BR79" i="200"/>
  <c r="C79" i="200"/>
  <c r="BQ79" i="200"/>
  <c r="BD79" i="200"/>
  <c r="W91" i="168"/>
  <c r="BE91" i="168"/>
  <c r="G11" i="194"/>
  <c r="J60" i="183" l="1"/>
  <c r="J29" i="183"/>
  <c r="J72" i="183"/>
  <c r="CK42" i="188"/>
  <c r="J45" i="183"/>
  <c r="J56" i="183"/>
  <c r="J23" i="183"/>
  <c r="J69" i="183"/>
  <c r="I56" i="194"/>
  <c r="L96" i="168"/>
  <c r="L96" i="170" s="1"/>
  <c r="CK41" i="168"/>
  <c r="AA41" i="168" s="1"/>
  <c r="AA41" i="170" s="1"/>
  <c r="P96" i="168"/>
  <c r="P96" i="170" s="1"/>
  <c r="BF96" i="168"/>
  <c r="BF96" i="170" s="1"/>
  <c r="X96" i="168"/>
  <c r="X96" i="170" s="1"/>
  <c r="CK25" i="168"/>
  <c r="H25" i="168" s="1"/>
  <c r="H25" i="170" s="1"/>
  <c r="CK73" i="168"/>
  <c r="AE96" i="168"/>
  <c r="AE96" i="170" s="1"/>
  <c r="CK17" i="168"/>
  <c r="AM96" i="168"/>
  <c r="AM96" i="170" s="1"/>
  <c r="AV96" i="168"/>
  <c r="AV96" i="170" s="1"/>
  <c r="I42" i="194"/>
  <c r="Z96" i="168"/>
  <c r="Z96" i="170" s="1"/>
  <c r="CK58" i="168"/>
  <c r="BN58" i="168" s="1"/>
  <c r="BN58" i="170" s="1"/>
  <c r="CK22" i="168"/>
  <c r="CC22" i="168" s="1"/>
  <c r="CC22" i="170" s="1"/>
  <c r="AH96" i="168"/>
  <c r="AH96" i="170" s="1"/>
  <c r="BU96" i="168"/>
  <c r="BU96" i="170" s="1"/>
  <c r="AP96" i="168"/>
  <c r="AP96" i="170" s="1"/>
  <c r="I48" i="194"/>
  <c r="BA96" i="168"/>
  <c r="BA96" i="170" s="1"/>
  <c r="CK83" i="168"/>
  <c r="S96" i="168"/>
  <c r="S96" i="170" s="1"/>
  <c r="AC96" i="168"/>
  <c r="AC96" i="170" s="1"/>
  <c r="BS96" i="168"/>
  <c r="BS96" i="170" s="1"/>
  <c r="AO96" i="168"/>
  <c r="AO96" i="170" s="1"/>
  <c r="BC96" i="168"/>
  <c r="BC96" i="170" s="1"/>
  <c r="E96" i="168"/>
  <c r="E96" i="170" s="1"/>
  <c r="T96" i="168"/>
  <c r="T96" i="170" s="1"/>
  <c r="H96" i="168"/>
  <c r="H96" i="170" s="1"/>
  <c r="K96" i="168"/>
  <c r="K96" i="170" s="1"/>
  <c r="Y96" i="168"/>
  <c r="Y96" i="170" s="1"/>
  <c r="BV96" i="168"/>
  <c r="BV96" i="170" s="1"/>
  <c r="BB96" i="168"/>
  <c r="BB96" i="170" s="1"/>
  <c r="BE96" i="168"/>
  <c r="BE96" i="170" s="1"/>
  <c r="BT96" i="168"/>
  <c r="BT96" i="170" s="1"/>
  <c r="BY96" i="168"/>
  <c r="BY96" i="170" s="1"/>
  <c r="BQ96" i="168"/>
  <c r="BQ96" i="170" s="1"/>
  <c r="I57" i="194"/>
  <c r="AR96" i="168"/>
  <c r="AR96" i="170" s="1"/>
  <c r="AT96" i="168"/>
  <c r="AT96" i="170" s="1"/>
  <c r="J96" i="168"/>
  <c r="J96" i="170" s="1"/>
  <c r="BM96" i="168"/>
  <c r="BM96" i="170" s="1"/>
  <c r="BP96" i="168"/>
  <c r="BP96" i="170" s="1"/>
  <c r="AL96" i="168"/>
  <c r="AL96" i="170" s="1"/>
  <c r="BW96" i="168"/>
  <c r="BW96" i="170" s="1"/>
  <c r="AY96" i="168"/>
  <c r="AY96" i="170" s="1"/>
  <c r="AJ96" i="168"/>
  <c r="AJ96" i="170" s="1"/>
  <c r="I44" i="194"/>
  <c r="AK96" i="168"/>
  <c r="AK96" i="170" s="1"/>
  <c r="I68" i="194"/>
  <c r="BX96" i="168"/>
  <c r="BX96" i="170" s="1"/>
  <c r="BR96" i="168"/>
  <c r="BR96" i="170" s="1"/>
  <c r="I70" i="194"/>
  <c r="N96" i="168"/>
  <c r="N96" i="170" s="1"/>
  <c r="AN96" i="168"/>
  <c r="AN96" i="170" s="1"/>
  <c r="CK69" i="188"/>
  <c r="J62" i="183"/>
  <c r="AE15" i="206"/>
  <c r="AE40" i="207" s="1"/>
  <c r="AD40" i="207"/>
  <c r="AF15" i="206"/>
  <c r="AF40" i="207" s="1"/>
  <c r="CK17" i="188"/>
  <c r="J10" i="183"/>
  <c r="F96" i="168"/>
  <c r="F96" i="170" s="1"/>
  <c r="CK34" i="188"/>
  <c r="J27" i="183"/>
  <c r="M91" i="170"/>
  <c r="AD33" i="207"/>
  <c r="AF41" i="206"/>
  <c r="AF33" i="207" s="1"/>
  <c r="AE41" i="206"/>
  <c r="AE33" i="207" s="1"/>
  <c r="AD45" i="207"/>
  <c r="AF83" i="206"/>
  <c r="AF45" i="207" s="1"/>
  <c r="AE83" i="206"/>
  <c r="AE45" i="207" s="1"/>
  <c r="AE49" i="206"/>
  <c r="AE55" i="207" s="1"/>
  <c r="AF49" i="206"/>
  <c r="AF55" i="207" s="1"/>
  <c r="AD55" i="207"/>
  <c r="AD15" i="207"/>
  <c r="AF35" i="206"/>
  <c r="AF15" i="207" s="1"/>
  <c r="AE35" i="206"/>
  <c r="AE15" i="207" s="1"/>
  <c r="AF96" i="168"/>
  <c r="AF96" i="170" s="1"/>
  <c r="AY91" i="170"/>
  <c r="CK66" i="168"/>
  <c r="I59" i="194"/>
  <c r="CK44" i="188"/>
  <c r="J37" i="183"/>
  <c r="BI96" i="168"/>
  <c r="BI96" i="170" s="1"/>
  <c r="N91" i="170"/>
  <c r="BG91" i="170"/>
  <c r="O96" i="168"/>
  <c r="O96" i="170" s="1"/>
  <c r="CK64" i="188"/>
  <c r="J57" i="183"/>
  <c r="BQ41" i="168"/>
  <c r="BQ41" i="170" s="1"/>
  <c r="AC41" i="168"/>
  <c r="AC41" i="170" s="1"/>
  <c r="AB41" i="168"/>
  <c r="AB41" i="170" s="1"/>
  <c r="AT41" i="168"/>
  <c r="AT41" i="170" s="1"/>
  <c r="F41" i="168"/>
  <c r="F41" i="170" s="1"/>
  <c r="CG41" i="168"/>
  <c r="CG41" i="170" s="1"/>
  <c r="CF41" i="168"/>
  <c r="CF41" i="170" s="1"/>
  <c r="X41" i="168"/>
  <c r="X41" i="170" s="1"/>
  <c r="T41" i="168"/>
  <c r="T41" i="170" s="1"/>
  <c r="AZ41" i="168"/>
  <c r="AZ41" i="170" s="1"/>
  <c r="Q41" i="168"/>
  <c r="Q41" i="170" s="1"/>
  <c r="BX41" i="168"/>
  <c r="BX41" i="170" s="1"/>
  <c r="BW41" i="168"/>
  <c r="BW41" i="170" s="1"/>
  <c r="BV41" i="168"/>
  <c r="BV41" i="170" s="1"/>
  <c r="AO41" i="168"/>
  <c r="AO41" i="170" s="1"/>
  <c r="BR41" i="168"/>
  <c r="BR41" i="170" s="1"/>
  <c r="AK41" i="168"/>
  <c r="AK41" i="170" s="1"/>
  <c r="AG41" i="168"/>
  <c r="AG41" i="170" s="1"/>
  <c r="AF41" i="168"/>
  <c r="AF41" i="170" s="1"/>
  <c r="BS41" i="168"/>
  <c r="BS41" i="170" s="1"/>
  <c r="BI41" i="168"/>
  <c r="BI41" i="170" s="1"/>
  <c r="CC41" i="168"/>
  <c r="CC41" i="170" s="1"/>
  <c r="BJ41" i="168"/>
  <c r="BJ41" i="170" s="1"/>
  <c r="BG41" i="168"/>
  <c r="BG41" i="170" s="1"/>
  <c r="W41" i="168"/>
  <c r="W41" i="170" s="1"/>
  <c r="BF91" i="170"/>
  <c r="CK40" i="188"/>
  <c r="J33" i="183"/>
  <c r="CK84" i="188"/>
  <c r="J77" i="183"/>
  <c r="CK51" i="188"/>
  <c r="J44" i="183"/>
  <c r="AA91" i="170"/>
  <c r="CK46" i="168"/>
  <c r="I39" i="194"/>
  <c r="AC91" i="170"/>
  <c r="V22" i="168"/>
  <c r="V22" i="170" s="1"/>
  <c r="BH22" i="168"/>
  <c r="BH22" i="170" s="1"/>
  <c r="BG22" i="168"/>
  <c r="BG22" i="170" s="1"/>
  <c r="CA22" i="168"/>
  <c r="CA22" i="170" s="1"/>
  <c r="N22" i="168"/>
  <c r="N22" i="170" s="1"/>
  <c r="BX22" i="168"/>
  <c r="BX22" i="170" s="1"/>
  <c r="AH22" i="168"/>
  <c r="AH22" i="170" s="1"/>
  <c r="M22" i="168"/>
  <c r="M22" i="170" s="1"/>
  <c r="BB22" i="168"/>
  <c r="BB22" i="170" s="1"/>
  <c r="AG22" i="168"/>
  <c r="AG22" i="170" s="1"/>
  <c r="BV22" i="168"/>
  <c r="BV22" i="170" s="1"/>
  <c r="AD22" i="168"/>
  <c r="AD22" i="170" s="1"/>
  <c r="I22" i="168"/>
  <c r="I22" i="170" s="1"/>
  <c r="BM22" i="168"/>
  <c r="BM22" i="170" s="1"/>
  <c r="BL22" i="168"/>
  <c r="BL22" i="170" s="1"/>
  <c r="X22" i="168"/>
  <c r="X22" i="170" s="1"/>
  <c r="W22" i="168"/>
  <c r="W22" i="170" s="1"/>
  <c r="AV22" i="168"/>
  <c r="AV22" i="170" s="1"/>
  <c r="BP22" i="168"/>
  <c r="BP22" i="170" s="1"/>
  <c r="AZ22" i="168"/>
  <c r="AZ22" i="170" s="1"/>
  <c r="T22" i="168"/>
  <c r="T22" i="170" s="1"/>
  <c r="F22" i="168"/>
  <c r="F22" i="170" s="1"/>
  <c r="BR22" i="168"/>
  <c r="BR22" i="170" s="1"/>
  <c r="AN22" i="168"/>
  <c r="AN22" i="170" s="1"/>
  <c r="CH22" i="168"/>
  <c r="CH22" i="170" s="1"/>
  <c r="BS22" i="168"/>
  <c r="BS22" i="170" s="1"/>
  <c r="AN91" i="170"/>
  <c r="CK52" i="168"/>
  <c r="I45" i="194"/>
  <c r="CK75" i="188"/>
  <c r="J68" i="183"/>
  <c r="BQ91" i="170"/>
  <c r="CK53" i="188"/>
  <c r="J46" i="183"/>
  <c r="V91" i="170"/>
  <c r="CK35" i="168"/>
  <c r="I28" i="194"/>
  <c r="AU96" i="168"/>
  <c r="AU96" i="170" s="1"/>
  <c r="AD73" i="207"/>
  <c r="AF55" i="206"/>
  <c r="AF73" i="207" s="1"/>
  <c r="AE55" i="206"/>
  <c r="AE73" i="207" s="1"/>
  <c r="AD68" i="207"/>
  <c r="AF61" i="206"/>
  <c r="AF68" i="207" s="1"/>
  <c r="AE61" i="206"/>
  <c r="AE68" i="207" s="1"/>
  <c r="AD84" i="207"/>
  <c r="AF56" i="206"/>
  <c r="AF84" i="207" s="1"/>
  <c r="AE56" i="206"/>
  <c r="AE84" i="207" s="1"/>
  <c r="AD25" i="207"/>
  <c r="AE30" i="206"/>
  <c r="AE25" i="207" s="1"/>
  <c r="AF30" i="206"/>
  <c r="AF25" i="207" s="1"/>
  <c r="AD22" i="207"/>
  <c r="AE75" i="206"/>
  <c r="AE22" i="207" s="1"/>
  <c r="AF75" i="206"/>
  <c r="AF22" i="207" s="1"/>
  <c r="CK24" i="168"/>
  <c r="I17" i="194"/>
  <c r="BX91" i="170"/>
  <c r="CK38" i="188"/>
  <c r="J31" i="183"/>
  <c r="BH91" i="170"/>
  <c r="CK21" i="168"/>
  <c r="I14" i="194"/>
  <c r="CK34" i="168"/>
  <c r="I27" i="194"/>
  <c r="BJ91" i="170"/>
  <c r="CA51" i="168"/>
  <c r="CA51" i="170" s="1"/>
  <c r="BG51" i="168"/>
  <c r="BG51" i="170" s="1"/>
  <c r="AM51" i="168"/>
  <c r="AM51" i="170" s="1"/>
  <c r="S51" i="168"/>
  <c r="S51" i="170" s="1"/>
  <c r="BZ51" i="168"/>
  <c r="BZ51" i="170" s="1"/>
  <c r="BF51" i="168"/>
  <c r="BF51" i="170" s="1"/>
  <c r="AL51" i="168"/>
  <c r="AL51" i="170" s="1"/>
  <c r="R51" i="168"/>
  <c r="R51" i="170" s="1"/>
  <c r="BY51" i="168"/>
  <c r="BY51" i="170" s="1"/>
  <c r="BE51" i="168"/>
  <c r="BE51" i="170" s="1"/>
  <c r="AK51" i="168"/>
  <c r="AK51" i="170" s="1"/>
  <c r="Q51" i="168"/>
  <c r="Q51" i="170" s="1"/>
  <c r="BX51" i="168"/>
  <c r="BX51" i="170" s="1"/>
  <c r="BD51" i="168"/>
  <c r="BD51" i="170" s="1"/>
  <c r="AJ51" i="168"/>
  <c r="AJ51" i="170" s="1"/>
  <c r="P51" i="168"/>
  <c r="P51" i="170" s="1"/>
  <c r="BW51" i="168"/>
  <c r="BW51" i="170" s="1"/>
  <c r="BC51" i="168"/>
  <c r="BC51" i="170" s="1"/>
  <c r="AI51" i="168"/>
  <c r="AI51" i="170" s="1"/>
  <c r="O51" i="168"/>
  <c r="O51" i="170" s="1"/>
  <c r="BV51" i="168"/>
  <c r="BV51" i="170" s="1"/>
  <c r="BB51" i="168"/>
  <c r="BB51" i="170" s="1"/>
  <c r="AH51" i="168"/>
  <c r="AH51" i="170" s="1"/>
  <c r="N51" i="168"/>
  <c r="N51" i="170" s="1"/>
  <c r="BR51" i="168"/>
  <c r="BR51" i="170" s="1"/>
  <c r="AX51" i="168"/>
  <c r="AX51" i="170" s="1"/>
  <c r="AD51" i="168"/>
  <c r="AD51" i="170" s="1"/>
  <c r="J51" i="168"/>
  <c r="J51" i="170" s="1"/>
  <c r="BS51" i="168"/>
  <c r="BS51" i="170" s="1"/>
  <c r="AQ51" i="168"/>
  <c r="AQ51" i="170" s="1"/>
  <c r="I51" i="168"/>
  <c r="I51" i="170" s="1"/>
  <c r="BQ51" i="168"/>
  <c r="BQ51" i="170" s="1"/>
  <c r="AP51" i="168"/>
  <c r="AP51" i="170" s="1"/>
  <c r="H51" i="168"/>
  <c r="H51" i="170" s="1"/>
  <c r="BP51" i="168"/>
  <c r="BP51" i="170" s="1"/>
  <c r="AO51" i="168"/>
  <c r="AO51" i="170" s="1"/>
  <c r="G51" i="168"/>
  <c r="G51" i="170" s="1"/>
  <c r="BO51" i="168"/>
  <c r="BO51" i="170" s="1"/>
  <c r="AN51" i="168"/>
  <c r="AN51" i="170" s="1"/>
  <c r="F51" i="168"/>
  <c r="F51" i="170" s="1"/>
  <c r="BN51" i="168"/>
  <c r="BN51" i="170" s="1"/>
  <c r="AG51" i="168"/>
  <c r="AG51" i="170" s="1"/>
  <c r="E51" i="168"/>
  <c r="E51" i="170" s="1"/>
  <c r="BM51" i="168"/>
  <c r="BM51" i="170" s="1"/>
  <c r="AF51" i="168"/>
  <c r="AF51" i="170" s="1"/>
  <c r="D51" i="168"/>
  <c r="BL51" i="168"/>
  <c r="BL51" i="170" s="1"/>
  <c r="AE51" i="168"/>
  <c r="AE51" i="170" s="1"/>
  <c r="BK51" i="168"/>
  <c r="BK51" i="170" s="1"/>
  <c r="AC51" i="168"/>
  <c r="AC51" i="170" s="1"/>
  <c r="BI51" i="168"/>
  <c r="BI51" i="170" s="1"/>
  <c r="AA51" i="168"/>
  <c r="AA51" i="170" s="1"/>
  <c r="BH51" i="168"/>
  <c r="BH51" i="170" s="1"/>
  <c r="Z51" i="168"/>
  <c r="Z51" i="170" s="1"/>
  <c r="BA51" i="168"/>
  <c r="BA51" i="170" s="1"/>
  <c r="AZ51" i="168"/>
  <c r="AZ51" i="170" s="1"/>
  <c r="AY51" i="168"/>
  <c r="AY51" i="170" s="1"/>
  <c r="AW51" i="168"/>
  <c r="AW51" i="170" s="1"/>
  <c r="AV51" i="168"/>
  <c r="AV51" i="170" s="1"/>
  <c r="AU51" i="168"/>
  <c r="AU51" i="170" s="1"/>
  <c r="AB51" i="168"/>
  <c r="AB51" i="170" s="1"/>
  <c r="CH51" i="168"/>
  <c r="CH51" i="170" s="1"/>
  <c r="Y51" i="168"/>
  <c r="Y51" i="170" s="1"/>
  <c r="CF51" i="168"/>
  <c r="CF51" i="170" s="1"/>
  <c r="W51" i="168"/>
  <c r="W51" i="170" s="1"/>
  <c r="CC51" i="168"/>
  <c r="CC51" i="170" s="1"/>
  <c r="T51" i="168"/>
  <c r="T51" i="170" s="1"/>
  <c r="M51" i="168"/>
  <c r="M51" i="170" s="1"/>
  <c r="BT51" i="168"/>
  <c r="BT51" i="170" s="1"/>
  <c r="K51" i="168"/>
  <c r="K51" i="170" s="1"/>
  <c r="CG51" i="168"/>
  <c r="CG51" i="170" s="1"/>
  <c r="CE51" i="168"/>
  <c r="CE51" i="170" s="1"/>
  <c r="BJ51" i="168"/>
  <c r="BJ51" i="170" s="1"/>
  <c r="AR51" i="168"/>
  <c r="AR51" i="170" s="1"/>
  <c r="U51" i="168"/>
  <c r="U51" i="170" s="1"/>
  <c r="V51" i="168"/>
  <c r="V51" i="170" s="1"/>
  <c r="L51" i="168"/>
  <c r="L51" i="170" s="1"/>
  <c r="CD51" i="168"/>
  <c r="CD51" i="170" s="1"/>
  <c r="AS51" i="168"/>
  <c r="AS51" i="170" s="1"/>
  <c r="X51" i="168"/>
  <c r="X51" i="170" s="1"/>
  <c r="BU51" i="168"/>
  <c r="BU51" i="170" s="1"/>
  <c r="AT51" i="168"/>
  <c r="AT51" i="170" s="1"/>
  <c r="CK74" i="168"/>
  <c r="I67" i="194"/>
  <c r="AF91" i="170"/>
  <c r="T91" i="170"/>
  <c r="AD70" i="207"/>
  <c r="AF47" i="206"/>
  <c r="AF70" i="207" s="1"/>
  <c r="AE47" i="206"/>
  <c r="AE70" i="207" s="1"/>
  <c r="AD34" i="207"/>
  <c r="AF20" i="206"/>
  <c r="AF34" i="207" s="1"/>
  <c r="AE20" i="206"/>
  <c r="AE34" i="207" s="1"/>
  <c r="AE69" i="206"/>
  <c r="AE65" i="207" s="1"/>
  <c r="AD65" i="207"/>
  <c r="AF69" i="206"/>
  <c r="AF65" i="207" s="1"/>
  <c r="CK67" i="168"/>
  <c r="I60" i="194"/>
  <c r="U96" i="168"/>
  <c r="U96" i="170" s="1"/>
  <c r="CK47" i="188"/>
  <c r="J40" i="183"/>
  <c r="CK49" i="188"/>
  <c r="J42" i="183"/>
  <c r="D96" i="168"/>
  <c r="AD27" i="207"/>
  <c r="AF27" i="206"/>
  <c r="AF27" i="207" s="1"/>
  <c r="AE27" i="206"/>
  <c r="AE27" i="207" s="1"/>
  <c r="AD20" i="207"/>
  <c r="AF21" i="206"/>
  <c r="AF20" i="207" s="1"/>
  <c r="AE21" i="206"/>
  <c r="AE20" i="207" s="1"/>
  <c r="AD32" i="207"/>
  <c r="AF70" i="206"/>
  <c r="AF32" i="207" s="1"/>
  <c r="AE70" i="206"/>
  <c r="AE32" i="207" s="1"/>
  <c r="AA13" i="206" a="1"/>
  <c r="CB91" i="168"/>
  <c r="D91" i="170"/>
  <c r="BH96" i="168"/>
  <c r="BH96" i="170" s="1"/>
  <c r="X91" i="170"/>
  <c r="CK38" i="168"/>
  <c r="I31" i="194"/>
  <c r="CK16" i="168"/>
  <c r="I9" i="194"/>
  <c r="AH91" i="170"/>
  <c r="BC91" i="170"/>
  <c r="AD76" i="207"/>
  <c r="AF63" i="206"/>
  <c r="AF76" i="207" s="1"/>
  <c r="AE63" i="206"/>
  <c r="AE76" i="207" s="1"/>
  <c r="AD43" i="207"/>
  <c r="AF84" i="206"/>
  <c r="AF43" i="207" s="1"/>
  <c r="AE84" i="206"/>
  <c r="AE43" i="207" s="1"/>
  <c r="AD59" i="207"/>
  <c r="AF50" i="206"/>
  <c r="AF59" i="207" s="1"/>
  <c r="AE50" i="206"/>
  <c r="AE59" i="207" s="1"/>
  <c r="O91" i="170"/>
  <c r="AP91" i="170"/>
  <c r="D102" i="188" a="1"/>
  <c r="CK9" i="188"/>
  <c r="J2" i="183"/>
  <c r="CG88" i="190"/>
  <c r="CG90" i="188"/>
  <c r="CG90" i="190" s="1"/>
  <c r="AD86" i="207"/>
  <c r="AE62" i="206"/>
  <c r="AE86" i="207" s="1"/>
  <c r="AF62" i="206"/>
  <c r="AF86" i="207" s="1"/>
  <c r="AD66" i="207"/>
  <c r="AF57" i="206"/>
  <c r="AF66" i="207" s="1"/>
  <c r="AE57" i="206"/>
  <c r="AE66" i="207" s="1"/>
  <c r="AD19" i="207"/>
  <c r="AF31" i="206"/>
  <c r="AF19" i="207" s="1"/>
  <c r="AE31" i="206"/>
  <c r="AE19" i="207" s="1"/>
  <c r="AG91" i="170"/>
  <c r="AC13" i="205" a="1"/>
  <c r="D96" i="190"/>
  <c r="CB96" i="188"/>
  <c r="CB96" i="190" s="1"/>
  <c r="CH88" i="190"/>
  <c r="CH90" i="188"/>
  <c r="CH90" i="190" s="1"/>
  <c r="AI96" i="168"/>
  <c r="AI96" i="170" s="1"/>
  <c r="AJ91" i="170"/>
  <c r="CK29" i="168"/>
  <c r="I22" i="194"/>
  <c r="AL91" i="170"/>
  <c r="S91" i="201"/>
  <c r="S95" i="205"/>
  <c r="BS75" i="168"/>
  <c r="BS75" i="170" s="1"/>
  <c r="AY75" i="168"/>
  <c r="AY75" i="170" s="1"/>
  <c r="AE75" i="168"/>
  <c r="AE75" i="170" s="1"/>
  <c r="K75" i="168"/>
  <c r="K75" i="170" s="1"/>
  <c r="BR75" i="168"/>
  <c r="BR75" i="170" s="1"/>
  <c r="AX75" i="168"/>
  <c r="AX75" i="170" s="1"/>
  <c r="AD75" i="168"/>
  <c r="AD75" i="170" s="1"/>
  <c r="J75" i="168"/>
  <c r="J75" i="170" s="1"/>
  <c r="BQ75" i="168"/>
  <c r="BQ75" i="170" s="1"/>
  <c r="AW75" i="168"/>
  <c r="AW75" i="170" s="1"/>
  <c r="AC75" i="168"/>
  <c r="AC75" i="170" s="1"/>
  <c r="I75" i="168"/>
  <c r="I75" i="170" s="1"/>
  <c r="BP75" i="168"/>
  <c r="BP75" i="170" s="1"/>
  <c r="AV75" i="168"/>
  <c r="AV75" i="170" s="1"/>
  <c r="AB75" i="168"/>
  <c r="AB75" i="170" s="1"/>
  <c r="H75" i="168"/>
  <c r="H75" i="170" s="1"/>
  <c r="BO75" i="168"/>
  <c r="BO75" i="170" s="1"/>
  <c r="AU75" i="168"/>
  <c r="AU75" i="170" s="1"/>
  <c r="AA75" i="168"/>
  <c r="AA75" i="170" s="1"/>
  <c r="G75" i="168"/>
  <c r="G75" i="170" s="1"/>
  <c r="CH75" i="168"/>
  <c r="CH75" i="170" s="1"/>
  <c r="BN75" i="168"/>
  <c r="BN75" i="170" s="1"/>
  <c r="AT75" i="168"/>
  <c r="AT75" i="170" s="1"/>
  <c r="Z75" i="168"/>
  <c r="Z75" i="170" s="1"/>
  <c r="F75" i="168"/>
  <c r="F75" i="170" s="1"/>
  <c r="CG75" i="168"/>
  <c r="CG75" i="170" s="1"/>
  <c r="BM75" i="168"/>
  <c r="BM75" i="170" s="1"/>
  <c r="AS75" i="168"/>
  <c r="AS75" i="170" s="1"/>
  <c r="Y75" i="168"/>
  <c r="Y75" i="170" s="1"/>
  <c r="E75" i="168"/>
  <c r="E75" i="170" s="1"/>
  <c r="CF75" i="168"/>
  <c r="CF75" i="170" s="1"/>
  <c r="BL75" i="168"/>
  <c r="BL75" i="170" s="1"/>
  <c r="AR75" i="168"/>
  <c r="AR75" i="170" s="1"/>
  <c r="X75" i="168"/>
  <c r="X75" i="170" s="1"/>
  <c r="D75" i="168"/>
  <c r="CD75" i="168"/>
  <c r="CD75" i="170" s="1"/>
  <c r="BJ75" i="168"/>
  <c r="BJ75" i="170" s="1"/>
  <c r="AP75" i="168"/>
  <c r="AP75" i="170" s="1"/>
  <c r="V75" i="168"/>
  <c r="V75" i="170" s="1"/>
  <c r="BH75" i="168"/>
  <c r="BH75" i="170" s="1"/>
  <c r="W75" i="168"/>
  <c r="W75" i="170" s="1"/>
  <c r="BG75" i="168"/>
  <c r="BG75" i="170" s="1"/>
  <c r="U75" i="168"/>
  <c r="U75" i="170" s="1"/>
  <c r="BF75" i="168"/>
  <c r="BF75" i="170" s="1"/>
  <c r="T75" i="168"/>
  <c r="T75" i="170" s="1"/>
  <c r="BE75" i="168"/>
  <c r="BE75" i="170" s="1"/>
  <c r="S75" i="168"/>
  <c r="S75" i="170" s="1"/>
  <c r="BD75" i="168"/>
  <c r="BD75" i="170" s="1"/>
  <c r="R75" i="168"/>
  <c r="R75" i="170" s="1"/>
  <c r="BC75" i="168"/>
  <c r="BC75" i="170" s="1"/>
  <c r="Q75" i="168"/>
  <c r="Q75" i="170" s="1"/>
  <c r="BB75" i="168"/>
  <c r="BB75" i="170" s="1"/>
  <c r="P75" i="168"/>
  <c r="P75" i="170" s="1"/>
  <c r="CE75" i="168"/>
  <c r="CE75" i="170" s="1"/>
  <c r="BA75" i="168"/>
  <c r="BA75" i="170" s="1"/>
  <c r="O75" i="168"/>
  <c r="O75" i="170" s="1"/>
  <c r="AQ75" i="168"/>
  <c r="AQ75" i="170" s="1"/>
  <c r="M75" i="168"/>
  <c r="M75" i="170" s="1"/>
  <c r="CA75" i="168"/>
  <c r="CA75" i="170" s="1"/>
  <c r="AO75" i="168"/>
  <c r="AO75" i="170" s="1"/>
  <c r="L75" i="168"/>
  <c r="L75" i="170" s="1"/>
  <c r="BW75" i="168"/>
  <c r="BW75" i="170" s="1"/>
  <c r="AK75" i="168"/>
  <c r="AK75" i="170" s="1"/>
  <c r="BT75" i="168"/>
  <c r="BT75" i="170" s="1"/>
  <c r="AH75" i="168"/>
  <c r="AH75" i="170" s="1"/>
  <c r="BK75" i="168"/>
  <c r="BK75" i="170" s="1"/>
  <c r="AG75" i="168"/>
  <c r="AG75" i="170" s="1"/>
  <c r="BI75" i="168"/>
  <c r="BI75" i="170" s="1"/>
  <c r="AZ75" i="168"/>
  <c r="AZ75" i="170" s="1"/>
  <c r="AN75" i="168"/>
  <c r="AN75" i="170" s="1"/>
  <c r="AM75" i="168"/>
  <c r="AM75" i="170" s="1"/>
  <c r="AL75" i="168"/>
  <c r="AL75" i="170" s="1"/>
  <c r="AJ75" i="168"/>
  <c r="AJ75" i="170" s="1"/>
  <c r="BZ75" i="168"/>
  <c r="BZ75" i="170" s="1"/>
  <c r="BY75" i="168"/>
  <c r="BY75" i="170" s="1"/>
  <c r="BV75" i="168"/>
  <c r="BV75" i="170" s="1"/>
  <c r="N75" i="168"/>
  <c r="N75" i="170" s="1"/>
  <c r="CC75" i="168"/>
  <c r="CC75" i="170" s="1"/>
  <c r="AI75" i="168"/>
  <c r="AI75" i="170" s="1"/>
  <c r="AF75" i="168"/>
  <c r="AF75" i="170" s="1"/>
  <c r="BX75" i="168"/>
  <c r="BX75" i="170" s="1"/>
  <c r="BU75" i="168"/>
  <c r="BU75" i="170" s="1"/>
  <c r="CK37" i="188"/>
  <c r="J30" i="183"/>
  <c r="BN96" i="168"/>
  <c r="BN96" i="170" s="1"/>
  <c r="CK70" i="168"/>
  <c r="I63" i="194"/>
  <c r="CK78" i="188"/>
  <c r="J71" i="183"/>
  <c r="BL96" i="168"/>
  <c r="BL96" i="170" s="1"/>
  <c r="CK41" i="188"/>
  <c r="J34" i="183"/>
  <c r="CK59" i="168"/>
  <c r="I52" i="194"/>
  <c r="BS55" i="168"/>
  <c r="BS55" i="170" s="1"/>
  <c r="AY55" i="168"/>
  <c r="AY55" i="170" s="1"/>
  <c r="AE55" i="168"/>
  <c r="AE55" i="170" s="1"/>
  <c r="K55" i="168"/>
  <c r="K55" i="170" s="1"/>
  <c r="BR55" i="168"/>
  <c r="BR55" i="170" s="1"/>
  <c r="AX55" i="168"/>
  <c r="AX55" i="170" s="1"/>
  <c r="AD55" i="168"/>
  <c r="AD55" i="170" s="1"/>
  <c r="J55" i="168"/>
  <c r="J55" i="170" s="1"/>
  <c r="BQ55" i="168"/>
  <c r="BQ55" i="170" s="1"/>
  <c r="AW55" i="168"/>
  <c r="AW55" i="170" s="1"/>
  <c r="AC55" i="168"/>
  <c r="AC55" i="170" s="1"/>
  <c r="I55" i="168"/>
  <c r="I55" i="170" s="1"/>
  <c r="BP55" i="168"/>
  <c r="BP55" i="170" s="1"/>
  <c r="AV55" i="168"/>
  <c r="AV55" i="170" s="1"/>
  <c r="AB55" i="168"/>
  <c r="AB55" i="170" s="1"/>
  <c r="H55" i="168"/>
  <c r="H55" i="170" s="1"/>
  <c r="BO55" i="168"/>
  <c r="BO55" i="170" s="1"/>
  <c r="AU55" i="168"/>
  <c r="AU55" i="170" s="1"/>
  <c r="AA55" i="168"/>
  <c r="AA55" i="170" s="1"/>
  <c r="G55" i="168"/>
  <c r="G55" i="170" s="1"/>
  <c r="CH55" i="168"/>
  <c r="CH55" i="170" s="1"/>
  <c r="BN55" i="168"/>
  <c r="BN55" i="170" s="1"/>
  <c r="AT55" i="168"/>
  <c r="AT55" i="170" s="1"/>
  <c r="Z55" i="168"/>
  <c r="Z55" i="170" s="1"/>
  <c r="F55" i="168"/>
  <c r="F55" i="170" s="1"/>
  <c r="CG55" i="168"/>
  <c r="CG55" i="170" s="1"/>
  <c r="BM55" i="168"/>
  <c r="BM55" i="170" s="1"/>
  <c r="AS55" i="168"/>
  <c r="AS55" i="170" s="1"/>
  <c r="Y55" i="168"/>
  <c r="Y55" i="170" s="1"/>
  <c r="E55" i="168"/>
  <c r="E55" i="170" s="1"/>
  <c r="CD55" i="168"/>
  <c r="CD55" i="170" s="1"/>
  <c r="BJ55" i="168"/>
  <c r="BJ55" i="170" s="1"/>
  <c r="AP55" i="168"/>
  <c r="AP55" i="170" s="1"/>
  <c r="V55" i="168"/>
  <c r="V55" i="170" s="1"/>
  <c r="BU55" i="168"/>
  <c r="BU55" i="170" s="1"/>
  <c r="AK55" i="168"/>
  <c r="AK55" i="170" s="1"/>
  <c r="BT55" i="168"/>
  <c r="BT55" i="170" s="1"/>
  <c r="AJ55" i="168"/>
  <c r="AJ55" i="170" s="1"/>
  <c r="BL55" i="168"/>
  <c r="BL55" i="170" s="1"/>
  <c r="AI55" i="168"/>
  <c r="AI55" i="170" s="1"/>
  <c r="BK55" i="168"/>
  <c r="BK55" i="170" s="1"/>
  <c r="AH55" i="168"/>
  <c r="AH55" i="170" s="1"/>
  <c r="BI55" i="168"/>
  <c r="BI55" i="170" s="1"/>
  <c r="AG55" i="168"/>
  <c r="AG55" i="170" s="1"/>
  <c r="BH55" i="168"/>
  <c r="BH55" i="170" s="1"/>
  <c r="AF55" i="168"/>
  <c r="AF55" i="170" s="1"/>
  <c r="BG55" i="168"/>
  <c r="BG55" i="170" s="1"/>
  <c r="X55" i="168"/>
  <c r="X55" i="170" s="1"/>
  <c r="BF55" i="168"/>
  <c r="BF55" i="170" s="1"/>
  <c r="W55" i="168"/>
  <c r="W55" i="170" s="1"/>
  <c r="BD55" i="168"/>
  <c r="BD55" i="170" s="1"/>
  <c r="T55" i="168"/>
  <c r="T55" i="170" s="1"/>
  <c r="CF55" i="168"/>
  <c r="CF55" i="170" s="1"/>
  <c r="BC55" i="168"/>
  <c r="BC55" i="170" s="1"/>
  <c r="S55" i="168"/>
  <c r="S55" i="170" s="1"/>
  <c r="CE55" i="168"/>
  <c r="CE55" i="170" s="1"/>
  <c r="R55" i="168"/>
  <c r="R55" i="170" s="1"/>
  <c r="CC55" i="168"/>
  <c r="CC55" i="170" s="1"/>
  <c r="Q55" i="168"/>
  <c r="Q55" i="170" s="1"/>
  <c r="P55" i="168"/>
  <c r="P55" i="170" s="1"/>
  <c r="CA55" i="168"/>
  <c r="CA55" i="170" s="1"/>
  <c r="O55" i="168"/>
  <c r="O55" i="170" s="1"/>
  <c r="BZ55" i="168"/>
  <c r="BZ55" i="170" s="1"/>
  <c r="N55" i="168"/>
  <c r="N55" i="170" s="1"/>
  <c r="BY55" i="168"/>
  <c r="BY55" i="170" s="1"/>
  <c r="M55" i="168"/>
  <c r="M55" i="170" s="1"/>
  <c r="BE55" i="168"/>
  <c r="BE55" i="170" s="1"/>
  <c r="BB55" i="168"/>
  <c r="BB55" i="170" s="1"/>
  <c r="AZ55" i="168"/>
  <c r="AZ55" i="170" s="1"/>
  <c r="AO55" i="168"/>
  <c r="AO55" i="170" s="1"/>
  <c r="AN55" i="168"/>
  <c r="AN55" i="170" s="1"/>
  <c r="AL55" i="168"/>
  <c r="AL55" i="170" s="1"/>
  <c r="BX55" i="168"/>
  <c r="BX55" i="170" s="1"/>
  <c r="BW55" i="168"/>
  <c r="BW55" i="170" s="1"/>
  <c r="BV55" i="168"/>
  <c r="BV55" i="170" s="1"/>
  <c r="BA55" i="168"/>
  <c r="BA55" i="170" s="1"/>
  <c r="AR55" i="168"/>
  <c r="AR55" i="170" s="1"/>
  <c r="U55" i="168"/>
  <c r="U55" i="170" s="1"/>
  <c r="AM55" i="168"/>
  <c r="AM55" i="170" s="1"/>
  <c r="L55" i="168"/>
  <c r="L55" i="170" s="1"/>
  <c r="D55" i="168"/>
  <c r="AQ55" i="168"/>
  <c r="AQ55" i="170" s="1"/>
  <c r="AM91" i="170"/>
  <c r="AD96" i="168"/>
  <c r="AD96" i="170" s="1"/>
  <c r="AK91" i="170"/>
  <c r="BD91" i="170"/>
  <c r="CD14" i="168"/>
  <c r="CD14" i="170" s="1"/>
  <c r="BJ14" i="168"/>
  <c r="BJ14" i="170" s="1"/>
  <c r="AP14" i="168"/>
  <c r="AP14" i="170" s="1"/>
  <c r="V14" i="168"/>
  <c r="V14" i="170" s="1"/>
  <c r="CC14" i="168"/>
  <c r="CC14" i="170" s="1"/>
  <c r="BI14" i="168"/>
  <c r="BI14" i="170" s="1"/>
  <c r="AO14" i="168"/>
  <c r="AO14" i="170" s="1"/>
  <c r="U14" i="168"/>
  <c r="U14" i="170" s="1"/>
  <c r="BH14" i="168"/>
  <c r="BH14" i="170" s="1"/>
  <c r="AN14" i="168"/>
  <c r="AN14" i="170" s="1"/>
  <c r="T14" i="168"/>
  <c r="T14" i="170" s="1"/>
  <c r="CA14" i="168"/>
  <c r="CA14" i="170" s="1"/>
  <c r="BG14" i="168"/>
  <c r="BG14" i="170" s="1"/>
  <c r="AM14" i="168"/>
  <c r="AM14" i="170" s="1"/>
  <c r="S14" i="168"/>
  <c r="S14" i="170" s="1"/>
  <c r="BZ14" i="168"/>
  <c r="BZ14" i="170" s="1"/>
  <c r="BF14" i="168"/>
  <c r="BF14" i="170" s="1"/>
  <c r="AL14" i="168"/>
  <c r="AL14" i="170" s="1"/>
  <c r="R14" i="168"/>
  <c r="R14" i="170" s="1"/>
  <c r="BY14" i="168"/>
  <c r="BY14" i="170" s="1"/>
  <c r="BE14" i="168"/>
  <c r="BE14" i="170" s="1"/>
  <c r="AK14" i="168"/>
  <c r="AK14" i="170" s="1"/>
  <c r="Q14" i="168"/>
  <c r="Q14" i="170" s="1"/>
  <c r="BX14" i="168"/>
  <c r="BX14" i="170" s="1"/>
  <c r="BD14" i="168"/>
  <c r="BD14" i="170" s="1"/>
  <c r="AJ14" i="168"/>
  <c r="AJ14" i="170" s="1"/>
  <c r="P14" i="168"/>
  <c r="P14" i="170" s="1"/>
  <c r="BW14" i="168"/>
  <c r="BW14" i="170" s="1"/>
  <c r="BC14" i="168"/>
  <c r="BC14" i="170" s="1"/>
  <c r="AI14" i="168"/>
  <c r="AI14" i="170" s="1"/>
  <c r="O14" i="168"/>
  <c r="O14" i="170" s="1"/>
  <c r="BU14" i="168"/>
  <c r="BU14" i="170" s="1"/>
  <c r="BA14" i="168"/>
  <c r="BA14" i="170" s="1"/>
  <c r="AG14" i="168"/>
  <c r="AG14" i="170" s="1"/>
  <c r="M14" i="168"/>
  <c r="M14" i="170" s="1"/>
  <c r="BB14" i="168"/>
  <c r="BB14" i="170" s="1"/>
  <c r="X14" i="168"/>
  <c r="X14" i="170" s="1"/>
  <c r="AZ14" i="168"/>
  <c r="AZ14" i="170" s="1"/>
  <c r="W14" i="168"/>
  <c r="W14" i="170" s="1"/>
  <c r="AY14" i="168"/>
  <c r="AY14" i="170" s="1"/>
  <c r="N14" i="168"/>
  <c r="N14" i="170" s="1"/>
  <c r="AX14" i="168"/>
  <c r="AX14" i="170" s="1"/>
  <c r="L14" i="168"/>
  <c r="L14" i="170" s="1"/>
  <c r="AW14" i="168"/>
  <c r="AW14" i="170" s="1"/>
  <c r="K14" i="168"/>
  <c r="K14" i="170" s="1"/>
  <c r="CH14" i="168"/>
  <c r="CH14" i="170" s="1"/>
  <c r="AV14" i="168"/>
  <c r="AV14" i="170" s="1"/>
  <c r="J14" i="168"/>
  <c r="J14" i="170" s="1"/>
  <c r="BV14" i="168"/>
  <c r="BV14" i="170" s="1"/>
  <c r="AR14" i="168"/>
  <c r="AR14" i="170" s="1"/>
  <c r="F14" i="168"/>
  <c r="F14" i="170" s="1"/>
  <c r="BT14" i="168"/>
  <c r="BT14" i="170" s="1"/>
  <c r="AQ14" i="168"/>
  <c r="AQ14" i="170" s="1"/>
  <c r="E14" i="168"/>
  <c r="E14" i="170" s="1"/>
  <c r="BM14" i="168"/>
  <c r="BM14" i="170" s="1"/>
  <c r="BL14" i="168"/>
  <c r="BL14" i="170" s="1"/>
  <c r="BK14" i="168"/>
  <c r="BK14" i="170" s="1"/>
  <c r="AU14" i="168"/>
  <c r="AU14" i="170" s="1"/>
  <c r="AT14" i="168"/>
  <c r="AT14" i="170" s="1"/>
  <c r="AS14" i="168"/>
  <c r="AS14" i="170" s="1"/>
  <c r="AH14" i="168"/>
  <c r="AH14" i="170" s="1"/>
  <c r="AD14" i="168"/>
  <c r="AD14" i="170" s="1"/>
  <c r="CF14" i="168"/>
  <c r="CF14" i="170" s="1"/>
  <c r="AA14" i="168"/>
  <c r="AA14" i="170" s="1"/>
  <c r="BR14" i="168"/>
  <c r="BR14" i="170" s="1"/>
  <c r="I14" i="168"/>
  <c r="I14" i="170" s="1"/>
  <c r="BO14" i="168"/>
  <c r="BO14" i="170" s="1"/>
  <c r="D14" i="168"/>
  <c r="BN14" i="168"/>
  <c r="BN14" i="170" s="1"/>
  <c r="CG14" i="168"/>
  <c r="CG14" i="170" s="1"/>
  <c r="CE14" i="168"/>
  <c r="CE14" i="170" s="1"/>
  <c r="BS14" i="168"/>
  <c r="BS14" i="170" s="1"/>
  <c r="BQ14" i="168"/>
  <c r="BQ14" i="170" s="1"/>
  <c r="BP14" i="168"/>
  <c r="BP14" i="170" s="1"/>
  <c r="AC14" i="168"/>
  <c r="AC14" i="170" s="1"/>
  <c r="Y14" i="168"/>
  <c r="Y14" i="170" s="1"/>
  <c r="AB14" i="168"/>
  <c r="AB14" i="170" s="1"/>
  <c r="G14" i="168"/>
  <c r="G14" i="170" s="1"/>
  <c r="AF14" i="168"/>
  <c r="AF14" i="170" s="1"/>
  <c r="AE14" i="168"/>
  <c r="AE14" i="170" s="1"/>
  <c r="Z14" i="168"/>
  <c r="Z14" i="170" s="1"/>
  <c r="H14" i="168"/>
  <c r="H14" i="170" s="1"/>
  <c r="CK82" i="188"/>
  <c r="J75" i="183"/>
  <c r="AD37" i="207"/>
  <c r="AF37" i="206"/>
  <c r="AF37" i="207" s="1"/>
  <c r="AE37" i="206"/>
  <c r="AE37" i="207" s="1"/>
  <c r="AE85" i="206"/>
  <c r="AE42" i="207" s="1"/>
  <c r="AD42" i="207"/>
  <c r="AF85" i="206"/>
  <c r="AF42" i="207" s="1"/>
  <c r="AD81" i="207"/>
  <c r="AE51" i="206"/>
  <c r="AE81" i="207" s="1"/>
  <c r="AF51" i="206"/>
  <c r="AF81" i="207" s="1"/>
  <c r="CK9" i="168"/>
  <c r="I2" i="194"/>
  <c r="CA91" i="170"/>
  <c r="AD51" i="207"/>
  <c r="AF36" i="206"/>
  <c r="AF51" i="207" s="1"/>
  <c r="AE36" i="206"/>
  <c r="AE51" i="207" s="1"/>
  <c r="AD72" i="207"/>
  <c r="AE65" i="206"/>
  <c r="AE72" i="207" s="1"/>
  <c r="AF65" i="206"/>
  <c r="AF72" i="207" s="1"/>
  <c r="AD21" i="207"/>
  <c r="AE22" i="206"/>
  <c r="AE21" i="207" s="1"/>
  <c r="AF22" i="206"/>
  <c r="AF21" i="207" s="1"/>
  <c r="AD31" i="207"/>
  <c r="AF71" i="206"/>
  <c r="AF31" i="207" s="1"/>
  <c r="AE71" i="206"/>
  <c r="AE31" i="207" s="1"/>
  <c r="AZ96" i="168"/>
  <c r="AZ96" i="170" s="1"/>
  <c r="BR58" i="168"/>
  <c r="BR58" i="170" s="1"/>
  <c r="AX58" i="168"/>
  <c r="AX58" i="170" s="1"/>
  <c r="AD58" i="168"/>
  <c r="AD58" i="170" s="1"/>
  <c r="J58" i="168"/>
  <c r="J58" i="170" s="1"/>
  <c r="BQ58" i="168"/>
  <c r="BQ58" i="170" s="1"/>
  <c r="AW58" i="168"/>
  <c r="AW58" i="170" s="1"/>
  <c r="AC58" i="168"/>
  <c r="AC58" i="170" s="1"/>
  <c r="I58" i="168"/>
  <c r="I58" i="170" s="1"/>
  <c r="BP58" i="168"/>
  <c r="BP58" i="170" s="1"/>
  <c r="AV58" i="168"/>
  <c r="AV58" i="170" s="1"/>
  <c r="AB58" i="168"/>
  <c r="AB58" i="170" s="1"/>
  <c r="H58" i="168"/>
  <c r="H58" i="170" s="1"/>
  <c r="BO58" i="168"/>
  <c r="BO58" i="170" s="1"/>
  <c r="AU58" i="168"/>
  <c r="AU58" i="170" s="1"/>
  <c r="AA58" i="168"/>
  <c r="AA58" i="170" s="1"/>
  <c r="G58" i="168"/>
  <c r="G58" i="170" s="1"/>
  <c r="CH58" i="168"/>
  <c r="CH58" i="170" s="1"/>
  <c r="AT58" i="168"/>
  <c r="AT58" i="170" s="1"/>
  <c r="Z58" i="168"/>
  <c r="Z58" i="170" s="1"/>
  <c r="F58" i="168"/>
  <c r="F58" i="170" s="1"/>
  <c r="CG58" i="168"/>
  <c r="CG58" i="170" s="1"/>
  <c r="BM58" i="168"/>
  <c r="BM58" i="170" s="1"/>
  <c r="AS58" i="168"/>
  <c r="AS58" i="170" s="1"/>
  <c r="Y58" i="168"/>
  <c r="Y58" i="170" s="1"/>
  <c r="E58" i="168"/>
  <c r="E58" i="170" s="1"/>
  <c r="CF58" i="168"/>
  <c r="CF58" i="170" s="1"/>
  <c r="BL58" i="168"/>
  <c r="BL58" i="170" s="1"/>
  <c r="AR58" i="168"/>
  <c r="AR58" i="170" s="1"/>
  <c r="X58" i="168"/>
  <c r="X58" i="170" s="1"/>
  <c r="D58" i="168"/>
  <c r="CE58" i="168"/>
  <c r="CE58" i="170" s="1"/>
  <c r="BK58" i="168"/>
  <c r="BK58" i="170" s="1"/>
  <c r="AQ58" i="168"/>
  <c r="AQ58" i="170" s="1"/>
  <c r="W58" i="168"/>
  <c r="W58" i="170" s="1"/>
  <c r="CC58" i="168"/>
  <c r="CC58" i="170" s="1"/>
  <c r="BI58" i="168"/>
  <c r="BI58" i="170" s="1"/>
  <c r="U58" i="168"/>
  <c r="U58" i="170" s="1"/>
  <c r="BA58" i="168"/>
  <c r="BA58" i="170" s="1"/>
  <c r="O58" i="168"/>
  <c r="O58" i="170" s="1"/>
  <c r="CD58" i="168"/>
  <c r="CD58" i="170" s="1"/>
  <c r="AZ58" i="168"/>
  <c r="AZ58" i="170" s="1"/>
  <c r="N58" i="168"/>
  <c r="N58" i="170" s="1"/>
  <c r="AY58" i="168"/>
  <c r="AY58" i="170" s="1"/>
  <c r="M58" i="168"/>
  <c r="M58" i="170" s="1"/>
  <c r="CA58" i="168"/>
  <c r="CA58" i="170" s="1"/>
  <c r="AP58" i="168"/>
  <c r="AP58" i="170" s="1"/>
  <c r="L58" i="168"/>
  <c r="L58" i="170" s="1"/>
  <c r="BZ58" i="168"/>
  <c r="BZ58" i="170" s="1"/>
  <c r="AN58" i="168"/>
  <c r="AN58" i="170" s="1"/>
  <c r="K58" i="168"/>
  <c r="K58" i="170" s="1"/>
  <c r="BY58" i="168"/>
  <c r="BY58" i="170" s="1"/>
  <c r="AM58" i="168"/>
  <c r="AM58" i="170" s="1"/>
  <c r="BX58" i="168"/>
  <c r="BX58" i="170" s="1"/>
  <c r="AL58" i="168"/>
  <c r="AL58" i="170" s="1"/>
  <c r="BW58" i="168"/>
  <c r="BW58" i="170" s="1"/>
  <c r="BU58" i="168"/>
  <c r="BU58" i="170" s="1"/>
  <c r="AI58" i="168"/>
  <c r="AI58" i="170" s="1"/>
  <c r="BT58" i="168"/>
  <c r="BT58" i="170" s="1"/>
  <c r="AH58" i="168"/>
  <c r="AH58" i="170" s="1"/>
  <c r="BG58" i="168"/>
  <c r="BG58" i="170" s="1"/>
  <c r="V58" i="168"/>
  <c r="V58" i="170" s="1"/>
  <c r="BC58" i="168"/>
  <c r="BC58" i="170" s="1"/>
  <c r="BB58" i="168"/>
  <c r="BB58" i="170" s="1"/>
  <c r="AJ58" i="168"/>
  <c r="AJ58" i="170" s="1"/>
  <c r="AG58" i="168"/>
  <c r="AG58" i="170" s="1"/>
  <c r="AF58" i="168"/>
  <c r="AF58" i="170" s="1"/>
  <c r="AE58" i="168"/>
  <c r="AE58" i="170" s="1"/>
  <c r="Q58" i="168"/>
  <c r="Q58" i="170" s="1"/>
  <c r="P58" i="168"/>
  <c r="P58" i="170" s="1"/>
  <c r="BJ58" i="168"/>
  <c r="BJ58" i="170" s="1"/>
  <c r="BH58" i="168"/>
  <c r="BH58" i="170" s="1"/>
  <c r="BE58" i="168"/>
  <c r="BE58" i="170" s="1"/>
  <c r="R58" i="168"/>
  <c r="R58" i="170" s="1"/>
  <c r="BS58" i="168"/>
  <c r="BS58" i="170" s="1"/>
  <c r="S58" i="168"/>
  <c r="S58" i="170" s="1"/>
  <c r="BF58" i="168"/>
  <c r="BF58" i="170" s="1"/>
  <c r="BD58" i="168"/>
  <c r="BD58" i="170" s="1"/>
  <c r="BV58" i="168"/>
  <c r="BV58" i="170" s="1"/>
  <c r="AT91" i="170"/>
  <c r="BS91" i="170"/>
  <c r="CK43" i="188"/>
  <c r="J36" i="183"/>
  <c r="BZ96" i="168"/>
  <c r="BZ96" i="170" s="1"/>
  <c r="BY77" i="168"/>
  <c r="BY77" i="170" s="1"/>
  <c r="BE77" i="168"/>
  <c r="BE77" i="170" s="1"/>
  <c r="AK77" i="168"/>
  <c r="AK77" i="170" s="1"/>
  <c r="Q77" i="168"/>
  <c r="Q77" i="170" s="1"/>
  <c r="BX77" i="168"/>
  <c r="BX77" i="170" s="1"/>
  <c r="BD77" i="168"/>
  <c r="BD77" i="170" s="1"/>
  <c r="AJ77" i="168"/>
  <c r="AJ77" i="170" s="1"/>
  <c r="P77" i="168"/>
  <c r="P77" i="170" s="1"/>
  <c r="BW77" i="168"/>
  <c r="BW77" i="170" s="1"/>
  <c r="BC77" i="168"/>
  <c r="BC77" i="170" s="1"/>
  <c r="AI77" i="168"/>
  <c r="AI77" i="170" s="1"/>
  <c r="O77" i="168"/>
  <c r="O77" i="170" s="1"/>
  <c r="BV77" i="168"/>
  <c r="BV77" i="170" s="1"/>
  <c r="BB77" i="168"/>
  <c r="BB77" i="170" s="1"/>
  <c r="AH77" i="168"/>
  <c r="AH77" i="170" s="1"/>
  <c r="N77" i="168"/>
  <c r="N77" i="170" s="1"/>
  <c r="BU77" i="168"/>
  <c r="BU77" i="170" s="1"/>
  <c r="BA77" i="168"/>
  <c r="BA77" i="170" s="1"/>
  <c r="AG77" i="168"/>
  <c r="AG77" i="170" s="1"/>
  <c r="M77" i="168"/>
  <c r="M77" i="170" s="1"/>
  <c r="BT77" i="168"/>
  <c r="BT77" i="170" s="1"/>
  <c r="AZ77" i="168"/>
  <c r="AZ77" i="170" s="1"/>
  <c r="AF77" i="168"/>
  <c r="AF77" i="170" s="1"/>
  <c r="L77" i="168"/>
  <c r="L77" i="170" s="1"/>
  <c r="BS77" i="168"/>
  <c r="BS77" i="170" s="1"/>
  <c r="AY77" i="168"/>
  <c r="AY77" i="170" s="1"/>
  <c r="AE77" i="168"/>
  <c r="AE77" i="170" s="1"/>
  <c r="K77" i="168"/>
  <c r="K77" i="170" s="1"/>
  <c r="BR77" i="168"/>
  <c r="BR77" i="170" s="1"/>
  <c r="AX77" i="168"/>
  <c r="AX77" i="170" s="1"/>
  <c r="AD77" i="168"/>
  <c r="AD77" i="170" s="1"/>
  <c r="J77" i="168"/>
  <c r="J77" i="170" s="1"/>
  <c r="BP77" i="168"/>
  <c r="BP77" i="170" s="1"/>
  <c r="AV77" i="168"/>
  <c r="AV77" i="170" s="1"/>
  <c r="AB77" i="168"/>
  <c r="AB77" i="170" s="1"/>
  <c r="H77" i="168"/>
  <c r="H77" i="170" s="1"/>
  <c r="BO77" i="168"/>
  <c r="BO77" i="170" s="1"/>
  <c r="AL77" i="168"/>
  <c r="AL77" i="170" s="1"/>
  <c r="BN77" i="168"/>
  <c r="BN77" i="170" s="1"/>
  <c r="AC77" i="168"/>
  <c r="AC77" i="170" s="1"/>
  <c r="BM77" i="168"/>
  <c r="BM77" i="170" s="1"/>
  <c r="AA77" i="168"/>
  <c r="AA77" i="170" s="1"/>
  <c r="BL77" i="168"/>
  <c r="BL77" i="170" s="1"/>
  <c r="Z77" i="168"/>
  <c r="Z77" i="170" s="1"/>
  <c r="BK77" i="168"/>
  <c r="BK77" i="170" s="1"/>
  <c r="Y77" i="168"/>
  <c r="Y77" i="170" s="1"/>
  <c r="BJ77" i="168"/>
  <c r="BJ77" i="170" s="1"/>
  <c r="X77" i="168"/>
  <c r="X77" i="170" s="1"/>
  <c r="BI77" i="168"/>
  <c r="BI77" i="170" s="1"/>
  <c r="W77" i="168"/>
  <c r="W77" i="170" s="1"/>
  <c r="BH77" i="168"/>
  <c r="BH77" i="170" s="1"/>
  <c r="V77" i="168"/>
  <c r="V77" i="170" s="1"/>
  <c r="BF77" i="168"/>
  <c r="BF77" i="170" s="1"/>
  <c r="T77" i="168"/>
  <c r="T77" i="170" s="1"/>
  <c r="CH77" i="168"/>
  <c r="CH77" i="170" s="1"/>
  <c r="AW77" i="168"/>
  <c r="AW77" i="170" s="1"/>
  <c r="S77" i="168"/>
  <c r="S77" i="170" s="1"/>
  <c r="CD77" i="168"/>
  <c r="CD77" i="170" s="1"/>
  <c r="AR77" i="168"/>
  <c r="AR77" i="170" s="1"/>
  <c r="F77" i="168"/>
  <c r="F77" i="170" s="1"/>
  <c r="CA77" i="168"/>
  <c r="CA77" i="170" s="1"/>
  <c r="AO77" i="168"/>
  <c r="AO77" i="170" s="1"/>
  <c r="BZ77" i="168"/>
  <c r="BZ77" i="170" s="1"/>
  <c r="AN77" i="168"/>
  <c r="AN77" i="170" s="1"/>
  <c r="CG77" i="168"/>
  <c r="CG77" i="170" s="1"/>
  <c r="CF77" i="168"/>
  <c r="CF77" i="170" s="1"/>
  <c r="CE77" i="168"/>
  <c r="CE77" i="170" s="1"/>
  <c r="CC77" i="168"/>
  <c r="CC77" i="170" s="1"/>
  <c r="BQ77" i="168"/>
  <c r="BQ77" i="170" s="1"/>
  <c r="AS77" i="168"/>
  <c r="AS77" i="170" s="1"/>
  <c r="AQ77" i="168"/>
  <c r="AQ77" i="170" s="1"/>
  <c r="AM77" i="168"/>
  <c r="AM77" i="170" s="1"/>
  <c r="I77" i="168"/>
  <c r="I77" i="170" s="1"/>
  <c r="G77" i="168"/>
  <c r="G77" i="170" s="1"/>
  <c r="D77" i="168"/>
  <c r="BG77" i="168"/>
  <c r="BG77" i="170" s="1"/>
  <c r="AU77" i="168"/>
  <c r="AU77" i="170" s="1"/>
  <c r="AT77" i="168"/>
  <c r="AT77" i="170" s="1"/>
  <c r="AP77" i="168"/>
  <c r="AP77" i="170" s="1"/>
  <c r="U77" i="168"/>
  <c r="U77" i="170" s="1"/>
  <c r="R77" i="168"/>
  <c r="R77" i="170" s="1"/>
  <c r="E77" i="168"/>
  <c r="E77" i="170" s="1"/>
  <c r="AD16" i="207"/>
  <c r="AE40" i="206"/>
  <c r="AE16" i="207" s="1"/>
  <c r="AF40" i="206"/>
  <c r="AF16" i="207" s="1"/>
  <c r="AF48" i="206"/>
  <c r="AF79" i="207" s="1"/>
  <c r="AE48" i="206"/>
  <c r="AE79" i="207" s="1"/>
  <c r="AD79" i="207"/>
  <c r="AE29" i="206"/>
  <c r="AE26" i="207" s="1"/>
  <c r="AD26" i="207"/>
  <c r="AF29" i="206"/>
  <c r="AF26" i="207" s="1"/>
  <c r="CD88" i="190"/>
  <c r="CD90" i="188"/>
  <c r="CD90" i="190" s="1"/>
  <c r="CC25" i="168"/>
  <c r="CC25" i="170" s="1"/>
  <c r="BI25" i="168"/>
  <c r="BI25" i="170" s="1"/>
  <c r="AO25" i="168"/>
  <c r="AO25" i="170" s="1"/>
  <c r="U25" i="168"/>
  <c r="U25" i="170" s="1"/>
  <c r="BY25" i="168"/>
  <c r="BY25" i="170" s="1"/>
  <c r="BE25" i="168"/>
  <c r="BE25" i="170" s="1"/>
  <c r="BV25" i="168"/>
  <c r="BV25" i="170" s="1"/>
  <c r="AZ25" i="168"/>
  <c r="AZ25" i="170" s="1"/>
  <c r="AE25" i="168"/>
  <c r="AE25" i="170" s="1"/>
  <c r="J25" i="168"/>
  <c r="J25" i="170" s="1"/>
  <c r="BU25" i="168"/>
  <c r="BU25" i="170" s="1"/>
  <c r="AY25" i="168"/>
  <c r="AY25" i="170" s="1"/>
  <c r="AD25" i="168"/>
  <c r="AD25" i="170" s="1"/>
  <c r="I25" i="168"/>
  <c r="I25" i="170" s="1"/>
  <c r="BT25" i="168"/>
  <c r="BT25" i="170" s="1"/>
  <c r="AX25" i="168"/>
  <c r="AX25" i="170" s="1"/>
  <c r="AC25" i="168"/>
  <c r="AC25" i="170" s="1"/>
  <c r="BS25" i="168"/>
  <c r="BS25" i="170" s="1"/>
  <c r="AW25" i="168"/>
  <c r="AW25" i="170" s="1"/>
  <c r="AB25" i="168"/>
  <c r="AB25" i="170" s="1"/>
  <c r="G25" i="168"/>
  <c r="G25" i="170" s="1"/>
  <c r="BR25" i="168"/>
  <c r="BR25" i="170" s="1"/>
  <c r="AV25" i="168"/>
  <c r="AV25" i="170" s="1"/>
  <c r="AA25" i="168"/>
  <c r="AA25" i="170" s="1"/>
  <c r="F25" i="168"/>
  <c r="F25" i="170" s="1"/>
  <c r="BQ25" i="168"/>
  <c r="BQ25" i="170" s="1"/>
  <c r="AU25" i="168"/>
  <c r="AU25" i="170" s="1"/>
  <c r="Z25" i="168"/>
  <c r="Z25" i="170" s="1"/>
  <c r="E25" i="168"/>
  <c r="E25" i="170" s="1"/>
  <c r="BP25" i="168"/>
  <c r="BP25" i="170" s="1"/>
  <c r="AT25" i="168"/>
  <c r="AT25" i="170" s="1"/>
  <c r="Y25" i="168"/>
  <c r="Y25" i="170" s="1"/>
  <c r="D25" i="168"/>
  <c r="BO25" i="168"/>
  <c r="BO25" i="170" s="1"/>
  <c r="AS25" i="168"/>
  <c r="AS25" i="170" s="1"/>
  <c r="X25" i="168"/>
  <c r="X25" i="170" s="1"/>
  <c r="AQ25" i="168"/>
  <c r="AQ25" i="170" s="1"/>
  <c r="V25" i="168"/>
  <c r="V25" i="170" s="1"/>
  <c r="BZ25" i="168"/>
  <c r="BZ25" i="170" s="1"/>
  <c r="AJ25" i="168"/>
  <c r="AJ25" i="170" s="1"/>
  <c r="BX25" i="168"/>
  <c r="BX25" i="170" s="1"/>
  <c r="AI25" i="168"/>
  <c r="AI25" i="170" s="1"/>
  <c r="BW25" i="168"/>
  <c r="BW25" i="170" s="1"/>
  <c r="AH25" i="168"/>
  <c r="AH25" i="170" s="1"/>
  <c r="BN25" i="168"/>
  <c r="BN25" i="170" s="1"/>
  <c r="AG25" i="168"/>
  <c r="AG25" i="170" s="1"/>
  <c r="BL25" i="168"/>
  <c r="BL25" i="170" s="1"/>
  <c r="AF25" i="168"/>
  <c r="AF25" i="170" s="1"/>
  <c r="BK25" i="168"/>
  <c r="BK25" i="170" s="1"/>
  <c r="W25" i="168"/>
  <c r="W25" i="170" s="1"/>
  <c r="BF25" i="168"/>
  <c r="BF25" i="170" s="1"/>
  <c r="Q25" i="168"/>
  <c r="Q25" i="170" s="1"/>
  <c r="BD25" i="168"/>
  <c r="BD25" i="170" s="1"/>
  <c r="P25" i="168"/>
  <c r="P25" i="170" s="1"/>
  <c r="BB25" i="168"/>
  <c r="BB25" i="170" s="1"/>
  <c r="CF25" i="168"/>
  <c r="CF25" i="170" s="1"/>
  <c r="AP25" i="168"/>
  <c r="AP25" i="170" s="1"/>
  <c r="K25" i="168"/>
  <c r="K25" i="170" s="1"/>
  <c r="AL25" i="168"/>
  <c r="AL25" i="170" s="1"/>
  <c r="AN25" i="168"/>
  <c r="AN25" i="170" s="1"/>
  <c r="AM25" i="168"/>
  <c r="AM25" i="170" s="1"/>
  <c r="AK25" i="168"/>
  <c r="AK25" i="170" s="1"/>
  <c r="T25" i="168"/>
  <c r="T25" i="170" s="1"/>
  <c r="S25" i="168"/>
  <c r="S25" i="170" s="1"/>
  <c r="R25" i="168"/>
  <c r="R25" i="170" s="1"/>
  <c r="O25" i="168"/>
  <c r="O25" i="170" s="1"/>
  <c r="CH25" i="168"/>
  <c r="CH25" i="170" s="1"/>
  <c r="CD25" i="168"/>
  <c r="CD25" i="170" s="1"/>
  <c r="BH25" i="168"/>
  <c r="BH25" i="170" s="1"/>
  <c r="BA25" i="168"/>
  <c r="BA25" i="170" s="1"/>
  <c r="AR25" i="168"/>
  <c r="AR25" i="170" s="1"/>
  <c r="CG25" i="168"/>
  <c r="CG25" i="170" s="1"/>
  <c r="BJ25" i="168"/>
  <c r="BJ25" i="170" s="1"/>
  <c r="M25" i="168"/>
  <c r="M25" i="170" s="1"/>
  <c r="CE25" i="168"/>
  <c r="CE25" i="170" s="1"/>
  <c r="CA25" i="168"/>
  <c r="CA25" i="170" s="1"/>
  <c r="BC25" i="168"/>
  <c r="BC25" i="170" s="1"/>
  <c r="L25" i="168"/>
  <c r="L25" i="170" s="1"/>
  <c r="CK27" i="188"/>
  <c r="J20" i="183"/>
  <c r="CK62" i="168"/>
  <c r="I55" i="194"/>
  <c r="CK54" i="168"/>
  <c r="I47" i="194"/>
  <c r="E91" i="170"/>
  <c r="CK19" i="188"/>
  <c r="J12" i="183"/>
  <c r="BJ96" i="168"/>
  <c r="BJ96" i="170" s="1"/>
  <c r="BW83" i="168"/>
  <c r="BW83" i="170" s="1"/>
  <c r="BC83" i="168"/>
  <c r="BC83" i="170" s="1"/>
  <c r="AI83" i="168"/>
  <c r="AI83" i="170" s="1"/>
  <c r="O83" i="168"/>
  <c r="O83" i="170" s="1"/>
  <c r="BV83" i="168"/>
  <c r="BV83" i="170" s="1"/>
  <c r="BB83" i="168"/>
  <c r="BB83" i="170" s="1"/>
  <c r="AH83" i="168"/>
  <c r="AH83" i="170" s="1"/>
  <c r="N83" i="168"/>
  <c r="N83" i="170" s="1"/>
  <c r="BU83" i="168"/>
  <c r="BU83" i="170" s="1"/>
  <c r="BA83" i="168"/>
  <c r="BA83" i="170" s="1"/>
  <c r="AG83" i="168"/>
  <c r="AG83" i="170" s="1"/>
  <c r="M83" i="168"/>
  <c r="M83" i="170" s="1"/>
  <c r="BT83" i="168"/>
  <c r="BT83" i="170" s="1"/>
  <c r="AZ83" i="168"/>
  <c r="AZ83" i="170" s="1"/>
  <c r="AF83" i="168"/>
  <c r="AF83" i="170" s="1"/>
  <c r="L83" i="168"/>
  <c r="L83" i="170" s="1"/>
  <c r="BS83" i="168"/>
  <c r="BS83" i="170" s="1"/>
  <c r="AY83" i="168"/>
  <c r="AY83" i="170" s="1"/>
  <c r="AE83" i="168"/>
  <c r="AE83" i="170" s="1"/>
  <c r="K83" i="168"/>
  <c r="K83" i="170" s="1"/>
  <c r="BR83" i="168"/>
  <c r="BR83" i="170" s="1"/>
  <c r="AX83" i="168"/>
  <c r="AX83" i="170" s="1"/>
  <c r="AD83" i="168"/>
  <c r="AD83" i="170" s="1"/>
  <c r="J83" i="168"/>
  <c r="J83" i="170" s="1"/>
  <c r="BQ83" i="168"/>
  <c r="BQ83" i="170" s="1"/>
  <c r="AW83" i="168"/>
  <c r="AW83" i="170" s="1"/>
  <c r="AC83" i="168"/>
  <c r="AC83" i="170" s="1"/>
  <c r="I83" i="168"/>
  <c r="I83" i="170" s="1"/>
  <c r="BP83" i="168"/>
  <c r="BP83" i="170" s="1"/>
  <c r="AV83" i="168"/>
  <c r="AV83" i="170" s="1"/>
  <c r="AB83" i="168"/>
  <c r="AB83" i="170" s="1"/>
  <c r="H83" i="168"/>
  <c r="H83" i="170" s="1"/>
  <c r="CH83" i="168"/>
  <c r="CH83" i="170" s="1"/>
  <c r="BN83" i="168"/>
  <c r="BN83" i="170" s="1"/>
  <c r="AT83" i="168"/>
  <c r="AT83" i="170" s="1"/>
  <c r="Z83" i="168"/>
  <c r="Z83" i="170" s="1"/>
  <c r="F83" i="168"/>
  <c r="F83" i="170" s="1"/>
  <c r="BG83" i="168"/>
  <c r="BG83" i="170" s="1"/>
  <c r="U83" i="168"/>
  <c r="U83" i="170" s="1"/>
  <c r="BF83" i="168"/>
  <c r="BF83" i="170" s="1"/>
  <c r="T83" i="168"/>
  <c r="T83" i="170" s="1"/>
  <c r="BE83" i="168"/>
  <c r="BE83" i="170" s="1"/>
  <c r="S83" i="168"/>
  <c r="S83" i="170" s="1"/>
  <c r="CG83" i="168"/>
  <c r="CG83" i="170" s="1"/>
  <c r="BD83" i="168"/>
  <c r="BD83" i="170" s="1"/>
  <c r="R83" i="168"/>
  <c r="R83" i="170" s="1"/>
  <c r="CF83" i="168"/>
  <c r="CF83" i="170" s="1"/>
  <c r="AU83" i="168"/>
  <c r="AU83" i="170" s="1"/>
  <c r="Q83" i="168"/>
  <c r="Q83" i="170" s="1"/>
  <c r="CE83" i="168"/>
  <c r="CE83" i="170" s="1"/>
  <c r="AS83" i="168"/>
  <c r="AS83" i="170" s="1"/>
  <c r="P83" i="168"/>
  <c r="P83" i="170" s="1"/>
  <c r="CD83" i="168"/>
  <c r="CD83" i="170" s="1"/>
  <c r="AR83" i="168"/>
  <c r="AR83" i="170" s="1"/>
  <c r="G83" i="168"/>
  <c r="G83" i="170" s="1"/>
  <c r="CC83" i="168"/>
  <c r="CC83" i="170" s="1"/>
  <c r="AQ83" i="168"/>
  <c r="AQ83" i="170" s="1"/>
  <c r="E83" i="168"/>
  <c r="E83" i="170" s="1"/>
  <c r="CA83" i="168"/>
  <c r="CA83" i="170" s="1"/>
  <c r="AO83" i="168"/>
  <c r="AO83" i="170" s="1"/>
  <c r="BZ83" i="168"/>
  <c r="BZ83" i="170" s="1"/>
  <c r="AN83" i="168"/>
  <c r="AN83" i="170" s="1"/>
  <c r="BM83" i="168"/>
  <c r="BM83" i="170" s="1"/>
  <c r="AJ83" i="168"/>
  <c r="AJ83" i="170" s="1"/>
  <c r="BJ83" i="168"/>
  <c r="BJ83" i="170" s="1"/>
  <c r="X83" i="168"/>
  <c r="X83" i="170" s="1"/>
  <c r="BI83" i="168"/>
  <c r="BI83" i="170" s="1"/>
  <c r="W83" i="168"/>
  <c r="W83" i="170" s="1"/>
  <c r="BY83" i="168"/>
  <c r="BY83" i="170" s="1"/>
  <c r="BX83" i="168"/>
  <c r="BX83" i="170" s="1"/>
  <c r="BO83" i="168"/>
  <c r="BO83" i="170" s="1"/>
  <c r="BL83" i="168"/>
  <c r="BL83" i="170" s="1"/>
  <c r="AM83" i="168"/>
  <c r="AM83" i="170" s="1"/>
  <c r="AL83" i="168"/>
  <c r="AL83" i="170" s="1"/>
  <c r="AA83" i="168"/>
  <c r="AA83" i="170" s="1"/>
  <c r="D83" i="168"/>
  <c r="BK83" i="168"/>
  <c r="BK83" i="170" s="1"/>
  <c r="BH83" i="168"/>
  <c r="BH83" i="170" s="1"/>
  <c r="AP83" i="168"/>
  <c r="AP83" i="170" s="1"/>
  <c r="AK83" i="168"/>
  <c r="AK83" i="170" s="1"/>
  <c r="Y83" i="168"/>
  <c r="Y83" i="170" s="1"/>
  <c r="V83" i="168"/>
  <c r="V83" i="170" s="1"/>
  <c r="CK31" i="188"/>
  <c r="J24" i="183"/>
  <c r="CK72" i="168"/>
  <c r="I65" i="194"/>
  <c r="AD85" i="207"/>
  <c r="AF64" i="206"/>
  <c r="AF85" i="207" s="1"/>
  <c r="AE64" i="206"/>
  <c r="AE85" i="207" s="1"/>
  <c r="AD77" i="207"/>
  <c r="AF42" i="206"/>
  <c r="AF77" i="207" s="1"/>
  <c r="AE42" i="206"/>
  <c r="AE77" i="207" s="1"/>
  <c r="AF58" i="206"/>
  <c r="AF82" i="207" s="1"/>
  <c r="AE58" i="206"/>
  <c r="AE82" i="207" s="1"/>
  <c r="AD82" i="207"/>
  <c r="AD13" i="207"/>
  <c r="AF13" i="206"/>
  <c r="AF13" i="207" s="1"/>
  <c r="AE13" i="206"/>
  <c r="AD91" i="206"/>
  <c r="CC88" i="190"/>
  <c r="CC90" i="188"/>
  <c r="CC90" i="190" s="1"/>
  <c r="CK48" i="168"/>
  <c r="I41" i="194"/>
  <c r="AF76" i="206"/>
  <c r="AF54" i="207" s="1"/>
  <c r="AD54" i="207"/>
  <c r="AE76" i="206"/>
  <c r="AE54" i="207" s="1"/>
  <c r="AF78" i="206"/>
  <c r="AF64" i="207" s="1"/>
  <c r="AE78" i="206"/>
  <c r="AE64" i="207" s="1"/>
  <c r="AD64" i="207"/>
  <c r="AD36" i="207"/>
  <c r="AE87" i="206"/>
  <c r="AE36" i="207" s="1"/>
  <c r="AF87" i="206"/>
  <c r="AF36" i="207" s="1"/>
  <c r="AD39" i="207"/>
  <c r="AF32" i="206"/>
  <c r="AF39" i="207" s="1"/>
  <c r="AE32" i="206"/>
  <c r="AE39" i="207" s="1"/>
  <c r="CK82" i="168"/>
  <c r="I75" i="194"/>
  <c r="CK55" i="188"/>
  <c r="J48" i="183"/>
  <c r="CK71" i="188"/>
  <c r="J64" i="183"/>
  <c r="BZ91" i="170"/>
  <c r="CK66" i="188"/>
  <c r="J59" i="183"/>
  <c r="CK39" i="168"/>
  <c r="I32" i="194"/>
  <c r="BX60" i="168"/>
  <c r="BX60" i="170" s="1"/>
  <c r="BD60" i="168"/>
  <c r="BD60" i="170" s="1"/>
  <c r="AJ60" i="168"/>
  <c r="AJ60" i="170" s="1"/>
  <c r="P60" i="168"/>
  <c r="P60" i="170" s="1"/>
  <c r="BW60" i="168"/>
  <c r="BW60" i="170" s="1"/>
  <c r="BC60" i="168"/>
  <c r="BC60" i="170" s="1"/>
  <c r="AI60" i="168"/>
  <c r="AI60" i="170" s="1"/>
  <c r="O60" i="168"/>
  <c r="O60" i="170" s="1"/>
  <c r="BV60" i="168"/>
  <c r="BV60" i="170" s="1"/>
  <c r="BB60" i="168"/>
  <c r="BB60" i="170" s="1"/>
  <c r="AH60" i="168"/>
  <c r="AH60" i="170" s="1"/>
  <c r="N60" i="168"/>
  <c r="N60" i="170" s="1"/>
  <c r="BU60" i="168"/>
  <c r="BU60" i="170" s="1"/>
  <c r="BA60" i="168"/>
  <c r="BA60" i="170" s="1"/>
  <c r="AG60" i="168"/>
  <c r="AG60" i="170" s="1"/>
  <c r="M60" i="168"/>
  <c r="M60" i="170" s="1"/>
  <c r="BT60" i="168"/>
  <c r="BT60" i="170" s="1"/>
  <c r="AZ60" i="168"/>
  <c r="AZ60" i="170" s="1"/>
  <c r="AF60" i="168"/>
  <c r="AF60" i="170" s="1"/>
  <c r="L60" i="168"/>
  <c r="L60" i="170" s="1"/>
  <c r="BS60" i="168"/>
  <c r="BS60" i="170" s="1"/>
  <c r="AY60" i="168"/>
  <c r="AY60" i="170" s="1"/>
  <c r="AE60" i="168"/>
  <c r="AE60" i="170" s="1"/>
  <c r="K60" i="168"/>
  <c r="K60" i="170" s="1"/>
  <c r="BR60" i="168"/>
  <c r="BR60" i="170" s="1"/>
  <c r="AX60" i="168"/>
  <c r="AX60" i="170" s="1"/>
  <c r="AD60" i="168"/>
  <c r="AD60" i="170" s="1"/>
  <c r="J60" i="168"/>
  <c r="J60" i="170" s="1"/>
  <c r="BQ60" i="168"/>
  <c r="BQ60" i="170" s="1"/>
  <c r="AW60" i="168"/>
  <c r="AW60" i="170" s="1"/>
  <c r="AC60" i="168"/>
  <c r="AC60" i="170" s="1"/>
  <c r="I60" i="168"/>
  <c r="I60" i="170" s="1"/>
  <c r="BO60" i="168"/>
  <c r="BO60" i="170" s="1"/>
  <c r="AU60" i="168"/>
  <c r="AU60" i="170" s="1"/>
  <c r="AA60" i="168"/>
  <c r="AA60" i="170" s="1"/>
  <c r="G60" i="168"/>
  <c r="G60" i="170" s="1"/>
  <c r="BH60" i="168"/>
  <c r="BH60" i="170" s="1"/>
  <c r="V60" i="168"/>
  <c r="V60" i="170" s="1"/>
  <c r="BG60" i="168"/>
  <c r="BG60" i="170" s="1"/>
  <c r="U60" i="168"/>
  <c r="U60" i="170" s="1"/>
  <c r="BF60" i="168"/>
  <c r="BF60" i="170" s="1"/>
  <c r="T60" i="168"/>
  <c r="T60" i="170" s="1"/>
  <c r="CH60" i="168"/>
  <c r="CH60" i="170" s="1"/>
  <c r="BE60" i="168"/>
  <c r="BE60" i="170" s="1"/>
  <c r="S60" i="168"/>
  <c r="S60" i="170" s="1"/>
  <c r="CG60" i="168"/>
  <c r="CG60" i="170" s="1"/>
  <c r="AV60" i="168"/>
  <c r="AV60" i="170" s="1"/>
  <c r="R60" i="168"/>
  <c r="R60" i="170" s="1"/>
  <c r="CF60" i="168"/>
  <c r="CF60" i="170" s="1"/>
  <c r="AT60" i="168"/>
  <c r="AT60" i="170" s="1"/>
  <c r="Q60" i="168"/>
  <c r="Q60" i="170" s="1"/>
  <c r="CE60" i="168"/>
  <c r="CE60" i="170" s="1"/>
  <c r="AS60" i="168"/>
  <c r="AS60" i="170" s="1"/>
  <c r="H60" i="168"/>
  <c r="H60" i="170" s="1"/>
  <c r="CD60" i="168"/>
  <c r="CD60" i="170" s="1"/>
  <c r="AR60" i="168"/>
  <c r="AR60" i="170" s="1"/>
  <c r="F60" i="168"/>
  <c r="F60" i="170" s="1"/>
  <c r="AP60" i="168"/>
  <c r="AP60" i="170" s="1"/>
  <c r="D60" i="168"/>
  <c r="CA60" i="168"/>
  <c r="CA60" i="170" s="1"/>
  <c r="AO60" i="168"/>
  <c r="AO60" i="170" s="1"/>
  <c r="BN60" i="168"/>
  <c r="BN60" i="170" s="1"/>
  <c r="AK60" i="168"/>
  <c r="AK60" i="170" s="1"/>
  <c r="BK60" i="168"/>
  <c r="BK60" i="170" s="1"/>
  <c r="Y60" i="168"/>
  <c r="Y60" i="170" s="1"/>
  <c r="AQ60" i="168"/>
  <c r="AQ60" i="170" s="1"/>
  <c r="AN60" i="168"/>
  <c r="AN60" i="170" s="1"/>
  <c r="AM60" i="168"/>
  <c r="AM60" i="170" s="1"/>
  <c r="AL60" i="168"/>
  <c r="AL60" i="170" s="1"/>
  <c r="AB60" i="168"/>
  <c r="AB60" i="170" s="1"/>
  <c r="Z60" i="168"/>
  <c r="Z60" i="170" s="1"/>
  <c r="CC60" i="168"/>
  <c r="CC60" i="170" s="1"/>
  <c r="BP60" i="168"/>
  <c r="BP60" i="170" s="1"/>
  <c r="BM60" i="168"/>
  <c r="BM60" i="170" s="1"/>
  <c r="BJ60" i="168"/>
  <c r="BJ60" i="170" s="1"/>
  <c r="BL60" i="168"/>
  <c r="BL60" i="170" s="1"/>
  <c r="BI60" i="168"/>
  <c r="BI60" i="170" s="1"/>
  <c r="X60" i="168"/>
  <c r="X60" i="170" s="1"/>
  <c r="W60" i="168"/>
  <c r="W60" i="170" s="1"/>
  <c r="E60" i="168"/>
  <c r="E60" i="170" s="1"/>
  <c r="BZ60" i="168"/>
  <c r="BZ60" i="170" s="1"/>
  <c r="BY60" i="168"/>
  <c r="BY60" i="170" s="1"/>
  <c r="CK11" i="168"/>
  <c r="I4" i="194"/>
  <c r="G91" i="170"/>
  <c r="CK59" i="188"/>
  <c r="J52" i="183"/>
  <c r="U91" i="170"/>
  <c r="BK91" i="170"/>
  <c r="CK80" i="188"/>
  <c r="J73" i="183"/>
  <c r="CG73" i="168"/>
  <c r="CG73" i="170" s="1"/>
  <c r="BM73" i="168"/>
  <c r="BM73" i="170" s="1"/>
  <c r="AS73" i="168"/>
  <c r="AS73" i="170" s="1"/>
  <c r="Y73" i="168"/>
  <c r="Y73" i="170" s="1"/>
  <c r="E73" i="168"/>
  <c r="E73" i="170" s="1"/>
  <c r="CF73" i="168"/>
  <c r="CF73" i="170" s="1"/>
  <c r="BL73" i="168"/>
  <c r="BL73" i="170" s="1"/>
  <c r="AR73" i="168"/>
  <c r="AR73" i="170" s="1"/>
  <c r="X73" i="168"/>
  <c r="X73" i="170" s="1"/>
  <c r="D73" i="168"/>
  <c r="CE73" i="168"/>
  <c r="CE73" i="170" s="1"/>
  <c r="BK73" i="168"/>
  <c r="BK73" i="170" s="1"/>
  <c r="AQ73" i="168"/>
  <c r="AQ73" i="170" s="1"/>
  <c r="W73" i="168"/>
  <c r="W73" i="170" s="1"/>
  <c r="CD73" i="168"/>
  <c r="CD73" i="170" s="1"/>
  <c r="BJ73" i="168"/>
  <c r="BJ73" i="170" s="1"/>
  <c r="AP73" i="168"/>
  <c r="AP73" i="170" s="1"/>
  <c r="V73" i="168"/>
  <c r="V73" i="170" s="1"/>
  <c r="CC73" i="168"/>
  <c r="CC73" i="170" s="1"/>
  <c r="BI73" i="168"/>
  <c r="BI73" i="170" s="1"/>
  <c r="AO73" i="168"/>
  <c r="AO73" i="170" s="1"/>
  <c r="U73" i="168"/>
  <c r="U73" i="170" s="1"/>
  <c r="BH73" i="168"/>
  <c r="BH73" i="170" s="1"/>
  <c r="AN73" i="168"/>
  <c r="AN73" i="170" s="1"/>
  <c r="T73" i="168"/>
  <c r="T73" i="170" s="1"/>
  <c r="CA73" i="168"/>
  <c r="CA73" i="170" s="1"/>
  <c r="BG73" i="168"/>
  <c r="BG73" i="170" s="1"/>
  <c r="AM73" i="168"/>
  <c r="AM73" i="170" s="1"/>
  <c r="S73" i="168"/>
  <c r="S73" i="170" s="1"/>
  <c r="BZ73" i="168"/>
  <c r="BZ73" i="170" s="1"/>
  <c r="BF73" i="168"/>
  <c r="BF73" i="170" s="1"/>
  <c r="AL73" i="168"/>
  <c r="AL73" i="170" s="1"/>
  <c r="R73" i="168"/>
  <c r="R73" i="170" s="1"/>
  <c r="BX73" i="168"/>
  <c r="BX73" i="170" s="1"/>
  <c r="BD73" i="168"/>
  <c r="BD73" i="170" s="1"/>
  <c r="AJ73" i="168"/>
  <c r="AJ73" i="170" s="1"/>
  <c r="P73" i="168"/>
  <c r="P73" i="170" s="1"/>
  <c r="BA73" i="168"/>
  <c r="BA73" i="170" s="1"/>
  <c r="O73" i="168"/>
  <c r="O73" i="170" s="1"/>
  <c r="AZ73" i="168"/>
  <c r="AZ73" i="170" s="1"/>
  <c r="N73" i="168"/>
  <c r="N73" i="170" s="1"/>
  <c r="AY73" i="168"/>
  <c r="AY73" i="170" s="1"/>
  <c r="M73" i="168"/>
  <c r="M73" i="170" s="1"/>
  <c r="AX73" i="168"/>
  <c r="AX73" i="170" s="1"/>
  <c r="L73" i="168"/>
  <c r="L73" i="170" s="1"/>
  <c r="AW73" i="168"/>
  <c r="AW73" i="170" s="1"/>
  <c r="K73" i="168"/>
  <c r="K73" i="170" s="1"/>
  <c r="CH73" i="168"/>
  <c r="CH73" i="170" s="1"/>
  <c r="AV73" i="168"/>
  <c r="AV73" i="170" s="1"/>
  <c r="J73" i="168"/>
  <c r="J73" i="170" s="1"/>
  <c r="BY73" i="168"/>
  <c r="BY73" i="170" s="1"/>
  <c r="AU73" i="168"/>
  <c r="AU73" i="170" s="1"/>
  <c r="I73" i="168"/>
  <c r="I73" i="170" s="1"/>
  <c r="BW73" i="168"/>
  <c r="BW73" i="170" s="1"/>
  <c r="AT73" i="168"/>
  <c r="AT73" i="170" s="1"/>
  <c r="H73" i="168"/>
  <c r="H73" i="170" s="1"/>
  <c r="BU73" i="168"/>
  <c r="BU73" i="170" s="1"/>
  <c r="AI73" i="168"/>
  <c r="AI73" i="170" s="1"/>
  <c r="F73" i="168"/>
  <c r="F73" i="170" s="1"/>
  <c r="BT73" i="168"/>
  <c r="BT73" i="170" s="1"/>
  <c r="AH73" i="168"/>
  <c r="AH73" i="170" s="1"/>
  <c r="BP73" i="168"/>
  <c r="BP73" i="170" s="1"/>
  <c r="AD73" i="168"/>
  <c r="AD73" i="170" s="1"/>
  <c r="BE73" i="168"/>
  <c r="BE73" i="170" s="1"/>
  <c r="AA73" i="168"/>
  <c r="AA73" i="170" s="1"/>
  <c r="BC73" i="168"/>
  <c r="BC73" i="170" s="1"/>
  <c r="Z73" i="168"/>
  <c r="Z73" i="170" s="1"/>
  <c r="AC73" i="168"/>
  <c r="AC73" i="170" s="1"/>
  <c r="AB73" i="168"/>
  <c r="AB73" i="170" s="1"/>
  <c r="Q73" i="168"/>
  <c r="Q73" i="170" s="1"/>
  <c r="G73" i="168"/>
  <c r="G73" i="170" s="1"/>
  <c r="BV73" i="168"/>
  <c r="BV73" i="170" s="1"/>
  <c r="BS73" i="168"/>
  <c r="BS73" i="170" s="1"/>
  <c r="BQ73" i="168"/>
  <c r="BQ73" i="170" s="1"/>
  <c r="BB73" i="168"/>
  <c r="BB73" i="170" s="1"/>
  <c r="AK73" i="168"/>
  <c r="AK73" i="170" s="1"/>
  <c r="AF73" i="168"/>
  <c r="AF73" i="170" s="1"/>
  <c r="BR73" i="168"/>
  <c r="BR73" i="170" s="1"/>
  <c r="AG73" i="168"/>
  <c r="AG73" i="170" s="1"/>
  <c r="BO73" i="168"/>
  <c r="BO73" i="170" s="1"/>
  <c r="BN73" i="168"/>
  <c r="BN73" i="170" s="1"/>
  <c r="AE73" i="168"/>
  <c r="AE73" i="170" s="1"/>
  <c r="CK57" i="168"/>
  <c r="I50" i="194"/>
  <c r="AF28" i="206"/>
  <c r="AF56" i="207" s="1"/>
  <c r="AE28" i="206"/>
  <c r="AE56" i="207" s="1"/>
  <c r="AD56" i="207"/>
  <c r="AD62" i="207"/>
  <c r="AF43" i="206"/>
  <c r="AF62" i="207" s="1"/>
  <c r="AE43" i="206"/>
  <c r="AE62" i="207" s="1"/>
  <c r="AD61" i="207"/>
  <c r="AF23" i="206"/>
  <c r="AF61" i="207" s="1"/>
  <c r="AE23" i="206"/>
  <c r="AE61" i="207" s="1"/>
  <c r="AD41" i="207"/>
  <c r="AE52" i="206"/>
  <c r="AE41" i="207" s="1"/>
  <c r="AF52" i="206"/>
  <c r="AF41" i="207" s="1"/>
  <c r="BW91" i="170"/>
  <c r="CK69" i="168"/>
  <c r="I62" i="194"/>
  <c r="CK73" i="188"/>
  <c r="J66" i="183"/>
  <c r="BB91" i="170"/>
  <c r="BU49" i="168"/>
  <c r="BU49" i="170" s="1"/>
  <c r="BA49" i="168"/>
  <c r="BA49" i="170" s="1"/>
  <c r="AG49" i="168"/>
  <c r="AG49" i="170" s="1"/>
  <c r="M49" i="168"/>
  <c r="M49" i="170" s="1"/>
  <c r="BT49" i="168"/>
  <c r="BT49" i="170" s="1"/>
  <c r="AZ49" i="168"/>
  <c r="AZ49" i="170" s="1"/>
  <c r="AF49" i="168"/>
  <c r="AF49" i="170" s="1"/>
  <c r="L49" i="168"/>
  <c r="L49" i="170" s="1"/>
  <c r="BS49" i="168"/>
  <c r="BS49" i="170" s="1"/>
  <c r="AY49" i="168"/>
  <c r="AY49" i="170" s="1"/>
  <c r="AE49" i="168"/>
  <c r="AE49" i="170" s="1"/>
  <c r="K49" i="168"/>
  <c r="K49" i="170" s="1"/>
  <c r="BR49" i="168"/>
  <c r="BR49" i="170" s="1"/>
  <c r="AX49" i="168"/>
  <c r="AX49" i="170" s="1"/>
  <c r="AD49" i="168"/>
  <c r="AD49" i="170" s="1"/>
  <c r="J49" i="168"/>
  <c r="J49" i="170" s="1"/>
  <c r="BQ49" i="168"/>
  <c r="BQ49" i="170" s="1"/>
  <c r="AW49" i="168"/>
  <c r="AW49" i="170" s="1"/>
  <c r="AC49" i="168"/>
  <c r="AC49" i="170" s="1"/>
  <c r="I49" i="168"/>
  <c r="I49" i="170" s="1"/>
  <c r="BP49" i="168"/>
  <c r="BP49" i="170" s="1"/>
  <c r="AV49" i="168"/>
  <c r="AV49" i="170" s="1"/>
  <c r="AB49" i="168"/>
  <c r="AB49" i="170" s="1"/>
  <c r="H49" i="168"/>
  <c r="H49" i="170" s="1"/>
  <c r="CF49" i="168"/>
  <c r="CF49" i="170" s="1"/>
  <c r="BL49" i="168"/>
  <c r="BL49" i="170" s="1"/>
  <c r="AR49" i="168"/>
  <c r="AR49" i="170" s="1"/>
  <c r="X49" i="168"/>
  <c r="X49" i="170" s="1"/>
  <c r="D49" i="168"/>
  <c r="BI49" i="168"/>
  <c r="BI49" i="170" s="1"/>
  <c r="AH49" i="168"/>
  <c r="AH49" i="170" s="1"/>
  <c r="BH49" i="168"/>
  <c r="BH49" i="170" s="1"/>
  <c r="AA49" i="168"/>
  <c r="AA49" i="170" s="1"/>
  <c r="BG49" i="168"/>
  <c r="BG49" i="170" s="1"/>
  <c r="Z49" i="168"/>
  <c r="Z49" i="170" s="1"/>
  <c r="CH49" i="168"/>
  <c r="CH49" i="170" s="1"/>
  <c r="BF49" i="168"/>
  <c r="BF49" i="170" s="1"/>
  <c r="Y49" i="168"/>
  <c r="Y49" i="170" s="1"/>
  <c r="CG49" i="168"/>
  <c r="CG49" i="170" s="1"/>
  <c r="BE49" i="168"/>
  <c r="BE49" i="170" s="1"/>
  <c r="W49" i="168"/>
  <c r="W49" i="170" s="1"/>
  <c r="CE49" i="168"/>
  <c r="CE49" i="170" s="1"/>
  <c r="BD49" i="168"/>
  <c r="BD49" i="170" s="1"/>
  <c r="V49" i="168"/>
  <c r="V49" i="170" s="1"/>
  <c r="CD49" i="168"/>
  <c r="CD49" i="170" s="1"/>
  <c r="BC49" i="168"/>
  <c r="BC49" i="170" s="1"/>
  <c r="U49" i="168"/>
  <c r="U49" i="170" s="1"/>
  <c r="CC49" i="168"/>
  <c r="CC49" i="170" s="1"/>
  <c r="BB49" i="168"/>
  <c r="BB49" i="170" s="1"/>
  <c r="T49" i="168"/>
  <c r="T49" i="170" s="1"/>
  <c r="CA49" i="168"/>
  <c r="CA49" i="170" s="1"/>
  <c r="AT49" i="168"/>
  <c r="AT49" i="170" s="1"/>
  <c r="R49" i="168"/>
  <c r="R49" i="170" s="1"/>
  <c r="BZ49" i="168"/>
  <c r="BZ49" i="170" s="1"/>
  <c r="AS49" i="168"/>
  <c r="AS49" i="170" s="1"/>
  <c r="Q49" i="168"/>
  <c r="Q49" i="170" s="1"/>
  <c r="AQ49" i="168"/>
  <c r="AQ49" i="170" s="1"/>
  <c r="AP49" i="168"/>
  <c r="AP49" i="170" s="1"/>
  <c r="AO49" i="168"/>
  <c r="AO49" i="170" s="1"/>
  <c r="AN49" i="168"/>
  <c r="AN49" i="170" s="1"/>
  <c r="AM49" i="168"/>
  <c r="AM49" i="170" s="1"/>
  <c r="AL49" i="168"/>
  <c r="AL49" i="170" s="1"/>
  <c r="S49" i="168"/>
  <c r="S49" i="170" s="1"/>
  <c r="BY49" i="168"/>
  <c r="BY49" i="170" s="1"/>
  <c r="P49" i="168"/>
  <c r="P49" i="170" s="1"/>
  <c r="BW49" i="168"/>
  <c r="BW49" i="170" s="1"/>
  <c r="N49" i="168"/>
  <c r="N49" i="170" s="1"/>
  <c r="BN49" i="168"/>
  <c r="BN49" i="170" s="1"/>
  <c r="E49" i="168"/>
  <c r="E49" i="170" s="1"/>
  <c r="BM49" i="168"/>
  <c r="BM49" i="170" s="1"/>
  <c r="BJ49" i="168"/>
  <c r="BJ49" i="170" s="1"/>
  <c r="BX49" i="168"/>
  <c r="BX49" i="170" s="1"/>
  <c r="BK49" i="168"/>
  <c r="BK49" i="170" s="1"/>
  <c r="AJ49" i="168"/>
  <c r="AJ49" i="170" s="1"/>
  <c r="G49" i="168"/>
  <c r="G49" i="170" s="1"/>
  <c r="F49" i="168"/>
  <c r="F49" i="170" s="1"/>
  <c r="BV49" i="168"/>
  <c r="BV49" i="170" s="1"/>
  <c r="BO49" i="168"/>
  <c r="BO49" i="170" s="1"/>
  <c r="AI49" i="168"/>
  <c r="AI49" i="170" s="1"/>
  <c r="AU49" i="168"/>
  <c r="AU49" i="170" s="1"/>
  <c r="AK49" i="168"/>
  <c r="AK49" i="170" s="1"/>
  <c r="O49" i="168"/>
  <c r="O49" i="170" s="1"/>
  <c r="CK15" i="188"/>
  <c r="J8" i="183"/>
  <c r="CK72" i="188"/>
  <c r="J65" i="183"/>
  <c r="CK45" i="188"/>
  <c r="J38" i="183"/>
  <c r="CK33" i="188"/>
  <c r="J26" i="183"/>
  <c r="CK65" i="168"/>
  <c r="I58" i="194"/>
  <c r="AD53" i="207"/>
  <c r="AF77" i="206"/>
  <c r="AF53" i="207" s="1"/>
  <c r="AE77" i="206"/>
  <c r="AE53" i="207" s="1"/>
  <c r="AD80" i="207"/>
  <c r="AE79" i="206"/>
  <c r="AE80" i="207" s="1"/>
  <c r="AF79" i="206"/>
  <c r="AF80" i="207" s="1"/>
  <c r="AE59" i="206"/>
  <c r="AE63" i="207" s="1"/>
  <c r="AF59" i="206"/>
  <c r="AF63" i="207" s="1"/>
  <c r="AD63" i="207"/>
  <c r="AD30" i="207"/>
  <c r="AE72" i="206"/>
  <c r="AE30" i="207" s="1"/>
  <c r="AF72" i="206"/>
  <c r="AF30" i="207" s="1"/>
  <c r="CK11" i="188"/>
  <c r="J4" i="183"/>
  <c r="H91" i="170"/>
  <c r="J91" i="170"/>
  <c r="CK79" i="168"/>
  <c r="I72" i="194"/>
  <c r="BW63" i="168"/>
  <c r="BW63" i="170" s="1"/>
  <c r="BC63" i="168"/>
  <c r="BC63" i="170" s="1"/>
  <c r="AI63" i="168"/>
  <c r="AI63" i="170" s="1"/>
  <c r="O63" i="168"/>
  <c r="O63" i="170" s="1"/>
  <c r="BV63" i="168"/>
  <c r="BV63" i="170" s="1"/>
  <c r="BB63" i="168"/>
  <c r="BB63" i="170" s="1"/>
  <c r="AH63" i="168"/>
  <c r="AH63" i="170" s="1"/>
  <c r="N63" i="168"/>
  <c r="N63" i="170" s="1"/>
  <c r="BU63" i="168"/>
  <c r="BU63" i="170" s="1"/>
  <c r="BA63" i="168"/>
  <c r="BA63" i="170" s="1"/>
  <c r="AG63" i="168"/>
  <c r="AG63" i="170" s="1"/>
  <c r="M63" i="168"/>
  <c r="M63" i="170" s="1"/>
  <c r="BT63" i="168"/>
  <c r="BT63" i="170" s="1"/>
  <c r="AZ63" i="168"/>
  <c r="AZ63" i="170" s="1"/>
  <c r="AF63" i="168"/>
  <c r="AF63" i="170" s="1"/>
  <c r="L63" i="168"/>
  <c r="L63" i="170" s="1"/>
  <c r="BS63" i="168"/>
  <c r="BS63" i="170" s="1"/>
  <c r="AY63" i="168"/>
  <c r="AY63" i="170" s="1"/>
  <c r="AE63" i="168"/>
  <c r="AE63" i="170" s="1"/>
  <c r="K63" i="168"/>
  <c r="K63" i="170" s="1"/>
  <c r="BR63" i="168"/>
  <c r="BR63" i="170" s="1"/>
  <c r="AX63" i="168"/>
  <c r="AX63" i="170" s="1"/>
  <c r="AD63" i="168"/>
  <c r="AD63" i="170" s="1"/>
  <c r="J63" i="168"/>
  <c r="J63" i="170" s="1"/>
  <c r="BQ63" i="168"/>
  <c r="BQ63" i="170" s="1"/>
  <c r="AW63" i="168"/>
  <c r="AW63" i="170" s="1"/>
  <c r="AC63" i="168"/>
  <c r="AC63" i="170" s="1"/>
  <c r="I63" i="168"/>
  <c r="I63" i="170" s="1"/>
  <c r="BP63" i="168"/>
  <c r="BP63" i="170" s="1"/>
  <c r="AV63" i="168"/>
  <c r="AV63" i="170" s="1"/>
  <c r="AB63" i="168"/>
  <c r="AB63" i="170" s="1"/>
  <c r="H63" i="168"/>
  <c r="H63" i="170" s="1"/>
  <c r="CH63" i="168"/>
  <c r="CH63" i="170" s="1"/>
  <c r="BN63" i="168"/>
  <c r="BN63" i="170" s="1"/>
  <c r="AT63" i="168"/>
  <c r="AT63" i="170" s="1"/>
  <c r="Z63" i="168"/>
  <c r="Z63" i="170" s="1"/>
  <c r="F63" i="168"/>
  <c r="F63" i="170" s="1"/>
  <c r="CG63" i="168"/>
  <c r="CG63" i="170" s="1"/>
  <c r="BD63" i="168"/>
  <c r="BD63" i="170" s="1"/>
  <c r="R63" i="168"/>
  <c r="R63" i="170" s="1"/>
  <c r="CF63" i="168"/>
  <c r="CF63" i="170" s="1"/>
  <c r="AU63" i="168"/>
  <c r="AU63" i="170" s="1"/>
  <c r="Q63" i="168"/>
  <c r="Q63" i="170" s="1"/>
  <c r="CE63" i="168"/>
  <c r="CE63" i="170" s="1"/>
  <c r="AS63" i="168"/>
  <c r="AS63" i="170" s="1"/>
  <c r="P63" i="168"/>
  <c r="P63" i="170" s="1"/>
  <c r="CD63" i="168"/>
  <c r="CD63" i="170" s="1"/>
  <c r="AR63" i="168"/>
  <c r="AR63" i="170" s="1"/>
  <c r="G63" i="168"/>
  <c r="G63" i="170" s="1"/>
  <c r="CC63" i="168"/>
  <c r="CC63" i="170" s="1"/>
  <c r="AQ63" i="168"/>
  <c r="AQ63" i="170" s="1"/>
  <c r="E63" i="168"/>
  <c r="E63" i="170" s="1"/>
  <c r="AP63" i="168"/>
  <c r="AP63" i="170" s="1"/>
  <c r="D63" i="168"/>
  <c r="CA63" i="168"/>
  <c r="CA63" i="170" s="1"/>
  <c r="AO63" i="168"/>
  <c r="AO63" i="170" s="1"/>
  <c r="BZ63" i="168"/>
  <c r="BZ63" i="170" s="1"/>
  <c r="AN63" i="168"/>
  <c r="AN63" i="170" s="1"/>
  <c r="BX63" i="168"/>
  <c r="BX63" i="170" s="1"/>
  <c r="AL63" i="168"/>
  <c r="AL63" i="170" s="1"/>
  <c r="BO63" i="168"/>
  <c r="BO63" i="170" s="1"/>
  <c r="AK63" i="168"/>
  <c r="AK63" i="170" s="1"/>
  <c r="BJ63" i="168"/>
  <c r="BJ63" i="170" s="1"/>
  <c r="X63" i="168"/>
  <c r="X63" i="170" s="1"/>
  <c r="BG63" i="168"/>
  <c r="BG63" i="170" s="1"/>
  <c r="U63" i="168"/>
  <c r="U63" i="170" s="1"/>
  <c r="BF63" i="168"/>
  <c r="BF63" i="170" s="1"/>
  <c r="BK63" i="168"/>
  <c r="BK63" i="170" s="1"/>
  <c r="BI63" i="168"/>
  <c r="BI63" i="170" s="1"/>
  <c r="BH63" i="168"/>
  <c r="BH63" i="170" s="1"/>
  <c r="BE63" i="168"/>
  <c r="BE63" i="170" s="1"/>
  <c r="AM63" i="168"/>
  <c r="AM63" i="170" s="1"/>
  <c r="AJ63" i="168"/>
  <c r="AJ63" i="170" s="1"/>
  <c r="V63" i="168"/>
  <c r="V63" i="170" s="1"/>
  <c r="T63" i="168"/>
  <c r="T63" i="170" s="1"/>
  <c r="BM63" i="168"/>
  <c r="BM63" i="170" s="1"/>
  <c r="W63" i="168"/>
  <c r="W63" i="170" s="1"/>
  <c r="S63" i="168"/>
  <c r="S63" i="170" s="1"/>
  <c r="AA63" i="168"/>
  <c r="AA63" i="170" s="1"/>
  <c r="Y63" i="168"/>
  <c r="Y63" i="170" s="1"/>
  <c r="BY63" i="168"/>
  <c r="BY63" i="170" s="1"/>
  <c r="BL63" i="168"/>
  <c r="BL63" i="170" s="1"/>
  <c r="R96" i="168"/>
  <c r="R96" i="170" s="1"/>
  <c r="CK18" i="188"/>
  <c r="J11" i="183"/>
  <c r="Z91" i="170"/>
  <c r="CK26" i="188"/>
  <c r="J19" i="183"/>
  <c r="CC17" i="168"/>
  <c r="CC17" i="170" s="1"/>
  <c r="BI17" i="168"/>
  <c r="BI17" i="170" s="1"/>
  <c r="AO17" i="168"/>
  <c r="AO17" i="170" s="1"/>
  <c r="U17" i="168"/>
  <c r="U17" i="170" s="1"/>
  <c r="BH17" i="168"/>
  <c r="BH17" i="170" s="1"/>
  <c r="AN17" i="168"/>
  <c r="AN17" i="170" s="1"/>
  <c r="T17" i="168"/>
  <c r="T17" i="170" s="1"/>
  <c r="CA17" i="168"/>
  <c r="CA17" i="170" s="1"/>
  <c r="BG17" i="168"/>
  <c r="BG17" i="170" s="1"/>
  <c r="AM17" i="168"/>
  <c r="AM17" i="170" s="1"/>
  <c r="S17" i="168"/>
  <c r="S17" i="170" s="1"/>
  <c r="BZ17" i="168"/>
  <c r="BZ17" i="170" s="1"/>
  <c r="BF17" i="168"/>
  <c r="BF17" i="170" s="1"/>
  <c r="AL17" i="168"/>
  <c r="AL17" i="170" s="1"/>
  <c r="R17" i="168"/>
  <c r="R17" i="170" s="1"/>
  <c r="BY17" i="168"/>
  <c r="BY17" i="170" s="1"/>
  <c r="BE17" i="168"/>
  <c r="BE17" i="170" s="1"/>
  <c r="AK17" i="168"/>
  <c r="AK17" i="170" s="1"/>
  <c r="Q17" i="168"/>
  <c r="Q17" i="170" s="1"/>
  <c r="BX17" i="168"/>
  <c r="BX17" i="170" s="1"/>
  <c r="BD17" i="168"/>
  <c r="BD17" i="170" s="1"/>
  <c r="AJ17" i="168"/>
  <c r="AJ17" i="170" s="1"/>
  <c r="P17" i="168"/>
  <c r="P17" i="170" s="1"/>
  <c r="BW17" i="168"/>
  <c r="BW17" i="170" s="1"/>
  <c r="BC17" i="168"/>
  <c r="BC17" i="170" s="1"/>
  <c r="AI17" i="168"/>
  <c r="AI17" i="170" s="1"/>
  <c r="O17" i="168"/>
  <c r="O17" i="170" s="1"/>
  <c r="BV17" i="168"/>
  <c r="BV17" i="170" s="1"/>
  <c r="BB17" i="168"/>
  <c r="BB17" i="170" s="1"/>
  <c r="AH17" i="168"/>
  <c r="AH17" i="170" s="1"/>
  <c r="N17" i="168"/>
  <c r="N17" i="170" s="1"/>
  <c r="BT17" i="168"/>
  <c r="BT17" i="170" s="1"/>
  <c r="AZ17" i="168"/>
  <c r="AZ17" i="170" s="1"/>
  <c r="AF17" i="168"/>
  <c r="AF17" i="170" s="1"/>
  <c r="L17" i="168"/>
  <c r="L17" i="170" s="1"/>
  <c r="AW17" i="168"/>
  <c r="AW17" i="170" s="1"/>
  <c r="K17" i="168"/>
  <c r="K17" i="170" s="1"/>
  <c r="CH17" i="168"/>
  <c r="CH17" i="170" s="1"/>
  <c r="AV17" i="168"/>
  <c r="AV17" i="170" s="1"/>
  <c r="J17" i="168"/>
  <c r="J17" i="170" s="1"/>
  <c r="CG17" i="168"/>
  <c r="CG17" i="170" s="1"/>
  <c r="AU17" i="168"/>
  <c r="AU17" i="170" s="1"/>
  <c r="I17" i="168"/>
  <c r="I17" i="170" s="1"/>
  <c r="CF17" i="168"/>
  <c r="CF17" i="170" s="1"/>
  <c r="AT17" i="168"/>
  <c r="AT17" i="170" s="1"/>
  <c r="H17" i="168"/>
  <c r="H17" i="170" s="1"/>
  <c r="CE17" i="168"/>
  <c r="CE17" i="170" s="1"/>
  <c r="AS17" i="168"/>
  <c r="AS17" i="170" s="1"/>
  <c r="G17" i="168"/>
  <c r="G17" i="170" s="1"/>
  <c r="CD17" i="168"/>
  <c r="CD17" i="170" s="1"/>
  <c r="AR17" i="168"/>
  <c r="AR17" i="170" s="1"/>
  <c r="F17" i="168"/>
  <c r="F17" i="170" s="1"/>
  <c r="BQ17" i="168"/>
  <c r="BQ17" i="170" s="1"/>
  <c r="AE17" i="168"/>
  <c r="AE17" i="170" s="1"/>
  <c r="BP17" i="168"/>
  <c r="BP17" i="170" s="1"/>
  <c r="AD17" i="168"/>
  <c r="AD17" i="170" s="1"/>
  <c r="AP17" i="168"/>
  <c r="AP17" i="170" s="1"/>
  <c r="AG17" i="168"/>
  <c r="AG17" i="170" s="1"/>
  <c r="AC17" i="168"/>
  <c r="AC17" i="170" s="1"/>
  <c r="AB17" i="168"/>
  <c r="AB17" i="170" s="1"/>
  <c r="AA17" i="168"/>
  <c r="AA17" i="170" s="1"/>
  <c r="Z17" i="168"/>
  <c r="Z17" i="170" s="1"/>
  <c r="Y17" i="168"/>
  <c r="Y17" i="170" s="1"/>
  <c r="BR17" i="168"/>
  <c r="BR17" i="170" s="1"/>
  <c r="V17" i="168"/>
  <c r="V17" i="170" s="1"/>
  <c r="BM17" i="168"/>
  <c r="BM17" i="170" s="1"/>
  <c r="D17" i="168"/>
  <c r="BJ17" i="168"/>
  <c r="BJ17" i="170" s="1"/>
  <c r="AX17" i="168"/>
  <c r="AX17" i="170" s="1"/>
  <c r="AQ17" i="168"/>
  <c r="AQ17" i="170" s="1"/>
  <c r="BO17" i="168"/>
  <c r="BO17" i="170" s="1"/>
  <c r="BK17" i="168"/>
  <c r="BK17" i="170" s="1"/>
  <c r="X17" i="168"/>
  <c r="X17" i="170" s="1"/>
  <c r="E17" i="168"/>
  <c r="E17" i="170" s="1"/>
  <c r="BL17" i="168"/>
  <c r="BL17" i="170" s="1"/>
  <c r="BA17" i="168"/>
  <c r="BA17" i="170" s="1"/>
  <c r="AY17" i="168"/>
  <c r="AY17" i="170" s="1"/>
  <c r="W17" i="168"/>
  <c r="W17" i="170" s="1"/>
  <c r="M17" i="168"/>
  <c r="M17" i="170" s="1"/>
  <c r="BS17" i="168"/>
  <c r="BS17" i="170" s="1"/>
  <c r="BN17" i="168"/>
  <c r="BN17" i="170" s="1"/>
  <c r="BU17" i="168"/>
  <c r="BU17" i="170" s="1"/>
  <c r="CK28" i="168"/>
  <c r="I21" i="194"/>
  <c r="G96" i="168"/>
  <c r="G96" i="170" s="1"/>
  <c r="CK50" i="168"/>
  <c r="I43" i="194"/>
  <c r="AO91" i="170"/>
  <c r="CK74" i="188"/>
  <c r="J67" i="183"/>
  <c r="CK10" i="168"/>
  <c r="I3" i="194"/>
  <c r="CK60" i="188"/>
  <c r="J53" i="183"/>
  <c r="CK45" i="168"/>
  <c r="I38" i="194"/>
  <c r="BP64" i="168"/>
  <c r="BP64" i="170" s="1"/>
  <c r="AV64" i="168"/>
  <c r="AV64" i="170" s="1"/>
  <c r="AB64" i="168"/>
  <c r="AB64" i="170" s="1"/>
  <c r="H64" i="168"/>
  <c r="H64" i="170" s="1"/>
  <c r="BO64" i="168"/>
  <c r="BO64" i="170" s="1"/>
  <c r="AU64" i="168"/>
  <c r="AU64" i="170" s="1"/>
  <c r="AA64" i="168"/>
  <c r="AA64" i="170" s="1"/>
  <c r="G64" i="168"/>
  <c r="G64" i="170" s="1"/>
  <c r="CH64" i="168"/>
  <c r="CH64" i="170" s="1"/>
  <c r="BN64" i="168"/>
  <c r="BN64" i="170" s="1"/>
  <c r="AT64" i="168"/>
  <c r="AT64" i="170" s="1"/>
  <c r="Z64" i="168"/>
  <c r="Z64" i="170" s="1"/>
  <c r="F64" i="168"/>
  <c r="F64" i="170" s="1"/>
  <c r="CG64" i="168"/>
  <c r="CG64" i="170" s="1"/>
  <c r="BM64" i="168"/>
  <c r="BM64" i="170" s="1"/>
  <c r="AS64" i="168"/>
  <c r="AS64" i="170" s="1"/>
  <c r="Y64" i="168"/>
  <c r="Y64" i="170" s="1"/>
  <c r="E64" i="168"/>
  <c r="E64" i="170" s="1"/>
  <c r="CF64" i="168"/>
  <c r="CF64" i="170" s="1"/>
  <c r="BL64" i="168"/>
  <c r="BL64" i="170" s="1"/>
  <c r="AR64" i="168"/>
  <c r="AR64" i="170" s="1"/>
  <c r="X64" i="168"/>
  <c r="X64" i="170" s="1"/>
  <c r="D64" i="168"/>
  <c r="CE64" i="168"/>
  <c r="CE64" i="170" s="1"/>
  <c r="BK64" i="168"/>
  <c r="BK64" i="170" s="1"/>
  <c r="AQ64" i="168"/>
  <c r="AQ64" i="170" s="1"/>
  <c r="W64" i="168"/>
  <c r="W64" i="170" s="1"/>
  <c r="CD64" i="168"/>
  <c r="CD64" i="170" s="1"/>
  <c r="BJ64" i="168"/>
  <c r="BJ64" i="170" s="1"/>
  <c r="AP64" i="168"/>
  <c r="AP64" i="170" s="1"/>
  <c r="V64" i="168"/>
  <c r="V64" i="170" s="1"/>
  <c r="CC64" i="168"/>
  <c r="CC64" i="170" s="1"/>
  <c r="BI64" i="168"/>
  <c r="BI64" i="170" s="1"/>
  <c r="AO64" i="168"/>
  <c r="AO64" i="170" s="1"/>
  <c r="U64" i="168"/>
  <c r="U64" i="170" s="1"/>
  <c r="CA64" i="168"/>
  <c r="CA64" i="170" s="1"/>
  <c r="BG64" i="168"/>
  <c r="BG64" i="170" s="1"/>
  <c r="AM64" i="168"/>
  <c r="AM64" i="170" s="1"/>
  <c r="S64" i="168"/>
  <c r="S64" i="170" s="1"/>
  <c r="BV64" i="168"/>
  <c r="BV64" i="170" s="1"/>
  <c r="AJ64" i="168"/>
  <c r="AJ64" i="170" s="1"/>
  <c r="BU64" i="168"/>
  <c r="BU64" i="170" s="1"/>
  <c r="AI64" i="168"/>
  <c r="AI64" i="170" s="1"/>
  <c r="BT64" i="168"/>
  <c r="BT64" i="170" s="1"/>
  <c r="AH64" i="168"/>
  <c r="AH64" i="170" s="1"/>
  <c r="BS64" i="168"/>
  <c r="BS64" i="170" s="1"/>
  <c r="AG64" i="168"/>
  <c r="AG64" i="170" s="1"/>
  <c r="BR64" i="168"/>
  <c r="BR64" i="170" s="1"/>
  <c r="AF64" i="168"/>
  <c r="AF64" i="170" s="1"/>
  <c r="BQ64" i="168"/>
  <c r="BQ64" i="170" s="1"/>
  <c r="AE64" i="168"/>
  <c r="AE64" i="170" s="1"/>
  <c r="BH64" i="168"/>
  <c r="BH64" i="170" s="1"/>
  <c r="AD64" i="168"/>
  <c r="AD64" i="170" s="1"/>
  <c r="BF64" i="168"/>
  <c r="BF64" i="170" s="1"/>
  <c r="AC64" i="168"/>
  <c r="AC64" i="170" s="1"/>
  <c r="BD64" i="168"/>
  <c r="BD64" i="170" s="1"/>
  <c r="R64" i="168"/>
  <c r="R64" i="170" s="1"/>
  <c r="BC64" i="168"/>
  <c r="BC64" i="170" s="1"/>
  <c r="Q64" i="168"/>
  <c r="Q64" i="170" s="1"/>
  <c r="AY64" i="168"/>
  <c r="AY64" i="170" s="1"/>
  <c r="M64" i="168"/>
  <c r="M64" i="170" s="1"/>
  <c r="BY64" i="168"/>
  <c r="BY64" i="170" s="1"/>
  <c r="AN64" i="168"/>
  <c r="AN64" i="170" s="1"/>
  <c r="J64" i="168"/>
  <c r="J64" i="170" s="1"/>
  <c r="BX64" i="168"/>
  <c r="BX64" i="170" s="1"/>
  <c r="AL64" i="168"/>
  <c r="AL64" i="170" s="1"/>
  <c r="I64" i="168"/>
  <c r="I64" i="170" s="1"/>
  <c r="BZ64" i="168"/>
  <c r="BZ64" i="170" s="1"/>
  <c r="BW64" i="168"/>
  <c r="BW64" i="170" s="1"/>
  <c r="BE64" i="168"/>
  <c r="BE64" i="170" s="1"/>
  <c r="BB64" i="168"/>
  <c r="BB64" i="170" s="1"/>
  <c r="BA64" i="168"/>
  <c r="BA64" i="170" s="1"/>
  <c r="AK64" i="168"/>
  <c r="AK64" i="170" s="1"/>
  <c r="T64" i="168"/>
  <c r="T64" i="170" s="1"/>
  <c r="O64" i="168"/>
  <c r="O64" i="170" s="1"/>
  <c r="K64" i="168"/>
  <c r="K64" i="170" s="1"/>
  <c r="AW64" i="168"/>
  <c r="AW64" i="170" s="1"/>
  <c r="L64" i="168"/>
  <c r="L64" i="170" s="1"/>
  <c r="AZ64" i="168"/>
  <c r="AZ64" i="170" s="1"/>
  <c r="N64" i="168"/>
  <c r="N64" i="170" s="1"/>
  <c r="P64" i="168"/>
  <c r="P64" i="170" s="1"/>
  <c r="AX64" i="168"/>
  <c r="AX64" i="170" s="1"/>
  <c r="AS96" i="168"/>
  <c r="AS96" i="170" s="1"/>
  <c r="CK20" i="168"/>
  <c r="I13" i="194"/>
  <c r="CK30" i="168"/>
  <c r="I23" i="194"/>
  <c r="CK25" i="188"/>
  <c r="J18" i="183"/>
  <c r="AS91" i="170"/>
  <c r="CK32" i="168"/>
  <c r="I25" i="194"/>
  <c r="CK83" i="188"/>
  <c r="J76" i="183"/>
  <c r="AD60" i="207"/>
  <c r="AF68" i="206"/>
  <c r="AF60" i="207" s="1"/>
  <c r="AE68" i="206"/>
  <c r="AE60" i="207" s="1"/>
  <c r="AD47" i="207"/>
  <c r="AE80" i="206"/>
  <c r="AE47" i="207" s="1"/>
  <c r="AF80" i="206"/>
  <c r="AF47" i="207" s="1"/>
  <c r="AD52" i="207"/>
  <c r="AE60" i="206"/>
  <c r="AE52" i="207" s="1"/>
  <c r="AF60" i="206"/>
  <c r="AF52" i="207" s="1"/>
  <c r="AD83" i="207"/>
  <c r="AF73" i="206"/>
  <c r="AF83" i="207" s="1"/>
  <c r="AE73" i="206"/>
  <c r="AE83" i="207" s="1"/>
  <c r="AJ77" i="206"/>
  <c r="AJ57" i="206"/>
  <c r="AJ37" i="206"/>
  <c r="AJ17" i="206"/>
  <c r="AJ76" i="206"/>
  <c r="AJ56" i="206"/>
  <c r="AJ36" i="206"/>
  <c r="AJ16" i="206"/>
  <c r="AJ75" i="206"/>
  <c r="AJ55" i="206"/>
  <c r="AJ35" i="206"/>
  <c r="AJ15" i="206"/>
  <c r="AJ74" i="206"/>
  <c r="AJ54" i="206"/>
  <c r="AJ34" i="206"/>
  <c r="AJ14" i="206"/>
  <c r="AJ73" i="206"/>
  <c r="AJ53" i="206"/>
  <c r="AJ33" i="206"/>
  <c r="AJ72" i="206"/>
  <c r="AJ52" i="206"/>
  <c r="AJ32" i="206"/>
  <c r="AJ13" i="206"/>
  <c r="AJ71" i="206"/>
  <c r="AJ51" i="206"/>
  <c r="AJ31" i="206"/>
  <c r="AJ88" i="206"/>
  <c r="AJ68" i="206"/>
  <c r="AJ48" i="206"/>
  <c r="AJ28" i="206"/>
  <c r="AJ66" i="206"/>
  <c r="AJ38" i="206"/>
  <c r="AJ65" i="206"/>
  <c r="AJ30" i="206"/>
  <c r="AJ64" i="206"/>
  <c r="AJ29" i="206"/>
  <c r="AJ63" i="206"/>
  <c r="AJ27" i="206"/>
  <c r="AJ62" i="206"/>
  <c r="AJ26" i="206"/>
  <c r="AJ61" i="206"/>
  <c r="AJ25" i="206"/>
  <c r="AJ87" i="206"/>
  <c r="AJ59" i="206"/>
  <c r="AJ23" i="206"/>
  <c r="AJ86" i="206"/>
  <c r="AJ58" i="206"/>
  <c r="AJ22" i="206"/>
  <c r="AJ85" i="206"/>
  <c r="AJ50" i="206"/>
  <c r="AJ21" i="206"/>
  <c r="AJ84" i="206"/>
  <c r="AJ49" i="206"/>
  <c r="AJ20" i="206"/>
  <c r="AJ79" i="206"/>
  <c r="AJ43" i="206"/>
  <c r="AJ69" i="206"/>
  <c r="AJ40" i="206"/>
  <c r="AJ70" i="206"/>
  <c r="AJ67" i="206"/>
  <c r="AJ60" i="206"/>
  <c r="AJ47" i="206"/>
  <c r="AJ46" i="206"/>
  <c r="AJ45" i="206"/>
  <c r="AJ44" i="206"/>
  <c r="AJ39" i="206"/>
  <c r="AJ24" i="206"/>
  <c r="AJ81" i="206"/>
  <c r="AJ80" i="206"/>
  <c r="AJ18" i="206"/>
  <c r="AJ83" i="206"/>
  <c r="AJ42" i="206"/>
  <c r="AJ41" i="206"/>
  <c r="AJ78" i="206"/>
  <c r="AJ19" i="206"/>
  <c r="AJ82" i="206"/>
  <c r="CK15" i="168"/>
  <c r="I8" i="194"/>
  <c r="AZ91" i="170"/>
  <c r="BP91" i="170"/>
  <c r="CK44" i="168"/>
  <c r="I37" i="194"/>
  <c r="CK13" i="168"/>
  <c r="I6" i="194"/>
  <c r="AW91" i="170"/>
  <c r="AG76" i="206"/>
  <c r="AG56" i="206"/>
  <c r="AG36" i="206"/>
  <c r="AG16" i="206"/>
  <c r="AG75" i="206"/>
  <c r="AG55" i="206"/>
  <c r="AG35" i="206"/>
  <c r="AG15" i="206"/>
  <c r="AG74" i="206"/>
  <c r="AG54" i="206"/>
  <c r="AG34" i="206"/>
  <c r="AG14" i="206"/>
  <c r="AG73" i="206"/>
  <c r="AG53" i="206"/>
  <c r="AG33" i="206"/>
  <c r="AG72" i="206"/>
  <c r="AG52" i="206"/>
  <c r="AG32" i="206"/>
  <c r="AG13" i="206"/>
  <c r="AG71" i="206"/>
  <c r="AG51" i="206"/>
  <c r="AG31" i="206"/>
  <c r="AG70" i="206"/>
  <c r="AG50" i="206"/>
  <c r="AG30" i="206"/>
  <c r="AG87" i="206"/>
  <c r="AG67" i="206"/>
  <c r="AG47" i="206"/>
  <c r="AG27" i="206"/>
  <c r="AG81" i="206"/>
  <c r="AG45" i="206"/>
  <c r="AG17" i="206"/>
  <c r="AG80" i="206"/>
  <c r="AG44" i="206"/>
  <c r="AG79" i="206"/>
  <c r="AG43" i="206"/>
  <c r="AG78" i="206"/>
  <c r="AG42" i="206"/>
  <c r="AG77" i="206"/>
  <c r="AG41" i="206"/>
  <c r="AG69" i="206"/>
  <c r="AG40" i="206"/>
  <c r="AG66" i="206"/>
  <c r="AG38" i="206"/>
  <c r="AG65" i="206"/>
  <c r="AG37" i="206"/>
  <c r="AG64" i="206"/>
  <c r="AG29" i="206"/>
  <c r="AG63" i="206"/>
  <c r="AG28" i="206"/>
  <c r="AG86" i="206"/>
  <c r="AG58" i="206"/>
  <c r="AG22" i="206"/>
  <c r="AG83" i="206"/>
  <c r="AG48" i="206"/>
  <c r="AG19" i="206"/>
  <c r="AG61" i="206"/>
  <c r="AG60" i="206"/>
  <c r="AG59" i="206"/>
  <c r="AG57" i="206"/>
  <c r="AG49" i="206"/>
  <c r="AG46" i="206"/>
  <c r="AG39" i="206"/>
  <c r="AG24" i="206"/>
  <c r="AG23" i="206"/>
  <c r="AG18" i="206"/>
  <c r="AG82" i="206"/>
  <c r="AG68" i="206"/>
  <c r="AG88" i="206"/>
  <c r="AG85" i="206"/>
  <c r="AG84" i="206"/>
  <c r="AG62" i="206"/>
  <c r="AG26" i="206"/>
  <c r="AG25" i="206"/>
  <c r="AG21" i="206"/>
  <c r="AG20" i="206"/>
  <c r="CK81" i="188"/>
  <c r="J74" i="183"/>
  <c r="AD71" i="207"/>
  <c r="AF67" i="206"/>
  <c r="AF71" i="207" s="1"/>
  <c r="AE67" i="206"/>
  <c r="AE71" i="207" s="1"/>
  <c r="AD35" i="207"/>
  <c r="AF44" i="206"/>
  <c r="AF35" i="207" s="1"/>
  <c r="AE44" i="206"/>
  <c r="AE35" i="207" s="1"/>
  <c r="AF24" i="206"/>
  <c r="AF18" i="207" s="1"/>
  <c r="AD18" i="207"/>
  <c r="AE24" i="206"/>
  <c r="AE18" i="207" s="1"/>
  <c r="AD74" i="207"/>
  <c r="AF53" i="206"/>
  <c r="AF74" i="207" s="1"/>
  <c r="AE53" i="206"/>
  <c r="AE74" i="207" s="1"/>
  <c r="CK13" i="188"/>
  <c r="J6" i="183"/>
  <c r="CK21" i="188"/>
  <c r="J14" i="183"/>
  <c r="AG96" i="168"/>
  <c r="AG96" i="170" s="1"/>
  <c r="BI91" i="170"/>
  <c r="AR91" i="170"/>
  <c r="CK68" i="168"/>
  <c r="I61" i="194"/>
  <c r="CK42" i="168"/>
  <c r="I35" i="194"/>
  <c r="X73" i="206"/>
  <c r="X53" i="206"/>
  <c r="X33" i="206"/>
  <c r="X72" i="206"/>
  <c r="X52" i="206"/>
  <c r="X32" i="206"/>
  <c r="X13" i="206"/>
  <c r="X71" i="206"/>
  <c r="X51" i="206"/>
  <c r="X31" i="206"/>
  <c r="X70" i="206"/>
  <c r="X50" i="206"/>
  <c r="X30" i="206"/>
  <c r="X69" i="206"/>
  <c r="X49" i="206"/>
  <c r="X29" i="206"/>
  <c r="X88" i="206"/>
  <c r="X68" i="206"/>
  <c r="X48" i="206"/>
  <c r="X28" i="206"/>
  <c r="X87" i="206"/>
  <c r="X67" i="206"/>
  <c r="X47" i="206"/>
  <c r="X27" i="206"/>
  <c r="X84" i="206"/>
  <c r="X64" i="206"/>
  <c r="X44" i="206"/>
  <c r="X24" i="206"/>
  <c r="X82" i="206"/>
  <c r="X54" i="206"/>
  <c r="X18" i="206"/>
  <c r="X81" i="206"/>
  <c r="X46" i="206"/>
  <c r="X17" i="206"/>
  <c r="X80" i="206"/>
  <c r="X45" i="206"/>
  <c r="X16" i="206"/>
  <c r="X79" i="206"/>
  <c r="X43" i="206"/>
  <c r="X15" i="206"/>
  <c r="X78" i="206"/>
  <c r="X42" i="206"/>
  <c r="X14" i="206"/>
  <c r="X77" i="206"/>
  <c r="X41" i="206"/>
  <c r="X75" i="206"/>
  <c r="X39" i="206"/>
  <c r="X74" i="206"/>
  <c r="X38" i="206"/>
  <c r="X66" i="206"/>
  <c r="X37" i="206"/>
  <c r="X65" i="206"/>
  <c r="X36" i="206"/>
  <c r="X85" i="206"/>
  <c r="X56" i="206"/>
  <c r="X20" i="206"/>
  <c r="X59" i="206"/>
  <c r="X58" i="206"/>
  <c r="X57" i="206"/>
  <c r="X55" i="206"/>
  <c r="X40" i="206"/>
  <c r="X35" i="206"/>
  <c r="X34" i="206"/>
  <c r="X23" i="206"/>
  <c r="X22" i="206"/>
  <c r="X86" i="206"/>
  <c r="X62" i="206"/>
  <c r="X61" i="206"/>
  <c r="X83" i="206"/>
  <c r="X76" i="206"/>
  <c r="X63" i="206"/>
  <c r="X26" i="206"/>
  <c r="X25" i="206"/>
  <c r="X60" i="206"/>
  <c r="X21" i="206"/>
  <c r="X19" i="206"/>
  <c r="CK37" i="168"/>
  <c r="I30" i="194"/>
  <c r="S91" i="170"/>
  <c r="CA96" i="168"/>
  <c r="CA96" i="170" s="1"/>
  <c r="BO47" i="168"/>
  <c r="BO47" i="170" s="1"/>
  <c r="AU47" i="168"/>
  <c r="AU47" i="170" s="1"/>
  <c r="AA47" i="168"/>
  <c r="AA47" i="170" s="1"/>
  <c r="G47" i="168"/>
  <c r="G47" i="170" s="1"/>
  <c r="CH47" i="168"/>
  <c r="CH47" i="170" s="1"/>
  <c r="BN47" i="168"/>
  <c r="BN47" i="170" s="1"/>
  <c r="AT47" i="168"/>
  <c r="AT47" i="170" s="1"/>
  <c r="Z47" i="168"/>
  <c r="Z47" i="170" s="1"/>
  <c r="F47" i="168"/>
  <c r="F47" i="170" s="1"/>
  <c r="CG47" i="168"/>
  <c r="CG47" i="170" s="1"/>
  <c r="BM47" i="168"/>
  <c r="BM47" i="170" s="1"/>
  <c r="AS47" i="168"/>
  <c r="AS47" i="170" s="1"/>
  <c r="Y47" i="168"/>
  <c r="Y47" i="170" s="1"/>
  <c r="E47" i="168"/>
  <c r="E47" i="170" s="1"/>
  <c r="CF47" i="168"/>
  <c r="CF47" i="170" s="1"/>
  <c r="BL47" i="168"/>
  <c r="BL47" i="170" s="1"/>
  <c r="AR47" i="168"/>
  <c r="AR47" i="170" s="1"/>
  <c r="X47" i="168"/>
  <c r="X47" i="170" s="1"/>
  <c r="D47" i="168"/>
  <c r="CE47" i="168"/>
  <c r="CE47" i="170" s="1"/>
  <c r="BK47" i="168"/>
  <c r="BK47" i="170" s="1"/>
  <c r="AQ47" i="168"/>
  <c r="AQ47" i="170" s="1"/>
  <c r="W47" i="168"/>
  <c r="W47" i="170" s="1"/>
  <c r="CD47" i="168"/>
  <c r="CD47" i="170" s="1"/>
  <c r="BJ47" i="168"/>
  <c r="BJ47" i="170" s="1"/>
  <c r="AP47" i="168"/>
  <c r="AP47" i="170" s="1"/>
  <c r="V47" i="168"/>
  <c r="V47" i="170" s="1"/>
  <c r="BZ47" i="168"/>
  <c r="BZ47" i="170" s="1"/>
  <c r="BF47" i="168"/>
  <c r="BF47" i="170" s="1"/>
  <c r="AL47" i="168"/>
  <c r="AL47" i="170" s="1"/>
  <c r="R47" i="168"/>
  <c r="R47" i="170" s="1"/>
  <c r="AZ47" i="168"/>
  <c r="AZ47" i="170" s="1"/>
  <c r="S47" i="168"/>
  <c r="S47" i="170" s="1"/>
  <c r="CA47" i="168"/>
  <c r="CA47" i="170" s="1"/>
  <c r="AY47" i="168"/>
  <c r="AY47" i="170" s="1"/>
  <c r="Q47" i="168"/>
  <c r="Q47" i="170" s="1"/>
  <c r="BY47" i="168"/>
  <c r="BY47" i="170" s="1"/>
  <c r="AX47" i="168"/>
  <c r="AX47" i="170" s="1"/>
  <c r="P47" i="168"/>
  <c r="P47" i="170" s="1"/>
  <c r="BX47" i="168"/>
  <c r="BX47" i="170" s="1"/>
  <c r="AW47" i="168"/>
  <c r="AW47" i="170" s="1"/>
  <c r="O47" i="168"/>
  <c r="O47" i="170" s="1"/>
  <c r="BW47" i="168"/>
  <c r="BW47" i="170" s="1"/>
  <c r="AV47" i="168"/>
  <c r="AV47" i="170" s="1"/>
  <c r="N47" i="168"/>
  <c r="N47" i="170" s="1"/>
  <c r="BV47" i="168"/>
  <c r="BV47" i="170" s="1"/>
  <c r="AO47" i="168"/>
  <c r="AO47" i="170" s="1"/>
  <c r="M47" i="168"/>
  <c r="M47" i="170" s="1"/>
  <c r="BU47" i="168"/>
  <c r="BU47" i="170" s="1"/>
  <c r="AN47" i="168"/>
  <c r="AN47" i="170" s="1"/>
  <c r="L47" i="168"/>
  <c r="L47" i="170" s="1"/>
  <c r="BT47" i="168"/>
  <c r="BT47" i="170" s="1"/>
  <c r="AM47" i="168"/>
  <c r="AM47" i="170" s="1"/>
  <c r="K47" i="168"/>
  <c r="K47" i="170" s="1"/>
  <c r="BR47" i="168"/>
  <c r="BR47" i="170" s="1"/>
  <c r="AJ47" i="168"/>
  <c r="AJ47" i="170" s="1"/>
  <c r="I47" i="168"/>
  <c r="I47" i="170" s="1"/>
  <c r="BQ47" i="168"/>
  <c r="BQ47" i="170" s="1"/>
  <c r="AI47" i="168"/>
  <c r="AI47" i="170" s="1"/>
  <c r="H47" i="168"/>
  <c r="H47" i="170" s="1"/>
  <c r="AH47" i="168"/>
  <c r="AH47" i="170" s="1"/>
  <c r="AG47" i="168"/>
  <c r="AG47" i="170" s="1"/>
  <c r="AF47" i="168"/>
  <c r="AF47" i="170" s="1"/>
  <c r="AE47" i="168"/>
  <c r="AE47" i="170" s="1"/>
  <c r="AD47" i="168"/>
  <c r="AD47" i="170" s="1"/>
  <c r="AC47" i="168"/>
  <c r="AC47" i="170" s="1"/>
  <c r="BS47" i="168"/>
  <c r="BS47" i="170" s="1"/>
  <c r="J47" i="168"/>
  <c r="J47" i="170" s="1"/>
  <c r="BP47" i="168"/>
  <c r="BP47" i="170" s="1"/>
  <c r="BH47" i="168"/>
  <c r="BH47" i="170" s="1"/>
  <c r="BD47" i="168"/>
  <c r="BD47" i="170" s="1"/>
  <c r="BC47" i="168"/>
  <c r="BC47" i="170" s="1"/>
  <c r="BA47" i="168"/>
  <c r="BA47" i="170" s="1"/>
  <c r="T47" i="168"/>
  <c r="T47" i="170" s="1"/>
  <c r="CC47" i="168"/>
  <c r="CC47" i="170" s="1"/>
  <c r="BE47" i="168"/>
  <c r="BE47" i="170" s="1"/>
  <c r="AB47" i="168"/>
  <c r="AB47" i="170" s="1"/>
  <c r="U47" i="168"/>
  <c r="U47" i="170" s="1"/>
  <c r="BI47" i="168"/>
  <c r="BI47" i="170" s="1"/>
  <c r="AK47" i="168"/>
  <c r="AK47" i="170" s="1"/>
  <c r="BG47" i="168"/>
  <c r="BG47" i="170" s="1"/>
  <c r="BB47" i="168"/>
  <c r="BB47" i="170" s="1"/>
  <c r="CK56" i="168"/>
  <c r="I49" i="194"/>
  <c r="CK14" i="188"/>
  <c r="J7" i="183"/>
  <c r="CF76" i="168"/>
  <c r="CF76" i="170" s="1"/>
  <c r="BL76" i="168"/>
  <c r="BL76" i="170" s="1"/>
  <c r="AR76" i="168"/>
  <c r="AR76" i="170" s="1"/>
  <c r="X76" i="168"/>
  <c r="X76" i="170" s="1"/>
  <c r="D76" i="168"/>
  <c r="CE76" i="168"/>
  <c r="CE76" i="170" s="1"/>
  <c r="BK76" i="168"/>
  <c r="BK76" i="170" s="1"/>
  <c r="AQ76" i="168"/>
  <c r="AQ76" i="170" s="1"/>
  <c r="W76" i="168"/>
  <c r="W76" i="170" s="1"/>
  <c r="CD76" i="168"/>
  <c r="CD76" i="170" s="1"/>
  <c r="BJ76" i="168"/>
  <c r="BJ76" i="170" s="1"/>
  <c r="AP76" i="168"/>
  <c r="AP76" i="170" s="1"/>
  <c r="V76" i="168"/>
  <c r="V76" i="170" s="1"/>
  <c r="CC76" i="168"/>
  <c r="CC76" i="170" s="1"/>
  <c r="BI76" i="168"/>
  <c r="BI76" i="170" s="1"/>
  <c r="AO76" i="168"/>
  <c r="AO76" i="170" s="1"/>
  <c r="U76" i="168"/>
  <c r="U76" i="170" s="1"/>
  <c r="BH76" i="168"/>
  <c r="BH76" i="170" s="1"/>
  <c r="AN76" i="168"/>
  <c r="AN76" i="170" s="1"/>
  <c r="T76" i="168"/>
  <c r="T76" i="170" s="1"/>
  <c r="CA76" i="168"/>
  <c r="CA76" i="170" s="1"/>
  <c r="BG76" i="168"/>
  <c r="BG76" i="170" s="1"/>
  <c r="AM76" i="168"/>
  <c r="AM76" i="170" s="1"/>
  <c r="S76" i="168"/>
  <c r="S76" i="170" s="1"/>
  <c r="BZ76" i="168"/>
  <c r="BZ76" i="170" s="1"/>
  <c r="BF76" i="168"/>
  <c r="BF76" i="170" s="1"/>
  <c r="AL76" i="168"/>
  <c r="AL76" i="170" s="1"/>
  <c r="R76" i="168"/>
  <c r="R76" i="170" s="1"/>
  <c r="BY76" i="168"/>
  <c r="BY76" i="170" s="1"/>
  <c r="BE76" i="168"/>
  <c r="BE76" i="170" s="1"/>
  <c r="AK76" i="168"/>
  <c r="AK76" i="170" s="1"/>
  <c r="Q76" i="168"/>
  <c r="Q76" i="170" s="1"/>
  <c r="BW76" i="168"/>
  <c r="BW76" i="170" s="1"/>
  <c r="BC76" i="168"/>
  <c r="BC76" i="170" s="1"/>
  <c r="AI76" i="168"/>
  <c r="AI76" i="170" s="1"/>
  <c r="O76" i="168"/>
  <c r="O76" i="170" s="1"/>
  <c r="AW76" i="168"/>
  <c r="AW76" i="170" s="1"/>
  <c r="K76" i="168"/>
  <c r="K76" i="170" s="1"/>
  <c r="CH76" i="168"/>
  <c r="CH76" i="170" s="1"/>
  <c r="AV76" i="168"/>
  <c r="AV76" i="170" s="1"/>
  <c r="J76" i="168"/>
  <c r="J76" i="170" s="1"/>
  <c r="CG76" i="168"/>
  <c r="CG76" i="170" s="1"/>
  <c r="AU76" i="168"/>
  <c r="AU76" i="170" s="1"/>
  <c r="I76" i="168"/>
  <c r="I76" i="170" s="1"/>
  <c r="BX76" i="168"/>
  <c r="BX76" i="170" s="1"/>
  <c r="AT76" i="168"/>
  <c r="AT76" i="170" s="1"/>
  <c r="H76" i="168"/>
  <c r="H76" i="170" s="1"/>
  <c r="BV76" i="168"/>
  <c r="BV76" i="170" s="1"/>
  <c r="AS76" i="168"/>
  <c r="AS76" i="170" s="1"/>
  <c r="G76" i="168"/>
  <c r="G76" i="170" s="1"/>
  <c r="BU76" i="168"/>
  <c r="BU76" i="170" s="1"/>
  <c r="AJ76" i="168"/>
  <c r="AJ76" i="170" s="1"/>
  <c r="F76" i="168"/>
  <c r="F76" i="170" s="1"/>
  <c r="BT76" i="168"/>
  <c r="BT76" i="170" s="1"/>
  <c r="AH76" i="168"/>
  <c r="AH76" i="170" s="1"/>
  <c r="E76" i="168"/>
  <c r="E76" i="170" s="1"/>
  <c r="BS76" i="168"/>
  <c r="BS76" i="170" s="1"/>
  <c r="AG76" i="168"/>
  <c r="AG76" i="170" s="1"/>
  <c r="BQ76" i="168"/>
  <c r="BQ76" i="170" s="1"/>
  <c r="AE76" i="168"/>
  <c r="AE76" i="170" s="1"/>
  <c r="BP76" i="168"/>
  <c r="BP76" i="170" s="1"/>
  <c r="AD76" i="168"/>
  <c r="AD76" i="170" s="1"/>
  <c r="BD76" i="168"/>
  <c r="BD76" i="170" s="1"/>
  <c r="Z76" i="168"/>
  <c r="Z76" i="170" s="1"/>
  <c r="AZ76" i="168"/>
  <c r="AZ76" i="170" s="1"/>
  <c r="N76" i="168"/>
  <c r="N76" i="170" s="1"/>
  <c r="AY76" i="168"/>
  <c r="AY76" i="170" s="1"/>
  <c r="M76" i="168"/>
  <c r="M76" i="170" s="1"/>
  <c r="BR76" i="168"/>
  <c r="BR76" i="170" s="1"/>
  <c r="BO76" i="168"/>
  <c r="BO76" i="170" s="1"/>
  <c r="BN76" i="168"/>
  <c r="BN76" i="170" s="1"/>
  <c r="BM76" i="168"/>
  <c r="BM76" i="170" s="1"/>
  <c r="BB76" i="168"/>
  <c r="BB76" i="170" s="1"/>
  <c r="BA76" i="168"/>
  <c r="BA76" i="170" s="1"/>
  <c r="AB76" i="168"/>
  <c r="AB76" i="170" s="1"/>
  <c r="AA76" i="168"/>
  <c r="AA76" i="170" s="1"/>
  <c r="P76" i="168"/>
  <c r="P76" i="170" s="1"/>
  <c r="AC76" i="168"/>
  <c r="AC76" i="170" s="1"/>
  <c r="L76" i="168"/>
  <c r="L76" i="170" s="1"/>
  <c r="AF76" i="168"/>
  <c r="AF76" i="170" s="1"/>
  <c r="Y76" i="168"/>
  <c r="Y76" i="170" s="1"/>
  <c r="AX76" i="168"/>
  <c r="AX76" i="170" s="1"/>
  <c r="BR91" i="170"/>
  <c r="CK70" i="188"/>
  <c r="J63" i="183"/>
  <c r="CE88" i="190"/>
  <c r="CE90" i="188"/>
  <c r="CE90" i="190" s="1"/>
  <c r="CK80" i="168"/>
  <c r="I73" i="194"/>
  <c r="CK54" i="188"/>
  <c r="J47" i="183"/>
  <c r="AF18" i="206"/>
  <c r="AF44" i="207" s="1"/>
  <c r="AD44" i="207"/>
  <c r="AE18" i="206"/>
  <c r="AE44" i="207" s="1"/>
  <c r="AF17" i="206"/>
  <c r="AF24" i="207" s="1"/>
  <c r="AE17" i="206"/>
  <c r="AE24" i="207" s="1"/>
  <c r="AD24" i="207"/>
  <c r="AD57" i="207"/>
  <c r="AF26" i="206"/>
  <c r="AF57" i="207" s="1"/>
  <c r="AE26" i="206"/>
  <c r="AE57" i="207" s="1"/>
  <c r="AF14" i="206"/>
  <c r="AF14" i="207" s="1"/>
  <c r="AD14" i="207"/>
  <c r="AE14" i="206"/>
  <c r="AE14" i="207" s="1"/>
  <c r="CK12" i="188"/>
  <c r="J5" i="183"/>
  <c r="BY91" i="170"/>
  <c r="CK78" i="168"/>
  <c r="I71" i="194"/>
  <c r="CK18" i="168"/>
  <c r="I11" i="194"/>
  <c r="CK23" i="188"/>
  <c r="J16" i="183"/>
  <c r="CK31" i="168"/>
  <c r="I24" i="194"/>
  <c r="CK58" i="188"/>
  <c r="J51" i="183"/>
  <c r="AD58" i="207"/>
  <c r="AF25" i="206"/>
  <c r="AF58" i="207" s="1"/>
  <c r="AE25" i="206"/>
  <c r="AE58" i="207" s="1"/>
  <c r="AD87" i="207"/>
  <c r="AF45" i="206"/>
  <c r="AF87" i="207" s="1"/>
  <c r="AE45" i="206"/>
  <c r="AE87" i="207" s="1"/>
  <c r="AD78" i="207"/>
  <c r="AF46" i="206"/>
  <c r="AF78" i="207" s="1"/>
  <c r="AE46" i="206"/>
  <c r="AE78" i="207" s="1"/>
  <c r="AD17" i="207"/>
  <c r="AF34" i="206"/>
  <c r="AF17" i="207" s="1"/>
  <c r="AE34" i="206"/>
  <c r="AE17" i="207" s="1"/>
  <c r="CK48" i="188"/>
  <c r="J41" i="183"/>
  <c r="BG96" i="168"/>
  <c r="BG96" i="170" s="1"/>
  <c r="CK12" i="168"/>
  <c r="I5" i="194"/>
  <c r="AB96" i="168"/>
  <c r="AB96" i="170" s="1"/>
  <c r="V96" i="168"/>
  <c r="V96" i="170" s="1"/>
  <c r="BT91" i="170"/>
  <c r="BL91" i="170"/>
  <c r="CK19" i="168"/>
  <c r="I12" i="194"/>
  <c r="CK81" i="168"/>
  <c r="I74" i="194"/>
  <c r="CK62" i="188"/>
  <c r="J55" i="183"/>
  <c r="BO91" i="170"/>
  <c r="AU91" i="170"/>
  <c r="CK61" i="168"/>
  <c r="I54" i="194"/>
  <c r="CK57" i="188"/>
  <c r="J50" i="183"/>
  <c r="AQ96" i="168"/>
  <c r="AQ96" i="170" s="1"/>
  <c r="CK16" i="188"/>
  <c r="J9" i="183"/>
  <c r="Y91" i="170"/>
  <c r="AD49" i="207"/>
  <c r="AE82" i="206"/>
  <c r="AE49" i="207" s="1"/>
  <c r="AF82" i="206"/>
  <c r="AF49" i="207" s="1"/>
  <c r="AD46" i="207"/>
  <c r="AF16" i="206"/>
  <c r="AF46" i="207" s="1"/>
  <c r="AE16" i="206"/>
  <c r="AE46" i="207" s="1"/>
  <c r="AF88" i="206"/>
  <c r="AF88" i="207" s="1"/>
  <c r="AE88" i="206"/>
  <c r="AE88" i="207" s="1"/>
  <c r="AD88" i="207"/>
  <c r="AD28" i="207"/>
  <c r="AE33" i="206"/>
  <c r="AE28" i="207" s="1"/>
  <c r="AF33" i="206"/>
  <c r="AF28" i="207" s="1"/>
  <c r="F91" i="170"/>
  <c r="BE91" i="170"/>
  <c r="CK28" i="188"/>
  <c r="J21" i="183"/>
  <c r="CK23" i="168"/>
  <c r="I16" i="194"/>
  <c r="AF38" i="206"/>
  <c r="AF23" i="207" s="1"/>
  <c r="AE38" i="206"/>
  <c r="AE23" i="207" s="1"/>
  <c r="AD23" i="207"/>
  <c r="AD29" i="207"/>
  <c r="AF81" i="206"/>
  <c r="AF29" i="207" s="1"/>
  <c r="AE81" i="206"/>
  <c r="AE29" i="207" s="1"/>
  <c r="AD75" i="207"/>
  <c r="AF66" i="206"/>
  <c r="AF75" i="207" s="1"/>
  <c r="AE66" i="206"/>
  <c r="AE75" i="207" s="1"/>
  <c r="AD67" i="207"/>
  <c r="AF54" i="206"/>
  <c r="AF67" i="207" s="1"/>
  <c r="AE54" i="206"/>
  <c r="AE67" i="207" s="1"/>
  <c r="CK46" i="188"/>
  <c r="J39" i="183"/>
  <c r="BK96" i="168"/>
  <c r="BK96" i="170" s="1"/>
  <c r="AW96" i="168"/>
  <c r="AW96" i="170" s="1"/>
  <c r="BU91" i="170"/>
  <c r="CK84" i="168"/>
  <c r="I77" i="194"/>
  <c r="CK43" i="168"/>
  <c r="I36" i="194"/>
  <c r="CF88" i="190"/>
  <c r="CF90" i="188"/>
  <c r="CF90" i="190" s="1"/>
  <c r="CK53" i="168"/>
  <c r="I46" i="194"/>
  <c r="CK26" i="168"/>
  <c r="I19" i="194"/>
  <c r="CK10" i="188"/>
  <c r="J3" i="183"/>
  <c r="CK71" i="168"/>
  <c r="I64" i="194"/>
  <c r="W91" i="170"/>
  <c r="CK22" i="188"/>
  <c r="J15" i="183"/>
  <c r="CK36" i="168"/>
  <c r="I29" i="194"/>
  <c r="AE39" i="206"/>
  <c r="AE69" i="207" s="1"/>
  <c r="AD69" i="207"/>
  <c r="AF39" i="206"/>
  <c r="AF69" i="207" s="1"/>
  <c r="AE19" i="206"/>
  <c r="AE48" i="207" s="1"/>
  <c r="AF19" i="206"/>
  <c r="AF48" i="207" s="1"/>
  <c r="AD48" i="207"/>
  <c r="AF86" i="206"/>
  <c r="AF50" i="207" s="1"/>
  <c r="AE86" i="206"/>
  <c r="AE50" i="207" s="1"/>
  <c r="AD50" i="207"/>
  <c r="AD38" i="207"/>
  <c r="AF74" i="206"/>
  <c r="AF38" i="207" s="1"/>
  <c r="AE74" i="206"/>
  <c r="AE38" i="207" s="1"/>
  <c r="CK35" i="188"/>
  <c r="J28" i="183"/>
  <c r="CK27" i="168"/>
  <c r="I20" i="194"/>
  <c r="CK29" i="188"/>
  <c r="J22" i="183"/>
  <c r="AQ91" i="170"/>
  <c r="AV91" i="170"/>
  <c r="P91" i="170"/>
  <c r="M96" i="168"/>
  <c r="M96" i="170" s="1"/>
  <c r="CK33" i="168"/>
  <c r="I26" i="194"/>
  <c r="CK40" i="168"/>
  <c r="I33" i="194"/>
  <c r="CK68" i="188"/>
  <c r="J61" i="183"/>
  <c r="CE41" i="168" l="1"/>
  <c r="CE41" i="170" s="1"/>
  <c r="O41" i="168"/>
  <c r="O41" i="170" s="1"/>
  <c r="G41" i="168"/>
  <c r="G41" i="170" s="1"/>
  <c r="BE41" i="168"/>
  <c r="BE41" i="170" s="1"/>
  <c r="AQ41" i="168"/>
  <c r="AQ41" i="170" s="1"/>
  <c r="AU41" i="168"/>
  <c r="AU41" i="170" s="1"/>
  <c r="S41" i="168"/>
  <c r="S41" i="170" s="1"/>
  <c r="AX41" i="168"/>
  <c r="AX41" i="170" s="1"/>
  <c r="AV41" i="168"/>
  <c r="AV41" i="170" s="1"/>
  <c r="U41" i="168"/>
  <c r="U41" i="170" s="1"/>
  <c r="BY41" i="168"/>
  <c r="BY41" i="170" s="1"/>
  <c r="I41" i="168"/>
  <c r="I41" i="170" s="1"/>
  <c r="AE41" i="168"/>
  <c r="AE41" i="170" s="1"/>
  <c r="AY41" i="168"/>
  <c r="AY41" i="170" s="1"/>
  <c r="AW41" i="168"/>
  <c r="AW41" i="170" s="1"/>
  <c r="AI41" i="168"/>
  <c r="AI41" i="170" s="1"/>
  <c r="D41" i="168"/>
  <c r="AJ41" i="168"/>
  <c r="AJ41" i="170" s="1"/>
  <c r="BL41" i="168"/>
  <c r="BL41" i="170" s="1"/>
  <c r="AE22" i="168"/>
  <c r="AE22" i="170" s="1"/>
  <c r="BY22" i="168"/>
  <c r="BY22" i="170" s="1"/>
  <c r="AD41" i="168"/>
  <c r="AD41" i="170" s="1"/>
  <c r="BT41" i="168"/>
  <c r="BT41" i="170" s="1"/>
  <c r="E41" i="168"/>
  <c r="E41" i="170" s="1"/>
  <c r="AR22" i="168"/>
  <c r="AR22" i="170" s="1"/>
  <c r="O22" i="168"/>
  <c r="O22" i="170" s="1"/>
  <c r="J41" i="168"/>
  <c r="J41" i="170" s="1"/>
  <c r="AM41" i="168"/>
  <c r="AM41" i="170" s="1"/>
  <c r="Y41" i="168"/>
  <c r="Y41" i="170" s="1"/>
  <c r="AT22" i="168"/>
  <c r="AT22" i="170" s="1"/>
  <c r="AJ22" i="168"/>
  <c r="AJ22" i="170" s="1"/>
  <c r="BD41" i="168"/>
  <c r="BD41" i="170" s="1"/>
  <c r="M41" i="168"/>
  <c r="M41" i="170" s="1"/>
  <c r="AS41" i="168"/>
  <c r="AS41" i="170" s="1"/>
  <c r="E22" i="168"/>
  <c r="E22" i="170" s="1"/>
  <c r="AM22" i="168"/>
  <c r="AM22" i="170" s="1"/>
  <c r="V41" i="168"/>
  <c r="V41" i="170" s="1"/>
  <c r="AP41" i="168"/>
  <c r="AP41" i="170" s="1"/>
  <c r="Z41" i="168"/>
  <c r="Z41" i="170" s="1"/>
  <c r="BB41" i="168"/>
  <c r="BB41" i="170" s="1"/>
  <c r="BU41" i="168"/>
  <c r="BU41" i="170" s="1"/>
  <c r="AN41" i="168"/>
  <c r="AN41" i="170" s="1"/>
  <c r="BO41" i="168"/>
  <c r="BO41" i="170" s="1"/>
  <c r="BH41" i="168"/>
  <c r="BH41" i="170" s="1"/>
  <c r="H41" i="168"/>
  <c r="H41" i="170" s="1"/>
  <c r="BK41" i="168"/>
  <c r="BK41" i="170" s="1"/>
  <c r="N41" i="168"/>
  <c r="N41" i="170" s="1"/>
  <c r="AR41" i="168"/>
  <c r="AR41" i="170" s="1"/>
  <c r="BP41" i="168"/>
  <c r="BP41" i="170" s="1"/>
  <c r="BG25" i="168"/>
  <c r="BG25" i="170" s="1"/>
  <c r="N25" i="168"/>
  <c r="N25" i="170" s="1"/>
  <c r="BM25" i="168"/>
  <c r="BM25" i="170" s="1"/>
  <c r="T58" i="168"/>
  <c r="T58" i="170" s="1"/>
  <c r="AK58" i="168"/>
  <c r="AK58" i="170" s="1"/>
  <c r="AO58" i="168"/>
  <c r="AO58" i="170" s="1"/>
  <c r="BI22" i="168"/>
  <c r="BI22" i="170" s="1"/>
  <c r="AL22" i="168"/>
  <c r="AL22" i="170" s="1"/>
  <c r="BC41" i="168"/>
  <c r="BC41" i="170" s="1"/>
  <c r="AH41" i="168"/>
  <c r="AH41" i="170" s="1"/>
  <c r="P41" i="168"/>
  <c r="P41" i="170" s="1"/>
  <c r="BM41" i="168"/>
  <c r="BM41" i="170" s="1"/>
  <c r="Z22" i="168"/>
  <c r="Z22" i="170" s="1"/>
  <c r="AP22" i="168"/>
  <c r="AP22" i="170" s="1"/>
  <c r="BA41" i="168"/>
  <c r="BA41" i="170" s="1"/>
  <c r="K41" i="168"/>
  <c r="K41" i="170" s="1"/>
  <c r="BZ41" i="168"/>
  <c r="BZ41" i="170" s="1"/>
  <c r="BN41" i="168"/>
  <c r="BN41" i="170" s="1"/>
  <c r="AO22" i="168"/>
  <c r="AO22" i="170" s="1"/>
  <c r="BO22" i="168"/>
  <c r="BO22" i="170" s="1"/>
  <c r="BF41" i="168"/>
  <c r="BF41" i="170" s="1"/>
  <c r="AL41" i="168"/>
  <c r="AL41" i="170" s="1"/>
  <c r="R41" i="168"/>
  <c r="R41" i="170" s="1"/>
  <c r="CH41" i="168"/>
  <c r="CH41" i="170" s="1"/>
  <c r="CD41" i="168"/>
  <c r="CD41" i="170" s="1"/>
  <c r="L41" i="168"/>
  <c r="L41" i="170" s="1"/>
  <c r="CA41" i="168"/>
  <c r="CA41" i="170" s="1"/>
  <c r="CF22" i="168"/>
  <c r="CF22" i="170" s="1"/>
  <c r="AW22" i="168"/>
  <c r="AW22" i="170" s="1"/>
  <c r="BN22" i="168"/>
  <c r="BN22" i="170" s="1"/>
  <c r="AI22" i="168"/>
  <c r="AI22" i="170" s="1"/>
  <c r="BJ22" i="168"/>
  <c r="BJ22" i="170" s="1"/>
  <c r="BU22" i="168"/>
  <c r="BU22" i="170" s="1"/>
  <c r="AX22" i="168"/>
  <c r="AX22" i="170" s="1"/>
  <c r="AA22" i="168"/>
  <c r="AA22" i="170" s="1"/>
  <c r="BD22" i="168"/>
  <c r="BD22" i="170" s="1"/>
  <c r="CD22" i="168"/>
  <c r="CD22" i="170" s="1"/>
  <c r="D22" i="168"/>
  <c r="AS22" i="168"/>
  <c r="AS22" i="170" s="1"/>
  <c r="AY22" i="168"/>
  <c r="AY22" i="170" s="1"/>
  <c r="BE22" i="168"/>
  <c r="BE22" i="170" s="1"/>
  <c r="J22" i="168"/>
  <c r="J22" i="170" s="1"/>
  <c r="CG22" i="168"/>
  <c r="CG22" i="170" s="1"/>
  <c r="BT22" i="168"/>
  <c r="BT22" i="170" s="1"/>
  <c r="BZ22" i="168"/>
  <c r="BZ22" i="170" s="1"/>
  <c r="S22" i="168"/>
  <c r="S22" i="170" s="1"/>
  <c r="G22" i="168"/>
  <c r="G22" i="170" s="1"/>
  <c r="K22" i="168"/>
  <c r="K22" i="170" s="1"/>
  <c r="P22" i="168"/>
  <c r="P22" i="170" s="1"/>
  <c r="AB22" i="168"/>
  <c r="AB22" i="170" s="1"/>
  <c r="AU22" i="168"/>
  <c r="AU22" i="170" s="1"/>
  <c r="AF22" i="168"/>
  <c r="AF22" i="170" s="1"/>
  <c r="AK22" i="168"/>
  <c r="AK22" i="170" s="1"/>
  <c r="AC22" i="168"/>
  <c r="AC22" i="170" s="1"/>
  <c r="H22" i="168"/>
  <c r="H22" i="170" s="1"/>
  <c r="BA22" i="168"/>
  <c r="BA22" i="170" s="1"/>
  <c r="BF22" i="168"/>
  <c r="BF22" i="170" s="1"/>
  <c r="BQ22" i="168"/>
  <c r="BQ22" i="170" s="1"/>
  <c r="U22" i="168"/>
  <c r="U22" i="170" s="1"/>
  <c r="L22" i="168"/>
  <c r="L22" i="170" s="1"/>
  <c r="Q22" i="168"/>
  <c r="Q22" i="170" s="1"/>
  <c r="CE22" i="168"/>
  <c r="CE22" i="170" s="1"/>
  <c r="BK22" i="168"/>
  <c r="BK22" i="170" s="1"/>
  <c r="BW22" i="168"/>
  <c r="BW22" i="170" s="1"/>
  <c r="R22" i="168"/>
  <c r="R22" i="170" s="1"/>
  <c r="AQ22" i="168"/>
  <c r="AQ22" i="170" s="1"/>
  <c r="Y22" i="168"/>
  <c r="Y22" i="170" s="1"/>
  <c r="BC22" i="168"/>
  <c r="BC22" i="170" s="1"/>
  <c r="X52" i="207"/>
  <c r="Z60" i="206"/>
  <c r="Z52" i="207" s="1"/>
  <c r="Y60" i="206"/>
  <c r="Y52" i="207" s="1"/>
  <c r="Z69" i="206"/>
  <c r="Z65" i="207" s="1"/>
  <c r="Y69" i="206"/>
  <c r="Y65" i="207" s="1"/>
  <c r="X65" i="207"/>
  <c r="AL24" i="206"/>
  <c r="AL18" i="207" s="1"/>
  <c r="AK24" i="206"/>
  <c r="AK18" i="207" s="1"/>
  <c r="AJ18" i="207"/>
  <c r="X59" i="207"/>
  <c r="Z50" i="206"/>
  <c r="Z59" i="207" s="1"/>
  <c r="Y50" i="206"/>
  <c r="Y59" i="207" s="1"/>
  <c r="AJ31" i="207"/>
  <c r="AL71" i="206"/>
  <c r="AL31" i="207" s="1"/>
  <c r="AK71" i="206"/>
  <c r="AK31" i="207" s="1"/>
  <c r="CF36" i="168"/>
  <c r="CF36" i="170" s="1"/>
  <c r="BL36" i="168"/>
  <c r="BL36" i="170" s="1"/>
  <c r="AR36" i="168"/>
  <c r="AR36" i="170" s="1"/>
  <c r="X36" i="168"/>
  <c r="X36" i="170" s="1"/>
  <c r="D36" i="168"/>
  <c r="CE36" i="168"/>
  <c r="CE36" i="170" s="1"/>
  <c r="BK36" i="168"/>
  <c r="BK36" i="170" s="1"/>
  <c r="AQ36" i="168"/>
  <c r="AQ36" i="170" s="1"/>
  <c r="W36" i="168"/>
  <c r="W36" i="170" s="1"/>
  <c r="CC36" i="168"/>
  <c r="CC36" i="170" s="1"/>
  <c r="BI36" i="168"/>
  <c r="BI36" i="170" s="1"/>
  <c r="AO36" i="168"/>
  <c r="AO36" i="170" s="1"/>
  <c r="U36" i="168"/>
  <c r="U36" i="170" s="1"/>
  <c r="BH36" i="168"/>
  <c r="BH36" i="170" s="1"/>
  <c r="AN36" i="168"/>
  <c r="AN36" i="170" s="1"/>
  <c r="T36" i="168"/>
  <c r="T36" i="170" s="1"/>
  <c r="CA36" i="168"/>
  <c r="CA36" i="170" s="1"/>
  <c r="BG36" i="168"/>
  <c r="BG36" i="170" s="1"/>
  <c r="AM36" i="168"/>
  <c r="AM36" i="170" s="1"/>
  <c r="S36" i="168"/>
  <c r="S36" i="170" s="1"/>
  <c r="BW36" i="168"/>
  <c r="BW36" i="170" s="1"/>
  <c r="BC36" i="168"/>
  <c r="BC36" i="170" s="1"/>
  <c r="AI36" i="168"/>
  <c r="AI36" i="170" s="1"/>
  <c r="O36" i="168"/>
  <c r="O36" i="170" s="1"/>
  <c r="BM36" i="168"/>
  <c r="BM36" i="170" s="1"/>
  <c r="AG36" i="168"/>
  <c r="AG36" i="170" s="1"/>
  <c r="G36" i="168"/>
  <c r="G36" i="170" s="1"/>
  <c r="BJ36" i="168"/>
  <c r="BJ36" i="170" s="1"/>
  <c r="AF36" i="168"/>
  <c r="AF36" i="170" s="1"/>
  <c r="F36" i="168"/>
  <c r="F36" i="170" s="1"/>
  <c r="BF36" i="168"/>
  <c r="BF36" i="170" s="1"/>
  <c r="AE36" i="168"/>
  <c r="AE36" i="170" s="1"/>
  <c r="E36" i="168"/>
  <c r="E36" i="170" s="1"/>
  <c r="BE36" i="168"/>
  <c r="BE36" i="170" s="1"/>
  <c r="AD36" i="168"/>
  <c r="AD36" i="170" s="1"/>
  <c r="BD36" i="168"/>
  <c r="BD36" i="170" s="1"/>
  <c r="AC36" i="168"/>
  <c r="AC36" i="170" s="1"/>
  <c r="CH36" i="168"/>
  <c r="CH36" i="170" s="1"/>
  <c r="BB36" i="168"/>
  <c r="BB36" i="170" s="1"/>
  <c r="AB36" i="168"/>
  <c r="AB36" i="170" s="1"/>
  <c r="CG36" i="168"/>
  <c r="CG36" i="170" s="1"/>
  <c r="BA36" i="168"/>
  <c r="BA36" i="170" s="1"/>
  <c r="AA36" i="168"/>
  <c r="AA36" i="170" s="1"/>
  <c r="CD36" i="168"/>
  <c r="CD36" i="170" s="1"/>
  <c r="AZ36" i="168"/>
  <c r="AZ36" i="170" s="1"/>
  <c r="Z36" i="168"/>
  <c r="Z36" i="170" s="1"/>
  <c r="BY36" i="168"/>
  <c r="BY36" i="170" s="1"/>
  <c r="AX36" i="168"/>
  <c r="AX36" i="170" s="1"/>
  <c r="V36" i="168"/>
  <c r="V36" i="170" s="1"/>
  <c r="AP36" i="168"/>
  <c r="AP36" i="170" s="1"/>
  <c r="AL36" i="168"/>
  <c r="AL36" i="170" s="1"/>
  <c r="AK36" i="168"/>
  <c r="AK36" i="170" s="1"/>
  <c r="BZ36" i="168"/>
  <c r="BZ36" i="170" s="1"/>
  <c r="AJ36" i="168"/>
  <c r="AJ36" i="170" s="1"/>
  <c r="BX36" i="168"/>
  <c r="BX36" i="170" s="1"/>
  <c r="AH36" i="168"/>
  <c r="AH36" i="170" s="1"/>
  <c r="BV36" i="168"/>
  <c r="BV36" i="170" s="1"/>
  <c r="Y36" i="168"/>
  <c r="Y36" i="170" s="1"/>
  <c r="BR36" i="168"/>
  <c r="BR36" i="170" s="1"/>
  <c r="N36" i="168"/>
  <c r="N36" i="170" s="1"/>
  <c r="BQ36" i="168"/>
  <c r="BQ36" i="170" s="1"/>
  <c r="M36" i="168"/>
  <c r="M36" i="170" s="1"/>
  <c r="BO36" i="168"/>
  <c r="BO36" i="170" s="1"/>
  <c r="K36" i="168"/>
  <c r="K36" i="170" s="1"/>
  <c r="AW36" i="168"/>
  <c r="AW36" i="170" s="1"/>
  <c r="H36" i="168"/>
  <c r="H36" i="170" s="1"/>
  <c r="AT36" i="168"/>
  <c r="AT36" i="170" s="1"/>
  <c r="BN36" i="168"/>
  <c r="BN36" i="170" s="1"/>
  <c r="AY36" i="168"/>
  <c r="AY36" i="170" s="1"/>
  <c r="AV36" i="168"/>
  <c r="AV36" i="170" s="1"/>
  <c r="AU36" i="168"/>
  <c r="AU36" i="170" s="1"/>
  <c r="AS36" i="168"/>
  <c r="AS36" i="170" s="1"/>
  <c r="R36" i="168"/>
  <c r="R36" i="170" s="1"/>
  <c r="Q36" i="168"/>
  <c r="Q36" i="170" s="1"/>
  <c r="J36" i="168"/>
  <c r="J36" i="170" s="1"/>
  <c r="BS36" i="168"/>
  <c r="BS36" i="170" s="1"/>
  <c r="BP36" i="168"/>
  <c r="BP36" i="170" s="1"/>
  <c r="P36" i="168"/>
  <c r="P36" i="170" s="1"/>
  <c r="I36" i="168"/>
  <c r="I36" i="170" s="1"/>
  <c r="BT36" i="168"/>
  <c r="BT36" i="170" s="1"/>
  <c r="L36" i="168"/>
  <c r="L36" i="170" s="1"/>
  <c r="BU36" i="168"/>
  <c r="BU36" i="170" s="1"/>
  <c r="X54" i="207"/>
  <c r="Z76" i="206"/>
  <c r="Z54" i="207" s="1"/>
  <c r="Y76" i="206"/>
  <c r="Y54" i="207" s="1"/>
  <c r="X75" i="207"/>
  <c r="Z66" i="206"/>
  <c r="Z75" i="207" s="1"/>
  <c r="Y66" i="206"/>
  <c r="Y75" i="207" s="1"/>
  <c r="X19" i="207"/>
  <c r="Y31" i="206"/>
  <c r="Y19" i="207" s="1"/>
  <c r="Z31" i="206"/>
  <c r="Z19" i="207" s="1"/>
  <c r="AG20" i="207"/>
  <c r="AH21" i="206"/>
  <c r="AH20" i="207" s="1"/>
  <c r="AI21" i="206"/>
  <c r="AI20" i="207" s="1"/>
  <c r="AG79" i="207"/>
  <c r="AH48" i="206"/>
  <c r="AH79" i="207" s="1"/>
  <c r="AI48" i="206"/>
  <c r="AI79" i="207" s="1"/>
  <c r="AG80" i="207"/>
  <c r="AH79" i="206"/>
  <c r="AH80" i="207" s="1"/>
  <c r="AI79" i="206"/>
  <c r="AI80" i="207" s="1"/>
  <c r="AG28" i="207"/>
  <c r="AI33" i="206"/>
  <c r="AI28" i="207" s="1"/>
  <c r="AH33" i="206"/>
  <c r="AH28" i="207" s="1"/>
  <c r="BP44" i="168"/>
  <c r="BP44" i="170" s="1"/>
  <c r="AV44" i="168"/>
  <c r="AV44" i="170" s="1"/>
  <c r="AB44" i="168"/>
  <c r="AB44" i="170" s="1"/>
  <c r="H44" i="168"/>
  <c r="H44" i="170" s="1"/>
  <c r="BO44" i="168"/>
  <c r="BO44" i="170" s="1"/>
  <c r="AU44" i="168"/>
  <c r="AU44" i="170" s="1"/>
  <c r="AA44" i="168"/>
  <c r="AA44" i="170" s="1"/>
  <c r="G44" i="168"/>
  <c r="G44" i="170" s="1"/>
  <c r="CH44" i="168"/>
  <c r="CH44" i="170" s="1"/>
  <c r="BN44" i="168"/>
  <c r="BN44" i="170" s="1"/>
  <c r="AT44" i="168"/>
  <c r="AT44" i="170" s="1"/>
  <c r="Z44" i="168"/>
  <c r="Z44" i="170" s="1"/>
  <c r="F44" i="168"/>
  <c r="F44" i="170" s="1"/>
  <c r="CG44" i="168"/>
  <c r="CG44" i="170" s="1"/>
  <c r="BM44" i="168"/>
  <c r="BM44" i="170" s="1"/>
  <c r="AS44" i="168"/>
  <c r="AS44" i="170" s="1"/>
  <c r="Y44" i="168"/>
  <c r="Y44" i="170" s="1"/>
  <c r="E44" i="168"/>
  <c r="E44" i="170" s="1"/>
  <c r="CF44" i="168"/>
  <c r="CF44" i="170" s="1"/>
  <c r="BL44" i="168"/>
  <c r="BL44" i="170" s="1"/>
  <c r="AR44" i="168"/>
  <c r="AR44" i="170" s="1"/>
  <c r="X44" i="168"/>
  <c r="X44" i="170" s="1"/>
  <c r="D44" i="168"/>
  <c r="CE44" i="168"/>
  <c r="CE44" i="170" s="1"/>
  <c r="BK44" i="168"/>
  <c r="BK44" i="170" s="1"/>
  <c r="AQ44" i="168"/>
  <c r="AQ44" i="170" s="1"/>
  <c r="W44" i="168"/>
  <c r="W44" i="170" s="1"/>
  <c r="CA44" i="168"/>
  <c r="CA44" i="170" s="1"/>
  <c r="BG44" i="168"/>
  <c r="BG44" i="170" s="1"/>
  <c r="AM44" i="168"/>
  <c r="AM44" i="170" s="1"/>
  <c r="S44" i="168"/>
  <c r="S44" i="170" s="1"/>
  <c r="BQ44" i="168"/>
  <c r="BQ44" i="170" s="1"/>
  <c r="AI44" i="168"/>
  <c r="AI44" i="170" s="1"/>
  <c r="BJ44" i="168"/>
  <c r="BJ44" i="170" s="1"/>
  <c r="AH44" i="168"/>
  <c r="AH44" i="170" s="1"/>
  <c r="BI44" i="168"/>
  <c r="BI44" i="170" s="1"/>
  <c r="AG44" i="168"/>
  <c r="AG44" i="170" s="1"/>
  <c r="BH44" i="168"/>
  <c r="BH44" i="170" s="1"/>
  <c r="AF44" i="168"/>
  <c r="AF44" i="170" s="1"/>
  <c r="BF44" i="168"/>
  <c r="BF44" i="170" s="1"/>
  <c r="AE44" i="168"/>
  <c r="AE44" i="170" s="1"/>
  <c r="BE44" i="168"/>
  <c r="BE44" i="170" s="1"/>
  <c r="AD44" i="168"/>
  <c r="AD44" i="170" s="1"/>
  <c r="BD44" i="168"/>
  <c r="BD44" i="170" s="1"/>
  <c r="AC44" i="168"/>
  <c r="AC44" i="170" s="1"/>
  <c r="BC44" i="168"/>
  <c r="BC44" i="170" s="1"/>
  <c r="V44" i="168"/>
  <c r="V44" i="170" s="1"/>
  <c r="CC44" i="168"/>
  <c r="CC44" i="170" s="1"/>
  <c r="BA44" i="168"/>
  <c r="BA44" i="170" s="1"/>
  <c r="T44" i="168"/>
  <c r="T44" i="170" s="1"/>
  <c r="BR44" i="168"/>
  <c r="BR44" i="170" s="1"/>
  <c r="K44" i="168"/>
  <c r="K44" i="170" s="1"/>
  <c r="BB44" i="168"/>
  <c r="BB44" i="170" s="1"/>
  <c r="J44" i="168"/>
  <c r="J44" i="170" s="1"/>
  <c r="AZ44" i="168"/>
  <c r="AZ44" i="170" s="1"/>
  <c r="I44" i="168"/>
  <c r="I44" i="170" s="1"/>
  <c r="AY44" i="168"/>
  <c r="AY44" i="170" s="1"/>
  <c r="AX44" i="168"/>
  <c r="AX44" i="170" s="1"/>
  <c r="AW44" i="168"/>
  <c r="AW44" i="170" s="1"/>
  <c r="AL44" i="168"/>
  <c r="AL44" i="170" s="1"/>
  <c r="CD44" i="168"/>
  <c r="CD44" i="170" s="1"/>
  <c r="AK44" i="168"/>
  <c r="AK44" i="170" s="1"/>
  <c r="BZ44" i="168"/>
  <c r="BZ44" i="170" s="1"/>
  <c r="U44" i="168"/>
  <c r="U44" i="170" s="1"/>
  <c r="BW44" i="168"/>
  <c r="BW44" i="170" s="1"/>
  <c r="P44" i="168"/>
  <c r="P44" i="170" s="1"/>
  <c r="BV44" i="168"/>
  <c r="BV44" i="170" s="1"/>
  <c r="O44" i="168"/>
  <c r="O44" i="170" s="1"/>
  <c r="BT44" i="168"/>
  <c r="BT44" i="170" s="1"/>
  <c r="M44" i="168"/>
  <c r="M44" i="170" s="1"/>
  <c r="BY44" i="168"/>
  <c r="BY44" i="170" s="1"/>
  <c r="BS44" i="168"/>
  <c r="BS44" i="170" s="1"/>
  <c r="AN44" i="168"/>
  <c r="AN44" i="170" s="1"/>
  <c r="Q44" i="168"/>
  <c r="Q44" i="170" s="1"/>
  <c r="AP44" i="168"/>
  <c r="AP44" i="170" s="1"/>
  <c r="R44" i="168"/>
  <c r="R44" i="170" s="1"/>
  <c r="AJ44" i="168"/>
  <c r="AJ44" i="170" s="1"/>
  <c r="N44" i="168"/>
  <c r="N44" i="170" s="1"/>
  <c r="L44" i="168"/>
  <c r="L44" i="170" s="1"/>
  <c r="BU44" i="168"/>
  <c r="BU44" i="170" s="1"/>
  <c r="AO44" i="168"/>
  <c r="AO44" i="170" s="1"/>
  <c r="BX44" i="168"/>
  <c r="BX44" i="170" s="1"/>
  <c r="AL46" i="206"/>
  <c r="AL78" i="207" s="1"/>
  <c r="AK46" i="206"/>
  <c r="AK78" i="207" s="1"/>
  <c r="AJ78" i="207"/>
  <c r="AJ36" i="207"/>
  <c r="AL87" i="206"/>
  <c r="AL36" i="207" s="1"/>
  <c r="AK87" i="206"/>
  <c r="AK36" i="207" s="1"/>
  <c r="AJ91" i="206"/>
  <c r="AJ13" i="207"/>
  <c r="AL13" i="206"/>
  <c r="AL13" i="207" s="1"/>
  <c r="AK13" i="206"/>
  <c r="AK37" i="206"/>
  <c r="AK37" i="207" s="1"/>
  <c r="AJ37" i="207"/>
  <c r="AL37" i="206"/>
  <c r="AL37" i="207" s="1"/>
  <c r="D77" i="170"/>
  <c r="CB77" i="168"/>
  <c r="I78" i="194"/>
  <c r="BQ21" i="168"/>
  <c r="BQ21" i="170" s="1"/>
  <c r="AW21" i="168"/>
  <c r="AW21" i="170" s="1"/>
  <c r="AC21" i="168"/>
  <c r="AC21" i="170" s="1"/>
  <c r="I21" i="168"/>
  <c r="I21" i="170" s="1"/>
  <c r="CF21" i="168"/>
  <c r="CF21" i="170" s="1"/>
  <c r="BK21" i="168"/>
  <c r="BK21" i="170" s="1"/>
  <c r="AP21" i="168"/>
  <c r="AP21" i="170" s="1"/>
  <c r="U21" i="168"/>
  <c r="U21" i="170" s="1"/>
  <c r="CE21" i="168"/>
  <c r="CE21" i="170" s="1"/>
  <c r="BJ21" i="168"/>
  <c r="BJ21" i="170" s="1"/>
  <c r="AO21" i="168"/>
  <c r="AO21" i="170" s="1"/>
  <c r="T21" i="168"/>
  <c r="T21" i="170" s="1"/>
  <c r="CD21" i="168"/>
  <c r="CD21" i="170" s="1"/>
  <c r="BI21" i="168"/>
  <c r="BI21" i="170" s="1"/>
  <c r="AN21" i="168"/>
  <c r="AN21" i="170" s="1"/>
  <c r="S21" i="168"/>
  <c r="S21" i="170" s="1"/>
  <c r="CC21" i="168"/>
  <c r="CC21" i="170" s="1"/>
  <c r="BH21" i="168"/>
  <c r="BH21" i="170" s="1"/>
  <c r="AM21" i="168"/>
  <c r="AM21" i="170" s="1"/>
  <c r="R21" i="168"/>
  <c r="R21" i="170" s="1"/>
  <c r="BG21" i="168"/>
  <c r="BG21" i="170" s="1"/>
  <c r="AL21" i="168"/>
  <c r="AL21" i="170" s="1"/>
  <c r="Q21" i="168"/>
  <c r="Q21" i="170" s="1"/>
  <c r="CA21" i="168"/>
  <c r="CA21" i="170" s="1"/>
  <c r="BF21" i="168"/>
  <c r="BF21" i="170" s="1"/>
  <c r="AK21" i="168"/>
  <c r="AK21" i="170" s="1"/>
  <c r="P21" i="168"/>
  <c r="P21" i="170" s="1"/>
  <c r="BZ21" i="168"/>
  <c r="BZ21" i="170" s="1"/>
  <c r="BE21" i="168"/>
  <c r="BE21" i="170" s="1"/>
  <c r="AJ21" i="168"/>
  <c r="AJ21" i="170" s="1"/>
  <c r="O21" i="168"/>
  <c r="O21" i="170" s="1"/>
  <c r="BY21" i="168"/>
  <c r="BY21" i="170" s="1"/>
  <c r="BD21" i="168"/>
  <c r="BD21" i="170" s="1"/>
  <c r="AI21" i="168"/>
  <c r="AI21" i="170" s="1"/>
  <c r="N21" i="168"/>
  <c r="N21" i="170" s="1"/>
  <c r="BW21" i="168"/>
  <c r="BW21" i="170" s="1"/>
  <c r="BB21" i="168"/>
  <c r="BB21" i="170" s="1"/>
  <c r="AG21" i="168"/>
  <c r="AG21" i="170" s="1"/>
  <c r="L21" i="168"/>
  <c r="L21" i="170" s="1"/>
  <c r="BV21" i="168"/>
  <c r="BV21" i="170" s="1"/>
  <c r="AQ21" i="168"/>
  <c r="AQ21" i="170" s="1"/>
  <c r="BU21" i="168"/>
  <c r="BU21" i="170" s="1"/>
  <c r="AH21" i="168"/>
  <c r="AH21" i="170" s="1"/>
  <c r="BT21" i="168"/>
  <c r="BT21" i="170" s="1"/>
  <c r="AF21" i="168"/>
  <c r="AF21" i="170" s="1"/>
  <c r="BS21" i="168"/>
  <c r="BS21" i="170" s="1"/>
  <c r="AE21" i="168"/>
  <c r="AE21" i="170" s="1"/>
  <c r="BR21" i="168"/>
  <c r="BR21" i="170" s="1"/>
  <c r="AD21" i="168"/>
  <c r="AD21" i="170" s="1"/>
  <c r="BP21" i="168"/>
  <c r="BP21" i="170" s="1"/>
  <c r="AB21" i="168"/>
  <c r="AB21" i="170" s="1"/>
  <c r="BL21" i="168"/>
  <c r="BL21" i="170" s="1"/>
  <c r="X21" i="168"/>
  <c r="X21" i="170" s="1"/>
  <c r="BC21" i="168"/>
  <c r="BC21" i="170" s="1"/>
  <c r="W21" i="168"/>
  <c r="W21" i="170" s="1"/>
  <c r="AZ21" i="168"/>
  <c r="AZ21" i="170" s="1"/>
  <c r="M21" i="168"/>
  <c r="M21" i="170" s="1"/>
  <c r="CH21" i="168"/>
  <c r="CH21" i="170" s="1"/>
  <c r="H21" i="168"/>
  <c r="H21" i="170" s="1"/>
  <c r="CG21" i="168"/>
  <c r="CG21" i="170" s="1"/>
  <c r="G21" i="168"/>
  <c r="G21" i="170" s="1"/>
  <c r="BX21" i="168"/>
  <c r="BX21" i="170" s="1"/>
  <c r="F21" i="168"/>
  <c r="F21" i="170" s="1"/>
  <c r="BO21" i="168"/>
  <c r="BO21" i="170" s="1"/>
  <c r="E21" i="168"/>
  <c r="E21" i="170" s="1"/>
  <c r="BN21" i="168"/>
  <c r="BN21" i="170" s="1"/>
  <c r="D21" i="168"/>
  <c r="BM21" i="168"/>
  <c r="BM21" i="170" s="1"/>
  <c r="BA21" i="168"/>
  <c r="BA21" i="170" s="1"/>
  <c r="AV21" i="168"/>
  <c r="AV21" i="170" s="1"/>
  <c r="AS21" i="168"/>
  <c r="AS21" i="170" s="1"/>
  <c r="Z21" i="168"/>
  <c r="Z21" i="170" s="1"/>
  <c r="K21" i="168"/>
  <c r="K21" i="170" s="1"/>
  <c r="J21" i="168"/>
  <c r="J21" i="170" s="1"/>
  <c r="AU21" i="168"/>
  <c r="AU21" i="170" s="1"/>
  <c r="AA21" i="168"/>
  <c r="AA21" i="170" s="1"/>
  <c r="AY21" i="168"/>
  <c r="AY21" i="170" s="1"/>
  <c r="AX21" i="168"/>
  <c r="AX21" i="170" s="1"/>
  <c r="AT21" i="168"/>
  <c r="AT21" i="170" s="1"/>
  <c r="AR21" i="168"/>
  <c r="AR21" i="170" s="1"/>
  <c r="Y21" i="168"/>
  <c r="Y21" i="170" s="1"/>
  <c r="V21" i="168"/>
  <c r="V21" i="170" s="1"/>
  <c r="CG53" i="168"/>
  <c r="CG53" i="170" s="1"/>
  <c r="BM53" i="168"/>
  <c r="BM53" i="170" s="1"/>
  <c r="AS53" i="168"/>
  <c r="AS53" i="170" s="1"/>
  <c r="Y53" i="168"/>
  <c r="Y53" i="170" s="1"/>
  <c r="E53" i="168"/>
  <c r="E53" i="170" s="1"/>
  <c r="CF53" i="168"/>
  <c r="CF53" i="170" s="1"/>
  <c r="BL53" i="168"/>
  <c r="BL53" i="170" s="1"/>
  <c r="AR53" i="168"/>
  <c r="AR53" i="170" s="1"/>
  <c r="X53" i="168"/>
  <c r="X53" i="170" s="1"/>
  <c r="D53" i="168"/>
  <c r="CE53" i="168"/>
  <c r="CE53" i="170" s="1"/>
  <c r="BK53" i="168"/>
  <c r="BK53" i="170" s="1"/>
  <c r="AQ53" i="168"/>
  <c r="AQ53" i="170" s="1"/>
  <c r="W53" i="168"/>
  <c r="W53" i="170" s="1"/>
  <c r="CD53" i="168"/>
  <c r="CD53" i="170" s="1"/>
  <c r="BJ53" i="168"/>
  <c r="BJ53" i="170" s="1"/>
  <c r="AP53" i="168"/>
  <c r="AP53" i="170" s="1"/>
  <c r="V53" i="168"/>
  <c r="V53" i="170" s="1"/>
  <c r="CC53" i="168"/>
  <c r="CC53" i="170" s="1"/>
  <c r="BI53" i="168"/>
  <c r="BI53" i="170" s="1"/>
  <c r="AO53" i="168"/>
  <c r="AO53" i="170" s="1"/>
  <c r="U53" i="168"/>
  <c r="U53" i="170" s="1"/>
  <c r="BH53" i="168"/>
  <c r="BH53" i="170" s="1"/>
  <c r="AN53" i="168"/>
  <c r="AN53" i="170" s="1"/>
  <c r="T53" i="168"/>
  <c r="T53" i="170" s="1"/>
  <c r="BX53" i="168"/>
  <c r="BX53" i="170" s="1"/>
  <c r="BD53" i="168"/>
  <c r="BD53" i="170" s="1"/>
  <c r="AJ53" i="168"/>
  <c r="AJ53" i="170" s="1"/>
  <c r="P53" i="168"/>
  <c r="P53" i="170" s="1"/>
  <c r="CH53" i="168"/>
  <c r="CH53" i="170" s="1"/>
  <c r="AZ53" i="168"/>
  <c r="AZ53" i="170" s="1"/>
  <c r="S53" i="168"/>
  <c r="S53" i="170" s="1"/>
  <c r="CA53" i="168"/>
  <c r="CA53" i="170" s="1"/>
  <c r="AY53" i="168"/>
  <c r="AY53" i="170" s="1"/>
  <c r="R53" i="168"/>
  <c r="R53" i="170" s="1"/>
  <c r="BZ53" i="168"/>
  <c r="BZ53" i="170" s="1"/>
  <c r="AX53" i="168"/>
  <c r="AX53" i="170" s="1"/>
  <c r="Q53" i="168"/>
  <c r="Q53" i="170" s="1"/>
  <c r="BY53" i="168"/>
  <c r="BY53" i="170" s="1"/>
  <c r="AW53" i="168"/>
  <c r="AW53" i="170" s="1"/>
  <c r="O53" i="168"/>
  <c r="O53" i="170" s="1"/>
  <c r="BW53" i="168"/>
  <c r="BW53" i="170" s="1"/>
  <c r="AV53" i="168"/>
  <c r="AV53" i="170" s="1"/>
  <c r="N53" i="168"/>
  <c r="N53" i="170" s="1"/>
  <c r="BV53" i="168"/>
  <c r="BV53" i="170" s="1"/>
  <c r="AU53" i="168"/>
  <c r="AU53" i="170" s="1"/>
  <c r="M53" i="168"/>
  <c r="M53" i="170" s="1"/>
  <c r="BU53" i="168"/>
  <c r="BU53" i="170" s="1"/>
  <c r="AT53" i="168"/>
  <c r="AT53" i="170" s="1"/>
  <c r="L53" i="168"/>
  <c r="L53" i="170" s="1"/>
  <c r="BT53" i="168"/>
  <c r="BT53" i="170" s="1"/>
  <c r="AM53" i="168"/>
  <c r="AM53" i="170" s="1"/>
  <c r="K53" i="168"/>
  <c r="K53" i="170" s="1"/>
  <c r="BR53" i="168"/>
  <c r="BR53" i="170" s="1"/>
  <c r="AK53" i="168"/>
  <c r="AK53" i="170" s="1"/>
  <c r="I53" i="168"/>
  <c r="I53" i="170" s="1"/>
  <c r="BQ53" i="168"/>
  <c r="BQ53" i="170" s="1"/>
  <c r="AI53" i="168"/>
  <c r="AI53" i="170" s="1"/>
  <c r="H53" i="168"/>
  <c r="H53" i="170" s="1"/>
  <c r="BP53" i="168"/>
  <c r="BP53" i="170" s="1"/>
  <c r="G53" i="168"/>
  <c r="G53" i="170" s="1"/>
  <c r="BO53" i="168"/>
  <c r="BO53" i="170" s="1"/>
  <c r="F53" i="168"/>
  <c r="F53" i="170" s="1"/>
  <c r="BN53" i="168"/>
  <c r="BN53" i="170" s="1"/>
  <c r="BG53" i="168"/>
  <c r="BG53" i="170" s="1"/>
  <c r="BF53" i="168"/>
  <c r="BF53" i="170" s="1"/>
  <c r="BE53" i="168"/>
  <c r="BE53" i="170" s="1"/>
  <c r="AL53" i="168"/>
  <c r="AL53" i="170" s="1"/>
  <c r="AH53" i="168"/>
  <c r="AH53" i="170" s="1"/>
  <c r="AF53" i="168"/>
  <c r="AF53" i="170" s="1"/>
  <c r="AC53" i="168"/>
  <c r="AC53" i="170" s="1"/>
  <c r="AB53" i="168"/>
  <c r="AB53" i="170" s="1"/>
  <c r="Z53" i="168"/>
  <c r="Z53" i="170" s="1"/>
  <c r="BS53" i="168"/>
  <c r="BS53" i="170" s="1"/>
  <c r="BC53" i="168"/>
  <c r="BC53" i="170" s="1"/>
  <c r="AG53" i="168"/>
  <c r="AG53" i="170" s="1"/>
  <c r="AA53" i="168"/>
  <c r="AA53" i="170" s="1"/>
  <c r="AE53" i="168"/>
  <c r="AE53" i="170" s="1"/>
  <c r="BB53" i="168"/>
  <c r="BB53" i="170" s="1"/>
  <c r="BA53" i="168"/>
  <c r="BA53" i="170" s="1"/>
  <c r="AD53" i="168"/>
  <c r="AD53" i="170" s="1"/>
  <c r="J53" i="168"/>
  <c r="J53" i="170" s="1"/>
  <c r="X24" i="207"/>
  <c r="Y17" i="206"/>
  <c r="Y24" i="207" s="1"/>
  <c r="Z17" i="206"/>
  <c r="Z24" i="207" s="1"/>
  <c r="AJ88" i="207"/>
  <c r="AL88" i="206"/>
  <c r="AL88" i="207" s="1"/>
  <c r="AK88" i="206"/>
  <c r="AK88" i="207" s="1"/>
  <c r="X29" i="207"/>
  <c r="Y81" i="206"/>
  <c r="Y29" i="207" s="1"/>
  <c r="Z81" i="206"/>
  <c r="Z29" i="207" s="1"/>
  <c r="AG68" i="207"/>
  <c r="AH61" i="206"/>
  <c r="AH68" i="207" s="1"/>
  <c r="AI61" i="206"/>
  <c r="AI68" i="207" s="1"/>
  <c r="AH78" i="206"/>
  <c r="AH64" i="207" s="1"/>
  <c r="AG64" i="207"/>
  <c r="AI78" i="206"/>
  <c r="AI64" i="207" s="1"/>
  <c r="AG41" i="207"/>
  <c r="AI52" i="206"/>
  <c r="AI41" i="207" s="1"/>
  <c r="AH52" i="206"/>
  <c r="AH41" i="207" s="1"/>
  <c r="BQ13" i="168"/>
  <c r="BQ13" i="170" s="1"/>
  <c r="AW13" i="168"/>
  <c r="AW13" i="170" s="1"/>
  <c r="AC13" i="168"/>
  <c r="AC13" i="170" s="1"/>
  <c r="I13" i="168"/>
  <c r="I13" i="170" s="1"/>
  <c r="BP13" i="168"/>
  <c r="BP13" i="170" s="1"/>
  <c r="AV13" i="168"/>
  <c r="AV13" i="170" s="1"/>
  <c r="AB13" i="168"/>
  <c r="AB13" i="170" s="1"/>
  <c r="H13" i="168"/>
  <c r="H13" i="170" s="1"/>
  <c r="BO13" i="168"/>
  <c r="BO13" i="170" s="1"/>
  <c r="AU13" i="168"/>
  <c r="AU13" i="170" s="1"/>
  <c r="AA13" i="168"/>
  <c r="AA13" i="170" s="1"/>
  <c r="G13" i="168"/>
  <c r="G13" i="170" s="1"/>
  <c r="CH13" i="168"/>
  <c r="CH13" i="170" s="1"/>
  <c r="BN13" i="168"/>
  <c r="BN13" i="170" s="1"/>
  <c r="AT13" i="168"/>
  <c r="AT13" i="170" s="1"/>
  <c r="Z13" i="168"/>
  <c r="Z13" i="170" s="1"/>
  <c r="F13" i="168"/>
  <c r="F13" i="170" s="1"/>
  <c r="CG13" i="168"/>
  <c r="CG13" i="170" s="1"/>
  <c r="BM13" i="168"/>
  <c r="BM13" i="170" s="1"/>
  <c r="AS13" i="168"/>
  <c r="AS13" i="170" s="1"/>
  <c r="Y13" i="168"/>
  <c r="Y13" i="170" s="1"/>
  <c r="E13" i="168"/>
  <c r="E13" i="170" s="1"/>
  <c r="CF13" i="168"/>
  <c r="CF13" i="170" s="1"/>
  <c r="BL13" i="168"/>
  <c r="BL13" i="170" s="1"/>
  <c r="AR13" i="168"/>
  <c r="AR13" i="170" s="1"/>
  <c r="X13" i="168"/>
  <c r="X13" i="170" s="1"/>
  <c r="D13" i="168"/>
  <c r="CE13" i="168"/>
  <c r="CE13" i="170" s="1"/>
  <c r="BK13" i="168"/>
  <c r="BK13" i="170" s="1"/>
  <c r="AQ13" i="168"/>
  <c r="AQ13" i="170" s="1"/>
  <c r="W13" i="168"/>
  <c r="W13" i="170" s="1"/>
  <c r="CD13" i="168"/>
  <c r="CD13" i="170" s="1"/>
  <c r="BJ13" i="168"/>
  <c r="BJ13" i="170" s="1"/>
  <c r="AP13" i="168"/>
  <c r="AP13" i="170" s="1"/>
  <c r="V13" i="168"/>
  <c r="V13" i="170" s="1"/>
  <c r="BH13" i="168"/>
  <c r="BH13" i="170" s="1"/>
  <c r="AN13" i="168"/>
  <c r="AN13" i="170" s="1"/>
  <c r="T13" i="168"/>
  <c r="T13" i="170" s="1"/>
  <c r="BU13" i="168"/>
  <c r="BU13" i="170" s="1"/>
  <c r="AI13" i="168"/>
  <c r="AI13" i="170" s="1"/>
  <c r="BT13" i="168"/>
  <c r="BT13" i="170" s="1"/>
  <c r="AH13" i="168"/>
  <c r="AH13" i="170" s="1"/>
  <c r="BS13" i="168"/>
  <c r="BS13" i="170" s="1"/>
  <c r="AG13" i="168"/>
  <c r="AG13" i="170" s="1"/>
  <c r="BR13" i="168"/>
  <c r="BR13" i="170" s="1"/>
  <c r="AF13" i="168"/>
  <c r="AF13" i="170" s="1"/>
  <c r="BI13" i="168"/>
  <c r="BI13" i="170" s="1"/>
  <c r="AE13" i="168"/>
  <c r="AE13" i="170" s="1"/>
  <c r="BG13" i="168"/>
  <c r="BG13" i="170" s="1"/>
  <c r="AD13" i="168"/>
  <c r="AD13" i="170" s="1"/>
  <c r="BC13" i="168"/>
  <c r="BC13" i="170" s="1"/>
  <c r="Q13" i="168"/>
  <c r="Q13" i="170" s="1"/>
  <c r="BB13" i="168"/>
  <c r="BB13" i="170" s="1"/>
  <c r="P13" i="168"/>
  <c r="P13" i="170" s="1"/>
  <c r="CC13" i="168"/>
  <c r="CC13" i="170" s="1"/>
  <c r="S13" i="168"/>
  <c r="S13" i="170" s="1"/>
  <c r="CA13" i="168"/>
  <c r="CA13" i="170" s="1"/>
  <c r="R13" i="168"/>
  <c r="R13" i="170" s="1"/>
  <c r="BZ13" i="168"/>
  <c r="BZ13" i="170" s="1"/>
  <c r="O13" i="168"/>
  <c r="O13" i="170" s="1"/>
  <c r="BY13" i="168"/>
  <c r="BY13" i="170" s="1"/>
  <c r="N13" i="168"/>
  <c r="N13" i="170" s="1"/>
  <c r="BX13" i="168"/>
  <c r="BX13" i="170" s="1"/>
  <c r="M13" i="168"/>
  <c r="M13" i="170" s="1"/>
  <c r="BW13" i="168"/>
  <c r="BW13" i="170" s="1"/>
  <c r="L13" i="168"/>
  <c r="L13" i="170" s="1"/>
  <c r="BV13" i="168"/>
  <c r="BV13" i="170" s="1"/>
  <c r="K13" i="168"/>
  <c r="K13" i="170" s="1"/>
  <c r="BD13" i="168"/>
  <c r="BD13" i="170" s="1"/>
  <c r="AY13" i="168"/>
  <c r="AY13" i="170" s="1"/>
  <c r="AM13" i="168"/>
  <c r="AM13" i="170" s="1"/>
  <c r="AJ13" i="168"/>
  <c r="AJ13" i="170" s="1"/>
  <c r="U13" i="168"/>
  <c r="U13" i="170" s="1"/>
  <c r="AO13" i="168"/>
  <c r="AO13" i="170" s="1"/>
  <c r="AL13" i="168"/>
  <c r="AL13" i="170" s="1"/>
  <c r="AK13" i="168"/>
  <c r="AK13" i="170" s="1"/>
  <c r="J13" i="168"/>
  <c r="J13" i="170" s="1"/>
  <c r="BF13" i="168"/>
  <c r="BF13" i="170" s="1"/>
  <c r="AZ13" i="168"/>
  <c r="AZ13" i="170" s="1"/>
  <c r="AX13" i="168"/>
  <c r="AX13" i="170" s="1"/>
  <c r="BA13" i="168"/>
  <c r="BA13" i="170" s="1"/>
  <c r="BE13" i="168"/>
  <c r="BE13" i="170" s="1"/>
  <c r="AJ35" i="207"/>
  <c r="AL44" i="206"/>
  <c r="AL35" i="207" s="1"/>
  <c r="AK44" i="206"/>
  <c r="AK35" i="207" s="1"/>
  <c r="AJ61" i="207"/>
  <c r="AL23" i="206"/>
  <c r="AL61" i="207" s="1"/>
  <c r="AK23" i="206"/>
  <c r="AK61" i="207" s="1"/>
  <c r="AL51" i="206"/>
  <c r="AL81" i="207" s="1"/>
  <c r="AJ81" i="207"/>
  <c r="AK51" i="206"/>
  <c r="AK81" i="207" s="1"/>
  <c r="AJ54" i="207"/>
  <c r="AL76" i="206"/>
  <c r="AL54" i="207" s="1"/>
  <c r="AK76" i="206"/>
  <c r="AK54" i="207" s="1"/>
  <c r="BR10" i="168"/>
  <c r="BR10" i="170" s="1"/>
  <c r="AX10" i="168"/>
  <c r="AX10" i="170" s="1"/>
  <c r="AD10" i="168"/>
  <c r="AD10" i="170" s="1"/>
  <c r="J10" i="168"/>
  <c r="J10" i="170" s="1"/>
  <c r="BQ10" i="168"/>
  <c r="BQ10" i="170" s="1"/>
  <c r="AW10" i="168"/>
  <c r="AW10" i="170" s="1"/>
  <c r="AC10" i="168"/>
  <c r="AC10" i="170" s="1"/>
  <c r="I10" i="168"/>
  <c r="I10" i="170" s="1"/>
  <c r="BP10" i="168"/>
  <c r="BP10" i="170" s="1"/>
  <c r="AV10" i="168"/>
  <c r="AV10" i="170" s="1"/>
  <c r="AB10" i="168"/>
  <c r="AB10" i="170" s="1"/>
  <c r="H10" i="168"/>
  <c r="H10" i="170" s="1"/>
  <c r="BO10" i="168"/>
  <c r="BO10" i="170" s="1"/>
  <c r="AU10" i="168"/>
  <c r="AU10" i="170" s="1"/>
  <c r="AA10" i="168"/>
  <c r="AA10" i="170" s="1"/>
  <c r="G10" i="168"/>
  <c r="G10" i="170" s="1"/>
  <c r="CH10" i="168"/>
  <c r="CH10" i="170" s="1"/>
  <c r="BN10" i="168"/>
  <c r="BN10" i="170" s="1"/>
  <c r="AT10" i="168"/>
  <c r="AT10" i="170" s="1"/>
  <c r="Z10" i="168"/>
  <c r="Z10" i="170" s="1"/>
  <c r="F10" i="168"/>
  <c r="F10" i="170" s="1"/>
  <c r="CG10" i="168"/>
  <c r="CG10" i="170" s="1"/>
  <c r="BM10" i="168"/>
  <c r="BM10" i="170" s="1"/>
  <c r="AS10" i="168"/>
  <c r="AS10" i="170" s="1"/>
  <c r="Y10" i="168"/>
  <c r="Y10" i="170" s="1"/>
  <c r="E10" i="168"/>
  <c r="E10" i="170" s="1"/>
  <c r="CF10" i="168"/>
  <c r="CF10" i="170" s="1"/>
  <c r="BL10" i="168"/>
  <c r="BL10" i="170" s="1"/>
  <c r="AR10" i="168"/>
  <c r="AR10" i="170" s="1"/>
  <c r="X10" i="168"/>
  <c r="X10" i="170" s="1"/>
  <c r="D10" i="168"/>
  <c r="CE10" i="168"/>
  <c r="CE10" i="170" s="1"/>
  <c r="BK10" i="168"/>
  <c r="BK10" i="170" s="1"/>
  <c r="AQ10" i="168"/>
  <c r="AQ10" i="170" s="1"/>
  <c r="W10" i="168"/>
  <c r="W10" i="170" s="1"/>
  <c r="CC10" i="168"/>
  <c r="CC10" i="170" s="1"/>
  <c r="BI10" i="168"/>
  <c r="BI10" i="170" s="1"/>
  <c r="AO10" i="168"/>
  <c r="AO10" i="170" s="1"/>
  <c r="U10" i="168"/>
  <c r="U10" i="170" s="1"/>
  <c r="BY10" i="168"/>
  <c r="BY10" i="170" s="1"/>
  <c r="AM10" i="168"/>
  <c r="AM10" i="170" s="1"/>
  <c r="BX10" i="168"/>
  <c r="BX10" i="170" s="1"/>
  <c r="AL10" i="168"/>
  <c r="AL10" i="170" s="1"/>
  <c r="BW10" i="168"/>
  <c r="BW10" i="170" s="1"/>
  <c r="AK10" i="168"/>
  <c r="AK10" i="170" s="1"/>
  <c r="BV10" i="168"/>
  <c r="BV10" i="170" s="1"/>
  <c r="AJ10" i="168"/>
  <c r="AJ10" i="170" s="1"/>
  <c r="BU10" i="168"/>
  <c r="BU10" i="170" s="1"/>
  <c r="AI10" i="168"/>
  <c r="AI10" i="170" s="1"/>
  <c r="BT10" i="168"/>
  <c r="BT10" i="170" s="1"/>
  <c r="AH10" i="168"/>
  <c r="AH10" i="170" s="1"/>
  <c r="BG10" i="168"/>
  <c r="BG10" i="170" s="1"/>
  <c r="V10" i="168"/>
  <c r="V10" i="170" s="1"/>
  <c r="BF10" i="168"/>
  <c r="BF10" i="170" s="1"/>
  <c r="T10" i="168"/>
  <c r="T10" i="170" s="1"/>
  <c r="AY10" i="168"/>
  <c r="AY10" i="170" s="1"/>
  <c r="AP10" i="168"/>
  <c r="AP10" i="170" s="1"/>
  <c r="AN10" i="168"/>
  <c r="AN10" i="170" s="1"/>
  <c r="AG10" i="168"/>
  <c r="AG10" i="170" s="1"/>
  <c r="AF10" i="168"/>
  <c r="AF10" i="170" s="1"/>
  <c r="AE10" i="168"/>
  <c r="AE10" i="170" s="1"/>
  <c r="S10" i="168"/>
  <c r="S10" i="170" s="1"/>
  <c r="CA10" i="168"/>
  <c r="CA10" i="170" s="1"/>
  <c r="P10" i="168"/>
  <c r="P10" i="170" s="1"/>
  <c r="BJ10" i="168"/>
  <c r="BJ10" i="170" s="1"/>
  <c r="M10" i="168"/>
  <c r="M10" i="170" s="1"/>
  <c r="BD10" i="168"/>
  <c r="BD10" i="170" s="1"/>
  <c r="BA10" i="168"/>
  <c r="BA10" i="170" s="1"/>
  <c r="AZ10" i="168"/>
  <c r="AZ10" i="170" s="1"/>
  <c r="K10" i="168"/>
  <c r="K10" i="170" s="1"/>
  <c r="BZ10" i="168"/>
  <c r="BZ10" i="170" s="1"/>
  <c r="BE10" i="168"/>
  <c r="BE10" i="170" s="1"/>
  <c r="R10" i="168"/>
  <c r="R10" i="170" s="1"/>
  <c r="N10" i="168"/>
  <c r="N10" i="170" s="1"/>
  <c r="L10" i="168"/>
  <c r="L10" i="170" s="1"/>
  <c r="CD10" i="168"/>
  <c r="CD10" i="170" s="1"/>
  <c r="BH10" i="168"/>
  <c r="BH10" i="170" s="1"/>
  <c r="Q10" i="168"/>
  <c r="Q10" i="170" s="1"/>
  <c r="BS10" i="168"/>
  <c r="BS10" i="170" s="1"/>
  <c r="O10" i="168"/>
  <c r="O10" i="170" s="1"/>
  <c r="BB10" i="168"/>
  <c r="BB10" i="170" s="1"/>
  <c r="BC10" i="168"/>
  <c r="BC10" i="170" s="1"/>
  <c r="Z18" i="206"/>
  <c r="Z44" i="207" s="1"/>
  <c r="Y18" i="206"/>
  <c r="Y44" i="207" s="1"/>
  <c r="X44" i="207"/>
  <c r="BW23" i="168"/>
  <c r="BW23" i="170" s="1"/>
  <c r="BC23" i="168"/>
  <c r="BC23" i="170" s="1"/>
  <c r="AI23" i="168"/>
  <c r="AI23" i="170" s="1"/>
  <c r="O23" i="168"/>
  <c r="O23" i="170" s="1"/>
  <c r="CA23" i="168"/>
  <c r="CA23" i="170" s="1"/>
  <c r="BF23" i="168"/>
  <c r="BF23" i="170" s="1"/>
  <c r="AK23" i="168"/>
  <c r="AK23" i="170" s="1"/>
  <c r="P23" i="168"/>
  <c r="P23" i="170" s="1"/>
  <c r="BZ23" i="168"/>
  <c r="BZ23" i="170" s="1"/>
  <c r="BE23" i="168"/>
  <c r="BE23" i="170" s="1"/>
  <c r="AJ23" i="168"/>
  <c r="AJ23" i="170" s="1"/>
  <c r="N23" i="168"/>
  <c r="N23" i="170" s="1"/>
  <c r="BY23" i="168"/>
  <c r="BY23" i="170" s="1"/>
  <c r="BD23" i="168"/>
  <c r="BD23" i="170" s="1"/>
  <c r="AH23" i="168"/>
  <c r="AH23" i="170" s="1"/>
  <c r="M23" i="168"/>
  <c r="M23" i="170" s="1"/>
  <c r="BX23" i="168"/>
  <c r="BX23" i="170" s="1"/>
  <c r="BB23" i="168"/>
  <c r="BB23" i="170" s="1"/>
  <c r="AG23" i="168"/>
  <c r="AG23" i="170" s="1"/>
  <c r="L23" i="168"/>
  <c r="L23" i="170" s="1"/>
  <c r="BV23" i="168"/>
  <c r="BV23" i="170" s="1"/>
  <c r="BA23" i="168"/>
  <c r="BA23" i="170" s="1"/>
  <c r="AF23" i="168"/>
  <c r="AF23" i="170" s="1"/>
  <c r="K23" i="168"/>
  <c r="K23" i="170" s="1"/>
  <c r="BU23" i="168"/>
  <c r="BU23" i="170" s="1"/>
  <c r="AZ23" i="168"/>
  <c r="AZ23" i="170" s="1"/>
  <c r="AE23" i="168"/>
  <c r="AE23" i="170" s="1"/>
  <c r="J23" i="168"/>
  <c r="J23" i="170" s="1"/>
  <c r="BT23" i="168"/>
  <c r="BT23" i="170" s="1"/>
  <c r="AY23" i="168"/>
  <c r="AY23" i="170" s="1"/>
  <c r="AD23" i="168"/>
  <c r="AD23" i="170" s="1"/>
  <c r="I23" i="168"/>
  <c r="I23" i="170" s="1"/>
  <c r="BS23" i="168"/>
  <c r="BS23" i="170" s="1"/>
  <c r="AX23" i="168"/>
  <c r="AX23" i="170" s="1"/>
  <c r="AC23" i="168"/>
  <c r="AC23" i="170" s="1"/>
  <c r="H23" i="168"/>
  <c r="H23" i="170" s="1"/>
  <c r="BQ23" i="168"/>
  <c r="BQ23" i="170" s="1"/>
  <c r="AV23" i="168"/>
  <c r="AV23" i="170" s="1"/>
  <c r="AA23" i="168"/>
  <c r="AA23" i="170" s="1"/>
  <c r="F23" i="168"/>
  <c r="F23" i="170" s="1"/>
  <c r="BH23" i="168"/>
  <c r="BH23" i="170" s="1"/>
  <c r="T23" i="168"/>
  <c r="T23" i="170" s="1"/>
  <c r="BG23" i="168"/>
  <c r="BG23" i="170" s="1"/>
  <c r="S23" i="168"/>
  <c r="S23" i="170" s="1"/>
  <c r="AW23" i="168"/>
  <c r="AW23" i="170" s="1"/>
  <c r="R23" i="168"/>
  <c r="R23" i="170" s="1"/>
  <c r="AU23" i="168"/>
  <c r="AU23" i="170" s="1"/>
  <c r="Q23" i="168"/>
  <c r="Q23" i="170" s="1"/>
  <c r="CH23" i="168"/>
  <c r="CH23" i="170" s="1"/>
  <c r="AT23" i="168"/>
  <c r="AT23" i="170" s="1"/>
  <c r="G23" i="168"/>
  <c r="G23" i="170" s="1"/>
  <c r="CG23" i="168"/>
  <c r="CG23" i="170" s="1"/>
  <c r="AS23" i="168"/>
  <c r="AS23" i="170" s="1"/>
  <c r="E23" i="168"/>
  <c r="E23" i="170" s="1"/>
  <c r="CC23" i="168"/>
  <c r="CC23" i="170" s="1"/>
  <c r="AO23" i="168"/>
  <c r="AO23" i="170" s="1"/>
  <c r="AN23" i="168"/>
  <c r="AN23" i="170" s="1"/>
  <c r="BP23" i="168"/>
  <c r="BP23" i="170" s="1"/>
  <c r="AL23" i="168"/>
  <c r="AL23" i="170" s="1"/>
  <c r="BM23" i="168"/>
  <c r="BM23" i="170" s="1"/>
  <c r="Y23" i="168"/>
  <c r="Y23" i="170" s="1"/>
  <c r="AR23" i="168"/>
  <c r="AR23" i="170" s="1"/>
  <c r="AQ23" i="168"/>
  <c r="AQ23" i="170" s="1"/>
  <c r="AP23" i="168"/>
  <c r="AP23" i="170" s="1"/>
  <c r="AM23" i="168"/>
  <c r="AM23" i="170" s="1"/>
  <c r="AB23" i="168"/>
  <c r="AB23" i="170" s="1"/>
  <c r="Z23" i="168"/>
  <c r="Z23" i="170" s="1"/>
  <c r="X23" i="168"/>
  <c r="X23" i="170" s="1"/>
  <c r="U23" i="168"/>
  <c r="U23" i="170" s="1"/>
  <c r="CD23" i="168"/>
  <c r="CD23" i="170" s="1"/>
  <c r="BN23" i="168"/>
  <c r="BN23" i="170" s="1"/>
  <c r="BJ23" i="168"/>
  <c r="BJ23" i="170" s="1"/>
  <c r="BI23" i="168"/>
  <c r="BI23" i="170" s="1"/>
  <c r="CF23" i="168"/>
  <c r="CF23" i="170" s="1"/>
  <c r="CE23" i="168"/>
  <c r="CE23" i="170" s="1"/>
  <c r="BL23" i="168"/>
  <c r="BL23" i="170" s="1"/>
  <c r="V23" i="168"/>
  <c r="V23" i="170" s="1"/>
  <c r="BK23" i="168"/>
  <c r="BK23" i="170" s="1"/>
  <c r="BR23" i="168"/>
  <c r="BR23" i="170" s="1"/>
  <c r="D23" i="168"/>
  <c r="BO23" i="168"/>
  <c r="BO23" i="170" s="1"/>
  <c r="W23" i="168"/>
  <c r="W23" i="170" s="1"/>
  <c r="Y54" i="206"/>
  <c r="Y67" i="207" s="1"/>
  <c r="X67" i="207"/>
  <c r="Z54" i="206"/>
  <c r="Z67" i="207" s="1"/>
  <c r="X45" i="207"/>
  <c r="Z83" i="206"/>
  <c r="Z45" i="207" s="1"/>
  <c r="Y83" i="206"/>
  <c r="Y45" i="207" s="1"/>
  <c r="X23" i="207"/>
  <c r="Z38" i="206"/>
  <c r="Z23" i="207" s="1"/>
  <c r="Y38" i="206"/>
  <c r="Y23" i="207" s="1"/>
  <c r="X49" i="207"/>
  <c r="Y82" i="206"/>
  <c r="Y49" i="207" s="1"/>
  <c r="Z82" i="206"/>
  <c r="Z49" i="207" s="1"/>
  <c r="X81" i="207"/>
  <c r="Y51" i="206"/>
  <c r="Y81" i="207" s="1"/>
  <c r="Z51" i="206"/>
  <c r="Z81" i="207" s="1"/>
  <c r="AI25" i="206"/>
  <c r="AI58" i="207" s="1"/>
  <c r="AG58" i="207"/>
  <c r="AH25" i="206"/>
  <c r="AH58" i="207" s="1"/>
  <c r="AG45" i="207"/>
  <c r="AI83" i="206"/>
  <c r="AI45" i="207" s="1"/>
  <c r="AH83" i="206"/>
  <c r="AH45" i="207" s="1"/>
  <c r="AG35" i="207"/>
  <c r="AH44" i="206"/>
  <c r="AH35" i="207" s="1"/>
  <c r="AI44" i="206"/>
  <c r="AI35" i="207" s="1"/>
  <c r="AG74" i="207"/>
  <c r="AI53" i="206"/>
  <c r="AI74" i="207" s="1"/>
  <c r="AH53" i="206"/>
  <c r="AH74" i="207" s="1"/>
  <c r="AK47" i="206"/>
  <c r="AK70" i="207" s="1"/>
  <c r="AL47" i="206"/>
  <c r="AL70" i="207" s="1"/>
  <c r="AJ70" i="207"/>
  <c r="AJ58" i="207"/>
  <c r="AL25" i="206"/>
  <c r="AL58" i="207" s="1"/>
  <c r="AK25" i="206"/>
  <c r="AK58" i="207" s="1"/>
  <c r="AL32" i="206"/>
  <c r="AL39" i="207" s="1"/>
  <c r="AK32" i="206"/>
  <c r="AK39" i="207" s="1"/>
  <c r="AJ39" i="207"/>
  <c r="AK57" i="206"/>
  <c r="AK66" i="207" s="1"/>
  <c r="AL57" i="206"/>
  <c r="AL66" i="207" s="1"/>
  <c r="AJ66" i="207"/>
  <c r="BY9" i="168"/>
  <c r="BE9" i="168"/>
  <c r="AK9" i="168"/>
  <c r="Q9" i="168"/>
  <c r="BX9" i="168"/>
  <c r="BD9" i="168"/>
  <c r="AJ9" i="168"/>
  <c r="P9" i="168"/>
  <c r="BW9" i="168"/>
  <c r="BC9" i="168"/>
  <c r="AI9" i="168"/>
  <c r="O9" i="168"/>
  <c r="BV9" i="168"/>
  <c r="BB9" i="168"/>
  <c r="AH9" i="168"/>
  <c r="N9" i="168"/>
  <c r="BU9" i="168"/>
  <c r="BA9" i="168"/>
  <c r="AG9" i="168"/>
  <c r="M9" i="168"/>
  <c r="BT9" i="168"/>
  <c r="AZ9" i="168"/>
  <c r="AF9" i="168"/>
  <c r="L9" i="168"/>
  <c r="BS9" i="168"/>
  <c r="AY9" i="168"/>
  <c r="AE9" i="168"/>
  <c r="K9" i="168"/>
  <c r="BR9" i="168"/>
  <c r="AX9" i="168"/>
  <c r="AD9" i="168"/>
  <c r="J9" i="168"/>
  <c r="BP9" i="168"/>
  <c r="AV9" i="168"/>
  <c r="AB9" i="168"/>
  <c r="H9" i="168"/>
  <c r="BG9" i="168"/>
  <c r="U9" i="168"/>
  <c r="BF9" i="168"/>
  <c r="T9" i="168"/>
  <c r="CH9" i="168"/>
  <c r="AW9" i="168"/>
  <c r="S9" i="168"/>
  <c r="CG9" i="168"/>
  <c r="AU9" i="168"/>
  <c r="R9" i="168"/>
  <c r="CF9" i="168"/>
  <c r="AT9" i="168"/>
  <c r="I9" i="168"/>
  <c r="CE9" i="168"/>
  <c r="AS9" i="168"/>
  <c r="G9" i="168"/>
  <c r="CA9" i="168"/>
  <c r="AO9" i="168"/>
  <c r="BZ9" i="168"/>
  <c r="AN9" i="168"/>
  <c r="BN9" i="168"/>
  <c r="E9" i="168"/>
  <c r="BM9" i="168"/>
  <c r="D9" i="168"/>
  <c r="BL9" i="168"/>
  <c r="BK9" i="168"/>
  <c r="BJ9" i="168"/>
  <c r="BI9" i="168"/>
  <c r="BH9" i="168"/>
  <c r="AP9" i="168"/>
  <c r="AC9" i="168"/>
  <c r="CD9" i="168"/>
  <c r="Y9" i="168"/>
  <c r="BQ9" i="168"/>
  <c r="V9" i="168"/>
  <c r="BO9" i="168"/>
  <c r="F9" i="168"/>
  <c r="CC9" i="168"/>
  <c r="AR9" i="168"/>
  <c r="AQ9" i="168"/>
  <c r="AM9" i="168"/>
  <c r="AL9" i="168"/>
  <c r="X9" i="168"/>
  <c r="Z9" i="168"/>
  <c r="W9" i="168"/>
  <c r="AA9" i="168"/>
  <c r="AL30" i="206"/>
  <c r="AL25" i="207" s="1"/>
  <c r="AK30" i="206"/>
  <c r="AK25" i="207" s="1"/>
  <c r="AJ25" i="207"/>
  <c r="BR78" i="168"/>
  <c r="BR78" i="170" s="1"/>
  <c r="AX78" i="168"/>
  <c r="AX78" i="170" s="1"/>
  <c r="AD78" i="168"/>
  <c r="AD78" i="170" s="1"/>
  <c r="J78" i="168"/>
  <c r="J78" i="170" s="1"/>
  <c r="BQ78" i="168"/>
  <c r="BQ78" i="170" s="1"/>
  <c r="AW78" i="168"/>
  <c r="AW78" i="170" s="1"/>
  <c r="AC78" i="168"/>
  <c r="AC78" i="170" s="1"/>
  <c r="I78" i="168"/>
  <c r="I78" i="170" s="1"/>
  <c r="BP78" i="168"/>
  <c r="BP78" i="170" s="1"/>
  <c r="AV78" i="168"/>
  <c r="AV78" i="170" s="1"/>
  <c r="AB78" i="168"/>
  <c r="AB78" i="170" s="1"/>
  <c r="H78" i="168"/>
  <c r="H78" i="170" s="1"/>
  <c r="BO78" i="168"/>
  <c r="BO78" i="170" s="1"/>
  <c r="AU78" i="168"/>
  <c r="AU78" i="170" s="1"/>
  <c r="AA78" i="168"/>
  <c r="AA78" i="170" s="1"/>
  <c r="G78" i="168"/>
  <c r="G78" i="170" s="1"/>
  <c r="CH78" i="168"/>
  <c r="CH78" i="170" s="1"/>
  <c r="BN78" i="168"/>
  <c r="BN78" i="170" s="1"/>
  <c r="AT78" i="168"/>
  <c r="AT78" i="170" s="1"/>
  <c r="Z78" i="168"/>
  <c r="Z78" i="170" s="1"/>
  <c r="F78" i="168"/>
  <c r="F78" i="170" s="1"/>
  <c r="CG78" i="168"/>
  <c r="CG78" i="170" s="1"/>
  <c r="BM78" i="168"/>
  <c r="BM78" i="170" s="1"/>
  <c r="AS78" i="168"/>
  <c r="AS78" i="170" s="1"/>
  <c r="Y78" i="168"/>
  <c r="Y78" i="170" s="1"/>
  <c r="E78" i="168"/>
  <c r="E78" i="170" s="1"/>
  <c r="CF78" i="168"/>
  <c r="CF78" i="170" s="1"/>
  <c r="BL78" i="168"/>
  <c r="BL78" i="170" s="1"/>
  <c r="AR78" i="168"/>
  <c r="AR78" i="170" s="1"/>
  <c r="X78" i="168"/>
  <c r="X78" i="170" s="1"/>
  <c r="D78" i="168"/>
  <c r="CE78" i="168"/>
  <c r="CE78" i="170" s="1"/>
  <c r="BK78" i="168"/>
  <c r="BK78" i="170" s="1"/>
  <c r="AQ78" i="168"/>
  <c r="AQ78" i="170" s="1"/>
  <c r="W78" i="168"/>
  <c r="W78" i="170" s="1"/>
  <c r="CC78" i="168"/>
  <c r="CC78" i="170" s="1"/>
  <c r="BI78" i="168"/>
  <c r="BI78" i="170" s="1"/>
  <c r="AO78" i="168"/>
  <c r="AO78" i="170" s="1"/>
  <c r="U78" i="168"/>
  <c r="U78" i="170" s="1"/>
  <c r="BD78" i="168"/>
  <c r="BD78" i="170" s="1"/>
  <c r="R78" i="168"/>
  <c r="R78" i="170" s="1"/>
  <c r="BC78" i="168"/>
  <c r="BC78" i="170" s="1"/>
  <c r="Q78" i="168"/>
  <c r="Q78" i="170" s="1"/>
  <c r="BB78" i="168"/>
  <c r="BB78" i="170" s="1"/>
  <c r="P78" i="168"/>
  <c r="P78" i="170" s="1"/>
  <c r="BA78" i="168"/>
  <c r="BA78" i="170" s="1"/>
  <c r="O78" i="168"/>
  <c r="O78" i="170" s="1"/>
  <c r="CD78" i="168"/>
  <c r="CD78" i="170" s="1"/>
  <c r="AZ78" i="168"/>
  <c r="AZ78" i="170" s="1"/>
  <c r="N78" i="168"/>
  <c r="N78" i="170" s="1"/>
  <c r="AY78" i="168"/>
  <c r="AY78" i="170" s="1"/>
  <c r="M78" i="168"/>
  <c r="M78" i="170" s="1"/>
  <c r="CA78" i="168"/>
  <c r="CA78" i="170" s="1"/>
  <c r="AP78" i="168"/>
  <c r="AP78" i="170" s="1"/>
  <c r="L78" i="168"/>
  <c r="L78" i="170" s="1"/>
  <c r="BZ78" i="168"/>
  <c r="BZ78" i="170" s="1"/>
  <c r="AN78" i="168"/>
  <c r="AN78" i="170" s="1"/>
  <c r="K78" i="168"/>
  <c r="K78" i="170" s="1"/>
  <c r="BX78" i="168"/>
  <c r="BX78" i="170" s="1"/>
  <c r="AL78" i="168"/>
  <c r="AL78" i="170" s="1"/>
  <c r="BW78" i="168"/>
  <c r="BW78" i="170" s="1"/>
  <c r="AK78" i="168"/>
  <c r="AK78" i="170" s="1"/>
  <c r="BS78" i="168"/>
  <c r="BS78" i="170" s="1"/>
  <c r="AG78" i="168"/>
  <c r="AG78" i="170" s="1"/>
  <c r="BG78" i="168"/>
  <c r="BG78" i="170" s="1"/>
  <c r="V78" i="168"/>
  <c r="V78" i="170" s="1"/>
  <c r="BF78" i="168"/>
  <c r="BF78" i="170" s="1"/>
  <c r="T78" i="168"/>
  <c r="T78" i="170" s="1"/>
  <c r="BY78" i="168"/>
  <c r="BY78" i="170" s="1"/>
  <c r="BJ78" i="168"/>
  <c r="BJ78" i="170" s="1"/>
  <c r="BH78" i="168"/>
  <c r="BH78" i="170" s="1"/>
  <c r="AM78" i="168"/>
  <c r="AM78" i="170" s="1"/>
  <c r="AH78" i="168"/>
  <c r="AH78" i="170" s="1"/>
  <c r="AF78" i="168"/>
  <c r="AF78" i="170" s="1"/>
  <c r="S78" i="168"/>
  <c r="S78" i="170" s="1"/>
  <c r="AE78" i="168"/>
  <c r="AE78" i="170" s="1"/>
  <c r="BU78" i="168"/>
  <c r="BU78" i="170" s="1"/>
  <c r="AJ78" i="168"/>
  <c r="AJ78" i="170" s="1"/>
  <c r="AI78" i="168"/>
  <c r="AI78" i="170" s="1"/>
  <c r="BV78" i="168"/>
  <c r="BV78" i="170" s="1"/>
  <c r="BT78" i="168"/>
  <c r="BT78" i="170" s="1"/>
  <c r="BE78" i="168"/>
  <c r="BE78" i="170" s="1"/>
  <c r="AJ43" i="207"/>
  <c r="AL84" i="206"/>
  <c r="AL43" i="207" s="1"/>
  <c r="AK84" i="206"/>
  <c r="AK43" i="207" s="1"/>
  <c r="D76" i="170"/>
  <c r="CB76" i="168"/>
  <c r="AG63" i="207"/>
  <c r="AI59" i="206"/>
  <c r="AI63" i="207" s="1"/>
  <c r="AH59" i="206"/>
  <c r="AH63" i="207" s="1"/>
  <c r="AI77" i="206"/>
  <c r="AI53" i="207" s="1"/>
  <c r="AH77" i="206"/>
  <c r="AH53" i="207" s="1"/>
  <c r="AG53" i="207"/>
  <c r="AG13" i="207"/>
  <c r="AI13" i="206"/>
  <c r="AI13" i="207" s="1"/>
  <c r="AH13" i="206"/>
  <c r="AG91" i="206"/>
  <c r="AJ82" i="207"/>
  <c r="AK58" i="206"/>
  <c r="AK82" i="207" s="1"/>
  <c r="AL58" i="206"/>
  <c r="AL82" i="207" s="1"/>
  <c r="BH84" i="168"/>
  <c r="BH84" i="170" s="1"/>
  <c r="AN84" i="168"/>
  <c r="AN84" i="170" s="1"/>
  <c r="BR84" i="168"/>
  <c r="BR84" i="170" s="1"/>
  <c r="AW84" i="168"/>
  <c r="AW84" i="170" s="1"/>
  <c r="AB84" i="168"/>
  <c r="AB84" i="170" s="1"/>
  <c r="H84" i="168"/>
  <c r="H84" i="170" s="1"/>
  <c r="BQ84" i="168"/>
  <c r="BQ84" i="170" s="1"/>
  <c r="AV84" i="168"/>
  <c r="AV84" i="170" s="1"/>
  <c r="AA84" i="168"/>
  <c r="AA84" i="170" s="1"/>
  <c r="G84" i="168"/>
  <c r="G84" i="170" s="1"/>
  <c r="BP84" i="168"/>
  <c r="BP84" i="170" s="1"/>
  <c r="AU84" i="168"/>
  <c r="AU84" i="170" s="1"/>
  <c r="Z84" i="168"/>
  <c r="Z84" i="170" s="1"/>
  <c r="F84" i="168"/>
  <c r="F84" i="170" s="1"/>
  <c r="BO84" i="168"/>
  <c r="BO84" i="170" s="1"/>
  <c r="AT84" i="168"/>
  <c r="AT84" i="170" s="1"/>
  <c r="Y84" i="168"/>
  <c r="Y84" i="170" s="1"/>
  <c r="E84" i="168"/>
  <c r="E84" i="170" s="1"/>
  <c r="BN84" i="168"/>
  <c r="BN84" i="170" s="1"/>
  <c r="AS84" i="168"/>
  <c r="AS84" i="170" s="1"/>
  <c r="X84" i="168"/>
  <c r="X84" i="170" s="1"/>
  <c r="D84" i="168"/>
  <c r="CH84" i="168"/>
  <c r="CH84" i="170" s="1"/>
  <c r="BM84" i="168"/>
  <c r="BM84" i="170" s="1"/>
  <c r="AR84" i="168"/>
  <c r="AR84" i="170" s="1"/>
  <c r="W84" i="168"/>
  <c r="W84" i="170" s="1"/>
  <c r="CG84" i="168"/>
  <c r="CG84" i="170" s="1"/>
  <c r="BL84" i="168"/>
  <c r="BL84" i="170" s="1"/>
  <c r="AQ84" i="168"/>
  <c r="AQ84" i="170" s="1"/>
  <c r="V84" i="168"/>
  <c r="V84" i="170" s="1"/>
  <c r="CF84" i="168"/>
  <c r="CF84" i="170" s="1"/>
  <c r="BK84" i="168"/>
  <c r="BK84" i="170" s="1"/>
  <c r="AP84" i="168"/>
  <c r="AP84" i="170" s="1"/>
  <c r="U84" i="168"/>
  <c r="U84" i="170" s="1"/>
  <c r="CD84" i="168"/>
  <c r="CD84" i="170" s="1"/>
  <c r="BI84" i="168"/>
  <c r="BI84" i="170" s="1"/>
  <c r="AM84" i="168"/>
  <c r="AM84" i="170" s="1"/>
  <c r="S84" i="168"/>
  <c r="S84" i="170" s="1"/>
  <c r="CA84" i="168"/>
  <c r="CA84" i="170" s="1"/>
  <c r="AO84" i="168"/>
  <c r="AO84" i="170" s="1"/>
  <c r="J84" i="168"/>
  <c r="J84" i="170" s="1"/>
  <c r="BZ84" i="168"/>
  <c r="BZ84" i="170" s="1"/>
  <c r="AL84" i="168"/>
  <c r="AL84" i="170" s="1"/>
  <c r="I84" i="168"/>
  <c r="I84" i="170" s="1"/>
  <c r="BY84" i="168"/>
  <c r="BY84" i="170" s="1"/>
  <c r="AK84" i="168"/>
  <c r="AK84" i="170" s="1"/>
  <c r="BX84" i="168"/>
  <c r="BX84" i="170" s="1"/>
  <c r="AJ84" i="168"/>
  <c r="AJ84" i="170" s="1"/>
  <c r="BW84" i="168"/>
  <c r="BW84" i="170" s="1"/>
  <c r="AI84" i="168"/>
  <c r="AI84" i="170" s="1"/>
  <c r="BV84" i="168"/>
  <c r="BV84" i="170" s="1"/>
  <c r="AH84" i="168"/>
  <c r="AH84" i="170" s="1"/>
  <c r="BU84" i="168"/>
  <c r="BU84" i="170" s="1"/>
  <c r="AG84" i="168"/>
  <c r="AG84" i="170" s="1"/>
  <c r="BT84" i="168"/>
  <c r="BT84" i="170" s="1"/>
  <c r="AF84" i="168"/>
  <c r="AF84" i="170" s="1"/>
  <c r="BJ84" i="168"/>
  <c r="BJ84" i="170" s="1"/>
  <c r="AD84" i="168"/>
  <c r="AD84" i="170" s="1"/>
  <c r="BG84" i="168"/>
  <c r="BG84" i="170" s="1"/>
  <c r="AC84" i="168"/>
  <c r="AC84" i="170" s="1"/>
  <c r="BC84" i="168"/>
  <c r="BC84" i="170" s="1"/>
  <c r="P84" i="168"/>
  <c r="P84" i="170" s="1"/>
  <c r="AZ84" i="168"/>
  <c r="AZ84" i="170" s="1"/>
  <c r="M84" i="168"/>
  <c r="M84" i="170" s="1"/>
  <c r="CE84" i="168"/>
  <c r="CE84" i="170" s="1"/>
  <c r="AY84" i="168"/>
  <c r="AY84" i="170" s="1"/>
  <c r="L84" i="168"/>
  <c r="L84" i="170" s="1"/>
  <c r="K84" i="168"/>
  <c r="K84" i="170" s="1"/>
  <c r="BE84" i="168"/>
  <c r="BE84" i="170" s="1"/>
  <c r="BD84" i="168"/>
  <c r="BD84" i="170" s="1"/>
  <c r="BA84" i="168"/>
  <c r="BA84" i="170" s="1"/>
  <c r="T84" i="168"/>
  <c r="T84" i="170" s="1"/>
  <c r="R84" i="168"/>
  <c r="R84" i="170" s="1"/>
  <c r="O84" i="168"/>
  <c r="O84" i="170" s="1"/>
  <c r="Q84" i="168"/>
  <c r="Q84" i="170" s="1"/>
  <c r="N84" i="168"/>
  <c r="N84" i="170" s="1"/>
  <c r="BS84" i="168"/>
  <c r="BS84" i="170" s="1"/>
  <c r="AX84" i="168"/>
  <c r="AX84" i="170" s="1"/>
  <c r="AE84" i="168"/>
  <c r="AE84" i="170" s="1"/>
  <c r="BB84" i="168"/>
  <c r="BB84" i="170" s="1"/>
  <c r="CC84" i="168"/>
  <c r="CC84" i="170" s="1"/>
  <c r="BF84" i="168"/>
  <c r="BF84" i="170" s="1"/>
  <c r="X32" i="207"/>
  <c r="Z70" i="206"/>
  <c r="Z32" i="207" s="1"/>
  <c r="Y70" i="206"/>
  <c r="Y32" i="207" s="1"/>
  <c r="X68" i="207"/>
  <c r="Y61" i="206"/>
  <c r="Y68" i="207" s="1"/>
  <c r="Z61" i="206"/>
  <c r="Z68" i="207" s="1"/>
  <c r="Y74" i="206"/>
  <c r="Y38" i="207" s="1"/>
  <c r="Z74" i="206"/>
  <c r="Z38" i="207" s="1"/>
  <c r="X38" i="207"/>
  <c r="X18" i="207"/>
  <c r="Z24" i="206"/>
  <c r="Z18" i="207" s="1"/>
  <c r="Y24" i="206"/>
  <c r="Y18" i="207" s="1"/>
  <c r="X31" i="207"/>
  <c r="Y71" i="206"/>
  <c r="Y31" i="207" s="1"/>
  <c r="Z71" i="206"/>
  <c r="Z31" i="207" s="1"/>
  <c r="AI26" i="206"/>
  <c r="AI57" i="207" s="1"/>
  <c r="AG57" i="207"/>
  <c r="AH26" i="206"/>
  <c r="AH57" i="207" s="1"/>
  <c r="AG21" i="207"/>
  <c r="AI22" i="206"/>
  <c r="AI21" i="207" s="1"/>
  <c r="AH22" i="206"/>
  <c r="AH21" i="207" s="1"/>
  <c r="AG47" i="207"/>
  <c r="AI80" i="206"/>
  <c r="AI47" i="207" s="1"/>
  <c r="AH80" i="206"/>
  <c r="AH47" i="207" s="1"/>
  <c r="AI73" i="206"/>
  <c r="AI83" i="207" s="1"/>
  <c r="AH73" i="206"/>
  <c r="AH83" i="207" s="1"/>
  <c r="AG83" i="207"/>
  <c r="AK60" i="206"/>
  <c r="AK52" i="207" s="1"/>
  <c r="AL60" i="206"/>
  <c r="AL52" i="207" s="1"/>
  <c r="AJ52" i="207"/>
  <c r="AL61" i="206"/>
  <c r="AL68" i="207" s="1"/>
  <c r="AK61" i="206"/>
  <c r="AK68" i="207" s="1"/>
  <c r="AJ68" i="207"/>
  <c r="AL52" i="206"/>
  <c r="AL41" i="207" s="1"/>
  <c r="AK52" i="206"/>
  <c r="AK41" i="207" s="1"/>
  <c r="AJ41" i="207"/>
  <c r="AK77" i="206"/>
  <c r="AK53" i="207" s="1"/>
  <c r="AJ53" i="207"/>
  <c r="AL77" i="206"/>
  <c r="AL53" i="207" s="1"/>
  <c r="BU69" i="168"/>
  <c r="BU69" i="170" s="1"/>
  <c r="BA69" i="168"/>
  <c r="BA69" i="170" s="1"/>
  <c r="AG69" i="168"/>
  <c r="AG69" i="170" s="1"/>
  <c r="M69" i="168"/>
  <c r="M69" i="170" s="1"/>
  <c r="BT69" i="168"/>
  <c r="BT69" i="170" s="1"/>
  <c r="AZ69" i="168"/>
  <c r="AZ69" i="170" s="1"/>
  <c r="AF69" i="168"/>
  <c r="AF69" i="170" s="1"/>
  <c r="L69" i="168"/>
  <c r="L69" i="170" s="1"/>
  <c r="BS69" i="168"/>
  <c r="BS69" i="170" s="1"/>
  <c r="AY69" i="168"/>
  <c r="AY69" i="170" s="1"/>
  <c r="AE69" i="168"/>
  <c r="AE69" i="170" s="1"/>
  <c r="K69" i="168"/>
  <c r="K69" i="170" s="1"/>
  <c r="BR69" i="168"/>
  <c r="BR69" i="170" s="1"/>
  <c r="AX69" i="168"/>
  <c r="AX69" i="170" s="1"/>
  <c r="AD69" i="168"/>
  <c r="AD69" i="170" s="1"/>
  <c r="J69" i="168"/>
  <c r="J69" i="170" s="1"/>
  <c r="BQ69" i="168"/>
  <c r="BQ69" i="170" s="1"/>
  <c r="AW69" i="168"/>
  <c r="AW69" i="170" s="1"/>
  <c r="AC69" i="168"/>
  <c r="AC69" i="170" s="1"/>
  <c r="I69" i="168"/>
  <c r="I69" i="170" s="1"/>
  <c r="BP69" i="168"/>
  <c r="BP69" i="170" s="1"/>
  <c r="AV69" i="168"/>
  <c r="AV69" i="170" s="1"/>
  <c r="AB69" i="168"/>
  <c r="AB69" i="170" s="1"/>
  <c r="H69" i="168"/>
  <c r="H69" i="170" s="1"/>
  <c r="BO69" i="168"/>
  <c r="BO69" i="170" s="1"/>
  <c r="AU69" i="168"/>
  <c r="AU69" i="170" s="1"/>
  <c r="AA69" i="168"/>
  <c r="AA69" i="170" s="1"/>
  <c r="G69" i="168"/>
  <c r="G69" i="170" s="1"/>
  <c r="CH69" i="168"/>
  <c r="CH69" i="170" s="1"/>
  <c r="BN69" i="168"/>
  <c r="BN69" i="170" s="1"/>
  <c r="AT69" i="168"/>
  <c r="AT69" i="170" s="1"/>
  <c r="Z69" i="168"/>
  <c r="Z69" i="170" s="1"/>
  <c r="F69" i="168"/>
  <c r="F69" i="170" s="1"/>
  <c r="CF69" i="168"/>
  <c r="CF69" i="170" s="1"/>
  <c r="BL69" i="168"/>
  <c r="BL69" i="170" s="1"/>
  <c r="AR69" i="168"/>
  <c r="AR69" i="170" s="1"/>
  <c r="X69" i="168"/>
  <c r="X69" i="170" s="1"/>
  <c r="D69" i="168"/>
  <c r="BY69" i="168"/>
  <c r="BY69" i="170" s="1"/>
  <c r="AM69" i="168"/>
  <c r="AM69" i="170" s="1"/>
  <c r="BX69" i="168"/>
  <c r="BX69" i="170" s="1"/>
  <c r="AL69" i="168"/>
  <c r="AL69" i="170" s="1"/>
  <c r="BW69" i="168"/>
  <c r="BW69" i="170" s="1"/>
  <c r="AK69" i="168"/>
  <c r="AK69" i="170" s="1"/>
  <c r="BV69" i="168"/>
  <c r="BV69" i="170" s="1"/>
  <c r="AJ69" i="168"/>
  <c r="AJ69" i="170" s="1"/>
  <c r="BM69" i="168"/>
  <c r="BM69" i="170" s="1"/>
  <c r="AI69" i="168"/>
  <c r="AI69" i="170" s="1"/>
  <c r="BK69" i="168"/>
  <c r="BK69" i="170" s="1"/>
  <c r="AH69" i="168"/>
  <c r="AH69" i="170" s="1"/>
  <c r="BJ69" i="168"/>
  <c r="BJ69" i="170" s="1"/>
  <c r="Y69" i="168"/>
  <c r="Y69" i="170" s="1"/>
  <c r="BI69" i="168"/>
  <c r="BI69" i="170" s="1"/>
  <c r="W69" i="168"/>
  <c r="W69" i="170" s="1"/>
  <c r="BG69" i="168"/>
  <c r="BG69" i="170" s="1"/>
  <c r="U69" i="168"/>
  <c r="U69" i="170" s="1"/>
  <c r="BF69" i="168"/>
  <c r="BF69" i="170" s="1"/>
  <c r="T69" i="168"/>
  <c r="T69" i="170" s="1"/>
  <c r="CE69" i="168"/>
  <c r="CE69" i="170" s="1"/>
  <c r="BB69" i="168"/>
  <c r="BB69" i="170" s="1"/>
  <c r="P69" i="168"/>
  <c r="P69" i="170" s="1"/>
  <c r="AP69" i="168"/>
  <c r="AP69" i="170" s="1"/>
  <c r="E69" i="168"/>
  <c r="E69" i="170" s="1"/>
  <c r="CA69" i="168"/>
  <c r="CA69" i="170" s="1"/>
  <c r="AO69" i="168"/>
  <c r="AO69" i="170" s="1"/>
  <c r="BE69" i="168"/>
  <c r="BE69" i="170" s="1"/>
  <c r="BD69" i="168"/>
  <c r="BD69" i="170" s="1"/>
  <c r="BC69" i="168"/>
  <c r="BC69" i="170" s="1"/>
  <c r="AS69" i="168"/>
  <c r="AS69" i="170" s="1"/>
  <c r="AQ69" i="168"/>
  <c r="AQ69" i="170" s="1"/>
  <c r="AN69" i="168"/>
  <c r="AN69" i="170" s="1"/>
  <c r="Q69" i="168"/>
  <c r="Q69" i="170" s="1"/>
  <c r="O69" i="168"/>
  <c r="O69" i="170" s="1"/>
  <c r="CG69" i="168"/>
  <c r="CG69" i="170" s="1"/>
  <c r="CD69" i="168"/>
  <c r="CD69" i="170" s="1"/>
  <c r="BZ69" i="168"/>
  <c r="BZ69" i="170" s="1"/>
  <c r="R69" i="168"/>
  <c r="R69" i="170" s="1"/>
  <c r="N69" i="168"/>
  <c r="N69" i="170" s="1"/>
  <c r="V69" i="168"/>
  <c r="V69" i="170" s="1"/>
  <c r="S69" i="168"/>
  <c r="S69" i="170" s="1"/>
  <c r="BH69" i="168"/>
  <c r="BH69" i="170" s="1"/>
  <c r="CC69" i="168"/>
  <c r="CC69" i="170" s="1"/>
  <c r="BH48" i="168"/>
  <c r="BH48" i="170" s="1"/>
  <c r="AN48" i="168"/>
  <c r="AN48" i="170" s="1"/>
  <c r="T48" i="168"/>
  <c r="T48" i="170" s="1"/>
  <c r="CA48" i="168"/>
  <c r="CA48" i="170" s="1"/>
  <c r="BG48" i="168"/>
  <c r="BG48" i="170" s="1"/>
  <c r="AM48" i="168"/>
  <c r="AM48" i="170" s="1"/>
  <c r="S48" i="168"/>
  <c r="S48" i="170" s="1"/>
  <c r="BZ48" i="168"/>
  <c r="BZ48" i="170" s="1"/>
  <c r="BF48" i="168"/>
  <c r="BF48" i="170" s="1"/>
  <c r="AL48" i="168"/>
  <c r="AL48" i="170" s="1"/>
  <c r="R48" i="168"/>
  <c r="R48" i="170" s="1"/>
  <c r="BY48" i="168"/>
  <c r="BY48" i="170" s="1"/>
  <c r="BE48" i="168"/>
  <c r="BE48" i="170" s="1"/>
  <c r="AK48" i="168"/>
  <c r="AK48" i="170" s="1"/>
  <c r="Q48" i="168"/>
  <c r="Q48" i="170" s="1"/>
  <c r="BX48" i="168"/>
  <c r="BX48" i="170" s="1"/>
  <c r="BD48" i="168"/>
  <c r="BD48" i="170" s="1"/>
  <c r="AJ48" i="168"/>
  <c r="AJ48" i="170" s="1"/>
  <c r="P48" i="168"/>
  <c r="P48" i="170" s="1"/>
  <c r="BW48" i="168"/>
  <c r="BW48" i="170" s="1"/>
  <c r="BC48" i="168"/>
  <c r="BC48" i="170" s="1"/>
  <c r="AI48" i="168"/>
  <c r="AI48" i="170" s="1"/>
  <c r="O48" i="168"/>
  <c r="O48" i="170" s="1"/>
  <c r="BS48" i="168"/>
  <c r="BS48" i="170" s="1"/>
  <c r="AY48" i="168"/>
  <c r="AY48" i="170" s="1"/>
  <c r="AE48" i="168"/>
  <c r="AE48" i="170" s="1"/>
  <c r="K48" i="168"/>
  <c r="K48" i="170" s="1"/>
  <c r="BB48" i="168"/>
  <c r="BB48" i="170" s="1"/>
  <c r="Z48" i="168"/>
  <c r="Z48" i="170" s="1"/>
  <c r="CH48" i="168"/>
  <c r="CH48" i="170" s="1"/>
  <c r="BA48" i="168"/>
  <c r="BA48" i="170" s="1"/>
  <c r="Y48" i="168"/>
  <c r="Y48" i="170" s="1"/>
  <c r="CG48" i="168"/>
  <c r="CG48" i="170" s="1"/>
  <c r="AZ48" i="168"/>
  <c r="AZ48" i="170" s="1"/>
  <c r="X48" i="168"/>
  <c r="X48" i="170" s="1"/>
  <c r="CF48" i="168"/>
  <c r="CF48" i="170" s="1"/>
  <c r="AX48" i="168"/>
  <c r="AX48" i="170" s="1"/>
  <c r="W48" i="168"/>
  <c r="W48" i="170" s="1"/>
  <c r="CE48" i="168"/>
  <c r="CE48" i="170" s="1"/>
  <c r="AW48" i="168"/>
  <c r="AW48" i="170" s="1"/>
  <c r="V48" i="168"/>
  <c r="V48" i="170" s="1"/>
  <c r="CD48" i="168"/>
  <c r="CD48" i="170" s="1"/>
  <c r="AV48" i="168"/>
  <c r="AV48" i="170" s="1"/>
  <c r="U48" i="168"/>
  <c r="U48" i="170" s="1"/>
  <c r="CC48" i="168"/>
  <c r="CC48" i="170" s="1"/>
  <c r="AU48" i="168"/>
  <c r="AU48" i="170" s="1"/>
  <c r="N48" i="168"/>
  <c r="N48" i="170" s="1"/>
  <c r="BV48" i="168"/>
  <c r="BV48" i="170" s="1"/>
  <c r="AT48" i="168"/>
  <c r="AT48" i="170" s="1"/>
  <c r="M48" i="168"/>
  <c r="M48" i="170" s="1"/>
  <c r="BT48" i="168"/>
  <c r="BT48" i="170" s="1"/>
  <c r="AR48" i="168"/>
  <c r="AR48" i="170" s="1"/>
  <c r="J48" i="168"/>
  <c r="J48" i="170" s="1"/>
  <c r="BR48" i="168"/>
  <c r="BR48" i="170" s="1"/>
  <c r="AQ48" i="168"/>
  <c r="AQ48" i="170" s="1"/>
  <c r="I48" i="168"/>
  <c r="I48" i="170" s="1"/>
  <c r="BQ48" i="168"/>
  <c r="BQ48" i="170" s="1"/>
  <c r="H48" i="168"/>
  <c r="H48" i="170" s="1"/>
  <c r="BP48" i="168"/>
  <c r="BP48" i="170" s="1"/>
  <c r="G48" i="168"/>
  <c r="G48" i="170" s="1"/>
  <c r="BO48" i="168"/>
  <c r="BO48" i="170" s="1"/>
  <c r="F48" i="168"/>
  <c r="F48" i="170" s="1"/>
  <c r="BN48" i="168"/>
  <c r="BN48" i="170" s="1"/>
  <c r="E48" i="168"/>
  <c r="E48" i="170" s="1"/>
  <c r="BM48" i="168"/>
  <c r="BM48" i="170" s="1"/>
  <c r="D48" i="168"/>
  <c r="BL48" i="168"/>
  <c r="BL48" i="170" s="1"/>
  <c r="AS48" i="168"/>
  <c r="AS48" i="170" s="1"/>
  <c r="AP48" i="168"/>
  <c r="AP48" i="170" s="1"/>
  <c r="AH48" i="168"/>
  <c r="AH48" i="170" s="1"/>
  <c r="AD48" i="168"/>
  <c r="AD48" i="170" s="1"/>
  <c r="AC48" i="168"/>
  <c r="AC48" i="170" s="1"/>
  <c r="AA48" i="168"/>
  <c r="AA48" i="170" s="1"/>
  <c r="BU48" i="168"/>
  <c r="BU48" i="170" s="1"/>
  <c r="BK48" i="168"/>
  <c r="BK48" i="170" s="1"/>
  <c r="BJ48" i="168"/>
  <c r="BJ48" i="170" s="1"/>
  <c r="BI48" i="168"/>
  <c r="BI48" i="170" s="1"/>
  <c r="AO48" i="168"/>
  <c r="AO48" i="170" s="1"/>
  <c r="AG48" i="168"/>
  <c r="AG48" i="170" s="1"/>
  <c r="L48" i="168"/>
  <c r="L48" i="170" s="1"/>
  <c r="AB48" i="168"/>
  <c r="AB48" i="170" s="1"/>
  <c r="AF48" i="168"/>
  <c r="AF48" i="170" s="1"/>
  <c r="BX80" i="168"/>
  <c r="BX80" i="170" s="1"/>
  <c r="BD80" i="168"/>
  <c r="BD80" i="170" s="1"/>
  <c r="AJ80" i="168"/>
  <c r="AJ80" i="170" s="1"/>
  <c r="P80" i="168"/>
  <c r="P80" i="170" s="1"/>
  <c r="BW80" i="168"/>
  <c r="BW80" i="170" s="1"/>
  <c r="BC80" i="168"/>
  <c r="BC80" i="170" s="1"/>
  <c r="AI80" i="168"/>
  <c r="AI80" i="170" s="1"/>
  <c r="O80" i="168"/>
  <c r="O80" i="170" s="1"/>
  <c r="BV80" i="168"/>
  <c r="BV80" i="170" s="1"/>
  <c r="BB80" i="168"/>
  <c r="BB80" i="170" s="1"/>
  <c r="AH80" i="168"/>
  <c r="AH80" i="170" s="1"/>
  <c r="N80" i="168"/>
  <c r="N80" i="170" s="1"/>
  <c r="BU80" i="168"/>
  <c r="BU80" i="170" s="1"/>
  <c r="BA80" i="168"/>
  <c r="BA80" i="170" s="1"/>
  <c r="AG80" i="168"/>
  <c r="AG80" i="170" s="1"/>
  <c r="M80" i="168"/>
  <c r="M80" i="170" s="1"/>
  <c r="BT80" i="168"/>
  <c r="BT80" i="170" s="1"/>
  <c r="AZ80" i="168"/>
  <c r="AZ80" i="170" s="1"/>
  <c r="AF80" i="168"/>
  <c r="AF80" i="170" s="1"/>
  <c r="L80" i="168"/>
  <c r="L80" i="170" s="1"/>
  <c r="BS80" i="168"/>
  <c r="BS80" i="170" s="1"/>
  <c r="AY80" i="168"/>
  <c r="AY80" i="170" s="1"/>
  <c r="AE80" i="168"/>
  <c r="AE80" i="170" s="1"/>
  <c r="K80" i="168"/>
  <c r="K80" i="170" s="1"/>
  <c r="BR80" i="168"/>
  <c r="BR80" i="170" s="1"/>
  <c r="AX80" i="168"/>
  <c r="AX80" i="170" s="1"/>
  <c r="AD80" i="168"/>
  <c r="AD80" i="170" s="1"/>
  <c r="J80" i="168"/>
  <c r="J80" i="170" s="1"/>
  <c r="BQ80" i="168"/>
  <c r="BQ80" i="170" s="1"/>
  <c r="AW80" i="168"/>
  <c r="AW80" i="170" s="1"/>
  <c r="AC80" i="168"/>
  <c r="AC80" i="170" s="1"/>
  <c r="I80" i="168"/>
  <c r="I80" i="170" s="1"/>
  <c r="BO80" i="168"/>
  <c r="BO80" i="170" s="1"/>
  <c r="AU80" i="168"/>
  <c r="AU80" i="170" s="1"/>
  <c r="AA80" i="168"/>
  <c r="AA80" i="170" s="1"/>
  <c r="G80" i="168"/>
  <c r="G80" i="170" s="1"/>
  <c r="BK80" i="168"/>
  <c r="BK80" i="170" s="1"/>
  <c r="Y80" i="168"/>
  <c r="Y80" i="170" s="1"/>
  <c r="BJ80" i="168"/>
  <c r="BJ80" i="170" s="1"/>
  <c r="X80" i="168"/>
  <c r="X80" i="170" s="1"/>
  <c r="BI80" i="168"/>
  <c r="BI80" i="170" s="1"/>
  <c r="W80" i="168"/>
  <c r="W80" i="170" s="1"/>
  <c r="BH80" i="168"/>
  <c r="BH80" i="170" s="1"/>
  <c r="V80" i="168"/>
  <c r="V80" i="170" s="1"/>
  <c r="BG80" i="168"/>
  <c r="BG80" i="170" s="1"/>
  <c r="U80" i="168"/>
  <c r="U80" i="170" s="1"/>
  <c r="BF80" i="168"/>
  <c r="BF80" i="170" s="1"/>
  <c r="T80" i="168"/>
  <c r="T80" i="170" s="1"/>
  <c r="CH80" i="168"/>
  <c r="CH80" i="170" s="1"/>
  <c r="BE80" i="168"/>
  <c r="BE80" i="170" s="1"/>
  <c r="S80" i="168"/>
  <c r="S80" i="170" s="1"/>
  <c r="CG80" i="168"/>
  <c r="CG80" i="170" s="1"/>
  <c r="AV80" i="168"/>
  <c r="AV80" i="170" s="1"/>
  <c r="R80" i="168"/>
  <c r="R80" i="170" s="1"/>
  <c r="CE80" i="168"/>
  <c r="CE80" i="170" s="1"/>
  <c r="AS80" i="168"/>
  <c r="AS80" i="170" s="1"/>
  <c r="H80" i="168"/>
  <c r="H80" i="170" s="1"/>
  <c r="CD80" i="168"/>
  <c r="CD80" i="170" s="1"/>
  <c r="AR80" i="168"/>
  <c r="AR80" i="170" s="1"/>
  <c r="F80" i="168"/>
  <c r="F80" i="170" s="1"/>
  <c r="BZ80" i="168"/>
  <c r="BZ80" i="170" s="1"/>
  <c r="AN80" i="168"/>
  <c r="AN80" i="170" s="1"/>
  <c r="BN80" i="168"/>
  <c r="BN80" i="170" s="1"/>
  <c r="AK80" i="168"/>
  <c r="AK80" i="170" s="1"/>
  <c r="BM80" i="168"/>
  <c r="BM80" i="170" s="1"/>
  <c r="AB80" i="168"/>
  <c r="AB80" i="170" s="1"/>
  <c r="AO80" i="168"/>
  <c r="AO80" i="170" s="1"/>
  <c r="AM80" i="168"/>
  <c r="AM80" i="170" s="1"/>
  <c r="AL80" i="168"/>
  <c r="AL80" i="170" s="1"/>
  <c r="Z80" i="168"/>
  <c r="Z80" i="170" s="1"/>
  <c r="Q80" i="168"/>
  <c r="Q80" i="170" s="1"/>
  <c r="E80" i="168"/>
  <c r="E80" i="170" s="1"/>
  <c r="CF80" i="168"/>
  <c r="CF80" i="170" s="1"/>
  <c r="BP80" i="168"/>
  <c r="BP80" i="170" s="1"/>
  <c r="BL80" i="168"/>
  <c r="BL80" i="170" s="1"/>
  <c r="AQ80" i="168"/>
  <c r="AQ80" i="170" s="1"/>
  <c r="CC80" i="168"/>
  <c r="CC80" i="170" s="1"/>
  <c r="CA80" i="168"/>
  <c r="CA80" i="170" s="1"/>
  <c r="BY80" i="168"/>
  <c r="BY80" i="170" s="1"/>
  <c r="AT80" i="168"/>
  <c r="AT80" i="170" s="1"/>
  <c r="AP80" i="168"/>
  <c r="AP80" i="170" s="1"/>
  <c r="D80" i="168"/>
  <c r="Z26" i="206"/>
  <c r="Z57" i="207" s="1"/>
  <c r="X57" i="207"/>
  <c r="Y26" i="206"/>
  <c r="Y57" i="207" s="1"/>
  <c r="X37" i="207"/>
  <c r="Z37" i="206"/>
  <c r="Z37" i="207" s="1"/>
  <c r="Y37" i="206"/>
  <c r="Y37" i="207" s="1"/>
  <c r="X86" i="207"/>
  <c r="Z62" i="206"/>
  <c r="Z86" i="207" s="1"/>
  <c r="Y62" i="206"/>
  <c r="Y86" i="207" s="1"/>
  <c r="X69" i="207"/>
  <c r="Z39" i="206"/>
  <c r="Z69" i="207" s="1"/>
  <c r="Y39" i="206"/>
  <c r="Y69" i="207" s="1"/>
  <c r="Z44" i="206"/>
  <c r="Z35" i="207" s="1"/>
  <c r="Y44" i="206"/>
  <c r="Y35" i="207" s="1"/>
  <c r="X35" i="207"/>
  <c r="X91" i="206"/>
  <c r="Z13" i="206"/>
  <c r="Z13" i="207" s="1"/>
  <c r="Y13" i="206"/>
  <c r="X13" i="207"/>
  <c r="AG86" i="207"/>
  <c r="AI62" i="206"/>
  <c r="AI86" i="207" s="1"/>
  <c r="AH62" i="206"/>
  <c r="AH86" i="207" s="1"/>
  <c r="AG82" i="207"/>
  <c r="AH58" i="206"/>
  <c r="AH82" i="207" s="1"/>
  <c r="AI58" i="206"/>
  <c r="AI82" i="207" s="1"/>
  <c r="AI17" i="206"/>
  <c r="AI24" i="207" s="1"/>
  <c r="AH17" i="206"/>
  <c r="AH24" i="207" s="1"/>
  <c r="AG24" i="207"/>
  <c r="AG14" i="207"/>
  <c r="AH14" i="206"/>
  <c r="AH14" i="207" s="1"/>
  <c r="AI14" i="206"/>
  <c r="AI14" i="207" s="1"/>
  <c r="AK67" i="206"/>
  <c r="AK71" i="207" s="1"/>
  <c r="AJ71" i="207"/>
  <c r="AL67" i="206"/>
  <c r="AL71" i="207" s="1"/>
  <c r="AJ57" i="207"/>
  <c r="AL26" i="206"/>
  <c r="AL57" i="207" s="1"/>
  <c r="AK26" i="206"/>
  <c r="AK57" i="207" s="1"/>
  <c r="AJ30" i="207"/>
  <c r="AL72" i="206"/>
  <c r="AL30" i="207" s="1"/>
  <c r="AK72" i="206"/>
  <c r="AK30" i="207" s="1"/>
  <c r="D17" i="170"/>
  <c r="CB17" i="168"/>
  <c r="CE79" i="168"/>
  <c r="CE79" i="170" s="1"/>
  <c r="BK79" i="168"/>
  <c r="BK79" i="170" s="1"/>
  <c r="AQ79" i="168"/>
  <c r="AQ79" i="170" s="1"/>
  <c r="W79" i="168"/>
  <c r="W79" i="170" s="1"/>
  <c r="CD79" i="168"/>
  <c r="CD79" i="170" s="1"/>
  <c r="BJ79" i="168"/>
  <c r="BJ79" i="170" s="1"/>
  <c r="AP79" i="168"/>
  <c r="AP79" i="170" s="1"/>
  <c r="V79" i="168"/>
  <c r="V79" i="170" s="1"/>
  <c r="CC79" i="168"/>
  <c r="CC79" i="170" s="1"/>
  <c r="BI79" i="168"/>
  <c r="BI79" i="170" s="1"/>
  <c r="AO79" i="168"/>
  <c r="AO79" i="170" s="1"/>
  <c r="U79" i="168"/>
  <c r="U79" i="170" s="1"/>
  <c r="BH79" i="168"/>
  <c r="BH79" i="170" s="1"/>
  <c r="AN79" i="168"/>
  <c r="AN79" i="170" s="1"/>
  <c r="T79" i="168"/>
  <c r="T79" i="170" s="1"/>
  <c r="CA79" i="168"/>
  <c r="CA79" i="170" s="1"/>
  <c r="BG79" i="168"/>
  <c r="BG79" i="170" s="1"/>
  <c r="AM79" i="168"/>
  <c r="AM79" i="170" s="1"/>
  <c r="S79" i="168"/>
  <c r="S79" i="170" s="1"/>
  <c r="BZ79" i="168"/>
  <c r="BZ79" i="170" s="1"/>
  <c r="BF79" i="168"/>
  <c r="BF79" i="170" s="1"/>
  <c r="AL79" i="168"/>
  <c r="AL79" i="170" s="1"/>
  <c r="R79" i="168"/>
  <c r="R79" i="170" s="1"/>
  <c r="BY79" i="168"/>
  <c r="BY79" i="170" s="1"/>
  <c r="BE79" i="168"/>
  <c r="BE79" i="170" s="1"/>
  <c r="AK79" i="168"/>
  <c r="AK79" i="170" s="1"/>
  <c r="Q79" i="168"/>
  <c r="Q79" i="170" s="1"/>
  <c r="BX79" i="168"/>
  <c r="BX79" i="170" s="1"/>
  <c r="BD79" i="168"/>
  <c r="BD79" i="170" s="1"/>
  <c r="AJ79" i="168"/>
  <c r="AJ79" i="170" s="1"/>
  <c r="P79" i="168"/>
  <c r="P79" i="170" s="1"/>
  <c r="BV79" i="168"/>
  <c r="BV79" i="170" s="1"/>
  <c r="BB79" i="168"/>
  <c r="BB79" i="170" s="1"/>
  <c r="AH79" i="168"/>
  <c r="AH79" i="170" s="1"/>
  <c r="N79" i="168"/>
  <c r="N79" i="170" s="1"/>
  <c r="BW79" i="168"/>
  <c r="BW79" i="170" s="1"/>
  <c r="AS79" i="168"/>
  <c r="AS79" i="170" s="1"/>
  <c r="G79" i="168"/>
  <c r="G79" i="170" s="1"/>
  <c r="BU79" i="168"/>
  <c r="BU79" i="170" s="1"/>
  <c r="AR79" i="168"/>
  <c r="AR79" i="170" s="1"/>
  <c r="F79" i="168"/>
  <c r="F79" i="170" s="1"/>
  <c r="BT79" i="168"/>
  <c r="BT79" i="170" s="1"/>
  <c r="AI79" i="168"/>
  <c r="AI79" i="170" s="1"/>
  <c r="E79" i="168"/>
  <c r="E79" i="170" s="1"/>
  <c r="BS79" i="168"/>
  <c r="BS79" i="170" s="1"/>
  <c r="AG79" i="168"/>
  <c r="AG79" i="170" s="1"/>
  <c r="D79" i="168"/>
  <c r="BR79" i="168"/>
  <c r="BR79" i="170" s="1"/>
  <c r="AF79" i="168"/>
  <c r="AF79" i="170" s="1"/>
  <c r="BQ79" i="168"/>
  <c r="BQ79" i="170" s="1"/>
  <c r="AE79" i="168"/>
  <c r="AE79" i="170" s="1"/>
  <c r="BP79" i="168"/>
  <c r="BP79" i="170" s="1"/>
  <c r="AD79" i="168"/>
  <c r="AD79" i="170" s="1"/>
  <c r="BO79" i="168"/>
  <c r="BO79" i="170" s="1"/>
  <c r="AC79" i="168"/>
  <c r="AC79" i="170" s="1"/>
  <c r="BM79" i="168"/>
  <c r="BM79" i="170" s="1"/>
  <c r="AA79" i="168"/>
  <c r="AA79" i="170" s="1"/>
  <c r="BL79" i="168"/>
  <c r="BL79" i="170" s="1"/>
  <c r="Z79" i="168"/>
  <c r="Z79" i="170" s="1"/>
  <c r="AY79" i="168"/>
  <c r="AY79" i="170" s="1"/>
  <c r="M79" i="168"/>
  <c r="M79" i="170" s="1"/>
  <c r="CH79" i="168"/>
  <c r="CH79" i="170" s="1"/>
  <c r="AV79" i="168"/>
  <c r="AV79" i="170" s="1"/>
  <c r="J79" i="168"/>
  <c r="J79" i="170" s="1"/>
  <c r="CG79" i="168"/>
  <c r="CG79" i="170" s="1"/>
  <c r="AU79" i="168"/>
  <c r="AU79" i="170" s="1"/>
  <c r="I79" i="168"/>
  <c r="I79" i="170" s="1"/>
  <c r="X79" i="168"/>
  <c r="X79" i="170" s="1"/>
  <c r="O79" i="168"/>
  <c r="O79" i="170" s="1"/>
  <c r="L79" i="168"/>
  <c r="L79" i="170" s="1"/>
  <c r="K79" i="168"/>
  <c r="K79" i="170" s="1"/>
  <c r="H79" i="168"/>
  <c r="H79" i="170" s="1"/>
  <c r="CF79" i="168"/>
  <c r="CF79" i="170" s="1"/>
  <c r="BC79" i="168"/>
  <c r="BC79" i="170" s="1"/>
  <c r="AX79" i="168"/>
  <c r="AX79" i="170" s="1"/>
  <c r="AW79" i="168"/>
  <c r="AW79" i="170" s="1"/>
  <c r="AB79" i="168"/>
  <c r="AB79" i="170" s="1"/>
  <c r="BN79" i="168"/>
  <c r="BN79" i="170" s="1"/>
  <c r="AT79" i="168"/>
  <c r="AT79" i="170" s="1"/>
  <c r="BA79" i="168"/>
  <c r="BA79" i="170" s="1"/>
  <c r="Y79" i="168"/>
  <c r="Y79" i="170" s="1"/>
  <c r="AZ79" i="168"/>
  <c r="AZ79" i="170" s="1"/>
  <c r="X50" i="207"/>
  <c r="Z86" i="206"/>
  <c r="Z50" i="207" s="1"/>
  <c r="Y86" i="206"/>
  <c r="Y50" i="207" s="1"/>
  <c r="X22" i="207"/>
  <c r="Z75" i="206"/>
  <c r="Z22" i="207" s="1"/>
  <c r="Y75" i="206"/>
  <c r="Y22" i="207" s="1"/>
  <c r="Y64" i="206"/>
  <c r="Y85" i="207" s="1"/>
  <c r="X85" i="207"/>
  <c r="Z64" i="206"/>
  <c r="Z85" i="207" s="1"/>
  <c r="Y32" i="206"/>
  <c r="Y39" i="207" s="1"/>
  <c r="Z32" i="206"/>
  <c r="Z39" i="207" s="1"/>
  <c r="X39" i="207"/>
  <c r="AG43" i="207"/>
  <c r="AH84" i="206"/>
  <c r="AH43" i="207" s="1"/>
  <c r="AI84" i="206"/>
  <c r="AI43" i="207" s="1"/>
  <c r="AG50" i="207"/>
  <c r="AI86" i="206"/>
  <c r="AI50" i="207" s="1"/>
  <c r="AH86" i="206"/>
  <c r="AH50" i="207" s="1"/>
  <c r="AG87" i="207"/>
  <c r="AI45" i="206"/>
  <c r="AI87" i="207" s="1"/>
  <c r="AH45" i="206"/>
  <c r="AH87" i="207" s="1"/>
  <c r="AG17" i="207"/>
  <c r="AI34" i="206"/>
  <c r="AI17" i="207" s="1"/>
  <c r="AH34" i="206"/>
  <c r="AH17" i="207" s="1"/>
  <c r="CH50" i="168"/>
  <c r="CH50" i="170" s="1"/>
  <c r="BN50" i="168"/>
  <c r="BN50" i="170" s="1"/>
  <c r="AT50" i="168"/>
  <c r="AT50" i="170" s="1"/>
  <c r="Z50" i="168"/>
  <c r="Z50" i="170" s="1"/>
  <c r="F50" i="168"/>
  <c r="F50" i="170" s="1"/>
  <c r="CG50" i="168"/>
  <c r="CG50" i="170" s="1"/>
  <c r="BM50" i="168"/>
  <c r="BM50" i="170" s="1"/>
  <c r="AS50" i="168"/>
  <c r="AS50" i="170" s="1"/>
  <c r="Y50" i="168"/>
  <c r="Y50" i="170" s="1"/>
  <c r="E50" i="168"/>
  <c r="E50" i="170" s="1"/>
  <c r="CF50" i="168"/>
  <c r="CF50" i="170" s="1"/>
  <c r="BL50" i="168"/>
  <c r="BL50" i="170" s="1"/>
  <c r="AR50" i="168"/>
  <c r="AR50" i="170" s="1"/>
  <c r="X50" i="168"/>
  <c r="X50" i="170" s="1"/>
  <c r="D50" i="168"/>
  <c r="CE50" i="168"/>
  <c r="CE50" i="170" s="1"/>
  <c r="BK50" i="168"/>
  <c r="BK50" i="170" s="1"/>
  <c r="AQ50" i="168"/>
  <c r="AQ50" i="170" s="1"/>
  <c r="W50" i="168"/>
  <c r="W50" i="170" s="1"/>
  <c r="CD50" i="168"/>
  <c r="CD50" i="170" s="1"/>
  <c r="BJ50" i="168"/>
  <c r="BJ50" i="170" s="1"/>
  <c r="AP50" i="168"/>
  <c r="AP50" i="170" s="1"/>
  <c r="V50" i="168"/>
  <c r="V50" i="170" s="1"/>
  <c r="CC50" i="168"/>
  <c r="CC50" i="170" s="1"/>
  <c r="BI50" i="168"/>
  <c r="BI50" i="170" s="1"/>
  <c r="AO50" i="168"/>
  <c r="AO50" i="170" s="1"/>
  <c r="U50" i="168"/>
  <c r="U50" i="170" s="1"/>
  <c r="BY50" i="168"/>
  <c r="BY50" i="170" s="1"/>
  <c r="BE50" i="168"/>
  <c r="BE50" i="170" s="1"/>
  <c r="AK50" i="168"/>
  <c r="AK50" i="170" s="1"/>
  <c r="Q50" i="168"/>
  <c r="Q50" i="170" s="1"/>
  <c r="BQ50" i="168"/>
  <c r="BQ50" i="170" s="1"/>
  <c r="AI50" i="168"/>
  <c r="AI50" i="170" s="1"/>
  <c r="H50" i="168"/>
  <c r="H50" i="170" s="1"/>
  <c r="BP50" i="168"/>
  <c r="BP50" i="170" s="1"/>
  <c r="AH50" i="168"/>
  <c r="AH50" i="170" s="1"/>
  <c r="G50" i="168"/>
  <c r="G50" i="170" s="1"/>
  <c r="BO50" i="168"/>
  <c r="BO50" i="170" s="1"/>
  <c r="AG50" i="168"/>
  <c r="AG50" i="170" s="1"/>
  <c r="BH50" i="168"/>
  <c r="BH50" i="170" s="1"/>
  <c r="AF50" i="168"/>
  <c r="AF50" i="170" s="1"/>
  <c r="BG50" i="168"/>
  <c r="BG50" i="170" s="1"/>
  <c r="AE50" i="168"/>
  <c r="AE50" i="170" s="1"/>
  <c r="BF50" i="168"/>
  <c r="BF50" i="170" s="1"/>
  <c r="AD50" i="168"/>
  <c r="AD50" i="170" s="1"/>
  <c r="BD50" i="168"/>
  <c r="BD50" i="170" s="1"/>
  <c r="AC50" i="168"/>
  <c r="AC50" i="170" s="1"/>
  <c r="BC50" i="168"/>
  <c r="BC50" i="170" s="1"/>
  <c r="AB50" i="168"/>
  <c r="AB50" i="170" s="1"/>
  <c r="BA50" i="168"/>
  <c r="BA50" i="170" s="1"/>
  <c r="T50" i="168"/>
  <c r="T50" i="170" s="1"/>
  <c r="AZ50" i="168"/>
  <c r="AZ50" i="170" s="1"/>
  <c r="S50" i="168"/>
  <c r="S50" i="170" s="1"/>
  <c r="CA50" i="168"/>
  <c r="CA50" i="170" s="1"/>
  <c r="R50" i="168"/>
  <c r="R50" i="170" s="1"/>
  <c r="BZ50" i="168"/>
  <c r="BZ50" i="170" s="1"/>
  <c r="P50" i="168"/>
  <c r="P50" i="170" s="1"/>
  <c r="BX50" i="168"/>
  <c r="BX50" i="170" s="1"/>
  <c r="O50" i="168"/>
  <c r="O50" i="170" s="1"/>
  <c r="BW50" i="168"/>
  <c r="BW50" i="170" s="1"/>
  <c r="N50" i="168"/>
  <c r="N50" i="170" s="1"/>
  <c r="BV50" i="168"/>
  <c r="BV50" i="170" s="1"/>
  <c r="M50" i="168"/>
  <c r="M50" i="170" s="1"/>
  <c r="BU50" i="168"/>
  <c r="BU50" i="170" s="1"/>
  <c r="L50" i="168"/>
  <c r="L50" i="170" s="1"/>
  <c r="BB50" i="168"/>
  <c r="BB50" i="170" s="1"/>
  <c r="AY50" i="168"/>
  <c r="AY50" i="170" s="1"/>
  <c r="AW50" i="168"/>
  <c r="AW50" i="170" s="1"/>
  <c r="AN50" i="168"/>
  <c r="AN50" i="170" s="1"/>
  <c r="AM50" i="168"/>
  <c r="AM50" i="170" s="1"/>
  <c r="AJ50" i="168"/>
  <c r="AJ50" i="170" s="1"/>
  <c r="BR50" i="168"/>
  <c r="BR50" i="170" s="1"/>
  <c r="AX50" i="168"/>
  <c r="AX50" i="170" s="1"/>
  <c r="AV50" i="168"/>
  <c r="AV50" i="170" s="1"/>
  <c r="AU50" i="168"/>
  <c r="AU50" i="170" s="1"/>
  <c r="AL50" i="168"/>
  <c r="AL50" i="170" s="1"/>
  <c r="AA50" i="168"/>
  <c r="AA50" i="170" s="1"/>
  <c r="K50" i="168"/>
  <c r="K50" i="170" s="1"/>
  <c r="BT50" i="168"/>
  <c r="BT50" i="170" s="1"/>
  <c r="BS50" i="168"/>
  <c r="BS50" i="170" s="1"/>
  <c r="J50" i="168"/>
  <c r="J50" i="170" s="1"/>
  <c r="I50" i="168"/>
  <c r="I50" i="170" s="1"/>
  <c r="D55" i="170"/>
  <c r="CB55" i="168"/>
  <c r="CB22" i="168"/>
  <c r="D22" i="170"/>
  <c r="AJ32" i="207"/>
  <c r="AK70" i="206"/>
  <c r="AK32" i="207" s="1"/>
  <c r="AL70" i="206"/>
  <c r="AL32" i="207" s="1"/>
  <c r="AL62" i="206"/>
  <c r="AL86" i="207" s="1"/>
  <c r="AK62" i="206"/>
  <c r="AK86" i="207" s="1"/>
  <c r="AJ86" i="207"/>
  <c r="AJ28" i="207"/>
  <c r="AK33" i="206"/>
  <c r="AK28" i="207" s="1"/>
  <c r="AL33" i="206"/>
  <c r="AL28" i="207" s="1"/>
  <c r="AK27" i="206"/>
  <c r="AK27" i="207" s="1"/>
  <c r="AJ27" i="207"/>
  <c r="AL27" i="206"/>
  <c r="AL27" i="207" s="1"/>
  <c r="AD91" i="207"/>
  <c r="AF91" i="206"/>
  <c r="AF91" i="207" s="1"/>
  <c r="D75" i="170"/>
  <c r="CB75" i="168"/>
  <c r="BV46" i="168"/>
  <c r="BV46" i="170" s="1"/>
  <c r="BB46" i="168"/>
  <c r="BB46" i="170" s="1"/>
  <c r="AH46" i="168"/>
  <c r="AH46" i="170" s="1"/>
  <c r="N46" i="168"/>
  <c r="N46" i="170" s="1"/>
  <c r="BU46" i="168"/>
  <c r="BU46" i="170" s="1"/>
  <c r="BA46" i="168"/>
  <c r="BA46" i="170" s="1"/>
  <c r="AG46" i="168"/>
  <c r="AG46" i="170" s="1"/>
  <c r="M46" i="168"/>
  <c r="M46" i="170" s="1"/>
  <c r="BT46" i="168"/>
  <c r="BT46" i="170" s="1"/>
  <c r="AZ46" i="168"/>
  <c r="AZ46" i="170" s="1"/>
  <c r="AF46" i="168"/>
  <c r="AF46" i="170" s="1"/>
  <c r="L46" i="168"/>
  <c r="L46" i="170" s="1"/>
  <c r="BS46" i="168"/>
  <c r="BS46" i="170" s="1"/>
  <c r="AY46" i="168"/>
  <c r="AY46" i="170" s="1"/>
  <c r="AE46" i="168"/>
  <c r="AE46" i="170" s="1"/>
  <c r="K46" i="168"/>
  <c r="K46" i="170" s="1"/>
  <c r="BR46" i="168"/>
  <c r="BR46" i="170" s="1"/>
  <c r="AX46" i="168"/>
  <c r="AX46" i="170" s="1"/>
  <c r="AD46" i="168"/>
  <c r="AD46" i="170" s="1"/>
  <c r="J46" i="168"/>
  <c r="J46" i="170" s="1"/>
  <c r="BQ46" i="168"/>
  <c r="BQ46" i="170" s="1"/>
  <c r="AW46" i="168"/>
  <c r="AW46" i="170" s="1"/>
  <c r="AC46" i="168"/>
  <c r="AC46" i="170" s="1"/>
  <c r="I46" i="168"/>
  <c r="I46" i="170" s="1"/>
  <c r="CG46" i="168"/>
  <c r="CG46" i="170" s="1"/>
  <c r="BM46" i="168"/>
  <c r="BM46" i="170" s="1"/>
  <c r="AS46" i="168"/>
  <c r="AS46" i="170" s="1"/>
  <c r="Y46" i="168"/>
  <c r="Y46" i="170" s="1"/>
  <c r="E46" i="168"/>
  <c r="E46" i="170" s="1"/>
  <c r="BZ46" i="168"/>
  <c r="BZ46" i="170" s="1"/>
  <c r="AR46" i="168"/>
  <c r="AR46" i="170" s="1"/>
  <c r="Q46" i="168"/>
  <c r="Q46" i="170" s="1"/>
  <c r="BY46" i="168"/>
  <c r="BY46" i="170" s="1"/>
  <c r="AQ46" i="168"/>
  <c r="AQ46" i="170" s="1"/>
  <c r="P46" i="168"/>
  <c r="P46" i="170" s="1"/>
  <c r="BX46" i="168"/>
  <c r="BX46" i="170" s="1"/>
  <c r="AP46" i="168"/>
  <c r="AP46" i="170" s="1"/>
  <c r="O46" i="168"/>
  <c r="O46" i="170" s="1"/>
  <c r="BW46" i="168"/>
  <c r="BW46" i="170" s="1"/>
  <c r="AO46" i="168"/>
  <c r="AO46" i="170" s="1"/>
  <c r="H46" i="168"/>
  <c r="H46" i="170" s="1"/>
  <c r="BP46" i="168"/>
  <c r="BP46" i="170" s="1"/>
  <c r="AN46" i="168"/>
  <c r="AN46" i="170" s="1"/>
  <c r="G46" i="168"/>
  <c r="G46" i="170" s="1"/>
  <c r="BO46" i="168"/>
  <c r="BO46" i="170" s="1"/>
  <c r="AM46" i="168"/>
  <c r="AM46" i="170" s="1"/>
  <c r="F46" i="168"/>
  <c r="F46" i="170" s="1"/>
  <c r="BN46" i="168"/>
  <c r="BN46" i="170" s="1"/>
  <c r="AL46" i="168"/>
  <c r="AL46" i="170" s="1"/>
  <c r="D46" i="168"/>
  <c r="BL46" i="168"/>
  <c r="BL46" i="170" s="1"/>
  <c r="AK46" i="168"/>
  <c r="AK46" i="170" s="1"/>
  <c r="BJ46" i="168"/>
  <c r="BJ46" i="170" s="1"/>
  <c r="AI46" i="168"/>
  <c r="AI46" i="170" s="1"/>
  <c r="BI46" i="168"/>
  <c r="BI46" i="170" s="1"/>
  <c r="AB46" i="168"/>
  <c r="AB46" i="170" s="1"/>
  <c r="BH46" i="168"/>
  <c r="BH46" i="170" s="1"/>
  <c r="BG46" i="168"/>
  <c r="BG46" i="170" s="1"/>
  <c r="BF46" i="168"/>
  <c r="BF46" i="170" s="1"/>
  <c r="BE46" i="168"/>
  <c r="BE46" i="170" s="1"/>
  <c r="BD46" i="168"/>
  <c r="BD46" i="170" s="1"/>
  <c r="BC46" i="168"/>
  <c r="BC46" i="170" s="1"/>
  <c r="AJ46" i="168"/>
  <c r="AJ46" i="170" s="1"/>
  <c r="AA46" i="168"/>
  <c r="AA46" i="170" s="1"/>
  <c r="CH46" i="168"/>
  <c r="CH46" i="170" s="1"/>
  <c r="X46" i="168"/>
  <c r="X46" i="170" s="1"/>
  <c r="CD46" i="168"/>
  <c r="CD46" i="170" s="1"/>
  <c r="U46" i="168"/>
  <c r="U46" i="170" s="1"/>
  <c r="CC46" i="168"/>
  <c r="CC46" i="170" s="1"/>
  <c r="T46" i="168"/>
  <c r="T46" i="170" s="1"/>
  <c r="CA46" i="168"/>
  <c r="CA46" i="170" s="1"/>
  <c r="R46" i="168"/>
  <c r="R46" i="170" s="1"/>
  <c r="CF46" i="168"/>
  <c r="CF46" i="170" s="1"/>
  <c r="CE46" i="168"/>
  <c r="CE46" i="170" s="1"/>
  <c r="BK46" i="168"/>
  <c r="BK46" i="170" s="1"/>
  <c r="AV46" i="168"/>
  <c r="AV46" i="170" s="1"/>
  <c r="Z46" i="168"/>
  <c r="Z46" i="170" s="1"/>
  <c r="S46" i="168"/>
  <c r="S46" i="170" s="1"/>
  <c r="AT46" i="168"/>
  <c r="AT46" i="170" s="1"/>
  <c r="W46" i="168"/>
  <c r="W46" i="170" s="1"/>
  <c r="V46" i="168"/>
  <c r="V46" i="170" s="1"/>
  <c r="AU46" i="168"/>
  <c r="AU46" i="170" s="1"/>
  <c r="AJ34" i="207"/>
  <c r="AL20" i="206"/>
  <c r="AL34" i="207" s="1"/>
  <c r="AK20" i="206"/>
  <c r="AK34" i="207" s="1"/>
  <c r="BV26" i="168"/>
  <c r="BV26" i="170" s="1"/>
  <c r="BB26" i="168"/>
  <c r="BB26" i="170" s="1"/>
  <c r="AH26" i="168"/>
  <c r="AH26" i="170" s="1"/>
  <c r="N26" i="168"/>
  <c r="N26" i="170" s="1"/>
  <c r="BR26" i="168"/>
  <c r="BR26" i="170" s="1"/>
  <c r="AX26" i="168"/>
  <c r="AX26" i="170" s="1"/>
  <c r="AD26" i="168"/>
  <c r="AD26" i="170" s="1"/>
  <c r="J26" i="168"/>
  <c r="J26" i="170" s="1"/>
  <c r="BY26" i="168"/>
  <c r="BY26" i="170" s="1"/>
  <c r="BC26" i="168"/>
  <c r="BC26" i="170" s="1"/>
  <c r="AF26" i="168"/>
  <c r="AF26" i="170" s="1"/>
  <c r="I26" i="168"/>
  <c r="I26" i="170" s="1"/>
  <c r="BX26" i="168"/>
  <c r="BX26" i="170" s="1"/>
  <c r="BA26" i="168"/>
  <c r="BA26" i="170" s="1"/>
  <c r="AE26" i="168"/>
  <c r="AE26" i="170" s="1"/>
  <c r="H26" i="168"/>
  <c r="H26" i="170" s="1"/>
  <c r="BW26" i="168"/>
  <c r="BW26" i="170" s="1"/>
  <c r="AZ26" i="168"/>
  <c r="AZ26" i="170" s="1"/>
  <c r="AC26" i="168"/>
  <c r="AC26" i="170" s="1"/>
  <c r="G26" i="168"/>
  <c r="G26" i="170" s="1"/>
  <c r="BU26" i="168"/>
  <c r="BU26" i="170" s="1"/>
  <c r="AY26" i="168"/>
  <c r="AY26" i="170" s="1"/>
  <c r="AB26" i="168"/>
  <c r="AB26" i="170" s="1"/>
  <c r="F26" i="168"/>
  <c r="F26" i="170" s="1"/>
  <c r="BT26" i="168"/>
  <c r="BT26" i="170" s="1"/>
  <c r="AW26" i="168"/>
  <c r="AW26" i="170" s="1"/>
  <c r="AA26" i="168"/>
  <c r="AA26" i="170" s="1"/>
  <c r="E26" i="168"/>
  <c r="E26" i="170" s="1"/>
  <c r="BS26" i="168"/>
  <c r="BS26" i="170" s="1"/>
  <c r="AV26" i="168"/>
  <c r="AV26" i="170" s="1"/>
  <c r="Z26" i="168"/>
  <c r="Z26" i="170" s="1"/>
  <c r="D26" i="168"/>
  <c r="BQ26" i="168"/>
  <c r="BQ26" i="170" s="1"/>
  <c r="AU26" i="168"/>
  <c r="AU26" i="170" s="1"/>
  <c r="Y26" i="168"/>
  <c r="Y26" i="170" s="1"/>
  <c r="BP26" i="168"/>
  <c r="BP26" i="170" s="1"/>
  <c r="AT26" i="168"/>
  <c r="AT26" i="170" s="1"/>
  <c r="X26" i="168"/>
  <c r="X26" i="170" s="1"/>
  <c r="BN26" i="168"/>
  <c r="BN26" i="170" s="1"/>
  <c r="AR26" i="168"/>
  <c r="AR26" i="170" s="1"/>
  <c r="V26" i="168"/>
  <c r="V26" i="170" s="1"/>
  <c r="BM26" i="168"/>
  <c r="BM26" i="170" s="1"/>
  <c r="AG26" i="168"/>
  <c r="AG26" i="170" s="1"/>
  <c r="BL26" i="168"/>
  <c r="BL26" i="170" s="1"/>
  <c r="W26" i="168"/>
  <c r="W26" i="170" s="1"/>
  <c r="BK26" i="168"/>
  <c r="BK26" i="170" s="1"/>
  <c r="U26" i="168"/>
  <c r="U26" i="170" s="1"/>
  <c r="BJ26" i="168"/>
  <c r="BJ26" i="170" s="1"/>
  <c r="T26" i="168"/>
  <c r="T26" i="170" s="1"/>
  <c r="BI26" i="168"/>
  <c r="BI26" i="170" s="1"/>
  <c r="S26" i="168"/>
  <c r="S26" i="170" s="1"/>
  <c r="BH26" i="168"/>
  <c r="BH26" i="170" s="1"/>
  <c r="R26" i="168"/>
  <c r="R26" i="170" s="1"/>
  <c r="BD26" i="168"/>
  <c r="BD26" i="170" s="1"/>
  <c r="M26" i="168"/>
  <c r="M26" i="170" s="1"/>
  <c r="CH26" i="168"/>
  <c r="CH26" i="170" s="1"/>
  <c r="AS26" i="168"/>
  <c r="AS26" i="170" s="1"/>
  <c r="L26" i="168"/>
  <c r="L26" i="170" s="1"/>
  <c r="CF26" i="168"/>
  <c r="CF26" i="170" s="1"/>
  <c r="AP26" i="168"/>
  <c r="AP26" i="170" s="1"/>
  <c r="CC26" i="168"/>
  <c r="CC26" i="170" s="1"/>
  <c r="AM26" i="168"/>
  <c r="AM26" i="170" s="1"/>
  <c r="BZ26" i="168"/>
  <c r="BZ26" i="170" s="1"/>
  <c r="AJ26" i="168"/>
  <c r="AJ26" i="170" s="1"/>
  <c r="AO26" i="168"/>
  <c r="AO26" i="170" s="1"/>
  <c r="AN26" i="168"/>
  <c r="AN26" i="170" s="1"/>
  <c r="AL26" i="168"/>
  <c r="AL26" i="170" s="1"/>
  <c r="AK26" i="168"/>
  <c r="AK26" i="170" s="1"/>
  <c r="AI26" i="168"/>
  <c r="AI26" i="170" s="1"/>
  <c r="Q26" i="168"/>
  <c r="Q26" i="170" s="1"/>
  <c r="P26" i="168"/>
  <c r="P26" i="170" s="1"/>
  <c r="CD26" i="168"/>
  <c r="CD26" i="170" s="1"/>
  <c r="BO26" i="168"/>
  <c r="BO26" i="170" s="1"/>
  <c r="BE26" i="168"/>
  <c r="BE26" i="170" s="1"/>
  <c r="AQ26" i="168"/>
  <c r="AQ26" i="170" s="1"/>
  <c r="CG26" i="168"/>
  <c r="CG26" i="170" s="1"/>
  <c r="CE26" i="168"/>
  <c r="CE26" i="170" s="1"/>
  <c r="CA26" i="168"/>
  <c r="CA26" i="170" s="1"/>
  <c r="BG26" i="168"/>
  <c r="BG26" i="170" s="1"/>
  <c r="BF26" i="168"/>
  <c r="BF26" i="170" s="1"/>
  <c r="O26" i="168"/>
  <c r="O26" i="170" s="1"/>
  <c r="K26" i="168"/>
  <c r="K26" i="170" s="1"/>
  <c r="X42" i="207"/>
  <c r="Y85" i="206"/>
  <c r="Y42" i="207" s="1"/>
  <c r="Z85" i="206"/>
  <c r="Z42" i="207" s="1"/>
  <c r="BO27" i="168"/>
  <c r="BO27" i="170" s="1"/>
  <c r="AU27" i="168"/>
  <c r="AU27" i="170" s="1"/>
  <c r="AA27" i="168"/>
  <c r="AA27" i="170" s="1"/>
  <c r="G27" i="168"/>
  <c r="G27" i="170" s="1"/>
  <c r="CE27" i="168"/>
  <c r="CE27" i="170" s="1"/>
  <c r="BK27" i="168"/>
  <c r="BK27" i="170" s="1"/>
  <c r="AQ27" i="168"/>
  <c r="AQ27" i="170" s="1"/>
  <c r="W27" i="168"/>
  <c r="W27" i="170" s="1"/>
  <c r="BZ27" i="168"/>
  <c r="BZ27" i="170" s="1"/>
  <c r="BD27" i="168"/>
  <c r="BD27" i="170" s="1"/>
  <c r="AH27" i="168"/>
  <c r="AH27" i="170" s="1"/>
  <c r="L27" i="168"/>
  <c r="L27" i="170" s="1"/>
  <c r="BY27" i="168"/>
  <c r="BY27" i="170" s="1"/>
  <c r="BC27" i="168"/>
  <c r="BC27" i="170" s="1"/>
  <c r="AG27" i="168"/>
  <c r="AG27" i="170" s="1"/>
  <c r="K27" i="168"/>
  <c r="K27" i="170" s="1"/>
  <c r="BX27" i="168"/>
  <c r="BX27" i="170" s="1"/>
  <c r="BB27" i="168"/>
  <c r="BB27" i="170" s="1"/>
  <c r="AF27" i="168"/>
  <c r="AF27" i="170" s="1"/>
  <c r="J27" i="168"/>
  <c r="J27" i="170" s="1"/>
  <c r="BW27" i="168"/>
  <c r="BW27" i="170" s="1"/>
  <c r="BA27" i="168"/>
  <c r="BA27" i="170" s="1"/>
  <c r="AE27" i="168"/>
  <c r="AE27" i="170" s="1"/>
  <c r="I27" i="168"/>
  <c r="I27" i="170" s="1"/>
  <c r="BV27" i="168"/>
  <c r="BV27" i="170" s="1"/>
  <c r="AZ27" i="168"/>
  <c r="AZ27" i="170" s="1"/>
  <c r="AD27" i="168"/>
  <c r="AD27" i="170" s="1"/>
  <c r="H27" i="168"/>
  <c r="H27" i="170" s="1"/>
  <c r="BU27" i="168"/>
  <c r="BU27" i="170" s="1"/>
  <c r="AY27" i="168"/>
  <c r="AY27" i="170" s="1"/>
  <c r="AC27" i="168"/>
  <c r="AC27" i="170" s="1"/>
  <c r="F27" i="168"/>
  <c r="F27" i="170" s="1"/>
  <c r="BT27" i="168"/>
  <c r="BT27" i="170" s="1"/>
  <c r="AX27" i="168"/>
  <c r="AX27" i="170" s="1"/>
  <c r="AB27" i="168"/>
  <c r="AB27" i="170" s="1"/>
  <c r="E27" i="168"/>
  <c r="E27" i="170" s="1"/>
  <c r="BS27" i="168"/>
  <c r="BS27" i="170" s="1"/>
  <c r="AW27" i="168"/>
  <c r="AW27" i="170" s="1"/>
  <c r="Z27" i="168"/>
  <c r="Z27" i="170" s="1"/>
  <c r="D27" i="168"/>
  <c r="BQ27" i="168"/>
  <c r="BQ27" i="170" s="1"/>
  <c r="AT27" i="168"/>
  <c r="AT27" i="170" s="1"/>
  <c r="X27" i="168"/>
  <c r="X27" i="170" s="1"/>
  <c r="BJ27" i="168"/>
  <c r="BJ27" i="170" s="1"/>
  <c r="T27" i="168"/>
  <c r="T27" i="170" s="1"/>
  <c r="BI27" i="168"/>
  <c r="BI27" i="170" s="1"/>
  <c r="S27" i="168"/>
  <c r="S27" i="170" s="1"/>
  <c r="BH27" i="168"/>
  <c r="BH27" i="170" s="1"/>
  <c r="R27" i="168"/>
  <c r="R27" i="170" s="1"/>
  <c r="BG27" i="168"/>
  <c r="BG27" i="170" s="1"/>
  <c r="Q27" i="168"/>
  <c r="Q27" i="170" s="1"/>
  <c r="BF27" i="168"/>
  <c r="BF27" i="170" s="1"/>
  <c r="P27" i="168"/>
  <c r="P27" i="170" s="1"/>
  <c r="BE27" i="168"/>
  <c r="BE27" i="170" s="1"/>
  <c r="O27" i="168"/>
  <c r="O27" i="170" s="1"/>
  <c r="CG27" i="168"/>
  <c r="CG27" i="170" s="1"/>
  <c r="AP27" i="168"/>
  <c r="AP27" i="170" s="1"/>
  <c r="CF27" i="168"/>
  <c r="CF27" i="170" s="1"/>
  <c r="AO27" i="168"/>
  <c r="AO27" i="170" s="1"/>
  <c r="CC27" i="168"/>
  <c r="CC27" i="170" s="1"/>
  <c r="AM27" i="168"/>
  <c r="AM27" i="170" s="1"/>
  <c r="BR27" i="168"/>
  <c r="BR27" i="170" s="1"/>
  <c r="AJ27" i="168"/>
  <c r="AJ27" i="170" s="1"/>
  <c r="BM27" i="168"/>
  <c r="BM27" i="170" s="1"/>
  <c r="V27" i="168"/>
  <c r="V27" i="170" s="1"/>
  <c r="AR27" i="168"/>
  <c r="AR27" i="170" s="1"/>
  <c r="AN27" i="168"/>
  <c r="AN27" i="170" s="1"/>
  <c r="AL27" i="168"/>
  <c r="AL27" i="170" s="1"/>
  <c r="AK27" i="168"/>
  <c r="AK27" i="170" s="1"/>
  <c r="AI27" i="168"/>
  <c r="AI27" i="170" s="1"/>
  <c r="Y27" i="168"/>
  <c r="Y27" i="170" s="1"/>
  <c r="U27" i="168"/>
  <c r="U27" i="170" s="1"/>
  <c r="CD27" i="168"/>
  <c r="CD27" i="170" s="1"/>
  <c r="BP27" i="168"/>
  <c r="BP27" i="170" s="1"/>
  <c r="AV27" i="168"/>
  <c r="AV27" i="170" s="1"/>
  <c r="AS27" i="168"/>
  <c r="AS27" i="170" s="1"/>
  <c r="M27" i="168"/>
  <c r="M27" i="170" s="1"/>
  <c r="BL27" i="168"/>
  <c r="BL27" i="170" s="1"/>
  <c r="N27" i="168"/>
  <c r="N27" i="170" s="1"/>
  <c r="CH27" i="168"/>
  <c r="CH27" i="170" s="1"/>
  <c r="CA27" i="168"/>
  <c r="CA27" i="170" s="1"/>
  <c r="BN27" i="168"/>
  <c r="BN27" i="170" s="1"/>
  <c r="CF56" i="168"/>
  <c r="CF56" i="170" s="1"/>
  <c r="BL56" i="168"/>
  <c r="BL56" i="170" s="1"/>
  <c r="AR56" i="168"/>
  <c r="AR56" i="170" s="1"/>
  <c r="X56" i="168"/>
  <c r="X56" i="170" s="1"/>
  <c r="D56" i="168"/>
  <c r="CE56" i="168"/>
  <c r="CE56" i="170" s="1"/>
  <c r="BK56" i="168"/>
  <c r="BK56" i="170" s="1"/>
  <c r="AQ56" i="168"/>
  <c r="AQ56" i="170" s="1"/>
  <c r="W56" i="168"/>
  <c r="W56" i="170" s="1"/>
  <c r="CD56" i="168"/>
  <c r="CD56" i="170" s="1"/>
  <c r="BJ56" i="168"/>
  <c r="BJ56" i="170" s="1"/>
  <c r="AP56" i="168"/>
  <c r="AP56" i="170" s="1"/>
  <c r="V56" i="168"/>
  <c r="V56" i="170" s="1"/>
  <c r="CC56" i="168"/>
  <c r="CC56" i="170" s="1"/>
  <c r="BI56" i="168"/>
  <c r="BI56" i="170" s="1"/>
  <c r="AO56" i="168"/>
  <c r="AO56" i="170" s="1"/>
  <c r="U56" i="168"/>
  <c r="U56" i="170" s="1"/>
  <c r="BH56" i="168"/>
  <c r="BH56" i="170" s="1"/>
  <c r="AN56" i="168"/>
  <c r="AN56" i="170" s="1"/>
  <c r="T56" i="168"/>
  <c r="T56" i="170" s="1"/>
  <c r="CA56" i="168"/>
  <c r="CA56" i="170" s="1"/>
  <c r="BG56" i="168"/>
  <c r="BG56" i="170" s="1"/>
  <c r="AM56" i="168"/>
  <c r="AM56" i="170" s="1"/>
  <c r="S56" i="168"/>
  <c r="S56" i="170" s="1"/>
  <c r="BZ56" i="168"/>
  <c r="BZ56" i="170" s="1"/>
  <c r="BF56" i="168"/>
  <c r="BF56" i="170" s="1"/>
  <c r="AL56" i="168"/>
  <c r="AL56" i="170" s="1"/>
  <c r="R56" i="168"/>
  <c r="R56" i="170" s="1"/>
  <c r="BW56" i="168"/>
  <c r="BW56" i="170" s="1"/>
  <c r="BC56" i="168"/>
  <c r="BC56" i="170" s="1"/>
  <c r="AI56" i="168"/>
  <c r="AI56" i="170" s="1"/>
  <c r="O56" i="168"/>
  <c r="O56" i="170" s="1"/>
  <c r="CH56" i="168"/>
  <c r="CH56" i="170" s="1"/>
  <c r="AX56" i="168"/>
  <c r="AX56" i="170" s="1"/>
  <c r="N56" i="168"/>
  <c r="N56" i="170" s="1"/>
  <c r="CG56" i="168"/>
  <c r="CG56" i="170" s="1"/>
  <c r="AW56" i="168"/>
  <c r="AW56" i="170" s="1"/>
  <c r="M56" i="168"/>
  <c r="M56" i="170" s="1"/>
  <c r="BY56" i="168"/>
  <c r="BY56" i="170" s="1"/>
  <c r="AV56" i="168"/>
  <c r="AV56" i="170" s="1"/>
  <c r="L56" i="168"/>
  <c r="L56" i="170" s="1"/>
  <c r="BX56" i="168"/>
  <c r="BX56" i="170" s="1"/>
  <c r="AU56" i="168"/>
  <c r="AU56" i="170" s="1"/>
  <c r="K56" i="168"/>
  <c r="K56" i="170" s="1"/>
  <c r="BV56" i="168"/>
  <c r="BV56" i="170" s="1"/>
  <c r="AT56" i="168"/>
  <c r="AT56" i="170" s="1"/>
  <c r="J56" i="168"/>
  <c r="J56" i="170" s="1"/>
  <c r="BU56" i="168"/>
  <c r="BU56" i="170" s="1"/>
  <c r="AS56" i="168"/>
  <c r="AS56" i="170" s="1"/>
  <c r="I56" i="168"/>
  <c r="I56" i="170" s="1"/>
  <c r="BT56" i="168"/>
  <c r="BT56" i="170" s="1"/>
  <c r="AK56" i="168"/>
  <c r="AK56" i="170" s="1"/>
  <c r="H56" i="168"/>
  <c r="H56" i="170" s="1"/>
  <c r="BS56" i="168"/>
  <c r="BS56" i="170" s="1"/>
  <c r="AJ56" i="168"/>
  <c r="AJ56" i="170" s="1"/>
  <c r="G56" i="168"/>
  <c r="G56" i="170" s="1"/>
  <c r="BQ56" i="168"/>
  <c r="BQ56" i="170" s="1"/>
  <c r="AG56" i="168"/>
  <c r="AG56" i="170" s="1"/>
  <c r="E56" i="168"/>
  <c r="E56" i="170" s="1"/>
  <c r="BP56" i="168"/>
  <c r="BP56" i="170" s="1"/>
  <c r="AF56" i="168"/>
  <c r="AF56" i="170" s="1"/>
  <c r="BO56" i="168"/>
  <c r="BO56" i="170" s="1"/>
  <c r="BN56" i="168"/>
  <c r="BN56" i="170" s="1"/>
  <c r="BM56" i="168"/>
  <c r="BM56" i="170" s="1"/>
  <c r="BE56" i="168"/>
  <c r="BE56" i="170" s="1"/>
  <c r="BD56" i="168"/>
  <c r="BD56" i="170" s="1"/>
  <c r="BB56" i="168"/>
  <c r="BB56" i="170" s="1"/>
  <c r="AH56" i="168"/>
  <c r="AH56" i="170" s="1"/>
  <c r="AE56" i="168"/>
  <c r="AE56" i="170" s="1"/>
  <c r="AC56" i="168"/>
  <c r="AC56" i="170" s="1"/>
  <c r="Z56" i="168"/>
  <c r="Z56" i="170" s="1"/>
  <c r="Y56" i="168"/>
  <c r="Y56" i="170" s="1"/>
  <c r="P56" i="168"/>
  <c r="P56" i="170" s="1"/>
  <c r="Q56" i="168"/>
  <c r="Q56" i="170" s="1"/>
  <c r="F56" i="168"/>
  <c r="F56" i="170" s="1"/>
  <c r="AZ56" i="168"/>
  <c r="AZ56" i="170" s="1"/>
  <c r="AB56" i="168"/>
  <c r="AB56" i="170" s="1"/>
  <c r="AA56" i="168"/>
  <c r="AA56" i="170" s="1"/>
  <c r="BR56" i="168"/>
  <c r="BR56" i="170" s="1"/>
  <c r="AD56" i="168"/>
  <c r="AD56" i="170" s="1"/>
  <c r="AY56" i="168"/>
  <c r="AY56" i="170" s="1"/>
  <c r="BA56" i="168"/>
  <c r="BA56" i="170" s="1"/>
  <c r="CA31" i="168"/>
  <c r="CA31" i="170" s="1"/>
  <c r="BG31" i="168"/>
  <c r="BG31" i="170" s="1"/>
  <c r="AM31" i="168"/>
  <c r="AM31" i="170" s="1"/>
  <c r="S31" i="168"/>
  <c r="S31" i="170" s="1"/>
  <c r="BZ31" i="168"/>
  <c r="BZ31" i="170" s="1"/>
  <c r="BF31" i="168"/>
  <c r="BF31" i="170" s="1"/>
  <c r="BW31" i="168"/>
  <c r="BW31" i="170" s="1"/>
  <c r="BC31" i="168"/>
  <c r="BC31" i="170" s="1"/>
  <c r="AI31" i="168"/>
  <c r="AI31" i="170" s="1"/>
  <c r="O31" i="168"/>
  <c r="O31" i="170" s="1"/>
  <c r="BV31" i="168"/>
  <c r="BV31" i="170" s="1"/>
  <c r="BB31" i="168"/>
  <c r="BB31" i="170" s="1"/>
  <c r="AH31" i="168"/>
  <c r="AH31" i="170" s="1"/>
  <c r="N31" i="168"/>
  <c r="N31" i="170" s="1"/>
  <c r="BS31" i="168"/>
  <c r="BS31" i="170" s="1"/>
  <c r="AU31" i="168"/>
  <c r="AU31" i="170" s="1"/>
  <c r="X31" i="168"/>
  <c r="X31" i="170" s="1"/>
  <c r="BR31" i="168"/>
  <c r="BR31" i="170" s="1"/>
  <c r="AT31" i="168"/>
  <c r="AT31" i="170" s="1"/>
  <c r="W31" i="168"/>
  <c r="W31" i="170" s="1"/>
  <c r="BQ31" i="168"/>
  <c r="BQ31" i="170" s="1"/>
  <c r="AS31" i="168"/>
  <c r="AS31" i="170" s="1"/>
  <c r="V31" i="168"/>
  <c r="V31" i="170" s="1"/>
  <c r="BP31" i="168"/>
  <c r="BP31" i="170" s="1"/>
  <c r="AR31" i="168"/>
  <c r="AR31" i="170" s="1"/>
  <c r="U31" i="168"/>
  <c r="U31" i="170" s="1"/>
  <c r="BO31" i="168"/>
  <c r="BO31" i="170" s="1"/>
  <c r="AQ31" i="168"/>
  <c r="AQ31" i="170" s="1"/>
  <c r="T31" i="168"/>
  <c r="T31" i="170" s="1"/>
  <c r="BN31" i="168"/>
  <c r="BN31" i="170" s="1"/>
  <c r="AP31" i="168"/>
  <c r="AP31" i="170" s="1"/>
  <c r="R31" i="168"/>
  <c r="R31" i="170" s="1"/>
  <c r="BM31" i="168"/>
  <c r="BM31" i="170" s="1"/>
  <c r="AO31" i="168"/>
  <c r="AO31" i="170" s="1"/>
  <c r="Q31" i="168"/>
  <c r="Q31" i="170" s="1"/>
  <c r="BL31" i="168"/>
  <c r="BL31" i="170" s="1"/>
  <c r="AN31" i="168"/>
  <c r="AN31" i="170" s="1"/>
  <c r="P31" i="168"/>
  <c r="P31" i="170" s="1"/>
  <c r="CH31" i="168"/>
  <c r="CH31" i="170" s="1"/>
  <c r="BJ31" i="168"/>
  <c r="BJ31" i="170" s="1"/>
  <c r="AK31" i="168"/>
  <c r="AK31" i="170" s="1"/>
  <c r="L31" i="168"/>
  <c r="L31" i="170" s="1"/>
  <c r="CG31" i="168"/>
  <c r="CG31" i="170" s="1"/>
  <c r="AV31" i="168"/>
  <c r="AV31" i="170" s="1"/>
  <c r="D31" i="168"/>
  <c r="CF31" i="168"/>
  <c r="CF31" i="170" s="1"/>
  <c r="AL31" i="168"/>
  <c r="AL31" i="170" s="1"/>
  <c r="CE31" i="168"/>
  <c r="CE31" i="170" s="1"/>
  <c r="AJ31" i="168"/>
  <c r="AJ31" i="170" s="1"/>
  <c r="CD31" i="168"/>
  <c r="CD31" i="170" s="1"/>
  <c r="AG31" i="168"/>
  <c r="AG31" i="170" s="1"/>
  <c r="CC31" i="168"/>
  <c r="CC31" i="170" s="1"/>
  <c r="AF31" i="168"/>
  <c r="AF31" i="170" s="1"/>
  <c r="AE31" i="168"/>
  <c r="AE31" i="170" s="1"/>
  <c r="BT31" i="168"/>
  <c r="BT31" i="170" s="1"/>
  <c r="AA31" i="168"/>
  <c r="AA31" i="170" s="1"/>
  <c r="BK31" i="168"/>
  <c r="BK31" i="170" s="1"/>
  <c r="Z31" i="168"/>
  <c r="Z31" i="170" s="1"/>
  <c r="BH31" i="168"/>
  <c r="BH31" i="170" s="1"/>
  <c r="M31" i="168"/>
  <c r="M31" i="170" s="1"/>
  <c r="BA31" i="168"/>
  <c r="BA31" i="170" s="1"/>
  <c r="I31" i="168"/>
  <c r="I31" i="170" s="1"/>
  <c r="AX31" i="168"/>
  <c r="AX31" i="170" s="1"/>
  <c r="F31" i="168"/>
  <c r="F31" i="170" s="1"/>
  <c r="BI31" i="168"/>
  <c r="BI31" i="170" s="1"/>
  <c r="BE31" i="168"/>
  <c r="BE31" i="170" s="1"/>
  <c r="BD31" i="168"/>
  <c r="BD31" i="170" s="1"/>
  <c r="AZ31" i="168"/>
  <c r="AZ31" i="170" s="1"/>
  <c r="AY31" i="168"/>
  <c r="AY31" i="170" s="1"/>
  <c r="AW31" i="168"/>
  <c r="AW31" i="170" s="1"/>
  <c r="AD31" i="168"/>
  <c r="AD31" i="170" s="1"/>
  <c r="Y31" i="168"/>
  <c r="Y31" i="170" s="1"/>
  <c r="H31" i="168"/>
  <c r="H31" i="170" s="1"/>
  <c r="BX31" i="168"/>
  <c r="BX31" i="170" s="1"/>
  <c r="BU31" i="168"/>
  <c r="BU31" i="170" s="1"/>
  <c r="BY31" i="168"/>
  <c r="BY31" i="170" s="1"/>
  <c r="K31" i="168"/>
  <c r="K31" i="170" s="1"/>
  <c r="E31" i="168"/>
  <c r="E31" i="170" s="1"/>
  <c r="AC31" i="168"/>
  <c r="AC31" i="170" s="1"/>
  <c r="G31" i="168"/>
  <c r="G31" i="170" s="1"/>
  <c r="J31" i="168"/>
  <c r="J31" i="170" s="1"/>
  <c r="AB31" i="168"/>
  <c r="AB31" i="170" s="1"/>
  <c r="X21" i="207"/>
  <c r="Z22" i="206"/>
  <c r="Z21" i="207" s="1"/>
  <c r="Y22" i="206"/>
  <c r="Y21" i="207" s="1"/>
  <c r="X33" i="207"/>
  <c r="Y41" i="206"/>
  <c r="Y33" i="207" s="1"/>
  <c r="Z41" i="206"/>
  <c r="Z33" i="207" s="1"/>
  <c r="X43" i="207"/>
  <c r="Z84" i="206"/>
  <c r="Z43" i="207" s="1"/>
  <c r="Y84" i="206"/>
  <c r="Y43" i="207" s="1"/>
  <c r="CH30" i="168"/>
  <c r="CH30" i="170" s="1"/>
  <c r="BN30" i="168"/>
  <c r="BN30" i="170" s="1"/>
  <c r="AT30" i="168"/>
  <c r="AT30" i="170" s="1"/>
  <c r="Z30" i="168"/>
  <c r="Z30" i="170" s="1"/>
  <c r="F30" i="168"/>
  <c r="F30" i="170" s="1"/>
  <c r="CD30" i="168"/>
  <c r="CD30" i="170" s="1"/>
  <c r="BJ30" i="168"/>
  <c r="BJ30" i="170" s="1"/>
  <c r="AP30" i="168"/>
  <c r="AP30" i="170" s="1"/>
  <c r="V30" i="168"/>
  <c r="V30" i="170" s="1"/>
  <c r="CC30" i="168"/>
  <c r="CC30" i="170" s="1"/>
  <c r="BI30" i="168"/>
  <c r="BI30" i="170" s="1"/>
  <c r="AO30" i="168"/>
  <c r="AO30" i="170" s="1"/>
  <c r="BL30" i="168"/>
  <c r="BL30" i="170" s="1"/>
  <c r="AM30" i="168"/>
  <c r="AM30" i="170" s="1"/>
  <c r="Q30" i="168"/>
  <c r="Q30" i="170" s="1"/>
  <c r="BK30" i="168"/>
  <c r="BK30" i="170" s="1"/>
  <c r="AL30" i="168"/>
  <c r="AL30" i="170" s="1"/>
  <c r="P30" i="168"/>
  <c r="P30" i="170" s="1"/>
  <c r="CG30" i="168"/>
  <c r="CG30" i="170" s="1"/>
  <c r="BH30" i="168"/>
  <c r="BH30" i="170" s="1"/>
  <c r="AK30" i="168"/>
  <c r="AK30" i="170" s="1"/>
  <c r="O30" i="168"/>
  <c r="O30" i="170" s="1"/>
  <c r="CF30" i="168"/>
  <c r="CF30" i="170" s="1"/>
  <c r="BG30" i="168"/>
  <c r="BG30" i="170" s="1"/>
  <c r="AJ30" i="168"/>
  <c r="AJ30" i="170" s="1"/>
  <c r="N30" i="168"/>
  <c r="N30" i="170" s="1"/>
  <c r="CE30" i="168"/>
  <c r="CE30" i="170" s="1"/>
  <c r="BF30" i="168"/>
  <c r="BF30" i="170" s="1"/>
  <c r="AI30" i="168"/>
  <c r="AI30" i="170" s="1"/>
  <c r="M30" i="168"/>
  <c r="M30" i="170" s="1"/>
  <c r="BE30" i="168"/>
  <c r="BE30" i="170" s="1"/>
  <c r="AH30" i="168"/>
  <c r="AH30" i="170" s="1"/>
  <c r="L30" i="168"/>
  <c r="L30" i="170" s="1"/>
  <c r="CA30" i="168"/>
  <c r="CA30" i="170" s="1"/>
  <c r="BD30" i="168"/>
  <c r="BD30" i="170" s="1"/>
  <c r="AG30" i="168"/>
  <c r="AG30" i="170" s="1"/>
  <c r="K30" i="168"/>
  <c r="K30" i="170" s="1"/>
  <c r="BZ30" i="168"/>
  <c r="BZ30" i="170" s="1"/>
  <c r="BC30" i="168"/>
  <c r="BC30" i="170" s="1"/>
  <c r="AF30" i="168"/>
  <c r="AF30" i="170" s="1"/>
  <c r="J30" i="168"/>
  <c r="J30" i="170" s="1"/>
  <c r="BX30" i="168"/>
  <c r="BX30" i="170" s="1"/>
  <c r="BA30" i="168"/>
  <c r="BA30" i="170" s="1"/>
  <c r="AD30" i="168"/>
  <c r="AD30" i="170" s="1"/>
  <c r="H30" i="168"/>
  <c r="H30" i="170" s="1"/>
  <c r="AU30" i="168"/>
  <c r="AU30" i="170" s="1"/>
  <c r="AS30" i="168"/>
  <c r="AS30" i="170" s="1"/>
  <c r="AR30" i="168"/>
  <c r="AR30" i="170" s="1"/>
  <c r="BY30" i="168"/>
  <c r="BY30" i="170" s="1"/>
  <c r="AQ30" i="168"/>
  <c r="AQ30" i="170" s="1"/>
  <c r="BW30" i="168"/>
  <c r="BW30" i="170" s="1"/>
  <c r="AN30" i="168"/>
  <c r="AN30" i="170" s="1"/>
  <c r="BV30" i="168"/>
  <c r="BV30" i="170" s="1"/>
  <c r="AE30" i="168"/>
  <c r="AE30" i="170" s="1"/>
  <c r="BR30" i="168"/>
  <c r="BR30" i="170" s="1"/>
  <c r="Y30" i="168"/>
  <c r="Y30" i="170" s="1"/>
  <c r="BQ30" i="168"/>
  <c r="BQ30" i="170" s="1"/>
  <c r="X30" i="168"/>
  <c r="X30" i="170" s="1"/>
  <c r="BO30" i="168"/>
  <c r="BO30" i="170" s="1"/>
  <c r="U30" i="168"/>
  <c r="U30" i="170" s="1"/>
  <c r="AZ30" i="168"/>
  <c r="AZ30" i="170" s="1"/>
  <c r="R30" i="168"/>
  <c r="R30" i="170" s="1"/>
  <c r="AW30" i="168"/>
  <c r="AW30" i="170" s="1"/>
  <c r="E30" i="168"/>
  <c r="E30" i="170" s="1"/>
  <c r="BB30" i="168"/>
  <c r="BB30" i="170" s="1"/>
  <c r="AY30" i="168"/>
  <c r="AY30" i="170" s="1"/>
  <c r="AX30" i="168"/>
  <c r="AX30" i="170" s="1"/>
  <c r="AV30" i="168"/>
  <c r="AV30" i="170" s="1"/>
  <c r="AC30" i="168"/>
  <c r="AC30" i="170" s="1"/>
  <c r="AB30" i="168"/>
  <c r="AB30" i="170" s="1"/>
  <c r="AA30" i="168"/>
  <c r="AA30" i="170" s="1"/>
  <c r="S30" i="168"/>
  <c r="S30" i="170" s="1"/>
  <c r="D30" i="168"/>
  <c r="BU30" i="168"/>
  <c r="BU30" i="170" s="1"/>
  <c r="BP30" i="168"/>
  <c r="BP30" i="170" s="1"/>
  <c r="BM30" i="168"/>
  <c r="BM30" i="170" s="1"/>
  <c r="W30" i="168"/>
  <c r="W30" i="170" s="1"/>
  <c r="G30" i="168"/>
  <c r="G30" i="170" s="1"/>
  <c r="T30" i="168"/>
  <c r="T30" i="170" s="1"/>
  <c r="I30" i="168"/>
  <c r="I30" i="170" s="1"/>
  <c r="BT30" i="168"/>
  <c r="BT30" i="170" s="1"/>
  <c r="BS30" i="168"/>
  <c r="BS30" i="170" s="1"/>
  <c r="CA71" i="168"/>
  <c r="CA71" i="170" s="1"/>
  <c r="BG71" i="168"/>
  <c r="BG71" i="170" s="1"/>
  <c r="AM71" i="168"/>
  <c r="AM71" i="170" s="1"/>
  <c r="S71" i="168"/>
  <c r="S71" i="170" s="1"/>
  <c r="BZ71" i="168"/>
  <c r="BZ71" i="170" s="1"/>
  <c r="BF71" i="168"/>
  <c r="BF71" i="170" s="1"/>
  <c r="AL71" i="168"/>
  <c r="AL71" i="170" s="1"/>
  <c r="R71" i="168"/>
  <c r="R71" i="170" s="1"/>
  <c r="BY71" i="168"/>
  <c r="BY71" i="170" s="1"/>
  <c r="BE71" i="168"/>
  <c r="BE71" i="170" s="1"/>
  <c r="AK71" i="168"/>
  <c r="AK71" i="170" s="1"/>
  <c r="Q71" i="168"/>
  <c r="Q71" i="170" s="1"/>
  <c r="BX71" i="168"/>
  <c r="BX71" i="170" s="1"/>
  <c r="BD71" i="168"/>
  <c r="BD71" i="170" s="1"/>
  <c r="AJ71" i="168"/>
  <c r="AJ71" i="170" s="1"/>
  <c r="P71" i="168"/>
  <c r="P71" i="170" s="1"/>
  <c r="BW71" i="168"/>
  <c r="BW71" i="170" s="1"/>
  <c r="BC71" i="168"/>
  <c r="BC71" i="170" s="1"/>
  <c r="AI71" i="168"/>
  <c r="AI71" i="170" s="1"/>
  <c r="O71" i="168"/>
  <c r="O71" i="170" s="1"/>
  <c r="BV71" i="168"/>
  <c r="BV71" i="170" s="1"/>
  <c r="BB71" i="168"/>
  <c r="BB71" i="170" s="1"/>
  <c r="AH71" i="168"/>
  <c r="AH71" i="170" s="1"/>
  <c r="N71" i="168"/>
  <c r="N71" i="170" s="1"/>
  <c r="BU71" i="168"/>
  <c r="BU71" i="170" s="1"/>
  <c r="BA71" i="168"/>
  <c r="BA71" i="170" s="1"/>
  <c r="AG71" i="168"/>
  <c r="AG71" i="170" s="1"/>
  <c r="M71" i="168"/>
  <c r="M71" i="170" s="1"/>
  <c r="BT71" i="168"/>
  <c r="BT71" i="170" s="1"/>
  <c r="AZ71" i="168"/>
  <c r="AZ71" i="170" s="1"/>
  <c r="AF71" i="168"/>
  <c r="AF71" i="170" s="1"/>
  <c r="L71" i="168"/>
  <c r="L71" i="170" s="1"/>
  <c r="BR71" i="168"/>
  <c r="BR71" i="170" s="1"/>
  <c r="AX71" i="168"/>
  <c r="AX71" i="170" s="1"/>
  <c r="AD71" i="168"/>
  <c r="AD71" i="170" s="1"/>
  <c r="J71" i="168"/>
  <c r="J71" i="170" s="1"/>
  <c r="CF71" i="168"/>
  <c r="CF71" i="170" s="1"/>
  <c r="AT71" i="168"/>
  <c r="AT71" i="170" s="1"/>
  <c r="H71" i="168"/>
  <c r="H71" i="170" s="1"/>
  <c r="CE71" i="168"/>
  <c r="CE71" i="170" s="1"/>
  <c r="AS71" i="168"/>
  <c r="AS71" i="170" s="1"/>
  <c r="G71" i="168"/>
  <c r="G71" i="170" s="1"/>
  <c r="CD71" i="168"/>
  <c r="CD71" i="170" s="1"/>
  <c r="AR71" i="168"/>
  <c r="AR71" i="170" s="1"/>
  <c r="F71" i="168"/>
  <c r="F71" i="170" s="1"/>
  <c r="CC71" i="168"/>
  <c r="CC71" i="170" s="1"/>
  <c r="AQ71" i="168"/>
  <c r="AQ71" i="170" s="1"/>
  <c r="E71" i="168"/>
  <c r="E71" i="170" s="1"/>
  <c r="AP71" i="168"/>
  <c r="AP71" i="170" s="1"/>
  <c r="D71" i="168"/>
  <c r="BS71" i="168"/>
  <c r="BS71" i="170" s="1"/>
  <c r="AO71" i="168"/>
  <c r="AO71" i="170" s="1"/>
  <c r="BQ71" i="168"/>
  <c r="BQ71" i="170" s="1"/>
  <c r="AN71" i="168"/>
  <c r="AN71" i="170" s="1"/>
  <c r="BP71" i="168"/>
  <c r="BP71" i="170" s="1"/>
  <c r="AE71" i="168"/>
  <c r="AE71" i="170" s="1"/>
  <c r="BN71" i="168"/>
  <c r="BN71" i="170" s="1"/>
  <c r="AB71" i="168"/>
  <c r="AB71" i="170" s="1"/>
  <c r="BM71" i="168"/>
  <c r="BM71" i="170" s="1"/>
  <c r="AA71" i="168"/>
  <c r="AA71" i="170" s="1"/>
  <c r="BI71" i="168"/>
  <c r="BI71" i="170" s="1"/>
  <c r="W71" i="168"/>
  <c r="W71" i="170" s="1"/>
  <c r="AW71" i="168"/>
  <c r="AW71" i="170" s="1"/>
  <c r="T71" i="168"/>
  <c r="T71" i="170" s="1"/>
  <c r="CH71" i="168"/>
  <c r="CH71" i="170" s="1"/>
  <c r="AV71" i="168"/>
  <c r="AV71" i="170" s="1"/>
  <c r="K71" i="168"/>
  <c r="K71" i="170" s="1"/>
  <c r="CG71" i="168"/>
  <c r="CG71" i="170" s="1"/>
  <c r="BO71" i="168"/>
  <c r="BO71" i="170" s="1"/>
  <c r="BL71" i="168"/>
  <c r="BL71" i="170" s="1"/>
  <c r="AY71" i="168"/>
  <c r="AY71" i="170" s="1"/>
  <c r="AU71" i="168"/>
  <c r="AU71" i="170" s="1"/>
  <c r="Z71" i="168"/>
  <c r="Z71" i="170" s="1"/>
  <c r="V71" i="168"/>
  <c r="V71" i="170" s="1"/>
  <c r="U71" i="168"/>
  <c r="U71" i="170" s="1"/>
  <c r="BK71" i="168"/>
  <c r="BK71" i="170" s="1"/>
  <c r="BJ71" i="168"/>
  <c r="BJ71" i="170" s="1"/>
  <c r="BH71" i="168"/>
  <c r="BH71" i="170" s="1"/>
  <c r="AC71" i="168"/>
  <c r="AC71" i="170" s="1"/>
  <c r="Y71" i="168"/>
  <c r="Y71" i="170" s="1"/>
  <c r="I71" i="168"/>
  <c r="I71" i="170" s="1"/>
  <c r="X71" i="168"/>
  <c r="X71" i="170" s="1"/>
  <c r="X61" i="207"/>
  <c r="Y23" i="206"/>
  <c r="Y61" i="207" s="1"/>
  <c r="Z23" i="206"/>
  <c r="Z61" i="207" s="1"/>
  <c r="X53" i="207"/>
  <c r="Z77" i="206"/>
  <c r="Z53" i="207" s="1"/>
  <c r="Y77" i="206"/>
  <c r="Y53" i="207" s="1"/>
  <c r="X27" i="207"/>
  <c r="Z27" i="206"/>
  <c r="Z27" i="207" s="1"/>
  <c r="Y27" i="206"/>
  <c r="Y27" i="207" s="1"/>
  <c r="X30" i="207"/>
  <c r="Z72" i="206"/>
  <c r="Z30" i="207" s="1"/>
  <c r="Y72" i="206"/>
  <c r="Y30" i="207" s="1"/>
  <c r="AG88" i="207"/>
  <c r="AI88" i="206"/>
  <c r="AI88" i="207" s="1"/>
  <c r="AH88" i="206"/>
  <c r="AH88" i="207" s="1"/>
  <c r="AG76" i="207"/>
  <c r="AI63" i="206"/>
  <c r="AI76" i="207" s="1"/>
  <c r="AH63" i="206"/>
  <c r="AH76" i="207" s="1"/>
  <c r="AG27" i="207"/>
  <c r="AI27" i="206"/>
  <c r="AI27" i="207" s="1"/>
  <c r="AH27" i="206"/>
  <c r="AH27" i="207" s="1"/>
  <c r="AG38" i="207"/>
  <c r="AI74" i="206"/>
  <c r="AI38" i="207" s="1"/>
  <c r="AH74" i="206"/>
  <c r="AH38" i="207" s="1"/>
  <c r="BW15" i="168"/>
  <c r="BW15" i="170" s="1"/>
  <c r="BC15" i="168"/>
  <c r="BC15" i="170" s="1"/>
  <c r="AI15" i="168"/>
  <c r="AI15" i="170" s="1"/>
  <c r="O15" i="168"/>
  <c r="O15" i="170" s="1"/>
  <c r="BV15" i="168"/>
  <c r="BV15" i="170" s="1"/>
  <c r="BB15" i="168"/>
  <c r="BB15" i="170" s="1"/>
  <c r="AH15" i="168"/>
  <c r="AH15" i="170" s="1"/>
  <c r="N15" i="168"/>
  <c r="N15" i="170" s="1"/>
  <c r="BU15" i="168"/>
  <c r="BU15" i="170" s="1"/>
  <c r="BA15" i="168"/>
  <c r="BA15" i="170" s="1"/>
  <c r="AG15" i="168"/>
  <c r="AG15" i="170" s="1"/>
  <c r="M15" i="168"/>
  <c r="M15" i="170" s="1"/>
  <c r="BT15" i="168"/>
  <c r="BT15" i="170" s="1"/>
  <c r="AZ15" i="168"/>
  <c r="AZ15" i="170" s="1"/>
  <c r="AF15" i="168"/>
  <c r="AF15" i="170" s="1"/>
  <c r="L15" i="168"/>
  <c r="L15" i="170" s="1"/>
  <c r="BS15" i="168"/>
  <c r="BS15" i="170" s="1"/>
  <c r="AY15" i="168"/>
  <c r="AY15" i="170" s="1"/>
  <c r="AE15" i="168"/>
  <c r="AE15" i="170" s="1"/>
  <c r="K15" i="168"/>
  <c r="K15" i="170" s="1"/>
  <c r="BR15" i="168"/>
  <c r="BR15" i="170" s="1"/>
  <c r="AX15" i="168"/>
  <c r="AX15" i="170" s="1"/>
  <c r="AD15" i="168"/>
  <c r="AD15" i="170" s="1"/>
  <c r="J15" i="168"/>
  <c r="J15" i="170" s="1"/>
  <c r="BQ15" i="168"/>
  <c r="BQ15" i="170" s="1"/>
  <c r="AW15" i="168"/>
  <c r="AW15" i="170" s="1"/>
  <c r="AC15" i="168"/>
  <c r="AC15" i="170" s="1"/>
  <c r="I15" i="168"/>
  <c r="I15" i="170" s="1"/>
  <c r="BP15" i="168"/>
  <c r="BP15" i="170" s="1"/>
  <c r="AV15" i="168"/>
  <c r="AV15" i="170" s="1"/>
  <c r="AB15" i="168"/>
  <c r="AB15" i="170" s="1"/>
  <c r="H15" i="168"/>
  <c r="H15" i="170" s="1"/>
  <c r="CH15" i="168"/>
  <c r="CH15" i="170" s="1"/>
  <c r="BN15" i="168"/>
  <c r="BN15" i="170" s="1"/>
  <c r="AT15" i="168"/>
  <c r="AT15" i="170" s="1"/>
  <c r="Z15" i="168"/>
  <c r="Z15" i="170" s="1"/>
  <c r="F15" i="168"/>
  <c r="F15" i="170" s="1"/>
  <c r="AP15" i="168"/>
  <c r="AP15" i="170" s="1"/>
  <c r="D15" i="168"/>
  <c r="CA15" i="168"/>
  <c r="CA15" i="170" s="1"/>
  <c r="AO15" i="168"/>
  <c r="AO15" i="170" s="1"/>
  <c r="BZ15" i="168"/>
  <c r="BZ15" i="170" s="1"/>
  <c r="AN15" i="168"/>
  <c r="AN15" i="170" s="1"/>
  <c r="BY15" i="168"/>
  <c r="BY15" i="170" s="1"/>
  <c r="AM15" i="168"/>
  <c r="AM15" i="170" s="1"/>
  <c r="BX15" i="168"/>
  <c r="BX15" i="170" s="1"/>
  <c r="AL15" i="168"/>
  <c r="AL15" i="170" s="1"/>
  <c r="BO15" i="168"/>
  <c r="BO15" i="170" s="1"/>
  <c r="AK15" i="168"/>
  <c r="AK15" i="170" s="1"/>
  <c r="BJ15" i="168"/>
  <c r="BJ15" i="170" s="1"/>
  <c r="X15" i="168"/>
  <c r="X15" i="170" s="1"/>
  <c r="BI15" i="168"/>
  <c r="BI15" i="170" s="1"/>
  <c r="W15" i="168"/>
  <c r="W15" i="170" s="1"/>
  <c r="AA15" i="168"/>
  <c r="AA15" i="170" s="1"/>
  <c r="Y15" i="168"/>
  <c r="Y15" i="170" s="1"/>
  <c r="CG15" i="168"/>
  <c r="CG15" i="170" s="1"/>
  <c r="V15" i="168"/>
  <c r="V15" i="170" s="1"/>
  <c r="CF15" i="168"/>
  <c r="CF15" i="170" s="1"/>
  <c r="U15" i="168"/>
  <c r="U15" i="170" s="1"/>
  <c r="CE15" i="168"/>
  <c r="CE15" i="170" s="1"/>
  <c r="T15" i="168"/>
  <c r="T15" i="170" s="1"/>
  <c r="CD15" i="168"/>
  <c r="CD15" i="170" s="1"/>
  <c r="S15" i="168"/>
  <c r="S15" i="170" s="1"/>
  <c r="CC15" i="168"/>
  <c r="CC15" i="170" s="1"/>
  <c r="R15" i="168"/>
  <c r="R15" i="170" s="1"/>
  <c r="BK15" i="168"/>
  <c r="BK15" i="170" s="1"/>
  <c r="G15" i="168"/>
  <c r="G15" i="170" s="1"/>
  <c r="BF15" i="168"/>
  <c r="BF15" i="170" s="1"/>
  <c r="AU15" i="168"/>
  <c r="AU15" i="170" s="1"/>
  <c r="AQ15" i="168"/>
  <c r="AQ15" i="170" s="1"/>
  <c r="AJ15" i="168"/>
  <c r="AJ15" i="170" s="1"/>
  <c r="P15" i="168"/>
  <c r="P15" i="170" s="1"/>
  <c r="E15" i="168"/>
  <c r="E15" i="170" s="1"/>
  <c r="BL15" i="168"/>
  <c r="BL15" i="170" s="1"/>
  <c r="BE15" i="168"/>
  <c r="BE15" i="170" s="1"/>
  <c r="AR15" i="168"/>
  <c r="AR15" i="170" s="1"/>
  <c r="Q15" i="168"/>
  <c r="Q15" i="170" s="1"/>
  <c r="BH15" i="168"/>
  <c r="BH15" i="170" s="1"/>
  <c r="AS15" i="168"/>
  <c r="AS15" i="170" s="1"/>
  <c r="BG15" i="168"/>
  <c r="BG15" i="170" s="1"/>
  <c r="BD15" i="168"/>
  <c r="BD15" i="170" s="1"/>
  <c r="BM15" i="168"/>
  <c r="BM15" i="170" s="1"/>
  <c r="AJ65" i="207"/>
  <c r="AK69" i="206"/>
  <c r="AK65" i="207" s="1"/>
  <c r="AL69" i="206"/>
  <c r="AL65" i="207" s="1"/>
  <c r="AJ76" i="207"/>
  <c r="AK63" i="206"/>
  <c r="AK76" i="207" s="1"/>
  <c r="AL63" i="206"/>
  <c r="AL76" i="207" s="1"/>
  <c r="AJ83" i="207"/>
  <c r="AK73" i="206"/>
  <c r="AK83" i="207" s="1"/>
  <c r="AL73" i="206"/>
  <c r="AL83" i="207" s="1"/>
  <c r="AE13" i="207"/>
  <c r="AE91" i="206"/>
  <c r="AE91" i="207" s="1"/>
  <c r="D25" i="170"/>
  <c r="CB25" i="168"/>
  <c r="BU29" i="168"/>
  <c r="BU29" i="170" s="1"/>
  <c r="BA29" i="168"/>
  <c r="BA29" i="170" s="1"/>
  <c r="AG29" i="168"/>
  <c r="AG29" i="170" s="1"/>
  <c r="M29" i="168"/>
  <c r="M29" i="170" s="1"/>
  <c r="BQ29" i="168"/>
  <c r="BQ29" i="170" s="1"/>
  <c r="AW29" i="168"/>
  <c r="AW29" i="170" s="1"/>
  <c r="AC29" i="168"/>
  <c r="AC29" i="170" s="1"/>
  <c r="I29" i="168"/>
  <c r="I29" i="170" s="1"/>
  <c r="CD29" i="168"/>
  <c r="CD29" i="170" s="1"/>
  <c r="BH29" i="168"/>
  <c r="BH29" i="170" s="1"/>
  <c r="AL29" i="168"/>
  <c r="AL29" i="170" s="1"/>
  <c r="P29" i="168"/>
  <c r="P29" i="170" s="1"/>
  <c r="CC29" i="168"/>
  <c r="CC29" i="170" s="1"/>
  <c r="BG29" i="168"/>
  <c r="BG29" i="170" s="1"/>
  <c r="AK29" i="168"/>
  <c r="AK29" i="170" s="1"/>
  <c r="O29" i="168"/>
  <c r="O29" i="170" s="1"/>
  <c r="BF29" i="168"/>
  <c r="BF29" i="170" s="1"/>
  <c r="AJ29" i="168"/>
  <c r="AJ29" i="170" s="1"/>
  <c r="N29" i="168"/>
  <c r="N29" i="170" s="1"/>
  <c r="CA29" i="168"/>
  <c r="CA29" i="170" s="1"/>
  <c r="BE29" i="168"/>
  <c r="BE29" i="170" s="1"/>
  <c r="AI29" i="168"/>
  <c r="AI29" i="170" s="1"/>
  <c r="L29" i="168"/>
  <c r="L29" i="170" s="1"/>
  <c r="BZ29" i="168"/>
  <c r="BZ29" i="170" s="1"/>
  <c r="BD29" i="168"/>
  <c r="BD29" i="170" s="1"/>
  <c r="AH29" i="168"/>
  <c r="AH29" i="170" s="1"/>
  <c r="K29" i="168"/>
  <c r="K29" i="170" s="1"/>
  <c r="BY29" i="168"/>
  <c r="BY29" i="170" s="1"/>
  <c r="BC29" i="168"/>
  <c r="BC29" i="170" s="1"/>
  <c r="AF29" i="168"/>
  <c r="AF29" i="170" s="1"/>
  <c r="J29" i="168"/>
  <c r="J29" i="170" s="1"/>
  <c r="BX29" i="168"/>
  <c r="BX29" i="170" s="1"/>
  <c r="BB29" i="168"/>
  <c r="BB29" i="170" s="1"/>
  <c r="AE29" i="168"/>
  <c r="AE29" i="170" s="1"/>
  <c r="H29" i="168"/>
  <c r="H29" i="170" s="1"/>
  <c r="BW29" i="168"/>
  <c r="BW29" i="170" s="1"/>
  <c r="AZ29" i="168"/>
  <c r="AZ29" i="170" s="1"/>
  <c r="AD29" i="168"/>
  <c r="AD29" i="170" s="1"/>
  <c r="G29" i="168"/>
  <c r="G29" i="170" s="1"/>
  <c r="BT29" i="168"/>
  <c r="BT29" i="170" s="1"/>
  <c r="AX29" i="168"/>
  <c r="AX29" i="170" s="1"/>
  <c r="AA29" i="168"/>
  <c r="AA29" i="170" s="1"/>
  <c r="E29" i="168"/>
  <c r="E29" i="170" s="1"/>
  <c r="AU29" i="168"/>
  <c r="AU29" i="170" s="1"/>
  <c r="F29" i="168"/>
  <c r="F29" i="170" s="1"/>
  <c r="AT29" i="168"/>
  <c r="AT29" i="170" s="1"/>
  <c r="D29" i="168"/>
  <c r="AS29" i="168"/>
  <c r="AS29" i="170" s="1"/>
  <c r="CH29" i="168"/>
  <c r="CH29" i="170" s="1"/>
  <c r="AR29" i="168"/>
  <c r="AR29" i="170" s="1"/>
  <c r="CG29" i="168"/>
  <c r="CG29" i="170" s="1"/>
  <c r="AQ29" i="168"/>
  <c r="AQ29" i="170" s="1"/>
  <c r="CF29" i="168"/>
  <c r="CF29" i="170" s="1"/>
  <c r="AP29" i="168"/>
  <c r="AP29" i="170" s="1"/>
  <c r="BR29" i="168"/>
  <c r="BR29" i="170" s="1"/>
  <c r="AB29" i="168"/>
  <c r="AB29" i="170" s="1"/>
  <c r="BP29" i="168"/>
  <c r="BP29" i="170" s="1"/>
  <c r="Z29" i="168"/>
  <c r="Z29" i="170" s="1"/>
  <c r="BN29" i="168"/>
  <c r="BN29" i="170" s="1"/>
  <c r="X29" i="168"/>
  <c r="X29" i="170" s="1"/>
  <c r="BK29" i="168"/>
  <c r="BK29" i="170" s="1"/>
  <c r="U29" i="168"/>
  <c r="U29" i="170" s="1"/>
  <c r="AY29" i="168"/>
  <c r="AY29" i="170" s="1"/>
  <c r="R29" i="168"/>
  <c r="R29" i="170" s="1"/>
  <c r="BI29" i="168"/>
  <c r="BI29" i="170" s="1"/>
  <c r="AV29" i="168"/>
  <c r="AV29" i="170" s="1"/>
  <c r="AO29" i="168"/>
  <c r="AO29" i="170" s="1"/>
  <c r="AN29" i="168"/>
  <c r="AN29" i="170" s="1"/>
  <c r="AM29" i="168"/>
  <c r="AM29" i="170" s="1"/>
  <c r="Y29" i="168"/>
  <c r="Y29" i="170" s="1"/>
  <c r="W29" i="168"/>
  <c r="W29" i="170" s="1"/>
  <c r="S29" i="168"/>
  <c r="S29" i="170" s="1"/>
  <c r="BS29" i="168"/>
  <c r="BS29" i="170" s="1"/>
  <c r="BL29" i="168"/>
  <c r="BL29" i="170" s="1"/>
  <c r="BJ29" i="168"/>
  <c r="BJ29" i="170" s="1"/>
  <c r="BV29" i="168"/>
  <c r="BV29" i="170" s="1"/>
  <c r="BO29" i="168"/>
  <c r="BO29" i="170" s="1"/>
  <c r="BM29" i="168"/>
  <c r="BM29" i="170" s="1"/>
  <c r="V29" i="168"/>
  <c r="V29" i="170" s="1"/>
  <c r="T29" i="168"/>
  <c r="T29" i="170" s="1"/>
  <c r="Q29" i="168"/>
  <c r="Q29" i="170" s="1"/>
  <c r="CE29" i="168"/>
  <c r="CE29" i="170" s="1"/>
  <c r="BS35" i="168"/>
  <c r="BS35" i="170" s="1"/>
  <c r="AY35" i="168"/>
  <c r="AY35" i="170" s="1"/>
  <c r="AE35" i="168"/>
  <c r="AE35" i="170" s="1"/>
  <c r="K35" i="168"/>
  <c r="K35" i="170" s="1"/>
  <c r="BR35" i="168"/>
  <c r="BR35" i="170" s="1"/>
  <c r="AX35" i="168"/>
  <c r="AX35" i="170" s="1"/>
  <c r="AD35" i="168"/>
  <c r="AD35" i="170" s="1"/>
  <c r="J35" i="168"/>
  <c r="J35" i="170" s="1"/>
  <c r="BP35" i="168"/>
  <c r="BP35" i="170" s="1"/>
  <c r="AV35" i="168"/>
  <c r="AV35" i="170" s="1"/>
  <c r="AB35" i="168"/>
  <c r="AB35" i="170" s="1"/>
  <c r="H35" i="168"/>
  <c r="H35" i="170" s="1"/>
  <c r="BO35" i="168"/>
  <c r="BO35" i="170" s="1"/>
  <c r="AU35" i="168"/>
  <c r="AU35" i="170" s="1"/>
  <c r="AA35" i="168"/>
  <c r="AA35" i="170" s="1"/>
  <c r="G35" i="168"/>
  <c r="G35" i="170" s="1"/>
  <c r="CH35" i="168"/>
  <c r="CH35" i="170" s="1"/>
  <c r="BN35" i="168"/>
  <c r="BN35" i="170" s="1"/>
  <c r="AT35" i="168"/>
  <c r="AT35" i="170" s="1"/>
  <c r="Z35" i="168"/>
  <c r="Z35" i="170" s="1"/>
  <c r="F35" i="168"/>
  <c r="F35" i="170" s="1"/>
  <c r="CD35" i="168"/>
  <c r="CD35" i="170" s="1"/>
  <c r="BJ35" i="168"/>
  <c r="BJ35" i="170" s="1"/>
  <c r="AP35" i="168"/>
  <c r="AP35" i="170" s="1"/>
  <c r="V35" i="168"/>
  <c r="V35" i="170" s="1"/>
  <c r="BK35" i="168"/>
  <c r="BK35" i="170" s="1"/>
  <c r="AJ35" i="168"/>
  <c r="AJ35" i="170" s="1"/>
  <c r="E35" i="168"/>
  <c r="E35" i="170" s="1"/>
  <c r="BI35" i="168"/>
  <c r="BI35" i="170" s="1"/>
  <c r="AI35" i="168"/>
  <c r="AI35" i="170" s="1"/>
  <c r="D35" i="168"/>
  <c r="BH35" i="168"/>
  <c r="BH35" i="170" s="1"/>
  <c r="AH35" i="168"/>
  <c r="AH35" i="170" s="1"/>
  <c r="BG35" i="168"/>
  <c r="BG35" i="170" s="1"/>
  <c r="AG35" i="168"/>
  <c r="AG35" i="170" s="1"/>
  <c r="CG35" i="168"/>
  <c r="CG35" i="170" s="1"/>
  <c r="BF35" i="168"/>
  <c r="BF35" i="170" s="1"/>
  <c r="AF35" i="168"/>
  <c r="AF35" i="170" s="1"/>
  <c r="CF35" i="168"/>
  <c r="CF35" i="170" s="1"/>
  <c r="BE35" i="168"/>
  <c r="BE35" i="170" s="1"/>
  <c r="AC35" i="168"/>
  <c r="AC35" i="170" s="1"/>
  <c r="CE35" i="168"/>
  <c r="CE35" i="170" s="1"/>
  <c r="BD35" i="168"/>
  <c r="BD35" i="170" s="1"/>
  <c r="Y35" i="168"/>
  <c r="Y35" i="170" s="1"/>
  <c r="CC35" i="168"/>
  <c r="CC35" i="170" s="1"/>
  <c r="BC35" i="168"/>
  <c r="BC35" i="170" s="1"/>
  <c r="X35" i="168"/>
  <c r="X35" i="170" s="1"/>
  <c r="CA35" i="168"/>
  <c r="CA35" i="170" s="1"/>
  <c r="BA35" i="168"/>
  <c r="BA35" i="170" s="1"/>
  <c r="U35" i="168"/>
  <c r="U35" i="170" s="1"/>
  <c r="BW35" i="168"/>
  <c r="BW35" i="170" s="1"/>
  <c r="S35" i="168"/>
  <c r="S35" i="170" s="1"/>
  <c r="BV35" i="168"/>
  <c r="BV35" i="170" s="1"/>
  <c r="R35" i="168"/>
  <c r="R35" i="170" s="1"/>
  <c r="BU35" i="168"/>
  <c r="BU35" i="170" s="1"/>
  <c r="Q35" i="168"/>
  <c r="Q35" i="170" s="1"/>
  <c r="BT35" i="168"/>
  <c r="BT35" i="170" s="1"/>
  <c r="P35" i="168"/>
  <c r="P35" i="170" s="1"/>
  <c r="BQ35" i="168"/>
  <c r="BQ35" i="170" s="1"/>
  <c r="O35" i="168"/>
  <c r="O35" i="170" s="1"/>
  <c r="BM35" i="168"/>
  <c r="BM35" i="170" s="1"/>
  <c r="N35" i="168"/>
  <c r="N35" i="170" s="1"/>
  <c r="AW35" i="168"/>
  <c r="AW35" i="170" s="1"/>
  <c r="AS35" i="168"/>
  <c r="AS35" i="170" s="1"/>
  <c r="AQ35" i="168"/>
  <c r="AQ35" i="170" s="1"/>
  <c r="AM35" i="168"/>
  <c r="AM35" i="170" s="1"/>
  <c r="BY35" i="168"/>
  <c r="BY35" i="170" s="1"/>
  <c r="W35" i="168"/>
  <c r="W35" i="170" s="1"/>
  <c r="AL35" i="168"/>
  <c r="AL35" i="170" s="1"/>
  <c r="AK35" i="168"/>
  <c r="AK35" i="170" s="1"/>
  <c r="T35" i="168"/>
  <c r="T35" i="170" s="1"/>
  <c r="M35" i="168"/>
  <c r="M35" i="170" s="1"/>
  <c r="L35" i="168"/>
  <c r="L35" i="170" s="1"/>
  <c r="I35" i="168"/>
  <c r="I35" i="170" s="1"/>
  <c r="BZ35" i="168"/>
  <c r="BZ35" i="170" s="1"/>
  <c r="BB35" i="168"/>
  <c r="BB35" i="170" s="1"/>
  <c r="AO35" i="168"/>
  <c r="AO35" i="170" s="1"/>
  <c r="AN35" i="168"/>
  <c r="AN35" i="170" s="1"/>
  <c r="BL35" i="168"/>
  <c r="BL35" i="170" s="1"/>
  <c r="AZ35" i="168"/>
  <c r="AZ35" i="170" s="1"/>
  <c r="AR35" i="168"/>
  <c r="AR35" i="170" s="1"/>
  <c r="BX35" i="168"/>
  <c r="BX35" i="170" s="1"/>
  <c r="CC65" i="168"/>
  <c r="CC65" i="170" s="1"/>
  <c r="BI65" i="168"/>
  <c r="BI65" i="170" s="1"/>
  <c r="AO65" i="168"/>
  <c r="AO65" i="170" s="1"/>
  <c r="U65" i="168"/>
  <c r="U65" i="170" s="1"/>
  <c r="BH65" i="168"/>
  <c r="BH65" i="170" s="1"/>
  <c r="AN65" i="168"/>
  <c r="AN65" i="170" s="1"/>
  <c r="T65" i="168"/>
  <c r="T65" i="170" s="1"/>
  <c r="CA65" i="168"/>
  <c r="CA65" i="170" s="1"/>
  <c r="BG65" i="168"/>
  <c r="BG65" i="170" s="1"/>
  <c r="AM65" i="168"/>
  <c r="AM65" i="170" s="1"/>
  <c r="S65" i="168"/>
  <c r="S65" i="170" s="1"/>
  <c r="BZ65" i="168"/>
  <c r="BZ65" i="170" s="1"/>
  <c r="BF65" i="168"/>
  <c r="BF65" i="170" s="1"/>
  <c r="AL65" i="168"/>
  <c r="AL65" i="170" s="1"/>
  <c r="R65" i="168"/>
  <c r="R65" i="170" s="1"/>
  <c r="BY65" i="168"/>
  <c r="BY65" i="170" s="1"/>
  <c r="BE65" i="168"/>
  <c r="BE65" i="170" s="1"/>
  <c r="AK65" i="168"/>
  <c r="AK65" i="170" s="1"/>
  <c r="Q65" i="168"/>
  <c r="Q65" i="170" s="1"/>
  <c r="BX65" i="168"/>
  <c r="BX65" i="170" s="1"/>
  <c r="BD65" i="168"/>
  <c r="BD65" i="170" s="1"/>
  <c r="AJ65" i="168"/>
  <c r="AJ65" i="170" s="1"/>
  <c r="P65" i="168"/>
  <c r="P65" i="170" s="1"/>
  <c r="BW65" i="168"/>
  <c r="BW65" i="170" s="1"/>
  <c r="BC65" i="168"/>
  <c r="BC65" i="170" s="1"/>
  <c r="AI65" i="168"/>
  <c r="AI65" i="170" s="1"/>
  <c r="O65" i="168"/>
  <c r="O65" i="170" s="1"/>
  <c r="BV65" i="168"/>
  <c r="BV65" i="170" s="1"/>
  <c r="BB65" i="168"/>
  <c r="BB65" i="170" s="1"/>
  <c r="AH65" i="168"/>
  <c r="AH65" i="170" s="1"/>
  <c r="N65" i="168"/>
  <c r="N65" i="170" s="1"/>
  <c r="BT65" i="168"/>
  <c r="BT65" i="170" s="1"/>
  <c r="AZ65" i="168"/>
  <c r="AZ65" i="170" s="1"/>
  <c r="AF65" i="168"/>
  <c r="AF65" i="170" s="1"/>
  <c r="L65" i="168"/>
  <c r="L65" i="170" s="1"/>
  <c r="BK65" i="168"/>
  <c r="BK65" i="170" s="1"/>
  <c r="Y65" i="168"/>
  <c r="Y65" i="170" s="1"/>
  <c r="BJ65" i="168"/>
  <c r="BJ65" i="170" s="1"/>
  <c r="X65" i="168"/>
  <c r="X65" i="170" s="1"/>
  <c r="BA65" i="168"/>
  <c r="BA65" i="170" s="1"/>
  <c r="W65" i="168"/>
  <c r="W65" i="170" s="1"/>
  <c r="AY65" i="168"/>
  <c r="AY65" i="170" s="1"/>
  <c r="V65" i="168"/>
  <c r="V65" i="170" s="1"/>
  <c r="AX65" i="168"/>
  <c r="AX65" i="170" s="1"/>
  <c r="M65" i="168"/>
  <c r="M65" i="170" s="1"/>
  <c r="AW65" i="168"/>
  <c r="AW65" i="170" s="1"/>
  <c r="K65" i="168"/>
  <c r="K65" i="170" s="1"/>
  <c r="CH65" i="168"/>
  <c r="CH65" i="170" s="1"/>
  <c r="AV65" i="168"/>
  <c r="AV65" i="170" s="1"/>
  <c r="J65" i="168"/>
  <c r="J65" i="170" s="1"/>
  <c r="CG65" i="168"/>
  <c r="CG65" i="170" s="1"/>
  <c r="AU65" i="168"/>
  <c r="AU65" i="170" s="1"/>
  <c r="I65" i="168"/>
  <c r="I65" i="170" s="1"/>
  <c r="CE65" i="168"/>
  <c r="CE65" i="170" s="1"/>
  <c r="AS65" i="168"/>
  <c r="AS65" i="170" s="1"/>
  <c r="G65" i="168"/>
  <c r="G65" i="170" s="1"/>
  <c r="CD65" i="168"/>
  <c r="CD65" i="170" s="1"/>
  <c r="AR65" i="168"/>
  <c r="AR65" i="170" s="1"/>
  <c r="F65" i="168"/>
  <c r="F65" i="170" s="1"/>
  <c r="BQ65" i="168"/>
  <c r="BQ65" i="170" s="1"/>
  <c r="AE65" i="168"/>
  <c r="AE65" i="170" s="1"/>
  <c r="BN65" i="168"/>
  <c r="BN65" i="170" s="1"/>
  <c r="AB65" i="168"/>
  <c r="AB65" i="170" s="1"/>
  <c r="BM65" i="168"/>
  <c r="BM65" i="170" s="1"/>
  <c r="AA65" i="168"/>
  <c r="AA65" i="170" s="1"/>
  <c r="CF65" i="168"/>
  <c r="CF65" i="170" s="1"/>
  <c r="BU65" i="168"/>
  <c r="BU65" i="170" s="1"/>
  <c r="BS65" i="168"/>
  <c r="BS65" i="170" s="1"/>
  <c r="BR65" i="168"/>
  <c r="BR65" i="170" s="1"/>
  <c r="AT65" i="168"/>
  <c r="AT65" i="170" s="1"/>
  <c r="AQ65" i="168"/>
  <c r="AQ65" i="170" s="1"/>
  <c r="AG65" i="168"/>
  <c r="AG65" i="170" s="1"/>
  <c r="Z65" i="168"/>
  <c r="Z65" i="170" s="1"/>
  <c r="H65" i="168"/>
  <c r="H65" i="170" s="1"/>
  <c r="D65" i="168"/>
  <c r="BP65" i="168"/>
  <c r="BP65" i="170" s="1"/>
  <c r="BO65" i="168"/>
  <c r="BO65" i="170" s="1"/>
  <c r="BL65" i="168"/>
  <c r="BL65" i="170" s="1"/>
  <c r="AP65" i="168"/>
  <c r="AP65" i="170" s="1"/>
  <c r="AD65" i="168"/>
  <c r="AD65" i="170" s="1"/>
  <c r="AC65" i="168"/>
  <c r="AC65" i="170" s="1"/>
  <c r="E65" i="168"/>
  <c r="E65" i="170" s="1"/>
  <c r="X41" i="207"/>
  <c r="Z52" i="206"/>
  <c r="Z41" i="207" s="1"/>
  <c r="Y52" i="206"/>
  <c r="Y41" i="207" s="1"/>
  <c r="AH85" i="206"/>
  <c r="AH42" i="207" s="1"/>
  <c r="AI85" i="206"/>
  <c r="AI42" i="207" s="1"/>
  <c r="AG42" i="207"/>
  <c r="AG56" i="207"/>
  <c r="AH28" i="206"/>
  <c r="AH56" i="207" s="1"/>
  <c r="AI28" i="206"/>
  <c r="AI56" i="207" s="1"/>
  <c r="AG29" i="207"/>
  <c r="AH81" i="206"/>
  <c r="AH29" i="207" s="1"/>
  <c r="AI81" i="206"/>
  <c r="AI29" i="207" s="1"/>
  <c r="AG67" i="207"/>
  <c r="AI54" i="206"/>
  <c r="AI67" i="207" s="1"/>
  <c r="AH54" i="206"/>
  <c r="AH67" i="207" s="1"/>
  <c r="AJ16" i="207"/>
  <c r="AL40" i="206"/>
  <c r="AL16" i="207" s="1"/>
  <c r="AK40" i="206"/>
  <c r="AK16" i="207" s="1"/>
  <c r="AJ74" i="207"/>
  <c r="AL53" i="206"/>
  <c r="AL74" i="207" s="1"/>
  <c r="AK53" i="206"/>
  <c r="AK74" i="207" s="1"/>
  <c r="BX12" i="168"/>
  <c r="BX12" i="170" s="1"/>
  <c r="BD12" i="168"/>
  <c r="BD12" i="170" s="1"/>
  <c r="AJ12" i="168"/>
  <c r="AJ12" i="170" s="1"/>
  <c r="P12" i="168"/>
  <c r="P12" i="170" s="1"/>
  <c r="BW12" i="168"/>
  <c r="BW12" i="170" s="1"/>
  <c r="BC12" i="168"/>
  <c r="BC12" i="170" s="1"/>
  <c r="AI12" i="168"/>
  <c r="AI12" i="170" s="1"/>
  <c r="O12" i="168"/>
  <c r="O12" i="170" s="1"/>
  <c r="BV12" i="168"/>
  <c r="BV12" i="170" s="1"/>
  <c r="BB12" i="168"/>
  <c r="BB12" i="170" s="1"/>
  <c r="AH12" i="168"/>
  <c r="AH12" i="170" s="1"/>
  <c r="N12" i="168"/>
  <c r="N12" i="170" s="1"/>
  <c r="BU12" i="168"/>
  <c r="BU12" i="170" s="1"/>
  <c r="BA12" i="168"/>
  <c r="BA12" i="170" s="1"/>
  <c r="AG12" i="168"/>
  <c r="AG12" i="170" s="1"/>
  <c r="M12" i="168"/>
  <c r="M12" i="170" s="1"/>
  <c r="BT12" i="168"/>
  <c r="BT12" i="170" s="1"/>
  <c r="AZ12" i="168"/>
  <c r="AZ12" i="170" s="1"/>
  <c r="AF12" i="168"/>
  <c r="AF12" i="170" s="1"/>
  <c r="L12" i="168"/>
  <c r="L12" i="170" s="1"/>
  <c r="BS12" i="168"/>
  <c r="BS12" i="170" s="1"/>
  <c r="AY12" i="168"/>
  <c r="AY12" i="170" s="1"/>
  <c r="AE12" i="168"/>
  <c r="AE12" i="170" s="1"/>
  <c r="K12" i="168"/>
  <c r="K12" i="170" s="1"/>
  <c r="BR12" i="168"/>
  <c r="BR12" i="170" s="1"/>
  <c r="AX12" i="168"/>
  <c r="AX12" i="170" s="1"/>
  <c r="AD12" i="168"/>
  <c r="AD12" i="170" s="1"/>
  <c r="J12" i="168"/>
  <c r="J12" i="170" s="1"/>
  <c r="BQ12" i="168"/>
  <c r="BQ12" i="170" s="1"/>
  <c r="AW12" i="168"/>
  <c r="AW12" i="170" s="1"/>
  <c r="AC12" i="168"/>
  <c r="AC12" i="170" s="1"/>
  <c r="I12" i="168"/>
  <c r="I12" i="170" s="1"/>
  <c r="BO12" i="168"/>
  <c r="BO12" i="170" s="1"/>
  <c r="AU12" i="168"/>
  <c r="AU12" i="170" s="1"/>
  <c r="AA12" i="168"/>
  <c r="AA12" i="170" s="1"/>
  <c r="G12" i="168"/>
  <c r="G12" i="170" s="1"/>
  <c r="CF12" i="168"/>
  <c r="CF12" i="170" s="1"/>
  <c r="AT12" i="168"/>
  <c r="AT12" i="170" s="1"/>
  <c r="Q12" i="168"/>
  <c r="Q12" i="170" s="1"/>
  <c r="CE12" i="168"/>
  <c r="CE12" i="170" s="1"/>
  <c r="AS12" i="168"/>
  <c r="AS12" i="170" s="1"/>
  <c r="H12" i="168"/>
  <c r="H12" i="170" s="1"/>
  <c r="CD12" i="168"/>
  <c r="CD12" i="170" s="1"/>
  <c r="AR12" i="168"/>
  <c r="AR12" i="170" s="1"/>
  <c r="F12" i="168"/>
  <c r="F12" i="170" s="1"/>
  <c r="CC12" i="168"/>
  <c r="CC12" i="170" s="1"/>
  <c r="AQ12" i="168"/>
  <c r="AQ12" i="170" s="1"/>
  <c r="E12" i="168"/>
  <c r="E12" i="170" s="1"/>
  <c r="AP12" i="168"/>
  <c r="AP12" i="170" s="1"/>
  <c r="D12" i="168"/>
  <c r="CA12" i="168"/>
  <c r="CA12" i="170" s="1"/>
  <c r="AO12" i="168"/>
  <c r="AO12" i="170" s="1"/>
  <c r="BN12" i="168"/>
  <c r="BN12" i="170" s="1"/>
  <c r="AK12" i="168"/>
  <c r="AK12" i="170" s="1"/>
  <c r="BM12" i="168"/>
  <c r="BM12" i="170" s="1"/>
  <c r="AB12" i="168"/>
  <c r="AB12" i="170" s="1"/>
  <c r="BF12" i="168"/>
  <c r="BF12" i="170" s="1"/>
  <c r="BE12" i="168"/>
  <c r="BE12" i="170" s="1"/>
  <c r="AV12" i="168"/>
  <c r="AV12" i="170" s="1"/>
  <c r="AN12" i="168"/>
  <c r="AN12" i="170" s="1"/>
  <c r="AM12" i="168"/>
  <c r="AM12" i="170" s="1"/>
  <c r="AL12" i="168"/>
  <c r="AL12" i="170" s="1"/>
  <c r="Z12" i="168"/>
  <c r="Z12" i="170" s="1"/>
  <c r="CH12" i="168"/>
  <c r="CH12" i="170" s="1"/>
  <c r="W12" i="168"/>
  <c r="W12" i="170" s="1"/>
  <c r="BY12" i="168"/>
  <c r="BY12" i="170" s="1"/>
  <c r="T12" i="168"/>
  <c r="T12" i="170" s="1"/>
  <c r="BK12" i="168"/>
  <c r="BK12" i="170" s="1"/>
  <c r="BH12" i="168"/>
  <c r="BH12" i="170" s="1"/>
  <c r="BG12" i="168"/>
  <c r="BG12" i="170" s="1"/>
  <c r="CG12" i="168"/>
  <c r="CG12" i="170" s="1"/>
  <c r="BZ12" i="168"/>
  <c r="BZ12" i="170" s="1"/>
  <c r="BJ12" i="168"/>
  <c r="BJ12" i="170" s="1"/>
  <c r="X12" i="168"/>
  <c r="X12" i="170" s="1"/>
  <c r="S12" i="168"/>
  <c r="S12" i="170" s="1"/>
  <c r="BP12" i="168"/>
  <c r="BP12" i="170" s="1"/>
  <c r="BL12" i="168"/>
  <c r="BL12" i="170" s="1"/>
  <c r="BI12" i="168"/>
  <c r="BI12" i="170" s="1"/>
  <c r="Y12" i="168"/>
  <c r="Y12" i="170" s="1"/>
  <c r="V12" i="168"/>
  <c r="V12" i="170" s="1"/>
  <c r="U12" i="168"/>
  <c r="U12" i="170" s="1"/>
  <c r="R12" i="168"/>
  <c r="R12" i="170" s="1"/>
  <c r="BQ61" i="168"/>
  <c r="BQ61" i="170" s="1"/>
  <c r="AW61" i="168"/>
  <c r="AW61" i="170" s="1"/>
  <c r="AC61" i="168"/>
  <c r="AC61" i="170" s="1"/>
  <c r="I61" i="168"/>
  <c r="I61" i="170" s="1"/>
  <c r="BP61" i="168"/>
  <c r="BP61" i="170" s="1"/>
  <c r="AV61" i="168"/>
  <c r="AV61" i="170" s="1"/>
  <c r="AB61" i="168"/>
  <c r="AB61" i="170" s="1"/>
  <c r="H61" i="168"/>
  <c r="H61" i="170" s="1"/>
  <c r="BO61" i="168"/>
  <c r="BO61" i="170" s="1"/>
  <c r="AU61" i="168"/>
  <c r="AU61" i="170" s="1"/>
  <c r="AA61" i="168"/>
  <c r="AA61" i="170" s="1"/>
  <c r="G61" i="168"/>
  <c r="G61" i="170" s="1"/>
  <c r="CH61" i="168"/>
  <c r="CH61" i="170" s="1"/>
  <c r="BN61" i="168"/>
  <c r="BN61" i="170" s="1"/>
  <c r="AT61" i="168"/>
  <c r="AT61" i="170" s="1"/>
  <c r="Z61" i="168"/>
  <c r="Z61" i="170" s="1"/>
  <c r="F61" i="168"/>
  <c r="F61" i="170" s="1"/>
  <c r="CG61" i="168"/>
  <c r="CG61" i="170" s="1"/>
  <c r="BM61" i="168"/>
  <c r="BM61" i="170" s="1"/>
  <c r="AS61" i="168"/>
  <c r="AS61" i="170" s="1"/>
  <c r="Y61" i="168"/>
  <c r="Y61" i="170" s="1"/>
  <c r="E61" i="168"/>
  <c r="E61" i="170" s="1"/>
  <c r="CF61" i="168"/>
  <c r="CF61" i="170" s="1"/>
  <c r="BL61" i="168"/>
  <c r="BL61" i="170" s="1"/>
  <c r="AR61" i="168"/>
  <c r="AR61" i="170" s="1"/>
  <c r="X61" i="168"/>
  <c r="X61" i="170" s="1"/>
  <c r="D61" i="168"/>
  <c r="CE61" i="168"/>
  <c r="CE61" i="170" s="1"/>
  <c r="BK61" i="168"/>
  <c r="BK61" i="170" s="1"/>
  <c r="AQ61" i="168"/>
  <c r="AQ61" i="170" s="1"/>
  <c r="W61" i="168"/>
  <c r="W61" i="170" s="1"/>
  <c r="CD61" i="168"/>
  <c r="CD61" i="170" s="1"/>
  <c r="BJ61" i="168"/>
  <c r="BJ61" i="170" s="1"/>
  <c r="AP61" i="168"/>
  <c r="AP61" i="170" s="1"/>
  <c r="V61" i="168"/>
  <c r="V61" i="170" s="1"/>
  <c r="BH61" i="168"/>
  <c r="BH61" i="170" s="1"/>
  <c r="AN61" i="168"/>
  <c r="AN61" i="170" s="1"/>
  <c r="T61" i="168"/>
  <c r="T61" i="170" s="1"/>
  <c r="BZ61" i="168"/>
  <c r="BZ61" i="170" s="1"/>
  <c r="AO61" i="168"/>
  <c r="AO61" i="170" s="1"/>
  <c r="K61" i="168"/>
  <c r="K61" i="170" s="1"/>
  <c r="BY61" i="168"/>
  <c r="BY61" i="170" s="1"/>
  <c r="AM61" i="168"/>
  <c r="AM61" i="170" s="1"/>
  <c r="J61" i="168"/>
  <c r="J61" i="170" s="1"/>
  <c r="BX61" i="168"/>
  <c r="BX61" i="170" s="1"/>
  <c r="AL61" i="168"/>
  <c r="AL61" i="170" s="1"/>
  <c r="BW61" i="168"/>
  <c r="BW61" i="170" s="1"/>
  <c r="AK61" i="168"/>
  <c r="AK61" i="170" s="1"/>
  <c r="BV61" i="168"/>
  <c r="BV61" i="170" s="1"/>
  <c r="AJ61" i="168"/>
  <c r="AJ61" i="170" s="1"/>
  <c r="BU61" i="168"/>
  <c r="BU61" i="170" s="1"/>
  <c r="AI61" i="168"/>
  <c r="AI61" i="170" s="1"/>
  <c r="BT61" i="168"/>
  <c r="BT61" i="170" s="1"/>
  <c r="AH61" i="168"/>
  <c r="AH61" i="170" s="1"/>
  <c r="BS61" i="168"/>
  <c r="BS61" i="170" s="1"/>
  <c r="AG61" i="168"/>
  <c r="AG61" i="170" s="1"/>
  <c r="BI61" i="168"/>
  <c r="BI61" i="170" s="1"/>
  <c r="AE61" i="168"/>
  <c r="AE61" i="170" s="1"/>
  <c r="BG61" i="168"/>
  <c r="BG61" i="170" s="1"/>
  <c r="AD61" i="168"/>
  <c r="AD61" i="170" s="1"/>
  <c r="BC61" i="168"/>
  <c r="BC61" i="170" s="1"/>
  <c r="Q61" i="168"/>
  <c r="Q61" i="170" s="1"/>
  <c r="AZ61" i="168"/>
  <c r="AZ61" i="170" s="1"/>
  <c r="N61" i="168"/>
  <c r="N61" i="170" s="1"/>
  <c r="BB61" i="168"/>
  <c r="BB61" i="170" s="1"/>
  <c r="BA61" i="168"/>
  <c r="BA61" i="170" s="1"/>
  <c r="AY61" i="168"/>
  <c r="AY61" i="170" s="1"/>
  <c r="AX61" i="168"/>
  <c r="AX61" i="170" s="1"/>
  <c r="AF61" i="168"/>
  <c r="AF61" i="170" s="1"/>
  <c r="U61" i="168"/>
  <c r="U61" i="170" s="1"/>
  <c r="O61" i="168"/>
  <c r="O61" i="170" s="1"/>
  <c r="M61" i="168"/>
  <c r="M61" i="170" s="1"/>
  <c r="CA61" i="168"/>
  <c r="CA61" i="170" s="1"/>
  <c r="BR61" i="168"/>
  <c r="BR61" i="170" s="1"/>
  <c r="BE61" i="168"/>
  <c r="BE61" i="170" s="1"/>
  <c r="BF61" i="168"/>
  <c r="BF61" i="170" s="1"/>
  <c r="R61" i="168"/>
  <c r="R61" i="170" s="1"/>
  <c r="S61" i="168"/>
  <c r="S61" i="170" s="1"/>
  <c r="P61" i="168"/>
  <c r="P61" i="170" s="1"/>
  <c r="L61" i="168"/>
  <c r="L61" i="170" s="1"/>
  <c r="CC61" i="168"/>
  <c r="CC61" i="170" s="1"/>
  <c r="BD61" i="168"/>
  <c r="BD61" i="170" s="1"/>
  <c r="Y34" i="206"/>
  <c r="Y17" i="207" s="1"/>
  <c r="X17" i="207"/>
  <c r="Z34" i="206"/>
  <c r="Z17" i="207" s="1"/>
  <c r="Y14" i="206"/>
  <c r="Y14" i="207" s="1"/>
  <c r="Z14" i="206"/>
  <c r="Z14" i="207" s="1"/>
  <c r="X14" i="207"/>
  <c r="X70" i="207"/>
  <c r="Z47" i="206"/>
  <c r="Z70" i="207" s="1"/>
  <c r="Y47" i="206"/>
  <c r="Y70" i="207" s="1"/>
  <c r="Z33" i="206"/>
  <c r="Z28" i="207" s="1"/>
  <c r="Y33" i="206"/>
  <c r="Y28" i="207" s="1"/>
  <c r="X28" i="207"/>
  <c r="AG60" i="207"/>
  <c r="AH68" i="206"/>
  <c r="AH60" i="207" s="1"/>
  <c r="AI68" i="206"/>
  <c r="AI60" i="207" s="1"/>
  <c r="AG26" i="207"/>
  <c r="AI29" i="206"/>
  <c r="AI26" i="207" s="1"/>
  <c r="AH29" i="206"/>
  <c r="AH26" i="207" s="1"/>
  <c r="AG70" i="207"/>
  <c r="AI47" i="206"/>
  <c r="AI70" i="207" s="1"/>
  <c r="AH47" i="206"/>
  <c r="AH70" i="207" s="1"/>
  <c r="AI15" i="206"/>
  <c r="AI40" i="207" s="1"/>
  <c r="AH15" i="206"/>
  <c r="AH40" i="207" s="1"/>
  <c r="AG40" i="207"/>
  <c r="AJ49" i="207"/>
  <c r="AL82" i="206"/>
  <c r="AL49" i="207" s="1"/>
  <c r="AK82" i="206"/>
  <c r="AK49" i="207" s="1"/>
  <c r="AJ62" i="207"/>
  <c r="AL43" i="206"/>
  <c r="AL62" i="207" s="1"/>
  <c r="AK43" i="206"/>
  <c r="AK62" i="207" s="1"/>
  <c r="AJ26" i="207"/>
  <c r="AL29" i="206"/>
  <c r="AL26" i="207" s="1"/>
  <c r="AK29" i="206"/>
  <c r="AK26" i="207" s="1"/>
  <c r="AJ14" i="207"/>
  <c r="AL14" i="206"/>
  <c r="AL14" i="207" s="1"/>
  <c r="AK14" i="206"/>
  <c r="AK14" i="207" s="1"/>
  <c r="BH28" i="168"/>
  <c r="BH28" i="170" s="1"/>
  <c r="AN28" i="168"/>
  <c r="AN28" i="170" s="1"/>
  <c r="T28" i="168"/>
  <c r="T28" i="170" s="1"/>
  <c r="BX28" i="168"/>
  <c r="BX28" i="170" s="1"/>
  <c r="BD28" i="168"/>
  <c r="BD28" i="170" s="1"/>
  <c r="AJ28" i="168"/>
  <c r="AJ28" i="170" s="1"/>
  <c r="P28" i="168"/>
  <c r="P28" i="170" s="1"/>
  <c r="CC28" i="168"/>
  <c r="CC28" i="170" s="1"/>
  <c r="BF28" i="168"/>
  <c r="BF28" i="170" s="1"/>
  <c r="AI28" i="168"/>
  <c r="AI28" i="170" s="1"/>
  <c r="M28" i="168"/>
  <c r="M28" i="170" s="1"/>
  <c r="CA28" i="168"/>
  <c r="CA28" i="170" s="1"/>
  <c r="BE28" i="168"/>
  <c r="BE28" i="170" s="1"/>
  <c r="AH28" i="168"/>
  <c r="AH28" i="170" s="1"/>
  <c r="L28" i="168"/>
  <c r="L28" i="170" s="1"/>
  <c r="BZ28" i="168"/>
  <c r="BZ28" i="170" s="1"/>
  <c r="BC28" i="168"/>
  <c r="BC28" i="170" s="1"/>
  <c r="AG28" i="168"/>
  <c r="AG28" i="170" s="1"/>
  <c r="K28" i="168"/>
  <c r="K28" i="170" s="1"/>
  <c r="BY28" i="168"/>
  <c r="BY28" i="170" s="1"/>
  <c r="BB28" i="168"/>
  <c r="BB28" i="170" s="1"/>
  <c r="AF28" i="168"/>
  <c r="AF28" i="170" s="1"/>
  <c r="J28" i="168"/>
  <c r="J28" i="170" s="1"/>
  <c r="BW28" i="168"/>
  <c r="BW28" i="170" s="1"/>
  <c r="BA28" i="168"/>
  <c r="BA28" i="170" s="1"/>
  <c r="AE28" i="168"/>
  <c r="AE28" i="170" s="1"/>
  <c r="I28" i="168"/>
  <c r="I28" i="170" s="1"/>
  <c r="BV28" i="168"/>
  <c r="BV28" i="170" s="1"/>
  <c r="AZ28" i="168"/>
  <c r="AZ28" i="170" s="1"/>
  <c r="AD28" i="168"/>
  <c r="AD28" i="170" s="1"/>
  <c r="H28" i="168"/>
  <c r="H28" i="170" s="1"/>
  <c r="BU28" i="168"/>
  <c r="BU28" i="170" s="1"/>
  <c r="AY28" i="168"/>
  <c r="AY28" i="170" s="1"/>
  <c r="AC28" i="168"/>
  <c r="AC28" i="170" s="1"/>
  <c r="G28" i="168"/>
  <c r="G28" i="170" s="1"/>
  <c r="BT28" i="168"/>
  <c r="BT28" i="170" s="1"/>
  <c r="AX28" i="168"/>
  <c r="AX28" i="170" s="1"/>
  <c r="AB28" i="168"/>
  <c r="AB28" i="170" s="1"/>
  <c r="F28" i="168"/>
  <c r="F28" i="170" s="1"/>
  <c r="BR28" i="168"/>
  <c r="BR28" i="170" s="1"/>
  <c r="AV28" i="168"/>
  <c r="AV28" i="170" s="1"/>
  <c r="Z28" i="168"/>
  <c r="Z28" i="170" s="1"/>
  <c r="D28" i="168"/>
  <c r="BI28" i="168"/>
  <c r="BI28" i="170" s="1"/>
  <c r="R28" i="168"/>
  <c r="R28" i="170" s="1"/>
  <c r="BG28" i="168"/>
  <c r="BG28" i="170" s="1"/>
  <c r="Q28" i="168"/>
  <c r="Q28" i="170" s="1"/>
  <c r="AW28" i="168"/>
  <c r="AW28" i="170" s="1"/>
  <c r="O28" i="168"/>
  <c r="O28" i="170" s="1"/>
  <c r="AU28" i="168"/>
  <c r="AU28" i="170" s="1"/>
  <c r="N28" i="168"/>
  <c r="N28" i="170" s="1"/>
  <c r="AT28" i="168"/>
  <c r="AT28" i="170" s="1"/>
  <c r="E28" i="168"/>
  <c r="E28" i="170" s="1"/>
  <c r="AS28" i="168"/>
  <c r="AS28" i="170" s="1"/>
  <c r="CE28" i="168"/>
  <c r="CE28" i="170" s="1"/>
  <c r="AO28" i="168"/>
  <c r="AO28" i="170" s="1"/>
  <c r="CD28" i="168"/>
  <c r="CD28" i="170" s="1"/>
  <c r="AM28" i="168"/>
  <c r="AM28" i="170" s="1"/>
  <c r="BQ28" i="168"/>
  <c r="BQ28" i="170" s="1"/>
  <c r="AK28" i="168"/>
  <c r="AK28" i="170" s="1"/>
  <c r="BN28" i="168"/>
  <c r="BN28" i="170" s="1"/>
  <c r="X28" i="168"/>
  <c r="X28" i="170" s="1"/>
  <c r="BK28" i="168"/>
  <c r="BK28" i="170" s="1"/>
  <c r="U28" i="168"/>
  <c r="U28" i="170" s="1"/>
  <c r="AR28" i="168"/>
  <c r="AR28" i="170" s="1"/>
  <c r="AQ28" i="168"/>
  <c r="AQ28" i="170" s="1"/>
  <c r="AP28" i="168"/>
  <c r="AP28" i="170" s="1"/>
  <c r="AL28" i="168"/>
  <c r="AL28" i="170" s="1"/>
  <c r="AA28" i="168"/>
  <c r="AA28" i="170" s="1"/>
  <c r="Y28" i="168"/>
  <c r="Y28" i="170" s="1"/>
  <c r="W28" i="168"/>
  <c r="W28" i="170" s="1"/>
  <c r="CG28" i="168"/>
  <c r="CG28" i="170" s="1"/>
  <c r="BP28" i="168"/>
  <c r="BP28" i="170" s="1"/>
  <c r="BL28" i="168"/>
  <c r="BL28" i="170" s="1"/>
  <c r="BJ28" i="168"/>
  <c r="BJ28" i="170" s="1"/>
  <c r="CH28" i="168"/>
  <c r="CH28" i="170" s="1"/>
  <c r="BO28" i="168"/>
  <c r="BO28" i="170" s="1"/>
  <c r="S28" i="168"/>
  <c r="S28" i="170" s="1"/>
  <c r="V28" i="168"/>
  <c r="V28" i="170" s="1"/>
  <c r="BS28" i="168"/>
  <c r="BS28" i="170" s="1"/>
  <c r="BM28" i="168"/>
  <c r="BM28" i="170" s="1"/>
  <c r="CF28" i="168"/>
  <c r="CF28" i="170" s="1"/>
  <c r="D63" i="170"/>
  <c r="CB63" i="168"/>
  <c r="D49" i="170"/>
  <c r="CB49" i="168"/>
  <c r="D14" i="170"/>
  <c r="CB14" i="168"/>
  <c r="CE59" i="168"/>
  <c r="CE59" i="170" s="1"/>
  <c r="BK59" i="168"/>
  <c r="BK59" i="170" s="1"/>
  <c r="AQ59" i="168"/>
  <c r="AQ59" i="170" s="1"/>
  <c r="W59" i="168"/>
  <c r="W59" i="170" s="1"/>
  <c r="CD59" i="168"/>
  <c r="CD59" i="170" s="1"/>
  <c r="BJ59" i="168"/>
  <c r="BJ59" i="170" s="1"/>
  <c r="AP59" i="168"/>
  <c r="AP59" i="170" s="1"/>
  <c r="V59" i="168"/>
  <c r="V59" i="170" s="1"/>
  <c r="CC59" i="168"/>
  <c r="CC59" i="170" s="1"/>
  <c r="BI59" i="168"/>
  <c r="BI59" i="170" s="1"/>
  <c r="AO59" i="168"/>
  <c r="AO59" i="170" s="1"/>
  <c r="U59" i="168"/>
  <c r="U59" i="170" s="1"/>
  <c r="BH59" i="168"/>
  <c r="BH59" i="170" s="1"/>
  <c r="AN59" i="168"/>
  <c r="AN59" i="170" s="1"/>
  <c r="T59" i="168"/>
  <c r="T59" i="170" s="1"/>
  <c r="CA59" i="168"/>
  <c r="CA59" i="170" s="1"/>
  <c r="BG59" i="168"/>
  <c r="BG59" i="170" s="1"/>
  <c r="AM59" i="168"/>
  <c r="AM59" i="170" s="1"/>
  <c r="S59" i="168"/>
  <c r="S59" i="170" s="1"/>
  <c r="BZ59" i="168"/>
  <c r="BZ59" i="170" s="1"/>
  <c r="BF59" i="168"/>
  <c r="BF59" i="170" s="1"/>
  <c r="AL59" i="168"/>
  <c r="AL59" i="170" s="1"/>
  <c r="R59" i="168"/>
  <c r="R59" i="170" s="1"/>
  <c r="BY59" i="168"/>
  <c r="BY59" i="170" s="1"/>
  <c r="BE59" i="168"/>
  <c r="BE59" i="170" s="1"/>
  <c r="AK59" i="168"/>
  <c r="AK59" i="170" s="1"/>
  <c r="Q59" i="168"/>
  <c r="Q59" i="170" s="1"/>
  <c r="BX59" i="168"/>
  <c r="BX59" i="170" s="1"/>
  <c r="BD59" i="168"/>
  <c r="BD59" i="170" s="1"/>
  <c r="AJ59" i="168"/>
  <c r="AJ59" i="170" s="1"/>
  <c r="P59" i="168"/>
  <c r="P59" i="170" s="1"/>
  <c r="BV59" i="168"/>
  <c r="BV59" i="170" s="1"/>
  <c r="BB59" i="168"/>
  <c r="BB59" i="170" s="1"/>
  <c r="AH59" i="168"/>
  <c r="AH59" i="170" s="1"/>
  <c r="N59" i="168"/>
  <c r="N59" i="170" s="1"/>
  <c r="BS59" i="168"/>
  <c r="BS59" i="170" s="1"/>
  <c r="AG59" i="168"/>
  <c r="AG59" i="170" s="1"/>
  <c r="D59" i="168"/>
  <c r="BR59" i="168"/>
  <c r="BR59" i="170" s="1"/>
  <c r="AF59" i="168"/>
  <c r="AF59" i="170" s="1"/>
  <c r="BQ59" i="168"/>
  <c r="BQ59" i="170" s="1"/>
  <c r="AE59" i="168"/>
  <c r="AE59" i="170" s="1"/>
  <c r="BP59" i="168"/>
  <c r="BP59" i="170" s="1"/>
  <c r="AD59" i="168"/>
  <c r="AD59" i="170" s="1"/>
  <c r="BO59" i="168"/>
  <c r="BO59" i="170" s="1"/>
  <c r="AC59" i="168"/>
  <c r="AC59" i="170" s="1"/>
  <c r="BN59" i="168"/>
  <c r="BN59" i="170" s="1"/>
  <c r="AB59" i="168"/>
  <c r="AB59" i="170" s="1"/>
  <c r="BM59" i="168"/>
  <c r="BM59" i="170" s="1"/>
  <c r="AA59" i="168"/>
  <c r="AA59" i="170" s="1"/>
  <c r="BL59" i="168"/>
  <c r="BL59" i="170" s="1"/>
  <c r="Z59" i="168"/>
  <c r="Z59" i="170" s="1"/>
  <c r="BA59" i="168"/>
  <c r="BA59" i="170" s="1"/>
  <c r="X59" i="168"/>
  <c r="X59" i="170" s="1"/>
  <c r="AZ59" i="168"/>
  <c r="AZ59" i="170" s="1"/>
  <c r="O59" i="168"/>
  <c r="O59" i="170" s="1"/>
  <c r="CH59" i="168"/>
  <c r="CH59" i="170" s="1"/>
  <c r="AV59" i="168"/>
  <c r="AV59" i="170" s="1"/>
  <c r="J59" i="168"/>
  <c r="J59" i="170" s="1"/>
  <c r="BW59" i="168"/>
  <c r="BW59" i="170" s="1"/>
  <c r="AS59" i="168"/>
  <c r="AS59" i="170" s="1"/>
  <c r="AU59" i="168"/>
  <c r="AU59" i="170" s="1"/>
  <c r="AT59" i="168"/>
  <c r="AT59" i="170" s="1"/>
  <c r="AR59" i="168"/>
  <c r="AR59" i="170" s="1"/>
  <c r="AI59" i="168"/>
  <c r="AI59" i="170" s="1"/>
  <c r="Y59" i="168"/>
  <c r="Y59" i="170" s="1"/>
  <c r="M59" i="168"/>
  <c r="M59" i="170" s="1"/>
  <c r="H59" i="168"/>
  <c r="H59" i="170" s="1"/>
  <c r="G59" i="168"/>
  <c r="G59" i="170" s="1"/>
  <c r="CG59" i="168"/>
  <c r="CG59" i="170" s="1"/>
  <c r="E59" i="168"/>
  <c r="E59" i="170" s="1"/>
  <c r="BT59" i="168"/>
  <c r="BT59" i="170" s="1"/>
  <c r="BC59" i="168"/>
  <c r="BC59" i="170" s="1"/>
  <c r="AX59" i="168"/>
  <c r="AX59" i="170" s="1"/>
  <c r="CF59" i="168"/>
  <c r="CF59" i="170" s="1"/>
  <c r="AW59" i="168"/>
  <c r="AW59" i="170" s="1"/>
  <c r="I59" i="168"/>
  <c r="I59" i="170" s="1"/>
  <c r="BU59" i="168"/>
  <c r="BU59" i="170" s="1"/>
  <c r="AY59" i="168"/>
  <c r="AY59" i="170" s="1"/>
  <c r="L59" i="168"/>
  <c r="L59" i="170" s="1"/>
  <c r="K59" i="168"/>
  <c r="K59" i="170" s="1"/>
  <c r="F59" i="168"/>
  <c r="F59" i="170" s="1"/>
  <c r="X15" i="207"/>
  <c r="Z35" i="206"/>
  <c r="Z15" i="207" s="1"/>
  <c r="Y35" i="206"/>
  <c r="Y15" i="207" s="1"/>
  <c r="X77" i="207"/>
  <c r="Z42" i="206"/>
  <c r="Z77" i="207" s="1"/>
  <c r="Y42" i="206"/>
  <c r="Y77" i="207" s="1"/>
  <c r="X71" i="207"/>
  <c r="Z67" i="206"/>
  <c r="Z71" i="207" s="1"/>
  <c r="Y67" i="206"/>
  <c r="Y71" i="207" s="1"/>
  <c r="Z53" i="206"/>
  <c r="Z74" i="207" s="1"/>
  <c r="X74" i="207"/>
  <c r="Y53" i="206"/>
  <c r="Y74" i="207" s="1"/>
  <c r="AG49" i="207"/>
  <c r="AH82" i="206"/>
  <c r="AH49" i="207" s="1"/>
  <c r="AI82" i="206"/>
  <c r="AI49" i="207" s="1"/>
  <c r="AG85" i="207"/>
  <c r="AI64" i="206"/>
  <c r="AI85" i="207" s="1"/>
  <c r="AH64" i="206"/>
  <c r="AH85" i="207" s="1"/>
  <c r="AG71" i="207"/>
  <c r="AI67" i="206"/>
  <c r="AI71" i="207" s="1"/>
  <c r="AH67" i="206"/>
  <c r="AH71" i="207" s="1"/>
  <c r="AG15" i="207"/>
  <c r="AI35" i="206"/>
  <c r="AI15" i="207" s="1"/>
  <c r="AH35" i="206"/>
  <c r="AH15" i="207" s="1"/>
  <c r="AJ48" i="207"/>
  <c r="AL19" i="206"/>
  <c r="AL48" i="207" s="1"/>
  <c r="AK19" i="206"/>
  <c r="AK48" i="207" s="1"/>
  <c r="AJ80" i="207"/>
  <c r="AL79" i="206"/>
  <c r="AL80" i="207" s="1"/>
  <c r="AK79" i="206"/>
  <c r="AK80" i="207" s="1"/>
  <c r="AJ85" i="207"/>
  <c r="AL64" i="206"/>
  <c r="AL85" i="207" s="1"/>
  <c r="AK64" i="206"/>
  <c r="AK85" i="207" s="1"/>
  <c r="AJ17" i="207"/>
  <c r="AL34" i="206"/>
  <c r="AL17" i="207" s="1"/>
  <c r="AK34" i="206"/>
  <c r="AK17" i="207" s="1"/>
  <c r="BX20" i="168"/>
  <c r="BX20" i="170" s="1"/>
  <c r="BD20" i="168"/>
  <c r="BD20" i="170" s="1"/>
  <c r="AJ20" i="168"/>
  <c r="AJ20" i="170" s="1"/>
  <c r="P20" i="168"/>
  <c r="P20" i="170" s="1"/>
  <c r="BN20" i="168"/>
  <c r="BN20" i="170" s="1"/>
  <c r="AS20" i="168"/>
  <c r="AS20" i="170" s="1"/>
  <c r="X20" i="168"/>
  <c r="X20" i="170" s="1"/>
  <c r="CH20" i="168"/>
  <c r="CH20" i="170" s="1"/>
  <c r="BM20" i="168"/>
  <c r="BM20" i="170" s="1"/>
  <c r="AR20" i="168"/>
  <c r="AR20" i="170" s="1"/>
  <c r="W20" i="168"/>
  <c r="W20" i="170" s="1"/>
  <c r="CG20" i="168"/>
  <c r="CG20" i="170" s="1"/>
  <c r="BL20" i="168"/>
  <c r="BL20" i="170" s="1"/>
  <c r="AQ20" i="168"/>
  <c r="AQ20" i="170" s="1"/>
  <c r="V20" i="168"/>
  <c r="V20" i="170" s="1"/>
  <c r="CF20" i="168"/>
  <c r="CF20" i="170" s="1"/>
  <c r="BK20" i="168"/>
  <c r="BK20" i="170" s="1"/>
  <c r="AP20" i="168"/>
  <c r="AP20" i="170" s="1"/>
  <c r="U20" i="168"/>
  <c r="U20" i="170" s="1"/>
  <c r="CE20" i="168"/>
  <c r="CE20" i="170" s="1"/>
  <c r="BJ20" i="168"/>
  <c r="BJ20" i="170" s="1"/>
  <c r="AO20" i="168"/>
  <c r="AO20" i="170" s="1"/>
  <c r="T20" i="168"/>
  <c r="T20" i="170" s="1"/>
  <c r="CD20" i="168"/>
  <c r="CD20" i="170" s="1"/>
  <c r="BI20" i="168"/>
  <c r="BI20" i="170" s="1"/>
  <c r="AN20" i="168"/>
  <c r="AN20" i="170" s="1"/>
  <c r="S20" i="168"/>
  <c r="S20" i="170" s="1"/>
  <c r="CC20" i="168"/>
  <c r="CC20" i="170" s="1"/>
  <c r="BH20" i="168"/>
  <c r="BH20" i="170" s="1"/>
  <c r="AM20" i="168"/>
  <c r="AM20" i="170" s="1"/>
  <c r="R20" i="168"/>
  <c r="R20" i="170" s="1"/>
  <c r="BG20" i="168"/>
  <c r="BG20" i="170" s="1"/>
  <c r="AL20" i="168"/>
  <c r="AL20" i="170" s="1"/>
  <c r="Q20" i="168"/>
  <c r="Q20" i="170" s="1"/>
  <c r="BZ20" i="168"/>
  <c r="BZ20" i="170" s="1"/>
  <c r="BE20" i="168"/>
  <c r="BE20" i="170" s="1"/>
  <c r="AI20" i="168"/>
  <c r="AI20" i="170" s="1"/>
  <c r="N20" i="168"/>
  <c r="N20" i="170" s="1"/>
  <c r="AX20" i="168"/>
  <c r="AX20" i="170" s="1"/>
  <c r="J20" i="168"/>
  <c r="J20" i="170" s="1"/>
  <c r="AW20" i="168"/>
  <c r="AW20" i="170" s="1"/>
  <c r="I20" i="168"/>
  <c r="I20" i="170" s="1"/>
  <c r="AV20" i="168"/>
  <c r="AV20" i="170" s="1"/>
  <c r="H20" i="168"/>
  <c r="H20" i="170" s="1"/>
  <c r="CA20" i="168"/>
  <c r="CA20" i="170" s="1"/>
  <c r="AU20" i="168"/>
  <c r="AU20" i="170" s="1"/>
  <c r="G20" i="168"/>
  <c r="G20" i="170" s="1"/>
  <c r="BY20" i="168"/>
  <c r="BY20" i="170" s="1"/>
  <c r="AT20" i="168"/>
  <c r="AT20" i="170" s="1"/>
  <c r="F20" i="168"/>
  <c r="F20" i="170" s="1"/>
  <c r="BW20" i="168"/>
  <c r="BW20" i="170" s="1"/>
  <c r="AK20" i="168"/>
  <c r="AK20" i="170" s="1"/>
  <c r="E20" i="168"/>
  <c r="E20" i="170" s="1"/>
  <c r="BS20" i="168"/>
  <c r="BS20" i="170" s="1"/>
  <c r="AE20" i="168"/>
  <c r="AE20" i="170" s="1"/>
  <c r="BR20" i="168"/>
  <c r="BR20" i="170" s="1"/>
  <c r="AD20" i="168"/>
  <c r="AD20" i="170" s="1"/>
  <c r="BP20" i="168"/>
  <c r="BP20" i="170" s="1"/>
  <c r="AB20" i="168"/>
  <c r="AB20" i="170" s="1"/>
  <c r="AA20" i="168"/>
  <c r="AA20" i="170" s="1"/>
  <c r="Z20" i="168"/>
  <c r="Z20" i="170" s="1"/>
  <c r="Y20" i="168"/>
  <c r="Y20" i="170" s="1"/>
  <c r="O20" i="168"/>
  <c r="O20" i="170" s="1"/>
  <c r="M20" i="168"/>
  <c r="M20" i="170" s="1"/>
  <c r="BV20" i="168"/>
  <c r="BV20" i="170" s="1"/>
  <c r="L20" i="168"/>
  <c r="L20" i="170" s="1"/>
  <c r="BU20" i="168"/>
  <c r="BU20" i="170" s="1"/>
  <c r="K20" i="168"/>
  <c r="K20" i="170" s="1"/>
  <c r="BO20" i="168"/>
  <c r="BO20" i="170" s="1"/>
  <c r="BB20" i="168"/>
  <c r="BB20" i="170" s="1"/>
  <c r="AY20" i="168"/>
  <c r="AY20" i="170" s="1"/>
  <c r="AF20" i="168"/>
  <c r="AF20" i="170" s="1"/>
  <c r="AC20" i="168"/>
  <c r="AC20" i="170" s="1"/>
  <c r="AZ20" i="168"/>
  <c r="AZ20" i="170" s="1"/>
  <c r="AH20" i="168"/>
  <c r="AH20" i="170" s="1"/>
  <c r="AG20" i="168"/>
  <c r="AG20" i="170" s="1"/>
  <c r="D20" i="168"/>
  <c r="BT20" i="168"/>
  <c r="BT20" i="170" s="1"/>
  <c r="BC20" i="168"/>
  <c r="BC20" i="170" s="1"/>
  <c r="BA20" i="168"/>
  <c r="BA20" i="170" s="1"/>
  <c r="BQ20" i="168"/>
  <c r="BQ20" i="170" s="1"/>
  <c r="BF20" i="168"/>
  <c r="BF20" i="170" s="1"/>
  <c r="CD82" i="168"/>
  <c r="CD82" i="170" s="1"/>
  <c r="BJ82" i="168"/>
  <c r="BJ82" i="170" s="1"/>
  <c r="AP82" i="168"/>
  <c r="AP82" i="170" s="1"/>
  <c r="V82" i="168"/>
  <c r="V82" i="170" s="1"/>
  <c r="CC82" i="168"/>
  <c r="CC82" i="170" s="1"/>
  <c r="BI82" i="168"/>
  <c r="BI82" i="170" s="1"/>
  <c r="AO82" i="168"/>
  <c r="AO82" i="170" s="1"/>
  <c r="U82" i="168"/>
  <c r="U82" i="170" s="1"/>
  <c r="BH82" i="168"/>
  <c r="BH82" i="170" s="1"/>
  <c r="AN82" i="168"/>
  <c r="AN82" i="170" s="1"/>
  <c r="T82" i="168"/>
  <c r="T82" i="170" s="1"/>
  <c r="CA82" i="168"/>
  <c r="CA82" i="170" s="1"/>
  <c r="BG82" i="168"/>
  <c r="BG82" i="170" s="1"/>
  <c r="AM82" i="168"/>
  <c r="AM82" i="170" s="1"/>
  <c r="S82" i="168"/>
  <c r="S82" i="170" s="1"/>
  <c r="BZ82" i="168"/>
  <c r="BZ82" i="170" s="1"/>
  <c r="BF82" i="168"/>
  <c r="BF82" i="170" s="1"/>
  <c r="AL82" i="168"/>
  <c r="AL82" i="170" s="1"/>
  <c r="R82" i="168"/>
  <c r="R82" i="170" s="1"/>
  <c r="BY82" i="168"/>
  <c r="BY82" i="170" s="1"/>
  <c r="BE82" i="168"/>
  <c r="BE82" i="170" s="1"/>
  <c r="AK82" i="168"/>
  <c r="AK82" i="170" s="1"/>
  <c r="Q82" i="168"/>
  <c r="Q82" i="170" s="1"/>
  <c r="BX82" i="168"/>
  <c r="BX82" i="170" s="1"/>
  <c r="BD82" i="168"/>
  <c r="BD82" i="170" s="1"/>
  <c r="AJ82" i="168"/>
  <c r="AJ82" i="170" s="1"/>
  <c r="P82" i="168"/>
  <c r="P82" i="170" s="1"/>
  <c r="BW82" i="168"/>
  <c r="BW82" i="170" s="1"/>
  <c r="BC82" i="168"/>
  <c r="BC82" i="170" s="1"/>
  <c r="AI82" i="168"/>
  <c r="AI82" i="170" s="1"/>
  <c r="O82" i="168"/>
  <c r="O82" i="170" s="1"/>
  <c r="BU82" i="168"/>
  <c r="BU82" i="170" s="1"/>
  <c r="BA82" i="168"/>
  <c r="BA82" i="170" s="1"/>
  <c r="AG82" i="168"/>
  <c r="AG82" i="170" s="1"/>
  <c r="M82" i="168"/>
  <c r="M82" i="170" s="1"/>
  <c r="BR82" i="168"/>
  <c r="BR82" i="170" s="1"/>
  <c r="AF82" i="168"/>
  <c r="AF82" i="170" s="1"/>
  <c r="BQ82" i="168"/>
  <c r="BQ82" i="170" s="1"/>
  <c r="AE82" i="168"/>
  <c r="AE82" i="170" s="1"/>
  <c r="BP82" i="168"/>
  <c r="BP82" i="170" s="1"/>
  <c r="AD82" i="168"/>
  <c r="AD82" i="170" s="1"/>
  <c r="BO82" i="168"/>
  <c r="BO82" i="170" s="1"/>
  <c r="AC82" i="168"/>
  <c r="AC82" i="170" s="1"/>
  <c r="BN82" i="168"/>
  <c r="BN82" i="170" s="1"/>
  <c r="AB82" i="168"/>
  <c r="AB82" i="170" s="1"/>
  <c r="BM82" i="168"/>
  <c r="BM82" i="170" s="1"/>
  <c r="AA82" i="168"/>
  <c r="AA82" i="170" s="1"/>
  <c r="BL82" i="168"/>
  <c r="BL82" i="170" s="1"/>
  <c r="Z82" i="168"/>
  <c r="Z82" i="170" s="1"/>
  <c r="BK82" i="168"/>
  <c r="BK82" i="170" s="1"/>
  <c r="Y82" i="168"/>
  <c r="Y82" i="170" s="1"/>
  <c r="AZ82" i="168"/>
  <c r="AZ82" i="170" s="1"/>
  <c r="W82" i="168"/>
  <c r="W82" i="170" s="1"/>
  <c r="AY82" i="168"/>
  <c r="AY82" i="170" s="1"/>
  <c r="N82" i="168"/>
  <c r="N82" i="170" s="1"/>
  <c r="CG82" i="168"/>
  <c r="CG82" i="170" s="1"/>
  <c r="AU82" i="168"/>
  <c r="AU82" i="170" s="1"/>
  <c r="I82" i="168"/>
  <c r="I82" i="170" s="1"/>
  <c r="BV82" i="168"/>
  <c r="BV82" i="170" s="1"/>
  <c r="AR82" i="168"/>
  <c r="AR82" i="170" s="1"/>
  <c r="F82" i="168"/>
  <c r="F82" i="170" s="1"/>
  <c r="BT82" i="168"/>
  <c r="BT82" i="170" s="1"/>
  <c r="AQ82" i="168"/>
  <c r="AQ82" i="170" s="1"/>
  <c r="E82" i="168"/>
  <c r="E82" i="170" s="1"/>
  <c r="CE82" i="168"/>
  <c r="CE82" i="170" s="1"/>
  <c r="BS82" i="168"/>
  <c r="BS82" i="170" s="1"/>
  <c r="BB82" i="168"/>
  <c r="BB82" i="170" s="1"/>
  <c r="AX82" i="168"/>
  <c r="AX82" i="170" s="1"/>
  <c r="AW82" i="168"/>
  <c r="AW82" i="170" s="1"/>
  <c r="AV82" i="168"/>
  <c r="AV82" i="170" s="1"/>
  <c r="X82" i="168"/>
  <c r="X82" i="170" s="1"/>
  <c r="L82" i="168"/>
  <c r="L82" i="170" s="1"/>
  <c r="J82" i="168"/>
  <c r="J82" i="170" s="1"/>
  <c r="D82" i="168"/>
  <c r="CH82" i="168"/>
  <c r="CH82" i="170" s="1"/>
  <c r="CF82" i="168"/>
  <c r="CF82" i="170" s="1"/>
  <c r="AH82" i="168"/>
  <c r="AH82" i="170" s="1"/>
  <c r="G82" i="168"/>
  <c r="G82" i="170" s="1"/>
  <c r="AT82" i="168"/>
  <c r="AT82" i="170" s="1"/>
  <c r="AS82" i="168"/>
  <c r="AS82" i="170" s="1"/>
  <c r="K82" i="168"/>
  <c r="K82" i="170" s="1"/>
  <c r="H82" i="168"/>
  <c r="H82" i="170" s="1"/>
  <c r="D83" i="170"/>
  <c r="CB83" i="168"/>
  <c r="BP24" i="168"/>
  <c r="BP24" i="170" s="1"/>
  <c r="AV24" i="168"/>
  <c r="AV24" i="170" s="1"/>
  <c r="AB24" i="168"/>
  <c r="AB24" i="170" s="1"/>
  <c r="H24" i="168"/>
  <c r="H24" i="170" s="1"/>
  <c r="BX24" i="168"/>
  <c r="BX24" i="170" s="1"/>
  <c r="BC24" i="168"/>
  <c r="BC24" i="170" s="1"/>
  <c r="AH24" i="168"/>
  <c r="AH24" i="170" s="1"/>
  <c r="M24" i="168"/>
  <c r="M24" i="170" s="1"/>
  <c r="BW24" i="168"/>
  <c r="BW24" i="170" s="1"/>
  <c r="BB24" i="168"/>
  <c r="BB24" i="170" s="1"/>
  <c r="AG24" i="168"/>
  <c r="AG24" i="170" s="1"/>
  <c r="L24" i="168"/>
  <c r="L24" i="170" s="1"/>
  <c r="BV24" i="168"/>
  <c r="BV24" i="170" s="1"/>
  <c r="BA24" i="168"/>
  <c r="BA24" i="170" s="1"/>
  <c r="AF24" i="168"/>
  <c r="AF24" i="170" s="1"/>
  <c r="K24" i="168"/>
  <c r="K24" i="170" s="1"/>
  <c r="BU24" i="168"/>
  <c r="BU24" i="170" s="1"/>
  <c r="AZ24" i="168"/>
  <c r="AZ24" i="170" s="1"/>
  <c r="AE24" i="168"/>
  <c r="AE24" i="170" s="1"/>
  <c r="J24" i="168"/>
  <c r="J24" i="170" s="1"/>
  <c r="BT24" i="168"/>
  <c r="BT24" i="170" s="1"/>
  <c r="AY24" i="168"/>
  <c r="AY24" i="170" s="1"/>
  <c r="AD24" i="168"/>
  <c r="AD24" i="170" s="1"/>
  <c r="I24" i="168"/>
  <c r="I24" i="170" s="1"/>
  <c r="BS24" i="168"/>
  <c r="BS24" i="170" s="1"/>
  <c r="AX24" i="168"/>
  <c r="AX24" i="170" s="1"/>
  <c r="AC24" i="168"/>
  <c r="AC24" i="170" s="1"/>
  <c r="G24" i="168"/>
  <c r="G24" i="170" s="1"/>
  <c r="BR24" i="168"/>
  <c r="BR24" i="170" s="1"/>
  <c r="AW24" i="168"/>
  <c r="AW24" i="170" s="1"/>
  <c r="AA24" i="168"/>
  <c r="AA24" i="170" s="1"/>
  <c r="F24" i="168"/>
  <c r="F24" i="170" s="1"/>
  <c r="BQ24" i="168"/>
  <c r="BQ24" i="170" s="1"/>
  <c r="AU24" i="168"/>
  <c r="AU24" i="170" s="1"/>
  <c r="Z24" i="168"/>
  <c r="Z24" i="170" s="1"/>
  <c r="E24" i="168"/>
  <c r="E24" i="170" s="1"/>
  <c r="BN24" i="168"/>
  <c r="BN24" i="170" s="1"/>
  <c r="AS24" i="168"/>
  <c r="AS24" i="170" s="1"/>
  <c r="X24" i="168"/>
  <c r="X24" i="170" s="1"/>
  <c r="CE24" i="168"/>
  <c r="CE24" i="170" s="1"/>
  <c r="AQ24" i="168"/>
  <c r="AQ24" i="170" s="1"/>
  <c r="D24" i="168"/>
  <c r="CD24" i="168"/>
  <c r="CD24" i="170" s="1"/>
  <c r="AP24" i="168"/>
  <c r="AP24" i="170" s="1"/>
  <c r="CC24" i="168"/>
  <c r="CC24" i="170" s="1"/>
  <c r="AO24" i="168"/>
  <c r="AO24" i="170" s="1"/>
  <c r="AN24" i="168"/>
  <c r="AN24" i="170" s="1"/>
  <c r="CA24" i="168"/>
  <c r="CA24" i="170" s="1"/>
  <c r="AM24" i="168"/>
  <c r="AM24" i="170" s="1"/>
  <c r="BZ24" i="168"/>
  <c r="BZ24" i="170" s="1"/>
  <c r="AL24" i="168"/>
  <c r="AL24" i="170" s="1"/>
  <c r="BL24" i="168"/>
  <c r="BL24" i="170" s="1"/>
  <c r="Y24" i="168"/>
  <c r="Y24" i="170" s="1"/>
  <c r="BK24" i="168"/>
  <c r="BK24" i="170" s="1"/>
  <c r="W24" i="168"/>
  <c r="W24" i="170" s="1"/>
  <c r="BI24" i="168"/>
  <c r="BI24" i="170" s="1"/>
  <c r="U24" i="168"/>
  <c r="U24" i="170" s="1"/>
  <c r="BF24" i="168"/>
  <c r="BF24" i="170" s="1"/>
  <c r="R24" i="168"/>
  <c r="R24" i="170" s="1"/>
  <c r="CG24" i="168"/>
  <c r="CG24" i="170" s="1"/>
  <c r="AT24" i="168"/>
  <c r="AT24" i="170" s="1"/>
  <c r="O24" i="168"/>
  <c r="O24" i="170" s="1"/>
  <c r="AR24" i="168"/>
  <c r="AR24" i="170" s="1"/>
  <c r="AK24" i="168"/>
  <c r="AK24" i="170" s="1"/>
  <c r="AJ24" i="168"/>
  <c r="AJ24" i="170" s="1"/>
  <c r="AI24" i="168"/>
  <c r="AI24" i="170" s="1"/>
  <c r="V24" i="168"/>
  <c r="V24" i="170" s="1"/>
  <c r="T24" i="168"/>
  <c r="T24" i="170" s="1"/>
  <c r="S24" i="168"/>
  <c r="S24" i="170" s="1"/>
  <c r="N24" i="168"/>
  <c r="N24" i="170" s="1"/>
  <c r="BY24" i="168"/>
  <c r="BY24" i="170" s="1"/>
  <c r="BJ24" i="168"/>
  <c r="BJ24" i="170" s="1"/>
  <c r="BE24" i="168"/>
  <c r="BE24" i="170" s="1"/>
  <c r="BD24" i="168"/>
  <c r="BD24" i="170" s="1"/>
  <c r="BM24" i="168"/>
  <c r="BM24" i="170" s="1"/>
  <c r="BH24" i="168"/>
  <c r="BH24" i="170" s="1"/>
  <c r="BG24" i="168"/>
  <c r="BG24" i="170" s="1"/>
  <c r="Q24" i="168"/>
  <c r="Q24" i="170" s="1"/>
  <c r="P24" i="168"/>
  <c r="P24" i="170" s="1"/>
  <c r="CF24" i="168"/>
  <c r="CF24" i="170" s="1"/>
  <c r="BO24" i="168"/>
  <c r="BO24" i="170" s="1"/>
  <c r="CH24" i="168"/>
  <c r="CH24" i="170" s="1"/>
  <c r="D96" i="170"/>
  <c r="U13" i="206" a="1"/>
  <c r="CB96" i="168"/>
  <c r="CB96" i="170" s="1"/>
  <c r="D51" i="170"/>
  <c r="CB51" i="168"/>
  <c r="AG37" i="207"/>
  <c r="AI37" i="206"/>
  <c r="AI37" i="207" s="1"/>
  <c r="AH37" i="206"/>
  <c r="AH37" i="207" s="1"/>
  <c r="BX40" i="168"/>
  <c r="BX40" i="170" s="1"/>
  <c r="BD40" i="168"/>
  <c r="BD40" i="170" s="1"/>
  <c r="AJ40" i="168"/>
  <c r="AJ40" i="170" s="1"/>
  <c r="P40" i="168"/>
  <c r="P40" i="170" s="1"/>
  <c r="BW40" i="168"/>
  <c r="BW40" i="170" s="1"/>
  <c r="BC40" i="168"/>
  <c r="BC40" i="170" s="1"/>
  <c r="AI40" i="168"/>
  <c r="AI40" i="170" s="1"/>
  <c r="O40" i="168"/>
  <c r="O40" i="170" s="1"/>
  <c r="BV40" i="168"/>
  <c r="BV40" i="170" s="1"/>
  <c r="BB40" i="168"/>
  <c r="BB40" i="170" s="1"/>
  <c r="AH40" i="168"/>
  <c r="AH40" i="170" s="1"/>
  <c r="N40" i="168"/>
  <c r="N40" i="170" s="1"/>
  <c r="BU40" i="168"/>
  <c r="BU40" i="170" s="1"/>
  <c r="BA40" i="168"/>
  <c r="BA40" i="170" s="1"/>
  <c r="AG40" i="168"/>
  <c r="AG40" i="170" s="1"/>
  <c r="M40" i="168"/>
  <c r="M40" i="170" s="1"/>
  <c r="BT40" i="168"/>
  <c r="BT40" i="170" s="1"/>
  <c r="AZ40" i="168"/>
  <c r="AZ40" i="170" s="1"/>
  <c r="AF40" i="168"/>
  <c r="AF40" i="170" s="1"/>
  <c r="L40" i="168"/>
  <c r="L40" i="170" s="1"/>
  <c r="BS40" i="168"/>
  <c r="BS40" i="170" s="1"/>
  <c r="AY40" i="168"/>
  <c r="AY40" i="170" s="1"/>
  <c r="AE40" i="168"/>
  <c r="AE40" i="170" s="1"/>
  <c r="K40" i="168"/>
  <c r="K40" i="170" s="1"/>
  <c r="BO40" i="168"/>
  <c r="BO40" i="170" s="1"/>
  <c r="AU40" i="168"/>
  <c r="AU40" i="170" s="1"/>
  <c r="AA40" i="168"/>
  <c r="AA40" i="170" s="1"/>
  <c r="G40" i="168"/>
  <c r="G40" i="170" s="1"/>
  <c r="BZ40" i="168"/>
  <c r="BZ40" i="170" s="1"/>
  <c r="AR40" i="168"/>
  <c r="AR40" i="170" s="1"/>
  <c r="Q40" i="168"/>
  <c r="Q40" i="170" s="1"/>
  <c r="BY40" i="168"/>
  <c r="BY40" i="170" s="1"/>
  <c r="AQ40" i="168"/>
  <c r="AQ40" i="170" s="1"/>
  <c r="J40" i="168"/>
  <c r="J40" i="170" s="1"/>
  <c r="BR40" i="168"/>
  <c r="BR40" i="170" s="1"/>
  <c r="AP40" i="168"/>
  <c r="AP40" i="170" s="1"/>
  <c r="I40" i="168"/>
  <c r="I40" i="170" s="1"/>
  <c r="BQ40" i="168"/>
  <c r="BQ40" i="170" s="1"/>
  <c r="AO40" i="168"/>
  <c r="AO40" i="170" s="1"/>
  <c r="H40" i="168"/>
  <c r="H40" i="170" s="1"/>
  <c r="BP40" i="168"/>
  <c r="BP40" i="170" s="1"/>
  <c r="AN40" i="168"/>
  <c r="AN40" i="170" s="1"/>
  <c r="F40" i="168"/>
  <c r="F40" i="170" s="1"/>
  <c r="BN40" i="168"/>
  <c r="BN40" i="170" s="1"/>
  <c r="AM40" i="168"/>
  <c r="AM40" i="170" s="1"/>
  <c r="E40" i="168"/>
  <c r="E40" i="170" s="1"/>
  <c r="BM40" i="168"/>
  <c r="BM40" i="170" s="1"/>
  <c r="AL40" i="168"/>
  <c r="AL40" i="170" s="1"/>
  <c r="D40" i="168"/>
  <c r="BL40" i="168"/>
  <c r="BL40" i="170" s="1"/>
  <c r="AK40" i="168"/>
  <c r="AK40" i="170" s="1"/>
  <c r="BJ40" i="168"/>
  <c r="BJ40" i="170" s="1"/>
  <c r="AC40" i="168"/>
  <c r="AC40" i="170" s="1"/>
  <c r="U40" i="168"/>
  <c r="U40" i="170" s="1"/>
  <c r="CA40" i="168"/>
  <c r="CA40" i="170" s="1"/>
  <c r="T40" i="168"/>
  <c r="T40" i="170" s="1"/>
  <c r="BK40" i="168"/>
  <c r="BK40" i="170" s="1"/>
  <c r="S40" i="168"/>
  <c r="S40" i="170" s="1"/>
  <c r="BI40" i="168"/>
  <c r="BI40" i="170" s="1"/>
  <c r="R40" i="168"/>
  <c r="R40" i="170" s="1"/>
  <c r="BH40" i="168"/>
  <c r="BH40" i="170" s="1"/>
  <c r="BG40" i="168"/>
  <c r="BG40" i="170" s="1"/>
  <c r="AW40" i="168"/>
  <c r="AW40" i="170" s="1"/>
  <c r="AV40" i="168"/>
  <c r="AV40" i="170" s="1"/>
  <c r="AS40" i="168"/>
  <c r="AS40" i="170" s="1"/>
  <c r="CG40" i="168"/>
  <c r="CG40" i="170" s="1"/>
  <c r="Z40" i="168"/>
  <c r="Z40" i="170" s="1"/>
  <c r="CD40" i="168"/>
  <c r="CD40" i="170" s="1"/>
  <c r="W40" i="168"/>
  <c r="W40" i="170" s="1"/>
  <c r="CE40" i="168"/>
  <c r="CE40" i="170" s="1"/>
  <c r="CC40" i="168"/>
  <c r="CC40" i="170" s="1"/>
  <c r="BF40" i="168"/>
  <c r="BF40" i="170" s="1"/>
  <c r="BE40" i="168"/>
  <c r="BE40" i="170" s="1"/>
  <c r="AX40" i="168"/>
  <c r="AX40" i="170" s="1"/>
  <c r="AT40" i="168"/>
  <c r="AT40" i="170" s="1"/>
  <c r="AD40" i="168"/>
  <c r="AD40" i="170" s="1"/>
  <c r="X40" i="168"/>
  <c r="X40" i="170" s="1"/>
  <c r="CH40" i="168"/>
  <c r="CH40" i="170" s="1"/>
  <c r="CF40" i="168"/>
  <c r="CF40" i="170" s="1"/>
  <c r="Y40" i="168"/>
  <c r="Y40" i="170" s="1"/>
  <c r="V40" i="168"/>
  <c r="V40" i="170" s="1"/>
  <c r="AB40" i="168"/>
  <c r="AB40" i="170" s="1"/>
  <c r="X73" i="207"/>
  <c r="Y55" i="206"/>
  <c r="Y73" i="207" s="1"/>
  <c r="Z55" i="206"/>
  <c r="Z73" i="207" s="1"/>
  <c r="X40" i="207"/>
  <c r="Z15" i="206"/>
  <c r="Z40" i="207" s="1"/>
  <c r="Y15" i="206"/>
  <c r="Y40" i="207" s="1"/>
  <c r="X56" i="207"/>
  <c r="Z28" i="206"/>
  <c r="Z56" i="207" s="1"/>
  <c r="Y28" i="206"/>
  <c r="Y56" i="207" s="1"/>
  <c r="AG61" i="207"/>
  <c r="AI23" i="206"/>
  <c r="AI61" i="207" s="1"/>
  <c r="AH23" i="206"/>
  <c r="AH61" i="207" s="1"/>
  <c r="AG72" i="207"/>
  <c r="AI65" i="206"/>
  <c r="AI72" i="207" s="1"/>
  <c r="AH65" i="206"/>
  <c r="AH72" i="207" s="1"/>
  <c r="AH30" i="206"/>
  <c r="AH25" i="207" s="1"/>
  <c r="AI30" i="206"/>
  <c r="AI25" i="207" s="1"/>
  <c r="AG25" i="207"/>
  <c r="AG22" i="207"/>
  <c r="AI75" i="206"/>
  <c r="AI22" i="207" s="1"/>
  <c r="AH75" i="206"/>
  <c r="AH22" i="207" s="1"/>
  <c r="AK41" i="206"/>
  <c r="AK33" i="207" s="1"/>
  <c r="AL41" i="206"/>
  <c r="AL33" i="207" s="1"/>
  <c r="AJ33" i="207"/>
  <c r="AJ55" i="207"/>
  <c r="AK49" i="206"/>
  <c r="AK55" i="207" s="1"/>
  <c r="AL49" i="206"/>
  <c r="AL55" i="207" s="1"/>
  <c r="AL65" i="206"/>
  <c r="AL72" i="207" s="1"/>
  <c r="AK65" i="206"/>
  <c r="AK72" i="207" s="1"/>
  <c r="AJ72" i="207"/>
  <c r="AJ38" i="207"/>
  <c r="AL74" i="206"/>
  <c r="AL38" i="207" s="1"/>
  <c r="AK74" i="206"/>
  <c r="AK38" i="207" s="1"/>
  <c r="D64" i="170"/>
  <c r="CB64" i="168"/>
  <c r="BP16" i="168"/>
  <c r="BP16" i="170" s="1"/>
  <c r="AV16" i="168"/>
  <c r="AV16" i="170" s="1"/>
  <c r="AB16" i="168"/>
  <c r="AB16" i="170" s="1"/>
  <c r="H16" i="168"/>
  <c r="H16" i="170" s="1"/>
  <c r="BO16" i="168"/>
  <c r="BO16" i="170" s="1"/>
  <c r="AU16" i="168"/>
  <c r="AU16" i="170" s="1"/>
  <c r="AA16" i="168"/>
  <c r="AA16" i="170" s="1"/>
  <c r="G16" i="168"/>
  <c r="G16" i="170" s="1"/>
  <c r="CH16" i="168"/>
  <c r="CH16" i="170" s="1"/>
  <c r="BN16" i="168"/>
  <c r="BN16" i="170" s="1"/>
  <c r="AT16" i="168"/>
  <c r="AT16" i="170" s="1"/>
  <c r="Z16" i="168"/>
  <c r="Z16" i="170" s="1"/>
  <c r="F16" i="168"/>
  <c r="F16" i="170" s="1"/>
  <c r="CG16" i="168"/>
  <c r="CG16" i="170" s="1"/>
  <c r="BM16" i="168"/>
  <c r="BM16" i="170" s="1"/>
  <c r="AS16" i="168"/>
  <c r="AS16" i="170" s="1"/>
  <c r="Y16" i="168"/>
  <c r="Y16" i="170" s="1"/>
  <c r="E16" i="168"/>
  <c r="E16" i="170" s="1"/>
  <c r="CF16" i="168"/>
  <c r="CF16" i="170" s="1"/>
  <c r="BL16" i="168"/>
  <c r="BL16" i="170" s="1"/>
  <c r="AR16" i="168"/>
  <c r="AR16" i="170" s="1"/>
  <c r="X16" i="168"/>
  <c r="X16" i="170" s="1"/>
  <c r="D16" i="168"/>
  <c r="CE16" i="168"/>
  <c r="CE16" i="170" s="1"/>
  <c r="BK16" i="168"/>
  <c r="BK16" i="170" s="1"/>
  <c r="AQ16" i="168"/>
  <c r="AQ16" i="170" s="1"/>
  <c r="W16" i="168"/>
  <c r="W16" i="170" s="1"/>
  <c r="CD16" i="168"/>
  <c r="CD16" i="170" s="1"/>
  <c r="BJ16" i="168"/>
  <c r="BJ16" i="170" s="1"/>
  <c r="AP16" i="168"/>
  <c r="AP16" i="170" s="1"/>
  <c r="V16" i="168"/>
  <c r="V16" i="170" s="1"/>
  <c r="CC16" i="168"/>
  <c r="CC16" i="170" s="1"/>
  <c r="BI16" i="168"/>
  <c r="BI16" i="170" s="1"/>
  <c r="AO16" i="168"/>
  <c r="AO16" i="170" s="1"/>
  <c r="U16" i="168"/>
  <c r="U16" i="170" s="1"/>
  <c r="CA16" i="168"/>
  <c r="CA16" i="170" s="1"/>
  <c r="BG16" i="168"/>
  <c r="BG16" i="170" s="1"/>
  <c r="AM16" i="168"/>
  <c r="AM16" i="170" s="1"/>
  <c r="S16" i="168"/>
  <c r="S16" i="170" s="1"/>
  <c r="BQ16" i="168"/>
  <c r="BQ16" i="170" s="1"/>
  <c r="AE16" i="168"/>
  <c r="AE16" i="170" s="1"/>
  <c r="BH16" i="168"/>
  <c r="BH16" i="170" s="1"/>
  <c r="AD16" i="168"/>
  <c r="AD16" i="170" s="1"/>
  <c r="BF16" i="168"/>
  <c r="BF16" i="170" s="1"/>
  <c r="AC16" i="168"/>
  <c r="AC16" i="170" s="1"/>
  <c r="BE16" i="168"/>
  <c r="BE16" i="170" s="1"/>
  <c r="T16" i="168"/>
  <c r="T16" i="170" s="1"/>
  <c r="BD16" i="168"/>
  <c r="BD16" i="170" s="1"/>
  <c r="R16" i="168"/>
  <c r="R16" i="170" s="1"/>
  <c r="BC16" i="168"/>
  <c r="BC16" i="170" s="1"/>
  <c r="Q16" i="168"/>
  <c r="Q16" i="170" s="1"/>
  <c r="AY16" i="168"/>
  <c r="AY16" i="170" s="1"/>
  <c r="M16" i="168"/>
  <c r="M16" i="170" s="1"/>
  <c r="AX16" i="168"/>
  <c r="AX16" i="170" s="1"/>
  <c r="L16" i="168"/>
  <c r="L16" i="170" s="1"/>
  <c r="BT16" i="168"/>
  <c r="BT16" i="170" s="1"/>
  <c r="I16" i="168"/>
  <c r="I16" i="170" s="1"/>
  <c r="BS16" i="168"/>
  <c r="BS16" i="170" s="1"/>
  <c r="BR16" i="168"/>
  <c r="BR16" i="170" s="1"/>
  <c r="BB16" i="168"/>
  <c r="BB16" i="170" s="1"/>
  <c r="BA16" i="168"/>
  <c r="BA16" i="170" s="1"/>
  <c r="AZ16" i="168"/>
  <c r="AZ16" i="170" s="1"/>
  <c r="AW16" i="168"/>
  <c r="AW16" i="170" s="1"/>
  <c r="AK16" i="168"/>
  <c r="AK16" i="170" s="1"/>
  <c r="AH16" i="168"/>
  <c r="AH16" i="170" s="1"/>
  <c r="BY16" i="168"/>
  <c r="BY16" i="170" s="1"/>
  <c r="P16" i="168"/>
  <c r="P16" i="170" s="1"/>
  <c r="BV16" i="168"/>
  <c r="BV16" i="170" s="1"/>
  <c r="K16" i="168"/>
  <c r="K16" i="170" s="1"/>
  <c r="BU16" i="168"/>
  <c r="BU16" i="170" s="1"/>
  <c r="J16" i="168"/>
  <c r="J16" i="170" s="1"/>
  <c r="BZ16" i="168"/>
  <c r="BZ16" i="170" s="1"/>
  <c r="BX16" i="168"/>
  <c r="BX16" i="170" s="1"/>
  <c r="BW16" i="168"/>
  <c r="BW16" i="170" s="1"/>
  <c r="AN16" i="168"/>
  <c r="AN16" i="170" s="1"/>
  <c r="AL16" i="168"/>
  <c r="AL16" i="170" s="1"/>
  <c r="AJ16" i="168"/>
  <c r="AJ16" i="170" s="1"/>
  <c r="AI16" i="168"/>
  <c r="AI16" i="170" s="1"/>
  <c r="O16" i="168"/>
  <c r="O16" i="170" s="1"/>
  <c r="AG16" i="168"/>
  <c r="AG16" i="170" s="1"/>
  <c r="AF16" i="168"/>
  <c r="AF16" i="170" s="1"/>
  <c r="N16" i="168"/>
  <c r="N16" i="170" s="1"/>
  <c r="BI102" i="188"/>
  <c r="AO102" i="188"/>
  <c r="U102" i="188"/>
  <c r="BZ102" i="188"/>
  <c r="BF102" i="188"/>
  <c r="AL102" i="188"/>
  <c r="R102" i="188"/>
  <c r="BX102" i="188"/>
  <c r="BD102" i="188"/>
  <c r="AJ102" i="188"/>
  <c r="P102" i="188"/>
  <c r="BJ102" i="188"/>
  <c r="AK102" i="188"/>
  <c r="M102" i="188"/>
  <c r="BH102" i="188"/>
  <c r="AI102" i="188"/>
  <c r="L102" i="188"/>
  <c r="BG102" i="188"/>
  <c r="AH102" i="188"/>
  <c r="K102" i="188"/>
  <c r="BE102" i="188"/>
  <c r="AG102" i="188"/>
  <c r="J102" i="188"/>
  <c r="BC102" i="188"/>
  <c r="AF102" i="188"/>
  <c r="I102" i="188"/>
  <c r="BY102" i="188"/>
  <c r="BA102" i="188"/>
  <c r="AD102" i="188"/>
  <c r="G102" i="188"/>
  <c r="BW102" i="188"/>
  <c r="AZ102" i="188"/>
  <c r="AC102" i="188"/>
  <c r="F102" i="188"/>
  <c r="BT102" i="188"/>
  <c r="AW102" i="188"/>
  <c r="Z102" i="188"/>
  <c r="D102" i="188"/>
  <c r="BP102" i="188"/>
  <c r="AA102" i="188"/>
  <c r="BO102" i="188"/>
  <c r="Y102" i="188"/>
  <c r="BN102" i="188"/>
  <c r="X102" i="188"/>
  <c r="BM102" i="188"/>
  <c r="W102" i="188"/>
  <c r="BL102" i="188"/>
  <c r="V102" i="188"/>
  <c r="BK102" i="188"/>
  <c r="T102" i="188"/>
  <c r="BB102" i="188"/>
  <c r="S102" i="188"/>
  <c r="AY102" i="188"/>
  <c r="Q102" i="188"/>
  <c r="AX102" i="188"/>
  <c r="O102" i="188"/>
  <c r="AV102" i="188"/>
  <c r="N102" i="188"/>
  <c r="AU102" i="188"/>
  <c r="H102" i="188"/>
  <c r="AT102" i="188"/>
  <c r="E102" i="188"/>
  <c r="BV102" i="188"/>
  <c r="AP102" i="188"/>
  <c r="BU102" i="188"/>
  <c r="AN102" i="188"/>
  <c r="BS102" i="188"/>
  <c r="AM102" i="188"/>
  <c r="BQ102" i="188"/>
  <c r="AB102" i="188"/>
  <c r="CA102" i="188"/>
  <c r="BR102" i="188"/>
  <c r="AS102" i="188"/>
  <c r="AR102" i="188"/>
  <c r="AQ102" i="188"/>
  <c r="AE102" i="188"/>
  <c r="BZ74" i="168"/>
  <c r="BZ74" i="170" s="1"/>
  <c r="BF74" i="168"/>
  <c r="BF74" i="170" s="1"/>
  <c r="AL74" i="168"/>
  <c r="AL74" i="170" s="1"/>
  <c r="R74" i="168"/>
  <c r="R74" i="170" s="1"/>
  <c r="BY74" i="168"/>
  <c r="BY74" i="170" s="1"/>
  <c r="BE74" i="168"/>
  <c r="BE74" i="170" s="1"/>
  <c r="AK74" i="168"/>
  <c r="AK74" i="170" s="1"/>
  <c r="Q74" i="168"/>
  <c r="Q74" i="170" s="1"/>
  <c r="BX74" i="168"/>
  <c r="BX74" i="170" s="1"/>
  <c r="BD74" i="168"/>
  <c r="BD74" i="170" s="1"/>
  <c r="AJ74" i="168"/>
  <c r="AJ74" i="170" s="1"/>
  <c r="P74" i="168"/>
  <c r="P74" i="170" s="1"/>
  <c r="BW74" i="168"/>
  <c r="BW74" i="170" s="1"/>
  <c r="BC74" i="168"/>
  <c r="BC74" i="170" s="1"/>
  <c r="AI74" i="168"/>
  <c r="AI74" i="170" s="1"/>
  <c r="O74" i="168"/>
  <c r="O74" i="170" s="1"/>
  <c r="BV74" i="168"/>
  <c r="BV74" i="170" s="1"/>
  <c r="BB74" i="168"/>
  <c r="BB74" i="170" s="1"/>
  <c r="AH74" i="168"/>
  <c r="AH74" i="170" s="1"/>
  <c r="N74" i="168"/>
  <c r="N74" i="170" s="1"/>
  <c r="BU74" i="168"/>
  <c r="BU74" i="170" s="1"/>
  <c r="BA74" i="168"/>
  <c r="BA74" i="170" s="1"/>
  <c r="AG74" i="168"/>
  <c r="AG74" i="170" s="1"/>
  <c r="M74" i="168"/>
  <c r="M74" i="170" s="1"/>
  <c r="BT74" i="168"/>
  <c r="BT74" i="170" s="1"/>
  <c r="AZ74" i="168"/>
  <c r="AZ74" i="170" s="1"/>
  <c r="AF74" i="168"/>
  <c r="AF74" i="170" s="1"/>
  <c r="L74" i="168"/>
  <c r="L74" i="170" s="1"/>
  <c r="BS74" i="168"/>
  <c r="BS74" i="170" s="1"/>
  <c r="AY74" i="168"/>
  <c r="AY74" i="170" s="1"/>
  <c r="AE74" i="168"/>
  <c r="AE74" i="170" s="1"/>
  <c r="K74" i="168"/>
  <c r="K74" i="170" s="1"/>
  <c r="BQ74" i="168"/>
  <c r="BQ74" i="170" s="1"/>
  <c r="AW74" i="168"/>
  <c r="AW74" i="170" s="1"/>
  <c r="AC74" i="168"/>
  <c r="AC74" i="170" s="1"/>
  <c r="I74" i="168"/>
  <c r="I74" i="170" s="1"/>
  <c r="AP74" i="168"/>
  <c r="AP74" i="170" s="1"/>
  <c r="D74" i="168"/>
  <c r="CA74" i="168"/>
  <c r="CA74" i="170" s="1"/>
  <c r="AO74" i="168"/>
  <c r="AO74" i="170" s="1"/>
  <c r="BR74" i="168"/>
  <c r="BR74" i="170" s="1"/>
  <c r="AN74" i="168"/>
  <c r="AN74" i="170" s="1"/>
  <c r="BP74" i="168"/>
  <c r="BP74" i="170" s="1"/>
  <c r="AM74" i="168"/>
  <c r="AM74" i="170" s="1"/>
  <c r="BO74" i="168"/>
  <c r="BO74" i="170" s="1"/>
  <c r="AD74" i="168"/>
  <c r="AD74" i="170" s="1"/>
  <c r="BN74" i="168"/>
  <c r="BN74" i="170" s="1"/>
  <c r="AB74" i="168"/>
  <c r="AB74" i="170" s="1"/>
  <c r="BM74" i="168"/>
  <c r="BM74" i="170" s="1"/>
  <c r="AA74" i="168"/>
  <c r="AA74" i="170" s="1"/>
  <c r="BL74" i="168"/>
  <c r="BL74" i="170" s="1"/>
  <c r="Z74" i="168"/>
  <c r="Z74" i="170" s="1"/>
  <c r="BJ74" i="168"/>
  <c r="BJ74" i="170" s="1"/>
  <c r="X74" i="168"/>
  <c r="X74" i="170" s="1"/>
  <c r="BI74" i="168"/>
  <c r="BI74" i="170" s="1"/>
  <c r="W74" i="168"/>
  <c r="W74" i="170" s="1"/>
  <c r="CH74" i="168"/>
  <c r="CH74" i="170" s="1"/>
  <c r="AV74" i="168"/>
  <c r="AV74" i="170" s="1"/>
  <c r="S74" i="168"/>
  <c r="S74" i="170" s="1"/>
  <c r="CE74" i="168"/>
  <c r="CE74" i="170" s="1"/>
  <c r="AS74" i="168"/>
  <c r="AS74" i="170" s="1"/>
  <c r="G74" i="168"/>
  <c r="G74" i="170" s="1"/>
  <c r="CD74" i="168"/>
  <c r="CD74" i="170" s="1"/>
  <c r="AR74" i="168"/>
  <c r="AR74" i="170" s="1"/>
  <c r="F74" i="168"/>
  <c r="F74" i="170" s="1"/>
  <c r="AT74" i="168"/>
  <c r="AT74" i="170" s="1"/>
  <c r="AQ74" i="168"/>
  <c r="AQ74" i="170" s="1"/>
  <c r="Y74" i="168"/>
  <c r="Y74" i="170" s="1"/>
  <c r="V74" i="168"/>
  <c r="V74" i="170" s="1"/>
  <c r="U74" i="168"/>
  <c r="U74" i="170" s="1"/>
  <c r="T74" i="168"/>
  <c r="T74" i="170" s="1"/>
  <c r="CG74" i="168"/>
  <c r="CG74" i="170" s="1"/>
  <c r="BK74" i="168"/>
  <c r="BK74" i="170" s="1"/>
  <c r="BH74" i="168"/>
  <c r="BH74" i="170" s="1"/>
  <c r="AX74" i="168"/>
  <c r="AX74" i="170" s="1"/>
  <c r="CF74" i="168"/>
  <c r="CF74" i="170" s="1"/>
  <c r="CC74" i="168"/>
  <c r="CC74" i="170" s="1"/>
  <c r="BG74" i="168"/>
  <c r="BG74" i="170" s="1"/>
  <c r="AU74" i="168"/>
  <c r="AU74" i="170" s="1"/>
  <c r="J74" i="168"/>
  <c r="J74" i="170" s="1"/>
  <c r="H74" i="168"/>
  <c r="H74" i="170" s="1"/>
  <c r="E74" i="168"/>
  <c r="E74" i="170" s="1"/>
  <c r="D41" i="170"/>
  <c r="CB41" i="168"/>
  <c r="BV66" i="168"/>
  <c r="BV66" i="170" s="1"/>
  <c r="BB66" i="168"/>
  <c r="BB66" i="170" s="1"/>
  <c r="AH66" i="168"/>
  <c r="AH66" i="170" s="1"/>
  <c r="N66" i="168"/>
  <c r="N66" i="170" s="1"/>
  <c r="BU66" i="168"/>
  <c r="BU66" i="170" s="1"/>
  <c r="BA66" i="168"/>
  <c r="BA66" i="170" s="1"/>
  <c r="AG66" i="168"/>
  <c r="AG66" i="170" s="1"/>
  <c r="M66" i="168"/>
  <c r="M66" i="170" s="1"/>
  <c r="BT66" i="168"/>
  <c r="BT66" i="170" s="1"/>
  <c r="AZ66" i="168"/>
  <c r="AZ66" i="170" s="1"/>
  <c r="AF66" i="168"/>
  <c r="AF66" i="170" s="1"/>
  <c r="L66" i="168"/>
  <c r="L66" i="170" s="1"/>
  <c r="BS66" i="168"/>
  <c r="BS66" i="170" s="1"/>
  <c r="AY66" i="168"/>
  <c r="AY66" i="170" s="1"/>
  <c r="AE66" i="168"/>
  <c r="AE66" i="170" s="1"/>
  <c r="K66" i="168"/>
  <c r="K66" i="170" s="1"/>
  <c r="BR66" i="168"/>
  <c r="BR66" i="170" s="1"/>
  <c r="AX66" i="168"/>
  <c r="AX66" i="170" s="1"/>
  <c r="AD66" i="168"/>
  <c r="AD66" i="170" s="1"/>
  <c r="J66" i="168"/>
  <c r="J66" i="170" s="1"/>
  <c r="BQ66" i="168"/>
  <c r="BQ66" i="170" s="1"/>
  <c r="AW66" i="168"/>
  <c r="AW66" i="170" s="1"/>
  <c r="AC66" i="168"/>
  <c r="AC66" i="170" s="1"/>
  <c r="I66" i="168"/>
  <c r="I66" i="170" s="1"/>
  <c r="BP66" i="168"/>
  <c r="BP66" i="170" s="1"/>
  <c r="AV66" i="168"/>
  <c r="AV66" i="170" s="1"/>
  <c r="AB66" i="168"/>
  <c r="AB66" i="170" s="1"/>
  <c r="H66" i="168"/>
  <c r="H66" i="170" s="1"/>
  <c r="BO66" i="168"/>
  <c r="BO66" i="170" s="1"/>
  <c r="AU66" i="168"/>
  <c r="AU66" i="170" s="1"/>
  <c r="AA66" i="168"/>
  <c r="AA66" i="170" s="1"/>
  <c r="G66" i="168"/>
  <c r="G66" i="170" s="1"/>
  <c r="CG66" i="168"/>
  <c r="CG66" i="170" s="1"/>
  <c r="BM66" i="168"/>
  <c r="BM66" i="170" s="1"/>
  <c r="AS66" i="168"/>
  <c r="AS66" i="170" s="1"/>
  <c r="Y66" i="168"/>
  <c r="Y66" i="170" s="1"/>
  <c r="E66" i="168"/>
  <c r="E66" i="170" s="1"/>
  <c r="CC66" i="168"/>
  <c r="CC66" i="170" s="1"/>
  <c r="AQ66" i="168"/>
  <c r="AQ66" i="170" s="1"/>
  <c r="F66" i="168"/>
  <c r="F66" i="170" s="1"/>
  <c r="AP66" i="168"/>
  <c r="AP66" i="170" s="1"/>
  <c r="D66" i="168"/>
  <c r="CA66" i="168"/>
  <c r="CA66" i="170" s="1"/>
  <c r="AO66" i="168"/>
  <c r="AO66" i="170" s="1"/>
  <c r="BZ66" i="168"/>
  <c r="BZ66" i="170" s="1"/>
  <c r="AN66" i="168"/>
  <c r="AN66" i="170" s="1"/>
  <c r="BY66" i="168"/>
  <c r="BY66" i="170" s="1"/>
  <c r="AM66" i="168"/>
  <c r="AM66" i="170" s="1"/>
  <c r="BX66" i="168"/>
  <c r="BX66" i="170" s="1"/>
  <c r="AL66" i="168"/>
  <c r="AL66" i="170" s="1"/>
  <c r="BW66" i="168"/>
  <c r="BW66" i="170" s="1"/>
  <c r="AK66" i="168"/>
  <c r="AK66" i="170" s="1"/>
  <c r="BN66" i="168"/>
  <c r="BN66" i="170" s="1"/>
  <c r="AJ66" i="168"/>
  <c r="AJ66" i="170" s="1"/>
  <c r="BK66" i="168"/>
  <c r="BK66" i="170" s="1"/>
  <c r="Z66" i="168"/>
  <c r="Z66" i="170" s="1"/>
  <c r="BJ66" i="168"/>
  <c r="BJ66" i="170" s="1"/>
  <c r="X66" i="168"/>
  <c r="X66" i="170" s="1"/>
  <c r="BF66" i="168"/>
  <c r="BF66" i="170" s="1"/>
  <c r="T66" i="168"/>
  <c r="T66" i="170" s="1"/>
  <c r="CF66" i="168"/>
  <c r="CF66" i="170" s="1"/>
  <c r="BC66" i="168"/>
  <c r="BC66" i="170" s="1"/>
  <c r="Q66" i="168"/>
  <c r="Q66" i="170" s="1"/>
  <c r="CE66" i="168"/>
  <c r="CE66" i="170" s="1"/>
  <c r="AT66" i="168"/>
  <c r="AT66" i="170" s="1"/>
  <c r="P66" i="168"/>
  <c r="P66" i="170" s="1"/>
  <c r="R66" i="168"/>
  <c r="R66" i="170" s="1"/>
  <c r="O66" i="168"/>
  <c r="O66" i="170" s="1"/>
  <c r="BI66" i="168"/>
  <c r="BI66" i="170" s="1"/>
  <c r="BH66" i="168"/>
  <c r="BH66" i="170" s="1"/>
  <c r="BE66" i="168"/>
  <c r="BE66" i="170" s="1"/>
  <c r="AI66" i="168"/>
  <c r="AI66" i="170" s="1"/>
  <c r="W66" i="168"/>
  <c r="W66" i="170" s="1"/>
  <c r="U66" i="168"/>
  <c r="U66" i="170" s="1"/>
  <c r="V66" i="168"/>
  <c r="V66" i="170" s="1"/>
  <c r="S66" i="168"/>
  <c r="S66" i="170" s="1"/>
  <c r="CD66" i="168"/>
  <c r="CD66" i="170" s="1"/>
  <c r="BD66" i="168"/>
  <c r="BD66" i="170" s="1"/>
  <c r="AR66" i="168"/>
  <c r="AR66" i="170" s="1"/>
  <c r="CH66" i="168"/>
  <c r="CH66" i="170" s="1"/>
  <c r="BL66" i="168"/>
  <c r="BL66" i="170" s="1"/>
  <c r="BG66" i="168"/>
  <c r="BG66" i="170" s="1"/>
  <c r="AG18" i="207"/>
  <c r="AI24" i="206"/>
  <c r="AI18" i="207" s="1"/>
  <c r="AH24" i="206"/>
  <c r="AH18" i="207" s="1"/>
  <c r="AG23" i="207"/>
  <c r="AH38" i="206"/>
  <c r="AH23" i="207" s="1"/>
  <c r="AI38" i="206"/>
  <c r="AI23" i="207" s="1"/>
  <c r="AG59" i="207"/>
  <c r="AI50" i="206"/>
  <c r="AI59" i="207" s="1"/>
  <c r="AH50" i="206"/>
  <c r="AH59" i="207" s="1"/>
  <c r="AJ23" i="207"/>
  <c r="AL38" i="206"/>
  <c r="AL23" i="207" s="1"/>
  <c r="AK38" i="206"/>
  <c r="AK23" i="207" s="1"/>
  <c r="CG33" i="168"/>
  <c r="CG33" i="170" s="1"/>
  <c r="BM33" i="168"/>
  <c r="BM33" i="170" s="1"/>
  <c r="AS33" i="168"/>
  <c r="AS33" i="170" s="1"/>
  <c r="Y33" i="168"/>
  <c r="Y33" i="170" s="1"/>
  <c r="E33" i="168"/>
  <c r="E33" i="170" s="1"/>
  <c r="CF33" i="168"/>
  <c r="CF33" i="170" s="1"/>
  <c r="BL33" i="168"/>
  <c r="BL33" i="170" s="1"/>
  <c r="AR33" i="168"/>
  <c r="AR33" i="170" s="1"/>
  <c r="X33" i="168"/>
  <c r="X33" i="170" s="1"/>
  <c r="D33" i="168"/>
  <c r="CC33" i="168"/>
  <c r="CC33" i="170" s="1"/>
  <c r="BI33" i="168"/>
  <c r="BI33" i="170" s="1"/>
  <c r="AO33" i="168"/>
  <c r="AO33" i="170" s="1"/>
  <c r="U33" i="168"/>
  <c r="U33" i="170" s="1"/>
  <c r="BH33" i="168"/>
  <c r="BH33" i="170" s="1"/>
  <c r="AN33" i="168"/>
  <c r="AN33" i="170" s="1"/>
  <c r="T33" i="168"/>
  <c r="T33" i="170" s="1"/>
  <c r="BU33" i="168"/>
  <c r="BU33" i="170" s="1"/>
  <c r="AW33" i="168"/>
  <c r="AW33" i="170" s="1"/>
  <c r="W33" i="168"/>
  <c r="W33" i="170" s="1"/>
  <c r="BT33" i="168"/>
  <c r="BT33" i="170" s="1"/>
  <c r="AV33" i="168"/>
  <c r="AV33" i="170" s="1"/>
  <c r="V33" i="168"/>
  <c r="V33" i="170" s="1"/>
  <c r="BS33" i="168"/>
  <c r="BS33" i="170" s="1"/>
  <c r="AU33" i="168"/>
  <c r="AU33" i="170" s="1"/>
  <c r="S33" i="168"/>
  <c r="S33" i="170" s="1"/>
  <c r="BR33" i="168"/>
  <c r="BR33" i="170" s="1"/>
  <c r="AT33" i="168"/>
  <c r="AT33" i="170" s="1"/>
  <c r="R33" i="168"/>
  <c r="R33" i="170" s="1"/>
  <c r="BQ33" i="168"/>
  <c r="BQ33" i="170" s="1"/>
  <c r="AQ33" i="168"/>
  <c r="AQ33" i="170" s="1"/>
  <c r="Q33" i="168"/>
  <c r="Q33" i="170" s="1"/>
  <c r="BP33" i="168"/>
  <c r="BP33" i="170" s="1"/>
  <c r="AP33" i="168"/>
  <c r="AP33" i="170" s="1"/>
  <c r="P33" i="168"/>
  <c r="P33" i="170" s="1"/>
  <c r="BO33" i="168"/>
  <c r="BO33" i="170" s="1"/>
  <c r="AM33" i="168"/>
  <c r="AM33" i="170" s="1"/>
  <c r="O33" i="168"/>
  <c r="O33" i="170" s="1"/>
  <c r="BN33" i="168"/>
  <c r="BN33" i="170" s="1"/>
  <c r="AL33" i="168"/>
  <c r="AL33" i="170" s="1"/>
  <c r="N33" i="168"/>
  <c r="N33" i="170" s="1"/>
  <c r="BJ33" i="168"/>
  <c r="BJ33" i="170" s="1"/>
  <c r="AJ33" i="168"/>
  <c r="AJ33" i="170" s="1"/>
  <c r="L33" i="168"/>
  <c r="L33" i="170" s="1"/>
  <c r="BA33" i="168"/>
  <c r="BA33" i="170" s="1"/>
  <c r="G33" i="168"/>
  <c r="G33" i="170" s="1"/>
  <c r="AZ33" i="168"/>
  <c r="AZ33" i="170" s="1"/>
  <c r="F33" i="168"/>
  <c r="F33" i="170" s="1"/>
  <c r="AY33" i="168"/>
  <c r="AY33" i="170" s="1"/>
  <c r="AX33" i="168"/>
  <c r="AX33" i="170" s="1"/>
  <c r="CH33" i="168"/>
  <c r="CH33" i="170" s="1"/>
  <c r="AK33" i="168"/>
  <c r="AK33" i="170" s="1"/>
  <c r="CE33" i="168"/>
  <c r="CE33" i="170" s="1"/>
  <c r="AI33" i="168"/>
  <c r="AI33" i="170" s="1"/>
  <c r="BY33" i="168"/>
  <c r="BY33" i="170" s="1"/>
  <c r="AE33" i="168"/>
  <c r="AE33" i="170" s="1"/>
  <c r="BX33" i="168"/>
  <c r="BX33" i="170" s="1"/>
  <c r="AD33" i="168"/>
  <c r="AD33" i="170" s="1"/>
  <c r="BV33" i="168"/>
  <c r="BV33" i="170" s="1"/>
  <c r="AB33" i="168"/>
  <c r="AB33" i="170" s="1"/>
  <c r="BF33" i="168"/>
  <c r="BF33" i="170" s="1"/>
  <c r="M33" i="168"/>
  <c r="M33" i="170" s="1"/>
  <c r="BC33" i="168"/>
  <c r="BC33" i="170" s="1"/>
  <c r="I33" i="168"/>
  <c r="I33" i="170" s="1"/>
  <c r="CD33" i="168"/>
  <c r="CD33" i="170" s="1"/>
  <c r="CA33" i="168"/>
  <c r="CA33" i="170" s="1"/>
  <c r="BZ33" i="168"/>
  <c r="BZ33" i="170" s="1"/>
  <c r="BW33" i="168"/>
  <c r="BW33" i="170" s="1"/>
  <c r="BK33" i="168"/>
  <c r="BK33" i="170" s="1"/>
  <c r="BG33" i="168"/>
  <c r="BG33" i="170" s="1"/>
  <c r="BB33" i="168"/>
  <c r="BB33" i="170" s="1"/>
  <c r="AF33" i="168"/>
  <c r="AF33" i="170" s="1"/>
  <c r="Z33" i="168"/>
  <c r="Z33" i="170" s="1"/>
  <c r="H33" i="168"/>
  <c r="H33" i="170" s="1"/>
  <c r="BD33" i="168"/>
  <c r="BD33" i="170" s="1"/>
  <c r="AC33" i="168"/>
  <c r="AC33" i="170" s="1"/>
  <c r="J33" i="168"/>
  <c r="J33" i="170" s="1"/>
  <c r="BE33" i="168"/>
  <c r="BE33" i="170" s="1"/>
  <c r="AH33" i="168"/>
  <c r="AH33" i="170" s="1"/>
  <c r="AG33" i="168"/>
  <c r="AG33" i="170" s="1"/>
  <c r="AA33" i="168"/>
  <c r="AA33" i="170" s="1"/>
  <c r="K33" i="168"/>
  <c r="K33" i="170" s="1"/>
  <c r="X82" i="207"/>
  <c r="Z58" i="206"/>
  <c r="Z82" i="207" s="1"/>
  <c r="Y58" i="206"/>
  <c r="Y82" i="207" s="1"/>
  <c r="Z79" i="206"/>
  <c r="Z80" i="207" s="1"/>
  <c r="Y79" i="206"/>
  <c r="Y80" i="207" s="1"/>
  <c r="X80" i="207"/>
  <c r="X60" i="207"/>
  <c r="Z68" i="206"/>
  <c r="Z60" i="207" s="1"/>
  <c r="Y68" i="206"/>
  <c r="Y60" i="207" s="1"/>
  <c r="CD42" i="168"/>
  <c r="CD42" i="170" s="1"/>
  <c r="BJ42" i="168"/>
  <c r="BJ42" i="170" s="1"/>
  <c r="AP42" i="168"/>
  <c r="AP42" i="170" s="1"/>
  <c r="V42" i="168"/>
  <c r="V42" i="170" s="1"/>
  <c r="CC42" i="168"/>
  <c r="CC42" i="170" s="1"/>
  <c r="BI42" i="168"/>
  <c r="BI42" i="170" s="1"/>
  <c r="AO42" i="168"/>
  <c r="AO42" i="170" s="1"/>
  <c r="U42" i="168"/>
  <c r="U42" i="170" s="1"/>
  <c r="BH42" i="168"/>
  <c r="BH42" i="170" s="1"/>
  <c r="AN42" i="168"/>
  <c r="AN42" i="170" s="1"/>
  <c r="T42" i="168"/>
  <c r="T42" i="170" s="1"/>
  <c r="CA42" i="168"/>
  <c r="CA42" i="170" s="1"/>
  <c r="BG42" i="168"/>
  <c r="BG42" i="170" s="1"/>
  <c r="AM42" i="168"/>
  <c r="AM42" i="170" s="1"/>
  <c r="S42" i="168"/>
  <c r="S42" i="170" s="1"/>
  <c r="BZ42" i="168"/>
  <c r="BZ42" i="170" s="1"/>
  <c r="BF42" i="168"/>
  <c r="BF42" i="170" s="1"/>
  <c r="AL42" i="168"/>
  <c r="AL42" i="170" s="1"/>
  <c r="R42" i="168"/>
  <c r="R42" i="170" s="1"/>
  <c r="BY42" i="168"/>
  <c r="BY42" i="170" s="1"/>
  <c r="BE42" i="168"/>
  <c r="BE42" i="170" s="1"/>
  <c r="AK42" i="168"/>
  <c r="AK42" i="170" s="1"/>
  <c r="Q42" i="168"/>
  <c r="Q42" i="170" s="1"/>
  <c r="BU42" i="168"/>
  <c r="BU42" i="170" s="1"/>
  <c r="BA42" i="168"/>
  <c r="BA42" i="170" s="1"/>
  <c r="AG42" i="168"/>
  <c r="AG42" i="170" s="1"/>
  <c r="M42" i="168"/>
  <c r="M42" i="170" s="1"/>
  <c r="BB42" i="168"/>
  <c r="BB42" i="170" s="1"/>
  <c r="Z42" i="168"/>
  <c r="Z42" i="170" s="1"/>
  <c r="CH42" i="168"/>
  <c r="CH42" i="170" s="1"/>
  <c r="AZ42" i="168"/>
  <c r="AZ42" i="170" s="1"/>
  <c r="Y42" i="168"/>
  <c r="Y42" i="170" s="1"/>
  <c r="CG42" i="168"/>
  <c r="CG42" i="170" s="1"/>
  <c r="AY42" i="168"/>
  <c r="AY42" i="170" s="1"/>
  <c r="X42" i="168"/>
  <c r="X42" i="170" s="1"/>
  <c r="CF42" i="168"/>
  <c r="CF42" i="170" s="1"/>
  <c r="AX42" i="168"/>
  <c r="AX42" i="170" s="1"/>
  <c r="W42" i="168"/>
  <c r="W42" i="170" s="1"/>
  <c r="CE42" i="168"/>
  <c r="CE42" i="170" s="1"/>
  <c r="AW42" i="168"/>
  <c r="AW42" i="170" s="1"/>
  <c r="P42" i="168"/>
  <c r="P42" i="170" s="1"/>
  <c r="BX42" i="168"/>
  <c r="BX42" i="170" s="1"/>
  <c r="AV42" i="168"/>
  <c r="AV42" i="170" s="1"/>
  <c r="O42" i="168"/>
  <c r="O42" i="170" s="1"/>
  <c r="BW42" i="168"/>
  <c r="BW42" i="170" s="1"/>
  <c r="AU42" i="168"/>
  <c r="AU42" i="170" s="1"/>
  <c r="N42" i="168"/>
  <c r="N42" i="170" s="1"/>
  <c r="BV42" i="168"/>
  <c r="BV42" i="170" s="1"/>
  <c r="AT42" i="168"/>
  <c r="AT42" i="170" s="1"/>
  <c r="L42" i="168"/>
  <c r="L42" i="170" s="1"/>
  <c r="BS42" i="168"/>
  <c r="BS42" i="170" s="1"/>
  <c r="AR42" i="168"/>
  <c r="AR42" i="170" s="1"/>
  <c r="J42" i="168"/>
  <c r="J42" i="170" s="1"/>
  <c r="BO42" i="168"/>
  <c r="BO42" i="170" s="1"/>
  <c r="H42" i="168"/>
  <c r="H42" i="170" s="1"/>
  <c r="BN42" i="168"/>
  <c r="BN42" i="170" s="1"/>
  <c r="G42" i="168"/>
  <c r="G42" i="170" s="1"/>
  <c r="BM42" i="168"/>
  <c r="BM42" i="170" s="1"/>
  <c r="F42" i="168"/>
  <c r="F42" i="170" s="1"/>
  <c r="BL42" i="168"/>
  <c r="BL42" i="170" s="1"/>
  <c r="E42" i="168"/>
  <c r="E42" i="170" s="1"/>
  <c r="BK42" i="168"/>
  <c r="BK42" i="170" s="1"/>
  <c r="D42" i="168"/>
  <c r="BD42" i="168"/>
  <c r="BD42" i="170" s="1"/>
  <c r="AJ42" i="168"/>
  <c r="AJ42" i="170" s="1"/>
  <c r="AI42" i="168"/>
  <c r="AI42" i="170" s="1"/>
  <c r="AF42" i="168"/>
  <c r="AF42" i="170" s="1"/>
  <c r="AC42" i="168"/>
  <c r="AC42" i="170" s="1"/>
  <c r="BQ42" i="168"/>
  <c r="BQ42" i="170" s="1"/>
  <c r="K42" i="168"/>
  <c r="K42" i="170" s="1"/>
  <c r="AD42" i="168"/>
  <c r="AD42" i="170" s="1"/>
  <c r="AB42" i="168"/>
  <c r="AB42" i="170" s="1"/>
  <c r="AA42" i="168"/>
  <c r="AA42" i="170" s="1"/>
  <c r="I42" i="168"/>
  <c r="I42" i="170" s="1"/>
  <c r="BT42" i="168"/>
  <c r="BT42" i="170" s="1"/>
  <c r="BC42" i="168"/>
  <c r="BC42" i="170" s="1"/>
  <c r="AH42" i="168"/>
  <c r="AH42" i="170" s="1"/>
  <c r="AE42" i="168"/>
  <c r="AE42" i="170" s="1"/>
  <c r="BP42" i="168"/>
  <c r="BP42" i="170" s="1"/>
  <c r="AS42" i="168"/>
  <c r="AS42" i="170" s="1"/>
  <c r="AQ42" i="168"/>
  <c r="AQ42" i="170" s="1"/>
  <c r="BR42" i="168"/>
  <c r="BR42" i="170" s="1"/>
  <c r="AG69" i="207"/>
  <c r="AI39" i="206"/>
  <c r="AI69" i="207" s="1"/>
  <c r="AH39" i="206"/>
  <c r="AH69" i="207" s="1"/>
  <c r="AG75" i="207"/>
  <c r="AI66" i="206"/>
  <c r="AI75" i="207" s="1"/>
  <c r="AH66" i="206"/>
  <c r="AH75" i="207" s="1"/>
  <c r="AG32" i="207"/>
  <c r="AI70" i="206"/>
  <c r="AI32" i="207" s="1"/>
  <c r="AH70" i="206"/>
  <c r="AH32" i="207" s="1"/>
  <c r="AG51" i="207"/>
  <c r="AI36" i="206"/>
  <c r="AI51" i="207" s="1"/>
  <c r="AH36" i="206"/>
  <c r="AH51" i="207" s="1"/>
  <c r="AK83" i="206"/>
  <c r="AK45" i="207" s="1"/>
  <c r="AJ45" i="207"/>
  <c r="AL83" i="206"/>
  <c r="AL45" i="207" s="1"/>
  <c r="AK21" i="206"/>
  <c r="AK20" i="207" s="1"/>
  <c r="AJ20" i="207"/>
  <c r="AL21" i="206"/>
  <c r="AL20" i="207" s="1"/>
  <c r="AL66" i="206"/>
  <c r="AL75" i="207" s="1"/>
  <c r="AK66" i="206"/>
  <c r="AK75" i="207" s="1"/>
  <c r="AJ75" i="207"/>
  <c r="AL35" i="206"/>
  <c r="AL15" i="207" s="1"/>
  <c r="AK35" i="206"/>
  <c r="AK15" i="207" s="1"/>
  <c r="AJ15" i="207"/>
  <c r="D73" i="170"/>
  <c r="CB73" i="168"/>
  <c r="BZ54" i="168"/>
  <c r="BZ54" i="170" s="1"/>
  <c r="BF54" i="168"/>
  <c r="BF54" i="170" s="1"/>
  <c r="AL54" i="168"/>
  <c r="AL54" i="170" s="1"/>
  <c r="R54" i="168"/>
  <c r="R54" i="170" s="1"/>
  <c r="BY54" i="168"/>
  <c r="BY54" i="170" s="1"/>
  <c r="BE54" i="168"/>
  <c r="BE54" i="170" s="1"/>
  <c r="AK54" i="168"/>
  <c r="AK54" i="170" s="1"/>
  <c r="Q54" i="168"/>
  <c r="Q54" i="170" s="1"/>
  <c r="BX54" i="168"/>
  <c r="BX54" i="170" s="1"/>
  <c r="BD54" i="168"/>
  <c r="BD54" i="170" s="1"/>
  <c r="AJ54" i="168"/>
  <c r="AJ54" i="170" s="1"/>
  <c r="P54" i="168"/>
  <c r="P54" i="170" s="1"/>
  <c r="BW54" i="168"/>
  <c r="BW54" i="170" s="1"/>
  <c r="BC54" i="168"/>
  <c r="BC54" i="170" s="1"/>
  <c r="AI54" i="168"/>
  <c r="AI54" i="170" s="1"/>
  <c r="O54" i="168"/>
  <c r="O54" i="170" s="1"/>
  <c r="BV54" i="168"/>
  <c r="BV54" i="170" s="1"/>
  <c r="BB54" i="168"/>
  <c r="BB54" i="170" s="1"/>
  <c r="AH54" i="168"/>
  <c r="AH54" i="170" s="1"/>
  <c r="N54" i="168"/>
  <c r="N54" i="170" s="1"/>
  <c r="BU54" i="168"/>
  <c r="BU54" i="170" s="1"/>
  <c r="BA54" i="168"/>
  <c r="BA54" i="170" s="1"/>
  <c r="AG54" i="168"/>
  <c r="AG54" i="170" s="1"/>
  <c r="M54" i="168"/>
  <c r="M54" i="170" s="1"/>
  <c r="BT54" i="168"/>
  <c r="BT54" i="170" s="1"/>
  <c r="BQ54" i="168"/>
  <c r="BQ54" i="170" s="1"/>
  <c r="AW54" i="168"/>
  <c r="AW54" i="170" s="1"/>
  <c r="AC54" i="168"/>
  <c r="AC54" i="170" s="1"/>
  <c r="I54" i="168"/>
  <c r="I54" i="170" s="1"/>
  <c r="BH54" i="168"/>
  <c r="BH54" i="170" s="1"/>
  <c r="Z54" i="168"/>
  <c r="Z54" i="170" s="1"/>
  <c r="BG54" i="168"/>
  <c r="BG54" i="170" s="1"/>
  <c r="Y54" i="168"/>
  <c r="Y54" i="170" s="1"/>
  <c r="CH54" i="168"/>
  <c r="CH54" i="170" s="1"/>
  <c r="AZ54" i="168"/>
  <c r="AZ54" i="170" s="1"/>
  <c r="X54" i="168"/>
  <c r="X54" i="170" s="1"/>
  <c r="CG54" i="168"/>
  <c r="CG54" i="170" s="1"/>
  <c r="AY54" i="168"/>
  <c r="AY54" i="170" s="1"/>
  <c r="W54" i="168"/>
  <c r="W54" i="170" s="1"/>
  <c r="CF54" i="168"/>
  <c r="CF54" i="170" s="1"/>
  <c r="AX54" i="168"/>
  <c r="AX54" i="170" s="1"/>
  <c r="V54" i="168"/>
  <c r="V54" i="170" s="1"/>
  <c r="CE54" i="168"/>
  <c r="CE54" i="170" s="1"/>
  <c r="AV54" i="168"/>
  <c r="AV54" i="170" s="1"/>
  <c r="U54" i="168"/>
  <c r="U54" i="170" s="1"/>
  <c r="CD54" i="168"/>
  <c r="CD54" i="170" s="1"/>
  <c r="AU54" i="168"/>
  <c r="AU54" i="170" s="1"/>
  <c r="T54" i="168"/>
  <c r="T54" i="170" s="1"/>
  <c r="CC54" i="168"/>
  <c r="CC54" i="170" s="1"/>
  <c r="AT54" i="168"/>
  <c r="AT54" i="170" s="1"/>
  <c r="S54" i="168"/>
  <c r="S54" i="170" s="1"/>
  <c r="CA54" i="168"/>
  <c r="CA54" i="170" s="1"/>
  <c r="AR54" i="168"/>
  <c r="AR54" i="170" s="1"/>
  <c r="K54" i="168"/>
  <c r="K54" i="170" s="1"/>
  <c r="BS54" i="168"/>
  <c r="BS54" i="170" s="1"/>
  <c r="AQ54" i="168"/>
  <c r="AQ54" i="170" s="1"/>
  <c r="J54" i="168"/>
  <c r="J54" i="170" s="1"/>
  <c r="AP54" i="168"/>
  <c r="AP54" i="170" s="1"/>
  <c r="AO54" i="168"/>
  <c r="AO54" i="170" s="1"/>
  <c r="AN54" i="168"/>
  <c r="AN54" i="170" s="1"/>
  <c r="AM54" i="168"/>
  <c r="AM54" i="170" s="1"/>
  <c r="AF54" i="168"/>
  <c r="AF54" i="170" s="1"/>
  <c r="AE54" i="168"/>
  <c r="AE54" i="170" s="1"/>
  <c r="L54" i="168"/>
  <c r="L54" i="170" s="1"/>
  <c r="BR54" i="168"/>
  <c r="BR54" i="170" s="1"/>
  <c r="H54" i="168"/>
  <c r="H54" i="170" s="1"/>
  <c r="BO54" i="168"/>
  <c r="BO54" i="170" s="1"/>
  <c r="F54" i="168"/>
  <c r="F54" i="170" s="1"/>
  <c r="BL54" i="168"/>
  <c r="BL54" i="170" s="1"/>
  <c r="BK54" i="168"/>
  <c r="BK54" i="170" s="1"/>
  <c r="BI54" i="168"/>
  <c r="BI54" i="170" s="1"/>
  <c r="AA54" i="168"/>
  <c r="AA54" i="170" s="1"/>
  <c r="G54" i="168"/>
  <c r="G54" i="170" s="1"/>
  <c r="E54" i="168"/>
  <c r="E54" i="170" s="1"/>
  <c r="D54" i="168"/>
  <c r="BM54" i="168"/>
  <c r="BM54" i="170" s="1"/>
  <c r="AD54" i="168"/>
  <c r="AD54" i="170" s="1"/>
  <c r="AB54" i="168"/>
  <c r="AB54" i="170" s="1"/>
  <c r="BP54" i="168"/>
  <c r="BP54" i="170" s="1"/>
  <c r="BN54" i="168"/>
  <c r="BN54" i="170" s="1"/>
  <c r="BJ54" i="168"/>
  <c r="BJ54" i="170" s="1"/>
  <c r="AS54" i="168"/>
  <c r="AS54" i="170" s="1"/>
  <c r="BR38" i="168"/>
  <c r="BR38" i="170" s="1"/>
  <c r="AX38" i="168"/>
  <c r="AX38" i="170" s="1"/>
  <c r="AD38" i="168"/>
  <c r="AD38" i="170" s="1"/>
  <c r="J38" i="168"/>
  <c r="J38" i="170" s="1"/>
  <c r="BQ38" i="168"/>
  <c r="BQ38" i="170" s="1"/>
  <c r="AW38" i="168"/>
  <c r="AW38" i="170" s="1"/>
  <c r="AC38" i="168"/>
  <c r="AC38" i="170" s="1"/>
  <c r="I38" i="168"/>
  <c r="I38" i="170" s="1"/>
  <c r="BP38" i="168"/>
  <c r="BP38" i="170" s="1"/>
  <c r="AV38" i="168"/>
  <c r="AV38" i="170" s="1"/>
  <c r="AB38" i="168"/>
  <c r="AB38" i="170" s="1"/>
  <c r="H38" i="168"/>
  <c r="H38" i="170" s="1"/>
  <c r="BO38" i="168"/>
  <c r="BO38" i="170" s="1"/>
  <c r="AU38" i="168"/>
  <c r="AU38" i="170" s="1"/>
  <c r="AA38" i="168"/>
  <c r="AA38" i="170" s="1"/>
  <c r="G38" i="168"/>
  <c r="G38" i="170" s="1"/>
  <c r="CH38" i="168"/>
  <c r="CH38" i="170" s="1"/>
  <c r="BN38" i="168"/>
  <c r="BN38" i="170" s="1"/>
  <c r="AT38" i="168"/>
  <c r="AT38" i="170" s="1"/>
  <c r="Z38" i="168"/>
  <c r="Z38" i="170" s="1"/>
  <c r="F38" i="168"/>
  <c r="F38" i="170" s="1"/>
  <c r="CG38" i="168"/>
  <c r="CG38" i="170" s="1"/>
  <c r="BM38" i="168"/>
  <c r="BM38" i="170" s="1"/>
  <c r="AS38" i="168"/>
  <c r="AS38" i="170" s="1"/>
  <c r="Y38" i="168"/>
  <c r="Y38" i="170" s="1"/>
  <c r="E38" i="168"/>
  <c r="E38" i="170" s="1"/>
  <c r="CC38" i="168"/>
  <c r="CC38" i="170" s="1"/>
  <c r="BI38" i="168"/>
  <c r="BI38" i="170" s="1"/>
  <c r="AO38" i="168"/>
  <c r="AO38" i="170" s="1"/>
  <c r="U38" i="168"/>
  <c r="U38" i="170" s="1"/>
  <c r="BK38" i="168"/>
  <c r="BK38" i="170" s="1"/>
  <c r="AI38" i="168"/>
  <c r="AI38" i="170" s="1"/>
  <c r="BJ38" i="168"/>
  <c r="BJ38" i="170" s="1"/>
  <c r="AH38" i="168"/>
  <c r="AH38" i="170" s="1"/>
  <c r="BH38" i="168"/>
  <c r="BH38" i="170" s="1"/>
  <c r="AG38" i="168"/>
  <c r="AG38" i="170" s="1"/>
  <c r="BG38" i="168"/>
  <c r="BG38" i="170" s="1"/>
  <c r="AF38" i="168"/>
  <c r="AF38" i="170" s="1"/>
  <c r="BF38" i="168"/>
  <c r="BF38" i="170" s="1"/>
  <c r="AE38" i="168"/>
  <c r="AE38" i="170" s="1"/>
  <c r="BE38" i="168"/>
  <c r="BE38" i="170" s="1"/>
  <c r="X38" i="168"/>
  <c r="X38" i="170" s="1"/>
  <c r="CF38" i="168"/>
  <c r="CF38" i="170" s="1"/>
  <c r="BD38" i="168"/>
  <c r="BD38" i="170" s="1"/>
  <c r="W38" i="168"/>
  <c r="W38" i="170" s="1"/>
  <c r="CE38" i="168"/>
  <c r="CE38" i="170" s="1"/>
  <c r="BC38" i="168"/>
  <c r="BC38" i="170" s="1"/>
  <c r="V38" i="168"/>
  <c r="V38" i="170" s="1"/>
  <c r="BA38" i="168"/>
  <c r="BA38" i="170" s="1"/>
  <c r="S38" i="168"/>
  <c r="S38" i="170" s="1"/>
  <c r="BY38" i="168"/>
  <c r="BY38" i="170" s="1"/>
  <c r="R38" i="168"/>
  <c r="R38" i="170" s="1"/>
  <c r="BX38" i="168"/>
  <c r="BX38" i="170" s="1"/>
  <c r="Q38" i="168"/>
  <c r="Q38" i="170" s="1"/>
  <c r="BW38" i="168"/>
  <c r="BW38" i="170" s="1"/>
  <c r="P38" i="168"/>
  <c r="P38" i="170" s="1"/>
  <c r="BV38" i="168"/>
  <c r="BV38" i="170" s="1"/>
  <c r="O38" i="168"/>
  <c r="O38" i="170" s="1"/>
  <c r="BU38" i="168"/>
  <c r="BU38" i="170" s="1"/>
  <c r="N38" i="168"/>
  <c r="N38" i="170" s="1"/>
  <c r="BT38" i="168"/>
  <c r="BT38" i="170" s="1"/>
  <c r="M38" i="168"/>
  <c r="M38" i="170" s="1"/>
  <c r="AZ38" i="168"/>
  <c r="AZ38" i="170" s="1"/>
  <c r="AY38" i="168"/>
  <c r="AY38" i="170" s="1"/>
  <c r="AQ38" i="168"/>
  <c r="AQ38" i="170" s="1"/>
  <c r="AM38" i="168"/>
  <c r="AM38" i="170" s="1"/>
  <c r="CA38" i="168"/>
  <c r="CA38" i="170" s="1"/>
  <c r="AJ38" i="168"/>
  <c r="AJ38" i="170" s="1"/>
  <c r="D38" i="168"/>
  <c r="BS38" i="168"/>
  <c r="BS38" i="170" s="1"/>
  <c r="AR38" i="168"/>
  <c r="AR38" i="170" s="1"/>
  <c r="AL38" i="168"/>
  <c r="AL38" i="170" s="1"/>
  <c r="L38" i="168"/>
  <c r="L38" i="170" s="1"/>
  <c r="K38" i="168"/>
  <c r="K38" i="170" s="1"/>
  <c r="BZ38" i="168"/>
  <c r="BZ38" i="170" s="1"/>
  <c r="BL38" i="168"/>
  <c r="BL38" i="170" s="1"/>
  <c r="BB38" i="168"/>
  <c r="BB38" i="170" s="1"/>
  <c r="AP38" i="168"/>
  <c r="AP38" i="170" s="1"/>
  <c r="AN38" i="168"/>
  <c r="AN38" i="170" s="1"/>
  <c r="AK38" i="168"/>
  <c r="AK38" i="170" s="1"/>
  <c r="T38" i="168"/>
  <c r="T38" i="170" s="1"/>
  <c r="CD38" i="168"/>
  <c r="CD38" i="170" s="1"/>
  <c r="BV18" i="168"/>
  <c r="BV18" i="170" s="1"/>
  <c r="BB18" i="168"/>
  <c r="BB18" i="170" s="1"/>
  <c r="AH18" i="168"/>
  <c r="AH18" i="170" s="1"/>
  <c r="N18" i="168"/>
  <c r="N18" i="170" s="1"/>
  <c r="BU18" i="168"/>
  <c r="BU18" i="170" s="1"/>
  <c r="BA18" i="168"/>
  <c r="BA18" i="170" s="1"/>
  <c r="AG18" i="168"/>
  <c r="AG18" i="170" s="1"/>
  <c r="M18" i="168"/>
  <c r="M18" i="170" s="1"/>
  <c r="BT18" i="168"/>
  <c r="BT18" i="170" s="1"/>
  <c r="AZ18" i="168"/>
  <c r="AZ18" i="170" s="1"/>
  <c r="AF18" i="168"/>
  <c r="AF18" i="170" s="1"/>
  <c r="L18" i="168"/>
  <c r="L18" i="170" s="1"/>
  <c r="BS18" i="168"/>
  <c r="BS18" i="170" s="1"/>
  <c r="AY18" i="168"/>
  <c r="AY18" i="170" s="1"/>
  <c r="AE18" i="168"/>
  <c r="AE18" i="170" s="1"/>
  <c r="K18" i="168"/>
  <c r="K18" i="170" s="1"/>
  <c r="BR18" i="168"/>
  <c r="BR18" i="170" s="1"/>
  <c r="AX18" i="168"/>
  <c r="AX18" i="170" s="1"/>
  <c r="AD18" i="168"/>
  <c r="AD18" i="170" s="1"/>
  <c r="J18" i="168"/>
  <c r="J18" i="170" s="1"/>
  <c r="BQ18" i="168"/>
  <c r="BQ18" i="170" s="1"/>
  <c r="AW18" i="168"/>
  <c r="AW18" i="170" s="1"/>
  <c r="AC18" i="168"/>
  <c r="AC18" i="170" s="1"/>
  <c r="I18" i="168"/>
  <c r="I18" i="170" s="1"/>
  <c r="BP18" i="168"/>
  <c r="BP18" i="170" s="1"/>
  <c r="AV18" i="168"/>
  <c r="AV18" i="170" s="1"/>
  <c r="AB18" i="168"/>
  <c r="AB18" i="170" s="1"/>
  <c r="H18" i="168"/>
  <c r="H18" i="170" s="1"/>
  <c r="BO18" i="168"/>
  <c r="BO18" i="170" s="1"/>
  <c r="AU18" i="168"/>
  <c r="AU18" i="170" s="1"/>
  <c r="AA18" i="168"/>
  <c r="AA18" i="170" s="1"/>
  <c r="G18" i="168"/>
  <c r="G18" i="170" s="1"/>
  <c r="CG18" i="168"/>
  <c r="CG18" i="170" s="1"/>
  <c r="BM18" i="168"/>
  <c r="BM18" i="170" s="1"/>
  <c r="AS18" i="168"/>
  <c r="AS18" i="170" s="1"/>
  <c r="Y18" i="168"/>
  <c r="Y18" i="170" s="1"/>
  <c r="E18" i="168"/>
  <c r="E18" i="170" s="1"/>
  <c r="BX18" i="168"/>
  <c r="BX18" i="170" s="1"/>
  <c r="AL18" i="168"/>
  <c r="AL18" i="170" s="1"/>
  <c r="BW18" i="168"/>
  <c r="BW18" i="170" s="1"/>
  <c r="AK18" i="168"/>
  <c r="AK18" i="170" s="1"/>
  <c r="BN18" i="168"/>
  <c r="BN18" i="170" s="1"/>
  <c r="AJ18" i="168"/>
  <c r="AJ18" i="170" s="1"/>
  <c r="BL18" i="168"/>
  <c r="BL18" i="170" s="1"/>
  <c r="AI18" i="168"/>
  <c r="AI18" i="170" s="1"/>
  <c r="BK18" i="168"/>
  <c r="BK18" i="170" s="1"/>
  <c r="Z18" i="168"/>
  <c r="Z18" i="170" s="1"/>
  <c r="BJ18" i="168"/>
  <c r="BJ18" i="170" s="1"/>
  <c r="X18" i="168"/>
  <c r="X18" i="170" s="1"/>
  <c r="BF18" i="168"/>
  <c r="BF18" i="170" s="1"/>
  <c r="T18" i="168"/>
  <c r="T18" i="170" s="1"/>
  <c r="BE18" i="168"/>
  <c r="BE18" i="170" s="1"/>
  <c r="S18" i="168"/>
  <c r="S18" i="170" s="1"/>
  <c r="CA18" i="168"/>
  <c r="CA18" i="170" s="1"/>
  <c r="P18" i="168"/>
  <c r="P18" i="170" s="1"/>
  <c r="BZ18" i="168"/>
  <c r="BZ18" i="170" s="1"/>
  <c r="O18" i="168"/>
  <c r="O18" i="170" s="1"/>
  <c r="BY18" i="168"/>
  <c r="BY18" i="170" s="1"/>
  <c r="F18" i="168"/>
  <c r="F18" i="170" s="1"/>
  <c r="BI18" i="168"/>
  <c r="BI18" i="170" s="1"/>
  <c r="D18" i="168"/>
  <c r="BH18" i="168"/>
  <c r="BH18" i="170" s="1"/>
  <c r="BG18" i="168"/>
  <c r="BG18" i="170" s="1"/>
  <c r="BD18" i="168"/>
  <c r="BD18" i="170" s="1"/>
  <c r="AR18" i="168"/>
  <c r="AR18" i="170" s="1"/>
  <c r="AO18" i="168"/>
  <c r="AO18" i="170" s="1"/>
  <c r="CF18" i="168"/>
  <c r="CF18" i="170" s="1"/>
  <c r="W18" i="168"/>
  <c r="W18" i="170" s="1"/>
  <c r="CC18" i="168"/>
  <c r="CC18" i="170" s="1"/>
  <c r="R18" i="168"/>
  <c r="R18" i="170" s="1"/>
  <c r="Q18" i="168"/>
  <c r="Q18" i="170" s="1"/>
  <c r="AT18" i="168"/>
  <c r="AT18" i="170" s="1"/>
  <c r="AQ18" i="168"/>
  <c r="AQ18" i="170" s="1"/>
  <c r="AP18" i="168"/>
  <c r="AP18" i="170" s="1"/>
  <c r="AN18" i="168"/>
  <c r="AN18" i="170" s="1"/>
  <c r="AM18" i="168"/>
  <c r="AM18" i="170" s="1"/>
  <c r="V18" i="168"/>
  <c r="V18" i="170" s="1"/>
  <c r="U18" i="168"/>
  <c r="U18" i="170" s="1"/>
  <c r="CD18" i="168"/>
  <c r="CD18" i="170" s="1"/>
  <c r="BC18" i="168"/>
  <c r="BC18" i="170" s="1"/>
  <c r="CH18" i="168"/>
  <c r="CH18" i="170" s="1"/>
  <c r="CE18" i="168"/>
  <c r="CE18" i="170" s="1"/>
  <c r="X16" i="207"/>
  <c r="Z40" i="206"/>
  <c r="Z16" i="207" s="1"/>
  <c r="Y40" i="206"/>
  <c r="Y16" i="207" s="1"/>
  <c r="X64" i="207"/>
  <c r="Z78" i="206"/>
  <c r="Z64" i="207" s="1"/>
  <c r="Y78" i="206"/>
  <c r="Y64" i="207" s="1"/>
  <c r="Y87" i="206"/>
  <c r="Y36" i="207" s="1"/>
  <c r="X36" i="207"/>
  <c r="Z87" i="206"/>
  <c r="Z36" i="207" s="1"/>
  <c r="X83" i="207"/>
  <c r="Y73" i="206"/>
  <c r="Y83" i="207" s="1"/>
  <c r="Z73" i="206"/>
  <c r="Z83" i="207" s="1"/>
  <c r="AG36" i="207"/>
  <c r="AI87" i="206"/>
  <c r="AI36" i="207" s="1"/>
  <c r="AH87" i="206"/>
  <c r="AH36" i="207" s="1"/>
  <c r="AL15" i="206"/>
  <c r="AL40" i="207" s="1"/>
  <c r="AK15" i="206"/>
  <c r="AK40" i="207" s="1"/>
  <c r="AJ40" i="207"/>
  <c r="BY37" i="168"/>
  <c r="BY37" i="170" s="1"/>
  <c r="BE37" i="168"/>
  <c r="BE37" i="170" s="1"/>
  <c r="AK37" i="168"/>
  <c r="AK37" i="170" s="1"/>
  <c r="Q37" i="168"/>
  <c r="Q37" i="170" s="1"/>
  <c r="BX37" i="168"/>
  <c r="BX37" i="170" s="1"/>
  <c r="BD37" i="168"/>
  <c r="BD37" i="170" s="1"/>
  <c r="AJ37" i="168"/>
  <c r="AJ37" i="170" s="1"/>
  <c r="P37" i="168"/>
  <c r="P37" i="170" s="1"/>
  <c r="BV37" i="168"/>
  <c r="BV37" i="170" s="1"/>
  <c r="BB37" i="168"/>
  <c r="BB37" i="170" s="1"/>
  <c r="AH37" i="168"/>
  <c r="AH37" i="170" s="1"/>
  <c r="N37" i="168"/>
  <c r="N37" i="170" s="1"/>
  <c r="BU37" i="168"/>
  <c r="BU37" i="170" s="1"/>
  <c r="BA37" i="168"/>
  <c r="BA37" i="170" s="1"/>
  <c r="AG37" i="168"/>
  <c r="AG37" i="170" s="1"/>
  <c r="M37" i="168"/>
  <c r="M37" i="170" s="1"/>
  <c r="BT37" i="168"/>
  <c r="BT37" i="170" s="1"/>
  <c r="AZ37" i="168"/>
  <c r="AZ37" i="170" s="1"/>
  <c r="AF37" i="168"/>
  <c r="AF37" i="170" s="1"/>
  <c r="L37" i="168"/>
  <c r="L37" i="170" s="1"/>
  <c r="BP37" i="168"/>
  <c r="BP37" i="170" s="1"/>
  <c r="AV37" i="168"/>
  <c r="AV37" i="170" s="1"/>
  <c r="AB37" i="168"/>
  <c r="AB37" i="170" s="1"/>
  <c r="H37" i="168"/>
  <c r="H37" i="170" s="1"/>
  <c r="BJ37" i="168"/>
  <c r="BJ37" i="170" s="1"/>
  <c r="AE37" i="168"/>
  <c r="AE37" i="170" s="1"/>
  <c r="D37" i="168"/>
  <c r="BI37" i="168"/>
  <c r="BI37" i="170" s="1"/>
  <c r="AD37" i="168"/>
  <c r="AD37" i="170" s="1"/>
  <c r="CH37" i="168"/>
  <c r="CH37" i="170" s="1"/>
  <c r="BH37" i="168"/>
  <c r="BH37" i="170" s="1"/>
  <c r="AC37" i="168"/>
  <c r="AC37" i="170" s="1"/>
  <c r="CG37" i="168"/>
  <c r="CG37" i="170" s="1"/>
  <c r="BG37" i="168"/>
  <c r="BG37" i="170" s="1"/>
  <c r="AA37" i="168"/>
  <c r="AA37" i="170" s="1"/>
  <c r="CF37" i="168"/>
  <c r="CF37" i="170" s="1"/>
  <c r="BF37" i="168"/>
  <c r="BF37" i="170" s="1"/>
  <c r="Z37" i="168"/>
  <c r="Z37" i="170" s="1"/>
  <c r="CE37" i="168"/>
  <c r="CE37" i="170" s="1"/>
  <c r="BC37" i="168"/>
  <c r="BC37" i="170" s="1"/>
  <c r="Y37" i="168"/>
  <c r="Y37" i="170" s="1"/>
  <c r="CD37" i="168"/>
  <c r="CD37" i="170" s="1"/>
  <c r="AY37" i="168"/>
  <c r="AY37" i="170" s="1"/>
  <c r="X37" i="168"/>
  <c r="X37" i="170" s="1"/>
  <c r="CC37" i="168"/>
  <c r="CC37" i="170" s="1"/>
  <c r="AX37" i="168"/>
  <c r="AX37" i="170" s="1"/>
  <c r="W37" i="168"/>
  <c r="W37" i="170" s="1"/>
  <c r="CA37" i="168"/>
  <c r="CA37" i="170" s="1"/>
  <c r="AU37" i="168"/>
  <c r="AU37" i="170" s="1"/>
  <c r="U37" i="168"/>
  <c r="U37" i="170" s="1"/>
  <c r="BK37" i="168"/>
  <c r="BK37" i="170" s="1"/>
  <c r="G37" i="168"/>
  <c r="G37" i="170" s="1"/>
  <c r="AW37" i="168"/>
  <c r="AW37" i="170" s="1"/>
  <c r="F37" i="168"/>
  <c r="F37" i="170" s="1"/>
  <c r="AT37" i="168"/>
  <c r="AT37" i="170" s="1"/>
  <c r="E37" i="168"/>
  <c r="E37" i="170" s="1"/>
  <c r="AS37" i="168"/>
  <c r="AS37" i="170" s="1"/>
  <c r="AR37" i="168"/>
  <c r="AR37" i="170" s="1"/>
  <c r="AQ37" i="168"/>
  <c r="AQ37" i="170" s="1"/>
  <c r="AM37" i="168"/>
  <c r="AM37" i="170" s="1"/>
  <c r="AL37" i="168"/>
  <c r="AL37" i="170" s="1"/>
  <c r="BW37" i="168"/>
  <c r="BW37" i="170" s="1"/>
  <c r="V37" i="168"/>
  <c r="V37" i="170" s="1"/>
  <c r="BQ37" i="168"/>
  <c r="BQ37" i="170" s="1"/>
  <c r="R37" i="168"/>
  <c r="R37" i="170" s="1"/>
  <c r="BM37" i="168"/>
  <c r="BM37" i="170" s="1"/>
  <c r="J37" i="168"/>
  <c r="J37" i="170" s="1"/>
  <c r="BZ37" i="168"/>
  <c r="BZ37" i="170" s="1"/>
  <c r="BS37" i="168"/>
  <c r="BS37" i="170" s="1"/>
  <c r="BR37" i="168"/>
  <c r="BR37" i="170" s="1"/>
  <c r="BO37" i="168"/>
  <c r="BO37" i="170" s="1"/>
  <c r="BN37" i="168"/>
  <c r="BN37" i="170" s="1"/>
  <c r="BL37" i="168"/>
  <c r="BL37" i="170" s="1"/>
  <c r="AN37" i="168"/>
  <c r="AN37" i="170" s="1"/>
  <c r="S37" i="168"/>
  <c r="S37" i="170" s="1"/>
  <c r="I37" i="168"/>
  <c r="I37" i="170" s="1"/>
  <c r="AI37" i="168"/>
  <c r="AI37" i="170" s="1"/>
  <c r="K37" i="168"/>
  <c r="K37" i="170" s="1"/>
  <c r="T37" i="168"/>
  <c r="T37" i="170" s="1"/>
  <c r="O37" i="168"/>
  <c r="O37" i="170" s="1"/>
  <c r="AP37" i="168"/>
  <c r="AP37" i="170" s="1"/>
  <c r="AO37" i="168"/>
  <c r="AO37" i="170" s="1"/>
  <c r="X63" i="207"/>
  <c r="Z59" i="206"/>
  <c r="Z63" i="207" s="1"/>
  <c r="Y59" i="206"/>
  <c r="Y63" i="207" s="1"/>
  <c r="Z16" i="206"/>
  <c r="Z46" i="207" s="1"/>
  <c r="X46" i="207"/>
  <c r="Y16" i="206"/>
  <c r="Y46" i="207" s="1"/>
  <c r="Z88" i="206"/>
  <c r="Z88" i="207" s="1"/>
  <c r="Y88" i="206"/>
  <c r="Y88" i="207" s="1"/>
  <c r="X88" i="207"/>
  <c r="AG78" i="207"/>
  <c r="AI46" i="206"/>
  <c r="AI78" i="207" s="1"/>
  <c r="AH46" i="206"/>
  <c r="AH78" i="207" s="1"/>
  <c r="AG16" i="207"/>
  <c r="AI40" i="206"/>
  <c r="AI16" i="207" s="1"/>
  <c r="AH40" i="206"/>
  <c r="AH16" i="207" s="1"/>
  <c r="AG19" i="207"/>
  <c r="AI31" i="206"/>
  <c r="AI19" i="207" s="1"/>
  <c r="AH31" i="206"/>
  <c r="AH19" i="207" s="1"/>
  <c r="AG84" i="207"/>
  <c r="AI56" i="206"/>
  <c r="AI84" i="207" s="1"/>
  <c r="AH56" i="206"/>
  <c r="AH84" i="207" s="1"/>
  <c r="AJ44" i="207"/>
  <c r="AK18" i="206"/>
  <c r="AK44" i="207" s="1"/>
  <c r="AL18" i="206"/>
  <c r="AL44" i="207" s="1"/>
  <c r="AK50" i="206"/>
  <c r="AK59" i="207" s="1"/>
  <c r="AJ59" i="207"/>
  <c r="AL50" i="206"/>
  <c r="AL59" i="207" s="1"/>
  <c r="AJ56" i="207"/>
  <c r="AL28" i="206"/>
  <c r="AL56" i="207" s="1"/>
  <c r="AK28" i="206"/>
  <c r="AK56" i="207" s="1"/>
  <c r="AL55" i="206"/>
  <c r="AL73" i="207" s="1"/>
  <c r="AK55" i="206"/>
  <c r="AK73" i="207" s="1"/>
  <c r="AJ73" i="207"/>
  <c r="CE11" i="168"/>
  <c r="CE11" i="170" s="1"/>
  <c r="BK11" i="168"/>
  <c r="BK11" i="170" s="1"/>
  <c r="AQ11" i="168"/>
  <c r="AQ11" i="170" s="1"/>
  <c r="W11" i="168"/>
  <c r="W11" i="170" s="1"/>
  <c r="CD11" i="168"/>
  <c r="CD11" i="170" s="1"/>
  <c r="BJ11" i="168"/>
  <c r="BJ11" i="170" s="1"/>
  <c r="AP11" i="168"/>
  <c r="AP11" i="170" s="1"/>
  <c r="V11" i="168"/>
  <c r="V11" i="170" s="1"/>
  <c r="CC11" i="168"/>
  <c r="CC11" i="170" s="1"/>
  <c r="BI11" i="168"/>
  <c r="BI11" i="170" s="1"/>
  <c r="AO11" i="168"/>
  <c r="AO11" i="170" s="1"/>
  <c r="U11" i="168"/>
  <c r="U11" i="170" s="1"/>
  <c r="BH11" i="168"/>
  <c r="BH11" i="170" s="1"/>
  <c r="AN11" i="168"/>
  <c r="AN11" i="170" s="1"/>
  <c r="T11" i="168"/>
  <c r="T11" i="170" s="1"/>
  <c r="CA11" i="168"/>
  <c r="CA11" i="170" s="1"/>
  <c r="BG11" i="168"/>
  <c r="BG11" i="170" s="1"/>
  <c r="AM11" i="168"/>
  <c r="AM11" i="170" s="1"/>
  <c r="S11" i="168"/>
  <c r="S11" i="170" s="1"/>
  <c r="BZ11" i="168"/>
  <c r="BZ11" i="170" s="1"/>
  <c r="BF11" i="168"/>
  <c r="BF11" i="170" s="1"/>
  <c r="AL11" i="168"/>
  <c r="AL11" i="170" s="1"/>
  <c r="R11" i="168"/>
  <c r="R11" i="170" s="1"/>
  <c r="BY11" i="168"/>
  <c r="BY11" i="170" s="1"/>
  <c r="BE11" i="168"/>
  <c r="BE11" i="170" s="1"/>
  <c r="AK11" i="168"/>
  <c r="AK11" i="170" s="1"/>
  <c r="Q11" i="168"/>
  <c r="Q11" i="170" s="1"/>
  <c r="BX11" i="168"/>
  <c r="BX11" i="170" s="1"/>
  <c r="BD11" i="168"/>
  <c r="BD11" i="170" s="1"/>
  <c r="AJ11" i="168"/>
  <c r="AJ11" i="170" s="1"/>
  <c r="P11" i="168"/>
  <c r="P11" i="170" s="1"/>
  <c r="BV11" i="168"/>
  <c r="BV11" i="170" s="1"/>
  <c r="BB11" i="168"/>
  <c r="BB11" i="170" s="1"/>
  <c r="AH11" i="168"/>
  <c r="AH11" i="170" s="1"/>
  <c r="N11" i="168"/>
  <c r="N11" i="170" s="1"/>
  <c r="BN11" i="168"/>
  <c r="BN11" i="170" s="1"/>
  <c r="AB11" i="168"/>
  <c r="AB11" i="170" s="1"/>
  <c r="BM11" i="168"/>
  <c r="BM11" i="170" s="1"/>
  <c r="AA11" i="168"/>
  <c r="AA11" i="170" s="1"/>
  <c r="BL11" i="168"/>
  <c r="BL11" i="170" s="1"/>
  <c r="Z11" i="168"/>
  <c r="Z11" i="170" s="1"/>
  <c r="BC11" i="168"/>
  <c r="BC11" i="170" s="1"/>
  <c r="Y11" i="168"/>
  <c r="Y11" i="170" s="1"/>
  <c r="BA11" i="168"/>
  <c r="BA11" i="170" s="1"/>
  <c r="X11" i="168"/>
  <c r="X11" i="170" s="1"/>
  <c r="AZ11" i="168"/>
  <c r="AZ11" i="170" s="1"/>
  <c r="O11" i="168"/>
  <c r="O11" i="170" s="1"/>
  <c r="CH11" i="168"/>
  <c r="CH11" i="170" s="1"/>
  <c r="AV11" i="168"/>
  <c r="AV11" i="170" s="1"/>
  <c r="J11" i="168"/>
  <c r="J11" i="170" s="1"/>
  <c r="CG11" i="168"/>
  <c r="CG11" i="170" s="1"/>
  <c r="AU11" i="168"/>
  <c r="AU11" i="170" s="1"/>
  <c r="I11" i="168"/>
  <c r="I11" i="170" s="1"/>
  <c r="BU11" i="168"/>
  <c r="BU11" i="170" s="1"/>
  <c r="L11" i="168"/>
  <c r="L11" i="170" s="1"/>
  <c r="BT11" i="168"/>
  <c r="BT11" i="170" s="1"/>
  <c r="K11" i="168"/>
  <c r="K11" i="170" s="1"/>
  <c r="BS11" i="168"/>
  <c r="BS11" i="170" s="1"/>
  <c r="H11" i="168"/>
  <c r="H11" i="170" s="1"/>
  <c r="BR11" i="168"/>
  <c r="BR11" i="170" s="1"/>
  <c r="G11" i="168"/>
  <c r="G11" i="170" s="1"/>
  <c r="BQ11" i="168"/>
  <c r="BQ11" i="170" s="1"/>
  <c r="F11" i="168"/>
  <c r="F11" i="170" s="1"/>
  <c r="BP11" i="168"/>
  <c r="BP11" i="170" s="1"/>
  <c r="E11" i="168"/>
  <c r="E11" i="170" s="1"/>
  <c r="BO11" i="168"/>
  <c r="BO11" i="170" s="1"/>
  <c r="D11" i="168"/>
  <c r="AW11" i="168"/>
  <c r="AW11" i="170" s="1"/>
  <c r="AR11" i="168"/>
  <c r="AR11" i="170" s="1"/>
  <c r="AF11" i="168"/>
  <c r="AF11" i="170" s="1"/>
  <c r="CF11" i="168"/>
  <c r="CF11" i="170" s="1"/>
  <c r="AC11" i="168"/>
  <c r="AC11" i="170" s="1"/>
  <c r="BW11" i="168"/>
  <c r="BW11" i="170" s="1"/>
  <c r="M11" i="168"/>
  <c r="M11" i="170" s="1"/>
  <c r="AX11" i="168"/>
  <c r="AX11" i="170" s="1"/>
  <c r="AT11" i="168"/>
  <c r="AT11" i="170" s="1"/>
  <c r="AS11" i="168"/>
  <c r="AS11" i="170" s="1"/>
  <c r="AI11" i="168"/>
  <c r="AI11" i="170" s="1"/>
  <c r="AG11" i="168"/>
  <c r="AG11" i="170" s="1"/>
  <c r="AE11" i="168"/>
  <c r="AE11" i="170" s="1"/>
  <c r="AD11" i="168"/>
  <c r="AD11" i="170" s="1"/>
  <c r="AY11" i="168"/>
  <c r="AY11" i="170" s="1"/>
  <c r="D58" i="170"/>
  <c r="CB58" i="168"/>
  <c r="Z19" i="206"/>
  <c r="Z48" i="207" s="1"/>
  <c r="Y19" i="206"/>
  <c r="Y48" i="207" s="1"/>
  <c r="X48" i="207"/>
  <c r="X34" i="207"/>
  <c r="Z20" i="206"/>
  <c r="Z34" i="207" s="1"/>
  <c r="Y20" i="206"/>
  <c r="Y34" i="207" s="1"/>
  <c r="X87" i="207"/>
  <c r="Z45" i="206"/>
  <c r="Z87" i="207" s="1"/>
  <c r="Y45" i="206"/>
  <c r="Y87" i="207" s="1"/>
  <c r="AG55" i="207"/>
  <c r="AI49" i="206"/>
  <c r="AI55" i="207" s="1"/>
  <c r="AH49" i="206"/>
  <c r="AH55" i="207" s="1"/>
  <c r="CD62" i="168"/>
  <c r="CD62" i="170" s="1"/>
  <c r="BJ62" i="168"/>
  <c r="BJ62" i="170" s="1"/>
  <c r="AP62" i="168"/>
  <c r="AP62" i="170" s="1"/>
  <c r="V62" i="168"/>
  <c r="V62" i="170" s="1"/>
  <c r="CC62" i="168"/>
  <c r="CC62" i="170" s="1"/>
  <c r="BI62" i="168"/>
  <c r="BI62" i="170" s="1"/>
  <c r="AO62" i="168"/>
  <c r="AO62" i="170" s="1"/>
  <c r="U62" i="168"/>
  <c r="U62" i="170" s="1"/>
  <c r="BH62" i="168"/>
  <c r="BH62" i="170" s="1"/>
  <c r="AN62" i="168"/>
  <c r="AN62" i="170" s="1"/>
  <c r="T62" i="168"/>
  <c r="T62" i="170" s="1"/>
  <c r="CA62" i="168"/>
  <c r="CA62" i="170" s="1"/>
  <c r="BG62" i="168"/>
  <c r="BG62" i="170" s="1"/>
  <c r="AM62" i="168"/>
  <c r="AM62" i="170" s="1"/>
  <c r="S62" i="168"/>
  <c r="S62" i="170" s="1"/>
  <c r="BZ62" i="168"/>
  <c r="BZ62" i="170" s="1"/>
  <c r="BF62" i="168"/>
  <c r="BF62" i="170" s="1"/>
  <c r="AL62" i="168"/>
  <c r="AL62" i="170" s="1"/>
  <c r="R62" i="168"/>
  <c r="R62" i="170" s="1"/>
  <c r="BY62" i="168"/>
  <c r="BY62" i="170" s="1"/>
  <c r="BE62" i="168"/>
  <c r="BE62" i="170" s="1"/>
  <c r="AK62" i="168"/>
  <c r="AK62" i="170" s="1"/>
  <c r="Q62" i="168"/>
  <c r="Q62" i="170" s="1"/>
  <c r="BX62" i="168"/>
  <c r="BX62" i="170" s="1"/>
  <c r="BD62" i="168"/>
  <c r="BD62" i="170" s="1"/>
  <c r="AJ62" i="168"/>
  <c r="AJ62" i="170" s="1"/>
  <c r="P62" i="168"/>
  <c r="P62" i="170" s="1"/>
  <c r="BW62" i="168"/>
  <c r="BW62" i="170" s="1"/>
  <c r="BC62" i="168"/>
  <c r="BC62" i="170" s="1"/>
  <c r="AI62" i="168"/>
  <c r="AI62" i="170" s="1"/>
  <c r="O62" i="168"/>
  <c r="O62" i="170" s="1"/>
  <c r="BU62" i="168"/>
  <c r="BU62" i="170" s="1"/>
  <c r="BA62" i="168"/>
  <c r="BA62" i="170" s="1"/>
  <c r="AG62" i="168"/>
  <c r="AG62" i="170" s="1"/>
  <c r="M62" i="168"/>
  <c r="M62" i="170" s="1"/>
  <c r="BO62" i="168"/>
  <c r="BO62" i="170" s="1"/>
  <c r="AC62" i="168"/>
  <c r="AC62" i="170" s="1"/>
  <c r="BN62" i="168"/>
  <c r="BN62" i="170" s="1"/>
  <c r="AB62" i="168"/>
  <c r="AB62" i="170" s="1"/>
  <c r="BM62" i="168"/>
  <c r="BM62" i="170" s="1"/>
  <c r="AA62" i="168"/>
  <c r="AA62" i="170" s="1"/>
  <c r="BL62" i="168"/>
  <c r="BL62" i="170" s="1"/>
  <c r="Z62" i="168"/>
  <c r="Z62" i="170" s="1"/>
  <c r="BK62" i="168"/>
  <c r="BK62" i="170" s="1"/>
  <c r="Y62" i="168"/>
  <c r="Y62" i="170" s="1"/>
  <c r="BB62" i="168"/>
  <c r="BB62" i="170" s="1"/>
  <c r="X62" i="168"/>
  <c r="X62" i="170" s="1"/>
  <c r="AZ62" i="168"/>
  <c r="AZ62" i="170" s="1"/>
  <c r="W62" i="168"/>
  <c r="W62" i="170" s="1"/>
  <c r="AY62" i="168"/>
  <c r="AY62" i="170" s="1"/>
  <c r="N62" i="168"/>
  <c r="N62" i="170" s="1"/>
  <c r="AW62" i="168"/>
  <c r="AW62" i="170" s="1"/>
  <c r="K62" i="168"/>
  <c r="K62" i="170" s="1"/>
  <c r="CH62" i="168"/>
  <c r="CH62" i="170" s="1"/>
  <c r="AV62" i="168"/>
  <c r="AV62" i="170" s="1"/>
  <c r="J62" i="168"/>
  <c r="J62" i="170" s="1"/>
  <c r="BV62" i="168"/>
  <c r="BV62" i="170" s="1"/>
  <c r="AR62" i="168"/>
  <c r="AR62" i="170" s="1"/>
  <c r="F62" i="168"/>
  <c r="F62" i="170" s="1"/>
  <c r="BR62" i="168"/>
  <c r="BR62" i="170" s="1"/>
  <c r="AF62" i="168"/>
  <c r="AF62" i="170" s="1"/>
  <c r="AX62" i="168"/>
  <c r="AX62" i="170" s="1"/>
  <c r="AU62" i="168"/>
  <c r="AU62" i="170" s="1"/>
  <c r="AT62" i="168"/>
  <c r="AT62" i="170" s="1"/>
  <c r="AS62" i="168"/>
  <c r="AS62" i="170" s="1"/>
  <c r="AQ62" i="168"/>
  <c r="AQ62" i="170" s="1"/>
  <c r="AH62" i="168"/>
  <c r="AH62" i="170" s="1"/>
  <c r="I62" i="168"/>
  <c r="I62" i="170" s="1"/>
  <c r="H62" i="168"/>
  <c r="H62" i="170" s="1"/>
  <c r="E62" i="168"/>
  <c r="E62" i="170" s="1"/>
  <c r="CE62" i="168"/>
  <c r="CE62" i="170" s="1"/>
  <c r="BT62" i="168"/>
  <c r="BT62" i="170" s="1"/>
  <c r="BQ62" i="168"/>
  <c r="BQ62" i="170" s="1"/>
  <c r="CG62" i="168"/>
  <c r="CG62" i="170" s="1"/>
  <c r="CF62" i="168"/>
  <c r="CF62" i="170" s="1"/>
  <c r="BS62" i="168"/>
  <c r="BS62" i="170" s="1"/>
  <c r="BP62" i="168"/>
  <c r="BP62" i="170" s="1"/>
  <c r="AE62" i="168"/>
  <c r="AE62" i="170" s="1"/>
  <c r="G62" i="168"/>
  <c r="G62" i="170" s="1"/>
  <c r="AD62" i="168"/>
  <c r="AD62" i="170" s="1"/>
  <c r="D62" i="168"/>
  <c r="L62" i="168"/>
  <c r="L62" i="170" s="1"/>
  <c r="CH70" i="168"/>
  <c r="CH70" i="170" s="1"/>
  <c r="BN70" i="168"/>
  <c r="BN70" i="170" s="1"/>
  <c r="AT70" i="168"/>
  <c r="AT70" i="170" s="1"/>
  <c r="Z70" i="168"/>
  <c r="Z70" i="170" s="1"/>
  <c r="F70" i="168"/>
  <c r="F70" i="170" s="1"/>
  <c r="CG70" i="168"/>
  <c r="CG70" i="170" s="1"/>
  <c r="BM70" i="168"/>
  <c r="BM70" i="170" s="1"/>
  <c r="AS70" i="168"/>
  <c r="AS70" i="170" s="1"/>
  <c r="Y70" i="168"/>
  <c r="Y70" i="170" s="1"/>
  <c r="E70" i="168"/>
  <c r="E70" i="170" s="1"/>
  <c r="CF70" i="168"/>
  <c r="CF70" i="170" s="1"/>
  <c r="BL70" i="168"/>
  <c r="BL70" i="170" s="1"/>
  <c r="AR70" i="168"/>
  <c r="AR70" i="170" s="1"/>
  <c r="X70" i="168"/>
  <c r="X70" i="170" s="1"/>
  <c r="D70" i="168"/>
  <c r="CE70" i="168"/>
  <c r="CE70" i="170" s="1"/>
  <c r="BK70" i="168"/>
  <c r="BK70" i="170" s="1"/>
  <c r="AQ70" i="168"/>
  <c r="AQ70" i="170" s="1"/>
  <c r="W70" i="168"/>
  <c r="W70" i="170" s="1"/>
  <c r="CD70" i="168"/>
  <c r="CD70" i="170" s="1"/>
  <c r="BJ70" i="168"/>
  <c r="BJ70" i="170" s="1"/>
  <c r="AP70" i="168"/>
  <c r="AP70" i="170" s="1"/>
  <c r="V70" i="168"/>
  <c r="V70" i="170" s="1"/>
  <c r="CC70" i="168"/>
  <c r="CC70" i="170" s="1"/>
  <c r="BI70" i="168"/>
  <c r="BI70" i="170" s="1"/>
  <c r="AO70" i="168"/>
  <c r="AO70" i="170" s="1"/>
  <c r="U70" i="168"/>
  <c r="U70" i="170" s="1"/>
  <c r="BH70" i="168"/>
  <c r="BH70" i="170" s="1"/>
  <c r="AN70" i="168"/>
  <c r="AN70" i="170" s="1"/>
  <c r="T70" i="168"/>
  <c r="T70" i="170" s="1"/>
  <c r="CA70" i="168"/>
  <c r="CA70" i="170" s="1"/>
  <c r="BG70" i="168"/>
  <c r="BG70" i="170" s="1"/>
  <c r="AM70" i="168"/>
  <c r="AM70" i="170" s="1"/>
  <c r="S70" i="168"/>
  <c r="S70" i="170" s="1"/>
  <c r="BY70" i="168"/>
  <c r="BY70" i="170" s="1"/>
  <c r="BE70" i="168"/>
  <c r="BE70" i="170" s="1"/>
  <c r="AK70" i="168"/>
  <c r="AK70" i="170" s="1"/>
  <c r="Q70" i="168"/>
  <c r="Q70" i="170" s="1"/>
  <c r="BF70" i="168"/>
  <c r="BF70" i="170" s="1"/>
  <c r="AB70" i="168"/>
  <c r="AB70" i="170" s="1"/>
  <c r="BD70" i="168"/>
  <c r="BD70" i="170" s="1"/>
  <c r="AA70" i="168"/>
  <c r="AA70" i="170" s="1"/>
  <c r="BC70" i="168"/>
  <c r="BC70" i="170" s="1"/>
  <c r="R70" i="168"/>
  <c r="R70" i="170" s="1"/>
  <c r="BB70" i="168"/>
  <c r="BB70" i="170" s="1"/>
  <c r="P70" i="168"/>
  <c r="P70" i="170" s="1"/>
  <c r="BA70" i="168"/>
  <c r="BA70" i="170" s="1"/>
  <c r="O70" i="168"/>
  <c r="O70" i="170" s="1"/>
  <c r="AZ70" i="168"/>
  <c r="AZ70" i="170" s="1"/>
  <c r="N70" i="168"/>
  <c r="N70" i="170" s="1"/>
  <c r="AY70" i="168"/>
  <c r="AY70" i="170" s="1"/>
  <c r="M70" i="168"/>
  <c r="M70" i="170" s="1"/>
  <c r="AX70" i="168"/>
  <c r="AX70" i="170" s="1"/>
  <c r="L70" i="168"/>
  <c r="L70" i="170" s="1"/>
  <c r="BZ70" i="168"/>
  <c r="BZ70" i="170" s="1"/>
  <c r="AV70" i="168"/>
  <c r="AV70" i="170" s="1"/>
  <c r="J70" i="168"/>
  <c r="J70" i="170" s="1"/>
  <c r="BX70" i="168"/>
  <c r="BX70" i="170" s="1"/>
  <c r="AU70" i="168"/>
  <c r="AU70" i="170" s="1"/>
  <c r="I70" i="168"/>
  <c r="I70" i="170" s="1"/>
  <c r="BT70" i="168"/>
  <c r="BT70" i="170" s="1"/>
  <c r="AH70" i="168"/>
  <c r="AH70" i="170" s="1"/>
  <c r="BQ70" i="168"/>
  <c r="BQ70" i="170" s="1"/>
  <c r="AE70" i="168"/>
  <c r="AE70" i="170" s="1"/>
  <c r="BP70" i="168"/>
  <c r="BP70" i="170" s="1"/>
  <c r="AD70" i="168"/>
  <c r="AD70" i="170" s="1"/>
  <c r="BV70" i="168"/>
  <c r="BV70" i="170" s="1"/>
  <c r="BU70" i="168"/>
  <c r="BU70" i="170" s="1"/>
  <c r="BS70" i="168"/>
  <c r="BS70" i="170" s="1"/>
  <c r="BR70" i="168"/>
  <c r="BR70" i="170" s="1"/>
  <c r="BO70" i="168"/>
  <c r="BO70" i="170" s="1"/>
  <c r="AW70" i="168"/>
  <c r="AW70" i="170" s="1"/>
  <c r="AG70" i="168"/>
  <c r="AG70" i="170" s="1"/>
  <c r="AF70" i="168"/>
  <c r="AF70" i="170" s="1"/>
  <c r="K70" i="168"/>
  <c r="K70" i="170" s="1"/>
  <c r="BW70" i="168"/>
  <c r="BW70" i="170" s="1"/>
  <c r="AI70" i="168"/>
  <c r="AI70" i="170" s="1"/>
  <c r="G70" i="168"/>
  <c r="G70" i="170" s="1"/>
  <c r="AC70" i="168"/>
  <c r="AC70" i="170" s="1"/>
  <c r="AL70" i="168"/>
  <c r="AL70" i="170" s="1"/>
  <c r="AJ70" i="168"/>
  <c r="AJ70" i="170" s="1"/>
  <c r="H70" i="168"/>
  <c r="H70" i="170" s="1"/>
  <c r="X26" i="207"/>
  <c r="Z29" i="206"/>
  <c r="Z26" i="207" s="1"/>
  <c r="Y29" i="206"/>
  <c r="Y26" i="207" s="1"/>
  <c r="AG65" i="207"/>
  <c r="AI69" i="206"/>
  <c r="AI65" i="207" s="1"/>
  <c r="AH69" i="206"/>
  <c r="AH65" i="207" s="1"/>
  <c r="AG81" i="207"/>
  <c r="AH51" i="206"/>
  <c r="AH81" i="207" s="1"/>
  <c r="AI51" i="206"/>
  <c r="AI81" i="207" s="1"/>
  <c r="AG54" i="207"/>
  <c r="AI76" i="206"/>
  <c r="AI54" i="207" s="1"/>
  <c r="AH76" i="206"/>
  <c r="AH54" i="207" s="1"/>
  <c r="AJ47" i="207"/>
  <c r="AK80" i="206"/>
  <c r="AK47" i="207" s="1"/>
  <c r="AL80" i="206"/>
  <c r="AL47" i="207" s="1"/>
  <c r="AJ42" i="207"/>
  <c r="AL85" i="206"/>
  <c r="AL42" i="207" s="1"/>
  <c r="AK85" i="206"/>
  <c r="AK42" i="207" s="1"/>
  <c r="AJ79" i="207"/>
  <c r="AL48" i="206"/>
  <c r="AL79" i="207" s="1"/>
  <c r="AK48" i="206"/>
  <c r="AK79" i="207" s="1"/>
  <c r="AL75" i="206"/>
  <c r="AL22" i="207" s="1"/>
  <c r="AK75" i="206"/>
  <c r="AK22" i="207" s="1"/>
  <c r="AJ22" i="207"/>
  <c r="CC45" i="168"/>
  <c r="CC45" i="170" s="1"/>
  <c r="BI45" i="168"/>
  <c r="BI45" i="170" s="1"/>
  <c r="AO45" i="168"/>
  <c r="AO45" i="170" s="1"/>
  <c r="U45" i="168"/>
  <c r="U45" i="170" s="1"/>
  <c r="BH45" i="168"/>
  <c r="BH45" i="170" s="1"/>
  <c r="AN45" i="168"/>
  <c r="AN45" i="170" s="1"/>
  <c r="T45" i="168"/>
  <c r="T45" i="170" s="1"/>
  <c r="CA45" i="168"/>
  <c r="CA45" i="170" s="1"/>
  <c r="BG45" i="168"/>
  <c r="BG45" i="170" s="1"/>
  <c r="AM45" i="168"/>
  <c r="AM45" i="170" s="1"/>
  <c r="S45" i="168"/>
  <c r="S45" i="170" s="1"/>
  <c r="BZ45" i="168"/>
  <c r="BZ45" i="170" s="1"/>
  <c r="BF45" i="168"/>
  <c r="BF45" i="170" s="1"/>
  <c r="AL45" i="168"/>
  <c r="AL45" i="170" s="1"/>
  <c r="R45" i="168"/>
  <c r="R45" i="170" s="1"/>
  <c r="BY45" i="168"/>
  <c r="BY45" i="170" s="1"/>
  <c r="BE45" i="168"/>
  <c r="BE45" i="170" s="1"/>
  <c r="AK45" i="168"/>
  <c r="AK45" i="170" s="1"/>
  <c r="Q45" i="168"/>
  <c r="Q45" i="170" s="1"/>
  <c r="BX45" i="168"/>
  <c r="BX45" i="170" s="1"/>
  <c r="BD45" i="168"/>
  <c r="BD45" i="170" s="1"/>
  <c r="AJ45" i="168"/>
  <c r="AJ45" i="170" s="1"/>
  <c r="P45" i="168"/>
  <c r="P45" i="170" s="1"/>
  <c r="BT45" i="168"/>
  <c r="BT45" i="170" s="1"/>
  <c r="AZ45" i="168"/>
  <c r="AZ45" i="170" s="1"/>
  <c r="AF45" i="168"/>
  <c r="AF45" i="170" s="1"/>
  <c r="L45" i="168"/>
  <c r="L45" i="170" s="1"/>
  <c r="BR45" i="168"/>
  <c r="BR45" i="170" s="1"/>
  <c r="AQ45" i="168"/>
  <c r="AQ45" i="170" s="1"/>
  <c r="I45" i="168"/>
  <c r="I45" i="170" s="1"/>
  <c r="BQ45" i="168"/>
  <c r="BQ45" i="170" s="1"/>
  <c r="AP45" i="168"/>
  <c r="AP45" i="170" s="1"/>
  <c r="H45" i="168"/>
  <c r="H45" i="170" s="1"/>
  <c r="BP45" i="168"/>
  <c r="BP45" i="170" s="1"/>
  <c r="AI45" i="168"/>
  <c r="AI45" i="170" s="1"/>
  <c r="G45" i="168"/>
  <c r="G45" i="170" s="1"/>
  <c r="BO45" i="168"/>
  <c r="BO45" i="170" s="1"/>
  <c r="AH45" i="168"/>
  <c r="AH45" i="170" s="1"/>
  <c r="F45" i="168"/>
  <c r="F45" i="170" s="1"/>
  <c r="BN45" i="168"/>
  <c r="BN45" i="170" s="1"/>
  <c r="AG45" i="168"/>
  <c r="AG45" i="170" s="1"/>
  <c r="E45" i="168"/>
  <c r="E45" i="170" s="1"/>
  <c r="BM45" i="168"/>
  <c r="BM45" i="170" s="1"/>
  <c r="AE45" i="168"/>
  <c r="AE45" i="170" s="1"/>
  <c r="D45" i="168"/>
  <c r="BL45" i="168"/>
  <c r="BL45" i="170" s="1"/>
  <c r="AD45" i="168"/>
  <c r="AD45" i="170" s="1"/>
  <c r="BK45" i="168"/>
  <c r="BK45" i="170" s="1"/>
  <c r="AC45" i="168"/>
  <c r="AC45" i="170" s="1"/>
  <c r="BC45" i="168"/>
  <c r="BC45" i="170" s="1"/>
  <c r="AA45" i="168"/>
  <c r="AA45" i="170" s="1"/>
  <c r="BB45" i="168"/>
  <c r="BB45" i="170" s="1"/>
  <c r="CH45" i="168"/>
  <c r="CH45" i="170" s="1"/>
  <c r="Z45" i="168"/>
  <c r="Z45" i="170" s="1"/>
  <c r="CG45" i="168"/>
  <c r="CG45" i="170" s="1"/>
  <c r="Y45" i="168"/>
  <c r="Y45" i="170" s="1"/>
  <c r="CF45" i="168"/>
  <c r="CF45" i="170" s="1"/>
  <c r="X45" i="168"/>
  <c r="X45" i="170" s="1"/>
  <c r="CE45" i="168"/>
  <c r="CE45" i="170" s="1"/>
  <c r="W45" i="168"/>
  <c r="W45" i="170" s="1"/>
  <c r="CD45" i="168"/>
  <c r="CD45" i="170" s="1"/>
  <c r="V45" i="168"/>
  <c r="V45" i="170" s="1"/>
  <c r="BW45" i="168"/>
  <c r="BW45" i="170" s="1"/>
  <c r="O45" i="168"/>
  <c r="O45" i="170" s="1"/>
  <c r="BJ45" i="168"/>
  <c r="BJ45" i="170" s="1"/>
  <c r="J45" i="168"/>
  <c r="J45" i="170" s="1"/>
  <c r="BA45" i="168"/>
  <c r="BA45" i="170" s="1"/>
  <c r="AX45" i="168"/>
  <c r="AX45" i="170" s="1"/>
  <c r="AU45" i="168"/>
  <c r="AU45" i="170" s="1"/>
  <c r="AT45" i="168"/>
  <c r="AT45" i="170" s="1"/>
  <c r="AR45" i="168"/>
  <c r="AR45" i="170" s="1"/>
  <c r="AS45" i="168"/>
  <c r="AS45" i="170" s="1"/>
  <c r="AB45" i="168"/>
  <c r="AB45" i="170" s="1"/>
  <c r="N45" i="168"/>
  <c r="N45" i="170" s="1"/>
  <c r="M45" i="168"/>
  <c r="M45" i="170" s="1"/>
  <c r="K45" i="168"/>
  <c r="K45" i="170" s="1"/>
  <c r="BU45" i="168"/>
  <c r="BU45" i="170" s="1"/>
  <c r="AW45" i="168"/>
  <c r="AW45" i="170" s="1"/>
  <c r="AV45" i="168"/>
  <c r="AV45" i="170" s="1"/>
  <c r="BV45" i="168"/>
  <c r="BV45" i="170" s="1"/>
  <c r="BS45" i="168"/>
  <c r="BS45" i="170" s="1"/>
  <c r="AY45" i="168"/>
  <c r="AY45" i="170" s="1"/>
  <c r="BQ81" i="168"/>
  <c r="BQ81" i="170" s="1"/>
  <c r="AW81" i="168"/>
  <c r="AW81" i="170" s="1"/>
  <c r="AC81" i="168"/>
  <c r="AC81" i="170" s="1"/>
  <c r="I81" i="168"/>
  <c r="I81" i="170" s="1"/>
  <c r="BP81" i="168"/>
  <c r="BP81" i="170" s="1"/>
  <c r="AV81" i="168"/>
  <c r="AV81" i="170" s="1"/>
  <c r="AB81" i="168"/>
  <c r="AB81" i="170" s="1"/>
  <c r="H81" i="168"/>
  <c r="H81" i="170" s="1"/>
  <c r="BO81" i="168"/>
  <c r="BO81" i="170" s="1"/>
  <c r="AU81" i="168"/>
  <c r="AU81" i="170" s="1"/>
  <c r="AA81" i="168"/>
  <c r="AA81" i="170" s="1"/>
  <c r="G81" i="168"/>
  <c r="G81" i="170" s="1"/>
  <c r="CH81" i="168"/>
  <c r="CH81" i="170" s="1"/>
  <c r="BN81" i="168"/>
  <c r="BN81" i="170" s="1"/>
  <c r="AT81" i="168"/>
  <c r="AT81" i="170" s="1"/>
  <c r="Z81" i="168"/>
  <c r="Z81" i="170" s="1"/>
  <c r="F81" i="168"/>
  <c r="F81" i="170" s="1"/>
  <c r="CG81" i="168"/>
  <c r="CG81" i="170" s="1"/>
  <c r="BM81" i="168"/>
  <c r="BM81" i="170" s="1"/>
  <c r="AS81" i="168"/>
  <c r="AS81" i="170" s="1"/>
  <c r="Y81" i="168"/>
  <c r="Y81" i="170" s="1"/>
  <c r="E81" i="168"/>
  <c r="E81" i="170" s="1"/>
  <c r="CF81" i="168"/>
  <c r="CF81" i="170" s="1"/>
  <c r="BL81" i="168"/>
  <c r="BL81" i="170" s="1"/>
  <c r="AR81" i="168"/>
  <c r="AR81" i="170" s="1"/>
  <c r="X81" i="168"/>
  <c r="X81" i="170" s="1"/>
  <c r="D81" i="168"/>
  <c r="CE81" i="168"/>
  <c r="CE81" i="170" s="1"/>
  <c r="BK81" i="168"/>
  <c r="BK81" i="170" s="1"/>
  <c r="AQ81" i="168"/>
  <c r="AQ81" i="170" s="1"/>
  <c r="W81" i="168"/>
  <c r="W81" i="170" s="1"/>
  <c r="CD81" i="168"/>
  <c r="CD81" i="170" s="1"/>
  <c r="BJ81" i="168"/>
  <c r="BJ81" i="170" s="1"/>
  <c r="AP81" i="168"/>
  <c r="AP81" i="170" s="1"/>
  <c r="V81" i="168"/>
  <c r="V81" i="170" s="1"/>
  <c r="BH81" i="168"/>
  <c r="BH81" i="170" s="1"/>
  <c r="AN81" i="168"/>
  <c r="AN81" i="170" s="1"/>
  <c r="T81" i="168"/>
  <c r="T81" i="170" s="1"/>
  <c r="AZ81" i="168"/>
  <c r="AZ81" i="170" s="1"/>
  <c r="N81" i="168"/>
  <c r="N81" i="170" s="1"/>
  <c r="CC81" i="168"/>
  <c r="CC81" i="170" s="1"/>
  <c r="AY81" i="168"/>
  <c r="AY81" i="170" s="1"/>
  <c r="M81" i="168"/>
  <c r="M81" i="170" s="1"/>
  <c r="CA81" i="168"/>
  <c r="CA81" i="170" s="1"/>
  <c r="AX81" i="168"/>
  <c r="AX81" i="170" s="1"/>
  <c r="L81" i="168"/>
  <c r="L81" i="170" s="1"/>
  <c r="BZ81" i="168"/>
  <c r="BZ81" i="170" s="1"/>
  <c r="AO81" i="168"/>
  <c r="AO81" i="170" s="1"/>
  <c r="K81" i="168"/>
  <c r="K81" i="170" s="1"/>
  <c r="BY81" i="168"/>
  <c r="BY81" i="170" s="1"/>
  <c r="AM81" i="168"/>
  <c r="AM81" i="170" s="1"/>
  <c r="J81" i="168"/>
  <c r="J81" i="170" s="1"/>
  <c r="BX81" i="168"/>
  <c r="BX81" i="170" s="1"/>
  <c r="AL81" i="168"/>
  <c r="AL81" i="170" s="1"/>
  <c r="BW81" i="168"/>
  <c r="BW81" i="170" s="1"/>
  <c r="AK81" i="168"/>
  <c r="AK81" i="170" s="1"/>
  <c r="BV81" i="168"/>
  <c r="BV81" i="170" s="1"/>
  <c r="AJ81" i="168"/>
  <c r="AJ81" i="170" s="1"/>
  <c r="BT81" i="168"/>
  <c r="BT81" i="170" s="1"/>
  <c r="AH81" i="168"/>
  <c r="AH81" i="170" s="1"/>
  <c r="BS81" i="168"/>
  <c r="BS81" i="170" s="1"/>
  <c r="AG81" i="168"/>
  <c r="AG81" i="170" s="1"/>
  <c r="BF81" i="168"/>
  <c r="BF81" i="170" s="1"/>
  <c r="U81" i="168"/>
  <c r="U81" i="170" s="1"/>
  <c r="BC81" i="168"/>
  <c r="BC81" i="170" s="1"/>
  <c r="Q81" i="168"/>
  <c r="Q81" i="170" s="1"/>
  <c r="BB81" i="168"/>
  <c r="BB81" i="170" s="1"/>
  <c r="P81" i="168"/>
  <c r="P81" i="170" s="1"/>
  <c r="BE81" i="168"/>
  <c r="BE81" i="170" s="1"/>
  <c r="BD81" i="168"/>
  <c r="BD81" i="170" s="1"/>
  <c r="BA81" i="168"/>
  <c r="BA81" i="170" s="1"/>
  <c r="AI81" i="168"/>
  <c r="AI81" i="170" s="1"/>
  <c r="AF81" i="168"/>
  <c r="AF81" i="170" s="1"/>
  <c r="AE81" i="168"/>
  <c r="AE81" i="170" s="1"/>
  <c r="O81" i="168"/>
  <c r="O81" i="170" s="1"/>
  <c r="BU81" i="168"/>
  <c r="BU81" i="170" s="1"/>
  <c r="BI81" i="168"/>
  <c r="BI81" i="170" s="1"/>
  <c r="R81" i="168"/>
  <c r="R81" i="170" s="1"/>
  <c r="AD81" i="168"/>
  <c r="AD81" i="170" s="1"/>
  <c r="S81" i="168"/>
  <c r="S81" i="170" s="1"/>
  <c r="BR81" i="168"/>
  <c r="BR81" i="170" s="1"/>
  <c r="BG81" i="168"/>
  <c r="BG81" i="170" s="1"/>
  <c r="Y21" i="206"/>
  <c r="Y20" i="207" s="1"/>
  <c r="X20" i="207"/>
  <c r="Z21" i="206"/>
  <c r="Z20" i="207" s="1"/>
  <c r="X84" i="207"/>
  <c r="Z56" i="206"/>
  <c r="Z84" i="207" s="1"/>
  <c r="Y56" i="206"/>
  <c r="Y84" i="207" s="1"/>
  <c r="Z80" i="206"/>
  <c r="Z47" i="207" s="1"/>
  <c r="Y80" i="206"/>
  <c r="Y47" i="207" s="1"/>
  <c r="X47" i="207"/>
  <c r="X55" i="207"/>
  <c r="Z49" i="206"/>
  <c r="Z55" i="207" s="1"/>
  <c r="Y49" i="206"/>
  <c r="Y55" i="207" s="1"/>
  <c r="BH68" i="168"/>
  <c r="BH68" i="170" s="1"/>
  <c r="AN68" i="168"/>
  <c r="AN68" i="170" s="1"/>
  <c r="T68" i="168"/>
  <c r="T68" i="170" s="1"/>
  <c r="CA68" i="168"/>
  <c r="CA68" i="170" s="1"/>
  <c r="BG68" i="168"/>
  <c r="BG68" i="170" s="1"/>
  <c r="AM68" i="168"/>
  <c r="AM68" i="170" s="1"/>
  <c r="S68" i="168"/>
  <c r="S68" i="170" s="1"/>
  <c r="BZ68" i="168"/>
  <c r="BZ68" i="170" s="1"/>
  <c r="BF68" i="168"/>
  <c r="BF68" i="170" s="1"/>
  <c r="AL68" i="168"/>
  <c r="AL68" i="170" s="1"/>
  <c r="R68" i="168"/>
  <c r="R68" i="170" s="1"/>
  <c r="BY68" i="168"/>
  <c r="BY68" i="170" s="1"/>
  <c r="BE68" i="168"/>
  <c r="BE68" i="170" s="1"/>
  <c r="AK68" i="168"/>
  <c r="AK68" i="170" s="1"/>
  <c r="Q68" i="168"/>
  <c r="Q68" i="170" s="1"/>
  <c r="BX68" i="168"/>
  <c r="BX68" i="170" s="1"/>
  <c r="BD68" i="168"/>
  <c r="BD68" i="170" s="1"/>
  <c r="AJ68" i="168"/>
  <c r="AJ68" i="170" s="1"/>
  <c r="P68" i="168"/>
  <c r="P68" i="170" s="1"/>
  <c r="BW68" i="168"/>
  <c r="BW68" i="170" s="1"/>
  <c r="BC68" i="168"/>
  <c r="BC68" i="170" s="1"/>
  <c r="AI68" i="168"/>
  <c r="AI68" i="170" s="1"/>
  <c r="O68" i="168"/>
  <c r="O68" i="170" s="1"/>
  <c r="BV68" i="168"/>
  <c r="BV68" i="170" s="1"/>
  <c r="BB68" i="168"/>
  <c r="BB68" i="170" s="1"/>
  <c r="AH68" i="168"/>
  <c r="AH68" i="170" s="1"/>
  <c r="N68" i="168"/>
  <c r="N68" i="170" s="1"/>
  <c r="BU68" i="168"/>
  <c r="BU68" i="170" s="1"/>
  <c r="BA68" i="168"/>
  <c r="BA68" i="170" s="1"/>
  <c r="AG68" i="168"/>
  <c r="AG68" i="170" s="1"/>
  <c r="M68" i="168"/>
  <c r="M68" i="170" s="1"/>
  <c r="BS68" i="168"/>
  <c r="BS68" i="170" s="1"/>
  <c r="AY68" i="168"/>
  <c r="AY68" i="170" s="1"/>
  <c r="AE68" i="168"/>
  <c r="AE68" i="170" s="1"/>
  <c r="K68" i="168"/>
  <c r="K68" i="170" s="1"/>
  <c r="AX68" i="168"/>
  <c r="AX68" i="170" s="1"/>
  <c r="U68" i="168"/>
  <c r="U68" i="170" s="1"/>
  <c r="AW68" i="168"/>
  <c r="AW68" i="170" s="1"/>
  <c r="L68" i="168"/>
  <c r="L68" i="170" s="1"/>
  <c r="CH68" i="168"/>
  <c r="CH68" i="170" s="1"/>
  <c r="AV68" i="168"/>
  <c r="AV68" i="170" s="1"/>
  <c r="J68" i="168"/>
  <c r="J68" i="170" s="1"/>
  <c r="CG68" i="168"/>
  <c r="CG68" i="170" s="1"/>
  <c r="AU68" i="168"/>
  <c r="AU68" i="170" s="1"/>
  <c r="I68" i="168"/>
  <c r="I68" i="170" s="1"/>
  <c r="CF68" i="168"/>
  <c r="CF68" i="170" s="1"/>
  <c r="AT68" i="168"/>
  <c r="AT68" i="170" s="1"/>
  <c r="H68" i="168"/>
  <c r="H68" i="170" s="1"/>
  <c r="CE68" i="168"/>
  <c r="CE68" i="170" s="1"/>
  <c r="AS68" i="168"/>
  <c r="AS68" i="170" s="1"/>
  <c r="G68" i="168"/>
  <c r="G68" i="170" s="1"/>
  <c r="CD68" i="168"/>
  <c r="CD68" i="170" s="1"/>
  <c r="AR68" i="168"/>
  <c r="AR68" i="170" s="1"/>
  <c r="F68" i="168"/>
  <c r="F68" i="170" s="1"/>
  <c r="CC68" i="168"/>
  <c r="CC68" i="170" s="1"/>
  <c r="AQ68" i="168"/>
  <c r="AQ68" i="170" s="1"/>
  <c r="E68" i="168"/>
  <c r="E68" i="170" s="1"/>
  <c r="BR68" i="168"/>
  <c r="BR68" i="170" s="1"/>
  <c r="AO68" i="168"/>
  <c r="AO68" i="170" s="1"/>
  <c r="BQ68" i="168"/>
  <c r="BQ68" i="170" s="1"/>
  <c r="AF68" i="168"/>
  <c r="AF68" i="170" s="1"/>
  <c r="BM68" i="168"/>
  <c r="BM68" i="170" s="1"/>
  <c r="AA68" i="168"/>
  <c r="AA68" i="170" s="1"/>
  <c r="BJ68" i="168"/>
  <c r="BJ68" i="170" s="1"/>
  <c r="X68" i="168"/>
  <c r="X68" i="170" s="1"/>
  <c r="BI68" i="168"/>
  <c r="BI68" i="170" s="1"/>
  <c r="W68" i="168"/>
  <c r="W68" i="170" s="1"/>
  <c r="AP68" i="168"/>
  <c r="AP68" i="170" s="1"/>
  <c r="AD68" i="168"/>
  <c r="AD68" i="170" s="1"/>
  <c r="AC68" i="168"/>
  <c r="AC68" i="170" s="1"/>
  <c r="AB68" i="168"/>
  <c r="AB68" i="170" s="1"/>
  <c r="Z68" i="168"/>
  <c r="Z68" i="170" s="1"/>
  <c r="Y68" i="168"/>
  <c r="Y68" i="170" s="1"/>
  <c r="BO68" i="168"/>
  <c r="BO68" i="170" s="1"/>
  <c r="BN68" i="168"/>
  <c r="BN68" i="170" s="1"/>
  <c r="BK68" i="168"/>
  <c r="BK68" i="170" s="1"/>
  <c r="BT68" i="168"/>
  <c r="BT68" i="170" s="1"/>
  <c r="BP68" i="168"/>
  <c r="BP68" i="170" s="1"/>
  <c r="BL68" i="168"/>
  <c r="BL68" i="170" s="1"/>
  <c r="AZ68" i="168"/>
  <c r="AZ68" i="170" s="1"/>
  <c r="V68" i="168"/>
  <c r="V68" i="170" s="1"/>
  <c r="D68" i="168"/>
  <c r="AG66" i="207"/>
  <c r="AI57" i="206"/>
  <c r="AI66" i="207" s="1"/>
  <c r="AH57" i="206"/>
  <c r="AH66" i="207" s="1"/>
  <c r="AG33" i="207"/>
  <c r="AI41" i="206"/>
  <c r="AI33" i="207" s="1"/>
  <c r="AH41" i="206"/>
  <c r="AH33" i="207" s="1"/>
  <c r="AG31" i="207"/>
  <c r="AH71" i="206"/>
  <c r="AH31" i="207" s="1"/>
  <c r="AI71" i="206"/>
  <c r="AI31" i="207" s="1"/>
  <c r="AJ29" i="207"/>
  <c r="AL81" i="206"/>
  <c r="AL29" i="207" s="1"/>
  <c r="AK81" i="206"/>
  <c r="AK29" i="207" s="1"/>
  <c r="AL22" i="206"/>
  <c r="AL21" i="207" s="1"/>
  <c r="AJ21" i="207"/>
  <c r="AK22" i="206"/>
  <c r="AK21" i="207" s="1"/>
  <c r="AJ60" i="207"/>
  <c r="AL68" i="206"/>
  <c r="AL60" i="207" s="1"/>
  <c r="AK68" i="206"/>
  <c r="AK60" i="207" s="1"/>
  <c r="AL16" i="206"/>
  <c r="AL46" i="207" s="1"/>
  <c r="AK16" i="206"/>
  <c r="AK46" i="207" s="1"/>
  <c r="AJ46" i="207"/>
  <c r="AC76" i="205"/>
  <c r="AC56" i="205"/>
  <c r="AC36" i="205"/>
  <c r="AC16" i="205"/>
  <c r="AC88" i="205"/>
  <c r="AC67" i="205"/>
  <c r="AC46" i="205"/>
  <c r="AC25" i="205"/>
  <c r="AC82" i="205"/>
  <c r="AC60" i="205"/>
  <c r="AC38" i="205"/>
  <c r="AC15" i="205"/>
  <c r="AC79" i="205"/>
  <c r="AC57" i="205"/>
  <c r="AC34" i="205"/>
  <c r="AC13" i="205"/>
  <c r="AC73" i="205"/>
  <c r="AC51" i="205"/>
  <c r="AC29" i="205"/>
  <c r="AC70" i="205"/>
  <c r="AC44" i="205"/>
  <c r="AC19" i="205"/>
  <c r="AC69" i="205"/>
  <c r="AC43" i="205"/>
  <c r="AC18" i="205"/>
  <c r="AC68" i="205"/>
  <c r="AC42" i="205"/>
  <c r="AC17" i="205"/>
  <c r="AC62" i="205"/>
  <c r="AC31" i="205"/>
  <c r="AC61" i="205"/>
  <c r="AC30" i="205"/>
  <c r="AC87" i="205"/>
  <c r="AC58" i="205"/>
  <c r="AC27" i="205"/>
  <c r="AC84" i="205"/>
  <c r="AC53" i="205"/>
  <c r="AC23" i="205"/>
  <c r="AC83" i="205"/>
  <c r="AC52" i="205"/>
  <c r="AC22" i="205"/>
  <c r="AC77" i="205"/>
  <c r="AC47" i="205"/>
  <c r="AC74" i="205"/>
  <c r="AC41" i="205"/>
  <c r="AC72" i="205"/>
  <c r="AC40" i="205"/>
  <c r="AC75" i="205"/>
  <c r="AC24" i="205"/>
  <c r="AC71" i="205"/>
  <c r="AC21" i="205"/>
  <c r="AC66" i="205"/>
  <c r="AC20" i="205"/>
  <c r="AC65" i="205"/>
  <c r="AC14" i="205"/>
  <c r="AC64" i="205"/>
  <c r="AC63" i="205"/>
  <c r="AC59" i="205"/>
  <c r="AC55" i="205"/>
  <c r="AC54" i="205"/>
  <c r="AC50" i="205"/>
  <c r="AC49" i="205"/>
  <c r="AC48" i="205"/>
  <c r="AC45" i="205"/>
  <c r="AC37" i="205"/>
  <c r="AC78" i="205"/>
  <c r="AC26" i="205"/>
  <c r="AC86" i="205"/>
  <c r="AC85" i="205"/>
  <c r="AC81" i="205"/>
  <c r="AC80" i="205"/>
  <c r="AC39" i="205"/>
  <c r="AC35" i="205"/>
  <c r="AC33" i="205"/>
  <c r="AC32" i="205"/>
  <c r="AC28" i="205"/>
  <c r="BO67" i="168"/>
  <c r="BO67" i="170" s="1"/>
  <c r="AU67" i="168"/>
  <c r="AU67" i="170" s="1"/>
  <c r="AA67" i="168"/>
  <c r="AA67" i="170" s="1"/>
  <c r="G67" i="168"/>
  <c r="G67" i="170" s="1"/>
  <c r="CH67" i="168"/>
  <c r="CH67" i="170" s="1"/>
  <c r="BN67" i="168"/>
  <c r="BN67" i="170" s="1"/>
  <c r="AT67" i="168"/>
  <c r="AT67" i="170" s="1"/>
  <c r="Z67" i="168"/>
  <c r="Z67" i="170" s="1"/>
  <c r="F67" i="168"/>
  <c r="F67" i="170" s="1"/>
  <c r="CG67" i="168"/>
  <c r="CG67" i="170" s="1"/>
  <c r="BM67" i="168"/>
  <c r="BM67" i="170" s="1"/>
  <c r="AS67" i="168"/>
  <c r="AS67" i="170" s="1"/>
  <c r="Y67" i="168"/>
  <c r="Y67" i="170" s="1"/>
  <c r="E67" i="168"/>
  <c r="E67" i="170" s="1"/>
  <c r="CF67" i="168"/>
  <c r="CF67" i="170" s="1"/>
  <c r="BL67" i="168"/>
  <c r="BL67" i="170" s="1"/>
  <c r="AR67" i="168"/>
  <c r="AR67" i="170" s="1"/>
  <c r="X67" i="168"/>
  <c r="X67" i="170" s="1"/>
  <c r="D67" i="168"/>
  <c r="CE67" i="168"/>
  <c r="CE67" i="170" s="1"/>
  <c r="BK67" i="168"/>
  <c r="BK67" i="170" s="1"/>
  <c r="AQ67" i="168"/>
  <c r="AQ67" i="170" s="1"/>
  <c r="W67" i="168"/>
  <c r="W67" i="170" s="1"/>
  <c r="CD67" i="168"/>
  <c r="CD67" i="170" s="1"/>
  <c r="BJ67" i="168"/>
  <c r="BJ67" i="170" s="1"/>
  <c r="AP67" i="168"/>
  <c r="AP67" i="170" s="1"/>
  <c r="V67" i="168"/>
  <c r="V67" i="170" s="1"/>
  <c r="CC67" i="168"/>
  <c r="CC67" i="170" s="1"/>
  <c r="BI67" i="168"/>
  <c r="BI67" i="170" s="1"/>
  <c r="AO67" i="168"/>
  <c r="AO67" i="170" s="1"/>
  <c r="U67" i="168"/>
  <c r="U67" i="170" s="1"/>
  <c r="BH67" i="168"/>
  <c r="BH67" i="170" s="1"/>
  <c r="AN67" i="168"/>
  <c r="AN67" i="170" s="1"/>
  <c r="T67" i="168"/>
  <c r="T67" i="170" s="1"/>
  <c r="BZ67" i="168"/>
  <c r="BZ67" i="170" s="1"/>
  <c r="BF67" i="168"/>
  <c r="BF67" i="170" s="1"/>
  <c r="AL67" i="168"/>
  <c r="AL67" i="170" s="1"/>
  <c r="R67" i="168"/>
  <c r="R67" i="170" s="1"/>
  <c r="BR67" i="168"/>
  <c r="BR67" i="170" s="1"/>
  <c r="AF67" i="168"/>
  <c r="AF67" i="170" s="1"/>
  <c r="BQ67" i="168"/>
  <c r="BQ67" i="170" s="1"/>
  <c r="AE67" i="168"/>
  <c r="AE67" i="170" s="1"/>
  <c r="BP67" i="168"/>
  <c r="BP67" i="170" s="1"/>
  <c r="AD67" i="168"/>
  <c r="AD67" i="170" s="1"/>
  <c r="BG67" i="168"/>
  <c r="BG67" i="170" s="1"/>
  <c r="AC67" i="168"/>
  <c r="AC67" i="170" s="1"/>
  <c r="BE67" i="168"/>
  <c r="BE67" i="170" s="1"/>
  <c r="AB67" i="168"/>
  <c r="AB67" i="170" s="1"/>
  <c r="BD67" i="168"/>
  <c r="BD67" i="170" s="1"/>
  <c r="S67" i="168"/>
  <c r="S67" i="170" s="1"/>
  <c r="BC67" i="168"/>
  <c r="BC67" i="170" s="1"/>
  <c r="Q67" i="168"/>
  <c r="Q67" i="170" s="1"/>
  <c r="BB67" i="168"/>
  <c r="BB67" i="170" s="1"/>
  <c r="P67" i="168"/>
  <c r="P67" i="170" s="1"/>
  <c r="AZ67" i="168"/>
  <c r="AZ67" i="170" s="1"/>
  <c r="N67" i="168"/>
  <c r="N67" i="170" s="1"/>
  <c r="AY67" i="168"/>
  <c r="AY67" i="170" s="1"/>
  <c r="M67" i="168"/>
  <c r="M67" i="170" s="1"/>
  <c r="BX67" i="168"/>
  <c r="BX67" i="170" s="1"/>
  <c r="AM67" i="168"/>
  <c r="AM67" i="170" s="1"/>
  <c r="I67" i="168"/>
  <c r="I67" i="170" s="1"/>
  <c r="BU67" i="168"/>
  <c r="BU67" i="170" s="1"/>
  <c r="AI67" i="168"/>
  <c r="AI67" i="170" s="1"/>
  <c r="BT67" i="168"/>
  <c r="BT67" i="170" s="1"/>
  <c r="AH67" i="168"/>
  <c r="AH67" i="170" s="1"/>
  <c r="AG67" i="168"/>
  <c r="AG67" i="170" s="1"/>
  <c r="O67" i="168"/>
  <c r="O67" i="170" s="1"/>
  <c r="L67" i="168"/>
  <c r="L67" i="170" s="1"/>
  <c r="K67" i="168"/>
  <c r="K67" i="170" s="1"/>
  <c r="J67" i="168"/>
  <c r="J67" i="170" s="1"/>
  <c r="H67" i="168"/>
  <c r="H67" i="170" s="1"/>
  <c r="CA67" i="168"/>
  <c r="CA67" i="170" s="1"/>
  <c r="BY67" i="168"/>
  <c r="BY67" i="170" s="1"/>
  <c r="BV67" i="168"/>
  <c r="BV67" i="170" s="1"/>
  <c r="AX67" i="168"/>
  <c r="AX67" i="170" s="1"/>
  <c r="AW67" i="168"/>
  <c r="AW67" i="170" s="1"/>
  <c r="AK67" i="168"/>
  <c r="AK67" i="170" s="1"/>
  <c r="BW67" i="168"/>
  <c r="BW67" i="170" s="1"/>
  <c r="AV67" i="168"/>
  <c r="AV67" i="170" s="1"/>
  <c r="BS67" i="168"/>
  <c r="BS67" i="170" s="1"/>
  <c r="BA67" i="168"/>
  <c r="BA67" i="170" s="1"/>
  <c r="AJ67" i="168"/>
  <c r="AJ67" i="170" s="1"/>
  <c r="BT52" i="168"/>
  <c r="BT52" i="170" s="1"/>
  <c r="AZ52" i="168"/>
  <c r="AZ52" i="170" s="1"/>
  <c r="AF52" i="168"/>
  <c r="AF52" i="170" s="1"/>
  <c r="L52" i="168"/>
  <c r="L52" i="170" s="1"/>
  <c r="BS52" i="168"/>
  <c r="BS52" i="170" s="1"/>
  <c r="AY52" i="168"/>
  <c r="AY52" i="170" s="1"/>
  <c r="AE52" i="168"/>
  <c r="AE52" i="170" s="1"/>
  <c r="K52" i="168"/>
  <c r="K52" i="170" s="1"/>
  <c r="BR52" i="168"/>
  <c r="BR52" i="170" s="1"/>
  <c r="AX52" i="168"/>
  <c r="AX52" i="170" s="1"/>
  <c r="AD52" i="168"/>
  <c r="AD52" i="170" s="1"/>
  <c r="J52" i="168"/>
  <c r="J52" i="170" s="1"/>
  <c r="BQ52" i="168"/>
  <c r="BQ52" i="170" s="1"/>
  <c r="AW52" i="168"/>
  <c r="AW52" i="170" s="1"/>
  <c r="AC52" i="168"/>
  <c r="AC52" i="170" s="1"/>
  <c r="I52" i="168"/>
  <c r="I52" i="170" s="1"/>
  <c r="BP52" i="168"/>
  <c r="BP52" i="170" s="1"/>
  <c r="AV52" i="168"/>
  <c r="AV52" i="170" s="1"/>
  <c r="AB52" i="168"/>
  <c r="AB52" i="170" s="1"/>
  <c r="H52" i="168"/>
  <c r="H52" i="170" s="1"/>
  <c r="BO52" i="168"/>
  <c r="BO52" i="170" s="1"/>
  <c r="AU52" i="168"/>
  <c r="AU52" i="170" s="1"/>
  <c r="AA52" i="168"/>
  <c r="AA52" i="170" s="1"/>
  <c r="G52" i="168"/>
  <c r="G52" i="170" s="1"/>
  <c r="CE52" i="168"/>
  <c r="CE52" i="170" s="1"/>
  <c r="BK52" i="168"/>
  <c r="BK52" i="170" s="1"/>
  <c r="AQ52" i="168"/>
  <c r="AQ52" i="170" s="1"/>
  <c r="W52" i="168"/>
  <c r="W52" i="170" s="1"/>
  <c r="BZ52" i="168"/>
  <c r="BZ52" i="170" s="1"/>
  <c r="AS52" i="168"/>
  <c r="AS52" i="170" s="1"/>
  <c r="Q52" i="168"/>
  <c r="Q52" i="170" s="1"/>
  <c r="BY52" i="168"/>
  <c r="BY52" i="170" s="1"/>
  <c r="AR52" i="168"/>
  <c r="AR52" i="170" s="1"/>
  <c r="P52" i="168"/>
  <c r="P52" i="170" s="1"/>
  <c r="BX52" i="168"/>
  <c r="BX52" i="170" s="1"/>
  <c r="AP52" i="168"/>
  <c r="AP52" i="170" s="1"/>
  <c r="O52" i="168"/>
  <c r="O52" i="170" s="1"/>
  <c r="BW52" i="168"/>
  <c r="BW52" i="170" s="1"/>
  <c r="AO52" i="168"/>
  <c r="AO52" i="170" s="1"/>
  <c r="N52" i="168"/>
  <c r="N52" i="170" s="1"/>
  <c r="BV52" i="168"/>
  <c r="BV52" i="170" s="1"/>
  <c r="AN52" i="168"/>
  <c r="AN52" i="170" s="1"/>
  <c r="M52" i="168"/>
  <c r="M52" i="170" s="1"/>
  <c r="BU52" i="168"/>
  <c r="BU52" i="170" s="1"/>
  <c r="AM52" i="168"/>
  <c r="AM52" i="170" s="1"/>
  <c r="F52" i="168"/>
  <c r="F52" i="170" s="1"/>
  <c r="BN52" i="168"/>
  <c r="BN52" i="170" s="1"/>
  <c r="AL52" i="168"/>
  <c r="AL52" i="170" s="1"/>
  <c r="E52" i="168"/>
  <c r="E52" i="170" s="1"/>
  <c r="BM52" i="168"/>
  <c r="BM52" i="170" s="1"/>
  <c r="AK52" i="168"/>
  <c r="AK52" i="170" s="1"/>
  <c r="D52" i="168"/>
  <c r="BJ52" i="168"/>
  <c r="BJ52" i="170" s="1"/>
  <c r="AI52" i="168"/>
  <c r="AI52" i="170" s="1"/>
  <c r="BI52" i="168"/>
  <c r="BI52" i="170" s="1"/>
  <c r="AH52" i="168"/>
  <c r="AH52" i="170" s="1"/>
  <c r="AG52" i="168"/>
  <c r="AG52" i="170" s="1"/>
  <c r="Z52" i="168"/>
  <c r="Z52" i="170" s="1"/>
  <c r="CH52" i="168"/>
  <c r="CH52" i="170" s="1"/>
  <c r="Y52" i="168"/>
  <c r="Y52" i="170" s="1"/>
  <c r="CG52" i="168"/>
  <c r="CG52" i="170" s="1"/>
  <c r="X52" i="168"/>
  <c r="X52" i="170" s="1"/>
  <c r="CF52" i="168"/>
  <c r="CF52" i="170" s="1"/>
  <c r="V52" i="168"/>
  <c r="V52" i="170" s="1"/>
  <c r="CD52" i="168"/>
  <c r="CD52" i="170" s="1"/>
  <c r="U52" i="168"/>
  <c r="U52" i="170" s="1"/>
  <c r="BL52" i="168"/>
  <c r="BL52" i="170" s="1"/>
  <c r="BH52" i="168"/>
  <c r="BH52" i="170" s="1"/>
  <c r="BF52" i="168"/>
  <c r="BF52" i="170" s="1"/>
  <c r="BC52" i="168"/>
  <c r="BC52" i="170" s="1"/>
  <c r="BB52" i="168"/>
  <c r="BB52" i="170" s="1"/>
  <c r="AT52" i="168"/>
  <c r="AT52" i="170" s="1"/>
  <c r="BA52" i="168"/>
  <c r="BA52" i="170" s="1"/>
  <c r="AJ52" i="168"/>
  <c r="AJ52" i="170" s="1"/>
  <c r="T52" i="168"/>
  <c r="T52" i="170" s="1"/>
  <c r="S52" i="168"/>
  <c r="S52" i="170" s="1"/>
  <c r="R52" i="168"/>
  <c r="R52" i="170" s="1"/>
  <c r="BE52" i="168"/>
  <c r="BE52" i="170" s="1"/>
  <c r="BD52" i="168"/>
  <c r="BD52" i="170" s="1"/>
  <c r="CC52" i="168"/>
  <c r="CC52" i="170" s="1"/>
  <c r="CA52" i="168"/>
  <c r="CA52" i="170" s="1"/>
  <c r="BG52" i="168"/>
  <c r="BG52" i="170" s="1"/>
  <c r="AJ64" i="207"/>
  <c r="AK78" i="206"/>
  <c r="AK64" i="207" s="1"/>
  <c r="AL78" i="206"/>
  <c r="AL64" i="207" s="1"/>
  <c r="BW43" i="168"/>
  <c r="BW43" i="170" s="1"/>
  <c r="BC43" i="168"/>
  <c r="BC43" i="170" s="1"/>
  <c r="AI43" i="168"/>
  <c r="AI43" i="170" s="1"/>
  <c r="O43" i="168"/>
  <c r="O43" i="170" s="1"/>
  <c r="BV43" i="168"/>
  <c r="BV43" i="170" s="1"/>
  <c r="BB43" i="168"/>
  <c r="BB43" i="170" s="1"/>
  <c r="AH43" i="168"/>
  <c r="AH43" i="170" s="1"/>
  <c r="N43" i="168"/>
  <c r="N43" i="170" s="1"/>
  <c r="BU43" i="168"/>
  <c r="BU43" i="170" s="1"/>
  <c r="BA43" i="168"/>
  <c r="BA43" i="170" s="1"/>
  <c r="AG43" i="168"/>
  <c r="AG43" i="170" s="1"/>
  <c r="M43" i="168"/>
  <c r="M43" i="170" s="1"/>
  <c r="BT43" i="168"/>
  <c r="BT43" i="170" s="1"/>
  <c r="AZ43" i="168"/>
  <c r="AZ43" i="170" s="1"/>
  <c r="AF43" i="168"/>
  <c r="AF43" i="170" s="1"/>
  <c r="L43" i="168"/>
  <c r="L43" i="170" s="1"/>
  <c r="BS43" i="168"/>
  <c r="BS43" i="170" s="1"/>
  <c r="AY43" i="168"/>
  <c r="AY43" i="170" s="1"/>
  <c r="AE43" i="168"/>
  <c r="AE43" i="170" s="1"/>
  <c r="K43" i="168"/>
  <c r="K43" i="170" s="1"/>
  <c r="BR43" i="168"/>
  <c r="BR43" i="170" s="1"/>
  <c r="AX43" i="168"/>
  <c r="AX43" i="170" s="1"/>
  <c r="AD43" i="168"/>
  <c r="AD43" i="170" s="1"/>
  <c r="J43" i="168"/>
  <c r="J43" i="170" s="1"/>
  <c r="CH43" i="168"/>
  <c r="CH43" i="170" s="1"/>
  <c r="BN43" i="168"/>
  <c r="BN43" i="170" s="1"/>
  <c r="AT43" i="168"/>
  <c r="AT43" i="170" s="1"/>
  <c r="Z43" i="168"/>
  <c r="Z43" i="170" s="1"/>
  <c r="F43" i="168"/>
  <c r="F43" i="170" s="1"/>
  <c r="BI43" i="168"/>
  <c r="BI43" i="170" s="1"/>
  <c r="AB43" i="168"/>
  <c r="AB43" i="170" s="1"/>
  <c r="BH43" i="168"/>
  <c r="BH43" i="170" s="1"/>
  <c r="AA43" i="168"/>
  <c r="AA43" i="170" s="1"/>
  <c r="BG43" i="168"/>
  <c r="BG43" i="170" s="1"/>
  <c r="Y43" i="168"/>
  <c r="Y43" i="170" s="1"/>
  <c r="CG43" i="168"/>
  <c r="CG43" i="170" s="1"/>
  <c r="BF43" i="168"/>
  <c r="BF43" i="170" s="1"/>
  <c r="X43" i="168"/>
  <c r="X43" i="170" s="1"/>
  <c r="CF43" i="168"/>
  <c r="CF43" i="170" s="1"/>
  <c r="BE43" i="168"/>
  <c r="BE43" i="170" s="1"/>
  <c r="W43" i="168"/>
  <c r="W43" i="170" s="1"/>
  <c r="CE43" i="168"/>
  <c r="CE43" i="170" s="1"/>
  <c r="BD43" i="168"/>
  <c r="BD43" i="170" s="1"/>
  <c r="V43" i="168"/>
  <c r="V43" i="170" s="1"/>
  <c r="CD43" i="168"/>
  <c r="CD43" i="170" s="1"/>
  <c r="AW43" i="168"/>
  <c r="AW43" i="170" s="1"/>
  <c r="U43" i="168"/>
  <c r="U43" i="170" s="1"/>
  <c r="CC43" i="168"/>
  <c r="CC43" i="170" s="1"/>
  <c r="AV43" i="168"/>
  <c r="AV43" i="170" s="1"/>
  <c r="T43" i="168"/>
  <c r="T43" i="170" s="1"/>
  <c r="CA43" i="168"/>
  <c r="CA43" i="170" s="1"/>
  <c r="AS43" i="168"/>
  <c r="AS43" i="170" s="1"/>
  <c r="R43" i="168"/>
  <c r="R43" i="170" s="1"/>
  <c r="AM43" i="168"/>
  <c r="AM43" i="170" s="1"/>
  <c r="AL43" i="168"/>
  <c r="AL43" i="170" s="1"/>
  <c r="AK43" i="168"/>
  <c r="AK43" i="170" s="1"/>
  <c r="AJ43" i="168"/>
  <c r="AJ43" i="170" s="1"/>
  <c r="BZ43" i="168"/>
  <c r="BZ43" i="170" s="1"/>
  <c r="AC43" i="168"/>
  <c r="AC43" i="170" s="1"/>
  <c r="BY43" i="168"/>
  <c r="BY43" i="170" s="1"/>
  <c r="S43" i="168"/>
  <c r="S43" i="170" s="1"/>
  <c r="BO43" i="168"/>
  <c r="BO43" i="170" s="1"/>
  <c r="H43" i="168"/>
  <c r="H43" i="170" s="1"/>
  <c r="BM43" i="168"/>
  <c r="BM43" i="170" s="1"/>
  <c r="G43" i="168"/>
  <c r="G43" i="170" s="1"/>
  <c r="BK43" i="168"/>
  <c r="BK43" i="170" s="1"/>
  <c r="D43" i="168"/>
  <c r="AR43" i="168"/>
  <c r="AR43" i="170" s="1"/>
  <c r="AQ43" i="168"/>
  <c r="AQ43" i="170" s="1"/>
  <c r="AO43" i="168"/>
  <c r="AO43" i="170" s="1"/>
  <c r="BP43" i="168"/>
  <c r="BP43" i="170" s="1"/>
  <c r="BL43" i="168"/>
  <c r="BL43" i="170" s="1"/>
  <c r="BJ43" i="168"/>
  <c r="BJ43" i="170" s="1"/>
  <c r="AU43" i="168"/>
  <c r="AU43" i="170" s="1"/>
  <c r="AP43" i="168"/>
  <c r="AP43" i="170" s="1"/>
  <c r="AN43" i="168"/>
  <c r="AN43" i="170" s="1"/>
  <c r="Q43" i="168"/>
  <c r="Q43" i="170" s="1"/>
  <c r="E43" i="168"/>
  <c r="E43" i="170" s="1"/>
  <c r="BX43" i="168"/>
  <c r="BX43" i="170" s="1"/>
  <c r="BQ43" i="168"/>
  <c r="BQ43" i="170" s="1"/>
  <c r="P43" i="168"/>
  <c r="P43" i="170" s="1"/>
  <c r="I43" i="168"/>
  <c r="I43" i="170" s="1"/>
  <c r="CE19" i="168"/>
  <c r="CE19" i="170" s="1"/>
  <c r="BK19" i="168"/>
  <c r="BK19" i="170" s="1"/>
  <c r="AQ19" i="168"/>
  <c r="AQ19" i="170" s="1"/>
  <c r="BQ19" i="168"/>
  <c r="BQ19" i="170" s="1"/>
  <c r="AV19" i="168"/>
  <c r="AV19" i="170" s="1"/>
  <c r="AA19" i="168"/>
  <c r="AA19" i="170" s="1"/>
  <c r="G19" i="168"/>
  <c r="G19" i="170" s="1"/>
  <c r="BP19" i="168"/>
  <c r="BP19" i="170" s="1"/>
  <c r="AU19" i="168"/>
  <c r="AU19" i="170" s="1"/>
  <c r="Z19" i="168"/>
  <c r="Z19" i="170" s="1"/>
  <c r="F19" i="168"/>
  <c r="F19" i="170" s="1"/>
  <c r="BO19" i="168"/>
  <c r="BO19" i="170" s="1"/>
  <c r="AT19" i="168"/>
  <c r="AT19" i="170" s="1"/>
  <c r="Y19" i="168"/>
  <c r="Y19" i="170" s="1"/>
  <c r="E19" i="168"/>
  <c r="E19" i="170" s="1"/>
  <c r="BN19" i="168"/>
  <c r="BN19" i="170" s="1"/>
  <c r="AS19" i="168"/>
  <c r="AS19" i="170" s="1"/>
  <c r="X19" i="168"/>
  <c r="X19" i="170" s="1"/>
  <c r="D19" i="168"/>
  <c r="CH19" i="168"/>
  <c r="CH19" i="170" s="1"/>
  <c r="BM19" i="168"/>
  <c r="BM19" i="170" s="1"/>
  <c r="AR19" i="168"/>
  <c r="AR19" i="170" s="1"/>
  <c r="W19" i="168"/>
  <c r="W19" i="170" s="1"/>
  <c r="CG19" i="168"/>
  <c r="CG19" i="170" s="1"/>
  <c r="BL19" i="168"/>
  <c r="BL19" i="170" s="1"/>
  <c r="AP19" i="168"/>
  <c r="AP19" i="170" s="1"/>
  <c r="V19" i="168"/>
  <c r="V19" i="170" s="1"/>
  <c r="CF19" i="168"/>
  <c r="CF19" i="170" s="1"/>
  <c r="BJ19" i="168"/>
  <c r="BJ19" i="170" s="1"/>
  <c r="AO19" i="168"/>
  <c r="AO19" i="170" s="1"/>
  <c r="U19" i="168"/>
  <c r="U19" i="170" s="1"/>
  <c r="CD19" i="168"/>
  <c r="CD19" i="170" s="1"/>
  <c r="BI19" i="168"/>
  <c r="BI19" i="170" s="1"/>
  <c r="AN19" i="168"/>
  <c r="AN19" i="170" s="1"/>
  <c r="T19" i="168"/>
  <c r="T19" i="170" s="1"/>
  <c r="BG19" i="168"/>
  <c r="BG19" i="170" s="1"/>
  <c r="AL19" i="168"/>
  <c r="AL19" i="170" s="1"/>
  <c r="R19" i="168"/>
  <c r="R19" i="170" s="1"/>
  <c r="BE19" i="168"/>
  <c r="BE19" i="170" s="1"/>
  <c r="S19" i="168"/>
  <c r="S19" i="170" s="1"/>
  <c r="BD19" i="168"/>
  <c r="BD19" i="170" s="1"/>
  <c r="Q19" i="168"/>
  <c r="Q19" i="170" s="1"/>
  <c r="BC19" i="168"/>
  <c r="BC19" i="170" s="1"/>
  <c r="P19" i="168"/>
  <c r="P19" i="170" s="1"/>
  <c r="BB19" i="168"/>
  <c r="BB19" i="170" s="1"/>
  <c r="O19" i="168"/>
  <c r="O19" i="170" s="1"/>
  <c r="BA19" i="168"/>
  <c r="BA19" i="170" s="1"/>
  <c r="N19" i="168"/>
  <c r="N19" i="170" s="1"/>
  <c r="AZ19" i="168"/>
  <c r="AZ19" i="170" s="1"/>
  <c r="M19" i="168"/>
  <c r="M19" i="170" s="1"/>
  <c r="BZ19" i="168"/>
  <c r="BZ19" i="170" s="1"/>
  <c r="AM19" i="168"/>
  <c r="AM19" i="170" s="1"/>
  <c r="I19" i="168"/>
  <c r="I19" i="170" s="1"/>
  <c r="BY19" i="168"/>
  <c r="BY19" i="170" s="1"/>
  <c r="AK19" i="168"/>
  <c r="AK19" i="170" s="1"/>
  <c r="H19" i="168"/>
  <c r="H19" i="170" s="1"/>
  <c r="AX19" i="168"/>
  <c r="AX19" i="170" s="1"/>
  <c r="AW19" i="168"/>
  <c r="AW19" i="170" s="1"/>
  <c r="AJ19" i="168"/>
  <c r="AJ19" i="170" s="1"/>
  <c r="AI19" i="168"/>
  <c r="AI19" i="170" s="1"/>
  <c r="AH19" i="168"/>
  <c r="AH19" i="170" s="1"/>
  <c r="AG19" i="168"/>
  <c r="AG19" i="170" s="1"/>
  <c r="AF19" i="168"/>
  <c r="AF19" i="170" s="1"/>
  <c r="CA19" i="168"/>
  <c r="CA19" i="170" s="1"/>
  <c r="AC19" i="168"/>
  <c r="AC19" i="170" s="1"/>
  <c r="BV19" i="168"/>
  <c r="BV19" i="170" s="1"/>
  <c r="K19" i="168"/>
  <c r="K19" i="170" s="1"/>
  <c r="BS19" i="168"/>
  <c r="BS19" i="170" s="1"/>
  <c r="BF19" i="168"/>
  <c r="BF19" i="170" s="1"/>
  <c r="AY19" i="168"/>
  <c r="AY19" i="170" s="1"/>
  <c r="CC19" i="168"/>
  <c r="CC19" i="170" s="1"/>
  <c r="BX19" i="168"/>
  <c r="BX19" i="170" s="1"/>
  <c r="BW19" i="168"/>
  <c r="BW19" i="170" s="1"/>
  <c r="BR19" i="168"/>
  <c r="BR19" i="170" s="1"/>
  <c r="AD19" i="168"/>
  <c r="AD19" i="170" s="1"/>
  <c r="J19" i="168"/>
  <c r="J19" i="170" s="1"/>
  <c r="BU19" i="168"/>
  <c r="BU19" i="170" s="1"/>
  <c r="AE19" i="168"/>
  <c r="AE19" i="170" s="1"/>
  <c r="BT19" i="168"/>
  <c r="BT19" i="170" s="1"/>
  <c r="AB19" i="168"/>
  <c r="AB19" i="170" s="1"/>
  <c r="BH19" i="168"/>
  <c r="BH19" i="170" s="1"/>
  <c r="L19" i="168"/>
  <c r="L19" i="170" s="1"/>
  <c r="X58" i="207"/>
  <c r="Y25" i="206"/>
  <c r="Y58" i="207" s="1"/>
  <c r="Z25" i="206"/>
  <c r="Z58" i="207" s="1"/>
  <c r="X51" i="207"/>
  <c r="Z36" i="206"/>
  <c r="Z51" i="207" s="1"/>
  <c r="Y36" i="206"/>
  <c r="Y51" i="207" s="1"/>
  <c r="X78" i="207"/>
  <c r="Z46" i="206"/>
  <c r="Z78" i="207" s="1"/>
  <c r="Y46" i="206"/>
  <c r="Y78" i="207" s="1"/>
  <c r="X25" i="207"/>
  <c r="Z30" i="206"/>
  <c r="Z25" i="207" s="1"/>
  <c r="Y30" i="206"/>
  <c r="Y25" i="207" s="1"/>
  <c r="AI60" i="206"/>
  <c r="AI52" i="207" s="1"/>
  <c r="AG52" i="207"/>
  <c r="AH60" i="206"/>
  <c r="AH52" i="207" s="1"/>
  <c r="AG77" i="207"/>
  <c r="AI42" i="206"/>
  <c r="AI77" i="207" s="1"/>
  <c r="AH42" i="206"/>
  <c r="AH77" i="207" s="1"/>
  <c r="AG39" i="207"/>
  <c r="AI32" i="206"/>
  <c r="AI39" i="207" s="1"/>
  <c r="AH32" i="206"/>
  <c r="AH39" i="207" s="1"/>
  <c r="AJ69" i="207"/>
  <c r="AL39" i="206"/>
  <c r="AL69" i="207" s="1"/>
  <c r="AK39" i="206"/>
  <c r="AK69" i="207" s="1"/>
  <c r="AJ50" i="207"/>
  <c r="AL86" i="206"/>
  <c r="AL50" i="207" s="1"/>
  <c r="AK86" i="206"/>
  <c r="AK50" i="207" s="1"/>
  <c r="AJ19" i="207"/>
  <c r="AL31" i="206"/>
  <c r="AL19" i="207" s="1"/>
  <c r="AK31" i="206"/>
  <c r="AK19" i="207" s="1"/>
  <c r="AL56" i="206"/>
  <c r="AL84" i="207" s="1"/>
  <c r="AK56" i="206"/>
  <c r="AK84" i="207" s="1"/>
  <c r="AJ84" i="207"/>
  <c r="D60" i="170"/>
  <c r="CB60" i="168"/>
  <c r="D47" i="170"/>
  <c r="CB47" i="168"/>
  <c r="AG44" i="207"/>
  <c r="AH18" i="206"/>
  <c r="AH44" i="207" s="1"/>
  <c r="AI18" i="206"/>
  <c r="AI44" i="207" s="1"/>
  <c r="AG73" i="207"/>
  <c r="AI55" i="206"/>
  <c r="AI73" i="207" s="1"/>
  <c r="AH55" i="206"/>
  <c r="AH73" i="207" s="1"/>
  <c r="X66" i="207"/>
  <c r="Z57" i="206"/>
  <c r="Z66" i="207" s="1"/>
  <c r="Y57" i="206"/>
  <c r="Y66" i="207" s="1"/>
  <c r="Z43" i="206"/>
  <c r="Z62" i="207" s="1"/>
  <c r="X62" i="207"/>
  <c r="Y43" i="206"/>
  <c r="Y62" i="207" s="1"/>
  <c r="X79" i="207"/>
  <c r="Z48" i="206"/>
  <c r="Z79" i="207" s="1"/>
  <c r="Y48" i="206"/>
  <c r="Y79" i="207" s="1"/>
  <c r="AG46" i="207"/>
  <c r="AI16" i="206"/>
  <c r="AI46" i="207" s="1"/>
  <c r="AH16" i="206"/>
  <c r="AH46" i="207" s="1"/>
  <c r="AL36" i="206"/>
  <c r="AL51" i="207" s="1"/>
  <c r="AK36" i="206"/>
  <c r="AK51" i="207" s="1"/>
  <c r="AJ51" i="207"/>
  <c r="BY57" i="168"/>
  <c r="BY57" i="170" s="1"/>
  <c r="BE57" i="168"/>
  <c r="BE57" i="170" s="1"/>
  <c r="AK57" i="168"/>
  <c r="AK57" i="170" s="1"/>
  <c r="Q57" i="168"/>
  <c r="Q57" i="170" s="1"/>
  <c r="BX57" i="168"/>
  <c r="BX57" i="170" s="1"/>
  <c r="BD57" i="168"/>
  <c r="BD57" i="170" s="1"/>
  <c r="AJ57" i="168"/>
  <c r="AJ57" i="170" s="1"/>
  <c r="P57" i="168"/>
  <c r="P57" i="170" s="1"/>
  <c r="BW57" i="168"/>
  <c r="BW57" i="170" s="1"/>
  <c r="BC57" i="168"/>
  <c r="BC57" i="170" s="1"/>
  <c r="AI57" i="168"/>
  <c r="AI57" i="170" s="1"/>
  <c r="O57" i="168"/>
  <c r="O57" i="170" s="1"/>
  <c r="BV57" i="168"/>
  <c r="BV57" i="170" s="1"/>
  <c r="BB57" i="168"/>
  <c r="BB57" i="170" s="1"/>
  <c r="AH57" i="168"/>
  <c r="AH57" i="170" s="1"/>
  <c r="N57" i="168"/>
  <c r="N57" i="170" s="1"/>
  <c r="BU57" i="168"/>
  <c r="BU57" i="170" s="1"/>
  <c r="BA57" i="168"/>
  <c r="BA57" i="170" s="1"/>
  <c r="AG57" i="168"/>
  <c r="AG57" i="170" s="1"/>
  <c r="M57" i="168"/>
  <c r="M57" i="170" s="1"/>
  <c r="BT57" i="168"/>
  <c r="BT57" i="170" s="1"/>
  <c r="AZ57" i="168"/>
  <c r="AZ57" i="170" s="1"/>
  <c r="AF57" i="168"/>
  <c r="AF57" i="170" s="1"/>
  <c r="L57" i="168"/>
  <c r="L57" i="170" s="1"/>
  <c r="BS57" i="168"/>
  <c r="BS57" i="170" s="1"/>
  <c r="AY57" i="168"/>
  <c r="AY57" i="170" s="1"/>
  <c r="AE57" i="168"/>
  <c r="AE57" i="170" s="1"/>
  <c r="K57" i="168"/>
  <c r="K57" i="170" s="1"/>
  <c r="BR57" i="168"/>
  <c r="BR57" i="170" s="1"/>
  <c r="AX57" i="168"/>
  <c r="AX57" i="170" s="1"/>
  <c r="BP57" i="168"/>
  <c r="BP57" i="170" s="1"/>
  <c r="AV57" i="168"/>
  <c r="AV57" i="170" s="1"/>
  <c r="AB57" i="168"/>
  <c r="AB57" i="170" s="1"/>
  <c r="H57" i="168"/>
  <c r="H57" i="170" s="1"/>
  <c r="BL57" i="168"/>
  <c r="BL57" i="170" s="1"/>
  <c r="AA57" i="168"/>
  <c r="AA57" i="170" s="1"/>
  <c r="BK57" i="168"/>
  <c r="BK57" i="170" s="1"/>
  <c r="Z57" i="168"/>
  <c r="Z57" i="170" s="1"/>
  <c r="BJ57" i="168"/>
  <c r="BJ57" i="170" s="1"/>
  <c r="Y57" i="168"/>
  <c r="Y57" i="170" s="1"/>
  <c r="BI57" i="168"/>
  <c r="BI57" i="170" s="1"/>
  <c r="X57" i="168"/>
  <c r="X57" i="170" s="1"/>
  <c r="BH57" i="168"/>
  <c r="BH57" i="170" s="1"/>
  <c r="W57" i="168"/>
  <c r="W57" i="170" s="1"/>
  <c r="BG57" i="168"/>
  <c r="BG57" i="170" s="1"/>
  <c r="V57" i="168"/>
  <c r="V57" i="170" s="1"/>
  <c r="BF57" i="168"/>
  <c r="BF57" i="170" s="1"/>
  <c r="U57" i="168"/>
  <c r="U57" i="170" s="1"/>
  <c r="CH57" i="168"/>
  <c r="CH57" i="170" s="1"/>
  <c r="AW57" i="168"/>
  <c r="AW57" i="170" s="1"/>
  <c r="T57" i="168"/>
  <c r="T57" i="170" s="1"/>
  <c r="CF57" i="168"/>
  <c r="CF57" i="170" s="1"/>
  <c r="AT57" i="168"/>
  <c r="AT57" i="170" s="1"/>
  <c r="R57" i="168"/>
  <c r="R57" i="170" s="1"/>
  <c r="CE57" i="168"/>
  <c r="CE57" i="170" s="1"/>
  <c r="AS57" i="168"/>
  <c r="AS57" i="170" s="1"/>
  <c r="J57" i="168"/>
  <c r="J57" i="170" s="1"/>
  <c r="CA57" i="168"/>
  <c r="CA57" i="170" s="1"/>
  <c r="AO57" i="168"/>
  <c r="AO57" i="170" s="1"/>
  <c r="AU57" i="168"/>
  <c r="AU57" i="170" s="1"/>
  <c r="AR57" i="168"/>
  <c r="AR57" i="170" s="1"/>
  <c r="AQ57" i="168"/>
  <c r="AQ57" i="170" s="1"/>
  <c r="AP57" i="168"/>
  <c r="AP57" i="170" s="1"/>
  <c r="AN57" i="168"/>
  <c r="AN57" i="170" s="1"/>
  <c r="AM57" i="168"/>
  <c r="AM57" i="170" s="1"/>
  <c r="S57" i="168"/>
  <c r="S57" i="170" s="1"/>
  <c r="I57" i="168"/>
  <c r="I57" i="170" s="1"/>
  <c r="CD57" i="168"/>
  <c r="CD57" i="170" s="1"/>
  <c r="F57" i="168"/>
  <c r="F57" i="170" s="1"/>
  <c r="BZ57" i="168"/>
  <c r="BZ57" i="170" s="1"/>
  <c r="BQ57" i="168"/>
  <c r="BQ57" i="170" s="1"/>
  <c r="BN57" i="168"/>
  <c r="BN57" i="170" s="1"/>
  <c r="CG57" i="168"/>
  <c r="CG57" i="170" s="1"/>
  <c r="CC57" i="168"/>
  <c r="CC57" i="170" s="1"/>
  <c r="BO57" i="168"/>
  <c r="BO57" i="170" s="1"/>
  <c r="BM57" i="168"/>
  <c r="BM57" i="170" s="1"/>
  <c r="AL57" i="168"/>
  <c r="AL57" i="170" s="1"/>
  <c r="G57" i="168"/>
  <c r="G57" i="170" s="1"/>
  <c r="AC57" i="168"/>
  <c r="AC57" i="170" s="1"/>
  <c r="D57" i="168"/>
  <c r="E57" i="168"/>
  <c r="E57" i="170" s="1"/>
  <c r="AD57" i="168"/>
  <c r="AD57" i="170" s="1"/>
  <c r="CE39" i="168"/>
  <c r="CE39" i="170" s="1"/>
  <c r="BK39" i="168"/>
  <c r="BK39" i="170" s="1"/>
  <c r="AQ39" i="168"/>
  <c r="AQ39" i="170" s="1"/>
  <c r="W39" i="168"/>
  <c r="W39" i="170" s="1"/>
  <c r="CD39" i="168"/>
  <c r="CD39" i="170" s="1"/>
  <c r="BJ39" i="168"/>
  <c r="BJ39" i="170" s="1"/>
  <c r="AP39" i="168"/>
  <c r="AP39" i="170" s="1"/>
  <c r="V39" i="168"/>
  <c r="V39" i="170" s="1"/>
  <c r="CC39" i="168"/>
  <c r="CC39" i="170" s="1"/>
  <c r="BI39" i="168"/>
  <c r="BI39" i="170" s="1"/>
  <c r="AO39" i="168"/>
  <c r="AO39" i="170" s="1"/>
  <c r="U39" i="168"/>
  <c r="U39" i="170" s="1"/>
  <c r="BH39" i="168"/>
  <c r="BH39" i="170" s="1"/>
  <c r="AN39" i="168"/>
  <c r="AN39" i="170" s="1"/>
  <c r="T39" i="168"/>
  <c r="T39" i="170" s="1"/>
  <c r="CA39" i="168"/>
  <c r="CA39" i="170" s="1"/>
  <c r="BG39" i="168"/>
  <c r="BG39" i="170" s="1"/>
  <c r="AM39" i="168"/>
  <c r="AM39" i="170" s="1"/>
  <c r="S39" i="168"/>
  <c r="S39" i="170" s="1"/>
  <c r="BZ39" i="168"/>
  <c r="BZ39" i="170" s="1"/>
  <c r="BF39" i="168"/>
  <c r="BF39" i="170" s="1"/>
  <c r="AL39" i="168"/>
  <c r="AL39" i="170" s="1"/>
  <c r="R39" i="168"/>
  <c r="R39" i="170" s="1"/>
  <c r="BV39" i="168"/>
  <c r="BV39" i="170" s="1"/>
  <c r="BB39" i="168"/>
  <c r="BB39" i="170" s="1"/>
  <c r="AH39" i="168"/>
  <c r="AH39" i="170" s="1"/>
  <c r="N39" i="168"/>
  <c r="N39" i="170" s="1"/>
  <c r="BR39" i="168"/>
  <c r="BR39" i="170" s="1"/>
  <c r="AK39" i="168"/>
  <c r="AK39" i="170" s="1"/>
  <c r="I39" i="168"/>
  <c r="I39" i="170" s="1"/>
  <c r="BQ39" i="168"/>
  <c r="BQ39" i="170" s="1"/>
  <c r="AJ39" i="168"/>
  <c r="AJ39" i="170" s="1"/>
  <c r="H39" i="168"/>
  <c r="H39" i="170" s="1"/>
  <c r="BP39" i="168"/>
  <c r="BP39" i="170" s="1"/>
  <c r="AI39" i="168"/>
  <c r="AI39" i="170" s="1"/>
  <c r="G39" i="168"/>
  <c r="G39" i="170" s="1"/>
  <c r="BO39" i="168"/>
  <c r="BO39" i="170" s="1"/>
  <c r="AG39" i="168"/>
  <c r="AG39" i="170" s="1"/>
  <c r="F39" i="168"/>
  <c r="F39" i="170" s="1"/>
  <c r="BN39" i="168"/>
  <c r="BN39" i="170" s="1"/>
  <c r="AF39" i="168"/>
  <c r="AF39" i="170" s="1"/>
  <c r="E39" i="168"/>
  <c r="E39" i="170" s="1"/>
  <c r="BM39" i="168"/>
  <c r="BM39" i="170" s="1"/>
  <c r="AE39" i="168"/>
  <c r="AE39" i="170" s="1"/>
  <c r="D39" i="168"/>
  <c r="BL39" i="168"/>
  <c r="BL39" i="170" s="1"/>
  <c r="AD39" i="168"/>
  <c r="AD39" i="170" s="1"/>
  <c r="BE39" i="168"/>
  <c r="BE39" i="170" s="1"/>
  <c r="AC39" i="168"/>
  <c r="AC39" i="170" s="1"/>
  <c r="BC39" i="168"/>
  <c r="BC39" i="170" s="1"/>
  <c r="AA39" i="168"/>
  <c r="AA39" i="170" s="1"/>
  <c r="AW39" i="168"/>
  <c r="AW39" i="170" s="1"/>
  <c r="AV39" i="168"/>
  <c r="AV39" i="170" s="1"/>
  <c r="AU39" i="168"/>
  <c r="AU39" i="170" s="1"/>
  <c r="AT39" i="168"/>
  <c r="AT39" i="170" s="1"/>
  <c r="AS39" i="168"/>
  <c r="AS39" i="170" s="1"/>
  <c r="AR39" i="168"/>
  <c r="AR39" i="170" s="1"/>
  <c r="BY39" i="168"/>
  <c r="BY39" i="170" s="1"/>
  <c r="X39" i="168"/>
  <c r="X39" i="170" s="1"/>
  <c r="BX39" i="168"/>
  <c r="BX39" i="170" s="1"/>
  <c r="Q39" i="168"/>
  <c r="Q39" i="170" s="1"/>
  <c r="BU39" i="168"/>
  <c r="BU39" i="170" s="1"/>
  <c r="O39" i="168"/>
  <c r="O39" i="170" s="1"/>
  <c r="BD39" i="168"/>
  <c r="BD39" i="170" s="1"/>
  <c r="K39" i="168"/>
  <c r="K39" i="170" s="1"/>
  <c r="AY39" i="168"/>
  <c r="AY39" i="170" s="1"/>
  <c r="AB39" i="168"/>
  <c r="AB39" i="170" s="1"/>
  <c r="Z39" i="168"/>
  <c r="Z39" i="170" s="1"/>
  <c r="Y39" i="168"/>
  <c r="Y39" i="170" s="1"/>
  <c r="P39" i="168"/>
  <c r="P39" i="170" s="1"/>
  <c r="M39" i="168"/>
  <c r="M39" i="170" s="1"/>
  <c r="L39" i="168"/>
  <c r="L39" i="170" s="1"/>
  <c r="J39" i="168"/>
  <c r="J39" i="170" s="1"/>
  <c r="CG39" i="168"/>
  <c r="CG39" i="170" s="1"/>
  <c r="BT39" i="168"/>
  <c r="BT39" i="170" s="1"/>
  <c r="AZ39" i="168"/>
  <c r="AZ39" i="170" s="1"/>
  <c r="AX39" i="168"/>
  <c r="AX39" i="170" s="1"/>
  <c r="CF39" i="168"/>
  <c r="CF39" i="170" s="1"/>
  <c r="BA39" i="168"/>
  <c r="BA39" i="170" s="1"/>
  <c r="BS39" i="168"/>
  <c r="BS39" i="170" s="1"/>
  <c r="BW39" i="168"/>
  <c r="BW39" i="170" s="1"/>
  <c r="CH39" i="168"/>
  <c r="CH39" i="170" s="1"/>
  <c r="CB91" i="170"/>
  <c r="BZ34" i="168"/>
  <c r="BZ34" i="170" s="1"/>
  <c r="BF34" i="168"/>
  <c r="BF34" i="170" s="1"/>
  <c r="AL34" i="168"/>
  <c r="AL34" i="170" s="1"/>
  <c r="R34" i="168"/>
  <c r="R34" i="170" s="1"/>
  <c r="BY34" i="168"/>
  <c r="BY34" i="170" s="1"/>
  <c r="BE34" i="168"/>
  <c r="BE34" i="170" s="1"/>
  <c r="AK34" i="168"/>
  <c r="AK34" i="170" s="1"/>
  <c r="Q34" i="168"/>
  <c r="Q34" i="170" s="1"/>
  <c r="BW34" i="168"/>
  <c r="BW34" i="170" s="1"/>
  <c r="BC34" i="168"/>
  <c r="BC34" i="170" s="1"/>
  <c r="AI34" i="168"/>
  <c r="AI34" i="170" s="1"/>
  <c r="O34" i="168"/>
  <c r="O34" i="170" s="1"/>
  <c r="BV34" i="168"/>
  <c r="BV34" i="170" s="1"/>
  <c r="BB34" i="168"/>
  <c r="BB34" i="170" s="1"/>
  <c r="AH34" i="168"/>
  <c r="AH34" i="170" s="1"/>
  <c r="N34" i="168"/>
  <c r="N34" i="170" s="1"/>
  <c r="BU34" i="168"/>
  <c r="BU34" i="170" s="1"/>
  <c r="BA34" i="168"/>
  <c r="BA34" i="170" s="1"/>
  <c r="AG34" i="168"/>
  <c r="AG34" i="170" s="1"/>
  <c r="M34" i="168"/>
  <c r="M34" i="170" s="1"/>
  <c r="BQ34" i="168"/>
  <c r="BQ34" i="170" s="1"/>
  <c r="BM34" i="168"/>
  <c r="BM34" i="170" s="1"/>
  <c r="AN34" i="168"/>
  <c r="AN34" i="170" s="1"/>
  <c r="J34" i="168"/>
  <c r="J34" i="170" s="1"/>
  <c r="BL34" i="168"/>
  <c r="BL34" i="170" s="1"/>
  <c r="AM34" i="168"/>
  <c r="AM34" i="170" s="1"/>
  <c r="I34" i="168"/>
  <c r="I34" i="170" s="1"/>
  <c r="BK34" i="168"/>
  <c r="BK34" i="170" s="1"/>
  <c r="AJ34" i="168"/>
  <c r="AJ34" i="170" s="1"/>
  <c r="H34" i="168"/>
  <c r="H34" i="170" s="1"/>
  <c r="BJ34" i="168"/>
  <c r="BJ34" i="170" s="1"/>
  <c r="AF34" i="168"/>
  <c r="AF34" i="170" s="1"/>
  <c r="G34" i="168"/>
  <c r="G34" i="170" s="1"/>
  <c r="BI34" i="168"/>
  <c r="BI34" i="170" s="1"/>
  <c r="AE34" i="168"/>
  <c r="AE34" i="170" s="1"/>
  <c r="F34" i="168"/>
  <c r="F34" i="170" s="1"/>
  <c r="CH34" i="168"/>
  <c r="CH34" i="170" s="1"/>
  <c r="BH34" i="168"/>
  <c r="BH34" i="170" s="1"/>
  <c r="AD34" i="168"/>
  <c r="AD34" i="170" s="1"/>
  <c r="E34" i="168"/>
  <c r="E34" i="170" s="1"/>
  <c r="CG34" i="168"/>
  <c r="CG34" i="170" s="1"/>
  <c r="BG34" i="168"/>
  <c r="BG34" i="170" s="1"/>
  <c r="AC34" i="168"/>
  <c r="AC34" i="170" s="1"/>
  <c r="D34" i="168"/>
  <c r="CF34" i="168"/>
  <c r="CF34" i="170" s="1"/>
  <c r="BD34" i="168"/>
  <c r="BD34" i="170" s="1"/>
  <c r="AB34" i="168"/>
  <c r="AB34" i="170" s="1"/>
  <c r="CD34" i="168"/>
  <c r="CD34" i="170" s="1"/>
  <c r="AY34" i="168"/>
  <c r="AY34" i="170" s="1"/>
  <c r="Z34" i="168"/>
  <c r="Z34" i="170" s="1"/>
  <c r="AZ34" i="168"/>
  <c r="AZ34" i="170" s="1"/>
  <c r="L34" i="168"/>
  <c r="L34" i="170" s="1"/>
  <c r="AX34" i="168"/>
  <c r="AX34" i="170" s="1"/>
  <c r="K34" i="168"/>
  <c r="K34" i="170" s="1"/>
  <c r="AW34" i="168"/>
  <c r="AW34" i="170" s="1"/>
  <c r="AV34" i="168"/>
  <c r="AV34" i="170" s="1"/>
  <c r="AU34" i="168"/>
  <c r="AU34" i="170" s="1"/>
  <c r="AT34" i="168"/>
  <c r="AT34" i="170" s="1"/>
  <c r="CE34" i="168"/>
  <c r="CE34" i="170" s="1"/>
  <c r="AP34" i="168"/>
  <c r="AP34" i="170" s="1"/>
  <c r="CC34" i="168"/>
  <c r="CC34" i="170" s="1"/>
  <c r="AO34" i="168"/>
  <c r="AO34" i="170" s="1"/>
  <c r="CA34" i="168"/>
  <c r="CA34" i="170" s="1"/>
  <c r="Y34" i="168"/>
  <c r="Y34" i="170" s="1"/>
  <c r="BS34" i="168"/>
  <c r="BS34" i="170" s="1"/>
  <c r="V34" i="168"/>
  <c r="V34" i="170" s="1"/>
  <c r="BO34" i="168"/>
  <c r="BO34" i="170" s="1"/>
  <c r="S34" i="168"/>
  <c r="S34" i="170" s="1"/>
  <c r="P34" i="168"/>
  <c r="P34" i="170" s="1"/>
  <c r="BR34" i="168"/>
  <c r="BR34" i="170" s="1"/>
  <c r="AS34" i="168"/>
  <c r="AS34" i="170" s="1"/>
  <c r="AA34" i="168"/>
  <c r="AA34" i="170" s="1"/>
  <c r="U34" i="168"/>
  <c r="U34" i="170" s="1"/>
  <c r="T34" i="168"/>
  <c r="T34" i="170" s="1"/>
  <c r="BX34" i="168"/>
  <c r="BX34" i="170" s="1"/>
  <c r="BT34" i="168"/>
  <c r="BT34" i="170" s="1"/>
  <c r="BP34" i="168"/>
  <c r="BP34" i="170" s="1"/>
  <c r="BN34" i="168"/>
  <c r="BN34" i="170" s="1"/>
  <c r="X34" i="168"/>
  <c r="X34" i="170" s="1"/>
  <c r="AR34" i="168"/>
  <c r="AR34" i="170" s="1"/>
  <c r="AQ34" i="168"/>
  <c r="AQ34" i="170" s="1"/>
  <c r="W34" i="168"/>
  <c r="W34" i="170" s="1"/>
  <c r="AJ67" i="207"/>
  <c r="AL54" i="206"/>
  <c r="AL67" i="207" s="1"/>
  <c r="AK54" i="206"/>
  <c r="AK67" i="207" s="1"/>
  <c r="AL42" i="206"/>
  <c r="AL77" i="207" s="1"/>
  <c r="AK42" i="206"/>
  <c r="AK77" i="207" s="1"/>
  <c r="AJ77" i="207"/>
  <c r="X72" i="207"/>
  <c r="Y65" i="206"/>
  <c r="Y72" i="207" s="1"/>
  <c r="Z65" i="206"/>
  <c r="Z72" i="207" s="1"/>
  <c r="BT32" i="168"/>
  <c r="BT32" i="170" s="1"/>
  <c r="AZ32" i="168"/>
  <c r="AZ32" i="170" s="1"/>
  <c r="AF32" i="168"/>
  <c r="AF32" i="170" s="1"/>
  <c r="L32" i="168"/>
  <c r="L32" i="170" s="1"/>
  <c r="BS32" i="168"/>
  <c r="BS32" i="170" s="1"/>
  <c r="AY32" i="168"/>
  <c r="AY32" i="170" s="1"/>
  <c r="AE32" i="168"/>
  <c r="AE32" i="170" s="1"/>
  <c r="K32" i="168"/>
  <c r="K32" i="170" s="1"/>
  <c r="BP32" i="168"/>
  <c r="BP32" i="170" s="1"/>
  <c r="AV32" i="168"/>
  <c r="AV32" i="170" s="1"/>
  <c r="AB32" i="168"/>
  <c r="AB32" i="170" s="1"/>
  <c r="H32" i="168"/>
  <c r="H32" i="170" s="1"/>
  <c r="BO32" i="168"/>
  <c r="BO32" i="170" s="1"/>
  <c r="AU32" i="168"/>
  <c r="AU32" i="170" s="1"/>
  <c r="AA32" i="168"/>
  <c r="AA32" i="170" s="1"/>
  <c r="G32" i="168"/>
  <c r="G32" i="170" s="1"/>
  <c r="CF32" i="168"/>
  <c r="CF32" i="170" s="1"/>
  <c r="BH32" i="168"/>
  <c r="BH32" i="170" s="1"/>
  <c r="AJ32" i="168"/>
  <c r="AJ32" i="170" s="1"/>
  <c r="J32" i="168"/>
  <c r="J32" i="170" s="1"/>
  <c r="CE32" i="168"/>
  <c r="CE32" i="170" s="1"/>
  <c r="BG32" i="168"/>
  <c r="BG32" i="170" s="1"/>
  <c r="AI32" i="168"/>
  <c r="AI32" i="170" s="1"/>
  <c r="I32" i="168"/>
  <c r="I32" i="170" s="1"/>
  <c r="CD32" i="168"/>
  <c r="CD32" i="170" s="1"/>
  <c r="BF32" i="168"/>
  <c r="BF32" i="170" s="1"/>
  <c r="AH32" i="168"/>
  <c r="AH32" i="170" s="1"/>
  <c r="F32" i="168"/>
  <c r="F32" i="170" s="1"/>
  <c r="CC32" i="168"/>
  <c r="CC32" i="170" s="1"/>
  <c r="BE32" i="168"/>
  <c r="BE32" i="170" s="1"/>
  <c r="AG32" i="168"/>
  <c r="AG32" i="170" s="1"/>
  <c r="E32" i="168"/>
  <c r="E32" i="170" s="1"/>
  <c r="BD32" i="168"/>
  <c r="BD32" i="170" s="1"/>
  <c r="AD32" i="168"/>
  <c r="AD32" i="170" s="1"/>
  <c r="D32" i="168"/>
  <c r="CA32" i="168"/>
  <c r="CA32" i="170" s="1"/>
  <c r="BC32" i="168"/>
  <c r="BC32" i="170" s="1"/>
  <c r="AC32" i="168"/>
  <c r="AC32" i="170" s="1"/>
  <c r="BZ32" i="168"/>
  <c r="BZ32" i="170" s="1"/>
  <c r="BB32" i="168"/>
  <c r="BB32" i="170" s="1"/>
  <c r="Z32" i="168"/>
  <c r="Z32" i="170" s="1"/>
  <c r="BY32" i="168"/>
  <c r="BY32" i="170" s="1"/>
  <c r="BA32" i="168"/>
  <c r="BA32" i="170" s="1"/>
  <c r="Y32" i="168"/>
  <c r="Y32" i="170" s="1"/>
  <c r="BW32" i="168"/>
  <c r="BW32" i="170" s="1"/>
  <c r="AW32" i="168"/>
  <c r="AW32" i="170" s="1"/>
  <c r="W32" i="168"/>
  <c r="W32" i="170" s="1"/>
  <c r="AR32" i="168"/>
  <c r="AR32" i="170" s="1"/>
  <c r="AQ32" i="168"/>
  <c r="AQ32" i="170" s="1"/>
  <c r="AP32" i="168"/>
  <c r="AP32" i="170" s="1"/>
  <c r="AO32" i="168"/>
  <c r="AO32" i="170" s="1"/>
  <c r="CH32" i="168"/>
  <c r="CH32" i="170" s="1"/>
  <c r="AN32" i="168"/>
  <c r="AN32" i="170" s="1"/>
  <c r="CG32" i="168"/>
  <c r="CG32" i="170" s="1"/>
  <c r="AM32" i="168"/>
  <c r="AM32" i="170" s="1"/>
  <c r="BR32" i="168"/>
  <c r="BR32" i="170" s="1"/>
  <c r="V32" i="168"/>
  <c r="V32" i="170" s="1"/>
  <c r="BQ32" i="168"/>
  <c r="BQ32" i="170" s="1"/>
  <c r="U32" i="168"/>
  <c r="U32" i="170" s="1"/>
  <c r="BM32" i="168"/>
  <c r="BM32" i="170" s="1"/>
  <c r="S32" i="168"/>
  <c r="S32" i="170" s="1"/>
  <c r="BJ32" i="168"/>
  <c r="BJ32" i="170" s="1"/>
  <c r="P32" i="168"/>
  <c r="P32" i="170" s="1"/>
  <c r="AT32" i="168"/>
  <c r="AT32" i="170" s="1"/>
  <c r="M32" i="168"/>
  <c r="M32" i="170" s="1"/>
  <c r="BV32" i="168"/>
  <c r="BV32" i="170" s="1"/>
  <c r="BU32" i="168"/>
  <c r="BU32" i="170" s="1"/>
  <c r="BN32" i="168"/>
  <c r="BN32" i="170" s="1"/>
  <c r="BL32" i="168"/>
  <c r="BL32" i="170" s="1"/>
  <c r="BK32" i="168"/>
  <c r="BK32" i="170" s="1"/>
  <c r="BI32" i="168"/>
  <c r="BI32" i="170" s="1"/>
  <c r="AX32" i="168"/>
  <c r="AX32" i="170" s="1"/>
  <c r="AK32" i="168"/>
  <c r="AK32" i="170" s="1"/>
  <c r="R32" i="168"/>
  <c r="R32" i="170" s="1"/>
  <c r="N32" i="168"/>
  <c r="N32" i="170" s="1"/>
  <c r="BX32" i="168"/>
  <c r="BX32" i="170" s="1"/>
  <c r="AL32" i="168"/>
  <c r="AL32" i="170" s="1"/>
  <c r="X32" i="168"/>
  <c r="X32" i="170" s="1"/>
  <c r="T32" i="168"/>
  <c r="T32" i="170" s="1"/>
  <c r="Q32" i="168"/>
  <c r="Q32" i="170" s="1"/>
  <c r="O32" i="168"/>
  <c r="O32" i="170" s="1"/>
  <c r="AS32" i="168"/>
  <c r="AS32" i="170" s="1"/>
  <c r="Z63" i="206"/>
  <c r="Z76" i="207" s="1"/>
  <c r="Y63" i="206"/>
  <c r="Y76" i="207" s="1"/>
  <c r="X76" i="207"/>
  <c r="AG34" i="207"/>
  <c r="AI20" i="206"/>
  <c r="AI34" i="207" s="1"/>
  <c r="AH20" i="206"/>
  <c r="AH34" i="207" s="1"/>
  <c r="AG48" i="207"/>
  <c r="AI19" i="206"/>
  <c r="AI48" i="207" s="1"/>
  <c r="AH19" i="206"/>
  <c r="AH48" i="207" s="1"/>
  <c r="AG62" i="207"/>
  <c r="AI43" i="206"/>
  <c r="AI62" i="207" s="1"/>
  <c r="AH43" i="206"/>
  <c r="AH62" i="207" s="1"/>
  <c r="AG30" i="207"/>
  <c r="AH72" i="206"/>
  <c r="AH30" i="207" s="1"/>
  <c r="AI72" i="206"/>
  <c r="AI30" i="207" s="1"/>
  <c r="AL45" i="206"/>
  <c r="AL87" i="207" s="1"/>
  <c r="AK45" i="206"/>
  <c r="AK87" i="207" s="1"/>
  <c r="AJ87" i="207"/>
  <c r="AJ63" i="207"/>
  <c r="AL59" i="206"/>
  <c r="AL63" i="207" s="1"/>
  <c r="AK59" i="206"/>
  <c r="AK63" i="207" s="1"/>
  <c r="AK17" i="206"/>
  <c r="AK24" i="207" s="1"/>
  <c r="AJ24" i="207"/>
  <c r="AL17" i="206"/>
  <c r="AL24" i="207" s="1"/>
  <c r="BT72" i="168"/>
  <c r="BT72" i="170" s="1"/>
  <c r="AZ72" i="168"/>
  <c r="AZ72" i="170" s="1"/>
  <c r="AF72" i="168"/>
  <c r="AF72" i="170" s="1"/>
  <c r="L72" i="168"/>
  <c r="L72" i="170" s="1"/>
  <c r="BS72" i="168"/>
  <c r="BS72" i="170" s="1"/>
  <c r="AY72" i="168"/>
  <c r="AY72" i="170" s="1"/>
  <c r="AE72" i="168"/>
  <c r="AE72" i="170" s="1"/>
  <c r="K72" i="168"/>
  <c r="K72" i="170" s="1"/>
  <c r="BR72" i="168"/>
  <c r="BR72" i="170" s="1"/>
  <c r="AX72" i="168"/>
  <c r="AX72" i="170" s="1"/>
  <c r="AD72" i="168"/>
  <c r="AD72" i="170" s="1"/>
  <c r="J72" i="168"/>
  <c r="J72" i="170" s="1"/>
  <c r="BQ72" i="168"/>
  <c r="BQ72" i="170" s="1"/>
  <c r="AW72" i="168"/>
  <c r="AW72" i="170" s="1"/>
  <c r="AC72" i="168"/>
  <c r="AC72" i="170" s="1"/>
  <c r="I72" i="168"/>
  <c r="I72" i="170" s="1"/>
  <c r="BP72" i="168"/>
  <c r="BP72" i="170" s="1"/>
  <c r="AV72" i="168"/>
  <c r="AV72" i="170" s="1"/>
  <c r="AB72" i="168"/>
  <c r="AB72" i="170" s="1"/>
  <c r="H72" i="168"/>
  <c r="H72" i="170" s="1"/>
  <c r="BO72" i="168"/>
  <c r="BO72" i="170" s="1"/>
  <c r="AU72" i="168"/>
  <c r="AU72" i="170" s="1"/>
  <c r="AA72" i="168"/>
  <c r="AA72" i="170" s="1"/>
  <c r="G72" i="168"/>
  <c r="G72" i="170" s="1"/>
  <c r="CH72" i="168"/>
  <c r="CH72" i="170" s="1"/>
  <c r="BN72" i="168"/>
  <c r="BN72" i="170" s="1"/>
  <c r="AT72" i="168"/>
  <c r="AT72" i="170" s="1"/>
  <c r="Z72" i="168"/>
  <c r="Z72" i="170" s="1"/>
  <c r="F72" i="168"/>
  <c r="F72" i="170" s="1"/>
  <c r="CG72" i="168"/>
  <c r="CG72" i="170" s="1"/>
  <c r="BM72" i="168"/>
  <c r="BM72" i="170" s="1"/>
  <c r="AS72" i="168"/>
  <c r="AS72" i="170" s="1"/>
  <c r="Y72" i="168"/>
  <c r="Y72" i="170" s="1"/>
  <c r="E72" i="168"/>
  <c r="E72" i="170" s="1"/>
  <c r="CE72" i="168"/>
  <c r="CE72" i="170" s="1"/>
  <c r="BK72" i="168"/>
  <c r="BK72" i="170" s="1"/>
  <c r="AQ72" i="168"/>
  <c r="AQ72" i="170" s="1"/>
  <c r="W72" i="168"/>
  <c r="W72" i="170" s="1"/>
  <c r="BU72" i="168"/>
  <c r="BU72" i="170" s="1"/>
  <c r="AI72" i="168"/>
  <c r="AI72" i="170" s="1"/>
  <c r="BL72" i="168"/>
  <c r="BL72" i="170" s="1"/>
  <c r="AH72" i="168"/>
  <c r="AH72" i="170" s="1"/>
  <c r="BJ72" i="168"/>
  <c r="BJ72" i="170" s="1"/>
  <c r="AG72" i="168"/>
  <c r="AG72" i="170" s="1"/>
  <c r="BI72" i="168"/>
  <c r="BI72" i="170" s="1"/>
  <c r="X72" i="168"/>
  <c r="X72" i="170" s="1"/>
  <c r="BH72" i="168"/>
  <c r="BH72" i="170" s="1"/>
  <c r="V72" i="168"/>
  <c r="V72" i="170" s="1"/>
  <c r="BG72" i="168"/>
  <c r="BG72" i="170" s="1"/>
  <c r="U72" i="168"/>
  <c r="U72" i="170" s="1"/>
  <c r="BF72" i="168"/>
  <c r="BF72" i="170" s="1"/>
  <c r="T72" i="168"/>
  <c r="T72" i="170" s="1"/>
  <c r="BE72" i="168"/>
  <c r="BE72" i="170" s="1"/>
  <c r="S72" i="168"/>
  <c r="S72" i="170" s="1"/>
  <c r="BC72" i="168"/>
  <c r="BC72" i="170" s="1"/>
  <c r="Q72" i="168"/>
  <c r="Q72" i="170" s="1"/>
  <c r="CF72" i="168"/>
  <c r="CF72" i="170" s="1"/>
  <c r="BB72" i="168"/>
  <c r="BB72" i="170" s="1"/>
  <c r="P72" i="168"/>
  <c r="P72" i="170" s="1"/>
  <c r="CA72" i="168"/>
  <c r="CA72" i="170" s="1"/>
  <c r="AO72" i="168"/>
  <c r="AO72" i="170" s="1"/>
  <c r="D72" i="168"/>
  <c r="BX72" i="168"/>
  <c r="BX72" i="170" s="1"/>
  <c r="AL72" i="168"/>
  <c r="AL72" i="170" s="1"/>
  <c r="BW72" i="168"/>
  <c r="BW72" i="170" s="1"/>
  <c r="AK72" i="168"/>
  <c r="AK72" i="170" s="1"/>
  <c r="M72" i="168"/>
  <c r="M72" i="170" s="1"/>
  <c r="CD72" i="168"/>
  <c r="CD72" i="170" s="1"/>
  <c r="CC72" i="168"/>
  <c r="CC72" i="170" s="1"/>
  <c r="BV72" i="168"/>
  <c r="BV72" i="170" s="1"/>
  <c r="BD72" i="168"/>
  <c r="BD72" i="170" s="1"/>
  <c r="AR72" i="168"/>
  <c r="AR72" i="170" s="1"/>
  <c r="AM72" i="168"/>
  <c r="AM72" i="170" s="1"/>
  <c r="AJ72" i="168"/>
  <c r="AJ72" i="170" s="1"/>
  <c r="O72" i="168"/>
  <c r="O72" i="170" s="1"/>
  <c r="R72" i="168"/>
  <c r="R72" i="170" s="1"/>
  <c r="N72" i="168"/>
  <c r="N72" i="170" s="1"/>
  <c r="BZ72" i="168"/>
  <c r="BZ72" i="170" s="1"/>
  <c r="AP72" i="168"/>
  <c r="AP72" i="170" s="1"/>
  <c r="AN72" i="168"/>
  <c r="AN72" i="170" s="1"/>
  <c r="BY72" i="168"/>
  <c r="BY72" i="170" s="1"/>
  <c r="BA72" i="168"/>
  <c r="BA72" i="170" s="1"/>
  <c r="AA74" i="206"/>
  <c r="AA54" i="206"/>
  <c r="AA34" i="206"/>
  <c r="AA14" i="206"/>
  <c r="AA73" i="206"/>
  <c r="AA53" i="206"/>
  <c r="AA33" i="206"/>
  <c r="AA72" i="206"/>
  <c r="AA52" i="206"/>
  <c r="AA32" i="206"/>
  <c r="AA13" i="206"/>
  <c r="AA71" i="206"/>
  <c r="AA51" i="206"/>
  <c r="AA31" i="206"/>
  <c r="AA70" i="206"/>
  <c r="AA50" i="206"/>
  <c r="AA30" i="206"/>
  <c r="AA69" i="206"/>
  <c r="AA49" i="206"/>
  <c r="AA29" i="206"/>
  <c r="AA88" i="206"/>
  <c r="AA68" i="206"/>
  <c r="AA48" i="206"/>
  <c r="AA28" i="206"/>
  <c r="AA85" i="206"/>
  <c r="AA65" i="206"/>
  <c r="AA45" i="206"/>
  <c r="AA25" i="206"/>
  <c r="AA75" i="206"/>
  <c r="AA39" i="206"/>
  <c r="AA67" i="206"/>
  <c r="AA38" i="206"/>
  <c r="AA66" i="206"/>
  <c r="AA37" i="206"/>
  <c r="AA64" i="206"/>
  <c r="AA36" i="206"/>
  <c r="AA63" i="206"/>
  <c r="AA35" i="206"/>
  <c r="AA62" i="206"/>
  <c r="AA27" i="206"/>
  <c r="AA60" i="206"/>
  <c r="AA24" i="206"/>
  <c r="AA59" i="206"/>
  <c r="AA23" i="206"/>
  <c r="AA87" i="206"/>
  <c r="AA58" i="206"/>
  <c r="AA22" i="206"/>
  <c r="AA86" i="206"/>
  <c r="AA57" i="206"/>
  <c r="AA21" i="206"/>
  <c r="AA80" i="206"/>
  <c r="AA44" i="206"/>
  <c r="AA77" i="206"/>
  <c r="AA41" i="206"/>
  <c r="AA55" i="206"/>
  <c r="AA47" i="206"/>
  <c r="AA46" i="206"/>
  <c r="AA43" i="206"/>
  <c r="AA42" i="206"/>
  <c r="AA40" i="206"/>
  <c r="AA26" i="206"/>
  <c r="AA18" i="206"/>
  <c r="AA17" i="206"/>
  <c r="AA82" i="206"/>
  <c r="AA76" i="206"/>
  <c r="AA61" i="206"/>
  <c r="AA56" i="206"/>
  <c r="AA20" i="206"/>
  <c r="AA19" i="206"/>
  <c r="AA16" i="206"/>
  <c r="AA15" i="206"/>
  <c r="AA81" i="206"/>
  <c r="AA79" i="206"/>
  <c r="AA84" i="206"/>
  <c r="AA83" i="206"/>
  <c r="AA78" i="206"/>
  <c r="D72" i="170" l="1"/>
  <c r="CB72" i="168"/>
  <c r="AC79" i="201"/>
  <c r="AE79" i="205"/>
  <c r="AE79" i="201" s="1"/>
  <c r="AD79" i="205"/>
  <c r="AD79" i="201" s="1"/>
  <c r="AA54" i="207"/>
  <c r="AC76" i="206"/>
  <c r="AC54" i="207" s="1"/>
  <c r="AB76" i="206"/>
  <c r="AB54" i="207" s="1"/>
  <c r="AA36" i="207"/>
  <c r="AC87" i="206"/>
  <c r="AC36" i="207" s="1"/>
  <c r="AB87" i="206"/>
  <c r="AB36" i="207" s="1"/>
  <c r="AA42" i="207"/>
  <c r="AC85" i="206"/>
  <c r="AC42" i="207" s="1"/>
  <c r="AB85" i="206"/>
  <c r="AB42" i="207" s="1"/>
  <c r="AA83" i="207"/>
  <c r="AB73" i="206"/>
  <c r="AB83" i="207" s="1"/>
  <c r="AC73" i="206"/>
  <c r="AC83" i="207" s="1"/>
  <c r="AA49" i="207"/>
  <c r="AB82" i="206"/>
  <c r="AB49" i="207" s="1"/>
  <c r="AC82" i="206"/>
  <c r="AC49" i="207" s="1"/>
  <c r="AB23" i="206"/>
  <c r="AB61" i="207" s="1"/>
  <c r="AA61" i="207"/>
  <c r="AC23" i="206"/>
  <c r="AC61" i="207" s="1"/>
  <c r="AC28" i="206"/>
  <c r="AC56" i="207" s="1"/>
  <c r="AB28" i="206"/>
  <c r="AB56" i="207" s="1"/>
  <c r="AA56" i="207"/>
  <c r="AC59" i="206"/>
  <c r="AC63" i="207" s="1"/>
  <c r="AB59" i="206"/>
  <c r="AB63" i="207" s="1"/>
  <c r="AA63" i="207"/>
  <c r="CA77" i="188"/>
  <c r="CA77" i="190" s="1"/>
  <c r="CA57" i="188"/>
  <c r="CA57" i="190" s="1"/>
  <c r="CA68" i="188"/>
  <c r="CA68" i="190" s="1"/>
  <c r="CA49" i="188"/>
  <c r="CA49" i="190" s="1"/>
  <c r="CA55" i="188"/>
  <c r="CA55" i="190" s="1"/>
  <c r="CA46" i="188"/>
  <c r="CA46" i="190" s="1"/>
  <c r="CA81" i="188"/>
  <c r="CA81" i="190" s="1"/>
  <c r="CA69" i="188"/>
  <c r="CA69" i="190" s="1"/>
  <c r="CA43" i="188"/>
  <c r="CA43" i="190" s="1"/>
  <c r="CA79" i="188"/>
  <c r="CA79" i="190" s="1"/>
  <c r="CA70" i="188"/>
  <c r="CA70" i="190" s="1"/>
  <c r="CA54" i="188"/>
  <c r="CA54" i="190" s="1"/>
  <c r="CA76" i="188"/>
  <c r="CA76" i="190" s="1"/>
  <c r="CA71" i="188"/>
  <c r="CA71" i="190" s="1"/>
  <c r="CA84" i="188"/>
  <c r="CA84" i="190" s="1"/>
  <c r="CA53" i="188"/>
  <c r="CA53" i="190" s="1"/>
  <c r="CA72" i="188"/>
  <c r="CA72" i="190" s="1"/>
  <c r="CA73" i="188"/>
  <c r="CA73" i="190" s="1"/>
  <c r="CA83" i="188"/>
  <c r="CA83" i="190" s="1"/>
  <c r="CA80" i="188"/>
  <c r="CA80" i="190" s="1"/>
  <c r="CA78" i="188"/>
  <c r="CA78" i="190" s="1"/>
  <c r="CA58" i="188"/>
  <c r="CA58" i="190" s="1"/>
  <c r="CA35" i="188"/>
  <c r="CA35" i="190" s="1"/>
  <c r="CA75" i="188"/>
  <c r="CA75" i="190" s="1"/>
  <c r="CA32" i="188"/>
  <c r="CA32" i="190" s="1"/>
  <c r="CA67" i="188"/>
  <c r="CA67" i="190" s="1"/>
  <c r="CA59" i="188"/>
  <c r="CA59" i="190" s="1"/>
  <c r="CA48" i="188"/>
  <c r="CA48" i="190" s="1"/>
  <c r="CA29" i="188"/>
  <c r="CA29" i="190" s="1"/>
  <c r="CA50" i="188"/>
  <c r="CA50" i="190" s="1"/>
  <c r="CA26" i="188"/>
  <c r="CA26" i="190" s="1"/>
  <c r="CA66" i="188"/>
  <c r="CA66" i="190" s="1"/>
  <c r="CA51" i="188"/>
  <c r="CA51" i="190" s="1"/>
  <c r="CA65" i="188"/>
  <c r="CA65" i="190" s="1"/>
  <c r="CA62" i="188"/>
  <c r="CA62" i="190" s="1"/>
  <c r="CA52" i="188"/>
  <c r="CA52" i="190" s="1"/>
  <c r="CA37" i="188"/>
  <c r="CA37" i="190" s="1"/>
  <c r="CA28" i="188"/>
  <c r="CA28" i="190" s="1"/>
  <c r="CA74" i="188"/>
  <c r="CA74" i="190" s="1"/>
  <c r="CA64" i="188"/>
  <c r="CA64" i="190" s="1"/>
  <c r="CA19" i="188"/>
  <c r="CA19" i="190" s="1"/>
  <c r="CA30" i="188"/>
  <c r="CA30" i="190" s="1"/>
  <c r="CA16" i="188"/>
  <c r="CA16" i="190" s="1"/>
  <c r="CA44" i="188"/>
  <c r="CA44" i="190" s="1"/>
  <c r="CA13" i="188"/>
  <c r="CA13" i="190" s="1"/>
  <c r="CA10" i="188"/>
  <c r="CA10" i="190" s="1"/>
  <c r="CA82" i="188"/>
  <c r="CA82" i="190" s="1"/>
  <c r="CA41" i="188"/>
  <c r="CA41" i="190" s="1"/>
  <c r="CA38" i="188"/>
  <c r="CA38" i="190" s="1"/>
  <c r="CA23" i="188"/>
  <c r="CA23" i="190" s="1"/>
  <c r="CA39" i="188"/>
  <c r="CA39" i="190" s="1"/>
  <c r="CA33" i="188"/>
  <c r="CA33" i="190" s="1"/>
  <c r="CA63" i="188"/>
  <c r="CA63" i="190" s="1"/>
  <c r="CA40" i="188"/>
  <c r="CA40" i="190" s="1"/>
  <c r="CA61" i="188"/>
  <c r="CA61" i="190" s="1"/>
  <c r="CA45" i="188"/>
  <c r="CA45" i="190" s="1"/>
  <c r="CA42" i="188"/>
  <c r="CA42" i="190" s="1"/>
  <c r="CA27" i="188"/>
  <c r="CA27" i="190" s="1"/>
  <c r="CA18" i="188"/>
  <c r="CA18" i="190" s="1"/>
  <c r="CA20" i="188"/>
  <c r="CA20" i="190" s="1"/>
  <c r="CA34" i="188"/>
  <c r="CA34" i="190" s="1"/>
  <c r="CA17" i="188"/>
  <c r="CA17" i="190" s="1"/>
  <c r="CA24" i="188"/>
  <c r="CA24" i="190" s="1"/>
  <c r="CA12" i="188"/>
  <c r="CA12" i="190" s="1"/>
  <c r="CA22" i="188"/>
  <c r="CA22" i="190" s="1"/>
  <c r="CA31" i="188"/>
  <c r="CA31" i="190" s="1"/>
  <c r="CA15" i="188"/>
  <c r="CA15" i="190" s="1"/>
  <c r="CA60" i="188"/>
  <c r="CA60" i="190" s="1"/>
  <c r="CA47" i="188"/>
  <c r="CA47" i="190" s="1"/>
  <c r="CA21" i="188"/>
  <c r="CA21" i="190" s="1"/>
  <c r="CA9" i="188"/>
  <c r="CA36" i="188"/>
  <c r="CA36" i="190" s="1"/>
  <c r="CA25" i="188"/>
  <c r="CA25" i="190" s="1"/>
  <c r="CA11" i="188"/>
  <c r="CA11" i="190" s="1"/>
  <c r="CA14" i="188"/>
  <c r="CA14" i="190" s="1"/>
  <c r="CA56" i="188"/>
  <c r="CA56" i="190" s="1"/>
  <c r="CA94" i="188"/>
  <c r="CA94" i="190" s="1"/>
  <c r="CA92" i="188"/>
  <c r="CA89" i="188"/>
  <c r="CA89" i="190" s="1"/>
  <c r="CA87" i="188"/>
  <c r="CA87" i="190" s="1"/>
  <c r="CA93" i="188"/>
  <c r="CA93" i="190" s="1"/>
  <c r="BB72" i="188"/>
  <c r="BB72" i="190" s="1"/>
  <c r="BB52" i="188"/>
  <c r="BB52" i="190" s="1"/>
  <c r="BB83" i="188"/>
  <c r="BB83" i="190" s="1"/>
  <c r="BB63" i="188"/>
  <c r="BB63" i="190" s="1"/>
  <c r="BB44" i="188"/>
  <c r="BB44" i="190" s="1"/>
  <c r="BB75" i="188"/>
  <c r="BB75" i="190" s="1"/>
  <c r="BB67" i="188"/>
  <c r="BB67" i="190" s="1"/>
  <c r="BB41" i="188"/>
  <c r="BB41" i="190" s="1"/>
  <c r="BB81" i="188"/>
  <c r="BB81" i="190" s="1"/>
  <c r="BB68" i="188"/>
  <c r="BB68" i="190" s="1"/>
  <c r="BB56" i="188"/>
  <c r="BB56" i="190" s="1"/>
  <c r="BB79" i="188"/>
  <c r="BB79" i="190" s="1"/>
  <c r="BB69" i="188"/>
  <c r="BB69" i="190" s="1"/>
  <c r="BB84" i="188"/>
  <c r="BB84" i="190" s="1"/>
  <c r="BB55" i="188"/>
  <c r="BB55" i="190" s="1"/>
  <c r="BB49" i="188"/>
  <c r="BB49" i="190" s="1"/>
  <c r="BB76" i="188"/>
  <c r="BB76" i="190" s="1"/>
  <c r="BB70" i="188"/>
  <c r="BB70" i="190" s="1"/>
  <c r="BB46" i="188"/>
  <c r="BB46" i="190" s="1"/>
  <c r="BB71" i="188"/>
  <c r="BB71" i="190" s="1"/>
  <c r="BB77" i="188"/>
  <c r="BB77" i="190" s="1"/>
  <c r="BB74" i="188"/>
  <c r="BB74" i="190" s="1"/>
  <c r="BB65" i="188"/>
  <c r="BB65" i="190" s="1"/>
  <c r="BB42" i="188"/>
  <c r="BB42" i="190" s="1"/>
  <c r="BB30" i="188"/>
  <c r="BB30" i="190" s="1"/>
  <c r="BB82" i="188"/>
  <c r="BB82" i="190" s="1"/>
  <c r="BB62" i="188"/>
  <c r="BB62" i="190" s="1"/>
  <c r="BB50" i="188"/>
  <c r="BB50" i="190" s="1"/>
  <c r="BB48" i="188"/>
  <c r="BB48" i="190" s="1"/>
  <c r="BB27" i="188"/>
  <c r="BB27" i="190" s="1"/>
  <c r="BB80" i="188"/>
  <c r="BB80" i="190" s="1"/>
  <c r="BB51" i="188"/>
  <c r="BB51" i="190" s="1"/>
  <c r="BB24" i="188"/>
  <c r="BB24" i="190" s="1"/>
  <c r="BB21" i="188"/>
  <c r="BB21" i="190" s="1"/>
  <c r="BB60" i="188"/>
  <c r="BB60" i="190" s="1"/>
  <c r="BB47" i="188"/>
  <c r="BB47" i="190" s="1"/>
  <c r="BB38" i="188"/>
  <c r="BB38" i="190" s="1"/>
  <c r="BB53" i="188"/>
  <c r="BB53" i="190" s="1"/>
  <c r="BB54" i="188"/>
  <c r="BB54" i="190" s="1"/>
  <c r="BB32" i="188"/>
  <c r="BB32" i="190" s="1"/>
  <c r="BB78" i="188"/>
  <c r="BB78" i="190" s="1"/>
  <c r="BB61" i="188"/>
  <c r="BB61" i="190" s="1"/>
  <c r="BB43" i="188"/>
  <c r="BB43" i="190" s="1"/>
  <c r="BB14" i="188"/>
  <c r="BB14" i="190" s="1"/>
  <c r="BB66" i="188"/>
  <c r="BB66" i="190" s="1"/>
  <c r="BB73" i="188"/>
  <c r="BB73" i="190" s="1"/>
  <c r="BB29" i="188"/>
  <c r="BB29" i="190" s="1"/>
  <c r="BB39" i="188"/>
  <c r="BB39" i="190" s="1"/>
  <c r="BB33" i="188"/>
  <c r="BB33" i="190" s="1"/>
  <c r="BB19" i="188"/>
  <c r="BB19" i="190" s="1"/>
  <c r="BB58" i="188"/>
  <c r="BB58" i="190" s="1"/>
  <c r="BB34" i="188"/>
  <c r="BB34" i="190" s="1"/>
  <c r="BB40" i="188"/>
  <c r="BB40" i="190" s="1"/>
  <c r="BB23" i="188"/>
  <c r="BB23" i="190" s="1"/>
  <c r="BB45" i="188"/>
  <c r="BB45" i="190" s="1"/>
  <c r="BB18" i="188"/>
  <c r="BB18" i="190" s="1"/>
  <c r="BB64" i="188"/>
  <c r="BB64" i="190" s="1"/>
  <c r="BB57" i="188"/>
  <c r="BB57" i="190" s="1"/>
  <c r="BB59" i="188"/>
  <c r="BB59" i="190" s="1"/>
  <c r="BB22" i="188"/>
  <c r="BB22" i="190" s="1"/>
  <c r="BB16" i="188"/>
  <c r="BB16" i="190" s="1"/>
  <c r="BB17" i="188"/>
  <c r="BB17" i="190" s="1"/>
  <c r="BB10" i="188"/>
  <c r="BB10" i="190" s="1"/>
  <c r="BB12" i="188"/>
  <c r="BB12" i="190" s="1"/>
  <c r="BB36" i="188"/>
  <c r="BB36" i="190" s="1"/>
  <c r="BB15" i="188"/>
  <c r="BB15" i="190" s="1"/>
  <c r="BB28" i="188"/>
  <c r="BB28" i="190" s="1"/>
  <c r="BB25" i="188"/>
  <c r="BB25" i="190" s="1"/>
  <c r="BB9" i="188"/>
  <c r="BB26" i="188"/>
  <c r="BB26" i="190" s="1"/>
  <c r="BB11" i="188"/>
  <c r="BB11" i="190" s="1"/>
  <c r="BB37" i="188"/>
  <c r="BB37" i="190" s="1"/>
  <c r="BB20" i="188"/>
  <c r="BB20" i="190" s="1"/>
  <c r="BB35" i="188"/>
  <c r="BB35" i="190" s="1"/>
  <c r="BB13" i="188"/>
  <c r="BB13" i="190" s="1"/>
  <c r="BB31" i="188"/>
  <c r="BB31" i="190" s="1"/>
  <c r="BB87" i="188"/>
  <c r="BB87" i="190" s="1"/>
  <c r="BB94" i="188"/>
  <c r="BB94" i="190" s="1"/>
  <c r="BB92" i="188"/>
  <c r="BB89" i="188"/>
  <c r="BB89" i="190" s="1"/>
  <c r="BB93" i="188"/>
  <c r="BB93" i="190" s="1"/>
  <c r="BW69" i="188"/>
  <c r="BW69" i="190" s="1"/>
  <c r="BW80" i="188"/>
  <c r="BW80" i="190" s="1"/>
  <c r="BW84" i="188"/>
  <c r="BW84" i="190" s="1"/>
  <c r="BW66" i="188"/>
  <c r="BW66" i="190" s="1"/>
  <c r="BW41" i="188"/>
  <c r="BW41" i="190" s="1"/>
  <c r="BW78" i="188"/>
  <c r="BW78" i="190" s="1"/>
  <c r="BW67" i="188"/>
  <c r="BW67" i="190" s="1"/>
  <c r="BW56" i="188"/>
  <c r="BW56" i="190" s="1"/>
  <c r="BW75" i="188"/>
  <c r="BW75" i="190" s="1"/>
  <c r="BW68" i="188"/>
  <c r="BW68" i="190" s="1"/>
  <c r="BW81" i="188"/>
  <c r="BW81" i="190" s="1"/>
  <c r="BW55" i="188"/>
  <c r="BW55" i="190" s="1"/>
  <c r="BW46" i="188"/>
  <c r="BW46" i="190" s="1"/>
  <c r="BW79" i="188"/>
  <c r="BW79" i="190" s="1"/>
  <c r="BW70" i="188"/>
  <c r="BW70" i="190" s="1"/>
  <c r="BW76" i="188"/>
  <c r="BW76" i="190" s="1"/>
  <c r="BW71" i="188"/>
  <c r="BW71" i="190" s="1"/>
  <c r="BW73" i="188"/>
  <c r="BW73" i="190" s="1"/>
  <c r="BW77" i="188"/>
  <c r="BW77" i="190" s="1"/>
  <c r="BW61" i="188"/>
  <c r="BW61" i="190" s="1"/>
  <c r="BW27" i="188"/>
  <c r="BW27" i="190" s="1"/>
  <c r="BW24" i="188"/>
  <c r="BW24" i="190" s="1"/>
  <c r="BW63" i="188"/>
  <c r="BW63" i="190" s="1"/>
  <c r="BW57" i="188"/>
  <c r="BW57" i="190" s="1"/>
  <c r="BW42" i="188"/>
  <c r="BW42" i="190" s="1"/>
  <c r="BW21" i="188"/>
  <c r="BW21" i="190" s="1"/>
  <c r="BW38" i="188"/>
  <c r="BW38" i="190" s="1"/>
  <c r="BW58" i="188"/>
  <c r="BW58" i="190" s="1"/>
  <c r="BW35" i="188"/>
  <c r="BW35" i="190" s="1"/>
  <c r="BW72" i="188"/>
  <c r="BW72" i="190" s="1"/>
  <c r="BW59" i="188"/>
  <c r="BW59" i="190" s="1"/>
  <c r="BW48" i="188"/>
  <c r="BW48" i="190" s="1"/>
  <c r="BW65" i="188"/>
  <c r="BW65" i="190" s="1"/>
  <c r="BW62" i="188"/>
  <c r="BW62" i="190" s="1"/>
  <c r="BW47" i="188"/>
  <c r="BW47" i="190" s="1"/>
  <c r="BW52" i="188"/>
  <c r="BW52" i="190" s="1"/>
  <c r="BW60" i="188"/>
  <c r="BW60" i="190" s="1"/>
  <c r="BW53" i="188"/>
  <c r="BW53" i="190" s="1"/>
  <c r="BW83" i="188"/>
  <c r="BW83" i="190" s="1"/>
  <c r="BW74" i="188"/>
  <c r="BW74" i="190" s="1"/>
  <c r="BW82" i="188"/>
  <c r="BW82" i="190" s="1"/>
  <c r="BW45" i="188"/>
  <c r="BW45" i="190" s="1"/>
  <c r="BW11" i="188"/>
  <c r="BW11" i="190" s="1"/>
  <c r="BW36" i="188"/>
  <c r="BW36" i="190" s="1"/>
  <c r="BW22" i="188"/>
  <c r="BW22" i="190" s="1"/>
  <c r="BW37" i="188"/>
  <c r="BW37" i="190" s="1"/>
  <c r="BW31" i="188"/>
  <c r="BW31" i="190" s="1"/>
  <c r="BW51" i="188"/>
  <c r="BW51" i="190" s="1"/>
  <c r="BW26" i="188"/>
  <c r="BW26" i="190" s="1"/>
  <c r="BW32" i="188"/>
  <c r="BW32" i="190" s="1"/>
  <c r="BW30" i="188"/>
  <c r="BW30" i="190" s="1"/>
  <c r="BW16" i="188"/>
  <c r="BW16" i="190" s="1"/>
  <c r="BW44" i="188"/>
  <c r="BW44" i="190" s="1"/>
  <c r="BW49" i="188"/>
  <c r="BW49" i="190" s="1"/>
  <c r="BW29" i="188"/>
  <c r="BW29" i="190" s="1"/>
  <c r="BW43" i="188"/>
  <c r="BW43" i="190" s="1"/>
  <c r="BW64" i="188"/>
  <c r="BW64" i="190" s="1"/>
  <c r="BW54" i="188"/>
  <c r="BW54" i="190" s="1"/>
  <c r="BW39" i="188"/>
  <c r="BW39" i="190" s="1"/>
  <c r="BW34" i="188"/>
  <c r="BW34" i="190" s="1"/>
  <c r="BW25" i="188"/>
  <c r="BW25" i="190" s="1"/>
  <c r="BW33" i="188"/>
  <c r="BW33" i="190" s="1"/>
  <c r="BW13" i="188"/>
  <c r="BW13" i="190" s="1"/>
  <c r="BW28" i="188"/>
  <c r="BW28" i="190" s="1"/>
  <c r="BW19" i="188"/>
  <c r="BW19" i="190" s="1"/>
  <c r="BW23" i="188"/>
  <c r="BW23" i="190" s="1"/>
  <c r="BW20" i="188"/>
  <c r="BW20" i="190" s="1"/>
  <c r="BW17" i="188"/>
  <c r="BW17" i="190" s="1"/>
  <c r="BW50" i="188"/>
  <c r="BW50" i="190" s="1"/>
  <c r="BW12" i="188"/>
  <c r="BW12" i="190" s="1"/>
  <c r="BW18" i="188"/>
  <c r="BW18" i="190" s="1"/>
  <c r="BW10" i="188"/>
  <c r="BW10" i="190" s="1"/>
  <c r="BW15" i="188"/>
  <c r="BW15" i="190" s="1"/>
  <c r="BW9" i="188"/>
  <c r="BW14" i="188"/>
  <c r="BW14" i="190" s="1"/>
  <c r="BW40" i="188"/>
  <c r="BW40" i="190" s="1"/>
  <c r="BW87" i="188"/>
  <c r="BW87" i="190" s="1"/>
  <c r="BW89" i="188"/>
  <c r="BW89" i="190" s="1"/>
  <c r="BW94" i="188"/>
  <c r="BW94" i="190" s="1"/>
  <c r="BW92" i="188"/>
  <c r="BW93" i="188"/>
  <c r="BW93" i="190" s="1"/>
  <c r="P66" i="188"/>
  <c r="P66" i="190" s="1"/>
  <c r="P77" i="188"/>
  <c r="P77" i="190" s="1"/>
  <c r="P82" i="188"/>
  <c r="P82" i="190" s="1"/>
  <c r="P70" i="188"/>
  <c r="P70" i="190" s="1"/>
  <c r="P71" i="188"/>
  <c r="P71" i="190" s="1"/>
  <c r="P55" i="188"/>
  <c r="P55" i="190" s="1"/>
  <c r="P80" i="188"/>
  <c r="P80" i="190" s="1"/>
  <c r="P54" i="188"/>
  <c r="P54" i="190" s="1"/>
  <c r="P49" i="188"/>
  <c r="P49" i="190" s="1"/>
  <c r="P72" i="188"/>
  <c r="P72" i="190" s="1"/>
  <c r="P73" i="188"/>
  <c r="P73" i="190" s="1"/>
  <c r="P61" i="188"/>
  <c r="P61" i="190" s="1"/>
  <c r="P74" i="188"/>
  <c r="P74" i="190" s="1"/>
  <c r="P62" i="188"/>
  <c r="P62" i="190" s="1"/>
  <c r="P53" i="188"/>
  <c r="P53" i="190" s="1"/>
  <c r="P60" i="188"/>
  <c r="P60" i="190" s="1"/>
  <c r="P81" i="188"/>
  <c r="P81" i="190" s="1"/>
  <c r="P84" i="188"/>
  <c r="P84" i="190" s="1"/>
  <c r="P57" i="188"/>
  <c r="P57" i="190" s="1"/>
  <c r="P24" i="188"/>
  <c r="P24" i="190" s="1"/>
  <c r="P21" i="188"/>
  <c r="P21" i="190" s="1"/>
  <c r="P58" i="188"/>
  <c r="P58" i="190" s="1"/>
  <c r="P38" i="188"/>
  <c r="P38" i="190" s="1"/>
  <c r="P78" i="188"/>
  <c r="P78" i="190" s="1"/>
  <c r="P75" i="188"/>
  <c r="P75" i="190" s="1"/>
  <c r="P59" i="188"/>
  <c r="P59" i="190" s="1"/>
  <c r="P35" i="188"/>
  <c r="P35" i="190" s="1"/>
  <c r="P32" i="188"/>
  <c r="P32" i="190" s="1"/>
  <c r="P64" i="188"/>
  <c r="P64" i="190" s="1"/>
  <c r="P51" i="188"/>
  <c r="P51" i="190" s="1"/>
  <c r="P37" i="188"/>
  <c r="P37" i="190" s="1"/>
  <c r="P79" i="188"/>
  <c r="P79" i="190" s="1"/>
  <c r="P68" i="188"/>
  <c r="P68" i="190" s="1"/>
  <c r="P83" i="188"/>
  <c r="P83" i="190" s="1"/>
  <c r="P76" i="188"/>
  <c r="P76" i="190" s="1"/>
  <c r="P67" i="188"/>
  <c r="P67" i="190" s="1"/>
  <c r="P63" i="188"/>
  <c r="P63" i="190" s="1"/>
  <c r="P43" i="188"/>
  <c r="P43" i="190" s="1"/>
  <c r="P31" i="188"/>
  <c r="P31" i="190" s="1"/>
  <c r="P19" i="188"/>
  <c r="P19" i="190" s="1"/>
  <c r="P69" i="188"/>
  <c r="P69" i="190" s="1"/>
  <c r="P65" i="188"/>
  <c r="P65" i="190" s="1"/>
  <c r="P13" i="188"/>
  <c r="P13" i="190" s="1"/>
  <c r="P46" i="188"/>
  <c r="P46" i="190" s="1"/>
  <c r="P47" i="188"/>
  <c r="P47" i="190" s="1"/>
  <c r="P48" i="188"/>
  <c r="P48" i="190" s="1"/>
  <c r="P45" i="188"/>
  <c r="P45" i="190" s="1"/>
  <c r="P40" i="188"/>
  <c r="P40" i="190" s="1"/>
  <c r="P52" i="188"/>
  <c r="P52" i="190" s="1"/>
  <c r="P44" i="188"/>
  <c r="P44" i="190" s="1"/>
  <c r="P56" i="188"/>
  <c r="P56" i="190" s="1"/>
  <c r="P50" i="188"/>
  <c r="P50" i="190" s="1"/>
  <c r="P33" i="188"/>
  <c r="P33" i="190" s="1"/>
  <c r="P14" i="188"/>
  <c r="P14" i="190" s="1"/>
  <c r="P11" i="188"/>
  <c r="P11" i="190" s="1"/>
  <c r="P36" i="188"/>
  <c r="P36" i="190" s="1"/>
  <c r="P26" i="188"/>
  <c r="P26" i="190" s="1"/>
  <c r="P18" i="188"/>
  <c r="P18" i="190" s="1"/>
  <c r="P34" i="188"/>
  <c r="P34" i="190" s="1"/>
  <c r="P17" i="188"/>
  <c r="P17" i="190" s="1"/>
  <c r="P29" i="188"/>
  <c r="P29" i="190" s="1"/>
  <c r="P27" i="188"/>
  <c r="P27" i="190" s="1"/>
  <c r="P30" i="188"/>
  <c r="P30" i="190" s="1"/>
  <c r="P28" i="188"/>
  <c r="P28" i="190" s="1"/>
  <c r="P23" i="188"/>
  <c r="P23" i="190" s="1"/>
  <c r="P41" i="188"/>
  <c r="P41" i="190" s="1"/>
  <c r="P15" i="188"/>
  <c r="P15" i="190" s="1"/>
  <c r="P10" i="188"/>
  <c r="P10" i="190" s="1"/>
  <c r="P22" i="188"/>
  <c r="P22" i="190" s="1"/>
  <c r="P9" i="188"/>
  <c r="P20" i="188"/>
  <c r="P20" i="190" s="1"/>
  <c r="P39" i="188"/>
  <c r="P39" i="190" s="1"/>
  <c r="P42" i="188"/>
  <c r="P42" i="190" s="1"/>
  <c r="P16" i="188"/>
  <c r="P16" i="190" s="1"/>
  <c r="P25" i="188"/>
  <c r="P25" i="190" s="1"/>
  <c r="P12" i="188"/>
  <c r="P12" i="190" s="1"/>
  <c r="P87" i="188"/>
  <c r="P87" i="190" s="1"/>
  <c r="P92" i="188"/>
  <c r="P94" i="188"/>
  <c r="P94" i="190" s="1"/>
  <c r="P93" i="188"/>
  <c r="P93" i="190" s="1"/>
  <c r="P89" i="188"/>
  <c r="P89" i="190" s="1"/>
  <c r="CB51" i="170"/>
  <c r="CI51" i="168"/>
  <c r="D71" i="170"/>
  <c r="CB71" i="168"/>
  <c r="CI22" i="168"/>
  <c r="CB22" i="170"/>
  <c r="AP9" i="170"/>
  <c r="AP86" i="168"/>
  <c r="R9" i="170"/>
  <c r="R86" i="168"/>
  <c r="AE9" i="170"/>
  <c r="AE86" i="168"/>
  <c r="AJ9" i="170"/>
  <c r="AJ86" i="168"/>
  <c r="D32" i="170"/>
  <c r="CB32" i="168"/>
  <c r="D19" i="170"/>
  <c r="CB19" i="168"/>
  <c r="AC17" i="206"/>
  <c r="AC24" i="207" s="1"/>
  <c r="AB17" i="206"/>
  <c r="AB24" i="207" s="1"/>
  <c r="AA24" i="207"/>
  <c r="AC34" i="206"/>
  <c r="AC17" i="207" s="1"/>
  <c r="AB34" i="206"/>
  <c r="AB17" i="207" s="1"/>
  <c r="AA17" i="207"/>
  <c r="AC18" i="206"/>
  <c r="AC44" i="207" s="1"/>
  <c r="AB18" i="206"/>
  <c r="AB44" i="207" s="1"/>
  <c r="AA44" i="207"/>
  <c r="AB24" i="206"/>
  <c r="AB18" i="207" s="1"/>
  <c r="AA18" i="207"/>
  <c r="AC24" i="206"/>
  <c r="AC18" i="207" s="1"/>
  <c r="AA60" i="207"/>
  <c r="AC68" i="206"/>
  <c r="AC60" i="207" s="1"/>
  <c r="AB68" i="206"/>
  <c r="AB60" i="207" s="1"/>
  <c r="AA67" i="207"/>
  <c r="AC54" i="206"/>
  <c r="AC67" i="207" s="1"/>
  <c r="AB54" i="206"/>
  <c r="AB67" i="207" s="1"/>
  <c r="D34" i="170"/>
  <c r="CB34" i="168"/>
  <c r="AC26" i="201"/>
  <c r="AD26" i="205"/>
  <c r="AD26" i="201" s="1"/>
  <c r="AE26" i="205"/>
  <c r="AE26" i="201" s="1"/>
  <c r="AC40" i="201"/>
  <c r="AD40" i="205"/>
  <c r="AD40" i="201" s="1"/>
  <c r="AE40" i="205"/>
  <c r="AE40" i="201" s="1"/>
  <c r="AE42" i="205"/>
  <c r="AE42" i="201" s="1"/>
  <c r="AD42" i="205"/>
  <c r="AD42" i="201" s="1"/>
  <c r="AC42" i="201"/>
  <c r="AC46" i="201"/>
  <c r="AE46" i="205"/>
  <c r="AE46" i="201" s="1"/>
  <c r="AD46" i="205"/>
  <c r="AD46" i="201" s="1"/>
  <c r="D81" i="170"/>
  <c r="CB81" i="168"/>
  <c r="D18" i="170"/>
  <c r="CB18" i="168"/>
  <c r="AB70" i="188"/>
  <c r="AB70" i="190" s="1"/>
  <c r="AB81" i="188"/>
  <c r="AB81" i="190" s="1"/>
  <c r="AB61" i="188"/>
  <c r="AB61" i="190" s="1"/>
  <c r="AB78" i="188"/>
  <c r="AB78" i="190" s="1"/>
  <c r="AB51" i="188"/>
  <c r="AB51" i="190" s="1"/>
  <c r="AB42" i="188"/>
  <c r="AB42" i="190" s="1"/>
  <c r="AB65" i="188"/>
  <c r="AB65" i="190" s="1"/>
  <c r="AB58" i="188"/>
  <c r="AB58" i="190" s="1"/>
  <c r="AB75" i="188"/>
  <c r="AB75" i="190" s="1"/>
  <c r="AB66" i="188"/>
  <c r="AB66" i="190" s="1"/>
  <c r="AB67" i="188"/>
  <c r="AB67" i="190" s="1"/>
  <c r="AB84" i="188"/>
  <c r="AB84" i="190" s="1"/>
  <c r="AB47" i="188"/>
  <c r="AB47" i="190" s="1"/>
  <c r="AB68" i="188"/>
  <c r="AB68" i="190" s="1"/>
  <c r="AB79" i="188"/>
  <c r="AB79" i="190" s="1"/>
  <c r="AB69" i="188"/>
  <c r="AB69" i="190" s="1"/>
  <c r="AB83" i="188"/>
  <c r="AB83" i="190" s="1"/>
  <c r="AB80" i="188"/>
  <c r="AB80" i="190" s="1"/>
  <c r="AB77" i="188"/>
  <c r="AB77" i="190" s="1"/>
  <c r="AB28" i="188"/>
  <c r="AB28" i="190" s="1"/>
  <c r="AB48" i="188"/>
  <c r="AB48" i="190" s="1"/>
  <c r="AB46" i="188"/>
  <c r="AB46" i="190" s="1"/>
  <c r="AB25" i="188"/>
  <c r="AB25" i="190" s="1"/>
  <c r="AB64" i="188"/>
  <c r="AB64" i="190" s="1"/>
  <c r="AB60" i="188"/>
  <c r="AB60" i="190" s="1"/>
  <c r="AB52" i="188"/>
  <c r="AB52" i="190" s="1"/>
  <c r="AB22" i="188"/>
  <c r="AB22" i="190" s="1"/>
  <c r="AB39" i="188"/>
  <c r="AB39" i="190" s="1"/>
  <c r="AB76" i="188"/>
  <c r="AB76" i="190" s="1"/>
  <c r="AB53" i="188"/>
  <c r="AB53" i="190" s="1"/>
  <c r="AB36" i="188"/>
  <c r="AB36" i="190" s="1"/>
  <c r="AB54" i="188"/>
  <c r="AB54" i="190" s="1"/>
  <c r="AB71" i="188"/>
  <c r="AB71" i="190" s="1"/>
  <c r="AB55" i="188"/>
  <c r="AB55" i="190" s="1"/>
  <c r="AB72" i="188"/>
  <c r="AB72" i="190" s="1"/>
  <c r="AB73" i="188"/>
  <c r="AB73" i="190" s="1"/>
  <c r="AB82" i="188"/>
  <c r="AB82" i="190" s="1"/>
  <c r="AB57" i="188"/>
  <c r="AB57" i="190" s="1"/>
  <c r="AB74" i="188"/>
  <c r="AB74" i="190" s="1"/>
  <c r="AB63" i="188"/>
  <c r="AB63" i="190" s="1"/>
  <c r="AB26" i="188"/>
  <c r="AB26" i="190" s="1"/>
  <c r="AB12" i="188"/>
  <c r="AB12" i="190" s="1"/>
  <c r="AB29" i="188"/>
  <c r="AB29" i="190" s="1"/>
  <c r="AB45" i="188"/>
  <c r="AB45" i="190" s="1"/>
  <c r="AB40" i="188"/>
  <c r="AB40" i="190" s="1"/>
  <c r="AB34" i="188"/>
  <c r="AB34" i="190" s="1"/>
  <c r="AB17" i="188"/>
  <c r="AB17" i="190" s="1"/>
  <c r="AB62" i="188"/>
  <c r="AB62" i="190" s="1"/>
  <c r="AB59" i="188"/>
  <c r="AB59" i="190" s="1"/>
  <c r="AB35" i="188"/>
  <c r="AB35" i="190" s="1"/>
  <c r="AB44" i="188"/>
  <c r="AB44" i="190" s="1"/>
  <c r="AB56" i="188"/>
  <c r="AB56" i="190" s="1"/>
  <c r="AB49" i="188"/>
  <c r="AB49" i="190" s="1"/>
  <c r="AB41" i="188"/>
  <c r="AB41" i="190" s="1"/>
  <c r="AB50" i="188"/>
  <c r="AB50" i="190" s="1"/>
  <c r="AB21" i="188"/>
  <c r="AB21" i="190" s="1"/>
  <c r="AB27" i="188"/>
  <c r="AB27" i="190" s="1"/>
  <c r="AB16" i="188"/>
  <c r="AB16" i="190" s="1"/>
  <c r="AB37" i="188"/>
  <c r="AB37" i="190" s="1"/>
  <c r="AB30" i="188"/>
  <c r="AB30" i="190" s="1"/>
  <c r="AB10" i="188"/>
  <c r="AB10" i="190" s="1"/>
  <c r="AB24" i="188"/>
  <c r="AB24" i="190" s="1"/>
  <c r="AB23" i="188"/>
  <c r="AB23" i="190" s="1"/>
  <c r="AB43" i="188"/>
  <c r="AB43" i="190" s="1"/>
  <c r="AB38" i="188"/>
  <c r="AB38" i="190" s="1"/>
  <c r="AB15" i="188"/>
  <c r="AB15" i="190" s="1"/>
  <c r="AB31" i="188"/>
  <c r="AB31" i="190" s="1"/>
  <c r="AB18" i="188"/>
  <c r="AB18" i="190" s="1"/>
  <c r="AB9" i="188"/>
  <c r="AB33" i="188"/>
  <c r="AB33" i="190" s="1"/>
  <c r="AB11" i="188"/>
  <c r="AB11" i="190" s="1"/>
  <c r="AB32" i="188"/>
  <c r="AB32" i="190" s="1"/>
  <c r="AB14" i="188"/>
  <c r="AB14" i="190" s="1"/>
  <c r="AB20" i="188"/>
  <c r="AB20" i="190" s="1"/>
  <c r="AB13" i="188"/>
  <c r="AB13" i="190" s="1"/>
  <c r="AB19" i="188"/>
  <c r="AB19" i="190" s="1"/>
  <c r="AB92" i="188"/>
  <c r="AB94" i="188"/>
  <c r="AB94" i="190" s="1"/>
  <c r="AB87" i="188"/>
  <c r="AB87" i="190" s="1"/>
  <c r="AB93" i="188"/>
  <c r="AB93" i="190" s="1"/>
  <c r="AB89" i="188"/>
  <c r="AB89" i="190" s="1"/>
  <c r="T74" i="188"/>
  <c r="T74" i="190" s="1"/>
  <c r="T54" i="188"/>
  <c r="T54" i="190" s="1"/>
  <c r="T65" i="188"/>
  <c r="T65" i="190" s="1"/>
  <c r="T80" i="188"/>
  <c r="T80" i="190" s="1"/>
  <c r="T72" i="188"/>
  <c r="T72" i="190" s="1"/>
  <c r="T46" i="188"/>
  <c r="T46" i="190" s="1"/>
  <c r="T82" i="188"/>
  <c r="T82" i="190" s="1"/>
  <c r="T73" i="188"/>
  <c r="T73" i="190" s="1"/>
  <c r="T61" i="188"/>
  <c r="T61" i="190" s="1"/>
  <c r="T43" i="188"/>
  <c r="T43" i="190" s="1"/>
  <c r="T77" i="188"/>
  <c r="T77" i="190" s="1"/>
  <c r="T62" i="188"/>
  <c r="T62" i="190" s="1"/>
  <c r="T53" i="188"/>
  <c r="T53" i="190" s="1"/>
  <c r="T63" i="188"/>
  <c r="T63" i="190" s="1"/>
  <c r="T52" i="188"/>
  <c r="T52" i="190" s="1"/>
  <c r="T64" i="188"/>
  <c r="T64" i="190" s="1"/>
  <c r="T59" i="188"/>
  <c r="T59" i="190" s="1"/>
  <c r="T48" i="188"/>
  <c r="T48" i="190" s="1"/>
  <c r="T78" i="188"/>
  <c r="T78" i="190" s="1"/>
  <c r="T81" i="188"/>
  <c r="T81" i="190" s="1"/>
  <c r="T75" i="188"/>
  <c r="T75" i="190" s="1"/>
  <c r="T32" i="188"/>
  <c r="T32" i="190" s="1"/>
  <c r="T44" i="188"/>
  <c r="T44" i="190" s="1"/>
  <c r="T29" i="188"/>
  <c r="T29" i="190" s="1"/>
  <c r="T51" i="188"/>
  <c r="T51" i="190" s="1"/>
  <c r="T26" i="188"/>
  <c r="T26" i="190" s="1"/>
  <c r="T50" i="188"/>
  <c r="T50" i="190" s="1"/>
  <c r="T41" i="188"/>
  <c r="T41" i="190" s="1"/>
  <c r="T23" i="188"/>
  <c r="T23" i="190" s="1"/>
  <c r="T40" i="188"/>
  <c r="T40" i="190" s="1"/>
  <c r="T60" i="188"/>
  <c r="T60" i="190" s="1"/>
  <c r="T49" i="188"/>
  <c r="T49" i="190" s="1"/>
  <c r="T47" i="188"/>
  <c r="T47" i="190" s="1"/>
  <c r="T34" i="188"/>
  <c r="T34" i="190" s="1"/>
  <c r="T84" i="188"/>
  <c r="T84" i="190" s="1"/>
  <c r="T67" i="188"/>
  <c r="T67" i="190" s="1"/>
  <c r="T69" i="188"/>
  <c r="T69" i="190" s="1"/>
  <c r="T70" i="188"/>
  <c r="T70" i="190" s="1"/>
  <c r="T66" i="188"/>
  <c r="T66" i="190" s="1"/>
  <c r="T71" i="188"/>
  <c r="T71" i="190" s="1"/>
  <c r="T31" i="188"/>
  <c r="T31" i="190" s="1"/>
  <c r="T27" i="188"/>
  <c r="T27" i="190" s="1"/>
  <c r="T16" i="188"/>
  <c r="T16" i="190" s="1"/>
  <c r="T13" i="188"/>
  <c r="T13" i="190" s="1"/>
  <c r="T83" i="188"/>
  <c r="T83" i="190" s="1"/>
  <c r="T55" i="188"/>
  <c r="T55" i="190" s="1"/>
  <c r="T57" i="188"/>
  <c r="T57" i="190" s="1"/>
  <c r="T39" i="188"/>
  <c r="T39" i="190" s="1"/>
  <c r="T33" i="188"/>
  <c r="T33" i="190" s="1"/>
  <c r="T45" i="188"/>
  <c r="T45" i="190" s="1"/>
  <c r="T24" i="188"/>
  <c r="T24" i="190" s="1"/>
  <c r="T42" i="188"/>
  <c r="T42" i="190" s="1"/>
  <c r="T79" i="188"/>
  <c r="T79" i="190" s="1"/>
  <c r="T20" i="188"/>
  <c r="T20" i="190" s="1"/>
  <c r="T56" i="188"/>
  <c r="T56" i="190" s="1"/>
  <c r="T76" i="188"/>
  <c r="T76" i="190" s="1"/>
  <c r="T68" i="188"/>
  <c r="T68" i="190" s="1"/>
  <c r="T18" i="188"/>
  <c r="T18" i="190" s="1"/>
  <c r="T19" i="188"/>
  <c r="T19" i="190" s="1"/>
  <c r="T17" i="188"/>
  <c r="T17" i="190" s="1"/>
  <c r="T9" i="188"/>
  <c r="T37" i="188"/>
  <c r="T37" i="190" s="1"/>
  <c r="T28" i="188"/>
  <c r="T28" i="190" s="1"/>
  <c r="T25" i="188"/>
  <c r="T25" i="190" s="1"/>
  <c r="T21" i="188"/>
  <c r="T21" i="190" s="1"/>
  <c r="T12" i="188"/>
  <c r="T12" i="190" s="1"/>
  <c r="T30" i="188"/>
  <c r="T30" i="190" s="1"/>
  <c r="T35" i="188"/>
  <c r="T35" i="190" s="1"/>
  <c r="T22" i="188"/>
  <c r="T22" i="190" s="1"/>
  <c r="T38" i="188"/>
  <c r="T38" i="190" s="1"/>
  <c r="T36" i="188"/>
  <c r="T36" i="190" s="1"/>
  <c r="T58" i="188"/>
  <c r="T58" i="190" s="1"/>
  <c r="T14" i="188"/>
  <c r="T14" i="190" s="1"/>
  <c r="T15" i="188"/>
  <c r="T15" i="190" s="1"/>
  <c r="T10" i="188"/>
  <c r="T10" i="190" s="1"/>
  <c r="T11" i="188"/>
  <c r="T11" i="190" s="1"/>
  <c r="T89" i="188"/>
  <c r="T89" i="190" s="1"/>
  <c r="T87" i="188"/>
  <c r="T87" i="190" s="1"/>
  <c r="T92" i="188"/>
  <c r="T93" i="188"/>
  <c r="T93" i="190" s="1"/>
  <c r="T94" i="188"/>
  <c r="T94" i="190" s="1"/>
  <c r="G73" i="188"/>
  <c r="G73" i="190" s="1"/>
  <c r="G53" i="188"/>
  <c r="G53" i="190" s="1"/>
  <c r="G84" i="188"/>
  <c r="G84" i="190" s="1"/>
  <c r="G64" i="188"/>
  <c r="G64" i="190" s="1"/>
  <c r="G75" i="188"/>
  <c r="G75" i="190" s="1"/>
  <c r="G65" i="188"/>
  <c r="G65" i="190" s="1"/>
  <c r="G51" i="188"/>
  <c r="G51" i="190" s="1"/>
  <c r="G45" i="188"/>
  <c r="G45" i="190" s="1"/>
  <c r="G66" i="188"/>
  <c r="G66" i="190" s="1"/>
  <c r="G58" i="188"/>
  <c r="G58" i="190" s="1"/>
  <c r="G42" i="188"/>
  <c r="G42" i="190" s="1"/>
  <c r="G67" i="188"/>
  <c r="G67" i="190" s="1"/>
  <c r="G83" i="188"/>
  <c r="G83" i="190" s="1"/>
  <c r="G79" i="188"/>
  <c r="G79" i="190" s="1"/>
  <c r="G68" i="188"/>
  <c r="G68" i="190" s="1"/>
  <c r="G50" i="188"/>
  <c r="G50" i="190" s="1"/>
  <c r="G69" i="188"/>
  <c r="G69" i="190" s="1"/>
  <c r="G47" i="188"/>
  <c r="G47" i="190" s="1"/>
  <c r="G76" i="188"/>
  <c r="G76" i="190" s="1"/>
  <c r="G70" i="188"/>
  <c r="G70" i="190" s="1"/>
  <c r="G77" i="188"/>
  <c r="G77" i="190" s="1"/>
  <c r="G74" i="188"/>
  <c r="G74" i="190" s="1"/>
  <c r="G61" i="188"/>
  <c r="G61" i="190" s="1"/>
  <c r="G55" i="188"/>
  <c r="G55" i="190" s="1"/>
  <c r="G31" i="188"/>
  <c r="G31" i="190" s="1"/>
  <c r="G28" i="188"/>
  <c r="G28" i="190" s="1"/>
  <c r="G56" i="188"/>
  <c r="G56" i="190" s="1"/>
  <c r="G25" i="188"/>
  <c r="G25" i="190" s="1"/>
  <c r="G22" i="188"/>
  <c r="G22" i="190" s="1"/>
  <c r="G39" i="188"/>
  <c r="G39" i="190" s="1"/>
  <c r="G57" i="188"/>
  <c r="G57" i="190" s="1"/>
  <c r="G43" i="188"/>
  <c r="G43" i="190" s="1"/>
  <c r="G33" i="188"/>
  <c r="G33" i="190" s="1"/>
  <c r="G81" i="188"/>
  <c r="G81" i="190" s="1"/>
  <c r="G62" i="188"/>
  <c r="G62" i="190" s="1"/>
  <c r="G35" i="188"/>
  <c r="G35" i="190" s="1"/>
  <c r="G15" i="188"/>
  <c r="G15" i="190" s="1"/>
  <c r="G12" i="188"/>
  <c r="G12" i="190" s="1"/>
  <c r="G78" i="188"/>
  <c r="G78" i="190" s="1"/>
  <c r="G60" i="188"/>
  <c r="G60" i="190" s="1"/>
  <c r="G41" i="188"/>
  <c r="G41" i="190" s="1"/>
  <c r="G36" i="188"/>
  <c r="G36" i="190" s="1"/>
  <c r="G72" i="188"/>
  <c r="G72" i="190" s="1"/>
  <c r="G20" i="188"/>
  <c r="G20" i="190" s="1"/>
  <c r="G80" i="188"/>
  <c r="G80" i="190" s="1"/>
  <c r="G23" i="188"/>
  <c r="G23" i="190" s="1"/>
  <c r="G63" i="188"/>
  <c r="G63" i="190" s="1"/>
  <c r="G82" i="188"/>
  <c r="G82" i="190" s="1"/>
  <c r="G59" i="188"/>
  <c r="G59" i="190" s="1"/>
  <c r="G19" i="188"/>
  <c r="G19" i="190" s="1"/>
  <c r="G46" i="188"/>
  <c r="G46" i="190" s="1"/>
  <c r="G71" i="188"/>
  <c r="G71" i="190" s="1"/>
  <c r="G54" i="188"/>
  <c r="G54" i="190" s="1"/>
  <c r="G52" i="188"/>
  <c r="G52" i="190" s="1"/>
  <c r="G49" i="188"/>
  <c r="G49" i="190" s="1"/>
  <c r="G44" i="188"/>
  <c r="G44" i="190" s="1"/>
  <c r="G10" i="188"/>
  <c r="G10" i="190" s="1"/>
  <c r="G14" i="188"/>
  <c r="G14" i="190" s="1"/>
  <c r="G48" i="188"/>
  <c r="G48" i="190" s="1"/>
  <c r="G37" i="188"/>
  <c r="G37" i="190" s="1"/>
  <c r="G27" i="188"/>
  <c r="G27" i="190" s="1"/>
  <c r="G30" i="188"/>
  <c r="G30" i="190" s="1"/>
  <c r="G26" i="188"/>
  <c r="G26" i="190" s="1"/>
  <c r="G40" i="188"/>
  <c r="G40" i="190" s="1"/>
  <c r="G38" i="188"/>
  <c r="G38" i="190" s="1"/>
  <c r="G34" i="188"/>
  <c r="G34" i="190" s="1"/>
  <c r="G29" i="188"/>
  <c r="G29" i="190" s="1"/>
  <c r="G24" i="188"/>
  <c r="G24" i="190" s="1"/>
  <c r="G13" i="188"/>
  <c r="G13" i="190" s="1"/>
  <c r="G18" i="188"/>
  <c r="G18" i="190" s="1"/>
  <c r="G17" i="188"/>
  <c r="G17" i="190" s="1"/>
  <c r="G21" i="188"/>
  <c r="G21" i="190" s="1"/>
  <c r="G9" i="188"/>
  <c r="G16" i="188"/>
  <c r="G16" i="190" s="1"/>
  <c r="G11" i="188"/>
  <c r="G11" i="190" s="1"/>
  <c r="G32" i="188"/>
  <c r="G32" i="190" s="1"/>
  <c r="G87" i="188"/>
  <c r="G87" i="190" s="1"/>
  <c r="G94" i="188"/>
  <c r="G94" i="190" s="1"/>
  <c r="G92" i="188"/>
  <c r="G93" i="188"/>
  <c r="G93" i="190" s="1"/>
  <c r="G89" i="188"/>
  <c r="G89" i="190" s="1"/>
  <c r="AJ66" i="188"/>
  <c r="AJ66" i="190" s="1"/>
  <c r="AJ77" i="188"/>
  <c r="AJ77" i="190" s="1"/>
  <c r="AJ82" i="188"/>
  <c r="AJ82" i="190" s="1"/>
  <c r="AJ76" i="188"/>
  <c r="AJ76" i="190" s="1"/>
  <c r="AJ69" i="188"/>
  <c r="AJ69" i="190" s="1"/>
  <c r="AJ70" i="188"/>
  <c r="AJ70" i="190" s="1"/>
  <c r="AJ55" i="188"/>
  <c r="AJ55" i="190" s="1"/>
  <c r="AJ71" i="188"/>
  <c r="AJ71" i="190" s="1"/>
  <c r="AJ49" i="188"/>
  <c r="AJ49" i="190" s="1"/>
  <c r="AJ83" i="188"/>
  <c r="AJ83" i="190" s="1"/>
  <c r="AJ80" i="188"/>
  <c r="AJ80" i="190" s="1"/>
  <c r="AJ72" i="188"/>
  <c r="AJ72" i="190" s="1"/>
  <c r="AJ73" i="188"/>
  <c r="AJ73" i="190" s="1"/>
  <c r="AJ61" i="188"/>
  <c r="AJ61" i="190" s="1"/>
  <c r="AJ78" i="188"/>
  <c r="AJ78" i="190" s="1"/>
  <c r="AJ45" i="188"/>
  <c r="AJ45" i="190" s="1"/>
  <c r="AJ43" i="188"/>
  <c r="AJ43" i="190" s="1"/>
  <c r="AJ24" i="188"/>
  <c r="AJ24" i="190" s="1"/>
  <c r="AJ63" i="188"/>
  <c r="AJ63" i="190" s="1"/>
  <c r="AJ21" i="188"/>
  <c r="AJ21" i="190" s="1"/>
  <c r="AJ68" i="188"/>
  <c r="AJ68" i="190" s="1"/>
  <c r="AJ67" i="188"/>
  <c r="AJ67" i="190" s="1"/>
  <c r="AJ38" i="188"/>
  <c r="AJ38" i="190" s="1"/>
  <c r="AJ35" i="188"/>
  <c r="AJ35" i="190" s="1"/>
  <c r="AJ79" i="188"/>
  <c r="AJ79" i="190" s="1"/>
  <c r="AJ32" i="188"/>
  <c r="AJ32" i="190" s="1"/>
  <c r="AJ84" i="188"/>
  <c r="AJ84" i="190" s="1"/>
  <c r="AJ56" i="188"/>
  <c r="AJ56" i="190" s="1"/>
  <c r="AJ74" i="188"/>
  <c r="AJ74" i="190" s="1"/>
  <c r="AJ58" i="188"/>
  <c r="AJ58" i="190" s="1"/>
  <c r="AJ37" i="188"/>
  <c r="AJ37" i="190" s="1"/>
  <c r="AJ62" i="188"/>
  <c r="AJ62" i="190" s="1"/>
  <c r="AJ59" i="188"/>
  <c r="AJ59" i="190" s="1"/>
  <c r="AJ81" i="188"/>
  <c r="AJ81" i="190" s="1"/>
  <c r="AJ48" i="188"/>
  <c r="AJ48" i="190" s="1"/>
  <c r="AJ47" i="188"/>
  <c r="AJ47" i="190" s="1"/>
  <c r="AJ42" i="188"/>
  <c r="AJ42" i="190" s="1"/>
  <c r="AJ23" i="188"/>
  <c r="AJ23" i="190" s="1"/>
  <c r="AJ28" i="188"/>
  <c r="AJ28" i="190" s="1"/>
  <c r="AJ44" i="188"/>
  <c r="AJ44" i="190" s="1"/>
  <c r="AJ25" i="188"/>
  <c r="AJ25" i="190" s="1"/>
  <c r="AJ19" i="188"/>
  <c r="AJ19" i="190" s="1"/>
  <c r="AJ75" i="188"/>
  <c r="AJ75" i="190" s="1"/>
  <c r="AJ52" i="188"/>
  <c r="AJ52" i="190" s="1"/>
  <c r="AJ13" i="188"/>
  <c r="AJ13" i="190" s="1"/>
  <c r="AJ36" i="188"/>
  <c r="AJ36" i="190" s="1"/>
  <c r="AJ54" i="188"/>
  <c r="AJ54" i="190" s="1"/>
  <c r="AJ41" i="188"/>
  <c r="AJ41" i="190" s="1"/>
  <c r="AJ50" i="188"/>
  <c r="AJ50" i="190" s="1"/>
  <c r="AJ60" i="188"/>
  <c r="AJ60" i="190" s="1"/>
  <c r="AJ26" i="188"/>
  <c r="AJ26" i="190" s="1"/>
  <c r="AJ22" i="188"/>
  <c r="AJ22" i="190" s="1"/>
  <c r="AJ53" i="188"/>
  <c r="AJ53" i="190" s="1"/>
  <c r="AJ29" i="188"/>
  <c r="AJ29" i="190" s="1"/>
  <c r="AJ15" i="188"/>
  <c r="AJ15" i="190" s="1"/>
  <c r="AJ46" i="188"/>
  <c r="AJ46" i="190" s="1"/>
  <c r="AJ34" i="188"/>
  <c r="AJ34" i="190" s="1"/>
  <c r="AJ30" i="188"/>
  <c r="AJ30" i="190" s="1"/>
  <c r="AJ31" i="188"/>
  <c r="AJ31" i="190" s="1"/>
  <c r="AJ11" i="188"/>
  <c r="AJ11" i="190" s="1"/>
  <c r="AJ40" i="188"/>
  <c r="AJ40" i="190" s="1"/>
  <c r="AJ14" i="188"/>
  <c r="AJ14" i="190" s="1"/>
  <c r="AJ57" i="188"/>
  <c r="AJ57" i="190" s="1"/>
  <c r="AJ65" i="188"/>
  <c r="AJ65" i="190" s="1"/>
  <c r="AJ20" i="188"/>
  <c r="AJ20" i="190" s="1"/>
  <c r="AJ64" i="188"/>
  <c r="AJ64" i="190" s="1"/>
  <c r="AJ27" i="188"/>
  <c r="AJ27" i="190" s="1"/>
  <c r="AJ33" i="188"/>
  <c r="AJ33" i="190" s="1"/>
  <c r="AJ12" i="188"/>
  <c r="AJ12" i="190" s="1"/>
  <c r="AJ51" i="188"/>
  <c r="AJ51" i="190" s="1"/>
  <c r="AJ18" i="188"/>
  <c r="AJ18" i="190" s="1"/>
  <c r="AJ9" i="188"/>
  <c r="AJ17" i="188"/>
  <c r="AJ17" i="190" s="1"/>
  <c r="AJ10" i="188"/>
  <c r="AJ10" i="190" s="1"/>
  <c r="AJ16" i="188"/>
  <c r="AJ16" i="190" s="1"/>
  <c r="AJ39" i="188"/>
  <c r="AJ39" i="190" s="1"/>
  <c r="AJ87" i="188"/>
  <c r="AJ87" i="190" s="1"/>
  <c r="AJ92" i="188"/>
  <c r="AJ94" i="188"/>
  <c r="AJ94" i="190" s="1"/>
  <c r="AJ93" i="188"/>
  <c r="AJ93" i="190" s="1"/>
  <c r="AJ89" i="188"/>
  <c r="AJ89" i="190" s="1"/>
  <c r="CB82" i="168"/>
  <c r="D82" i="170"/>
  <c r="D59" i="170"/>
  <c r="CB59" i="168"/>
  <c r="D61" i="170"/>
  <c r="CB61" i="168"/>
  <c r="D12" i="170"/>
  <c r="CB12" i="168"/>
  <c r="BH9" i="170"/>
  <c r="BH86" i="168"/>
  <c r="AU9" i="170"/>
  <c r="AU86" i="168"/>
  <c r="AY9" i="170"/>
  <c r="AY86" i="168"/>
  <c r="BD9" i="170"/>
  <c r="BD86" i="168"/>
  <c r="D52" i="170"/>
  <c r="CB52" i="168"/>
  <c r="AA84" i="207"/>
  <c r="AC56" i="206"/>
  <c r="AC84" i="207" s="1"/>
  <c r="AB56" i="206"/>
  <c r="AB84" i="207" s="1"/>
  <c r="AA21" i="207"/>
  <c r="AC22" i="206"/>
  <c r="AC21" i="207" s="1"/>
  <c r="AB22" i="206"/>
  <c r="AB21" i="207" s="1"/>
  <c r="AC45" i="206"/>
  <c r="AC87" i="207" s="1"/>
  <c r="AB45" i="206"/>
  <c r="AB87" i="207" s="1"/>
  <c r="AA87" i="207"/>
  <c r="AA14" i="207"/>
  <c r="AC14" i="206"/>
  <c r="AC14" i="207" s="1"/>
  <c r="AB14" i="206"/>
  <c r="AB14" i="207" s="1"/>
  <c r="AC48" i="206"/>
  <c r="AC79" i="207" s="1"/>
  <c r="AB48" i="206"/>
  <c r="AB79" i="207" s="1"/>
  <c r="AA79" i="207"/>
  <c r="AC86" i="201"/>
  <c r="AE86" i="205"/>
  <c r="AE86" i="201" s="1"/>
  <c r="AD86" i="205"/>
  <c r="AD86" i="201" s="1"/>
  <c r="AC75" i="201"/>
  <c r="AD75" i="205"/>
  <c r="AD75" i="201" s="1"/>
  <c r="AE75" i="205"/>
  <c r="AE75" i="201" s="1"/>
  <c r="AC17" i="201"/>
  <c r="AE17" i="205"/>
  <c r="AE17" i="201" s="1"/>
  <c r="AD17" i="205"/>
  <c r="AD17" i="201" s="1"/>
  <c r="AC25" i="201"/>
  <c r="AE25" i="205"/>
  <c r="AE25" i="201" s="1"/>
  <c r="AD25" i="205"/>
  <c r="AD25" i="201" s="1"/>
  <c r="AA57" i="207"/>
  <c r="AC26" i="206"/>
  <c r="AC57" i="207" s="1"/>
  <c r="AB26" i="206"/>
  <c r="AB57" i="207" s="1"/>
  <c r="AB60" i="206"/>
  <c r="AB52" i="207" s="1"/>
  <c r="AA52" i="207"/>
  <c r="AC60" i="206"/>
  <c r="AC52" i="207" s="1"/>
  <c r="AA88" i="207"/>
  <c r="AC88" i="206"/>
  <c r="AC88" i="207" s="1"/>
  <c r="AB88" i="206"/>
  <c r="AB88" i="207" s="1"/>
  <c r="AA38" i="207"/>
  <c r="AC74" i="206"/>
  <c r="AC38" i="207" s="1"/>
  <c r="AB74" i="206"/>
  <c r="AB38" i="207" s="1"/>
  <c r="AC78" i="201"/>
  <c r="AD78" i="205"/>
  <c r="AD78" i="201" s="1"/>
  <c r="AE78" i="205"/>
  <c r="AE78" i="201" s="1"/>
  <c r="AD72" i="205"/>
  <c r="AD72" i="201" s="1"/>
  <c r="AC72" i="201"/>
  <c r="AE72" i="205"/>
  <c r="AE72" i="201" s="1"/>
  <c r="AC68" i="201"/>
  <c r="AD68" i="205"/>
  <c r="AD68" i="201" s="1"/>
  <c r="AE68" i="205"/>
  <c r="AE68" i="201" s="1"/>
  <c r="AE67" i="205"/>
  <c r="AE67" i="201" s="1"/>
  <c r="AC67" i="201"/>
  <c r="AD67" i="205"/>
  <c r="AD67" i="201" s="1"/>
  <c r="D62" i="170"/>
  <c r="CB62" i="168"/>
  <c r="D33" i="170"/>
  <c r="CB33" i="168"/>
  <c r="BQ67" i="188"/>
  <c r="BQ67" i="190" s="1"/>
  <c r="BQ78" i="188"/>
  <c r="BQ78" i="190" s="1"/>
  <c r="BQ83" i="188"/>
  <c r="BQ83" i="190" s="1"/>
  <c r="BQ82" i="188"/>
  <c r="BQ82" i="190" s="1"/>
  <c r="BQ63" i="188"/>
  <c r="BQ63" i="190" s="1"/>
  <c r="BQ59" i="188"/>
  <c r="BQ59" i="190" s="1"/>
  <c r="BQ74" i="188"/>
  <c r="BQ74" i="190" s="1"/>
  <c r="BQ51" i="188"/>
  <c r="BQ51" i="190" s="1"/>
  <c r="BQ64" i="188"/>
  <c r="BQ64" i="190" s="1"/>
  <c r="BQ58" i="188"/>
  <c r="BQ58" i="190" s="1"/>
  <c r="BQ65" i="188"/>
  <c r="BQ65" i="190" s="1"/>
  <c r="BQ66" i="188"/>
  <c r="BQ66" i="190" s="1"/>
  <c r="BQ57" i="188"/>
  <c r="BQ57" i="190" s="1"/>
  <c r="BQ44" i="188"/>
  <c r="BQ44" i="190" s="1"/>
  <c r="BQ75" i="188"/>
  <c r="BQ75" i="190" s="1"/>
  <c r="BQ79" i="188"/>
  <c r="BQ79" i="190" s="1"/>
  <c r="BQ84" i="188"/>
  <c r="BQ84" i="190" s="1"/>
  <c r="BQ76" i="188"/>
  <c r="BQ76" i="190" s="1"/>
  <c r="BQ71" i="188"/>
  <c r="BQ71" i="190" s="1"/>
  <c r="BQ41" i="188"/>
  <c r="BQ41" i="190" s="1"/>
  <c r="BQ25" i="188"/>
  <c r="BQ25" i="190" s="1"/>
  <c r="BQ56" i="188"/>
  <c r="BQ56" i="190" s="1"/>
  <c r="BQ22" i="188"/>
  <c r="BQ22" i="190" s="1"/>
  <c r="BQ39" i="188"/>
  <c r="BQ39" i="190" s="1"/>
  <c r="BQ36" i="188"/>
  <c r="BQ36" i="190" s="1"/>
  <c r="BQ68" i="188"/>
  <c r="BQ68" i="190" s="1"/>
  <c r="BQ33" i="188"/>
  <c r="BQ33" i="190" s="1"/>
  <c r="BQ81" i="188"/>
  <c r="BQ81" i="190" s="1"/>
  <c r="BQ69" i="188"/>
  <c r="BQ69" i="190" s="1"/>
  <c r="BQ61" i="188"/>
  <c r="BQ61" i="190" s="1"/>
  <c r="BQ72" i="188"/>
  <c r="BQ72" i="190" s="1"/>
  <c r="BQ50" i="188"/>
  <c r="BQ50" i="190" s="1"/>
  <c r="BQ49" i="188"/>
  <c r="BQ49" i="190" s="1"/>
  <c r="BQ38" i="188"/>
  <c r="BQ38" i="190" s="1"/>
  <c r="BQ73" i="188"/>
  <c r="BQ73" i="190" s="1"/>
  <c r="BQ80" i="188"/>
  <c r="BQ80" i="190" s="1"/>
  <c r="BQ77" i="188"/>
  <c r="BQ77" i="190" s="1"/>
  <c r="BQ40" i="188"/>
  <c r="BQ40" i="190" s="1"/>
  <c r="BQ9" i="188"/>
  <c r="BQ42" i="188"/>
  <c r="BQ42" i="190" s="1"/>
  <c r="BQ70" i="188"/>
  <c r="BQ70" i="190" s="1"/>
  <c r="BQ47" i="188"/>
  <c r="BQ47" i="190" s="1"/>
  <c r="BQ46" i="188"/>
  <c r="BQ46" i="190" s="1"/>
  <c r="BQ27" i="188"/>
  <c r="BQ27" i="190" s="1"/>
  <c r="BQ60" i="188"/>
  <c r="BQ60" i="190" s="1"/>
  <c r="BQ53" i="188"/>
  <c r="BQ53" i="190" s="1"/>
  <c r="BQ24" i="188"/>
  <c r="BQ24" i="190" s="1"/>
  <c r="BQ20" i="188"/>
  <c r="BQ20" i="190" s="1"/>
  <c r="BQ14" i="188"/>
  <c r="BQ14" i="190" s="1"/>
  <c r="BQ45" i="188"/>
  <c r="BQ45" i="190" s="1"/>
  <c r="BQ30" i="188"/>
  <c r="BQ30" i="190" s="1"/>
  <c r="BQ55" i="188"/>
  <c r="BQ55" i="190" s="1"/>
  <c r="BQ48" i="188"/>
  <c r="BQ48" i="190" s="1"/>
  <c r="BQ29" i="188"/>
  <c r="BQ29" i="190" s="1"/>
  <c r="BQ62" i="188"/>
  <c r="BQ62" i="190" s="1"/>
  <c r="BQ43" i="188"/>
  <c r="BQ43" i="190" s="1"/>
  <c r="BQ52" i="188"/>
  <c r="BQ52" i="190" s="1"/>
  <c r="BQ26" i="188"/>
  <c r="BQ26" i="190" s="1"/>
  <c r="BQ37" i="188"/>
  <c r="BQ37" i="190" s="1"/>
  <c r="BQ13" i="188"/>
  <c r="BQ13" i="190" s="1"/>
  <c r="BQ28" i="188"/>
  <c r="BQ28" i="190" s="1"/>
  <c r="BQ19" i="188"/>
  <c r="BQ19" i="190" s="1"/>
  <c r="BQ23" i="188"/>
  <c r="BQ23" i="190" s="1"/>
  <c r="BQ17" i="188"/>
  <c r="BQ17" i="190" s="1"/>
  <c r="BQ31" i="188"/>
  <c r="BQ31" i="190" s="1"/>
  <c r="BQ18" i="188"/>
  <c r="BQ18" i="190" s="1"/>
  <c r="BQ34" i="188"/>
  <c r="BQ34" i="190" s="1"/>
  <c r="BQ32" i="188"/>
  <c r="BQ32" i="190" s="1"/>
  <c r="BQ35" i="188"/>
  <c r="BQ35" i="190" s="1"/>
  <c r="BQ11" i="188"/>
  <c r="BQ11" i="190" s="1"/>
  <c r="BQ54" i="188"/>
  <c r="BQ54" i="190" s="1"/>
  <c r="BQ15" i="188"/>
  <c r="BQ15" i="190" s="1"/>
  <c r="BQ16" i="188"/>
  <c r="BQ16" i="190" s="1"/>
  <c r="BQ10" i="188"/>
  <c r="BQ10" i="190" s="1"/>
  <c r="BQ12" i="188"/>
  <c r="BQ12" i="190" s="1"/>
  <c r="BQ21" i="188"/>
  <c r="BQ21" i="190" s="1"/>
  <c r="BQ87" i="188"/>
  <c r="BQ87" i="190" s="1"/>
  <c r="BQ89" i="188"/>
  <c r="BQ89" i="190" s="1"/>
  <c r="BQ93" i="188"/>
  <c r="BQ93" i="190" s="1"/>
  <c r="BQ92" i="188"/>
  <c r="BQ94" i="188"/>
  <c r="BQ94" i="190" s="1"/>
  <c r="BK65" i="188"/>
  <c r="BK65" i="190" s="1"/>
  <c r="BK76" i="188"/>
  <c r="BK76" i="190" s="1"/>
  <c r="BK81" i="188"/>
  <c r="BK81" i="190" s="1"/>
  <c r="BK71" i="188"/>
  <c r="BK71" i="190" s="1"/>
  <c r="BK72" i="188"/>
  <c r="BK72" i="190" s="1"/>
  <c r="BK53" i="188"/>
  <c r="BK53" i="190" s="1"/>
  <c r="BK73" i="188"/>
  <c r="BK73" i="190" s="1"/>
  <c r="BK61" i="188"/>
  <c r="BK61" i="190" s="1"/>
  <c r="BK60" i="188"/>
  <c r="BK60" i="190" s="1"/>
  <c r="BK48" i="188"/>
  <c r="BK48" i="190" s="1"/>
  <c r="BK83" i="188"/>
  <c r="BK83" i="190" s="1"/>
  <c r="BK80" i="188"/>
  <c r="BK80" i="190" s="1"/>
  <c r="BK77" i="188"/>
  <c r="BK77" i="190" s="1"/>
  <c r="BK59" i="188"/>
  <c r="BK59" i="190" s="1"/>
  <c r="BK63" i="188"/>
  <c r="BK63" i="190" s="1"/>
  <c r="BK74" i="188"/>
  <c r="BK74" i="190" s="1"/>
  <c r="BK64" i="188"/>
  <c r="BK64" i="190" s="1"/>
  <c r="BK82" i="188"/>
  <c r="BK82" i="190" s="1"/>
  <c r="BK75" i="188"/>
  <c r="BK75" i="190" s="1"/>
  <c r="BK45" i="188"/>
  <c r="BK45" i="190" s="1"/>
  <c r="BK23" i="188"/>
  <c r="BK23" i="190" s="1"/>
  <c r="BK37" i="188"/>
  <c r="BK37" i="190" s="1"/>
  <c r="BK40" i="188"/>
  <c r="BK40" i="190" s="1"/>
  <c r="BK34" i="188"/>
  <c r="BK34" i="190" s="1"/>
  <c r="BK78" i="188"/>
  <c r="BK78" i="190" s="1"/>
  <c r="BK54" i="188"/>
  <c r="BK54" i="190" s="1"/>
  <c r="BK31" i="188"/>
  <c r="BK31" i="190" s="1"/>
  <c r="BK55" i="188"/>
  <c r="BK55" i="190" s="1"/>
  <c r="BK56" i="188"/>
  <c r="BK56" i="190" s="1"/>
  <c r="BK41" i="188"/>
  <c r="BK41" i="190" s="1"/>
  <c r="BK67" i="188"/>
  <c r="BK67" i="190" s="1"/>
  <c r="BK68" i="188"/>
  <c r="BK68" i="190" s="1"/>
  <c r="BK66" i="188"/>
  <c r="BK66" i="190" s="1"/>
  <c r="BK58" i="188"/>
  <c r="BK58" i="190" s="1"/>
  <c r="BK36" i="188"/>
  <c r="BK36" i="190" s="1"/>
  <c r="BK69" i="188"/>
  <c r="BK69" i="190" s="1"/>
  <c r="BK70" i="188"/>
  <c r="BK70" i="190" s="1"/>
  <c r="BK79" i="188"/>
  <c r="BK79" i="190" s="1"/>
  <c r="BK25" i="188"/>
  <c r="BK25" i="190" s="1"/>
  <c r="BK21" i="188"/>
  <c r="BK21" i="190" s="1"/>
  <c r="BK28" i="188"/>
  <c r="BK28" i="190" s="1"/>
  <c r="BK42" i="188"/>
  <c r="BK42" i="190" s="1"/>
  <c r="BK18" i="188"/>
  <c r="BK18" i="190" s="1"/>
  <c r="BK35" i="188"/>
  <c r="BK35" i="190" s="1"/>
  <c r="BK12" i="188"/>
  <c r="BK12" i="190" s="1"/>
  <c r="BK51" i="188"/>
  <c r="BK51" i="190" s="1"/>
  <c r="BK47" i="188"/>
  <c r="BK47" i="190" s="1"/>
  <c r="BK27" i="188"/>
  <c r="BK27" i="190" s="1"/>
  <c r="BK46" i="188"/>
  <c r="BK46" i="190" s="1"/>
  <c r="BK44" i="188"/>
  <c r="BK44" i="190" s="1"/>
  <c r="BK57" i="188"/>
  <c r="BK57" i="190" s="1"/>
  <c r="BK62" i="188"/>
  <c r="BK62" i="190" s="1"/>
  <c r="BK49" i="188"/>
  <c r="BK49" i="190" s="1"/>
  <c r="BK50" i="188"/>
  <c r="BK50" i="190" s="1"/>
  <c r="BK39" i="188"/>
  <c r="BK39" i="190" s="1"/>
  <c r="BK11" i="188"/>
  <c r="BK11" i="190" s="1"/>
  <c r="BK14" i="188"/>
  <c r="BK14" i="190" s="1"/>
  <c r="BK43" i="188"/>
  <c r="BK43" i="190" s="1"/>
  <c r="BK26" i="188"/>
  <c r="BK26" i="190" s="1"/>
  <c r="BK84" i="188"/>
  <c r="BK84" i="190" s="1"/>
  <c r="BK30" i="188"/>
  <c r="BK30" i="190" s="1"/>
  <c r="BK24" i="188"/>
  <c r="BK24" i="190" s="1"/>
  <c r="BK29" i="188"/>
  <c r="BK29" i="190" s="1"/>
  <c r="BK38" i="188"/>
  <c r="BK38" i="190" s="1"/>
  <c r="BK19" i="188"/>
  <c r="BK19" i="190" s="1"/>
  <c r="BK52" i="188"/>
  <c r="BK52" i="190" s="1"/>
  <c r="BK16" i="188"/>
  <c r="BK16" i="190" s="1"/>
  <c r="BK20" i="188"/>
  <c r="BK20" i="190" s="1"/>
  <c r="BK17" i="188"/>
  <c r="BK17" i="190" s="1"/>
  <c r="BK13" i="188"/>
  <c r="BK13" i="190" s="1"/>
  <c r="BK9" i="188"/>
  <c r="BK10" i="188"/>
  <c r="BK10" i="190" s="1"/>
  <c r="BK15" i="188"/>
  <c r="BK15" i="190" s="1"/>
  <c r="BK22" i="188"/>
  <c r="BK22" i="190" s="1"/>
  <c r="BK33" i="188"/>
  <c r="BK33" i="190" s="1"/>
  <c r="BK32" i="188"/>
  <c r="BK32" i="190" s="1"/>
  <c r="BK94" i="188"/>
  <c r="BK94" i="190" s="1"/>
  <c r="BK87" i="188"/>
  <c r="BK87" i="190" s="1"/>
  <c r="BK93" i="188"/>
  <c r="BK93" i="190" s="1"/>
  <c r="BK89" i="188"/>
  <c r="BK89" i="190" s="1"/>
  <c r="BK92" i="188"/>
  <c r="AD84" i="188"/>
  <c r="AD84" i="190" s="1"/>
  <c r="AD64" i="188"/>
  <c r="AD64" i="190" s="1"/>
  <c r="AD75" i="188"/>
  <c r="AD75" i="190" s="1"/>
  <c r="AD80" i="188"/>
  <c r="AD80" i="190" s="1"/>
  <c r="AD66" i="188"/>
  <c r="AD66" i="190" s="1"/>
  <c r="AD81" i="188"/>
  <c r="AD81" i="190" s="1"/>
  <c r="AD57" i="188"/>
  <c r="AD57" i="190" s="1"/>
  <c r="AD50" i="188"/>
  <c r="AD50" i="190" s="1"/>
  <c r="AD67" i="188"/>
  <c r="AD67" i="190" s="1"/>
  <c r="AD47" i="188"/>
  <c r="AD47" i="190" s="1"/>
  <c r="AD68" i="188"/>
  <c r="AD68" i="190" s="1"/>
  <c r="AD79" i="188"/>
  <c r="AD79" i="190" s="1"/>
  <c r="AD69" i="188"/>
  <c r="AD69" i="190" s="1"/>
  <c r="AD56" i="188"/>
  <c r="AD56" i="190" s="1"/>
  <c r="AD76" i="188"/>
  <c r="AD76" i="190" s="1"/>
  <c r="AD83" i="188"/>
  <c r="AD83" i="190" s="1"/>
  <c r="AD70" i="188"/>
  <c r="AD70" i="190" s="1"/>
  <c r="AD77" i="188"/>
  <c r="AD77" i="190" s="1"/>
  <c r="AD82" i="188"/>
  <c r="AD82" i="190" s="1"/>
  <c r="AD74" i="188"/>
  <c r="AD74" i="190" s="1"/>
  <c r="AD78" i="188"/>
  <c r="AD78" i="190" s="1"/>
  <c r="AD60" i="188"/>
  <c r="AD60" i="190" s="1"/>
  <c r="AD52" i="188"/>
  <c r="AD52" i="190" s="1"/>
  <c r="AD22" i="188"/>
  <c r="AD22" i="190" s="1"/>
  <c r="AD42" i="188"/>
  <c r="AD42" i="190" s="1"/>
  <c r="AD39" i="188"/>
  <c r="AD39" i="190" s="1"/>
  <c r="AD53" i="188"/>
  <c r="AD53" i="190" s="1"/>
  <c r="AD36" i="188"/>
  <c r="AD36" i="190" s="1"/>
  <c r="AD54" i="188"/>
  <c r="AD54" i="190" s="1"/>
  <c r="AD33" i="188"/>
  <c r="AD33" i="190" s="1"/>
  <c r="AD71" i="188"/>
  <c r="AD71" i="190" s="1"/>
  <c r="AD55" i="188"/>
  <c r="AD55" i="190" s="1"/>
  <c r="AD72" i="188"/>
  <c r="AD72" i="190" s="1"/>
  <c r="AD63" i="188"/>
  <c r="AD63" i="190" s="1"/>
  <c r="AD61" i="188"/>
  <c r="AD61" i="190" s="1"/>
  <c r="AD45" i="188"/>
  <c r="AD45" i="190" s="1"/>
  <c r="AD43" i="188"/>
  <c r="AD43" i="190" s="1"/>
  <c r="AD35" i="188"/>
  <c r="AD35" i="190" s="1"/>
  <c r="AD65" i="188"/>
  <c r="AD65" i="190" s="1"/>
  <c r="AD29" i="188"/>
  <c r="AD29" i="190" s="1"/>
  <c r="AD51" i="188"/>
  <c r="AD51" i="190" s="1"/>
  <c r="AD46" i="188"/>
  <c r="AD46" i="190" s="1"/>
  <c r="AD20" i="188"/>
  <c r="AD20" i="190" s="1"/>
  <c r="AD40" i="188"/>
  <c r="AD40" i="190" s="1"/>
  <c r="AD34" i="188"/>
  <c r="AD34" i="190" s="1"/>
  <c r="AD17" i="188"/>
  <c r="AD17" i="190" s="1"/>
  <c r="AD62" i="188"/>
  <c r="AD62" i="190" s="1"/>
  <c r="AD59" i="188"/>
  <c r="AD59" i="190" s="1"/>
  <c r="AD44" i="188"/>
  <c r="AD44" i="190" s="1"/>
  <c r="AD21" i="188"/>
  <c r="AD21" i="190" s="1"/>
  <c r="AD11" i="188"/>
  <c r="AD11" i="190" s="1"/>
  <c r="AD48" i="188"/>
  <c r="AD48" i="190" s="1"/>
  <c r="AD73" i="188"/>
  <c r="AD73" i="190" s="1"/>
  <c r="AD49" i="188"/>
  <c r="AD49" i="190" s="1"/>
  <c r="AD23" i="188"/>
  <c r="AD23" i="190" s="1"/>
  <c r="AD58" i="188"/>
  <c r="AD58" i="190" s="1"/>
  <c r="AD27" i="188"/>
  <c r="AD27" i="190" s="1"/>
  <c r="AD37" i="188"/>
  <c r="AD37" i="190" s="1"/>
  <c r="AD28" i="188"/>
  <c r="AD28" i="190" s="1"/>
  <c r="AD26" i="188"/>
  <c r="AD26" i="190" s="1"/>
  <c r="AD25" i="188"/>
  <c r="AD25" i="190" s="1"/>
  <c r="AD12" i="188"/>
  <c r="AD12" i="190" s="1"/>
  <c r="AD30" i="188"/>
  <c r="AD30" i="190" s="1"/>
  <c r="AD10" i="188"/>
  <c r="AD10" i="190" s="1"/>
  <c r="AD15" i="188"/>
  <c r="AD15" i="190" s="1"/>
  <c r="AD38" i="188"/>
  <c r="AD38" i="190" s="1"/>
  <c r="AD31" i="188"/>
  <c r="AD31" i="190" s="1"/>
  <c r="AD41" i="188"/>
  <c r="AD41" i="190" s="1"/>
  <c r="AD32" i="188"/>
  <c r="AD32" i="190" s="1"/>
  <c r="AD13" i="188"/>
  <c r="AD13" i="190" s="1"/>
  <c r="AD9" i="188"/>
  <c r="AD16" i="188"/>
  <c r="AD16" i="190" s="1"/>
  <c r="AD24" i="188"/>
  <c r="AD24" i="190" s="1"/>
  <c r="AD14" i="188"/>
  <c r="AD14" i="190" s="1"/>
  <c r="AD18" i="188"/>
  <c r="AD18" i="190" s="1"/>
  <c r="AD19" i="188"/>
  <c r="AD19" i="190" s="1"/>
  <c r="AD89" i="188"/>
  <c r="AD89" i="190" s="1"/>
  <c r="AD87" i="188"/>
  <c r="AD87" i="190" s="1"/>
  <c r="AD94" i="188"/>
  <c r="AD94" i="190" s="1"/>
  <c r="AD93" i="188"/>
  <c r="AD93" i="190" s="1"/>
  <c r="AD92" i="188"/>
  <c r="BD66" i="188"/>
  <c r="BD66" i="190" s="1"/>
  <c r="BD77" i="188"/>
  <c r="BD77" i="190" s="1"/>
  <c r="BD82" i="188"/>
  <c r="BD82" i="190" s="1"/>
  <c r="BD81" i="188"/>
  <c r="BD81" i="190" s="1"/>
  <c r="BD68" i="188"/>
  <c r="BD68" i="190" s="1"/>
  <c r="BD56" i="188"/>
  <c r="BD56" i="190" s="1"/>
  <c r="BD79" i="188"/>
  <c r="BD79" i="190" s="1"/>
  <c r="BD69" i="188"/>
  <c r="BD69" i="190" s="1"/>
  <c r="BD55" i="188"/>
  <c r="BD55" i="190" s="1"/>
  <c r="BD49" i="188"/>
  <c r="BD49" i="190" s="1"/>
  <c r="BD84" i="188"/>
  <c r="BD84" i="190" s="1"/>
  <c r="BD76" i="188"/>
  <c r="BD76" i="190" s="1"/>
  <c r="BD70" i="188"/>
  <c r="BD70" i="190" s="1"/>
  <c r="BD71" i="188"/>
  <c r="BD71" i="190" s="1"/>
  <c r="BD54" i="188"/>
  <c r="BD54" i="190" s="1"/>
  <c r="BD72" i="188"/>
  <c r="BD72" i="190" s="1"/>
  <c r="BD83" i="188"/>
  <c r="BD83" i="190" s="1"/>
  <c r="BD74" i="188"/>
  <c r="BD74" i="190" s="1"/>
  <c r="BD51" i="188"/>
  <c r="BD51" i="190" s="1"/>
  <c r="BD24" i="188"/>
  <c r="BD24" i="190" s="1"/>
  <c r="BD80" i="188"/>
  <c r="BD80" i="190" s="1"/>
  <c r="BD46" i="188"/>
  <c r="BD46" i="190" s="1"/>
  <c r="BD21" i="188"/>
  <c r="BD21" i="190" s="1"/>
  <c r="BD60" i="188"/>
  <c r="BD60" i="190" s="1"/>
  <c r="BD52" i="188"/>
  <c r="BD52" i="190" s="1"/>
  <c r="BD47" i="188"/>
  <c r="BD47" i="190" s="1"/>
  <c r="BD38" i="188"/>
  <c r="BD38" i="190" s="1"/>
  <c r="BD53" i="188"/>
  <c r="BD53" i="190" s="1"/>
  <c r="BD43" i="188"/>
  <c r="BD43" i="190" s="1"/>
  <c r="BD35" i="188"/>
  <c r="BD35" i="190" s="1"/>
  <c r="BD32" i="188"/>
  <c r="BD32" i="190" s="1"/>
  <c r="BD64" i="188"/>
  <c r="BD64" i="190" s="1"/>
  <c r="BD78" i="188"/>
  <c r="BD78" i="190" s="1"/>
  <c r="BD40" i="188"/>
  <c r="BD40" i="190" s="1"/>
  <c r="BD37" i="188"/>
  <c r="BD37" i="190" s="1"/>
  <c r="BD75" i="188"/>
  <c r="BD75" i="190" s="1"/>
  <c r="BD61" i="188"/>
  <c r="BD61" i="190" s="1"/>
  <c r="BD63" i="188"/>
  <c r="BD63" i="190" s="1"/>
  <c r="BD73" i="188"/>
  <c r="BD73" i="190" s="1"/>
  <c r="BD29" i="188"/>
  <c r="BD29" i="190" s="1"/>
  <c r="BD39" i="188"/>
  <c r="BD39" i="190" s="1"/>
  <c r="BD33" i="188"/>
  <c r="BD33" i="190" s="1"/>
  <c r="BD19" i="188"/>
  <c r="BD19" i="190" s="1"/>
  <c r="BD58" i="188"/>
  <c r="BD58" i="190" s="1"/>
  <c r="BD50" i="188"/>
  <c r="BD50" i="190" s="1"/>
  <c r="BD67" i="188"/>
  <c r="BD67" i="190" s="1"/>
  <c r="BD23" i="188"/>
  <c r="BD23" i="190" s="1"/>
  <c r="BD13" i="188"/>
  <c r="BD13" i="190" s="1"/>
  <c r="BD28" i="188"/>
  <c r="BD28" i="190" s="1"/>
  <c r="BD25" i="188"/>
  <c r="BD25" i="190" s="1"/>
  <c r="BD45" i="188"/>
  <c r="BD45" i="190" s="1"/>
  <c r="BD42" i="188"/>
  <c r="BD42" i="190" s="1"/>
  <c r="BD57" i="188"/>
  <c r="BD57" i="190" s="1"/>
  <c r="BD44" i="188"/>
  <c r="BD44" i="190" s="1"/>
  <c r="BD48" i="188"/>
  <c r="BD48" i="190" s="1"/>
  <c r="BD65" i="188"/>
  <c r="BD65" i="190" s="1"/>
  <c r="BD62" i="188"/>
  <c r="BD62" i="190" s="1"/>
  <c r="BD41" i="188"/>
  <c r="BD41" i="190" s="1"/>
  <c r="BD10" i="188"/>
  <c r="BD10" i="190" s="1"/>
  <c r="BD12" i="188"/>
  <c r="BD12" i="190" s="1"/>
  <c r="BD36" i="188"/>
  <c r="BD36" i="190" s="1"/>
  <c r="BD15" i="188"/>
  <c r="BD15" i="190" s="1"/>
  <c r="BD26" i="188"/>
  <c r="BD26" i="190" s="1"/>
  <c r="BD27" i="188"/>
  <c r="BD27" i="190" s="1"/>
  <c r="BD30" i="188"/>
  <c r="BD30" i="190" s="1"/>
  <c r="BD59" i="188"/>
  <c r="BD59" i="190" s="1"/>
  <c r="BD31" i="188"/>
  <c r="BD31" i="190" s="1"/>
  <c r="BD9" i="188"/>
  <c r="BD17" i="188"/>
  <c r="BD17" i="190" s="1"/>
  <c r="BD14" i="188"/>
  <c r="BD14" i="190" s="1"/>
  <c r="BD34" i="188"/>
  <c r="BD34" i="190" s="1"/>
  <c r="BD11" i="188"/>
  <c r="BD11" i="190" s="1"/>
  <c r="BD20" i="188"/>
  <c r="BD20" i="190" s="1"/>
  <c r="BD18" i="188"/>
  <c r="BD18" i="190" s="1"/>
  <c r="BD22" i="188"/>
  <c r="BD22" i="190" s="1"/>
  <c r="BD16" i="188"/>
  <c r="BD16" i="190" s="1"/>
  <c r="BD87" i="188"/>
  <c r="BD87" i="190" s="1"/>
  <c r="BD92" i="188"/>
  <c r="BD94" i="188"/>
  <c r="BD94" i="190" s="1"/>
  <c r="BD93" i="188"/>
  <c r="BD93" i="190" s="1"/>
  <c r="BD89" i="188"/>
  <c r="BD89" i="190" s="1"/>
  <c r="D20" i="170"/>
  <c r="CB20" i="168"/>
  <c r="CB49" i="170"/>
  <c r="CI49" i="168"/>
  <c r="CB55" i="170"/>
  <c r="CI55" i="168"/>
  <c r="AG91" i="207"/>
  <c r="AI91" i="206"/>
  <c r="AI91" i="207" s="1"/>
  <c r="BI9" i="170"/>
  <c r="BI86" i="168"/>
  <c r="CG86" i="168"/>
  <c r="CG9" i="170"/>
  <c r="BS9" i="170"/>
  <c r="BS86" i="168"/>
  <c r="BX9" i="170"/>
  <c r="BX86" i="168"/>
  <c r="AC37" i="201"/>
  <c r="AE37" i="205"/>
  <c r="AE37" i="201" s="1"/>
  <c r="AD37" i="205"/>
  <c r="AD37" i="201" s="1"/>
  <c r="AE41" i="205"/>
  <c r="AE41" i="201" s="1"/>
  <c r="AC41" i="201"/>
  <c r="AD41" i="205"/>
  <c r="AD41" i="201" s="1"/>
  <c r="AC18" i="201"/>
  <c r="AD18" i="205"/>
  <c r="AD18" i="201" s="1"/>
  <c r="AE18" i="205"/>
  <c r="AE18" i="201" s="1"/>
  <c r="AC88" i="201"/>
  <c r="AE88" i="205"/>
  <c r="AE88" i="201" s="1"/>
  <c r="AD88" i="205"/>
  <c r="AD88" i="201" s="1"/>
  <c r="AM77" i="188"/>
  <c r="AM77" i="190" s="1"/>
  <c r="AM57" i="188"/>
  <c r="AM57" i="190" s="1"/>
  <c r="AM68" i="188"/>
  <c r="AM68" i="190" s="1"/>
  <c r="AM49" i="188"/>
  <c r="AM49" i="190" s="1"/>
  <c r="AM71" i="188"/>
  <c r="AM71" i="190" s="1"/>
  <c r="AM54" i="188"/>
  <c r="AM54" i="190" s="1"/>
  <c r="AM46" i="188"/>
  <c r="AM46" i="190" s="1"/>
  <c r="AM83" i="188"/>
  <c r="AM83" i="190" s="1"/>
  <c r="AM43" i="188"/>
  <c r="AM43" i="190" s="1"/>
  <c r="AM72" i="188"/>
  <c r="AM72" i="190" s="1"/>
  <c r="AM80" i="188"/>
  <c r="AM80" i="190" s="1"/>
  <c r="AM73" i="188"/>
  <c r="AM73" i="190" s="1"/>
  <c r="AM62" i="188"/>
  <c r="AM62" i="190" s="1"/>
  <c r="AM60" i="188"/>
  <c r="AM60" i="190" s="1"/>
  <c r="AM82" i="188"/>
  <c r="AM82" i="190" s="1"/>
  <c r="AM74" i="188"/>
  <c r="AM74" i="190" s="1"/>
  <c r="AM35" i="188"/>
  <c r="AM35" i="190" s="1"/>
  <c r="AM61" i="188"/>
  <c r="AM61" i="190" s="1"/>
  <c r="AM32" i="188"/>
  <c r="AM32" i="190" s="1"/>
  <c r="AM79" i="188"/>
  <c r="AM79" i="190" s="1"/>
  <c r="AM69" i="188"/>
  <c r="AM69" i="190" s="1"/>
  <c r="AM66" i="188"/>
  <c r="AM66" i="190" s="1"/>
  <c r="AM55" i="188"/>
  <c r="AM55" i="190" s="1"/>
  <c r="AM29" i="188"/>
  <c r="AM29" i="190" s="1"/>
  <c r="AM84" i="188"/>
  <c r="AM84" i="190" s="1"/>
  <c r="AM76" i="188"/>
  <c r="AM76" i="190" s="1"/>
  <c r="AM70" i="188"/>
  <c r="AM70" i="190" s="1"/>
  <c r="AM56" i="188"/>
  <c r="AM56" i="190" s="1"/>
  <c r="AM26" i="188"/>
  <c r="AM26" i="190" s="1"/>
  <c r="AM65" i="188"/>
  <c r="AM65" i="190" s="1"/>
  <c r="AM58" i="188"/>
  <c r="AM58" i="190" s="1"/>
  <c r="AM37" i="188"/>
  <c r="AM37" i="190" s="1"/>
  <c r="AM28" i="188"/>
  <c r="AM28" i="190" s="1"/>
  <c r="AM51" i="188"/>
  <c r="AM51" i="190" s="1"/>
  <c r="AM50" i="188"/>
  <c r="AM50" i="190" s="1"/>
  <c r="AM48" i="188"/>
  <c r="AM48" i="190" s="1"/>
  <c r="AM64" i="188"/>
  <c r="AM64" i="190" s="1"/>
  <c r="AM78" i="188"/>
  <c r="AM78" i="190" s="1"/>
  <c r="AM75" i="188"/>
  <c r="AM75" i="190" s="1"/>
  <c r="AM25" i="188"/>
  <c r="AM25" i="190" s="1"/>
  <c r="AM21" i="188"/>
  <c r="AM21" i="190" s="1"/>
  <c r="AM19" i="188"/>
  <c r="AM19" i="190" s="1"/>
  <c r="AM44" i="188"/>
  <c r="AM44" i="190" s="1"/>
  <c r="AM16" i="188"/>
  <c r="AM16" i="190" s="1"/>
  <c r="AM52" i="188"/>
  <c r="AM52" i="190" s="1"/>
  <c r="AM13" i="188"/>
  <c r="AM13" i="190" s="1"/>
  <c r="AM36" i="188"/>
  <c r="AM36" i="190" s="1"/>
  <c r="AM10" i="188"/>
  <c r="AM10" i="190" s="1"/>
  <c r="AM41" i="188"/>
  <c r="AM41" i="190" s="1"/>
  <c r="AM27" i="188"/>
  <c r="AM27" i="190" s="1"/>
  <c r="AM31" i="188"/>
  <c r="AM31" i="190" s="1"/>
  <c r="AM67" i="188"/>
  <c r="AM67" i="190" s="1"/>
  <c r="AM38" i="188"/>
  <c r="AM38" i="190" s="1"/>
  <c r="AM53" i="188"/>
  <c r="AM53" i="190" s="1"/>
  <c r="AM81" i="188"/>
  <c r="AM81" i="190" s="1"/>
  <c r="AM47" i="188"/>
  <c r="AM47" i="190" s="1"/>
  <c r="AM42" i="188"/>
  <c r="AM42" i="190" s="1"/>
  <c r="AM24" i="188"/>
  <c r="AM24" i="190" s="1"/>
  <c r="AM23" i="188"/>
  <c r="AM23" i="190" s="1"/>
  <c r="AM11" i="188"/>
  <c r="AM11" i="190" s="1"/>
  <c r="AM40" i="188"/>
  <c r="AM40" i="190" s="1"/>
  <c r="AM22" i="188"/>
  <c r="AM22" i="190" s="1"/>
  <c r="AM20" i="188"/>
  <c r="AM20" i="190" s="1"/>
  <c r="AM18" i="188"/>
  <c r="AM18" i="190" s="1"/>
  <c r="AM39" i="188"/>
  <c r="AM39" i="190" s="1"/>
  <c r="AM45" i="188"/>
  <c r="AM45" i="190" s="1"/>
  <c r="AM17" i="188"/>
  <c r="AM17" i="190" s="1"/>
  <c r="AM33" i="188"/>
  <c r="AM33" i="190" s="1"/>
  <c r="AM30" i="188"/>
  <c r="AM30" i="190" s="1"/>
  <c r="AM63" i="188"/>
  <c r="AM63" i="190" s="1"/>
  <c r="AM14" i="188"/>
  <c r="AM14" i="190" s="1"/>
  <c r="AM59" i="188"/>
  <c r="AM59" i="190" s="1"/>
  <c r="AM15" i="188"/>
  <c r="AM15" i="190" s="1"/>
  <c r="AM34" i="188"/>
  <c r="AM34" i="190" s="1"/>
  <c r="AM9" i="188"/>
  <c r="AM12" i="188"/>
  <c r="AM12" i="190" s="1"/>
  <c r="AM92" i="188"/>
  <c r="AM89" i="188"/>
  <c r="AM89" i="190" s="1"/>
  <c r="AM87" i="188"/>
  <c r="AM87" i="190" s="1"/>
  <c r="AM93" i="188"/>
  <c r="AM93" i="190" s="1"/>
  <c r="AM94" i="188"/>
  <c r="AM94" i="190" s="1"/>
  <c r="V68" i="188"/>
  <c r="V68" i="190" s="1"/>
  <c r="V79" i="188"/>
  <c r="V79" i="190" s="1"/>
  <c r="V84" i="188"/>
  <c r="V84" i="190" s="1"/>
  <c r="V83" i="188"/>
  <c r="V83" i="190" s="1"/>
  <c r="V82" i="188"/>
  <c r="V82" i="190" s="1"/>
  <c r="V77" i="188"/>
  <c r="V77" i="190" s="1"/>
  <c r="V53" i="188"/>
  <c r="V53" i="190" s="1"/>
  <c r="V62" i="188"/>
  <c r="V62" i="190" s="1"/>
  <c r="V74" i="188"/>
  <c r="V74" i="190" s="1"/>
  <c r="V60" i="188"/>
  <c r="V60" i="190" s="1"/>
  <c r="V63" i="188"/>
  <c r="V63" i="190" s="1"/>
  <c r="V52" i="188"/>
  <c r="V52" i="190" s="1"/>
  <c r="V64" i="188"/>
  <c r="V64" i="190" s="1"/>
  <c r="V78" i="188"/>
  <c r="V78" i="190" s="1"/>
  <c r="V45" i="188"/>
  <c r="V45" i="190" s="1"/>
  <c r="V81" i="188"/>
  <c r="V81" i="190" s="1"/>
  <c r="V65" i="188"/>
  <c r="V65" i="190" s="1"/>
  <c r="V51" i="188"/>
  <c r="V51" i="190" s="1"/>
  <c r="V75" i="188"/>
  <c r="V75" i="190" s="1"/>
  <c r="V66" i="188"/>
  <c r="V66" i="190" s="1"/>
  <c r="V70" i="188"/>
  <c r="V70" i="190" s="1"/>
  <c r="V26" i="188"/>
  <c r="V26" i="190" s="1"/>
  <c r="V50" i="188"/>
  <c r="V50" i="190" s="1"/>
  <c r="V41" i="188"/>
  <c r="V41" i="190" s="1"/>
  <c r="V23" i="188"/>
  <c r="V23" i="190" s="1"/>
  <c r="V40" i="188"/>
  <c r="V40" i="190" s="1"/>
  <c r="V48" i="188"/>
  <c r="V48" i="190" s="1"/>
  <c r="V37" i="188"/>
  <c r="V37" i="190" s="1"/>
  <c r="V49" i="188"/>
  <c r="V49" i="190" s="1"/>
  <c r="V47" i="188"/>
  <c r="V47" i="190" s="1"/>
  <c r="V34" i="188"/>
  <c r="V34" i="190" s="1"/>
  <c r="V67" i="188"/>
  <c r="V67" i="190" s="1"/>
  <c r="V42" i="188"/>
  <c r="V42" i="190" s="1"/>
  <c r="V76" i="188"/>
  <c r="V76" i="190" s="1"/>
  <c r="V39" i="188"/>
  <c r="V39" i="190" s="1"/>
  <c r="V71" i="188"/>
  <c r="V71" i="190" s="1"/>
  <c r="V54" i="188"/>
  <c r="V54" i="190" s="1"/>
  <c r="V72" i="188"/>
  <c r="V72" i="190" s="1"/>
  <c r="V55" i="188"/>
  <c r="V55" i="190" s="1"/>
  <c r="V43" i="188"/>
  <c r="V43" i="190" s="1"/>
  <c r="V10" i="188"/>
  <c r="V10" i="190" s="1"/>
  <c r="V38" i="188"/>
  <c r="V38" i="190" s="1"/>
  <c r="V32" i="188"/>
  <c r="V32" i="190" s="1"/>
  <c r="V30" i="188"/>
  <c r="V30" i="190" s="1"/>
  <c r="V22" i="188"/>
  <c r="V22" i="190" s="1"/>
  <c r="V69" i="188"/>
  <c r="V69" i="190" s="1"/>
  <c r="V57" i="188"/>
  <c r="V57" i="190" s="1"/>
  <c r="V33" i="188"/>
  <c r="V33" i="190" s="1"/>
  <c r="V80" i="188"/>
  <c r="V80" i="190" s="1"/>
  <c r="V46" i="188"/>
  <c r="V46" i="190" s="1"/>
  <c r="V15" i="188"/>
  <c r="V15" i="190" s="1"/>
  <c r="V59" i="188"/>
  <c r="V59" i="190" s="1"/>
  <c r="V73" i="188"/>
  <c r="V73" i="190" s="1"/>
  <c r="V61" i="188"/>
  <c r="V61" i="190" s="1"/>
  <c r="V56" i="188"/>
  <c r="V56" i="190" s="1"/>
  <c r="V35" i="188"/>
  <c r="V35" i="190" s="1"/>
  <c r="V28" i="188"/>
  <c r="V28" i="190" s="1"/>
  <c r="V44" i="188"/>
  <c r="V44" i="190" s="1"/>
  <c r="V58" i="188"/>
  <c r="V58" i="190" s="1"/>
  <c r="V18" i="188"/>
  <c r="V18" i="190" s="1"/>
  <c r="V19" i="188"/>
  <c r="V19" i="190" s="1"/>
  <c r="V17" i="188"/>
  <c r="V17" i="190" s="1"/>
  <c r="V13" i="188"/>
  <c r="V13" i="190" s="1"/>
  <c r="V9" i="188"/>
  <c r="V25" i="188"/>
  <c r="V25" i="190" s="1"/>
  <c r="V21" i="188"/>
  <c r="V21" i="190" s="1"/>
  <c r="V12" i="188"/>
  <c r="V12" i="190" s="1"/>
  <c r="V29" i="188"/>
  <c r="V29" i="190" s="1"/>
  <c r="V27" i="188"/>
  <c r="V27" i="190" s="1"/>
  <c r="V16" i="188"/>
  <c r="V16" i="190" s="1"/>
  <c r="V24" i="188"/>
  <c r="V24" i="190" s="1"/>
  <c r="V31" i="188"/>
  <c r="V31" i="190" s="1"/>
  <c r="V36" i="188"/>
  <c r="V36" i="190" s="1"/>
  <c r="V20" i="188"/>
  <c r="V20" i="190" s="1"/>
  <c r="V14" i="188"/>
  <c r="V14" i="190" s="1"/>
  <c r="V11" i="188"/>
  <c r="V11" i="190" s="1"/>
  <c r="V89" i="188"/>
  <c r="V89" i="190" s="1"/>
  <c r="V93" i="188"/>
  <c r="V93" i="190" s="1"/>
  <c r="V92" i="188"/>
  <c r="V94" i="188"/>
  <c r="V94" i="190" s="1"/>
  <c r="V87" i="188"/>
  <c r="V87" i="190" s="1"/>
  <c r="BA75" i="188"/>
  <c r="BA75" i="190" s="1"/>
  <c r="BA55" i="188"/>
  <c r="BA55" i="190" s="1"/>
  <c r="BA66" i="188"/>
  <c r="BA66" i="190" s="1"/>
  <c r="BA78" i="188"/>
  <c r="BA78" i="190" s="1"/>
  <c r="BA57" i="188"/>
  <c r="BA57" i="190" s="1"/>
  <c r="BA47" i="188"/>
  <c r="BA47" i="190" s="1"/>
  <c r="BA44" i="188"/>
  <c r="BA44" i="190" s="1"/>
  <c r="BA67" i="188"/>
  <c r="BA67" i="190" s="1"/>
  <c r="BA41" i="188"/>
  <c r="BA41" i="190" s="1"/>
  <c r="BA81" i="188"/>
  <c r="BA81" i="190" s="1"/>
  <c r="BA68" i="188"/>
  <c r="BA68" i="190" s="1"/>
  <c r="BA56" i="188"/>
  <c r="BA56" i="190" s="1"/>
  <c r="BA79" i="188"/>
  <c r="BA79" i="190" s="1"/>
  <c r="BA69" i="188"/>
  <c r="BA69" i="190" s="1"/>
  <c r="BA84" i="188"/>
  <c r="BA84" i="190" s="1"/>
  <c r="BA49" i="188"/>
  <c r="BA49" i="190" s="1"/>
  <c r="BA76" i="188"/>
  <c r="BA76" i="190" s="1"/>
  <c r="BA70" i="188"/>
  <c r="BA70" i="190" s="1"/>
  <c r="BA71" i="188"/>
  <c r="BA71" i="190" s="1"/>
  <c r="BA83" i="188"/>
  <c r="BA83" i="190" s="1"/>
  <c r="BA80" i="188"/>
  <c r="BA80" i="190" s="1"/>
  <c r="BA59" i="188"/>
  <c r="BA59" i="190" s="1"/>
  <c r="BA33" i="188"/>
  <c r="BA33" i="190" s="1"/>
  <c r="BA65" i="188"/>
  <c r="BA65" i="190" s="1"/>
  <c r="BA42" i="188"/>
  <c r="BA42" i="190" s="1"/>
  <c r="BA30" i="188"/>
  <c r="BA30" i="190" s="1"/>
  <c r="BA82" i="188"/>
  <c r="BA82" i="190" s="1"/>
  <c r="BA77" i="188"/>
  <c r="BA77" i="190" s="1"/>
  <c r="BA74" i="188"/>
  <c r="BA74" i="190" s="1"/>
  <c r="BA62" i="188"/>
  <c r="BA62" i="190" s="1"/>
  <c r="BA50" i="188"/>
  <c r="BA50" i="190" s="1"/>
  <c r="BA48" i="188"/>
  <c r="BA48" i="190" s="1"/>
  <c r="BA46" i="188"/>
  <c r="BA46" i="190" s="1"/>
  <c r="BA27" i="188"/>
  <c r="BA27" i="190" s="1"/>
  <c r="BA51" i="188"/>
  <c r="BA51" i="190" s="1"/>
  <c r="BA24" i="188"/>
  <c r="BA24" i="190" s="1"/>
  <c r="BA52" i="188"/>
  <c r="BA52" i="190" s="1"/>
  <c r="BA60" i="188"/>
  <c r="BA60" i="190" s="1"/>
  <c r="BA53" i="188"/>
  <c r="BA53" i="190" s="1"/>
  <c r="BA43" i="188"/>
  <c r="BA43" i="190" s="1"/>
  <c r="BA35" i="188"/>
  <c r="BA35" i="190" s="1"/>
  <c r="BA26" i="188"/>
  <c r="BA26" i="190" s="1"/>
  <c r="BA38" i="188"/>
  <c r="BA38" i="190" s="1"/>
  <c r="BA17" i="188"/>
  <c r="BA17" i="190" s="1"/>
  <c r="BA61" i="188"/>
  <c r="BA61" i="190" s="1"/>
  <c r="BA14" i="188"/>
  <c r="BA14" i="190" s="1"/>
  <c r="BA73" i="188"/>
  <c r="BA73" i="190" s="1"/>
  <c r="BA39" i="188"/>
  <c r="BA39" i="190" s="1"/>
  <c r="BA58" i="188"/>
  <c r="BA58" i="190" s="1"/>
  <c r="BA34" i="188"/>
  <c r="BA34" i="190" s="1"/>
  <c r="BA40" i="188"/>
  <c r="BA40" i="190" s="1"/>
  <c r="BA45" i="188"/>
  <c r="BA45" i="190" s="1"/>
  <c r="BA63" i="188"/>
  <c r="BA63" i="190" s="1"/>
  <c r="BA64" i="188"/>
  <c r="BA64" i="190" s="1"/>
  <c r="BA22" i="188"/>
  <c r="BA22" i="190" s="1"/>
  <c r="BA16" i="188"/>
  <c r="BA16" i="190" s="1"/>
  <c r="BA32" i="188"/>
  <c r="BA32" i="190" s="1"/>
  <c r="BA10" i="188"/>
  <c r="BA10" i="190" s="1"/>
  <c r="BA54" i="188"/>
  <c r="BA54" i="190" s="1"/>
  <c r="BA21" i="188"/>
  <c r="BA21" i="190" s="1"/>
  <c r="BA72" i="188"/>
  <c r="BA72" i="190" s="1"/>
  <c r="BA36" i="188"/>
  <c r="BA36" i="190" s="1"/>
  <c r="BA15" i="188"/>
  <c r="BA15" i="190" s="1"/>
  <c r="BA37" i="188"/>
  <c r="BA37" i="190" s="1"/>
  <c r="BA23" i="188"/>
  <c r="BA23" i="190" s="1"/>
  <c r="BA28" i="188"/>
  <c r="BA28" i="190" s="1"/>
  <c r="BA31" i="188"/>
  <c r="BA31" i="190" s="1"/>
  <c r="BA25" i="188"/>
  <c r="BA25" i="190" s="1"/>
  <c r="BA9" i="188"/>
  <c r="BA29" i="188"/>
  <c r="BA29" i="190" s="1"/>
  <c r="BA18" i="188"/>
  <c r="BA18" i="190" s="1"/>
  <c r="BA11" i="188"/>
  <c r="BA11" i="190" s="1"/>
  <c r="BA20" i="188"/>
  <c r="BA20" i="190" s="1"/>
  <c r="BA12" i="188"/>
  <c r="BA12" i="190" s="1"/>
  <c r="BA19" i="188"/>
  <c r="BA19" i="190" s="1"/>
  <c r="BA13" i="188"/>
  <c r="BA13" i="190" s="1"/>
  <c r="BA87" i="188"/>
  <c r="BA87" i="190" s="1"/>
  <c r="BA89" i="188"/>
  <c r="BA89" i="190" s="1"/>
  <c r="BA93" i="188"/>
  <c r="BA93" i="190" s="1"/>
  <c r="BA94" i="188"/>
  <c r="BA94" i="190" s="1"/>
  <c r="BA92" i="188"/>
  <c r="BX66" i="188"/>
  <c r="BX66" i="190" s="1"/>
  <c r="BX77" i="188"/>
  <c r="BX77" i="190" s="1"/>
  <c r="BX82" i="188"/>
  <c r="BX82" i="190" s="1"/>
  <c r="BX81" i="188"/>
  <c r="BX81" i="190" s="1"/>
  <c r="BX78" i="188"/>
  <c r="BX78" i="190" s="1"/>
  <c r="BX67" i="188"/>
  <c r="BX67" i="190" s="1"/>
  <c r="BX56" i="188"/>
  <c r="BX56" i="190" s="1"/>
  <c r="BX75" i="188"/>
  <c r="BX75" i="190" s="1"/>
  <c r="BX68" i="188"/>
  <c r="BX68" i="190" s="1"/>
  <c r="BX49" i="188"/>
  <c r="BX49" i="190" s="1"/>
  <c r="BX79" i="188"/>
  <c r="BX79" i="190" s="1"/>
  <c r="BX69" i="188"/>
  <c r="BX69" i="190" s="1"/>
  <c r="BX70" i="188"/>
  <c r="BX70" i="190" s="1"/>
  <c r="BX54" i="188"/>
  <c r="BX54" i="190" s="1"/>
  <c r="BX76" i="188"/>
  <c r="BX76" i="190" s="1"/>
  <c r="BX71" i="188"/>
  <c r="BX71" i="190" s="1"/>
  <c r="BX84" i="188"/>
  <c r="BX84" i="190" s="1"/>
  <c r="BX83" i="188"/>
  <c r="BX83" i="190" s="1"/>
  <c r="BX80" i="188"/>
  <c r="BX80" i="190" s="1"/>
  <c r="BX24" i="188"/>
  <c r="BX24" i="190" s="1"/>
  <c r="BX63" i="188"/>
  <c r="BX63" i="190" s="1"/>
  <c r="BX57" i="188"/>
  <c r="BX57" i="190" s="1"/>
  <c r="BX42" i="188"/>
  <c r="BX42" i="190" s="1"/>
  <c r="BX21" i="188"/>
  <c r="BX21" i="190" s="1"/>
  <c r="BX38" i="188"/>
  <c r="BX38" i="190" s="1"/>
  <c r="BX58" i="188"/>
  <c r="BX58" i="190" s="1"/>
  <c r="BX35" i="188"/>
  <c r="BX35" i="190" s="1"/>
  <c r="BX32" i="188"/>
  <c r="BX32" i="190" s="1"/>
  <c r="BX72" i="188"/>
  <c r="BX72" i="190" s="1"/>
  <c r="BX59" i="188"/>
  <c r="BX59" i="190" s="1"/>
  <c r="BX50" i="188"/>
  <c r="BX50" i="190" s="1"/>
  <c r="BX43" i="188"/>
  <c r="BX43" i="190" s="1"/>
  <c r="BX73" i="188"/>
  <c r="BX73" i="190" s="1"/>
  <c r="BX52" i="188"/>
  <c r="BX52" i="190" s="1"/>
  <c r="BX37" i="188"/>
  <c r="BX37" i="190" s="1"/>
  <c r="BX60" i="188"/>
  <c r="BX60" i="190" s="1"/>
  <c r="BX53" i="188"/>
  <c r="BX53" i="190" s="1"/>
  <c r="BX74" i="188"/>
  <c r="BX74" i="190" s="1"/>
  <c r="BX36" i="188"/>
  <c r="BX36" i="190" s="1"/>
  <c r="BX22" i="188"/>
  <c r="BX22" i="190" s="1"/>
  <c r="BX47" i="188"/>
  <c r="BX47" i="190" s="1"/>
  <c r="BX31" i="188"/>
  <c r="BX31" i="190" s="1"/>
  <c r="BX51" i="188"/>
  <c r="BX51" i="190" s="1"/>
  <c r="BX26" i="188"/>
  <c r="BX26" i="190" s="1"/>
  <c r="BX55" i="188"/>
  <c r="BX55" i="190" s="1"/>
  <c r="BX48" i="188"/>
  <c r="BX48" i="190" s="1"/>
  <c r="BX19" i="188"/>
  <c r="BX19" i="190" s="1"/>
  <c r="BX44" i="188"/>
  <c r="BX44" i="190" s="1"/>
  <c r="BX13" i="188"/>
  <c r="BX13" i="190" s="1"/>
  <c r="BX29" i="188"/>
  <c r="BX29" i="190" s="1"/>
  <c r="BX41" i="188"/>
  <c r="BX41" i="190" s="1"/>
  <c r="BX64" i="188"/>
  <c r="BX64" i="190" s="1"/>
  <c r="BX62" i="188"/>
  <c r="BX62" i="190" s="1"/>
  <c r="BX65" i="188"/>
  <c r="BX65" i="190" s="1"/>
  <c r="BX28" i="188"/>
  <c r="BX28" i="190" s="1"/>
  <c r="BX40" i="188"/>
  <c r="BX40" i="190" s="1"/>
  <c r="BX61" i="188"/>
  <c r="BX61" i="190" s="1"/>
  <c r="BX25" i="188"/>
  <c r="BX25" i="190" s="1"/>
  <c r="BX23" i="188"/>
  <c r="BX23" i="190" s="1"/>
  <c r="BX27" i="188"/>
  <c r="BX27" i="190" s="1"/>
  <c r="BX18" i="188"/>
  <c r="BX18" i="190" s="1"/>
  <c r="BX10" i="188"/>
  <c r="BX10" i="190" s="1"/>
  <c r="BX17" i="188"/>
  <c r="BX17" i="190" s="1"/>
  <c r="BX45" i="188"/>
  <c r="BX45" i="190" s="1"/>
  <c r="BX12" i="188"/>
  <c r="BX12" i="190" s="1"/>
  <c r="BX16" i="188"/>
  <c r="BX16" i="190" s="1"/>
  <c r="BX34" i="188"/>
  <c r="BX34" i="190" s="1"/>
  <c r="BX39" i="188"/>
  <c r="BX39" i="190" s="1"/>
  <c r="BX11" i="188"/>
  <c r="BX11" i="190" s="1"/>
  <c r="BX14" i="188"/>
  <c r="BX14" i="190" s="1"/>
  <c r="BX30" i="188"/>
  <c r="BX30" i="190" s="1"/>
  <c r="BX15" i="188"/>
  <c r="BX15" i="190" s="1"/>
  <c r="BX20" i="188"/>
  <c r="BX20" i="190" s="1"/>
  <c r="BX46" i="188"/>
  <c r="BX46" i="190" s="1"/>
  <c r="BX33" i="188"/>
  <c r="BX33" i="190" s="1"/>
  <c r="BX9" i="188"/>
  <c r="BX87" i="188"/>
  <c r="BX87" i="190" s="1"/>
  <c r="BX92" i="188"/>
  <c r="BX94" i="188"/>
  <c r="BX94" i="190" s="1"/>
  <c r="BX93" i="188"/>
  <c r="BX93" i="190" s="1"/>
  <c r="BX89" i="188"/>
  <c r="BX89" i="190" s="1"/>
  <c r="U72" i="206"/>
  <c r="U52" i="206"/>
  <c r="U32" i="206"/>
  <c r="U13" i="206"/>
  <c r="U71" i="206"/>
  <c r="U51" i="206"/>
  <c r="U31" i="206"/>
  <c r="U70" i="206"/>
  <c r="U50" i="206"/>
  <c r="U30" i="206"/>
  <c r="U69" i="206"/>
  <c r="U49" i="206"/>
  <c r="U29" i="206"/>
  <c r="U88" i="206"/>
  <c r="U68" i="206"/>
  <c r="U48" i="206"/>
  <c r="U28" i="206"/>
  <c r="U87" i="206"/>
  <c r="U67" i="206"/>
  <c r="U47" i="206"/>
  <c r="U27" i="206"/>
  <c r="U86" i="206"/>
  <c r="U66" i="206"/>
  <c r="U46" i="206"/>
  <c r="U26" i="206"/>
  <c r="U83" i="206"/>
  <c r="U63" i="206"/>
  <c r="U43" i="206"/>
  <c r="U23" i="206"/>
  <c r="U61" i="206"/>
  <c r="U33" i="206"/>
  <c r="U60" i="206"/>
  <c r="U25" i="206"/>
  <c r="U59" i="206"/>
  <c r="U24" i="206"/>
  <c r="U58" i="206"/>
  <c r="U22" i="206"/>
  <c r="U57" i="206"/>
  <c r="U21" i="206"/>
  <c r="U85" i="206"/>
  <c r="U56" i="206"/>
  <c r="U20" i="206"/>
  <c r="U82" i="206"/>
  <c r="U54" i="206"/>
  <c r="U18" i="206"/>
  <c r="U81" i="206"/>
  <c r="U53" i="206"/>
  <c r="U17" i="206"/>
  <c r="U80" i="206"/>
  <c r="U45" i="206"/>
  <c r="U16" i="206"/>
  <c r="U79" i="206"/>
  <c r="U44" i="206"/>
  <c r="U15" i="206"/>
  <c r="U64" i="206"/>
  <c r="U35" i="206"/>
  <c r="U65" i="206"/>
  <c r="U62" i="206"/>
  <c r="U55" i="206"/>
  <c r="U42" i="206"/>
  <c r="U41" i="206"/>
  <c r="U40" i="206"/>
  <c r="U39" i="206"/>
  <c r="U36" i="206"/>
  <c r="U34" i="206"/>
  <c r="U84" i="206"/>
  <c r="U75" i="206"/>
  <c r="U74" i="206"/>
  <c r="U14" i="206"/>
  <c r="U77" i="206"/>
  <c r="U38" i="206"/>
  <c r="U37" i="206"/>
  <c r="U73" i="206"/>
  <c r="U78" i="206"/>
  <c r="U19" i="206"/>
  <c r="U76" i="206"/>
  <c r="D65" i="170"/>
  <c r="CB65" i="168"/>
  <c r="D15" i="170"/>
  <c r="CB15" i="168"/>
  <c r="CB56" i="168"/>
  <c r="D56" i="170"/>
  <c r="CB75" i="170"/>
  <c r="CI75" i="168"/>
  <c r="Y13" i="207"/>
  <c r="Y91" i="206"/>
  <c r="Y91" i="207" s="1"/>
  <c r="AH13" i="207"/>
  <c r="AH91" i="206"/>
  <c r="AH91" i="207" s="1"/>
  <c r="BJ9" i="170"/>
  <c r="BJ86" i="168"/>
  <c r="S9" i="170"/>
  <c r="S86" i="168"/>
  <c r="L86" i="168"/>
  <c r="L9" i="170"/>
  <c r="Q9" i="170"/>
  <c r="Q86" i="168"/>
  <c r="D13" i="170"/>
  <c r="CB13" i="168"/>
  <c r="AC45" i="201"/>
  <c r="AE45" i="205"/>
  <c r="AE45" i="201" s="1"/>
  <c r="AD45" i="205"/>
  <c r="AD45" i="201" s="1"/>
  <c r="AC74" i="201"/>
  <c r="AE74" i="205"/>
  <c r="AE74" i="201" s="1"/>
  <c r="AD74" i="205"/>
  <c r="AD74" i="201" s="1"/>
  <c r="AC43" i="201"/>
  <c r="AE43" i="205"/>
  <c r="AE43" i="201" s="1"/>
  <c r="AD43" i="205"/>
  <c r="AD43" i="201" s="1"/>
  <c r="AC16" i="201"/>
  <c r="AE16" i="205"/>
  <c r="AE16" i="201" s="1"/>
  <c r="AD16" i="205"/>
  <c r="AD16" i="201" s="1"/>
  <c r="BS81" i="188"/>
  <c r="BS81" i="190" s="1"/>
  <c r="BS61" i="188"/>
  <c r="BS61" i="190" s="1"/>
  <c r="BS72" i="188"/>
  <c r="BS72" i="190" s="1"/>
  <c r="BS83" i="188"/>
  <c r="BS83" i="190" s="1"/>
  <c r="BS77" i="188"/>
  <c r="BS77" i="190" s="1"/>
  <c r="BS58" i="188"/>
  <c r="BS58" i="190" s="1"/>
  <c r="BS64" i="188"/>
  <c r="BS64" i="190" s="1"/>
  <c r="BS65" i="188"/>
  <c r="BS65" i="190" s="1"/>
  <c r="BS50" i="188"/>
  <c r="BS50" i="190" s="1"/>
  <c r="BS47" i="188"/>
  <c r="BS47" i="190" s="1"/>
  <c r="BS82" i="188"/>
  <c r="BS82" i="190" s="1"/>
  <c r="BS66" i="188"/>
  <c r="BS66" i="190" s="1"/>
  <c r="BS57" i="188"/>
  <c r="BS57" i="190" s="1"/>
  <c r="BS78" i="188"/>
  <c r="BS78" i="190" s="1"/>
  <c r="BS75" i="188"/>
  <c r="BS75" i="190" s="1"/>
  <c r="BS67" i="188"/>
  <c r="BS67" i="190" s="1"/>
  <c r="BS56" i="188"/>
  <c r="BS56" i="190" s="1"/>
  <c r="BS68" i="188"/>
  <c r="BS68" i="190" s="1"/>
  <c r="BS69" i="188"/>
  <c r="BS69" i="190" s="1"/>
  <c r="BS76" i="188"/>
  <c r="BS76" i="190" s="1"/>
  <c r="BS84" i="188"/>
  <c r="BS84" i="190" s="1"/>
  <c r="BS39" i="188"/>
  <c r="BS39" i="190" s="1"/>
  <c r="BS36" i="188"/>
  <c r="BS36" i="190" s="1"/>
  <c r="BS33" i="188"/>
  <c r="BS33" i="190" s="1"/>
  <c r="BS30" i="188"/>
  <c r="BS30" i="190" s="1"/>
  <c r="BS63" i="188"/>
  <c r="BS63" i="190" s="1"/>
  <c r="BS70" i="188"/>
  <c r="BS70" i="190" s="1"/>
  <c r="BS42" i="188"/>
  <c r="BS42" i="190" s="1"/>
  <c r="BS71" i="188"/>
  <c r="BS71" i="190" s="1"/>
  <c r="BS32" i="188"/>
  <c r="BS32" i="190" s="1"/>
  <c r="BS73" i="188"/>
  <c r="BS73" i="190" s="1"/>
  <c r="BS59" i="188"/>
  <c r="BS59" i="190" s="1"/>
  <c r="BS48" i="188"/>
  <c r="BS48" i="190" s="1"/>
  <c r="BS80" i="188"/>
  <c r="BS80" i="190" s="1"/>
  <c r="BS46" i="188"/>
  <c r="BS46" i="190" s="1"/>
  <c r="BS27" i="188"/>
  <c r="BS27" i="190" s="1"/>
  <c r="BS17" i="188"/>
  <c r="BS17" i="190" s="1"/>
  <c r="BS60" i="188"/>
  <c r="BS60" i="190" s="1"/>
  <c r="BS53" i="188"/>
  <c r="BS53" i="190" s="1"/>
  <c r="BS24" i="188"/>
  <c r="BS24" i="190" s="1"/>
  <c r="BS20" i="188"/>
  <c r="BS20" i="190" s="1"/>
  <c r="BS14" i="188"/>
  <c r="BS14" i="190" s="1"/>
  <c r="BS51" i="188"/>
  <c r="BS51" i="190" s="1"/>
  <c r="BS45" i="188"/>
  <c r="BS45" i="190" s="1"/>
  <c r="BS55" i="188"/>
  <c r="BS55" i="190" s="1"/>
  <c r="BS22" i="188"/>
  <c r="BS22" i="190" s="1"/>
  <c r="BS37" i="188"/>
  <c r="BS37" i="190" s="1"/>
  <c r="BS31" i="188"/>
  <c r="BS31" i="190" s="1"/>
  <c r="BS26" i="188"/>
  <c r="BS26" i="190" s="1"/>
  <c r="BS79" i="188"/>
  <c r="BS79" i="190" s="1"/>
  <c r="BS44" i="188"/>
  <c r="BS44" i="190" s="1"/>
  <c r="BS49" i="188"/>
  <c r="BS49" i="190" s="1"/>
  <c r="BS41" i="188"/>
  <c r="BS41" i="190" s="1"/>
  <c r="BS62" i="188"/>
  <c r="BS62" i="190" s="1"/>
  <c r="BS43" i="188"/>
  <c r="BS43" i="190" s="1"/>
  <c r="BS74" i="188"/>
  <c r="BS74" i="190" s="1"/>
  <c r="BS52" i="188"/>
  <c r="BS52" i="190" s="1"/>
  <c r="BS21" i="188"/>
  <c r="BS21" i="190" s="1"/>
  <c r="BS54" i="188"/>
  <c r="BS54" i="190" s="1"/>
  <c r="BS40" i="188"/>
  <c r="BS40" i="190" s="1"/>
  <c r="BS29" i="188"/>
  <c r="BS29" i="190" s="1"/>
  <c r="BS9" i="188"/>
  <c r="BS28" i="188"/>
  <c r="BS28" i="190" s="1"/>
  <c r="BS19" i="188"/>
  <c r="BS19" i="190" s="1"/>
  <c r="BS23" i="188"/>
  <c r="BS23" i="190" s="1"/>
  <c r="BS18" i="188"/>
  <c r="BS18" i="190" s="1"/>
  <c r="BS34" i="188"/>
  <c r="BS34" i="190" s="1"/>
  <c r="BS16" i="188"/>
  <c r="BS16" i="190" s="1"/>
  <c r="BS38" i="188"/>
  <c r="BS38" i="190" s="1"/>
  <c r="BS35" i="188"/>
  <c r="BS35" i="190" s="1"/>
  <c r="BS15" i="188"/>
  <c r="BS15" i="190" s="1"/>
  <c r="BS11" i="188"/>
  <c r="BS11" i="190" s="1"/>
  <c r="BS12" i="188"/>
  <c r="BS12" i="190" s="1"/>
  <c r="BS25" i="188"/>
  <c r="BS25" i="190" s="1"/>
  <c r="BS10" i="188"/>
  <c r="BS10" i="190" s="1"/>
  <c r="BS13" i="188"/>
  <c r="BS13" i="190" s="1"/>
  <c r="BS94" i="188"/>
  <c r="BS94" i="190" s="1"/>
  <c r="BS89" i="188"/>
  <c r="BS89" i="190" s="1"/>
  <c r="BS87" i="188"/>
  <c r="BS87" i="190" s="1"/>
  <c r="BS92" i="188"/>
  <c r="BS93" i="188"/>
  <c r="BS93" i="190" s="1"/>
  <c r="BL82" i="188"/>
  <c r="BL82" i="190" s="1"/>
  <c r="BL62" i="188"/>
  <c r="BL62" i="190" s="1"/>
  <c r="BL73" i="188"/>
  <c r="BL73" i="190" s="1"/>
  <c r="BL84" i="188"/>
  <c r="BL84" i="190" s="1"/>
  <c r="BL78" i="188"/>
  <c r="BL78" i="190" s="1"/>
  <c r="BL72" i="188"/>
  <c r="BL72" i="190" s="1"/>
  <c r="BL53" i="188"/>
  <c r="BL53" i="190" s="1"/>
  <c r="BL61" i="188"/>
  <c r="BL61" i="190" s="1"/>
  <c r="BL60" i="188"/>
  <c r="BL60" i="190" s="1"/>
  <c r="BL48" i="188"/>
  <c r="BL48" i="190" s="1"/>
  <c r="BL83" i="188"/>
  <c r="BL83" i="190" s="1"/>
  <c r="BL80" i="188"/>
  <c r="BL80" i="190" s="1"/>
  <c r="BL52" i="188"/>
  <c r="BL52" i="190" s="1"/>
  <c r="BL77" i="188"/>
  <c r="BL77" i="190" s="1"/>
  <c r="BL63" i="188"/>
  <c r="BL63" i="190" s="1"/>
  <c r="BL74" i="188"/>
  <c r="BL74" i="190" s="1"/>
  <c r="BL64" i="188"/>
  <c r="BL64" i="190" s="1"/>
  <c r="BL51" i="188"/>
  <c r="BL51" i="190" s="1"/>
  <c r="BL68" i="188"/>
  <c r="BL68" i="190" s="1"/>
  <c r="BL37" i="188"/>
  <c r="BL37" i="190" s="1"/>
  <c r="BL40" i="188"/>
  <c r="BL40" i="190" s="1"/>
  <c r="BL34" i="188"/>
  <c r="BL34" i="190" s="1"/>
  <c r="BL54" i="188"/>
  <c r="BL54" i="190" s="1"/>
  <c r="BL31" i="188"/>
  <c r="BL31" i="190" s="1"/>
  <c r="BL75" i="188"/>
  <c r="BL75" i="190" s="1"/>
  <c r="BL55" i="188"/>
  <c r="BL55" i="190" s="1"/>
  <c r="BL44" i="188"/>
  <c r="BL44" i="190" s="1"/>
  <c r="BL56" i="188"/>
  <c r="BL56" i="190" s="1"/>
  <c r="BL67" i="188"/>
  <c r="BL67" i="190" s="1"/>
  <c r="BL81" i="188"/>
  <c r="BL81" i="190" s="1"/>
  <c r="BL69" i="188"/>
  <c r="BL69" i="190" s="1"/>
  <c r="BL33" i="188"/>
  <c r="BL33" i="190" s="1"/>
  <c r="BL70" i="188"/>
  <c r="BL70" i="190" s="1"/>
  <c r="BL50" i="188"/>
  <c r="BL50" i="190" s="1"/>
  <c r="BL79" i="188"/>
  <c r="BL79" i="190" s="1"/>
  <c r="BL65" i="188"/>
  <c r="BL65" i="190" s="1"/>
  <c r="BL76" i="188"/>
  <c r="BL76" i="190" s="1"/>
  <c r="BL28" i="188"/>
  <c r="BL28" i="190" s="1"/>
  <c r="BL23" i="188"/>
  <c r="BL23" i="190" s="1"/>
  <c r="BL42" i="188"/>
  <c r="BL42" i="190" s="1"/>
  <c r="BL18" i="188"/>
  <c r="BL18" i="190" s="1"/>
  <c r="BL15" i="188"/>
  <c r="BL15" i="190" s="1"/>
  <c r="BL47" i="188"/>
  <c r="BL47" i="190" s="1"/>
  <c r="BL9" i="188"/>
  <c r="BL36" i="188"/>
  <c r="BL36" i="190" s="1"/>
  <c r="BL27" i="188"/>
  <c r="BL27" i="190" s="1"/>
  <c r="BL46" i="188"/>
  <c r="BL46" i="190" s="1"/>
  <c r="BL57" i="188"/>
  <c r="BL57" i="190" s="1"/>
  <c r="BL45" i="188"/>
  <c r="BL45" i="190" s="1"/>
  <c r="BL71" i="188"/>
  <c r="BL71" i="190" s="1"/>
  <c r="BL59" i="188"/>
  <c r="BL59" i="190" s="1"/>
  <c r="BL41" i="188"/>
  <c r="BL41" i="190" s="1"/>
  <c r="BL49" i="188"/>
  <c r="BL49" i="190" s="1"/>
  <c r="BL11" i="188"/>
  <c r="BL11" i="190" s="1"/>
  <c r="BL39" i="188"/>
  <c r="BL39" i="190" s="1"/>
  <c r="BL58" i="188"/>
  <c r="BL58" i="190" s="1"/>
  <c r="BL21" i="188"/>
  <c r="BL21" i="190" s="1"/>
  <c r="BL66" i="188"/>
  <c r="BL66" i="190" s="1"/>
  <c r="BL43" i="188"/>
  <c r="BL43" i="190" s="1"/>
  <c r="BL26" i="188"/>
  <c r="BL26" i="190" s="1"/>
  <c r="BL30" i="188"/>
  <c r="BL30" i="190" s="1"/>
  <c r="BL25" i="188"/>
  <c r="BL25" i="190" s="1"/>
  <c r="BL24" i="188"/>
  <c r="BL24" i="190" s="1"/>
  <c r="BL29" i="188"/>
  <c r="BL29" i="190" s="1"/>
  <c r="BL38" i="188"/>
  <c r="BL38" i="190" s="1"/>
  <c r="BL16" i="188"/>
  <c r="BL16" i="190" s="1"/>
  <c r="BL10" i="188"/>
  <c r="BL10" i="190" s="1"/>
  <c r="BL12" i="188"/>
  <c r="BL12" i="190" s="1"/>
  <c r="BL20" i="188"/>
  <c r="BL20" i="190" s="1"/>
  <c r="BL22" i="188"/>
  <c r="BL22" i="190" s="1"/>
  <c r="BL13" i="188"/>
  <c r="BL13" i="190" s="1"/>
  <c r="BL32" i="188"/>
  <c r="BL32" i="190" s="1"/>
  <c r="BL14" i="188"/>
  <c r="BL14" i="190" s="1"/>
  <c r="BL19" i="188"/>
  <c r="BL19" i="190" s="1"/>
  <c r="BL35" i="188"/>
  <c r="BL35" i="190" s="1"/>
  <c r="BL17" i="188"/>
  <c r="BL17" i="190" s="1"/>
  <c r="BL93" i="188"/>
  <c r="BL93" i="190" s="1"/>
  <c r="BL94" i="188"/>
  <c r="BL94" i="190" s="1"/>
  <c r="BL92" i="188"/>
  <c r="BL89" i="188"/>
  <c r="BL89" i="190" s="1"/>
  <c r="BL87" i="188"/>
  <c r="BL87" i="190" s="1"/>
  <c r="BY83" i="188"/>
  <c r="BY83" i="190" s="1"/>
  <c r="BY63" i="188"/>
  <c r="BY63" i="190" s="1"/>
  <c r="BY74" i="188"/>
  <c r="BY74" i="190" s="1"/>
  <c r="BY79" i="188"/>
  <c r="BY79" i="190" s="1"/>
  <c r="BY67" i="188"/>
  <c r="BY67" i="190" s="1"/>
  <c r="BY56" i="188"/>
  <c r="BY56" i="190" s="1"/>
  <c r="BY75" i="188"/>
  <c r="BY75" i="190" s="1"/>
  <c r="BY68" i="188"/>
  <c r="BY68" i="190" s="1"/>
  <c r="BY49" i="188"/>
  <c r="BY49" i="190" s="1"/>
  <c r="BY55" i="188"/>
  <c r="BY55" i="190" s="1"/>
  <c r="BY46" i="188"/>
  <c r="BY46" i="190" s="1"/>
  <c r="BY81" i="188"/>
  <c r="BY81" i="190" s="1"/>
  <c r="BY69" i="188"/>
  <c r="BY69" i="190" s="1"/>
  <c r="BY70" i="188"/>
  <c r="BY70" i="190" s="1"/>
  <c r="BY54" i="188"/>
  <c r="BY54" i="190" s="1"/>
  <c r="BY76" i="188"/>
  <c r="BY76" i="190" s="1"/>
  <c r="BY71" i="188"/>
  <c r="BY71" i="190" s="1"/>
  <c r="BY84" i="188"/>
  <c r="BY84" i="190" s="1"/>
  <c r="BY57" i="188"/>
  <c r="BY57" i="190" s="1"/>
  <c r="BY42" i="188"/>
  <c r="BY42" i="190" s="1"/>
  <c r="BY21" i="188"/>
  <c r="BY21" i="190" s="1"/>
  <c r="BY38" i="188"/>
  <c r="BY38" i="190" s="1"/>
  <c r="BY78" i="188"/>
  <c r="BY78" i="190" s="1"/>
  <c r="BY58" i="188"/>
  <c r="BY58" i="190" s="1"/>
  <c r="BY35" i="188"/>
  <c r="BY35" i="190" s="1"/>
  <c r="BY32" i="188"/>
  <c r="BY32" i="190" s="1"/>
  <c r="BY72" i="188"/>
  <c r="BY72" i="190" s="1"/>
  <c r="BY59" i="188"/>
  <c r="BY59" i="190" s="1"/>
  <c r="BY48" i="188"/>
  <c r="BY48" i="190" s="1"/>
  <c r="BY73" i="188"/>
  <c r="BY73" i="190" s="1"/>
  <c r="BY66" i="188"/>
  <c r="BY66" i="190" s="1"/>
  <c r="BY51" i="188"/>
  <c r="BY51" i="190" s="1"/>
  <c r="BY65" i="188"/>
  <c r="BY65" i="190" s="1"/>
  <c r="BY60" i="188"/>
  <c r="BY60" i="190" s="1"/>
  <c r="BY53" i="188"/>
  <c r="BY53" i="190" s="1"/>
  <c r="BY45" i="188"/>
  <c r="BY45" i="190" s="1"/>
  <c r="BY40" i="188"/>
  <c r="BY40" i="190" s="1"/>
  <c r="BY34" i="188"/>
  <c r="BY34" i="190" s="1"/>
  <c r="BY77" i="188"/>
  <c r="BY77" i="190" s="1"/>
  <c r="BY80" i="188"/>
  <c r="BY80" i="190" s="1"/>
  <c r="BY64" i="188"/>
  <c r="BY64" i="190" s="1"/>
  <c r="BY47" i="188"/>
  <c r="BY47" i="190" s="1"/>
  <c r="BY31" i="188"/>
  <c r="BY31" i="190" s="1"/>
  <c r="BY37" i="188"/>
  <c r="BY37" i="190" s="1"/>
  <c r="BY26" i="188"/>
  <c r="BY26" i="190" s="1"/>
  <c r="BY24" i="188"/>
  <c r="BY24" i="190" s="1"/>
  <c r="BY19" i="188"/>
  <c r="BY19" i="190" s="1"/>
  <c r="BY30" i="188"/>
  <c r="BY30" i="190" s="1"/>
  <c r="BY16" i="188"/>
  <c r="BY16" i="190" s="1"/>
  <c r="BY44" i="188"/>
  <c r="BY44" i="190" s="1"/>
  <c r="BY82" i="188"/>
  <c r="BY82" i="190" s="1"/>
  <c r="BY29" i="188"/>
  <c r="BY29" i="190" s="1"/>
  <c r="BY10" i="188"/>
  <c r="BY10" i="190" s="1"/>
  <c r="BY41" i="188"/>
  <c r="BY41" i="190" s="1"/>
  <c r="BY43" i="188"/>
  <c r="BY43" i="190" s="1"/>
  <c r="BY62" i="188"/>
  <c r="BY62" i="190" s="1"/>
  <c r="BY39" i="188"/>
  <c r="BY39" i="190" s="1"/>
  <c r="BY52" i="188"/>
  <c r="BY52" i="190" s="1"/>
  <c r="BY50" i="188"/>
  <c r="BY50" i="190" s="1"/>
  <c r="BY28" i="188"/>
  <c r="BY28" i="190" s="1"/>
  <c r="BY23" i="188"/>
  <c r="BY23" i="190" s="1"/>
  <c r="BY27" i="188"/>
  <c r="BY27" i="190" s="1"/>
  <c r="BY18" i="188"/>
  <c r="BY18" i="190" s="1"/>
  <c r="BY20" i="188"/>
  <c r="BY20" i="190" s="1"/>
  <c r="BY12" i="188"/>
  <c r="BY12" i="190" s="1"/>
  <c r="BY22" i="188"/>
  <c r="BY22" i="190" s="1"/>
  <c r="BY36" i="188"/>
  <c r="BY36" i="190" s="1"/>
  <c r="BY25" i="188"/>
  <c r="BY25" i="190" s="1"/>
  <c r="BY61" i="188"/>
  <c r="BY61" i="190" s="1"/>
  <c r="BY11" i="188"/>
  <c r="BY11" i="190" s="1"/>
  <c r="BY13" i="188"/>
  <c r="BY13" i="190" s="1"/>
  <c r="BY15" i="188"/>
  <c r="BY15" i="190" s="1"/>
  <c r="BY9" i="188"/>
  <c r="BY33" i="188"/>
  <c r="BY33" i="190" s="1"/>
  <c r="BY14" i="188"/>
  <c r="BY14" i="190" s="1"/>
  <c r="BY17" i="188"/>
  <c r="BY17" i="190" s="1"/>
  <c r="BY87" i="188"/>
  <c r="BY87" i="190" s="1"/>
  <c r="BY93" i="188"/>
  <c r="BY93" i="190" s="1"/>
  <c r="BY92" i="188"/>
  <c r="BY89" i="188"/>
  <c r="BY89" i="190" s="1"/>
  <c r="BY94" i="188"/>
  <c r="BY94" i="190" s="1"/>
  <c r="R80" i="188"/>
  <c r="R80" i="190" s="1"/>
  <c r="R60" i="188"/>
  <c r="R60" i="190" s="1"/>
  <c r="R71" i="188"/>
  <c r="R71" i="190" s="1"/>
  <c r="R82" i="188"/>
  <c r="R82" i="190" s="1"/>
  <c r="R76" i="188"/>
  <c r="R76" i="190" s="1"/>
  <c r="R54" i="188"/>
  <c r="R54" i="190" s="1"/>
  <c r="R49" i="188"/>
  <c r="R49" i="190" s="1"/>
  <c r="R72" i="188"/>
  <c r="R72" i="190" s="1"/>
  <c r="R46" i="188"/>
  <c r="R46" i="190" s="1"/>
  <c r="R77" i="188"/>
  <c r="R77" i="190" s="1"/>
  <c r="R73" i="188"/>
  <c r="R73" i="190" s="1"/>
  <c r="R61" i="188"/>
  <c r="R61" i="190" s="1"/>
  <c r="R74" i="188"/>
  <c r="R74" i="190" s="1"/>
  <c r="R63" i="188"/>
  <c r="R63" i="190" s="1"/>
  <c r="R84" i="188"/>
  <c r="R84" i="190" s="1"/>
  <c r="R68" i="188"/>
  <c r="R68" i="190" s="1"/>
  <c r="R58" i="188"/>
  <c r="R58" i="190" s="1"/>
  <c r="R38" i="188"/>
  <c r="R38" i="190" s="1"/>
  <c r="R78" i="188"/>
  <c r="R78" i="190" s="1"/>
  <c r="R59" i="188"/>
  <c r="R59" i="190" s="1"/>
  <c r="R35" i="188"/>
  <c r="R35" i="190" s="1"/>
  <c r="R75" i="188"/>
  <c r="R75" i="190" s="1"/>
  <c r="R62" i="188"/>
  <c r="R62" i="190" s="1"/>
  <c r="R32" i="188"/>
  <c r="R32" i="190" s="1"/>
  <c r="R81" i="188"/>
  <c r="R81" i="190" s="1"/>
  <c r="R64" i="188"/>
  <c r="R64" i="190" s="1"/>
  <c r="R44" i="188"/>
  <c r="R44" i="190" s="1"/>
  <c r="R29" i="188"/>
  <c r="R29" i="190" s="1"/>
  <c r="R51" i="188"/>
  <c r="R51" i="190" s="1"/>
  <c r="R52" i="188"/>
  <c r="R52" i="190" s="1"/>
  <c r="R40" i="188"/>
  <c r="R40" i="190" s="1"/>
  <c r="R79" i="188"/>
  <c r="R79" i="190" s="1"/>
  <c r="R67" i="188"/>
  <c r="R67" i="190" s="1"/>
  <c r="R53" i="188"/>
  <c r="R53" i="190" s="1"/>
  <c r="R31" i="188"/>
  <c r="R31" i="190" s="1"/>
  <c r="R83" i="188"/>
  <c r="R83" i="190" s="1"/>
  <c r="R69" i="188"/>
  <c r="R69" i="190" s="1"/>
  <c r="R70" i="188"/>
  <c r="R70" i="190" s="1"/>
  <c r="R66" i="188"/>
  <c r="R66" i="190" s="1"/>
  <c r="R43" i="188"/>
  <c r="R43" i="190" s="1"/>
  <c r="R19" i="188"/>
  <c r="R19" i="190" s="1"/>
  <c r="R65" i="188"/>
  <c r="R65" i="190" s="1"/>
  <c r="R27" i="188"/>
  <c r="R27" i="190" s="1"/>
  <c r="R16" i="188"/>
  <c r="R16" i="190" s="1"/>
  <c r="R13" i="188"/>
  <c r="R13" i="190" s="1"/>
  <c r="R55" i="188"/>
  <c r="R55" i="190" s="1"/>
  <c r="R57" i="188"/>
  <c r="R57" i="190" s="1"/>
  <c r="R47" i="188"/>
  <c r="R47" i="190" s="1"/>
  <c r="R30" i="188"/>
  <c r="R30" i="190" s="1"/>
  <c r="R26" i="188"/>
  <c r="R26" i="190" s="1"/>
  <c r="R48" i="188"/>
  <c r="R48" i="190" s="1"/>
  <c r="R39" i="188"/>
  <c r="R39" i="190" s="1"/>
  <c r="R33" i="188"/>
  <c r="R33" i="190" s="1"/>
  <c r="R45" i="188"/>
  <c r="R45" i="190" s="1"/>
  <c r="R42" i="188"/>
  <c r="R42" i="190" s="1"/>
  <c r="R41" i="188"/>
  <c r="R41" i="190" s="1"/>
  <c r="R14" i="188"/>
  <c r="R14" i="190" s="1"/>
  <c r="R11" i="188"/>
  <c r="R11" i="190" s="1"/>
  <c r="R36" i="188"/>
  <c r="R36" i="190" s="1"/>
  <c r="R20" i="188"/>
  <c r="R20" i="190" s="1"/>
  <c r="R18" i="188"/>
  <c r="R18" i="190" s="1"/>
  <c r="R17" i="188"/>
  <c r="R17" i="190" s="1"/>
  <c r="R34" i="188"/>
  <c r="R34" i="190" s="1"/>
  <c r="R37" i="188"/>
  <c r="R37" i="190" s="1"/>
  <c r="R28" i="188"/>
  <c r="R28" i="190" s="1"/>
  <c r="R25" i="188"/>
  <c r="R25" i="190" s="1"/>
  <c r="R24" i="188"/>
  <c r="R24" i="190" s="1"/>
  <c r="R21" i="188"/>
  <c r="R21" i="190" s="1"/>
  <c r="R56" i="188"/>
  <c r="R56" i="190" s="1"/>
  <c r="R10" i="188"/>
  <c r="R10" i="190" s="1"/>
  <c r="R15" i="188"/>
  <c r="R15" i="190" s="1"/>
  <c r="R23" i="188"/>
  <c r="R23" i="190" s="1"/>
  <c r="R22" i="188"/>
  <c r="R22" i="190" s="1"/>
  <c r="R50" i="188"/>
  <c r="R50" i="190" s="1"/>
  <c r="R9" i="188"/>
  <c r="R12" i="188"/>
  <c r="R12" i="190" s="1"/>
  <c r="R93" i="188"/>
  <c r="R93" i="190" s="1"/>
  <c r="R89" i="188"/>
  <c r="R89" i="190" s="1"/>
  <c r="R87" i="188"/>
  <c r="R87" i="190" s="1"/>
  <c r="R94" i="188"/>
  <c r="R94" i="190" s="1"/>
  <c r="R92" i="188"/>
  <c r="CB63" i="170"/>
  <c r="CI63" i="168"/>
  <c r="D80" i="170"/>
  <c r="CB80" i="168"/>
  <c r="D48" i="170"/>
  <c r="CB48" i="168"/>
  <c r="AA9" i="170"/>
  <c r="AA86" i="168"/>
  <c r="BK9" i="170"/>
  <c r="BK86" i="168"/>
  <c r="AW9" i="170"/>
  <c r="AW86" i="168"/>
  <c r="AF86" i="168"/>
  <c r="AF9" i="170"/>
  <c r="AK9" i="170"/>
  <c r="AK86" i="168"/>
  <c r="D10" i="170"/>
  <c r="CB10" i="168"/>
  <c r="D53" i="170"/>
  <c r="CB53" i="168"/>
  <c r="AC35" i="206"/>
  <c r="AC15" i="207" s="1"/>
  <c r="AB35" i="206"/>
  <c r="AB15" i="207" s="1"/>
  <c r="AA15" i="207"/>
  <c r="AC48" i="201"/>
  <c r="AD48" i="205"/>
  <c r="AD48" i="201" s="1"/>
  <c r="AE48" i="205"/>
  <c r="AE48" i="201" s="1"/>
  <c r="AC47" i="201"/>
  <c r="AE47" i="205"/>
  <c r="AE47" i="201" s="1"/>
  <c r="AD47" i="205"/>
  <c r="AD47" i="201" s="1"/>
  <c r="AC69" i="201"/>
  <c r="AE69" i="205"/>
  <c r="AE69" i="201" s="1"/>
  <c r="AD69" i="205"/>
  <c r="AD69" i="201" s="1"/>
  <c r="AC36" i="201"/>
  <c r="AE36" i="205"/>
  <c r="AE36" i="201" s="1"/>
  <c r="AD36" i="205"/>
  <c r="AD36" i="201" s="1"/>
  <c r="D66" i="170"/>
  <c r="CB66" i="168"/>
  <c r="AN74" i="188"/>
  <c r="AN74" i="190" s="1"/>
  <c r="AN54" i="188"/>
  <c r="AN54" i="190" s="1"/>
  <c r="AN65" i="188"/>
  <c r="AN65" i="190" s="1"/>
  <c r="AN71" i="188"/>
  <c r="AN71" i="190" s="1"/>
  <c r="AN46" i="188"/>
  <c r="AN46" i="190" s="1"/>
  <c r="AN83" i="188"/>
  <c r="AN83" i="190" s="1"/>
  <c r="AN43" i="188"/>
  <c r="AN43" i="190" s="1"/>
  <c r="AN72" i="188"/>
  <c r="AN72" i="190" s="1"/>
  <c r="AN80" i="188"/>
  <c r="AN80" i="190" s="1"/>
  <c r="AN73" i="188"/>
  <c r="AN73" i="190" s="1"/>
  <c r="AN61" i="188"/>
  <c r="AN61" i="190" s="1"/>
  <c r="AN53" i="188"/>
  <c r="AN53" i="190" s="1"/>
  <c r="AN77" i="188"/>
  <c r="AN77" i="190" s="1"/>
  <c r="AN60" i="188"/>
  <c r="AN60" i="190" s="1"/>
  <c r="AN82" i="188"/>
  <c r="AN82" i="190" s="1"/>
  <c r="AN52" i="188"/>
  <c r="AN52" i="190" s="1"/>
  <c r="AN48" i="188"/>
  <c r="AN48" i="190" s="1"/>
  <c r="AN63" i="188"/>
  <c r="AN63" i="190" s="1"/>
  <c r="AN81" i="188"/>
  <c r="AN81" i="190" s="1"/>
  <c r="AN75" i="188"/>
  <c r="AN75" i="190" s="1"/>
  <c r="AN32" i="188"/>
  <c r="AN32" i="190" s="1"/>
  <c r="AN79" i="188"/>
  <c r="AN79" i="190" s="1"/>
  <c r="AN69" i="188"/>
  <c r="AN69" i="190" s="1"/>
  <c r="AN66" i="188"/>
  <c r="AN66" i="190" s="1"/>
  <c r="AN55" i="188"/>
  <c r="AN55" i="190" s="1"/>
  <c r="AN29" i="188"/>
  <c r="AN29" i="190" s="1"/>
  <c r="AN84" i="188"/>
  <c r="AN84" i="190" s="1"/>
  <c r="AN76" i="188"/>
  <c r="AN76" i="190" s="1"/>
  <c r="AN70" i="188"/>
  <c r="AN70" i="190" s="1"/>
  <c r="AN56" i="188"/>
  <c r="AN56" i="190" s="1"/>
  <c r="AN26" i="188"/>
  <c r="AN26" i="190" s="1"/>
  <c r="AN23" i="188"/>
  <c r="AN23" i="190" s="1"/>
  <c r="AN57" i="188"/>
  <c r="AN57" i="190" s="1"/>
  <c r="AN44" i="188"/>
  <c r="AN44" i="190" s="1"/>
  <c r="AN40" i="188"/>
  <c r="AN40" i="190" s="1"/>
  <c r="AN58" i="188"/>
  <c r="AN58" i="190" s="1"/>
  <c r="AN59" i="188"/>
  <c r="AN59" i="190" s="1"/>
  <c r="AN41" i="188"/>
  <c r="AN41" i="190" s="1"/>
  <c r="AN34" i="188"/>
  <c r="AN34" i="190" s="1"/>
  <c r="AN62" i="188"/>
  <c r="AN62" i="190" s="1"/>
  <c r="AN51" i="188"/>
  <c r="AN51" i="190" s="1"/>
  <c r="AN50" i="188"/>
  <c r="AN50" i="190" s="1"/>
  <c r="AN64" i="188"/>
  <c r="AN64" i="190" s="1"/>
  <c r="AN78" i="188"/>
  <c r="AN78" i="190" s="1"/>
  <c r="AN16" i="188"/>
  <c r="AN16" i="190" s="1"/>
  <c r="AN35" i="188"/>
  <c r="AN35" i="190" s="1"/>
  <c r="AN13" i="188"/>
  <c r="AN13" i="190" s="1"/>
  <c r="AN36" i="188"/>
  <c r="AN36" i="190" s="1"/>
  <c r="AN49" i="188"/>
  <c r="AN49" i="190" s="1"/>
  <c r="AN37" i="188"/>
  <c r="AN37" i="190" s="1"/>
  <c r="AN27" i="188"/>
  <c r="AN27" i="190" s="1"/>
  <c r="AN31" i="188"/>
  <c r="AN31" i="190" s="1"/>
  <c r="AN67" i="188"/>
  <c r="AN67" i="190" s="1"/>
  <c r="AN39" i="188"/>
  <c r="AN39" i="190" s="1"/>
  <c r="AN33" i="188"/>
  <c r="AN33" i="190" s="1"/>
  <c r="AN20" i="188"/>
  <c r="AN20" i="190" s="1"/>
  <c r="AN68" i="188"/>
  <c r="AN68" i="190" s="1"/>
  <c r="AN11" i="188"/>
  <c r="AN11" i="190" s="1"/>
  <c r="AN14" i="188"/>
  <c r="AN14" i="190" s="1"/>
  <c r="AN22" i="188"/>
  <c r="AN22" i="190" s="1"/>
  <c r="AN18" i="188"/>
  <c r="AN18" i="190" s="1"/>
  <c r="AN45" i="188"/>
  <c r="AN45" i="190" s="1"/>
  <c r="AN19" i="188"/>
  <c r="AN19" i="190" s="1"/>
  <c r="AN17" i="188"/>
  <c r="AN17" i="190" s="1"/>
  <c r="AN10" i="188"/>
  <c r="AN10" i="190" s="1"/>
  <c r="AN38" i="188"/>
  <c r="AN38" i="190" s="1"/>
  <c r="AN12" i="188"/>
  <c r="AN12" i="190" s="1"/>
  <c r="AN24" i="188"/>
  <c r="AN24" i="190" s="1"/>
  <c r="AN28" i="188"/>
  <c r="AN28" i="190" s="1"/>
  <c r="AN25" i="188"/>
  <c r="AN25" i="190" s="1"/>
  <c r="AN21" i="188"/>
  <c r="AN21" i="190" s="1"/>
  <c r="AN9" i="188"/>
  <c r="AN47" i="188"/>
  <c r="AN47" i="190" s="1"/>
  <c r="AN15" i="188"/>
  <c r="AN15" i="190" s="1"/>
  <c r="AN42" i="188"/>
  <c r="AN42" i="190" s="1"/>
  <c r="AN30" i="188"/>
  <c r="AN30" i="190" s="1"/>
  <c r="AN89" i="188"/>
  <c r="AN89" i="190" s="1"/>
  <c r="AN87" i="188"/>
  <c r="AN87" i="190" s="1"/>
  <c r="AN92" i="188"/>
  <c r="AN93" i="188"/>
  <c r="AN93" i="190" s="1"/>
  <c r="AN94" i="188"/>
  <c r="AN94" i="190" s="1"/>
  <c r="W65" i="188"/>
  <c r="W65" i="190" s="1"/>
  <c r="W76" i="188"/>
  <c r="W76" i="190" s="1"/>
  <c r="W81" i="188"/>
  <c r="W81" i="190" s="1"/>
  <c r="W62" i="188"/>
  <c r="W62" i="190" s="1"/>
  <c r="W74" i="188"/>
  <c r="W74" i="190" s="1"/>
  <c r="W60" i="188"/>
  <c r="W60" i="190" s="1"/>
  <c r="W63" i="188"/>
  <c r="W63" i="190" s="1"/>
  <c r="W52" i="188"/>
  <c r="W52" i="190" s="1"/>
  <c r="W64" i="188"/>
  <c r="W64" i="190" s="1"/>
  <c r="W59" i="188"/>
  <c r="W59" i="190" s="1"/>
  <c r="W48" i="188"/>
  <c r="W48" i="190" s="1"/>
  <c r="W78" i="188"/>
  <c r="W78" i="190" s="1"/>
  <c r="W51" i="188"/>
  <c r="W51" i="190" s="1"/>
  <c r="W75" i="188"/>
  <c r="W75" i="190" s="1"/>
  <c r="W58" i="188"/>
  <c r="W58" i="190" s="1"/>
  <c r="W66" i="188"/>
  <c r="W66" i="190" s="1"/>
  <c r="W84" i="188"/>
  <c r="W84" i="190" s="1"/>
  <c r="W67" i="188"/>
  <c r="W67" i="190" s="1"/>
  <c r="W83" i="188"/>
  <c r="W83" i="190" s="1"/>
  <c r="W50" i="188"/>
  <c r="W50" i="190" s="1"/>
  <c r="W41" i="188"/>
  <c r="W41" i="190" s="1"/>
  <c r="W23" i="188"/>
  <c r="W23" i="190" s="1"/>
  <c r="W40" i="188"/>
  <c r="W40" i="190" s="1"/>
  <c r="W37" i="188"/>
  <c r="W37" i="190" s="1"/>
  <c r="W49" i="188"/>
  <c r="W49" i="190" s="1"/>
  <c r="W47" i="188"/>
  <c r="W47" i="190" s="1"/>
  <c r="W34" i="188"/>
  <c r="W34" i="190" s="1"/>
  <c r="W31" i="188"/>
  <c r="W31" i="190" s="1"/>
  <c r="W68" i="188"/>
  <c r="W68" i="190" s="1"/>
  <c r="W46" i="188"/>
  <c r="W46" i="190" s="1"/>
  <c r="W79" i="188"/>
  <c r="W79" i="190" s="1"/>
  <c r="W69" i="188"/>
  <c r="W69" i="190" s="1"/>
  <c r="W36" i="188"/>
  <c r="W36" i="190" s="1"/>
  <c r="W71" i="188"/>
  <c r="W71" i="190" s="1"/>
  <c r="W54" i="188"/>
  <c r="W54" i="190" s="1"/>
  <c r="W72" i="188"/>
  <c r="W72" i="190" s="1"/>
  <c r="W55" i="188"/>
  <c r="W55" i="190" s="1"/>
  <c r="W73" i="188"/>
  <c r="W73" i="190" s="1"/>
  <c r="W82" i="188"/>
  <c r="W82" i="190" s="1"/>
  <c r="W38" i="188"/>
  <c r="W38" i="190" s="1"/>
  <c r="W32" i="188"/>
  <c r="W32" i="190" s="1"/>
  <c r="W30" i="188"/>
  <c r="W30" i="190" s="1"/>
  <c r="W22" i="188"/>
  <c r="W22" i="190" s="1"/>
  <c r="W57" i="188"/>
  <c r="W57" i="190" s="1"/>
  <c r="W33" i="188"/>
  <c r="W33" i="190" s="1"/>
  <c r="W80" i="188"/>
  <c r="W80" i="190" s="1"/>
  <c r="W39" i="188"/>
  <c r="W39" i="190" s="1"/>
  <c r="W24" i="188"/>
  <c r="W24" i="190" s="1"/>
  <c r="W18" i="188"/>
  <c r="W18" i="190" s="1"/>
  <c r="W45" i="188"/>
  <c r="W45" i="190" s="1"/>
  <c r="W42" i="188"/>
  <c r="W42" i="190" s="1"/>
  <c r="W26" i="188"/>
  <c r="W26" i="190" s="1"/>
  <c r="W12" i="188"/>
  <c r="W12" i="190" s="1"/>
  <c r="W77" i="188"/>
  <c r="W77" i="190" s="1"/>
  <c r="W70" i="188"/>
  <c r="W70" i="190" s="1"/>
  <c r="W61" i="188"/>
  <c r="W61" i="190" s="1"/>
  <c r="W56" i="188"/>
  <c r="W56" i="190" s="1"/>
  <c r="W44" i="188"/>
  <c r="W44" i="190" s="1"/>
  <c r="W25" i="188"/>
  <c r="W25" i="190" s="1"/>
  <c r="W21" i="188"/>
  <c r="W21" i="190" s="1"/>
  <c r="W19" i="188"/>
  <c r="W19" i="190" s="1"/>
  <c r="W17" i="188"/>
  <c r="W17" i="190" s="1"/>
  <c r="W13" i="188"/>
  <c r="W13" i="190" s="1"/>
  <c r="W9" i="188"/>
  <c r="W29" i="188"/>
  <c r="W29" i="190" s="1"/>
  <c r="W27" i="188"/>
  <c r="W27" i="190" s="1"/>
  <c r="W16" i="188"/>
  <c r="W16" i="190" s="1"/>
  <c r="W43" i="188"/>
  <c r="W43" i="190" s="1"/>
  <c r="W53" i="188"/>
  <c r="W53" i="190" s="1"/>
  <c r="W14" i="188"/>
  <c r="W14" i="190" s="1"/>
  <c r="W11" i="188"/>
  <c r="W11" i="190" s="1"/>
  <c r="W35" i="188"/>
  <c r="W35" i="190" s="1"/>
  <c r="W20" i="188"/>
  <c r="W20" i="190" s="1"/>
  <c r="W28" i="188"/>
  <c r="W28" i="190" s="1"/>
  <c r="W15" i="188"/>
  <c r="W15" i="190" s="1"/>
  <c r="W10" i="188"/>
  <c r="W10" i="190" s="1"/>
  <c r="W93" i="188"/>
  <c r="W93" i="190" s="1"/>
  <c r="W87" i="188"/>
  <c r="W87" i="190" s="1"/>
  <c r="W89" i="188"/>
  <c r="W89" i="190" s="1"/>
  <c r="W92" i="188"/>
  <c r="W94" i="188"/>
  <c r="W94" i="190" s="1"/>
  <c r="I67" i="188"/>
  <c r="I67" i="190" s="1"/>
  <c r="I78" i="188"/>
  <c r="I78" i="190" s="1"/>
  <c r="I83" i="188"/>
  <c r="I83" i="190" s="1"/>
  <c r="I82" i="188"/>
  <c r="I82" i="190" s="1"/>
  <c r="I57" i="188"/>
  <c r="I57" i="190" s="1"/>
  <c r="I79" i="188"/>
  <c r="I79" i="190" s="1"/>
  <c r="I68" i="188"/>
  <c r="I68" i="190" s="1"/>
  <c r="I50" i="188"/>
  <c r="I50" i="190" s="1"/>
  <c r="I69" i="188"/>
  <c r="I69" i="190" s="1"/>
  <c r="I76" i="188"/>
  <c r="I76" i="190" s="1"/>
  <c r="I56" i="188"/>
  <c r="I56" i="190" s="1"/>
  <c r="I70" i="188"/>
  <c r="I70" i="190" s="1"/>
  <c r="I80" i="188"/>
  <c r="I80" i="190" s="1"/>
  <c r="I71" i="188"/>
  <c r="I71" i="190" s="1"/>
  <c r="I25" i="188"/>
  <c r="I25" i="190" s="1"/>
  <c r="I22" i="188"/>
  <c r="I22" i="190" s="1"/>
  <c r="I45" i="188"/>
  <c r="I45" i="190" s="1"/>
  <c r="I39" i="188"/>
  <c r="I39" i="190" s="1"/>
  <c r="I36" i="188"/>
  <c r="I36" i="190" s="1"/>
  <c r="I43" i="188"/>
  <c r="I43" i="190" s="1"/>
  <c r="I33" i="188"/>
  <c r="I33" i="190" s="1"/>
  <c r="I65" i="188"/>
  <c r="I65" i="190" s="1"/>
  <c r="I75" i="188"/>
  <c r="I75" i="190" s="1"/>
  <c r="I81" i="188"/>
  <c r="I81" i="190" s="1"/>
  <c r="I44" i="188"/>
  <c r="I44" i="190" s="1"/>
  <c r="I38" i="188"/>
  <c r="I38" i="190" s="1"/>
  <c r="I59" i="188"/>
  <c r="I59" i="190" s="1"/>
  <c r="I64" i="188"/>
  <c r="I64" i="190" s="1"/>
  <c r="I84" i="188"/>
  <c r="I84" i="190" s="1"/>
  <c r="I72" i="188"/>
  <c r="I72" i="190" s="1"/>
  <c r="I77" i="188"/>
  <c r="I77" i="190" s="1"/>
  <c r="I74" i="188"/>
  <c r="I74" i="190" s="1"/>
  <c r="I9" i="188"/>
  <c r="I60" i="188"/>
  <c r="I60" i="190" s="1"/>
  <c r="I41" i="188"/>
  <c r="I41" i="190" s="1"/>
  <c r="I21" i="188"/>
  <c r="I21" i="190" s="1"/>
  <c r="I20" i="188"/>
  <c r="I20" i="190" s="1"/>
  <c r="I53" i="188"/>
  <c r="I53" i="190" s="1"/>
  <c r="I63" i="188"/>
  <c r="I63" i="190" s="1"/>
  <c r="I14" i="188"/>
  <c r="I14" i="190" s="1"/>
  <c r="I55" i="188"/>
  <c r="I55" i="190" s="1"/>
  <c r="I51" i="188"/>
  <c r="I51" i="190" s="1"/>
  <c r="I37" i="188"/>
  <c r="I37" i="190" s="1"/>
  <c r="I27" i="188"/>
  <c r="I27" i="190" s="1"/>
  <c r="I62" i="188"/>
  <c r="I62" i="190" s="1"/>
  <c r="I47" i="188"/>
  <c r="I47" i="190" s="1"/>
  <c r="I73" i="188"/>
  <c r="I73" i="190" s="1"/>
  <c r="I66" i="188"/>
  <c r="I66" i="190" s="1"/>
  <c r="I46" i="188"/>
  <c r="I46" i="190" s="1"/>
  <c r="I48" i="188"/>
  <c r="I48" i="190" s="1"/>
  <c r="I49" i="188"/>
  <c r="I49" i="190" s="1"/>
  <c r="I42" i="188"/>
  <c r="I42" i="190" s="1"/>
  <c r="I40" i="188"/>
  <c r="I40" i="190" s="1"/>
  <c r="I10" i="188"/>
  <c r="I10" i="190" s="1"/>
  <c r="I15" i="188"/>
  <c r="I15" i="190" s="1"/>
  <c r="I58" i="188"/>
  <c r="I58" i="190" s="1"/>
  <c r="I11" i="188"/>
  <c r="I11" i="190" s="1"/>
  <c r="I54" i="188"/>
  <c r="I54" i="190" s="1"/>
  <c r="I61" i="188"/>
  <c r="I61" i="190" s="1"/>
  <c r="I19" i="188"/>
  <c r="I19" i="190" s="1"/>
  <c r="I34" i="188"/>
  <c r="I34" i="190" s="1"/>
  <c r="I29" i="188"/>
  <c r="I29" i="190" s="1"/>
  <c r="I24" i="188"/>
  <c r="I24" i="190" s="1"/>
  <c r="I31" i="188"/>
  <c r="I31" i="190" s="1"/>
  <c r="I16" i="188"/>
  <c r="I16" i="190" s="1"/>
  <c r="I12" i="188"/>
  <c r="I12" i="190" s="1"/>
  <c r="I35" i="188"/>
  <c r="I35" i="190" s="1"/>
  <c r="I30" i="188"/>
  <c r="I30" i="190" s="1"/>
  <c r="I52" i="188"/>
  <c r="I52" i="190" s="1"/>
  <c r="I23" i="188"/>
  <c r="I23" i="190" s="1"/>
  <c r="I17" i="188"/>
  <c r="I17" i="190" s="1"/>
  <c r="I13" i="188"/>
  <c r="I13" i="190" s="1"/>
  <c r="I26" i="188"/>
  <c r="I26" i="190" s="1"/>
  <c r="I18" i="188"/>
  <c r="I18" i="190" s="1"/>
  <c r="I32" i="188"/>
  <c r="I32" i="190" s="1"/>
  <c r="I28" i="188"/>
  <c r="I28" i="190" s="1"/>
  <c r="I89" i="188"/>
  <c r="I89" i="190" s="1"/>
  <c r="I93" i="188"/>
  <c r="I93" i="190" s="1"/>
  <c r="I87" i="188"/>
  <c r="I87" i="190" s="1"/>
  <c r="I92" i="188"/>
  <c r="I94" i="188"/>
  <c r="I94" i="190" s="1"/>
  <c r="AL80" i="188"/>
  <c r="AL80" i="190" s="1"/>
  <c r="AL60" i="188"/>
  <c r="AL60" i="190" s="1"/>
  <c r="AL71" i="188"/>
  <c r="AL71" i="190" s="1"/>
  <c r="AL82" i="188"/>
  <c r="AL82" i="190" s="1"/>
  <c r="AL76" i="188"/>
  <c r="AL76" i="190" s="1"/>
  <c r="AL70" i="188"/>
  <c r="AL70" i="190" s="1"/>
  <c r="AL55" i="188"/>
  <c r="AL55" i="190" s="1"/>
  <c r="AL49" i="188"/>
  <c r="AL49" i="190" s="1"/>
  <c r="AL54" i="188"/>
  <c r="AL54" i="190" s="1"/>
  <c r="AL46" i="188"/>
  <c r="AL46" i="190" s="1"/>
  <c r="AL83" i="188"/>
  <c r="AL83" i="190" s="1"/>
  <c r="AL72" i="188"/>
  <c r="AL72" i="190" s="1"/>
  <c r="AL73" i="188"/>
  <c r="AL73" i="190" s="1"/>
  <c r="AL61" i="188"/>
  <c r="AL61" i="190" s="1"/>
  <c r="AL53" i="188"/>
  <c r="AL53" i="190" s="1"/>
  <c r="AL77" i="188"/>
  <c r="AL77" i="190" s="1"/>
  <c r="AL62" i="188"/>
  <c r="AL62" i="190" s="1"/>
  <c r="AL74" i="188"/>
  <c r="AL74" i="190" s="1"/>
  <c r="AL78" i="188"/>
  <c r="AL78" i="190" s="1"/>
  <c r="AL81" i="188"/>
  <c r="AL81" i="190" s="1"/>
  <c r="AL75" i="188"/>
  <c r="AL75" i="190" s="1"/>
  <c r="AL68" i="188"/>
  <c r="AL68" i="190" s="1"/>
  <c r="AL67" i="188"/>
  <c r="AL67" i="190" s="1"/>
  <c r="AL63" i="188"/>
  <c r="AL63" i="190" s="1"/>
  <c r="AL38" i="188"/>
  <c r="AL38" i="190" s="1"/>
  <c r="AL35" i="188"/>
  <c r="AL35" i="190" s="1"/>
  <c r="AL32" i="188"/>
  <c r="AL32" i="190" s="1"/>
  <c r="AL79" i="188"/>
  <c r="AL79" i="190" s="1"/>
  <c r="AL69" i="188"/>
  <c r="AL69" i="190" s="1"/>
  <c r="AL66" i="188"/>
  <c r="AL66" i="190" s="1"/>
  <c r="AL29" i="188"/>
  <c r="AL29" i="190" s="1"/>
  <c r="AL84" i="188"/>
  <c r="AL84" i="190" s="1"/>
  <c r="AL56" i="188"/>
  <c r="AL56" i="190" s="1"/>
  <c r="AL57" i="188"/>
  <c r="AL57" i="190" s="1"/>
  <c r="AL65" i="188"/>
  <c r="AL65" i="190" s="1"/>
  <c r="AL44" i="188"/>
  <c r="AL44" i="190" s="1"/>
  <c r="AL40" i="188"/>
  <c r="AL40" i="190" s="1"/>
  <c r="AL31" i="188"/>
  <c r="AL31" i="190" s="1"/>
  <c r="AL51" i="188"/>
  <c r="AL51" i="190" s="1"/>
  <c r="AL50" i="188"/>
  <c r="AL50" i="190" s="1"/>
  <c r="AL45" i="188"/>
  <c r="AL45" i="190" s="1"/>
  <c r="AL28" i="188"/>
  <c r="AL28" i="190" s="1"/>
  <c r="AL25" i="188"/>
  <c r="AL25" i="190" s="1"/>
  <c r="AL21" i="188"/>
  <c r="AL21" i="190" s="1"/>
  <c r="AL19" i="188"/>
  <c r="AL19" i="190" s="1"/>
  <c r="AL16" i="188"/>
  <c r="AL16" i="190" s="1"/>
  <c r="AL52" i="188"/>
  <c r="AL52" i="190" s="1"/>
  <c r="AL13" i="188"/>
  <c r="AL13" i="190" s="1"/>
  <c r="AL41" i="188"/>
  <c r="AL41" i="190" s="1"/>
  <c r="AL37" i="188"/>
  <c r="AL37" i="190" s="1"/>
  <c r="AL27" i="188"/>
  <c r="AL27" i="190" s="1"/>
  <c r="AL58" i="188"/>
  <c r="AL58" i="190" s="1"/>
  <c r="AL43" i="188"/>
  <c r="AL43" i="190" s="1"/>
  <c r="AL24" i="188"/>
  <c r="AL24" i="190" s="1"/>
  <c r="AL34" i="188"/>
  <c r="AL34" i="190" s="1"/>
  <c r="AL30" i="188"/>
  <c r="AL30" i="190" s="1"/>
  <c r="AL23" i="188"/>
  <c r="AL23" i="190" s="1"/>
  <c r="AL11" i="188"/>
  <c r="AL11" i="190" s="1"/>
  <c r="AL48" i="188"/>
  <c r="AL48" i="190" s="1"/>
  <c r="AL14" i="188"/>
  <c r="AL14" i="190" s="1"/>
  <c r="AL22" i="188"/>
  <c r="AL22" i="190" s="1"/>
  <c r="AL20" i="188"/>
  <c r="AL20" i="190" s="1"/>
  <c r="AL18" i="188"/>
  <c r="AL18" i="190" s="1"/>
  <c r="AL39" i="188"/>
  <c r="AL39" i="190" s="1"/>
  <c r="AL47" i="188"/>
  <c r="AL47" i="190" s="1"/>
  <c r="AL33" i="188"/>
  <c r="AL33" i="190" s="1"/>
  <c r="AL26" i="188"/>
  <c r="AL26" i="190" s="1"/>
  <c r="AL64" i="188"/>
  <c r="AL64" i="190" s="1"/>
  <c r="AL17" i="188"/>
  <c r="AL17" i="190" s="1"/>
  <c r="AL12" i="188"/>
  <c r="AL12" i="190" s="1"/>
  <c r="AL36" i="188"/>
  <c r="AL36" i="190" s="1"/>
  <c r="AL10" i="188"/>
  <c r="AL10" i="190" s="1"/>
  <c r="AL9" i="188"/>
  <c r="AL15" i="188"/>
  <c r="AL15" i="190" s="1"/>
  <c r="AL59" i="188"/>
  <c r="AL59" i="190" s="1"/>
  <c r="AL42" i="188"/>
  <c r="AL42" i="190" s="1"/>
  <c r="AL89" i="188"/>
  <c r="AL89" i="190" s="1"/>
  <c r="AL93" i="188"/>
  <c r="AL93" i="190" s="1"/>
  <c r="AL87" i="188"/>
  <c r="AL87" i="190" s="1"/>
  <c r="AL94" i="188"/>
  <c r="AL94" i="190" s="1"/>
  <c r="AL92" i="188"/>
  <c r="CB25" i="170"/>
  <c r="CI25" i="168"/>
  <c r="D26" i="170"/>
  <c r="CB26" i="168"/>
  <c r="X91" i="207"/>
  <c r="Z91" i="206"/>
  <c r="Z91" i="207" s="1"/>
  <c r="W9" i="170"/>
  <c r="W86" i="168"/>
  <c r="BL9" i="170"/>
  <c r="BL86" i="168"/>
  <c r="CH9" i="170"/>
  <c r="CH86" i="168"/>
  <c r="AZ9" i="170"/>
  <c r="AZ86" i="168"/>
  <c r="BE9" i="170"/>
  <c r="BE86" i="168"/>
  <c r="AA62" i="207"/>
  <c r="AB43" i="206"/>
  <c r="AB62" i="207" s="1"/>
  <c r="AC43" i="206"/>
  <c r="AC62" i="207" s="1"/>
  <c r="AC69" i="206"/>
  <c r="AC65" i="207" s="1"/>
  <c r="AB69" i="206"/>
  <c r="AB65" i="207" s="1"/>
  <c r="AA65" i="207"/>
  <c r="AA78" i="207"/>
  <c r="AB46" i="206"/>
  <c r="AB78" i="207" s="1"/>
  <c r="AC46" i="206"/>
  <c r="AC78" i="207" s="1"/>
  <c r="AB63" i="206"/>
  <c r="AB76" i="207" s="1"/>
  <c r="AC63" i="206"/>
  <c r="AC76" i="207" s="1"/>
  <c r="AA76" i="207"/>
  <c r="AB30" i="206"/>
  <c r="AB25" i="207" s="1"/>
  <c r="AC30" i="206"/>
  <c r="AC25" i="207" s="1"/>
  <c r="AA25" i="207"/>
  <c r="D39" i="170"/>
  <c r="CB39" i="168"/>
  <c r="AC49" i="201"/>
  <c r="AE49" i="205"/>
  <c r="AE49" i="201" s="1"/>
  <c r="AD49" i="205"/>
  <c r="AD49" i="201" s="1"/>
  <c r="AC77" i="201"/>
  <c r="AE77" i="205"/>
  <c r="AE77" i="201" s="1"/>
  <c r="AD77" i="205"/>
  <c r="AD77" i="201" s="1"/>
  <c r="AC19" i="201"/>
  <c r="AE19" i="205"/>
  <c r="AE19" i="201" s="1"/>
  <c r="AD19" i="205"/>
  <c r="AD19" i="201" s="1"/>
  <c r="AC56" i="201"/>
  <c r="AE56" i="205"/>
  <c r="AE56" i="201" s="1"/>
  <c r="AD56" i="205"/>
  <c r="AD56" i="201" s="1"/>
  <c r="D70" i="170"/>
  <c r="CB70" i="168"/>
  <c r="BU75" i="188"/>
  <c r="BU75" i="190" s="1"/>
  <c r="BU55" i="188"/>
  <c r="BU55" i="190" s="1"/>
  <c r="BU66" i="188"/>
  <c r="BU66" i="190" s="1"/>
  <c r="BU65" i="188"/>
  <c r="BU65" i="190" s="1"/>
  <c r="BU50" i="188"/>
  <c r="BU50" i="190" s="1"/>
  <c r="BU47" i="188"/>
  <c r="BU47" i="190" s="1"/>
  <c r="BU82" i="188"/>
  <c r="BU82" i="190" s="1"/>
  <c r="BU57" i="188"/>
  <c r="BU57" i="190" s="1"/>
  <c r="BU44" i="188"/>
  <c r="BU44" i="190" s="1"/>
  <c r="BU41" i="188"/>
  <c r="BU41" i="190" s="1"/>
  <c r="BU78" i="188"/>
  <c r="BU78" i="190" s="1"/>
  <c r="BU67" i="188"/>
  <c r="BU67" i="190" s="1"/>
  <c r="BU68" i="188"/>
  <c r="BU68" i="190" s="1"/>
  <c r="BU49" i="188"/>
  <c r="BU49" i="190" s="1"/>
  <c r="BU81" i="188"/>
  <c r="BU81" i="190" s="1"/>
  <c r="BU69" i="188"/>
  <c r="BU69" i="190" s="1"/>
  <c r="BU79" i="188"/>
  <c r="BU79" i="190" s="1"/>
  <c r="BU84" i="188"/>
  <c r="BU84" i="190" s="1"/>
  <c r="BU73" i="188"/>
  <c r="BU73" i="190" s="1"/>
  <c r="BU33" i="188"/>
  <c r="BU33" i="190" s="1"/>
  <c r="BU30" i="188"/>
  <c r="BU30" i="190" s="1"/>
  <c r="BU61" i="188"/>
  <c r="BU61" i="190" s="1"/>
  <c r="BU27" i="188"/>
  <c r="BU27" i="190" s="1"/>
  <c r="BU63" i="188"/>
  <c r="BU63" i="190" s="1"/>
  <c r="BU24" i="188"/>
  <c r="BU24" i="190" s="1"/>
  <c r="BU70" i="188"/>
  <c r="BU70" i="190" s="1"/>
  <c r="BU42" i="188"/>
  <c r="BU42" i="190" s="1"/>
  <c r="BU71" i="188"/>
  <c r="BU71" i="190" s="1"/>
  <c r="BU58" i="188"/>
  <c r="BU58" i="190" s="1"/>
  <c r="BU35" i="188"/>
  <c r="BU35" i="190" s="1"/>
  <c r="BU76" i="188"/>
  <c r="BU76" i="190" s="1"/>
  <c r="BU72" i="188"/>
  <c r="BU72" i="190" s="1"/>
  <c r="BU43" i="188"/>
  <c r="BU43" i="190" s="1"/>
  <c r="BU26" i="188"/>
  <c r="BU26" i="190" s="1"/>
  <c r="BU51" i="188"/>
  <c r="BU51" i="190" s="1"/>
  <c r="BU62" i="188"/>
  <c r="BU62" i="190" s="1"/>
  <c r="BU52" i="188"/>
  <c r="BU52" i="190" s="1"/>
  <c r="BU17" i="188"/>
  <c r="BU17" i="190" s="1"/>
  <c r="BU60" i="188"/>
  <c r="BU60" i="190" s="1"/>
  <c r="BU53" i="188"/>
  <c r="BU53" i="190" s="1"/>
  <c r="BU20" i="188"/>
  <c r="BU20" i="190" s="1"/>
  <c r="BU14" i="188"/>
  <c r="BU14" i="190" s="1"/>
  <c r="BU45" i="188"/>
  <c r="BU45" i="190" s="1"/>
  <c r="BU11" i="188"/>
  <c r="BU11" i="190" s="1"/>
  <c r="BU77" i="188"/>
  <c r="BU77" i="190" s="1"/>
  <c r="BU36" i="188"/>
  <c r="BU36" i="190" s="1"/>
  <c r="BU22" i="188"/>
  <c r="BU22" i="190" s="1"/>
  <c r="BU48" i="188"/>
  <c r="BU48" i="190" s="1"/>
  <c r="BU32" i="188"/>
  <c r="BU32" i="190" s="1"/>
  <c r="BU38" i="188"/>
  <c r="BU38" i="190" s="1"/>
  <c r="BU59" i="188"/>
  <c r="BU59" i="190" s="1"/>
  <c r="BU74" i="188"/>
  <c r="BU74" i="190" s="1"/>
  <c r="BU64" i="188"/>
  <c r="BU64" i="190" s="1"/>
  <c r="BU54" i="188"/>
  <c r="BU54" i="190" s="1"/>
  <c r="BU23" i="188"/>
  <c r="BU23" i="190" s="1"/>
  <c r="BU56" i="188"/>
  <c r="BU56" i="190" s="1"/>
  <c r="BU9" i="188"/>
  <c r="BU29" i="188"/>
  <c r="BU29" i="190" s="1"/>
  <c r="BU25" i="188"/>
  <c r="BU25" i="190" s="1"/>
  <c r="BU13" i="188"/>
  <c r="BU13" i="190" s="1"/>
  <c r="BU28" i="188"/>
  <c r="BU28" i="190" s="1"/>
  <c r="BU19" i="188"/>
  <c r="BU19" i="190" s="1"/>
  <c r="BU18" i="188"/>
  <c r="BU18" i="190" s="1"/>
  <c r="BU34" i="188"/>
  <c r="BU34" i="190" s="1"/>
  <c r="BU16" i="188"/>
  <c r="BU16" i="190" s="1"/>
  <c r="BU10" i="188"/>
  <c r="BU10" i="190" s="1"/>
  <c r="BU31" i="188"/>
  <c r="BU31" i="190" s="1"/>
  <c r="BU83" i="188"/>
  <c r="BU83" i="190" s="1"/>
  <c r="BU80" i="188"/>
  <c r="BU80" i="190" s="1"/>
  <c r="BU21" i="188"/>
  <c r="BU21" i="190" s="1"/>
  <c r="BU40" i="188"/>
  <c r="BU40" i="190" s="1"/>
  <c r="BU39" i="188"/>
  <c r="BU39" i="190" s="1"/>
  <c r="BU12" i="188"/>
  <c r="BU12" i="190" s="1"/>
  <c r="BU37" i="188"/>
  <c r="BU37" i="190" s="1"/>
  <c r="BU46" i="188"/>
  <c r="BU46" i="190" s="1"/>
  <c r="BU15" i="188"/>
  <c r="BU15" i="190" s="1"/>
  <c r="BU92" i="188"/>
  <c r="BU87" i="188"/>
  <c r="BU87" i="190" s="1"/>
  <c r="BU89" i="188"/>
  <c r="BU89" i="190" s="1"/>
  <c r="BU93" i="188"/>
  <c r="BU93" i="190" s="1"/>
  <c r="BU94" i="188"/>
  <c r="BU94" i="190" s="1"/>
  <c r="BM79" i="188"/>
  <c r="BM79" i="190" s="1"/>
  <c r="BM59" i="188"/>
  <c r="BM59" i="190" s="1"/>
  <c r="BM70" i="188"/>
  <c r="BM70" i="190" s="1"/>
  <c r="BM81" i="188"/>
  <c r="BM81" i="190" s="1"/>
  <c r="BM75" i="188"/>
  <c r="BM75" i="190" s="1"/>
  <c r="BM61" i="188"/>
  <c r="BM61" i="190" s="1"/>
  <c r="BM73" i="188"/>
  <c r="BM73" i="190" s="1"/>
  <c r="BM60" i="188"/>
  <c r="BM60" i="190" s="1"/>
  <c r="BM48" i="188"/>
  <c r="BM48" i="190" s="1"/>
  <c r="BM83" i="188"/>
  <c r="BM83" i="190" s="1"/>
  <c r="BM80" i="188"/>
  <c r="BM80" i="190" s="1"/>
  <c r="BM52" i="188"/>
  <c r="BM52" i="190" s="1"/>
  <c r="BM45" i="188"/>
  <c r="BM45" i="190" s="1"/>
  <c r="BM77" i="188"/>
  <c r="BM77" i="190" s="1"/>
  <c r="BM62" i="188"/>
  <c r="BM62" i="190" s="1"/>
  <c r="BM63" i="188"/>
  <c r="BM63" i="190" s="1"/>
  <c r="BM74" i="188"/>
  <c r="BM74" i="190" s="1"/>
  <c r="BM64" i="188"/>
  <c r="BM64" i="190" s="1"/>
  <c r="BM51" i="188"/>
  <c r="BM51" i="190" s="1"/>
  <c r="BM58" i="188"/>
  <c r="BM58" i="190" s="1"/>
  <c r="BM82" i="188"/>
  <c r="BM82" i="190" s="1"/>
  <c r="BM69" i="188"/>
  <c r="BM69" i="190" s="1"/>
  <c r="BM53" i="188"/>
  <c r="BM53" i="190" s="1"/>
  <c r="BM37" i="188"/>
  <c r="BM37" i="190" s="1"/>
  <c r="BM40" i="188"/>
  <c r="BM40" i="190" s="1"/>
  <c r="BM34" i="188"/>
  <c r="BM34" i="190" s="1"/>
  <c r="BM54" i="188"/>
  <c r="BM54" i="190" s="1"/>
  <c r="BM31" i="188"/>
  <c r="BM31" i="190" s="1"/>
  <c r="BM78" i="188"/>
  <c r="BM78" i="190" s="1"/>
  <c r="BM55" i="188"/>
  <c r="BM55" i="190" s="1"/>
  <c r="BM44" i="188"/>
  <c r="BM44" i="190" s="1"/>
  <c r="BM28" i="188"/>
  <c r="BM28" i="190" s="1"/>
  <c r="BM56" i="188"/>
  <c r="BM56" i="190" s="1"/>
  <c r="BM41" i="188"/>
  <c r="BM41" i="190" s="1"/>
  <c r="BM67" i="188"/>
  <c r="BM67" i="190" s="1"/>
  <c r="BM57" i="188"/>
  <c r="BM57" i="190" s="1"/>
  <c r="BM39" i="188"/>
  <c r="BM39" i="190" s="1"/>
  <c r="BM66" i="188"/>
  <c r="BM66" i="190" s="1"/>
  <c r="BM42" i="188"/>
  <c r="BM42" i="190" s="1"/>
  <c r="BM30" i="188"/>
  <c r="BM30" i="190" s="1"/>
  <c r="BM50" i="188"/>
  <c r="BM50" i="190" s="1"/>
  <c r="BM65" i="188"/>
  <c r="BM65" i="190" s="1"/>
  <c r="BM76" i="188"/>
  <c r="BM76" i="190" s="1"/>
  <c r="BM71" i="188"/>
  <c r="BM71" i="190" s="1"/>
  <c r="BM84" i="188"/>
  <c r="BM84" i="190" s="1"/>
  <c r="BM23" i="188"/>
  <c r="BM23" i="190" s="1"/>
  <c r="BM18" i="188"/>
  <c r="BM18" i="190" s="1"/>
  <c r="BM15" i="188"/>
  <c r="BM15" i="190" s="1"/>
  <c r="BM35" i="188"/>
  <c r="BM35" i="190" s="1"/>
  <c r="BM12" i="188"/>
  <c r="BM12" i="190" s="1"/>
  <c r="BM47" i="188"/>
  <c r="BM47" i="190" s="1"/>
  <c r="BM36" i="188"/>
  <c r="BM36" i="190" s="1"/>
  <c r="BM27" i="188"/>
  <c r="BM27" i="190" s="1"/>
  <c r="BM46" i="188"/>
  <c r="BM46" i="190" s="1"/>
  <c r="BM68" i="188"/>
  <c r="BM68" i="190" s="1"/>
  <c r="BM49" i="188"/>
  <c r="BM49" i="190" s="1"/>
  <c r="BM26" i="188"/>
  <c r="BM26" i="190" s="1"/>
  <c r="BM43" i="188"/>
  <c r="BM43" i="190" s="1"/>
  <c r="BM21" i="188"/>
  <c r="BM21" i="190" s="1"/>
  <c r="BM33" i="188"/>
  <c r="BM33" i="190" s="1"/>
  <c r="BM14" i="188"/>
  <c r="BM14" i="190" s="1"/>
  <c r="BM25" i="188"/>
  <c r="BM25" i="190" s="1"/>
  <c r="BM24" i="188"/>
  <c r="BM24" i="190" s="1"/>
  <c r="BM72" i="188"/>
  <c r="BM72" i="190" s="1"/>
  <c r="BM9" i="188"/>
  <c r="BM29" i="188"/>
  <c r="BM29" i="190" s="1"/>
  <c r="BM22" i="188"/>
  <c r="BM22" i="190" s="1"/>
  <c r="BM20" i="188"/>
  <c r="BM20" i="190" s="1"/>
  <c r="BM19" i="188"/>
  <c r="BM19" i="190" s="1"/>
  <c r="BM38" i="188"/>
  <c r="BM38" i="190" s="1"/>
  <c r="BM16" i="188"/>
  <c r="BM16" i="190" s="1"/>
  <c r="BM32" i="188"/>
  <c r="BM32" i="190" s="1"/>
  <c r="BM17" i="188"/>
  <c r="BM17" i="190" s="1"/>
  <c r="BM13" i="188"/>
  <c r="BM13" i="190" s="1"/>
  <c r="BM11" i="188"/>
  <c r="BM11" i="190" s="1"/>
  <c r="BM10" i="188"/>
  <c r="BM10" i="190" s="1"/>
  <c r="BM87" i="188"/>
  <c r="BM87" i="190" s="1"/>
  <c r="BM89" i="188"/>
  <c r="BM89" i="190" s="1"/>
  <c r="BM92" i="188"/>
  <c r="BM94" i="188"/>
  <c r="BM94" i="190" s="1"/>
  <c r="BM93" i="188"/>
  <c r="BM93" i="190" s="1"/>
  <c r="AF78" i="188"/>
  <c r="AF78" i="190" s="1"/>
  <c r="AF58" i="188"/>
  <c r="AF58" i="190" s="1"/>
  <c r="AF69" i="188"/>
  <c r="AF69" i="190" s="1"/>
  <c r="AF74" i="188"/>
  <c r="AF74" i="190" s="1"/>
  <c r="AF81" i="188"/>
  <c r="AF81" i="190" s="1"/>
  <c r="AF57" i="188"/>
  <c r="AF57" i="190" s="1"/>
  <c r="AF50" i="188"/>
  <c r="AF50" i="190" s="1"/>
  <c r="AF67" i="188"/>
  <c r="AF67" i="190" s="1"/>
  <c r="AF47" i="188"/>
  <c r="AF47" i="190" s="1"/>
  <c r="AF84" i="188"/>
  <c r="AF84" i="190" s="1"/>
  <c r="AF68" i="188"/>
  <c r="AF68" i="190" s="1"/>
  <c r="AF44" i="188"/>
  <c r="AF44" i="190" s="1"/>
  <c r="AF79" i="188"/>
  <c r="AF79" i="190" s="1"/>
  <c r="AF56" i="188"/>
  <c r="AF56" i="190" s="1"/>
  <c r="AF76" i="188"/>
  <c r="AF76" i="190" s="1"/>
  <c r="AF55" i="188"/>
  <c r="AF55" i="190" s="1"/>
  <c r="AF70" i="188"/>
  <c r="AF70" i="190" s="1"/>
  <c r="AF83" i="188"/>
  <c r="AF83" i="190" s="1"/>
  <c r="AF71" i="188"/>
  <c r="AF71" i="190" s="1"/>
  <c r="AF82" i="188"/>
  <c r="AF82" i="190" s="1"/>
  <c r="AF53" i="188"/>
  <c r="AF53" i="190" s="1"/>
  <c r="AF36" i="188"/>
  <c r="AF36" i="190" s="1"/>
  <c r="AF54" i="188"/>
  <c r="AF54" i="190" s="1"/>
  <c r="AF33" i="188"/>
  <c r="AF33" i="190" s="1"/>
  <c r="AF30" i="188"/>
  <c r="AF30" i="190" s="1"/>
  <c r="AF27" i="188"/>
  <c r="AF27" i="190" s="1"/>
  <c r="AF72" i="188"/>
  <c r="AF72" i="190" s="1"/>
  <c r="AF63" i="188"/>
  <c r="AF63" i="190" s="1"/>
  <c r="AF45" i="188"/>
  <c r="AF45" i="190" s="1"/>
  <c r="AF43" i="188"/>
  <c r="AF43" i="190" s="1"/>
  <c r="AF61" i="188"/>
  <c r="AF61" i="190" s="1"/>
  <c r="AF73" i="188"/>
  <c r="AF73" i="190" s="1"/>
  <c r="AF38" i="188"/>
  <c r="AF38" i="190" s="1"/>
  <c r="AF66" i="188"/>
  <c r="AF66" i="190" s="1"/>
  <c r="AF80" i="188"/>
  <c r="AF80" i="190" s="1"/>
  <c r="AF29" i="188"/>
  <c r="AF29" i="190" s="1"/>
  <c r="AF77" i="188"/>
  <c r="AF77" i="190" s="1"/>
  <c r="AF65" i="188"/>
  <c r="AF65" i="190" s="1"/>
  <c r="AF64" i="188"/>
  <c r="AF64" i="190" s="1"/>
  <c r="AF51" i="188"/>
  <c r="AF51" i="190" s="1"/>
  <c r="AF46" i="188"/>
  <c r="AF46" i="190" s="1"/>
  <c r="AF39" i="188"/>
  <c r="AF39" i="190" s="1"/>
  <c r="AF20" i="188"/>
  <c r="AF20" i="190" s="1"/>
  <c r="AF40" i="188"/>
  <c r="AF40" i="190" s="1"/>
  <c r="AF34" i="188"/>
  <c r="AF34" i="190" s="1"/>
  <c r="AF17" i="188"/>
  <c r="AF17" i="190" s="1"/>
  <c r="AF62" i="188"/>
  <c r="AF62" i="190" s="1"/>
  <c r="AF59" i="188"/>
  <c r="AF59" i="190" s="1"/>
  <c r="AF14" i="188"/>
  <c r="AF14" i="190" s="1"/>
  <c r="AF35" i="188"/>
  <c r="AF35" i="190" s="1"/>
  <c r="AF21" i="188"/>
  <c r="AF21" i="190" s="1"/>
  <c r="AF11" i="188"/>
  <c r="AF11" i="190" s="1"/>
  <c r="AF48" i="188"/>
  <c r="AF48" i="190" s="1"/>
  <c r="AF42" i="188"/>
  <c r="AF42" i="190" s="1"/>
  <c r="AF49" i="188"/>
  <c r="AF49" i="190" s="1"/>
  <c r="AF23" i="188"/>
  <c r="AF23" i="190" s="1"/>
  <c r="AF28" i="188"/>
  <c r="AF28" i="190" s="1"/>
  <c r="AF25" i="188"/>
  <c r="AF25" i="190" s="1"/>
  <c r="AF75" i="188"/>
  <c r="AF75" i="190" s="1"/>
  <c r="AF52" i="188"/>
  <c r="AF52" i="190" s="1"/>
  <c r="AF41" i="188"/>
  <c r="AF41" i="190" s="1"/>
  <c r="AF37" i="188"/>
  <c r="AF37" i="190" s="1"/>
  <c r="AF26" i="188"/>
  <c r="AF26" i="190" s="1"/>
  <c r="AF12" i="188"/>
  <c r="AF12" i="190" s="1"/>
  <c r="AF10" i="188"/>
  <c r="AF10" i="190" s="1"/>
  <c r="AF24" i="188"/>
  <c r="AF24" i="190" s="1"/>
  <c r="AF31" i="188"/>
  <c r="AF31" i="190" s="1"/>
  <c r="AF32" i="188"/>
  <c r="AF32" i="190" s="1"/>
  <c r="AF22" i="188"/>
  <c r="AF22" i="190" s="1"/>
  <c r="AF16" i="188"/>
  <c r="AF16" i="190" s="1"/>
  <c r="AF60" i="188"/>
  <c r="AF60" i="190" s="1"/>
  <c r="AF13" i="188"/>
  <c r="AF13" i="190" s="1"/>
  <c r="AF19" i="188"/>
  <c r="AF19" i="190" s="1"/>
  <c r="AF9" i="188"/>
  <c r="AF15" i="188"/>
  <c r="AF15" i="190" s="1"/>
  <c r="AF18" i="188"/>
  <c r="AF18" i="190" s="1"/>
  <c r="AF89" i="188"/>
  <c r="AF89" i="190" s="1"/>
  <c r="AF94" i="188"/>
  <c r="AF94" i="190" s="1"/>
  <c r="AF93" i="188"/>
  <c r="AF93" i="190" s="1"/>
  <c r="AF87" i="188"/>
  <c r="AF87" i="190" s="1"/>
  <c r="AF92" i="188"/>
  <c r="BF80" i="188"/>
  <c r="BF80" i="190" s="1"/>
  <c r="BF60" i="188"/>
  <c r="BF60" i="190" s="1"/>
  <c r="BF71" i="188"/>
  <c r="BF71" i="190" s="1"/>
  <c r="BF82" i="188"/>
  <c r="BF82" i="190" s="1"/>
  <c r="BF76" i="188"/>
  <c r="BF76" i="190" s="1"/>
  <c r="BF79" i="188"/>
  <c r="BF79" i="190" s="1"/>
  <c r="BF69" i="188"/>
  <c r="BF69" i="190" s="1"/>
  <c r="BF55" i="188"/>
  <c r="BF55" i="190" s="1"/>
  <c r="BF49" i="188"/>
  <c r="BF49" i="190" s="1"/>
  <c r="BF84" i="188"/>
  <c r="BF84" i="190" s="1"/>
  <c r="BF70" i="188"/>
  <c r="BF70" i="190" s="1"/>
  <c r="BF46" i="188"/>
  <c r="BF46" i="190" s="1"/>
  <c r="BF54" i="188"/>
  <c r="BF54" i="190" s="1"/>
  <c r="BF72" i="188"/>
  <c r="BF72" i="190" s="1"/>
  <c r="BF53" i="188"/>
  <c r="BF53" i="190" s="1"/>
  <c r="BF73" i="188"/>
  <c r="BF73" i="190" s="1"/>
  <c r="BF61" i="188"/>
  <c r="BF61" i="190" s="1"/>
  <c r="BF83" i="188"/>
  <c r="BF83" i="190" s="1"/>
  <c r="BF74" i="188"/>
  <c r="BF74" i="190" s="1"/>
  <c r="BF52" i="188"/>
  <c r="BF52" i="190" s="1"/>
  <c r="BF47" i="188"/>
  <c r="BF47" i="190" s="1"/>
  <c r="BF38" i="188"/>
  <c r="BF38" i="190" s="1"/>
  <c r="BF43" i="188"/>
  <c r="BF43" i="190" s="1"/>
  <c r="BF35" i="188"/>
  <c r="BF35" i="190" s="1"/>
  <c r="BF32" i="188"/>
  <c r="BF32" i="190" s="1"/>
  <c r="BF64" i="188"/>
  <c r="BF64" i="190" s="1"/>
  <c r="BF45" i="188"/>
  <c r="BF45" i="190" s="1"/>
  <c r="BF29" i="188"/>
  <c r="BF29" i="190" s="1"/>
  <c r="BF78" i="188"/>
  <c r="BF78" i="190" s="1"/>
  <c r="BF31" i="188"/>
  <c r="BF31" i="190" s="1"/>
  <c r="BF63" i="188"/>
  <c r="BF63" i="190" s="1"/>
  <c r="BF81" i="188"/>
  <c r="BF81" i="190" s="1"/>
  <c r="BF67" i="188"/>
  <c r="BF67" i="190" s="1"/>
  <c r="BF56" i="188"/>
  <c r="BF56" i="190" s="1"/>
  <c r="BF68" i="188"/>
  <c r="BF68" i="190" s="1"/>
  <c r="BF66" i="188"/>
  <c r="BF66" i="190" s="1"/>
  <c r="BF39" i="188"/>
  <c r="BF39" i="190" s="1"/>
  <c r="BF33" i="188"/>
  <c r="BF33" i="190" s="1"/>
  <c r="BF19" i="188"/>
  <c r="BF19" i="190" s="1"/>
  <c r="BF58" i="188"/>
  <c r="BF58" i="190" s="1"/>
  <c r="BF50" i="188"/>
  <c r="BF50" i="190" s="1"/>
  <c r="BF16" i="188"/>
  <c r="BF16" i="190" s="1"/>
  <c r="BF75" i="188"/>
  <c r="BF75" i="190" s="1"/>
  <c r="BF34" i="188"/>
  <c r="BF34" i="190" s="1"/>
  <c r="BF23" i="188"/>
  <c r="BF23" i="190" s="1"/>
  <c r="BF13" i="188"/>
  <c r="BF13" i="190" s="1"/>
  <c r="BF40" i="188"/>
  <c r="BF40" i="190" s="1"/>
  <c r="BF28" i="188"/>
  <c r="BF28" i="190" s="1"/>
  <c r="BF25" i="188"/>
  <c r="BF25" i="190" s="1"/>
  <c r="BF21" i="188"/>
  <c r="BF21" i="190" s="1"/>
  <c r="BF77" i="188"/>
  <c r="BF77" i="190" s="1"/>
  <c r="BF42" i="188"/>
  <c r="BF42" i="190" s="1"/>
  <c r="BF57" i="188"/>
  <c r="BF57" i="190" s="1"/>
  <c r="BF51" i="188"/>
  <c r="BF51" i="190" s="1"/>
  <c r="BF44" i="188"/>
  <c r="BF44" i="190" s="1"/>
  <c r="BF48" i="188"/>
  <c r="BF48" i="190" s="1"/>
  <c r="BF27" i="188"/>
  <c r="BF27" i="190" s="1"/>
  <c r="BF59" i="188"/>
  <c r="BF59" i="190" s="1"/>
  <c r="BF15" i="188"/>
  <c r="BF15" i="190" s="1"/>
  <c r="BF41" i="188"/>
  <c r="BF41" i="190" s="1"/>
  <c r="BF11" i="188"/>
  <c r="BF11" i="190" s="1"/>
  <c r="BF65" i="188"/>
  <c r="BF65" i="190" s="1"/>
  <c r="BF26" i="188"/>
  <c r="BF26" i="190" s="1"/>
  <c r="BF37" i="188"/>
  <c r="BF37" i="190" s="1"/>
  <c r="BF18" i="188"/>
  <c r="BF18" i="190" s="1"/>
  <c r="BF24" i="188"/>
  <c r="BF24" i="190" s="1"/>
  <c r="BF14" i="188"/>
  <c r="BF14" i="190" s="1"/>
  <c r="BF10" i="188"/>
  <c r="BF10" i="190" s="1"/>
  <c r="BF62" i="188"/>
  <c r="BF62" i="190" s="1"/>
  <c r="BF20" i="188"/>
  <c r="BF20" i="190" s="1"/>
  <c r="BF30" i="188"/>
  <c r="BF30" i="190" s="1"/>
  <c r="BF9" i="188"/>
  <c r="BF22" i="188"/>
  <c r="BF22" i="190" s="1"/>
  <c r="BF36" i="188"/>
  <c r="BF36" i="190" s="1"/>
  <c r="BF12" i="188"/>
  <c r="BF12" i="190" s="1"/>
  <c r="BF17" i="188"/>
  <c r="BF17" i="190" s="1"/>
  <c r="BF89" i="188"/>
  <c r="BF89" i="190" s="1"/>
  <c r="BF93" i="188"/>
  <c r="BF93" i="190" s="1"/>
  <c r="BF87" i="188"/>
  <c r="BF87" i="190" s="1"/>
  <c r="BF94" i="188"/>
  <c r="BF94" i="190" s="1"/>
  <c r="BF92" i="188"/>
  <c r="D28" i="170"/>
  <c r="CB28" i="168"/>
  <c r="Z9" i="170"/>
  <c r="Z86" i="168"/>
  <c r="D86" i="168"/>
  <c r="D9" i="170"/>
  <c r="CB9" i="168"/>
  <c r="T9" i="170"/>
  <c r="T86" i="168"/>
  <c r="BT9" i="170"/>
  <c r="BT86" i="168"/>
  <c r="BY9" i="170"/>
  <c r="BY86" i="168"/>
  <c r="AA77" i="207"/>
  <c r="AB42" i="206"/>
  <c r="AB77" i="207" s="1"/>
  <c r="AC42" i="206"/>
  <c r="AC77" i="207" s="1"/>
  <c r="AC49" i="206"/>
  <c r="AC55" i="207" s="1"/>
  <c r="AB49" i="206"/>
  <c r="AB55" i="207" s="1"/>
  <c r="AA55" i="207"/>
  <c r="AC76" i="201"/>
  <c r="AD76" i="205"/>
  <c r="AD76" i="201" s="1"/>
  <c r="AE76" i="205"/>
  <c r="AE76" i="201" s="1"/>
  <c r="AP68" i="188"/>
  <c r="AP68" i="190" s="1"/>
  <c r="AP79" i="188"/>
  <c r="AP79" i="190" s="1"/>
  <c r="AP84" i="188"/>
  <c r="AP84" i="190" s="1"/>
  <c r="AP83" i="188"/>
  <c r="AP83" i="190" s="1"/>
  <c r="AP72" i="188"/>
  <c r="AP72" i="190" s="1"/>
  <c r="AP80" i="188"/>
  <c r="AP80" i="190" s="1"/>
  <c r="AP73" i="188"/>
  <c r="AP73" i="190" s="1"/>
  <c r="AP61" i="188"/>
  <c r="AP61" i="190" s="1"/>
  <c r="AP53" i="188"/>
  <c r="AP53" i="190" s="1"/>
  <c r="AP77" i="188"/>
  <c r="AP77" i="190" s="1"/>
  <c r="AP62" i="188"/>
  <c r="AP62" i="190" s="1"/>
  <c r="AP60" i="188"/>
  <c r="AP60" i="190" s="1"/>
  <c r="AP82" i="188"/>
  <c r="AP82" i="190" s="1"/>
  <c r="AP74" i="188"/>
  <c r="AP74" i="190" s="1"/>
  <c r="AP63" i="188"/>
  <c r="AP63" i="190" s="1"/>
  <c r="AP59" i="188"/>
  <c r="AP59" i="190" s="1"/>
  <c r="AP45" i="188"/>
  <c r="AP45" i="190" s="1"/>
  <c r="AP64" i="188"/>
  <c r="AP64" i="190" s="1"/>
  <c r="AP78" i="188"/>
  <c r="AP78" i="190" s="1"/>
  <c r="AP76" i="188"/>
  <c r="AP76" i="190" s="1"/>
  <c r="AP70" i="188"/>
  <c r="AP70" i="190" s="1"/>
  <c r="AP56" i="188"/>
  <c r="AP56" i="190" s="1"/>
  <c r="AP26" i="188"/>
  <c r="AP26" i="190" s="1"/>
  <c r="AP23" i="188"/>
  <c r="AP23" i="190" s="1"/>
  <c r="AP57" i="188"/>
  <c r="AP57" i="190" s="1"/>
  <c r="AP44" i="188"/>
  <c r="AP44" i="190" s="1"/>
  <c r="AP71" i="188"/>
  <c r="AP71" i="190" s="1"/>
  <c r="AP65" i="188"/>
  <c r="AP65" i="190" s="1"/>
  <c r="AP58" i="188"/>
  <c r="AP58" i="190" s="1"/>
  <c r="AP40" i="188"/>
  <c r="AP40" i="190" s="1"/>
  <c r="AP37" i="188"/>
  <c r="AP37" i="190" s="1"/>
  <c r="AP41" i="188"/>
  <c r="AP41" i="190" s="1"/>
  <c r="AP34" i="188"/>
  <c r="AP34" i="190" s="1"/>
  <c r="AP48" i="188"/>
  <c r="AP48" i="190" s="1"/>
  <c r="AP42" i="188"/>
  <c r="AP42" i="190" s="1"/>
  <c r="AP39" i="188"/>
  <c r="AP39" i="190" s="1"/>
  <c r="AP49" i="188"/>
  <c r="AP49" i="190" s="1"/>
  <c r="AP52" i="188"/>
  <c r="AP52" i="190" s="1"/>
  <c r="AP75" i="188"/>
  <c r="AP75" i="190" s="1"/>
  <c r="AP81" i="188"/>
  <c r="AP81" i="190" s="1"/>
  <c r="AP36" i="188"/>
  <c r="AP36" i="190" s="1"/>
  <c r="AP10" i="188"/>
  <c r="AP10" i="190" s="1"/>
  <c r="AP69" i="188"/>
  <c r="AP69" i="190" s="1"/>
  <c r="AP27" i="188"/>
  <c r="AP27" i="190" s="1"/>
  <c r="AP66" i="188"/>
  <c r="AP66" i="190" s="1"/>
  <c r="AP15" i="188"/>
  <c r="AP15" i="190" s="1"/>
  <c r="AP54" i="188"/>
  <c r="AP54" i="190" s="1"/>
  <c r="AP50" i="188"/>
  <c r="AP50" i="190" s="1"/>
  <c r="AP67" i="188"/>
  <c r="AP67" i="190" s="1"/>
  <c r="AP30" i="188"/>
  <c r="AP30" i="190" s="1"/>
  <c r="AP43" i="188"/>
  <c r="AP43" i="190" s="1"/>
  <c r="AP51" i="188"/>
  <c r="AP51" i="190" s="1"/>
  <c r="AP47" i="188"/>
  <c r="AP47" i="190" s="1"/>
  <c r="AP55" i="188"/>
  <c r="AP55" i="190" s="1"/>
  <c r="AP46" i="188"/>
  <c r="AP46" i="190" s="1"/>
  <c r="AP31" i="188"/>
  <c r="AP31" i="190" s="1"/>
  <c r="AP14" i="188"/>
  <c r="AP14" i="190" s="1"/>
  <c r="AP38" i="188"/>
  <c r="AP38" i="190" s="1"/>
  <c r="AP22" i="188"/>
  <c r="AP22" i="190" s="1"/>
  <c r="AP20" i="188"/>
  <c r="AP20" i="190" s="1"/>
  <c r="AP32" i="188"/>
  <c r="AP32" i="190" s="1"/>
  <c r="AP18" i="188"/>
  <c r="AP18" i="190" s="1"/>
  <c r="AP9" i="188"/>
  <c r="AP35" i="188"/>
  <c r="AP35" i="190" s="1"/>
  <c r="AP19" i="188"/>
  <c r="AP19" i="190" s="1"/>
  <c r="AP17" i="188"/>
  <c r="AP17" i="190" s="1"/>
  <c r="AP21" i="188"/>
  <c r="AP21" i="190" s="1"/>
  <c r="AP33" i="188"/>
  <c r="AP33" i="190" s="1"/>
  <c r="AP12" i="188"/>
  <c r="AP12" i="190" s="1"/>
  <c r="AP24" i="188"/>
  <c r="AP24" i="190" s="1"/>
  <c r="AP13" i="188"/>
  <c r="AP13" i="190" s="1"/>
  <c r="AP11" i="188"/>
  <c r="AP11" i="190" s="1"/>
  <c r="AP28" i="188"/>
  <c r="AP28" i="190" s="1"/>
  <c r="AP25" i="188"/>
  <c r="AP25" i="190" s="1"/>
  <c r="AP29" i="188"/>
  <c r="AP29" i="190" s="1"/>
  <c r="AP16" i="188"/>
  <c r="AP16" i="190" s="1"/>
  <c r="AP89" i="188"/>
  <c r="AP89" i="190" s="1"/>
  <c r="AP93" i="188"/>
  <c r="AP93" i="190" s="1"/>
  <c r="AP92" i="188"/>
  <c r="AP94" i="188"/>
  <c r="AP94" i="190" s="1"/>
  <c r="AP87" i="188"/>
  <c r="AP87" i="190" s="1"/>
  <c r="X82" i="188"/>
  <c r="X82" i="190" s="1"/>
  <c r="X62" i="188"/>
  <c r="X62" i="190" s="1"/>
  <c r="X73" i="188"/>
  <c r="X73" i="190" s="1"/>
  <c r="X84" i="188"/>
  <c r="X84" i="190" s="1"/>
  <c r="X78" i="188"/>
  <c r="X78" i="190" s="1"/>
  <c r="X74" i="188"/>
  <c r="X74" i="190" s="1"/>
  <c r="X60" i="188"/>
  <c r="X60" i="190" s="1"/>
  <c r="X63" i="188"/>
  <c r="X63" i="190" s="1"/>
  <c r="X52" i="188"/>
  <c r="X52" i="190" s="1"/>
  <c r="X64" i="188"/>
  <c r="X64" i="190" s="1"/>
  <c r="X59" i="188"/>
  <c r="X59" i="190" s="1"/>
  <c r="X48" i="188"/>
  <c r="X48" i="190" s="1"/>
  <c r="X81" i="188"/>
  <c r="X81" i="190" s="1"/>
  <c r="X75" i="188"/>
  <c r="X75" i="190" s="1"/>
  <c r="X65" i="188"/>
  <c r="X65" i="190" s="1"/>
  <c r="X58" i="188"/>
  <c r="X58" i="190" s="1"/>
  <c r="X66" i="188"/>
  <c r="X66" i="190" s="1"/>
  <c r="X67" i="188"/>
  <c r="X67" i="190" s="1"/>
  <c r="X76" i="188"/>
  <c r="X76" i="190" s="1"/>
  <c r="X83" i="188"/>
  <c r="X83" i="190" s="1"/>
  <c r="X40" i="188"/>
  <c r="X40" i="190" s="1"/>
  <c r="X51" i="188"/>
  <c r="X51" i="190" s="1"/>
  <c r="X37" i="188"/>
  <c r="X37" i="190" s="1"/>
  <c r="X49" i="188"/>
  <c r="X49" i="190" s="1"/>
  <c r="X47" i="188"/>
  <c r="X47" i="190" s="1"/>
  <c r="X34" i="188"/>
  <c r="X34" i="190" s="1"/>
  <c r="X31" i="188"/>
  <c r="X31" i="190" s="1"/>
  <c r="X42" i="188"/>
  <c r="X42" i="190" s="1"/>
  <c r="X68" i="188"/>
  <c r="X68" i="190" s="1"/>
  <c r="X79" i="188"/>
  <c r="X79" i="190" s="1"/>
  <c r="X69" i="188"/>
  <c r="X69" i="190" s="1"/>
  <c r="X70" i="188"/>
  <c r="X70" i="190" s="1"/>
  <c r="X71" i="188"/>
  <c r="X71" i="190" s="1"/>
  <c r="X54" i="188"/>
  <c r="X54" i="190" s="1"/>
  <c r="X45" i="188"/>
  <c r="X45" i="190" s="1"/>
  <c r="X33" i="188"/>
  <c r="X33" i="190" s="1"/>
  <c r="X72" i="188"/>
  <c r="X72" i="190" s="1"/>
  <c r="X55" i="188"/>
  <c r="X55" i="190" s="1"/>
  <c r="X61" i="188"/>
  <c r="X61" i="190" s="1"/>
  <c r="X56" i="188"/>
  <c r="X56" i="190" s="1"/>
  <c r="X80" i="188"/>
  <c r="X80" i="190" s="1"/>
  <c r="X38" i="188"/>
  <c r="X38" i="190" s="1"/>
  <c r="X32" i="188"/>
  <c r="X32" i="190" s="1"/>
  <c r="X30" i="188"/>
  <c r="X30" i="190" s="1"/>
  <c r="X22" i="188"/>
  <c r="X22" i="190" s="1"/>
  <c r="X57" i="188"/>
  <c r="X57" i="190" s="1"/>
  <c r="X39" i="188"/>
  <c r="X39" i="190" s="1"/>
  <c r="X24" i="188"/>
  <c r="X24" i="190" s="1"/>
  <c r="X18" i="188"/>
  <c r="X18" i="190" s="1"/>
  <c r="X46" i="188"/>
  <c r="X46" i="190" s="1"/>
  <c r="X15" i="188"/>
  <c r="X15" i="190" s="1"/>
  <c r="X9" i="188"/>
  <c r="X29" i="188"/>
  <c r="X29" i="190" s="1"/>
  <c r="X77" i="188"/>
  <c r="X77" i="190" s="1"/>
  <c r="X44" i="188"/>
  <c r="X44" i="190" s="1"/>
  <c r="X36" i="188"/>
  <c r="X36" i="190" s="1"/>
  <c r="X17" i="188"/>
  <c r="X17" i="190" s="1"/>
  <c r="X13" i="188"/>
  <c r="X13" i="190" s="1"/>
  <c r="X28" i="188"/>
  <c r="X28" i="190" s="1"/>
  <c r="X16" i="188"/>
  <c r="X16" i="190" s="1"/>
  <c r="X43" i="188"/>
  <c r="X43" i="190" s="1"/>
  <c r="X23" i="188"/>
  <c r="X23" i="190" s="1"/>
  <c r="X53" i="188"/>
  <c r="X53" i="190" s="1"/>
  <c r="X41" i="188"/>
  <c r="X41" i="190" s="1"/>
  <c r="X21" i="188"/>
  <c r="X21" i="190" s="1"/>
  <c r="X27" i="188"/>
  <c r="X27" i="190" s="1"/>
  <c r="X20" i="188"/>
  <c r="X20" i="190" s="1"/>
  <c r="X50" i="188"/>
  <c r="X50" i="190" s="1"/>
  <c r="X12" i="188"/>
  <c r="X12" i="190" s="1"/>
  <c r="X11" i="188"/>
  <c r="X11" i="190" s="1"/>
  <c r="X19" i="188"/>
  <c r="X19" i="190" s="1"/>
  <c r="X14" i="188"/>
  <c r="X14" i="190" s="1"/>
  <c r="X35" i="188"/>
  <c r="X35" i="190" s="1"/>
  <c r="X26" i="188"/>
  <c r="X26" i="190" s="1"/>
  <c r="X10" i="188"/>
  <c r="X10" i="190" s="1"/>
  <c r="X25" i="188"/>
  <c r="X25" i="190" s="1"/>
  <c r="X92" i="188"/>
  <c r="X87" i="188"/>
  <c r="X87" i="190" s="1"/>
  <c r="X89" i="188"/>
  <c r="X89" i="190" s="1"/>
  <c r="X93" i="188"/>
  <c r="X93" i="190" s="1"/>
  <c r="X94" i="188"/>
  <c r="X94" i="190" s="1"/>
  <c r="BC69" i="188"/>
  <c r="BC69" i="190" s="1"/>
  <c r="BC80" i="188"/>
  <c r="BC80" i="190" s="1"/>
  <c r="BC84" i="188"/>
  <c r="BC84" i="190" s="1"/>
  <c r="BC75" i="188"/>
  <c r="BC75" i="190" s="1"/>
  <c r="BC67" i="188"/>
  <c r="BC67" i="190" s="1"/>
  <c r="BC41" i="188"/>
  <c r="BC41" i="190" s="1"/>
  <c r="BC81" i="188"/>
  <c r="BC81" i="190" s="1"/>
  <c r="BC68" i="188"/>
  <c r="BC68" i="190" s="1"/>
  <c r="BC56" i="188"/>
  <c r="BC56" i="190" s="1"/>
  <c r="BC79" i="188"/>
  <c r="BC79" i="190" s="1"/>
  <c r="BC76" i="188"/>
  <c r="BC76" i="190" s="1"/>
  <c r="BC70" i="188"/>
  <c r="BC70" i="190" s="1"/>
  <c r="BC46" i="188"/>
  <c r="BC46" i="190" s="1"/>
  <c r="BC71" i="188"/>
  <c r="BC71" i="190" s="1"/>
  <c r="BC54" i="188"/>
  <c r="BC54" i="190" s="1"/>
  <c r="BC82" i="188"/>
  <c r="BC82" i="190" s="1"/>
  <c r="BC62" i="188"/>
  <c r="BC62" i="190" s="1"/>
  <c r="BC50" i="188"/>
  <c r="BC50" i="190" s="1"/>
  <c r="BC48" i="188"/>
  <c r="BC48" i="190" s="1"/>
  <c r="BC27" i="188"/>
  <c r="BC27" i="190" s="1"/>
  <c r="BC77" i="188"/>
  <c r="BC77" i="190" s="1"/>
  <c r="BC74" i="188"/>
  <c r="BC74" i="190" s="1"/>
  <c r="BC51" i="188"/>
  <c r="BC51" i="190" s="1"/>
  <c r="BC24" i="188"/>
  <c r="BC24" i="190" s="1"/>
  <c r="BC21" i="188"/>
  <c r="BC21" i="190" s="1"/>
  <c r="BC60" i="188"/>
  <c r="BC60" i="190" s="1"/>
  <c r="BC52" i="188"/>
  <c r="BC52" i="190" s="1"/>
  <c r="BC47" i="188"/>
  <c r="BC47" i="190" s="1"/>
  <c r="BC38" i="188"/>
  <c r="BC38" i="190" s="1"/>
  <c r="BC53" i="188"/>
  <c r="BC53" i="190" s="1"/>
  <c r="BC43" i="188"/>
  <c r="BC43" i="190" s="1"/>
  <c r="BC35" i="188"/>
  <c r="BC35" i="190" s="1"/>
  <c r="BC64" i="188"/>
  <c r="BC64" i="190" s="1"/>
  <c r="BC45" i="188"/>
  <c r="BC45" i="190" s="1"/>
  <c r="BC55" i="188"/>
  <c r="BC55" i="190" s="1"/>
  <c r="BC78" i="188"/>
  <c r="BC78" i="190" s="1"/>
  <c r="BC61" i="188"/>
  <c r="BC61" i="190" s="1"/>
  <c r="BC72" i="188"/>
  <c r="BC72" i="190" s="1"/>
  <c r="BC11" i="188"/>
  <c r="BC11" i="190" s="1"/>
  <c r="BC83" i="188"/>
  <c r="BC83" i="190" s="1"/>
  <c r="BC66" i="188"/>
  <c r="BC66" i="190" s="1"/>
  <c r="BC73" i="188"/>
  <c r="BC73" i="190" s="1"/>
  <c r="BC29" i="188"/>
  <c r="BC29" i="190" s="1"/>
  <c r="BC58" i="188"/>
  <c r="BC58" i="190" s="1"/>
  <c r="BC34" i="188"/>
  <c r="BC34" i="190" s="1"/>
  <c r="BC16" i="188"/>
  <c r="BC16" i="190" s="1"/>
  <c r="BC40" i="188"/>
  <c r="BC40" i="190" s="1"/>
  <c r="BC23" i="188"/>
  <c r="BC23" i="190" s="1"/>
  <c r="BC42" i="188"/>
  <c r="BC42" i="190" s="1"/>
  <c r="BC63" i="188"/>
  <c r="BC63" i="190" s="1"/>
  <c r="BC57" i="188"/>
  <c r="BC57" i="190" s="1"/>
  <c r="BC44" i="188"/>
  <c r="BC44" i="190" s="1"/>
  <c r="BC17" i="188"/>
  <c r="BC17" i="190" s="1"/>
  <c r="BC10" i="188"/>
  <c r="BC10" i="190" s="1"/>
  <c r="BC32" i="188"/>
  <c r="BC32" i="190" s="1"/>
  <c r="BC12" i="188"/>
  <c r="BC12" i="190" s="1"/>
  <c r="BC36" i="188"/>
  <c r="BC36" i="190" s="1"/>
  <c r="BC15" i="188"/>
  <c r="BC15" i="190" s="1"/>
  <c r="BC33" i="188"/>
  <c r="BC33" i="190" s="1"/>
  <c r="BC65" i="188"/>
  <c r="BC65" i="190" s="1"/>
  <c r="BC28" i="188"/>
  <c r="BC28" i="190" s="1"/>
  <c r="BC25" i="188"/>
  <c r="BC25" i="190" s="1"/>
  <c r="BC26" i="188"/>
  <c r="BC26" i="190" s="1"/>
  <c r="BC30" i="188"/>
  <c r="BC30" i="190" s="1"/>
  <c r="BC13" i="188"/>
  <c r="BC13" i="190" s="1"/>
  <c r="BC31" i="188"/>
  <c r="BC31" i="190" s="1"/>
  <c r="BC19" i="188"/>
  <c r="BC19" i="190" s="1"/>
  <c r="BC14" i="188"/>
  <c r="BC14" i="190" s="1"/>
  <c r="BC9" i="188"/>
  <c r="BC59" i="188"/>
  <c r="BC59" i="190" s="1"/>
  <c r="BC39" i="188"/>
  <c r="BC39" i="190" s="1"/>
  <c r="BC49" i="188"/>
  <c r="BC49" i="190" s="1"/>
  <c r="BC37" i="188"/>
  <c r="BC37" i="190" s="1"/>
  <c r="BC20" i="188"/>
  <c r="BC20" i="190" s="1"/>
  <c r="BC18" i="188"/>
  <c r="BC18" i="190" s="1"/>
  <c r="BC22" i="188"/>
  <c r="BC22" i="190" s="1"/>
  <c r="BC87" i="188"/>
  <c r="BC87" i="190" s="1"/>
  <c r="BC89" i="188"/>
  <c r="BC89" i="190" s="1"/>
  <c r="BC94" i="188"/>
  <c r="BC94" i="190" s="1"/>
  <c r="BC92" i="188"/>
  <c r="BC93" i="188"/>
  <c r="BC93" i="190" s="1"/>
  <c r="BZ80" i="188"/>
  <c r="BZ80" i="190" s="1"/>
  <c r="BZ60" i="188"/>
  <c r="BZ60" i="190" s="1"/>
  <c r="BZ71" i="188"/>
  <c r="BZ71" i="190" s="1"/>
  <c r="BZ82" i="188"/>
  <c r="BZ82" i="190" s="1"/>
  <c r="BZ76" i="188"/>
  <c r="BZ76" i="190" s="1"/>
  <c r="BZ75" i="188"/>
  <c r="BZ75" i="190" s="1"/>
  <c r="BZ68" i="188"/>
  <c r="BZ68" i="190" s="1"/>
  <c r="BZ49" i="188"/>
  <c r="BZ49" i="190" s="1"/>
  <c r="BZ55" i="188"/>
  <c r="BZ55" i="190" s="1"/>
  <c r="BZ46" i="188"/>
  <c r="BZ46" i="190" s="1"/>
  <c r="BZ81" i="188"/>
  <c r="BZ81" i="190" s="1"/>
  <c r="BZ69" i="188"/>
  <c r="BZ69" i="190" s="1"/>
  <c r="BZ79" i="188"/>
  <c r="BZ79" i="190" s="1"/>
  <c r="BZ70" i="188"/>
  <c r="BZ70" i="190" s="1"/>
  <c r="BZ84" i="188"/>
  <c r="BZ84" i="190" s="1"/>
  <c r="BZ72" i="188"/>
  <c r="BZ72" i="190" s="1"/>
  <c r="BZ77" i="188"/>
  <c r="BZ77" i="190" s="1"/>
  <c r="BZ83" i="188"/>
  <c r="BZ83" i="190" s="1"/>
  <c r="BZ74" i="188"/>
  <c r="BZ74" i="190" s="1"/>
  <c r="BZ63" i="188"/>
  <c r="BZ63" i="190" s="1"/>
  <c r="BZ38" i="188"/>
  <c r="BZ38" i="190" s="1"/>
  <c r="BZ78" i="188"/>
  <c r="BZ78" i="190" s="1"/>
  <c r="BZ58" i="188"/>
  <c r="BZ58" i="190" s="1"/>
  <c r="BZ35" i="188"/>
  <c r="BZ35" i="190" s="1"/>
  <c r="BZ32" i="188"/>
  <c r="BZ32" i="190" s="1"/>
  <c r="BZ67" i="188"/>
  <c r="BZ67" i="190" s="1"/>
  <c r="BZ59" i="188"/>
  <c r="BZ59" i="190" s="1"/>
  <c r="BZ48" i="188"/>
  <c r="BZ48" i="190" s="1"/>
  <c r="BZ29" i="188"/>
  <c r="BZ29" i="190" s="1"/>
  <c r="BZ50" i="188"/>
  <c r="BZ50" i="190" s="1"/>
  <c r="BZ43" i="188"/>
  <c r="BZ43" i="190" s="1"/>
  <c r="BZ73" i="188"/>
  <c r="BZ73" i="190" s="1"/>
  <c r="BZ66" i="188"/>
  <c r="BZ66" i="190" s="1"/>
  <c r="BZ65" i="188"/>
  <c r="BZ65" i="190" s="1"/>
  <c r="BZ62" i="188"/>
  <c r="BZ62" i="190" s="1"/>
  <c r="BZ47" i="188"/>
  <c r="BZ47" i="190" s="1"/>
  <c r="BZ31" i="188"/>
  <c r="BZ31" i="190" s="1"/>
  <c r="BZ54" i="188"/>
  <c r="BZ54" i="190" s="1"/>
  <c r="BZ37" i="188"/>
  <c r="BZ37" i="190" s="1"/>
  <c r="BZ26" i="188"/>
  <c r="BZ26" i="190" s="1"/>
  <c r="BZ24" i="188"/>
  <c r="BZ24" i="190" s="1"/>
  <c r="BZ51" i="188"/>
  <c r="BZ51" i="190" s="1"/>
  <c r="BZ19" i="188"/>
  <c r="BZ19" i="190" s="1"/>
  <c r="BZ30" i="188"/>
  <c r="BZ30" i="190" s="1"/>
  <c r="BZ16" i="188"/>
  <c r="BZ16" i="190" s="1"/>
  <c r="BZ44" i="188"/>
  <c r="BZ44" i="190" s="1"/>
  <c r="BZ13" i="188"/>
  <c r="BZ13" i="190" s="1"/>
  <c r="BZ41" i="188"/>
  <c r="BZ41" i="190" s="1"/>
  <c r="BZ64" i="188"/>
  <c r="BZ64" i="190" s="1"/>
  <c r="BZ57" i="188"/>
  <c r="BZ57" i="190" s="1"/>
  <c r="BZ23" i="188"/>
  <c r="BZ23" i="190" s="1"/>
  <c r="BZ39" i="188"/>
  <c r="BZ39" i="190" s="1"/>
  <c r="BZ52" i="188"/>
  <c r="BZ52" i="190" s="1"/>
  <c r="BZ40" i="188"/>
  <c r="BZ40" i="190" s="1"/>
  <c r="BZ27" i="188"/>
  <c r="BZ27" i="190" s="1"/>
  <c r="BZ18" i="188"/>
  <c r="BZ18" i="190" s="1"/>
  <c r="BZ20" i="188"/>
  <c r="BZ20" i="190" s="1"/>
  <c r="BZ10" i="188"/>
  <c r="BZ10" i="190" s="1"/>
  <c r="BZ61" i="188"/>
  <c r="BZ61" i="190" s="1"/>
  <c r="BZ34" i="188"/>
  <c r="BZ34" i="190" s="1"/>
  <c r="BZ17" i="188"/>
  <c r="BZ17" i="190" s="1"/>
  <c r="BZ45" i="188"/>
  <c r="BZ45" i="190" s="1"/>
  <c r="BZ22" i="188"/>
  <c r="BZ22" i="190" s="1"/>
  <c r="BZ15" i="188"/>
  <c r="BZ15" i="190" s="1"/>
  <c r="BZ53" i="188"/>
  <c r="BZ53" i="190" s="1"/>
  <c r="BZ42" i="188"/>
  <c r="BZ42" i="190" s="1"/>
  <c r="BZ14" i="188"/>
  <c r="BZ14" i="190" s="1"/>
  <c r="BZ28" i="188"/>
  <c r="BZ28" i="190" s="1"/>
  <c r="BZ36" i="188"/>
  <c r="BZ36" i="190" s="1"/>
  <c r="BZ25" i="188"/>
  <c r="BZ25" i="190" s="1"/>
  <c r="BZ12" i="188"/>
  <c r="BZ12" i="190" s="1"/>
  <c r="BZ11" i="188"/>
  <c r="BZ11" i="190" s="1"/>
  <c r="BZ21" i="188"/>
  <c r="BZ21" i="190" s="1"/>
  <c r="BZ56" i="188"/>
  <c r="BZ56" i="190" s="1"/>
  <c r="BZ33" i="188"/>
  <c r="BZ33" i="190" s="1"/>
  <c r="BZ9" i="188"/>
  <c r="BZ92" i="188"/>
  <c r="BZ89" i="188"/>
  <c r="BZ89" i="190" s="1"/>
  <c r="BZ93" i="188"/>
  <c r="BZ93" i="190" s="1"/>
  <c r="BZ87" i="188"/>
  <c r="BZ87" i="190" s="1"/>
  <c r="BZ94" i="188"/>
  <c r="BZ94" i="190" s="1"/>
  <c r="D40" i="170"/>
  <c r="CB40" i="168"/>
  <c r="X9" i="170"/>
  <c r="X86" i="168"/>
  <c r="BM86" i="168"/>
  <c r="BM9" i="170"/>
  <c r="BF9" i="170"/>
  <c r="BF86" i="168"/>
  <c r="M9" i="170"/>
  <c r="M86" i="168"/>
  <c r="AK13" i="207"/>
  <c r="AK91" i="206"/>
  <c r="AK91" i="207" s="1"/>
  <c r="AB83" i="206"/>
  <c r="AB45" i="207" s="1"/>
  <c r="AA45" i="207"/>
  <c r="AC83" i="206"/>
  <c r="AC45" i="207" s="1"/>
  <c r="AC55" i="206"/>
  <c r="AC73" i="207" s="1"/>
  <c r="AB55" i="206"/>
  <c r="AB73" i="207" s="1"/>
  <c r="AA73" i="207"/>
  <c r="AC64" i="206"/>
  <c r="AC85" i="207" s="1"/>
  <c r="AA85" i="207"/>
  <c r="AB64" i="206"/>
  <c r="AB85" i="207" s="1"/>
  <c r="AB70" i="206"/>
  <c r="AB32" i="207" s="1"/>
  <c r="AC70" i="206"/>
  <c r="AC32" i="207" s="1"/>
  <c r="AA32" i="207"/>
  <c r="AC54" i="201"/>
  <c r="AE54" i="205"/>
  <c r="AE54" i="201" s="1"/>
  <c r="AD54" i="205"/>
  <c r="AD54" i="201" s="1"/>
  <c r="AD52" i="205"/>
  <c r="AD52" i="201" s="1"/>
  <c r="AC52" i="201"/>
  <c r="AE52" i="205"/>
  <c r="AE52" i="201" s="1"/>
  <c r="AC70" i="201"/>
  <c r="AD70" i="205"/>
  <c r="AD70" i="201" s="1"/>
  <c r="AE70" i="205"/>
  <c r="AE70" i="201" s="1"/>
  <c r="CI41" i="168"/>
  <c r="CB41" i="170"/>
  <c r="BV72" i="188"/>
  <c r="BV72" i="190" s="1"/>
  <c r="BV52" i="188"/>
  <c r="BV52" i="190" s="1"/>
  <c r="BV83" i="188"/>
  <c r="BV83" i="190" s="1"/>
  <c r="BV63" i="188"/>
  <c r="BV63" i="190" s="1"/>
  <c r="BV82" i="188"/>
  <c r="BV82" i="190" s="1"/>
  <c r="BV57" i="188"/>
  <c r="BV57" i="190" s="1"/>
  <c r="BV44" i="188"/>
  <c r="BV44" i="190" s="1"/>
  <c r="BV66" i="188"/>
  <c r="BV66" i="190" s="1"/>
  <c r="BV41" i="188"/>
  <c r="BV41" i="190" s="1"/>
  <c r="BV78" i="188"/>
  <c r="BV78" i="190" s="1"/>
  <c r="BV67" i="188"/>
  <c r="BV67" i="190" s="1"/>
  <c r="BV56" i="188"/>
  <c r="BV56" i="190" s="1"/>
  <c r="BV75" i="188"/>
  <c r="BV75" i="190" s="1"/>
  <c r="BV68" i="188"/>
  <c r="BV68" i="190" s="1"/>
  <c r="BV49" i="188"/>
  <c r="BV49" i="190" s="1"/>
  <c r="BV81" i="188"/>
  <c r="BV81" i="190" s="1"/>
  <c r="BV69" i="188"/>
  <c r="BV69" i="190" s="1"/>
  <c r="BV55" i="188"/>
  <c r="BV55" i="190" s="1"/>
  <c r="BV46" i="188"/>
  <c r="BV46" i="190" s="1"/>
  <c r="BV79" i="188"/>
  <c r="BV79" i="190" s="1"/>
  <c r="BV70" i="188"/>
  <c r="BV70" i="190" s="1"/>
  <c r="BV30" i="188"/>
  <c r="BV30" i="190" s="1"/>
  <c r="BV61" i="188"/>
  <c r="BV61" i="190" s="1"/>
  <c r="BV27" i="188"/>
  <c r="BV27" i="190" s="1"/>
  <c r="BV24" i="188"/>
  <c r="BV24" i="190" s="1"/>
  <c r="BV42" i="188"/>
  <c r="BV42" i="190" s="1"/>
  <c r="BV21" i="188"/>
  <c r="BV21" i="190" s="1"/>
  <c r="BV71" i="188"/>
  <c r="BV71" i="190" s="1"/>
  <c r="BV38" i="188"/>
  <c r="BV38" i="190" s="1"/>
  <c r="BV58" i="188"/>
  <c r="BV58" i="190" s="1"/>
  <c r="BV76" i="188"/>
  <c r="BV76" i="190" s="1"/>
  <c r="BV32" i="188"/>
  <c r="BV32" i="190" s="1"/>
  <c r="BV51" i="188"/>
  <c r="BV51" i="190" s="1"/>
  <c r="BV65" i="188"/>
  <c r="BV65" i="190" s="1"/>
  <c r="BV62" i="188"/>
  <c r="BV62" i="190" s="1"/>
  <c r="BV47" i="188"/>
  <c r="BV47" i="190" s="1"/>
  <c r="BV77" i="188"/>
  <c r="BV77" i="190" s="1"/>
  <c r="BV60" i="188"/>
  <c r="BV60" i="190" s="1"/>
  <c r="BV53" i="188"/>
  <c r="BV53" i="190" s="1"/>
  <c r="BV20" i="188"/>
  <c r="BV20" i="190" s="1"/>
  <c r="BV14" i="188"/>
  <c r="BV14" i="190" s="1"/>
  <c r="BV73" i="188"/>
  <c r="BV73" i="190" s="1"/>
  <c r="BV45" i="188"/>
  <c r="BV45" i="190" s="1"/>
  <c r="BV11" i="188"/>
  <c r="BV11" i="190" s="1"/>
  <c r="BV36" i="188"/>
  <c r="BV36" i="190" s="1"/>
  <c r="BV22" i="188"/>
  <c r="BV22" i="190" s="1"/>
  <c r="BV37" i="188"/>
  <c r="BV37" i="190" s="1"/>
  <c r="BV31" i="188"/>
  <c r="BV31" i="190" s="1"/>
  <c r="BV48" i="188"/>
  <c r="BV48" i="190" s="1"/>
  <c r="BV19" i="188"/>
  <c r="BV19" i="190" s="1"/>
  <c r="BV59" i="188"/>
  <c r="BV59" i="190" s="1"/>
  <c r="BV43" i="188"/>
  <c r="BV43" i="190" s="1"/>
  <c r="BV74" i="188"/>
  <c r="BV74" i="190" s="1"/>
  <c r="BV64" i="188"/>
  <c r="BV64" i="190" s="1"/>
  <c r="BV54" i="188"/>
  <c r="BV54" i="190" s="1"/>
  <c r="BV39" i="188"/>
  <c r="BV39" i="190" s="1"/>
  <c r="BV33" i="188"/>
  <c r="BV33" i="190" s="1"/>
  <c r="BV18" i="188"/>
  <c r="BV18" i="190" s="1"/>
  <c r="BV84" i="188"/>
  <c r="BV84" i="190" s="1"/>
  <c r="BV26" i="188"/>
  <c r="BV26" i="190" s="1"/>
  <c r="BV9" i="188"/>
  <c r="BV29" i="188"/>
  <c r="BV29" i="190" s="1"/>
  <c r="BV25" i="188"/>
  <c r="BV25" i="190" s="1"/>
  <c r="BV13" i="188"/>
  <c r="BV13" i="190" s="1"/>
  <c r="BV28" i="188"/>
  <c r="BV28" i="190" s="1"/>
  <c r="BV34" i="188"/>
  <c r="BV34" i="190" s="1"/>
  <c r="BV16" i="188"/>
  <c r="BV16" i="190" s="1"/>
  <c r="BV10" i="188"/>
  <c r="BV10" i="190" s="1"/>
  <c r="BV17" i="188"/>
  <c r="BV17" i="190" s="1"/>
  <c r="BV50" i="188"/>
  <c r="BV50" i="190" s="1"/>
  <c r="BV80" i="188"/>
  <c r="BV80" i="190" s="1"/>
  <c r="BV40" i="188"/>
  <c r="BV40" i="190" s="1"/>
  <c r="BV12" i="188"/>
  <c r="BV12" i="190" s="1"/>
  <c r="BV35" i="188"/>
  <c r="BV35" i="190" s="1"/>
  <c r="BV23" i="188"/>
  <c r="BV23" i="190" s="1"/>
  <c r="BV15" i="188"/>
  <c r="BV15" i="190" s="1"/>
  <c r="BV87" i="188"/>
  <c r="BV87" i="190" s="1"/>
  <c r="BV94" i="188"/>
  <c r="BV94" i="190" s="1"/>
  <c r="BV92" i="188"/>
  <c r="BV89" i="188"/>
  <c r="BV89" i="190" s="1"/>
  <c r="BV93" i="188"/>
  <c r="BV93" i="190" s="1"/>
  <c r="BN76" i="188"/>
  <c r="BN76" i="190" s="1"/>
  <c r="BN56" i="188"/>
  <c r="BN56" i="190" s="1"/>
  <c r="BN67" i="188"/>
  <c r="BN67" i="190" s="1"/>
  <c r="BN73" i="188"/>
  <c r="BN73" i="190" s="1"/>
  <c r="BN60" i="188"/>
  <c r="BN60" i="190" s="1"/>
  <c r="BN48" i="188"/>
  <c r="BN48" i="190" s="1"/>
  <c r="BN83" i="188"/>
  <c r="BN83" i="190" s="1"/>
  <c r="BN80" i="188"/>
  <c r="BN80" i="190" s="1"/>
  <c r="BN52" i="188"/>
  <c r="BN52" i="190" s="1"/>
  <c r="BN45" i="188"/>
  <c r="BN45" i="190" s="1"/>
  <c r="BN77" i="188"/>
  <c r="BN77" i="190" s="1"/>
  <c r="BN62" i="188"/>
  <c r="BN62" i="190" s="1"/>
  <c r="BN42" i="188"/>
  <c r="BN42" i="190" s="1"/>
  <c r="BN63" i="188"/>
  <c r="BN63" i="190" s="1"/>
  <c r="BN59" i="188"/>
  <c r="BN59" i="190" s="1"/>
  <c r="BN74" i="188"/>
  <c r="BN74" i="190" s="1"/>
  <c r="BN64" i="188"/>
  <c r="BN64" i="190" s="1"/>
  <c r="BN58" i="188"/>
  <c r="BN58" i="190" s="1"/>
  <c r="BN50" i="188"/>
  <c r="BN50" i="190" s="1"/>
  <c r="BN82" i="188"/>
  <c r="BN82" i="190" s="1"/>
  <c r="BN65" i="188"/>
  <c r="BN65" i="190" s="1"/>
  <c r="BN78" i="188"/>
  <c r="BN78" i="190" s="1"/>
  <c r="BN66" i="188"/>
  <c r="BN66" i="190" s="1"/>
  <c r="BN81" i="188"/>
  <c r="BN81" i="190" s="1"/>
  <c r="BN40" i="188"/>
  <c r="BN40" i="190" s="1"/>
  <c r="BN34" i="188"/>
  <c r="BN34" i="190" s="1"/>
  <c r="BN54" i="188"/>
  <c r="BN54" i="190" s="1"/>
  <c r="BN31" i="188"/>
  <c r="BN31" i="190" s="1"/>
  <c r="BN55" i="188"/>
  <c r="BN55" i="190" s="1"/>
  <c r="BN44" i="188"/>
  <c r="BN44" i="190" s="1"/>
  <c r="BN28" i="188"/>
  <c r="BN28" i="190" s="1"/>
  <c r="BN75" i="188"/>
  <c r="BN75" i="190" s="1"/>
  <c r="BN41" i="188"/>
  <c r="BN41" i="190" s="1"/>
  <c r="BN25" i="188"/>
  <c r="BN25" i="190" s="1"/>
  <c r="BN57" i="188"/>
  <c r="BN57" i="190" s="1"/>
  <c r="BN36" i="188"/>
  <c r="BN36" i="190" s="1"/>
  <c r="BN68" i="188"/>
  <c r="BN68" i="190" s="1"/>
  <c r="BN70" i="188"/>
  <c r="BN70" i="190" s="1"/>
  <c r="BN27" i="188"/>
  <c r="BN27" i="190" s="1"/>
  <c r="BN79" i="188"/>
  <c r="BN79" i="190" s="1"/>
  <c r="BN71" i="188"/>
  <c r="BN71" i="190" s="1"/>
  <c r="BN72" i="188"/>
  <c r="BN72" i="190" s="1"/>
  <c r="BN18" i="188"/>
  <c r="BN18" i="190" s="1"/>
  <c r="BN15" i="188"/>
  <c r="BN15" i="190" s="1"/>
  <c r="BN35" i="188"/>
  <c r="BN35" i="190" s="1"/>
  <c r="BN12" i="188"/>
  <c r="BN12" i="190" s="1"/>
  <c r="BN47" i="188"/>
  <c r="BN47" i="190" s="1"/>
  <c r="BN9" i="188"/>
  <c r="BN51" i="188"/>
  <c r="BN51" i="190" s="1"/>
  <c r="BN46" i="188"/>
  <c r="BN46" i="190" s="1"/>
  <c r="BN53" i="188"/>
  <c r="BN53" i="190" s="1"/>
  <c r="BN49" i="188"/>
  <c r="BN49" i="190" s="1"/>
  <c r="BN38" i="188"/>
  <c r="BN38" i="190" s="1"/>
  <c r="BN32" i="188"/>
  <c r="BN32" i="190" s="1"/>
  <c r="BN39" i="188"/>
  <c r="BN39" i="190" s="1"/>
  <c r="BN21" i="188"/>
  <c r="BN21" i="190" s="1"/>
  <c r="BN33" i="188"/>
  <c r="BN33" i="190" s="1"/>
  <c r="BN14" i="188"/>
  <c r="BN14" i="190" s="1"/>
  <c r="BN61" i="188"/>
  <c r="BN61" i="190" s="1"/>
  <c r="BN24" i="188"/>
  <c r="BN24" i="190" s="1"/>
  <c r="BN30" i="188"/>
  <c r="BN30" i="190" s="1"/>
  <c r="BN84" i="188"/>
  <c r="BN84" i="190" s="1"/>
  <c r="BN29" i="188"/>
  <c r="BN29" i="190" s="1"/>
  <c r="BN37" i="188"/>
  <c r="BN37" i="190" s="1"/>
  <c r="BN22" i="188"/>
  <c r="BN22" i="190" s="1"/>
  <c r="BN20" i="188"/>
  <c r="BN20" i="190" s="1"/>
  <c r="BN19" i="188"/>
  <c r="BN19" i="190" s="1"/>
  <c r="BN17" i="188"/>
  <c r="BN17" i="190" s="1"/>
  <c r="BN16" i="188"/>
  <c r="BN16" i="190" s="1"/>
  <c r="BN43" i="188"/>
  <c r="BN43" i="190" s="1"/>
  <c r="BN26" i="188"/>
  <c r="BN26" i="190" s="1"/>
  <c r="BN69" i="188"/>
  <c r="BN69" i="190" s="1"/>
  <c r="BN23" i="188"/>
  <c r="BN23" i="190" s="1"/>
  <c r="BN10" i="188"/>
  <c r="BN10" i="190" s="1"/>
  <c r="BN11" i="188"/>
  <c r="BN11" i="190" s="1"/>
  <c r="BN13" i="188"/>
  <c r="BN13" i="190" s="1"/>
  <c r="BN94" i="188"/>
  <c r="BN94" i="190" s="1"/>
  <c r="BN87" i="188"/>
  <c r="BN87" i="190" s="1"/>
  <c r="BN93" i="188"/>
  <c r="BN93" i="190" s="1"/>
  <c r="BN92" i="188"/>
  <c r="BN89" i="188"/>
  <c r="BN89" i="190" s="1"/>
  <c r="J84" i="188"/>
  <c r="J84" i="190" s="1"/>
  <c r="J64" i="188"/>
  <c r="J64" i="190" s="1"/>
  <c r="J75" i="188"/>
  <c r="J75" i="190" s="1"/>
  <c r="J80" i="188"/>
  <c r="J80" i="190" s="1"/>
  <c r="J67" i="188"/>
  <c r="J67" i="190" s="1"/>
  <c r="J57" i="188"/>
  <c r="J57" i="190" s="1"/>
  <c r="J79" i="188"/>
  <c r="J79" i="190" s="1"/>
  <c r="J68" i="188"/>
  <c r="J68" i="190" s="1"/>
  <c r="J50" i="188"/>
  <c r="J50" i="190" s="1"/>
  <c r="J83" i="188"/>
  <c r="J83" i="190" s="1"/>
  <c r="J69" i="188"/>
  <c r="J69" i="190" s="1"/>
  <c r="J47" i="188"/>
  <c r="J47" i="190" s="1"/>
  <c r="J76" i="188"/>
  <c r="J76" i="190" s="1"/>
  <c r="J70" i="188"/>
  <c r="J70" i="190" s="1"/>
  <c r="J55" i="188"/>
  <c r="J55" i="190" s="1"/>
  <c r="J71" i="188"/>
  <c r="J71" i="190" s="1"/>
  <c r="J72" i="188"/>
  <c r="J72" i="190" s="1"/>
  <c r="J74" i="188"/>
  <c r="J74" i="190" s="1"/>
  <c r="J22" i="188"/>
  <c r="J22" i="190" s="1"/>
  <c r="J56" i="188"/>
  <c r="J56" i="190" s="1"/>
  <c r="J45" i="188"/>
  <c r="J45" i="190" s="1"/>
  <c r="J39" i="188"/>
  <c r="J39" i="190" s="1"/>
  <c r="J36" i="188"/>
  <c r="J36" i="190" s="1"/>
  <c r="J43" i="188"/>
  <c r="J43" i="190" s="1"/>
  <c r="J33" i="188"/>
  <c r="J33" i="190" s="1"/>
  <c r="J65" i="188"/>
  <c r="J65" i="190" s="1"/>
  <c r="J78" i="188"/>
  <c r="J78" i="190" s="1"/>
  <c r="J59" i="188"/>
  <c r="J59" i="190" s="1"/>
  <c r="J35" i="188"/>
  <c r="J35" i="190" s="1"/>
  <c r="J49" i="188"/>
  <c r="J49" i="190" s="1"/>
  <c r="J60" i="188"/>
  <c r="J60" i="190" s="1"/>
  <c r="J41" i="188"/>
  <c r="J41" i="190" s="1"/>
  <c r="J21" i="188"/>
  <c r="J21" i="190" s="1"/>
  <c r="J20" i="188"/>
  <c r="J20" i="190" s="1"/>
  <c r="J53" i="188"/>
  <c r="J53" i="190" s="1"/>
  <c r="J28" i="188"/>
  <c r="J28" i="190" s="1"/>
  <c r="J23" i="188"/>
  <c r="J23" i="190" s="1"/>
  <c r="J17" i="188"/>
  <c r="J17" i="190" s="1"/>
  <c r="J63" i="188"/>
  <c r="J63" i="190" s="1"/>
  <c r="J25" i="188"/>
  <c r="J25" i="190" s="1"/>
  <c r="J11" i="188"/>
  <c r="J11" i="190" s="1"/>
  <c r="J51" i="188"/>
  <c r="J51" i="190" s="1"/>
  <c r="J37" i="188"/>
  <c r="J37" i="190" s="1"/>
  <c r="J27" i="188"/>
  <c r="J27" i="190" s="1"/>
  <c r="J32" i="188"/>
  <c r="J32" i="190" s="1"/>
  <c r="J82" i="188"/>
  <c r="J82" i="190" s="1"/>
  <c r="J62" i="188"/>
  <c r="J62" i="190" s="1"/>
  <c r="J77" i="188"/>
  <c r="J77" i="190" s="1"/>
  <c r="J73" i="188"/>
  <c r="J73" i="190" s="1"/>
  <c r="J66" i="188"/>
  <c r="J66" i="190" s="1"/>
  <c r="J46" i="188"/>
  <c r="J46" i="190" s="1"/>
  <c r="J48" i="188"/>
  <c r="J48" i="190" s="1"/>
  <c r="J24" i="188"/>
  <c r="J24" i="190" s="1"/>
  <c r="J54" i="188"/>
  <c r="J54" i="190" s="1"/>
  <c r="J52" i="188"/>
  <c r="J52" i="190" s="1"/>
  <c r="J81" i="188"/>
  <c r="J81" i="190" s="1"/>
  <c r="J44" i="188"/>
  <c r="J44" i="190" s="1"/>
  <c r="J10" i="188"/>
  <c r="J10" i="190" s="1"/>
  <c r="J42" i="188"/>
  <c r="J42" i="190" s="1"/>
  <c r="J15" i="188"/>
  <c r="J15" i="190" s="1"/>
  <c r="J58" i="188"/>
  <c r="J58" i="190" s="1"/>
  <c r="J61" i="188"/>
  <c r="J61" i="190" s="1"/>
  <c r="J19" i="188"/>
  <c r="J19" i="190" s="1"/>
  <c r="J26" i="188"/>
  <c r="J26" i="190" s="1"/>
  <c r="J18" i="188"/>
  <c r="J18" i="190" s="1"/>
  <c r="J40" i="188"/>
  <c r="J40" i="190" s="1"/>
  <c r="J38" i="188"/>
  <c r="J38" i="190" s="1"/>
  <c r="J31" i="188"/>
  <c r="J31" i="190" s="1"/>
  <c r="J14" i="188"/>
  <c r="J14" i="190" s="1"/>
  <c r="J30" i="188"/>
  <c r="J30" i="190" s="1"/>
  <c r="J16" i="188"/>
  <c r="J16" i="190" s="1"/>
  <c r="J12" i="188"/>
  <c r="J12" i="190" s="1"/>
  <c r="J13" i="188"/>
  <c r="J13" i="190" s="1"/>
  <c r="J9" i="188"/>
  <c r="J34" i="188"/>
  <c r="J34" i="190" s="1"/>
  <c r="J29" i="188"/>
  <c r="J29" i="190" s="1"/>
  <c r="J89" i="188"/>
  <c r="J89" i="190" s="1"/>
  <c r="J87" i="188"/>
  <c r="J87" i="190" s="1"/>
  <c r="J94" i="188"/>
  <c r="J94" i="190" s="1"/>
  <c r="J93" i="188"/>
  <c r="J93" i="190" s="1"/>
  <c r="J92" i="188"/>
  <c r="U71" i="188"/>
  <c r="U71" i="190" s="1"/>
  <c r="U51" i="188"/>
  <c r="U51" i="190" s="1"/>
  <c r="U82" i="188"/>
  <c r="U82" i="190" s="1"/>
  <c r="U62" i="188"/>
  <c r="U62" i="190" s="1"/>
  <c r="U73" i="188"/>
  <c r="U73" i="190" s="1"/>
  <c r="U61" i="188"/>
  <c r="U61" i="190" s="1"/>
  <c r="U43" i="188"/>
  <c r="U43" i="190" s="1"/>
  <c r="U77" i="188"/>
  <c r="U77" i="190" s="1"/>
  <c r="U53" i="188"/>
  <c r="U53" i="190" s="1"/>
  <c r="U74" i="188"/>
  <c r="U74" i="190" s="1"/>
  <c r="U60" i="188"/>
  <c r="U60" i="190" s="1"/>
  <c r="U63" i="188"/>
  <c r="U63" i="190" s="1"/>
  <c r="U64" i="188"/>
  <c r="U64" i="190" s="1"/>
  <c r="U59" i="188"/>
  <c r="U59" i="190" s="1"/>
  <c r="U48" i="188"/>
  <c r="U48" i="190" s="1"/>
  <c r="U78" i="188"/>
  <c r="U78" i="190" s="1"/>
  <c r="U45" i="188"/>
  <c r="U45" i="190" s="1"/>
  <c r="U81" i="188"/>
  <c r="U81" i="190" s="1"/>
  <c r="U65" i="188"/>
  <c r="U65" i="190" s="1"/>
  <c r="U75" i="188"/>
  <c r="U75" i="190" s="1"/>
  <c r="U84" i="188"/>
  <c r="U84" i="190" s="1"/>
  <c r="U79" i="188"/>
  <c r="U79" i="190" s="1"/>
  <c r="U76" i="188"/>
  <c r="U76" i="190" s="1"/>
  <c r="U69" i="188"/>
  <c r="U69" i="190" s="1"/>
  <c r="U44" i="188"/>
  <c r="U44" i="190" s="1"/>
  <c r="U29" i="188"/>
  <c r="U29" i="190" s="1"/>
  <c r="U26" i="188"/>
  <c r="U26" i="190" s="1"/>
  <c r="U50" i="188"/>
  <c r="U50" i="190" s="1"/>
  <c r="U41" i="188"/>
  <c r="U41" i="190" s="1"/>
  <c r="U23" i="188"/>
  <c r="U23" i="190" s="1"/>
  <c r="U40" i="188"/>
  <c r="U40" i="190" s="1"/>
  <c r="U37" i="188"/>
  <c r="U37" i="190" s="1"/>
  <c r="U67" i="188"/>
  <c r="U67" i="190" s="1"/>
  <c r="U83" i="188"/>
  <c r="U83" i="190" s="1"/>
  <c r="U68" i="188"/>
  <c r="U68" i="190" s="1"/>
  <c r="U70" i="188"/>
  <c r="U70" i="190" s="1"/>
  <c r="U66" i="188"/>
  <c r="U66" i="190" s="1"/>
  <c r="U13" i="188"/>
  <c r="U13" i="190" s="1"/>
  <c r="U55" i="188"/>
  <c r="U55" i="190" s="1"/>
  <c r="U72" i="188"/>
  <c r="U72" i="190" s="1"/>
  <c r="U38" i="188"/>
  <c r="U38" i="190" s="1"/>
  <c r="U32" i="188"/>
  <c r="U32" i="190" s="1"/>
  <c r="U30" i="188"/>
  <c r="U30" i="190" s="1"/>
  <c r="U22" i="188"/>
  <c r="U22" i="190" s="1"/>
  <c r="U57" i="188"/>
  <c r="U57" i="190" s="1"/>
  <c r="U47" i="188"/>
  <c r="U47" i="190" s="1"/>
  <c r="U80" i="188"/>
  <c r="U80" i="190" s="1"/>
  <c r="U46" i="188"/>
  <c r="U46" i="190" s="1"/>
  <c r="U24" i="188"/>
  <c r="U24" i="190" s="1"/>
  <c r="U18" i="188"/>
  <c r="U18" i="190" s="1"/>
  <c r="U42" i="188"/>
  <c r="U42" i="190" s="1"/>
  <c r="U34" i="188"/>
  <c r="U34" i="190" s="1"/>
  <c r="U54" i="188"/>
  <c r="U54" i="190" s="1"/>
  <c r="U52" i="188"/>
  <c r="U52" i="190" s="1"/>
  <c r="U49" i="188"/>
  <c r="U49" i="190" s="1"/>
  <c r="U56" i="188"/>
  <c r="U56" i="190" s="1"/>
  <c r="U17" i="188"/>
  <c r="U17" i="190" s="1"/>
  <c r="U33" i="188"/>
  <c r="U33" i="190" s="1"/>
  <c r="U20" i="188"/>
  <c r="U20" i="190" s="1"/>
  <c r="U19" i="188"/>
  <c r="U19" i="190" s="1"/>
  <c r="U58" i="188"/>
  <c r="U58" i="190" s="1"/>
  <c r="U28" i="188"/>
  <c r="U28" i="190" s="1"/>
  <c r="U25" i="188"/>
  <c r="U25" i="190" s="1"/>
  <c r="U21" i="188"/>
  <c r="U21" i="190" s="1"/>
  <c r="U12" i="188"/>
  <c r="U12" i="190" s="1"/>
  <c r="U27" i="188"/>
  <c r="U27" i="190" s="1"/>
  <c r="U16" i="188"/>
  <c r="U16" i="190" s="1"/>
  <c r="U35" i="188"/>
  <c r="U35" i="190" s="1"/>
  <c r="U9" i="188"/>
  <c r="U31" i="188"/>
  <c r="U31" i="190" s="1"/>
  <c r="U36" i="188"/>
  <c r="U36" i="190" s="1"/>
  <c r="U11" i="188"/>
  <c r="U11" i="190" s="1"/>
  <c r="U14" i="188"/>
  <c r="U14" i="190" s="1"/>
  <c r="U39" i="188"/>
  <c r="U39" i="190" s="1"/>
  <c r="U15" i="188"/>
  <c r="U15" i="190" s="1"/>
  <c r="U10" i="188"/>
  <c r="U10" i="190" s="1"/>
  <c r="U87" i="188"/>
  <c r="U87" i="190" s="1"/>
  <c r="U92" i="188"/>
  <c r="U94" i="188"/>
  <c r="U94" i="190" s="1"/>
  <c r="U93" i="188"/>
  <c r="U93" i="190" s="1"/>
  <c r="U89" i="188"/>
  <c r="U89" i="190" s="1"/>
  <c r="D78" i="170"/>
  <c r="CB78" i="168"/>
  <c r="AL9" i="170"/>
  <c r="AL86" i="168"/>
  <c r="E86" i="168"/>
  <c r="E9" i="170"/>
  <c r="U9" i="170"/>
  <c r="U86" i="168"/>
  <c r="AG9" i="170"/>
  <c r="AG86" i="168"/>
  <c r="D45" i="170"/>
  <c r="CB45" i="168"/>
  <c r="AA43" i="207"/>
  <c r="AC84" i="206"/>
  <c r="AC43" i="207" s="1"/>
  <c r="AB84" i="206"/>
  <c r="AB43" i="207" s="1"/>
  <c r="AA33" i="207"/>
  <c r="AC41" i="206"/>
  <c r="AC33" i="207" s="1"/>
  <c r="AB41" i="206"/>
  <c r="AB33" i="207" s="1"/>
  <c r="AC37" i="206"/>
  <c r="AC37" i="207" s="1"/>
  <c r="AB37" i="206"/>
  <c r="AB37" i="207" s="1"/>
  <c r="AA37" i="207"/>
  <c r="AA19" i="207"/>
  <c r="AC31" i="206"/>
  <c r="AC19" i="207" s="1"/>
  <c r="AB31" i="206"/>
  <c r="AB19" i="207" s="1"/>
  <c r="AC55" i="201"/>
  <c r="AE55" i="205"/>
  <c r="AE55" i="201" s="1"/>
  <c r="AD55" i="205"/>
  <c r="AD55" i="201" s="1"/>
  <c r="AC83" i="201"/>
  <c r="AD83" i="205"/>
  <c r="AD83" i="201" s="1"/>
  <c r="AE83" i="205"/>
  <c r="AE83" i="201" s="1"/>
  <c r="AE29" i="205"/>
  <c r="AE29" i="201" s="1"/>
  <c r="AC29" i="201"/>
  <c r="AD29" i="205"/>
  <c r="AD29" i="201" s="1"/>
  <c r="D68" i="170"/>
  <c r="CB68" i="168"/>
  <c r="E79" i="188"/>
  <c r="E79" i="190" s="1"/>
  <c r="E59" i="188"/>
  <c r="E59" i="190" s="1"/>
  <c r="E70" i="188"/>
  <c r="E70" i="190" s="1"/>
  <c r="E81" i="188"/>
  <c r="E81" i="190" s="1"/>
  <c r="E75" i="188"/>
  <c r="E75" i="190" s="1"/>
  <c r="E78" i="188"/>
  <c r="E78" i="190" s="1"/>
  <c r="E48" i="188"/>
  <c r="E48" i="190" s="1"/>
  <c r="E84" i="188"/>
  <c r="E84" i="190" s="1"/>
  <c r="E65" i="188"/>
  <c r="E65" i="190" s="1"/>
  <c r="E51" i="188"/>
  <c r="E51" i="190" s="1"/>
  <c r="E45" i="188"/>
  <c r="E45" i="190" s="1"/>
  <c r="E66" i="188"/>
  <c r="E66" i="190" s="1"/>
  <c r="E58" i="188"/>
  <c r="E58" i="190" s="1"/>
  <c r="E67" i="188"/>
  <c r="E67" i="190" s="1"/>
  <c r="E57" i="188"/>
  <c r="E57" i="190" s="1"/>
  <c r="E83" i="188"/>
  <c r="E83" i="190" s="1"/>
  <c r="E68" i="188"/>
  <c r="E68" i="190" s="1"/>
  <c r="E76" i="188"/>
  <c r="E76" i="190" s="1"/>
  <c r="E69" i="188"/>
  <c r="E69" i="190" s="1"/>
  <c r="E80" i="188"/>
  <c r="E80" i="190" s="1"/>
  <c r="E77" i="188"/>
  <c r="E77" i="190" s="1"/>
  <c r="E42" i="188"/>
  <c r="E42" i="190" s="1"/>
  <c r="E37" i="188"/>
  <c r="E37" i="190" s="1"/>
  <c r="E63" i="188"/>
  <c r="E63" i="190" s="1"/>
  <c r="E54" i="188"/>
  <c r="E54" i="190" s="1"/>
  <c r="E34" i="188"/>
  <c r="E34" i="190" s="1"/>
  <c r="E74" i="188"/>
  <c r="E74" i="190" s="1"/>
  <c r="E61" i="188"/>
  <c r="E61" i="190" s="1"/>
  <c r="E55" i="188"/>
  <c r="E55" i="190" s="1"/>
  <c r="E31" i="188"/>
  <c r="E31" i="190" s="1"/>
  <c r="E56" i="188"/>
  <c r="E56" i="190" s="1"/>
  <c r="E28" i="188"/>
  <c r="E28" i="190" s="1"/>
  <c r="E39" i="188"/>
  <c r="E39" i="190" s="1"/>
  <c r="E30" i="188"/>
  <c r="E30" i="190" s="1"/>
  <c r="E64" i="188"/>
  <c r="E64" i="190" s="1"/>
  <c r="E82" i="188"/>
  <c r="E82" i="190" s="1"/>
  <c r="E44" i="188"/>
  <c r="E44" i="190" s="1"/>
  <c r="E40" i="188"/>
  <c r="E40" i="190" s="1"/>
  <c r="E29" i="188"/>
  <c r="E29" i="190" s="1"/>
  <c r="E18" i="188"/>
  <c r="E18" i="190" s="1"/>
  <c r="E35" i="188"/>
  <c r="E35" i="190" s="1"/>
  <c r="E15" i="188"/>
  <c r="E15" i="190" s="1"/>
  <c r="E12" i="188"/>
  <c r="E12" i="190" s="1"/>
  <c r="E60" i="188"/>
  <c r="E60" i="190" s="1"/>
  <c r="E41" i="188"/>
  <c r="E41" i="190" s="1"/>
  <c r="E72" i="188"/>
  <c r="E72" i="190" s="1"/>
  <c r="E25" i="188"/>
  <c r="E25" i="190" s="1"/>
  <c r="E53" i="188"/>
  <c r="E53" i="190" s="1"/>
  <c r="E43" i="188"/>
  <c r="E43" i="190" s="1"/>
  <c r="E62" i="188"/>
  <c r="E62" i="190" s="1"/>
  <c r="E47" i="188"/>
  <c r="E47" i="190" s="1"/>
  <c r="E38" i="188"/>
  <c r="E38" i="190" s="1"/>
  <c r="E32" i="188"/>
  <c r="E32" i="190" s="1"/>
  <c r="E73" i="188"/>
  <c r="E73" i="190" s="1"/>
  <c r="E49" i="188"/>
  <c r="E49" i="190" s="1"/>
  <c r="E52" i="188"/>
  <c r="E52" i="190" s="1"/>
  <c r="E46" i="188"/>
  <c r="E46" i="190" s="1"/>
  <c r="E22" i="188"/>
  <c r="E22" i="190" s="1"/>
  <c r="E10" i="188"/>
  <c r="E10" i="190" s="1"/>
  <c r="E33" i="188"/>
  <c r="E33" i="190" s="1"/>
  <c r="E14" i="188"/>
  <c r="E14" i="190" s="1"/>
  <c r="E20" i="188"/>
  <c r="E20" i="190" s="1"/>
  <c r="E71" i="188"/>
  <c r="E71" i="190" s="1"/>
  <c r="E50" i="188"/>
  <c r="E50" i="190" s="1"/>
  <c r="E26" i="188"/>
  <c r="E26" i="190" s="1"/>
  <c r="E13" i="188"/>
  <c r="E13" i="190" s="1"/>
  <c r="E11" i="188"/>
  <c r="E11" i="190" s="1"/>
  <c r="E21" i="188"/>
  <c r="E21" i="190" s="1"/>
  <c r="E23" i="188"/>
  <c r="E23" i="190" s="1"/>
  <c r="E16" i="188"/>
  <c r="E16" i="190" s="1"/>
  <c r="E17" i="188"/>
  <c r="E17" i="190" s="1"/>
  <c r="E9" i="188"/>
  <c r="E27" i="188"/>
  <c r="E27" i="190" s="1"/>
  <c r="E19" i="188"/>
  <c r="E19" i="190" s="1"/>
  <c r="E36" i="188"/>
  <c r="E36" i="190" s="1"/>
  <c r="E24" i="188"/>
  <c r="E24" i="190" s="1"/>
  <c r="E89" i="188"/>
  <c r="E89" i="190" s="1"/>
  <c r="E94" i="188"/>
  <c r="E94" i="190" s="1"/>
  <c r="E92" i="188"/>
  <c r="E93" i="188"/>
  <c r="E93" i="190" s="1"/>
  <c r="E87" i="188"/>
  <c r="E87" i="190" s="1"/>
  <c r="Y79" i="188"/>
  <c r="Y79" i="190" s="1"/>
  <c r="Y59" i="188"/>
  <c r="Y59" i="190" s="1"/>
  <c r="Y70" i="188"/>
  <c r="Y70" i="190" s="1"/>
  <c r="Y81" i="188"/>
  <c r="Y81" i="190" s="1"/>
  <c r="Y75" i="188"/>
  <c r="Y75" i="190" s="1"/>
  <c r="Y63" i="188"/>
  <c r="Y63" i="190" s="1"/>
  <c r="Y52" i="188"/>
  <c r="Y52" i="190" s="1"/>
  <c r="Y64" i="188"/>
  <c r="Y64" i="190" s="1"/>
  <c r="Y48" i="188"/>
  <c r="Y48" i="190" s="1"/>
  <c r="Y45" i="188"/>
  <c r="Y45" i="190" s="1"/>
  <c r="Y78" i="188"/>
  <c r="Y78" i="190" s="1"/>
  <c r="Y51" i="188"/>
  <c r="Y51" i="190" s="1"/>
  <c r="Y65" i="188"/>
  <c r="Y65" i="190" s="1"/>
  <c r="Y66" i="188"/>
  <c r="Y66" i="190" s="1"/>
  <c r="Y67" i="188"/>
  <c r="Y67" i="190" s="1"/>
  <c r="Y84" i="188"/>
  <c r="Y84" i="190" s="1"/>
  <c r="Y83" i="188"/>
  <c r="Y83" i="190" s="1"/>
  <c r="Y71" i="188"/>
  <c r="Y71" i="190" s="1"/>
  <c r="Y37" i="188"/>
  <c r="Y37" i="190" s="1"/>
  <c r="Y62" i="188"/>
  <c r="Y62" i="190" s="1"/>
  <c r="Y49" i="188"/>
  <c r="Y49" i="190" s="1"/>
  <c r="Y47" i="188"/>
  <c r="Y47" i="190" s="1"/>
  <c r="Y34" i="188"/>
  <c r="Y34" i="190" s="1"/>
  <c r="Y31" i="188"/>
  <c r="Y31" i="190" s="1"/>
  <c r="Y42" i="188"/>
  <c r="Y42" i="190" s="1"/>
  <c r="Y28" i="188"/>
  <c r="Y28" i="190" s="1"/>
  <c r="Y68" i="188"/>
  <c r="Y68" i="190" s="1"/>
  <c r="Y46" i="188"/>
  <c r="Y46" i="190" s="1"/>
  <c r="Y69" i="188"/>
  <c r="Y69" i="190" s="1"/>
  <c r="Y60" i="188"/>
  <c r="Y60" i="190" s="1"/>
  <c r="Y76" i="188"/>
  <c r="Y76" i="190" s="1"/>
  <c r="Y53" i="188"/>
  <c r="Y53" i="190" s="1"/>
  <c r="Y39" i="188"/>
  <c r="Y39" i="190" s="1"/>
  <c r="Y72" i="188"/>
  <c r="Y72" i="190" s="1"/>
  <c r="Y55" i="188"/>
  <c r="Y55" i="190" s="1"/>
  <c r="Y30" i="188"/>
  <c r="Y30" i="190" s="1"/>
  <c r="Y61" i="188"/>
  <c r="Y61" i="190" s="1"/>
  <c r="Y56" i="188"/>
  <c r="Y56" i="190" s="1"/>
  <c r="Y73" i="188"/>
  <c r="Y73" i="190" s="1"/>
  <c r="Y82" i="188"/>
  <c r="Y82" i="190" s="1"/>
  <c r="Y80" i="188"/>
  <c r="Y80" i="190" s="1"/>
  <c r="Y77" i="188"/>
  <c r="Y77" i="190" s="1"/>
  <c r="Y57" i="188"/>
  <c r="Y57" i="190" s="1"/>
  <c r="Y33" i="188"/>
  <c r="Y33" i="190" s="1"/>
  <c r="Y24" i="188"/>
  <c r="Y24" i="190" s="1"/>
  <c r="Y18" i="188"/>
  <c r="Y18" i="190" s="1"/>
  <c r="Y15" i="188"/>
  <c r="Y15" i="190" s="1"/>
  <c r="Y26" i="188"/>
  <c r="Y26" i="190" s="1"/>
  <c r="Y12" i="188"/>
  <c r="Y12" i="190" s="1"/>
  <c r="Y29" i="188"/>
  <c r="Y29" i="190" s="1"/>
  <c r="Y40" i="188"/>
  <c r="Y40" i="190" s="1"/>
  <c r="Y54" i="188"/>
  <c r="Y54" i="190" s="1"/>
  <c r="Y44" i="188"/>
  <c r="Y44" i="190" s="1"/>
  <c r="Y23" i="188"/>
  <c r="Y23" i="190" s="1"/>
  <c r="Y58" i="188"/>
  <c r="Y58" i="190" s="1"/>
  <c r="Y50" i="188"/>
  <c r="Y50" i="190" s="1"/>
  <c r="Y43" i="188"/>
  <c r="Y43" i="190" s="1"/>
  <c r="Y13" i="188"/>
  <c r="Y13" i="190" s="1"/>
  <c r="Y9" i="188"/>
  <c r="Y27" i="188"/>
  <c r="Y27" i="190" s="1"/>
  <c r="Y25" i="188"/>
  <c r="Y25" i="190" s="1"/>
  <c r="Y21" i="188"/>
  <c r="Y21" i="190" s="1"/>
  <c r="Y35" i="188"/>
  <c r="Y35" i="190" s="1"/>
  <c r="Y32" i="188"/>
  <c r="Y32" i="190" s="1"/>
  <c r="Y22" i="188"/>
  <c r="Y22" i="190" s="1"/>
  <c r="Y16" i="188"/>
  <c r="Y16" i="190" s="1"/>
  <c r="Y20" i="188"/>
  <c r="Y20" i="190" s="1"/>
  <c r="Y36" i="188"/>
  <c r="Y36" i="190" s="1"/>
  <c r="Y17" i="188"/>
  <c r="Y17" i="190" s="1"/>
  <c r="Y10" i="188"/>
  <c r="Y10" i="190" s="1"/>
  <c r="Y19" i="188"/>
  <c r="Y19" i="190" s="1"/>
  <c r="Y38" i="188"/>
  <c r="Y38" i="190" s="1"/>
  <c r="Y74" i="188"/>
  <c r="Y74" i="190" s="1"/>
  <c r="Y41" i="188"/>
  <c r="Y41" i="190" s="1"/>
  <c r="Y14" i="188"/>
  <c r="Y14" i="190" s="1"/>
  <c r="Y11" i="188"/>
  <c r="Y11" i="190" s="1"/>
  <c r="Y89" i="188"/>
  <c r="Y89" i="190" s="1"/>
  <c r="Y94" i="188"/>
  <c r="Y94" i="190" s="1"/>
  <c r="Y92" i="188"/>
  <c r="Y93" i="188"/>
  <c r="Y93" i="190" s="1"/>
  <c r="Y87" i="188"/>
  <c r="Y87" i="190" s="1"/>
  <c r="AG75" i="188"/>
  <c r="AG75" i="190" s="1"/>
  <c r="AG55" i="188"/>
  <c r="AG55" i="190" s="1"/>
  <c r="AG66" i="188"/>
  <c r="AG66" i="190" s="1"/>
  <c r="AG67" i="188"/>
  <c r="AG67" i="190" s="1"/>
  <c r="AG47" i="188"/>
  <c r="AG47" i="190" s="1"/>
  <c r="AG84" i="188"/>
  <c r="AG84" i="190" s="1"/>
  <c r="AG68" i="188"/>
  <c r="AG68" i="190" s="1"/>
  <c r="AG44" i="188"/>
  <c r="AG44" i="190" s="1"/>
  <c r="AG79" i="188"/>
  <c r="AG79" i="190" s="1"/>
  <c r="AG56" i="188"/>
  <c r="AG56" i="190" s="1"/>
  <c r="AG41" i="188"/>
  <c r="AG41" i="190" s="1"/>
  <c r="AG69" i="188"/>
  <c r="AG69" i="190" s="1"/>
  <c r="AG76" i="188"/>
  <c r="AG76" i="190" s="1"/>
  <c r="AG70" i="188"/>
  <c r="AG70" i="190" s="1"/>
  <c r="AG83" i="188"/>
  <c r="AG83" i="190" s="1"/>
  <c r="AG71" i="188"/>
  <c r="AG71" i="190" s="1"/>
  <c r="AG49" i="188"/>
  <c r="AG49" i="190" s="1"/>
  <c r="AG80" i="188"/>
  <c r="AG80" i="190" s="1"/>
  <c r="AG72" i="188"/>
  <c r="AG72" i="190" s="1"/>
  <c r="AG74" i="188"/>
  <c r="AG74" i="190" s="1"/>
  <c r="AG54" i="188"/>
  <c r="AG54" i="190" s="1"/>
  <c r="AG33" i="188"/>
  <c r="AG33" i="190" s="1"/>
  <c r="AG81" i="188"/>
  <c r="AG81" i="190" s="1"/>
  <c r="AG30" i="188"/>
  <c r="AG30" i="190" s="1"/>
  <c r="AG27" i="188"/>
  <c r="AG27" i="190" s="1"/>
  <c r="AG63" i="188"/>
  <c r="AG63" i="190" s="1"/>
  <c r="AG45" i="188"/>
  <c r="AG45" i="190" s="1"/>
  <c r="AG43" i="188"/>
  <c r="AG43" i="190" s="1"/>
  <c r="AG24" i="188"/>
  <c r="AG24" i="190" s="1"/>
  <c r="AG61" i="188"/>
  <c r="AG61" i="190" s="1"/>
  <c r="AG73" i="188"/>
  <c r="AG73" i="190" s="1"/>
  <c r="AG35" i="188"/>
  <c r="AG35" i="190" s="1"/>
  <c r="AG77" i="188"/>
  <c r="AG77" i="190" s="1"/>
  <c r="AG57" i="188"/>
  <c r="AG57" i="190" s="1"/>
  <c r="AG65" i="188"/>
  <c r="AG65" i="190" s="1"/>
  <c r="AG78" i="188"/>
  <c r="AG78" i="190" s="1"/>
  <c r="AG40" i="188"/>
  <c r="AG40" i="190" s="1"/>
  <c r="AG34" i="188"/>
  <c r="AG34" i="190" s="1"/>
  <c r="AG17" i="188"/>
  <c r="AG17" i="190" s="1"/>
  <c r="AG62" i="188"/>
  <c r="AG62" i="190" s="1"/>
  <c r="AG59" i="188"/>
  <c r="AG59" i="190" s="1"/>
  <c r="AG14" i="188"/>
  <c r="AG14" i="190" s="1"/>
  <c r="AG21" i="188"/>
  <c r="AG21" i="190" s="1"/>
  <c r="AG48" i="188"/>
  <c r="AG48" i="190" s="1"/>
  <c r="AG42" i="188"/>
  <c r="AG42" i="190" s="1"/>
  <c r="AG28" i="188"/>
  <c r="AG28" i="190" s="1"/>
  <c r="AG25" i="188"/>
  <c r="AG25" i="190" s="1"/>
  <c r="AG82" i="188"/>
  <c r="AG82" i="190" s="1"/>
  <c r="AG52" i="188"/>
  <c r="AG52" i="190" s="1"/>
  <c r="AG58" i="188"/>
  <c r="AG58" i="190" s="1"/>
  <c r="AG50" i="188"/>
  <c r="AG50" i="190" s="1"/>
  <c r="AG32" i="188"/>
  <c r="AG32" i="190" s="1"/>
  <c r="AG31" i="188"/>
  <c r="AG31" i="190" s="1"/>
  <c r="AG53" i="188"/>
  <c r="AG53" i="190" s="1"/>
  <c r="AG10" i="188"/>
  <c r="AG10" i="190" s="1"/>
  <c r="AG46" i="188"/>
  <c r="AG46" i="190" s="1"/>
  <c r="AG29" i="188"/>
  <c r="AG29" i="190" s="1"/>
  <c r="AG15" i="188"/>
  <c r="AG15" i="190" s="1"/>
  <c r="AG38" i="188"/>
  <c r="AG38" i="190" s="1"/>
  <c r="AG51" i="188"/>
  <c r="AG51" i="190" s="1"/>
  <c r="AG11" i="188"/>
  <c r="AG11" i="190" s="1"/>
  <c r="AG64" i="188"/>
  <c r="AG64" i="190" s="1"/>
  <c r="AG36" i="188"/>
  <c r="AG36" i="190" s="1"/>
  <c r="AG39" i="188"/>
  <c r="AG39" i="190" s="1"/>
  <c r="AG23" i="188"/>
  <c r="AG23" i="190" s="1"/>
  <c r="AG20" i="188"/>
  <c r="AG20" i="190" s="1"/>
  <c r="AG60" i="188"/>
  <c r="AG60" i="190" s="1"/>
  <c r="AG13" i="188"/>
  <c r="AG13" i="190" s="1"/>
  <c r="AG19" i="188"/>
  <c r="AG19" i="190" s="1"/>
  <c r="AG12" i="188"/>
  <c r="AG12" i="190" s="1"/>
  <c r="AG26" i="188"/>
  <c r="AG26" i="190" s="1"/>
  <c r="AG9" i="188"/>
  <c r="AG37" i="188"/>
  <c r="AG37" i="190" s="1"/>
  <c r="AG22" i="188"/>
  <c r="AG22" i="190" s="1"/>
  <c r="AG16" i="188"/>
  <c r="AG16" i="190" s="1"/>
  <c r="AG18" i="188"/>
  <c r="AG18" i="190" s="1"/>
  <c r="AG87" i="188"/>
  <c r="AG87" i="190" s="1"/>
  <c r="AG89" i="188"/>
  <c r="AG89" i="190" s="1"/>
  <c r="AG93" i="188"/>
  <c r="AG93" i="190" s="1"/>
  <c r="AG94" i="188"/>
  <c r="AG94" i="190" s="1"/>
  <c r="AG92" i="188"/>
  <c r="AO71" i="188"/>
  <c r="AO71" i="190" s="1"/>
  <c r="AO51" i="188"/>
  <c r="AO51" i="190" s="1"/>
  <c r="AO82" i="188"/>
  <c r="AO82" i="190" s="1"/>
  <c r="AO62" i="188"/>
  <c r="AO62" i="190" s="1"/>
  <c r="AO83" i="188"/>
  <c r="AO83" i="190" s="1"/>
  <c r="AO54" i="188"/>
  <c r="AO54" i="190" s="1"/>
  <c r="AO43" i="188"/>
  <c r="AO43" i="190" s="1"/>
  <c r="AO72" i="188"/>
  <c r="AO72" i="190" s="1"/>
  <c r="AO40" i="188"/>
  <c r="AO40" i="190" s="1"/>
  <c r="AO80" i="188"/>
  <c r="AO80" i="190" s="1"/>
  <c r="AO73" i="188"/>
  <c r="AO73" i="190" s="1"/>
  <c r="AO61" i="188"/>
  <c r="AO61" i="190" s="1"/>
  <c r="AO53" i="188"/>
  <c r="AO53" i="190" s="1"/>
  <c r="AO77" i="188"/>
  <c r="AO77" i="190" s="1"/>
  <c r="AO52" i="188"/>
  <c r="AO52" i="190" s="1"/>
  <c r="AO48" i="188"/>
  <c r="AO48" i="190" s="1"/>
  <c r="AO74" i="188"/>
  <c r="AO74" i="190" s="1"/>
  <c r="AO63" i="188"/>
  <c r="AO63" i="190" s="1"/>
  <c r="AO59" i="188"/>
  <c r="AO59" i="190" s="1"/>
  <c r="AO45" i="188"/>
  <c r="AO45" i="190" s="1"/>
  <c r="AO64" i="188"/>
  <c r="AO64" i="190" s="1"/>
  <c r="AO84" i="188"/>
  <c r="AO84" i="190" s="1"/>
  <c r="AO68" i="188"/>
  <c r="AO68" i="190" s="1"/>
  <c r="AO79" i="188"/>
  <c r="AO79" i="190" s="1"/>
  <c r="AO69" i="188"/>
  <c r="AO69" i="190" s="1"/>
  <c r="AO66" i="188"/>
  <c r="AO66" i="190" s="1"/>
  <c r="AO55" i="188"/>
  <c r="AO55" i="190" s="1"/>
  <c r="AO29" i="188"/>
  <c r="AO29" i="190" s="1"/>
  <c r="AO76" i="188"/>
  <c r="AO76" i="190" s="1"/>
  <c r="AO70" i="188"/>
  <c r="AO70" i="190" s="1"/>
  <c r="AO56" i="188"/>
  <c r="AO56" i="190" s="1"/>
  <c r="AO26" i="188"/>
  <c r="AO26" i="190" s="1"/>
  <c r="AO23" i="188"/>
  <c r="AO23" i="190" s="1"/>
  <c r="AO57" i="188"/>
  <c r="AO57" i="190" s="1"/>
  <c r="AO44" i="188"/>
  <c r="AO44" i="190" s="1"/>
  <c r="AO65" i="188"/>
  <c r="AO65" i="190" s="1"/>
  <c r="AO58" i="188"/>
  <c r="AO58" i="190" s="1"/>
  <c r="AO37" i="188"/>
  <c r="AO37" i="190" s="1"/>
  <c r="AO78" i="188"/>
  <c r="AO78" i="190" s="1"/>
  <c r="AO75" i="188"/>
  <c r="AO75" i="190" s="1"/>
  <c r="AO35" i="188"/>
  <c r="AO35" i="190" s="1"/>
  <c r="AO13" i="188"/>
  <c r="AO13" i="190" s="1"/>
  <c r="AO36" i="188"/>
  <c r="AO36" i="190" s="1"/>
  <c r="AO49" i="188"/>
  <c r="AO49" i="190" s="1"/>
  <c r="AO41" i="188"/>
  <c r="AO41" i="190" s="1"/>
  <c r="AO31" i="188"/>
  <c r="AO31" i="190" s="1"/>
  <c r="AO18" i="188"/>
  <c r="AO18" i="190" s="1"/>
  <c r="AO50" i="188"/>
  <c r="AO50" i="190" s="1"/>
  <c r="AO67" i="188"/>
  <c r="AO67" i="190" s="1"/>
  <c r="AO60" i="188"/>
  <c r="AO60" i="190" s="1"/>
  <c r="AO17" i="188"/>
  <c r="AO17" i="190" s="1"/>
  <c r="AO81" i="188"/>
  <c r="AO81" i="190" s="1"/>
  <c r="AO46" i="188"/>
  <c r="AO46" i="190" s="1"/>
  <c r="AO11" i="188"/>
  <c r="AO11" i="190" s="1"/>
  <c r="AO14" i="188"/>
  <c r="AO14" i="190" s="1"/>
  <c r="AO38" i="188"/>
  <c r="AO38" i="190" s="1"/>
  <c r="AO20" i="188"/>
  <c r="AO20" i="190" s="1"/>
  <c r="AO32" i="188"/>
  <c r="AO32" i="190" s="1"/>
  <c r="AO9" i="188"/>
  <c r="AO39" i="188"/>
  <c r="AO39" i="190" s="1"/>
  <c r="AO19" i="188"/>
  <c r="AO19" i="190" s="1"/>
  <c r="AO42" i="188"/>
  <c r="AO42" i="190" s="1"/>
  <c r="AO15" i="188"/>
  <c r="AO15" i="190" s="1"/>
  <c r="AO33" i="188"/>
  <c r="AO33" i="190" s="1"/>
  <c r="AO12" i="188"/>
  <c r="AO12" i="190" s="1"/>
  <c r="AO28" i="188"/>
  <c r="AO28" i="190" s="1"/>
  <c r="AO25" i="188"/>
  <c r="AO25" i="190" s="1"/>
  <c r="AO10" i="188"/>
  <c r="AO10" i="190" s="1"/>
  <c r="AO34" i="188"/>
  <c r="AO34" i="190" s="1"/>
  <c r="AO47" i="188"/>
  <c r="AO47" i="190" s="1"/>
  <c r="AO27" i="188"/>
  <c r="AO27" i="190" s="1"/>
  <c r="AO30" i="188"/>
  <c r="AO30" i="190" s="1"/>
  <c r="AO16" i="188"/>
  <c r="AO16" i="190" s="1"/>
  <c r="AO21" i="188"/>
  <c r="AO21" i="190" s="1"/>
  <c r="AO24" i="188"/>
  <c r="AO24" i="190" s="1"/>
  <c r="AO22" i="188"/>
  <c r="AO22" i="190" s="1"/>
  <c r="AO93" i="188"/>
  <c r="AO93" i="190" s="1"/>
  <c r="AO87" i="188"/>
  <c r="AO87" i="190" s="1"/>
  <c r="AO94" i="188"/>
  <c r="AO94" i="190" s="1"/>
  <c r="AO92" i="188"/>
  <c r="AO89" i="188"/>
  <c r="AO89" i="190" s="1"/>
  <c r="D24" i="170"/>
  <c r="CB24" i="168"/>
  <c r="AM86" i="168"/>
  <c r="AM9" i="170"/>
  <c r="BN86" i="168"/>
  <c r="BN9" i="170"/>
  <c r="BG86" i="168"/>
  <c r="BG9" i="170"/>
  <c r="BA9" i="170"/>
  <c r="BA86" i="168"/>
  <c r="D23" i="170"/>
  <c r="CB23" i="168"/>
  <c r="AC50" i="201"/>
  <c r="AE50" i="205"/>
  <c r="AE50" i="201" s="1"/>
  <c r="AD50" i="205"/>
  <c r="AD50" i="201" s="1"/>
  <c r="AC22" i="201"/>
  <c r="AD22" i="205"/>
  <c r="AD22" i="201" s="1"/>
  <c r="AE22" i="205"/>
  <c r="AE22" i="201" s="1"/>
  <c r="AC44" i="201"/>
  <c r="AD44" i="205"/>
  <c r="AD44" i="201" s="1"/>
  <c r="AE44" i="205"/>
  <c r="AE44" i="201" s="1"/>
  <c r="AC79" i="206"/>
  <c r="AC80" i="207" s="1"/>
  <c r="AB79" i="206"/>
  <c r="AB80" i="207" s="1"/>
  <c r="AA80" i="207"/>
  <c r="AA53" i="207"/>
  <c r="AC77" i="206"/>
  <c r="AC53" i="207" s="1"/>
  <c r="AB77" i="206"/>
  <c r="AB53" i="207" s="1"/>
  <c r="AA75" i="207"/>
  <c r="AB66" i="206"/>
  <c r="AB75" i="207" s="1"/>
  <c r="AC66" i="206"/>
  <c r="AC75" i="207" s="1"/>
  <c r="AA81" i="207"/>
  <c r="AC51" i="206"/>
  <c r="AC81" i="207" s="1"/>
  <c r="AB51" i="206"/>
  <c r="AB81" i="207" s="1"/>
  <c r="AC59" i="201"/>
  <c r="AE59" i="205"/>
  <c r="AE59" i="201" s="1"/>
  <c r="AD59" i="205"/>
  <c r="AD59" i="201" s="1"/>
  <c r="AC23" i="201"/>
  <c r="AE23" i="205"/>
  <c r="AE23" i="201" s="1"/>
  <c r="AD23" i="205"/>
  <c r="AD23" i="201" s="1"/>
  <c r="AE51" i="205"/>
  <c r="AE51" i="201" s="1"/>
  <c r="AC51" i="201"/>
  <c r="AD51" i="205"/>
  <c r="AD51" i="201" s="1"/>
  <c r="AT76" i="188"/>
  <c r="AT76" i="190" s="1"/>
  <c r="AT56" i="188"/>
  <c r="AT56" i="190" s="1"/>
  <c r="AT67" i="188"/>
  <c r="AT67" i="190" s="1"/>
  <c r="AT62" i="188"/>
  <c r="AT62" i="190" s="1"/>
  <c r="AT52" i="188"/>
  <c r="AT52" i="190" s="1"/>
  <c r="AT48" i="188"/>
  <c r="AT48" i="190" s="1"/>
  <c r="AT74" i="188"/>
  <c r="AT74" i="190" s="1"/>
  <c r="AT63" i="188"/>
  <c r="AT63" i="190" s="1"/>
  <c r="AT45" i="188"/>
  <c r="AT45" i="190" s="1"/>
  <c r="AT82" i="188"/>
  <c r="AT82" i="190" s="1"/>
  <c r="AT64" i="188"/>
  <c r="AT64" i="190" s="1"/>
  <c r="AT59" i="188"/>
  <c r="AT59" i="190" s="1"/>
  <c r="AT42" i="188"/>
  <c r="AT42" i="190" s="1"/>
  <c r="AT51" i="188"/>
  <c r="AT51" i="190" s="1"/>
  <c r="AT78" i="188"/>
  <c r="AT78" i="190" s="1"/>
  <c r="AT65" i="188"/>
  <c r="AT65" i="190" s="1"/>
  <c r="AT66" i="188"/>
  <c r="AT66" i="190" s="1"/>
  <c r="AT50" i="188"/>
  <c r="AT50" i="190" s="1"/>
  <c r="AT75" i="188"/>
  <c r="AT75" i="190" s="1"/>
  <c r="AT81" i="188"/>
  <c r="AT81" i="190" s="1"/>
  <c r="AT84" i="188"/>
  <c r="AT84" i="190" s="1"/>
  <c r="AT79" i="188"/>
  <c r="AT79" i="190" s="1"/>
  <c r="AT72" i="188"/>
  <c r="AT72" i="190" s="1"/>
  <c r="AT41" i="188"/>
  <c r="AT41" i="190" s="1"/>
  <c r="AT34" i="188"/>
  <c r="AT34" i="190" s="1"/>
  <c r="AT83" i="188"/>
  <c r="AT83" i="190" s="1"/>
  <c r="AT58" i="188"/>
  <c r="AT58" i="190" s="1"/>
  <c r="AT31" i="188"/>
  <c r="AT31" i="190" s="1"/>
  <c r="AT73" i="188"/>
  <c r="AT73" i="190" s="1"/>
  <c r="AT28" i="188"/>
  <c r="AT28" i="190" s="1"/>
  <c r="AT25" i="188"/>
  <c r="AT25" i="190" s="1"/>
  <c r="AT80" i="188"/>
  <c r="AT80" i="190" s="1"/>
  <c r="AT49" i="188"/>
  <c r="AT49" i="190" s="1"/>
  <c r="AT47" i="188"/>
  <c r="AT47" i="190" s="1"/>
  <c r="AT36" i="188"/>
  <c r="AT36" i="190" s="1"/>
  <c r="AT77" i="188"/>
  <c r="AT77" i="190" s="1"/>
  <c r="AT46" i="188"/>
  <c r="AT46" i="190" s="1"/>
  <c r="AT27" i="188"/>
  <c r="AT27" i="190" s="1"/>
  <c r="AT18" i="188"/>
  <c r="AT18" i="190" s="1"/>
  <c r="AT15" i="188"/>
  <c r="AT15" i="190" s="1"/>
  <c r="AT54" i="188"/>
  <c r="AT54" i="190" s="1"/>
  <c r="AT22" i="188"/>
  <c r="AT22" i="190" s="1"/>
  <c r="AT12" i="188"/>
  <c r="AT12" i="190" s="1"/>
  <c r="AT9" i="188"/>
  <c r="AT38" i="188"/>
  <c r="AT38" i="190" s="1"/>
  <c r="AT32" i="188"/>
  <c r="AT32" i="190" s="1"/>
  <c r="AT61" i="188"/>
  <c r="AT61" i="190" s="1"/>
  <c r="AT43" i="188"/>
  <c r="AT43" i="190" s="1"/>
  <c r="AT26" i="188"/>
  <c r="AT26" i="190" s="1"/>
  <c r="AT70" i="188"/>
  <c r="AT70" i="190" s="1"/>
  <c r="AT33" i="188"/>
  <c r="AT33" i="190" s="1"/>
  <c r="AT60" i="188"/>
  <c r="AT60" i="190" s="1"/>
  <c r="AT53" i="188"/>
  <c r="AT53" i="190" s="1"/>
  <c r="AT68" i="188"/>
  <c r="AT68" i="190" s="1"/>
  <c r="AT55" i="188"/>
  <c r="AT55" i="190" s="1"/>
  <c r="AT71" i="188"/>
  <c r="AT71" i="190" s="1"/>
  <c r="AT20" i="188"/>
  <c r="AT20" i="190" s="1"/>
  <c r="AT35" i="188"/>
  <c r="AT35" i="190" s="1"/>
  <c r="AT19" i="188"/>
  <c r="AT19" i="190" s="1"/>
  <c r="AT39" i="188"/>
  <c r="AT39" i="190" s="1"/>
  <c r="AT57" i="188"/>
  <c r="AT57" i="190" s="1"/>
  <c r="AT16" i="188"/>
  <c r="AT16" i="190" s="1"/>
  <c r="AT29" i="188"/>
  <c r="AT29" i="190" s="1"/>
  <c r="AT11" i="188"/>
  <c r="AT11" i="190" s="1"/>
  <c r="AT23" i="188"/>
  <c r="AT23" i="190" s="1"/>
  <c r="AT17" i="188"/>
  <c r="AT17" i="190" s="1"/>
  <c r="AT40" i="188"/>
  <c r="AT40" i="190" s="1"/>
  <c r="AT24" i="188"/>
  <c r="AT24" i="190" s="1"/>
  <c r="AT13" i="188"/>
  <c r="AT13" i="190" s="1"/>
  <c r="AT10" i="188"/>
  <c r="AT10" i="190" s="1"/>
  <c r="AT44" i="188"/>
  <c r="AT44" i="190" s="1"/>
  <c r="AT14" i="188"/>
  <c r="AT14" i="190" s="1"/>
  <c r="AT37" i="188"/>
  <c r="AT37" i="190" s="1"/>
  <c r="AT21" i="188"/>
  <c r="AT21" i="190" s="1"/>
  <c r="AT30" i="188"/>
  <c r="AT30" i="190" s="1"/>
  <c r="AT69" i="188"/>
  <c r="AT69" i="190" s="1"/>
  <c r="AT87" i="188"/>
  <c r="AT87" i="190" s="1"/>
  <c r="AT94" i="188"/>
  <c r="AT94" i="190" s="1"/>
  <c r="AT93" i="188"/>
  <c r="AT93" i="190" s="1"/>
  <c r="AT92" i="188"/>
  <c r="AT89" i="188"/>
  <c r="AT89" i="190" s="1"/>
  <c r="BO73" i="188"/>
  <c r="BO73" i="190" s="1"/>
  <c r="BO53" i="188"/>
  <c r="BO53" i="190" s="1"/>
  <c r="BO84" i="188"/>
  <c r="BO84" i="190" s="1"/>
  <c r="BO64" i="188"/>
  <c r="BO64" i="190" s="1"/>
  <c r="BO83" i="188"/>
  <c r="BO83" i="190" s="1"/>
  <c r="BO80" i="188"/>
  <c r="BO80" i="190" s="1"/>
  <c r="BO52" i="188"/>
  <c r="BO52" i="190" s="1"/>
  <c r="BO45" i="188"/>
  <c r="BO45" i="190" s="1"/>
  <c r="BO77" i="188"/>
  <c r="BO77" i="190" s="1"/>
  <c r="BO62" i="188"/>
  <c r="BO62" i="190" s="1"/>
  <c r="BO42" i="188"/>
  <c r="BO42" i="190" s="1"/>
  <c r="BO63" i="188"/>
  <c r="BO63" i="190" s="1"/>
  <c r="BO59" i="188"/>
  <c r="BO59" i="190" s="1"/>
  <c r="BO74" i="188"/>
  <c r="BO74" i="190" s="1"/>
  <c r="BO51" i="188"/>
  <c r="BO51" i="190" s="1"/>
  <c r="BO50" i="188"/>
  <c r="BO50" i="190" s="1"/>
  <c r="BO82" i="188"/>
  <c r="BO82" i="190" s="1"/>
  <c r="BO65" i="188"/>
  <c r="BO65" i="190" s="1"/>
  <c r="BO47" i="188"/>
  <c r="BO47" i="190" s="1"/>
  <c r="BO78" i="188"/>
  <c r="BO78" i="190" s="1"/>
  <c r="BO66" i="188"/>
  <c r="BO66" i="190" s="1"/>
  <c r="BO79" i="188"/>
  <c r="BO79" i="190" s="1"/>
  <c r="BO70" i="188"/>
  <c r="BO70" i="190" s="1"/>
  <c r="BO54" i="188"/>
  <c r="BO54" i="190" s="1"/>
  <c r="BO31" i="188"/>
  <c r="BO31" i="190" s="1"/>
  <c r="BO55" i="188"/>
  <c r="BO55" i="190" s="1"/>
  <c r="BO44" i="188"/>
  <c r="BO44" i="190" s="1"/>
  <c r="BO28" i="188"/>
  <c r="BO28" i="190" s="1"/>
  <c r="BO75" i="188"/>
  <c r="BO75" i="190" s="1"/>
  <c r="BO41" i="188"/>
  <c r="BO41" i="190" s="1"/>
  <c r="BO25" i="188"/>
  <c r="BO25" i="190" s="1"/>
  <c r="BO56" i="188"/>
  <c r="BO56" i="190" s="1"/>
  <c r="BO22" i="188"/>
  <c r="BO22" i="190" s="1"/>
  <c r="BO67" i="188"/>
  <c r="BO67" i="190" s="1"/>
  <c r="BO57" i="188"/>
  <c r="BO57" i="190" s="1"/>
  <c r="BO39" i="188"/>
  <c r="BO39" i="190" s="1"/>
  <c r="BO81" i="188"/>
  <c r="BO81" i="190" s="1"/>
  <c r="BO68" i="188"/>
  <c r="BO68" i="190" s="1"/>
  <c r="BO61" i="188"/>
  <c r="BO61" i="190" s="1"/>
  <c r="BO33" i="188"/>
  <c r="BO33" i="190" s="1"/>
  <c r="BO69" i="188"/>
  <c r="BO69" i="190" s="1"/>
  <c r="BO71" i="188"/>
  <c r="BO71" i="190" s="1"/>
  <c r="BO76" i="188"/>
  <c r="BO76" i="190" s="1"/>
  <c r="BO72" i="188"/>
  <c r="BO72" i="190" s="1"/>
  <c r="BO34" i="188"/>
  <c r="BO34" i="190" s="1"/>
  <c r="BO15" i="188"/>
  <c r="BO15" i="190" s="1"/>
  <c r="BO35" i="188"/>
  <c r="BO35" i="190" s="1"/>
  <c r="BO12" i="188"/>
  <c r="BO12" i="190" s="1"/>
  <c r="BO40" i="188"/>
  <c r="BO40" i="190" s="1"/>
  <c r="BO46" i="188"/>
  <c r="BO46" i="190" s="1"/>
  <c r="BO60" i="188"/>
  <c r="BO60" i="190" s="1"/>
  <c r="BO24" i="188"/>
  <c r="BO24" i="190" s="1"/>
  <c r="BO48" i="188"/>
  <c r="BO48" i="190" s="1"/>
  <c r="BO49" i="188"/>
  <c r="BO49" i="190" s="1"/>
  <c r="BO19" i="188"/>
  <c r="BO19" i="190" s="1"/>
  <c r="BO36" i="188"/>
  <c r="BO36" i="190" s="1"/>
  <c r="BO21" i="188"/>
  <c r="BO21" i="190" s="1"/>
  <c r="BO58" i="188"/>
  <c r="BO58" i="190" s="1"/>
  <c r="BO14" i="188"/>
  <c r="BO14" i="190" s="1"/>
  <c r="BO43" i="188"/>
  <c r="BO43" i="190" s="1"/>
  <c r="BO26" i="188"/>
  <c r="BO26" i="190" s="1"/>
  <c r="BO30" i="188"/>
  <c r="BO30" i="190" s="1"/>
  <c r="BO29" i="188"/>
  <c r="BO29" i="190" s="1"/>
  <c r="BO9" i="188"/>
  <c r="BO37" i="188"/>
  <c r="BO37" i="190" s="1"/>
  <c r="BO20" i="188"/>
  <c r="BO20" i="190" s="1"/>
  <c r="BO13" i="188"/>
  <c r="BO13" i="190" s="1"/>
  <c r="BO17" i="188"/>
  <c r="BO17" i="190" s="1"/>
  <c r="BO23" i="188"/>
  <c r="BO23" i="190" s="1"/>
  <c r="BO16" i="188"/>
  <c r="BO16" i="190" s="1"/>
  <c r="BO18" i="188"/>
  <c r="BO18" i="190" s="1"/>
  <c r="BO32" i="188"/>
  <c r="BO32" i="190" s="1"/>
  <c r="BO10" i="188"/>
  <c r="BO10" i="190" s="1"/>
  <c r="BO11" i="188"/>
  <c r="BO11" i="190" s="1"/>
  <c r="BO38" i="188"/>
  <c r="BO38" i="190" s="1"/>
  <c r="BO27" i="188"/>
  <c r="BO27" i="190" s="1"/>
  <c r="BO89" i="188"/>
  <c r="BO89" i="190" s="1"/>
  <c r="BO87" i="188"/>
  <c r="BO87" i="190" s="1"/>
  <c r="BO94" i="188"/>
  <c r="BO94" i="190" s="1"/>
  <c r="BO92" i="188"/>
  <c r="BO93" i="188"/>
  <c r="BO93" i="190" s="1"/>
  <c r="BE83" i="188"/>
  <c r="BE83" i="190" s="1"/>
  <c r="BE63" i="188"/>
  <c r="BE63" i="190" s="1"/>
  <c r="BE74" i="188"/>
  <c r="BE74" i="190" s="1"/>
  <c r="BE79" i="188"/>
  <c r="BE79" i="190" s="1"/>
  <c r="BE69" i="188"/>
  <c r="BE69" i="190" s="1"/>
  <c r="BE55" i="188"/>
  <c r="BE55" i="190" s="1"/>
  <c r="BE49" i="188"/>
  <c r="BE49" i="190" s="1"/>
  <c r="BE84" i="188"/>
  <c r="BE84" i="190" s="1"/>
  <c r="BE76" i="188"/>
  <c r="BE76" i="190" s="1"/>
  <c r="BE70" i="188"/>
  <c r="BE70" i="190" s="1"/>
  <c r="BE46" i="188"/>
  <c r="BE46" i="190" s="1"/>
  <c r="BE71" i="188"/>
  <c r="BE71" i="190" s="1"/>
  <c r="BE72" i="188"/>
  <c r="BE72" i="190" s="1"/>
  <c r="BE73" i="188"/>
  <c r="BE73" i="190" s="1"/>
  <c r="BE82" i="188"/>
  <c r="BE82" i="190" s="1"/>
  <c r="BE80" i="188"/>
  <c r="BE80" i="190" s="1"/>
  <c r="BE77" i="188"/>
  <c r="BE77" i="190" s="1"/>
  <c r="BE21" i="188"/>
  <c r="BE21" i="190" s="1"/>
  <c r="BE60" i="188"/>
  <c r="BE60" i="190" s="1"/>
  <c r="BE52" i="188"/>
  <c r="BE52" i="190" s="1"/>
  <c r="BE47" i="188"/>
  <c r="BE47" i="190" s="1"/>
  <c r="BE38" i="188"/>
  <c r="BE38" i="190" s="1"/>
  <c r="BE53" i="188"/>
  <c r="BE53" i="190" s="1"/>
  <c r="BE43" i="188"/>
  <c r="BE43" i="190" s="1"/>
  <c r="BE35" i="188"/>
  <c r="BE35" i="190" s="1"/>
  <c r="BE32" i="188"/>
  <c r="BE32" i="190" s="1"/>
  <c r="BE64" i="188"/>
  <c r="BE64" i="190" s="1"/>
  <c r="BE45" i="188"/>
  <c r="BE45" i="190" s="1"/>
  <c r="BE54" i="188"/>
  <c r="BE54" i="190" s="1"/>
  <c r="BE75" i="188"/>
  <c r="BE75" i="190" s="1"/>
  <c r="BE61" i="188"/>
  <c r="BE61" i="190" s="1"/>
  <c r="BE34" i="188"/>
  <c r="BE34" i="190" s="1"/>
  <c r="BE81" i="188"/>
  <c r="BE81" i="190" s="1"/>
  <c r="BE67" i="188"/>
  <c r="BE67" i="190" s="1"/>
  <c r="BE66" i="188"/>
  <c r="BE66" i="190" s="1"/>
  <c r="BE56" i="188"/>
  <c r="BE56" i="190" s="1"/>
  <c r="BE29" i="188"/>
  <c r="BE29" i="190" s="1"/>
  <c r="BE39" i="188"/>
  <c r="BE39" i="190" s="1"/>
  <c r="BE33" i="188"/>
  <c r="BE33" i="190" s="1"/>
  <c r="BE19" i="188"/>
  <c r="BE19" i="190" s="1"/>
  <c r="BE58" i="188"/>
  <c r="BE58" i="190" s="1"/>
  <c r="BE50" i="188"/>
  <c r="BE50" i="190" s="1"/>
  <c r="BE16" i="188"/>
  <c r="BE16" i="190" s="1"/>
  <c r="BE40" i="188"/>
  <c r="BE40" i="190" s="1"/>
  <c r="BE10" i="188"/>
  <c r="BE10" i="190" s="1"/>
  <c r="BE28" i="188"/>
  <c r="BE28" i="190" s="1"/>
  <c r="BE25" i="188"/>
  <c r="BE25" i="190" s="1"/>
  <c r="BE42" i="188"/>
  <c r="BE42" i="190" s="1"/>
  <c r="BE68" i="188"/>
  <c r="BE68" i="190" s="1"/>
  <c r="BE57" i="188"/>
  <c r="BE57" i="190" s="1"/>
  <c r="BE51" i="188"/>
  <c r="BE51" i="190" s="1"/>
  <c r="BE44" i="188"/>
  <c r="BE44" i="190" s="1"/>
  <c r="BE36" i="188"/>
  <c r="BE36" i="190" s="1"/>
  <c r="BE48" i="188"/>
  <c r="BE48" i="190" s="1"/>
  <c r="BE59" i="188"/>
  <c r="BE59" i="190" s="1"/>
  <c r="BE78" i="188"/>
  <c r="BE78" i="190" s="1"/>
  <c r="BE62" i="188"/>
  <c r="BE62" i="190" s="1"/>
  <c r="BE12" i="188"/>
  <c r="BE12" i="190" s="1"/>
  <c r="BE41" i="188"/>
  <c r="BE41" i="190" s="1"/>
  <c r="BE11" i="188"/>
  <c r="BE11" i="190" s="1"/>
  <c r="BE65" i="188"/>
  <c r="BE65" i="190" s="1"/>
  <c r="BE26" i="188"/>
  <c r="BE26" i="190" s="1"/>
  <c r="BE27" i="188"/>
  <c r="BE27" i="190" s="1"/>
  <c r="BE37" i="188"/>
  <c r="BE37" i="190" s="1"/>
  <c r="BE30" i="188"/>
  <c r="BE30" i="190" s="1"/>
  <c r="BE24" i="188"/>
  <c r="BE24" i="190" s="1"/>
  <c r="BE31" i="188"/>
  <c r="BE31" i="190" s="1"/>
  <c r="BE20" i="188"/>
  <c r="BE20" i="190" s="1"/>
  <c r="BE14" i="188"/>
  <c r="BE14" i="190" s="1"/>
  <c r="BE15" i="188"/>
  <c r="BE15" i="190" s="1"/>
  <c r="BE9" i="188"/>
  <c r="BE18" i="188"/>
  <c r="BE18" i="190" s="1"/>
  <c r="BE22" i="188"/>
  <c r="BE22" i="190" s="1"/>
  <c r="BE17" i="188"/>
  <c r="BE17" i="190" s="1"/>
  <c r="BE23" i="188"/>
  <c r="BE23" i="190" s="1"/>
  <c r="BE13" i="188"/>
  <c r="BE13" i="190" s="1"/>
  <c r="BE87" i="188"/>
  <c r="BE87" i="190" s="1"/>
  <c r="BE93" i="188"/>
  <c r="BE93" i="190" s="1"/>
  <c r="BE92" i="188"/>
  <c r="BE89" i="188"/>
  <c r="BE89" i="190" s="1"/>
  <c r="BE94" i="188"/>
  <c r="BE94" i="190" s="1"/>
  <c r="BI71" i="188"/>
  <c r="BI71" i="190" s="1"/>
  <c r="BI51" i="188"/>
  <c r="BI51" i="190" s="1"/>
  <c r="BI82" i="188"/>
  <c r="BI82" i="190" s="1"/>
  <c r="BI62" i="188"/>
  <c r="BI62" i="190" s="1"/>
  <c r="BI76" i="188"/>
  <c r="BI76" i="190" s="1"/>
  <c r="BI43" i="188"/>
  <c r="BI43" i="190" s="1"/>
  <c r="BI54" i="188"/>
  <c r="BI54" i="190" s="1"/>
  <c r="BI40" i="188"/>
  <c r="BI40" i="190" s="1"/>
  <c r="BI72" i="188"/>
  <c r="BI72" i="190" s="1"/>
  <c r="BI53" i="188"/>
  <c r="BI53" i="190" s="1"/>
  <c r="BI73" i="188"/>
  <c r="BI73" i="190" s="1"/>
  <c r="BI83" i="188"/>
  <c r="BI83" i="190" s="1"/>
  <c r="BI60" i="188"/>
  <c r="BI60" i="190" s="1"/>
  <c r="BI48" i="188"/>
  <c r="BI48" i="190" s="1"/>
  <c r="BI80" i="188"/>
  <c r="BI80" i="190" s="1"/>
  <c r="BI52" i="188"/>
  <c r="BI52" i="190" s="1"/>
  <c r="BI45" i="188"/>
  <c r="BI45" i="190" s="1"/>
  <c r="BI77" i="188"/>
  <c r="BI77" i="190" s="1"/>
  <c r="BI59" i="188"/>
  <c r="BI59" i="190" s="1"/>
  <c r="BI78" i="188"/>
  <c r="BI78" i="190" s="1"/>
  <c r="BI75" i="188"/>
  <c r="BI75" i="190" s="1"/>
  <c r="BI67" i="188"/>
  <c r="BI67" i="190" s="1"/>
  <c r="BI84" i="188"/>
  <c r="BI84" i="190" s="1"/>
  <c r="BI64" i="188"/>
  <c r="BI64" i="190" s="1"/>
  <c r="BI46" i="188"/>
  <c r="BI46" i="190" s="1"/>
  <c r="BI29" i="188"/>
  <c r="BI29" i="190" s="1"/>
  <c r="BI26" i="188"/>
  <c r="BI26" i="190" s="1"/>
  <c r="BI23" i="188"/>
  <c r="BI23" i="190" s="1"/>
  <c r="BI20" i="188"/>
  <c r="BI20" i="190" s="1"/>
  <c r="BI37" i="188"/>
  <c r="BI37" i="190" s="1"/>
  <c r="BI68" i="188"/>
  <c r="BI68" i="190" s="1"/>
  <c r="BI57" i="188"/>
  <c r="BI57" i="190" s="1"/>
  <c r="BI66" i="188"/>
  <c r="BI66" i="190" s="1"/>
  <c r="BI58" i="188"/>
  <c r="BI58" i="190" s="1"/>
  <c r="BI69" i="188"/>
  <c r="BI69" i="190" s="1"/>
  <c r="BI79" i="188"/>
  <c r="BI79" i="190" s="1"/>
  <c r="BI65" i="188"/>
  <c r="BI65" i="190" s="1"/>
  <c r="BI13" i="188"/>
  <c r="BI13" i="190" s="1"/>
  <c r="BI34" i="188"/>
  <c r="BI34" i="190" s="1"/>
  <c r="BI25" i="188"/>
  <c r="BI25" i="190" s="1"/>
  <c r="BI21" i="188"/>
  <c r="BI21" i="190" s="1"/>
  <c r="BI70" i="188"/>
  <c r="BI70" i="190" s="1"/>
  <c r="BI28" i="188"/>
  <c r="BI28" i="190" s="1"/>
  <c r="BI42" i="188"/>
  <c r="BI42" i="190" s="1"/>
  <c r="BI18" i="188"/>
  <c r="BI18" i="190" s="1"/>
  <c r="BI35" i="188"/>
  <c r="BI35" i="190" s="1"/>
  <c r="BI55" i="188"/>
  <c r="BI55" i="190" s="1"/>
  <c r="BI47" i="188"/>
  <c r="BI47" i="190" s="1"/>
  <c r="BI44" i="188"/>
  <c r="BI44" i="190" s="1"/>
  <c r="BI63" i="188"/>
  <c r="BI63" i="190" s="1"/>
  <c r="BI81" i="188"/>
  <c r="BI81" i="190" s="1"/>
  <c r="BI17" i="188"/>
  <c r="BI17" i="190" s="1"/>
  <c r="BI74" i="188"/>
  <c r="BI74" i="190" s="1"/>
  <c r="BI41" i="188"/>
  <c r="BI41" i="190" s="1"/>
  <c r="BI15" i="188"/>
  <c r="BI15" i="190" s="1"/>
  <c r="BI36" i="188"/>
  <c r="BI36" i="190" s="1"/>
  <c r="BI32" i="188"/>
  <c r="BI32" i="190" s="1"/>
  <c r="BI39" i="188"/>
  <c r="BI39" i="190" s="1"/>
  <c r="BI11" i="188"/>
  <c r="BI11" i="190" s="1"/>
  <c r="BI61" i="188"/>
  <c r="BI61" i="190" s="1"/>
  <c r="BI33" i="188"/>
  <c r="BI33" i="190" s="1"/>
  <c r="BI27" i="188"/>
  <c r="BI27" i="190" s="1"/>
  <c r="BI14" i="188"/>
  <c r="BI14" i="190" s="1"/>
  <c r="BI30" i="188"/>
  <c r="BI30" i="190" s="1"/>
  <c r="BI24" i="188"/>
  <c r="BI24" i="190" s="1"/>
  <c r="BI50" i="188"/>
  <c r="BI50" i="190" s="1"/>
  <c r="BI56" i="188"/>
  <c r="BI56" i="190" s="1"/>
  <c r="BI38" i="188"/>
  <c r="BI38" i="190" s="1"/>
  <c r="BI9" i="188"/>
  <c r="BI31" i="188"/>
  <c r="BI31" i="190" s="1"/>
  <c r="BI19" i="188"/>
  <c r="BI19" i="190" s="1"/>
  <c r="BI49" i="188"/>
  <c r="BI49" i="190" s="1"/>
  <c r="BI16" i="188"/>
  <c r="BI16" i="190" s="1"/>
  <c r="BI22" i="188"/>
  <c r="BI22" i="190" s="1"/>
  <c r="BI12" i="188"/>
  <c r="BI12" i="190" s="1"/>
  <c r="BI10" i="188"/>
  <c r="BI10" i="190" s="1"/>
  <c r="BI87" i="188"/>
  <c r="BI87" i="190" s="1"/>
  <c r="BI93" i="188"/>
  <c r="BI93" i="190" s="1"/>
  <c r="BI94" i="188"/>
  <c r="BI94" i="190" s="1"/>
  <c r="BI92" i="188"/>
  <c r="BI89" i="188"/>
  <c r="BI89" i="190" s="1"/>
  <c r="AQ9" i="170"/>
  <c r="AQ86" i="168"/>
  <c r="AN9" i="170"/>
  <c r="AN86" i="168"/>
  <c r="BU9" i="170"/>
  <c r="BU86" i="168"/>
  <c r="D21" i="170"/>
  <c r="CB21" i="168"/>
  <c r="AJ91" i="207"/>
  <c r="AL91" i="206"/>
  <c r="AL91" i="207" s="1"/>
  <c r="AC63" i="201"/>
  <c r="AE63" i="205"/>
  <c r="AE63" i="201" s="1"/>
  <c r="AD63" i="205"/>
  <c r="AD63" i="201" s="1"/>
  <c r="AC53" i="201"/>
  <c r="AE53" i="205"/>
  <c r="AE53" i="201" s="1"/>
  <c r="AD53" i="205"/>
  <c r="AD53" i="201" s="1"/>
  <c r="AC73" i="201"/>
  <c r="AE73" i="205"/>
  <c r="AE73" i="201" s="1"/>
  <c r="AD73" i="205"/>
  <c r="AD73" i="201" s="1"/>
  <c r="CB73" i="170"/>
  <c r="CI73" i="168"/>
  <c r="H70" i="188"/>
  <c r="H70" i="190" s="1"/>
  <c r="H81" i="188"/>
  <c r="H81" i="190" s="1"/>
  <c r="H84" i="188"/>
  <c r="H84" i="190" s="1"/>
  <c r="H66" i="188"/>
  <c r="H66" i="190" s="1"/>
  <c r="H58" i="188"/>
  <c r="H58" i="190" s="1"/>
  <c r="H42" i="188"/>
  <c r="H42" i="190" s="1"/>
  <c r="H67" i="188"/>
  <c r="H67" i="190" s="1"/>
  <c r="H57" i="188"/>
  <c r="H57" i="190" s="1"/>
  <c r="H83" i="188"/>
  <c r="H83" i="190" s="1"/>
  <c r="H79" i="188"/>
  <c r="H79" i="190" s="1"/>
  <c r="H68" i="188"/>
  <c r="H68" i="190" s="1"/>
  <c r="H69" i="188"/>
  <c r="H69" i="190" s="1"/>
  <c r="H47" i="188"/>
  <c r="H47" i="190" s="1"/>
  <c r="H76" i="188"/>
  <c r="H76" i="190" s="1"/>
  <c r="H56" i="188"/>
  <c r="H56" i="190" s="1"/>
  <c r="H74" i="188"/>
  <c r="H74" i="190" s="1"/>
  <c r="H28" i="188"/>
  <c r="H28" i="190" s="1"/>
  <c r="H25" i="188"/>
  <c r="H25" i="190" s="1"/>
  <c r="H22" i="188"/>
  <c r="H22" i="190" s="1"/>
  <c r="H45" i="188"/>
  <c r="H45" i="190" s="1"/>
  <c r="H39" i="188"/>
  <c r="H39" i="190" s="1"/>
  <c r="H36" i="188"/>
  <c r="H36" i="190" s="1"/>
  <c r="H65" i="188"/>
  <c r="H65" i="190" s="1"/>
  <c r="H78" i="188"/>
  <c r="H78" i="190" s="1"/>
  <c r="H62" i="188"/>
  <c r="H62" i="190" s="1"/>
  <c r="H59" i="188"/>
  <c r="H59" i="190" s="1"/>
  <c r="H50" i="188"/>
  <c r="H50" i="190" s="1"/>
  <c r="H71" i="188"/>
  <c r="H71" i="190" s="1"/>
  <c r="H80" i="188"/>
  <c r="H80" i="190" s="1"/>
  <c r="H12" i="188"/>
  <c r="H12" i="190" s="1"/>
  <c r="H60" i="188"/>
  <c r="H60" i="190" s="1"/>
  <c r="H41" i="188"/>
  <c r="H41" i="190" s="1"/>
  <c r="H72" i="188"/>
  <c r="H72" i="190" s="1"/>
  <c r="H64" i="188"/>
  <c r="H64" i="190" s="1"/>
  <c r="H21" i="188"/>
  <c r="H21" i="190" s="1"/>
  <c r="H53" i="188"/>
  <c r="H53" i="190" s="1"/>
  <c r="H23" i="188"/>
  <c r="H23" i="190" s="1"/>
  <c r="H17" i="188"/>
  <c r="H17" i="190" s="1"/>
  <c r="H63" i="188"/>
  <c r="H63" i="190" s="1"/>
  <c r="H43" i="188"/>
  <c r="H43" i="190" s="1"/>
  <c r="H55" i="188"/>
  <c r="H55" i="190" s="1"/>
  <c r="H51" i="188"/>
  <c r="H51" i="190" s="1"/>
  <c r="H82" i="188"/>
  <c r="H82" i="190" s="1"/>
  <c r="H75" i="188"/>
  <c r="H75" i="190" s="1"/>
  <c r="H77" i="188"/>
  <c r="H77" i="190" s="1"/>
  <c r="H73" i="188"/>
  <c r="H73" i="190" s="1"/>
  <c r="H46" i="188"/>
  <c r="H46" i="190" s="1"/>
  <c r="H33" i="188"/>
  <c r="H33" i="190" s="1"/>
  <c r="H30" i="188"/>
  <c r="H30" i="190" s="1"/>
  <c r="H48" i="188"/>
  <c r="H48" i="190" s="1"/>
  <c r="H61" i="188"/>
  <c r="H61" i="190" s="1"/>
  <c r="H44" i="188"/>
  <c r="H44" i="190" s="1"/>
  <c r="H52" i="188"/>
  <c r="H52" i="190" s="1"/>
  <c r="H10" i="188"/>
  <c r="H10" i="190" s="1"/>
  <c r="H15" i="188"/>
  <c r="H15" i="190" s="1"/>
  <c r="H14" i="188"/>
  <c r="H14" i="190" s="1"/>
  <c r="H11" i="188"/>
  <c r="H11" i="190" s="1"/>
  <c r="H54" i="188"/>
  <c r="H54" i="190" s="1"/>
  <c r="H20" i="188"/>
  <c r="H20" i="190" s="1"/>
  <c r="H37" i="188"/>
  <c r="H37" i="190" s="1"/>
  <c r="H27" i="188"/>
  <c r="H27" i="190" s="1"/>
  <c r="H19" i="188"/>
  <c r="H19" i="190" s="1"/>
  <c r="H40" i="188"/>
  <c r="H40" i="190" s="1"/>
  <c r="H38" i="188"/>
  <c r="H38" i="190" s="1"/>
  <c r="H34" i="188"/>
  <c r="H34" i="190" s="1"/>
  <c r="H29" i="188"/>
  <c r="H29" i="190" s="1"/>
  <c r="H18" i="188"/>
  <c r="H18" i="190" s="1"/>
  <c r="H24" i="188"/>
  <c r="H24" i="190" s="1"/>
  <c r="H31" i="188"/>
  <c r="H31" i="190" s="1"/>
  <c r="H16" i="188"/>
  <c r="H16" i="190" s="1"/>
  <c r="H49" i="188"/>
  <c r="H49" i="190" s="1"/>
  <c r="H9" i="188"/>
  <c r="H35" i="188"/>
  <c r="H35" i="190" s="1"/>
  <c r="H26" i="188"/>
  <c r="H26" i="190" s="1"/>
  <c r="H13" i="188"/>
  <c r="H13" i="190" s="1"/>
  <c r="H32" i="188"/>
  <c r="H32" i="190" s="1"/>
  <c r="H92" i="188"/>
  <c r="H94" i="188"/>
  <c r="H94" i="190" s="1"/>
  <c r="H87" i="188"/>
  <c r="H87" i="190" s="1"/>
  <c r="H93" i="188"/>
  <c r="H93" i="190" s="1"/>
  <c r="H89" i="188"/>
  <c r="H89" i="190" s="1"/>
  <c r="AA73" i="188"/>
  <c r="AA73" i="190" s="1"/>
  <c r="AA53" i="188"/>
  <c r="AA53" i="190" s="1"/>
  <c r="AA84" i="188"/>
  <c r="AA84" i="190" s="1"/>
  <c r="AA64" i="188"/>
  <c r="AA64" i="190" s="1"/>
  <c r="AA59" i="188"/>
  <c r="AA59" i="190" s="1"/>
  <c r="AA45" i="188"/>
  <c r="AA45" i="190" s="1"/>
  <c r="AA78" i="188"/>
  <c r="AA78" i="190" s="1"/>
  <c r="AA51" i="188"/>
  <c r="AA51" i="190" s="1"/>
  <c r="AA42" i="188"/>
  <c r="AA42" i="190" s="1"/>
  <c r="AA65" i="188"/>
  <c r="AA65" i="190" s="1"/>
  <c r="AA58" i="188"/>
  <c r="AA58" i="190" s="1"/>
  <c r="AA81" i="188"/>
  <c r="AA81" i="190" s="1"/>
  <c r="AA75" i="188"/>
  <c r="AA75" i="190" s="1"/>
  <c r="AA66" i="188"/>
  <c r="AA66" i="190" s="1"/>
  <c r="AA67" i="188"/>
  <c r="AA67" i="190" s="1"/>
  <c r="AA57" i="188"/>
  <c r="AA57" i="190" s="1"/>
  <c r="AA50" i="188"/>
  <c r="AA50" i="190" s="1"/>
  <c r="AA47" i="188"/>
  <c r="AA47" i="190" s="1"/>
  <c r="AA68" i="188"/>
  <c r="AA68" i="190" s="1"/>
  <c r="AA79" i="188"/>
  <c r="AA79" i="190" s="1"/>
  <c r="AA69" i="188"/>
  <c r="AA69" i="190" s="1"/>
  <c r="AA31" i="188"/>
  <c r="AA31" i="190" s="1"/>
  <c r="AA28" i="188"/>
  <c r="AA28" i="190" s="1"/>
  <c r="AA48" i="188"/>
  <c r="AA48" i="190" s="1"/>
  <c r="AA46" i="188"/>
  <c r="AA46" i="190" s="1"/>
  <c r="AA25" i="188"/>
  <c r="AA25" i="190" s="1"/>
  <c r="AA60" i="188"/>
  <c r="AA60" i="190" s="1"/>
  <c r="AA52" i="188"/>
  <c r="AA52" i="190" s="1"/>
  <c r="AA22" i="188"/>
  <c r="AA22" i="190" s="1"/>
  <c r="AA39" i="188"/>
  <c r="AA39" i="190" s="1"/>
  <c r="AA83" i="188"/>
  <c r="AA83" i="190" s="1"/>
  <c r="AA76" i="188"/>
  <c r="AA76" i="190" s="1"/>
  <c r="AA70" i="188"/>
  <c r="AA70" i="190" s="1"/>
  <c r="AA54" i="188"/>
  <c r="AA54" i="190" s="1"/>
  <c r="AA33" i="188"/>
  <c r="AA33" i="190" s="1"/>
  <c r="AA71" i="188"/>
  <c r="AA71" i="190" s="1"/>
  <c r="AA63" i="188"/>
  <c r="AA63" i="190" s="1"/>
  <c r="AA56" i="188"/>
  <c r="AA56" i="190" s="1"/>
  <c r="AA43" i="188"/>
  <c r="AA43" i="190" s="1"/>
  <c r="AA82" i="188"/>
  <c r="AA82" i="190" s="1"/>
  <c r="AA80" i="188"/>
  <c r="AA80" i="190" s="1"/>
  <c r="AA77" i="188"/>
  <c r="AA77" i="190" s="1"/>
  <c r="AA74" i="188"/>
  <c r="AA74" i="190" s="1"/>
  <c r="AA15" i="188"/>
  <c r="AA15" i="190" s="1"/>
  <c r="AA72" i="188"/>
  <c r="AA72" i="190" s="1"/>
  <c r="AA26" i="188"/>
  <c r="AA26" i="190" s="1"/>
  <c r="AA12" i="188"/>
  <c r="AA12" i="190" s="1"/>
  <c r="AA20" i="188"/>
  <c r="AA20" i="190" s="1"/>
  <c r="AA40" i="188"/>
  <c r="AA40" i="190" s="1"/>
  <c r="AA34" i="188"/>
  <c r="AA34" i="190" s="1"/>
  <c r="AA62" i="188"/>
  <c r="AA62" i="190" s="1"/>
  <c r="AA35" i="188"/>
  <c r="AA35" i="190" s="1"/>
  <c r="AA44" i="188"/>
  <c r="AA44" i="190" s="1"/>
  <c r="AA61" i="188"/>
  <c r="AA61" i="190" s="1"/>
  <c r="AA49" i="188"/>
  <c r="AA49" i="190" s="1"/>
  <c r="AA19" i="188"/>
  <c r="AA19" i="190" s="1"/>
  <c r="AA41" i="188"/>
  <c r="AA41" i="190" s="1"/>
  <c r="AA9" i="188"/>
  <c r="AA55" i="188"/>
  <c r="AA55" i="190" s="1"/>
  <c r="AA21" i="188"/>
  <c r="AA21" i="190" s="1"/>
  <c r="AA27" i="188"/>
  <c r="AA27" i="190" s="1"/>
  <c r="AA16" i="188"/>
  <c r="AA16" i="190" s="1"/>
  <c r="AA30" i="188"/>
  <c r="AA30" i="190" s="1"/>
  <c r="AA10" i="188"/>
  <c r="AA10" i="190" s="1"/>
  <c r="AA24" i="188"/>
  <c r="AA24" i="190" s="1"/>
  <c r="AA23" i="188"/>
  <c r="AA23" i="190" s="1"/>
  <c r="AA38" i="188"/>
  <c r="AA38" i="190" s="1"/>
  <c r="AA32" i="188"/>
  <c r="AA32" i="190" s="1"/>
  <c r="AA36" i="188"/>
  <c r="AA36" i="190" s="1"/>
  <c r="AA18" i="188"/>
  <c r="AA18" i="190" s="1"/>
  <c r="AA17" i="188"/>
  <c r="AA17" i="190" s="1"/>
  <c r="AA11" i="188"/>
  <c r="AA11" i="190" s="1"/>
  <c r="AA29" i="188"/>
  <c r="AA29" i="190" s="1"/>
  <c r="AA14" i="188"/>
  <c r="AA14" i="190" s="1"/>
  <c r="AA13" i="188"/>
  <c r="AA13" i="190" s="1"/>
  <c r="AA37" i="188"/>
  <c r="AA37" i="190" s="1"/>
  <c r="AA89" i="188"/>
  <c r="AA89" i="190" s="1"/>
  <c r="AA87" i="188"/>
  <c r="AA87" i="190" s="1"/>
  <c r="AA94" i="188"/>
  <c r="AA94" i="190" s="1"/>
  <c r="AA92" i="188"/>
  <c r="AA93" i="188"/>
  <c r="AA93" i="190" s="1"/>
  <c r="K81" i="188"/>
  <c r="K81" i="190" s="1"/>
  <c r="K61" i="188"/>
  <c r="K61" i="190" s="1"/>
  <c r="K72" i="188"/>
  <c r="K72" i="190" s="1"/>
  <c r="K83" i="188"/>
  <c r="K83" i="190" s="1"/>
  <c r="K77" i="188"/>
  <c r="K77" i="190" s="1"/>
  <c r="K67" i="188"/>
  <c r="K67" i="190" s="1"/>
  <c r="K57" i="188"/>
  <c r="K57" i="190" s="1"/>
  <c r="K79" i="188"/>
  <c r="K79" i="190" s="1"/>
  <c r="K68" i="188"/>
  <c r="K68" i="190" s="1"/>
  <c r="K50" i="188"/>
  <c r="K50" i="190" s="1"/>
  <c r="K69" i="188"/>
  <c r="K69" i="190" s="1"/>
  <c r="K47" i="188"/>
  <c r="K47" i="190" s="1"/>
  <c r="K76" i="188"/>
  <c r="K76" i="190" s="1"/>
  <c r="K56" i="188"/>
  <c r="K56" i="190" s="1"/>
  <c r="K70" i="188"/>
  <c r="K70" i="190" s="1"/>
  <c r="K55" i="188"/>
  <c r="K55" i="190" s="1"/>
  <c r="K71" i="188"/>
  <c r="K71" i="190" s="1"/>
  <c r="K80" i="188"/>
  <c r="K80" i="190" s="1"/>
  <c r="K82" i="188"/>
  <c r="K82" i="190" s="1"/>
  <c r="K45" i="188"/>
  <c r="K45" i="190" s="1"/>
  <c r="K39" i="188"/>
  <c r="K39" i="190" s="1"/>
  <c r="K36" i="188"/>
  <c r="K36" i="190" s="1"/>
  <c r="K43" i="188"/>
  <c r="K43" i="190" s="1"/>
  <c r="K33" i="188"/>
  <c r="K33" i="190" s="1"/>
  <c r="K65" i="188"/>
  <c r="K65" i="190" s="1"/>
  <c r="K30" i="188"/>
  <c r="K30" i="190" s="1"/>
  <c r="K78" i="188"/>
  <c r="K78" i="190" s="1"/>
  <c r="K75" i="188"/>
  <c r="K75" i="190" s="1"/>
  <c r="K62" i="188"/>
  <c r="K62" i="190" s="1"/>
  <c r="K58" i="188"/>
  <c r="K58" i="190" s="1"/>
  <c r="K49" i="188"/>
  <c r="K49" i="190" s="1"/>
  <c r="K41" i="188"/>
  <c r="K41" i="190" s="1"/>
  <c r="K32" i="188"/>
  <c r="K32" i="190" s="1"/>
  <c r="K64" i="188"/>
  <c r="K64" i="190" s="1"/>
  <c r="K84" i="188"/>
  <c r="K84" i="190" s="1"/>
  <c r="K60" i="188"/>
  <c r="K60" i="190" s="1"/>
  <c r="K51" i="188"/>
  <c r="K51" i="190" s="1"/>
  <c r="K21" i="188"/>
  <c r="K21" i="190" s="1"/>
  <c r="K20" i="188"/>
  <c r="K20" i="190" s="1"/>
  <c r="K53" i="188"/>
  <c r="K53" i="190" s="1"/>
  <c r="K28" i="188"/>
  <c r="K28" i="190" s="1"/>
  <c r="K23" i="188"/>
  <c r="K23" i="190" s="1"/>
  <c r="K17" i="188"/>
  <c r="K17" i="190" s="1"/>
  <c r="K63" i="188"/>
  <c r="K63" i="190" s="1"/>
  <c r="K14" i="188"/>
  <c r="K14" i="190" s="1"/>
  <c r="K37" i="188"/>
  <c r="K37" i="190" s="1"/>
  <c r="K27" i="188"/>
  <c r="K27" i="190" s="1"/>
  <c r="K38" i="188"/>
  <c r="K38" i="190" s="1"/>
  <c r="K73" i="188"/>
  <c r="K73" i="190" s="1"/>
  <c r="K66" i="188"/>
  <c r="K66" i="190" s="1"/>
  <c r="K59" i="188"/>
  <c r="K59" i="190" s="1"/>
  <c r="K46" i="188"/>
  <c r="K46" i="190" s="1"/>
  <c r="K48" i="188"/>
  <c r="K48" i="190" s="1"/>
  <c r="K54" i="188"/>
  <c r="K54" i="190" s="1"/>
  <c r="K52" i="188"/>
  <c r="K52" i="190" s="1"/>
  <c r="K42" i="188"/>
  <c r="K42" i="190" s="1"/>
  <c r="K15" i="188"/>
  <c r="K15" i="190" s="1"/>
  <c r="K22" i="188"/>
  <c r="K22" i="190" s="1"/>
  <c r="K11" i="188"/>
  <c r="K11" i="190" s="1"/>
  <c r="K74" i="188"/>
  <c r="K74" i="190" s="1"/>
  <c r="K19" i="188"/>
  <c r="K19" i="190" s="1"/>
  <c r="K26" i="188"/>
  <c r="K26" i="190" s="1"/>
  <c r="K18" i="188"/>
  <c r="K18" i="190" s="1"/>
  <c r="K31" i="188"/>
  <c r="K31" i="190" s="1"/>
  <c r="K35" i="188"/>
  <c r="K35" i="190" s="1"/>
  <c r="K10" i="188"/>
  <c r="K10" i="190" s="1"/>
  <c r="K44" i="188"/>
  <c r="K44" i="190" s="1"/>
  <c r="K24" i="188"/>
  <c r="K24" i="190" s="1"/>
  <c r="K16" i="188"/>
  <c r="K16" i="190" s="1"/>
  <c r="K34" i="188"/>
  <c r="K34" i="190" s="1"/>
  <c r="K25" i="188"/>
  <c r="K25" i="190" s="1"/>
  <c r="K13" i="188"/>
  <c r="K13" i="190" s="1"/>
  <c r="K29" i="188"/>
  <c r="K29" i="190" s="1"/>
  <c r="K9" i="188"/>
  <c r="K12" i="188"/>
  <c r="K12" i="190" s="1"/>
  <c r="K40" i="188"/>
  <c r="K40" i="190" s="1"/>
  <c r="K89" i="188"/>
  <c r="K89" i="190" s="1"/>
  <c r="K87" i="188"/>
  <c r="K87" i="190" s="1"/>
  <c r="K93" i="188"/>
  <c r="K93" i="190" s="1"/>
  <c r="K92" i="188"/>
  <c r="K94" i="188"/>
  <c r="K94" i="190" s="1"/>
  <c r="CB83" i="170"/>
  <c r="CI83" i="168"/>
  <c r="D35" i="170"/>
  <c r="CB35" i="168"/>
  <c r="D27" i="170"/>
  <c r="CB27" i="168"/>
  <c r="D79" i="170"/>
  <c r="CB79" i="168"/>
  <c r="AR9" i="170"/>
  <c r="AR86" i="168"/>
  <c r="BZ9" i="170"/>
  <c r="BZ86" i="168"/>
  <c r="H86" i="168"/>
  <c r="H9" i="170"/>
  <c r="N86" i="168"/>
  <c r="N9" i="170"/>
  <c r="AB40" i="206"/>
  <c r="AB16" i="207" s="1"/>
  <c r="AA16" i="207"/>
  <c r="AC40" i="206"/>
  <c r="AC16" i="207" s="1"/>
  <c r="AA86" i="207"/>
  <c r="AB62" i="206"/>
  <c r="AB86" i="207" s="1"/>
  <c r="AC62" i="206"/>
  <c r="AC86" i="207" s="1"/>
  <c r="AA64" i="207"/>
  <c r="AC78" i="206"/>
  <c r="AC64" i="207" s="1"/>
  <c r="AB78" i="206"/>
  <c r="AB64" i="207" s="1"/>
  <c r="AC47" i="206"/>
  <c r="AC70" i="207" s="1"/>
  <c r="AB47" i="206"/>
  <c r="AB70" i="207" s="1"/>
  <c r="AA70" i="207"/>
  <c r="AA51" i="207"/>
  <c r="AC36" i="206"/>
  <c r="AC51" i="207" s="1"/>
  <c r="AB36" i="206"/>
  <c r="AB51" i="207" s="1"/>
  <c r="AB50" i="206"/>
  <c r="AB59" i="207" s="1"/>
  <c r="AA59" i="207"/>
  <c r="AC50" i="206"/>
  <c r="AC59" i="207" s="1"/>
  <c r="AA29" i="207"/>
  <c r="AB81" i="206"/>
  <c r="AB29" i="207" s="1"/>
  <c r="AC81" i="206"/>
  <c r="AC29" i="207" s="1"/>
  <c r="AB44" i="206"/>
  <c r="AB35" i="207" s="1"/>
  <c r="AA35" i="207"/>
  <c r="AC44" i="206"/>
  <c r="AC35" i="207" s="1"/>
  <c r="AC38" i="206"/>
  <c r="AC23" i="207" s="1"/>
  <c r="AB38" i="206"/>
  <c r="AB23" i="207" s="1"/>
  <c r="AA23" i="207"/>
  <c r="AA31" i="207"/>
  <c r="AB71" i="206"/>
  <c r="AB31" i="207" s="1"/>
  <c r="AC71" i="206"/>
  <c r="AC31" i="207" s="1"/>
  <c r="AA40" i="207"/>
  <c r="AC15" i="206"/>
  <c r="AC40" i="207" s="1"/>
  <c r="AB15" i="206"/>
  <c r="AB40" i="207" s="1"/>
  <c r="AA47" i="207"/>
  <c r="AB80" i="206"/>
  <c r="AB47" i="207" s="1"/>
  <c r="AC80" i="206"/>
  <c r="AC47" i="207" s="1"/>
  <c r="AA71" i="207"/>
  <c r="AC67" i="206"/>
  <c r="AC71" i="207" s="1"/>
  <c r="AB67" i="206"/>
  <c r="AB71" i="207" s="1"/>
  <c r="AC13" i="206"/>
  <c r="AC13" i="207" s="1"/>
  <c r="AB13" i="206"/>
  <c r="AA91" i="206"/>
  <c r="AA13" i="207"/>
  <c r="D67" i="170"/>
  <c r="CB67" i="168"/>
  <c r="AC28" i="201"/>
  <c r="AE28" i="205"/>
  <c r="AE28" i="201" s="1"/>
  <c r="AD28" i="205"/>
  <c r="AD28" i="201" s="1"/>
  <c r="AC64" i="201"/>
  <c r="AE64" i="205"/>
  <c r="AE64" i="201" s="1"/>
  <c r="AD64" i="205"/>
  <c r="AD64" i="201" s="1"/>
  <c r="AC84" i="201"/>
  <c r="AE84" i="205"/>
  <c r="AE84" i="201" s="1"/>
  <c r="AD84" i="205"/>
  <c r="AD84" i="201" s="1"/>
  <c r="AC13" i="201"/>
  <c r="AC91" i="205"/>
  <c r="AE13" i="205"/>
  <c r="AE13" i="201" s="1"/>
  <c r="AD13" i="205"/>
  <c r="AU73" i="188"/>
  <c r="AU73" i="190" s="1"/>
  <c r="AU53" i="188"/>
  <c r="AU53" i="190" s="1"/>
  <c r="AU84" i="188"/>
  <c r="AU84" i="190" s="1"/>
  <c r="AU64" i="188"/>
  <c r="AU64" i="190" s="1"/>
  <c r="AU74" i="188"/>
  <c r="AU74" i="190" s="1"/>
  <c r="AU63" i="188"/>
  <c r="AU63" i="190" s="1"/>
  <c r="AU45" i="188"/>
  <c r="AU45" i="190" s="1"/>
  <c r="AU82" i="188"/>
  <c r="AU82" i="190" s="1"/>
  <c r="AU59" i="188"/>
  <c r="AU59" i="190" s="1"/>
  <c r="AU42" i="188"/>
  <c r="AU42" i="190" s="1"/>
  <c r="AU51" i="188"/>
  <c r="AU51" i="190" s="1"/>
  <c r="AU58" i="188"/>
  <c r="AU58" i="190" s="1"/>
  <c r="AU78" i="188"/>
  <c r="AU78" i="190" s="1"/>
  <c r="AU65" i="188"/>
  <c r="AU65" i="190" s="1"/>
  <c r="AU66" i="188"/>
  <c r="AU66" i="190" s="1"/>
  <c r="AU50" i="188"/>
  <c r="AU50" i="190" s="1"/>
  <c r="AU75" i="188"/>
  <c r="AU75" i="190" s="1"/>
  <c r="AU57" i="188"/>
  <c r="AU57" i="190" s="1"/>
  <c r="AU47" i="188"/>
  <c r="AU47" i="190" s="1"/>
  <c r="AU81" i="188"/>
  <c r="AU81" i="190" s="1"/>
  <c r="AU67" i="188"/>
  <c r="AU67" i="190" s="1"/>
  <c r="AU71" i="188"/>
  <c r="AU71" i="190" s="1"/>
  <c r="AU83" i="188"/>
  <c r="AU83" i="190" s="1"/>
  <c r="AU31" i="188"/>
  <c r="AU31" i="190" s="1"/>
  <c r="AU28" i="188"/>
  <c r="AU28" i="190" s="1"/>
  <c r="AU25" i="188"/>
  <c r="AU25" i="190" s="1"/>
  <c r="AU22" i="188"/>
  <c r="AU22" i="190" s="1"/>
  <c r="AU39" i="188"/>
  <c r="AU39" i="190" s="1"/>
  <c r="AU80" i="188"/>
  <c r="AU80" i="190" s="1"/>
  <c r="AU77" i="188"/>
  <c r="AU77" i="190" s="1"/>
  <c r="AU33" i="188"/>
  <c r="AU33" i="190" s="1"/>
  <c r="AU52" i="188"/>
  <c r="AU52" i="190" s="1"/>
  <c r="AU60" i="188"/>
  <c r="AU60" i="190" s="1"/>
  <c r="AU68" i="188"/>
  <c r="AU68" i="190" s="1"/>
  <c r="AU79" i="188"/>
  <c r="AU79" i="190" s="1"/>
  <c r="AU76" i="188"/>
  <c r="AU76" i="190" s="1"/>
  <c r="AU72" i="188"/>
  <c r="AU72" i="190" s="1"/>
  <c r="AU15" i="188"/>
  <c r="AU15" i="190" s="1"/>
  <c r="AU54" i="188"/>
  <c r="AU54" i="190" s="1"/>
  <c r="AU12" i="188"/>
  <c r="AU12" i="190" s="1"/>
  <c r="AU41" i="188"/>
  <c r="AU41" i="190" s="1"/>
  <c r="AU37" i="188"/>
  <c r="AU37" i="190" s="1"/>
  <c r="AU30" i="188"/>
  <c r="AU30" i="190" s="1"/>
  <c r="AU24" i="188"/>
  <c r="AU24" i="190" s="1"/>
  <c r="AU56" i="188"/>
  <c r="AU56" i="190" s="1"/>
  <c r="AU61" i="188"/>
  <c r="AU61" i="190" s="1"/>
  <c r="AU43" i="188"/>
  <c r="AU43" i="190" s="1"/>
  <c r="AU26" i="188"/>
  <c r="AU26" i="190" s="1"/>
  <c r="AU20" i="188"/>
  <c r="AU20" i="190" s="1"/>
  <c r="AU70" i="188"/>
  <c r="AU70" i="190" s="1"/>
  <c r="AU55" i="188"/>
  <c r="AU55" i="190" s="1"/>
  <c r="AU46" i="188"/>
  <c r="AU46" i="190" s="1"/>
  <c r="AU21" i="188"/>
  <c r="AU21" i="190" s="1"/>
  <c r="AU19" i="188"/>
  <c r="AU19" i="190" s="1"/>
  <c r="AU48" i="188"/>
  <c r="AU48" i="190" s="1"/>
  <c r="AU38" i="188"/>
  <c r="AU38" i="190" s="1"/>
  <c r="AU62" i="188"/>
  <c r="AU62" i="190" s="1"/>
  <c r="AU35" i="188"/>
  <c r="AU35" i="190" s="1"/>
  <c r="AU40" i="188"/>
  <c r="AU40" i="190" s="1"/>
  <c r="AU17" i="188"/>
  <c r="AU17" i="190" s="1"/>
  <c r="AU13" i="188"/>
  <c r="AU13" i="190" s="1"/>
  <c r="AU9" i="188"/>
  <c r="AU18" i="188"/>
  <c r="AU18" i="190" s="1"/>
  <c r="AU16" i="188"/>
  <c r="AU16" i="190" s="1"/>
  <c r="AU36" i="188"/>
  <c r="AU36" i="190" s="1"/>
  <c r="AU29" i="188"/>
  <c r="AU29" i="190" s="1"/>
  <c r="AU27" i="188"/>
  <c r="AU27" i="190" s="1"/>
  <c r="AU23" i="188"/>
  <c r="AU23" i="190" s="1"/>
  <c r="AU11" i="188"/>
  <c r="AU11" i="190" s="1"/>
  <c r="AU44" i="188"/>
  <c r="AU44" i="190" s="1"/>
  <c r="AU14" i="188"/>
  <c r="AU14" i="190" s="1"/>
  <c r="AU34" i="188"/>
  <c r="AU34" i="190" s="1"/>
  <c r="AU32" i="188"/>
  <c r="AU32" i="190" s="1"/>
  <c r="AU49" i="188"/>
  <c r="AU49" i="190" s="1"/>
  <c r="AU10" i="188"/>
  <c r="AU10" i="190" s="1"/>
  <c r="AU69" i="188"/>
  <c r="AU69" i="190" s="1"/>
  <c r="AU89" i="188"/>
  <c r="AU89" i="190" s="1"/>
  <c r="AU87" i="188"/>
  <c r="AU87" i="190" s="1"/>
  <c r="AU94" i="188"/>
  <c r="AU94" i="190" s="1"/>
  <c r="AU92" i="188"/>
  <c r="AU93" i="188"/>
  <c r="AU93" i="190" s="1"/>
  <c r="BP70" i="188"/>
  <c r="BP70" i="190" s="1"/>
  <c r="BP50" i="188"/>
  <c r="BP50" i="190" s="1"/>
  <c r="BP81" i="188"/>
  <c r="BP81" i="190" s="1"/>
  <c r="BP61" i="188"/>
  <c r="BP61" i="190" s="1"/>
  <c r="BP77" i="188"/>
  <c r="BP77" i="190" s="1"/>
  <c r="BP62" i="188"/>
  <c r="BP62" i="190" s="1"/>
  <c r="BP42" i="188"/>
  <c r="BP42" i="190" s="1"/>
  <c r="BP63" i="188"/>
  <c r="BP63" i="190" s="1"/>
  <c r="BP59" i="188"/>
  <c r="BP59" i="190" s="1"/>
  <c r="BP74" i="188"/>
  <c r="BP74" i="190" s="1"/>
  <c r="BP51" i="188"/>
  <c r="BP51" i="190" s="1"/>
  <c r="BP64" i="188"/>
  <c r="BP64" i="190" s="1"/>
  <c r="BP58" i="188"/>
  <c r="BP58" i="190" s="1"/>
  <c r="BP82" i="188"/>
  <c r="BP82" i="190" s="1"/>
  <c r="BP65" i="188"/>
  <c r="BP65" i="190" s="1"/>
  <c r="BP47" i="188"/>
  <c r="BP47" i="190" s="1"/>
  <c r="BP78" i="188"/>
  <c r="BP78" i="190" s="1"/>
  <c r="BP66" i="188"/>
  <c r="BP66" i="190" s="1"/>
  <c r="BP57" i="188"/>
  <c r="BP57" i="190" s="1"/>
  <c r="BP44" i="188"/>
  <c r="BP44" i="190" s="1"/>
  <c r="BP75" i="188"/>
  <c r="BP75" i="190" s="1"/>
  <c r="BP67" i="188"/>
  <c r="BP67" i="190" s="1"/>
  <c r="BP55" i="188"/>
  <c r="BP55" i="190" s="1"/>
  <c r="BP28" i="188"/>
  <c r="BP28" i="190" s="1"/>
  <c r="BP41" i="188"/>
  <c r="BP41" i="190" s="1"/>
  <c r="BP25" i="188"/>
  <c r="BP25" i="190" s="1"/>
  <c r="BP56" i="188"/>
  <c r="BP56" i="190" s="1"/>
  <c r="BP22" i="188"/>
  <c r="BP22" i="190" s="1"/>
  <c r="BP39" i="188"/>
  <c r="BP39" i="190" s="1"/>
  <c r="BP36" i="188"/>
  <c r="BP36" i="190" s="1"/>
  <c r="BP68" i="188"/>
  <c r="BP68" i="190" s="1"/>
  <c r="BP69" i="188"/>
  <c r="BP69" i="190" s="1"/>
  <c r="BP71" i="188"/>
  <c r="BP71" i="190" s="1"/>
  <c r="BP79" i="188"/>
  <c r="BP79" i="190" s="1"/>
  <c r="BP76" i="188"/>
  <c r="BP76" i="190" s="1"/>
  <c r="BP72" i="188"/>
  <c r="BP72" i="190" s="1"/>
  <c r="BP49" i="188"/>
  <c r="BP49" i="190" s="1"/>
  <c r="BP73" i="188"/>
  <c r="BP73" i="190" s="1"/>
  <c r="BP83" i="188"/>
  <c r="BP83" i="190" s="1"/>
  <c r="BP35" i="188"/>
  <c r="BP35" i="190" s="1"/>
  <c r="BP12" i="188"/>
  <c r="BP12" i="190" s="1"/>
  <c r="BP80" i="188"/>
  <c r="BP80" i="190" s="1"/>
  <c r="BP40" i="188"/>
  <c r="BP40" i="190" s="1"/>
  <c r="BP46" i="188"/>
  <c r="BP46" i="190" s="1"/>
  <c r="BP27" i="188"/>
  <c r="BP27" i="190" s="1"/>
  <c r="BP17" i="188"/>
  <c r="BP17" i="190" s="1"/>
  <c r="BP60" i="188"/>
  <c r="BP60" i="190" s="1"/>
  <c r="BP53" i="188"/>
  <c r="BP53" i="190" s="1"/>
  <c r="BP24" i="188"/>
  <c r="BP24" i="190" s="1"/>
  <c r="BP45" i="188"/>
  <c r="BP45" i="190" s="1"/>
  <c r="BP30" i="188"/>
  <c r="BP30" i="190" s="1"/>
  <c r="BP48" i="188"/>
  <c r="BP48" i="190" s="1"/>
  <c r="BP84" i="188"/>
  <c r="BP84" i="190" s="1"/>
  <c r="BP43" i="188"/>
  <c r="BP43" i="190" s="1"/>
  <c r="BP54" i="188"/>
  <c r="BP54" i="190" s="1"/>
  <c r="BP14" i="188"/>
  <c r="BP14" i="190" s="1"/>
  <c r="BP33" i="188"/>
  <c r="BP33" i="190" s="1"/>
  <c r="BP26" i="188"/>
  <c r="BP26" i="190" s="1"/>
  <c r="BP29" i="188"/>
  <c r="BP29" i="190" s="1"/>
  <c r="BP9" i="188"/>
  <c r="BP37" i="188"/>
  <c r="BP37" i="190" s="1"/>
  <c r="BP20" i="188"/>
  <c r="BP20" i="190" s="1"/>
  <c r="BP13" i="188"/>
  <c r="BP13" i="190" s="1"/>
  <c r="BP19" i="188"/>
  <c r="BP19" i="190" s="1"/>
  <c r="BP23" i="188"/>
  <c r="BP23" i="190" s="1"/>
  <c r="BP31" i="188"/>
  <c r="BP31" i="190" s="1"/>
  <c r="BP18" i="188"/>
  <c r="BP18" i="190" s="1"/>
  <c r="BP52" i="188"/>
  <c r="BP52" i="190" s="1"/>
  <c r="BP32" i="188"/>
  <c r="BP32" i="190" s="1"/>
  <c r="BP15" i="188"/>
  <c r="BP15" i="190" s="1"/>
  <c r="BP34" i="188"/>
  <c r="BP34" i="190" s="1"/>
  <c r="BP11" i="188"/>
  <c r="BP11" i="190" s="1"/>
  <c r="BP21" i="188"/>
  <c r="BP21" i="190" s="1"/>
  <c r="BP10" i="188"/>
  <c r="BP10" i="190" s="1"/>
  <c r="BP38" i="188"/>
  <c r="BP38" i="190" s="1"/>
  <c r="BP16" i="188"/>
  <c r="BP16" i="190" s="1"/>
  <c r="BP92" i="188"/>
  <c r="BP94" i="188"/>
  <c r="BP94" i="190" s="1"/>
  <c r="BP89" i="188"/>
  <c r="BP89" i="190" s="1"/>
  <c r="BP87" i="188"/>
  <c r="BP87" i="190" s="1"/>
  <c r="BP93" i="188"/>
  <c r="BP93" i="190" s="1"/>
  <c r="AH72" i="188"/>
  <c r="AH72" i="190" s="1"/>
  <c r="AH52" i="188"/>
  <c r="AH52" i="190" s="1"/>
  <c r="AH83" i="188"/>
  <c r="AH83" i="190" s="1"/>
  <c r="AH63" i="188"/>
  <c r="AH63" i="190" s="1"/>
  <c r="AH84" i="188"/>
  <c r="AH84" i="190" s="1"/>
  <c r="AH68" i="188"/>
  <c r="AH68" i="190" s="1"/>
  <c r="AH44" i="188"/>
  <c r="AH44" i="190" s="1"/>
  <c r="AH79" i="188"/>
  <c r="AH79" i="190" s="1"/>
  <c r="AH56" i="188"/>
  <c r="AH56" i="190" s="1"/>
  <c r="AH41" i="188"/>
  <c r="AH41" i="190" s="1"/>
  <c r="AH69" i="188"/>
  <c r="AH69" i="190" s="1"/>
  <c r="AH76" i="188"/>
  <c r="AH76" i="190" s="1"/>
  <c r="AH70" i="188"/>
  <c r="AH70" i="190" s="1"/>
  <c r="AH71" i="188"/>
  <c r="AH71" i="190" s="1"/>
  <c r="AH49" i="188"/>
  <c r="AH49" i="190" s="1"/>
  <c r="AH54" i="188"/>
  <c r="AH54" i="190" s="1"/>
  <c r="AH46" i="188"/>
  <c r="AH46" i="190" s="1"/>
  <c r="AH80" i="188"/>
  <c r="AH80" i="190" s="1"/>
  <c r="AH81" i="188"/>
  <c r="AH81" i="190" s="1"/>
  <c r="AH30" i="188"/>
  <c r="AH30" i="190" s="1"/>
  <c r="AH27" i="188"/>
  <c r="AH27" i="190" s="1"/>
  <c r="AH45" i="188"/>
  <c r="AH45" i="190" s="1"/>
  <c r="AH43" i="188"/>
  <c r="AH43" i="190" s="1"/>
  <c r="AH24" i="188"/>
  <c r="AH24" i="190" s="1"/>
  <c r="AH61" i="188"/>
  <c r="AH61" i="190" s="1"/>
  <c r="AH55" i="188"/>
  <c r="AH55" i="190" s="1"/>
  <c r="AH21" i="188"/>
  <c r="AH21" i="190" s="1"/>
  <c r="AH73" i="188"/>
  <c r="AH73" i="190" s="1"/>
  <c r="AH67" i="188"/>
  <c r="AH67" i="190" s="1"/>
  <c r="AH38" i="188"/>
  <c r="AH38" i="190" s="1"/>
  <c r="AH66" i="188"/>
  <c r="AH66" i="190" s="1"/>
  <c r="AH32" i="188"/>
  <c r="AH32" i="190" s="1"/>
  <c r="AH82" i="188"/>
  <c r="AH82" i="190" s="1"/>
  <c r="AH74" i="188"/>
  <c r="AH74" i="190" s="1"/>
  <c r="AH57" i="188"/>
  <c r="AH57" i="190" s="1"/>
  <c r="AH65" i="188"/>
  <c r="AH65" i="190" s="1"/>
  <c r="AH58" i="188"/>
  <c r="AH58" i="190" s="1"/>
  <c r="AH78" i="188"/>
  <c r="AH78" i="190" s="1"/>
  <c r="AH62" i="188"/>
  <c r="AH62" i="190" s="1"/>
  <c r="AH59" i="188"/>
  <c r="AH59" i="190" s="1"/>
  <c r="AH14" i="188"/>
  <c r="AH14" i="190" s="1"/>
  <c r="AH48" i="188"/>
  <c r="AH48" i="190" s="1"/>
  <c r="AH47" i="188"/>
  <c r="AH47" i="190" s="1"/>
  <c r="AH42" i="188"/>
  <c r="AH42" i="190" s="1"/>
  <c r="AH35" i="188"/>
  <c r="AH35" i="190" s="1"/>
  <c r="AH23" i="188"/>
  <c r="AH23" i="190" s="1"/>
  <c r="AH25" i="188"/>
  <c r="AH25" i="190" s="1"/>
  <c r="AH19" i="188"/>
  <c r="AH19" i="190" s="1"/>
  <c r="AH77" i="188"/>
  <c r="AH77" i="190" s="1"/>
  <c r="AH75" i="188"/>
  <c r="AH75" i="190" s="1"/>
  <c r="AH50" i="188"/>
  <c r="AH50" i="190" s="1"/>
  <c r="AH18" i="188"/>
  <c r="AH18" i="190" s="1"/>
  <c r="AH60" i="188"/>
  <c r="AH60" i="190" s="1"/>
  <c r="AH28" i="188"/>
  <c r="AH28" i="190" s="1"/>
  <c r="AH29" i="188"/>
  <c r="AH29" i="190" s="1"/>
  <c r="AH15" i="188"/>
  <c r="AH15" i="190" s="1"/>
  <c r="AH34" i="188"/>
  <c r="AH34" i="190" s="1"/>
  <c r="AH51" i="188"/>
  <c r="AH51" i="190" s="1"/>
  <c r="AH11" i="188"/>
  <c r="AH11" i="190" s="1"/>
  <c r="AH40" i="188"/>
  <c r="AH40" i="190" s="1"/>
  <c r="AH22" i="188"/>
  <c r="AH22" i="190" s="1"/>
  <c r="AH64" i="188"/>
  <c r="AH64" i="190" s="1"/>
  <c r="AH36" i="188"/>
  <c r="AH36" i="190" s="1"/>
  <c r="AH39" i="188"/>
  <c r="AH39" i="190" s="1"/>
  <c r="AH17" i="188"/>
  <c r="AH17" i="190" s="1"/>
  <c r="AH16" i="188"/>
  <c r="AH16" i="190" s="1"/>
  <c r="AH53" i="188"/>
  <c r="AH53" i="190" s="1"/>
  <c r="AH20" i="188"/>
  <c r="AH20" i="190" s="1"/>
  <c r="AH13" i="188"/>
  <c r="AH13" i="190" s="1"/>
  <c r="AH31" i="188"/>
  <c r="AH31" i="190" s="1"/>
  <c r="AH12" i="188"/>
  <c r="AH12" i="190" s="1"/>
  <c r="AH10" i="188"/>
  <c r="AH10" i="190" s="1"/>
  <c r="AH37" i="188"/>
  <c r="AH37" i="190" s="1"/>
  <c r="AH26" i="188"/>
  <c r="AH26" i="190" s="1"/>
  <c r="AH9" i="188"/>
  <c r="AH33" i="188"/>
  <c r="AH33" i="190" s="1"/>
  <c r="AH94" i="188"/>
  <c r="AH94" i="190" s="1"/>
  <c r="AH92" i="188"/>
  <c r="AH89" i="188"/>
  <c r="AH89" i="190" s="1"/>
  <c r="AH93" i="188"/>
  <c r="AH93" i="190" s="1"/>
  <c r="AH87" i="188"/>
  <c r="AH87" i="190" s="1"/>
  <c r="CB16" i="168"/>
  <c r="D16" i="170"/>
  <c r="D46" i="170"/>
  <c r="CB46" i="168"/>
  <c r="CB76" i="170"/>
  <c r="CI76" i="168"/>
  <c r="CC9" i="170"/>
  <c r="CC86" i="168"/>
  <c r="AO9" i="170"/>
  <c r="AO86" i="168"/>
  <c r="AB9" i="170"/>
  <c r="AB86" i="168"/>
  <c r="AH86" i="168"/>
  <c r="AH9" i="170"/>
  <c r="AC32" i="201"/>
  <c r="AE32" i="205"/>
  <c r="AE32" i="201" s="1"/>
  <c r="AD32" i="205"/>
  <c r="AD32" i="201" s="1"/>
  <c r="AC14" i="201"/>
  <c r="AD14" i="205"/>
  <c r="AD14" i="201" s="1"/>
  <c r="AE14" i="205"/>
  <c r="AE14" i="201" s="1"/>
  <c r="AC27" i="201"/>
  <c r="AE27" i="205"/>
  <c r="AE27" i="201" s="1"/>
  <c r="AD27" i="205"/>
  <c r="AD27" i="201" s="1"/>
  <c r="AC34" i="201"/>
  <c r="AE34" i="205"/>
  <c r="AE34" i="201" s="1"/>
  <c r="AD34" i="205"/>
  <c r="AD34" i="201" s="1"/>
  <c r="D37" i="170"/>
  <c r="CB37" i="168"/>
  <c r="N72" i="188"/>
  <c r="N72" i="190" s="1"/>
  <c r="N52" i="188"/>
  <c r="N52" i="190" s="1"/>
  <c r="N83" i="188"/>
  <c r="N83" i="190" s="1"/>
  <c r="N63" i="188"/>
  <c r="N63" i="190" s="1"/>
  <c r="N76" i="188"/>
  <c r="N76" i="190" s="1"/>
  <c r="N69" i="188"/>
  <c r="N69" i="190" s="1"/>
  <c r="N56" i="188"/>
  <c r="N56" i="190" s="1"/>
  <c r="N44" i="188"/>
  <c r="N44" i="190" s="1"/>
  <c r="N41" i="188"/>
  <c r="N41" i="190" s="1"/>
  <c r="N70" i="188"/>
  <c r="N70" i="190" s="1"/>
  <c r="N71" i="188"/>
  <c r="N71" i="190" s="1"/>
  <c r="N55" i="188"/>
  <c r="N55" i="190" s="1"/>
  <c r="N80" i="188"/>
  <c r="N80" i="190" s="1"/>
  <c r="N82" i="188"/>
  <c r="N82" i="190" s="1"/>
  <c r="N54" i="188"/>
  <c r="N54" i="190" s="1"/>
  <c r="N49" i="188"/>
  <c r="N49" i="190" s="1"/>
  <c r="N77" i="188"/>
  <c r="N77" i="190" s="1"/>
  <c r="N46" i="188"/>
  <c r="N46" i="190" s="1"/>
  <c r="N73" i="188"/>
  <c r="N73" i="190" s="1"/>
  <c r="N61" i="188"/>
  <c r="N61" i="190" s="1"/>
  <c r="N74" i="188"/>
  <c r="N74" i="190" s="1"/>
  <c r="N81" i="188"/>
  <c r="N81" i="190" s="1"/>
  <c r="N65" i="188"/>
  <c r="N65" i="190" s="1"/>
  <c r="N30" i="188"/>
  <c r="N30" i="190" s="1"/>
  <c r="N27" i="188"/>
  <c r="N27" i="190" s="1"/>
  <c r="N57" i="188"/>
  <c r="N57" i="190" s="1"/>
  <c r="N24" i="188"/>
  <c r="N24" i="190" s="1"/>
  <c r="N62" i="188"/>
  <c r="N62" i="190" s="1"/>
  <c r="N21" i="188"/>
  <c r="N21" i="190" s="1"/>
  <c r="N78" i="188"/>
  <c r="N78" i="190" s="1"/>
  <c r="N75" i="188"/>
  <c r="N75" i="190" s="1"/>
  <c r="N58" i="188"/>
  <c r="N58" i="190" s="1"/>
  <c r="N38" i="188"/>
  <c r="N38" i="190" s="1"/>
  <c r="N59" i="188"/>
  <c r="N59" i="190" s="1"/>
  <c r="N32" i="188"/>
  <c r="N32" i="190" s="1"/>
  <c r="N50" i="188"/>
  <c r="N50" i="190" s="1"/>
  <c r="N48" i="188"/>
  <c r="N48" i="190" s="1"/>
  <c r="N53" i="188"/>
  <c r="N53" i="190" s="1"/>
  <c r="N79" i="188"/>
  <c r="N79" i="190" s="1"/>
  <c r="N68" i="188"/>
  <c r="N68" i="190" s="1"/>
  <c r="N14" i="188"/>
  <c r="N14" i="190" s="1"/>
  <c r="N64" i="188"/>
  <c r="N64" i="190" s="1"/>
  <c r="N36" i="188"/>
  <c r="N36" i="190" s="1"/>
  <c r="N25" i="188"/>
  <c r="N25" i="190" s="1"/>
  <c r="N37" i="188"/>
  <c r="N37" i="190" s="1"/>
  <c r="N51" i="188"/>
  <c r="N51" i="190" s="1"/>
  <c r="N43" i="188"/>
  <c r="N43" i="190" s="1"/>
  <c r="N31" i="188"/>
  <c r="N31" i="190" s="1"/>
  <c r="N19" i="188"/>
  <c r="N19" i="190" s="1"/>
  <c r="N66" i="188"/>
  <c r="N66" i="190" s="1"/>
  <c r="N47" i="188"/>
  <c r="N47" i="190" s="1"/>
  <c r="N67" i="188"/>
  <c r="N67" i="190" s="1"/>
  <c r="N45" i="188"/>
  <c r="N45" i="190" s="1"/>
  <c r="N42" i="188"/>
  <c r="N42" i="190" s="1"/>
  <c r="N40" i="188"/>
  <c r="N40" i="190" s="1"/>
  <c r="N34" i="188"/>
  <c r="N34" i="190" s="1"/>
  <c r="N18" i="188"/>
  <c r="N18" i="190" s="1"/>
  <c r="N84" i="188"/>
  <c r="N84" i="190" s="1"/>
  <c r="N39" i="188"/>
  <c r="N39" i="190" s="1"/>
  <c r="N22" i="188"/>
  <c r="N22" i="190" s="1"/>
  <c r="N11" i="188"/>
  <c r="N11" i="190" s="1"/>
  <c r="N20" i="188"/>
  <c r="N20" i="190" s="1"/>
  <c r="N13" i="188"/>
  <c r="N13" i="190" s="1"/>
  <c r="N26" i="188"/>
  <c r="N26" i="190" s="1"/>
  <c r="N29" i="188"/>
  <c r="N29" i="190" s="1"/>
  <c r="N60" i="188"/>
  <c r="N60" i="190" s="1"/>
  <c r="N35" i="188"/>
  <c r="N35" i="190" s="1"/>
  <c r="N23" i="188"/>
  <c r="N23" i="190" s="1"/>
  <c r="N10" i="188"/>
  <c r="N10" i="190" s="1"/>
  <c r="N16" i="188"/>
  <c r="N16" i="190" s="1"/>
  <c r="N33" i="188"/>
  <c r="N33" i="190" s="1"/>
  <c r="N9" i="188"/>
  <c r="N28" i="188"/>
  <c r="N28" i="190" s="1"/>
  <c r="N17" i="188"/>
  <c r="N17" i="190" s="1"/>
  <c r="N15" i="188"/>
  <c r="N15" i="190" s="1"/>
  <c r="N12" i="188"/>
  <c r="N12" i="190" s="1"/>
  <c r="N94" i="188"/>
  <c r="N94" i="190" s="1"/>
  <c r="N92" i="188"/>
  <c r="N89" i="188"/>
  <c r="N89" i="190" s="1"/>
  <c r="N93" i="188"/>
  <c r="N93" i="190" s="1"/>
  <c r="N87" i="188"/>
  <c r="N87" i="190" s="1"/>
  <c r="D82" i="188"/>
  <c r="D62" i="188"/>
  <c r="D73" i="188"/>
  <c r="D84" i="188"/>
  <c r="D78" i="188"/>
  <c r="D64" i="188"/>
  <c r="D52" i="188"/>
  <c r="D81" i="188"/>
  <c r="D59" i="188"/>
  <c r="D75" i="188"/>
  <c r="D48" i="188"/>
  <c r="D65" i="188"/>
  <c r="D51" i="188"/>
  <c r="D66" i="188"/>
  <c r="D67" i="188"/>
  <c r="D79" i="188"/>
  <c r="D83" i="188"/>
  <c r="D68" i="188"/>
  <c r="D72" i="188"/>
  <c r="D53" i="188"/>
  <c r="D46" i="188"/>
  <c r="D40" i="188"/>
  <c r="D80" i="188"/>
  <c r="D77" i="188"/>
  <c r="D42" i="188"/>
  <c r="D37" i="188"/>
  <c r="D63" i="188"/>
  <c r="D54" i="188"/>
  <c r="D34" i="188"/>
  <c r="D74" i="188"/>
  <c r="D61" i="188"/>
  <c r="D55" i="188"/>
  <c r="D31" i="188"/>
  <c r="D56" i="188"/>
  <c r="D45" i="188"/>
  <c r="D57" i="188"/>
  <c r="D58" i="188"/>
  <c r="D43" i="188"/>
  <c r="D33" i="188"/>
  <c r="D76" i="188"/>
  <c r="D69" i="188"/>
  <c r="D71" i="188"/>
  <c r="D50" i="188"/>
  <c r="D26" i="188"/>
  <c r="D44" i="188"/>
  <c r="D29" i="188"/>
  <c r="D18" i="188"/>
  <c r="D35" i="188"/>
  <c r="D15" i="188"/>
  <c r="D36" i="188"/>
  <c r="D28" i="188"/>
  <c r="D9" i="188"/>
  <c r="D60" i="188"/>
  <c r="D41" i="188"/>
  <c r="D25" i="188"/>
  <c r="D70" i="188"/>
  <c r="D47" i="188"/>
  <c r="D16" i="188"/>
  <c r="D32" i="188"/>
  <c r="D49" i="188"/>
  <c r="D39" i="188"/>
  <c r="D22" i="188"/>
  <c r="D10" i="188"/>
  <c r="D30" i="188"/>
  <c r="D14" i="188"/>
  <c r="D12" i="188"/>
  <c r="D13" i="188"/>
  <c r="D11" i="188"/>
  <c r="D27" i="188"/>
  <c r="D21" i="188"/>
  <c r="D38" i="188"/>
  <c r="D23" i="188"/>
  <c r="D20" i="188"/>
  <c r="D17" i="188"/>
  <c r="D19" i="188"/>
  <c r="D24" i="188"/>
  <c r="D92" i="188"/>
  <c r="D87" i="188"/>
  <c r="D89" i="188"/>
  <c r="D93" i="188"/>
  <c r="D94" i="188"/>
  <c r="BG77" i="188"/>
  <c r="BG77" i="190" s="1"/>
  <c r="BG57" i="188"/>
  <c r="BG57" i="190" s="1"/>
  <c r="BG68" i="188"/>
  <c r="BG68" i="190" s="1"/>
  <c r="BG79" i="188"/>
  <c r="BG79" i="190" s="1"/>
  <c r="BG69" i="188"/>
  <c r="BG69" i="190" s="1"/>
  <c r="BG55" i="188"/>
  <c r="BG55" i="190" s="1"/>
  <c r="BG49" i="188"/>
  <c r="BG49" i="190" s="1"/>
  <c r="BG84" i="188"/>
  <c r="BG84" i="190" s="1"/>
  <c r="BG70" i="188"/>
  <c r="BG70" i="190" s="1"/>
  <c r="BG46" i="188"/>
  <c r="BG46" i="190" s="1"/>
  <c r="BG76" i="188"/>
  <c r="BG76" i="190" s="1"/>
  <c r="BG54" i="188"/>
  <c r="BG54" i="190" s="1"/>
  <c r="BG43" i="188"/>
  <c r="BG43" i="190" s="1"/>
  <c r="BG71" i="188"/>
  <c r="BG71" i="190" s="1"/>
  <c r="BG72" i="188"/>
  <c r="BG72" i="190" s="1"/>
  <c r="BG53" i="188"/>
  <c r="BG53" i="190" s="1"/>
  <c r="BG73" i="188"/>
  <c r="BG73" i="190" s="1"/>
  <c r="BG61" i="188"/>
  <c r="BG61" i="190" s="1"/>
  <c r="BG83" i="188"/>
  <c r="BG83" i="190" s="1"/>
  <c r="BG62" i="188"/>
  <c r="BG62" i="190" s="1"/>
  <c r="BG60" i="188"/>
  <c r="BG60" i="190" s="1"/>
  <c r="BG80" i="188"/>
  <c r="BG80" i="190" s="1"/>
  <c r="BG82" i="188"/>
  <c r="BG82" i="190" s="1"/>
  <c r="BG78" i="188"/>
  <c r="BG78" i="190" s="1"/>
  <c r="BG35" i="188"/>
  <c r="BG35" i="190" s="1"/>
  <c r="BG32" i="188"/>
  <c r="BG32" i="190" s="1"/>
  <c r="BG64" i="188"/>
  <c r="BG64" i="190" s="1"/>
  <c r="BG45" i="188"/>
  <c r="BG45" i="190" s="1"/>
  <c r="BG29" i="188"/>
  <c r="BG29" i="190" s="1"/>
  <c r="BG26" i="188"/>
  <c r="BG26" i="190" s="1"/>
  <c r="BG40" i="188"/>
  <c r="BG40" i="190" s="1"/>
  <c r="BG37" i="188"/>
  <c r="BG37" i="190" s="1"/>
  <c r="BG75" i="188"/>
  <c r="BG75" i="190" s="1"/>
  <c r="BG63" i="188"/>
  <c r="BG63" i="190" s="1"/>
  <c r="BG44" i="188"/>
  <c r="BG44" i="190" s="1"/>
  <c r="BG28" i="188"/>
  <c r="BG28" i="190" s="1"/>
  <c r="BG81" i="188"/>
  <c r="BG81" i="190" s="1"/>
  <c r="BG67" i="188"/>
  <c r="BG67" i="190" s="1"/>
  <c r="BG56" i="188"/>
  <c r="BG56" i="190" s="1"/>
  <c r="BG39" i="188"/>
  <c r="BG39" i="190" s="1"/>
  <c r="BG33" i="188"/>
  <c r="BG33" i="190" s="1"/>
  <c r="BG19" i="188"/>
  <c r="BG19" i="190" s="1"/>
  <c r="BG58" i="188"/>
  <c r="BG58" i="190" s="1"/>
  <c r="BG50" i="188"/>
  <c r="BG50" i="190" s="1"/>
  <c r="BG16" i="188"/>
  <c r="BG16" i="190" s="1"/>
  <c r="BG34" i="188"/>
  <c r="BG34" i="190" s="1"/>
  <c r="BG23" i="188"/>
  <c r="BG23" i="190" s="1"/>
  <c r="BG13" i="188"/>
  <c r="BG13" i="190" s="1"/>
  <c r="BG10" i="188"/>
  <c r="BG10" i="190" s="1"/>
  <c r="BG42" i="188"/>
  <c r="BG42" i="190" s="1"/>
  <c r="BG51" i="188"/>
  <c r="BG51" i="190" s="1"/>
  <c r="BG47" i="188"/>
  <c r="BG47" i="190" s="1"/>
  <c r="BG48" i="188"/>
  <c r="BG48" i="190" s="1"/>
  <c r="BG59" i="188"/>
  <c r="BG59" i="190" s="1"/>
  <c r="BG74" i="188"/>
  <c r="BG74" i="190" s="1"/>
  <c r="BG65" i="188"/>
  <c r="BG65" i="190" s="1"/>
  <c r="BG15" i="188"/>
  <c r="BG15" i="190" s="1"/>
  <c r="BG36" i="188"/>
  <c r="BG36" i="190" s="1"/>
  <c r="BG41" i="188"/>
  <c r="BG41" i="190" s="1"/>
  <c r="BG11" i="188"/>
  <c r="BG11" i="190" s="1"/>
  <c r="BG66" i="188"/>
  <c r="BG66" i="190" s="1"/>
  <c r="BG27" i="188"/>
  <c r="BG27" i="190" s="1"/>
  <c r="BG25" i="188"/>
  <c r="BG25" i="190" s="1"/>
  <c r="BG31" i="188"/>
  <c r="BG31" i="190" s="1"/>
  <c r="BG22" i="188"/>
  <c r="BG22" i="190" s="1"/>
  <c r="BG38" i="188"/>
  <c r="BG38" i="190" s="1"/>
  <c r="BG9" i="188"/>
  <c r="BG18" i="188"/>
  <c r="BG18" i="190" s="1"/>
  <c r="BG30" i="188"/>
  <c r="BG30" i="190" s="1"/>
  <c r="BG14" i="188"/>
  <c r="BG14" i="190" s="1"/>
  <c r="BG52" i="188"/>
  <c r="BG52" i="190" s="1"/>
  <c r="BG12" i="188"/>
  <c r="BG12" i="190" s="1"/>
  <c r="BG20" i="188"/>
  <c r="BG20" i="190" s="1"/>
  <c r="BG24" i="188"/>
  <c r="BG24" i="190" s="1"/>
  <c r="BG17" i="188"/>
  <c r="BG17" i="190" s="1"/>
  <c r="BG21" i="188"/>
  <c r="BG21" i="190" s="1"/>
  <c r="BG92" i="188"/>
  <c r="BG89" i="188"/>
  <c r="BG89" i="190" s="1"/>
  <c r="BG87" i="188"/>
  <c r="BG87" i="190" s="1"/>
  <c r="BG93" i="188"/>
  <c r="BG93" i="190" s="1"/>
  <c r="BG94" i="188"/>
  <c r="BG94" i="190" s="1"/>
  <c r="CB50" i="168"/>
  <c r="D50" i="170"/>
  <c r="F9" i="170"/>
  <c r="F86" i="168"/>
  <c r="CA86" i="168"/>
  <c r="CA9" i="170"/>
  <c r="AV9" i="170"/>
  <c r="AV86" i="168"/>
  <c r="BB9" i="170"/>
  <c r="BB86" i="168"/>
  <c r="D57" i="170"/>
  <c r="CB57" i="168"/>
  <c r="D43" i="170"/>
  <c r="CB43" i="168"/>
  <c r="AC19" i="206"/>
  <c r="AC48" i="207" s="1"/>
  <c r="AB19" i="206"/>
  <c r="AB48" i="207" s="1"/>
  <c r="AA48" i="207"/>
  <c r="AC57" i="206"/>
  <c r="AC66" i="207" s="1"/>
  <c r="AB57" i="206"/>
  <c r="AB66" i="207" s="1"/>
  <c r="AA66" i="207"/>
  <c r="AA22" i="207"/>
  <c r="AC75" i="206"/>
  <c r="AC22" i="207" s="1"/>
  <c r="AB75" i="206"/>
  <c r="AB22" i="207" s="1"/>
  <c r="AA41" i="207"/>
  <c r="AC52" i="206"/>
  <c r="AC41" i="207" s="1"/>
  <c r="AB52" i="206"/>
  <c r="AB41" i="207" s="1"/>
  <c r="AC33" i="201"/>
  <c r="AE33" i="205"/>
  <c r="AE33" i="201" s="1"/>
  <c r="AD33" i="205"/>
  <c r="AD33" i="201" s="1"/>
  <c r="AC65" i="201"/>
  <c r="AE65" i="205"/>
  <c r="AE65" i="201" s="1"/>
  <c r="AD65" i="205"/>
  <c r="AD65" i="201" s="1"/>
  <c r="AC58" i="201"/>
  <c r="AE58" i="205"/>
  <c r="AE58" i="201" s="1"/>
  <c r="AD58" i="205"/>
  <c r="AD58" i="201" s="1"/>
  <c r="AC57" i="201"/>
  <c r="AE57" i="205"/>
  <c r="AE57" i="201" s="1"/>
  <c r="AD57" i="205"/>
  <c r="AD57" i="201" s="1"/>
  <c r="AV70" i="188"/>
  <c r="AV70" i="190" s="1"/>
  <c r="AV81" i="188"/>
  <c r="AV81" i="190" s="1"/>
  <c r="AV61" i="188"/>
  <c r="AV61" i="190" s="1"/>
  <c r="AV82" i="188"/>
  <c r="AV82" i="190" s="1"/>
  <c r="AV59" i="188"/>
  <c r="AV59" i="190" s="1"/>
  <c r="AV42" i="188"/>
  <c r="AV42" i="190" s="1"/>
  <c r="AV64" i="188"/>
  <c r="AV64" i="190" s="1"/>
  <c r="AV51" i="188"/>
  <c r="AV51" i="190" s="1"/>
  <c r="AV58" i="188"/>
  <c r="AV58" i="190" s="1"/>
  <c r="AV78" i="188"/>
  <c r="AV78" i="190" s="1"/>
  <c r="AV65" i="188"/>
  <c r="AV65" i="190" s="1"/>
  <c r="AV66" i="188"/>
  <c r="AV66" i="190" s="1"/>
  <c r="AV75" i="188"/>
  <c r="AV75" i="190" s="1"/>
  <c r="AV57" i="188"/>
  <c r="AV57" i="190" s="1"/>
  <c r="AV47" i="188"/>
  <c r="AV47" i="190" s="1"/>
  <c r="AV67" i="188"/>
  <c r="AV67" i="190" s="1"/>
  <c r="AV68" i="188"/>
  <c r="AV68" i="190" s="1"/>
  <c r="AV76" i="188"/>
  <c r="AV76" i="190" s="1"/>
  <c r="AV83" i="188"/>
  <c r="AV83" i="190" s="1"/>
  <c r="AV72" i="188"/>
  <c r="AV72" i="190" s="1"/>
  <c r="AV28" i="188"/>
  <c r="AV28" i="190" s="1"/>
  <c r="AV84" i="188"/>
  <c r="AV84" i="190" s="1"/>
  <c r="AV73" i="188"/>
  <c r="AV73" i="190" s="1"/>
  <c r="AV25" i="188"/>
  <c r="AV25" i="190" s="1"/>
  <c r="AV22" i="188"/>
  <c r="AV22" i="190" s="1"/>
  <c r="AV50" i="188"/>
  <c r="AV50" i="190" s="1"/>
  <c r="AV39" i="188"/>
  <c r="AV39" i="190" s="1"/>
  <c r="AV80" i="188"/>
  <c r="AV80" i="190" s="1"/>
  <c r="AV49" i="188"/>
  <c r="AV49" i="190" s="1"/>
  <c r="AV36" i="188"/>
  <c r="AV36" i="190" s="1"/>
  <c r="AV77" i="188"/>
  <c r="AV77" i="190" s="1"/>
  <c r="AV74" i="188"/>
  <c r="AV74" i="190" s="1"/>
  <c r="AV52" i="188"/>
  <c r="AV52" i="190" s="1"/>
  <c r="AV60" i="188"/>
  <c r="AV60" i="190" s="1"/>
  <c r="AV53" i="188"/>
  <c r="AV53" i="190" s="1"/>
  <c r="AV69" i="188"/>
  <c r="AV69" i="190" s="1"/>
  <c r="AV54" i="188"/>
  <c r="AV54" i="190" s="1"/>
  <c r="AV12" i="188"/>
  <c r="AV12" i="190" s="1"/>
  <c r="AV41" i="188"/>
  <c r="AV41" i="190" s="1"/>
  <c r="AV37" i="188"/>
  <c r="AV37" i="190" s="1"/>
  <c r="AV30" i="188"/>
  <c r="AV30" i="190" s="1"/>
  <c r="AV24" i="188"/>
  <c r="AV24" i="190" s="1"/>
  <c r="AV56" i="188"/>
  <c r="AV56" i="190" s="1"/>
  <c r="AV38" i="188"/>
  <c r="AV38" i="190" s="1"/>
  <c r="AV32" i="188"/>
  <c r="AV32" i="190" s="1"/>
  <c r="AV31" i="188"/>
  <c r="AV31" i="190" s="1"/>
  <c r="AV43" i="188"/>
  <c r="AV43" i="190" s="1"/>
  <c r="AV17" i="188"/>
  <c r="AV17" i="190" s="1"/>
  <c r="AV33" i="188"/>
  <c r="AV33" i="190" s="1"/>
  <c r="AV79" i="188"/>
  <c r="AV79" i="190" s="1"/>
  <c r="AV55" i="188"/>
  <c r="AV55" i="190" s="1"/>
  <c r="AV46" i="188"/>
  <c r="AV46" i="190" s="1"/>
  <c r="AV34" i="188"/>
  <c r="AV34" i="190" s="1"/>
  <c r="AV71" i="188"/>
  <c r="AV71" i="190" s="1"/>
  <c r="AV40" i="188"/>
  <c r="AV40" i="190" s="1"/>
  <c r="AV63" i="188"/>
  <c r="AV63" i="190" s="1"/>
  <c r="AV44" i="188"/>
  <c r="AV44" i="190" s="1"/>
  <c r="AV20" i="188"/>
  <c r="AV20" i="190" s="1"/>
  <c r="AV62" i="188"/>
  <c r="AV62" i="190" s="1"/>
  <c r="AV35" i="188"/>
  <c r="AV35" i="190" s="1"/>
  <c r="AV19" i="188"/>
  <c r="AV19" i="190" s="1"/>
  <c r="AV13" i="188"/>
  <c r="AV13" i="190" s="1"/>
  <c r="AV9" i="188"/>
  <c r="AV16" i="188"/>
  <c r="AV16" i="190" s="1"/>
  <c r="AV45" i="188"/>
  <c r="AV45" i="190" s="1"/>
  <c r="AV21" i="188"/>
  <c r="AV21" i="190" s="1"/>
  <c r="AV29" i="188"/>
  <c r="AV29" i="190" s="1"/>
  <c r="AV27" i="188"/>
  <c r="AV27" i="190" s="1"/>
  <c r="AV14" i="188"/>
  <c r="AV14" i="190" s="1"/>
  <c r="AV11" i="188"/>
  <c r="AV11" i="190" s="1"/>
  <c r="AV10" i="188"/>
  <c r="AV10" i="190" s="1"/>
  <c r="AV15" i="188"/>
  <c r="AV15" i="190" s="1"/>
  <c r="AV26" i="188"/>
  <c r="AV26" i="190" s="1"/>
  <c r="AV18" i="188"/>
  <c r="AV18" i="190" s="1"/>
  <c r="AV23" i="188"/>
  <c r="AV23" i="190" s="1"/>
  <c r="AV48" i="188"/>
  <c r="AV48" i="190" s="1"/>
  <c r="AV94" i="188"/>
  <c r="AV94" i="190" s="1"/>
  <c r="AV87" i="188"/>
  <c r="AV87" i="190" s="1"/>
  <c r="AV93" i="188"/>
  <c r="AV93" i="190" s="1"/>
  <c r="AV89" i="188"/>
  <c r="AV89" i="190" s="1"/>
  <c r="AV92" i="188"/>
  <c r="Z76" i="188"/>
  <c r="Z76" i="190" s="1"/>
  <c r="Z56" i="188"/>
  <c r="Z56" i="190" s="1"/>
  <c r="Z67" i="188"/>
  <c r="Z67" i="190" s="1"/>
  <c r="Z64" i="188"/>
  <c r="Z64" i="190" s="1"/>
  <c r="Z48" i="188"/>
  <c r="Z48" i="190" s="1"/>
  <c r="Z59" i="188"/>
  <c r="Z59" i="190" s="1"/>
  <c r="Z45" i="188"/>
  <c r="Z45" i="190" s="1"/>
  <c r="Z78" i="188"/>
  <c r="Z78" i="190" s="1"/>
  <c r="Z51" i="188"/>
  <c r="Z51" i="190" s="1"/>
  <c r="Z42" i="188"/>
  <c r="Z42" i="190" s="1"/>
  <c r="Z65" i="188"/>
  <c r="Z65" i="190" s="1"/>
  <c r="Z58" i="188"/>
  <c r="Z58" i="190" s="1"/>
  <c r="Z81" i="188"/>
  <c r="Z81" i="190" s="1"/>
  <c r="Z75" i="188"/>
  <c r="Z75" i="190" s="1"/>
  <c r="Z66" i="188"/>
  <c r="Z66" i="190" s="1"/>
  <c r="Z84" i="188"/>
  <c r="Z84" i="190" s="1"/>
  <c r="Z57" i="188"/>
  <c r="Z57" i="190" s="1"/>
  <c r="Z50" i="188"/>
  <c r="Z50" i="190" s="1"/>
  <c r="Z68" i="188"/>
  <c r="Z68" i="190" s="1"/>
  <c r="Z80" i="188"/>
  <c r="Z80" i="190" s="1"/>
  <c r="Z72" i="188"/>
  <c r="Z72" i="190" s="1"/>
  <c r="Z62" i="188"/>
  <c r="Z62" i="190" s="1"/>
  <c r="Z49" i="188"/>
  <c r="Z49" i="190" s="1"/>
  <c r="Z47" i="188"/>
  <c r="Z47" i="190" s="1"/>
  <c r="Z34" i="188"/>
  <c r="Z34" i="190" s="1"/>
  <c r="Z31" i="188"/>
  <c r="Z31" i="190" s="1"/>
  <c r="Z28" i="188"/>
  <c r="Z28" i="190" s="1"/>
  <c r="Z46" i="188"/>
  <c r="Z46" i="190" s="1"/>
  <c r="Z25" i="188"/>
  <c r="Z25" i="190" s="1"/>
  <c r="Z69" i="188"/>
  <c r="Z69" i="190" s="1"/>
  <c r="Z60" i="188"/>
  <c r="Z60" i="190" s="1"/>
  <c r="Z52" i="188"/>
  <c r="Z52" i="190" s="1"/>
  <c r="Z79" i="188"/>
  <c r="Z79" i="190" s="1"/>
  <c r="Z53" i="188"/>
  <c r="Z53" i="190" s="1"/>
  <c r="Z83" i="188"/>
  <c r="Z83" i="190" s="1"/>
  <c r="Z70" i="188"/>
  <c r="Z70" i="190" s="1"/>
  <c r="Z36" i="188"/>
  <c r="Z36" i="190" s="1"/>
  <c r="Z61" i="188"/>
  <c r="Z61" i="190" s="1"/>
  <c r="Z27" i="188"/>
  <c r="Z27" i="190" s="1"/>
  <c r="Z73" i="188"/>
  <c r="Z73" i="190" s="1"/>
  <c r="Z63" i="188"/>
  <c r="Z63" i="190" s="1"/>
  <c r="Z82" i="188"/>
  <c r="Z82" i="190" s="1"/>
  <c r="Z77" i="188"/>
  <c r="Z77" i="190" s="1"/>
  <c r="Z74" i="188"/>
  <c r="Z74" i="190" s="1"/>
  <c r="Z33" i="188"/>
  <c r="Z33" i="190" s="1"/>
  <c r="Z24" i="188"/>
  <c r="Z24" i="190" s="1"/>
  <c r="Z18" i="188"/>
  <c r="Z18" i="190" s="1"/>
  <c r="Z39" i="188"/>
  <c r="Z39" i="190" s="1"/>
  <c r="Z15" i="188"/>
  <c r="Z15" i="190" s="1"/>
  <c r="Z26" i="188"/>
  <c r="Z26" i="190" s="1"/>
  <c r="Z12" i="188"/>
  <c r="Z12" i="190" s="1"/>
  <c r="Z9" i="188"/>
  <c r="Z29" i="188"/>
  <c r="Z29" i="190" s="1"/>
  <c r="Z40" i="188"/>
  <c r="Z40" i="190" s="1"/>
  <c r="Z54" i="188"/>
  <c r="Z54" i="190" s="1"/>
  <c r="Z44" i="188"/>
  <c r="Z44" i="190" s="1"/>
  <c r="Z55" i="188"/>
  <c r="Z55" i="190" s="1"/>
  <c r="Z21" i="188"/>
  <c r="Z21" i="190" s="1"/>
  <c r="Z16" i="188"/>
  <c r="Z16" i="190" s="1"/>
  <c r="Z37" i="188"/>
  <c r="Z37" i="190" s="1"/>
  <c r="Z30" i="188"/>
  <c r="Z30" i="190" s="1"/>
  <c r="Z10" i="188"/>
  <c r="Z10" i="190" s="1"/>
  <c r="Z43" i="188"/>
  <c r="Z43" i="190" s="1"/>
  <c r="Z23" i="188"/>
  <c r="Z23" i="190" s="1"/>
  <c r="Z35" i="188"/>
  <c r="Z35" i="190" s="1"/>
  <c r="Z38" i="188"/>
  <c r="Z38" i="190" s="1"/>
  <c r="Z32" i="188"/>
  <c r="Z32" i="190" s="1"/>
  <c r="Z20" i="188"/>
  <c r="Z20" i="190" s="1"/>
  <c r="Z22" i="188"/>
  <c r="Z22" i="190" s="1"/>
  <c r="Z17" i="188"/>
  <c r="Z17" i="190" s="1"/>
  <c r="Z71" i="188"/>
  <c r="Z71" i="190" s="1"/>
  <c r="Z19" i="188"/>
  <c r="Z19" i="190" s="1"/>
  <c r="Z14" i="188"/>
  <c r="Z14" i="190" s="1"/>
  <c r="Z13" i="188"/>
  <c r="Z13" i="190" s="1"/>
  <c r="Z41" i="188"/>
  <c r="Z41" i="190" s="1"/>
  <c r="Z11" i="188"/>
  <c r="Z11" i="190" s="1"/>
  <c r="Z94" i="188"/>
  <c r="Z94" i="190" s="1"/>
  <c r="Z87" i="188"/>
  <c r="Z87" i="190" s="1"/>
  <c r="Z93" i="188"/>
  <c r="Z93" i="190" s="1"/>
  <c r="Z92" i="188"/>
  <c r="Z89" i="188"/>
  <c r="Z89" i="190" s="1"/>
  <c r="L78" i="188"/>
  <c r="L78" i="190" s="1"/>
  <c r="L58" i="188"/>
  <c r="L58" i="190" s="1"/>
  <c r="L69" i="188"/>
  <c r="L69" i="190" s="1"/>
  <c r="L79" i="188"/>
  <c r="L79" i="190" s="1"/>
  <c r="L68" i="188"/>
  <c r="L68" i="190" s="1"/>
  <c r="L50" i="188"/>
  <c r="L50" i="190" s="1"/>
  <c r="L47" i="188"/>
  <c r="L47" i="190" s="1"/>
  <c r="L83" i="188"/>
  <c r="L83" i="190" s="1"/>
  <c r="L76" i="188"/>
  <c r="L76" i="190" s="1"/>
  <c r="L56" i="188"/>
  <c r="L56" i="190" s="1"/>
  <c r="L44" i="188"/>
  <c r="L44" i="190" s="1"/>
  <c r="L70" i="188"/>
  <c r="L70" i="190" s="1"/>
  <c r="L71" i="188"/>
  <c r="L71" i="190" s="1"/>
  <c r="L80" i="188"/>
  <c r="L80" i="190" s="1"/>
  <c r="L82" i="188"/>
  <c r="L82" i="190" s="1"/>
  <c r="L72" i="188"/>
  <c r="L72" i="190" s="1"/>
  <c r="L77" i="188"/>
  <c r="L77" i="190" s="1"/>
  <c r="L36" i="188"/>
  <c r="L36" i="190" s="1"/>
  <c r="L43" i="188"/>
  <c r="L43" i="190" s="1"/>
  <c r="L33" i="188"/>
  <c r="L33" i="190" s="1"/>
  <c r="L65" i="188"/>
  <c r="L65" i="190" s="1"/>
  <c r="L30" i="188"/>
  <c r="L30" i="190" s="1"/>
  <c r="L27" i="188"/>
  <c r="L27" i="190" s="1"/>
  <c r="L57" i="188"/>
  <c r="L57" i="190" s="1"/>
  <c r="L75" i="188"/>
  <c r="L75" i="190" s="1"/>
  <c r="L62" i="188"/>
  <c r="L62" i="190" s="1"/>
  <c r="L38" i="188"/>
  <c r="L38" i="190" s="1"/>
  <c r="L81" i="188"/>
  <c r="L81" i="190" s="1"/>
  <c r="L64" i="188"/>
  <c r="L64" i="190" s="1"/>
  <c r="L29" i="188"/>
  <c r="L29" i="190" s="1"/>
  <c r="L84" i="188"/>
  <c r="L84" i="190" s="1"/>
  <c r="L60" i="188"/>
  <c r="L60" i="190" s="1"/>
  <c r="L51" i="188"/>
  <c r="L51" i="190" s="1"/>
  <c r="L52" i="188"/>
  <c r="L52" i="190" s="1"/>
  <c r="L73" i="188"/>
  <c r="L73" i="190" s="1"/>
  <c r="L63" i="188"/>
  <c r="L63" i="190" s="1"/>
  <c r="L20" i="188"/>
  <c r="L20" i="190" s="1"/>
  <c r="L53" i="188"/>
  <c r="L53" i="190" s="1"/>
  <c r="L28" i="188"/>
  <c r="L28" i="190" s="1"/>
  <c r="L23" i="188"/>
  <c r="L23" i="190" s="1"/>
  <c r="L17" i="188"/>
  <c r="L17" i="190" s="1"/>
  <c r="L14" i="188"/>
  <c r="L14" i="190" s="1"/>
  <c r="L25" i="188"/>
  <c r="L25" i="190" s="1"/>
  <c r="L11" i="188"/>
  <c r="L11" i="190" s="1"/>
  <c r="L55" i="188"/>
  <c r="L55" i="190" s="1"/>
  <c r="L32" i="188"/>
  <c r="L32" i="190" s="1"/>
  <c r="L31" i="188"/>
  <c r="L31" i="190" s="1"/>
  <c r="L66" i="188"/>
  <c r="L66" i="190" s="1"/>
  <c r="L59" i="188"/>
  <c r="L59" i="190" s="1"/>
  <c r="L46" i="188"/>
  <c r="L46" i="190" s="1"/>
  <c r="L48" i="188"/>
  <c r="L48" i="190" s="1"/>
  <c r="L54" i="188"/>
  <c r="L54" i="190" s="1"/>
  <c r="L26" i="188"/>
  <c r="L26" i="190" s="1"/>
  <c r="L22" i="188"/>
  <c r="L22" i="190" s="1"/>
  <c r="L67" i="188"/>
  <c r="L67" i="190" s="1"/>
  <c r="L49" i="188"/>
  <c r="L49" i="190" s="1"/>
  <c r="L61" i="188"/>
  <c r="L61" i="190" s="1"/>
  <c r="L45" i="188"/>
  <c r="L45" i="190" s="1"/>
  <c r="L42" i="188"/>
  <c r="L42" i="190" s="1"/>
  <c r="L39" i="188"/>
  <c r="L39" i="190" s="1"/>
  <c r="L74" i="188"/>
  <c r="L74" i="190" s="1"/>
  <c r="L19" i="188"/>
  <c r="L19" i="190" s="1"/>
  <c r="L37" i="188"/>
  <c r="L37" i="190" s="1"/>
  <c r="L18" i="188"/>
  <c r="L18" i="190" s="1"/>
  <c r="L34" i="188"/>
  <c r="L34" i="190" s="1"/>
  <c r="L41" i="188"/>
  <c r="L41" i="190" s="1"/>
  <c r="L12" i="188"/>
  <c r="L12" i="190" s="1"/>
  <c r="L35" i="188"/>
  <c r="L35" i="190" s="1"/>
  <c r="L40" i="188"/>
  <c r="L40" i="190" s="1"/>
  <c r="L21" i="188"/>
  <c r="L21" i="190" s="1"/>
  <c r="L15" i="188"/>
  <c r="L15" i="190" s="1"/>
  <c r="L24" i="188"/>
  <c r="L24" i="190" s="1"/>
  <c r="L16" i="188"/>
  <c r="L16" i="190" s="1"/>
  <c r="L9" i="188"/>
  <c r="L13" i="188"/>
  <c r="L13" i="190" s="1"/>
  <c r="L10" i="188"/>
  <c r="L10" i="190" s="1"/>
  <c r="L93" i="188"/>
  <c r="L93" i="190" s="1"/>
  <c r="L87" i="188"/>
  <c r="L87" i="190" s="1"/>
  <c r="L92" i="188"/>
  <c r="L89" i="188"/>
  <c r="L89" i="190" s="1"/>
  <c r="L94" i="188"/>
  <c r="L94" i="190" s="1"/>
  <c r="D69" i="170"/>
  <c r="CB69" i="168"/>
  <c r="BO9" i="170"/>
  <c r="BO86" i="168"/>
  <c r="G86" i="168"/>
  <c r="G9" i="170"/>
  <c r="BP9" i="170"/>
  <c r="BP86" i="168"/>
  <c r="BV86" i="168"/>
  <c r="BV9" i="170"/>
  <c r="AA39" i="207"/>
  <c r="AC32" i="206"/>
  <c r="AC39" i="207" s="1"/>
  <c r="AB32" i="206"/>
  <c r="AB39" i="207" s="1"/>
  <c r="AA30" i="207"/>
  <c r="AC72" i="206"/>
  <c r="AC30" i="207" s="1"/>
  <c r="AB72" i="206"/>
  <c r="AB30" i="207" s="1"/>
  <c r="D54" i="170"/>
  <c r="CB54" i="168"/>
  <c r="D74" i="170"/>
  <c r="CB74" i="168"/>
  <c r="AE81" i="188"/>
  <c r="AE81" i="190" s="1"/>
  <c r="AE61" i="188"/>
  <c r="AE61" i="190" s="1"/>
  <c r="AE72" i="188"/>
  <c r="AE72" i="190" s="1"/>
  <c r="AE83" i="188"/>
  <c r="AE83" i="190" s="1"/>
  <c r="AE77" i="188"/>
  <c r="AE77" i="190" s="1"/>
  <c r="AE75" i="188"/>
  <c r="AE75" i="190" s="1"/>
  <c r="AE57" i="188"/>
  <c r="AE57" i="190" s="1"/>
  <c r="AE50" i="188"/>
  <c r="AE50" i="190" s="1"/>
  <c r="AE67" i="188"/>
  <c r="AE67" i="190" s="1"/>
  <c r="AE47" i="188"/>
  <c r="AE47" i="190" s="1"/>
  <c r="AE84" i="188"/>
  <c r="AE84" i="190" s="1"/>
  <c r="AE68" i="188"/>
  <c r="AE68" i="190" s="1"/>
  <c r="AE79" i="188"/>
  <c r="AE79" i="190" s="1"/>
  <c r="AE69" i="188"/>
  <c r="AE69" i="190" s="1"/>
  <c r="AE76" i="188"/>
  <c r="AE76" i="190" s="1"/>
  <c r="AE55" i="188"/>
  <c r="AE55" i="190" s="1"/>
  <c r="AE70" i="188"/>
  <c r="AE70" i="190" s="1"/>
  <c r="AE71" i="188"/>
  <c r="AE71" i="190" s="1"/>
  <c r="AE64" i="188"/>
  <c r="AE64" i="190" s="1"/>
  <c r="AE42" i="188"/>
  <c r="AE42" i="190" s="1"/>
  <c r="AE39" i="188"/>
  <c r="AE39" i="190" s="1"/>
  <c r="AE53" i="188"/>
  <c r="AE53" i="190" s="1"/>
  <c r="AE36" i="188"/>
  <c r="AE36" i="190" s="1"/>
  <c r="AE54" i="188"/>
  <c r="AE54" i="190" s="1"/>
  <c r="AE33" i="188"/>
  <c r="AE33" i="190" s="1"/>
  <c r="AE30" i="188"/>
  <c r="AE30" i="190" s="1"/>
  <c r="AE63" i="188"/>
  <c r="AE63" i="190" s="1"/>
  <c r="AE73" i="188"/>
  <c r="AE73" i="190" s="1"/>
  <c r="AE82" i="188"/>
  <c r="AE82" i="190" s="1"/>
  <c r="AE32" i="188"/>
  <c r="AE32" i="190" s="1"/>
  <c r="AE80" i="188"/>
  <c r="AE80" i="190" s="1"/>
  <c r="AE74" i="188"/>
  <c r="AE74" i="190" s="1"/>
  <c r="AE65" i="188"/>
  <c r="AE65" i="190" s="1"/>
  <c r="AE29" i="188"/>
  <c r="AE29" i="190" s="1"/>
  <c r="AE78" i="188"/>
  <c r="AE78" i="190" s="1"/>
  <c r="AE51" i="188"/>
  <c r="AE51" i="190" s="1"/>
  <c r="AE46" i="188"/>
  <c r="AE46" i="190" s="1"/>
  <c r="AE20" i="188"/>
  <c r="AE20" i="190" s="1"/>
  <c r="AE45" i="188"/>
  <c r="AE45" i="190" s="1"/>
  <c r="AE40" i="188"/>
  <c r="AE40" i="190" s="1"/>
  <c r="AE34" i="188"/>
  <c r="AE34" i="190" s="1"/>
  <c r="AE17" i="188"/>
  <c r="AE17" i="190" s="1"/>
  <c r="AE62" i="188"/>
  <c r="AE62" i="190" s="1"/>
  <c r="AE59" i="188"/>
  <c r="AE59" i="190" s="1"/>
  <c r="AE14" i="188"/>
  <c r="AE14" i="190" s="1"/>
  <c r="AE44" i="188"/>
  <c r="AE44" i="190" s="1"/>
  <c r="AE66" i="188"/>
  <c r="AE66" i="190" s="1"/>
  <c r="AE48" i="188"/>
  <c r="AE48" i="190" s="1"/>
  <c r="AE49" i="188"/>
  <c r="AE49" i="190" s="1"/>
  <c r="AE23" i="188"/>
  <c r="AE23" i="190" s="1"/>
  <c r="AE28" i="188"/>
  <c r="AE28" i="190" s="1"/>
  <c r="AE56" i="188"/>
  <c r="AE56" i="190" s="1"/>
  <c r="AE52" i="188"/>
  <c r="AE52" i="190" s="1"/>
  <c r="AE41" i="188"/>
  <c r="AE41" i="190" s="1"/>
  <c r="AE58" i="188"/>
  <c r="AE58" i="190" s="1"/>
  <c r="AE37" i="188"/>
  <c r="AE37" i="190" s="1"/>
  <c r="AE43" i="188"/>
  <c r="AE43" i="190" s="1"/>
  <c r="AE60" i="188"/>
  <c r="AE60" i="190" s="1"/>
  <c r="AE26" i="188"/>
  <c r="AE26" i="190" s="1"/>
  <c r="AE25" i="188"/>
  <c r="AE25" i="190" s="1"/>
  <c r="AE12" i="188"/>
  <c r="AE12" i="190" s="1"/>
  <c r="AE10" i="188"/>
  <c r="AE10" i="190" s="1"/>
  <c r="AE24" i="188"/>
  <c r="AE24" i="190" s="1"/>
  <c r="AE15" i="188"/>
  <c r="AE15" i="190" s="1"/>
  <c r="AE38" i="188"/>
  <c r="AE38" i="190" s="1"/>
  <c r="AE31" i="188"/>
  <c r="AE31" i="190" s="1"/>
  <c r="AE35" i="188"/>
  <c r="AE35" i="190" s="1"/>
  <c r="AE22" i="188"/>
  <c r="AE22" i="190" s="1"/>
  <c r="AE18" i="188"/>
  <c r="AE18" i="190" s="1"/>
  <c r="AE21" i="188"/>
  <c r="AE21" i="190" s="1"/>
  <c r="AE9" i="188"/>
  <c r="AE16" i="188"/>
  <c r="AE16" i="190" s="1"/>
  <c r="AE27" i="188"/>
  <c r="AE27" i="190" s="1"/>
  <c r="AE11" i="188"/>
  <c r="AE11" i="190" s="1"/>
  <c r="AE13" i="188"/>
  <c r="AE13" i="190" s="1"/>
  <c r="AE19" i="188"/>
  <c r="AE19" i="190" s="1"/>
  <c r="AE89" i="188"/>
  <c r="AE89" i="190" s="1"/>
  <c r="AE92" i="188"/>
  <c r="AE87" i="188"/>
  <c r="AE87" i="190" s="1"/>
  <c r="AE93" i="188"/>
  <c r="AE93" i="190" s="1"/>
  <c r="AE94" i="188"/>
  <c r="AE94" i="190" s="1"/>
  <c r="O69" i="188"/>
  <c r="O69" i="190" s="1"/>
  <c r="O80" i="188"/>
  <c r="O80" i="190" s="1"/>
  <c r="O84" i="188"/>
  <c r="O84" i="190" s="1"/>
  <c r="O83" i="188"/>
  <c r="O83" i="190" s="1"/>
  <c r="O41" i="188"/>
  <c r="O41" i="190" s="1"/>
  <c r="O70" i="188"/>
  <c r="O70" i="190" s="1"/>
  <c r="O71" i="188"/>
  <c r="O71" i="190" s="1"/>
  <c r="O55" i="188"/>
  <c r="O55" i="190" s="1"/>
  <c r="O82" i="188"/>
  <c r="O82" i="190" s="1"/>
  <c r="O77" i="188"/>
  <c r="O77" i="190" s="1"/>
  <c r="O72" i="188"/>
  <c r="O72" i="190" s="1"/>
  <c r="O46" i="188"/>
  <c r="O46" i="190" s="1"/>
  <c r="O73" i="188"/>
  <c r="O73" i="190" s="1"/>
  <c r="O61" i="188"/>
  <c r="O61" i="190" s="1"/>
  <c r="O74" i="188"/>
  <c r="O74" i="190" s="1"/>
  <c r="O62" i="188"/>
  <c r="O62" i="190" s="1"/>
  <c r="O78" i="188"/>
  <c r="O78" i="190" s="1"/>
  <c r="O75" i="188"/>
  <c r="O75" i="190" s="1"/>
  <c r="O56" i="188"/>
  <c r="O56" i="190" s="1"/>
  <c r="O27" i="188"/>
  <c r="O27" i="190" s="1"/>
  <c r="O57" i="188"/>
  <c r="O57" i="190" s="1"/>
  <c r="O24" i="188"/>
  <c r="O24" i="190" s="1"/>
  <c r="O21" i="188"/>
  <c r="O21" i="190" s="1"/>
  <c r="O58" i="188"/>
  <c r="O58" i="190" s="1"/>
  <c r="O38" i="188"/>
  <c r="O38" i="190" s="1"/>
  <c r="O59" i="188"/>
  <c r="O59" i="190" s="1"/>
  <c r="O35" i="188"/>
  <c r="O35" i="190" s="1"/>
  <c r="O81" i="188"/>
  <c r="O81" i="190" s="1"/>
  <c r="O64" i="188"/>
  <c r="O64" i="190" s="1"/>
  <c r="O44" i="188"/>
  <c r="O44" i="190" s="1"/>
  <c r="O52" i="188"/>
  <c r="O52" i="190" s="1"/>
  <c r="O40" i="188"/>
  <c r="O40" i="190" s="1"/>
  <c r="O53" i="188"/>
  <c r="O53" i="190" s="1"/>
  <c r="O79" i="188"/>
  <c r="O79" i="190" s="1"/>
  <c r="O68" i="188"/>
  <c r="O68" i="190" s="1"/>
  <c r="O76" i="188"/>
  <c r="O76" i="190" s="1"/>
  <c r="O67" i="188"/>
  <c r="O67" i="190" s="1"/>
  <c r="O66" i="188"/>
  <c r="O66" i="190" s="1"/>
  <c r="O36" i="188"/>
  <c r="O36" i="190" s="1"/>
  <c r="O25" i="188"/>
  <c r="O25" i="190" s="1"/>
  <c r="O11" i="188"/>
  <c r="O11" i="190" s="1"/>
  <c r="O63" i="188"/>
  <c r="O63" i="190" s="1"/>
  <c r="O37" i="188"/>
  <c r="O37" i="190" s="1"/>
  <c r="O51" i="188"/>
  <c r="O51" i="190" s="1"/>
  <c r="O43" i="188"/>
  <c r="O43" i="190" s="1"/>
  <c r="O65" i="188"/>
  <c r="O65" i="190" s="1"/>
  <c r="O16" i="188"/>
  <c r="O16" i="190" s="1"/>
  <c r="O47" i="188"/>
  <c r="O47" i="190" s="1"/>
  <c r="O48" i="188"/>
  <c r="O48" i="190" s="1"/>
  <c r="O54" i="188"/>
  <c r="O54" i="190" s="1"/>
  <c r="O45" i="188"/>
  <c r="O45" i="190" s="1"/>
  <c r="O42" i="188"/>
  <c r="O42" i="190" s="1"/>
  <c r="O49" i="188"/>
  <c r="O49" i="190" s="1"/>
  <c r="O29" i="188"/>
  <c r="O29" i="190" s="1"/>
  <c r="O22" i="188"/>
  <c r="O22" i="190" s="1"/>
  <c r="O33" i="188"/>
  <c r="O33" i="190" s="1"/>
  <c r="O14" i="188"/>
  <c r="O14" i="190" s="1"/>
  <c r="O20" i="188"/>
  <c r="O20" i="190" s="1"/>
  <c r="O13" i="188"/>
  <c r="O13" i="190" s="1"/>
  <c r="O26" i="188"/>
  <c r="O26" i="190" s="1"/>
  <c r="O18" i="188"/>
  <c r="O18" i="190" s="1"/>
  <c r="O34" i="188"/>
  <c r="O34" i="190" s="1"/>
  <c r="O17" i="188"/>
  <c r="O17" i="190" s="1"/>
  <c r="O30" i="188"/>
  <c r="O30" i="190" s="1"/>
  <c r="O28" i="188"/>
  <c r="O28" i="190" s="1"/>
  <c r="O60" i="188"/>
  <c r="O60" i="190" s="1"/>
  <c r="O50" i="188"/>
  <c r="O50" i="190" s="1"/>
  <c r="O10" i="188"/>
  <c r="O10" i="190" s="1"/>
  <c r="O15" i="188"/>
  <c r="O15" i="190" s="1"/>
  <c r="O23" i="188"/>
  <c r="O23" i="190" s="1"/>
  <c r="O9" i="188"/>
  <c r="O31" i="188"/>
  <c r="O31" i="190" s="1"/>
  <c r="O39" i="188"/>
  <c r="O39" i="190" s="1"/>
  <c r="O12" i="188"/>
  <c r="O12" i="190" s="1"/>
  <c r="O19" i="188"/>
  <c r="O19" i="190" s="1"/>
  <c r="O32" i="188"/>
  <c r="O32" i="190" s="1"/>
  <c r="O89" i="188"/>
  <c r="O89" i="190" s="1"/>
  <c r="O87" i="188"/>
  <c r="O87" i="190" s="1"/>
  <c r="O92" i="188"/>
  <c r="O93" i="188"/>
  <c r="O93" i="190" s="1"/>
  <c r="O94" i="188"/>
  <c r="O94" i="190" s="1"/>
  <c r="AW67" i="188"/>
  <c r="AW67" i="190" s="1"/>
  <c r="AW78" i="188"/>
  <c r="AW78" i="190" s="1"/>
  <c r="AW83" i="188"/>
  <c r="AW83" i="190" s="1"/>
  <c r="AW82" i="188"/>
  <c r="AW82" i="190" s="1"/>
  <c r="AW64" i="188"/>
  <c r="AW64" i="190" s="1"/>
  <c r="AW51" i="188"/>
  <c r="AW51" i="190" s="1"/>
  <c r="AW58" i="188"/>
  <c r="AW58" i="190" s="1"/>
  <c r="AW65" i="188"/>
  <c r="AW65" i="190" s="1"/>
  <c r="AW66" i="188"/>
  <c r="AW66" i="190" s="1"/>
  <c r="AW50" i="188"/>
  <c r="AW50" i="190" s="1"/>
  <c r="AW75" i="188"/>
  <c r="AW75" i="190" s="1"/>
  <c r="AW44" i="188"/>
  <c r="AW44" i="190" s="1"/>
  <c r="AW81" i="188"/>
  <c r="AW81" i="190" s="1"/>
  <c r="AW68" i="188"/>
  <c r="AW68" i="190" s="1"/>
  <c r="AW69" i="188"/>
  <c r="AW69" i="190" s="1"/>
  <c r="AW84" i="188"/>
  <c r="AW84" i="190" s="1"/>
  <c r="AW80" i="188"/>
  <c r="AW80" i="190" s="1"/>
  <c r="AW73" i="188"/>
  <c r="AW73" i="190" s="1"/>
  <c r="AW25" i="188"/>
  <c r="AW25" i="190" s="1"/>
  <c r="AW22" i="188"/>
  <c r="AW22" i="190" s="1"/>
  <c r="AW39" i="188"/>
  <c r="AW39" i="190" s="1"/>
  <c r="AW49" i="188"/>
  <c r="AW49" i="190" s="1"/>
  <c r="AW36" i="188"/>
  <c r="AW36" i="190" s="1"/>
  <c r="AW77" i="188"/>
  <c r="AW77" i="190" s="1"/>
  <c r="AW59" i="188"/>
  <c r="AW59" i="190" s="1"/>
  <c r="AW33" i="188"/>
  <c r="AW33" i="190" s="1"/>
  <c r="AW74" i="188"/>
  <c r="AW74" i="190" s="1"/>
  <c r="AW62" i="188"/>
  <c r="AW62" i="190" s="1"/>
  <c r="AW48" i="188"/>
  <c r="AW48" i="190" s="1"/>
  <c r="AW46" i="188"/>
  <c r="AW46" i="190" s="1"/>
  <c r="AW60" i="188"/>
  <c r="AW60" i="190" s="1"/>
  <c r="AW38" i="188"/>
  <c r="AW38" i="190" s="1"/>
  <c r="AW53" i="188"/>
  <c r="AW53" i="190" s="1"/>
  <c r="AW54" i="188"/>
  <c r="AW54" i="190" s="1"/>
  <c r="AW9" i="188"/>
  <c r="AW52" i="188"/>
  <c r="AW52" i="190" s="1"/>
  <c r="AW41" i="188"/>
  <c r="AW41" i="190" s="1"/>
  <c r="AW37" i="188"/>
  <c r="AW37" i="190" s="1"/>
  <c r="AW30" i="188"/>
  <c r="AW30" i="190" s="1"/>
  <c r="AW24" i="188"/>
  <c r="AW24" i="190" s="1"/>
  <c r="AW56" i="188"/>
  <c r="AW56" i="190" s="1"/>
  <c r="AW32" i="188"/>
  <c r="AW32" i="190" s="1"/>
  <c r="AW31" i="188"/>
  <c r="AW31" i="190" s="1"/>
  <c r="AW43" i="188"/>
  <c r="AW43" i="190" s="1"/>
  <c r="AW26" i="188"/>
  <c r="AW26" i="190" s="1"/>
  <c r="AW20" i="188"/>
  <c r="AW20" i="190" s="1"/>
  <c r="AW61" i="188"/>
  <c r="AW61" i="190" s="1"/>
  <c r="AW70" i="188"/>
  <c r="AW70" i="190" s="1"/>
  <c r="AW14" i="188"/>
  <c r="AW14" i="190" s="1"/>
  <c r="AW29" i="188"/>
  <c r="AW29" i="190" s="1"/>
  <c r="AW79" i="188"/>
  <c r="AW79" i="190" s="1"/>
  <c r="AW55" i="188"/>
  <c r="AW55" i="190" s="1"/>
  <c r="AW47" i="188"/>
  <c r="AW47" i="190" s="1"/>
  <c r="AW71" i="188"/>
  <c r="AW71" i="190" s="1"/>
  <c r="AW42" i="188"/>
  <c r="AW42" i="190" s="1"/>
  <c r="AW40" i="188"/>
  <c r="AW40" i="190" s="1"/>
  <c r="AW35" i="188"/>
  <c r="AW35" i="190" s="1"/>
  <c r="AW23" i="188"/>
  <c r="AW23" i="190" s="1"/>
  <c r="AW45" i="188"/>
  <c r="AW45" i="190" s="1"/>
  <c r="AW19" i="188"/>
  <c r="AW19" i="190" s="1"/>
  <c r="AW13" i="188"/>
  <c r="AW13" i="190" s="1"/>
  <c r="AW17" i="188"/>
  <c r="AW17" i="190" s="1"/>
  <c r="AW18" i="188"/>
  <c r="AW18" i="190" s="1"/>
  <c r="AW16" i="188"/>
  <c r="AW16" i="190" s="1"/>
  <c r="AW57" i="188"/>
  <c r="AW57" i="190" s="1"/>
  <c r="AW10" i="188"/>
  <c r="AW10" i="190" s="1"/>
  <c r="AW21" i="188"/>
  <c r="AW21" i="190" s="1"/>
  <c r="AW72" i="188"/>
  <c r="AW72" i="190" s="1"/>
  <c r="AW27" i="188"/>
  <c r="AW27" i="190" s="1"/>
  <c r="AW28" i="188"/>
  <c r="AW28" i="190" s="1"/>
  <c r="AW63" i="188"/>
  <c r="AW63" i="190" s="1"/>
  <c r="AW34" i="188"/>
  <c r="AW34" i="190" s="1"/>
  <c r="AW15" i="188"/>
  <c r="AW15" i="190" s="1"/>
  <c r="AW76" i="188"/>
  <c r="AW76" i="190" s="1"/>
  <c r="AW11" i="188"/>
  <c r="AW11" i="190" s="1"/>
  <c r="AW12" i="188"/>
  <c r="AW12" i="190" s="1"/>
  <c r="AW89" i="188"/>
  <c r="AW89" i="190" s="1"/>
  <c r="AW87" i="188"/>
  <c r="AW87" i="190" s="1"/>
  <c r="AW93" i="188"/>
  <c r="AW93" i="190" s="1"/>
  <c r="AW92" i="188"/>
  <c r="AW94" i="188"/>
  <c r="AW94" i="190" s="1"/>
  <c r="AI69" i="188"/>
  <c r="AI69" i="190" s="1"/>
  <c r="AI80" i="188"/>
  <c r="AI80" i="190" s="1"/>
  <c r="AI84" i="188"/>
  <c r="AI84" i="190" s="1"/>
  <c r="AI79" i="188"/>
  <c r="AI79" i="190" s="1"/>
  <c r="AI56" i="188"/>
  <c r="AI56" i="190" s="1"/>
  <c r="AI41" i="188"/>
  <c r="AI41" i="190" s="1"/>
  <c r="AI76" i="188"/>
  <c r="AI76" i="190" s="1"/>
  <c r="AI70" i="188"/>
  <c r="AI70" i="190" s="1"/>
  <c r="AI55" i="188"/>
  <c r="AI55" i="190" s="1"/>
  <c r="AI71" i="188"/>
  <c r="AI71" i="190" s="1"/>
  <c r="AI83" i="188"/>
  <c r="AI83" i="190" s="1"/>
  <c r="AI54" i="188"/>
  <c r="AI54" i="190" s="1"/>
  <c r="AI46" i="188"/>
  <c r="AI46" i="190" s="1"/>
  <c r="AI72" i="188"/>
  <c r="AI72" i="190" s="1"/>
  <c r="AI77" i="188"/>
  <c r="AI77" i="190" s="1"/>
  <c r="AI73" i="188"/>
  <c r="AI73" i="190" s="1"/>
  <c r="AI27" i="188"/>
  <c r="AI27" i="190" s="1"/>
  <c r="AI45" i="188"/>
  <c r="AI45" i="190" s="1"/>
  <c r="AI43" i="188"/>
  <c r="AI43" i="190" s="1"/>
  <c r="AI24" i="188"/>
  <c r="AI24" i="190" s="1"/>
  <c r="AI63" i="188"/>
  <c r="AI63" i="190" s="1"/>
  <c r="AI61" i="188"/>
  <c r="AI61" i="190" s="1"/>
  <c r="AI21" i="188"/>
  <c r="AI21" i="190" s="1"/>
  <c r="AI68" i="188"/>
  <c r="AI68" i="190" s="1"/>
  <c r="AI67" i="188"/>
  <c r="AI67" i="190" s="1"/>
  <c r="AI38" i="188"/>
  <c r="AI38" i="190" s="1"/>
  <c r="AI35" i="188"/>
  <c r="AI35" i="190" s="1"/>
  <c r="AI66" i="188"/>
  <c r="AI66" i="190" s="1"/>
  <c r="AI82" i="188"/>
  <c r="AI82" i="190" s="1"/>
  <c r="AI65" i="188"/>
  <c r="AI65" i="190" s="1"/>
  <c r="AI44" i="188"/>
  <c r="AI44" i="190" s="1"/>
  <c r="AI40" i="188"/>
  <c r="AI40" i="190" s="1"/>
  <c r="AI58" i="188"/>
  <c r="AI58" i="190" s="1"/>
  <c r="AI62" i="188"/>
  <c r="AI62" i="190" s="1"/>
  <c r="AI59" i="188"/>
  <c r="AI59" i="190" s="1"/>
  <c r="AI11" i="188"/>
  <c r="AI11" i="190" s="1"/>
  <c r="AI48" i="188"/>
  <c r="AI48" i="190" s="1"/>
  <c r="AI47" i="188"/>
  <c r="AI47" i="190" s="1"/>
  <c r="AI42" i="188"/>
  <c r="AI42" i="190" s="1"/>
  <c r="AI23" i="188"/>
  <c r="AI23" i="190" s="1"/>
  <c r="AI28" i="188"/>
  <c r="AI28" i="190" s="1"/>
  <c r="AI49" i="188"/>
  <c r="AI49" i="190" s="1"/>
  <c r="AI16" i="188"/>
  <c r="AI16" i="190" s="1"/>
  <c r="AI75" i="188"/>
  <c r="AI75" i="190" s="1"/>
  <c r="AI52" i="188"/>
  <c r="AI52" i="190" s="1"/>
  <c r="AI36" i="188"/>
  <c r="AI36" i="190" s="1"/>
  <c r="AI50" i="188"/>
  <c r="AI50" i="190" s="1"/>
  <c r="AI60" i="188"/>
  <c r="AI60" i="190" s="1"/>
  <c r="AI64" i="188"/>
  <c r="AI64" i="190" s="1"/>
  <c r="AI51" i="188"/>
  <c r="AI51" i="190" s="1"/>
  <c r="AI25" i="188"/>
  <c r="AI25" i="190" s="1"/>
  <c r="AI29" i="188"/>
  <c r="AI29" i="190" s="1"/>
  <c r="AI15" i="188"/>
  <c r="AI15" i="190" s="1"/>
  <c r="AI34" i="188"/>
  <c r="AI34" i="190" s="1"/>
  <c r="AI30" i="188"/>
  <c r="AI30" i="190" s="1"/>
  <c r="AI74" i="188"/>
  <c r="AI74" i="190" s="1"/>
  <c r="AI31" i="188"/>
  <c r="AI31" i="190" s="1"/>
  <c r="AI32" i="188"/>
  <c r="AI32" i="190" s="1"/>
  <c r="AI14" i="188"/>
  <c r="AI14" i="190" s="1"/>
  <c r="AI22" i="188"/>
  <c r="AI22" i="190" s="1"/>
  <c r="AI57" i="188"/>
  <c r="AI57" i="190" s="1"/>
  <c r="AI19" i="188"/>
  <c r="AI19" i="190" s="1"/>
  <c r="AI39" i="188"/>
  <c r="AI39" i="190" s="1"/>
  <c r="AI53" i="188"/>
  <c r="AI53" i="190" s="1"/>
  <c r="AI20" i="188"/>
  <c r="AI20" i="190" s="1"/>
  <c r="AI33" i="188"/>
  <c r="AI33" i="190" s="1"/>
  <c r="AI17" i="188"/>
  <c r="AI17" i="190" s="1"/>
  <c r="AI13" i="188"/>
  <c r="AI13" i="190" s="1"/>
  <c r="AI81" i="188"/>
  <c r="AI81" i="190" s="1"/>
  <c r="AI12" i="188"/>
  <c r="AI12" i="190" s="1"/>
  <c r="AI78" i="188"/>
  <c r="AI78" i="190" s="1"/>
  <c r="AI9" i="188"/>
  <c r="AI10" i="188"/>
  <c r="AI10" i="190" s="1"/>
  <c r="AI37" i="188"/>
  <c r="AI37" i="190" s="1"/>
  <c r="AI18" i="188"/>
  <c r="AI18" i="190" s="1"/>
  <c r="AI26" i="188"/>
  <c r="AI26" i="190" s="1"/>
  <c r="AI87" i="188"/>
  <c r="AI87" i="190" s="1"/>
  <c r="AI89" i="188"/>
  <c r="AI89" i="190" s="1"/>
  <c r="AI94" i="188"/>
  <c r="AI94" i="190" s="1"/>
  <c r="AI92" i="188"/>
  <c r="AI93" i="188"/>
  <c r="AI93" i="190" s="1"/>
  <c r="V9" i="170"/>
  <c r="V86" i="168"/>
  <c r="AS86" i="168"/>
  <c r="AS9" i="170"/>
  <c r="J86" i="168"/>
  <c r="J9" i="170"/>
  <c r="O86" i="168"/>
  <c r="O9" i="170"/>
  <c r="AC39" i="201"/>
  <c r="AE39" i="205"/>
  <c r="AE39" i="201" s="1"/>
  <c r="AD39" i="205"/>
  <c r="AD39" i="201" s="1"/>
  <c r="AC66" i="201"/>
  <c r="AE66" i="205"/>
  <c r="AE66" i="201" s="1"/>
  <c r="AD66" i="205"/>
  <c r="AD66" i="201" s="1"/>
  <c r="AC30" i="201"/>
  <c r="AE30" i="205"/>
  <c r="AE30" i="201" s="1"/>
  <c r="AD30" i="205"/>
  <c r="AD30" i="201" s="1"/>
  <c r="AC15" i="201"/>
  <c r="AE15" i="205"/>
  <c r="AE15" i="201" s="1"/>
  <c r="AD15" i="205"/>
  <c r="AD15" i="201" s="1"/>
  <c r="D11" i="170"/>
  <c r="CB11" i="168"/>
  <c r="D38" i="170"/>
  <c r="CB38" i="168"/>
  <c r="AQ65" i="188"/>
  <c r="AQ65" i="190" s="1"/>
  <c r="AQ76" i="188"/>
  <c r="AQ76" i="190" s="1"/>
  <c r="AQ81" i="188"/>
  <c r="AQ81" i="190" s="1"/>
  <c r="AQ80" i="188"/>
  <c r="AQ80" i="190" s="1"/>
  <c r="AQ73" i="188"/>
  <c r="AQ73" i="190" s="1"/>
  <c r="AQ61" i="188"/>
  <c r="AQ61" i="190" s="1"/>
  <c r="AQ53" i="188"/>
  <c r="AQ53" i="190" s="1"/>
  <c r="AQ77" i="188"/>
  <c r="AQ77" i="190" s="1"/>
  <c r="AQ62" i="188"/>
  <c r="AQ62" i="190" s="1"/>
  <c r="AQ60" i="188"/>
  <c r="AQ60" i="190" s="1"/>
  <c r="AQ52" i="188"/>
  <c r="AQ52" i="190" s="1"/>
  <c r="AQ48" i="188"/>
  <c r="AQ48" i="190" s="1"/>
  <c r="AQ82" i="188"/>
  <c r="AQ82" i="190" s="1"/>
  <c r="AQ74" i="188"/>
  <c r="AQ74" i="190" s="1"/>
  <c r="AQ63" i="188"/>
  <c r="AQ63" i="190" s="1"/>
  <c r="AQ64" i="188"/>
  <c r="AQ64" i="190" s="1"/>
  <c r="AQ51" i="188"/>
  <c r="AQ51" i="190" s="1"/>
  <c r="AQ78" i="188"/>
  <c r="AQ78" i="190" s="1"/>
  <c r="AQ84" i="188"/>
  <c r="AQ84" i="190" s="1"/>
  <c r="AQ79" i="188"/>
  <c r="AQ79" i="190" s="1"/>
  <c r="AQ69" i="188"/>
  <c r="AQ69" i="190" s="1"/>
  <c r="AQ23" i="188"/>
  <c r="AQ23" i="190" s="1"/>
  <c r="AQ57" i="188"/>
  <c r="AQ57" i="190" s="1"/>
  <c r="AQ44" i="188"/>
  <c r="AQ44" i="190" s="1"/>
  <c r="AQ71" i="188"/>
  <c r="AQ71" i="190" s="1"/>
  <c r="AQ58" i="188"/>
  <c r="AQ58" i="190" s="1"/>
  <c r="AQ40" i="188"/>
  <c r="AQ40" i="190" s="1"/>
  <c r="AQ37" i="188"/>
  <c r="AQ37" i="190" s="1"/>
  <c r="AQ72" i="188"/>
  <c r="AQ72" i="190" s="1"/>
  <c r="AQ41" i="188"/>
  <c r="AQ41" i="190" s="1"/>
  <c r="AQ34" i="188"/>
  <c r="AQ34" i="190" s="1"/>
  <c r="AQ83" i="188"/>
  <c r="AQ83" i="190" s="1"/>
  <c r="AQ31" i="188"/>
  <c r="AQ31" i="190" s="1"/>
  <c r="AQ59" i="188"/>
  <c r="AQ59" i="190" s="1"/>
  <c r="AQ50" i="188"/>
  <c r="AQ50" i="190" s="1"/>
  <c r="AQ49" i="188"/>
  <c r="AQ49" i="190" s="1"/>
  <c r="AQ47" i="188"/>
  <c r="AQ47" i="190" s="1"/>
  <c r="AQ36" i="188"/>
  <c r="AQ36" i="190" s="1"/>
  <c r="AQ75" i="188"/>
  <c r="AQ75" i="190" s="1"/>
  <c r="AQ27" i="188"/>
  <c r="AQ27" i="190" s="1"/>
  <c r="AQ66" i="188"/>
  <c r="AQ66" i="190" s="1"/>
  <c r="AQ18" i="188"/>
  <c r="AQ18" i="190" s="1"/>
  <c r="AQ54" i="188"/>
  <c r="AQ54" i="190" s="1"/>
  <c r="AQ22" i="188"/>
  <c r="AQ22" i="190" s="1"/>
  <c r="AQ12" i="188"/>
  <c r="AQ12" i="190" s="1"/>
  <c r="AQ67" i="188"/>
  <c r="AQ67" i="190" s="1"/>
  <c r="AQ30" i="188"/>
  <c r="AQ30" i="190" s="1"/>
  <c r="AQ56" i="188"/>
  <c r="AQ56" i="190" s="1"/>
  <c r="AQ24" i="188"/>
  <c r="AQ24" i="190" s="1"/>
  <c r="AQ70" i="188"/>
  <c r="AQ70" i="190" s="1"/>
  <c r="AQ43" i="188"/>
  <c r="AQ43" i="190" s="1"/>
  <c r="AQ42" i="188"/>
  <c r="AQ42" i="190" s="1"/>
  <c r="AQ45" i="188"/>
  <c r="AQ45" i="190" s="1"/>
  <c r="AQ55" i="188"/>
  <c r="AQ55" i="190" s="1"/>
  <c r="AQ14" i="188"/>
  <c r="AQ14" i="190" s="1"/>
  <c r="AQ38" i="188"/>
  <c r="AQ38" i="190" s="1"/>
  <c r="AQ32" i="188"/>
  <c r="AQ32" i="190" s="1"/>
  <c r="AQ9" i="188"/>
  <c r="AQ35" i="188"/>
  <c r="AQ35" i="190" s="1"/>
  <c r="AQ19" i="188"/>
  <c r="AQ19" i="190" s="1"/>
  <c r="AQ39" i="188"/>
  <c r="AQ39" i="190" s="1"/>
  <c r="AQ17" i="188"/>
  <c r="AQ17" i="190" s="1"/>
  <c r="AQ13" i="188"/>
  <c r="AQ13" i="190" s="1"/>
  <c r="AQ33" i="188"/>
  <c r="AQ33" i="190" s="1"/>
  <c r="AQ26" i="188"/>
  <c r="AQ26" i="190" s="1"/>
  <c r="AQ46" i="188"/>
  <c r="AQ46" i="190" s="1"/>
  <c r="AQ20" i="188"/>
  <c r="AQ20" i="190" s="1"/>
  <c r="AQ28" i="188"/>
  <c r="AQ28" i="190" s="1"/>
  <c r="AQ25" i="188"/>
  <c r="AQ25" i="190" s="1"/>
  <c r="AQ10" i="188"/>
  <c r="AQ10" i="190" s="1"/>
  <c r="AQ16" i="188"/>
  <c r="AQ16" i="190" s="1"/>
  <c r="AQ15" i="188"/>
  <c r="AQ15" i="190" s="1"/>
  <c r="AQ29" i="188"/>
  <c r="AQ29" i="190" s="1"/>
  <c r="AQ11" i="188"/>
  <c r="AQ11" i="190" s="1"/>
  <c r="AQ68" i="188"/>
  <c r="AQ68" i="190" s="1"/>
  <c r="AQ21" i="188"/>
  <c r="AQ21" i="190" s="1"/>
  <c r="AQ94" i="188"/>
  <c r="AQ94" i="190" s="1"/>
  <c r="AQ87" i="188"/>
  <c r="AQ87" i="190" s="1"/>
  <c r="AQ93" i="188"/>
  <c r="AQ93" i="190" s="1"/>
  <c r="AQ89" i="188"/>
  <c r="AQ89" i="190" s="1"/>
  <c r="AQ92" i="188"/>
  <c r="AX84" i="188"/>
  <c r="AX84" i="190" s="1"/>
  <c r="AX64" i="188"/>
  <c r="AX64" i="190" s="1"/>
  <c r="AX75" i="188"/>
  <c r="AX75" i="190" s="1"/>
  <c r="AX80" i="188"/>
  <c r="AX80" i="190" s="1"/>
  <c r="AX58" i="188"/>
  <c r="AX58" i="190" s="1"/>
  <c r="AX65" i="188"/>
  <c r="AX65" i="190" s="1"/>
  <c r="AX78" i="188"/>
  <c r="AX78" i="190" s="1"/>
  <c r="AX66" i="188"/>
  <c r="AX66" i="190" s="1"/>
  <c r="AX50" i="188"/>
  <c r="AX50" i="190" s="1"/>
  <c r="AX57" i="188"/>
  <c r="AX57" i="190" s="1"/>
  <c r="AX47" i="188"/>
  <c r="AX47" i="190" s="1"/>
  <c r="AX81" i="188"/>
  <c r="AX81" i="190" s="1"/>
  <c r="AX67" i="188"/>
  <c r="AX67" i="190" s="1"/>
  <c r="AX68" i="188"/>
  <c r="AX68" i="190" s="1"/>
  <c r="AX56" i="188"/>
  <c r="AX56" i="190" s="1"/>
  <c r="AX69" i="188"/>
  <c r="AX69" i="190" s="1"/>
  <c r="AX79" i="188"/>
  <c r="AX79" i="190" s="1"/>
  <c r="AX83" i="188"/>
  <c r="AX83" i="190" s="1"/>
  <c r="AX22" i="188"/>
  <c r="AX22" i="190" s="1"/>
  <c r="AX39" i="188"/>
  <c r="AX39" i="190" s="1"/>
  <c r="AX49" i="188"/>
  <c r="AX49" i="190" s="1"/>
  <c r="AX36" i="188"/>
  <c r="AX36" i="190" s="1"/>
  <c r="AX77" i="188"/>
  <c r="AX77" i="190" s="1"/>
  <c r="AX59" i="188"/>
  <c r="AX59" i="190" s="1"/>
  <c r="AX33" i="188"/>
  <c r="AX33" i="190" s="1"/>
  <c r="AX74" i="188"/>
  <c r="AX74" i="190" s="1"/>
  <c r="AX42" i="188"/>
  <c r="AX42" i="190" s="1"/>
  <c r="AX82" i="188"/>
  <c r="AX82" i="190" s="1"/>
  <c r="AX62" i="188"/>
  <c r="AX62" i="190" s="1"/>
  <c r="AX51" i="188"/>
  <c r="AX51" i="190" s="1"/>
  <c r="AX53" i="188"/>
  <c r="AX53" i="190" s="1"/>
  <c r="AX43" i="188"/>
  <c r="AX43" i="190" s="1"/>
  <c r="AX35" i="188"/>
  <c r="AX35" i="190" s="1"/>
  <c r="AX54" i="188"/>
  <c r="AX54" i="190" s="1"/>
  <c r="AX55" i="188"/>
  <c r="AX55" i="190" s="1"/>
  <c r="AX52" i="188"/>
  <c r="AX52" i="190" s="1"/>
  <c r="AX41" i="188"/>
  <c r="AX41" i="190" s="1"/>
  <c r="AX37" i="188"/>
  <c r="AX37" i="190" s="1"/>
  <c r="AX30" i="188"/>
  <c r="AX30" i="190" s="1"/>
  <c r="AX24" i="188"/>
  <c r="AX24" i="190" s="1"/>
  <c r="AX32" i="188"/>
  <c r="AX32" i="190" s="1"/>
  <c r="AX31" i="188"/>
  <c r="AX31" i="190" s="1"/>
  <c r="AX38" i="188"/>
  <c r="AX38" i="190" s="1"/>
  <c r="AX26" i="188"/>
  <c r="AX26" i="190" s="1"/>
  <c r="AX20" i="188"/>
  <c r="AX20" i="190" s="1"/>
  <c r="AX61" i="188"/>
  <c r="AX61" i="190" s="1"/>
  <c r="AX17" i="188"/>
  <c r="AX17" i="190" s="1"/>
  <c r="AX70" i="188"/>
  <c r="AX70" i="190" s="1"/>
  <c r="AX11" i="188"/>
  <c r="AX11" i="190" s="1"/>
  <c r="AX73" i="188"/>
  <c r="AX73" i="190" s="1"/>
  <c r="AX29" i="188"/>
  <c r="AX29" i="190" s="1"/>
  <c r="AX60" i="188"/>
  <c r="AX60" i="190" s="1"/>
  <c r="AX46" i="188"/>
  <c r="AX46" i="190" s="1"/>
  <c r="AX71" i="188"/>
  <c r="AX71" i="190" s="1"/>
  <c r="AX40" i="188"/>
  <c r="AX40" i="190" s="1"/>
  <c r="AX45" i="188"/>
  <c r="AX45" i="190" s="1"/>
  <c r="AX76" i="188"/>
  <c r="AX76" i="190" s="1"/>
  <c r="AX19" i="188"/>
  <c r="AX19" i="190" s="1"/>
  <c r="AX13" i="188"/>
  <c r="AX13" i="190" s="1"/>
  <c r="AX9" i="188"/>
  <c r="AX18" i="188"/>
  <c r="AX18" i="190" s="1"/>
  <c r="AX48" i="188"/>
  <c r="AX48" i="190" s="1"/>
  <c r="AX10" i="188"/>
  <c r="AX10" i="190" s="1"/>
  <c r="AX12" i="188"/>
  <c r="AX12" i="190" s="1"/>
  <c r="AX21" i="188"/>
  <c r="AX21" i="190" s="1"/>
  <c r="AX72" i="188"/>
  <c r="AX72" i="190" s="1"/>
  <c r="AX28" i="188"/>
  <c r="AX28" i="190" s="1"/>
  <c r="AX25" i="188"/>
  <c r="AX25" i="190" s="1"/>
  <c r="AX63" i="188"/>
  <c r="AX63" i="190" s="1"/>
  <c r="AX34" i="188"/>
  <c r="AX34" i="190" s="1"/>
  <c r="AX15" i="188"/>
  <c r="AX15" i="190" s="1"/>
  <c r="AX14" i="188"/>
  <c r="AX14" i="190" s="1"/>
  <c r="AX23" i="188"/>
  <c r="AX23" i="190" s="1"/>
  <c r="AX44" i="188"/>
  <c r="AX44" i="190" s="1"/>
  <c r="AX27" i="188"/>
  <c r="AX27" i="190" s="1"/>
  <c r="AX16" i="188"/>
  <c r="AX16" i="190" s="1"/>
  <c r="AX89" i="188"/>
  <c r="AX89" i="190" s="1"/>
  <c r="AX87" i="188"/>
  <c r="AX87" i="190" s="1"/>
  <c r="AX92" i="188"/>
  <c r="AX94" i="188"/>
  <c r="AX94" i="190" s="1"/>
  <c r="AX93" i="188"/>
  <c r="AX93" i="190" s="1"/>
  <c r="BT78" i="188"/>
  <c r="BT78" i="190" s="1"/>
  <c r="BT58" i="188"/>
  <c r="BT58" i="190" s="1"/>
  <c r="BT69" i="188"/>
  <c r="BT69" i="190" s="1"/>
  <c r="BT80" i="188"/>
  <c r="BT80" i="190" s="1"/>
  <c r="BT74" i="188"/>
  <c r="BT74" i="190" s="1"/>
  <c r="BT64" i="188"/>
  <c r="BT64" i="190" s="1"/>
  <c r="BT65" i="188"/>
  <c r="BT65" i="190" s="1"/>
  <c r="BT50" i="188"/>
  <c r="BT50" i="190" s="1"/>
  <c r="BT47" i="188"/>
  <c r="BT47" i="190" s="1"/>
  <c r="BT82" i="188"/>
  <c r="BT82" i="190" s="1"/>
  <c r="BT66" i="188"/>
  <c r="BT66" i="190" s="1"/>
  <c r="BT57" i="188"/>
  <c r="BT57" i="190" s="1"/>
  <c r="BT44" i="188"/>
  <c r="BT44" i="190" s="1"/>
  <c r="BT75" i="188"/>
  <c r="BT75" i="190" s="1"/>
  <c r="BT67" i="188"/>
  <c r="BT67" i="190" s="1"/>
  <c r="BT56" i="188"/>
  <c r="BT56" i="190" s="1"/>
  <c r="BT68" i="188"/>
  <c r="BT68" i="190" s="1"/>
  <c r="BT81" i="188"/>
  <c r="BT81" i="190" s="1"/>
  <c r="BT84" i="188"/>
  <c r="BT84" i="190" s="1"/>
  <c r="BT36" i="188"/>
  <c r="BT36" i="190" s="1"/>
  <c r="BT33" i="188"/>
  <c r="BT33" i="190" s="1"/>
  <c r="BT30" i="188"/>
  <c r="BT30" i="190" s="1"/>
  <c r="BT61" i="188"/>
  <c r="BT61" i="190" s="1"/>
  <c r="BT27" i="188"/>
  <c r="BT27" i="190" s="1"/>
  <c r="BT63" i="188"/>
  <c r="BT63" i="190" s="1"/>
  <c r="BT70" i="188"/>
  <c r="BT70" i="190" s="1"/>
  <c r="BT71" i="188"/>
  <c r="BT71" i="190" s="1"/>
  <c r="BT49" i="188"/>
  <c r="BT49" i="190" s="1"/>
  <c r="BT38" i="188"/>
  <c r="BT38" i="190" s="1"/>
  <c r="BT79" i="188"/>
  <c r="BT79" i="190" s="1"/>
  <c r="BT73" i="188"/>
  <c r="BT73" i="190" s="1"/>
  <c r="BT59" i="188"/>
  <c r="BT59" i="190" s="1"/>
  <c r="BT48" i="188"/>
  <c r="BT48" i="190" s="1"/>
  <c r="BT46" i="188"/>
  <c r="BT46" i="190" s="1"/>
  <c r="BT29" i="188"/>
  <c r="BT29" i="190" s="1"/>
  <c r="BT51" i="188"/>
  <c r="BT51" i="190" s="1"/>
  <c r="BT17" i="188"/>
  <c r="BT17" i="190" s="1"/>
  <c r="BT60" i="188"/>
  <c r="BT60" i="190" s="1"/>
  <c r="BT53" i="188"/>
  <c r="BT53" i="190" s="1"/>
  <c r="BT24" i="188"/>
  <c r="BT24" i="190" s="1"/>
  <c r="BT20" i="188"/>
  <c r="BT20" i="190" s="1"/>
  <c r="BT14" i="188"/>
  <c r="BT14" i="190" s="1"/>
  <c r="BT45" i="188"/>
  <c r="BT45" i="190" s="1"/>
  <c r="BT11" i="188"/>
  <c r="BT11" i="190" s="1"/>
  <c r="BT77" i="188"/>
  <c r="BT77" i="190" s="1"/>
  <c r="BT55" i="188"/>
  <c r="BT55" i="190" s="1"/>
  <c r="BT37" i="188"/>
  <c r="BT37" i="190" s="1"/>
  <c r="BT31" i="188"/>
  <c r="BT31" i="190" s="1"/>
  <c r="BT26" i="188"/>
  <c r="BT26" i="190" s="1"/>
  <c r="BT32" i="188"/>
  <c r="BT32" i="190" s="1"/>
  <c r="BT41" i="188"/>
  <c r="BT41" i="190" s="1"/>
  <c r="BT62" i="188"/>
  <c r="BT62" i="190" s="1"/>
  <c r="BT43" i="188"/>
  <c r="BT43" i="190" s="1"/>
  <c r="BT52" i="188"/>
  <c r="BT52" i="190" s="1"/>
  <c r="BT76" i="188"/>
  <c r="BT76" i="190" s="1"/>
  <c r="BT54" i="188"/>
  <c r="BT54" i="190" s="1"/>
  <c r="BT72" i="188"/>
  <c r="BT72" i="190" s="1"/>
  <c r="BT40" i="188"/>
  <c r="BT40" i="190" s="1"/>
  <c r="BT9" i="188"/>
  <c r="BT25" i="188"/>
  <c r="BT25" i="190" s="1"/>
  <c r="BT13" i="188"/>
  <c r="BT13" i="190" s="1"/>
  <c r="BT23" i="188"/>
  <c r="BT23" i="190" s="1"/>
  <c r="BT18" i="188"/>
  <c r="BT18" i="190" s="1"/>
  <c r="BT34" i="188"/>
  <c r="BT34" i="190" s="1"/>
  <c r="BT16" i="188"/>
  <c r="BT16" i="190" s="1"/>
  <c r="BT10" i="188"/>
  <c r="BT10" i="190" s="1"/>
  <c r="BT22" i="188"/>
  <c r="BT22" i="190" s="1"/>
  <c r="BT83" i="188"/>
  <c r="BT83" i="190" s="1"/>
  <c r="BT35" i="188"/>
  <c r="BT35" i="190" s="1"/>
  <c r="BT42" i="188"/>
  <c r="BT42" i="190" s="1"/>
  <c r="BT15" i="188"/>
  <c r="BT15" i="190" s="1"/>
  <c r="BT28" i="188"/>
  <c r="BT28" i="190" s="1"/>
  <c r="BT39" i="188"/>
  <c r="BT39" i="190" s="1"/>
  <c r="BT12" i="188"/>
  <c r="BT12" i="190" s="1"/>
  <c r="BT21" i="188"/>
  <c r="BT21" i="190" s="1"/>
  <c r="BT19" i="188"/>
  <c r="BT19" i="190" s="1"/>
  <c r="BT89" i="188"/>
  <c r="BT89" i="190" s="1"/>
  <c r="BT94" i="188"/>
  <c r="BT94" i="190" s="1"/>
  <c r="BT87" i="188"/>
  <c r="BT87" i="190" s="1"/>
  <c r="BT93" i="188"/>
  <c r="BT93" i="190" s="1"/>
  <c r="BT92" i="188"/>
  <c r="BH74" i="188"/>
  <c r="BH74" i="190" s="1"/>
  <c r="BH54" i="188"/>
  <c r="BH54" i="190" s="1"/>
  <c r="BH65" i="188"/>
  <c r="BH65" i="190" s="1"/>
  <c r="BH84" i="188"/>
  <c r="BH84" i="190" s="1"/>
  <c r="BH70" i="188"/>
  <c r="BH70" i="190" s="1"/>
  <c r="BH46" i="188"/>
  <c r="BH46" i="190" s="1"/>
  <c r="BH76" i="188"/>
  <c r="BH76" i="190" s="1"/>
  <c r="BH43" i="188"/>
  <c r="BH43" i="190" s="1"/>
  <c r="BH71" i="188"/>
  <c r="BH71" i="190" s="1"/>
  <c r="BH72" i="188"/>
  <c r="BH72" i="190" s="1"/>
  <c r="BH73" i="188"/>
  <c r="BH73" i="190" s="1"/>
  <c r="BH61" i="188"/>
  <c r="BH61" i="190" s="1"/>
  <c r="BH83" i="188"/>
  <c r="BH83" i="190" s="1"/>
  <c r="BH62" i="188"/>
  <c r="BH62" i="190" s="1"/>
  <c r="BH60" i="188"/>
  <c r="BH60" i="190" s="1"/>
  <c r="BH48" i="188"/>
  <c r="BH48" i="190" s="1"/>
  <c r="BH80" i="188"/>
  <c r="BH80" i="190" s="1"/>
  <c r="BH77" i="188"/>
  <c r="BH77" i="190" s="1"/>
  <c r="BH82" i="188"/>
  <c r="BH82" i="190" s="1"/>
  <c r="BH32" i="188"/>
  <c r="BH32" i="190" s="1"/>
  <c r="BH64" i="188"/>
  <c r="BH64" i="190" s="1"/>
  <c r="BH53" i="188"/>
  <c r="BH53" i="190" s="1"/>
  <c r="BH45" i="188"/>
  <c r="BH45" i="190" s="1"/>
  <c r="BH29" i="188"/>
  <c r="BH29" i="190" s="1"/>
  <c r="BH26" i="188"/>
  <c r="BH26" i="190" s="1"/>
  <c r="BH23" i="188"/>
  <c r="BH23" i="190" s="1"/>
  <c r="BH78" i="188"/>
  <c r="BH78" i="190" s="1"/>
  <c r="BH75" i="188"/>
  <c r="BH75" i="190" s="1"/>
  <c r="BH34" i="188"/>
  <c r="BH34" i="190" s="1"/>
  <c r="BH81" i="188"/>
  <c r="BH81" i="190" s="1"/>
  <c r="BH67" i="188"/>
  <c r="BH67" i="190" s="1"/>
  <c r="BH56" i="188"/>
  <c r="BH56" i="190" s="1"/>
  <c r="BH41" i="188"/>
  <c r="BH41" i="190" s="1"/>
  <c r="BH68" i="188"/>
  <c r="BH68" i="190" s="1"/>
  <c r="BH57" i="188"/>
  <c r="BH57" i="190" s="1"/>
  <c r="BH66" i="188"/>
  <c r="BH66" i="190" s="1"/>
  <c r="BH58" i="188"/>
  <c r="BH58" i="190" s="1"/>
  <c r="BH50" i="188"/>
  <c r="BH50" i="190" s="1"/>
  <c r="BH16" i="188"/>
  <c r="BH16" i="190" s="1"/>
  <c r="BH13" i="188"/>
  <c r="BH13" i="190" s="1"/>
  <c r="BH40" i="188"/>
  <c r="BH40" i="190" s="1"/>
  <c r="BH25" i="188"/>
  <c r="BH25" i="190" s="1"/>
  <c r="BH21" i="188"/>
  <c r="BH21" i="190" s="1"/>
  <c r="BH42" i="188"/>
  <c r="BH42" i="190" s="1"/>
  <c r="BH79" i="188"/>
  <c r="BH79" i="190" s="1"/>
  <c r="BH51" i="188"/>
  <c r="BH51" i="190" s="1"/>
  <c r="BH55" i="188"/>
  <c r="BH55" i="190" s="1"/>
  <c r="BH47" i="188"/>
  <c r="BH47" i="190" s="1"/>
  <c r="BH44" i="188"/>
  <c r="BH44" i="190" s="1"/>
  <c r="BH63" i="188"/>
  <c r="BH63" i="190" s="1"/>
  <c r="BH59" i="188"/>
  <c r="BH59" i="190" s="1"/>
  <c r="BH37" i="188"/>
  <c r="BH37" i="190" s="1"/>
  <c r="BH31" i="188"/>
  <c r="BH31" i="190" s="1"/>
  <c r="BH22" i="188"/>
  <c r="BH22" i="190" s="1"/>
  <c r="BH20" i="188"/>
  <c r="BH20" i="190" s="1"/>
  <c r="BH69" i="188"/>
  <c r="BH69" i="190" s="1"/>
  <c r="BH52" i="188"/>
  <c r="BH52" i="190" s="1"/>
  <c r="BH49" i="188"/>
  <c r="BH49" i="190" s="1"/>
  <c r="BH15" i="188"/>
  <c r="BH15" i="190" s="1"/>
  <c r="BH36" i="188"/>
  <c r="BH36" i="190" s="1"/>
  <c r="BH39" i="188"/>
  <c r="BH39" i="190" s="1"/>
  <c r="BH33" i="188"/>
  <c r="BH33" i="190" s="1"/>
  <c r="BH27" i="188"/>
  <c r="BH27" i="190" s="1"/>
  <c r="BH28" i="188"/>
  <c r="BH28" i="190" s="1"/>
  <c r="BH14" i="188"/>
  <c r="BH14" i="190" s="1"/>
  <c r="BH30" i="188"/>
  <c r="BH30" i="190" s="1"/>
  <c r="BH24" i="188"/>
  <c r="BH24" i="190" s="1"/>
  <c r="BH19" i="188"/>
  <c r="BH19" i="190" s="1"/>
  <c r="BH17" i="188"/>
  <c r="BH17" i="190" s="1"/>
  <c r="BH10" i="188"/>
  <c r="BH10" i="190" s="1"/>
  <c r="BH38" i="188"/>
  <c r="BH38" i="190" s="1"/>
  <c r="BH9" i="188"/>
  <c r="BH18" i="188"/>
  <c r="BH18" i="190" s="1"/>
  <c r="BH35" i="188"/>
  <c r="BH35" i="190" s="1"/>
  <c r="BH12" i="188"/>
  <c r="BH12" i="190" s="1"/>
  <c r="BH11" i="188"/>
  <c r="BH11" i="190" s="1"/>
  <c r="BH94" i="188"/>
  <c r="BH94" i="190" s="1"/>
  <c r="BH89" i="188"/>
  <c r="BH89" i="190" s="1"/>
  <c r="BH87" i="188"/>
  <c r="BH87" i="190" s="1"/>
  <c r="BH92" i="188"/>
  <c r="BH93" i="188"/>
  <c r="BH93" i="190" s="1"/>
  <c r="CB84" i="168"/>
  <c r="D84" i="170"/>
  <c r="BQ9" i="170"/>
  <c r="BQ86" i="168"/>
  <c r="CE86" i="168"/>
  <c r="CE9" i="170"/>
  <c r="AD86" i="168"/>
  <c r="AD9" i="170"/>
  <c r="AI86" i="168"/>
  <c r="AI9" i="170"/>
  <c r="AC29" i="206"/>
  <c r="AC26" i="207" s="1"/>
  <c r="AB29" i="206"/>
  <c r="AB26" i="207" s="1"/>
  <c r="AA26" i="207"/>
  <c r="AA20" i="207"/>
  <c r="AC21" i="206"/>
  <c r="AC20" i="207" s="1"/>
  <c r="AB21" i="206"/>
  <c r="AB20" i="207" s="1"/>
  <c r="AA28" i="207"/>
  <c r="AC33" i="206"/>
  <c r="AC28" i="207" s="1"/>
  <c r="AB33" i="206"/>
  <c r="AB28" i="207" s="1"/>
  <c r="AC80" i="201"/>
  <c r="AD80" i="205"/>
  <c r="AD80" i="201" s="1"/>
  <c r="AE80" i="205"/>
  <c r="AE80" i="201" s="1"/>
  <c r="AC21" i="201"/>
  <c r="AE21" i="205"/>
  <c r="AE21" i="201" s="1"/>
  <c r="AD21" i="205"/>
  <c r="AD21" i="201" s="1"/>
  <c r="AC61" i="201"/>
  <c r="AE61" i="205"/>
  <c r="AE61" i="201" s="1"/>
  <c r="AD61" i="205"/>
  <c r="AD61" i="201" s="1"/>
  <c r="AC38" i="201"/>
  <c r="AD38" i="205"/>
  <c r="AD38" i="201" s="1"/>
  <c r="AE38" i="205"/>
  <c r="AE38" i="201" s="1"/>
  <c r="D42" i="170"/>
  <c r="CB42" i="168"/>
  <c r="AR82" i="188"/>
  <c r="AR82" i="190" s="1"/>
  <c r="AR62" i="188"/>
  <c r="AR62" i="190" s="1"/>
  <c r="AR73" i="188"/>
  <c r="AR73" i="190" s="1"/>
  <c r="AR84" i="188"/>
  <c r="AR84" i="190" s="1"/>
  <c r="AR78" i="188"/>
  <c r="AR78" i="190" s="1"/>
  <c r="AR77" i="188"/>
  <c r="AR77" i="190" s="1"/>
  <c r="AR60" i="188"/>
  <c r="AR60" i="190" s="1"/>
  <c r="AR52" i="188"/>
  <c r="AR52" i="190" s="1"/>
  <c r="AR48" i="188"/>
  <c r="AR48" i="190" s="1"/>
  <c r="AR74" i="188"/>
  <c r="AR74" i="190" s="1"/>
  <c r="AR63" i="188"/>
  <c r="AR63" i="190" s="1"/>
  <c r="AR59" i="188"/>
  <c r="AR59" i="190" s="1"/>
  <c r="AR64" i="188"/>
  <c r="AR64" i="190" s="1"/>
  <c r="AR51" i="188"/>
  <c r="AR51" i="190" s="1"/>
  <c r="AR58" i="188"/>
  <c r="AR58" i="190" s="1"/>
  <c r="AR65" i="188"/>
  <c r="AR65" i="190" s="1"/>
  <c r="AR75" i="188"/>
  <c r="AR75" i="190" s="1"/>
  <c r="AR66" i="188"/>
  <c r="AR66" i="190" s="1"/>
  <c r="AR70" i="188"/>
  <c r="AR70" i="190" s="1"/>
  <c r="AR61" i="188"/>
  <c r="AR61" i="190" s="1"/>
  <c r="AR57" i="188"/>
  <c r="AR57" i="190" s="1"/>
  <c r="AR44" i="188"/>
  <c r="AR44" i="190" s="1"/>
  <c r="AR71" i="188"/>
  <c r="AR71" i="190" s="1"/>
  <c r="AR40" i="188"/>
  <c r="AR40" i="190" s="1"/>
  <c r="AR37" i="188"/>
  <c r="AR37" i="190" s="1"/>
  <c r="AR72" i="188"/>
  <c r="AR72" i="190" s="1"/>
  <c r="AR41" i="188"/>
  <c r="AR41" i="190" s="1"/>
  <c r="AR34" i="188"/>
  <c r="AR34" i="190" s="1"/>
  <c r="AR83" i="188"/>
  <c r="AR83" i="190" s="1"/>
  <c r="AR31" i="188"/>
  <c r="AR31" i="190" s="1"/>
  <c r="AR33" i="188"/>
  <c r="AR33" i="190" s="1"/>
  <c r="AR81" i="188"/>
  <c r="AR81" i="190" s="1"/>
  <c r="AR67" i="188"/>
  <c r="AR67" i="190" s="1"/>
  <c r="AR69" i="188"/>
  <c r="AR69" i="190" s="1"/>
  <c r="AR49" i="188"/>
  <c r="AR49" i="190" s="1"/>
  <c r="AR27" i="188"/>
  <c r="AR27" i="190" s="1"/>
  <c r="AR80" i="188"/>
  <c r="AR80" i="190" s="1"/>
  <c r="AR18" i="188"/>
  <c r="AR18" i="190" s="1"/>
  <c r="AR15" i="188"/>
  <c r="AR15" i="190" s="1"/>
  <c r="AR54" i="188"/>
  <c r="AR54" i="190" s="1"/>
  <c r="AR50" i="188"/>
  <c r="AR50" i="190" s="1"/>
  <c r="AR30" i="188"/>
  <c r="AR30" i="190" s="1"/>
  <c r="AR9" i="188"/>
  <c r="AR56" i="188"/>
  <c r="AR56" i="190" s="1"/>
  <c r="AR24" i="188"/>
  <c r="AR24" i="190" s="1"/>
  <c r="AR38" i="188"/>
  <c r="AR38" i="190" s="1"/>
  <c r="AR32" i="188"/>
  <c r="AR32" i="190" s="1"/>
  <c r="AR43" i="188"/>
  <c r="AR43" i="190" s="1"/>
  <c r="AR79" i="188"/>
  <c r="AR79" i="190" s="1"/>
  <c r="AR53" i="188"/>
  <c r="AR53" i="190" s="1"/>
  <c r="AR29" i="188"/>
  <c r="AR29" i="190" s="1"/>
  <c r="AR47" i="188"/>
  <c r="AR47" i="190" s="1"/>
  <c r="AR42" i="188"/>
  <c r="AR42" i="190" s="1"/>
  <c r="AR68" i="188"/>
  <c r="AR68" i="190" s="1"/>
  <c r="AR46" i="188"/>
  <c r="AR46" i="190" s="1"/>
  <c r="AR76" i="188"/>
  <c r="AR76" i="190" s="1"/>
  <c r="AR23" i="188"/>
  <c r="AR23" i="190" s="1"/>
  <c r="AR22" i="188"/>
  <c r="AR22" i="190" s="1"/>
  <c r="AR20" i="188"/>
  <c r="AR20" i="190" s="1"/>
  <c r="AR35" i="188"/>
  <c r="AR35" i="190" s="1"/>
  <c r="AR19" i="188"/>
  <c r="AR19" i="190" s="1"/>
  <c r="AR39" i="188"/>
  <c r="AR39" i="190" s="1"/>
  <c r="AR17" i="188"/>
  <c r="AR17" i="190" s="1"/>
  <c r="AR13" i="188"/>
  <c r="AR13" i="190" s="1"/>
  <c r="AR45" i="188"/>
  <c r="AR45" i="190" s="1"/>
  <c r="AR26" i="188"/>
  <c r="AR26" i="190" s="1"/>
  <c r="AR21" i="188"/>
  <c r="AR21" i="190" s="1"/>
  <c r="AR28" i="188"/>
  <c r="AR28" i="190" s="1"/>
  <c r="AR25" i="188"/>
  <c r="AR25" i="190" s="1"/>
  <c r="AR12" i="188"/>
  <c r="AR12" i="190" s="1"/>
  <c r="AR11" i="188"/>
  <c r="AR11" i="190" s="1"/>
  <c r="AR36" i="188"/>
  <c r="AR36" i="190" s="1"/>
  <c r="AR10" i="188"/>
  <c r="AR10" i="190" s="1"/>
  <c r="AR14" i="188"/>
  <c r="AR14" i="190" s="1"/>
  <c r="AR55" i="188"/>
  <c r="AR55" i="190" s="1"/>
  <c r="AR16" i="188"/>
  <c r="AR16" i="190" s="1"/>
  <c r="AR94" i="188"/>
  <c r="AR94" i="190" s="1"/>
  <c r="AR92" i="188"/>
  <c r="AR89" i="188"/>
  <c r="AR89" i="190" s="1"/>
  <c r="AR87" i="188"/>
  <c r="AR87" i="190" s="1"/>
  <c r="AR93" i="188"/>
  <c r="AR93" i="190" s="1"/>
  <c r="Q83" i="188"/>
  <c r="Q83" i="190" s="1"/>
  <c r="Q63" i="188"/>
  <c r="Q63" i="190" s="1"/>
  <c r="Q74" i="188"/>
  <c r="Q74" i="190" s="1"/>
  <c r="Q79" i="188"/>
  <c r="Q79" i="190" s="1"/>
  <c r="Q71" i="188"/>
  <c r="Q71" i="190" s="1"/>
  <c r="Q55" i="188"/>
  <c r="Q55" i="190" s="1"/>
  <c r="Q80" i="188"/>
  <c r="Q80" i="190" s="1"/>
  <c r="Q54" i="188"/>
  <c r="Q54" i="190" s="1"/>
  <c r="Q49" i="188"/>
  <c r="Q49" i="190" s="1"/>
  <c r="Q82" i="188"/>
  <c r="Q82" i="190" s="1"/>
  <c r="Q72" i="188"/>
  <c r="Q72" i="190" s="1"/>
  <c r="Q77" i="188"/>
  <c r="Q77" i="190" s="1"/>
  <c r="Q73" i="188"/>
  <c r="Q73" i="190" s="1"/>
  <c r="Q62" i="188"/>
  <c r="Q62" i="190" s="1"/>
  <c r="Q53" i="188"/>
  <c r="Q53" i="190" s="1"/>
  <c r="Q60" i="188"/>
  <c r="Q60" i="190" s="1"/>
  <c r="Q75" i="188"/>
  <c r="Q75" i="190" s="1"/>
  <c r="Q84" i="188"/>
  <c r="Q84" i="190" s="1"/>
  <c r="Q21" i="188"/>
  <c r="Q21" i="190" s="1"/>
  <c r="Q58" i="188"/>
  <c r="Q58" i="190" s="1"/>
  <c r="Q38" i="188"/>
  <c r="Q38" i="190" s="1"/>
  <c r="Q78" i="188"/>
  <c r="Q78" i="190" s="1"/>
  <c r="Q59" i="188"/>
  <c r="Q59" i="190" s="1"/>
  <c r="Q35" i="188"/>
  <c r="Q35" i="190" s="1"/>
  <c r="Q32" i="188"/>
  <c r="Q32" i="190" s="1"/>
  <c r="Q81" i="188"/>
  <c r="Q81" i="190" s="1"/>
  <c r="Q64" i="188"/>
  <c r="Q64" i="190" s="1"/>
  <c r="Q44" i="188"/>
  <c r="Q44" i="190" s="1"/>
  <c r="Q50" i="188"/>
  <c r="Q50" i="190" s="1"/>
  <c r="Q48" i="188"/>
  <c r="Q48" i="190" s="1"/>
  <c r="Q41" i="188"/>
  <c r="Q41" i="190" s="1"/>
  <c r="Q68" i="188"/>
  <c r="Q68" i="190" s="1"/>
  <c r="Q47" i="188"/>
  <c r="Q47" i="190" s="1"/>
  <c r="Q46" i="188"/>
  <c r="Q46" i="190" s="1"/>
  <c r="Q34" i="188"/>
  <c r="Q34" i="190" s="1"/>
  <c r="Q76" i="188"/>
  <c r="Q76" i="190" s="1"/>
  <c r="Q67" i="188"/>
  <c r="Q67" i="190" s="1"/>
  <c r="Q69" i="188"/>
  <c r="Q69" i="190" s="1"/>
  <c r="Q37" i="188"/>
  <c r="Q37" i="190" s="1"/>
  <c r="Q43" i="188"/>
  <c r="Q43" i="190" s="1"/>
  <c r="Q31" i="188"/>
  <c r="Q31" i="190" s="1"/>
  <c r="Q19" i="188"/>
  <c r="Q19" i="190" s="1"/>
  <c r="Q65" i="188"/>
  <c r="Q65" i="190" s="1"/>
  <c r="Q51" i="188"/>
  <c r="Q51" i="190" s="1"/>
  <c r="Q27" i="188"/>
  <c r="Q27" i="190" s="1"/>
  <c r="Q16" i="188"/>
  <c r="Q16" i="190" s="1"/>
  <c r="Q10" i="188"/>
  <c r="Q10" i="190" s="1"/>
  <c r="Q66" i="188"/>
  <c r="Q66" i="190" s="1"/>
  <c r="Q57" i="188"/>
  <c r="Q57" i="190" s="1"/>
  <c r="Q30" i="188"/>
  <c r="Q30" i="190" s="1"/>
  <c r="Q26" i="188"/>
  <c r="Q26" i="190" s="1"/>
  <c r="Q45" i="188"/>
  <c r="Q45" i="190" s="1"/>
  <c r="Q42" i="188"/>
  <c r="Q42" i="190" s="1"/>
  <c r="Q70" i="188"/>
  <c r="Q70" i="190" s="1"/>
  <c r="Q52" i="188"/>
  <c r="Q52" i="190" s="1"/>
  <c r="Q61" i="188"/>
  <c r="Q61" i="190" s="1"/>
  <c r="Q33" i="188"/>
  <c r="Q33" i="190" s="1"/>
  <c r="Q14" i="188"/>
  <c r="Q14" i="190" s="1"/>
  <c r="Q11" i="188"/>
  <c r="Q11" i="190" s="1"/>
  <c r="Q36" i="188"/>
  <c r="Q36" i="190" s="1"/>
  <c r="Q20" i="188"/>
  <c r="Q20" i="190" s="1"/>
  <c r="Q17" i="188"/>
  <c r="Q17" i="190" s="1"/>
  <c r="Q29" i="188"/>
  <c r="Q29" i="190" s="1"/>
  <c r="Q28" i="188"/>
  <c r="Q28" i="190" s="1"/>
  <c r="Q40" i="188"/>
  <c r="Q40" i="190" s="1"/>
  <c r="Q25" i="188"/>
  <c r="Q25" i="190" s="1"/>
  <c r="Q24" i="188"/>
  <c r="Q24" i="190" s="1"/>
  <c r="Q15" i="188"/>
  <c r="Q15" i="190" s="1"/>
  <c r="Q18" i="188"/>
  <c r="Q18" i="190" s="1"/>
  <c r="Q9" i="188"/>
  <c r="Q39" i="188"/>
  <c r="Q39" i="190" s="1"/>
  <c r="Q12" i="188"/>
  <c r="Q12" i="190" s="1"/>
  <c r="Q13" i="188"/>
  <c r="Q13" i="190" s="1"/>
  <c r="Q23" i="188"/>
  <c r="Q23" i="190" s="1"/>
  <c r="Q22" i="188"/>
  <c r="Q22" i="190" s="1"/>
  <c r="Q56" i="188"/>
  <c r="Q56" i="190" s="1"/>
  <c r="Q93" i="188"/>
  <c r="Q93" i="190" s="1"/>
  <c r="Q92" i="188"/>
  <c r="Q87" i="188"/>
  <c r="Q87" i="190" s="1"/>
  <c r="Q89" i="188"/>
  <c r="Q89" i="190" s="1"/>
  <c r="Q94" i="188"/>
  <c r="Q94" i="190" s="1"/>
  <c r="F76" i="188"/>
  <c r="F76" i="190" s="1"/>
  <c r="F56" i="188"/>
  <c r="F56" i="190" s="1"/>
  <c r="F67" i="188"/>
  <c r="F67" i="190" s="1"/>
  <c r="F81" i="188"/>
  <c r="F81" i="190" s="1"/>
  <c r="F59" i="188"/>
  <c r="F59" i="190" s="1"/>
  <c r="F48" i="188"/>
  <c r="F48" i="190" s="1"/>
  <c r="F84" i="188"/>
  <c r="F84" i="190" s="1"/>
  <c r="F75" i="188"/>
  <c r="F75" i="190" s="1"/>
  <c r="F65" i="188"/>
  <c r="F65" i="190" s="1"/>
  <c r="F51" i="188"/>
  <c r="F51" i="190" s="1"/>
  <c r="F45" i="188"/>
  <c r="F45" i="190" s="1"/>
  <c r="F66" i="188"/>
  <c r="F66" i="190" s="1"/>
  <c r="F58" i="188"/>
  <c r="F58" i="190" s="1"/>
  <c r="F42" i="188"/>
  <c r="F42" i="190" s="1"/>
  <c r="F57" i="188"/>
  <c r="F57" i="190" s="1"/>
  <c r="F83" i="188"/>
  <c r="F83" i="190" s="1"/>
  <c r="F79" i="188"/>
  <c r="F79" i="190" s="1"/>
  <c r="F68" i="188"/>
  <c r="F68" i="190" s="1"/>
  <c r="F50" i="188"/>
  <c r="F50" i="190" s="1"/>
  <c r="F69" i="188"/>
  <c r="F69" i="190" s="1"/>
  <c r="F82" i="188"/>
  <c r="F82" i="190" s="1"/>
  <c r="F73" i="188"/>
  <c r="F73" i="190" s="1"/>
  <c r="F80" i="188"/>
  <c r="F80" i="190" s="1"/>
  <c r="F77" i="188"/>
  <c r="F77" i="190" s="1"/>
  <c r="F63" i="188"/>
  <c r="F63" i="190" s="1"/>
  <c r="F54" i="188"/>
  <c r="F54" i="190" s="1"/>
  <c r="F34" i="188"/>
  <c r="F34" i="190" s="1"/>
  <c r="F74" i="188"/>
  <c r="F74" i="190" s="1"/>
  <c r="F61" i="188"/>
  <c r="F61" i="190" s="1"/>
  <c r="F55" i="188"/>
  <c r="F55" i="190" s="1"/>
  <c r="F31" i="188"/>
  <c r="F31" i="190" s="1"/>
  <c r="F28" i="188"/>
  <c r="F28" i="190" s="1"/>
  <c r="F25" i="188"/>
  <c r="F25" i="190" s="1"/>
  <c r="F36" i="188"/>
  <c r="F36" i="190" s="1"/>
  <c r="F78" i="188"/>
  <c r="F78" i="190" s="1"/>
  <c r="F27" i="188"/>
  <c r="F27" i="190" s="1"/>
  <c r="F62" i="188"/>
  <c r="F62" i="190" s="1"/>
  <c r="F70" i="188"/>
  <c r="F70" i="190" s="1"/>
  <c r="F40" i="188"/>
  <c r="F40" i="190" s="1"/>
  <c r="F29" i="188"/>
  <c r="F29" i="190" s="1"/>
  <c r="F18" i="188"/>
  <c r="F18" i="190" s="1"/>
  <c r="F35" i="188"/>
  <c r="F35" i="190" s="1"/>
  <c r="F15" i="188"/>
  <c r="F15" i="190" s="1"/>
  <c r="F12" i="188"/>
  <c r="F12" i="190" s="1"/>
  <c r="F9" i="188"/>
  <c r="F64" i="188"/>
  <c r="F64" i="190" s="1"/>
  <c r="F60" i="188"/>
  <c r="F60" i="190" s="1"/>
  <c r="F41" i="188"/>
  <c r="F41" i="190" s="1"/>
  <c r="F72" i="188"/>
  <c r="F72" i="190" s="1"/>
  <c r="F21" i="188"/>
  <c r="F21" i="190" s="1"/>
  <c r="F53" i="188"/>
  <c r="F53" i="190" s="1"/>
  <c r="F43" i="188"/>
  <c r="F43" i="190" s="1"/>
  <c r="F23" i="188"/>
  <c r="F23" i="190" s="1"/>
  <c r="F47" i="188"/>
  <c r="F47" i="190" s="1"/>
  <c r="F46" i="188"/>
  <c r="F46" i="190" s="1"/>
  <c r="F49" i="188"/>
  <c r="F49" i="190" s="1"/>
  <c r="F32" i="188"/>
  <c r="F32" i="190" s="1"/>
  <c r="F52" i="188"/>
  <c r="F52" i="190" s="1"/>
  <c r="F44" i="188"/>
  <c r="F44" i="190" s="1"/>
  <c r="F39" i="188"/>
  <c r="F39" i="190" s="1"/>
  <c r="F33" i="188"/>
  <c r="F33" i="190" s="1"/>
  <c r="F14" i="188"/>
  <c r="F14" i="190" s="1"/>
  <c r="F20" i="188"/>
  <c r="F20" i="190" s="1"/>
  <c r="F71" i="188"/>
  <c r="F71" i="190" s="1"/>
  <c r="F30" i="188"/>
  <c r="F30" i="190" s="1"/>
  <c r="F26" i="188"/>
  <c r="F26" i="190" s="1"/>
  <c r="F11" i="188"/>
  <c r="F11" i="190" s="1"/>
  <c r="F13" i="188"/>
  <c r="F13" i="190" s="1"/>
  <c r="F38" i="188"/>
  <c r="F38" i="190" s="1"/>
  <c r="F22" i="188"/>
  <c r="F22" i="190" s="1"/>
  <c r="F10" i="188"/>
  <c r="F10" i="190" s="1"/>
  <c r="F24" i="188"/>
  <c r="F24" i="190" s="1"/>
  <c r="F19" i="188"/>
  <c r="F19" i="190" s="1"/>
  <c r="F37" i="188"/>
  <c r="F37" i="190" s="1"/>
  <c r="F16" i="188"/>
  <c r="F16" i="190" s="1"/>
  <c r="F17" i="188"/>
  <c r="F17" i="190" s="1"/>
  <c r="F93" i="188"/>
  <c r="F93" i="190" s="1"/>
  <c r="F87" i="188"/>
  <c r="F87" i="190" s="1"/>
  <c r="F94" i="188"/>
  <c r="F94" i="190" s="1"/>
  <c r="F92" i="188"/>
  <c r="F89" i="188"/>
  <c r="F89" i="190" s="1"/>
  <c r="M75" i="188"/>
  <c r="M75" i="190" s="1"/>
  <c r="M55" i="188"/>
  <c r="M55" i="190" s="1"/>
  <c r="M66" i="188"/>
  <c r="M66" i="190" s="1"/>
  <c r="M47" i="188"/>
  <c r="M47" i="190" s="1"/>
  <c r="M83" i="188"/>
  <c r="M83" i="190" s="1"/>
  <c r="M76" i="188"/>
  <c r="M76" i="190" s="1"/>
  <c r="M69" i="188"/>
  <c r="M69" i="190" s="1"/>
  <c r="M56" i="188"/>
  <c r="M56" i="190" s="1"/>
  <c r="M44" i="188"/>
  <c r="M44" i="190" s="1"/>
  <c r="M41" i="188"/>
  <c r="M41" i="190" s="1"/>
  <c r="M70" i="188"/>
  <c r="M70" i="190" s="1"/>
  <c r="M71" i="188"/>
  <c r="M71" i="190" s="1"/>
  <c r="M80" i="188"/>
  <c r="M80" i="190" s="1"/>
  <c r="M82" i="188"/>
  <c r="M82" i="190" s="1"/>
  <c r="M72" i="188"/>
  <c r="M72" i="190" s="1"/>
  <c r="M54" i="188"/>
  <c r="M54" i="190" s="1"/>
  <c r="M49" i="188"/>
  <c r="M49" i="190" s="1"/>
  <c r="M77" i="188"/>
  <c r="M77" i="190" s="1"/>
  <c r="M73" i="188"/>
  <c r="M73" i="190" s="1"/>
  <c r="M78" i="188"/>
  <c r="M78" i="190" s="1"/>
  <c r="M43" i="188"/>
  <c r="M43" i="190" s="1"/>
  <c r="M33" i="188"/>
  <c r="M33" i="190" s="1"/>
  <c r="M65" i="188"/>
  <c r="M65" i="190" s="1"/>
  <c r="M30" i="188"/>
  <c r="M30" i="190" s="1"/>
  <c r="M27" i="188"/>
  <c r="M27" i="190" s="1"/>
  <c r="M57" i="188"/>
  <c r="M57" i="190" s="1"/>
  <c r="M24" i="188"/>
  <c r="M24" i="190" s="1"/>
  <c r="M62" i="188"/>
  <c r="M62" i="190" s="1"/>
  <c r="M58" i="188"/>
  <c r="M58" i="190" s="1"/>
  <c r="M81" i="188"/>
  <c r="M81" i="190" s="1"/>
  <c r="M59" i="188"/>
  <c r="M59" i="190" s="1"/>
  <c r="M35" i="188"/>
  <c r="M35" i="190" s="1"/>
  <c r="M84" i="188"/>
  <c r="M84" i="190" s="1"/>
  <c r="M60" i="188"/>
  <c r="M60" i="190" s="1"/>
  <c r="M51" i="188"/>
  <c r="M51" i="190" s="1"/>
  <c r="M52" i="188"/>
  <c r="M52" i="190" s="1"/>
  <c r="M50" i="188"/>
  <c r="M50" i="190" s="1"/>
  <c r="M48" i="188"/>
  <c r="M48" i="190" s="1"/>
  <c r="M79" i="188"/>
  <c r="M79" i="190" s="1"/>
  <c r="M67" i="188"/>
  <c r="M67" i="190" s="1"/>
  <c r="M53" i="188"/>
  <c r="M53" i="190" s="1"/>
  <c r="M28" i="188"/>
  <c r="M28" i="190" s="1"/>
  <c r="M23" i="188"/>
  <c r="M23" i="190" s="1"/>
  <c r="M17" i="188"/>
  <c r="M17" i="190" s="1"/>
  <c r="M14" i="188"/>
  <c r="M14" i="190" s="1"/>
  <c r="M64" i="188"/>
  <c r="M64" i="190" s="1"/>
  <c r="M63" i="188"/>
  <c r="M63" i="190" s="1"/>
  <c r="M36" i="188"/>
  <c r="M36" i="190" s="1"/>
  <c r="M25" i="188"/>
  <c r="M25" i="190" s="1"/>
  <c r="M37" i="188"/>
  <c r="M37" i="190" s="1"/>
  <c r="M32" i="188"/>
  <c r="M32" i="190" s="1"/>
  <c r="M38" i="188"/>
  <c r="M38" i="190" s="1"/>
  <c r="M31" i="188"/>
  <c r="M31" i="190" s="1"/>
  <c r="M46" i="188"/>
  <c r="M46" i="190" s="1"/>
  <c r="M39" i="188"/>
  <c r="M39" i="190" s="1"/>
  <c r="M61" i="188"/>
  <c r="M61" i="190" s="1"/>
  <c r="M45" i="188"/>
  <c r="M45" i="190" s="1"/>
  <c r="M42" i="188"/>
  <c r="M42" i="190" s="1"/>
  <c r="M74" i="188"/>
  <c r="M74" i="190" s="1"/>
  <c r="M68" i="188"/>
  <c r="M68" i="190" s="1"/>
  <c r="M22" i="188"/>
  <c r="M22" i="190" s="1"/>
  <c r="M19" i="188"/>
  <c r="M19" i="190" s="1"/>
  <c r="M20" i="188"/>
  <c r="M20" i="190" s="1"/>
  <c r="M18" i="188"/>
  <c r="M18" i="190" s="1"/>
  <c r="M13" i="188"/>
  <c r="M13" i="190" s="1"/>
  <c r="M26" i="188"/>
  <c r="M26" i="190" s="1"/>
  <c r="M34" i="188"/>
  <c r="M34" i="190" s="1"/>
  <c r="M40" i="188"/>
  <c r="M40" i="190" s="1"/>
  <c r="M29" i="188"/>
  <c r="M29" i="190" s="1"/>
  <c r="M21" i="188"/>
  <c r="M21" i="190" s="1"/>
  <c r="M10" i="188"/>
  <c r="M10" i="190" s="1"/>
  <c r="M15" i="188"/>
  <c r="M15" i="190" s="1"/>
  <c r="M16" i="188"/>
  <c r="M16" i="190" s="1"/>
  <c r="M9" i="188"/>
  <c r="M12" i="188"/>
  <c r="M12" i="190" s="1"/>
  <c r="M11" i="188"/>
  <c r="M11" i="190" s="1"/>
  <c r="M89" i="188"/>
  <c r="M89" i="190" s="1"/>
  <c r="M93" i="188"/>
  <c r="M93" i="190" s="1"/>
  <c r="M94" i="188"/>
  <c r="M94" i="190" s="1"/>
  <c r="M92" i="188"/>
  <c r="M87" i="188"/>
  <c r="M87" i="190" s="1"/>
  <c r="D29" i="170"/>
  <c r="CB29" i="168"/>
  <c r="Y86" i="168"/>
  <c r="Y9" i="170"/>
  <c r="I86" i="168"/>
  <c r="I9" i="170"/>
  <c r="AX9" i="170"/>
  <c r="AX86" i="168"/>
  <c r="BC9" i="170"/>
  <c r="BC86" i="168"/>
  <c r="D44" i="170"/>
  <c r="CB44" i="168"/>
  <c r="AC39" i="206"/>
  <c r="AC69" i="207" s="1"/>
  <c r="AB39" i="206"/>
  <c r="AB69" i="207" s="1"/>
  <c r="AA69" i="207"/>
  <c r="AB20" i="206"/>
  <c r="AB34" i="207" s="1"/>
  <c r="AA34" i="207"/>
  <c r="AC20" i="206"/>
  <c r="AC34" i="207" s="1"/>
  <c r="AA50" i="207"/>
  <c r="AB86" i="206"/>
  <c r="AB50" i="207" s="1"/>
  <c r="AC86" i="206"/>
  <c r="AC50" i="207" s="1"/>
  <c r="AC25" i="206"/>
  <c r="AC58" i="207" s="1"/>
  <c r="AB25" i="206"/>
  <c r="AB58" i="207" s="1"/>
  <c r="AA58" i="207"/>
  <c r="CI47" i="168"/>
  <c r="CB47" i="170"/>
  <c r="AC20" i="201"/>
  <c r="AD20" i="205"/>
  <c r="AD20" i="201" s="1"/>
  <c r="AE20" i="205"/>
  <c r="AE20" i="201" s="1"/>
  <c r="AA68" i="207"/>
  <c r="AC61" i="206"/>
  <c r="AC68" i="207" s="1"/>
  <c r="AB61" i="206"/>
  <c r="AB68" i="207" s="1"/>
  <c r="AC58" i="206"/>
  <c r="AC82" i="207" s="1"/>
  <c r="AB58" i="206"/>
  <c r="AB82" i="207" s="1"/>
  <c r="AA82" i="207"/>
  <c r="AC65" i="206"/>
  <c r="AC72" i="207" s="1"/>
  <c r="AB65" i="206"/>
  <c r="AB72" i="207" s="1"/>
  <c r="AA72" i="207"/>
  <c r="AB53" i="206"/>
  <c r="AB74" i="207" s="1"/>
  <c r="AA74" i="207"/>
  <c r="AC53" i="206"/>
  <c r="AC74" i="207" s="1"/>
  <c r="AC81" i="201"/>
  <c r="AE81" i="205"/>
  <c r="AE81" i="201" s="1"/>
  <c r="AD81" i="205"/>
  <c r="AD81" i="201" s="1"/>
  <c r="AC71" i="201"/>
  <c r="AE71" i="205"/>
  <c r="AE71" i="201" s="1"/>
  <c r="AD71" i="205"/>
  <c r="AD71" i="201" s="1"/>
  <c r="AE31" i="205"/>
  <c r="AE31" i="201" s="1"/>
  <c r="AC31" i="201"/>
  <c r="AD31" i="205"/>
  <c r="AD31" i="201" s="1"/>
  <c r="AC60" i="201"/>
  <c r="AD60" i="205"/>
  <c r="AD60" i="201" s="1"/>
  <c r="AE60" i="205"/>
  <c r="AE60" i="201" s="1"/>
  <c r="CB58" i="170"/>
  <c r="CI58" i="168"/>
  <c r="AS79" i="188"/>
  <c r="AS79" i="190" s="1"/>
  <c r="AS59" i="188"/>
  <c r="AS59" i="190" s="1"/>
  <c r="AS70" i="188"/>
  <c r="AS70" i="190" s="1"/>
  <c r="AS81" i="188"/>
  <c r="AS81" i="190" s="1"/>
  <c r="AS75" i="188"/>
  <c r="AS75" i="190" s="1"/>
  <c r="AS77" i="188"/>
  <c r="AS77" i="190" s="1"/>
  <c r="AS60" i="188"/>
  <c r="AS60" i="190" s="1"/>
  <c r="AS62" i="188"/>
  <c r="AS62" i="190" s="1"/>
  <c r="AS52" i="188"/>
  <c r="AS52" i="190" s="1"/>
  <c r="AS48" i="188"/>
  <c r="AS48" i="190" s="1"/>
  <c r="AS74" i="188"/>
  <c r="AS74" i="190" s="1"/>
  <c r="AS63" i="188"/>
  <c r="AS63" i="190" s="1"/>
  <c r="AS45" i="188"/>
  <c r="AS45" i="190" s="1"/>
  <c r="AS82" i="188"/>
  <c r="AS82" i="190" s="1"/>
  <c r="AS64" i="188"/>
  <c r="AS64" i="190" s="1"/>
  <c r="AS58" i="188"/>
  <c r="AS58" i="190" s="1"/>
  <c r="AS78" i="188"/>
  <c r="AS78" i="190" s="1"/>
  <c r="AS65" i="188"/>
  <c r="AS65" i="190" s="1"/>
  <c r="AS66" i="188"/>
  <c r="AS66" i="190" s="1"/>
  <c r="AS67" i="188"/>
  <c r="AS67" i="190" s="1"/>
  <c r="AS84" i="188"/>
  <c r="AS84" i="190" s="1"/>
  <c r="AS76" i="188"/>
  <c r="AS76" i="190" s="1"/>
  <c r="AS71" i="188"/>
  <c r="AS71" i="190" s="1"/>
  <c r="AS40" i="188"/>
  <c r="AS40" i="190" s="1"/>
  <c r="AS37" i="188"/>
  <c r="AS37" i="190" s="1"/>
  <c r="AS72" i="188"/>
  <c r="AS72" i="190" s="1"/>
  <c r="AS41" i="188"/>
  <c r="AS41" i="190" s="1"/>
  <c r="AS34" i="188"/>
  <c r="AS34" i="190" s="1"/>
  <c r="AS83" i="188"/>
  <c r="AS83" i="190" s="1"/>
  <c r="AS31" i="188"/>
  <c r="AS31" i="190" s="1"/>
  <c r="AS73" i="188"/>
  <c r="AS73" i="190" s="1"/>
  <c r="AS28" i="188"/>
  <c r="AS28" i="190" s="1"/>
  <c r="AS50" i="188"/>
  <c r="AS50" i="190" s="1"/>
  <c r="AS42" i="188"/>
  <c r="AS42" i="190" s="1"/>
  <c r="AS39" i="188"/>
  <c r="AS39" i="190" s="1"/>
  <c r="AS80" i="188"/>
  <c r="AS80" i="190" s="1"/>
  <c r="AS30" i="188"/>
  <c r="AS30" i="190" s="1"/>
  <c r="AS69" i="188"/>
  <c r="AS69" i="190" s="1"/>
  <c r="AS49" i="188"/>
  <c r="AS49" i="190" s="1"/>
  <c r="AS44" i="188"/>
  <c r="AS44" i="190" s="1"/>
  <c r="AS27" i="188"/>
  <c r="AS27" i="190" s="1"/>
  <c r="AS18" i="188"/>
  <c r="AS18" i="190" s="1"/>
  <c r="AS15" i="188"/>
  <c r="AS15" i="190" s="1"/>
  <c r="AS54" i="188"/>
  <c r="AS54" i="190" s="1"/>
  <c r="AS22" i="188"/>
  <c r="AS22" i="190" s="1"/>
  <c r="AS12" i="188"/>
  <c r="AS12" i="190" s="1"/>
  <c r="AS56" i="188"/>
  <c r="AS56" i="190" s="1"/>
  <c r="AS24" i="188"/>
  <c r="AS24" i="190" s="1"/>
  <c r="AS38" i="188"/>
  <c r="AS38" i="190" s="1"/>
  <c r="AS32" i="188"/>
  <c r="AS32" i="190" s="1"/>
  <c r="AS61" i="188"/>
  <c r="AS61" i="190" s="1"/>
  <c r="AS43" i="188"/>
  <c r="AS43" i="190" s="1"/>
  <c r="AS26" i="188"/>
  <c r="AS26" i="190" s="1"/>
  <c r="AS53" i="188"/>
  <c r="AS53" i="190" s="1"/>
  <c r="AS47" i="188"/>
  <c r="AS47" i="190" s="1"/>
  <c r="AS68" i="188"/>
  <c r="AS68" i="190" s="1"/>
  <c r="AS51" i="188"/>
  <c r="AS51" i="190" s="1"/>
  <c r="AS46" i="188"/>
  <c r="AS46" i="190" s="1"/>
  <c r="AS55" i="188"/>
  <c r="AS55" i="190" s="1"/>
  <c r="AS57" i="188"/>
  <c r="AS57" i="190" s="1"/>
  <c r="AS23" i="188"/>
  <c r="AS23" i="190" s="1"/>
  <c r="AS20" i="188"/>
  <c r="AS20" i="190" s="1"/>
  <c r="AS17" i="188"/>
  <c r="AS17" i="190" s="1"/>
  <c r="AS13" i="188"/>
  <c r="AS13" i="190" s="1"/>
  <c r="AS33" i="188"/>
  <c r="AS33" i="190" s="1"/>
  <c r="AS36" i="188"/>
  <c r="AS36" i="190" s="1"/>
  <c r="AS25" i="188"/>
  <c r="AS25" i="190" s="1"/>
  <c r="AS11" i="188"/>
  <c r="AS11" i="190" s="1"/>
  <c r="AS10" i="188"/>
  <c r="AS10" i="190" s="1"/>
  <c r="AS19" i="188"/>
  <c r="AS19" i="190" s="1"/>
  <c r="AS14" i="188"/>
  <c r="AS14" i="190" s="1"/>
  <c r="AS9" i="188"/>
  <c r="AS16" i="188"/>
  <c r="AS16" i="190" s="1"/>
  <c r="AS29" i="188"/>
  <c r="AS29" i="190" s="1"/>
  <c r="AS21" i="188"/>
  <c r="AS21" i="190" s="1"/>
  <c r="AS35" i="188"/>
  <c r="AS35" i="190" s="1"/>
  <c r="AS87" i="188"/>
  <c r="AS87" i="190" s="1"/>
  <c r="AS94" i="188"/>
  <c r="AS94" i="190" s="1"/>
  <c r="AS89" i="188"/>
  <c r="AS89" i="190" s="1"/>
  <c r="AS92" i="188"/>
  <c r="AS93" i="188"/>
  <c r="AS93" i="190" s="1"/>
  <c r="AY81" i="188"/>
  <c r="AY81" i="190" s="1"/>
  <c r="AY61" i="188"/>
  <c r="AY61" i="190" s="1"/>
  <c r="AY72" i="188"/>
  <c r="AY72" i="190" s="1"/>
  <c r="AY83" i="188"/>
  <c r="AY83" i="190" s="1"/>
  <c r="AY77" i="188"/>
  <c r="AY77" i="190" s="1"/>
  <c r="AY65" i="188"/>
  <c r="AY65" i="190" s="1"/>
  <c r="AY78" i="188"/>
  <c r="AY78" i="190" s="1"/>
  <c r="AY66" i="188"/>
  <c r="AY66" i="190" s="1"/>
  <c r="AY50" i="188"/>
  <c r="AY50" i="190" s="1"/>
  <c r="AY57" i="188"/>
  <c r="AY57" i="190" s="1"/>
  <c r="AY47" i="188"/>
  <c r="AY47" i="190" s="1"/>
  <c r="AY75" i="188"/>
  <c r="AY75" i="190" s="1"/>
  <c r="AY67" i="188"/>
  <c r="AY67" i="190" s="1"/>
  <c r="AY68" i="188"/>
  <c r="AY68" i="190" s="1"/>
  <c r="AY56" i="188"/>
  <c r="AY56" i="190" s="1"/>
  <c r="AY69" i="188"/>
  <c r="AY69" i="190" s="1"/>
  <c r="AY79" i="188"/>
  <c r="AY79" i="190" s="1"/>
  <c r="AY84" i="188"/>
  <c r="AY84" i="190" s="1"/>
  <c r="AY73" i="188"/>
  <c r="AY73" i="190" s="1"/>
  <c r="AY58" i="188"/>
  <c r="AY58" i="190" s="1"/>
  <c r="AY39" i="188"/>
  <c r="AY39" i="190" s="1"/>
  <c r="AY49" i="188"/>
  <c r="AY49" i="190" s="1"/>
  <c r="AY36" i="188"/>
  <c r="AY36" i="190" s="1"/>
  <c r="AY59" i="188"/>
  <c r="AY59" i="190" s="1"/>
  <c r="AY33" i="188"/>
  <c r="AY33" i="190" s="1"/>
  <c r="AY80" i="188"/>
  <c r="AY80" i="190" s="1"/>
  <c r="AY74" i="188"/>
  <c r="AY74" i="190" s="1"/>
  <c r="AY42" i="188"/>
  <c r="AY42" i="190" s="1"/>
  <c r="AY30" i="188"/>
  <c r="AY30" i="190" s="1"/>
  <c r="AY82" i="188"/>
  <c r="AY82" i="190" s="1"/>
  <c r="AY62" i="188"/>
  <c r="AY62" i="190" s="1"/>
  <c r="AY48" i="188"/>
  <c r="AY48" i="190" s="1"/>
  <c r="AY46" i="188"/>
  <c r="AY46" i="190" s="1"/>
  <c r="AY52" i="188"/>
  <c r="AY52" i="190" s="1"/>
  <c r="AY54" i="188"/>
  <c r="AY54" i="190" s="1"/>
  <c r="AY32" i="188"/>
  <c r="AY32" i="190" s="1"/>
  <c r="AY64" i="188"/>
  <c r="AY64" i="190" s="1"/>
  <c r="AY55" i="188"/>
  <c r="AY55" i="190" s="1"/>
  <c r="AY70" i="188"/>
  <c r="AY70" i="190" s="1"/>
  <c r="AY31" i="188"/>
  <c r="AY31" i="190" s="1"/>
  <c r="AY38" i="188"/>
  <c r="AY38" i="190" s="1"/>
  <c r="AY26" i="188"/>
  <c r="AY26" i="190" s="1"/>
  <c r="AY22" i="188"/>
  <c r="AY22" i="190" s="1"/>
  <c r="AY20" i="188"/>
  <c r="AY20" i="190" s="1"/>
  <c r="AY43" i="188"/>
  <c r="AY43" i="190" s="1"/>
  <c r="AY17" i="188"/>
  <c r="AY17" i="190" s="1"/>
  <c r="AY14" i="188"/>
  <c r="AY14" i="190" s="1"/>
  <c r="AY29" i="188"/>
  <c r="AY29" i="190" s="1"/>
  <c r="AY60" i="188"/>
  <c r="AY60" i="190" s="1"/>
  <c r="AY53" i="188"/>
  <c r="AY53" i="190" s="1"/>
  <c r="AY71" i="188"/>
  <c r="AY71" i="190" s="1"/>
  <c r="AY51" i="188"/>
  <c r="AY51" i="190" s="1"/>
  <c r="AY45" i="188"/>
  <c r="AY45" i="190" s="1"/>
  <c r="AY28" i="188"/>
  <c r="AY28" i="190" s="1"/>
  <c r="AY25" i="188"/>
  <c r="AY25" i="190" s="1"/>
  <c r="AY76" i="188"/>
  <c r="AY76" i="190" s="1"/>
  <c r="AY63" i="188"/>
  <c r="AY63" i="190" s="1"/>
  <c r="AY35" i="188"/>
  <c r="AY35" i="190" s="1"/>
  <c r="AY9" i="188"/>
  <c r="AY18" i="188"/>
  <c r="AY18" i="190" s="1"/>
  <c r="AY40" i="188"/>
  <c r="AY40" i="190" s="1"/>
  <c r="AY16" i="188"/>
  <c r="AY16" i="190" s="1"/>
  <c r="AY10" i="188"/>
  <c r="AY10" i="190" s="1"/>
  <c r="AY12" i="188"/>
  <c r="AY12" i="190" s="1"/>
  <c r="AY21" i="188"/>
  <c r="AY21" i="190" s="1"/>
  <c r="AY41" i="188"/>
  <c r="AY41" i="190" s="1"/>
  <c r="AY34" i="188"/>
  <c r="AY34" i="190" s="1"/>
  <c r="AY44" i="188"/>
  <c r="AY44" i="190" s="1"/>
  <c r="AY37" i="188"/>
  <c r="AY37" i="190" s="1"/>
  <c r="AY24" i="188"/>
  <c r="AY24" i="190" s="1"/>
  <c r="AY23" i="188"/>
  <c r="AY23" i="190" s="1"/>
  <c r="AY13" i="188"/>
  <c r="AY13" i="190" s="1"/>
  <c r="AY19" i="188"/>
  <c r="AY19" i="190" s="1"/>
  <c r="AY15" i="188"/>
  <c r="AY15" i="190" s="1"/>
  <c r="AY11" i="188"/>
  <c r="AY11" i="190" s="1"/>
  <c r="AY27" i="188"/>
  <c r="AY27" i="190" s="1"/>
  <c r="AY94" i="188"/>
  <c r="AY94" i="190" s="1"/>
  <c r="AY89" i="188"/>
  <c r="AY89" i="190" s="1"/>
  <c r="AY87" i="188"/>
  <c r="AY87" i="190" s="1"/>
  <c r="AY92" i="188"/>
  <c r="AY93" i="188"/>
  <c r="AY93" i="190" s="1"/>
  <c r="AC67" i="188"/>
  <c r="AC67" i="190" s="1"/>
  <c r="AC78" i="188"/>
  <c r="AC78" i="190" s="1"/>
  <c r="AC83" i="188"/>
  <c r="AC83" i="190" s="1"/>
  <c r="AC82" i="188"/>
  <c r="AC82" i="190" s="1"/>
  <c r="AC65" i="188"/>
  <c r="AC65" i="190" s="1"/>
  <c r="AC58" i="188"/>
  <c r="AC58" i="190" s="1"/>
  <c r="AC75" i="188"/>
  <c r="AC75" i="190" s="1"/>
  <c r="AC66" i="188"/>
  <c r="AC66" i="190" s="1"/>
  <c r="AC81" i="188"/>
  <c r="AC81" i="190" s="1"/>
  <c r="AC57" i="188"/>
  <c r="AC57" i="190" s="1"/>
  <c r="AC50" i="188"/>
  <c r="AC50" i="190" s="1"/>
  <c r="AC84" i="188"/>
  <c r="AC84" i="190" s="1"/>
  <c r="AC68" i="188"/>
  <c r="AC68" i="190" s="1"/>
  <c r="AC79" i="188"/>
  <c r="AC79" i="190" s="1"/>
  <c r="AC69" i="188"/>
  <c r="AC69" i="190" s="1"/>
  <c r="AC56" i="188"/>
  <c r="AC56" i="190" s="1"/>
  <c r="AC76" i="188"/>
  <c r="AC76" i="190" s="1"/>
  <c r="AC73" i="188"/>
  <c r="AC73" i="190" s="1"/>
  <c r="AC51" i="188"/>
  <c r="AC51" i="190" s="1"/>
  <c r="AC48" i="188"/>
  <c r="AC48" i="190" s="1"/>
  <c r="AC46" i="188"/>
  <c r="AC46" i="190" s="1"/>
  <c r="AC25" i="188"/>
  <c r="AC25" i="190" s="1"/>
  <c r="AC64" i="188"/>
  <c r="AC64" i="190" s="1"/>
  <c r="AC60" i="188"/>
  <c r="AC60" i="190" s="1"/>
  <c r="AC52" i="188"/>
  <c r="AC52" i="190" s="1"/>
  <c r="AC22" i="188"/>
  <c r="AC22" i="190" s="1"/>
  <c r="AC42" i="188"/>
  <c r="AC42" i="190" s="1"/>
  <c r="AC39" i="188"/>
  <c r="AC39" i="190" s="1"/>
  <c r="AC53" i="188"/>
  <c r="AC53" i="190" s="1"/>
  <c r="AC36" i="188"/>
  <c r="AC36" i="190" s="1"/>
  <c r="AC70" i="188"/>
  <c r="AC70" i="190" s="1"/>
  <c r="AC54" i="188"/>
  <c r="AC54" i="190" s="1"/>
  <c r="AC33" i="188"/>
  <c r="AC33" i="190" s="1"/>
  <c r="AC71" i="188"/>
  <c r="AC71" i="190" s="1"/>
  <c r="AC55" i="188"/>
  <c r="AC55" i="190" s="1"/>
  <c r="AC72" i="188"/>
  <c r="AC72" i="190" s="1"/>
  <c r="AC38" i="188"/>
  <c r="AC38" i="190" s="1"/>
  <c r="AC80" i="188"/>
  <c r="AC80" i="190" s="1"/>
  <c r="AC77" i="188"/>
  <c r="AC77" i="190" s="1"/>
  <c r="AC74" i="188"/>
  <c r="AC74" i="190" s="1"/>
  <c r="AC9" i="188"/>
  <c r="AC29" i="188"/>
  <c r="AC29" i="190" s="1"/>
  <c r="AC47" i="188"/>
  <c r="AC47" i="190" s="1"/>
  <c r="AC45" i="188"/>
  <c r="AC45" i="190" s="1"/>
  <c r="AC20" i="188"/>
  <c r="AC20" i="190" s="1"/>
  <c r="AC62" i="188"/>
  <c r="AC62" i="190" s="1"/>
  <c r="AC59" i="188"/>
  <c r="AC59" i="190" s="1"/>
  <c r="AC35" i="188"/>
  <c r="AC35" i="190" s="1"/>
  <c r="AC14" i="188"/>
  <c r="AC14" i="190" s="1"/>
  <c r="AC44" i="188"/>
  <c r="AC44" i="190" s="1"/>
  <c r="AC61" i="188"/>
  <c r="AC61" i="190" s="1"/>
  <c r="AC49" i="188"/>
  <c r="AC49" i="190" s="1"/>
  <c r="AC41" i="188"/>
  <c r="AC41" i="190" s="1"/>
  <c r="AC27" i="188"/>
  <c r="AC27" i="190" s="1"/>
  <c r="AC43" i="188"/>
  <c r="AC43" i="190" s="1"/>
  <c r="AC16" i="188"/>
  <c r="AC16" i="190" s="1"/>
  <c r="AC37" i="188"/>
  <c r="AC37" i="190" s="1"/>
  <c r="AC28" i="188"/>
  <c r="AC28" i="190" s="1"/>
  <c r="AC26" i="188"/>
  <c r="AC26" i="190" s="1"/>
  <c r="AC12" i="188"/>
  <c r="AC12" i="190" s="1"/>
  <c r="AC24" i="188"/>
  <c r="AC24" i="190" s="1"/>
  <c r="AC23" i="188"/>
  <c r="AC23" i="190" s="1"/>
  <c r="AC15" i="188"/>
  <c r="AC15" i="190" s="1"/>
  <c r="AC40" i="188"/>
  <c r="AC40" i="190" s="1"/>
  <c r="AC31" i="188"/>
  <c r="AC31" i="190" s="1"/>
  <c r="AC19" i="188"/>
  <c r="AC19" i="190" s="1"/>
  <c r="AC18" i="188"/>
  <c r="AC18" i="190" s="1"/>
  <c r="AC30" i="188"/>
  <c r="AC30" i="190" s="1"/>
  <c r="AC21" i="188"/>
  <c r="AC21" i="190" s="1"/>
  <c r="AC17" i="188"/>
  <c r="AC17" i="190" s="1"/>
  <c r="AC11" i="188"/>
  <c r="AC11" i="190" s="1"/>
  <c r="AC13" i="188"/>
  <c r="AC13" i="190" s="1"/>
  <c r="AC34" i="188"/>
  <c r="AC34" i="190" s="1"/>
  <c r="AC10" i="188"/>
  <c r="AC10" i="190" s="1"/>
  <c r="AC32" i="188"/>
  <c r="AC32" i="190" s="1"/>
  <c r="AC63" i="188"/>
  <c r="AC63" i="190" s="1"/>
  <c r="AC89" i="188"/>
  <c r="AC89" i="190" s="1"/>
  <c r="AC93" i="188"/>
  <c r="AC93" i="190" s="1"/>
  <c r="AC87" i="188"/>
  <c r="AC87" i="190" s="1"/>
  <c r="AC92" i="188"/>
  <c r="AC94" i="188"/>
  <c r="AC94" i="190" s="1"/>
  <c r="AK83" i="188"/>
  <c r="AK83" i="190" s="1"/>
  <c r="AK63" i="188"/>
  <c r="AK63" i="190" s="1"/>
  <c r="AK74" i="188"/>
  <c r="AK74" i="190" s="1"/>
  <c r="AK79" i="188"/>
  <c r="AK79" i="190" s="1"/>
  <c r="AK76" i="188"/>
  <c r="AK76" i="190" s="1"/>
  <c r="AK69" i="188"/>
  <c r="AK69" i="190" s="1"/>
  <c r="AK70" i="188"/>
  <c r="AK70" i="190" s="1"/>
  <c r="AK55" i="188"/>
  <c r="AK55" i="190" s="1"/>
  <c r="AK71" i="188"/>
  <c r="AK71" i="190" s="1"/>
  <c r="AK49" i="188"/>
  <c r="AK49" i="190" s="1"/>
  <c r="AK54" i="188"/>
  <c r="AK54" i="190" s="1"/>
  <c r="AK46" i="188"/>
  <c r="AK46" i="190" s="1"/>
  <c r="AK80" i="188"/>
  <c r="AK80" i="190" s="1"/>
  <c r="AK72" i="188"/>
  <c r="AK72" i="190" s="1"/>
  <c r="AK73" i="188"/>
  <c r="AK73" i="190" s="1"/>
  <c r="AK61" i="188"/>
  <c r="AK61" i="190" s="1"/>
  <c r="AK53" i="188"/>
  <c r="AK53" i="190" s="1"/>
  <c r="AK77" i="188"/>
  <c r="AK77" i="190" s="1"/>
  <c r="AK62" i="188"/>
  <c r="AK62" i="190" s="1"/>
  <c r="AK60" i="188"/>
  <c r="AK60" i="190" s="1"/>
  <c r="AK82" i="188"/>
  <c r="AK82" i="190" s="1"/>
  <c r="AK21" i="188"/>
  <c r="AK21" i="190" s="1"/>
  <c r="AK68" i="188"/>
  <c r="AK68" i="190" s="1"/>
  <c r="AK67" i="188"/>
  <c r="AK67" i="190" s="1"/>
  <c r="AK38" i="188"/>
  <c r="AK38" i="190" s="1"/>
  <c r="AK35" i="188"/>
  <c r="AK35" i="190" s="1"/>
  <c r="AK32" i="188"/>
  <c r="AK32" i="190" s="1"/>
  <c r="AK66" i="188"/>
  <c r="AK66" i="190" s="1"/>
  <c r="AK84" i="188"/>
  <c r="AK84" i="190" s="1"/>
  <c r="AK56" i="188"/>
  <c r="AK56" i="190" s="1"/>
  <c r="AK57" i="188"/>
  <c r="AK57" i="190" s="1"/>
  <c r="AK65" i="188"/>
  <c r="AK65" i="190" s="1"/>
  <c r="AK59" i="188"/>
  <c r="AK59" i="190" s="1"/>
  <c r="AK41" i="188"/>
  <c r="AK41" i="190" s="1"/>
  <c r="AK34" i="188"/>
  <c r="AK34" i="190" s="1"/>
  <c r="AK64" i="188"/>
  <c r="AK64" i="190" s="1"/>
  <c r="AK23" i="188"/>
  <c r="AK23" i="190" s="1"/>
  <c r="AK45" i="188"/>
  <c r="AK45" i="190" s="1"/>
  <c r="AK28" i="188"/>
  <c r="AK28" i="190" s="1"/>
  <c r="AK44" i="188"/>
  <c r="AK44" i="190" s="1"/>
  <c r="AK25" i="188"/>
  <c r="AK25" i="190" s="1"/>
  <c r="AK19" i="188"/>
  <c r="AK19" i="190" s="1"/>
  <c r="AK16" i="188"/>
  <c r="AK16" i="190" s="1"/>
  <c r="AK75" i="188"/>
  <c r="AK75" i="190" s="1"/>
  <c r="AK52" i="188"/>
  <c r="AK52" i="190" s="1"/>
  <c r="AK36" i="188"/>
  <c r="AK36" i="190" s="1"/>
  <c r="AK10" i="188"/>
  <c r="AK10" i="190" s="1"/>
  <c r="AK37" i="188"/>
  <c r="AK37" i="190" s="1"/>
  <c r="AK50" i="188"/>
  <c r="AK50" i="190" s="1"/>
  <c r="AK58" i="188"/>
  <c r="AK58" i="190" s="1"/>
  <c r="AK43" i="188"/>
  <c r="AK43" i="190" s="1"/>
  <c r="AK30" i="188"/>
  <c r="AK30" i="190" s="1"/>
  <c r="AK40" i="188"/>
  <c r="AK40" i="190" s="1"/>
  <c r="AK31" i="188"/>
  <c r="AK31" i="190" s="1"/>
  <c r="AK24" i="188"/>
  <c r="AK24" i="190" s="1"/>
  <c r="AK51" i="188"/>
  <c r="AK51" i="190" s="1"/>
  <c r="AK48" i="188"/>
  <c r="AK48" i="190" s="1"/>
  <c r="AK14" i="188"/>
  <c r="AK14" i="190" s="1"/>
  <c r="AK22" i="188"/>
  <c r="AK22" i="190" s="1"/>
  <c r="AK20" i="188"/>
  <c r="AK20" i="190" s="1"/>
  <c r="AK18" i="188"/>
  <c r="AK18" i="190" s="1"/>
  <c r="AK47" i="188"/>
  <c r="AK47" i="190" s="1"/>
  <c r="AK33" i="188"/>
  <c r="AK33" i="190" s="1"/>
  <c r="AK12" i="188"/>
  <c r="AK12" i="190" s="1"/>
  <c r="AK27" i="188"/>
  <c r="AK27" i="190" s="1"/>
  <c r="AK17" i="188"/>
  <c r="AK17" i="190" s="1"/>
  <c r="AK81" i="188"/>
  <c r="AK81" i="190" s="1"/>
  <c r="AK11" i="188"/>
  <c r="AK11" i="190" s="1"/>
  <c r="AK78" i="188"/>
  <c r="AK78" i="190" s="1"/>
  <c r="AK39" i="188"/>
  <c r="AK39" i="190" s="1"/>
  <c r="AK42" i="188"/>
  <c r="AK42" i="190" s="1"/>
  <c r="AK26" i="188"/>
  <c r="AK26" i="190" s="1"/>
  <c r="AK15" i="188"/>
  <c r="AK15" i="190" s="1"/>
  <c r="AK29" i="188"/>
  <c r="AK29" i="190" s="1"/>
  <c r="AK13" i="188"/>
  <c r="AK13" i="190" s="1"/>
  <c r="AK9" i="188"/>
  <c r="AK92" i="188"/>
  <c r="AK93" i="188"/>
  <c r="AK93" i="190" s="1"/>
  <c r="AK87" i="188"/>
  <c r="AK87" i="190" s="1"/>
  <c r="AK89" i="188"/>
  <c r="AK89" i="190" s="1"/>
  <c r="AK94" i="188"/>
  <c r="AK94" i="190" s="1"/>
  <c r="CB64" i="170"/>
  <c r="CI64" i="168"/>
  <c r="CB17" i="170"/>
  <c r="CI17" i="168"/>
  <c r="CD9" i="170"/>
  <c r="CD86" i="168"/>
  <c r="AT86" i="168"/>
  <c r="AT9" i="170"/>
  <c r="BR86" i="168"/>
  <c r="BR9" i="170"/>
  <c r="BW9" i="170"/>
  <c r="BW86" i="168"/>
  <c r="AA27" i="207"/>
  <c r="AC27" i="206"/>
  <c r="AC27" i="207" s="1"/>
  <c r="AB27" i="206"/>
  <c r="AB27" i="207" s="1"/>
  <c r="AA46" i="207"/>
  <c r="AB16" i="206"/>
  <c r="AB46" i="207" s="1"/>
  <c r="AC16" i="206"/>
  <c r="AC46" i="207" s="1"/>
  <c r="AC35" i="201"/>
  <c r="AE35" i="205"/>
  <c r="AE35" i="201" s="1"/>
  <c r="AD35" i="205"/>
  <c r="AD35" i="201" s="1"/>
  <c r="AC87" i="201"/>
  <c r="AD87" i="205"/>
  <c r="AD87" i="201" s="1"/>
  <c r="AE87" i="205"/>
  <c r="AE87" i="201" s="1"/>
  <c r="CB60" i="170"/>
  <c r="CI60" i="168"/>
  <c r="AC85" i="201"/>
  <c r="AD85" i="205"/>
  <c r="AD85" i="201" s="1"/>
  <c r="AE85" i="205"/>
  <c r="AE85" i="201" s="1"/>
  <c r="AD24" i="205"/>
  <c r="AD24" i="201" s="1"/>
  <c r="AC24" i="201"/>
  <c r="AE24" i="205"/>
  <c r="AE24" i="201" s="1"/>
  <c r="AC62" i="201"/>
  <c r="AE62" i="205"/>
  <c r="AE62" i="201" s="1"/>
  <c r="AD62" i="205"/>
  <c r="AD62" i="201" s="1"/>
  <c r="AC82" i="201"/>
  <c r="AD82" i="205"/>
  <c r="AD82" i="201" s="1"/>
  <c r="AE82" i="205"/>
  <c r="AE82" i="201" s="1"/>
  <c r="BR84" i="188"/>
  <c r="BR84" i="190" s="1"/>
  <c r="BR64" i="188"/>
  <c r="BR64" i="190" s="1"/>
  <c r="BR75" i="188"/>
  <c r="BR75" i="190" s="1"/>
  <c r="BR80" i="188"/>
  <c r="BR80" i="190" s="1"/>
  <c r="BR74" i="188"/>
  <c r="BR74" i="190" s="1"/>
  <c r="BR51" i="188"/>
  <c r="BR51" i="190" s="1"/>
  <c r="BR58" i="188"/>
  <c r="BR58" i="190" s="1"/>
  <c r="BR65" i="188"/>
  <c r="BR65" i="190" s="1"/>
  <c r="BR50" i="188"/>
  <c r="BR50" i="190" s="1"/>
  <c r="BR47" i="188"/>
  <c r="BR47" i="190" s="1"/>
  <c r="BR82" i="188"/>
  <c r="BR82" i="190" s="1"/>
  <c r="BR66" i="188"/>
  <c r="BR66" i="190" s="1"/>
  <c r="BR78" i="188"/>
  <c r="BR78" i="190" s="1"/>
  <c r="BR67" i="188"/>
  <c r="BR67" i="190" s="1"/>
  <c r="BR68" i="188"/>
  <c r="BR68" i="190" s="1"/>
  <c r="BR72" i="188"/>
  <c r="BR72" i="190" s="1"/>
  <c r="BR56" i="188"/>
  <c r="BR56" i="190" s="1"/>
  <c r="BR44" i="188"/>
  <c r="BR44" i="190" s="1"/>
  <c r="BR22" i="188"/>
  <c r="BR22" i="190" s="1"/>
  <c r="BR39" i="188"/>
  <c r="BR39" i="190" s="1"/>
  <c r="BR36" i="188"/>
  <c r="BR36" i="190" s="1"/>
  <c r="BR57" i="188"/>
  <c r="BR57" i="190" s="1"/>
  <c r="BR33" i="188"/>
  <c r="BR33" i="190" s="1"/>
  <c r="BR81" i="188"/>
  <c r="BR81" i="190" s="1"/>
  <c r="BR69" i="188"/>
  <c r="BR69" i="190" s="1"/>
  <c r="BR61" i="188"/>
  <c r="BR61" i="190" s="1"/>
  <c r="BR30" i="188"/>
  <c r="BR30" i="190" s="1"/>
  <c r="BR63" i="188"/>
  <c r="BR63" i="190" s="1"/>
  <c r="BR70" i="188"/>
  <c r="BR70" i="190" s="1"/>
  <c r="BR79" i="188"/>
  <c r="BR79" i="190" s="1"/>
  <c r="BR76" i="188"/>
  <c r="BR76" i="190" s="1"/>
  <c r="BR35" i="188"/>
  <c r="BR35" i="190" s="1"/>
  <c r="BR73" i="188"/>
  <c r="BR73" i="190" s="1"/>
  <c r="BR59" i="188"/>
  <c r="BR59" i="190" s="1"/>
  <c r="BR83" i="188"/>
  <c r="BR83" i="190" s="1"/>
  <c r="BR42" i="188"/>
  <c r="BR42" i="190" s="1"/>
  <c r="BR46" i="188"/>
  <c r="BR46" i="190" s="1"/>
  <c r="BR27" i="188"/>
  <c r="BR27" i="190" s="1"/>
  <c r="BR17" i="188"/>
  <c r="BR17" i="190" s="1"/>
  <c r="BR60" i="188"/>
  <c r="BR60" i="190" s="1"/>
  <c r="BR53" i="188"/>
  <c r="BR53" i="190" s="1"/>
  <c r="BR77" i="188"/>
  <c r="BR77" i="190" s="1"/>
  <c r="BR45" i="188"/>
  <c r="BR45" i="190" s="1"/>
  <c r="BR11" i="188"/>
  <c r="BR11" i="190" s="1"/>
  <c r="BR55" i="188"/>
  <c r="BR55" i="190" s="1"/>
  <c r="BR48" i="188"/>
  <c r="BR48" i="190" s="1"/>
  <c r="BR37" i="188"/>
  <c r="BR37" i="190" s="1"/>
  <c r="BR31" i="188"/>
  <c r="BR31" i="190" s="1"/>
  <c r="BR26" i="188"/>
  <c r="BR26" i="190" s="1"/>
  <c r="BR71" i="188"/>
  <c r="BR71" i="190" s="1"/>
  <c r="BR49" i="188"/>
  <c r="BR49" i="190" s="1"/>
  <c r="BR62" i="188"/>
  <c r="BR62" i="190" s="1"/>
  <c r="BR43" i="188"/>
  <c r="BR43" i="190" s="1"/>
  <c r="BR52" i="188"/>
  <c r="BR52" i="190" s="1"/>
  <c r="BR40" i="188"/>
  <c r="BR40" i="190" s="1"/>
  <c r="BR54" i="188"/>
  <c r="BR54" i="190" s="1"/>
  <c r="BR25" i="188"/>
  <c r="BR25" i="190" s="1"/>
  <c r="BR13" i="188"/>
  <c r="BR13" i="190" s="1"/>
  <c r="BR28" i="188"/>
  <c r="BR28" i="190" s="1"/>
  <c r="BR20" i="188"/>
  <c r="BR20" i="190" s="1"/>
  <c r="BR19" i="188"/>
  <c r="BR19" i="190" s="1"/>
  <c r="BR23" i="188"/>
  <c r="BR23" i="190" s="1"/>
  <c r="BR18" i="188"/>
  <c r="BR18" i="190" s="1"/>
  <c r="BR34" i="188"/>
  <c r="BR34" i="190" s="1"/>
  <c r="BR38" i="188"/>
  <c r="BR38" i="190" s="1"/>
  <c r="BR32" i="188"/>
  <c r="BR32" i="190" s="1"/>
  <c r="BR15" i="188"/>
  <c r="BR15" i="190" s="1"/>
  <c r="BR16" i="188"/>
  <c r="BR16" i="190" s="1"/>
  <c r="BR29" i="188"/>
  <c r="BR29" i="190" s="1"/>
  <c r="BR41" i="188"/>
  <c r="BR41" i="190" s="1"/>
  <c r="BR12" i="188"/>
  <c r="BR12" i="190" s="1"/>
  <c r="BR21" i="188"/>
  <c r="BR21" i="190" s="1"/>
  <c r="BR9" i="188"/>
  <c r="BR10" i="188"/>
  <c r="BR10" i="190" s="1"/>
  <c r="BR24" i="188"/>
  <c r="BR24" i="190" s="1"/>
  <c r="BR14" i="188"/>
  <c r="BR14" i="190" s="1"/>
  <c r="BR89" i="188"/>
  <c r="BR89" i="190" s="1"/>
  <c r="BR92" i="188"/>
  <c r="BR87" i="188"/>
  <c r="BR87" i="190" s="1"/>
  <c r="BR94" i="188"/>
  <c r="BR94" i="190" s="1"/>
  <c r="BR93" i="188"/>
  <c r="BR93" i="190" s="1"/>
  <c r="S77" i="188"/>
  <c r="S77" i="190" s="1"/>
  <c r="S57" i="188"/>
  <c r="S57" i="190" s="1"/>
  <c r="S68" i="188"/>
  <c r="S68" i="190" s="1"/>
  <c r="S54" i="188"/>
  <c r="S54" i="190" s="1"/>
  <c r="S49" i="188"/>
  <c r="S49" i="190" s="1"/>
  <c r="S80" i="188"/>
  <c r="S80" i="190" s="1"/>
  <c r="S72" i="188"/>
  <c r="S72" i="190" s="1"/>
  <c r="S46" i="188"/>
  <c r="S46" i="190" s="1"/>
  <c r="S82" i="188"/>
  <c r="S82" i="190" s="1"/>
  <c r="S73" i="188"/>
  <c r="S73" i="190" s="1"/>
  <c r="S61" i="188"/>
  <c r="S61" i="190" s="1"/>
  <c r="S43" i="188"/>
  <c r="S43" i="190" s="1"/>
  <c r="S62" i="188"/>
  <c r="S62" i="190" s="1"/>
  <c r="S53" i="188"/>
  <c r="S53" i="190" s="1"/>
  <c r="S74" i="188"/>
  <c r="S74" i="190" s="1"/>
  <c r="S60" i="188"/>
  <c r="S60" i="190" s="1"/>
  <c r="S63" i="188"/>
  <c r="S63" i="190" s="1"/>
  <c r="S52" i="188"/>
  <c r="S52" i="190" s="1"/>
  <c r="S64" i="188"/>
  <c r="S64" i="190" s="1"/>
  <c r="S78" i="188"/>
  <c r="S78" i="190" s="1"/>
  <c r="S84" i="188"/>
  <c r="S84" i="190" s="1"/>
  <c r="S79" i="188"/>
  <c r="S79" i="190" s="1"/>
  <c r="S59" i="188"/>
  <c r="S59" i="190" s="1"/>
  <c r="S35" i="188"/>
  <c r="S35" i="190" s="1"/>
  <c r="S75" i="188"/>
  <c r="S75" i="190" s="1"/>
  <c r="S32" i="188"/>
  <c r="S32" i="190" s="1"/>
  <c r="S81" i="188"/>
  <c r="S81" i="190" s="1"/>
  <c r="S44" i="188"/>
  <c r="S44" i="190" s="1"/>
  <c r="S29" i="188"/>
  <c r="S29" i="190" s="1"/>
  <c r="S51" i="188"/>
  <c r="S51" i="190" s="1"/>
  <c r="S26" i="188"/>
  <c r="S26" i="190" s="1"/>
  <c r="S50" i="188"/>
  <c r="S50" i="190" s="1"/>
  <c r="S48" i="188"/>
  <c r="S48" i="190" s="1"/>
  <c r="S41" i="188"/>
  <c r="S41" i="190" s="1"/>
  <c r="S37" i="188"/>
  <c r="S37" i="190" s="1"/>
  <c r="S83" i="188"/>
  <c r="S83" i="190" s="1"/>
  <c r="S76" i="188"/>
  <c r="S76" i="190" s="1"/>
  <c r="S42" i="188"/>
  <c r="S42" i="190" s="1"/>
  <c r="S28" i="188"/>
  <c r="S28" i="190" s="1"/>
  <c r="S69" i="188"/>
  <c r="S69" i="190" s="1"/>
  <c r="S70" i="188"/>
  <c r="S70" i="190" s="1"/>
  <c r="S66" i="188"/>
  <c r="S66" i="190" s="1"/>
  <c r="S19" i="188"/>
  <c r="S19" i="190" s="1"/>
  <c r="S65" i="188"/>
  <c r="S65" i="190" s="1"/>
  <c r="S31" i="188"/>
  <c r="S31" i="190" s="1"/>
  <c r="S27" i="188"/>
  <c r="S27" i="190" s="1"/>
  <c r="S16" i="188"/>
  <c r="S16" i="190" s="1"/>
  <c r="S13" i="188"/>
  <c r="S13" i="190" s="1"/>
  <c r="S55" i="188"/>
  <c r="S55" i="190" s="1"/>
  <c r="S10" i="188"/>
  <c r="S10" i="190" s="1"/>
  <c r="S47" i="188"/>
  <c r="S47" i="190" s="1"/>
  <c r="S38" i="188"/>
  <c r="S38" i="190" s="1"/>
  <c r="S30" i="188"/>
  <c r="S30" i="190" s="1"/>
  <c r="S22" i="188"/>
  <c r="S22" i="190" s="1"/>
  <c r="S39" i="188"/>
  <c r="S39" i="190" s="1"/>
  <c r="S33" i="188"/>
  <c r="S33" i="190" s="1"/>
  <c r="S45" i="188"/>
  <c r="S45" i="190" s="1"/>
  <c r="S24" i="188"/>
  <c r="S24" i="190" s="1"/>
  <c r="S40" i="188"/>
  <c r="S40" i="190" s="1"/>
  <c r="S67" i="188"/>
  <c r="S67" i="190" s="1"/>
  <c r="S56" i="188"/>
  <c r="S56" i="190" s="1"/>
  <c r="S58" i="188"/>
  <c r="S58" i="190" s="1"/>
  <c r="S36" i="188"/>
  <c r="S36" i="190" s="1"/>
  <c r="S20" i="188"/>
  <c r="S20" i="190" s="1"/>
  <c r="S18" i="188"/>
  <c r="S18" i="190" s="1"/>
  <c r="S34" i="188"/>
  <c r="S34" i="190" s="1"/>
  <c r="S9" i="188"/>
  <c r="S25" i="188"/>
  <c r="S25" i="190" s="1"/>
  <c r="S21" i="188"/>
  <c r="S21" i="190" s="1"/>
  <c r="S23" i="188"/>
  <c r="S23" i="190" s="1"/>
  <c r="S15" i="188"/>
  <c r="S15" i="190" s="1"/>
  <c r="S17" i="188"/>
  <c r="S17" i="190" s="1"/>
  <c r="S71" i="188"/>
  <c r="S71" i="190" s="1"/>
  <c r="S14" i="188"/>
  <c r="S14" i="190" s="1"/>
  <c r="S12" i="188"/>
  <c r="S12" i="190" s="1"/>
  <c r="S11" i="188"/>
  <c r="S11" i="190" s="1"/>
  <c r="S92" i="188"/>
  <c r="S89" i="188"/>
  <c r="S89" i="190" s="1"/>
  <c r="S87" i="188"/>
  <c r="S87" i="190" s="1"/>
  <c r="S93" i="188"/>
  <c r="S93" i="190" s="1"/>
  <c r="S94" i="188"/>
  <c r="S94" i="190" s="1"/>
  <c r="AZ78" i="188"/>
  <c r="AZ78" i="190" s="1"/>
  <c r="AZ58" i="188"/>
  <c r="AZ58" i="190" s="1"/>
  <c r="AZ69" i="188"/>
  <c r="AZ69" i="190" s="1"/>
  <c r="AZ80" i="188"/>
  <c r="AZ80" i="190" s="1"/>
  <c r="AZ74" i="188"/>
  <c r="AZ74" i="190" s="1"/>
  <c r="AZ66" i="188"/>
  <c r="AZ66" i="190" s="1"/>
  <c r="AZ50" i="188"/>
  <c r="AZ50" i="190" s="1"/>
  <c r="AZ57" i="188"/>
  <c r="AZ57" i="190" s="1"/>
  <c r="AZ47" i="188"/>
  <c r="AZ47" i="190" s="1"/>
  <c r="AZ75" i="188"/>
  <c r="AZ75" i="190" s="1"/>
  <c r="AZ44" i="188"/>
  <c r="AZ44" i="190" s="1"/>
  <c r="AZ67" i="188"/>
  <c r="AZ67" i="190" s="1"/>
  <c r="AZ81" i="188"/>
  <c r="AZ81" i="190" s="1"/>
  <c r="AZ68" i="188"/>
  <c r="AZ68" i="190" s="1"/>
  <c r="AZ79" i="188"/>
  <c r="AZ79" i="190" s="1"/>
  <c r="AZ55" i="188"/>
  <c r="AZ55" i="190" s="1"/>
  <c r="AZ84" i="188"/>
  <c r="AZ84" i="190" s="1"/>
  <c r="AZ76" i="188"/>
  <c r="AZ76" i="190" s="1"/>
  <c r="AZ70" i="188"/>
  <c r="AZ70" i="190" s="1"/>
  <c r="AZ83" i="188"/>
  <c r="AZ83" i="190" s="1"/>
  <c r="AZ77" i="188"/>
  <c r="AZ77" i="190" s="1"/>
  <c r="AZ49" i="188"/>
  <c r="AZ49" i="190" s="1"/>
  <c r="AZ36" i="188"/>
  <c r="AZ36" i="190" s="1"/>
  <c r="AZ59" i="188"/>
  <c r="AZ59" i="190" s="1"/>
  <c r="AZ33" i="188"/>
  <c r="AZ33" i="190" s="1"/>
  <c r="AZ65" i="188"/>
  <c r="AZ65" i="190" s="1"/>
  <c r="AZ42" i="188"/>
  <c r="AZ42" i="190" s="1"/>
  <c r="AZ30" i="188"/>
  <c r="AZ30" i="190" s="1"/>
  <c r="AZ82" i="188"/>
  <c r="AZ82" i="190" s="1"/>
  <c r="AZ62" i="188"/>
  <c r="AZ62" i="190" s="1"/>
  <c r="AZ48" i="188"/>
  <c r="AZ48" i="190" s="1"/>
  <c r="AZ46" i="188"/>
  <c r="AZ46" i="190" s="1"/>
  <c r="AZ27" i="188"/>
  <c r="AZ27" i="190" s="1"/>
  <c r="AZ51" i="188"/>
  <c r="AZ51" i="190" s="1"/>
  <c r="AZ60" i="188"/>
  <c r="AZ60" i="190" s="1"/>
  <c r="AZ38" i="188"/>
  <c r="AZ38" i="190" s="1"/>
  <c r="AZ64" i="188"/>
  <c r="AZ64" i="190" s="1"/>
  <c r="AZ45" i="188"/>
  <c r="AZ45" i="190" s="1"/>
  <c r="AZ29" i="188"/>
  <c r="AZ29" i="190" s="1"/>
  <c r="AZ71" i="188"/>
  <c r="AZ71" i="190" s="1"/>
  <c r="AZ63" i="188"/>
  <c r="AZ63" i="190" s="1"/>
  <c r="AZ32" i="188"/>
  <c r="AZ32" i="190" s="1"/>
  <c r="AZ26" i="188"/>
  <c r="AZ26" i="190" s="1"/>
  <c r="AZ22" i="188"/>
  <c r="AZ22" i="190" s="1"/>
  <c r="AZ20" i="188"/>
  <c r="AZ20" i="190" s="1"/>
  <c r="AZ56" i="188"/>
  <c r="AZ56" i="190" s="1"/>
  <c r="AZ43" i="188"/>
  <c r="AZ43" i="190" s="1"/>
  <c r="AZ17" i="188"/>
  <c r="AZ17" i="190" s="1"/>
  <c r="AZ61" i="188"/>
  <c r="AZ61" i="190" s="1"/>
  <c r="AZ14" i="188"/>
  <c r="AZ14" i="190" s="1"/>
  <c r="AZ11" i="188"/>
  <c r="AZ11" i="190" s="1"/>
  <c r="AZ73" i="188"/>
  <c r="AZ73" i="190" s="1"/>
  <c r="AZ39" i="188"/>
  <c r="AZ39" i="190" s="1"/>
  <c r="AZ53" i="188"/>
  <c r="AZ53" i="190" s="1"/>
  <c r="AZ40" i="188"/>
  <c r="AZ40" i="190" s="1"/>
  <c r="AZ72" i="188"/>
  <c r="AZ72" i="190" s="1"/>
  <c r="AZ18" i="188"/>
  <c r="AZ18" i="190" s="1"/>
  <c r="AZ16" i="188"/>
  <c r="AZ16" i="190" s="1"/>
  <c r="AZ12" i="188"/>
  <c r="AZ12" i="190" s="1"/>
  <c r="AZ54" i="188"/>
  <c r="AZ54" i="190" s="1"/>
  <c r="AZ21" i="188"/>
  <c r="AZ21" i="190" s="1"/>
  <c r="AZ41" i="188"/>
  <c r="AZ41" i="190" s="1"/>
  <c r="AZ34" i="188"/>
  <c r="AZ34" i="190" s="1"/>
  <c r="AZ37" i="188"/>
  <c r="AZ37" i="190" s="1"/>
  <c r="AZ13" i="188"/>
  <c r="AZ13" i="190" s="1"/>
  <c r="AZ24" i="188"/>
  <c r="AZ24" i="190" s="1"/>
  <c r="AZ10" i="188"/>
  <c r="AZ10" i="190" s="1"/>
  <c r="AZ52" i="188"/>
  <c r="AZ52" i="190" s="1"/>
  <c r="AZ19" i="188"/>
  <c r="AZ19" i="190" s="1"/>
  <c r="AZ31" i="188"/>
  <c r="AZ31" i="190" s="1"/>
  <c r="AZ25" i="188"/>
  <c r="AZ25" i="190" s="1"/>
  <c r="AZ15" i="188"/>
  <c r="AZ15" i="190" s="1"/>
  <c r="AZ9" i="188"/>
  <c r="AZ23" i="188"/>
  <c r="AZ23" i="190" s="1"/>
  <c r="AZ28" i="188"/>
  <c r="AZ28" i="190" s="1"/>
  <c r="AZ35" i="188"/>
  <c r="AZ35" i="190" s="1"/>
  <c r="AZ89" i="188"/>
  <c r="AZ89" i="190" s="1"/>
  <c r="AZ94" i="188"/>
  <c r="AZ94" i="190" s="1"/>
  <c r="AZ93" i="188"/>
  <c r="AZ93" i="190" s="1"/>
  <c r="AZ87" i="188"/>
  <c r="AZ87" i="190" s="1"/>
  <c r="AZ92" i="188"/>
  <c r="BJ68" i="188"/>
  <c r="BJ68" i="190" s="1"/>
  <c r="BJ79" i="188"/>
  <c r="BJ79" i="190" s="1"/>
  <c r="BJ84" i="188"/>
  <c r="BJ84" i="190" s="1"/>
  <c r="BJ83" i="188"/>
  <c r="BJ83" i="190" s="1"/>
  <c r="BJ54" i="188"/>
  <c r="BJ54" i="190" s="1"/>
  <c r="BJ71" i="188"/>
  <c r="BJ71" i="190" s="1"/>
  <c r="BJ72" i="188"/>
  <c r="BJ72" i="190" s="1"/>
  <c r="BJ53" i="188"/>
  <c r="BJ53" i="190" s="1"/>
  <c r="BJ73" i="188"/>
  <c r="BJ73" i="190" s="1"/>
  <c r="BJ61" i="188"/>
  <c r="BJ61" i="190" s="1"/>
  <c r="BJ80" i="188"/>
  <c r="BJ80" i="190" s="1"/>
  <c r="BJ62" i="188"/>
  <c r="BJ62" i="190" s="1"/>
  <c r="BJ52" i="188"/>
  <c r="BJ52" i="190" s="1"/>
  <c r="BJ45" i="188"/>
  <c r="BJ45" i="190" s="1"/>
  <c r="BJ77" i="188"/>
  <c r="BJ77" i="190" s="1"/>
  <c r="BJ59" i="188"/>
  <c r="BJ59" i="190" s="1"/>
  <c r="BJ63" i="188"/>
  <c r="BJ63" i="190" s="1"/>
  <c r="BJ74" i="188"/>
  <c r="BJ74" i="190" s="1"/>
  <c r="BJ81" i="188"/>
  <c r="BJ81" i="190" s="1"/>
  <c r="BJ60" i="188"/>
  <c r="BJ60" i="190" s="1"/>
  <c r="BJ43" i="188"/>
  <c r="BJ43" i="190" s="1"/>
  <c r="BJ26" i="188"/>
  <c r="BJ26" i="190" s="1"/>
  <c r="BJ23" i="188"/>
  <c r="BJ23" i="190" s="1"/>
  <c r="BJ20" i="188"/>
  <c r="BJ20" i="190" s="1"/>
  <c r="BJ37" i="188"/>
  <c r="BJ37" i="190" s="1"/>
  <c r="BJ40" i="188"/>
  <c r="BJ40" i="190" s="1"/>
  <c r="BJ34" i="188"/>
  <c r="BJ34" i="190" s="1"/>
  <c r="BJ78" i="188"/>
  <c r="BJ78" i="190" s="1"/>
  <c r="BJ75" i="188"/>
  <c r="BJ75" i="190" s="1"/>
  <c r="BJ55" i="188"/>
  <c r="BJ55" i="190" s="1"/>
  <c r="BJ44" i="188"/>
  <c r="BJ44" i="190" s="1"/>
  <c r="BJ57" i="188"/>
  <c r="BJ57" i="190" s="1"/>
  <c r="BJ39" i="188"/>
  <c r="BJ39" i="190" s="1"/>
  <c r="BJ66" i="188"/>
  <c r="BJ66" i="190" s="1"/>
  <c r="BJ58" i="188"/>
  <c r="BJ58" i="190" s="1"/>
  <c r="BJ69" i="188"/>
  <c r="BJ69" i="190" s="1"/>
  <c r="BJ70" i="188"/>
  <c r="BJ70" i="190" s="1"/>
  <c r="BJ76" i="188"/>
  <c r="BJ76" i="190" s="1"/>
  <c r="BJ10" i="188"/>
  <c r="BJ10" i="190" s="1"/>
  <c r="BJ25" i="188"/>
  <c r="BJ25" i="190" s="1"/>
  <c r="BJ21" i="188"/>
  <c r="BJ21" i="190" s="1"/>
  <c r="BJ28" i="188"/>
  <c r="BJ28" i="190" s="1"/>
  <c r="BJ67" i="188"/>
  <c r="BJ67" i="190" s="1"/>
  <c r="BJ42" i="188"/>
  <c r="BJ42" i="190" s="1"/>
  <c r="BJ15" i="188"/>
  <c r="BJ15" i="190" s="1"/>
  <c r="BJ82" i="188"/>
  <c r="BJ82" i="190" s="1"/>
  <c r="BJ35" i="188"/>
  <c r="BJ35" i="190" s="1"/>
  <c r="BJ51" i="188"/>
  <c r="BJ51" i="190" s="1"/>
  <c r="BJ47" i="188"/>
  <c r="BJ47" i="190" s="1"/>
  <c r="BJ36" i="188"/>
  <c r="BJ36" i="190" s="1"/>
  <c r="BJ46" i="188"/>
  <c r="BJ46" i="190" s="1"/>
  <c r="BJ48" i="188"/>
  <c r="BJ48" i="190" s="1"/>
  <c r="BJ64" i="188"/>
  <c r="BJ64" i="190" s="1"/>
  <c r="BJ41" i="188"/>
  <c r="BJ41" i="190" s="1"/>
  <c r="BJ30" i="188"/>
  <c r="BJ30" i="190" s="1"/>
  <c r="BJ24" i="188"/>
  <c r="BJ24" i="190" s="1"/>
  <c r="BJ65" i="188"/>
  <c r="BJ65" i="190" s="1"/>
  <c r="BJ32" i="188"/>
  <c r="BJ32" i="190" s="1"/>
  <c r="BJ11" i="188"/>
  <c r="BJ11" i="190" s="1"/>
  <c r="BJ33" i="188"/>
  <c r="BJ33" i="190" s="1"/>
  <c r="BJ27" i="188"/>
  <c r="BJ27" i="190" s="1"/>
  <c r="BJ14" i="188"/>
  <c r="BJ14" i="190" s="1"/>
  <c r="BJ50" i="188"/>
  <c r="BJ50" i="190" s="1"/>
  <c r="BJ56" i="188"/>
  <c r="BJ56" i="190" s="1"/>
  <c r="BJ22" i="188"/>
  <c r="BJ22" i="190" s="1"/>
  <c r="BJ49" i="188"/>
  <c r="BJ49" i="190" s="1"/>
  <c r="BJ12" i="188"/>
  <c r="BJ12" i="190" s="1"/>
  <c r="BJ9" i="188"/>
  <c r="BJ31" i="188"/>
  <c r="BJ31" i="190" s="1"/>
  <c r="BJ19" i="188"/>
  <c r="BJ19" i="190" s="1"/>
  <c r="BJ18" i="188"/>
  <c r="BJ18" i="190" s="1"/>
  <c r="BJ29" i="188"/>
  <c r="BJ29" i="190" s="1"/>
  <c r="BJ16" i="188"/>
  <c r="BJ16" i="190" s="1"/>
  <c r="BJ13" i="188"/>
  <c r="BJ13" i="190" s="1"/>
  <c r="BJ38" i="188"/>
  <c r="BJ38" i="190" s="1"/>
  <c r="BJ17" i="188"/>
  <c r="BJ17" i="190" s="1"/>
  <c r="BJ93" i="188"/>
  <c r="BJ93" i="190" s="1"/>
  <c r="BJ89" i="188"/>
  <c r="BJ89" i="190" s="1"/>
  <c r="BJ92" i="188"/>
  <c r="BJ94" i="188"/>
  <c r="BJ94" i="190" s="1"/>
  <c r="BJ87" i="188"/>
  <c r="BJ87" i="190" s="1"/>
  <c r="CB14" i="170"/>
  <c r="CI14" i="168"/>
  <c r="D30" i="170"/>
  <c r="CB30" i="168"/>
  <c r="D31" i="170"/>
  <c r="CB31" i="168"/>
  <c r="AC9" i="170"/>
  <c r="AC86" i="168"/>
  <c r="CF86" i="168"/>
  <c r="CF9" i="170"/>
  <c r="K86" i="168"/>
  <c r="K9" i="170"/>
  <c r="P9" i="170"/>
  <c r="P86" i="168"/>
  <c r="CB77" i="170"/>
  <c r="CI77" i="168"/>
  <c r="D36" i="170"/>
  <c r="CB36" i="168"/>
  <c r="CB29" i="170" l="1"/>
  <c r="CI29" i="168"/>
  <c r="BH92" i="190"/>
  <c r="BH91" i="188"/>
  <c r="BT92" i="190"/>
  <c r="BT91" i="188"/>
  <c r="O86" i="170"/>
  <c r="O88" i="168"/>
  <c r="AE9" i="190"/>
  <c r="AE86" i="188"/>
  <c r="CB57" i="170"/>
  <c r="CI57" i="168"/>
  <c r="D17" i="190"/>
  <c r="CB17" i="188"/>
  <c r="D41" i="190"/>
  <c r="CB41" i="188"/>
  <c r="D56" i="190"/>
  <c r="CB56" i="188"/>
  <c r="D66" i="190"/>
  <c r="CB66" i="188"/>
  <c r="AN88" i="168"/>
  <c r="AN86" i="170"/>
  <c r="BA88" i="168"/>
  <c r="BA86" i="170"/>
  <c r="AG9" i="190"/>
  <c r="AG86" i="188"/>
  <c r="BF86" i="170"/>
  <c r="BF88" i="168"/>
  <c r="CB48" i="170"/>
  <c r="CI48" i="168"/>
  <c r="CB15" i="170"/>
  <c r="CI15" i="168"/>
  <c r="V42" i="206"/>
  <c r="V77" i="207" s="1"/>
  <c r="U77" i="207"/>
  <c r="W42" i="206"/>
  <c r="W77" i="207" s="1"/>
  <c r="U42" i="207"/>
  <c r="W85" i="206"/>
  <c r="W42" i="207" s="1"/>
  <c r="V85" i="206"/>
  <c r="V42" i="207" s="1"/>
  <c r="U70" i="207"/>
  <c r="W47" i="206"/>
  <c r="W70" i="207" s="1"/>
  <c r="V47" i="206"/>
  <c r="V70" i="207" s="1"/>
  <c r="CA9" i="190"/>
  <c r="CA86" i="188"/>
  <c r="BJ9" i="190"/>
  <c r="BJ86" i="188"/>
  <c r="CI60" i="170"/>
  <c r="CN60" i="168"/>
  <c r="CL60" i="168"/>
  <c r="F86" i="188"/>
  <c r="F9" i="190"/>
  <c r="CI64" i="170"/>
  <c r="CN64" i="168"/>
  <c r="CL64" i="168"/>
  <c r="Z9" i="190"/>
  <c r="Z86" i="188"/>
  <c r="D20" i="190"/>
  <c r="CB20" i="188"/>
  <c r="D60" i="190"/>
  <c r="CB60" i="188"/>
  <c r="D31" i="190"/>
  <c r="CB31" i="188"/>
  <c r="D51" i="190"/>
  <c r="CB51" i="188"/>
  <c r="K92" i="190"/>
  <c r="K91" i="188"/>
  <c r="U86" i="170"/>
  <c r="U88" i="168"/>
  <c r="U9" i="190"/>
  <c r="U86" i="188"/>
  <c r="BC86" i="188"/>
  <c r="BC9" i="190"/>
  <c r="BY86" i="170"/>
  <c r="BY88" i="168"/>
  <c r="BU92" i="190"/>
  <c r="BU91" i="188"/>
  <c r="BU9" i="190"/>
  <c r="BU86" i="188"/>
  <c r="CB26" i="170"/>
  <c r="CI26" i="168"/>
  <c r="U73" i="207"/>
  <c r="V55" i="206"/>
  <c r="V73" i="207" s="1"/>
  <c r="W55" i="206"/>
  <c r="W73" i="207" s="1"/>
  <c r="U20" i="207"/>
  <c r="W21" i="206"/>
  <c r="W20" i="207" s="1"/>
  <c r="V21" i="206"/>
  <c r="V20" i="207" s="1"/>
  <c r="U71" i="207"/>
  <c r="W67" i="206"/>
  <c r="W71" i="207" s="1"/>
  <c r="V67" i="206"/>
  <c r="V71" i="207" s="1"/>
  <c r="BA92" i="190"/>
  <c r="BA91" i="188"/>
  <c r="CG86" i="170"/>
  <c r="CG88" i="168"/>
  <c r="CB12" i="170"/>
  <c r="CI12" i="168"/>
  <c r="BB86" i="188"/>
  <c r="BB9" i="190"/>
  <c r="AZ92" i="190"/>
  <c r="AZ91" i="188"/>
  <c r="BT9" i="190"/>
  <c r="BT86" i="188"/>
  <c r="AX86" i="188"/>
  <c r="AX9" i="190"/>
  <c r="AQ92" i="190"/>
  <c r="AQ91" i="188"/>
  <c r="J86" i="170"/>
  <c r="J88" i="168"/>
  <c r="BV86" i="170"/>
  <c r="BV88" i="168"/>
  <c r="BB86" i="170"/>
  <c r="BB88" i="168"/>
  <c r="D23" i="190"/>
  <c r="CB23" i="188"/>
  <c r="D9" i="190"/>
  <c r="D86" i="188"/>
  <c r="CB9" i="188"/>
  <c r="D55" i="190"/>
  <c r="CB55" i="188"/>
  <c r="D65" i="190"/>
  <c r="CB65" i="188"/>
  <c r="CI16" i="168"/>
  <c r="CB16" i="170"/>
  <c r="AA91" i="207"/>
  <c r="AC91" i="206"/>
  <c r="AC91" i="207" s="1"/>
  <c r="AA92" i="190"/>
  <c r="AA91" i="188"/>
  <c r="AQ86" i="170"/>
  <c r="AQ88" i="168"/>
  <c r="E9" i="190"/>
  <c r="E86" i="188"/>
  <c r="AF9" i="190"/>
  <c r="AF86" i="188"/>
  <c r="CB80" i="170"/>
  <c r="CI80" i="168"/>
  <c r="CB13" i="170"/>
  <c r="CI13" i="168"/>
  <c r="CB65" i="170"/>
  <c r="CI65" i="168"/>
  <c r="V62" i="206"/>
  <c r="V86" i="207" s="1"/>
  <c r="U86" i="207"/>
  <c r="W62" i="206"/>
  <c r="W86" i="207" s="1"/>
  <c r="U66" i="207"/>
  <c r="W57" i="206"/>
  <c r="W66" i="207" s="1"/>
  <c r="V57" i="206"/>
  <c r="V66" i="207" s="1"/>
  <c r="U36" i="207"/>
  <c r="V87" i="206"/>
  <c r="V36" i="207" s="1"/>
  <c r="W87" i="206"/>
  <c r="W36" i="207" s="1"/>
  <c r="BI86" i="170"/>
  <c r="BI88" i="168"/>
  <c r="CI22" i="170"/>
  <c r="CN22" i="168"/>
  <c r="CL22" i="168"/>
  <c r="CI14" i="170"/>
  <c r="CN14" i="168"/>
  <c r="CL14" i="168"/>
  <c r="CI17" i="170"/>
  <c r="CN17" i="168"/>
  <c r="CL17" i="168"/>
  <c r="CB36" i="170"/>
  <c r="CI36" i="168"/>
  <c r="BJ92" i="190"/>
  <c r="BJ91" i="188"/>
  <c r="M92" i="190"/>
  <c r="M91" i="188"/>
  <c r="AR9" i="190"/>
  <c r="AR86" i="188"/>
  <c r="AX92" i="190"/>
  <c r="AX91" i="188"/>
  <c r="CI38" i="168"/>
  <c r="CB38" i="170"/>
  <c r="BP86" i="170"/>
  <c r="BP88" i="168"/>
  <c r="D38" i="190"/>
  <c r="CB38" i="188"/>
  <c r="D28" i="190"/>
  <c r="CB28" i="188"/>
  <c r="D61" i="190"/>
  <c r="CB61" i="188"/>
  <c r="D48" i="190"/>
  <c r="CB48" i="188"/>
  <c r="N86" i="188"/>
  <c r="N9" i="190"/>
  <c r="AB13" i="207"/>
  <c r="AB91" i="206"/>
  <c r="AB91" i="207" s="1"/>
  <c r="CI73" i="170"/>
  <c r="CN73" i="168"/>
  <c r="CL73" i="168"/>
  <c r="BO9" i="190"/>
  <c r="BO86" i="188"/>
  <c r="BG86" i="170"/>
  <c r="BG88" i="168"/>
  <c r="BM86" i="170"/>
  <c r="BM88" i="168"/>
  <c r="BT86" i="170"/>
  <c r="BT88" i="168"/>
  <c r="BF9" i="190"/>
  <c r="BF86" i="188"/>
  <c r="CN25" i="168"/>
  <c r="CI25" i="170"/>
  <c r="CL25" i="168"/>
  <c r="U72" i="207"/>
  <c r="V65" i="206"/>
  <c r="V72" i="207" s="1"/>
  <c r="W65" i="206"/>
  <c r="W72" i="207" s="1"/>
  <c r="V22" i="206"/>
  <c r="V21" i="207" s="1"/>
  <c r="U21" i="207"/>
  <c r="W22" i="206"/>
  <c r="W21" i="207" s="1"/>
  <c r="U56" i="207"/>
  <c r="V28" i="206"/>
  <c r="V56" i="207" s="1"/>
  <c r="W28" i="206"/>
  <c r="W56" i="207" s="1"/>
  <c r="BX92" i="190"/>
  <c r="BX91" i="188"/>
  <c r="AD9" i="190"/>
  <c r="AD86" i="188"/>
  <c r="CB61" i="170"/>
  <c r="CI61" i="168"/>
  <c r="CB71" i="170"/>
  <c r="CI71" i="168"/>
  <c r="AT86" i="170"/>
  <c r="AT88" i="168"/>
  <c r="AC9" i="190"/>
  <c r="AC86" i="188"/>
  <c r="F92" i="190"/>
  <c r="F91" i="188"/>
  <c r="AS86" i="170"/>
  <c r="AS88" i="168"/>
  <c r="AV86" i="170"/>
  <c r="AV88" i="168"/>
  <c r="D21" i="190"/>
  <c r="CB21" i="188"/>
  <c r="D36" i="190"/>
  <c r="CB36" i="188"/>
  <c r="D74" i="190"/>
  <c r="CB74" i="188"/>
  <c r="D75" i="190"/>
  <c r="CB75" i="188"/>
  <c r="AU9" i="190"/>
  <c r="AU86" i="188"/>
  <c r="AA9" i="190"/>
  <c r="AA86" i="188"/>
  <c r="AT9" i="190"/>
  <c r="AT86" i="188"/>
  <c r="E86" i="170"/>
  <c r="E88" i="168"/>
  <c r="BN9" i="190"/>
  <c r="BN86" i="188"/>
  <c r="X88" i="168"/>
  <c r="X86" i="170"/>
  <c r="W9" i="190"/>
  <c r="W86" i="188"/>
  <c r="CI63" i="170"/>
  <c r="CN63" i="168"/>
  <c r="CL63" i="168"/>
  <c r="Q86" i="170"/>
  <c r="Q88" i="168"/>
  <c r="U54" i="207"/>
  <c r="W76" i="206"/>
  <c r="W54" i="207" s="1"/>
  <c r="V76" i="206"/>
  <c r="V54" i="207" s="1"/>
  <c r="U15" i="207"/>
  <c r="V35" i="206"/>
  <c r="V15" i="207" s="1"/>
  <c r="W35" i="206"/>
  <c r="W15" i="207" s="1"/>
  <c r="U82" i="207"/>
  <c r="W58" i="206"/>
  <c r="W82" i="207" s="1"/>
  <c r="V58" i="206"/>
  <c r="V82" i="207" s="1"/>
  <c r="U79" i="207"/>
  <c r="V48" i="206"/>
  <c r="V79" i="207" s="1"/>
  <c r="W48" i="206"/>
  <c r="W79" i="207" s="1"/>
  <c r="V92" i="190"/>
  <c r="V91" i="188"/>
  <c r="BK9" i="190"/>
  <c r="BK86" i="188"/>
  <c r="AB9" i="190"/>
  <c r="AB86" i="188"/>
  <c r="BR86" i="170"/>
  <c r="BR88" i="168"/>
  <c r="CB31" i="170"/>
  <c r="CI31" i="168"/>
  <c r="AC92" i="190"/>
  <c r="AC91" i="188"/>
  <c r="AQ9" i="190"/>
  <c r="AQ86" i="188"/>
  <c r="CB11" i="170"/>
  <c r="CI11" i="168"/>
  <c r="V86" i="170"/>
  <c r="V88" i="168"/>
  <c r="D27" i="190"/>
  <c r="CB27" i="188"/>
  <c r="D15" i="190"/>
  <c r="CB15" i="188"/>
  <c r="D34" i="190"/>
  <c r="CB34" i="188"/>
  <c r="D59" i="190"/>
  <c r="CB59" i="188"/>
  <c r="BP9" i="190"/>
  <c r="BP86" i="188"/>
  <c r="N86" i="170"/>
  <c r="N88" i="168"/>
  <c r="BI92" i="190"/>
  <c r="BI91" i="188"/>
  <c r="BN86" i="170"/>
  <c r="BN88" i="168"/>
  <c r="AL86" i="170"/>
  <c r="AL88" i="168"/>
  <c r="T86" i="170"/>
  <c r="T88" i="168"/>
  <c r="AL92" i="190"/>
  <c r="AL91" i="188"/>
  <c r="BL9" i="190"/>
  <c r="BL86" i="188"/>
  <c r="U48" i="207"/>
  <c r="W19" i="206"/>
  <c r="W48" i="207" s="1"/>
  <c r="V19" i="206"/>
  <c r="V48" i="207" s="1"/>
  <c r="U85" i="207"/>
  <c r="W64" i="206"/>
  <c r="W85" i="207" s="1"/>
  <c r="V64" i="206"/>
  <c r="V85" i="207" s="1"/>
  <c r="U18" i="207"/>
  <c r="W24" i="206"/>
  <c r="W18" i="207" s="1"/>
  <c r="V24" i="206"/>
  <c r="V18" i="207" s="1"/>
  <c r="U60" i="207"/>
  <c r="V68" i="206"/>
  <c r="V60" i="207" s="1"/>
  <c r="W68" i="206"/>
  <c r="W60" i="207" s="1"/>
  <c r="BX9" i="190"/>
  <c r="BX86" i="188"/>
  <c r="BD86" i="188"/>
  <c r="BD9" i="190"/>
  <c r="CB59" i="170"/>
  <c r="CI59" i="168"/>
  <c r="CI51" i="170"/>
  <c r="CN51" i="168"/>
  <c r="CL51" i="168"/>
  <c r="CB30" i="170"/>
  <c r="CI30" i="168"/>
  <c r="CI77" i="170"/>
  <c r="CN77" i="168"/>
  <c r="CL77" i="168"/>
  <c r="AY92" i="190"/>
  <c r="AY91" i="188"/>
  <c r="CB42" i="170"/>
  <c r="CI42" i="168"/>
  <c r="G86" i="170"/>
  <c r="G88" i="168"/>
  <c r="BG9" i="190"/>
  <c r="BG86" i="188"/>
  <c r="D11" i="190"/>
  <c r="CB11" i="188"/>
  <c r="D35" i="190"/>
  <c r="CB35" i="188"/>
  <c r="D54" i="190"/>
  <c r="CB54" i="188"/>
  <c r="D81" i="190"/>
  <c r="CB81" i="188"/>
  <c r="AH92" i="190"/>
  <c r="AH91" i="188"/>
  <c r="AU92" i="190"/>
  <c r="AU91" i="188"/>
  <c r="AD13" i="201"/>
  <c r="AD91" i="205"/>
  <c r="AD91" i="201" s="1"/>
  <c r="H92" i="190"/>
  <c r="H91" i="188"/>
  <c r="CB40" i="170"/>
  <c r="CI40" i="168"/>
  <c r="CB53" i="170"/>
  <c r="CI53" i="168"/>
  <c r="R92" i="190"/>
  <c r="R91" i="188"/>
  <c r="U64" i="207"/>
  <c r="W78" i="206"/>
  <c r="W64" i="207" s="1"/>
  <c r="V78" i="206"/>
  <c r="V64" i="207" s="1"/>
  <c r="U40" i="207"/>
  <c r="W15" i="206"/>
  <c r="W40" i="207" s="1"/>
  <c r="V15" i="206"/>
  <c r="V40" i="207" s="1"/>
  <c r="U63" i="207"/>
  <c r="W59" i="206"/>
  <c r="W63" i="207" s="1"/>
  <c r="V59" i="206"/>
  <c r="V63" i="207" s="1"/>
  <c r="V88" i="206"/>
  <c r="V88" i="207" s="1"/>
  <c r="U88" i="207"/>
  <c r="W88" i="206"/>
  <c r="W88" i="207" s="1"/>
  <c r="CI55" i="170"/>
  <c r="CN55" i="168"/>
  <c r="CL55" i="168"/>
  <c r="AY86" i="188"/>
  <c r="AY9" i="190"/>
  <c r="AS92" i="190"/>
  <c r="AS91" i="188"/>
  <c r="CI58" i="170"/>
  <c r="CN58" i="168"/>
  <c r="CL58" i="168"/>
  <c r="Q92" i="190"/>
  <c r="Q91" i="188"/>
  <c r="BO86" i="170"/>
  <c r="BO88" i="168"/>
  <c r="CA86" i="170"/>
  <c r="CA88" i="168"/>
  <c r="D13" i="190"/>
  <c r="CB13" i="188"/>
  <c r="D18" i="190"/>
  <c r="CB18" i="188"/>
  <c r="D63" i="190"/>
  <c r="CB63" i="188"/>
  <c r="D52" i="190"/>
  <c r="CB52" i="188"/>
  <c r="H88" i="168"/>
  <c r="H86" i="170"/>
  <c r="K86" i="188"/>
  <c r="K9" i="190"/>
  <c r="BE92" i="190"/>
  <c r="BE91" i="188"/>
  <c r="BO92" i="190"/>
  <c r="BO91" i="188"/>
  <c r="AM86" i="170"/>
  <c r="AM88" i="168"/>
  <c r="CB78" i="170"/>
  <c r="CI78" i="168"/>
  <c r="CB9" i="170"/>
  <c r="CI9" i="168"/>
  <c r="I92" i="190"/>
  <c r="I91" i="188"/>
  <c r="L86" i="170"/>
  <c r="L88" i="168"/>
  <c r="U83" i="207"/>
  <c r="V73" i="206"/>
  <c r="V83" i="207" s="1"/>
  <c r="W73" i="206"/>
  <c r="W83" i="207" s="1"/>
  <c r="U35" i="207"/>
  <c r="W44" i="206"/>
  <c r="W35" i="207" s="1"/>
  <c r="V44" i="206"/>
  <c r="V35" i="207" s="1"/>
  <c r="U58" i="207"/>
  <c r="W25" i="206"/>
  <c r="W58" i="207" s="1"/>
  <c r="V25" i="206"/>
  <c r="V58" i="207" s="1"/>
  <c r="U26" i="207"/>
  <c r="W29" i="206"/>
  <c r="W26" i="207" s="1"/>
  <c r="V29" i="206"/>
  <c r="V26" i="207" s="1"/>
  <c r="AM92" i="190"/>
  <c r="AM91" i="188"/>
  <c r="BR92" i="190"/>
  <c r="BR91" i="188"/>
  <c r="AI92" i="190"/>
  <c r="AI91" i="188"/>
  <c r="F88" i="168"/>
  <c r="F86" i="170"/>
  <c r="D12" i="190"/>
  <c r="CB12" i="188"/>
  <c r="D29" i="190"/>
  <c r="CB29" i="188"/>
  <c r="D37" i="190"/>
  <c r="CB37" i="188"/>
  <c r="D64" i="190"/>
  <c r="CB64" i="188"/>
  <c r="BP92" i="190"/>
  <c r="BP91" i="188"/>
  <c r="AC91" i="201"/>
  <c r="AE91" i="205"/>
  <c r="AE91" i="201" s="1"/>
  <c r="BZ86" i="170"/>
  <c r="BZ88" i="168"/>
  <c r="AT92" i="190"/>
  <c r="AT91" i="188"/>
  <c r="CB24" i="170"/>
  <c r="CI24" i="168"/>
  <c r="W92" i="190"/>
  <c r="W91" i="188"/>
  <c r="CI10" i="168"/>
  <c r="CB10" i="170"/>
  <c r="BS9" i="190"/>
  <c r="BS86" i="188"/>
  <c r="S86" i="170"/>
  <c r="S88" i="168"/>
  <c r="U37" i="207"/>
  <c r="W37" i="206"/>
  <c r="W37" i="207" s="1"/>
  <c r="V37" i="206"/>
  <c r="V37" i="207" s="1"/>
  <c r="W79" i="206"/>
  <c r="W80" i="207" s="1"/>
  <c r="V79" i="206"/>
  <c r="V80" i="207" s="1"/>
  <c r="U80" i="207"/>
  <c r="U52" i="207"/>
  <c r="W60" i="206"/>
  <c r="W52" i="207" s="1"/>
  <c r="V60" i="206"/>
  <c r="V52" i="207" s="1"/>
  <c r="U55" i="207"/>
  <c r="W49" i="206"/>
  <c r="W55" i="207" s="1"/>
  <c r="V49" i="206"/>
  <c r="V55" i="207" s="1"/>
  <c r="CN49" i="168"/>
  <c r="CI49" i="170"/>
  <c r="CL49" i="168"/>
  <c r="CB82" i="170"/>
  <c r="CI82" i="168"/>
  <c r="AK86" i="188"/>
  <c r="AK9" i="190"/>
  <c r="M9" i="190"/>
  <c r="M86" i="188"/>
  <c r="AW92" i="190"/>
  <c r="AW91" i="188"/>
  <c r="CB69" i="170"/>
  <c r="CI69" i="168"/>
  <c r="D14" i="190"/>
  <c r="CB14" i="188"/>
  <c r="D44" i="190"/>
  <c r="CB44" i="188"/>
  <c r="D42" i="190"/>
  <c r="CB42" i="188"/>
  <c r="D78" i="190"/>
  <c r="CB78" i="188"/>
  <c r="AH86" i="188"/>
  <c r="AH9" i="190"/>
  <c r="AP9" i="190"/>
  <c r="AP86" i="188"/>
  <c r="D88" i="168"/>
  <c r="CB86" i="168"/>
  <c r="CB86" i="170" s="1"/>
  <c r="D86" i="170"/>
  <c r="BE86" i="170"/>
  <c r="BE88" i="168"/>
  <c r="CB66" i="170"/>
  <c r="CI66" i="168"/>
  <c r="BY92" i="190"/>
  <c r="BY91" i="188"/>
  <c r="U23" i="207"/>
  <c r="W38" i="206"/>
  <c r="W23" i="207" s="1"/>
  <c r="V38" i="206"/>
  <c r="V23" i="207" s="1"/>
  <c r="U46" i="207"/>
  <c r="W16" i="206"/>
  <c r="W46" i="207" s="1"/>
  <c r="V16" i="206"/>
  <c r="V46" i="207" s="1"/>
  <c r="U28" i="207"/>
  <c r="W33" i="206"/>
  <c r="W28" i="207" s="1"/>
  <c r="V33" i="206"/>
  <c r="V28" i="207" s="1"/>
  <c r="U65" i="207"/>
  <c r="W69" i="206"/>
  <c r="W65" i="207" s="1"/>
  <c r="V69" i="206"/>
  <c r="V65" i="207" s="1"/>
  <c r="AM9" i="190"/>
  <c r="AM86" i="188"/>
  <c r="CB34" i="170"/>
  <c r="CI34" i="168"/>
  <c r="CB19" i="170"/>
  <c r="CI19" i="168"/>
  <c r="BW92" i="190"/>
  <c r="BW91" i="188"/>
  <c r="P86" i="170"/>
  <c r="P88" i="168"/>
  <c r="CB44" i="170"/>
  <c r="CI44" i="168"/>
  <c r="AI86" i="170"/>
  <c r="AI88" i="168"/>
  <c r="D30" i="190"/>
  <c r="CB30" i="188"/>
  <c r="D26" i="190"/>
  <c r="CB26" i="188"/>
  <c r="D77" i="190"/>
  <c r="CB77" i="188"/>
  <c r="D84" i="190"/>
  <c r="CB84" i="188"/>
  <c r="AH86" i="170"/>
  <c r="AH88" i="168"/>
  <c r="AR86" i="170"/>
  <c r="AR88" i="168"/>
  <c r="J92" i="190"/>
  <c r="J91" i="188"/>
  <c r="BC92" i="190"/>
  <c r="BC91" i="188"/>
  <c r="Z88" i="168"/>
  <c r="Z86" i="170"/>
  <c r="AN92" i="190"/>
  <c r="AN91" i="188"/>
  <c r="AK86" i="170"/>
  <c r="AK88" i="168"/>
  <c r="BL92" i="190"/>
  <c r="BL91" i="188"/>
  <c r="BS92" i="190"/>
  <c r="BS91" i="188"/>
  <c r="BJ86" i="170"/>
  <c r="BJ88" i="168"/>
  <c r="U53" i="207"/>
  <c r="W77" i="206"/>
  <c r="W53" i="207" s="1"/>
  <c r="V77" i="206"/>
  <c r="V53" i="207" s="1"/>
  <c r="U87" i="207"/>
  <c r="W45" i="206"/>
  <c r="W87" i="207" s="1"/>
  <c r="V45" i="206"/>
  <c r="V87" i="207" s="1"/>
  <c r="U68" i="207"/>
  <c r="W61" i="206"/>
  <c r="W68" i="207" s="1"/>
  <c r="V61" i="206"/>
  <c r="V68" i="207" s="1"/>
  <c r="U25" i="207"/>
  <c r="W30" i="206"/>
  <c r="W25" i="207" s="1"/>
  <c r="V30" i="206"/>
  <c r="V25" i="207" s="1"/>
  <c r="CB20" i="170"/>
  <c r="CI20" i="168"/>
  <c r="P92" i="190"/>
  <c r="P91" i="188"/>
  <c r="AZ86" i="188"/>
  <c r="AZ9" i="190"/>
  <c r="BW86" i="170"/>
  <c r="BW88" i="168"/>
  <c r="O92" i="190"/>
  <c r="O91" i="188"/>
  <c r="CB74" i="170"/>
  <c r="CI74" i="168"/>
  <c r="AV9" i="190"/>
  <c r="AV86" i="188"/>
  <c r="CB50" i="170"/>
  <c r="CI50" i="168"/>
  <c r="D10" i="190"/>
  <c r="CB10" i="188"/>
  <c r="D50" i="190"/>
  <c r="CB50" i="188"/>
  <c r="D80" i="190"/>
  <c r="CB80" i="188"/>
  <c r="D73" i="190"/>
  <c r="CB73" i="188"/>
  <c r="AB86" i="170"/>
  <c r="AB88" i="168"/>
  <c r="H86" i="188"/>
  <c r="H9" i="190"/>
  <c r="AO92" i="190"/>
  <c r="AO91" i="188"/>
  <c r="AG92" i="190"/>
  <c r="AG91" i="188"/>
  <c r="AZ86" i="170"/>
  <c r="AZ88" i="168"/>
  <c r="V14" i="206"/>
  <c r="V14" i="207" s="1"/>
  <c r="U14" i="207"/>
  <c r="W14" i="206"/>
  <c r="W14" i="207" s="1"/>
  <c r="U47" i="207"/>
  <c r="W80" i="206"/>
  <c r="W47" i="207" s="1"/>
  <c r="V80" i="206"/>
  <c r="V47" i="207" s="1"/>
  <c r="U61" i="207"/>
  <c r="W23" i="206"/>
  <c r="W61" i="207" s="1"/>
  <c r="V23" i="206"/>
  <c r="V61" i="207" s="1"/>
  <c r="U59" i="207"/>
  <c r="W50" i="206"/>
  <c r="W59" i="207" s="1"/>
  <c r="V50" i="206"/>
  <c r="V59" i="207" s="1"/>
  <c r="CB52" i="170"/>
  <c r="CI52" i="168"/>
  <c r="T9" i="190"/>
  <c r="T86" i="188"/>
  <c r="CI32" i="168"/>
  <c r="CB32" i="170"/>
  <c r="BB92" i="190"/>
  <c r="BB91" i="188"/>
  <c r="S9" i="190"/>
  <c r="S86" i="188"/>
  <c r="S92" i="190"/>
  <c r="S91" i="188"/>
  <c r="AK92" i="190"/>
  <c r="AK91" i="188"/>
  <c r="BC86" i="170"/>
  <c r="BC88" i="168"/>
  <c r="AD86" i="170"/>
  <c r="AD88" i="168"/>
  <c r="D22" i="190"/>
  <c r="CB22" i="188"/>
  <c r="D71" i="190"/>
  <c r="CB71" i="188"/>
  <c r="D40" i="190"/>
  <c r="CB40" i="188"/>
  <c r="D62" i="190"/>
  <c r="CB62" i="188"/>
  <c r="CB79" i="170"/>
  <c r="CI79" i="168"/>
  <c r="AO9" i="190"/>
  <c r="AO86" i="188"/>
  <c r="U92" i="190"/>
  <c r="U91" i="188"/>
  <c r="BN92" i="190"/>
  <c r="BN91" i="188"/>
  <c r="BV9" i="190"/>
  <c r="BV86" i="188"/>
  <c r="BZ92" i="190"/>
  <c r="BZ91" i="188"/>
  <c r="CB28" i="170"/>
  <c r="CI28" i="168"/>
  <c r="BM9" i="190"/>
  <c r="BM86" i="188"/>
  <c r="CB39" i="170"/>
  <c r="CI39" i="168"/>
  <c r="R9" i="190"/>
  <c r="R86" i="188"/>
  <c r="U38" i="207"/>
  <c r="W74" i="206"/>
  <c r="W38" i="207" s="1"/>
  <c r="V74" i="206"/>
  <c r="V38" i="207" s="1"/>
  <c r="U24" i="207"/>
  <c r="W17" i="206"/>
  <c r="W24" i="207" s="1"/>
  <c r="V17" i="206"/>
  <c r="V24" i="207" s="1"/>
  <c r="U62" i="207"/>
  <c r="V43" i="206"/>
  <c r="V62" i="207" s="1"/>
  <c r="W43" i="206"/>
  <c r="W62" i="207" s="1"/>
  <c r="U32" i="207"/>
  <c r="W70" i="206"/>
  <c r="W32" i="207" s="1"/>
  <c r="V70" i="206"/>
  <c r="V32" i="207" s="1"/>
  <c r="AJ92" i="190"/>
  <c r="AJ91" i="188"/>
  <c r="G92" i="190"/>
  <c r="G91" i="188"/>
  <c r="AR92" i="190"/>
  <c r="AR91" i="188"/>
  <c r="BH9" i="190"/>
  <c r="BH86" i="188"/>
  <c r="K86" i="170"/>
  <c r="K88" i="168"/>
  <c r="CF86" i="170"/>
  <c r="CF88" i="168"/>
  <c r="BR9" i="190"/>
  <c r="BR86" i="188"/>
  <c r="AC86" i="170"/>
  <c r="AC88" i="168"/>
  <c r="AE92" i="190"/>
  <c r="AE91" i="188"/>
  <c r="CB54" i="170"/>
  <c r="CI54" i="168"/>
  <c r="L92" i="190"/>
  <c r="L91" i="188"/>
  <c r="Z92" i="190"/>
  <c r="Z91" i="188"/>
  <c r="AV92" i="190"/>
  <c r="AV91" i="188"/>
  <c r="AS13" i="205" a="1"/>
  <c r="D94" i="190"/>
  <c r="CB94" i="188"/>
  <c r="CB94" i="190" s="1"/>
  <c r="D39" i="190"/>
  <c r="CB39" i="188"/>
  <c r="D69" i="190"/>
  <c r="CB69" i="188"/>
  <c r="D46" i="190"/>
  <c r="CB46" i="188"/>
  <c r="D82" i="190"/>
  <c r="CB82" i="188"/>
  <c r="AO86" i="170"/>
  <c r="AO88" i="168"/>
  <c r="BZ9" i="190"/>
  <c r="BZ86" i="188"/>
  <c r="AP92" i="190"/>
  <c r="AP91" i="188"/>
  <c r="CH86" i="170"/>
  <c r="CH88" i="168"/>
  <c r="AL9" i="190"/>
  <c r="AL86" i="188"/>
  <c r="AF86" i="170"/>
  <c r="AF88" i="168"/>
  <c r="U22" i="207"/>
  <c r="V75" i="206"/>
  <c r="V22" i="207" s="1"/>
  <c r="W75" i="206"/>
  <c r="W22" i="207" s="1"/>
  <c r="U74" i="207"/>
  <c r="W53" i="206"/>
  <c r="W74" i="207" s="1"/>
  <c r="V53" i="206"/>
  <c r="V74" i="207" s="1"/>
  <c r="U76" i="207"/>
  <c r="V63" i="206"/>
  <c r="V76" i="207" s="1"/>
  <c r="W63" i="206"/>
  <c r="W76" i="207" s="1"/>
  <c r="U19" i="207"/>
  <c r="W31" i="206"/>
  <c r="W19" i="207" s="1"/>
  <c r="V31" i="206"/>
  <c r="V19" i="207" s="1"/>
  <c r="BA86" i="188"/>
  <c r="BA9" i="190"/>
  <c r="AD92" i="190"/>
  <c r="AD91" i="188"/>
  <c r="BD88" i="168"/>
  <c r="BD86" i="170"/>
  <c r="T92" i="190"/>
  <c r="T91" i="188"/>
  <c r="CB18" i="170"/>
  <c r="CI18" i="168"/>
  <c r="AJ86" i="170"/>
  <c r="AJ88" i="168"/>
  <c r="CA92" i="190"/>
  <c r="CA91" i="188"/>
  <c r="AX86" i="170"/>
  <c r="AX88" i="168"/>
  <c r="CE86" i="170"/>
  <c r="CE88" i="168"/>
  <c r="AW9" i="190"/>
  <c r="AW86" i="188"/>
  <c r="AP13" i="205" a="1"/>
  <c r="D93" i="190"/>
  <c r="CB93" i="188"/>
  <c r="CB93" i="190" s="1"/>
  <c r="D49" i="190"/>
  <c r="CB49" i="188"/>
  <c r="D76" i="190"/>
  <c r="CB76" i="188"/>
  <c r="D53" i="190"/>
  <c r="CB53" i="188"/>
  <c r="CI27" i="168"/>
  <c r="CB27" i="170"/>
  <c r="Y92" i="190"/>
  <c r="Y91" i="188"/>
  <c r="Y9" i="190"/>
  <c r="Y86" i="188"/>
  <c r="CB68" i="170"/>
  <c r="CI68" i="168"/>
  <c r="BV92" i="190"/>
  <c r="BV91" i="188"/>
  <c r="CI41" i="170"/>
  <c r="CN41" i="168"/>
  <c r="CL41" i="168"/>
  <c r="X92" i="190"/>
  <c r="X91" i="188"/>
  <c r="BF92" i="190"/>
  <c r="BF91" i="188"/>
  <c r="I86" i="188"/>
  <c r="I9" i="190"/>
  <c r="AW86" i="170"/>
  <c r="AW88" i="168"/>
  <c r="U43" i="207"/>
  <c r="V84" i="206"/>
  <c r="V43" i="207" s="1"/>
  <c r="W84" i="206"/>
  <c r="W43" i="207" s="1"/>
  <c r="U29" i="207"/>
  <c r="W81" i="206"/>
  <c r="W29" i="207" s="1"/>
  <c r="V81" i="206"/>
  <c r="V29" i="207" s="1"/>
  <c r="U45" i="207"/>
  <c r="V83" i="206"/>
  <c r="V45" i="207" s="1"/>
  <c r="W83" i="206"/>
  <c r="W45" i="207" s="1"/>
  <c r="U81" i="207"/>
  <c r="W51" i="206"/>
  <c r="W81" i="207" s="1"/>
  <c r="V51" i="206"/>
  <c r="V81" i="207" s="1"/>
  <c r="BK92" i="190"/>
  <c r="BK91" i="188"/>
  <c r="AS9" i="190"/>
  <c r="AS86" i="188"/>
  <c r="Q9" i="190"/>
  <c r="Q86" i="188"/>
  <c r="BQ86" i="170"/>
  <c r="BQ88" i="168"/>
  <c r="D89" i="190"/>
  <c r="CB89" i="188"/>
  <c r="CB89" i="190" s="1"/>
  <c r="D32" i="190"/>
  <c r="CB32" i="188"/>
  <c r="D33" i="190"/>
  <c r="CB33" i="188"/>
  <c r="D72" i="190"/>
  <c r="CB72" i="188"/>
  <c r="CB37" i="170"/>
  <c r="CI37" i="168"/>
  <c r="CC86" i="170"/>
  <c r="CC88" i="168"/>
  <c r="BE86" i="188"/>
  <c r="BE9" i="190"/>
  <c r="E92" i="190"/>
  <c r="E91" i="188"/>
  <c r="AF92" i="190"/>
  <c r="AF91" i="188"/>
  <c r="BL86" i="170"/>
  <c r="BL88" i="168"/>
  <c r="BY9" i="190"/>
  <c r="BY86" i="188"/>
  <c r="U17" i="207"/>
  <c r="W34" i="206"/>
  <c r="W17" i="207" s="1"/>
  <c r="V34" i="206"/>
  <c r="V17" i="207" s="1"/>
  <c r="W18" i="206"/>
  <c r="W44" i="207" s="1"/>
  <c r="V18" i="206"/>
  <c r="V44" i="207" s="1"/>
  <c r="U44" i="207"/>
  <c r="U57" i="207"/>
  <c r="V26" i="206"/>
  <c r="V57" i="207" s="1"/>
  <c r="W26" i="206"/>
  <c r="W57" i="207" s="1"/>
  <c r="U31" i="207"/>
  <c r="W71" i="206"/>
  <c r="W31" i="207" s="1"/>
  <c r="V71" i="206"/>
  <c r="V31" i="207" s="1"/>
  <c r="BD92" i="190"/>
  <c r="BD91" i="188"/>
  <c r="AY86" i="170"/>
  <c r="AY88" i="168"/>
  <c r="CB81" i="170"/>
  <c r="CI81" i="168"/>
  <c r="AE86" i="170"/>
  <c r="AE88" i="168"/>
  <c r="BW9" i="190"/>
  <c r="BW86" i="188"/>
  <c r="AI86" i="188"/>
  <c r="AI9" i="190"/>
  <c r="BG92" i="190"/>
  <c r="BG91" i="188"/>
  <c r="AF13" i="205" a="1"/>
  <c r="D87" i="190"/>
  <c r="CB87" i="188"/>
  <c r="CB87" i="190" s="1"/>
  <c r="D16" i="190"/>
  <c r="CB16" i="188"/>
  <c r="D43" i="190"/>
  <c r="CB43" i="188"/>
  <c r="D68" i="190"/>
  <c r="CB68" i="188"/>
  <c r="CB35" i="170"/>
  <c r="CI35" i="168"/>
  <c r="CB21" i="170"/>
  <c r="CI21" i="168"/>
  <c r="BI9" i="190"/>
  <c r="BI86" i="188"/>
  <c r="BK86" i="170"/>
  <c r="BK88" i="168"/>
  <c r="CN75" i="168"/>
  <c r="CI75" i="170"/>
  <c r="CL75" i="168"/>
  <c r="U51" i="207"/>
  <c r="W36" i="206"/>
  <c r="W51" i="207" s="1"/>
  <c r="V36" i="206"/>
  <c r="V51" i="207" s="1"/>
  <c r="U67" i="207"/>
  <c r="W54" i="206"/>
  <c r="W67" i="207" s="1"/>
  <c r="V54" i="206"/>
  <c r="V67" i="207" s="1"/>
  <c r="U78" i="207"/>
  <c r="W46" i="206"/>
  <c r="W78" i="207" s="1"/>
  <c r="V46" i="206"/>
  <c r="V78" i="207" s="1"/>
  <c r="W13" i="206"/>
  <c r="W13" i="207" s="1"/>
  <c r="U91" i="206"/>
  <c r="V13" i="206"/>
  <c r="U13" i="207"/>
  <c r="BX88" i="168"/>
  <c r="BX86" i="170"/>
  <c r="BQ92" i="190"/>
  <c r="BQ91" i="188"/>
  <c r="CB33" i="170"/>
  <c r="CI33" i="168"/>
  <c r="AB92" i="190"/>
  <c r="AB91" i="188"/>
  <c r="AL13" i="205" a="1"/>
  <c r="D92" i="190"/>
  <c r="CB92" i="188"/>
  <c r="CB92" i="190" s="1"/>
  <c r="D91" i="188"/>
  <c r="D47" i="190"/>
  <c r="CB47" i="188"/>
  <c r="D58" i="190"/>
  <c r="CB58" i="188"/>
  <c r="D83" i="190"/>
  <c r="CB83" i="188"/>
  <c r="N92" i="190"/>
  <c r="N91" i="188"/>
  <c r="CI76" i="170"/>
  <c r="CN76" i="168"/>
  <c r="CL76" i="168"/>
  <c r="CB45" i="170"/>
  <c r="CI45" i="168"/>
  <c r="J86" i="188"/>
  <c r="J9" i="190"/>
  <c r="W86" i="170"/>
  <c r="W88" i="168"/>
  <c r="AN9" i="190"/>
  <c r="AN86" i="188"/>
  <c r="U69" i="207"/>
  <c r="W39" i="206"/>
  <c r="W69" i="207" s="1"/>
  <c r="V39" i="206"/>
  <c r="V69" i="207" s="1"/>
  <c r="V82" i="206"/>
  <c r="V49" i="207" s="1"/>
  <c r="W82" i="206"/>
  <c r="W49" i="207" s="1"/>
  <c r="U49" i="207"/>
  <c r="U75" i="207"/>
  <c r="W66" i="206"/>
  <c r="W75" i="207" s="1"/>
  <c r="V66" i="206"/>
  <c r="V75" i="207" s="1"/>
  <c r="V32" i="206"/>
  <c r="V39" i="207" s="1"/>
  <c r="U39" i="207"/>
  <c r="W32" i="206"/>
  <c r="W39" i="207" s="1"/>
  <c r="BQ9" i="190"/>
  <c r="BQ86" i="188"/>
  <c r="AU86" i="170"/>
  <c r="AU88" i="168"/>
  <c r="R86" i="170"/>
  <c r="R88" i="168"/>
  <c r="CD86" i="170"/>
  <c r="CD88" i="168"/>
  <c r="CI47" i="170"/>
  <c r="CN47" i="168"/>
  <c r="CL47" i="168"/>
  <c r="I88" i="168"/>
  <c r="I86" i="170"/>
  <c r="CB84" i="170"/>
  <c r="CI84" i="168"/>
  <c r="L86" i="188"/>
  <c r="L9" i="190"/>
  <c r="CB43" i="170"/>
  <c r="CI43" i="168"/>
  <c r="D24" i="190"/>
  <c r="CB24" i="188"/>
  <c r="D70" i="190"/>
  <c r="CB70" i="188"/>
  <c r="D57" i="190"/>
  <c r="CB57" i="188"/>
  <c r="D79" i="190"/>
  <c r="CB79" i="188"/>
  <c r="CI83" i="170"/>
  <c r="CN83" i="168"/>
  <c r="CL83" i="168"/>
  <c r="BU86" i="170"/>
  <c r="BU88" i="168"/>
  <c r="CB23" i="170"/>
  <c r="CI23" i="168"/>
  <c r="M86" i="170"/>
  <c r="M88" i="168"/>
  <c r="BM92" i="190"/>
  <c r="BM91" i="188"/>
  <c r="CB70" i="170"/>
  <c r="CI70" i="168"/>
  <c r="AA86" i="170"/>
  <c r="AA88" i="168"/>
  <c r="U16" i="207"/>
  <c r="W40" i="206"/>
  <c r="W16" i="207" s="1"/>
  <c r="V40" i="206"/>
  <c r="V16" i="207" s="1"/>
  <c r="U34" i="207"/>
  <c r="W20" i="206"/>
  <c r="W34" i="207" s="1"/>
  <c r="V20" i="206"/>
  <c r="V34" i="207" s="1"/>
  <c r="U50" i="207"/>
  <c r="W86" i="206"/>
  <c r="W50" i="207" s="1"/>
  <c r="V86" i="206"/>
  <c r="V50" i="207" s="1"/>
  <c r="V52" i="206"/>
  <c r="V41" i="207" s="1"/>
  <c r="U41" i="207"/>
  <c r="W52" i="206"/>
  <c r="W41" i="207" s="1"/>
  <c r="BS86" i="170"/>
  <c r="BS88" i="168"/>
  <c r="CB62" i="170"/>
  <c r="CI62" i="168"/>
  <c r="AJ9" i="190"/>
  <c r="AJ86" i="188"/>
  <c r="G9" i="190"/>
  <c r="G86" i="188"/>
  <c r="P9" i="190"/>
  <c r="P86" i="188"/>
  <c r="CB72" i="170"/>
  <c r="CI72" i="168"/>
  <c r="Y86" i="170"/>
  <c r="Y88" i="168"/>
  <c r="O9" i="190"/>
  <c r="O86" i="188"/>
  <c r="D19" i="190"/>
  <c r="CB19" i="188"/>
  <c r="D25" i="190"/>
  <c r="CB25" i="188"/>
  <c r="D45" i="190"/>
  <c r="CB45" i="188"/>
  <c r="D67" i="190"/>
  <c r="CB67" i="188"/>
  <c r="CB46" i="170"/>
  <c r="CI46" i="168"/>
  <c r="CB67" i="170"/>
  <c r="CI67" i="168"/>
  <c r="AG86" i="170"/>
  <c r="AG88" i="168"/>
  <c r="X9" i="190"/>
  <c r="X86" i="188"/>
  <c r="CB56" i="170"/>
  <c r="CI56" i="168"/>
  <c r="U33" i="207"/>
  <c r="W41" i="206"/>
  <c r="W33" i="207" s="1"/>
  <c r="V41" i="206"/>
  <c r="V33" i="207" s="1"/>
  <c r="U84" i="207"/>
  <c r="W56" i="206"/>
  <c r="W84" i="207" s="1"/>
  <c r="V56" i="206"/>
  <c r="V84" i="207" s="1"/>
  <c r="W27" i="206"/>
  <c r="W27" i="207" s="1"/>
  <c r="V27" i="206"/>
  <c r="V27" i="207" s="1"/>
  <c r="U27" i="207"/>
  <c r="V72" i="206"/>
  <c r="V30" i="207" s="1"/>
  <c r="U30" i="207"/>
  <c r="W72" i="206"/>
  <c r="W30" i="207" s="1"/>
  <c r="V9" i="190"/>
  <c r="V86" i="188"/>
  <c r="BH86" i="170"/>
  <c r="BH88" i="168"/>
  <c r="AP86" i="170"/>
  <c r="AP88" i="168"/>
  <c r="AI13" i="205" l="1" a="1"/>
  <c r="D91" i="190"/>
  <c r="CB91" i="188"/>
  <c r="CB16" i="190"/>
  <c r="CI16" i="188"/>
  <c r="BE86" i="190"/>
  <c r="BE88" i="188"/>
  <c r="CB71" i="190"/>
  <c r="CI71" i="188"/>
  <c r="CI52" i="170"/>
  <c r="CN52" i="168"/>
  <c r="CL52" i="168"/>
  <c r="AM86" i="190"/>
  <c r="AM88" i="188"/>
  <c r="CI28" i="170"/>
  <c r="CN28" i="168"/>
  <c r="CL28" i="168"/>
  <c r="X86" i="190"/>
  <c r="X88" i="188"/>
  <c r="CI72" i="170"/>
  <c r="CN72" i="168"/>
  <c r="CL72" i="168"/>
  <c r="CI37" i="170"/>
  <c r="CN37" i="168"/>
  <c r="CL37" i="168"/>
  <c r="AW86" i="190"/>
  <c r="AW88" i="188"/>
  <c r="BZ86" i="190"/>
  <c r="BZ88" i="188"/>
  <c r="AZ86" i="190"/>
  <c r="AZ88" i="188"/>
  <c r="AP86" i="190"/>
  <c r="AP88" i="188"/>
  <c r="CI82" i="170"/>
  <c r="CN82" i="168"/>
  <c r="CL82" i="168"/>
  <c r="H88" i="170"/>
  <c r="H90" i="168"/>
  <c r="AT86" i="190"/>
  <c r="AT88" i="188"/>
  <c r="AC86" i="190"/>
  <c r="AC88" i="188"/>
  <c r="N86" i="190"/>
  <c r="N88" i="188"/>
  <c r="CI16" i="170"/>
  <c r="CN16" i="168"/>
  <c r="CL16" i="168"/>
  <c r="BT86" i="190"/>
  <c r="BT88" i="188"/>
  <c r="CB66" i="190"/>
  <c r="CI66" i="188"/>
  <c r="G91" i="190"/>
  <c r="CI56" i="170"/>
  <c r="CN56" i="168"/>
  <c r="CL56" i="168"/>
  <c r="Y88" i="170"/>
  <c r="Y90" i="168"/>
  <c r="AN86" i="190"/>
  <c r="AN88" i="188"/>
  <c r="AP79" i="205"/>
  <c r="AP59" i="205"/>
  <c r="AP39" i="205"/>
  <c r="AP19" i="205"/>
  <c r="AP87" i="205"/>
  <c r="AP66" i="205"/>
  <c r="AP45" i="205"/>
  <c r="AP24" i="205"/>
  <c r="AP84" i="205"/>
  <c r="AP75" i="205"/>
  <c r="AP53" i="205"/>
  <c r="AP31" i="205"/>
  <c r="AP72" i="205"/>
  <c r="AP50" i="205"/>
  <c r="AP28" i="205"/>
  <c r="AP67" i="205"/>
  <c r="AP44" i="205"/>
  <c r="AP22" i="205"/>
  <c r="AP65" i="205"/>
  <c r="AP40" i="205"/>
  <c r="AP14" i="205"/>
  <c r="AP64" i="205"/>
  <c r="AP38" i="205"/>
  <c r="AP63" i="205"/>
  <c r="AP37" i="205"/>
  <c r="AP13" i="205"/>
  <c r="AP82" i="205"/>
  <c r="AP52" i="205"/>
  <c r="AP21" i="205"/>
  <c r="AP81" i="205"/>
  <c r="AP51" i="205"/>
  <c r="AP20" i="205"/>
  <c r="AP78" i="205"/>
  <c r="AP48" i="205"/>
  <c r="AP17" i="205"/>
  <c r="AP74" i="205"/>
  <c r="AP43" i="205"/>
  <c r="AP73" i="205"/>
  <c r="AP42" i="205"/>
  <c r="AP68" i="205"/>
  <c r="AP34" i="205"/>
  <c r="AP61" i="205"/>
  <c r="AP32" i="205"/>
  <c r="AP60" i="205"/>
  <c r="AP30" i="205"/>
  <c r="AP62" i="205"/>
  <c r="AP15" i="205"/>
  <c r="AP58" i="205"/>
  <c r="AP57" i="205"/>
  <c r="AP56" i="205"/>
  <c r="AP55" i="205"/>
  <c r="AP54" i="205"/>
  <c r="AP49" i="205"/>
  <c r="AP47" i="205"/>
  <c r="AP46" i="205"/>
  <c r="AP41" i="205"/>
  <c r="AP88" i="205"/>
  <c r="AP36" i="205"/>
  <c r="AP86" i="205"/>
  <c r="AP35" i="205"/>
  <c r="AP85" i="205"/>
  <c r="AP33" i="205"/>
  <c r="AP80" i="205"/>
  <c r="AP27" i="205"/>
  <c r="AP69" i="205"/>
  <c r="AP16" i="205"/>
  <c r="AP83" i="205"/>
  <c r="AP77" i="205"/>
  <c r="AP76" i="205"/>
  <c r="AP71" i="205"/>
  <c r="AP25" i="205"/>
  <c r="AP23" i="205"/>
  <c r="AP70" i="205"/>
  <c r="AP29" i="205"/>
  <c r="AP26" i="205"/>
  <c r="AP18" i="205"/>
  <c r="BA86" i="190"/>
  <c r="BA88" i="188"/>
  <c r="AJ91" i="190"/>
  <c r="AP88" i="170"/>
  <c r="AP90" i="168"/>
  <c r="AL79" i="205"/>
  <c r="AL59" i="205"/>
  <c r="AL39" i="205"/>
  <c r="AL19" i="205"/>
  <c r="AL83" i="205"/>
  <c r="AL62" i="205"/>
  <c r="AL41" i="205"/>
  <c r="AL20" i="205"/>
  <c r="AL67" i="205"/>
  <c r="AL45" i="205"/>
  <c r="AL23" i="205"/>
  <c r="AL86" i="205"/>
  <c r="AL64" i="205"/>
  <c r="AL42" i="205"/>
  <c r="AL18" i="205"/>
  <c r="AL80" i="205"/>
  <c r="AL57" i="205"/>
  <c r="AL35" i="205"/>
  <c r="AL69" i="205"/>
  <c r="AL43" i="205"/>
  <c r="AL15" i="205"/>
  <c r="AL68" i="205"/>
  <c r="AL40" i="205"/>
  <c r="AL14" i="205"/>
  <c r="AL66" i="205"/>
  <c r="AL38" i="205"/>
  <c r="AL13" i="205"/>
  <c r="AL72" i="205"/>
  <c r="AL37" i="205"/>
  <c r="AL71" i="205"/>
  <c r="AL36" i="205"/>
  <c r="AL65" i="205"/>
  <c r="AL33" i="205"/>
  <c r="AL60" i="205"/>
  <c r="AL30" i="205"/>
  <c r="AL58" i="205"/>
  <c r="AL29" i="205"/>
  <c r="AL84" i="205"/>
  <c r="AL53" i="205"/>
  <c r="AL25" i="205"/>
  <c r="AL81" i="205"/>
  <c r="AL51" i="205"/>
  <c r="AL22" i="205"/>
  <c r="AL78" i="205"/>
  <c r="AL50" i="205"/>
  <c r="AL21" i="205"/>
  <c r="AL46" i="205"/>
  <c r="AL88" i="205"/>
  <c r="AL44" i="205"/>
  <c r="AL87" i="205"/>
  <c r="AL34" i="205"/>
  <c r="AL85" i="205"/>
  <c r="AL32" i="205"/>
  <c r="AL82" i="205"/>
  <c r="AL31" i="205"/>
  <c r="AL77" i="205"/>
  <c r="AL28" i="205"/>
  <c r="AL76" i="205"/>
  <c r="AL27" i="205"/>
  <c r="AL75" i="205"/>
  <c r="AL26" i="205"/>
  <c r="AL74" i="205"/>
  <c r="AL24" i="205"/>
  <c r="AL73" i="205"/>
  <c r="AL17" i="205"/>
  <c r="AL70" i="205"/>
  <c r="AL16" i="205"/>
  <c r="AL63" i="205"/>
  <c r="AL61" i="205"/>
  <c r="AL55" i="205"/>
  <c r="AL47" i="205"/>
  <c r="AL54" i="205"/>
  <c r="AL52" i="205"/>
  <c r="AL49" i="205"/>
  <c r="AL48" i="205"/>
  <c r="AL56" i="205"/>
  <c r="CB57" i="190"/>
  <c r="CI57" i="188"/>
  <c r="AB91" i="190"/>
  <c r="AF77" i="205"/>
  <c r="AF57" i="205"/>
  <c r="AF37" i="205"/>
  <c r="AF17" i="205"/>
  <c r="AF72" i="205"/>
  <c r="AF51" i="205"/>
  <c r="AF30" i="205"/>
  <c r="AF69" i="205"/>
  <c r="AF47" i="205"/>
  <c r="AF25" i="205"/>
  <c r="AF88" i="205"/>
  <c r="AF66" i="205"/>
  <c r="AF44" i="205"/>
  <c r="AF22" i="205"/>
  <c r="AF83" i="205"/>
  <c r="AF61" i="205"/>
  <c r="AF39" i="205"/>
  <c r="AF16" i="205"/>
  <c r="AF70" i="205"/>
  <c r="AF43" i="205"/>
  <c r="AF18" i="205"/>
  <c r="AF68" i="205"/>
  <c r="AF42" i="205"/>
  <c r="AF15" i="205"/>
  <c r="AF67" i="205"/>
  <c r="AF41" i="205"/>
  <c r="AF14" i="205"/>
  <c r="AF76" i="205"/>
  <c r="AF46" i="205"/>
  <c r="AF13" i="205"/>
  <c r="AF75" i="205"/>
  <c r="AF45" i="205"/>
  <c r="AF73" i="205"/>
  <c r="AF38" i="205"/>
  <c r="AF64" i="205"/>
  <c r="AF34" i="205"/>
  <c r="AF63" i="205"/>
  <c r="AF33" i="205"/>
  <c r="AF87" i="205"/>
  <c r="AF58" i="205"/>
  <c r="AF28" i="205"/>
  <c r="AF85" i="205"/>
  <c r="AF55" i="205"/>
  <c r="AF26" i="205"/>
  <c r="AF84" i="205"/>
  <c r="AF54" i="205"/>
  <c r="AF24" i="205"/>
  <c r="AF49" i="205"/>
  <c r="AF48" i="205"/>
  <c r="AF40" i="205"/>
  <c r="AF36" i="205"/>
  <c r="AF86" i="205"/>
  <c r="AF35" i="205"/>
  <c r="AF82" i="205"/>
  <c r="AF32" i="205"/>
  <c r="AF81" i="205"/>
  <c r="AF31" i="205"/>
  <c r="AF80" i="205"/>
  <c r="AF29" i="205"/>
  <c r="AF79" i="205"/>
  <c r="AF27" i="205"/>
  <c r="AF78" i="205"/>
  <c r="AF23" i="205"/>
  <c r="AF74" i="205"/>
  <c r="AF21" i="205"/>
  <c r="AF71" i="205"/>
  <c r="AF20" i="205"/>
  <c r="AF65" i="205"/>
  <c r="AF19" i="205"/>
  <c r="AF60" i="205"/>
  <c r="AF50" i="205"/>
  <c r="AF62" i="205"/>
  <c r="AF59" i="205"/>
  <c r="AF56" i="205"/>
  <c r="AF53" i="205"/>
  <c r="AF52" i="205"/>
  <c r="BV91" i="190"/>
  <c r="CI54" i="170"/>
  <c r="CN54" i="168"/>
  <c r="CL54" i="168"/>
  <c r="BZ91" i="190"/>
  <c r="AD88" i="170"/>
  <c r="AD90" i="168"/>
  <c r="CB73" i="190"/>
  <c r="CI73" i="188"/>
  <c r="P91" i="190"/>
  <c r="BL91" i="190"/>
  <c r="CB26" i="190"/>
  <c r="CI26" i="188"/>
  <c r="CB12" i="190"/>
  <c r="CI12" i="188"/>
  <c r="CB52" i="190"/>
  <c r="CI52" i="188"/>
  <c r="AY86" i="190"/>
  <c r="AY88" i="188"/>
  <c r="CI40" i="170"/>
  <c r="CN40" i="168"/>
  <c r="CL40" i="168"/>
  <c r="G88" i="170"/>
  <c r="G90" i="168"/>
  <c r="BN88" i="170"/>
  <c r="BN90" i="168"/>
  <c r="AQ86" i="190"/>
  <c r="AQ88" i="188"/>
  <c r="CB48" i="190"/>
  <c r="CI48" i="188"/>
  <c r="CI36" i="170"/>
  <c r="CN36" i="168"/>
  <c r="CL36" i="168"/>
  <c r="CB65" i="190"/>
  <c r="CI65" i="188"/>
  <c r="CN26" i="168"/>
  <c r="CI26" i="170"/>
  <c r="CL26" i="168"/>
  <c r="CB60" i="190"/>
  <c r="CI60" i="188"/>
  <c r="Z91" i="190"/>
  <c r="BJ88" i="170"/>
  <c r="BJ90" i="168"/>
  <c r="CB79" i="190"/>
  <c r="CI79" i="188"/>
  <c r="L91" i="190"/>
  <c r="CB22" i="190"/>
  <c r="CI22" i="188"/>
  <c r="R88" i="170"/>
  <c r="R90" i="168"/>
  <c r="W88" i="170"/>
  <c r="W90" i="168"/>
  <c r="AG88" i="170"/>
  <c r="AG90" i="168"/>
  <c r="P86" i="190"/>
  <c r="P88" i="188"/>
  <c r="AU90" i="168"/>
  <c r="AU88" i="170"/>
  <c r="BG91" i="190"/>
  <c r="CB72" i="190"/>
  <c r="CI72" i="188"/>
  <c r="CE88" i="170"/>
  <c r="CE90" i="168"/>
  <c r="CE90" i="170" s="1"/>
  <c r="AO88" i="170"/>
  <c r="AO90" i="168"/>
  <c r="CI10" i="170"/>
  <c r="CN10" i="168"/>
  <c r="CL10" i="168"/>
  <c r="AA86" i="190"/>
  <c r="AA88" i="188"/>
  <c r="AT88" i="170"/>
  <c r="AT90" i="168"/>
  <c r="AZ91" i="190"/>
  <c r="CB56" i="190"/>
  <c r="CI56" i="188"/>
  <c r="BM86" i="190"/>
  <c r="BM88" i="188"/>
  <c r="CB84" i="190"/>
  <c r="CI84" i="188"/>
  <c r="CD88" i="170"/>
  <c r="CD90" i="168"/>
  <c r="CD90" i="170" s="1"/>
  <c r="BH88" i="170"/>
  <c r="BH90" i="168"/>
  <c r="CB70" i="190"/>
  <c r="CI70" i="188"/>
  <c r="J86" i="190"/>
  <c r="J88" i="188"/>
  <c r="CI33" i="170"/>
  <c r="CN33" i="168"/>
  <c r="CL33" i="168"/>
  <c r="CI68" i="170"/>
  <c r="CN68" i="168"/>
  <c r="CL68" i="168"/>
  <c r="AE91" i="190"/>
  <c r="BV86" i="190"/>
  <c r="BV88" i="188"/>
  <c r="BC88" i="170"/>
  <c r="BC90" i="168"/>
  <c r="CB80" i="190"/>
  <c r="CI80" i="188"/>
  <c r="CI20" i="170"/>
  <c r="CN20" i="168"/>
  <c r="CL20" i="168"/>
  <c r="AK88" i="170"/>
  <c r="AK90" i="168"/>
  <c r="CB30" i="190"/>
  <c r="CI30" i="188"/>
  <c r="AH86" i="190"/>
  <c r="AH88" i="188"/>
  <c r="W91" i="190"/>
  <c r="L88" i="170"/>
  <c r="L90" i="168"/>
  <c r="CB63" i="190"/>
  <c r="CI63" i="188"/>
  <c r="H91" i="190"/>
  <c r="CI42" i="170"/>
  <c r="CN42" i="168"/>
  <c r="CL42" i="168"/>
  <c r="BI91" i="190"/>
  <c r="AC91" i="190"/>
  <c r="CB61" i="190"/>
  <c r="CI61" i="188"/>
  <c r="CI65" i="170"/>
  <c r="CN65" i="168"/>
  <c r="CL65" i="168"/>
  <c r="CB55" i="190"/>
  <c r="CI55" i="188"/>
  <c r="BU86" i="190"/>
  <c r="BU88" i="188"/>
  <c r="CB20" i="190"/>
  <c r="CI20" i="188"/>
  <c r="G86" i="190"/>
  <c r="G88" i="188"/>
  <c r="CB78" i="190"/>
  <c r="CI78" i="188"/>
  <c r="F88" i="170"/>
  <c r="F90" i="168"/>
  <c r="AU86" i="190"/>
  <c r="AU88" i="188"/>
  <c r="CI71" i="170"/>
  <c r="CN71" i="168"/>
  <c r="CL71" i="168"/>
  <c r="BF86" i="190"/>
  <c r="BF88" i="188"/>
  <c r="CB41" i="190"/>
  <c r="CI41" i="188"/>
  <c r="CI45" i="170"/>
  <c r="CN45" i="168"/>
  <c r="CL45" i="168"/>
  <c r="CB33" i="190"/>
  <c r="CI33" i="188"/>
  <c r="AX88" i="170"/>
  <c r="AX90" i="168"/>
  <c r="CB24" i="190"/>
  <c r="CI24" i="188"/>
  <c r="BK88" i="170"/>
  <c r="BK90" i="168"/>
  <c r="CB50" i="190"/>
  <c r="CI50" i="188"/>
  <c r="AN91" i="190"/>
  <c r="AI88" i="170"/>
  <c r="AI90" i="168"/>
  <c r="CI24" i="170"/>
  <c r="CN24" i="168"/>
  <c r="CL24" i="168"/>
  <c r="AI91" i="190"/>
  <c r="I91" i="190"/>
  <c r="CB18" i="190"/>
  <c r="CI18" i="188"/>
  <c r="AY91" i="190"/>
  <c r="N88" i="170"/>
  <c r="N90" i="168"/>
  <c r="CN31" i="168"/>
  <c r="CI31" i="170"/>
  <c r="CL31" i="168"/>
  <c r="CB28" i="190"/>
  <c r="CI28" i="188"/>
  <c r="CI13" i="170"/>
  <c r="CN13" i="168"/>
  <c r="CL13" i="168"/>
  <c r="CB9" i="190"/>
  <c r="CI9" i="188"/>
  <c r="BB86" i="190"/>
  <c r="BB88" i="188"/>
  <c r="BU91" i="190"/>
  <c r="Z86" i="190"/>
  <c r="Z88" i="188"/>
  <c r="BQ86" i="190"/>
  <c r="BQ88" i="188"/>
  <c r="CB82" i="190"/>
  <c r="CI82" i="188"/>
  <c r="CI46" i="170"/>
  <c r="CN46" i="168"/>
  <c r="CL46" i="168"/>
  <c r="CB32" i="190"/>
  <c r="CI32" i="188"/>
  <c r="CA91" i="190"/>
  <c r="CB46" i="190"/>
  <c r="CI46" i="188"/>
  <c r="CB42" i="190"/>
  <c r="CI42" i="188"/>
  <c r="CB75" i="190"/>
  <c r="CI75" i="188"/>
  <c r="CI61" i="170"/>
  <c r="CN61" i="168"/>
  <c r="CL61" i="168"/>
  <c r="BT88" i="170"/>
  <c r="BT90" i="168"/>
  <c r="D86" i="190"/>
  <c r="D88" i="188"/>
  <c r="CB86" i="188"/>
  <c r="CB86" i="190" s="1"/>
  <c r="CI12" i="170"/>
  <c r="CN12" i="168"/>
  <c r="CL12" i="168"/>
  <c r="CB17" i="190"/>
  <c r="CI17" i="188"/>
  <c r="BI86" i="190"/>
  <c r="BI88" i="188"/>
  <c r="Y91" i="190"/>
  <c r="BR86" i="190"/>
  <c r="BR88" i="188"/>
  <c r="U91" i="190"/>
  <c r="S91" i="190"/>
  <c r="CB10" i="190"/>
  <c r="CI10" i="188"/>
  <c r="CI44" i="170"/>
  <c r="CN44" i="168"/>
  <c r="CL44" i="168"/>
  <c r="AT91" i="190"/>
  <c r="BR91" i="190"/>
  <c r="CI9" i="170"/>
  <c r="D100" i="168" a="1"/>
  <c r="CN9" i="168"/>
  <c r="CI86" i="168"/>
  <c r="CL9" i="168"/>
  <c r="CB13" i="190"/>
  <c r="CI13" i="188"/>
  <c r="AU91" i="190"/>
  <c r="BP86" i="190"/>
  <c r="BP88" i="188"/>
  <c r="BR90" i="168"/>
  <c r="BR88" i="170"/>
  <c r="Q88" i="170"/>
  <c r="Q90" i="168"/>
  <c r="CB38" i="190"/>
  <c r="CI38" i="188"/>
  <c r="CI80" i="170"/>
  <c r="CN80" i="168"/>
  <c r="CL80" i="168"/>
  <c r="BY88" i="170"/>
  <c r="BY90" i="168"/>
  <c r="BQ91" i="190"/>
  <c r="AI86" i="190"/>
  <c r="AI88" i="188"/>
  <c r="Y86" i="190"/>
  <c r="Y88" i="188"/>
  <c r="AC88" i="170"/>
  <c r="AC90" i="168"/>
  <c r="BN91" i="190"/>
  <c r="CI70" i="170"/>
  <c r="CN70" i="168"/>
  <c r="CL70" i="168"/>
  <c r="AE88" i="170"/>
  <c r="AE90" i="168"/>
  <c r="Z88" i="170"/>
  <c r="Z90" i="168"/>
  <c r="CB44" i="190"/>
  <c r="CI44" i="188"/>
  <c r="CB74" i="190"/>
  <c r="CI74" i="188"/>
  <c r="AD86" i="190"/>
  <c r="AD88" i="188"/>
  <c r="BM88" i="170"/>
  <c r="BM90" i="168"/>
  <c r="CB23" i="190"/>
  <c r="CI23" i="188"/>
  <c r="CG88" i="170"/>
  <c r="CG90" i="168"/>
  <c r="CG90" i="170" s="1"/>
  <c r="CN15" i="168"/>
  <c r="CI15" i="170"/>
  <c r="CL15" i="168"/>
  <c r="CI57" i="170"/>
  <c r="CN57" i="168"/>
  <c r="CL57" i="168"/>
  <c r="BW86" i="190"/>
  <c r="BW88" i="188"/>
  <c r="CI43" i="170"/>
  <c r="CN43" i="168"/>
  <c r="CL43" i="168"/>
  <c r="CB67" i="190"/>
  <c r="CI67" i="188"/>
  <c r="CI62" i="170"/>
  <c r="CN62" i="168"/>
  <c r="CL62" i="168"/>
  <c r="BM91" i="190"/>
  <c r="BX88" i="170"/>
  <c r="BX90" i="168"/>
  <c r="BY86" i="190"/>
  <c r="BY88" i="188"/>
  <c r="AJ88" i="170"/>
  <c r="AJ90" i="168"/>
  <c r="CB69" i="190"/>
  <c r="CI69" i="188"/>
  <c r="N91" i="190"/>
  <c r="CI21" i="170"/>
  <c r="CN21" i="168"/>
  <c r="CL21" i="168"/>
  <c r="CF88" i="170"/>
  <c r="CF90" i="168"/>
  <c r="CF90" i="170" s="1"/>
  <c r="AO86" i="190"/>
  <c r="AO88" i="188"/>
  <c r="S86" i="190"/>
  <c r="S88" i="188"/>
  <c r="CI50" i="170"/>
  <c r="CN50" i="168"/>
  <c r="CL50" i="168"/>
  <c r="BC91" i="190"/>
  <c r="P88" i="170"/>
  <c r="P90" i="168"/>
  <c r="BZ88" i="170"/>
  <c r="BZ90" i="168"/>
  <c r="AM91" i="190"/>
  <c r="CN78" i="168"/>
  <c r="CI78" i="170"/>
  <c r="CL78" i="168"/>
  <c r="CA88" i="170"/>
  <c r="CA90" i="168"/>
  <c r="AH91" i="190"/>
  <c r="CB59" i="190"/>
  <c r="CI59" i="188"/>
  <c r="AB86" i="190"/>
  <c r="AB88" i="188"/>
  <c r="BP90" i="168"/>
  <c r="BP88" i="170"/>
  <c r="AF86" i="190"/>
  <c r="AF88" i="188"/>
  <c r="V91" i="206"/>
  <c r="V91" i="207" s="1"/>
  <c r="V13" i="207"/>
  <c r="CI18" i="170"/>
  <c r="CN18" i="168"/>
  <c r="CL18" i="168"/>
  <c r="CB39" i="190"/>
  <c r="CI39" i="188"/>
  <c r="CB14" i="190"/>
  <c r="CI14" i="188"/>
  <c r="CI30" i="170"/>
  <c r="CN30" i="168"/>
  <c r="CL30" i="168"/>
  <c r="CB36" i="190"/>
  <c r="CI36" i="188"/>
  <c r="BX91" i="190"/>
  <c r="BG88" i="170"/>
  <c r="BG90" i="168"/>
  <c r="BB88" i="170"/>
  <c r="BB90" i="168"/>
  <c r="BA91" i="190"/>
  <c r="BC86" i="190"/>
  <c r="BC88" i="188"/>
  <c r="CI48" i="170"/>
  <c r="CN48" i="168"/>
  <c r="CL48" i="168"/>
  <c r="AE86" i="190"/>
  <c r="AE88" i="188"/>
  <c r="AJ86" i="190"/>
  <c r="AJ88" i="188"/>
  <c r="CB45" i="190"/>
  <c r="CI45" i="188"/>
  <c r="BS88" i="170"/>
  <c r="BS90" i="168"/>
  <c r="M90" i="168"/>
  <c r="M88" i="170"/>
  <c r="L86" i="190"/>
  <c r="L88" i="188"/>
  <c r="CB83" i="190"/>
  <c r="CI83" i="188"/>
  <c r="CN35" i="168"/>
  <c r="CI35" i="170"/>
  <c r="CL35" i="168"/>
  <c r="K88" i="170"/>
  <c r="K90" i="168"/>
  <c r="AZ88" i="170"/>
  <c r="AZ90" i="168"/>
  <c r="J91" i="190"/>
  <c r="BW91" i="190"/>
  <c r="BY91" i="190"/>
  <c r="AM88" i="170"/>
  <c r="AM90" i="168"/>
  <c r="BO88" i="170"/>
  <c r="BO90" i="168"/>
  <c r="CB81" i="190"/>
  <c r="CI81" i="188"/>
  <c r="CB34" i="190"/>
  <c r="CI34" i="188"/>
  <c r="BK86" i="190"/>
  <c r="BK88" i="188"/>
  <c r="E86" i="190"/>
  <c r="E88" i="188"/>
  <c r="U86" i="190"/>
  <c r="U88" i="188"/>
  <c r="F86" i="190"/>
  <c r="F88" i="188"/>
  <c r="AK91" i="190"/>
  <c r="CI81" i="170"/>
  <c r="CN81" i="168"/>
  <c r="CL81" i="168"/>
  <c r="BL88" i="170"/>
  <c r="BL90" i="168"/>
  <c r="BQ88" i="170"/>
  <c r="BQ90" i="168"/>
  <c r="AW88" i="170"/>
  <c r="AW90" i="168"/>
  <c r="CI27" i="170"/>
  <c r="CN27" i="168"/>
  <c r="CL27" i="168"/>
  <c r="CI84" i="170"/>
  <c r="CN84" i="168"/>
  <c r="CL84" i="168"/>
  <c r="U91" i="207"/>
  <c r="W91" i="206"/>
  <c r="W91" i="207" s="1"/>
  <c r="CB53" i="190"/>
  <c r="CI53" i="188"/>
  <c r="CI79" i="170"/>
  <c r="CN79" i="168"/>
  <c r="CL79" i="168"/>
  <c r="BB91" i="190"/>
  <c r="AV86" i="190"/>
  <c r="AV88" i="188"/>
  <c r="CB25" i="190"/>
  <c r="CI25" i="188"/>
  <c r="CI23" i="170"/>
  <c r="CN23" i="168"/>
  <c r="CL23" i="168"/>
  <c r="AY88" i="170"/>
  <c r="AY90" i="168"/>
  <c r="AF91" i="190"/>
  <c r="Q86" i="190"/>
  <c r="Q88" i="188"/>
  <c r="T91" i="190"/>
  <c r="AF88" i="170"/>
  <c r="AF90" i="168"/>
  <c r="CI69" i="170"/>
  <c r="CN69" i="168"/>
  <c r="CL69" i="168"/>
  <c r="W86" i="190"/>
  <c r="W88" i="188"/>
  <c r="CB21" i="190"/>
  <c r="CI21" i="188"/>
  <c r="BO86" i="190"/>
  <c r="BO88" i="188"/>
  <c r="CI38" i="170"/>
  <c r="CN38" i="168"/>
  <c r="CL38" i="168"/>
  <c r="BI88" i="170"/>
  <c r="BI90" i="168"/>
  <c r="BV88" i="170"/>
  <c r="BV90" i="168"/>
  <c r="BF88" i="170"/>
  <c r="BF90" i="168"/>
  <c r="O90" i="168"/>
  <c r="O88" i="170"/>
  <c r="CI66" i="170"/>
  <c r="CN66" i="168"/>
  <c r="CL66" i="168"/>
  <c r="BP91" i="190"/>
  <c r="BO91" i="190"/>
  <c r="Q91" i="190"/>
  <c r="CB54" i="190"/>
  <c r="CI54" i="188"/>
  <c r="BL86" i="190"/>
  <c r="BL88" i="188"/>
  <c r="CB15" i="190"/>
  <c r="CI15" i="188"/>
  <c r="V91" i="190"/>
  <c r="AX91" i="190"/>
  <c r="AQ88" i="170"/>
  <c r="AQ90" i="168"/>
  <c r="U88" i="170"/>
  <c r="U90" i="168"/>
  <c r="CB58" i="190"/>
  <c r="CI58" i="188"/>
  <c r="CB68" i="190"/>
  <c r="CI68" i="188"/>
  <c r="I86" i="190"/>
  <c r="I88" i="188"/>
  <c r="CB76" i="190"/>
  <c r="CI76" i="188"/>
  <c r="BH86" i="190"/>
  <c r="BH88" i="188"/>
  <c r="R86" i="190"/>
  <c r="R88" i="188"/>
  <c r="CB62" i="190"/>
  <c r="CI62" i="188"/>
  <c r="AG91" i="190"/>
  <c r="CI74" i="170"/>
  <c r="CN74" i="168"/>
  <c r="CL74" i="168"/>
  <c r="AR88" i="170"/>
  <c r="AR90" i="168"/>
  <c r="CI19" i="170"/>
  <c r="CN19" i="168"/>
  <c r="CL19" i="168"/>
  <c r="CB19" i="190"/>
  <c r="CI19" i="188"/>
  <c r="BU88" i="170"/>
  <c r="BU90" i="168"/>
  <c r="I88" i="170"/>
  <c r="I90" i="168"/>
  <c r="BD91" i="190"/>
  <c r="E91" i="190"/>
  <c r="AS86" i="190"/>
  <c r="AS88" i="188"/>
  <c r="BF91" i="190"/>
  <c r="AL86" i="190"/>
  <c r="AL88" i="188"/>
  <c r="AS80" i="205"/>
  <c r="AS60" i="205"/>
  <c r="AS40" i="205"/>
  <c r="AS20" i="205"/>
  <c r="AS71" i="205"/>
  <c r="AS50" i="205"/>
  <c r="AS29" i="205"/>
  <c r="AS68" i="205"/>
  <c r="AS47" i="205"/>
  <c r="AS26" i="205"/>
  <c r="AS66" i="205"/>
  <c r="AS43" i="205"/>
  <c r="AS19" i="205"/>
  <c r="AS86" i="205"/>
  <c r="AS63" i="205"/>
  <c r="AS39" i="205"/>
  <c r="AS16" i="205"/>
  <c r="AS81" i="205"/>
  <c r="AS57" i="205"/>
  <c r="AS34" i="205"/>
  <c r="AS70" i="205"/>
  <c r="AS42" i="205"/>
  <c r="AS14" i="205"/>
  <c r="AS69" i="205"/>
  <c r="AS41" i="205"/>
  <c r="AS67" i="205"/>
  <c r="AS38" i="205"/>
  <c r="AS13" i="205"/>
  <c r="AS72" i="205"/>
  <c r="AS35" i="205"/>
  <c r="AS65" i="205"/>
  <c r="AS33" i="205"/>
  <c r="AS62" i="205"/>
  <c r="AS31" i="205"/>
  <c r="AS58" i="205"/>
  <c r="AS27" i="205"/>
  <c r="AS88" i="205"/>
  <c r="AS56" i="205"/>
  <c r="AS25" i="205"/>
  <c r="AS83" i="205"/>
  <c r="AS52" i="205"/>
  <c r="AS21" i="205"/>
  <c r="AS79" i="205"/>
  <c r="AS49" i="205"/>
  <c r="AS17" i="205"/>
  <c r="AS78" i="205"/>
  <c r="AS48" i="205"/>
  <c r="AS15" i="205"/>
  <c r="AS37" i="205"/>
  <c r="AS87" i="205"/>
  <c r="AS36" i="205"/>
  <c r="AS85" i="205"/>
  <c r="AS32" i="205"/>
  <c r="AS84" i="205"/>
  <c r="AS30" i="205"/>
  <c r="AS82" i="205"/>
  <c r="AS28" i="205"/>
  <c r="AS77" i="205"/>
  <c r="AS24" i="205"/>
  <c r="AS76" i="205"/>
  <c r="AS23" i="205"/>
  <c r="AS75" i="205"/>
  <c r="AS22" i="205"/>
  <c r="AS74" i="205"/>
  <c r="AS18" i="205"/>
  <c r="AS73" i="205"/>
  <c r="AS64" i="205"/>
  <c r="AS61" i="205"/>
  <c r="AS59" i="205"/>
  <c r="AS54" i="205"/>
  <c r="AS44" i="205"/>
  <c r="AS55" i="205"/>
  <c r="AS53" i="205"/>
  <c r="AS51" i="205"/>
  <c r="AS46" i="205"/>
  <c r="AS45" i="205"/>
  <c r="CI32" i="170"/>
  <c r="CN32" i="168"/>
  <c r="CL32" i="168"/>
  <c r="AW91" i="190"/>
  <c r="AV88" i="170"/>
  <c r="AV90" i="168"/>
  <c r="J88" i="170"/>
  <c r="J90" i="168"/>
  <c r="AG86" i="190"/>
  <c r="AG88" i="188"/>
  <c r="BT91" i="190"/>
  <c r="V86" i="190"/>
  <c r="V88" i="188"/>
  <c r="CI67" i="170"/>
  <c r="CN67" i="168"/>
  <c r="CL67" i="168"/>
  <c r="AA88" i="170"/>
  <c r="AA90" i="168"/>
  <c r="CB47" i="190"/>
  <c r="CI47" i="188"/>
  <c r="CB43" i="190"/>
  <c r="CI43" i="188"/>
  <c r="CB49" i="190"/>
  <c r="CI49" i="188"/>
  <c r="BD88" i="170"/>
  <c r="BD90" i="168"/>
  <c r="AV91" i="190"/>
  <c r="AR91" i="190"/>
  <c r="CN39" i="168"/>
  <c r="CI39" i="170"/>
  <c r="CL39" i="168"/>
  <c r="CB40" i="190"/>
  <c r="CI40" i="188"/>
  <c r="T86" i="190"/>
  <c r="T88" i="188"/>
  <c r="AO91" i="190"/>
  <c r="O91" i="190"/>
  <c r="AR86" i="190"/>
  <c r="AR88" i="188"/>
  <c r="AA91" i="190"/>
  <c r="K91" i="190"/>
  <c r="BJ86" i="190"/>
  <c r="BJ88" i="188"/>
  <c r="AH88" i="170"/>
  <c r="AH90" i="168"/>
  <c r="CI34" i="170"/>
  <c r="CN34" i="168"/>
  <c r="CL34" i="168"/>
  <c r="BE88" i="170"/>
  <c r="BE90" i="168"/>
  <c r="CB64" i="190"/>
  <c r="CI64" i="188"/>
  <c r="BE91" i="190"/>
  <c r="CB35" i="190"/>
  <c r="CI35" i="188"/>
  <c r="CI59" i="170"/>
  <c r="CN59" i="168"/>
  <c r="CL59" i="168"/>
  <c r="AL91" i="190"/>
  <c r="CB27" i="190"/>
  <c r="CI27" i="188"/>
  <c r="X88" i="170"/>
  <c r="X90" i="168"/>
  <c r="O86" i="190"/>
  <c r="O88" i="188"/>
  <c r="BK91" i="190"/>
  <c r="X91" i="190"/>
  <c r="AD91" i="190"/>
  <c r="CH88" i="170"/>
  <c r="CH90" i="168"/>
  <c r="CH90" i="170" s="1"/>
  <c r="M86" i="190"/>
  <c r="M88" i="188"/>
  <c r="BN86" i="190"/>
  <c r="BN88" i="188"/>
  <c r="AS88" i="170"/>
  <c r="AS90" i="168"/>
  <c r="AQ91" i="190"/>
  <c r="BH91" i="190"/>
  <c r="S88" i="170"/>
  <c r="S90" i="168"/>
  <c r="CB37" i="190"/>
  <c r="CI37" i="188"/>
  <c r="R91" i="190"/>
  <c r="CB11" i="190"/>
  <c r="CI11" i="188"/>
  <c r="T88" i="170"/>
  <c r="T90" i="168"/>
  <c r="V88" i="170"/>
  <c r="V90" i="168"/>
  <c r="M91" i="190"/>
  <c r="CB51" i="190"/>
  <c r="CI51" i="188"/>
  <c r="CA86" i="190"/>
  <c r="CA88" i="188"/>
  <c r="BA88" i="170"/>
  <c r="BA90" i="168"/>
  <c r="BW88" i="170"/>
  <c r="BW90" i="168"/>
  <c r="CC88" i="170"/>
  <c r="CC90" i="168"/>
  <c r="CC90" i="170" s="1"/>
  <c r="AP91" i="190"/>
  <c r="H86" i="190"/>
  <c r="H88" i="188"/>
  <c r="K86" i="190"/>
  <c r="K88" i="188"/>
  <c r="AS91" i="190"/>
  <c r="BD86" i="190"/>
  <c r="BD88" i="188"/>
  <c r="E88" i="170"/>
  <c r="E90" i="168"/>
  <c r="F91" i="190"/>
  <c r="CI29" i="170"/>
  <c r="CN29" i="168"/>
  <c r="CL29" i="168"/>
  <c r="AB88" i="170"/>
  <c r="AB90" i="168"/>
  <c r="BS91" i="190"/>
  <c r="CB77" i="190"/>
  <c r="CI77" i="188"/>
  <c r="D88" i="170"/>
  <c r="D90" i="168"/>
  <c r="CB88" i="168"/>
  <c r="CB88" i="170" s="1"/>
  <c r="AK86" i="190"/>
  <c r="AK88" i="188"/>
  <c r="BS86" i="190"/>
  <c r="BS88" i="188"/>
  <c r="CB29" i="190"/>
  <c r="CI29" i="188"/>
  <c r="CI53" i="170"/>
  <c r="CN53" i="168"/>
  <c r="CL53" i="168"/>
  <c r="BG86" i="190"/>
  <c r="BG88" i="188"/>
  <c r="BX86" i="190"/>
  <c r="BX88" i="188"/>
  <c r="AL88" i="170"/>
  <c r="AL90" i="168"/>
  <c r="CI11" i="170"/>
  <c r="CN11" i="168"/>
  <c r="CL11" i="168"/>
  <c r="BJ91" i="190"/>
  <c r="AX86" i="190"/>
  <c r="AX88" i="188"/>
  <c r="CB31" i="190"/>
  <c r="CI31" i="188"/>
  <c r="AN88" i="170"/>
  <c r="AN90" i="168"/>
  <c r="Q88" i="190" l="1"/>
  <c r="Q90" i="188"/>
  <c r="CI53" i="190"/>
  <c r="CN53" i="188"/>
  <c r="CL53" i="188"/>
  <c r="BS90" i="170"/>
  <c r="BS95" i="168"/>
  <c r="BS98" i="168" s="1"/>
  <c r="BS104" i="168"/>
  <c r="BP90" i="170"/>
  <c r="BP104" i="168"/>
  <c r="BP95" i="168"/>
  <c r="BP98" i="168" s="1"/>
  <c r="AJ90" i="170"/>
  <c r="AJ95" i="168"/>
  <c r="AJ98" i="168" s="1"/>
  <c r="AJ104" i="168"/>
  <c r="CI46" i="190"/>
  <c r="CN46" i="188"/>
  <c r="CL46" i="188"/>
  <c r="CI33" i="190"/>
  <c r="CN33" i="188"/>
  <c r="CL33" i="188"/>
  <c r="CI20" i="190"/>
  <c r="CN20" i="188"/>
  <c r="CL20" i="188"/>
  <c r="AF59" i="201"/>
  <c r="AH59" i="205"/>
  <c r="AH59" i="201" s="1"/>
  <c r="AG59" i="205"/>
  <c r="AG59" i="201" s="1"/>
  <c r="AF35" i="201"/>
  <c r="AG35" i="205"/>
  <c r="AG35" i="201" s="1"/>
  <c r="AH35" i="205"/>
  <c r="AH35" i="201" s="1"/>
  <c r="AF73" i="201"/>
  <c r="AH73" i="205"/>
  <c r="AH73" i="201" s="1"/>
  <c r="AG73" i="205"/>
  <c r="AG73" i="201" s="1"/>
  <c r="AF44" i="201"/>
  <c r="AH44" i="205"/>
  <c r="AH44" i="201" s="1"/>
  <c r="AG44" i="205"/>
  <c r="AG44" i="201" s="1"/>
  <c r="AL49" i="201"/>
  <c r="AO49" i="205"/>
  <c r="AO49" i="201" s="1"/>
  <c r="AM49" i="205"/>
  <c r="AL82" i="201"/>
  <c r="AM82" i="205"/>
  <c r="AO82" i="205"/>
  <c r="AO82" i="201" s="1"/>
  <c r="AL60" i="201"/>
  <c r="AM60" i="205"/>
  <c r="AO60" i="205"/>
  <c r="AO60" i="201" s="1"/>
  <c r="AL42" i="201"/>
  <c r="AM42" i="205"/>
  <c r="AO42" i="205"/>
  <c r="AO42" i="201" s="1"/>
  <c r="AP88" i="201"/>
  <c r="AR88" i="205"/>
  <c r="AR88" i="201" s="1"/>
  <c r="AQ88" i="205"/>
  <c r="AQ88" i="201" s="1"/>
  <c r="AP43" i="201"/>
  <c r="AQ43" i="205"/>
  <c r="AQ43" i="201" s="1"/>
  <c r="AR43" i="205"/>
  <c r="AR43" i="201" s="1"/>
  <c r="AP44" i="201"/>
  <c r="AR44" i="205"/>
  <c r="AR44" i="201" s="1"/>
  <c r="AQ44" i="205"/>
  <c r="AQ44" i="201" s="1"/>
  <c r="H104" i="168"/>
  <c r="H95" i="168"/>
  <c r="H98" i="168" s="1"/>
  <c r="H90" i="170"/>
  <c r="S90" i="170"/>
  <c r="S95" i="168"/>
  <c r="S98" i="168" s="1"/>
  <c r="S104" i="168"/>
  <c r="CI51" i="190"/>
  <c r="CN51" i="188"/>
  <c r="CL51" i="188"/>
  <c r="I88" i="190"/>
  <c r="I90" i="188"/>
  <c r="CI38" i="190"/>
  <c r="CN38" i="188"/>
  <c r="CL38" i="188"/>
  <c r="BI88" i="190"/>
  <c r="BI90" i="188"/>
  <c r="CI9" i="190"/>
  <c r="D100" i="188" a="1"/>
  <c r="CI86" i="188"/>
  <c r="CN9" i="188"/>
  <c r="CL9" i="188"/>
  <c r="BC90" i="170"/>
  <c r="BC95" i="168"/>
  <c r="BC104" i="168"/>
  <c r="AQ88" i="190"/>
  <c r="AQ90" i="188"/>
  <c r="AF62" i="201"/>
  <c r="AH62" i="205"/>
  <c r="AH62" i="201" s="1"/>
  <c r="AG62" i="205"/>
  <c r="AG62" i="201" s="1"/>
  <c r="AF86" i="201"/>
  <c r="AH86" i="205"/>
  <c r="AH86" i="201" s="1"/>
  <c r="AG86" i="205"/>
  <c r="AG86" i="201" s="1"/>
  <c r="AF45" i="201"/>
  <c r="AH45" i="205"/>
  <c r="AH45" i="201" s="1"/>
  <c r="AG45" i="205"/>
  <c r="AG45" i="201" s="1"/>
  <c r="AF66" i="201"/>
  <c r="AH66" i="205"/>
  <c r="AH66" i="201" s="1"/>
  <c r="AG66" i="205"/>
  <c r="AG66" i="201" s="1"/>
  <c r="AL52" i="201"/>
  <c r="AM52" i="205"/>
  <c r="AO52" i="205"/>
  <c r="AO52" i="201" s="1"/>
  <c r="AL32" i="201"/>
  <c r="AM32" i="205"/>
  <c r="AO32" i="205"/>
  <c r="AO32" i="201" s="1"/>
  <c r="AO33" i="205"/>
  <c r="AO33" i="201" s="1"/>
  <c r="AM33" i="205"/>
  <c r="AL33" i="201"/>
  <c r="AL64" i="201"/>
  <c r="AO64" i="205"/>
  <c r="AO64" i="201" s="1"/>
  <c r="AM64" i="205"/>
  <c r="AP18" i="201"/>
  <c r="AR18" i="205"/>
  <c r="AR18" i="201" s="1"/>
  <c r="AQ18" i="205"/>
  <c r="AQ18" i="201" s="1"/>
  <c r="AQ41" i="205"/>
  <c r="AQ41" i="201" s="1"/>
  <c r="AR41" i="205"/>
  <c r="AR41" i="201" s="1"/>
  <c r="AP41" i="201"/>
  <c r="AP74" i="201"/>
  <c r="AQ74" i="205"/>
  <c r="AQ74" i="201" s="1"/>
  <c r="AR74" i="205"/>
  <c r="AR74" i="201" s="1"/>
  <c r="AP67" i="201"/>
  <c r="AR67" i="205"/>
  <c r="AR67" i="201" s="1"/>
  <c r="AQ67" i="205"/>
  <c r="AQ67" i="201" s="1"/>
  <c r="AU22" i="205"/>
  <c r="AU22" i="201" s="1"/>
  <c r="AS22" i="201"/>
  <c r="AT22" i="205"/>
  <c r="AT22" i="201" s="1"/>
  <c r="AS14" i="201"/>
  <c r="AU14" i="205"/>
  <c r="AU14" i="201" s="1"/>
  <c r="AT14" i="205"/>
  <c r="AT14" i="201" s="1"/>
  <c r="AS80" i="201"/>
  <c r="AU80" i="205"/>
  <c r="AU80" i="201" s="1"/>
  <c r="AT80" i="205"/>
  <c r="AT80" i="201" s="1"/>
  <c r="F88" i="190"/>
  <c r="F90" i="188"/>
  <c r="CI45" i="190"/>
  <c r="CN45" i="188"/>
  <c r="CL45" i="188"/>
  <c r="BY88" i="190"/>
  <c r="BY90" i="188"/>
  <c r="BU88" i="190"/>
  <c r="BU90" i="188"/>
  <c r="CI84" i="190"/>
  <c r="CN84" i="188"/>
  <c r="CL84" i="188"/>
  <c r="CI72" i="190"/>
  <c r="CN72" i="188"/>
  <c r="CL72" i="188"/>
  <c r="CI79" i="190"/>
  <c r="CN79" i="188"/>
  <c r="CL79" i="188"/>
  <c r="AF50" i="201"/>
  <c r="AH50" i="205"/>
  <c r="AH50" i="201" s="1"/>
  <c r="AG50" i="205"/>
  <c r="AG50" i="201" s="1"/>
  <c r="AF36" i="201"/>
  <c r="AH36" i="205"/>
  <c r="AH36" i="201" s="1"/>
  <c r="AG36" i="205"/>
  <c r="AG36" i="201" s="1"/>
  <c r="AF75" i="201"/>
  <c r="AG75" i="205"/>
  <c r="AG75" i="201" s="1"/>
  <c r="AH75" i="205"/>
  <c r="AH75" i="201" s="1"/>
  <c r="AF88" i="201"/>
  <c r="AH88" i="205"/>
  <c r="AH88" i="201" s="1"/>
  <c r="AG88" i="205"/>
  <c r="AG88" i="201" s="1"/>
  <c r="AL54" i="201"/>
  <c r="AM54" i="205"/>
  <c r="AO54" i="205"/>
  <c r="AO54" i="201" s="1"/>
  <c r="AL85" i="201"/>
  <c r="AM85" i="205"/>
  <c r="AO85" i="205"/>
  <c r="AO85" i="201" s="1"/>
  <c r="AL65" i="201"/>
  <c r="AO65" i="205"/>
  <c r="AO65" i="201" s="1"/>
  <c r="AM65" i="205"/>
  <c r="AL86" i="201"/>
  <c r="AM86" i="205"/>
  <c r="AO86" i="205"/>
  <c r="AO86" i="201" s="1"/>
  <c r="AP26" i="201"/>
  <c r="AQ26" i="205"/>
  <c r="AQ26" i="201" s="1"/>
  <c r="AR26" i="205"/>
  <c r="AR26" i="201" s="1"/>
  <c r="AP46" i="201"/>
  <c r="AR46" i="205"/>
  <c r="AR46" i="201" s="1"/>
  <c r="AQ46" i="205"/>
  <c r="AQ46" i="201" s="1"/>
  <c r="AP17" i="201"/>
  <c r="AQ17" i="205"/>
  <c r="AQ17" i="201" s="1"/>
  <c r="AR17" i="205"/>
  <c r="AR17" i="201" s="1"/>
  <c r="AP28" i="201"/>
  <c r="AQ28" i="205"/>
  <c r="AQ28" i="201" s="1"/>
  <c r="AR28" i="205"/>
  <c r="AR28" i="201" s="1"/>
  <c r="AX88" i="190"/>
  <c r="AX90" i="188"/>
  <c r="BE90" i="170"/>
  <c r="BE95" i="168"/>
  <c r="BE98" i="168" s="1"/>
  <c r="BE104" i="168"/>
  <c r="CI43" i="190"/>
  <c r="CN43" i="188"/>
  <c r="CL43" i="188"/>
  <c r="AS75" i="201"/>
  <c r="AU75" i="205"/>
  <c r="AU75" i="201" s="1"/>
  <c r="AT75" i="205"/>
  <c r="AT75" i="201" s="1"/>
  <c r="AS21" i="201"/>
  <c r="AU21" i="205"/>
  <c r="AU21" i="201" s="1"/>
  <c r="AT21" i="205"/>
  <c r="AT21" i="201" s="1"/>
  <c r="AS42" i="201"/>
  <c r="AT42" i="205"/>
  <c r="AT42" i="201" s="1"/>
  <c r="AU42" i="205"/>
  <c r="AU42" i="201" s="1"/>
  <c r="AS60" i="201"/>
  <c r="AT60" i="205"/>
  <c r="AT60" i="201" s="1"/>
  <c r="AU60" i="205"/>
  <c r="AU60" i="201" s="1"/>
  <c r="CI54" i="190"/>
  <c r="CN54" i="188"/>
  <c r="CL54" i="188"/>
  <c r="BI90" i="170"/>
  <c r="BI95" i="168"/>
  <c r="BI104" i="168"/>
  <c r="AB88" i="190"/>
  <c r="AB90" i="188"/>
  <c r="O88" i="190"/>
  <c r="O90" i="188"/>
  <c r="AS23" i="201"/>
  <c r="AU23" i="205"/>
  <c r="AU23" i="201" s="1"/>
  <c r="AT23" i="205"/>
  <c r="AT23" i="201" s="1"/>
  <c r="AS52" i="201"/>
  <c r="AT52" i="205"/>
  <c r="AT52" i="201" s="1"/>
  <c r="AU52" i="205"/>
  <c r="AU52" i="201" s="1"/>
  <c r="AS70" i="201"/>
  <c r="AT70" i="205"/>
  <c r="AT70" i="201" s="1"/>
  <c r="AU70" i="205"/>
  <c r="AU70" i="201" s="1"/>
  <c r="CI47" i="190"/>
  <c r="CN47" i="188"/>
  <c r="CL47" i="188"/>
  <c r="AS76" i="201"/>
  <c r="AU76" i="205"/>
  <c r="AU76" i="201" s="1"/>
  <c r="AT76" i="205"/>
  <c r="AT76" i="201" s="1"/>
  <c r="AS83" i="201"/>
  <c r="AT83" i="205"/>
  <c r="AT83" i="201" s="1"/>
  <c r="AU83" i="205"/>
  <c r="AU83" i="201" s="1"/>
  <c r="AS34" i="201"/>
  <c r="AT34" i="205"/>
  <c r="AT34" i="201" s="1"/>
  <c r="AU34" i="205"/>
  <c r="AU34" i="201" s="1"/>
  <c r="AL88" i="190"/>
  <c r="AL90" i="188"/>
  <c r="CI68" i="190"/>
  <c r="CN68" i="188"/>
  <c r="CL68" i="188"/>
  <c r="CI36" i="190"/>
  <c r="CN36" i="188"/>
  <c r="CL36" i="188"/>
  <c r="CI59" i="190"/>
  <c r="CN59" i="188"/>
  <c r="CL59" i="188"/>
  <c r="Q90" i="170"/>
  <c r="Q95" i="168"/>
  <c r="Q104" i="168"/>
  <c r="CI17" i="190"/>
  <c r="CN17" i="188"/>
  <c r="CL17" i="188"/>
  <c r="CI63" i="190"/>
  <c r="CN63" i="188"/>
  <c r="CL63" i="188"/>
  <c r="BV88" i="190"/>
  <c r="BV90" i="188"/>
  <c r="BN90" i="170"/>
  <c r="BN95" i="168"/>
  <c r="BN98" i="168" s="1"/>
  <c r="BN104" i="168"/>
  <c r="AF60" i="201"/>
  <c r="AG60" i="205"/>
  <c r="AG60" i="201" s="1"/>
  <c r="AH60" i="205"/>
  <c r="AH60" i="201" s="1"/>
  <c r="AF40" i="201"/>
  <c r="AH40" i="205"/>
  <c r="AH40" i="201" s="1"/>
  <c r="AG40" i="205"/>
  <c r="AG40" i="201" s="1"/>
  <c r="AF13" i="201"/>
  <c r="AF91" i="205"/>
  <c r="AH13" i="205"/>
  <c r="AH13" i="201" s="1"/>
  <c r="AG13" i="205"/>
  <c r="AF25" i="201"/>
  <c r="AG25" i="205"/>
  <c r="AG25" i="201" s="1"/>
  <c r="AH25" i="205"/>
  <c r="AH25" i="201" s="1"/>
  <c r="AL47" i="201"/>
  <c r="AO47" i="205"/>
  <c r="AO47" i="201" s="1"/>
  <c r="AM47" i="205"/>
  <c r="AL34" i="201"/>
  <c r="AO34" i="205"/>
  <c r="AO34" i="201" s="1"/>
  <c r="AM34" i="205"/>
  <c r="AL36" i="201"/>
  <c r="AM36" i="205"/>
  <c r="AO36" i="205"/>
  <c r="AO36" i="201" s="1"/>
  <c r="AL23" i="201"/>
  <c r="AO23" i="205"/>
  <c r="AO23" i="201" s="1"/>
  <c r="AM23" i="205"/>
  <c r="AP29" i="201"/>
  <c r="AQ29" i="205"/>
  <c r="AQ29" i="201" s="1"/>
  <c r="AR29" i="205"/>
  <c r="AR29" i="201" s="1"/>
  <c r="AP47" i="201"/>
  <c r="AQ47" i="205"/>
  <c r="AQ47" i="201" s="1"/>
  <c r="AR47" i="205"/>
  <c r="AR47" i="201" s="1"/>
  <c r="AP48" i="201"/>
  <c r="AR48" i="205"/>
  <c r="AR48" i="201" s="1"/>
  <c r="AQ48" i="205"/>
  <c r="AQ48" i="201" s="1"/>
  <c r="AP50" i="201"/>
  <c r="AQ50" i="205"/>
  <c r="AQ50" i="201" s="1"/>
  <c r="AR50" i="205"/>
  <c r="AR50" i="201" s="1"/>
  <c r="AU57" i="205"/>
  <c r="AU57" i="201" s="1"/>
  <c r="AT57" i="205"/>
  <c r="AT57" i="201" s="1"/>
  <c r="AS57" i="201"/>
  <c r="U88" i="190"/>
  <c r="U90" i="188"/>
  <c r="AJ88" i="190"/>
  <c r="AJ90" i="188"/>
  <c r="BX90" i="170"/>
  <c r="BX95" i="168"/>
  <c r="BX104" i="168"/>
  <c r="CI55" i="190"/>
  <c r="CN55" i="188"/>
  <c r="CL55" i="188"/>
  <c r="BM88" i="190"/>
  <c r="BM90" i="188"/>
  <c r="BJ95" i="168"/>
  <c r="BJ90" i="170"/>
  <c r="BJ104" i="168"/>
  <c r="CI73" i="190"/>
  <c r="CN73" i="188"/>
  <c r="CL73" i="188"/>
  <c r="AG19" i="205"/>
  <c r="AG19" i="201" s="1"/>
  <c r="AH19" i="205"/>
  <c r="AH19" i="201" s="1"/>
  <c r="AF19" i="201"/>
  <c r="AF48" i="201"/>
  <c r="AH48" i="205"/>
  <c r="AH48" i="201" s="1"/>
  <c r="AG48" i="205"/>
  <c r="AG48" i="201" s="1"/>
  <c r="AF46" i="201"/>
  <c r="AG46" i="205"/>
  <c r="AG46" i="201" s="1"/>
  <c r="AH46" i="205"/>
  <c r="AH46" i="201" s="1"/>
  <c r="AF47" i="201"/>
  <c r="AH47" i="205"/>
  <c r="AH47" i="201" s="1"/>
  <c r="AG47" i="205"/>
  <c r="AG47" i="201" s="1"/>
  <c r="AL55" i="201"/>
  <c r="AO55" i="205"/>
  <c r="AO55" i="201" s="1"/>
  <c r="AM55" i="205"/>
  <c r="AL87" i="201"/>
  <c r="AM87" i="205"/>
  <c r="AO87" i="205"/>
  <c r="AO87" i="201" s="1"/>
  <c r="AL71" i="201"/>
  <c r="AM71" i="205"/>
  <c r="AO71" i="205"/>
  <c r="AO71" i="201" s="1"/>
  <c r="AL45" i="201"/>
  <c r="AO45" i="205"/>
  <c r="AO45" i="201" s="1"/>
  <c r="AM45" i="205"/>
  <c r="AQ70" i="205"/>
  <c r="AQ70" i="201" s="1"/>
  <c r="AP70" i="201"/>
  <c r="AR70" i="205"/>
  <c r="AR70" i="201" s="1"/>
  <c r="AP49" i="201"/>
  <c r="AQ49" i="205"/>
  <c r="AQ49" i="201" s="1"/>
  <c r="AR49" i="205"/>
  <c r="AR49" i="201" s="1"/>
  <c r="AP78" i="201"/>
  <c r="AR78" i="205"/>
  <c r="AR78" i="201" s="1"/>
  <c r="AQ78" i="205"/>
  <c r="AQ78" i="201" s="1"/>
  <c r="AP72" i="201"/>
  <c r="AQ72" i="205"/>
  <c r="AQ72" i="201" s="1"/>
  <c r="AR72" i="205"/>
  <c r="AR72" i="201" s="1"/>
  <c r="AM88" i="190"/>
  <c r="AM90" i="188"/>
  <c r="AY90" i="170"/>
  <c r="AY95" i="168"/>
  <c r="AY98" i="168" s="1"/>
  <c r="AY104" i="168"/>
  <c r="CI32" i="190"/>
  <c r="CN32" i="188"/>
  <c r="CL32" i="188"/>
  <c r="CI41" i="190"/>
  <c r="CN41" i="188"/>
  <c r="CL41" i="188"/>
  <c r="L95" i="168"/>
  <c r="L98" i="168" s="1"/>
  <c r="L90" i="170"/>
  <c r="L104" i="168"/>
  <c r="G90" i="170"/>
  <c r="G95" i="168"/>
  <c r="G98" i="168"/>
  <c r="G104" i="168"/>
  <c r="AF65" i="201"/>
  <c r="AG65" i="205"/>
  <c r="AG65" i="201" s="1"/>
  <c r="AH65" i="205"/>
  <c r="AH65" i="201" s="1"/>
  <c r="AF49" i="201"/>
  <c r="AG49" i="205"/>
  <c r="AG49" i="201" s="1"/>
  <c r="AH49" i="205"/>
  <c r="AH49" i="201" s="1"/>
  <c r="AF76" i="201"/>
  <c r="AH76" i="205"/>
  <c r="AH76" i="201" s="1"/>
  <c r="AG76" i="205"/>
  <c r="AG76" i="201" s="1"/>
  <c r="AF69" i="201"/>
  <c r="AH69" i="205"/>
  <c r="AH69" i="201" s="1"/>
  <c r="AG69" i="205"/>
  <c r="AG69" i="201" s="1"/>
  <c r="AL61" i="201"/>
  <c r="AO61" i="205"/>
  <c r="AO61" i="201" s="1"/>
  <c r="AM61" i="205"/>
  <c r="AL44" i="201"/>
  <c r="AM44" i="205"/>
  <c r="AO44" i="205"/>
  <c r="AO44" i="201" s="1"/>
  <c r="AL37" i="201"/>
  <c r="AO37" i="205"/>
  <c r="AO37" i="201" s="1"/>
  <c r="AM37" i="205"/>
  <c r="AL67" i="201"/>
  <c r="AO67" i="205"/>
  <c r="AO67" i="201" s="1"/>
  <c r="AM67" i="205"/>
  <c r="AP23" i="201"/>
  <c r="AQ23" i="205"/>
  <c r="AQ23" i="201" s="1"/>
  <c r="AR23" i="205"/>
  <c r="AR23" i="201" s="1"/>
  <c r="AP54" i="201"/>
  <c r="AR54" i="205"/>
  <c r="AR54" i="201" s="1"/>
  <c r="AQ54" i="205"/>
  <c r="AQ54" i="201" s="1"/>
  <c r="AP20" i="201"/>
  <c r="AR20" i="205"/>
  <c r="AR20" i="201" s="1"/>
  <c r="AQ20" i="205"/>
  <c r="AQ20" i="201" s="1"/>
  <c r="AP31" i="201"/>
  <c r="AR31" i="205"/>
  <c r="AR31" i="201" s="1"/>
  <c r="AQ31" i="205"/>
  <c r="AQ31" i="201" s="1"/>
  <c r="AP88" i="190"/>
  <c r="AP90" i="188"/>
  <c r="J90" i="170"/>
  <c r="J95" i="168"/>
  <c r="J104" i="168"/>
  <c r="AS25" i="201"/>
  <c r="AU25" i="205"/>
  <c r="AU25" i="201" s="1"/>
  <c r="AT25" i="205"/>
  <c r="AT25" i="201" s="1"/>
  <c r="AS90" i="170"/>
  <c r="AS104" i="168"/>
  <c r="AS95" i="168"/>
  <c r="AS98" i="168" s="1"/>
  <c r="CI77" i="190"/>
  <c r="CN77" i="188"/>
  <c r="CL77" i="188"/>
  <c r="K88" i="190"/>
  <c r="K90" i="188"/>
  <c r="V90" i="170"/>
  <c r="V95" i="168"/>
  <c r="V104" i="168"/>
  <c r="CI27" i="190"/>
  <c r="CN27" i="188"/>
  <c r="CL27" i="188"/>
  <c r="AH90" i="170"/>
  <c r="AH95" i="168"/>
  <c r="AH98" i="168" s="1"/>
  <c r="AH104" i="168"/>
  <c r="CI40" i="190"/>
  <c r="CN40" i="188"/>
  <c r="CL40" i="188"/>
  <c r="AT28" i="205"/>
  <c r="AT28" i="201" s="1"/>
  <c r="AS28" i="201"/>
  <c r="AU28" i="205"/>
  <c r="AU28" i="201" s="1"/>
  <c r="AS88" i="201"/>
  <c r="AU88" i="205"/>
  <c r="AU88" i="201" s="1"/>
  <c r="AT88" i="205"/>
  <c r="AT88" i="201" s="1"/>
  <c r="AU16" i="205"/>
  <c r="AU16" i="201" s="1"/>
  <c r="AS16" i="201"/>
  <c r="AT16" i="205"/>
  <c r="AT16" i="201" s="1"/>
  <c r="BO88" i="190"/>
  <c r="BO90" i="188"/>
  <c r="E88" i="190"/>
  <c r="E90" i="188"/>
  <c r="AE88" i="190"/>
  <c r="AE90" i="188"/>
  <c r="S88" i="190"/>
  <c r="S90" i="188"/>
  <c r="BR90" i="170"/>
  <c r="BR95" i="168"/>
  <c r="BR98" i="168" s="1"/>
  <c r="BR104" i="168"/>
  <c r="CI28" i="190"/>
  <c r="CN28" i="188"/>
  <c r="CL28" i="188"/>
  <c r="CI56" i="190"/>
  <c r="CN56" i="188"/>
  <c r="CL56" i="188"/>
  <c r="AD90" i="170"/>
  <c r="AD95" i="168"/>
  <c r="AD98" i="168" s="1"/>
  <c r="AD104" i="168"/>
  <c r="AF20" i="201"/>
  <c r="AG20" i="205"/>
  <c r="AG20" i="201" s="1"/>
  <c r="AH20" i="205"/>
  <c r="AH20" i="201" s="1"/>
  <c r="AF24" i="201"/>
  <c r="AG24" i="205"/>
  <c r="AG24" i="201" s="1"/>
  <c r="AH24" i="205"/>
  <c r="AH24" i="201" s="1"/>
  <c r="AF14" i="201"/>
  <c r="AG14" i="205"/>
  <c r="AG14" i="201" s="1"/>
  <c r="AH14" i="205"/>
  <c r="AH14" i="201" s="1"/>
  <c r="AF30" i="201"/>
  <c r="AG30" i="205"/>
  <c r="AG30" i="201" s="1"/>
  <c r="AH30" i="205"/>
  <c r="AH30" i="201" s="1"/>
  <c r="AL63" i="201"/>
  <c r="AO63" i="205"/>
  <c r="AO63" i="201" s="1"/>
  <c r="AM63" i="205"/>
  <c r="AL88" i="201"/>
  <c r="AO88" i="205"/>
  <c r="AO88" i="201" s="1"/>
  <c r="AM88" i="205"/>
  <c r="AL72" i="201"/>
  <c r="AO72" i="205"/>
  <c r="AO72" i="201" s="1"/>
  <c r="AM72" i="205"/>
  <c r="AL20" i="201"/>
  <c r="AO20" i="205"/>
  <c r="AO20" i="201" s="1"/>
  <c r="AM20" i="205"/>
  <c r="AP25" i="201"/>
  <c r="AQ25" i="205"/>
  <c r="AQ25" i="201" s="1"/>
  <c r="AR25" i="205"/>
  <c r="AR25" i="201" s="1"/>
  <c r="AP55" i="201"/>
  <c r="AR55" i="205"/>
  <c r="AR55" i="201" s="1"/>
  <c r="AQ55" i="205"/>
  <c r="AQ55" i="201" s="1"/>
  <c r="AP51" i="201"/>
  <c r="AR51" i="205"/>
  <c r="AR51" i="201" s="1"/>
  <c r="AQ51" i="205"/>
  <c r="AQ51" i="201" s="1"/>
  <c r="AR53" i="205"/>
  <c r="AR53" i="201" s="1"/>
  <c r="AQ53" i="205"/>
  <c r="AQ53" i="201" s="1"/>
  <c r="AP53" i="201"/>
  <c r="AS40" i="201"/>
  <c r="AT40" i="205"/>
  <c r="AT40" i="201" s="1"/>
  <c r="AU40" i="205"/>
  <c r="AU40" i="201" s="1"/>
  <c r="CI23" i="190"/>
  <c r="CN23" i="188"/>
  <c r="CL23" i="188"/>
  <c r="AC90" i="170"/>
  <c r="AC95" i="168"/>
  <c r="AC98" i="168" s="1"/>
  <c r="AC104" i="168"/>
  <c r="BP88" i="190"/>
  <c r="BP90" i="188"/>
  <c r="AI90" i="170"/>
  <c r="AI95" i="168"/>
  <c r="AI98" i="168" s="1"/>
  <c r="AI104" i="168"/>
  <c r="BF88" i="190"/>
  <c r="BF90" i="188"/>
  <c r="AF71" i="201"/>
  <c r="AH71" i="205"/>
  <c r="AH71" i="201" s="1"/>
  <c r="AG71" i="205"/>
  <c r="AG71" i="201" s="1"/>
  <c r="AF54" i="201"/>
  <c r="AG54" i="205"/>
  <c r="AG54" i="201" s="1"/>
  <c r="AH54" i="205"/>
  <c r="AH54" i="201" s="1"/>
  <c r="AF41" i="201"/>
  <c r="AG41" i="205"/>
  <c r="AG41" i="201" s="1"/>
  <c r="AH41" i="205"/>
  <c r="AH41" i="201" s="1"/>
  <c r="AF51" i="201"/>
  <c r="AG51" i="205"/>
  <c r="AG51" i="201" s="1"/>
  <c r="AH51" i="205"/>
  <c r="AH51" i="201" s="1"/>
  <c r="AL16" i="201"/>
  <c r="AO16" i="205"/>
  <c r="AO16" i="201" s="1"/>
  <c r="AM16" i="205"/>
  <c r="AM46" i="205"/>
  <c r="AL46" i="201"/>
  <c r="AO46" i="205"/>
  <c r="AO46" i="201" s="1"/>
  <c r="AL91" i="205"/>
  <c r="AL13" i="201"/>
  <c r="AM13" i="205"/>
  <c r="AO13" i="205"/>
  <c r="AO13" i="201" s="1"/>
  <c r="AL41" i="201"/>
  <c r="AO41" i="205"/>
  <c r="AO41" i="201" s="1"/>
  <c r="AM41" i="205"/>
  <c r="AP71" i="201"/>
  <c r="AR71" i="205"/>
  <c r="AR71" i="201" s="1"/>
  <c r="AQ71" i="205"/>
  <c r="AQ71" i="201" s="1"/>
  <c r="AP56" i="201"/>
  <c r="AR56" i="205"/>
  <c r="AR56" i="201" s="1"/>
  <c r="AQ56" i="205"/>
  <c r="AQ56" i="201" s="1"/>
  <c r="AP81" i="201"/>
  <c r="AQ81" i="205"/>
  <c r="AQ81" i="201" s="1"/>
  <c r="AR81" i="205"/>
  <c r="AR81" i="201" s="1"/>
  <c r="AQ75" i="205"/>
  <c r="AQ75" i="201" s="1"/>
  <c r="AP75" i="201"/>
  <c r="AR75" i="205"/>
  <c r="AR75" i="201" s="1"/>
  <c r="CI66" i="190"/>
  <c r="CN66" i="188"/>
  <c r="CL66" i="188"/>
  <c r="AZ88" i="190"/>
  <c r="AZ90" i="188"/>
  <c r="BD88" i="190"/>
  <c r="BD90" i="188"/>
  <c r="AS24" i="201"/>
  <c r="AU24" i="205"/>
  <c r="AU24" i="201" s="1"/>
  <c r="AT24" i="205"/>
  <c r="AT24" i="201" s="1"/>
  <c r="AA90" i="170"/>
  <c r="AA95" i="168"/>
  <c r="AA98" i="168" s="1"/>
  <c r="AA104" i="168"/>
  <c r="AS56" i="201"/>
  <c r="AT56" i="205"/>
  <c r="AT56" i="201" s="1"/>
  <c r="AU56" i="205"/>
  <c r="AU56" i="201" s="1"/>
  <c r="AL90" i="170"/>
  <c r="AL95" i="168"/>
  <c r="AL98" i="168" s="1"/>
  <c r="AL104" i="168"/>
  <c r="H88" i="190"/>
  <c r="H90" i="188"/>
  <c r="BJ88" i="190"/>
  <c r="BJ90" i="188"/>
  <c r="AS46" i="201"/>
  <c r="AT46" i="205"/>
  <c r="AT46" i="201" s="1"/>
  <c r="AU46" i="205"/>
  <c r="AU46" i="201" s="1"/>
  <c r="AT30" i="205"/>
  <c r="AT30" i="201" s="1"/>
  <c r="AS30" i="201"/>
  <c r="AU30" i="205"/>
  <c r="AU30" i="201" s="1"/>
  <c r="AS58" i="201"/>
  <c r="AT58" i="205"/>
  <c r="AT58" i="201" s="1"/>
  <c r="AU58" i="205"/>
  <c r="AU58" i="201" s="1"/>
  <c r="AS63" i="201"/>
  <c r="AU63" i="205"/>
  <c r="AU63" i="201" s="1"/>
  <c r="AT63" i="205"/>
  <c r="AT63" i="201" s="1"/>
  <c r="CI21" i="190"/>
  <c r="CN21" i="188"/>
  <c r="CL21" i="188"/>
  <c r="CI14" i="190"/>
  <c r="CN14" i="188"/>
  <c r="CL14" i="188"/>
  <c r="CA90" i="170"/>
  <c r="CA95" i="168"/>
  <c r="CA98" i="168" s="1"/>
  <c r="CA104" i="168"/>
  <c r="AO88" i="190"/>
  <c r="AO90" i="188"/>
  <c r="CI10" i="190"/>
  <c r="CN10" i="188"/>
  <c r="CL10" i="188"/>
  <c r="AU90" i="170"/>
  <c r="AU95" i="168"/>
  <c r="AU104" i="168"/>
  <c r="AF21" i="201"/>
  <c r="AG21" i="205"/>
  <c r="AG21" i="201" s="1"/>
  <c r="AH21" i="205"/>
  <c r="AH21" i="201" s="1"/>
  <c r="AF84" i="201"/>
  <c r="AG84" i="205"/>
  <c r="AG84" i="201" s="1"/>
  <c r="AH84" i="205"/>
  <c r="AH84" i="201" s="1"/>
  <c r="AF67" i="201"/>
  <c r="AH67" i="205"/>
  <c r="AH67" i="201" s="1"/>
  <c r="AG67" i="205"/>
  <c r="AG67" i="201" s="1"/>
  <c r="AF72" i="201"/>
  <c r="AH72" i="205"/>
  <c r="AH72" i="201" s="1"/>
  <c r="AG72" i="205"/>
  <c r="AG72" i="201" s="1"/>
  <c r="AL70" i="201"/>
  <c r="AM70" i="205"/>
  <c r="AO70" i="205"/>
  <c r="AO70" i="201" s="1"/>
  <c r="AL21" i="201"/>
  <c r="AM21" i="205"/>
  <c r="AO21" i="205"/>
  <c r="AO21" i="201" s="1"/>
  <c r="AL38" i="201"/>
  <c r="AO38" i="205"/>
  <c r="AO38" i="201" s="1"/>
  <c r="AM38" i="205"/>
  <c r="AL62" i="201"/>
  <c r="AO62" i="205"/>
  <c r="AO62" i="201" s="1"/>
  <c r="AM62" i="205"/>
  <c r="AP76" i="201"/>
  <c r="AR76" i="205"/>
  <c r="AR76" i="201" s="1"/>
  <c r="AQ76" i="205"/>
  <c r="AQ76" i="201" s="1"/>
  <c r="AP57" i="201"/>
  <c r="AQ57" i="205"/>
  <c r="AQ57" i="201" s="1"/>
  <c r="AR57" i="205"/>
  <c r="AR57" i="201" s="1"/>
  <c r="AP21" i="201"/>
  <c r="AR21" i="205"/>
  <c r="AR21" i="201" s="1"/>
  <c r="AQ21" i="205"/>
  <c r="AQ21" i="201" s="1"/>
  <c r="AP84" i="201"/>
  <c r="AR84" i="205"/>
  <c r="AR84" i="201" s="1"/>
  <c r="AQ84" i="205"/>
  <c r="AQ84" i="201" s="1"/>
  <c r="BD90" i="170"/>
  <c r="BD95" i="168"/>
  <c r="BD104" i="168"/>
  <c r="AS78" i="201"/>
  <c r="AT78" i="205"/>
  <c r="AT78" i="201" s="1"/>
  <c r="AU78" i="205"/>
  <c r="AU78" i="201" s="1"/>
  <c r="AR95" i="168"/>
  <c r="AR98" i="168" s="1"/>
  <c r="AR90" i="170"/>
  <c r="AR104" i="168"/>
  <c r="BN88" i="190"/>
  <c r="BN90" i="188"/>
  <c r="AZ90" i="170"/>
  <c r="AZ95" i="168"/>
  <c r="AZ98" i="168" s="1"/>
  <c r="AZ104" i="168"/>
  <c r="T90" i="170"/>
  <c r="T95" i="168"/>
  <c r="T98" i="168" s="1"/>
  <c r="T104" i="168"/>
  <c r="AS88" i="190"/>
  <c r="AS90" i="188"/>
  <c r="BK88" i="190"/>
  <c r="BK90" i="188"/>
  <c r="M88" i="190"/>
  <c r="M90" i="188"/>
  <c r="AS51" i="201"/>
  <c r="AU51" i="205"/>
  <c r="AU51" i="201" s="1"/>
  <c r="AT51" i="205"/>
  <c r="AT51" i="201" s="1"/>
  <c r="AS84" i="201"/>
  <c r="AU84" i="205"/>
  <c r="AU84" i="201" s="1"/>
  <c r="AT84" i="205"/>
  <c r="AT84" i="201" s="1"/>
  <c r="AS31" i="201"/>
  <c r="AU31" i="205"/>
  <c r="AU31" i="201" s="1"/>
  <c r="AT31" i="205"/>
  <c r="AT31" i="201" s="1"/>
  <c r="AS86" i="201"/>
  <c r="AT86" i="205"/>
  <c r="AT86" i="201" s="1"/>
  <c r="AU86" i="205"/>
  <c r="AU86" i="201" s="1"/>
  <c r="AQ95" i="168"/>
  <c r="AQ98" i="168" s="1"/>
  <c r="AQ104" i="168"/>
  <c r="AQ90" i="170"/>
  <c r="K95" i="168"/>
  <c r="K98" i="168" s="1"/>
  <c r="K90" i="170"/>
  <c r="K104" i="168"/>
  <c r="BM90" i="170"/>
  <c r="BM95" i="168"/>
  <c r="BM98" i="168" s="1"/>
  <c r="BM104" i="168"/>
  <c r="Y88" i="190"/>
  <c r="Y90" i="188"/>
  <c r="D88" i="190"/>
  <c r="CB88" i="188"/>
  <c r="CB88" i="190" s="1"/>
  <c r="D90" i="188"/>
  <c r="CI61" i="190"/>
  <c r="CN61" i="188"/>
  <c r="CL61" i="188"/>
  <c r="P88" i="190"/>
  <c r="P90" i="188"/>
  <c r="CI60" i="190"/>
  <c r="CN60" i="188"/>
  <c r="CL60" i="188"/>
  <c r="AF74" i="201"/>
  <c r="AG74" i="205"/>
  <c r="AG74" i="201" s="1"/>
  <c r="AH74" i="205"/>
  <c r="AH74" i="201" s="1"/>
  <c r="AH26" i="205"/>
  <c r="AH26" i="201" s="1"/>
  <c r="AG26" i="205"/>
  <c r="AG26" i="201" s="1"/>
  <c r="AF26" i="201"/>
  <c r="AF15" i="201"/>
  <c r="AG15" i="205"/>
  <c r="AG15" i="201" s="1"/>
  <c r="AH15" i="205"/>
  <c r="AH15" i="201" s="1"/>
  <c r="AG17" i="205"/>
  <c r="AG17" i="201" s="1"/>
  <c r="AF17" i="201"/>
  <c r="AH17" i="205"/>
  <c r="AH17" i="201" s="1"/>
  <c r="AL17" i="201"/>
  <c r="AO17" i="205"/>
  <c r="AO17" i="201" s="1"/>
  <c r="AM17" i="205"/>
  <c r="AL50" i="201"/>
  <c r="AO50" i="205"/>
  <c r="AO50" i="201" s="1"/>
  <c r="AM50" i="205"/>
  <c r="AL66" i="201"/>
  <c r="AO66" i="205"/>
  <c r="AO66" i="201" s="1"/>
  <c r="AM66" i="205"/>
  <c r="AL83" i="201"/>
  <c r="AM83" i="205"/>
  <c r="AO83" i="205"/>
  <c r="AO83" i="201" s="1"/>
  <c r="AP77" i="201"/>
  <c r="AR77" i="205"/>
  <c r="AR77" i="201" s="1"/>
  <c r="AQ77" i="205"/>
  <c r="AQ77" i="201" s="1"/>
  <c r="AP58" i="201"/>
  <c r="AQ58" i="205"/>
  <c r="AQ58" i="201" s="1"/>
  <c r="AR58" i="205"/>
  <c r="AR58" i="201" s="1"/>
  <c r="AP52" i="201"/>
  <c r="AR52" i="205"/>
  <c r="AR52" i="201" s="1"/>
  <c r="AQ52" i="205"/>
  <c r="AQ52" i="201" s="1"/>
  <c r="AP24" i="201"/>
  <c r="AQ24" i="205"/>
  <c r="AQ24" i="201" s="1"/>
  <c r="AR24" i="205"/>
  <c r="AR24" i="201" s="1"/>
  <c r="BT88" i="190"/>
  <c r="BT90" i="188"/>
  <c r="BZ88" i="190"/>
  <c r="BZ90" i="188"/>
  <c r="CI71" i="190"/>
  <c r="CN71" i="188"/>
  <c r="CL71" i="188"/>
  <c r="CI29" i="190"/>
  <c r="CN29" i="188"/>
  <c r="CL29" i="188"/>
  <c r="AS50" i="201"/>
  <c r="AT50" i="205"/>
  <c r="AT50" i="201" s="1"/>
  <c r="AU50" i="205"/>
  <c r="AU50" i="201" s="1"/>
  <c r="AS79" i="201"/>
  <c r="AU79" i="205"/>
  <c r="AU79" i="201" s="1"/>
  <c r="AT79" i="205"/>
  <c r="AT79" i="201" s="1"/>
  <c r="CI19" i="190"/>
  <c r="CN19" i="188"/>
  <c r="CL19" i="188"/>
  <c r="AK88" i="190"/>
  <c r="AK90" i="188"/>
  <c r="AS77" i="201"/>
  <c r="AT77" i="205"/>
  <c r="AT77" i="201" s="1"/>
  <c r="AU77" i="205"/>
  <c r="AU77" i="201" s="1"/>
  <c r="CI58" i="190"/>
  <c r="CN58" i="188"/>
  <c r="CL58" i="188"/>
  <c r="AS39" i="201"/>
  <c r="AU39" i="205"/>
  <c r="AU39" i="201" s="1"/>
  <c r="AT39" i="205"/>
  <c r="AT39" i="201" s="1"/>
  <c r="BX88" i="190"/>
  <c r="BX90" i="188"/>
  <c r="CI11" i="190"/>
  <c r="CN11" i="188"/>
  <c r="CL11" i="188"/>
  <c r="V88" i="190"/>
  <c r="V90" i="188"/>
  <c r="AS53" i="201"/>
  <c r="AU53" i="205"/>
  <c r="AU53" i="201" s="1"/>
  <c r="AT53" i="205"/>
  <c r="AT53" i="201" s="1"/>
  <c r="AT32" i="205"/>
  <c r="AT32" i="201" s="1"/>
  <c r="AS32" i="201"/>
  <c r="AU32" i="205"/>
  <c r="AU32" i="201" s="1"/>
  <c r="AS62" i="201"/>
  <c r="AT62" i="205"/>
  <c r="AT62" i="201" s="1"/>
  <c r="AU62" i="205"/>
  <c r="AU62" i="201" s="1"/>
  <c r="CI39" i="190"/>
  <c r="CN39" i="188"/>
  <c r="CL39" i="188"/>
  <c r="CI82" i="190"/>
  <c r="CN82" i="188"/>
  <c r="CL82" i="188"/>
  <c r="AH88" i="190"/>
  <c r="AH90" i="188"/>
  <c r="AY88" i="190"/>
  <c r="AY90" i="188"/>
  <c r="AF23" i="201"/>
  <c r="AG23" i="205"/>
  <c r="AG23" i="201" s="1"/>
  <c r="AH23" i="205"/>
  <c r="AH23" i="201" s="1"/>
  <c r="AF55" i="201"/>
  <c r="AH55" i="205"/>
  <c r="AH55" i="201" s="1"/>
  <c r="AG55" i="205"/>
  <c r="AG55" i="201" s="1"/>
  <c r="AF42" i="201"/>
  <c r="AH42" i="205"/>
  <c r="AH42" i="201" s="1"/>
  <c r="AG42" i="205"/>
  <c r="AG42" i="201" s="1"/>
  <c r="AF37" i="201"/>
  <c r="AH37" i="205"/>
  <c r="AH37" i="201" s="1"/>
  <c r="AG37" i="205"/>
  <c r="AG37" i="201" s="1"/>
  <c r="AL73" i="201"/>
  <c r="AO73" i="205"/>
  <c r="AO73" i="201" s="1"/>
  <c r="AM73" i="205"/>
  <c r="AL78" i="201"/>
  <c r="AO78" i="205"/>
  <c r="AO78" i="201" s="1"/>
  <c r="AM78" i="205"/>
  <c r="AL14" i="201"/>
  <c r="AO14" i="205"/>
  <c r="AO14" i="201" s="1"/>
  <c r="AM14" i="205"/>
  <c r="AL19" i="201"/>
  <c r="AM19" i="205"/>
  <c r="AO19" i="205"/>
  <c r="AO19" i="201" s="1"/>
  <c r="AP83" i="201"/>
  <c r="AR83" i="205"/>
  <c r="AR83" i="201" s="1"/>
  <c r="AQ83" i="205"/>
  <c r="AQ83" i="201" s="1"/>
  <c r="AP15" i="201"/>
  <c r="AR15" i="205"/>
  <c r="AR15" i="201" s="1"/>
  <c r="AQ15" i="205"/>
  <c r="AQ15" i="201" s="1"/>
  <c r="AP82" i="201"/>
  <c r="AR82" i="205"/>
  <c r="AR82" i="201" s="1"/>
  <c r="AQ82" i="205"/>
  <c r="AQ82" i="201" s="1"/>
  <c r="AP45" i="201"/>
  <c r="AR45" i="205"/>
  <c r="AR45" i="201" s="1"/>
  <c r="AQ45" i="205"/>
  <c r="AQ45" i="201" s="1"/>
  <c r="AS67" i="201"/>
  <c r="AU67" i="205"/>
  <c r="AU67" i="201" s="1"/>
  <c r="AT67" i="205"/>
  <c r="AT67" i="201" s="1"/>
  <c r="X90" i="170"/>
  <c r="X95" i="168"/>
  <c r="X98" i="168" s="1"/>
  <c r="X104" i="168"/>
  <c r="T88" i="190"/>
  <c r="T90" i="188"/>
  <c r="AT45" i="205"/>
  <c r="AT45" i="201" s="1"/>
  <c r="AS45" i="201"/>
  <c r="AU45" i="205"/>
  <c r="AU45" i="201" s="1"/>
  <c r="AS82" i="201"/>
  <c r="AU82" i="205"/>
  <c r="AU82" i="201" s="1"/>
  <c r="AT82" i="205"/>
  <c r="AT82" i="201" s="1"/>
  <c r="AS27" i="201"/>
  <c r="AU27" i="205"/>
  <c r="AU27" i="201" s="1"/>
  <c r="AT27" i="205"/>
  <c r="AT27" i="201" s="1"/>
  <c r="AS19" i="201"/>
  <c r="AU19" i="205"/>
  <c r="AU19" i="201" s="1"/>
  <c r="AT19" i="205"/>
  <c r="AT19" i="201" s="1"/>
  <c r="W88" i="190"/>
  <c r="W90" i="188"/>
  <c r="CI34" i="190"/>
  <c r="CN34" i="188"/>
  <c r="CL34" i="188"/>
  <c r="AS55" i="201"/>
  <c r="AT55" i="205"/>
  <c r="AT55" i="201" s="1"/>
  <c r="AU55" i="205"/>
  <c r="AU55" i="201" s="1"/>
  <c r="AS85" i="201"/>
  <c r="AU85" i="205"/>
  <c r="AU85" i="201" s="1"/>
  <c r="AT85" i="205"/>
  <c r="AT85" i="201" s="1"/>
  <c r="AS33" i="201"/>
  <c r="AT33" i="205"/>
  <c r="AT33" i="201" s="1"/>
  <c r="AU33" i="205"/>
  <c r="AU33" i="201" s="1"/>
  <c r="AS43" i="201"/>
  <c r="AU43" i="205"/>
  <c r="AU43" i="201" s="1"/>
  <c r="AT43" i="205"/>
  <c r="AT43" i="201" s="1"/>
  <c r="BC88" i="190"/>
  <c r="BC90" i="188"/>
  <c r="AD88" i="190"/>
  <c r="AD90" i="188"/>
  <c r="AI88" i="190"/>
  <c r="AI90" i="188"/>
  <c r="BT90" i="170"/>
  <c r="BT95" i="168"/>
  <c r="BT98" i="168" s="1"/>
  <c r="BT104" i="168"/>
  <c r="N90" i="170"/>
  <c r="N95" i="168"/>
  <c r="N104" i="168"/>
  <c r="AT90" i="170"/>
  <c r="AT104" i="168"/>
  <c r="AT95" i="168"/>
  <c r="AT98" i="168" s="1"/>
  <c r="AG90" i="170"/>
  <c r="AG95" i="168"/>
  <c r="AG98" i="168" s="1"/>
  <c r="AG104" i="168"/>
  <c r="AF78" i="201"/>
  <c r="AG78" i="205"/>
  <c r="AG78" i="201" s="1"/>
  <c r="AH78" i="205"/>
  <c r="AH78" i="201" s="1"/>
  <c r="AF85" i="201"/>
  <c r="AH85" i="205"/>
  <c r="AH85" i="201" s="1"/>
  <c r="AG85" i="205"/>
  <c r="AG85" i="201" s="1"/>
  <c r="AF68" i="201"/>
  <c r="AG68" i="205"/>
  <c r="AG68" i="201" s="1"/>
  <c r="AH68" i="205"/>
  <c r="AH68" i="201" s="1"/>
  <c r="AF57" i="201"/>
  <c r="AG57" i="205"/>
  <c r="AG57" i="201" s="1"/>
  <c r="AH57" i="205"/>
  <c r="AH57" i="201" s="1"/>
  <c r="AL24" i="201"/>
  <c r="AO24" i="205"/>
  <c r="AO24" i="201" s="1"/>
  <c r="AM24" i="205"/>
  <c r="AL22" i="201"/>
  <c r="AO22" i="205"/>
  <c r="AO22" i="201" s="1"/>
  <c r="AM22" i="205"/>
  <c r="AL40" i="201"/>
  <c r="AO40" i="205"/>
  <c r="AO40" i="201" s="1"/>
  <c r="AM40" i="205"/>
  <c r="AL39" i="201"/>
  <c r="AM39" i="205"/>
  <c r="AO39" i="205"/>
  <c r="AO39" i="201" s="1"/>
  <c r="AP16" i="201"/>
  <c r="AR16" i="205"/>
  <c r="AR16" i="201" s="1"/>
  <c r="AQ16" i="205"/>
  <c r="AQ16" i="201" s="1"/>
  <c r="AP62" i="201"/>
  <c r="AQ62" i="205"/>
  <c r="AQ62" i="201" s="1"/>
  <c r="AR62" i="205"/>
  <c r="AR62" i="201" s="1"/>
  <c r="AP13" i="201"/>
  <c r="AP91" i="205"/>
  <c r="AR13" i="205"/>
  <c r="AR13" i="201" s="1"/>
  <c r="AQ13" i="205"/>
  <c r="AP66" i="201"/>
  <c r="AR66" i="205"/>
  <c r="AR66" i="201" s="1"/>
  <c r="AQ66" i="205"/>
  <c r="AQ66" i="201" s="1"/>
  <c r="AW88" i="190"/>
  <c r="AW90" i="188"/>
  <c r="BE88" i="190"/>
  <c r="BE90" i="188"/>
  <c r="AT81" i="205"/>
  <c r="AT81" i="201" s="1"/>
  <c r="AS81" i="201"/>
  <c r="AU81" i="205"/>
  <c r="AU81" i="201" s="1"/>
  <c r="U90" i="170"/>
  <c r="U104" i="168"/>
  <c r="U95" i="168"/>
  <c r="U98" i="168" s="1"/>
  <c r="CI25" i="190"/>
  <c r="CN25" i="188"/>
  <c r="CL25" i="188"/>
  <c r="AW90" i="170"/>
  <c r="AW95" i="168"/>
  <c r="AW98" i="168" s="1"/>
  <c r="AW104" i="168"/>
  <c r="AB90" i="170"/>
  <c r="AB104" i="168"/>
  <c r="AB95" i="168"/>
  <c r="AB98" i="168" s="1"/>
  <c r="BG88" i="190"/>
  <c r="BG90" i="188"/>
  <c r="AS44" i="201"/>
  <c r="AT44" i="205"/>
  <c r="AT44" i="201" s="1"/>
  <c r="AU44" i="205"/>
  <c r="AU44" i="201" s="1"/>
  <c r="AS36" i="201"/>
  <c r="AT36" i="205"/>
  <c r="AT36" i="201" s="1"/>
  <c r="AU36" i="205"/>
  <c r="AU36" i="201" s="1"/>
  <c r="AS65" i="201"/>
  <c r="AU65" i="205"/>
  <c r="AU65" i="201" s="1"/>
  <c r="AT65" i="205"/>
  <c r="AT65" i="201" s="1"/>
  <c r="AS66" i="201"/>
  <c r="AT66" i="205"/>
  <c r="AT66" i="201" s="1"/>
  <c r="AU66" i="205"/>
  <c r="AU66" i="201" s="1"/>
  <c r="AV88" i="190"/>
  <c r="AV90" i="188"/>
  <c r="BQ90" i="170"/>
  <c r="BQ95" i="168"/>
  <c r="BQ98" i="168" s="1"/>
  <c r="BQ104" i="168"/>
  <c r="CI81" i="190"/>
  <c r="CN81" i="188"/>
  <c r="CL81" i="188"/>
  <c r="CI67" i="190"/>
  <c r="CN67" i="188"/>
  <c r="CL67" i="188"/>
  <c r="CI13" i="190"/>
  <c r="CN13" i="188"/>
  <c r="CL13" i="188"/>
  <c r="BQ88" i="190"/>
  <c r="BQ90" i="188"/>
  <c r="CI50" i="190"/>
  <c r="CN50" i="188"/>
  <c r="CL50" i="188"/>
  <c r="AU88" i="190"/>
  <c r="AU90" i="188"/>
  <c r="CI30" i="190"/>
  <c r="CN30" i="188"/>
  <c r="CL30" i="188"/>
  <c r="CI52" i="190"/>
  <c r="CN52" i="188"/>
  <c r="CL52" i="188"/>
  <c r="AF27" i="201"/>
  <c r="AG27" i="205"/>
  <c r="AG27" i="201" s="1"/>
  <c r="AH27" i="205"/>
  <c r="AH27" i="201" s="1"/>
  <c r="AF28" i="201"/>
  <c r="AH28" i="205"/>
  <c r="AH28" i="201" s="1"/>
  <c r="AG28" i="205"/>
  <c r="AG28" i="201" s="1"/>
  <c r="AF18" i="201"/>
  <c r="AH18" i="205"/>
  <c r="AH18" i="201" s="1"/>
  <c r="AG18" i="205"/>
  <c r="AG18" i="201" s="1"/>
  <c r="AF77" i="201"/>
  <c r="AH77" i="205"/>
  <c r="AH77" i="201" s="1"/>
  <c r="AG77" i="205"/>
  <c r="AG77" i="201" s="1"/>
  <c r="AL74" i="201"/>
  <c r="AO74" i="205"/>
  <c r="AO74" i="201" s="1"/>
  <c r="AM74" i="205"/>
  <c r="AL51" i="201"/>
  <c r="AO51" i="205"/>
  <c r="AO51" i="201" s="1"/>
  <c r="AM51" i="205"/>
  <c r="AL68" i="201"/>
  <c r="AM68" i="205"/>
  <c r="AO68" i="205"/>
  <c r="AO68" i="201" s="1"/>
  <c r="AL59" i="201"/>
  <c r="AO59" i="205"/>
  <c r="AO59" i="201" s="1"/>
  <c r="AM59" i="205"/>
  <c r="AP69" i="201"/>
  <c r="AR69" i="205"/>
  <c r="AR69" i="201" s="1"/>
  <c r="AQ69" i="205"/>
  <c r="AQ69" i="201" s="1"/>
  <c r="AP30" i="201"/>
  <c r="AR30" i="205"/>
  <c r="AR30" i="201" s="1"/>
  <c r="AQ30" i="205"/>
  <c r="AQ30" i="201" s="1"/>
  <c r="AP37" i="201"/>
  <c r="AR37" i="205"/>
  <c r="AR37" i="201" s="1"/>
  <c r="AQ37" i="205"/>
  <c r="AQ37" i="201" s="1"/>
  <c r="AP87" i="201"/>
  <c r="AR87" i="205"/>
  <c r="AR87" i="201" s="1"/>
  <c r="AQ87" i="205"/>
  <c r="AQ87" i="201" s="1"/>
  <c r="AA88" i="190"/>
  <c r="AA90" i="188"/>
  <c r="W90" i="170"/>
  <c r="W95" i="168"/>
  <c r="W98" i="168" s="1"/>
  <c r="W104" i="168"/>
  <c r="AF79" i="201"/>
  <c r="AG79" i="205"/>
  <c r="AG79" i="201" s="1"/>
  <c r="AH79" i="205"/>
  <c r="AH79" i="201" s="1"/>
  <c r="AF58" i="201"/>
  <c r="AH58" i="205"/>
  <c r="AH58" i="201" s="1"/>
  <c r="AG58" i="205"/>
  <c r="AG58" i="201" s="1"/>
  <c r="AH43" i="205"/>
  <c r="AH43" i="201" s="1"/>
  <c r="AF43" i="201"/>
  <c r="AG43" i="205"/>
  <c r="AG43" i="201" s="1"/>
  <c r="AL26" i="201"/>
  <c r="AO26" i="205"/>
  <c r="AO26" i="201" s="1"/>
  <c r="AM26" i="205"/>
  <c r="AL81" i="201"/>
  <c r="AM81" i="205"/>
  <c r="AO81" i="205"/>
  <c r="AO81" i="201" s="1"/>
  <c r="AL15" i="201"/>
  <c r="AO15" i="205"/>
  <c r="AO15" i="201" s="1"/>
  <c r="AM15" i="205"/>
  <c r="AL79" i="201"/>
  <c r="AM79" i="205"/>
  <c r="AO79" i="205"/>
  <c r="AO79" i="201" s="1"/>
  <c r="AP27" i="201"/>
  <c r="AR27" i="205"/>
  <c r="AR27" i="201" s="1"/>
  <c r="AQ27" i="205"/>
  <c r="AQ27" i="201" s="1"/>
  <c r="AP60" i="201"/>
  <c r="AR60" i="205"/>
  <c r="AR60" i="201" s="1"/>
  <c r="AQ60" i="205"/>
  <c r="AQ60" i="201" s="1"/>
  <c r="AP63" i="201"/>
  <c r="AR63" i="205"/>
  <c r="AR63" i="201" s="1"/>
  <c r="AQ63" i="205"/>
  <c r="AQ63" i="201" s="1"/>
  <c r="AP19" i="201"/>
  <c r="AQ19" i="205"/>
  <c r="AQ19" i="201" s="1"/>
  <c r="AR19" i="205"/>
  <c r="AR19" i="201" s="1"/>
  <c r="CI16" i="190"/>
  <c r="CN16" i="188"/>
  <c r="CL16" i="188"/>
  <c r="D90" i="170"/>
  <c r="D95" i="168"/>
  <c r="D98" i="168" s="1"/>
  <c r="CB90" i="168"/>
  <c r="D104" i="168"/>
  <c r="AS54" i="201"/>
  <c r="AT54" i="205"/>
  <c r="AT54" i="201" s="1"/>
  <c r="AU54" i="205"/>
  <c r="AU54" i="201" s="1"/>
  <c r="AS87" i="201"/>
  <c r="AU87" i="205"/>
  <c r="AU87" i="201" s="1"/>
  <c r="AT87" i="205"/>
  <c r="AT87" i="201" s="1"/>
  <c r="AS35" i="201"/>
  <c r="AU35" i="205"/>
  <c r="AU35" i="201" s="1"/>
  <c r="AT35" i="205"/>
  <c r="AT35" i="201" s="1"/>
  <c r="AU26" i="205"/>
  <c r="AU26" i="201" s="1"/>
  <c r="AS26" i="201"/>
  <c r="AT26" i="205"/>
  <c r="AT26" i="201" s="1"/>
  <c r="CI62" i="190"/>
  <c r="CN62" i="188"/>
  <c r="CL62" i="188"/>
  <c r="CI74" i="190"/>
  <c r="CN74" i="188"/>
  <c r="CL74" i="188"/>
  <c r="AS47" i="201"/>
  <c r="AU47" i="205"/>
  <c r="AU47" i="201" s="1"/>
  <c r="AT47" i="205"/>
  <c r="AT47" i="201" s="1"/>
  <c r="BO90" i="170"/>
  <c r="BO95" i="168"/>
  <c r="BO98" i="168" s="1"/>
  <c r="BO104" i="168"/>
  <c r="CI83" i="190"/>
  <c r="CN83" i="188"/>
  <c r="CL83" i="188"/>
  <c r="Z88" i="190"/>
  <c r="Z90" i="188"/>
  <c r="BK90" i="170"/>
  <c r="BK95" i="168"/>
  <c r="BK98" i="168" s="1"/>
  <c r="BK104" i="168"/>
  <c r="F90" i="170"/>
  <c r="F95" i="168"/>
  <c r="F98" i="168" s="1"/>
  <c r="F104" i="168"/>
  <c r="AK95" i="168"/>
  <c r="AK104" i="168"/>
  <c r="AK90" i="170"/>
  <c r="J88" i="190"/>
  <c r="J90" i="188"/>
  <c r="CI65" i="190"/>
  <c r="CN65" i="188"/>
  <c r="CL65" i="188"/>
  <c r="CI12" i="190"/>
  <c r="CN12" i="188"/>
  <c r="CL12" i="188"/>
  <c r="AF29" i="201"/>
  <c r="AH29" i="205"/>
  <c r="AH29" i="201" s="1"/>
  <c r="AG29" i="205"/>
  <c r="AG29" i="201" s="1"/>
  <c r="AF87" i="201"/>
  <c r="AH87" i="205"/>
  <c r="AH87" i="201" s="1"/>
  <c r="AG87" i="205"/>
  <c r="AG87" i="201" s="1"/>
  <c r="AF70" i="201"/>
  <c r="AG70" i="205"/>
  <c r="AG70" i="201" s="1"/>
  <c r="AH70" i="205"/>
  <c r="AH70" i="201" s="1"/>
  <c r="AM75" i="205"/>
  <c r="AL75" i="201"/>
  <c r="AO75" i="205"/>
  <c r="AO75" i="201" s="1"/>
  <c r="AL25" i="201"/>
  <c r="AO25" i="205"/>
  <c r="AO25" i="201" s="1"/>
  <c r="AM25" i="205"/>
  <c r="AL43" i="201"/>
  <c r="AO43" i="205"/>
  <c r="AO43" i="201" s="1"/>
  <c r="AM43" i="205"/>
  <c r="AP95" i="168"/>
  <c r="AP98" i="168" s="1"/>
  <c r="AP90" i="170"/>
  <c r="AP104" i="168"/>
  <c r="AP80" i="201"/>
  <c r="AR80" i="205"/>
  <c r="AR80" i="201" s="1"/>
  <c r="AQ80" i="205"/>
  <c r="AQ80" i="201" s="1"/>
  <c r="AP32" i="201"/>
  <c r="AR32" i="205"/>
  <c r="AR32" i="201" s="1"/>
  <c r="AQ32" i="205"/>
  <c r="AQ32" i="201" s="1"/>
  <c r="AP38" i="201"/>
  <c r="AR38" i="205"/>
  <c r="AR38" i="201" s="1"/>
  <c r="AQ38" i="205"/>
  <c r="AQ38" i="201" s="1"/>
  <c r="AP39" i="201"/>
  <c r="AR39" i="205"/>
  <c r="AR39" i="201" s="1"/>
  <c r="AQ39" i="205"/>
  <c r="AQ39" i="201" s="1"/>
  <c r="N88" i="190"/>
  <c r="N90" i="188"/>
  <c r="AN95" i="168"/>
  <c r="AN98" i="168" s="1"/>
  <c r="AN90" i="170"/>
  <c r="AN104" i="168"/>
  <c r="BA90" i="170"/>
  <c r="BA95" i="168"/>
  <c r="BA98" i="168" s="1"/>
  <c r="BA104" i="168"/>
  <c r="CI35" i="190"/>
  <c r="CN35" i="188"/>
  <c r="CL35" i="188"/>
  <c r="AS59" i="201"/>
  <c r="AU59" i="205"/>
  <c r="AU59" i="201" s="1"/>
  <c r="AT59" i="205"/>
  <c r="AT59" i="201" s="1"/>
  <c r="AS37" i="201"/>
  <c r="AT37" i="205"/>
  <c r="AT37" i="201" s="1"/>
  <c r="AU37" i="205"/>
  <c r="AU37" i="201" s="1"/>
  <c r="AT72" i="205"/>
  <c r="AT72" i="201" s="1"/>
  <c r="AS72" i="201"/>
  <c r="AU72" i="205"/>
  <c r="AU72" i="201" s="1"/>
  <c r="BL90" i="170"/>
  <c r="BL95" i="168"/>
  <c r="BL98" i="168"/>
  <c r="BL104" i="168"/>
  <c r="BW90" i="170"/>
  <c r="BW95" i="168"/>
  <c r="BW98" i="168" s="1"/>
  <c r="BW104" i="168"/>
  <c r="CI37" i="190"/>
  <c r="CN37" i="188"/>
  <c r="CL37" i="188"/>
  <c r="AG88" i="190"/>
  <c r="AG90" i="188"/>
  <c r="AS61" i="201"/>
  <c r="AU61" i="205"/>
  <c r="AU61" i="201" s="1"/>
  <c r="AT61" i="205"/>
  <c r="AT61" i="201" s="1"/>
  <c r="AS15" i="201"/>
  <c r="AT15" i="205"/>
  <c r="AT15" i="201" s="1"/>
  <c r="AU15" i="205"/>
  <c r="AU15" i="201" s="1"/>
  <c r="AS13" i="201"/>
  <c r="AS91" i="205"/>
  <c r="AT13" i="205"/>
  <c r="AU13" i="205"/>
  <c r="AU13" i="201" s="1"/>
  <c r="AT68" i="205"/>
  <c r="AT68" i="201" s="1"/>
  <c r="AS68" i="201"/>
  <c r="AU68" i="205"/>
  <c r="AU68" i="201" s="1"/>
  <c r="R88" i="190"/>
  <c r="R90" i="188"/>
  <c r="AF95" i="168"/>
  <c r="AF98" i="168" s="1"/>
  <c r="AF90" i="170"/>
  <c r="AF104" i="168"/>
  <c r="CI44" i="190"/>
  <c r="CN44" i="188"/>
  <c r="CL44" i="188"/>
  <c r="CI86" i="170"/>
  <c r="CI88" i="168"/>
  <c r="R90" i="170"/>
  <c r="R95" i="168"/>
  <c r="R98" i="168" s="1"/>
  <c r="R104" i="168"/>
  <c r="AF80" i="201"/>
  <c r="AG80" i="205"/>
  <c r="AG80" i="201" s="1"/>
  <c r="AH80" i="205"/>
  <c r="AH80" i="201" s="1"/>
  <c r="AF33" i="201"/>
  <c r="AH33" i="205"/>
  <c r="AH33" i="201" s="1"/>
  <c r="AG33" i="205"/>
  <c r="AG33" i="201" s="1"/>
  <c r="AF16" i="201"/>
  <c r="AG16" i="205"/>
  <c r="AG16" i="201" s="1"/>
  <c r="AH16" i="205"/>
  <c r="AH16" i="201" s="1"/>
  <c r="AL27" i="201"/>
  <c r="AM27" i="205"/>
  <c r="AO27" i="205"/>
  <c r="AO27" i="201" s="1"/>
  <c r="AL53" i="201"/>
  <c r="AM53" i="205"/>
  <c r="AO53" i="205"/>
  <c r="AO53" i="201" s="1"/>
  <c r="AL69" i="201"/>
  <c r="AM69" i="205"/>
  <c r="AO69" i="205"/>
  <c r="AO69" i="201" s="1"/>
  <c r="AP33" i="201"/>
  <c r="AR33" i="205"/>
  <c r="AR33" i="201" s="1"/>
  <c r="AQ33" i="205"/>
  <c r="AQ33" i="201" s="1"/>
  <c r="AP61" i="201"/>
  <c r="AR61" i="205"/>
  <c r="AR61" i="201" s="1"/>
  <c r="AQ61" i="205"/>
  <c r="AQ61" i="201" s="1"/>
  <c r="AP64" i="201"/>
  <c r="AR64" i="205"/>
  <c r="AR64" i="201" s="1"/>
  <c r="AQ64" i="205"/>
  <c r="AQ64" i="201" s="1"/>
  <c r="AP59" i="201"/>
  <c r="AQ59" i="205"/>
  <c r="AQ59" i="201" s="1"/>
  <c r="AR59" i="205"/>
  <c r="AR59" i="201" s="1"/>
  <c r="CB91" i="190"/>
  <c r="AR88" i="190"/>
  <c r="AR90" i="188"/>
  <c r="AS64" i="201"/>
  <c r="AT64" i="205"/>
  <c r="AT64" i="201" s="1"/>
  <c r="AU64" i="205"/>
  <c r="AU64" i="201" s="1"/>
  <c r="AT48" i="205"/>
  <c r="AT48" i="201" s="1"/>
  <c r="AS48" i="201"/>
  <c r="AU48" i="205"/>
  <c r="AU48" i="201" s="1"/>
  <c r="AS38" i="201"/>
  <c r="AT38" i="205"/>
  <c r="AT38" i="201" s="1"/>
  <c r="AU38" i="205"/>
  <c r="AU38" i="201" s="1"/>
  <c r="AS29" i="201"/>
  <c r="AU29" i="205"/>
  <c r="AU29" i="201" s="1"/>
  <c r="AT29" i="205"/>
  <c r="AT29" i="201" s="1"/>
  <c r="I95" i="168"/>
  <c r="I98" i="168" s="1"/>
  <c r="I90" i="170"/>
  <c r="I104" i="168"/>
  <c r="O90" i="170"/>
  <c r="O95" i="168"/>
  <c r="O98" i="168" s="1"/>
  <c r="O104" i="168"/>
  <c r="AM95" i="168"/>
  <c r="AM98" i="168" s="1"/>
  <c r="AM90" i="170"/>
  <c r="AM104" i="168"/>
  <c r="L88" i="190"/>
  <c r="L90" i="188"/>
  <c r="BB90" i="170"/>
  <c r="BB95" i="168"/>
  <c r="BB98" i="168" s="1"/>
  <c r="BB104" i="168"/>
  <c r="BZ90" i="170"/>
  <c r="BZ95" i="168"/>
  <c r="BZ98" i="168" s="1"/>
  <c r="BZ104" i="168"/>
  <c r="BY90" i="170"/>
  <c r="BY95" i="168"/>
  <c r="BY104" i="168"/>
  <c r="BR88" i="190"/>
  <c r="BR90" i="188"/>
  <c r="CI75" i="190"/>
  <c r="CN75" i="188"/>
  <c r="CL75" i="188"/>
  <c r="CI18" i="190"/>
  <c r="CN18" i="188"/>
  <c r="CL18" i="188"/>
  <c r="CI24" i="190"/>
  <c r="CN24" i="188"/>
  <c r="CL24" i="188"/>
  <c r="CI78" i="190"/>
  <c r="CN78" i="188"/>
  <c r="CL78" i="188"/>
  <c r="CI70" i="190"/>
  <c r="CN70" i="188"/>
  <c r="CL70" i="188"/>
  <c r="CI26" i="190"/>
  <c r="CN26" i="188"/>
  <c r="CL26" i="188"/>
  <c r="AF31" i="201"/>
  <c r="AH31" i="205"/>
  <c r="AH31" i="201" s="1"/>
  <c r="AG31" i="205"/>
  <c r="AG31" i="201" s="1"/>
  <c r="AF63" i="201"/>
  <c r="AH63" i="205"/>
  <c r="AH63" i="201" s="1"/>
  <c r="AG63" i="205"/>
  <c r="AG63" i="201" s="1"/>
  <c r="AF39" i="201"/>
  <c r="AH39" i="205"/>
  <c r="AH39" i="201" s="1"/>
  <c r="AG39" i="205"/>
  <c r="AG39" i="201" s="1"/>
  <c r="CI57" i="190"/>
  <c r="CN57" i="188"/>
  <c r="CL57" i="188"/>
  <c r="AL76" i="201"/>
  <c r="AO76" i="205"/>
  <c r="AO76" i="201" s="1"/>
  <c r="AM76" i="205"/>
  <c r="AL84" i="201"/>
  <c r="AO84" i="205"/>
  <c r="AO84" i="201" s="1"/>
  <c r="AM84" i="205"/>
  <c r="AL35" i="201"/>
  <c r="AO35" i="205"/>
  <c r="AO35" i="201" s="1"/>
  <c r="AM35" i="205"/>
  <c r="AR85" i="205"/>
  <c r="AR85" i="201" s="1"/>
  <c r="AQ85" i="205"/>
  <c r="AQ85" i="201" s="1"/>
  <c r="AP85" i="201"/>
  <c r="AP34" i="201"/>
  <c r="AQ34" i="205"/>
  <c r="AQ34" i="201" s="1"/>
  <c r="AR34" i="205"/>
  <c r="AR34" i="201" s="1"/>
  <c r="AP14" i="201"/>
  <c r="AQ14" i="205"/>
  <c r="AQ14" i="201" s="1"/>
  <c r="AR14" i="205"/>
  <c r="AR14" i="201" s="1"/>
  <c r="AP79" i="201"/>
  <c r="AQ79" i="205"/>
  <c r="AQ79" i="201" s="1"/>
  <c r="AR79" i="205"/>
  <c r="AR79" i="201" s="1"/>
  <c r="AC88" i="190"/>
  <c r="AC90" i="188"/>
  <c r="AS73" i="201"/>
  <c r="AU73" i="205"/>
  <c r="AU73" i="201" s="1"/>
  <c r="AT73" i="205"/>
  <c r="AT73" i="201" s="1"/>
  <c r="BH88" i="190"/>
  <c r="BH90" i="188"/>
  <c r="CI15" i="190"/>
  <c r="CN15" i="188"/>
  <c r="CL15" i="188"/>
  <c r="BF90" i="170"/>
  <c r="BF104" i="168"/>
  <c r="BF95" i="168"/>
  <c r="BF98" i="168" s="1"/>
  <c r="Z90" i="170"/>
  <c r="Z104" i="168"/>
  <c r="Z95" i="168"/>
  <c r="CI22" i="190"/>
  <c r="CN22" i="188"/>
  <c r="CL22" i="188"/>
  <c r="AF52" i="201"/>
  <c r="AH52" i="205"/>
  <c r="AH52" i="201" s="1"/>
  <c r="AG52" i="205"/>
  <c r="AG52" i="201" s="1"/>
  <c r="AF81" i="201"/>
  <c r="AH81" i="205"/>
  <c r="AH81" i="201" s="1"/>
  <c r="AG81" i="205"/>
  <c r="AG81" i="201" s="1"/>
  <c r="AH34" i="205"/>
  <c r="AH34" i="201" s="1"/>
  <c r="AG34" i="205"/>
  <c r="AG34" i="201" s="1"/>
  <c r="AF34" i="201"/>
  <c r="AP35" i="201"/>
  <c r="AR35" i="205"/>
  <c r="AR35" i="201" s="1"/>
  <c r="AQ35" i="205"/>
  <c r="AQ35" i="201" s="1"/>
  <c r="AP68" i="201"/>
  <c r="AR68" i="205"/>
  <c r="AR68" i="201" s="1"/>
  <c r="AQ68" i="205"/>
  <c r="AQ68" i="201" s="1"/>
  <c r="AR40" i="205"/>
  <c r="AR40" i="201" s="1"/>
  <c r="AP40" i="201"/>
  <c r="AQ40" i="205"/>
  <c r="AQ40" i="201" s="1"/>
  <c r="AN88" i="190"/>
  <c r="AN90" i="188"/>
  <c r="AL57" i="201"/>
  <c r="AO57" i="205"/>
  <c r="AO57" i="201" s="1"/>
  <c r="AM57" i="205"/>
  <c r="CI31" i="190"/>
  <c r="CN31" i="188"/>
  <c r="CL31" i="188"/>
  <c r="AU18" i="205"/>
  <c r="AU18" i="201" s="1"/>
  <c r="AS18" i="201"/>
  <c r="AT18" i="205"/>
  <c r="AT18" i="201" s="1"/>
  <c r="AS17" i="201"/>
  <c r="AU17" i="205"/>
  <c r="AU17" i="201" s="1"/>
  <c r="AT17" i="205"/>
  <c r="AT17" i="201" s="1"/>
  <c r="AS41" i="201"/>
  <c r="AT41" i="205"/>
  <c r="AT41" i="201" s="1"/>
  <c r="AU41" i="205"/>
  <c r="AU41" i="201" s="1"/>
  <c r="AS71" i="201"/>
  <c r="AT71" i="205"/>
  <c r="AT71" i="201" s="1"/>
  <c r="AU71" i="205"/>
  <c r="AU71" i="201" s="1"/>
  <c r="BU90" i="170"/>
  <c r="BU95" i="168"/>
  <c r="BU104" i="168"/>
  <c r="BG90" i="170"/>
  <c r="BG95" i="168"/>
  <c r="BG98" i="168" s="1"/>
  <c r="BG104" i="168"/>
  <c r="CI42" i="190"/>
  <c r="CN42" i="188"/>
  <c r="CL42" i="188"/>
  <c r="AX90" i="170"/>
  <c r="AX104" i="168"/>
  <c r="AX95" i="168"/>
  <c r="AX98" i="168" s="1"/>
  <c r="G88" i="190"/>
  <c r="G90" i="188"/>
  <c r="BH95" i="168"/>
  <c r="BH98" i="168" s="1"/>
  <c r="BH90" i="170"/>
  <c r="BH104" i="168"/>
  <c r="AO90" i="170"/>
  <c r="AO95" i="168"/>
  <c r="AO98" i="168" s="1"/>
  <c r="AO104" i="168"/>
  <c r="AF53" i="201"/>
  <c r="AH53" i="205"/>
  <c r="AH53" i="201" s="1"/>
  <c r="AG53" i="205"/>
  <c r="AG53" i="201" s="1"/>
  <c r="AF32" i="201"/>
  <c r="AH32" i="205"/>
  <c r="AH32" i="201" s="1"/>
  <c r="AG32" i="205"/>
  <c r="AG32" i="201" s="1"/>
  <c r="AF64" i="201"/>
  <c r="AG64" i="205"/>
  <c r="AG64" i="201" s="1"/>
  <c r="AH64" i="205"/>
  <c r="AH64" i="201" s="1"/>
  <c r="AF83" i="201"/>
  <c r="AH83" i="205"/>
  <c r="AH83" i="201" s="1"/>
  <c r="AG83" i="205"/>
  <c r="AG83" i="201" s="1"/>
  <c r="AL56" i="201"/>
  <c r="AO56" i="205"/>
  <c r="AO56" i="201" s="1"/>
  <c r="AM56" i="205"/>
  <c r="AL77" i="201"/>
  <c r="AM77" i="205"/>
  <c r="AO77" i="205"/>
  <c r="AO77" i="201" s="1"/>
  <c r="AL58" i="201"/>
  <c r="AO58" i="205"/>
  <c r="AO58" i="201" s="1"/>
  <c r="AM58" i="205"/>
  <c r="AL80" i="201"/>
  <c r="AO80" i="205"/>
  <c r="AO80" i="201" s="1"/>
  <c r="AM80" i="205"/>
  <c r="AP86" i="201"/>
  <c r="AR86" i="205"/>
  <c r="AR86" i="201" s="1"/>
  <c r="AQ86" i="205"/>
  <c r="AQ86" i="201" s="1"/>
  <c r="AP42" i="201"/>
  <c r="AR42" i="205"/>
  <c r="AR42" i="201" s="1"/>
  <c r="AQ42" i="205"/>
  <c r="AQ42" i="201" s="1"/>
  <c r="AQ65" i="205"/>
  <c r="AQ65" i="201" s="1"/>
  <c r="AP65" i="201"/>
  <c r="AR65" i="205"/>
  <c r="AR65" i="201" s="1"/>
  <c r="AT88" i="190"/>
  <c r="AT90" i="188"/>
  <c r="AF88" i="190"/>
  <c r="AF90" i="188"/>
  <c r="BW88" i="190"/>
  <c r="BW90" i="188"/>
  <c r="BI100" i="168"/>
  <c r="AO100" i="168"/>
  <c r="U100" i="168"/>
  <c r="BH100" i="168"/>
  <c r="AN100" i="168"/>
  <c r="T100" i="168"/>
  <c r="CA100" i="168"/>
  <c r="BG100" i="168"/>
  <c r="AM100" i="168"/>
  <c r="S100" i="168"/>
  <c r="BY100" i="168"/>
  <c r="BE100" i="168"/>
  <c r="AK100" i="168"/>
  <c r="Q100" i="168"/>
  <c r="BX100" i="168"/>
  <c r="BD100" i="168"/>
  <c r="AJ100" i="168"/>
  <c r="P100" i="168"/>
  <c r="BT100" i="168"/>
  <c r="AZ100" i="168"/>
  <c r="AF100" i="168"/>
  <c r="L100" i="168"/>
  <c r="BQ100" i="168"/>
  <c r="AQ100" i="168"/>
  <c r="K100" i="168"/>
  <c r="BP100" i="168"/>
  <c r="AP100" i="168"/>
  <c r="J100" i="168"/>
  <c r="BO100" i="168"/>
  <c r="AL100" i="168"/>
  <c r="I100" i="168"/>
  <c r="BN100" i="168"/>
  <c r="AI100" i="168"/>
  <c r="H100" i="168"/>
  <c r="BM100" i="168"/>
  <c r="AH100" i="168"/>
  <c r="G100" i="168"/>
  <c r="BL100" i="168"/>
  <c r="AG100" i="168"/>
  <c r="F100" i="168"/>
  <c r="BK100" i="168"/>
  <c r="AE100" i="168"/>
  <c r="E100" i="168"/>
  <c r="BJ100" i="168"/>
  <c r="AD100" i="168"/>
  <c r="BC100" i="168"/>
  <c r="AB100" i="168"/>
  <c r="BB100" i="168"/>
  <c r="AA100" i="168"/>
  <c r="BZ100" i="168"/>
  <c r="AW100" i="168"/>
  <c r="W100" i="168"/>
  <c r="BU100" i="168"/>
  <c r="AT100" i="168"/>
  <c r="O100" i="168"/>
  <c r="N100" i="168"/>
  <c r="M100" i="168"/>
  <c r="BW100" i="168"/>
  <c r="D100" i="168"/>
  <c r="BV100" i="168"/>
  <c r="BS100" i="168"/>
  <c r="BR100" i="168"/>
  <c r="BF100" i="168"/>
  <c r="BA100" i="168"/>
  <c r="AX100" i="168"/>
  <c r="AV100" i="168"/>
  <c r="AC100" i="168"/>
  <c r="X100" i="168"/>
  <c r="V100" i="168"/>
  <c r="AR100" i="168"/>
  <c r="Z100" i="168"/>
  <c r="R100" i="168"/>
  <c r="AS100" i="168"/>
  <c r="Y100" i="168"/>
  <c r="AY100" i="168"/>
  <c r="AU100" i="168"/>
  <c r="AF61" i="201"/>
  <c r="AG61" i="205"/>
  <c r="AG61" i="201" s="1"/>
  <c r="AH61" i="205"/>
  <c r="AH61" i="201" s="1"/>
  <c r="AL28" i="201"/>
  <c r="AM28" i="205"/>
  <c r="AO28" i="205"/>
  <c r="AO28" i="201" s="1"/>
  <c r="AL29" i="201"/>
  <c r="AO29" i="205"/>
  <c r="AO29" i="201" s="1"/>
  <c r="AM29" i="205"/>
  <c r="P90" i="170"/>
  <c r="P95" i="168"/>
  <c r="P98" i="168" s="1"/>
  <c r="P104" i="168"/>
  <c r="CI69" i="190"/>
  <c r="CN69" i="188"/>
  <c r="CL69" i="188"/>
  <c r="BS88" i="190"/>
  <c r="BS90" i="188"/>
  <c r="E90" i="170"/>
  <c r="E95" i="168"/>
  <c r="E98" i="168" s="1"/>
  <c r="E104" i="168"/>
  <c r="CA88" i="190"/>
  <c r="CA90" i="188"/>
  <c r="CI64" i="190"/>
  <c r="CN64" i="188"/>
  <c r="CL64" i="188"/>
  <c r="CI49" i="190"/>
  <c r="CN49" i="188"/>
  <c r="CL49" i="188"/>
  <c r="AV104" i="168"/>
  <c r="AV95" i="168"/>
  <c r="AV98" i="168" s="1"/>
  <c r="AV90" i="170"/>
  <c r="AS74" i="201"/>
  <c r="AU74" i="205"/>
  <c r="AU74" i="201" s="1"/>
  <c r="AT74" i="205"/>
  <c r="AT74" i="201" s="1"/>
  <c r="AS49" i="201"/>
  <c r="AU49" i="205"/>
  <c r="AU49" i="201" s="1"/>
  <c r="AT49" i="205"/>
  <c r="AT49" i="201" s="1"/>
  <c r="AS69" i="201"/>
  <c r="AU69" i="205"/>
  <c r="AU69" i="201" s="1"/>
  <c r="AT69" i="205"/>
  <c r="AT69" i="201" s="1"/>
  <c r="AU20" i="205"/>
  <c r="AU20" i="201" s="1"/>
  <c r="AS20" i="201"/>
  <c r="AT20" i="205"/>
  <c r="AT20" i="201" s="1"/>
  <c r="CI76" i="190"/>
  <c r="CN76" i="188"/>
  <c r="CL76" i="188"/>
  <c r="BL88" i="190"/>
  <c r="BL90" i="188"/>
  <c r="BV90" i="170"/>
  <c r="BV95" i="168"/>
  <c r="BV104" i="168"/>
  <c r="M90" i="170"/>
  <c r="M95" i="168"/>
  <c r="M98" i="168" s="1"/>
  <c r="M104" i="168"/>
  <c r="AE90" i="170"/>
  <c r="AE95" i="168"/>
  <c r="AE98" i="168" s="1"/>
  <c r="AE104" i="168"/>
  <c r="BB88" i="190"/>
  <c r="BB90" i="188"/>
  <c r="CI80" i="190"/>
  <c r="CN80" i="188"/>
  <c r="CL80" i="188"/>
  <c r="CI48" i="190"/>
  <c r="CN48" i="188"/>
  <c r="CL48" i="188"/>
  <c r="AF56" i="201"/>
  <c r="AH56" i="205"/>
  <c r="AH56" i="201" s="1"/>
  <c r="AG56" i="205"/>
  <c r="AG56" i="201" s="1"/>
  <c r="AG82" i="205"/>
  <c r="AG82" i="201" s="1"/>
  <c r="AH82" i="205"/>
  <c r="AH82" i="201" s="1"/>
  <c r="AF82" i="201"/>
  <c r="AF38" i="201"/>
  <c r="AG38" i="205"/>
  <c r="AG38" i="201" s="1"/>
  <c r="AH38" i="205"/>
  <c r="AH38" i="201" s="1"/>
  <c r="AF22" i="201"/>
  <c r="AH22" i="205"/>
  <c r="AH22" i="201" s="1"/>
  <c r="AG22" i="205"/>
  <c r="AG22" i="201" s="1"/>
  <c r="AL48" i="201"/>
  <c r="AO48" i="205"/>
  <c r="AO48" i="201" s="1"/>
  <c r="AM48" i="205"/>
  <c r="AL31" i="201"/>
  <c r="AO31" i="205"/>
  <c r="AO31" i="201" s="1"/>
  <c r="AM31" i="205"/>
  <c r="AL30" i="201"/>
  <c r="AO30" i="205"/>
  <c r="AO30" i="201" s="1"/>
  <c r="AM30" i="205"/>
  <c r="AL18" i="201"/>
  <c r="AO18" i="205"/>
  <c r="AO18" i="201" s="1"/>
  <c r="AM18" i="205"/>
  <c r="BA88" i="190"/>
  <c r="BA90" i="188"/>
  <c r="AP36" i="201"/>
  <c r="AR36" i="205"/>
  <c r="AR36" i="201" s="1"/>
  <c r="AQ36" i="205"/>
  <c r="AQ36" i="201" s="1"/>
  <c r="AP73" i="201"/>
  <c r="AR73" i="205"/>
  <c r="AR73" i="201" s="1"/>
  <c r="AQ73" i="205"/>
  <c r="AQ73" i="201" s="1"/>
  <c r="AP22" i="201"/>
  <c r="AQ22" i="205"/>
  <c r="AQ22" i="201" s="1"/>
  <c r="AR22" i="205"/>
  <c r="AR22" i="201" s="1"/>
  <c r="Y90" i="170"/>
  <c r="Y95" i="168"/>
  <c r="Y104" i="168"/>
  <c r="X88" i="190"/>
  <c r="X90" i="188"/>
  <c r="AI78" i="205"/>
  <c r="AI58" i="205"/>
  <c r="AI38" i="205"/>
  <c r="AI18" i="205"/>
  <c r="AI77" i="205"/>
  <c r="AI56" i="205"/>
  <c r="AI35" i="205"/>
  <c r="AI14" i="205"/>
  <c r="AI80" i="205"/>
  <c r="AI57" i="205"/>
  <c r="AI34" i="205"/>
  <c r="AI13" i="205"/>
  <c r="AI75" i="205"/>
  <c r="AI53" i="205"/>
  <c r="AI31" i="205"/>
  <c r="AI70" i="205"/>
  <c r="AI48" i="205"/>
  <c r="AI26" i="205"/>
  <c r="AI68" i="205"/>
  <c r="AI43" i="205"/>
  <c r="AI17" i="205"/>
  <c r="AI67" i="205"/>
  <c r="AI42" i="205"/>
  <c r="AI16" i="205"/>
  <c r="AI66" i="205"/>
  <c r="AI41" i="205"/>
  <c r="AI15" i="205"/>
  <c r="AI87" i="205"/>
  <c r="AI59" i="205"/>
  <c r="AI27" i="205"/>
  <c r="AI86" i="205"/>
  <c r="AI55" i="205"/>
  <c r="AI25" i="205"/>
  <c r="AI84" i="205"/>
  <c r="AI52" i="205"/>
  <c r="AI23" i="205"/>
  <c r="AI81" i="205"/>
  <c r="AI49" i="205"/>
  <c r="AI20" i="205"/>
  <c r="AI79" i="205"/>
  <c r="AI47" i="205"/>
  <c r="AI19" i="205"/>
  <c r="AI72" i="205"/>
  <c r="AI40" i="205"/>
  <c r="AI69" i="205"/>
  <c r="AI37" i="205"/>
  <c r="AI65" i="205"/>
  <c r="AI36" i="205"/>
  <c r="AI71" i="205"/>
  <c r="AI21" i="205"/>
  <c r="AI64" i="205"/>
  <c r="AI63" i="205"/>
  <c r="AI62" i="205"/>
  <c r="AI61" i="205"/>
  <c r="AI60" i="205"/>
  <c r="AI54" i="205"/>
  <c r="AI51" i="205"/>
  <c r="AI50" i="205"/>
  <c r="AI46" i="205"/>
  <c r="AI45" i="205"/>
  <c r="AI44" i="205"/>
  <c r="AI39" i="205"/>
  <c r="AI85" i="205"/>
  <c r="AI32" i="205"/>
  <c r="AI73" i="205"/>
  <c r="AI22" i="205"/>
  <c r="AI88" i="205"/>
  <c r="AI83" i="205"/>
  <c r="AI82" i="205"/>
  <c r="AI76" i="205"/>
  <c r="AI74" i="205"/>
  <c r="AI33" i="205"/>
  <c r="AI30" i="205"/>
  <c r="AI29" i="205"/>
  <c r="AI28" i="205"/>
  <c r="AI24" i="205"/>
  <c r="AV101" i="168" l="1"/>
  <c r="AV95" i="170"/>
  <c r="AV107" i="168"/>
  <c r="AV102" i="168"/>
  <c r="Y95" i="170"/>
  <c r="Y107" i="168"/>
  <c r="Y101" i="168"/>
  <c r="Y102" i="168"/>
  <c r="AM29" i="201"/>
  <c r="AN29" i="205"/>
  <c r="AN29" i="201" s="1"/>
  <c r="Y98" i="168"/>
  <c r="AG90" i="190"/>
  <c r="AG95" i="188"/>
  <c r="AM39" i="201"/>
  <c r="AN39" i="205"/>
  <c r="AN39" i="201" s="1"/>
  <c r="W90" i="190"/>
  <c r="W95" i="188"/>
  <c r="AZ95" i="170"/>
  <c r="AZ101" i="168"/>
  <c r="AZ107" i="168"/>
  <c r="AZ102" i="168"/>
  <c r="BD90" i="190"/>
  <c r="BD95" i="188"/>
  <c r="AM88" i="201"/>
  <c r="AN88" i="205"/>
  <c r="AN88" i="201" s="1"/>
  <c r="V95" i="170"/>
  <c r="V101" i="168"/>
  <c r="V107" i="168"/>
  <c r="V102" i="168"/>
  <c r="AM44" i="201"/>
  <c r="AN44" i="205"/>
  <c r="AN44" i="201" s="1"/>
  <c r="BM90" i="190"/>
  <c r="BM95" i="188"/>
  <c r="BY90" i="190"/>
  <c r="BY95" i="188"/>
  <c r="CI86" i="190"/>
  <c r="CI88" i="188"/>
  <c r="AM80" i="201"/>
  <c r="AN80" i="205"/>
  <c r="AN80" i="201" s="1"/>
  <c r="O95" i="170"/>
  <c r="O101" i="168"/>
  <c r="O107" i="168"/>
  <c r="O102" i="168"/>
  <c r="AK95" i="170"/>
  <c r="AK101" i="168"/>
  <c r="AK107" i="168"/>
  <c r="AK102" i="168"/>
  <c r="CB104" i="168"/>
  <c r="AI24" i="201"/>
  <c r="AJ24" i="205"/>
  <c r="AJ24" i="201" s="1"/>
  <c r="AK24" i="205"/>
  <c r="AK24" i="201" s="1"/>
  <c r="AI54" i="201"/>
  <c r="AK54" i="205"/>
  <c r="AK54" i="201" s="1"/>
  <c r="AJ54" i="205"/>
  <c r="AJ54" i="201" s="1"/>
  <c r="AI23" i="201"/>
  <c r="AJ23" i="205"/>
  <c r="AJ23" i="201" s="1"/>
  <c r="AK23" i="205"/>
  <c r="AK23" i="201" s="1"/>
  <c r="AI70" i="201"/>
  <c r="AJ70" i="205"/>
  <c r="AJ70" i="201" s="1"/>
  <c r="AK70" i="205"/>
  <c r="AK70" i="201" s="1"/>
  <c r="BH90" i="190"/>
  <c r="BH95" i="188"/>
  <c r="AK98" i="168"/>
  <c r="CB90" i="170"/>
  <c r="AM79" i="201"/>
  <c r="AN79" i="205"/>
  <c r="AN79" i="201" s="1"/>
  <c r="AI28" i="201"/>
  <c r="AK28" i="205"/>
  <c r="AK28" i="201" s="1"/>
  <c r="AJ28" i="205"/>
  <c r="AJ28" i="201" s="1"/>
  <c r="AI60" i="201"/>
  <c r="AK60" i="205"/>
  <c r="AK60" i="201" s="1"/>
  <c r="AJ60" i="205"/>
  <c r="AJ60" i="201" s="1"/>
  <c r="AI52" i="201"/>
  <c r="AK52" i="205"/>
  <c r="AK52" i="201" s="1"/>
  <c r="AJ52" i="205"/>
  <c r="AJ52" i="201" s="1"/>
  <c r="AI31" i="201"/>
  <c r="AJ31" i="205"/>
  <c r="AJ31" i="201" s="1"/>
  <c r="AK31" i="205"/>
  <c r="AK31" i="201" s="1"/>
  <c r="BG95" i="170"/>
  <c r="BG101" i="168"/>
  <c r="BG107" i="168"/>
  <c r="BG102" i="168"/>
  <c r="BY95" i="170"/>
  <c r="BY101" i="168"/>
  <c r="BY107" i="168"/>
  <c r="BY102" i="168"/>
  <c r="AM27" i="201"/>
  <c r="AN27" i="205"/>
  <c r="AN27" i="201" s="1"/>
  <c r="AD90" i="190"/>
  <c r="AD95" i="188"/>
  <c r="AM78" i="201"/>
  <c r="AN78" i="205"/>
  <c r="AN78" i="201" s="1"/>
  <c r="AH90" i="190"/>
  <c r="AH95" i="188"/>
  <c r="CA101" i="168"/>
  <c r="CA95" i="170"/>
  <c r="CA107" i="168"/>
  <c r="CA102" i="168"/>
  <c r="V98" i="168"/>
  <c r="O90" i="190"/>
  <c r="O95" i="188"/>
  <c r="BX100" i="188"/>
  <c r="BD100" i="188"/>
  <c r="AJ100" i="188"/>
  <c r="P100" i="188"/>
  <c r="BU100" i="188"/>
  <c r="BA100" i="188"/>
  <c r="AG100" i="188"/>
  <c r="M100" i="188"/>
  <c r="BS100" i="188"/>
  <c r="AY100" i="188"/>
  <c r="AE100" i="188"/>
  <c r="K100" i="188"/>
  <c r="BW100" i="188"/>
  <c r="AX100" i="188"/>
  <c r="AA100" i="188"/>
  <c r="BV100" i="188"/>
  <c r="AW100" i="188"/>
  <c r="Z100" i="188"/>
  <c r="D100" i="188"/>
  <c r="BT100" i="188"/>
  <c r="AV100" i="188"/>
  <c r="Y100" i="188"/>
  <c r="BR100" i="188"/>
  <c r="AU100" i="188"/>
  <c r="X100" i="188"/>
  <c r="BQ100" i="188"/>
  <c r="AT100" i="188"/>
  <c r="W100" i="188"/>
  <c r="BO100" i="188"/>
  <c r="AR100" i="188"/>
  <c r="U100" i="188"/>
  <c r="BN100" i="188"/>
  <c r="AQ100" i="188"/>
  <c r="T100" i="188"/>
  <c r="BK100" i="188"/>
  <c r="AN100" i="188"/>
  <c r="Q100" i="188"/>
  <c r="BL100" i="188"/>
  <c r="AC100" i="188"/>
  <c r="BJ100" i="188"/>
  <c r="AB100" i="188"/>
  <c r="BI100" i="188"/>
  <c r="V100" i="188"/>
  <c r="BH100" i="188"/>
  <c r="S100" i="188"/>
  <c r="BG100" i="188"/>
  <c r="R100" i="188"/>
  <c r="BF100" i="188"/>
  <c r="O100" i="188"/>
  <c r="BE100" i="188"/>
  <c r="N100" i="188"/>
  <c r="BC100" i="188"/>
  <c r="L100" i="188"/>
  <c r="BB100" i="188"/>
  <c r="J100" i="188"/>
  <c r="AZ100" i="188"/>
  <c r="I100" i="188"/>
  <c r="AS100" i="188"/>
  <c r="H100" i="188"/>
  <c r="AP100" i="188"/>
  <c r="G100" i="188"/>
  <c r="CA100" i="188"/>
  <c r="AK100" i="188"/>
  <c r="BZ100" i="188"/>
  <c r="AI100" i="188"/>
  <c r="BY100" i="188"/>
  <c r="AH100" i="188"/>
  <c r="BM100" i="188"/>
  <c r="AD100" i="188"/>
  <c r="BP100" i="188"/>
  <c r="AO100" i="188"/>
  <c r="AM100" i="188"/>
  <c r="AL100" i="188"/>
  <c r="AF100" i="188"/>
  <c r="F100" i="188"/>
  <c r="E100" i="188"/>
  <c r="D95" i="170"/>
  <c r="D101" i="168"/>
  <c r="R13" i="206" a="1"/>
  <c r="CB95" i="168"/>
  <c r="CB98" i="168" s="1"/>
  <c r="D107" i="168"/>
  <c r="D102" i="168"/>
  <c r="AM15" i="201"/>
  <c r="AN15" i="205"/>
  <c r="AN15" i="201" s="1"/>
  <c r="W95" i="170"/>
  <c r="W101" i="168"/>
  <c r="W107" i="168"/>
  <c r="W102" i="168"/>
  <c r="AM68" i="201"/>
  <c r="AN68" i="205"/>
  <c r="AN68" i="201" s="1"/>
  <c r="BG90" i="190"/>
  <c r="BG95" i="188"/>
  <c r="BE90" i="190"/>
  <c r="BE95" i="188"/>
  <c r="AM40" i="201"/>
  <c r="AN40" i="205"/>
  <c r="AN40" i="201" s="1"/>
  <c r="Y90" i="190"/>
  <c r="Y95" i="188"/>
  <c r="BN90" i="190"/>
  <c r="BN95" i="188"/>
  <c r="BJ90" i="190"/>
  <c r="BJ95" i="188"/>
  <c r="AZ90" i="190"/>
  <c r="AZ95" i="188"/>
  <c r="AM61" i="201"/>
  <c r="AN61" i="205"/>
  <c r="AN61" i="201" s="1"/>
  <c r="BU95" i="170"/>
  <c r="BU101" i="168"/>
  <c r="BU107" i="168"/>
  <c r="BU102" i="168"/>
  <c r="AN90" i="190"/>
  <c r="AN95" i="188"/>
  <c r="AI14" i="201"/>
  <c r="AK14" i="205"/>
  <c r="AK14" i="201" s="1"/>
  <c r="AJ14" i="205"/>
  <c r="AJ14" i="201" s="1"/>
  <c r="AJ29" i="205"/>
  <c r="AJ29" i="201" s="1"/>
  <c r="AI29" i="201"/>
  <c r="AK29" i="205"/>
  <c r="AK29" i="201" s="1"/>
  <c r="AI84" i="201"/>
  <c r="AJ84" i="205"/>
  <c r="AJ84" i="201" s="1"/>
  <c r="AK84" i="205"/>
  <c r="AK84" i="201" s="1"/>
  <c r="AI53" i="201"/>
  <c r="AK53" i="205"/>
  <c r="AK53" i="201" s="1"/>
  <c r="AJ53" i="205"/>
  <c r="AJ53" i="201" s="1"/>
  <c r="AM48" i="201"/>
  <c r="AN48" i="205"/>
  <c r="AN48" i="201" s="1"/>
  <c r="AM58" i="201"/>
  <c r="AN58" i="205"/>
  <c r="AN58" i="201" s="1"/>
  <c r="AM57" i="201"/>
  <c r="AN57" i="205"/>
  <c r="AN57" i="201" s="1"/>
  <c r="BY98" i="168"/>
  <c r="F95" i="170"/>
  <c r="F107" i="168"/>
  <c r="F101" i="168"/>
  <c r="F102" i="168"/>
  <c r="BC90" i="190"/>
  <c r="BC95" i="188"/>
  <c r="BX90" i="190"/>
  <c r="BX95" i="188"/>
  <c r="AM91" i="205"/>
  <c r="AM91" i="201" s="1"/>
  <c r="AM13" i="201"/>
  <c r="AN13" i="205"/>
  <c r="AM63" i="201"/>
  <c r="AN63" i="205"/>
  <c r="AN63" i="201" s="1"/>
  <c r="K90" i="190"/>
  <c r="K95" i="188"/>
  <c r="AG13" i="201"/>
  <c r="AG91" i="205"/>
  <c r="AG91" i="201" s="1"/>
  <c r="AB90" i="190"/>
  <c r="AB95" i="188"/>
  <c r="BI90" i="190"/>
  <c r="BI95" i="188"/>
  <c r="AI57" i="201"/>
  <c r="AK57" i="205"/>
  <c r="AK57" i="201" s="1"/>
  <c r="AJ57" i="205"/>
  <c r="AJ57" i="201" s="1"/>
  <c r="AI36" i="201"/>
  <c r="AJ36" i="205"/>
  <c r="AJ36" i="201" s="1"/>
  <c r="AK36" i="205"/>
  <c r="AK36" i="201" s="1"/>
  <c r="AI61" i="201"/>
  <c r="AK61" i="205"/>
  <c r="AK61" i="201" s="1"/>
  <c r="AJ61" i="205"/>
  <c r="AJ61" i="201" s="1"/>
  <c r="BB90" i="190"/>
  <c r="BB95" i="188"/>
  <c r="AM28" i="201"/>
  <c r="AN28" i="205"/>
  <c r="AN28" i="201" s="1"/>
  <c r="BW90" i="190"/>
  <c r="BW95" i="188"/>
  <c r="AF95" i="170"/>
  <c r="AF107" i="168"/>
  <c r="AF101" i="168"/>
  <c r="AF102" i="168"/>
  <c r="AA90" i="190"/>
  <c r="AA95" i="188"/>
  <c r="AM51" i="201"/>
  <c r="AN51" i="205"/>
  <c r="AN51" i="201" s="1"/>
  <c r="AW90" i="190"/>
  <c r="AW95" i="188"/>
  <c r="AM73" i="201"/>
  <c r="AN73" i="205"/>
  <c r="AN73" i="201" s="1"/>
  <c r="H90" i="190"/>
  <c r="H95" i="188"/>
  <c r="BF90" i="190"/>
  <c r="BF95" i="188"/>
  <c r="L95" i="170"/>
  <c r="L101" i="168"/>
  <c r="L107" i="168"/>
  <c r="L102" i="168"/>
  <c r="AI76" i="201"/>
  <c r="AK76" i="205"/>
  <c r="AK76" i="201" s="1"/>
  <c r="AJ76" i="205"/>
  <c r="AJ76" i="201" s="1"/>
  <c r="AI27" i="201"/>
  <c r="AJ27" i="205"/>
  <c r="AJ27" i="201" s="1"/>
  <c r="AK27" i="205"/>
  <c r="AK27" i="201" s="1"/>
  <c r="AM84" i="201"/>
  <c r="AN84" i="205"/>
  <c r="AN84" i="201" s="1"/>
  <c r="AI30" i="201"/>
  <c r="AJ30" i="205"/>
  <c r="AJ30" i="201" s="1"/>
  <c r="AK30" i="205"/>
  <c r="AK30" i="201" s="1"/>
  <c r="AI62" i="201"/>
  <c r="AK62" i="205"/>
  <c r="AK62" i="201" s="1"/>
  <c r="AJ62" i="205"/>
  <c r="AJ62" i="201" s="1"/>
  <c r="AI25" i="201"/>
  <c r="AJ25" i="205"/>
  <c r="AJ25" i="201" s="1"/>
  <c r="AK25" i="205"/>
  <c r="AK25" i="201" s="1"/>
  <c r="AI75" i="201"/>
  <c r="AJ75" i="205"/>
  <c r="AJ75" i="201" s="1"/>
  <c r="AK75" i="205"/>
  <c r="AK75" i="201" s="1"/>
  <c r="AI33" i="201"/>
  <c r="AK33" i="205"/>
  <c r="AK33" i="201" s="1"/>
  <c r="AJ33" i="205"/>
  <c r="AJ33" i="201" s="1"/>
  <c r="AI63" i="201"/>
  <c r="AK63" i="205"/>
  <c r="AK63" i="201" s="1"/>
  <c r="AJ63" i="205"/>
  <c r="AJ63" i="201" s="1"/>
  <c r="AI55" i="201"/>
  <c r="AK55" i="205"/>
  <c r="AK55" i="201" s="1"/>
  <c r="AJ55" i="205"/>
  <c r="AJ55" i="201" s="1"/>
  <c r="AI13" i="201"/>
  <c r="AI91" i="205"/>
  <c r="AK13" i="205"/>
  <c r="AK13" i="201" s="1"/>
  <c r="AJ13" i="205"/>
  <c r="CA90" i="190"/>
  <c r="CA95" i="188"/>
  <c r="AI74" i="201"/>
  <c r="AJ74" i="205"/>
  <c r="AJ74" i="201" s="1"/>
  <c r="AK74" i="205"/>
  <c r="AK74" i="201" s="1"/>
  <c r="AI64" i="201"/>
  <c r="AK64" i="205"/>
  <c r="AK64" i="201" s="1"/>
  <c r="AJ64" i="205"/>
  <c r="AJ64" i="201" s="1"/>
  <c r="AI86" i="201"/>
  <c r="AK86" i="205"/>
  <c r="AK86" i="201" s="1"/>
  <c r="AJ86" i="205"/>
  <c r="AJ86" i="201" s="1"/>
  <c r="AI34" i="201"/>
  <c r="AK34" i="205"/>
  <c r="AK34" i="201" s="1"/>
  <c r="AJ34" i="205"/>
  <c r="AJ34" i="201" s="1"/>
  <c r="CB100" i="168"/>
  <c r="AO95" i="170"/>
  <c r="AO101" i="168"/>
  <c r="AO107" i="168"/>
  <c r="AO102" i="168"/>
  <c r="BU98" i="168"/>
  <c r="AC90" i="190"/>
  <c r="AC95" i="188"/>
  <c r="AM76" i="201"/>
  <c r="AN76" i="205"/>
  <c r="AN76" i="201" s="1"/>
  <c r="BZ95" i="170"/>
  <c r="BZ101" i="168"/>
  <c r="BZ107" i="168"/>
  <c r="BZ102" i="168"/>
  <c r="I95" i="170"/>
  <c r="I101" i="168"/>
  <c r="I107" i="168"/>
  <c r="I102" i="168"/>
  <c r="R90" i="190"/>
  <c r="R95" i="188"/>
  <c r="AB95" i="170"/>
  <c r="AB101" i="168"/>
  <c r="AB107" i="168"/>
  <c r="AB102" i="168"/>
  <c r="AM22" i="201"/>
  <c r="AN22" i="205"/>
  <c r="AN22" i="201" s="1"/>
  <c r="AG95" i="170"/>
  <c r="AG101" i="168"/>
  <c r="AG107" i="168"/>
  <c r="AG102" i="168"/>
  <c r="AL91" i="201"/>
  <c r="AO91" i="205"/>
  <c r="AO91" i="201" s="1"/>
  <c r="AF91" i="201"/>
  <c r="AH91" i="205"/>
  <c r="AH91" i="201" s="1"/>
  <c r="F90" i="190"/>
  <c r="F95" i="188"/>
  <c r="AJ95" i="170"/>
  <c r="AJ107" i="168"/>
  <c r="AJ101" i="168"/>
  <c r="AJ102" i="168"/>
  <c r="BM107" i="168"/>
  <c r="BM95" i="170"/>
  <c r="BM101" i="168"/>
  <c r="BM102" i="168"/>
  <c r="BX95" i="170"/>
  <c r="BX101" i="168"/>
  <c r="BX107" i="168"/>
  <c r="BX102" i="168"/>
  <c r="Q95" i="170"/>
  <c r="Q101" i="168"/>
  <c r="Q107" i="168"/>
  <c r="Q102" i="168"/>
  <c r="BI95" i="170"/>
  <c r="BI107" i="168"/>
  <c r="BI101" i="168"/>
  <c r="BI102" i="168"/>
  <c r="AM86" i="201"/>
  <c r="AN86" i="205"/>
  <c r="AN86" i="201" s="1"/>
  <c r="AI82" i="201"/>
  <c r="AK82" i="205"/>
  <c r="AK82" i="201" s="1"/>
  <c r="AJ82" i="205"/>
  <c r="AJ82" i="201" s="1"/>
  <c r="AI71" i="201"/>
  <c r="AK71" i="205"/>
  <c r="AK71" i="201" s="1"/>
  <c r="AJ71" i="205"/>
  <c r="AJ71" i="201" s="1"/>
  <c r="AI59" i="201"/>
  <c r="AK59" i="205"/>
  <c r="AK59" i="201" s="1"/>
  <c r="AJ59" i="205"/>
  <c r="AJ59" i="201" s="1"/>
  <c r="AI80" i="201"/>
  <c r="AJ80" i="205"/>
  <c r="AJ80" i="201" s="1"/>
  <c r="AK80" i="205"/>
  <c r="AK80" i="201" s="1"/>
  <c r="AE95" i="170"/>
  <c r="AE107" i="168"/>
  <c r="AE101" i="168"/>
  <c r="AE102" i="168"/>
  <c r="E95" i="170"/>
  <c r="E107" i="168"/>
  <c r="E101" i="168"/>
  <c r="E102" i="168"/>
  <c r="BA95" i="170"/>
  <c r="BA101" i="168"/>
  <c r="BA107" i="168"/>
  <c r="BA102" i="168"/>
  <c r="AM74" i="201"/>
  <c r="AN74" i="205"/>
  <c r="AN74" i="201" s="1"/>
  <c r="AR95" i="170"/>
  <c r="AR101" i="168"/>
  <c r="AR107" i="168"/>
  <c r="AR102" i="168"/>
  <c r="AM62" i="201"/>
  <c r="AN62" i="205"/>
  <c r="AN62" i="201" s="1"/>
  <c r="AL95" i="170"/>
  <c r="AL101" i="168"/>
  <c r="AL107" i="168"/>
  <c r="AL102" i="168"/>
  <c r="AI95" i="170"/>
  <c r="AI101" i="168"/>
  <c r="AI107" i="168"/>
  <c r="AI102" i="168"/>
  <c r="BX98" i="168"/>
  <c r="Q98" i="168"/>
  <c r="BI98" i="168"/>
  <c r="AM83" i="201"/>
  <c r="AN83" i="205"/>
  <c r="AN83" i="201" s="1"/>
  <c r="M90" i="190"/>
  <c r="M95" i="188"/>
  <c r="AM46" i="201"/>
  <c r="AN46" i="205"/>
  <c r="AN46" i="201" s="1"/>
  <c r="AM23" i="201"/>
  <c r="AN23" i="205"/>
  <c r="AN23" i="201" s="1"/>
  <c r="BE95" i="170"/>
  <c r="BE101" i="168"/>
  <c r="BE107" i="168"/>
  <c r="BE102" i="168"/>
  <c r="AM65" i="201"/>
  <c r="AN65" i="205"/>
  <c r="AN65" i="201" s="1"/>
  <c r="AM64" i="201"/>
  <c r="AN64" i="205"/>
  <c r="AN64" i="201" s="1"/>
  <c r="I90" i="190"/>
  <c r="I95" i="188"/>
  <c r="BP101" i="168"/>
  <c r="BP95" i="170"/>
  <c r="BP107" i="168"/>
  <c r="BP102" i="168"/>
  <c r="AV90" i="190"/>
  <c r="AV95" i="188"/>
  <c r="BH95" i="170"/>
  <c r="BH101" i="168"/>
  <c r="BH107" i="168"/>
  <c r="BH102" i="168"/>
  <c r="Z95" i="170"/>
  <c r="Z107" i="168"/>
  <c r="Z101" i="168"/>
  <c r="Z102" i="168"/>
  <c r="BB95" i="170"/>
  <c r="BB107" i="168"/>
  <c r="BB101" i="168"/>
  <c r="BB102" i="168"/>
  <c r="Z90" i="190"/>
  <c r="Z95" i="188"/>
  <c r="AQ91" i="205"/>
  <c r="AQ91" i="201" s="1"/>
  <c r="AQ13" i="201"/>
  <c r="AM16" i="201"/>
  <c r="AN16" i="205"/>
  <c r="AN16" i="201" s="1"/>
  <c r="BR95" i="170"/>
  <c r="BR101" i="168"/>
  <c r="BR107" i="168"/>
  <c r="BR102" i="168"/>
  <c r="AS95" i="170"/>
  <c r="AS101" i="168"/>
  <c r="AS107" i="168"/>
  <c r="AS102" i="168"/>
  <c r="AM45" i="201"/>
  <c r="AN45" i="205"/>
  <c r="AN45" i="201" s="1"/>
  <c r="AJ90" i="190"/>
  <c r="AJ95" i="188"/>
  <c r="AI21" i="201"/>
  <c r="AK21" i="205"/>
  <c r="AK21" i="201" s="1"/>
  <c r="AJ21" i="205"/>
  <c r="AJ21" i="201" s="1"/>
  <c r="BK95" i="170"/>
  <c r="BK101" i="168"/>
  <c r="BK107" i="168"/>
  <c r="BK102" i="168"/>
  <c r="AM81" i="201"/>
  <c r="AN81" i="205"/>
  <c r="AN81" i="201" s="1"/>
  <c r="AI83" i="201"/>
  <c r="AK83" i="205"/>
  <c r="AK83" i="201" s="1"/>
  <c r="AJ83" i="205"/>
  <c r="AJ83" i="201" s="1"/>
  <c r="AM66" i="201"/>
  <c r="AN66" i="205"/>
  <c r="AN66" i="201" s="1"/>
  <c r="BK90" i="190"/>
  <c r="BK95" i="188"/>
  <c r="AM38" i="201"/>
  <c r="AN38" i="205"/>
  <c r="AN38" i="201" s="1"/>
  <c r="BP90" i="190"/>
  <c r="BP95" i="188"/>
  <c r="BW95" i="170"/>
  <c r="BW101" i="168"/>
  <c r="BW107" i="168"/>
  <c r="BW102" i="168"/>
  <c r="AM24" i="201"/>
  <c r="AN24" i="205"/>
  <c r="AN24" i="201" s="1"/>
  <c r="AI88" i="201"/>
  <c r="AK88" i="205"/>
  <c r="AK88" i="201" s="1"/>
  <c r="AJ88" i="205"/>
  <c r="AJ88" i="201" s="1"/>
  <c r="AI73" i="201"/>
  <c r="AK73" i="205"/>
  <c r="AK73" i="201" s="1"/>
  <c r="AJ73" i="205"/>
  <c r="AJ73" i="201" s="1"/>
  <c r="AI69" i="201"/>
  <c r="AJ69" i="205"/>
  <c r="AJ69" i="201" s="1"/>
  <c r="AK69" i="205"/>
  <c r="AK69" i="201" s="1"/>
  <c r="AI66" i="201"/>
  <c r="AK66" i="205"/>
  <c r="AK66" i="201" s="1"/>
  <c r="AJ66" i="205"/>
  <c r="AJ66" i="201" s="1"/>
  <c r="AI77" i="201"/>
  <c r="AJ77" i="205"/>
  <c r="AJ77" i="201" s="1"/>
  <c r="AK77" i="205"/>
  <c r="AK77" i="201" s="1"/>
  <c r="BA90" i="190"/>
  <c r="BA95" i="188"/>
  <c r="M95" i="170"/>
  <c r="M101" i="168"/>
  <c r="M107" i="168"/>
  <c r="M102" i="168"/>
  <c r="G90" i="190"/>
  <c r="G95" i="188"/>
  <c r="Z98" i="168"/>
  <c r="AT13" i="201"/>
  <c r="AT91" i="205"/>
  <c r="AT91" i="201" s="1"/>
  <c r="BL95" i="170"/>
  <c r="BL101" i="168"/>
  <c r="BL107" i="168"/>
  <c r="BL102" i="168"/>
  <c r="AM43" i="201"/>
  <c r="AN43" i="205"/>
  <c r="AN43" i="201" s="1"/>
  <c r="AP91" i="201"/>
  <c r="AR91" i="205"/>
  <c r="AR91" i="201" s="1"/>
  <c r="BZ90" i="190"/>
  <c r="BZ95" i="188"/>
  <c r="K95" i="170"/>
  <c r="K101" i="168"/>
  <c r="K107" i="168"/>
  <c r="K102" i="168"/>
  <c r="U90" i="190"/>
  <c r="U95" i="188"/>
  <c r="AX90" i="190"/>
  <c r="AX95" i="188"/>
  <c r="AM42" i="201"/>
  <c r="AN42" i="205"/>
  <c r="AN42" i="201" s="1"/>
  <c r="BQ95" i="170"/>
  <c r="BQ101" i="168"/>
  <c r="BQ107" i="168"/>
  <c r="BQ102" i="168"/>
  <c r="AT90" i="190"/>
  <c r="AT95" i="188"/>
  <c r="AI35" i="201"/>
  <c r="AK35" i="205"/>
  <c r="AK35" i="201" s="1"/>
  <c r="AJ35" i="205"/>
  <c r="AJ35" i="201" s="1"/>
  <c r="AN95" i="170"/>
  <c r="AN101" i="168"/>
  <c r="AN107" i="168"/>
  <c r="AN102" i="168"/>
  <c r="N95" i="170"/>
  <c r="N107" i="168"/>
  <c r="N101" i="168"/>
  <c r="N102" i="168"/>
  <c r="AS90" i="190"/>
  <c r="AS95" i="188"/>
  <c r="BD95" i="170"/>
  <c r="BD101" i="168"/>
  <c r="BD107" i="168"/>
  <c r="BD102" i="168"/>
  <c r="AU95" i="170"/>
  <c r="AU101" i="168"/>
  <c r="AU107" i="168"/>
  <c r="AU102" i="168"/>
  <c r="S90" i="190"/>
  <c r="S95" i="188"/>
  <c r="AM36" i="201"/>
  <c r="AN36" i="205"/>
  <c r="AN36" i="201" s="1"/>
  <c r="AM85" i="201"/>
  <c r="AN85" i="205"/>
  <c r="AN85" i="201" s="1"/>
  <c r="AM33" i="201"/>
  <c r="AN33" i="205"/>
  <c r="AN33" i="201" s="1"/>
  <c r="AQ90" i="190"/>
  <c r="AQ95" i="188"/>
  <c r="AM56" i="201"/>
  <c r="AN56" i="205"/>
  <c r="AN56" i="201" s="1"/>
  <c r="AM26" i="201"/>
  <c r="AN26" i="205"/>
  <c r="AN26" i="201" s="1"/>
  <c r="AU90" i="190"/>
  <c r="AU95" i="188"/>
  <c r="AI65" i="201"/>
  <c r="AJ65" i="205"/>
  <c r="AJ65" i="201" s="1"/>
  <c r="AK65" i="205"/>
  <c r="AK65" i="201" s="1"/>
  <c r="AP95" i="170"/>
  <c r="AP101" i="168"/>
  <c r="AP107" i="168"/>
  <c r="AP102" i="168"/>
  <c r="AI32" i="201"/>
  <c r="AJ32" i="205"/>
  <c r="AJ32" i="201" s="1"/>
  <c r="AK32" i="205"/>
  <c r="AK32" i="201" s="1"/>
  <c r="AI40" i="201"/>
  <c r="AJ40" i="205"/>
  <c r="AJ40" i="201" s="1"/>
  <c r="AK40" i="205"/>
  <c r="AK40" i="201" s="1"/>
  <c r="AI16" i="201"/>
  <c r="AK16" i="205"/>
  <c r="AK16" i="201" s="1"/>
  <c r="AJ16" i="205"/>
  <c r="AJ16" i="201" s="1"/>
  <c r="AI18" i="201"/>
  <c r="AK18" i="205"/>
  <c r="AK18" i="201" s="1"/>
  <c r="AJ18" i="205"/>
  <c r="AJ18" i="201" s="1"/>
  <c r="L90" i="190"/>
  <c r="L95" i="188"/>
  <c r="AS91" i="201"/>
  <c r="AU91" i="205"/>
  <c r="AU91" i="201" s="1"/>
  <c r="AI85" i="201"/>
  <c r="AK85" i="205"/>
  <c r="AK85" i="201" s="1"/>
  <c r="AJ85" i="205"/>
  <c r="AJ85" i="201" s="1"/>
  <c r="AI72" i="201"/>
  <c r="AK72" i="205"/>
  <c r="AK72" i="201" s="1"/>
  <c r="AJ72" i="205"/>
  <c r="AJ72" i="201" s="1"/>
  <c r="AI42" i="201"/>
  <c r="AK42" i="205"/>
  <c r="AK42" i="201" s="1"/>
  <c r="AJ42" i="205"/>
  <c r="AJ42" i="201" s="1"/>
  <c r="AI38" i="201"/>
  <c r="AK38" i="205"/>
  <c r="AK38" i="201" s="1"/>
  <c r="AJ38" i="205"/>
  <c r="AJ38" i="201" s="1"/>
  <c r="AM18" i="201"/>
  <c r="AN18" i="205"/>
  <c r="AN18" i="201" s="1"/>
  <c r="AX95" i="170"/>
  <c r="AX101" i="168"/>
  <c r="AX107" i="168"/>
  <c r="AX102" i="168"/>
  <c r="BF95" i="170"/>
  <c r="BF101" i="168"/>
  <c r="BF107" i="168"/>
  <c r="BF102" i="168"/>
  <c r="R95" i="170"/>
  <c r="R101" i="168"/>
  <c r="R107" i="168"/>
  <c r="R102" i="168"/>
  <c r="N90" i="190"/>
  <c r="N95" i="188"/>
  <c r="BQ90" i="190"/>
  <c r="BQ95" i="188"/>
  <c r="N98" i="168"/>
  <c r="BT90" i="190"/>
  <c r="BT95" i="188"/>
  <c r="AM50" i="201"/>
  <c r="AN50" i="205"/>
  <c r="AN50" i="201" s="1"/>
  <c r="BD98" i="168"/>
  <c r="AU98" i="168"/>
  <c r="AH107" i="168"/>
  <c r="AH95" i="170"/>
  <c r="AH101" i="168"/>
  <c r="AH102" i="168"/>
  <c r="AM67" i="201"/>
  <c r="AN67" i="205"/>
  <c r="AN67" i="201" s="1"/>
  <c r="AY95" i="170"/>
  <c r="AY101" i="168"/>
  <c r="AY107" i="168"/>
  <c r="AY102" i="168"/>
  <c r="AM71" i="201"/>
  <c r="AN71" i="205"/>
  <c r="AN71" i="201" s="1"/>
  <c r="BS95" i="170"/>
  <c r="BS107" i="168"/>
  <c r="BS101" i="168"/>
  <c r="BS102" i="168"/>
  <c r="AF90" i="190"/>
  <c r="AF95" i="188"/>
  <c r="AM77" i="201"/>
  <c r="AN77" i="205"/>
  <c r="AN77" i="201" s="1"/>
  <c r="AI87" i="201"/>
  <c r="AK87" i="205"/>
  <c r="AK87" i="201" s="1"/>
  <c r="AJ87" i="205"/>
  <c r="AJ87" i="201" s="1"/>
  <c r="AT95" i="170"/>
  <c r="AT101" i="168"/>
  <c r="AT107" i="168"/>
  <c r="AT102" i="168"/>
  <c r="AI56" i="201"/>
  <c r="AJ56" i="205"/>
  <c r="AJ56" i="201" s="1"/>
  <c r="AK56" i="205"/>
  <c r="AK56" i="201" s="1"/>
  <c r="BS90" i="190"/>
  <c r="BS95" i="188"/>
  <c r="T90" i="190"/>
  <c r="T95" i="188"/>
  <c r="AK90" i="190"/>
  <c r="AK95" i="188"/>
  <c r="P90" i="190"/>
  <c r="P95" i="188"/>
  <c r="AM21" i="201"/>
  <c r="AN21" i="205"/>
  <c r="AN21" i="201" s="1"/>
  <c r="AA95" i="170"/>
  <c r="AA107" i="168"/>
  <c r="AA101" i="168"/>
  <c r="AA102" i="168"/>
  <c r="AC95" i="170"/>
  <c r="AC101" i="168"/>
  <c r="AC107" i="168"/>
  <c r="AC102" i="168"/>
  <c r="AM20" i="201"/>
  <c r="AN20" i="205"/>
  <c r="AN20" i="201" s="1"/>
  <c r="AE90" i="190"/>
  <c r="AE95" i="188"/>
  <c r="AM34" i="201"/>
  <c r="AN34" i="205"/>
  <c r="AN34" i="201" s="1"/>
  <c r="S95" i="170"/>
  <c r="S101" i="168"/>
  <c r="S107" i="168"/>
  <c r="S102" i="168"/>
  <c r="AM60" i="201"/>
  <c r="AN60" i="205"/>
  <c r="AN60" i="201" s="1"/>
  <c r="AI15" i="201"/>
  <c r="AK15" i="205"/>
  <c r="AK15" i="201" s="1"/>
  <c r="AJ15" i="205"/>
  <c r="AJ15" i="201" s="1"/>
  <c r="AI22" i="201"/>
  <c r="AK22" i="205"/>
  <c r="AK22" i="201" s="1"/>
  <c r="AJ22" i="205"/>
  <c r="AJ22" i="201" s="1"/>
  <c r="AI37" i="201"/>
  <c r="AJ37" i="205"/>
  <c r="AJ37" i="201" s="1"/>
  <c r="AK37" i="205"/>
  <c r="AK37" i="201" s="1"/>
  <c r="AI41" i="201"/>
  <c r="AK41" i="205"/>
  <c r="AK41" i="201" s="1"/>
  <c r="AJ41" i="205"/>
  <c r="AJ41" i="201" s="1"/>
  <c r="BV95" i="170"/>
  <c r="BV107" i="168"/>
  <c r="BV101" i="168"/>
  <c r="BV102" i="168"/>
  <c r="AM25" i="201"/>
  <c r="AN25" i="205"/>
  <c r="AN25" i="201" s="1"/>
  <c r="AI44" i="201"/>
  <c r="AJ44" i="205"/>
  <c r="AJ44" i="201" s="1"/>
  <c r="AK44" i="205"/>
  <c r="AK44" i="201" s="1"/>
  <c r="AK47" i="205"/>
  <c r="AK47" i="201" s="1"/>
  <c r="AJ47" i="205"/>
  <c r="AJ47" i="201" s="1"/>
  <c r="AI47" i="201"/>
  <c r="AI17" i="201"/>
  <c r="AK17" i="205"/>
  <c r="AK17" i="201" s="1"/>
  <c r="AJ17" i="205"/>
  <c r="AJ17" i="201" s="1"/>
  <c r="AI78" i="201"/>
  <c r="AJ78" i="205"/>
  <c r="AJ78" i="201" s="1"/>
  <c r="AK78" i="205"/>
  <c r="AK78" i="201" s="1"/>
  <c r="BV98" i="168"/>
  <c r="AM69" i="201"/>
  <c r="AN69" i="205"/>
  <c r="AN69" i="201" s="1"/>
  <c r="J90" i="190"/>
  <c r="J95" i="188"/>
  <c r="U95" i="170"/>
  <c r="U101" i="168"/>
  <c r="U107" i="168"/>
  <c r="U102" i="168"/>
  <c r="AQ95" i="170"/>
  <c r="AQ101" i="168"/>
  <c r="AQ107" i="168"/>
  <c r="AQ102" i="168"/>
  <c r="AM90" i="190"/>
  <c r="AM95" i="188"/>
  <c r="BN95" i="170"/>
  <c r="BN107" i="168"/>
  <c r="BN101" i="168"/>
  <c r="BN102" i="168"/>
  <c r="AM54" i="201"/>
  <c r="AN54" i="205"/>
  <c r="AN54" i="201" s="1"/>
  <c r="AM32" i="201"/>
  <c r="AN32" i="205"/>
  <c r="AN32" i="201" s="1"/>
  <c r="BC95" i="170"/>
  <c r="BC101" i="168"/>
  <c r="BC107" i="168"/>
  <c r="BC102" i="168"/>
  <c r="BO95" i="170"/>
  <c r="BO107" i="168"/>
  <c r="BO101" i="168"/>
  <c r="BO102" i="168"/>
  <c r="AM19" i="201"/>
  <c r="AN19" i="205"/>
  <c r="AN19" i="201" s="1"/>
  <c r="AM17" i="201"/>
  <c r="AN17" i="205"/>
  <c r="AN17" i="201" s="1"/>
  <c r="T95" i="170"/>
  <c r="T101" i="168"/>
  <c r="T107" i="168"/>
  <c r="T102" i="168"/>
  <c r="E90" i="190"/>
  <c r="E95" i="188"/>
  <c r="J95" i="170"/>
  <c r="J101" i="168"/>
  <c r="J107" i="168"/>
  <c r="J102" i="168"/>
  <c r="AM37" i="201"/>
  <c r="AN37" i="205"/>
  <c r="AN37" i="201" s="1"/>
  <c r="AM87" i="201"/>
  <c r="AN87" i="205"/>
  <c r="AN87" i="201" s="1"/>
  <c r="BC98" i="168"/>
  <c r="CI88" i="170"/>
  <c r="CI90" i="168"/>
  <c r="CI90" i="170" s="1"/>
  <c r="AI46" i="201"/>
  <c r="AK46" i="205"/>
  <c r="AK46" i="201" s="1"/>
  <c r="AJ46" i="205"/>
  <c r="AJ46" i="201" s="1"/>
  <c r="AI20" i="201"/>
  <c r="AK20" i="205"/>
  <c r="AK20" i="201" s="1"/>
  <c r="AJ20" i="205"/>
  <c r="AJ20" i="201" s="1"/>
  <c r="BT95" i="170"/>
  <c r="BT101" i="168"/>
  <c r="BT107" i="168"/>
  <c r="BT102" i="168"/>
  <c r="AM70" i="201"/>
  <c r="AN70" i="205"/>
  <c r="AN70" i="201" s="1"/>
  <c r="AM72" i="201"/>
  <c r="AN72" i="205"/>
  <c r="AN72" i="201" s="1"/>
  <c r="J98" i="168"/>
  <c r="AM47" i="201"/>
  <c r="AN47" i="205"/>
  <c r="AN47" i="201" s="1"/>
  <c r="BV90" i="190"/>
  <c r="BV95" i="188"/>
  <c r="AM82" i="201"/>
  <c r="AN82" i="205"/>
  <c r="AN82" i="201" s="1"/>
  <c r="X90" i="190"/>
  <c r="X95" i="188"/>
  <c r="AI68" i="201"/>
  <c r="AK68" i="205"/>
  <c r="AK68" i="201" s="1"/>
  <c r="AJ68" i="205"/>
  <c r="AJ68" i="201" s="1"/>
  <c r="BL90" i="190"/>
  <c r="BL95" i="188"/>
  <c r="P95" i="170"/>
  <c r="P101" i="168"/>
  <c r="P107" i="168"/>
  <c r="P102" i="168"/>
  <c r="AI50" i="201"/>
  <c r="AK50" i="205"/>
  <c r="AK50" i="201" s="1"/>
  <c r="AJ50" i="205"/>
  <c r="AJ50" i="201" s="1"/>
  <c r="AI49" i="201"/>
  <c r="AJ49" i="205"/>
  <c r="AJ49" i="201" s="1"/>
  <c r="AK49" i="205"/>
  <c r="AK49" i="201" s="1"/>
  <c r="AI26" i="201"/>
  <c r="AJ26" i="205"/>
  <c r="AJ26" i="201" s="1"/>
  <c r="AK26" i="205"/>
  <c r="AK26" i="201" s="1"/>
  <c r="BR90" i="190"/>
  <c r="BR95" i="188"/>
  <c r="AR90" i="190"/>
  <c r="AR95" i="188"/>
  <c r="AM53" i="201"/>
  <c r="AN53" i="205"/>
  <c r="AN53" i="201" s="1"/>
  <c r="AM59" i="201"/>
  <c r="AN59" i="205"/>
  <c r="AN59" i="201" s="1"/>
  <c r="X95" i="170"/>
  <c r="X101" i="168"/>
  <c r="X107" i="168"/>
  <c r="X102" i="168"/>
  <c r="AM14" i="201"/>
  <c r="AN14" i="205"/>
  <c r="AN14" i="201" s="1"/>
  <c r="V90" i="190"/>
  <c r="V95" i="188"/>
  <c r="AO90" i="190"/>
  <c r="AO95" i="188"/>
  <c r="BO90" i="190"/>
  <c r="BO95" i="188"/>
  <c r="AM55" i="201"/>
  <c r="AN55" i="205"/>
  <c r="AN55" i="201" s="1"/>
  <c r="BJ95" i="170"/>
  <c r="BJ101" i="168"/>
  <c r="BJ107" i="168"/>
  <c r="BJ102" i="168"/>
  <c r="AL90" i="190"/>
  <c r="AL95" i="188"/>
  <c r="BU90" i="190"/>
  <c r="BU95" i="188"/>
  <c r="AM52" i="201"/>
  <c r="AN52" i="205"/>
  <c r="AN52" i="201" s="1"/>
  <c r="Q90" i="190"/>
  <c r="Q95" i="188"/>
  <c r="AW95" i="170"/>
  <c r="AW101" i="168"/>
  <c r="AW107" i="168"/>
  <c r="AW102" i="168"/>
  <c r="AI39" i="201"/>
  <c r="AJ39" i="205"/>
  <c r="AJ39" i="201" s="1"/>
  <c r="AK39" i="205"/>
  <c r="AK39" i="201" s="1"/>
  <c r="AI19" i="201"/>
  <c r="AK19" i="205"/>
  <c r="AK19" i="201" s="1"/>
  <c r="AJ19" i="205"/>
  <c r="AJ19" i="201" s="1"/>
  <c r="AI67" i="201"/>
  <c r="AK67" i="205"/>
  <c r="AK67" i="201" s="1"/>
  <c r="AJ67" i="205"/>
  <c r="AJ67" i="201" s="1"/>
  <c r="AI58" i="201"/>
  <c r="AK58" i="205"/>
  <c r="AK58" i="201" s="1"/>
  <c r="AJ58" i="205"/>
  <c r="AJ58" i="201" s="1"/>
  <c r="AI45" i="201"/>
  <c r="AK45" i="205"/>
  <c r="AK45" i="201" s="1"/>
  <c r="AJ45" i="205"/>
  <c r="AJ45" i="201" s="1"/>
  <c r="AI79" i="201"/>
  <c r="AK79" i="205"/>
  <c r="AK79" i="201" s="1"/>
  <c r="AJ79" i="205"/>
  <c r="AJ79" i="201" s="1"/>
  <c r="AK43" i="205"/>
  <c r="AK43" i="201" s="1"/>
  <c r="AI43" i="201"/>
  <c r="AJ43" i="205"/>
  <c r="AJ43" i="201" s="1"/>
  <c r="AM30" i="201"/>
  <c r="AN30" i="205"/>
  <c r="AN30" i="201" s="1"/>
  <c r="AM101" i="168"/>
  <c r="AM95" i="170"/>
  <c r="AM107" i="168"/>
  <c r="AM102" i="168"/>
  <c r="AI51" i="201"/>
  <c r="AK51" i="205"/>
  <c r="AK51" i="201" s="1"/>
  <c r="AJ51" i="205"/>
  <c r="AJ51" i="201" s="1"/>
  <c r="AI81" i="201"/>
  <c r="AK81" i="205"/>
  <c r="AK81" i="201" s="1"/>
  <c r="AJ81" i="205"/>
  <c r="AJ81" i="201" s="1"/>
  <c r="AI48" i="201"/>
  <c r="AK48" i="205"/>
  <c r="AK48" i="201" s="1"/>
  <c r="AJ48" i="205"/>
  <c r="AJ48" i="201" s="1"/>
  <c r="AM31" i="201"/>
  <c r="AN31" i="205"/>
  <c r="AN31" i="201" s="1"/>
  <c r="AM35" i="201"/>
  <c r="AN35" i="205"/>
  <c r="AN35" i="201" s="1"/>
  <c r="AM75" i="201"/>
  <c r="AN75" i="205"/>
  <c r="AN75" i="201" s="1"/>
  <c r="AI90" i="190"/>
  <c r="AI95" i="188"/>
  <c r="AY90" i="190"/>
  <c r="AY95" i="188"/>
  <c r="D90" i="190"/>
  <c r="CB90" i="188"/>
  <c r="CB90" i="190" s="1"/>
  <c r="D95" i="188"/>
  <c r="AM41" i="201"/>
  <c r="AN41" i="205"/>
  <c r="AN41" i="201" s="1"/>
  <c r="AD95" i="170"/>
  <c r="AD101" i="168"/>
  <c r="AD107" i="168"/>
  <c r="AD102" i="168"/>
  <c r="AP90" i="190"/>
  <c r="AP95" i="188"/>
  <c r="G95" i="170"/>
  <c r="G107" i="168"/>
  <c r="G101" i="168"/>
  <c r="G102" i="168"/>
  <c r="BJ98" i="168"/>
  <c r="H95" i="170"/>
  <c r="H101" i="168"/>
  <c r="H107" i="168"/>
  <c r="H102" i="168"/>
  <c r="AM49" i="201"/>
  <c r="AN49" i="205"/>
  <c r="AN49" i="201" s="1"/>
  <c r="BL17" i="171" l="1"/>
  <c r="BL37" i="171"/>
  <c r="BL57" i="171"/>
  <c r="BL12" i="171"/>
  <c r="BL32" i="171"/>
  <c r="BL52" i="171"/>
  <c r="BL72" i="171"/>
  <c r="BL7" i="171"/>
  <c r="BL27" i="171"/>
  <c r="BL47" i="171"/>
  <c r="BL67" i="171"/>
  <c r="BL74" i="171"/>
  <c r="BL75" i="171"/>
  <c r="BL22" i="171"/>
  <c r="BL42" i="171"/>
  <c r="BL62" i="171"/>
  <c r="BL8" i="171"/>
  <c r="BL28" i="171"/>
  <c r="BL35" i="171"/>
  <c r="BL25" i="171"/>
  <c r="BL15" i="171"/>
  <c r="BL41" i="171"/>
  <c r="BL10" i="171"/>
  <c r="BL30" i="171"/>
  <c r="BL23" i="171"/>
  <c r="BL61" i="171"/>
  <c r="BL13" i="171"/>
  <c r="BL77" i="171"/>
  <c r="BL36" i="171"/>
  <c r="BL51" i="171"/>
  <c r="BL20" i="171"/>
  <c r="BL3" i="171"/>
  <c r="BL18" i="171"/>
  <c r="BL33" i="171"/>
  <c r="BL26" i="171"/>
  <c r="BL31" i="171"/>
  <c r="BL5" i="171"/>
  <c r="BL40" i="171"/>
  <c r="BL50" i="171"/>
  <c r="BL4" i="171"/>
  <c r="BL34" i="171"/>
  <c r="BL6" i="171"/>
  <c r="BL69" i="171"/>
  <c r="BL53" i="171"/>
  <c r="BL73" i="171"/>
  <c r="BL70" i="171"/>
  <c r="BL49" i="171"/>
  <c r="BL59" i="171"/>
  <c r="BL11" i="171"/>
  <c r="BL16" i="171"/>
  <c r="BL78" i="171"/>
  <c r="BL29" i="171"/>
  <c r="BL21" i="171"/>
  <c r="BL48" i="171"/>
  <c r="BL68" i="171"/>
  <c r="BL55" i="171"/>
  <c r="BL76" i="171"/>
  <c r="BL66" i="171"/>
  <c r="BL45" i="171"/>
  <c r="BL24" i="171"/>
  <c r="BL44" i="171"/>
  <c r="BL56" i="171"/>
  <c r="BL14" i="171"/>
  <c r="BL54" i="171"/>
  <c r="BL43" i="171"/>
  <c r="BL63" i="171"/>
  <c r="BL71" i="171"/>
  <c r="BL60" i="171"/>
  <c r="BL64" i="171"/>
  <c r="BL46" i="171"/>
  <c r="BL9" i="171"/>
  <c r="BL39" i="171"/>
  <c r="BL65" i="171"/>
  <c r="BL19" i="171"/>
  <c r="BL58" i="171"/>
  <c r="BL38" i="171"/>
  <c r="Q95" i="190"/>
  <c r="Q101" i="188"/>
  <c r="Q103" i="188"/>
  <c r="AB8" i="171"/>
  <c r="AB28" i="171"/>
  <c r="AB48" i="171"/>
  <c r="AB68" i="171"/>
  <c r="AB3" i="171"/>
  <c r="AB23" i="171"/>
  <c r="AB43" i="171"/>
  <c r="AB63" i="171"/>
  <c r="AB78" i="171"/>
  <c r="AB18" i="171"/>
  <c r="AB38" i="171"/>
  <c r="AB58" i="171"/>
  <c r="AB13" i="171"/>
  <c r="AB33" i="171"/>
  <c r="AB53" i="171"/>
  <c r="AB73" i="171"/>
  <c r="AB4" i="171"/>
  <c r="AB24" i="171"/>
  <c r="AB31" i="171"/>
  <c r="AB76" i="171"/>
  <c r="AB16" i="171"/>
  <c r="AB36" i="171"/>
  <c r="AB32" i="171"/>
  <c r="AB74" i="171"/>
  <c r="AB75" i="171"/>
  <c r="AB21" i="171"/>
  <c r="AB29" i="171"/>
  <c r="AB17" i="171"/>
  <c r="AB77" i="171"/>
  <c r="AB47" i="171"/>
  <c r="AB57" i="171"/>
  <c r="AB11" i="171"/>
  <c r="AB6" i="171"/>
  <c r="AB26" i="171"/>
  <c r="AB12" i="171"/>
  <c r="AB72" i="171"/>
  <c r="AB42" i="171"/>
  <c r="AB67" i="171"/>
  <c r="AB46" i="171"/>
  <c r="AB15" i="171"/>
  <c r="AB25" i="171"/>
  <c r="AB45" i="171"/>
  <c r="AB55" i="171"/>
  <c r="AB19" i="171"/>
  <c r="AB61" i="171"/>
  <c r="AB44" i="171"/>
  <c r="AB64" i="171"/>
  <c r="AB10" i="171"/>
  <c r="AB65" i="171"/>
  <c r="AB9" i="171"/>
  <c r="AB14" i="171"/>
  <c r="AB37" i="171"/>
  <c r="AB66" i="171"/>
  <c r="AB40" i="171"/>
  <c r="AB20" i="171"/>
  <c r="AB59" i="171"/>
  <c r="AB5" i="171"/>
  <c r="AB39" i="171"/>
  <c r="AB7" i="171"/>
  <c r="AB41" i="171"/>
  <c r="AB51" i="171"/>
  <c r="AB35" i="171"/>
  <c r="AB70" i="171"/>
  <c r="AB71" i="171"/>
  <c r="AB50" i="171"/>
  <c r="AB60" i="171"/>
  <c r="AB54" i="171"/>
  <c r="AB34" i="171"/>
  <c r="AB22" i="171"/>
  <c r="AB27" i="171"/>
  <c r="AB30" i="171"/>
  <c r="AB52" i="171"/>
  <c r="AB49" i="171"/>
  <c r="AB69" i="171"/>
  <c r="AB62" i="171"/>
  <c r="AB56" i="171"/>
  <c r="BT95" i="190"/>
  <c r="BT101" i="188"/>
  <c r="BT103" i="188"/>
  <c r="T95" i="190"/>
  <c r="T101" i="188"/>
  <c r="T103" i="188"/>
  <c r="AQ95" i="190"/>
  <c r="AQ101" i="188"/>
  <c r="AQ103" i="188"/>
  <c r="L4" i="171"/>
  <c r="L24" i="171"/>
  <c r="L44" i="171"/>
  <c r="L64" i="171"/>
  <c r="L19" i="171"/>
  <c r="L39" i="171"/>
  <c r="L59" i="171"/>
  <c r="L3" i="171"/>
  <c r="L14" i="171"/>
  <c r="L34" i="171"/>
  <c r="L54" i="171"/>
  <c r="L9" i="171"/>
  <c r="L29" i="171"/>
  <c r="L49" i="171"/>
  <c r="L69" i="171"/>
  <c r="L22" i="171"/>
  <c r="L20" i="171"/>
  <c r="L35" i="171"/>
  <c r="L76" i="171"/>
  <c r="L78" i="171"/>
  <c r="L75" i="171"/>
  <c r="L17" i="171"/>
  <c r="L12" i="171"/>
  <c r="L5" i="171"/>
  <c r="L32" i="171"/>
  <c r="L43" i="171"/>
  <c r="L63" i="171"/>
  <c r="L10" i="171"/>
  <c r="L15" i="171"/>
  <c r="L25" i="171"/>
  <c r="L28" i="171"/>
  <c r="L37" i="171"/>
  <c r="L38" i="171"/>
  <c r="L77" i="171"/>
  <c r="L27" i="171"/>
  <c r="L30" i="171"/>
  <c r="L8" i="171"/>
  <c r="L67" i="171"/>
  <c r="L13" i="171"/>
  <c r="L18" i="171"/>
  <c r="L33" i="171"/>
  <c r="L6" i="171"/>
  <c r="L41" i="171"/>
  <c r="L21" i="171"/>
  <c r="L60" i="171"/>
  <c r="L23" i="171"/>
  <c r="L42" i="171"/>
  <c r="L52" i="171"/>
  <c r="L40" i="171"/>
  <c r="L7" i="171"/>
  <c r="L71" i="171"/>
  <c r="L74" i="171"/>
  <c r="L72" i="171"/>
  <c r="L36" i="171"/>
  <c r="L51" i="171"/>
  <c r="L61" i="171"/>
  <c r="L55" i="171"/>
  <c r="L53" i="171"/>
  <c r="L58" i="171"/>
  <c r="L31" i="171"/>
  <c r="L57" i="171"/>
  <c r="L16" i="171"/>
  <c r="L50" i="171"/>
  <c r="L70" i="171"/>
  <c r="L68" i="171"/>
  <c r="L47" i="171"/>
  <c r="L48" i="171"/>
  <c r="L62" i="171"/>
  <c r="L73" i="171"/>
  <c r="L11" i="171"/>
  <c r="L26" i="171"/>
  <c r="L46" i="171"/>
  <c r="L56" i="171"/>
  <c r="L45" i="171"/>
  <c r="L65" i="171"/>
  <c r="L66" i="171"/>
  <c r="G95" i="190"/>
  <c r="G101" i="188"/>
  <c r="G103" i="188"/>
  <c r="BK12" i="171"/>
  <c r="BK27" i="171"/>
  <c r="BK47" i="171"/>
  <c r="BK67" i="171"/>
  <c r="BK11" i="171"/>
  <c r="BK31" i="171"/>
  <c r="BK51" i="171"/>
  <c r="BK22" i="171"/>
  <c r="BK42" i="171"/>
  <c r="BK62" i="171"/>
  <c r="BK7" i="171"/>
  <c r="BK6" i="171"/>
  <c r="BK26" i="171"/>
  <c r="BK46" i="171"/>
  <c r="BK17" i="171"/>
  <c r="BK37" i="171"/>
  <c r="BK57" i="171"/>
  <c r="BK21" i="171"/>
  <c r="BK41" i="171"/>
  <c r="BK61" i="171"/>
  <c r="BK15" i="171"/>
  <c r="BK35" i="171"/>
  <c r="BK55" i="171"/>
  <c r="BK32" i="171"/>
  <c r="BK52" i="171"/>
  <c r="BK72" i="171"/>
  <c r="BK16" i="171"/>
  <c r="BK36" i="171"/>
  <c r="BK56" i="171"/>
  <c r="BK74" i="171"/>
  <c r="BK40" i="171"/>
  <c r="BK70" i="171"/>
  <c r="BK25" i="171"/>
  <c r="BK10" i="171"/>
  <c r="BK9" i="171"/>
  <c r="BK29" i="171"/>
  <c r="BK49" i="171"/>
  <c r="BK69" i="171"/>
  <c r="BK30" i="171"/>
  <c r="BK45" i="171"/>
  <c r="BK3" i="171"/>
  <c r="BK23" i="171"/>
  <c r="BK43" i="171"/>
  <c r="BK63" i="171"/>
  <c r="BK60" i="171"/>
  <c r="BK4" i="171"/>
  <c r="BK24" i="171"/>
  <c r="BK44" i="171"/>
  <c r="BK64" i="171"/>
  <c r="BK71" i="171"/>
  <c r="BK18" i="171"/>
  <c r="BK38" i="171"/>
  <c r="BK58" i="171"/>
  <c r="BK50" i="171"/>
  <c r="BK76" i="171"/>
  <c r="BK65" i="171"/>
  <c r="BK19" i="171"/>
  <c r="BK39" i="171"/>
  <c r="BK59" i="171"/>
  <c r="BK77" i="171"/>
  <c r="BK20" i="171"/>
  <c r="BK5" i="171"/>
  <c r="BK14" i="171"/>
  <c r="BK34" i="171"/>
  <c r="BK54" i="171"/>
  <c r="BK13" i="171"/>
  <c r="BK73" i="171"/>
  <c r="BK68" i="171"/>
  <c r="BK28" i="171"/>
  <c r="BK48" i="171"/>
  <c r="BK78" i="171"/>
  <c r="BK8" i="171"/>
  <c r="BK66" i="171"/>
  <c r="BK75" i="171"/>
  <c r="BK33" i="171"/>
  <c r="BK53" i="171"/>
  <c r="Z73" i="171"/>
  <c r="Z7" i="171"/>
  <c r="Z27" i="171"/>
  <c r="Z47" i="171"/>
  <c r="Z67" i="171"/>
  <c r="Z8" i="171"/>
  <c r="Z23" i="171"/>
  <c r="Z22" i="171"/>
  <c r="Z42" i="171"/>
  <c r="Z62" i="171"/>
  <c r="Z53" i="171"/>
  <c r="Z17" i="171"/>
  <c r="Z37" i="171"/>
  <c r="Z57" i="171"/>
  <c r="Z33" i="171"/>
  <c r="Z63" i="171"/>
  <c r="Z43" i="171"/>
  <c r="Z58" i="171"/>
  <c r="Z75" i="171"/>
  <c r="Z28" i="171"/>
  <c r="Z48" i="171"/>
  <c r="Z68" i="171"/>
  <c r="Z3" i="171"/>
  <c r="Z12" i="171"/>
  <c r="Z32" i="171"/>
  <c r="Z52" i="171"/>
  <c r="Z72" i="171"/>
  <c r="Z6" i="171"/>
  <c r="Z41" i="171"/>
  <c r="Z56" i="171"/>
  <c r="Z11" i="171"/>
  <c r="Z78" i="171"/>
  <c r="Z13" i="171"/>
  <c r="Z71" i="171"/>
  <c r="Z4" i="171"/>
  <c r="Z24" i="171"/>
  <c r="Z44" i="171"/>
  <c r="Z64" i="171"/>
  <c r="Z16" i="171"/>
  <c r="Z18" i="171"/>
  <c r="Z5" i="171"/>
  <c r="Z38" i="171"/>
  <c r="Z19" i="171"/>
  <c r="Z39" i="171"/>
  <c r="Z59" i="171"/>
  <c r="Z61" i="171"/>
  <c r="Z26" i="171"/>
  <c r="Z74" i="171"/>
  <c r="Z25" i="171"/>
  <c r="Z35" i="171"/>
  <c r="Z45" i="171"/>
  <c r="Z50" i="171"/>
  <c r="Z31" i="171"/>
  <c r="Z15" i="171"/>
  <c r="Z40" i="171"/>
  <c r="Z14" i="171"/>
  <c r="Z34" i="171"/>
  <c r="Z54" i="171"/>
  <c r="Z77" i="171"/>
  <c r="Z46" i="171"/>
  <c r="Z51" i="171"/>
  <c r="Z66" i="171"/>
  <c r="Z20" i="171"/>
  <c r="Z60" i="171"/>
  <c r="Z10" i="171"/>
  <c r="Z9" i="171"/>
  <c r="Z29" i="171"/>
  <c r="Z49" i="171"/>
  <c r="Z69" i="171"/>
  <c r="Z36" i="171"/>
  <c r="Z21" i="171"/>
  <c r="Z55" i="171"/>
  <c r="Z30" i="171"/>
  <c r="Z70" i="171"/>
  <c r="Z65" i="171"/>
  <c r="Z76" i="171"/>
  <c r="AI91" i="201"/>
  <c r="AK91" i="205"/>
  <c r="AK91" i="201" s="1"/>
  <c r="Y95" i="190"/>
  <c r="Y101" i="188"/>
  <c r="Y103" i="188"/>
  <c r="BQ3" i="171"/>
  <c r="BQ23" i="171"/>
  <c r="BQ43" i="171"/>
  <c r="BQ63" i="171"/>
  <c r="BQ18" i="171"/>
  <c r="BQ38" i="171"/>
  <c r="BQ58" i="171"/>
  <c r="BQ13" i="171"/>
  <c r="BQ33" i="171"/>
  <c r="BQ53" i="171"/>
  <c r="BQ73" i="171"/>
  <c r="BQ7" i="171"/>
  <c r="BQ27" i="171"/>
  <c r="BQ47" i="171"/>
  <c r="BQ67" i="171"/>
  <c r="BQ8" i="171"/>
  <c r="BQ28" i="171"/>
  <c r="BQ48" i="171"/>
  <c r="BQ68" i="171"/>
  <c r="BQ22" i="171"/>
  <c r="BQ42" i="171"/>
  <c r="BQ62" i="171"/>
  <c r="BQ72" i="171"/>
  <c r="BQ31" i="171"/>
  <c r="BQ51" i="171"/>
  <c r="BQ71" i="171"/>
  <c r="BQ15" i="171"/>
  <c r="BQ35" i="171"/>
  <c r="BQ11" i="171"/>
  <c r="BQ26" i="171"/>
  <c r="BQ46" i="171"/>
  <c r="BQ66" i="171"/>
  <c r="BQ10" i="171"/>
  <c r="BQ30" i="171"/>
  <c r="BQ76" i="171"/>
  <c r="BQ21" i="171"/>
  <c r="BQ41" i="171"/>
  <c r="BQ61" i="171"/>
  <c r="BQ37" i="171"/>
  <c r="BQ17" i="171"/>
  <c r="BQ5" i="171"/>
  <c r="BQ25" i="171"/>
  <c r="BQ32" i="171"/>
  <c r="BQ12" i="171"/>
  <c r="BQ52" i="171"/>
  <c r="BQ6" i="171"/>
  <c r="BQ16" i="171"/>
  <c r="BQ36" i="171"/>
  <c r="BQ56" i="171"/>
  <c r="BQ57" i="171"/>
  <c r="BQ50" i="171"/>
  <c r="BQ39" i="171"/>
  <c r="BQ54" i="171"/>
  <c r="BQ29" i="171"/>
  <c r="BQ70" i="171"/>
  <c r="BQ4" i="171"/>
  <c r="BQ75" i="171"/>
  <c r="BQ55" i="171"/>
  <c r="BQ34" i="171"/>
  <c r="BQ77" i="171"/>
  <c r="BQ49" i="171"/>
  <c r="BQ69" i="171"/>
  <c r="BQ24" i="171"/>
  <c r="BQ60" i="171"/>
  <c r="BQ40" i="171"/>
  <c r="BQ19" i="171"/>
  <c r="BQ64" i="171"/>
  <c r="BQ74" i="171"/>
  <c r="BQ45" i="171"/>
  <c r="BQ65" i="171"/>
  <c r="BQ14" i="171"/>
  <c r="BQ44" i="171"/>
  <c r="BQ59" i="171"/>
  <c r="BQ20" i="171"/>
  <c r="BQ78" i="171"/>
  <c r="BQ9" i="171"/>
  <c r="N50" i="171"/>
  <c r="N55" i="171"/>
  <c r="N4" i="171"/>
  <c r="N24" i="171"/>
  <c r="N44" i="171"/>
  <c r="N64" i="171"/>
  <c r="N40" i="171"/>
  <c r="N45" i="171"/>
  <c r="N30" i="171"/>
  <c r="N19" i="171"/>
  <c r="N39" i="171"/>
  <c r="N59" i="171"/>
  <c r="N10" i="171"/>
  <c r="N76" i="171"/>
  <c r="N15" i="171"/>
  <c r="N25" i="171"/>
  <c r="N35" i="171"/>
  <c r="N60" i="171"/>
  <c r="N14" i="171"/>
  <c r="N34" i="171"/>
  <c r="N54" i="171"/>
  <c r="N5" i="171"/>
  <c r="N20" i="171"/>
  <c r="N9" i="171"/>
  <c r="N29" i="171"/>
  <c r="N49" i="171"/>
  <c r="N69" i="171"/>
  <c r="N13" i="171"/>
  <c r="N53" i="171"/>
  <c r="N73" i="171"/>
  <c r="N78" i="171"/>
  <c r="N70" i="171"/>
  <c r="N65" i="171"/>
  <c r="N18" i="171"/>
  <c r="N21" i="171"/>
  <c r="N41" i="171"/>
  <c r="N61" i="171"/>
  <c r="N48" i="171"/>
  <c r="N52" i="171"/>
  <c r="N3" i="171"/>
  <c r="N68" i="171"/>
  <c r="N33" i="171"/>
  <c r="N16" i="171"/>
  <c r="N36" i="171"/>
  <c r="N56" i="171"/>
  <c r="N8" i="171"/>
  <c r="N7" i="171"/>
  <c r="N37" i="171"/>
  <c r="N42" i="171"/>
  <c r="N62" i="171"/>
  <c r="N47" i="171"/>
  <c r="N28" i="171"/>
  <c r="N11" i="171"/>
  <c r="N31" i="171"/>
  <c r="N51" i="171"/>
  <c r="N71" i="171"/>
  <c r="N38" i="171"/>
  <c r="N58" i="171"/>
  <c r="N22" i="171"/>
  <c r="N57" i="171"/>
  <c r="N32" i="171"/>
  <c r="N6" i="171"/>
  <c r="N26" i="171"/>
  <c r="N46" i="171"/>
  <c r="N66" i="171"/>
  <c r="N43" i="171"/>
  <c r="N23" i="171"/>
  <c r="N12" i="171"/>
  <c r="N17" i="171"/>
  <c r="N63" i="171"/>
  <c r="N27" i="171"/>
  <c r="N74" i="171"/>
  <c r="N72" i="171"/>
  <c r="N67" i="171"/>
  <c r="N77" i="171"/>
  <c r="N75" i="171"/>
  <c r="BQ95" i="190"/>
  <c r="BQ101" i="188"/>
  <c r="BQ103" i="188"/>
  <c r="U95" i="190"/>
  <c r="U101" i="188"/>
  <c r="U103" i="188"/>
  <c r="BN43" i="171"/>
  <c r="BN17" i="171"/>
  <c r="BN37" i="171"/>
  <c r="BN57" i="171"/>
  <c r="BN75" i="171"/>
  <c r="BN13" i="171"/>
  <c r="BN12" i="171"/>
  <c r="BN32" i="171"/>
  <c r="BN52" i="171"/>
  <c r="BN72" i="171"/>
  <c r="BN78" i="171"/>
  <c r="BN8" i="171"/>
  <c r="BN38" i="171"/>
  <c r="BN7" i="171"/>
  <c r="BN27" i="171"/>
  <c r="BN47" i="171"/>
  <c r="BN67" i="171"/>
  <c r="BN33" i="171"/>
  <c r="BN53" i="171"/>
  <c r="BN28" i="171"/>
  <c r="BN68" i="171"/>
  <c r="BN22" i="171"/>
  <c r="BN42" i="171"/>
  <c r="BN62" i="171"/>
  <c r="BN36" i="171"/>
  <c r="BN66" i="171"/>
  <c r="BN18" i="171"/>
  <c r="BN48" i="171"/>
  <c r="BN63" i="171"/>
  <c r="BN3" i="171"/>
  <c r="BN77" i="171"/>
  <c r="BN23" i="171"/>
  <c r="BN73" i="171"/>
  <c r="BN46" i="171"/>
  <c r="BN14" i="171"/>
  <c r="BN34" i="171"/>
  <c r="BN54" i="171"/>
  <c r="BN26" i="171"/>
  <c r="BN51" i="171"/>
  <c r="BN11" i="171"/>
  <c r="BN21" i="171"/>
  <c r="BN10" i="171"/>
  <c r="BN15" i="171"/>
  <c r="BN60" i="171"/>
  <c r="BN30" i="171"/>
  <c r="BN45" i="171"/>
  <c r="BN9" i="171"/>
  <c r="BN29" i="171"/>
  <c r="BN49" i="171"/>
  <c r="BN69" i="171"/>
  <c r="BN16" i="171"/>
  <c r="BN56" i="171"/>
  <c r="BN55" i="171"/>
  <c r="BN71" i="171"/>
  <c r="BN4" i="171"/>
  <c r="BN24" i="171"/>
  <c r="BN44" i="171"/>
  <c r="BN64" i="171"/>
  <c r="BN31" i="171"/>
  <c r="BN41" i="171"/>
  <c r="BN25" i="171"/>
  <c r="BN35" i="171"/>
  <c r="BN40" i="171"/>
  <c r="BN58" i="171"/>
  <c r="BN19" i="171"/>
  <c r="BN39" i="171"/>
  <c r="BN59" i="171"/>
  <c r="BN6" i="171"/>
  <c r="BN61" i="171"/>
  <c r="BN74" i="171"/>
  <c r="BN5" i="171"/>
  <c r="BN20" i="171"/>
  <c r="BN50" i="171"/>
  <c r="BN70" i="171"/>
  <c r="BN76" i="171"/>
  <c r="BN65" i="171"/>
  <c r="AW95" i="190"/>
  <c r="AW101" i="188"/>
  <c r="AW103" i="188"/>
  <c r="BC95" i="190"/>
  <c r="BC101" i="188"/>
  <c r="BC103" i="188"/>
  <c r="BY76" i="171"/>
  <c r="BY74" i="171"/>
  <c r="BY77" i="171"/>
  <c r="BY75" i="171"/>
  <c r="BY78" i="171"/>
  <c r="BY73" i="171"/>
  <c r="BY5" i="171"/>
  <c r="BY25" i="171"/>
  <c r="BY45" i="171"/>
  <c r="BY65" i="171"/>
  <c r="BY20" i="171"/>
  <c r="BY40" i="171"/>
  <c r="BY60" i="171"/>
  <c r="BY15" i="171"/>
  <c r="BY35" i="171"/>
  <c r="BY55" i="171"/>
  <c r="BY9" i="171"/>
  <c r="BY29" i="171"/>
  <c r="BY49" i="171"/>
  <c r="BY69" i="171"/>
  <c r="BY10" i="171"/>
  <c r="BY30" i="171"/>
  <c r="BY50" i="171"/>
  <c r="BY70" i="171"/>
  <c r="BY4" i="171"/>
  <c r="BY24" i="171"/>
  <c r="BY44" i="171"/>
  <c r="BY64" i="171"/>
  <c r="BY33" i="171"/>
  <c r="BY53" i="171"/>
  <c r="BY13" i="171"/>
  <c r="BY3" i="171"/>
  <c r="BY17" i="171"/>
  <c r="BY37" i="171"/>
  <c r="BY28" i="171"/>
  <c r="BY48" i="171"/>
  <c r="BY68" i="171"/>
  <c r="BY34" i="171"/>
  <c r="BY14" i="171"/>
  <c r="BY19" i="171"/>
  <c r="BY39" i="171"/>
  <c r="BY12" i="171"/>
  <c r="BY32" i="171"/>
  <c r="BY54" i="171"/>
  <c r="BY59" i="171"/>
  <c r="BY23" i="171"/>
  <c r="BY43" i="171"/>
  <c r="BY63" i="171"/>
  <c r="BY8" i="171"/>
  <c r="BY7" i="171"/>
  <c r="BY27" i="171"/>
  <c r="BY18" i="171"/>
  <c r="BY38" i="171"/>
  <c r="BY58" i="171"/>
  <c r="BY22" i="171"/>
  <c r="BY41" i="171"/>
  <c r="BY57" i="171"/>
  <c r="BY72" i="171"/>
  <c r="BY56" i="171"/>
  <c r="BY21" i="171"/>
  <c r="BY36" i="171"/>
  <c r="BY62" i="171"/>
  <c r="BY51" i="171"/>
  <c r="BY71" i="171"/>
  <c r="BY16" i="171"/>
  <c r="BY47" i="171"/>
  <c r="BY11" i="171"/>
  <c r="BY66" i="171"/>
  <c r="BY42" i="171"/>
  <c r="BY67" i="171"/>
  <c r="BY31" i="171"/>
  <c r="BY6" i="171"/>
  <c r="BY46" i="171"/>
  <c r="BY52" i="171"/>
  <c r="BY61" i="171"/>
  <c r="BY26" i="171"/>
  <c r="AR12" i="171"/>
  <c r="AR32" i="171"/>
  <c r="AR52" i="171"/>
  <c r="AR72" i="171"/>
  <c r="AR7" i="171"/>
  <c r="AR27" i="171"/>
  <c r="AR47" i="171"/>
  <c r="AR67" i="171"/>
  <c r="AR75" i="171"/>
  <c r="AR22" i="171"/>
  <c r="AR42" i="171"/>
  <c r="AR62" i="171"/>
  <c r="AR17" i="171"/>
  <c r="AR37" i="171"/>
  <c r="AR57" i="171"/>
  <c r="AR5" i="171"/>
  <c r="AR25" i="171"/>
  <c r="AR74" i="171"/>
  <c r="AR77" i="171"/>
  <c r="AR6" i="171"/>
  <c r="AR36" i="171"/>
  <c r="AR51" i="171"/>
  <c r="AR10" i="171"/>
  <c r="AR18" i="171"/>
  <c r="AR33" i="171"/>
  <c r="AR26" i="171"/>
  <c r="AR15" i="171"/>
  <c r="AR31" i="171"/>
  <c r="AR8" i="171"/>
  <c r="AR13" i="171"/>
  <c r="AR28" i="171"/>
  <c r="AR21" i="171"/>
  <c r="AR20" i="171"/>
  <c r="AR30" i="171"/>
  <c r="AR35" i="171"/>
  <c r="AR46" i="171"/>
  <c r="AR11" i="171"/>
  <c r="AR16" i="171"/>
  <c r="AR78" i="171"/>
  <c r="AR29" i="171"/>
  <c r="AR48" i="171"/>
  <c r="AR68" i="171"/>
  <c r="AR55" i="171"/>
  <c r="AR61" i="171"/>
  <c r="AR66" i="171"/>
  <c r="AR45" i="171"/>
  <c r="AR76" i="171"/>
  <c r="AR24" i="171"/>
  <c r="AR44" i="171"/>
  <c r="AR56" i="171"/>
  <c r="AR54" i="171"/>
  <c r="AR43" i="171"/>
  <c r="AR63" i="171"/>
  <c r="AR3" i="171"/>
  <c r="AR14" i="171"/>
  <c r="AR71" i="171"/>
  <c r="AR60" i="171"/>
  <c r="AR64" i="171"/>
  <c r="AR39" i="171"/>
  <c r="AR65" i="171"/>
  <c r="AR9" i="171"/>
  <c r="AR19" i="171"/>
  <c r="AR58" i="171"/>
  <c r="AR41" i="171"/>
  <c r="AR38" i="171"/>
  <c r="AR50" i="171"/>
  <c r="AR40" i="171"/>
  <c r="AR4" i="171"/>
  <c r="AR34" i="171"/>
  <c r="AR69" i="171"/>
  <c r="AR53" i="171"/>
  <c r="AR73" i="171"/>
  <c r="AR23" i="171"/>
  <c r="AR70" i="171"/>
  <c r="AR49" i="171"/>
  <c r="AR59" i="171"/>
  <c r="BA19" i="171"/>
  <c r="BA39" i="171"/>
  <c r="BA59" i="171"/>
  <c r="BA14" i="171"/>
  <c r="BA34" i="171"/>
  <c r="BA54" i="171"/>
  <c r="BA76" i="171"/>
  <c r="BA9" i="171"/>
  <c r="BA29" i="171"/>
  <c r="BA49" i="171"/>
  <c r="BA69" i="171"/>
  <c r="BA3" i="171"/>
  <c r="BA23" i="171"/>
  <c r="BA43" i="171"/>
  <c r="BA63" i="171"/>
  <c r="BA4" i="171"/>
  <c r="BA24" i="171"/>
  <c r="BA44" i="171"/>
  <c r="BA64" i="171"/>
  <c r="BA78" i="171"/>
  <c r="BA18" i="171"/>
  <c r="BA38" i="171"/>
  <c r="BA58" i="171"/>
  <c r="BA12" i="171"/>
  <c r="BA27" i="171"/>
  <c r="BA47" i="171"/>
  <c r="BA67" i="171"/>
  <c r="BA75" i="171"/>
  <c r="BA11" i="171"/>
  <c r="BA31" i="171"/>
  <c r="BA22" i="171"/>
  <c r="BA42" i="171"/>
  <c r="BA62" i="171"/>
  <c r="BA28" i="171"/>
  <c r="BA33" i="171"/>
  <c r="BA13" i="171"/>
  <c r="BA48" i="171"/>
  <c r="BA53" i="171"/>
  <c r="BA6" i="171"/>
  <c r="BA26" i="171"/>
  <c r="BA68" i="171"/>
  <c r="BA8" i="171"/>
  <c r="BA73" i="171"/>
  <c r="BA7" i="171"/>
  <c r="BA17" i="171"/>
  <c r="BA37" i="171"/>
  <c r="BA57" i="171"/>
  <c r="BA21" i="171"/>
  <c r="BA41" i="171"/>
  <c r="BA32" i="171"/>
  <c r="BA52" i="171"/>
  <c r="BA72" i="171"/>
  <c r="BA77" i="171"/>
  <c r="BA35" i="171"/>
  <c r="BA50" i="171"/>
  <c r="BA70" i="171"/>
  <c r="BA20" i="171"/>
  <c r="BA61" i="171"/>
  <c r="BA16" i="171"/>
  <c r="BA65" i="171"/>
  <c r="BA46" i="171"/>
  <c r="BA15" i="171"/>
  <c r="BA66" i="171"/>
  <c r="BA45" i="171"/>
  <c r="BA10" i="171"/>
  <c r="BA60" i="171"/>
  <c r="BA51" i="171"/>
  <c r="BA30" i="171"/>
  <c r="BA36" i="171"/>
  <c r="BA5" i="171"/>
  <c r="BA40" i="171"/>
  <c r="BA55" i="171"/>
  <c r="BA74" i="171"/>
  <c r="BA71" i="171"/>
  <c r="BA56" i="171"/>
  <c r="BA25" i="171"/>
  <c r="BT19" i="171"/>
  <c r="BT39" i="171"/>
  <c r="BT59" i="171"/>
  <c r="BT3" i="171"/>
  <c r="BT14" i="171"/>
  <c r="BT34" i="171"/>
  <c r="BT54" i="171"/>
  <c r="BT76" i="171"/>
  <c r="BT9" i="171"/>
  <c r="BT29" i="171"/>
  <c r="BT49" i="171"/>
  <c r="BT69" i="171"/>
  <c r="BT78" i="171"/>
  <c r="BT4" i="171"/>
  <c r="BT24" i="171"/>
  <c r="BT44" i="171"/>
  <c r="BT64" i="171"/>
  <c r="BT7" i="171"/>
  <c r="BT27" i="171"/>
  <c r="BT5" i="171"/>
  <c r="BT30" i="171"/>
  <c r="BT22" i="171"/>
  <c r="BT43" i="171"/>
  <c r="BT25" i="171"/>
  <c r="BT23" i="171"/>
  <c r="BT53" i="171"/>
  <c r="BT10" i="171"/>
  <c r="BT38" i="171"/>
  <c r="BT77" i="171"/>
  <c r="BT12" i="171"/>
  <c r="BT17" i="171"/>
  <c r="BT20" i="171"/>
  <c r="BT35" i="171"/>
  <c r="BT18" i="171"/>
  <c r="BT68" i="171"/>
  <c r="BT62" i="171"/>
  <c r="BT32" i="171"/>
  <c r="BT33" i="171"/>
  <c r="BT75" i="171"/>
  <c r="BT74" i="171"/>
  <c r="BT72" i="171"/>
  <c r="BT71" i="171"/>
  <c r="BT36" i="171"/>
  <c r="BT51" i="171"/>
  <c r="BT61" i="171"/>
  <c r="BT63" i="171"/>
  <c r="BT55" i="171"/>
  <c r="BT16" i="171"/>
  <c r="BT48" i="171"/>
  <c r="BT58" i="171"/>
  <c r="BT57" i="171"/>
  <c r="BT37" i="171"/>
  <c r="BT31" i="171"/>
  <c r="BT50" i="171"/>
  <c r="BT70" i="171"/>
  <c r="BT13" i="171"/>
  <c r="BT11" i="171"/>
  <c r="BT73" i="171"/>
  <c r="BT47" i="171"/>
  <c r="BT8" i="171"/>
  <c r="BT56" i="171"/>
  <c r="BT15" i="171"/>
  <c r="BT26" i="171"/>
  <c r="BT46" i="171"/>
  <c r="BT67" i="171"/>
  <c r="BT6" i="171"/>
  <c r="BT66" i="171"/>
  <c r="BT45" i="171"/>
  <c r="BT65" i="171"/>
  <c r="BT28" i="171"/>
  <c r="BT52" i="171"/>
  <c r="BT41" i="171"/>
  <c r="BT42" i="171"/>
  <c r="BT21" i="171"/>
  <c r="BT60" i="171"/>
  <c r="BT40" i="171"/>
  <c r="AK95" i="190"/>
  <c r="AK101" i="188"/>
  <c r="AK103" i="188"/>
  <c r="BU95" i="190"/>
  <c r="BU101" i="188"/>
  <c r="BU103" i="188"/>
  <c r="BR18" i="171"/>
  <c r="BR38" i="171"/>
  <c r="BR58" i="171"/>
  <c r="BR44" i="171"/>
  <c r="BR54" i="171"/>
  <c r="BR29" i="171"/>
  <c r="BR13" i="171"/>
  <c r="BR33" i="171"/>
  <c r="BR53" i="171"/>
  <c r="BR73" i="171"/>
  <c r="BR14" i="171"/>
  <c r="BR19" i="171"/>
  <c r="BR24" i="171"/>
  <c r="BR8" i="171"/>
  <c r="BR28" i="171"/>
  <c r="BR48" i="171"/>
  <c r="BR68" i="171"/>
  <c r="BR39" i="171"/>
  <c r="BR59" i="171"/>
  <c r="BR4" i="171"/>
  <c r="BR34" i="171"/>
  <c r="BR3" i="171"/>
  <c r="BR23" i="171"/>
  <c r="BR43" i="171"/>
  <c r="BR63" i="171"/>
  <c r="BR17" i="171"/>
  <c r="BR37" i="171"/>
  <c r="BR67" i="171"/>
  <c r="BR69" i="171"/>
  <c r="BR49" i="171"/>
  <c r="BR52" i="171"/>
  <c r="BR15" i="171"/>
  <c r="BR35" i="171"/>
  <c r="BR55" i="171"/>
  <c r="BR64" i="171"/>
  <c r="BR31" i="171"/>
  <c r="BR36" i="171"/>
  <c r="BR61" i="171"/>
  <c r="BR11" i="171"/>
  <c r="BR9" i="171"/>
  <c r="BR10" i="171"/>
  <c r="BR30" i="171"/>
  <c r="BR50" i="171"/>
  <c r="BR70" i="171"/>
  <c r="BR7" i="171"/>
  <c r="BR27" i="171"/>
  <c r="BR57" i="171"/>
  <c r="BR72" i="171"/>
  <c r="BR26" i="171"/>
  <c r="BR56" i="171"/>
  <c r="BR5" i="171"/>
  <c r="BR25" i="171"/>
  <c r="BR45" i="171"/>
  <c r="BR65" i="171"/>
  <c r="BR42" i="171"/>
  <c r="BR12" i="171"/>
  <c r="BR77" i="171"/>
  <c r="BR16" i="171"/>
  <c r="BR46" i="171"/>
  <c r="BR6" i="171"/>
  <c r="BR22" i="171"/>
  <c r="BR62" i="171"/>
  <c r="BR20" i="171"/>
  <c r="BR40" i="171"/>
  <c r="BR60" i="171"/>
  <c r="BR75" i="171"/>
  <c r="BR32" i="171"/>
  <c r="BR47" i="171"/>
  <c r="BR51" i="171"/>
  <c r="BR21" i="171"/>
  <c r="BR41" i="171"/>
  <c r="BR71" i="171"/>
  <c r="BR66" i="171"/>
  <c r="BR78" i="171"/>
  <c r="BR74" i="171"/>
  <c r="BR76" i="171"/>
  <c r="AE95" i="190"/>
  <c r="AE101" i="188"/>
  <c r="AE103" i="188"/>
  <c r="BS95" i="190"/>
  <c r="BS101" i="188"/>
  <c r="BS103" i="188"/>
  <c r="K4" i="171"/>
  <c r="K9" i="171"/>
  <c r="K34" i="171"/>
  <c r="K54" i="171"/>
  <c r="K18" i="171"/>
  <c r="K38" i="171"/>
  <c r="K58" i="171"/>
  <c r="K14" i="171"/>
  <c r="K29" i="171"/>
  <c r="K49" i="171"/>
  <c r="K69" i="171"/>
  <c r="K13" i="171"/>
  <c r="K33" i="171"/>
  <c r="K53" i="171"/>
  <c r="K24" i="171"/>
  <c r="K44" i="171"/>
  <c r="K64" i="171"/>
  <c r="K8" i="171"/>
  <c r="K28" i="171"/>
  <c r="K48" i="171"/>
  <c r="K22" i="171"/>
  <c r="K42" i="171"/>
  <c r="K62" i="171"/>
  <c r="K19" i="171"/>
  <c r="K39" i="171"/>
  <c r="K59" i="171"/>
  <c r="K3" i="171"/>
  <c r="K23" i="171"/>
  <c r="K43" i="171"/>
  <c r="K63" i="171"/>
  <c r="K7" i="171"/>
  <c r="K72" i="171"/>
  <c r="K57" i="171"/>
  <c r="K27" i="171"/>
  <c r="K16" i="171"/>
  <c r="K36" i="171"/>
  <c r="K56" i="171"/>
  <c r="K12" i="171"/>
  <c r="K74" i="171"/>
  <c r="K68" i="171"/>
  <c r="K10" i="171"/>
  <c r="K30" i="171"/>
  <c r="K50" i="171"/>
  <c r="K70" i="171"/>
  <c r="K32" i="171"/>
  <c r="K11" i="171"/>
  <c r="K31" i="171"/>
  <c r="K51" i="171"/>
  <c r="K71" i="171"/>
  <c r="K47" i="171"/>
  <c r="K17" i="171"/>
  <c r="K5" i="171"/>
  <c r="K25" i="171"/>
  <c r="K45" i="171"/>
  <c r="K65" i="171"/>
  <c r="K6" i="171"/>
  <c r="K26" i="171"/>
  <c r="K46" i="171"/>
  <c r="K66" i="171"/>
  <c r="K37" i="171"/>
  <c r="K73" i="171"/>
  <c r="K75" i="171"/>
  <c r="K52" i="171"/>
  <c r="K67" i="171"/>
  <c r="K21" i="171"/>
  <c r="K41" i="171"/>
  <c r="K61" i="171"/>
  <c r="K15" i="171"/>
  <c r="K60" i="171"/>
  <c r="K40" i="171"/>
  <c r="K20" i="171"/>
  <c r="K77" i="171"/>
  <c r="K35" i="171"/>
  <c r="K78" i="171"/>
  <c r="K55" i="171"/>
  <c r="K76" i="171"/>
  <c r="BI21" i="171"/>
  <c r="BI41" i="171"/>
  <c r="BI61" i="171"/>
  <c r="BI16" i="171"/>
  <c r="BI36" i="171"/>
  <c r="BI56" i="171"/>
  <c r="BI11" i="171"/>
  <c r="BI31" i="171"/>
  <c r="BI51" i="171"/>
  <c r="BI71" i="171"/>
  <c r="BI5" i="171"/>
  <c r="BI25" i="171"/>
  <c r="BI45" i="171"/>
  <c r="BI65" i="171"/>
  <c r="BI6" i="171"/>
  <c r="BI26" i="171"/>
  <c r="BI46" i="171"/>
  <c r="BI66" i="171"/>
  <c r="BI20" i="171"/>
  <c r="BI40" i="171"/>
  <c r="BI60" i="171"/>
  <c r="BI77" i="171"/>
  <c r="BI4" i="171"/>
  <c r="BI35" i="171"/>
  <c r="BI15" i="171"/>
  <c r="BI30" i="171"/>
  <c r="BI50" i="171"/>
  <c r="BI76" i="171"/>
  <c r="BI29" i="171"/>
  <c r="BI49" i="171"/>
  <c r="BI69" i="171"/>
  <c r="BI10" i="171"/>
  <c r="BI55" i="171"/>
  <c r="BI70" i="171"/>
  <c r="BI13" i="171"/>
  <c r="BI33" i="171"/>
  <c r="BI24" i="171"/>
  <c r="BI44" i="171"/>
  <c r="BI64" i="171"/>
  <c r="BI9" i="171"/>
  <c r="BI78" i="171"/>
  <c r="BI8" i="171"/>
  <c r="BI28" i="171"/>
  <c r="BI75" i="171"/>
  <c r="BI19" i="171"/>
  <c r="BI39" i="171"/>
  <c r="BI59" i="171"/>
  <c r="BI3" i="171"/>
  <c r="BI23" i="171"/>
  <c r="BI43" i="171"/>
  <c r="BI34" i="171"/>
  <c r="BI54" i="171"/>
  <c r="BI14" i="171"/>
  <c r="BI63" i="171"/>
  <c r="BI37" i="171"/>
  <c r="BI52" i="171"/>
  <c r="BI72" i="171"/>
  <c r="BI48" i="171"/>
  <c r="BI74" i="171"/>
  <c r="BI12" i="171"/>
  <c r="BI38" i="171"/>
  <c r="BI32" i="171"/>
  <c r="BI67" i="171"/>
  <c r="BI68" i="171"/>
  <c r="BI7" i="171"/>
  <c r="BI53" i="171"/>
  <c r="BI47" i="171"/>
  <c r="BI18" i="171"/>
  <c r="BI27" i="171"/>
  <c r="BI62" i="171"/>
  <c r="BI58" i="171"/>
  <c r="BI73" i="171"/>
  <c r="BI22" i="171"/>
  <c r="BI42" i="171"/>
  <c r="BI57" i="171"/>
  <c r="BI17" i="171"/>
  <c r="AY24" i="171"/>
  <c r="AY44" i="171"/>
  <c r="AY64" i="171"/>
  <c r="AY8" i="171"/>
  <c r="AY28" i="171"/>
  <c r="AY48" i="171"/>
  <c r="AY4" i="171"/>
  <c r="AY9" i="171"/>
  <c r="AY19" i="171"/>
  <c r="AY39" i="171"/>
  <c r="AY59" i="171"/>
  <c r="AY3" i="171"/>
  <c r="AY23" i="171"/>
  <c r="AY43" i="171"/>
  <c r="AY63" i="171"/>
  <c r="AY34" i="171"/>
  <c r="AY54" i="171"/>
  <c r="AY18" i="171"/>
  <c r="AY38" i="171"/>
  <c r="AY58" i="171"/>
  <c r="AY12" i="171"/>
  <c r="AY32" i="171"/>
  <c r="AY52" i="171"/>
  <c r="AY72" i="171"/>
  <c r="AY14" i="171"/>
  <c r="AY29" i="171"/>
  <c r="AY49" i="171"/>
  <c r="AY69" i="171"/>
  <c r="AY75" i="171"/>
  <c r="AY13" i="171"/>
  <c r="AY33" i="171"/>
  <c r="AY53" i="171"/>
  <c r="AY17" i="171"/>
  <c r="AY62" i="171"/>
  <c r="AY37" i="171"/>
  <c r="AY6" i="171"/>
  <c r="AY26" i="171"/>
  <c r="AY46" i="171"/>
  <c r="AY66" i="171"/>
  <c r="AY67" i="171"/>
  <c r="AY22" i="171"/>
  <c r="AY20" i="171"/>
  <c r="AY40" i="171"/>
  <c r="AY60" i="171"/>
  <c r="AY7" i="171"/>
  <c r="AY21" i="171"/>
  <c r="AY41" i="171"/>
  <c r="AY61" i="171"/>
  <c r="AY42" i="171"/>
  <c r="AY15" i="171"/>
  <c r="AY35" i="171"/>
  <c r="AY55" i="171"/>
  <c r="AY27" i="171"/>
  <c r="AY57" i="171"/>
  <c r="AY16" i="171"/>
  <c r="AY36" i="171"/>
  <c r="AY56" i="171"/>
  <c r="AY74" i="171"/>
  <c r="AY68" i="171"/>
  <c r="AY47" i="171"/>
  <c r="AY11" i="171"/>
  <c r="AY31" i="171"/>
  <c r="AY51" i="171"/>
  <c r="AY71" i="171"/>
  <c r="AY65" i="171"/>
  <c r="AY77" i="171"/>
  <c r="AY78" i="171"/>
  <c r="AY25" i="171"/>
  <c r="AY45" i="171"/>
  <c r="AY76" i="171"/>
  <c r="AY5" i="171"/>
  <c r="AY50" i="171"/>
  <c r="AY73" i="171"/>
  <c r="AY30" i="171"/>
  <c r="AY70" i="171"/>
  <c r="AY10" i="171"/>
  <c r="I8" i="171"/>
  <c r="I28" i="171"/>
  <c r="I48" i="171"/>
  <c r="I68" i="171"/>
  <c r="I3" i="171"/>
  <c r="I23" i="171"/>
  <c r="I43" i="171"/>
  <c r="I63" i="171"/>
  <c r="I18" i="171"/>
  <c r="I38" i="171"/>
  <c r="I58" i="171"/>
  <c r="I12" i="171"/>
  <c r="I32" i="171"/>
  <c r="I52" i="171"/>
  <c r="I72" i="171"/>
  <c r="I13" i="171"/>
  <c r="I33" i="171"/>
  <c r="I53" i="171"/>
  <c r="I73" i="171"/>
  <c r="I7" i="171"/>
  <c r="I27" i="171"/>
  <c r="I47" i="171"/>
  <c r="I67" i="171"/>
  <c r="I37" i="171"/>
  <c r="I16" i="171"/>
  <c r="I36" i="171"/>
  <c r="I56" i="171"/>
  <c r="I17" i="171"/>
  <c r="I6" i="171"/>
  <c r="I22" i="171"/>
  <c r="I42" i="171"/>
  <c r="I57" i="171"/>
  <c r="I62" i="171"/>
  <c r="I20" i="171"/>
  <c r="I40" i="171"/>
  <c r="I31" i="171"/>
  <c r="I51" i="171"/>
  <c r="I71" i="171"/>
  <c r="I15" i="171"/>
  <c r="I35" i="171"/>
  <c r="I11" i="171"/>
  <c r="I26" i="171"/>
  <c r="I46" i="171"/>
  <c r="I66" i="171"/>
  <c r="I10" i="171"/>
  <c r="I30" i="171"/>
  <c r="I21" i="171"/>
  <c r="I41" i="171"/>
  <c r="I61" i="171"/>
  <c r="I44" i="171"/>
  <c r="I65" i="171"/>
  <c r="I59" i="171"/>
  <c r="I45" i="171"/>
  <c r="I14" i="171"/>
  <c r="I25" i="171"/>
  <c r="I39" i="171"/>
  <c r="I50" i="171"/>
  <c r="I54" i="171"/>
  <c r="I78" i="171"/>
  <c r="I9" i="171"/>
  <c r="I70" i="171"/>
  <c r="I34" i="171"/>
  <c r="I4" i="171"/>
  <c r="I29" i="171"/>
  <c r="I49" i="171"/>
  <c r="I69" i="171"/>
  <c r="I77" i="171"/>
  <c r="I55" i="171"/>
  <c r="I5" i="171"/>
  <c r="I75" i="171"/>
  <c r="I24" i="171"/>
  <c r="I64" i="171"/>
  <c r="I60" i="171"/>
  <c r="I76" i="171"/>
  <c r="I74" i="171"/>
  <c r="I19" i="171"/>
  <c r="D75" i="171"/>
  <c r="D22" i="171"/>
  <c r="D42" i="171"/>
  <c r="D62" i="171"/>
  <c r="D17" i="171"/>
  <c r="D37" i="171"/>
  <c r="D57" i="171"/>
  <c r="D12" i="171"/>
  <c r="D32" i="171"/>
  <c r="D52" i="171"/>
  <c r="D72" i="171"/>
  <c r="D7" i="171"/>
  <c r="D27" i="171"/>
  <c r="D47" i="171"/>
  <c r="D67" i="171"/>
  <c r="D15" i="171"/>
  <c r="D33" i="171"/>
  <c r="D25" i="171"/>
  <c r="D20" i="171"/>
  <c r="D30" i="171"/>
  <c r="D13" i="171"/>
  <c r="D46" i="171"/>
  <c r="D56" i="171"/>
  <c r="D10" i="171"/>
  <c r="D8" i="171"/>
  <c r="D35" i="171"/>
  <c r="D16" i="171"/>
  <c r="D5" i="171"/>
  <c r="D41" i="171"/>
  <c r="D74" i="171"/>
  <c r="D23" i="171"/>
  <c r="D11" i="171"/>
  <c r="D3" i="171"/>
  <c r="D77" i="171"/>
  <c r="D36" i="171"/>
  <c r="D26" i="171"/>
  <c r="D71" i="171"/>
  <c r="D60" i="171"/>
  <c r="D14" i="171"/>
  <c r="D64" i="171"/>
  <c r="D39" i="171"/>
  <c r="D19" i="171"/>
  <c r="D58" i="171"/>
  <c r="D65" i="171"/>
  <c r="D38" i="171"/>
  <c r="D9" i="171"/>
  <c r="D50" i="171"/>
  <c r="D31" i="171"/>
  <c r="D40" i="171"/>
  <c r="D34" i="171"/>
  <c r="D18" i="171"/>
  <c r="D53" i="171"/>
  <c r="D73" i="171"/>
  <c r="D4" i="171"/>
  <c r="D49" i="171"/>
  <c r="D59" i="171"/>
  <c r="D70" i="171"/>
  <c r="D69" i="171"/>
  <c r="D78" i="171"/>
  <c r="D29" i="171"/>
  <c r="D6" i="171"/>
  <c r="D48" i="171"/>
  <c r="D68" i="171"/>
  <c r="D28" i="171"/>
  <c r="D55" i="171"/>
  <c r="D51" i="171"/>
  <c r="D45" i="171"/>
  <c r="D76" i="171"/>
  <c r="D24" i="171"/>
  <c r="D44" i="171"/>
  <c r="D21" i="171"/>
  <c r="D61" i="171"/>
  <c r="D54" i="171"/>
  <c r="D43" i="171"/>
  <c r="D63" i="171"/>
  <c r="D66" i="171"/>
  <c r="CI88" i="190"/>
  <c r="CI90" i="188"/>
  <c r="CI90" i="190" s="1"/>
  <c r="W95" i="190"/>
  <c r="W101" i="188"/>
  <c r="W103" i="188"/>
  <c r="R5" i="171"/>
  <c r="R25" i="171"/>
  <c r="R45" i="171"/>
  <c r="R65" i="171"/>
  <c r="R61" i="171"/>
  <c r="R20" i="171"/>
  <c r="R40" i="171"/>
  <c r="R60" i="171"/>
  <c r="R11" i="171"/>
  <c r="R26" i="171"/>
  <c r="R31" i="171"/>
  <c r="R46" i="171"/>
  <c r="R51" i="171"/>
  <c r="R15" i="171"/>
  <c r="R35" i="171"/>
  <c r="R55" i="171"/>
  <c r="R41" i="171"/>
  <c r="R66" i="171"/>
  <c r="R74" i="171"/>
  <c r="R16" i="171"/>
  <c r="R21" i="171"/>
  <c r="R10" i="171"/>
  <c r="R30" i="171"/>
  <c r="R50" i="171"/>
  <c r="R70" i="171"/>
  <c r="R4" i="171"/>
  <c r="R29" i="171"/>
  <c r="R39" i="171"/>
  <c r="R54" i="171"/>
  <c r="R36" i="171"/>
  <c r="R56" i="171"/>
  <c r="R6" i="171"/>
  <c r="R22" i="171"/>
  <c r="R42" i="171"/>
  <c r="R62" i="171"/>
  <c r="R69" i="171"/>
  <c r="R43" i="171"/>
  <c r="R53" i="171"/>
  <c r="R63" i="171"/>
  <c r="R24" i="171"/>
  <c r="R14" i="171"/>
  <c r="R17" i="171"/>
  <c r="R37" i="171"/>
  <c r="R57" i="171"/>
  <c r="R18" i="171"/>
  <c r="R3" i="171"/>
  <c r="R23" i="171"/>
  <c r="R12" i="171"/>
  <c r="R32" i="171"/>
  <c r="R52" i="171"/>
  <c r="R72" i="171"/>
  <c r="R59" i="171"/>
  <c r="R48" i="171"/>
  <c r="R58" i="171"/>
  <c r="R19" i="171"/>
  <c r="R13" i="171"/>
  <c r="R71" i="171"/>
  <c r="R44" i="171"/>
  <c r="R9" i="171"/>
  <c r="R7" i="171"/>
  <c r="R27" i="171"/>
  <c r="R47" i="171"/>
  <c r="R67" i="171"/>
  <c r="R49" i="171"/>
  <c r="R64" i="171"/>
  <c r="R8" i="171"/>
  <c r="R28" i="171"/>
  <c r="R33" i="171"/>
  <c r="R38" i="171"/>
  <c r="R34" i="171"/>
  <c r="R78" i="171"/>
  <c r="R76" i="171"/>
  <c r="R73" i="171"/>
  <c r="R68" i="171"/>
  <c r="R77" i="171"/>
  <c r="R75" i="171"/>
  <c r="AL95" i="190"/>
  <c r="AL101" i="188"/>
  <c r="AL103" i="188"/>
  <c r="E95" i="190"/>
  <c r="E101" i="188"/>
  <c r="E103" i="188"/>
  <c r="N95" i="190"/>
  <c r="N101" i="188"/>
  <c r="N103" i="188"/>
  <c r="D95" i="190"/>
  <c r="Z13" i="205" a="1"/>
  <c r="CB95" i="188"/>
  <c r="D101" i="188"/>
  <c r="D103" i="188"/>
  <c r="BL95" i="190"/>
  <c r="BL101" i="188"/>
  <c r="BL103" i="188"/>
  <c r="AW18" i="171"/>
  <c r="AW38" i="171"/>
  <c r="AW58" i="171"/>
  <c r="AW13" i="171"/>
  <c r="AW33" i="171"/>
  <c r="AW53" i="171"/>
  <c r="AW73" i="171"/>
  <c r="AW8" i="171"/>
  <c r="AW28" i="171"/>
  <c r="AW48" i="171"/>
  <c r="AW68" i="171"/>
  <c r="AW22" i="171"/>
  <c r="AW42" i="171"/>
  <c r="AW62" i="171"/>
  <c r="AW3" i="171"/>
  <c r="AW23" i="171"/>
  <c r="AW43" i="171"/>
  <c r="AW63" i="171"/>
  <c r="AW17" i="171"/>
  <c r="AW37" i="171"/>
  <c r="AW57" i="171"/>
  <c r="AW11" i="171"/>
  <c r="AW26" i="171"/>
  <c r="AW46" i="171"/>
  <c r="AW66" i="171"/>
  <c r="AW10" i="171"/>
  <c r="AW30" i="171"/>
  <c r="AW76" i="171"/>
  <c r="AW21" i="171"/>
  <c r="AW41" i="171"/>
  <c r="AW61" i="171"/>
  <c r="AW78" i="171"/>
  <c r="AW5" i="171"/>
  <c r="AW25" i="171"/>
  <c r="AW32" i="171"/>
  <c r="AW12" i="171"/>
  <c r="AW27" i="171"/>
  <c r="AW52" i="171"/>
  <c r="AW16" i="171"/>
  <c r="AW36" i="171"/>
  <c r="AW56" i="171"/>
  <c r="AW47" i="171"/>
  <c r="AW6" i="171"/>
  <c r="AW75" i="171"/>
  <c r="AW72" i="171"/>
  <c r="AW67" i="171"/>
  <c r="AW20" i="171"/>
  <c r="AW40" i="171"/>
  <c r="AW7" i="171"/>
  <c r="AW31" i="171"/>
  <c r="AW51" i="171"/>
  <c r="AW71" i="171"/>
  <c r="AW34" i="171"/>
  <c r="AW77" i="171"/>
  <c r="AW55" i="171"/>
  <c r="AW49" i="171"/>
  <c r="AW69" i="171"/>
  <c r="AW24" i="171"/>
  <c r="AW35" i="171"/>
  <c r="AW60" i="171"/>
  <c r="AW64" i="171"/>
  <c r="AW19" i="171"/>
  <c r="AW74" i="171"/>
  <c r="AW65" i="171"/>
  <c r="AW44" i="171"/>
  <c r="AW45" i="171"/>
  <c r="AW14" i="171"/>
  <c r="AW59" i="171"/>
  <c r="AW15" i="171"/>
  <c r="AW50" i="171"/>
  <c r="AW9" i="171"/>
  <c r="AW39" i="171"/>
  <c r="AW54" i="171"/>
  <c r="AW29" i="171"/>
  <c r="AW70" i="171"/>
  <c r="AW4" i="171"/>
  <c r="AL74" i="171"/>
  <c r="AL10" i="171"/>
  <c r="AL30" i="171"/>
  <c r="AL50" i="171"/>
  <c r="AL70" i="171"/>
  <c r="AL16" i="171"/>
  <c r="AL51" i="171"/>
  <c r="AL5" i="171"/>
  <c r="AL25" i="171"/>
  <c r="AL45" i="171"/>
  <c r="AL65" i="171"/>
  <c r="AL31" i="171"/>
  <c r="AL41" i="171"/>
  <c r="AL56" i="171"/>
  <c r="AL66" i="171"/>
  <c r="AL46" i="171"/>
  <c r="AL20" i="171"/>
  <c r="AL40" i="171"/>
  <c r="AL60" i="171"/>
  <c r="AL71" i="171"/>
  <c r="AL11" i="171"/>
  <c r="AL21" i="171"/>
  <c r="AL36" i="171"/>
  <c r="AL26" i="171"/>
  <c r="AL15" i="171"/>
  <c r="AL35" i="171"/>
  <c r="AL55" i="171"/>
  <c r="AL44" i="171"/>
  <c r="AL59" i="171"/>
  <c r="AL49" i="171"/>
  <c r="AL7" i="171"/>
  <c r="AL27" i="171"/>
  <c r="AL47" i="171"/>
  <c r="AL67" i="171"/>
  <c r="AL64" i="171"/>
  <c r="AL8" i="171"/>
  <c r="AL28" i="171"/>
  <c r="AL33" i="171"/>
  <c r="AL29" i="171"/>
  <c r="AL78" i="171"/>
  <c r="AL61" i="171"/>
  <c r="AL22" i="171"/>
  <c r="AL42" i="171"/>
  <c r="AL62" i="171"/>
  <c r="AL34" i="171"/>
  <c r="AL54" i="171"/>
  <c r="AL69" i="171"/>
  <c r="AL23" i="171"/>
  <c r="AL53" i="171"/>
  <c r="AL63" i="171"/>
  <c r="AL43" i="171"/>
  <c r="AL24" i="171"/>
  <c r="AL17" i="171"/>
  <c r="AL37" i="171"/>
  <c r="AL57" i="171"/>
  <c r="AL39" i="171"/>
  <c r="AL19" i="171"/>
  <c r="AL3" i="171"/>
  <c r="AL13" i="171"/>
  <c r="AL18" i="171"/>
  <c r="AL4" i="171"/>
  <c r="AL14" i="171"/>
  <c r="AL12" i="171"/>
  <c r="AL32" i="171"/>
  <c r="AL52" i="171"/>
  <c r="AL72" i="171"/>
  <c r="AL6" i="171"/>
  <c r="AL48" i="171"/>
  <c r="AL58" i="171"/>
  <c r="AL9" i="171"/>
  <c r="AL38" i="171"/>
  <c r="AL77" i="171"/>
  <c r="AL75" i="171"/>
  <c r="AL76" i="171"/>
  <c r="AL73" i="171"/>
  <c r="AL68" i="171"/>
  <c r="AH5" i="171"/>
  <c r="AH9" i="171"/>
  <c r="AH29" i="171"/>
  <c r="AH49" i="171"/>
  <c r="AH69" i="171"/>
  <c r="AH10" i="171"/>
  <c r="AH25" i="171"/>
  <c r="AH45" i="171"/>
  <c r="AH4" i="171"/>
  <c r="AH24" i="171"/>
  <c r="AH44" i="171"/>
  <c r="AH64" i="171"/>
  <c r="AH40" i="171"/>
  <c r="AH55" i="171"/>
  <c r="AH70" i="171"/>
  <c r="AH19" i="171"/>
  <c r="AH39" i="171"/>
  <c r="AH59" i="171"/>
  <c r="AH20" i="171"/>
  <c r="AH76" i="171"/>
  <c r="AH65" i="171"/>
  <c r="AH14" i="171"/>
  <c r="AH34" i="171"/>
  <c r="AH54" i="171"/>
  <c r="AH8" i="171"/>
  <c r="AH23" i="171"/>
  <c r="AH43" i="171"/>
  <c r="AH58" i="171"/>
  <c r="AH3" i="171"/>
  <c r="AH13" i="171"/>
  <c r="AH35" i="171"/>
  <c r="AH60" i="171"/>
  <c r="AH30" i="171"/>
  <c r="AH6" i="171"/>
  <c r="AH26" i="171"/>
  <c r="AH46" i="171"/>
  <c r="AH66" i="171"/>
  <c r="AH63" i="171"/>
  <c r="AH17" i="171"/>
  <c r="AH18" i="171"/>
  <c r="AH21" i="171"/>
  <c r="AH41" i="171"/>
  <c r="AH61" i="171"/>
  <c r="AH48" i="171"/>
  <c r="AH32" i="171"/>
  <c r="AH52" i="171"/>
  <c r="AH53" i="171"/>
  <c r="AH68" i="171"/>
  <c r="AH12" i="171"/>
  <c r="AH37" i="171"/>
  <c r="AH33" i="171"/>
  <c r="AH16" i="171"/>
  <c r="AH36" i="171"/>
  <c r="AH56" i="171"/>
  <c r="AH15" i="171"/>
  <c r="AH28" i="171"/>
  <c r="AH78" i="171"/>
  <c r="AH27" i="171"/>
  <c r="AH42" i="171"/>
  <c r="AH62" i="171"/>
  <c r="AH50" i="171"/>
  <c r="AH11" i="171"/>
  <c r="AH31" i="171"/>
  <c r="AH51" i="171"/>
  <c r="AH71" i="171"/>
  <c r="AH73" i="171"/>
  <c r="AH38" i="171"/>
  <c r="AH22" i="171"/>
  <c r="AH47" i="171"/>
  <c r="AH57" i="171"/>
  <c r="AH7" i="171"/>
  <c r="AH75" i="171"/>
  <c r="AH74" i="171"/>
  <c r="AH72" i="171"/>
  <c r="AH67" i="171"/>
  <c r="AH77" i="171"/>
  <c r="R95" i="190"/>
  <c r="R101" i="188"/>
  <c r="R103" i="188"/>
  <c r="BE95" i="190"/>
  <c r="BE101" i="188"/>
  <c r="BE103" i="188"/>
  <c r="BU73" i="171"/>
  <c r="BU74" i="171"/>
  <c r="BU4" i="171"/>
  <c r="BU24" i="171"/>
  <c r="BU44" i="171"/>
  <c r="BU64" i="171"/>
  <c r="BU19" i="171"/>
  <c r="BU39" i="171"/>
  <c r="BU59" i="171"/>
  <c r="BU14" i="171"/>
  <c r="BU34" i="171"/>
  <c r="BU54" i="171"/>
  <c r="BU76" i="171"/>
  <c r="BU8" i="171"/>
  <c r="BU28" i="171"/>
  <c r="BU48" i="171"/>
  <c r="BU68" i="171"/>
  <c r="BU9" i="171"/>
  <c r="BU29" i="171"/>
  <c r="BU49" i="171"/>
  <c r="BU69" i="171"/>
  <c r="BU75" i="171"/>
  <c r="BU3" i="171"/>
  <c r="BU23" i="171"/>
  <c r="BU43" i="171"/>
  <c r="BU63" i="171"/>
  <c r="BU32" i="171"/>
  <c r="BU52" i="171"/>
  <c r="BU72" i="171"/>
  <c r="BU12" i="171"/>
  <c r="BU16" i="171"/>
  <c r="BU36" i="171"/>
  <c r="BU27" i="171"/>
  <c r="BU47" i="171"/>
  <c r="BU67" i="171"/>
  <c r="BU78" i="171"/>
  <c r="BU11" i="171"/>
  <c r="BU31" i="171"/>
  <c r="BU18" i="171"/>
  <c r="BU38" i="171"/>
  <c r="BU22" i="171"/>
  <c r="BU42" i="171"/>
  <c r="BU62" i="171"/>
  <c r="BU33" i="171"/>
  <c r="BU13" i="171"/>
  <c r="BU53" i="171"/>
  <c r="BU58" i="171"/>
  <c r="BU6" i="171"/>
  <c r="BU26" i="171"/>
  <c r="BU7" i="171"/>
  <c r="BU17" i="171"/>
  <c r="BU37" i="171"/>
  <c r="BU57" i="171"/>
  <c r="BU40" i="171"/>
  <c r="BU55" i="171"/>
  <c r="BU71" i="171"/>
  <c r="BU56" i="171"/>
  <c r="BU25" i="171"/>
  <c r="BU41" i="171"/>
  <c r="BU77" i="171"/>
  <c r="BU35" i="171"/>
  <c r="BU50" i="171"/>
  <c r="BU70" i="171"/>
  <c r="BU20" i="171"/>
  <c r="BU61" i="171"/>
  <c r="BU21" i="171"/>
  <c r="BU15" i="171"/>
  <c r="BU65" i="171"/>
  <c r="BU46" i="171"/>
  <c r="BU66" i="171"/>
  <c r="BU10" i="171"/>
  <c r="BU45" i="171"/>
  <c r="BU60" i="171"/>
  <c r="BU30" i="171"/>
  <c r="BU51" i="171"/>
  <c r="BU5" i="171"/>
  <c r="Z95" i="190"/>
  <c r="Z101" i="188"/>
  <c r="Z103" i="188"/>
  <c r="I95" i="190"/>
  <c r="I101" i="188"/>
  <c r="I103" i="188"/>
  <c r="AA95" i="190"/>
  <c r="AA101" i="188"/>
  <c r="AA103" i="188"/>
  <c r="AH95" i="190"/>
  <c r="AH101" i="188"/>
  <c r="AH103" i="188"/>
  <c r="BY95" i="190"/>
  <c r="BY101" i="188"/>
  <c r="BY103" i="188"/>
  <c r="BH16" i="171"/>
  <c r="BH36" i="171"/>
  <c r="BH56" i="171"/>
  <c r="BH77" i="171"/>
  <c r="BH11" i="171"/>
  <c r="BH31" i="171"/>
  <c r="BH51" i="171"/>
  <c r="BH71" i="171"/>
  <c r="BH6" i="171"/>
  <c r="BH26" i="171"/>
  <c r="BH46" i="171"/>
  <c r="BH66" i="171"/>
  <c r="BH21" i="171"/>
  <c r="BH41" i="171"/>
  <c r="BH61" i="171"/>
  <c r="BH34" i="171"/>
  <c r="BH17" i="171"/>
  <c r="BH27" i="171"/>
  <c r="BH14" i="171"/>
  <c r="BH40" i="171"/>
  <c r="BH19" i="171"/>
  <c r="BH22" i="171"/>
  <c r="BH29" i="171"/>
  <c r="BH10" i="171"/>
  <c r="BH76" i="171"/>
  <c r="BH35" i="171"/>
  <c r="BH4" i="171"/>
  <c r="BH75" i="171"/>
  <c r="BH32" i="171"/>
  <c r="BH24" i="171"/>
  <c r="BH30" i="171"/>
  <c r="BH9" i="171"/>
  <c r="BH45" i="171"/>
  <c r="BH64" i="171"/>
  <c r="BH49" i="171"/>
  <c r="BH8" i="171"/>
  <c r="BH39" i="171"/>
  <c r="BH33" i="171"/>
  <c r="BH78" i="171"/>
  <c r="BH52" i="171"/>
  <c r="BH72" i="171"/>
  <c r="BH48" i="171"/>
  <c r="BH69" i="171"/>
  <c r="BH3" i="171"/>
  <c r="BH58" i="171"/>
  <c r="BH68" i="171"/>
  <c r="BH28" i="171"/>
  <c r="BH74" i="171"/>
  <c r="BH47" i="171"/>
  <c r="BH67" i="171"/>
  <c r="BH5" i="171"/>
  <c r="BH54" i="171"/>
  <c r="BH12" i="171"/>
  <c r="BH50" i="171"/>
  <c r="BH23" i="171"/>
  <c r="BH43" i="171"/>
  <c r="BH15" i="171"/>
  <c r="BH44" i="171"/>
  <c r="BH53" i="171"/>
  <c r="BH73" i="171"/>
  <c r="BH42" i="171"/>
  <c r="BH62" i="171"/>
  <c r="BH7" i="171"/>
  <c r="BH20" i="171"/>
  <c r="BH55" i="171"/>
  <c r="BH60" i="171"/>
  <c r="BH65" i="171"/>
  <c r="BH25" i="171"/>
  <c r="BH59" i="171"/>
  <c r="BH63" i="171"/>
  <c r="BH70" i="171"/>
  <c r="BH13" i="171"/>
  <c r="BH38" i="171"/>
  <c r="BH18" i="171"/>
  <c r="BH57" i="171"/>
  <c r="BH37" i="171"/>
  <c r="P74" i="171"/>
  <c r="P5" i="171"/>
  <c r="P25" i="171"/>
  <c r="P45" i="171"/>
  <c r="P65" i="171"/>
  <c r="P20" i="171"/>
  <c r="P40" i="171"/>
  <c r="P60" i="171"/>
  <c r="P4" i="171"/>
  <c r="P15" i="171"/>
  <c r="P35" i="171"/>
  <c r="P55" i="171"/>
  <c r="P10" i="171"/>
  <c r="P30" i="171"/>
  <c r="P50" i="171"/>
  <c r="P70" i="171"/>
  <c r="P21" i="171"/>
  <c r="P36" i="171"/>
  <c r="P18" i="171"/>
  <c r="P76" i="171"/>
  <c r="P8" i="171"/>
  <c r="P23" i="171"/>
  <c r="P9" i="171"/>
  <c r="P3" i="171"/>
  <c r="P16" i="171"/>
  <c r="P29" i="171"/>
  <c r="P64" i="171"/>
  <c r="P26" i="171"/>
  <c r="P44" i="171"/>
  <c r="P13" i="171"/>
  <c r="P33" i="171"/>
  <c r="P24" i="171"/>
  <c r="P78" i="171"/>
  <c r="P28" i="171"/>
  <c r="P39" i="171"/>
  <c r="P6" i="171"/>
  <c r="P53" i="171"/>
  <c r="P75" i="171"/>
  <c r="P42" i="171"/>
  <c r="P43" i="171"/>
  <c r="P22" i="171"/>
  <c r="P41" i="171"/>
  <c r="P61" i="171"/>
  <c r="P73" i="171"/>
  <c r="P72" i="171"/>
  <c r="P52" i="171"/>
  <c r="P37" i="171"/>
  <c r="P62" i="171"/>
  <c r="P54" i="171"/>
  <c r="P17" i="171"/>
  <c r="P56" i="171"/>
  <c r="P69" i="171"/>
  <c r="P49" i="171"/>
  <c r="P59" i="171"/>
  <c r="P58" i="171"/>
  <c r="P38" i="171"/>
  <c r="P32" i="171"/>
  <c r="P77" i="171"/>
  <c r="P14" i="171"/>
  <c r="P63" i="171"/>
  <c r="P12" i="171"/>
  <c r="P51" i="171"/>
  <c r="P71" i="171"/>
  <c r="P31" i="171"/>
  <c r="P19" i="171"/>
  <c r="P48" i="171"/>
  <c r="P57" i="171"/>
  <c r="P7" i="171"/>
  <c r="P27" i="171"/>
  <c r="P47" i="171"/>
  <c r="P11" i="171"/>
  <c r="P34" i="171"/>
  <c r="P68" i="171"/>
  <c r="P67" i="171"/>
  <c r="P46" i="171"/>
  <c r="P66" i="171"/>
  <c r="AK15" i="171"/>
  <c r="AK35" i="171"/>
  <c r="AK55" i="171"/>
  <c r="AK10" i="171"/>
  <c r="AK30" i="171"/>
  <c r="AK50" i="171"/>
  <c r="AK70" i="171"/>
  <c r="AK5" i="171"/>
  <c r="AK25" i="171"/>
  <c r="AK45" i="171"/>
  <c r="AK65" i="171"/>
  <c r="AK19" i="171"/>
  <c r="AK39" i="171"/>
  <c r="AK59" i="171"/>
  <c r="AK20" i="171"/>
  <c r="AK40" i="171"/>
  <c r="AK60" i="171"/>
  <c r="AK14" i="171"/>
  <c r="AK34" i="171"/>
  <c r="AK54" i="171"/>
  <c r="AK74" i="171"/>
  <c r="AK29" i="171"/>
  <c r="AK49" i="171"/>
  <c r="AK24" i="171"/>
  <c r="AK23" i="171"/>
  <c r="AK43" i="171"/>
  <c r="AK63" i="171"/>
  <c r="AK9" i="171"/>
  <c r="AK44" i="171"/>
  <c r="AK64" i="171"/>
  <c r="AK69" i="171"/>
  <c r="AK4" i="171"/>
  <c r="AK8" i="171"/>
  <c r="AK7" i="171"/>
  <c r="AK27" i="171"/>
  <c r="AK18" i="171"/>
  <c r="AK38" i="171"/>
  <c r="AK58" i="171"/>
  <c r="AK76" i="171"/>
  <c r="AK75" i="171"/>
  <c r="AK22" i="171"/>
  <c r="AK42" i="171"/>
  <c r="AK33" i="171"/>
  <c r="AK53" i="171"/>
  <c r="AK73" i="171"/>
  <c r="AK13" i="171"/>
  <c r="AK3" i="171"/>
  <c r="AK17" i="171"/>
  <c r="AK37" i="171"/>
  <c r="AK28" i="171"/>
  <c r="AK48" i="171"/>
  <c r="AK68" i="171"/>
  <c r="AK47" i="171"/>
  <c r="AK66" i="171"/>
  <c r="AK67" i="171"/>
  <c r="AK11" i="171"/>
  <c r="AK77" i="171"/>
  <c r="AK46" i="171"/>
  <c r="AK31" i="171"/>
  <c r="AK61" i="171"/>
  <c r="AK6" i="171"/>
  <c r="AK52" i="171"/>
  <c r="AK41" i="171"/>
  <c r="AK32" i="171"/>
  <c r="AK26" i="171"/>
  <c r="AK56" i="171"/>
  <c r="AK57" i="171"/>
  <c r="AK72" i="171"/>
  <c r="AK21" i="171"/>
  <c r="AK36" i="171"/>
  <c r="AK51" i="171"/>
  <c r="AK71" i="171"/>
  <c r="AK12" i="171"/>
  <c r="AK62" i="171"/>
  <c r="AK78" i="171"/>
  <c r="AK16" i="171"/>
  <c r="AA18" i="171"/>
  <c r="AA38" i="171"/>
  <c r="AA58" i="171"/>
  <c r="AA3" i="171"/>
  <c r="AA22" i="171"/>
  <c r="AA42" i="171"/>
  <c r="AA62" i="171"/>
  <c r="AA33" i="171"/>
  <c r="AA53" i="171"/>
  <c r="AA73" i="171"/>
  <c r="AA78" i="171"/>
  <c r="AA17" i="171"/>
  <c r="AA37" i="171"/>
  <c r="AA57" i="171"/>
  <c r="AA13" i="171"/>
  <c r="AA28" i="171"/>
  <c r="AA48" i="171"/>
  <c r="AA68" i="171"/>
  <c r="AA12" i="171"/>
  <c r="AA32" i="171"/>
  <c r="AA52" i="171"/>
  <c r="AA75" i="171"/>
  <c r="AA6" i="171"/>
  <c r="AA26" i="171"/>
  <c r="AA46" i="171"/>
  <c r="AA66" i="171"/>
  <c r="AA8" i="171"/>
  <c r="AA23" i="171"/>
  <c r="AA43" i="171"/>
  <c r="AA63" i="171"/>
  <c r="AA7" i="171"/>
  <c r="AA27" i="171"/>
  <c r="AA47" i="171"/>
  <c r="AA36" i="171"/>
  <c r="AA77" i="171"/>
  <c r="AA51" i="171"/>
  <c r="AA21" i="171"/>
  <c r="AA20" i="171"/>
  <c r="AA40" i="171"/>
  <c r="AA60" i="171"/>
  <c r="AA14" i="171"/>
  <c r="AA34" i="171"/>
  <c r="AA54" i="171"/>
  <c r="AA41" i="171"/>
  <c r="AA56" i="171"/>
  <c r="AA71" i="171"/>
  <c r="AA15" i="171"/>
  <c r="AA35" i="171"/>
  <c r="AA55" i="171"/>
  <c r="AA11" i="171"/>
  <c r="AA9" i="171"/>
  <c r="AA29" i="171"/>
  <c r="AA49" i="171"/>
  <c r="AA69" i="171"/>
  <c r="AA10" i="171"/>
  <c r="AA30" i="171"/>
  <c r="AA50" i="171"/>
  <c r="AA70" i="171"/>
  <c r="AA31" i="171"/>
  <c r="AA16" i="171"/>
  <c r="AA61" i="171"/>
  <c r="AA5" i="171"/>
  <c r="AA25" i="171"/>
  <c r="AA45" i="171"/>
  <c r="AA65" i="171"/>
  <c r="AA67" i="171"/>
  <c r="AA64" i="171"/>
  <c r="AA74" i="171"/>
  <c r="AA24" i="171"/>
  <c r="AA44" i="171"/>
  <c r="AA4" i="171"/>
  <c r="AA72" i="171"/>
  <c r="AA59" i="171"/>
  <c r="AA39" i="171"/>
  <c r="AA19" i="171"/>
  <c r="AA76" i="171"/>
  <c r="BA95" i="190"/>
  <c r="BA101" i="188"/>
  <c r="BA103" i="188"/>
  <c r="AG14" i="171"/>
  <c r="AG34" i="171"/>
  <c r="AG54" i="171"/>
  <c r="AG76" i="171"/>
  <c r="AG9" i="171"/>
  <c r="AG29" i="171"/>
  <c r="AG49" i="171"/>
  <c r="AG69" i="171"/>
  <c r="AG4" i="171"/>
  <c r="AG24" i="171"/>
  <c r="AG44" i="171"/>
  <c r="AG64" i="171"/>
  <c r="AG18" i="171"/>
  <c r="AG38" i="171"/>
  <c r="AG58" i="171"/>
  <c r="AG19" i="171"/>
  <c r="AG39" i="171"/>
  <c r="AG59" i="171"/>
  <c r="AG13" i="171"/>
  <c r="AG33" i="171"/>
  <c r="AG53" i="171"/>
  <c r="AG73" i="171"/>
  <c r="AG78" i="171"/>
  <c r="AG22" i="171"/>
  <c r="AG42" i="171"/>
  <c r="AG62" i="171"/>
  <c r="AG28" i="171"/>
  <c r="AG23" i="171"/>
  <c r="AG43" i="171"/>
  <c r="AG48" i="171"/>
  <c r="AG6" i="171"/>
  <c r="AG26" i="171"/>
  <c r="AG3" i="171"/>
  <c r="AG63" i="171"/>
  <c r="AG68" i="171"/>
  <c r="AG7" i="171"/>
  <c r="AG17" i="171"/>
  <c r="AG37" i="171"/>
  <c r="AG57" i="171"/>
  <c r="AG8" i="171"/>
  <c r="AG21" i="171"/>
  <c r="AG41" i="171"/>
  <c r="AG32" i="171"/>
  <c r="AG52" i="171"/>
  <c r="AG72" i="171"/>
  <c r="AG12" i="171"/>
  <c r="AG16" i="171"/>
  <c r="AG36" i="171"/>
  <c r="AG27" i="171"/>
  <c r="AG47" i="171"/>
  <c r="AG67" i="171"/>
  <c r="AG75" i="171"/>
  <c r="AG61" i="171"/>
  <c r="AG65" i="171"/>
  <c r="AG46" i="171"/>
  <c r="AG15" i="171"/>
  <c r="AG11" i="171"/>
  <c r="AG66" i="171"/>
  <c r="AG45" i="171"/>
  <c r="AG60" i="171"/>
  <c r="AG10" i="171"/>
  <c r="AG51" i="171"/>
  <c r="AG30" i="171"/>
  <c r="AG40" i="171"/>
  <c r="AG5" i="171"/>
  <c r="AG55" i="171"/>
  <c r="AG74" i="171"/>
  <c r="AG71" i="171"/>
  <c r="AG56" i="171"/>
  <c r="AG77" i="171"/>
  <c r="AG25" i="171"/>
  <c r="AG35" i="171"/>
  <c r="AG50" i="171"/>
  <c r="AG70" i="171"/>
  <c r="AG31" i="171"/>
  <c r="AG20" i="171"/>
  <c r="C32" i="171"/>
  <c r="C52" i="171"/>
  <c r="C72" i="171"/>
  <c r="C16" i="171"/>
  <c r="C36" i="171"/>
  <c r="C56" i="171"/>
  <c r="C7" i="171"/>
  <c r="C27" i="171"/>
  <c r="C47" i="171"/>
  <c r="C67" i="171"/>
  <c r="C11" i="171"/>
  <c r="C31" i="171"/>
  <c r="C51" i="171"/>
  <c r="C12" i="171"/>
  <c r="C22" i="171"/>
  <c r="C42" i="171"/>
  <c r="C62" i="171"/>
  <c r="C6" i="171"/>
  <c r="C26" i="171"/>
  <c r="C46" i="171"/>
  <c r="C20" i="171"/>
  <c r="C40" i="171"/>
  <c r="C60" i="171"/>
  <c r="C17" i="171"/>
  <c r="C37" i="171"/>
  <c r="C57" i="171"/>
  <c r="C21" i="171"/>
  <c r="C41" i="171"/>
  <c r="C61" i="171"/>
  <c r="C65" i="171"/>
  <c r="C5" i="171"/>
  <c r="C14" i="171"/>
  <c r="C34" i="171"/>
  <c r="C54" i="171"/>
  <c r="C74" i="171"/>
  <c r="C55" i="171"/>
  <c r="C70" i="171"/>
  <c r="C8" i="171"/>
  <c r="C28" i="171"/>
  <c r="C48" i="171"/>
  <c r="C68" i="171"/>
  <c r="C25" i="171"/>
  <c r="C10" i="171"/>
  <c r="C9" i="171"/>
  <c r="C29" i="171"/>
  <c r="C49" i="171"/>
  <c r="C69" i="171"/>
  <c r="C66" i="171"/>
  <c r="C3" i="171"/>
  <c r="C23" i="171"/>
  <c r="C43" i="171"/>
  <c r="C63" i="171"/>
  <c r="C30" i="171"/>
  <c r="C45" i="171"/>
  <c r="C4" i="171"/>
  <c r="C24" i="171"/>
  <c r="C44" i="171"/>
  <c r="C64" i="171"/>
  <c r="C15" i="171"/>
  <c r="C76" i="171"/>
  <c r="C35" i="171"/>
  <c r="C50" i="171"/>
  <c r="C19" i="171"/>
  <c r="C39" i="171"/>
  <c r="C59" i="171"/>
  <c r="C58" i="171"/>
  <c r="C75" i="171"/>
  <c r="C33" i="171"/>
  <c r="C53" i="171"/>
  <c r="C73" i="171"/>
  <c r="C13" i="171"/>
  <c r="C77" i="171"/>
  <c r="C71" i="171"/>
  <c r="C78" i="171"/>
  <c r="C38" i="171"/>
  <c r="C18" i="171"/>
  <c r="G33" i="171"/>
  <c r="G53" i="171"/>
  <c r="G73" i="171"/>
  <c r="G78" i="171"/>
  <c r="G17" i="171"/>
  <c r="G37" i="171"/>
  <c r="G57" i="171"/>
  <c r="G13" i="171"/>
  <c r="G28" i="171"/>
  <c r="G48" i="171"/>
  <c r="G68" i="171"/>
  <c r="G12" i="171"/>
  <c r="G32" i="171"/>
  <c r="G52" i="171"/>
  <c r="G75" i="171"/>
  <c r="G23" i="171"/>
  <c r="G43" i="171"/>
  <c r="G63" i="171"/>
  <c r="G8" i="171"/>
  <c r="G7" i="171"/>
  <c r="G27" i="171"/>
  <c r="G47" i="171"/>
  <c r="G21" i="171"/>
  <c r="G41" i="171"/>
  <c r="G61" i="171"/>
  <c r="G18" i="171"/>
  <c r="G38" i="171"/>
  <c r="G58" i="171"/>
  <c r="G3" i="171"/>
  <c r="G22" i="171"/>
  <c r="G42" i="171"/>
  <c r="G62" i="171"/>
  <c r="G6" i="171"/>
  <c r="G56" i="171"/>
  <c r="G71" i="171"/>
  <c r="G15" i="171"/>
  <c r="G35" i="171"/>
  <c r="G55" i="171"/>
  <c r="G26" i="171"/>
  <c r="G11" i="171"/>
  <c r="G9" i="171"/>
  <c r="G29" i="171"/>
  <c r="G49" i="171"/>
  <c r="G69" i="171"/>
  <c r="G67" i="171"/>
  <c r="G10" i="171"/>
  <c r="G30" i="171"/>
  <c r="G50" i="171"/>
  <c r="G70" i="171"/>
  <c r="G31" i="171"/>
  <c r="G46" i="171"/>
  <c r="G4" i="171"/>
  <c r="G24" i="171"/>
  <c r="G44" i="171"/>
  <c r="G64" i="171"/>
  <c r="G16" i="171"/>
  <c r="G5" i="171"/>
  <c r="G25" i="171"/>
  <c r="G45" i="171"/>
  <c r="G65" i="171"/>
  <c r="G36" i="171"/>
  <c r="G77" i="171"/>
  <c r="G51" i="171"/>
  <c r="G66" i="171"/>
  <c r="G20" i="171"/>
  <c r="G40" i="171"/>
  <c r="G60" i="171"/>
  <c r="G74" i="171"/>
  <c r="G34" i="171"/>
  <c r="G54" i="171"/>
  <c r="G14" i="171"/>
  <c r="G72" i="171"/>
  <c r="G39" i="171"/>
  <c r="G59" i="171"/>
  <c r="G19" i="171"/>
  <c r="G76" i="171"/>
  <c r="BI95" i="190"/>
  <c r="BI101" i="188"/>
  <c r="BI103" i="188"/>
  <c r="AN95" i="190"/>
  <c r="AN101" i="188"/>
  <c r="AN103" i="188"/>
  <c r="BG95" i="190"/>
  <c r="BG101" i="188"/>
  <c r="BG103" i="188"/>
  <c r="BM95" i="190"/>
  <c r="BM101" i="188"/>
  <c r="BM103" i="188"/>
  <c r="AG95" i="190"/>
  <c r="AG101" i="188"/>
  <c r="AG103" i="188"/>
  <c r="S95" i="190"/>
  <c r="S101" i="188"/>
  <c r="S103" i="188"/>
  <c r="BG26" i="171"/>
  <c r="BG46" i="171"/>
  <c r="BG66" i="171"/>
  <c r="BG10" i="171"/>
  <c r="BG30" i="171"/>
  <c r="BG50" i="171"/>
  <c r="BG11" i="171"/>
  <c r="BG21" i="171"/>
  <c r="BG41" i="171"/>
  <c r="BG61" i="171"/>
  <c r="BG5" i="171"/>
  <c r="BG25" i="171"/>
  <c r="BG45" i="171"/>
  <c r="BG16" i="171"/>
  <c r="BG36" i="171"/>
  <c r="BG56" i="171"/>
  <c r="BG20" i="171"/>
  <c r="BG40" i="171"/>
  <c r="BG60" i="171"/>
  <c r="BG14" i="171"/>
  <c r="BG34" i="171"/>
  <c r="BG54" i="171"/>
  <c r="BG31" i="171"/>
  <c r="BG51" i="171"/>
  <c r="BG71" i="171"/>
  <c r="BG76" i="171"/>
  <c r="BG6" i="171"/>
  <c r="BG15" i="171"/>
  <c r="BG35" i="171"/>
  <c r="BG55" i="171"/>
  <c r="BG74" i="171"/>
  <c r="BG77" i="171"/>
  <c r="BG39" i="171"/>
  <c r="BG69" i="171"/>
  <c r="BG24" i="171"/>
  <c r="BG8" i="171"/>
  <c r="BG28" i="171"/>
  <c r="BG48" i="171"/>
  <c r="BG68" i="171"/>
  <c r="BG65" i="171"/>
  <c r="BG9" i="171"/>
  <c r="BG22" i="171"/>
  <c r="BG42" i="171"/>
  <c r="BG62" i="171"/>
  <c r="BG29" i="171"/>
  <c r="BG44" i="171"/>
  <c r="BG3" i="171"/>
  <c r="BG23" i="171"/>
  <c r="BG43" i="171"/>
  <c r="BG63" i="171"/>
  <c r="BG59" i="171"/>
  <c r="BG17" i="171"/>
  <c r="BG37" i="171"/>
  <c r="BG57" i="171"/>
  <c r="BG18" i="171"/>
  <c r="BG38" i="171"/>
  <c r="BG58" i="171"/>
  <c r="BG49" i="171"/>
  <c r="BG64" i="171"/>
  <c r="BG19" i="171"/>
  <c r="BG4" i="171"/>
  <c r="BG13" i="171"/>
  <c r="BG33" i="171"/>
  <c r="BG53" i="171"/>
  <c r="BG73" i="171"/>
  <c r="BG7" i="171"/>
  <c r="BG32" i="171"/>
  <c r="BG52" i="171"/>
  <c r="BG72" i="171"/>
  <c r="BG12" i="171"/>
  <c r="BG70" i="171"/>
  <c r="BG75" i="171"/>
  <c r="BG67" i="171"/>
  <c r="BG27" i="171"/>
  <c r="BG47" i="171"/>
  <c r="BG78" i="171"/>
  <c r="F95" i="190"/>
  <c r="F101" i="188"/>
  <c r="F103" i="188"/>
  <c r="AB95" i="190"/>
  <c r="AB101" i="188"/>
  <c r="AB103" i="188"/>
  <c r="BS14" i="171"/>
  <c r="BS29" i="171"/>
  <c r="BS49" i="171"/>
  <c r="BS69" i="171"/>
  <c r="BS13" i="171"/>
  <c r="BS33" i="171"/>
  <c r="BS53" i="171"/>
  <c r="BS24" i="171"/>
  <c r="BS44" i="171"/>
  <c r="BS64" i="171"/>
  <c r="BS8" i="171"/>
  <c r="BS28" i="171"/>
  <c r="BS48" i="171"/>
  <c r="BS19" i="171"/>
  <c r="BS39" i="171"/>
  <c r="BS59" i="171"/>
  <c r="BS9" i="171"/>
  <c r="BS3" i="171"/>
  <c r="BS23" i="171"/>
  <c r="BS43" i="171"/>
  <c r="BS63" i="171"/>
  <c r="BS17" i="171"/>
  <c r="BS37" i="171"/>
  <c r="BS57" i="171"/>
  <c r="BS34" i="171"/>
  <c r="BS54" i="171"/>
  <c r="BS4" i="171"/>
  <c r="BS18" i="171"/>
  <c r="BS38" i="171"/>
  <c r="BS58" i="171"/>
  <c r="BS74" i="171"/>
  <c r="BS32" i="171"/>
  <c r="BS47" i="171"/>
  <c r="BS11" i="171"/>
  <c r="BS31" i="171"/>
  <c r="BS51" i="171"/>
  <c r="BS71" i="171"/>
  <c r="BS62" i="171"/>
  <c r="BS5" i="171"/>
  <c r="BS25" i="171"/>
  <c r="BS45" i="171"/>
  <c r="BS65" i="171"/>
  <c r="BS73" i="171"/>
  <c r="BS75" i="171"/>
  <c r="BS6" i="171"/>
  <c r="BS26" i="171"/>
  <c r="BS46" i="171"/>
  <c r="BS66" i="171"/>
  <c r="BS52" i="171"/>
  <c r="BS67" i="171"/>
  <c r="BS22" i="171"/>
  <c r="BS20" i="171"/>
  <c r="BS40" i="171"/>
  <c r="BS60" i="171"/>
  <c r="BS7" i="171"/>
  <c r="BS21" i="171"/>
  <c r="BS41" i="171"/>
  <c r="BS61" i="171"/>
  <c r="BS72" i="171"/>
  <c r="BS27" i="171"/>
  <c r="BS42" i="171"/>
  <c r="BS12" i="171"/>
  <c r="BS16" i="171"/>
  <c r="BS36" i="171"/>
  <c r="BS56" i="171"/>
  <c r="BS10" i="171"/>
  <c r="BS68" i="171"/>
  <c r="BS35" i="171"/>
  <c r="BS15" i="171"/>
  <c r="BS55" i="171"/>
  <c r="BS78" i="171"/>
  <c r="BS77" i="171"/>
  <c r="BS76" i="171"/>
  <c r="BS50" i="171"/>
  <c r="BS30" i="171"/>
  <c r="BS70" i="171"/>
  <c r="AY95" i="190"/>
  <c r="AY101" i="188"/>
  <c r="AY103" i="188"/>
  <c r="AR95" i="190"/>
  <c r="AR101" i="188"/>
  <c r="AR103" i="188"/>
  <c r="AN77" i="171"/>
  <c r="AN11" i="171"/>
  <c r="AN31" i="171"/>
  <c r="AN51" i="171"/>
  <c r="AN71" i="171"/>
  <c r="AN6" i="171"/>
  <c r="AN26" i="171"/>
  <c r="AN46" i="171"/>
  <c r="AN66" i="171"/>
  <c r="AN21" i="171"/>
  <c r="AN41" i="171"/>
  <c r="AN61" i="171"/>
  <c r="AN76" i="171"/>
  <c r="AN16" i="171"/>
  <c r="AN36" i="171"/>
  <c r="AN56" i="171"/>
  <c r="AN14" i="171"/>
  <c r="AN24" i="171"/>
  <c r="AN12" i="171"/>
  <c r="AN29" i="171"/>
  <c r="AN34" i="171"/>
  <c r="AN7" i="171"/>
  <c r="AN35" i="171"/>
  <c r="AN60" i="171"/>
  <c r="AN4" i="171"/>
  <c r="AN50" i="171"/>
  <c r="AN75" i="171"/>
  <c r="AN32" i="171"/>
  <c r="AN9" i="171"/>
  <c r="AN30" i="171"/>
  <c r="AN17" i="171"/>
  <c r="AN27" i="171"/>
  <c r="AN25" i="171"/>
  <c r="AN19" i="171"/>
  <c r="AN45" i="171"/>
  <c r="AN69" i="171"/>
  <c r="AN58" i="171"/>
  <c r="AN3" i="171"/>
  <c r="AN68" i="171"/>
  <c r="AN28" i="171"/>
  <c r="AN47" i="171"/>
  <c r="AN67" i="171"/>
  <c r="AN74" i="171"/>
  <c r="AN5" i="171"/>
  <c r="AN54" i="171"/>
  <c r="AN22" i="171"/>
  <c r="AN23" i="171"/>
  <c r="AN43" i="171"/>
  <c r="AN44" i="171"/>
  <c r="AN42" i="171"/>
  <c r="AN62" i="171"/>
  <c r="AN10" i="171"/>
  <c r="AN15" i="171"/>
  <c r="AN65" i="171"/>
  <c r="AN53" i="171"/>
  <c r="AN73" i="171"/>
  <c r="AN20" i="171"/>
  <c r="AN55" i="171"/>
  <c r="AN63" i="171"/>
  <c r="AN59" i="171"/>
  <c r="AN38" i="171"/>
  <c r="AN70" i="171"/>
  <c r="AN13" i="171"/>
  <c r="AN18" i="171"/>
  <c r="AN57" i="171"/>
  <c r="AN37" i="171"/>
  <c r="AN64" i="171"/>
  <c r="AN49" i="171"/>
  <c r="AN39" i="171"/>
  <c r="AN8" i="171"/>
  <c r="AN33" i="171"/>
  <c r="AN78" i="171"/>
  <c r="AN40" i="171"/>
  <c r="AN52" i="171"/>
  <c r="AN72" i="171"/>
  <c r="AN48" i="171"/>
  <c r="BZ95" i="190"/>
  <c r="BZ101" i="188"/>
  <c r="BZ103" i="188"/>
  <c r="AD49" i="171"/>
  <c r="AD64" i="171"/>
  <c r="AD8" i="171"/>
  <c r="AD28" i="171"/>
  <c r="AD48" i="171"/>
  <c r="AD68" i="171"/>
  <c r="AD29" i="171"/>
  <c r="AD39" i="171"/>
  <c r="AD9" i="171"/>
  <c r="AD24" i="171"/>
  <c r="AD59" i="171"/>
  <c r="AD19" i="171"/>
  <c r="AD44" i="171"/>
  <c r="AD3" i="171"/>
  <c r="AD23" i="171"/>
  <c r="AD43" i="171"/>
  <c r="AD63" i="171"/>
  <c r="AD54" i="171"/>
  <c r="AD18" i="171"/>
  <c r="AD38" i="171"/>
  <c r="AD58" i="171"/>
  <c r="AD69" i="171"/>
  <c r="AD34" i="171"/>
  <c r="AD13" i="171"/>
  <c r="AD33" i="171"/>
  <c r="AD53" i="171"/>
  <c r="AD73" i="171"/>
  <c r="AD42" i="171"/>
  <c r="AD57" i="171"/>
  <c r="AD22" i="171"/>
  <c r="AD27" i="171"/>
  <c r="AD32" i="171"/>
  <c r="AD4" i="171"/>
  <c r="AD14" i="171"/>
  <c r="AD6" i="171"/>
  <c r="AD5" i="171"/>
  <c r="AD25" i="171"/>
  <c r="AD45" i="171"/>
  <c r="AD65" i="171"/>
  <c r="AD7" i="171"/>
  <c r="AD77" i="171"/>
  <c r="AD21" i="171"/>
  <c r="AD46" i="171"/>
  <c r="AD20" i="171"/>
  <c r="AD40" i="171"/>
  <c r="AD60" i="171"/>
  <c r="AD62" i="171"/>
  <c r="AD12" i="171"/>
  <c r="AD11" i="171"/>
  <c r="AD16" i="171"/>
  <c r="AD51" i="171"/>
  <c r="AD47" i="171"/>
  <c r="AD15" i="171"/>
  <c r="AD35" i="171"/>
  <c r="AD55" i="171"/>
  <c r="AD52" i="171"/>
  <c r="AD67" i="171"/>
  <c r="AD61" i="171"/>
  <c r="AD26" i="171"/>
  <c r="AD10" i="171"/>
  <c r="AD30" i="171"/>
  <c r="AD50" i="171"/>
  <c r="AD70" i="171"/>
  <c r="AD17" i="171"/>
  <c r="AD37" i="171"/>
  <c r="AD72" i="171"/>
  <c r="AD31" i="171"/>
  <c r="AD36" i="171"/>
  <c r="AD41" i="171"/>
  <c r="AD56" i="171"/>
  <c r="AD78" i="171"/>
  <c r="AD74" i="171"/>
  <c r="AD76" i="171"/>
  <c r="AD75" i="171"/>
  <c r="AD71" i="171"/>
  <c r="AD66" i="171"/>
  <c r="AI95" i="190"/>
  <c r="AI101" i="188"/>
  <c r="AI103" i="188"/>
  <c r="BR95" i="190"/>
  <c r="BR101" i="188"/>
  <c r="BR103" i="188"/>
  <c r="X95" i="190"/>
  <c r="X101" i="188"/>
  <c r="X103" i="188"/>
  <c r="AM95" i="190"/>
  <c r="AM101" i="188"/>
  <c r="AM103" i="188"/>
  <c r="BD15" i="171"/>
  <c r="BD35" i="171"/>
  <c r="BD55" i="171"/>
  <c r="BD10" i="171"/>
  <c r="BD30" i="171"/>
  <c r="BD50" i="171"/>
  <c r="BD70" i="171"/>
  <c r="BD74" i="171"/>
  <c r="BD5" i="171"/>
  <c r="BD25" i="171"/>
  <c r="BD45" i="171"/>
  <c r="BD65" i="171"/>
  <c r="BD20" i="171"/>
  <c r="BD40" i="171"/>
  <c r="BD60" i="171"/>
  <c r="BD4" i="171"/>
  <c r="BD16" i="171"/>
  <c r="BD26" i="171"/>
  <c r="BD28" i="171"/>
  <c r="BD33" i="171"/>
  <c r="BD3" i="171"/>
  <c r="BD77" i="171"/>
  <c r="BD78" i="171"/>
  <c r="BD39" i="171"/>
  <c r="BD69" i="171"/>
  <c r="BD21" i="171"/>
  <c r="BD36" i="171"/>
  <c r="BD23" i="171"/>
  <c r="BD14" i="171"/>
  <c r="BD34" i="171"/>
  <c r="BD8" i="171"/>
  <c r="BD76" i="171"/>
  <c r="BD31" i="171"/>
  <c r="BD9" i="171"/>
  <c r="BD49" i="171"/>
  <c r="BD59" i="171"/>
  <c r="BD68" i="171"/>
  <c r="BD11" i="171"/>
  <c r="BD13" i="171"/>
  <c r="BD12" i="171"/>
  <c r="BD19" i="171"/>
  <c r="BD38" i="171"/>
  <c r="BD63" i="171"/>
  <c r="BD32" i="171"/>
  <c r="BD44" i="171"/>
  <c r="BD51" i="171"/>
  <c r="BD71" i="171"/>
  <c r="BD24" i="171"/>
  <c r="BD48" i="171"/>
  <c r="BD6" i="171"/>
  <c r="BD7" i="171"/>
  <c r="BD47" i="171"/>
  <c r="BD57" i="171"/>
  <c r="BD29" i="171"/>
  <c r="BD27" i="171"/>
  <c r="BD67" i="171"/>
  <c r="BD46" i="171"/>
  <c r="BD66" i="171"/>
  <c r="BD53" i="171"/>
  <c r="BD75" i="171"/>
  <c r="BD22" i="171"/>
  <c r="BD42" i="171"/>
  <c r="BD43" i="171"/>
  <c r="BD41" i="171"/>
  <c r="BD61" i="171"/>
  <c r="BD72" i="171"/>
  <c r="BD64" i="171"/>
  <c r="BD73" i="171"/>
  <c r="BD52" i="171"/>
  <c r="BD54" i="171"/>
  <c r="BD37" i="171"/>
  <c r="BD62" i="171"/>
  <c r="BD17" i="171"/>
  <c r="BD56" i="171"/>
  <c r="BD18" i="171"/>
  <c r="BD58" i="171"/>
  <c r="BP95" i="190"/>
  <c r="BP101" i="188"/>
  <c r="BP103" i="188"/>
  <c r="AJ95" i="190"/>
  <c r="AJ101" i="188"/>
  <c r="AJ103" i="188"/>
  <c r="AD95" i="190"/>
  <c r="AD101" i="188"/>
  <c r="AD103" i="188"/>
  <c r="AZ14" i="171"/>
  <c r="AZ34" i="171"/>
  <c r="AZ54" i="171"/>
  <c r="AZ9" i="171"/>
  <c r="AZ29" i="171"/>
  <c r="AZ49" i="171"/>
  <c r="AZ69" i="171"/>
  <c r="AZ78" i="171"/>
  <c r="AZ4" i="171"/>
  <c r="AZ24" i="171"/>
  <c r="AZ44" i="171"/>
  <c r="AZ64" i="171"/>
  <c r="AZ19" i="171"/>
  <c r="AZ39" i="171"/>
  <c r="AZ59" i="171"/>
  <c r="AZ3" i="171"/>
  <c r="AZ10" i="171"/>
  <c r="AZ37" i="171"/>
  <c r="AZ32" i="171"/>
  <c r="AZ76" i="171"/>
  <c r="AZ38" i="171"/>
  <c r="AZ77" i="171"/>
  <c r="AZ7" i="171"/>
  <c r="AZ20" i="171"/>
  <c r="AZ35" i="171"/>
  <c r="AZ18" i="171"/>
  <c r="AZ68" i="171"/>
  <c r="AZ17" i="171"/>
  <c r="AZ74" i="171"/>
  <c r="AZ33" i="171"/>
  <c r="AZ75" i="171"/>
  <c r="AZ22" i="171"/>
  <c r="AZ30" i="171"/>
  <c r="AZ13" i="171"/>
  <c r="AZ48" i="171"/>
  <c r="AZ52" i="171"/>
  <c r="AZ27" i="171"/>
  <c r="AZ5" i="171"/>
  <c r="AZ12" i="171"/>
  <c r="AZ15" i="171"/>
  <c r="AZ53" i="171"/>
  <c r="AZ16" i="171"/>
  <c r="AZ58" i="171"/>
  <c r="AZ57" i="171"/>
  <c r="AZ31" i="171"/>
  <c r="AZ50" i="171"/>
  <c r="AZ70" i="171"/>
  <c r="AZ73" i="171"/>
  <c r="AZ47" i="171"/>
  <c r="AZ62" i="171"/>
  <c r="AZ11" i="171"/>
  <c r="AZ43" i="171"/>
  <c r="AZ56" i="171"/>
  <c r="AZ25" i="171"/>
  <c r="AZ8" i="171"/>
  <c r="AZ26" i="171"/>
  <c r="AZ46" i="171"/>
  <c r="AZ67" i="171"/>
  <c r="AZ66" i="171"/>
  <c r="AZ45" i="171"/>
  <c r="AZ65" i="171"/>
  <c r="AZ6" i="171"/>
  <c r="AZ23" i="171"/>
  <c r="AZ28" i="171"/>
  <c r="AZ41" i="171"/>
  <c r="AZ21" i="171"/>
  <c r="AZ60" i="171"/>
  <c r="AZ42" i="171"/>
  <c r="AZ40" i="171"/>
  <c r="AZ72" i="171"/>
  <c r="AZ71" i="171"/>
  <c r="AZ36" i="171"/>
  <c r="AZ51" i="171"/>
  <c r="AZ61" i="171"/>
  <c r="AZ55" i="171"/>
  <c r="AZ63" i="171"/>
  <c r="BX73" i="171"/>
  <c r="BX76" i="171"/>
  <c r="BX74" i="171"/>
  <c r="BX77" i="171"/>
  <c r="BX75" i="171"/>
  <c r="BX20" i="171"/>
  <c r="BX40" i="171"/>
  <c r="BX60" i="171"/>
  <c r="BX4" i="171"/>
  <c r="BX15" i="171"/>
  <c r="BX35" i="171"/>
  <c r="BX55" i="171"/>
  <c r="BX10" i="171"/>
  <c r="BX30" i="171"/>
  <c r="BX50" i="171"/>
  <c r="BX70" i="171"/>
  <c r="BX5" i="171"/>
  <c r="BX25" i="171"/>
  <c r="BX45" i="171"/>
  <c r="BX65" i="171"/>
  <c r="BX31" i="171"/>
  <c r="BX13" i="171"/>
  <c r="BX3" i="171"/>
  <c r="BX28" i="171"/>
  <c r="BX44" i="171"/>
  <c r="BX18" i="171"/>
  <c r="BX19" i="171"/>
  <c r="BX78" i="171"/>
  <c r="BX39" i="171"/>
  <c r="BX23" i="171"/>
  <c r="BX33" i="171"/>
  <c r="BX6" i="171"/>
  <c r="BX11" i="171"/>
  <c r="BX21" i="171"/>
  <c r="BX14" i="171"/>
  <c r="BX34" i="171"/>
  <c r="BX64" i="171"/>
  <c r="BX26" i="171"/>
  <c r="BX9" i="171"/>
  <c r="BX49" i="171"/>
  <c r="BX54" i="171"/>
  <c r="BX62" i="171"/>
  <c r="BX59" i="171"/>
  <c r="BX37" i="171"/>
  <c r="BX69" i="171"/>
  <c r="BX17" i="171"/>
  <c r="BX56" i="171"/>
  <c r="BX58" i="171"/>
  <c r="BX36" i="171"/>
  <c r="BX12" i="171"/>
  <c r="BX63" i="171"/>
  <c r="BX38" i="171"/>
  <c r="BX32" i="171"/>
  <c r="BX24" i="171"/>
  <c r="BX48" i="171"/>
  <c r="BX51" i="171"/>
  <c r="BX71" i="171"/>
  <c r="BX7" i="171"/>
  <c r="BX47" i="171"/>
  <c r="BX8" i="171"/>
  <c r="BX29" i="171"/>
  <c r="BX57" i="171"/>
  <c r="BX68" i="171"/>
  <c r="BX27" i="171"/>
  <c r="BX67" i="171"/>
  <c r="BX46" i="171"/>
  <c r="BX66" i="171"/>
  <c r="BX16" i="171"/>
  <c r="BX53" i="171"/>
  <c r="BX22" i="171"/>
  <c r="BX42" i="171"/>
  <c r="BX43" i="171"/>
  <c r="BX41" i="171"/>
  <c r="BX61" i="171"/>
  <c r="BX52" i="171"/>
  <c r="BX72" i="171"/>
  <c r="U11" i="171"/>
  <c r="U31" i="171"/>
  <c r="U51" i="171"/>
  <c r="U71" i="171"/>
  <c r="U6" i="171"/>
  <c r="U26" i="171"/>
  <c r="U46" i="171"/>
  <c r="U66" i="171"/>
  <c r="U77" i="171"/>
  <c r="U21" i="171"/>
  <c r="U41" i="171"/>
  <c r="U61" i="171"/>
  <c r="U15" i="171"/>
  <c r="U35" i="171"/>
  <c r="U55" i="171"/>
  <c r="U16" i="171"/>
  <c r="U36" i="171"/>
  <c r="U56" i="171"/>
  <c r="U10" i="171"/>
  <c r="U30" i="171"/>
  <c r="U50" i="171"/>
  <c r="U70" i="171"/>
  <c r="U9" i="171"/>
  <c r="U78" i="171"/>
  <c r="U19" i="171"/>
  <c r="U39" i="171"/>
  <c r="U59" i="171"/>
  <c r="U3" i="171"/>
  <c r="U23" i="171"/>
  <c r="U43" i="171"/>
  <c r="U34" i="171"/>
  <c r="U54" i="171"/>
  <c r="U14" i="171"/>
  <c r="U4" i="171"/>
  <c r="U18" i="171"/>
  <c r="U38" i="171"/>
  <c r="U76" i="171"/>
  <c r="U29" i="171"/>
  <c r="U49" i="171"/>
  <c r="U69" i="171"/>
  <c r="U25" i="171"/>
  <c r="U20" i="171"/>
  <c r="U40" i="171"/>
  <c r="U45" i="171"/>
  <c r="U60" i="171"/>
  <c r="U13" i="171"/>
  <c r="U33" i="171"/>
  <c r="U65" i="171"/>
  <c r="U5" i="171"/>
  <c r="U24" i="171"/>
  <c r="U44" i="171"/>
  <c r="U64" i="171"/>
  <c r="U47" i="171"/>
  <c r="U53" i="171"/>
  <c r="U62" i="171"/>
  <c r="U28" i="171"/>
  <c r="U27" i="171"/>
  <c r="U75" i="171"/>
  <c r="U58" i="171"/>
  <c r="U42" i="171"/>
  <c r="U73" i="171"/>
  <c r="U57" i="171"/>
  <c r="U22" i="171"/>
  <c r="U37" i="171"/>
  <c r="U63" i="171"/>
  <c r="U17" i="171"/>
  <c r="U52" i="171"/>
  <c r="U72" i="171"/>
  <c r="U8" i="171"/>
  <c r="U48" i="171"/>
  <c r="U74" i="171"/>
  <c r="U12" i="171"/>
  <c r="U67" i="171"/>
  <c r="U68" i="171"/>
  <c r="U32" i="171"/>
  <c r="U7" i="171"/>
  <c r="Y12" i="171"/>
  <c r="Y32" i="171"/>
  <c r="Y52" i="171"/>
  <c r="Y72" i="171"/>
  <c r="Y75" i="171"/>
  <c r="Y7" i="171"/>
  <c r="Y27" i="171"/>
  <c r="Y47" i="171"/>
  <c r="Y67" i="171"/>
  <c r="Y22" i="171"/>
  <c r="Y42" i="171"/>
  <c r="Y62" i="171"/>
  <c r="Y78" i="171"/>
  <c r="Y16" i="171"/>
  <c r="Y36" i="171"/>
  <c r="Y56" i="171"/>
  <c r="Y17" i="171"/>
  <c r="Y37" i="171"/>
  <c r="Y57" i="171"/>
  <c r="Y11" i="171"/>
  <c r="Y31" i="171"/>
  <c r="Y51" i="171"/>
  <c r="Y71" i="171"/>
  <c r="Y20" i="171"/>
  <c r="Y40" i="171"/>
  <c r="Y60" i="171"/>
  <c r="Y76" i="171"/>
  <c r="Y4" i="171"/>
  <c r="Y24" i="171"/>
  <c r="Y44" i="171"/>
  <c r="Y35" i="171"/>
  <c r="Y55" i="171"/>
  <c r="Y15" i="171"/>
  <c r="Y5" i="171"/>
  <c r="Y19" i="171"/>
  <c r="Y39" i="171"/>
  <c r="Y21" i="171"/>
  <c r="Y26" i="171"/>
  <c r="Y41" i="171"/>
  <c r="Y46" i="171"/>
  <c r="Y30" i="171"/>
  <c r="Y50" i="171"/>
  <c r="Y70" i="171"/>
  <c r="Y61" i="171"/>
  <c r="Y66" i="171"/>
  <c r="Y6" i="171"/>
  <c r="Y14" i="171"/>
  <c r="Y34" i="171"/>
  <c r="Y10" i="171"/>
  <c r="Y25" i="171"/>
  <c r="Y45" i="171"/>
  <c r="Y65" i="171"/>
  <c r="Y9" i="171"/>
  <c r="Y63" i="171"/>
  <c r="Y77" i="171"/>
  <c r="Y23" i="171"/>
  <c r="Y74" i="171"/>
  <c r="Y59" i="171"/>
  <c r="Y43" i="171"/>
  <c r="Y58" i="171"/>
  <c r="Y18" i="171"/>
  <c r="Y64" i="171"/>
  <c r="Y38" i="171"/>
  <c r="Y13" i="171"/>
  <c r="Y53" i="171"/>
  <c r="Y73" i="171"/>
  <c r="Y49" i="171"/>
  <c r="Y29" i="171"/>
  <c r="Y8" i="171"/>
  <c r="Y33" i="171"/>
  <c r="Y69" i="171"/>
  <c r="Y68" i="171"/>
  <c r="Y54" i="171"/>
  <c r="Y3" i="171"/>
  <c r="Y28" i="171"/>
  <c r="Y48" i="171"/>
  <c r="AF9" i="171"/>
  <c r="AF29" i="171"/>
  <c r="AF49" i="171"/>
  <c r="AF69" i="171"/>
  <c r="AF76" i="171"/>
  <c r="AF4" i="171"/>
  <c r="AF24" i="171"/>
  <c r="AF44" i="171"/>
  <c r="AF64" i="171"/>
  <c r="AF19" i="171"/>
  <c r="AF39" i="171"/>
  <c r="AF59" i="171"/>
  <c r="AF3" i="171"/>
  <c r="AF75" i="171"/>
  <c r="AF14" i="171"/>
  <c r="AF34" i="171"/>
  <c r="AF54" i="171"/>
  <c r="AF32" i="171"/>
  <c r="AF15" i="171"/>
  <c r="AF25" i="171"/>
  <c r="AF77" i="171"/>
  <c r="AF7" i="171"/>
  <c r="AF74" i="171"/>
  <c r="AF78" i="171"/>
  <c r="AF10" i="171"/>
  <c r="AF33" i="171"/>
  <c r="AF22" i="171"/>
  <c r="AF27" i="171"/>
  <c r="AF30" i="171"/>
  <c r="AF13" i="171"/>
  <c r="AF12" i="171"/>
  <c r="AF37" i="171"/>
  <c r="AF5" i="171"/>
  <c r="AF43" i="171"/>
  <c r="AF17" i="171"/>
  <c r="AF73" i="171"/>
  <c r="AF47" i="171"/>
  <c r="AF62" i="171"/>
  <c r="AF11" i="171"/>
  <c r="AF56" i="171"/>
  <c r="AF26" i="171"/>
  <c r="AF46" i="171"/>
  <c r="AF8" i="171"/>
  <c r="AF45" i="171"/>
  <c r="AF65" i="171"/>
  <c r="AF38" i="171"/>
  <c r="AF66" i="171"/>
  <c r="AF18" i="171"/>
  <c r="AF67" i="171"/>
  <c r="AF6" i="171"/>
  <c r="AF35" i="171"/>
  <c r="AF41" i="171"/>
  <c r="AF23" i="171"/>
  <c r="AF28" i="171"/>
  <c r="AF21" i="171"/>
  <c r="AF60" i="171"/>
  <c r="AF42" i="171"/>
  <c r="AF52" i="171"/>
  <c r="AF40" i="171"/>
  <c r="AF72" i="171"/>
  <c r="AF71" i="171"/>
  <c r="AF36" i="171"/>
  <c r="AF51" i="171"/>
  <c r="AF61" i="171"/>
  <c r="AF55" i="171"/>
  <c r="AF63" i="171"/>
  <c r="AF53" i="171"/>
  <c r="AF16" i="171"/>
  <c r="AF58" i="171"/>
  <c r="AF57" i="171"/>
  <c r="AF31" i="171"/>
  <c r="AF50" i="171"/>
  <c r="AF70" i="171"/>
  <c r="AF20" i="171"/>
  <c r="AF48" i="171"/>
  <c r="AF68" i="171"/>
  <c r="AS17" i="171"/>
  <c r="AS37" i="171"/>
  <c r="AS57" i="171"/>
  <c r="AS12" i="171"/>
  <c r="AS32" i="171"/>
  <c r="AS52" i="171"/>
  <c r="AS72" i="171"/>
  <c r="AS75" i="171"/>
  <c r="AS7" i="171"/>
  <c r="AS27" i="171"/>
  <c r="AS47" i="171"/>
  <c r="AS67" i="171"/>
  <c r="AS21" i="171"/>
  <c r="AS41" i="171"/>
  <c r="AS61" i="171"/>
  <c r="AS78" i="171"/>
  <c r="AS22" i="171"/>
  <c r="AS42" i="171"/>
  <c r="AS62" i="171"/>
  <c r="AS16" i="171"/>
  <c r="AS36" i="171"/>
  <c r="AS56" i="171"/>
  <c r="AS6" i="171"/>
  <c r="AS10" i="171"/>
  <c r="AS25" i="171"/>
  <c r="AS45" i="171"/>
  <c r="AS65" i="171"/>
  <c r="AS9" i="171"/>
  <c r="AS29" i="171"/>
  <c r="AS20" i="171"/>
  <c r="AS40" i="171"/>
  <c r="AS60" i="171"/>
  <c r="AS76" i="171"/>
  <c r="AS4" i="171"/>
  <c r="AS24" i="171"/>
  <c r="AS44" i="171"/>
  <c r="AS35" i="171"/>
  <c r="AS55" i="171"/>
  <c r="AS15" i="171"/>
  <c r="AS31" i="171"/>
  <c r="AS5" i="171"/>
  <c r="AS11" i="171"/>
  <c r="AS51" i="171"/>
  <c r="AS19" i="171"/>
  <c r="AS39" i="171"/>
  <c r="AS26" i="171"/>
  <c r="AS46" i="171"/>
  <c r="AS71" i="171"/>
  <c r="AS30" i="171"/>
  <c r="AS50" i="171"/>
  <c r="AS70" i="171"/>
  <c r="AS66" i="171"/>
  <c r="AS33" i="171"/>
  <c r="AS69" i="171"/>
  <c r="AS68" i="171"/>
  <c r="AS14" i="171"/>
  <c r="AS54" i="171"/>
  <c r="AS3" i="171"/>
  <c r="AS28" i="171"/>
  <c r="AS48" i="171"/>
  <c r="AS63" i="171"/>
  <c r="AS23" i="171"/>
  <c r="AS77" i="171"/>
  <c r="AS74" i="171"/>
  <c r="AS59" i="171"/>
  <c r="AS43" i="171"/>
  <c r="AS18" i="171"/>
  <c r="AS58" i="171"/>
  <c r="AS64" i="171"/>
  <c r="AS34" i="171"/>
  <c r="AS13" i="171"/>
  <c r="AS38" i="171"/>
  <c r="AS53" i="171"/>
  <c r="AS73" i="171"/>
  <c r="AS49" i="171"/>
  <c r="AS8" i="171"/>
  <c r="AJ10" i="171"/>
  <c r="AJ30" i="171"/>
  <c r="AJ50" i="171"/>
  <c r="AJ70" i="171"/>
  <c r="AJ74" i="171"/>
  <c r="AJ5" i="171"/>
  <c r="AJ25" i="171"/>
  <c r="AJ45" i="171"/>
  <c r="AJ65" i="171"/>
  <c r="AJ20" i="171"/>
  <c r="AJ40" i="171"/>
  <c r="AJ60" i="171"/>
  <c r="AJ4" i="171"/>
  <c r="AJ15" i="171"/>
  <c r="AJ35" i="171"/>
  <c r="AJ55" i="171"/>
  <c r="AJ23" i="171"/>
  <c r="AJ78" i="171"/>
  <c r="AJ8" i="171"/>
  <c r="AJ34" i="171"/>
  <c r="AJ76" i="171"/>
  <c r="AJ33" i="171"/>
  <c r="AJ6" i="171"/>
  <c r="AJ11" i="171"/>
  <c r="AJ31" i="171"/>
  <c r="AJ18" i="171"/>
  <c r="AJ13" i="171"/>
  <c r="AJ28" i="171"/>
  <c r="AJ16" i="171"/>
  <c r="AJ26" i="171"/>
  <c r="AJ29" i="171"/>
  <c r="AJ44" i="171"/>
  <c r="AJ3" i="171"/>
  <c r="AJ24" i="171"/>
  <c r="AJ39" i="171"/>
  <c r="AJ7" i="171"/>
  <c r="AJ47" i="171"/>
  <c r="AJ57" i="171"/>
  <c r="AJ27" i="171"/>
  <c r="AJ67" i="171"/>
  <c r="AJ68" i="171"/>
  <c r="AJ46" i="171"/>
  <c r="AJ66" i="171"/>
  <c r="AJ53" i="171"/>
  <c r="AJ75" i="171"/>
  <c r="AJ22" i="171"/>
  <c r="AJ42" i="171"/>
  <c r="AJ43" i="171"/>
  <c r="AJ41" i="171"/>
  <c r="AJ61" i="171"/>
  <c r="AJ73" i="171"/>
  <c r="AJ72" i="171"/>
  <c r="AJ64" i="171"/>
  <c r="AJ52" i="171"/>
  <c r="AJ54" i="171"/>
  <c r="AJ37" i="171"/>
  <c r="AJ62" i="171"/>
  <c r="AJ17" i="171"/>
  <c r="AJ56" i="171"/>
  <c r="AJ21" i="171"/>
  <c r="AJ49" i="171"/>
  <c r="AJ59" i="171"/>
  <c r="AJ69" i="171"/>
  <c r="AJ58" i="171"/>
  <c r="AJ77" i="171"/>
  <c r="AJ9" i="171"/>
  <c r="AJ14" i="171"/>
  <c r="AJ38" i="171"/>
  <c r="AJ12" i="171"/>
  <c r="AJ32" i="171"/>
  <c r="AJ36" i="171"/>
  <c r="AJ19" i="171"/>
  <c r="AJ63" i="171"/>
  <c r="AJ51" i="171"/>
  <c r="AJ71" i="171"/>
  <c r="AJ48" i="171"/>
  <c r="AC13" i="171"/>
  <c r="AC33" i="171"/>
  <c r="AC53" i="171"/>
  <c r="AC73" i="171"/>
  <c r="AC8" i="171"/>
  <c r="AC28" i="171"/>
  <c r="AC48" i="171"/>
  <c r="AC68" i="171"/>
  <c r="AC3" i="171"/>
  <c r="AC23" i="171"/>
  <c r="AC43" i="171"/>
  <c r="AC63" i="171"/>
  <c r="AC17" i="171"/>
  <c r="AC37" i="171"/>
  <c r="AC57" i="171"/>
  <c r="AC18" i="171"/>
  <c r="AC38" i="171"/>
  <c r="AC58" i="171"/>
  <c r="AC12" i="171"/>
  <c r="AC32" i="171"/>
  <c r="AC52" i="171"/>
  <c r="AC72" i="171"/>
  <c r="AC21" i="171"/>
  <c r="AC41" i="171"/>
  <c r="AC61" i="171"/>
  <c r="AC5" i="171"/>
  <c r="AC25" i="171"/>
  <c r="AC16" i="171"/>
  <c r="AC36" i="171"/>
  <c r="AC56" i="171"/>
  <c r="AC22" i="171"/>
  <c r="AC27" i="171"/>
  <c r="AC42" i="171"/>
  <c r="AC6" i="171"/>
  <c r="AC47" i="171"/>
  <c r="AC75" i="171"/>
  <c r="AC62" i="171"/>
  <c r="AC67" i="171"/>
  <c r="AC20" i="171"/>
  <c r="AC40" i="171"/>
  <c r="AC7" i="171"/>
  <c r="AC31" i="171"/>
  <c r="AC51" i="171"/>
  <c r="AC71" i="171"/>
  <c r="AC15" i="171"/>
  <c r="AC35" i="171"/>
  <c r="AC11" i="171"/>
  <c r="AC26" i="171"/>
  <c r="AC46" i="171"/>
  <c r="AC66" i="171"/>
  <c r="AC60" i="171"/>
  <c r="AC64" i="171"/>
  <c r="AC76" i="171"/>
  <c r="AC74" i="171"/>
  <c r="AC19" i="171"/>
  <c r="AC30" i="171"/>
  <c r="AC44" i="171"/>
  <c r="AC65" i="171"/>
  <c r="AC59" i="171"/>
  <c r="AC45" i="171"/>
  <c r="AC14" i="171"/>
  <c r="AC50" i="171"/>
  <c r="AC39" i="171"/>
  <c r="AC10" i="171"/>
  <c r="AC78" i="171"/>
  <c r="AC9" i="171"/>
  <c r="AC54" i="171"/>
  <c r="AC70" i="171"/>
  <c r="AC4" i="171"/>
  <c r="AC29" i="171"/>
  <c r="AC34" i="171"/>
  <c r="AC49" i="171"/>
  <c r="AC69" i="171"/>
  <c r="AC77" i="171"/>
  <c r="AC55" i="171"/>
  <c r="AC24" i="171"/>
  <c r="BO95" i="190"/>
  <c r="BO101" i="188"/>
  <c r="BO103" i="188"/>
  <c r="AO16" i="171"/>
  <c r="AO36" i="171"/>
  <c r="AO56" i="171"/>
  <c r="AO11" i="171"/>
  <c r="AO31" i="171"/>
  <c r="AO51" i="171"/>
  <c r="AO71" i="171"/>
  <c r="AO6" i="171"/>
  <c r="AO26" i="171"/>
  <c r="AO46" i="171"/>
  <c r="AO66" i="171"/>
  <c r="AO20" i="171"/>
  <c r="AO40" i="171"/>
  <c r="AO60" i="171"/>
  <c r="AO77" i="171"/>
  <c r="AO21" i="171"/>
  <c r="AO41" i="171"/>
  <c r="AO61" i="171"/>
  <c r="AO15" i="171"/>
  <c r="AO35" i="171"/>
  <c r="AO55" i="171"/>
  <c r="AO25" i="171"/>
  <c r="AO45" i="171"/>
  <c r="AO70" i="171"/>
  <c r="AO65" i="171"/>
  <c r="AO5" i="171"/>
  <c r="AO24" i="171"/>
  <c r="AO44" i="171"/>
  <c r="AO64" i="171"/>
  <c r="AO9" i="171"/>
  <c r="AO78" i="171"/>
  <c r="AO8" i="171"/>
  <c r="AO28" i="171"/>
  <c r="AO75" i="171"/>
  <c r="AO19" i="171"/>
  <c r="AO39" i="171"/>
  <c r="AO59" i="171"/>
  <c r="AO3" i="171"/>
  <c r="AO23" i="171"/>
  <c r="AO43" i="171"/>
  <c r="AO34" i="171"/>
  <c r="AO54" i="171"/>
  <c r="AO14" i="171"/>
  <c r="AO4" i="171"/>
  <c r="AO18" i="171"/>
  <c r="AO38" i="171"/>
  <c r="AO30" i="171"/>
  <c r="AO50" i="171"/>
  <c r="AO76" i="171"/>
  <c r="AO29" i="171"/>
  <c r="AO49" i="171"/>
  <c r="AO69" i="171"/>
  <c r="AO10" i="171"/>
  <c r="AO67" i="171"/>
  <c r="AO68" i="171"/>
  <c r="AO32" i="171"/>
  <c r="AO7" i="171"/>
  <c r="AO33" i="171"/>
  <c r="AO47" i="171"/>
  <c r="AO53" i="171"/>
  <c r="AO62" i="171"/>
  <c r="AO27" i="171"/>
  <c r="AO13" i="171"/>
  <c r="AO58" i="171"/>
  <c r="AO73" i="171"/>
  <c r="AO42" i="171"/>
  <c r="AO22" i="171"/>
  <c r="AO57" i="171"/>
  <c r="AO63" i="171"/>
  <c r="AO17" i="171"/>
  <c r="AO37" i="171"/>
  <c r="AO52" i="171"/>
  <c r="AO72" i="171"/>
  <c r="AO48" i="171"/>
  <c r="AO74" i="171"/>
  <c r="AO12" i="171"/>
  <c r="AT95" i="190"/>
  <c r="AT101" i="188"/>
  <c r="AT103" i="188"/>
  <c r="X7" i="171"/>
  <c r="X27" i="171"/>
  <c r="X47" i="171"/>
  <c r="X67" i="171"/>
  <c r="X22" i="171"/>
  <c r="X42" i="171"/>
  <c r="X62" i="171"/>
  <c r="X17" i="171"/>
  <c r="X37" i="171"/>
  <c r="X57" i="171"/>
  <c r="X12" i="171"/>
  <c r="X32" i="171"/>
  <c r="X52" i="171"/>
  <c r="X72" i="171"/>
  <c r="X74" i="171"/>
  <c r="X23" i="171"/>
  <c r="X5" i="171"/>
  <c r="X10" i="171"/>
  <c r="X35" i="171"/>
  <c r="X18" i="171"/>
  <c r="X31" i="171"/>
  <c r="X66" i="171"/>
  <c r="X15" i="171"/>
  <c r="X75" i="171"/>
  <c r="X25" i="171"/>
  <c r="X30" i="171"/>
  <c r="X3" i="171"/>
  <c r="X13" i="171"/>
  <c r="X28" i="171"/>
  <c r="X21" i="171"/>
  <c r="X8" i="171"/>
  <c r="X46" i="171"/>
  <c r="X20" i="171"/>
  <c r="X16" i="171"/>
  <c r="X65" i="171"/>
  <c r="X41" i="171"/>
  <c r="X55" i="171"/>
  <c r="X51" i="171"/>
  <c r="X33" i="171"/>
  <c r="X61" i="171"/>
  <c r="X45" i="171"/>
  <c r="X76" i="171"/>
  <c r="X24" i="171"/>
  <c r="X44" i="171"/>
  <c r="X56" i="171"/>
  <c r="X54" i="171"/>
  <c r="X43" i="171"/>
  <c r="X63" i="171"/>
  <c r="X77" i="171"/>
  <c r="X26" i="171"/>
  <c r="X14" i="171"/>
  <c r="X64" i="171"/>
  <c r="X71" i="171"/>
  <c r="X60" i="171"/>
  <c r="X39" i="171"/>
  <c r="X19" i="171"/>
  <c r="X58" i="171"/>
  <c r="X9" i="171"/>
  <c r="X38" i="171"/>
  <c r="X36" i="171"/>
  <c r="X50" i="171"/>
  <c r="X40" i="171"/>
  <c r="X34" i="171"/>
  <c r="X4" i="171"/>
  <c r="X53" i="171"/>
  <c r="X73" i="171"/>
  <c r="X70" i="171"/>
  <c r="X49" i="171"/>
  <c r="X59" i="171"/>
  <c r="X69" i="171"/>
  <c r="X78" i="171"/>
  <c r="X6" i="171"/>
  <c r="X11" i="171"/>
  <c r="X29" i="171"/>
  <c r="X48" i="171"/>
  <c r="X68" i="171"/>
  <c r="BC76" i="171"/>
  <c r="BC25" i="171"/>
  <c r="BC45" i="171"/>
  <c r="BC65" i="171"/>
  <c r="BC9" i="171"/>
  <c r="BC29" i="171"/>
  <c r="BC49" i="171"/>
  <c r="BC20" i="171"/>
  <c r="BC40" i="171"/>
  <c r="BC60" i="171"/>
  <c r="BC5" i="171"/>
  <c r="BC4" i="171"/>
  <c r="BC24" i="171"/>
  <c r="BC44" i="171"/>
  <c r="BC35" i="171"/>
  <c r="BC55" i="171"/>
  <c r="BC19" i="171"/>
  <c r="BC39" i="171"/>
  <c r="BC59" i="171"/>
  <c r="BC74" i="171"/>
  <c r="BC13" i="171"/>
  <c r="BC33" i="171"/>
  <c r="BC53" i="171"/>
  <c r="BC73" i="171"/>
  <c r="BC10" i="171"/>
  <c r="BC15" i="171"/>
  <c r="BC30" i="171"/>
  <c r="BC50" i="171"/>
  <c r="BC70" i="171"/>
  <c r="BC14" i="171"/>
  <c r="BC34" i="171"/>
  <c r="BC54" i="171"/>
  <c r="BC3" i="171"/>
  <c r="BC38" i="171"/>
  <c r="BC68" i="171"/>
  <c r="BC7" i="171"/>
  <c r="BC27" i="171"/>
  <c r="BC47" i="171"/>
  <c r="BC67" i="171"/>
  <c r="BC23" i="171"/>
  <c r="BC8" i="171"/>
  <c r="BC21" i="171"/>
  <c r="BC41" i="171"/>
  <c r="BC61" i="171"/>
  <c r="BC22" i="171"/>
  <c r="BC42" i="171"/>
  <c r="BC62" i="171"/>
  <c r="BC77" i="171"/>
  <c r="BC28" i="171"/>
  <c r="BC43" i="171"/>
  <c r="BC58" i="171"/>
  <c r="BC16" i="171"/>
  <c r="BC36" i="171"/>
  <c r="BC56" i="171"/>
  <c r="BC75" i="171"/>
  <c r="BC17" i="171"/>
  <c r="BC37" i="171"/>
  <c r="BC57" i="171"/>
  <c r="BC69" i="171"/>
  <c r="BC48" i="171"/>
  <c r="BC18" i="171"/>
  <c r="BC63" i="171"/>
  <c r="BC12" i="171"/>
  <c r="BC32" i="171"/>
  <c r="BC52" i="171"/>
  <c r="BC72" i="171"/>
  <c r="BC66" i="171"/>
  <c r="BC78" i="171"/>
  <c r="BC26" i="171"/>
  <c r="BC46" i="171"/>
  <c r="BC6" i="171"/>
  <c r="BC64" i="171"/>
  <c r="BC31" i="171"/>
  <c r="BC51" i="171"/>
  <c r="BC71" i="171"/>
  <c r="BC11" i="171"/>
  <c r="J3" i="171"/>
  <c r="J23" i="171"/>
  <c r="J43" i="171"/>
  <c r="J63" i="171"/>
  <c r="J49" i="171"/>
  <c r="J34" i="171"/>
  <c r="J19" i="171"/>
  <c r="J18" i="171"/>
  <c r="J38" i="171"/>
  <c r="J58" i="171"/>
  <c r="J24" i="171"/>
  <c r="J64" i="171"/>
  <c r="J13" i="171"/>
  <c r="J33" i="171"/>
  <c r="J53" i="171"/>
  <c r="J73" i="171"/>
  <c r="J4" i="171"/>
  <c r="J54" i="171"/>
  <c r="J59" i="171"/>
  <c r="J8" i="171"/>
  <c r="J28" i="171"/>
  <c r="J48" i="171"/>
  <c r="J68" i="171"/>
  <c r="J32" i="171"/>
  <c r="J52" i="171"/>
  <c r="J72" i="171"/>
  <c r="J17" i="171"/>
  <c r="J14" i="171"/>
  <c r="J29" i="171"/>
  <c r="J44" i="171"/>
  <c r="J20" i="171"/>
  <c r="J40" i="171"/>
  <c r="J60" i="171"/>
  <c r="J69" i="171"/>
  <c r="J62" i="171"/>
  <c r="J51" i="171"/>
  <c r="J47" i="171"/>
  <c r="J15" i="171"/>
  <c r="J35" i="171"/>
  <c r="J55" i="171"/>
  <c r="J67" i="171"/>
  <c r="J61" i="171"/>
  <c r="J6" i="171"/>
  <c r="J9" i="171"/>
  <c r="J39" i="171"/>
  <c r="J22" i="171"/>
  <c r="J10" i="171"/>
  <c r="J30" i="171"/>
  <c r="J50" i="171"/>
  <c r="J70" i="171"/>
  <c r="J57" i="171"/>
  <c r="J31" i="171"/>
  <c r="J56" i="171"/>
  <c r="J37" i="171"/>
  <c r="J16" i="171"/>
  <c r="J21" i="171"/>
  <c r="J41" i="171"/>
  <c r="J5" i="171"/>
  <c r="J25" i="171"/>
  <c r="J45" i="171"/>
  <c r="J65" i="171"/>
  <c r="J12" i="171"/>
  <c r="J7" i="171"/>
  <c r="J27" i="171"/>
  <c r="J42" i="171"/>
  <c r="J77" i="171"/>
  <c r="J26" i="171"/>
  <c r="J46" i="171"/>
  <c r="J78" i="171"/>
  <c r="J11" i="171"/>
  <c r="J36" i="171"/>
  <c r="J74" i="171"/>
  <c r="J76" i="171"/>
  <c r="J71" i="171"/>
  <c r="J75" i="171"/>
  <c r="J66" i="171"/>
  <c r="BW95" i="190"/>
  <c r="BW101" i="188"/>
  <c r="BW103" i="188"/>
  <c r="T6" i="171"/>
  <c r="T26" i="171"/>
  <c r="T46" i="171"/>
  <c r="T66" i="171"/>
  <c r="T34" i="171"/>
  <c r="T21" i="171"/>
  <c r="T41" i="171"/>
  <c r="T61" i="171"/>
  <c r="T5" i="171"/>
  <c r="T16" i="171"/>
  <c r="T36" i="171"/>
  <c r="T56" i="171"/>
  <c r="T77" i="171"/>
  <c r="T11" i="171"/>
  <c r="T31" i="171"/>
  <c r="T51" i="171"/>
  <c r="T71" i="171"/>
  <c r="T19" i="171"/>
  <c r="T29" i="171"/>
  <c r="T7" i="171"/>
  <c r="T22" i="171"/>
  <c r="T76" i="171"/>
  <c r="T9" i="171"/>
  <c r="T4" i="171"/>
  <c r="T14" i="171"/>
  <c r="T24" i="171"/>
  <c r="T75" i="171"/>
  <c r="T30" i="171"/>
  <c r="T17" i="171"/>
  <c r="T27" i="171"/>
  <c r="T25" i="171"/>
  <c r="T45" i="171"/>
  <c r="T20" i="171"/>
  <c r="T55" i="171"/>
  <c r="T40" i="171"/>
  <c r="T54" i="171"/>
  <c r="T23" i="171"/>
  <c r="T43" i="171"/>
  <c r="T44" i="171"/>
  <c r="T42" i="171"/>
  <c r="T62" i="171"/>
  <c r="T53" i="171"/>
  <c r="T73" i="171"/>
  <c r="T10" i="171"/>
  <c r="T15" i="171"/>
  <c r="T50" i="171"/>
  <c r="T65" i="171"/>
  <c r="T60" i="171"/>
  <c r="T63" i="171"/>
  <c r="T38" i="171"/>
  <c r="T32" i="171"/>
  <c r="T70" i="171"/>
  <c r="T59" i="171"/>
  <c r="T18" i="171"/>
  <c r="T57" i="171"/>
  <c r="T13" i="171"/>
  <c r="T37" i="171"/>
  <c r="T64" i="171"/>
  <c r="T39" i="171"/>
  <c r="T49" i="171"/>
  <c r="T33" i="171"/>
  <c r="T78" i="171"/>
  <c r="T8" i="171"/>
  <c r="T52" i="171"/>
  <c r="T72" i="171"/>
  <c r="T35" i="171"/>
  <c r="T48" i="171"/>
  <c r="T58" i="171"/>
  <c r="T12" i="171"/>
  <c r="T69" i="171"/>
  <c r="T3" i="171"/>
  <c r="T28" i="171"/>
  <c r="T68" i="171"/>
  <c r="T47" i="171"/>
  <c r="T67" i="171"/>
  <c r="T74" i="171"/>
  <c r="K95" i="190"/>
  <c r="K101" i="188"/>
  <c r="K103" i="188"/>
  <c r="W17" i="171"/>
  <c r="W37" i="171"/>
  <c r="W57" i="171"/>
  <c r="W7" i="171"/>
  <c r="W21" i="171"/>
  <c r="W41" i="171"/>
  <c r="W61" i="171"/>
  <c r="W32" i="171"/>
  <c r="W52" i="171"/>
  <c r="W72" i="171"/>
  <c r="W16" i="171"/>
  <c r="W36" i="171"/>
  <c r="W56" i="171"/>
  <c r="W27" i="171"/>
  <c r="W47" i="171"/>
  <c r="W67" i="171"/>
  <c r="W11" i="171"/>
  <c r="W31" i="171"/>
  <c r="W51" i="171"/>
  <c r="W74" i="171"/>
  <c r="W5" i="171"/>
  <c r="W25" i="171"/>
  <c r="W45" i="171"/>
  <c r="W65" i="171"/>
  <c r="W12" i="171"/>
  <c r="W22" i="171"/>
  <c r="W42" i="171"/>
  <c r="W62" i="171"/>
  <c r="W6" i="171"/>
  <c r="W26" i="171"/>
  <c r="W46" i="171"/>
  <c r="W35" i="171"/>
  <c r="W76" i="171"/>
  <c r="W50" i="171"/>
  <c r="W19" i="171"/>
  <c r="W39" i="171"/>
  <c r="W59" i="171"/>
  <c r="W77" i="171"/>
  <c r="W20" i="171"/>
  <c r="W13" i="171"/>
  <c r="W33" i="171"/>
  <c r="W53" i="171"/>
  <c r="W73" i="171"/>
  <c r="W14" i="171"/>
  <c r="W34" i="171"/>
  <c r="W54" i="171"/>
  <c r="W55" i="171"/>
  <c r="W40" i="171"/>
  <c r="W70" i="171"/>
  <c r="W8" i="171"/>
  <c r="W28" i="171"/>
  <c r="W48" i="171"/>
  <c r="W68" i="171"/>
  <c r="W66" i="171"/>
  <c r="W10" i="171"/>
  <c r="W9" i="171"/>
  <c r="W29" i="171"/>
  <c r="W49" i="171"/>
  <c r="W69" i="171"/>
  <c r="W30" i="171"/>
  <c r="W15" i="171"/>
  <c r="W60" i="171"/>
  <c r="W4" i="171"/>
  <c r="W24" i="171"/>
  <c r="W44" i="171"/>
  <c r="W64" i="171"/>
  <c r="W38" i="171"/>
  <c r="W18" i="171"/>
  <c r="W58" i="171"/>
  <c r="W75" i="171"/>
  <c r="W63" i="171"/>
  <c r="W43" i="171"/>
  <c r="W23" i="171"/>
  <c r="W3" i="171"/>
  <c r="W71" i="171"/>
  <c r="W78" i="171"/>
  <c r="F33" i="171"/>
  <c r="F38" i="171"/>
  <c r="F28" i="171"/>
  <c r="F22" i="171"/>
  <c r="F42" i="171"/>
  <c r="F62" i="171"/>
  <c r="F68" i="171"/>
  <c r="F17" i="171"/>
  <c r="F37" i="171"/>
  <c r="F57" i="171"/>
  <c r="F13" i="171"/>
  <c r="F75" i="171"/>
  <c r="F3" i="171"/>
  <c r="F18" i="171"/>
  <c r="F12" i="171"/>
  <c r="F32" i="171"/>
  <c r="F52" i="171"/>
  <c r="F72" i="171"/>
  <c r="F78" i="171"/>
  <c r="F43" i="171"/>
  <c r="F48" i="171"/>
  <c r="F7" i="171"/>
  <c r="F27" i="171"/>
  <c r="F47" i="171"/>
  <c r="F67" i="171"/>
  <c r="F21" i="171"/>
  <c r="F26" i="171"/>
  <c r="F51" i="171"/>
  <c r="F71" i="171"/>
  <c r="F8" i="171"/>
  <c r="F23" i="171"/>
  <c r="F53" i="171"/>
  <c r="F58" i="171"/>
  <c r="F63" i="171"/>
  <c r="F36" i="171"/>
  <c r="F19" i="171"/>
  <c r="F39" i="171"/>
  <c r="F59" i="171"/>
  <c r="F61" i="171"/>
  <c r="F31" i="171"/>
  <c r="F74" i="171"/>
  <c r="F30" i="171"/>
  <c r="F35" i="171"/>
  <c r="F40" i="171"/>
  <c r="F50" i="171"/>
  <c r="F25" i="171"/>
  <c r="F14" i="171"/>
  <c r="F34" i="171"/>
  <c r="F54" i="171"/>
  <c r="F46" i="171"/>
  <c r="F77" i="171"/>
  <c r="F6" i="171"/>
  <c r="F5" i="171"/>
  <c r="F20" i="171"/>
  <c r="F60" i="171"/>
  <c r="F16" i="171"/>
  <c r="F66" i="171"/>
  <c r="F9" i="171"/>
  <c r="F29" i="171"/>
  <c r="F49" i="171"/>
  <c r="F69" i="171"/>
  <c r="F73" i="171"/>
  <c r="F11" i="171"/>
  <c r="F15" i="171"/>
  <c r="F55" i="171"/>
  <c r="F56" i="171"/>
  <c r="F10" i="171"/>
  <c r="F4" i="171"/>
  <c r="F24" i="171"/>
  <c r="F44" i="171"/>
  <c r="F64" i="171"/>
  <c r="F41" i="171"/>
  <c r="F45" i="171"/>
  <c r="F70" i="171"/>
  <c r="F65" i="171"/>
  <c r="F76" i="171"/>
  <c r="E7" i="171"/>
  <c r="E27" i="171"/>
  <c r="E47" i="171"/>
  <c r="E67" i="171"/>
  <c r="E78" i="171"/>
  <c r="E22" i="171"/>
  <c r="E42" i="171"/>
  <c r="E62" i="171"/>
  <c r="E17" i="171"/>
  <c r="E37" i="171"/>
  <c r="E57" i="171"/>
  <c r="E11" i="171"/>
  <c r="E31" i="171"/>
  <c r="E51" i="171"/>
  <c r="E71" i="171"/>
  <c r="E12" i="171"/>
  <c r="E32" i="171"/>
  <c r="E52" i="171"/>
  <c r="E72" i="171"/>
  <c r="E75" i="171"/>
  <c r="E6" i="171"/>
  <c r="E26" i="171"/>
  <c r="E46" i="171"/>
  <c r="E66" i="171"/>
  <c r="E35" i="171"/>
  <c r="E55" i="171"/>
  <c r="E15" i="171"/>
  <c r="E5" i="171"/>
  <c r="E36" i="171"/>
  <c r="E19" i="171"/>
  <c r="E39" i="171"/>
  <c r="E16" i="171"/>
  <c r="E21" i="171"/>
  <c r="E41" i="171"/>
  <c r="E30" i="171"/>
  <c r="E50" i="171"/>
  <c r="E70" i="171"/>
  <c r="E56" i="171"/>
  <c r="E61" i="171"/>
  <c r="E14" i="171"/>
  <c r="E34" i="171"/>
  <c r="E10" i="171"/>
  <c r="E25" i="171"/>
  <c r="E45" i="171"/>
  <c r="E65" i="171"/>
  <c r="E9" i="171"/>
  <c r="E29" i="171"/>
  <c r="E20" i="171"/>
  <c r="E40" i="171"/>
  <c r="E60" i="171"/>
  <c r="E76" i="171"/>
  <c r="E4" i="171"/>
  <c r="E43" i="171"/>
  <c r="E58" i="171"/>
  <c r="E18" i="171"/>
  <c r="E64" i="171"/>
  <c r="E38" i="171"/>
  <c r="E53" i="171"/>
  <c r="E73" i="171"/>
  <c r="E49" i="171"/>
  <c r="E13" i="171"/>
  <c r="E44" i="171"/>
  <c r="E33" i="171"/>
  <c r="E8" i="171"/>
  <c r="E68" i="171"/>
  <c r="E24" i="171"/>
  <c r="E69" i="171"/>
  <c r="E48" i="171"/>
  <c r="E54" i="171"/>
  <c r="E3" i="171"/>
  <c r="E28" i="171"/>
  <c r="E63" i="171"/>
  <c r="E77" i="171"/>
  <c r="E74" i="171"/>
  <c r="E59" i="171"/>
  <c r="E23" i="171"/>
  <c r="BV95" i="190"/>
  <c r="BV101" i="188"/>
  <c r="BV103" i="188"/>
  <c r="BM22" i="171"/>
  <c r="BM42" i="171"/>
  <c r="BM62" i="171"/>
  <c r="BM17" i="171"/>
  <c r="BM37" i="171"/>
  <c r="BM57" i="171"/>
  <c r="BM12" i="171"/>
  <c r="BM32" i="171"/>
  <c r="BM52" i="171"/>
  <c r="BM72" i="171"/>
  <c r="BM78" i="171"/>
  <c r="BM75" i="171"/>
  <c r="BM6" i="171"/>
  <c r="BM26" i="171"/>
  <c r="BM46" i="171"/>
  <c r="BM66" i="171"/>
  <c r="BM7" i="171"/>
  <c r="BM27" i="171"/>
  <c r="BM47" i="171"/>
  <c r="BM67" i="171"/>
  <c r="BM21" i="171"/>
  <c r="BM41" i="171"/>
  <c r="BM61" i="171"/>
  <c r="BM31" i="171"/>
  <c r="BM11" i="171"/>
  <c r="BM51" i="171"/>
  <c r="BM56" i="171"/>
  <c r="BM71" i="171"/>
  <c r="BM30" i="171"/>
  <c r="BM50" i="171"/>
  <c r="BM70" i="171"/>
  <c r="BM14" i="171"/>
  <c r="BM34" i="171"/>
  <c r="BM10" i="171"/>
  <c r="BM25" i="171"/>
  <c r="BM45" i="171"/>
  <c r="BM65" i="171"/>
  <c r="BM9" i="171"/>
  <c r="BM29" i="171"/>
  <c r="BM20" i="171"/>
  <c r="BM40" i="171"/>
  <c r="BM60" i="171"/>
  <c r="BM76" i="171"/>
  <c r="BM4" i="171"/>
  <c r="BM24" i="171"/>
  <c r="BM36" i="171"/>
  <c r="BM15" i="171"/>
  <c r="BM35" i="171"/>
  <c r="BM55" i="171"/>
  <c r="BM16" i="171"/>
  <c r="BM5" i="171"/>
  <c r="BM38" i="171"/>
  <c r="BM39" i="171"/>
  <c r="BM53" i="171"/>
  <c r="BM73" i="171"/>
  <c r="BM49" i="171"/>
  <c r="BM8" i="171"/>
  <c r="BM33" i="171"/>
  <c r="BM69" i="171"/>
  <c r="BM68" i="171"/>
  <c r="BM3" i="171"/>
  <c r="BM28" i="171"/>
  <c r="BM48" i="171"/>
  <c r="BM19" i="171"/>
  <c r="BM54" i="171"/>
  <c r="BM23" i="171"/>
  <c r="BM63" i="171"/>
  <c r="BM77" i="171"/>
  <c r="BM59" i="171"/>
  <c r="BM74" i="171"/>
  <c r="BM18" i="171"/>
  <c r="BM43" i="171"/>
  <c r="BM58" i="171"/>
  <c r="BM64" i="171"/>
  <c r="BM44" i="171"/>
  <c r="BM13" i="171"/>
  <c r="AV13" i="171"/>
  <c r="AV33" i="171"/>
  <c r="AV53" i="171"/>
  <c r="AV73" i="171"/>
  <c r="AV8" i="171"/>
  <c r="AV28" i="171"/>
  <c r="AV48" i="171"/>
  <c r="AV68" i="171"/>
  <c r="AV3" i="171"/>
  <c r="AV23" i="171"/>
  <c r="AV43" i="171"/>
  <c r="AV63" i="171"/>
  <c r="AV78" i="171"/>
  <c r="AV18" i="171"/>
  <c r="AV38" i="171"/>
  <c r="AV58" i="171"/>
  <c r="AV21" i="171"/>
  <c r="AV36" i="171"/>
  <c r="AV31" i="171"/>
  <c r="AV6" i="171"/>
  <c r="AV37" i="171"/>
  <c r="AV11" i="171"/>
  <c r="AV76" i="171"/>
  <c r="AV9" i="171"/>
  <c r="AV14" i="171"/>
  <c r="AV19" i="171"/>
  <c r="AV34" i="171"/>
  <c r="AV22" i="171"/>
  <c r="AV32" i="171"/>
  <c r="AV74" i="171"/>
  <c r="AV16" i="171"/>
  <c r="AV75" i="171"/>
  <c r="AV29" i="171"/>
  <c r="AV17" i="171"/>
  <c r="AV77" i="171"/>
  <c r="AV47" i="171"/>
  <c r="AV57" i="171"/>
  <c r="AV27" i="171"/>
  <c r="AV30" i="171"/>
  <c r="AV52" i="171"/>
  <c r="AV62" i="171"/>
  <c r="AV56" i="171"/>
  <c r="AV49" i="171"/>
  <c r="AV69" i="171"/>
  <c r="AV26" i="171"/>
  <c r="AV67" i="171"/>
  <c r="AV15" i="171"/>
  <c r="AV4" i="171"/>
  <c r="AV46" i="171"/>
  <c r="AV72" i="171"/>
  <c r="AV25" i="171"/>
  <c r="AV45" i="171"/>
  <c r="AV55" i="171"/>
  <c r="AV61" i="171"/>
  <c r="AV44" i="171"/>
  <c r="AV64" i="171"/>
  <c r="AV10" i="171"/>
  <c r="AV42" i="171"/>
  <c r="AV65" i="171"/>
  <c r="AV66" i="171"/>
  <c r="AV40" i="171"/>
  <c r="AV24" i="171"/>
  <c r="AV12" i="171"/>
  <c r="AV5" i="171"/>
  <c r="AV20" i="171"/>
  <c r="AV59" i="171"/>
  <c r="AV7" i="171"/>
  <c r="AV51" i="171"/>
  <c r="AV39" i="171"/>
  <c r="AV41" i="171"/>
  <c r="AV35" i="171"/>
  <c r="AV70" i="171"/>
  <c r="AV71" i="171"/>
  <c r="AV50" i="171"/>
  <c r="AV60" i="171"/>
  <c r="AV54" i="171"/>
  <c r="L95" i="190"/>
  <c r="L101" i="188"/>
  <c r="L103" i="188"/>
  <c r="BO13" i="171"/>
  <c r="BO28" i="171"/>
  <c r="BO48" i="171"/>
  <c r="BO68" i="171"/>
  <c r="BO8" i="171"/>
  <c r="BO12" i="171"/>
  <c r="BO32" i="171"/>
  <c r="BO52" i="171"/>
  <c r="BO75" i="171"/>
  <c r="BO23" i="171"/>
  <c r="BO43" i="171"/>
  <c r="BO63" i="171"/>
  <c r="BO3" i="171"/>
  <c r="BO7" i="171"/>
  <c r="BO27" i="171"/>
  <c r="BO47" i="171"/>
  <c r="BO18" i="171"/>
  <c r="BO38" i="171"/>
  <c r="BO58" i="171"/>
  <c r="BO22" i="171"/>
  <c r="BO42" i="171"/>
  <c r="BO62" i="171"/>
  <c r="BO16" i="171"/>
  <c r="BO36" i="171"/>
  <c r="BO56" i="171"/>
  <c r="BO33" i="171"/>
  <c r="BO53" i="171"/>
  <c r="BO73" i="171"/>
  <c r="BO78" i="171"/>
  <c r="BO17" i="171"/>
  <c r="BO37" i="171"/>
  <c r="BO57" i="171"/>
  <c r="BO11" i="171"/>
  <c r="BO10" i="171"/>
  <c r="BO30" i="171"/>
  <c r="BO50" i="171"/>
  <c r="BO70" i="171"/>
  <c r="BO31" i="171"/>
  <c r="BO46" i="171"/>
  <c r="BO61" i="171"/>
  <c r="BO4" i="171"/>
  <c r="BO24" i="171"/>
  <c r="BO44" i="171"/>
  <c r="BO64" i="171"/>
  <c r="BO5" i="171"/>
  <c r="BO25" i="171"/>
  <c r="BO45" i="171"/>
  <c r="BO65" i="171"/>
  <c r="BO72" i="171"/>
  <c r="BO77" i="171"/>
  <c r="BO51" i="171"/>
  <c r="BO66" i="171"/>
  <c r="BO19" i="171"/>
  <c r="BO39" i="171"/>
  <c r="BO59" i="171"/>
  <c r="BO21" i="171"/>
  <c r="BO20" i="171"/>
  <c r="BO40" i="171"/>
  <c r="BO60" i="171"/>
  <c r="BO6" i="171"/>
  <c r="BO71" i="171"/>
  <c r="BO26" i="171"/>
  <c r="BO41" i="171"/>
  <c r="BO15" i="171"/>
  <c r="BO35" i="171"/>
  <c r="BO55" i="171"/>
  <c r="BO49" i="171"/>
  <c r="BO29" i="171"/>
  <c r="BO69" i="171"/>
  <c r="BO9" i="171"/>
  <c r="BO76" i="171"/>
  <c r="BO67" i="171"/>
  <c r="BO34" i="171"/>
  <c r="BO54" i="171"/>
  <c r="BO14" i="171"/>
  <c r="BO74" i="171"/>
  <c r="BJ77" i="171"/>
  <c r="BJ12" i="171"/>
  <c r="BJ16" i="171"/>
  <c r="BJ36" i="171"/>
  <c r="BJ56" i="171"/>
  <c r="BJ32" i="171"/>
  <c r="BJ7" i="171"/>
  <c r="BJ11" i="171"/>
  <c r="BJ31" i="171"/>
  <c r="BJ51" i="171"/>
  <c r="BJ71" i="171"/>
  <c r="BJ67" i="171"/>
  <c r="BJ6" i="171"/>
  <c r="BJ26" i="171"/>
  <c r="BJ46" i="171"/>
  <c r="BJ66" i="171"/>
  <c r="BJ27" i="171"/>
  <c r="BJ72" i="171"/>
  <c r="BJ52" i="171"/>
  <c r="BJ21" i="171"/>
  <c r="BJ41" i="171"/>
  <c r="BJ61" i="171"/>
  <c r="BJ10" i="171"/>
  <c r="BJ65" i="171"/>
  <c r="BJ25" i="171"/>
  <c r="BJ30" i="171"/>
  <c r="BJ42" i="171"/>
  <c r="BJ22" i="171"/>
  <c r="BJ37" i="171"/>
  <c r="BJ47" i="171"/>
  <c r="BJ13" i="171"/>
  <c r="BJ33" i="171"/>
  <c r="BJ53" i="171"/>
  <c r="BJ73" i="171"/>
  <c r="BJ45" i="171"/>
  <c r="BJ50" i="171"/>
  <c r="BJ24" i="171"/>
  <c r="BJ44" i="171"/>
  <c r="BJ59" i="171"/>
  <c r="BJ19" i="171"/>
  <c r="BJ8" i="171"/>
  <c r="BJ28" i="171"/>
  <c r="BJ48" i="171"/>
  <c r="BJ68" i="171"/>
  <c r="BJ78" i="171"/>
  <c r="BJ5" i="171"/>
  <c r="BJ14" i="171"/>
  <c r="BJ54" i="171"/>
  <c r="BJ62" i="171"/>
  <c r="BJ55" i="171"/>
  <c r="BJ34" i="171"/>
  <c r="BJ4" i="171"/>
  <c r="BJ23" i="171"/>
  <c r="BJ43" i="171"/>
  <c r="BJ63" i="171"/>
  <c r="BJ57" i="171"/>
  <c r="BJ74" i="171"/>
  <c r="BJ70" i="171"/>
  <c r="BJ20" i="171"/>
  <c r="BJ9" i="171"/>
  <c r="BJ3" i="171"/>
  <c r="BJ40" i="171"/>
  <c r="BJ17" i="171"/>
  <c r="BJ18" i="171"/>
  <c r="BJ38" i="171"/>
  <c r="BJ58" i="171"/>
  <c r="BJ35" i="171"/>
  <c r="BJ15" i="171"/>
  <c r="BJ29" i="171"/>
  <c r="BJ39" i="171"/>
  <c r="BJ49" i="171"/>
  <c r="BJ60" i="171"/>
  <c r="BJ69" i="171"/>
  <c r="BJ64" i="171"/>
  <c r="BJ76" i="171"/>
  <c r="BJ75" i="171"/>
  <c r="BK95" i="190"/>
  <c r="BK101" i="188"/>
  <c r="BK103" i="188"/>
  <c r="AQ22" i="171"/>
  <c r="AQ42" i="171"/>
  <c r="AQ62" i="171"/>
  <c r="AQ6" i="171"/>
  <c r="AQ26" i="171"/>
  <c r="AQ46" i="171"/>
  <c r="AQ17" i="171"/>
  <c r="AQ37" i="171"/>
  <c r="AQ57" i="171"/>
  <c r="AQ21" i="171"/>
  <c r="AQ41" i="171"/>
  <c r="AQ61" i="171"/>
  <c r="AQ7" i="171"/>
  <c r="AQ32" i="171"/>
  <c r="AQ52" i="171"/>
  <c r="AQ72" i="171"/>
  <c r="AQ12" i="171"/>
  <c r="AQ16" i="171"/>
  <c r="AQ36" i="171"/>
  <c r="AQ56" i="171"/>
  <c r="AQ10" i="171"/>
  <c r="AQ30" i="171"/>
  <c r="AQ50" i="171"/>
  <c r="AQ70" i="171"/>
  <c r="AQ27" i="171"/>
  <c r="AQ47" i="171"/>
  <c r="AQ67" i="171"/>
  <c r="AQ11" i="171"/>
  <c r="AQ31" i="171"/>
  <c r="AQ51" i="171"/>
  <c r="AQ45" i="171"/>
  <c r="AQ15" i="171"/>
  <c r="AQ60" i="171"/>
  <c r="AQ4" i="171"/>
  <c r="AQ24" i="171"/>
  <c r="AQ44" i="171"/>
  <c r="AQ64" i="171"/>
  <c r="AQ71" i="171"/>
  <c r="AQ18" i="171"/>
  <c r="AQ38" i="171"/>
  <c r="AQ58" i="171"/>
  <c r="AQ35" i="171"/>
  <c r="AQ76" i="171"/>
  <c r="AQ19" i="171"/>
  <c r="AQ39" i="171"/>
  <c r="AQ59" i="171"/>
  <c r="AQ77" i="171"/>
  <c r="AQ20" i="171"/>
  <c r="AQ65" i="171"/>
  <c r="AQ13" i="171"/>
  <c r="AQ33" i="171"/>
  <c r="AQ53" i="171"/>
  <c r="AQ73" i="171"/>
  <c r="AQ5" i="171"/>
  <c r="AQ14" i="171"/>
  <c r="AQ34" i="171"/>
  <c r="AQ54" i="171"/>
  <c r="AQ74" i="171"/>
  <c r="AQ40" i="171"/>
  <c r="AQ55" i="171"/>
  <c r="AQ25" i="171"/>
  <c r="AQ66" i="171"/>
  <c r="AQ9" i="171"/>
  <c r="AQ29" i="171"/>
  <c r="AQ49" i="171"/>
  <c r="AQ69" i="171"/>
  <c r="AQ3" i="171"/>
  <c r="AQ68" i="171"/>
  <c r="AQ78" i="171"/>
  <c r="AQ28" i="171"/>
  <c r="AQ48" i="171"/>
  <c r="AQ8" i="171"/>
  <c r="AQ75" i="171"/>
  <c r="AQ63" i="171"/>
  <c r="AQ43" i="171"/>
  <c r="AQ23" i="171"/>
  <c r="BW73" i="171"/>
  <c r="BW76" i="171"/>
  <c r="BW74" i="171"/>
  <c r="BW75" i="171"/>
  <c r="BW30" i="171"/>
  <c r="BW50" i="171"/>
  <c r="BW70" i="171"/>
  <c r="BW10" i="171"/>
  <c r="BW14" i="171"/>
  <c r="BW34" i="171"/>
  <c r="BW54" i="171"/>
  <c r="BW25" i="171"/>
  <c r="BW45" i="171"/>
  <c r="BW65" i="171"/>
  <c r="BW9" i="171"/>
  <c r="BW29" i="171"/>
  <c r="BW49" i="171"/>
  <c r="BW20" i="171"/>
  <c r="BW40" i="171"/>
  <c r="BW60" i="171"/>
  <c r="BW4" i="171"/>
  <c r="BW24" i="171"/>
  <c r="BW44" i="171"/>
  <c r="BW18" i="171"/>
  <c r="BW38" i="171"/>
  <c r="BW58" i="171"/>
  <c r="BW5" i="171"/>
  <c r="BW35" i="171"/>
  <c r="BW55" i="171"/>
  <c r="BW15" i="171"/>
  <c r="BW19" i="171"/>
  <c r="BW39" i="171"/>
  <c r="BW59" i="171"/>
  <c r="BW33" i="171"/>
  <c r="BW48" i="171"/>
  <c r="BW63" i="171"/>
  <c r="BW12" i="171"/>
  <c r="BW32" i="171"/>
  <c r="BW52" i="171"/>
  <c r="BW72" i="171"/>
  <c r="BW3" i="171"/>
  <c r="BW6" i="171"/>
  <c r="BW26" i="171"/>
  <c r="BW46" i="171"/>
  <c r="BW66" i="171"/>
  <c r="BW53" i="171"/>
  <c r="BW68" i="171"/>
  <c r="BW7" i="171"/>
  <c r="BW27" i="171"/>
  <c r="BW47" i="171"/>
  <c r="BW67" i="171"/>
  <c r="BW23" i="171"/>
  <c r="BW64" i="171"/>
  <c r="BW8" i="171"/>
  <c r="BW21" i="171"/>
  <c r="BW41" i="171"/>
  <c r="BW61" i="171"/>
  <c r="BW22" i="171"/>
  <c r="BW42" i="171"/>
  <c r="BW62" i="171"/>
  <c r="BW28" i="171"/>
  <c r="BW77" i="171"/>
  <c r="BW43" i="171"/>
  <c r="BW13" i="171"/>
  <c r="BW69" i="171"/>
  <c r="BW17" i="171"/>
  <c r="BW37" i="171"/>
  <c r="BW57" i="171"/>
  <c r="BW16" i="171"/>
  <c r="BW56" i="171"/>
  <c r="BW78" i="171"/>
  <c r="BW31" i="171"/>
  <c r="BW51" i="171"/>
  <c r="BW71" i="171"/>
  <c r="BW11" i="171"/>
  <c r="BW36" i="171"/>
  <c r="AI20" i="171"/>
  <c r="AI40" i="171"/>
  <c r="AI60" i="171"/>
  <c r="AI5" i="171"/>
  <c r="AI4" i="171"/>
  <c r="AI24" i="171"/>
  <c r="AI44" i="171"/>
  <c r="AI35" i="171"/>
  <c r="AI55" i="171"/>
  <c r="AI19" i="171"/>
  <c r="AI39" i="171"/>
  <c r="AI59" i="171"/>
  <c r="AI15" i="171"/>
  <c r="AI30" i="171"/>
  <c r="AI50" i="171"/>
  <c r="AI70" i="171"/>
  <c r="AI14" i="171"/>
  <c r="AI34" i="171"/>
  <c r="AI54" i="171"/>
  <c r="AI76" i="171"/>
  <c r="AI8" i="171"/>
  <c r="AI28" i="171"/>
  <c r="AI48" i="171"/>
  <c r="AI68" i="171"/>
  <c r="AI25" i="171"/>
  <c r="AI45" i="171"/>
  <c r="AI65" i="171"/>
  <c r="AI10" i="171"/>
  <c r="AI9" i="171"/>
  <c r="AI29" i="171"/>
  <c r="AI49" i="171"/>
  <c r="AI23" i="171"/>
  <c r="AI22" i="171"/>
  <c r="AI42" i="171"/>
  <c r="AI62" i="171"/>
  <c r="AI74" i="171"/>
  <c r="AI77" i="171"/>
  <c r="AI43" i="171"/>
  <c r="AI73" i="171"/>
  <c r="AI58" i="171"/>
  <c r="AI16" i="171"/>
  <c r="AI36" i="171"/>
  <c r="AI56" i="171"/>
  <c r="AI13" i="171"/>
  <c r="AI75" i="171"/>
  <c r="AI17" i="171"/>
  <c r="AI37" i="171"/>
  <c r="AI57" i="171"/>
  <c r="AI69" i="171"/>
  <c r="AI33" i="171"/>
  <c r="AI11" i="171"/>
  <c r="AI31" i="171"/>
  <c r="AI51" i="171"/>
  <c r="AI71" i="171"/>
  <c r="AI18" i="171"/>
  <c r="AI63" i="171"/>
  <c r="AI12" i="171"/>
  <c r="AI32" i="171"/>
  <c r="AI52" i="171"/>
  <c r="AI72" i="171"/>
  <c r="AI3" i="171"/>
  <c r="AI38" i="171"/>
  <c r="AI53" i="171"/>
  <c r="AI7" i="171"/>
  <c r="AI27" i="171"/>
  <c r="AI47" i="171"/>
  <c r="AI67" i="171"/>
  <c r="AI6" i="171"/>
  <c r="AI64" i="171"/>
  <c r="AI61" i="171"/>
  <c r="AI41" i="171"/>
  <c r="AI21" i="171"/>
  <c r="AI66" i="171"/>
  <c r="AI78" i="171"/>
  <c r="AI26" i="171"/>
  <c r="AI46" i="171"/>
  <c r="AU95" i="190"/>
  <c r="AU101" i="188"/>
  <c r="AU103" i="188"/>
  <c r="BB5" i="171"/>
  <c r="BB14" i="171"/>
  <c r="BB34" i="171"/>
  <c r="BB54" i="171"/>
  <c r="BB15" i="171"/>
  <c r="BB50" i="171"/>
  <c r="BB65" i="171"/>
  <c r="BB55" i="171"/>
  <c r="BB9" i="171"/>
  <c r="BB29" i="171"/>
  <c r="BB49" i="171"/>
  <c r="BB69" i="171"/>
  <c r="BB45" i="171"/>
  <c r="BB60" i="171"/>
  <c r="BB4" i="171"/>
  <c r="BB24" i="171"/>
  <c r="BB44" i="171"/>
  <c r="BB64" i="171"/>
  <c r="BB35" i="171"/>
  <c r="BB10" i="171"/>
  <c r="BB20" i="171"/>
  <c r="BB40" i="171"/>
  <c r="BB19" i="171"/>
  <c r="BB39" i="171"/>
  <c r="BB59" i="171"/>
  <c r="BB63" i="171"/>
  <c r="BB18" i="171"/>
  <c r="BB76" i="171"/>
  <c r="BB11" i="171"/>
  <c r="BB31" i="171"/>
  <c r="BB51" i="171"/>
  <c r="BB71" i="171"/>
  <c r="BB58" i="171"/>
  <c r="BB73" i="171"/>
  <c r="BB23" i="171"/>
  <c r="BB33" i="171"/>
  <c r="BB38" i="171"/>
  <c r="BB12" i="171"/>
  <c r="BB17" i="171"/>
  <c r="BB47" i="171"/>
  <c r="BB57" i="171"/>
  <c r="BB22" i="171"/>
  <c r="BB42" i="171"/>
  <c r="BB62" i="171"/>
  <c r="BB43" i="171"/>
  <c r="BB6" i="171"/>
  <c r="BB26" i="171"/>
  <c r="BB46" i="171"/>
  <c r="BB66" i="171"/>
  <c r="BB25" i="171"/>
  <c r="BB48" i="171"/>
  <c r="BB30" i="171"/>
  <c r="BB3" i="171"/>
  <c r="BB8" i="171"/>
  <c r="BB21" i="171"/>
  <c r="BB41" i="171"/>
  <c r="BB61" i="171"/>
  <c r="BB70" i="171"/>
  <c r="BB13" i="171"/>
  <c r="BB53" i="171"/>
  <c r="BB7" i="171"/>
  <c r="BB32" i="171"/>
  <c r="BB37" i="171"/>
  <c r="BB52" i="171"/>
  <c r="BB68" i="171"/>
  <c r="BB28" i="171"/>
  <c r="BB16" i="171"/>
  <c r="BB36" i="171"/>
  <c r="BB56" i="171"/>
  <c r="BB78" i="171"/>
  <c r="BB27" i="171"/>
  <c r="BB67" i="171"/>
  <c r="BB77" i="171"/>
  <c r="BB75" i="171"/>
  <c r="BB74" i="171"/>
  <c r="BB72" i="171"/>
  <c r="AE19" i="171"/>
  <c r="AE39" i="171"/>
  <c r="AE59" i="171"/>
  <c r="AE3" i="171"/>
  <c r="AE23" i="171"/>
  <c r="AE43" i="171"/>
  <c r="AE63" i="171"/>
  <c r="AE34" i="171"/>
  <c r="AE54" i="171"/>
  <c r="AE9" i="171"/>
  <c r="AE18" i="171"/>
  <c r="AE38" i="171"/>
  <c r="AE58" i="171"/>
  <c r="AE14" i="171"/>
  <c r="AE29" i="171"/>
  <c r="AE49" i="171"/>
  <c r="AE69" i="171"/>
  <c r="AE75" i="171"/>
  <c r="AE4" i="171"/>
  <c r="AE13" i="171"/>
  <c r="AE33" i="171"/>
  <c r="AE53" i="171"/>
  <c r="AE7" i="171"/>
  <c r="AE27" i="171"/>
  <c r="AE47" i="171"/>
  <c r="AE67" i="171"/>
  <c r="AE24" i="171"/>
  <c r="AE44" i="171"/>
  <c r="AE64" i="171"/>
  <c r="AE8" i="171"/>
  <c r="AE28" i="171"/>
  <c r="AE48" i="171"/>
  <c r="AE52" i="171"/>
  <c r="AE22" i="171"/>
  <c r="AE21" i="171"/>
  <c r="AE41" i="171"/>
  <c r="AE61" i="171"/>
  <c r="AE72" i="171"/>
  <c r="AE15" i="171"/>
  <c r="AE35" i="171"/>
  <c r="AE55" i="171"/>
  <c r="AE42" i="171"/>
  <c r="AE57" i="171"/>
  <c r="AE16" i="171"/>
  <c r="AE36" i="171"/>
  <c r="AE56" i="171"/>
  <c r="AE12" i="171"/>
  <c r="AE74" i="171"/>
  <c r="AE68" i="171"/>
  <c r="AE10" i="171"/>
  <c r="AE30" i="171"/>
  <c r="AE50" i="171"/>
  <c r="AE70" i="171"/>
  <c r="AE32" i="171"/>
  <c r="AE11" i="171"/>
  <c r="AE31" i="171"/>
  <c r="AE51" i="171"/>
  <c r="AE71" i="171"/>
  <c r="AE17" i="171"/>
  <c r="AE62" i="171"/>
  <c r="AE37" i="171"/>
  <c r="AE6" i="171"/>
  <c r="AE26" i="171"/>
  <c r="AE46" i="171"/>
  <c r="AE66" i="171"/>
  <c r="AE65" i="171"/>
  <c r="AE77" i="171"/>
  <c r="AE78" i="171"/>
  <c r="AE25" i="171"/>
  <c r="AE45" i="171"/>
  <c r="AE76" i="171"/>
  <c r="AE5" i="171"/>
  <c r="AE73" i="171"/>
  <c r="AE60" i="171"/>
  <c r="AE40" i="171"/>
  <c r="AE20" i="171"/>
  <c r="AZ95" i="190"/>
  <c r="AZ101" i="188"/>
  <c r="AZ103" i="188"/>
  <c r="O35" i="171"/>
  <c r="O55" i="171"/>
  <c r="O19" i="171"/>
  <c r="O39" i="171"/>
  <c r="O59" i="171"/>
  <c r="O15" i="171"/>
  <c r="O30" i="171"/>
  <c r="O50" i="171"/>
  <c r="O70" i="171"/>
  <c r="O14" i="171"/>
  <c r="O34" i="171"/>
  <c r="O54" i="171"/>
  <c r="O76" i="171"/>
  <c r="O5" i="171"/>
  <c r="O10" i="171"/>
  <c r="O25" i="171"/>
  <c r="O45" i="171"/>
  <c r="O65" i="171"/>
  <c r="O9" i="171"/>
  <c r="O29" i="171"/>
  <c r="O49" i="171"/>
  <c r="O3" i="171"/>
  <c r="O23" i="171"/>
  <c r="O43" i="171"/>
  <c r="O63" i="171"/>
  <c r="O20" i="171"/>
  <c r="O40" i="171"/>
  <c r="O60" i="171"/>
  <c r="O74" i="171"/>
  <c r="O4" i="171"/>
  <c r="O24" i="171"/>
  <c r="O44" i="171"/>
  <c r="O77" i="171"/>
  <c r="O73" i="171"/>
  <c r="O28" i="171"/>
  <c r="O58" i="171"/>
  <c r="O13" i="171"/>
  <c r="O75" i="171"/>
  <c r="O17" i="171"/>
  <c r="O37" i="171"/>
  <c r="O57" i="171"/>
  <c r="O69" i="171"/>
  <c r="O33" i="171"/>
  <c r="O11" i="171"/>
  <c r="O31" i="171"/>
  <c r="O51" i="171"/>
  <c r="O71" i="171"/>
  <c r="O48" i="171"/>
  <c r="O18" i="171"/>
  <c r="O12" i="171"/>
  <c r="O32" i="171"/>
  <c r="O52" i="171"/>
  <c r="O72" i="171"/>
  <c r="O6" i="171"/>
  <c r="O26" i="171"/>
  <c r="O46" i="171"/>
  <c r="O66" i="171"/>
  <c r="O38" i="171"/>
  <c r="O53" i="171"/>
  <c r="O7" i="171"/>
  <c r="O27" i="171"/>
  <c r="O47" i="171"/>
  <c r="O67" i="171"/>
  <c r="O68" i="171"/>
  <c r="O8" i="171"/>
  <c r="O22" i="171"/>
  <c r="O42" i="171"/>
  <c r="O62" i="171"/>
  <c r="O61" i="171"/>
  <c r="O41" i="171"/>
  <c r="O21" i="171"/>
  <c r="O36" i="171"/>
  <c r="O78" i="171"/>
  <c r="O16" i="171"/>
  <c r="O56" i="171"/>
  <c r="O64" i="171"/>
  <c r="V95" i="190"/>
  <c r="V101" i="188"/>
  <c r="V103" i="188"/>
  <c r="S11" i="171"/>
  <c r="S16" i="171"/>
  <c r="S36" i="171"/>
  <c r="S56" i="171"/>
  <c r="S20" i="171"/>
  <c r="S40" i="171"/>
  <c r="S60" i="171"/>
  <c r="S31" i="171"/>
  <c r="S51" i="171"/>
  <c r="S71" i="171"/>
  <c r="S15" i="171"/>
  <c r="S35" i="171"/>
  <c r="S55" i="171"/>
  <c r="S26" i="171"/>
  <c r="S46" i="171"/>
  <c r="S66" i="171"/>
  <c r="S6" i="171"/>
  <c r="S10" i="171"/>
  <c r="S30" i="171"/>
  <c r="S50" i="171"/>
  <c r="S4" i="171"/>
  <c r="S24" i="171"/>
  <c r="S44" i="171"/>
  <c r="S64" i="171"/>
  <c r="S21" i="171"/>
  <c r="S41" i="171"/>
  <c r="S61" i="171"/>
  <c r="S77" i="171"/>
  <c r="S5" i="171"/>
  <c r="S25" i="171"/>
  <c r="S45" i="171"/>
  <c r="S29" i="171"/>
  <c r="S14" i="171"/>
  <c r="S59" i="171"/>
  <c r="S18" i="171"/>
  <c r="S38" i="171"/>
  <c r="S58" i="171"/>
  <c r="S34" i="171"/>
  <c r="S49" i="171"/>
  <c r="S19" i="171"/>
  <c r="S12" i="171"/>
  <c r="S32" i="171"/>
  <c r="S52" i="171"/>
  <c r="S72" i="171"/>
  <c r="S13" i="171"/>
  <c r="S33" i="171"/>
  <c r="S53" i="171"/>
  <c r="S73" i="171"/>
  <c r="S74" i="171"/>
  <c r="S39" i="171"/>
  <c r="S54" i="171"/>
  <c r="S7" i="171"/>
  <c r="S27" i="171"/>
  <c r="S47" i="171"/>
  <c r="S67" i="171"/>
  <c r="S69" i="171"/>
  <c r="S76" i="171"/>
  <c r="S8" i="171"/>
  <c r="S28" i="171"/>
  <c r="S48" i="171"/>
  <c r="S68" i="171"/>
  <c r="S65" i="171"/>
  <c r="S9" i="171"/>
  <c r="S3" i="171"/>
  <c r="S23" i="171"/>
  <c r="S43" i="171"/>
  <c r="S63" i="171"/>
  <c r="S22" i="171"/>
  <c r="S75" i="171"/>
  <c r="S70" i="171"/>
  <c r="S37" i="171"/>
  <c r="S17" i="171"/>
  <c r="S57" i="171"/>
  <c r="S78" i="171"/>
  <c r="S62" i="171"/>
  <c r="S42" i="171"/>
  <c r="BF15" i="171"/>
  <c r="BF35" i="171"/>
  <c r="BF55" i="171"/>
  <c r="BF21" i="171"/>
  <c r="BF66" i="171"/>
  <c r="BF31" i="171"/>
  <c r="BF74" i="171"/>
  <c r="BF10" i="171"/>
  <c r="BF30" i="171"/>
  <c r="BF50" i="171"/>
  <c r="BF70" i="171"/>
  <c r="BF46" i="171"/>
  <c r="BF41" i="171"/>
  <c r="BF5" i="171"/>
  <c r="BF25" i="171"/>
  <c r="BF45" i="171"/>
  <c r="BF65" i="171"/>
  <c r="BF11" i="171"/>
  <c r="BF56" i="171"/>
  <c r="BF61" i="171"/>
  <c r="BF16" i="171"/>
  <c r="BF36" i="171"/>
  <c r="BF20" i="171"/>
  <c r="BF40" i="171"/>
  <c r="BF60" i="171"/>
  <c r="BF64" i="171"/>
  <c r="BF9" i="171"/>
  <c r="BF71" i="171"/>
  <c r="BF59" i="171"/>
  <c r="BF12" i="171"/>
  <c r="BF32" i="171"/>
  <c r="BF52" i="171"/>
  <c r="BF72" i="171"/>
  <c r="BF34" i="171"/>
  <c r="BF38" i="171"/>
  <c r="BF48" i="171"/>
  <c r="BF58" i="171"/>
  <c r="BF44" i="171"/>
  <c r="BF33" i="171"/>
  <c r="BF49" i="171"/>
  <c r="BF7" i="171"/>
  <c r="BF27" i="171"/>
  <c r="BF47" i="171"/>
  <c r="BF67" i="171"/>
  <c r="BF6" i="171"/>
  <c r="BF24" i="171"/>
  <c r="BF8" i="171"/>
  <c r="BF43" i="171"/>
  <c r="BF14" i="171"/>
  <c r="BF29" i="171"/>
  <c r="BF28" i="171"/>
  <c r="BF78" i="171"/>
  <c r="BF22" i="171"/>
  <c r="BF42" i="171"/>
  <c r="BF62" i="171"/>
  <c r="BF54" i="171"/>
  <c r="BF69" i="171"/>
  <c r="BF63" i="171"/>
  <c r="BF3" i="171"/>
  <c r="BF18" i="171"/>
  <c r="BF23" i="171"/>
  <c r="BF17" i="171"/>
  <c r="BF37" i="171"/>
  <c r="BF57" i="171"/>
  <c r="BF39" i="171"/>
  <c r="BF26" i="171"/>
  <c r="BF13" i="171"/>
  <c r="BF51" i="171"/>
  <c r="BF4" i="171"/>
  <c r="BF19" i="171"/>
  <c r="BF53" i="171"/>
  <c r="BF68" i="171"/>
  <c r="BF77" i="171"/>
  <c r="BF75" i="171"/>
  <c r="BF76" i="171"/>
  <c r="BF73" i="171"/>
  <c r="BF95" i="190"/>
  <c r="BF101" i="188"/>
  <c r="BF103" i="188"/>
  <c r="BB95" i="190"/>
  <c r="BB101" i="188"/>
  <c r="BB103" i="188"/>
  <c r="AU75" i="171"/>
  <c r="AU23" i="171"/>
  <c r="AU43" i="171"/>
  <c r="AU63" i="171"/>
  <c r="AU7" i="171"/>
  <c r="AU27" i="171"/>
  <c r="AU47" i="171"/>
  <c r="AU18" i="171"/>
  <c r="AU38" i="171"/>
  <c r="AU58" i="171"/>
  <c r="AU22" i="171"/>
  <c r="AU42" i="171"/>
  <c r="AU62" i="171"/>
  <c r="AU33" i="171"/>
  <c r="AU53" i="171"/>
  <c r="AU73" i="171"/>
  <c r="AU78" i="171"/>
  <c r="AU17" i="171"/>
  <c r="AU37" i="171"/>
  <c r="AU57" i="171"/>
  <c r="AU77" i="171"/>
  <c r="AU11" i="171"/>
  <c r="AU31" i="171"/>
  <c r="AU51" i="171"/>
  <c r="AU71" i="171"/>
  <c r="AU3" i="171"/>
  <c r="AU13" i="171"/>
  <c r="AU28" i="171"/>
  <c r="AU48" i="171"/>
  <c r="AU68" i="171"/>
  <c r="AU8" i="171"/>
  <c r="AU12" i="171"/>
  <c r="AU32" i="171"/>
  <c r="AU52" i="171"/>
  <c r="AU46" i="171"/>
  <c r="AU16" i="171"/>
  <c r="AU61" i="171"/>
  <c r="AU5" i="171"/>
  <c r="AU25" i="171"/>
  <c r="AU45" i="171"/>
  <c r="AU65" i="171"/>
  <c r="AU36" i="171"/>
  <c r="AU19" i="171"/>
  <c r="AU39" i="171"/>
  <c r="AU59" i="171"/>
  <c r="AU66" i="171"/>
  <c r="AU21" i="171"/>
  <c r="AU20" i="171"/>
  <c r="AU40" i="171"/>
  <c r="AU60" i="171"/>
  <c r="AU6" i="171"/>
  <c r="AU14" i="171"/>
  <c r="AU34" i="171"/>
  <c r="AU54" i="171"/>
  <c r="AU41" i="171"/>
  <c r="AU56" i="171"/>
  <c r="AU15" i="171"/>
  <c r="AU35" i="171"/>
  <c r="AU55" i="171"/>
  <c r="AU26" i="171"/>
  <c r="AU10" i="171"/>
  <c r="AU30" i="171"/>
  <c r="AU50" i="171"/>
  <c r="AU70" i="171"/>
  <c r="AU29" i="171"/>
  <c r="AU9" i="171"/>
  <c r="AU76" i="171"/>
  <c r="AU67" i="171"/>
  <c r="AU64" i="171"/>
  <c r="AU74" i="171"/>
  <c r="AU24" i="171"/>
  <c r="AU44" i="171"/>
  <c r="AU4" i="171"/>
  <c r="AU72" i="171"/>
  <c r="AU49" i="171"/>
  <c r="AU69" i="171"/>
  <c r="AO95" i="190"/>
  <c r="AO101" i="188"/>
  <c r="AO103" i="188"/>
  <c r="AP95" i="190"/>
  <c r="AP101" i="188"/>
  <c r="AP103" i="188"/>
  <c r="Q10" i="171"/>
  <c r="Q30" i="171"/>
  <c r="Q50" i="171"/>
  <c r="Q70" i="171"/>
  <c r="Q5" i="171"/>
  <c r="Q25" i="171"/>
  <c r="Q45" i="171"/>
  <c r="Q65" i="171"/>
  <c r="Q20" i="171"/>
  <c r="Q40" i="171"/>
  <c r="Q60" i="171"/>
  <c r="Q14" i="171"/>
  <c r="Q34" i="171"/>
  <c r="Q54" i="171"/>
  <c r="Q74" i="171"/>
  <c r="Q15" i="171"/>
  <c r="Q35" i="171"/>
  <c r="Q55" i="171"/>
  <c r="Q9" i="171"/>
  <c r="Q29" i="171"/>
  <c r="Q49" i="171"/>
  <c r="Q69" i="171"/>
  <c r="Q59" i="171"/>
  <c r="Q64" i="171"/>
  <c r="Q4" i="171"/>
  <c r="Q8" i="171"/>
  <c r="Q18" i="171"/>
  <c r="Q38" i="171"/>
  <c r="Q58" i="171"/>
  <c r="Q75" i="171"/>
  <c r="Q22" i="171"/>
  <c r="Q42" i="171"/>
  <c r="Q33" i="171"/>
  <c r="Q53" i="171"/>
  <c r="Q73" i="171"/>
  <c r="Q13" i="171"/>
  <c r="Q3" i="171"/>
  <c r="Q17" i="171"/>
  <c r="Q37" i="171"/>
  <c r="Q28" i="171"/>
  <c r="Q48" i="171"/>
  <c r="Q68" i="171"/>
  <c r="Q12" i="171"/>
  <c r="Q32" i="171"/>
  <c r="Q19" i="171"/>
  <c r="Q24" i="171"/>
  <c r="Q39" i="171"/>
  <c r="Q23" i="171"/>
  <c r="Q43" i="171"/>
  <c r="Q63" i="171"/>
  <c r="Q44" i="171"/>
  <c r="Q77" i="171"/>
  <c r="Q46" i="171"/>
  <c r="Q61" i="171"/>
  <c r="Q31" i="171"/>
  <c r="Q52" i="171"/>
  <c r="Q6" i="171"/>
  <c r="Q41" i="171"/>
  <c r="Q56" i="171"/>
  <c r="Q57" i="171"/>
  <c r="Q72" i="171"/>
  <c r="Q26" i="171"/>
  <c r="Q76" i="171"/>
  <c r="Q36" i="171"/>
  <c r="Q27" i="171"/>
  <c r="Q21" i="171"/>
  <c r="Q51" i="171"/>
  <c r="Q71" i="171"/>
  <c r="Q62" i="171"/>
  <c r="Q78" i="171"/>
  <c r="Q47" i="171"/>
  <c r="Q16" i="171"/>
  <c r="Q66" i="171"/>
  <c r="Q7" i="171"/>
  <c r="Q67" i="171"/>
  <c r="Q11" i="171"/>
  <c r="P95" i="190"/>
  <c r="P101" i="188"/>
  <c r="P103" i="188"/>
  <c r="AF95" i="190"/>
  <c r="AF101" i="188"/>
  <c r="AF103" i="188"/>
  <c r="AP17" i="171"/>
  <c r="AP42" i="171"/>
  <c r="AP11" i="171"/>
  <c r="AP31" i="171"/>
  <c r="AP51" i="171"/>
  <c r="AP71" i="171"/>
  <c r="AP37" i="171"/>
  <c r="AP47" i="171"/>
  <c r="AP6" i="171"/>
  <c r="AP26" i="171"/>
  <c r="AP46" i="171"/>
  <c r="AP66" i="171"/>
  <c r="AP57" i="171"/>
  <c r="AP67" i="171"/>
  <c r="AP21" i="171"/>
  <c r="AP41" i="171"/>
  <c r="AP61" i="171"/>
  <c r="AP12" i="171"/>
  <c r="AP62" i="171"/>
  <c r="AP77" i="171"/>
  <c r="AP16" i="171"/>
  <c r="AP36" i="171"/>
  <c r="AP56" i="171"/>
  <c r="AP15" i="171"/>
  <c r="AP45" i="171"/>
  <c r="AP60" i="171"/>
  <c r="AP5" i="171"/>
  <c r="AP20" i="171"/>
  <c r="AP35" i="171"/>
  <c r="AP27" i="171"/>
  <c r="AP74" i="171"/>
  <c r="AP7" i="171"/>
  <c r="AP22" i="171"/>
  <c r="AP65" i="171"/>
  <c r="AP8" i="171"/>
  <c r="AP28" i="171"/>
  <c r="AP48" i="171"/>
  <c r="AP68" i="171"/>
  <c r="AP52" i="171"/>
  <c r="AP19" i="171"/>
  <c r="AP54" i="171"/>
  <c r="AP30" i="171"/>
  <c r="AP14" i="171"/>
  <c r="AP39" i="171"/>
  <c r="AP55" i="171"/>
  <c r="AP23" i="171"/>
  <c r="AP43" i="171"/>
  <c r="AP63" i="171"/>
  <c r="AP70" i="171"/>
  <c r="AP72" i="171"/>
  <c r="AP10" i="171"/>
  <c r="AP64" i="171"/>
  <c r="AP40" i="171"/>
  <c r="AP3" i="171"/>
  <c r="AP18" i="171"/>
  <c r="AP38" i="171"/>
  <c r="AP58" i="171"/>
  <c r="AP32" i="171"/>
  <c r="AP29" i="171"/>
  <c r="AP49" i="171"/>
  <c r="AP13" i="171"/>
  <c r="AP33" i="171"/>
  <c r="AP53" i="171"/>
  <c r="AP73" i="171"/>
  <c r="AP50" i="171"/>
  <c r="AP34" i="171"/>
  <c r="AP44" i="171"/>
  <c r="AP59" i="171"/>
  <c r="AP25" i="171"/>
  <c r="AP4" i="171"/>
  <c r="AP24" i="171"/>
  <c r="AP76" i="171"/>
  <c r="AP9" i="171"/>
  <c r="AP75" i="171"/>
  <c r="AP78" i="171"/>
  <c r="AP69" i="171"/>
  <c r="BV73" i="171"/>
  <c r="BV74" i="171"/>
  <c r="BV75" i="171"/>
  <c r="BV35" i="171"/>
  <c r="BV60" i="171"/>
  <c r="BV19" i="171"/>
  <c r="BV39" i="171"/>
  <c r="BV59" i="171"/>
  <c r="BV70" i="171"/>
  <c r="BV76" i="171"/>
  <c r="BV45" i="171"/>
  <c r="BV14" i="171"/>
  <c r="BV34" i="171"/>
  <c r="BV54" i="171"/>
  <c r="BV9" i="171"/>
  <c r="BV29" i="171"/>
  <c r="BV49" i="171"/>
  <c r="BV69" i="171"/>
  <c r="BV15" i="171"/>
  <c r="BV25" i="171"/>
  <c r="BV20" i="171"/>
  <c r="BV50" i="171"/>
  <c r="BV55" i="171"/>
  <c r="BV10" i="171"/>
  <c r="BV4" i="171"/>
  <c r="BV24" i="171"/>
  <c r="BV44" i="171"/>
  <c r="BV64" i="171"/>
  <c r="BV48" i="171"/>
  <c r="BV68" i="171"/>
  <c r="BV23" i="171"/>
  <c r="BV28" i="171"/>
  <c r="BV33" i="171"/>
  <c r="BV40" i="171"/>
  <c r="BV30" i="171"/>
  <c r="BV13" i="171"/>
  <c r="BV16" i="171"/>
  <c r="BV36" i="171"/>
  <c r="BV56" i="171"/>
  <c r="BV78" i="171"/>
  <c r="BV38" i="171"/>
  <c r="BV22" i="171"/>
  <c r="BV7" i="171"/>
  <c r="BV27" i="171"/>
  <c r="BV65" i="171"/>
  <c r="BV11" i="171"/>
  <c r="BV31" i="171"/>
  <c r="BV51" i="171"/>
  <c r="BV71" i="171"/>
  <c r="BV58" i="171"/>
  <c r="BV18" i="171"/>
  <c r="BV12" i="171"/>
  <c r="BV47" i="171"/>
  <c r="BV57" i="171"/>
  <c r="BV17" i="171"/>
  <c r="BV43" i="171"/>
  <c r="BV3" i="171"/>
  <c r="BV6" i="171"/>
  <c r="BV26" i="171"/>
  <c r="BV46" i="171"/>
  <c r="BV66" i="171"/>
  <c r="BV63" i="171"/>
  <c r="BV37" i="171"/>
  <c r="BV8" i="171"/>
  <c r="BV21" i="171"/>
  <c r="BV41" i="171"/>
  <c r="BV61" i="171"/>
  <c r="BV53" i="171"/>
  <c r="BV42" i="171"/>
  <c r="BV52" i="171"/>
  <c r="BV62" i="171"/>
  <c r="BV32" i="171"/>
  <c r="BV72" i="171"/>
  <c r="BV67" i="171"/>
  <c r="BV77" i="171"/>
  <c r="BV5" i="171"/>
  <c r="AC95" i="190"/>
  <c r="AC101" i="188"/>
  <c r="AC103" i="188"/>
  <c r="CA95" i="190"/>
  <c r="CA101" i="188"/>
  <c r="CA103" i="188"/>
  <c r="AN13" i="201"/>
  <c r="AN91" i="205"/>
  <c r="AN91" i="201" s="1"/>
  <c r="BJ95" i="190"/>
  <c r="BJ101" i="188"/>
  <c r="BJ103" i="188"/>
  <c r="B12" i="171"/>
  <c r="B22" i="171"/>
  <c r="B57" i="171"/>
  <c r="B67" i="171"/>
  <c r="B21" i="171"/>
  <c r="B41" i="171"/>
  <c r="B61" i="171"/>
  <c r="B52" i="171"/>
  <c r="B7" i="171"/>
  <c r="B77" i="171"/>
  <c r="B16" i="171"/>
  <c r="B36" i="171"/>
  <c r="B56" i="171"/>
  <c r="B27" i="171"/>
  <c r="B62" i="171"/>
  <c r="B11" i="171"/>
  <c r="B31" i="171"/>
  <c r="B51" i="171"/>
  <c r="B71" i="171"/>
  <c r="B47" i="171"/>
  <c r="B42" i="171"/>
  <c r="B32" i="171"/>
  <c r="B6" i="171"/>
  <c r="B26" i="171"/>
  <c r="B46" i="171"/>
  <c r="B66" i="171"/>
  <c r="B50" i="171"/>
  <c r="B70" i="171"/>
  <c r="B72" i="171"/>
  <c r="B37" i="171"/>
  <c r="B17" i="171"/>
  <c r="B15" i="171"/>
  <c r="B30" i="171"/>
  <c r="B18" i="171"/>
  <c r="B38" i="171"/>
  <c r="B58" i="171"/>
  <c r="B40" i="171"/>
  <c r="B10" i="171"/>
  <c r="B20" i="171"/>
  <c r="B60" i="171"/>
  <c r="B3" i="171"/>
  <c r="B13" i="171"/>
  <c r="B33" i="171"/>
  <c r="B53" i="171"/>
  <c r="B73" i="171"/>
  <c r="B45" i="171"/>
  <c r="B35" i="171"/>
  <c r="B29" i="171"/>
  <c r="B34" i="171"/>
  <c r="B39" i="171"/>
  <c r="B49" i="171"/>
  <c r="B59" i="171"/>
  <c r="B9" i="171"/>
  <c r="B8" i="171"/>
  <c r="B28" i="171"/>
  <c r="B48" i="171"/>
  <c r="B68" i="171"/>
  <c r="B65" i="171"/>
  <c r="B78" i="171"/>
  <c r="B24" i="171"/>
  <c r="B54" i="171"/>
  <c r="B25" i="171"/>
  <c r="B44" i="171"/>
  <c r="B23" i="171"/>
  <c r="B43" i="171"/>
  <c r="B63" i="171"/>
  <c r="B55" i="171"/>
  <c r="B74" i="171"/>
  <c r="B4" i="171"/>
  <c r="B19" i="171"/>
  <c r="B64" i="171"/>
  <c r="B5" i="171"/>
  <c r="B14" i="171"/>
  <c r="B75" i="171"/>
  <c r="B69" i="171"/>
  <c r="B76" i="171"/>
  <c r="AT28" i="171"/>
  <c r="AT53" i="171"/>
  <c r="AT12" i="171"/>
  <c r="AT32" i="171"/>
  <c r="AT52" i="171"/>
  <c r="AT72" i="171"/>
  <c r="AT78" i="171"/>
  <c r="AT38" i="171"/>
  <c r="AT13" i="171"/>
  <c r="AT23" i="171"/>
  <c r="AT58" i="171"/>
  <c r="AT7" i="171"/>
  <c r="AT27" i="171"/>
  <c r="AT47" i="171"/>
  <c r="AT67" i="171"/>
  <c r="AT18" i="171"/>
  <c r="AT33" i="171"/>
  <c r="AT8" i="171"/>
  <c r="AT22" i="171"/>
  <c r="AT42" i="171"/>
  <c r="AT62" i="171"/>
  <c r="AT73" i="171"/>
  <c r="AT77" i="171"/>
  <c r="AT63" i="171"/>
  <c r="AT48" i="171"/>
  <c r="AT17" i="171"/>
  <c r="AT37" i="171"/>
  <c r="AT57" i="171"/>
  <c r="AT46" i="171"/>
  <c r="AT61" i="171"/>
  <c r="AT75" i="171"/>
  <c r="AT43" i="171"/>
  <c r="AT9" i="171"/>
  <c r="AT29" i="171"/>
  <c r="AT49" i="171"/>
  <c r="AT69" i="171"/>
  <c r="AT3" i="171"/>
  <c r="AT56" i="171"/>
  <c r="AT55" i="171"/>
  <c r="AT71" i="171"/>
  <c r="AT36" i="171"/>
  <c r="AT4" i="171"/>
  <c r="AT24" i="171"/>
  <c r="AT44" i="171"/>
  <c r="AT64" i="171"/>
  <c r="AT21" i="171"/>
  <c r="AT31" i="171"/>
  <c r="AT41" i="171"/>
  <c r="AT30" i="171"/>
  <c r="AT40" i="171"/>
  <c r="AT20" i="171"/>
  <c r="AT25" i="171"/>
  <c r="AT19" i="171"/>
  <c r="AT39" i="171"/>
  <c r="AT59" i="171"/>
  <c r="AT6" i="171"/>
  <c r="AT26" i="171"/>
  <c r="AT11" i="171"/>
  <c r="AT16" i="171"/>
  <c r="AT74" i="171"/>
  <c r="AT5" i="171"/>
  <c r="AT45" i="171"/>
  <c r="AT50" i="171"/>
  <c r="AT35" i="171"/>
  <c r="AT14" i="171"/>
  <c r="AT34" i="171"/>
  <c r="AT54" i="171"/>
  <c r="AT68" i="171"/>
  <c r="AT51" i="171"/>
  <c r="AT66" i="171"/>
  <c r="AT10" i="171"/>
  <c r="AT15" i="171"/>
  <c r="AT60" i="171"/>
  <c r="AT76" i="171"/>
  <c r="AT65" i="171"/>
  <c r="AT70" i="171"/>
  <c r="BP78" i="171"/>
  <c r="BP18" i="171"/>
  <c r="BP38" i="171"/>
  <c r="BP58" i="171"/>
  <c r="BP13" i="171"/>
  <c r="BP33" i="171"/>
  <c r="BP53" i="171"/>
  <c r="BP73" i="171"/>
  <c r="BP8" i="171"/>
  <c r="BP28" i="171"/>
  <c r="BP48" i="171"/>
  <c r="BP68" i="171"/>
  <c r="BP3" i="171"/>
  <c r="BP23" i="171"/>
  <c r="BP43" i="171"/>
  <c r="BP63" i="171"/>
  <c r="BP29" i="171"/>
  <c r="BP21" i="171"/>
  <c r="BP77" i="171"/>
  <c r="BP6" i="171"/>
  <c r="BP7" i="171"/>
  <c r="BP42" i="171"/>
  <c r="BP62" i="171"/>
  <c r="BP16" i="171"/>
  <c r="BP24" i="171"/>
  <c r="BP26" i="171"/>
  <c r="BP36" i="171"/>
  <c r="BP27" i="171"/>
  <c r="BP4" i="171"/>
  <c r="BP37" i="171"/>
  <c r="BP31" i="171"/>
  <c r="BP76" i="171"/>
  <c r="BP19" i="171"/>
  <c r="BP34" i="171"/>
  <c r="BP22" i="171"/>
  <c r="BP11" i="171"/>
  <c r="BP14" i="171"/>
  <c r="BP32" i="171"/>
  <c r="BP74" i="171"/>
  <c r="BP9" i="171"/>
  <c r="BP35" i="171"/>
  <c r="BP70" i="171"/>
  <c r="BP71" i="171"/>
  <c r="BP50" i="171"/>
  <c r="BP60" i="171"/>
  <c r="BP54" i="171"/>
  <c r="BP52" i="171"/>
  <c r="BP30" i="171"/>
  <c r="BP57" i="171"/>
  <c r="BP56" i="171"/>
  <c r="BP49" i="171"/>
  <c r="BP69" i="171"/>
  <c r="BP15" i="171"/>
  <c r="BP67" i="171"/>
  <c r="BP46" i="171"/>
  <c r="BP61" i="171"/>
  <c r="BP47" i="171"/>
  <c r="BP72" i="171"/>
  <c r="BP25" i="171"/>
  <c r="BP45" i="171"/>
  <c r="BP55" i="171"/>
  <c r="BP10" i="171"/>
  <c r="BP44" i="171"/>
  <c r="BP64" i="171"/>
  <c r="BP75" i="171"/>
  <c r="BP65" i="171"/>
  <c r="BP66" i="171"/>
  <c r="BP12" i="171"/>
  <c r="BP17" i="171"/>
  <c r="BP5" i="171"/>
  <c r="BP40" i="171"/>
  <c r="BP20" i="171"/>
  <c r="BP59" i="171"/>
  <c r="BP41" i="171"/>
  <c r="BP51" i="171"/>
  <c r="BP39" i="171"/>
  <c r="H95" i="190"/>
  <c r="H101" i="188"/>
  <c r="H103" i="188"/>
  <c r="BE20" i="171"/>
  <c r="BE40" i="171"/>
  <c r="BE60" i="171"/>
  <c r="BE74" i="171"/>
  <c r="BE15" i="171"/>
  <c r="BE35" i="171"/>
  <c r="BE55" i="171"/>
  <c r="BE10" i="171"/>
  <c r="BE30" i="171"/>
  <c r="BE50" i="171"/>
  <c r="BE70" i="171"/>
  <c r="BE4" i="171"/>
  <c r="BE24" i="171"/>
  <c r="BE44" i="171"/>
  <c r="BE64" i="171"/>
  <c r="BE5" i="171"/>
  <c r="BE25" i="171"/>
  <c r="BE45" i="171"/>
  <c r="BE65" i="171"/>
  <c r="BE19" i="171"/>
  <c r="BE39" i="171"/>
  <c r="BE59" i="171"/>
  <c r="BE13" i="171"/>
  <c r="BE3" i="171"/>
  <c r="BE28" i="171"/>
  <c r="BE48" i="171"/>
  <c r="BE68" i="171"/>
  <c r="BE29" i="171"/>
  <c r="BE34" i="171"/>
  <c r="BE49" i="171"/>
  <c r="BE12" i="171"/>
  <c r="BE32" i="171"/>
  <c r="BE14" i="171"/>
  <c r="BE54" i="171"/>
  <c r="BE9" i="171"/>
  <c r="BE23" i="171"/>
  <c r="BE43" i="171"/>
  <c r="BE63" i="171"/>
  <c r="BE69" i="171"/>
  <c r="BE8" i="171"/>
  <c r="BE7" i="171"/>
  <c r="BE27" i="171"/>
  <c r="BE18" i="171"/>
  <c r="BE38" i="171"/>
  <c r="BE58" i="171"/>
  <c r="BE76" i="171"/>
  <c r="BE75" i="171"/>
  <c r="BE22" i="171"/>
  <c r="BE42" i="171"/>
  <c r="BE33" i="171"/>
  <c r="BE53" i="171"/>
  <c r="BE73" i="171"/>
  <c r="BE36" i="171"/>
  <c r="BE51" i="171"/>
  <c r="BE71" i="171"/>
  <c r="BE62" i="171"/>
  <c r="BE16" i="171"/>
  <c r="BE78" i="171"/>
  <c r="BE47" i="171"/>
  <c r="BE66" i="171"/>
  <c r="BE11" i="171"/>
  <c r="BE37" i="171"/>
  <c r="BE67" i="171"/>
  <c r="BE77" i="171"/>
  <c r="BE31" i="171"/>
  <c r="BE46" i="171"/>
  <c r="BE6" i="171"/>
  <c r="BE61" i="171"/>
  <c r="BE52" i="171"/>
  <c r="BE26" i="171"/>
  <c r="BE41" i="171"/>
  <c r="BE57" i="171"/>
  <c r="BE72" i="171"/>
  <c r="BE56" i="171"/>
  <c r="BE17" i="171"/>
  <c r="BE21" i="171"/>
  <c r="M9" i="171"/>
  <c r="M29" i="171"/>
  <c r="M49" i="171"/>
  <c r="M69" i="171"/>
  <c r="M4" i="171"/>
  <c r="M24" i="171"/>
  <c r="M44" i="171"/>
  <c r="M64" i="171"/>
  <c r="M19" i="171"/>
  <c r="M39" i="171"/>
  <c r="M59" i="171"/>
  <c r="M13" i="171"/>
  <c r="M33" i="171"/>
  <c r="M53" i="171"/>
  <c r="M73" i="171"/>
  <c r="M14" i="171"/>
  <c r="M34" i="171"/>
  <c r="M54" i="171"/>
  <c r="M76" i="171"/>
  <c r="M8" i="171"/>
  <c r="M28" i="171"/>
  <c r="M48" i="171"/>
  <c r="M68" i="171"/>
  <c r="M38" i="171"/>
  <c r="M18" i="171"/>
  <c r="M23" i="171"/>
  <c r="M43" i="171"/>
  <c r="M3" i="171"/>
  <c r="M58" i="171"/>
  <c r="M63" i="171"/>
  <c r="M7" i="171"/>
  <c r="M17" i="171"/>
  <c r="M37" i="171"/>
  <c r="M57" i="171"/>
  <c r="M21" i="171"/>
  <c r="M41" i="171"/>
  <c r="M32" i="171"/>
  <c r="M52" i="171"/>
  <c r="M72" i="171"/>
  <c r="M12" i="171"/>
  <c r="M16" i="171"/>
  <c r="M36" i="171"/>
  <c r="M27" i="171"/>
  <c r="M47" i="171"/>
  <c r="M67" i="171"/>
  <c r="M75" i="171"/>
  <c r="M11" i="171"/>
  <c r="M31" i="171"/>
  <c r="M78" i="171"/>
  <c r="M22" i="171"/>
  <c r="M42" i="171"/>
  <c r="M62" i="171"/>
  <c r="M66" i="171"/>
  <c r="M45" i="171"/>
  <c r="M60" i="171"/>
  <c r="M10" i="171"/>
  <c r="M51" i="171"/>
  <c r="M40" i="171"/>
  <c r="M6" i="171"/>
  <c r="M30" i="171"/>
  <c r="M55" i="171"/>
  <c r="M5" i="171"/>
  <c r="M71" i="171"/>
  <c r="M74" i="171"/>
  <c r="M56" i="171"/>
  <c r="M35" i="171"/>
  <c r="M77" i="171"/>
  <c r="M25" i="171"/>
  <c r="M50" i="171"/>
  <c r="M70" i="171"/>
  <c r="M61" i="171"/>
  <c r="M20" i="171"/>
  <c r="M65" i="171"/>
  <c r="M26" i="171"/>
  <c r="M46" i="171"/>
  <c r="M15" i="171"/>
  <c r="BD95" i="190"/>
  <c r="BD101" i="188"/>
  <c r="BD103" i="188"/>
  <c r="AJ13" i="201"/>
  <c r="AJ91" i="205"/>
  <c r="AJ91" i="201" s="1"/>
  <c r="BN95" i="190"/>
  <c r="BN101" i="188"/>
  <c r="BN103" i="188"/>
  <c r="CB95" i="170"/>
  <c r="CB101" i="168"/>
  <c r="CB107" i="168"/>
  <c r="CB102" i="168"/>
  <c r="O95" i="190"/>
  <c r="O101" i="188"/>
  <c r="O103" i="188"/>
  <c r="BH95" i="190"/>
  <c r="BH101" i="188"/>
  <c r="BH103" i="188"/>
  <c r="AS95" i="190"/>
  <c r="AS101" i="188"/>
  <c r="AS103" i="188"/>
  <c r="V17" i="171"/>
  <c r="V22" i="171"/>
  <c r="V6" i="171"/>
  <c r="V26" i="171"/>
  <c r="V46" i="171"/>
  <c r="V66" i="171"/>
  <c r="V37" i="171"/>
  <c r="V62" i="171"/>
  <c r="V21" i="171"/>
  <c r="V41" i="171"/>
  <c r="V61" i="171"/>
  <c r="V72" i="171"/>
  <c r="V77" i="171"/>
  <c r="V32" i="171"/>
  <c r="V57" i="171"/>
  <c r="V16" i="171"/>
  <c r="V36" i="171"/>
  <c r="V56" i="171"/>
  <c r="V74" i="171"/>
  <c r="V12" i="171"/>
  <c r="V47" i="171"/>
  <c r="V27" i="171"/>
  <c r="V11" i="171"/>
  <c r="V31" i="171"/>
  <c r="V51" i="171"/>
  <c r="V71" i="171"/>
  <c r="V35" i="171"/>
  <c r="V40" i="171"/>
  <c r="V55" i="171"/>
  <c r="V15" i="171"/>
  <c r="V67" i="171"/>
  <c r="V52" i="171"/>
  <c r="V23" i="171"/>
  <c r="V43" i="171"/>
  <c r="V63" i="171"/>
  <c r="V42" i="171"/>
  <c r="V70" i="171"/>
  <c r="V5" i="171"/>
  <c r="V4" i="171"/>
  <c r="V14" i="171"/>
  <c r="V64" i="171"/>
  <c r="V10" i="171"/>
  <c r="V18" i="171"/>
  <c r="V38" i="171"/>
  <c r="V58" i="171"/>
  <c r="V9" i="171"/>
  <c r="V60" i="171"/>
  <c r="V13" i="171"/>
  <c r="V33" i="171"/>
  <c r="V53" i="171"/>
  <c r="V73" i="171"/>
  <c r="V25" i="171"/>
  <c r="V45" i="171"/>
  <c r="V34" i="171"/>
  <c r="V39" i="171"/>
  <c r="V44" i="171"/>
  <c r="V59" i="171"/>
  <c r="V50" i="171"/>
  <c r="V30" i="171"/>
  <c r="V29" i="171"/>
  <c r="V49" i="171"/>
  <c r="V7" i="171"/>
  <c r="V65" i="171"/>
  <c r="V8" i="171"/>
  <c r="V28" i="171"/>
  <c r="V48" i="171"/>
  <c r="V68" i="171"/>
  <c r="V20" i="171"/>
  <c r="V24" i="171"/>
  <c r="V54" i="171"/>
  <c r="V19" i="171"/>
  <c r="V75" i="171"/>
  <c r="V78" i="171"/>
  <c r="V3" i="171"/>
  <c r="V69" i="171"/>
  <c r="V76" i="171"/>
  <c r="H3" i="171"/>
  <c r="H23" i="171"/>
  <c r="H43" i="171"/>
  <c r="H63" i="171"/>
  <c r="H78" i="171"/>
  <c r="H18" i="171"/>
  <c r="H38" i="171"/>
  <c r="H58" i="171"/>
  <c r="H13" i="171"/>
  <c r="H33" i="171"/>
  <c r="H53" i="171"/>
  <c r="H73" i="171"/>
  <c r="H77" i="171"/>
  <c r="H8" i="171"/>
  <c r="H28" i="171"/>
  <c r="H48" i="171"/>
  <c r="H68" i="171"/>
  <c r="H6" i="171"/>
  <c r="H76" i="171"/>
  <c r="H14" i="171"/>
  <c r="H19" i="171"/>
  <c r="H34" i="171"/>
  <c r="H74" i="171"/>
  <c r="H16" i="171"/>
  <c r="H31" i="171"/>
  <c r="H26" i="171"/>
  <c r="H4" i="171"/>
  <c r="H47" i="171"/>
  <c r="H57" i="171"/>
  <c r="H11" i="171"/>
  <c r="H36" i="171"/>
  <c r="H12" i="171"/>
  <c r="H72" i="171"/>
  <c r="H42" i="171"/>
  <c r="H24" i="171"/>
  <c r="H62" i="171"/>
  <c r="H9" i="171"/>
  <c r="H37" i="171"/>
  <c r="H21" i="171"/>
  <c r="H65" i="171"/>
  <c r="H10" i="171"/>
  <c r="H75" i="171"/>
  <c r="H66" i="171"/>
  <c r="H40" i="171"/>
  <c r="H20" i="171"/>
  <c r="H59" i="171"/>
  <c r="H32" i="171"/>
  <c r="H39" i="171"/>
  <c r="H41" i="171"/>
  <c r="H51" i="171"/>
  <c r="H5" i="171"/>
  <c r="H7" i="171"/>
  <c r="H29" i="171"/>
  <c r="H35" i="171"/>
  <c r="H70" i="171"/>
  <c r="H50" i="171"/>
  <c r="H54" i="171"/>
  <c r="H17" i="171"/>
  <c r="H71" i="171"/>
  <c r="H60" i="171"/>
  <c r="H22" i="171"/>
  <c r="H27" i="171"/>
  <c r="H30" i="171"/>
  <c r="H52" i="171"/>
  <c r="H49" i="171"/>
  <c r="H69" i="171"/>
  <c r="H56" i="171"/>
  <c r="H67" i="171"/>
  <c r="H46" i="171"/>
  <c r="H15" i="171"/>
  <c r="H25" i="171"/>
  <c r="H45" i="171"/>
  <c r="H55" i="171"/>
  <c r="H44" i="171"/>
  <c r="H64" i="171"/>
  <c r="H61" i="171"/>
  <c r="J95" i="190"/>
  <c r="J101" i="188"/>
  <c r="J103" i="188"/>
  <c r="AX95" i="190"/>
  <c r="AX101" i="188"/>
  <c r="AX103" i="188"/>
  <c r="AV95" i="190"/>
  <c r="AV101" i="188"/>
  <c r="AV103" i="188"/>
  <c r="M95" i="190"/>
  <c r="M101" i="188"/>
  <c r="M103" i="188"/>
  <c r="AM6" i="171"/>
  <c r="AM21" i="171"/>
  <c r="AM41" i="171"/>
  <c r="AM61" i="171"/>
  <c r="AM5" i="171"/>
  <c r="AM25" i="171"/>
  <c r="AM45" i="171"/>
  <c r="AM16" i="171"/>
  <c r="AM36" i="171"/>
  <c r="AM56" i="171"/>
  <c r="AM11" i="171"/>
  <c r="AM20" i="171"/>
  <c r="AM40" i="171"/>
  <c r="AM60" i="171"/>
  <c r="AM31" i="171"/>
  <c r="AM51" i="171"/>
  <c r="AM71" i="171"/>
  <c r="AM76" i="171"/>
  <c r="AM15" i="171"/>
  <c r="AM35" i="171"/>
  <c r="AM55" i="171"/>
  <c r="AM9" i="171"/>
  <c r="AM29" i="171"/>
  <c r="AM49" i="171"/>
  <c r="AM69" i="171"/>
  <c r="AM26" i="171"/>
  <c r="AM46" i="171"/>
  <c r="AM66" i="171"/>
  <c r="AM10" i="171"/>
  <c r="AM30" i="171"/>
  <c r="AM50" i="171"/>
  <c r="AM3" i="171"/>
  <c r="AM23" i="171"/>
  <c r="AM43" i="171"/>
  <c r="AM63" i="171"/>
  <c r="AM44" i="171"/>
  <c r="AM59" i="171"/>
  <c r="AM14" i="171"/>
  <c r="AM17" i="171"/>
  <c r="AM37" i="171"/>
  <c r="AM57" i="171"/>
  <c r="AM70" i="171"/>
  <c r="AM18" i="171"/>
  <c r="AM38" i="171"/>
  <c r="AM58" i="171"/>
  <c r="AM34" i="171"/>
  <c r="AM19" i="171"/>
  <c r="AM64" i="171"/>
  <c r="AM12" i="171"/>
  <c r="AM32" i="171"/>
  <c r="AM52" i="171"/>
  <c r="AM72" i="171"/>
  <c r="AM13" i="171"/>
  <c r="AM33" i="171"/>
  <c r="AM53" i="171"/>
  <c r="AM73" i="171"/>
  <c r="AM4" i="171"/>
  <c r="AM77" i="171"/>
  <c r="AM39" i="171"/>
  <c r="AM54" i="171"/>
  <c r="AM24" i="171"/>
  <c r="AM8" i="171"/>
  <c r="AM28" i="171"/>
  <c r="AM48" i="171"/>
  <c r="AM68" i="171"/>
  <c r="AM62" i="171"/>
  <c r="AM42" i="171"/>
  <c r="AM22" i="171"/>
  <c r="AM75" i="171"/>
  <c r="AM67" i="171"/>
  <c r="AM27" i="171"/>
  <c r="AM47" i="171"/>
  <c r="AM74" i="171"/>
  <c r="AM78" i="171"/>
  <c r="AM65" i="171"/>
  <c r="AM7" i="171"/>
  <c r="BX95" i="190"/>
  <c r="BX101" i="188"/>
  <c r="BX103" i="188"/>
  <c r="R71" i="206"/>
  <c r="R51" i="206"/>
  <c r="R31" i="206"/>
  <c r="R70" i="206"/>
  <c r="R50" i="206"/>
  <c r="R30" i="206"/>
  <c r="R69" i="206"/>
  <c r="R49" i="206"/>
  <c r="R29" i="206"/>
  <c r="R88" i="206"/>
  <c r="R68" i="206"/>
  <c r="R48" i="206"/>
  <c r="R28" i="206"/>
  <c r="R87" i="206"/>
  <c r="R67" i="206"/>
  <c r="R47" i="206"/>
  <c r="R27" i="206"/>
  <c r="R86" i="206"/>
  <c r="R66" i="206"/>
  <c r="R46" i="206"/>
  <c r="R26" i="206"/>
  <c r="R85" i="206"/>
  <c r="R65" i="206"/>
  <c r="R45" i="206"/>
  <c r="R25" i="206"/>
  <c r="R82" i="206"/>
  <c r="R62" i="206"/>
  <c r="R42" i="206"/>
  <c r="R22" i="206"/>
  <c r="R76" i="206"/>
  <c r="R40" i="206"/>
  <c r="R13" i="206"/>
  <c r="R75" i="206"/>
  <c r="R39" i="206"/>
  <c r="R74" i="206"/>
  <c r="R38" i="206"/>
  <c r="R73" i="206"/>
  <c r="R37" i="206"/>
  <c r="R72" i="206"/>
  <c r="R36" i="206"/>
  <c r="R64" i="206"/>
  <c r="R35" i="206"/>
  <c r="R61" i="206"/>
  <c r="R33" i="206"/>
  <c r="R60" i="206"/>
  <c r="R32" i="206"/>
  <c r="R59" i="206"/>
  <c r="R24" i="206"/>
  <c r="R58" i="206"/>
  <c r="R23" i="206"/>
  <c r="R78" i="206"/>
  <c r="R43" i="206"/>
  <c r="R14" i="206"/>
  <c r="R63" i="206"/>
  <c r="R57" i="206"/>
  <c r="R56" i="206"/>
  <c r="R55" i="206"/>
  <c r="R54" i="206"/>
  <c r="R53" i="206"/>
  <c r="R52" i="206"/>
  <c r="R34" i="206"/>
  <c r="R21" i="206"/>
  <c r="R18" i="206"/>
  <c r="R80" i="206"/>
  <c r="R79" i="206"/>
  <c r="R84" i="206"/>
  <c r="R83" i="206"/>
  <c r="R81" i="206"/>
  <c r="R77" i="206"/>
  <c r="R44" i="206"/>
  <c r="R41" i="206"/>
  <c r="R20" i="206"/>
  <c r="R17" i="206"/>
  <c r="R16" i="206"/>
  <c r="R15" i="206"/>
  <c r="R19" i="206"/>
  <c r="CB100" i="188"/>
  <c r="AX13" i="171"/>
  <c r="AX33" i="171"/>
  <c r="AX53" i="171"/>
  <c r="AX73" i="171"/>
  <c r="AX64" i="171"/>
  <c r="AX54" i="171"/>
  <c r="AX8" i="171"/>
  <c r="AX28" i="171"/>
  <c r="AX48" i="171"/>
  <c r="AX68" i="171"/>
  <c r="AX39" i="171"/>
  <c r="AX34" i="171"/>
  <c r="AX49" i="171"/>
  <c r="AX19" i="171"/>
  <c r="AX3" i="171"/>
  <c r="AX23" i="171"/>
  <c r="AX43" i="171"/>
  <c r="AX63" i="171"/>
  <c r="AX69" i="171"/>
  <c r="AX18" i="171"/>
  <c r="AX38" i="171"/>
  <c r="AX58" i="171"/>
  <c r="AX47" i="171"/>
  <c r="AX62" i="171"/>
  <c r="AX7" i="171"/>
  <c r="AX14" i="171"/>
  <c r="AX59" i="171"/>
  <c r="AX9" i="171"/>
  <c r="AX10" i="171"/>
  <c r="AX30" i="171"/>
  <c r="AX50" i="171"/>
  <c r="AX70" i="171"/>
  <c r="AX32" i="171"/>
  <c r="AX12" i="171"/>
  <c r="AX57" i="171"/>
  <c r="AX72" i="171"/>
  <c r="AX37" i="171"/>
  <c r="AX6" i="171"/>
  <c r="AX26" i="171"/>
  <c r="AX41" i="171"/>
  <c r="AX56" i="171"/>
  <c r="AX44" i="171"/>
  <c r="AX36" i="171"/>
  <c r="AX5" i="171"/>
  <c r="AX25" i="171"/>
  <c r="AX45" i="171"/>
  <c r="AX65" i="171"/>
  <c r="AX27" i="171"/>
  <c r="AX42" i="171"/>
  <c r="AX77" i="171"/>
  <c r="AX21" i="171"/>
  <c r="AX46" i="171"/>
  <c r="AX31" i="171"/>
  <c r="AX20" i="171"/>
  <c r="AX40" i="171"/>
  <c r="AX60" i="171"/>
  <c r="AX29" i="171"/>
  <c r="AX22" i="171"/>
  <c r="AX11" i="171"/>
  <c r="AX51" i="171"/>
  <c r="AX24" i="171"/>
  <c r="AX52" i="171"/>
  <c r="AX4" i="171"/>
  <c r="AX15" i="171"/>
  <c r="AX35" i="171"/>
  <c r="AX55" i="171"/>
  <c r="AX67" i="171"/>
  <c r="AX17" i="171"/>
  <c r="AX61" i="171"/>
  <c r="AX16" i="171"/>
  <c r="AX66" i="171"/>
  <c r="AX78" i="171"/>
  <c r="AX74" i="171"/>
  <c r="AX76" i="171"/>
  <c r="AX75" i="171"/>
  <c r="AX71" i="171"/>
  <c r="R67" i="207" l="1"/>
  <c r="T54" i="206"/>
  <c r="T67" i="207" s="1"/>
  <c r="S54" i="206"/>
  <c r="S67" i="207" s="1"/>
  <c r="R37" i="207"/>
  <c r="T37" i="206"/>
  <c r="T37" i="207" s="1"/>
  <c r="S37" i="206"/>
  <c r="S37" i="207" s="1"/>
  <c r="R50" i="207"/>
  <c r="S86" i="206"/>
  <c r="S50" i="207" s="1"/>
  <c r="T86" i="206"/>
  <c r="T50" i="207" s="1"/>
  <c r="R42" i="207"/>
  <c r="S85" i="206"/>
  <c r="S42" i="207" s="1"/>
  <c r="T85" i="206"/>
  <c r="T42" i="207" s="1"/>
  <c r="R48" i="207"/>
  <c r="T19" i="206"/>
  <c r="T48" i="207" s="1"/>
  <c r="S19" i="206"/>
  <c r="S48" i="207" s="1"/>
  <c r="S56" i="206"/>
  <c r="S84" i="207" s="1"/>
  <c r="R84" i="207"/>
  <c r="T56" i="206"/>
  <c r="T84" i="207" s="1"/>
  <c r="R23" i="207"/>
  <c r="T38" i="206"/>
  <c r="T23" i="207" s="1"/>
  <c r="S38" i="206"/>
  <c r="S23" i="207" s="1"/>
  <c r="S47" i="206"/>
  <c r="S70" i="207" s="1"/>
  <c r="R70" i="207"/>
  <c r="T47" i="206"/>
  <c r="T70" i="207" s="1"/>
  <c r="T21" i="206"/>
  <c r="T20" i="207" s="1"/>
  <c r="S21" i="206"/>
  <c r="S20" i="207" s="1"/>
  <c r="R20" i="207"/>
  <c r="S73" i="206"/>
  <c r="S83" i="207" s="1"/>
  <c r="R83" i="207"/>
  <c r="T73" i="206"/>
  <c r="T83" i="207" s="1"/>
  <c r="S15" i="206"/>
  <c r="S40" i="207" s="1"/>
  <c r="R40" i="207"/>
  <c r="T15" i="206"/>
  <c r="T40" i="207" s="1"/>
  <c r="T57" i="206"/>
  <c r="T66" i="207" s="1"/>
  <c r="S57" i="206"/>
  <c r="S66" i="207" s="1"/>
  <c r="R66" i="207"/>
  <c r="R38" i="207"/>
  <c r="S74" i="206"/>
  <c r="S38" i="207" s="1"/>
  <c r="T74" i="206"/>
  <c r="T38" i="207" s="1"/>
  <c r="R71" i="207"/>
  <c r="T67" i="206"/>
  <c r="T71" i="207" s="1"/>
  <c r="S67" i="206"/>
  <c r="S71" i="207" s="1"/>
  <c r="D9" i="172" a="1"/>
  <c r="R69" i="207"/>
  <c r="T39" i="206"/>
  <c r="T69" i="207" s="1"/>
  <c r="S39" i="206"/>
  <c r="S69" i="207" s="1"/>
  <c r="R24" i="207"/>
  <c r="S17" i="206"/>
  <c r="S24" i="207" s="1"/>
  <c r="T17" i="206"/>
  <c r="T24" i="207" s="1"/>
  <c r="R14" i="207"/>
  <c r="T14" i="206"/>
  <c r="T14" i="207" s="1"/>
  <c r="S14" i="206"/>
  <c r="S14" i="207" s="1"/>
  <c r="R22" i="207"/>
  <c r="T75" i="206"/>
  <c r="T22" i="207" s="1"/>
  <c r="S75" i="206"/>
  <c r="S22" i="207" s="1"/>
  <c r="R56" i="207"/>
  <c r="T28" i="206"/>
  <c r="T56" i="207" s="1"/>
  <c r="S28" i="206"/>
  <c r="S56" i="207" s="1"/>
  <c r="R74" i="207"/>
  <c r="S53" i="206"/>
  <c r="S74" i="207" s="1"/>
  <c r="T53" i="206"/>
  <c r="T74" i="207" s="1"/>
  <c r="T72" i="206"/>
  <c r="T30" i="207" s="1"/>
  <c r="S72" i="206"/>
  <c r="S30" i="207" s="1"/>
  <c r="R30" i="207"/>
  <c r="R46" i="207"/>
  <c r="T16" i="206"/>
  <c r="T46" i="207" s="1"/>
  <c r="S16" i="206"/>
  <c r="S46" i="207" s="1"/>
  <c r="T20" i="206"/>
  <c r="T34" i="207" s="1"/>
  <c r="S20" i="206"/>
  <c r="S34" i="207" s="1"/>
  <c r="R34" i="207"/>
  <c r="R62" i="207"/>
  <c r="S43" i="206"/>
  <c r="S62" i="207" s="1"/>
  <c r="T43" i="206"/>
  <c r="T62" i="207" s="1"/>
  <c r="R79" i="207"/>
  <c r="T48" i="206"/>
  <c r="T79" i="207" s="1"/>
  <c r="S48" i="206"/>
  <c r="S79" i="207" s="1"/>
  <c r="R73" i="207"/>
  <c r="S55" i="206"/>
  <c r="S73" i="207" s="1"/>
  <c r="T55" i="206"/>
  <c r="T73" i="207" s="1"/>
  <c r="R27" i="207"/>
  <c r="T27" i="206"/>
  <c r="T27" i="207" s="1"/>
  <c r="S27" i="206"/>
  <c r="S27" i="207" s="1"/>
  <c r="R76" i="207"/>
  <c r="S63" i="206"/>
  <c r="S76" i="207" s="1"/>
  <c r="T63" i="206"/>
  <c r="T76" i="207" s="1"/>
  <c r="R13" i="207"/>
  <c r="T13" i="206"/>
  <c r="T13" i="207" s="1"/>
  <c r="S13" i="206"/>
  <c r="R91" i="206"/>
  <c r="T41" i="206"/>
  <c r="T33" i="207" s="1"/>
  <c r="S41" i="206"/>
  <c r="S33" i="207" s="1"/>
  <c r="R33" i="207"/>
  <c r="R64" i="207"/>
  <c r="T78" i="206"/>
  <c r="T64" i="207" s="1"/>
  <c r="S78" i="206"/>
  <c r="S64" i="207" s="1"/>
  <c r="T40" i="206"/>
  <c r="T16" i="207" s="1"/>
  <c r="S40" i="206"/>
  <c r="S16" i="207" s="1"/>
  <c r="R16" i="207"/>
  <c r="R60" i="207"/>
  <c r="T68" i="206"/>
  <c r="T60" i="207" s="1"/>
  <c r="S68" i="206"/>
  <c r="S60" i="207" s="1"/>
  <c r="T51" i="206"/>
  <c r="T81" i="207" s="1"/>
  <c r="S51" i="206"/>
  <c r="S81" i="207" s="1"/>
  <c r="R81" i="207"/>
  <c r="R36" i="207"/>
  <c r="T87" i="206"/>
  <c r="T36" i="207" s="1"/>
  <c r="S87" i="206"/>
  <c r="S36" i="207" s="1"/>
  <c r="R35" i="207"/>
  <c r="T44" i="206"/>
  <c r="T35" i="207" s="1"/>
  <c r="S44" i="206"/>
  <c r="S35" i="207" s="1"/>
  <c r="R61" i="207"/>
  <c r="S23" i="206"/>
  <c r="S61" i="207" s="1"/>
  <c r="T23" i="206"/>
  <c r="T61" i="207" s="1"/>
  <c r="R54" i="207"/>
  <c r="S76" i="206"/>
  <c r="S54" i="207" s="1"/>
  <c r="T76" i="206"/>
  <c r="T54" i="207" s="1"/>
  <c r="R88" i="207"/>
  <c r="T88" i="206"/>
  <c r="T88" i="207" s="1"/>
  <c r="S88" i="206"/>
  <c r="S88" i="207" s="1"/>
  <c r="R26" i="207"/>
  <c r="S29" i="206"/>
  <c r="S26" i="207" s="1"/>
  <c r="T29" i="206"/>
  <c r="T26" i="207" s="1"/>
  <c r="R82" i="207"/>
  <c r="T58" i="206"/>
  <c r="T82" i="207" s="1"/>
  <c r="S58" i="206"/>
  <c r="S82" i="207" s="1"/>
  <c r="R29" i="207"/>
  <c r="T81" i="206"/>
  <c r="T29" i="207" s="1"/>
  <c r="S81" i="206"/>
  <c r="S29" i="207" s="1"/>
  <c r="R18" i="207"/>
  <c r="T24" i="206"/>
  <c r="T18" i="207" s="1"/>
  <c r="S24" i="206"/>
  <c r="S18" i="207" s="1"/>
  <c r="T42" i="206"/>
  <c r="T77" i="207" s="1"/>
  <c r="S42" i="206"/>
  <c r="S77" i="207" s="1"/>
  <c r="R77" i="207"/>
  <c r="R55" i="207"/>
  <c r="T49" i="206"/>
  <c r="T55" i="207" s="1"/>
  <c r="S49" i="206"/>
  <c r="S55" i="207" s="1"/>
  <c r="R53" i="207"/>
  <c r="T77" i="206"/>
  <c r="T53" i="207" s="1"/>
  <c r="S77" i="206"/>
  <c r="S53" i="207" s="1"/>
  <c r="S83" i="206"/>
  <c r="S45" i="207" s="1"/>
  <c r="R45" i="207"/>
  <c r="T83" i="206"/>
  <c r="T45" i="207" s="1"/>
  <c r="R63" i="207"/>
  <c r="T59" i="206"/>
  <c r="T63" i="207" s="1"/>
  <c r="S59" i="206"/>
  <c r="S63" i="207" s="1"/>
  <c r="T62" i="206"/>
  <c r="T86" i="207" s="1"/>
  <c r="S62" i="206"/>
  <c r="S86" i="207" s="1"/>
  <c r="R86" i="207"/>
  <c r="R65" i="207"/>
  <c r="T69" i="206"/>
  <c r="T65" i="207" s="1"/>
  <c r="S69" i="206"/>
  <c r="S65" i="207" s="1"/>
  <c r="T22" i="206"/>
  <c r="T21" i="207" s="1"/>
  <c r="S22" i="206"/>
  <c r="S21" i="207" s="1"/>
  <c r="R21" i="207"/>
  <c r="R43" i="207"/>
  <c r="T84" i="206"/>
  <c r="T43" i="207" s="1"/>
  <c r="S84" i="206"/>
  <c r="S43" i="207" s="1"/>
  <c r="T32" i="206"/>
  <c r="T39" i="207" s="1"/>
  <c r="S32" i="206"/>
  <c r="S39" i="207" s="1"/>
  <c r="R39" i="207"/>
  <c r="T82" i="206"/>
  <c r="T49" i="207" s="1"/>
  <c r="S82" i="206"/>
  <c r="S49" i="207" s="1"/>
  <c r="R49" i="207"/>
  <c r="T30" i="206"/>
  <c r="T25" i="207" s="1"/>
  <c r="S30" i="206"/>
  <c r="S25" i="207" s="1"/>
  <c r="R25" i="207"/>
  <c r="T60" i="206"/>
  <c r="T52" i="207" s="1"/>
  <c r="S60" i="206"/>
  <c r="S52" i="207" s="1"/>
  <c r="R52" i="207"/>
  <c r="T25" i="206"/>
  <c r="T58" i="207" s="1"/>
  <c r="S25" i="206"/>
  <c r="S58" i="207" s="1"/>
  <c r="R58" i="207"/>
  <c r="T80" i="206"/>
  <c r="T47" i="207" s="1"/>
  <c r="S80" i="206"/>
  <c r="S47" i="207" s="1"/>
  <c r="R47" i="207"/>
  <c r="R28" i="207"/>
  <c r="S33" i="206"/>
  <c r="S28" i="207" s="1"/>
  <c r="T33" i="206"/>
  <c r="T28" i="207" s="1"/>
  <c r="R87" i="207"/>
  <c r="T45" i="206"/>
  <c r="T87" i="207" s="1"/>
  <c r="S45" i="206"/>
  <c r="S87" i="207" s="1"/>
  <c r="T70" i="206"/>
  <c r="T32" i="207" s="1"/>
  <c r="S70" i="206"/>
  <c r="S32" i="207" s="1"/>
  <c r="R32" i="207"/>
  <c r="R80" i="207"/>
  <c r="T79" i="206"/>
  <c r="T80" i="207" s="1"/>
  <c r="S79" i="206"/>
  <c r="S80" i="207" s="1"/>
  <c r="T50" i="206"/>
  <c r="T59" i="207" s="1"/>
  <c r="S50" i="206"/>
  <c r="S59" i="207" s="1"/>
  <c r="R59" i="207"/>
  <c r="R44" i="207"/>
  <c r="T18" i="206"/>
  <c r="T44" i="207" s="1"/>
  <c r="S18" i="206"/>
  <c r="S44" i="207" s="1"/>
  <c r="T61" i="206"/>
  <c r="T68" i="207" s="1"/>
  <c r="S61" i="206"/>
  <c r="S68" i="207" s="1"/>
  <c r="R68" i="207"/>
  <c r="R72" i="207"/>
  <c r="T65" i="206"/>
  <c r="T72" i="207" s="1"/>
  <c r="S65" i="206"/>
  <c r="S72" i="207" s="1"/>
  <c r="T31" i="206"/>
  <c r="T19" i="207" s="1"/>
  <c r="S31" i="206"/>
  <c r="S19" i="207" s="1"/>
  <c r="R19" i="207"/>
  <c r="CB95" i="190"/>
  <c r="CB101" i="188"/>
  <c r="CB103" i="188"/>
  <c r="Z75" i="205"/>
  <c r="Z55" i="205"/>
  <c r="Z35" i="205"/>
  <c r="Z15" i="205"/>
  <c r="Z83" i="205"/>
  <c r="Z62" i="205"/>
  <c r="Z41" i="205"/>
  <c r="Z20" i="205"/>
  <c r="Z72" i="205"/>
  <c r="Z50" i="205"/>
  <c r="Z28" i="205"/>
  <c r="Z69" i="205"/>
  <c r="Z47" i="205"/>
  <c r="Z25" i="205"/>
  <c r="Z86" i="205"/>
  <c r="Z64" i="205"/>
  <c r="Z42" i="205"/>
  <c r="Z19" i="205"/>
  <c r="Z71" i="205"/>
  <c r="Z45" i="205"/>
  <c r="Z18" i="205"/>
  <c r="Z70" i="205"/>
  <c r="Z44" i="205"/>
  <c r="Z17" i="205"/>
  <c r="Z68" i="205"/>
  <c r="Z43" i="205"/>
  <c r="Z16" i="205"/>
  <c r="Z80" i="205"/>
  <c r="Z51" i="205"/>
  <c r="Z21" i="205"/>
  <c r="Z79" i="205"/>
  <c r="Z49" i="205"/>
  <c r="Z14" i="205"/>
  <c r="Z77" i="205"/>
  <c r="Z46" i="205"/>
  <c r="Z13" i="205"/>
  <c r="Z73" i="205"/>
  <c r="Z38" i="205"/>
  <c r="Z67" i="205"/>
  <c r="Z37" i="205"/>
  <c r="Z61" i="205"/>
  <c r="Z32" i="205"/>
  <c r="Z59" i="205"/>
  <c r="Z30" i="205"/>
  <c r="Z88" i="205"/>
  <c r="Z58" i="205"/>
  <c r="Z29" i="205"/>
  <c r="Z53" i="205"/>
  <c r="Z52" i="205"/>
  <c r="Z48" i="205"/>
  <c r="Z40" i="205"/>
  <c r="Z39" i="205"/>
  <c r="Z87" i="205"/>
  <c r="Z36" i="205"/>
  <c r="Z85" i="205"/>
  <c r="Z34" i="205"/>
  <c r="Z84" i="205"/>
  <c r="Z33" i="205"/>
  <c r="Z82" i="205"/>
  <c r="Z31" i="205"/>
  <c r="Z81" i="205"/>
  <c r="Z27" i="205"/>
  <c r="Z78" i="205"/>
  <c r="Z26" i="205"/>
  <c r="Z76" i="205"/>
  <c r="Z24" i="205"/>
  <c r="Z74" i="205"/>
  <c r="Z23" i="205"/>
  <c r="Z65" i="205"/>
  <c r="Z54" i="205"/>
  <c r="Z66" i="205"/>
  <c r="Z63" i="205"/>
  <c r="Z60" i="205"/>
  <c r="Z57" i="205"/>
  <c r="Z56" i="205"/>
  <c r="Z22" i="205"/>
  <c r="R17" i="207"/>
  <c r="T34" i="206"/>
  <c r="T17" i="207" s="1"/>
  <c r="S34" i="206"/>
  <c r="S17" i="207" s="1"/>
  <c r="R85" i="207"/>
  <c r="T64" i="206"/>
  <c r="T85" i="207" s="1"/>
  <c r="S64" i="206"/>
  <c r="S85" i="207" s="1"/>
  <c r="R57" i="207"/>
  <c r="T26" i="206"/>
  <c r="T57" i="207" s="1"/>
  <c r="S26" i="206"/>
  <c r="S57" i="207" s="1"/>
  <c r="T71" i="206"/>
  <c r="T31" i="207" s="1"/>
  <c r="S71" i="206"/>
  <c r="S31" i="207" s="1"/>
  <c r="R31" i="207"/>
  <c r="R15" i="207"/>
  <c r="T35" i="206"/>
  <c r="T15" i="207" s="1"/>
  <c r="S35" i="206"/>
  <c r="S15" i="207" s="1"/>
  <c r="T52" i="206"/>
  <c r="T41" i="207" s="1"/>
  <c r="S52" i="206"/>
  <c r="S41" i="207" s="1"/>
  <c r="R41" i="207"/>
  <c r="T36" i="206"/>
  <c r="T51" i="207" s="1"/>
  <c r="S36" i="206"/>
  <c r="S51" i="207" s="1"/>
  <c r="R51" i="207"/>
  <c r="S46" i="206"/>
  <c r="S78" i="207" s="1"/>
  <c r="R78" i="207"/>
  <c r="T46" i="206"/>
  <c r="T78" i="207" s="1"/>
  <c r="S66" i="206"/>
  <c r="S75" i="207" s="1"/>
  <c r="T66" i="206"/>
  <c r="T75" i="207" s="1"/>
  <c r="R75" i="207"/>
  <c r="Z32" i="201" l="1"/>
  <c r="AA32" i="205"/>
  <c r="AA32" i="201" s="1"/>
  <c r="AB32" i="205"/>
  <c r="AB32" i="201" s="1"/>
  <c r="Z39" i="201"/>
  <c r="AA39" i="205"/>
  <c r="AA39" i="201" s="1"/>
  <c r="AB39" i="205"/>
  <c r="AB39" i="201" s="1"/>
  <c r="Z49" i="201"/>
  <c r="AB49" i="205"/>
  <c r="AB49" i="201" s="1"/>
  <c r="AA49" i="205"/>
  <c r="AA49" i="201" s="1"/>
  <c r="Z69" i="201"/>
  <c r="AB69" i="205"/>
  <c r="AB69" i="201" s="1"/>
  <c r="AA69" i="205"/>
  <c r="AA69" i="201" s="1"/>
  <c r="Z65" i="201"/>
  <c r="AB65" i="205"/>
  <c r="AB65" i="201" s="1"/>
  <c r="AA65" i="205"/>
  <c r="AA65" i="201" s="1"/>
  <c r="Z52" i="201"/>
  <c r="AB52" i="205"/>
  <c r="AB52" i="201" s="1"/>
  <c r="AA52" i="205"/>
  <c r="AA52" i="201" s="1"/>
  <c r="Z51" i="201"/>
  <c r="AA51" i="205"/>
  <c r="AA51" i="201" s="1"/>
  <c r="AB51" i="205"/>
  <c r="AB51" i="201" s="1"/>
  <c r="Z72" i="201"/>
  <c r="AB72" i="205"/>
  <c r="AB72" i="201" s="1"/>
  <c r="AA72" i="205"/>
  <c r="AA72" i="201" s="1"/>
  <c r="Z70" i="201"/>
  <c r="AB70" i="205"/>
  <c r="AB70" i="201" s="1"/>
  <c r="AA70" i="205"/>
  <c r="AA70" i="201" s="1"/>
  <c r="Z57" i="201"/>
  <c r="AB57" i="205"/>
  <c r="AB57" i="201" s="1"/>
  <c r="AA57" i="205"/>
  <c r="AA57" i="201" s="1"/>
  <c r="Z36" i="201"/>
  <c r="AA36" i="205"/>
  <c r="AA36" i="201" s="1"/>
  <c r="AB36" i="205"/>
  <c r="AB36" i="201" s="1"/>
  <c r="Z77" i="201"/>
  <c r="AA77" i="205"/>
  <c r="AA77" i="201" s="1"/>
  <c r="AB77" i="205"/>
  <c r="AB77" i="201" s="1"/>
  <c r="Z25" i="201"/>
  <c r="AA25" i="205"/>
  <c r="AA25" i="201" s="1"/>
  <c r="AB25" i="205"/>
  <c r="AB25" i="201" s="1"/>
  <c r="Z60" i="201"/>
  <c r="AB60" i="205"/>
  <c r="AB60" i="201" s="1"/>
  <c r="AA60" i="205"/>
  <c r="AA60" i="201" s="1"/>
  <c r="Z87" i="201"/>
  <c r="AA87" i="205"/>
  <c r="AA87" i="201" s="1"/>
  <c r="AB87" i="205"/>
  <c r="AB87" i="201" s="1"/>
  <c r="Z14" i="201"/>
  <c r="AA14" i="205"/>
  <c r="AA14" i="201" s="1"/>
  <c r="AB14" i="205"/>
  <c r="AB14" i="201" s="1"/>
  <c r="Z47" i="201"/>
  <c r="AB47" i="205"/>
  <c r="AB47" i="201" s="1"/>
  <c r="AA47" i="205"/>
  <c r="AA47" i="201" s="1"/>
  <c r="Z63" i="201"/>
  <c r="AA63" i="205"/>
  <c r="AA63" i="201" s="1"/>
  <c r="AB63" i="205"/>
  <c r="AB63" i="201" s="1"/>
  <c r="Z66" i="201"/>
  <c r="AB66" i="205"/>
  <c r="AB66" i="201" s="1"/>
  <c r="AA66" i="205"/>
  <c r="AA66" i="201" s="1"/>
  <c r="Z40" i="201"/>
  <c r="AB40" i="205"/>
  <c r="AB40" i="201" s="1"/>
  <c r="AA40" i="205"/>
  <c r="AA40" i="201" s="1"/>
  <c r="Z79" i="201"/>
  <c r="AB79" i="205"/>
  <c r="AB79" i="201" s="1"/>
  <c r="AA79" i="205"/>
  <c r="AA79" i="201" s="1"/>
  <c r="Z28" i="201"/>
  <c r="AA28" i="205"/>
  <c r="AA28" i="201" s="1"/>
  <c r="AB28" i="205"/>
  <c r="AB28" i="201" s="1"/>
  <c r="Z54" i="201"/>
  <c r="AB54" i="205"/>
  <c r="AB54" i="201" s="1"/>
  <c r="AA54" i="205"/>
  <c r="AA54" i="201" s="1"/>
  <c r="Z48" i="201"/>
  <c r="AB48" i="205"/>
  <c r="AB48" i="201" s="1"/>
  <c r="AA48" i="205"/>
  <c r="AA48" i="201" s="1"/>
  <c r="Z21" i="201"/>
  <c r="AB21" i="205"/>
  <c r="AB21" i="201" s="1"/>
  <c r="AA21" i="205"/>
  <c r="AA21" i="201" s="1"/>
  <c r="Z50" i="201"/>
  <c r="AB50" i="205"/>
  <c r="AB50" i="201" s="1"/>
  <c r="AA50" i="205"/>
  <c r="AA50" i="201" s="1"/>
  <c r="Z23" i="201"/>
  <c r="AB23" i="205"/>
  <c r="AB23" i="201" s="1"/>
  <c r="AA23" i="205"/>
  <c r="AA23" i="201" s="1"/>
  <c r="Z53" i="201"/>
  <c r="AB53" i="205"/>
  <c r="AB53" i="201" s="1"/>
  <c r="AA53" i="205"/>
  <c r="AA53" i="201" s="1"/>
  <c r="Z20" i="201"/>
  <c r="AB20" i="205"/>
  <c r="AB20" i="201" s="1"/>
  <c r="AA20" i="205"/>
  <c r="AA20" i="201" s="1"/>
  <c r="Z41" i="201"/>
  <c r="AB41" i="205"/>
  <c r="AB41" i="201" s="1"/>
  <c r="AA41" i="205"/>
  <c r="AA41" i="201" s="1"/>
  <c r="Z80" i="201"/>
  <c r="AA80" i="205"/>
  <c r="AA80" i="201" s="1"/>
  <c r="AB80" i="205"/>
  <c r="AB80" i="201" s="1"/>
  <c r="Z29" i="201"/>
  <c r="AB29" i="205"/>
  <c r="AB29" i="201" s="1"/>
  <c r="AA29" i="205"/>
  <c r="AA29" i="201" s="1"/>
  <c r="Z24" i="201"/>
  <c r="AB24" i="205"/>
  <c r="AB24" i="201" s="1"/>
  <c r="AA24" i="205"/>
  <c r="AA24" i="201" s="1"/>
  <c r="Z58" i="201"/>
  <c r="AA58" i="205"/>
  <c r="AA58" i="201" s="1"/>
  <c r="AB58" i="205"/>
  <c r="AB58" i="201" s="1"/>
  <c r="Z43" i="201"/>
  <c r="AB43" i="205"/>
  <c r="AB43" i="201" s="1"/>
  <c r="AA43" i="205"/>
  <c r="AA43" i="201" s="1"/>
  <c r="Z62" i="201"/>
  <c r="AA62" i="205"/>
  <c r="AA62" i="201" s="1"/>
  <c r="AB62" i="205"/>
  <c r="AB62" i="201" s="1"/>
  <c r="Z76" i="201"/>
  <c r="AB76" i="205"/>
  <c r="AB76" i="201" s="1"/>
  <c r="AA76" i="205"/>
  <c r="AA76" i="201" s="1"/>
  <c r="Z88" i="201"/>
  <c r="AA88" i="205"/>
  <c r="AA88" i="201" s="1"/>
  <c r="AB88" i="205"/>
  <c r="AB88" i="201" s="1"/>
  <c r="Z68" i="201"/>
  <c r="AB68" i="205"/>
  <c r="AB68" i="201" s="1"/>
  <c r="AA68" i="205"/>
  <c r="AA68" i="201" s="1"/>
  <c r="Z83" i="201"/>
  <c r="AB83" i="205"/>
  <c r="AB83" i="201" s="1"/>
  <c r="AA83" i="205"/>
  <c r="AA83" i="201" s="1"/>
  <c r="AA74" i="205"/>
  <c r="AA74" i="201" s="1"/>
  <c r="Z74" i="201"/>
  <c r="AB74" i="205"/>
  <c r="AB74" i="201" s="1"/>
  <c r="Z16" i="201"/>
  <c r="AB16" i="205"/>
  <c r="AB16" i="201" s="1"/>
  <c r="AA16" i="205"/>
  <c r="AA16" i="201" s="1"/>
  <c r="Z15" i="201"/>
  <c r="AA15" i="205"/>
  <c r="AA15" i="201" s="1"/>
  <c r="AB15" i="205"/>
  <c r="AB15" i="201" s="1"/>
  <c r="Z26" i="201"/>
  <c r="AB26" i="205"/>
  <c r="AB26" i="201" s="1"/>
  <c r="AA26" i="205"/>
  <c r="AA26" i="201" s="1"/>
  <c r="Z30" i="201"/>
  <c r="AB30" i="205"/>
  <c r="AB30" i="201" s="1"/>
  <c r="AA30" i="205"/>
  <c r="AA30" i="201" s="1"/>
  <c r="Z17" i="201"/>
  <c r="AB17" i="205"/>
  <c r="AB17" i="201" s="1"/>
  <c r="AA17" i="205"/>
  <c r="AA17" i="201" s="1"/>
  <c r="Z78" i="201"/>
  <c r="AA78" i="205"/>
  <c r="AA78" i="201" s="1"/>
  <c r="AB78" i="205"/>
  <c r="AB78" i="201" s="1"/>
  <c r="Z59" i="201"/>
  <c r="AB59" i="205"/>
  <c r="AB59" i="201" s="1"/>
  <c r="AA59" i="205"/>
  <c r="AA59" i="201" s="1"/>
  <c r="Z44" i="201"/>
  <c r="AB44" i="205"/>
  <c r="AB44" i="201" s="1"/>
  <c r="AA44" i="205"/>
  <c r="AA44" i="201" s="1"/>
  <c r="Z35" i="201"/>
  <c r="AB35" i="205"/>
  <c r="AB35" i="201" s="1"/>
  <c r="AA35" i="205"/>
  <c r="AA35" i="201" s="1"/>
  <c r="R91" i="207"/>
  <c r="T91" i="206"/>
  <c r="T91" i="207" s="1"/>
  <c r="S91" i="206"/>
  <c r="S91" i="207" s="1"/>
  <c r="S13" i="207"/>
  <c r="Z75" i="201"/>
  <c r="AB75" i="205"/>
  <c r="AB75" i="201" s="1"/>
  <c r="AA75" i="205"/>
  <c r="AA75" i="201" s="1"/>
  <c r="Z45" i="201"/>
  <c r="AB45" i="205"/>
  <c r="AB45" i="201" s="1"/>
  <c r="AA45" i="205"/>
  <c r="AA45" i="201" s="1"/>
  <c r="Z37" i="201"/>
  <c r="AB37" i="205"/>
  <c r="AB37" i="201" s="1"/>
  <c r="AA37" i="205"/>
  <c r="AA37" i="201" s="1"/>
  <c r="Z82" i="201"/>
  <c r="AB82" i="205"/>
  <c r="AB82" i="201" s="1"/>
  <c r="AA82" i="205"/>
  <c r="AA82" i="201" s="1"/>
  <c r="Z67" i="201"/>
  <c r="AB67" i="205"/>
  <c r="AB67" i="201" s="1"/>
  <c r="AA67" i="205"/>
  <c r="AA67" i="201" s="1"/>
  <c r="AA71" i="205"/>
  <c r="AA71" i="201" s="1"/>
  <c r="Z71" i="201"/>
  <c r="AB71" i="205"/>
  <c r="AB71" i="201" s="1"/>
  <c r="Z31" i="201"/>
  <c r="AB31" i="205"/>
  <c r="AB31" i="201" s="1"/>
  <c r="AA31" i="205"/>
  <c r="AA31" i="201" s="1"/>
  <c r="Z33" i="201"/>
  <c r="AB33" i="205"/>
  <c r="AB33" i="201" s="1"/>
  <c r="AA33" i="205"/>
  <c r="AA33" i="201" s="1"/>
  <c r="Z38" i="201"/>
  <c r="AA38" i="205"/>
  <c r="AA38" i="201" s="1"/>
  <c r="AB38" i="205"/>
  <c r="AB38" i="201" s="1"/>
  <c r="Z19" i="201"/>
  <c r="AB19" i="205"/>
  <c r="AB19" i="201" s="1"/>
  <c r="AA19" i="205"/>
  <c r="AA19" i="201" s="1"/>
  <c r="BI84" i="172"/>
  <c r="AO84" i="172"/>
  <c r="U84" i="172"/>
  <c r="BY83" i="172"/>
  <c r="BE83" i="172"/>
  <c r="AK83" i="172"/>
  <c r="Q83" i="172"/>
  <c r="BU82" i="172"/>
  <c r="BA82" i="172"/>
  <c r="AG82" i="172"/>
  <c r="M82" i="172"/>
  <c r="BQ81" i="172"/>
  <c r="AW81" i="172"/>
  <c r="AC81" i="172"/>
  <c r="I81" i="172"/>
  <c r="BM80" i="172"/>
  <c r="AS80" i="172"/>
  <c r="Y80" i="172"/>
  <c r="E80" i="172"/>
  <c r="BI79" i="172"/>
  <c r="AO79" i="172"/>
  <c r="U79" i="172"/>
  <c r="BY78" i="172"/>
  <c r="BE78" i="172"/>
  <c r="AK78" i="172"/>
  <c r="Q78" i="172"/>
  <c r="BU77" i="172"/>
  <c r="BA77" i="172"/>
  <c r="AG77" i="172"/>
  <c r="M77" i="172"/>
  <c r="BQ76" i="172"/>
  <c r="AW76" i="172"/>
  <c r="AC76" i="172"/>
  <c r="I76" i="172"/>
  <c r="BM75" i="172"/>
  <c r="AS75" i="172"/>
  <c r="Y75" i="172"/>
  <c r="E75" i="172"/>
  <c r="BI74" i="172"/>
  <c r="AO74" i="172"/>
  <c r="U74" i="172"/>
  <c r="BY73" i="172"/>
  <c r="BE73" i="172"/>
  <c r="AK73" i="172"/>
  <c r="Q73" i="172"/>
  <c r="BU72" i="172"/>
  <c r="BA72" i="172"/>
  <c r="AG72" i="172"/>
  <c r="BL84" i="172"/>
  <c r="AQ84" i="172"/>
  <c r="V84" i="172"/>
  <c r="BX83" i="172"/>
  <c r="BC83" i="172"/>
  <c r="AH83" i="172"/>
  <c r="M83" i="172"/>
  <c r="BP82" i="172"/>
  <c r="AU82" i="172"/>
  <c r="Z82" i="172"/>
  <c r="E82" i="172"/>
  <c r="BH81" i="172"/>
  <c r="AM81" i="172"/>
  <c r="R81" i="172"/>
  <c r="BU80" i="172"/>
  <c r="AZ80" i="172"/>
  <c r="AE80" i="172"/>
  <c r="J80" i="172"/>
  <c r="BM79" i="172"/>
  <c r="AR79" i="172"/>
  <c r="W79" i="172"/>
  <c r="BZ78" i="172"/>
  <c r="BD78" i="172"/>
  <c r="AI78" i="172"/>
  <c r="N78" i="172"/>
  <c r="BQ77" i="172"/>
  <c r="AV77" i="172"/>
  <c r="AA77" i="172"/>
  <c r="F77" i="172"/>
  <c r="BI76" i="172"/>
  <c r="AN76" i="172"/>
  <c r="S76" i="172"/>
  <c r="BV75" i="172"/>
  <c r="BA75" i="172"/>
  <c r="AF75" i="172"/>
  <c r="K75" i="172"/>
  <c r="BN74" i="172"/>
  <c r="AS74" i="172"/>
  <c r="X74" i="172"/>
  <c r="CA73" i="172"/>
  <c r="BF73" i="172"/>
  <c r="AJ73" i="172"/>
  <c r="O73" i="172"/>
  <c r="BR72" i="172"/>
  <c r="AW72" i="172"/>
  <c r="AB72" i="172"/>
  <c r="H72" i="172"/>
  <c r="BL71" i="172"/>
  <c r="AR71" i="172"/>
  <c r="X71" i="172"/>
  <c r="D71" i="172"/>
  <c r="BH70" i="172"/>
  <c r="AN70" i="172"/>
  <c r="T70" i="172"/>
  <c r="BX69" i="172"/>
  <c r="BD69" i="172"/>
  <c r="AJ69" i="172"/>
  <c r="P69" i="172"/>
  <c r="BT68" i="172"/>
  <c r="AZ68" i="172"/>
  <c r="AF68" i="172"/>
  <c r="L68" i="172"/>
  <c r="BP67" i="172"/>
  <c r="AV67" i="172"/>
  <c r="AB67" i="172"/>
  <c r="H67" i="172"/>
  <c r="BL66" i="172"/>
  <c r="AR66" i="172"/>
  <c r="X66" i="172"/>
  <c r="D66" i="172"/>
  <c r="BH65" i="172"/>
  <c r="AN65" i="172"/>
  <c r="T65" i="172"/>
  <c r="BX64" i="172"/>
  <c r="BD64" i="172"/>
  <c r="AJ64" i="172"/>
  <c r="P64" i="172"/>
  <c r="BT63" i="172"/>
  <c r="AZ63" i="172"/>
  <c r="AF63" i="172"/>
  <c r="L63" i="172"/>
  <c r="BP62" i="172"/>
  <c r="AV62" i="172"/>
  <c r="AB62" i="172"/>
  <c r="H62" i="172"/>
  <c r="BL61" i="172"/>
  <c r="AR61" i="172"/>
  <c r="X61" i="172"/>
  <c r="D61" i="172"/>
  <c r="BH60" i="172"/>
  <c r="AN60" i="172"/>
  <c r="T60" i="172"/>
  <c r="BX59" i="172"/>
  <c r="BD59" i="172"/>
  <c r="AJ59" i="172"/>
  <c r="P59" i="172"/>
  <c r="BT58" i="172"/>
  <c r="AZ58" i="172"/>
  <c r="AF58" i="172"/>
  <c r="L58" i="172"/>
  <c r="BP57" i="172"/>
  <c r="AV57" i="172"/>
  <c r="AB57" i="172"/>
  <c r="H57" i="172"/>
  <c r="BL56" i="172"/>
  <c r="AR56" i="172"/>
  <c r="X56" i="172"/>
  <c r="D56" i="172"/>
  <c r="BH55" i="172"/>
  <c r="AN55" i="172"/>
  <c r="T55" i="172"/>
  <c r="BX54" i="172"/>
  <c r="BD54" i="172"/>
  <c r="AJ54" i="172"/>
  <c r="P54" i="172"/>
  <c r="BT53" i="172"/>
  <c r="AZ53" i="172"/>
  <c r="AF53" i="172"/>
  <c r="L53" i="172"/>
  <c r="BP52" i="172"/>
  <c r="AV52" i="172"/>
  <c r="AB52" i="172"/>
  <c r="H52" i="172"/>
  <c r="BL51" i="172"/>
  <c r="AR51" i="172"/>
  <c r="X51" i="172"/>
  <c r="D51" i="172"/>
  <c r="BH50" i="172"/>
  <c r="AN50" i="172"/>
  <c r="T50" i="172"/>
  <c r="BX49" i="172"/>
  <c r="BD49" i="172"/>
  <c r="AJ49" i="172"/>
  <c r="P49" i="172"/>
  <c r="BT48" i="172"/>
  <c r="AZ48" i="172"/>
  <c r="AF48" i="172"/>
  <c r="L48" i="172"/>
  <c r="BP47" i="172"/>
  <c r="AV47" i="172"/>
  <c r="AB47" i="172"/>
  <c r="H47" i="172"/>
  <c r="BL46" i="172"/>
  <c r="AR46" i="172"/>
  <c r="X46" i="172"/>
  <c r="D46" i="172"/>
  <c r="BH45" i="172"/>
  <c r="AN45" i="172"/>
  <c r="T45" i="172"/>
  <c r="BX44" i="172"/>
  <c r="BD44" i="172"/>
  <c r="AJ44" i="172"/>
  <c r="P44" i="172"/>
  <c r="BT43" i="172"/>
  <c r="AZ43" i="172"/>
  <c r="AF43" i="172"/>
  <c r="L43" i="172"/>
  <c r="BP42" i="172"/>
  <c r="AV42" i="172"/>
  <c r="AB42" i="172"/>
  <c r="H42" i="172"/>
  <c r="BL41" i="172"/>
  <c r="AR41" i="172"/>
  <c r="X41" i="172"/>
  <c r="D41" i="172"/>
  <c r="BH40" i="172"/>
  <c r="AN40" i="172"/>
  <c r="BK84" i="172"/>
  <c r="AP84" i="172"/>
  <c r="T84" i="172"/>
  <c r="BW83" i="172"/>
  <c r="BB83" i="172"/>
  <c r="AG83" i="172"/>
  <c r="L83" i="172"/>
  <c r="BO82" i="172"/>
  <c r="AT82" i="172"/>
  <c r="Y82" i="172"/>
  <c r="D82" i="172"/>
  <c r="BG81" i="172"/>
  <c r="AL81" i="172"/>
  <c r="Q81" i="172"/>
  <c r="BT80" i="172"/>
  <c r="AY80" i="172"/>
  <c r="AD80" i="172"/>
  <c r="I80" i="172"/>
  <c r="BL79" i="172"/>
  <c r="AQ79" i="172"/>
  <c r="V79" i="172"/>
  <c r="BX78" i="172"/>
  <c r="BC78" i="172"/>
  <c r="AH78" i="172"/>
  <c r="M78" i="172"/>
  <c r="BP77" i="172"/>
  <c r="AU77" i="172"/>
  <c r="Z77" i="172"/>
  <c r="E77" i="172"/>
  <c r="BH76" i="172"/>
  <c r="AM76" i="172"/>
  <c r="R76" i="172"/>
  <c r="BU75" i="172"/>
  <c r="AZ75" i="172"/>
  <c r="AE75" i="172"/>
  <c r="J75" i="172"/>
  <c r="BM74" i="172"/>
  <c r="AR74" i="172"/>
  <c r="W74" i="172"/>
  <c r="BZ73" i="172"/>
  <c r="BD73" i="172"/>
  <c r="AI73" i="172"/>
  <c r="N73" i="172"/>
  <c r="BQ72" i="172"/>
  <c r="AV72" i="172"/>
  <c r="AA72" i="172"/>
  <c r="G72" i="172"/>
  <c r="BK71" i="172"/>
  <c r="AQ71" i="172"/>
  <c r="W71" i="172"/>
  <c r="CA70" i="172"/>
  <c r="BG70" i="172"/>
  <c r="AM70" i="172"/>
  <c r="S70" i="172"/>
  <c r="BW69" i="172"/>
  <c r="BC69" i="172"/>
  <c r="AI69" i="172"/>
  <c r="O69" i="172"/>
  <c r="BS68" i="172"/>
  <c r="AY68" i="172"/>
  <c r="AE68" i="172"/>
  <c r="K68" i="172"/>
  <c r="BO67" i="172"/>
  <c r="AU67" i="172"/>
  <c r="AA67" i="172"/>
  <c r="G67" i="172"/>
  <c r="BK66" i="172"/>
  <c r="AQ66" i="172"/>
  <c r="W66" i="172"/>
  <c r="CA65" i="172"/>
  <c r="BG65" i="172"/>
  <c r="AM65" i="172"/>
  <c r="S65" i="172"/>
  <c r="BW64" i="172"/>
  <c r="BC64" i="172"/>
  <c r="AI64" i="172"/>
  <c r="O64" i="172"/>
  <c r="BS63" i="172"/>
  <c r="AY63" i="172"/>
  <c r="AE63" i="172"/>
  <c r="K63" i="172"/>
  <c r="BO62" i="172"/>
  <c r="AU62" i="172"/>
  <c r="AA62" i="172"/>
  <c r="G62" i="172"/>
  <c r="BK61" i="172"/>
  <c r="AQ61" i="172"/>
  <c r="W61" i="172"/>
  <c r="CA60" i="172"/>
  <c r="BG60" i="172"/>
  <c r="AM60" i="172"/>
  <c r="S60" i="172"/>
  <c r="BW59" i="172"/>
  <c r="BC59" i="172"/>
  <c r="AI59" i="172"/>
  <c r="O59" i="172"/>
  <c r="BS58" i="172"/>
  <c r="AY58" i="172"/>
  <c r="AE58" i="172"/>
  <c r="K58" i="172"/>
  <c r="BO57" i="172"/>
  <c r="AU57" i="172"/>
  <c r="AA57" i="172"/>
  <c r="G57" i="172"/>
  <c r="BK56" i="172"/>
  <c r="AQ56" i="172"/>
  <c r="W56" i="172"/>
  <c r="CA55" i="172"/>
  <c r="BG55" i="172"/>
  <c r="AM55" i="172"/>
  <c r="S55" i="172"/>
  <c r="BW54" i="172"/>
  <c r="BC54" i="172"/>
  <c r="AI54" i="172"/>
  <c r="O54" i="172"/>
  <c r="BS53" i="172"/>
  <c r="AY53" i="172"/>
  <c r="AE53" i="172"/>
  <c r="K53" i="172"/>
  <c r="BO52" i="172"/>
  <c r="AU52" i="172"/>
  <c r="AA52" i="172"/>
  <c r="G52" i="172"/>
  <c r="BK51" i="172"/>
  <c r="AQ51" i="172"/>
  <c r="W51" i="172"/>
  <c r="CA50" i="172"/>
  <c r="BG50" i="172"/>
  <c r="AM50" i="172"/>
  <c r="S50" i="172"/>
  <c r="BW49" i="172"/>
  <c r="BC49" i="172"/>
  <c r="AI49" i="172"/>
  <c r="O49" i="172"/>
  <c r="BS48" i="172"/>
  <c r="AY48" i="172"/>
  <c r="AE48" i="172"/>
  <c r="K48" i="172"/>
  <c r="BO47" i="172"/>
  <c r="AU47" i="172"/>
  <c r="AA47" i="172"/>
  <c r="G47" i="172"/>
  <c r="BK46" i="172"/>
  <c r="AQ46" i="172"/>
  <c r="W46" i="172"/>
  <c r="CA45" i="172"/>
  <c r="BG45" i="172"/>
  <c r="AM45" i="172"/>
  <c r="S45" i="172"/>
  <c r="BW44" i="172"/>
  <c r="BC44" i="172"/>
  <c r="AI44" i="172"/>
  <c r="O44" i="172"/>
  <c r="BS43" i="172"/>
  <c r="AY43" i="172"/>
  <c r="AE43" i="172"/>
  <c r="K43" i="172"/>
  <c r="BO42" i="172"/>
  <c r="AU42" i="172"/>
  <c r="AA42" i="172"/>
  <c r="G42" i="172"/>
  <c r="BK41" i="172"/>
  <c r="AQ41" i="172"/>
  <c r="W41" i="172"/>
  <c r="CA40" i="172"/>
  <c r="BG40" i="172"/>
  <c r="AM40" i="172"/>
  <c r="S40" i="172"/>
  <c r="BW39" i="172"/>
  <c r="BC39" i="172"/>
  <c r="AI39" i="172"/>
  <c r="O39" i="172"/>
  <c r="BS38" i="172"/>
  <c r="AY38" i="172"/>
  <c r="AE38" i="172"/>
  <c r="K38" i="172"/>
  <c r="BO37" i="172"/>
  <c r="AU37" i="172"/>
  <c r="AA37" i="172"/>
  <c r="G37" i="172"/>
  <c r="BK36" i="172"/>
  <c r="AQ36" i="172"/>
  <c r="W36" i="172"/>
  <c r="CA35" i="172"/>
  <c r="BG35" i="172"/>
  <c r="AM35" i="172"/>
  <c r="S35" i="172"/>
  <c r="BW34" i="172"/>
  <c r="BC34" i="172"/>
  <c r="AI34" i="172"/>
  <c r="O34" i="172"/>
  <c r="BS33" i="172"/>
  <c r="BH84" i="172"/>
  <c r="AM84" i="172"/>
  <c r="R84" i="172"/>
  <c r="BU83" i="172"/>
  <c r="AZ83" i="172"/>
  <c r="AE83" i="172"/>
  <c r="J83" i="172"/>
  <c r="BM82" i="172"/>
  <c r="AR82" i="172"/>
  <c r="W82" i="172"/>
  <c r="BZ81" i="172"/>
  <c r="BE81" i="172"/>
  <c r="AJ81" i="172"/>
  <c r="O81" i="172"/>
  <c r="BR80" i="172"/>
  <c r="AW80" i="172"/>
  <c r="AB80" i="172"/>
  <c r="G80" i="172"/>
  <c r="BJ79" i="172"/>
  <c r="AN79" i="172"/>
  <c r="S79" i="172"/>
  <c r="BV78" i="172"/>
  <c r="BA78" i="172"/>
  <c r="AF78" i="172"/>
  <c r="K78" i="172"/>
  <c r="BN77" i="172"/>
  <c r="AS77" i="172"/>
  <c r="X77" i="172"/>
  <c r="CA76" i="172"/>
  <c r="BF76" i="172"/>
  <c r="AK76" i="172"/>
  <c r="P76" i="172"/>
  <c r="BS75" i="172"/>
  <c r="AX75" i="172"/>
  <c r="AC75" i="172"/>
  <c r="H75" i="172"/>
  <c r="BK74" i="172"/>
  <c r="AP74" i="172"/>
  <c r="T74" i="172"/>
  <c r="BW73" i="172"/>
  <c r="BB73" i="172"/>
  <c r="AG73" i="172"/>
  <c r="L73" i="172"/>
  <c r="BO72" i="172"/>
  <c r="AT72" i="172"/>
  <c r="Y72" i="172"/>
  <c r="E72" i="172"/>
  <c r="BI71" i="172"/>
  <c r="AO71" i="172"/>
  <c r="U71" i="172"/>
  <c r="BY70" i="172"/>
  <c r="BE70" i="172"/>
  <c r="AK70" i="172"/>
  <c r="Q70" i="172"/>
  <c r="BU69" i="172"/>
  <c r="BA69" i="172"/>
  <c r="AG69" i="172"/>
  <c r="M69" i="172"/>
  <c r="BQ68" i="172"/>
  <c r="AW68" i="172"/>
  <c r="AC68" i="172"/>
  <c r="I68" i="172"/>
  <c r="BM67" i="172"/>
  <c r="AS67" i="172"/>
  <c r="Y67" i="172"/>
  <c r="E67" i="172"/>
  <c r="BI66" i="172"/>
  <c r="AO66" i="172"/>
  <c r="U66" i="172"/>
  <c r="BY65" i="172"/>
  <c r="BE65" i="172"/>
  <c r="AK65" i="172"/>
  <c r="Q65" i="172"/>
  <c r="BU64" i="172"/>
  <c r="BA64" i="172"/>
  <c r="AG64" i="172"/>
  <c r="M64" i="172"/>
  <c r="BQ63" i="172"/>
  <c r="AW63" i="172"/>
  <c r="AC63" i="172"/>
  <c r="I63" i="172"/>
  <c r="BM62" i="172"/>
  <c r="AS62" i="172"/>
  <c r="Y62" i="172"/>
  <c r="E62" i="172"/>
  <c r="BI61" i="172"/>
  <c r="AO61" i="172"/>
  <c r="U61" i="172"/>
  <c r="BY60" i="172"/>
  <c r="BE60" i="172"/>
  <c r="AK60" i="172"/>
  <c r="Q60" i="172"/>
  <c r="BU59" i="172"/>
  <c r="BA59" i="172"/>
  <c r="AG59" i="172"/>
  <c r="M59" i="172"/>
  <c r="BQ58" i="172"/>
  <c r="AW58" i="172"/>
  <c r="AC58" i="172"/>
  <c r="I58" i="172"/>
  <c r="BM57" i="172"/>
  <c r="AS57" i="172"/>
  <c r="Y57" i="172"/>
  <c r="E57" i="172"/>
  <c r="BI56" i="172"/>
  <c r="AO56" i="172"/>
  <c r="U56" i="172"/>
  <c r="BY55" i="172"/>
  <c r="BE55" i="172"/>
  <c r="AK55" i="172"/>
  <c r="Q55" i="172"/>
  <c r="BU54" i="172"/>
  <c r="BA54" i="172"/>
  <c r="AG54" i="172"/>
  <c r="M54" i="172"/>
  <c r="BQ53" i="172"/>
  <c r="AW53" i="172"/>
  <c r="AC53" i="172"/>
  <c r="I53" i="172"/>
  <c r="BM52" i="172"/>
  <c r="AS52" i="172"/>
  <c r="Y52" i="172"/>
  <c r="E52" i="172"/>
  <c r="BI51" i="172"/>
  <c r="AO51" i="172"/>
  <c r="U51" i="172"/>
  <c r="BY50" i="172"/>
  <c r="BE50" i="172"/>
  <c r="AK50" i="172"/>
  <c r="Q50" i="172"/>
  <c r="BU49" i="172"/>
  <c r="BA49" i="172"/>
  <c r="AG49" i="172"/>
  <c r="M49" i="172"/>
  <c r="BQ48" i="172"/>
  <c r="AW48" i="172"/>
  <c r="AC48" i="172"/>
  <c r="I48" i="172"/>
  <c r="BM47" i="172"/>
  <c r="AS47" i="172"/>
  <c r="Y47" i="172"/>
  <c r="E47" i="172"/>
  <c r="BI46" i="172"/>
  <c r="AO46" i="172"/>
  <c r="U46" i="172"/>
  <c r="BY45" i="172"/>
  <c r="BE45" i="172"/>
  <c r="AK45" i="172"/>
  <c r="Q45" i="172"/>
  <c r="BU44" i="172"/>
  <c r="BA44" i="172"/>
  <c r="AG44" i="172"/>
  <c r="M44" i="172"/>
  <c r="BQ43" i="172"/>
  <c r="AW43" i="172"/>
  <c r="AC43" i="172"/>
  <c r="I43" i="172"/>
  <c r="BM42" i="172"/>
  <c r="AS42" i="172"/>
  <c r="Y42" i="172"/>
  <c r="E42" i="172"/>
  <c r="BI41" i="172"/>
  <c r="AO41" i="172"/>
  <c r="U41" i="172"/>
  <c r="BY40" i="172"/>
  <c r="BE40" i="172"/>
  <c r="AK40" i="172"/>
  <c r="Q40" i="172"/>
  <c r="BU39" i="172"/>
  <c r="BA39" i="172"/>
  <c r="AG39" i="172"/>
  <c r="M39" i="172"/>
  <c r="BQ38" i="172"/>
  <c r="AW38" i="172"/>
  <c r="AC38" i="172"/>
  <c r="I38" i="172"/>
  <c r="BM37" i="172"/>
  <c r="AS37" i="172"/>
  <c r="Y37" i="172"/>
  <c r="E37" i="172"/>
  <c r="BI36" i="172"/>
  <c r="AO36" i="172"/>
  <c r="U36" i="172"/>
  <c r="BY35" i="172"/>
  <c r="BE35" i="172"/>
  <c r="AK35" i="172"/>
  <c r="Q35" i="172"/>
  <c r="BU34" i="172"/>
  <c r="BA34" i="172"/>
  <c r="AG34" i="172"/>
  <c r="M34" i="172"/>
  <c r="BQ33" i="172"/>
  <c r="AW33" i="172"/>
  <c r="AC33" i="172"/>
  <c r="I33" i="172"/>
  <c r="BM32" i="172"/>
  <c r="AS32" i="172"/>
  <c r="Y32" i="172"/>
  <c r="E32" i="172"/>
  <c r="BI31" i="172"/>
  <c r="AO31" i="172"/>
  <c r="U31" i="172"/>
  <c r="BY30" i="172"/>
  <c r="BE30" i="172"/>
  <c r="AK30" i="172"/>
  <c r="Q30" i="172"/>
  <c r="BU29" i="172"/>
  <c r="BA29" i="172"/>
  <c r="AG29" i="172"/>
  <c r="BG84" i="172"/>
  <c r="AL84" i="172"/>
  <c r="Q84" i="172"/>
  <c r="BT83" i="172"/>
  <c r="AY83" i="172"/>
  <c r="AD83" i="172"/>
  <c r="I83" i="172"/>
  <c r="BL82" i="172"/>
  <c r="AQ82" i="172"/>
  <c r="V82" i="172"/>
  <c r="BY81" i="172"/>
  <c r="BD81" i="172"/>
  <c r="AI81" i="172"/>
  <c r="N81" i="172"/>
  <c r="BQ80" i="172"/>
  <c r="AV80" i="172"/>
  <c r="AA80" i="172"/>
  <c r="F80" i="172"/>
  <c r="BH79" i="172"/>
  <c r="AM79" i="172"/>
  <c r="R79" i="172"/>
  <c r="BU78" i="172"/>
  <c r="AZ78" i="172"/>
  <c r="AE78" i="172"/>
  <c r="J78" i="172"/>
  <c r="BM77" i="172"/>
  <c r="AR77" i="172"/>
  <c r="W77" i="172"/>
  <c r="BZ76" i="172"/>
  <c r="BE76" i="172"/>
  <c r="AJ76" i="172"/>
  <c r="O76" i="172"/>
  <c r="BR75" i="172"/>
  <c r="AW75" i="172"/>
  <c r="AB75" i="172"/>
  <c r="G75" i="172"/>
  <c r="BJ74" i="172"/>
  <c r="AN74" i="172"/>
  <c r="S74" i="172"/>
  <c r="BV73" i="172"/>
  <c r="BA73" i="172"/>
  <c r="AF73" i="172"/>
  <c r="K73" i="172"/>
  <c r="BN72" i="172"/>
  <c r="AS72" i="172"/>
  <c r="X72" i="172"/>
  <c r="D72" i="172"/>
  <c r="BH71" i="172"/>
  <c r="AN71" i="172"/>
  <c r="T71" i="172"/>
  <c r="BX70" i="172"/>
  <c r="BD70" i="172"/>
  <c r="AJ70" i="172"/>
  <c r="P70" i="172"/>
  <c r="BT69" i="172"/>
  <c r="AZ69" i="172"/>
  <c r="AF69" i="172"/>
  <c r="L69" i="172"/>
  <c r="BP68" i="172"/>
  <c r="AV68" i="172"/>
  <c r="AB68" i="172"/>
  <c r="H68" i="172"/>
  <c r="BL67" i="172"/>
  <c r="AR67" i="172"/>
  <c r="X67" i="172"/>
  <c r="D67" i="172"/>
  <c r="BH66" i="172"/>
  <c r="AN66" i="172"/>
  <c r="T66" i="172"/>
  <c r="BX65" i="172"/>
  <c r="BD65" i="172"/>
  <c r="AJ65" i="172"/>
  <c r="P65" i="172"/>
  <c r="BT64" i="172"/>
  <c r="AZ64" i="172"/>
  <c r="AF64" i="172"/>
  <c r="L64" i="172"/>
  <c r="BP63" i="172"/>
  <c r="AV63" i="172"/>
  <c r="AB63" i="172"/>
  <c r="H63" i="172"/>
  <c r="BL62" i="172"/>
  <c r="AR62" i="172"/>
  <c r="X62" i="172"/>
  <c r="D62" i="172"/>
  <c r="BH61" i="172"/>
  <c r="AN61" i="172"/>
  <c r="T61" i="172"/>
  <c r="BX60" i="172"/>
  <c r="BD60" i="172"/>
  <c r="AJ60" i="172"/>
  <c r="P60" i="172"/>
  <c r="BT59" i="172"/>
  <c r="AZ59" i="172"/>
  <c r="AF59" i="172"/>
  <c r="L59" i="172"/>
  <c r="BP58" i="172"/>
  <c r="AV58" i="172"/>
  <c r="AB58" i="172"/>
  <c r="H58" i="172"/>
  <c r="BL57" i="172"/>
  <c r="AR57" i="172"/>
  <c r="X57" i="172"/>
  <c r="D57" i="172"/>
  <c r="BH56" i="172"/>
  <c r="AN56" i="172"/>
  <c r="T56" i="172"/>
  <c r="BX55" i="172"/>
  <c r="BD55" i="172"/>
  <c r="AJ55" i="172"/>
  <c r="P55" i="172"/>
  <c r="BT54" i="172"/>
  <c r="AZ54" i="172"/>
  <c r="AF54" i="172"/>
  <c r="L54" i="172"/>
  <c r="BP53" i="172"/>
  <c r="AV53" i="172"/>
  <c r="AB53" i="172"/>
  <c r="H53" i="172"/>
  <c r="BL52" i="172"/>
  <c r="AR52" i="172"/>
  <c r="X52" i="172"/>
  <c r="D52" i="172"/>
  <c r="BH51" i="172"/>
  <c r="AN51" i="172"/>
  <c r="T51" i="172"/>
  <c r="BX50" i="172"/>
  <c r="BD50" i="172"/>
  <c r="AJ50" i="172"/>
  <c r="P50" i="172"/>
  <c r="BT49" i="172"/>
  <c r="AZ49" i="172"/>
  <c r="AF49" i="172"/>
  <c r="L49" i="172"/>
  <c r="BP48" i="172"/>
  <c r="AV48" i="172"/>
  <c r="AB48" i="172"/>
  <c r="H48" i="172"/>
  <c r="BL47" i="172"/>
  <c r="AR47" i="172"/>
  <c r="X47" i="172"/>
  <c r="D47" i="172"/>
  <c r="BH46" i="172"/>
  <c r="AN46" i="172"/>
  <c r="T46" i="172"/>
  <c r="BX45" i="172"/>
  <c r="BD45" i="172"/>
  <c r="AJ45" i="172"/>
  <c r="P45" i="172"/>
  <c r="BT44" i="172"/>
  <c r="AZ44" i="172"/>
  <c r="AF44" i="172"/>
  <c r="L44" i="172"/>
  <c r="BP43" i="172"/>
  <c r="AV43" i="172"/>
  <c r="AB43" i="172"/>
  <c r="H43" i="172"/>
  <c r="BL42" i="172"/>
  <c r="AR42" i="172"/>
  <c r="X42" i="172"/>
  <c r="D42" i="172"/>
  <c r="BH41" i="172"/>
  <c r="AN41" i="172"/>
  <c r="T41" i="172"/>
  <c r="BX40" i="172"/>
  <c r="BD40" i="172"/>
  <c r="AJ40" i="172"/>
  <c r="CA84" i="172"/>
  <c r="BF84" i="172"/>
  <c r="AK84" i="172"/>
  <c r="P84" i="172"/>
  <c r="BS83" i="172"/>
  <c r="AX83" i="172"/>
  <c r="AC83" i="172"/>
  <c r="H83" i="172"/>
  <c r="BK82" i="172"/>
  <c r="AP82" i="172"/>
  <c r="U82" i="172"/>
  <c r="BX81" i="172"/>
  <c r="BC81" i="172"/>
  <c r="AH81" i="172"/>
  <c r="M81" i="172"/>
  <c r="BP80" i="172"/>
  <c r="AU80" i="172"/>
  <c r="Z80" i="172"/>
  <c r="D80" i="172"/>
  <c r="BG79" i="172"/>
  <c r="AL79" i="172"/>
  <c r="Q79" i="172"/>
  <c r="BT78" i="172"/>
  <c r="AY78" i="172"/>
  <c r="AD78" i="172"/>
  <c r="I78" i="172"/>
  <c r="BL77" i="172"/>
  <c r="AQ77" i="172"/>
  <c r="V77" i="172"/>
  <c r="BY76" i="172"/>
  <c r="BD76" i="172"/>
  <c r="AI76" i="172"/>
  <c r="N76" i="172"/>
  <c r="BQ75" i="172"/>
  <c r="AV75" i="172"/>
  <c r="AA75" i="172"/>
  <c r="F75" i="172"/>
  <c r="BH74" i="172"/>
  <c r="AM74" i="172"/>
  <c r="R74" i="172"/>
  <c r="BU73" i="172"/>
  <c r="AZ73" i="172"/>
  <c r="AE73" i="172"/>
  <c r="J73" i="172"/>
  <c r="BM72" i="172"/>
  <c r="AR72" i="172"/>
  <c r="W72" i="172"/>
  <c r="CA71" i="172"/>
  <c r="BG71" i="172"/>
  <c r="AM71" i="172"/>
  <c r="S71" i="172"/>
  <c r="BW70" i="172"/>
  <c r="BC70" i="172"/>
  <c r="AI70" i="172"/>
  <c r="O70" i="172"/>
  <c r="BS69" i="172"/>
  <c r="AY69" i="172"/>
  <c r="AE69" i="172"/>
  <c r="K69" i="172"/>
  <c r="BO68" i="172"/>
  <c r="AU68" i="172"/>
  <c r="AA68" i="172"/>
  <c r="G68" i="172"/>
  <c r="BK67" i="172"/>
  <c r="AQ67" i="172"/>
  <c r="W67" i="172"/>
  <c r="CA66" i="172"/>
  <c r="BG66" i="172"/>
  <c r="AM66" i="172"/>
  <c r="S66" i="172"/>
  <c r="BW65" i="172"/>
  <c r="BC65" i="172"/>
  <c r="AI65" i="172"/>
  <c r="O65" i="172"/>
  <c r="BS64" i="172"/>
  <c r="AY64" i="172"/>
  <c r="AE64" i="172"/>
  <c r="K64" i="172"/>
  <c r="BO63" i="172"/>
  <c r="AU63" i="172"/>
  <c r="AA63" i="172"/>
  <c r="G63" i="172"/>
  <c r="BK62" i="172"/>
  <c r="AQ62" i="172"/>
  <c r="W62" i="172"/>
  <c r="CA61" i="172"/>
  <c r="BG61" i="172"/>
  <c r="AM61" i="172"/>
  <c r="S61" i="172"/>
  <c r="BW60" i="172"/>
  <c r="BC60" i="172"/>
  <c r="AI60" i="172"/>
  <c r="O60" i="172"/>
  <c r="BS59" i="172"/>
  <c r="AY59" i="172"/>
  <c r="AE59" i="172"/>
  <c r="K59" i="172"/>
  <c r="BO58" i="172"/>
  <c r="AU58" i="172"/>
  <c r="AA58" i="172"/>
  <c r="G58" i="172"/>
  <c r="BK57" i="172"/>
  <c r="AQ57" i="172"/>
  <c r="W57" i="172"/>
  <c r="CA56" i="172"/>
  <c r="BG56" i="172"/>
  <c r="AM56" i="172"/>
  <c r="S56" i="172"/>
  <c r="BW55" i="172"/>
  <c r="BC55" i="172"/>
  <c r="AI55" i="172"/>
  <c r="O55" i="172"/>
  <c r="BS54" i="172"/>
  <c r="AY54" i="172"/>
  <c r="AE54" i="172"/>
  <c r="K54" i="172"/>
  <c r="BO53" i="172"/>
  <c r="AU53" i="172"/>
  <c r="AA53" i="172"/>
  <c r="G53" i="172"/>
  <c r="BK52" i="172"/>
  <c r="AQ52" i="172"/>
  <c r="W52" i="172"/>
  <c r="CA51" i="172"/>
  <c r="BG51" i="172"/>
  <c r="AM51" i="172"/>
  <c r="S51" i="172"/>
  <c r="BW50" i="172"/>
  <c r="BC50" i="172"/>
  <c r="AI50" i="172"/>
  <c r="O50" i="172"/>
  <c r="BS49" i="172"/>
  <c r="AY49" i="172"/>
  <c r="AE49" i="172"/>
  <c r="K49" i="172"/>
  <c r="BO48" i="172"/>
  <c r="AU48" i="172"/>
  <c r="AA48" i="172"/>
  <c r="G48" i="172"/>
  <c r="BK47" i="172"/>
  <c r="AQ47" i="172"/>
  <c r="BZ84" i="172"/>
  <c r="BE84" i="172"/>
  <c r="AJ84" i="172"/>
  <c r="O84" i="172"/>
  <c r="BR83" i="172"/>
  <c r="AW83" i="172"/>
  <c r="AB83" i="172"/>
  <c r="G83" i="172"/>
  <c r="BJ82" i="172"/>
  <c r="AO82" i="172"/>
  <c r="T82" i="172"/>
  <c r="BW81" i="172"/>
  <c r="BB81" i="172"/>
  <c r="AG81" i="172"/>
  <c r="L81" i="172"/>
  <c r="BO80" i="172"/>
  <c r="AT80" i="172"/>
  <c r="X80" i="172"/>
  <c r="CA79" i="172"/>
  <c r="BF79" i="172"/>
  <c r="AK79" i="172"/>
  <c r="P79" i="172"/>
  <c r="BS78" i="172"/>
  <c r="AX78" i="172"/>
  <c r="AC78" i="172"/>
  <c r="H78" i="172"/>
  <c r="BK77" i="172"/>
  <c r="AP77" i="172"/>
  <c r="U77" i="172"/>
  <c r="BX76" i="172"/>
  <c r="BC76" i="172"/>
  <c r="AH76" i="172"/>
  <c r="M76" i="172"/>
  <c r="BP75" i="172"/>
  <c r="AU75" i="172"/>
  <c r="Z75" i="172"/>
  <c r="D75" i="172"/>
  <c r="BG74" i="172"/>
  <c r="AL74" i="172"/>
  <c r="Q74" i="172"/>
  <c r="BT73" i="172"/>
  <c r="AY73" i="172"/>
  <c r="AD73" i="172"/>
  <c r="I73" i="172"/>
  <c r="BL72" i="172"/>
  <c r="BY84" i="172"/>
  <c r="BD84" i="172"/>
  <c r="AI84" i="172"/>
  <c r="N84" i="172"/>
  <c r="BQ83" i="172"/>
  <c r="AV83" i="172"/>
  <c r="AA83" i="172"/>
  <c r="F83" i="172"/>
  <c r="BI82" i="172"/>
  <c r="AN82" i="172"/>
  <c r="S82" i="172"/>
  <c r="BV81" i="172"/>
  <c r="BA81" i="172"/>
  <c r="AF81" i="172"/>
  <c r="K81" i="172"/>
  <c r="BN80" i="172"/>
  <c r="AR80" i="172"/>
  <c r="W80" i="172"/>
  <c r="BZ79" i="172"/>
  <c r="BX84" i="172"/>
  <c r="BC84" i="172"/>
  <c r="AH84" i="172"/>
  <c r="M84" i="172"/>
  <c r="BP83" i="172"/>
  <c r="AU83" i="172"/>
  <c r="Z83" i="172"/>
  <c r="E83" i="172"/>
  <c r="BH82" i="172"/>
  <c r="AM82" i="172"/>
  <c r="R82" i="172"/>
  <c r="BU81" i="172"/>
  <c r="AZ81" i="172"/>
  <c r="AE81" i="172"/>
  <c r="J81" i="172"/>
  <c r="BL80" i="172"/>
  <c r="AQ80" i="172"/>
  <c r="V80" i="172"/>
  <c r="BY79" i="172"/>
  <c r="BD79" i="172"/>
  <c r="AI79" i="172"/>
  <c r="N79" i="172"/>
  <c r="BQ78" i="172"/>
  <c r="AV78" i="172"/>
  <c r="AA78" i="172"/>
  <c r="F78" i="172"/>
  <c r="BI77" i="172"/>
  <c r="AN77" i="172"/>
  <c r="S77" i="172"/>
  <c r="BV76" i="172"/>
  <c r="BA76" i="172"/>
  <c r="AF76" i="172"/>
  <c r="K76" i="172"/>
  <c r="BN75" i="172"/>
  <c r="AR75" i="172"/>
  <c r="W75" i="172"/>
  <c r="BZ74" i="172"/>
  <c r="BE74" i="172"/>
  <c r="AJ74" i="172"/>
  <c r="O74" i="172"/>
  <c r="BR73" i="172"/>
  <c r="AW73" i="172"/>
  <c r="AB73" i="172"/>
  <c r="G73" i="172"/>
  <c r="BW84" i="172"/>
  <c r="BB84" i="172"/>
  <c r="AG84" i="172"/>
  <c r="L84" i="172"/>
  <c r="BO83" i="172"/>
  <c r="AT83" i="172"/>
  <c r="Y83" i="172"/>
  <c r="D83" i="172"/>
  <c r="BG82" i="172"/>
  <c r="AL82" i="172"/>
  <c r="Q82" i="172"/>
  <c r="BT81" i="172"/>
  <c r="AY81" i="172"/>
  <c r="AD81" i="172"/>
  <c r="H81" i="172"/>
  <c r="BK80" i="172"/>
  <c r="AP80" i="172"/>
  <c r="U80" i="172"/>
  <c r="BX79" i="172"/>
  <c r="BC79" i="172"/>
  <c r="AH79" i="172"/>
  <c r="M79" i="172"/>
  <c r="BP78" i="172"/>
  <c r="AU78" i="172"/>
  <c r="Z78" i="172"/>
  <c r="E78" i="172"/>
  <c r="BH77" i="172"/>
  <c r="AM77" i="172"/>
  <c r="R77" i="172"/>
  <c r="BU76" i="172"/>
  <c r="AZ76" i="172"/>
  <c r="AE76" i="172"/>
  <c r="J76" i="172"/>
  <c r="BL75" i="172"/>
  <c r="AQ75" i="172"/>
  <c r="V75" i="172"/>
  <c r="BY74" i="172"/>
  <c r="BD74" i="172"/>
  <c r="AI74" i="172"/>
  <c r="N74" i="172"/>
  <c r="BQ73" i="172"/>
  <c r="AV73" i="172"/>
  <c r="AA73" i="172"/>
  <c r="F73" i="172"/>
  <c r="BI72" i="172"/>
  <c r="AN72" i="172"/>
  <c r="S72" i="172"/>
  <c r="BW71" i="172"/>
  <c r="BC71" i="172"/>
  <c r="AI71" i="172"/>
  <c r="O71" i="172"/>
  <c r="BS70" i="172"/>
  <c r="AY70" i="172"/>
  <c r="AE70" i="172"/>
  <c r="K70" i="172"/>
  <c r="BO69" i="172"/>
  <c r="AU69" i="172"/>
  <c r="AA69" i="172"/>
  <c r="G69" i="172"/>
  <c r="BK68" i="172"/>
  <c r="AQ68" i="172"/>
  <c r="W68" i="172"/>
  <c r="CA67" i="172"/>
  <c r="BG67" i="172"/>
  <c r="AM67" i="172"/>
  <c r="S67" i="172"/>
  <c r="BW66" i="172"/>
  <c r="BC66" i="172"/>
  <c r="AI66" i="172"/>
  <c r="O66" i="172"/>
  <c r="BS65" i="172"/>
  <c r="AY65" i="172"/>
  <c r="AE65" i="172"/>
  <c r="K65" i="172"/>
  <c r="BO64" i="172"/>
  <c r="AU64" i="172"/>
  <c r="AA64" i="172"/>
  <c r="G64" i="172"/>
  <c r="BK63" i="172"/>
  <c r="AQ63" i="172"/>
  <c r="W63" i="172"/>
  <c r="CA62" i="172"/>
  <c r="BG62" i="172"/>
  <c r="AM62" i="172"/>
  <c r="S62" i="172"/>
  <c r="BW61" i="172"/>
  <c r="BC61" i="172"/>
  <c r="AI61" i="172"/>
  <c r="O61" i="172"/>
  <c r="BS60" i="172"/>
  <c r="AY60" i="172"/>
  <c r="AE60" i="172"/>
  <c r="K60" i="172"/>
  <c r="BO59" i="172"/>
  <c r="AU59" i="172"/>
  <c r="AA59" i="172"/>
  <c r="G59" i="172"/>
  <c r="BK58" i="172"/>
  <c r="AQ58" i="172"/>
  <c r="W58" i="172"/>
  <c r="CA57" i="172"/>
  <c r="BG57" i="172"/>
  <c r="AM57" i="172"/>
  <c r="S57" i="172"/>
  <c r="BW56" i="172"/>
  <c r="BC56" i="172"/>
  <c r="AI56" i="172"/>
  <c r="O56" i="172"/>
  <c r="BS55" i="172"/>
  <c r="AY55" i="172"/>
  <c r="AE55" i="172"/>
  <c r="K55" i="172"/>
  <c r="BO54" i="172"/>
  <c r="AU54" i="172"/>
  <c r="AA54" i="172"/>
  <c r="G54" i="172"/>
  <c r="BK53" i="172"/>
  <c r="AQ53" i="172"/>
  <c r="W53" i="172"/>
  <c r="BS84" i="172"/>
  <c r="AE84" i="172"/>
  <c r="BV83" i="172"/>
  <c r="AJ83" i="172"/>
  <c r="BT82" i="172"/>
  <c r="AF82" i="172"/>
  <c r="BP81" i="172"/>
  <c r="AB81" i="172"/>
  <c r="BV80" i="172"/>
  <c r="AH80" i="172"/>
  <c r="BR79" i="172"/>
  <c r="AF79" i="172"/>
  <c r="CA78" i="172"/>
  <c r="AO78" i="172"/>
  <c r="CA77" i="172"/>
  <c r="AW77" i="172"/>
  <c r="K77" i="172"/>
  <c r="AX76" i="172"/>
  <c r="T76" i="172"/>
  <c r="BF75" i="172"/>
  <c r="T75" i="172"/>
  <c r="BO74" i="172"/>
  <c r="AC74" i="172"/>
  <c r="BO73" i="172"/>
  <c r="AL73" i="172"/>
  <c r="BX72" i="172"/>
  <c r="AP72" i="172"/>
  <c r="N72" i="172"/>
  <c r="BJ71" i="172"/>
  <c r="AF71" i="172"/>
  <c r="F71" i="172"/>
  <c r="AX70" i="172"/>
  <c r="X70" i="172"/>
  <c r="BQ69" i="172"/>
  <c r="AP69" i="172"/>
  <c r="N69" i="172"/>
  <c r="BH68" i="172"/>
  <c r="AH68" i="172"/>
  <c r="BZ67" i="172"/>
  <c r="AZ67" i="172"/>
  <c r="U67" i="172"/>
  <c r="BR66" i="172"/>
  <c r="AP66" i="172"/>
  <c r="L66" i="172"/>
  <c r="BJ65" i="172"/>
  <c r="AD65" i="172"/>
  <c r="D65" i="172"/>
  <c r="AW64" i="172"/>
  <c r="V64" i="172"/>
  <c r="BR63" i="172"/>
  <c r="AN63" i="172"/>
  <c r="N63" i="172"/>
  <c r="BF62" i="172"/>
  <c r="AF62" i="172"/>
  <c r="BY61" i="172"/>
  <c r="AX61" i="172"/>
  <c r="V61" i="172"/>
  <c r="BP60" i="172"/>
  <c r="AP60" i="172"/>
  <c r="J60" i="172"/>
  <c r="BH59" i="172"/>
  <c r="AC59" i="172"/>
  <c r="BZ58" i="172"/>
  <c r="AX58" i="172"/>
  <c r="T58" i="172"/>
  <c r="BR57" i="172"/>
  <c r="AL57" i="172"/>
  <c r="L57" i="172"/>
  <c r="BE56" i="172"/>
  <c r="AD56" i="172"/>
  <c r="BZ55" i="172"/>
  <c r="AV55" i="172"/>
  <c r="V55" i="172"/>
  <c r="BN54" i="172"/>
  <c r="AN54" i="172"/>
  <c r="I54" i="172"/>
  <c r="BF53" i="172"/>
  <c r="AD53" i="172"/>
  <c r="BY52" i="172"/>
  <c r="AZ52" i="172"/>
  <c r="V52" i="172"/>
  <c r="BU51" i="172"/>
  <c r="AV51" i="172"/>
  <c r="R51" i="172"/>
  <c r="BQ50" i="172"/>
  <c r="AR50" i="172"/>
  <c r="N50" i="172"/>
  <c r="BM49" i="172"/>
  <c r="AN49" i="172"/>
  <c r="J49" i="172"/>
  <c r="BI48" i="172"/>
  <c r="AJ48" i="172"/>
  <c r="F48" i="172"/>
  <c r="BE47" i="172"/>
  <c r="AF47" i="172"/>
  <c r="F47" i="172"/>
  <c r="BD46" i="172"/>
  <c r="AF46" i="172"/>
  <c r="H46" i="172"/>
  <c r="BF45" i="172"/>
  <c r="AF45" i="172"/>
  <c r="H45" i="172"/>
  <c r="BH44" i="172"/>
  <c r="AH44" i="172"/>
  <c r="H44" i="172"/>
  <c r="BH43" i="172"/>
  <c r="AJ43" i="172"/>
  <c r="J43" i="172"/>
  <c r="BH42" i="172"/>
  <c r="AJ42" i="172"/>
  <c r="L42" i="172"/>
  <c r="BJ41" i="172"/>
  <c r="AJ41" i="172"/>
  <c r="L41" i="172"/>
  <c r="BL40" i="172"/>
  <c r="AL40" i="172"/>
  <c r="N40" i="172"/>
  <c r="BP39" i="172"/>
  <c r="AT39" i="172"/>
  <c r="X39" i="172"/>
  <c r="BZ38" i="172"/>
  <c r="BD38" i="172"/>
  <c r="AH38" i="172"/>
  <c r="L38" i="172"/>
  <c r="BL37" i="172"/>
  <c r="AP37" i="172"/>
  <c r="T37" i="172"/>
  <c r="BV36" i="172"/>
  <c r="AZ36" i="172"/>
  <c r="AD36" i="172"/>
  <c r="H36" i="172"/>
  <c r="BJ35" i="172"/>
  <c r="AN35" i="172"/>
  <c r="P35" i="172"/>
  <c r="BR34" i="172"/>
  <c r="AV34" i="172"/>
  <c r="Z34" i="172"/>
  <c r="D34" i="172"/>
  <c r="BF33" i="172"/>
  <c r="AK33" i="172"/>
  <c r="P33" i="172"/>
  <c r="BS32" i="172"/>
  <c r="AX32" i="172"/>
  <c r="AC32" i="172"/>
  <c r="H32" i="172"/>
  <c r="BK31" i="172"/>
  <c r="AP31" i="172"/>
  <c r="T31" i="172"/>
  <c r="BW30" i="172"/>
  <c r="BB30" i="172"/>
  <c r="AG30" i="172"/>
  <c r="L30" i="172"/>
  <c r="BO29" i="172"/>
  <c r="AT29" i="172"/>
  <c r="Y29" i="172"/>
  <c r="E29" i="172"/>
  <c r="BI28" i="172"/>
  <c r="AO28" i="172"/>
  <c r="U28" i="172"/>
  <c r="BY27" i="172"/>
  <c r="BE27" i="172"/>
  <c r="AK27" i="172"/>
  <c r="Q27" i="172"/>
  <c r="BU26" i="172"/>
  <c r="BA26" i="172"/>
  <c r="AG26" i="172"/>
  <c r="M26" i="172"/>
  <c r="BQ25" i="172"/>
  <c r="AW25" i="172"/>
  <c r="AC25" i="172"/>
  <c r="I25" i="172"/>
  <c r="BM24" i="172"/>
  <c r="AS24" i="172"/>
  <c r="Y24" i="172"/>
  <c r="E24" i="172"/>
  <c r="BI23" i="172"/>
  <c r="AO23" i="172"/>
  <c r="U23" i="172"/>
  <c r="BY22" i="172"/>
  <c r="BE22" i="172"/>
  <c r="AK22" i="172"/>
  <c r="Q22" i="172"/>
  <c r="BU21" i="172"/>
  <c r="BA21" i="172"/>
  <c r="AG21" i="172"/>
  <c r="M21" i="172"/>
  <c r="BQ20" i="172"/>
  <c r="AW20" i="172"/>
  <c r="AC20" i="172"/>
  <c r="I20" i="172"/>
  <c r="BM19" i="172"/>
  <c r="AS19" i="172"/>
  <c r="Y19" i="172"/>
  <c r="E19" i="172"/>
  <c r="BI18" i="172"/>
  <c r="AO18" i="172"/>
  <c r="U18" i="172"/>
  <c r="BY17" i="172"/>
  <c r="BE17" i="172"/>
  <c r="AK17" i="172"/>
  <c r="Q17" i="172"/>
  <c r="BU16" i="172"/>
  <c r="BA16" i="172"/>
  <c r="AG16" i="172"/>
  <c r="M16" i="172"/>
  <c r="BQ15" i="172"/>
  <c r="AW15" i="172"/>
  <c r="AC15" i="172"/>
  <c r="I15" i="172"/>
  <c r="BM14" i="172"/>
  <c r="AS14" i="172"/>
  <c r="Y14" i="172"/>
  <c r="E14" i="172"/>
  <c r="BI13" i="172"/>
  <c r="AO13" i="172"/>
  <c r="U13" i="172"/>
  <c r="BY12" i="172"/>
  <c r="BE12" i="172"/>
  <c r="AK12" i="172"/>
  <c r="Q12" i="172"/>
  <c r="BU11" i="172"/>
  <c r="BA11" i="172"/>
  <c r="BR84" i="172"/>
  <c r="AD84" i="172"/>
  <c r="BN83" i="172"/>
  <c r="AI83" i="172"/>
  <c r="BS82" i="172"/>
  <c r="AE82" i="172"/>
  <c r="BO81" i="172"/>
  <c r="AA81" i="172"/>
  <c r="BS80" i="172"/>
  <c r="AG80" i="172"/>
  <c r="BQ79" i="172"/>
  <c r="AE79" i="172"/>
  <c r="BW78" i="172"/>
  <c r="AN78" i="172"/>
  <c r="BZ77" i="172"/>
  <c r="AT77" i="172"/>
  <c r="J77" i="172"/>
  <c r="AV76" i="172"/>
  <c r="Q76" i="172"/>
  <c r="BE75" i="172"/>
  <c r="S75" i="172"/>
  <c r="BL74" i="172"/>
  <c r="AB74" i="172"/>
  <c r="BN73" i="172"/>
  <c r="AH73" i="172"/>
  <c r="BW72" i="172"/>
  <c r="AO72" i="172"/>
  <c r="M72" i="172"/>
  <c r="BF71" i="172"/>
  <c r="AE71" i="172"/>
  <c r="E71" i="172"/>
  <c r="AW70" i="172"/>
  <c r="W70" i="172"/>
  <c r="BP69" i="172"/>
  <c r="AO69" i="172"/>
  <c r="J69" i="172"/>
  <c r="BG68" i="172"/>
  <c r="AG68" i="172"/>
  <c r="BY67" i="172"/>
  <c r="AY67" i="172"/>
  <c r="T67" i="172"/>
  <c r="BQ66" i="172"/>
  <c r="AL66" i="172"/>
  <c r="K66" i="172"/>
  <c r="BI65" i="172"/>
  <c r="AC65" i="172"/>
  <c r="CA64" i="172"/>
  <c r="AV64" i="172"/>
  <c r="U64" i="172"/>
  <c r="BN63" i="172"/>
  <c r="AM63" i="172"/>
  <c r="M63" i="172"/>
  <c r="BE62" i="172"/>
  <c r="AE62" i="172"/>
  <c r="BX61" i="172"/>
  <c r="AW61" i="172"/>
  <c r="R61" i="172"/>
  <c r="BO60" i="172"/>
  <c r="AO60" i="172"/>
  <c r="I60" i="172"/>
  <c r="BG59" i="172"/>
  <c r="AB59" i="172"/>
  <c r="BY58" i="172"/>
  <c r="AT58" i="172"/>
  <c r="S58" i="172"/>
  <c r="BQ57" i="172"/>
  <c r="AK57" i="172"/>
  <c r="K57" i="172"/>
  <c r="BD56" i="172"/>
  <c r="AC56" i="172"/>
  <c r="BV55" i="172"/>
  <c r="AU55" i="172"/>
  <c r="U55" i="172"/>
  <c r="BM54" i="172"/>
  <c r="AM54" i="172"/>
  <c r="H54" i="172"/>
  <c r="BE53" i="172"/>
  <c r="Z53" i="172"/>
  <c r="BX52" i="172"/>
  <c r="AY52" i="172"/>
  <c r="U52" i="172"/>
  <c r="BT51" i="172"/>
  <c r="AU51" i="172"/>
  <c r="Q51" i="172"/>
  <c r="BP50" i="172"/>
  <c r="AQ50" i="172"/>
  <c r="M50" i="172"/>
  <c r="BL49" i="172"/>
  <c r="AM49" i="172"/>
  <c r="I49" i="172"/>
  <c r="BH48" i="172"/>
  <c r="AI48" i="172"/>
  <c r="E48" i="172"/>
  <c r="BD47" i="172"/>
  <c r="AE47" i="172"/>
  <c r="CA46" i="172"/>
  <c r="BC46" i="172"/>
  <c r="AE46" i="172"/>
  <c r="G46" i="172"/>
  <c r="BC45" i="172"/>
  <c r="AE45" i="172"/>
  <c r="G45" i="172"/>
  <c r="BG44" i="172"/>
  <c r="AE44" i="172"/>
  <c r="G44" i="172"/>
  <c r="BG43" i="172"/>
  <c r="AI43" i="172"/>
  <c r="G43" i="172"/>
  <c r="BG42" i="172"/>
  <c r="AI42" i="172"/>
  <c r="K42" i="172"/>
  <c r="BG41" i="172"/>
  <c r="AI41" i="172"/>
  <c r="K41" i="172"/>
  <c r="BK40" i="172"/>
  <c r="AI40" i="172"/>
  <c r="M40" i="172"/>
  <c r="BO39" i="172"/>
  <c r="AS39" i="172"/>
  <c r="BQ84" i="172"/>
  <c r="AC84" i="172"/>
  <c r="BM83" i="172"/>
  <c r="AF83" i="172"/>
  <c r="BR82" i="172"/>
  <c r="AD82" i="172"/>
  <c r="BN81" i="172"/>
  <c r="Z81" i="172"/>
  <c r="BJ80" i="172"/>
  <c r="AF80" i="172"/>
  <c r="BP79" i="172"/>
  <c r="AD79" i="172"/>
  <c r="BR78" i="172"/>
  <c r="AM78" i="172"/>
  <c r="BY77" i="172"/>
  <c r="AO77" i="172"/>
  <c r="I77" i="172"/>
  <c r="AU76" i="172"/>
  <c r="L76" i="172"/>
  <c r="BD75" i="172"/>
  <c r="R75" i="172"/>
  <c r="BF74" i="172"/>
  <c r="AA74" i="172"/>
  <c r="BM73" i="172"/>
  <c r="AC73" i="172"/>
  <c r="BV72" i="172"/>
  <c r="AM72" i="172"/>
  <c r="L72" i="172"/>
  <c r="BE71" i="172"/>
  <c r="AD71" i="172"/>
  <c r="BZ70" i="172"/>
  <c r="AV70" i="172"/>
  <c r="V70" i="172"/>
  <c r="BN69" i="172"/>
  <c r="AN69" i="172"/>
  <c r="I69" i="172"/>
  <c r="BF68" i="172"/>
  <c r="AD68" i="172"/>
  <c r="BX67" i="172"/>
  <c r="AX67" i="172"/>
  <c r="R67" i="172"/>
  <c r="BP66" i="172"/>
  <c r="AK66" i="172"/>
  <c r="J66" i="172"/>
  <c r="BF65" i="172"/>
  <c r="AB65" i="172"/>
  <c r="BZ64" i="172"/>
  <c r="AT64" i="172"/>
  <c r="T64" i="172"/>
  <c r="BM63" i="172"/>
  <c r="AL63" i="172"/>
  <c r="J63" i="172"/>
  <c r="BD62" i="172"/>
  <c r="AD62" i="172"/>
  <c r="BV61" i="172"/>
  <c r="AV61" i="172"/>
  <c r="Q61" i="172"/>
  <c r="BN60" i="172"/>
  <c r="AL60" i="172"/>
  <c r="H60" i="172"/>
  <c r="BF59" i="172"/>
  <c r="Z59" i="172"/>
  <c r="BX58" i="172"/>
  <c r="AS58" i="172"/>
  <c r="R58" i="172"/>
  <c r="BN57" i="172"/>
  <c r="AJ57" i="172"/>
  <c r="J57" i="172"/>
  <c r="BB56" i="172"/>
  <c r="AB56" i="172"/>
  <c r="BU55" i="172"/>
  <c r="AT55" i="172"/>
  <c r="R55" i="172"/>
  <c r="BL54" i="172"/>
  <c r="AL54" i="172"/>
  <c r="F54" i="172"/>
  <c r="BD53" i="172"/>
  <c r="Y53" i="172"/>
  <c r="BW52" i="172"/>
  <c r="AX52" i="172"/>
  <c r="T52" i="172"/>
  <c r="BS51" i="172"/>
  <c r="AT51" i="172"/>
  <c r="P51" i="172"/>
  <c r="BO50" i="172"/>
  <c r="AP50" i="172"/>
  <c r="L50" i="172"/>
  <c r="BK49" i="172"/>
  <c r="AL49" i="172"/>
  <c r="H49" i="172"/>
  <c r="BG48" i="172"/>
  <c r="AH48" i="172"/>
  <c r="D48" i="172"/>
  <c r="BC47" i="172"/>
  <c r="AD47" i="172"/>
  <c r="BZ46" i="172"/>
  <c r="BB46" i="172"/>
  <c r="AD46" i="172"/>
  <c r="F46" i="172"/>
  <c r="BB45" i="172"/>
  <c r="AD45" i="172"/>
  <c r="F45" i="172"/>
  <c r="BF44" i="172"/>
  <c r="AD44" i="172"/>
  <c r="F44" i="172"/>
  <c r="BF43" i="172"/>
  <c r="AH43" i="172"/>
  <c r="F43" i="172"/>
  <c r="BF42" i="172"/>
  <c r="AH42" i="172"/>
  <c r="J42" i="172"/>
  <c r="BF41" i="172"/>
  <c r="AH41" i="172"/>
  <c r="J41" i="172"/>
  <c r="BJ40" i="172"/>
  <c r="AH40" i="172"/>
  <c r="L40" i="172"/>
  <c r="BN39" i="172"/>
  <c r="AR39" i="172"/>
  <c r="V39" i="172"/>
  <c r="BX38" i="172"/>
  <c r="BB38" i="172"/>
  <c r="AF38" i="172"/>
  <c r="H38" i="172"/>
  <c r="BJ37" i="172"/>
  <c r="AN37" i="172"/>
  <c r="R37" i="172"/>
  <c r="BT36" i="172"/>
  <c r="AX36" i="172"/>
  <c r="AB36" i="172"/>
  <c r="F36" i="172"/>
  <c r="BH35" i="172"/>
  <c r="AJ35" i="172"/>
  <c r="N35" i="172"/>
  <c r="BP34" i="172"/>
  <c r="AT34" i="172"/>
  <c r="X34" i="172"/>
  <c r="BZ33" i="172"/>
  <c r="BD33" i="172"/>
  <c r="AI33" i="172"/>
  <c r="N33" i="172"/>
  <c r="BQ32" i="172"/>
  <c r="AV32" i="172"/>
  <c r="AA32" i="172"/>
  <c r="F32" i="172"/>
  <c r="BH31" i="172"/>
  <c r="AM31" i="172"/>
  <c r="R31" i="172"/>
  <c r="BU30" i="172"/>
  <c r="AZ30" i="172"/>
  <c r="AE30" i="172"/>
  <c r="J30" i="172"/>
  <c r="BM29" i="172"/>
  <c r="AR29" i="172"/>
  <c r="W29" i="172"/>
  <c r="CA28" i="172"/>
  <c r="BG28" i="172"/>
  <c r="AM28" i="172"/>
  <c r="S28" i="172"/>
  <c r="BW27" i="172"/>
  <c r="BC27" i="172"/>
  <c r="AI27" i="172"/>
  <c r="O27" i="172"/>
  <c r="BS26" i="172"/>
  <c r="AY26" i="172"/>
  <c r="AE26" i="172"/>
  <c r="K26" i="172"/>
  <c r="BO25" i="172"/>
  <c r="AU25" i="172"/>
  <c r="AA25" i="172"/>
  <c r="G25" i="172"/>
  <c r="BK24" i="172"/>
  <c r="AQ24" i="172"/>
  <c r="W24" i="172"/>
  <c r="CA23" i="172"/>
  <c r="BG23" i="172"/>
  <c r="AM23" i="172"/>
  <c r="S23" i="172"/>
  <c r="BW22" i="172"/>
  <c r="BC22" i="172"/>
  <c r="AI22" i="172"/>
  <c r="O22" i="172"/>
  <c r="BS21" i="172"/>
  <c r="AY21" i="172"/>
  <c r="AE21" i="172"/>
  <c r="K21" i="172"/>
  <c r="BO20" i="172"/>
  <c r="AU20" i="172"/>
  <c r="AA20" i="172"/>
  <c r="G20" i="172"/>
  <c r="BK19" i="172"/>
  <c r="AQ19" i="172"/>
  <c r="W19" i="172"/>
  <c r="CA18" i="172"/>
  <c r="BG18" i="172"/>
  <c r="AM18" i="172"/>
  <c r="S18" i="172"/>
  <c r="BW17" i="172"/>
  <c r="BC17" i="172"/>
  <c r="AI17" i="172"/>
  <c r="O17" i="172"/>
  <c r="BS16" i="172"/>
  <c r="AY16" i="172"/>
  <c r="AE16" i="172"/>
  <c r="K16" i="172"/>
  <c r="BO15" i="172"/>
  <c r="AU15" i="172"/>
  <c r="AA15" i="172"/>
  <c r="G15" i="172"/>
  <c r="BK14" i="172"/>
  <c r="AQ14" i="172"/>
  <c r="W14" i="172"/>
  <c r="CA13" i="172"/>
  <c r="BG13" i="172"/>
  <c r="AM13" i="172"/>
  <c r="S13" i="172"/>
  <c r="BW12" i="172"/>
  <c r="BC12" i="172"/>
  <c r="AI12" i="172"/>
  <c r="O12" i="172"/>
  <c r="BS11" i="172"/>
  <c r="AY11" i="172"/>
  <c r="AE11" i="172"/>
  <c r="K11" i="172"/>
  <c r="BO10" i="172"/>
  <c r="AU10" i="172"/>
  <c r="AA10" i="172"/>
  <c r="G10" i="172"/>
  <c r="BK9" i="172"/>
  <c r="AQ9" i="172"/>
  <c r="W9" i="172"/>
  <c r="D9" i="172"/>
  <c r="BP84" i="172"/>
  <c r="AB84" i="172"/>
  <c r="BL83" i="172"/>
  <c r="X83" i="172"/>
  <c r="BQ82" i="172"/>
  <c r="AC82" i="172"/>
  <c r="BM81" i="172"/>
  <c r="Y81" i="172"/>
  <c r="BI80" i="172"/>
  <c r="AC80" i="172"/>
  <c r="BO79" i="172"/>
  <c r="AC79" i="172"/>
  <c r="BO78" i="172"/>
  <c r="AL78" i="172"/>
  <c r="BX77" i="172"/>
  <c r="AL77" i="172"/>
  <c r="H77" i="172"/>
  <c r="AT76" i="172"/>
  <c r="H76" i="172"/>
  <c r="BC75" i="172"/>
  <c r="Q75" i="172"/>
  <c r="BC74" i="172"/>
  <c r="Z74" i="172"/>
  <c r="BL73" i="172"/>
  <c r="Z73" i="172"/>
  <c r="BT72" i="172"/>
  <c r="AL72" i="172"/>
  <c r="K72" i="172"/>
  <c r="BD71" i="172"/>
  <c r="AC71" i="172"/>
  <c r="BV70" i="172"/>
  <c r="AU70" i="172"/>
  <c r="U70" i="172"/>
  <c r="BM69" i="172"/>
  <c r="AM69" i="172"/>
  <c r="H69" i="172"/>
  <c r="BE68" i="172"/>
  <c r="Z68" i="172"/>
  <c r="BW67" i="172"/>
  <c r="AW67" i="172"/>
  <c r="Q67" i="172"/>
  <c r="BO66" i="172"/>
  <c r="AJ66" i="172"/>
  <c r="I66" i="172"/>
  <c r="BB65" i="172"/>
  <c r="AA65" i="172"/>
  <c r="BY64" i="172"/>
  <c r="AS64" i="172"/>
  <c r="S64" i="172"/>
  <c r="BL63" i="172"/>
  <c r="AK63" i="172"/>
  <c r="F63" i="172"/>
  <c r="BC62" i="172"/>
  <c r="AC62" i="172"/>
  <c r="BU61" i="172"/>
  <c r="AU61" i="172"/>
  <c r="P61" i="172"/>
  <c r="BM60" i="172"/>
  <c r="AH60" i="172"/>
  <c r="G60" i="172"/>
  <c r="BE59" i="172"/>
  <c r="Y59" i="172"/>
  <c r="BW58" i="172"/>
  <c r="AR58" i="172"/>
  <c r="Q58" i="172"/>
  <c r="BJ57" i="172"/>
  <c r="AI57" i="172"/>
  <c r="I57" i="172"/>
  <c r="BA56" i="172"/>
  <c r="AA56" i="172"/>
  <c r="BT55" i="172"/>
  <c r="AS55" i="172"/>
  <c r="N55" i="172"/>
  <c r="BK54" i="172"/>
  <c r="AK54" i="172"/>
  <c r="E54" i="172"/>
  <c r="BC53" i="172"/>
  <c r="X53" i="172"/>
  <c r="BV52" i="172"/>
  <c r="AW52" i="172"/>
  <c r="S52" i="172"/>
  <c r="BR51" i="172"/>
  <c r="AS51" i="172"/>
  <c r="O51" i="172"/>
  <c r="BN50" i="172"/>
  <c r="AO50" i="172"/>
  <c r="K50" i="172"/>
  <c r="BJ49" i="172"/>
  <c r="AK49" i="172"/>
  <c r="G49" i="172"/>
  <c r="BF48" i="172"/>
  <c r="AG48" i="172"/>
  <c r="CA47" i="172"/>
  <c r="BB47" i="172"/>
  <c r="AC47" i="172"/>
  <c r="BY46" i="172"/>
  <c r="BA46" i="172"/>
  <c r="AC46" i="172"/>
  <c r="E46" i="172"/>
  <c r="BA45" i="172"/>
  <c r="AC45" i="172"/>
  <c r="E45" i="172"/>
  <c r="BE44" i="172"/>
  <c r="AC44" i="172"/>
  <c r="E44" i="172"/>
  <c r="BE43" i="172"/>
  <c r="AG43" i="172"/>
  <c r="E43" i="172"/>
  <c r="BE42" i="172"/>
  <c r="AG42" i="172"/>
  <c r="I42" i="172"/>
  <c r="BE41" i="172"/>
  <c r="AG41" i="172"/>
  <c r="I41" i="172"/>
  <c r="BI40" i="172"/>
  <c r="AG40" i="172"/>
  <c r="K40" i="172"/>
  <c r="BM39" i="172"/>
  <c r="AQ39" i="172"/>
  <c r="U39" i="172"/>
  <c r="BW38" i="172"/>
  <c r="BA38" i="172"/>
  <c r="AD38" i="172"/>
  <c r="G38" i="172"/>
  <c r="BI37" i="172"/>
  <c r="AM37" i="172"/>
  <c r="Q37" i="172"/>
  <c r="BS36" i="172"/>
  <c r="BO84" i="172"/>
  <c r="AA84" i="172"/>
  <c r="BK83" i="172"/>
  <c r="W83" i="172"/>
  <c r="BN82" i="172"/>
  <c r="AB82" i="172"/>
  <c r="BL81" i="172"/>
  <c r="X81" i="172"/>
  <c r="BH80" i="172"/>
  <c r="T80" i="172"/>
  <c r="BN79" i="172"/>
  <c r="AB79" i="172"/>
  <c r="BN78" i="172"/>
  <c r="AJ78" i="172"/>
  <c r="BW77" i="172"/>
  <c r="AK77" i="172"/>
  <c r="G77" i="172"/>
  <c r="AS76" i="172"/>
  <c r="G76" i="172"/>
  <c r="BB75" i="172"/>
  <c r="P75" i="172"/>
  <c r="BB74" i="172"/>
  <c r="Y74" i="172"/>
  <c r="BK73" i="172"/>
  <c r="Y73" i="172"/>
  <c r="BS72" i="172"/>
  <c r="AK72" i="172"/>
  <c r="J72" i="172"/>
  <c r="BB71" i="172"/>
  <c r="AB71" i="172"/>
  <c r="BU70" i="172"/>
  <c r="AT70" i="172"/>
  <c r="R70" i="172"/>
  <c r="BL69" i="172"/>
  <c r="AL69" i="172"/>
  <c r="F69" i="172"/>
  <c r="BD68" i="172"/>
  <c r="Y68" i="172"/>
  <c r="BV67" i="172"/>
  <c r="AT67" i="172"/>
  <c r="P67" i="172"/>
  <c r="BN66" i="172"/>
  <c r="AH66" i="172"/>
  <c r="H66" i="172"/>
  <c r="BA65" i="172"/>
  <c r="Z65" i="172"/>
  <c r="BV64" i="172"/>
  <c r="AR64" i="172"/>
  <c r="R64" i="172"/>
  <c r="BJ63" i="172"/>
  <c r="AJ63" i="172"/>
  <c r="E63" i="172"/>
  <c r="BB62" i="172"/>
  <c r="Z62" i="172"/>
  <c r="BT61" i="172"/>
  <c r="AT61" i="172"/>
  <c r="N61" i="172"/>
  <c r="BL60" i="172"/>
  <c r="AG60" i="172"/>
  <c r="F60" i="172"/>
  <c r="BB59" i="172"/>
  <c r="X59" i="172"/>
  <c r="BV58" i="172"/>
  <c r="AP58" i="172"/>
  <c r="P58" i="172"/>
  <c r="BI57" i="172"/>
  <c r="AH57" i="172"/>
  <c r="F57" i="172"/>
  <c r="AZ56" i="172"/>
  <c r="Z56" i="172"/>
  <c r="BR55" i="172"/>
  <c r="AR55" i="172"/>
  <c r="M55" i="172"/>
  <c r="BJ54" i="172"/>
  <c r="AH54" i="172"/>
  <c r="D54" i="172"/>
  <c r="BB53" i="172"/>
  <c r="V53" i="172"/>
  <c r="BU52" i="172"/>
  <c r="AT52" i="172"/>
  <c r="R52" i="172"/>
  <c r="BQ51" i="172"/>
  <c r="AP51" i="172"/>
  <c r="N51" i="172"/>
  <c r="BM50" i="172"/>
  <c r="AL50" i="172"/>
  <c r="J50" i="172"/>
  <c r="BI49" i="172"/>
  <c r="AH49" i="172"/>
  <c r="F49" i="172"/>
  <c r="BE48" i="172"/>
  <c r="AD48" i="172"/>
  <c r="BZ47" i="172"/>
  <c r="BA47" i="172"/>
  <c r="Z47" i="172"/>
  <c r="BX46" i="172"/>
  <c r="AZ46" i="172"/>
  <c r="AB46" i="172"/>
  <c r="BZ45" i="172"/>
  <c r="AZ45" i="172"/>
  <c r="AB45" i="172"/>
  <c r="D45" i="172"/>
  <c r="BB44" i="172"/>
  <c r="AB44" i="172"/>
  <c r="D44" i="172"/>
  <c r="BD43" i="172"/>
  <c r="AD43" i="172"/>
  <c r="D43" i="172"/>
  <c r="BD42" i="172"/>
  <c r="AF42" i="172"/>
  <c r="F42" i="172"/>
  <c r="BD41" i="172"/>
  <c r="AF41" i="172"/>
  <c r="H41" i="172"/>
  <c r="BF40" i="172"/>
  <c r="AF40" i="172"/>
  <c r="J40" i="172"/>
  <c r="BL39" i="172"/>
  <c r="AP39" i="172"/>
  <c r="T39" i="172"/>
  <c r="BV38" i="172"/>
  <c r="AZ38" i="172"/>
  <c r="AB38" i="172"/>
  <c r="F38" i="172"/>
  <c r="BN84" i="172"/>
  <c r="Z84" i="172"/>
  <c r="BJ83" i="172"/>
  <c r="V83" i="172"/>
  <c r="BF82" i="172"/>
  <c r="AA82" i="172"/>
  <c r="BK81" i="172"/>
  <c r="W81" i="172"/>
  <c r="BG80" i="172"/>
  <c r="S80" i="172"/>
  <c r="BK79" i="172"/>
  <c r="AA79" i="172"/>
  <c r="BM78" i="172"/>
  <c r="AG78" i="172"/>
  <c r="BV77" i="172"/>
  <c r="AJ77" i="172"/>
  <c r="D77" i="172"/>
  <c r="AR76" i="172"/>
  <c r="F76" i="172"/>
  <c r="AY75" i="172"/>
  <c r="O75" i="172"/>
  <c r="BA74" i="172"/>
  <c r="V74" i="172"/>
  <c r="BJ73" i="172"/>
  <c r="X73" i="172"/>
  <c r="BP72" i="172"/>
  <c r="AJ72" i="172"/>
  <c r="I72" i="172"/>
  <c r="BA71" i="172"/>
  <c r="AA71" i="172"/>
  <c r="BT70" i="172"/>
  <c r="AS70" i="172"/>
  <c r="N70" i="172"/>
  <c r="BK69" i="172"/>
  <c r="AK69" i="172"/>
  <c r="E69" i="172"/>
  <c r="BC68" i="172"/>
  <c r="X68" i="172"/>
  <c r="BU67" i="172"/>
  <c r="AP67" i="172"/>
  <c r="O67" i="172"/>
  <c r="BM66" i="172"/>
  <c r="AG66" i="172"/>
  <c r="G66" i="172"/>
  <c r="AZ65" i="172"/>
  <c r="Y65" i="172"/>
  <c r="BR64" i="172"/>
  <c r="AQ64" i="172"/>
  <c r="Q64" i="172"/>
  <c r="BI63" i="172"/>
  <c r="AI63" i="172"/>
  <c r="D63" i="172"/>
  <c r="BA62" i="172"/>
  <c r="V62" i="172"/>
  <c r="BS61" i="172"/>
  <c r="AS61" i="172"/>
  <c r="M61" i="172"/>
  <c r="BK60" i="172"/>
  <c r="AF60" i="172"/>
  <c r="E60" i="172"/>
  <c r="AX59" i="172"/>
  <c r="W59" i="172"/>
  <c r="BU58" i="172"/>
  <c r="AO58" i="172"/>
  <c r="O58" i="172"/>
  <c r="BH57" i="172"/>
  <c r="AG57" i="172"/>
  <c r="BZ56" i="172"/>
  <c r="AY56" i="172"/>
  <c r="Y56" i="172"/>
  <c r="BQ55" i="172"/>
  <c r="AQ55" i="172"/>
  <c r="L55" i="172"/>
  <c r="BI54" i="172"/>
  <c r="AD54" i="172"/>
  <c r="CA53" i="172"/>
  <c r="BA53" i="172"/>
  <c r="U53" i="172"/>
  <c r="BT52" i="172"/>
  <c r="AP52" i="172"/>
  <c r="Q52" i="172"/>
  <c r="BP51" i="172"/>
  <c r="AL51" i="172"/>
  <c r="M51" i="172"/>
  <c r="BL50" i="172"/>
  <c r="AH50" i="172"/>
  <c r="I50" i="172"/>
  <c r="BH49" i="172"/>
  <c r="AD49" i="172"/>
  <c r="E49" i="172"/>
  <c r="BD48" i="172"/>
  <c r="Z48" i="172"/>
  <c r="BY47" i="172"/>
  <c r="AZ47" i="172"/>
  <c r="W47" i="172"/>
  <c r="BW46" i="172"/>
  <c r="AY46" i="172"/>
  <c r="AA46" i="172"/>
  <c r="BW45" i="172"/>
  <c r="AY45" i="172"/>
  <c r="AA45" i="172"/>
  <c r="CA44" i="172"/>
  <c r="AY44" i="172"/>
  <c r="AA44" i="172"/>
  <c r="CA43" i="172"/>
  <c r="BC43" i="172"/>
  <c r="AA43" i="172"/>
  <c r="CA42" i="172"/>
  <c r="BC42" i="172"/>
  <c r="AE42" i="172"/>
  <c r="CA41" i="172"/>
  <c r="BC41" i="172"/>
  <c r="AE41" i="172"/>
  <c r="BM84" i="172"/>
  <c r="Y84" i="172"/>
  <c r="BI83" i="172"/>
  <c r="U83" i="172"/>
  <c r="BE82" i="172"/>
  <c r="X82" i="172"/>
  <c r="BJ81" i="172"/>
  <c r="V81" i="172"/>
  <c r="BF80" i="172"/>
  <c r="R80" i="172"/>
  <c r="BE79" i="172"/>
  <c r="Z79" i="172"/>
  <c r="BL78" i="172"/>
  <c r="AB78" i="172"/>
  <c r="BT77" i="172"/>
  <c r="AI77" i="172"/>
  <c r="BW76" i="172"/>
  <c r="AQ76" i="172"/>
  <c r="E76" i="172"/>
  <c r="AT75" i="172"/>
  <c r="N75" i="172"/>
  <c r="AZ74" i="172"/>
  <c r="P74" i="172"/>
  <c r="BI73" i="172"/>
  <c r="W73" i="172"/>
  <c r="BK72" i="172"/>
  <c r="AI72" i="172"/>
  <c r="F72" i="172"/>
  <c r="AZ71" i="172"/>
  <c r="Z71" i="172"/>
  <c r="BR70" i="172"/>
  <c r="AR70" i="172"/>
  <c r="M70" i="172"/>
  <c r="BJ69" i="172"/>
  <c r="AH69" i="172"/>
  <c r="D69" i="172"/>
  <c r="BB68" i="172"/>
  <c r="V68" i="172"/>
  <c r="BT67" i="172"/>
  <c r="AO67" i="172"/>
  <c r="N67" i="172"/>
  <c r="BJ66" i="172"/>
  <c r="AF66" i="172"/>
  <c r="F66" i="172"/>
  <c r="AX65" i="172"/>
  <c r="X65" i="172"/>
  <c r="BQ64" i="172"/>
  <c r="AP64" i="172"/>
  <c r="N64" i="172"/>
  <c r="BH63" i="172"/>
  <c r="AH63" i="172"/>
  <c r="BZ62" i="172"/>
  <c r="AZ62" i="172"/>
  <c r="U62" i="172"/>
  <c r="BR61" i="172"/>
  <c r="AP61" i="172"/>
  <c r="L61" i="172"/>
  <c r="BJ60" i="172"/>
  <c r="AD60" i="172"/>
  <c r="D60" i="172"/>
  <c r="AW59" i="172"/>
  <c r="V59" i="172"/>
  <c r="BR58" i="172"/>
  <c r="AN58" i="172"/>
  <c r="N58" i="172"/>
  <c r="BF57" i="172"/>
  <c r="AF57" i="172"/>
  <c r="BY56" i="172"/>
  <c r="AX56" i="172"/>
  <c r="V56" i="172"/>
  <c r="BP55" i="172"/>
  <c r="AP55" i="172"/>
  <c r="J55" i="172"/>
  <c r="BH54" i="172"/>
  <c r="AC54" i="172"/>
  <c r="BZ53" i="172"/>
  <c r="AX53" i="172"/>
  <c r="T53" i="172"/>
  <c r="BS52" i="172"/>
  <c r="AO52" i="172"/>
  <c r="P52" i="172"/>
  <c r="BO51" i="172"/>
  <c r="AK51" i="172"/>
  <c r="L51" i="172"/>
  <c r="BK50" i="172"/>
  <c r="AG50" i="172"/>
  <c r="H50" i="172"/>
  <c r="BG49" i="172"/>
  <c r="AC49" i="172"/>
  <c r="D49" i="172"/>
  <c r="BC48" i="172"/>
  <c r="Y48" i="172"/>
  <c r="BX47" i="172"/>
  <c r="AY47" i="172"/>
  <c r="V47" i="172"/>
  <c r="BV46" i="172"/>
  <c r="AX46" i="172"/>
  <c r="Z46" i="172"/>
  <c r="BV45" i="172"/>
  <c r="AX45" i="172"/>
  <c r="Z45" i="172"/>
  <c r="BZ44" i="172"/>
  <c r="AX44" i="172"/>
  <c r="Z44" i="172"/>
  <c r="BZ43" i="172"/>
  <c r="BB43" i="172"/>
  <c r="Z43" i="172"/>
  <c r="BZ42" i="172"/>
  <c r="BB42" i="172"/>
  <c r="AD42" i="172"/>
  <c r="BZ41" i="172"/>
  <c r="BB41" i="172"/>
  <c r="AD41" i="172"/>
  <c r="F41" i="172"/>
  <c r="BB40" i="172"/>
  <c r="AD40" i="172"/>
  <c r="H40" i="172"/>
  <c r="BJ39" i="172"/>
  <c r="AN39" i="172"/>
  <c r="R39" i="172"/>
  <c r="BT38" i="172"/>
  <c r="AV38" i="172"/>
  <c r="Z38" i="172"/>
  <c r="D38" i="172"/>
  <c r="BF37" i="172"/>
  <c r="AJ37" i="172"/>
  <c r="N37" i="172"/>
  <c r="BP36" i="172"/>
  <c r="AT36" i="172"/>
  <c r="X36" i="172"/>
  <c r="BX35" i="172"/>
  <c r="BB35" i="172"/>
  <c r="AF35" i="172"/>
  <c r="J35" i="172"/>
  <c r="BL34" i="172"/>
  <c r="AP34" i="172"/>
  <c r="T34" i="172"/>
  <c r="BV33" i="172"/>
  <c r="AZ33" i="172"/>
  <c r="AE33" i="172"/>
  <c r="J33" i="172"/>
  <c r="BL32" i="172"/>
  <c r="AQ32" i="172"/>
  <c r="V32" i="172"/>
  <c r="BY31" i="172"/>
  <c r="BD31" i="172"/>
  <c r="AI31" i="172"/>
  <c r="N31" i="172"/>
  <c r="BQ30" i="172"/>
  <c r="AV30" i="172"/>
  <c r="AA30" i="172"/>
  <c r="F30" i="172"/>
  <c r="BI29" i="172"/>
  <c r="AN29" i="172"/>
  <c r="S29" i="172"/>
  <c r="BW28" i="172"/>
  <c r="BC28" i="172"/>
  <c r="AI28" i="172"/>
  <c r="O28" i="172"/>
  <c r="BS27" i="172"/>
  <c r="AY27" i="172"/>
  <c r="AE27" i="172"/>
  <c r="K27" i="172"/>
  <c r="BO26" i="172"/>
  <c r="AU26" i="172"/>
  <c r="AA26" i="172"/>
  <c r="G26" i="172"/>
  <c r="BK25" i="172"/>
  <c r="AQ25" i="172"/>
  <c r="W25" i="172"/>
  <c r="CA24" i="172"/>
  <c r="BG24" i="172"/>
  <c r="AM24" i="172"/>
  <c r="S24" i="172"/>
  <c r="BW23" i="172"/>
  <c r="BC23" i="172"/>
  <c r="AI23" i="172"/>
  <c r="O23" i="172"/>
  <c r="BS22" i="172"/>
  <c r="AY22" i="172"/>
  <c r="AE22" i="172"/>
  <c r="K22" i="172"/>
  <c r="BO21" i="172"/>
  <c r="AU21" i="172"/>
  <c r="AA21" i="172"/>
  <c r="G21" i="172"/>
  <c r="BK20" i="172"/>
  <c r="AQ20" i="172"/>
  <c r="W20" i="172"/>
  <c r="CA19" i="172"/>
  <c r="BG19" i="172"/>
  <c r="AM19" i="172"/>
  <c r="S19" i="172"/>
  <c r="BW18" i="172"/>
  <c r="BC18" i="172"/>
  <c r="AI18" i="172"/>
  <c r="O18" i="172"/>
  <c r="BS17" i="172"/>
  <c r="AY17" i="172"/>
  <c r="AE17" i="172"/>
  <c r="BJ84" i="172"/>
  <c r="X84" i="172"/>
  <c r="BH83" i="172"/>
  <c r="T83" i="172"/>
  <c r="BD82" i="172"/>
  <c r="P82" i="172"/>
  <c r="BI81" i="172"/>
  <c r="U81" i="172"/>
  <c r="BE80" i="172"/>
  <c r="Q80" i="172"/>
  <c r="BB79" i="172"/>
  <c r="Y79" i="172"/>
  <c r="BK78" i="172"/>
  <c r="Y78" i="172"/>
  <c r="BS77" i="172"/>
  <c r="AH77" i="172"/>
  <c r="BT76" i="172"/>
  <c r="AP76" i="172"/>
  <c r="D76" i="172"/>
  <c r="AP75" i="172"/>
  <c r="M75" i="172"/>
  <c r="AY74" i="172"/>
  <c r="M74" i="172"/>
  <c r="BH73" i="172"/>
  <c r="V73" i="172"/>
  <c r="BJ72" i="172"/>
  <c r="AH72" i="172"/>
  <c r="BZ71" i="172"/>
  <c r="AY71" i="172"/>
  <c r="Y71" i="172"/>
  <c r="BQ70" i="172"/>
  <c r="AQ70" i="172"/>
  <c r="L70" i="172"/>
  <c r="BI69" i="172"/>
  <c r="AD69" i="172"/>
  <c r="CA68" i="172"/>
  <c r="BA68" i="172"/>
  <c r="U68" i="172"/>
  <c r="BS67" i="172"/>
  <c r="AN67" i="172"/>
  <c r="M67" i="172"/>
  <c r="BF66" i="172"/>
  <c r="AE66" i="172"/>
  <c r="E66" i="172"/>
  <c r="AW65" i="172"/>
  <c r="W65" i="172"/>
  <c r="BP64" i="172"/>
  <c r="AO64" i="172"/>
  <c r="J64" i="172"/>
  <c r="BG63" i="172"/>
  <c r="AG63" i="172"/>
  <c r="BY62" i="172"/>
  <c r="AY62" i="172"/>
  <c r="T62" i="172"/>
  <c r="BQ61" i="172"/>
  <c r="AL61" i="172"/>
  <c r="K61" i="172"/>
  <c r="BI60" i="172"/>
  <c r="AC60" i="172"/>
  <c r="CA59" i="172"/>
  <c r="AV59" i="172"/>
  <c r="U59" i="172"/>
  <c r="BN58" i="172"/>
  <c r="AM58" i="172"/>
  <c r="M58" i="172"/>
  <c r="BE57" i="172"/>
  <c r="AE57" i="172"/>
  <c r="BX56" i="172"/>
  <c r="AW56" i="172"/>
  <c r="R56" i="172"/>
  <c r="BO55" i="172"/>
  <c r="AO55" i="172"/>
  <c r="I55" i="172"/>
  <c r="BG54" i="172"/>
  <c r="AB54" i="172"/>
  <c r="BY53" i="172"/>
  <c r="AT53" i="172"/>
  <c r="S53" i="172"/>
  <c r="BR52" i="172"/>
  <c r="AN52" i="172"/>
  <c r="O52" i="172"/>
  <c r="BN51" i="172"/>
  <c r="AJ51" i="172"/>
  <c r="K51" i="172"/>
  <c r="BJ50" i="172"/>
  <c r="AF50" i="172"/>
  <c r="G50" i="172"/>
  <c r="BF49" i="172"/>
  <c r="AB49" i="172"/>
  <c r="CA48" i="172"/>
  <c r="BB48" i="172"/>
  <c r="X48" i="172"/>
  <c r="BW47" i="172"/>
  <c r="AX47" i="172"/>
  <c r="U47" i="172"/>
  <c r="BU46" i="172"/>
  <c r="AW46" i="172"/>
  <c r="Y46" i="172"/>
  <c r="BU45" i="172"/>
  <c r="AW45" i="172"/>
  <c r="Y45" i="172"/>
  <c r="BY44" i="172"/>
  <c r="AW44" i="172"/>
  <c r="Y44" i="172"/>
  <c r="BY43" i="172"/>
  <c r="BA43" i="172"/>
  <c r="Y43" i="172"/>
  <c r="BY42" i="172"/>
  <c r="BA42" i="172"/>
  <c r="AC42" i="172"/>
  <c r="BY41" i="172"/>
  <c r="BA41" i="172"/>
  <c r="AC41" i="172"/>
  <c r="E41" i="172"/>
  <c r="BA40" i="172"/>
  <c r="AC40" i="172"/>
  <c r="G40" i="172"/>
  <c r="BI39" i="172"/>
  <c r="AM39" i="172"/>
  <c r="Q39" i="172"/>
  <c r="BR38" i="172"/>
  <c r="AU38" i="172"/>
  <c r="Y38" i="172"/>
  <c r="CA37" i="172"/>
  <c r="BE37" i="172"/>
  <c r="AI37" i="172"/>
  <c r="M37" i="172"/>
  <c r="BO36" i="172"/>
  <c r="AS36" i="172"/>
  <c r="V36" i="172"/>
  <c r="BW35" i="172"/>
  <c r="BA35" i="172"/>
  <c r="AE35" i="172"/>
  <c r="I35" i="172"/>
  <c r="BK34" i="172"/>
  <c r="AO34" i="172"/>
  <c r="S34" i="172"/>
  <c r="BU33" i="172"/>
  <c r="AY33" i="172"/>
  <c r="AD33" i="172"/>
  <c r="H33" i="172"/>
  <c r="BK32" i="172"/>
  <c r="AP32" i="172"/>
  <c r="U32" i="172"/>
  <c r="BX31" i="172"/>
  <c r="BC31" i="172"/>
  <c r="AH31" i="172"/>
  <c r="M31" i="172"/>
  <c r="BP30" i="172"/>
  <c r="AU30" i="172"/>
  <c r="Z30" i="172"/>
  <c r="E30" i="172"/>
  <c r="BH29" i="172"/>
  <c r="AM29" i="172"/>
  <c r="R29" i="172"/>
  <c r="BV28" i="172"/>
  <c r="BB28" i="172"/>
  <c r="AH28" i="172"/>
  <c r="N28" i="172"/>
  <c r="BR27" i="172"/>
  <c r="AX27" i="172"/>
  <c r="AD27" i="172"/>
  <c r="J27" i="172"/>
  <c r="BN26" i="172"/>
  <c r="AT26" i="172"/>
  <c r="Z26" i="172"/>
  <c r="F26" i="172"/>
  <c r="BJ25" i="172"/>
  <c r="AP25" i="172"/>
  <c r="V25" i="172"/>
  <c r="BZ24" i="172"/>
  <c r="BF24" i="172"/>
  <c r="AL24" i="172"/>
  <c r="R24" i="172"/>
  <c r="BV23" i="172"/>
  <c r="BB23" i="172"/>
  <c r="AH23" i="172"/>
  <c r="N23" i="172"/>
  <c r="BR22" i="172"/>
  <c r="AX22" i="172"/>
  <c r="AD22" i="172"/>
  <c r="J22" i="172"/>
  <c r="BN21" i="172"/>
  <c r="AT21" i="172"/>
  <c r="Z21" i="172"/>
  <c r="F21" i="172"/>
  <c r="BJ20" i="172"/>
  <c r="AP20" i="172"/>
  <c r="BA84" i="172"/>
  <c r="W84" i="172"/>
  <c r="BG83" i="172"/>
  <c r="S83" i="172"/>
  <c r="BC82" i="172"/>
  <c r="O82" i="172"/>
  <c r="BF81" i="172"/>
  <c r="T81" i="172"/>
  <c r="BD80" i="172"/>
  <c r="P80" i="172"/>
  <c r="BA79" i="172"/>
  <c r="X79" i="172"/>
  <c r="BJ78" i="172"/>
  <c r="X78" i="172"/>
  <c r="BR77" i="172"/>
  <c r="AF77" i="172"/>
  <c r="BS76" i="172"/>
  <c r="AO76" i="172"/>
  <c r="CA75" i="172"/>
  <c r="AO75" i="172"/>
  <c r="L75" i="172"/>
  <c r="AX74" i="172"/>
  <c r="L74" i="172"/>
  <c r="BG73" i="172"/>
  <c r="U73" i="172"/>
  <c r="BH72" i="172"/>
  <c r="AF72" i="172"/>
  <c r="BY71" i="172"/>
  <c r="AX71" i="172"/>
  <c r="V71" i="172"/>
  <c r="BP70" i="172"/>
  <c r="AP70" i="172"/>
  <c r="J70" i="172"/>
  <c r="BH69" i="172"/>
  <c r="AC69" i="172"/>
  <c r="BZ68" i="172"/>
  <c r="AX68" i="172"/>
  <c r="T68" i="172"/>
  <c r="BR67" i="172"/>
  <c r="AL67" i="172"/>
  <c r="L67" i="172"/>
  <c r="BE66" i="172"/>
  <c r="AD66" i="172"/>
  <c r="BZ65" i="172"/>
  <c r="AV65" i="172"/>
  <c r="V65" i="172"/>
  <c r="BN64" i="172"/>
  <c r="AN64" i="172"/>
  <c r="I64" i="172"/>
  <c r="BF63" i="172"/>
  <c r="AD63" i="172"/>
  <c r="BX62" i="172"/>
  <c r="AX62" i="172"/>
  <c r="R62" i="172"/>
  <c r="BP61" i="172"/>
  <c r="AK61" i="172"/>
  <c r="J61" i="172"/>
  <c r="BF60" i="172"/>
  <c r="AB60" i="172"/>
  <c r="BZ59" i="172"/>
  <c r="AT59" i="172"/>
  <c r="T59" i="172"/>
  <c r="BM58" i="172"/>
  <c r="AL58" i="172"/>
  <c r="J58" i="172"/>
  <c r="BD57" i="172"/>
  <c r="AD57" i="172"/>
  <c r="BV56" i="172"/>
  <c r="AV56" i="172"/>
  <c r="Q56" i="172"/>
  <c r="BN55" i="172"/>
  <c r="AL55" i="172"/>
  <c r="H55" i="172"/>
  <c r="BF54" i="172"/>
  <c r="Z54" i="172"/>
  <c r="BX53" i="172"/>
  <c r="AS53" i="172"/>
  <c r="R53" i="172"/>
  <c r="BQ52" i="172"/>
  <c r="AM52" i="172"/>
  <c r="N52" i="172"/>
  <c r="BM51" i="172"/>
  <c r="AI51" i="172"/>
  <c r="J51" i="172"/>
  <c r="BI50" i="172"/>
  <c r="AE50" i="172"/>
  <c r="F50" i="172"/>
  <c r="BE49" i="172"/>
  <c r="AA49" i="172"/>
  <c r="BZ48" i="172"/>
  <c r="BA48" i="172"/>
  <c r="W48" i="172"/>
  <c r="BV47" i="172"/>
  <c r="AW47" i="172"/>
  <c r="T47" i="172"/>
  <c r="BT46" i="172"/>
  <c r="AV46" i="172"/>
  <c r="V46" i="172"/>
  <c r="BT45" i="172"/>
  <c r="AV45" i="172"/>
  <c r="X45" i="172"/>
  <c r="BV44" i="172"/>
  <c r="AV44" i="172"/>
  <c r="X44" i="172"/>
  <c r="BX43" i="172"/>
  <c r="AX43" i="172"/>
  <c r="X43" i="172"/>
  <c r="BX42" i="172"/>
  <c r="AZ42" i="172"/>
  <c r="Z42" i="172"/>
  <c r="BX41" i="172"/>
  <c r="AZ41" i="172"/>
  <c r="AB41" i="172"/>
  <c r="BZ40" i="172"/>
  <c r="AZ40" i="172"/>
  <c r="AB40" i="172"/>
  <c r="F40" i="172"/>
  <c r="BH39" i="172"/>
  <c r="AL39" i="172"/>
  <c r="P39" i="172"/>
  <c r="BP38" i="172"/>
  <c r="AT38" i="172"/>
  <c r="X38" i="172"/>
  <c r="BZ37" i="172"/>
  <c r="BD37" i="172"/>
  <c r="AH37" i="172"/>
  <c r="L37" i="172"/>
  <c r="BN36" i="172"/>
  <c r="AR36" i="172"/>
  <c r="T36" i="172"/>
  <c r="BV35" i="172"/>
  <c r="AZ35" i="172"/>
  <c r="AD35" i="172"/>
  <c r="H35" i="172"/>
  <c r="BJ34" i="172"/>
  <c r="AN34" i="172"/>
  <c r="R34" i="172"/>
  <c r="BT33" i="172"/>
  <c r="AX33" i="172"/>
  <c r="AB33" i="172"/>
  <c r="G33" i="172"/>
  <c r="BJ32" i="172"/>
  <c r="AO32" i="172"/>
  <c r="T32" i="172"/>
  <c r="BW31" i="172"/>
  <c r="BB31" i="172"/>
  <c r="AG31" i="172"/>
  <c r="L31" i="172"/>
  <c r="BO30" i="172"/>
  <c r="AT30" i="172"/>
  <c r="Y30" i="172"/>
  <c r="D30" i="172"/>
  <c r="BG29" i="172"/>
  <c r="AL29" i="172"/>
  <c r="Q29" i="172"/>
  <c r="BU28" i="172"/>
  <c r="BA28" i="172"/>
  <c r="AG28" i="172"/>
  <c r="M28" i="172"/>
  <c r="BQ27" i="172"/>
  <c r="AW27" i="172"/>
  <c r="AC27" i="172"/>
  <c r="I27" i="172"/>
  <c r="BM26" i="172"/>
  <c r="AS26" i="172"/>
  <c r="Y26" i="172"/>
  <c r="E26" i="172"/>
  <c r="BI25" i="172"/>
  <c r="AO25" i="172"/>
  <c r="U25" i="172"/>
  <c r="BY24" i="172"/>
  <c r="BE24" i="172"/>
  <c r="AK24" i="172"/>
  <c r="Q24" i="172"/>
  <c r="BU23" i="172"/>
  <c r="BA23" i="172"/>
  <c r="AG23" i="172"/>
  <c r="M23" i="172"/>
  <c r="BQ22" i="172"/>
  <c r="AW22" i="172"/>
  <c r="AC22" i="172"/>
  <c r="I22" i="172"/>
  <c r="BM21" i="172"/>
  <c r="AS21" i="172"/>
  <c r="Y21" i="172"/>
  <c r="E21" i="172"/>
  <c r="BI20" i="172"/>
  <c r="AO20" i="172"/>
  <c r="U20" i="172"/>
  <c r="BY19" i="172"/>
  <c r="BE19" i="172"/>
  <c r="AK19" i="172"/>
  <c r="Q19" i="172"/>
  <c r="BU18" i="172"/>
  <c r="BA18" i="172"/>
  <c r="AG18" i="172"/>
  <c r="M18" i="172"/>
  <c r="BQ17" i="172"/>
  <c r="AW17" i="172"/>
  <c r="AC17" i="172"/>
  <c r="AZ84" i="172"/>
  <c r="S84" i="172"/>
  <c r="BF83" i="172"/>
  <c r="R83" i="172"/>
  <c r="BB82" i="172"/>
  <c r="N82" i="172"/>
  <c r="AX81" i="172"/>
  <c r="S81" i="172"/>
  <c r="BC80" i="172"/>
  <c r="O80" i="172"/>
  <c r="AZ79" i="172"/>
  <c r="T79" i="172"/>
  <c r="BI78" i="172"/>
  <c r="W78" i="172"/>
  <c r="BO77" i="172"/>
  <c r="AE77" i="172"/>
  <c r="BR76" i="172"/>
  <c r="AL76" i="172"/>
  <c r="BZ75" i="172"/>
  <c r="AN75" i="172"/>
  <c r="I75" i="172"/>
  <c r="AW74" i="172"/>
  <c r="K74" i="172"/>
  <c r="BC73" i="172"/>
  <c r="T73" i="172"/>
  <c r="BG72" i="172"/>
  <c r="AE72" i="172"/>
  <c r="BX71" i="172"/>
  <c r="AW71" i="172"/>
  <c r="R71" i="172"/>
  <c r="BO70" i="172"/>
  <c r="AO70" i="172"/>
  <c r="I70" i="172"/>
  <c r="BG69" i="172"/>
  <c r="AB69" i="172"/>
  <c r="BY68" i="172"/>
  <c r="AT68" i="172"/>
  <c r="S68" i="172"/>
  <c r="BQ67" i="172"/>
  <c r="AK67" i="172"/>
  <c r="K67" i="172"/>
  <c r="BD66" i="172"/>
  <c r="AC66" i="172"/>
  <c r="BV65" i="172"/>
  <c r="AU65" i="172"/>
  <c r="U65" i="172"/>
  <c r="BM64" i="172"/>
  <c r="AM64" i="172"/>
  <c r="H64" i="172"/>
  <c r="BE63" i="172"/>
  <c r="Z63" i="172"/>
  <c r="BW62" i="172"/>
  <c r="AW62" i="172"/>
  <c r="Q62" i="172"/>
  <c r="BO61" i="172"/>
  <c r="AJ61" i="172"/>
  <c r="I61" i="172"/>
  <c r="BB60" i="172"/>
  <c r="AA60" i="172"/>
  <c r="BY59" i="172"/>
  <c r="AS59" i="172"/>
  <c r="S59" i="172"/>
  <c r="BL58" i="172"/>
  <c r="AK58" i="172"/>
  <c r="F58" i="172"/>
  <c r="BC57" i="172"/>
  <c r="AC57" i="172"/>
  <c r="BU56" i="172"/>
  <c r="AU56" i="172"/>
  <c r="P56" i="172"/>
  <c r="BM55" i="172"/>
  <c r="AY84" i="172"/>
  <c r="K84" i="172"/>
  <c r="BD83" i="172"/>
  <c r="P83" i="172"/>
  <c r="AZ82" i="172"/>
  <c r="L82" i="172"/>
  <c r="AV81" i="172"/>
  <c r="P81" i="172"/>
  <c r="BB80" i="172"/>
  <c r="N80" i="172"/>
  <c r="AY79" i="172"/>
  <c r="O79" i="172"/>
  <c r="BH78" i="172"/>
  <c r="V78" i="172"/>
  <c r="BJ77" i="172"/>
  <c r="AD77" i="172"/>
  <c r="BP76" i="172"/>
  <c r="AG76" i="172"/>
  <c r="BY75" i="172"/>
  <c r="AM75" i="172"/>
  <c r="CA74" i="172"/>
  <c r="AV74" i="172"/>
  <c r="J74" i="172"/>
  <c r="AX73" i="172"/>
  <c r="S73" i="172"/>
  <c r="BF72" i="172"/>
  <c r="AD72" i="172"/>
  <c r="BV71" i="172"/>
  <c r="AV71" i="172"/>
  <c r="Q71" i="172"/>
  <c r="BN70" i="172"/>
  <c r="AL70" i="172"/>
  <c r="H70" i="172"/>
  <c r="BF69" i="172"/>
  <c r="Z69" i="172"/>
  <c r="BX68" i="172"/>
  <c r="AS68" i="172"/>
  <c r="R68" i="172"/>
  <c r="BN67" i="172"/>
  <c r="AJ67" i="172"/>
  <c r="J67" i="172"/>
  <c r="BB66" i="172"/>
  <c r="AB66" i="172"/>
  <c r="BU65" i="172"/>
  <c r="AT65" i="172"/>
  <c r="R65" i="172"/>
  <c r="BL64" i="172"/>
  <c r="AL64" i="172"/>
  <c r="F64" i="172"/>
  <c r="BD63" i="172"/>
  <c r="Y63" i="172"/>
  <c r="BV62" i="172"/>
  <c r="AT62" i="172"/>
  <c r="P62" i="172"/>
  <c r="BN61" i="172"/>
  <c r="AH61" i="172"/>
  <c r="H61" i="172"/>
  <c r="BA60" i="172"/>
  <c r="Z60" i="172"/>
  <c r="BV59" i="172"/>
  <c r="AR59" i="172"/>
  <c r="R59" i="172"/>
  <c r="BJ58" i="172"/>
  <c r="AJ58" i="172"/>
  <c r="E58" i="172"/>
  <c r="BB57" i="172"/>
  <c r="Z57" i="172"/>
  <c r="BT56" i="172"/>
  <c r="AT56" i="172"/>
  <c r="N56" i="172"/>
  <c r="BL55" i="172"/>
  <c r="AG55" i="172"/>
  <c r="F55" i="172"/>
  <c r="BB54" i="172"/>
  <c r="X54" i="172"/>
  <c r="BV53" i="172"/>
  <c r="AP53" i="172"/>
  <c r="P53" i="172"/>
  <c r="BJ52" i="172"/>
  <c r="AK52" i="172"/>
  <c r="L52" i="172"/>
  <c r="BF51" i="172"/>
  <c r="AG51" i="172"/>
  <c r="H51" i="172"/>
  <c r="AV84" i="172"/>
  <c r="H84" i="172"/>
  <c r="AR83" i="172"/>
  <c r="K83" i="172"/>
  <c r="AW82" i="172"/>
  <c r="I82" i="172"/>
  <c r="AS81" i="172"/>
  <c r="E81" i="172"/>
  <c r="AO80" i="172"/>
  <c r="K80" i="172"/>
  <c r="AV79" i="172"/>
  <c r="J79" i="172"/>
  <c r="BB78" i="172"/>
  <c r="S78" i="172"/>
  <c r="BE77" i="172"/>
  <c r="Y77" i="172"/>
  <c r="BM76" i="172"/>
  <c r="AA76" i="172"/>
  <c r="BT75" i="172"/>
  <c r="AJ75" i="172"/>
  <c r="BV74" i="172"/>
  <c r="AQ74" i="172"/>
  <c r="G74" i="172"/>
  <c r="AS73" i="172"/>
  <c r="M73" i="172"/>
  <c r="BC72" i="172"/>
  <c r="V72" i="172"/>
  <c r="BS71" i="172"/>
  <c r="AS71" i="172"/>
  <c r="M71" i="172"/>
  <c r="BK70" i="172"/>
  <c r="AF70" i="172"/>
  <c r="E70" i="172"/>
  <c r="AX69" i="172"/>
  <c r="W69" i="172"/>
  <c r="BU68" i="172"/>
  <c r="AO68" i="172"/>
  <c r="O68" i="172"/>
  <c r="BH67" i="172"/>
  <c r="AG67" i="172"/>
  <c r="BZ66" i="172"/>
  <c r="AY66" i="172"/>
  <c r="Y66" i="172"/>
  <c r="BQ65" i="172"/>
  <c r="AQ65" i="172"/>
  <c r="L65" i="172"/>
  <c r="BI64" i="172"/>
  <c r="AD64" i="172"/>
  <c r="CA63" i="172"/>
  <c r="BA63" i="172"/>
  <c r="U63" i="172"/>
  <c r="BS62" i="172"/>
  <c r="AN62" i="172"/>
  <c r="M62" i="172"/>
  <c r="BF61" i="172"/>
  <c r="AE61" i="172"/>
  <c r="E61" i="172"/>
  <c r="AW60" i="172"/>
  <c r="W60" i="172"/>
  <c r="BP59" i="172"/>
  <c r="AO59" i="172"/>
  <c r="J59" i="172"/>
  <c r="BG58" i="172"/>
  <c r="AG58" i="172"/>
  <c r="BY57" i="172"/>
  <c r="AY57" i="172"/>
  <c r="T57" i="172"/>
  <c r="BQ56" i="172"/>
  <c r="AL56" i="172"/>
  <c r="K56" i="172"/>
  <c r="BI55" i="172"/>
  <c r="AC55" i="172"/>
  <c r="CA54" i="172"/>
  <c r="AV54" i="172"/>
  <c r="U54" i="172"/>
  <c r="BN53" i="172"/>
  <c r="AM53" i="172"/>
  <c r="M53" i="172"/>
  <c r="BG52" i="172"/>
  <c r="AH52" i="172"/>
  <c r="I52" i="172"/>
  <c r="AU84" i="172"/>
  <c r="G84" i="172"/>
  <c r="AQ83" i="172"/>
  <c r="CA82" i="172"/>
  <c r="AV82" i="172"/>
  <c r="H82" i="172"/>
  <c r="AR81" i="172"/>
  <c r="D81" i="172"/>
  <c r="AN80" i="172"/>
  <c r="H80" i="172"/>
  <c r="AU79" i="172"/>
  <c r="I79" i="172"/>
  <c r="AW78" i="172"/>
  <c r="R78" i="172"/>
  <c r="BD77" i="172"/>
  <c r="T77" i="172"/>
  <c r="BL76" i="172"/>
  <c r="Z76" i="172"/>
  <c r="BO75" i="172"/>
  <c r="AI75" i="172"/>
  <c r="BU74" i="172"/>
  <c r="AK74" i="172"/>
  <c r="F74" i="172"/>
  <c r="AR73" i="172"/>
  <c r="H73" i="172"/>
  <c r="BB72" i="172"/>
  <c r="U72" i="172"/>
  <c r="BR71" i="172"/>
  <c r="AP71" i="172"/>
  <c r="L71" i="172"/>
  <c r="BJ70" i="172"/>
  <c r="AD70" i="172"/>
  <c r="D70" i="172"/>
  <c r="AW69" i="172"/>
  <c r="V69" i="172"/>
  <c r="BR68" i="172"/>
  <c r="AN68" i="172"/>
  <c r="N68" i="172"/>
  <c r="BF67" i="172"/>
  <c r="AF67" i="172"/>
  <c r="BY66" i="172"/>
  <c r="AX66" i="172"/>
  <c r="V66" i="172"/>
  <c r="BP65" i="172"/>
  <c r="AP65" i="172"/>
  <c r="J65" i="172"/>
  <c r="BH64" i="172"/>
  <c r="AC64" i="172"/>
  <c r="BZ63" i="172"/>
  <c r="AX63" i="172"/>
  <c r="T63" i="172"/>
  <c r="BR62" i="172"/>
  <c r="AL62" i="172"/>
  <c r="L62" i="172"/>
  <c r="BE61" i="172"/>
  <c r="AD61" i="172"/>
  <c r="BZ60" i="172"/>
  <c r="AV60" i="172"/>
  <c r="V60" i="172"/>
  <c r="BN59" i="172"/>
  <c r="AN59" i="172"/>
  <c r="I59" i="172"/>
  <c r="BF58" i="172"/>
  <c r="AD58" i="172"/>
  <c r="BX57" i="172"/>
  <c r="AX57" i="172"/>
  <c r="R57" i="172"/>
  <c r="BP56" i="172"/>
  <c r="AK56" i="172"/>
  <c r="J56" i="172"/>
  <c r="BF55" i="172"/>
  <c r="AB55" i="172"/>
  <c r="BZ54" i="172"/>
  <c r="AT54" i="172"/>
  <c r="T54" i="172"/>
  <c r="BM53" i="172"/>
  <c r="AL53" i="172"/>
  <c r="J53" i="172"/>
  <c r="BF52" i="172"/>
  <c r="AG52" i="172"/>
  <c r="BV84" i="172"/>
  <c r="AR84" i="172"/>
  <c r="D84" i="172"/>
  <c r="AN83" i="172"/>
  <c r="BX82" i="172"/>
  <c r="AJ82" i="172"/>
  <c r="CA81" i="172"/>
  <c r="AO81" i="172"/>
  <c r="BY80" i="172"/>
  <c r="AK80" i="172"/>
  <c r="BU79" i="172"/>
  <c r="AP79" i="172"/>
  <c r="F79" i="172"/>
  <c r="AR78" i="172"/>
  <c r="L78" i="172"/>
  <c r="AZ77" i="172"/>
  <c r="O77" i="172"/>
  <c r="BG76" i="172"/>
  <c r="W76" i="172"/>
  <c r="BI75" i="172"/>
  <c r="AD75" i="172"/>
  <c r="BR74" i="172"/>
  <c r="AF74" i="172"/>
  <c r="BX73" i="172"/>
  <c r="AO73" i="172"/>
  <c r="CA72" i="172"/>
  <c r="AX72" i="172"/>
  <c r="Q72" i="172"/>
  <c r="BO71" i="172"/>
  <c r="AJ71" i="172"/>
  <c r="I71" i="172"/>
  <c r="BB70" i="172"/>
  <c r="AA70" i="172"/>
  <c r="BY69" i="172"/>
  <c r="AS69" i="172"/>
  <c r="S69" i="172"/>
  <c r="BL68" i="172"/>
  <c r="AK68" i="172"/>
  <c r="F68" i="172"/>
  <c r="BC67" i="172"/>
  <c r="AC67" i="172"/>
  <c r="BU66" i="172"/>
  <c r="AU66" i="172"/>
  <c r="P66" i="172"/>
  <c r="BM65" i="172"/>
  <c r="AH65" i="172"/>
  <c r="G65" i="172"/>
  <c r="BE64" i="172"/>
  <c r="Y64" i="172"/>
  <c r="BW63" i="172"/>
  <c r="AR63" i="172"/>
  <c r="Q63" i="172"/>
  <c r="BJ62" i="172"/>
  <c r="AI62" i="172"/>
  <c r="I62" i="172"/>
  <c r="BA61" i="172"/>
  <c r="AA61" i="172"/>
  <c r="BT60" i="172"/>
  <c r="J84" i="172"/>
  <c r="AS82" i="172"/>
  <c r="BX80" i="172"/>
  <c r="L79" i="172"/>
  <c r="BC77" i="172"/>
  <c r="V76" i="172"/>
  <c r="AU74" i="172"/>
  <c r="E73" i="172"/>
  <c r="BN71" i="172"/>
  <c r="AH70" i="172"/>
  <c r="U69" i="172"/>
  <c r="E68" i="172"/>
  <c r="BA66" i="172"/>
  <c r="AO65" i="172"/>
  <c r="X64" i="172"/>
  <c r="BU62" i="172"/>
  <c r="BD61" i="172"/>
  <c r="AS60" i="172"/>
  <c r="AL59" i="172"/>
  <c r="Z58" i="172"/>
  <c r="U57" i="172"/>
  <c r="M56" i="172"/>
  <c r="X55" i="172"/>
  <c r="V54" i="172"/>
  <c r="AH53" i="172"/>
  <c r="AI52" i="172"/>
  <c r="BA51" i="172"/>
  <c r="BV50" i="172"/>
  <c r="Z50" i="172"/>
  <c r="AW49" i="172"/>
  <c r="BY48" i="172"/>
  <c r="AL48" i="172"/>
  <c r="BI47" i="172"/>
  <c r="N47" i="172"/>
  <c r="AP46" i="172"/>
  <c r="BR45" i="172"/>
  <c r="AG45" i="172"/>
  <c r="BK44" i="172"/>
  <c r="Q44" i="172"/>
  <c r="AQ43" i="172"/>
  <c r="BU42" i="172"/>
  <c r="W42" i="172"/>
  <c r="BN41" i="172"/>
  <c r="P41" i="172"/>
  <c r="AV40" i="172"/>
  <c r="I40" i="172"/>
  <c r="AX39" i="172"/>
  <c r="K39" i="172"/>
  <c r="BF38" i="172"/>
  <c r="T38" i="172"/>
  <c r="BN37" i="172"/>
  <c r="AE37" i="172"/>
  <c r="BY36" i="172"/>
  <c r="AU36" i="172"/>
  <c r="O36" i="172"/>
  <c r="BL35" i="172"/>
  <c r="AG35" i="172"/>
  <c r="CA34" i="172"/>
  <c r="AX34" i="172"/>
  <c r="U34" i="172"/>
  <c r="BM33" i="172"/>
  <c r="AM33" i="172"/>
  <c r="K33" i="172"/>
  <c r="BE32" i="172"/>
  <c r="AE32" i="172"/>
  <c r="BZ31" i="172"/>
  <c r="AW31" i="172"/>
  <c r="W31" i="172"/>
  <c r="BR30" i="172"/>
  <c r="AO30" i="172"/>
  <c r="N30" i="172"/>
  <c r="BJ29" i="172"/>
  <c r="AF29" i="172"/>
  <c r="G29" i="172"/>
  <c r="BD28" i="172"/>
  <c r="AB28" i="172"/>
  <c r="CA27" i="172"/>
  <c r="AZ27" i="172"/>
  <c r="X27" i="172"/>
  <c r="BW26" i="172"/>
  <c r="AV26" i="172"/>
  <c r="T26" i="172"/>
  <c r="BS25" i="172"/>
  <c r="AR25" i="172"/>
  <c r="P25" i="172"/>
  <c r="BO24" i="172"/>
  <c r="AN24" i="172"/>
  <c r="L24" i="172"/>
  <c r="BK23" i="172"/>
  <c r="AJ23" i="172"/>
  <c r="H23" i="172"/>
  <c r="BG22" i="172"/>
  <c r="AF22" i="172"/>
  <c r="D22" i="172"/>
  <c r="BC21" i="172"/>
  <c r="AB21" i="172"/>
  <c r="BX20" i="172"/>
  <c r="AY20" i="172"/>
  <c r="X20" i="172"/>
  <c r="BV19" i="172"/>
  <c r="AX19" i="172"/>
  <c r="Z19" i="172"/>
  <c r="BX18" i="172"/>
  <c r="AX18" i="172"/>
  <c r="Z18" i="172"/>
  <c r="BZ17" i="172"/>
  <c r="AZ17" i="172"/>
  <c r="Z17" i="172"/>
  <c r="D17" i="172"/>
  <c r="BF16" i="172"/>
  <c r="AJ16" i="172"/>
  <c r="N16" i="172"/>
  <c r="BN15" i="172"/>
  <c r="AR15" i="172"/>
  <c r="V15" i="172"/>
  <c r="BX14" i="172"/>
  <c r="BB14" i="172"/>
  <c r="AF14" i="172"/>
  <c r="J14" i="172"/>
  <c r="BL13" i="172"/>
  <c r="AP13" i="172"/>
  <c r="R13" i="172"/>
  <c r="BT12" i="172"/>
  <c r="AX12" i="172"/>
  <c r="AB12" i="172"/>
  <c r="F12" i="172"/>
  <c r="BH11" i="172"/>
  <c r="AL11" i="172"/>
  <c r="Q11" i="172"/>
  <c r="BT10" i="172"/>
  <c r="AY10" i="172"/>
  <c r="AD10" i="172"/>
  <c r="I10" i="172"/>
  <c r="BL9" i="172"/>
  <c r="AP9" i="172"/>
  <c r="U9" i="172"/>
  <c r="I84" i="172"/>
  <c r="AK82" i="172"/>
  <c r="BW80" i="172"/>
  <c r="K79" i="172"/>
  <c r="BB77" i="172"/>
  <c r="U76" i="172"/>
  <c r="AT74" i="172"/>
  <c r="D73" i="172"/>
  <c r="BM71" i="172"/>
  <c r="AG70" i="172"/>
  <c r="T69" i="172"/>
  <c r="D68" i="172"/>
  <c r="AZ66" i="172"/>
  <c r="AL65" i="172"/>
  <c r="W64" i="172"/>
  <c r="BT62" i="172"/>
  <c r="BB61" i="172"/>
  <c r="AR60" i="172"/>
  <c r="AK59" i="172"/>
  <c r="Y58" i="172"/>
  <c r="Q57" i="172"/>
  <c r="L56" i="172"/>
  <c r="W55" i="172"/>
  <c r="S54" i="172"/>
  <c r="AG53" i="172"/>
  <c r="AF52" i="172"/>
  <c r="AZ51" i="172"/>
  <c r="BU50" i="172"/>
  <c r="Y50" i="172"/>
  <c r="AV49" i="172"/>
  <c r="BX48" i="172"/>
  <c r="AK48" i="172"/>
  <c r="BH47" i="172"/>
  <c r="M47" i="172"/>
  <c r="AM46" i="172"/>
  <c r="BQ45" i="172"/>
  <c r="W45" i="172"/>
  <c r="BJ44" i="172"/>
  <c r="N44" i="172"/>
  <c r="AP43" i="172"/>
  <c r="BT42" i="172"/>
  <c r="V42" i="172"/>
  <c r="BM41" i="172"/>
  <c r="O41" i="172"/>
  <c r="AU40" i="172"/>
  <c r="E40" i="172"/>
  <c r="AW39" i="172"/>
  <c r="J39" i="172"/>
  <c r="BE38" i="172"/>
  <c r="S38" i="172"/>
  <c r="BK37" i="172"/>
  <c r="AD37" i="172"/>
  <c r="BX36" i="172"/>
  <c r="AP36" i="172"/>
  <c r="N36" i="172"/>
  <c r="BK35" i="172"/>
  <c r="AC35" i="172"/>
  <c r="BZ34" i="172"/>
  <c r="AW34" i="172"/>
  <c r="Q34" i="172"/>
  <c r="BL33" i="172"/>
  <c r="AL33" i="172"/>
  <c r="F33" i="172"/>
  <c r="BD32" i="172"/>
  <c r="AD32" i="172"/>
  <c r="BV31" i="172"/>
  <c r="AV31" i="172"/>
  <c r="V31" i="172"/>
  <c r="BN30" i="172"/>
  <c r="AN30" i="172"/>
  <c r="M30" i="172"/>
  <c r="BF29" i="172"/>
  <c r="AE29" i="172"/>
  <c r="F29" i="172"/>
  <c r="AZ28" i="172"/>
  <c r="AA28" i="172"/>
  <c r="BZ27" i="172"/>
  <c r="AV27" i="172"/>
  <c r="W27" i="172"/>
  <c r="BV26" i="172"/>
  <c r="AR26" i="172"/>
  <c r="S26" i="172"/>
  <c r="BR25" i="172"/>
  <c r="AN25" i="172"/>
  <c r="O25" i="172"/>
  <c r="BN24" i="172"/>
  <c r="AJ24" i="172"/>
  <c r="K24" i="172"/>
  <c r="BJ23" i="172"/>
  <c r="AF23" i="172"/>
  <c r="G23" i="172"/>
  <c r="BF22" i="172"/>
  <c r="AB22" i="172"/>
  <c r="CA21" i="172"/>
  <c r="BB21" i="172"/>
  <c r="X21" i="172"/>
  <c r="BW20" i="172"/>
  <c r="AX20" i="172"/>
  <c r="V20" i="172"/>
  <c r="BU19" i="172"/>
  <c r="AW19" i="172"/>
  <c r="X19" i="172"/>
  <c r="BV18" i="172"/>
  <c r="AW18" i="172"/>
  <c r="Y18" i="172"/>
  <c r="BX17" i="172"/>
  <c r="AX17" i="172"/>
  <c r="Y17" i="172"/>
  <c r="CA16" i="172"/>
  <c r="BE16" i="172"/>
  <c r="AI16" i="172"/>
  <c r="L16" i="172"/>
  <c r="BM15" i="172"/>
  <c r="AQ15" i="172"/>
  <c r="U15" i="172"/>
  <c r="BW14" i="172"/>
  <c r="BA14" i="172"/>
  <c r="AE14" i="172"/>
  <c r="I14" i="172"/>
  <c r="BK13" i="172"/>
  <c r="AN13" i="172"/>
  <c r="Q13" i="172"/>
  <c r="BS12" i="172"/>
  <c r="AW12" i="172"/>
  <c r="AA12" i="172"/>
  <c r="E12" i="172"/>
  <c r="BG11" i="172"/>
  <c r="AK11" i="172"/>
  <c r="P11" i="172"/>
  <c r="BS10" i="172"/>
  <c r="AX10" i="172"/>
  <c r="AC10" i="172"/>
  <c r="H10" i="172"/>
  <c r="BJ9" i="172"/>
  <c r="AO9" i="172"/>
  <c r="T9" i="172"/>
  <c r="F84" i="172"/>
  <c r="AI82" i="172"/>
  <c r="BA80" i="172"/>
  <c r="H79" i="172"/>
  <c r="AY77" i="172"/>
  <c r="BX75" i="172"/>
  <c r="AH74" i="172"/>
  <c r="BZ72" i="172"/>
  <c r="AU71" i="172"/>
  <c r="AC70" i="172"/>
  <c r="R69" i="172"/>
  <c r="BJ67" i="172"/>
  <c r="AW66" i="172"/>
  <c r="AG65" i="172"/>
  <c r="E64" i="172"/>
  <c r="BQ62" i="172"/>
  <c r="AZ61" i="172"/>
  <c r="AQ60" i="172"/>
  <c r="AH59" i="172"/>
  <c r="X58" i="172"/>
  <c r="P57" i="172"/>
  <c r="I56" i="172"/>
  <c r="G55" i="172"/>
  <c r="R54" i="172"/>
  <c r="Q53" i="172"/>
  <c r="AE52" i="172"/>
  <c r="AY51" i="172"/>
  <c r="BT50" i="172"/>
  <c r="X50" i="172"/>
  <c r="AU49" i="172"/>
  <c r="BW48" i="172"/>
  <c r="V48" i="172"/>
  <c r="BG47" i="172"/>
  <c r="L47" i="172"/>
  <c r="AL46" i="172"/>
  <c r="BP45" i="172"/>
  <c r="V45" i="172"/>
  <c r="BI44" i="172"/>
  <c r="K44" i="172"/>
  <c r="AO43" i="172"/>
  <c r="BS42" i="172"/>
  <c r="U42" i="172"/>
  <c r="AY41" i="172"/>
  <c r="N41" i="172"/>
  <c r="AT40" i="172"/>
  <c r="D40" i="172"/>
  <c r="AV39" i="172"/>
  <c r="I39" i="172"/>
  <c r="BC38" i="172"/>
  <c r="R38" i="172"/>
  <c r="BH37" i="172"/>
  <c r="AC37" i="172"/>
  <c r="BW36" i="172"/>
  <c r="AN36" i="172"/>
  <c r="M36" i="172"/>
  <c r="BI35" i="172"/>
  <c r="AB35" i="172"/>
  <c r="BY34" i="172"/>
  <c r="AU34" i="172"/>
  <c r="P34" i="172"/>
  <c r="BK33" i="172"/>
  <c r="AJ33" i="172"/>
  <c r="E33" i="172"/>
  <c r="BC32" i="172"/>
  <c r="AB32" i="172"/>
  <c r="BU31" i="172"/>
  <c r="AU31" i="172"/>
  <c r="S31" i="172"/>
  <c r="BM30" i="172"/>
  <c r="AM30" i="172"/>
  <c r="K30" i="172"/>
  <c r="BE29" i="172"/>
  <c r="AD29" i="172"/>
  <c r="D29" i="172"/>
  <c r="AY28" i="172"/>
  <c r="Z28" i="172"/>
  <c r="BX27" i="172"/>
  <c r="AU27" i="172"/>
  <c r="V27" i="172"/>
  <c r="BT26" i="172"/>
  <c r="AQ26" i="172"/>
  <c r="R26" i="172"/>
  <c r="BP25" i="172"/>
  <c r="AM25" i="172"/>
  <c r="N25" i="172"/>
  <c r="BL24" i="172"/>
  <c r="AI24" i="172"/>
  <c r="J24" i="172"/>
  <c r="BH23" i="172"/>
  <c r="AE23" i="172"/>
  <c r="F23" i="172"/>
  <c r="BD22" i="172"/>
  <c r="AA22" i="172"/>
  <c r="BZ21" i="172"/>
  <c r="AZ21" i="172"/>
  <c r="W21" i="172"/>
  <c r="BV20" i="172"/>
  <c r="AV20" i="172"/>
  <c r="T20" i="172"/>
  <c r="BT19" i="172"/>
  <c r="AV19" i="172"/>
  <c r="V19" i="172"/>
  <c r="BT18" i="172"/>
  <c r="AV18" i="172"/>
  <c r="X18" i="172"/>
  <c r="BV17" i="172"/>
  <c r="AV17" i="172"/>
  <c r="X17" i="172"/>
  <c r="BZ16" i="172"/>
  <c r="BD16" i="172"/>
  <c r="AH16" i="172"/>
  <c r="J16" i="172"/>
  <c r="BL15" i="172"/>
  <c r="AP15" i="172"/>
  <c r="T15" i="172"/>
  <c r="BV14" i="172"/>
  <c r="AZ14" i="172"/>
  <c r="AD14" i="172"/>
  <c r="H14" i="172"/>
  <c r="BJ13" i="172"/>
  <c r="AL13" i="172"/>
  <c r="P13" i="172"/>
  <c r="BR12" i="172"/>
  <c r="AV12" i="172"/>
  <c r="Z12" i="172"/>
  <c r="D12" i="172"/>
  <c r="BF11" i="172"/>
  <c r="AJ11" i="172"/>
  <c r="O11" i="172"/>
  <c r="BR10" i="172"/>
  <c r="AW10" i="172"/>
  <c r="AB10" i="172"/>
  <c r="F10" i="172"/>
  <c r="BI9" i="172"/>
  <c r="AN9" i="172"/>
  <c r="S9" i="172"/>
  <c r="E84" i="172"/>
  <c r="AH82" i="172"/>
  <c r="AX80" i="172"/>
  <c r="G79" i="172"/>
  <c r="AX77" i="172"/>
  <c r="BW75" i="172"/>
  <c r="AG74" i="172"/>
  <c r="BY72" i="172"/>
  <c r="AT71" i="172"/>
  <c r="AB70" i="172"/>
  <c r="Q69" i="172"/>
  <c r="BI67" i="172"/>
  <c r="AV66" i="172"/>
  <c r="AF65" i="172"/>
  <c r="D64" i="172"/>
  <c r="BN62" i="172"/>
  <c r="AY61" i="172"/>
  <c r="Y60" i="172"/>
  <c r="AD59" i="172"/>
  <c r="V58" i="172"/>
  <c r="O57" i="172"/>
  <c r="H56" i="172"/>
  <c r="E55" i="172"/>
  <c r="Q54" i="172"/>
  <c r="O53" i="172"/>
  <c r="AD52" i="172"/>
  <c r="AX51" i="172"/>
  <c r="BS50" i="172"/>
  <c r="W50" i="172"/>
  <c r="AT49" i="172"/>
  <c r="BV48" i="172"/>
  <c r="U48" i="172"/>
  <c r="BF47" i="172"/>
  <c r="K47" i="172"/>
  <c r="AK46" i="172"/>
  <c r="BO45" i="172"/>
  <c r="U45" i="172"/>
  <c r="AU44" i="172"/>
  <c r="J44" i="172"/>
  <c r="AN43" i="172"/>
  <c r="BR42" i="172"/>
  <c r="T42" i="172"/>
  <c r="AX41" i="172"/>
  <c r="M41" i="172"/>
  <c r="AS40" i="172"/>
  <c r="CA39" i="172"/>
  <c r="AU39" i="172"/>
  <c r="H39" i="172"/>
  <c r="AX38" i="172"/>
  <c r="Q38" i="172"/>
  <c r="BG37" i="172"/>
  <c r="AB37" i="172"/>
  <c r="BU36" i="172"/>
  <c r="AM36" i="172"/>
  <c r="L36" i="172"/>
  <c r="BF35" i="172"/>
  <c r="AA35" i="172"/>
  <c r="BX34" i="172"/>
  <c r="AS34" i="172"/>
  <c r="N34" i="172"/>
  <c r="BJ33" i="172"/>
  <c r="AH33" i="172"/>
  <c r="D33" i="172"/>
  <c r="BB32" i="172"/>
  <c r="Z32" i="172"/>
  <c r="BT31" i="172"/>
  <c r="AT31" i="172"/>
  <c r="Q31" i="172"/>
  <c r="BL30" i="172"/>
  <c r="AL30" i="172"/>
  <c r="I30" i="172"/>
  <c r="BD29" i="172"/>
  <c r="AC29" i="172"/>
  <c r="BZ28" i="172"/>
  <c r="AX28" i="172"/>
  <c r="Y28" i="172"/>
  <c r="BV27" i="172"/>
  <c r="AT27" i="172"/>
  <c r="U27" i="172"/>
  <c r="BR26" i="172"/>
  <c r="AP26" i="172"/>
  <c r="Q26" i="172"/>
  <c r="BN25" i="172"/>
  <c r="AL25" i="172"/>
  <c r="M25" i="172"/>
  <c r="BJ24" i="172"/>
  <c r="AH24" i="172"/>
  <c r="I24" i="172"/>
  <c r="BF23" i="172"/>
  <c r="AD23" i="172"/>
  <c r="E23" i="172"/>
  <c r="BB22" i="172"/>
  <c r="Z22" i="172"/>
  <c r="BY21" i="172"/>
  <c r="AX21" i="172"/>
  <c r="V21" i="172"/>
  <c r="BU20" i="172"/>
  <c r="AT20" i="172"/>
  <c r="S20" i="172"/>
  <c r="BS19" i="172"/>
  <c r="AU19" i="172"/>
  <c r="U19" i="172"/>
  <c r="BS18" i="172"/>
  <c r="AU18" i="172"/>
  <c r="W18" i="172"/>
  <c r="BU17" i="172"/>
  <c r="AU17" i="172"/>
  <c r="W17" i="172"/>
  <c r="BY16" i="172"/>
  <c r="BC16" i="172"/>
  <c r="AF16" i="172"/>
  <c r="I16" i="172"/>
  <c r="BK15" i="172"/>
  <c r="AO15" i="172"/>
  <c r="S15" i="172"/>
  <c r="BU14" i="172"/>
  <c r="AY14" i="172"/>
  <c r="AC14" i="172"/>
  <c r="G14" i="172"/>
  <c r="BH13" i="172"/>
  <c r="AK13" i="172"/>
  <c r="O13" i="172"/>
  <c r="BQ12" i="172"/>
  <c r="AU12" i="172"/>
  <c r="Y12" i="172"/>
  <c r="CA11" i="172"/>
  <c r="BE11" i="172"/>
  <c r="AI11" i="172"/>
  <c r="N11" i="172"/>
  <c r="BQ10" i="172"/>
  <c r="AV10" i="172"/>
  <c r="Z10" i="172"/>
  <c r="E10" i="172"/>
  <c r="BH9" i="172"/>
  <c r="AM9" i="172"/>
  <c r="R9" i="172"/>
  <c r="CA83" i="172"/>
  <c r="K82" i="172"/>
  <c r="AM80" i="172"/>
  <c r="E79" i="172"/>
  <c r="AC77" i="172"/>
  <c r="BK75" i="172"/>
  <c r="AE74" i="172"/>
  <c r="BE72" i="172"/>
  <c r="AL71" i="172"/>
  <c r="Z70" i="172"/>
  <c r="BW68" i="172"/>
  <c r="BE67" i="172"/>
  <c r="AT66" i="172"/>
  <c r="N65" i="172"/>
  <c r="BY63" i="172"/>
  <c r="BI62" i="172"/>
  <c r="AG61" i="172"/>
  <c r="X60" i="172"/>
  <c r="Q59" i="172"/>
  <c r="U58" i="172"/>
  <c r="N57" i="172"/>
  <c r="G56" i="172"/>
  <c r="D55" i="172"/>
  <c r="N54" i="172"/>
  <c r="N53" i="172"/>
  <c r="AC52" i="172"/>
  <c r="AW51" i="172"/>
  <c r="BR50" i="172"/>
  <c r="V50" i="172"/>
  <c r="AS49" i="172"/>
  <c r="BU48" i="172"/>
  <c r="T48" i="172"/>
  <c r="AT47" i="172"/>
  <c r="J47" i="172"/>
  <c r="AJ46" i="172"/>
  <c r="BN45" i="172"/>
  <c r="R45" i="172"/>
  <c r="AT44" i="172"/>
  <c r="I44" i="172"/>
  <c r="AM43" i="172"/>
  <c r="BQ42" i="172"/>
  <c r="S42" i="172"/>
  <c r="AW41" i="172"/>
  <c r="G41" i="172"/>
  <c r="AR40" i="172"/>
  <c r="BZ39" i="172"/>
  <c r="AO39" i="172"/>
  <c r="G39" i="172"/>
  <c r="AS38" i="172"/>
  <c r="P38" i="172"/>
  <c r="BC37" i="172"/>
  <c r="Z37" i="172"/>
  <c r="BR36" i="172"/>
  <c r="AL36" i="172"/>
  <c r="K36" i="172"/>
  <c r="BD35" i="172"/>
  <c r="Z35" i="172"/>
  <c r="BV34" i="172"/>
  <c r="AR34" i="172"/>
  <c r="L34" i="172"/>
  <c r="BI33" i="172"/>
  <c r="AG33" i="172"/>
  <c r="CA32" i="172"/>
  <c r="BA32" i="172"/>
  <c r="X32" i="172"/>
  <c r="BS31" i="172"/>
  <c r="AS31" i="172"/>
  <c r="P31" i="172"/>
  <c r="BK30" i="172"/>
  <c r="AJ30" i="172"/>
  <c r="H30" i="172"/>
  <c r="BC29" i="172"/>
  <c r="AB29" i="172"/>
  <c r="BY28" i="172"/>
  <c r="AW28" i="172"/>
  <c r="X28" i="172"/>
  <c r="BU27" i="172"/>
  <c r="AS27" i="172"/>
  <c r="T27" i="172"/>
  <c r="BQ26" i="172"/>
  <c r="AO26" i="172"/>
  <c r="P26" i="172"/>
  <c r="BM25" i="172"/>
  <c r="AK25" i="172"/>
  <c r="L25" i="172"/>
  <c r="BI24" i="172"/>
  <c r="AG24" i="172"/>
  <c r="H24" i="172"/>
  <c r="BE23" i="172"/>
  <c r="AC23" i="172"/>
  <c r="D23" i="172"/>
  <c r="BA22" i="172"/>
  <c r="Y22" i="172"/>
  <c r="BX21" i="172"/>
  <c r="AW21" i="172"/>
  <c r="U21" i="172"/>
  <c r="BT20" i="172"/>
  <c r="AS20" i="172"/>
  <c r="R20" i="172"/>
  <c r="BR19" i="172"/>
  <c r="AT19" i="172"/>
  <c r="T19" i="172"/>
  <c r="BR18" i="172"/>
  <c r="AT18" i="172"/>
  <c r="V18" i="172"/>
  <c r="BT17" i="172"/>
  <c r="AT17" i="172"/>
  <c r="V17" i="172"/>
  <c r="BX16" i="172"/>
  <c r="BB16" i="172"/>
  <c r="AD16" i="172"/>
  <c r="H16" i="172"/>
  <c r="BJ15" i="172"/>
  <c r="AN15" i="172"/>
  <c r="R15" i="172"/>
  <c r="BT14" i="172"/>
  <c r="AX14" i="172"/>
  <c r="AB14" i="172"/>
  <c r="F14" i="172"/>
  <c r="BF13" i="172"/>
  <c r="AJ13" i="172"/>
  <c r="N13" i="172"/>
  <c r="BP12" i="172"/>
  <c r="AT12" i="172"/>
  <c r="X12" i="172"/>
  <c r="BZ11" i="172"/>
  <c r="BD11" i="172"/>
  <c r="AH11" i="172"/>
  <c r="M11" i="172"/>
  <c r="BP10" i="172"/>
  <c r="AT10" i="172"/>
  <c r="Y10" i="172"/>
  <c r="D10" i="172"/>
  <c r="BG9" i="172"/>
  <c r="AL9" i="172"/>
  <c r="Q9" i="172"/>
  <c r="BZ83" i="172"/>
  <c r="J82" i="172"/>
  <c r="AL80" i="172"/>
  <c r="D79" i="172"/>
  <c r="AB77" i="172"/>
  <c r="BJ75" i="172"/>
  <c r="AD74" i="172"/>
  <c r="BD72" i="172"/>
  <c r="AK71" i="172"/>
  <c r="Y70" i="172"/>
  <c r="BV68" i="172"/>
  <c r="BD67" i="172"/>
  <c r="AS66" i="172"/>
  <c r="M65" i="172"/>
  <c r="BX63" i="172"/>
  <c r="BH62" i="172"/>
  <c r="AF61" i="172"/>
  <c r="U60" i="172"/>
  <c r="N59" i="172"/>
  <c r="D58" i="172"/>
  <c r="M57" i="172"/>
  <c r="F56" i="172"/>
  <c r="BY54" i="172"/>
  <c r="J54" i="172"/>
  <c r="F53" i="172"/>
  <c r="Z52" i="172"/>
  <c r="AH51" i="172"/>
  <c r="BF50" i="172"/>
  <c r="U50" i="172"/>
  <c r="AR49" i="172"/>
  <c r="BR48" i="172"/>
  <c r="S48" i="172"/>
  <c r="AP47" i="172"/>
  <c r="I47" i="172"/>
  <c r="AI46" i="172"/>
  <c r="BM45" i="172"/>
  <c r="O45" i="172"/>
  <c r="AS44" i="172"/>
  <c r="BW43" i="172"/>
  <c r="AL43" i="172"/>
  <c r="BN42" i="172"/>
  <c r="R42" i="172"/>
  <c r="AV41" i="172"/>
  <c r="BW40" i="172"/>
  <c r="AQ40" i="172"/>
  <c r="BY39" i="172"/>
  <c r="AK39" i="172"/>
  <c r="F39" i="172"/>
  <c r="AR38" i="172"/>
  <c r="O38" i="172"/>
  <c r="BB37" i="172"/>
  <c r="X37" i="172"/>
  <c r="BQ36" i="172"/>
  <c r="AK36" i="172"/>
  <c r="J36" i="172"/>
  <c r="BC35" i="172"/>
  <c r="Y35" i="172"/>
  <c r="BT34" i="172"/>
  <c r="AQ34" i="172"/>
  <c r="K34" i="172"/>
  <c r="BH33" i="172"/>
  <c r="AF33" i="172"/>
  <c r="BZ32" i="172"/>
  <c r="AZ32" i="172"/>
  <c r="W32" i="172"/>
  <c r="BR31" i="172"/>
  <c r="AR31" i="172"/>
  <c r="O31" i="172"/>
  <c r="BJ30" i="172"/>
  <c r="AI30" i="172"/>
  <c r="G30" i="172"/>
  <c r="BB29" i="172"/>
  <c r="AA29" i="172"/>
  <c r="BX28" i="172"/>
  <c r="AV28" i="172"/>
  <c r="W28" i="172"/>
  <c r="BT27" i="172"/>
  <c r="AR27" i="172"/>
  <c r="S27" i="172"/>
  <c r="BP26" i="172"/>
  <c r="AN26" i="172"/>
  <c r="O26" i="172"/>
  <c r="BL25" i="172"/>
  <c r="AJ25" i="172"/>
  <c r="K25" i="172"/>
  <c r="BH24" i="172"/>
  <c r="AF24" i="172"/>
  <c r="G24" i="172"/>
  <c r="BD23" i="172"/>
  <c r="AB23" i="172"/>
  <c r="CA22" i="172"/>
  <c r="AZ22" i="172"/>
  <c r="X22" i="172"/>
  <c r="BW21" i="172"/>
  <c r="AV21" i="172"/>
  <c r="T21" i="172"/>
  <c r="BS20" i="172"/>
  <c r="AR20" i="172"/>
  <c r="Q20" i="172"/>
  <c r="BQ19" i="172"/>
  <c r="AR19" i="172"/>
  <c r="R19" i="172"/>
  <c r="BQ18" i="172"/>
  <c r="AS18" i="172"/>
  <c r="T18" i="172"/>
  <c r="BR17" i="172"/>
  <c r="AS17" i="172"/>
  <c r="U17" i="172"/>
  <c r="BW16" i="172"/>
  <c r="AZ16" i="172"/>
  <c r="AC16" i="172"/>
  <c r="G16" i="172"/>
  <c r="BI15" i="172"/>
  <c r="AM15" i="172"/>
  <c r="Q15" i="172"/>
  <c r="BS14" i="172"/>
  <c r="AW14" i="172"/>
  <c r="AA14" i="172"/>
  <c r="D14" i="172"/>
  <c r="BE13" i="172"/>
  <c r="AI13" i="172"/>
  <c r="M13" i="172"/>
  <c r="BO12" i="172"/>
  <c r="AS12" i="172"/>
  <c r="W12" i="172"/>
  <c r="BY11" i="172"/>
  <c r="BC11" i="172"/>
  <c r="AG11" i="172"/>
  <c r="L11" i="172"/>
  <c r="BN10" i="172"/>
  <c r="AS10" i="172"/>
  <c r="X10" i="172"/>
  <c r="CA9" i="172"/>
  <c r="BF9" i="172"/>
  <c r="AK9" i="172"/>
  <c r="P9" i="172"/>
  <c r="BA83" i="172"/>
  <c r="G82" i="172"/>
  <c r="AJ80" i="172"/>
  <c r="BG78" i="172"/>
  <c r="Q77" i="172"/>
  <c r="BH75" i="172"/>
  <c r="I74" i="172"/>
  <c r="AZ72" i="172"/>
  <c r="AH71" i="172"/>
  <c r="G70" i="172"/>
  <c r="BN68" i="172"/>
  <c r="BB67" i="172"/>
  <c r="AA66" i="172"/>
  <c r="I65" i="172"/>
  <c r="BV63" i="172"/>
  <c r="AP62" i="172"/>
  <c r="AC61" i="172"/>
  <c r="R60" i="172"/>
  <c r="H59" i="172"/>
  <c r="BZ57" i="172"/>
  <c r="BS56" i="172"/>
  <c r="E56" i="172"/>
  <c r="BV54" i="172"/>
  <c r="BW53" i="172"/>
  <c r="E53" i="172"/>
  <c r="M52" i="172"/>
  <c r="AF51" i="172"/>
  <c r="BB50" i="172"/>
  <c r="R50" i="172"/>
  <c r="AQ49" i="172"/>
  <c r="BN48" i="172"/>
  <c r="R48" i="172"/>
  <c r="AO47" i="172"/>
  <c r="BS46" i="172"/>
  <c r="AH46" i="172"/>
  <c r="BL45" i="172"/>
  <c r="N45" i="172"/>
  <c r="AR44" i="172"/>
  <c r="BV43" i="172"/>
  <c r="AK43" i="172"/>
  <c r="BK42" i="172"/>
  <c r="Q42" i="172"/>
  <c r="AU41" i="172"/>
  <c r="BV40" i="172"/>
  <c r="AP40" i="172"/>
  <c r="BX39" i="172"/>
  <c r="AJ39" i="172"/>
  <c r="E39" i="172"/>
  <c r="AQ38" i="172"/>
  <c r="N38" i="172"/>
  <c r="BA37" i="172"/>
  <c r="W37" i="172"/>
  <c r="BM36" i="172"/>
  <c r="AJ36" i="172"/>
  <c r="I36" i="172"/>
  <c r="AY35" i="172"/>
  <c r="X35" i="172"/>
  <c r="BS34" i="172"/>
  <c r="AM34" i="172"/>
  <c r="J34" i="172"/>
  <c r="BG33" i="172"/>
  <c r="AA33" i="172"/>
  <c r="BY32" i="172"/>
  <c r="AY32" i="172"/>
  <c r="S32" i="172"/>
  <c r="BQ31" i="172"/>
  <c r="AQ31" i="172"/>
  <c r="K31" i="172"/>
  <c r="BI30" i="172"/>
  <c r="AH30" i="172"/>
  <c r="CA29" i="172"/>
  <c r="AZ29" i="172"/>
  <c r="Z29" i="172"/>
  <c r="BT28" i="172"/>
  <c r="AU28" i="172"/>
  <c r="V28" i="172"/>
  <c r="BP27" i="172"/>
  <c r="AQ27" i="172"/>
  <c r="R27" i="172"/>
  <c r="BL26" i="172"/>
  <c r="AM26" i="172"/>
  <c r="N26" i="172"/>
  <c r="BH25" i="172"/>
  <c r="AI25" i="172"/>
  <c r="J25" i="172"/>
  <c r="BD24" i="172"/>
  <c r="AE24" i="172"/>
  <c r="F24" i="172"/>
  <c r="AZ23" i="172"/>
  <c r="AA23" i="172"/>
  <c r="BZ22" i="172"/>
  <c r="AV22" i="172"/>
  <c r="W22" i="172"/>
  <c r="BV21" i="172"/>
  <c r="AR21" i="172"/>
  <c r="S21" i="172"/>
  <c r="BR20" i="172"/>
  <c r="AN20" i="172"/>
  <c r="P20" i="172"/>
  <c r="BP19" i="172"/>
  <c r="AP19" i="172"/>
  <c r="P19" i="172"/>
  <c r="BP18" i="172"/>
  <c r="AR18" i="172"/>
  <c r="R18" i="172"/>
  <c r="BP17" i="172"/>
  <c r="AR17" i="172"/>
  <c r="T17" i="172"/>
  <c r="BV16" i="172"/>
  <c r="AX16" i="172"/>
  <c r="AB16" i="172"/>
  <c r="F16" i="172"/>
  <c r="BH15" i="172"/>
  <c r="AL15" i="172"/>
  <c r="P15" i="172"/>
  <c r="BR14" i="172"/>
  <c r="AV14" i="172"/>
  <c r="Z14" i="172"/>
  <c r="BZ13" i="172"/>
  <c r="BD13" i="172"/>
  <c r="AH13" i="172"/>
  <c r="L13" i="172"/>
  <c r="BN12" i="172"/>
  <c r="AR12" i="172"/>
  <c r="V12" i="172"/>
  <c r="BX11" i="172"/>
  <c r="BB11" i="172"/>
  <c r="AF11" i="172"/>
  <c r="J11" i="172"/>
  <c r="BM10" i="172"/>
  <c r="AR10" i="172"/>
  <c r="W10" i="172"/>
  <c r="BZ9" i="172"/>
  <c r="BE9" i="172"/>
  <c r="AJ9" i="172"/>
  <c r="O9" i="172"/>
  <c r="AS83" i="172"/>
  <c r="F82" i="172"/>
  <c r="AI80" i="172"/>
  <c r="BF78" i="172"/>
  <c r="P77" i="172"/>
  <c r="BG75" i="172"/>
  <c r="H74" i="172"/>
  <c r="AY72" i="172"/>
  <c r="AG71" i="172"/>
  <c r="F70" i="172"/>
  <c r="BM68" i="172"/>
  <c r="BA67" i="172"/>
  <c r="Z66" i="172"/>
  <c r="H65" i="172"/>
  <c r="BU63" i="172"/>
  <c r="AO62" i="172"/>
  <c r="AB61" i="172"/>
  <c r="N60" i="172"/>
  <c r="F59" i="172"/>
  <c r="BW57" i="172"/>
  <c r="BR56" i="172"/>
  <c r="BK55" i="172"/>
  <c r="BR54" i="172"/>
  <c r="BU53" i="172"/>
  <c r="D53" i="172"/>
  <c r="K52" i="172"/>
  <c r="AE51" i="172"/>
  <c r="BA50" i="172"/>
  <c r="E50" i="172"/>
  <c r="AP49" i="172"/>
  <c r="BM48" i="172"/>
  <c r="Q48" i="172"/>
  <c r="AN47" i="172"/>
  <c r="BR46" i="172"/>
  <c r="AG46" i="172"/>
  <c r="BK45" i="172"/>
  <c r="M45" i="172"/>
  <c r="AQ44" i="172"/>
  <c r="BU43" i="172"/>
  <c r="W43" i="172"/>
  <c r="BJ42" i="172"/>
  <c r="P42" i="172"/>
  <c r="AT41" i="172"/>
  <c r="BU40" i="172"/>
  <c r="AO40" i="172"/>
  <c r="BV39" i="172"/>
  <c r="AH39" i="172"/>
  <c r="D39" i="172"/>
  <c r="AP38" i="172"/>
  <c r="M38" i="172"/>
  <c r="AZ37" i="172"/>
  <c r="V37" i="172"/>
  <c r="BL36" i="172"/>
  <c r="AI36" i="172"/>
  <c r="G36" i="172"/>
  <c r="AX35" i="172"/>
  <c r="W35" i="172"/>
  <c r="BQ34" i="172"/>
  <c r="AL34" i="172"/>
  <c r="I34" i="172"/>
  <c r="BE33" i="172"/>
  <c r="Z33" i="172"/>
  <c r="BX32" i="172"/>
  <c r="AW32" i="172"/>
  <c r="R32" i="172"/>
  <c r="BP31" i="172"/>
  <c r="AN31" i="172"/>
  <c r="J31" i="172"/>
  <c r="BH30" i="172"/>
  <c r="AF30" i="172"/>
  <c r="BZ29" i="172"/>
  <c r="AY29" i="172"/>
  <c r="X29" i="172"/>
  <c r="BS28" i="172"/>
  <c r="AT28" i="172"/>
  <c r="T28" i="172"/>
  <c r="BO27" i="172"/>
  <c r="AP27" i="172"/>
  <c r="P27" i="172"/>
  <c r="BK26" i="172"/>
  <c r="AL26" i="172"/>
  <c r="L26" i="172"/>
  <c r="BG25" i="172"/>
  <c r="AH25" i="172"/>
  <c r="H25" i="172"/>
  <c r="BC24" i="172"/>
  <c r="AD24" i="172"/>
  <c r="D24" i="172"/>
  <c r="AY23" i="172"/>
  <c r="Z23" i="172"/>
  <c r="BX22" i="172"/>
  <c r="AU22" i="172"/>
  <c r="V22" i="172"/>
  <c r="BT21" i="172"/>
  <c r="AQ21" i="172"/>
  <c r="R21" i="172"/>
  <c r="BP20" i="172"/>
  <c r="AM20" i="172"/>
  <c r="O20" i="172"/>
  <c r="BO19" i="172"/>
  <c r="AO19" i="172"/>
  <c r="O19" i="172"/>
  <c r="BO18" i="172"/>
  <c r="AQ18" i="172"/>
  <c r="Q18" i="172"/>
  <c r="BO17" i="172"/>
  <c r="AQ17" i="172"/>
  <c r="S17" i="172"/>
  <c r="BT16" i="172"/>
  <c r="AW16" i="172"/>
  <c r="AA16" i="172"/>
  <c r="E16" i="172"/>
  <c r="BG15" i="172"/>
  <c r="AK15" i="172"/>
  <c r="O15" i="172"/>
  <c r="BQ14" i="172"/>
  <c r="AU14" i="172"/>
  <c r="X14" i="172"/>
  <c r="BY13" i="172"/>
  <c r="BC13" i="172"/>
  <c r="AG13" i="172"/>
  <c r="K13" i="172"/>
  <c r="BM12" i="172"/>
  <c r="AQ12" i="172"/>
  <c r="U12" i="172"/>
  <c r="BW11" i="172"/>
  <c r="AZ11" i="172"/>
  <c r="AD11" i="172"/>
  <c r="I11" i="172"/>
  <c r="BL10" i="172"/>
  <c r="AQ10" i="172"/>
  <c r="V10" i="172"/>
  <c r="BY9" i="172"/>
  <c r="BD9" i="172"/>
  <c r="AI9" i="172"/>
  <c r="N9" i="172"/>
  <c r="AO83" i="172"/>
  <c r="BR81" i="172"/>
  <c r="L80" i="172"/>
  <c r="AS78" i="172"/>
  <c r="L77" i="172"/>
  <c r="AK75" i="172"/>
  <c r="D74" i="172"/>
  <c r="AQ72" i="172"/>
  <c r="N71" i="172"/>
  <c r="BZ69" i="172"/>
  <c r="BI68" i="172"/>
  <c r="AH67" i="172"/>
  <c r="Q66" i="172"/>
  <c r="E65" i="172"/>
  <c r="BB63" i="172"/>
  <c r="AJ62" i="172"/>
  <c r="Y61" i="172"/>
  <c r="L60" i="172"/>
  <c r="D59" i="172"/>
  <c r="BU57" i="172"/>
  <c r="BN56" i="172"/>
  <c r="BB55" i="172"/>
  <c r="BP54" i="172"/>
  <c r="BL53" i="172"/>
  <c r="BZ52" i="172"/>
  <c r="F52" i="172"/>
  <c r="AC51" i="172"/>
  <c r="AY50" i="172"/>
  <c r="CA49" i="172"/>
  <c r="Z49" i="172"/>
  <c r="BK48" i="172"/>
  <c r="O48" i="172"/>
  <c r="AL47" i="172"/>
  <c r="BP46" i="172"/>
  <c r="R46" i="172"/>
  <c r="BI45" i="172"/>
  <c r="K45" i="172"/>
  <c r="AO44" i="172"/>
  <c r="BO43" i="172"/>
  <c r="U43" i="172"/>
  <c r="AY42" i="172"/>
  <c r="N42" i="172"/>
  <c r="AP41" i="172"/>
  <c r="BS40" i="172"/>
  <c r="AA40" i="172"/>
  <c r="BS39" i="172"/>
  <c r="AE39" i="172"/>
  <c r="BY38" i="172"/>
  <c r="AN38" i="172"/>
  <c r="E38" i="172"/>
  <c r="AX37" i="172"/>
  <c r="S37" i="172"/>
  <c r="BH36" i="172"/>
  <c r="AG36" i="172"/>
  <c r="D36" i="172"/>
  <c r="AV35" i="172"/>
  <c r="U35" i="172"/>
  <c r="BN34" i="172"/>
  <c r="AJ34" i="172"/>
  <c r="G34" i="172"/>
  <c r="BB33" i="172"/>
  <c r="X33" i="172"/>
  <c r="BV32" i="172"/>
  <c r="AT32" i="172"/>
  <c r="P32" i="172"/>
  <c r="BN31" i="172"/>
  <c r="AK31" i="172"/>
  <c r="H31" i="172"/>
  <c r="BF30" i="172"/>
  <c r="AC30" i="172"/>
  <c r="BX29" i="172"/>
  <c r="AW29" i="172"/>
  <c r="U29" i="172"/>
  <c r="BQ28" i="172"/>
  <c r="AR28" i="172"/>
  <c r="Q28" i="172"/>
  <c r="BM27" i="172"/>
  <c r="AN27" i="172"/>
  <c r="M27" i="172"/>
  <c r="BI26" i="172"/>
  <c r="AJ26" i="172"/>
  <c r="I26" i="172"/>
  <c r="BE25" i="172"/>
  <c r="AF25" i="172"/>
  <c r="E25" i="172"/>
  <c r="BA24" i="172"/>
  <c r="AB24" i="172"/>
  <c r="BY23" i="172"/>
  <c r="AW23" i="172"/>
  <c r="X23" i="172"/>
  <c r="BU22" i="172"/>
  <c r="AS22" i="172"/>
  <c r="T22" i="172"/>
  <c r="BQ21" i="172"/>
  <c r="AO21" i="172"/>
  <c r="P21" i="172"/>
  <c r="BM20" i="172"/>
  <c r="AK20" i="172"/>
  <c r="M20" i="172"/>
  <c r="BL19" i="172"/>
  <c r="AL19" i="172"/>
  <c r="M19" i="172"/>
  <c r="BM18" i="172"/>
  <c r="AN18" i="172"/>
  <c r="N18" i="172"/>
  <c r="BM17" i="172"/>
  <c r="AO17" i="172"/>
  <c r="P17" i="172"/>
  <c r="BQ16" i="172"/>
  <c r="AU16" i="172"/>
  <c r="Y16" i="172"/>
  <c r="CA15" i="172"/>
  <c r="BE15" i="172"/>
  <c r="AI15" i="172"/>
  <c r="M15" i="172"/>
  <c r="BO14" i="172"/>
  <c r="AR14" i="172"/>
  <c r="U14" i="172"/>
  <c r="BW13" i="172"/>
  <c r="BA13" i="172"/>
  <c r="AE13" i="172"/>
  <c r="I13" i="172"/>
  <c r="BK12" i="172"/>
  <c r="AO12" i="172"/>
  <c r="S12" i="172"/>
  <c r="BT11" i="172"/>
  <c r="AW11" i="172"/>
  <c r="AB11" i="172"/>
  <c r="G11" i="172"/>
  <c r="BJ10" i="172"/>
  <c r="AO10" i="172"/>
  <c r="T10" i="172"/>
  <c r="BW9" i="172"/>
  <c r="BB9" i="172"/>
  <c r="AG9" i="172"/>
  <c r="L9" i="172"/>
  <c r="AM83" i="172"/>
  <c r="AU81" i="172"/>
  <c r="BW79" i="172"/>
  <c r="AQ78" i="172"/>
  <c r="BO76" i="172"/>
  <c r="AH75" i="172"/>
  <c r="BS73" i="172"/>
  <c r="AC72" i="172"/>
  <c r="K71" i="172"/>
  <c r="BV69" i="172"/>
  <c r="AR68" i="172"/>
  <c r="AE67" i="172"/>
  <c r="N66" i="172"/>
  <c r="BK64" i="172"/>
  <c r="AT63" i="172"/>
  <c r="AH62" i="172"/>
  <c r="G61" i="172"/>
  <c r="BR59" i="172"/>
  <c r="CA58" i="172"/>
  <c r="BT57" i="172"/>
  <c r="BM56" i="172"/>
  <c r="BA55" i="172"/>
  <c r="BE54" i="172"/>
  <c r="BJ53" i="172"/>
  <c r="BN52" i="172"/>
  <c r="BZ51" i="172"/>
  <c r="AB51" i="172"/>
  <c r="AX50" i="172"/>
  <c r="BZ49" i="172"/>
  <c r="Y49" i="172"/>
  <c r="BJ48" i="172"/>
  <c r="N48" i="172"/>
  <c r="AK47" i="172"/>
  <c r="BO46" i="172"/>
  <c r="Q46" i="172"/>
  <c r="AU45" i="172"/>
  <c r="J45" i="172"/>
  <c r="AN44" i="172"/>
  <c r="BN43" i="172"/>
  <c r="T43" i="172"/>
  <c r="AX42" i="172"/>
  <c r="M42" i="172"/>
  <c r="AM41" i="172"/>
  <c r="BR40" i="172"/>
  <c r="Z40" i="172"/>
  <c r="BR39" i="172"/>
  <c r="AD39" i="172"/>
  <c r="BU38" i="172"/>
  <c r="AM38" i="172"/>
  <c r="BY37" i="172"/>
  <c r="AW37" i="172"/>
  <c r="P37" i="172"/>
  <c r="BG36" i="172"/>
  <c r="AF36" i="172"/>
  <c r="BZ35" i="172"/>
  <c r="AU35" i="172"/>
  <c r="T35" i="172"/>
  <c r="BM34" i="172"/>
  <c r="AH34" i="172"/>
  <c r="F34" i="172"/>
  <c r="BA33" i="172"/>
  <c r="W33" i="172"/>
  <c r="BU32" i="172"/>
  <c r="AR32" i="172"/>
  <c r="O32" i="172"/>
  <c r="BM31" i="172"/>
  <c r="AJ31" i="172"/>
  <c r="G31" i="172"/>
  <c r="BD30" i="172"/>
  <c r="AB30" i="172"/>
  <c r="BW29" i="172"/>
  <c r="AV29" i="172"/>
  <c r="T29" i="172"/>
  <c r="BP28" i="172"/>
  <c r="AQ28" i="172"/>
  <c r="P28" i="172"/>
  <c r="BL27" i="172"/>
  <c r="AM27" i="172"/>
  <c r="L27" i="172"/>
  <c r="BH26" i="172"/>
  <c r="AI26" i="172"/>
  <c r="H26" i="172"/>
  <c r="BD25" i="172"/>
  <c r="AE25" i="172"/>
  <c r="D25" i="172"/>
  <c r="AZ24" i="172"/>
  <c r="AA24" i="172"/>
  <c r="BX23" i="172"/>
  <c r="AV23" i="172"/>
  <c r="W23" i="172"/>
  <c r="BT22" i="172"/>
  <c r="AR22" i="172"/>
  <c r="S22" i="172"/>
  <c r="BP21" i="172"/>
  <c r="AN21" i="172"/>
  <c r="O21" i="172"/>
  <c r="BL20" i="172"/>
  <c r="AJ20" i="172"/>
  <c r="L20" i="172"/>
  <c r="BJ19" i="172"/>
  <c r="AJ19" i="172"/>
  <c r="L19" i="172"/>
  <c r="BL18" i="172"/>
  <c r="AL18" i="172"/>
  <c r="L18" i="172"/>
  <c r="BL17" i="172"/>
  <c r="AN17" i="172"/>
  <c r="N17" i="172"/>
  <c r="BP16" i="172"/>
  <c r="AT16" i="172"/>
  <c r="X16" i="172"/>
  <c r="BZ15" i="172"/>
  <c r="BD15" i="172"/>
  <c r="BT84" i="172"/>
  <c r="N83" i="172"/>
  <c r="AP81" i="172"/>
  <c r="BS79" i="172"/>
  <c r="T78" i="172"/>
  <c r="BJ76" i="172"/>
  <c r="U75" i="172"/>
  <c r="AT73" i="172"/>
  <c r="R72" i="172"/>
  <c r="G71" i="172"/>
  <c r="BB69" i="172"/>
  <c r="AL68" i="172"/>
  <c r="V67" i="172"/>
  <c r="BR65" i="172"/>
  <c r="BF64" i="172"/>
  <c r="AO63" i="172"/>
  <c r="N62" i="172"/>
  <c r="BU60" i="172"/>
  <c r="BL59" i="172"/>
  <c r="BE58" i="172"/>
  <c r="AZ57" i="172"/>
  <c r="AS56" i="172"/>
  <c r="AW55" i="172"/>
  <c r="AS54" i="172"/>
  <c r="BG53" i="172"/>
  <c r="BE52" i="172"/>
  <c r="BW51" i="172"/>
  <c r="Y51" i="172"/>
  <c r="AU50" i="172"/>
  <c r="BR49" i="172"/>
  <c r="V49" i="172"/>
  <c r="AS48" i="172"/>
  <c r="BU47" i="172"/>
  <c r="AH47" i="172"/>
  <c r="BJ46" i="172"/>
  <c r="N46" i="172"/>
  <c r="AR45" i="172"/>
  <c r="BR44" i="172"/>
  <c r="AK44" i="172"/>
  <c r="BK43" i="172"/>
  <c r="Q43" i="172"/>
  <c r="AQ42" i="172"/>
  <c r="BU41" i="172"/>
  <c r="AA41" i="172"/>
  <c r="BO40" i="172"/>
  <c r="W40" i="172"/>
  <c r="BG39" i="172"/>
  <c r="AA39" i="172"/>
  <c r="BM38" i="172"/>
  <c r="AJ38" i="172"/>
  <c r="BV37" i="172"/>
  <c r="AR37" i="172"/>
  <c r="J37" i="172"/>
  <c r="BD36" i="172"/>
  <c r="AA36" i="172"/>
  <c r="BS35" i="172"/>
  <c r="AR35" i="172"/>
  <c r="M35" i="172"/>
  <c r="BG34" i="172"/>
  <c r="AD34" i="172"/>
  <c r="BY33" i="172"/>
  <c r="AT33" i="172"/>
  <c r="T33" i="172"/>
  <c r="BP32" i="172"/>
  <c r="AL32" i="172"/>
  <c r="L32" i="172"/>
  <c r="BG31" i="172"/>
  <c r="AD31" i="172"/>
  <c r="D31" i="172"/>
  <c r="AY30" i="172"/>
  <c r="V30" i="172"/>
  <c r="BS29" i="172"/>
  <c r="AQ29" i="172"/>
  <c r="N29" i="172"/>
  <c r="BM28" i="172"/>
  <c r="AL28" i="172"/>
  <c r="J28" i="172"/>
  <c r="BI27" i="172"/>
  <c r="AH27" i="172"/>
  <c r="F27" i="172"/>
  <c r="BE26" i="172"/>
  <c r="AD26" i="172"/>
  <c r="BZ25" i="172"/>
  <c r="BA25" i="172"/>
  <c r="Z25" i="172"/>
  <c r="BV24" i="172"/>
  <c r="AW24" i="172"/>
  <c r="V24" i="172"/>
  <c r="BR23" i="172"/>
  <c r="AS23" i="172"/>
  <c r="R23" i="172"/>
  <c r="BN22" i="172"/>
  <c r="AO22" i="172"/>
  <c r="N22" i="172"/>
  <c r="BJ21" i="172"/>
  <c r="AK21" i="172"/>
  <c r="J21" i="172"/>
  <c r="BF20" i="172"/>
  <c r="AG20" i="172"/>
  <c r="H20" i="172"/>
  <c r="BF19" i="172"/>
  <c r="AG19" i="172"/>
  <c r="I19" i="172"/>
  <c r="BH18" i="172"/>
  <c r="AH18" i="172"/>
  <c r="I18" i="172"/>
  <c r="BI17" i="172"/>
  <c r="AJ17" i="172"/>
  <c r="K17" i="172"/>
  <c r="AX84" i="172"/>
  <c r="BZ82" i="172"/>
  <c r="AN81" i="172"/>
  <c r="AX79" i="172"/>
  <c r="P78" i="172"/>
  <c r="BB76" i="172"/>
  <c r="BX74" i="172"/>
  <c r="AQ73" i="172"/>
  <c r="P72" i="172"/>
  <c r="BM70" i="172"/>
  <c r="AV69" i="172"/>
  <c r="AJ68" i="172"/>
  <c r="I67" i="172"/>
  <c r="BO65" i="172"/>
  <c r="BB64" i="172"/>
  <c r="X63" i="172"/>
  <c r="K62" i="172"/>
  <c r="BR60" i="172"/>
  <c r="BK59" i="172"/>
  <c r="BD58" i="172"/>
  <c r="AW57" i="172"/>
  <c r="AP56" i="172"/>
  <c r="AH55" i="172"/>
  <c r="AR54" i="172"/>
  <c r="AR53" i="172"/>
  <c r="BD52" i="172"/>
  <c r="BV51" i="172"/>
  <c r="V51" i="172"/>
  <c r="AT50" i="172"/>
  <c r="BQ49" i="172"/>
  <c r="U49" i="172"/>
  <c r="AR48" i="172"/>
  <c r="BT47" i="172"/>
  <c r="AG47" i="172"/>
  <c r="BG46" i="172"/>
  <c r="M46" i="172"/>
  <c r="AQ45" i="172"/>
  <c r="BQ44" i="172"/>
  <c r="W44" i="172"/>
  <c r="BJ43" i="172"/>
  <c r="P43" i="172"/>
  <c r="AP42" i="172"/>
  <c r="BT41" i="172"/>
  <c r="Z41" i="172"/>
  <c r="BN40" i="172"/>
  <c r="V40" i="172"/>
  <c r="BF39" i="172"/>
  <c r="Z39" i="172"/>
  <c r="BL38" i="172"/>
  <c r="AI38" i="172"/>
  <c r="BU37" i="172"/>
  <c r="AQ37" i="172"/>
  <c r="I37" i="172"/>
  <c r="BC36" i="172"/>
  <c r="Z36" i="172"/>
  <c r="BR35" i="172"/>
  <c r="AQ35" i="172"/>
  <c r="L35" i="172"/>
  <c r="BF34" i="172"/>
  <c r="AC34" i="172"/>
  <c r="BX33" i="172"/>
  <c r="AS33" i="172"/>
  <c r="S33" i="172"/>
  <c r="BO32" i="172"/>
  <c r="AK32" i="172"/>
  <c r="K32" i="172"/>
  <c r="BF31" i="172"/>
  <c r="AC31" i="172"/>
  <c r="CA30" i="172"/>
  <c r="AX30" i="172"/>
  <c r="U30" i="172"/>
  <c r="BR29" i="172"/>
  <c r="AP29" i="172"/>
  <c r="M29" i="172"/>
  <c r="BL28" i="172"/>
  <c r="AK28" i="172"/>
  <c r="I28" i="172"/>
  <c r="BH27" i="172"/>
  <c r="AG27" i="172"/>
  <c r="E27" i="172"/>
  <c r="BD26" i="172"/>
  <c r="AC26" i="172"/>
  <c r="BY25" i="172"/>
  <c r="AZ25" i="172"/>
  <c r="Y25" i="172"/>
  <c r="BU24" i="172"/>
  <c r="AV24" i="172"/>
  <c r="U24" i="172"/>
  <c r="BQ23" i="172"/>
  <c r="AR23" i="172"/>
  <c r="Q23" i="172"/>
  <c r="BM22" i="172"/>
  <c r="AN22" i="172"/>
  <c r="M22" i="172"/>
  <c r="BI21" i="172"/>
  <c r="AJ21" i="172"/>
  <c r="I21" i="172"/>
  <c r="BE20" i="172"/>
  <c r="AF20" i="172"/>
  <c r="F20" i="172"/>
  <c r="BD19" i="172"/>
  <c r="AF19" i="172"/>
  <c r="H19" i="172"/>
  <c r="BF18" i="172"/>
  <c r="AF18" i="172"/>
  <c r="H18" i="172"/>
  <c r="BH17" i="172"/>
  <c r="AH17" i="172"/>
  <c r="J17" i="172"/>
  <c r="BL16" i="172"/>
  <c r="AP16" i="172"/>
  <c r="T16" i="172"/>
  <c r="BV15" i="172"/>
  <c r="AS84" i="172"/>
  <c r="BV82" i="172"/>
  <c r="F81" i="172"/>
  <c r="AS79" i="172"/>
  <c r="D78" i="172"/>
  <c r="AB76" i="172"/>
  <c r="BS74" i="172"/>
  <c r="AM73" i="172"/>
  <c r="BT71" i="172"/>
  <c r="BF70" i="172"/>
  <c r="AQ69" i="172"/>
  <c r="P68" i="172"/>
  <c r="BV66" i="172"/>
  <c r="BK65" i="172"/>
  <c r="AH64" i="172"/>
  <c r="R63" i="172"/>
  <c r="BZ61" i="172"/>
  <c r="AX60" i="172"/>
  <c r="AQ59" i="172"/>
  <c r="BA58" i="172"/>
  <c r="AO57" i="172"/>
  <c r="AG56" i="172"/>
  <c r="AA55" i="172"/>
  <c r="AO54" i="172"/>
  <c r="AK53" i="172"/>
  <c r="BA52" i="172"/>
  <c r="BD51" i="172"/>
  <c r="F51" i="172"/>
  <c r="AC50" i="172"/>
  <c r="BN49" i="172"/>
  <c r="R49" i="172"/>
  <c r="AO48" i="172"/>
  <c r="BQ47" i="172"/>
  <c r="Q47" i="172"/>
  <c r="AU46" i="172"/>
  <c r="J46" i="172"/>
  <c r="AL45" i="172"/>
  <c r="BN44" i="172"/>
  <c r="T44" i="172"/>
  <c r="AT43" i="172"/>
  <c r="M43" i="172"/>
  <c r="AM42" i="172"/>
  <c r="BQ41" i="172"/>
  <c r="S41" i="172"/>
  <c r="AY40" i="172"/>
  <c r="R40" i="172"/>
  <c r="BB39" i="172"/>
  <c r="S39" i="172"/>
  <c r="BI38" i="172"/>
  <c r="W38" i="172"/>
  <c r="BR37" i="172"/>
  <c r="AK37" i="172"/>
  <c r="D37" i="172"/>
  <c r="AY36" i="172"/>
  <c r="R36" i="172"/>
  <c r="BO35" i="172"/>
  <c r="AL35" i="172"/>
  <c r="F35" i="172"/>
  <c r="BB34" i="172"/>
  <c r="Y34" i="172"/>
  <c r="BP33" i="172"/>
  <c r="AP33" i="172"/>
  <c r="O33" i="172"/>
  <c r="BH32" i="172"/>
  <c r="AH32" i="172"/>
  <c r="G32" i="172"/>
  <c r="AZ31" i="172"/>
  <c r="Z31" i="172"/>
  <c r="BV30" i="172"/>
  <c r="AR30" i="172"/>
  <c r="R30" i="172"/>
  <c r="BN29" i="172"/>
  <c r="AJ29" i="172"/>
  <c r="J29" i="172"/>
  <c r="BH28" i="172"/>
  <c r="AE28" i="172"/>
  <c r="F28" i="172"/>
  <c r="BD27" i="172"/>
  <c r="AA27" i="172"/>
  <c r="BZ26" i="172"/>
  <c r="AZ26" i="172"/>
  <c r="W26" i="172"/>
  <c r="BV25" i="172"/>
  <c r="AV25" i="172"/>
  <c r="S25" i="172"/>
  <c r="BR24" i="172"/>
  <c r="AR24" i="172"/>
  <c r="O24" i="172"/>
  <c r="BN23" i="172"/>
  <c r="AN23" i="172"/>
  <c r="K23" i="172"/>
  <c r="BJ22" i="172"/>
  <c r="AJ22" i="172"/>
  <c r="G22" i="172"/>
  <c r="BF21" i="172"/>
  <c r="AF21" i="172"/>
  <c r="CA20" i="172"/>
  <c r="BB20" i="172"/>
  <c r="AN84" i="172"/>
  <c r="AT79" i="172"/>
  <c r="BW74" i="172"/>
  <c r="H71" i="172"/>
  <c r="AD67" i="172"/>
  <c r="BC63" i="172"/>
  <c r="AT60" i="172"/>
  <c r="AN57" i="172"/>
  <c r="AP54" i="172"/>
  <c r="BJ51" i="172"/>
  <c r="BV49" i="172"/>
  <c r="M48" i="172"/>
  <c r="S46" i="172"/>
  <c r="BL44" i="172"/>
  <c r="BW42" i="172"/>
  <c r="V41" i="172"/>
  <c r="BE39" i="172"/>
  <c r="AK38" i="172"/>
  <c r="O37" i="172"/>
  <c r="E36" i="172"/>
  <c r="D35" i="172"/>
  <c r="BO33" i="172"/>
  <c r="BI32" i="172"/>
  <c r="BE31" i="172"/>
  <c r="BA30" i="172"/>
  <c r="AU29" i="172"/>
  <c r="AS28" i="172"/>
  <c r="BA27" i="172"/>
  <c r="AX26" i="172"/>
  <c r="AX25" i="172"/>
  <c r="AU24" i="172"/>
  <c r="AT23" i="172"/>
  <c r="AQ22" i="172"/>
  <c r="AP21" i="172"/>
  <c r="AZ20" i="172"/>
  <c r="BC19" i="172"/>
  <c r="BY18" i="172"/>
  <c r="G18" i="172"/>
  <c r="AA17" i="172"/>
  <c r="AR16" i="172"/>
  <c r="BU15" i="172"/>
  <c r="AD15" i="172"/>
  <c r="BJ14" i="172"/>
  <c r="T14" i="172"/>
  <c r="BM13" i="172"/>
  <c r="W13" i="172"/>
  <c r="BD12" i="172"/>
  <c r="M12" i="172"/>
  <c r="AU11" i="172"/>
  <c r="H11" i="172"/>
  <c r="BA10" i="172"/>
  <c r="M10" i="172"/>
  <c r="AW9" i="172"/>
  <c r="I9" i="172"/>
  <c r="AF84" i="172"/>
  <c r="AJ79" i="172"/>
  <c r="BT74" i="172"/>
  <c r="BL70" i="172"/>
  <c r="Z67" i="172"/>
  <c r="AS63" i="172"/>
  <c r="M60" i="172"/>
  <c r="V57" i="172"/>
  <c r="Y54" i="172"/>
  <c r="BE51" i="172"/>
  <c r="BP49" i="172"/>
  <c r="J48" i="172"/>
  <c r="P46" i="172"/>
  <c r="AP44" i="172"/>
  <c r="BV42" i="172"/>
  <c r="R41" i="172"/>
  <c r="BD39" i="172"/>
  <c r="AG38" i="172"/>
  <c r="K37" i="172"/>
  <c r="BU35" i="172"/>
  <c r="BO34" i="172"/>
  <c r="BN33" i="172"/>
  <c r="BG32" i="172"/>
  <c r="BA31" i="172"/>
  <c r="AW30" i="172"/>
  <c r="AS29" i="172"/>
  <c r="AP28" i="172"/>
  <c r="AO27" i="172"/>
  <c r="AW26" i="172"/>
  <c r="AT25" i="172"/>
  <c r="AT24" i="172"/>
  <c r="AQ23" i="172"/>
  <c r="AP22" i="172"/>
  <c r="AM21" i="172"/>
  <c r="AL20" i="172"/>
  <c r="BB19" i="172"/>
  <c r="BN18" i="172"/>
  <c r="F18" i="172"/>
  <c r="R17" i="172"/>
  <c r="AQ16" i="172"/>
  <c r="BT15" i="172"/>
  <c r="AB15" i="172"/>
  <c r="BI14" i="172"/>
  <c r="S14" i="172"/>
  <c r="BB13" i="172"/>
  <c r="V13" i="172"/>
  <c r="BB12" i="172"/>
  <c r="L12" i="172"/>
  <c r="AT11" i="172"/>
  <c r="F11" i="172"/>
  <c r="AZ10" i="172"/>
  <c r="L10" i="172"/>
  <c r="AV9" i="172"/>
  <c r="H9" i="172"/>
  <c r="AP83" i="172"/>
  <c r="AG79" i="172"/>
  <c r="BQ74" i="172"/>
  <c r="BI70" i="172"/>
  <c r="F67" i="172"/>
  <c r="AP63" i="172"/>
  <c r="BQ59" i="172"/>
  <c r="BO56" i="172"/>
  <c r="W54" i="172"/>
  <c r="BC51" i="172"/>
  <c r="BO49" i="172"/>
  <c r="BS47" i="172"/>
  <c r="O46" i="172"/>
  <c r="AM44" i="172"/>
  <c r="BI42" i="172"/>
  <c r="Q41" i="172"/>
  <c r="AZ39" i="172"/>
  <c r="AA38" i="172"/>
  <c r="H37" i="172"/>
  <c r="BT35" i="172"/>
  <c r="BI34" i="172"/>
  <c r="BC33" i="172"/>
  <c r="BF32" i="172"/>
  <c r="AY31" i="172"/>
  <c r="AS30" i="172"/>
  <c r="AO29" i="172"/>
  <c r="AN28" i="172"/>
  <c r="AL27" i="172"/>
  <c r="AK26" i="172"/>
  <c r="AS25" i="172"/>
  <c r="AP24" i="172"/>
  <c r="AP23" i="172"/>
  <c r="AM22" i="172"/>
  <c r="AL21" i="172"/>
  <c r="AI20" i="172"/>
  <c r="BA19" i="172"/>
  <c r="BK18" i="172"/>
  <c r="E18" i="172"/>
  <c r="M17" i="172"/>
  <c r="AO16" i="172"/>
  <c r="BS15" i="172"/>
  <c r="Z15" i="172"/>
  <c r="BH14" i="172"/>
  <c r="R14" i="172"/>
  <c r="AZ13" i="172"/>
  <c r="T13" i="172"/>
  <c r="BA12" i="172"/>
  <c r="K12" i="172"/>
  <c r="AS11" i="172"/>
  <c r="E11" i="172"/>
  <c r="AP10" i="172"/>
  <c r="K10" i="172"/>
  <c r="AU9" i="172"/>
  <c r="G9" i="172"/>
  <c r="AL83" i="172"/>
  <c r="AT78" i="172"/>
  <c r="BP74" i="172"/>
  <c r="BA70" i="172"/>
  <c r="BX66" i="172"/>
  <c r="V63" i="172"/>
  <c r="BM59" i="172"/>
  <c r="BJ56" i="172"/>
  <c r="BR53" i="172"/>
  <c r="BB51" i="172"/>
  <c r="BB49" i="172"/>
  <c r="BR47" i="172"/>
  <c r="L46" i="172"/>
  <c r="AL44" i="172"/>
  <c r="AW42" i="172"/>
  <c r="BT40" i="172"/>
  <c r="AY39" i="172"/>
  <c r="V38" i="172"/>
  <c r="F37" i="172"/>
  <c r="BQ35" i="172"/>
  <c r="BH34" i="172"/>
  <c r="AV33" i="172"/>
  <c r="AU32" i="172"/>
  <c r="AX31" i="172"/>
  <c r="AQ30" i="172"/>
  <c r="AK29" i="172"/>
  <c r="AJ28" i="172"/>
  <c r="AJ27" i="172"/>
  <c r="AH26" i="172"/>
  <c r="AG25" i="172"/>
  <c r="AO24" i="172"/>
  <c r="AL23" i="172"/>
  <c r="AL22" i="172"/>
  <c r="AI21" i="172"/>
  <c r="AH20" i="172"/>
  <c r="AZ19" i="172"/>
  <c r="BJ18" i="172"/>
  <c r="D18" i="172"/>
  <c r="L17" i="172"/>
  <c r="AN16" i="172"/>
  <c r="BR15" i="172"/>
  <c r="Y15" i="172"/>
  <c r="BG14" i="172"/>
  <c r="Q14" i="172"/>
  <c r="AY13" i="172"/>
  <c r="J13" i="172"/>
  <c r="AZ12" i="172"/>
  <c r="J12" i="172"/>
  <c r="AR11" i="172"/>
  <c r="D11" i="172"/>
  <c r="AN10" i="172"/>
  <c r="J10" i="172"/>
  <c r="AT9" i="172"/>
  <c r="F9" i="172"/>
  <c r="O83" i="172"/>
  <c r="AP78" i="172"/>
  <c r="E74" i="172"/>
  <c r="AZ70" i="172"/>
  <c r="BT66" i="172"/>
  <c r="S63" i="172"/>
  <c r="BJ59" i="172"/>
  <c r="BF56" i="172"/>
  <c r="BI53" i="172"/>
  <c r="AD51" i="172"/>
  <c r="AX49" i="172"/>
  <c r="BN47" i="172"/>
  <c r="K46" i="172"/>
  <c r="V44" i="172"/>
  <c r="AT42" i="172"/>
  <c r="BQ40" i="172"/>
  <c r="AF39" i="172"/>
  <c r="U38" i="172"/>
  <c r="CA36" i="172"/>
  <c r="BP35" i="172"/>
  <c r="BE34" i="172"/>
  <c r="AU33" i="172"/>
  <c r="AN32" i="172"/>
  <c r="AL31" i="172"/>
  <c r="AP30" i="172"/>
  <c r="AI29" i="172"/>
  <c r="AF28" i="172"/>
  <c r="AF27" i="172"/>
  <c r="AF26" i="172"/>
  <c r="AD25" i="172"/>
  <c r="AC24" i="172"/>
  <c r="AK23" i="172"/>
  <c r="AH22" i="172"/>
  <c r="AH21" i="172"/>
  <c r="AE20" i="172"/>
  <c r="AY19" i="172"/>
  <c r="BE18" i="172"/>
  <c r="CA17" i="172"/>
  <c r="I17" i="172"/>
  <c r="AM16" i="172"/>
  <c r="BP15" i="172"/>
  <c r="X15" i="172"/>
  <c r="BF14" i="172"/>
  <c r="P14" i="172"/>
  <c r="AX13" i="172"/>
  <c r="H13" i="172"/>
  <c r="AY12" i="172"/>
  <c r="I12" i="172"/>
  <c r="AQ11" i="172"/>
  <c r="CA10" i="172"/>
  <c r="AM10" i="172"/>
  <c r="BX9" i="172"/>
  <c r="AS9" i="172"/>
  <c r="E9" i="172"/>
  <c r="BY82" i="172"/>
  <c r="U78" i="172"/>
  <c r="BP73" i="172"/>
  <c r="CA69" i="172"/>
  <c r="BS66" i="172"/>
  <c r="P63" i="172"/>
  <c r="BI59" i="172"/>
  <c r="AJ56" i="172"/>
  <c r="BH53" i="172"/>
  <c r="AA51" i="172"/>
  <c r="AO49" i="172"/>
  <c r="BJ47" i="172"/>
  <c r="I46" i="172"/>
  <c r="U44" i="172"/>
  <c r="AO42" i="172"/>
  <c r="BP40" i="172"/>
  <c r="AC39" i="172"/>
  <c r="J38" i="172"/>
  <c r="BZ36" i="172"/>
  <c r="BN35" i="172"/>
  <c r="BD34" i="172"/>
  <c r="AR33" i="172"/>
  <c r="AM32" i="172"/>
  <c r="AF31" i="172"/>
  <c r="AD30" i="172"/>
  <c r="AH29" i="172"/>
  <c r="AD28" i="172"/>
  <c r="AB27" i="172"/>
  <c r="AB26" i="172"/>
  <c r="AB25" i="172"/>
  <c r="Z24" i="172"/>
  <c r="Y23" i="172"/>
  <c r="AG22" i="172"/>
  <c r="AD21" i="172"/>
  <c r="AD20" i="172"/>
  <c r="AN19" i="172"/>
  <c r="BD18" i="172"/>
  <c r="BN17" i="172"/>
  <c r="H17" i="172"/>
  <c r="AL16" i="172"/>
  <c r="BF15" i="172"/>
  <c r="W15" i="172"/>
  <c r="BE14" i="172"/>
  <c r="O14" i="172"/>
  <c r="AW13" i="172"/>
  <c r="G13" i="172"/>
  <c r="AP12" i="172"/>
  <c r="H12" i="172"/>
  <c r="AP11" i="172"/>
  <c r="BZ10" i="172"/>
  <c r="AL10" i="172"/>
  <c r="BV9" i="172"/>
  <c r="AR9" i="172"/>
  <c r="BW82" i="172"/>
  <c r="O78" i="172"/>
  <c r="AU73" i="172"/>
  <c r="BR69" i="172"/>
  <c r="R66" i="172"/>
  <c r="O63" i="172"/>
  <c r="AP59" i="172"/>
  <c r="AH56" i="172"/>
  <c r="AO53" i="172"/>
  <c r="Z51" i="172"/>
  <c r="X49" i="172"/>
  <c r="AM47" i="172"/>
  <c r="BS45" i="172"/>
  <c r="S44" i="172"/>
  <c r="AN42" i="172"/>
  <c r="BM40" i="172"/>
  <c r="AB39" i="172"/>
  <c r="BX37" i="172"/>
  <c r="BJ36" i="172"/>
  <c r="BM35" i="172"/>
  <c r="AZ34" i="172"/>
  <c r="AQ33" i="172"/>
  <c r="AJ32" i="172"/>
  <c r="AE31" i="172"/>
  <c r="X30" i="172"/>
  <c r="V29" i="172"/>
  <c r="AC28" i="172"/>
  <c r="Z27" i="172"/>
  <c r="X26" i="172"/>
  <c r="X25" i="172"/>
  <c r="X24" i="172"/>
  <c r="V23" i="172"/>
  <c r="U22" i="172"/>
  <c r="AC21" i="172"/>
  <c r="AB20" i="172"/>
  <c r="AI19" i="172"/>
  <c r="BB18" i="172"/>
  <c r="BK17" i="172"/>
  <c r="G17" i="172"/>
  <c r="AK16" i="172"/>
  <c r="BC15" i="172"/>
  <c r="N15" i="172"/>
  <c r="BD14" i="172"/>
  <c r="N14" i="172"/>
  <c r="AV13" i="172"/>
  <c r="F13" i="172"/>
  <c r="AN12" i="172"/>
  <c r="G12" i="172"/>
  <c r="AO11" i="172"/>
  <c r="BY10" i="172"/>
  <c r="AK10" i="172"/>
  <c r="BU9" i="172"/>
  <c r="AH9" i="172"/>
  <c r="BS81" i="172"/>
  <c r="BF77" i="172"/>
  <c r="R73" i="172"/>
  <c r="AR69" i="172"/>
  <c r="BN65" i="172"/>
  <c r="O62" i="172"/>
  <c r="BI58" i="172"/>
  <c r="BJ55" i="172"/>
  <c r="AI53" i="172"/>
  <c r="E51" i="172"/>
  <c r="S49" i="172"/>
  <c r="S47" i="172"/>
  <c r="AS45" i="172"/>
  <c r="BM43" i="172"/>
  <c r="O42" i="172"/>
  <c r="AW40" i="172"/>
  <c r="N39" i="172"/>
  <c r="BS37" i="172"/>
  <c r="BB36" i="172"/>
  <c r="AS35" i="172"/>
  <c r="AF34" i="172"/>
  <c r="Y33" i="172"/>
  <c r="AF32" i="172"/>
  <c r="Y31" i="172"/>
  <c r="S30" i="172"/>
  <c r="L29" i="172"/>
  <c r="K28" i="172"/>
  <c r="H27" i="172"/>
  <c r="J26" i="172"/>
  <c r="Q25" i="172"/>
  <c r="N24" i="172"/>
  <c r="L23" i="172"/>
  <c r="L22" i="172"/>
  <c r="L21" i="172"/>
  <c r="N20" i="172"/>
  <c r="AD19" i="172"/>
  <c r="AP18" i="172"/>
  <c r="BF17" i="172"/>
  <c r="BR16" i="172"/>
  <c r="V16" i="172"/>
  <c r="AZ15" i="172"/>
  <c r="J15" i="172"/>
  <c r="AP14" i="172"/>
  <c r="K14" i="172"/>
  <c r="AS13" i="172"/>
  <c r="CA12" i="172"/>
  <c r="AJ12" i="172"/>
  <c r="BQ11" i="172"/>
  <c r="AC11" i="172"/>
  <c r="BV10" i="172"/>
  <c r="AH10" i="172"/>
  <c r="BR9" i="172"/>
  <c r="AD9" i="172"/>
  <c r="AT81" i="172"/>
  <c r="N77" i="172"/>
  <c r="P73" i="172"/>
  <c r="Y69" i="172"/>
  <c r="BL65" i="172"/>
  <c r="J62" i="172"/>
  <c r="BH58" i="172"/>
  <c r="AZ55" i="172"/>
  <c r="CA52" i="172"/>
  <c r="BZ50" i="172"/>
  <c r="Q49" i="172"/>
  <c r="R47" i="172"/>
  <c r="AP45" i="172"/>
  <c r="BL43" i="172"/>
  <c r="BW41" i="172"/>
  <c r="AE40" i="172"/>
  <c r="L39" i="172"/>
  <c r="BQ37" i="172"/>
  <c r="BA36" i="172"/>
  <c r="AP35" i="172"/>
  <c r="AE34" i="172"/>
  <c r="V33" i="172"/>
  <c r="Q32" i="172"/>
  <c r="X31" i="172"/>
  <c r="P30" i="172"/>
  <c r="K29" i="172"/>
  <c r="H28" i="172"/>
  <c r="G27" i="172"/>
  <c r="D26" i="172"/>
  <c r="F25" i="172"/>
  <c r="M24" i="172"/>
  <c r="J23" i="172"/>
  <c r="H22" i="172"/>
  <c r="H21" i="172"/>
  <c r="K20" i="172"/>
  <c r="AC19" i="172"/>
  <c r="AK18" i="172"/>
  <c r="BD17" i="172"/>
  <c r="BO16" i="172"/>
  <c r="U16" i="172"/>
  <c r="AY15" i="172"/>
  <c r="H15" i="172"/>
  <c r="AO14" i="172"/>
  <c r="BX13" i="172"/>
  <c r="AR13" i="172"/>
  <c r="BZ12" i="172"/>
  <c r="AH12" i="172"/>
  <c r="BP11" i="172"/>
  <c r="AA11" i="172"/>
  <c r="BU10" i="172"/>
  <c r="AG10" i="172"/>
  <c r="BQ9" i="172"/>
  <c r="AC9" i="172"/>
  <c r="G81" i="172"/>
  <c r="AY76" i="172"/>
  <c r="T72" i="172"/>
  <c r="AP68" i="172"/>
  <c r="F65" i="172"/>
  <c r="BJ61" i="172"/>
  <c r="AI58" i="172"/>
  <c r="AD55" i="172"/>
  <c r="BC52" i="172"/>
  <c r="AV50" i="172"/>
  <c r="AX48" i="172"/>
  <c r="BQ46" i="172"/>
  <c r="AH45" i="172"/>
  <c r="AS43" i="172"/>
  <c r="BR41" i="172"/>
  <c r="U40" i="172"/>
  <c r="BN38" i="172"/>
  <c r="AV37" i="172"/>
  <c r="AH36" i="172"/>
  <c r="AH35" i="172"/>
  <c r="W34" i="172"/>
  <c r="Q33" i="172"/>
  <c r="J32" i="172"/>
  <c r="E31" i="172"/>
  <c r="BV29" i="172"/>
  <c r="BR28" i="172"/>
  <c r="D28" i="172"/>
  <c r="BY26" i="172"/>
  <c r="BW25" i="172"/>
  <c r="BT24" i="172"/>
  <c r="BS23" i="172"/>
  <c r="BP22" i="172"/>
  <c r="BR21" i="172"/>
  <c r="BY20" i="172"/>
  <c r="D20" i="172"/>
  <c r="N19" i="172"/>
  <c r="AD18" i="172"/>
  <c r="AP17" i="172"/>
  <c r="BK16" i="172"/>
  <c r="Q16" i="172"/>
  <c r="AT15" i="172"/>
  <c r="D15" i="172"/>
  <c r="AL14" i="172"/>
  <c r="BT13" i="172"/>
  <c r="AD13" i="172"/>
  <c r="BU12" i="172"/>
  <c r="AE12" i="172"/>
  <c r="BM11" i="172"/>
  <c r="X11" i="172"/>
  <c r="BH10" i="172"/>
  <c r="U10" i="172"/>
  <c r="BN9" i="172"/>
  <c r="Z9" i="172"/>
  <c r="AW84" i="172"/>
  <c r="BT79" i="172"/>
  <c r="AG75" i="172"/>
  <c r="P71" i="172"/>
  <c r="J68" i="172"/>
  <c r="AB64" i="172"/>
  <c r="AZ60" i="172"/>
  <c r="AT57" i="172"/>
  <c r="AW54" i="172"/>
  <c r="BY51" i="172"/>
  <c r="D50" i="172"/>
  <c r="AM48" i="172"/>
  <c r="AT46" i="172"/>
  <c r="BO44" i="172"/>
  <c r="O43" i="172"/>
  <c r="AK41" i="172"/>
  <c r="BQ39" i="172"/>
  <c r="AO38" i="172"/>
  <c r="AF37" i="172"/>
  <c r="Q36" i="172"/>
  <c r="G35" i="172"/>
  <c r="BW33" i="172"/>
  <c r="BR32" i="172"/>
  <c r="BL31" i="172"/>
  <c r="BG30" i="172"/>
  <c r="BK29" i="172"/>
  <c r="BF28" i="172"/>
  <c r="BF27" i="172"/>
  <c r="BC26" i="172"/>
  <c r="BB25" i="172"/>
  <c r="AY24" i="172"/>
  <c r="AX23" i="172"/>
  <c r="BH22" i="172"/>
  <c r="BE21" i="172"/>
  <c r="BC20" i="172"/>
  <c r="BI19" i="172"/>
  <c r="D19" i="172"/>
  <c r="K18" i="172"/>
  <c r="AD17" i="172"/>
  <c r="AV16" i="172"/>
  <c r="BX15" i="172"/>
  <c r="AF15" i="172"/>
  <c r="BN14" i="172"/>
  <c r="AG14" i="172"/>
  <c r="BO13" i="172"/>
  <c r="Y13" i="172"/>
  <c r="BG12" i="172"/>
  <c r="P12" i="172"/>
  <c r="AX11" i="172"/>
  <c r="S11" i="172"/>
  <c r="BC10" i="172"/>
  <c r="O10" i="172"/>
  <c r="AY9" i="172"/>
  <c r="K9" i="172"/>
  <c r="CA80" i="172"/>
  <c r="BQ71" i="172"/>
  <c r="Z64" i="172"/>
  <c r="AE56" i="172"/>
  <c r="AW50" i="172"/>
  <c r="BM46" i="172"/>
  <c r="R43" i="172"/>
  <c r="Y39" i="172"/>
  <c r="AW36" i="172"/>
  <c r="V34" i="172"/>
  <c r="CA31" i="172"/>
  <c r="AX29" i="172"/>
  <c r="N27" i="172"/>
  <c r="BW24" i="172"/>
  <c r="BL22" i="172"/>
  <c r="BD20" i="172"/>
  <c r="AZ18" i="172"/>
  <c r="BN16" i="172"/>
  <c r="AS15" i="172"/>
  <c r="AI14" i="172"/>
  <c r="X13" i="172"/>
  <c r="BR11" i="172"/>
  <c r="BI10" i="172"/>
  <c r="BC9" i="172"/>
  <c r="BZ80" i="172"/>
  <c r="BP71" i="172"/>
  <c r="AK62" i="172"/>
  <c r="AX55" i="172"/>
  <c r="AS50" i="172"/>
  <c r="BF46" i="172"/>
  <c r="N43" i="172"/>
  <c r="W39" i="172"/>
  <c r="AV36" i="172"/>
  <c r="H34" i="172"/>
  <c r="BO31" i="172"/>
  <c r="P29" i="172"/>
  <c r="D27" i="172"/>
  <c r="BS24" i="172"/>
  <c r="BK22" i="172"/>
  <c r="BA20" i="172"/>
  <c r="AY18" i="172"/>
  <c r="BM16" i="172"/>
  <c r="AJ15" i="172"/>
  <c r="AH14" i="172"/>
  <c r="E13" i="172"/>
  <c r="BO11" i="172"/>
  <c r="BG10" i="172"/>
  <c r="BA9" i="172"/>
  <c r="M80" i="172"/>
  <c r="J71" i="172"/>
  <c r="AG62" i="172"/>
  <c r="AF55" i="172"/>
  <c r="AD50" i="172"/>
  <c r="BE46" i="172"/>
  <c r="AL42" i="172"/>
  <c r="CA38" i="172"/>
  <c r="AE36" i="172"/>
  <c r="E34" i="172"/>
  <c r="BJ31" i="172"/>
  <c r="O29" i="172"/>
  <c r="CA26" i="172"/>
  <c r="BQ24" i="172"/>
  <c r="BI22" i="172"/>
  <c r="Z20" i="172"/>
  <c r="AJ18" i="172"/>
  <c r="BJ16" i="172"/>
  <c r="AH15" i="172"/>
  <c r="V14" i="172"/>
  <c r="D13" i="172"/>
  <c r="BN11" i="172"/>
  <c r="BF10" i="172"/>
  <c r="AZ9" i="172"/>
  <c r="BV79" i="172"/>
  <c r="BE69" i="172"/>
  <c r="F62" i="172"/>
  <c r="Z55" i="172"/>
  <c r="AB50" i="172"/>
  <c r="AS46" i="172"/>
  <c r="AK42" i="172"/>
  <c r="BO38" i="172"/>
  <c r="AC36" i="172"/>
  <c r="CA33" i="172"/>
  <c r="AB31" i="172"/>
  <c r="I29" i="172"/>
  <c r="BX26" i="172"/>
  <c r="BP24" i="172"/>
  <c r="AT22" i="172"/>
  <c r="Y20" i="172"/>
  <c r="AE18" i="172"/>
  <c r="BI16" i="172"/>
  <c r="AG15" i="172"/>
  <c r="M14" i="172"/>
  <c r="BX12" i="172"/>
  <c r="BL11" i="172"/>
  <c r="BE10" i="172"/>
  <c r="AX9" i="172"/>
  <c r="AW79" i="172"/>
  <c r="AT69" i="172"/>
  <c r="BM61" i="172"/>
  <c r="Y55" i="172"/>
  <c r="AA50" i="172"/>
  <c r="BJ45" i="172"/>
  <c r="BV41" i="172"/>
  <c r="BK38" i="172"/>
  <c r="Y36" i="172"/>
  <c r="BR33" i="172"/>
  <c r="AA31" i="172"/>
  <c r="H29" i="172"/>
  <c r="BJ26" i="172"/>
  <c r="BB24" i="172"/>
  <c r="R22" i="172"/>
  <c r="J20" i="172"/>
  <c r="AC18" i="172"/>
  <c r="BH16" i="172"/>
  <c r="AE15" i="172"/>
  <c r="L14" i="172"/>
  <c r="BV12" i="172"/>
  <c r="BK11" i="172"/>
  <c r="BD10" i="172"/>
  <c r="AF9" i="172"/>
  <c r="G78" i="172"/>
  <c r="X69" i="172"/>
  <c r="Z61" i="172"/>
  <c r="BQ54" i="172"/>
  <c r="BY49" i="172"/>
  <c r="AT45" i="172"/>
  <c r="BS41" i="172"/>
  <c r="BJ38" i="172"/>
  <c r="S36" i="172"/>
  <c r="AO33" i="172"/>
  <c r="I31" i="172"/>
  <c r="BO28" i="172"/>
  <c r="BG26" i="172"/>
  <c r="AX24" i="172"/>
  <c r="P22" i="172"/>
  <c r="E20" i="172"/>
  <c r="AB18" i="172"/>
  <c r="BG16" i="172"/>
  <c r="L15" i="172"/>
  <c r="BV13" i="172"/>
  <c r="BL12" i="172"/>
  <c r="BJ11" i="172"/>
  <c r="BB10" i="172"/>
  <c r="AE9" i="172"/>
  <c r="BG77" i="172"/>
  <c r="BJ68" i="172"/>
  <c r="F61" i="172"/>
  <c r="AX54" i="172"/>
  <c r="W49" i="172"/>
  <c r="AO45" i="172"/>
  <c r="BP41" i="172"/>
  <c r="BH38" i="172"/>
  <c r="P36" i="172"/>
  <c r="AN33" i="172"/>
  <c r="F31" i="172"/>
  <c r="BN28" i="172"/>
  <c r="BF26" i="172"/>
  <c r="T24" i="172"/>
  <c r="F22" i="172"/>
  <c r="BZ19" i="172"/>
  <c r="AA18" i="172"/>
  <c r="AS16" i="172"/>
  <c r="K15" i="172"/>
  <c r="BU13" i="172"/>
  <c r="BJ12" i="172"/>
  <c r="BI11" i="172"/>
  <c r="AJ10" i="172"/>
  <c r="AB9" i="172"/>
  <c r="AD76" i="172"/>
  <c r="Q68" i="172"/>
  <c r="AU60" i="172"/>
  <c r="AJ53" i="172"/>
  <c r="BL48" i="172"/>
  <c r="I45" i="172"/>
  <c r="AL41" i="172"/>
  <c r="BW37" i="172"/>
  <c r="AO35" i="172"/>
  <c r="M33" i="172"/>
  <c r="BT30" i="172"/>
  <c r="BE28" i="172"/>
  <c r="U26" i="172"/>
  <c r="BT23" i="172"/>
  <c r="BK21" i="172"/>
  <c r="BN19" i="172"/>
  <c r="BJ17" i="172"/>
  <c r="S16" i="172"/>
  <c r="CA14" i="172"/>
  <c r="BQ13" i="172"/>
  <c r="BF12" i="172"/>
  <c r="AM11" i="172"/>
  <c r="AE10" i="172"/>
  <c r="X9" i="172"/>
  <c r="Y76" i="172"/>
  <c r="M68" i="172"/>
  <c r="AM59" i="172"/>
  <c r="BI52" i="172"/>
  <c r="AT48" i="172"/>
  <c r="BS44" i="172"/>
  <c r="Y41" i="172"/>
  <c r="BT37" i="172"/>
  <c r="AI35" i="172"/>
  <c r="L33" i="172"/>
  <c r="BS30" i="172"/>
  <c r="R28" i="172"/>
  <c r="CA25" i="172"/>
  <c r="BP23" i="172"/>
  <c r="BH21" i="172"/>
  <c r="BH19" i="172"/>
  <c r="BG17" i="172"/>
  <c r="R16" i="172"/>
  <c r="BZ14" i="172"/>
  <c r="BP13" i="172"/>
  <c r="AM12" i="172"/>
  <c r="Z11" i="172"/>
  <c r="S10" i="172"/>
  <c r="V9" i="172"/>
  <c r="X75" i="172"/>
  <c r="BT65" i="172"/>
  <c r="BB58" i="172"/>
  <c r="AL52" i="172"/>
  <c r="AN48" i="172"/>
  <c r="R44" i="172"/>
  <c r="Y40" i="172"/>
  <c r="AT37" i="172"/>
  <c r="O35" i="172"/>
  <c r="BN32" i="172"/>
  <c r="T30" i="172"/>
  <c r="E28" i="172"/>
  <c r="BT25" i="172"/>
  <c r="BL23" i="172"/>
  <c r="Q21" i="172"/>
  <c r="AB19" i="172"/>
  <c r="AM17" i="172"/>
  <c r="D16" i="172"/>
  <c r="BL14" i="172"/>
  <c r="AT13" i="172"/>
  <c r="AF12" i="172"/>
  <c r="V11" i="172"/>
  <c r="P10" i="172"/>
  <c r="AQ81" i="172"/>
  <c r="O72" i="172"/>
  <c r="AX64" i="172"/>
  <c r="AP57" i="172"/>
  <c r="G51" i="172"/>
  <c r="O47" i="172"/>
  <c r="V43" i="172"/>
  <c r="BT39" i="172"/>
  <c r="BF36" i="172"/>
  <c r="AB34" i="172"/>
  <c r="I32" i="172"/>
  <c r="BP29" i="172"/>
  <c r="BB27" i="172"/>
  <c r="R25" i="172"/>
  <c r="BV22" i="172"/>
  <c r="BH20" i="172"/>
  <c r="F19" i="172"/>
  <c r="F17" i="172"/>
  <c r="AX15" i="172"/>
  <c r="AK14" i="172"/>
  <c r="AA13" i="172"/>
  <c r="N12" i="172"/>
  <c r="BW10" i="172"/>
  <c r="BO9" i="172"/>
  <c r="AP73" i="172"/>
  <c r="BS57" i="172"/>
  <c r="BN46" i="172"/>
  <c r="AL38" i="172"/>
  <c r="BT32" i="172"/>
  <c r="BK27" i="172"/>
  <c r="I23" i="172"/>
  <c r="P18" i="172"/>
  <c r="BY14" i="172"/>
  <c r="AD12" i="172"/>
  <c r="BS9" i="172"/>
  <c r="AN73" i="172"/>
  <c r="BA57" i="172"/>
  <c r="AI45" i="172"/>
  <c r="BP37" i="172"/>
  <c r="AI32" i="172"/>
  <c r="BJ27" i="172"/>
  <c r="BO22" i="172"/>
  <c r="J18" i="172"/>
  <c r="BP14" i="172"/>
  <c r="AC12" i="172"/>
  <c r="BP9" i="172"/>
  <c r="AU72" i="172"/>
  <c r="AF56" i="172"/>
  <c r="L45" i="172"/>
  <c r="AY37" i="172"/>
  <c r="AG32" i="172"/>
  <c r="BG27" i="172"/>
  <c r="E22" i="172"/>
  <c r="BB17" i="172"/>
  <c r="BC14" i="172"/>
  <c r="T12" i="172"/>
  <c r="BM9" i="172"/>
  <c r="Z72" i="172"/>
  <c r="AQ54" i="172"/>
  <c r="BP44" i="172"/>
  <c r="AO37" i="172"/>
  <c r="N32" i="172"/>
  <c r="Y27" i="172"/>
  <c r="BL21" i="172"/>
  <c r="BA17" i="172"/>
  <c r="AT14" i="172"/>
  <c r="R12" i="172"/>
  <c r="AA9" i="172"/>
  <c r="BU71" i="172"/>
  <c r="AN53" i="172"/>
  <c r="BM44" i="172"/>
  <c r="AL37" i="172"/>
  <c r="M32" i="172"/>
  <c r="BB26" i="172"/>
  <c r="BG21" i="172"/>
  <c r="AL17" i="172"/>
  <c r="AN14" i="172"/>
  <c r="BV11" i="172"/>
  <c r="Y9" i="172"/>
  <c r="AM68" i="172"/>
  <c r="BH52" i="172"/>
  <c r="BR43" i="172"/>
  <c r="AG37" i="172"/>
  <c r="D32" i="172"/>
  <c r="V26" i="172"/>
  <c r="BD21" i="172"/>
  <c r="AG17" i="172"/>
  <c r="AM14" i="172"/>
  <c r="AV11" i="172"/>
  <c r="M9" i="172"/>
  <c r="AI68" i="172"/>
  <c r="BB52" i="172"/>
  <c r="BI43" i="172"/>
  <c r="U37" i="172"/>
  <c r="BZ30" i="172"/>
  <c r="BX25" i="172"/>
  <c r="N21" i="172"/>
  <c r="AF17" i="172"/>
  <c r="AJ14" i="172"/>
  <c r="AN11" i="172"/>
  <c r="J9" i="172"/>
  <c r="AS65" i="172"/>
  <c r="BX51" i="172"/>
  <c r="S43" i="172"/>
  <c r="AT35" i="172"/>
  <c r="W30" i="172"/>
  <c r="BC25" i="172"/>
  <c r="BN20" i="172"/>
  <c r="Z16" i="172"/>
  <c r="BN13" i="172"/>
  <c r="U11" i="172"/>
  <c r="AR65" i="172"/>
  <c r="I51" i="172"/>
  <c r="BO41" i="172"/>
  <c r="V35" i="172"/>
  <c r="O30" i="172"/>
  <c r="AY25" i="172"/>
  <c r="BG20" i="172"/>
  <c r="W16" i="172"/>
  <c r="AU13" i="172"/>
  <c r="T11" i="172"/>
  <c r="AX82" i="172"/>
  <c r="BV60" i="172"/>
  <c r="AQ48" i="172"/>
  <c r="X40" i="172"/>
  <c r="AY34" i="172"/>
  <c r="BL29" i="172"/>
  <c r="BZ23" i="172"/>
  <c r="AE19" i="172"/>
  <c r="BW15" i="172"/>
  <c r="AB13" i="172"/>
  <c r="AI10" i="172"/>
  <c r="X76" i="172"/>
  <c r="AH58" i="172"/>
  <c r="AI47" i="172"/>
  <c r="BK39" i="172"/>
  <c r="R33" i="172"/>
  <c r="G28" i="172"/>
  <c r="T23" i="172"/>
  <c r="G19" i="172"/>
  <c r="F15" i="172"/>
  <c r="AL12" i="172"/>
  <c r="N10" i="172"/>
  <c r="AK64" i="172"/>
  <c r="P40" i="172"/>
  <c r="BN27" i="172"/>
  <c r="E17" i="172"/>
  <c r="BX10" i="172"/>
  <c r="BQ60" i="172"/>
  <c r="O40" i="172"/>
  <c r="BU25" i="172"/>
  <c r="P16" i="172"/>
  <c r="BK10" i="172"/>
  <c r="E59" i="172"/>
  <c r="BG38" i="172"/>
  <c r="BF25" i="172"/>
  <c r="O16" i="172"/>
  <c r="AF10" i="172"/>
  <c r="BC58" i="172"/>
  <c r="BE36" i="172"/>
  <c r="T25" i="172"/>
  <c r="BY15" i="172"/>
  <c r="R10" i="172"/>
  <c r="BV57" i="172"/>
  <c r="AW35" i="172"/>
  <c r="BX24" i="172"/>
  <c r="BB15" i="172"/>
  <c r="Q10" i="172"/>
  <c r="AJ52" i="172"/>
  <c r="R35" i="172"/>
  <c r="P24" i="172"/>
  <c r="BA15" i="172"/>
  <c r="BT9" i="172"/>
  <c r="J52" i="172"/>
  <c r="K35" i="172"/>
  <c r="BO23" i="172"/>
  <c r="AV15" i="172"/>
  <c r="AZ50" i="172"/>
  <c r="E35" i="172"/>
  <c r="BM23" i="172"/>
  <c r="E15" i="172"/>
  <c r="T49" i="172"/>
  <c r="AK34" i="172"/>
  <c r="AU23" i="172"/>
  <c r="BS13" i="172"/>
  <c r="BU84" i="172"/>
  <c r="N49" i="172"/>
  <c r="AA34" i="172"/>
  <c r="P23" i="172"/>
  <c r="BR13" i="172"/>
  <c r="AT84" i="172"/>
  <c r="AP48" i="172"/>
  <c r="U33" i="172"/>
  <c r="D21" i="172"/>
  <c r="AQ13" i="172"/>
  <c r="AK81" i="172"/>
  <c r="AJ47" i="172"/>
  <c r="BX30" i="172"/>
  <c r="BX19" i="172"/>
  <c r="AC13" i="172"/>
  <c r="AL75" i="172"/>
  <c r="AR43" i="172"/>
  <c r="BT29" i="172"/>
  <c r="AA19" i="172"/>
  <c r="BH12" i="172"/>
  <c r="BJ64" i="172"/>
  <c r="AX40" i="172"/>
  <c r="BJ28" i="172"/>
  <c r="BZ18" i="172"/>
  <c r="W11" i="172"/>
  <c r="BG64" i="172"/>
  <c r="T40" i="172"/>
  <c r="L28" i="172"/>
  <c r="AB17" i="172"/>
  <c r="R11" i="172"/>
  <c r="BY29" i="172"/>
  <c r="BQ29" i="172"/>
  <c r="BK28" i="172"/>
  <c r="BZ20" i="172"/>
  <c r="BW19" i="172"/>
  <c r="AH19" i="172"/>
  <c r="K19" i="172"/>
  <c r="BN76" i="172"/>
  <c r="Z13" i="172"/>
  <c r="BK76" i="172"/>
  <c r="BI12" i="172"/>
  <c r="P48" i="172"/>
  <c r="BC40" i="172"/>
  <c r="BW32" i="172"/>
  <c r="AI67" i="172"/>
  <c r="M66" i="172"/>
  <c r="BC30" i="172"/>
  <c r="AG12" i="172"/>
  <c r="Y11" i="172"/>
  <c r="P47" i="172"/>
  <c r="AU43" i="172"/>
  <c r="AS41" i="172"/>
  <c r="J19" i="172"/>
  <c r="AY82" i="172"/>
  <c r="AF13" i="172"/>
  <c r="Z55" i="201"/>
  <c r="AB55" i="205"/>
  <c r="AB55" i="201" s="1"/>
  <c r="AA55" i="205"/>
  <c r="AA55" i="201" s="1"/>
  <c r="Z84" i="201"/>
  <c r="AB84" i="205"/>
  <c r="AB84" i="201" s="1"/>
  <c r="AA84" i="205"/>
  <c r="AA84" i="201" s="1"/>
  <c r="Z42" i="201"/>
  <c r="AA42" i="205"/>
  <c r="AA42" i="201" s="1"/>
  <c r="AB42" i="205"/>
  <c r="AB42" i="201" s="1"/>
  <c r="Z22" i="201"/>
  <c r="AB22" i="205"/>
  <c r="AB22" i="201" s="1"/>
  <c r="AA22" i="205"/>
  <c r="AA22" i="201" s="1"/>
  <c r="Z34" i="201"/>
  <c r="AB34" i="205"/>
  <c r="AB34" i="201" s="1"/>
  <c r="AA34" i="205"/>
  <c r="AA34" i="201" s="1"/>
  <c r="Z13" i="201"/>
  <c r="Z91" i="205"/>
  <c r="AA13" i="205"/>
  <c r="AB13" i="205"/>
  <c r="AB13" i="201" s="1"/>
  <c r="Z64" i="201"/>
  <c r="AB64" i="205"/>
  <c r="AB64" i="201" s="1"/>
  <c r="AA64" i="205"/>
  <c r="AA64" i="201" s="1"/>
  <c r="Z27" i="201"/>
  <c r="AB27" i="205"/>
  <c r="AB27" i="201" s="1"/>
  <c r="AA27" i="205"/>
  <c r="AA27" i="201" s="1"/>
  <c r="Z81" i="201"/>
  <c r="AB81" i="205"/>
  <c r="AB81" i="201" s="1"/>
  <c r="AA81" i="205"/>
  <c r="AA81" i="201" s="1"/>
  <c r="Z61" i="201"/>
  <c r="AA61" i="205"/>
  <c r="AA61" i="201" s="1"/>
  <c r="AB61" i="205"/>
  <c r="AB61" i="201" s="1"/>
  <c r="Z18" i="201"/>
  <c r="AB18" i="205"/>
  <c r="AB18" i="201" s="1"/>
  <c r="AA18" i="205"/>
  <c r="AA18" i="201" s="1"/>
  <c r="Z73" i="201"/>
  <c r="AA73" i="205"/>
  <c r="AA73" i="201" s="1"/>
  <c r="AB73" i="205"/>
  <c r="AB73" i="201" s="1"/>
  <c r="Z56" i="201"/>
  <c r="AB56" i="205"/>
  <c r="AB56" i="201" s="1"/>
  <c r="AA56" i="205"/>
  <c r="AA56" i="201" s="1"/>
  <c r="Z85" i="201"/>
  <c r="AA85" i="205"/>
  <c r="AA85" i="201" s="1"/>
  <c r="AB85" i="205"/>
  <c r="AB85" i="201" s="1"/>
  <c r="Z46" i="201"/>
  <c r="AA46" i="205"/>
  <c r="AA46" i="201" s="1"/>
  <c r="AB46" i="205"/>
  <c r="AB46" i="201" s="1"/>
  <c r="Z86" i="201"/>
  <c r="AB86" i="205"/>
  <c r="AB86" i="201" s="1"/>
  <c r="AA86" i="205"/>
  <c r="AA86" i="201" s="1"/>
  <c r="AY86" i="172" l="1"/>
  <c r="AY88" i="172" s="1"/>
  <c r="H86" i="172"/>
  <c r="H88" i="172" s="1"/>
  <c r="BT86" i="172"/>
  <c r="BT88" i="172" s="1"/>
  <c r="AZ86" i="172"/>
  <c r="AZ88" i="172" s="1"/>
  <c r="BQ86" i="172"/>
  <c r="BQ88" i="172" s="1"/>
  <c r="AU86" i="172"/>
  <c r="AU88" i="172" s="1"/>
  <c r="BR86" i="172"/>
  <c r="BR88" i="172" s="1"/>
  <c r="BX86" i="172"/>
  <c r="BX88" i="172" s="1"/>
  <c r="BY86" i="172"/>
  <c r="BY88" i="172" s="1"/>
  <c r="Y86" i="172"/>
  <c r="Y88" i="172" s="1"/>
  <c r="AV86" i="172"/>
  <c r="AV88" i="172" s="1"/>
  <c r="L86" i="172"/>
  <c r="L88" i="172" s="1"/>
  <c r="R86" i="172"/>
  <c r="R88" i="172" s="1"/>
  <c r="AG86" i="172"/>
  <c r="AG88" i="172" s="1"/>
  <c r="AM86" i="172"/>
  <c r="AM88" i="172" s="1"/>
  <c r="Z91" i="201"/>
  <c r="AB91" i="205"/>
  <c r="AB91" i="201" s="1"/>
  <c r="BM86" i="172"/>
  <c r="BM88" i="172" s="1"/>
  <c r="V86" i="172"/>
  <c r="V88" i="172" s="1"/>
  <c r="AX86" i="172"/>
  <c r="AX88" i="172" s="1"/>
  <c r="BB86" i="172"/>
  <c r="BB88" i="172" s="1"/>
  <c r="BH86" i="172"/>
  <c r="BH88" i="172" s="1"/>
  <c r="BW86" i="172"/>
  <c r="BW88" i="172" s="1"/>
  <c r="AA13" i="201"/>
  <c r="AA91" i="205"/>
  <c r="BS86" i="172"/>
  <c r="BS88" i="172" s="1"/>
  <c r="AR86" i="172"/>
  <c r="AR88" i="172" s="1"/>
  <c r="Q86" i="172"/>
  <c r="Q88" i="172" s="1"/>
  <c r="X86" i="172"/>
  <c r="X88" i="172" s="1"/>
  <c r="AC86" i="172"/>
  <c r="AC88" i="172" s="1"/>
  <c r="BV86" i="172"/>
  <c r="BV88" i="172" s="1"/>
  <c r="G86" i="172"/>
  <c r="G88" i="172" s="1"/>
  <c r="AL86" i="172"/>
  <c r="AL88" i="172" s="1"/>
  <c r="BG86" i="172"/>
  <c r="BG88" i="172" s="1"/>
  <c r="P86" i="172"/>
  <c r="P88" i="172" s="1"/>
  <c r="U86" i="172"/>
  <c r="U88" i="172" s="1"/>
  <c r="M86" i="172"/>
  <c r="M88" i="172" s="1"/>
  <c r="AK86" i="172"/>
  <c r="AK88" i="172" s="1"/>
  <c r="AP86" i="172"/>
  <c r="AP88" i="172" s="1"/>
  <c r="AB86" i="172"/>
  <c r="AB88" i="172" s="1"/>
  <c r="BA86" i="172"/>
  <c r="BA88" i="172" s="1"/>
  <c r="BF86" i="172"/>
  <c r="BF88" i="172" s="1"/>
  <c r="BL86" i="172"/>
  <c r="BL88" i="172" s="1"/>
  <c r="AA86" i="172"/>
  <c r="AA88" i="172" s="1"/>
  <c r="AH86" i="172"/>
  <c r="AH88" i="172" s="1"/>
  <c r="F86" i="172"/>
  <c r="F88" i="172" s="1"/>
  <c r="CA86" i="172"/>
  <c r="CA88" i="172" s="1"/>
  <c r="D86" i="172"/>
  <c r="D88" i="172" s="1"/>
  <c r="Z86" i="172"/>
  <c r="Z88" i="172" s="1"/>
  <c r="BU86" i="172"/>
  <c r="BU88" i="172" s="1"/>
  <c r="AT86" i="172"/>
  <c r="AT88" i="172" s="1"/>
  <c r="O86" i="172"/>
  <c r="O88" i="172" s="1"/>
  <c r="T86" i="172"/>
  <c r="T88" i="172" s="1"/>
  <c r="W86" i="172"/>
  <c r="W88" i="172" s="1"/>
  <c r="BP86" i="172"/>
  <c r="BP88" i="172" s="1"/>
  <c r="BN86" i="172"/>
  <c r="BN88" i="172" s="1"/>
  <c r="I86" i="172"/>
  <c r="I88" i="172" s="1"/>
  <c r="AJ86" i="172"/>
  <c r="AJ88" i="172" s="1"/>
  <c r="AO86" i="172"/>
  <c r="AO88" i="172" s="1"/>
  <c r="AQ86" i="172"/>
  <c r="AQ88" i="172" s="1"/>
  <c r="AE86" i="172"/>
  <c r="AE88" i="172" s="1"/>
  <c r="BC86" i="172"/>
  <c r="BC88" i="172" s="1"/>
  <c r="AW86" i="172"/>
  <c r="AW88" i="172" s="1"/>
  <c r="BE86" i="172"/>
  <c r="BE88" i="172" s="1"/>
  <c r="BJ86" i="172"/>
  <c r="BJ88" i="172" s="1"/>
  <c r="BK86" i="172"/>
  <c r="BK88" i="172" s="1"/>
  <c r="BO86" i="172"/>
  <c r="BO88" i="172" s="1"/>
  <c r="BZ86" i="172"/>
  <c r="BZ88" i="172" s="1"/>
  <c r="N86" i="172"/>
  <c r="N88" i="172" s="1"/>
  <c r="S86" i="172"/>
  <c r="S88" i="172" s="1"/>
  <c r="E86" i="172"/>
  <c r="E88" i="172" s="1"/>
  <c r="AI86" i="172"/>
  <c r="AI88" i="172" s="1"/>
  <c r="AN86" i="172"/>
  <c r="AN88" i="172" s="1"/>
  <c r="J86" i="172"/>
  <c r="J88" i="172" s="1"/>
  <c r="AF86" i="172"/>
  <c r="AF88" i="172" s="1"/>
  <c r="K86" i="172"/>
  <c r="K88" i="172" s="1"/>
  <c r="AD86" i="172"/>
  <c r="AD88" i="172" s="1"/>
  <c r="AS86" i="172"/>
  <c r="AS88" i="172" s="1"/>
  <c r="BD86" i="172"/>
  <c r="BD88" i="172" s="1"/>
  <c r="BI86" i="172"/>
  <c r="BI88" i="172" s="1"/>
  <c r="AA91" i="201" l="1"/>
  <c r="Z95" i="205"/>
  <c r="AA95" i="205"/>
</calcChain>
</file>

<file path=xl/sharedStrings.xml><?xml version="1.0" encoding="utf-8"?>
<sst xmlns="http://schemas.openxmlformats.org/spreadsheetml/2006/main" count="11731" uniqueCount="982">
  <si>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</si>
  <si>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</si>
  <si>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</si>
  <si>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</si>
  <si>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</si>
  <si>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</si>
  <si>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</si>
  <si>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</si>
  <si>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</si>
  <si>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</si>
  <si>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</si>
  <si>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</si>
  <si>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</si>
  <si>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</si>
  <si>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</si>
  <si>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</si>
  <si>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</si>
  <si>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</si>
  <si>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</si>
  <si>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</si>
  <si>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</si>
  <si>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</si>
  <si>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</si>
  <si>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</si>
  <si>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</si>
  <si>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</si>
  <si>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</si>
  <si>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</si>
  <si>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</si>
  <si>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</si>
  <si>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</si>
  <si>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</si>
  <si>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</si>
  <si>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</si>
  <si>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</si>
  <si>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</si>
  <si>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</si>
  <si>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</si>
  <si>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</si>
  <si>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</si>
  <si>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</si>
  <si>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</si>
  <si>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</si>
  <si>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</si>
  <si>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</si>
  <si>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</si>
  <si>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</si>
  <si>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</si>
  <si>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</si>
  <si>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</si>
  <si>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</si>
  <si>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</si>
  <si>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</si>
  <si>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</si>
  <si>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</si>
  <si>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</si>
  <si>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</si>
  <si>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</si>
  <si>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</si>
  <si>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</si>
  <si>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</si>
  <si>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</si>
  <si>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</si>
  <si>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</si>
  <si>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</si>
  <si>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</si>
  <si>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</si>
  <si>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</si>
  <si>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</si>
  <si>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</si>
  <si>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</si>
  <si>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</si>
  <si>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</si>
  <si>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</si>
  <si>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</si>
  <si>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</si>
  <si>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</si>
  <si>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</si>
  <si>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</si>
  <si>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</si>
  <si>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</si>
  <si>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</si>
  <si>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</si>
  <si>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</si>
  <si>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</si>
  <si>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</si>
  <si>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</si>
  <si>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</si>
  <si>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 - N</t>
  </si>
  <si>
    <t>O</t>
  </si>
  <si>
    <t>P</t>
  </si>
  <si>
    <t>Q</t>
  </si>
  <si>
    <t>R - S - U</t>
  </si>
  <si>
    <t>T</t>
  </si>
  <si>
    <t>AGRICULTURA, GANADERÍA,  SILVICULTURA Y PESCA.</t>
  </si>
  <si>
    <t>EXPLOTACIÓN DE MINAS Y CANTERAS.</t>
  </si>
  <si>
    <t>INDUSTRIAS MANUFACTURERAS.</t>
  </si>
  <si>
    <t>SUMINISTRO DE ELECTRICIDAD, GAS, VAPOR Y AIRE ACONDICIONADO.</t>
  </si>
  <si>
    <t>DISTRIBUCIÓN DE AGUA; ALCANTARILLADO, GESTIÓN DE DESECHOS Y ACTIVIDADES DE SANEAMIENTO.</t>
  </si>
  <si>
    <t>CONSTRUCCIÓN.</t>
  </si>
  <si>
    <t>COMERCIO AL POR MAYOR Y AL POR MENOR; REPARACIÓN DE VEHÍCULOS AUTOMOTORES Y MOTOCICLETAS.</t>
  </si>
  <si>
    <t>TRANSPORTE Y ALMACENAMIENTO.</t>
  </si>
  <si>
    <t>ACTIVIDADES DE ALOJAMIENTO Y DE SERVICIO DE COMIDAS.</t>
  </si>
  <si>
    <t>INFORMACIÓN Y COMUNICACIÓN.</t>
  </si>
  <si>
    <t>ACTIVIDADES FINANCIERAS Y DE SEGUROS.</t>
  </si>
  <si>
    <t>ACTIVIDADES INMOBILIARIAS.</t>
  </si>
  <si>
    <t>ADMINISTRACIÓN PÚBLICA Y DEFENSA; PLANES DE SEGURIDAD SOCIAL DE AFILIACIÓN OBLIGATORIA.</t>
  </si>
  <si>
    <t>ENSEÑANZA.</t>
  </si>
  <si>
    <t>ACTIVIDADES DE ATENCIÓN DE LA SALUD HUMANA Y DE ASISTENCIA SOCIAL.</t>
  </si>
  <si>
    <t>ARTES, ENTRETENIMIENTO Y RECREACIÓN, OTRAS ACTIVIDADES DE SERVICIOS, Y ACTIVIDADES DE ORGANIZACIONES Y ÓRGANOS EXTRATERRITORIALES</t>
  </si>
  <si>
    <t>ACTIVIDADES DE LOS HOGARES COMO EMPLEADORES; ACTIVIDADES NO DIFERENCIADAS DE LOS HOGARES COMO PRODUCTORES DE BIENES Y SERVICIOS PARA USO PROPIO.</t>
  </si>
  <si>
    <t>Cultivo de cereales (excepto arroz), legumbres y semillas oleaginosas</t>
  </si>
  <si>
    <t>Cultivo de arroz</t>
  </si>
  <si>
    <t>Cultivo de hortalizas y melones, raíces y tubérculos</t>
  </si>
  <si>
    <t>Cultivo de caña de azúcar</t>
  </si>
  <si>
    <t>Cultivos de frutas, y otros tipos de cultivos n.c.p.</t>
  </si>
  <si>
    <t>Cultivo de otras plantas no perennes y propagación de plantas</t>
  </si>
  <si>
    <t>Cultivo de frutos oleaginosos</t>
  </si>
  <si>
    <t>Cultivo de plantas con las que se preparan bebidas</t>
  </si>
  <si>
    <t>Actividades de apoyo a la agricultura, poscosecha y tratamiento de semillas para propagación</t>
  </si>
  <si>
    <t>Ganadería</t>
  </si>
  <si>
    <t>Silvicultura y extracción de madera</t>
  </si>
  <si>
    <t>Pesca y acuicultura</t>
  </si>
  <si>
    <t>Servicios Petroleros - Explotación de otras minas y canteras, y actividades de apoyo</t>
  </si>
  <si>
    <t>Extracción de petróleo crudo y gas natural</t>
  </si>
  <si>
    <t>Extracción de minerales metalíferos</t>
  </si>
  <si>
    <t>Explotación de otras minas y canteras, y actividades de apoyo</t>
  </si>
  <si>
    <t>Elaboración y conservación de carne</t>
  </si>
  <si>
    <t>Preparación y conservación de pescado y otros productos acuaticos elaborados</t>
  </si>
  <si>
    <t>Procesamiento y conservación de camarón</t>
  </si>
  <si>
    <t>Elaboración de aceites y grasas de origen vegetal y animal</t>
  </si>
  <si>
    <t>Elaboración de productos lácteos</t>
  </si>
  <si>
    <t>Elaboración de productos de la panadería y pastelería</t>
  </si>
  <si>
    <t>Elaboración de productos de molinería</t>
  </si>
  <si>
    <t>Elaboración y refinación de azúcar</t>
  </si>
  <si>
    <t>Elaboración de cacao, chocolate y productos de confitería</t>
  </si>
  <si>
    <t>Elaboración de  fideos y de otros productos farináceos</t>
  </si>
  <si>
    <t>Elaboración de café</t>
  </si>
  <si>
    <t>Elaboración de alimentos preparados para animales</t>
  </si>
  <si>
    <t>Elaboración de otros productos alimenticios diversos</t>
  </si>
  <si>
    <t>Elaboración bebidas no alcohólicas (jugos)</t>
  </si>
  <si>
    <t>Elaboración bebidas no alcohólicas (excepto jugos)</t>
  </si>
  <si>
    <t xml:space="preserve">Elaboración bebidas alcohólicas </t>
  </si>
  <si>
    <t>Elaboración de productos de tabaco</t>
  </si>
  <si>
    <t>Fabricación de hilos, hilados; tejidos y confecciones</t>
  </si>
  <si>
    <t>Fabricación de prendas de vestir</t>
  </si>
  <si>
    <t>Fabricación de cuero, productos de cuero y calzado</t>
  </si>
  <si>
    <t>Producción de madera y de productos de madera</t>
  </si>
  <si>
    <t>Fabricación de papel y productos de papel</t>
  </si>
  <si>
    <t>Impresión y reproducción de grabaciones</t>
  </si>
  <si>
    <t>Fabricación de productos refinados de petróleo y de otros</t>
  </si>
  <si>
    <t>Fabricación de sustancias químicas básicas, abonos y plásticos primarios, caucho sintético y artificial</t>
  </si>
  <si>
    <t>Fabricación de otros productos químicos</t>
  </si>
  <si>
    <t>Fabricación de productos farmacéuticos y medicamentos</t>
  </si>
  <si>
    <t>Fabricación de productos de caucho</t>
  </si>
  <si>
    <t>Fabricación de productos de plástico</t>
  </si>
  <si>
    <t xml:space="preserve">Fabricación de vidrio, productos refractarios y de cerámica </t>
  </si>
  <si>
    <t>Fabricación de cemento, artículos de hormigón y piedra</t>
  </si>
  <si>
    <t xml:space="preserve">Fabricación de metales comunes </t>
  </si>
  <si>
    <t>Fabricación de productos derivados del metal, excepto maquinaria y equipo</t>
  </si>
  <si>
    <t>Fabricación de productos de informática, electrónica y óptica</t>
  </si>
  <si>
    <t>Fabricación de equipo eléctrico</t>
  </si>
  <si>
    <t>Fabricación de maquinaria y equipo n.c.p.</t>
  </si>
  <si>
    <t>Fabricación de vehículos y equipos de transporte</t>
  </si>
  <si>
    <t>Fabricación de muebles</t>
  </si>
  <si>
    <t>Industrias manufactureras n.c.p.</t>
  </si>
  <si>
    <t>Suministro de electricidad, gas, vapor y aire acondicionado</t>
  </si>
  <si>
    <t>Distribución de agua; alcantarillado, gestión de desechos y actividades de saneamiento</t>
  </si>
  <si>
    <t>Construcción</t>
  </si>
  <si>
    <t>Comercio al por mayor y al por menor; reparación de vehículos automotores y motocicletas</t>
  </si>
  <si>
    <t>Transporte y almacenamiento</t>
  </si>
  <si>
    <t>Actividades postales y de mensajería</t>
  </si>
  <si>
    <t>Actividades de alojamiento</t>
  </si>
  <si>
    <t>Servicio de alimento y bebida</t>
  </si>
  <si>
    <t>Información y comunicación</t>
  </si>
  <si>
    <t>Actividades de servicios financieros, excepto las de seguros y fondos de pensiones</t>
  </si>
  <si>
    <t>Seguros, reaseguros y fondos de pensiones, excepto los planes de seguridad social de afiliación obligatoria</t>
  </si>
  <si>
    <t>Actividades auxiliares de las actividades de servicios financieros</t>
  </si>
  <si>
    <t>Actividades inmobiliarias</t>
  </si>
  <si>
    <t>Actividades profesionales, científicas, técnicas y administrativas</t>
  </si>
  <si>
    <t>Administración pública y defensa; planes de seguridad social de afiliación obligatoria</t>
  </si>
  <si>
    <t>Servicios de enseñanza privada</t>
  </si>
  <si>
    <t>Servicios de enseñanza pública (no de mercado)</t>
  </si>
  <si>
    <t>Actividades de atención de la salud humana y de asistencia social privada</t>
  </si>
  <si>
    <t>Actividades de atención de la salud humana y de asistencia social no de mercado</t>
  </si>
  <si>
    <t>Servicios de asociaciones, personales; esparcimiento; culturales y deportivos</t>
  </si>
  <si>
    <t>Actividades de los hogares como empleadores de personal doméstico</t>
  </si>
  <si>
    <t>001</t>
  </si>
  <si>
    <t>011</t>
  </si>
  <si>
    <t>Arroz</t>
  </si>
  <si>
    <t>002</t>
  </si>
  <si>
    <t>003</t>
  </si>
  <si>
    <t>Avena</t>
  </si>
  <si>
    <t>004</t>
  </si>
  <si>
    <t>005</t>
  </si>
  <si>
    <t>006</t>
  </si>
  <si>
    <t>Cebada</t>
  </si>
  <si>
    <t>007</t>
  </si>
  <si>
    <t>008</t>
  </si>
  <si>
    <t>009</t>
  </si>
  <si>
    <t>Maíz duro</t>
  </si>
  <si>
    <t>010</t>
  </si>
  <si>
    <t>012</t>
  </si>
  <si>
    <t>Maíz suave</t>
  </si>
  <si>
    <t>013</t>
  </si>
  <si>
    <t>014</t>
  </si>
  <si>
    <t>015</t>
  </si>
  <si>
    <t>Quinua</t>
  </si>
  <si>
    <t>016</t>
  </si>
  <si>
    <t>017</t>
  </si>
  <si>
    <t>018</t>
  </si>
  <si>
    <t>Trigo</t>
  </si>
  <si>
    <t>019</t>
  </si>
  <si>
    <t>020</t>
  </si>
  <si>
    <t>021</t>
  </si>
  <si>
    <t>Otros cereales</t>
  </si>
  <si>
    <t>022</t>
  </si>
  <si>
    <t>023</t>
  </si>
  <si>
    <t>024</t>
  </si>
  <si>
    <t>Cebolla de rama y otros vegetales aliáceos</t>
  </si>
  <si>
    <t>025</t>
  </si>
  <si>
    <t>026</t>
  </si>
  <si>
    <t>027</t>
  </si>
  <si>
    <t>Coliflores y brócoli</t>
  </si>
  <si>
    <t>028</t>
  </si>
  <si>
    <t>029</t>
  </si>
  <si>
    <t>030</t>
  </si>
  <si>
    <t>Fréjol</t>
  </si>
  <si>
    <t>031</t>
  </si>
  <si>
    <t>032</t>
  </si>
  <si>
    <t>033</t>
  </si>
  <si>
    <t>Arvejas verdes</t>
  </si>
  <si>
    <t>034</t>
  </si>
  <si>
    <t>035</t>
  </si>
  <si>
    <t>036</t>
  </si>
  <si>
    <t>Otros vegetales verdes leguminosos</t>
  </si>
  <si>
    <t>037</t>
  </si>
  <si>
    <t>038</t>
  </si>
  <si>
    <t>039</t>
  </si>
  <si>
    <t>Tomates de mesa (riñón)</t>
  </si>
  <si>
    <t>040</t>
  </si>
  <si>
    <t>041</t>
  </si>
  <si>
    <t>042</t>
  </si>
  <si>
    <t>Otras Hortalizas frescas n.c.p.</t>
  </si>
  <si>
    <t>043</t>
  </si>
  <si>
    <t>044</t>
  </si>
  <si>
    <t>045</t>
  </si>
  <si>
    <t>Otros tipos de cultivos n.c.p.</t>
  </si>
  <si>
    <t>046</t>
  </si>
  <si>
    <t>047</t>
  </si>
  <si>
    <t>048</t>
  </si>
  <si>
    <t>Banano y plátano</t>
  </si>
  <si>
    <t>049</t>
  </si>
  <si>
    <t>050</t>
  </si>
  <si>
    <t>051</t>
  </si>
  <si>
    <t>Limones y limas</t>
  </si>
  <si>
    <t>052</t>
  </si>
  <si>
    <t>053</t>
  </si>
  <si>
    <t>054</t>
  </si>
  <si>
    <t>Naranja</t>
  </si>
  <si>
    <t>055</t>
  </si>
  <si>
    <t>056</t>
  </si>
  <si>
    <t>057</t>
  </si>
  <si>
    <t>Otras frutas cítricas</t>
  </si>
  <si>
    <t>058</t>
  </si>
  <si>
    <t>059</t>
  </si>
  <si>
    <t>060</t>
  </si>
  <si>
    <t>Aguacate</t>
  </si>
  <si>
    <t>061</t>
  </si>
  <si>
    <t>062</t>
  </si>
  <si>
    <t>063</t>
  </si>
  <si>
    <t>Mangos y guayabas</t>
  </si>
  <si>
    <t>064</t>
  </si>
  <si>
    <t>065</t>
  </si>
  <si>
    <t>066</t>
  </si>
  <si>
    <t>Maracuyá</t>
  </si>
  <si>
    <t>067</t>
  </si>
  <si>
    <t>068</t>
  </si>
  <si>
    <t>069</t>
  </si>
  <si>
    <t>Otras frutas tropicales y subtropicales</t>
  </si>
  <si>
    <t>070</t>
  </si>
  <si>
    <t>071</t>
  </si>
  <si>
    <t>072</t>
  </si>
  <si>
    <t>Piñas</t>
  </si>
  <si>
    <t>073</t>
  </si>
  <si>
    <t>074</t>
  </si>
  <si>
    <t>175</t>
  </si>
  <si>
    <t>Otras frutas n.c.p. y nueces</t>
  </si>
  <si>
    <t>076</t>
  </si>
  <si>
    <t>077</t>
  </si>
  <si>
    <t>078</t>
  </si>
  <si>
    <t>Cultivo de palmas de aceite (palma africana)</t>
  </si>
  <si>
    <t>079</t>
  </si>
  <si>
    <t>080</t>
  </si>
  <si>
    <t>081</t>
  </si>
  <si>
    <t>Granos de soya, semillas para plantar</t>
  </si>
  <si>
    <t>082</t>
  </si>
  <si>
    <t>083</t>
  </si>
  <si>
    <t>084</t>
  </si>
  <si>
    <t>Maní con cáscara, semillas para plantar</t>
  </si>
  <si>
    <t>085</t>
  </si>
  <si>
    <t>086</t>
  </si>
  <si>
    <t>087</t>
  </si>
  <si>
    <t>Otros cultivo de semillas oleaginosas</t>
  </si>
  <si>
    <t>088</t>
  </si>
  <si>
    <t>089</t>
  </si>
  <si>
    <t>090</t>
  </si>
  <si>
    <t>Otros cultivos de frutos oleaginosos</t>
  </si>
  <si>
    <t>091</t>
  </si>
  <si>
    <t>092</t>
  </si>
  <si>
    <t>093</t>
  </si>
  <si>
    <t>Papas</t>
  </si>
  <si>
    <t>094</t>
  </si>
  <si>
    <t>095</t>
  </si>
  <si>
    <t>096</t>
  </si>
  <si>
    <t>Yuca</t>
  </si>
  <si>
    <t>097</t>
  </si>
  <si>
    <t>098</t>
  </si>
  <si>
    <t>099</t>
  </si>
  <si>
    <t>Otras Raíces y tubérculos comestibles ricos en almidón o inulina n.c.p.</t>
  </si>
  <si>
    <t>100</t>
  </si>
  <si>
    <t>101</t>
  </si>
  <si>
    <t>102</t>
  </si>
  <si>
    <t>Cacao en grano</t>
  </si>
  <si>
    <t>103</t>
  </si>
  <si>
    <t>104</t>
  </si>
  <si>
    <t>105</t>
  </si>
  <si>
    <t>Café en grano</t>
  </si>
  <si>
    <t>106</t>
  </si>
  <si>
    <t>107</t>
  </si>
  <si>
    <t>108</t>
  </si>
  <si>
    <t>Otras plantas aromáticas, estimulantes y especias n.c.p.</t>
  </si>
  <si>
    <t>109</t>
  </si>
  <si>
    <t>110</t>
  </si>
  <si>
    <t>111</t>
  </si>
  <si>
    <t>Vegetales leguminosos secos</t>
  </si>
  <si>
    <t>Fréjol seco</t>
  </si>
  <si>
    <t>112</t>
  </si>
  <si>
    <t>113</t>
  </si>
  <si>
    <t>114</t>
  </si>
  <si>
    <t>115</t>
  </si>
  <si>
    <t>116</t>
  </si>
  <si>
    <t>117</t>
  </si>
  <si>
    <t>Cosechas de azúcar</t>
  </si>
  <si>
    <t>118</t>
  </si>
  <si>
    <t>119</t>
  </si>
  <si>
    <t>120</t>
  </si>
  <si>
    <t>Claveles</t>
  </si>
  <si>
    <t>121</t>
  </si>
  <si>
    <t>122</t>
  </si>
  <si>
    <t>123</t>
  </si>
  <si>
    <t>Craspedia y capullos de flores de Craspedia</t>
  </si>
  <si>
    <t>124</t>
  </si>
  <si>
    <t>125</t>
  </si>
  <si>
    <t>126</t>
  </si>
  <si>
    <t>Flores de crisantemos y capullos de flores de crisantemos</t>
  </si>
  <si>
    <t>127</t>
  </si>
  <si>
    <t>128</t>
  </si>
  <si>
    <t>129</t>
  </si>
  <si>
    <t>Girasoles y capullos de flores de Girasoles</t>
  </si>
  <si>
    <t>130</t>
  </si>
  <si>
    <t>131</t>
  </si>
  <si>
    <t>132</t>
  </si>
  <si>
    <t>Gypsophila y capullos de flores de Gypsophila</t>
  </si>
  <si>
    <t>133</t>
  </si>
  <si>
    <t>134</t>
  </si>
  <si>
    <t>135</t>
  </si>
  <si>
    <t>Orquídeas</t>
  </si>
  <si>
    <t>136</t>
  </si>
  <si>
    <t>137</t>
  </si>
  <si>
    <t>138</t>
  </si>
  <si>
    <t>Rosas</t>
  </si>
  <si>
    <t>139</t>
  </si>
  <si>
    <t>140</t>
  </si>
  <si>
    <t>141</t>
  </si>
  <si>
    <t>semillas de flores</t>
  </si>
  <si>
    <t>142</t>
  </si>
  <si>
    <t>143</t>
  </si>
  <si>
    <t>144</t>
  </si>
  <si>
    <t>Palmito</t>
  </si>
  <si>
    <t>145</t>
  </si>
  <si>
    <t>146</t>
  </si>
  <si>
    <t>147</t>
  </si>
  <si>
    <t>Plantas de fibras, plantas vivas, flores y capullos de flores, tabaco no procesado y caucho natural</t>
  </si>
  <si>
    <t>148</t>
  </si>
  <si>
    <t>149</t>
  </si>
  <si>
    <t>150</t>
  </si>
  <si>
    <t>Tabaco sin elaborar</t>
  </si>
  <si>
    <t>151</t>
  </si>
  <si>
    <t>152</t>
  </si>
  <si>
    <t>153</t>
  </si>
  <si>
    <t>Otras plantas de fibras, plantas vivas, flores y capullos de flores, tabaco no procesado y caucho natural</t>
  </si>
  <si>
    <t>154</t>
  </si>
  <si>
    <t>155</t>
  </si>
  <si>
    <t>156</t>
  </si>
  <si>
    <t>Productos del forraje, semillas de remolacha y semillas de plantas forrajeras</t>
  </si>
  <si>
    <t>157</t>
  </si>
  <si>
    <t>158</t>
  </si>
  <si>
    <t>159</t>
  </si>
  <si>
    <t>Propagación de plantas</t>
  </si>
  <si>
    <t>160</t>
  </si>
  <si>
    <t>161</t>
  </si>
  <si>
    <t>162</t>
  </si>
  <si>
    <t>Otras Flores</t>
  </si>
  <si>
    <t>163</t>
  </si>
  <si>
    <t>164</t>
  </si>
  <si>
    <t>165</t>
  </si>
  <si>
    <t>Animales Bovinos Vivos</t>
  </si>
  <si>
    <t>166</t>
  </si>
  <si>
    <t>167</t>
  </si>
  <si>
    <t>168</t>
  </si>
  <si>
    <t>Caballos y otros equinos</t>
  </si>
  <si>
    <t>169</t>
  </si>
  <si>
    <t>170</t>
  </si>
  <si>
    <t>Caprinos (cabras) y Ovinos (ovejas)</t>
  </si>
  <si>
    <t>171</t>
  </si>
  <si>
    <t>172</t>
  </si>
  <si>
    <t>173</t>
  </si>
  <si>
    <t>Porcinos/cerdos</t>
  </si>
  <si>
    <t>174</t>
  </si>
  <si>
    <t>176</t>
  </si>
  <si>
    <t>Pollos y gallinas</t>
  </si>
  <si>
    <t>177</t>
  </si>
  <si>
    <t>178</t>
  </si>
  <si>
    <t>179</t>
  </si>
  <si>
    <t>Otras aves y animales vivos n.c.p.</t>
  </si>
  <si>
    <t>180</t>
  </si>
  <si>
    <t>181</t>
  </si>
  <si>
    <t>182</t>
  </si>
  <si>
    <t>Leche cruda</t>
  </si>
  <si>
    <t>183</t>
  </si>
  <si>
    <t>184</t>
  </si>
  <si>
    <t>185</t>
  </si>
  <si>
    <t>Huevos de gallina o de otras aves, con cáscara, frescos</t>
  </si>
  <si>
    <t>186</t>
  </si>
  <si>
    <t>187</t>
  </si>
  <si>
    <t>188</t>
  </si>
  <si>
    <t>otros productos animales n.c.p.</t>
  </si>
  <si>
    <t>189</t>
  </si>
  <si>
    <t>190</t>
  </si>
  <si>
    <t>191</t>
  </si>
  <si>
    <t>Madera sin elaborar</t>
  </si>
  <si>
    <t>192</t>
  </si>
  <si>
    <t>193</t>
  </si>
  <si>
    <t>194</t>
  </si>
  <si>
    <t>Productos forestales no madereros</t>
  </si>
  <si>
    <t>195</t>
  </si>
  <si>
    <t>196</t>
  </si>
  <si>
    <t>197</t>
  </si>
  <si>
    <t>Atunes vivos, frescos o refrigerados (acuicultura)</t>
  </si>
  <si>
    <t>198</t>
  </si>
  <si>
    <t>199</t>
  </si>
  <si>
    <t>200</t>
  </si>
  <si>
    <t>Atunes vivos, frescos o refrigerados (pesca)</t>
  </si>
  <si>
    <t>201</t>
  </si>
  <si>
    <t>202</t>
  </si>
  <si>
    <t>203</t>
  </si>
  <si>
    <t>Peces vivos, frescos o refrigerados (excepto atún, acuicultura)</t>
  </si>
  <si>
    <t>204</t>
  </si>
  <si>
    <t>205</t>
  </si>
  <si>
    <t>206</t>
  </si>
  <si>
    <t>Peces vivos, frescos o refrigerados (excepto atún,pesca)</t>
  </si>
  <si>
    <t>207</t>
  </si>
  <si>
    <t>208</t>
  </si>
  <si>
    <t>209</t>
  </si>
  <si>
    <t>Camarón fresco o refrigerado (acuicultura)</t>
  </si>
  <si>
    <t>210</t>
  </si>
  <si>
    <t>211</t>
  </si>
  <si>
    <t>212</t>
  </si>
  <si>
    <t>Camarón fresco o refrigerado (pesca)</t>
  </si>
  <si>
    <t>213</t>
  </si>
  <si>
    <t>214</t>
  </si>
  <si>
    <t>215</t>
  </si>
  <si>
    <t>Crustáceos (excluye camarón), sin congelar; ostras; otros moluscos e invertebrados acuáticos, vivos, frescos o refrigerados; otras plantas y animales acuáticos (acuicultura)</t>
  </si>
  <si>
    <t>216</t>
  </si>
  <si>
    <t>217</t>
  </si>
  <si>
    <t>218</t>
  </si>
  <si>
    <t>Crustáceos (excluye camarón), sin congelar; ostras; otros moluscos e invertebrados acuáticos, vivos, frescos o refrigerados; otras plantas y animales acuáticos (pesca).</t>
  </si>
  <si>
    <t>219</t>
  </si>
  <si>
    <t>220</t>
  </si>
  <si>
    <t>221</t>
  </si>
  <si>
    <t>257</t>
  </si>
  <si>
    <t>Servicios Petroleros</t>
  </si>
  <si>
    <t>222</t>
  </si>
  <si>
    <t>223</t>
  </si>
  <si>
    <t>224</t>
  </si>
  <si>
    <t xml:space="preserve">Petróleo crudo </t>
  </si>
  <si>
    <t>225</t>
  </si>
  <si>
    <t>226</t>
  </si>
  <si>
    <t>227</t>
  </si>
  <si>
    <t>Gas natural</t>
  </si>
  <si>
    <t>228</t>
  </si>
  <si>
    <t>229</t>
  </si>
  <si>
    <t>230</t>
  </si>
  <si>
    <t>Minerales metálicos</t>
  </si>
  <si>
    <t>231</t>
  </si>
  <si>
    <t>232</t>
  </si>
  <si>
    <t>233</t>
  </si>
  <si>
    <t>Piedra, arena y arcilla</t>
  </si>
  <si>
    <t>234</t>
  </si>
  <si>
    <t>235</t>
  </si>
  <si>
    <t>236</t>
  </si>
  <si>
    <t>Otros minerales</t>
  </si>
  <si>
    <t>237</t>
  </si>
  <si>
    <t>238</t>
  </si>
  <si>
    <t>239</t>
  </si>
  <si>
    <t>Energía eléctrica, gas de ciudad, vapor y agua caliente</t>
  </si>
  <si>
    <t>240</t>
  </si>
  <si>
    <t>241</t>
  </si>
  <si>
    <t>242</t>
  </si>
  <si>
    <t>691</t>
  </si>
  <si>
    <t>Servicios de distribución de electricidad y gas</t>
  </si>
  <si>
    <t>243</t>
  </si>
  <si>
    <t>244</t>
  </si>
  <si>
    <t>245</t>
  </si>
  <si>
    <t>Agua</t>
  </si>
  <si>
    <t>246</t>
  </si>
  <si>
    <t>247</t>
  </si>
  <si>
    <t>248</t>
  </si>
  <si>
    <t>Servicios de alcantarillado, distribución y comercialización de agua</t>
  </si>
  <si>
    <t>249</t>
  </si>
  <si>
    <t>250</t>
  </si>
  <si>
    <t>251</t>
  </si>
  <si>
    <t>Carne de ganado bovino</t>
  </si>
  <si>
    <t>252</t>
  </si>
  <si>
    <t>253</t>
  </si>
  <si>
    <t>254</t>
  </si>
  <si>
    <t>Carne de ganado porcino</t>
  </si>
  <si>
    <t>255</t>
  </si>
  <si>
    <t>256</t>
  </si>
  <si>
    <t xml:space="preserve">Carne de otras aves de corral </t>
  </si>
  <si>
    <t>Carne de otro tipo de animales n.c.p.</t>
  </si>
  <si>
    <t>Carne de pollo</t>
  </si>
  <si>
    <t>Despojos comestibles de mamíferos y aves de corral</t>
  </si>
  <si>
    <t>Embutidos, conservas y preparados de carne</t>
  </si>
  <si>
    <t>Otros productos cárnicos n.c.p.</t>
  </si>
  <si>
    <t>Pescado congelado, seco o salado; filetes de pescado</t>
  </si>
  <si>
    <t>Camarón elaborado</t>
  </si>
  <si>
    <t>Harina de pescado (excepto de consumo humano)</t>
  </si>
  <si>
    <t>Preparados y conservas de pescado y de otras especies acúaticas, y otros productos de especies acuáticas elaboradas (incluye servicios de procesamiento de pescado)</t>
  </si>
  <si>
    <t>Otros productos de especies acuáticas no aptos para el consumo humano</t>
  </si>
  <si>
    <t>Coliflores y brócoli congelados</t>
  </si>
  <si>
    <t>Preparaciones y conservas de verduras, legumbres y patatas (excepto coliflores y brócoli congelados)</t>
  </si>
  <si>
    <t>Frutas y nueces preparados y conservados</t>
  </si>
  <si>
    <t>Aceites vegetales, crudo</t>
  </si>
  <si>
    <t>Aceites vegetales, refinado</t>
  </si>
  <si>
    <t>Grasas y aceites animales</t>
  </si>
  <si>
    <t>Margarina y grasas vegetales</t>
  </si>
  <si>
    <t>Otros productos de aceites y grasas de origen vegetal y animal</t>
  </si>
  <si>
    <t>Leche elaborada</t>
  </si>
  <si>
    <t>Productos derivados de la leche</t>
  </si>
  <si>
    <t>Arroz pilado, blanqueado y pulido</t>
  </si>
  <si>
    <t>Harina de trigo</t>
  </si>
  <si>
    <t>Otras harinas vegetales, sémolas y otros productos</t>
  </si>
  <si>
    <t>Almidones y sus productos; azúcares y jarabes de azúcar n.c.p.</t>
  </si>
  <si>
    <t>Productos elaborados en la alimentación de animales</t>
  </si>
  <si>
    <t>Productos de panadería</t>
  </si>
  <si>
    <t>Azúcar</t>
  </si>
  <si>
    <t>Cacao elaborado sin edulcorantes</t>
  </si>
  <si>
    <t>Chocolate y bombones (incluye polvo de cacao con edulcorante)</t>
  </si>
  <si>
    <t>Productos de confitería</t>
  </si>
  <si>
    <t>Macarrones, fideos, alcuzcuz y productos farináceos análogos</t>
  </si>
  <si>
    <t>Café tostado, molido, soluble y otros n.c.p.</t>
  </si>
  <si>
    <t>Otros productos alimenticios n.c.p.</t>
  </si>
  <si>
    <t>Alcohol etílico y bebidas alcohólicas</t>
  </si>
  <si>
    <t>Licores de malta y malta</t>
  </si>
  <si>
    <t>Bebidas no alcohólicas; aguas minerales embotelladas</t>
  </si>
  <si>
    <t>Productos del tabaco</t>
  </si>
  <si>
    <t>Hilos e hilados de fibras textiles</t>
  </si>
  <si>
    <t>Tejidos y telas de fibras textiles</t>
  </si>
  <si>
    <t>Confecciones con materiales textiles (excepto prendas de vestir)</t>
  </si>
  <si>
    <t>Tejidos de punto o ganchillo; prendas de vestir</t>
  </si>
  <si>
    <t>Cuero y productos de cuero (excepto calzado)</t>
  </si>
  <si>
    <t>Calzado de cualquier material y sus partes</t>
  </si>
  <si>
    <t>Madera aserrada, cortada o descortezada; y otras elaboraciones</t>
  </si>
  <si>
    <t xml:space="preserve">Tableros, paneles y hojas de madera </t>
  </si>
  <si>
    <t>Obras de carpintería para edificios y construcción</t>
  </si>
  <si>
    <t>Cajas, cajones y otros productos de madera, corcho y trensables</t>
  </si>
  <si>
    <t>321</t>
  </si>
  <si>
    <t>Pasta de papel</t>
  </si>
  <si>
    <t>Papel y cartón</t>
  </si>
  <si>
    <t>Cajas de cartón y otros productos de papel y cartón</t>
  </si>
  <si>
    <t>Productos editoriales imprentas y otros productos n.c.p.</t>
  </si>
  <si>
    <t>Otros productos y subproductos de petróleo; coque y alquitrán</t>
  </si>
  <si>
    <t>Gasolina para motor, incluso gasolina de aviación</t>
  </si>
  <si>
    <t>Naftas y aceites destilados ligeros o livianos</t>
  </si>
  <si>
    <t>Diesel</t>
  </si>
  <si>
    <t>Fuel Oil</t>
  </si>
  <si>
    <t>Otros combustibles y aceites lubricantes de petróleo</t>
  </si>
  <si>
    <t xml:space="preserve">Gases de hidrocarburos </t>
  </si>
  <si>
    <t>Productos químicos básicos</t>
  </si>
  <si>
    <t>Fertilizantes y pesticidas</t>
  </si>
  <si>
    <t>Plásticos primarios y caucho sintético y artificial</t>
  </si>
  <si>
    <t>351</t>
  </si>
  <si>
    <t>Pinturas y barnices y productos conexos; colores para la pintura artística; tinta</t>
  </si>
  <si>
    <t>352</t>
  </si>
  <si>
    <t>Productos farmacéuticos</t>
  </si>
  <si>
    <t>Jabón y detergentes</t>
  </si>
  <si>
    <t>Preparados para limpiar y pulir</t>
  </si>
  <si>
    <t>Perfumes y preparados de tocador</t>
  </si>
  <si>
    <t>Productos químicos n.c.p.</t>
  </si>
  <si>
    <t>Fibras textiles manufacturadas</t>
  </si>
  <si>
    <t>361</t>
  </si>
  <si>
    <t>Tiras y tubos de caucho</t>
  </si>
  <si>
    <t>362</t>
  </si>
  <si>
    <t>Otros productos de caucho</t>
  </si>
  <si>
    <t>Productos de plástico</t>
  </si>
  <si>
    <t>371</t>
  </si>
  <si>
    <t>Vidrio y productos de vidrio</t>
  </si>
  <si>
    <t>372</t>
  </si>
  <si>
    <t>Artículos de cerámica no estructurales</t>
  </si>
  <si>
    <t xml:space="preserve">Productos refractarios, productos de arcilla no refractarios estructurales </t>
  </si>
  <si>
    <t>Artículos de hormigón, cemento y yeso; cal y yeso</t>
  </si>
  <si>
    <t>Cemento y clinker de cemento</t>
  </si>
  <si>
    <t xml:space="preserve">Piedras y otros productos de minerales no metálicos </t>
  </si>
  <si>
    <t>381</t>
  </si>
  <si>
    <t>Muebles</t>
  </si>
  <si>
    <t>Otros productos manufacturados diversos</t>
  </si>
  <si>
    <t>Construcciones prefabricadas</t>
  </si>
  <si>
    <t>411</t>
  </si>
  <si>
    <t>Productos básicos de hierro y acero</t>
  </si>
  <si>
    <t>412</t>
  </si>
  <si>
    <t>Productos de hierro o acero</t>
  </si>
  <si>
    <t>Metales preciosos, comunes y metales revestidos con metales preciosos</t>
  </si>
  <si>
    <t>Productos de otros metales</t>
  </si>
  <si>
    <t>Productos metálicos estructurales, tanques, reservorios y contenedores, generadores de vapor, y sus partes</t>
  </si>
  <si>
    <t>Productos domésticos de metal</t>
  </si>
  <si>
    <t>Otros productos metálicos elaborados n.c.p.</t>
  </si>
  <si>
    <t>Maquinaria para usos generales</t>
  </si>
  <si>
    <t>Maquinaria para usos especiales (excepto electrodomésticos y sus partes)</t>
  </si>
  <si>
    <t>Electrodomésticos y sus partes</t>
  </si>
  <si>
    <t>Maquinaria de oficina, contabilidad y equipo informático</t>
  </si>
  <si>
    <t>Maquinaria y aparatos eléctricos</t>
  </si>
  <si>
    <t>Equipo y aparatos de radio, de televisión y de comunicación</t>
  </si>
  <si>
    <t>Aparatos médicos, instrumentos de precisión y ópticos, relojes de pared y de mano</t>
  </si>
  <si>
    <t>Vehículos automotores, partes y accesorios</t>
  </si>
  <si>
    <t>Otro equipo y material de transporte n.c.p. (incluye servicios de mantenimiento y reparación)</t>
  </si>
  <si>
    <t>Construcción de edificios no residenciales</t>
  </si>
  <si>
    <t>Construcción de edificios residenciales</t>
  </si>
  <si>
    <t xml:space="preserve">Construcción de obras de ingeniería civil </t>
  </si>
  <si>
    <t>Servicios de preparación del terreno de construcción</t>
  </si>
  <si>
    <t>Servicios de instalación, acabado y finalización de edificios</t>
  </si>
  <si>
    <t>Servicios comerciales</t>
  </si>
  <si>
    <t>Servicios de alojamiento</t>
  </si>
  <si>
    <t>Servicios de suministro de comida y bebida</t>
  </si>
  <si>
    <t>Servicios de transporte de pasajeros por carretera</t>
  </si>
  <si>
    <t>Servicios de transporte de carga por carretera</t>
  </si>
  <si>
    <t>Servicios de transporte por ferrocarril y vía acuática (incluye pasajeros y carga)</t>
  </si>
  <si>
    <t xml:space="preserve">Servicios de transporte de pasajeros por via aérea </t>
  </si>
  <si>
    <t xml:space="preserve">Servicios de transporte de carga por via aérea </t>
  </si>
  <si>
    <t>Servicios de transporte por tubería</t>
  </si>
  <si>
    <t>Servicios de alquiler de vehículos de transporte</t>
  </si>
  <si>
    <t>Servicios auxiliares para el transporte</t>
  </si>
  <si>
    <t>672</t>
  </si>
  <si>
    <t>Servicios de almacenamiento</t>
  </si>
  <si>
    <t>681</t>
  </si>
  <si>
    <t>Servicios postales y de mensajería</t>
  </si>
  <si>
    <t>711</t>
  </si>
  <si>
    <t>Servicios de intermediación financiera, con excepción de servicios bancarios de inversión, servicios de seguros y servicios de pensiones</t>
  </si>
  <si>
    <t>Servicios del banco central</t>
  </si>
  <si>
    <t>SIFMI</t>
  </si>
  <si>
    <t>Servicios de holding e inversión bancaria</t>
  </si>
  <si>
    <t>Otros servicios de seguros</t>
  </si>
  <si>
    <t>Servicios de planes de pensiones</t>
  </si>
  <si>
    <t>Servicios de seguros de vida</t>
  </si>
  <si>
    <t>Servicios de reaseguros</t>
  </si>
  <si>
    <t>Servicios auxiliares de intermediación financiera distintos de los servicios de seguros y de pensiones</t>
  </si>
  <si>
    <t>Servicios auxiliares de seguros y de pensiones</t>
  </si>
  <si>
    <t>Alquiler imputado de vivienda</t>
  </si>
  <si>
    <t>Alquiler de vivienda</t>
  </si>
  <si>
    <t>Otros servicios inmobiliarios</t>
  </si>
  <si>
    <t>Servicios de leasing y concesión de licencias</t>
  </si>
  <si>
    <t>Servicios de veterinaria</t>
  </si>
  <si>
    <t>Otros servicios profesionales y técnicos</t>
  </si>
  <si>
    <t>Servicios jurídicos y contables</t>
  </si>
  <si>
    <t>Servicios de consultoria administrativa y gestión; servicios de la tecnología de la información</t>
  </si>
  <si>
    <t>Servicios de la tecnología de la información</t>
  </si>
  <si>
    <t xml:space="preserve">Servicios de arquitectura, ingenieria y análogos </t>
  </si>
  <si>
    <t>Servicios de publicidad y provisión de espacio o tiempo publicitario</t>
  </si>
  <si>
    <t>Actividades de telecomunicaciones</t>
  </si>
  <si>
    <t>Servicios de telecomunicaciones móviles</t>
  </si>
  <si>
    <t>Servicios de telefonía fija</t>
  </si>
  <si>
    <t>Servicios de telecomunicaciones en internet</t>
  </si>
  <si>
    <t>Servicios de publicación de información en línea, servicios de agencias de prensa</t>
  </si>
  <si>
    <t>Servicios de bibliotecas y archivos</t>
  </si>
  <si>
    <t>Servicios de transmisión, programación y distribución de programas</t>
  </si>
  <si>
    <t>Servicios de investigación y seguridad</t>
  </si>
  <si>
    <t>Servicios relacionados con las agencias de viajes y operadores de viaje</t>
  </si>
  <si>
    <t>Otros servicios auxiliares</t>
  </si>
  <si>
    <t>Servicios de soporte a la agricultura, la caza, la silvicultura, la pesca, la minería y los servicios públicos</t>
  </si>
  <si>
    <t>Servicios de mantenimiento, reparación e instalación (excepto la construcción)</t>
  </si>
  <si>
    <t>Servicios de manufactura en insumos físicos que son propiedad de otros</t>
  </si>
  <si>
    <t>Otros servicios de manufactura, editorial, servicios de imprenta y reproducción y servicios de recuperación de materiales</t>
  </si>
  <si>
    <t>Servicios administrativos del gobierno y servicios públicos administrativos para la comunidad en general</t>
  </si>
  <si>
    <t>Servicios administrativos para el régimen de seguridad social de afiliación obligatoria</t>
  </si>
  <si>
    <t>Servicios de educación preprimaria (Inicial) y primaria (privada)</t>
  </si>
  <si>
    <t>Servicios de educación preprimaria (Inicial) y primaria (pública)</t>
  </si>
  <si>
    <t>Servicios de educación secundaria (privada)</t>
  </si>
  <si>
    <t>Servicios de educación secundaria (pública)</t>
  </si>
  <si>
    <t>Servicios de educación post-secundaria no terciaria y servicios de educación superior (privada)</t>
  </si>
  <si>
    <t>Servicios de educación post-secundaria no terciaria y servicios de educación superior (pública)</t>
  </si>
  <si>
    <t>Otros servicios de enseñanza, capacitación y servicios de apoyo educativo (privada)</t>
  </si>
  <si>
    <t>Otros servicios de enseñanza, capacitación y servicios de apoyo educativo (pública)</t>
  </si>
  <si>
    <t>Servicios de salud humana y servicios sociales (privada)</t>
  </si>
  <si>
    <t>Servicios de salud humana y Servicios sociales (pública)</t>
  </si>
  <si>
    <t>Desperdicios y gestión de desechos, servicios de reciclado, y actividades de saneamiento</t>
  </si>
  <si>
    <t>Servicios de asociaciones y actividades de servicios personales, otros servicios</t>
  </si>
  <si>
    <t>Servicios religiosos</t>
  </si>
  <si>
    <t>Servicios de esparcimiento, culturales y deportivos</t>
  </si>
  <si>
    <t xml:space="preserve">Servicios domésticos </t>
  </si>
  <si>
    <t>Compras Directas</t>
  </si>
  <si>
    <t>Ajuste CIF/FOB</t>
  </si>
  <si>
    <t>Totales</t>
  </si>
  <si>
    <t>Total gasto de consumo final de las Instituciones sin Fines de Lucro que sirven a los hogares
(pc)</t>
  </si>
  <si>
    <t>Formación bruta de capital fijo</t>
  </si>
  <si>
    <t>Variación de existencias</t>
  </si>
  <si>
    <t>Utilización
total
(pc)</t>
  </si>
  <si>
    <t xml:space="preserve"> </t>
  </si>
  <si>
    <t>VAB</t>
  </si>
  <si>
    <t>VALOR AGREGADO BRUTO</t>
  </si>
  <si>
    <t>77</t>
  </si>
  <si>
    <t>78</t>
  </si>
  <si>
    <t>Total
consumo
 intermedio
(pc)</t>
  </si>
  <si>
    <t xml:space="preserve">Huevos con cáscara, conservados o cocidos </t>
  </si>
  <si>
    <t>TOTAL</t>
  </si>
  <si>
    <t>Total gasto de consumo final de los hogares residentes
(pc)</t>
  </si>
  <si>
    <t>Gasto de consumo final del Gobierno General (pc)</t>
  </si>
  <si>
    <t>Exportaciones de bienes y servicios (pc)</t>
  </si>
  <si>
    <t>Exportaciones de bienes y servicios (pb)</t>
  </si>
  <si>
    <t>Total
consumo
 intermedio
(pb)</t>
  </si>
  <si>
    <t>Total gasto de consumo final de los hogares residentes
(pb)</t>
  </si>
  <si>
    <t>Gasto de consumo final del Gobierno General (pb)</t>
  </si>
  <si>
    <t>Total gasto de consumo final de las Instituciones sin Fines de Lucro que sirven a los hogares
(pb)</t>
  </si>
  <si>
    <t>Formación bruta de capital fijo (pb)</t>
  </si>
  <si>
    <t>Utilización
total
(pb)</t>
  </si>
  <si>
    <t>REMUNERACIONES</t>
  </si>
  <si>
    <t>261</t>
  </si>
  <si>
    <t>271</t>
  </si>
  <si>
    <t>281</t>
  </si>
  <si>
    <t>291</t>
  </si>
  <si>
    <t>301</t>
  </si>
  <si>
    <t>311</t>
  </si>
  <si>
    <t>331</t>
  </si>
  <si>
    <t>341</t>
  </si>
  <si>
    <t>391</t>
  </si>
  <si>
    <t>401</t>
  </si>
  <si>
    <t>421</t>
  </si>
  <si>
    <t>431</t>
  </si>
  <si>
    <t>441</t>
  </si>
  <si>
    <t>451</t>
  </si>
  <si>
    <t>461</t>
  </si>
  <si>
    <t>471</t>
  </si>
  <si>
    <t>481</t>
  </si>
  <si>
    <t>491</t>
  </si>
  <si>
    <t>501</t>
  </si>
  <si>
    <t>511</t>
  </si>
  <si>
    <t>521</t>
  </si>
  <si>
    <t>531</t>
  </si>
  <si>
    <t>541</t>
  </si>
  <si>
    <t>551</t>
  </si>
  <si>
    <t>561</t>
  </si>
  <si>
    <t>571</t>
  </si>
  <si>
    <t>581</t>
  </si>
  <si>
    <t>591</t>
  </si>
  <si>
    <t>601</t>
  </si>
  <si>
    <t>611</t>
  </si>
  <si>
    <t>621</t>
  </si>
  <si>
    <t>631</t>
  </si>
  <si>
    <t>641</t>
  </si>
  <si>
    <t>651</t>
  </si>
  <si>
    <t>661</t>
  </si>
  <si>
    <t>671</t>
  </si>
  <si>
    <t>701</t>
  </si>
  <si>
    <t>721</t>
  </si>
  <si>
    <t>731</t>
  </si>
  <si>
    <t>741</t>
  </si>
  <si>
    <t>751</t>
  </si>
  <si>
    <t>761</t>
  </si>
  <si>
    <t>771</t>
  </si>
  <si>
    <t>262</t>
  </si>
  <si>
    <t>272</t>
  </si>
  <si>
    <t>282</t>
  </si>
  <si>
    <t>292</t>
  </si>
  <si>
    <t>302</t>
  </si>
  <si>
    <t>312</t>
  </si>
  <si>
    <t>322</t>
  </si>
  <si>
    <t>332</t>
  </si>
  <si>
    <t>342</t>
  </si>
  <si>
    <t>382</t>
  </si>
  <si>
    <t>392</t>
  </si>
  <si>
    <t>402</t>
  </si>
  <si>
    <t>422</t>
  </si>
  <si>
    <t>432</t>
  </si>
  <si>
    <t>442</t>
  </si>
  <si>
    <t>452</t>
  </si>
  <si>
    <t>462</t>
  </si>
  <si>
    <t>472</t>
  </si>
  <si>
    <t>482</t>
  </si>
  <si>
    <t>492</t>
  </si>
  <si>
    <t>502</t>
  </si>
  <si>
    <t>512</t>
  </si>
  <si>
    <t>522</t>
  </si>
  <si>
    <t>532</t>
  </si>
  <si>
    <t>542</t>
  </si>
  <si>
    <t>552</t>
  </si>
  <si>
    <t>562</t>
  </si>
  <si>
    <t>572</t>
  </si>
  <si>
    <t>582</t>
  </si>
  <si>
    <t>592</t>
  </si>
  <si>
    <t>602</t>
  </si>
  <si>
    <t>612</t>
  </si>
  <si>
    <t>622</t>
  </si>
  <si>
    <t>632</t>
  </si>
  <si>
    <t>642</t>
  </si>
  <si>
    <t>652</t>
  </si>
  <si>
    <t>662</t>
  </si>
  <si>
    <t>682</t>
  </si>
  <si>
    <t>692</t>
  </si>
  <si>
    <t>702</t>
  </si>
  <si>
    <t>712</t>
  </si>
  <si>
    <t>722</t>
  </si>
  <si>
    <t>732</t>
  </si>
  <si>
    <t>742</t>
  </si>
  <si>
    <t>752</t>
  </si>
  <si>
    <t>762</t>
  </si>
  <si>
    <t>772</t>
  </si>
  <si>
    <t>Remuneraciones</t>
  </si>
  <si>
    <t>Total consumo  intermedio (pb)</t>
  </si>
  <si>
    <t>Total gasto de consumo final de los hogares residentes (pb)</t>
  </si>
  <si>
    <t>Total gasto de consumo final de las Instituciones sin Fines de Lucro que sirven a los hogares (pb)</t>
  </si>
  <si>
    <t>Utilización total (pb)</t>
  </si>
  <si>
    <t>Consumo Doméstico (pb)</t>
  </si>
  <si>
    <t>Importaciones (pb)</t>
  </si>
  <si>
    <t>Total Consumo (pb)</t>
  </si>
  <si>
    <t>Impuestos netos sobre productos</t>
  </si>
  <si>
    <t>Total Consumo (pc)</t>
  </si>
  <si>
    <t>Valor Agregado Bruto</t>
  </si>
  <si>
    <t>Impuestos netos sobre la producción</t>
  </si>
  <si>
    <t>EBE / IMB</t>
  </si>
  <si>
    <t>Producción Total</t>
  </si>
  <si>
    <t>Empleo Total</t>
  </si>
  <si>
    <t>Producción Total (cuadre)</t>
  </si>
  <si>
    <t>Cuadre</t>
  </si>
  <si>
    <t>A Chequear futuro CAB</t>
  </si>
  <si>
    <t>Negativos Ci</t>
  </si>
  <si>
    <t>VBP_1</t>
  </si>
  <si>
    <t>VBP_2</t>
  </si>
  <si>
    <t>VBP_3</t>
  </si>
  <si>
    <t>VBP_4</t>
  </si>
  <si>
    <t>VBP_5</t>
  </si>
  <si>
    <t>MIP(IxI)</t>
  </si>
  <si>
    <t>Diferencia</t>
  </si>
  <si>
    <t>SIMULACIONES + ORIGINAL</t>
  </si>
  <si>
    <t>Simulaciones</t>
  </si>
  <si>
    <t>Vt_Of(IxI)</t>
  </si>
  <si>
    <t>Cambios</t>
  </si>
  <si>
    <t>Ci_pc_TOU</t>
  </si>
  <si>
    <t>PCC_TOU</t>
  </si>
  <si>
    <t>Simulación</t>
  </si>
  <si>
    <t>ORIGINAL+ SIMULACION</t>
  </si>
  <si>
    <t>SIMULACION</t>
  </si>
  <si>
    <t>ORIGINAL</t>
  </si>
  <si>
    <t>VBP_6</t>
  </si>
  <si>
    <t>VBP_MIP</t>
  </si>
  <si>
    <t>DIFERENCIA</t>
  </si>
  <si>
    <t>VBP_Sim</t>
  </si>
  <si>
    <t>Diferencia_Sim</t>
  </si>
  <si>
    <t>Controles</t>
  </si>
  <si>
    <t>L_requerimientos_directos_de_empleo</t>
  </si>
  <si>
    <t>multiplicador del empleo</t>
  </si>
  <si>
    <t>Empleo_efecto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</si>
  <si>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Debido a que los efectos en empleo obtenidos por oferta son variados esta simulación solo aplica para EBE e IMB, para las demás variables se deben incluir más restricciones. Por lo tanto, se recomienda unicamente utilizar la simulación de empleo obtenida en la demanda.</t>
    </r>
  </si>
  <si>
    <t>VAB/P1 (Insumo elasticidad)</t>
  </si>
  <si>
    <t>Demanda Final (Insumo para Elasticidad)</t>
  </si>
  <si>
    <t>Ingreso de supuestos del usuario para Simulaciones de impactos en la MIP por cambios en la Oferta</t>
  </si>
  <si>
    <t>PRODUCCIÓN</t>
  </si>
  <si>
    <t>EMPLEO</t>
  </si>
  <si>
    <t>CONSUMO INTERMEDIO IMPORTADO</t>
  </si>
  <si>
    <t>IMPUESTOS A LA PRODUCCIÓN</t>
  </si>
  <si>
    <t>DATOS INICIALES</t>
  </si>
  <si>
    <t>EFECTO DIRECTO EN LA DEMANDA FINAL</t>
  </si>
  <si>
    <t>TASA DE CRECIMIENTO DEL EMPLEO</t>
  </si>
  <si>
    <t>TASA DE CRECIMIENTO DEL CI IMPORTADO</t>
  </si>
  <si>
    <t>TASA DE CRECIMIENTO DEL VAB</t>
  </si>
  <si>
    <t>TASA DE CRECIMIENTO DE LOS IMPUESTOS A LA PRODUCCIÓN</t>
  </si>
  <si>
    <t>DEMANDA FINAL</t>
  </si>
  <si>
    <t>Gasto de consumo final de los Hogares Residentes (pb)</t>
  </si>
  <si>
    <t>Gasto de consumo final de las Instituciones sin Fines de Lucro que sirven a los hogares
(pb)</t>
  </si>
  <si>
    <t>Variación de existencias (pb)</t>
  </si>
  <si>
    <t>VALOR INICIAL DE LA PRODUCCIÓN</t>
  </si>
  <si>
    <t>EMPLEO SITUACIÓN INICIAL</t>
  </si>
  <si>
    <t>CI IMPORTADO</t>
  </si>
  <si>
    <t>EFECTO DIRECTO TOTAL EN LA DEMANDA FINAL</t>
  </si>
  <si>
    <t>VALOR FINAL DE LA PRODUCCIÓN</t>
  </si>
  <si>
    <t>TASA DE CRECIMIENTO DE LA PRODUCCIÓN</t>
  </si>
  <si>
    <t>EMPLEO SITUACION FINAL</t>
  </si>
  <si>
    <t>CI IMPORTADO 
SITUACIÓN FINAL</t>
  </si>
  <si>
    <t>VAB 
SITUACIÓN FINAL</t>
  </si>
  <si>
    <t>REMUNERACIONES
SITUACIÓN FINAL</t>
  </si>
  <si>
    <t>IMPUESTOS A LA PRODUCCIÓN
SITUACIÓN FINAL</t>
  </si>
  <si>
    <t>EBE
SITUACIÓN FINAL</t>
  </si>
  <si>
    <t>Elasticidades</t>
  </si>
  <si>
    <t>CARÁTULA</t>
  </si>
  <si>
    <t>Tablas de utilización</t>
  </si>
  <si>
    <t>Correlacionadores</t>
  </si>
  <si>
    <t>Matriz Insumo-Producto</t>
  </si>
  <si>
    <t>Código producto TOU</t>
  </si>
  <si>
    <t>Descripción producto TOU</t>
  </si>
  <si>
    <t>Código industria TOU</t>
  </si>
  <si>
    <t>Descripción industria TOU</t>
  </si>
  <si>
    <t>Código producto MIP</t>
  </si>
  <si>
    <t>Descripción producto MIP</t>
  </si>
  <si>
    <r>
      <t xml:space="preserve">Elaboración: </t>
    </r>
    <r>
      <rPr>
        <sz val="10"/>
        <color rgb="FF000000"/>
        <rFont val="Arial"/>
        <family val="2"/>
      </rPr>
      <t>BANCO CENTRAL DEL ECUADOR</t>
    </r>
  </si>
  <si>
    <t>2. Tablas de Utilización Nacional a precios de comprador</t>
  </si>
  <si>
    <t>3. Tablas de Utilización Importada a precios de comprador</t>
  </si>
  <si>
    <t>4. Tabla de Utilización Nacional a precios básicos</t>
  </si>
  <si>
    <t>5. Tabla de Utilización Importada a precios básicos</t>
  </si>
  <si>
    <t>ID</t>
  </si>
  <si>
    <t>Código</t>
  </si>
  <si>
    <t>Extracción de minerales metálicos</t>
  </si>
  <si>
    <t>ACTIVIDADES PROFESIONALES, CIENTÍFICAS Y TÉCNICAS, Y ACTIVIDADES DE SERVICIOS ADMINISTRATIVOS Y DE APOYO.</t>
  </si>
  <si>
    <t>Industria                                                                           Industria</t>
  </si>
  <si>
    <t>TOTAL CONSUMO INTERMEDIO A PRECIOS DE COMPRADOR</t>
  </si>
  <si>
    <t>TOTAL CONSUMO INTERMEDIO A PRECIOS BÁSICOS</t>
  </si>
  <si>
    <t>Encadenamientos directos hacia atrás normalizados</t>
  </si>
  <si>
    <t>Encadenamientos directos hacia adelante</t>
  </si>
  <si>
    <t>Encadenamientos directos hacia adelante normalizados</t>
  </si>
  <si>
    <t>Encadenamientos totales hacia atrás normalizados</t>
  </si>
  <si>
    <t>Encadenamientos totales hacia adelante</t>
  </si>
  <si>
    <t>Encadenamientos totales hacia adelante normalizados</t>
  </si>
  <si>
    <t>Simulaciones de impactos en la MIP por cambios en la demanda</t>
  </si>
  <si>
    <t xml:space="preserve">                                                                                        Componentes
Industria                                                                          demanda final
                                                                                   </t>
  </si>
  <si>
    <t>SIMULACIÓN</t>
  </si>
  <si>
    <r>
      <t>Ingrese</t>
    </r>
    <r>
      <rPr>
        <b/>
        <sz val="18"/>
        <color theme="4" tint="-0.249977111117893"/>
        <rFont val="Arial"/>
        <family val="2"/>
      </rPr>
      <t xml:space="preserve"> "Industria" </t>
    </r>
    <r>
      <rPr>
        <b/>
        <sz val="18"/>
        <rFont val="Arial"/>
        <family val="2"/>
      </rPr>
      <t>a buscar:</t>
    </r>
  </si>
  <si>
    <t>cultivo</t>
  </si>
  <si>
    <t>Industrias</t>
  </si>
  <si>
    <t>TOTALES</t>
  </si>
  <si>
    <t xml:space="preserve">Encadenamientos directos hacia atrás </t>
  </si>
  <si>
    <t>Encadenamientos totales hacia atrás</t>
  </si>
  <si>
    <t>EXTRA</t>
  </si>
  <si>
    <t>Cultivo</t>
  </si>
  <si>
    <r>
      <t xml:space="preserve">(1) </t>
    </r>
    <r>
      <rPr>
        <sz val="10"/>
        <color rgb="FF000000"/>
        <rFont val="Arial"/>
        <family val="2"/>
      </rPr>
      <t>Esta matriz se utiliza como insumo para simular los impactos en la MIP por cambios en la demanda final</t>
    </r>
  </si>
  <si>
    <t>Simulaciones de impactos en la MIP por cambios en la oferta</t>
  </si>
  <si>
    <t>INTERPRETACIÓN</t>
  </si>
  <si>
    <r>
      <rPr>
        <b/>
        <sz val="11"/>
        <color theme="1"/>
        <rFont val="Arial"/>
        <family val="2"/>
      </rPr>
      <t xml:space="preserve">* </t>
    </r>
    <r>
      <rPr>
        <sz val="11"/>
        <color theme="1"/>
        <rFont val="Arial"/>
        <family val="2"/>
      </rPr>
      <t>Similar a los multiplicadores de oferta, aunque no idéntico: los multiplicadores de oferta relacionan producción con producción, mientras que este cálculo compara el valor agregado bruto con la producción total.</t>
    </r>
  </si>
  <si>
    <r>
      <t xml:space="preserve">(1) </t>
    </r>
    <r>
      <rPr>
        <sz val="10"/>
        <color rgb="FF000000"/>
        <rFont val="Arial"/>
        <family val="2"/>
      </rPr>
      <t>Esta matriz se utiliza como insumo para simular los impactos en la MIP por cambios en la oferta</t>
    </r>
  </si>
  <si>
    <t xml:space="preserve">                                                                                        Componentes
Industria                                                                          oferta
                                                                                   </t>
  </si>
  <si>
    <t>Comprobación</t>
  </si>
  <si>
    <t>EFECTO DIRECTO EN LA OFERTA</t>
  </si>
  <si>
    <t>EFECTO DIRECTO TOTAL EN LA OFERTA</t>
  </si>
  <si>
    <t>1. Correlacionador TOU - MIP</t>
  </si>
  <si>
    <t>Total datos iniciales</t>
  </si>
  <si>
    <t>Variación total en la demanda</t>
  </si>
  <si>
    <t>Multiplicador de la industria</t>
  </si>
  <si>
    <t>VARIACIÓN ABSOLUTA DEL VALOR DE LA PRODUCCIÓN</t>
  </si>
  <si>
    <t>VARIACIÓN ABSOLUTA DEL EMPLEO</t>
  </si>
  <si>
    <t>VARIACIÓN ABSOLUTA DEL CI IMPORTADO</t>
  </si>
  <si>
    <t>VARIACIÓN ABSOLUTA DEL VAB DEBIDO A:</t>
  </si>
  <si>
    <t>VARIACIÓN ABSOLUTA DE LAS REMUNERACIONES</t>
  </si>
  <si>
    <t>VARIACIÓN ABSOLUTA DE LOS IMPUESTOS A LA PRODUCCIÓN</t>
  </si>
  <si>
    <t>VARIACIÓN ABSOLUTA DEL EBE / IMB</t>
  </si>
  <si>
    <t>TASA DE CRECIMIENTO DEL EBE / IMB</t>
  </si>
  <si>
    <t>TASA DE CRECIMIENTO DEL EBE/ IMB</t>
  </si>
  <si>
    <t xml:space="preserve">VARIACIÓN ABSOLUTA DEL VAB </t>
  </si>
  <si>
    <t>6. Matriz simétrica</t>
  </si>
  <si>
    <t>7. Matriz de coeficientes técnicos</t>
  </si>
  <si>
    <t>8. Matriz inversa</t>
  </si>
  <si>
    <t>9. Ingreso de supuestos</t>
  </si>
  <si>
    <t>10. Matriz simétrica</t>
  </si>
  <si>
    <t>11. Matriz de coeficientes técnicos</t>
  </si>
  <si>
    <t>12. Matriz inversa</t>
  </si>
  <si>
    <t>13. Cambios porcentuales en la matriz simétrica</t>
  </si>
  <si>
    <t>14. Resultados de la simulación</t>
  </si>
  <si>
    <t>15. Ingreso de supuestos</t>
  </si>
  <si>
    <t>16. Matriz simétrica</t>
  </si>
  <si>
    <t>17. Matriz de coeficientes técnicos</t>
  </si>
  <si>
    <t>18. Matriz inversa</t>
  </si>
  <si>
    <t>19. Cambios porcentuales en la matriz simétrica</t>
  </si>
  <si>
    <t>20. Resultados de la simulación</t>
  </si>
  <si>
    <t>21. Elasticidades del Valor Bruto de la Producción (VBP)</t>
  </si>
  <si>
    <t>22. Elasticidades de la Demanda Final (DF)</t>
  </si>
  <si>
    <t>Año: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</si>
</sst>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 * #,##0.00_ ;_ * \-#,##0.00_ ;_ * &quot;-&quot;??_ ;_ @_ "/>
    <numFmt numFmtId="164" formatCode="_-* #,##0.00_-;\-* #,##0.00_-;_-* &quot;-&quot;??_-;_-@_-"/>
    <numFmt numFmtId="165" formatCode="_ * #,##0_ ;_ * \-#,##0_ ;_ * &quot;-&quot;??_ ;_ @_ "/>
    <numFmt numFmtId="166" formatCode="0.0000"/>
    <numFmt numFmtId="167" formatCode="_ * #,##0.00000_ ;_ * \-#,##0.00000_ ;_ * &quot;-&quot;??_ ;_ @_ "/>
    <numFmt numFmtId="168" formatCode="0.00000"/>
    <numFmt numFmtId="169" formatCode="0.0%"/>
    <numFmt numFmtId="170" formatCode="_ * #,##0.0_ ;_ * \-#,##0.0_ ;_ * &quot;-&quot;??_ ;_ @_ "/>
    <numFmt numFmtId="171" formatCode="_(* #,##0_);_(* \(#,##0\);_(* &quot;-&quot;??_);_(@_)"/>
    <numFmt numFmtId="172" formatCode="_ &quot;$&quot;* #,##0_ ;_ &quot;$&quot;* \-#,##0_ ;_ &quot;$&quot;* &quot;-&quot;??_ ;_ @_ "/>
    <numFmt numFmtId="173" formatCode="_ &quot;$&quot;* #,##0.000_ ;_ &quot;$&quot;* \-#,##0.000_ ;_ &quot;$&quot;* &quot;-&quot;??_ ;_ @_ "/>
  </numFmts>
  <fonts count="39" x14ac:knownFonts="1">
    <font>
      <sz val="11"/>
      <color theme="1"/>
      <name val="Calibri"/>
      <family val="2"/>
      <scheme val="minor"/>
    </font>
    <font>
      <b/>
      <u/>
      <sz val="11"/>
      <color rgb="FF0070C0"/>
      <name val="Arial"/>
      <family val="2"/>
    </font>
    <font>
      <b/>
      <u/>
      <sz val="12"/>
      <color theme="1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rgb="FF0070C0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sz val="16"/>
      <color rgb="FFFF00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5"/>
      <color theme="0"/>
      <name val="Arial"/>
      <family val="2"/>
    </font>
    <font>
      <b/>
      <sz val="15"/>
      <color theme="1"/>
      <name val="Arial"/>
      <family val="2"/>
    </font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1"/>
      <color theme="4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8"/>
      <color theme="1"/>
      <name val="Arial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sz val="12"/>
      <color theme="1"/>
      <name val="Arial"/>
      <family val="2"/>
    </font>
    <font>
      <sz val="15"/>
      <color theme="1"/>
      <name val="Arial"/>
      <family val="2"/>
    </font>
    <font>
      <b/>
      <sz val="11"/>
      <color theme="4" tint="-0.499984740745262"/>
      <name val="Arial"/>
      <family val="2"/>
    </font>
    <font>
      <b/>
      <sz val="11"/>
      <color rgb="FF000000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"/>
      <color rgb="FFFFFFFF"/>
      <name val="Arial"/>
    </font>
    <font>
      <sz val="10"/>
      <color rgb="FF000000"/>
      <name val="Arial"/>
      <family val="2"/>
    </font>
    <font>
      <b/>
      <sz val="18"/>
      <color theme="4" tint="-0.249977111117893"/>
      <name val="Arial"/>
      <family val="2"/>
    </font>
    <font>
      <b/>
      <sz val="18"/>
      <name val="Arial"/>
      <family val="2"/>
    </font>
    <font>
      <sz val="11"/>
      <color rgb="FFFFFFFF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FA3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DF2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3">
    <xf numFmtId="0" fontId="0" fillId="0" borderId="0" xfId="0"/>
    <xf numFmtId="0" fontId="1" fillId="2" borderId="0" xfId="0" applyFont="1" applyFill="1" applyAlignment="1">
      <alignment horizontal="left" indent="4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2" borderId="0" xfId="0" applyFont="1" applyFill="1" applyAlignment="1">
      <alignment horizontal="left" indent="4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" xfId="0" applyFont="1" applyBorder="1"/>
    <xf numFmtId="0" fontId="7" fillId="0" borderId="0" xfId="0" applyFont="1" applyAlignment="1">
      <alignment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6" borderId="18" xfId="0" applyNumberFormat="1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4" fontId="6" fillId="6" borderId="25" xfId="0" applyNumberFormat="1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/>
    </xf>
    <xf numFmtId="164" fontId="10" fillId="6" borderId="27" xfId="0" applyNumberFormat="1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top" wrapText="1"/>
    </xf>
    <xf numFmtId="164" fontId="6" fillId="6" borderId="5" xfId="0" applyNumberFormat="1" applyFont="1" applyFill="1" applyBorder="1" applyAlignment="1">
      <alignment horizontal="center" wrapText="1"/>
    </xf>
    <xf numFmtId="164" fontId="6" fillId="6" borderId="6" xfId="0" applyNumberFormat="1" applyFont="1" applyFill="1" applyBorder="1" applyAlignment="1">
      <alignment horizontal="center" vertical="top" wrapText="1"/>
    </xf>
    <xf numFmtId="0" fontId="14" fillId="4" borderId="28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164" fontId="6" fillId="2" borderId="30" xfId="0" applyNumberFormat="1" applyFont="1" applyFill="1" applyBorder="1" applyAlignment="1">
      <alignment horizontal="center" vertical="center" wrapText="1"/>
    </xf>
    <xf numFmtId="164" fontId="6" fillId="2" borderId="25" xfId="0" applyNumberFormat="1" applyFont="1" applyFill="1" applyBorder="1" applyAlignment="1">
      <alignment horizontal="center" vertical="center" wrapText="1"/>
    </xf>
    <xf numFmtId="164" fontId="6" fillId="6" borderId="31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3" fillId="0" borderId="32" xfId="0" applyFont="1" applyBorder="1" applyAlignment="1">
      <alignment vertical="center"/>
    </xf>
    <xf numFmtId="0" fontId="15" fillId="0" borderId="7" xfId="0" applyFont="1" applyBorder="1" applyAlignment="1">
      <alignment horizontal="center" vertical="center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13" fillId="0" borderId="0" xfId="0" applyFont="1"/>
    <xf numFmtId="165" fontId="3" fillId="0" borderId="1" xfId="0" applyNumberFormat="1" applyFont="1" applyBorder="1" applyAlignment="1">
      <alignment vertical="center"/>
    </xf>
    <xf numFmtId="165" fontId="6" fillId="0" borderId="35" xfId="0" applyNumberFormat="1" applyFont="1" applyBorder="1" applyAlignment="1">
      <alignment vertical="center"/>
    </xf>
    <xf numFmtId="165" fontId="6" fillId="0" borderId="36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65" fontId="3" fillId="0" borderId="17" xfId="0" applyNumberFormat="1" applyFont="1" applyBorder="1" applyAlignment="1">
      <alignment vertical="center"/>
    </xf>
    <xf numFmtId="165" fontId="3" fillId="0" borderId="18" xfId="0" applyNumberFormat="1" applyFont="1" applyBorder="1" applyAlignment="1">
      <alignment vertical="center"/>
    </xf>
    <xf numFmtId="165" fontId="3" fillId="0" borderId="37" xfId="0" applyNumberFormat="1" applyFont="1" applyBorder="1" applyAlignment="1">
      <alignment vertical="center"/>
    </xf>
    <xf numFmtId="165" fontId="3" fillId="0" borderId="32" xfId="0" applyNumberFormat="1" applyFont="1" applyBorder="1" applyAlignment="1">
      <alignment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165" fontId="3" fillId="0" borderId="30" xfId="0" applyNumberFormat="1" applyFont="1" applyBorder="1" applyAlignment="1">
      <alignment vertical="center"/>
    </xf>
    <xf numFmtId="165" fontId="3" fillId="0" borderId="25" xfId="0" applyNumberFormat="1" applyFont="1" applyBorder="1" applyAlignment="1">
      <alignment vertical="center"/>
    </xf>
    <xf numFmtId="165" fontId="3" fillId="0" borderId="34" xfId="0" applyNumberFormat="1" applyFont="1" applyBorder="1" applyAlignment="1">
      <alignment vertical="center"/>
    </xf>
    <xf numFmtId="165" fontId="3" fillId="0" borderId="3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vertical="center"/>
    </xf>
    <xf numFmtId="165" fontId="6" fillId="0" borderId="11" xfId="0" applyNumberFormat="1" applyFont="1" applyBorder="1" applyAlignment="1">
      <alignment vertical="center"/>
    </xf>
    <xf numFmtId="165" fontId="6" fillId="0" borderId="39" xfId="0" applyNumberFormat="1" applyFont="1" applyBorder="1" applyAlignment="1">
      <alignment vertical="center"/>
    </xf>
    <xf numFmtId="165" fontId="3" fillId="0" borderId="40" xfId="0" applyNumberFormat="1" applyFont="1" applyBorder="1" applyAlignment="1">
      <alignment vertical="center"/>
    </xf>
    <xf numFmtId="165" fontId="3" fillId="0" borderId="41" xfId="0" applyNumberFormat="1" applyFont="1" applyBorder="1" applyAlignment="1">
      <alignment vertical="center"/>
    </xf>
    <xf numFmtId="165" fontId="6" fillId="0" borderId="42" xfId="0" applyNumberFormat="1" applyFont="1" applyBorder="1" applyAlignment="1">
      <alignment vertical="center"/>
    </xf>
    <xf numFmtId="165" fontId="6" fillId="0" borderId="43" xfId="0" applyNumberFormat="1" applyFont="1" applyBorder="1" applyAlignment="1">
      <alignment vertical="center"/>
    </xf>
    <xf numFmtId="165" fontId="6" fillId="0" borderId="44" xfId="0" applyNumberFormat="1" applyFont="1" applyBorder="1" applyAlignment="1">
      <alignment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17" xfId="0" applyFont="1" applyBorder="1" applyAlignment="1">
      <alignment horizontal="center" vertical="center"/>
    </xf>
    <xf numFmtId="165" fontId="3" fillId="0" borderId="5" xfId="0" applyNumberFormat="1" applyFont="1" applyBorder="1" applyAlignment="1">
      <alignment vertical="center"/>
    </xf>
    <xf numFmtId="165" fontId="3" fillId="0" borderId="50" xfId="0" applyNumberFormat="1" applyFont="1" applyBorder="1" applyAlignment="1">
      <alignment vertical="center"/>
    </xf>
    <xf numFmtId="165" fontId="3" fillId="0" borderId="51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165" fontId="6" fillId="0" borderId="52" xfId="0" applyNumberFormat="1" applyFont="1" applyBorder="1" applyAlignment="1">
      <alignment vertical="center"/>
    </xf>
    <xf numFmtId="164" fontId="6" fillId="6" borderId="34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3" xfId="0" applyNumberFormat="1" applyFont="1" applyBorder="1" applyAlignment="1">
      <alignment vertical="center"/>
    </xf>
    <xf numFmtId="165" fontId="6" fillId="0" borderId="57" xfId="0" applyNumberFormat="1" applyFont="1" applyBorder="1" applyAlignment="1">
      <alignment vertical="center"/>
    </xf>
    <xf numFmtId="165" fontId="6" fillId="0" borderId="5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5" fontId="6" fillId="0" borderId="10" xfId="0" applyNumberFormat="1" applyFont="1" applyBorder="1" applyAlignment="1">
      <alignment vertical="center"/>
    </xf>
    <xf numFmtId="165" fontId="6" fillId="0" borderId="12" xfId="0" applyNumberFormat="1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5" fontId="6" fillId="0" borderId="58" xfId="0" applyNumberFormat="1" applyFont="1" applyBorder="1" applyAlignment="1">
      <alignment vertical="center"/>
    </xf>
    <xf numFmtId="165" fontId="6" fillId="0" borderId="59" xfId="0" applyNumberFormat="1" applyFont="1" applyBorder="1" applyAlignment="1">
      <alignment vertical="center"/>
    </xf>
    <xf numFmtId="165" fontId="6" fillId="0" borderId="60" xfId="0" applyNumberFormat="1" applyFont="1" applyBorder="1" applyAlignment="1">
      <alignment vertical="center"/>
    </xf>
    <xf numFmtId="165" fontId="6" fillId="0" borderId="61" xfId="0" applyNumberFormat="1" applyFont="1" applyBorder="1" applyAlignment="1">
      <alignment vertical="center"/>
    </xf>
    <xf numFmtId="165" fontId="6" fillId="0" borderId="54" xfId="0" applyNumberFormat="1" applyFont="1" applyBorder="1" applyAlignment="1">
      <alignment vertical="center"/>
    </xf>
    <xf numFmtId="165" fontId="6" fillId="0" borderId="62" xfId="0" applyNumberFormat="1" applyFont="1" applyBorder="1" applyAlignment="1">
      <alignment vertical="center"/>
    </xf>
    <xf numFmtId="165" fontId="3" fillId="0" borderId="7" xfId="0" applyNumberFormat="1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15" fillId="0" borderId="2" xfId="0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0" fontId="6" fillId="0" borderId="10" xfId="0" applyFont="1" applyBorder="1"/>
    <xf numFmtId="0" fontId="6" fillId="0" borderId="0" xfId="0" applyFont="1" applyAlignment="1">
      <alignment horizontal="center"/>
    </xf>
    <xf numFmtId="166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16" fillId="0" borderId="0" xfId="0" applyNumberFormat="1" applyFont="1"/>
    <xf numFmtId="0" fontId="17" fillId="0" borderId="0" xfId="0" applyFont="1" applyAlignment="1">
      <alignment vertical="center"/>
    </xf>
    <xf numFmtId="0" fontId="3" fillId="0" borderId="0" xfId="0" applyFont="1"/>
    <xf numFmtId="165" fontId="3" fillId="0" borderId="0" xfId="0" applyNumberFormat="1" applyFont="1"/>
    <xf numFmtId="164" fontId="6" fillId="6" borderId="51" xfId="0" applyNumberFormat="1" applyFont="1" applyFill="1" applyBorder="1" applyAlignment="1">
      <alignment horizontal="center" vertical="center" wrapText="1"/>
    </xf>
    <xf numFmtId="0" fontId="18" fillId="0" borderId="0" xfId="0" applyFont="1"/>
    <xf numFmtId="165" fontId="18" fillId="0" borderId="0" xfId="0" applyNumberFormat="1" applyFont="1"/>
    <xf numFmtId="0" fontId="3" fillId="0" borderId="48" xfId="0" applyFont="1" applyBorder="1"/>
    <xf numFmtId="0" fontId="6" fillId="0" borderId="52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164" fontId="10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top" wrapText="1"/>
    </xf>
    <xf numFmtId="0" fontId="14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164" fontId="6" fillId="0" borderId="12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vertical="center"/>
    </xf>
    <xf numFmtId="0" fontId="19" fillId="0" borderId="0" xfId="0" applyFont="1" applyAlignment="1">
      <alignment vertical="center"/>
    </xf>
    <xf numFmtId="165" fontId="6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5" fontId="18" fillId="0" borderId="0" xfId="0" applyNumberFormat="1" applyFont="1" applyAlignment="1">
      <alignment vertical="center"/>
    </xf>
    <xf numFmtId="167" fontId="3" fillId="0" borderId="17" xfId="0" applyNumberFormat="1" applyFont="1" applyBorder="1" applyAlignment="1">
      <alignment vertical="center"/>
    </xf>
    <xf numFmtId="167" fontId="3" fillId="0" borderId="18" xfId="0" applyNumberFormat="1" applyFont="1" applyBorder="1" applyAlignment="1">
      <alignment vertical="center"/>
    </xf>
    <xf numFmtId="167" fontId="3" fillId="0" borderId="37" xfId="0" applyNumberFormat="1" applyFont="1" applyBorder="1" applyAlignment="1">
      <alignment vertical="center"/>
    </xf>
    <xf numFmtId="167" fontId="3" fillId="0" borderId="7" xfId="0" applyNumberFormat="1" applyFont="1" applyBorder="1" applyAlignment="1">
      <alignment vertical="center"/>
    </xf>
    <xf numFmtId="167" fontId="3" fillId="0" borderId="9" xfId="0" applyNumberFormat="1" applyFont="1" applyBorder="1" applyAlignment="1">
      <alignment vertical="center"/>
    </xf>
    <xf numFmtId="167" fontId="3" fillId="0" borderId="0" xfId="0" applyNumberFormat="1" applyFont="1" applyAlignment="1">
      <alignment vertical="center"/>
    </xf>
    <xf numFmtId="167" fontId="3" fillId="0" borderId="2" xfId="0" applyNumberFormat="1" applyFont="1" applyBorder="1" applyAlignment="1">
      <alignment vertical="center"/>
    </xf>
    <xf numFmtId="167" fontId="3" fillId="0" borderId="1" xfId="0" applyNumberFormat="1" applyFont="1" applyBorder="1" applyAlignment="1">
      <alignment vertical="center"/>
    </xf>
    <xf numFmtId="167" fontId="3" fillId="0" borderId="32" xfId="0" applyNumberFormat="1" applyFont="1" applyBorder="1" applyAlignment="1">
      <alignment vertical="center"/>
    </xf>
    <xf numFmtId="167" fontId="3" fillId="0" borderId="3" xfId="0" applyNumberFormat="1" applyFont="1" applyBorder="1" applyAlignment="1">
      <alignment vertical="center"/>
    </xf>
    <xf numFmtId="167" fontId="3" fillId="0" borderId="30" xfId="0" applyNumberFormat="1" applyFont="1" applyBorder="1" applyAlignment="1">
      <alignment vertical="center"/>
    </xf>
    <xf numFmtId="167" fontId="3" fillId="0" borderId="25" xfId="0" applyNumberFormat="1" applyFont="1" applyBorder="1" applyAlignment="1">
      <alignment vertical="center"/>
    </xf>
    <xf numFmtId="167" fontId="3" fillId="0" borderId="34" xfId="0" applyNumberFormat="1" applyFont="1" applyBorder="1" applyAlignment="1">
      <alignment vertical="center"/>
    </xf>
    <xf numFmtId="167" fontId="3" fillId="0" borderId="4" xfId="0" applyNumberFormat="1" applyFont="1" applyBorder="1" applyAlignment="1">
      <alignment vertical="center"/>
    </xf>
    <xf numFmtId="167" fontId="3" fillId="0" borderId="6" xfId="0" applyNumberFormat="1" applyFont="1" applyBorder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167" fontId="3" fillId="0" borderId="40" xfId="0" applyNumberFormat="1" applyFont="1" applyBorder="1" applyAlignment="1">
      <alignment vertical="center"/>
    </xf>
    <xf numFmtId="167" fontId="3" fillId="0" borderId="27" xfId="0" applyNumberFormat="1" applyFont="1" applyBorder="1" applyAlignment="1">
      <alignment vertical="center"/>
    </xf>
    <xf numFmtId="167" fontId="3" fillId="0" borderId="50" xfId="0" applyNumberFormat="1" applyFont="1" applyBorder="1" applyAlignment="1">
      <alignment vertical="center"/>
    </xf>
    <xf numFmtId="167" fontId="3" fillId="0" borderId="54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168" fontId="16" fillId="0" borderId="1" xfId="0" applyNumberFormat="1" applyFont="1" applyBorder="1" applyAlignment="1">
      <alignment vertical="center"/>
    </xf>
    <xf numFmtId="168" fontId="16" fillId="0" borderId="0" xfId="0" applyNumberFormat="1" applyFont="1" applyAlignment="1">
      <alignment vertical="center"/>
    </xf>
    <xf numFmtId="0" fontId="3" fillId="0" borderId="63" xfId="0" applyFont="1" applyBorder="1"/>
    <xf numFmtId="0" fontId="20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65" fontId="6" fillId="0" borderId="0" xfId="0" applyNumberFormat="1" applyFont="1"/>
    <xf numFmtId="49" fontId="15" fillId="0" borderId="0" xfId="0" applyNumberFormat="1" applyFont="1" applyAlignment="1">
      <alignment horizontal="center"/>
    </xf>
    <xf numFmtId="167" fontId="3" fillId="0" borderId="64" xfId="0" applyNumberFormat="1" applyFont="1" applyBorder="1" applyAlignment="1">
      <alignment vertical="center"/>
    </xf>
    <xf numFmtId="167" fontId="3" fillId="0" borderId="24" xfId="0" applyNumberFormat="1" applyFont="1" applyBorder="1" applyAlignment="1">
      <alignment vertical="center"/>
    </xf>
    <xf numFmtId="167" fontId="3" fillId="0" borderId="5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9" fontId="3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170" fontId="3" fillId="9" borderId="1" xfId="0" applyNumberFormat="1" applyFont="1" applyFill="1" applyBorder="1" applyAlignment="1">
      <alignment vertical="center"/>
    </xf>
    <xf numFmtId="165" fontId="3" fillId="9" borderId="1" xfId="0" applyNumberFormat="1" applyFont="1" applyFill="1" applyBorder="1" applyAlignment="1">
      <alignment vertical="center"/>
    </xf>
    <xf numFmtId="0" fontId="3" fillId="9" borderId="1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43" fontId="6" fillId="9" borderId="1" xfId="0" applyNumberFormat="1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165" fontId="6" fillId="0" borderId="5" xfId="0" applyNumberFormat="1" applyFont="1" applyBorder="1" applyAlignment="1">
      <alignment vertical="center"/>
    </xf>
    <xf numFmtId="165" fontId="3" fillId="0" borderId="35" xfId="0" applyNumberFormat="1" applyFont="1" applyBorder="1" applyAlignment="1">
      <alignment vertical="center"/>
    </xf>
    <xf numFmtId="165" fontId="3" fillId="0" borderId="52" xfId="0" applyNumberFormat="1" applyFont="1" applyBorder="1" applyAlignment="1">
      <alignment vertical="center"/>
    </xf>
    <xf numFmtId="165" fontId="6" fillId="0" borderId="40" xfId="0" applyNumberFormat="1" applyFont="1" applyBorder="1" applyAlignment="1">
      <alignment vertical="center"/>
    </xf>
    <xf numFmtId="165" fontId="6" fillId="0" borderId="18" xfId="0" applyNumberFormat="1" applyFont="1" applyBorder="1" applyAlignment="1">
      <alignment vertical="center"/>
    </xf>
    <xf numFmtId="165" fontId="6" fillId="0" borderId="37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35" xfId="0" applyFont="1" applyBorder="1" applyAlignment="1">
      <alignment vertical="center"/>
    </xf>
    <xf numFmtId="9" fontId="3" fillId="0" borderId="0" xfId="0" applyNumberFormat="1" applyFont="1" applyAlignment="1">
      <alignment vertical="center"/>
    </xf>
    <xf numFmtId="0" fontId="6" fillId="0" borderId="35" xfId="0" applyFont="1" applyBorder="1" applyAlignment="1">
      <alignment vertical="center"/>
    </xf>
    <xf numFmtId="165" fontId="6" fillId="0" borderId="38" xfId="0" applyNumberFormat="1" applyFont="1" applyBorder="1" applyAlignment="1">
      <alignment vertical="center"/>
    </xf>
    <xf numFmtId="165" fontId="6" fillId="0" borderId="32" xfId="0" applyNumberFormat="1" applyFont="1" applyBorder="1" applyAlignment="1">
      <alignment vertical="center"/>
    </xf>
    <xf numFmtId="165" fontId="6" fillId="0" borderId="50" xfId="0" applyNumberFormat="1" applyFont="1" applyBorder="1" applyAlignment="1">
      <alignment vertical="center"/>
    </xf>
    <xf numFmtId="165" fontId="6" fillId="0" borderId="51" xfId="0" applyNumberFormat="1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167" fontId="6" fillId="0" borderId="36" xfId="0" applyNumberFormat="1" applyFont="1" applyBorder="1" applyAlignment="1">
      <alignment vertical="center"/>
    </xf>
    <xf numFmtId="167" fontId="6" fillId="0" borderId="35" xfId="0" applyNumberFormat="1" applyFont="1" applyBorder="1" applyAlignment="1">
      <alignment vertical="center"/>
    </xf>
    <xf numFmtId="167" fontId="3" fillId="0" borderId="38" xfId="0" applyNumberFormat="1" applyFont="1" applyBorder="1" applyAlignment="1">
      <alignment vertical="center"/>
    </xf>
    <xf numFmtId="167" fontId="6" fillId="0" borderId="52" xfId="0" applyNumberFormat="1" applyFont="1" applyBorder="1" applyAlignment="1">
      <alignment vertical="center"/>
    </xf>
    <xf numFmtId="167" fontId="3" fillId="0" borderId="51" xfId="0" applyNumberFormat="1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1" fontId="16" fillId="0" borderId="0" xfId="0" applyNumberFormat="1" applyFont="1"/>
    <xf numFmtId="0" fontId="21" fillId="8" borderId="0" xfId="0" applyFont="1" applyFill="1" applyAlignment="1">
      <alignment vertical="center"/>
    </xf>
    <xf numFmtId="171" fontId="16" fillId="8" borderId="0" xfId="0" applyNumberFormat="1" applyFont="1" applyFill="1"/>
    <xf numFmtId="0" fontId="6" fillId="5" borderId="41" xfId="0" applyFont="1" applyFill="1" applyBorder="1" applyAlignment="1">
      <alignment horizontal="center" vertical="center" wrapText="1"/>
    </xf>
    <xf numFmtId="0" fontId="22" fillId="5" borderId="2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3" fontId="3" fillId="10" borderId="18" xfId="0" applyNumberFormat="1" applyFont="1" applyFill="1" applyBorder="1" applyAlignment="1" applyProtection="1">
      <alignment vertical="center"/>
      <protection locked="0"/>
    </xf>
    <xf numFmtId="3" fontId="3" fillId="10" borderId="1" xfId="0" applyNumberFormat="1" applyFont="1" applyFill="1" applyBorder="1" applyAlignment="1" applyProtection="1">
      <alignment vertical="center"/>
      <protection locked="0"/>
    </xf>
    <xf numFmtId="3" fontId="3" fillId="10" borderId="5" xfId="0" applyNumberFormat="1" applyFont="1" applyFill="1" applyBorder="1" applyAlignment="1" applyProtection="1">
      <alignment vertical="center"/>
      <protection locked="0"/>
    </xf>
    <xf numFmtId="171" fontId="26" fillId="0" borderId="0" xfId="0" applyNumberFormat="1" applyFont="1"/>
    <xf numFmtId="1" fontId="27" fillId="13" borderId="65" xfId="0" applyNumberFormat="1" applyFont="1" applyFill="1" applyBorder="1" applyAlignment="1" applyProtection="1">
      <alignment horizontal="left" vertical="center"/>
      <protection locked="0"/>
    </xf>
    <xf numFmtId="3" fontId="3" fillId="0" borderId="17" xfId="0" applyNumberFormat="1" applyFont="1" applyBorder="1" applyAlignment="1" applyProtection="1">
      <alignment vertical="center"/>
      <protection locked="0"/>
    </xf>
    <xf numFmtId="3" fontId="3" fillId="0" borderId="18" xfId="0" applyNumberFormat="1" applyFont="1" applyBorder="1" applyAlignment="1" applyProtection="1">
      <alignment vertical="center"/>
      <protection locked="0"/>
    </xf>
    <xf numFmtId="3" fontId="3" fillId="0" borderId="27" xfId="0" applyNumberFormat="1" applyFont="1" applyBorder="1" applyAlignment="1" applyProtection="1">
      <alignment vertical="center"/>
      <protection locked="0"/>
    </xf>
    <xf numFmtId="3" fontId="3" fillId="14" borderId="60" xfId="0" applyNumberFormat="1" applyFont="1" applyFill="1" applyBorder="1" applyAlignment="1">
      <alignment vertical="center"/>
    </xf>
    <xf numFmtId="3" fontId="3" fillId="0" borderId="2" xfId="0" applyNumberFormat="1" applyFont="1" applyBorder="1" applyAlignment="1" applyProtection="1">
      <alignment vertical="center"/>
      <protection locked="0"/>
    </xf>
    <xf numFmtId="3" fontId="3" fillId="0" borderId="1" xfId="0" applyNumberFormat="1" applyFont="1" applyBorder="1" applyAlignment="1" applyProtection="1">
      <alignment vertical="center"/>
      <protection locked="0"/>
    </xf>
    <xf numFmtId="3" fontId="3" fillId="0" borderId="3" xfId="0" applyNumberFormat="1" applyFont="1" applyBorder="1" applyAlignment="1" applyProtection="1">
      <alignment vertical="center"/>
      <protection locked="0"/>
    </xf>
    <xf numFmtId="3" fontId="3" fillId="14" borderId="61" xfId="0" applyNumberFormat="1" applyFont="1" applyFill="1" applyBorder="1" applyAlignment="1">
      <alignment vertical="center"/>
    </xf>
    <xf numFmtId="3" fontId="3" fillId="0" borderId="4" xfId="0" applyNumberFormat="1" applyFont="1" applyBorder="1" applyAlignment="1" applyProtection="1">
      <alignment vertical="center"/>
      <protection locked="0"/>
    </xf>
    <xf numFmtId="3" fontId="3" fillId="0" borderId="5" xfId="0" applyNumberFormat="1" applyFont="1" applyBorder="1" applyAlignment="1" applyProtection="1">
      <alignment vertical="center"/>
      <protection locked="0"/>
    </xf>
    <xf numFmtId="3" fontId="3" fillId="0" borderId="6" xfId="0" applyNumberFormat="1" applyFont="1" applyBorder="1" applyAlignment="1" applyProtection="1">
      <alignment vertical="center"/>
      <protection locked="0"/>
    </xf>
    <xf numFmtId="3" fontId="3" fillId="14" borderId="54" xfId="0" applyNumberFormat="1" applyFont="1" applyFill="1" applyBorder="1" applyAlignment="1">
      <alignment vertical="center"/>
    </xf>
    <xf numFmtId="171" fontId="6" fillId="5" borderId="6" xfId="0" applyNumberFormat="1" applyFont="1" applyFill="1" applyBorder="1" applyAlignment="1">
      <alignment horizontal="center" vertical="center" wrapText="1"/>
    </xf>
    <xf numFmtId="0" fontId="16" fillId="15" borderId="0" xfId="0" applyFont="1" applyFill="1"/>
    <xf numFmtId="0" fontId="16" fillId="15" borderId="0" xfId="0" applyFont="1" applyFill="1" applyAlignment="1">
      <alignment vertical="center"/>
    </xf>
    <xf numFmtId="0" fontId="21" fillId="15" borderId="0" xfId="0" applyFont="1" applyFill="1" applyAlignment="1">
      <alignment vertical="center"/>
    </xf>
    <xf numFmtId="171" fontId="16" fillId="15" borderId="0" xfId="0" applyNumberFormat="1" applyFont="1" applyFill="1"/>
    <xf numFmtId="171" fontId="9" fillId="0" borderId="0" xfId="0" applyNumberFormat="1" applyFont="1"/>
    <xf numFmtId="0" fontId="16" fillId="0" borderId="0" xfId="0" applyFont="1" applyAlignment="1">
      <alignment vertical="center" wrapText="1"/>
    </xf>
    <xf numFmtId="168" fontId="16" fillId="0" borderId="0" xfId="0" applyNumberFormat="1" applyFont="1"/>
    <xf numFmtId="168" fontId="9" fillId="0" borderId="0" xfId="0" applyNumberFormat="1" applyFont="1"/>
    <xf numFmtId="165" fontId="9" fillId="0" borderId="0" xfId="0" applyNumberFormat="1" applyFont="1"/>
    <xf numFmtId="43" fontId="6" fillId="0" borderId="1" xfId="0" applyNumberFormat="1" applyFont="1" applyBorder="1" applyAlignment="1">
      <alignment vertical="center"/>
    </xf>
    <xf numFmtId="165" fontId="6" fillId="9" borderId="1" xfId="0" applyNumberFormat="1" applyFont="1" applyFill="1" applyBorder="1" applyAlignment="1">
      <alignment vertical="center"/>
    </xf>
    <xf numFmtId="0" fontId="6" fillId="0" borderId="1" xfId="0" applyFont="1" applyBorder="1"/>
    <xf numFmtId="165" fontId="6" fillId="0" borderId="1" xfId="0" applyNumberFormat="1" applyFont="1" applyBorder="1"/>
    <xf numFmtId="0" fontId="18" fillId="0" borderId="1" xfId="0" applyFont="1" applyBorder="1"/>
    <xf numFmtId="165" fontId="18" fillId="0" borderId="1" xfId="0" applyNumberFormat="1" applyFont="1" applyBorder="1"/>
    <xf numFmtId="0" fontId="6" fillId="5" borderId="67" xfId="0" applyFont="1" applyFill="1" applyBorder="1" applyAlignment="1">
      <alignment horizontal="center" vertical="center" wrapText="1"/>
    </xf>
    <xf numFmtId="165" fontId="3" fillId="0" borderId="57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6" fillId="0" borderId="55" xfId="0" applyNumberFormat="1" applyFont="1" applyBorder="1" applyAlignment="1">
      <alignment vertical="center"/>
    </xf>
    <xf numFmtId="165" fontId="6" fillId="0" borderId="17" xfId="0" applyNumberFormat="1" applyFont="1" applyBorder="1" applyAlignment="1">
      <alignment vertical="center"/>
    </xf>
    <xf numFmtId="169" fontId="3" fillId="0" borderId="0" xfId="0" applyNumberFormat="1" applyFont="1" applyAlignment="1">
      <alignment vertical="center"/>
    </xf>
    <xf numFmtId="165" fontId="3" fillId="0" borderId="27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165" fontId="6" fillId="0" borderId="53" xfId="0" applyNumberFormat="1" applyFont="1" applyBorder="1" applyAlignment="1">
      <alignment vertical="center"/>
    </xf>
    <xf numFmtId="0" fontId="19" fillId="0" borderId="0" xfId="0" applyFont="1"/>
    <xf numFmtId="170" fontId="3" fillId="0" borderId="2" xfId="0" applyNumberFormat="1" applyFont="1" applyBorder="1" applyAlignment="1">
      <alignment vertical="center"/>
    </xf>
    <xf numFmtId="170" fontId="3" fillId="0" borderId="1" xfId="0" applyNumberFormat="1" applyFont="1" applyBorder="1" applyAlignment="1">
      <alignment vertical="center"/>
    </xf>
    <xf numFmtId="170" fontId="3" fillId="0" borderId="3" xfId="0" applyNumberFormat="1" applyFont="1" applyBorder="1" applyAlignment="1">
      <alignment vertical="center"/>
    </xf>
    <xf numFmtId="170" fontId="6" fillId="0" borderId="1" xfId="0" applyNumberFormat="1" applyFont="1" applyBorder="1" applyAlignment="1">
      <alignment vertical="center"/>
    </xf>
    <xf numFmtId="170" fontId="6" fillId="0" borderId="3" xfId="0" applyNumberFormat="1" applyFont="1" applyBorder="1" applyAlignment="1">
      <alignment vertical="center"/>
    </xf>
    <xf numFmtId="170" fontId="6" fillId="0" borderId="5" xfId="0" applyNumberFormat="1" applyFont="1" applyBorder="1" applyAlignment="1">
      <alignment vertical="center"/>
    </xf>
    <xf numFmtId="170" fontId="6" fillId="0" borderId="6" xfId="0" applyNumberFormat="1" applyFont="1" applyBorder="1" applyAlignment="1">
      <alignment vertical="center"/>
    </xf>
    <xf numFmtId="170" fontId="6" fillId="0" borderId="36" xfId="0" applyNumberFormat="1" applyFont="1" applyBorder="1" applyAlignment="1">
      <alignment vertical="center"/>
    </xf>
    <xf numFmtId="170" fontId="6" fillId="0" borderId="0" xfId="0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170" fontId="6" fillId="0" borderId="35" xfId="0" applyNumberFormat="1" applyFont="1" applyBorder="1" applyAlignment="1">
      <alignment vertical="center"/>
    </xf>
    <xf numFmtId="170" fontId="3" fillId="0" borderId="38" xfId="0" applyNumberFormat="1" applyFont="1" applyBorder="1" applyAlignment="1">
      <alignment vertical="center"/>
    </xf>
    <xf numFmtId="170" fontId="6" fillId="0" borderId="38" xfId="0" applyNumberFormat="1" applyFont="1" applyBorder="1" applyAlignment="1">
      <alignment vertical="center"/>
    </xf>
    <xf numFmtId="170" fontId="6" fillId="0" borderId="50" xfId="0" applyNumberFormat="1" applyFont="1" applyBorder="1" applyAlignment="1">
      <alignment vertical="center"/>
    </xf>
    <xf numFmtId="170" fontId="6" fillId="0" borderId="52" xfId="0" applyNumberFormat="1" applyFont="1" applyBorder="1" applyAlignment="1">
      <alignment vertical="center"/>
    </xf>
    <xf numFmtId="170" fontId="6" fillId="0" borderId="40" xfId="0" applyNumberFormat="1" applyFont="1" applyBorder="1" applyAlignment="1">
      <alignment vertical="center"/>
    </xf>
    <xf numFmtId="170" fontId="6" fillId="0" borderId="18" xfId="0" applyNumberFormat="1" applyFont="1" applyBorder="1" applyAlignment="1">
      <alignment vertical="center"/>
    </xf>
    <xf numFmtId="170" fontId="6" fillId="0" borderId="37" xfId="0" applyNumberFormat="1" applyFont="1" applyBorder="1" applyAlignment="1">
      <alignment vertical="center"/>
    </xf>
    <xf numFmtId="170" fontId="6" fillId="0" borderId="27" xfId="0" applyNumberFormat="1" applyFont="1" applyBorder="1" applyAlignment="1">
      <alignment vertical="center"/>
    </xf>
    <xf numFmtId="170" fontId="3" fillId="0" borderId="32" xfId="0" applyNumberFormat="1" applyFont="1" applyBorder="1" applyAlignment="1">
      <alignment vertical="center"/>
    </xf>
    <xf numFmtId="170" fontId="6" fillId="0" borderId="32" xfId="0" applyNumberFormat="1" applyFont="1" applyBorder="1" applyAlignment="1">
      <alignment vertical="center"/>
    </xf>
    <xf numFmtId="170" fontId="6" fillId="0" borderId="51" xfId="0" applyNumberFormat="1" applyFont="1" applyBorder="1" applyAlignment="1">
      <alignment vertical="center"/>
    </xf>
    <xf numFmtId="170" fontId="3" fillId="0" borderId="50" xfId="0" applyNumberFormat="1" applyFont="1" applyBorder="1" applyAlignment="1">
      <alignment vertical="center"/>
    </xf>
    <xf numFmtId="170" fontId="3" fillId="0" borderId="5" xfId="0" applyNumberFormat="1" applyFont="1" applyBorder="1" applyAlignment="1">
      <alignment vertical="center"/>
    </xf>
    <xf numFmtId="170" fontId="3" fillId="0" borderId="51" xfId="0" applyNumberFormat="1" applyFont="1" applyBorder="1" applyAlignment="1">
      <alignment vertical="center"/>
    </xf>
    <xf numFmtId="170" fontId="3" fillId="0" borderId="17" xfId="0" applyNumberFormat="1" applyFont="1" applyBorder="1" applyAlignment="1">
      <alignment vertical="center"/>
    </xf>
    <xf numFmtId="170" fontId="3" fillId="0" borderId="18" xfId="0" applyNumberFormat="1" applyFont="1" applyBorder="1" applyAlignment="1">
      <alignment vertical="center"/>
    </xf>
    <xf numFmtId="170" fontId="3" fillId="0" borderId="37" xfId="0" applyNumberFormat="1" applyFont="1" applyBorder="1" applyAlignment="1">
      <alignment vertical="center"/>
    </xf>
    <xf numFmtId="170" fontId="3" fillId="0" borderId="30" xfId="0" applyNumberFormat="1" applyFont="1" applyBorder="1" applyAlignment="1">
      <alignment vertical="center"/>
    </xf>
    <xf numFmtId="170" fontId="3" fillId="0" borderId="25" xfId="0" applyNumberFormat="1" applyFont="1" applyBorder="1" applyAlignment="1">
      <alignment vertical="center"/>
    </xf>
    <xf numFmtId="170" fontId="3" fillId="0" borderId="34" xfId="0" applyNumberFormat="1" applyFont="1" applyBorder="1" applyAlignment="1">
      <alignment vertical="center"/>
    </xf>
    <xf numFmtId="170" fontId="3" fillId="0" borderId="52" xfId="0" applyNumberFormat="1" applyFont="1" applyBorder="1" applyAlignment="1">
      <alignment vertical="center"/>
    </xf>
    <xf numFmtId="170" fontId="6" fillId="0" borderId="53" xfId="0" applyNumberFormat="1" applyFont="1" applyBorder="1" applyAlignment="1">
      <alignment vertical="center"/>
    </xf>
    <xf numFmtId="170" fontId="6" fillId="0" borderId="61" xfId="0" applyNumberFormat="1" applyFont="1" applyBorder="1" applyAlignment="1">
      <alignment vertical="center"/>
    </xf>
    <xf numFmtId="170" fontId="6" fillId="0" borderId="54" xfId="0" applyNumberFormat="1" applyFont="1" applyBorder="1" applyAlignment="1">
      <alignment vertical="center"/>
    </xf>
    <xf numFmtId="170" fontId="3" fillId="0" borderId="61" xfId="0" applyNumberFormat="1" applyFont="1" applyBorder="1" applyAlignment="1">
      <alignment vertical="center"/>
    </xf>
    <xf numFmtId="170" fontId="3" fillId="0" borderId="27" xfId="0" applyNumberFormat="1" applyFont="1" applyBorder="1" applyAlignment="1">
      <alignment vertical="center"/>
    </xf>
    <xf numFmtId="170" fontId="3" fillId="0" borderId="4" xfId="0" applyNumberFormat="1" applyFont="1" applyBorder="1" applyAlignment="1">
      <alignment vertical="center"/>
    </xf>
    <xf numFmtId="170" fontId="3" fillId="0" borderId="6" xfId="0" applyNumberFormat="1" applyFont="1" applyBorder="1" applyAlignment="1">
      <alignment vertical="center"/>
    </xf>
    <xf numFmtId="170" fontId="6" fillId="0" borderId="17" xfId="0" applyNumberFormat="1" applyFont="1" applyBorder="1" applyAlignment="1">
      <alignment vertical="center"/>
    </xf>
    <xf numFmtId="170" fontId="6" fillId="0" borderId="2" xfId="0" applyNumberFormat="1" applyFont="1" applyBorder="1" applyAlignment="1">
      <alignment vertical="center"/>
    </xf>
    <xf numFmtId="170" fontId="6" fillId="0" borderId="4" xfId="0" applyNumberFormat="1" applyFont="1" applyBorder="1" applyAlignment="1">
      <alignment vertical="center"/>
    </xf>
    <xf numFmtId="169" fontId="3" fillId="0" borderId="0" xfId="0" applyNumberFormat="1" applyFont="1"/>
    <xf numFmtId="0" fontId="29" fillId="10" borderId="64" xfId="0" applyFont="1" applyFill="1" applyBorder="1" applyAlignment="1">
      <alignment vertical="center"/>
    </xf>
    <xf numFmtId="0" fontId="3" fillId="0" borderId="17" xfId="0" applyFont="1" applyBorder="1" applyAlignment="1">
      <alignment horizontal="left" vertical="center"/>
    </xf>
    <xf numFmtId="169" fontId="3" fillId="0" borderId="27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9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169" fontId="3" fillId="0" borderId="31" xfId="0" applyNumberFormat="1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65" fontId="6" fillId="10" borderId="11" xfId="0" applyNumberFormat="1" applyFont="1" applyFill="1" applyBorder="1" applyAlignment="1">
      <alignment vertical="center"/>
    </xf>
    <xf numFmtId="165" fontId="6" fillId="10" borderId="42" xfId="0" applyNumberFormat="1" applyFont="1" applyFill="1" applyBorder="1" applyAlignment="1">
      <alignment vertical="center"/>
    </xf>
    <xf numFmtId="165" fontId="6" fillId="10" borderId="39" xfId="0" applyNumberFormat="1" applyFont="1" applyFill="1" applyBorder="1" applyAlignment="1">
      <alignment vertical="center"/>
    </xf>
    <xf numFmtId="165" fontId="6" fillId="10" borderId="10" xfId="0" applyNumberFormat="1" applyFont="1" applyFill="1" applyBorder="1" applyAlignment="1">
      <alignment vertical="center"/>
    </xf>
    <xf numFmtId="0" fontId="24" fillId="0" borderId="25" xfId="0" applyFont="1" applyBorder="1" applyAlignment="1">
      <alignment horizontal="left" vertical="center"/>
    </xf>
    <xf numFmtId="0" fontId="24" fillId="0" borderId="31" xfId="0" applyFont="1" applyBorder="1" applyAlignment="1">
      <alignment horizontal="left" vertical="center"/>
    </xf>
    <xf numFmtId="165" fontId="6" fillId="10" borderId="64" xfId="0" applyNumberFormat="1" applyFont="1" applyFill="1" applyBorder="1" applyAlignment="1">
      <alignment vertical="center"/>
    </xf>
    <xf numFmtId="165" fontId="6" fillId="10" borderId="22" xfId="0" applyNumberFormat="1" applyFont="1" applyFill="1" applyBorder="1" applyAlignment="1">
      <alignment vertical="center"/>
    </xf>
    <xf numFmtId="165" fontId="6" fillId="10" borderId="24" xfId="0" applyNumberFormat="1" applyFont="1" applyFill="1" applyBorder="1" applyAlignment="1">
      <alignment vertical="center"/>
    </xf>
    <xf numFmtId="172" fontId="3" fillId="0" borderId="0" xfId="0" applyNumberFormat="1" applyFont="1"/>
    <xf numFmtId="173" fontId="3" fillId="0" borderId="0" xfId="0" applyNumberFormat="1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172" fontId="30" fillId="0" borderId="0" xfId="0" applyNumberFormat="1" applyFont="1"/>
    <xf numFmtId="169" fontId="14" fillId="4" borderId="12" xfId="0" applyNumberFormat="1" applyFont="1" applyFill="1" applyBorder="1" applyAlignment="1">
      <alignment vertical="center"/>
    </xf>
    <xf numFmtId="0" fontId="24" fillId="0" borderId="37" xfId="0" applyFont="1" applyBorder="1" applyAlignment="1">
      <alignment vertical="center"/>
    </xf>
    <xf numFmtId="0" fontId="24" fillId="0" borderId="53" xfId="0" applyFont="1" applyBorder="1" applyAlignment="1">
      <alignment vertical="center"/>
    </xf>
    <xf numFmtId="0" fontId="25" fillId="12" borderId="32" xfId="0" applyFont="1" applyFill="1" applyBorder="1" applyAlignment="1">
      <alignment vertical="center"/>
    </xf>
    <xf numFmtId="0" fontId="24" fillId="0" borderId="61" xfId="0" applyFont="1" applyBorder="1" applyAlignment="1">
      <alignment vertical="center"/>
    </xf>
    <xf numFmtId="0" fontId="24" fillId="0" borderId="32" xfId="0" applyFont="1" applyBorder="1" applyAlignment="1">
      <alignment vertical="center"/>
    </xf>
    <xf numFmtId="0" fontId="24" fillId="0" borderId="34" xfId="0" applyFont="1" applyBorder="1" applyAlignment="1">
      <alignment horizontal="left" vertical="center"/>
    </xf>
    <xf numFmtId="0" fontId="24" fillId="0" borderId="72" xfId="0" applyFont="1" applyBorder="1" applyAlignment="1">
      <alignment horizontal="left" vertical="center"/>
    </xf>
    <xf numFmtId="0" fontId="3" fillId="0" borderId="54" xfId="0" applyFont="1" applyBorder="1" applyAlignment="1">
      <alignment vertical="center"/>
    </xf>
    <xf numFmtId="165" fontId="3" fillId="0" borderId="65" xfId="0" applyNumberFormat="1" applyFont="1" applyBorder="1" applyAlignment="1">
      <alignment vertical="center"/>
    </xf>
    <xf numFmtId="169" fontId="3" fillId="0" borderId="9" xfId="0" applyNumberFormat="1" applyFont="1" applyBorder="1" applyAlignment="1">
      <alignment vertical="center"/>
    </xf>
    <xf numFmtId="169" fontId="6" fillId="10" borderId="12" xfId="0" applyNumberFormat="1" applyFont="1" applyFill="1" applyBorder="1" applyAlignment="1">
      <alignment vertical="center"/>
    </xf>
    <xf numFmtId="0" fontId="30" fillId="0" borderId="0" xfId="0" applyFont="1"/>
    <xf numFmtId="0" fontId="16" fillId="0" borderId="0" xfId="0" applyFont="1"/>
    <xf numFmtId="43" fontId="16" fillId="0" borderId="0" xfId="0" applyNumberFormat="1" applyFont="1"/>
    <xf numFmtId="0" fontId="32" fillId="0" borderId="0" xfId="0" applyFont="1"/>
    <xf numFmtId="164" fontId="6" fillId="6" borderId="6" xfId="0" applyNumberFormat="1" applyFont="1" applyFill="1" applyBorder="1" applyAlignment="1">
      <alignment horizontal="center" vertical="center" wrapText="1"/>
    </xf>
    <xf numFmtId="170" fontId="3" fillId="0" borderId="11" xfId="0" applyNumberFormat="1" applyFont="1" applyBorder="1" applyAlignment="1">
      <alignment vertical="center" wrapText="1"/>
    </xf>
    <xf numFmtId="170" fontId="3" fillId="0" borderId="12" xfId="0" applyNumberFormat="1" applyFont="1" applyBorder="1" applyAlignment="1">
      <alignment vertical="center" wrapText="1"/>
    </xf>
    <xf numFmtId="170" fontId="3" fillId="0" borderId="42" xfId="0" applyNumberFormat="1" applyFont="1" applyBorder="1" applyAlignment="1">
      <alignment vertical="center" wrapText="1"/>
    </xf>
    <xf numFmtId="0" fontId="6" fillId="0" borderId="44" xfId="0" applyFont="1" applyBorder="1" applyAlignment="1">
      <alignment vertical="center"/>
    </xf>
    <xf numFmtId="167" fontId="3" fillId="0" borderId="31" xfId="0" applyNumberFormat="1" applyFont="1" applyBorder="1" applyAlignment="1">
      <alignment vertical="center"/>
    </xf>
    <xf numFmtId="167" fontId="6" fillId="0" borderId="11" xfId="0" applyNumberFormat="1" applyFont="1" applyBorder="1" applyAlignment="1">
      <alignment vertical="center"/>
    </xf>
    <xf numFmtId="167" fontId="6" fillId="0" borderId="12" xfId="0" applyNumberFormat="1" applyFont="1" applyBorder="1" applyAlignment="1">
      <alignment vertical="center"/>
    </xf>
    <xf numFmtId="167" fontId="6" fillId="0" borderId="42" xfId="0" applyNumberFormat="1" applyFont="1" applyBorder="1" applyAlignment="1">
      <alignment vertical="center"/>
    </xf>
    <xf numFmtId="0" fontId="3" fillId="0" borderId="17" xfId="0" applyFont="1" applyBorder="1"/>
    <xf numFmtId="0" fontId="6" fillId="5" borderId="4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6" fillId="15" borderId="0" xfId="0" applyFont="1" applyFill="1" applyAlignment="1">
      <alignment vertical="center" wrapText="1"/>
    </xf>
    <xf numFmtId="0" fontId="9" fillId="15" borderId="0" xfId="0" applyFont="1" applyFill="1" applyAlignment="1">
      <alignment vertical="center" wrapText="1"/>
    </xf>
    <xf numFmtId="165" fontId="16" fillId="15" borderId="0" xfId="0" applyNumberFormat="1" applyFont="1" applyFill="1"/>
    <xf numFmtId="165" fontId="16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horizontal="center" vertical="center" wrapText="1"/>
    </xf>
    <xf numFmtId="170" fontId="16" fillId="0" borderId="0" xfId="0" applyNumberFormat="1" applyFont="1"/>
    <xf numFmtId="170" fontId="9" fillId="0" borderId="0" xfId="0" applyNumberFormat="1" applyFont="1"/>
    <xf numFmtId="0" fontId="33" fillId="0" borderId="0" xfId="0" applyFont="1"/>
    <xf numFmtId="165" fontId="3" fillId="0" borderId="31" xfId="0" applyNumberFormat="1" applyFont="1" applyBorder="1" applyAlignment="1">
      <alignment vertical="center"/>
    </xf>
    <xf numFmtId="3" fontId="6" fillId="10" borderId="10" xfId="0" applyNumberFormat="1" applyFont="1" applyFill="1" applyBorder="1" applyAlignment="1">
      <alignment vertical="center"/>
    </xf>
    <xf numFmtId="165" fontId="6" fillId="10" borderId="12" xfId="0" applyNumberFormat="1" applyFont="1" applyFill="1" applyBorder="1" applyAlignment="1">
      <alignment vertical="center"/>
    </xf>
    <xf numFmtId="3" fontId="9" fillId="0" borderId="44" xfId="0" applyNumberFormat="1" applyFont="1" applyBorder="1" applyAlignment="1">
      <alignment horizontal="center"/>
    </xf>
    <xf numFmtId="0" fontId="9" fillId="0" borderId="0" xfId="0" applyFont="1" applyAlignment="1">
      <alignment horizontal="left" vertical="top"/>
    </xf>
    <xf numFmtId="166" fontId="9" fillId="0" borderId="44" xfId="0" applyNumberFormat="1" applyFont="1" applyBorder="1" applyAlignment="1">
      <alignment horizontal="center"/>
    </xf>
    <xf numFmtId="10" fontId="9" fillId="0" borderId="0" xfId="0" applyNumberFormat="1" applyFont="1" applyAlignment="1">
      <alignment horizontal="center"/>
    </xf>
    <xf numFmtId="165" fontId="34" fillId="0" borderId="1" xfId="0" applyNumberFormat="1" applyFont="1" applyBorder="1" applyAlignment="1">
      <alignment vertical="center"/>
    </xf>
    <xf numFmtId="165" fontId="34" fillId="0" borderId="1" xfId="0" applyNumberFormat="1" applyFont="1" applyBorder="1"/>
    <xf numFmtId="0" fontId="34" fillId="0" borderId="0" xfId="0" applyFont="1"/>
    <xf numFmtId="0" fontId="34" fillId="0" borderId="0" xfId="0" applyFont="1" applyAlignment="1">
      <alignment vertical="center"/>
    </xf>
    <xf numFmtId="0" fontId="34" fillId="8" borderId="0" xfId="0" applyFont="1" applyFill="1" applyAlignment="1">
      <alignment vertical="center"/>
    </xf>
    <xf numFmtId="165" fontId="34" fillId="0" borderId="0" xfId="0" applyNumberFormat="1" applyFont="1" applyAlignment="1">
      <alignment vertical="center"/>
    </xf>
    <xf numFmtId="0" fontId="34" fillId="7" borderId="0" xfId="0" applyFont="1" applyFill="1" applyAlignment="1">
      <alignment vertical="center"/>
    </xf>
    <xf numFmtId="0" fontId="34" fillId="7" borderId="44" xfId="0" applyFont="1" applyFill="1" applyBorder="1" applyAlignment="1">
      <alignment vertical="center"/>
    </xf>
    <xf numFmtId="165" fontId="34" fillId="7" borderId="42" xfId="0" applyNumberFormat="1" applyFont="1" applyFill="1" applyBorder="1" applyAlignment="1">
      <alignment vertical="center"/>
    </xf>
    <xf numFmtId="165" fontId="34" fillId="7" borderId="11" xfId="0" applyNumberFormat="1" applyFont="1" applyFill="1" applyBorder="1" applyAlignment="1">
      <alignment vertical="center"/>
    </xf>
    <xf numFmtId="165" fontId="34" fillId="7" borderId="12" xfId="0" applyNumberFormat="1" applyFont="1" applyFill="1" applyBorder="1" applyAlignment="1">
      <alignment vertical="center"/>
    </xf>
    <xf numFmtId="165" fontId="34" fillId="7" borderId="0" xfId="0" applyNumberFormat="1" applyFont="1" applyFill="1" applyAlignment="1">
      <alignment vertical="center"/>
    </xf>
    <xf numFmtId="165" fontId="34" fillId="7" borderId="0" xfId="0" applyNumberFormat="1" applyFont="1" applyFill="1"/>
    <xf numFmtId="0" fontId="34" fillId="7" borderId="44" xfId="0" applyFont="1" applyFill="1" applyBorder="1"/>
    <xf numFmtId="0" fontId="34" fillId="0" borderId="1" xfId="0" applyFont="1" applyBorder="1" applyAlignment="1">
      <alignment vertical="center"/>
    </xf>
    <xf numFmtId="168" fontId="34" fillId="0" borderId="1" xfId="0" applyNumberFormat="1" applyFont="1" applyBorder="1" applyAlignment="1">
      <alignment vertical="center"/>
    </xf>
    <xf numFmtId="0" fontId="34" fillId="0" borderId="1" xfId="0" applyFont="1" applyBorder="1"/>
    <xf numFmtId="165" fontId="34" fillId="0" borderId="0" xfId="0" applyNumberFormat="1" applyFont="1"/>
    <xf numFmtId="0" fontId="38" fillId="0" borderId="0" xfId="0" applyFont="1"/>
    <xf numFmtId="164" fontId="6" fillId="2" borderId="5" xfId="0" applyNumberFormat="1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164" fontId="10" fillId="2" borderId="17" xfId="0" applyNumberFormat="1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6" borderId="18" xfId="0" applyNumberFormat="1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45" xfId="0" applyFont="1" applyFill="1" applyBorder="1" applyAlignment="1">
      <alignment horizontal="center" vertical="center" wrapText="1"/>
    </xf>
    <xf numFmtId="0" fontId="9" fillId="5" borderId="46" xfId="0" applyFont="1" applyFill="1" applyBorder="1" applyAlignment="1">
      <alignment horizontal="center" vertical="center" wrapText="1"/>
    </xf>
    <xf numFmtId="0" fontId="9" fillId="5" borderId="4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9" fillId="5" borderId="49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53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center" vertical="center" wrapText="1"/>
    </xf>
    <xf numFmtId="0" fontId="9" fillId="5" borderId="55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/>
    </xf>
    <xf numFmtId="0" fontId="24" fillId="0" borderId="32" xfId="0" applyFont="1" applyBorder="1" applyAlignment="1">
      <alignment horizontal="left"/>
    </xf>
    <xf numFmtId="0" fontId="24" fillId="0" borderId="5" xfId="0" applyFont="1" applyBorder="1" applyAlignment="1">
      <alignment horizontal="left"/>
    </xf>
    <xf numFmtId="0" fontId="24" fillId="0" borderId="51" xfId="0" applyFont="1" applyBorder="1" applyAlignment="1">
      <alignment horizontal="left"/>
    </xf>
    <xf numFmtId="0" fontId="25" fillId="12" borderId="1" xfId="0" applyFont="1" applyFill="1" applyBorder="1" applyAlignment="1">
      <alignment horizontal="left"/>
    </xf>
    <xf numFmtId="1" fontId="23" fillId="5" borderId="0" xfId="0" applyNumberFormat="1" applyFont="1" applyFill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left"/>
    </xf>
    <xf numFmtId="0" fontId="24" fillId="0" borderId="33" xfId="0" applyFont="1" applyBorder="1" applyAlignment="1">
      <alignment horizontal="left"/>
    </xf>
    <xf numFmtId="0" fontId="6" fillId="11" borderId="40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16" fillId="15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  <xf numFmtId="0" fontId="6" fillId="5" borderId="68" xfId="0" applyFont="1" applyFill="1" applyBorder="1" applyAlignment="1">
      <alignment horizontal="center" vertical="center" wrapText="1"/>
    </xf>
    <xf numFmtId="0" fontId="6" fillId="5" borderId="67" xfId="0" applyFont="1" applyFill="1" applyBorder="1" applyAlignment="1">
      <alignment horizontal="center" vertical="center" wrapText="1"/>
    </xf>
    <xf numFmtId="0" fontId="6" fillId="5" borderId="64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6" fillId="10" borderId="22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9" borderId="40" xfId="0" applyFont="1" applyFill="1" applyBorder="1" applyAlignment="1">
      <alignment horizontal="center" vertical="center" wrapText="1"/>
    </xf>
    <xf numFmtId="0" fontId="6" fillId="19" borderId="50" xfId="0" applyFont="1" applyFill="1" applyBorder="1" applyAlignment="1">
      <alignment horizontal="center" vertical="center" wrapText="1"/>
    </xf>
    <xf numFmtId="0" fontId="6" fillId="20" borderId="18" xfId="0" applyFont="1" applyFill="1" applyBorder="1" applyAlignment="1">
      <alignment horizontal="center" vertical="center" wrapText="1"/>
    </xf>
    <xf numFmtId="0" fontId="6" fillId="20" borderId="5" xfId="0" applyFont="1" applyFill="1" applyBorder="1" applyAlignment="1">
      <alignment horizontal="center" vertical="center" wrapText="1"/>
    </xf>
    <xf numFmtId="0" fontId="6" fillId="11" borderId="27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left" vertical="center"/>
    </xf>
    <xf numFmtId="0" fontId="24" fillId="0" borderId="27" xfId="0" applyFont="1" applyBorder="1" applyAlignment="1">
      <alignment horizontal="left" vertical="center"/>
    </xf>
    <xf numFmtId="0" fontId="25" fillId="12" borderId="1" xfId="0" applyFont="1" applyFill="1" applyBorder="1" applyAlignment="1">
      <alignment horizontal="left" vertical="center"/>
    </xf>
    <xf numFmtId="0" fontId="6" fillId="19" borderId="17" xfId="0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3" fillId="18" borderId="18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13" fillId="21" borderId="28" xfId="0" applyFont="1" applyFill="1" applyBorder="1" applyAlignment="1">
      <alignment horizontal="center" vertical="center"/>
    </xf>
    <xf numFmtId="0" fontId="13" fillId="21" borderId="26" xfId="0" applyFont="1" applyFill="1" applyBorder="1" applyAlignment="1">
      <alignment horizontal="center" vertical="center"/>
    </xf>
    <xf numFmtId="0" fontId="13" fillId="21" borderId="29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3" fillId="20" borderId="18" xfId="0" applyFont="1" applyFill="1" applyBorder="1" applyAlignment="1">
      <alignment horizontal="center" vertical="center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wrapText="1"/>
    </xf>
    <xf numFmtId="0" fontId="3" fillId="20" borderId="6" xfId="0" applyFont="1" applyFill="1" applyBorder="1" applyAlignment="1">
      <alignment horizontal="center" vertical="center" wrapText="1"/>
    </xf>
    <xf numFmtId="0" fontId="6" fillId="18" borderId="17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3" fillId="20" borderId="55" xfId="0" applyFont="1" applyFill="1" applyBorder="1" applyAlignment="1">
      <alignment horizontal="center" vertical="center" wrapText="1"/>
    </xf>
    <xf numFmtId="0" fontId="3" fillId="20" borderId="56" xfId="0" applyFont="1" applyFill="1" applyBorder="1" applyAlignment="1">
      <alignment horizontal="center" vertical="center" wrapText="1"/>
    </xf>
    <xf numFmtId="0" fontId="13" fillId="22" borderId="28" xfId="0" applyFont="1" applyFill="1" applyBorder="1" applyAlignment="1">
      <alignment horizontal="center" vertical="center"/>
    </xf>
    <xf numFmtId="0" fontId="13" fillId="22" borderId="26" xfId="0" applyFont="1" applyFill="1" applyBorder="1" applyAlignment="1">
      <alignment horizontal="center" vertical="center"/>
    </xf>
    <xf numFmtId="0" fontId="13" fillId="23" borderId="28" xfId="0" applyFont="1" applyFill="1" applyBorder="1" applyAlignment="1">
      <alignment horizontal="center" vertical="center"/>
    </xf>
    <xf numFmtId="0" fontId="13" fillId="23" borderId="26" xfId="0" applyFont="1" applyFill="1" applyBorder="1" applyAlignment="1">
      <alignment horizontal="center" vertical="center"/>
    </xf>
    <xf numFmtId="0" fontId="13" fillId="24" borderId="28" xfId="0" applyFont="1" applyFill="1" applyBorder="1" applyAlignment="1">
      <alignment horizontal="center" vertical="center"/>
    </xf>
    <xf numFmtId="0" fontId="13" fillId="24" borderId="26" xfId="0" applyFont="1" applyFill="1" applyBorder="1" applyAlignment="1">
      <alignment horizontal="center" vertical="center"/>
    </xf>
    <xf numFmtId="0" fontId="6" fillId="11" borderId="28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6" fillId="25" borderId="59" xfId="0" applyFont="1" applyFill="1" applyBorder="1" applyAlignment="1">
      <alignment horizontal="center" vertical="center"/>
    </xf>
    <xf numFmtId="0" fontId="6" fillId="25" borderId="71" xfId="0" applyFont="1" applyFill="1" applyBorder="1" applyAlignment="1">
      <alignment horizontal="center" vertical="center"/>
    </xf>
    <xf numFmtId="0" fontId="6" fillId="25" borderId="62" xfId="0" applyFont="1" applyFill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8" fillId="5" borderId="29" xfId="0" applyFont="1" applyFill="1" applyBorder="1" applyAlignment="1">
      <alignment horizontal="center" vertical="center"/>
    </xf>
    <xf numFmtId="0" fontId="13" fillId="16" borderId="26" xfId="0" applyFont="1" applyFill="1" applyBorder="1" applyAlignment="1">
      <alignment horizontal="center" vertical="center"/>
    </xf>
    <xf numFmtId="0" fontId="13" fillId="17" borderId="28" xfId="0" applyFont="1" applyFill="1" applyBorder="1" applyAlignment="1">
      <alignment horizontal="center" vertical="center"/>
    </xf>
    <xf numFmtId="0" fontId="13" fillId="17" borderId="26" xfId="0" applyFont="1" applyFill="1" applyBorder="1" applyAlignment="1">
      <alignment horizontal="center" vertical="center"/>
    </xf>
    <xf numFmtId="0" fontId="3" fillId="18" borderId="27" xfId="0" applyFont="1" applyFill="1" applyBorder="1" applyAlignment="1">
      <alignment horizontal="center" vertical="center" wrapText="1"/>
    </xf>
    <xf numFmtId="0" fontId="3" fillId="18" borderId="6" xfId="0" applyFont="1" applyFill="1" applyBorder="1" applyAlignment="1">
      <alignment horizontal="center" vertical="center" wrapText="1"/>
    </xf>
    <xf numFmtId="0" fontId="6" fillId="11" borderId="37" xfId="0" applyFont="1" applyFill="1" applyBorder="1" applyAlignment="1">
      <alignment horizontal="center" vertical="center" wrapText="1"/>
    </xf>
    <xf numFmtId="0" fontId="6" fillId="11" borderId="51" xfId="0" applyFont="1" applyFill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24" fillId="0" borderId="37" xfId="0" applyFont="1" applyBorder="1" applyAlignment="1">
      <alignment horizontal="left"/>
    </xf>
    <xf numFmtId="0" fontId="24" fillId="0" borderId="75" xfId="0" applyFont="1" applyBorder="1" applyAlignment="1">
      <alignment horizontal="left"/>
    </xf>
    <xf numFmtId="0" fontId="24" fillId="0" borderId="73" xfId="0" applyFont="1" applyBorder="1" applyAlignment="1">
      <alignment horizontal="left"/>
    </xf>
    <xf numFmtId="0" fontId="25" fillId="12" borderId="32" xfId="0" applyFont="1" applyFill="1" applyBorder="1" applyAlignment="1">
      <alignment horizontal="left"/>
    </xf>
    <xf numFmtId="0" fontId="24" fillId="0" borderId="74" xfId="0" applyFont="1" applyBorder="1" applyAlignment="1">
      <alignment horizontal="left"/>
    </xf>
    <xf numFmtId="0" fontId="16" fillId="26" borderId="0" xfId="0" applyFont="1" applyFill="1" applyAlignment="1">
      <alignment horizontal="center"/>
    </xf>
    <xf numFmtId="0" fontId="16" fillId="11" borderId="0" xfId="0" applyFont="1" applyFill="1" applyAlignment="1">
      <alignment horizontal="center"/>
    </xf>
    <xf numFmtId="0" fontId="16" fillId="27" borderId="0" xfId="0" applyFont="1" applyFill="1" applyAlignment="1">
      <alignment horizontal="center"/>
    </xf>
    <xf numFmtId="0" fontId="13" fillId="16" borderId="28" xfId="0" applyFont="1" applyFill="1" applyBorder="1" applyAlignment="1">
      <alignment horizontal="center" vertical="center"/>
    </xf>
    <xf numFmtId="0" fontId="3" fillId="18" borderId="37" xfId="0" applyFont="1" applyFill="1" applyBorder="1" applyAlignment="1">
      <alignment horizontal="center" vertical="center" wrapText="1"/>
    </xf>
    <xf numFmtId="0" fontId="3" fillId="18" borderId="51" xfId="0" applyFont="1" applyFill="1" applyBorder="1" applyAlignment="1">
      <alignment horizontal="center" vertical="center" wrapText="1"/>
    </xf>
    <xf numFmtId="0" fontId="6" fillId="20" borderId="40" xfId="0" applyFont="1" applyFill="1" applyBorder="1" applyAlignment="1">
      <alignment horizontal="center" vertical="center" wrapText="1"/>
    </xf>
    <xf numFmtId="0" fontId="6" fillId="20" borderId="50" xfId="0" applyFont="1" applyFill="1" applyBorder="1" applyAlignment="1">
      <alignment horizontal="center" vertical="center" wrapText="1"/>
    </xf>
    <xf numFmtId="0" fontId="6" fillId="18" borderId="40" xfId="0" applyFont="1" applyFill="1" applyBorder="1" applyAlignment="1">
      <alignment horizontal="center" vertical="center" wrapText="1"/>
    </xf>
    <xf numFmtId="0" fontId="6" fillId="18" borderId="50" xfId="0" applyFont="1" applyFill="1" applyBorder="1" applyAlignment="1">
      <alignment horizontal="center" vertical="center" wrapText="1"/>
    </xf>
    <xf numFmtId="0" fontId="3" fillId="20" borderId="37" xfId="0" applyFont="1" applyFill="1" applyBorder="1" applyAlignment="1">
      <alignment horizontal="center" vertical="center" wrapText="1"/>
    </xf>
    <xf numFmtId="0" fontId="3" fillId="20" borderId="5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72"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31869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31869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externalLink" Target="externalLinks/externalLink13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externalLink" Target="externalLinks/externalLink14.xml"/><Relationship Id="rId118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externalLink" Target="externalLinks/externalLink4.xml"/><Relationship Id="rId108" Type="http://schemas.openxmlformats.org/officeDocument/2006/relationships/externalLink" Target="externalLinks/externalLink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externalLink" Target="externalLinks/externalLink15.xml"/><Relationship Id="rId119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10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externalLink" Target="externalLinks/externalLink11.xml"/><Relationship Id="rId115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externalLink" Target="externalLinks/externalLink1.xml"/><Relationship Id="rId105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externalLink" Target="externalLinks/externalLink1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dice!A1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6.png"/><Relationship Id="rId1" Type="http://schemas.openxmlformats.org/officeDocument/2006/relationships/hyperlink" Target="#Indice!A1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INDICE!A1"/><Relationship Id="rId1" Type="http://schemas.openxmlformats.org/officeDocument/2006/relationships/hyperlink" Target="#Resumen_Sim_Of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Demand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ofert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INDICE!A1"/><Relationship Id="rId1" Type="http://schemas.openxmlformats.org/officeDocument/2006/relationships/hyperlink" Target="#Resumen_Sim_Dm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Demand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Demand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</xdr:colOff>
      <xdr:row>0</xdr:row>
      <xdr:rowOff>0</xdr:rowOff>
    </xdr:from>
    <xdr:to>
      <xdr:col>12</xdr:col>
      <xdr:colOff>151951</xdr:colOff>
      <xdr:row>31</xdr:row>
      <xdr:rowOff>172021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8" y="0"/>
          <a:ext cx="10392783" cy="6313741"/>
        </a:xfrm>
        <a:prstGeom prst="rect">
          <a:avLst/>
        </a:prstGeom>
      </xdr:spPr>
    </xdr:pic>
    <xdr:clientData/>
  </xdr:twoCellAnchor>
  <xdr:twoCellAnchor>
    <xdr:from>
      <xdr:col>0</xdr:col>
      <xdr:colOff>88900</xdr:colOff>
      <xdr:row>2</xdr:row>
      <xdr:rowOff>177801</xdr:rowOff>
    </xdr:from>
    <xdr:to>
      <xdr:col>2</xdr:col>
      <xdr:colOff>342900</xdr:colOff>
      <xdr:row>5</xdr:row>
      <xdr:rowOff>95251</xdr:rowOff>
    </xdr:to>
    <xdr:sp macro="[0]!Reemplazar_anio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8900" y="582614"/>
          <a:ext cx="1801813" cy="5246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_tradnl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Año: 2023</a:t>
          </a:r>
          <a:endParaRPr lang="es-ES_tradnl" sz="18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25400</xdr:colOff>
      <xdr:row>23</xdr:row>
      <xdr:rowOff>134258</xdr:rowOff>
    </xdr:from>
    <xdr:to>
      <xdr:col>12</xdr:col>
      <xdr:colOff>139700</xdr:colOff>
      <xdr:row>26</xdr:row>
      <xdr:rowOff>79829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5400" y="4691018"/>
          <a:ext cx="10355580" cy="5399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1400" b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Gerencia de Estudios</a:t>
          </a:r>
          <a:r>
            <a:rPr lang="es-ES_tradnl" sz="1400" b="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y Estadísticas Económicas</a:t>
          </a:r>
        </a:p>
        <a:p>
          <a:pPr algn="ctr"/>
          <a:r>
            <a:rPr lang="es-ES_tradnl" sz="1400" b="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Subgerencia de Cuentas Nacionales y Coyuntura</a:t>
          </a:r>
          <a:endParaRPr lang="es-ES_tradnl" sz="1400" b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25400</xdr:colOff>
      <xdr:row>28</xdr:row>
      <xdr:rowOff>152400</xdr:rowOff>
    </xdr:from>
    <xdr:to>
      <xdr:col>12</xdr:col>
      <xdr:colOff>63500</xdr:colOff>
      <xdr:row>30</xdr:row>
      <xdr:rowOff>38100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706360" y="5699760"/>
          <a:ext cx="2598420" cy="281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1200" b="0" i="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Abril de 2026</a:t>
          </a:r>
          <a:endParaRPr lang="es-ES_tradnl" sz="1200" b="1" i="0">
            <a:solidFill>
              <a:schemeClr val="bg1"/>
            </a:solidFill>
            <a:latin typeface="Arial Black" panose="020B0604020202020204" pitchFamily="34" charset="0"/>
            <a:cs typeface="Arial Black" panose="020B0604020202020204" pitchFamily="34" charset="0"/>
          </a:endParaRPr>
        </a:p>
      </xdr:txBody>
    </xdr:sp>
    <xdr:clientData/>
  </xdr:twoCellAnchor>
  <xdr:twoCellAnchor>
    <xdr:from>
      <xdr:col>3</xdr:col>
      <xdr:colOff>629557</xdr:colOff>
      <xdr:row>22</xdr:row>
      <xdr:rowOff>166192</xdr:rowOff>
    </xdr:from>
    <xdr:to>
      <xdr:col>8</xdr:col>
      <xdr:colOff>400957</xdr:colOff>
      <xdr:row>23</xdr:row>
      <xdr:rowOff>12339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flipV="1">
          <a:off x="3189877" y="4524832"/>
          <a:ext cx="4038600" cy="4426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</xdr:txBody>
    </xdr:sp>
    <xdr:clientData/>
  </xdr:twoCellAnchor>
  <xdr:twoCellAnchor>
    <xdr:from>
      <xdr:col>0</xdr:col>
      <xdr:colOff>12700</xdr:colOff>
      <xdr:row>14</xdr:row>
      <xdr:rowOff>12699</xdr:rowOff>
    </xdr:from>
    <xdr:to>
      <xdr:col>12</xdr:col>
      <xdr:colOff>127000</xdr:colOff>
      <xdr:row>19</xdr:row>
      <xdr:rowOff>108857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2700" y="2786379"/>
          <a:ext cx="10355580" cy="1086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3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CUENTAS</a:t>
          </a:r>
          <a:r>
            <a:rPr lang="es-ES_tradnl" sz="32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NACIONALES </a:t>
          </a:r>
        </a:p>
        <a:p>
          <a:pPr algn="ctr"/>
          <a:r>
            <a:rPr lang="es-ES_tradnl" sz="32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ANUALES</a:t>
          </a:r>
          <a:endParaRPr lang="es-ES_tradnl" sz="32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12700</xdr:colOff>
      <xdr:row>19</xdr:row>
      <xdr:rowOff>75293</xdr:rowOff>
    </xdr:from>
    <xdr:to>
      <xdr:col>12</xdr:col>
      <xdr:colOff>139700</xdr:colOff>
      <xdr:row>22</xdr:row>
      <xdr:rowOff>196579</xdr:rowOff>
    </xdr:to>
    <xdr:sp macro="" textlink="">
      <xdr:nvSpPr>
        <xdr:cNvPr id="8" name="7 CuadroText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2700" y="3875768"/>
          <a:ext cx="9680575" cy="721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180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Matriz Insumo-Producto </a:t>
          </a:r>
        </a:p>
        <a:p>
          <a:pPr algn="ctr"/>
          <a:r>
            <a:rPr lang="es-ES" sz="180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(industria por industria - estructura de ventas de producto)</a:t>
          </a:r>
        </a:p>
      </xdr:txBody>
    </xdr:sp>
    <xdr:clientData/>
  </xdr:twoCellAnchor>
  <xdr:twoCellAnchor>
    <xdr:from>
      <xdr:col>5</xdr:col>
      <xdr:colOff>161925</xdr:colOff>
      <xdr:row>26</xdr:row>
      <xdr:rowOff>35379</xdr:rowOff>
    </xdr:from>
    <xdr:to>
      <xdr:col>7</xdr:col>
      <xdr:colOff>25400</xdr:colOff>
      <xdr:row>29</xdr:row>
      <xdr:rowOff>58965</xdr:rowOff>
    </xdr:to>
    <xdr:sp macro="" textlink="">
      <xdr:nvSpPr>
        <xdr:cNvPr id="9" name="CuadroTexto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114800" y="5236029"/>
          <a:ext cx="1444625" cy="6236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_tradnl" sz="2400" b="1">
              <a:solidFill>
                <a:srgbClr val="FFC000"/>
              </a:solidFill>
              <a:latin typeface="Arial Black" panose="020B0A04020102020204" pitchFamily="34" charset="0"/>
              <a:cs typeface="Arial" panose="020B0604020202020204" pitchFamily="34" charset="0"/>
            </a:rPr>
            <a:t>ÍNDICE</a:t>
          </a:r>
        </a:p>
      </xdr:txBody>
    </xdr:sp>
    <xdr:clientData/>
  </xdr:twoCellAnchor>
  <xdr:twoCellAnchor>
    <xdr:from>
      <xdr:col>0</xdr:col>
      <xdr:colOff>452438</xdr:colOff>
      <xdr:row>4</xdr:row>
      <xdr:rowOff>83344</xdr:rowOff>
    </xdr:from>
    <xdr:to>
      <xdr:col>2</xdr:col>
      <xdr:colOff>297657</xdr:colOff>
      <xdr:row>7</xdr:row>
      <xdr:rowOff>59531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6C7772D7-63D8-4D6B-9E24-3A57ACE2CE1D}"/>
            </a:ext>
          </a:extLst>
        </xdr:cNvPr>
        <xdr:cNvSpPr txBox="1"/>
      </xdr:nvSpPr>
      <xdr:spPr>
        <a:xfrm>
          <a:off x="452438" y="845344"/>
          <a:ext cx="1369219" cy="547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ES_tradnl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Reporte</a:t>
          </a:r>
        </a:p>
        <a:p>
          <a:pPr algn="l"/>
          <a:r>
            <a:rPr lang="es-ES_tradnl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2026-MIP007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8136466" cy="1371460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" y="0"/>
          <a:ext cx="8136466" cy="1371460"/>
        </a:xfrm>
        <a:prstGeom prst="rect">
          <a:avLst/>
        </a:prstGeom>
      </xdr:spPr>
    </xdr:pic>
    <xdr:clientData/>
  </xdr:oneCellAnchor>
  <xdr:oneCellAnchor>
    <xdr:from>
      <xdr:col>0</xdr:col>
      <xdr:colOff>4270677</xdr:colOff>
      <xdr:row>0</xdr:row>
      <xdr:rowOff>0</xdr:rowOff>
    </xdr:from>
    <xdr:ext cx="3971862" cy="1348920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70677" y="0"/>
          <a:ext cx="3971862" cy="1348920"/>
        </a:xfrm>
        <a:prstGeom prst="rect">
          <a:avLst/>
        </a:prstGeom>
      </xdr:spPr>
    </xdr:pic>
    <xdr:clientData/>
  </xdr:oneCellAnchor>
  <xdr:twoCellAnchor>
    <xdr:from>
      <xdr:col>0</xdr:col>
      <xdr:colOff>168981</xdr:colOff>
      <xdr:row>0</xdr:row>
      <xdr:rowOff>84136</xdr:rowOff>
    </xdr:from>
    <xdr:to>
      <xdr:col>0</xdr:col>
      <xdr:colOff>4622801</xdr:colOff>
      <xdr:row>6</xdr:row>
      <xdr:rowOff>88343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68981" y="84136"/>
          <a:ext cx="4453820" cy="10710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" sz="18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CUENTAS NACIONALES ANUALES</a:t>
          </a:r>
        </a:p>
        <a:p>
          <a:pPr algn="ctr"/>
          <a:r>
            <a:rPr lang="es-ES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Insumo-Producto (MIP)</a:t>
          </a:r>
        </a:p>
        <a:p>
          <a:pPr algn="ctr"/>
          <a:endParaRPr lang="es-ES" sz="1600" b="1">
            <a:solidFill>
              <a:schemeClr val="bg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es-ES" sz="12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 por industria - estructura de ventas de producto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15240000" cy="1197428"/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" y="0"/>
          <a:ext cx="15240000" cy="1197428"/>
        </a:xfrm>
        <a:prstGeom prst="rect">
          <a:avLst/>
        </a:prstGeom>
      </xdr:spPr>
    </xdr:pic>
    <xdr:clientData/>
  </xdr:oneCellAnchor>
  <xdr:oneCellAnchor>
    <xdr:from>
      <xdr:col>4</xdr:col>
      <xdr:colOff>604483</xdr:colOff>
      <xdr:row>0</xdr:row>
      <xdr:rowOff>15422</xdr:rowOff>
    </xdr:from>
    <xdr:ext cx="3499435" cy="1154907"/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292769" y="15422"/>
          <a:ext cx="3499435" cy="1154907"/>
        </a:xfrm>
        <a:prstGeom prst="rect">
          <a:avLst/>
        </a:prstGeom>
      </xdr:spPr>
    </xdr:pic>
    <xdr:clientData/>
  </xdr:oneCellAnchor>
  <xdr:twoCellAnchor>
    <xdr:from>
      <xdr:col>0</xdr:col>
      <xdr:colOff>185057</xdr:colOff>
      <xdr:row>0</xdr:row>
      <xdr:rowOff>92528</xdr:rowOff>
    </xdr:from>
    <xdr:to>
      <xdr:col>4</xdr:col>
      <xdr:colOff>838200</xdr:colOff>
      <xdr:row>6</xdr:row>
      <xdr:rowOff>29528</xdr:rowOff>
    </xdr:to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185057" y="92528"/>
          <a:ext cx="10341429" cy="11126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Insumo-Producto </a:t>
          </a:r>
        </a:p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Correlacionador TOU - MIP</a:t>
          </a:r>
        </a:p>
        <a:p>
          <a:pPr algn="ctr"/>
          <a:endParaRPr lang="es-EC" sz="1600" b="1">
            <a:solidFill>
              <a:schemeClr val="bg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5</xdr:col>
      <xdr:colOff>3033689</xdr:colOff>
      <xdr:row>0</xdr:row>
      <xdr:rowOff>129525</xdr:rowOff>
    </xdr:from>
    <xdr:ext cx="1010750" cy="915505"/>
    <xdr:pic>
      <xdr:nvPicPr>
        <xdr:cNvPr id="23" name="Imagen 2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832318" y="129525"/>
          <a:ext cx="1010750" cy="91550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7</xdr:row>
      <xdr:rowOff>1317625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CxnSpPr/>
      </xdr:nvCxnSpPr>
      <xdr:spPr>
        <a:xfrm>
          <a:off x="1282700" y="1984375"/>
          <a:ext cx="748030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525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Doméstica a Precios de Comprador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1" name="Imagen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A6ECA37-E91D-45E5-9E98-D2735FEE4746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6767904</xdr:colOff>
      <xdr:row>0</xdr:row>
      <xdr:rowOff>144689</xdr:rowOff>
    </xdr:from>
    <xdr:to>
      <xdr:col>2</xdr:col>
      <xdr:colOff>7424496</xdr:colOff>
      <xdr:row>5</xdr:row>
      <xdr:rowOff>4167</xdr:rowOff>
    </xdr:to>
    <xdr:pic>
      <xdr:nvPicPr>
        <xdr:cNvPr id="3" name="Imag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4086" y="144689"/>
          <a:ext cx="656592" cy="787733"/>
        </a:xfrm>
        <a:prstGeom prst="rect">
          <a:avLst/>
        </a:prstGeom>
      </xdr:spPr>
    </xdr:pic>
    <xdr:clientData/>
  </xdr:twoCellAnchor>
  <xdr:twoCellAnchor>
    <xdr:from>
      <xdr:col>1</xdr:col>
      <xdr:colOff>996950</xdr:colOff>
      <xdr:row>6</xdr:row>
      <xdr:rowOff>0</xdr:rowOff>
    </xdr:from>
    <xdr:to>
      <xdr:col>3</xdr:col>
      <xdr:colOff>15875</xdr:colOff>
      <xdr:row>7</xdr:row>
      <xdr:rowOff>1317625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CxnSpPr/>
      </xdr:nvCxnSpPr>
      <xdr:spPr>
        <a:xfrm>
          <a:off x="1282700" y="1984375"/>
          <a:ext cx="751205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21" name="Imagen 20">
          <a:extLst>
            <a:ext uri="{FF2B5EF4-FFF2-40B4-BE49-F238E27FC236}">
              <a16:creationId xmlns:a16="http://schemas.microsoft.com/office/drawing/2014/main" id="{4C0BAA5F-A520-43DC-A06D-85CEE7CD7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22" name="Imagen 21">
          <a:extLst>
            <a:ext uri="{FF2B5EF4-FFF2-40B4-BE49-F238E27FC236}">
              <a16:creationId xmlns:a16="http://schemas.microsoft.com/office/drawing/2014/main" id="{20BF191D-DAF9-4BD8-93E9-BAE5B15A7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FB4DCF1E-C4EB-4375-906E-ECF52B7F63B6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Importada a Precios de Comprador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24" name="Imagen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1561E5-A00F-46F0-9739-6AB31EE41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920F8F60-D34B-4D20-9BCA-9510B4915EE9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7461250</xdr:colOff>
      <xdr:row>7</xdr:row>
      <xdr:rowOff>1333500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CxnSpPr/>
      </xdr:nvCxnSpPr>
      <xdr:spPr>
        <a:xfrm>
          <a:off x="1282700" y="1984375"/>
          <a:ext cx="7464425" cy="15716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3" name="Imagen 12">
          <a:extLst>
            <a:ext uri="{FF2B5EF4-FFF2-40B4-BE49-F238E27FC236}">
              <a16:creationId xmlns:a16="http://schemas.microsoft.com/office/drawing/2014/main" id="{B94D4FD7-01F9-4E07-B0ED-67F15C61D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FD84CBC6-4232-4A65-BD92-EC8509514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DA2DA6D9-302A-4939-9FA5-C082F2DDAB68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Doméstica a Precios Básicos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83E5DBB-6BD6-4E07-ACAA-7A3141B64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6BB26FE-D1E1-4509-9838-D7F93102AFF0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7461250</xdr:colOff>
      <xdr:row>7</xdr:row>
      <xdr:rowOff>1317625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CxnSpPr/>
      </xdr:nvCxnSpPr>
      <xdr:spPr>
        <a:xfrm>
          <a:off x="1282700" y="1984375"/>
          <a:ext cx="7464425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8" name="Imagen 7">
          <a:extLst>
            <a:ext uri="{FF2B5EF4-FFF2-40B4-BE49-F238E27FC236}">
              <a16:creationId xmlns:a16="http://schemas.microsoft.com/office/drawing/2014/main" id="{FC8713F4-6ECA-4DF5-9D84-C017161EC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3" name="Imagen 12">
          <a:extLst>
            <a:ext uri="{FF2B5EF4-FFF2-40B4-BE49-F238E27FC236}">
              <a16:creationId xmlns:a16="http://schemas.microsoft.com/office/drawing/2014/main" id="{71E1B8AE-5F8F-4BBE-B391-0FEB52F67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25DAEEDA-35AA-4BDF-AA15-E87D54314B6A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Importada a Precios Básicos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5" name="Imagen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22C0835-F4C3-4500-95AF-CC35A8D43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6EF90461-6F3F-4133-8BF8-80D75CF9431C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0</xdr:colOff>
      <xdr:row>8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CxnSpPr/>
      </xdr:nvCxnSpPr>
      <xdr:spPr>
        <a:xfrm>
          <a:off x="1282700" y="2047875"/>
          <a:ext cx="7496175" cy="158750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2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2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525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700-00000D000000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 coeficientes técnicos industria por industria 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F3983468-BBB6-4DF8-BEF1-5AC532ACF968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2023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8</xdr:row>
      <xdr:rowOff>15875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CxnSpPr/>
      </xdr:nvCxnSpPr>
      <xdr:spPr>
        <a:xfrm>
          <a:off x="1282700" y="2047875"/>
          <a:ext cx="7480300" cy="16033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0" name="Imagen 9">
          <a:extLst>
            <a:ext uri="{FF2B5EF4-FFF2-40B4-BE49-F238E27FC236}">
              <a16:creationId xmlns:a16="http://schemas.microsoft.com/office/drawing/2014/main" id="{B400F2CD-B06D-4CA8-B4DF-F003EFCB8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5" name="Imagen 14">
          <a:extLst>
            <a:ext uri="{FF2B5EF4-FFF2-40B4-BE49-F238E27FC236}">
              <a16:creationId xmlns:a16="http://schemas.microsoft.com/office/drawing/2014/main" id="{E52C32AC-4A3B-4A0B-B6F0-02BE31FF9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64FC3586-6CC5-43BE-A92C-B5A43D4087C3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 inversa industria por industria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7" name="Imagen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B2283CF-15AF-43D9-8850-DDBF6F0B9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1EBCEFA-212B-4B49-A3D6-5B85B772D9C5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2023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15875</xdr:rowOff>
    </xdr:from>
    <xdr:to>
      <xdr:col>3</xdr:col>
      <xdr:colOff>22225</xdr:colOff>
      <xdr:row>7</xdr:row>
      <xdr:rowOff>1330325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CxnSpPr/>
      </xdr:nvCxnSpPr>
      <xdr:spPr>
        <a:xfrm>
          <a:off x="1285875" y="2000250"/>
          <a:ext cx="7515225" cy="15525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3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4806368</xdr:colOff>
      <xdr:row>0</xdr:row>
      <xdr:rowOff>142422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3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27168" y="1424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105682</xdr:colOff>
      <xdr:row>0</xdr:row>
      <xdr:rowOff>0</xdr:rowOff>
    </xdr:from>
    <xdr:to>
      <xdr:col>2</xdr:col>
      <xdr:colOff>5089525</xdr:colOff>
      <xdr:row>4</xdr:row>
      <xdr:rowOff>5625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3300-00000F000000}"/>
            </a:ext>
          </a:extLst>
        </xdr:cNvPr>
        <xdr:cNvSpPr txBox="1"/>
      </xdr:nvSpPr>
      <xdr:spPr>
        <a:xfrm>
          <a:off x="391432" y="0"/>
          <a:ext cx="5983968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</a:t>
          </a:r>
        </a:p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de ventas de producto</a:t>
          </a:r>
        </a:p>
      </xdr:txBody>
    </xdr:sp>
    <xdr:clientData/>
  </xdr:twoCellAnchor>
  <xdr:oneCellAnchor>
    <xdr:from>
      <xdr:col>3</xdr:col>
      <xdr:colOff>551292</xdr:colOff>
      <xdr:row>1</xdr:row>
      <xdr:rowOff>129525</xdr:rowOff>
    </xdr:from>
    <xdr:ext cx="864000" cy="782582"/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3041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3</xdr:row>
      <xdr:rowOff>171903</xdr:rowOff>
    </xdr:from>
    <xdr:to>
      <xdr:col>2</xdr:col>
      <xdr:colOff>5103782</xdr:colOff>
      <xdr:row>5</xdr:row>
      <xdr:rowOff>495028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4BC42775-0C57-47A6-8F7A-EF74FD932DA6}"/>
            </a:ext>
          </a:extLst>
        </xdr:cNvPr>
        <xdr:cNvSpPr txBox="1"/>
      </xdr:nvSpPr>
      <xdr:spPr>
        <a:xfrm>
          <a:off x="413657" y="695778"/>
          <a:ext cx="5976000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8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400-000007000000}"/>
            </a:ext>
          </a:extLst>
        </xdr:cNvPr>
        <xdr:cNvCxnSpPr/>
      </xdr:nvCxnSpPr>
      <xdr:spPr>
        <a:xfrm>
          <a:off x="1282700" y="1984375"/>
          <a:ext cx="7480300" cy="158750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22" name="Imagen 21">
          <a:extLst>
            <a:ext uri="{FF2B5EF4-FFF2-40B4-BE49-F238E27FC236}">
              <a16:creationId xmlns:a16="http://schemas.microsoft.com/office/drawing/2014/main" id="{16BD1B63-C4FD-4942-ABF7-B6E3A738C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23" name="Imagen 22">
          <a:extLst>
            <a:ext uri="{FF2B5EF4-FFF2-40B4-BE49-F238E27FC236}">
              <a16:creationId xmlns:a16="http://schemas.microsoft.com/office/drawing/2014/main" id="{B37CF2BC-6807-47C4-9527-3897B557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67998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9E2BDE5-4C64-4DA2-8FE6-8E4A553909B9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 coeficientes técnicos industria por industria 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(1)</a:t>
          </a:r>
        </a:p>
      </xdr:txBody>
    </xdr:sp>
    <xdr:clientData/>
  </xdr:twoCellAnchor>
  <xdr:oneCellAnchor>
    <xdr:from>
      <xdr:col>3</xdr:col>
      <xdr:colOff>551292</xdr:colOff>
      <xdr:row>1</xdr:row>
      <xdr:rowOff>31100</xdr:rowOff>
    </xdr:from>
    <xdr:ext cx="864000" cy="782582"/>
    <xdr:pic>
      <xdr:nvPicPr>
        <xdr:cNvPr id="25" name="Imagen 2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83ECE65-7C4E-43FE-BF7B-56D2BB9CA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108402</xdr:rowOff>
    </xdr:from>
    <xdr:to>
      <xdr:col>2</xdr:col>
      <xdr:colOff>5111750</xdr:colOff>
      <xdr:row>5</xdr:row>
      <xdr:rowOff>256902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5D4A4FC0-52F5-4155-8A6D-20DBDDF9EA40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2023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700-000007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2" name="Imagen 11">
          <a:extLst>
            <a:ext uri="{FF2B5EF4-FFF2-40B4-BE49-F238E27FC236}">
              <a16:creationId xmlns:a16="http://schemas.microsoft.com/office/drawing/2014/main" id="{CE3AB969-BBC6-4EC5-A39F-3263B15F9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7" name="Imagen 16">
          <a:extLst>
            <a:ext uri="{FF2B5EF4-FFF2-40B4-BE49-F238E27FC236}">
              <a16:creationId xmlns:a16="http://schemas.microsoft.com/office/drawing/2014/main" id="{C112FBC4-861E-45D9-8FA9-83A4DA561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67998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799E261C-FEA8-4AB3-ADAC-B4380E208C4F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 inversa industria por industria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(1)</a:t>
          </a:r>
        </a:p>
      </xdr:txBody>
    </xdr:sp>
    <xdr:clientData/>
  </xdr:twoCellAnchor>
  <xdr:oneCellAnchor>
    <xdr:from>
      <xdr:col>3</xdr:col>
      <xdr:colOff>551292</xdr:colOff>
      <xdr:row>1</xdr:row>
      <xdr:rowOff>31100</xdr:rowOff>
    </xdr:from>
    <xdr:ext cx="864000" cy="782582"/>
    <xdr:pic>
      <xdr:nvPicPr>
        <xdr:cNvPr id="19" name="Imagen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6FFC11D-7738-4D77-8DEA-7180D42C5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108402</xdr:rowOff>
    </xdr:from>
    <xdr:to>
      <xdr:col>2</xdr:col>
      <xdr:colOff>5111750</xdr:colOff>
      <xdr:row>5</xdr:row>
      <xdr:rowOff>256902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BA757E3-C2F1-43BE-9F1D-6C63BD4A7E29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2023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1016000</xdr:colOff>
      <xdr:row>10</xdr:row>
      <xdr:rowOff>0</xdr:rowOff>
    </xdr:from>
    <xdr:to>
      <xdr:col>3</xdr:col>
      <xdr:colOff>3418115</xdr:colOff>
      <xdr:row>11</xdr:row>
      <xdr:rowOff>859971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3B00-00000B000000}"/>
            </a:ext>
          </a:extLst>
        </xdr:cNvPr>
        <xdr:cNvCxnSpPr/>
      </xdr:nvCxnSpPr>
      <xdr:spPr>
        <a:xfrm>
          <a:off x="1297940" y="1965960"/>
          <a:ext cx="6859815" cy="1164771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108860</xdr:colOff>
      <xdr:row>8</xdr:row>
      <xdr:rowOff>0</xdr:rowOff>
    </xdr:from>
    <xdr:to>
      <xdr:col>5</xdr:col>
      <xdr:colOff>312860</xdr:colOff>
      <xdr:row>9</xdr:row>
      <xdr:rowOff>47170</xdr:rowOff>
    </xdr:to>
    <xdr:sp macro="[0]!Buscar_industria_chatgpt" textlink="">
      <xdr:nvSpPr>
        <xdr:cNvPr id="27" name="Rectángulo redondeado 26">
          <a:extLst>
            <a:ext uri="{FF2B5EF4-FFF2-40B4-BE49-F238E27FC236}">
              <a16:creationId xmlns:a16="http://schemas.microsoft.com/office/drawing/2014/main" id="{00000000-0008-0000-3B00-00001B000000}"/>
            </a:ext>
          </a:extLst>
        </xdr:cNvPr>
        <xdr:cNvSpPr/>
      </xdr:nvSpPr>
      <xdr:spPr>
        <a:xfrm>
          <a:off x="8294917" y="1567543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489852</xdr:colOff>
      <xdr:row>8</xdr:row>
      <xdr:rowOff>0</xdr:rowOff>
    </xdr:from>
    <xdr:to>
      <xdr:col>6</xdr:col>
      <xdr:colOff>587823</xdr:colOff>
      <xdr:row>9</xdr:row>
      <xdr:rowOff>47170</xdr:rowOff>
    </xdr:to>
    <xdr:sp macro="[0]!Buscar_industria_siguiente" textlink="">
      <xdr:nvSpPr>
        <xdr:cNvPr id="28" name="Rectángulo redondeado 27">
          <a:extLst>
            <a:ext uri="{FF2B5EF4-FFF2-40B4-BE49-F238E27FC236}">
              <a16:creationId xmlns:a16="http://schemas.microsoft.com/office/drawing/2014/main" id="{00000000-0008-0000-3B00-00001C000000}"/>
            </a:ext>
          </a:extLst>
        </xdr:cNvPr>
        <xdr:cNvSpPr/>
      </xdr:nvSpPr>
      <xdr:spPr>
        <a:xfrm>
          <a:off x="10199909" y="1567543"/>
          <a:ext cx="1621971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6</xdr:col>
      <xdr:colOff>870856</xdr:colOff>
      <xdr:row>8</xdr:row>
      <xdr:rowOff>0</xdr:rowOff>
    </xdr:from>
    <xdr:to>
      <xdr:col>7</xdr:col>
      <xdr:colOff>1002856</xdr:colOff>
      <xdr:row>9</xdr:row>
      <xdr:rowOff>47400</xdr:rowOff>
    </xdr:to>
    <xdr:sp macro="[0]!Inicializa_datos_of" textlink="">
      <xdr:nvSpPr>
        <xdr:cNvPr id="29" name="Rectángulo redondeado 28">
          <a:extLst>
            <a:ext uri="{FF2B5EF4-FFF2-40B4-BE49-F238E27FC236}">
              <a16:creationId xmlns:a16="http://schemas.microsoft.com/office/drawing/2014/main" id="{00000000-0008-0000-3B00-00001D000000}"/>
            </a:ext>
          </a:extLst>
        </xdr:cNvPr>
        <xdr:cNvSpPr/>
      </xdr:nvSpPr>
      <xdr:spPr>
        <a:xfrm>
          <a:off x="12104913" y="1567543"/>
          <a:ext cx="1656000" cy="428400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Inicializar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datos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1175654</xdr:colOff>
      <xdr:row>8</xdr:row>
      <xdr:rowOff>0</xdr:rowOff>
    </xdr:from>
    <xdr:to>
      <xdr:col>8</xdr:col>
      <xdr:colOff>1275254</xdr:colOff>
      <xdr:row>9</xdr:row>
      <xdr:rowOff>47400</xdr:rowOff>
    </xdr:to>
    <xdr:sp macro="" textlink="">
      <xdr:nvSpPr>
        <xdr:cNvPr id="30" name="Rectángulo redondeado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1E000000}"/>
            </a:ext>
          </a:extLst>
        </xdr:cNvPr>
        <xdr:cNvSpPr/>
      </xdr:nvSpPr>
      <xdr:spPr>
        <a:xfrm>
          <a:off x="13933711" y="1567543"/>
          <a:ext cx="1623600" cy="4284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Ver resultados</a:t>
          </a:r>
        </a:p>
      </xdr:txBody>
    </xdr:sp>
    <xdr:clientData/>
  </xdr:twoCellAnchor>
  <xdr:twoCellAnchor>
    <xdr:from>
      <xdr:col>8</xdr:col>
      <xdr:colOff>1446445</xdr:colOff>
      <xdr:row>8</xdr:row>
      <xdr:rowOff>452</xdr:rowOff>
    </xdr:from>
    <xdr:to>
      <xdr:col>10</xdr:col>
      <xdr:colOff>22045</xdr:colOff>
      <xdr:row>9</xdr:row>
      <xdr:rowOff>47852</xdr:rowOff>
    </xdr:to>
    <xdr:sp macro="" textlink="">
      <xdr:nvSpPr>
        <xdr:cNvPr id="31" name="Rectángulo redondeado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B00-00001F000000}"/>
            </a:ext>
          </a:extLst>
        </xdr:cNvPr>
        <xdr:cNvSpPr/>
      </xdr:nvSpPr>
      <xdr:spPr>
        <a:xfrm>
          <a:off x="15728502" y="1567995"/>
          <a:ext cx="16236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7047028" cy="1262742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3B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3029" y="0"/>
          <a:ext cx="17047028" cy="1262742"/>
        </a:xfrm>
        <a:prstGeom prst="rect">
          <a:avLst/>
        </a:prstGeom>
      </xdr:spPr>
    </xdr:pic>
    <xdr:clientData/>
  </xdr:oneCellAnchor>
  <xdr:oneCellAnchor>
    <xdr:from>
      <xdr:col>7</xdr:col>
      <xdr:colOff>145463</xdr:colOff>
      <xdr:row>0</xdr:row>
      <xdr:rowOff>28122</xdr:rowOff>
    </xdr:from>
    <xdr:ext cx="3499435" cy="1154907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3B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555177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206827</xdr:colOff>
      <xdr:row>0</xdr:row>
      <xdr:rowOff>10886</xdr:rowOff>
    </xdr:from>
    <xdr:to>
      <xdr:col>7</xdr:col>
      <xdr:colOff>413656</xdr:colOff>
      <xdr:row>3</xdr:row>
      <xdr:rowOff>164207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3B00-000013000000}"/>
            </a:ext>
          </a:extLst>
        </xdr:cNvPr>
        <xdr:cNvSpPr txBox="1"/>
      </xdr:nvSpPr>
      <xdr:spPr>
        <a:xfrm>
          <a:off x="478970" y="10886"/>
          <a:ext cx="12344400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Ingreso de supuestos para simulaciones de impactos en la MIP por cambios en la oferta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Componentes por industria</a:t>
          </a:r>
        </a:p>
      </xdr:txBody>
    </xdr:sp>
    <xdr:clientData/>
  </xdr:twoCellAnchor>
  <xdr:oneCellAnchor>
    <xdr:from>
      <xdr:col>9</xdr:col>
      <xdr:colOff>433812</xdr:colOff>
      <xdr:row>1</xdr:row>
      <xdr:rowOff>18854</xdr:rowOff>
    </xdr:from>
    <xdr:ext cx="864000" cy="782582"/>
    <xdr:pic>
      <xdr:nvPicPr>
        <xdr:cNvPr id="20" name="Imagen 1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B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5809883" y="195747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204105</xdr:colOff>
      <xdr:row>3</xdr:row>
      <xdr:rowOff>92526</xdr:rowOff>
    </xdr:from>
    <xdr:to>
      <xdr:col>7</xdr:col>
      <xdr:colOff>410934</xdr:colOff>
      <xdr:row>6</xdr:row>
      <xdr:rowOff>173848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4CF40CDF-405A-49B6-931D-B5A278DEDFBA}"/>
            </a:ext>
          </a:extLst>
        </xdr:cNvPr>
        <xdr:cNvSpPr txBox="1"/>
      </xdr:nvSpPr>
      <xdr:spPr>
        <a:xfrm>
          <a:off x="476248" y="623205"/>
          <a:ext cx="12344400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79</xdr:row>
      <xdr:rowOff>114300</xdr:rowOff>
    </xdr:from>
    <xdr:to>
      <xdr:col>2</xdr:col>
      <xdr:colOff>609600</xdr:colOff>
      <xdr:row>83</xdr:row>
      <xdr:rowOff>152400</xdr:rowOff>
    </xdr:to>
    <xdr:sp macro="" textlink="">
      <xdr:nvSpPr>
        <xdr:cNvPr id="295937" name="Text Box 1025" hidden="1">
          <a:extLst>
            <a:ext uri="{FF2B5EF4-FFF2-40B4-BE49-F238E27FC236}">
              <a16:creationId xmlns:a16="http://schemas.microsoft.com/office/drawing/2014/main" id="{A1518B43-D5C6-53DD-CA94-7B6FFE920CF7}"/>
            </a:ext>
          </a:extLst>
        </xdr:cNvPr>
        <xdr:cNvSpPr txBox="1">
          <a:spLocks noChangeArrowheads="1"/>
        </xdr:cNvSpPr>
      </xdr:nvSpPr>
      <xdr:spPr bwMode="auto">
        <a:xfrm>
          <a:off x="838200" y="15163800"/>
          <a:ext cx="133350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  <xdr:twoCellAnchor editAs="absolute">
    <xdr:from>
      <xdr:col>1</xdr:col>
      <xdr:colOff>76200</xdr:colOff>
      <xdr:row>80</xdr:row>
      <xdr:rowOff>114300</xdr:rowOff>
    </xdr:from>
    <xdr:to>
      <xdr:col>3</xdr:col>
      <xdr:colOff>76200</xdr:colOff>
      <xdr:row>88</xdr:row>
      <xdr:rowOff>76200</xdr:rowOff>
    </xdr:to>
    <xdr:sp macro="" textlink="">
      <xdr:nvSpPr>
        <xdr:cNvPr id="295938" name="Text Box 1026" hidden="1">
          <a:extLst>
            <a:ext uri="{FF2B5EF4-FFF2-40B4-BE49-F238E27FC236}">
              <a16:creationId xmlns:a16="http://schemas.microsoft.com/office/drawing/2014/main" id="{79509A86-8120-9186-B0F4-F5FCE04BAE31}"/>
            </a:ext>
          </a:extLst>
        </xdr:cNvPr>
        <xdr:cNvSpPr txBox="1">
          <a:spLocks noChangeArrowheads="1"/>
        </xdr:cNvSpPr>
      </xdr:nvSpPr>
      <xdr:spPr bwMode="auto">
        <a:xfrm>
          <a:off x="838200" y="15354300"/>
          <a:ext cx="1600200" cy="1485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31750</xdr:colOff>
      <xdr:row>7</xdr:row>
      <xdr:rowOff>1317625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CxnSpPr/>
      </xdr:nvCxnSpPr>
      <xdr:spPr>
        <a:xfrm>
          <a:off x="1282700" y="1984375"/>
          <a:ext cx="7527925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4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4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2</xdr:col>
      <xdr:colOff>6477000</xdr:colOff>
      <xdr:row>3</xdr:row>
      <xdr:rowOff>101278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4500-000011000000}"/>
            </a:ext>
          </a:extLst>
        </xdr:cNvPr>
        <xdr:cNvSpPr txBox="1"/>
      </xdr:nvSpPr>
      <xdr:spPr>
        <a:xfrm>
          <a:off x="407307" y="13153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oferta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8" name="Imag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5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124278</xdr:rowOff>
    </xdr:from>
    <xdr:to>
      <xdr:col>2</xdr:col>
      <xdr:colOff>6483350</xdr:colOff>
      <xdr:row>5</xdr:row>
      <xdr:rowOff>493903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9C0515F4-E02C-49D0-8F99-4AFF4F3C270A}"/>
            </a:ext>
          </a:extLst>
        </xdr:cNvPr>
        <xdr:cNvSpPr txBox="1"/>
      </xdr:nvSpPr>
      <xdr:spPr>
        <a:xfrm>
          <a:off x="413657" y="838653"/>
          <a:ext cx="73555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31750</xdr:colOff>
      <xdr:row>8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4700-000007000000}"/>
            </a:ext>
          </a:extLst>
        </xdr:cNvPr>
        <xdr:cNvCxnSpPr/>
      </xdr:nvCxnSpPr>
      <xdr:spPr>
        <a:xfrm>
          <a:off x="1282700" y="1984375"/>
          <a:ext cx="7527925" cy="158750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4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4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2</xdr:col>
      <xdr:colOff>6477000</xdr:colOff>
      <xdr:row>3</xdr:row>
      <xdr:rowOff>117153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4700-00000D000000}"/>
            </a:ext>
          </a:extLst>
        </xdr:cNvPr>
        <xdr:cNvSpPr txBox="1"/>
      </xdr:nvSpPr>
      <xdr:spPr>
        <a:xfrm>
          <a:off x="407307" y="29028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oferta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92528</xdr:rowOff>
    </xdr:from>
    <xdr:to>
      <xdr:col>2</xdr:col>
      <xdr:colOff>6483350</xdr:colOff>
      <xdr:row>5</xdr:row>
      <xdr:rowOff>462153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6FA4052C-4425-4166-8879-A019338A16D1}"/>
            </a:ext>
          </a:extLst>
        </xdr:cNvPr>
        <xdr:cNvSpPr txBox="1"/>
      </xdr:nvSpPr>
      <xdr:spPr>
        <a:xfrm>
          <a:off x="413657" y="806903"/>
          <a:ext cx="73555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Tasas de crecimiento (%) 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163280</xdr:colOff>
      <xdr:row>7</xdr:row>
      <xdr:rowOff>50800</xdr:rowOff>
    </xdr:from>
    <xdr:to>
      <xdr:col>5</xdr:col>
      <xdr:colOff>799080</xdr:colOff>
      <xdr:row>8</xdr:row>
      <xdr:rowOff>301170</xdr:rowOff>
    </xdr:to>
    <xdr:sp macro="[0]!Buscar_industria_chatgp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4800-000006000000}"/>
            </a:ext>
          </a:extLst>
        </xdr:cNvPr>
        <xdr:cNvSpPr/>
      </xdr:nvSpPr>
      <xdr:spPr>
        <a:xfrm>
          <a:off x="9053280" y="1295400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1008730</xdr:colOff>
      <xdr:row>7</xdr:row>
      <xdr:rowOff>50800</xdr:rowOff>
    </xdr:from>
    <xdr:to>
      <xdr:col>7</xdr:col>
      <xdr:colOff>444330</xdr:colOff>
      <xdr:row>8</xdr:row>
      <xdr:rowOff>301170</xdr:rowOff>
    </xdr:to>
    <xdr:sp macro="[0]!Buscar_industria_siguiente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4800-000007000000}"/>
            </a:ext>
          </a:extLst>
        </xdr:cNvPr>
        <xdr:cNvSpPr/>
      </xdr:nvSpPr>
      <xdr:spPr>
        <a:xfrm>
          <a:off x="10990930" y="1295400"/>
          <a:ext cx="1620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308879</xdr:colOff>
      <xdr:row>7</xdr:row>
      <xdr:rowOff>51252</xdr:rowOff>
    </xdr:from>
    <xdr:to>
      <xdr:col>15</xdr:col>
      <xdr:colOff>572079</xdr:colOff>
      <xdr:row>8</xdr:row>
      <xdr:rowOff>301852</xdr:rowOff>
    </xdr:to>
    <xdr:sp macro="" textlink="">
      <xdr:nvSpPr>
        <xdr:cNvPr id="8" name="Rectángulo redondead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8000000}"/>
            </a:ext>
          </a:extLst>
        </xdr:cNvPr>
        <xdr:cNvSpPr/>
      </xdr:nvSpPr>
      <xdr:spPr>
        <a:xfrm>
          <a:off x="20197079" y="1295852"/>
          <a:ext cx="15840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876300</xdr:colOff>
      <xdr:row>7</xdr:row>
      <xdr:rowOff>50800</xdr:rowOff>
    </xdr:from>
    <xdr:to>
      <xdr:col>14</xdr:col>
      <xdr:colOff>187500</xdr:colOff>
      <xdr:row>8</xdr:row>
      <xdr:rowOff>305000</xdr:rowOff>
    </xdr:to>
    <xdr:sp macro="" textlink="">
      <xdr:nvSpPr>
        <xdr:cNvPr id="10" name="Rectángulo redondead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800-00000A000000}"/>
            </a:ext>
          </a:extLst>
        </xdr:cNvPr>
        <xdr:cNvSpPr/>
      </xdr:nvSpPr>
      <xdr:spPr>
        <a:xfrm>
          <a:off x="25501600" y="1295400"/>
          <a:ext cx="2664000" cy="432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762000</xdr:colOff>
      <xdr:row>6</xdr:row>
      <xdr:rowOff>38100</xdr:rowOff>
    </xdr:from>
    <xdr:to>
      <xdr:col>9</xdr:col>
      <xdr:colOff>889000</xdr:colOff>
      <xdr:row>8</xdr:row>
      <xdr:rowOff>294500</xdr:rowOff>
    </xdr:to>
    <xdr:sp macro="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4800-00000B000000}"/>
            </a:ext>
          </a:extLst>
        </xdr:cNvPr>
        <xdr:cNvSpPr/>
      </xdr:nvSpPr>
      <xdr:spPr>
        <a:xfrm>
          <a:off x="21018500" y="1104900"/>
          <a:ext cx="2311400" cy="61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12700</xdr:colOff>
      <xdr:row>7</xdr:row>
      <xdr:rowOff>38100</xdr:rowOff>
    </xdr:from>
    <xdr:to>
      <xdr:col>11</xdr:col>
      <xdr:colOff>540500</xdr:colOff>
      <xdr:row>8</xdr:row>
      <xdr:rowOff>292300</xdr:rowOff>
    </xdr:to>
    <xdr:sp macro="" textlink="">
      <xdr:nvSpPr>
        <xdr:cNvPr id="12" name="Rectángulo redondeado 11">
          <a:extLst>
            <a:ext uri="{FF2B5EF4-FFF2-40B4-BE49-F238E27FC236}">
              <a16:creationId xmlns:a16="http://schemas.microsoft.com/office/drawing/2014/main" id="{00000000-0008-0000-4800-00000C000000}"/>
            </a:ext>
          </a:extLst>
        </xdr:cNvPr>
        <xdr:cNvSpPr/>
      </xdr:nvSpPr>
      <xdr:spPr>
        <a:xfrm>
          <a:off x="23545800" y="1282700"/>
          <a:ext cx="1620000" cy="43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Producto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48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1047168</xdr:colOff>
      <xdr:row>0</xdr:row>
      <xdr:rowOff>28122</xdr:rowOff>
    </xdr:from>
    <xdr:ext cx="3499435" cy="1154907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48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398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92528</xdr:rowOff>
    </xdr:from>
    <xdr:to>
      <xdr:col>3</xdr:col>
      <xdr:colOff>1320800</xdr:colOff>
      <xdr:row>6</xdr:row>
      <xdr:rowOff>138385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4800-000013000000}"/>
            </a:ext>
          </a:extLst>
        </xdr:cNvPr>
        <xdr:cNvSpPr txBox="1"/>
      </xdr:nvSpPr>
      <xdr:spPr>
        <a:xfrm>
          <a:off x="400957" y="92528"/>
          <a:ext cx="6012543" cy="11126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oferta
Año: 2023
Miles de USD; tasas de crecimiento (%)</a:t>
          </a:r>
          <a:endParaRPr lang="es-EC" sz="1500" b="1">
            <a:solidFill>
              <a:srgbClr val="FFC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20" name="Imagen 1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8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252180</xdr:colOff>
      <xdr:row>7</xdr:row>
      <xdr:rowOff>50800</xdr:rowOff>
    </xdr:from>
    <xdr:to>
      <xdr:col>5</xdr:col>
      <xdr:colOff>887980</xdr:colOff>
      <xdr:row>8</xdr:row>
      <xdr:rowOff>301170</xdr:rowOff>
    </xdr:to>
    <xdr:sp macro="[0]!Buscar_industria_chatgp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4900-000006000000}"/>
            </a:ext>
          </a:extLst>
        </xdr:cNvPr>
        <xdr:cNvSpPr/>
      </xdr:nvSpPr>
      <xdr:spPr>
        <a:xfrm>
          <a:off x="9142180" y="1295400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6</xdr:col>
      <xdr:colOff>5430</xdr:colOff>
      <xdr:row>7</xdr:row>
      <xdr:rowOff>50800</xdr:rowOff>
    </xdr:from>
    <xdr:to>
      <xdr:col>7</xdr:col>
      <xdr:colOff>533230</xdr:colOff>
      <xdr:row>8</xdr:row>
      <xdr:rowOff>301170</xdr:rowOff>
    </xdr:to>
    <xdr:sp macro="[0]!Buscar_industria_siguiente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4900-000007000000}"/>
            </a:ext>
          </a:extLst>
        </xdr:cNvPr>
        <xdr:cNvSpPr/>
      </xdr:nvSpPr>
      <xdr:spPr>
        <a:xfrm>
          <a:off x="11079830" y="1295400"/>
          <a:ext cx="1620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397779</xdr:colOff>
      <xdr:row>7</xdr:row>
      <xdr:rowOff>51252</xdr:rowOff>
    </xdr:from>
    <xdr:to>
      <xdr:col>15</xdr:col>
      <xdr:colOff>457779</xdr:colOff>
      <xdr:row>8</xdr:row>
      <xdr:rowOff>301852</xdr:rowOff>
    </xdr:to>
    <xdr:sp macro="" textlink="">
      <xdr:nvSpPr>
        <xdr:cNvPr id="8" name="Rectángulo redondead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900-000008000000}"/>
            </a:ext>
          </a:extLst>
        </xdr:cNvPr>
        <xdr:cNvSpPr/>
      </xdr:nvSpPr>
      <xdr:spPr>
        <a:xfrm>
          <a:off x="20285979" y="1295852"/>
          <a:ext cx="15840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965200</xdr:colOff>
      <xdr:row>6</xdr:row>
      <xdr:rowOff>19049</xdr:rowOff>
    </xdr:from>
    <xdr:to>
      <xdr:col>14</xdr:col>
      <xdr:colOff>276400</xdr:colOff>
      <xdr:row>8</xdr:row>
      <xdr:rowOff>281799</xdr:rowOff>
    </xdr:to>
    <xdr:sp macro="" textlink="">
      <xdr:nvSpPr>
        <xdr:cNvPr id="10" name="Rectángulo redondead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900-00000A000000}"/>
            </a:ext>
          </a:extLst>
        </xdr:cNvPr>
        <xdr:cNvSpPr/>
      </xdr:nvSpPr>
      <xdr:spPr>
        <a:xfrm>
          <a:off x="17062450" y="1066799"/>
          <a:ext cx="2549700" cy="612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850900</xdr:colOff>
      <xdr:row>6</xdr:row>
      <xdr:rowOff>38100</xdr:rowOff>
    </xdr:from>
    <xdr:to>
      <xdr:col>9</xdr:col>
      <xdr:colOff>977900</xdr:colOff>
      <xdr:row>8</xdr:row>
      <xdr:rowOff>294500</xdr:rowOff>
    </xdr:to>
    <xdr:sp macro="[0]!OrdenaIncrementoAbsolutoProd_of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4900-00000B000000}"/>
            </a:ext>
          </a:extLst>
        </xdr:cNvPr>
        <xdr:cNvSpPr/>
      </xdr:nvSpPr>
      <xdr:spPr>
        <a:xfrm>
          <a:off x="21107400" y="1104900"/>
          <a:ext cx="2311400" cy="61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101600</xdr:colOff>
      <xdr:row>7</xdr:row>
      <xdr:rowOff>38100</xdr:rowOff>
    </xdr:from>
    <xdr:to>
      <xdr:col>11</xdr:col>
      <xdr:colOff>629400</xdr:colOff>
      <xdr:row>8</xdr:row>
      <xdr:rowOff>292300</xdr:rowOff>
    </xdr:to>
    <xdr:sp macro="[0]!OrdenaProducto_of" textlink="">
      <xdr:nvSpPr>
        <xdr:cNvPr id="12" name="Rectángulo redondeado 11">
          <a:extLst>
            <a:ext uri="{FF2B5EF4-FFF2-40B4-BE49-F238E27FC236}">
              <a16:creationId xmlns:a16="http://schemas.microsoft.com/office/drawing/2014/main" id="{00000000-0008-0000-4900-00000C000000}"/>
            </a:ext>
          </a:extLst>
        </xdr:cNvPr>
        <xdr:cNvSpPr/>
      </xdr:nvSpPr>
      <xdr:spPr>
        <a:xfrm>
          <a:off x="23634700" y="1282700"/>
          <a:ext cx="1620000" cy="43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Industria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4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1047168</xdr:colOff>
      <xdr:row>0</xdr:row>
      <xdr:rowOff>28122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49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398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3</xdr:col>
      <xdr:colOff>1320800</xdr:colOff>
      <xdr:row>3</xdr:row>
      <xdr:rowOff>65278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4900-00000F000000}"/>
            </a:ext>
          </a:extLst>
        </xdr:cNvPr>
        <xdr:cNvSpPr txBox="1"/>
      </xdr:nvSpPr>
      <xdr:spPr>
        <a:xfrm>
          <a:off x="391432" y="13153"/>
          <a:ext cx="58823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oferta</a:t>
          </a: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16" name="Imagen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131082</xdr:colOff>
      <xdr:row>2</xdr:row>
      <xdr:rowOff>171903</xdr:rowOff>
    </xdr:from>
    <xdr:to>
      <xdr:col>3</xdr:col>
      <xdr:colOff>1330325</xdr:colOff>
      <xdr:row>6</xdr:row>
      <xdr:rowOff>85403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5295FDE0-3CAD-4BB7-A7C1-A9A499EFF763}"/>
            </a:ext>
          </a:extLst>
        </xdr:cNvPr>
        <xdr:cNvSpPr txBox="1"/>
      </xdr:nvSpPr>
      <xdr:spPr>
        <a:xfrm>
          <a:off x="400957" y="521153"/>
          <a:ext cx="58823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7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USD; tasas de crecimiento (%)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0</xdr:colOff>
      <xdr:row>7</xdr:row>
      <xdr:rowOff>1301750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4E00-000003000000}"/>
            </a:ext>
          </a:extLst>
        </xdr:cNvPr>
        <xdr:cNvCxnSpPr/>
      </xdr:nvCxnSpPr>
      <xdr:spPr>
        <a:xfrm>
          <a:off x="1282700" y="1984375"/>
          <a:ext cx="7496175" cy="1539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4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4806368</xdr:colOff>
      <xdr:row>0</xdr:row>
      <xdr:rowOff>142422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4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27168" y="1424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2</xdr:col>
      <xdr:colOff>5105400</xdr:colOff>
      <xdr:row>3</xdr:row>
      <xdr:rowOff>189153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4E00-00000D000000}"/>
            </a:ext>
          </a:extLst>
        </xdr:cNvPr>
        <xdr:cNvSpPr txBox="1"/>
      </xdr:nvSpPr>
      <xdr:spPr>
        <a:xfrm>
          <a:off x="407307" y="29028"/>
          <a:ext cx="59839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</a:t>
          </a:r>
          <a:r>
            <a:rPr lang="es-EC" sz="1600" b="1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elascticidades </a:t>
          </a: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 por industria</a:t>
          </a:r>
        </a:p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de ventas de producto</a:t>
          </a:r>
        </a:p>
      </xdr:txBody>
    </xdr:sp>
    <xdr:clientData/>
  </xdr:twoCellAnchor>
  <xdr:oneCellAnchor>
    <xdr:from>
      <xdr:col>3</xdr:col>
      <xdr:colOff>471917</xdr:colOff>
      <xdr:row>1</xdr:row>
      <xdr:rowOff>129525</xdr:rowOff>
    </xdr:from>
    <xdr:ext cx="864000" cy="782582"/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E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889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60778</xdr:rowOff>
    </xdr:from>
    <xdr:to>
      <xdr:col>2</xdr:col>
      <xdr:colOff>5111750</xdr:colOff>
      <xdr:row>5</xdr:row>
      <xdr:rowOff>430403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2026D6CB-F3ED-43AF-81FC-9AB76A1A6FA7}"/>
            </a:ext>
          </a:extLst>
        </xdr:cNvPr>
        <xdr:cNvSpPr txBox="1"/>
      </xdr:nvSpPr>
      <xdr:spPr>
        <a:xfrm>
          <a:off x="413657" y="77515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Valor Bruto de Producción
Año: 2023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7461250</xdr:colOff>
      <xdr:row>7</xdr:row>
      <xdr:rowOff>1317625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CxnSpPr/>
      </xdr:nvCxnSpPr>
      <xdr:spPr>
        <a:xfrm>
          <a:off x="1282700" y="1984375"/>
          <a:ext cx="7464425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4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4806368</xdr:colOff>
      <xdr:row>0</xdr:row>
      <xdr:rowOff>142422</xdr:rowOff>
    </xdr:from>
    <xdr:ext cx="3499435" cy="1154907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4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27168" y="1424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2</xdr:col>
      <xdr:colOff>5105400</xdr:colOff>
      <xdr:row>3</xdr:row>
      <xdr:rowOff>173278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4F00-000012000000}"/>
            </a:ext>
          </a:extLst>
        </xdr:cNvPr>
        <xdr:cNvSpPr txBox="1"/>
      </xdr:nvSpPr>
      <xdr:spPr>
        <a:xfrm>
          <a:off x="407307" y="13153"/>
          <a:ext cx="59839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</a:t>
          </a:r>
          <a:r>
            <a:rPr lang="es-EC" sz="1600" b="1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elascticidades </a:t>
          </a: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 por industria</a:t>
          </a:r>
        </a:p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de ventas de producto</a:t>
          </a:r>
        </a:p>
      </xdr:txBody>
    </xdr:sp>
    <xdr:clientData/>
  </xdr:twoCellAnchor>
  <xdr:oneCellAnchor>
    <xdr:from>
      <xdr:col>3</xdr:col>
      <xdr:colOff>471917</xdr:colOff>
      <xdr:row>1</xdr:row>
      <xdr:rowOff>129525</xdr:rowOff>
    </xdr:from>
    <xdr:ext cx="864000" cy="782582"/>
    <xdr:pic>
      <xdr:nvPicPr>
        <xdr:cNvPr id="19" name="Imagen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F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889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143782</xdr:colOff>
      <xdr:row>4</xdr:row>
      <xdr:rowOff>60778</xdr:rowOff>
    </xdr:from>
    <xdr:to>
      <xdr:col>2</xdr:col>
      <xdr:colOff>5127625</xdr:colOff>
      <xdr:row>5</xdr:row>
      <xdr:rowOff>430403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F38AB78-DFAB-4EE3-B026-7492B800297F}"/>
            </a:ext>
          </a:extLst>
        </xdr:cNvPr>
        <xdr:cNvSpPr txBox="1"/>
      </xdr:nvSpPr>
      <xdr:spPr>
        <a:xfrm>
          <a:off x="429532" y="77515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Demanda final
Año: 2023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15875</xdr:colOff>
      <xdr:row>7</xdr:row>
      <xdr:rowOff>1317625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CxnSpPr/>
      </xdr:nvCxnSpPr>
      <xdr:spPr>
        <a:xfrm>
          <a:off x="1282700" y="2047875"/>
          <a:ext cx="751205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2" name="Imagen 11">
          <a:extLst>
            <a:ext uri="{FF2B5EF4-FFF2-40B4-BE49-F238E27FC236}">
              <a16:creationId xmlns:a16="http://schemas.microsoft.com/office/drawing/2014/main" id="{BB761E44-0D08-41C2-BA82-F7775F750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3" name="Imagen 12">
          <a:extLst>
            <a:ext uri="{FF2B5EF4-FFF2-40B4-BE49-F238E27FC236}">
              <a16:creationId xmlns:a16="http://schemas.microsoft.com/office/drawing/2014/main" id="{879D353E-17FB-4D27-86E9-395FD0E40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41FF7D07-E923-4BA3-8D41-2CB268FB5EE0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 coeficientes técnicos industria por industria 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5" name="Imagen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F28F464-F5CF-42C6-9FFB-3BD3862DE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5AEC9E33-6D15-4328-9F57-5D2E794148D6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2023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15875</xdr:colOff>
      <xdr:row>7</xdr:row>
      <xdr:rowOff>1333500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CxnSpPr/>
      </xdr:nvCxnSpPr>
      <xdr:spPr>
        <a:xfrm>
          <a:off x="1282700" y="2047875"/>
          <a:ext cx="7512050" cy="15716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0" name="Imagen 9">
          <a:extLst>
            <a:ext uri="{FF2B5EF4-FFF2-40B4-BE49-F238E27FC236}">
              <a16:creationId xmlns:a16="http://schemas.microsoft.com/office/drawing/2014/main" id="{3C25F4E3-6F8D-4630-B4A9-BED38F8B8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5" name="Imagen 14">
          <a:extLst>
            <a:ext uri="{FF2B5EF4-FFF2-40B4-BE49-F238E27FC236}">
              <a16:creationId xmlns:a16="http://schemas.microsoft.com/office/drawing/2014/main" id="{75BBE213-D85D-43F6-95FC-97DA5FA26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BC39A733-DEB9-4281-8B90-BF119A12D346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 inversa industria por industria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7" name="Imagen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400249B-C8A4-41F8-B694-4FF516AF5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943F26F4-F17B-4E6D-8EFB-8E4EAC1809C5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2023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987425</xdr:colOff>
      <xdr:row>10</xdr:row>
      <xdr:rowOff>0</xdr:rowOff>
    </xdr:from>
    <xdr:to>
      <xdr:col>4</xdr:col>
      <xdr:colOff>0</xdr:colOff>
      <xdr:row>12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5500-000009000000}"/>
            </a:ext>
          </a:extLst>
        </xdr:cNvPr>
        <xdr:cNvCxnSpPr/>
      </xdr:nvCxnSpPr>
      <xdr:spPr>
        <a:xfrm>
          <a:off x="1259568" y="1986643"/>
          <a:ext cx="6700611" cy="1455964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239481</xdr:colOff>
      <xdr:row>8</xdr:row>
      <xdr:rowOff>0</xdr:rowOff>
    </xdr:from>
    <xdr:to>
      <xdr:col>5</xdr:col>
      <xdr:colOff>704738</xdr:colOff>
      <xdr:row>9</xdr:row>
      <xdr:rowOff>47170</xdr:rowOff>
    </xdr:to>
    <xdr:sp macro="[0]!Buscar_industria_chatgpt" textlink="">
      <xdr:nvSpPr>
        <xdr:cNvPr id="19" name="Rectángulo redondeado 18">
          <a:extLst>
            <a:ext uri="{FF2B5EF4-FFF2-40B4-BE49-F238E27FC236}">
              <a16:creationId xmlns:a16="http://schemas.microsoft.com/office/drawing/2014/main" id="{00000000-0008-0000-5500-000013000000}"/>
            </a:ext>
          </a:extLst>
        </xdr:cNvPr>
        <xdr:cNvSpPr/>
      </xdr:nvSpPr>
      <xdr:spPr>
        <a:xfrm>
          <a:off x="8425538" y="1393371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881730</xdr:colOff>
      <xdr:row>8</xdr:row>
      <xdr:rowOff>0</xdr:rowOff>
    </xdr:from>
    <xdr:to>
      <xdr:col>6</xdr:col>
      <xdr:colOff>1240958</xdr:colOff>
      <xdr:row>9</xdr:row>
      <xdr:rowOff>47170</xdr:rowOff>
    </xdr:to>
    <xdr:sp macro="[0]!Buscar_industria_siguiente" textlink="">
      <xdr:nvSpPr>
        <xdr:cNvPr id="20" name="Rectángulo redondeado 19">
          <a:extLst>
            <a:ext uri="{FF2B5EF4-FFF2-40B4-BE49-F238E27FC236}">
              <a16:creationId xmlns:a16="http://schemas.microsoft.com/office/drawing/2014/main" id="{00000000-0008-0000-5500-000014000000}"/>
            </a:ext>
          </a:extLst>
        </xdr:cNvPr>
        <xdr:cNvSpPr/>
      </xdr:nvSpPr>
      <xdr:spPr>
        <a:xfrm>
          <a:off x="10330530" y="1393371"/>
          <a:ext cx="1621971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6</xdr:col>
      <xdr:colOff>1523991</xdr:colOff>
      <xdr:row>8</xdr:row>
      <xdr:rowOff>0</xdr:rowOff>
    </xdr:from>
    <xdr:to>
      <xdr:col>8</xdr:col>
      <xdr:colOff>175534</xdr:colOff>
      <xdr:row>9</xdr:row>
      <xdr:rowOff>47400</xdr:rowOff>
    </xdr:to>
    <xdr:sp macro="[0]!Inicializa_datos" textlink="">
      <xdr:nvSpPr>
        <xdr:cNvPr id="21" name="Rectángulo redondeado 20">
          <a:extLst>
            <a:ext uri="{FF2B5EF4-FFF2-40B4-BE49-F238E27FC236}">
              <a16:creationId xmlns:a16="http://schemas.microsoft.com/office/drawing/2014/main" id="{00000000-0008-0000-5500-000015000000}"/>
            </a:ext>
          </a:extLst>
        </xdr:cNvPr>
        <xdr:cNvSpPr/>
      </xdr:nvSpPr>
      <xdr:spPr>
        <a:xfrm>
          <a:off x="12235534" y="1393371"/>
          <a:ext cx="1656000" cy="428400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Inicializar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datos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348332</xdr:colOff>
      <xdr:row>8</xdr:row>
      <xdr:rowOff>0</xdr:rowOff>
    </xdr:from>
    <xdr:to>
      <xdr:col>9</xdr:col>
      <xdr:colOff>709189</xdr:colOff>
      <xdr:row>9</xdr:row>
      <xdr:rowOff>47400</xdr:rowOff>
    </xdr:to>
    <xdr:sp macro="" textlink="">
      <xdr:nvSpPr>
        <xdr:cNvPr id="11" name="Rectángulo redondeado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500-00000B000000}"/>
            </a:ext>
          </a:extLst>
        </xdr:cNvPr>
        <xdr:cNvSpPr/>
      </xdr:nvSpPr>
      <xdr:spPr>
        <a:xfrm>
          <a:off x="14064332" y="1393371"/>
          <a:ext cx="1623600" cy="4284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Ver resultados</a:t>
          </a:r>
        </a:p>
      </xdr:txBody>
    </xdr:sp>
    <xdr:clientData/>
  </xdr:twoCellAnchor>
  <xdr:twoCellAnchor>
    <xdr:from>
      <xdr:col>9</xdr:col>
      <xdr:colOff>880380</xdr:colOff>
      <xdr:row>8</xdr:row>
      <xdr:rowOff>452</xdr:rowOff>
    </xdr:from>
    <xdr:to>
      <xdr:col>10</xdr:col>
      <xdr:colOff>1241237</xdr:colOff>
      <xdr:row>9</xdr:row>
      <xdr:rowOff>47852</xdr:rowOff>
    </xdr:to>
    <xdr:sp macro="" textlink="">
      <xdr:nvSpPr>
        <xdr:cNvPr id="12" name="Rectángulo redondeado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500-00000C000000}"/>
            </a:ext>
          </a:extLst>
        </xdr:cNvPr>
        <xdr:cNvSpPr/>
      </xdr:nvSpPr>
      <xdr:spPr>
        <a:xfrm>
          <a:off x="15859123" y="1393823"/>
          <a:ext cx="16236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7199428" cy="1262742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5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3029" y="0"/>
          <a:ext cx="17199428" cy="1262742"/>
        </a:xfrm>
        <a:prstGeom prst="rect">
          <a:avLst/>
        </a:prstGeom>
      </xdr:spPr>
    </xdr:pic>
    <xdr:clientData/>
  </xdr:oneCellAnchor>
  <xdr:oneCellAnchor>
    <xdr:from>
      <xdr:col>7</xdr:col>
      <xdr:colOff>450263</xdr:colOff>
      <xdr:row>0</xdr:row>
      <xdr:rowOff>28122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5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903520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206827</xdr:colOff>
      <xdr:row>0</xdr:row>
      <xdr:rowOff>13608</xdr:rowOff>
    </xdr:from>
    <xdr:to>
      <xdr:col>7</xdr:col>
      <xdr:colOff>718456</xdr:colOff>
      <xdr:row>3</xdr:row>
      <xdr:rowOff>166929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5500-00000F000000}"/>
            </a:ext>
          </a:extLst>
        </xdr:cNvPr>
        <xdr:cNvSpPr txBox="1"/>
      </xdr:nvSpPr>
      <xdr:spPr>
        <a:xfrm>
          <a:off x="478970" y="13608"/>
          <a:ext cx="12349843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Ingreso de supuestos para simulaciones de impactos en la MIP por cambios en la demanda final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Componentes de la demanda final por industria</a:t>
          </a:r>
        </a:p>
      </xdr:txBody>
    </xdr:sp>
    <xdr:clientData/>
  </xdr:twoCellAnchor>
  <xdr:oneCellAnchor>
    <xdr:from>
      <xdr:col>10</xdr:col>
      <xdr:colOff>85471</xdr:colOff>
      <xdr:row>1</xdr:row>
      <xdr:rowOff>18854</xdr:rowOff>
    </xdr:from>
    <xdr:ext cx="864000" cy="782582"/>
    <xdr:pic>
      <xdr:nvPicPr>
        <xdr:cNvPr id="16" name="Imagen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6326957" y="1930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204107</xdr:colOff>
      <xdr:row>3</xdr:row>
      <xdr:rowOff>95250</xdr:rowOff>
    </xdr:from>
    <xdr:to>
      <xdr:col>7</xdr:col>
      <xdr:colOff>715736</xdr:colOff>
      <xdr:row>6</xdr:row>
      <xdr:rowOff>176572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EEDD5C0-9809-4AB6-B25F-1580A454A596}"/>
            </a:ext>
          </a:extLst>
        </xdr:cNvPr>
        <xdr:cNvSpPr txBox="1"/>
      </xdr:nvSpPr>
      <xdr:spPr>
        <a:xfrm>
          <a:off x="476250" y="625929"/>
          <a:ext cx="12349843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838200</xdr:colOff>
      <xdr:row>79</xdr:row>
      <xdr:rowOff>114300</xdr:rowOff>
    </xdr:from>
    <xdr:to>
      <xdr:col>2</xdr:col>
      <xdr:colOff>466725</xdr:colOff>
      <xdr:row>83</xdr:row>
      <xdr:rowOff>152400</xdr:rowOff>
    </xdr:to>
    <xdr:sp macro="" textlink="">
      <xdr:nvSpPr>
        <xdr:cNvPr id="204801" name="Text Box 1" hidden="1">
          <a:extLst>
            <a:ext uri="{FF2B5EF4-FFF2-40B4-BE49-F238E27FC236}">
              <a16:creationId xmlns:a16="http://schemas.microsoft.com/office/drawing/2014/main" id="{A6613F85-E295-236C-2E34-13F819C1066C}"/>
            </a:ext>
          </a:extLst>
        </xdr:cNvPr>
        <xdr:cNvSpPr txBox="1">
          <a:spLocks noChangeArrowheads="1"/>
        </xdr:cNvSpPr>
      </xdr:nvSpPr>
      <xdr:spPr bwMode="auto">
        <a:xfrm>
          <a:off x="838200" y="15163800"/>
          <a:ext cx="131445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  <xdr:twoCellAnchor editAs="absolute">
    <xdr:from>
      <xdr:col>0</xdr:col>
      <xdr:colOff>838200</xdr:colOff>
      <xdr:row>80</xdr:row>
      <xdr:rowOff>114300</xdr:rowOff>
    </xdr:from>
    <xdr:to>
      <xdr:col>2</xdr:col>
      <xdr:colOff>762000</xdr:colOff>
      <xdr:row>88</xdr:row>
      <xdr:rowOff>85725</xdr:rowOff>
    </xdr:to>
    <xdr:sp macro="" textlink="">
      <xdr:nvSpPr>
        <xdr:cNvPr id="204802" name="Text Box 2" hidden="1">
          <a:extLst>
            <a:ext uri="{FF2B5EF4-FFF2-40B4-BE49-F238E27FC236}">
              <a16:creationId xmlns:a16="http://schemas.microsoft.com/office/drawing/2014/main" id="{7E048EF0-41B7-5237-B7E9-CCB1FC305BDC}"/>
            </a:ext>
          </a:extLst>
        </xdr:cNvPr>
        <xdr:cNvSpPr txBox="1">
          <a:spLocks noChangeArrowheads="1"/>
        </xdr:cNvSpPr>
      </xdr:nvSpPr>
      <xdr:spPr bwMode="auto">
        <a:xfrm>
          <a:off x="838200" y="15354300"/>
          <a:ext cx="1609725" cy="149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7</xdr:row>
      <xdr:rowOff>1317625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5C00-00000D000000}"/>
            </a:ext>
          </a:extLst>
        </xdr:cNvPr>
        <xdr:cNvCxnSpPr/>
      </xdr:nvCxnSpPr>
      <xdr:spPr>
        <a:xfrm>
          <a:off x="1282700" y="1984375"/>
          <a:ext cx="748030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5C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5C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2</xdr:col>
      <xdr:colOff>6477000</xdr:colOff>
      <xdr:row>3</xdr:row>
      <xdr:rowOff>189153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5C00-000011000000}"/>
            </a:ext>
          </a:extLst>
        </xdr:cNvPr>
        <xdr:cNvSpPr txBox="1"/>
      </xdr:nvSpPr>
      <xdr:spPr>
        <a:xfrm>
          <a:off x="407307" y="29028"/>
          <a:ext cx="73555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demanda final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8" name="Imag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C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112032</xdr:colOff>
      <xdr:row>4</xdr:row>
      <xdr:rowOff>60777</xdr:rowOff>
    </xdr:from>
    <xdr:to>
      <xdr:col>2</xdr:col>
      <xdr:colOff>6467475</xdr:colOff>
      <xdr:row>5</xdr:row>
      <xdr:rowOff>466402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22F05C22-3F50-4211-879E-F2A6D7D8AC39}"/>
            </a:ext>
          </a:extLst>
        </xdr:cNvPr>
        <xdr:cNvSpPr txBox="1"/>
      </xdr:nvSpPr>
      <xdr:spPr>
        <a:xfrm>
          <a:off x="397782" y="775152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0</xdr:colOff>
      <xdr:row>7</xdr:row>
      <xdr:rowOff>1333500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5E00-00000E000000}"/>
            </a:ext>
          </a:extLst>
        </xdr:cNvPr>
        <xdr:cNvCxnSpPr/>
      </xdr:nvCxnSpPr>
      <xdr:spPr>
        <a:xfrm>
          <a:off x="1282700" y="1984375"/>
          <a:ext cx="7496175" cy="15716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5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5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2</xdr:col>
      <xdr:colOff>6477000</xdr:colOff>
      <xdr:row>3</xdr:row>
      <xdr:rowOff>173278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5E00-00000D000000}"/>
            </a:ext>
          </a:extLst>
        </xdr:cNvPr>
        <xdr:cNvSpPr txBox="1"/>
      </xdr:nvSpPr>
      <xdr:spPr>
        <a:xfrm>
          <a:off x="407307" y="13153"/>
          <a:ext cx="73555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demanda final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8" name="Imag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60778</xdr:rowOff>
    </xdr:from>
    <xdr:to>
      <xdr:col>2</xdr:col>
      <xdr:colOff>6483350</xdr:colOff>
      <xdr:row>5</xdr:row>
      <xdr:rowOff>466403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B33FD9E1-F859-47B2-85E5-B6743FFAE2CC}"/>
            </a:ext>
          </a:extLst>
        </xdr:cNvPr>
        <xdr:cNvSpPr txBox="1"/>
      </xdr:nvSpPr>
      <xdr:spPr>
        <a:xfrm>
          <a:off x="413657" y="775153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Tasas de crecimiento (%) 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239480</xdr:colOff>
      <xdr:row>7</xdr:row>
      <xdr:rowOff>38100</xdr:rowOff>
    </xdr:from>
    <xdr:to>
      <xdr:col>5</xdr:col>
      <xdr:colOff>875280</xdr:colOff>
      <xdr:row>8</xdr:row>
      <xdr:rowOff>288470</xdr:rowOff>
    </xdr:to>
    <xdr:sp macro="[0]!Buscar_industria_chatgp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5F00-000006000000}"/>
            </a:ext>
          </a:extLst>
        </xdr:cNvPr>
        <xdr:cNvSpPr/>
      </xdr:nvSpPr>
      <xdr:spPr>
        <a:xfrm>
          <a:off x="9147260" y="1264920"/>
          <a:ext cx="1733080" cy="42563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1084930</xdr:colOff>
      <xdr:row>7</xdr:row>
      <xdr:rowOff>38100</xdr:rowOff>
    </xdr:from>
    <xdr:to>
      <xdr:col>7</xdr:col>
      <xdr:colOff>520530</xdr:colOff>
      <xdr:row>8</xdr:row>
      <xdr:rowOff>288470</xdr:rowOff>
    </xdr:to>
    <xdr:sp macro="[0]!Buscar_industria_siguiente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5F00-000007000000}"/>
            </a:ext>
          </a:extLst>
        </xdr:cNvPr>
        <xdr:cNvSpPr/>
      </xdr:nvSpPr>
      <xdr:spPr>
        <a:xfrm>
          <a:off x="11089990" y="1264920"/>
          <a:ext cx="1630160" cy="42563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16779</xdr:colOff>
      <xdr:row>7</xdr:row>
      <xdr:rowOff>38552</xdr:rowOff>
    </xdr:from>
    <xdr:to>
      <xdr:col>15</xdr:col>
      <xdr:colOff>508579</xdr:colOff>
      <xdr:row>8</xdr:row>
      <xdr:rowOff>289152</xdr:rowOff>
    </xdr:to>
    <xdr:sp macro="" textlink="">
      <xdr:nvSpPr>
        <xdr:cNvPr id="8" name="Rectángulo redondead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F00-000008000000}"/>
            </a:ext>
          </a:extLst>
        </xdr:cNvPr>
        <xdr:cNvSpPr/>
      </xdr:nvSpPr>
      <xdr:spPr>
        <a:xfrm>
          <a:off x="20339319" y="1265372"/>
          <a:ext cx="1589080" cy="42586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508000</xdr:colOff>
      <xdr:row>7</xdr:row>
      <xdr:rowOff>50800</xdr:rowOff>
    </xdr:from>
    <xdr:to>
      <xdr:col>13</xdr:col>
      <xdr:colOff>987600</xdr:colOff>
      <xdr:row>8</xdr:row>
      <xdr:rowOff>305000</xdr:rowOff>
    </xdr:to>
    <xdr:sp macro="" textlink="">
      <xdr:nvSpPr>
        <xdr:cNvPr id="10" name="Rectángulo redondead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F00-00000A000000}"/>
            </a:ext>
          </a:extLst>
        </xdr:cNvPr>
        <xdr:cNvSpPr/>
      </xdr:nvSpPr>
      <xdr:spPr>
        <a:xfrm>
          <a:off x="17538700" y="1277620"/>
          <a:ext cx="2674160" cy="42946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838200</xdr:colOff>
      <xdr:row>6</xdr:row>
      <xdr:rowOff>38100</xdr:rowOff>
    </xdr:from>
    <xdr:to>
      <xdr:col>9</xdr:col>
      <xdr:colOff>520700</xdr:colOff>
      <xdr:row>8</xdr:row>
      <xdr:rowOff>294500</xdr:rowOff>
    </xdr:to>
    <xdr:sp macro="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5F00-00000B000000}"/>
            </a:ext>
          </a:extLst>
        </xdr:cNvPr>
        <xdr:cNvSpPr/>
      </xdr:nvSpPr>
      <xdr:spPr>
        <a:xfrm>
          <a:off x="13037820" y="1089660"/>
          <a:ext cx="2319020" cy="60692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736600</xdr:colOff>
      <xdr:row>7</xdr:row>
      <xdr:rowOff>38100</xdr:rowOff>
    </xdr:from>
    <xdr:to>
      <xdr:col>11</xdr:col>
      <xdr:colOff>172200</xdr:colOff>
      <xdr:row>8</xdr:row>
      <xdr:rowOff>292300</xdr:rowOff>
    </xdr:to>
    <xdr:sp macro="" textlink="">
      <xdr:nvSpPr>
        <xdr:cNvPr id="12" name="Rectángulo redondeado 11">
          <a:extLst>
            <a:ext uri="{FF2B5EF4-FFF2-40B4-BE49-F238E27FC236}">
              <a16:creationId xmlns:a16="http://schemas.microsoft.com/office/drawing/2014/main" id="{00000000-0008-0000-5F00-00000C000000}"/>
            </a:ext>
          </a:extLst>
        </xdr:cNvPr>
        <xdr:cNvSpPr/>
      </xdr:nvSpPr>
      <xdr:spPr>
        <a:xfrm>
          <a:off x="15572740" y="1264920"/>
          <a:ext cx="1630160" cy="42946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Producto</a:t>
          </a:r>
        </a:p>
      </xdr:txBody>
    </xdr:sp>
    <xdr:clientData/>
  </xdr:twoCellAnchor>
  <xdr:twoCellAnchor>
    <xdr:from>
      <xdr:col>18</xdr:col>
      <xdr:colOff>571500</xdr:colOff>
      <xdr:row>95</xdr:row>
      <xdr:rowOff>25400</xdr:rowOff>
    </xdr:from>
    <xdr:to>
      <xdr:col>18</xdr:col>
      <xdr:colOff>572408</xdr:colOff>
      <xdr:row>97</xdr:row>
      <xdr:rowOff>25400</xdr:rowOff>
    </xdr:to>
    <xdr:cxnSp macro="">
      <xdr:nvCxnSpPr>
        <xdr:cNvPr id="13" name="1 Conector recto de flecha">
          <a:extLst>
            <a:ext uri="{FF2B5EF4-FFF2-40B4-BE49-F238E27FC236}">
              <a16:creationId xmlns:a16="http://schemas.microsoft.com/office/drawing/2014/main" id="{00000000-0008-0000-5F00-00000D000000}"/>
            </a:ext>
          </a:extLst>
        </xdr:cNvPr>
        <xdr:cNvCxnSpPr/>
      </xdr:nvCxnSpPr>
      <xdr:spPr>
        <a:xfrm flipH="1">
          <a:off x="25196800" y="18973800"/>
          <a:ext cx="908" cy="35560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914400</xdr:colOff>
      <xdr:row>95</xdr:row>
      <xdr:rowOff>25400</xdr:rowOff>
    </xdr:from>
    <xdr:to>
      <xdr:col>26</xdr:col>
      <xdr:colOff>915308</xdr:colOff>
      <xdr:row>97</xdr:row>
      <xdr:rowOff>25400</xdr:rowOff>
    </xdr:to>
    <xdr:cxnSp macro="">
      <xdr:nvCxnSpPr>
        <xdr:cNvPr id="16" name="1 Conector recto de flecha">
          <a:extLst>
            <a:ext uri="{FF2B5EF4-FFF2-40B4-BE49-F238E27FC236}">
              <a16:creationId xmlns:a16="http://schemas.microsoft.com/office/drawing/2014/main" id="{00000000-0008-0000-5F00-000010000000}"/>
            </a:ext>
          </a:extLst>
        </xdr:cNvPr>
        <xdr:cNvCxnSpPr/>
      </xdr:nvCxnSpPr>
      <xdr:spPr>
        <a:xfrm flipH="1">
          <a:off x="35471100" y="18973800"/>
          <a:ext cx="908" cy="35560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5F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1136068</xdr:colOff>
      <xdr:row>1</xdr:row>
      <xdr:rowOff>2722</xdr:rowOff>
    </xdr:from>
    <xdr:ext cx="3499435" cy="1154907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5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228768" y="1805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3</xdr:col>
      <xdr:colOff>1981200</xdr:colOff>
      <xdr:row>6</xdr:row>
      <xdr:rowOff>74885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5F00-000012000000}"/>
            </a:ext>
          </a:extLst>
        </xdr:cNvPr>
        <xdr:cNvSpPr txBox="1"/>
      </xdr:nvSpPr>
      <xdr:spPr>
        <a:xfrm>
          <a:off x="400957" y="29028"/>
          <a:ext cx="6672943" cy="11126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demanda final
Año: 2023
Miles de USD; tasas de crecimiento (%)</a:t>
          </a:r>
          <a:endParaRPr lang="es-EC" sz="1500" b="1">
            <a:solidFill>
              <a:srgbClr val="FFC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19" name="Imagen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F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239480</xdr:colOff>
      <xdr:row>7</xdr:row>
      <xdr:rowOff>38100</xdr:rowOff>
    </xdr:from>
    <xdr:to>
      <xdr:col>5</xdr:col>
      <xdr:colOff>875280</xdr:colOff>
      <xdr:row>8</xdr:row>
      <xdr:rowOff>288470</xdr:rowOff>
    </xdr:to>
    <xdr:sp macro="[0]!Buscar_industria_chatgpt" textlink="">
      <xdr:nvSpPr>
        <xdr:cNvPr id="18" name="Rectángulo redondeado 17">
          <a:extLst>
            <a:ext uri="{FF2B5EF4-FFF2-40B4-BE49-F238E27FC236}">
              <a16:creationId xmlns:a16="http://schemas.microsoft.com/office/drawing/2014/main" id="{00000000-0008-0000-6000-000012000000}"/>
            </a:ext>
          </a:extLst>
        </xdr:cNvPr>
        <xdr:cNvSpPr/>
      </xdr:nvSpPr>
      <xdr:spPr>
        <a:xfrm>
          <a:off x="9129480" y="1282700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1084930</xdr:colOff>
      <xdr:row>7</xdr:row>
      <xdr:rowOff>38100</xdr:rowOff>
    </xdr:from>
    <xdr:to>
      <xdr:col>7</xdr:col>
      <xdr:colOff>520530</xdr:colOff>
      <xdr:row>8</xdr:row>
      <xdr:rowOff>288470</xdr:rowOff>
    </xdr:to>
    <xdr:sp macro="[0]!Buscar_industria_siguiente" textlink="">
      <xdr:nvSpPr>
        <xdr:cNvPr id="19" name="Rectángulo redondeado 18">
          <a:extLst>
            <a:ext uri="{FF2B5EF4-FFF2-40B4-BE49-F238E27FC236}">
              <a16:creationId xmlns:a16="http://schemas.microsoft.com/office/drawing/2014/main" id="{00000000-0008-0000-6000-000013000000}"/>
            </a:ext>
          </a:extLst>
        </xdr:cNvPr>
        <xdr:cNvSpPr/>
      </xdr:nvSpPr>
      <xdr:spPr>
        <a:xfrm>
          <a:off x="11067130" y="1282700"/>
          <a:ext cx="1620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16779</xdr:colOff>
      <xdr:row>7</xdr:row>
      <xdr:rowOff>38552</xdr:rowOff>
    </xdr:from>
    <xdr:to>
      <xdr:col>15</xdr:col>
      <xdr:colOff>508579</xdr:colOff>
      <xdr:row>8</xdr:row>
      <xdr:rowOff>289152</xdr:rowOff>
    </xdr:to>
    <xdr:sp macro="" textlink="">
      <xdr:nvSpPr>
        <xdr:cNvPr id="22" name="Rectángulo redondeado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6000-000016000000}"/>
            </a:ext>
          </a:extLst>
        </xdr:cNvPr>
        <xdr:cNvSpPr/>
      </xdr:nvSpPr>
      <xdr:spPr>
        <a:xfrm>
          <a:off x="20273279" y="1283152"/>
          <a:ext cx="15840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508000</xdr:colOff>
      <xdr:row>6</xdr:row>
      <xdr:rowOff>19049</xdr:rowOff>
    </xdr:from>
    <xdr:to>
      <xdr:col>13</xdr:col>
      <xdr:colOff>987600</xdr:colOff>
      <xdr:row>8</xdr:row>
      <xdr:rowOff>281799</xdr:rowOff>
    </xdr:to>
    <xdr:sp macro="" textlink="">
      <xdr:nvSpPr>
        <xdr:cNvPr id="24" name="Rectángulo redondeado 2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000-000018000000}"/>
            </a:ext>
          </a:extLst>
        </xdr:cNvPr>
        <xdr:cNvSpPr/>
      </xdr:nvSpPr>
      <xdr:spPr>
        <a:xfrm>
          <a:off x="17033875" y="1066799"/>
          <a:ext cx="2606850" cy="612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838200</xdr:colOff>
      <xdr:row>6</xdr:row>
      <xdr:rowOff>38100</xdr:rowOff>
    </xdr:from>
    <xdr:to>
      <xdr:col>9</xdr:col>
      <xdr:colOff>520700</xdr:colOff>
      <xdr:row>8</xdr:row>
      <xdr:rowOff>294500</xdr:rowOff>
    </xdr:to>
    <xdr:sp macro="[0]!OrdenaIncrementoAbsolutoProd" textlink="">
      <xdr:nvSpPr>
        <xdr:cNvPr id="3" name="Rectángulo redondeado 2">
          <a:extLst>
            <a:ext uri="{FF2B5EF4-FFF2-40B4-BE49-F238E27FC236}">
              <a16:creationId xmlns:a16="http://schemas.microsoft.com/office/drawing/2014/main" id="{00000000-0008-0000-6000-000003000000}"/>
            </a:ext>
          </a:extLst>
        </xdr:cNvPr>
        <xdr:cNvSpPr/>
      </xdr:nvSpPr>
      <xdr:spPr>
        <a:xfrm>
          <a:off x="13004800" y="1104900"/>
          <a:ext cx="2311400" cy="61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736600</xdr:colOff>
      <xdr:row>7</xdr:row>
      <xdr:rowOff>38100</xdr:rowOff>
    </xdr:from>
    <xdr:to>
      <xdr:col>11</xdr:col>
      <xdr:colOff>172200</xdr:colOff>
      <xdr:row>8</xdr:row>
      <xdr:rowOff>292300</xdr:rowOff>
    </xdr:to>
    <xdr:sp macro="[0]!OrdenaProducto" textlink="">
      <xdr:nvSpPr>
        <xdr:cNvPr id="13" name="Rectángulo redondeado 12">
          <a:extLst>
            <a:ext uri="{FF2B5EF4-FFF2-40B4-BE49-F238E27FC236}">
              <a16:creationId xmlns:a16="http://schemas.microsoft.com/office/drawing/2014/main" id="{00000000-0008-0000-6000-00000D000000}"/>
            </a:ext>
          </a:extLst>
        </xdr:cNvPr>
        <xdr:cNvSpPr/>
      </xdr:nvSpPr>
      <xdr:spPr>
        <a:xfrm>
          <a:off x="15532100" y="1282700"/>
          <a:ext cx="1620000" cy="43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Industria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6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1136068</xdr:colOff>
      <xdr:row>1</xdr:row>
      <xdr:rowOff>2722</xdr:rowOff>
    </xdr:from>
    <xdr:ext cx="3499435" cy="1154907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6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228768" y="1805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3</xdr:col>
      <xdr:colOff>1981200</xdr:colOff>
      <xdr:row>3</xdr:row>
      <xdr:rowOff>65278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6000-000010000000}"/>
            </a:ext>
          </a:extLst>
        </xdr:cNvPr>
        <xdr:cNvSpPr txBox="1"/>
      </xdr:nvSpPr>
      <xdr:spPr>
        <a:xfrm>
          <a:off x="391432" y="13153"/>
          <a:ext cx="65427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demanda</a:t>
          </a:r>
          <a:r>
            <a:rPr lang="es-EC" sz="1600" b="1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final</a:t>
          </a:r>
          <a:endParaRPr lang="es-EC" sz="1600" b="1">
            <a:solidFill>
              <a:schemeClr val="bg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17" name="Imagen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115207</xdr:colOff>
      <xdr:row>3</xdr:row>
      <xdr:rowOff>13153</xdr:rowOff>
    </xdr:from>
    <xdr:to>
      <xdr:col>3</xdr:col>
      <xdr:colOff>1974850</xdr:colOff>
      <xdr:row>6</xdr:row>
      <xdr:rowOff>101278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E2317125-F7E9-4C17-AABC-FD0D711796F4}"/>
            </a:ext>
          </a:extLst>
        </xdr:cNvPr>
        <xdr:cNvSpPr txBox="1"/>
      </xdr:nvSpPr>
      <xdr:spPr>
        <a:xfrm>
          <a:off x="385082" y="537028"/>
          <a:ext cx="65427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2023
Miles de USD; tasas de crecimiento (%)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f_ag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imp_n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m_C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Or_imp_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lnaranjo\AppData\Local\Microsoft\Windows\Temporary%20Internet%20Files\Content.Outlook\X6PTF1JJ\IPCO%20ARTICULOS%20COMPARABLES%20Resolucion%20116%20-%20JUNIO%20201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BANCO%20CENTRAL%20DEL%20ECUADOR/BIENES%20Y%20SERVICIOS/Campa&#241;a_A&#241;o%202013/S&#237;ntesis%202013_definitivo/Eq_2013_18dic2014_FM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notes97E53A\MIP_2020%20-%20Consistenci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12_Tabulados_antiguomarco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Mg_d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\wrs\xl97\system\WRS97TA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_apeo_4\Mis%20documentos\Regulacion-%20PRPD\Presentaciones\RESUMEN-MENSUAL-PRSEMI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EXCEL\Monetario\SEGUIMNOVIEMBR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IMPORTAN\Publicacion%2028%20CN%20marzo%202015%20NO%20sali&#243;\Publicacion%20CN%2028%20marzo%202015%20v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IMPORTAN\Publicacion%2028%20CN%20marzo%202015\Publicacion%20CN%2028%20marzo%202015%20v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_apeo_4\Mis%20documentos\ANUAL\ene01-dic01\Resumen%2099-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_ag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_n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m_C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_imp_n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4"/>
      <sheetName val="Hoja3"/>
      <sheetName val="INDICES"/>
      <sheetName val="LISTADO IPCO"/>
      <sheetName val="IPCO EFECT DIRECTO"/>
      <sheetName val="PRODUCTOS IPCO"/>
      <sheetName val="CUADROS"/>
      <sheetName val="2.-Tasas Nacional"/>
      <sheetName val="Q6"/>
      <sheetName val="DESPACHOS"/>
      <sheetName val="ramas"/>
      <sheetName val="CI_Tv (65-2007K)"/>
      <sheetName val="Embalses"/>
      <sheetName val="RED47"/>
      <sheetName val="025002005"/>
      <sheetName val="INDUSTRIAS 46"/>
      <sheetName val="Hoja1"/>
      <sheetName val="Hoja2"/>
      <sheetName val="A(PxP)"/>
      <sheetName val="Resultado"/>
      <sheetName val="Dm_C18"/>
      <sheetName val="2018"/>
      <sheetName val="Of_C18"/>
      <sheetName val="IPCO ARTICULOS COMPARABLES Reso"/>
      <sheetName val="MIP(IxI)_TFEVP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11"/>
      <sheetName val="NG12"/>
      <sheetName val="NG13"/>
      <sheetName val="índices_AP"/>
      <sheetName val="índices_AR"/>
      <sheetName val="índices_HS"/>
      <sheetName val="índices_SS"/>
      <sheetName val="índices_AV"/>
      <sheetName val="Existencias_2013"/>
      <sheetName val="FBKF_2013"/>
      <sheetName val="ICE-DA"/>
      <sheetName val="Subsidios"/>
      <sheetName val="003001001"/>
      <sheetName val="003001002"/>
      <sheetName val="003001003"/>
      <sheetName val="003001004"/>
      <sheetName val="003001005"/>
      <sheetName val="003001009"/>
      <sheetName val="004001001"/>
      <sheetName val="004001002"/>
      <sheetName val="004001003"/>
      <sheetName val="004001004"/>
      <sheetName val="004001005"/>
      <sheetName val="004001006"/>
      <sheetName val="004001007"/>
      <sheetName val="004001008"/>
      <sheetName val="004001009"/>
      <sheetName val="004001010"/>
      <sheetName val="004001011"/>
      <sheetName val="004001012"/>
      <sheetName val="004001013"/>
      <sheetName val="004001014"/>
      <sheetName val="004001015"/>
      <sheetName val="004001016"/>
      <sheetName val="004001017"/>
      <sheetName val="004001018"/>
      <sheetName val="004001019"/>
      <sheetName val="004001020"/>
      <sheetName val="004001021"/>
      <sheetName val="004001022"/>
      <sheetName val="004001023"/>
      <sheetName val="004001024"/>
      <sheetName val="004001025"/>
      <sheetName val="004001026"/>
      <sheetName val="004001029"/>
      <sheetName val="006001001"/>
      <sheetName val="006001002"/>
      <sheetName val="006001003"/>
      <sheetName val="006001009"/>
      <sheetName val="029001001"/>
      <sheetName val="029001002"/>
      <sheetName val="029001003"/>
      <sheetName val="029001004"/>
      <sheetName val="029001005"/>
      <sheetName val="029001006"/>
      <sheetName val="029001007"/>
      <sheetName val="029001009"/>
      <sheetName val="índices_FM"/>
      <sheetName val="índices"/>
      <sheetName val="Comex"/>
      <sheetName val="001001001"/>
      <sheetName val="001001002"/>
      <sheetName val="001001003"/>
      <sheetName val="001001004"/>
      <sheetName val="005001001"/>
      <sheetName val="005001002"/>
      <sheetName val="005001003"/>
      <sheetName val="005001004"/>
      <sheetName val="005001005"/>
      <sheetName val="005001006"/>
      <sheetName val="005001007"/>
      <sheetName val="005001008"/>
      <sheetName val="005001009"/>
      <sheetName val="005001010"/>
      <sheetName val="005001011"/>
      <sheetName val="005001012"/>
      <sheetName val="005001013"/>
      <sheetName val="005001019"/>
      <sheetName val="010001001"/>
      <sheetName val="010001002"/>
      <sheetName val="010001003"/>
      <sheetName val="010002001"/>
      <sheetName val="010002009"/>
      <sheetName val="012001001"/>
      <sheetName val="015001001"/>
      <sheetName val="015001002"/>
      <sheetName val="017001001"/>
      <sheetName val="017001002"/>
      <sheetName val="025001001"/>
      <sheetName val="025001002"/>
      <sheetName val="025001003"/>
      <sheetName val="025002001"/>
      <sheetName val="025002002"/>
      <sheetName val="025002003"/>
      <sheetName val="025002004"/>
      <sheetName val="025002005"/>
      <sheetName val="025002006"/>
      <sheetName val="025002009"/>
      <sheetName val="Resumen"/>
      <sheetName val="2.-Tasas Na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"/>
      <sheetName val="Portada"/>
      <sheetName val="Indice"/>
      <sheetName val="Corr TOU-MIP"/>
      <sheetName val="Dm_C"/>
      <sheetName val="Of_C"/>
      <sheetName val="BOUs_original"/>
      <sheetName val="BOUs_arbitraje"/>
      <sheetName val="BOUs_reproceso"/>
      <sheetName val="Of_ag"/>
      <sheetName val="Dm_ag"/>
      <sheetName val="equi_d"/>
      <sheetName val="equi_m"/>
      <sheetName val="Factor_imp_n"/>
      <sheetName val="Or_imp_n"/>
      <sheetName val="imp_n"/>
      <sheetName val="Corr prod-industria"/>
      <sheetName val="Ud"/>
      <sheetName val="Um"/>
      <sheetName val="Ded_d_IVA_no ded"/>
      <sheetName val="Ded_d"/>
      <sheetName val="Ded_m"/>
      <sheetName val="Mg_d"/>
      <sheetName val="Mg_m"/>
      <sheetName val="Ud pb"/>
      <sheetName val="Um pb"/>
      <sheetName val="V"/>
      <sheetName val="VT"/>
      <sheetName val="I"/>
      <sheetName val="x"/>
      <sheetName val="x-1"/>
      <sheetName val="g"/>
      <sheetName val="g-1"/>
      <sheetName val="Z"/>
      <sheetName val="L"/>
      <sheetName val="Lm"/>
      <sheetName val="C"/>
      <sheetName val="CT"/>
      <sheetName val="D"/>
      <sheetName val="DT"/>
      <sheetName val="C-1"/>
      <sheetName val="A(IxI)_bf"/>
      <sheetName val="I-A(IxI)_bf"/>
      <sheetName val="(I-Aixi)-1_bf"/>
      <sheetName val="MIP(IxI)_TFEVP_bf"/>
      <sheetName val="Comprueba"/>
      <sheetName val="Td"/>
      <sheetName val="Sdd"/>
      <sheetName val="Smd"/>
      <sheetName val="Wd"/>
      <sheetName val="Wmd"/>
      <sheetName val="Fdd"/>
      <sheetName val="Fmd"/>
      <sheetName val="MIP(IxI)_TFEVP"/>
      <sheetName val="C_Of"/>
      <sheetName val="C_Of_t"/>
      <sheetName val="I-C_Of_t(IxI)"/>
      <sheetName val="(I-C_Of_t(IxI))-1"/>
      <sheetName val="V_Of(IxI)"/>
      <sheetName val="Vt_Of(IxI)"/>
      <sheetName val="V_Of"/>
      <sheetName val="Sim_oferta"/>
      <sheetName val="Sim_Vt_Of(IxI)"/>
      <sheetName val="Sim_L_Of"/>
      <sheetName val="Sim_V_Of"/>
      <sheetName val="L_d_Of"/>
      <sheetName val="L_t_Of"/>
      <sheetName val="Sim_L_Of_insp"/>
      <sheetName val="Sim_L_Of_insp_efecto"/>
      <sheetName val="Sim_L_Of_EBEIMB"/>
      <sheetName val="Sim_L_Of_efectoEBEIMB"/>
      <sheetName val="Sim_MIP_Of_(IxI)"/>
      <sheetName val="Dif_Sim_MIP_Of_(IxI)"/>
      <sheetName val="Dif_Sim_MIP_Of_(IxI) en %"/>
      <sheetName val="Resumen_Sim_Of int"/>
      <sheetName val="Resumen_Sim_Of"/>
      <sheetName val="diag(VAB)"/>
      <sheetName val="(I-C_Of(IxI))"/>
      <sheetName val="(I-C_Of(IxI))-1"/>
      <sheetName val="diag(df)"/>
      <sheetName val="vab-vbp"/>
      <sheetName val="vbp-df"/>
      <sheetName val="Sim_diag(df)"/>
      <sheetName val="Sim_vbp-df"/>
      <sheetName val="A(IxI)"/>
      <sheetName val="I-A(IxI)"/>
      <sheetName val="I-A(IxI)-1"/>
      <sheetName val="Sim_Demanda"/>
      <sheetName val="Sim_F(IxI)"/>
      <sheetName val="(I-AIxI)-1xSim_F(IxI)"/>
      <sheetName val="L_d"/>
      <sheetName val="L_t"/>
      <sheetName val="Sim_L"/>
      <sheetName val="Sim_L_efecto"/>
      <sheetName val="Sim_Dm_MIP(IxI)"/>
      <sheetName val="Dif_Sim_Dm_MIP(IxI)"/>
      <sheetName val="Dif_Sim_Dm_MIP(IxI)_%"/>
      <sheetName val="Resumen_Sim_Dm int"/>
      <sheetName val="Resumen_Sim_Dm"/>
      <sheetName val="Q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A1" t="str">
            <v>COD_PRODUCTO_BMOVIL_N2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Índice"/>
      <sheetName val="Hoja1"/>
      <sheetName val="Hoja2"/>
      <sheetName val="1.-Poblaciones Nacional"/>
      <sheetName val="1.-Poblaciones Urbano"/>
      <sheetName val="1.-Poblaciones Rural"/>
      <sheetName val="2.-Tasas Nacional"/>
      <sheetName val="Hoja3"/>
      <sheetName val="2.-Tasas Urbano"/>
      <sheetName val="Hoja4"/>
      <sheetName val="2.-Tasas Rural"/>
      <sheetName val="3.- Intervalos Area"/>
      <sheetName val="4.- Intervalos_Ciudades"/>
      <sheetName val="5.1 Caracterización Ocupados"/>
      <sheetName val="5.2 Caracterización Ocup Plenos"/>
      <sheetName val="5.3 Caracterización Subempleo"/>
      <sheetName val="5.4 Caracterización Desempleo"/>
      <sheetName val="Desempleo_Internacional"/>
      <sheetName val="Enlaces"/>
      <sheetName val="Gráfico2"/>
      <sheetName val="Grafico2"/>
      <sheetName val="6.- Glosario"/>
      <sheetName val="Gráfico1"/>
      <sheetName val=" "/>
      <sheetName val="CI_Tv (65-2007K)"/>
      <sheetName val="Q6"/>
      <sheetName val="DESPACH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g_d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C"/>
      <sheetName val="dshWhatToLoad"/>
      <sheetName val="SetUp Sheet"/>
      <sheetName val="SpinData"/>
      <sheetName val="dshNWCell"/>
      <sheetName val="dshNWCell_Qrt"/>
      <sheetName val="dshUserDelete"/>
      <sheetName val="dshUser"/>
      <sheetName val="dshRefreshLinks"/>
      <sheetName val="dshRefreshLinks_Qrt"/>
      <sheetName val="dshQuestionnairesPrint"/>
      <sheetName val="dshPickAUtility"/>
      <sheetName val="dshAremosSelect_Qrt"/>
      <sheetName val="dshAremosSelect"/>
      <sheetName val="dshWizard1"/>
      <sheetName val="dshWizard1_Qrt"/>
      <sheetName val="dshWizard2"/>
      <sheetName val="dshWizard3"/>
      <sheetName val="dshWizard3_qrt"/>
      <sheetName val="dshWizard4"/>
      <sheetName val="dshAlignButtons"/>
      <sheetName val="dshExit"/>
      <sheetName val="dshAbout"/>
      <sheetName val="dshSend"/>
      <sheetName val="Links"/>
      <sheetName val="xxweolinksxx"/>
      <sheetName val="HelpList"/>
      <sheetName val="Data check"/>
      <sheetName val="dshErrorCheck"/>
      <sheetName val="dshMacroMaker"/>
      <sheetName val="WRS97TAB"/>
      <sheetName val="embi_day"/>
      <sheetName val="GenericIR"/>
      <sheetName val="SetUp_Sheet"/>
      <sheetName val="Data_check"/>
      <sheetName val="Stfrprtables"/>
      <sheetName val="StRp_Tbl1"/>
      <sheetName val="graf 1"/>
      <sheetName val="Current"/>
      <sheetName val="Out_weo"/>
      <sheetName val="Ex rate bloom"/>
      <sheetName val="CI_Tv (65-2007K)"/>
      <sheetName val="DESPACHOS"/>
      <sheetName val="ram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-Resumen"/>
      <sheetName val="PR-T-F"/>
      <sheetName val="DESPACHOS"/>
      <sheetName val="Embalses"/>
      <sheetName val="ramas"/>
      <sheetName val="CI_Tv (65-2007K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pósitos"/>
      <sheetName val="ipcmp"/>
      <sheetName val="ctacte"/>
      <sheetName val="tasas"/>
      <sheetName val="bce"/>
      <sheetName val="mando"/>
      <sheetName val="psbr"/>
      <sheetName val="mando (2)"/>
      <sheetName val="finbalpag"/>
      <sheetName val="tabla rama"/>
      <sheetName val="deuda"/>
      <sheetName val="ramas"/>
      <sheetName val="balpag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VAB-petrolero no petrolero"/>
      <sheetName val="RED47"/>
      <sheetName val="CI_Tv (65-2007K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 t="str">
            <v xml:space="preserve">PRODUCTO INTERNO BRUTO POR CLASE DE ACTIVIDAD ECONOMICA 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Menú principal"/>
      <sheetName val="OU_65-2007Kmiles"/>
      <sheetName val="OU_65-2007Cmiles"/>
      <sheetName val="OU_Tvariación 65-2007K"/>
      <sheetName val="OU_65-2007 Defl_Impl"/>
      <sheetName val="OU_65-2007K %PIB"/>
      <sheetName val="OU_65-2007K contrib PIB"/>
      <sheetName val="BOU_65-2007K miles"/>
      <sheetName val="BOU_65-2007C miles"/>
      <sheetName val="Tv65-2007K"/>
      <sheetName val="BOU_65-2007 Defl_Impl"/>
      <sheetName val="VAB (65-2007K)miles"/>
      <sheetName val="VAB (65-2007C)miles"/>
      <sheetName val="VAB_Tv (65-2007K)"/>
      <sheetName val="VAB_defl-Impli 65-2007C"/>
      <sheetName val="VAB_EstrucPorcen (65-2007K)"/>
      <sheetName val="VAB Petrolero y No Petrolero"/>
      <sheetName val="PROD (65-2007K)miles"/>
      <sheetName val="PROD (65-2007C)miles"/>
      <sheetName val="PROD_Tv (65-2007K)"/>
      <sheetName val="CI (65-2007K)miles"/>
      <sheetName val="CI (65-2007C)miles"/>
      <sheetName val="CI_Tv (65-2007K)"/>
      <sheetName val="ETIQUETAS"/>
      <sheetName val="025002005"/>
      <sheetName val="Embal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">
          <cell r="A2" t="str">
            <v>CONSUMO INTERMEDIO DE LAS INDUSTRIAS</v>
          </cell>
        </row>
      </sheetData>
      <sheetData sheetId="24"/>
      <sheetData sheetId="25" refreshError="1"/>
      <sheetData sheetId="2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ú principal"/>
      <sheetName val="OU_65-2007Kmiles"/>
      <sheetName val="OU_65-2007Cmiles"/>
      <sheetName val="OU_Tvariación 65-2007K"/>
      <sheetName val="OU_65-2007 Defl_Impl"/>
      <sheetName val="OU_65-2007K %PIB"/>
      <sheetName val="OU_65-2007K contrib PIB"/>
      <sheetName val="BOU_65-2007K miles"/>
      <sheetName val="BOU_65-2007C miles"/>
      <sheetName val="Tv65-2007K"/>
      <sheetName val="BOU_65-2007 Defl_Impl"/>
      <sheetName val="VAB (65-2007K)miles"/>
      <sheetName val="VAB (65-2007C)miles"/>
      <sheetName val="VAB_Tv (65-2007K)"/>
      <sheetName val="VAB_defl-Impli 65-2007C"/>
      <sheetName val="VAB_EstrucPorcen (65-2007K)"/>
      <sheetName val="VAB Petrolero y No Petrolero"/>
      <sheetName val="PROD (65-2007K)miles"/>
      <sheetName val="PROD (65-2007C)miles"/>
      <sheetName val="PROD_Tv (65-2007K)"/>
      <sheetName val="CI (65-2007K)miles"/>
      <sheetName val="CI (65-2007C)miles"/>
      <sheetName val="CI_Tv (65-2007K)"/>
      <sheetName val="ETIQUETAS"/>
      <sheetName val="Embalses"/>
      <sheetName val="RED4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A2" t="str">
            <v>CONSUMO INTERMEDIO DE LAS INDUSTRIAS</v>
          </cell>
        </row>
      </sheetData>
      <sheetData sheetId="23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_Gener"/>
      <sheetName val="Factor de nodo"/>
      <sheetName val="Embalses"/>
      <sheetName val="Energia Media"/>
      <sheetName val="Energia Sem"/>
      <sheetName val="Energia Sec"/>
      <sheetName val="Hoja2"/>
      <sheetName val="Hoja3"/>
      <sheetName val="Resumen"/>
      <sheetName val="RED47"/>
      <sheetName val="025002005"/>
    </sheetNames>
    <sheetDataSet>
      <sheetData sheetId="0"/>
      <sheetData sheetId="1" refreshError="1"/>
      <sheetData sheetId="2">
        <row r="6">
          <cell r="P6" t="str">
            <v>CENTRO NACIONAL DE CONTROL DE ENERGÌA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M1"/>
  <sheetViews>
    <sheetView showGridLines="0" tabSelected="1" zoomScale="80" zoomScaleNormal="80" workbookViewId="0">
      <selection activeCell="M10" sqref="M10"/>
    </sheetView>
  </sheetViews>
  <sheetFormatPr baseColWidth="10" defaultRowHeight="15" x14ac:dyDescent="0.25"/>
  <cols>
    <col min="12" max="12" width="12.42578125" customWidth="1"/>
  </cols>
  <sheetData>
    <row r="1" spans="13:13" x14ac:dyDescent="0.25">
      <c r="M1" s="373" t="s">
        <v>981</v>
      </c>
    </row>
  </sheetData>
  <pageMargins left="0.7" right="0.7" top="0.75" bottom="0.75" header="0.3" footer="0.3"/>
  <pageSetup paperSize="9" scale="84" fitToHeight="0" orientation="landscape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8:A50"/>
  <sheetViews>
    <sheetView showGridLines="0" zoomScale="90" zoomScaleNormal="90" workbookViewId="0">
      <pane ySplit="7" topLeftCell="A18" activePane="bottomLeft" state="frozen"/>
      <selection pane="bottomLeft"/>
    </sheetView>
  </sheetViews>
  <sheetFormatPr baseColWidth="10" defaultRowHeight="15" x14ac:dyDescent="0.25"/>
  <cols>
    <col min="1" max="1" width="118.5703125" customWidth="1"/>
    <col min="2" max="2" width="46" customWidth="1"/>
    <col min="3" max="3" width="29.5703125" customWidth="1"/>
  </cols>
  <sheetData>
    <row r="8" spans="1:1" x14ac:dyDescent="0.25">
      <c r="A8" s="7"/>
    </row>
    <row r="9" spans="1:1" x14ac:dyDescent="0.25">
      <c r="A9" s="6" t="s">
        <v>904</v>
      </c>
    </row>
    <row r="10" spans="1:1" x14ac:dyDescent="0.25">
      <c r="A10" s="1" t="s">
        <v>950</v>
      </c>
    </row>
    <row r="11" spans="1:1" x14ac:dyDescent="0.25">
      <c r="A11" s="5"/>
    </row>
    <row r="13" spans="1:1" x14ac:dyDescent="0.25">
      <c r="A13" s="6" t="s">
        <v>903</v>
      </c>
    </row>
    <row r="14" spans="1:1" x14ac:dyDescent="0.25">
      <c r="A14" s="1" t="s">
        <v>913</v>
      </c>
    </row>
    <row r="15" spans="1:1" x14ac:dyDescent="0.25">
      <c r="A15" s="1" t="s">
        <v>914</v>
      </c>
    </row>
    <row r="16" spans="1:1" x14ac:dyDescent="0.25">
      <c r="A16" s="1" t="s">
        <v>915</v>
      </c>
    </row>
    <row r="17" spans="1:1" x14ac:dyDescent="0.25">
      <c r="A17" s="1" t="s">
        <v>916</v>
      </c>
    </row>
    <row r="18" spans="1:1" x14ac:dyDescent="0.25">
      <c r="A18" s="5"/>
    </row>
    <row r="20" spans="1:1" x14ac:dyDescent="0.25">
      <c r="A20" s="6" t="s">
        <v>905</v>
      </c>
    </row>
    <row r="21" spans="1:1" x14ac:dyDescent="0.25">
      <c r="A21" s="1" t="s">
        <v>964</v>
      </c>
    </row>
    <row r="22" spans="1:1" x14ac:dyDescent="0.25">
      <c r="A22" s="1" t="s">
        <v>965</v>
      </c>
    </row>
    <row r="23" spans="1:1" x14ac:dyDescent="0.25">
      <c r="A23" s="1" t="s">
        <v>966</v>
      </c>
    </row>
    <row r="24" spans="1:1" x14ac:dyDescent="0.25">
      <c r="A24" s="5"/>
    </row>
    <row r="26" spans="1:1" x14ac:dyDescent="0.25">
      <c r="A26" s="6" t="s">
        <v>930</v>
      </c>
    </row>
    <row r="27" spans="1:1" x14ac:dyDescent="0.25">
      <c r="A27" s="1" t="s">
        <v>967</v>
      </c>
    </row>
    <row r="28" spans="1:1" x14ac:dyDescent="0.25">
      <c r="A28" s="1" t="s">
        <v>968</v>
      </c>
    </row>
    <row r="29" spans="1:1" x14ac:dyDescent="0.25">
      <c r="A29" s="1" t="s">
        <v>969</v>
      </c>
    </row>
    <row r="30" spans="1:1" x14ac:dyDescent="0.25">
      <c r="A30" s="1" t="s">
        <v>970</v>
      </c>
    </row>
    <row r="31" spans="1:1" x14ac:dyDescent="0.25">
      <c r="A31" s="1" t="s">
        <v>971</v>
      </c>
    </row>
    <row r="32" spans="1:1" x14ac:dyDescent="0.25">
      <c r="A32" s="1" t="s">
        <v>972</v>
      </c>
    </row>
    <row r="33" spans="1:1" x14ac:dyDescent="0.25">
      <c r="A33" s="5"/>
    </row>
    <row r="35" spans="1:1" x14ac:dyDescent="0.25">
      <c r="A35" s="6" t="s">
        <v>942</v>
      </c>
    </row>
    <row r="36" spans="1:1" x14ac:dyDescent="0.25">
      <c r="A36" s="1" t="s">
        <v>973</v>
      </c>
    </row>
    <row r="37" spans="1:1" x14ac:dyDescent="0.25">
      <c r="A37" s="1" t="s">
        <v>974</v>
      </c>
    </row>
    <row r="38" spans="1:1" x14ac:dyDescent="0.25">
      <c r="A38" s="1" t="s">
        <v>975</v>
      </c>
    </row>
    <row r="39" spans="1:1" x14ac:dyDescent="0.25">
      <c r="A39" s="1" t="s">
        <v>976</v>
      </c>
    </row>
    <row r="40" spans="1:1" x14ac:dyDescent="0.25">
      <c r="A40" s="1" t="s">
        <v>977</v>
      </c>
    </row>
    <row r="41" spans="1:1" x14ac:dyDescent="0.25">
      <c r="A41" s="1" t="s">
        <v>978</v>
      </c>
    </row>
    <row r="42" spans="1:1" x14ac:dyDescent="0.25">
      <c r="A42" s="5"/>
    </row>
    <row r="44" spans="1:1" x14ac:dyDescent="0.25">
      <c r="A44" s="6" t="s">
        <v>901</v>
      </c>
    </row>
    <row r="45" spans="1:1" x14ac:dyDescent="0.25">
      <c r="A45" s="1" t="s">
        <v>979</v>
      </c>
    </row>
    <row r="46" spans="1:1" x14ac:dyDescent="0.25">
      <c r="A46" s="1" t="s">
        <v>980</v>
      </c>
    </row>
    <row r="47" spans="1:1" x14ac:dyDescent="0.25">
      <c r="A47" s="2"/>
    </row>
    <row r="48" spans="1:1" ht="15.75" x14ac:dyDescent="0.25">
      <c r="A48" s="3" t="s">
        <v>902</v>
      </c>
    </row>
    <row r="50" spans="1:1" x14ac:dyDescent="0.25">
      <c r="A50" s="4"/>
    </row>
  </sheetData>
  <sheetProtection password="9251" sheet="1" formatColumns="0" formatRows="0"/>
  <hyperlinks>
    <hyperlink ref="A10" location="'Corr TOU-MIP'!A1" display="1. Correlacionador para transformar una TOU a MIP" xr:uid="{00000000-0004-0000-0100-000000000000}"/>
    <hyperlink ref="A14" location="Ud!A1" display="2. Tablas de Utilización Nacional a precios de comprador" xr:uid="{00000000-0004-0000-0100-000001000000}"/>
    <hyperlink ref="A15" location="Um!A1" display="3. Tablas de Utilización Importada a precios de comprador" xr:uid="{00000000-0004-0000-0100-000002000000}"/>
    <hyperlink ref="A16" location="'Ud pb'!A1" display="4. Tabla de Utilización Nacional a precios básicos" xr:uid="{00000000-0004-0000-0100-000003000000}"/>
    <hyperlink ref="A17" location="'Um pb'!A1" display="5. Tabla de Utilización Importada a precios básicos" xr:uid="{00000000-0004-0000-0100-000004000000}"/>
    <hyperlink ref="A21" location="'MIP(IxI)_TFEVP'!A1" display="4. Matriz simétrica" xr:uid="{00000000-0004-0000-0100-000005000000}"/>
    <hyperlink ref="A22" location="'A(IxI)_bf'!A1" display="5. Matriz de coeficientes técnicos" xr:uid="{00000000-0004-0000-0100-000006000000}"/>
    <hyperlink ref="A23" location="'(I-Aixi)-1_bf'!A1" display="6. Matriz inversa" xr:uid="{00000000-0004-0000-0100-000007000000}"/>
    <hyperlink ref="A27" location="Sim_Demanda!A1" display="7. Ingreso de Supuestos" xr:uid="{00000000-0004-0000-0100-000008000000}"/>
    <hyperlink ref="A32" location="Resumen_Sim_Dm!A1" display="12. Resultados" xr:uid="{00000000-0004-0000-0100-000009000000}"/>
    <hyperlink ref="A28" location="'Sim_Dm_MIP(IxI)'!A1" display="8. Matriz simétrica" xr:uid="{00000000-0004-0000-0100-00000A000000}"/>
    <hyperlink ref="A31" location="'Dif_Sim_Dm_MIP(IxI)_%'!A1" display="11. Cambios porcentuales" xr:uid="{00000000-0004-0000-0100-00000B000000}"/>
    <hyperlink ref="A29" location="'A(IxI)'!A1" display="9. Matriz de coeficientes técnicos" xr:uid="{00000000-0004-0000-0100-00000C000000}"/>
    <hyperlink ref="A30" location="'I-A(IxI)-1'!A1" display="10. Matriz inversa" xr:uid="{00000000-0004-0000-0100-00000D000000}"/>
    <hyperlink ref="A45" location="'vab-vbp'!A1" display="19. Elasticidades del Valor Bruto de la Producción (VBP)" xr:uid="{00000000-0004-0000-0100-00000E000000}"/>
    <hyperlink ref="A46" location="'vbp-df'!A1" display="20. Elasticidades de la Demanda Final (DF)" xr:uid="{00000000-0004-0000-0100-00000F000000}"/>
    <hyperlink ref="A36" location="Sim_oferta!A1" display="13. Ingreso de supuestos" xr:uid="{00000000-0004-0000-0100-000010000000}"/>
    <hyperlink ref="A37" location="'Sim_MIP_Of_(IxI)'!A1" display="14. Matriz simétrica" xr:uid="{00000000-0004-0000-0100-000011000000}"/>
    <hyperlink ref="A38" location="C_Of!A1" display="15. Matriz de coeficientes técnicos" xr:uid="{00000000-0004-0000-0100-000012000000}"/>
    <hyperlink ref="A39" location="'(I-C_Of_t(IxI))-1'!A1" display="16. Matriz inversa" xr:uid="{00000000-0004-0000-0100-000013000000}"/>
    <hyperlink ref="A40" location="'Dif_Sim_MIP_Of_(IxI) en %'!A1" display="17. Cambios porcentuales en la matriz simétrica" xr:uid="{00000000-0004-0000-0100-000014000000}"/>
    <hyperlink ref="A41" location="Resumen_Sim_Of!A1" display="18. Resultados de la simulación" xr:uid="{00000000-0004-0000-0100-000015000000}"/>
    <hyperlink ref="A48" location="Portada!A1" display="CARÁTULA" xr:uid="{00000000-0004-0000-0100-000016000000}"/>
  </hyperlinks>
  <pageMargins left="0.7" right="0.7" top="0.75" bottom="0.75" header="0.3" footer="0.3"/>
  <pageSetup orientation="portrait" horizontalDpi="200" verticalDpi="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8:F266"/>
  <sheetViews>
    <sheetView showGridLines="0" zoomScale="70" zoomScaleNormal="70" workbookViewId="0">
      <pane ySplit="8" topLeftCell="A9" activePane="bottomLeft" state="frozen"/>
      <selection pane="bottomLeft" activeCell="F13" sqref="F13"/>
    </sheetView>
  </sheetViews>
  <sheetFormatPr baseColWidth="10" defaultRowHeight="15" x14ac:dyDescent="0.25"/>
  <cols>
    <col min="1" max="1" width="16.28515625" customWidth="1"/>
    <col min="2" max="2" width="44.42578125" customWidth="1"/>
    <col min="3" max="3" width="16.28515625" customWidth="1"/>
    <col min="4" max="4" width="64.42578125" customWidth="1"/>
    <col min="5" max="5" width="16.140625" customWidth="1"/>
    <col min="6" max="6" width="65.140625" customWidth="1"/>
  </cols>
  <sheetData>
    <row r="8" spans="1:6" ht="47.25" x14ac:dyDescent="0.25">
      <c r="A8" s="18" t="s">
        <v>906</v>
      </c>
      <c r="B8" s="19" t="s">
        <v>907</v>
      </c>
      <c r="C8" s="19" t="s">
        <v>908</v>
      </c>
      <c r="D8" s="19" t="s">
        <v>909</v>
      </c>
      <c r="E8" s="19" t="s">
        <v>910</v>
      </c>
      <c r="F8" s="20" t="s">
        <v>911</v>
      </c>
    </row>
    <row r="9" spans="1:6" x14ac:dyDescent="0.25">
      <c r="A9" s="15" t="s">
        <v>187</v>
      </c>
      <c r="B9" s="16" t="s">
        <v>189</v>
      </c>
      <c r="C9" s="16" t="s">
        <v>1</v>
      </c>
      <c r="D9" s="16" t="s">
        <v>112</v>
      </c>
      <c r="E9" s="16" t="s">
        <v>1</v>
      </c>
      <c r="F9" s="17" t="s">
        <v>112</v>
      </c>
    </row>
    <row r="10" spans="1:6" x14ac:dyDescent="0.25">
      <c r="A10" s="10" t="s">
        <v>190</v>
      </c>
      <c r="B10" s="8" t="s">
        <v>192</v>
      </c>
      <c r="C10" s="8" t="s">
        <v>0</v>
      </c>
      <c r="D10" s="8" t="s">
        <v>111</v>
      </c>
      <c r="E10" s="8" t="s">
        <v>0</v>
      </c>
      <c r="F10" s="11" t="s">
        <v>111</v>
      </c>
    </row>
    <row r="11" spans="1:6" x14ac:dyDescent="0.25">
      <c r="A11" s="10" t="s">
        <v>191</v>
      </c>
      <c r="B11" s="8" t="s">
        <v>196</v>
      </c>
      <c r="C11" s="8" t="s">
        <v>0</v>
      </c>
      <c r="D11" s="8" t="s">
        <v>111</v>
      </c>
      <c r="E11" s="8" t="s">
        <v>0</v>
      </c>
      <c r="F11" s="11" t="s">
        <v>111</v>
      </c>
    </row>
    <row r="12" spans="1:6" x14ac:dyDescent="0.25">
      <c r="A12" s="10" t="s">
        <v>193</v>
      </c>
      <c r="B12" s="8" t="s">
        <v>200</v>
      </c>
      <c r="C12" s="8" t="s">
        <v>0</v>
      </c>
      <c r="D12" s="8" t="s">
        <v>111</v>
      </c>
      <c r="E12" s="8" t="s">
        <v>0</v>
      </c>
      <c r="F12" s="11" t="s">
        <v>111</v>
      </c>
    </row>
    <row r="13" spans="1:6" x14ac:dyDescent="0.25">
      <c r="A13" s="10" t="s">
        <v>194</v>
      </c>
      <c r="B13" s="8" t="s">
        <v>203</v>
      </c>
      <c r="C13" s="8" t="s">
        <v>0</v>
      </c>
      <c r="D13" s="8" t="s">
        <v>111</v>
      </c>
      <c r="E13" s="8" t="s">
        <v>0</v>
      </c>
      <c r="F13" s="11" t="s">
        <v>111</v>
      </c>
    </row>
    <row r="14" spans="1:6" x14ac:dyDescent="0.25">
      <c r="A14" s="10" t="s">
        <v>195</v>
      </c>
      <c r="B14" s="8" t="s">
        <v>207</v>
      </c>
      <c r="C14" s="8" t="s">
        <v>0</v>
      </c>
      <c r="D14" s="8" t="s">
        <v>111</v>
      </c>
      <c r="E14" s="8" t="s">
        <v>0</v>
      </c>
      <c r="F14" s="11" t="s">
        <v>111</v>
      </c>
    </row>
    <row r="15" spans="1:6" x14ac:dyDescent="0.25">
      <c r="A15" s="10" t="s">
        <v>197</v>
      </c>
      <c r="B15" s="8" t="s">
        <v>211</v>
      </c>
      <c r="C15" s="8" t="s">
        <v>0</v>
      </c>
      <c r="D15" s="8" t="s">
        <v>111</v>
      </c>
      <c r="E15" s="8" t="s">
        <v>0</v>
      </c>
      <c r="F15" s="11" t="s">
        <v>111</v>
      </c>
    </row>
    <row r="16" spans="1:6" x14ac:dyDescent="0.25">
      <c r="A16" s="10" t="s">
        <v>198</v>
      </c>
      <c r="B16" s="8" t="s">
        <v>215</v>
      </c>
      <c r="C16" s="8" t="s">
        <v>0</v>
      </c>
      <c r="D16" s="8" t="s">
        <v>111</v>
      </c>
      <c r="E16" s="8" t="s">
        <v>0</v>
      </c>
      <c r="F16" s="11" t="s">
        <v>111</v>
      </c>
    </row>
    <row r="17" spans="1:6" x14ac:dyDescent="0.25">
      <c r="A17" s="10" t="s">
        <v>199</v>
      </c>
      <c r="B17" s="8" t="s">
        <v>219</v>
      </c>
      <c r="C17" s="8" t="s">
        <v>2</v>
      </c>
      <c r="D17" s="8" t="s">
        <v>113</v>
      </c>
      <c r="E17" s="8" t="s">
        <v>2</v>
      </c>
      <c r="F17" s="11" t="s">
        <v>113</v>
      </c>
    </row>
    <row r="18" spans="1:6" x14ac:dyDescent="0.25">
      <c r="A18" s="10" t="s">
        <v>201</v>
      </c>
      <c r="B18" s="8" t="s">
        <v>223</v>
      </c>
      <c r="C18" s="8" t="s">
        <v>2</v>
      </c>
      <c r="D18" s="8" t="s">
        <v>113</v>
      </c>
      <c r="E18" s="8" t="s">
        <v>2</v>
      </c>
      <c r="F18" s="11" t="s">
        <v>113</v>
      </c>
    </row>
    <row r="19" spans="1:6" x14ac:dyDescent="0.25">
      <c r="A19" s="10" t="s">
        <v>188</v>
      </c>
      <c r="B19" s="8" t="s">
        <v>227</v>
      </c>
      <c r="C19" s="8" t="s">
        <v>0</v>
      </c>
      <c r="D19" s="8" t="s">
        <v>111</v>
      </c>
      <c r="E19" s="8" t="s">
        <v>0</v>
      </c>
      <c r="F19" s="11" t="s">
        <v>111</v>
      </c>
    </row>
    <row r="20" spans="1:6" x14ac:dyDescent="0.25">
      <c r="A20" s="10" t="s">
        <v>202</v>
      </c>
      <c r="B20" s="8" t="s">
        <v>231</v>
      </c>
      <c r="C20" s="8" t="s">
        <v>0</v>
      </c>
      <c r="D20" s="8" t="s">
        <v>111</v>
      </c>
      <c r="E20" s="8" t="s">
        <v>0</v>
      </c>
      <c r="F20" s="11" t="s">
        <v>111</v>
      </c>
    </row>
    <row r="21" spans="1:6" x14ac:dyDescent="0.25">
      <c r="A21" s="10" t="s">
        <v>204</v>
      </c>
      <c r="B21" s="8" t="s">
        <v>235</v>
      </c>
      <c r="C21" s="8" t="s">
        <v>0</v>
      </c>
      <c r="D21" s="8" t="s">
        <v>111</v>
      </c>
      <c r="E21" s="8" t="s">
        <v>0</v>
      </c>
      <c r="F21" s="11" t="s">
        <v>111</v>
      </c>
    </row>
    <row r="22" spans="1:6" x14ac:dyDescent="0.25">
      <c r="A22" s="10" t="s">
        <v>205</v>
      </c>
      <c r="B22" s="8" t="s">
        <v>239</v>
      </c>
      <c r="C22" s="8" t="s">
        <v>2</v>
      </c>
      <c r="D22" s="8" t="s">
        <v>113</v>
      </c>
      <c r="E22" s="8" t="s">
        <v>2</v>
      </c>
      <c r="F22" s="11" t="s">
        <v>113</v>
      </c>
    </row>
    <row r="23" spans="1:6" x14ac:dyDescent="0.25">
      <c r="A23" s="10" t="s">
        <v>206</v>
      </c>
      <c r="B23" s="8" t="s">
        <v>243</v>
      </c>
      <c r="C23" s="8" t="s">
        <v>2</v>
      </c>
      <c r="D23" s="8" t="s">
        <v>113</v>
      </c>
      <c r="E23" s="8" t="s">
        <v>2</v>
      </c>
      <c r="F23" s="11" t="s">
        <v>113</v>
      </c>
    </row>
    <row r="24" spans="1:6" x14ac:dyDescent="0.25">
      <c r="A24" s="10" t="s">
        <v>208</v>
      </c>
      <c r="B24" s="8" t="s">
        <v>247</v>
      </c>
      <c r="C24" s="8" t="s">
        <v>4</v>
      </c>
      <c r="D24" s="8" t="s">
        <v>115</v>
      </c>
      <c r="E24" s="8" t="s">
        <v>4</v>
      </c>
      <c r="F24" s="11" t="s">
        <v>115</v>
      </c>
    </row>
    <row r="25" spans="1:6" x14ac:dyDescent="0.25">
      <c r="A25" s="10" t="s">
        <v>209</v>
      </c>
      <c r="B25" s="8" t="s">
        <v>251</v>
      </c>
      <c r="C25" s="8" t="s">
        <v>4</v>
      </c>
      <c r="D25" s="8" t="s">
        <v>115</v>
      </c>
      <c r="E25" s="8" t="s">
        <v>4</v>
      </c>
      <c r="F25" s="11" t="s">
        <v>115</v>
      </c>
    </row>
    <row r="26" spans="1:6" x14ac:dyDescent="0.25">
      <c r="A26" s="10" t="s">
        <v>210</v>
      </c>
      <c r="B26" s="8" t="s">
        <v>255</v>
      </c>
      <c r="C26" s="8" t="s">
        <v>4</v>
      </c>
      <c r="D26" s="8" t="s">
        <v>115</v>
      </c>
      <c r="E26" s="8" t="s">
        <v>4</v>
      </c>
      <c r="F26" s="11" t="s">
        <v>115</v>
      </c>
    </row>
    <row r="27" spans="1:6" x14ac:dyDescent="0.25">
      <c r="A27" s="10" t="s">
        <v>212</v>
      </c>
      <c r="B27" s="8" t="s">
        <v>259</v>
      </c>
      <c r="C27" s="8" t="s">
        <v>4</v>
      </c>
      <c r="D27" s="8" t="s">
        <v>115</v>
      </c>
      <c r="E27" s="8" t="s">
        <v>4</v>
      </c>
      <c r="F27" s="11" t="s">
        <v>115</v>
      </c>
    </row>
    <row r="28" spans="1:6" x14ac:dyDescent="0.25">
      <c r="A28" s="10" t="s">
        <v>213</v>
      </c>
      <c r="B28" s="8" t="s">
        <v>263</v>
      </c>
      <c r="C28" s="8" t="s">
        <v>4</v>
      </c>
      <c r="D28" s="8" t="s">
        <v>115</v>
      </c>
      <c r="E28" s="8" t="s">
        <v>4</v>
      </c>
      <c r="F28" s="11" t="s">
        <v>115</v>
      </c>
    </row>
    <row r="29" spans="1:6" x14ac:dyDescent="0.25">
      <c r="A29" s="10" t="s">
        <v>214</v>
      </c>
      <c r="B29" s="8" t="s">
        <v>267</v>
      </c>
      <c r="C29" s="8" t="s">
        <v>4</v>
      </c>
      <c r="D29" s="8" t="s">
        <v>115</v>
      </c>
      <c r="E29" s="8" t="s">
        <v>4</v>
      </c>
      <c r="F29" s="11" t="s">
        <v>115</v>
      </c>
    </row>
    <row r="30" spans="1:6" x14ac:dyDescent="0.25">
      <c r="A30" s="10" t="s">
        <v>216</v>
      </c>
      <c r="B30" s="8" t="s">
        <v>271</v>
      </c>
      <c r="C30" s="8" t="s">
        <v>4</v>
      </c>
      <c r="D30" s="8" t="s">
        <v>115</v>
      </c>
      <c r="E30" s="8" t="s">
        <v>4</v>
      </c>
      <c r="F30" s="11" t="s">
        <v>115</v>
      </c>
    </row>
    <row r="31" spans="1:6" x14ac:dyDescent="0.25">
      <c r="A31" s="10" t="s">
        <v>217</v>
      </c>
      <c r="B31" s="8" t="s">
        <v>275</v>
      </c>
      <c r="C31" s="8" t="s">
        <v>4</v>
      </c>
      <c r="D31" s="8" t="s">
        <v>115</v>
      </c>
      <c r="E31" s="8" t="s">
        <v>4</v>
      </c>
      <c r="F31" s="11" t="s">
        <v>115</v>
      </c>
    </row>
    <row r="32" spans="1:6" x14ac:dyDescent="0.25">
      <c r="A32" s="10" t="s">
        <v>218</v>
      </c>
      <c r="B32" s="8" t="s">
        <v>279</v>
      </c>
      <c r="C32" s="8" t="s">
        <v>4</v>
      </c>
      <c r="D32" s="8" t="s">
        <v>115</v>
      </c>
      <c r="E32" s="8" t="s">
        <v>4</v>
      </c>
      <c r="F32" s="11" t="s">
        <v>115</v>
      </c>
    </row>
    <row r="33" spans="1:6" x14ac:dyDescent="0.25">
      <c r="A33" s="10" t="s">
        <v>220</v>
      </c>
      <c r="B33" s="8" t="s">
        <v>283</v>
      </c>
      <c r="C33" s="8" t="s">
        <v>4</v>
      </c>
      <c r="D33" s="8" t="s">
        <v>115</v>
      </c>
      <c r="E33" s="8" t="s">
        <v>4</v>
      </c>
      <c r="F33" s="11" t="s">
        <v>115</v>
      </c>
    </row>
    <row r="34" spans="1:6" x14ac:dyDescent="0.25">
      <c r="A34" s="10" t="s">
        <v>221</v>
      </c>
      <c r="B34" s="8" t="s">
        <v>287</v>
      </c>
      <c r="C34" s="8" t="s">
        <v>4</v>
      </c>
      <c r="D34" s="8" t="s">
        <v>115</v>
      </c>
      <c r="E34" s="8" t="s">
        <v>4</v>
      </c>
      <c r="F34" s="11" t="s">
        <v>115</v>
      </c>
    </row>
    <row r="35" spans="1:6" x14ac:dyDescent="0.25">
      <c r="A35" s="10" t="s">
        <v>222</v>
      </c>
      <c r="B35" s="8" t="s">
        <v>291</v>
      </c>
      <c r="C35" s="8" t="s">
        <v>6</v>
      </c>
      <c r="D35" s="8" t="s">
        <v>117</v>
      </c>
      <c r="E35" s="8" t="s">
        <v>6</v>
      </c>
      <c r="F35" s="11" t="s">
        <v>117</v>
      </c>
    </row>
    <row r="36" spans="1:6" x14ac:dyDescent="0.25">
      <c r="A36" s="10" t="s">
        <v>224</v>
      </c>
      <c r="B36" s="8" t="s">
        <v>295</v>
      </c>
      <c r="C36" s="8" t="s">
        <v>0</v>
      </c>
      <c r="D36" s="8" t="s">
        <v>111</v>
      </c>
      <c r="E36" s="8" t="s">
        <v>0</v>
      </c>
      <c r="F36" s="11" t="s">
        <v>111</v>
      </c>
    </row>
    <row r="37" spans="1:6" x14ac:dyDescent="0.25">
      <c r="A37" s="10" t="s">
        <v>225</v>
      </c>
      <c r="B37" s="8" t="s">
        <v>299</v>
      </c>
      <c r="C37" s="8" t="s">
        <v>0</v>
      </c>
      <c r="D37" s="8" t="s">
        <v>111</v>
      </c>
      <c r="E37" s="8" t="s">
        <v>0</v>
      </c>
      <c r="F37" s="11" t="s">
        <v>111</v>
      </c>
    </row>
    <row r="38" spans="1:6" x14ac:dyDescent="0.25">
      <c r="A38" s="10" t="s">
        <v>226</v>
      </c>
      <c r="B38" s="8" t="s">
        <v>303</v>
      </c>
      <c r="C38" s="8" t="s">
        <v>0</v>
      </c>
      <c r="D38" s="8" t="s">
        <v>111</v>
      </c>
      <c r="E38" s="8" t="s">
        <v>0</v>
      </c>
      <c r="F38" s="11" t="s">
        <v>111</v>
      </c>
    </row>
    <row r="39" spans="1:6" x14ac:dyDescent="0.25">
      <c r="A39" s="10" t="s">
        <v>228</v>
      </c>
      <c r="B39" s="8" t="s">
        <v>307</v>
      </c>
      <c r="C39" s="8" t="s">
        <v>6</v>
      </c>
      <c r="D39" s="8" t="s">
        <v>117</v>
      </c>
      <c r="E39" s="8" t="s">
        <v>6</v>
      </c>
      <c r="F39" s="11" t="s">
        <v>117</v>
      </c>
    </row>
    <row r="40" spans="1:6" x14ac:dyDescent="0.25">
      <c r="A40" s="10" t="s">
        <v>229</v>
      </c>
      <c r="B40" s="8" t="s">
        <v>311</v>
      </c>
      <c r="C40" s="8" t="s">
        <v>2</v>
      </c>
      <c r="D40" s="8" t="s">
        <v>113</v>
      </c>
      <c r="E40" s="8" t="s">
        <v>2</v>
      </c>
      <c r="F40" s="11" t="s">
        <v>113</v>
      </c>
    </row>
    <row r="41" spans="1:6" x14ac:dyDescent="0.25">
      <c r="A41" s="10" t="s">
        <v>230</v>
      </c>
      <c r="B41" s="8" t="s">
        <v>315</v>
      </c>
      <c r="C41" s="8" t="s">
        <v>2</v>
      </c>
      <c r="D41" s="8" t="s">
        <v>113</v>
      </c>
      <c r="E41" s="8" t="s">
        <v>2</v>
      </c>
      <c r="F41" s="11" t="s">
        <v>113</v>
      </c>
    </row>
    <row r="42" spans="1:6" x14ac:dyDescent="0.25">
      <c r="A42" s="10" t="s">
        <v>232</v>
      </c>
      <c r="B42" s="8" t="s">
        <v>319</v>
      </c>
      <c r="C42" s="8" t="s">
        <v>2</v>
      </c>
      <c r="D42" s="8" t="s">
        <v>113</v>
      </c>
      <c r="E42" s="8" t="s">
        <v>2</v>
      </c>
      <c r="F42" s="11" t="s">
        <v>113</v>
      </c>
    </row>
    <row r="43" spans="1:6" x14ac:dyDescent="0.25">
      <c r="A43" s="10" t="s">
        <v>233</v>
      </c>
      <c r="B43" s="8" t="s">
        <v>323</v>
      </c>
      <c r="C43" s="8" t="s">
        <v>7</v>
      </c>
      <c r="D43" s="8" t="s">
        <v>118</v>
      </c>
      <c r="E43" s="8" t="s">
        <v>7</v>
      </c>
      <c r="F43" s="11" t="s">
        <v>118</v>
      </c>
    </row>
    <row r="44" spans="1:6" x14ac:dyDescent="0.25">
      <c r="A44" s="10" t="s">
        <v>234</v>
      </c>
      <c r="B44" s="8" t="s">
        <v>327</v>
      </c>
      <c r="C44" s="8" t="s">
        <v>7</v>
      </c>
      <c r="D44" s="8" t="s">
        <v>118</v>
      </c>
      <c r="E44" s="8" t="s">
        <v>7</v>
      </c>
      <c r="F44" s="11" t="s">
        <v>118</v>
      </c>
    </row>
    <row r="45" spans="1:6" x14ac:dyDescent="0.25">
      <c r="A45" s="10" t="s">
        <v>236</v>
      </c>
      <c r="B45" s="8" t="s">
        <v>331</v>
      </c>
      <c r="C45" s="8" t="s">
        <v>7</v>
      </c>
      <c r="D45" s="8" t="s">
        <v>118</v>
      </c>
      <c r="E45" s="8" t="s">
        <v>7</v>
      </c>
      <c r="F45" s="11" t="s">
        <v>118</v>
      </c>
    </row>
    <row r="46" spans="1:6" x14ac:dyDescent="0.25">
      <c r="A46" s="10" t="s">
        <v>237</v>
      </c>
      <c r="B46" s="8" t="s">
        <v>336</v>
      </c>
      <c r="C46" s="8" t="s">
        <v>0</v>
      </c>
      <c r="D46" s="8" t="s">
        <v>111</v>
      </c>
      <c r="E46" s="8" t="s">
        <v>0</v>
      </c>
      <c r="F46" s="11" t="s">
        <v>111</v>
      </c>
    </row>
    <row r="47" spans="1:6" x14ac:dyDescent="0.25">
      <c r="A47" s="10" t="s">
        <v>238</v>
      </c>
      <c r="B47" s="8" t="s">
        <v>335</v>
      </c>
      <c r="C47" s="8" t="s">
        <v>0</v>
      </c>
      <c r="D47" s="8" t="s">
        <v>111</v>
      </c>
      <c r="E47" s="8" t="s">
        <v>0</v>
      </c>
      <c r="F47" s="11" t="s">
        <v>111</v>
      </c>
    </row>
    <row r="48" spans="1:6" x14ac:dyDescent="0.25">
      <c r="A48" s="10" t="s">
        <v>240</v>
      </c>
      <c r="B48" s="8" t="s">
        <v>343</v>
      </c>
      <c r="C48" s="8" t="s">
        <v>3</v>
      </c>
      <c r="D48" s="8" t="s">
        <v>114</v>
      </c>
      <c r="E48" s="8" t="s">
        <v>3</v>
      </c>
      <c r="F48" s="11" t="s">
        <v>114</v>
      </c>
    </row>
    <row r="49" spans="1:6" x14ac:dyDescent="0.25">
      <c r="A49" s="10" t="s">
        <v>241</v>
      </c>
      <c r="B49" s="8" t="s">
        <v>347</v>
      </c>
      <c r="C49" s="8" t="s">
        <v>5</v>
      </c>
      <c r="D49" s="8" t="s">
        <v>116</v>
      </c>
      <c r="E49" s="8" t="s">
        <v>5</v>
      </c>
      <c r="F49" s="11" t="s">
        <v>116</v>
      </c>
    </row>
    <row r="50" spans="1:6" x14ac:dyDescent="0.25">
      <c r="A50" s="10" t="s">
        <v>242</v>
      </c>
      <c r="B50" s="8" t="s">
        <v>351</v>
      </c>
      <c r="C50" s="8" t="s">
        <v>5</v>
      </c>
      <c r="D50" s="8" t="s">
        <v>116</v>
      </c>
      <c r="E50" s="8" t="s">
        <v>5</v>
      </c>
      <c r="F50" s="11" t="s">
        <v>116</v>
      </c>
    </row>
    <row r="51" spans="1:6" x14ac:dyDescent="0.25">
      <c r="A51" s="10" t="s">
        <v>244</v>
      </c>
      <c r="B51" s="8" t="s">
        <v>355</v>
      </c>
      <c r="C51" s="8" t="s">
        <v>5</v>
      </c>
      <c r="D51" s="8" t="s">
        <v>116</v>
      </c>
      <c r="E51" s="8" t="s">
        <v>5</v>
      </c>
      <c r="F51" s="11" t="s">
        <v>116</v>
      </c>
    </row>
    <row r="52" spans="1:6" x14ac:dyDescent="0.25">
      <c r="A52" s="10" t="s">
        <v>245</v>
      </c>
      <c r="B52" s="8" t="s">
        <v>359</v>
      </c>
      <c r="C52" s="8" t="s">
        <v>5</v>
      </c>
      <c r="D52" s="8" t="s">
        <v>116</v>
      </c>
      <c r="E52" s="8" t="s">
        <v>5</v>
      </c>
      <c r="F52" s="11" t="s">
        <v>116</v>
      </c>
    </row>
    <row r="53" spans="1:6" x14ac:dyDescent="0.25">
      <c r="A53" s="10" t="s">
        <v>246</v>
      </c>
      <c r="B53" s="8" t="s">
        <v>363</v>
      </c>
      <c r="C53" s="8" t="s">
        <v>5</v>
      </c>
      <c r="D53" s="8" t="s">
        <v>116</v>
      </c>
      <c r="E53" s="8" t="s">
        <v>5</v>
      </c>
      <c r="F53" s="11" t="s">
        <v>116</v>
      </c>
    </row>
    <row r="54" spans="1:6" x14ac:dyDescent="0.25">
      <c r="A54" s="10" t="s">
        <v>248</v>
      </c>
      <c r="B54" s="8" t="s">
        <v>367</v>
      </c>
      <c r="C54" s="8" t="s">
        <v>5</v>
      </c>
      <c r="D54" s="8" t="s">
        <v>116</v>
      </c>
      <c r="E54" s="8" t="s">
        <v>5</v>
      </c>
      <c r="F54" s="11" t="s">
        <v>116</v>
      </c>
    </row>
    <row r="55" spans="1:6" x14ac:dyDescent="0.25">
      <c r="A55" s="10" t="s">
        <v>249</v>
      </c>
      <c r="B55" s="8" t="s">
        <v>371</v>
      </c>
      <c r="C55" s="8" t="s">
        <v>5</v>
      </c>
      <c r="D55" s="8" t="s">
        <v>116</v>
      </c>
      <c r="E55" s="8" t="s">
        <v>5</v>
      </c>
      <c r="F55" s="11" t="s">
        <v>116</v>
      </c>
    </row>
    <row r="56" spans="1:6" x14ac:dyDescent="0.25">
      <c r="A56" s="10" t="s">
        <v>250</v>
      </c>
      <c r="B56" s="8" t="s">
        <v>375</v>
      </c>
      <c r="C56" s="8" t="s">
        <v>5</v>
      </c>
      <c r="D56" s="8" t="s">
        <v>116</v>
      </c>
      <c r="E56" s="8" t="s">
        <v>5</v>
      </c>
      <c r="F56" s="11" t="s">
        <v>116</v>
      </c>
    </row>
    <row r="57" spans="1:6" x14ac:dyDescent="0.25">
      <c r="A57" s="10" t="s">
        <v>252</v>
      </c>
      <c r="B57" s="8" t="s">
        <v>379</v>
      </c>
      <c r="C57" s="8" t="s">
        <v>4</v>
      </c>
      <c r="D57" s="8" t="s">
        <v>115</v>
      </c>
      <c r="E57" s="8" t="s">
        <v>4</v>
      </c>
      <c r="F57" s="11" t="s">
        <v>115</v>
      </c>
    </row>
    <row r="58" spans="1:6" x14ac:dyDescent="0.25">
      <c r="A58" s="10" t="s">
        <v>253</v>
      </c>
      <c r="B58" s="8" t="s">
        <v>383</v>
      </c>
      <c r="C58" s="8" t="s">
        <v>4</v>
      </c>
      <c r="D58" s="8" t="s">
        <v>115</v>
      </c>
      <c r="E58" s="8" t="s">
        <v>4</v>
      </c>
      <c r="F58" s="11" t="s">
        <v>115</v>
      </c>
    </row>
    <row r="59" spans="1:6" x14ac:dyDescent="0.25">
      <c r="A59" s="10" t="s">
        <v>254</v>
      </c>
      <c r="B59" s="8" t="s">
        <v>387</v>
      </c>
      <c r="C59" s="8" t="s">
        <v>4</v>
      </c>
      <c r="D59" s="8" t="s">
        <v>115</v>
      </c>
      <c r="E59" s="8" t="s">
        <v>4</v>
      </c>
      <c r="F59" s="11" t="s">
        <v>115</v>
      </c>
    </row>
    <row r="60" spans="1:6" x14ac:dyDescent="0.25">
      <c r="A60" s="10" t="s">
        <v>256</v>
      </c>
      <c r="B60" s="8" t="s">
        <v>391</v>
      </c>
      <c r="C60" s="8" t="s">
        <v>4</v>
      </c>
      <c r="D60" s="8" t="s">
        <v>115</v>
      </c>
      <c r="E60" s="8" t="s">
        <v>4</v>
      </c>
      <c r="F60" s="11" t="s">
        <v>115</v>
      </c>
    </row>
    <row r="61" spans="1:6" x14ac:dyDescent="0.25">
      <c r="A61" s="10" t="s">
        <v>257</v>
      </c>
      <c r="B61" s="8" t="s">
        <v>395</v>
      </c>
      <c r="C61" s="8" t="s">
        <v>5</v>
      </c>
      <c r="D61" s="8" t="s">
        <v>116</v>
      </c>
      <c r="E61" s="8" t="s">
        <v>5</v>
      </c>
      <c r="F61" s="11" t="s">
        <v>116</v>
      </c>
    </row>
    <row r="62" spans="1:6" x14ac:dyDescent="0.25">
      <c r="A62" s="10" t="s">
        <v>258</v>
      </c>
      <c r="B62" s="8" t="s">
        <v>399</v>
      </c>
      <c r="C62" s="8" t="s">
        <v>5</v>
      </c>
      <c r="D62" s="8" t="s">
        <v>116</v>
      </c>
      <c r="E62" s="8" t="s">
        <v>5</v>
      </c>
      <c r="F62" s="11" t="s">
        <v>116</v>
      </c>
    </row>
    <row r="63" spans="1:6" x14ac:dyDescent="0.25">
      <c r="A63" s="10" t="s">
        <v>260</v>
      </c>
      <c r="B63" s="8" t="s">
        <v>403</v>
      </c>
      <c r="C63" s="8" t="s">
        <v>5</v>
      </c>
      <c r="D63" s="8" t="s">
        <v>116</v>
      </c>
      <c r="E63" s="8" t="s">
        <v>5</v>
      </c>
      <c r="F63" s="11" t="s">
        <v>116</v>
      </c>
    </row>
    <row r="64" spans="1:6" x14ac:dyDescent="0.25">
      <c r="A64" s="10" t="s">
        <v>261</v>
      </c>
      <c r="B64" s="8" t="s">
        <v>407</v>
      </c>
      <c r="C64" s="8" t="s">
        <v>9</v>
      </c>
      <c r="D64" s="8" t="s">
        <v>120</v>
      </c>
      <c r="E64" s="8" t="s">
        <v>9</v>
      </c>
      <c r="F64" s="11" t="s">
        <v>120</v>
      </c>
    </row>
    <row r="65" spans="1:6" x14ac:dyDescent="0.25">
      <c r="A65" s="10" t="s">
        <v>262</v>
      </c>
      <c r="B65" s="8" t="s">
        <v>411</v>
      </c>
      <c r="C65" s="8" t="s">
        <v>9</v>
      </c>
      <c r="D65" s="8" t="s">
        <v>120</v>
      </c>
      <c r="E65" s="8" t="s">
        <v>9</v>
      </c>
      <c r="F65" s="11" t="s">
        <v>120</v>
      </c>
    </row>
    <row r="66" spans="1:6" x14ac:dyDescent="0.25">
      <c r="A66" s="10" t="s">
        <v>264</v>
      </c>
      <c r="B66" s="8" t="s">
        <v>414</v>
      </c>
      <c r="C66" s="8" t="s">
        <v>9</v>
      </c>
      <c r="D66" s="8" t="s">
        <v>120</v>
      </c>
      <c r="E66" s="8" t="s">
        <v>9</v>
      </c>
      <c r="F66" s="11" t="s">
        <v>120</v>
      </c>
    </row>
    <row r="67" spans="1:6" x14ac:dyDescent="0.25">
      <c r="A67" s="10" t="s">
        <v>265</v>
      </c>
      <c r="B67" s="8" t="s">
        <v>418</v>
      </c>
      <c r="C67" s="8" t="s">
        <v>9</v>
      </c>
      <c r="D67" s="8" t="s">
        <v>120</v>
      </c>
      <c r="E67" s="8" t="s">
        <v>9</v>
      </c>
      <c r="F67" s="11" t="s">
        <v>120</v>
      </c>
    </row>
    <row r="68" spans="1:6" x14ac:dyDescent="0.25">
      <c r="A68" s="10" t="s">
        <v>266</v>
      </c>
      <c r="B68" s="8" t="s">
        <v>421</v>
      </c>
      <c r="C68" s="8" t="s">
        <v>9</v>
      </c>
      <c r="D68" s="8" t="s">
        <v>120</v>
      </c>
      <c r="E68" s="8" t="s">
        <v>9</v>
      </c>
      <c r="F68" s="11" t="s">
        <v>120</v>
      </c>
    </row>
    <row r="69" spans="1:6" x14ac:dyDescent="0.25">
      <c r="A69" s="10" t="s">
        <v>268</v>
      </c>
      <c r="B69" s="8" t="s">
        <v>425</v>
      </c>
      <c r="C69" s="8" t="s">
        <v>9</v>
      </c>
      <c r="D69" s="8" t="s">
        <v>120</v>
      </c>
      <c r="E69" s="8" t="s">
        <v>9</v>
      </c>
      <c r="F69" s="11" t="s">
        <v>120</v>
      </c>
    </row>
    <row r="70" spans="1:6" x14ac:dyDescent="0.25">
      <c r="A70" s="10" t="s">
        <v>269</v>
      </c>
      <c r="B70" s="8" t="s">
        <v>429</v>
      </c>
      <c r="C70" s="8" t="s">
        <v>9</v>
      </c>
      <c r="D70" s="8" t="s">
        <v>120</v>
      </c>
      <c r="E70" s="8" t="s">
        <v>9</v>
      </c>
      <c r="F70" s="11" t="s">
        <v>120</v>
      </c>
    </row>
    <row r="71" spans="1:6" x14ac:dyDescent="0.25">
      <c r="A71" s="10" t="s">
        <v>270</v>
      </c>
      <c r="B71" s="8" t="s">
        <v>433</v>
      </c>
      <c r="C71" s="8" t="s">
        <v>9</v>
      </c>
      <c r="D71" s="8" t="s">
        <v>120</v>
      </c>
      <c r="E71" s="8" t="s">
        <v>9</v>
      </c>
      <c r="F71" s="11" t="s">
        <v>120</v>
      </c>
    </row>
    <row r="72" spans="1:6" x14ac:dyDescent="0.25">
      <c r="A72" s="10" t="s">
        <v>272</v>
      </c>
      <c r="B72" s="8" t="s">
        <v>437</v>
      </c>
      <c r="C72" s="8" t="s">
        <v>9</v>
      </c>
      <c r="D72" s="8" t="s">
        <v>120</v>
      </c>
      <c r="E72" s="8" t="s">
        <v>9</v>
      </c>
      <c r="F72" s="11" t="s">
        <v>120</v>
      </c>
    </row>
    <row r="73" spans="1:6" x14ac:dyDescent="0.25">
      <c r="A73" s="10" t="s">
        <v>273</v>
      </c>
      <c r="B73" s="8" t="s">
        <v>441</v>
      </c>
      <c r="C73" s="8" t="s">
        <v>10</v>
      </c>
      <c r="D73" s="8" t="s">
        <v>121</v>
      </c>
      <c r="E73" s="8" t="s">
        <v>10</v>
      </c>
      <c r="F73" s="11" t="s">
        <v>121</v>
      </c>
    </row>
    <row r="74" spans="1:6" x14ac:dyDescent="0.25">
      <c r="A74" s="10" t="s">
        <v>274</v>
      </c>
      <c r="B74" s="8" t="s">
        <v>445</v>
      </c>
      <c r="C74" s="8" t="s">
        <v>10</v>
      </c>
      <c r="D74" s="8" t="s">
        <v>121</v>
      </c>
      <c r="E74" s="8" t="s">
        <v>10</v>
      </c>
      <c r="F74" s="11" t="s">
        <v>121</v>
      </c>
    </row>
    <row r="75" spans="1:6" x14ac:dyDescent="0.25">
      <c r="A75" s="10" t="s">
        <v>276</v>
      </c>
      <c r="B75" s="8" t="s">
        <v>449</v>
      </c>
      <c r="C75" s="8" t="s">
        <v>11</v>
      </c>
      <c r="D75" s="8" t="s">
        <v>122</v>
      </c>
      <c r="E75" s="8" t="s">
        <v>11</v>
      </c>
      <c r="F75" s="11" t="s">
        <v>122</v>
      </c>
    </row>
    <row r="76" spans="1:6" x14ac:dyDescent="0.25">
      <c r="A76" s="10" t="s">
        <v>277</v>
      </c>
      <c r="B76" s="8" t="s">
        <v>453</v>
      </c>
      <c r="C76" s="8" t="s">
        <v>11</v>
      </c>
      <c r="D76" s="8" t="s">
        <v>122</v>
      </c>
      <c r="E76" s="8" t="s">
        <v>11</v>
      </c>
      <c r="F76" s="11" t="s">
        <v>122</v>
      </c>
    </row>
    <row r="77" spans="1:6" x14ac:dyDescent="0.25">
      <c r="A77" s="10" t="s">
        <v>278</v>
      </c>
      <c r="B77" s="8" t="s">
        <v>457</v>
      </c>
      <c r="C77" s="8" t="s">
        <v>11</v>
      </c>
      <c r="D77" s="8" t="s">
        <v>122</v>
      </c>
      <c r="E77" s="8" t="s">
        <v>11</v>
      </c>
      <c r="F77" s="11" t="s">
        <v>122</v>
      </c>
    </row>
    <row r="78" spans="1:6" x14ac:dyDescent="0.25">
      <c r="A78" s="10" t="s">
        <v>280</v>
      </c>
      <c r="B78" s="8" t="s">
        <v>461</v>
      </c>
      <c r="C78" s="8" t="s">
        <v>11</v>
      </c>
      <c r="D78" s="8" t="s">
        <v>122</v>
      </c>
      <c r="E78" s="8" t="s">
        <v>11</v>
      </c>
      <c r="F78" s="11" t="s">
        <v>122</v>
      </c>
    </row>
    <row r="79" spans="1:6" x14ac:dyDescent="0.25">
      <c r="A79" s="10" t="s">
        <v>281</v>
      </c>
      <c r="B79" s="8" t="s">
        <v>465</v>
      </c>
      <c r="C79" s="8" t="s">
        <v>11</v>
      </c>
      <c r="D79" s="8" t="s">
        <v>122</v>
      </c>
      <c r="E79" s="8" t="s">
        <v>11</v>
      </c>
      <c r="F79" s="11" t="s">
        <v>122</v>
      </c>
    </row>
    <row r="80" spans="1:6" x14ac:dyDescent="0.25">
      <c r="A80" s="10" t="s">
        <v>282</v>
      </c>
      <c r="B80" s="8" t="s">
        <v>469</v>
      </c>
      <c r="C80" s="8" t="s">
        <v>11</v>
      </c>
      <c r="D80" s="8" t="s">
        <v>122</v>
      </c>
      <c r="E80" s="8" t="s">
        <v>11</v>
      </c>
      <c r="F80" s="11" t="s">
        <v>122</v>
      </c>
    </row>
    <row r="81" spans="1:6" x14ac:dyDescent="0.25">
      <c r="A81" s="10" t="s">
        <v>284</v>
      </c>
      <c r="B81" s="8" t="s">
        <v>473</v>
      </c>
      <c r="C81" s="8" t="s">
        <v>11</v>
      </c>
      <c r="D81" s="8" t="s">
        <v>122</v>
      </c>
      <c r="E81" s="8" t="s">
        <v>11</v>
      </c>
      <c r="F81" s="11" t="s">
        <v>122</v>
      </c>
    </row>
    <row r="82" spans="1:6" x14ac:dyDescent="0.25">
      <c r="A82" s="10" t="s">
        <v>285</v>
      </c>
      <c r="B82" s="8" t="s">
        <v>477</v>
      </c>
      <c r="C82" s="8" t="s">
        <v>11</v>
      </c>
      <c r="D82" s="8" t="s">
        <v>122</v>
      </c>
      <c r="E82" s="8" t="s">
        <v>11</v>
      </c>
      <c r="F82" s="11" t="s">
        <v>122</v>
      </c>
    </row>
    <row r="83" spans="1:6" x14ac:dyDescent="0.25">
      <c r="A83" s="10" t="s">
        <v>481</v>
      </c>
      <c r="B83" s="8" t="s">
        <v>482</v>
      </c>
      <c r="C83" s="8" t="s">
        <v>12</v>
      </c>
      <c r="D83" s="8" t="s">
        <v>123</v>
      </c>
      <c r="E83" s="8" t="s">
        <v>12</v>
      </c>
      <c r="F83" s="11" t="s">
        <v>123</v>
      </c>
    </row>
    <row r="84" spans="1:6" x14ac:dyDescent="0.25">
      <c r="A84" s="10" t="s">
        <v>288</v>
      </c>
      <c r="B84" s="8" t="s">
        <v>486</v>
      </c>
      <c r="C84" s="8" t="s">
        <v>13</v>
      </c>
      <c r="D84" s="8" t="s">
        <v>124</v>
      </c>
      <c r="E84" s="8" t="s">
        <v>13</v>
      </c>
      <c r="F84" s="11" t="s">
        <v>124</v>
      </c>
    </row>
    <row r="85" spans="1:6" x14ac:dyDescent="0.25">
      <c r="A85" s="10" t="s">
        <v>289</v>
      </c>
      <c r="B85" s="8" t="s">
        <v>490</v>
      </c>
      <c r="C85" s="8" t="s">
        <v>13</v>
      </c>
      <c r="D85" s="8" t="s">
        <v>124</v>
      </c>
      <c r="E85" s="8" t="s">
        <v>13</v>
      </c>
      <c r="F85" s="11" t="s">
        <v>124</v>
      </c>
    </row>
    <row r="86" spans="1:6" x14ac:dyDescent="0.25">
      <c r="A86" s="10" t="s">
        <v>290</v>
      </c>
      <c r="B86" s="8" t="s">
        <v>494</v>
      </c>
      <c r="C86" s="8" t="s">
        <v>14</v>
      </c>
      <c r="D86" s="8" t="s">
        <v>125</v>
      </c>
      <c r="E86" s="8" t="s">
        <v>14</v>
      </c>
      <c r="F86" s="11" t="s">
        <v>125</v>
      </c>
    </row>
    <row r="87" spans="1:6" x14ac:dyDescent="0.25">
      <c r="A87" s="10" t="s">
        <v>292</v>
      </c>
      <c r="B87" s="8" t="s">
        <v>498</v>
      </c>
      <c r="C87" s="8" t="s">
        <v>15</v>
      </c>
      <c r="D87" s="8" t="s">
        <v>126</v>
      </c>
      <c r="E87" s="8" t="s">
        <v>15</v>
      </c>
      <c r="F87" s="11" t="s">
        <v>126</v>
      </c>
    </row>
    <row r="88" spans="1:6" x14ac:dyDescent="0.25">
      <c r="A88" s="10" t="s">
        <v>293</v>
      </c>
      <c r="B88" s="8" t="s">
        <v>502</v>
      </c>
      <c r="C88" s="8" t="s">
        <v>15</v>
      </c>
      <c r="D88" s="8" t="s">
        <v>126</v>
      </c>
      <c r="E88" s="8" t="s">
        <v>15</v>
      </c>
      <c r="F88" s="11" t="s">
        <v>126</v>
      </c>
    </row>
    <row r="89" spans="1:6" x14ac:dyDescent="0.25">
      <c r="A89" s="10" t="s">
        <v>294</v>
      </c>
      <c r="B89" s="8" t="s">
        <v>506</v>
      </c>
      <c r="C89" s="8" t="s">
        <v>55</v>
      </c>
      <c r="D89" s="8" t="s">
        <v>166</v>
      </c>
      <c r="E89" s="8" t="s">
        <v>55</v>
      </c>
      <c r="F89" s="11" t="s">
        <v>166</v>
      </c>
    </row>
    <row r="90" spans="1:6" x14ac:dyDescent="0.25">
      <c r="A90" s="10" t="s">
        <v>296</v>
      </c>
      <c r="B90" s="8" t="s">
        <v>511</v>
      </c>
      <c r="C90" s="8" t="s">
        <v>55</v>
      </c>
      <c r="D90" s="8" t="s">
        <v>166</v>
      </c>
      <c r="E90" s="8" t="s">
        <v>55</v>
      </c>
      <c r="F90" s="11" t="s">
        <v>166</v>
      </c>
    </row>
    <row r="91" spans="1:6" x14ac:dyDescent="0.25">
      <c r="A91" s="10" t="s">
        <v>297</v>
      </c>
      <c r="B91" s="8" t="s">
        <v>515</v>
      </c>
      <c r="C91" s="8" t="s">
        <v>56</v>
      </c>
      <c r="D91" s="8" t="s">
        <v>167</v>
      </c>
      <c r="E91" s="8" t="s">
        <v>56</v>
      </c>
      <c r="F91" s="11" t="s">
        <v>167</v>
      </c>
    </row>
    <row r="92" spans="1:6" x14ac:dyDescent="0.25">
      <c r="A92" s="10" t="s">
        <v>298</v>
      </c>
      <c r="B92" s="8" t="s">
        <v>519</v>
      </c>
      <c r="C92" s="8" t="s">
        <v>56</v>
      </c>
      <c r="D92" s="8" t="s">
        <v>167</v>
      </c>
      <c r="E92" s="8" t="s">
        <v>56</v>
      </c>
      <c r="F92" s="11" t="s">
        <v>167</v>
      </c>
    </row>
    <row r="93" spans="1:6" x14ac:dyDescent="0.25">
      <c r="A93" s="10" t="s">
        <v>300</v>
      </c>
      <c r="B93" s="8" t="s">
        <v>523</v>
      </c>
      <c r="C93" s="8" t="s">
        <v>16</v>
      </c>
      <c r="D93" s="8" t="s">
        <v>127</v>
      </c>
      <c r="E93" s="8" t="s">
        <v>16</v>
      </c>
      <c r="F93" s="11" t="s">
        <v>127</v>
      </c>
    </row>
    <row r="94" spans="1:6" x14ac:dyDescent="0.25">
      <c r="A94" s="10" t="s">
        <v>301</v>
      </c>
      <c r="B94" s="8" t="s">
        <v>527</v>
      </c>
      <c r="C94" s="8" t="s">
        <v>16</v>
      </c>
      <c r="D94" s="8" t="s">
        <v>127</v>
      </c>
      <c r="E94" s="8" t="s">
        <v>16</v>
      </c>
      <c r="F94" s="11" t="s">
        <v>127</v>
      </c>
    </row>
    <row r="95" spans="1:6" x14ac:dyDescent="0.25">
      <c r="A95" s="10" t="s">
        <v>302</v>
      </c>
      <c r="B95" s="8" t="s">
        <v>530</v>
      </c>
      <c r="C95" s="8" t="s">
        <v>16</v>
      </c>
      <c r="D95" s="8" t="s">
        <v>127</v>
      </c>
      <c r="E95" s="8" t="s">
        <v>16</v>
      </c>
      <c r="F95" s="11" t="s">
        <v>127</v>
      </c>
    </row>
    <row r="96" spans="1:6" x14ac:dyDescent="0.25">
      <c r="A96" s="10" t="s">
        <v>304</v>
      </c>
      <c r="B96" s="8" t="s">
        <v>531</v>
      </c>
      <c r="C96" s="8" t="s">
        <v>16</v>
      </c>
      <c r="D96" s="8" t="s">
        <v>127</v>
      </c>
      <c r="E96" s="8" t="s">
        <v>16</v>
      </c>
      <c r="F96" s="11" t="s">
        <v>127</v>
      </c>
    </row>
    <row r="97" spans="1:6" x14ac:dyDescent="0.25">
      <c r="A97" s="10" t="s">
        <v>305</v>
      </c>
      <c r="B97" s="8" t="s">
        <v>532</v>
      </c>
      <c r="C97" s="8" t="s">
        <v>16</v>
      </c>
      <c r="D97" s="8" t="s">
        <v>127</v>
      </c>
      <c r="E97" s="8" t="s">
        <v>16</v>
      </c>
      <c r="F97" s="11" t="s">
        <v>127</v>
      </c>
    </row>
    <row r="98" spans="1:6" x14ac:dyDescent="0.25">
      <c r="A98" s="10" t="s">
        <v>306</v>
      </c>
      <c r="B98" s="8" t="s">
        <v>533</v>
      </c>
      <c r="C98" s="8" t="s">
        <v>16</v>
      </c>
      <c r="D98" s="8" t="s">
        <v>127</v>
      </c>
      <c r="E98" s="8" t="s">
        <v>16</v>
      </c>
      <c r="F98" s="11" t="s">
        <v>127</v>
      </c>
    </row>
    <row r="99" spans="1:6" x14ac:dyDescent="0.25">
      <c r="A99" s="10" t="s">
        <v>308</v>
      </c>
      <c r="B99" s="8" t="s">
        <v>534</v>
      </c>
      <c r="C99" s="8" t="s">
        <v>16</v>
      </c>
      <c r="D99" s="8" t="s">
        <v>127</v>
      </c>
      <c r="E99" s="8" t="s">
        <v>16</v>
      </c>
      <c r="F99" s="11" t="s">
        <v>127</v>
      </c>
    </row>
    <row r="100" spans="1:6" x14ac:dyDescent="0.25">
      <c r="A100" s="10" t="s">
        <v>309</v>
      </c>
      <c r="B100" s="8" t="s">
        <v>535</v>
      </c>
      <c r="C100" s="8" t="s">
        <v>28</v>
      </c>
      <c r="D100" s="8" t="s">
        <v>139</v>
      </c>
      <c r="E100" s="8" t="s">
        <v>28</v>
      </c>
      <c r="F100" s="11" t="s">
        <v>139</v>
      </c>
    </row>
    <row r="101" spans="1:6" x14ac:dyDescent="0.25">
      <c r="A101" s="10" t="s">
        <v>310</v>
      </c>
      <c r="B101" s="8" t="s">
        <v>536</v>
      </c>
      <c r="C101" s="8" t="s">
        <v>17</v>
      </c>
      <c r="D101" s="8" t="s">
        <v>128</v>
      </c>
      <c r="E101" s="8" t="s">
        <v>17</v>
      </c>
      <c r="F101" s="11" t="s">
        <v>128</v>
      </c>
    </row>
    <row r="102" spans="1:6" x14ac:dyDescent="0.25">
      <c r="A102" s="10" t="s">
        <v>312</v>
      </c>
      <c r="B102" s="8" t="s">
        <v>537</v>
      </c>
      <c r="C102" s="8" t="s">
        <v>18</v>
      </c>
      <c r="D102" s="8" t="s">
        <v>129</v>
      </c>
      <c r="E102" s="8" t="s">
        <v>18</v>
      </c>
      <c r="F102" s="11" t="s">
        <v>129</v>
      </c>
    </row>
    <row r="103" spans="1:6" x14ac:dyDescent="0.25">
      <c r="A103" s="10" t="s">
        <v>313</v>
      </c>
      <c r="B103" s="8" t="s">
        <v>538</v>
      </c>
      <c r="C103" s="8" t="s">
        <v>17</v>
      </c>
      <c r="D103" s="8" t="s">
        <v>128</v>
      </c>
      <c r="E103" s="8" t="s">
        <v>17</v>
      </c>
      <c r="F103" s="11" t="s">
        <v>128</v>
      </c>
    </row>
    <row r="104" spans="1:6" x14ac:dyDescent="0.25">
      <c r="A104" s="10" t="s">
        <v>314</v>
      </c>
      <c r="B104" s="8" t="s">
        <v>539</v>
      </c>
      <c r="C104" s="8" t="s">
        <v>17</v>
      </c>
      <c r="D104" s="8" t="s">
        <v>128</v>
      </c>
      <c r="E104" s="8" t="s">
        <v>17</v>
      </c>
      <c r="F104" s="11" t="s">
        <v>128</v>
      </c>
    </row>
    <row r="105" spans="1:6" x14ac:dyDescent="0.25">
      <c r="A105" s="10" t="s">
        <v>316</v>
      </c>
      <c r="B105" s="8" t="s">
        <v>540</v>
      </c>
      <c r="C105" s="8" t="s">
        <v>17</v>
      </c>
      <c r="D105" s="8" t="s">
        <v>128</v>
      </c>
      <c r="E105" s="8" t="s">
        <v>17</v>
      </c>
      <c r="F105" s="11" t="s">
        <v>128</v>
      </c>
    </row>
    <row r="106" spans="1:6" x14ac:dyDescent="0.25">
      <c r="A106" s="10" t="s">
        <v>317</v>
      </c>
      <c r="B106" s="8" t="s">
        <v>541</v>
      </c>
      <c r="C106" s="8" t="s">
        <v>28</v>
      </c>
      <c r="D106" s="8" t="s">
        <v>139</v>
      </c>
      <c r="E106" s="8" t="s">
        <v>28</v>
      </c>
      <c r="F106" s="11" t="s">
        <v>139</v>
      </c>
    </row>
    <row r="107" spans="1:6" x14ac:dyDescent="0.25">
      <c r="A107" s="10" t="s">
        <v>318</v>
      </c>
      <c r="B107" s="8" t="s">
        <v>542</v>
      </c>
      <c r="C107" s="8" t="s">
        <v>28</v>
      </c>
      <c r="D107" s="8" t="s">
        <v>139</v>
      </c>
      <c r="E107" s="8" t="s">
        <v>28</v>
      </c>
      <c r="F107" s="11" t="s">
        <v>139</v>
      </c>
    </row>
    <row r="108" spans="1:6" x14ac:dyDescent="0.25">
      <c r="A108" s="10" t="s">
        <v>320</v>
      </c>
      <c r="B108" s="8" t="s">
        <v>543</v>
      </c>
      <c r="C108" s="8" t="s">
        <v>29</v>
      </c>
      <c r="D108" s="8" t="s">
        <v>140</v>
      </c>
      <c r="E108" s="8" t="s">
        <v>29</v>
      </c>
      <c r="F108" s="11" t="s">
        <v>140</v>
      </c>
    </row>
    <row r="109" spans="1:6" x14ac:dyDescent="0.25">
      <c r="A109" s="10" t="s">
        <v>321</v>
      </c>
      <c r="B109" s="8" t="s">
        <v>544</v>
      </c>
      <c r="C109" s="8" t="s">
        <v>19</v>
      </c>
      <c r="D109" s="8" t="s">
        <v>130</v>
      </c>
      <c r="E109" s="8" t="s">
        <v>19</v>
      </c>
      <c r="F109" s="11" t="s">
        <v>130</v>
      </c>
    </row>
    <row r="110" spans="1:6" x14ac:dyDescent="0.25">
      <c r="A110" s="10" t="s">
        <v>322</v>
      </c>
      <c r="B110" s="8" t="s">
        <v>545</v>
      </c>
      <c r="C110" s="8" t="s">
        <v>19</v>
      </c>
      <c r="D110" s="8" t="s">
        <v>130</v>
      </c>
      <c r="E110" s="8" t="s">
        <v>19</v>
      </c>
      <c r="F110" s="11" t="s">
        <v>130</v>
      </c>
    </row>
    <row r="111" spans="1:6" x14ac:dyDescent="0.25">
      <c r="A111" s="10" t="s">
        <v>324</v>
      </c>
      <c r="B111" s="8" t="s">
        <v>546</v>
      </c>
      <c r="C111" s="8" t="s">
        <v>19</v>
      </c>
      <c r="D111" s="8" t="s">
        <v>130</v>
      </c>
      <c r="E111" s="8" t="s">
        <v>19</v>
      </c>
      <c r="F111" s="11" t="s">
        <v>130</v>
      </c>
    </row>
    <row r="112" spans="1:6" x14ac:dyDescent="0.25">
      <c r="A112" s="10" t="s">
        <v>325</v>
      </c>
      <c r="B112" s="8" t="s">
        <v>547</v>
      </c>
      <c r="C112" s="8" t="s">
        <v>19</v>
      </c>
      <c r="D112" s="8" t="s">
        <v>130</v>
      </c>
      <c r="E112" s="8" t="s">
        <v>19</v>
      </c>
      <c r="F112" s="11" t="s">
        <v>130</v>
      </c>
    </row>
    <row r="113" spans="1:6" x14ac:dyDescent="0.25">
      <c r="A113" s="10" t="s">
        <v>326</v>
      </c>
      <c r="B113" s="8" t="s">
        <v>548</v>
      </c>
      <c r="C113" s="8" t="s">
        <v>19</v>
      </c>
      <c r="D113" s="8" t="s">
        <v>130</v>
      </c>
      <c r="E113" s="8" t="s">
        <v>19</v>
      </c>
      <c r="F113" s="11" t="s">
        <v>130</v>
      </c>
    </row>
    <row r="114" spans="1:6" x14ac:dyDescent="0.25">
      <c r="A114" s="10" t="s">
        <v>328</v>
      </c>
      <c r="B114" s="8" t="s">
        <v>549</v>
      </c>
      <c r="C114" s="8" t="s">
        <v>20</v>
      </c>
      <c r="D114" s="8" t="s">
        <v>131</v>
      </c>
      <c r="E114" s="8" t="s">
        <v>20</v>
      </c>
      <c r="F114" s="11" t="s">
        <v>131</v>
      </c>
    </row>
    <row r="115" spans="1:6" x14ac:dyDescent="0.25">
      <c r="A115" s="10" t="s">
        <v>329</v>
      </c>
      <c r="B115" s="8" t="s">
        <v>550</v>
      </c>
      <c r="C115" s="8" t="s">
        <v>20</v>
      </c>
      <c r="D115" s="8" t="s">
        <v>131</v>
      </c>
      <c r="E115" s="8" t="s">
        <v>20</v>
      </c>
      <c r="F115" s="11" t="s">
        <v>131</v>
      </c>
    </row>
    <row r="116" spans="1:6" x14ac:dyDescent="0.25">
      <c r="A116" s="10" t="s">
        <v>330</v>
      </c>
      <c r="B116" s="8" t="s">
        <v>723</v>
      </c>
      <c r="C116" s="8" t="s">
        <v>28</v>
      </c>
      <c r="D116" s="8" t="s">
        <v>139</v>
      </c>
      <c r="E116" s="8" t="s">
        <v>28</v>
      </c>
      <c r="F116" s="11" t="s">
        <v>139</v>
      </c>
    </row>
    <row r="117" spans="1:6" x14ac:dyDescent="0.25">
      <c r="A117" s="10" t="s">
        <v>332</v>
      </c>
      <c r="B117" s="8" t="s">
        <v>551</v>
      </c>
      <c r="C117" s="8" t="s">
        <v>22</v>
      </c>
      <c r="D117" s="8" t="s">
        <v>133</v>
      </c>
      <c r="E117" s="8" t="s">
        <v>22</v>
      </c>
      <c r="F117" s="11" t="s">
        <v>133</v>
      </c>
    </row>
    <row r="118" spans="1:6" x14ac:dyDescent="0.25">
      <c r="A118" s="10" t="s">
        <v>333</v>
      </c>
      <c r="B118" s="8" t="s">
        <v>552</v>
      </c>
      <c r="C118" s="8" t="s">
        <v>22</v>
      </c>
      <c r="D118" s="8" t="s">
        <v>133</v>
      </c>
      <c r="E118" s="8" t="s">
        <v>22</v>
      </c>
      <c r="F118" s="11" t="s">
        <v>133</v>
      </c>
    </row>
    <row r="119" spans="1:6" x14ac:dyDescent="0.25">
      <c r="A119" s="10" t="s">
        <v>334</v>
      </c>
      <c r="B119" s="8" t="s">
        <v>553</v>
      </c>
      <c r="C119" s="8" t="s">
        <v>22</v>
      </c>
      <c r="D119" s="8" t="s">
        <v>133</v>
      </c>
      <c r="E119" s="8" t="s">
        <v>22</v>
      </c>
      <c r="F119" s="11" t="s">
        <v>133</v>
      </c>
    </row>
    <row r="120" spans="1:6" x14ac:dyDescent="0.25">
      <c r="A120" s="10" t="s">
        <v>337</v>
      </c>
      <c r="B120" s="8" t="s">
        <v>554</v>
      </c>
      <c r="C120" s="8" t="s">
        <v>28</v>
      </c>
      <c r="D120" s="8" t="s">
        <v>139</v>
      </c>
      <c r="E120" s="8" t="s">
        <v>28</v>
      </c>
      <c r="F120" s="11" t="s">
        <v>139</v>
      </c>
    </row>
    <row r="121" spans="1:6" x14ac:dyDescent="0.25">
      <c r="A121" s="10" t="s">
        <v>338</v>
      </c>
      <c r="B121" s="8" t="s">
        <v>555</v>
      </c>
      <c r="C121" s="8" t="s">
        <v>27</v>
      </c>
      <c r="D121" s="8" t="s">
        <v>138</v>
      </c>
      <c r="E121" s="8" t="s">
        <v>27</v>
      </c>
      <c r="F121" s="11" t="s">
        <v>138</v>
      </c>
    </row>
    <row r="122" spans="1:6" x14ac:dyDescent="0.25">
      <c r="A122" s="10" t="s">
        <v>339</v>
      </c>
      <c r="B122" s="8" t="s">
        <v>556</v>
      </c>
      <c r="C122" s="8" t="s">
        <v>21</v>
      </c>
      <c r="D122" s="8" t="s">
        <v>132</v>
      </c>
      <c r="E122" s="8" t="s">
        <v>21</v>
      </c>
      <c r="F122" s="11" t="s">
        <v>132</v>
      </c>
    </row>
    <row r="123" spans="1:6" x14ac:dyDescent="0.25">
      <c r="A123" s="10" t="s">
        <v>340</v>
      </c>
      <c r="B123" s="8" t="s">
        <v>557</v>
      </c>
      <c r="C123" s="8" t="s">
        <v>23</v>
      </c>
      <c r="D123" s="8" t="s">
        <v>134</v>
      </c>
      <c r="E123" s="8" t="s">
        <v>23</v>
      </c>
      <c r="F123" s="11" t="s">
        <v>134</v>
      </c>
    </row>
    <row r="124" spans="1:6" x14ac:dyDescent="0.25">
      <c r="A124" s="10" t="s">
        <v>341</v>
      </c>
      <c r="B124" s="8" t="s">
        <v>558</v>
      </c>
      <c r="C124" s="8" t="s">
        <v>24</v>
      </c>
      <c r="D124" s="8" t="s">
        <v>135</v>
      </c>
      <c r="E124" s="8" t="s">
        <v>24</v>
      </c>
      <c r="F124" s="11" t="s">
        <v>135</v>
      </c>
    </row>
    <row r="125" spans="1:6" x14ac:dyDescent="0.25">
      <c r="A125" s="10" t="s">
        <v>342</v>
      </c>
      <c r="B125" s="8" t="s">
        <v>559</v>
      </c>
      <c r="C125" s="8" t="s">
        <v>24</v>
      </c>
      <c r="D125" s="8" t="s">
        <v>135</v>
      </c>
      <c r="E125" s="8" t="s">
        <v>24</v>
      </c>
      <c r="F125" s="11" t="s">
        <v>135</v>
      </c>
    </row>
    <row r="126" spans="1:6" x14ac:dyDescent="0.25">
      <c r="A126" s="10" t="s">
        <v>344</v>
      </c>
      <c r="B126" s="8" t="s">
        <v>560</v>
      </c>
      <c r="C126" s="8" t="s">
        <v>24</v>
      </c>
      <c r="D126" s="8" t="s">
        <v>135</v>
      </c>
      <c r="E126" s="8" t="s">
        <v>24</v>
      </c>
      <c r="F126" s="11" t="s">
        <v>135</v>
      </c>
    </row>
    <row r="127" spans="1:6" x14ac:dyDescent="0.25">
      <c r="A127" s="10" t="s">
        <v>345</v>
      </c>
      <c r="B127" s="8" t="s">
        <v>561</v>
      </c>
      <c r="C127" s="8" t="s">
        <v>25</v>
      </c>
      <c r="D127" s="8" t="s">
        <v>136</v>
      </c>
      <c r="E127" s="8" t="s">
        <v>25</v>
      </c>
      <c r="F127" s="11" t="s">
        <v>136</v>
      </c>
    </row>
    <row r="128" spans="1:6" x14ac:dyDescent="0.25">
      <c r="A128" s="10" t="s">
        <v>346</v>
      </c>
      <c r="B128" s="8" t="s">
        <v>562</v>
      </c>
      <c r="C128" s="8" t="s">
        <v>26</v>
      </c>
      <c r="D128" s="8" t="s">
        <v>137</v>
      </c>
      <c r="E128" s="8" t="s">
        <v>26</v>
      </c>
      <c r="F128" s="11" t="s">
        <v>137</v>
      </c>
    </row>
    <row r="129" spans="1:6" x14ac:dyDescent="0.25">
      <c r="A129" s="10" t="s">
        <v>348</v>
      </c>
      <c r="B129" s="8" t="s">
        <v>563</v>
      </c>
      <c r="C129" s="8" t="s">
        <v>28</v>
      </c>
      <c r="D129" s="8" t="s">
        <v>139</v>
      </c>
      <c r="E129" s="8" t="s">
        <v>28</v>
      </c>
      <c r="F129" s="11" t="s">
        <v>139</v>
      </c>
    </row>
    <row r="130" spans="1:6" x14ac:dyDescent="0.25">
      <c r="A130" s="10" t="s">
        <v>349</v>
      </c>
      <c r="B130" s="8" t="s">
        <v>564</v>
      </c>
      <c r="C130" s="8" t="s">
        <v>31</v>
      </c>
      <c r="D130" s="8" t="s">
        <v>142</v>
      </c>
      <c r="E130" s="8" t="s">
        <v>31</v>
      </c>
      <c r="F130" s="11" t="s">
        <v>142</v>
      </c>
    </row>
    <row r="131" spans="1:6" x14ac:dyDescent="0.25">
      <c r="A131" s="10" t="s">
        <v>350</v>
      </c>
      <c r="B131" s="8" t="s">
        <v>565</v>
      </c>
      <c r="C131" s="8" t="s">
        <v>31</v>
      </c>
      <c r="D131" s="8" t="s">
        <v>142</v>
      </c>
      <c r="E131" s="8" t="s">
        <v>31</v>
      </c>
      <c r="F131" s="11" t="s">
        <v>142</v>
      </c>
    </row>
    <row r="132" spans="1:6" x14ac:dyDescent="0.25">
      <c r="A132" s="10" t="s">
        <v>352</v>
      </c>
      <c r="B132" s="8" t="s">
        <v>566</v>
      </c>
      <c r="C132" s="8" t="s">
        <v>30</v>
      </c>
      <c r="D132" s="8" t="s">
        <v>141</v>
      </c>
      <c r="E132" s="8" t="s">
        <v>30</v>
      </c>
      <c r="F132" s="11" t="s">
        <v>141</v>
      </c>
    </row>
    <row r="133" spans="1:6" x14ac:dyDescent="0.25">
      <c r="A133" s="10" t="s">
        <v>353</v>
      </c>
      <c r="B133" s="8" t="s">
        <v>567</v>
      </c>
      <c r="C133" s="8" t="s">
        <v>32</v>
      </c>
      <c r="D133" s="8" t="s">
        <v>143</v>
      </c>
      <c r="E133" s="8" t="s">
        <v>32</v>
      </c>
      <c r="F133" s="11" t="s">
        <v>143</v>
      </c>
    </row>
    <row r="134" spans="1:6" x14ac:dyDescent="0.25">
      <c r="A134" s="10" t="s">
        <v>354</v>
      </c>
      <c r="B134" s="8" t="s">
        <v>568</v>
      </c>
      <c r="C134" s="8" t="s">
        <v>33</v>
      </c>
      <c r="D134" s="8" t="s">
        <v>144</v>
      </c>
      <c r="E134" s="8" t="s">
        <v>33</v>
      </c>
      <c r="F134" s="11" t="s">
        <v>144</v>
      </c>
    </row>
    <row r="135" spans="1:6" x14ac:dyDescent="0.25">
      <c r="A135" s="10" t="s">
        <v>356</v>
      </c>
      <c r="B135" s="8" t="s">
        <v>569</v>
      </c>
      <c r="C135" s="8" t="s">
        <v>33</v>
      </c>
      <c r="D135" s="8" t="s">
        <v>144</v>
      </c>
      <c r="E135" s="8" t="s">
        <v>33</v>
      </c>
      <c r="F135" s="11" t="s">
        <v>144</v>
      </c>
    </row>
    <row r="136" spans="1:6" x14ac:dyDescent="0.25">
      <c r="A136" s="10" t="s">
        <v>357</v>
      </c>
      <c r="B136" s="8" t="s">
        <v>570</v>
      </c>
      <c r="C136" s="8" t="s">
        <v>33</v>
      </c>
      <c r="D136" s="8" t="s">
        <v>144</v>
      </c>
      <c r="E136" s="8" t="s">
        <v>33</v>
      </c>
      <c r="F136" s="11" t="s">
        <v>144</v>
      </c>
    </row>
    <row r="137" spans="1:6" x14ac:dyDescent="0.25">
      <c r="A137" s="10" t="s">
        <v>358</v>
      </c>
      <c r="B137" s="8" t="s">
        <v>571</v>
      </c>
      <c r="C137" s="8" t="s">
        <v>34</v>
      </c>
      <c r="D137" s="8" t="s">
        <v>145</v>
      </c>
      <c r="E137" s="8" t="s">
        <v>34</v>
      </c>
      <c r="F137" s="11" t="s">
        <v>145</v>
      </c>
    </row>
    <row r="138" spans="1:6" x14ac:dyDescent="0.25">
      <c r="A138" s="10" t="s">
        <v>360</v>
      </c>
      <c r="B138" s="8" t="s">
        <v>572</v>
      </c>
      <c r="C138" s="8" t="s">
        <v>35</v>
      </c>
      <c r="D138" s="8" t="s">
        <v>146</v>
      </c>
      <c r="E138" s="8" t="s">
        <v>35</v>
      </c>
      <c r="F138" s="11" t="s">
        <v>146</v>
      </c>
    </row>
    <row r="139" spans="1:6" x14ac:dyDescent="0.25">
      <c r="A139" s="10" t="s">
        <v>361</v>
      </c>
      <c r="B139" s="8" t="s">
        <v>573</v>
      </c>
      <c r="C139" s="8" t="s">
        <v>35</v>
      </c>
      <c r="D139" s="8" t="s">
        <v>146</v>
      </c>
      <c r="E139" s="8" t="s">
        <v>35</v>
      </c>
      <c r="F139" s="11" t="s">
        <v>146</v>
      </c>
    </row>
    <row r="140" spans="1:6" x14ac:dyDescent="0.25">
      <c r="A140" s="10" t="s">
        <v>362</v>
      </c>
      <c r="B140" s="8" t="s">
        <v>574</v>
      </c>
      <c r="C140" s="8" t="s">
        <v>36</v>
      </c>
      <c r="D140" s="8" t="s">
        <v>147</v>
      </c>
      <c r="E140" s="8" t="s">
        <v>36</v>
      </c>
      <c r="F140" s="11" t="s">
        <v>147</v>
      </c>
    </row>
    <row r="141" spans="1:6" x14ac:dyDescent="0.25">
      <c r="A141" s="10" t="s">
        <v>364</v>
      </c>
      <c r="B141" s="8" t="s">
        <v>575</v>
      </c>
      <c r="C141" s="8" t="s">
        <v>36</v>
      </c>
      <c r="D141" s="8" t="s">
        <v>147</v>
      </c>
      <c r="E141" s="8" t="s">
        <v>36</v>
      </c>
      <c r="F141" s="11" t="s">
        <v>147</v>
      </c>
    </row>
    <row r="142" spans="1:6" x14ac:dyDescent="0.25">
      <c r="A142" s="10" t="s">
        <v>365</v>
      </c>
      <c r="B142" s="8" t="s">
        <v>576</v>
      </c>
      <c r="C142" s="8" t="s">
        <v>36</v>
      </c>
      <c r="D142" s="8" t="s">
        <v>147</v>
      </c>
      <c r="E142" s="8" t="s">
        <v>36</v>
      </c>
      <c r="F142" s="11" t="s">
        <v>147</v>
      </c>
    </row>
    <row r="143" spans="1:6" x14ac:dyDescent="0.25">
      <c r="A143" s="10" t="s">
        <v>366</v>
      </c>
      <c r="B143" s="8" t="s">
        <v>577</v>
      </c>
      <c r="C143" s="8" t="s">
        <v>36</v>
      </c>
      <c r="D143" s="8" t="s">
        <v>147</v>
      </c>
      <c r="E143" s="8" t="s">
        <v>36</v>
      </c>
      <c r="F143" s="11" t="s">
        <v>147</v>
      </c>
    </row>
    <row r="144" spans="1:6" x14ac:dyDescent="0.25">
      <c r="A144" s="10" t="s">
        <v>368</v>
      </c>
      <c r="B144" s="8" t="s">
        <v>579</v>
      </c>
      <c r="C144" s="8" t="s">
        <v>37</v>
      </c>
      <c r="D144" s="8" t="s">
        <v>148</v>
      </c>
      <c r="E144" s="8" t="s">
        <v>37</v>
      </c>
      <c r="F144" s="11" t="s">
        <v>148</v>
      </c>
    </row>
    <row r="145" spans="1:6" x14ac:dyDescent="0.25">
      <c r="A145" s="10" t="s">
        <v>369</v>
      </c>
      <c r="B145" s="8" t="s">
        <v>580</v>
      </c>
      <c r="C145" s="8" t="s">
        <v>37</v>
      </c>
      <c r="D145" s="8" t="s">
        <v>148</v>
      </c>
      <c r="E145" s="8" t="s">
        <v>37</v>
      </c>
      <c r="F145" s="11" t="s">
        <v>148</v>
      </c>
    </row>
    <row r="146" spans="1:6" x14ac:dyDescent="0.25">
      <c r="A146" s="10" t="s">
        <v>370</v>
      </c>
      <c r="B146" s="8" t="s">
        <v>581</v>
      </c>
      <c r="C146" s="8" t="s">
        <v>37</v>
      </c>
      <c r="D146" s="8" t="s">
        <v>148</v>
      </c>
      <c r="E146" s="8" t="s">
        <v>37</v>
      </c>
      <c r="F146" s="11" t="s">
        <v>148</v>
      </c>
    </row>
    <row r="147" spans="1:6" x14ac:dyDescent="0.25">
      <c r="A147" s="10" t="s">
        <v>372</v>
      </c>
      <c r="B147" s="8" t="s">
        <v>582</v>
      </c>
      <c r="C147" s="8" t="s">
        <v>38</v>
      </c>
      <c r="D147" s="8" t="s">
        <v>149</v>
      </c>
      <c r="E147" s="8" t="s">
        <v>38</v>
      </c>
      <c r="F147" s="11" t="s">
        <v>149</v>
      </c>
    </row>
    <row r="148" spans="1:6" x14ac:dyDescent="0.25">
      <c r="A148" s="10" t="s">
        <v>373</v>
      </c>
      <c r="B148" s="8" t="s">
        <v>583</v>
      </c>
      <c r="C148" s="8" t="s">
        <v>39</v>
      </c>
      <c r="D148" s="8" t="s">
        <v>150</v>
      </c>
      <c r="E148" s="8" t="s">
        <v>39</v>
      </c>
      <c r="F148" s="11" t="s">
        <v>150</v>
      </c>
    </row>
    <row r="149" spans="1:6" x14ac:dyDescent="0.25">
      <c r="A149" s="10" t="s">
        <v>374</v>
      </c>
      <c r="B149" s="8" t="s">
        <v>584</v>
      </c>
      <c r="C149" s="8" t="s">
        <v>39</v>
      </c>
      <c r="D149" s="8" t="s">
        <v>150</v>
      </c>
      <c r="E149" s="8" t="s">
        <v>39</v>
      </c>
      <c r="F149" s="11" t="s">
        <v>150</v>
      </c>
    </row>
    <row r="150" spans="1:6" x14ac:dyDescent="0.25">
      <c r="A150" s="10" t="s">
        <v>376</v>
      </c>
      <c r="B150" s="8" t="s">
        <v>585</v>
      </c>
      <c r="C150" s="8" t="s">
        <v>39</v>
      </c>
      <c r="D150" s="8" t="s">
        <v>150</v>
      </c>
      <c r="E150" s="8" t="s">
        <v>39</v>
      </c>
      <c r="F150" s="11" t="s">
        <v>150</v>
      </c>
    </row>
    <row r="151" spans="1:6" x14ac:dyDescent="0.25">
      <c r="A151" s="10" t="s">
        <v>377</v>
      </c>
      <c r="B151" s="8" t="s">
        <v>586</v>
      </c>
      <c r="C151" s="8" t="s">
        <v>39</v>
      </c>
      <c r="D151" s="8" t="s">
        <v>150</v>
      </c>
      <c r="E151" s="8" t="s">
        <v>39</v>
      </c>
      <c r="F151" s="11" t="s">
        <v>150</v>
      </c>
    </row>
    <row r="152" spans="1:6" x14ac:dyDescent="0.25">
      <c r="A152" s="10" t="s">
        <v>378</v>
      </c>
      <c r="B152" s="8" t="s">
        <v>587</v>
      </c>
      <c r="C152" s="8" t="s">
        <v>39</v>
      </c>
      <c r="D152" s="8" t="s">
        <v>150</v>
      </c>
      <c r="E152" s="8" t="s">
        <v>39</v>
      </c>
      <c r="F152" s="11" t="s">
        <v>150</v>
      </c>
    </row>
    <row r="153" spans="1:6" x14ac:dyDescent="0.25">
      <c r="A153" s="10" t="s">
        <v>380</v>
      </c>
      <c r="B153" s="8" t="s">
        <v>588</v>
      </c>
      <c r="C153" s="8" t="s">
        <v>39</v>
      </c>
      <c r="D153" s="8" t="s">
        <v>150</v>
      </c>
      <c r="E153" s="8" t="s">
        <v>39</v>
      </c>
      <c r="F153" s="11" t="s">
        <v>150</v>
      </c>
    </row>
    <row r="154" spans="1:6" x14ac:dyDescent="0.25">
      <c r="A154" s="10" t="s">
        <v>381</v>
      </c>
      <c r="B154" s="8" t="s">
        <v>589</v>
      </c>
      <c r="C154" s="8" t="s">
        <v>39</v>
      </c>
      <c r="D154" s="8" t="s">
        <v>150</v>
      </c>
      <c r="E154" s="8" t="s">
        <v>39</v>
      </c>
      <c r="F154" s="11" t="s">
        <v>150</v>
      </c>
    </row>
    <row r="155" spans="1:6" x14ac:dyDescent="0.25">
      <c r="A155" s="10" t="s">
        <v>382</v>
      </c>
      <c r="B155" s="8" t="s">
        <v>590</v>
      </c>
      <c r="C155" s="8" t="s">
        <v>40</v>
      </c>
      <c r="D155" s="8" t="s">
        <v>151</v>
      </c>
      <c r="E155" s="8" t="s">
        <v>40</v>
      </c>
      <c r="F155" s="11" t="s">
        <v>151</v>
      </c>
    </row>
    <row r="156" spans="1:6" x14ac:dyDescent="0.25">
      <c r="A156" s="10" t="s">
        <v>384</v>
      </c>
      <c r="B156" s="8" t="s">
        <v>591</v>
      </c>
      <c r="C156" s="8" t="s">
        <v>40</v>
      </c>
      <c r="D156" s="8" t="s">
        <v>151</v>
      </c>
      <c r="E156" s="8" t="s">
        <v>40</v>
      </c>
      <c r="F156" s="11" t="s">
        <v>151</v>
      </c>
    </row>
    <row r="157" spans="1:6" x14ac:dyDescent="0.25">
      <c r="A157" s="10" t="s">
        <v>385</v>
      </c>
      <c r="B157" s="8" t="s">
        <v>592</v>
      </c>
      <c r="C157" s="8" t="s">
        <v>40</v>
      </c>
      <c r="D157" s="8" t="s">
        <v>151</v>
      </c>
      <c r="E157" s="8" t="s">
        <v>40</v>
      </c>
      <c r="F157" s="11" t="s">
        <v>151</v>
      </c>
    </row>
    <row r="158" spans="1:6" x14ac:dyDescent="0.25">
      <c r="A158" s="10" t="s">
        <v>386</v>
      </c>
      <c r="B158" s="8" t="s">
        <v>594</v>
      </c>
      <c r="C158" s="8" t="s">
        <v>41</v>
      </c>
      <c r="D158" s="8" t="s">
        <v>152</v>
      </c>
      <c r="E158" s="8" t="s">
        <v>41</v>
      </c>
      <c r="F158" s="11" t="s">
        <v>152</v>
      </c>
    </row>
    <row r="159" spans="1:6" x14ac:dyDescent="0.25">
      <c r="A159" s="10" t="s">
        <v>388</v>
      </c>
      <c r="B159" s="8" t="s">
        <v>596</v>
      </c>
      <c r="C159" s="8" t="s">
        <v>42</v>
      </c>
      <c r="D159" s="8" t="s">
        <v>153</v>
      </c>
      <c r="E159" s="8" t="s">
        <v>42</v>
      </c>
      <c r="F159" s="11" t="s">
        <v>153</v>
      </c>
    </row>
    <row r="160" spans="1:6" x14ac:dyDescent="0.25">
      <c r="A160" s="10" t="s">
        <v>389</v>
      </c>
      <c r="B160" s="8" t="s">
        <v>597</v>
      </c>
      <c r="C160" s="8" t="s">
        <v>41</v>
      </c>
      <c r="D160" s="8" t="s">
        <v>152</v>
      </c>
      <c r="E160" s="8" t="s">
        <v>41</v>
      </c>
      <c r="F160" s="11" t="s">
        <v>152</v>
      </c>
    </row>
    <row r="161" spans="1:6" x14ac:dyDescent="0.25">
      <c r="A161" s="10" t="s">
        <v>390</v>
      </c>
      <c r="B161" s="8" t="s">
        <v>598</v>
      </c>
      <c r="C161" s="8" t="s">
        <v>41</v>
      </c>
      <c r="D161" s="8" t="s">
        <v>152</v>
      </c>
      <c r="E161" s="8" t="s">
        <v>41</v>
      </c>
      <c r="F161" s="11" t="s">
        <v>152</v>
      </c>
    </row>
    <row r="162" spans="1:6" x14ac:dyDescent="0.25">
      <c r="A162" s="10" t="s">
        <v>392</v>
      </c>
      <c r="B162" s="8" t="s">
        <v>599</v>
      </c>
      <c r="C162" s="8" t="s">
        <v>41</v>
      </c>
      <c r="D162" s="8" t="s">
        <v>152</v>
      </c>
      <c r="E162" s="8" t="s">
        <v>41</v>
      </c>
      <c r="F162" s="11" t="s">
        <v>152</v>
      </c>
    </row>
    <row r="163" spans="1:6" x14ac:dyDescent="0.25">
      <c r="A163" s="10" t="s">
        <v>393</v>
      </c>
      <c r="B163" s="8" t="s">
        <v>600</v>
      </c>
      <c r="C163" s="8" t="s">
        <v>41</v>
      </c>
      <c r="D163" s="8" t="s">
        <v>152</v>
      </c>
      <c r="E163" s="8" t="s">
        <v>41</v>
      </c>
      <c r="F163" s="11" t="s">
        <v>152</v>
      </c>
    </row>
    <row r="164" spans="1:6" x14ac:dyDescent="0.25">
      <c r="A164" s="10" t="s">
        <v>394</v>
      </c>
      <c r="B164" s="8" t="s">
        <v>601</v>
      </c>
      <c r="C164" s="8" t="s">
        <v>41</v>
      </c>
      <c r="D164" s="8" t="s">
        <v>152</v>
      </c>
      <c r="E164" s="8" t="s">
        <v>41</v>
      </c>
      <c r="F164" s="11" t="s">
        <v>152</v>
      </c>
    </row>
    <row r="165" spans="1:6" x14ac:dyDescent="0.25">
      <c r="A165" s="10" t="s">
        <v>396</v>
      </c>
      <c r="B165" s="8" t="s">
        <v>603</v>
      </c>
      <c r="C165" s="8" t="s">
        <v>43</v>
      </c>
      <c r="D165" s="8" t="s">
        <v>154</v>
      </c>
      <c r="E165" s="8" t="s">
        <v>43</v>
      </c>
      <c r="F165" s="11" t="s">
        <v>154</v>
      </c>
    </row>
    <row r="166" spans="1:6" x14ac:dyDescent="0.25">
      <c r="A166" s="10" t="s">
        <v>397</v>
      </c>
      <c r="B166" s="8" t="s">
        <v>605</v>
      </c>
      <c r="C166" s="8" t="s">
        <v>43</v>
      </c>
      <c r="D166" s="8" t="s">
        <v>154</v>
      </c>
      <c r="E166" s="8" t="s">
        <v>43</v>
      </c>
      <c r="F166" s="11" t="s">
        <v>154</v>
      </c>
    </row>
    <row r="167" spans="1:6" x14ac:dyDescent="0.25">
      <c r="A167" s="10" t="s">
        <v>398</v>
      </c>
      <c r="B167" s="8" t="s">
        <v>606</v>
      </c>
      <c r="C167" s="8" t="s">
        <v>44</v>
      </c>
      <c r="D167" s="8" t="s">
        <v>155</v>
      </c>
      <c r="E167" s="8" t="s">
        <v>44</v>
      </c>
      <c r="F167" s="11" t="s">
        <v>155</v>
      </c>
    </row>
    <row r="168" spans="1:6" x14ac:dyDescent="0.25">
      <c r="A168" s="10" t="s">
        <v>400</v>
      </c>
      <c r="B168" s="8" t="s">
        <v>608</v>
      </c>
      <c r="C168" s="8" t="s">
        <v>45</v>
      </c>
      <c r="D168" s="8" t="s">
        <v>156</v>
      </c>
      <c r="E168" s="8" t="s">
        <v>45</v>
      </c>
      <c r="F168" s="11" t="s">
        <v>156</v>
      </c>
    </row>
    <row r="169" spans="1:6" x14ac:dyDescent="0.25">
      <c r="A169" s="10" t="s">
        <v>401</v>
      </c>
      <c r="B169" s="8" t="s">
        <v>610</v>
      </c>
      <c r="C169" s="8" t="s">
        <v>45</v>
      </c>
      <c r="D169" s="8" t="s">
        <v>156</v>
      </c>
      <c r="E169" s="8" t="s">
        <v>45</v>
      </c>
      <c r="F169" s="11" t="s">
        <v>156</v>
      </c>
    </row>
    <row r="170" spans="1:6" x14ac:dyDescent="0.25">
      <c r="A170" s="10" t="s">
        <v>402</v>
      </c>
      <c r="B170" s="8" t="s">
        <v>611</v>
      </c>
      <c r="C170" s="8" t="s">
        <v>45</v>
      </c>
      <c r="D170" s="8" t="s">
        <v>156</v>
      </c>
      <c r="E170" s="8" t="s">
        <v>45</v>
      </c>
      <c r="F170" s="11" t="s">
        <v>156</v>
      </c>
    </row>
    <row r="171" spans="1:6" x14ac:dyDescent="0.25">
      <c r="A171" s="10" t="s">
        <v>404</v>
      </c>
      <c r="B171" s="8" t="s">
        <v>612</v>
      </c>
      <c r="C171" s="8" t="s">
        <v>46</v>
      </c>
      <c r="D171" s="8" t="s">
        <v>157</v>
      </c>
      <c r="E171" s="8" t="s">
        <v>46</v>
      </c>
      <c r="F171" s="11" t="s">
        <v>157</v>
      </c>
    </row>
    <row r="172" spans="1:6" x14ac:dyDescent="0.25">
      <c r="A172" s="10" t="s">
        <v>405</v>
      </c>
      <c r="B172" s="8" t="s">
        <v>613</v>
      </c>
      <c r="C172" s="8" t="s">
        <v>46</v>
      </c>
      <c r="D172" s="8" t="s">
        <v>157</v>
      </c>
      <c r="E172" s="8" t="s">
        <v>46</v>
      </c>
      <c r="F172" s="11" t="s">
        <v>157</v>
      </c>
    </row>
    <row r="173" spans="1:6" x14ac:dyDescent="0.25">
      <c r="A173" s="10" t="s">
        <v>406</v>
      </c>
      <c r="B173" s="8" t="s">
        <v>614</v>
      </c>
      <c r="C173" s="8" t="s">
        <v>46</v>
      </c>
      <c r="D173" s="8" t="s">
        <v>157</v>
      </c>
      <c r="E173" s="8" t="s">
        <v>46</v>
      </c>
      <c r="F173" s="11" t="s">
        <v>157</v>
      </c>
    </row>
    <row r="174" spans="1:6" x14ac:dyDescent="0.25">
      <c r="A174" s="10" t="s">
        <v>408</v>
      </c>
      <c r="B174" s="8" t="s">
        <v>616</v>
      </c>
      <c r="C174" s="8" t="s">
        <v>53</v>
      </c>
      <c r="D174" s="8" t="s">
        <v>164</v>
      </c>
      <c r="E174" s="8" t="s">
        <v>53</v>
      </c>
      <c r="F174" s="11" t="s">
        <v>164</v>
      </c>
    </row>
    <row r="175" spans="1:6" x14ac:dyDescent="0.25">
      <c r="A175" s="10" t="s">
        <v>409</v>
      </c>
      <c r="B175" s="8" t="s">
        <v>617</v>
      </c>
      <c r="C175" s="8" t="s">
        <v>54</v>
      </c>
      <c r="D175" s="8" t="s">
        <v>165</v>
      </c>
      <c r="E175" s="8" t="s">
        <v>54</v>
      </c>
      <c r="F175" s="11" t="s">
        <v>165</v>
      </c>
    </row>
    <row r="176" spans="1:6" x14ac:dyDescent="0.25">
      <c r="A176" s="10" t="s">
        <v>410</v>
      </c>
      <c r="B176" s="8" t="s">
        <v>618</v>
      </c>
      <c r="C176" s="8" t="s">
        <v>57</v>
      </c>
      <c r="D176" s="8" t="s">
        <v>168</v>
      </c>
      <c r="E176" s="8" t="s">
        <v>57</v>
      </c>
      <c r="F176" s="11" t="s">
        <v>168</v>
      </c>
    </row>
    <row r="177" spans="1:6" x14ac:dyDescent="0.25">
      <c r="A177" s="10" t="s">
        <v>412</v>
      </c>
      <c r="B177" s="8" t="s">
        <v>620</v>
      </c>
      <c r="C177" s="8" t="s">
        <v>47</v>
      </c>
      <c r="D177" s="8" t="s">
        <v>158</v>
      </c>
      <c r="E177" s="8" t="s">
        <v>47</v>
      </c>
      <c r="F177" s="11" t="s">
        <v>158</v>
      </c>
    </row>
    <row r="178" spans="1:6" x14ac:dyDescent="0.25">
      <c r="A178" s="10" t="s">
        <v>413</v>
      </c>
      <c r="B178" s="8" t="s">
        <v>622</v>
      </c>
      <c r="C178" s="8" t="s">
        <v>47</v>
      </c>
      <c r="D178" s="8" t="s">
        <v>158</v>
      </c>
      <c r="E178" s="8" t="s">
        <v>47</v>
      </c>
      <c r="F178" s="11" t="s">
        <v>158</v>
      </c>
    </row>
    <row r="179" spans="1:6" x14ac:dyDescent="0.25">
      <c r="A179" s="10" t="s">
        <v>415</v>
      </c>
      <c r="B179" s="8" t="s">
        <v>623</v>
      </c>
      <c r="C179" s="8" t="s">
        <v>47</v>
      </c>
      <c r="D179" s="8" t="s">
        <v>158</v>
      </c>
      <c r="E179" s="8" t="s">
        <v>47</v>
      </c>
      <c r="F179" s="11" t="s">
        <v>158</v>
      </c>
    </row>
    <row r="180" spans="1:6" x14ac:dyDescent="0.25">
      <c r="A180" s="10" t="s">
        <v>416</v>
      </c>
      <c r="B180" s="8" t="s">
        <v>624</v>
      </c>
      <c r="C180" s="8" t="s">
        <v>47</v>
      </c>
      <c r="D180" s="8" t="s">
        <v>158</v>
      </c>
      <c r="E180" s="8" t="s">
        <v>47</v>
      </c>
      <c r="F180" s="11" t="s">
        <v>158</v>
      </c>
    </row>
    <row r="181" spans="1:6" x14ac:dyDescent="0.25">
      <c r="A181" s="10" t="s">
        <v>417</v>
      </c>
      <c r="B181" s="8" t="s">
        <v>625</v>
      </c>
      <c r="C181" s="8" t="s">
        <v>48</v>
      </c>
      <c r="D181" s="8" t="s">
        <v>159</v>
      </c>
      <c r="E181" s="8" t="s">
        <v>48</v>
      </c>
      <c r="F181" s="11" t="s">
        <v>159</v>
      </c>
    </row>
    <row r="182" spans="1:6" x14ac:dyDescent="0.25">
      <c r="A182" s="10" t="s">
        <v>419</v>
      </c>
      <c r="B182" s="8" t="s">
        <v>626</v>
      </c>
      <c r="C182" s="8" t="s">
        <v>48</v>
      </c>
      <c r="D182" s="8" t="s">
        <v>159</v>
      </c>
      <c r="E182" s="8" t="s">
        <v>48</v>
      </c>
      <c r="F182" s="11" t="s">
        <v>159</v>
      </c>
    </row>
    <row r="183" spans="1:6" x14ac:dyDescent="0.25">
      <c r="A183" s="10" t="s">
        <v>286</v>
      </c>
      <c r="B183" s="8" t="s">
        <v>627</v>
      </c>
      <c r="C183" s="8" t="s">
        <v>48</v>
      </c>
      <c r="D183" s="8" t="s">
        <v>159</v>
      </c>
      <c r="E183" s="8" t="s">
        <v>48</v>
      </c>
      <c r="F183" s="11" t="s">
        <v>159</v>
      </c>
    </row>
    <row r="184" spans="1:6" x14ac:dyDescent="0.25">
      <c r="A184" s="10" t="s">
        <v>420</v>
      </c>
      <c r="B184" s="8" t="s">
        <v>628</v>
      </c>
      <c r="C184" s="8" t="s">
        <v>51</v>
      </c>
      <c r="D184" s="8" t="s">
        <v>162</v>
      </c>
      <c r="E184" s="8" t="s">
        <v>51</v>
      </c>
      <c r="F184" s="11" t="s">
        <v>162</v>
      </c>
    </row>
    <row r="185" spans="1:6" x14ac:dyDescent="0.25">
      <c r="A185" s="10" t="s">
        <v>422</v>
      </c>
      <c r="B185" s="8" t="s">
        <v>629</v>
      </c>
      <c r="C185" s="8" t="s">
        <v>51</v>
      </c>
      <c r="D185" s="8" t="s">
        <v>162</v>
      </c>
      <c r="E185" s="8" t="s">
        <v>51</v>
      </c>
      <c r="F185" s="11" t="s">
        <v>162</v>
      </c>
    </row>
    <row r="186" spans="1:6" x14ac:dyDescent="0.25">
      <c r="A186" s="10" t="s">
        <v>423</v>
      </c>
      <c r="B186" s="8" t="s">
        <v>630</v>
      </c>
      <c r="C186" s="8" t="s">
        <v>50</v>
      </c>
      <c r="D186" s="8" t="s">
        <v>161</v>
      </c>
      <c r="E186" s="8" t="s">
        <v>50</v>
      </c>
      <c r="F186" s="11" t="s">
        <v>161</v>
      </c>
    </row>
    <row r="187" spans="1:6" x14ac:dyDescent="0.25">
      <c r="A187" s="10" t="s">
        <v>424</v>
      </c>
      <c r="B187" s="8" t="s">
        <v>631</v>
      </c>
      <c r="C187" s="8" t="s">
        <v>49</v>
      </c>
      <c r="D187" s="8" t="s">
        <v>160</v>
      </c>
      <c r="E187" s="8" t="s">
        <v>49</v>
      </c>
      <c r="F187" s="11" t="s">
        <v>160</v>
      </c>
    </row>
    <row r="188" spans="1:6" x14ac:dyDescent="0.25">
      <c r="A188" s="10" t="s">
        <v>426</v>
      </c>
      <c r="B188" s="8" t="s">
        <v>632</v>
      </c>
      <c r="C188" s="8" t="s">
        <v>50</v>
      </c>
      <c r="D188" s="8" t="s">
        <v>161</v>
      </c>
      <c r="E188" s="8" t="s">
        <v>50</v>
      </c>
      <c r="F188" s="11" t="s">
        <v>161</v>
      </c>
    </row>
    <row r="189" spans="1:6" x14ac:dyDescent="0.25">
      <c r="A189" s="10" t="s">
        <v>427</v>
      </c>
      <c r="B189" s="8" t="s">
        <v>633</v>
      </c>
      <c r="C189" s="8" t="s">
        <v>49</v>
      </c>
      <c r="D189" s="8" t="s">
        <v>160</v>
      </c>
      <c r="E189" s="8" t="s">
        <v>49</v>
      </c>
      <c r="F189" s="11" t="s">
        <v>160</v>
      </c>
    </row>
    <row r="190" spans="1:6" x14ac:dyDescent="0.25">
      <c r="A190" s="10" t="s">
        <v>428</v>
      </c>
      <c r="B190" s="8" t="s">
        <v>634</v>
      </c>
      <c r="C190" s="8" t="s">
        <v>54</v>
      </c>
      <c r="D190" s="8" t="s">
        <v>165</v>
      </c>
      <c r="E190" s="8" t="s">
        <v>54</v>
      </c>
      <c r="F190" s="11" t="s">
        <v>165</v>
      </c>
    </row>
    <row r="191" spans="1:6" x14ac:dyDescent="0.25">
      <c r="A191" s="10" t="s">
        <v>430</v>
      </c>
      <c r="B191" s="8" t="s">
        <v>635</v>
      </c>
      <c r="C191" s="8" t="s">
        <v>52</v>
      </c>
      <c r="D191" s="8" t="s">
        <v>163</v>
      </c>
      <c r="E191" s="8" t="s">
        <v>52</v>
      </c>
      <c r="F191" s="11" t="s">
        <v>163</v>
      </c>
    </row>
    <row r="192" spans="1:6" x14ac:dyDescent="0.25">
      <c r="A192" s="10" t="s">
        <v>431</v>
      </c>
      <c r="B192" s="8" t="s">
        <v>636</v>
      </c>
      <c r="C192" s="8" t="s">
        <v>52</v>
      </c>
      <c r="D192" s="8" t="s">
        <v>163</v>
      </c>
      <c r="E192" s="8" t="s">
        <v>52</v>
      </c>
      <c r="F192" s="11" t="s">
        <v>163</v>
      </c>
    </row>
    <row r="193" spans="1:6" x14ac:dyDescent="0.25">
      <c r="A193" s="10" t="s">
        <v>432</v>
      </c>
      <c r="B193" s="8" t="s">
        <v>637</v>
      </c>
      <c r="C193" s="8" t="s">
        <v>57</v>
      </c>
      <c r="D193" s="8" t="s">
        <v>168</v>
      </c>
      <c r="E193" s="8" t="s">
        <v>57</v>
      </c>
      <c r="F193" s="11" t="s">
        <v>168</v>
      </c>
    </row>
    <row r="194" spans="1:6" x14ac:dyDescent="0.25">
      <c r="A194" s="10" t="s">
        <v>434</v>
      </c>
      <c r="B194" s="8" t="s">
        <v>638</v>
      </c>
      <c r="C194" s="8" t="s">
        <v>57</v>
      </c>
      <c r="D194" s="8" t="s">
        <v>168</v>
      </c>
      <c r="E194" s="8" t="s">
        <v>57</v>
      </c>
      <c r="F194" s="11" t="s">
        <v>168</v>
      </c>
    </row>
    <row r="195" spans="1:6" x14ac:dyDescent="0.25">
      <c r="A195" s="10" t="s">
        <v>435</v>
      </c>
      <c r="B195" s="8" t="s">
        <v>639</v>
      </c>
      <c r="C195" s="8" t="s">
        <v>57</v>
      </c>
      <c r="D195" s="8" t="s">
        <v>168</v>
      </c>
      <c r="E195" s="8" t="s">
        <v>57</v>
      </c>
      <c r="F195" s="11" t="s">
        <v>168</v>
      </c>
    </row>
    <row r="196" spans="1:6" x14ac:dyDescent="0.25">
      <c r="A196" s="10" t="s">
        <v>436</v>
      </c>
      <c r="B196" s="8" t="s">
        <v>640</v>
      </c>
      <c r="C196" s="8" t="s">
        <v>57</v>
      </c>
      <c r="D196" s="8" t="s">
        <v>168</v>
      </c>
      <c r="E196" s="8" t="s">
        <v>57</v>
      </c>
      <c r="F196" s="11" t="s">
        <v>168</v>
      </c>
    </row>
    <row r="197" spans="1:6" x14ac:dyDescent="0.25">
      <c r="A197" s="10" t="s">
        <v>438</v>
      </c>
      <c r="B197" s="8" t="s">
        <v>641</v>
      </c>
      <c r="C197" s="8" t="s">
        <v>57</v>
      </c>
      <c r="D197" s="8" t="s">
        <v>168</v>
      </c>
      <c r="E197" s="8" t="s">
        <v>57</v>
      </c>
      <c r="F197" s="11" t="s">
        <v>168</v>
      </c>
    </row>
    <row r="198" spans="1:6" x14ac:dyDescent="0.25">
      <c r="A198" s="10" t="s">
        <v>439</v>
      </c>
      <c r="B198" s="8" t="s">
        <v>642</v>
      </c>
      <c r="C198" s="8" t="s">
        <v>58</v>
      </c>
      <c r="D198" s="8" t="s">
        <v>169</v>
      </c>
      <c r="E198" s="8" t="s">
        <v>58</v>
      </c>
      <c r="F198" s="11" t="s">
        <v>169</v>
      </c>
    </row>
    <row r="199" spans="1:6" x14ac:dyDescent="0.25">
      <c r="A199" s="10" t="s">
        <v>440</v>
      </c>
      <c r="B199" s="8" t="s">
        <v>643</v>
      </c>
      <c r="C199" s="8" t="s">
        <v>61</v>
      </c>
      <c r="D199" s="8" t="s">
        <v>172</v>
      </c>
      <c r="E199" s="8" t="s">
        <v>61</v>
      </c>
      <c r="F199" s="11" t="s">
        <v>172</v>
      </c>
    </row>
    <row r="200" spans="1:6" x14ac:dyDescent="0.25">
      <c r="A200" s="10" t="s">
        <v>442</v>
      </c>
      <c r="B200" s="8" t="s">
        <v>644</v>
      </c>
      <c r="C200" s="8" t="s">
        <v>62</v>
      </c>
      <c r="D200" s="8" t="s">
        <v>173</v>
      </c>
      <c r="E200" s="8" t="s">
        <v>62</v>
      </c>
      <c r="F200" s="11" t="s">
        <v>173</v>
      </c>
    </row>
    <row r="201" spans="1:6" x14ac:dyDescent="0.25">
      <c r="A201" s="10" t="s">
        <v>443</v>
      </c>
      <c r="B201" s="8" t="s">
        <v>645</v>
      </c>
      <c r="C201" s="8" t="s">
        <v>59</v>
      </c>
      <c r="D201" s="8" t="s">
        <v>170</v>
      </c>
      <c r="E201" s="8" t="s">
        <v>59</v>
      </c>
      <c r="F201" s="11" t="s">
        <v>170</v>
      </c>
    </row>
    <row r="202" spans="1:6" x14ac:dyDescent="0.25">
      <c r="A202" s="10" t="s">
        <v>444</v>
      </c>
      <c r="B202" s="8" t="s">
        <v>646</v>
      </c>
      <c r="C202" s="8" t="s">
        <v>59</v>
      </c>
      <c r="D202" s="8" t="s">
        <v>170</v>
      </c>
      <c r="E202" s="8" t="s">
        <v>59</v>
      </c>
      <c r="F202" s="11" t="s">
        <v>170</v>
      </c>
    </row>
    <row r="203" spans="1:6" x14ac:dyDescent="0.25">
      <c r="A203" s="10" t="s">
        <v>446</v>
      </c>
      <c r="B203" s="8" t="s">
        <v>647</v>
      </c>
      <c r="C203" s="8" t="s">
        <v>59</v>
      </c>
      <c r="D203" s="8" t="s">
        <v>170</v>
      </c>
      <c r="E203" s="8" t="s">
        <v>59</v>
      </c>
      <c r="F203" s="11" t="s">
        <v>170</v>
      </c>
    </row>
    <row r="204" spans="1:6" x14ac:dyDescent="0.25">
      <c r="A204" s="10" t="s">
        <v>447</v>
      </c>
      <c r="B204" s="8" t="s">
        <v>648</v>
      </c>
      <c r="C204" s="8" t="s">
        <v>59</v>
      </c>
      <c r="D204" s="8" t="s">
        <v>170</v>
      </c>
      <c r="E204" s="8" t="s">
        <v>59</v>
      </c>
      <c r="F204" s="11" t="s">
        <v>170</v>
      </c>
    </row>
    <row r="205" spans="1:6" x14ac:dyDescent="0.25">
      <c r="A205" s="10" t="s">
        <v>448</v>
      </c>
      <c r="B205" s="8" t="s">
        <v>649</v>
      </c>
      <c r="C205" s="8" t="s">
        <v>59</v>
      </c>
      <c r="D205" s="8" t="s">
        <v>170</v>
      </c>
      <c r="E205" s="8" t="s">
        <v>59</v>
      </c>
      <c r="F205" s="11" t="s">
        <v>170</v>
      </c>
    </row>
    <row r="206" spans="1:6" x14ac:dyDescent="0.25">
      <c r="A206" s="10" t="s">
        <v>450</v>
      </c>
      <c r="B206" s="8" t="s">
        <v>650</v>
      </c>
      <c r="C206" s="8" t="s">
        <v>59</v>
      </c>
      <c r="D206" s="8" t="s">
        <v>170</v>
      </c>
      <c r="E206" s="8" t="s">
        <v>59</v>
      </c>
      <c r="F206" s="11" t="s">
        <v>170</v>
      </c>
    </row>
    <row r="207" spans="1:6" x14ac:dyDescent="0.25">
      <c r="A207" s="10" t="s">
        <v>451</v>
      </c>
      <c r="B207" s="8" t="s">
        <v>651</v>
      </c>
      <c r="C207" s="8" t="s">
        <v>59</v>
      </c>
      <c r="D207" s="8" t="s">
        <v>170</v>
      </c>
      <c r="E207" s="8" t="s">
        <v>59</v>
      </c>
      <c r="F207" s="11" t="s">
        <v>170</v>
      </c>
    </row>
    <row r="208" spans="1:6" x14ac:dyDescent="0.25">
      <c r="A208" s="10" t="s">
        <v>452</v>
      </c>
      <c r="B208" s="8" t="s">
        <v>652</v>
      </c>
      <c r="C208" s="8" t="s">
        <v>59</v>
      </c>
      <c r="D208" s="8" t="s">
        <v>170</v>
      </c>
      <c r="E208" s="8" t="s">
        <v>59</v>
      </c>
      <c r="F208" s="11" t="s">
        <v>170</v>
      </c>
    </row>
    <row r="209" spans="1:6" x14ac:dyDescent="0.25">
      <c r="A209" s="10" t="s">
        <v>454</v>
      </c>
      <c r="B209" s="8" t="s">
        <v>654</v>
      </c>
      <c r="C209" s="8" t="s">
        <v>59</v>
      </c>
      <c r="D209" s="8" t="s">
        <v>170</v>
      </c>
      <c r="E209" s="8" t="s">
        <v>59</v>
      </c>
      <c r="F209" s="11" t="s">
        <v>170</v>
      </c>
    </row>
    <row r="210" spans="1:6" x14ac:dyDescent="0.25">
      <c r="A210" s="10" t="s">
        <v>455</v>
      </c>
      <c r="B210" s="8" t="s">
        <v>656</v>
      </c>
      <c r="C210" s="8" t="s">
        <v>60</v>
      </c>
      <c r="D210" s="8" t="s">
        <v>171</v>
      </c>
      <c r="E210" s="8" t="s">
        <v>60</v>
      </c>
      <c r="F210" s="11" t="s">
        <v>171</v>
      </c>
    </row>
    <row r="211" spans="1:6" x14ac:dyDescent="0.25">
      <c r="A211" s="10" t="s">
        <v>456</v>
      </c>
      <c r="B211" s="8" t="s">
        <v>658</v>
      </c>
      <c r="C211" s="8" t="s">
        <v>64</v>
      </c>
      <c r="D211" s="8" t="s">
        <v>175</v>
      </c>
      <c r="E211" s="8" t="s">
        <v>64</v>
      </c>
      <c r="F211" s="11" t="s">
        <v>175</v>
      </c>
    </row>
    <row r="212" spans="1:6" x14ac:dyDescent="0.25">
      <c r="A212" s="10" t="s">
        <v>458</v>
      </c>
      <c r="B212" s="8" t="s">
        <v>659</v>
      </c>
      <c r="C212" s="8" t="s">
        <v>64</v>
      </c>
      <c r="D212" s="8" t="s">
        <v>175</v>
      </c>
      <c r="E212" s="8" t="s">
        <v>64</v>
      </c>
      <c r="F212" s="11" t="s">
        <v>175</v>
      </c>
    </row>
    <row r="213" spans="1:6" x14ac:dyDescent="0.25">
      <c r="A213" s="10" t="s">
        <v>459</v>
      </c>
      <c r="B213" s="8" t="s">
        <v>660</v>
      </c>
      <c r="C213" s="8" t="s">
        <v>64</v>
      </c>
      <c r="D213" s="8" t="s">
        <v>175</v>
      </c>
      <c r="E213" s="8" t="s">
        <v>64</v>
      </c>
      <c r="F213" s="11" t="s">
        <v>175</v>
      </c>
    </row>
    <row r="214" spans="1:6" x14ac:dyDescent="0.25">
      <c r="A214" s="10" t="s">
        <v>460</v>
      </c>
      <c r="B214" s="8" t="s">
        <v>661</v>
      </c>
      <c r="C214" s="8" t="s">
        <v>64</v>
      </c>
      <c r="D214" s="8" t="s">
        <v>175</v>
      </c>
      <c r="E214" s="8" t="s">
        <v>64</v>
      </c>
      <c r="F214" s="11" t="s">
        <v>175</v>
      </c>
    </row>
    <row r="215" spans="1:6" x14ac:dyDescent="0.25">
      <c r="A215" s="10" t="s">
        <v>462</v>
      </c>
      <c r="B215" s="8" t="s">
        <v>662</v>
      </c>
      <c r="C215" s="8" t="s">
        <v>65</v>
      </c>
      <c r="D215" s="8" t="s">
        <v>176</v>
      </c>
      <c r="E215" s="8" t="s">
        <v>65</v>
      </c>
      <c r="F215" s="11" t="s">
        <v>176</v>
      </c>
    </row>
    <row r="216" spans="1:6" x14ac:dyDescent="0.25">
      <c r="A216" s="10" t="s">
        <v>463</v>
      </c>
      <c r="B216" s="8" t="s">
        <v>663</v>
      </c>
      <c r="C216" s="8" t="s">
        <v>65</v>
      </c>
      <c r="D216" s="8" t="s">
        <v>176</v>
      </c>
      <c r="E216" s="8" t="s">
        <v>65</v>
      </c>
      <c r="F216" s="11" t="s">
        <v>176</v>
      </c>
    </row>
    <row r="217" spans="1:6" x14ac:dyDescent="0.25">
      <c r="A217" s="10" t="s">
        <v>464</v>
      </c>
      <c r="B217" s="8" t="s">
        <v>664</v>
      </c>
      <c r="C217" s="8" t="s">
        <v>65</v>
      </c>
      <c r="D217" s="8" t="s">
        <v>176</v>
      </c>
      <c r="E217" s="8" t="s">
        <v>65</v>
      </c>
      <c r="F217" s="11" t="s">
        <v>176</v>
      </c>
    </row>
    <row r="218" spans="1:6" x14ac:dyDescent="0.25">
      <c r="A218" s="10" t="s">
        <v>466</v>
      </c>
      <c r="B218" s="8" t="s">
        <v>665</v>
      </c>
      <c r="C218" s="8" t="s">
        <v>65</v>
      </c>
      <c r="D218" s="8" t="s">
        <v>176</v>
      </c>
      <c r="E218" s="8" t="s">
        <v>65</v>
      </c>
      <c r="F218" s="11" t="s">
        <v>176</v>
      </c>
    </row>
    <row r="219" spans="1:6" x14ac:dyDescent="0.25">
      <c r="A219" s="10" t="s">
        <v>467</v>
      </c>
      <c r="B219" s="8" t="s">
        <v>666</v>
      </c>
      <c r="C219" s="8" t="s">
        <v>66</v>
      </c>
      <c r="D219" s="8" t="s">
        <v>177</v>
      </c>
      <c r="E219" s="8" t="s">
        <v>66</v>
      </c>
      <c r="F219" s="11" t="s">
        <v>177</v>
      </c>
    </row>
    <row r="220" spans="1:6" x14ac:dyDescent="0.25">
      <c r="A220" s="10" t="s">
        <v>468</v>
      </c>
      <c r="B220" s="8" t="s">
        <v>667</v>
      </c>
      <c r="C220" s="8" t="s">
        <v>66</v>
      </c>
      <c r="D220" s="8" t="s">
        <v>177</v>
      </c>
      <c r="E220" s="8" t="s">
        <v>66</v>
      </c>
      <c r="F220" s="11" t="s">
        <v>177</v>
      </c>
    </row>
    <row r="221" spans="1:6" x14ac:dyDescent="0.25">
      <c r="A221" s="10" t="s">
        <v>470</v>
      </c>
      <c r="B221" s="8" t="s">
        <v>668</v>
      </c>
      <c r="C221" s="8" t="s">
        <v>67</v>
      </c>
      <c r="D221" s="8" t="s">
        <v>178</v>
      </c>
      <c r="E221" s="8" t="s">
        <v>67</v>
      </c>
      <c r="F221" s="11" t="s">
        <v>178</v>
      </c>
    </row>
    <row r="222" spans="1:6" x14ac:dyDescent="0.25">
      <c r="A222" s="10" t="s">
        <v>471</v>
      </c>
      <c r="B222" s="8" t="s">
        <v>669</v>
      </c>
      <c r="C222" s="8" t="s">
        <v>67</v>
      </c>
      <c r="D222" s="8" t="s">
        <v>178</v>
      </c>
      <c r="E222" s="8" t="s">
        <v>67</v>
      </c>
      <c r="F222" s="11" t="s">
        <v>178</v>
      </c>
    </row>
    <row r="223" spans="1:6" x14ac:dyDescent="0.25">
      <c r="A223" s="10" t="s">
        <v>472</v>
      </c>
      <c r="B223" s="8" t="s">
        <v>670</v>
      </c>
      <c r="C223" s="8" t="s">
        <v>67</v>
      </c>
      <c r="D223" s="8" t="s">
        <v>178</v>
      </c>
      <c r="E223" s="8" t="s">
        <v>67</v>
      </c>
      <c r="F223" s="11" t="s">
        <v>178</v>
      </c>
    </row>
    <row r="224" spans="1:6" x14ac:dyDescent="0.25">
      <c r="A224" s="10" t="s">
        <v>474</v>
      </c>
      <c r="B224" s="8" t="s">
        <v>671</v>
      </c>
      <c r="C224" s="8" t="s">
        <v>68</v>
      </c>
      <c r="D224" s="8" t="s">
        <v>179</v>
      </c>
      <c r="E224" s="8" t="s">
        <v>68</v>
      </c>
      <c r="F224" s="11" t="s">
        <v>179</v>
      </c>
    </row>
    <row r="225" spans="1:6" x14ac:dyDescent="0.25">
      <c r="A225" s="10" t="s">
        <v>475</v>
      </c>
      <c r="B225" s="8" t="s">
        <v>672</v>
      </c>
      <c r="C225" s="8" t="s">
        <v>68</v>
      </c>
      <c r="D225" s="8" t="s">
        <v>179</v>
      </c>
      <c r="E225" s="8" t="s">
        <v>68</v>
      </c>
      <c r="F225" s="11" t="s">
        <v>179</v>
      </c>
    </row>
    <row r="226" spans="1:6" x14ac:dyDescent="0.25">
      <c r="A226" s="10" t="s">
        <v>476</v>
      </c>
      <c r="B226" s="8" t="s">
        <v>673</v>
      </c>
      <c r="C226" s="8" t="s">
        <v>68</v>
      </c>
      <c r="D226" s="8" t="s">
        <v>179</v>
      </c>
      <c r="E226" s="8" t="s">
        <v>68</v>
      </c>
      <c r="F226" s="11" t="s">
        <v>179</v>
      </c>
    </row>
    <row r="227" spans="1:6" x14ac:dyDescent="0.25">
      <c r="A227" s="10" t="s">
        <v>478</v>
      </c>
      <c r="B227" s="8" t="s">
        <v>674</v>
      </c>
      <c r="C227" s="8" t="s">
        <v>68</v>
      </c>
      <c r="D227" s="8" t="s">
        <v>179</v>
      </c>
      <c r="E227" s="8" t="s">
        <v>68</v>
      </c>
      <c r="F227" s="11" t="s">
        <v>179</v>
      </c>
    </row>
    <row r="228" spans="1:6" x14ac:dyDescent="0.25">
      <c r="A228" s="10" t="s">
        <v>479</v>
      </c>
      <c r="B228" s="8" t="s">
        <v>675</v>
      </c>
      <c r="C228" s="8" t="s">
        <v>68</v>
      </c>
      <c r="D228" s="8" t="s">
        <v>179</v>
      </c>
      <c r="E228" s="8" t="s">
        <v>68</v>
      </c>
      <c r="F228" s="11" t="s">
        <v>179</v>
      </c>
    </row>
    <row r="229" spans="1:6" x14ac:dyDescent="0.25">
      <c r="A229" s="10" t="s">
        <v>480</v>
      </c>
      <c r="B229" s="8" t="s">
        <v>677</v>
      </c>
      <c r="C229" s="8" t="s">
        <v>68</v>
      </c>
      <c r="D229" s="8" t="s">
        <v>179</v>
      </c>
      <c r="E229" s="8" t="s">
        <v>68</v>
      </c>
      <c r="F229" s="11" t="s">
        <v>179</v>
      </c>
    </row>
    <row r="230" spans="1:6" x14ac:dyDescent="0.25">
      <c r="A230" s="10" t="s">
        <v>483</v>
      </c>
      <c r="B230" s="8" t="s">
        <v>678</v>
      </c>
      <c r="C230" s="8" t="s">
        <v>68</v>
      </c>
      <c r="D230" s="8" t="s">
        <v>179</v>
      </c>
      <c r="E230" s="8" t="s">
        <v>68</v>
      </c>
      <c r="F230" s="11" t="s">
        <v>179</v>
      </c>
    </row>
    <row r="231" spans="1:6" x14ac:dyDescent="0.25">
      <c r="A231" s="10" t="s">
        <v>484</v>
      </c>
      <c r="B231" s="8" t="s">
        <v>679</v>
      </c>
      <c r="C231" s="8" t="s">
        <v>63</v>
      </c>
      <c r="D231" s="8" t="s">
        <v>174</v>
      </c>
      <c r="E231" s="8" t="s">
        <v>63</v>
      </c>
      <c r="F231" s="11" t="s">
        <v>174</v>
      </c>
    </row>
    <row r="232" spans="1:6" x14ac:dyDescent="0.25">
      <c r="A232" s="10" t="s">
        <v>485</v>
      </c>
      <c r="B232" s="8" t="s">
        <v>680</v>
      </c>
      <c r="C232" s="8" t="s">
        <v>63</v>
      </c>
      <c r="D232" s="8" t="s">
        <v>174</v>
      </c>
      <c r="E232" s="8" t="s">
        <v>63</v>
      </c>
      <c r="F232" s="11" t="s">
        <v>174</v>
      </c>
    </row>
    <row r="233" spans="1:6" x14ac:dyDescent="0.25">
      <c r="A233" s="10" t="s">
        <v>487</v>
      </c>
      <c r="B233" s="8" t="s">
        <v>681</v>
      </c>
      <c r="C233" s="8" t="s">
        <v>63</v>
      </c>
      <c r="D233" s="8" t="s">
        <v>174</v>
      </c>
      <c r="E233" s="8" t="s">
        <v>63</v>
      </c>
      <c r="F233" s="11" t="s">
        <v>174</v>
      </c>
    </row>
    <row r="234" spans="1:6" x14ac:dyDescent="0.25">
      <c r="A234" s="10" t="s">
        <v>488</v>
      </c>
      <c r="B234" s="8" t="s">
        <v>682</v>
      </c>
      <c r="C234" s="8" t="s">
        <v>63</v>
      </c>
      <c r="D234" s="8" t="s">
        <v>174</v>
      </c>
      <c r="E234" s="8" t="s">
        <v>63</v>
      </c>
      <c r="F234" s="11" t="s">
        <v>174</v>
      </c>
    </row>
    <row r="235" spans="1:6" x14ac:dyDescent="0.25">
      <c r="A235" s="10" t="s">
        <v>489</v>
      </c>
      <c r="B235" s="8" t="s">
        <v>683</v>
      </c>
      <c r="C235" s="8" t="s">
        <v>63</v>
      </c>
      <c r="D235" s="8" t="s">
        <v>174</v>
      </c>
      <c r="E235" s="8" t="s">
        <v>63</v>
      </c>
      <c r="F235" s="11" t="s">
        <v>174</v>
      </c>
    </row>
    <row r="236" spans="1:6" x14ac:dyDescent="0.25">
      <c r="A236" s="10" t="s">
        <v>491</v>
      </c>
      <c r="B236" s="8" t="s">
        <v>684</v>
      </c>
      <c r="C236" s="8" t="s">
        <v>74</v>
      </c>
      <c r="D236" s="8" t="s">
        <v>185</v>
      </c>
      <c r="E236" s="8" t="s">
        <v>74</v>
      </c>
      <c r="F236" s="11" t="s">
        <v>185</v>
      </c>
    </row>
    <row r="237" spans="1:6" x14ac:dyDescent="0.25">
      <c r="A237" s="10" t="s">
        <v>492</v>
      </c>
      <c r="B237" s="8" t="s">
        <v>685</v>
      </c>
      <c r="C237" s="8" t="s">
        <v>63</v>
      </c>
      <c r="D237" s="8" t="s">
        <v>174</v>
      </c>
      <c r="E237" s="8" t="s">
        <v>63</v>
      </c>
      <c r="F237" s="11" t="s">
        <v>174</v>
      </c>
    </row>
    <row r="238" spans="1:6" x14ac:dyDescent="0.25">
      <c r="A238" s="10" t="s">
        <v>493</v>
      </c>
      <c r="B238" s="8" t="s">
        <v>686</v>
      </c>
      <c r="C238" s="8" t="s">
        <v>68</v>
      </c>
      <c r="D238" s="8" t="s">
        <v>179</v>
      </c>
      <c r="E238" s="8" t="s">
        <v>68</v>
      </c>
      <c r="F238" s="11" t="s">
        <v>179</v>
      </c>
    </row>
    <row r="239" spans="1:6" x14ac:dyDescent="0.25">
      <c r="A239" s="10" t="s">
        <v>495</v>
      </c>
      <c r="B239" s="8" t="s">
        <v>687</v>
      </c>
      <c r="C239" s="8" t="s">
        <v>68</v>
      </c>
      <c r="D239" s="8" t="s">
        <v>179</v>
      </c>
      <c r="E239" s="8" t="s">
        <v>68</v>
      </c>
      <c r="F239" s="11" t="s">
        <v>179</v>
      </c>
    </row>
    <row r="240" spans="1:6" x14ac:dyDescent="0.25">
      <c r="A240" s="10" t="s">
        <v>496</v>
      </c>
      <c r="B240" s="8" t="s">
        <v>688</v>
      </c>
      <c r="C240" s="8" t="s">
        <v>68</v>
      </c>
      <c r="D240" s="8" t="s">
        <v>179</v>
      </c>
      <c r="E240" s="8" t="s">
        <v>68</v>
      </c>
      <c r="F240" s="11" t="s">
        <v>179</v>
      </c>
    </row>
    <row r="241" spans="1:6" x14ac:dyDescent="0.25">
      <c r="A241" s="10" t="s">
        <v>497</v>
      </c>
      <c r="B241" s="8" t="s">
        <v>689</v>
      </c>
      <c r="C241" s="8" t="s">
        <v>8</v>
      </c>
      <c r="D241" s="8" t="s">
        <v>119</v>
      </c>
      <c r="E241" s="8" t="s">
        <v>8</v>
      </c>
      <c r="F241" s="11" t="s">
        <v>119</v>
      </c>
    </row>
    <row r="242" spans="1:6" x14ac:dyDescent="0.25">
      <c r="A242" s="10" t="s">
        <v>499</v>
      </c>
      <c r="B242" s="8" t="s">
        <v>690</v>
      </c>
      <c r="C242" s="8" t="s">
        <v>58</v>
      </c>
      <c r="D242" s="8" t="s">
        <v>169</v>
      </c>
      <c r="E242" s="8" t="s">
        <v>58</v>
      </c>
      <c r="F242" s="11" t="s">
        <v>169</v>
      </c>
    </row>
    <row r="243" spans="1:6" x14ac:dyDescent="0.25">
      <c r="A243" s="10" t="s">
        <v>500</v>
      </c>
      <c r="B243" s="8" t="s">
        <v>691</v>
      </c>
      <c r="C243" s="8" t="s">
        <v>48</v>
      </c>
      <c r="D243" s="8" t="s">
        <v>159</v>
      </c>
      <c r="E243" s="8" t="s">
        <v>48</v>
      </c>
      <c r="F243" s="11" t="s">
        <v>159</v>
      </c>
    </row>
    <row r="244" spans="1:6" x14ac:dyDescent="0.25">
      <c r="A244" s="10" t="s">
        <v>501</v>
      </c>
      <c r="B244" s="8" t="s">
        <v>692</v>
      </c>
      <c r="C244" s="8" t="s">
        <v>38</v>
      </c>
      <c r="D244" s="8" t="s">
        <v>149</v>
      </c>
      <c r="E244" s="8" t="s">
        <v>38</v>
      </c>
      <c r="F244" s="11" t="s">
        <v>149</v>
      </c>
    </row>
    <row r="245" spans="1:6" x14ac:dyDescent="0.25">
      <c r="A245" s="10" t="s">
        <v>503</v>
      </c>
      <c r="B245" s="8" t="s">
        <v>693</v>
      </c>
      <c r="C245" s="8" t="s">
        <v>69</v>
      </c>
      <c r="D245" s="8" t="s">
        <v>180</v>
      </c>
      <c r="E245" s="8" t="s">
        <v>69</v>
      </c>
      <c r="F245" s="11" t="s">
        <v>180</v>
      </c>
    </row>
    <row r="246" spans="1:6" x14ac:dyDescent="0.25">
      <c r="A246" s="10" t="s">
        <v>504</v>
      </c>
      <c r="B246" s="8" t="s">
        <v>694</v>
      </c>
      <c r="C246" s="8" t="s">
        <v>69</v>
      </c>
      <c r="D246" s="8" t="s">
        <v>180</v>
      </c>
      <c r="E246" s="8" t="s">
        <v>69</v>
      </c>
      <c r="F246" s="11" t="s">
        <v>180</v>
      </c>
    </row>
    <row r="247" spans="1:6" x14ac:dyDescent="0.25">
      <c r="A247" s="10" t="s">
        <v>505</v>
      </c>
      <c r="B247" s="8" t="s">
        <v>695</v>
      </c>
      <c r="C247" s="8" t="s">
        <v>70</v>
      </c>
      <c r="D247" s="8" t="s">
        <v>181</v>
      </c>
      <c r="E247" s="8" t="s">
        <v>70</v>
      </c>
      <c r="F247" s="11" t="s">
        <v>181</v>
      </c>
    </row>
    <row r="248" spans="1:6" x14ac:dyDescent="0.25">
      <c r="A248" s="10" t="s">
        <v>507</v>
      </c>
      <c r="B248" s="8" t="s">
        <v>696</v>
      </c>
      <c r="C248" s="8" t="s">
        <v>71</v>
      </c>
      <c r="D248" s="8" t="s">
        <v>182</v>
      </c>
      <c r="E248" s="8" t="s">
        <v>71</v>
      </c>
      <c r="F248" s="11" t="s">
        <v>182</v>
      </c>
    </row>
    <row r="249" spans="1:6" x14ac:dyDescent="0.25">
      <c r="A249" s="10" t="s">
        <v>508</v>
      </c>
      <c r="B249" s="8" t="s">
        <v>697</v>
      </c>
      <c r="C249" s="8" t="s">
        <v>70</v>
      </c>
      <c r="D249" s="8" t="s">
        <v>181</v>
      </c>
      <c r="E249" s="8" t="s">
        <v>70</v>
      </c>
      <c r="F249" s="11" t="s">
        <v>181</v>
      </c>
    </row>
    <row r="250" spans="1:6" x14ac:dyDescent="0.25">
      <c r="A250" s="10" t="s">
        <v>509</v>
      </c>
      <c r="B250" s="8" t="s">
        <v>698</v>
      </c>
      <c r="C250" s="8" t="s">
        <v>71</v>
      </c>
      <c r="D250" s="8" t="s">
        <v>182</v>
      </c>
      <c r="E250" s="8" t="s">
        <v>71</v>
      </c>
      <c r="F250" s="11" t="s">
        <v>182</v>
      </c>
    </row>
    <row r="251" spans="1:6" x14ac:dyDescent="0.25">
      <c r="A251" s="10" t="s">
        <v>512</v>
      </c>
      <c r="B251" s="8" t="s">
        <v>699</v>
      </c>
      <c r="C251" s="8" t="s">
        <v>70</v>
      </c>
      <c r="D251" s="8" t="s">
        <v>181</v>
      </c>
      <c r="E251" s="8" t="s">
        <v>70</v>
      </c>
      <c r="F251" s="11" t="s">
        <v>181</v>
      </c>
    </row>
    <row r="252" spans="1:6" x14ac:dyDescent="0.25">
      <c r="A252" s="10" t="s">
        <v>513</v>
      </c>
      <c r="B252" s="8" t="s">
        <v>700</v>
      </c>
      <c r="C252" s="8" t="s">
        <v>71</v>
      </c>
      <c r="D252" s="8" t="s">
        <v>182</v>
      </c>
      <c r="E252" s="8" t="s">
        <v>71</v>
      </c>
      <c r="F252" s="11" t="s">
        <v>182</v>
      </c>
    </row>
    <row r="253" spans="1:6" x14ac:dyDescent="0.25">
      <c r="A253" s="10" t="s">
        <v>514</v>
      </c>
      <c r="B253" s="8" t="s">
        <v>701</v>
      </c>
      <c r="C253" s="8" t="s">
        <v>70</v>
      </c>
      <c r="D253" s="8" t="s">
        <v>181</v>
      </c>
      <c r="E253" s="8" t="s">
        <v>70</v>
      </c>
      <c r="F253" s="11" t="s">
        <v>181</v>
      </c>
    </row>
    <row r="254" spans="1:6" x14ac:dyDescent="0.25">
      <c r="A254" s="10" t="s">
        <v>516</v>
      </c>
      <c r="B254" s="8" t="s">
        <v>702</v>
      </c>
      <c r="C254" s="8" t="s">
        <v>71</v>
      </c>
      <c r="D254" s="8" t="s">
        <v>182</v>
      </c>
      <c r="E254" s="8" t="s">
        <v>71</v>
      </c>
      <c r="F254" s="11" t="s">
        <v>182</v>
      </c>
    </row>
    <row r="255" spans="1:6" x14ac:dyDescent="0.25">
      <c r="A255" s="10" t="s">
        <v>517</v>
      </c>
      <c r="B255" s="8" t="s">
        <v>703</v>
      </c>
      <c r="C255" s="8" t="s">
        <v>72</v>
      </c>
      <c r="D255" s="8" t="s">
        <v>183</v>
      </c>
      <c r="E255" s="8" t="s">
        <v>72</v>
      </c>
      <c r="F255" s="11" t="s">
        <v>183</v>
      </c>
    </row>
    <row r="256" spans="1:6" x14ac:dyDescent="0.25">
      <c r="A256" s="10" t="s">
        <v>518</v>
      </c>
      <c r="B256" s="8" t="s">
        <v>704</v>
      </c>
      <c r="C256" s="8" t="s">
        <v>73</v>
      </c>
      <c r="D256" s="8" t="s">
        <v>184</v>
      </c>
      <c r="E256" s="8" t="s">
        <v>73</v>
      </c>
      <c r="F256" s="11" t="s">
        <v>184</v>
      </c>
    </row>
    <row r="257" spans="1:6" x14ac:dyDescent="0.25">
      <c r="A257" s="10" t="s">
        <v>520</v>
      </c>
      <c r="B257" s="8" t="s">
        <v>705</v>
      </c>
      <c r="C257" s="8" t="s">
        <v>56</v>
      </c>
      <c r="D257" s="8" t="s">
        <v>167</v>
      </c>
      <c r="E257" s="8" t="s">
        <v>56</v>
      </c>
      <c r="F257" s="11" t="s">
        <v>167</v>
      </c>
    </row>
    <row r="258" spans="1:6" x14ac:dyDescent="0.25">
      <c r="A258" s="10" t="s">
        <v>521</v>
      </c>
      <c r="B258" s="8" t="s">
        <v>706</v>
      </c>
      <c r="C258" s="8" t="s">
        <v>74</v>
      </c>
      <c r="D258" s="8" t="s">
        <v>185</v>
      </c>
      <c r="E258" s="8" t="s">
        <v>74</v>
      </c>
      <c r="F258" s="11" t="s">
        <v>185</v>
      </c>
    </row>
    <row r="259" spans="1:6" x14ac:dyDescent="0.25">
      <c r="A259" s="10" t="s">
        <v>522</v>
      </c>
      <c r="B259" s="8" t="s">
        <v>707</v>
      </c>
      <c r="C259" s="8" t="s">
        <v>74</v>
      </c>
      <c r="D259" s="8" t="s">
        <v>185</v>
      </c>
      <c r="E259" s="8" t="s">
        <v>74</v>
      </c>
      <c r="F259" s="11" t="s">
        <v>185</v>
      </c>
    </row>
    <row r="260" spans="1:6" x14ac:dyDescent="0.25">
      <c r="A260" s="10" t="s">
        <v>524</v>
      </c>
      <c r="B260" s="8" t="s">
        <v>708</v>
      </c>
      <c r="C260" s="8" t="s">
        <v>74</v>
      </c>
      <c r="D260" s="8" t="s">
        <v>185</v>
      </c>
      <c r="E260" s="8" t="s">
        <v>74</v>
      </c>
      <c r="F260" s="11" t="s">
        <v>185</v>
      </c>
    </row>
    <row r="261" spans="1:6" x14ac:dyDescent="0.25">
      <c r="A261" s="10" t="s">
        <v>525</v>
      </c>
      <c r="B261" s="8" t="s">
        <v>709</v>
      </c>
      <c r="C261" s="8" t="s">
        <v>75</v>
      </c>
      <c r="D261" s="8" t="s">
        <v>186</v>
      </c>
      <c r="E261" s="8" t="s">
        <v>75</v>
      </c>
      <c r="F261" s="11" t="s">
        <v>186</v>
      </c>
    </row>
    <row r="262" spans="1:6" x14ac:dyDescent="0.25">
      <c r="A262" s="10" t="s">
        <v>529</v>
      </c>
      <c r="B262" s="8" t="s">
        <v>676</v>
      </c>
      <c r="C262" s="8" t="s">
        <v>63</v>
      </c>
      <c r="D262" s="8" t="s">
        <v>174</v>
      </c>
      <c r="E262" s="8" t="s">
        <v>63</v>
      </c>
      <c r="F262" s="11" t="s">
        <v>174</v>
      </c>
    </row>
    <row r="263" spans="1:6" x14ac:dyDescent="0.25">
      <c r="A263" s="10" t="s">
        <v>526</v>
      </c>
      <c r="B263" s="8" t="s">
        <v>710</v>
      </c>
      <c r="C263" s="8" t="s">
        <v>720</v>
      </c>
      <c r="D263" s="8" t="s">
        <v>710</v>
      </c>
      <c r="E263" s="8" t="s">
        <v>720</v>
      </c>
      <c r="F263" s="11" t="s">
        <v>710</v>
      </c>
    </row>
    <row r="264" spans="1:6" x14ac:dyDescent="0.25">
      <c r="A264" s="12" t="s">
        <v>528</v>
      </c>
      <c r="B264" s="13" t="s">
        <v>711</v>
      </c>
      <c r="C264" s="13" t="s">
        <v>721</v>
      </c>
      <c r="D264" s="13" t="s">
        <v>711</v>
      </c>
      <c r="E264" s="13" t="s">
        <v>721</v>
      </c>
      <c r="F264" s="14" t="s">
        <v>711</v>
      </c>
    </row>
    <row r="266" spans="1:6" x14ac:dyDescent="0.25">
      <c r="A266" s="9" t="s">
        <v>912</v>
      </c>
    </row>
  </sheetData>
  <sheetProtection password="9E51" sheet="1" formatColumns="0" formatRows="0"/>
  <autoFilter ref="A8:F8" xr:uid="{00000000-0001-0000-0300-000000000000}"/>
  <pageMargins left="0.7" right="0.7" top="0.75" bottom="0.75" header="0.3" footer="0.3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5:CI90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H2" sqref="H2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</cols>
  <sheetData>
    <row r="5" spans="1:87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87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</row>
    <row r="7" spans="1:87" ht="19.5" x14ac:dyDescent="0.25">
      <c r="B7" s="376" t="s">
        <v>918</v>
      </c>
      <c r="C7" s="37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383" t="s">
        <v>722</v>
      </c>
      <c r="CC7" s="388" t="s">
        <v>725</v>
      </c>
      <c r="CD7" s="390" t="s">
        <v>726</v>
      </c>
      <c r="CE7" s="390" t="s">
        <v>713</v>
      </c>
      <c r="CF7" s="390" t="s">
        <v>714</v>
      </c>
      <c r="CG7" s="390" t="s">
        <v>715</v>
      </c>
      <c r="CH7" s="381" t="s">
        <v>727</v>
      </c>
      <c r="CI7" s="383" t="s">
        <v>716</v>
      </c>
    </row>
    <row r="8" spans="1:87" ht="105" x14ac:dyDescent="0.25">
      <c r="A8" s="29" t="s">
        <v>917</v>
      </c>
      <c r="B8" s="377"/>
      <c r="C8" s="37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41" t="s">
        <v>186</v>
      </c>
      <c r="CB8" s="384"/>
      <c r="CC8" s="389"/>
      <c r="CD8" s="391"/>
      <c r="CE8" s="391"/>
      <c r="CF8" s="391"/>
      <c r="CG8" s="391"/>
      <c r="CH8" s="382"/>
      <c r="CI8" s="384"/>
    </row>
    <row r="9" spans="1:87" ht="19.5" x14ac:dyDescent="0.25">
      <c r="A9" s="30" t="s">
        <v>188</v>
      </c>
      <c r="B9" s="44" t="s">
        <v>0</v>
      </c>
      <c r="C9" s="45" t="s">
        <v>111</v>
      </c>
      <c r="D9" s="52">
        <v>10768</v>
      </c>
      <c r="E9" s="53">
        <v>0</v>
      </c>
      <c r="F9" s="53">
        <v>8499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33020</v>
      </c>
      <c r="M9" s="53">
        <v>69730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54376</v>
      </c>
      <c r="X9" s="53">
        <v>0</v>
      </c>
      <c r="Y9" s="53">
        <v>6</v>
      </c>
      <c r="Z9" s="53">
        <v>15130</v>
      </c>
      <c r="AA9" s="53">
        <v>0</v>
      </c>
      <c r="AB9" s="53">
        <v>0</v>
      </c>
      <c r="AC9" s="53">
        <v>28</v>
      </c>
      <c r="AD9" s="53">
        <v>0</v>
      </c>
      <c r="AE9" s="53">
        <v>266088</v>
      </c>
      <c r="AF9" s="53">
        <v>67097</v>
      </c>
      <c r="AG9" s="53">
        <v>0</v>
      </c>
      <c r="AH9" s="53">
        <v>0</v>
      </c>
      <c r="AI9" s="53">
        <v>16479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230</v>
      </c>
      <c r="BN9" s="53">
        <v>5309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80</v>
      </c>
      <c r="BV9" s="53">
        <v>0</v>
      </c>
      <c r="BW9" s="53">
        <v>0</v>
      </c>
      <c r="BX9" s="53">
        <v>0</v>
      </c>
      <c r="BY9" s="53">
        <v>57</v>
      </c>
      <c r="BZ9" s="53">
        <v>1859</v>
      </c>
      <c r="CA9" s="54">
        <v>0</v>
      </c>
      <c r="CB9" s="50">
        <v>548756</v>
      </c>
      <c r="CC9" s="66">
        <v>774771</v>
      </c>
      <c r="CD9" s="53">
        <v>0</v>
      </c>
      <c r="CE9" s="53">
        <v>0</v>
      </c>
      <c r="CF9" s="53">
        <v>76382</v>
      </c>
      <c r="CG9" s="53">
        <v>1611</v>
      </c>
      <c r="CH9" s="54">
        <v>15406</v>
      </c>
      <c r="CI9" s="50">
        <v>1416926</v>
      </c>
    </row>
    <row r="10" spans="1:87" ht="19.5" x14ac:dyDescent="0.25">
      <c r="A10" s="30" t="s">
        <v>214</v>
      </c>
      <c r="B10" s="42" t="s">
        <v>1</v>
      </c>
      <c r="C10" s="43" t="s">
        <v>112</v>
      </c>
      <c r="D10" s="51">
        <v>0</v>
      </c>
      <c r="E10" s="48">
        <v>5113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26188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543543</v>
      </c>
      <c r="AA10" s="48">
        <v>0</v>
      </c>
      <c r="AB10" s="48">
        <v>0</v>
      </c>
      <c r="AC10" s="48">
        <v>0</v>
      </c>
      <c r="AD10" s="48">
        <v>0</v>
      </c>
      <c r="AE10" s="48">
        <v>86857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49">
        <v>661701</v>
      </c>
      <c r="CC10" s="61">
        <v>16934</v>
      </c>
      <c r="CD10" s="48">
        <v>0</v>
      </c>
      <c r="CE10" s="48">
        <v>0</v>
      </c>
      <c r="CF10" s="48">
        <v>0</v>
      </c>
      <c r="CG10" s="48">
        <v>118</v>
      </c>
      <c r="CH10" s="55">
        <v>9</v>
      </c>
      <c r="CI10" s="49">
        <v>678762</v>
      </c>
    </row>
    <row r="11" spans="1:87" ht="19.5" x14ac:dyDescent="0.25">
      <c r="A11" s="30" t="s">
        <v>228</v>
      </c>
      <c r="B11" s="42" t="s">
        <v>2</v>
      </c>
      <c r="C11" s="43" t="s">
        <v>113</v>
      </c>
      <c r="D11" s="51">
        <v>0</v>
      </c>
      <c r="E11" s="48">
        <v>0</v>
      </c>
      <c r="F11" s="48">
        <v>119279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947</v>
      </c>
      <c r="M11" s="48">
        <v>4075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194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841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105710</v>
      </c>
      <c r="AG11" s="48">
        <v>3605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2784</v>
      </c>
      <c r="BN11" s="48">
        <v>12502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271</v>
      </c>
      <c r="BV11" s="48">
        <v>0</v>
      </c>
      <c r="BW11" s="48">
        <v>0</v>
      </c>
      <c r="BX11" s="48">
        <v>0</v>
      </c>
      <c r="BY11" s="48">
        <v>192</v>
      </c>
      <c r="BZ11" s="48">
        <v>1218</v>
      </c>
      <c r="CA11" s="55">
        <v>0</v>
      </c>
      <c r="CB11" s="49">
        <v>251618</v>
      </c>
      <c r="CC11" s="61">
        <v>1393825</v>
      </c>
      <c r="CD11" s="48">
        <v>0</v>
      </c>
      <c r="CE11" s="48">
        <v>0</v>
      </c>
      <c r="CF11" s="48">
        <v>0</v>
      </c>
      <c r="CG11" s="48">
        <v>0</v>
      </c>
      <c r="CH11" s="55">
        <v>104575</v>
      </c>
      <c r="CI11" s="49">
        <v>1750018</v>
      </c>
    </row>
    <row r="12" spans="1:87" ht="19.5" x14ac:dyDescent="0.25">
      <c r="A12" s="30" t="s">
        <v>241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3146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255457</v>
      </c>
      <c r="AB12" s="48">
        <v>0</v>
      </c>
      <c r="AC12" s="48">
        <v>0</v>
      </c>
      <c r="AD12" s="48">
        <v>0</v>
      </c>
      <c r="AE12" s="48">
        <v>0</v>
      </c>
      <c r="AF12" s="48">
        <v>6405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49">
        <v>265008</v>
      </c>
      <c r="CC12" s="61">
        <v>139038</v>
      </c>
      <c r="CD12" s="48">
        <v>0</v>
      </c>
      <c r="CE12" s="48">
        <v>0</v>
      </c>
      <c r="CF12" s="48">
        <v>0</v>
      </c>
      <c r="CG12" s="48">
        <v>0</v>
      </c>
      <c r="CH12" s="55">
        <v>0</v>
      </c>
      <c r="CI12" s="49">
        <v>404046</v>
      </c>
    </row>
    <row r="13" spans="1:87" ht="19.5" x14ac:dyDescent="0.25">
      <c r="A13" s="30" t="s">
        <v>254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47602</v>
      </c>
      <c r="I13" s="48">
        <v>0</v>
      </c>
      <c r="J13" s="48">
        <v>0</v>
      </c>
      <c r="K13" s="48">
        <v>0</v>
      </c>
      <c r="L13" s="48">
        <v>73</v>
      </c>
      <c r="M13" s="48">
        <v>22030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126</v>
      </c>
      <c r="U13" s="48">
        <v>0</v>
      </c>
      <c r="V13" s="48">
        <v>0</v>
      </c>
      <c r="W13" s="48">
        <v>155</v>
      </c>
      <c r="X13" s="48">
        <v>19307</v>
      </c>
      <c r="Y13" s="48">
        <v>95</v>
      </c>
      <c r="Z13" s="48">
        <v>703</v>
      </c>
      <c r="AA13" s="48">
        <v>0</v>
      </c>
      <c r="AB13" s="48">
        <v>8335</v>
      </c>
      <c r="AC13" s="48">
        <v>0</v>
      </c>
      <c r="AD13" s="48">
        <v>0</v>
      </c>
      <c r="AE13" s="48">
        <v>58</v>
      </c>
      <c r="AF13" s="48">
        <v>69301</v>
      </c>
      <c r="AG13" s="48">
        <v>76393</v>
      </c>
      <c r="AH13" s="48">
        <v>0</v>
      </c>
      <c r="AI13" s="48">
        <v>1</v>
      </c>
      <c r="AJ13" s="48">
        <v>0</v>
      </c>
      <c r="AK13" s="48">
        <v>25479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5092</v>
      </c>
      <c r="AV13" s="48">
        <v>114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3921</v>
      </c>
      <c r="BN13" s="48">
        <v>3137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1936</v>
      </c>
      <c r="BV13" s="48">
        <v>0</v>
      </c>
      <c r="BW13" s="48">
        <v>0</v>
      </c>
      <c r="BX13" s="48">
        <v>0</v>
      </c>
      <c r="BY13" s="48">
        <v>1380</v>
      </c>
      <c r="BZ13" s="48">
        <v>0</v>
      </c>
      <c r="CA13" s="55">
        <v>0</v>
      </c>
      <c r="CB13" s="49">
        <v>285238</v>
      </c>
      <c r="CC13" s="61">
        <v>3247200</v>
      </c>
      <c r="CD13" s="48">
        <v>0</v>
      </c>
      <c r="CE13" s="48">
        <v>0</v>
      </c>
      <c r="CF13" s="48">
        <v>12926</v>
      </c>
      <c r="CG13" s="48">
        <v>2957</v>
      </c>
      <c r="CH13" s="55">
        <v>4184359</v>
      </c>
      <c r="CI13" s="49">
        <v>7732680</v>
      </c>
    </row>
    <row r="14" spans="1:87" ht="19.5" x14ac:dyDescent="0.25">
      <c r="A14" s="30" t="s">
        <v>268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17</v>
      </c>
      <c r="J14" s="48">
        <v>0</v>
      </c>
      <c r="K14" s="48">
        <v>0</v>
      </c>
      <c r="L14" s="48">
        <v>6634</v>
      </c>
      <c r="M14" s="48">
        <v>233795</v>
      </c>
      <c r="N14" s="48">
        <v>1056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2442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361</v>
      </c>
      <c r="BN14" s="48">
        <v>236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264</v>
      </c>
      <c r="CA14" s="55">
        <v>0</v>
      </c>
      <c r="CB14" s="49">
        <v>244805</v>
      </c>
      <c r="CC14" s="61">
        <v>187901</v>
      </c>
      <c r="CD14" s="48">
        <v>0</v>
      </c>
      <c r="CE14" s="48">
        <v>0</v>
      </c>
      <c r="CF14" s="48">
        <v>296640</v>
      </c>
      <c r="CG14" s="48">
        <v>0</v>
      </c>
      <c r="CH14" s="55">
        <v>1001342</v>
      </c>
      <c r="CI14" s="49">
        <v>1730688</v>
      </c>
    </row>
    <row r="15" spans="1:87" ht="19.5" x14ac:dyDescent="0.25">
      <c r="A15" s="30" t="s">
        <v>281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90905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762705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43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49">
        <v>853653</v>
      </c>
      <c r="CC15" s="61">
        <v>3996</v>
      </c>
      <c r="CD15" s="48">
        <v>0</v>
      </c>
      <c r="CE15" s="48">
        <v>0</v>
      </c>
      <c r="CF15" s="48">
        <v>0</v>
      </c>
      <c r="CG15" s="48">
        <v>0</v>
      </c>
      <c r="CH15" s="55">
        <v>2753</v>
      </c>
      <c r="CI15" s="49">
        <v>860402</v>
      </c>
    </row>
    <row r="16" spans="1:87" ht="19.5" x14ac:dyDescent="0.25">
      <c r="A16" s="30" t="s">
        <v>294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127633</v>
      </c>
      <c r="L16" s="48">
        <v>34982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11</v>
      </c>
      <c r="U16" s="48">
        <v>0</v>
      </c>
      <c r="V16" s="48">
        <v>0</v>
      </c>
      <c r="W16" s="48">
        <v>1843</v>
      </c>
      <c r="X16" s="48">
        <v>0</v>
      </c>
      <c r="Y16" s="48">
        <v>0</v>
      </c>
      <c r="Z16" s="48">
        <v>0</v>
      </c>
      <c r="AA16" s="48">
        <v>0</v>
      </c>
      <c r="AB16" s="48">
        <v>115426</v>
      </c>
      <c r="AC16" s="48">
        <v>0</v>
      </c>
      <c r="AD16" s="48">
        <v>122559</v>
      </c>
      <c r="AE16" s="48">
        <v>0</v>
      </c>
      <c r="AF16" s="48">
        <v>889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4</v>
      </c>
      <c r="AT16" s="48">
        <v>32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117</v>
      </c>
      <c r="BN16" s="48">
        <v>112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49">
        <v>403608</v>
      </c>
      <c r="CC16" s="61">
        <v>2224</v>
      </c>
      <c r="CD16" s="48">
        <v>0</v>
      </c>
      <c r="CE16" s="48">
        <v>0</v>
      </c>
      <c r="CF16" s="48">
        <v>3520</v>
      </c>
      <c r="CG16" s="48">
        <v>19658</v>
      </c>
      <c r="CH16" s="55">
        <v>1199530</v>
      </c>
      <c r="CI16" s="49">
        <v>1628540</v>
      </c>
    </row>
    <row r="17" spans="1:87" ht="19.5" x14ac:dyDescent="0.25">
      <c r="A17" s="30" t="s">
        <v>308</v>
      </c>
      <c r="B17" s="42" t="s">
        <v>8</v>
      </c>
      <c r="C17" s="43" t="s">
        <v>119</v>
      </c>
      <c r="D17" s="51">
        <v>11512</v>
      </c>
      <c r="E17" s="48">
        <v>12476</v>
      </c>
      <c r="F17" s="48">
        <v>34754</v>
      </c>
      <c r="G17" s="48">
        <v>29484</v>
      </c>
      <c r="H17" s="48">
        <v>320717</v>
      </c>
      <c r="I17" s="48">
        <v>24793</v>
      </c>
      <c r="J17" s="48">
        <v>20816</v>
      </c>
      <c r="K17" s="48">
        <v>55581</v>
      </c>
      <c r="L17" s="48">
        <v>17470</v>
      </c>
      <c r="M17" s="48">
        <v>22394</v>
      </c>
      <c r="N17" s="48">
        <v>11056</v>
      </c>
      <c r="O17" s="48">
        <v>2140</v>
      </c>
      <c r="P17" s="48">
        <v>4095</v>
      </c>
      <c r="Q17" s="48">
        <v>0</v>
      </c>
      <c r="R17" s="48">
        <v>149939</v>
      </c>
      <c r="S17" s="48">
        <v>13759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3281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5713</v>
      </c>
      <c r="AO17" s="48">
        <v>145</v>
      </c>
      <c r="AP17" s="48">
        <v>0</v>
      </c>
      <c r="AQ17" s="48">
        <v>6962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243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3619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2604</v>
      </c>
      <c r="BV17" s="48">
        <v>0</v>
      </c>
      <c r="BW17" s="48">
        <v>122</v>
      </c>
      <c r="BX17" s="48">
        <v>0</v>
      </c>
      <c r="BY17" s="48">
        <v>0</v>
      </c>
      <c r="BZ17" s="48">
        <v>0</v>
      </c>
      <c r="CA17" s="55">
        <v>0</v>
      </c>
      <c r="CB17" s="49">
        <v>753675</v>
      </c>
      <c r="CC17" s="61">
        <v>0</v>
      </c>
      <c r="CD17" s="48">
        <v>0</v>
      </c>
      <c r="CE17" s="48">
        <v>0</v>
      </c>
      <c r="CF17" s="48">
        <v>0</v>
      </c>
      <c r="CG17" s="48">
        <v>0</v>
      </c>
      <c r="CH17" s="55">
        <v>0</v>
      </c>
      <c r="CI17" s="49">
        <v>753675</v>
      </c>
    </row>
    <row r="18" spans="1:87" ht="19.5" x14ac:dyDescent="0.25">
      <c r="A18" s="30" t="s">
        <v>321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76291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1308156</v>
      </c>
      <c r="U18" s="48">
        <v>0</v>
      </c>
      <c r="V18" s="48">
        <v>0</v>
      </c>
      <c r="W18" s="48">
        <v>0</v>
      </c>
      <c r="X18" s="48">
        <v>608838</v>
      </c>
      <c r="Y18" s="48">
        <v>3375</v>
      </c>
      <c r="Z18" s="48">
        <v>0</v>
      </c>
      <c r="AA18" s="48">
        <v>0</v>
      </c>
      <c r="AB18" s="48">
        <v>13</v>
      </c>
      <c r="AC18" s="48">
        <v>2179</v>
      </c>
      <c r="AD18" s="48">
        <v>0</v>
      </c>
      <c r="AE18" s="48">
        <v>5643</v>
      </c>
      <c r="AF18" s="48">
        <v>72</v>
      </c>
      <c r="AG18" s="48">
        <v>0</v>
      </c>
      <c r="AH18" s="48">
        <v>0</v>
      </c>
      <c r="AI18" s="48">
        <v>0</v>
      </c>
      <c r="AJ18" s="48">
        <v>0</v>
      </c>
      <c r="AK18" s="48">
        <v>976</v>
      </c>
      <c r="AL18" s="48">
        <v>0</v>
      </c>
      <c r="AM18" s="48">
        <v>11196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142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6349</v>
      </c>
      <c r="BN18" s="48">
        <v>196494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80</v>
      </c>
      <c r="BV18" s="48">
        <v>0</v>
      </c>
      <c r="BW18" s="48">
        <v>0</v>
      </c>
      <c r="BX18" s="48">
        <v>0</v>
      </c>
      <c r="BY18" s="48">
        <v>57</v>
      </c>
      <c r="BZ18" s="48">
        <v>434</v>
      </c>
      <c r="CA18" s="55">
        <v>0</v>
      </c>
      <c r="CB18" s="49">
        <v>2220295</v>
      </c>
      <c r="CC18" s="61">
        <v>1502343</v>
      </c>
      <c r="CD18" s="48">
        <v>0</v>
      </c>
      <c r="CE18" s="48">
        <v>0</v>
      </c>
      <c r="CF18" s="48">
        <v>643036</v>
      </c>
      <c r="CG18" s="48">
        <v>9709</v>
      </c>
      <c r="CH18" s="55">
        <v>2699</v>
      </c>
      <c r="CI18" s="49">
        <v>4378082</v>
      </c>
    </row>
    <row r="19" spans="1:87" ht="19.5" x14ac:dyDescent="0.25">
      <c r="A19" s="30" t="s">
        <v>334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14663</v>
      </c>
      <c r="O19" s="48">
        <v>0</v>
      </c>
      <c r="P19" s="48">
        <v>0</v>
      </c>
      <c r="Q19" s="48">
        <v>0</v>
      </c>
      <c r="R19" s="48">
        <v>88</v>
      </c>
      <c r="S19" s="48">
        <v>10</v>
      </c>
      <c r="T19" s="48">
        <v>0</v>
      </c>
      <c r="U19" s="48">
        <v>9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5537</v>
      </c>
      <c r="AL19" s="48">
        <v>0</v>
      </c>
      <c r="AM19" s="48">
        <v>0</v>
      </c>
      <c r="AN19" s="48">
        <v>206352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2350</v>
      </c>
      <c r="AV19" s="48">
        <v>0</v>
      </c>
      <c r="AW19" s="48">
        <v>0</v>
      </c>
      <c r="AX19" s="48">
        <v>482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39</v>
      </c>
      <c r="BF19" s="48">
        <v>0</v>
      </c>
      <c r="BG19" s="48">
        <v>0</v>
      </c>
      <c r="BH19" s="48">
        <v>0</v>
      </c>
      <c r="BI19" s="48">
        <v>191406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49">
        <v>420936</v>
      </c>
      <c r="CC19" s="61">
        <v>25909</v>
      </c>
      <c r="CD19" s="48">
        <v>0</v>
      </c>
      <c r="CE19" s="48">
        <v>0</v>
      </c>
      <c r="CF19" s="48">
        <v>0</v>
      </c>
      <c r="CG19" s="48">
        <v>1320</v>
      </c>
      <c r="CH19" s="55">
        <v>83650</v>
      </c>
      <c r="CI19" s="49">
        <v>531815</v>
      </c>
    </row>
    <row r="20" spans="1:87" ht="19.5" x14ac:dyDescent="0.25">
      <c r="A20" s="30" t="s">
        <v>348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1998739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1249945</v>
      </c>
      <c r="V20" s="48">
        <v>4281857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2880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9373</v>
      </c>
      <c r="BN20" s="48">
        <v>36435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49">
        <v>7579229</v>
      </c>
      <c r="CC20" s="61">
        <v>2876736</v>
      </c>
      <c r="CD20" s="48">
        <v>0</v>
      </c>
      <c r="CE20" s="48">
        <v>0</v>
      </c>
      <c r="CF20" s="48">
        <v>0</v>
      </c>
      <c r="CG20" s="48">
        <v>0</v>
      </c>
      <c r="CH20" s="55">
        <v>94010</v>
      </c>
      <c r="CI20" s="49">
        <v>10549975</v>
      </c>
    </row>
    <row r="21" spans="1:87" ht="19.5" x14ac:dyDescent="0.25">
      <c r="A21" s="30" t="s">
        <v>361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864630</v>
      </c>
      <c r="Q21" s="48">
        <v>3458520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49">
        <v>4323150</v>
      </c>
      <c r="CC21" s="61">
        <v>0</v>
      </c>
      <c r="CD21" s="48">
        <v>0</v>
      </c>
      <c r="CE21" s="48">
        <v>0</v>
      </c>
      <c r="CF21" s="48">
        <v>0</v>
      </c>
      <c r="CG21" s="48">
        <v>0</v>
      </c>
      <c r="CH21" s="55">
        <v>0</v>
      </c>
      <c r="CI21" s="49">
        <v>4323150</v>
      </c>
    </row>
    <row r="22" spans="1:87" ht="19.5" x14ac:dyDescent="0.25">
      <c r="A22" s="30" t="s">
        <v>374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133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1065494</v>
      </c>
      <c r="AR22" s="48">
        <v>0</v>
      </c>
      <c r="AS22" s="48">
        <v>88</v>
      </c>
      <c r="AT22" s="48">
        <v>0</v>
      </c>
      <c r="AU22" s="48">
        <v>0</v>
      </c>
      <c r="AV22" s="48">
        <v>233</v>
      </c>
      <c r="AW22" s="48">
        <v>7026</v>
      </c>
      <c r="AX22" s="48">
        <v>0</v>
      </c>
      <c r="AY22" s="48">
        <v>0</v>
      </c>
      <c r="AZ22" s="48">
        <v>15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21303</v>
      </c>
      <c r="BH22" s="48">
        <v>0</v>
      </c>
      <c r="BI22" s="48">
        <v>0</v>
      </c>
      <c r="BJ22" s="48">
        <v>0</v>
      </c>
      <c r="BK22" s="48">
        <v>5090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49">
        <v>1099382</v>
      </c>
      <c r="CC22" s="61">
        <v>0</v>
      </c>
      <c r="CD22" s="48">
        <v>0</v>
      </c>
      <c r="CE22" s="48">
        <v>0</v>
      </c>
      <c r="CF22" s="48">
        <v>0</v>
      </c>
      <c r="CG22" s="48">
        <v>2668</v>
      </c>
      <c r="CH22" s="55">
        <v>7823367</v>
      </c>
      <c r="CI22" s="49">
        <v>8925417</v>
      </c>
    </row>
    <row r="23" spans="1:87" ht="19.5" x14ac:dyDescent="0.25">
      <c r="A23" s="30" t="s">
        <v>388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4</v>
      </c>
      <c r="AT23" s="48">
        <v>12</v>
      </c>
      <c r="AU23" s="48">
        <v>0</v>
      </c>
      <c r="AV23" s="48">
        <v>0</v>
      </c>
      <c r="AW23" s="48">
        <v>28</v>
      </c>
      <c r="AX23" s="48">
        <v>0</v>
      </c>
      <c r="AY23" s="48">
        <v>320102</v>
      </c>
      <c r="AZ23" s="48">
        <v>37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2515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49">
        <v>322698</v>
      </c>
      <c r="CC23" s="61">
        <v>0</v>
      </c>
      <c r="CD23" s="48">
        <v>0</v>
      </c>
      <c r="CE23" s="48">
        <v>0</v>
      </c>
      <c r="CF23" s="48">
        <v>0</v>
      </c>
      <c r="CG23" s="48">
        <v>-12165</v>
      </c>
      <c r="CH23" s="55">
        <v>3316088</v>
      </c>
      <c r="CI23" s="49">
        <v>3626621</v>
      </c>
    </row>
    <row r="24" spans="1:87" ht="19.5" x14ac:dyDescent="0.25">
      <c r="A24" s="30" t="s">
        <v>401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12531</v>
      </c>
      <c r="S24" s="48">
        <v>1264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1497</v>
      </c>
      <c r="AS24" s="48">
        <v>804</v>
      </c>
      <c r="AT24" s="48">
        <v>18</v>
      </c>
      <c r="AU24" s="48">
        <v>5</v>
      </c>
      <c r="AV24" s="48">
        <v>8</v>
      </c>
      <c r="AW24" s="48">
        <v>4244</v>
      </c>
      <c r="AX24" s="48">
        <v>87511</v>
      </c>
      <c r="AY24" s="48">
        <v>0</v>
      </c>
      <c r="AZ24" s="48">
        <v>177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140138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49">
        <v>248197</v>
      </c>
      <c r="CC24" s="61">
        <v>1062</v>
      </c>
      <c r="CD24" s="48">
        <v>0</v>
      </c>
      <c r="CE24" s="48">
        <v>0</v>
      </c>
      <c r="CF24" s="48">
        <v>0</v>
      </c>
      <c r="CG24" s="48">
        <v>1418</v>
      </c>
      <c r="CH24" s="55">
        <v>6355</v>
      </c>
      <c r="CI24" s="49">
        <v>257032</v>
      </c>
    </row>
    <row r="25" spans="1:87" ht="19.5" x14ac:dyDescent="0.25">
      <c r="A25" s="30" t="s">
        <v>415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139720</v>
      </c>
      <c r="U25" s="48">
        <v>620</v>
      </c>
      <c r="V25" s="48">
        <v>82375</v>
      </c>
      <c r="W25" s="48">
        <v>75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43770</v>
      </c>
      <c r="AF25" s="48">
        <v>6804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33531</v>
      </c>
      <c r="BN25" s="48">
        <v>235547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590</v>
      </c>
      <c r="BV25" s="48">
        <v>0</v>
      </c>
      <c r="BW25" s="48">
        <v>0</v>
      </c>
      <c r="BX25" s="48">
        <v>0</v>
      </c>
      <c r="BY25" s="48">
        <v>421</v>
      </c>
      <c r="BZ25" s="48">
        <v>15272</v>
      </c>
      <c r="CA25" s="55">
        <v>0</v>
      </c>
      <c r="CB25" s="49">
        <v>558725</v>
      </c>
      <c r="CC25" s="61">
        <v>3110001</v>
      </c>
      <c r="CD25" s="48">
        <v>0</v>
      </c>
      <c r="CE25" s="48">
        <v>0</v>
      </c>
      <c r="CF25" s="48">
        <v>0</v>
      </c>
      <c r="CG25" s="48">
        <v>0</v>
      </c>
      <c r="CH25" s="55">
        <v>2239</v>
      </c>
      <c r="CI25" s="49">
        <v>3670965</v>
      </c>
    </row>
    <row r="26" spans="1:87" ht="19.5" x14ac:dyDescent="0.25">
      <c r="A26" s="30" t="s">
        <v>427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1069</v>
      </c>
      <c r="N26" s="48">
        <v>0</v>
      </c>
      <c r="O26" s="48">
        <v>9144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137225</v>
      </c>
      <c r="V26" s="48">
        <v>2150</v>
      </c>
      <c r="W26" s="48">
        <v>704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168343</v>
      </c>
      <c r="AF26" s="48">
        <v>520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2191</v>
      </c>
      <c r="BN26" s="48">
        <v>6017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698</v>
      </c>
      <c r="BV26" s="48">
        <v>0</v>
      </c>
      <c r="BW26" s="48">
        <v>0</v>
      </c>
      <c r="BX26" s="48">
        <v>0</v>
      </c>
      <c r="BY26" s="48">
        <v>498</v>
      </c>
      <c r="BZ26" s="48">
        <v>1465</v>
      </c>
      <c r="CA26" s="55">
        <v>0</v>
      </c>
      <c r="CB26" s="49">
        <v>330024</v>
      </c>
      <c r="CC26" s="61">
        <v>1031076</v>
      </c>
      <c r="CD26" s="48">
        <v>0</v>
      </c>
      <c r="CE26" s="48">
        <v>0</v>
      </c>
      <c r="CF26" s="48">
        <v>0</v>
      </c>
      <c r="CG26" s="48">
        <v>98606</v>
      </c>
      <c r="CH26" s="55">
        <v>1760064</v>
      </c>
      <c r="CI26" s="49">
        <v>3219770</v>
      </c>
    </row>
    <row r="27" spans="1:87" ht="19.5" x14ac:dyDescent="0.25">
      <c r="A27" s="30" t="s">
        <v>440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3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35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17</v>
      </c>
      <c r="BN27" s="48">
        <v>287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267</v>
      </c>
      <c r="CA27" s="55">
        <v>0</v>
      </c>
      <c r="CB27" s="49">
        <v>609</v>
      </c>
      <c r="CC27" s="61">
        <v>342411</v>
      </c>
      <c r="CD27" s="48">
        <v>0</v>
      </c>
      <c r="CE27" s="48">
        <v>0</v>
      </c>
      <c r="CF27" s="48">
        <v>0</v>
      </c>
      <c r="CG27" s="48">
        <v>9064</v>
      </c>
      <c r="CH27" s="55">
        <v>7251073</v>
      </c>
      <c r="CI27" s="49">
        <v>7603157</v>
      </c>
    </row>
    <row r="28" spans="1:87" ht="19.5" x14ac:dyDescent="0.25">
      <c r="A28" s="30" t="s">
        <v>454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162</v>
      </c>
      <c r="P28" s="48">
        <v>805</v>
      </c>
      <c r="Q28" s="48">
        <v>0</v>
      </c>
      <c r="R28" s="48">
        <v>0</v>
      </c>
      <c r="S28" s="48">
        <v>0</v>
      </c>
      <c r="T28" s="48">
        <v>14618</v>
      </c>
      <c r="U28" s="48">
        <v>43807</v>
      </c>
      <c r="V28" s="48">
        <v>212</v>
      </c>
      <c r="W28" s="48">
        <v>220643</v>
      </c>
      <c r="X28" s="48">
        <v>9396</v>
      </c>
      <c r="Y28" s="48">
        <v>32025</v>
      </c>
      <c r="Z28" s="48">
        <v>0</v>
      </c>
      <c r="AA28" s="48">
        <v>0</v>
      </c>
      <c r="AB28" s="48">
        <v>4924</v>
      </c>
      <c r="AC28" s="48">
        <v>1638</v>
      </c>
      <c r="AD28" s="48">
        <v>0</v>
      </c>
      <c r="AE28" s="48">
        <v>184407</v>
      </c>
      <c r="AF28" s="48">
        <v>27139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1165</v>
      </c>
      <c r="AR28" s="48">
        <v>825</v>
      </c>
      <c r="AS28" s="48">
        <v>22871</v>
      </c>
      <c r="AT28" s="48">
        <v>793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2527</v>
      </c>
      <c r="BN28" s="48">
        <v>18660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35</v>
      </c>
      <c r="BV28" s="48">
        <v>0</v>
      </c>
      <c r="BW28" s="48">
        <v>0</v>
      </c>
      <c r="BX28" s="48">
        <v>0</v>
      </c>
      <c r="BY28" s="48">
        <v>26</v>
      </c>
      <c r="BZ28" s="48">
        <v>1469</v>
      </c>
      <c r="CA28" s="55">
        <v>0</v>
      </c>
      <c r="CB28" s="49">
        <v>588147</v>
      </c>
      <c r="CC28" s="61">
        <v>1414438</v>
      </c>
      <c r="CD28" s="48">
        <v>0</v>
      </c>
      <c r="CE28" s="48">
        <v>0</v>
      </c>
      <c r="CF28" s="48">
        <v>0</v>
      </c>
      <c r="CG28" s="48">
        <v>-20348</v>
      </c>
      <c r="CH28" s="55">
        <v>202104</v>
      </c>
      <c r="CI28" s="49">
        <v>2184341</v>
      </c>
    </row>
    <row r="29" spans="1:87" ht="19.5" x14ac:dyDescent="0.25">
      <c r="A29" s="30" t="s">
        <v>467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262214</v>
      </c>
      <c r="Y29" s="48">
        <v>40900</v>
      </c>
      <c r="Z29" s="48">
        <v>0</v>
      </c>
      <c r="AA29" s="48">
        <v>0</v>
      </c>
      <c r="AB29" s="48">
        <v>7769</v>
      </c>
      <c r="AC29" s="48">
        <v>29</v>
      </c>
      <c r="AD29" s="48">
        <v>5</v>
      </c>
      <c r="AE29" s="48">
        <v>0</v>
      </c>
      <c r="AF29" s="48">
        <v>7639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17791</v>
      </c>
      <c r="BL29" s="48">
        <v>0</v>
      </c>
      <c r="BM29" s="48">
        <v>10931</v>
      </c>
      <c r="BN29" s="48">
        <v>56090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467</v>
      </c>
      <c r="BV29" s="48">
        <v>0</v>
      </c>
      <c r="BW29" s="48">
        <v>0</v>
      </c>
      <c r="BX29" s="48">
        <v>0</v>
      </c>
      <c r="BY29" s="48">
        <v>333</v>
      </c>
      <c r="BZ29" s="48">
        <v>7196</v>
      </c>
      <c r="CA29" s="55">
        <v>0</v>
      </c>
      <c r="CB29" s="49">
        <v>411364</v>
      </c>
      <c r="CC29" s="61">
        <v>1917155</v>
      </c>
      <c r="CD29" s="48">
        <v>0</v>
      </c>
      <c r="CE29" s="48">
        <v>0</v>
      </c>
      <c r="CF29" s="48">
        <v>0</v>
      </c>
      <c r="CG29" s="48">
        <v>1840</v>
      </c>
      <c r="CH29" s="55">
        <v>3619</v>
      </c>
      <c r="CI29" s="49">
        <v>2333978</v>
      </c>
    </row>
    <row r="30" spans="1:87" ht="19.5" x14ac:dyDescent="0.25">
      <c r="A30" s="30" t="s">
        <v>480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11293</v>
      </c>
      <c r="Z30" s="48">
        <v>0</v>
      </c>
      <c r="AA30" s="48">
        <v>0</v>
      </c>
      <c r="AB30" s="48">
        <v>10923</v>
      </c>
      <c r="AC30" s="48">
        <v>0</v>
      </c>
      <c r="AD30" s="48">
        <v>0</v>
      </c>
      <c r="AE30" s="48">
        <v>0</v>
      </c>
      <c r="AF30" s="48">
        <v>4684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6007</v>
      </c>
      <c r="BL30" s="48">
        <v>0</v>
      </c>
      <c r="BM30" s="48">
        <v>4812</v>
      </c>
      <c r="BN30" s="48">
        <v>37063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93</v>
      </c>
      <c r="BV30" s="48">
        <v>0</v>
      </c>
      <c r="BW30" s="48">
        <v>0</v>
      </c>
      <c r="BX30" s="48">
        <v>0</v>
      </c>
      <c r="BY30" s="48">
        <v>66</v>
      </c>
      <c r="BZ30" s="48">
        <v>6025</v>
      </c>
      <c r="CA30" s="55">
        <v>0</v>
      </c>
      <c r="CB30" s="49">
        <v>80966</v>
      </c>
      <c r="CC30" s="61">
        <v>980321</v>
      </c>
      <c r="CD30" s="48">
        <v>0</v>
      </c>
      <c r="CE30" s="48">
        <v>0</v>
      </c>
      <c r="CF30" s="48">
        <v>0</v>
      </c>
      <c r="CG30" s="48">
        <v>0</v>
      </c>
      <c r="CH30" s="55">
        <v>32818</v>
      </c>
      <c r="CI30" s="49">
        <v>1094105</v>
      </c>
    </row>
    <row r="31" spans="1:87" ht="19.5" x14ac:dyDescent="0.25">
      <c r="A31" s="30" t="s">
        <v>495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3220</v>
      </c>
      <c r="N31" s="48">
        <v>0</v>
      </c>
      <c r="O31" s="48">
        <v>232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1457</v>
      </c>
      <c r="V31" s="48">
        <v>14</v>
      </c>
      <c r="W31" s="48">
        <v>0</v>
      </c>
      <c r="X31" s="48">
        <v>5703</v>
      </c>
      <c r="Y31" s="48">
        <v>273366</v>
      </c>
      <c r="Z31" s="48">
        <v>50649</v>
      </c>
      <c r="AA31" s="48">
        <v>0</v>
      </c>
      <c r="AB31" s="48">
        <v>3829</v>
      </c>
      <c r="AC31" s="48">
        <v>83957</v>
      </c>
      <c r="AD31" s="48">
        <v>0</v>
      </c>
      <c r="AE31" s="48">
        <v>82645</v>
      </c>
      <c r="AF31" s="48">
        <v>10674</v>
      </c>
      <c r="AG31" s="48">
        <v>0</v>
      </c>
      <c r="AH31" s="48">
        <v>0</v>
      </c>
      <c r="AI31" s="48">
        <v>8778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239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5586</v>
      </c>
      <c r="BN31" s="48">
        <v>74000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352</v>
      </c>
      <c r="BV31" s="48">
        <v>0</v>
      </c>
      <c r="BW31" s="48">
        <v>0</v>
      </c>
      <c r="BX31" s="48">
        <v>0</v>
      </c>
      <c r="BY31" s="48">
        <v>251</v>
      </c>
      <c r="BZ31" s="48">
        <v>1170</v>
      </c>
      <c r="CA31" s="55">
        <v>0</v>
      </c>
      <c r="CB31" s="49">
        <v>606122</v>
      </c>
      <c r="CC31" s="61">
        <v>1852137</v>
      </c>
      <c r="CD31" s="48">
        <v>0</v>
      </c>
      <c r="CE31" s="48">
        <v>0</v>
      </c>
      <c r="CF31" s="48">
        <v>0</v>
      </c>
      <c r="CG31" s="48">
        <v>3439</v>
      </c>
      <c r="CH31" s="55">
        <v>21343</v>
      </c>
      <c r="CI31" s="49">
        <v>2483041</v>
      </c>
    </row>
    <row r="32" spans="1:87" ht="19.5" x14ac:dyDescent="0.25">
      <c r="A32" s="30" t="s">
        <v>508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20520</v>
      </c>
      <c r="Y32" s="48">
        <v>23010</v>
      </c>
      <c r="Z32" s="48">
        <v>2171</v>
      </c>
      <c r="AA32" s="48">
        <v>572</v>
      </c>
      <c r="AB32" s="48">
        <v>10651</v>
      </c>
      <c r="AC32" s="48">
        <v>0</v>
      </c>
      <c r="AD32" s="48">
        <v>4</v>
      </c>
      <c r="AE32" s="48">
        <v>2460</v>
      </c>
      <c r="AF32" s="48">
        <v>10800</v>
      </c>
      <c r="AG32" s="48">
        <v>4070</v>
      </c>
      <c r="AH32" s="48">
        <v>103128</v>
      </c>
      <c r="AI32" s="48">
        <v>20098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32117</v>
      </c>
      <c r="AS32" s="48">
        <v>30</v>
      </c>
      <c r="AT32" s="48">
        <v>480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5966</v>
      </c>
      <c r="BL32" s="48">
        <v>0</v>
      </c>
      <c r="BM32" s="48">
        <v>1708</v>
      </c>
      <c r="BN32" s="48">
        <v>2264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37</v>
      </c>
      <c r="BV32" s="48">
        <v>0</v>
      </c>
      <c r="BW32" s="48">
        <v>0</v>
      </c>
      <c r="BX32" s="48">
        <v>0</v>
      </c>
      <c r="BY32" s="48">
        <v>27</v>
      </c>
      <c r="BZ32" s="48">
        <v>465</v>
      </c>
      <c r="CA32" s="55">
        <v>0</v>
      </c>
      <c r="CB32" s="49">
        <v>240578</v>
      </c>
      <c r="CC32" s="61">
        <v>328784</v>
      </c>
      <c r="CD32" s="48">
        <v>0</v>
      </c>
      <c r="CE32" s="48">
        <v>0</v>
      </c>
      <c r="CF32" s="48">
        <v>0</v>
      </c>
      <c r="CG32" s="48">
        <v>1347</v>
      </c>
      <c r="CH32" s="55">
        <v>9343</v>
      </c>
      <c r="CI32" s="49">
        <v>580052</v>
      </c>
    </row>
    <row r="33" spans="1:87" ht="19.5" x14ac:dyDescent="0.25">
      <c r="A33" s="30" t="s">
        <v>522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47</v>
      </c>
      <c r="X33" s="48">
        <v>7418</v>
      </c>
      <c r="Y33" s="48">
        <v>3601</v>
      </c>
      <c r="Z33" s="48">
        <v>0</v>
      </c>
      <c r="AA33" s="48">
        <v>0</v>
      </c>
      <c r="AB33" s="48">
        <v>36593</v>
      </c>
      <c r="AC33" s="48">
        <v>0</v>
      </c>
      <c r="AD33" s="48">
        <v>0</v>
      </c>
      <c r="AE33" s="48">
        <v>0</v>
      </c>
      <c r="AF33" s="48">
        <v>1950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1359</v>
      </c>
      <c r="BN33" s="48">
        <v>4015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29</v>
      </c>
      <c r="BV33" s="48">
        <v>0</v>
      </c>
      <c r="BW33" s="48">
        <v>0</v>
      </c>
      <c r="BX33" s="48">
        <v>0</v>
      </c>
      <c r="BY33" s="48">
        <v>21</v>
      </c>
      <c r="BZ33" s="48">
        <v>2211</v>
      </c>
      <c r="CA33" s="55">
        <v>0</v>
      </c>
      <c r="CB33" s="49">
        <v>57244</v>
      </c>
      <c r="CC33" s="61">
        <v>221337</v>
      </c>
      <c r="CD33" s="48">
        <v>0</v>
      </c>
      <c r="CE33" s="48">
        <v>0</v>
      </c>
      <c r="CF33" s="48">
        <v>0</v>
      </c>
      <c r="CG33" s="48">
        <v>3032</v>
      </c>
      <c r="CH33" s="55">
        <v>186791</v>
      </c>
      <c r="CI33" s="49">
        <v>468404</v>
      </c>
    </row>
    <row r="34" spans="1:87" ht="19.5" x14ac:dyDescent="0.25">
      <c r="A34" s="30" t="s">
        <v>736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662</v>
      </c>
      <c r="BN34" s="48">
        <v>5129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49">
        <v>5791</v>
      </c>
      <c r="CC34" s="61">
        <v>366215</v>
      </c>
      <c r="CD34" s="48">
        <v>0</v>
      </c>
      <c r="CE34" s="48">
        <v>0</v>
      </c>
      <c r="CF34" s="48">
        <v>0</v>
      </c>
      <c r="CG34" s="48">
        <v>0</v>
      </c>
      <c r="CH34" s="55">
        <v>2751</v>
      </c>
      <c r="CI34" s="49">
        <v>374757</v>
      </c>
    </row>
    <row r="35" spans="1:87" ht="19.5" x14ac:dyDescent="0.25">
      <c r="A35" s="30" t="s">
        <v>737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33</v>
      </c>
      <c r="Y35" s="48">
        <v>947</v>
      </c>
      <c r="Z35" s="48">
        <v>0</v>
      </c>
      <c r="AA35" s="48">
        <v>0</v>
      </c>
      <c r="AB35" s="48">
        <v>0</v>
      </c>
      <c r="AC35" s="48">
        <v>0</v>
      </c>
      <c r="AD35" s="48">
        <v>25395</v>
      </c>
      <c r="AE35" s="48">
        <v>0</v>
      </c>
      <c r="AF35" s="48">
        <v>2825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3599</v>
      </c>
      <c r="BN35" s="48">
        <v>10907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49">
        <v>43706</v>
      </c>
      <c r="CC35" s="61">
        <v>156832</v>
      </c>
      <c r="CD35" s="48">
        <v>0</v>
      </c>
      <c r="CE35" s="48">
        <v>0</v>
      </c>
      <c r="CF35" s="48">
        <v>0</v>
      </c>
      <c r="CG35" s="48">
        <v>-1827</v>
      </c>
      <c r="CH35" s="55">
        <v>119880</v>
      </c>
      <c r="CI35" s="49">
        <v>318591</v>
      </c>
    </row>
    <row r="36" spans="1:87" ht="19.5" x14ac:dyDescent="0.25">
      <c r="A36" s="30" t="s">
        <v>738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768252</v>
      </c>
      <c r="N36" s="48">
        <v>0</v>
      </c>
      <c r="O36" s="48">
        <v>1646059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74261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68715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14727</v>
      </c>
      <c r="CA36" s="55">
        <v>0</v>
      </c>
      <c r="CB36" s="49">
        <v>2572014</v>
      </c>
      <c r="CC36" s="61">
        <v>868647</v>
      </c>
      <c r="CD36" s="48">
        <v>0</v>
      </c>
      <c r="CE36" s="48">
        <v>0</v>
      </c>
      <c r="CF36" s="48">
        <v>0</v>
      </c>
      <c r="CG36" s="48">
        <v>511161</v>
      </c>
      <c r="CH36" s="55">
        <v>107244</v>
      </c>
      <c r="CI36" s="49">
        <v>4059066</v>
      </c>
    </row>
    <row r="37" spans="1:87" ht="19.5" x14ac:dyDescent="0.25">
      <c r="A37" s="30" t="s">
        <v>739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4495</v>
      </c>
      <c r="U37" s="48">
        <v>3387</v>
      </c>
      <c r="V37" s="48">
        <v>1014</v>
      </c>
      <c r="W37" s="48">
        <v>0</v>
      </c>
      <c r="X37" s="48">
        <v>795</v>
      </c>
      <c r="Y37" s="48">
        <v>12267</v>
      </c>
      <c r="Z37" s="48">
        <v>0</v>
      </c>
      <c r="AA37" s="48">
        <v>0</v>
      </c>
      <c r="AB37" s="48">
        <v>613</v>
      </c>
      <c r="AC37" s="48">
        <v>2815</v>
      </c>
      <c r="AD37" s="48">
        <v>90</v>
      </c>
      <c r="AE37" s="48">
        <v>3230</v>
      </c>
      <c r="AF37" s="48">
        <v>36908</v>
      </c>
      <c r="AG37" s="48">
        <v>0</v>
      </c>
      <c r="AH37" s="48">
        <v>46957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1004</v>
      </c>
      <c r="AS37" s="48">
        <v>4</v>
      </c>
      <c r="AT37" s="48">
        <v>277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4273</v>
      </c>
      <c r="BN37" s="48">
        <v>39486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886</v>
      </c>
      <c r="BV37" s="48">
        <v>0</v>
      </c>
      <c r="BW37" s="48">
        <v>88</v>
      </c>
      <c r="BX37" s="48">
        <v>0</v>
      </c>
      <c r="BY37" s="48">
        <v>7356</v>
      </c>
      <c r="BZ37" s="48">
        <v>2295</v>
      </c>
      <c r="CA37" s="55">
        <v>0</v>
      </c>
      <c r="CB37" s="49">
        <v>168240</v>
      </c>
      <c r="CC37" s="61">
        <v>639360</v>
      </c>
      <c r="CD37" s="48">
        <v>0</v>
      </c>
      <c r="CE37" s="48">
        <v>0</v>
      </c>
      <c r="CF37" s="48">
        <v>0</v>
      </c>
      <c r="CG37" s="48">
        <v>36988</v>
      </c>
      <c r="CH37" s="55">
        <v>364926</v>
      </c>
      <c r="CI37" s="49">
        <v>1209514</v>
      </c>
    </row>
    <row r="38" spans="1:87" ht="19.5" x14ac:dyDescent="0.25">
      <c r="A38" s="30" t="s">
        <v>740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4829</v>
      </c>
      <c r="Y38" s="48">
        <v>723</v>
      </c>
      <c r="Z38" s="48">
        <v>154</v>
      </c>
      <c r="AA38" s="48">
        <v>0</v>
      </c>
      <c r="AB38" s="48">
        <v>290</v>
      </c>
      <c r="AC38" s="48">
        <v>0</v>
      </c>
      <c r="AD38" s="48">
        <v>0</v>
      </c>
      <c r="AE38" s="48">
        <v>0</v>
      </c>
      <c r="AF38" s="48">
        <v>9883</v>
      </c>
      <c r="AG38" s="48">
        <v>456</v>
      </c>
      <c r="AH38" s="48">
        <v>0</v>
      </c>
      <c r="AI38" s="48">
        <v>625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2399</v>
      </c>
      <c r="BN38" s="48">
        <v>8529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424</v>
      </c>
      <c r="CA38" s="55">
        <v>0</v>
      </c>
      <c r="CB38" s="49">
        <v>28312</v>
      </c>
      <c r="CC38" s="61">
        <v>66620</v>
      </c>
      <c r="CD38" s="48">
        <v>0</v>
      </c>
      <c r="CE38" s="48">
        <v>0</v>
      </c>
      <c r="CF38" s="48">
        <v>0</v>
      </c>
      <c r="CG38" s="48">
        <v>1070</v>
      </c>
      <c r="CH38" s="55">
        <v>278044</v>
      </c>
      <c r="CI38" s="49">
        <v>374046</v>
      </c>
    </row>
    <row r="39" spans="1:87" ht="19.5" x14ac:dyDescent="0.25">
      <c r="A39" s="30" t="s">
        <v>741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3336</v>
      </c>
      <c r="AI39" s="48">
        <v>4322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4397</v>
      </c>
      <c r="BK39" s="48">
        <v>9116</v>
      </c>
      <c r="BL39" s="48">
        <v>0</v>
      </c>
      <c r="BM39" s="48">
        <v>4880</v>
      </c>
      <c r="BN39" s="48">
        <v>18695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6344</v>
      </c>
      <c r="CA39" s="55">
        <v>0</v>
      </c>
      <c r="CB39" s="49">
        <v>51090</v>
      </c>
      <c r="CC39" s="61">
        <v>1279810</v>
      </c>
      <c r="CD39" s="48">
        <v>0</v>
      </c>
      <c r="CE39" s="48">
        <v>0</v>
      </c>
      <c r="CF39" s="48">
        <v>0</v>
      </c>
      <c r="CG39" s="48">
        <v>3061</v>
      </c>
      <c r="CH39" s="55">
        <v>4801</v>
      </c>
      <c r="CI39" s="49">
        <v>1338762</v>
      </c>
    </row>
    <row r="40" spans="1:87" ht="19.5" x14ac:dyDescent="0.25">
      <c r="A40" s="30" t="s">
        <v>578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12603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14</v>
      </c>
      <c r="Z40" s="48">
        <v>0</v>
      </c>
      <c r="AA40" s="48">
        <v>0</v>
      </c>
      <c r="AB40" s="48">
        <v>19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24064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19328</v>
      </c>
      <c r="AR40" s="48">
        <v>506</v>
      </c>
      <c r="AS40" s="48">
        <v>1055</v>
      </c>
      <c r="AT40" s="48">
        <v>639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350</v>
      </c>
      <c r="BN40" s="48">
        <v>1392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1260</v>
      </c>
      <c r="CA40" s="55">
        <v>0</v>
      </c>
      <c r="CB40" s="49">
        <v>61230</v>
      </c>
      <c r="CC40" s="61">
        <v>1201088</v>
      </c>
      <c r="CD40" s="48">
        <v>0</v>
      </c>
      <c r="CE40" s="48">
        <v>0</v>
      </c>
      <c r="CF40" s="48">
        <v>0</v>
      </c>
      <c r="CG40" s="48">
        <v>2530</v>
      </c>
      <c r="CH40" s="55">
        <v>5006</v>
      </c>
      <c r="CI40" s="49">
        <v>1269854</v>
      </c>
    </row>
    <row r="41" spans="1:87" ht="19.5" x14ac:dyDescent="0.25">
      <c r="A41" s="30" t="s">
        <v>742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49">
        <v>0</v>
      </c>
      <c r="CC41" s="61">
        <v>0</v>
      </c>
      <c r="CD41" s="48">
        <v>0</v>
      </c>
      <c r="CE41" s="48">
        <v>0</v>
      </c>
      <c r="CF41" s="48">
        <v>0</v>
      </c>
      <c r="CG41" s="48">
        <v>0</v>
      </c>
      <c r="CH41" s="55">
        <v>0</v>
      </c>
      <c r="CI41" s="49">
        <v>0</v>
      </c>
    </row>
    <row r="42" spans="1:87" ht="19.5" x14ac:dyDescent="0.25">
      <c r="A42" s="30" t="s">
        <v>743</v>
      </c>
      <c r="B42" s="42" t="s">
        <v>33</v>
      </c>
      <c r="C42" s="43" t="s">
        <v>144</v>
      </c>
      <c r="D42" s="51">
        <v>646</v>
      </c>
      <c r="E42" s="48">
        <v>10090</v>
      </c>
      <c r="F42" s="48">
        <v>853</v>
      </c>
      <c r="G42" s="48">
        <v>1256</v>
      </c>
      <c r="H42" s="48">
        <v>10436</v>
      </c>
      <c r="I42" s="48">
        <v>990</v>
      </c>
      <c r="J42" s="48">
        <v>240</v>
      </c>
      <c r="K42" s="48">
        <v>1234</v>
      </c>
      <c r="L42" s="48">
        <v>346</v>
      </c>
      <c r="M42" s="48">
        <v>2966</v>
      </c>
      <c r="N42" s="48">
        <v>0</v>
      </c>
      <c r="O42" s="48">
        <v>2125</v>
      </c>
      <c r="P42" s="48">
        <v>1390</v>
      </c>
      <c r="Q42" s="48">
        <v>26</v>
      </c>
      <c r="R42" s="48">
        <v>1534</v>
      </c>
      <c r="S42" s="48">
        <v>147</v>
      </c>
      <c r="T42" s="48">
        <v>0</v>
      </c>
      <c r="U42" s="48">
        <v>8310</v>
      </c>
      <c r="V42" s="48">
        <v>286</v>
      </c>
      <c r="W42" s="48">
        <v>0</v>
      </c>
      <c r="X42" s="48">
        <v>171</v>
      </c>
      <c r="Y42" s="48">
        <v>0</v>
      </c>
      <c r="Z42" s="48">
        <v>818</v>
      </c>
      <c r="AA42" s="48">
        <v>31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29901</v>
      </c>
      <c r="AL42" s="48">
        <v>95597</v>
      </c>
      <c r="AM42" s="48">
        <v>12941</v>
      </c>
      <c r="AN42" s="48">
        <v>0</v>
      </c>
      <c r="AO42" s="48">
        <v>110</v>
      </c>
      <c r="AP42" s="48">
        <v>1056</v>
      </c>
      <c r="AQ42" s="48">
        <v>2247</v>
      </c>
      <c r="AR42" s="48">
        <v>784</v>
      </c>
      <c r="AS42" s="48">
        <v>3270</v>
      </c>
      <c r="AT42" s="48">
        <v>890</v>
      </c>
      <c r="AU42" s="48">
        <v>321</v>
      </c>
      <c r="AV42" s="48">
        <v>2130</v>
      </c>
      <c r="AW42" s="48">
        <v>39</v>
      </c>
      <c r="AX42" s="48">
        <v>0</v>
      </c>
      <c r="AY42" s="48">
        <v>0</v>
      </c>
      <c r="AZ42" s="48">
        <v>350</v>
      </c>
      <c r="BA42" s="48">
        <v>520</v>
      </c>
      <c r="BB42" s="48">
        <v>2091</v>
      </c>
      <c r="BC42" s="48">
        <v>64</v>
      </c>
      <c r="BD42" s="48">
        <v>2079</v>
      </c>
      <c r="BE42" s="48">
        <v>28128</v>
      </c>
      <c r="BF42" s="48">
        <v>433</v>
      </c>
      <c r="BG42" s="48">
        <v>71</v>
      </c>
      <c r="BH42" s="48">
        <v>0</v>
      </c>
      <c r="BI42" s="48">
        <v>2867</v>
      </c>
      <c r="BJ42" s="48">
        <v>126268</v>
      </c>
      <c r="BK42" s="48">
        <v>6952</v>
      </c>
      <c r="BL42" s="48">
        <v>2138</v>
      </c>
      <c r="BM42" s="48">
        <v>4202</v>
      </c>
      <c r="BN42" s="48">
        <v>617</v>
      </c>
      <c r="BO42" s="48">
        <v>655</v>
      </c>
      <c r="BP42" s="48">
        <v>0</v>
      </c>
      <c r="BQ42" s="48">
        <v>0</v>
      </c>
      <c r="BR42" s="48">
        <v>0</v>
      </c>
      <c r="BS42" s="48">
        <v>0</v>
      </c>
      <c r="BT42" s="48">
        <v>20858</v>
      </c>
      <c r="BU42" s="48">
        <v>0</v>
      </c>
      <c r="BV42" s="48">
        <v>5078</v>
      </c>
      <c r="BW42" s="48">
        <v>0</v>
      </c>
      <c r="BX42" s="48">
        <v>3925</v>
      </c>
      <c r="BY42" s="48">
        <v>0</v>
      </c>
      <c r="BZ42" s="48">
        <v>0</v>
      </c>
      <c r="CA42" s="55">
        <v>0</v>
      </c>
      <c r="CB42" s="49">
        <v>400477</v>
      </c>
      <c r="CC42" s="61">
        <v>128323</v>
      </c>
      <c r="CD42" s="48">
        <v>0</v>
      </c>
      <c r="CE42" s="48">
        <v>0</v>
      </c>
      <c r="CF42" s="48">
        <v>0</v>
      </c>
      <c r="CG42" s="48">
        <v>7177</v>
      </c>
      <c r="CH42" s="55">
        <v>55005</v>
      </c>
      <c r="CI42" s="49">
        <v>590982</v>
      </c>
    </row>
    <row r="43" spans="1:87" ht="19.5" x14ac:dyDescent="0.25">
      <c r="A43" s="30" t="s">
        <v>593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1586</v>
      </c>
      <c r="I43" s="48">
        <v>3882</v>
      </c>
      <c r="J43" s="48">
        <v>0</v>
      </c>
      <c r="K43" s="48">
        <v>196</v>
      </c>
      <c r="L43" s="48">
        <v>130</v>
      </c>
      <c r="M43" s="48">
        <v>0</v>
      </c>
      <c r="N43" s="48">
        <v>110</v>
      </c>
      <c r="O43" s="48">
        <v>192</v>
      </c>
      <c r="P43" s="48">
        <v>2457</v>
      </c>
      <c r="Q43" s="48">
        <v>87</v>
      </c>
      <c r="R43" s="48">
        <v>2885</v>
      </c>
      <c r="S43" s="48">
        <v>279</v>
      </c>
      <c r="T43" s="48">
        <v>0</v>
      </c>
      <c r="U43" s="48">
        <v>1743</v>
      </c>
      <c r="V43" s="48">
        <v>38</v>
      </c>
      <c r="W43" s="48">
        <v>62</v>
      </c>
      <c r="X43" s="48">
        <v>0</v>
      </c>
      <c r="Y43" s="48">
        <v>506</v>
      </c>
      <c r="Z43" s="48">
        <v>44</v>
      </c>
      <c r="AA43" s="48">
        <v>0</v>
      </c>
      <c r="AB43" s="48">
        <v>327</v>
      </c>
      <c r="AC43" s="48">
        <v>122</v>
      </c>
      <c r="AD43" s="48">
        <v>29</v>
      </c>
      <c r="AE43" s="48">
        <v>395</v>
      </c>
      <c r="AF43" s="48">
        <v>912</v>
      </c>
      <c r="AG43" s="48">
        <v>69</v>
      </c>
      <c r="AH43" s="48">
        <v>1214</v>
      </c>
      <c r="AI43" s="48">
        <v>702</v>
      </c>
      <c r="AJ43" s="48">
        <v>0</v>
      </c>
      <c r="AK43" s="48">
        <v>2446</v>
      </c>
      <c r="AL43" s="48">
        <v>71402</v>
      </c>
      <c r="AM43" s="48">
        <v>6043</v>
      </c>
      <c r="AN43" s="48">
        <v>941</v>
      </c>
      <c r="AO43" s="48">
        <v>1310</v>
      </c>
      <c r="AP43" s="48">
        <v>1832</v>
      </c>
      <c r="AQ43" s="48">
        <v>4002</v>
      </c>
      <c r="AR43" s="48">
        <v>298</v>
      </c>
      <c r="AS43" s="48">
        <v>1718</v>
      </c>
      <c r="AT43" s="48">
        <v>179</v>
      </c>
      <c r="AU43" s="48">
        <v>340</v>
      </c>
      <c r="AV43" s="48">
        <v>57</v>
      </c>
      <c r="AW43" s="48">
        <v>214</v>
      </c>
      <c r="AX43" s="48">
        <v>983</v>
      </c>
      <c r="AY43" s="48">
        <v>945</v>
      </c>
      <c r="AZ43" s="48">
        <v>725</v>
      </c>
      <c r="BA43" s="48">
        <v>273</v>
      </c>
      <c r="BB43" s="48">
        <v>1211</v>
      </c>
      <c r="BC43" s="48">
        <v>133</v>
      </c>
      <c r="BD43" s="48">
        <v>237</v>
      </c>
      <c r="BE43" s="48">
        <v>246</v>
      </c>
      <c r="BF43" s="48">
        <v>1721</v>
      </c>
      <c r="BG43" s="48">
        <v>1610</v>
      </c>
      <c r="BH43" s="48">
        <v>2804</v>
      </c>
      <c r="BI43" s="48">
        <v>2492</v>
      </c>
      <c r="BJ43" s="48">
        <v>49030</v>
      </c>
      <c r="BK43" s="48">
        <v>10770</v>
      </c>
      <c r="BL43" s="48">
        <v>523</v>
      </c>
      <c r="BM43" s="48">
        <v>2677</v>
      </c>
      <c r="BN43" s="48">
        <v>2790</v>
      </c>
      <c r="BO43" s="48">
        <v>1983</v>
      </c>
      <c r="BP43" s="48">
        <v>5490</v>
      </c>
      <c r="BQ43" s="48">
        <v>1579</v>
      </c>
      <c r="BR43" s="48">
        <v>1489</v>
      </c>
      <c r="BS43" s="48">
        <v>0</v>
      </c>
      <c r="BT43" s="48">
        <v>33987</v>
      </c>
      <c r="BU43" s="48">
        <v>27704</v>
      </c>
      <c r="BV43" s="48">
        <v>13180</v>
      </c>
      <c r="BW43" s="48">
        <v>43672</v>
      </c>
      <c r="BX43" s="48">
        <v>5638</v>
      </c>
      <c r="BY43" s="48">
        <v>6596</v>
      </c>
      <c r="BZ43" s="48">
        <v>13894</v>
      </c>
      <c r="CA43" s="55">
        <v>0</v>
      </c>
      <c r="CB43" s="49">
        <v>343131</v>
      </c>
      <c r="CC43" s="61">
        <v>1207500</v>
      </c>
      <c r="CD43" s="48">
        <v>0</v>
      </c>
      <c r="CE43" s="48">
        <v>0</v>
      </c>
      <c r="CF43" s="48">
        <v>0</v>
      </c>
      <c r="CG43" s="48">
        <v>2344</v>
      </c>
      <c r="CH43" s="55">
        <v>55459</v>
      </c>
      <c r="CI43" s="49">
        <v>1608434</v>
      </c>
    </row>
    <row r="44" spans="1:87" ht="19.5" x14ac:dyDescent="0.25">
      <c r="A44" s="30" t="s">
        <v>602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710</v>
      </c>
      <c r="I44" s="48">
        <v>607</v>
      </c>
      <c r="J44" s="48">
        <v>0</v>
      </c>
      <c r="K44" s="48">
        <v>236</v>
      </c>
      <c r="L44" s="48">
        <v>0</v>
      </c>
      <c r="M44" s="48">
        <v>267</v>
      </c>
      <c r="N44" s="48">
        <v>27</v>
      </c>
      <c r="O44" s="48">
        <v>18</v>
      </c>
      <c r="P44" s="48">
        <v>0</v>
      </c>
      <c r="Q44" s="48">
        <v>2022</v>
      </c>
      <c r="R44" s="48">
        <v>69</v>
      </c>
      <c r="S44" s="48">
        <v>7</v>
      </c>
      <c r="T44" s="48">
        <v>0</v>
      </c>
      <c r="U44" s="48">
        <v>318</v>
      </c>
      <c r="V44" s="48">
        <v>1</v>
      </c>
      <c r="W44" s="48">
        <v>0</v>
      </c>
      <c r="X44" s="48">
        <v>0</v>
      </c>
      <c r="Y44" s="48">
        <v>19</v>
      </c>
      <c r="Z44" s="48">
        <v>0</v>
      </c>
      <c r="AA44" s="48">
        <v>0</v>
      </c>
      <c r="AB44" s="48">
        <v>2</v>
      </c>
      <c r="AC44" s="48">
        <v>0</v>
      </c>
      <c r="AD44" s="48">
        <v>0</v>
      </c>
      <c r="AE44" s="48">
        <v>146</v>
      </c>
      <c r="AF44" s="48">
        <v>233</v>
      </c>
      <c r="AG44" s="48">
        <v>0</v>
      </c>
      <c r="AH44" s="48">
        <v>251</v>
      </c>
      <c r="AI44" s="48">
        <v>122</v>
      </c>
      <c r="AJ44" s="48">
        <v>0</v>
      </c>
      <c r="AK44" s="48">
        <v>205</v>
      </c>
      <c r="AL44" s="48">
        <v>3660</v>
      </c>
      <c r="AM44" s="48">
        <v>64050</v>
      </c>
      <c r="AN44" s="48">
        <v>175</v>
      </c>
      <c r="AO44" s="48">
        <v>311</v>
      </c>
      <c r="AP44" s="48">
        <v>0</v>
      </c>
      <c r="AQ44" s="48">
        <v>0</v>
      </c>
      <c r="AR44" s="48">
        <v>1345</v>
      </c>
      <c r="AS44" s="48">
        <v>66</v>
      </c>
      <c r="AT44" s="48">
        <v>16</v>
      </c>
      <c r="AU44" s="48">
        <v>66</v>
      </c>
      <c r="AV44" s="48">
        <v>2918</v>
      </c>
      <c r="AW44" s="48">
        <v>34</v>
      </c>
      <c r="AX44" s="48">
        <v>166</v>
      </c>
      <c r="AY44" s="48">
        <v>0</v>
      </c>
      <c r="AZ44" s="48">
        <v>365</v>
      </c>
      <c r="BA44" s="48">
        <v>6</v>
      </c>
      <c r="BB44" s="48">
        <v>11</v>
      </c>
      <c r="BC44" s="48">
        <v>52</v>
      </c>
      <c r="BD44" s="48">
        <v>370</v>
      </c>
      <c r="BE44" s="48">
        <v>960</v>
      </c>
      <c r="BF44" s="48">
        <v>3434</v>
      </c>
      <c r="BG44" s="48">
        <v>674</v>
      </c>
      <c r="BH44" s="48">
        <v>756</v>
      </c>
      <c r="BI44" s="48">
        <v>435</v>
      </c>
      <c r="BJ44" s="48">
        <v>0</v>
      </c>
      <c r="BK44" s="48">
        <v>919</v>
      </c>
      <c r="BL44" s="48">
        <v>0</v>
      </c>
      <c r="BM44" s="48">
        <v>0</v>
      </c>
      <c r="BN44" s="48">
        <v>187</v>
      </c>
      <c r="BO44" s="48">
        <v>150</v>
      </c>
      <c r="BP44" s="48">
        <v>0</v>
      </c>
      <c r="BQ44" s="48">
        <v>0</v>
      </c>
      <c r="BR44" s="48">
        <v>0</v>
      </c>
      <c r="BS44" s="48">
        <v>0</v>
      </c>
      <c r="BT44" s="48">
        <v>3097</v>
      </c>
      <c r="BU44" s="48">
        <v>0</v>
      </c>
      <c r="BV44" s="48">
        <v>483</v>
      </c>
      <c r="BW44" s="48">
        <v>0</v>
      </c>
      <c r="BX44" s="48">
        <v>2603</v>
      </c>
      <c r="BY44" s="48">
        <v>0</v>
      </c>
      <c r="BZ44" s="48">
        <v>739</v>
      </c>
      <c r="CA44" s="55">
        <v>0</v>
      </c>
      <c r="CB44" s="49">
        <v>93308</v>
      </c>
      <c r="CC44" s="61">
        <v>912363</v>
      </c>
      <c r="CD44" s="48">
        <v>0</v>
      </c>
      <c r="CE44" s="48">
        <v>0</v>
      </c>
      <c r="CF44" s="48">
        <v>0</v>
      </c>
      <c r="CG44" s="48">
        <v>12279</v>
      </c>
      <c r="CH44" s="55">
        <v>29873</v>
      </c>
      <c r="CI44" s="49">
        <v>1047823</v>
      </c>
    </row>
    <row r="45" spans="1:87" ht="19.5" x14ac:dyDescent="0.25">
      <c r="A45" s="30" t="s">
        <v>607</v>
      </c>
      <c r="B45" s="42" t="s">
        <v>36</v>
      </c>
      <c r="C45" s="43" t="s">
        <v>147</v>
      </c>
      <c r="D45" s="51">
        <v>83</v>
      </c>
      <c r="E45" s="48">
        <v>15</v>
      </c>
      <c r="F45" s="48">
        <v>111</v>
      </c>
      <c r="G45" s="48">
        <v>25</v>
      </c>
      <c r="H45" s="48">
        <v>13957</v>
      </c>
      <c r="I45" s="48">
        <v>125</v>
      </c>
      <c r="J45" s="48">
        <v>3</v>
      </c>
      <c r="K45" s="48">
        <v>13</v>
      </c>
      <c r="L45" s="48">
        <v>242</v>
      </c>
      <c r="M45" s="48">
        <v>806</v>
      </c>
      <c r="N45" s="48">
        <v>0</v>
      </c>
      <c r="O45" s="48">
        <v>0</v>
      </c>
      <c r="P45" s="48">
        <v>36</v>
      </c>
      <c r="Q45" s="48">
        <v>0</v>
      </c>
      <c r="R45" s="48">
        <v>240</v>
      </c>
      <c r="S45" s="48">
        <v>24</v>
      </c>
      <c r="T45" s="48">
        <v>0</v>
      </c>
      <c r="U45" s="48">
        <v>1014</v>
      </c>
      <c r="V45" s="48">
        <v>45</v>
      </c>
      <c r="W45" s="48">
        <v>0</v>
      </c>
      <c r="X45" s="48">
        <v>0</v>
      </c>
      <c r="Y45" s="48">
        <v>0</v>
      </c>
      <c r="Z45" s="48">
        <v>8</v>
      </c>
      <c r="AA45" s="48">
        <v>1</v>
      </c>
      <c r="AB45" s="48">
        <v>85</v>
      </c>
      <c r="AC45" s="48">
        <v>0</v>
      </c>
      <c r="AD45" s="48">
        <v>0</v>
      </c>
      <c r="AE45" s="48">
        <v>0</v>
      </c>
      <c r="AF45" s="48">
        <v>761</v>
      </c>
      <c r="AG45" s="48">
        <v>0</v>
      </c>
      <c r="AH45" s="48">
        <v>0</v>
      </c>
      <c r="AI45" s="48">
        <v>547</v>
      </c>
      <c r="AJ45" s="48">
        <v>0</v>
      </c>
      <c r="AK45" s="48">
        <v>26</v>
      </c>
      <c r="AL45" s="48">
        <v>0</v>
      </c>
      <c r="AM45" s="48">
        <v>231</v>
      </c>
      <c r="AN45" s="48">
        <v>123691</v>
      </c>
      <c r="AO45" s="48">
        <v>784</v>
      </c>
      <c r="AP45" s="48">
        <v>210</v>
      </c>
      <c r="AQ45" s="48">
        <v>59</v>
      </c>
      <c r="AR45" s="48">
        <v>99</v>
      </c>
      <c r="AS45" s="48">
        <v>1152</v>
      </c>
      <c r="AT45" s="48">
        <v>52</v>
      </c>
      <c r="AU45" s="48">
        <v>0</v>
      </c>
      <c r="AV45" s="48">
        <v>489</v>
      </c>
      <c r="AW45" s="48">
        <v>1550</v>
      </c>
      <c r="AX45" s="48">
        <v>50</v>
      </c>
      <c r="AY45" s="48">
        <v>92</v>
      </c>
      <c r="AZ45" s="48">
        <v>234</v>
      </c>
      <c r="BA45" s="48">
        <v>3</v>
      </c>
      <c r="BB45" s="48">
        <v>47</v>
      </c>
      <c r="BC45" s="48">
        <v>0</v>
      </c>
      <c r="BD45" s="48">
        <v>84</v>
      </c>
      <c r="BE45" s="48">
        <v>87682</v>
      </c>
      <c r="BF45" s="48">
        <v>333</v>
      </c>
      <c r="BG45" s="48">
        <v>0</v>
      </c>
      <c r="BH45" s="48">
        <v>0</v>
      </c>
      <c r="BI45" s="48">
        <v>310001</v>
      </c>
      <c r="BJ45" s="48">
        <v>14543</v>
      </c>
      <c r="BK45" s="48">
        <v>3702</v>
      </c>
      <c r="BL45" s="48">
        <v>0</v>
      </c>
      <c r="BM45" s="48">
        <v>0</v>
      </c>
      <c r="BN45" s="48">
        <v>156</v>
      </c>
      <c r="BO45" s="48">
        <v>45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10102</v>
      </c>
      <c r="BV45" s="48">
        <v>523</v>
      </c>
      <c r="BW45" s="48">
        <v>4505</v>
      </c>
      <c r="BX45" s="48">
        <v>1674</v>
      </c>
      <c r="BY45" s="48">
        <v>3318</v>
      </c>
      <c r="BZ45" s="48">
        <v>2566</v>
      </c>
      <c r="CA45" s="55">
        <v>0</v>
      </c>
      <c r="CB45" s="49">
        <v>586144</v>
      </c>
      <c r="CC45" s="61">
        <v>32800</v>
      </c>
      <c r="CD45" s="48">
        <v>0</v>
      </c>
      <c r="CE45" s="48">
        <v>0</v>
      </c>
      <c r="CF45" s="48">
        <v>0</v>
      </c>
      <c r="CG45" s="48">
        <v>3100</v>
      </c>
      <c r="CH45" s="55">
        <v>468245</v>
      </c>
      <c r="CI45" s="49">
        <v>1090289</v>
      </c>
    </row>
    <row r="46" spans="1:87" ht="19.5" x14ac:dyDescent="0.25">
      <c r="A46" s="30" t="s">
        <v>615</v>
      </c>
      <c r="B46" s="42" t="s">
        <v>37</v>
      </c>
      <c r="C46" s="43" t="s">
        <v>148</v>
      </c>
      <c r="D46" s="51">
        <v>967</v>
      </c>
      <c r="E46" s="48">
        <v>17</v>
      </c>
      <c r="F46" s="48">
        <v>7956</v>
      </c>
      <c r="G46" s="48">
        <v>568</v>
      </c>
      <c r="H46" s="48">
        <v>198522</v>
      </c>
      <c r="I46" s="48">
        <v>153790</v>
      </c>
      <c r="J46" s="48">
        <v>15</v>
      </c>
      <c r="K46" s="48">
        <v>2422</v>
      </c>
      <c r="L46" s="48">
        <v>843</v>
      </c>
      <c r="M46" s="48">
        <v>6750</v>
      </c>
      <c r="N46" s="48">
        <v>0</v>
      </c>
      <c r="O46" s="48">
        <v>7384</v>
      </c>
      <c r="P46" s="48">
        <v>78</v>
      </c>
      <c r="Q46" s="48">
        <v>0</v>
      </c>
      <c r="R46" s="48">
        <v>0</v>
      </c>
      <c r="S46" s="48">
        <v>0</v>
      </c>
      <c r="T46" s="48">
        <v>3305</v>
      </c>
      <c r="U46" s="48">
        <v>98779</v>
      </c>
      <c r="V46" s="48">
        <v>9747</v>
      </c>
      <c r="W46" s="48">
        <v>1691</v>
      </c>
      <c r="X46" s="48">
        <v>20603</v>
      </c>
      <c r="Y46" s="48">
        <v>3697</v>
      </c>
      <c r="Z46" s="48">
        <v>953</v>
      </c>
      <c r="AA46" s="48">
        <v>278</v>
      </c>
      <c r="AB46" s="48">
        <v>7090</v>
      </c>
      <c r="AC46" s="48">
        <v>2165</v>
      </c>
      <c r="AD46" s="48">
        <v>872</v>
      </c>
      <c r="AE46" s="48">
        <v>807</v>
      </c>
      <c r="AF46" s="48">
        <v>26649</v>
      </c>
      <c r="AG46" s="48">
        <v>1296</v>
      </c>
      <c r="AH46" s="48">
        <v>21121</v>
      </c>
      <c r="AI46" s="48">
        <v>11836</v>
      </c>
      <c r="AJ46" s="48">
        <v>0</v>
      </c>
      <c r="AK46" s="48">
        <v>1846</v>
      </c>
      <c r="AL46" s="48">
        <v>9526</v>
      </c>
      <c r="AM46" s="48">
        <v>3143</v>
      </c>
      <c r="AN46" s="48">
        <v>0</v>
      </c>
      <c r="AO46" s="48">
        <v>418595</v>
      </c>
      <c r="AP46" s="48">
        <v>38278</v>
      </c>
      <c r="AQ46" s="48">
        <v>123</v>
      </c>
      <c r="AR46" s="48">
        <v>2309</v>
      </c>
      <c r="AS46" s="48">
        <v>18215</v>
      </c>
      <c r="AT46" s="48">
        <v>4981</v>
      </c>
      <c r="AU46" s="48">
        <v>362</v>
      </c>
      <c r="AV46" s="48">
        <v>12520</v>
      </c>
      <c r="AW46" s="48">
        <v>7535</v>
      </c>
      <c r="AX46" s="48">
        <v>14723</v>
      </c>
      <c r="AY46" s="48">
        <v>245</v>
      </c>
      <c r="AZ46" s="48">
        <v>3758</v>
      </c>
      <c r="BA46" s="48">
        <v>924</v>
      </c>
      <c r="BB46" s="48">
        <v>3096</v>
      </c>
      <c r="BC46" s="48">
        <v>620</v>
      </c>
      <c r="BD46" s="48">
        <v>177</v>
      </c>
      <c r="BE46" s="48">
        <v>2121</v>
      </c>
      <c r="BF46" s="48">
        <v>1752</v>
      </c>
      <c r="BG46" s="48">
        <v>0</v>
      </c>
      <c r="BH46" s="48">
        <v>456</v>
      </c>
      <c r="BI46" s="48">
        <v>330</v>
      </c>
      <c r="BJ46" s="48">
        <v>455347</v>
      </c>
      <c r="BK46" s="48">
        <v>10604</v>
      </c>
      <c r="BL46" s="48">
        <v>480</v>
      </c>
      <c r="BM46" s="48">
        <v>1221</v>
      </c>
      <c r="BN46" s="48">
        <v>8663</v>
      </c>
      <c r="BO46" s="48">
        <v>2789</v>
      </c>
      <c r="BP46" s="48">
        <v>12554</v>
      </c>
      <c r="BQ46" s="48">
        <v>0</v>
      </c>
      <c r="BR46" s="48">
        <v>10984</v>
      </c>
      <c r="BS46" s="48">
        <v>1921</v>
      </c>
      <c r="BT46" s="48">
        <v>19852</v>
      </c>
      <c r="BU46" s="48">
        <v>11929</v>
      </c>
      <c r="BV46" s="48">
        <v>1038</v>
      </c>
      <c r="BW46" s="48">
        <v>3028</v>
      </c>
      <c r="BX46" s="48">
        <v>2350</v>
      </c>
      <c r="BY46" s="48">
        <v>5105</v>
      </c>
      <c r="BZ46" s="48">
        <v>47964</v>
      </c>
      <c r="CA46" s="55">
        <v>0</v>
      </c>
      <c r="CB46" s="49">
        <v>1731665</v>
      </c>
      <c r="CC46" s="61">
        <v>502446</v>
      </c>
      <c r="CD46" s="48">
        <v>0</v>
      </c>
      <c r="CE46" s="48">
        <v>0</v>
      </c>
      <c r="CF46" s="48">
        <v>0</v>
      </c>
      <c r="CG46" s="48">
        <v>-28545</v>
      </c>
      <c r="CH46" s="55">
        <v>56287</v>
      </c>
      <c r="CI46" s="49">
        <v>2261853</v>
      </c>
    </row>
    <row r="47" spans="1:87" ht="19.5" x14ac:dyDescent="0.25">
      <c r="A47" s="30" t="s">
        <v>744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879</v>
      </c>
      <c r="Q47" s="48">
        <v>14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2827</v>
      </c>
      <c r="AF47" s="48">
        <v>6139</v>
      </c>
      <c r="AG47" s="48">
        <v>584</v>
      </c>
      <c r="AH47" s="48">
        <v>4008</v>
      </c>
      <c r="AI47" s="48">
        <v>4485</v>
      </c>
      <c r="AJ47" s="48">
        <v>0</v>
      </c>
      <c r="AK47" s="48">
        <v>0</v>
      </c>
      <c r="AL47" s="48">
        <v>14983</v>
      </c>
      <c r="AM47" s="48">
        <v>189</v>
      </c>
      <c r="AN47" s="48">
        <v>0</v>
      </c>
      <c r="AO47" s="48">
        <v>35199</v>
      </c>
      <c r="AP47" s="48">
        <v>75719</v>
      </c>
      <c r="AQ47" s="48">
        <v>1396</v>
      </c>
      <c r="AR47" s="48">
        <v>0</v>
      </c>
      <c r="AS47" s="48">
        <v>11888</v>
      </c>
      <c r="AT47" s="48">
        <v>5907</v>
      </c>
      <c r="AU47" s="48">
        <v>1070</v>
      </c>
      <c r="AV47" s="48">
        <v>8971</v>
      </c>
      <c r="AW47" s="48">
        <v>296</v>
      </c>
      <c r="AX47" s="48">
        <v>0</v>
      </c>
      <c r="AY47" s="48">
        <v>0</v>
      </c>
      <c r="AZ47" s="48">
        <v>4802</v>
      </c>
      <c r="BA47" s="48">
        <v>0</v>
      </c>
      <c r="BB47" s="48">
        <v>1584</v>
      </c>
      <c r="BC47" s="48">
        <v>800</v>
      </c>
      <c r="BD47" s="48">
        <v>564</v>
      </c>
      <c r="BE47" s="48">
        <v>0</v>
      </c>
      <c r="BF47" s="48">
        <v>2535</v>
      </c>
      <c r="BG47" s="48">
        <v>798</v>
      </c>
      <c r="BH47" s="48">
        <v>7159</v>
      </c>
      <c r="BI47" s="48">
        <v>5039</v>
      </c>
      <c r="BJ47" s="48">
        <v>155943</v>
      </c>
      <c r="BK47" s="48">
        <v>0</v>
      </c>
      <c r="BL47" s="48">
        <v>4063</v>
      </c>
      <c r="BM47" s="48">
        <v>5724</v>
      </c>
      <c r="BN47" s="48">
        <v>0</v>
      </c>
      <c r="BO47" s="48">
        <v>21643</v>
      </c>
      <c r="BP47" s="48">
        <v>30040</v>
      </c>
      <c r="BQ47" s="48">
        <v>5979</v>
      </c>
      <c r="BR47" s="48">
        <v>1939</v>
      </c>
      <c r="BS47" s="48">
        <v>15376</v>
      </c>
      <c r="BT47" s="48">
        <v>172603</v>
      </c>
      <c r="BU47" s="48">
        <v>53728</v>
      </c>
      <c r="BV47" s="48">
        <v>75385</v>
      </c>
      <c r="BW47" s="48">
        <v>34184</v>
      </c>
      <c r="BX47" s="48">
        <v>0</v>
      </c>
      <c r="BY47" s="48">
        <v>7808</v>
      </c>
      <c r="BZ47" s="48">
        <v>47029</v>
      </c>
      <c r="CA47" s="55">
        <v>0</v>
      </c>
      <c r="CB47" s="49">
        <v>829279</v>
      </c>
      <c r="CC47" s="61">
        <v>221393</v>
      </c>
      <c r="CD47" s="48">
        <v>0</v>
      </c>
      <c r="CE47" s="48">
        <v>0</v>
      </c>
      <c r="CF47" s="48">
        <v>0</v>
      </c>
      <c r="CG47" s="48">
        <v>-47551</v>
      </c>
      <c r="CH47" s="55">
        <v>11790</v>
      </c>
      <c r="CI47" s="49">
        <v>1014911</v>
      </c>
    </row>
    <row r="48" spans="1:87" ht="19.5" x14ac:dyDescent="0.25">
      <c r="A48" s="30" t="s">
        <v>745</v>
      </c>
      <c r="B48" s="42" t="s">
        <v>39</v>
      </c>
      <c r="C48" s="43" t="s">
        <v>150</v>
      </c>
      <c r="D48" s="51">
        <v>406</v>
      </c>
      <c r="E48" s="48">
        <v>1866</v>
      </c>
      <c r="F48" s="48">
        <v>4712</v>
      </c>
      <c r="G48" s="48">
        <v>2554</v>
      </c>
      <c r="H48" s="48">
        <v>19565</v>
      </c>
      <c r="I48" s="48">
        <v>159</v>
      </c>
      <c r="J48" s="48">
        <v>176</v>
      </c>
      <c r="K48" s="48">
        <v>297</v>
      </c>
      <c r="L48" s="48">
        <v>18158</v>
      </c>
      <c r="M48" s="48">
        <v>4825</v>
      </c>
      <c r="N48" s="48">
        <v>619</v>
      </c>
      <c r="O48" s="48">
        <v>51921</v>
      </c>
      <c r="P48" s="48">
        <v>0</v>
      </c>
      <c r="Q48" s="48">
        <v>19189</v>
      </c>
      <c r="R48" s="48">
        <v>6000</v>
      </c>
      <c r="S48" s="48">
        <v>3721</v>
      </c>
      <c r="T48" s="48">
        <v>908</v>
      </c>
      <c r="U48" s="48">
        <v>3469</v>
      </c>
      <c r="V48" s="48">
        <v>397</v>
      </c>
      <c r="W48" s="48">
        <v>47</v>
      </c>
      <c r="X48" s="48">
        <v>2103</v>
      </c>
      <c r="Y48" s="48">
        <v>198</v>
      </c>
      <c r="Z48" s="48">
        <v>34</v>
      </c>
      <c r="AA48" s="48">
        <v>36</v>
      </c>
      <c r="AB48" s="48">
        <v>7</v>
      </c>
      <c r="AC48" s="48">
        <v>251</v>
      </c>
      <c r="AD48" s="48">
        <v>458</v>
      </c>
      <c r="AE48" s="48">
        <v>620</v>
      </c>
      <c r="AF48" s="48">
        <v>994</v>
      </c>
      <c r="AG48" s="48">
        <v>2297</v>
      </c>
      <c r="AH48" s="48">
        <v>3120</v>
      </c>
      <c r="AI48" s="48">
        <v>147</v>
      </c>
      <c r="AJ48" s="48">
        <v>0</v>
      </c>
      <c r="AK48" s="48">
        <v>6899</v>
      </c>
      <c r="AL48" s="48">
        <v>3128</v>
      </c>
      <c r="AM48" s="48">
        <v>661</v>
      </c>
      <c r="AN48" s="48">
        <v>728</v>
      </c>
      <c r="AO48" s="48">
        <v>1742</v>
      </c>
      <c r="AP48" s="48">
        <v>159</v>
      </c>
      <c r="AQ48" s="48">
        <v>95419</v>
      </c>
      <c r="AR48" s="48">
        <v>193</v>
      </c>
      <c r="AS48" s="48">
        <v>2254</v>
      </c>
      <c r="AT48" s="48">
        <v>311</v>
      </c>
      <c r="AU48" s="48">
        <v>854</v>
      </c>
      <c r="AV48" s="48">
        <v>1073</v>
      </c>
      <c r="AW48" s="48">
        <v>39680</v>
      </c>
      <c r="AX48" s="48">
        <v>22373</v>
      </c>
      <c r="AY48" s="48">
        <v>2458</v>
      </c>
      <c r="AZ48" s="48">
        <v>40</v>
      </c>
      <c r="BA48" s="48">
        <v>852</v>
      </c>
      <c r="BB48" s="48">
        <v>3104</v>
      </c>
      <c r="BC48" s="48">
        <v>1285</v>
      </c>
      <c r="BD48" s="48">
        <v>60</v>
      </c>
      <c r="BE48" s="48">
        <v>1298</v>
      </c>
      <c r="BF48" s="48">
        <v>5053</v>
      </c>
      <c r="BG48" s="48">
        <v>252069</v>
      </c>
      <c r="BH48" s="48">
        <v>2374</v>
      </c>
      <c r="BI48" s="48">
        <v>9860</v>
      </c>
      <c r="BJ48" s="48">
        <v>385031</v>
      </c>
      <c r="BK48" s="48">
        <v>1953243</v>
      </c>
      <c r="BL48" s="48">
        <v>20377</v>
      </c>
      <c r="BM48" s="48">
        <v>2427</v>
      </c>
      <c r="BN48" s="48">
        <v>6819</v>
      </c>
      <c r="BO48" s="48">
        <v>285</v>
      </c>
      <c r="BP48" s="48">
        <v>138</v>
      </c>
      <c r="BQ48" s="48">
        <v>112</v>
      </c>
      <c r="BR48" s="48">
        <v>3</v>
      </c>
      <c r="BS48" s="48">
        <v>6472</v>
      </c>
      <c r="BT48" s="48">
        <v>41443</v>
      </c>
      <c r="BU48" s="48">
        <v>21480</v>
      </c>
      <c r="BV48" s="48">
        <v>47397</v>
      </c>
      <c r="BW48" s="48">
        <v>1272</v>
      </c>
      <c r="BX48" s="48">
        <v>3020</v>
      </c>
      <c r="BY48" s="48">
        <v>11375</v>
      </c>
      <c r="BZ48" s="48">
        <v>7306</v>
      </c>
      <c r="CA48" s="55">
        <v>0</v>
      </c>
      <c r="CB48" s="49">
        <v>3111381</v>
      </c>
      <c r="CC48" s="61">
        <v>641780</v>
      </c>
      <c r="CD48" s="48">
        <v>0</v>
      </c>
      <c r="CE48" s="48">
        <v>0</v>
      </c>
      <c r="CF48" s="48">
        <v>0</v>
      </c>
      <c r="CG48" s="48">
        <v>35579</v>
      </c>
      <c r="CH48" s="55">
        <v>1285027</v>
      </c>
      <c r="CI48" s="49">
        <v>5073767</v>
      </c>
    </row>
    <row r="49" spans="1:87" ht="19.5" x14ac:dyDescent="0.25">
      <c r="A49" s="30" t="s">
        <v>619</v>
      </c>
      <c r="B49" s="42" t="s">
        <v>40</v>
      </c>
      <c r="C49" s="43" t="s">
        <v>151</v>
      </c>
      <c r="D49" s="51">
        <v>18818</v>
      </c>
      <c r="E49" s="48">
        <v>11639</v>
      </c>
      <c r="F49" s="48">
        <v>8772</v>
      </c>
      <c r="G49" s="48">
        <v>10101</v>
      </c>
      <c r="H49" s="48">
        <v>125884</v>
      </c>
      <c r="I49" s="48">
        <v>35565</v>
      </c>
      <c r="J49" s="48">
        <v>2916</v>
      </c>
      <c r="K49" s="48">
        <v>14084</v>
      </c>
      <c r="L49" s="48">
        <v>22977</v>
      </c>
      <c r="M49" s="48">
        <v>2328</v>
      </c>
      <c r="N49" s="48">
        <v>7762</v>
      </c>
      <c r="O49" s="48">
        <v>6070</v>
      </c>
      <c r="P49" s="48">
        <v>13</v>
      </c>
      <c r="Q49" s="48">
        <v>0</v>
      </c>
      <c r="R49" s="48">
        <v>682</v>
      </c>
      <c r="S49" s="48">
        <v>955</v>
      </c>
      <c r="T49" s="48">
        <v>646</v>
      </c>
      <c r="U49" s="48">
        <v>2900</v>
      </c>
      <c r="V49" s="48">
        <v>470</v>
      </c>
      <c r="W49" s="48">
        <v>211</v>
      </c>
      <c r="X49" s="48">
        <v>1532</v>
      </c>
      <c r="Y49" s="48">
        <v>42</v>
      </c>
      <c r="Z49" s="48">
        <v>200</v>
      </c>
      <c r="AA49" s="48">
        <v>92</v>
      </c>
      <c r="AB49" s="48">
        <v>44</v>
      </c>
      <c r="AC49" s="48">
        <v>235</v>
      </c>
      <c r="AD49" s="48">
        <v>0</v>
      </c>
      <c r="AE49" s="48">
        <v>0</v>
      </c>
      <c r="AF49" s="48">
        <v>293</v>
      </c>
      <c r="AG49" s="48">
        <v>294</v>
      </c>
      <c r="AH49" s="48">
        <v>20814</v>
      </c>
      <c r="AI49" s="48">
        <v>4093</v>
      </c>
      <c r="AJ49" s="48">
        <v>0</v>
      </c>
      <c r="AK49" s="48">
        <v>8045</v>
      </c>
      <c r="AL49" s="48">
        <v>3794</v>
      </c>
      <c r="AM49" s="48">
        <v>6657</v>
      </c>
      <c r="AN49" s="48">
        <v>27804</v>
      </c>
      <c r="AO49" s="48">
        <v>1902</v>
      </c>
      <c r="AP49" s="48">
        <v>60</v>
      </c>
      <c r="AQ49" s="48">
        <v>20</v>
      </c>
      <c r="AR49" s="48">
        <v>8962</v>
      </c>
      <c r="AS49" s="48">
        <v>83773</v>
      </c>
      <c r="AT49" s="48">
        <v>69266</v>
      </c>
      <c r="AU49" s="48">
        <v>2658</v>
      </c>
      <c r="AV49" s="48">
        <v>27450</v>
      </c>
      <c r="AW49" s="48">
        <v>7996</v>
      </c>
      <c r="AX49" s="48">
        <v>1892</v>
      </c>
      <c r="AY49" s="48">
        <v>1003</v>
      </c>
      <c r="AZ49" s="48">
        <v>1062</v>
      </c>
      <c r="BA49" s="48">
        <v>178</v>
      </c>
      <c r="BB49" s="48">
        <v>6753</v>
      </c>
      <c r="BC49" s="48">
        <v>662</v>
      </c>
      <c r="BD49" s="48">
        <v>2803</v>
      </c>
      <c r="BE49" s="48">
        <v>5705</v>
      </c>
      <c r="BF49" s="48">
        <v>1172</v>
      </c>
      <c r="BG49" s="48">
        <v>136</v>
      </c>
      <c r="BH49" s="48">
        <v>33291</v>
      </c>
      <c r="BI49" s="48">
        <v>938</v>
      </c>
      <c r="BJ49" s="48">
        <v>24</v>
      </c>
      <c r="BK49" s="48">
        <v>6666</v>
      </c>
      <c r="BL49" s="48">
        <v>0</v>
      </c>
      <c r="BM49" s="48">
        <v>0</v>
      </c>
      <c r="BN49" s="48">
        <v>397</v>
      </c>
      <c r="BO49" s="48">
        <v>55</v>
      </c>
      <c r="BP49" s="48">
        <v>0</v>
      </c>
      <c r="BQ49" s="48">
        <v>0</v>
      </c>
      <c r="BR49" s="48">
        <v>0</v>
      </c>
      <c r="BS49" s="48">
        <v>0</v>
      </c>
      <c r="BT49" s="48">
        <v>7163</v>
      </c>
      <c r="BU49" s="48">
        <v>5498</v>
      </c>
      <c r="BV49" s="48">
        <v>47</v>
      </c>
      <c r="BW49" s="48">
        <v>1281</v>
      </c>
      <c r="BX49" s="48">
        <v>90425</v>
      </c>
      <c r="BY49" s="48">
        <v>20623</v>
      </c>
      <c r="BZ49" s="48">
        <v>566</v>
      </c>
      <c r="CA49" s="55">
        <v>0</v>
      </c>
      <c r="CB49" s="49">
        <v>737159</v>
      </c>
      <c r="CC49" s="61">
        <v>26408</v>
      </c>
      <c r="CD49" s="48">
        <v>0</v>
      </c>
      <c r="CE49" s="48">
        <v>0</v>
      </c>
      <c r="CF49" s="48">
        <v>0</v>
      </c>
      <c r="CG49" s="48">
        <v>-75066</v>
      </c>
      <c r="CH49" s="55">
        <v>91716</v>
      </c>
      <c r="CI49" s="49">
        <v>780217</v>
      </c>
    </row>
    <row r="50" spans="1:87" ht="19.5" x14ac:dyDescent="0.25">
      <c r="A50" s="30" t="s">
        <v>746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748</v>
      </c>
      <c r="J50" s="48">
        <v>0</v>
      </c>
      <c r="K50" s="48">
        <v>0</v>
      </c>
      <c r="L50" s="48">
        <v>0</v>
      </c>
      <c r="M50" s="48">
        <v>1596</v>
      </c>
      <c r="N50" s="48">
        <v>0</v>
      </c>
      <c r="O50" s="48">
        <v>2308</v>
      </c>
      <c r="P50" s="48">
        <v>28768</v>
      </c>
      <c r="Q50" s="48">
        <v>2703</v>
      </c>
      <c r="R50" s="48">
        <v>6540</v>
      </c>
      <c r="S50" s="48">
        <v>681</v>
      </c>
      <c r="T50" s="48">
        <v>884</v>
      </c>
      <c r="U50" s="48">
        <v>6862</v>
      </c>
      <c r="V50" s="48">
        <v>650</v>
      </c>
      <c r="W50" s="48">
        <v>933</v>
      </c>
      <c r="X50" s="48">
        <v>1874</v>
      </c>
      <c r="Y50" s="48">
        <v>380</v>
      </c>
      <c r="Z50" s="48">
        <v>36</v>
      </c>
      <c r="AA50" s="48">
        <v>4</v>
      </c>
      <c r="AB50" s="48">
        <v>12</v>
      </c>
      <c r="AC50" s="48">
        <v>39</v>
      </c>
      <c r="AD50" s="48">
        <v>67</v>
      </c>
      <c r="AE50" s="48">
        <v>1932</v>
      </c>
      <c r="AF50" s="48">
        <v>503</v>
      </c>
      <c r="AG50" s="48">
        <v>133</v>
      </c>
      <c r="AH50" s="48">
        <v>1180</v>
      </c>
      <c r="AI50" s="48">
        <v>1526</v>
      </c>
      <c r="AJ50" s="48">
        <v>0</v>
      </c>
      <c r="AK50" s="48">
        <v>5026</v>
      </c>
      <c r="AL50" s="48">
        <v>5981</v>
      </c>
      <c r="AM50" s="48">
        <v>200</v>
      </c>
      <c r="AN50" s="48">
        <v>272</v>
      </c>
      <c r="AO50" s="48">
        <v>12291</v>
      </c>
      <c r="AP50" s="48">
        <v>4947</v>
      </c>
      <c r="AQ50" s="48">
        <v>44027</v>
      </c>
      <c r="AR50" s="48">
        <v>3821</v>
      </c>
      <c r="AS50" s="48">
        <v>85277</v>
      </c>
      <c r="AT50" s="48">
        <v>755</v>
      </c>
      <c r="AU50" s="48">
        <v>279</v>
      </c>
      <c r="AV50" s="48">
        <v>23244</v>
      </c>
      <c r="AW50" s="48">
        <v>5842</v>
      </c>
      <c r="AX50" s="48">
        <v>7679</v>
      </c>
      <c r="AY50" s="48">
        <v>551</v>
      </c>
      <c r="AZ50" s="48">
        <v>32407</v>
      </c>
      <c r="BA50" s="48">
        <v>97</v>
      </c>
      <c r="BB50" s="48">
        <v>10438</v>
      </c>
      <c r="BC50" s="48">
        <v>1328</v>
      </c>
      <c r="BD50" s="48">
        <v>1111</v>
      </c>
      <c r="BE50" s="48">
        <v>8734</v>
      </c>
      <c r="BF50" s="48">
        <v>3319</v>
      </c>
      <c r="BG50" s="48">
        <v>598</v>
      </c>
      <c r="BH50" s="48">
        <v>3838</v>
      </c>
      <c r="BI50" s="48">
        <v>92554</v>
      </c>
      <c r="BJ50" s="48">
        <v>51208</v>
      </c>
      <c r="BK50" s="48">
        <v>20315</v>
      </c>
      <c r="BL50" s="48">
        <v>3651</v>
      </c>
      <c r="BM50" s="48">
        <v>9370</v>
      </c>
      <c r="BN50" s="48">
        <v>15367</v>
      </c>
      <c r="BO50" s="48">
        <v>2913</v>
      </c>
      <c r="BP50" s="48">
        <v>452</v>
      </c>
      <c r="BQ50" s="48">
        <v>10</v>
      </c>
      <c r="BR50" s="48">
        <v>445</v>
      </c>
      <c r="BS50" s="48">
        <v>0</v>
      </c>
      <c r="BT50" s="48">
        <v>58637</v>
      </c>
      <c r="BU50" s="48">
        <v>3420</v>
      </c>
      <c r="BV50" s="48">
        <v>3164</v>
      </c>
      <c r="BW50" s="48">
        <v>2174</v>
      </c>
      <c r="BX50" s="48">
        <v>3397</v>
      </c>
      <c r="BY50" s="48">
        <v>6515</v>
      </c>
      <c r="BZ50" s="48">
        <v>16214</v>
      </c>
      <c r="CA50" s="55">
        <v>0</v>
      </c>
      <c r="CB50" s="49">
        <v>612227</v>
      </c>
      <c r="CC50" s="61">
        <v>752646</v>
      </c>
      <c r="CD50" s="48">
        <v>0</v>
      </c>
      <c r="CE50" s="48">
        <v>0</v>
      </c>
      <c r="CF50" s="48">
        <v>0</v>
      </c>
      <c r="CG50" s="48">
        <v>30097</v>
      </c>
      <c r="CH50" s="55">
        <v>78519</v>
      </c>
      <c r="CI50" s="49">
        <v>1473489</v>
      </c>
    </row>
    <row r="51" spans="1:87" ht="19.5" x14ac:dyDescent="0.25">
      <c r="A51" s="30" t="s">
        <v>747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12443</v>
      </c>
      <c r="N51" s="48">
        <v>0</v>
      </c>
      <c r="O51" s="48">
        <v>860</v>
      </c>
      <c r="P51" s="48">
        <v>0</v>
      </c>
      <c r="Q51" s="48">
        <v>0</v>
      </c>
      <c r="R51" s="48">
        <v>0</v>
      </c>
      <c r="S51" s="48">
        <v>0</v>
      </c>
      <c r="T51" s="48">
        <v>2031</v>
      </c>
      <c r="U51" s="48">
        <v>560</v>
      </c>
      <c r="V51" s="48">
        <v>200</v>
      </c>
      <c r="W51" s="48">
        <v>41</v>
      </c>
      <c r="X51" s="48">
        <v>781</v>
      </c>
      <c r="Y51" s="48">
        <v>153</v>
      </c>
      <c r="Z51" s="48">
        <v>109</v>
      </c>
      <c r="AA51" s="48">
        <v>0</v>
      </c>
      <c r="AB51" s="48">
        <v>278</v>
      </c>
      <c r="AC51" s="48">
        <v>0</v>
      </c>
      <c r="AD51" s="48">
        <v>35</v>
      </c>
      <c r="AE51" s="48">
        <v>1337</v>
      </c>
      <c r="AF51" s="48">
        <v>0</v>
      </c>
      <c r="AG51" s="48">
        <v>34</v>
      </c>
      <c r="AH51" s="48">
        <v>1</v>
      </c>
      <c r="AI51" s="48">
        <v>263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80</v>
      </c>
      <c r="AS51" s="48">
        <v>1074</v>
      </c>
      <c r="AT51" s="48">
        <v>35903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100</v>
      </c>
      <c r="BI51" s="48">
        <v>0</v>
      </c>
      <c r="BJ51" s="48">
        <v>0</v>
      </c>
      <c r="BK51" s="48">
        <v>334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5425</v>
      </c>
      <c r="BV51" s="48">
        <v>108</v>
      </c>
      <c r="BW51" s="48">
        <v>1850</v>
      </c>
      <c r="BX51" s="48">
        <v>297410</v>
      </c>
      <c r="BY51" s="48">
        <v>16737</v>
      </c>
      <c r="BZ51" s="48">
        <v>1765</v>
      </c>
      <c r="CA51" s="55">
        <v>0</v>
      </c>
      <c r="CB51" s="49">
        <v>379912</v>
      </c>
      <c r="CC51" s="61">
        <v>280133</v>
      </c>
      <c r="CD51" s="48">
        <v>0</v>
      </c>
      <c r="CE51" s="48">
        <v>0</v>
      </c>
      <c r="CF51" s="48">
        <v>0</v>
      </c>
      <c r="CG51" s="48">
        <v>-43428</v>
      </c>
      <c r="CH51" s="55">
        <v>36136</v>
      </c>
      <c r="CI51" s="49">
        <v>652753</v>
      </c>
    </row>
    <row r="52" spans="1:87" ht="19.5" x14ac:dyDescent="0.25">
      <c r="A52" s="30" t="s">
        <v>748</v>
      </c>
      <c r="B52" s="42" t="s">
        <v>43</v>
      </c>
      <c r="C52" s="43" t="s">
        <v>154</v>
      </c>
      <c r="D52" s="51">
        <v>35</v>
      </c>
      <c r="E52" s="48">
        <v>9</v>
      </c>
      <c r="F52" s="48">
        <v>192</v>
      </c>
      <c r="G52" s="48">
        <v>41</v>
      </c>
      <c r="H52" s="48">
        <v>535</v>
      </c>
      <c r="I52" s="48">
        <v>0</v>
      </c>
      <c r="J52" s="48">
        <v>48</v>
      </c>
      <c r="K52" s="48">
        <v>37</v>
      </c>
      <c r="L52" s="48">
        <v>0</v>
      </c>
      <c r="M52" s="48">
        <v>45</v>
      </c>
      <c r="N52" s="48">
        <v>0</v>
      </c>
      <c r="O52" s="48">
        <v>57</v>
      </c>
      <c r="P52" s="48">
        <v>776</v>
      </c>
      <c r="Q52" s="48">
        <v>0</v>
      </c>
      <c r="R52" s="48">
        <v>365</v>
      </c>
      <c r="S52" s="48">
        <v>36</v>
      </c>
      <c r="T52" s="48">
        <v>0</v>
      </c>
      <c r="U52" s="48">
        <v>63</v>
      </c>
      <c r="V52" s="48">
        <v>235</v>
      </c>
      <c r="W52" s="48">
        <v>3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5</v>
      </c>
      <c r="AI52" s="48">
        <v>0</v>
      </c>
      <c r="AJ52" s="48">
        <v>0</v>
      </c>
      <c r="AK52" s="48">
        <v>0</v>
      </c>
      <c r="AL52" s="48">
        <v>0</v>
      </c>
      <c r="AM52" s="48">
        <v>1194</v>
      </c>
      <c r="AN52" s="48">
        <v>464</v>
      </c>
      <c r="AO52" s="48">
        <v>383</v>
      </c>
      <c r="AP52" s="48">
        <v>6</v>
      </c>
      <c r="AQ52" s="48">
        <v>1214</v>
      </c>
      <c r="AR52" s="48">
        <v>0</v>
      </c>
      <c r="AS52" s="48">
        <v>9321</v>
      </c>
      <c r="AT52" s="48">
        <v>39</v>
      </c>
      <c r="AU52" s="48">
        <v>3595</v>
      </c>
      <c r="AV52" s="48">
        <v>1855</v>
      </c>
      <c r="AW52" s="48">
        <v>83</v>
      </c>
      <c r="AX52" s="48">
        <v>0</v>
      </c>
      <c r="AY52" s="48">
        <v>142</v>
      </c>
      <c r="AZ52" s="48">
        <v>19</v>
      </c>
      <c r="BA52" s="48">
        <v>153</v>
      </c>
      <c r="BB52" s="48">
        <v>992</v>
      </c>
      <c r="BC52" s="48">
        <v>898</v>
      </c>
      <c r="BD52" s="48">
        <v>6087</v>
      </c>
      <c r="BE52" s="48">
        <v>0</v>
      </c>
      <c r="BF52" s="48">
        <v>0</v>
      </c>
      <c r="BG52" s="48">
        <v>562</v>
      </c>
      <c r="BH52" s="48">
        <v>2658</v>
      </c>
      <c r="BI52" s="48">
        <v>2929</v>
      </c>
      <c r="BJ52" s="48">
        <v>52426</v>
      </c>
      <c r="BK52" s="48">
        <v>52687</v>
      </c>
      <c r="BL52" s="48">
        <v>12</v>
      </c>
      <c r="BM52" s="48">
        <v>0</v>
      </c>
      <c r="BN52" s="48">
        <v>0</v>
      </c>
      <c r="BO52" s="48">
        <v>41</v>
      </c>
      <c r="BP52" s="48">
        <v>0</v>
      </c>
      <c r="BQ52" s="48">
        <v>0</v>
      </c>
      <c r="BR52" s="48">
        <v>0</v>
      </c>
      <c r="BS52" s="48">
        <v>0</v>
      </c>
      <c r="BT52" s="48">
        <v>702</v>
      </c>
      <c r="BU52" s="48">
        <v>100</v>
      </c>
      <c r="BV52" s="48">
        <v>0</v>
      </c>
      <c r="BW52" s="48">
        <v>31</v>
      </c>
      <c r="BX52" s="48">
        <v>0</v>
      </c>
      <c r="BY52" s="48">
        <v>9124</v>
      </c>
      <c r="BZ52" s="48">
        <v>0</v>
      </c>
      <c r="CA52" s="55">
        <v>0</v>
      </c>
      <c r="CB52" s="49">
        <v>150199</v>
      </c>
      <c r="CC52" s="61">
        <v>62364</v>
      </c>
      <c r="CD52" s="48">
        <v>0</v>
      </c>
      <c r="CE52" s="48">
        <v>0</v>
      </c>
      <c r="CF52" s="48">
        <v>0</v>
      </c>
      <c r="CG52" s="48">
        <v>8009</v>
      </c>
      <c r="CH52" s="55">
        <v>67731</v>
      </c>
      <c r="CI52" s="49">
        <v>288303</v>
      </c>
    </row>
    <row r="53" spans="1:87" ht="19.5" x14ac:dyDescent="0.25">
      <c r="A53" s="30" t="s">
        <v>749</v>
      </c>
      <c r="B53" s="42" t="s">
        <v>44</v>
      </c>
      <c r="C53" s="43" t="s">
        <v>155</v>
      </c>
      <c r="D53" s="51">
        <v>19549</v>
      </c>
      <c r="E53" s="48">
        <v>5569</v>
      </c>
      <c r="F53" s="48">
        <v>21027</v>
      </c>
      <c r="G53" s="48">
        <v>2933</v>
      </c>
      <c r="H53" s="48">
        <v>329071</v>
      </c>
      <c r="I53" s="48">
        <v>87491</v>
      </c>
      <c r="J53" s="48">
        <v>1320</v>
      </c>
      <c r="K53" s="48">
        <v>7050</v>
      </c>
      <c r="L53" s="48">
        <v>10140</v>
      </c>
      <c r="M53" s="48">
        <v>9192</v>
      </c>
      <c r="N53" s="48">
        <v>445</v>
      </c>
      <c r="O53" s="48">
        <v>7776</v>
      </c>
      <c r="P53" s="48">
        <v>10091</v>
      </c>
      <c r="Q53" s="48">
        <v>13</v>
      </c>
      <c r="R53" s="48">
        <v>1647</v>
      </c>
      <c r="S53" s="48">
        <v>163</v>
      </c>
      <c r="T53" s="48">
        <v>13264</v>
      </c>
      <c r="U53" s="48">
        <v>16469</v>
      </c>
      <c r="V53" s="48">
        <v>1416</v>
      </c>
      <c r="W53" s="48">
        <v>2289</v>
      </c>
      <c r="X53" s="48">
        <v>66075</v>
      </c>
      <c r="Y53" s="48">
        <v>7739</v>
      </c>
      <c r="Z53" s="48">
        <v>2326</v>
      </c>
      <c r="AA53" s="48">
        <v>979</v>
      </c>
      <c r="AB53" s="48">
        <v>11296</v>
      </c>
      <c r="AC53" s="48">
        <v>5305</v>
      </c>
      <c r="AD53" s="48">
        <v>503</v>
      </c>
      <c r="AE53" s="48">
        <v>11810</v>
      </c>
      <c r="AF53" s="48">
        <v>31614</v>
      </c>
      <c r="AG53" s="48">
        <v>2652</v>
      </c>
      <c r="AH53" s="48">
        <v>45928</v>
      </c>
      <c r="AI53" s="48">
        <v>23019</v>
      </c>
      <c r="AJ53" s="48">
        <v>0</v>
      </c>
      <c r="AK53" s="48">
        <v>8185</v>
      </c>
      <c r="AL53" s="48">
        <v>1273</v>
      </c>
      <c r="AM53" s="48">
        <v>1052</v>
      </c>
      <c r="AN53" s="48">
        <v>4932</v>
      </c>
      <c r="AO53" s="48">
        <v>14107</v>
      </c>
      <c r="AP53" s="48">
        <v>2970</v>
      </c>
      <c r="AQ53" s="48">
        <v>17096</v>
      </c>
      <c r="AR53" s="48">
        <v>13183</v>
      </c>
      <c r="AS53" s="48">
        <v>8167</v>
      </c>
      <c r="AT53" s="48">
        <v>6160</v>
      </c>
      <c r="AU53" s="48">
        <v>726</v>
      </c>
      <c r="AV53" s="48">
        <v>85309</v>
      </c>
      <c r="AW53" s="48">
        <v>5063</v>
      </c>
      <c r="AX53" s="48">
        <v>1176</v>
      </c>
      <c r="AY53" s="48">
        <v>160</v>
      </c>
      <c r="AZ53" s="48">
        <v>11029</v>
      </c>
      <c r="BA53" s="48">
        <v>401</v>
      </c>
      <c r="BB53" s="48">
        <v>10297</v>
      </c>
      <c r="BC53" s="48">
        <v>2876</v>
      </c>
      <c r="BD53" s="48">
        <v>2059</v>
      </c>
      <c r="BE53" s="48">
        <v>14570</v>
      </c>
      <c r="BF53" s="48">
        <v>0</v>
      </c>
      <c r="BG53" s="48">
        <v>1354</v>
      </c>
      <c r="BH53" s="48">
        <v>2258</v>
      </c>
      <c r="BI53" s="48">
        <v>6930</v>
      </c>
      <c r="BJ53" s="48">
        <v>705006</v>
      </c>
      <c r="BK53" s="48">
        <v>11093</v>
      </c>
      <c r="BL53" s="48">
        <v>2137</v>
      </c>
      <c r="BM53" s="48">
        <v>1165</v>
      </c>
      <c r="BN53" s="48">
        <v>9714</v>
      </c>
      <c r="BO53" s="48">
        <v>0</v>
      </c>
      <c r="BP53" s="48">
        <v>3125</v>
      </c>
      <c r="BQ53" s="48">
        <v>0</v>
      </c>
      <c r="BR53" s="48">
        <v>0</v>
      </c>
      <c r="BS53" s="48">
        <v>0</v>
      </c>
      <c r="BT53" s="48">
        <v>24510</v>
      </c>
      <c r="BU53" s="48">
        <v>0</v>
      </c>
      <c r="BV53" s="48">
        <v>2546</v>
      </c>
      <c r="BW53" s="48">
        <v>0</v>
      </c>
      <c r="BX53" s="48">
        <v>2848</v>
      </c>
      <c r="BY53" s="48">
        <v>0</v>
      </c>
      <c r="BZ53" s="48">
        <v>7224</v>
      </c>
      <c r="CA53" s="55">
        <v>0</v>
      </c>
      <c r="CB53" s="49">
        <v>1746862</v>
      </c>
      <c r="CC53" s="61">
        <v>58742</v>
      </c>
      <c r="CD53" s="48">
        <v>0</v>
      </c>
      <c r="CE53" s="48">
        <v>0</v>
      </c>
      <c r="CF53" s="48">
        <v>0</v>
      </c>
      <c r="CG53" s="48">
        <v>25235</v>
      </c>
      <c r="CH53" s="55">
        <v>108514</v>
      </c>
      <c r="CI53" s="49">
        <v>1939353</v>
      </c>
    </row>
    <row r="54" spans="1:87" ht="19.5" x14ac:dyDescent="0.25">
      <c r="A54" s="30" t="s">
        <v>750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107</v>
      </c>
      <c r="Q54" s="48">
        <v>0</v>
      </c>
      <c r="R54" s="48">
        <v>361</v>
      </c>
      <c r="S54" s="48">
        <v>34</v>
      </c>
      <c r="T54" s="48">
        <v>0</v>
      </c>
      <c r="U54" s="48">
        <v>1613</v>
      </c>
      <c r="V54" s="48">
        <v>0</v>
      </c>
      <c r="W54" s="48">
        <v>0</v>
      </c>
      <c r="X54" s="48">
        <v>681</v>
      </c>
      <c r="Y54" s="48">
        <v>0</v>
      </c>
      <c r="Z54" s="48">
        <v>0</v>
      </c>
      <c r="AA54" s="48">
        <v>0</v>
      </c>
      <c r="AB54" s="48">
        <v>9</v>
      </c>
      <c r="AC54" s="48">
        <v>0</v>
      </c>
      <c r="AD54" s="48">
        <v>138</v>
      </c>
      <c r="AE54" s="48">
        <v>0</v>
      </c>
      <c r="AF54" s="48">
        <v>6032</v>
      </c>
      <c r="AG54" s="48">
        <v>3148</v>
      </c>
      <c r="AH54" s="48">
        <v>22197</v>
      </c>
      <c r="AI54" s="48">
        <v>27159</v>
      </c>
      <c r="AJ54" s="48">
        <v>0</v>
      </c>
      <c r="AK54" s="48">
        <v>0</v>
      </c>
      <c r="AL54" s="48">
        <v>0</v>
      </c>
      <c r="AM54" s="48">
        <v>0</v>
      </c>
      <c r="AN54" s="48">
        <v>851</v>
      </c>
      <c r="AO54" s="48">
        <v>0</v>
      </c>
      <c r="AP54" s="48">
        <v>296</v>
      </c>
      <c r="AQ54" s="48">
        <v>172</v>
      </c>
      <c r="AR54" s="48">
        <v>289</v>
      </c>
      <c r="AS54" s="48">
        <v>433</v>
      </c>
      <c r="AT54" s="48">
        <v>386</v>
      </c>
      <c r="AU54" s="48">
        <v>0</v>
      </c>
      <c r="AV54" s="48">
        <v>165</v>
      </c>
      <c r="AW54" s="48">
        <v>5453</v>
      </c>
      <c r="AX54" s="48">
        <v>1316</v>
      </c>
      <c r="AY54" s="48">
        <v>0</v>
      </c>
      <c r="AZ54" s="48">
        <v>7999</v>
      </c>
      <c r="BA54" s="48">
        <v>265</v>
      </c>
      <c r="BB54" s="48">
        <v>9562</v>
      </c>
      <c r="BC54" s="48">
        <v>265</v>
      </c>
      <c r="BD54" s="48">
        <v>5700</v>
      </c>
      <c r="BE54" s="48">
        <v>2120</v>
      </c>
      <c r="BF54" s="48">
        <v>120</v>
      </c>
      <c r="BG54" s="48">
        <v>671</v>
      </c>
      <c r="BH54" s="48">
        <v>297</v>
      </c>
      <c r="BI54" s="48">
        <v>222057</v>
      </c>
      <c r="BJ54" s="48">
        <v>2830</v>
      </c>
      <c r="BK54" s="48">
        <v>9129</v>
      </c>
      <c r="BL54" s="48">
        <v>0</v>
      </c>
      <c r="BM54" s="48">
        <v>1373</v>
      </c>
      <c r="BN54" s="48">
        <v>520</v>
      </c>
      <c r="BO54" s="48">
        <v>275</v>
      </c>
      <c r="BP54" s="48">
        <v>0</v>
      </c>
      <c r="BQ54" s="48">
        <v>0</v>
      </c>
      <c r="BR54" s="48">
        <v>0</v>
      </c>
      <c r="BS54" s="48">
        <v>0</v>
      </c>
      <c r="BT54" s="48">
        <v>9684</v>
      </c>
      <c r="BU54" s="48">
        <v>0</v>
      </c>
      <c r="BV54" s="48">
        <v>2144</v>
      </c>
      <c r="BW54" s="48">
        <v>0</v>
      </c>
      <c r="BX54" s="48">
        <v>2252</v>
      </c>
      <c r="BY54" s="48">
        <v>0</v>
      </c>
      <c r="BZ54" s="48">
        <v>3064</v>
      </c>
      <c r="CA54" s="55">
        <v>0</v>
      </c>
      <c r="CB54" s="49">
        <v>351167</v>
      </c>
      <c r="CC54" s="61">
        <v>18750</v>
      </c>
      <c r="CD54" s="48">
        <v>0</v>
      </c>
      <c r="CE54" s="48">
        <v>0</v>
      </c>
      <c r="CF54" s="48">
        <v>0</v>
      </c>
      <c r="CG54" s="48">
        <v>11934</v>
      </c>
      <c r="CH54" s="55">
        <v>58653</v>
      </c>
      <c r="CI54" s="49">
        <v>440504</v>
      </c>
    </row>
    <row r="55" spans="1:87" ht="19.5" x14ac:dyDescent="0.25">
      <c r="A55" s="30" t="s">
        <v>751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107</v>
      </c>
      <c r="Q55" s="48">
        <v>1</v>
      </c>
      <c r="R55" s="48">
        <v>2542</v>
      </c>
      <c r="S55" s="48">
        <v>250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167</v>
      </c>
      <c r="AR55" s="48">
        <v>0</v>
      </c>
      <c r="AS55" s="48">
        <v>129</v>
      </c>
      <c r="AT55" s="48">
        <v>0</v>
      </c>
      <c r="AU55" s="48">
        <v>0</v>
      </c>
      <c r="AV55" s="48">
        <v>0</v>
      </c>
      <c r="AW55" s="48">
        <v>4104</v>
      </c>
      <c r="AX55" s="48">
        <v>110808</v>
      </c>
      <c r="AY55" s="48">
        <v>544</v>
      </c>
      <c r="AZ55" s="48">
        <v>1982</v>
      </c>
      <c r="BA55" s="48">
        <v>0</v>
      </c>
      <c r="BB55" s="48">
        <v>0</v>
      </c>
      <c r="BC55" s="48">
        <v>21</v>
      </c>
      <c r="BD55" s="48">
        <v>0</v>
      </c>
      <c r="BE55" s="48">
        <v>695</v>
      </c>
      <c r="BF55" s="48">
        <v>391</v>
      </c>
      <c r="BG55" s="48">
        <v>0</v>
      </c>
      <c r="BH55" s="48">
        <v>0</v>
      </c>
      <c r="BI55" s="48">
        <v>1256991</v>
      </c>
      <c r="BJ55" s="48">
        <v>0</v>
      </c>
      <c r="BK55" s="48">
        <v>10742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49">
        <v>1389474</v>
      </c>
      <c r="CC55" s="61">
        <v>0</v>
      </c>
      <c r="CD55" s="48">
        <v>0</v>
      </c>
      <c r="CE55" s="48">
        <v>0</v>
      </c>
      <c r="CF55" s="48">
        <v>0</v>
      </c>
      <c r="CG55" s="48">
        <v>-35323</v>
      </c>
      <c r="CH55" s="55">
        <v>35482</v>
      </c>
      <c r="CI55" s="49">
        <v>1389633</v>
      </c>
    </row>
    <row r="56" spans="1:87" ht="19.5" x14ac:dyDescent="0.25">
      <c r="A56" s="30" t="s">
        <v>752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5593</v>
      </c>
      <c r="M56" s="48">
        <v>3931</v>
      </c>
      <c r="N56" s="48">
        <v>1172</v>
      </c>
      <c r="O56" s="48">
        <v>0</v>
      </c>
      <c r="P56" s="48">
        <v>7467</v>
      </c>
      <c r="Q56" s="48">
        <v>0</v>
      </c>
      <c r="R56" s="48">
        <v>239329</v>
      </c>
      <c r="S56" s="48">
        <v>22886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15</v>
      </c>
      <c r="AL56" s="48">
        <v>0</v>
      </c>
      <c r="AM56" s="48">
        <v>0</v>
      </c>
      <c r="AN56" s="48">
        <v>4475</v>
      </c>
      <c r="AO56" s="48">
        <v>0</v>
      </c>
      <c r="AP56" s="48">
        <v>805</v>
      </c>
      <c r="AQ56" s="48">
        <v>12061</v>
      </c>
      <c r="AR56" s="48">
        <v>0</v>
      </c>
      <c r="AS56" s="48">
        <v>0</v>
      </c>
      <c r="AT56" s="48">
        <v>0</v>
      </c>
      <c r="AU56" s="48">
        <v>220</v>
      </c>
      <c r="AV56" s="48">
        <v>915</v>
      </c>
      <c r="AW56" s="48">
        <v>0</v>
      </c>
      <c r="AX56" s="48">
        <v>12734</v>
      </c>
      <c r="AY56" s="48">
        <v>131007</v>
      </c>
      <c r="AZ56" s="48">
        <v>135805</v>
      </c>
      <c r="BA56" s="48">
        <v>24024</v>
      </c>
      <c r="BB56" s="48">
        <v>144210</v>
      </c>
      <c r="BC56" s="48">
        <v>33237</v>
      </c>
      <c r="BD56" s="48">
        <v>5056</v>
      </c>
      <c r="BE56" s="48">
        <v>17285</v>
      </c>
      <c r="BF56" s="48">
        <v>3542</v>
      </c>
      <c r="BG56" s="48">
        <v>1905</v>
      </c>
      <c r="BH56" s="48">
        <v>0</v>
      </c>
      <c r="BI56" s="48">
        <v>770955</v>
      </c>
      <c r="BJ56" s="48">
        <v>0</v>
      </c>
      <c r="BK56" s="48">
        <v>15772</v>
      </c>
      <c r="BL56" s="48">
        <v>0</v>
      </c>
      <c r="BM56" s="48">
        <v>0</v>
      </c>
      <c r="BN56" s="48">
        <v>0</v>
      </c>
      <c r="BO56" s="48">
        <v>717</v>
      </c>
      <c r="BP56" s="48">
        <v>3539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49">
        <v>1598657</v>
      </c>
      <c r="CC56" s="61">
        <v>0</v>
      </c>
      <c r="CD56" s="48">
        <v>0</v>
      </c>
      <c r="CE56" s="48">
        <v>0</v>
      </c>
      <c r="CF56" s="48">
        <v>1297</v>
      </c>
      <c r="CG56" s="48">
        <v>-12756</v>
      </c>
      <c r="CH56" s="55">
        <v>173025</v>
      </c>
      <c r="CI56" s="49">
        <v>1760223</v>
      </c>
    </row>
    <row r="57" spans="1:87" ht="19.5" x14ac:dyDescent="0.25">
      <c r="A57" s="30" t="s">
        <v>753</v>
      </c>
      <c r="B57" s="42" t="s">
        <v>48</v>
      </c>
      <c r="C57" s="43" t="s">
        <v>159</v>
      </c>
      <c r="D57" s="51">
        <v>694</v>
      </c>
      <c r="E57" s="48">
        <v>701</v>
      </c>
      <c r="F57" s="48">
        <v>3763</v>
      </c>
      <c r="G57" s="48">
        <v>14</v>
      </c>
      <c r="H57" s="48">
        <v>3756</v>
      </c>
      <c r="I57" s="48">
        <v>830</v>
      </c>
      <c r="J57" s="48">
        <v>104</v>
      </c>
      <c r="K57" s="48">
        <v>289</v>
      </c>
      <c r="L57" s="48">
        <v>1197</v>
      </c>
      <c r="M57" s="48">
        <v>0</v>
      </c>
      <c r="N57" s="48">
        <v>0</v>
      </c>
      <c r="O57" s="48">
        <v>20762</v>
      </c>
      <c r="P57" s="48">
        <v>13117</v>
      </c>
      <c r="Q57" s="48">
        <v>971</v>
      </c>
      <c r="R57" s="48">
        <v>144583</v>
      </c>
      <c r="S57" s="48">
        <v>21937</v>
      </c>
      <c r="T57" s="48">
        <v>7897</v>
      </c>
      <c r="U57" s="48">
        <v>42603</v>
      </c>
      <c r="V57" s="48">
        <v>1204</v>
      </c>
      <c r="W57" s="48">
        <v>258</v>
      </c>
      <c r="X57" s="48">
        <v>3962</v>
      </c>
      <c r="Y57" s="48">
        <v>1669</v>
      </c>
      <c r="Z57" s="48">
        <v>467</v>
      </c>
      <c r="AA57" s="48">
        <v>465</v>
      </c>
      <c r="AB57" s="48">
        <v>1732</v>
      </c>
      <c r="AC57" s="48">
        <v>359</v>
      </c>
      <c r="AD57" s="48">
        <v>229</v>
      </c>
      <c r="AE57" s="48">
        <v>6472</v>
      </c>
      <c r="AF57" s="48">
        <v>22761</v>
      </c>
      <c r="AG57" s="48">
        <v>1076</v>
      </c>
      <c r="AH57" s="48">
        <v>10762</v>
      </c>
      <c r="AI57" s="48">
        <v>6730</v>
      </c>
      <c r="AJ57" s="48">
        <v>0</v>
      </c>
      <c r="AK57" s="48">
        <v>4328</v>
      </c>
      <c r="AL57" s="48">
        <v>36931</v>
      </c>
      <c r="AM57" s="48">
        <v>2066</v>
      </c>
      <c r="AN57" s="48">
        <v>14572</v>
      </c>
      <c r="AO57" s="48">
        <v>14374</v>
      </c>
      <c r="AP57" s="48">
        <v>3442</v>
      </c>
      <c r="AQ57" s="48">
        <v>20882</v>
      </c>
      <c r="AR57" s="48">
        <v>3495</v>
      </c>
      <c r="AS57" s="48">
        <v>4115</v>
      </c>
      <c r="AT57" s="48">
        <v>1282</v>
      </c>
      <c r="AU57" s="48">
        <v>874</v>
      </c>
      <c r="AV57" s="48">
        <v>10725</v>
      </c>
      <c r="AW57" s="48">
        <v>2295</v>
      </c>
      <c r="AX57" s="48">
        <v>6605</v>
      </c>
      <c r="AY57" s="48">
        <v>16212</v>
      </c>
      <c r="AZ57" s="48">
        <v>66808</v>
      </c>
      <c r="BA57" s="48">
        <v>929</v>
      </c>
      <c r="BB57" s="48">
        <v>4750</v>
      </c>
      <c r="BC57" s="48">
        <v>4795</v>
      </c>
      <c r="BD57" s="48">
        <v>4792</v>
      </c>
      <c r="BE57" s="48">
        <v>17266</v>
      </c>
      <c r="BF57" s="48">
        <v>13928</v>
      </c>
      <c r="BG57" s="48">
        <v>11957</v>
      </c>
      <c r="BH57" s="48">
        <v>12569</v>
      </c>
      <c r="BI57" s="48">
        <v>463161</v>
      </c>
      <c r="BJ57" s="48">
        <v>0</v>
      </c>
      <c r="BK57" s="48">
        <v>25195</v>
      </c>
      <c r="BL57" s="48">
        <v>25</v>
      </c>
      <c r="BM57" s="48">
        <v>257</v>
      </c>
      <c r="BN57" s="48">
        <v>6860</v>
      </c>
      <c r="BO57" s="48">
        <v>0</v>
      </c>
      <c r="BP57" s="48">
        <v>2471</v>
      </c>
      <c r="BQ57" s="48">
        <v>46</v>
      </c>
      <c r="BR57" s="48">
        <v>42</v>
      </c>
      <c r="BS57" s="48">
        <v>0</v>
      </c>
      <c r="BT57" s="48">
        <v>19411</v>
      </c>
      <c r="BU57" s="48">
        <v>198</v>
      </c>
      <c r="BV57" s="48">
        <v>3143</v>
      </c>
      <c r="BW57" s="48">
        <v>10</v>
      </c>
      <c r="BX57" s="48">
        <v>8465</v>
      </c>
      <c r="BY57" s="48">
        <v>973</v>
      </c>
      <c r="BZ57" s="48">
        <v>1142</v>
      </c>
      <c r="CA57" s="55">
        <v>0</v>
      </c>
      <c r="CB57" s="49">
        <v>1132755</v>
      </c>
      <c r="CC57" s="61">
        <v>707282</v>
      </c>
      <c r="CD57" s="48">
        <v>0</v>
      </c>
      <c r="CE57" s="48">
        <v>0</v>
      </c>
      <c r="CF57" s="48">
        <v>523811</v>
      </c>
      <c r="CG57" s="48">
        <v>15503</v>
      </c>
      <c r="CH57" s="55">
        <v>55557</v>
      </c>
      <c r="CI57" s="49">
        <v>2434908</v>
      </c>
    </row>
    <row r="58" spans="1:87" ht="19.5" x14ac:dyDescent="0.25">
      <c r="A58" s="30" t="s">
        <v>754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1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3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48">
        <v>79</v>
      </c>
      <c r="BD58" s="48">
        <v>2560</v>
      </c>
      <c r="BE58" s="48">
        <v>0</v>
      </c>
      <c r="BF58" s="48">
        <v>0</v>
      </c>
      <c r="BG58" s="48">
        <v>123</v>
      </c>
      <c r="BH58" s="48">
        <v>214</v>
      </c>
      <c r="BI58" s="48">
        <v>1054</v>
      </c>
      <c r="BJ58" s="48">
        <v>0</v>
      </c>
      <c r="BK58" s="48">
        <v>827</v>
      </c>
      <c r="BL58" s="48">
        <v>146</v>
      </c>
      <c r="BM58" s="48">
        <v>122</v>
      </c>
      <c r="BN58" s="48">
        <v>0</v>
      </c>
      <c r="BO58" s="48">
        <v>1054</v>
      </c>
      <c r="BP58" s="48">
        <v>4490</v>
      </c>
      <c r="BQ58" s="48">
        <v>217</v>
      </c>
      <c r="BR58" s="48">
        <v>331</v>
      </c>
      <c r="BS58" s="48">
        <v>0</v>
      </c>
      <c r="BT58" s="48">
        <v>10213</v>
      </c>
      <c r="BU58" s="48">
        <v>6500</v>
      </c>
      <c r="BV58" s="48">
        <v>1132</v>
      </c>
      <c r="BW58" s="48">
        <v>495</v>
      </c>
      <c r="BX58" s="48">
        <v>198</v>
      </c>
      <c r="BY58" s="48">
        <v>144</v>
      </c>
      <c r="BZ58" s="48">
        <v>0</v>
      </c>
      <c r="CA58" s="55">
        <v>0</v>
      </c>
      <c r="CB58" s="49">
        <v>29903</v>
      </c>
      <c r="CC58" s="61">
        <v>142881</v>
      </c>
      <c r="CD58" s="48">
        <v>0</v>
      </c>
      <c r="CE58" s="48">
        <v>0</v>
      </c>
      <c r="CF58" s="48">
        <v>129825</v>
      </c>
      <c r="CG58" s="48">
        <v>19715</v>
      </c>
      <c r="CH58" s="55">
        <v>28044</v>
      </c>
      <c r="CI58" s="49">
        <v>350368</v>
      </c>
    </row>
    <row r="59" spans="1:87" ht="19.5" x14ac:dyDescent="0.25">
      <c r="A59" s="30" t="s">
        <v>755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17</v>
      </c>
      <c r="O59" s="48">
        <v>1204</v>
      </c>
      <c r="P59" s="48">
        <v>0</v>
      </c>
      <c r="Q59" s="48">
        <v>0</v>
      </c>
      <c r="R59" s="48">
        <v>291</v>
      </c>
      <c r="S59" s="48">
        <v>30</v>
      </c>
      <c r="T59" s="48">
        <v>0</v>
      </c>
      <c r="U59" s="48">
        <v>726</v>
      </c>
      <c r="V59" s="48">
        <v>18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14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509</v>
      </c>
      <c r="AQ59" s="48">
        <v>0</v>
      </c>
      <c r="AR59" s="48">
        <v>0</v>
      </c>
      <c r="AS59" s="48">
        <v>0</v>
      </c>
      <c r="AT59" s="48">
        <v>0</v>
      </c>
      <c r="AU59" s="48">
        <v>22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973</v>
      </c>
      <c r="BB59" s="48">
        <v>0</v>
      </c>
      <c r="BC59" s="48">
        <v>0</v>
      </c>
      <c r="BD59" s="48">
        <v>0</v>
      </c>
      <c r="BE59" s="48">
        <v>0</v>
      </c>
      <c r="BF59" s="48">
        <v>0</v>
      </c>
      <c r="BG59" s="48">
        <v>1</v>
      </c>
      <c r="BH59" s="48">
        <v>0</v>
      </c>
      <c r="BI59" s="48">
        <v>18468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283</v>
      </c>
      <c r="BY59" s="48">
        <v>0</v>
      </c>
      <c r="BZ59" s="48">
        <v>0</v>
      </c>
      <c r="CA59" s="55">
        <v>0</v>
      </c>
      <c r="CB59" s="49">
        <v>22556</v>
      </c>
      <c r="CC59" s="61">
        <v>175975</v>
      </c>
      <c r="CD59" s="48">
        <v>0</v>
      </c>
      <c r="CE59" s="48">
        <v>0</v>
      </c>
      <c r="CF59" s="48">
        <v>607734</v>
      </c>
      <c r="CG59" s="48">
        <v>-7781</v>
      </c>
      <c r="CH59" s="55">
        <v>199184</v>
      </c>
      <c r="CI59" s="49">
        <v>997668</v>
      </c>
    </row>
    <row r="60" spans="1:87" ht="19.5" x14ac:dyDescent="0.25">
      <c r="A60" s="30" t="s">
        <v>756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917</v>
      </c>
      <c r="O60" s="48">
        <v>3689</v>
      </c>
      <c r="P60" s="48">
        <v>0</v>
      </c>
      <c r="Q60" s="48">
        <v>0</v>
      </c>
      <c r="R60" s="48">
        <v>6314</v>
      </c>
      <c r="S60" s="48">
        <v>614</v>
      </c>
      <c r="T60" s="48">
        <v>0</v>
      </c>
      <c r="U60" s="48">
        <v>775</v>
      </c>
      <c r="V60" s="48">
        <v>874</v>
      </c>
      <c r="W60" s="48">
        <v>0</v>
      </c>
      <c r="X60" s="48">
        <v>1059</v>
      </c>
      <c r="Y60" s="48">
        <v>0</v>
      </c>
      <c r="Z60" s="48">
        <v>0</v>
      </c>
      <c r="AA60" s="48">
        <v>363</v>
      </c>
      <c r="AB60" s="48">
        <v>0</v>
      </c>
      <c r="AC60" s="48">
        <v>0</v>
      </c>
      <c r="AD60" s="48">
        <v>0</v>
      </c>
      <c r="AE60" s="48">
        <v>1468</v>
      </c>
      <c r="AF60" s="48">
        <v>1427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357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578</v>
      </c>
      <c r="AV60" s="48">
        <v>0</v>
      </c>
      <c r="AW60" s="48">
        <v>0</v>
      </c>
      <c r="AX60" s="48">
        <v>0</v>
      </c>
      <c r="AY60" s="48">
        <v>234</v>
      </c>
      <c r="AZ60" s="48">
        <v>2657</v>
      </c>
      <c r="BA60" s="48">
        <v>1497</v>
      </c>
      <c r="BB60" s="48">
        <v>173</v>
      </c>
      <c r="BC60" s="48">
        <v>9150</v>
      </c>
      <c r="BD60" s="48">
        <v>6470</v>
      </c>
      <c r="BE60" s="48">
        <v>703</v>
      </c>
      <c r="BF60" s="48">
        <v>1146</v>
      </c>
      <c r="BG60" s="48">
        <v>0</v>
      </c>
      <c r="BH60" s="48">
        <v>0</v>
      </c>
      <c r="BI60" s="48">
        <v>4737</v>
      </c>
      <c r="BJ60" s="48">
        <v>0</v>
      </c>
      <c r="BK60" s="48">
        <v>0</v>
      </c>
      <c r="BL60" s="48">
        <v>0</v>
      </c>
      <c r="BM60" s="48">
        <v>0</v>
      </c>
      <c r="BN60" s="48">
        <v>1804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55">
        <v>0</v>
      </c>
      <c r="CB60" s="49">
        <v>47006</v>
      </c>
      <c r="CC60" s="61">
        <v>4577</v>
      </c>
      <c r="CD60" s="48">
        <v>0</v>
      </c>
      <c r="CE60" s="48">
        <v>0</v>
      </c>
      <c r="CF60" s="48">
        <v>120406</v>
      </c>
      <c r="CG60" s="48">
        <v>11849</v>
      </c>
      <c r="CH60" s="55">
        <v>62369</v>
      </c>
      <c r="CI60" s="49">
        <v>246207</v>
      </c>
    </row>
    <row r="61" spans="1:87" ht="19.5" x14ac:dyDescent="0.25">
      <c r="A61" s="30" t="s">
        <v>757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600</v>
      </c>
      <c r="P61" s="48">
        <v>18796</v>
      </c>
      <c r="Q61" s="48">
        <v>0</v>
      </c>
      <c r="R61" s="48">
        <v>1229</v>
      </c>
      <c r="S61" s="48">
        <v>122</v>
      </c>
      <c r="T61" s="48">
        <v>0</v>
      </c>
      <c r="U61" s="48">
        <v>147</v>
      </c>
      <c r="V61" s="48">
        <v>34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101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26915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5378</v>
      </c>
      <c r="BE61" s="48">
        <v>0</v>
      </c>
      <c r="BF61" s="48">
        <v>0</v>
      </c>
      <c r="BG61" s="48">
        <v>27</v>
      </c>
      <c r="BH61" s="48">
        <v>515</v>
      </c>
      <c r="BI61" s="48">
        <v>1254</v>
      </c>
      <c r="BJ61" s="48">
        <v>0</v>
      </c>
      <c r="BK61" s="48">
        <v>29647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152</v>
      </c>
      <c r="BW61" s="48">
        <v>0</v>
      </c>
      <c r="BX61" s="48">
        <v>89</v>
      </c>
      <c r="BY61" s="48">
        <v>0</v>
      </c>
      <c r="BZ61" s="48">
        <v>426</v>
      </c>
      <c r="CA61" s="55">
        <v>0</v>
      </c>
      <c r="CB61" s="49">
        <v>85432</v>
      </c>
      <c r="CC61" s="61">
        <v>452008</v>
      </c>
      <c r="CD61" s="48">
        <v>0</v>
      </c>
      <c r="CE61" s="48">
        <v>0</v>
      </c>
      <c r="CF61" s="48">
        <v>296809</v>
      </c>
      <c r="CG61" s="48">
        <v>92936</v>
      </c>
      <c r="CH61" s="55">
        <v>75380</v>
      </c>
      <c r="CI61" s="49">
        <v>1002565</v>
      </c>
    </row>
    <row r="62" spans="1:87" ht="19.5" x14ac:dyDescent="0.25">
      <c r="A62" s="30" t="s">
        <v>758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55</v>
      </c>
      <c r="Q62" s="48">
        <v>1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84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8653</v>
      </c>
      <c r="BE62" s="48">
        <v>15690</v>
      </c>
      <c r="BF62" s="48">
        <v>0</v>
      </c>
      <c r="BG62" s="48">
        <v>0</v>
      </c>
      <c r="BH62" s="48">
        <v>0</v>
      </c>
      <c r="BI62" s="48">
        <v>29794</v>
      </c>
      <c r="BJ62" s="48">
        <v>35416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6199</v>
      </c>
      <c r="BQ62" s="48">
        <v>1089</v>
      </c>
      <c r="BR62" s="48">
        <v>606</v>
      </c>
      <c r="BS62" s="48">
        <v>0</v>
      </c>
      <c r="BT62" s="48">
        <v>0</v>
      </c>
      <c r="BU62" s="48">
        <v>1180</v>
      </c>
      <c r="BV62" s="48">
        <v>0</v>
      </c>
      <c r="BW62" s="48">
        <v>14845</v>
      </c>
      <c r="BX62" s="48">
        <v>0</v>
      </c>
      <c r="BY62" s="48">
        <v>1043</v>
      </c>
      <c r="BZ62" s="48">
        <v>0</v>
      </c>
      <c r="CA62" s="55">
        <v>0</v>
      </c>
      <c r="CB62" s="49">
        <v>114655</v>
      </c>
      <c r="CC62" s="61">
        <v>658318</v>
      </c>
      <c r="CD62" s="48">
        <v>0</v>
      </c>
      <c r="CE62" s="48">
        <v>0</v>
      </c>
      <c r="CF62" s="48">
        <v>145520</v>
      </c>
      <c r="CG62" s="48">
        <v>-5480</v>
      </c>
      <c r="CH62" s="55">
        <v>18998</v>
      </c>
      <c r="CI62" s="49">
        <v>932011</v>
      </c>
    </row>
    <row r="63" spans="1:87" ht="19.5" x14ac:dyDescent="0.25">
      <c r="A63" s="30" t="s">
        <v>759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123</v>
      </c>
      <c r="P63" s="48">
        <v>0</v>
      </c>
      <c r="Q63" s="48">
        <v>0</v>
      </c>
      <c r="R63" s="48">
        <v>105</v>
      </c>
      <c r="S63" s="48">
        <v>11</v>
      </c>
      <c r="T63" s="48">
        <v>0</v>
      </c>
      <c r="U63" s="48">
        <v>1174</v>
      </c>
      <c r="V63" s="48">
        <v>0</v>
      </c>
      <c r="W63" s="48">
        <v>1</v>
      </c>
      <c r="X63" s="48">
        <v>31</v>
      </c>
      <c r="Y63" s="48">
        <v>2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109</v>
      </c>
      <c r="AF63" s="48">
        <v>42</v>
      </c>
      <c r="AG63" s="48">
        <v>0</v>
      </c>
      <c r="AH63" s="48">
        <v>0</v>
      </c>
      <c r="AI63" s="48">
        <v>75</v>
      </c>
      <c r="AJ63" s="48">
        <v>0</v>
      </c>
      <c r="AK63" s="48">
        <v>412</v>
      </c>
      <c r="AL63" s="48">
        <v>3615</v>
      </c>
      <c r="AM63" s="48">
        <v>9</v>
      </c>
      <c r="AN63" s="48">
        <v>0</v>
      </c>
      <c r="AO63" s="48">
        <v>2</v>
      </c>
      <c r="AP63" s="48">
        <v>1095</v>
      </c>
      <c r="AQ63" s="48">
        <v>0</v>
      </c>
      <c r="AR63" s="48">
        <v>214</v>
      </c>
      <c r="AS63" s="48">
        <v>524</v>
      </c>
      <c r="AT63" s="48">
        <v>100</v>
      </c>
      <c r="AU63" s="48">
        <v>0</v>
      </c>
      <c r="AV63" s="48">
        <v>111</v>
      </c>
      <c r="AW63" s="48">
        <v>22</v>
      </c>
      <c r="AX63" s="48">
        <v>197</v>
      </c>
      <c r="AY63" s="48">
        <v>97</v>
      </c>
      <c r="AZ63" s="48">
        <v>21</v>
      </c>
      <c r="BA63" s="48">
        <v>404</v>
      </c>
      <c r="BB63" s="48">
        <v>355</v>
      </c>
      <c r="BC63" s="48">
        <v>335</v>
      </c>
      <c r="BD63" s="48">
        <v>44</v>
      </c>
      <c r="BE63" s="48">
        <v>821</v>
      </c>
      <c r="BF63" s="48">
        <v>3820</v>
      </c>
      <c r="BG63" s="48">
        <v>0</v>
      </c>
      <c r="BH63" s="48">
        <v>539</v>
      </c>
      <c r="BI63" s="48">
        <v>1915</v>
      </c>
      <c r="BJ63" s="48">
        <v>83083</v>
      </c>
      <c r="BK63" s="48">
        <v>1481</v>
      </c>
      <c r="BL63" s="48">
        <v>51</v>
      </c>
      <c r="BM63" s="48">
        <v>0</v>
      </c>
      <c r="BN63" s="48">
        <v>0</v>
      </c>
      <c r="BO63" s="48">
        <v>2312</v>
      </c>
      <c r="BP63" s="48">
        <v>588</v>
      </c>
      <c r="BQ63" s="48">
        <v>0</v>
      </c>
      <c r="BR63" s="48">
        <v>73</v>
      </c>
      <c r="BS63" s="48">
        <v>0</v>
      </c>
      <c r="BT63" s="48">
        <v>10149</v>
      </c>
      <c r="BU63" s="48">
        <v>20690</v>
      </c>
      <c r="BV63" s="48">
        <v>2996</v>
      </c>
      <c r="BW63" s="48">
        <v>2828</v>
      </c>
      <c r="BX63" s="48">
        <v>9370</v>
      </c>
      <c r="BY63" s="48">
        <v>14149</v>
      </c>
      <c r="BZ63" s="48">
        <v>11703</v>
      </c>
      <c r="CA63" s="55">
        <v>0</v>
      </c>
      <c r="CB63" s="49">
        <v>175798</v>
      </c>
      <c r="CC63" s="61">
        <v>98113</v>
      </c>
      <c r="CD63" s="48">
        <v>0</v>
      </c>
      <c r="CE63" s="48">
        <v>0</v>
      </c>
      <c r="CF63" s="48">
        <v>3501</v>
      </c>
      <c r="CG63" s="48">
        <v>-5998</v>
      </c>
      <c r="CH63" s="55">
        <v>60927</v>
      </c>
      <c r="CI63" s="49">
        <v>332341</v>
      </c>
    </row>
    <row r="64" spans="1:87" ht="19.5" x14ac:dyDescent="0.25">
      <c r="A64" s="30" t="s">
        <v>760</v>
      </c>
      <c r="B64" s="42" t="s">
        <v>55</v>
      </c>
      <c r="C64" s="43" t="s">
        <v>166</v>
      </c>
      <c r="D64" s="51">
        <v>5414</v>
      </c>
      <c r="E64" s="48">
        <v>6444</v>
      </c>
      <c r="F64" s="48">
        <v>2898</v>
      </c>
      <c r="G64" s="48">
        <v>3030</v>
      </c>
      <c r="H64" s="48">
        <v>14310</v>
      </c>
      <c r="I64" s="48">
        <v>11539</v>
      </c>
      <c r="J64" s="48">
        <v>3991</v>
      </c>
      <c r="K64" s="48">
        <v>8815</v>
      </c>
      <c r="L64" s="48">
        <v>2255</v>
      </c>
      <c r="M64" s="48">
        <v>24855</v>
      </c>
      <c r="N64" s="48">
        <v>1182</v>
      </c>
      <c r="O64" s="48">
        <v>24441</v>
      </c>
      <c r="P64" s="48">
        <v>8304</v>
      </c>
      <c r="Q64" s="48">
        <v>9650</v>
      </c>
      <c r="R64" s="48">
        <v>71917</v>
      </c>
      <c r="S64" s="48">
        <v>2803</v>
      </c>
      <c r="T64" s="48">
        <v>14783</v>
      </c>
      <c r="U64" s="48">
        <v>23367</v>
      </c>
      <c r="V64" s="48">
        <v>18549</v>
      </c>
      <c r="W64" s="48">
        <v>1827</v>
      </c>
      <c r="X64" s="48">
        <v>10263</v>
      </c>
      <c r="Y64" s="48">
        <v>9941</v>
      </c>
      <c r="Z64" s="48">
        <v>5556</v>
      </c>
      <c r="AA64" s="48">
        <v>393</v>
      </c>
      <c r="AB64" s="48">
        <v>2265</v>
      </c>
      <c r="AC64" s="48">
        <v>1497</v>
      </c>
      <c r="AD64" s="48">
        <v>5816</v>
      </c>
      <c r="AE64" s="48">
        <v>12388</v>
      </c>
      <c r="AF64" s="48">
        <v>13453</v>
      </c>
      <c r="AG64" s="48">
        <v>1471</v>
      </c>
      <c r="AH64" s="48">
        <v>4347</v>
      </c>
      <c r="AI64" s="48">
        <v>2737</v>
      </c>
      <c r="AJ64" s="48">
        <v>0</v>
      </c>
      <c r="AK64" s="48">
        <v>11101</v>
      </c>
      <c r="AL64" s="48">
        <v>15543</v>
      </c>
      <c r="AM64" s="48">
        <v>4030</v>
      </c>
      <c r="AN64" s="48">
        <v>4635</v>
      </c>
      <c r="AO64" s="48">
        <v>24600</v>
      </c>
      <c r="AP64" s="48">
        <v>6171</v>
      </c>
      <c r="AQ64" s="48">
        <v>13748</v>
      </c>
      <c r="AR64" s="48">
        <v>7224</v>
      </c>
      <c r="AS64" s="48">
        <v>5302</v>
      </c>
      <c r="AT64" s="48">
        <v>2713</v>
      </c>
      <c r="AU64" s="48">
        <v>3596</v>
      </c>
      <c r="AV64" s="48">
        <v>23548</v>
      </c>
      <c r="AW64" s="48">
        <v>11979</v>
      </c>
      <c r="AX64" s="48">
        <v>35581</v>
      </c>
      <c r="AY64" s="48">
        <v>51437</v>
      </c>
      <c r="AZ64" s="48">
        <v>6812</v>
      </c>
      <c r="BA64" s="48">
        <v>643</v>
      </c>
      <c r="BB64" s="48">
        <v>6371</v>
      </c>
      <c r="BC64" s="48">
        <v>2205</v>
      </c>
      <c r="BD64" s="48">
        <v>3052</v>
      </c>
      <c r="BE64" s="48">
        <v>5221</v>
      </c>
      <c r="BF64" s="48">
        <v>6081</v>
      </c>
      <c r="BG64" s="48">
        <v>1237777</v>
      </c>
      <c r="BH64" s="48">
        <v>38941</v>
      </c>
      <c r="BI64" s="48">
        <v>26466</v>
      </c>
      <c r="BJ64" s="48">
        <v>384835</v>
      </c>
      <c r="BK64" s="48">
        <v>82713</v>
      </c>
      <c r="BL64" s="48">
        <v>1619</v>
      </c>
      <c r="BM64" s="48">
        <v>22808</v>
      </c>
      <c r="BN64" s="48">
        <v>59520</v>
      </c>
      <c r="BO64" s="48">
        <v>59267</v>
      </c>
      <c r="BP64" s="48">
        <v>9209</v>
      </c>
      <c r="BQ64" s="48">
        <v>1164</v>
      </c>
      <c r="BR64" s="48">
        <v>709</v>
      </c>
      <c r="BS64" s="48">
        <v>130788</v>
      </c>
      <c r="BT64" s="48">
        <v>142177</v>
      </c>
      <c r="BU64" s="48">
        <v>41313</v>
      </c>
      <c r="BV64" s="48">
        <v>25942</v>
      </c>
      <c r="BW64" s="48">
        <v>14305</v>
      </c>
      <c r="BX64" s="48">
        <v>46325</v>
      </c>
      <c r="BY64" s="48">
        <v>23142</v>
      </c>
      <c r="BZ64" s="48">
        <v>72346</v>
      </c>
      <c r="CA64" s="55">
        <v>0</v>
      </c>
      <c r="CB64" s="49">
        <v>3003460</v>
      </c>
      <c r="CC64" s="61">
        <v>598413</v>
      </c>
      <c r="CD64" s="48">
        <v>0</v>
      </c>
      <c r="CE64" s="48">
        <v>0</v>
      </c>
      <c r="CF64" s="48">
        <v>0</v>
      </c>
      <c r="CG64" s="48">
        <v>0</v>
      </c>
      <c r="CH64" s="55">
        <v>35963</v>
      </c>
      <c r="CI64" s="49">
        <v>3637836</v>
      </c>
    </row>
    <row r="65" spans="1:87" ht="19.5" x14ac:dyDescent="0.25">
      <c r="A65" s="30" t="s">
        <v>761</v>
      </c>
      <c r="B65" s="42" t="s">
        <v>56</v>
      </c>
      <c r="C65" s="43" t="s">
        <v>167</v>
      </c>
      <c r="D65" s="51">
        <v>683</v>
      </c>
      <c r="E65" s="48">
        <v>2038</v>
      </c>
      <c r="F65" s="48">
        <v>2280</v>
      </c>
      <c r="G65" s="48">
        <v>1124</v>
      </c>
      <c r="H65" s="48">
        <v>7894</v>
      </c>
      <c r="I65" s="48">
        <v>9312</v>
      </c>
      <c r="J65" s="48">
        <v>2436</v>
      </c>
      <c r="K65" s="48">
        <v>8697</v>
      </c>
      <c r="L65" s="48">
        <v>1268</v>
      </c>
      <c r="M65" s="48">
        <v>1429</v>
      </c>
      <c r="N65" s="48">
        <v>78</v>
      </c>
      <c r="O65" s="48">
        <v>9028</v>
      </c>
      <c r="P65" s="48">
        <v>608</v>
      </c>
      <c r="Q65" s="48">
        <v>7</v>
      </c>
      <c r="R65" s="48">
        <v>1153</v>
      </c>
      <c r="S65" s="48">
        <v>107</v>
      </c>
      <c r="T65" s="48">
        <v>1378</v>
      </c>
      <c r="U65" s="48">
        <v>20326</v>
      </c>
      <c r="V65" s="48">
        <v>486</v>
      </c>
      <c r="W65" s="48">
        <v>90</v>
      </c>
      <c r="X65" s="48">
        <v>3327</v>
      </c>
      <c r="Y65" s="48">
        <v>609</v>
      </c>
      <c r="Z65" s="48">
        <v>81</v>
      </c>
      <c r="AA65" s="48">
        <v>73</v>
      </c>
      <c r="AB65" s="48">
        <v>398</v>
      </c>
      <c r="AC65" s="48">
        <v>81</v>
      </c>
      <c r="AD65" s="48">
        <v>249</v>
      </c>
      <c r="AE65" s="48">
        <v>706</v>
      </c>
      <c r="AF65" s="48">
        <v>3180</v>
      </c>
      <c r="AG65" s="48">
        <v>365</v>
      </c>
      <c r="AH65" s="48">
        <v>4905</v>
      </c>
      <c r="AI65" s="48">
        <v>9801</v>
      </c>
      <c r="AJ65" s="48">
        <v>0</v>
      </c>
      <c r="AK65" s="48">
        <v>828</v>
      </c>
      <c r="AL65" s="48">
        <v>1092</v>
      </c>
      <c r="AM65" s="48">
        <v>281</v>
      </c>
      <c r="AN65" s="48">
        <v>793</v>
      </c>
      <c r="AO65" s="48">
        <v>2572</v>
      </c>
      <c r="AP65" s="48">
        <v>1612</v>
      </c>
      <c r="AQ65" s="48">
        <v>983</v>
      </c>
      <c r="AR65" s="48">
        <v>887</v>
      </c>
      <c r="AS65" s="48">
        <v>1615</v>
      </c>
      <c r="AT65" s="48">
        <v>683</v>
      </c>
      <c r="AU65" s="48">
        <v>884</v>
      </c>
      <c r="AV65" s="48">
        <v>2004</v>
      </c>
      <c r="AW65" s="48">
        <v>1508</v>
      </c>
      <c r="AX65" s="48">
        <v>4539</v>
      </c>
      <c r="AY65" s="48">
        <v>95990</v>
      </c>
      <c r="AZ65" s="48">
        <v>948</v>
      </c>
      <c r="BA65" s="48">
        <v>194</v>
      </c>
      <c r="BB65" s="48">
        <v>667</v>
      </c>
      <c r="BC65" s="48">
        <v>344</v>
      </c>
      <c r="BD65" s="48">
        <v>170</v>
      </c>
      <c r="BE65" s="48">
        <v>521</v>
      </c>
      <c r="BF65" s="48">
        <v>387</v>
      </c>
      <c r="BG65" s="48">
        <v>5378</v>
      </c>
      <c r="BH65" s="48">
        <v>144150</v>
      </c>
      <c r="BI65" s="48">
        <v>10782</v>
      </c>
      <c r="BJ65" s="48">
        <v>8012</v>
      </c>
      <c r="BK65" s="48">
        <v>10563</v>
      </c>
      <c r="BL65" s="48">
        <v>5519</v>
      </c>
      <c r="BM65" s="48">
        <v>10554</v>
      </c>
      <c r="BN65" s="48">
        <v>2870</v>
      </c>
      <c r="BO65" s="48">
        <v>1215</v>
      </c>
      <c r="BP65" s="48">
        <v>0</v>
      </c>
      <c r="BQ65" s="48">
        <v>0</v>
      </c>
      <c r="BR65" s="48">
        <v>0</v>
      </c>
      <c r="BS65" s="48">
        <v>47755</v>
      </c>
      <c r="BT65" s="48">
        <v>16338</v>
      </c>
      <c r="BU65" s="48">
        <v>18985</v>
      </c>
      <c r="BV65" s="48">
        <v>17371</v>
      </c>
      <c r="BW65" s="48">
        <v>10941</v>
      </c>
      <c r="BX65" s="48">
        <v>22251</v>
      </c>
      <c r="BY65" s="48">
        <v>6401</v>
      </c>
      <c r="BZ65" s="48">
        <v>14408</v>
      </c>
      <c r="CA65" s="55">
        <v>0</v>
      </c>
      <c r="CB65" s="49">
        <v>567192</v>
      </c>
      <c r="CC65" s="61">
        <v>316813</v>
      </c>
      <c r="CD65" s="48">
        <v>0</v>
      </c>
      <c r="CE65" s="48">
        <v>175</v>
      </c>
      <c r="CF65" s="48">
        <v>0</v>
      </c>
      <c r="CG65" s="48">
        <v>19050</v>
      </c>
      <c r="CH65" s="55">
        <v>144730</v>
      </c>
      <c r="CI65" s="49">
        <v>1047960</v>
      </c>
    </row>
    <row r="66" spans="1:87" ht="19.5" x14ac:dyDescent="0.25">
      <c r="A66" s="30" t="s">
        <v>762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47254</v>
      </c>
      <c r="Q66" s="48">
        <v>429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220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69221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327391</v>
      </c>
      <c r="BJ66" s="48">
        <v>0</v>
      </c>
      <c r="BK66" s="48">
        <v>49295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291932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42622</v>
      </c>
      <c r="CA66" s="55">
        <v>0</v>
      </c>
      <c r="CB66" s="49">
        <v>828364</v>
      </c>
      <c r="CC66" s="61">
        <v>124210</v>
      </c>
      <c r="CD66" s="48">
        <v>0</v>
      </c>
      <c r="CE66" s="48">
        <v>0</v>
      </c>
      <c r="CF66" s="48">
        <v>10539691</v>
      </c>
      <c r="CG66" s="48">
        <v>200774</v>
      </c>
      <c r="CH66" s="55">
        <v>204</v>
      </c>
      <c r="CI66" s="49">
        <v>11693243</v>
      </c>
    </row>
    <row r="67" spans="1:87" ht="19.5" x14ac:dyDescent="0.25">
      <c r="A67" s="30" t="s">
        <v>763</v>
      </c>
      <c r="B67" s="42" t="s">
        <v>58</v>
      </c>
      <c r="C67" s="43" t="s">
        <v>169</v>
      </c>
      <c r="D67" s="51">
        <v>16021</v>
      </c>
      <c r="E67" s="48">
        <v>32329</v>
      </c>
      <c r="F67" s="48">
        <v>19825</v>
      </c>
      <c r="G67" s="48">
        <v>11672</v>
      </c>
      <c r="H67" s="48">
        <v>165986</v>
      </c>
      <c r="I67" s="48">
        <v>22104</v>
      </c>
      <c r="J67" s="48">
        <v>12434</v>
      </c>
      <c r="K67" s="48">
        <v>29036</v>
      </c>
      <c r="L67" s="48">
        <v>9419</v>
      </c>
      <c r="M67" s="48">
        <v>13973</v>
      </c>
      <c r="N67" s="48">
        <v>7333</v>
      </c>
      <c r="O67" s="48">
        <v>109496</v>
      </c>
      <c r="P67" s="48">
        <v>51651</v>
      </c>
      <c r="Q67" s="48">
        <v>20553</v>
      </c>
      <c r="R67" s="48">
        <v>35237</v>
      </c>
      <c r="S67" s="48">
        <v>3421</v>
      </c>
      <c r="T67" s="48">
        <v>8368</v>
      </c>
      <c r="U67" s="48">
        <v>81059</v>
      </c>
      <c r="V67" s="48">
        <v>2041</v>
      </c>
      <c r="W67" s="48">
        <v>592</v>
      </c>
      <c r="X67" s="48">
        <v>7721</v>
      </c>
      <c r="Y67" s="48">
        <v>4399</v>
      </c>
      <c r="Z67" s="48">
        <v>612</v>
      </c>
      <c r="AA67" s="48">
        <v>576</v>
      </c>
      <c r="AB67" s="48">
        <v>2927</v>
      </c>
      <c r="AC67" s="48">
        <v>601</v>
      </c>
      <c r="AD67" s="48">
        <v>583</v>
      </c>
      <c r="AE67" s="48">
        <v>10254</v>
      </c>
      <c r="AF67" s="48">
        <v>7809</v>
      </c>
      <c r="AG67" s="48">
        <v>1303</v>
      </c>
      <c r="AH67" s="48">
        <v>6510</v>
      </c>
      <c r="AI67" s="48">
        <v>5032</v>
      </c>
      <c r="AJ67" s="48">
        <v>0</v>
      </c>
      <c r="AK67" s="48">
        <v>2122</v>
      </c>
      <c r="AL67" s="48">
        <v>2802</v>
      </c>
      <c r="AM67" s="48">
        <v>1181</v>
      </c>
      <c r="AN67" s="48">
        <v>11718</v>
      </c>
      <c r="AO67" s="48">
        <v>29722</v>
      </c>
      <c r="AP67" s="48">
        <v>7260</v>
      </c>
      <c r="AQ67" s="48">
        <v>87821</v>
      </c>
      <c r="AR67" s="48">
        <v>7997</v>
      </c>
      <c r="AS67" s="48">
        <v>10117</v>
      </c>
      <c r="AT67" s="48">
        <v>2094</v>
      </c>
      <c r="AU67" s="48">
        <v>1991</v>
      </c>
      <c r="AV67" s="48">
        <v>10365</v>
      </c>
      <c r="AW67" s="48">
        <v>1682</v>
      </c>
      <c r="AX67" s="48">
        <v>21339</v>
      </c>
      <c r="AY67" s="48">
        <v>8940</v>
      </c>
      <c r="AZ67" s="48">
        <v>19191</v>
      </c>
      <c r="BA67" s="48">
        <v>0</v>
      </c>
      <c r="BB67" s="48">
        <v>5885</v>
      </c>
      <c r="BC67" s="48">
        <v>2252</v>
      </c>
      <c r="BD67" s="48">
        <v>3721</v>
      </c>
      <c r="BE67" s="48">
        <v>3264</v>
      </c>
      <c r="BF67" s="48">
        <v>59912</v>
      </c>
      <c r="BG67" s="48">
        <v>30129</v>
      </c>
      <c r="BH67" s="48">
        <v>31845</v>
      </c>
      <c r="BI67" s="48">
        <v>95830</v>
      </c>
      <c r="BJ67" s="48">
        <v>66705</v>
      </c>
      <c r="BK67" s="48">
        <v>764311</v>
      </c>
      <c r="BL67" s="48">
        <v>5582</v>
      </c>
      <c r="BM67" s="48">
        <v>0</v>
      </c>
      <c r="BN67" s="48">
        <v>0</v>
      </c>
      <c r="BO67" s="48">
        <v>36184</v>
      </c>
      <c r="BP67" s="48">
        <v>43649</v>
      </c>
      <c r="BQ67" s="48">
        <v>48875</v>
      </c>
      <c r="BR67" s="48">
        <v>3362</v>
      </c>
      <c r="BS67" s="48">
        <v>5886</v>
      </c>
      <c r="BT67" s="48">
        <v>0</v>
      </c>
      <c r="BU67" s="48">
        <v>94760</v>
      </c>
      <c r="BV67" s="48">
        <v>57146</v>
      </c>
      <c r="BW67" s="48">
        <v>57043</v>
      </c>
      <c r="BX67" s="48">
        <v>35313</v>
      </c>
      <c r="BY67" s="48">
        <v>64002</v>
      </c>
      <c r="BZ67" s="48">
        <v>41777</v>
      </c>
      <c r="CA67" s="55">
        <v>0</v>
      </c>
      <c r="CB67" s="49">
        <v>2484652</v>
      </c>
      <c r="CC67" s="61">
        <v>521180</v>
      </c>
      <c r="CD67" s="48">
        <v>0</v>
      </c>
      <c r="CE67" s="48">
        <v>0</v>
      </c>
      <c r="CF67" s="48">
        <v>0</v>
      </c>
      <c r="CG67" s="48">
        <v>0</v>
      </c>
      <c r="CH67" s="55">
        <v>0</v>
      </c>
      <c r="CI67" s="49">
        <v>3005832</v>
      </c>
    </row>
    <row r="68" spans="1:87" ht="19.5" x14ac:dyDescent="0.25">
      <c r="A68" s="30" t="s">
        <v>764</v>
      </c>
      <c r="B68" s="42" t="s">
        <v>59</v>
      </c>
      <c r="C68" s="43" t="s">
        <v>170</v>
      </c>
      <c r="D68" s="51">
        <v>52319</v>
      </c>
      <c r="E68" s="48">
        <v>79515</v>
      </c>
      <c r="F68" s="48">
        <v>42580</v>
      </c>
      <c r="G68" s="48">
        <v>23536</v>
      </c>
      <c r="H68" s="48">
        <v>448678</v>
      </c>
      <c r="I68" s="48">
        <v>91686</v>
      </c>
      <c r="J68" s="48">
        <v>28112</v>
      </c>
      <c r="K68" s="48">
        <v>56760</v>
      </c>
      <c r="L68" s="48">
        <v>18012</v>
      </c>
      <c r="M68" s="48">
        <v>66970</v>
      </c>
      <c r="N68" s="48">
        <v>55191</v>
      </c>
      <c r="O68" s="48">
        <v>48189</v>
      </c>
      <c r="P68" s="48">
        <v>103038</v>
      </c>
      <c r="Q68" s="48">
        <v>134329</v>
      </c>
      <c r="R68" s="48">
        <v>260035</v>
      </c>
      <c r="S68" s="48">
        <v>25194</v>
      </c>
      <c r="T68" s="48">
        <v>33134</v>
      </c>
      <c r="U68" s="48">
        <v>241802</v>
      </c>
      <c r="V68" s="48">
        <v>16389</v>
      </c>
      <c r="W68" s="48">
        <v>4973</v>
      </c>
      <c r="X68" s="48">
        <v>52430</v>
      </c>
      <c r="Y68" s="48">
        <v>4661</v>
      </c>
      <c r="Z68" s="48">
        <v>3927</v>
      </c>
      <c r="AA68" s="48">
        <v>2386</v>
      </c>
      <c r="AB68" s="48">
        <v>12004</v>
      </c>
      <c r="AC68" s="48">
        <v>3187</v>
      </c>
      <c r="AD68" s="48">
        <v>1811</v>
      </c>
      <c r="AE68" s="48">
        <v>44701</v>
      </c>
      <c r="AF68" s="48">
        <v>56821</v>
      </c>
      <c r="AG68" s="48">
        <v>4055</v>
      </c>
      <c r="AH68" s="48">
        <v>30239</v>
      </c>
      <c r="AI68" s="48">
        <v>44931</v>
      </c>
      <c r="AJ68" s="48">
        <v>0</v>
      </c>
      <c r="AK68" s="48">
        <v>9999</v>
      </c>
      <c r="AL68" s="48">
        <v>5287</v>
      </c>
      <c r="AM68" s="48">
        <v>5377</v>
      </c>
      <c r="AN68" s="48">
        <v>81006</v>
      </c>
      <c r="AO68" s="48">
        <v>279512</v>
      </c>
      <c r="AP68" s="48">
        <v>16589</v>
      </c>
      <c r="AQ68" s="48">
        <v>168486</v>
      </c>
      <c r="AR68" s="48">
        <v>37487</v>
      </c>
      <c r="AS68" s="48">
        <v>42716</v>
      </c>
      <c r="AT68" s="48">
        <v>6441</v>
      </c>
      <c r="AU68" s="48">
        <v>10446</v>
      </c>
      <c r="AV68" s="48">
        <v>58986</v>
      </c>
      <c r="AW68" s="48">
        <v>28350</v>
      </c>
      <c r="AX68" s="48">
        <v>120012</v>
      </c>
      <c r="AY68" s="48">
        <v>58070</v>
      </c>
      <c r="AZ68" s="48">
        <v>36195</v>
      </c>
      <c r="BA68" s="48">
        <v>4659</v>
      </c>
      <c r="BB68" s="48">
        <v>15577</v>
      </c>
      <c r="BC68" s="48">
        <v>3404</v>
      </c>
      <c r="BD68" s="48">
        <v>8776</v>
      </c>
      <c r="BE68" s="48">
        <v>13176</v>
      </c>
      <c r="BF68" s="48">
        <v>34155</v>
      </c>
      <c r="BG68" s="48">
        <v>29329</v>
      </c>
      <c r="BH68" s="48">
        <v>26558</v>
      </c>
      <c r="BI68" s="48">
        <v>181909</v>
      </c>
      <c r="BJ68" s="48">
        <v>3081623</v>
      </c>
      <c r="BK68" s="48">
        <v>968263</v>
      </c>
      <c r="BL68" s="48">
        <v>81966</v>
      </c>
      <c r="BM68" s="48">
        <v>11512</v>
      </c>
      <c r="BN68" s="48">
        <v>31450</v>
      </c>
      <c r="BO68" s="48">
        <v>59180</v>
      </c>
      <c r="BP68" s="48">
        <v>57799</v>
      </c>
      <c r="BQ68" s="48">
        <v>5953</v>
      </c>
      <c r="BR68" s="48">
        <v>8358</v>
      </c>
      <c r="BS68" s="48">
        <v>57070</v>
      </c>
      <c r="BT68" s="48">
        <v>577092</v>
      </c>
      <c r="BU68" s="48">
        <v>37115</v>
      </c>
      <c r="BV68" s="48">
        <v>72188</v>
      </c>
      <c r="BW68" s="48">
        <v>13239</v>
      </c>
      <c r="BX68" s="48">
        <v>26885</v>
      </c>
      <c r="BY68" s="48">
        <v>5132</v>
      </c>
      <c r="BZ68" s="48">
        <v>104971</v>
      </c>
      <c r="CA68" s="55">
        <v>0</v>
      </c>
      <c r="CB68" s="49">
        <v>8573893</v>
      </c>
      <c r="CC68" s="61">
        <v>3519003</v>
      </c>
      <c r="CD68" s="48">
        <v>0</v>
      </c>
      <c r="CE68" s="48">
        <v>0</v>
      </c>
      <c r="CF68" s="48">
        <v>0</v>
      </c>
      <c r="CG68" s="48">
        <v>0</v>
      </c>
      <c r="CH68" s="55">
        <v>682258</v>
      </c>
      <c r="CI68" s="49">
        <v>12775154</v>
      </c>
    </row>
    <row r="69" spans="1:87" ht="19.5" x14ac:dyDescent="0.25">
      <c r="A69" s="30" t="s">
        <v>765</v>
      </c>
      <c r="B69" s="42" t="s">
        <v>60</v>
      </c>
      <c r="C69" s="43" t="s">
        <v>171</v>
      </c>
      <c r="D69" s="51">
        <v>31</v>
      </c>
      <c r="E69" s="48">
        <v>1953</v>
      </c>
      <c r="F69" s="48">
        <v>95</v>
      </c>
      <c r="G69" s="48">
        <v>11</v>
      </c>
      <c r="H69" s="48">
        <v>2805</v>
      </c>
      <c r="I69" s="48">
        <v>2048</v>
      </c>
      <c r="J69" s="48">
        <v>87</v>
      </c>
      <c r="K69" s="48">
        <v>770</v>
      </c>
      <c r="L69" s="48">
        <v>0</v>
      </c>
      <c r="M69" s="48">
        <v>0</v>
      </c>
      <c r="N69" s="48">
        <v>0</v>
      </c>
      <c r="O69" s="48">
        <v>213</v>
      </c>
      <c r="P69" s="48">
        <v>191</v>
      </c>
      <c r="Q69" s="48">
        <v>11</v>
      </c>
      <c r="R69" s="48">
        <v>0</v>
      </c>
      <c r="S69" s="48">
        <v>0</v>
      </c>
      <c r="T69" s="48">
        <v>1080</v>
      </c>
      <c r="U69" s="48">
        <v>2856</v>
      </c>
      <c r="V69" s="48">
        <v>95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144</v>
      </c>
      <c r="AF69" s="48">
        <v>0</v>
      </c>
      <c r="AG69" s="48">
        <v>0</v>
      </c>
      <c r="AH69" s="48">
        <v>220</v>
      </c>
      <c r="AI69" s="48">
        <v>684</v>
      </c>
      <c r="AJ69" s="48">
        <v>0</v>
      </c>
      <c r="AK69" s="48">
        <v>0</v>
      </c>
      <c r="AL69" s="48">
        <v>1309</v>
      </c>
      <c r="AM69" s="48">
        <v>428</v>
      </c>
      <c r="AN69" s="48">
        <v>0</v>
      </c>
      <c r="AO69" s="48">
        <v>0</v>
      </c>
      <c r="AP69" s="48">
        <v>3767</v>
      </c>
      <c r="AQ69" s="48">
        <v>305</v>
      </c>
      <c r="AR69" s="48">
        <v>321</v>
      </c>
      <c r="AS69" s="48">
        <v>3448</v>
      </c>
      <c r="AT69" s="48">
        <v>989</v>
      </c>
      <c r="AU69" s="48">
        <v>756</v>
      </c>
      <c r="AV69" s="48">
        <v>1884</v>
      </c>
      <c r="AW69" s="48">
        <v>0</v>
      </c>
      <c r="AX69" s="48">
        <v>326</v>
      </c>
      <c r="AY69" s="48">
        <v>0</v>
      </c>
      <c r="AZ69" s="48">
        <v>619</v>
      </c>
      <c r="BA69" s="48">
        <v>408</v>
      </c>
      <c r="BB69" s="48">
        <v>190</v>
      </c>
      <c r="BC69" s="48">
        <v>208</v>
      </c>
      <c r="BD69" s="48">
        <v>348</v>
      </c>
      <c r="BE69" s="48">
        <v>51</v>
      </c>
      <c r="BF69" s="48">
        <v>2489</v>
      </c>
      <c r="BG69" s="48">
        <v>0</v>
      </c>
      <c r="BH69" s="48">
        <v>0</v>
      </c>
      <c r="BI69" s="48">
        <v>1375</v>
      </c>
      <c r="BJ69" s="48">
        <v>164359</v>
      </c>
      <c r="BK69" s="48">
        <v>28444</v>
      </c>
      <c r="BL69" s="48">
        <v>14881</v>
      </c>
      <c r="BM69" s="48">
        <v>0</v>
      </c>
      <c r="BN69" s="48">
        <v>0</v>
      </c>
      <c r="BO69" s="48">
        <v>0</v>
      </c>
      <c r="BP69" s="48">
        <v>12924</v>
      </c>
      <c r="BQ69" s="48">
        <v>1566</v>
      </c>
      <c r="BR69" s="48">
        <v>1376</v>
      </c>
      <c r="BS69" s="48">
        <v>1931</v>
      </c>
      <c r="BT69" s="48">
        <v>21995</v>
      </c>
      <c r="BU69" s="48">
        <v>2498</v>
      </c>
      <c r="BV69" s="48">
        <v>4268</v>
      </c>
      <c r="BW69" s="48">
        <v>17</v>
      </c>
      <c r="BX69" s="48">
        <v>3496</v>
      </c>
      <c r="BY69" s="48">
        <v>44</v>
      </c>
      <c r="BZ69" s="48">
        <v>4895</v>
      </c>
      <c r="CA69" s="55">
        <v>0</v>
      </c>
      <c r="CB69" s="49">
        <v>295209</v>
      </c>
      <c r="CC69" s="61">
        <v>136802</v>
      </c>
      <c r="CD69" s="48">
        <v>0</v>
      </c>
      <c r="CE69" s="48">
        <v>0</v>
      </c>
      <c r="CF69" s="48">
        <v>0</v>
      </c>
      <c r="CG69" s="48">
        <v>0</v>
      </c>
      <c r="CH69" s="55">
        <v>3197</v>
      </c>
      <c r="CI69" s="49">
        <v>435208</v>
      </c>
    </row>
    <row r="70" spans="1:87" ht="19.5" x14ac:dyDescent="0.25">
      <c r="A70" s="30" t="s">
        <v>766</v>
      </c>
      <c r="B70" s="42" t="s">
        <v>61</v>
      </c>
      <c r="C70" s="43" t="s">
        <v>172</v>
      </c>
      <c r="D70" s="51">
        <v>1260</v>
      </c>
      <c r="E70" s="48">
        <v>97</v>
      </c>
      <c r="F70" s="48">
        <v>368</v>
      </c>
      <c r="G70" s="48">
        <v>1137</v>
      </c>
      <c r="H70" s="48">
        <v>6569</v>
      </c>
      <c r="I70" s="48">
        <v>2852</v>
      </c>
      <c r="J70" s="48">
        <v>454</v>
      </c>
      <c r="K70" s="48">
        <v>941</v>
      </c>
      <c r="L70" s="48">
        <v>551</v>
      </c>
      <c r="M70" s="48">
        <v>0</v>
      </c>
      <c r="N70" s="48">
        <v>381</v>
      </c>
      <c r="O70" s="48">
        <v>294</v>
      </c>
      <c r="P70" s="48">
        <v>1448</v>
      </c>
      <c r="Q70" s="48">
        <v>64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2267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7764</v>
      </c>
      <c r="BJ70" s="48">
        <v>22554</v>
      </c>
      <c r="BK70" s="48">
        <v>31342</v>
      </c>
      <c r="BL70" s="48">
        <v>393</v>
      </c>
      <c r="BM70" s="48">
        <v>0</v>
      </c>
      <c r="BN70" s="48">
        <v>0</v>
      </c>
      <c r="BO70" s="48">
        <v>0</v>
      </c>
      <c r="BP70" s="48">
        <v>14101</v>
      </c>
      <c r="BQ70" s="48">
        <v>3771</v>
      </c>
      <c r="BR70" s="48">
        <v>2957</v>
      </c>
      <c r="BS70" s="48">
        <v>12046</v>
      </c>
      <c r="BT70" s="48">
        <v>157985</v>
      </c>
      <c r="BU70" s="48">
        <v>35073</v>
      </c>
      <c r="BV70" s="48">
        <v>21007</v>
      </c>
      <c r="BW70" s="48">
        <v>4133</v>
      </c>
      <c r="BX70" s="48">
        <v>8425</v>
      </c>
      <c r="BY70" s="48">
        <v>2843</v>
      </c>
      <c r="BZ70" s="48">
        <v>21940</v>
      </c>
      <c r="CA70" s="55">
        <v>0</v>
      </c>
      <c r="CB70" s="49">
        <v>365017</v>
      </c>
      <c r="CC70" s="61">
        <v>153641</v>
      </c>
      <c r="CD70" s="48">
        <v>0</v>
      </c>
      <c r="CE70" s="48">
        <v>0</v>
      </c>
      <c r="CF70" s="48">
        <v>0</v>
      </c>
      <c r="CG70" s="48">
        <v>0</v>
      </c>
      <c r="CH70" s="55">
        <v>0</v>
      </c>
      <c r="CI70" s="49">
        <v>518658</v>
      </c>
    </row>
    <row r="71" spans="1:87" ht="19.5" x14ac:dyDescent="0.25">
      <c r="A71" s="30" t="s">
        <v>767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10504</v>
      </c>
      <c r="O71" s="48">
        <v>3728</v>
      </c>
      <c r="P71" s="48">
        <v>107</v>
      </c>
      <c r="Q71" s="48">
        <v>2650</v>
      </c>
      <c r="R71" s="48">
        <v>63103</v>
      </c>
      <c r="S71" s="48">
        <v>6113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172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37835</v>
      </c>
      <c r="BJ71" s="48">
        <v>73227</v>
      </c>
      <c r="BK71" s="48">
        <v>66324</v>
      </c>
      <c r="BL71" s="48">
        <v>3186</v>
      </c>
      <c r="BM71" s="48">
        <v>0</v>
      </c>
      <c r="BN71" s="48">
        <v>71</v>
      </c>
      <c r="BO71" s="48">
        <v>0</v>
      </c>
      <c r="BP71" s="48">
        <v>29497</v>
      </c>
      <c r="BQ71" s="48">
        <v>9127</v>
      </c>
      <c r="BR71" s="48">
        <v>6527</v>
      </c>
      <c r="BS71" s="48">
        <v>36114</v>
      </c>
      <c r="BT71" s="48">
        <v>190443</v>
      </c>
      <c r="BU71" s="48">
        <v>22956</v>
      </c>
      <c r="BV71" s="48">
        <v>78590</v>
      </c>
      <c r="BW71" s="48">
        <v>139668</v>
      </c>
      <c r="BX71" s="48">
        <v>56364</v>
      </c>
      <c r="BY71" s="48">
        <v>34478</v>
      </c>
      <c r="BZ71" s="48">
        <v>54354</v>
      </c>
      <c r="CA71" s="55">
        <v>0</v>
      </c>
      <c r="CB71" s="49">
        <v>925138</v>
      </c>
      <c r="CC71" s="61">
        <v>2141952</v>
      </c>
      <c r="CD71" s="48">
        <v>0</v>
      </c>
      <c r="CE71" s="48">
        <v>0</v>
      </c>
      <c r="CF71" s="48">
        <v>0</v>
      </c>
      <c r="CG71" s="48">
        <v>0</v>
      </c>
      <c r="CH71" s="55">
        <v>0</v>
      </c>
      <c r="CI71" s="49">
        <v>3067090</v>
      </c>
    </row>
    <row r="72" spans="1:87" ht="19.5" x14ac:dyDescent="0.25">
      <c r="A72" s="30" t="s">
        <v>768</v>
      </c>
      <c r="B72" s="42" t="s">
        <v>63</v>
      </c>
      <c r="C72" s="43" t="s">
        <v>174</v>
      </c>
      <c r="D72" s="51">
        <v>2297</v>
      </c>
      <c r="E72" s="48">
        <v>1459</v>
      </c>
      <c r="F72" s="48">
        <v>3358</v>
      </c>
      <c r="G72" s="48">
        <v>1212</v>
      </c>
      <c r="H72" s="48">
        <v>16845</v>
      </c>
      <c r="I72" s="48">
        <v>15974</v>
      </c>
      <c r="J72" s="48">
        <v>1338</v>
      </c>
      <c r="K72" s="48">
        <v>5140</v>
      </c>
      <c r="L72" s="48">
        <v>2757</v>
      </c>
      <c r="M72" s="48">
        <v>3769</v>
      </c>
      <c r="N72" s="48">
        <v>1596</v>
      </c>
      <c r="O72" s="48">
        <v>7124</v>
      </c>
      <c r="P72" s="48">
        <v>653</v>
      </c>
      <c r="Q72" s="48">
        <v>99</v>
      </c>
      <c r="R72" s="48">
        <v>23121</v>
      </c>
      <c r="S72" s="48">
        <v>2230</v>
      </c>
      <c r="T72" s="48">
        <v>2055</v>
      </c>
      <c r="U72" s="48">
        <v>6565</v>
      </c>
      <c r="V72" s="48">
        <v>399</v>
      </c>
      <c r="W72" s="48">
        <v>109</v>
      </c>
      <c r="X72" s="48">
        <v>3296</v>
      </c>
      <c r="Y72" s="48">
        <v>712</v>
      </c>
      <c r="Z72" s="48">
        <v>134</v>
      </c>
      <c r="AA72" s="48">
        <v>1152</v>
      </c>
      <c r="AB72" s="48">
        <v>1122</v>
      </c>
      <c r="AC72" s="48">
        <v>249</v>
      </c>
      <c r="AD72" s="48">
        <v>57</v>
      </c>
      <c r="AE72" s="48">
        <v>1853</v>
      </c>
      <c r="AF72" s="48">
        <v>3848</v>
      </c>
      <c r="AG72" s="48">
        <v>650</v>
      </c>
      <c r="AH72" s="48">
        <v>2040</v>
      </c>
      <c r="AI72" s="48">
        <v>6517</v>
      </c>
      <c r="AJ72" s="48">
        <v>0</v>
      </c>
      <c r="AK72" s="48">
        <v>1717</v>
      </c>
      <c r="AL72" s="48">
        <v>2864</v>
      </c>
      <c r="AM72" s="48">
        <v>632</v>
      </c>
      <c r="AN72" s="48">
        <v>2310</v>
      </c>
      <c r="AO72" s="48">
        <v>18225</v>
      </c>
      <c r="AP72" s="48">
        <v>15163</v>
      </c>
      <c r="AQ72" s="48">
        <v>1013</v>
      </c>
      <c r="AR72" s="48">
        <v>2337</v>
      </c>
      <c r="AS72" s="48">
        <v>5428</v>
      </c>
      <c r="AT72" s="48">
        <v>1176</v>
      </c>
      <c r="AU72" s="48">
        <v>766</v>
      </c>
      <c r="AV72" s="48">
        <v>3291</v>
      </c>
      <c r="AW72" s="48">
        <v>921</v>
      </c>
      <c r="AX72" s="48">
        <v>1998</v>
      </c>
      <c r="AY72" s="48">
        <v>1589</v>
      </c>
      <c r="AZ72" s="48">
        <v>3687</v>
      </c>
      <c r="BA72" s="48">
        <v>1407</v>
      </c>
      <c r="BB72" s="48">
        <v>1526</v>
      </c>
      <c r="BC72" s="48">
        <v>975</v>
      </c>
      <c r="BD72" s="48">
        <v>722</v>
      </c>
      <c r="BE72" s="48">
        <v>1520</v>
      </c>
      <c r="BF72" s="48">
        <v>5965</v>
      </c>
      <c r="BG72" s="48">
        <v>7613</v>
      </c>
      <c r="BH72" s="48">
        <v>6058</v>
      </c>
      <c r="BI72" s="48">
        <v>20995</v>
      </c>
      <c r="BJ72" s="48">
        <v>151282</v>
      </c>
      <c r="BK72" s="48">
        <v>58203</v>
      </c>
      <c r="BL72" s="48">
        <v>23986</v>
      </c>
      <c r="BM72" s="48">
        <v>14374</v>
      </c>
      <c r="BN72" s="48">
        <v>8798</v>
      </c>
      <c r="BO72" s="48">
        <v>1148367</v>
      </c>
      <c r="BP72" s="48">
        <v>452335</v>
      </c>
      <c r="BQ72" s="48">
        <v>20109</v>
      </c>
      <c r="BR72" s="48">
        <v>28832</v>
      </c>
      <c r="BS72" s="48">
        <v>39462</v>
      </c>
      <c r="BT72" s="48">
        <v>306447</v>
      </c>
      <c r="BU72" s="48">
        <v>72051</v>
      </c>
      <c r="BV72" s="48">
        <v>55305</v>
      </c>
      <c r="BW72" s="48">
        <v>18252</v>
      </c>
      <c r="BX72" s="48">
        <v>22705</v>
      </c>
      <c r="BY72" s="48">
        <v>22284</v>
      </c>
      <c r="BZ72" s="48">
        <v>125698</v>
      </c>
      <c r="CA72" s="55">
        <v>0</v>
      </c>
      <c r="CB72" s="49">
        <v>2798118</v>
      </c>
      <c r="CC72" s="61">
        <v>1867844</v>
      </c>
      <c r="CD72" s="48">
        <v>0</v>
      </c>
      <c r="CE72" s="48">
        <v>0</v>
      </c>
      <c r="CF72" s="48">
        <v>215691</v>
      </c>
      <c r="CG72" s="48">
        <v>0</v>
      </c>
      <c r="CH72" s="55">
        <v>96831</v>
      </c>
      <c r="CI72" s="49">
        <v>4978484</v>
      </c>
    </row>
    <row r="73" spans="1:87" ht="19.5" x14ac:dyDescent="0.25">
      <c r="A73" s="30" t="s">
        <v>769</v>
      </c>
      <c r="B73" s="42" t="s">
        <v>64</v>
      </c>
      <c r="C73" s="43" t="s">
        <v>175</v>
      </c>
      <c r="D73" s="51">
        <v>12070</v>
      </c>
      <c r="E73" s="48">
        <v>7741</v>
      </c>
      <c r="F73" s="48">
        <v>7495</v>
      </c>
      <c r="G73" s="48">
        <v>4189</v>
      </c>
      <c r="H73" s="48">
        <v>23230</v>
      </c>
      <c r="I73" s="48">
        <v>2119</v>
      </c>
      <c r="J73" s="48">
        <v>2901</v>
      </c>
      <c r="K73" s="48">
        <v>8357</v>
      </c>
      <c r="L73" s="48">
        <v>2598</v>
      </c>
      <c r="M73" s="48">
        <v>29054</v>
      </c>
      <c r="N73" s="48">
        <v>2529</v>
      </c>
      <c r="O73" s="48">
        <v>96921</v>
      </c>
      <c r="P73" s="48">
        <v>8328</v>
      </c>
      <c r="Q73" s="48">
        <v>1973</v>
      </c>
      <c r="R73" s="48">
        <v>3783</v>
      </c>
      <c r="S73" s="48">
        <v>3179</v>
      </c>
      <c r="T73" s="48">
        <v>11798</v>
      </c>
      <c r="U73" s="48">
        <v>38890</v>
      </c>
      <c r="V73" s="48">
        <v>119</v>
      </c>
      <c r="W73" s="48">
        <v>25405</v>
      </c>
      <c r="X73" s="48">
        <v>12771</v>
      </c>
      <c r="Y73" s="48">
        <v>5500</v>
      </c>
      <c r="Z73" s="48">
        <v>11204</v>
      </c>
      <c r="AA73" s="48">
        <v>7578</v>
      </c>
      <c r="AB73" s="48">
        <v>11216</v>
      </c>
      <c r="AC73" s="48">
        <v>1555</v>
      </c>
      <c r="AD73" s="48">
        <v>13112</v>
      </c>
      <c r="AE73" s="48">
        <v>20559</v>
      </c>
      <c r="AF73" s="48">
        <v>10813</v>
      </c>
      <c r="AG73" s="48">
        <v>320</v>
      </c>
      <c r="AH73" s="48">
        <v>3631</v>
      </c>
      <c r="AI73" s="48">
        <v>5249</v>
      </c>
      <c r="AJ73" s="48">
        <v>0</v>
      </c>
      <c r="AK73" s="48">
        <v>13328</v>
      </c>
      <c r="AL73" s="48">
        <v>13780</v>
      </c>
      <c r="AM73" s="48">
        <v>6248</v>
      </c>
      <c r="AN73" s="48">
        <v>8910</v>
      </c>
      <c r="AO73" s="48">
        <v>19579</v>
      </c>
      <c r="AP73" s="48">
        <v>9376</v>
      </c>
      <c r="AQ73" s="48">
        <v>3001</v>
      </c>
      <c r="AR73" s="48">
        <v>10005</v>
      </c>
      <c r="AS73" s="48">
        <v>12084</v>
      </c>
      <c r="AT73" s="48">
        <v>6316</v>
      </c>
      <c r="AU73" s="48">
        <v>3964</v>
      </c>
      <c r="AV73" s="48">
        <v>17975</v>
      </c>
      <c r="AW73" s="48">
        <v>8867</v>
      </c>
      <c r="AX73" s="48">
        <v>7661</v>
      </c>
      <c r="AY73" s="48">
        <v>32389</v>
      </c>
      <c r="AZ73" s="48">
        <v>12439</v>
      </c>
      <c r="BA73" s="48">
        <v>11331</v>
      </c>
      <c r="BB73" s="48">
        <v>11726</v>
      </c>
      <c r="BC73" s="48">
        <v>3391</v>
      </c>
      <c r="BD73" s="48">
        <v>8505</v>
      </c>
      <c r="BE73" s="48">
        <v>5496</v>
      </c>
      <c r="BF73" s="48">
        <v>10546</v>
      </c>
      <c r="BG73" s="48">
        <v>13216</v>
      </c>
      <c r="BH73" s="48">
        <v>17924</v>
      </c>
      <c r="BI73" s="48">
        <v>142129</v>
      </c>
      <c r="BJ73" s="48">
        <v>1089198</v>
      </c>
      <c r="BK73" s="48">
        <v>121108</v>
      </c>
      <c r="BL73" s="48">
        <v>5829</v>
      </c>
      <c r="BM73" s="48">
        <v>9916</v>
      </c>
      <c r="BN73" s="48">
        <v>30333</v>
      </c>
      <c r="BO73" s="48">
        <v>55453</v>
      </c>
      <c r="BP73" s="48">
        <v>271735</v>
      </c>
      <c r="BQ73" s="48">
        <v>116420</v>
      </c>
      <c r="BR73" s="48">
        <v>43928</v>
      </c>
      <c r="BS73" s="48">
        <v>157632</v>
      </c>
      <c r="BT73" s="48">
        <v>161251</v>
      </c>
      <c r="BU73" s="48">
        <v>340911</v>
      </c>
      <c r="BV73" s="48">
        <v>22802</v>
      </c>
      <c r="BW73" s="48">
        <v>417</v>
      </c>
      <c r="BX73" s="48">
        <v>30250</v>
      </c>
      <c r="BY73" s="48">
        <v>205</v>
      </c>
      <c r="BZ73" s="48">
        <v>50018</v>
      </c>
      <c r="CA73" s="55">
        <v>0</v>
      </c>
      <c r="CB73" s="49">
        <v>3313779</v>
      </c>
      <c r="CC73" s="61">
        <v>3827595</v>
      </c>
      <c r="CD73" s="48">
        <v>0</v>
      </c>
      <c r="CE73" s="48">
        <v>0</v>
      </c>
      <c r="CF73" s="48">
        <v>0</v>
      </c>
      <c r="CG73" s="48">
        <v>0</v>
      </c>
      <c r="CH73" s="55">
        <v>12223</v>
      </c>
      <c r="CI73" s="49">
        <v>7153597</v>
      </c>
    </row>
    <row r="74" spans="1:87" ht="19.5" x14ac:dyDescent="0.25">
      <c r="A74" s="30" t="s">
        <v>770</v>
      </c>
      <c r="B74" s="42" t="s">
        <v>65</v>
      </c>
      <c r="C74" s="43" t="s">
        <v>176</v>
      </c>
      <c r="D74" s="51">
        <v>5284</v>
      </c>
      <c r="E74" s="48">
        <v>1433</v>
      </c>
      <c r="F74" s="48">
        <v>4306</v>
      </c>
      <c r="G74" s="48">
        <v>1232</v>
      </c>
      <c r="H74" s="48">
        <v>13435</v>
      </c>
      <c r="I74" s="48">
        <v>24523</v>
      </c>
      <c r="J74" s="48">
        <v>1988</v>
      </c>
      <c r="K74" s="48">
        <v>5008</v>
      </c>
      <c r="L74" s="48">
        <v>220</v>
      </c>
      <c r="M74" s="48">
        <v>6341</v>
      </c>
      <c r="N74" s="48">
        <v>3106</v>
      </c>
      <c r="O74" s="48">
        <v>7613</v>
      </c>
      <c r="P74" s="48">
        <v>3006</v>
      </c>
      <c r="Q74" s="48">
        <v>1377</v>
      </c>
      <c r="R74" s="48">
        <v>11781</v>
      </c>
      <c r="S74" s="48">
        <v>4314</v>
      </c>
      <c r="T74" s="48">
        <v>3571</v>
      </c>
      <c r="U74" s="48">
        <v>12189</v>
      </c>
      <c r="V74" s="48">
        <v>437</v>
      </c>
      <c r="W74" s="48">
        <v>264</v>
      </c>
      <c r="X74" s="48">
        <v>2169</v>
      </c>
      <c r="Y74" s="48">
        <v>771</v>
      </c>
      <c r="Z74" s="48">
        <v>260</v>
      </c>
      <c r="AA74" s="48">
        <v>257</v>
      </c>
      <c r="AB74" s="48">
        <v>712</v>
      </c>
      <c r="AC74" s="48">
        <v>116</v>
      </c>
      <c r="AD74" s="48">
        <v>154</v>
      </c>
      <c r="AE74" s="48">
        <v>2262</v>
      </c>
      <c r="AF74" s="48">
        <v>1550</v>
      </c>
      <c r="AG74" s="48">
        <v>372</v>
      </c>
      <c r="AH74" s="48">
        <v>1550</v>
      </c>
      <c r="AI74" s="48">
        <v>5668</v>
      </c>
      <c r="AJ74" s="48">
        <v>0</v>
      </c>
      <c r="AK74" s="48">
        <v>1653</v>
      </c>
      <c r="AL74" s="48">
        <v>1571</v>
      </c>
      <c r="AM74" s="48">
        <v>253</v>
      </c>
      <c r="AN74" s="48">
        <v>4123</v>
      </c>
      <c r="AO74" s="48">
        <v>14140</v>
      </c>
      <c r="AP74" s="48">
        <v>4287</v>
      </c>
      <c r="AQ74" s="48">
        <v>4656</v>
      </c>
      <c r="AR74" s="48">
        <v>7417</v>
      </c>
      <c r="AS74" s="48">
        <v>1084</v>
      </c>
      <c r="AT74" s="48">
        <v>4040</v>
      </c>
      <c r="AU74" s="48">
        <v>854</v>
      </c>
      <c r="AV74" s="48">
        <v>3659</v>
      </c>
      <c r="AW74" s="48">
        <v>107</v>
      </c>
      <c r="AX74" s="48">
        <v>2575</v>
      </c>
      <c r="AY74" s="48">
        <v>2208</v>
      </c>
      <c r="AZ74" s="48">
        <v>8038</v>
      </c>
      <c r="BA74" s="48">
        <v>1369</v>
      </c>
      <c r="BB74" s="48">
        <v>2712</v>
      </c>
      <c r="BC74" s="48">
        <v>356</v>
      </c>
      <c r="BD74" s="48">
        <v>176</v>
      </c>
      <c r="BE74" s="48">
        <v>2268</v>
      </c>
      <c r="BF74" s="48">
        <v>5355</v>
      </c>
      <c r="BG74" s="48">
        <v>8825</v>
      </c>
      <c r="BH74" s="48">
        <v>9421</v>
      </c>
      <c r="BI74" s="48">
        <v>36431</v>
      </c>
      <c r="BJ74" s="48">
        <v>64768</v>
      </c>
      <c r="BK74" s="48">
        <v>118753</v>
      </c>
      <c r="BL74" s="48">
        <v>3261</v>
      </c>
      <c r="BM74" s="48">
        <v>4028</v>
      </c>
      <c r="BN74" s="48">
        <v>833</v>
      </c>
      <c r="BO74" s="48">
        <v>7629</v>
      </c>
      <c r="BP74" s="48">
        <v>165472</v>
      </c>
      <c r="BQ74" s="48">
        <v>376380</v>
      </c>
      <c r="BR74" s="48">
        <v>22250</v>
      </c>
      <c r="BS74" s="48">
        <v>65228</v>
      </c>
      <c r="BT74" s="48">
        <v>118499</v>
      </c>
      <c r="BU74" s="48">
        <v>126041</v>
      </c>
      <c r="BV74" s="48">
        <v>35368</v>
      </c>
      <c r="BW74" s="48">
        <v>4721</v>
      </c>
      <c r="BX74" s="48">
        <v>14246</v>
      </c>
      <c r="BY74" s="48">
        <v>3925</v>
      </c>
      <c r="BZ74" s="48">
        <v>24402</v>
      </c>
      <c r="CA74" s="55">
        <v>0</v>
      </c>
      <c r="CB74" s="49">
        <v>1410651</v>
      </c>
      <c r="CC74" s="61">
        <v>453003</v>
      </c>
      <c r="CD74" s="48">
        <v>0</v>
      </c>
      <c r="CE74" s="48">
        <v>0</v>
      </c>
      <c r="CF74" s="48">
        <v>0</v>
      </c>
      <c r="CG74" s="48">
        <v>0</v>
      </c>
      <c r="CH74" s="55">
        <v>0</v>
      </c>
      <c r="CI74" s="49">
        <v>1863654</v>
      </c>
    </row>
    <row r="75" spans="1:87" ht="19.5" x14ac:dyDescent="0.25">
      <c r="A75" s="30" t="s">
        <v>771</v>
      </c>
      <c r="B75" s="42" t="s">
        <v>66</v>
      </c>
      <c r="C75" s="43" t="s">
        <v>177</v>
      </c>
      <c r="D75" s="51">
        <v>5</v>
      </c>
      <c r="E75" s="48">
        <v>19</v>
      </c>
      <c r="F75" s="48">
        <v>35</v>
      </c>
      <c r="G75" s="48">
        <v>11</v>
      </c>
      <c r="H75" s="48">
        <v>822</v>
      </c>
      <c r="I75" s="48">
        <v>412</v>
      </c>
      <c r="J75" s="48">
        <v>121</v>
      </c>
      <c r="K75" s="48">
        <v>1060</v>
      </c>
      <c r="L75" s="48">
        <v>194</v>
      </c>
      <c r="M75" s="48">
        <v>154</v>
      </c>
      <c r="N75" s="48">
        <v>28</v>
      </c>
      <c r="O75" s="48">
        <v>342</v>
      </c>
      <c r="P75" s="48">
        <v>0</v>
      </c>
      <c r="Q75" s="48">
        <v>0</v>
      </c>
      <c r="R75" s="48">
        <v>729</v>
      </c>
      <c r="S75" s="48">
        <v>472</v>
      </c>
      <c r="T75" s="48">
        <v>311</v>
      </c>
      <c r="U75" s="48">
        <v>889</v>
      </c>
      <c r="V75" s="48">
        <v>57</v>
      </c>
      <c r="W75" s="48">
        <v>53</v>
      </c>
      <c r="X75" s="48">
        <v>407</v>
      </c>
      <c r="Y75" s="48">
        <v>53</v>
      </c>
      <c r="Z75" s="48">
        <v>19</v>
      </c>
      <c r="AA75" s="48">
        <v>53</v>
      </c>
      <c r="AB75" s="48">
        <v>64</v>
      </c>
      <c r="AC75" s="48">
        <v>54</v>
      </c>
      <c r="AD75" s="48">
        <v>18</v>
      </c>
      <c r="AE75" s="48">
        <v>282</v>
      </c>
      <c r="AF75" s="48">
        <v>110</v>
      </c>
      <c r="AG75" s="48">
        <v>45</v>
      </c>
      <c r="AH75" s="48">
        <v>39</v>
      </c>
      <c r="AI75" s="48">
        <v>378</v>
      </c>
      <c r="AJ75" s="48">
        <v>0</v>
      </c>
      <c r="AK75" s="48">
        <v>94</v>
      </c>
      <c r="AL75" s="48">
        <v>216</v>
      </c>
      <c r="AM75" s="48">
        <v>21</v>
      </c>
      <c r="AN75" s="48">
        <v>260</v>
      </c>
      <c r="AO75" s="48">
        <v>3924</v>
      </c>
      <c r="AP75" s="48">
        <v>458</v>
      </c>
      <c r="AQ75" s="48">
        <v>0</v>
      </c>
      <c r="AR75" s="48">
        <v>804</v>
      </c>
      <c r="AS75" s="48">
        <v>107</v>
      </c>
      <c r="AT75" s="48">
        <v>69</v>
      </c>
      <c r="AU75" s="48">
        <v>148</v>
      </c>
      <c r="AV75" s="48">
        <v>517</v>
      </c>
      <c r="AW75" s="48">
        <v>61</v>
      </c>
      <c r="AX75" s="48">
        <v>523</v>
      </c>
      <c r="AY75" s="48">
        <v>919</v>
      </c>
      <c r="AZ75" s="48">
        <v>1015</v>
      </c>
      <c r="BA75" s="48">
        <v>0</v>
      </c>
      <c r="BB75" s="48">
        <v>311</v>
      </c>
      <c r="BC75" s="48">
        <v>80</v>
      </c>
      <c r="BD75" s="48">
        <v>63</v>
      </c>
      <c r="BE75" s="48">
        <v>259</v>
      </c>
      <c r="BF75" s="48">
        <v>143</v>
      </c>
      <c r="BG75" s="48">
        <v>375</v>
      </c>
      <c r="BH75" s="48">
        <v>2153</v>
      </c>
      <c r="BI75" s="48">
        <v>5450</v>
      </c>
      <c r="BJ75" s="48">
        <v>425</v>
      </c>
      <c r="BK75" s="48">
        <v>2993</v>
      </c>
      <c r="BL75" s="48">
        <v>321</v>
      </c>
      <c r="BM75" s="48">
        <v>934</v>
      </c>
      <c r="BN75" s="48">
        <v>830</v>
      </c>
      <c r="BO75" s="48">
        <v>6621</v>
      </c>
      <c r="BP75" s="48">
        <v>173235</v>
      </c>
      <c r="BQ75" s="48">
        <v>325148</v>
      </c>
      <c r="BR75" s="48">
        <v>90344</v>
      </c>
      <c r="BS75" s="48">
        <v>8886</v>
      </c>
      <c r="BT75" s="48">
        <v>11155</v>
      </c>
      <c r="BU75" s="48">
        <v>0</v>
      </c>
      <c r="BV75" s="48">
        <v>3671</v>
      </c>
      <c r="BW75" s="48">
        <v>0</v>
      </c>
      <c r="BX75" s="48">
        <v>3200</v>
      </c>
      <c r="BY75" s="48">
        <v>0</v>
      </c>
      <c r="BZ75" s="48">
        <v>1883</v>
      </c>
      <c r="CA75" s="55">
        <v>0</v>
      </c>
      <c r="CB75" s="49">
        <v>654852</v>
      </c>
      <c r="CC75" s="61">
        <v>53815</v>
      </c>
      <c r="CD75" s="48">
        <v>0</v>
      </c>
      <c r="CE75" s="48">
        <v>0</v>
      </c>
      <c r="CF75" s="48">
        <v>0</v>
      </c>
      <c r="CG75" s="48">
        <v>0</v>
      </c>
      <c r="CH75" s="55">
        <v>0</v>
      </c>
      <c r="CI75" s="49">
        <v>708667</v>
      </c>
    </row>
    <row r="76" spans="1:87" ht="19.5" x14ac:dyDescent="0.25">
      <c r="A76" s="30" t="s">
        <v>655</v>
      </c>
      <c r="B76" s="42" t="s">
        <v>67</v>
      </c>
      <c r="C76" s="43" t="s">
        <v>178</v>
      </c>
      <c r="D76" s="51">
        <v>11672</v>
      </c>
      <c r="E76" s="48">
        <v>4714</v>
      </c>
      <c r="F76" s="48">
        <v>3130</v>
      </c>
      <c r="G76" s="48">
        <v>10250</v>
      </c>
      <c r="H76" s="48">
        <v>35690</v>
      </c>
      <c r="I76" s="48">
        <v>7838</v>
      </c>
      <c r="J76" s="48">
        <v>3064</v>
      </c>
      <c r="K76" s="48">
        <v>4604</v>
      </c>
      <c r="L76" s="48">
        <v>0</v>
      </c>
      <c r="M76" s="48">
        <v>0</v>
      </c>
      <c r="N76" s="48">
        <v>0</v>
      </c>
      <c r="O76" s="48">
        <v>0</v>
      </c>
      <c r="P76" s="48">
        <v>1435</v>
      </c>
      <c r="Q76" s="48">
        <v>72</v>
      </c>
      <c r="R76" s="48">
        <v>0</v>
      </c>
      <c r="S76" s="48">
        <v>0</v>
      </c>
      <c r="T76" s="48">
        <v>6191</v>
      </c>
      <c r="U76" s="48">
        <v>0</v>
      </c>
      <c r="V76" s="48">
        <v>0</v>
      </c>
      <c r="W76" s="48">
        <v>320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7667</v>
      </c>
      <c r="AM76" s="48">
        <v>0</v>
      </c>
      <c r="AN76" s="48">
        <v>0</v>
      </c>
      <c r="AO76" s="48">
        <v>0</v>
      </c>
      <c r="AP76" s="48">
        <v>0</v>
      </c>
      <c r="AQ76" s="48">
        <v>2365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5670</v>
      </c>
      <c r="AY76" s="48">
        <v>0</v>
      </c>
      <c r="AZ76" s="48">
        <v>4807</v>
      </c>
      <c r="BA76" s="48">
        <v>2765</v>
      </c>
      <c r="BB76" s="48">
        <v>3382</v>
      </c>
      <c r="BC76" s="48">
        <v>1394</v>
      </c>
      <c r="BD76" s="48">
        <v>4224</v>
      </c>
      <c r="BE76" s="48">
        <v>3233</v>
      </c>
      <c r="BF76" s="48">
        <v>9131</v>
      </c>
      <c r="BG76" s="48">
        <v>0</v>
      </c>
      <c r="BH76" s="48">
        <v>0</v>
      </c>
      <c r="BI76" s="48">
        <v>108125</v>
      </c>
      <c r="BJ76" s="48">
        <v>437419</v>
      </c>
      <c r="BK76" s="48">
        <v>42949</v>
      </c>
      <c r="BL76" s="48">
        <v>11472</v>
      </c>
      <c r="BM76" s="48">
        <v>23420</v>
      </c>
      <c r="BN76" s="48">
        <v>77694</v>
      </c>
      <c r="BO76" s="48">
        <v>0</v>
      </c>
      <c r="BP76" s="48">
        <v>74172</v>
      </c>
      <c r="BQ76" s="48">
        <v>17433</v>
      </c>
      <c r="BR76" s="48">
        <v>27567</v>
      </c>
      <c r="BS76" s="48">
        <v>844882</v>
      </c>
      <c r="BT76" s="48">
        <v>223190</v>
      </c>
      <c r="BU76" s="48">
        <v>24363</v>
      </c>
      <c r="BV76" s="48">
        <v>25418</v>
      </c>
      <c r="BW76" s="48">
        <v>576</v>
      </c>
      <c r="BX76" s="48">
        <v>0</v>
      </c>
      <c r="BY76" s="48">
        <v>2748</v>
      </c>
      <c r="BZ76" s="48">
        <v>0</v>
      </c>
      <c r="CA76" s="55">
        <v>0</v>
      </c>
      <c r="CB76" s="49">
        <v>2075046</v>
      </c>
      <c r="CC76" s="61">
        <v>9029244</v>
      </c>
      <c r="CD76" s="48">
        <v>0</v>
      </c>
      <c r="CE76" s="48">
        <v>0</v>
      </c>
      <c r="CF76" s="48">
        <v>0</v>
      </c>
      <c r="CG76" s="48">
        <v>0</v>
      </c>
      <c r="CH76" s="55">
        <v>0</v>
      </c>
      <c r="CI76" s="49">
        <v>11104290</v>
      </c>
    </row>
    <row r="77" spans="1:87" ht="19.5" x14ac:dyDescent="0.25">
      <c r="A77" s="30" t="s">
        <v>510</v>
      </c>
      <c r="B77" s="42" t="s">
        <v>68</v>
      </c>
      <c r="C77" s="43" t="s">
        <v>179</v>
      </c>
      <c r="D77" s="51">
        <v>44608</v>
      </c>
      <c r="E77" s="48">
        <v>22134</v>
      </c>
      <c r="F77" s="48">
        <v>18273</v>
      </c>
      <c r="G77" s="48">
        <v>30448</v>
      </c>
      <c r="H77" s="48">
        <v>217929</v>
      </c>
      <c r="I77" s="48">
        <v>126521</v>
      </c>
      <c r="J77" s="48">
        <v>20268</v>
      </c>
      <c r="K77" s="48">
        <v>57679</v>
      </c>
      <c r="L77" s="48">
        <v>33446</v>
      </c>
      <c r="M77" s="48">
        <v>197289</v>
      </c>
      <c r="N77" s="48">
        <v>14080</v>
      </c>
      <c r="O77" s="48">
        <v>120242</v>
      </c>
      <c r="P77" s="48">
        <v>160726</v>
      </c>
      <c r="Q77" s="48">
        <v>48358</v>
      </c>
      <c r="R77" s="48">
        <v>486385</v>
      </c>
      <c r="S77" s="48">
        <v>46868</v>
      </c>
      <c r="T77" s="48">
        <v>45208</v>
      </c>
      <c r="U77" s="48">
        <v>122486</v>
      </c>
      <c r="V77" s="48">
        <v>12062</v>
      </c>
      <c r="W77" s="48">
        <v>3589</v>
      </c>
      <c r="X77" s="48">
        <v>66276</v>
      </c>
      <c r="Y77" s="48">
        <v>12519</v>
      </c>
      <c r="Z77" s="48">
        <v>3222</v>
      </c>
      <c r="AA77" s="48">
        <v>3552</v>
      </c>
      <c r="AB77" s="48">
        <v>11816</v>
      </c>
      <c r="AC77" s="48">
        <v>4748</v>
      </c>
      <c r="AD77" s="48">
        <v>1092</v>
      </c>
      <c r="AE77" s="48">
        <v>27932</v>
      </c>
      <c r="AF77" s="48">
        <v>27720</v>
      </c>
      <c r="AG77" s="48">
        <v>2256</v>
      </c>
      <c r="AH77" s="48">
        <v>121505</v>
      </c>
      <c r="AI77" s="48">
        <v>54083</v>
      </c>
      <c r="AJ77" s="48">
        <v>0</v>
      </c>
      <c r="AK77" s="48">
        <v>9205</v>
      </c>
      <c r="AL77" s="48">
        <v>24575</v>
      </c>
      <c r="AM77" s="48">
        <v>12455</v>
      </c>
      <c r="AN77" s="48">
        <v>17765</v>
      </c>
      <c r="AO77" s="48">
        <v>84293</v>
      </c>
      <c r="AP77" s="48">
        <v>41925</v>
      </c>
      <c r="AQ77" s="48">
        <v>278928</v>
      </c>
      <c r="AR77" s="48">
        <v>15657</v>
      </c>
      <c r="AS77" s="48">
        <v>76405</v>
      </c>
      <c r="AT77" s="48">
        <v>11694</v>
      </c>
      <c r="AU77" s="48">
        <v>7966</v>
      </c>
      <c r="AV77" s="48">
        <v>32815</v>
      </c>
      <c r="AW77" s="48">
        <v>13048</v>
      </c>
      <c r="AX77" s="48">
        <v>44570</v>
      </c>
      <c r="AY77" s="48">
        <v>28916</v>
      </c>
      <c r="AZ77" s="48">
        <v>41098</v>
      </c>
      <c r="BA77" s="48">
        <v>10247</v>
      </c>
      <c r="BB77" s="48">
        <v>18471</v>
      </c>
      <c r="BC77" s="48">
        <v>9422</v>
      </c>
      <c r="BD77" s="48">
        <v>12801</v>
      </c>
      <c r="BE77" s="48">
        <v>16710</v>
      </c>
      <c r="BF77" s="48">
        <v>114425</v>
      </c>
      <c r="BG77" s="48">
        <v>156369</v>
      </c>
      <c r="BH77" s="48">
        <v>179574</v>
      </c>
      <c r="BI77" s="48">
        <v>702871</v>
      </c>
      <c r="BJ77" s="48">
        <v>1968701</v>
      </c>
      <c r="BK77" s="48">
        <v>598423</v>
      </c>
      <c r="BL77" s="48">
        <v>33882</v>
      </c>
      <c r="BM77" s="48">
        <v>79780</v>
      </c>
      <c r="BN77" s="48">
        <v>76586</v>
      </c>
      <c r="BO77" s="48">
        <v>768851</v>
      </c>
      <c r="BP77" s="48">
        <v>567768</v>
      </c>
      <c r="BQ77" s="48">
        <v>152290</v>
      </c>
      <c r="BR77" s="48">
        <v>99996</v>
      </c>
      <c r="BS77" s="48">
        <v>1253105</v>
      </c>
      <c r="BT77" s="48">
        <v>2447207</v>
      </c>
      <c r="BU77" s="48">
        <v>359547</v>
      </c>
      <c r="BV77" s="48">
        <v>428420</v>
      </c>
      <c r="BW77" s="48">
        <v>116856</v>
      </c>
      <c r="BX77" s="48">
        <v>329548</v>
      </c>
      <c r="BY77" s="48">
        <v>184000</v>
      </c>
      <c r="BZ77" s="48">
        <v>317981</v>
      </c>
      <c r="CA77" s="55">
        <v>0</v>
      </c>
      <c r="CB77" s="49">
        <v>13910466</v>
      </c>
      <c r="CC77" s="61">
        <v>590860</v>
      </c>
      <c r="CD77" s="48">
        <v>0</v>
      </c>
      <c r="CE77" s="48">
        <v>0</v>
      </c>
      <c r="CF77" s="48">
        <v>388264</v>
      </c>
      <c r="CG77" s="48">
        <v>0</v>
      </c>
      <c r="CH77" s="55">
        <v>210263</v>
      </c>
      <c r="CI77" s="49">
        <v>15099853</v>
      </c>
    </row>
    <row r="78" spans="1:87" ht="19.5" x14ac:dyDescent="0.25">
      <c r="A78" s="30" t="s">
        <v>772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49">
        <v>0</v>
      </c>
      <c r="CC78" s="61">
        <v>1794466</v>
      </c>
      <c r="CD78" s="48">
        <v>8021497</v>
      </c>
      <c r="CE78" s="48">
        <v>0</v>
      </c>
      <c r="CF78" s="48">
        <v>0</v>
      </c>
      <c r="CG78" s="48">
        <v>0</v>
      </c>
      <c r="CH78" s="55">
        <v>0</v>
      </c>
      <c r="CI78" s="49">
        <v>9815963</v>
      </c>
    </row>
    <row r="79" spans="1:87" ht="19.5" x14ac:dyDescent="0.25">
      <c r="A79" s="30" t="s">
        <v>657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53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489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1866</v>
      </c>
      <c r="BJ79" s="48">
        <v>8011</v>
      </c>
      <c r="BK79" s="48">
        <v>6624</v>
      </c>
      <c r="BL79" s="48">
        <v>0</v>
      </c>
      <c r="BM79" s="48">
        <v>1040</v>
      </c>
      <c r="BN79" s="48">
        <v>0</v>
      </c>
      <c r="BO79" s="48">
        <v>6187</v>
      </c>
      <c r="BP79" s="48">
        <v>13204</v>
      </c>
      <c r="BQ79" s="48">
        <v>2361</v>
      </c>
      <c r="BR79" s="48">
        <v>721</v>
      </c>
      <c r="BS79" s="48">
        <v>0</v>
      </c>
      <c r="BT79" s="48">
        <v>84503</v>
      </c>
      <c r="BU79" s="48">
        <v>11852</v>
      </c>
      <c r="BV79" s="48">
        <v>48265</v>
      </c>
      <c r="BW79" s="48">
        <v>3851</v>
      </c>
      <c r="BX79" s="48">
        <v>0</v>
      </c>
      <c r="BY79" s="48">
        <v>218</v>
      </c>
      <c r="BZ79" s="48">
        <v>13532</v>
      </c>
      <c r="CA79" s="55">
        <v>0</v>
      </c>
      <c r="CB79" s="49">
        <v>202777</v>
      </c>
      <c r="CC79" s="61">
        <v>2401282</v>
      </c>
      <c r="CD79" s="48">
        <v>0</v>
      </c>
      <c r="CE79" s="48">
        <v>286829</v>
      </c>
      <c r="CF79" s="48">
        <v>0</v>
      </c>
      <c r="CG79" s="48">
        <v>0</v>
      </c>
      <c r="CH79" s="55">
        <v>0</v>
      </c>
      <c r="CI79" s="49">
        <v>2890888</v>
      </c>
    </row>
    <row r="80" spans="1:87" ht="19.5" x14ac:dyDescent="0.25">
      <c r="A80" s="28" t="s">
        <v>773</v>
      </c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49">
        <v>0</v>
      </c>
      <c r="CC80" s="61">
        <v>78756</v>
      </c>
      <c r="CD80" s="48">
        <v>4410598</v>
      </c>
      <c r="CE80" s="48">
        <v>0</v>
      </c>
      <c r="CF80" s="48">
        <v>0</v>
      </c>
      <c r="CG80" s="48">
        <v>0</v>
      </c>
      <c r="CH80" s="55">
        <v>0</v>
      </c>
      <c r="CI80" s="49">
        <v>4489354</v>
      </c>
    </row>
    <row r="81" spans="1:87" ht="19.5" x14ac:dyDescent="0.25">
      <c r="A81" s="28" t="s">
        <v>774</v>
      </c>
      <c r="B81" s="42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2657</v>
      </c>
      <c r="BV81" s="48">
        <v>0</v>
      </c>
      <c r="BW81" s="48">
        <v>174</v>
      </c>
      <c r="BX81" s="48">
        <v>981925</v>
      </c>
      <c r="BY81" s="48">
        <v>129825</v>
      </c>
      <c r="BZ81" s="48">
        <v>0</v>
      </c>
      <c r="CA81" s="55">
        <v>0</v>
      </c>
      <c r="CB81" s="49">
        <v>1114581</v>
      </c>
      <c r="CC81" s="61">
        <v>2474667</v>
      </c>
      <c r="CD81" s="48">
        <v>0</v>
      </c>
      <c r="CE81" s="48">
        <v>570420</v>
      </c>
      <c r="CF81" s="48">
        <v>0</v>
      </c>
      <c r="CG81" s="48">
        <v>0</v>
      </c>
      <c r="CH81" s="55">
        <v>0</v>
      </c>
      <c r="CI81" s="49">
        <v>4159668</v>
      </c>
    </row>
    <row r="82" spans="1:87" ht="19.5" x14ac:dyDescent="0.25">
      <c r="A82" s="28" t="s">
        <v>775</v>
      </c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49">
        <v>0</v>
      </c>
      <c r="CC82" s="61">
        <v>64386</v>
      </c>
      <c r="CD82" s="48">
        <v>4002377</v>
      </c>
      <c r="CE82" s="48">
        <v>0</v>
      </c>
      <c r="CF82" s="48">
        <v>0</v>
      </c>
      <c r="CG82" s="48">
        <v>0</v>
      </c>
      <c r="CH82" s="55">
        <v>0</v>
      </c>
      <c r="CI82" s="49">
        <v>4066763</v>
      </c>
    </row>
    <row r="83" spans="1:87" ht="19.5" x14ac:dyDescent="0.25">
      <c r="A83" s="28" t="s">
        <v>776</v>
      </c>
      <c r="B83" s="56" t="s">
        <v>74</v>
      </c>
      <c r="C83" s="43" t="s">
        <v>185</v>
      </c>
      <c r="D83" s="51">
        <v>7834</v>
      </c>
      <c r="E83" s="48">
        <v>1554</v>
      </c>
      <c r="F83" s="48">
        <v>5063</v>
      </c>
      <c r="G83" s="48">
        <v>2967</v>
      </c>
      <c r="H83" s="48">
        <v>44525</v>
      </c>
      <c r="I83" s="48">
        <v>19157</v>
      </c>
      <c r="J83" s="48">
        <v>5565</v>
      </c>
      <c r="K83" s="48">
        <v>20023</v>
      </c>
      <c r="L83" s="48">
        <v>3292</v>
      </c>
      <c r="M83" s="48">
        <v>16291</v>
      </c>
      <c r="N83" s="48">
        <v>4625</v>
      </c>
      <c r="O83" s="48">
        <v>11905</v>
      </c>
      <c r="P83" s="48">
        <v>0</v>
      </c>
      <c r="Q83" s="48">
        <v>0</v>
      </c>
      <c r="R83" s="48">
        <v>64382</v>
      </c>
      <c r="S83" s="48">
        <v>6152</v>
      </c>
      <c r="T83" s="48">
        <v>3954</v>
      </c>
      <c r="U83" s="48">
        <v>5180</v>
      </c>
      <c r="V83" s="48">
        <v>4165</v>
      </c>
      <c r="W83" s="48">
        <v>231</v>
      </c>
      <c r="X83" s="48">
        <v>13304</v>
      </c>
      <c r="Y83" s="48">
        <v>437</v>
      </c>
      <c r="Z83" s="48">
        <v>199</v>
      </c>
      <c r="AA83" s="48">
        <v>467</v>
      </c>
      <c r="AB83" s="48">
        <v>1882</v>
      </c>
      <c r="AC83" s="48">
        <v>642</v>
      </c>
      <c r="AD83" s="48">
        <v>157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4886</v>
      </c>
      <c r="BH83" s="48">
        <v>0</v>
      </c>
      <c r="BI83" s="48">
        <v>26136</v>
      </c>
      <c r="BJ83" s="48">
        <v>8352</v>
      </c>
      <c r="BK83" s="48">
        <v>36984</v>
      </c>
      <c r="BL83" s="48">
        <v>0</v>
      </c>
      <c r="BM83" s="48">
        <v>4679</v>
      </c>
      <c r="BN83" s="48">
        <v>15494</v>
      </c>
      <c r="BO83" s="48">
        <v>109430</v>
      </c>
      <c r="BP83" s="48">
        <v>26634</v>
      </c>
      <c r="BQ83" s="48">
        <v>6341</v>
      </c>
      <c r="BR83" s="48">
        <v>2231</v>
      </c>
      <c r="BS83" s="48">
        <v>29171</v>
      </c>
      <c r="BT83" s="48">
        <v>164968</v>
      </c>
      <c r="BU83" s="48">
        <v>13421</v>
      </c>
      <c r="BV83" s="48">
        <v>64355</v>
      </c>
      <c r="BW83" s="48">
        <v>6998</v>
      </c>
      <c r="BX83" s="48">
        <v>31594</v>
      </c>
      <c r="BY83" s="48">
        <v>1186</v>
      </c>
      <c r="BZ83" s="48">
        <v>170131</v>
      </c>
      <c r="CA83" s="55">
        <v>0</v>
      </c>
      <c r="CB83" s="49">
        <v>966944</v>
      </c>
      <c r="CC83" s="61">
        <v>963450</v>
      </c>
      <c r="CD83" s="48">
        <v>0</v>
      </c>
      <c r="CE83" s="48">
        <v>744502</v>
      </c>
      <c r="CF83" s="48">
        <v>0</v>
      </c>
      <c r="CG83" s="48">
        <v>0</v>
      </c>
      <c r="CH83" s="55">
        <v>3144</v>
      </c>
      <c r="CI83" s="49">
        <v>2678040</v>
      </c>
    </row>
    <row r="84" spans="1:87" ht="19.5" x14ac:dyDescent="0.25">
      <c r="A84" s="28" t="s">
        <v>777</v>
      </c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49">
        <v>0</v>
      </c>
      <c r="CC84" s="61">
        <v>832526</v>
      </c>
      <c r="CD84" s="48">
        <v>0</v>
      </c>
      <c r="CE84" s="48">
        <v>0</v>
      </c>
      <c r="CF84" s="48">
        <v>0</v>
      </c>
      <c r="CG84" s="48">
        <v>0</v>
      </c>
      <c r="CH84" s="55">
        <v>0</v>
      </c>
      <c r="CI84" s="49">
        <v>832526</v>
      </c>
    </row>
    <row r="85" spans="1:87" ht="19.5" x14ac:dyDescent="0.25">
      <c r="A85" s="28" t="s">
        <v>778</v>
      </c>
      <c r="B85" s="57" t="s">
        <v>720</v>
      </c>
      <c r="C85" s="46" t="s">
        <v>710</v>
      </c>
      <c r="D85" s="58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60">
        <v>0</v>
      </c>
      <c r="CB85" s="69">
        <v>0</v>
      </c>
      <c r="CC85" s="67">
        <v>-2119655</v>
      </c>
      <c r="CD85" s="59">
        <v>0</v>
      </c>
      <c r="CE85" s="59">
        <v>0</v>
      </c>
      <c r="CF85" s="59">
        <v>0</v>
      </c>
      <c r="CG85" s="59">
        <v>0</v>
      </c>
      <c r="CH85" s="60">
        <v>2119655</v>
      </c>
      <c r="CI85" s="69">
        <v>0</v>
      </c>
    </row>
    <row r="86" spans="1:87" x14ac:dyDescent="0.25">
      <c r="A86" s="47"/>
      <c r="B86" s="62"/>
      <c r="C86" s="63" t="s">
        <v>922</v>
      </c>
      <c r="D86" s="64">
        <f>+SUM(D9:D85)</f>
        <v>222976</v>
      </c>
      <c r="E86" s="64">
        <f t="shared" ref="E86:BP86" si="0">+SUM(E9:E85)</f>
        <v>208925</v>
      </c>
      <c r="F86" s="64">
        <f t="shared" si="0"/>
        <v>319624</v>
      </c>
      <c r="G86" s="64">
        <f t="shared" si="0"/>
        <v>137795</v>
      </c>
      <c r="H86" s="64">
        <f t="shared" si="0"/>
        <v>2071059</v>
      </c>
      <c r="I86" s="64">
        <f t="shared" si="0"/>
        <v>645082</v>
      </c>
      <c r="J86" s="64">
        <f t="shared" si="0"/>
        <v>199302</v>
      </c>
      <c r="K86" s="64">
        <f t="shared" si="0"/>
        <v>415962</v>
      </c>
      <c r="L86" s="64">
        <f t="shared" si="0"/>
        <v>256098</v>
      </c>
      <c r="M86" s="64">
        <f t="shared" si="0"/>
        <v>1606130</v>
      </c>
      <c r="N86" s="64">
        <f t="shared" si="0"/>
        <v>138478</v>
      </c>
      <c r="O86" s="64">
        <f t="shared" si="0"/>
        <v>4201104</v>
      </c>
      <c r="P86" s="64">
        <f t="shared" si="0"/>
        <v>1353019</v>
      </c>
      <c r="Q86" s="64">
        <f t="shared" si="0"/>
        <v>3703252</v>
      </c>
      <c r="R86" s="64">
        <f t="shared" si="0"/>
        <v>1598900</v>
      </c>
      <c r="S86" s="64">
        <f t="shared" si="0"/>
        <v>167783</v>
      </c>
      <c r="T86" s="64">
        <f t="shared" si="0"/>
        <v>1628086</v>
      </c>
      <c r="U86" s="64">
        <f t="shared" si="0"/>
        <v>2179584</v>
      </c>
      <c r="V86" s="64">
        <f t="shared" si="0"/>
        <v>4438036</v>
      </c>
      <c r="W86" s="64">
        <f t="shared" si="0"/>
        <v>1083537</v>
      </c>
      <c r="X86" s="64">
        <f t="shared" si="0"/>
        <v>1209889</v>
      </c>
      <c r="Y86" s="64">
        <f t="shared" si="0"/>
        <v>455682</v>
      </c>
      <c r="Z86" s="64">
        <f t="shared" si="0"/>
        <v>643400</v>
      </c>
      <c r="AA86" s="64">
        <f t="shared" si="0"/>
        <v>274765</v>
      </c>
      <c r="AB86" s="64">
        <f t="shared" si="0"/>
        <v>264673</v>
      </c>
      <c r="AC86" s="64">
        <f t="shared" si="0"/>
        <v>111866</v>
      </c>
      <c r="AD86" s="64">
        <f t="shared" si="0"/>
        <v>173653</v>
      </c>
      <c r="AE86" s="64">
        <f t="shared" si="0"/>
        <v>1072489</v>
      </c>
      <c r="AF86" s="64">
        <f t="shared" si="0"/>
        <v>596023</v>
      </c>
      <c r="AG86" s="64">
        <f t="shared" si="0"/>
        <v>106944</v>
      </c>
      <c r="AH86" s="64">
        <f t="shared" si="0"/>
        <v>459008</v>
      </c>
      <c r="AI86" s="64">
        <f t="shared" si="0"/>
        <v>290151</v>
      </c>
      <c r="AJ86" s="64">
        <f t="shared" si="0"/>
        <v>0</v>
      </c>
      <c r="AK86" s="64">
        <f t="shared" si="0"/>
        <v>149373</v>
      </c>
      <c r="AL86" s="64">
        <f t="shared" si="0"/>
        <v>327442</v>
      </c>
      <c r="AM86" s="64">
        <f t="shared" si="0"/>
        <v>140538</v>
      </c>
      <c r="AN86" s="64">
        <f t="shared" si="0"/>
        <v>522490</v>
      </c>
      <c r="AO86" s="64">
        <f t="shared" si="0"/>
        <v>977822</v>
      </c>
      <c r="AP86" s="64">
        <f t="shared" si="0"/>
        <v>237992</v>
      </c>
      <c r="AQ86" s="64">
        <f t="shared" si="0"/>
        <v>1951799</v>
      </c>
      <c r="AR86" s="64">
        <f t="shared" si="0"/>
        <v>161157</v>
      </c>
      <c r="AS86" s="64">
        <f t="shared" si="0"/>
        <v>414542</v>
      </c>
      <c r="AT86" s="64">
        <f t="shared" si="0"/>
        <v>165074</v>
      </c>
      <c r="AU86" s="64">
        <f t="shared" si="0"/>
        <v>50786</v>
      </c>
      <c r="AV86" s="64">
        <f t="shared" si="0"/>
        <v>333331</v>
      </c>
      <c r="AW86" s="64">
        <f t="shared" si="0"/>
        <v>158027</v>
      </c>
      <c r="AX86" s="64">
        <f t="shared" si="0"/>
        <v>513732</v>
      </c>
      <c r="AY86" s="64">
        <f t="shared" si="0"/>
        <v>754250</v>
      </c>
      <c r="AZ86" s="64">
        <f t="shared" si="0"/>
        <v>405141</v>
      </c>
      <c r="BA86" s="64">
        <f t="shared" si="0"/>
        <v>64522</v>
      </c>
      <c r="BB86" s="64">
        <f t="shared" si="0"/>
        <v>265492</v>
      </c>
      <c r="BC86" s="64">
        <f t="shared" si="0"/>
        <v>80631</v>
      </c>
      <c r="BD86" s="64">
        <f t="shared" si="0"/>
        <v>96842</v>
      </c>
      <c r="BE86" s="64">
        <f t="shared" si="0"/>
        <v>255782</v>
      </c>
      <c r="BF86" s="64">
        <f t="shared" si="0"/>
        <v>291288</v>
      </c>
      <c r="BG86" s="64">
        <f t="shared" si="0"/>
        <v>1787756</v>
      </c>
      <c r="BH86" s="64">
        <f t="shared" si="0"/>
        <v>530071</v>
      </c>
      <c r="BI86" s="64">
        <f t="shared" si="0"/>
        <v>5272175</v>
      </c>
      <c r="BJ86" s="64">
        <f t="shared" si="0"/>
        <v>9650023</v>
      </c>
      <c r="BK86" s="64">
        <f t="shared" si="0"/>
        <v>5201340</v>
      </c>
      <c r="BL86" s="64">
        <f t="shared" si="0"/>
        <v>225500</v>
      </c>
      <c r="BM86" s="64">
        <f t="shared" si="0"/>
        <v>313543</v>
      </c>
      <c r="BN86" s="64">
        <f t="shared" si="0"/>
        <v>1130679</v>
      </c>
      <c r="BO86" s="64">
        <f t="shared" si="0"/>
        <v>2293301</v>
      </c>
      <c r="BP86" s="64">
        <f t="shared" si="0"/>
        <v>1980820</v>
      </c>
      <c r="BQ86" s="64">
        <f t="shared" ref="BQ86:CH86" si="1">+SUM(BQ9:BQ85)</f>
        <v>1095970</v>
      </c>
      <c r="BR86" s="64">
        <f t="shared" si="1"/>
        <v>355070</v>
      </c>
      <c r="BS86" s="64">
        <f t="shared" si="1"/>
        <v>3005657</v>
      </c>
      <c r="BT86" s="64">
        <f t="shared" si="1"/>
        <v>5124274</v>
      </c>
      <c r="BU86" s="64">
        <f t="shared" si="1"/>
        <v>1379655</v>
      </c>
      <c r="BV86" s="64">
        <f t="shared" si="1"/>
        <v>1118632</v>
      </c>
      <c r="BW86" s="64">
        <f t="shared" si="1"/>
        <v>501576</v>
      </c>
      <c r="BX86" s="64">
        <f t="shared" si="1"/>
        <v>2046474</v>
      </c>
      <c r="BY86" s="64">
        <f t="shared" si="1"/>
        <v>594628</v>
      </c>
      <c r="BZ86" s="64">
        <f t="shared" si="1"/>
        <v>1286925</v>
      </c>
      <c r="CA86" s="65">
        <f t="shared" si="1"/>
        <v>0</v>
      </c>
      <c r="CB86" s="70">
        <f t="shared" si="1"/>
        <v>85445397</v>
      </c>
      <c r="CC86" s="68">
        <f t="shared" si="1"/>
        <v>62857226</v>
      </c>
      <c r="CD86" s="64">
        <f t="shared" si="1"/>
        <v>16434472</v>
      </c>
      <c r="CE86" s="64">
        <f t="shared" si="1"/>
        <v>1601926</v>
      </c>
      <c r="CF86" s="64">
        <f t="shared" si="1"/>
        <v>14005053</v>
      </c>
      <c r="CG86" s="64">
        <f t="shared" si="1"/>
        <v>910910</v>
      </c>
      <c r="CH86" s="65">
        <f t="shared" si="1"/>
        <v>34606578</v>
      </c>
      <c r="CI86" s="70">
        <f>+SUM(CI9:CI85)</f>
        <v>215861562</v>
      </c>
    </row>
    <row r="88" spans="1:87" x14ac:dyDescent="0.25">
      <c r="B88" s="9" t="s">
        <v>912</v>
      </c>
    </row>
    <row r="90" spans="1:87" ht="20.25" x14ac:dyDescent="0.3">
      <c r="D90" s="27"/>
    </row>
  </sheetData>
  <sheetProtection password="9A51" sheet="1" formatColumns="0" formatRows="0"/>
  <autoFilter ref="A8:CI8" xr:uid="{00000000-0001-0000-0F00-000000000000}"/>
  <mergeCells count="26">
    <mergeCell ref="CH7:CH8"/>
    <mergeCell ref="CI7:CI8"/>
    <mergeCell ref="D5:O5"/>
    <mergeCell ref="P5:S5"/>
    <mergeCell ref="T5:BF5"/>
    <mergeCell ref="BK5:BL5"/>
    <mergeCell ref="BM5:BN5"/>
    <mergeCell ref="BP5:BR5"/>
    <mergeCell ref="BV5:BW5"/>
    <mergeCell ref="BX5:BY5"/>
    <mergeCell ref="CB7:CB8"/>
    <mergeCell ref="CC7:CC8"/>
    <mergeCell ref="CD7:CD8"/>
    <mergeCell ref="CE7:CE8"/>
    <mergeCell ref="CF7:CF8"/>
    <mergeCell ref="CG7:CG8"/>
    <mergeCell ref="BV6:BW6"/>
    <mergeCell ref="BX6:BY6"/>
    <mergeCell ref="B7:B8"/>
    <mergeCell ref="C7:C8"/>
    <mergeCell ref="D6:O6"/>
    <mergeCell ref="P6:S6"/>
    <mergeCell ref="T6:BF6"/>
    <mergeCell ref="BK6:BL6"/>
    <mergeCell ref="BM6:BN6"/>
    <mergeCell ref="BP6:BR6"/>
  </mergeCells>
  <pageMargins left="0.7" right="0.7" top="0.75" bottom="0.75" header="0.3" footer="0.3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3:CI89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G13" sqref="G13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</cols>
  <sheetData>
    <row r="3" spans="1:87" x14ac:dyDescent="0.25">
      <c r="CG3" s="73" t="s">
        <v>717</v>
      </c>
      <c r="CI3" s="73" t="s">
        <v>717</v>
      </c>
    </row>
    <row r="5" spans="1:87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87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</row>
    <row r="7" spans="1:87" ht="19.5" x14ac:dyDescent="0.25">
      <c r="B7" s="395" t="s">
        <v>918</v>
      </c>
      <c r="C7" s="37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383" t="s">
        <v>722</v>
      </c>
      <c r="CC7" s="388" t="s">
        <v>725</v>
      </c>
      <c r="CD7" s="390" t="s">
        <v>726</v>
      </c>
      <c r="CE7" s="390" t="s">
        <v>713</v>
      </c>
      <c r="CF7" s="390" t="s">
        <v>714</v>
      </c>
      <c r="CG7" s="390" t="s">
        <v>715</v>
      </c>
      <c r="CH7" s="381" t="s">
        <v>727</v>
      </c>
      <c r="CI7" s="383" t="s">
        <v>716</v>
      </c>
    </row>
    <row r="8" spans="1:87" ht="105" x14ac:dyDescent="0.25">
      <c r="A8" s="29" t="s">
        <v>917</v>
      </c>
      <c r="B8" s="396"/>
      <c r="C8" s="37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41" t="s">
        <v>186</v>
      </c>
      <c r="CB8" s="394"/>
      <c r="CC8" s="397"/>
      <c r="CD8" s="392"/>
      <c r="CE8" s="392"/>
      <c r="CF8" s="392"/>
      <c r="CG8" s="392"/>
      <c r="CH8" s="393"/>
      <c r="CI8" s="394"/>
    </row>
    <row r="9" spans="1:87" ht="19.5" x14ac:dyDescent="0.25">
      <c r="A9" s="30" t="s">
        <v>202</v>
      </c>
      <c r="B9" s="74" t="s">
        <v>0</v>
      </c>
      <c r="C9" s="45" t="s">
        <v>111</v>
      </c>
      <c r="D9" s="52">
        <v>6848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101</v>
      </c>
      <c r="M9" s="53">
        <v>24083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6341</v>
      </c>
      <c r="X9" s="53">
        <v>0</v>
      </c>
      <c r="Y9" s="53">
        <v>0</v>
      </c>
      <c r="Z9" s="53">
        <v>710337</v>
      </c>
      <c r="AA9" s="53">
        <v>0</v>
      </c>
      <c r="AB9" s="53">
        <v>0</v>
      </c>
      <c r="AC9" s="53">
        <v>68210</v>
      </c>
      <c r="AD9" s="53">
        <v>0</v>
      </c>
      <c r="AE9" s="53">
        <v>305405</v>
      </c>
      <c r="AF9" s="53">
        <v>13091</v>
      </c>
      <c r="AG9" s="53">
        <v>0</v>
      </c>
      <c r="AH9" s="53">
        <v>0</v>
      </c>
      <c r="AI9" s="53">
        <v>28435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5</v>
      </c>
      <c r="BN9" s="53">
        <v>121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4">
        <v>0</v>
      </c>
      <c r="CB9" s="50">
        <v>1162977</v>
      </c>
      <c r="CC9" s="66">
        <v>247036</v>
      </c>
      <c r="CD9" s="53">
        <v>0</v>
      </c>
      <c r="CE9" s="53">
        <v>0</v>
      </c>
      <c r="CF9" s="53">
        <v>4415</v>
      </c>
      <c r="CG9" s="53">
        <v>-30366</v>
      </c>
      <c r="CH9" s="54">
        <v>0</v>
      </c>
      <c r="CI9" s="50">
        <v>1384062</v>
      </c>
    </row>
    <row r="10" spans="1:87" ht="19.5" x14ac:dyDescent="0.25">
      <c r="A10" s="30" t="s">
        <v>216</v>
      </c>
      <c r="B10" s="42" t="s">
        <v>1</v>
      </c>
      <c r="C10" s="43" t="s">
        <v>112</v>
      </c>
      <c r="D10" s="51">
        <v>0</v>
      </c>
      <c r="E10" s="48">
        <v>13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49">
        <v>13</v>
      </c>
      <c r="CC10" s="61">
        <v>0</v>
      </c>
      <c r="CD10" s="48">
        <v>0</v>
      </c>
      <c r="CE10" s="48">
        <v>0</v>
      </c>
      <c r="CF10" s="48">
        <v>0</v>
      </c>
      <c r="CG10" s="48">
        <v>0</v>
      </c>
      <c r="CH10" s="55">
        <v>0</v>
      </c>
      <c r="CI10" s="49">
        <v>13</v>
      </c>
    </row>
    <row r="11" spans="1:87" ht="19.5" x14ac:dyDescent="0.25">
      <c r="A11" s="30" t="s">
        <v>229</v>
      </c>
      <c r="B11" s="42" t="s">
        <v>2</v>
      </c>
      <c r="C11" s="43" t="s">
        <v>113</v>
      </c>
      <c r="D11" s="51">
        <v>0</v>
      </c>
      <c r="E11" s="48">
        <v>0</v>
      </c>
      <c r="F11" s="48">
        <v>19657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46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58</v>
      </c>
      <c r="AF11" s="48">
        <v>1567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32</v>
      </c>
      <c r="BN11" s="48">
        <v>718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</v>
      </c>
      <c r="BZ11" s="48">
        <v>0</v>
      </c>
      <c r="CA11" s="55">
        <v>0</v>
      </c>
      <c r="CB11" s="49">
        <v>22078</v>
      </c>
      <c r="CC11" s="61">
        <v>96894</v>
      </c>
      <c r="CD11" s="48">
        <v>0</v>
      </c>
      <c r="CE11" s="48">
        <v>0</v>
      </c>
      <c r="CF11" s="48">
        <v>0</v>
      </c>
      <c r="CG11" s="48">
        <v>0</v>
      </c>
      <c r="CH11" s="55">
        <v>0</v>
      </c>
      <c r="CI11" s="49">
        <v>118972</v>
      </c>
    </row>
    <row r="12" spans="1:87" ht="19.5" x14ac:dyDescent="0.25">
      <c r="A12" s="30" t="s">
        <v>242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49">
        <v>0</v>
      </c>
      <c r="CC12" s="61">
        <v>35</v>
      </c>
      <c r="CD12" s="48">
        <v>0</v>
      </c>
      <c r="CE12" s="48">
        <v>0</v>
      </c>
      <c r="CF12" s="48">
        <v>0</v>
      </c>
      <c r="CG12" s="48">
        <v>0</v>
      </c>
      <c r="CH12" s="55">
        <v>0</v>
      </c>
      <c r="CI12" s="49">
        <v>35</v>
      </c>
    </row>
    <row r="13" spans="1:87" ht="19.5" x14ac:dyDescent="0.25">
      <c r="A13" s="30" t="s">
        <v>256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702</v>
      </c>
      <c r="AF13" s="48">
        <v>2213</v>
      </c>
      <c r="AG13" s="48">
        <v>65</v>
      </c>
      <c r="AH13" s="48">
        <v>0</v>
      </c>
      <c r="AI13" s="48">
        <v>0</v>
      </c>
      <c r="AJ13" s="48">
        <v>0</v>
      </c>
      <c r="AK13" s="48">
        <v>22652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20</v>
      </c>
      <c r="AT13" s="48">
        <v>3</v>
      </c>
      <c r="AU13" s="48">
        <v>9527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369</v>
      </c>
      <c r="BN13" s="48">
        <v>282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62</v>
      </c>
      <c r="BV13" s="48">
        <v>0</v>
      </c>
      <c r="BW13" s="48">
        <v>0</v>
      </c>
      <c r="BX13" s="48">
        <v>0</v>
      </c>
      <c r="BY13" s="48">
        <v>44</v>
      </c>
      <c r="BZ13" s="48">
        <v>0</v>
      </c>
      <c r="CA13" s="55">
        <v>0</v>
      </c>
      <c r="CB13" s="49">
        <v>35939</v>
      </c>
      <c r="CC13" s="61">
        <v>318933</v>
      </c>
      <c r="CD13" s="48">
        <v>0</v>
      </c>
      <c r="CE13" s="48">
        <v>0</v>
      </c>
      <c r="CF13" s="48">
        <v>6090</v>
      </c>
      <c r="CG13" s="48">
        <v>0</v>
      </c>
      <c r="CH13" s="55">
        <v>0</v>
      </c>
      <c r="CI13" s="49">
        <v>360962</v>
      </c>
    </row>
    <row r="14" spans="1:87" ht="19.5" x14ac:dyDescent="0.25">
      <c r="A14" s="30" t="s">
        <v>269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1140</v>
      </c>
      <c r="M14" s="48">
        <v>7851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643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0</v>
      </c>
      <c r="BN14" s="48">
        <v>0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11</v>
      </c>
      <c r="CA14" s="55">
        <v>0</v>
      </c>
      <c r="CB14" s="49">
        <v>9645</v>
      </c>
      <c r="CC14" s="61">
        <v>368</v>
      </c>
      <c r="CD14" s="48">
        <v>0</v>
      </c>
      <c r="CE14" s="48">
        <v>0</v>
      </c>
      <c r="CF14" s="48">
        <v>64903</v>
      </c>
      <c r="CG14" s="48">
        <v>0</v>
      </c>
      <c r="CH14" s="55">
        <v>0</v>
      </c>
      <c r="CI14" s="49">
        <v>74916</v>
      </c>
    </row>
    <row r="15" spans="1:87" ht="19.5" x14ac:dyDescent="0.25">
      <c r="A15" s="30" t="s">
        <v>282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3292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49">
        <v>3292</v>
      </c>
      <c r="CC15" s="61">
        <v>89</v>
      </c>
      <c r="CD15" s="48">
        <v>0</v>
      </c>
      <c r="CE15" s="48">
        <v>0</v>
      </c>
      <c r="CF15" s="48">
        <v>0</v>
      </c>
      <c r="CG15" s="48">
        <v>0</v>
      </c>
      <c r="CH15" s="55">
        <v>0</v>
      </c>
      <c r="CI15" s="49">
        <v>3381</v>
      </c>
    </row>
    <row r="16" spans="1:87" ht="19.5" x14ac:dyDescent="0.25">
      <c r="A16" s="30" t="s">
        <v>296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15410</v>
      </c>
      <c r="L16" s="48">
        <v>648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95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154</v>
      </c>
      <c r="AC16" s="48">
        <v>0</v>
      </c>
      <c r="AD16" s="48">
        <v>10335</v>
      </c>
      <c r="AE16" s="48">
        <v>0</v>
      </c>
      <c r="AF16" s="48">
        <v>10205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334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25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49">
        <v>37206</v>
      </c>
      <c r="CC16" s="61">
        <v>3760</v>
      </c>
      <c r="CD16" s="48">
        <v>0</v>
      </c>
      <c r="CE16" s="48">
        <v>0</v>
      </c>
      <c r="CF16" s="48">
        <v>5543</v>
      </c>
      <c r="CG16" s="48">
        <v>5</v>
      </c>
      <c r="CH16" s="55">
        <v>0</v>
      </c>
      <c r="CI16" s="49">
        <v>46514</v>
      </c>
    </row>
    <row r="17" spans="1:87" ht="19.5" x14ac:dyDescent="0.25">
      <c r="A17" s="30" t="s">
        <v>309</v>
      </c>
      <c r="B17" s="42" t="s">
        <v>8</v>
      </c>
      <c r="C17" s="43" t="s">
        <v>119</v>
      </c>
      <c r="D17" s="51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55">
        <v>0</v>
      </c>
      <c r="CB17" s="49">
        <v>0</v>
      </c>
      <c r="CC17" s="61">
        <v>0</v>
      </c>
      <c r="CD17" s="48">
        <v>0</v>
      </c>
      <c r="CE17" s="48">
        <v>0</v>
      </c>
      <c r="CF17" s="48">
        <v>0</v>
      </c>
      <c r="CG17" s="48">
        <v>0</v>
      </c>
      <c r="CH17" s="55">
        <v>0</v>
      </c>
      <c r="CI17" s="49">
        <v>0</v>
      </c>
    </row>
    <row r="18" spans="1:87" ht="19.5" x14ac:dyDescent="0.25">
      <c r="A18" s="30" t="s">
        <v>322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6315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1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55">
        <v>0</v>
      </c>
      <c r="CB18" s="49">
        <v>6316</v>
      </c>
      <c r="CC18" s="61">
        <v>6292</v>
      </c>
      <c r="CD18" s="48">
        <v>0</v>
      </c>
      <c r="CE18" s="48">
        <v>0</v>
      </c>
      <c r="CF18" s="48">
        <v>30675</v>
      </c>
      <c r="CG18" s="48">
        <v>-239</v>
      </c>
      <c r="CH18" s="55">
        <v>0</v>
      </c>
      <c r="CI18" s="49">
        <v>43044</v>
      </c>
    </row>
    <row r="19" spans="1:87" ht="19.5" x14ac:dyDescent="0.25">
      <c r="A19" s="30" t="s">
        <v>337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733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0</v>
      </c>
      <c r="BF19" s="48">
        <v>0</v>
      </c>
      <c r="BG19" s="48">
        <v>0</v>
      </c>
      <c r="BH19" s="48">
        <v>0</v>
      </c>
      <c r="BI19" s="48">
        <v>73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49">
        <v>806</v>
      </c>
      <c r="CC19" s="61">
        <v>7871</v>
      </c>
      <c r="CD19" s="48">
        <v>0</v>
      </c>
      <c r="CE19" s="48">
        <v>0</v>
      </c>
      <c r="CF19" s="48">
        <v>0</v>
      </c>
      <c r="CG19" s="48">
        <v>0</v>
      </c>
      <c r="CH19" s="55">
        <v>0</v>
      </c>
      <c r="CI19" s="49">
        <v>8677</v>
      </c>
    </row>
    <row r="20" spans="1:87" ht="19.5" x14ac:dyDescent="0.25">
      <c r="A20" s="30" t="s">
        <v>349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2533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93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49">
        <v>2626</v>
      </c>
      <c r="CC20" s="61">
        <v>7523</v>
      </c>
      <c r="CD20" s="48">
        <v>0</v>
      </c>
      <c r="CE20" s="48">
        <v>0</v>
      </c>
      <c r="CF20" s="48">
        <v>0</v>
      </c>
      <c r="CG20" s="48">
        <v>0</v>
      </c>
      <c r="CH20" s="55">
        <v>0</v>
      </c>
      <c r="CI20" s="49">
        <v>10149</v>
      </c>
    </row>
    <row r="21" spans="1:87" ht="19.5" x14ac:dyDescent="0.25">
      <c r="A21" s="30" t="s">
        <v>362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49">
        <v>0</v>
      </c>
      <c r="CC21" s="61">
        <v>0</v>
      </c>
      <c r="CD21" s="48">
        <v>0</v>
      </c>
      <c r="CE21" s="48">
        <v>0</v>
      </c>
      <c r="CF21" s="48">
        <v>0</v>
      </c>
      <c r="CG21" s="48">
        <v>0</v>
      </c>
      <c r="CH21" s="55">
        <v>0</v>
      </c>
      <c r="CI21" s="49">
        <v>0</v>
      </c>
    </row>
    <row r="22" spans="1:87" ht="19.5" x14ac:dyDescent="0.25">
      <c r="A22" s="30" t="s">
        <v>376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0</v>
      </c>
      <c r="BH22" s="48">
        <v>0</v>
      </c>
      <c r="BI22" s="48">
        <v>0</v>
      </c>
      <c r="BJ22" s="48">
        <v>0</v>
      </c>
      <c r="BK22" s="48">
        <v>3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49">
        <v>3</v>
      </c>
      <c r="CC22" s="61">
        <v>0</v>
      </c>
      <c r="CD22" s="48">
        <v>0</v>
      </c>
      <c r="CE22" s="48">
        <v>0</v>
      </c>
      <c r="CF22" s="48">
        <v>0</v>
      </c>
      <c r="CG22" s="48">
        <v>0</v>
      </c>
      <c r="CH22" s="55">
        <v>0</v>
      </c>
      <c r="CI22" s="49">
        <v>3</v>
      </c>
    </row>
    <row r="23" spans="1:87" ht="19.5" x14ac:dyDescent="0.25">
      <c r="A23" s="30" t="s">
        <v>389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261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5074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1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49">
        <v>5336</v>
      </c>
      <c r="CC23" s="61">
        <v>0</v>
      </c>
      <c r="CD23" s="48">
        <v>0</v>
      </c>
      <c r="CE23" s="48">
        <v>0</v>
      </c>
      <c r="CF23" s="48">
        <v>0</v>
      </c>
      <c r="CG23" s="48">
        <v>-33</v>
      </c>
      <c r="CH23" s="55">
        <v>0</v>
      </c>
      <c r="CI23" s="49">
        <v>5303</v>
      </c>
    </row>
    <row r="24" spans="1:87" ht="19.5" x14ac:dyDescent="0.25">
      <c r="A24" s="30" t="s">
        <v>402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76</v>
      </c>
      <c r="AC24" s="48">
        <v>0</v>
      </c>
      <c r="AD24" s="48">
        <v>0</v>
      </c>
      <c r="AE24" s="48">
        <v>118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675</v>
      </c>
      <c r="AS24" s="48">
        <v>0</v>
      </c>
      <c r="AT24" s="48">
        <v>614</v>
      </c>
      <c r="AU24" s="48">
        <v>25</v>
      </c>
      <c r="AV24" s="48">
        <v>299</v>
      </c>
      <c r="AW24" s="48">
        <v>0</v>
      </c>
      <c r="AX24" s="48">
        <v>17987</v>
      </c>
      <c r="AY24" s="48">
        <v>127</v>
      </c>
      <c r="AZ24" s="48">
        <v>275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50964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49">
        <v>71160</v>
      </c>
      <c r="CC24" s="61">
        <v>985</v>
      </c>
      <c r="CD24" s="48">
        <v>0</v>
      </c>
      <c r="CE24" s="48">
        <v>0</v>
      </c>
      <c r="CF24" s="48">
        <v>0</v>
      </c>
      <c r="CG24" s="48">
        <v>-3562</v>
      </c>
      <c r="CH24" s="55">
        <v>0</v>
      </c>
      <c r="CI24" s="49">
        <v>68583</v>
      </c>
    </row>
    <row r="25" spans="1:87" ht="19.5" x14ac:dyDescent="0.25">
      <c r="A25" s="30" t="s">
        <v>416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7328</v>
      </c>
      <c r="U25" s="48">
        <v>0</v>
      </c>
      <c r="V25" s="48">
        <v>4312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12192</v>
      </c>
      <c r="AF25" s="48">
        <v>12106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55">
        <v>0</v>
      </c>
      <c r="CB25" s="49">
        <v>35938</v>
      </c>
      <c r="CC25" s="61">
        <v>92744</v>
      </c>
      <c r="CD25" s="48">
        <v>0</v>
      </c>
      <c r="CE25" s="48">
        <v>0</v>
      </c>
      <c r="CF25" s="48">
        <v>0</v>
      </c>
      <c r="CG25" s="48">
        <v>0</v>
      </c>
      <c r="CH25" s="55">
        <v>0</v>
      </c>
      <c r="CI25" s="49">
        <v>128682</v>
      </c>
    </row>
    <row r="26" spans="1:87" ht="19.5" x14ac:dyDescent="0.25">
      <c r="A26" s="30" t="s">
        <v>428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348</v>
      </c>
      <c r="N26" s="48">
        <v>0</v>
      </c>
      <c r="O26" s="48">
        <v>2766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57395</v>
      </c>
      <c r="V26" s="48">
        <v>507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87181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140427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55">
        <v>0</v>
      </c>
      <c r="CB26" s="49">
        <v>288624</v>
      </c>
      <c r="CC26" s="61">
        <v>38487</v>
      </c>
      <c r="CD26" s="48">
        <v>0</v>
      </c>
      <c r="CE26" s="48">
        <v>0</v>
      </c>
      <c r="CF26" s="48">
        <v>0</v>
      </c>
      <c r="CG26" s="48">
        <v>2794</v>
      </c>
      <c r="CH26" s="55">
        <v>0</v>
      </c>
      <c r="CI26" s="49">
        <v>329905</v>
      </c>
    </row>
    <row r="27" spans="1:87" ht="19.5" x14ac:dyDescent="0.25">
      <c r="A27" s="30" t="s">
        <v>442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55">
        <v>0</v>
      </c>
      <c r="CB27" s="49">
        <v>0</v>
      </c>
      <c r="CC27" s="61">
        <v>57</v>
      </c>
      <c r="CD27" s="48">
        <v>0</v>
      </c>
      <c r="CE27" s="48">
        <v>0</v>
      </c>
      <c r="CF27" s="48">
        <v>0</v>
      </c>
      <c r="CG27" s="48">
        <v>1</v>
      </c>
      <c r="CH27" s="55">
        <v>0</v>
      </c>
      <c r="CI27" s="49">
        <v>58</v>
      </c>
    </row>
    <row r="28" spans="1:87" ht="19.5" x14ac:dyDescent="0.25">
      <c r="A28" s="30" t="s">
        <v>455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171212</v>
      </c>
      <c r="U28" s="48">
        <v>19064</v>
      </c>
      <c r="V28" s="48">
        <v>12616</v>
      </c>
      <c r="W28" s="48">
        <v>185387</v>
      </c>
      <c r="X28" s="48">
        <v>31</v>
      </c>
      <c r="Y28" s="48">
        <v>16765</v>
      </c>
      <c r="Z28" s="48">
        <v>0</v>
      </c>
      <c r="AA28" s="48">
        <v>0</v>
      </c>
      <c r="AB28" s="48">
        <v>520</v>
      </c>
      <c r="AC28" s="48">
        <v>8</v>
      </c>
      <c r="AD28" s="48">
        <v>0</v>
      </c>
      <c r="AE28" s="48">
        <v>1103974</v>
      </c>
      <c r="AF28" s="48">
        <v>8183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2541</v>
      </c>
      <c r="AT28" s="48">
        <v>415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33</v>
      </c>
      <c r="BN28" s="48">
        <v>2343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55">
        <v>0</v>
      </c>
      <c r="CB28" s="49">
        <v>1523092</v>
      </c>
      <c r="CC28" s="61">
        <v>74230</v>
      </c>
      <c r="CD28" s="48">
        <v>0</v>
      </c>
      <c r="CE28" s="48">
        <v>0</v>
      </c>
      <c r="CF28" s="48">
        <v>0</v>
      </c>
      <c r="CG28" s="48">
        <v>-96468</v>
      </c>
      <c r="CH28" s="55">
        <v>0</v>
      </c>
      <c r="CI28" s="49">
        <v>1500854</v>
      </c>
    </row>
    <row r="29" spans="1:87" ht="19.5" x14ac:dyDescent="0.25">
      <c r="A29" s="30" t="s">
        <v>468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1085</v>
      </c>
      <c r="AC29" s="48">
        <v>199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55">
        <v>0</v>
      </c>
      <c r="CB29" s="49">
        <v>1284</v>
      </c>
      <c r="CC29" s="61">
        <v>19512</v>
      </c>
      <c r="CD29" s="48">
        <v>0</v>
      </c>
      <c r="CE29" s="48">
        <v>0</v>
      </c>
      <c r="CF29" s="48">
        <v>0</v>
      </c>
      <c r="CG29" s="48">
        <v>0</v>
      </c>
      <c r="CH29" s="55">
        <v>0</v>
      </c>
      <c r="CI29" s="49">
        <v>20796</v>
      </c>
    </row>
    <row r="30" spans="1:87" ht="19.5" x14ac:dyDescent="0.25">
      <c r="A30" s="30" t="s">
        <v>483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55">
        <v>0</v>
      </c>
      <c r="CB30" s="49">
        <v>0</v>
      </c>
      <c r="CC30" s="61">
        <v>104410</v>
      </c>
      <c r="CD30" s="48">
        <v>0</v>
      </c>
      <c r="CE30" s="48">
        <v>0</v>
      </c>
      <c r="CF30" s="48">
        <v>0</v>
      </c>
      <c r="CG30" s="48">
        <v>0</v>
      </c>
      <c r="CH30" s="55">
        <v>0</v>
      </c>
      <c r="CI30" s="49">
        <v>104410</v>
      </c>
    </row>
    <row r="31" spans="1:87" ht="19.5" x14ac:dyDescent="0.25">
      <c r="A31" s="30" t="s">
        <v>496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4736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1</v>
      </c>
      <c r="Z31" s="48">
        <v>3</v>
      </c>
      <c r="AA31" s="48">
        <v>0</v>
      </c>
      <c r="AB31" s="48">
        <v>6</v>
      </c>
      <c r="AC31" s="48">
        <v>2693</v>
      </c>
      <c r="AD31" s="48">
        <v>0</v>
      </c>
      <c r="AE31" s="48">
        <v>316</v>
      </c>
      <c r="AF31" s="48">
        <v>195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55">
        <v>0</v>
      </c>
      <c r="CB31" s="49">
        <v>7950</v>
      </c>
      <c r="CC31" s="61">
        <v>56139</v>
      </c>
      <c r="CD31" s="48">
        <v>0</v>
      </c>
      <c r="CE31" s="48">
        <v>0</v>
      </c>
      <c r="CF31" s="48">
        <v>0</v>
      </c>
      <c r="CG31" s="48">
        <v>0</v>
      </c>
      <c r="CH31" s="55">
        <v>0</v>
      </c>
      <c r="CI31" s="49">
        <v>64089</v>
      </c>
    </row>
    <row r="32" spans="1:87" ht="19.5" x14ac:dyDescent="0.25">
      <c r="A32" s="30" t="s">
        <v>509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1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3</v>
      </c>
      <c r="AA32" s="48">
        <v>1007</v>
      </c>
      <c r="AB32" s="48">
        <v>339</v>
      </c>
      <c r="AC32" s="48">
        <v>0</v>
      </c>
      <c r="AD32" s="48">
        <v>0</v>
      </c>
      <c r="AE32" s="48">
        <v>0</v>
      </c>
      <c r="AF32" s="48">
        <v>865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759</v>
      </c>
      <c r="AS32" s="48">
        <v>0</v>
      </c>
      <c r="AT32" s="48">
        <v>136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531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55">
        <v>0</v>
      </c>
      <c r="CB32" s="49">
        <v>3641</v>
      </c>
      <c r="CC32" s="61">
        <v>194991</v>
      </c>
      <c r="CD32" s="48">
        <v>0</v>
      </c>
      <c r="CE32" s="48">
        <v>0</v>
      </c>
      <c r="CF32" s="48">
        <v>0</v>
      </c>
      <c r="CG32" s="48">
        <v>937</v>
      </c>
      <c r="CH32" s="55">
        <v>0</v>
      </c>
      <c r="CI32" s="49">
        <v>199569</v>
      </c>
    </row>
    <row r="33" spans="1:87" ht="19.5" x14ac:dyDescent="0.25">
      <c r="A33" s="30" t="s">
        <v>524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4046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55">
        <v>0</v>
      </c>
      <c r="CB33" s="49">
        <v>4046</v>
      </c>
      <c r="CC33" s="61">
        <v>147747</v>
      </c>
      <c r="CD33" s="48">
        <v>0</v>
      </c>
      <c r="CE33" s="48">
        <v>0</v>
      </c>
      <c r="CF33" s="48">
        <v>0</v>
      </c>
      <c r="CG33" s="48">
        <v>5535</v>
      </c>
      <c r="CH33" s="55">
        <v>0</v>
      </c>
      <c r="CI33" s="49">
        <v>157328</v>
      </c>
    </row>
    <row r="34" spans="1:87" ht="19.5" x14ac:dyDescent="0.25">
      <c r="A34" s="30" t="s">
        <v>779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49">
        <v>0</v>
      </c>
      <c r="CC34" s="61">
        <v>14608</v>
      </c>
      <c r="CD34" s="48">
        <v>0</v>
      </c>
      <c r="CE34" s="48">
        <v>0</v>
      </c>
      <c r="CF34" s="48">
        <v>0</v>
      </c>
      <c r="CG34" s="48">
        <v>0</v>
      </c>
      <c r="CH34" s="55">
        <v>0</v>
      </c>
      <c r="CI34" s="49">
        <v>14608</v>
      </c>
    </row>
    <row r="35" spans="1:87" ht="19.5" x14ac:dyDescent="0.25">
      <c r="A35" s="30" t="s">
        <v>780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664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49">
        <v>664</v>
      </c>
      <c r="CC35" s="61">
        <v>53131</v>
      </c>
      <c r="CD35" s="48">
        <v>0</v>
      </c>
      <c r="CE35" s="48">
        <v>0</v>
      </c>
      <c r="CF35" s="48">
        <v>0</v>
      </c>
      <c r="CG35" s="48">
        <v>821</v>
      </c>
      <c r="CH35" s="55">
        <v>0</v>
      </c>
      <c r="CI35" s="49">
        <v>54616</v>
      </c>
    </row>
    <row r="36" spans="1:87" ht="19.5" x14ac:dyDescent="0.25">
      <c r="A36" s="30" t="s">
        <v>781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4367</v>
      </c>
      <c r="N36" s="48">
        <v>0</v>
      </c>
      <c r="O36" s="48">
        <v>149549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97790</v>
      </c>
      <c r="AF36" s="48">
        <v>2230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33009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55">
        <v>0</v>
      </c>
      <c r="CB36" s="49">
        <v>286945</v>
      </c>
      <c r="CC36" s="61">
        <v>221463</v>
      </c>
      <c r="CD36" s="48">
        <v>0</v>
      </c>
      <c r="CE36" s="48">
        <v>0</v>
      </c>
      <c r="CF36" s="48">
        <v>0</v>
      </c>
      <c r="CG36" s="48">
        <v>7338</v>
      </c>
      <c r="CH36" s="55">
        <v>0</v>
      </c>
      <c r="CI36" s="49">
        <v>515746</v>
      </c>
    </row>
    <row r="37" spans="1:87" ht="19.5" x14ac:dyDescent="0.25">
      <c r="A37" s="30" t="s">
        <v>782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346</v>
      </c>
      <c r="U37" s="48">
        <v>294</v>
      </c>
      <c r="V37" s="48">
        <v>1</v>
      </c>
      <c r="W37" s="48">
        <v>44</v>
      </c>
      <c r="X37" s="48">
        <v>5008</v>
      </c>
      <c r="Y37" s="48">
        <v>192</v>
      </c>
      <c r="Z37" s="48">
        <v>576</v>
      </c>
      <c r="AA37" s="48">
        <v>0</v>
      </c>
      <c r="AB37" s="48">
        <v>11856</v>
      </c>
      <c r="AC37" s="48">
        <v>987</v>
      </c>
      <c r="AD37" s="48">
        <v>2</v>
      </c>
      <c r="AE37" s="48">
        <v>4086</v>
      </c>
      <c r="AF37" s="48">
        <v>15604</v>
      </c>
      <c r="AG37" s="48">
        <v>0</v>
      </c>
      <c r="AH37" s="48">
        <v>154155</v>
      </c>
      <c r="AI37" s="48">
        <v>1984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3472</v>
      </c>
      <c r="AS37" s="48">
        <v>208</v>
      </c>
      <c r="AT37" s="48">
        <v>1929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11293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55">
        <v>0</v>
      </c>
      <c r="CB37" s="49">
        <v>212037</v>
      </c>
      <c r="CC37" s="61">
        <v>397915</v>
      </c>
      <c r="CD37" s="48">
        <v>0</v>
      </c>
      <c r="CE37" s="48">
        <v>0</v>
      </c>
      <c r="CF37" s="48">
        <v>0</v>
      </c>
      <c r="CG37" s="48">
        <v>-17389</v>
      </c>
      <c r="CH37" s="55">
        <v>0</v>
      </c>
      <c r="CI37" s="49">
        <v>592563</v>
      </c>
    </row>
    <row r="38" spans="1:87" ht="19.5" x14ac:dyDescent="0.25">
      <c r="A38" s="30" t="s">
        <v>783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60</v>
      </c>
      <c r="Y38" s="48">
        <v>0</v>
      </c>
      <c r="Z38" s="48">
        <v>14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684</v>
      </c>
      <c r="AG38" s="48">
        <v>44</v>
      </c>
      <c r="AH38" s="48">
        <v>0</v>
      </c>
      <c r="AI38" s="48">
        <v>314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22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25</v>
      </c>
      <c r="CA38" s="55">
        <v>0</v>
      </c>
      <c r="CB38" s="49">
        <v>1163</v>
      </c>
      <c r="CC38" s="61">
        <v>118223</v>
      </c>
      <c r="CD38" s="48">
        <v>0</v>
      </c>
      <c r="CE38" s="48">
        <v>0</v>
      </c>
      <c r="CF38" s="48">
        <v>0</v>
      </c>
      <c r="CG38" s="48">
        <v>0</v>
      </c>
      <c r="CH38" s="55">
        <v>0</v>
      </c>
      <c r="CI38" s="49">
        <v>119386</v>
      </c>
    </row>
    <row r="39" spans="1:87" ht="19.5" x14ac:dyDescent="0.25">
      <c r="A39" s="30" t="s">
        <v>784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55">
        <v>0</v>
      </c>
      <c r="CB39" s="49">
        <v>0</v>
      </c>
      <c r="CC39" s="61">
        <v>34163</v>
      </c>
      <c r="CD39" s="48">
        <v>0</v>
      </c>
      <c r="CE39" s="48">
        <v>0</v>
      </c>
      <c r="CF39" s="48">
        <v>0</v>
      </c>
      <c r="CG39" s="48">
        <v>137</v>
      </c>
      <c r="CH39" s="55">
        <v>0</v>
      </c>
      <c r="CI39" s="49">
        <v>34300</v>
      </c>
    </row>
    <row r="40" spans="1:87" ht="19.5" x14ac:dyDescent="0.25">
      <c r="A40" s="30" t="s">
        <v>785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30804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72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272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55">
        <v>0</v>
      </c>
      <c r="CB40" s="49">
        <v>31148</v>
      </c>
      <c r="CC40" s="61">
        <v>236097</v>
      </c>
      <c r="CD40" s="48">
        <v>0</v>
      </c>
      <c r="CE40" s="48">
        <v>0</v>
      </c>
      <c r="CF40" s="48">
        <v>0</v>
      </c>
      <c r="CG40" s="48">
        <v>3665</v>
      </c>
      <c r="CH40" s="55">
        <v>0</v>
      </c>
      <c r="CI40" s="49">
        <v>270910</v>
      </c>
    </row>
    <row r="41" spans="1:87" ht="19.5" x14ac:dyDescent="0.25">
      <c r="A41" s="30" t="s">
        <v>786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49">
        <v>0</v>
      </c>
      <c r="CC41" s="61">
        <v>103849</v>
      </c>
      <c r="CD41" s="48">
        <v>0</v>
      </c>
      <c r="CE41" s="48">
        <v>0</v>
      </c>
      <c r="CF41" s="48">
        <v>0</v>
      </c>
      <c r="CG41" s="48">
        <v>927</v>
      </c>
      <c r="CH41" s="55">
        <v>0</v>
      </c>
      <c r="CI41" s="49">
        <v>104776</v>
      </c>
    </row>
    <row r="42" spans="1:87" ht="19.5" x14ac:dyDescent="0.25">
      <c r="A42" s="30" t="s">
        <v>787</v>
      </c>
      <c r="B42" s="42" t="s">
        <v>33</v>
      </c>
      <c r="C42" s="43" t="s">
        <v>144</v>
      </c>
      <c r="D42" s="51">
        <v>0</v>
      </c>
      <c r="E42" s="48">
        <v>0</v>
      </c>
      <c r="F42" s="48">
        <v>0</v>
      </c>
      <c r="G42" s="48">
        <v>0</v>
      </c>
      <c r="H42" s="48">
        <v>0</v>
      </c>
      <c r="I42" s="48">
        <v>251</v>
      </c>
      <c r="J42" s="48">
        <v>0</v>
      </c>
      <c r="K42" s="48">
        <v>0</v>
      </c>
      <c r="L42" s="48">
        <v>33</v>
      </c>
      <c r="M42" s="48">
        <v>0</v>
      </c>
      <c r="N42" s="48">
        <v>0</v>
      </c>
      <c r="O42" s="48">
        <v>469</v>
      </c>
      <c r="P42" s="48">
        <v>29</v>
      </c>
      <c r="Q42" s="48">
        <v>329</v>
      </c>
      <c r="R42" s="48">
        <v>0</v>
      </c>
      <c r="S42" s="48">
        <v>0</v>
      </c>
      <c r="T42" s="48">
        <v>0</v>
      </c>
      <c r="U42" s="48">
        <v>1476</v>
      </c>
      <c r="V42" s="48">
        <v>0</v>
      </c>
      <c r="W42" s="48">
        <v>0</v>
      </c>
      <c r="X42" s="48">
        <v>15</v>
      </c>
      <c r="Y42" s="48">
        <v>0</v>
      </c>
      <c r="Z42" s="48">
        <v>0</v>
      </c>
      <c r="AA42" s="48">
        <v>0</v>
      </c>
      <c r="AB42" s="48">
        <v>54</v>
      </c>
      <c r="AC42" s="48">
        <v>0</v>
      </c>
      <c r="AD42" s="48">
        <v>2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54389</v>
      </c>
      <c r="AL42" s="48">
        <v>178805</v>
      </c>
      <c r="AM42" s="48">
        <v>1172</v>
      </c>
      <c r="AN42" s="48">
        <v>5669</v>
      </c>
      <c r="AO42" s="48">
        <v>59</v>
      </c>
      <c r="AP42" s="48">
        <v>24</v>
      </c>
      <c r="AQ42" s="48">
        <v>49</v>
      </c>
      <c r="AR42" s="48">
        <v>286</v>
      </c>
      <c r="AS42" s="48">
        <v>156</v>
      </c>
      <c r="AT42" s="48">
        <v>58</v>
      </c>
      <c r="AU42" s="48">
        <v>6002</v>
      </c>
      <c r="AV42" s="48">
        <v>1212</v>
      </c>
      <c r="AW42" s="48">
        <v>15</v>
      </c>
      <c r="AX42" s="48">
        <v>0</v>
      </c>
      <c r="AY42" s="48">
        <v>0</v>
      </c>
      <c r="AZ42" s="48">
        <v>50</v>
      </c>
      <c r="BA42" s="48">
        <v>3</v>
      </c>
      <c r="BB42" s="48">
        <v>307</v>
      </c>
      <c r="BC42" s="48">
        <v>13</v>
      </c>
      <c r="BD42" s="48">
        <v>1009</v>
      </c>
      <c r="BE42" s="48">
        <v>16372</v>
      </c>
      <c r="BF42" s="48">
        <v>930</v>
      </c>
      <c r="BG42" s="48">
        <v>85</v>
      </c>
      <c r="BH42" s="48">
        <v>0</v>
      </c>
      <c r="BI42" s="48">
        <v>232</v>
      </c>
      <c r="BJ42" s="48">
        <v>15627</v>
      </c>
      <c r="BK42" s="48">
        <v>244</v>
      </c>
      <c r="BL42" s="48">
        <v>0</v>
      </c>
      <c r="BM42" s="48">
        <v>74</v>
      </c>
      <c r="BN42" s="48">
        <v>1898</v>
      </c>
      <c r="BO42" s="48">
        <v>29</v>
      </c>
      <c r="BP42" s="48">
        <v>0</v>
      </c>
      <c r="BQ42" s="48">
        <v>0</v>
      </c>
      <c r="BR42" s="48">
        <v>0</v>
      </c>
      <c r="BS42" s="48">
        <v>0</v>
      </c>
      <c r="BT42" s="48">
        <v>2042</v>
      </c>
      <c r="BU42" s="48">
        <v>0</v>
      </c>
      <c r="BV42" s="48">
        <v>36</v>
      </c>
      <c r="BW42" s="48">
        <v>0</v>
      </c>
      <c r="BX42" s="48">
        <v>0</v>
      </c>
      <c r="BY42" s="48">
        <v>0</v>
      </c>
      <c r="BZ42" s="48">
        <v>0</v>
      </c>
      <c r="CA42" s="55">
        <v>0</v>
      </c>
      <c r="CB42" s="49">
        <v>289505</v>
      </c>
      <c r="CC42" s="61">
        <v>259296</v>
      </c>
      <c r="CD42" s="48">
        <v>0</v>
      </c>
      <c r="CE42" s="48">
        <v>0</v>
      </c>
      <c r="CF42" s="48">
        <v>0</v>
      </c>
      <c r="CG42" s="48">
        <v>7766</v>
      </c>
      <c r="CH42" s="55">
        <v>0</v>
      </c>
      <c r="CI42" s="49">
        <v>556567</v>
      </c>
    </row>
    <row r="43" spans="1:87" ht="19.5" x14ac:dyDescent="0.25">
      <c r="A43" s="30" t="s">
        <v>595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3207</v>
      </c>
      <c r="AL43" s="48">
        <v>33656</v>
      </c>
      <c r="AM43" s="48">
        <v>356</v>
      </c>
      <c r="AN43" s="48">
        <v>0</v>
      </c>
      <c r="AO43" s="48">
        <v>0</v>
      </c>
      <c r="AP43" s="48">
        <v>0</v>
      </c>
      <c r="AQ43" s="48">
        <v>0</v>
      </c>
      <c r="AR43" s="48">
        <v>2</v>
      </c>
      <c r="AS43" s="48">
        <v>339</v>
      </c>
      <c r="AT43" s="48">
        <v>0</v>
      </c>
      <c r="AU43" s="48">
        <v>3</v>
      </c>
      <c r="AV43" s="48">
        <v>1947</v>
      </c>
      <c r="AW43" s="48">
        <v>0</v>
      </c>
      <c r="AX43" s="48">
        <v>0</v>
      </c>
      <c r="AY43" s="48">
        <v>0</v>
      </c>
      <c r="AZ43" s="48">
        <v>0</v>
      </c>
      <c r="BA43" s="48">
        <v>96</v>
      </c>
      <c r="BB43" s="48">
        <v>0</v>
      </c>
      <c r="BC43" s="48">
        <v>0</v>
      </c>
      <c r="BD43" s="48">
        <v>71</v>
      </c>
      <c r="BE43" s="48">
        <v>3206</v>
      </c>
      <c r="BF43" s="48">
        <v>0</v>
      </c>
      <c r="BG43" s="48">
        <v>0</v>
      </c>
      <c r="BH43" s="48">
        <v>0</v>
      </c>
      <c r="BI43" s="48">
        <v>10</v>
      </c>
      <c r="BJ43" s="48">
        <v>0</v>
      </c>
      <c r="BK43" s="48">
        <v>175</v>
      </c>
      <c r="BL43" s="48">
        <v>0</v>
      </c>
      <c r="BM43" s="48">
        <v>30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3223</v>
      </c>
      <c r="BU43" s="48">
        <v>42</v>
      </c>
      <c r="BV43" s="48">
        <v>306</v>
      </c>
      <c r="BW43" s="48">
        <v>66</v>
      </c>
      <c r="BX43" s="48">
        <v>0</v>
      </c>
      <c r="BY43" s="48">
        <v>24798</v>
      </c>
      <c r="BZ43" s="48">
        <v>98</v>
      </c>
      <c r="CA43" s="55">
        <v>0</v>
      </c>
      <c r="CB43" s="49">
        <v>71631</v>
      </c>
      <c r="CC43" s="61">
        <v>1272036</v>
      </c>
      <c r="CD43" s="48">
        <v>0</v>
      </c>
      <c r="CE43" s="48">
        <v>0</v>
      </c>
      <c r="CF43" s="48">
        <v>0</v>
      </c>
      <c r="CG43" s="48">
        <v>-2754</v>
      </c>
      <c r="CH43" s="55">
        <v>0</v>
      </c>
      <c r="CI43" s="49">
        <v>1340913</v>
      </c>
    </row>
    <row r="44" spans="1:87" ht="19.5" x14ac:dyDescent="0.25">
      <c r="A44" s="30" t="s">
        <v>604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52</v>
      </c>
      <c r="AM44" s="48">
        <v>2869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1</v>
      </c>
      <c r="AT44" s="48">
        <v>0</v>
      </c>
      <c r="AU44" s="48">
        <v>4</v>
      </c>
      <c r="AV44" s="48">
        <v>24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>
        <v>26</v>
      </c>
      <c r="BF44" s="48">
        <v>368</v>
      </c>
      <c r="BG44" s="48">
        <v>0</v>
      </c>
      <c r="BH44" s="48">
        <v>0</v>
      </c>
      <c r="BI44" s="48">
        <v>0</v>
      </c>
      <c r="BJ44" s="48">
        <v>25380</v>
      </c>
      <c r="BK44" s="48">
        <v>49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14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43</v>
      </c>
      <c r="CA44" s="55">
        <v>0</v>
      </c>
      <c r="CB44" s="49">
        <v>28830</v>
      </c>
      <c r="CC44" s="61">
        <v>1406538</v>
      </c>
      <c r="CD44" s="48">
        <v>0</v>
      </c>
      <c r="CE44" s="48">
        <v>0</v>
      </c>
      <c r="CF44" s="48">
        <v>0</v>
      </c>
      <c r="CG44" s="48">
        <v>11085</v>
      </c>
      <c r="CH44" s="55">
        <v>0</v>
      </c>
      <c r="CI44" s="49">
        <v>1446453</v>
      </c>
    </row>
    <row r="45" spans="1:87" ht="19.5" x14ac:dyDescent="0.25">
      <c r="A45" s="30" t="s">
        <v>609</v>
      </c>
      <c r="B45" s="42" t="s">
        <v>36</v>
      </c>
      <c r="C45" s="43" t="s">
        <v>147</v>
      </c>
      <c r="D45" s="51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2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37</v>
      </c>
      <c r="AJ45" s="48">
        <v>0</v>
      </c>
      <c r="AK45" s="48">
        <v>0</v>
      </c>
      <c r="AL45" s="48">
        <v>0</v>
      </c>
      <c r="AM45" s="48">
        <v>0</v>
      </c>
      <c r="AN45" s="48">
        <v>22668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131</v>
      </c>
      <c r="BC45" s="48">
        <v>0</v>
      </c>
      <c r="BD45" s="48">
        <v>0</v>
      </c>
      <c r="BE45" s="48">
        <v>11117</v>
      </c>
      <c r="BF45" s="48">
        <v>3670</v>
      </c>
      <c r="BG45" s="48">
        <v>0</v>
      </c>
      <c r="BH45" s="48">
        <v>0</v>
      </c>
      <c r="BI45" s="48">
        <v>27849</v>
      </c>
      <c r="BJ45" s="48">
        <v>8247</v>
      </c>
      <c r="BK45" s="48">
        <v>251</v>
      </c>
      <c r="BL45" s="48">
        <v>0</v>
      </c>
      <c r="BM45" s="48">
        <v>0</v>
      </c>
      <c r="BN45" s="48">
        <v>56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2</v>
      </c>
      <c r="CA45" s="55">
        <v>0</v>
      </c>
      <c r="CB45" s="49">
        <v>74030</v>
      </c>
      <c r="CC45" s="61">
        <v>3140</v>
      </c>
      <c r="CD45" s="48">
        <v>0</v>
      </c>
      <c r="CE45" s="48">
        <v>0</v>
      </c>
      <c r="CF45" s="48">
        <v>0</v>
      </c>
      <c r="CG45" s="48">
        <v>-2422</v>
      </c>
      <c r="CH45" s="55">
        <v>0</v>
      </c>
      <c r="CI45" s="49">
        <v>74748</v>
      </c>
    </row>
    <row r="46" spans="1:87" ht="19.5" x14ac:dyDescent="0.25">
      <c r="A46" s="30" t="s">
        <v>788</v>
      </c>
      <c r="B46" s="42" t="s">
        <v>37</v>
      </c>
      <c r="C46" s="43" t="s">
        <v>148</v>
      </c>
      <c r="D46" s="51">
        <v>0</v>
      </c>
      <c r="E46" s="48">
        <v>0</v>
      </c>
      <c r="F46" s="48">
        <v>0</v>
      </c>
      <c r="G46" s="48">
        <v>0</v>
      </c>
      <c r="H46" s="48">
        <v>0</v>
      </c>
      <c r="I46" s="48">
        <v>714</v>
      </c>
      <c r="J46" s="48">
        <v>0</v>
      </c>
      <c r="K46" s="48">
        <v>988</v>
      </c>
      <c r="L46" s="48">
        <v>11</v>
      </c>
      <c r="M46" s="48">
        <v>0</v>
      </c>
      <c r="N46" s="48">
        <v>0</v>
      </c>
      <c r="O46" s="48">
        <v>0</v>
      </c>
      <c r="P46" s="48">
        <v>16</v>
      </c>
      <c r="Q46" s="48">
        <v>89</v>
      </c>
      <c r="R46" s="48">
        <v>0</v>
      </c>
      <c r="S46" s="48">
        <v>0</v>
      </c>
      <c r="T46" s="48">
        <v>2</v>
      </c>
      <c r="U46" s="48">
        <v>193</v>
      </c>
      <c r="V46" s="48">
        <v>3</v>
      </c>
      <c r="W46" s="48">
        <v>6</v>
      </c>
      <c r="X46" s="48">
        <v>1</v>
      </c>
      <c r="Y46" s="48">
        <v>57</v>
      </c>
      <c r="Z46" s="48">
        <v>2</v>
      </c>
      <c r="AA46" s="48">
        <v>0</v>
      </c>
      <c r="AB46" s="48">
        <v>672</v>
      </c>
      <c r="AC46" s="48">
        <v>56</v>
      </c>
      <c r="AD46" s="48">
        <v>6</v>
      </c>
      <c r="AE46" s="48">
        <v>59</v>
      </c>
      <c r="AF46" s="48">
        <v>82</v>
      </c>
      <c r="AG46" s="48">
        <v>7</v>
      </c>
      <c r="AH46" s="48">
        <v>126</v>
      </c>
      <c r="AI46" s="48">
        <v>2503</v>
      </c>
      <c r="AJ46" s="48">
        <v>0</v>
      </c>
      <c r="AK46" s="48">
        <v>592</v>
      </c>
      <c r="AL46" s="48">
        <v>3516</v>
      </c>
      <c r="AM46" s="48">
        <v>343</v>
      </c>
      <c r="AN46" s="48">
        <v>27872</v>
      </c>
      <c r="AO46" s="48">
        <v>169509</v>
      </c>
      <c r="AP46" s="48">
        <v>76271</v>
      </c>
      <c r="AQ46" s="48">
        <v>30</v>
      </c>
      <c r="AR46" s="48">
        <v>187</v>
      </c>
      <c r="AS46" s="48">
        <v>1151</v>
      </c>
      <c r="AT46" s="48">
        <v>66</v>
      </c>
      <c r="AU46" s="48">
        <v>878</v>
      </c>
      <c r="AV46" s="48">
        <v>2339</v>
      </c>
      <c r="AW46" s="48">
        <v>2</v>
      </c>
      <c r="AX46" s="48">
        <v>6655</v>
      </c>
      <c r="AY46" s="48">
        <v>47</v>
      </c>
      <c r="AZ46" s="48">
        <v>25</v>
      </c>
      <c r="BA46" s="48">
        <v>59</v>
      </c>
      <c r="BB46" s="48">
        <v>1427</v>
      </c>
      <c r="BC46" s="48">
        <v>71</v>
      </c>
      <c r="BD46" s="48">
        <v>11</v>
      </c>
      <c r="BE46" s="48">
        <v>156</v>
      </c>
      <c r="BF46" s="48">
        <v>191</v>
      </c>
      <c r="BG46" s="48">
        <v>0</v>
      </c>
      <c r="BH46" s="48">
        <v>0</v>
      </c>
      <c r="BI46" s="48">
        <v>147</v>
      </c>
      <c r="BJ46" s="48">
        <v>73781</v>
      </c>
      <c r="BK46" s="48">
        <v>376</v>
      </c>
      <c r="BL46" s="48">
        <v>53</v>
      </c>
      <c r="BM46" s="48">
        <v>0</v>
      </c>
      <c r="BN46" s="48">
        <v>430</v>
      </c>
      <c r="BO46" s="48">
        <v>64</v>
      </c>
      <c r="BP46" s="48">
        <v>0</v>
      </c>
      <c r="BQ46" s="48">
        <v>0</v>
      </c>
      <c r="BR46" s="48">
        <v>0</v>
      </c>
      <c r="BS46" s="48">
        <v>8</v>
      </c>
      <c r="BT46" s="48">
        <v>6806</v>
      </c>
      <c r="BU46" s="48">
        <v>0</v>
      </c>
      <c r="BV46" s="48">
        <v>46</v>
      </c>
      <c r="BW46" s="48">
        <v>0</v>
      </c>
      <c r="BX46" s="48">
        <v>1</v>
      </c>
      <c r="BY46" s="48">
        <v>0</v>
      </c>
      <c r="BZ46" s="48">
        <v>26</v>
      </c>
      <c r="CA46" s="55">
        <v>0</v>
      </c>
      <c r="CB46" s="49">
        <v>378729</v>
      </c>
      <c r="CC46" s="61">
        <v>128683</v>
      </c>
      <c r="CD46" s="48">
        <v>0</v>
      </c>
      <c r="CE46" s="48">
        <v>0</v>
      </c>
      <c r="CF46" s="48">
        <v>0</v>
      </c>
      <c r="CG46" s="48">
        <v>34436</v>
      </c>
      <c r="CH46" s="55">
        <v>0</v>
      </c>
      <c r="CI46" s="49">
        <v>541848</v>
      </c>
    </row>
    <row r="47" spans="1:87" ht="19.5" x14ac:dyDescent="0.25">
      <c r="A47" s="30" t="s">
        <v>789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2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22</v>
      </c>
      <c r="BC47" s="48">
        <v>0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55">
        <v>0</v>
      </c>
      <c r="CB47" s="49">
        <v>24</v>
      </c>
      <c r="CC47" s="61">
        <v>86280</v>
      </c>
      <c r="CD47" s="48">
        <v>0</v>
      </c>
      <c r="CE47" s="48">
        <v>0</v>
      </c>
      <c r="CF47" s="48">
        <v>0</v>
      </c>
      <c r="CG47" s="48">
        <v>1440</v>
      </c>
      <c r="CH47" s="55">
        <v>0</v>
      </c>
      <c r="CI47" s="49">
        <v>87744</v>
      </c>
    </row>
    <row r="48" spans="1:87" ht="19.5" x14ac:dyDescent="0.25">
      <c r="A48" s="30" t="s">
        <v>790</v>
      </c>
      <c r="B48" s="42" t="s">
        <v>39</v>
      </c>
      <c r="C48" s="43" t="s">
        <v>150</v>
      </c>
      <c r="D48" s="51">
        <v>0</v>
      </c>
      <c r="E48" s="48">
        <v>0</v>
      </c>
      <c r="F48" s="48">
        <v>0</v>
      </c>
      <c r="G48" s="48">
        <v>0</v>
      </c>
      <c r="H48" s="48">
        <v>8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629662</v>
      </c>
      <c r="P48" s="48">
        <v>265</v>
      </c>
      <c r="Q48" s="48">
        <v>0</v>
      </c>
      <c r="R48" s="48">
        <v>0</v>
      </c>
      <c r="S48" s="48">
        <v>2</v>
      </c>
      <c r="T48" s="48">
        <v>2</v>
      </c>
      <c r="U48" s="48">
        <v>128</v>
      </c>
      <c r="V48" s="48">
        <v>0</v>
      </c>
      <c r="W48" s="48">
        <v>0</v>
      </c>
      <c r="X48" s="48">
        <v>0</v>
      </c>
      <c r="Y48" s="48">
        <v>7</v>
      </c>
      <c r="Z48" s="48">
        <v>0</v>
      </c>
      <c r="AA48" s="48">
        <v>3</v>
      </c>
      <c r="AB48" s="48">
        <v>0</v>
      </c>
      <c r="AC48" s="48">
        <v>0</v>
      </c>
      <c r="AD48" s="48">
        <v>0</v>
      </c>
      <c r="AE48" s="48">
        <v>4</v>
      </c>
      <c r="AF48" s="48">
        <v>0</v>
      </c>
      <c r="AG48" s="48">
        <v>0</v>
      </c>
      <c r="AH48" s="48">
        <v>0</v>
      </c>
      <c r="AI48" s="48">
        <v>1</v>
      </c>
      <c r="AJ48" s="48">
        <v>0</v>
      </c>
      <c r="AK48" s="48">
        <v>506</v>
      </c>
      <c r="AL48" s="48">
        <v>197</v>
      </c>
      <c r="AM48" s="48">
        <v>87</v>
      </c>
      <c r="AN48" s="48">
        <v>444</v>
      </c>
      <c r="AO48" s="48">
        <v>52</v>
      </c>
      <c r="AP48" s="48">
        <v>3</v>
      </c>
      <c r="AQ48" s="48">
        <v>2484446</v>
      </c>
      <c r="AR48" s="48">
        <v>77</v>
      </c>
      <c r="AS48" s="48">
        <v>22</v>
      </c>
      <c r="AT48" s="48">
        <v>29</v>
      </c>
      <c r="AU48" s="48">
        <v>488</v>
      </c>
      <c r="AV48" s="48">
        <v>689</v>
      </c>
      <c r="AW48" s="48">
        <v>0</v>
      </c>
      <c r="AX48" s="48">
        <v>4428</v>
      </c>
      <c r="AY48" s="48">
        <v>467</v>
      </c>
      <c r="AZ48" s="48">
        <v>5</v>
      </c>
      <c r="BA48" s="48">
        <v>1106</v>
      </c>
      <c r="BB48" s="48">
        <v>4941</v>
      </c>
      <c r="BC48" s="48">
        <v>193</v>
      </c>
      <c r="BD48" s="48">
        <v>12</v>
      </c>
      <c r="BE48" s="48">
        <v>206</v>
      </c>
      <c r="BF48" s="48">
        <v>7893</v>
      </c>
      <c r="BG48" s="48">
        <v>4071</v>
      </c>
      <c r="BH48" s="48">
        <v>0</v>
      </c>
      <c r="BI48" s="48">
        <v>235</v>
      </c>
      <c r="BJ48" s="48">
        <v>0</v>
      </c>
      <c r="BK48" s="48">
        <v>1782525</v>
      </c>
      <c r="BL48" s="48">
        <v>13</v>
      </c>
      <c r="BM48" s="48">
        <v>10933</v>
      </c>
      <c r="BN48" s="48">
        <v>150875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148</v>
      </c>
      <c r="BU48" s="48">
        <v>9217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55">
        <v>0</v>
      </c>
      <c r="CB48" s="49">
        <v>5094390</v>
      </c>
      <c r="CC48" s="61">
        <v>554825</v>
      </c>
      <c r="CD48" s="48">
        <v>0</v>
      </c>
      <c r="CE48" s="48">
        <v>0</v>
      </c>
      <c r="CF48" s="48">
        <v>0</v>
      </c>
      <c r="CG48" s="48">
        <v>35567</v>
      </c>
      <c r="CH48" s="55">
        <v>0</v>
      </c>
      <c r="CI48" s="49">
        <v>5684782</v>
      </c>
    </row>
    <row r="49" spans="1:87" ht="19.5" x14ac:dyDescent="0.25">
      <c r="A49" s="30" t="s">
        <v>621</v>
      </c>
      <c r="B49" s="42" t="s">
        <v>40</v>
      </c>
      <c r="C49" s="43" t="s">
        <v>151</v>
      </c>
      <c r="D49" s="51">
        <v>60654</v>
      </c>
      <c r="E49" s="48">
        <v>26464</v>
      </c>
      <c r="F49" s="48">
        <v>21134</v>
      </c>
      <c r="G49" s="48">
        <v>12502</v>
      </c>
      <c r="H49" s="48">
        <v>733710</v>
      </c>
      <c r="I49" s="48">
        <v>9295</v>
      </c>
      <c r="J49" s="48">
        <v>52752</v>
      </c>
      <c r="K49" s="48">
        <v>96093</v>
      </c>
      <c r="L49" s="48">
        <v>351</v>
      </c>
      <c r="M49" s="48">
        <v>4811</v>
      </c>
      <c r="N49" s="48">
        <v>29425</v>
      </c>
      <c r="O49" s="48">
        <v>45240</v>
      </c>
      <c r="P49" s="48">
        <v>11934</v>
      </c>
      <c r="Q49" s="48">
        <v>15263</v>
      </c>
      <c r="R49" s="48">
        <v>7052</v>
      </c>
      <c r="S49" s="48">
        <v>333</v>
      </c>
      <c r="T49" s="48">
        <v>2129</v>
      </c>
      <c r="U49" s="48">
        <v>2566</v>
      </c>
      <c r="V49" s="48">
        <v>1366</v>
      </c>
      <c r="W49" s="48">
        <v>1878</v>
      </c>
      <c r="X49" s="48">
        <v>3132</v>
      </c>
      <c r="Y49" s="48">
        <v>869</v>
      </c>
      <c r="Z49" s="48">
        <v>126</v>
      </c>
      <c r="AA49" s="48">
        <v>201</v>
      </c>
      <c r="AB49" s="48">
        <v>896</v>
      </c>
      <c r="AC49" s="48">
        <v>656</v>
      </c>
      <c r="AD49" s="48">
        <v>0</v>
      </c>
      <c r="AE49" s="48">
        <v>51774</v>
      </c>
      <c r="AF49" s="48">
        <v>12731</v>
      </c>
      <c r="AG49" s="48">
        <v>150</v>
      </c>
      <c r="AH49" s="48">
        <v>35716</v>
      </c>
      <c r="AI49" s="48">
        <v>4029</v>
      </c>
      <c r="AJ49" s="48">
        <v>0</v>
      </c>
      <c r="AK49" s="48">
        <v>63830</v>
      </c>
      <c r="AL49" s="48">
        <v>20567</v>
      </c>
      <c r="AM49" s="48">
        <v>39148</v>
      </c>
      <c r="AN49" s="48">
        <v>4907</v>
      </c>
      <c r="AO49" s="48">
        <v>79097</v>
      </c>
      <c r="AP49" s="48">
        <v>1539</v>
      </c>
      <c r="AQ49" s="48">
        <v>17249</v>
      </c>
      <c r="AR49" s="48">
        <v>260961</v>
      </c>
      <c r="AS49" s="48">
        <v>191035</v>
      </c>
      <c r="AT49" s="48">
        <v>146484</v>
      </c>
      <c r="AU49" s="48">
        <v>46515</v>
      </c>
      <c r="AV49" s="48">
        <v>631728</v>
      </c>
      <c r="AW49" s="48">
        <v>3670</v>
      </c>
      <c r="AX49" s="48">
        <v>17373</v>
      </c>
      <c r="AY49" s="48">
        <v>4264</v>
      </c>
      <c r="AZ49" s="48">
        <v>19077</v>
      </c>
      <c r="BA49" s="48">
        <v>459</v>
      </c>
      <c r="BB49" s="48">
        <v>32781</v>
      </c>
      <c r="BC49" s="48">
        <v>12289</v>
      </c>
      <c r="BD49" s="48">
        <v>2740</v>
      </c>
      <c r="BE49" s="48">
        <v>81580</v>
      </c>
      <c r="BF49" s="48">
        <v>10195</v>
      </c>
      <c r="BG49" s="48">
        <v>304</v>
      </c>
      <c r="BH49" s="48">
        <v>225</v>
      </c>
      <c r="BI49" s="48">
        <v>2104</v>
      </c>
      <c r="BJ49" s="48">
        <v>0</v>
      </c>
      <c r="BK49" s="48">
        <v>1600</v>
      </c>
      <c r="BL49" s="48">
        <v>0</v>
      </c>
      <c r="BM49" s="48">
        <v>0</v>
      </c>
      <c r="BN49" s="48">
        <v>103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26088</v>
      </c>
      <c r="BU49" s="48">
        <v>14</v>
      </c>
      <c r="BV49" s="48">
        <v>354</v>
      </c>
      <c r="BW49" s="48">
        <v>3</v>
      </c>
      <c r="BX49" s="48">
        <v>514</v>
      </c>
      <c r="BY49" s="48">
        <v>118456</v>
      </c>
      <c r="BZ49" s="48">
        <v>5678</v>
      </c>
      <c r="CA49" s="55">
        <v>0</v>
      </c>
      <c r="CB49" s="49">
        <v>3088163</v>
      </c>
      <c r="CC49" s="61">
        <v>22867</v>
      </c>
      <c r="CD49" s="48">
        <v>0</v>
      </c>
      <c r="CE49" s="48">
        <v>0</v>
      </c>
      <c r="CF49" s="48">
        <v>0</v>
      </c>
      <c r="CG49" s="48">
        <v>-258056</v>
      </c>
      <c r="CH49" s="55">
        <v>0</v>
      </c>
      <c r="CI49" s="49">
        <v>2852974</v>
      </c>
    </row>
    <row r="50" spans="1:87" ht="19.5" x14ac:dyDescent="0.25">
      <c r="A50" s="30" t="s">
        <v>791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527</v>
      </c>
      <c r="J50" s="48">
        <v>0</v>
      </c>
      <c r="K50" s="48">
        <v>0</v>
      </c>
      <c r="L50" s="48">
        <v>0</v>
      </c>
      <c r="M50" s="48">
        <v>40</v>
      </c>
      <c r="N50" s="48">
        <v>0</v>
      </c>
      <c r="O50" s="48">
        <v>103</v>
      </c>
      <c r="P50" s="48">
        <v>1096</v>
      </c>
      <c r="Q50" s="48">
        <v>93</v>
      </c>
      <c r="R50" s="48">
        <v>359</v>
      </c>
      <c r="S50" s="48">
        <v>2585</v>
      </c>
      <c r="T50" s="48">
        <v>6390</v>
      </c>
      <c r="U50" s="48">
        <v>523</v>
      </c>
      <c r="V50" s="48">
        <v>250</v>
      </c>
      <c r="W50" s="48">
        <v>1759</v>
      </c>
      <c r="X50" s="48">
        <v>4286</v>
      </c>
      <c r="Y50" s="48">
        <v>1278</v>
      </c>
      <c r="Z50" s="48">
        <v>21</v>
      </c>
      <c r="AA50" s="48">
        <v>264</v>
      </c>
      <c r="AB50" s="48">
        <v>11574</v>
      </c>
      <c r="AC50" s="48">
        <v>0</v>
      </c>
      <c r="AD50" s="48">
        <v>30</v>
      </c>
      <c r="AE50" s="48">
        <v>8840</v>
      </c>
      <c r="AF50" s="48">
        <v>8567</v>
      </c>
      <c r="AG50" s="48">
        <v>252</v>
      </c>
      <c r="AH50" s="48">
        <v>7582</v>
      </c>
      <c r="AI50" s="48">
        <v>4284</v>
      </c>
      <c r="AJ50" s="48">
        <v>0</v>
      </c>
      <c r="AK50" s="48">
        <v>45974</v>
      </c>
      <c r="AL50" s="48">
        <v>7057</v>
      </c>
      <c r="AM50" s="48">
        <v>8435</v>
      </c>
      <c r="AN50" s="48">
        <v>19114</v>
      </c>
      <c r="AO50" s="48">
        <v>109195</v>
      </c>
      <c r="AP50" s="48">
        <v>8536</v>
      </c>
      <c r="AQ50" s="48">
        <v>1854</v>
      </c>
      <c r="AR50" s="48">
        <v>15183</v>
      </c>
      <c r="AS50" s="48">
        <v>230211</v>
      </c>
      <c r="AT50" s="48">
        <v>126</v>
      </c>
      <c r="AU50" s="48">
        <v>5274</v>
      </c>
      <c r="AV50" s="48">
        <v>25093</v>
      </c>
      <c r="AW50" s="48">
        <v>6536</v>
      </c>
      <c r="AX50" s="48">
        <v>23908</v>
      </c>
      <c r="AY50" s="48">
        <v>5499</v>
      </c>
      <c r="AZ50" s="48">
        <v>16797</v>
      </c>
      <c r="BA50" s="48">
        <v>531</v>
      </c>
      <c r="BB50" s="48">
        <v>15277</v>
      </c>
      <c r="BC50" s="48">
        <v>973</v>
      </c>
      <c r="BD50" s="48">
        <v>1046</v>
      </c>
      <c r="BE50" s="48">
        <v>19243</v>
      </c>
      <c r="BF50" s="48">
        <v>7874</v>
      </c>
      <c r="BG50" s="48">
        <v>176</v>
      </c>
      <c r="BH50" s="48">
        <v>696</v>
      </c>
      <c r="BI50" s="48">
        <v>6655</v>
      </c>
      <c r="BJ50" s="48">
        <v>0</v>
      </c>
      <c r="BK50" s="48">
        <v>4766</v>
      </c>
      <c r="BL50" s="48">
        <v>0</v>
      </c>
      <c r="BM50" s="48">
        <v>6</v>
      </c>
      <c r="BN50" s="48">
        <v>1666</v>
      </c>
      <c r="BO50" s="48">
        <v>145</v>
      </c>
      <c r="BP50" s="48">
        <v>0</v>
      </c>
      <c r="BQ50" s="48">
        <v>0</v>
      </c>
      <c r="BR50" s="48">
        <v>0</v>
      </c>
      <c r="BS50" s="48">
        <v>0</v>
      </c>
      <c r="BT50" s="48">
        <v>13295</v>
      </c>
      <c r="BU50" s="48">
        <v>37</v>
      </c>
      <c r="BV50" s="48">
        <v>3924</v>
      </c>
      <c r="BW50" s="48">
        <v>0</v>
      </c>
      <c r="BX50" s="48">
        <v>613</v>
      </c>
      <c r="BY50" s="48">
        <v>93</v>
      </c>
      <c r="BZ50" s="48">
        <v>176</v>
      </c>
      <c r="CA50" s="55">
        <v>0</v>
      </c>
      <c r="CB50" s="49">
        <v>666687</v>
      </c>
      <c r="CC50" s="61">
        <v>620219</v>
      </c>
      <c r="CD50" s="48">
        <v>0</v>
      </c>
      <c r="CE50" s="48">
        <v>0</v>
      </c>
      <c r="CF50" s="48">
        <v>0</v>
      </c>
      <c r="CG50" s="48">
        <v>93575</v>
      </c>
      <c r="CH50" s="55">
        <v>0</v>
      </c>
      <c r="CI50" s="49">
        <v>1380481</v>
      </c>
    </row>
    <row r="51" spans="1:87" ht="19.5" x14ac:dyDescent="0.25">
      <c r="A51" s="30" t="s">
        <v>792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20885</v>
      </c>
      <c r="N51" s="48">
        <v>0</v>
      </c>
      <c r="O51" s="48">
        <v>968</v>
      </c>
      <c r="P51" s="48">
        <v>0</v>
      </c>
      <c r="Q51" s="48">
        <v>0</v>
      </c>
      <c r="R51" s="48">
        <v>0</v>
      </c>
      <c r="S51" s="48">
        <v>0</v>
      </c>
      <c r="T51" s="48">
        <v>1481</v>
      </c>
      <c r="U51" s="48">
        <v>0</v>
      </c>
      <c r="V51" s="48">
        <v>499</v>
      </c>
      <c r="W51" s="48">
        <v>0</v>
      </c>
      <c r="X51" s="48">
        <v>10331</v>
      </c>
      <c r="Y51" s="48">
        <v>0</v>
      </c>
      <c r="Z51" s="48">
        <v>16</v>
      </c>
      <c r="AA51" s="48">
        <v>37</v>
      </c>
      <c r="AB51" s="48">
        <v>245</v>
      </c>
      <c r="AC51" s="48">
        <v>2621</v>
      </c>
      <c r="AD51" s="48">
        <v>0</v>
      </c>
      <c r="AE51" s="48">
        <v>33232</v>
      </c>
      <c r="AF51" s="48">
        <v>17595</v>
      </c>
      <c r="AG51" s="48">
        <v>0</v>
      </c>
      <c r="AH51" s="48">
        <v>43</v>
      </c>
      <c r="AI51" s="48">
        <v>138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25</v>
      </c>
      <c r="AP51" s="48">
        <v>0</v>
      </c>
      <c r="AQ51" s="48">
        <v>0</v>
      </c>
      <c r="AR51" s="48">
        <v>8498</v>
      </c>
      <c r="AS51" s="48">
        <v>5485</v>
      </c>
      <c r="AT51" s="48">
        <v>51249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189</v>
      </c>
      <c r="BI51" s="48">
        <v>0</v>
      </c>
      <c r="BJ51" s="48">
        <v>0</v>
      </c>
      <c r="BK51" s="48">
        <v>9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47426</v>
      </c>
      <c r="BU51" s="48">
        <v>2</v>
      </c>
      <c r="BV51" s="48">
        <v>0</v>
      </c>
      <c r="BW51" s="48">
        <v>0</v>
      </c>
      <c r="BX51" s="48">
        <v>184808</v>
      </c>
      <c r="BY51" s="48">
        <v>420270</v>
      </c>
      <c r="BZ51" s="48">
        <v>0</v>
      </c>
      <c r="CA51" s="55">
        <v>0</v>
      </c>
      <c r="CB51" s="49">
        <v>806052</v>
      </c>
      <c r="CC51" s="61">
        <v>717183</v>
      </c>
      <c r="CD51" s="48">
        <v>0</v>
      </c>
      <c r="CE51" s="48">
        <v>0</v>
      </c>
      <c r="CF51" s="48">
        <v>0</v>
      </c>
      <c r="CG51" s="48">
        <v>141564</v>
      </c>
      <c r="CH51" s="55">
        <v>0</v>
      </c>
      <c r="CI51" s="49">
        <v>1664799</v>
      </c>
    </row>
    <row r="52" spans="1:87" ht="19.5" x14ac:dyDescent="0.25">
      <c r="A52" s="30" t="s">
        <v>793</v>
      </c>
      <c r="B52" s="42" t="s">
        <v>43</v>
      </c>
      <c r="C52" s="43" t="s">
        <v>154</v>
      </c>
      <c r="D52" s="51">
        <v>0</v>
      </c>
      <c r="E52" s="48">
        <v>0</v>
      </c>
      <c r="F52" s="48">
        <v>0</v>
      </c>
      <c r="G52" s="48">
        <v>0</v>
      </c>
      <c r="H52" s="48">
        <v>52</v>
      </c>
      <c r="I52" s="48">
        <v>362</v>
      </c>
      <c r="J52" s="48">
        <v>0</v>
      </c>
      <c r="K52" s="48">
        <v>0</v>
      </c>
      <c r="L52" s="48">
        <v>98</v>
      </c>
      <c r="M52" s="48">
        <v>0</v>
      </c>
      <c r="N52" s="48">
        <v>0</v>
      </c>
      <c r="O52" s="48">
        <v>24</v>
      </c>
      <c r="P52" s="48">
        <v>2146</v>
      </c>
      <c r="Q52" s="48">
        <v>1</v>
      </c>
      <c r="R52" s="48">
        <v>0</v>
      </c>
      <c r="S52" s="48">
        <v>0</v>
      </c>
      <c r="T52" s="48">
        <v>0</v>
      </c>
      <c r="U52" s="48">
        <v>426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53</v>
      </c>
      <c r="AI52" s="48">
        <v>0</v>
      </c>
      <c r="AJ52" s="48">
        <v>0</v>
      </c>
      <c r="AK52" s="48">
        <v>2441</v>
      </c>
      <c r="AL52" s="48">
        <v>0</v>
      </c>
      <c r="AM52" s="48">
        <v>354</v>
      </c>
      <c r="AN52" s="48">
        <v>155</v>
      </c>
      <c r="AO52" s="48">
        <v>1015</v>
      </c>
      <c r="AP52" s="48">
        <v>207</v>
      </c>
      <c r="AQ52" s="48">
        <v>3319</v>
      </c>
      <c r="AR52" s="48">
        <v>134</v>
      </c>
      <c r="AS52" s="48">
        <v>147</v>
      </c>
      <c r="AT52" s="48">
        <v>6</v>
      </c>
      <c r="AU52" s="48">
        <v>2760</v>
      </c>
      <c r="AV52" s="48">
        <v>1798</v>
      </c>
      <c r="AW52" s="48">
        <v>1795</v>
      </c>
      <c r="AX52" s="48">
        <v>0</v>
      </c>
      <c r="AY52" s="48">
        <v>0</v>
      </c>
      <c r="AZ52" s="48">
        <v>0</v>
      </c>
      <c r="BA52" s="48">
        <v>806</v>
      </c>
      <c r="BB52" s="48">
        <v>304</v>
      </c>
      <c r="BC52" s="48">
        <v>677</v>
      </c>
      <c r="BD52" s="48">
        <v>741</v>
      </c>
      <c r="BE52" s="48">
        <v>899</v>
      </c>
      <c r="BF52" s="48">
        <v>591</v>
      </c>
      <c r="BG52" s="48">
        <v>51</v>
      </c>
      <c r="BH52" s="48">
        <v>5</v>
      </c>
      <c r="BI52" s="48">
        <v>489</v>
      </c>
      <c r="BJ52" s="48">
        <v>0</v>
      </c>
      <c r="BK52" s="48">
        <v>164816</v>
      </c>
      <c r="BL52" s="48">
        <v>29</v>
      </c>
      <c r="BM52" s="48">
        <v>0</v>
      </c>
      <c r="BN52" s="48">
        <v>0</v>
      </c>
      <c r="BO52" s="48">
        <v>54</v>
      </c>
      <c r="BP52" s="48">
        <v>0</v>
      </c>
      <c r="BQ52" s="48">
        <v>0</v>
      </c>
      <c r="BR52" s="48">
        <v>0</v>
      </c>
      <c r="BS52" s="48">
        <v>0</v>
      </c>
      <c r="BT52" s="48">
        <v>2853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537</v>
      </c>
      <c r="CA52" s="55">
        <v>0</v>
      </c>
      <c r="CB52" s="49">
        <v>190145</v>
      </c>
      <c r="CC52" s="61">
        <v>336040</v>
      </c>
      <c r="CD52" s="48">
        <v>0</v>
      </c>
      <c r="CE52" s="48">
        <v>0</v>
      </c>
      <c r="CF52" s="48">
        <v>0</v>
      </c>
      <c r="CG52" s="48">
        <v>4692</v>
      </c>
      <c r="CH52" s="55">
        <v>0</v>
      </c>
      <c r="CI52" s="49">
        <v>530877</v>
      </c>
    </row>
    <row r="53" spans="1:87" ht="19.5" x14ac:dyDescent="0.25">
      <c r="A53" s="30" t="s">
        <v>794</v>
      </c>
      <c r="B53" s="42" t="s">
        <v>44</v>
      </c>
      <c r="C53" s="43" t="s">
        <v>155</v>
      </c>
      <c r="D53" s="51">
        <v>77</v>
      </c>
      <c r="E53" s="48">
        <v>0</v>
      </c>
      <c r="F53" s="48">
        <v>693</v>
      </c>
      <c r="G53" s="48">
        <v>0</v>
      </c>
      <c r="H53" s="48">
        <v>3361</v>
      </c>
      <c r="I53" s="48">
        <v>16275</v>
      </c>
      <c r="J53" s="48">
        <v>0</v>
      </c>
      <c r="K53" s="48">
        <v>11</v>
      </c>
      <c r="L53" s="48">
        <v>425</v>
      </c>
      <c r="M53" s="48">
        <v>255</v>
      </c>
      <c r="N53" s="48">
        <v>0</v>
      </c>
      <c r="O53" s="48">
        <v>877</v>
      </c>
      <c r="P53" s="48">
        <v>420</v>
      </c>
      <c r="Q53" s="48">
        <v>0</v>
      </c>
      <c r="R53" s="48">
        <v>13</v>
      </c>
      <c r="S53" s="48">
        <v>50</v>
      </c>
      <c r="T53" s="48">
        <v>7838</v>
      </c>
      <c r="U53" s="48">
        <v>617</v>
      </c>
      <c r="V53" s="48">
        <v>66</v>
      </c>
      <c r="W53" s="48">
        <v>157</v>
      </c>
      <c r="X53" s="48">
        <v>1179</v>
      </c>
      <c r="Y53" s="48">
        <v>25</v>
      </c>
      <c r="Z53" s="48">
        <v>46</v>
      </c>
      <c r="AA53" s="48">
        <v>2</v>
      </c>
      <c r="AB53" s="48">
        <v>1061</v>
      </c>
      <c r="AC53" s="48">
        <v>37</v>
      </c>
      <c r="AD53" s="48">
        <v>30</v>
      </c>
      <c r="AE53" s="48">
        <v>17</v>
      </c>
      <c r="AF53" s="48">
        <v>2455</v>
      </c>
      <c r="AG53" s="48">
        <v>113</v>
      </c>
      <c r="AH53" s="48">
        <v>3649</v>
      </c>
      <c r="AI53" s="48">
        <v>3911</v>
      </c>
      <c r="AJ53" s="48">
        <v>0</v>
      </c>
      <c r="AK53" s="48">
        <v>1427</v>
      </c>
      <c r="AL53" s="48">
        <v>5293</v>
      </c>
      <c r="AM53" s="48">
        <v>433</v>
      </c>
      <c r="AN53" s="48">
        <v>6238</v>
      </c>
      <c r="AO53" s="48">
        <v>53758</v>
      </c>
      <c r="AP53" s="48">
        <v>19173</v>
      </c>
      <c r="AQ53" s="48">
        <v>679</v>
      </c>
      <c r="AR53" s="48">
        <v>13</v>
      </c>
      <c r="AS53" s="48">
        <v>0</v>
      </c>
      <c r="AT53" s="48">
        <v>1451</v>
      </c>
      <c r="AU53" s="48">
        <v>616</v>
      </c>
      <c r="AV53" s="48">
        <v>31262</v>
      </c>
      <c r="AW53" s="48">
        <v>3714</v>
      </c>
      <c r="AX53" s="48">
        <v>1510</v>
      </c>
      <c r="AY53" s="48">
        <v>2918</v>
      </c>
      <c r="AZ53" s="48">
        <v>727</v>
      </c>
      <c r="BA53" s="48">
        <v>1592</v>
      </c>
      <c r="BB53" s="48">
        <v>2572</v>
      </c>
      <c r="BC53" s="48">
        <v>2455</v>
      </c>
      <c r="BD53" s="48">
        <v>359</v>
      </c>
      <c r="BE53" s="48">
        <v>3514</v>
      </c>
      <c r="BF53" s="48">
        <v>5220</v>
      </c>
      <c r="BG53" s="48">
        <v>23</v>
      </c>
      <c r="BH53" s="48">
        <v>2432</v>
      </c>
      <c r="BI53" s="48">
        <v>13249</v>
      </c>
      <c r="BJ53" s="48">
        <v>368313</v>
      </c>
      <c r="BK53" s="48">
        <v>1195</v>
      </c>
      <c r="BL53" s="48">
        <v>46</v>
      </c>
      <c r="BM53" s="48">
        <v>15</v>
      </c>
      <c r="BN53" s="48">
        <v>1476</v>
      </c>
      <c r="BO53" s="48">
        <v>2074</v>
      </c>
      <c r="BP53" s="48">
        <v>0</v>
      </c>
      <c r="BQ53" s="48">
        <v>0</v>
      </c>
      <c r="BR53" s="48">
        <v>179</v>
      </c>
      <c r="BS53" s="48">
        <v>0</v>
      </c>
      <c r="BT53" s="48">
        <v>19234</v>
      </c>
      <c r="BU53" s="48">
        <v>0</v>
      </c>
      <c r="BV53" s="48">
        <v>31</v>
      </c>
      <c r="BW53" s="48">
        <v>0</v>
      </c>
      <c r="BX53" s="48">
        <v>81</v>
      </c>
      <c r="BY53" s="48">
        <v>0</v>
      </c>
      <c r="BZ53" s="48">
        <v>3421</v>
      </c>
      <c r="CA53" s="55">
        <v>0</v>
      </c>
      <c r="CB53" s="49">
        <v>600353</v>
      </c>
      <c r="CC53" s="61">
        <v>17516</v>
      </c>
      <c r="CD53" s="48">
        <v>0</v>
      </c>
      <c r="CE53" s="48">
        <v>0</v>
      </c>
      <c r="CF53" s="48">
        <v>0</v>
      </c>
      <c r="CG53" s="48">
        <v>19876</v>
      </c>
      <c r="CH53" s="55">
        <v>0</v>
      </c>
      <c r="CI53" s="49">
        <v>637745</v>
      </c>
    </row>
    <row r="54" spans="1:87" ht="19.5" x14ac:dyDescent="0.25">
      <c r="A54" s="30" t="s">
        <v>795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5</v>
      </c>
      <c r="V54" s="48">
        <v>0</v>
      </c>
      <c r="W54" s="48">
        <v>2</v>
      </c>
      <c r="X54" s="48">
        <v>295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9</v>
      </c>
      <c r="AE54" s="48">
        <v>0</v>
      </c>
      <c r="AF54" s="48">
        <v>1128</v>
      </c>
      <c r="AG54" s="48">
        <v>19</v>
      </c>
      <c r="AH54" s="48">
        <v>15723</v>
      </c>
      <c r="AI54" s="48">
        <v>27163</v>
      </c>
      <c r="AJ54" s="48">
        <v>0</v>
      </c>
      <c r="AK54" s="48">
        <v>0</v>
      </c>
      <c r="AL54" s="48">
        <v>0</v>
      </c>
      <c r="AM54" s="48">
        <v>0</v>
      </c>
      <c r="AN54" s="48">
        <v>8</v>
      </c>
      <c r="AO54" s="48">
        <v>0</v>
      </c>
      <c r="AP54" s="48">
        <v>190</v>
      </c>
      <c r="AQ54" s="48">
        <v>0</v>
      </c>
      <c r="AR54" s="48">
        <v>1373</v>
      </c>
      <c r="AS54" s="48">
        <v>0</v>
      </c>
      <c r="AT54" s="48">
        <v>2121</v>
      </c>
      <c r="AU54" s="48">
        <v>0</v>
      </c>
      <c r="AV54" s="48">
        <v>2277</v>
      </c>
      <c r="AW54" s="48">
        <v>73821</v>
      </c>
      <c r="AX54" s="48">
        <v>20486</v>
      </c>
      <c r="AY54" s="48">
        <v>5213</v>
      </c>
      <c r="AZ54" s="48">
        <v>0</v>
      </c>
      <c r="BA54" s="48">
        <v>424</v>
      </c>
      <c r="BB54" s="48">
        <v>2321</v>
      </c>
      <c r="BC54" s="48">
        <v>782</v>
      </c>
      <c r="BD54" s="48">
        <v>4234</v>
      </c>
      <c r="BE54" s="48">
        <v>1158</v>
      </c>
      <c r="BF54" s="48">
        <v>1580</v>
      </c>
      <c r="BG54" s="48">
        <v>0</v>
      </c>
      <c r="BH54" s="48">
        <v>316</v>
      </c>
      <c r="BI54" s="48">
        <v>137516</v>
      </c>
      <c r="BJ54" s="48">
        <v>0</v>
      </c>
      <c r="BK54" s="48">
        <v>158</v>
      </c>
      <c r="BL54" s="48">
        <v>0</v>
      </c>
      <c r="BM54" s="48">
        <v>104</v>
      </c>
      <c r="BN54" s="48">
        <v>463</v>
      </c>
      <c r="BO54" s="48">
        <v>15</v>
      </c>
      <c r="BP54" s="48">
        <v>0</v>
      </c>
      <c r="BQ54" s="48">
        <v>0</v>
      </c>
      <c r="BR54" s="48">
        <v>0</v>
      </c>
      <c r="BS54" s="48">
        <v>0</v>
      </c>
      <c r="BT54" s="48">
        <v>2961</v>
      </c>
      <c r="BU54" s="48">
        <v>0</v>
      </c>
      <c r="BV54" s="48">
        <v>43</v>
      </c>
      <c r="BW54" s="48">
        <v>0</v>
      </c>
      <c r="BX54" s="48">
        <v>51</v>
      </c>
      <c r="BY54" s="48">
        <v>0</v>
      </c>
      <c r="BZ54" s="48">
        <v>1094</v>
      </c>
      <c r="CA54" s="55">
        <v>0</v>
      </c>
      <c r="CB54" s="49">
        <v>303053</v>
      </c>
      <c r="CC54" s="61">
        <v>56349</v>
      </c>
      <c r="CD54" s="48">
        <v>0</v>
      </c>
      <c r="CE54" s="48">
        <v>0</v>
      </c>
      <c r="CF54" s="48">
        <v>0</v>
      </c>
      <c r="CG54" s="48">
        <v>6953</v>
      </c>
      <c r="CH54" s="55">
        <v>0</v>
      </c>
      <c r="CI54" s="49">
        <v>366355</v>
      </c>
    </row>
    <row r="55" spans="1:87" ht="19.5" x14ac:dyDescent="0.25">
      <c r="A55" s="30" t="s">
        <v>796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13</v>
      </c>
      <c r="Q55" s="48">
        <v>14</v>
      </c>
      <c r="R55" s="48">
        <v>394</v>
      </c>
      <c r="S55" s="48">
        <v>28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92</v>
      </c>
      <c r="AO55" s="48">
        <v>0</v>
      </c>
      <c r="AP55" s="48">
        <v>0</v>
      </c>
      <c r="AQ55" s="48">
        <v>20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7176</v>
      </c>
      <c r="AX55" s="48">
        <v>23570</v>
      </c>
      <c r="AY55" s="48">
        <v>7449</v>
      </c>
      <c r="AZ55" s="48">
        <v>0</v>
      </c>
      <c r="BA55" s="48">
        <v>0</v>
      </c>
      <c r="BB55" s="48">
        <v>0</v>
      </c>
      <c r="BC55" s="48">
        <v>333</v>
      </c>
      <c r="BD55" s="48">
        <v>3341</v>
      </c>
      <c r="BE55" s="48">
        <v>121</v>
      </c>
      <c r="BF55" s="48">
        <v>4073</v>
      </c>
      <c r="BG55" s="48">
        <v>0</v>
      </c>
      <c r="BH55" s="48">
        <v>451</v>
      </c>
      <c r="BI55" s="48">
        <v>90611</v>
      </c>
      <c r="BJ55" s="48">
        <v>0</v>
      </c>
      <c r="BK55" s="48">
        <v>13589</v>
      </c>
      <c r="BL55" s="48">
        <v>0</v>
      </c>
      <c r="BM55" s="48">
        <v>0</v>
      </c>
      <c r="BN55" s="48">
        <v>296</v>
      </c>
      <c r="BO55" s="48">
        <v>0</v>
      </c>
      <c r="BP55" s="48">
        <v>0</v>
      </c>
      <c r="BQ55" s="48">
        <v>0</v>
      </c>
      <c r="BR55" s="48">
        <v>0</v>
      </c>
      <c r="BS55" s="48">
        <v>8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49">
        <v>151579</v>
      </c>
      <c r="CC55" s="61">
        <v>0</v>
      </c>
      <c r="CD55" s="48">
        <v>0</v>
      </c>
      <c r="CE55" s="48">
        <v>0</v>
      </c>
      <c r="CF55" s="48">
        <v>0</v>
      </c>
      <c r="CG55" s="48">
        <v>-2167</v>
      </c>
      <c r="CH55" s="55">
        <v>0</v>
      </c>
      <c r="CI55" s="49">
        <v>149412</v>
      </c>
    </row>
    <row r="56" spans="1:87" ht="19.5" x14ac:dyDescent="0.25">
      <c r="A56" s="30" t="s">
        <v>797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52</v>
      </c>
      <c r="M56" s="48">
        <v>40</v>
      </c>
      <c r="N56" s="48">
        <v>0</v>
      </c>
      <c r="O56" s="48">
        <v>395</v>
      </c>
      <c r="P56" s="48">
        <v>84</v>
      </c>
      <c r="Q56" s="48">
        <v>70</v>
      </c>
      <c r="R56" s="48">
        <v>7022</v>
      </c>
      <c r="S56" s="48">
        <v>483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455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1082</v>
      </c>
      <c r="AL56" s="48">
        <v>0</v>
      </c>
      <c r="AM56" s="48">
        <v>0</v>
      </c>
      <c r="AN56" s="48">
        <v>3017</v>
      </c>
      <c r="AO56" s="48">
        <v>5509</v>
      </c>
      <c r="AP56" s="48">
        <v>100</v>
      </c>
      <c r="AQ56" s="48">
        <v>89</v>
      </c>
      <c r="AR56" s="48">
        <v>1179</v>
      </c>
      <c r="AS56" s="48">
        <v>0</v>
      </c>
      <c r="AT56" s="48">
        <v>0</v>
      </c>
      <c r="AU56" s="48">
        <v>18978</v>
      </c>
      <c r="AV56" s="48">
        <v>6406</v>
      </c>
      <c r="AW56" s="48">
        <v>0</v>
      </c>
      <c r="AX56" s="48">
        <v>1817</v>
      </c>
      <c r="AY56" s="48">
        <v>323508</v>
      </c>
      <c r="AZ56" s="48">
        <v>266175</v>
      </c>
      <c r="BA56" s="48">
        <v>6397</v>
      </c>
      <c r="BB56" s="48">
        <v>227234</v>
      </c>
      <c r="BC56" s="48">
        <v>27657</v>
      </c>
      <c r="BD56" s="48">
        <v>3522</v>
      </c>
      <c r="BE56" s="48">
        <v>3033</v>
      </c>
      <c r="BF56" s="48">
        <v>10424</v>
      </c>
      <c r="BG56" s="48">
        <v>1596</v>
      </c>
      <c r="BH56" s="48">
        <v>0</v>
      </c>
      <c r="BI56" s="48">
        <v>516210</v>
      </c>
      <c r="BJ56" s="48">
        <v>0</v>
      </c>
      <c r="BK56" s="48">
        <v>2681</v>
      </c>
      <c r="BL56" s="48">
        <v>0</v>
      </c>
      <c r="BM56" s="48">
        <v>0</v>
      </c>
      <c r="BN56" s="48">
        <v>0</v>
      </c>
      <c r="BO56" s="48">
        <v>359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49">
        <v>1435574</v>
      </c>
      <c r="CC56" s="61">
        <v>0</v>
      </c>
      <c r="CD56" s="48">
        <v>0</v>
      </c>
      <c r="CE56" s="48">
        <v>0</v>
      </c>
      <c r="CF56" s="48">
        <v>0</v>
      </c>
      <c r="CG56" s="48">
        <v>40148</v>
      </c>
      <c r="CH56" s="55">
        <v>0</v>
      </c>
      <c r="CI56" s="49">
        <v>1475722</v>
      </c>
    </row>
    <row r="57" spans="1:87" ht="19.5" x14ac:dyDescent="0.25">
      <c r="A57" s="30" t="s">
        <v>798</v>
      </c>
      <c r="B57" s="42" t="s">
        <v>48</v>
      </c>
      <c r="C57" s="43" t="s">
        <v>159</v>
      </c>
      <c r="D57" s="51">
        <v>149</v>
      </c>
      <c r="E57" s="48">
        <v>26</v>
      </c>
      <c r="F57" s="48">
        <v>60</v>
      </c>
      <c r="G57" s="48">
        <v>7</v>
      </c>
      <c r="H57" s="48">
        <v>672</v>
      </c>
      <c r="I57" s="48">
        <v>961</v>
      </c>
      <c r="J57" s="48">
        <v>13</v>
      </c>
      <c r="K57" s="48">
        <v>156</v>
      </c>
      <c r="L57" s="48">
        <v>421</v>
      </c>
      <c r="M57" s="48">
        <v>0</v>
      </c>
      <c r="N57" s="48">
        <v>0</v>
      </c>
      <c r="O57" s="48">
        <v>1608</v>
      </c>
      <c r="P57" s="48">
        <v>0</v>
      </c>
      <c r="Q57" s="48">
        <v>247</v>
      </c>
      <c r="R57" s="48">
        <v>64592</v>
      </c>
      <c r="S57" s="48">
        <v>728</v>
      </c>
      <c r="T57" s="48">
        <v>71</v>
      </c>
      <c r="U57" s="48">
        <v>58236</v>
      </c>
      <c r="V57" s="48">
        <v>77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33</v>
      </c>
      <c r="AF57" s="48">
        <v>29008</v>
      </c>
      <c r="AG57" s="48">
        <v>844</v>
      </c>
      <c r="AH57" s="48">
        <v>5027</v>
      </c>
      <c r="AI57" s="48">
        <v>14878</v>
      </c>
      <c r="AJ57" s="48">
        <v>0</v>
      </c>
      <c r="AK57" s="48">
        <v>0</v>
      </c>
      <c r="AL57" s="48">
        <v>1513</v>
      </c>
      <c r="AM57" s="48">
        <v>349</v>
      </c>
      <c r="AN57" s="48">
        <v>3168</v>
      </c>
      <c r="AO57" s="48">
        <v>21</v>
      </c>
      <c r="AP57" s="48">
        <v>250</v>
      </c>
      <c r="AQ57" s="48">
        <v>0</v>
      </c>
      <c r="AR57" s="48">
        <v>0</v>
      </c>
      <c r="AS57" s="48">
        <v>0</v>
      </c>
      <c r="AT57" s="48">
        <v>0</v>
      </c>
      <c r="AU57" s="48">
        <v>1205</v>
      </c>
      <c r="AV57" s="48">
        <v>47</v>
      </c>
      <c r="AW57" s="48">
        <v>0</v>
      </c>
      <c r="AX57" s="48">
        <v>2890</v>
      </c>
      <c r="AY57" s="48">
        <v>27067</v>
      </c>
      <c r="AZ57" s="48">
        <v>18164</v>
      </c>
      <c r="BA57" s="48">
        <v>763</v>
      </c>
      <c r="BB57" s="48">
        <v>10665</v>
      </c>
      <c r="BC57" s="48">
        <v>3019</v>
      </c>
      <c r="BD57" s="48">
        <v>5824</v>
      </c>
      <c r="BE57" s="48">
        <v>7098</v>
      </c>
      <c r="BF57" s="48">
        <v>3015</v>
      </c>
      <c r="BG57" s="48">
        <v>16504</v>
      </c>
      <c r="BH57" s="48">
        <v>67</v>
      </c>
      <c r="BI57" s="48">
        <v>122808</v>
      </c>
      <c r="BJ57" s="48">
        <v>0</v>
      </c>
      <c r="BK57" s="48">
        <v>8102</v>
      </c>
      <c r="BL57" s="48">
        <v>23</v>
      </c>
      <c r="BM57" s="48">
        <v>1145</v>
      </c>
      <c r="BN57" s="48">
        <v>21634</v>
      </c>
      <c r="BO57" s="48">
        <v>2013</v>
      </c>
      <c r="BP57" s="48">
        <v>0</v>
      </c>
      <c r="BQ57" s="48">
        <v>0</v>
      </c>
      <c r="BR57" s="48">
        <v>0</v>
      </c>
      <c r="BS57" s="48">
        <v>0</v>
      </c>
      <c r="BT57" s="48">
        <v>19603</v>
      </c>
      <c r="BU57" s="48">
        <v>0</v>
      </c>
      <c r="BV57" s="48">
        <v>244</v>
      </c>
      <c r="BW57" s="48">
        <v>0</v>
      </c>
      <c r="BX57" s="48">
        <v>397</v>
      </c>
      <c r="BY57" s="48">
        <v>0</v>
      </c>
      <c r="BZ57" s="48">
        <v>1021</v>
      </c>
      <c r="CA57" s="55">
        <v>0</v>
      </c>
      <c r="CB57" s="49">
        <v>456433</v>
      </c>
      <c r="CC57" s="61">
        <v>72280</v>
      </c>
      <c r="CD57" s="48">
        <v>0</v>
      </c>
      <c r="CE57" s="48">
        <v>0</v>
      </c>
      <c r="CF57" s="48">
        <v>274978</v>
      </c>
      <c r="CG57" s="48">
        <v>8870</v>
      </c>
      <c r="CH57" s="55">
        <v>0</v>
      </c>
      <c r="CI57" s="49">
        <v>812561</v>
      </c>
    </row>
    <row r="58" spans="1:87" ht="19.5" x14ac:dyDescent="0.25">
      <c r="A58" s="30" t="s">
        <v>799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405</v>
      </c>
      <c r="P58" s="48">
        <v>0</v>
      </c>
      <c r="Q58" s="48">
        <v>0</v>
      </c>
      <c r="R58" s="48">
        <v>0</v>
      </c>
      <c r="S58" s="48">
        <v>92</v>
      </c>
      <c r="T58" s="48">
        <v>0</v>
      </c>
      <c r="U58" s="48">
        <v>797</v>
      </c>
      <c r="V58" s="48">
        <v>118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775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474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61871</v>
      </c>
      <c r="BB58" s="48">
        <v>2033</v>
      </c>
      <c r="BC58" s="48">
        <v>551</v>
      </c>
      <c r="BD58" s="48">
        <v>16817</v>
      </c>
      <c r="BE58" s="48">
        <v>0</v>
      </c>
      <c r="BF58" s="48">
        <v>0</v>
      </c>
      <c r="BG58" s="48">
        <v>3426</v>
      </c>
      <c r="BH58" s="48">
        <v>1</v>
      </c>
      <c r="BI58" s="48">
        <v>2224</v>
      </c>
      <c r="BJ58" s="48">
        <v>4190</v>
      </c>
      <c r="BK58" s="48">
        <v>89642</v>
      </c>
      <c r="BL58" s="48">
        <v>7</v>
      </c>
      <c r="BM58" s="48">
        <v>154</v>
      </c>
      <c r="BN58" s="48">
        <v>83</v>
      </c>
      <c r="BO58" s="48">
        <v>114503</v>
      </c>
      <c r="BP58" s="48">
        <v>32</v>
      </c>
      <c r="BQ58" s="48">
        <v>0</v>
      </c>
      <c r="BR58" s="48">
        <v>16</v>
      </c>
      <c r="BS58" s="48">
        <v>0</v>
      </c>
      <c r="BT58" s="48">
        <v>13744</v>
      </c>
      <c r="BU58" s="48">
        <v>0</v>
      </c>
      <c r="BV58" s="48">
        <v>64</v>
      </c>
      <c r="BW58" s="48">
        <v>31</v>
      </c>
      <c r="BX58" s="48">
        <v>296</v>
      </c>
      <c r="BY58" s="48">
        <v>0</v>
      </c>
      <c r="BZ58" s="48">
        <v>0</v>
      </c>
      <c r="CA58" s="55">
        <v>0</v>
      </c>
      <c r="CB58" s="49">
        <v>312346</v>
      </c>
      <c r="CC58" s="61">
        <v>807445</v>
      </c>
      <c r="CD58" s="48">
        <v>0</v>
      </c>
      <c r="CE58" s="48">
        <v>0</v>
      </c>
      <c r="CF58" s="48">
        <v>1642545</v>
      </c>
      <c r="CG58" s="48">
        <v>19122</v>
      </c>
      <c r="CH58" s="55">
        <v>0</v>
      </c>
      <c r="CI58" s="49">
        <v>2781458</v>
      </c>
    </row>
    <row r="59" spans="1:87" ht="19.5" x14ac:dyDescent="0.25">
      <c r="A59" s="30" t="s">
        <v>800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233</v>
      </c>
      <c r="P59" s="48">
        <v>0</v>
      </c>
      <c r="Q59" s="48">
        <v>0</v>
      </c>
      <c r="R59" s="48">
        <v>12</v>
      </c>
      <c r="S59" s="48">
        <v>6</v>
      </c>
      <c r="T59" s="48">
        <v>0</v>
      </c>
      <c r="U59" s="48">
        <v>383</v>
      </c>
      <c r="V59" s="48">
        <v>42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8</v>
      </c>
      <c r="AD59" s="48">
        <v>0</v>
      </c>
      <c r="AE59" s="48">
        <v>0</v>
      </c>
      <c r="AF59" s="48">
        <v>373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63</v>
      </c>
      <c r="AQ59" s="48">
        <v>0</v>
      </c>
      <c r="AR59" s="48">
        <v>0</v>
      </c>
      <c r="AS59" s="48">
        <v>0</v>
      </c>
      <c r="AT59" s="48">
        <v>0</v>
      </c>
      <c r="AU59" s="48">
        <v>112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4709</v>
      </c>
      <c r="BB59" s="48">
        <v>0</v>
      </c>
      <c r="BC59" s="48">
        <v>0</v>
      </c>
      <c r="BD59" s="48">
        <v>35739</v>
      </c>
      <c r="BE59" s="48">
        <v>0</v>
      </c>
      <c r="BF59" s="48">
        <v>0</v>
      </c>
      <c r="BG59" s="48">
        <v>0</v>
      </c>
      <c r="BH59" s="48">
        <v>0</v>
      </c>
      <c r="BI59" s="48">
        <v>18805</v>
      </c>
      <c r="BJ59" s="48">
        <v>43161</v>
      </c>
      <c r="BK59" s="48">
        <v>18298</v>
      </c>
      <c r="BL59" s="48">
        <v>0</v>
      </c>
      <c r="BM59" s="48">
        <v>0</v>
      </c>
      <c r="BN59" s="48">
        <v>292</v>
      </c>
      <c r="BO59" s="48">
        <v>68205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7750</v>
      </c>
      <c r="BV59" s="48">
        <v>0</v>
      </c>
      <c r="BW59" s="48">
        <v>1186</v>
      </c>
      <c r="BX59" s="48">
        <v>444</v>
      </c>
      <c r="BY59" s="48">
        <v>24924</v>
      </c>
      <c r="BZ59" s="48">
        <v>0</v>
      </c>
      <c r="CA59" s="55">
        <v>0</v>
      </c>
      <c r="CB59" s="49">
        <v>224745</v>
      </c>
      <c r="CC59" s="61">
        <v>258550</v>
      </c>
      <c r="CD59" s="48">
        <v>0</v>
      </c>
      <c r="CE59" s="48">
        <v>0</v>
      </c>
      <c r="CF59" s="48">
        <v>1229361</v>
      </c>
      <c r="CG59" s="48">
        <v>14798</v>
      </c>
      <c r="CH59" s="55">
        <v>0</v>
      </c>
      <c r="CI59" s="49">
        <v>1727454</v>
      </c>
    </row>
    <row r="60" spans="1:87" ht="19.5" x14ac:dyDescent="0.25">
      <c r="A60" s="30" t="s">
        <v>801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5365</v>
      </c>
      <c r="P60" s="48">
        <v>0</v>
      </c>
      <c r="Q60" s="48">
        <v>0</v>
      </c>
      <c r="R60" s="48">
        <v>2800</v>
      </c>
      <c r="S60" s="48">
        <v>1528</v>
      </c>
      <c r="T60" s="48">
        <v>0</v>
      </c>
      <c r="U60" s="48">
        <v>6949</v>
      </c>
      <c r="V60" s="48">
        <v>529</v>
      </c>
      <c r="W60" s="48">
        <v>0</v>
      </c>
      <c r="X60" s="48">
        <v>818</v>
      </c>
      <c r="Y60" s="48">
        <v>0</v>
      </c>
      <c r="Z60" s="48">
        <v>0</v>
      </c>
      <c r="AA60" s="48">
        <v>0</v>
      </c>
      <c r="AB60" s="48">
        <v>0</v>
      </c>
      <c r="AC60" s="48">
        <v>196</v>
      </c>
      <c r="AD60" s="48">
        <v>0</v>
      </c>
      <c r="AE60" s="48">
        <v>0</v>
      </c>
      <c r="AF60" s="48">
        <v>1626</v>
      </c>
      <c r="AG60" s="48">
        <v>97</v>
      </c>
      <c r="AH60" s="48">
        <v>1760</v>
      </c>
      <c r="AI60" s="48">
        <v>2430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1751</v>
      </c>
      <c r="AV60" s="48">
        <v>0</v>
      </c>
      <c r="AW60" s="48">
        <v>3</v>
      </c>
      <c r="AX60" s="48">
        <v>8288</v>
      </c>
      <c r="AY60" s="48">
        <v>0</v>
      </c>
      <c r="AZ60" s="48">
        <v>1784</v>
      </c>
      <c r="BA60" s="48">
        <v>294</v>
      </c>
      <c r="BB60" s="48">
        <v>0</v>
      </c>
      <c r="BC60" s="48">
        <v>12718</v>
      </c>
      <c r="BD60" s="48">
        <v>3808</v>
      </c>
      <c r="BE60" s="48">
        <v>287</v>
      </c>
      <c r="BF60" s="48">
        <v>0</v>
      </c>
      <c r="BG60" s="48">
        <v>10057</v>
      </c>
      <c r="BH60" s="48">
        <v>0</v>
      </c>
      <c r="BI60" s="48">
        <v>11299</v>
      </c>
      <c r="BJ60" s="48">
        <v>1995</v>
      </c>
      <c r="BK60" s="48">
        <v>19495</v>
      </c>
      <c r="BL60" s="48">
        <v>0</v>
      </c>
      <c r="BM60" s="48">
        <v>0</v>
      </c>
      <c r="BN60" s="48">
        <v>357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19866</v>
      </c>
      <c r="BV60" s="48">
        <v>0</v>
      </c>
      <c r="BW60" s="48">
        <v>1121</v>
      </c>
      <c r="BX60" s="48">
        <v>0</v>
      </c>
      <c r="BY60" s="48">
        <v>9389</v>
      </c>
      <c r="BZ60" s="48">
        <v>0</v>
      </c>
      <c r="CA60" s="55">
        <v>0</v>
      </c>
      <c r="CB60" s="49">
        <v>126610</v>
      </c>
      <c r="CC60" s="61">
        <v>129918</v>
      </c>
      <c r="CD60" s="48">
        <v>0</v>
      </c>
      <c r="CE60" s="48">
        <v>0</v>
      </c>
      <c r="CF60" s="48">
        <v>3540391</v>
      </c>
      <c r="CG60" s="48">
        <v>-17797</v>
      </c>
      <c r="CH60" s="55">
        <v>0</v>
      </c>
      <c r="CI60" s="49">
        <v>3779122</v>
      </c>
    </row>
    <row r="61" spans="1:87" ht="19.5" x14ac:dyDescent="0.25">
      <c r="A61" s="30" t="s">
        <v>802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4</v>
      </c>
      <c r="P61" s="48">
        <v>14109</v>
      </c>
      <c r="Q61" s="48">
        <v>275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19894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427828</v>
      </c>
      <c r="BE61" s="48">
        <v>0</v>
      </c>
      <c r="BF61" s="48">
        <v>0</v>
      </c>
      <c r="BG61" s="48">
        <v>30</v>
      </c>
      <c r="BH61" s="48">
        <v>0</v>
      </c>
      <c r="BI61" s="48">
        <v>1</v>
      </c>
      <c r="BJ61" s="48">
        <v>125408</v>
      </c>
      <c r="BK61" s="48">
        <v>207275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2</v>
      </c>
      <c r="CA61" s="55">
        <v>0</v>
      </c>
      <c r="CB61" s="49">
        <v>794826</v>
      </c>
      <c r="CC61" s="61">
        <v>2709890</v>
      </c>
      <c r="CD61" s="48">
        <v>0</v>
      </c>
      <c r="CE61" s="48">
        <v>0</v>
      </c>
      <c r="CF61" s="48">
        <v>1808837</v>
      </c>
      <c r="CG61" s="48">
        <v>78582</v>
      </c>
      <c r="CH61" s="55">
        <v>0</v>
      </c>
      <c r="CI61" s="49">
        <v>5392135</v>
      </c>
    </row>
    <row r="62" spans="1:87" ht="19.5" x14ac:dyDescent="0.25">
      <c r="A62" s="30" t="s">
        <v>803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0</v>
      </c>
      <c r="BE62" s="48">
        <v>5820</v>
      </c>
      <c r="BF62" s="48">
        <v>0</v>
      </c>
      <c r="BG62" s="48">
        <v>0</v>
      </c>
      <c r="BH62" s="48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55">
        <v>0</v>
      </c>
      <c r="CB62" s="49">
        <v>5820</v>
      </c>
      <c r="CC62" s="61">
        <v>88994</v>
      </c>
      <c r="CD62" s="48">
        <v>0</v>
      </c>
      <c r="CE62" s="48">
        <v>0</v>
      </c>
      <c r="CF62" s="48">
        <v>37484</v>
      </c>
      <c r="CG62" s="48">
        <v>2716</v>
      </c>
      <c r="CH62" s="55">
        <v>0</v>
      </c>
      <c r="CI62" s="49">
        <v>135014</v>
      </c>
    </row>
    <row r="63" spans="1:87" ht="19.5" x14ac:dyDescent="0.25">
      <c r="A63" s="30" t="s">
        <v>804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3</v>
      </c>
      <c r="V63" s="48">
        <v>0</v>
      </c>
      <c r="W63" s="48">
        <v>0</v>
      </c>
      <c r="X63" s="48">
        <v>1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1</v>
      </c>
      <c r="AG63" s="48">
        <v>0</v>
      </c>
      <c r="AH63" s="48">
        <v>0</v>
      </c>
      <c r="AI63" s="48">
        <v>0</v>
      </c>
      <c r="AJ63" s="48">
        <v>0</v>
      </c>
      <c r="AK63" s="48">
        <v>913</v>
      </c>
      <c r="AL63" s="48">
        <v>4941</v>
      </c>
      <c r="AM63" s="48">
        <v>368</v>
      </c>
      <c r="AN63" s="48">
        <v>0</v>
      </c>
      <c r="AO63" s="48">
        <v>3440</v>
      </c>
      <c r="AP63" s="48">
        <v>2471</v>
      </c>
      <c r="AQ63" s="48">
        <v>0</v>
      </c>
      <c r="AR63" s="48">
        <v>0</v>
      </c>
      <c r="AS63" s="48">
        <v>2008</v>
      </c>
      <c r="AT63" s="48">
        <v>0</v>
      </c>
      <c r="AU63" s="48">
        <v>0</v>
      </c>
      <c r="AV63" s="48">
        <v>2480</v>
      </c>
      <c r="AW63" s="48">
        <v>320</v>
      </c>
      <c r="AX63" s="48">
        <v>0</v>
      </c>
      <c r="AY63" s="48">
        <v>0</v>
      </c>
      <c r="AZ63" s="48">
        <v>64</v>
      </c>
      <c r="BA63" s="48">
        <v>505</v>
      </c>
      <c r="BB63" s="48">
        <v>15</v>
      </c>
      <c r="BC63" s="48">
        <v>1081</v>
      </c>
      <c r="BD63" s="48">
        <v>5</v>
      </c>
      <c r="BE63" s="48">
        <v>307</v>
      </c>
      <c r="BF63" s="48">
        <v>7123</v>
      </c>
      <c r="BG63" s="48">
        <v>0</v>
      </c>
      <c r="BH63" s="48">
        <v>0</v>
      </c>
      <c r="BI63" s="48">
        <v>800</v>
      </c>
      <c r="BJ63" s="48">
        <v>8345</v>
      </c>
      <c r="BK63" s="48">
        <v>149</v>
      </c>
      <c r="BL63" s="48">
        <v>1</v>
      </c>
      <c r="BM63" s="48">
        <v>0</v>
      </c>
      <c r="BN63" s="48">
        <v>3</v>
      </c>
      <c r="BO63" s="48">
        <v>207</v>
      </c>
      <c r="BP63" s="48">
        <v>0</v>
      </c>
      <c r="BQ63" s="48">
        <v>0</v>
      </c>
      <c r="BR63" s="48">
        <v>0</v>
      </c>
      <c r="BS63" s="48">
        <v>0</v>
      </c>
      <c r="BT63" s="48">
        <v>4688</v>
      </c>
      <c r="BU63" s="48">
        <v>0</v>
      </c>
      <c r="BV63" s="48">
        <v>190</v>
      </c>
      <c r="BW63" s="48">
        <v>0</v>
      </c>
      <c r="BX63" s="48">
        <v>493</v>
      </c>
      <c r="BY63" s="48">
        <v>156739</v>
      </c>
      <c r="BZ63" s="48">
        <v>1276</v>
      </c>
      <c r="CA63" s="55">
        <v>0</v>
      </c>
      <c r="CB63" s="49">
        <v>198937</v>
      </c>
      <c r="CC63" s="61">
        <v>732722</v>
      </c>
      <c r="CD63" s="48">
        <v>0</v>
      </c>
      <c r="CE63" s="48">
        <v>0</v>
      </c>
      <c r="CF63" s="48">
        <v>788989</v>
      </c>
      <c r="CG63" s="48">
        <v>3355</v>
      </c>
      <c r="CH63" s="55">
        <v>0</v>
      </c>
      <c r="CI63" s="49">
        <v>1724003</v>
      </c>
    </row>
    <row r="64" spans="1:87" ht="19.5" x14ac:dyDescent="0.25">
      <c r="A64" s="30" t="s">
        <v>805</v>
      </c>
      <c r="B64" s="42" t="s">
        <v>55</v>
      </c>
      <c r="C64" s="43" t="s">
        <v>166</v>
      </c>
      <c r="D64" s="51">
        <v>0</v>
      </c>
      <c r="E64" s="48">
        <v>0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48">
        <v>0</v>
      </c>
      <c r="AK64" s="48">
        <v>0</v>
      </c>
      <c r="AL64" s="48">
        <v>0</v>
      </c>
      <c r="AM64" s="48">
        <v>0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48">
        <v>0</v>
      </c>
      <c r="AZ64" s="48">
        <v>0</v>
      </c>
      <c r="BA64" s="48">
        <v>0</v>
      </c>
      <c r="BB64" s="48">
        <v>0</v>
      </c>
      <c r="BC64" s="48">
        <v>0</v>
      </c>
      <c r="BD64" s="48">
        <v>0</v>
      </c>
      <c r="BE64" s="48">
        <v>0</v>
      </c>
      <c r="BF64" s="48">
        <v>0</v>
      </c>
      <c r="BG64" s="48">
        <v>312060</v>
      </c>
      <c r="BH64" s="48">
        <v>0</v>
      </c>
      <c r="BI64" s="48">
        <v>0</v>
      </c>
      <c r="BJ64" s="48">
        <v>0</v>
      </c>
      <c r="BK64" s="48">
        <v>0</v>
      </c>
      <c r="BL64" s="48">
        <v>0</v>
      </c>
      <c r="BM64" s="48">
        <v>0</v>
      </c>
      <c r="BN64" s="48">
        <v>0</v>
      </c>
      <c r="BO64" s="48">
        <v>0</v>
      </c>
      <c r="BP64" s="48">
        <v>0</v>
      </c>
      <c r="BQ64" s="48">
        <v>0</v>
      </c>
      <c r="BR64" s="48">
        <v>0</v>
      </c>
      <c r="BS64" s="48">
        <v>0</v>
      </c>
      <c r="BT64" s="48">
        <v>0</v>
      </c>
      <c r="BU64" s="48">
        <v>0</v>
      </c>
      <c r="BV64" s="48">
        <v>0</v>
      </c>
      <c r="BW64" s="48">
        <v>0</v>
      </c>
      <c r="BX64" s="48">
        <v>0</v>
      </c>
      <c r="BY64" s="48">
        <v>0</v>
      </c>
      <c r="BZ64" s="48">
        <v>0</v>
      </c>
      <c r="CA64" s="55">
        <v>0</v>
      </c>
      <c r="CB64" s="49">
        <v>312060</v>
      </c>
      <c r="CC64" s="61">
        <v>0</v>
      </c>
      <c r="CD64" s="48">
        <v>0</v>
      </c>
      <c r="CE64" s="48">
        <v>0</v>
      </c>
      <c r="CF64" s="48">
        <v>0</v>
      </c>
      <c r="CG64" s="48">
        <v>0</v>
      </c>
      <c r="CH64" s="55">
        <v>0</v>
      </c>
      <c r="CI64" s="49">
        <v>312060</v>
      </c>
    </row>
    <row r="65" spans="1:87" ht="19.5" x14ac:dyDescent="0.25">
      <c r="A65" s="30" t="s">
        <v>806</v>
      </c>
      <c r="B65" s="42" t="s">
        <v>56</v>
      </c>
      <c r="C65" s="43" t="s">
        <v>167</v>
      </c>
      <c r="D65" s="51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7389</v>
      </c>
      <c r="U65" s="48">
        <v>4</v>
      </c>
      <c r="V65" s="48">
        <v>29</v>
      </c>
      <c r="W65" s="48">
        <v>0</v>
      </c>
      <c r="X65" s="48">
        <v>0</v>
      </c>
      <c r="Y65" s="48">
        <v>0</v>
      </c>
      <c r="Z65" s="48">
        <v>364</v>
      </c>
      <c r="AA65" s="48">
        <v>0</v>
      </c>
      <c r="AB65" s="48">
        <v>2</v>
      </c>
      <c r="AC65" s="48">
        <v>0</v>
      </c>
      <c r="AD65" s="48">
        <v>0</v>
      </c>
      <c r="AE65" s="48">
        <v>12034</v>
      </c>
      <c r="AF65" s="48">
        <v>5421</v>
      </c>
      <c r="AG65" s="48">
        <v>0</v>
      </c>
      <c r="AH65" s="48">
        <v>0</v>
      </c>
      <c r="AI65" s="48">
        <v>0</v>
      </c>
      <c r="AJ65" s="48">
        <v>0</v>
      </c>
      <c r="AK65" s="48">
        <v>0</v>
      </c>
      <c r="AL65" s="48">
        <v>2</v>
      </c>
      <c r="AM65" s="48">
        <v>380</v>
      </c>
      <c r="AN65" s="48">
        <v>0</v>
      </c>
      <c r="AO65" s="48">
        <v>88581</v>
      </c>
      <c r="AP65" s="48">
        <v>172</v>
      </c>
      <c r="AQ65" s="48">
        <v>0</v>
      </c>
      <c r="AR65" s="48">
        <v>929</v>
      </c>
      <c r="AS65" s="48">
        <v>498</v>
      </c>
      <c r="AT65" s="48">
        <v>0</v>
      </c>
      <c r="AU65" s="48">
        <v>246</v>
      </c>
      <c r="AV65" s="48">
        <v>805</v>
      </c>
      <c r="AW65" s="48">
        <v>0</v>
      </c>
      <c r="AX65" s="48">
        <v>66</v>
      </c>
      <c r="AY65" s="48">
        <v>89193</v>
      </c>
      <c r="AZ65" s="48">
        <v>668</v>
      </c>
      <c r="BA65" s="48">
        <v>0</v>
      </c>
      <c r="BB65" s="48">
        <v>255</v>
      </c>
      <c r="BC65" s="48">
        <v>54</v>
      </c>
      <c r="BD65" s="48">
        <v>146</v>
      </c>
      <c r="BE65" s="48">
        <v>94</v>
      </c>
      <c r="BF65" s="48">
        <v>4185</v>
      </c>
      <c r="BG65" s="48">
        <v>0</v>
      </c>
      <c r="BH65" s="48">
        <v>0</v>
      </c>
      <c r="BI65" s="48">
        <v>5</v>
      </c>
      <c r="BJ65" s="48">
        <v>0</v>
      </c>
      <c r="BK65" s="48">
        <v>270</v>
      </c>
      <c r="BL65" s="48">
        <v>0</v>
      </c>
      <c r="BM65" s="48">
        <v>0</v>
      </c>
      <c r="BN65" s="48">
        <v>0</v>
      </c>
      <c r="BO65" s="48">
        <v>0</v>
      </c>
      <c r="BP65" s="48">
        <v>0</v>
      </c>
      <c r="BQ65" s="48">
        <v>0</v>
      </c>
      <c r="BR65" s="48">
        <v>0</v>
      </c>
      <c r="BS65" s="48">
        <v>0</v>
      </c>
      <c r="BT65" s="48">
        <v>549</v>
      </c>
      <c r="BU65" s="48">
        <v>0</v>
      </c>
      <c r="BV65" s="48">
        <v>0</v>
      </c>
      <c r="BW65" s="48">
        <v>0</v>
      </c>
      <c r="BX65" s="48">
        <v>0</v>
      </c>
      <c r="BY65" s="48">
        <v>0</v>
      </c>
      <c r="BZ65" s="48">
        <v>4</v>
      </c>
      <c r="CA65" s="55">
        <v>0</v>
      </c>
      <c r="CB65" s="49">
        <v>212345</v>
      </c>
      <c r="CC65" s="61">
        <v>1134</v>
      </c>
      <c r="CD65" s="48">
        <v>0</v>
      </c>
      <c r="CE65" s="48">
        <v>0</v>
      </c>
      <c r="CF65" s="48">
        <v>0</v>
      </c>
      <c r="CG65" s="48">
        <v>6444</v>
      </c>
      <c r="CH65" s="55">
        <v>0</v>
      </c>
      <c r="CI65" s="49">
        <v>219923</v>
      </c>
    </row>
    <row r="66" spans="1:87" ht="19.5" x14ac:dyDescent="0.25">
      <c r="A66" s="30" t="s">
        <v>807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0</v>
      </c>
      <c r="BJ66" s="48">
        <v>0</v>
      </c>
      <c r="BK66" s="48">
        <v>0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0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0</v>
      </c>
      <c r="CA66" s="55">
        <v>0</v>
      </c>
      <c r="CB66" s="49">
        <v>0</v>
      </c>
      <c r="CC66" s="61">
        <v>0</v>
      </c>
      <c r="CD66" s="48">
        <v>0</v>
      </c>
      <c r="CE66" s="48">
        <v>0</v>
      </c>
      <c r="CF66" s="48">
        <v>8718</v>
      </c>
      <c r="CG66" s="48">
        <v>52</v>
      </c>
      <c r="CH66" s="55">
        <v>0</v>
      </c>
      <c r="CI66" s="49">
        <v>8770</v>
      </c>
    </row>
    <row r="67" spans="1:87" ht="19.5" x14ac:dyDescent="0.25">
      <c r="A67" s="30" t="s">
        <v>808</v>
      </c>
      <c r="B67" s="42" t="s">
        <v>58</v>
      </c>
      <c r="C67" s="43" t="s">
        <v>169</v>
      </c>
      <c r="D67" s="51">
        <v>0</v>
      </c>
      <c r="E67" s="48">
        <v>0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8">
        <v>0</v>
      </c>
      <c r="BF67" s="48">
        <v>0</v>
      </c>
      <c r="BG67" s="48">
        <v>0</v>
      </c>
      <c r="BH67" s="48">
        <v>0</v>
      </c>
      <c r="BI67" s="48">
        <v>0</v>
      </c>
      <c r="BJ67" s="48">
        <v>0</v>
      </c>
      <c r="BK67" s="48">
        <v>0</v>
      </c>
      <c r="BL67" s="48">
        <v>0</v>
      </c>
      <c r="BM67" s="48">
        <v>0</v>
      </c>
      <c r="BN67" s="48">
        <v>0</v>
      </c>
      <c r="BO67" s="48">
        <v>0</v>
      </c>
      <c r="BP67" s="48">
        <v>0</v>
      </c>
      <c r="BQ67" s="48">
        <v>0</v>
      </c>
      <c r="BR67" s="48">
        <v>0</v>
      </c>
      <c r="BS67" s="48">
        <v>0</v>
      </c>
      <c r="BT67" s="48">
        <v>0</v>
      </c>
      <c r="BU67" s="48">
        <v>0</v>
      </c>
      <c r="BV67" s="48">
        <v>0</v>
      </c>
      <c r="BW67" s="48">
        <v>0</v>
      </c>
      <c r="BX67" s="48">
        <v>0</v>
      </c>
      <c r="BY67" s="48">
        <v>0</v>
      </c>
      <c r="BZ67" s="48">
        <v>0</v>
      </c>
      <c r="CA67" s="55">
        <v>0</v>
      </c>
      <c r="CB67" s="49">
        <v>0</v>
      </c>
      <c r="CC67" s="61">
        <v>0</v>
      </c>
      <c r="CD67" s="48">
        <v>0</v>
      </c>
      <c r="CE67" s="48">
        <v>0</v>
      </c>
      <c r="CF67" s="48">
        <v>0</v>
      </c>
      <c r="CG67" s="48">
        <v>0</v>
      </c>
      <c r="CH67" s="55">
        <v>0</v>
      </c>
      <c r="CI67" s="49">
        <v>0</v>
      </c>
    </row>
    <row r="68" spans="1:87" ht="19.5" x14ac:dyDescent="0.25">
      <c r="A68" s="30" t="s">
        <v>809</v>
      </c>
      <c r="B68" s="42" t="s">
        <v>59</v>
      </c>
      <c r="C68" s="43" t="s">
        <v>170</v>
      </c>
      <c r="D68" s="51">
        <v>46</v>
      </c>
      <c r="E68" s="48">
        <v>17</v>
      </c>
      <c r="F68" s="48">
        <v>23</v>
      </c>
      <c r="G68" s="48">
        <v>0</v>
      </c>
      <c r="H68" s="48">
        <v>520</v>
      </c>
      <c r="I68" s="48">
        <v>71</v>
      </c>
      <c r="J68" s="48">
        <v>9</v>
      </c>
      <c r="K68" s="48">
        <v>18</v>
      </c>
      <c r="L68" s="48">
        <v>26</v>
      </c>
      <c r="M68" s="48">
        <v>0</v>
      </c>
      <c r="N68" s="48">
        <v>471</v>
      </c>
      <c r="O68" s="48">
        <v>160</v>
      </c>
      <c r="P68" s="48">
        <v>0</v>
      </c>
      <c r="Q68" s="48">
        <v>0</v>
      </c>
      <c r="R68" s="48">
        <v>136</v>
      </c>
      <c r="S68" s="48">
        <v>3</v>
      </c>
      <c r="T68" s="48">
        <v>0</v>
      </c>
      <c r="U68" s="48">
        <v>389</v>
      </c>
      <c r="V68" s="48">
        <v>49</v>
      </c>
      <c r="W68" s="48">
        <v>6</v>
      </c>
      <c r="X68" s="48">
        <v>47</v>
      </c>
      <c r="Y68" s="48">
        <v>10</v>
      </c>
      <c r="Z68" s="48">
        <v>0</v>
      </c>
      <c r="AA68" s="48">
        <v>0</v>
      </c>
      <c r="AB68" s="48">
        <v>39</v>
      </c>
      <c r="AC68" s="48">
        <v>5</v>
      </c>
      <c r="AD68" s="48">
        <v>3</v>
      </c>
      <c r="AE68" s="48">
        <v>0</v>
      </c>
      <c r="AF68" s="48">
        <v>134</v>
      </c>
      <c r="AG68" s="48">
        <v>11</v>
      </c>
      <c r="AH68" s="48">
        <v>19</v>
      </c>
      <c r="AI68" s="48">
        <v>41</v>
      </c>
      <c r="AJ68" s="48">
        <v>0</v>
      </c>
      <c r="AK68" s="48">
        <v>26</v>
      </c>
      <c r="AL68" s="48">
        <v>17</v>
      </c>
      <c r="AM68" s="48">
        <v>19</v>
      </c>
      <c r="AN68" s="48">
        <v>70</v>
      </c>
      <c r="AO68" s="48">
        <v>353</v>
      </c>
      <c r="AP68" s="48">
        <v>38</v>
      </c>
      <c r="AQ68" s="48">
        <v>0</v>
      </c>
      <c r="AR68" s="48">
        <v>73</v>
      </c>
      <c r="AS68" s="48">
        <v>0</v>
      </c>
      <c r="AT68" s="48">
        <v>27</v>
      </c>
      <c r="AU68" s="48">
        <v>26</v>
      </c>
      <c r="AV68" s="48">
        <v>113</v>
      </c>
      <c r="AW68" s="48">
        <v>51</v>
      </c>
      <c r="AX68" s="48">
        <v>42</v>
      </c>
      <c r="AY68" s="48">
        <v>0</v>
      </c>
      <c r="AZ68" s="48">
        <v>45</v>
      </c>
      <c r="BA68" s="48">
        <v>14</v>
      </c>
      <c r="BB68" s="48">
        <v>33</v>
      </c>
      <c r="BC68" s="48">
        <v>69</v>
      </c>
      <c r="BD68" s="48">
        <v>31</v>
      </c>
      <c r="BE68" s="48">
        <v>42</v>
      </c>
      <c r="BF68" s="48">
        <v>86</v>
      </c>
      <c r="BG68" s="48">
        <v>26</v>
      </c>
      <c r="BH68" s="48">
        <v>13</v>
      </c>
      <c r="BI68" s="48">
        <v>168</v>
      </c>
      <c r="BJ68" s="48">
        <v>113914</v>
      </c>
      <c r="BK68" s="48">
        <v>24284</v>
      </c>
      <c r="BL68" s="48">
        <v>114</v>
      </c>
      <c r="BM68" s="48">
        <v>9</v>
      </c>
      <c r="BN68" s="48">
        <v>107</v>
      </c>
      <c r="BO68" s="48">
        <v>225</v>
      </c>
      <c r="BP68" s="48">
        <v>0</v>
      </c>
      <c r="BQ68" s="48">
        <v>0</v>
      </c>
      <c r="BR68" s="48">
        <v>0</v>
      </c>
      <c r="BS68" s="48">
        <v>0</v>
      </c>
      <c r="BT68" s="48">
        <v>898</v>
      </c>
      <c r="BU68" s="48">
        <v>99</v>
      </c>
      <c r="BV68" s="48">
        <v>20</v>
      </c>
      <c r="BW68" s="48">
        <v>283</v>
      </c>
      <c r="BX68" s="48">
        <v>22</v>
      </c>
      <c r="BY68" s="48">
        <v>76</v>
      </c>
      <c r="BZ68" s="48">
        <v>170</v>
      </c>
      <c r="CA68" s="55">
        <v>0</v>
      </c>
      <c r="CB68" s="49">
        <v>143856</v>
      </c>
      <c r="CC68" s="61">
        <v>264486</v>
      </c>
      <c r="CD68" s="48">
        <v>0</v>
      </c>
      <c r="CE68" s="48">
        <v>0</v>
      </c>
      <c r="CF68" s="48">
        <v>0</v>
      </c>
      <c r="CG68" s="48">
        <v>0</v>
      </c>
      <c r="CH68" s="55">
        <v>0</v>
      </c>
      <c r="CI68" s="49">
        <v>408342</v>
      </c>
    </row>
    <row r="69" spans="1:87" ht="19.5" x14ac:dyDescent="0.25">
      <c r="A69" s="30" t="s">
        <v>810</v>
      </c>
      <c r="B69" s="42" t="s">
        <v>60</v>
      </c>
      <c r="C69" s="43" t="s">
        <v>171</v>
      </c>
      <c r="D69" s="51">
        <v>0</v>
      </c>
      <c r="E69" s="48">
        <v>8</v>
      </c>
      <c r="F69" s="48">
        <v>6</v>
      </c>
      <c r="G69" s="48">
        <v>0</v>
      </c>
      <c r="H69" s="48">
        <v>6</v>
      </c>
      <c r="I69" s="48">
        <v>6</v>
      </c>
      <c r="J69" s="48">
        <v>0</v>
      </c>
      <c r="K69" s="48">
        <v>6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3</v>
      </c>
      <c r="U69" s="48">
        <v>6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4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6</v>
      </c>
      <c r="AI69" s="48">
        <v>7</v>
      </c>
      <c r="AJ69" s="48">
        <v>0</v>
      </c>
      <c r="AK69" s="48">
        <v>5</v>
      </c>
      <c r="AL69" s="48">
        <v>6</v>
      </c>
      <c r="AM69" s="48">
        <v>4</v>
      </c>
      <c r="AN69" s="48">
        <v>0</v>
      </c>
      <c r="AO69" s="48">
        <v>0</v>
      </c>
      <c r="AP69" s="48">
        <v>6</v>
      </c>
      <c r="AQ69" s="48">
        <v>0</v>
      </c>
      <c r="AR69" s="48">
        <v>5</v>
      </c>
      <c r="AS69" s="48">
        <v>0</v>
      </c>
      <c r="AT69" s="48">
        <v>5</v>
      </c>
      <c r="AU69" s="48">
        <v>5</v>
      </c>
      <c r="AV69" s="48">
        <v>5</v>
      </c>
      <c r="AW69" s="48">
        <v>6</v>
      </c>
      <c r="AX69" s="48">
        <v>6</v>
      </c>
      <c r="AY69" s="48">
        <v>0</v>
      </c>
      <c r="AZ69" s="48">
        <v>6</v>
      </c>
      <c r="BA69" s="48">
        <v>3</v>
      </c>
      <c r="BB69" s="48">
        <v>7</v>
      </c>
      <c r="BC69" s="48">
        <v>5</v>
      </c>
      <c r="BD69" s="48">
        <v>0</v>
      </c>
      <c r="BE69" s="48">
        <v>0</v>
      </c>
      <c r="BF69" s="48">
        <v>5</v>
      </c>
      <c r="BG69" s="48">
        <v>0</v>
      </c>
      <c r="BH69" s="48">
        <v>0</v>
      </c>
      <c r="BI69" s="48">
        <v>5</v>
      </c>
      <c r="BJ69" s="48">
        <v>363</v>
      </c>
      <c r="BK69" s="48">
        <v>80</v>
      </c>
      <c r="BL69" s="48">
        <v>20</v>
      </c>
      <c r="BM69" s="48">
        <v>0</v>
      </c>
      <c r="BN69" s="48">
        <v>36</v>
      </c>
      <c r="BO69" s="48">
        <v>0</v>
      </c>
      <c r="BP69" s="48">
        <v>0</v>
      </c>
      <c r="BQ69" s="48">
        <v>0</v>
      </c>
      <c r="BR69" s="48">
        <v>0</v>
      </c>
      <c r="BS69" s="48">
        <v>0</v>
      </c>
      <c r="BT69" s="48">
        <v>61</v>
      </c>
      <c r="BU69" s="48">
        <v>0</v>
      </c>
      <c r="BV69" s="48">
        <v>6</v>
      </c>
      <c r="BW69" s="48">
        <v>0</v>
      </c>
      <c r="BX69" s="48">
        <v>5</v>
      </c>
      <c r="BY69" s="48">
        <v>0</v>
      </c>
      <c r="BZ69" s="48">
        <v>19</v>
      </c>
      <c r="CA69" s="55">
        <v>0</v>
      </c>
      <c r="CB69" s="49">
        <v>732</v>
      </c>
      <c r="CC69" s="61">
        <v>730</v>
      </c>
      <c r="CD69" s="48">
        <v>0</v>
      </c>
      <c r="CE69" s="48">
        <v>0</v>
      </c>
      <c r="CF69" s="48">
        <v>0</v>
      </c>
      <c r="CG69" s="48">
        <v>0</v>
      </c>
      <c r="CH69" s="55">
        <v>0</v>
      </c>
      <c r="CI69" s="49">
        <v>1462</v>
      </c>
    </row>
    <row r="70" spans="1:87" ht="19.5" x14ac:dyDescent="0.25">
      <c r="A70" s="30" t="s">
        <v>811</v>
      </c>
      <c r="B70" s="42" t="s">
        <v>61</v>
      </c>
      <c r="C70" s="43" t="s">
        <v>172</v>
      </c>
      <c r="D70" s="51">
        <v>0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0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55">
        <v>0</v>
      </c>
      <c r="CB70" s="49">
        <v>0</v>
      </c>
      <c r="CC70" s="61">
        <v>0</v>
      </c>
      <c r="CD70" s="48">
        <v>0</v>
      </c>
      <c r="CE70" s="48">
        <v>0</v>
      </c>
      <c r="CF70" s="48">
        <v>0</v>
      </c>
      <c r="CG70" s="48">
        <v>0</v>
      </c>
      <c r="CH70" s="55">
        <v>0</v>
      </c>
      <c r="CI70" s="49">
        <v>0</v>
      </c>
    </row>
    <row r="71" spans="1:87" ht="19.5" x14ac:dyDescent="0.25">
      <c r="A71" s="30" t="s">
        <v>812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0</v>
      </c>
      <c r="BJ71" s="48">
        <v>0</v>
      </c>
      <c r="BK71" s="48">
        <v>0</v>
      </c>
      <c r="BL71" s="48">
        <v>0</v>
      </c>
      <c r="BM71" s="48">
        <v>0</v>
      </c>
      <c r="BN71" s="48">
        <v>0</v>
      </c>
      <c r="BO71" s="48">
        <v>0</v>
      </c>
      <c r="BP71" s="48">
        <v>0</v>
      </c>
      <c r="BQ71" s="48">
        <v>0</v>
      </c>
      <c r="BR71" s="48">
        <v>0</v>
      </c>
      <c r="BS71" s="48">
        <v>0</v>
      </c>
      <c r="BT71" s="48">
        <v>0</v>
      </c>
      <c r="BU71" s="48">
        <v>0</v>
      </c>
      <c r="BV71" s="48">
        <v>0</v>
      </c>
      <c r="BW71" s="48">
        <v>0</v>
      </c>
      <c r="BX71" s="48">
        <v>0</v>
      </c>
      <c r="BY71" s="48">
        <v>0</v>
      </c>
      <c r="BZ71" s="48">
        <v>0</v>
      </c>
      <c r="CA71" s="55">
        <v>0</v>
      </c>
      <c r="CB71" s="49">
        <v>0</v>
      </c>
      <c r="CC71" s="61">
        <v>0</v>
      </c>
      <c r="CD71" s="48">
        <v>0</v>
      </c>
      <c r="CE71" s="48">
        <v>0</v>
      </c>
      <c r="CF71" s="48">
        <v>0</v>
      </c>
      <c r="CG71" s="48">
        <v>0</v>
      </c>
      <c r="CH71" s="55">
        <v>0</v>
      </c>
      <c r="CI71" s="49">
        <v>0</v>
      </c>
    </row>
    <row r="72" spans="1:87" ht="19.5" x14ac:dyDescent="0.25">
      <c r="A72" s="30" t="s">
        <v>813</v>
      </c>
      <c r="B72" s="42" t="s">
        <v>63</v>
      </c>
      <c r="C72" s="43" t="s">
        <v>174</v>
      </c>
      <c r="D72" s="51">
        <v>15</v>
      </c>
      <c r="E72" s="48">
        <v>4</v>
      </c>
      <c r="F72" s="48">
        <v>11</v>
      </c>
      <c r="G72" s="48">
        <v>6</v>
      </c>
      <c r="H72" s="48">
        <v>20</v>
      </c>
      <c r="I72" s="48">
        <v>18</v>
      </c>
      <c r="J72" s="48">
        <v>2</v>
      </c>
      <c r="K72" s="48">
        <v>2</v>
      </c>
      <c r="L72" s="48">
        <v>6</v>
      </c>
      <c r="M72" s="48">
        <v>4</v>
      </c>
      <c r="N72" s="48">
        <v>30</v>
      </c>
      <c r="O72" s="48">
        <v>27</v>
      </c>
      <c r="P72" s="48">
        <v>0</v>
      </c>
      <c r="Q72" s="48">
        <v>0</v>
      </c>
      <c r="R72" s="48">
        <v>75</v>
      </c>
      <c r="S72" s="48">
        <v>0</v>
      </c>
      <c r="T72" s="48">
        <v>5</v>
      </c>
      <c r="U72" s="48">
        <v>10</v>
      </c>
      <c r="V72" s="48">
        <v>2</v>
      </c>
      <c r="W72" s="48">
        <v>1</v>
      </c>
      <c r="X72" s="48">
        <v>25</v>
      </c>
      <c r="Y72" s="48">
        <v>2</v>
      </c>
      <c r="Z72" s="48">
        <v>0</v>
      </c>
      <c r="AA72" s="48">
        <v>0</v>
      </c>
      <c r="AB72" s="48">
        <v>2</v>
      </c>
      <c r="AC72" s="48">
        <v>1</v>
      </c>
      <c r="AD72" s="48">
        <v>0</v>
      </c>
      <c r="AE72" s="48">
        <v>4</v>
      </c>
      <c r="AF72" s="48">
        <v>9</v>
      </c>
      <c r="AG72" s="48">
        <v>0</v>
      </c>
      <c r="AH72" s="48">
        <v>4</v>
      </c>
      <c r="AI72" s="48">
        <v>17</v>
      </c>
      <c r="AJ72" s="48">
        <v>0</v>
      </c>
      <c r="AK72" s="48">
        <v>3</v>
      </c>
      <c r="AL72" s="48">
        <v>14</v>
      </c>
      <c r="AM72" s="48">
        <v>2</v>
      </c>
      <c r="AN72" s="48">
        <v>3</v>
      </c>
      <c r="AO72" s="48">
        <v>15</v>
      </c>
      <c r="AP72" s="48">
        <v>27</v>
      </c>
      <c r="AQ72" s="48">
        <v>0</v>
      </c>
      <c r="AR72" s="48">
        <v>3</v>
      </c>
      <c r="AS72" s="48">
        <v>6</v>
      </c>
      <c r="AT72" s="48">
        <v>0</v>
      </c>
      <c r="AU72" s="48">
        <v>5</v>
      </c>
      <c r="AV72" s="48">
        <v>12</v>
      </c>
      <c r="AW72" s="48">
        <v>3</v>
      </c>
      <c r="AX72" s="48">
        <v>3</v>
      </c>
      <c r="AY72" s="48">
        <v>2</v>
      </c>
      <c r="AZ72" s="48">
        <v>6</v>
      </c>
      <c r="BA72" s="48">
        <v>6</v>
      </c>
      <c r="BB72" s="48">
        <v>2</v>
      </c>
      <c r="BC72" s="48">
        <v>4</v>
      </c>
      <c r="BD72" s="48">
        <v>7</v>
      </c>
      <c r="BE72" s="48">
        <v>4</v>
      </c>
      <c r="BF72" s="48">
        <v>35</v>
      </c>
      <c r="BG72" s="48">
        <v>37</v>
      </c>
      <c r="BH72" s="48">
        <v>16</v>
      </c>
      <c r="BI72" s="48">
        <v>100</v>
      </c>
      <c r="BJ72" s="48">
        <v>362</v>
      </c>
      <c r="BK72" s="48">
        <v>123</v>
      </c>
      <c r="BL72" s="48">
        <v>32</v>
      </c>
      <c r="BM72" s="48">
        <v>10</v>
      </c>
      <c r="BN72" s="48">
        <v>21</v>
      </c>
      <c r="BO72" s="48">
        <v>15759</v>
      </c>
      <c r="BP72" s="48">
        <v>0</v>
      </c>
      <c r="BQ72" s="48">
        <v>0</v>
      </c>
      <c r="BR72" s="48">
        <v>0</v>
      </c>
      <c r="BS72" s="48">
        <v>466</v>
      </c>
      <c r="BT72" s="48">
        <v>1762</v>
      </c>
      <c r="BU72" s="48">
        <v>0</v>
      </c>
      <c r="BV72" s="48">
        <v>57</v>
      </c>
      <c r="BW72" s="48">
        <v>0</v>
      </c>
      <c r="BX72" s="48">
        <v>0</v>
      </c>
      <c r="BY72" s="48">
        <v>0</v>
      </c>
      <c r="BZ72" s="48">
        <v>348</v>
      </c>
      <c r="CA72" s="55">
        <v>0</v>
      </c>
      <c r="CB72" s="49">
        <v>19557</v>
      </c>
      <c r="CC72" s="61">
        <v>0</v>
      </c>
      <c r="CD72" s="48">
        <v>0</v>
      </c>
      <c r="CE72" s="48">
        <v>0</v>
      </c>
      <c r="CF72" s="48">
        <v>211084</v>
      </c>
      <c r="CG72" s="48">
        <v>0</v>
      </c>
      <c r="CH72" s="55">
        <v>0</v>
      </c>
      <c r="CI72" s="49">
        <v>230641</v>
      </c>
    </row>
    <row r="73" spans="1:87" ht="19.5" x14ac:dyDescent="0.25">
      <c r="A73" s="30" t="s">
        <v>814</v>
      </c>
      <c r="B73" s="42" t="s">
        <v>64</v>
      </c>
      <c r="C73" s="43" t="s">
        <v>175</v>
      </c>
      <c r="D73" s="51">
        <v>0</v>
      </c>
      <c r="E73" s="48">
        <v>0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8">
        <v>0</v>
      </c>
      <c r="BF73" s="48">
        <v>0</v>
      </c>
      <c r="BG73" s="48">
        <v>0</v>
      </c>
      <c r="BH73" s="48">
        <v>0</v>
      </c>
      <c r="BI73" s="48">
        <v>0</v>
      </c>
      <c r="BJ73" s="48">
        <v>0</v>
      </c>
      <c r="BK73" s="48">
        <v>0</v>
      </c>
      <c r="BL73" s="48">
        <v>0</v>
      </c>
      <c r="BM73" s="48">
        <v>0</v>
      </c>
      <c r="BN73" s="48">
        <v>0</v>
      </c>
      <c r="BO73" s="48">
        <v>0</v>
      </c>
      <c r="BP73" s="48">
        <v>150571</v>
      </c>
      <c r="BQ73" s="48">
        <v>0</v>
      </c>
      <c r="BR73" s="48">
        <v>0</v>
      </c>
      <c r="BS73" s="48">
        <v>0</v>
      </c>
      <c r="BT73" s="48">
        <v>0</v>
      </c>
      <c r="BU73" s="48">
        <v>100389</v>
      </c>
      <c r="BV73" s="48">
        <v>0</v>
      </c>
      <c r="BW73" s="48">
        <v>0</v>
      </c>
      <c r="BX73" s="48">
        <v>0</v>
      </c>
      <c r="BY73" s="48">
        <v>0</v>
      </c>
      <c r="BZ73" s="48">
        <v>0</v>
      </c>
      <c r="CA73" s="55">
        <v>0</v>
      </c>
      <c r="CB73" s="49">
        <v>250960</v>
      </c>
      <c r="CC73" s="61">
        <v>0</v>
      </c>
      <c r="CD73" s="48">
        <v>0</v>
      </c>
      <c r="CE73" s="48">
        <v>0</v>
      </c>
      <c r="CF73" s="48">
        <v>0</v>
      </c>
      <c r="CG73" s="48">
        <v>0</v>
      </c>
      <c r="CH73" s="55">
        <v>0</v>
      </c>
      <c r="CI73" s="49">
        <v>250960</v>
      </c>
    </row>
    <row r="74" spans="1:87" ht="19.5" x14ac:dyDescent="0.25">
      <c r="A74" s="30" t="s">
        <v>815</v>
      </c>
      <c r="B74" s="42" t="s">
        <v>65</v>
      </c>
      <c r="C74" s="43" t="s">
        <v>176</v>
      </c>
      <c r="D74" s="51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2440</v>
      </c>
      <c r="Q74" s="48">
        <v>6270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3889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8">
        <v>0</v>
      </c>
      <c r="BF74" s="48">
        <v>0</v>
      </c>
      <c r="BG74" s="48">
        <v>0</v>
      </c>
      <c r="BH74" s="48">
        <v>0</v>
      </c>
      <c r="BI74" s="48">
        <v>0</v>
      </c>
      <c r="BJ74" s="48">
        <v>0</v>
      </c>
      <c r="BK74" s="48">
        <v>0</v>
      </c>
      <c r="BL74" s="48">
        <v>0</v>
      </c>
      <c r="BM74" s="48">
        <v>0</v>
      </c>
      <c r="BN74" s="48">
        <v>0</v>
      </c>
      <c r="BO74" s="48">
        <v>0</v>
      </c>
      <c r="BP74" s="48">
        <v>0</v>
      </c>
      <c r="BQ74" s="48">
        <v>232560</v>
      </c>
      <c r="BR74" s="48">
        <v>0</v>
      </c>
      <c r="BS74" s="48">
        <v>0</v>
      </c>
      <c r="BT74" s="48">
        <v>0</v>
      </c>
      <c r="BU74" s="48">
        <v>0</v>
      </c>
      <c r="BV74" s="48">
        <v>0</v>
      </c>
      <c r="BW74" s="48">
        <v>0</v>
      </c>
      <c r="BX74" s="48">
        <v>0</v>
      </c>
      <c r="BY74" s="48">
        <v>0</v>
      </c>
      <c r="BZ74" s="48">
        <v>0</v>
      </c>
      <c r="CA74" s="55">
        <v>0</v>
      </c>
      <c r="CB74" s="49">
        <v>245159</v>
      </c>
      <c r="CC74" s="61">
        <v>105919</v>
      </c>
      <c r="CD74" s="48">
        <v>0</v>
      </c>
      <c r="CE74" s="48">
        <v>0</v>
      </c>
      <c r="CF74" s="48">
        <v>0</v>
      </c>
      <c r="CG74" s="48">
        <v>0</v>
      </c>
      <c r="CH74" s="55">
        <v>0</v>
      </c>
      <c r="CI74" s="49">
        <v>351078</v>
      </c>
    </row>
    <row r="75" spans="1:87" ht="19.5" x14ac:dyDescent="0.25">
      <c r="A75" s="30" t="s">
        <v>653</v>
      </c>
      <c r="B75" s="42" t="s">
        <v>66</v>
      </c>
      <c r="C75" s="43" t="s">
        <v>177</v>
      </c>
      <c r="D75" s="51">
        <v>0</v>
      </c>
      <c r="E75" s="48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8">
        <v>0</v>
      </c>
      <c r="BJ75" s="48">
        <v>0</v>
      </c>
      <c r="BK75" s="48">
        <v>0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0</v>
      </c>
      <c r="BT75" s="48">
        <v>0</v>
      </c>
      <c r="BU75" s="48">
        <v>0</v>
      </c>
      <c r="BV75" s="48">
        <v>0</v>
      </c>
      <c r="BW75" s="48">
        <v>0</v>
      </c>
      <c r="BX75" s="48">
        <v>0</v>
      </c>
      <c r="BY75" s="48">
        <v>0</v>
      </c>
      <c r="BZ75" s="48">
        <v>0</v>
      </c>
      <c r="CA75" s="55">
        <v>0</v>
      </c>
      <c r="CB75" s="49">
        <v>0</v>
      </c>
      <c r="CC75" s="61">
        <v>0</v>
      </c>
      <c r="CD75" s="48">
        <v>0</v>
      </c>
      <c r="CE75" s="48">
        <v>0</v>
      </c>
      <c r="CF75" s="48">
        <v>0</v>
      </c>
      <c r="CG75" s="48">
        <v>0</v>
      </c>
      <c r="CH75" s="55">
        <v>0</v>
      </c>
      <c r="CI75" s="49">
        <v>0</v>
      </c>
    </row>
    <row r="76" spans="1:87" ht="19.5" x14ac:dyDescent="0.25">
      <c r="A76" s="30" t="s">
        <v>816</v>
      </c>
      <c r="B76" s="42" t="s">
        <v>67</v>
      </c>
      <c r="C76" s="43" t="s">
        <v>178</v>
      </c>
      <c r="D76" s="51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8">
        <v>0</v>
      </c>
      <c r="BF76" s="48">
        <v>0</v>
      </c>
      <c r="BG76" s="48">
        <v>0</v>
      </c>
      <c r="BH76" s="48">
        <v>0</v>
      </c>
      <c r="BI76" s="48">
        <v>0</v>
      </c>
      <c r="BJ76" s="48">
        <v>0</v>
      </c>
      <c r="BK76" s="48">
        <v>0</v>
      </c>
      <c r="BL76" s="48">
        <v>0</v>
      </c>
      <c r="BM76" s="48">
        <v>0</v>
      </c>
      <c r="BN76" s="48">
        <v>0</v>
      </c>
      <c r="BO76" s="48">
        <v>0</v>
      </c>
      <c r="BP76" s="48">
        <v>0</v>
      </c>
      <c r="BQ76" s="48">
        <v>0</v>
      </c>
      <c r="BR76" s="48">
        <v>0</v>
      </c>
      <c r="BS76" s="48">
        <v>0</v>
      </c>
      <c r="BT76" s="48">
        <v>0</v>
      </c>
      <c r="BU76" s="48">
        <v>0</v>
      </c>
      <c r="BV76" s="48">
        <v>0</v>
      </c>
      <c r="BW76" s="48">
        <v>0</v>
      </c>
      <c r="BX76" s="48">
        <v>0</v>
      </c>
      <c r="BY76" s="48">
        <v>0</v>
      </c>
      <c r="BZ76" s="48">
        <v>0</v>
      </c>
      <c r="CA76" s="55">
        <v>0</v>
      </c>
      <c r="CB76" s="49">
        <v>0</v>
      </c>
      <c r="CC76" s="61">
        <v>0</v>
      </c>
      <c r="CD76" s="48">
        <v>0</v>
      </c>
      <c r="CE76" s="48">
        <v>0</v>
      </c>
      <c r="CF76" s="48">
        <v>0</v>
      </c>
      <c r="CG76" s="48">
        <v>0</v>
      </c>
      <c r="CH76" s="55">
        <v>0</v>
      </c>
      <c r="CI76" s="49">
        <v>0</v>
      </c>
    </row>
    <row r="77" spans="1:87" ht="19.5" x14ac:dyDescent="0.25">
      <c r="A77" s="30" t="s">
        <v>817</v>
      </c>
      <c r="B77" s="42" t="s">
        <v>68</v>
      </c>
      <c r="C77" s="43" t="s">
        <v>179</v>
      </c>
      <c r="D77" s="51">
        <v>119</v>
      </c>
      <c r="E77" s="48">
        <v>15</v>
      </c>
      <c r="F77" s="48">
        <v>388</v>
      </c>
      <c r="G77" s="48">
        <v>160</v>
      </c>
      <c r="H77" s="48">
        <v>354</v>
      </c>
      <c r="I77" s="48">
        <v>326</v>
      </c>
      <c r="J77" s="48">
        <v>53</v>
      </c>
      <c r="K77" s="48">
        <v>116</v>
      </c>
      <c r="L77" s="48">
        <v>82</v>
      </c>
      <c r="M77" s="48">
        <v>8</v>
      </c>
      <c r="N77" s="48">
        <v>13</v>
      </c>
      <c r="O77" s="48">
        <v>2364</v>
      </c>
      <c r="P77" s="48">
        <v>0</v>
      </c>
      <c r="Q77" s="48">
        <v>0</v>
      </c>
      <c r="R77" s="48">
        <v>338</v>
      </c>
      <c r="S77" s="48">
        <v>42</v>
      </c>
      <c r="T77" s="48">
        <v>262</v>
      </c>
      <c r="U77" s="48">
        <v>644</v>
      </c>
      <c r="V77" s="48">
        <v>38</v>
      </c>
      <c r="W77" s="48">
        <v>8</v>
      </c>
      <c r="X77" s="48">
        <v>172</v>
      </c>
      <c r="Y77" s="48">
        <v>39</v>
      </c>
      <c r="Z77" s="48">
        <v>0</v>
      </c>
      <c r="AA77" s="48">
        <v>9</v>
      </c>
      <c r="AB77" s="48">
        <v>142</v>
      </c>
      <c r="AC77" s="48">
        <v>29</v>
      </c>
      <c r="AD77" s="48">
        <v>12</v>
      </c>
      <c r="AE77" s="48">
        <v>13</v>
      </c>
      <c r="AF77" s="48">
        <v>0</v>
      </c>
      <c r="AG77" s="48">
        <v>5</v>
      </c>
      <c r="AH77" s="48">
        <v>143</v>
      </c>
      <c r="AI77" s="48">
        <v>96</v>
      </c>
      <c r="AJ77" s="48">
        <v>0</v>
      </c>
      <c r="AK77" s="48">
        <v>4</v>
      </c>
      <c r="AL77" s="48">
        <v>440</v>
      </c>
      <c r="AM77" s="48">
        <v>93</v>
      </c>
      <c r="AN77" s="48">
        <v>2</v>
      </c>
      <c r="AO77" s="48">
        <v>89</v>
      </c>
      <c r="AP77" s="48">
        <v>68</v>
      </c>
      <c r="AQ77" s="48">
        <v>0</v>
      </c>
      <c r="AR77" s="48">
        <v>2</v>
      </c>
      <c r="AS77" s="48">
        <v>167</v>
      </c>
      <c r="AT77" s="48">
        <v>7</v>
      </c>
      <c r="AU77" s="48">
        <v>11</v>
      </c>
      <c r="AV77" s="48">
        <v>18</v>
      </c>
      <c r="AW77" s="48">
        <v>22</v>
      </c>
      <c r="AX77" s="48">
        <v>210</v>
      </c>
      <c r="AY77" s="48">
        <v>233</v>
      </c>
      <c r="AZ77" s="48">
        <v>25</v>
      </c>
      <c r="BA77" s="48">
        <v>52</v>
      </c>
      <c r="BB77" s="48">
        <v>28157</v>
      </c>
      <c r="BC77" s="48">
        <v>3479</v>
      </c>
      <c r="BD77" s="48">
        <v>162</v>
      </c>
      <c r="BE77" s="48">
        <v>2343</v>
      </c>
      <c r="BF77" s="48">
        <v>275</v>
      </c>
      <c r="BG77" s="48">
        <v>485</v>
      </c>
      <c r="BH77" s="48">
        <v>955</v>
      </c>
      <c r="BI77" s="48">
        <v>2835</v>
      </c>
      <c r="BJ77" s="48">
        <v>34371</v>
      </c>
      <c r="BK77" s="48">
        <v>4089</v>
      </c>
      <c r="BL77" s="48">
        <v>78</v>
      </c>
      <c r="BM77" s="48">
        <v>278</v>
      </c>
      <c r="BN77" s="48">
        <v>14487</v>
      </c>
      <c r="BO77" s="48">
        <v>4539</v>
      </c>
      <c r="BP77" s="48">
        <v>0</v>
      </c>
      <c r="BQ77" s="48">
        <v>0</v>
      </c>
      <c r="BR77" s="48">
        <v>0</v>
      </c>
      <c r="BS77" s="48">
        <v>10370</v>
      </c>
      <c r="BT77" s="48">
        <v>320540</v>
      </c>
      <c r="BU77" s="48">
        <v>14631</v>
      </c>
      <c r="BV77" s="48">
        <v>1983</v>
      </c>
      <c r="BW77" s="48">
        <v>2802</v>
      </c>
      <c r="BX77" s="48">
        <v>0</v>
      </c>
      <c r="BY77" s="48">
        <v>211</v>
      </c>
      <c r="BZ77" s="48">
        <v>1850</v>
      </c>
      <c r="CA77" s="55">
        <v>0</v>
      </c>
      <c r="CB77" s="49">
        <v>456353</v>
      </c>
      <c r="CC77" s="61">
        <v>1302</v>
      </c>
      <c r="CD77" s="48">
        <v>0</v>
      </c>
      <c r="CE77" s="48">
        <v>0</v>
      </c>
      <c r="CF77" s="48">
        <v>346428</v>
      </c>
      <c r="CG77" s="48">
        <v>0</v>
      </c>
      <c r="CH77" s="55">
        <v>0</v>
      </c>
      <c r="CI77" s="49">
        <v>804083</v>
      </c>
    </row>
    <row r="78" spans="1:87" ht="19.5" x14ac:dyDescent="0.25">
      <c r="A78" s="30" t="s">
        <v>818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49">
        <v>0</v>
      </c>
      <c r="CC78" s="61">
        <v>0</v>
      </c>
      <c r="CD78" s="48">
        <v>0</v>
      </c>
      <c r="CE78" s="48">
        <v>0</v>
      </c>
      <c r="CF78" s="48">
        <v>0</v>
      </c>
      <c r="CG78" s="48">
        <v>0</v>
      </c>
      <c r="CH78" s="55">
        <v>0</v>
      </c>
      <c r="CI78" s="49">
        <v>0</v>
      </c>
    </row>
    <row r="79" spans="1:87" ht="19.5" x14ac:dyDescent="0.25">
      <c r="A79" s="30" t="s">
        <v>819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0</v>
      </c>
      <c r="BJ79" s="48">
        <v>0</v>
      </c>
      <c r="BK79" s="48">
        <v>0</v>
      </c>
      <c r="BL79" s="48">
        <v>0</v>
      </c>
      <c r="BM79" s="48">
        <v>0</v>
      </c>
      <c r="BN79" s="48">
        <v>0</v>
      </c>
      <c r="BO79" s="48">
        <v>0</v>
      </c>
      <c r="BP79" s="48">
        <v>0</v>
      </c>
      <c r="BQ79" s="48">
        <v>0</v>
      </c>
      <c r="BR79" s="48">
        <v>0</v>
      </c>
      <c r="BS79" s="48">
        <v>0</v>
      </c>
      <c r="BT79" s="48">
        <v>0</v>
      </c>
      <c r="BU79" s="48">
        <v>0</v>
      </c>
      <c r="BV79" s="48">
        <v>0</v>
      </c>
      <c r="BW79" s="48">
        <v>0</v>
      </c>
      <c r="BX79" s="48">
        <v>0</v>
      </c>
      <c r="BY79" s="48">
        <v>0</v>
      </c>
      <c r="BZ79" s="48">
        <v>0</v>
      </c>
      <c r="CA79" s="55">
        <v>0</v>
      </c>
      <c r="CB79" s="49">
        <v>0</v>
      </c>
      <c r="CC79" s="61">
        <v>0</v>
      </c>
      <c r="CD79" s="48">
        <v>0</v>
      </c>
      <c r="CE79" s="48">
        <v>0</v>
      </c>
      <c r="CF79" s="48">
        <v>0</v>
      </c>
      <c r="CG79" s="48">
        <v>0</v>
      </c>
      <c r="CH79" s="55">
        <v>0</v>
      </c>
      <c r="CI79" s="49">
        <v>0</v>
      </c>
    </row>
    <row r="80" spans="1:87" ht="19.5" x14ac:dyDescent="0.25">
      <c r="A80" s="28" t="s">
        <v>820</v>
      </c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49">
        <v>0</v>
      </c>
      <c r="CC80" s="61">
        <v>0</v>
      </c>
      <c r="CD80" s="48">
        <v>0</v>
      </c>
      <c r="CE80" s="48">
        <v>0</v>
      </c>
      <c r="CF80" s="48">
        <v>0</v>
      </c>
      <c r="CG80" s="48">
        <v>0</v>
      </c>
      <c r="CH80" s="55">
        <v>0</v>
      </c>
      <c r="CI80" s="49">
        <v>0</v>
      </c>
    </row>
    <row r="81" spans="1:87" ht="19.5" x14ac:dyDescent="0.25">
      <c r="A81" s="28" t="s">
        <v>821</v>
      </c>
      <c r="B81" s="42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0</v>
      </c>
      <c r="BV81" s="48">
        <v>0</v>
      </c>
      <c r="BW81" s="48">
        <v>0</v>
      </c>
      <c r="BX81" s="48">
        <v>0</v>
      </c>
      <c r="BY81" s="48">
        <v>0</v>
      </c>
      <c r="BZ81" s="48">
        <v>0</v>
      </c>
      <c r="CA81" s="55">
        <v>0</v>
      </c>
      <c r="CB81" s="49">
        <v>0</v>
      </c>
      <c r="CC81" s="61">
        <v>0</v>
      </c>
      <c r="CD81" s="48">
        <v>0</v>
      </c>
      <c r="CE81" s="48">
        <v>0</v>
      </c>
      <c r="CF81" s="48">
        <v>0</v>
      </c>
      <c r="CG81" s="48">
        <v>0</v>
      </c>
      <c r="CH81" s="55">
        <v>0</v>
      </c>
      <c r="CI81" s="49">
        <v>0</v>
      </c>
    </row>
    <row r="82" spans="1:87" ht="19.5" x14ac:dyDescent="0.25">
      <c r="A82" s="28" t="s">
        <v>822</v>
      </c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49">
        <v>0</v>
      </c>
      <c r="CC82" s="61">
        <v>0</v>
      </c>
      <c r="CD82" s="48">
        <v>0</v>
      </c>
      <c r="CE82" s="48">
        <v>0</v>
      </c>
      <c r="CF82" s="48">
        <v>0</v>
      </c>
      <c r="CG82" s="48">
        <v>0</v>
      </c>
      <c r="CH82" s="55">
        <v>0</v>
      </c>
      <c r="CI82" s="49">
        <v>0</v>
      </c>
    </row>
    <row r="83" spans="1:87" ht="19.5" x14ac:dyDescent="0.25">
      <c r="A83" s="28" t="s">
        <v>823</v>
      </c>
      <c r="B83" s="56" t="s">
        <v>74</v>
      </c>
      <c r="C83" s="43" t="s">
        <v>185</v>
      </c>
      <c r="D83" s="51">
        <v>0</v>
      </c>
      <c r="E83" s="48">
        <v>0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30</v>
      </c>
      <c r="V83" s="48">
        <v>2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0</v>
      </c>
      <c r="BH83" s="48">
        <v>0</v>
      </c>
      <c r="BI83" s="48">
        <v>182</v>
      </c>
      <c r="BJ83" s="48">
        <v>176</v>
      </c>
      <c r="BK83" s="48">
        <v>443</v>
      </c>
      <c r="BL83" s="48">
        <v>0</v>
      </c>
      <c r="BM83" s="48">
        <v>177</v>
      </c>
      <c r="BN83" s="48">
        <v>402</v>
      </c>
      <c r="BO83" s="48">
        <v>4200</v>
      </c>
      <c r="BP83" s="48">
        <v>0</v>
      </c>
      <c r="BQ83" s="48">
        <v>0</v>
      </c>
      <c r="BR83" s="48">
        <v>0</v>
      </c>
      <c r="BS83" s="48">
        <v>0</v>
      </c>
      <c r="BT83" s="48">
        <v>4832</v>
      </c>
      <c r="BU83" s="48">
        <v>0</v>
      </c>
      <c r="BV83" s="48">
        <v>687</v>
      </c>
      <c r="BW83" s="48">
        <v>0</v>
      </c>
      <c r="BX83" s="48">
        <v>0</v>
      </c>
      <c r="BY83" s="48">
        <v>0</v>
      </c>
      <c r="BZ83" s="48">
        <v>3776</v>
      </c>
      <c r="CA83" s="55">
        <v>0</v>
      </c>
      <c r="CB83" s="49">
        <v>14907</v>
      </c>
      <c r="CC83" s="61">
        <v>73019</v>
      </c>
      <c r="CD83" s="48">
        <v>0</v>
      </c>
      <c r="CE83" s="48">
        <v>0</v>
      </c>
      <c r="CF83" s="48">
        <v>0</v>
      </c>
      <c r="CG83" s="48">
        <v>0</v>
      </c>
      <c r="CH83" s="55">
        <v>0</v>
      </c>
      <c r="CI83" s="49">
        <v>87926</v>
      </c>
    </row>
    <row r="84" spans="1:87" ht="19.5" x14ac:dyDescent="0.25">
      <c r="A84" s="28" t="s">
        <v>824</v>
      </c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49">
        <v>0</v>
      </c>
      <c r="CC84" s="61">
        <v>0</v>
      </c>
      <c r="CD84" s="48">
        <v>0</v>
      </c>
      <c r="CE84" s="48">
        <v>0</v>
      </c>
      <c r="CF84" s="48">
        <v>0</v>
      </c>
      <c r="CG84" s="48">
        <v>0</v>
      </c>
      <c r="CH84" s="55">
        <v>0</v>
      </c>
      <c r="CI84" s="49">
        <v>0</v>
      </c>
    </row>
    <row r="85" spans="1:87" ht="19.5" x14ac:dyDescent="0.25">
      <c r="A85" s="28" t="s">
        <v>825</v>
      </c>
      <c r="B85" s="57" t="s">
        <v>720</v>
      </c>
      <c r="C85" s="46" t="s">
        <v>710</v>
      </c>
      <c r="D85" s="78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>
        <v>0</v>
      </c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75">
        <v>0</v>
      </c>
      <c r="AQ85" s="75">
        <v>0</v>
      </c>
      <c r="AR85" s="75">
        <v>0</v>
      </c>
      <c r="AS85" s="75">
        <v>0</v>
      </c>
      <c r="AT85" s="75">
        <v>0</v>
      </c>
      <c r="AU85" s="75">
        <v>0</v>
      </c>
      <c r="AV85" s="75">
        <v>0</v>
      </c>
      <c r="AW85" s="75">
        <v>0</v>
      </c>
      <c r="AX85" s="75">
        <v>0</v>
      </c>
      <c r="AY85" s="75">
        <v>0</v>
      </c>
      <c r="AZ85" s="75">
        <v>0</v>
      </c>
      <c r="BA85" s="75">
        <v>0</v>
      </c>
      <c r="BB85" s="75">
        <v>0</v>
      </c>
      <c r="BC85" s="75">
        <v>0</v>
      </c>
      <c r="BD85" s="75">
        <v>0</v>
      </c>
      <c r="BE85" s="75">
        <v>0</v>
      </c>
      <c r="BF85" s="75">
        <v>0</v>
      </c>
      <c r="BG85" s="75">
        <v>0</v>
      </c>
      <c r="BH85" s="75">
        <v>0</v>
      </c>
      <c r="BI85" s="75">
        <v>0</v>
      </c>
      <c r="BJ85" s="75">
        <v>0</v>
      </c>
      <c r="BK85" s="75">
        <v>0</v>
      </c>
      <c r="BL85" s="75">
        <v>0</v>
      </c>
      <c r="BM85" s="75">
        <v>0</v>
      </c>
      <c r="BN85" s="75">
        <v>0</v>
      </c>
      <c r="BO85" s="75">
        <v>0</v>
      </c>
      <c r="BP85" s="75">
        <v>0</v>
      </c>
      <c r="BQ85" s="75">
        <v>0</v>
      </c>
      <c r="BR85" s="75">
        <v>0</v>
      </c>
      <c r="BS85" s="75">
        <v>0</v>
      </c>
      <c r="BT85" s="75">
        <v>0</v>
      </c>
      <c r="BU85" s="75">
        <v>0</v>
      </c>
      <c r="BV85" s="75">
        <v>0</v>
      </c>
      <c r="BW85" s="75">
        <v>0</v>
      </c>
      <c r="BX85" s="75">
        <v>0</v>
      </c>
      <c r="BY85" s="75">
        <v>0</v>
      </c>
      <c r="BZ85" s="75">
        <v>0</v>
      </c>
      <c r="CA85" s="77">
        <v>0</v>
      </c>
      <c r="CB85" s="79">
        <v>0</v>
      </c>
      <c r="CC85" s="76">
        <v>1371175</v>
      </c>
      <c r="CD85" s="75">
        <v>0</v>
      </c>
      <c r="CE85" s="75">
        <v>0</v>
      </c>
      <c r="CF85" s="75">
        <v>0</v>
      </c>
      <c r="CG85" s="75">
        <v>0</v>
      </c>
      <c r="CH85" s="77">
        <v>0</v>
      </c>
      <c r="CI85" s="79">
        <v>1371175</v>
      </c>
    </row>
    <row r="86" spans="1:87" x14ac:dyDescent="0.25">
      <c r="A86" s="47"/>
      <c r="B86" s="62"/>
      <c r="C86" s="63" t="s">
        <v>922</v>
      </c>
      <c r="D86" s="64">
        <f>+SUM(D9:D85)</f>
        <v>67908</v>
      </c>
      <c r="E86" s="64">
        <f t="shared" ref="E86:BP86" si="0">+SUM(E9:E85)</f>
        <v>26547</v>
      </c>
      <c r="F86" s="64">
        <f t="shared" si="0"/>
        <v>41972</v>
      </c>
      <c r="G86" s="64">
        <f t="shared" si="0"/>
        <v>12675</v>
      </c>
      <c r="H86" s="64">
        <f t="shared" si="0"/>
        <v>738703</v>
      </c>
      <c r="I86" s="64">
        <f t="shared" si="0"/>
        <v>29539</v>
      </c>
      <c r="J86" s="64">
        <f t="shared" si="0"/>
        <v>56121</v>
      </c>
      <c r="K86" s="64">
        <f t="shared" si="0"/>
        <v>112800</v>
      </c>
      <c r="L86" s="64">
        <f t="shared" si="0"/>
        <v>3394</v>
      </c>
      <c r="M86" s="64">
        <f t="shared" si="0"/>
        <v>62738</v>
      </c>
      <c r="N86" s="64">
        <f t="shared" si="0"/>
        <v>29939</v>
      </c>
      <c r="O86" s="64">
        <f t="shared" si="0"/>
        <v>847489</v>
      </c>
      <c r="P86" s="64">
        <f t="shared" si="0"/>
        <v>32552</v>
      </c>
      <c r="Q86" s="64">
        <f t="shared" si="0"/>
        <v>22651</v>
      </c>
      <c r="R86" s="64">
        <f t="shared" si="0"/>
        <v>82793</v>
      </c>
      <c r="S86" s="64">
        <f t="shared" si="0"/>
        <v>5880</v>
      </c>
      <c r="T86" s="64">
        <f t="shared" si="0"/>
        <v>210868</v>
      </c>
      <c r="U86" s="64">
        <f t="shared" si="0"/>
        <v>150231</v>
      </c>
      <c r="V86" s="64">
        <f t="shared" si="0"/>
        <v>20506</v>
      </c>
      <c r="W86" s="64">
        <f t="shared" si="0"/>
        <v>195589</v>
      </c>
      <c r="X86" s="64">
        <f t="shared" si="0"/>
        <v>25401</v>
      </c>
      <c r="Y86" s="64">
        <f t="shared" si="0"/>
        <v>19245</v>
      </c>
      <c r="Z86" s="64">
        <f t="shared" si="0"/>
        <v>711508</v>
      </c>
      <c r="AA86" s="64">
        <f t="shared" si="0"/>
        <v>1523</v>
      </c>
      <c r="AB86" s="64">
        <f t="shared" si="0"/>
        <v>33230</v>
      </c>
      <c r="AC86" s="64">
        <f t="shared" si="0"/>
        <v>75706</v>
      </c>
      <c r="AD86" s="64">
        <f t="shared" si="0"/>
        <v>10429</v>
      </c>
      <c r="AE86" s="64">
        <f t="shared" si="0"/>
        <v>1718475</v>
      </c>
      <c r="AF86" s="64">
        <f t="shared" si="0"/>
        <v>146848</v>
      </c>
      <c r="AG86" s="64">
        <f t="shared" si="0"/>
        <v>1607</v>
      </c>
      <c r="AH86" s="64">
        <f t="shared" si="0"/>
        <v>224006</v>
      </c>
      <c r="AI86" s="64">
        <f t="shared" si="0"/>
        <v>121072</v>
      </c>
      <c r="AJ86" s="64">
        <f t="shared" si="0"/>
        <v>0</v>
      </c>
      <c r="AK86" s="64">
        <f t="shared" si="0"/>
        <v>197051</v>
      </c>
      <c r="AL86" s="64">
        <f t="shared" si="0"/>
        <v>256076</v>
      </c>
      <c r="AM86" s="64">
        <f t="shared" si="0"/>
        <v>54412</v>
      </c>
      <c r="AN86" s="64">
        <f t="shared" si="0"/>
        <v>93427</v>
      </c>
      <c r="AO86" s="64">
        <f t="shared" si="0"/>
        <v>510720</v>
      </c>
      <c r="AP86" s="64">
        <f t="shared" si="0"/>
        <v>109138</v>
      </c>
      <c r="AQ86" s="64">
        <f t="shared" si="0"/>
        <v>2531518</v>
      </c>
      <c r="AR86" s="64">
        <f t="shared" si="0"/>
        <v>294144</v>
      </c>
      <c r="AS86" s="64">
        <f t="shared" si="0"/>
        <v>433995</v>
      </c>
      <c r="AT86" s="64">
        <f t="shared" si="0"/>
        <v>205060</v>
      </c>
      <c r="AU86" s="64">
        <f t="shared" si="0"/>
        <v>94905</v>
      </c>
      <c r="AV86" s="64">
        <f t="shared" si="0"/>
        <v>708554</v>
      </c>
      <c r="AW86" s="64">
        <f t="shared" si="0"/>
        <v>97134</v>
      </c>
      <c r="AX86" s="64">
        <f t="shared" si="0"/>
        <v>129239</v>
      </c>
      <c r="AY86" s="64">
        <f t="shared" si="0"/>
        <v>471061</v>
      </c>
      <c r="AZ86" s="64">
        <f t="shared" si="0"/>
        <v>323893</v>
      </c>
      <c r="BA86" s="64">
        <f t="shared" si="0"/>
        <v>79690</v>
      </c>
      <c r="BB86" s="64">
        <f t="shared" si="0"/>
        <v>328484</v>
      </c>
      <c r="BC86" s="64">
        <f t="shared" si="0"/>
        <v>66423</v>
      </c>
      <c r="BD86" s="64">
        <f t="shared" si="0"/>
        <v>507453</v>
      </c>
      <c r="BE86" s="64">
        <f t="shared" si="0"/>
        <v>156626</v>
      </c>
      <c r="BF86" s="64">
        <f t="shared" si="0"/>
        <v>67733</v>
      </c>
      <c r="BG86" s="64">
        <f t="shared" si="0"/>
        <v>348931</v>
      </c>
      <c r="BH86" s="64">
        <f t="shared" si="0"/>
        <v>5366</v>
      </c>
      <c r="BI86" s="64">
        <f t="shared" si="0"/>
        <v>1005577</v>
      </c>
      <c r="BJ86" s="64">
        <f t="shared" si="0"/>
        <v>823633</v>
      </c>
      <c r="BK86" s="64">
        <f t="shared" si="0"/>
        <v>2345218</v>
      </c>
      <c r="BL86" s="64">
        <f t="shared" si="0"/>
        <v>416</v>
      </c>
      <c r="BM86" s="64">
        <f t="shared" si="0"/>
        <v>13374</v>
      </c>
      <c r="BN86" s="64">
        <f t="shared" si="0"/>
        <v>350853</v>
      </c>
      <c r="BO86" s="64">
        <f t="shared" si="0"/>
        <v>212391</v>
      </c>
      <c r="BP86" s="64">
        <f t="shared" si="0"/>
        <v>150603</v>
      </c>
      <c r="BQ86" s="64">
        <f t="shared" ref="BQ86:CH86" si="1">+SUM(BQ9:BQ85)</f>
        <v>232560</v>
      </c>
      <c r="BR86" s="64">
        <f t="shared" si="1"/>
        <v>195</v>
      </c>
      <c r="BS86" s="64">
        <f t="shared" si="1"/>
        <v>10852</v>
      </c>
      <c r="BT86" s="64">
        <f t="shared" si="1"/>
        <v>523776</v>
      </c>
      <c r="BU86" s="64">
        <f t="shared" si="1"/>
        <v>152109</v>
      </c>
      <c r="BV86" s="64">
        <f t="shared" si="1"/>
        <v>7991</v>
      </c>
      <c r="BW86" s="64">
        <f t="shared" si="1"/>
        <v>5492</v>
      </c>
      <c r="BX86" s="64">
        <f t="shared" si="1"/>
        <v>187725</v>
      </c>
      <c r="BY86" s="64">
        <f t="shared" si="1"/>
        <v>755000</v>
      </c>
      <c r="BZ86" s="64">
        <f t="shared" si="1"/>
        <v>19577</v>
      </c>
      <c r="CA86" s="65">
        <f t="shared" si="1"/>
        <v>0</v>
      </c>
      <c r="CB86" s="70">
        <f t="shared" si="1"/>
        <v>20708320</v>
      </c>
      <c r="CC86" s="68">
        <f t="shared" si="1"/>
        <v>14696088</v>
      </c>
      <c r="CD86" s="64">
        <f t="shared" si="1"/>
        <v>0</v>
      </c>
      <c r="CE86" s="64">
        <f t="shared" si="1"/>
        <v>0</v>
      </c>
      <c r="CF86" s="64">
        <f t="shared" si="1"/>
        <v>10000441</v>
      </c>
      <c r="CG86" s="64">
        <f t="shared" si="1"/>
        <v>121948</v>
      </c>
      <c r="CH86" s="65">
        <f t="shared" si="1"/>
        <v>0</v>
      </c>
      <c r="CI86" s="70">
        <f>+SUM(CI9:CI85)</f>
        <v>45526797</v>
      </c>
    </row>
    <row r="88" spans="1:87" x14ac:dyDescent="0.25">
      <c r="B88" s="9" t="s">
        <v>912</v>
      </c>
    </row>
    <row r="89" spans="1:87" ht="20.25" x14ac:dyDescent="0.3">
      <c r="D89" s="27"/>
    </row>
  </sheetData>
  <sheetProtection password="8651" sheet="1" formatColumns="0" formatRows="0"/>
  <autoFilter ref="A8:CI8" xr:uid="{00000000-0001-0000-1000-000000000000}"/>
  <mergeCells count="26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</mergeCells>
  <pageMargins left="0.7" right="0.7" top="0.75" bottom="0.75" header="0.3" footer="0.3"/>
  <pageSetup paperSize="9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5:CP92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F17" sqref="F17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94" width="0.7109375" hidden="1" bestFit="1" customWidth="1"/>
  </cols>
  <sheetData>
    <row r="5" spans="1:94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4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</row>
    <row r="7" spans="1:94" ht="19.5" x14ac:dyDescent="0.25">
      <c r="B7" s="395" t="s">
        <v>918</v>
      </c>
      <c r="C7" s="37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04" t="s">
        <v>729</v>
      </c>
      <c r="CC7" s="406" t="s">
        <v>730</v>
      </c>
      <c r="CD7" s="398" t="s">
        <v>731</v>
      </c>
      <c r="CE7" s="398" t="s">
        <v>732</v>
      </c>
      <c r="CF7" s="398" t="s">
        <v>733</v>
      </c>
      <c r="CG7" s="398" t="s">
        <v>715</v>
      </c>
      <c r="CH7" s="400" t="s">
        <v>728</v>
      </c>
      <c r="CI7" s="402" t="s">
        <v>734</v>
      </c>
    </row>
    <row r="8" spans="1:94" ht="105" x14ac:dyDescent="0.25">
      <c r="A8" s="29" t="s">
        <v>917</v>
      </c>
      <c r="B8" s="396"/>
      <c r="C8" s="37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05"/>
      <c r="CC8" s="407"/>
      <c r="CD8" s="399" t="s">
        <v>731</v>
      </c>
      <c r="CE8" s="399" t="s">
        <v>732</v>
      </c>
      <c r="CF8" s="399" t="s">
        <v>733</v>
      </c>
      <c r="CG8" s="399" t="s">
        <v>715</v>
      </c>
      <c r="CH8" s="401" t="s">
        <v>728</v>
      </c>
      <c r="CI8" s="403" t="s">
        <v>734</v>
      </c>
      <c r="CK8" s="355">
        <v>0</v>
      </c>
      <c r="CL8" s="355">
        <v>0</v>
      </c>
      <c r="CM8" s="355">
        <v>0</v>
      </c>
      <c r="CN8" s="355">
        <v>0</v>
      </c>
      <c r="CO8" s="355">
        <v>0</v>
      </c>
      <c r="CP8" s="355">
        <v>0</v>
      </c>
    </row>
    <row r="9" spans="1:94" ht="19.5" x14ac:dyDescent="0.25">
      <c r="A9" s="30" t="s">
        <v>188</v>
      </c>
      <c r="B9" s="74" t="s">
        <v>0</v>
      </c>
      <c r="C9" s="45" t="s">
        <v>111</v>
      </c>
      <c r="D9" s="52">
        <v>5716.4454876119798</v>
      </c>
      <c r="E9" s="53">
        <v>0</v>
      </c>
      <c r="F9" s="53">
        <v>4511.8935920518397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17529.4418648725</v>
      </c>
      <c r="M9" s="53">
        <v>37017.806821246602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28866.775616120802</v>
      </c>
      <c r="X9" s="53">
        <v>0</v>
      </c>
      <c r="Y9" s="53">
        <v>3.1852407991894398</v>
      </c>
      <c r="Z9" s="53">
        <v>8032.1155486226999</v>
      </c>
      <c r="AA9" s="53">
        <v>0</v>
      </c>
      <c r="AB9" s="53">
        <v>0</v>
      </c>
      <c r="AC9" s="53">
        <v>14.8644570628841</v>
      </c>
      <c r="AD9" s="53">
        <v>0</v>
      </c>
      <c r="AE9" s="53">
        <v>141259.05896245301</v>
      </c>
      <c r="AF9" s="53">
        <v>35620.016983868998</v>
      </c>
      <c r="AG9" s="53">
        <v>0</v>
      </c>
      <c r="AH9" s="53">
        <v>0</v>
      </c>
      <c r="AI9" s="53">
        <v>8748.2638549737894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122.100897302262</v>
      </c>
      <c r="BN9" s="53">
        <v>2818.40723381612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42.469877322525903</v>
      </c>
      <c r="BV9" s="53">
        <v>0</v>
      </c>
      <c r="BW9" s="53">
        <v>0</v>
      </c>
      <c r="BX9" s="53">
        <v>0</v>
      </c>
      <c r="BY9" s="53">
        <v>30.259787592299698</v>
      </c>
      <c r="BZ9" s="53">
        <v>986.89377428219495</v>
      </c>
      <c r="CA9" s="54">
        <v>0</v>
      </c>
      <c r="CB9" s="90">
        <v>291320</v>
      </c>
      <c r="CC9" s="96">
        <v>401118</v>
      </c>
      <c r="CD9" s="88">
        <v>0</v>
      </c>
      <c r="CE9" s="88">
        <v>0</v>
      </c>
      <c r="CF9" s="88">
        <v>41630</v>
      </c>
      <c r="CG9" s="88">
        <v>1611</v>
      </c>
      <c r="CH9" s="97">
        <v>15406</v>
      </c>
      <c r="CI9" s="92">
        <v>751085</v>
      </c>
      <c r="CJ9" s="73"/>
      <c r="CK9" s="355">
        <v>0</v>
      </c>
      <c r="CL9" s="355">
        <v>0</v>
      </c>
      <c r="CM9" s="356">
        <v>0</v>
      </c>
      <c r="CN9" s="356">
        <v>0</v>
      </c>
      <c r="CO9" s="356">
        <v>0</v>
      </c>
      <c r="CP9" s="356">
        <v>0</v>
      </c>
    </row>
    <row r="10" spans="1:94" ht="19.5" x14ac:dyDescent="0.25">
      <c r="A10" s="30" t="s">
        <v>214</v>
      </c>
      <c r="B10" s="42" t="s">
        <v>1</v>
      </c>
      <c r="C10" s="43" t="s">
        <v>112</v>
      </c>
      <c r="D10" s="51">
        <v>0</v>
      </c>
      <c r="E10" s="48">
        <v>2786.7546474918399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14273.328908374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296248.96956027002</v>
      </c>
      <c r="AA10" s="48">
        <v>0</v>
      </c>
      <c r="AB10" s="48">
        <v>0</v>
      </c>
      <c r="AC10" s="48">
        <v>0</v>
      </c>
      <c r="AD10" s="48">
        <v>0</v>
      </c>
      <c r="AE10" s="48">
        <v>47339.946883864497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83">
        <v>360649</v>
      </c>
      <c r="CC10" s="51">
        <v>16934</v>
      </c>
      <c r="CD10" s="48">
        <v>0</v>
      </c>
      <c r="CE10" s="48">
        <v>0</v>
      </c>
      <c r="CF10" s="48">
        <v>0</v>
      </c>
      <c r="CG10" s="48">
        <v>118</v>
      </c>
      <c r="CH10" s="82">
        <v>9</v>
      </c>
      <c r="CI10" s="93">
        <v>377710</v>
      </c>
      <c r="CJ10" s="73"/>
      <c r="CK10" s="355">
        <v>0</v>
      </c>
      <c r="CL10" s="355">
        <v>0</v>
      </c>
      <c r="CM10" s="356">
        <v>0</v>
      </c>
      <c r="CN10" s="356">
        <v>0</v>
      </c>
      <c r="CO10" s="356">
        <v>0</v>
      </c>
      <c r="CP10" s="356">
        <v>0</v>
      </c>
    </row>
    <row r="11" spans="1:94" ht="19.5" x14ac:dyDescent="0.25">
      <c r="A11" s="30" t="s">
        <v>228</v>
      </c>
      <c r="B11" s="42" t="s">
        <v>2</v>
      </c>
      <c r="C11" s="43" t="s">
        <v>113</v>
      </c>
      <c r="D11" s="51">
        <v>0</v>
      </c>
      <c r="E11" s="48">
        <v>0</v>
      </c>
      <c r="F11" s="48">
        <v>55483.9955686795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440.507916762712</v>
      </c>
      <c r="M11" s="48">
        <v>1895.53301035697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90.241326137239795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391.20080041968401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49172.219515297002</v>
      </c>
      <c r="AG11" s="48">
        <v>1676.90711713788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1295.0095462168799</v>
      </c>
      <c r="BN11" s="48">
        <v>5815.4487596276904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126.058759707175</v>
      </c>
      <c r="BV11" s="48">
        <v>0</v>
      </c>
      <c r="BW11" s="48">
        <v>0</v>
      </c>
      <c r="BX11" s="48">
        <v>0</v>
      </c>
      <c r="BY11" s="48">
        <v>89.311003187371298</v>
      </c>
      <c r="BZ11" s="48">
        <v>566.56667646988706</v>
      </c>
      <c r="CA11" s="55">
        <v>0</v>
      </c>
      <c r="CB11" s="83">
        <v>117043</v>
      </c>
      <c r="CC11" s="51">
        <v>652591</v>
      </c>
      <c r="CD11" s="48">
        <v>0</v>
      </c>
      <c r="CE11" s="48">
        <v>0</v>
      </c>
      <c r="CF11" s="48">
        <v>0</v>
      </c>
      <c r="CG11" s="48">
        <v>0</v>
      </c>
      <c r="CH11" s="82">
        <v>104575</v>
      </c>
      <c r="CI11" s="93">
        <v>874209</v>
      </c>
      <c r="CJ11" s="73"/>
      <c r="CK11" s="355">
        <v>0</v>
      </c>
      <c r="CL11" s="355">
        <v>0</v>
      </c>
      <c r="CM11" s="356">
        <v>0</v>
      </c>
      <c r="CN11" s="356">
        <v>0</v>
      </c>
      <c r="CO11" s="356">
        <v>0</v>
      </c>
      <c r="CP11" s="356">
        <v>0</v>
      </c>
    </row>
    <row r="12" spans="1:94" ht="19.5" x14ac:dyDescent="0.25">
      <c r="A12" s="30" t="s">
        <v>241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1714.6606970355599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139231.42965117999</v>
      </c>
      <c r="AB12" s="48">
        <v>0</v>
      </c>
      <c r="AC12" s="48">
        <v>0</v>
      </c>
      <c r="AD12" s="48">
        <v>0</v>
      </c>
      <c r="AE12" s="48">
        <v>0</v>
      </c>
      <c r="AF12" s="48">
        <v>3490.9096517840999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83">
        <v>144437</v>
      </c>
      <c r="CC12" s="51">
        <v>76961</v>
      </c>
      <c r="CD12" s="48">
        <v>0</v>
      </c>
      <c r="CE12" s="48">
        <v>0</v>
      </c>
      <c r="CF12" s="48">
        <v>0</v>
      </c>
      <c r="CG12" s="48">
        <v>0</v>
      </c>
      <c r="CH12" s="82">
        <v>0</v>
      </c>
      <c r="CI12" s="93">
        <v>221398</v>
      </c>
      <c r="CJ12" s="73"/>
      <c r="CK12" s="355">
        <v>0</v>
      </c>
      <c r="CL12" s="355">
        <v>0</v>
      </c>
      <c r="CM12" s="356">
        <v>0</v>
      </c>
      <c r="CN12" s="356">
        <v>0</v>
      </c>
      <c r="CO12" s="356">
        <v>0</v>
      </c>
      <c r="CP12" s="356">
        <v>0</v>
      </c>
    </row>
    <row r="13" spans="1:94" ht="19.5" x14ac:dyDescent="0.25">
      <c r="A13" s="30" t="s">
        <v>254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22590.915432025198</v>
      </c>
      <c r="I13" s="48">
        <v>0</v>
      </c>
      <c r="J13" s="48">
        <v>0</v>
      </c>
      <c r="K13" s="48">
        <v>0</v>
      </c>
      <c r="L13" s="48">
        <v>34.6442760081055</v>
      </c>
      <c r="M13" s="48">
        <v>10454.978088473499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59.796969548236902</v>
      </c>
      <c r="U13" s="48">
        <v>0</v>
      </c>
      <c r="V13" s="48">
        <v>0</v>
      </c>
      <c r="W13" s="48">
        <v>73.559764126799394</v>
      </c>
      <c r="X13" s="48">
        <v>9162.6991354588099</v>
      </c>
      <c r="Y13" s="48">
        <v>45.085016722877</v>
      </c>
      <c r="Z13" s="48">
        <v>333.62912374928999</v>
      </c>
      <c r="AA13" s="48">
        <v>0</v>
      </c>
      <c r="AB13" s="48">
        <v>3955.6169935282101</v>
      </c>
      <c r="AC13" s="48">
        <v>0</v>
      </c>
      <c r="AD13" s="48">
        <v>0</v>
      </c>
      <c r="AE13" s="48">
        <v>27.525589157124902</v>
      </c>
      <c r="AF13" s="48">
        <v>32888.807830653699</v>
      </c>
      <c r="AG13" s="48">
        <v>36254.522973797299</v>
      </c>
      <c r="AH13" s="48">
        <v>0</v>
      </c>
      <c r="AI13" s="48">
        <v>0.474579123398706</v>
      </c>
      <c r="AJ13" s="48">
        <v>0</v>
      </c>
      <c r="AK13" s="48">
        <v>12091.801485075601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2416.5568963462101</v>
      </c>
      <c r="AV13" s="48">
        <v>54.102020067452401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1860.8247428463301</v>
      </c>
      <c r="BN13" s="48">
        <v>1488.7547101017401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918.78518289989404</v>
      </c>
      <c r="BV13" s="48">
        <v>0</v>
      </c>
      <c r="BW13" s="48">
        <v>0</v>
      </c>
      <c r="BX13" s="48">
        <v>0</v>
      </c>
      <c r="BY13" s="48">
        <v>654.91919029021403</v>
      </c>
      <c r="BZ13" s="48">
        <v>0</v>
      </c>
      <c r="CA13" s="55">
        <v>0</v>
      </c>
      <c r="CB13" s="83">
        <v>135368</v>
      </c>
      <c r="CC13" s="51">
        <v>1438225</v>
      </c>
      <c r="CD13" s="48">
        <v>0</v>
      </c>
      <c r="CE13" s="48">
        <v>0</v>
      </c>
      <c r="CF13" s="48">
        <v>7045</v>
      </c>
      <c r="CG13" s="48">
        <v>2957</v>
      </c>
      <c r="CH13" s="82">
        <v>4184359</v>
      </c>
      <c r="CI13" s="93">
        <v>5767954</v>
      </c>
      <c r="CJ13" s="73"/>
      <c r="CK13" s="355">
        <v>0</v>
      </c>
      <c r="CL13" s="355">
        <v>0</v>
      </c>
      <c r="CM13" s="356">
        <v>0</v>
      </c>
      <c r="CN13" s="356">
        <v>0</v>
      </c>
      <c r="CO13" s="356">
        <v>0</v>
      </c>
      <c r="CP13" s="356">
        <v>0</v>
      </c>
    </row>
    <row r="14" spans="1:94" ht="19.5" x14ac:dyDescent="0.25">
      <c r="A14" s="30" t="s">
        <v>268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11.993921692775899</v>
      </c>
      <c r="J14" s="48">
        <v>0</v>
      </c>
      <c r="K14" s="48">
        <v>0</v>
      </c>
      <c r="L14" s="48">
        <v>4680.4515594044196</v>
      </c>
      <c r="M14" s="48">
        <v>164948.17189191401</v>
      </c>
      <c r="N14" s="48">
        <v>745.03419456302004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1722.89157492698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254.694454770123</v>
      </c>
      <c r="BN14" s="48">
        <v>166.50385408794801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186.25854864075501</v>
      </c>
      <c r="CA14" s="55">
        <v>0</v>
      </c>
      <c r="CB14" s="83">
        <v>172716</v>
      </c>
      <c r="CC14" s="51">
        <v>102422</v>
      </c>
      <c r="CD14" s="48">
        <v>0</v>
      </c>
      <c r="CE14" s="48">
        <v>0</v>
      </c>
      <c r="CF14" s="48">
        <v>161677</v>
      </c>
      <c r="CG14" s="48">
        <v>0</v>
      </c>
      <c r="CH14" s="82">
        <v>1001342</v>
      </c>
      <c r="CI14" s="93">
        <v>1438157</v>
      </c>
      <c r="CJ14" s="73"/>
      <c r="CK14" s="355">
        <v>0</v>
      </c>
      <c r="CL14" s="355">
        <v>0</v>
      </c>
      <c r="CM14" s="356">
        <v>0</v>
      </c>
      <c r="CN14" s="356">
        <v>0</v>
      </c>
      <c r="CO14" s="356">
        <v>0</v>
      </c>
      <c r="CP14" s="356">
        <v>0</v>
      </c>
    </row>
    <row r="15" spans="1:94" ht="19.5" x14ac:dyDescent="0.25">
      <c r="A15" s="30" t="s">
        <v>281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49545.580013190403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415693.98387283803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23.436113971367799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83">
        <v>465263</v>
      </c>
      <c r="CC15" s="51">
        <v>2887</v>
      </c>
      <c r="CD15" s="48">
        <v>0</v>
      </c>
      <c r="CE15" s="48">
        <v>0</v>
      </c>
      <c r="CF15" s="48">
        <v>0</v>
      </c>
      <c r="CG15" s="48">
        <v>0</v>
      </c>
      <c r="CH15" s="82">
        <v>2753</v>
      </c>
      <c r="CI15" s="93">
        <v>470903</v>
      </c>
      <c r="CJ15" s="73"/>
      <c r="CK15" s="355">
        <v>0</v>
      </c>
      <c r="CL15" s="355">
        <v>0</v>
      </c>
      <c r="CM15" s="356">
        <v>0</v>
      </c>
      <c r="CN15" s="356">
        <v>0</v>
      </c>
      <c r="CO15" s="356">
        <v>0</v>
      </c>
      <c r="CP15" s="356">
        <v>0</v>
      </c>
    </row>
    <row r="16" spans="1:94" ht="19.5" x14ac:dyDescent="0.25">
      <c r="A16" s="30" t="s">
        <v>294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69563.349688311398</v>
      </c>
      <c r="L16" s="48">
        <v>19066.112202929598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5.9952899843412402</v>
      </c>
      <c r="U16" s="48">
        <v>0</v>
      </c>
      <c r="V16" s="48">
        <v>0</v>
      </c>
      <c r="W16" s="48">
        <v>1004.48358555826</v>
      </c>
      <c r="X16" s="48">
        <v>0</v>
      </c>
      <c r="Y16" s="48">
        <v>0</v>
      </c>
      <c r="Z16" s="48">
        <v>0</v>
      </c>
      <c r="AA16" s="48">
        <v>0</v>
      </c>
      <c r="AB16" s="48">
        <v>62910.212884779299</v>
      </c>
      <c r="AC16" s="48">
        <v>0</v>
      </c>
      <c r="AD16" s="48">
        <v>66797.885926443501</v>
      </c>
      <c r="AE16" s="48">
        <v>0</v>
      </c>
      <c r="AF16" s="48">
        <v>484.52843600721502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2.1801054488513598</v>
      </c>
      <c r="AT16" s="48">
        <v>17.4408435908109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63.768084378902302</v>
      </c>
      <c r="BN16" s="48">
        <v>61.0429525678381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83">
        <v>219977</v>
      </c>
      <c r="CC16" s="51">
        <v>2194</v>
      </c>
      <c r="CD16" s="48">
        <v>0</v>
      </c>
      <c r="CE16" s="48">
        <v>0</v>
      </c>
      <c r="CF16" s="48">
        <v>3520</v>
      </c>
      <c r="CG16" s="48">
        <v>19658</v>
      </c>
      <c r="CH16" s="82">
        <v>1199530</v>
      </c>
      <c r="CI16" s="93">
        <v>1444879</v>
      </c>
      <c r="CJ16" s="73"/>
      <c r="CK16" s="355">
        <v>0</v>
      </c>
      <c r="CL16" s="355">
        <v>0</v>
      </c>
      <c r="CM16" s="356">
        <v>0</v>
      </c>
      <c r="CN16" s="356">
        <v>0</v>
      </c>
      <c r="CO16" s="356">
        <v>0</v>
      </c>
      <c r="CP16" s="356">
        <v>0</v>
      </c>
    </row>
    <row r="17" spans="1:94" ht="19.5" x14ac:dyDescent="0.25">
      <c r="A17" s="30" t="s">
        <v>308</v>
      </c>
      <c r="B17" s="42" t="s">
        <v>8</v>
      </c>
      <c r="C17" s="43" t="s">
        <v>119</v>
      </c>
      <c r="D17" s="51">
        <v>10681.6329903473</v>
      </c>
      <c r="E17" s="48">
        <v>11576.0991302617</v>
      </c>
      <c r="F17" s="48">
        <v>32247.174508906399</v>
      </c>
      <c r="G17" s="48">
        <v>27357.302561448902</v>
      </c>
      <c r="H17" s="48">
        <v>297583.50310677697</v>
      </c>
      <c r="I17" s="48">
        <v>23004.667019603901</v>
      </c>
      <c r="J17" s="48">
        <v>19314.5302577371</v>
      </c>
      <c r="K17" s="48">
        <v>51571.911330480601</v>
      </c>
      <c r="L17" s="48">
        <v>16209.879112349499</v>
      </c>
      <c r="M17" s="48">
        <v>20778.708233655099</v>
      </c>
      <c r="N17" s="48">
        <v>10258.524525823501</v>
      </c>
      <c r="O17" s="48">
        <v>1985.6406010548301</v>
      </c>
      <c r="P17" s="48">
        <v>3799.6253557567902</v>
      </c>
      <c r="Q17" s="48">
        <v>0</v>
      </c>
      <c r="R17" s="48">
        <v>139123.81592596299</v>
      </c>
      <c r="S17" s="48">
        <v>12766.5556214549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3044.33963180416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5300.9181092646004</v>
      </c>
      <c r="AO17" s="48">
        <v>134.54106876306099</v>
      </c>
      <c r="AP17" s="48">
        <v>0</v>
      </c>
      <c r="AQ17" s="48">
        <v>6459.8270395064201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225.47227385809501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3357.9595024380501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2416.17202109663</v>
      </c>
      <c r="BV17" s="48">
        <v>0</v>
      </c>
      <c r="BW17" s="48">
        <v>113.20007164892</v>
      </c>
      <c r="BX17" s="48">
        <v>0</v>
      </c>
      <c r="BY17" s="48">
        <v>0</v>
      </c>
      <c r="BZ17" s="48">
        <v>0</v>
      </c>
      <c r="CA17" s="55">
        <v>0</v>
      </c>
      <c r="CB17" s="83">
        <v>699312</v>
      </c>
      <c r="CC17" s="51">
        <v>0</v>
      </c>
      <c r="CD17" s="48">
        <v>0</v>
      </c>
      <c r="CE17" s="48">
        <v>0</v>
      </c>
      <c r="CF17" s="48">
        <v>0</v>
      </c>
      <c r="CG17" s="48">
        <v>0</v>
      </c>
      <c r="CH17" s="82">
        <v>0</v>
      </c>
      <c r="CI17" s="93">
        <v>699312</v>
      </c>
      <c r="CJ17" s="73"/>
      <c r="CK17" s="355">
        <v>0</v>
      </c>
      <c r="CL17" s="355">
        <v>0</v>
      </c>
      <c r="CM17" s="356">
        <v>0</v>
      </c>
      <c r="CN17" s="356">
        <v>0</v>
      </c>
      <c r="CO17" s="356">
        <v>0</v>
      </c>
      <c r="CP17" s="356">
        <v>0</v>
      </c>
    </row>
    <row r="18" spans="1:94" ht="19.5" x14ac:dyDescent="0.25">
      <c r="A18" s="30" t="s">
        <v>321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53825.117410524297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922935.212427177</v>
      </c>
      <c r="U18" s="48">
        <v>0</v>
      </c>
      <c r="V18" s="48">
        <v>0</v>
      </c>
      <c r="W18" s="48">
        <v>0</v>
      </c>
      <c r="X18" s="48">
        <v>429549.70879905601</v>
      </c>
      <c r="Y18" s="48">
        <v>2381.1428774104302</v>
      </c>
      <c r="Z18" s="48">
        <v>0</v>
      </c>
      <c r="AA18" s="48">
        <v>0</v>
      </c>
      <c r="AB18" s="48">
        <v>9.1718096018772304</v>
      </c>
      <c r="AC18" s="48">
        <v>1537.3363940377301</v>
      </c>
      <c r="AD18" s="48">
        <v>0</v>
      </c>
      <c r="AE18" s="48">
        <v>3981.2708910302499</v>
      </c>
      <c r="AF18" s="48">
        <v>50.797714718089303</v>
      </c>
      <c r="AG18" s="48">
        <v>0</v>
      </c>
      <c r="AH18" s="48">
        <v>0</v>
      </c>
      <c r="AI18" s="48">
        <v>0</v>
      </c>
      <c r="AJ18" s="48">
        <v>0</v>
      </c>
      <c r="AK18" s="48">
        <v>688.59124395632102</v>
      </c>
      <c r="AL18" s="48">
        <v>0</v>
      </c>
      <c r="AM18" s="48">
        <v>7899.0446386628801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100.18438180512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4479.3707047937296</v>
      </c>
      <c r="BN18" s="48">
        <v>138631.196608559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56.441905242321397</v>
      </c>
      <c r="BV18" s="48">
        <v>0</v>
      </c>
      <c r="BW18" s="48">
        <v>0</v>
      </c>
      <c r="BX18" s="48">
        <v>0</v>
      </c>
      <c r="BY18" s="48">
        <v>40.214857485153999</v>
      </c>
      <c r="BZ18" s="48">
        <v>306.19733593959398</v>
      </c>
      <c r="CA18" s="55">
        <v>0</v>
      </c>
      <c r="CB18" s="83">
        <v>1566471</v>
      </c>
      <c r="CC18" s="51">
        <v>849735</v>
      </c>
      <c r="CD18" s="48">
        <v>0</v>
      </c>
      <c r="CE18" s="48">
        <v>0</v>
      </c>
      <c r="CF18" s="48">
        <v>498021</v>
      </c>
      <c r="CG18" s="48">
        <v>9709</v>
      </c>
      <c r="CH18" s="82">
        <v>2699</v>
      </c>
      <c r="CI18" s="93">
        <v>2926635</v>
      </c>
      <c r="CJ18" s="73"/>
      <c r="CK18" s="355">
        <v>0</v>
      </c>
      <c r="CL18" s="355">
        <v>0</v>
      </c>
      <c r="CM18" s="356">
        <v>0</v>
      </c>
      <c r="CN18" s="356">
        <v>0</v>
      </c>
      <c r="CO18" s="356">
        <v>0</v>
      </c>
      <c r="CP18" s="356">
        <v>0</v>
      </c>
    </row>
    <row r="19" spans="1:94" ht="19.5" x14ac:dyDescent="0.25">
      <c r="A19" s="30" t="s">
        <v>334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11676.309339187001</v>
      </c>
      <c r="O19" s="48">
        <v>0</v>
      </c>
      <c r="P19" s="48">
        <v>0</v>
      </c>
      <c r="Q19" s="48">
        <v>0</v>
      </c>
      <c r="R19" s="48">
        <v>70.075374878841401</v>
      </c>
      <c r="S19" s="48">
        <v>7.9631107816865301</v>
      </c>
      <c r="T19" s="48">
        <v>0</v>
      </c>
      <c r="U19" s="48">
        <v>7.1667997035178699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4409.1744398198298</v>
      </c>
      <c r="AL19" s="48">
        <v>0</v>
      </c>
      <c r="AM19" s="48">
        <v>0</v>
      </c>
      <c r="AN19" s="48">
        <v>164320.38360225799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1871.33103369633</v>
      </c>
      <c r="AV19" s="48">
        <v>0</v>
      </c>
      <c r="AW19" s="48">
        <v>0</v>
      </c>
      <c r="AX19" s="48">
        <v>383.82193967729103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31.056132048577499</v>
      </c>
      <c r="BF19" s="48">
        <v>0</v>
      </c>
      <c r="BG19" s="48">
        <v>0</v>
      </c>
      <c r="BH19" s="48">
        <v>0</v>
      </c>
      <c r="BI19" s="48">
        <v>152418.71822794899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83">
        <v>335196</v>
      </c>
      <c r="CC19" s="51">
        <v>25909</v>
      </c>
      <c r="CD19" s="48">
        <v>0</v>
      </c>
      <c r="CE19" s="48">
        <v>0</v>
      </c>
      <c r="CF19" s="48">
        <v>0</v>
      </c>
      <c r="CG19" s="48">
        <v>1320</v>
      </c>
      <c r="CH19" s="82">
        <v>83650</v>
      </c>
      <c r="CI19" s="93">
        <v>446075</v>
      </c>
      <c r="CJ19" s="73"/>
      <c r="CK19" s="355">
        <v>0</v>
      </c>
      <c r="CL19" s="355">
        <v>0</v>
      </c>
      <c r="CM19" s="356">
        <v>0</v>
      </c>
      <c r="CN19" s="356">
        <v>0</v>
      </c>
      <c r="CO19" s="356">
        <v>0</v>
      </c>
      <c r="CP19" s="356">
        <v>0</v>
      </c>
    </row>
    <row r="20" spans="1:94" ht="19.5" x14ac:dyDescent="0.25">
      <c r="A20" s="30" t="s">
        <v>348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1259258.24133906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787498.28890643094</v>
      </c>
      <c r="V20" s="48">
        <v>2697682.74671447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1814.4758945797801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5905.2369999639805</v>
      </c>
      <c r="BN20" s="48">
        <v>22955.010145491098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83">
        <v>4775114</v>
      </c>
      <c r="CC20" s="51">
        <v>1693744</v>
      </c>
      <c r="CD20" s="48">
        <v>0</v>
      </c>
      <c r="CE20" s="48">
        <v>0</v>
      </c>
      <c r="CF20" s="48">
        <v>0</v>
      </c>
      <c r="CG20" s="48">
        <v>0</v>
      </c>
      <c r="CH20" s="82">
        <v>94010</v>
      </c>
      <c r="CI20" s="93">
        <v>6562868</v>
      </c>
      <c r="CJ20" s="73"/>
      <c r="CK20" s="355">
        <v>0</v>
      </c>
      <c r="CL20" s="355">
        <v>0</v>
      </c>
      <c r="CM20" s="356">
        <v>0</v>
      </c>
      <c r="CN20" s="356">
        <v>0</v>
      </c>
      <c r="CO20" s="356">
        <v>0</v>
      </c>
      <c r="CP20" s="356">
        <v>0</v>
      </c>
    </row>
    <row r="21" spans="1:94" ht="19.5" x14ac:dyDescent="0.25">
      <c r="A21" s="30" t="s">
        <v>361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813912.8</v>
      </c>
      <c r="Q21" s="48">
        <v>3255651.2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83">
        <v>4069564</v>
      </c>
      <c r="CC21" s="51">
        <v>0</v>
      </c>
      <c r="CD21" s="48">
        <v>0</v>
      </c>
      <c r="CE21" s="48">
        <v>0</v>
      </c>
      <c r="CF21" s="48">
        <v>0</v>
      </c>
      <c r="CG21" s="48">
        <v>0</v>
      </c>
      <c r="CH21" s="82">
        <v>0</v>
      </c>
      <c r="CI21" s="93">
        <v>4069564</v>
      </c>
      <c r="CJ21" s="73"/>
      <c r="CK21" s="355">
        <v>0</v>
      </c>
      <c r="CL21" s="355">
        <v>0</v>
      </c>
      <c r="CM21" s="356">
        <v>0</v>
      </c>
      <c r="CN21" s="356">
        <v>0</v>
      </c>
      <c r="CO21" s="356">
        <v>0</v>
      </c>
      <c r="CP21" s="356">
        <v>0</v>
      </c>
    </row>
    <row r="22" spans="1:94" ht="19.5" x14ac:dyDescent="0.25">
      <c r="A22" s="30" t="s">
        <v>374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133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1065494</v>
      </c>
      <c r="AR22" s="48">
        <v>0</v>
      </c>
      <c r="AS22" s="48">
        <v>88</v>
      </c>
      <c r="AT22" s="48">
        <v>0</v>
      </c>
      <c r="AU22" s="48">
        <v>0</v>
      </c>
      <c r="AV22" s="48">
        <v>233</v>
      </c>
      <c r="AW22" s="48">
        <v>7026</v>
      </c>
      <c r="AX22" s="48">
        <v>0</v>
      </c>
      <c r="AY22" s="48">
        <v>0</v>
      </c>
      <c r="AZ22" s="48">
        <v>15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21303</v>
      </c>
      <c r="BH22" s="48">
        <v>0</v>
      </c>
      <c r="BI22" s="48">
        <v>0</v>
      </c>
      <c r="BJ22" s="48">
        <v>0</v>
      </c>
      <c r="BK22" s="48">
        <v>5090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83">
        <v>1099382</v>
      </c>
      <c r="CC22" s="51">
        <v>0</v>
      </c>
      <c r="CD22" s="48">
        <v>0</v>
      </c>
      <c r="CE22" s="48">
        <v>0</v>
      </c>
      <c r="CF22" s="48">
        <v>0</v>
      </c>
      <c r="CG22" s="48">
        <v>2668</v>
      </c>
      <c r="CH22" s="82">
        <v>7823367</v>
      </c>
      <c r="CI22" s="93">
        <v>8925417</v>
      </c>
      <c r="CJ22" s="73"/>
      <c r="CK22" s="355">
        <v>0</v>
      </c>
      <c r="CL22" s="355">
        <v>0</v>
      </c>
      <c r="CM22" s="356">
        <v>0</v>
      </c>
      <c r="CN22" s="356">
        <v>0</v>
      </c>
      <c r="CO22" s="356">
        <v>0</v>
      </c>
      <c r="CP22" s="356">
        <v>0</v>
      </c>
    </row>
    <row r="23" spans="1:94" ht="19.5" x14ac:dyDescent="0.25">
      <c r="A23" s="30" t="s">
        <v>388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3.6891830751972399</v>
      </c>
      <c r="AT23" s="48">
        <v>11.0675492255917</v>
      </c>
      <c r="AU23" s="48">
        <v>0</v>
      </c>
      <c r="AV23" s="48">
        <v>0</v>
      </c>
      <c r="AW23" s="48">
        <v>25.824281526380702</v>
      </c>
      <c r="AX23" s="48">
        <v>0</v>
      </c>
      <c r="AY23" s="48">
        <v>295228.72018419701</v>
      </c>
      <c r="AZ23" s="48">
        <v>34.124943445574502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2319.5738585302702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83">
        <v>297623</v>
      </c>
      <c r="CC23" s="51">
        <v>0</v>
      </c>
      <c r="CD23" s="48">
        <v>0</v>
      </c>
      <c r="CE23" s="48">
        <v>0</v>
      </c>
      <c r="CF23" s="48">
        <v>0</v>
      </c>
      <c r="CG23" s="48">
        <v>-12165</v>
      </c>
      <c r="CH23" s="82">
        <v>3316088</v>
      </c>
      <c r="CI23" s="93">
        <v>3601546</v>
      </c>
      <c r="CJ23" s="73"/>
      <c r="CK23" s="355">
        <v>0</v>
      </c>
      <c r="CL23" s="355">
        <v>0</v>
      </c>
      <c r="CM23" s="356">
        <v>0</v>
      </c>
      <c r="CN23" s="356">
        <v>0</v>
      </c>
      <c r="CO23" s="356">
        <v>0</v>
      </c>
      <c r="CP23" s="356">
        <v>0</v>
      </c>
    </row>
    <row r="24" spans="1:94" ht="19.5" x14ac:dyDescent="0.25">
      <c r="A24" s="30" t="s">
        <v>401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11557.336599556</v>
      </c>
      <c r="S24" s="48">
        <v>1165.7867258669501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1380.68253846743</v>
      </c>
      <c r="AS24" s="48">
        <v>741.52889841537205</v>
      </c>
      <c r="AT24" s="48">
        <v>16.6013932481053</v>
      </c>
      <c r="AU24" s="48">
        <v>4.6114981244736999</v>
      </c>
      <c r="AV24" s="48">
        <v>7.3783969991579301</v>
      </c>
      <c r="AW24" s="48">
        <v>3914.2396080532799</v>
      </c>
      <c r="AX24" s="48">
        <v>80711.362474163703</v>
      </c>
      <c r="AY24" s="48">
        <v>0</v>
      </c>
      <c r="AZ24" s="48">
        <v>163.247033606369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129249.224833499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83">
        <v>228912</v>
      </c>
      <c r="CC24" s="51">
        <v>1062</v>
      </c>
      <c r="CD24" s="48">
        <v>0</v>
      </c>
      <c r="CE24" s="48">
        <v>0</v>
      </c>
      <c r="CF24" s="48">
        <v>0</v>
      </c>
      <c r="CG24" s="48">
        <v>1418</v>
      </c>
      <c r="CH24" s="82">
        <v>6355</v>
      </c>
      <c r="CI24" s="93">
        <v>237747</v>
      </c>
      <c r="CJ24" s="73"/>
      <c r="CK24" s="355">
        <v>0</v>
      </c>
      <c r="CL24" s="355">
        <v>0</v>
      </c>
      <c r="CM24" s="356">
        <v>0</v>
      </c>
      <c r="CN24" s="356">
        <v>0</v>
      </c>
      <c r="CO24" s="356">
        <v>0</v>
      </c>
      <c r="CP24" s="356">
        <v>0</v>
      </c>
    </row>
    <row r="25" spans="1:94" ht="19.5" x14ac:dyDescent="0.25">
      <c r="A25" s="30" t="s">
        <v>415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115515.991589025</v>
      </c>
      <c r="U25" s="48">
        <v>517.82747595080798</v>
      </c>
      <c r="V25" s="48">
        <v>68644.204645794001</v>
      </c>
      <c r="W25" s="48">
        <v>62.58131679473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36530.679593410401</v>
      </c>
      <c r="AF25" s="48">
        <v>5630.4144425845298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27787.608836413801</v>
      </c>
      <c r="BN25" s="48">
        <v>193762.57917321799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492.364622628223</v>
      </c>
      <c r="BV25" s="48">
        <v>0</v>
      </c>
      <c r="BW25" s="48">
        <v>0</v>
      </c>
      <c r="BX25" s="48">
        <v>0</v>
      </c>
      <c r="BY25" s="48">
        <v>350.67705937377002</v>
      </c>
      <c r="BZ25" s="48">
        <v>12634.071244806801</v>
      </c>
      <c r="CA25" s="55">
        <v>0</v>
      </c>
      <c r="CB25" s="83">
        <v>461929</v>
      </c>
      <c r="CC25" s="51">
        <v>2096150</v>
      </c>
      <c r="CD25" s="48">
        <v>0</v>
      </c>
      <c r="CE25" s="48">
        <v>0</v>
      </c>
      <c r="CF25" s="48">
        <v>0</v>
      </c>
      <c r="CG25" s="48">
        <v>0</v>
      </c>
      <c r="CH25" s="82">
        <v>2239</v>
      </c>
      <c r="CI25" s="93">
        <v>2560318</v>
      </c>
      <c r="CJ25" s="73"/>
      <c r="CK25" s="355">
        <v>0</v>
      </c>
      <c r="CL25" s="355">
        <v>0</v>
      </c>
      <c r="CM25" s="356">
        <v>0</v>
      </c>
      <c r="CN25" s="356">
        <v>0</v>
      </c>
      <c r="CO25" s="356">
        <v>0</v>
      </c>
      <c r="CP25" s="356">
        <v>0</v>
      </c>
    </row>
    <row r="26" spans="1:94" ht="19.5" x14ac:dyDescent="0.25">
      <c r="A26" s="30" t="s">
        <v>427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891.51355658982402</v>
      </c>
      <c r="N26" s="48">
        <v>0</v>
      </c>
      <c r="O26" s="48">
        <v>7625.8184859283001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114441.485316219</v>
      </c>
      <c r="V26" s="48">
        <v>1793.03474898795</v>
      </c>
      <c r="W26" s="48">
        <v>587.11463408721795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140392.952906455</v>
      </c>
      <c r="AF26" s="48">
        <v>433.664218359877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1827.2275046663301</v>
      </c>
      <c r="BN26" s="48">
        <v>5017.9953882141899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582.11081618306503</v>
      </c>
      <c r="BV26" s="48">
        <v>0</v>
      </c>
      <c r="BW26" s="48">
        <v>0</v>
      </c>
      <c r="BX26" s="48">
        <v>0</v>
      </c>
      <c r="BY26" s="48">
        <v>415.31688604465103</v>
      </c>
      <c r="BZ26" s="48">
        <v>1221.76553826388</v>
      </c>
      <c r="CA26" s="55">
        <v>0</v>
      </c>
      <c r="CB26" s="83">
        <v>275230</v>
      </c>
      <c r="CC26" s="51">
        <v>643606</v>
      </c>
      <c r="CD26" s="48">
        <v>0</v>
      </c>
      <c r="CE26" s="48">
        <v>0</v>
      </c>
      <c r="CF26" s="48">
        <v>0</v>
      </c>
      <c r="CG26" s="48">
        <v>98606</v>
      </c>
      <c r="CH26" s="82">
        <v>1760064</v>
      </c>
      <c r="CI26" s="93">
        <v>2777506</v>
      </c>
      <c r="CJ26" s="73"/>
      <c r="CK26" s="355">
        <v>0</v>
      </c>
      <c r="CL26" s="355">
        <v>0</v>
      </c>
      <c r="CM26" s="356">
        <v>0</v>
      </c>
      <c r="CN26" s="356">
        <v>0</v>
      </c>
      <c r="CO26" s="356">
        <v>0</v>
      </c>
      <c r="CP26" s="356">
        <v>0</v>
      </c>
    </row>
    <row r="27" spans="1:94" ht="19.5" x14ac:dyDescent="0.25">
      <c r="A27" s="30" t="s">
        <v>440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2.50246305418719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29.195402298850599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14.1806239737274</v>
      </c>
      <c r="BN27" s="48">
        <v>239.40229885057499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222.71921182265999</v>
      </c>
      <c r="CA27" s="55">
        <v>0</v>
      </c>
      <c r="CB27" s="83">
        <v>508</v>
      </c>
      <c r="CC27" s="51">
        <v>215946</v>
      </c>
      <c r="CD27" s="48">
        <v>0</v>
      </c>
      <c r="CE27" s="48">
        <v>0</v>
      </c>
      <c r="CF27" s="48">
        <v>0</v>
      </c>
      <c r="CG27" s="48">
        <v>9064</v>
      </c>
      <c r="CH27" s="82">
        <v>7251073</v>
      </c>
      <c r="CI27" s="93">
        <v>7476591</v>
      </c>
      <c r="CJ27" s="73"/>
      <c r="CK27" s="355">
        <v>0</v>
      </c>
      <c r="CL27" s="355">
        <v>0</v>
      </c>
      <c r="CM27" s="356">
        <v>0</v>
      </c>
      <c r="CN27" s="356">
        <v>0</v>
      </c>
      <c r="CO27" s="356">
        <v>0</v>
      </c>
      <c r="CP27" s="356">
        <v>0</v>
      </c>
    </row>
    <row r="28" spans="1:94" ht="19.5" x14ac:dyDescent="0.25">
      <c r="A28" s="30" t="s">
        <v>454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135.431113875102</v>
      </c>
      <c r="P28" s="48">
        <v>674.83474369502903</v>
      </c>
      <c r="Q28" s="48">
        <v>0</v>
      </c>
      <c r="R28" s="48">
        <v>0</v>
      </c>
      <c r="S28" s="48">
        <v>0</v>
      </c>
      <c r="T28" s="48">
        <v>11025.1906804512</v>
      </c>
      <c r="U28" s="48">
        <v>35231.105111304903</v>
      </c>
      <c r="V28" s="48">
        <v>137.39574717028299</v>
      </c>
      <c r="W28" s="48">
        <v>184849.25935855301</v>
      </c>
      <c r="X28" s="48">
        <v>7228.5376029255003</v>
      </c>
      <c r="Y28" s="48">
        <v>25692.6137174582</v>
      </c>
      <c r="Z28" s="48">
        <v>0</v>
      </c>
      <c r="AA28" s="48">
        <v>0</v>
      </c>
      <c r="AB28" s="48">
        <v>3735.6231837764999</v>
      </c>
      <c r="AC28" s="48">
        <v>1263.17822116348</v>
      </c>
      <c r="AD28" s="48">
        <v>0</v>
      </c>
      <c r="AE28" s="48">
        <v>154152.39580637601</v>
      </c>
      <c r="AF28" s="48">
        <v>21259.428558805899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975.16300002215905</v>
      </c>
      <c r="AR28" s="48">
        <v>677.42374312189395</v>
      </c>
      <c r="AS28" s="48">
        <v>17887.670881815899</v>
      </c>
      <c r="AT28" s="48">
        <v>658.069348426646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1996.8553134337001</v>
      </c>
      <c r="BN28" s="48">
        <v>14168.925773838901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28.7278485475317</v>
      </c>
      <c r="BV28" s="48">
        <v>0</v>
      </c>
      <c r="BW28" s="48">
        <v>0</v>
      </c>
      <c r="BX28" s="48">
        <v>0</v>
      </c>
      <c r="BY28" s="48">
        <v>20.633737125131699</v>
      </c>
      <c r="BZ28" s="48">
        <v>1152.5365081126599</v>
      </c>
      <c r="CA28" s="55">
        <v>0</v>
      </c>
      <c r="CB28" s="83">
        <v>482951</v>
      </c>
      <c r="CC28" s="51">
        <v>1040734</v>
      </c>
      <c r="CD28" s="48">
        <v>0</v>
      </c>
      <c r="CE28" s="48">
        <v>0</v>
      </c>
      <c r="CF28" s="48">
        <v>0</v>
      </c>
      <c r="CG28" s="48">
        <v>-20348</v>
      </c>
      <c r="CH28" s="82">
        <v>202104</v>
      </c>
      <c r="CI28" s="93">
        <v>1705441</v>
      </c>
      <c r="CJ28" s="73"/>
      <c r="CK28" s="355">
        <v>0</v>
      </c>
      <c r="CL28" s="355">
        <v>0</v>
      </c>
      <c r="CM28" s="356">
        <v>0</v>
      </c>
      <c r="CN28" s="356">
        <v>0</v>
      </c>
      <c r="CO28" s="356">
        <v>0</v>
      </c>
      <c r="CP28" s="356">
        <v>0</v>
      </c>
    </row>
    <row r="29" spans="1:94" ht="19.5" x14ac:dyDescent="0.25">
      <c r="A29" s="30" t="s">
        <v>467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213672.00547918599</v>
      </c>
      <c r="Y29" s="48">
        <v>33556.919489800603</v>
      </c>
      <c r="Z29" s="48">
        <v>0</v>
      </c>
      <c r="AA29" s="48">
        <v>0</v>
      </c>
      <c r="AB29" s="48">
        <v>6289.5288279750603</v>
      </c>
      <c r="AC29" s="48">
        <v>23.888888864974401</v>
      </c>
      <c r="AD29" s="48">
        <v>4.0564891039029902</v>
      </c>
      <c r="AE29" s="48">
        <v>0</v>
      </c>
      <c r="AF29" s="48">
        <v>6342.0895600228496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14265.768403574501</v>
      </c>
      <c r="BL29" s="48">
        <v>0</v>
      </c>
      <c r="BM29" s="48">
        <v>8953.4086331437993</v>
      </c>
      <c r="BN29" s="48">
        <v>46077.0091876933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386.41713067439201</v>
      </c>
      <c r="BV29" s="48">
        <v>0</v>
      </c>
      <c r="BW29" s="48">
        <v>0</v>
      </c>
      <c r="BX29" s="48">
        <v>0</v>
      </c>
      <c r="BY29" s="48">
        <v>269.63438984798802</v>
      </c>
      <c r="BZ29" s="48">
        <v>5920.2735201123496</v>
      </c>
      <c r="CA29" s="55">
        <v>0</v>
      </c>
      <c r="CB29" s="83">
        <v>335761</v>
      </c>
      <c r="CC29" s="51">
        <v>1518501</v>
      </c>
      <c r="CD29" s="48">
        <v>0</v>
      </c>
      <c r="CE29" s="48">
        <v>0</v>
      </c>
      <c r="CF29" s="48">
        <v>0</v>
      </c>
      <c r="CG29" s="48">
        <v>1840</v>
      </c>
      <c r="CH29" s="82">
        <v>3619</v>
      </c>
      <c r="CI29" s="93">
        <v>1859721</v>
      </c>
      <c r="CJ29" s="73"/>
      <c r="CK29" s="355">
        <v>0</v>
      </c>
      <c r="CL29" s="355">
        <v>0</v>
      </c>
      <c r="CM29" s="356">
        <v>0</v>
      </c>
      <c r="CN29" s="356">
        <v>0</v>
      </c>
      <c r="CO29" s="356">
        <v>0</v>
      </c>
      <c r="CP29" s="356">
        <v>0</v>
      </c>
    </row>
    <row r="30" spans="1:94" ht="19.5" x14ac:dyDescent="0.25">
      <c r="A30" s="30" t="s">
        <v>480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9701.5526023268994</v>
      </c>
      <c r="Z30" s="48">
        <v>0</v>
      </c>
      <c r="AA30" s="48">
        <v>0</v>
      </c>
      <c r="AB30" s="48">
        <v>9383.6942420275209</v>
      </c>
      <c r="AC30" s="48">
        <v>0</v>
      </c>
      <c r="AD30" s="48">
        <v>0</v>
      </c>
      <c r="AE30" s="48">
        <v>0</v>
      </c>
      <c r="AF30" s="48">
        <v>4023.9150260603201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5160.4734332929902</v>
      </c>
      <c r="BL30" s="48">
        <v>0</v>
      </c>
      <c r="BM30" s="48">
        <v>4133.87683719092</v>
      </c>
      <c r="BN30" s="48">
        <v>31839.957858854301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79.894128399575095</v>
      </c>
      <c r="BV30" s="48">
        <v>0</v>
      </c>
      <c r="BW30" s="48">
        <v>0</v>
      </c>
      <c r="BX30" s="48">
        <v>0</v>
      </c>
      <c r="BY30" s="48">
        <v>56.699058864214599</v>
      </c>
      <c r="BZ30" s="48">
        <v>5175.9368129832301</v>
      </c>
      <c r="CA30" s="55">
        <v>0</v>
      </c>
      <c r="CB30" s="83">
        <v>69556</v>
      </c>
      <c r="CC30" s="51">
        <v>670595</v>
      </c>
      <c r="CD30" s="48">
        <v>0</v>
      </c>
      <c r="CE30" s="48">
        <v>0</v>
      </c>
      <c r="CF30" s="48">
        <v>0</v>
      </c>
      <c r="CG30" s="48">
        <v>0</v>
      </c>
      <c r="CH30" s="82">
        <v>32818</v>
      </c>
      <c r="CI30" s="93">
        <v>772969</v>
      </c>
      <c r="CJ30" s="73"/>
      <c r="CK30" s="355">
        <v>0</v>
      </c>
      <c r="CL30" s="355">
        <v>0</v>
      </c>
      <c r="CM30" s="356">
        <v>0</v>
      </c>
      <c r="CN30" s="356">
        <v>0</v>
      </c>
      <c r="CO30" s="356">
        <v>0</v>
      </c>
      <c r="CP30" s="356">
        <v>0</v>
      </c>
    </row>
    <row r="31" spans="1:94" ht="19.5" x14ac:dyDescent="0.25">
      <c r="A31" s="30" t="s">
        <v>495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2685.3804019652798</v>
      </c>
      <c r="N31" s="48">
        <v>0</v>
      </c>
      <c r="O31" s="48">
        <v>193.48082399252999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1215.09293343584</v>
      </c>
      <c r="V31" s="48">
        <v>11.6755669650664</v>
      </c>
      <c r="W31" s="48">
        <v>0</v>
      </c>
      <c r="X31" s="48">
        <v>4756.1256001267102</v>
      </c>
      <c r="Y31" s="48">
        <v>227978.78849802501</v>
      </c>
      <c r="Z31" s="48">
        <v>42239.6993724036</v>
      </c>
      <c r="AA31" s="48">
        <v>0</v>
      </c>
      <c r="AB31" s="48">
        <v>3193.2675649456701</v>
      </c>
      <c r="AC31" s="48">
        <v>70017.5411204345</v>
      </c>
      <c r="AD31" s="48">
        <v>0</v>
      </c>
      <c r="AE31" s="48">
        <v>68923.373701994002</v>
      </c>
      <c r="AF31" s="48">
        <v>8901.7858417942298</v>
      </c>
      <c r="AG31" s="48">
        <v>0</v>
      </c>
      <c r="AH31" s="48">
        <v>0</v>
      </c>
      <c r="AI31" s="48">
        <v>7320.5804870966604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199.318607475063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4658.55121906151</v>
      </c>
      <c r="BN31" s="48">
        <v>61713.711101065499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293.55711226452797</v>
      </c>
      <c r="BV31" s="48">
        <v>0</v>
      </c>
      <c r="BW31" s="48">
        <v>0</v>
      </c>
      <c r="BX31" s="48">
        <v>0</v>
      </c>
      <c r="BY31" s="48">
        <v>209.326236302263</v>
      </c>
      <c r="BZ31" s="48">
        <v>975.74381065198099</v>
      </c>
      <c r="CA31" s="55">
        <v>0</v>
      </c>
      <c r="CB31" s="83">
        <v>505487</v>
      </c>
      <c r="CC31" s="51">
        <v>1558928</v>
      </c>
      <c r="CD31" s="48">
        <v>0</v>
      </c>
      <c r="CE31" s="48">
        <v>0</v>
      </c>
      <c r="CF31" s="48">
        <v>0</v>
      </c>
      <c r="CG31" s="48">
        <v>3439</v>
      </c>
      <c r="CH31" s="82">
        <v>21343</v>
      </c>
      <c r="CI31" s="93">
        <v>2089197</v>
      </c>
      <c r="CJ31" s="73"/>
      <c r="CK31" s="355">
        <v>0</v>
      </c>
      <c r="CL31" s="355">
        <v>0</v>
      </c>
      <c r="CM31" s="356">
        <v>0</v>
      </c>
      <c r="CN31" s="356">
        <v>0</v>
      </c>
      <c r="CO31" s="356">
        <v>0</v>
      </c>
      <c r="CP31" s="356">
        <v>0</v>
      </c>
    </row>
    <row r="32" spans="1:94" ht="19.5" x14ac:dyDescent="0.25">
      <c r="A32" s="30" t="s">
        <v>508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17628.2577791818</v>
      </c>
      <c r="Y32" s="48">
        <v>19767.359234842799</v>
      </c>
      <c r="Z32" s="48">
        <v>1865.0559278072001</v>
      </c>
      <c r="AA32" s="48">
        <v>491.39198097914198</v>
      </c>
      <c r="AB32" s="48">
        <v>9150.0279535119607</v>
      </c>
      <c r="AC32" s="48">
        <v>0</v>
      </c>
      <c r="AD32" s="48">
        <v>3.4363075592947001</v>
      </c>
      <c r="AE32" s="48">
        <v>2113.3291489662402</v>
      </c>
      <c r="AF32" s="48">
        <v>9278.0304100956891</v>
      </c>
      <c r="AG32" s="48">
        <v>3496.4429415823602</v>
      </c>
      <c r="AH32" s="48">
        <v>88594.881493735898</v>
      </c>
      <c r="AI32" s="48">
        <v>17265.7273316762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27590.972470467001</v>
      </c>
      <c r="AS32" s="48">
        <v>25.772306694710199</v>
      </c>
      <c r="AT32" s="48">
        <v>412.35690711536398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5125.25272468804</v>
      </c>
      <c r="BL32" s="48">
        <v>0</v>
      </c>
      <c r="BM32" s="48">
        <v>1467.30332781884</v>
      </c>
      <c r="BN32" s="48">
        <v>1944.9500785608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31.785844923475999</v>
      </c>
      <c r="BV32" s="48">
        <v>0</v>
      </c>
      <c r="BW32" s="48">
        <v>0</v>
      </c>
      <c r="BX32" s="48">
        <v>0</v>
      </c>
      <c r="BY32" s="48">
        <v>23.195076025239199</v>
      </c>
      <c r="BZ32" s="48">
        <v>399.47075376800899</v>
      </c>
      <c r="CA32" s="55">
        <v>0</v>
      </c>
      <c r="CB32" s="83">
        <v>206675</v>
      </c>
      <c r="CC32" s="51">
        <v>240824</v>
      </c>
      <c r="CD32" s="48">
        <v>0</v>
      </c>
      <c r="CE32" s="48">
        <v>0</v>
      </c>
      <c r="CF32" s="48">
        <v>0</v>
      </c>
      <c r="CG32" s="48">
        <v>1347</v>
      </c>
      <c r="CH32" s="82">
        <v>9343</v>
      </c>
      <c r="CI32" s="93">
        <v>458189</v>
      </c>
      <c r="CJ32" s="73"/>
      <c r="CK32" s="355">
        <v>0</v>
      </c>
      <c r="CL32" s="355">
        <v>0</v>
      </c>
      <c r="CM32" s="356">
        <v>0</v>
      </c>
      <c r="CN32" s="356">
        <v>0</v>
      </c>
      <c r="CO32" s="356">
        <v>0</v>
      </c>
      <c r="CP32" s="356">
        <v>0</v>
      </c>
    </row>
    <row r="33" spans="1:94" ht="19.5" x14ac:dyDescent="0.25">
      <c r="A33" s="30" t="s">
        <v>522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39.0703792705282</v>
      </c>
      <c r="X33" s="48">
        <v>6197.8335076385902</v>
      </c>
      <c r="Y33" s="48">
        <v>2982.7157262126698</v>
      </c>
      <c r="Z33" s="48">
        <v>0</v>
      </c>
      <c r="AA33" s="48">
        <v>0</v>
      </c>
      <c r="AB33" s="48">
        <v>29887.213507395099</v>
      </c>
      <c r="AC33" s="48">
        <v>0</v>
      </c>
      <c r="AD33" s="48">
        <v>0</v>
      </c>
      <c r="AE33" s="48">
        <v>0</v>
      </c>
      <c r="AF33" s="48">
        <v>1633.3433999382501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1129.1585950849701</v>
      </c>
      <c r="BN33" s="48">
        <v>3299.4017457779901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23.7219470163969</v>
      </c>
      <c r="BV33" s="48">
        <v>0</v>
      </c>
      <c r="BW33" s="48">
        <v>0</v>
      </c>
      <c r="BX33" s="48">
        <v>0</v>
      </c>
      <c r="BY33" s="48">
        <v>15.566330411477299</v>
      </c>
      <c r="BZ33" s="48">
        <v>1763.97486125405</v>
      </c>
      <c r="CA33" s="55">
        <v>0</v>
      </c>
      <c r="CB33" s="83">
        <v>46972</v>
      </c>
      <c r="CC33" s="51">
        <v>168178</v>
      </c>
      <c r="CD33" s="48">
        <v>0</v>
      </c>
      <c r="CE33" s="48">
        <v>0</v>
      </c>
      <c r="CF33" s="48">
        <v>0</v>
      </c>
      <c r="CG33" s="48">
        <v>3032</v>
      </c>
      <c r="CH33" s="82">
        <v>186791</v>
      </c>
      <c r="CI33" s="93">
        <v>404973</v>
      </c>
      <c r="CJ33" s="73"/>
      <c r="CK33" s="355">
        <v>0</v>
      </c>
      <c r="CL33" s="355">
        <v>0</v>
      </c>
      <c r="CM33" s="356">
        <v>0</v>
      </c>
      <c r="CN33" s="356">
        <v>0</v>
      </c>
      <c r="CO33" s="356">
        <v>0</v>
      </c>
      <c r="CP33" s="356">
        <v>0</v>
      </c>
    </row>
    <row r="34" spans="1:94" ht="19.5" x14ac:dyDescent="0.25">
      <c r="A34" s="30" t="s">
        <v>736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568.71870143325896</v>
      </c>
      <c r="BN34" s="48">
        <v>4406.2812985667397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83">
        <v>4975</v>
      </c>
      <c r="CC34" s="51">
        <v>264304</v>
      </c>
      <c r="CD34" s="48">
        <v>0</v>
      </c>
      <c r="CE34" s="48">
        <v>0</v>
      </c>
      <c r="CF34" s="48">
        <v>0</v>
      </c>
      <c r="CG34" s="48">
        <v>0</v>
      </c>
      <c r="CH34" s="82">
        <v>2751</v>
      </c>
      <c r="CI34" s="93">
        <v>272030</v>
      </c>
      <c r="CJ34" s="73"/>
      <c r="CK34" s="355">
        <v>0</v>
      </c>
      <c r="CL34" s="355">
        <v>0</v>
      </c>
      <c r="CM34" s="356">
        <v>0</v>
      </c>
      <c r="CN34" s="356">
        <v>0</v>
      </c>
      <c r="CO34" s="356">
        <v>0</v>
      </c>
      <c r="CP34" s="356">
        <v>0</v>
      </c>
    </row>
    <row r="35" spans="1:94" ht="19.5" x14ac:dyDescent="0.25">
      <c r="A35" s="30" t="s">
        <v>737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28.349677389832099</v>
      </c>
      <c r="Y35" s="48">
        <v>813.54983297487797</v>
      </c>
      <c r="Z35" s="48">
        <v>0</v>
      </c>
      <c r="AA35" s="48">
        <v>0</v>
      </c>
      <c r="AB35" s="48">
        <v>0</v>
      </c>
      <c r="AC35" s="48">
        <v>0</v>
      </c>
      <c r="AD35" s="48">
        <v>21816.3653731753</v>
      </c>
      <c r="AE35" s="48">
        <v>0</v>
      </c>
      <c r="AF35" s="48">
        <v>2426.9042007962298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3091.83299775775</v>
      </c>
      <c r="BN35" s="48">
        <v>9369.9979179060101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83">
        <v>37547</v>
      </c>
      <c r="CC35" s="51">
        <v>109315</v>
      </c>
      <c r="CD35" s="48">
        <v>0</v>
      </c>
      <c r="CE35" s="48">
        <v>0</v>
      </c>
      <c r="CF35" s="48">
        <v>0</v>
      </c>
      <c r="CG35" s="48">
        <v>-1827</v>
      </c>
      <c r="CH35" s="82">
        <v>119880</v>
      </c>
      <c r="CI35" s="93">
        <v>264915</v>
      </c>
      <c r="CJ35" s="73"/>
      <c r="CK35" s="355">
        <v>0</v>
      </c>
      <c r="CL35" s="355">
        <v>0</v>
      </c>
      <c r="CM35" s="356">
        <v>0</v>
      </c>
      <c r="CN35" s="356">
        <v>0</v>
      </c>
      <c r="CO35" s="356">
        <v>0</v>
      </c>
      <c r="CP35" s="356">
        <v>0</v>
      </c>
    </row>
    <row r="36" spans="1:94" ht="19.5" x14ac:dyDescent="0.25">
      <c r="A36" s="30" t="s">
        <v>738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674420.62494838703</v>
      </c>
      <c r="N36" s="48">
        <v>0</v>
      </c>
      <c r="O36" s="48">
        <v>1445015.61920036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65191.044122621402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60322.411452659297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12928.3002759705</v>
      </c>
      <c r="CA36" s="55">
        <v>0</v>
      </c>
      <c r="CB36" s="83">
        <v>2257878</v>
      </c>
      <c r="CC36" s="51">
        <v>612346</v>
      </c>
      <c r="CD36" s="48">
        <v>0</v>
      </c>
      <c r="CE36" s="48">
        <v>0</v>
      </c>
      <c r="CF36" s="48">
        <v>0</v>
      </c>
      <c r="CG36" s="48">
        <v>511161</v>
      </c>
      <c r="CH36" s="82">
        <v>107244</v>
      </c>
      <c r="CI36" s="93">
        <v>3488629</v>
      </c>
      <c r="CJ36" s="73"/>
      <c r="CK36" s="355">
        <v>0</v>
      </c>
      <c r="CL36" s="355">
        <v>0</v>
      </c>
      <c r="CM36" s="356">
        <v>0</v>
      </c>
      <c r="CN36" s="356">
        <v>0</v>
      </c>
      <c r="CO36" s="356">
        <v>0</v>
      </c>
      <c r="CP36" s="356">
        <v>0</v>
      </c>
    </row>
    <row r="37" spans="1:94" ht="19.5" x14ac:dyDescent="0.25">
      <c r="A37" s="30" t="s">
        <v>739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3608.485250492</v>
      </c>
      <c r="U37" s="48">
        <v>2763.5399535144102</v>
      </c>
      <c r="V37" s="48">
        <v>657.40617590886995</v>
      </c>
      <c r="W37" s="48">
        <v>0</v>
      </c>
      <c r="X37" s="48">
        <v>664.18065470399699</v>
      </c>
      <c r="Y37" s="48">
        <v>10104.202231261401</v>
      </c>
      <c r="Z37" s="48">
        <v>0</v>
      </c>
      <c r="AA37" s="48">
        <v>0</v>
      </c>
      <c r="AB37" s="48">
        <v>510.49422608230299</v>
      </c>
      <c r="AC37" s="48">
        <v>2387.2311012252799</v>
      </c>
      <c r="AD37" s="48">
        <v>70.568076335409003</v>
      </c>
      <c r="AE37" s="48">
        <v>2525.66873744545</v>
      </c>
      <c r="AF37" s="48">
        <v>29278.479626755801</v>
      </c>
      <c r="AG37" s="48">
        <v>0</v>
      </c>
      <c r="AH37" s="48">
        <v>38830.074437899297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785.67528630167396</v>
      </c>
      <c r="AS37" s="48">
        <v>3.1628893429559999</v>
      </c>
      <c r="AT37" s="48">
        <v>223.41282465708099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3496.6575703264198</v>
      </c>
      <c r="BN37" s="48">
        <v>31565.049623451301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720.72334281703399</v>
      </c>
      <c r="BV37" s="48">
        <v>0</v>
      </c>
      <c r="BW37" s="48">
        <v>69.200395064217105</v>
      </c>
      <c r="BX37" s="48">
        <v>0</v>
      </c>
      <c r="BY37" s="48">
        <v>5909.6332600817404</v>
      </c>
      <c r="BZ37" s="48">
        <v>1904.1543363332401</v>
      </c>
      <c r="CA37" s="55">
        <v>0</v>
      </c>
      <c r="CB37" s="83">
        <v>136078</v>
      </c>
      <c r="CC37" s="51">
        <v>490227</v>
      </c>
      <c r="CD37" s="48">
        <v>0</v>
      </c>
      <c r="CE37" s="48">
        <v>0</v>
      </c>
      <c r="CF37" s="48">
        <v>0</v>
      </c>
      <c r="CG37" s="48">
        <v>36988</v>
      </c>
      <c r="CH37" s="82">
        <v>364926</v>
      </c>
      <c r="CI37" s="93">
        <v>1028219</v>
      </c>
      <c r="CJ37" s="73"/>
      <c r="CK37" s="355">
        <v>0</v>
      </c>
      <c r="CL37" s="355">
        <v>0</v>
      </c>
      <c r="CM37" s="356">
        <v>0</v>
      </c>
      <c r="CN37" s="356">
        <v>0</v>
      </c>
      <c r="CO37" s="356">
        <v>0</v>
      </c>
      <c r="CP37" s="356">
        <v>0</v>
      </c>
    </row>
    <row r="38" spans="1:94" ht="19.5" x14ac:dyDescent="0.25">
      <c r="A38" s="30" t="s">
        <v>740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3797.36664182289</v>
      </c>
      <c r="Y38" s="48">
        <v>546.36491983978397</v>
      </c>
      <c r="Z38" s="48">
        <v>117.168179235472</v>
      </c>
      <c r="AA38" s="48">
        <v>0</v>
      </c>
      <c r="AB38" s="48">
        <v>222.18120848829</v>
      </c>
      <c r="AC38" s="48">
        <v>0</v>
      </c>
      <c r="AD38" s="48">
        <v>0</v>
      </c>
      <c r="AE38" s="48">
        <v>0</v>
      </c>
      <c r="AF38" s="48">
        <v>7672.9091832521699</v>
      </c>
      <c r="AG38" s="48">
        <v>342.93379823266901</v>
      </c>
      <c r="AH38" s="48">
        <v>0</v>
      </c>
      <c r="AI38" s="48">
        <v>516.46594201503603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1861.5310934618699</v>
      </c>
      <c r="BN38" s="48">
        <v>6596.5241770520697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333.55485659974801</v>
      </c>
      <c r="CA38" s="55">
        <v>0</v>
      </c>
      <c r="CB38" s="83">
        <v>22007</v>
      </c>
      <c r="CC38" s="51">
        <v>50271</v>
      </c>
      <c r="CD38" s="48">
        <v>0</v>
      </c>
      <c r="CE38" s="48">
        <v>0</v>
      </c>
      <c r="CF38" s="48">
        <v>0</v>
      </c>
      <c r="CG38" s="48">
        <v>1070</v>
      </c>
      <c r="CH38" s="82">
        <v>278044</v>
      </c>
      <c r="CI38" s="93">
        <v>351392</v>
      </c>
      <c r="CJ38" s="73"/>
      <c r="CK38" s="355">
        <v>0</v>
      </c>
      <c r="CL38" s="355">
        <v>0</v>
      </c>
      <c r="CM38" s="356">
        <v>0</v>
      </c>
      <c r="CN38" s="356">
        <v>0</v>
      </c>
      <c r="CO38" s="356">
        <v>0</v>
      </c>
      <c r="CP38" s="356">
        <v>0</v>
      </c>
    </row>
    <row r="39" spans="1:94" ht="19.5" x14ac:dyDescent="0.25">
      <c r="A39" s="30" t="s">
        <v>741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2621.4069713450299</v>
      </c>
      <c r="AI39" s="48">
        <v>3323.8495870219899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3480.4495117854999</v>
      </c>
      <c r="BK39" s="48">
        <v>5985.7056184037501</v>
      </c>
      <c r="BL39" s="48">
        <v>0</v>
      </c>
      <c r="BM39" s="48">
        <v>3750.3181402305199</v>
      </c>
      <c r="BN39" s="48">
        <v>14207.1842391919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4966.0859320213503</v>
      </c>
      <c r="CA39" s="55">
        <v>0</v>
      </c>
      <c r="CB39" s="83">
        <v>38335</v>
      </c>
      <c r="CC39" s="51">
        <v>891013</v>
      </c>
      <c r="CD39" s="48">
        <v>0</v>
      </c>
      <c r="CE39" s="48">
        <v>0</v>
      </c>
      <c r="CF39" s="48">
        <v>0</v>
      </c>
      <c r="CG39" s="48">
        <v>3061</v>
      </c>
      <c r="CH39" s="82">
        <v>4801</v>
      </c>
      <c r="CI39" s="93">
        <v>937210</v>
      </c>
      <c r="CJ39" s="73"/>
      <c r="CK39" s="355">
        <v>0</v>
      </c>
      <c r="CL39" s="355">
        <v>0</v>
      </c>
      <c r="CM39" s="356">
        <v>0</v>
      </c>
      <c r="CN39" s="356">
        <v>0</v>
      </c>
      <c r="CO39" s="356">
        <v>0</v>
      </c>
      <c r="CP39" s="356">
        <v>0</v>
      </c>
    </row>
    <row r="40" spans="1:94" ht="19.5" x14ac:dyDescent="0.25">
      <c r="A40" s="30" t="s">
        <v>578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8438.6369980820691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6.2452451529055502</v>
      </c>
      <c r="Z40" s="48">
        <v>0</v>
      </c>
      <c r="AA40" s="48">
        <v>0</v>
      </c>
      <c r="AB40" s="48">
        <v>6.7188841159394697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14985.955745540899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11058.7171701222</v>
      </c>
      <c r="AR40" s="48">
        <v>292.70736059811401</v>
      </c>
      <c r="AS40" s="48">
        <v>646.223670904448</v>
      </c>
      <c r="AT40" s="48">
        <v>265.91282808020702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203.455129816165</v>
      </c>
      <c r="BN40" s="48">
        <v>821.71160019988599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741.715367387161</v>
      </c>
      <c r="CA40" s="55">
        <v>0</v>
      </c>
      <c r="CB40" s="83">
        <v>37468</v>
      </c>
      <c r="CC40" s="51">
        <v>658498</v>
      </c>
      <c r="CD40" s="48">
        <v>0</v>
      </c>
      <c r="CE40" s="48">
        <v>0</v>
      </c>
      <c r="CF40" s="48">
        <v>0</v>
      </c>
      <c r="CG40" s="48">
        <v>2530</v>
      </c>
      <c r="CH40" s="82">
        <v>5006</v>
      </c>
      <c r="CI40" s="93">
        <v>703502</v>
      </c>
      <c r="CJ40" s="73"/>
      <c r="CK40" s="355">
        <v>0</v>
      </c>
      <c r="CL40" s="355">
        <v>0</v>
      </c>
      <c r="CM40" s="356">
        <v>0</v>
      </c>
      <c r="CN40" s="356">
        <v>0</v>
      </c>
      <c r="CO40" s="356">
        <v>0</v>
      </c>
      <c r="CP40" s="356">
        <v>0</v>
      </c>
    </row>
    <row r="41" spans="1:94" ht="19.5" x14ac:dyDescent="0.25">
      <c r="A41" s="30" t="s">
        <v>742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83">
        <v>0</v>
      </c>
      <c r="CC41" s="51">
        <v>0</v>
      </c>
      <c r="CD41" s="48">
        <v>0</v>
      </c>
      <c r="CE41" s="48">
        <v>0</v>
      </c>
      <c r="CF41" s="48">
        <v>0</v>
      </c>
      <c r="CG41" s="48">
        <v>0</v>
      </c>
      <c r="CH41" s="82">
        <v>0</v>
      </c>
      <c r="CI41" s="93">
        <v>0</v>
      </c>
      <c r="CJ41" s="73"/>
      <c r="CK41" s="355">
        <v>0</v>
      </c>
      <c r="CL41" s="355">
        <v>0</v>
      </c>
      <c r="CM41" s="356">
        <v>0</v>
      </c>
      <c r="CN41" s="356">
        <v>0</v>
      </c>
      <c r="CO41" s="356">
        <v>0</v>
      </c>
      <c r="CP41" s="356">
        <v>0</v>
      </c>
    </row>
    <row r="42" spans="1:94" ht="19.5" x14ac:dyDescent="0.25">
      <c r="A42" s="30" t="s">
        <v>743</v>
      </c>
      <c r="B42" s="42" t="s">
        <v>33</v>
      </c>
      <c r="C42" s="43" t="s">
        <v>144</v>
      </c>
      <c r="D42" s="51">
        <v>467.88118057118601</v>
      </c>
      <c r="E42" s="48">
        <v>8055.84038410423</v>
      </c>
      <c r="F42" s="48">
        <v>633.75938766372303</v>
      </c>
      <c r="G42" s="48">
        <v>968.634348715854</v>
      </c>
      <c r="H42" s="48">
        <v>7887.6090760164398</v>
      </c>
      <c r="I42" s="48">
        <v>771.23956993206104</v>
      </c>
      <c r="J42" s="48">
        <v>180.260533026655</v>
      </c>
      <c r="K42" s="48">
        <v>921.11575665351995</v>
      </c>
      <c r="L42" s="48">
        <v>250.762606425944</v>
      </c>
      <c r="M42" s="48">
        <v>2187.7009571540102</v>
      </c>
      <c r="N42" s="48">
        <v>0</v>
      </c>
      <c r="O42" s="48">
        <v>1580.6671275413401</v>
      </c>
      <c r="P42" s="48">
        <v>1184.49315360285</v>
      </c>
      <c r="Q42" s="48">
        <v>20.303259014525299</v>
      </c>
      <c r="R42" s="48">
        <v>1255.9220297177001</v>
      </c>
      <c r="S42" s="48">
        <v>118.651330863651</v>
      </c>
      <c r="T42" s="48">
        <v>0</v>
      </c>
      <c r="U42" s="48">
        <v>7113.1161837626096</v>
      </c>
      <c r="V42" s="48">
        <v>218.45234914436401</v>
      </c>
      <c r="W42" s="48">
        <v>0</v>
      </c>
      <c r="X42" s="48">
        <v>142.82648989250899</v>
      </c>
      <c r="Y42" s="48">
        <v>0</v>
      </c>
      <c r="Z42" s="48">
        <v>648.53684948138903</v>
      </c>
      <c r="AA42" s="48">
        <v>26.254694417453599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25357.513602416398</v>
      </c>
      <c r="AL42" s="48">
        <v>79212.458080588898</v>
      </c>
      <c r="AM42" s="48">
        <v>10634.5218265522</v>
      </c>
      <c r="AN42" s="48">
        <v>0</v>
      </c>
      <c r="AO42" s="48">
        <v>93.672859630907496</v>
      </c>
      <c r="AP42" s="48">
        <v>841.66357069871799</v>
      </c>
      <c r="AQ42" s="48">
        <v>1844.36217398246</v>
      </c>
      <c r="AR42" s="48">
        <v>668.39183644225704</v>
      </c>
      <c r="AS42" s="48">
        <v>2758.38649902206</v>
      </c>
      <c r="AT42" s="48">
        <v>752.66350742204202</v>
      </c>
      <c r="AU42" s="48">
        <v>274.36894805663502</v>
      </c>
      <c r="AV42" s="48">
        <v>1823.2284582519501</v>
      </c>
      <c r="AW42" s="48">
        <v>33.277855963270497</v>
      </c>
      <c r="AX42" s="48">
        <v>0</v>
      </c>
      <c r="AY42" s="48">
        <v>0</v>
      </c>
      <c r="AZ42" s="48">
        <v>296.57211530952497</v>
      </c>
      <c r="BA42" s="48">
        <v>437.15723498263401</v>
      </c>
      <c r="BB42" s="48">
        <v>1772.9465755364799</v>
      </c>
      <c r="BC42" s="48">
        <v>53.815344820479901</v>
      </c>
      <c r="BD42" s="48">
        <v>1774.49095438667</v>
      </c>
      <c r="BE42" s="48">
        <v>23574.881595523198</v>
      </c>
      <c r="BF42" s="48">
        <v>362.28140316639002</v>
      </c>
      <c r="BG42" s="48">
        <v>58.290959729214002</v>
      </c>
      <c r="BH42" s="48">
        <v>0</v>
      </c>
      <c r="BI42" s="48">
        <v>2080.6898705530798</v>
      </c>
      <c r="BJ42" s="48">
        <v>107868.64583664799</v>
      </c>
      <c r="BK42" s="48">
        <v>5221.8468644322202</v>
      </c>
      <c r="BL42" s="48">
        <v>1633.6663918818099</v>
      </c>
      <c r="BM42" s="48">
        <v>3518.4293111401198</v>
      </c>
      <c r="BN42" s="48">
        <v>504.80068618182901</v>
      </c>
      <c r="BO42" s="48">
        <v>556.94117280356602</v>
      </c>
      <c r="BP42" s="48">
        <v>0</v>
      </c>
      <c r="BQ42" s="48">
        <v>0</v>
      </c>
      <c r="BR42" s="48">
        <v>0</v>
      </c>
      <c r="BS42" s="48">
        <v>0</v>
      </c>
      <c r="BT42" s="48">
        <v>17338.412082671901</v>
      </c>
      <c r="BU42" s="48">
        <v>0</v>
      </c>
      <c r="BV42" s="48">
        <v>4237.1181950742402</v>
      </c>
      <c r="BW42" s="48">
        <v>0</v>
      </c>
      <c r="BX42" s="48">
        <v>3327.47691842841</v>
      </c>
      <c r="BY42" s="48">
        <v>0</v>
      </c>
      <c r="BZ42" s="48">
        <v>0</v>
      </c>
      <c r="CA42" s="55">
        <v>0</v>
      </c>
      <c r="CB42" s="83">
        <v>333547</v>
      </c>
      <c r="CC42" s="51">
        <v>84765</v>
      </c>
      <c r="CD42" s="48">
        <v>0</v>
      </c>
      <c r="CE42" s="48">
        <v>0</v>
      </c>
      <c r="CF42" s="48">
        <v>0</v>
      </c>
      <c r="CG42" s="48">
        <v>7177</v>
      </c>
      <c r="CH42" s="82">
        <v>55005</v>
      </c>
      <c r="CI42" s="93">
        <v>480494</v>
      </c>
      <c r="CJ42" s="73"/>
      <c r="CK42" s="355">
        <v>0</v>
      </c>
      <c r="CL42" s="355">
        <v>0</v>
      </c>
      <c r="CM42" s="356">
        <v>0</v>
      </c>
      <c r="CN42" s="356">
        <v>0</v>
      </c>
      <c r="CO42" s="356">
        <v>0</v>
      </c>
      <c r="CP42" s="356">
        <v>0</v>
      </c>
    </row>
    <row r="43" spans="1:94" ht="19.5" x14ac:dyDescent="0.25">
      <c r="A43" s="30" t="s">
        <v>593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995.42133912909503</v>
      </c>
      <c r="I43" s="48">
        <v>2604.5277967345901</v>
      </c>
      <c r="J43" s="48">
        <v>0</v>
      </c>
      <c r="K43" s="48">
        <v>119.620018100362</v>
      </c>
      <c r="L43" s="48">
        <v>73.517759953368099</v>
      </c>
      <c r="M43" s="48">
        <v>0</v>
      </c>
      <c r="N43" s="48">
        <v>62.214869326369801</v>
      </c>
      <c r="O43" s="48">
        <v>114.27990759139099</v>
      </c>
      <c r="P43" s="48">
        <v>2031.1905772607499</v>
      </c>
      <c r="Q43" s="48">
        <v>57.949337783323301</v>
      </c>
      <c r="R43" s="48">
        <v>2317.9340336530499</v>
      </c>
      <c r="S43" s="48">
        <v>207.62722094666401</v>
      </c>
      <c r="T43" s="48">
        <v>0</v>
      </c>
      <c r="U43" s="48">
        <v>1426.43998127348</v>
      </c>
      <c r="V43" s="48">
        <v>21.573408090604101</v>
      </c>
      <c r="W43" s="48">
        <v>40.594161634779297</v>
      </c>
      <c r="X43" s="48">
        <v>0</v>
      </c>
      <c r="Y43" s="48">
        <v>388.89496810366302</v>
      </c>
      <c r="Z43" s="48">
        <v>30.652048233418999</v>
      </c>
      <c r="AA43" s="48">
        <v>0</v>
      </c>
      <c r="AB43" s="48">
        <v>257.068577961328</v>
      </c>
      <c r="AC43" s="48">
        <v>89.0144857178298</v>
      </c>
      <c r="AD43" s="48">
        <v>21.701942279367302</v>
      </c>
      <c r="AE43" s="48">
        <v>309.18370315013902</v>
      </c>
      <c r="AF43" s="48">
        <v>721.28909196084999</v>
      </c>
      <c r="AG43" s="48">
        <v>50.517637302508199</v>
      </c>
      <c r="AH43" s="48">
        <v>987.73442583325095</v>
      </c>
      <c r="AI43" s="48">
        <v>552.13429231951</v>
      </c>
      <c r="AJ43" s="48">
        <v>0</v>
      </c>
      <c r="AK43" s="48">
        <v>1940.3004801514601</v>
      </c>
      <c r="AL43" s="48">
        <v>54088.427150151103</v>
      </c>
      <c r="AM43" s="48">
        <v>4521.0310434041603</v>
      </c>
      <c r="AN43" s="48">
        <v>686.631341861431</v>
      </c>
      <c r="AO43" s="48">
        <v>1055.84400782394</v>
      </c>
      <c r="AP43" s="48">
        <v>1341.8497231946301</v>
      </c>
      <c r="AQ43" s="48">
        <v>2995.5353603223798</v>
      </c>
      <c r="AR43" s="48">
        <v>242.21246421205899</v>
      </c>
      <c r="AS43" s="48">
        <v>1363.25666764939</v>
      </c>
      <c r="AT43" s="48">
        <v>139.405496601962</v>
      </c>
      <c r="AU43" s="48">
        <v>268.030267227921</v>
      </c>
      <c r="AV43" s="48">
        <v>46.753917180663997</v>
      </c>
      <c r="AW43" s="48">
        <v>170.50916932321499</v>
      </c>
      <c r="AX43" s="48">
        <v>785.85838516485899</v>
      </c>
      <c r="AY43" s="48">
        <v>729.29630638946799</v>
      </c>
      <c r="AZ43" s="48">
        <v>584.30482405776195</v>
      </c>
      <c r="BA43" s="48">
        <v>212.610304435443</v>
      </c>
      <c r="BB43" s="48">
        <v>992.72976833748498</v>
      </c>
      <c r="BC43" s="48">
        <v>104.25824227098001</v>
      </c>
      <c r="BD43" s="48">
        <v>191.956355522796</v>
      </c>
      <c r="BE43" s="48">
        <v>187.70151152082801</v>
      </c>
      <c r="BF43" s="48">
        <v>1377.7108238179401</v>
      </c>
      <c r="BG43" s="48">
        <v>1214.38941908635</v>
      </c>
      <c r="BH43" s="48">
        <v>2291.5536438240201</v>
      </c>
      <c r="BI43" s="48">
        <v>1408.8330929019201</v>
      </c>
      <c r="BJ43" s="48">
        <v>39918.668060741802</v>
      </c>
      <c r="BK43" s="48">
        <v>6654.7253156100396</v>
      </c>
      <c r="BL43" s="48">
        <v>335.38461315004099</v>
      </c>
      <c r="BM43" s="48">
        <v>2080.1704788768102</v>
      </c>
      <c r="BN43" s="48">
        <v>2107.2402922436199</v>
      </c>
      <c r="BO43" s="48">
        <v>1623.50000812807</v>
      </c>
      <c r="BP43" s="48">
        <v>4421.4526682963997</v>
      </c>
      <c r="BQ43" s="48">
        <v>1273.04703428109</v>
      </c>
      <c r="BR43" s="48">
        <v>1217.92810958321</v>
      </c>
      <c r="BS43" s="48">
        <v>0</v>
      </c>
      <c r="BT43" s="48">
        <v>26009.165120765199</v>
      </c>
      <c r="BU43" s="48">
        <v>20639.0131101482</v>
      </c>
      <c r="BV43" s="48">
        <v>10226.8863717936</v>
      </c>
      <c r="BW43" s="48">
        <v>35566.225489351003</v>
      </c>
      <c r="BX43" s="48">
        <v>4458.2898551765802</v>
      </c>
      <c r="BY43" s="48">
        <v>4682.1933975585398</v>
      </c>
      <c r="BZ43" s="48">
        <v>10948.0387235219</v>
      </c>
      <c r="CA43" s="55">
        <v>0</v>
      </c>
      <c r="CB43" s="83">
        <v>264584</v>
      </c>
      <c r="CC43" s="51">
        <v>505439</v>
      </c>
      <c r="CD43" s="48">
        <v>0</v>
      </c>
      <c r="CE43" s="48">
        <v>0</v>
      </c>
      <c r="CF43" s="48">
        <v>0</v>
      </c>
      <c r="CG43" s="48">
        <v>2344</v>
      </c>
      <c r="CH43" s="82">
        <v>55459</v>
      </c>
      <c r="CI43" s="93">
        <v>827826</v>
      </c>
      <c r="CJ43" s="73"/>
      <c r="CK43" s="355">
        <v>0</v>
      </c>
      <c r="CL43" s="355">
        <v>0</v>
      </c>
      <c r="CM43" s="356">
        <v>0</v>
      </c>
      <c r="CN43" s="356">
        <v>0</v>
      </c>
      <c r="CO43" s="356">
        <v>0</v>
      </c>
      <c r="CP43" s="356">
        <v>0</v>
      </c>
    </row>
    <row r="44" spans="1:94" ht="19.5" x14ac:dyDescent="0.25">
      <c r="A44" s="30" t="s">
        <v>602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508.95637094382198</v>
      </c>
      <c r="I44" s="48">
        <v>444.13390524680102</v>
      </c>
      <c r="J44" s="48">
        <v>0</v>
      </c>
      <c r="K44" s="48">
        <v>167.401572594312</v>
      </c>
      <c r="L44" s="48">
        <v>0</v>
      </c>
      <c r="M44" s="48">
        <v>195.40543372202001</v>
      </c>
      <c r="N44" s="48">
        <v>18.9229919908576</v>
      </c>
      <c r="O44" s="48">
        <v>12.647688213439</v>
      </c>
      <c r="P44" s="48">
        <v>0</v>
      </c>
      <c r="Q44" s="48">
        <v>1506.3121704159801</v>
      </c>
      <c r="R44" s="48">
        <v>53.270968085772999</v>
      </c>
      <c r="S44" s="48">
        <v>5.2843934136136097</v>
      </c>
      <c r="T44" s="48">
        <v>0</v>
      </c>
      <c r="U44" s="48">
        <v>248.12830459495899</v>
      </c>
      <c r="V44" s="48">
        <v>0.66774565012498899</v>
      </c>
      <c r="W44" s="48">
        <v>0</v>
      </c>
      <c r="X44" s="48">
        <v>0</v>
      </c>
      <c r="Y44" s="48">
        <v>14.354346148459699</v>
      </c>
      <c r="Z44" s="48">
        <v>0</v>
      </c>
      <c r="AA44" s="48">
        <v>0</v>
      </c>
      <c r="AB44" s="48">
        <v>1.4644364354264701</v>
      </c>
      <c r="AC44" s="48">
        <v>0</v>
      </c>
      <c r="AD44" s="48">
        <v>0</v>
      </c>
      <c r="AE44" s="48">
        <v>113.09525242936</v>
      </c>
      <c r="AF44" s="48">
        <v>179.992354696804</v>
      </c>
      <c r="AG44" s="48">
        <v>0</v>
      </c>
      <c r="AH44" s="48">
        <v>195.58974330395299</v>
      </c>
      <c r="AI44" s="48">
        <v>94.024610432345597</v>
      </c>
      <c r="AJ44" s="48">
        <v>0</v>
      </c>
      <c r="AK44" s="48">
        <v>159.45985948905701</v>
      </c>
      <c r="AL44" s="48">
        <v>2805.10007581638</v>
      </c>
      <c r="AM44" s="48">
        <v>49033.535692945603</v>
      </c>
      <c r="AN44" s="48">
        <v>134.950577841701</v>
      </c>
      <c r="AO44" s="48">
        <v>241.76431084735901</v>
      </c>
      <c r="AP44" s="48">
        <v>0</v>
      </c>
      <c r="AQ44" s="48">
        <v>0</v>
      </c>
      <c r="AR44" s="48">
        <v>1050.25900375942</v>
      </c>
      <c r="AS44" s="48">
        <v>51.0349029155484</v>
      </c>
      <c r="AT44" s="48">
        <v>12.1817925988934</v>
      </c>
      <c r="AU44" s="48">
        <v>51.560015866558302</v>
      </c>
      <c r="AV44" s="48">
        <v>2282.5075072208001</v>
      </c>
      <c r="AW44" s="48">
        <v>26.186056814276601</v>
      </c>
      <c r="AX44" s="48">
        <v>126.41852981093</v>
      </c>
      <c r="AY44" s="48">
        <v>0</v>
      </c>
      <c r="AZ44" s="48">
        <v>284.09917828637901</v>
      </c>
      <c r="BA44" s="48">
        <v>4.6170271763172801</v>
      </c>
      <c r="BB44" s="48">
        <v>8.4524709185561893</v>
      </c>
      <c r="BC44" s="48">
        <v>40.354667463845402</v>
      </c>
      <c r="BD44" s="48">
        <v>288.03657530967399</v>
      </c>
      <c r="BE44" s="48">
        <v>739.79068689589599</v>
      </c>
      <c r="BF44" s="48">
        <v>2677.4531662087402</v>
      </c>
      <c r="BG44" s="48">
        <v>500.55052024742002</v>
      </c>
      <c r="BH44" s="48">
        <v>590.57214317909995</v>
      </c>
      <c r="BI44" s="48">
        <v>303.11227948147302</v>
      </c>
      <c r="BJ44" s="48">
        <v>0</v>
      </c>
      <c r="BK44" s="48">
        <v>656.27224369621001</v>
      </c>
      <c r="BL44" s="48">
        <v>0</v>
      </c>
      <c r="BM44" s="48">
        <v>0</v>
      </c>
      <c r="BN44" s="48">
        <v>142.99398574564901</v>
      </c>
      <c r="BO44" s="48">
        <v>117.41249533091801</v>
      </c>
      <c r="BP44" s="48">
        <v>0</v>
      </c>
      <c r="BQ44" s="48">
        <v>0</v>
      </c>
      <c r="BR44" s="48">
        <v>0</v>
      </c>
      <c r="BS44" s="48">
        <v>0</v>
      </c>
      <c r="BT44" s="48">
        <v>2371.3768957850002</v>
      </c>
      <c r="BU44" s="48">
        <v>0</v>
      </c>
      <c r="BV44" s="48">
        <v>364.38545242794697</v>
      </c>
      <c r="BW44" s="48">
        <v>0</v>
      </c>
      <c r="BX44" s="48">
        <v>1999.82931467247</v>
      </c>
      <c r="BY44" s="48">
        <v>0</v>
      </c>
      <c r="BZ44" s="48">
        <v>570.08028292985796</v>
      </c>
      <c r="CA44" s="55">
        <v>0</v>
      </c>
      <c r="CB44" s="83">
        <v>71394</v>
      </c>
      <c r="CC44" s="51">
        <v>191108</v>
      </c>
      <c r="CD44" s="48">
        <v>0</v>
      </c>
      <c r="CE44" s="48">
        <v>0</v>
      </c>
      <c r="CF44" s="48">
        <v>0</v>
      </c>
      <c r="CG44" s="48">
        <v>12279</v>
      </c>
      <c r="CH44" s="82">
        <v>29873</v>
      </c>
      <c r="CI44" s="93">
        <v>304654</v>
      </c>
      <c r="CJ44" s="73"/>
      <c r="CK44" s="355">
        <v>0</v>
      </c>
      <c r="CL44" s="355">
        <v>0</v>
      </c>
      <c r="CM44" s="356">
        <v>0</v>
      </c>
      <c r="CN44" s="356">
        <v>0</v>
      </c>
      <c r="CO44" s="356">
        <v>0</v>
      </c>
      <c r="CP44" s="356">
        <v>0</v>
      </c>
    </row>
    <row r="45" spans="1:94" ht="19.5" x14ac:dyDescent="0.25">
      <c r="A45" s="30" t="s">
        <v>607</v>
      </c>
      <c r="B45" s="42" t="s">
        <v>36</v>
      </c>
      <c r="C45" s="43" t="s">
        <v>147</v>
      </c>
      <c r="D45" s="51">
        <v>67.463769607355999</v>
      </c>
      <c r="E45" s="48">
        <v>12.9163196491096</v>
      </c>
      <c r="F45" s="48">
        <v>91.603352817384703</v>
      </c>
      <c r="G45" s="48">
        <v>21.186537851222798</v>
      </c>
      <c r="H45" s="48">
        <v>11658.2024356698</v>
      </c>
      <c r="I45" s="48">
        <v>105.77437984967101</v>
      </c>
      <c r="J45" s="48">
        <v>2.4477169035191801</v>
      </c>
      <c r="K45" s="48">
        <v>10.8790527975336</v>
      </c>
      <c r="L45" s="48">
        <v>195.27689906691501</v>
      </c>
      <c r="M45" s="48">
        <v>649.62053396151305</v>
      </c>
      <c r="N45" s="48">
        <v>0</v>
      </c>
      <c r="O45" s="48">
        <v>0</v>
      </c>
      <c r="P45" s="48">
        <v>32.355985323456103</v>
      </c>
      <c r="Q45" s="48">
        <v>0</v>
      </c>
      <c r="R45" s="48">
        <v>214.084189325919</v>
      </c>
      <c r="S45" s="48">
        <v>20.7454073875329</v>
      </c>
      <c r="T45" s="48">
        <v>0</v>
      </c>
      <c r="U45" s="48">
        <v>908.60688224096498</v>
      </c>
      <c r="V45" s="48">
        <v>36.671227491123197</v>
      </c>
      <c r="W45" s="48">
        <v>0</v>
      </c>
      <c r="X45" s="48">
        <v>0</v>
      </c>
      <c r="Y45" s="48">
        <v>0</v>
      </c>
      <c r="Z45" s="48">
        <v>6.8949298377029899</v>
      </c>
      <c r="AA45" s="48">
        <v>0.884293287110407</v>
      </c>
      <c r="AB45" s="48">
        <v>75.141800777331397</v>
      </c>
      <c r="AC45" s="48">
        <v>0</v>
      </c>
      <c r="AD45" s="48">
        <v>0</v>
      </c>
      <c r="AE45" s="48">
        <v>0</v>
      </c>
      <c r="AF45" s="48">
        <v>678.04974593082204</v>
      </c>
      <c r="AG45" s="48">
        <v>0</v>
      </c>
      <c r="AH45" s="48">
        <v>0</v>
      </c>
      <c r="AI45" s="48">
        <v>487.141399380086</v>
      </c>
      <c r="AJ45" s="48">
        <v>0</v>
      </c>
      <c r="AK45" s="48">
        <v>22.2884640338666</v>
      </c>
      <c r="AL45" s="48">
        <v>0</v>
      </c>
      <c r="AM45" s="48">
        <v>199.38019401154901</v>
      </c>
      <c r="AN45" s="48">
        <v>107449.61713130699</v>
      </c>
      <c r="AO45" s="48">
        <v>700.89801148845504</v>
      </c>
      <c r="AP45" s="48">
        <v>180.49814186845401</v>
      </c>
      <c r="AQ45" s="48">
        <v>51.801900075361097</v>
      </c>
      <c r="AR45" s="48">
        <v>86.984138055742093</v>
      </c>
      <c r="AS45" s="48">
        <v>1024.45084950664</v>
      </c>
      <c r="AT45" s="48">
        <v>46.105655156200001</v>
      </c>
      <c r="AU45" s="48">
        <v>0</v>
      </c>
      <c r="AV45" s="48">
        <v>437.90444286376197</v>
      </c>
      <c r="AW45" s="48">
        <v>1389.9981074478001</v>
      </c>
      <c r="AX45" s="48">
        <v>44.887571323047602</v>
      </c>
      <c r="AY45" s="48">
        <v>82.262317918402303</v>
      </c>
      <c r="AZ45" s="48">
        <v>208.84647631225599</v>
      </c>
      <c r="BA45" s="48">
        <v>2.6436983226066699</v>
      </c>
      <c r="BB45" s="48">
        <v>42.005240612656799</v>
      </c>
      <c r="BC45" s="48">
        <v>0</v>
      </c>
      <c r="BD45" s="48">
        <v>75.339960646975598</v>
      </c>
      <c r="BE45" s="48">
        <v>77062.277677250793</v>
      </c>
      <c r="BF45" s="48">
        <v>289.74291533693997</v>
      </c>
      <c r="BG45" s="48">
        <v>0</v>
      </c>
      <c r="BH45" s="48">
        <v>0</v>
      </c>
      <c r="BI45" s="48">
        <v>248360.124207644</v>
      </c>
      <c r="BJ45" s="48">
        <v>12973.535147958901</v>
      </c>
      <c r="BK45" s="48">
        <v>2920.6598899362298</v>
      </c>
      <c r="BL45" s="48">
        <v>0</v>
      </c>
      <c r="BM45" s="48">
        <v>0</v>
      </c>
      <c r="BN45" s="48">
        <v>134.543778380432</v>
      </c>
      <c r="BO45" s="48">
        <v>40.334473680784399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9079.46686820986</v>
      </c>
      <c r="BV45" s="48">
        <v>458.35277648140601</v>
      </c>
      <c r="BW45" s="48">
        <v>4049.0000238849202</v>
      </c>
      <c r="BX45" s="48">
        <v>1483.5420772257501</v>
      </c>
      <c r="BY45" s="48">
        <v>2982.1491851831602</v>
      </c>
      <c r="BZ45" s="48">
        <v>2261.41181871974</v>
      </c>
      <c r="CA45" s="55">
        <v>0</v>
      </c>
      <c r="CB45" s="83">
        <v>489417</v>
      </c>
      <c r="CC45" s="51">
        <v>26510</v>
      </c>
      <c r="CD45" s="48">
        <v>0</v>
      </c>
      <c r="CE45" s="48">
        <v>0</v>
      </c>
      <c r="CF45" s="48">
        <v>0</v>
      </c>
      <c r="CG45" s="48">
        <v>3100</v>
      </c>
      <c r="CH45" s="82">
        <v>468245</v>
      </c>
      <c r="CI45" s="93">
        <v>987272</v>
      </c>
      <c r="CJ45" s="73"/>
      <c r="CK45" s="355">
        <v>0</v>
      </c>
      <c r="CL45" s="355">
        <v>0</v>
      </c>
      <c r="CM45" s="356">
        <v>0</v>
      </c>
      <c r="CN45" s="356">
        <v>0</v>
      </c>
      <c r="CO45" s="356">
        <v>0</v>
      </c>
      <c r="CP45" s="356">
        <v>0</v>
      </c>
    </row>
    <row r="46" spans="1:94" ht="19.5" x14ac:dyDescent="0.25">
      <c r="A46" s="30" t="s">
        <v>615</v>
      </c>
      <c r="B46" s="42" t="s">
        <v>37</v>
      </c>
      <c r="C46" s="43" t="s">
        <v>148</v>
      </c>
      <c r="D46" s="51">
        <v>708.27302909891</v>
      </c>
      <c r="E46" s="48">
        <v>14.069684635866301</v>
      </c>
      <c r="F46" s="48">
        <v>5989.8074365708399</v>
      </c>
      <c r="G46" s="48">
        <v>446.57413214181599</v>
      </c>
      <c r="H46" s="48">
        <v>153919.25599879801</v>
      </c>
      <c r="I46" s="48">
        <v>122323.943691978</v>
      </c>
      <c r="J46" s="48">
        <v>11.2278426218099</v>
      </c>
      <c r="K46" s="48">
        <v>1843.17610714281</v>
      </c>
      <c r="L46" s="48">
        <v>625.34435235348099</v>
      </c>
      <c r="M46" s="48">
        <v>5035.9645706544597</v>
      </c>
      <c r="N46" s="48">
        <v>0</v>
      </c>
      <c r="O46" s="48">
        <v>5535.8990312031101</v>
      </c>
      <c r="P46" s="48">
        <v>69.364161834534897</v>
      </c>
      <c r="Q46" s="48">
        <v>0</v>
      </c>
      <c r="R46" s="48">
        <v>0</v>
      </c>
      <c r="S46" s="48">
        <v>0</v>
      </c>
      <c r="T46" s="48">
        <v>2810.9240535049298</v>
      </c>
      <c r="U46" s="48">
        <v>83301.928490952996</v>
      </c>
      <c r="V46" s="48">
        <v>5828.0378769035897</v>
      </c>
      <c r="W46" s="48">
        <v>1450.05789799541</v>
      </c>
      <c r="X46" s="48">
        <v>17770.104581314201</v>
      </c>
      <c r="Y46" s="48">
        <v>3167.8275894014901</v>
      </c>
      <c r="Z46" s="48">
        <v>784.73456016591194</v>
      </c>
      <c r="AA46" s="48">
        <v>243.910867786609</v>
      </c>
      <c r="AB46" s="48">
        <v>6148.0729085650901</v>
      </c>
      <c r="AC46" s="48">
        <v>1901.0181382511701</v>
      </c>
      <c r="AD46" s="48">
        <v>738.98473319515995</v>
      </c>
      <c r="AE46" s="48">
        <v>715.29141107260102</v>
      </c>
      <c r="AF46" s="48">
        <v>22725.555717707601</v>
      </c>
      <c r="AG46" s="48">
        <v>1092.38835167447</v>
      </c>
      <c r="AH46" s="48">
        <v>18624.564959654501</v>
      </c>
      <c r="AI46" s="48">
        <v>10335.828152467</v>
      </c>
      <c r="AJ46" s="48">
        <v>0</v>
      </c>
      <c r="AK46" s="48">
        <v>1631.7504964471</v>
      </c>
      <c r="AL46" s="48">
        <v>8203.5020631959305</v>
      </c>
      <c r="AM46" s="48">
        <v>2662.0627316589398</v>
      </c>
      <c r="AN46" s="48">
        <v>0</v>
      </c>
      <c r="AO46" s="48">
        <v>370183.22187057498</v>
      </c>
      <c r="AP46" s="48">
        <v>33312.960698422197</v>
      </c>
      <c r="AQ46" s="48">
        <v>105.057349480445</v>
      </c>
      <c r="AR46" s="48">
        <v>2047.87203962885</v>
      </c>
      <c r="AS46" s="48">
        <v>15837.2085116531</v>
      </c>
      <c r="AT46" s="48">
        <v>4101.73117745539</v>
      </c>
      <c r="AU46" s="48">
        <v>320.756983119756</v>
      </c>
      <c r="AV46" s="48">
        <v>11097.8972954375</v>
      </c>
      <c r="AW46" s="48">
        <v>6626.4255803099804</v>
      </c>
      <c r="AX46" s="48">
        <v>13068.282106903</v>
      </c>
      <c r="AY46" s="48">
        <v>217.06349570771101</v>
      </c>
      <c r="AZ46" s="48">
        <v>3313.5247436500099</v>
      </c>
      <c r="BA46" s="48">
        <v>804.25331527875596</v>
      </c>
      <c r="BB46" s="48">
        <v>2729.8671046561799</v>
      </c>
      <c r="BC46" s="48">
        <v>543.97147752579804</v>
      </c>
      <c r="BD46" s="48">
        <v>157.012594345477</v>
      </c>
      <c r="BE46" s="48">
        <v>1841.4581824300001</v>
      </c>
      <c r="BF46" s="48">
        <v>1537.3755676944099</v>
      </c>
      <c r="BG46" s="48">
        <v>0</v>
      </c>
      <c r="BH46" s="48">
        <v>404.29770534299797</v>
      </c>
      <c r="BI46" s="48">
        <v>241.132170985193</v>
      </c>
      <c r="BJ46" s="48">
        <v>389295.85545436997</v>
      </c>
      <c r="BK46" s="48">
        <v>8104.5707809395899</v>
      </c>
      <c r="BL46" s="48">
        <v>372.36912815804402</v>
      </c>
      <c r="BM46" s="48">
        <v>1060.56290967574</v>
      </c>
      <c r="BN46" s="48">
        <v>7446.6129221500096</v>
      </c>
      <c r="BO46" s="48">
        <v>2461.4803299811801</v>
      </c>
      <c r="BP46" s="48">
        <v>11162.940301299899</v>
      </c>
      <c r="BQ46" s="48">
        <v>0</v>
      </c>
      <c r="BR46" s="48">
        <v>9737.9055459101692</v>
      </c>
      <c r="BS46" s="48">
        <v>1650.58993516441</v>
      </c>
      <c r="BT46" s="48">
        <v>17156.7819268325</v>
      </c>
      <c r="BU46" s="48">
        <v>10364.592766575701</v>
      </c>
      <c r="BV46" s="48">
        <v>897.35927627360502</v>
      </c>
      <c r="BW46" s="48">
        <v>2644.01725282804</v>
      </c>
      <c r="BX46" s="48">
        <v>2082.1917471398301</v>
      </c>
      <c r="BY46" s="48">
        <v>4423.1458539475298</v>
      </c>
      <c r="BZ46" s="48">
        <v>41579.208277204001</v>
      </c>
      <c r="CA46" s="55">
        <v>0</v>
      </c>
      <c r="CB46" s="83">
        <v>1465591</v>
      </c>
      <c r="CC46" s="51">
        <v>372804</v>
      </c>
      <c r="CD46" s="48">
        <v>0</v>
      </c>
      <c r="CE46" s="48">
        <v>0</v>
      </c>
      <c r="CF46" s="48">
        <v>0</v>
      </c>
      <c r="CG46" s="48">
        <v>-28545</v>
      </c>
      <c r="CH46" s="82">
        <v>56287</v>
      </c>
      <c r="CI46" s="93">
        <v>1866137</v>
      </c>
      <c r="CJ46" s="73"/>
      <c r="CK46" s="355">
        <v>0</v>
      </c>
      <c r="CL46" s="355">
        <v>0</v>
      </c>
      <c r="CM46" s="356">
        <v>0</v>
      </c>
      <c r="CN46" s="356">
        <v>0</v>
      </c>
      <c r="CO46" s="356">
        <v>0</v>
      </c>
      <c r="CP46" s="356">
        <v>0</v>
      </c>
    </row>
    <row r="47" spans="1:94" ht="19.5" x14ac:dyDescent="0.25">
      <c r="A47" s="30" t="s">
        <v>744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673.42739664026396</v>
      </c>
      <c r="Q47" s="48">
        <v>9.0125744969980506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2101.2874194257301</v>
      </c>
      <c r="AF47" s="48">
        <v>4598.5245250445996</v>
      </c>
      <c r="AG47" s="48">
        <v>413.95180507539698</v>
      </c>
      <c r="AH47" s="48">
        <v>3042.26044690341</v>
      </c>
      <c r="AI47" s="48">
        <v>3364.9487767037199</v>
      </c>
      <c r="AJ47" s="48">
        <v>0</v>
      </c>
      <c r="AK47" s="48">
        <v>0</v>
      </c>
      <c r="AL47" s="48">
        <v>10831.667269810499</v>
      </c>
      <c r="AM47" s="48">
        <v>131.86093061896</v>
      </c>
      <c r="AN47" s="48">
        <v>0</v>
      </c>
      <c r="AO47" s="48">
        <v>26296.796318051001</v>
      </c>
      <c r="AP47" s="48">
        <v>51643.062015738797</v>
      </c>
      <c r="AQ47" s="48">
        <v>991.78431193511994</v>
      </c>
      <c r="AR47" s="48">
        <v>0</v>
      </c>
      <c r="AS47" s="48">
        <v>8881.6728527265695</v>
      </c>
      <c r="AT47" s="48">
        <v>4027.1299404950501</v>
      </c>
      <c r="AU47" s="48">
        <v>816.07519868078498</v>
      </c>
      <c r="AV47" s="48">
        <v>6830.32956087603</v>
      </c>
      <c r="AW47" s="48">
        <v>221.65607949134699</v>
      </c>
      <c r="AX47" s="48">
        <v>0</v>
      </c>
      <c r="AY47" s="48">
        <v>0</v>
      </c>
      <c r="AZ47" s="48">
        <v>3583.4252148303899</v>
      </c>
      <c r="BA47" s="48">
        <v>0</v>
      </c>
      <c r="BB47" s="48">
        <v>1210.29118299939</v>
      </c>
      <c r="BC47" s="48">
        <v>597.84755444111704</v>
      </c>
      <c r="BD47" s="48">
        <v>429.27129838976703</v>
      </c>
      <c r="BE47" s="48">
        <v>0</v>
      </c>
      <c r="BF47" s="48">
        <v>1873.4593312628799</v>
      </c>
      <c r="BG47" s="48">
        <v>564.60707936351196</v>
      </c>
      <c r="BH47" s="48">
        <v>5446.3968023625102</v>
      </c>
      <c r="BI47" s="48">
        <v>2891.77775888836</v>
      </c>
      <c r="BJ47" s="48">
        <v>116371.66436286501</v>
      </c>
      <c r="BK47" s="48">
        <v>0</v>
      </c>
      <c r="BL47" s="48">
        <v>2559.67841085904</v>
      </c>
      <c r="BM47" s="48">
        <v>4181.6216336756797</v>
      </c>
      <c r="BN47" s="48">
        <v>0</v>
      </c>
      <c r="BO47" s="48">
        <v>16270.620389318499</v>
      </c>
      <c r="BP47" s="48">
        <v>22768.484952146999</v>
      </c>
      <c r="BQ47" s="48">
        <v>4503.1844010394998</v>
      </c>
      <c r="BR47" s="48">
        <v>1471.1340816156501</v>
      </c>
      <c r="BS47" s="48">
        <v>10288.7582096386</v>
      </c>
      <c r="BT47" s="48">
        <v>126964.757097587</v>
      </c>
      <c r="BU47" s="48">
        <v>38225.811416460499</v>
      </c>
      <c r="BV47" s="48">
        <v>55183.995455879798</v>
      </c>
      <c r="BW47" s="48">
        <v>22049.172730743001</v>
      </c>
      <c r="BX47" s="48">
        <v>0</v>
      </c>
      <c r="BY47" s="48">
        <v>5449.6448539462299</v>
      </c>
      <c r="BZ47" s="48">
        <v>34258.948358972302</v>
      </c>
      <c r="CA47" s="55">
        <v>0</v>
      </c>
      <c r="CB47" s="83">
        <v>602020</v>
      </c>
      <c r="CC47" s="51">
        <v>168805</v>
      </c>
      <c r="CD47" s="48">
        <v>0</v>
      </c>
      <c r="CE47" s="48">
        <v>0</v>
      </c>
      <c r="CF47" s="48">
        <v>0</v>
      </c>
      <c r="CG47" s="48">
        <v>-47551</v>
      </c>
      <c r="CH47" s="82">
        <v>11790</v>
      </c>
      <c r="CI47" s="93">
        <v>735064</v>
      </c>
      <c r="CJ47" s="73"/>
      <c r="CK47" s="355">
        <v>0</v>
      </c>
      <c r="CL47" s="355">
        <v>0</v>
      </c>
      <c r="CM47" s="356">
        <v>0</v>
      </c>
      <c r="CN47" s="356">
        <v>0</v>
      </c>
      <c r="CO47" s="356">
        <v>0</v>
      </c>
      <c r="CP47" s="356">
        <v>0</v>
      </c>
    </row>
    <row r="48" spans="1:94" ht="19.5" x14ac:dyDescent="0.25">
      <c r="A48" s="30" t="s">
        <v>745</v>
      </c>
      <c r="B48" s="42" t="s">
        <v>39</v>
      </c>
      <c r="C48" s="43" t="s">
        <v>150</v>
      </c>
      <c r="D48" s="51">
        <v>398.76098916528599</v>
      </c>
      <c r="E48" s="48">
        <v>1873.8599813729099</v>
      </c>
      <c r="F48" s="48">
        <v>4667.7294878087196</v>
      </c>
      <c r="G48" s="48">
        <v>2533.9049397697099</v>
      </c>
      <c r="H48" s="48">
        <v>19396.590776827401</v>
      </c>
      <c r="I48" s="48">
        <v>159.04112819382399</v>
      </c>
      <c r="J48" s="48">
        <v>173.09576495385801</v>
      </c>
      <c r="K48" s="48">
        <v>293.15070004121799</v>
      </c>
      <c r="L48" s="48">
        <v>17748.849033191502</v>
      </c>
      <c r="M48" s="48">
        <v>4780.4546823524897</v>
      </c>
      <c r="N48" s="48">
        <v>600.69536700953699</v>
      </c>
      <c r="O48" s="48">
        <v>51020.684162518599</v>
      </c>
      <c r="P48" s="48">
        <v>0</v>
      </c>
      <c r="Q48" s="48">
        <v>19263.1340765514</v>
      </c>
      <c r="R48" s="48">
        <v>6115.6809524548798</v>
      </c>
      <c r="S48" s="48">
        <v>3745.1119397499201</v>
      </c>
      <c r="T48" s="48">
        <v>918.20907276144897</v>
      </c>
      <c r="U48" s="48">
        <v>3545.7989913545398</v>
      </c>
      <c r="V48" s="48">
        <v>400.03436498191098</v>
      </c>
      <c r="W48" s="48">
        <v>47.559516975705897</v>
      </c>
      <c r="X48" s="48">
        <v>2138.0776837818598</v>
      </c>
      <c r="Y48" s="48">
        <v>200.49155480474701</v>
      </c>
      <c r="Z48" s="48">
        <v>33.998825164078603</v>
      </c>
      <c r="AA48" s="48">
        <v>36.6659643392615</v>
      </c>
      <c r="AB48" s="48">
        <v>7.1048860627963899</v>
      </c>
      <c r="AC48" s="48">
        <v>255.83179444207201</v>
      </c>
      <c r="AD48" s="48">
        <v>465.045099456559</v>
      </c>
      <c r="AE48" s="48">
        <v>633.55743140861205</v>
      </c>
      <c r="AF48" s="48">
        <v>1013.52401893565</v>
      </c>
      <c r="AG48" s="48">
        <v>2284.4523357637499</v>
      </c>
      <c r="AH48" s="48">
        <v>3184.5861407038201</v>
      </c>
      <c r="AI48" s="48">
        <v>149.66181628943201</v>
      </c>
      <c r="AJ48" s="48">
        <v>0</v>
      </c>
      <c r="AK48" s="48">
        <v>7045.0272404717598</v>
      </c>
      <c r="AL48" s="48">
        <v>3173.8397319328601</v>
      </c>
      <c r="AM48" s="48">
        <v>668.77059384456197</v>
      </c>
      <c r="AN48" s="48">
        <v>736.33582261198296</v>
      </c>
      <c r="AO48" s="48">
        <v>1777.38945394959</v>
      </c>
      <c r="AP48" s="48">
        <v>160.473347891744</v>
      </c>
      <c r="AQ48" s="48">
        <v>94987.902945584196</v>
      </c>
      <c r="AR48" s="48">
        <v>196.26047011195399</v>
      </c>
      <c r="AS48" s="48">
        <v>2294.43135028907</v>
      </c>
      <c r="AT48" s="48">
        <v>311.19246374566501</v>
      </c>
      <c r="AU48" s="48">
        <v>872.66705426233398</v>
      </c>
      <c r="AV48" s="48">
        <v>1096.63916775027</v>
      </c>
      <c r="AW48" s="48">
        <v>40533.707383246598</v>
      </c>
      <c r="AX48" s="48">
        <v>22871.915409622801</v>
      </c>
      <c r="AY48" s="48">
        <v>2511.5976463924499</v>
      </c>
      <c r="AZ48" s="48">
        <v>40.800722869787499</v>
      </c>
      <c r="BA48" s="48">
        <v>866.67464763174098</v>
      </c>
      <c r="BB48" s="48">
        <v>3171.5864437171699</v>
      </c>
      <c r="BC48" s="48">
        <v>1310.72084314319</v>
      </c>
      <c r="BD48" s="48">
        <v>61.328251771977101</v>
      </c>
      <c r="BE48" s="48">
        <v>1319.3582339915299</v>
      </c>
      <c r="BF48" s="48">
        <v>5152.0592499408503</v>
      </c>
      <c r="BG48" s="48">
        <v>255246.20247484199</v>
      </c>
      <c r="BH48" s="48">
        <v>2426.1426015062898</v>
      </c>
      <c r="BI48" s="48">
        <v>9706.2337869790408</v>
      </c>
      <c r="BJ48" s="48">
        <v>393377.82592061401</v>
      </c>
      <c r="BK48" s="48">
        <v>1931921.3956903799</v>
      </c>
      <c r="BL48" s="48">
        <v>20166.881928744999</v>
      </c>
      <c r="BM48" s="48">
        <v>2467.47329841795</v>
      </c>
      <c r="BN48" s="48">
        <v>6912.4553561132097</v>
      </c>
      <c r="BO48" s="48">
        <v>291.535733418745</v>
      </c>
      <c r="BP48" s="48">
        <v>140.88658945242801</v>
      </c>
      <c r="BQ48" s="48">
        <v>114.553206824264</v>
      </c>
      <c r="BR48" s="48">
        <v>3.0623257193492202</v>
      </c>
      <c r="BS48" s="48">
        <v>6475.4691108543202</v>
      </c>
      <c r="BT48" s="48">
        <v>42078.430690481997</v>
      </c>
      <c r="BU48" s="48">
        <v>21303.7412828991</v>
      </c>
      <c r="BV48" s="48">
        <v>48370.032763135503</v>
      </c>
      <c r="BW48" s="48">
        <v>1276.75996465404</v>
      </c>
      <c r="BX48" s="48">
        <v>3087.1348423220702</v>
      </c>
      <c r="BY48" s="48">
        <v>11358.061676474001</v>
      </c>
      <c r="BZ48" s="48">
        <v>7460.6988022062496</v>
      </c>
      <c r="CA48" s="55">
        <v>0</v>
      </c>
      <c r="CB48" s="83">
        <v>3103431</v>
      </c>
      <c r="CC48" s="51">
        <v>703493</v>
      </c>
      <c r="CD48" s="48">
        <v>0</v>
      </c>
      <c r="CE48" s="48">
        <v>0</v>
      </c>
      <c r="CF48" s="48">
        <v>0</v>
      </c>
      <c r="CG48" s="48">
        <v>35579</v>
      </c>
      <c r="CH48" s="82">
        <v>1274508</v>
      </c>
      <c r="CI48" s="93">
        <v>5117011</v>
      </c>
      <c r="CJ48" s="73"/>
      <c r="CK48" s="355">
        <v>0</v>
      </c>
      <c r="CL48" s="355">
        <v>0</v>
      </c>
      <c r="CM48" s="356">
        <v>0</v>
      </c>
      <c r="CN48" s="356">
        <v>0</v>
      </c>
      <c r="CO48" s="356">
        <v>0</v>
      </c>
      <c r="CP48" s="356">
        <v>0</v>
      </c>
    </row>
    <row r="49" spans="1:94" ht="19.5" x14ac:dyDescent="0.25">
      <c r="A49" s="30" t="s">
        <v>619</v>
      </c>
      <c r="B49" s="42" t="s">
        <v>40</v>
      </c>
      <c r="C49" s="43" t="s">
        <v>151</v>
      </c>
      <c r="D49" s="51">
        <v>13994.6868644936</v>
      </c>
      <c r="E49" s="48">
        <v>9389.5630938646009</v>
      </c>
      <c r="F49" s="48">
        <v>6719.4825107325796</v>
      </c>
      <c r="G49" s="48">
        <v>7901.0819985721801</v>
      </c>
      <c r="H49" s="48">
        <v>98823.564603753504</v>
      </c>
      <c r="I49" s="48">
        <v>28344.695499816899</v>
      </c>
      <c r="J49" s="48">
        <v>2224.1042352372901</v>
      </c>
      <c r="K49" s="48">
        <v>10930.9654530763</v>
      </c>
      <c r="L49" s="48">
        <v>17017.310164392598</v>
      </c>
      <c r="M49" s="48">
        <v>1748.58511645976</v>
      </c>
      <c r="N49" s="48">
        <v>5764.0602566138396</v>
      </c>
      <c r="O49" s="48">
        <v>4520.8982602858196</v>
      </c>
      <c r="P49" s="48">
        <v>11.1759132019008</v>
      </c>
      <c r="Q49" s="48">
        <v>0</v>
      </c>
      <c r="R49" s="48">
        <v>580.19899673136001</v>
      </c>
      <c r="S49" s="48">
        <v>786.00014663149898</v>
      </c>
      <c r="T49" s="48">
        <v>512.45682535041999</v>
      </c>
      <c r="U49" s="48">
        <v>2487.70318592278</v>
      </c>
      <c r="V49" s="48">
        <v>371.24254461484401</v>
      </c>
      <c r="W49" s="48">
        <v>171.395718495138</v>
      </c>
      <c r="X49" s="48">
        <v>1286.2973667749</v>
      </c>
      <c r="Y49" s="48">
        <v>35.026740931145198</v>
      </c>
      <c r="Z49" s="48">
        <v>150.51597253574201</v>
      </c>
      <c r="AA49" s="48">
        <v>71.685350769259202</v>
      </c>
      <c r="AB49" s="48">
        <v>36.9177897635644</v>
      </c>
      <c r="AC49" s="48">
        <v>190.33499674798401</v>
      </c>
      <c r="AD49" s="48">
        <v>0</v>
      </c>
      <c r="AE49" s="48">
        <v>0</v>
      </c>
      <c r="AF49" s="48">
        <v>248.637891218954</v>
      </c>
      <c r="AG49" s="48">
        <v>243.378178992388</v>
      </c>
      <c r="AH49" s="48">
        <v>17865.897229589998</v>
      </c>
      <c r="AI49" s="48">
        <v>3476.4404751492002</v>
      </c>
      <c r="AJ49" s="48">
        <v>0</v>
      </c>
      <c r="AK49" s="48">
        <v>6892.6792181812998</v>
      </c>
      <c r="AL49" s="48">
        <v>3184.7907158534399</v>
      </c>
      <c r="AM49" s="48">
        <v>5715.9667513350696</v>
      </c>
      <c r="AN49" s="48">
        <v>23128.6918099123</v>
      </c>
      <c r="AO49" s="48">
        <v>1624.2892397248299</v>
      </c>
      <c r="AP49" s="48">
        <v>49.791120783416702</v>
      </c>
      <c r="AQ49" s="48">
        <v>17.193712618308901</v>
      </c>
      <c r="AR49" s="48">
        <v>7240.6219542764402</v>
      </c>
      <c r="AS49" s="48">
        <v>71573.555582807196</v>
      </c>
      <c r="AT49" s="48">
        <v>57230.501020217198</v>
      </c>
      <c r="AU49" s="48">
        <v>2279.8926886813201</v>
      </c>
      <c r="AV49" s="48">
        <v>23574.646096388598</v>
      </c>
      <c r="AW49" s="48">
        <v>6853.6596853564497</v>
      </c>
      <c r="AX49" s="48">
        <v>1623.9979643097099</v>
      </c>
      <c r="AY49" s="48">
        <v>859.84230346624804</v>
      </c>
      <c r="AZ49" s="48">
        <v>911.42029025751106</v>
      </c>
      <c r="BA49" s="48">
        <v>151.221546715096</v>
      </c>
      <c r="BB49" s="48">
        <v>5802.6225298081999</v>
      </c>
      <c r="BC49" s="48">
        <v>566.85304780565502</v>
      </c>
      <c r="BD49" s="48">
        <v>2409.3757043083701</v>
      </c>
      <c r="BE49" s="48">
        <v>4904.5065243726203</v>
      </c>
      <c r="BF49" s="48">
        <v>996.76692343503203</v>
      </c>
      <c r="BG49" s="48">
        <v>112.68074382465601</v>
      </c>
      <c r="BH49" s="48">
        <v>28551.110660570801</v>
      </c>
      <c r="BI49" s="48">
        <v>693.06248445133394</v>
      </c>
      <c r="BJ49" s="48">
        <v>20.0214460728095</v>
      </c>
      <c r="BK49" s="48">
        <v>5335.6124579862199</v>
      </c>
      <c r="BL49" s="48">
        <v>0</v>
      </c>
      <c r="BM49" s="48">
        <v>0</v>
      </c>
      <c r="BN49" s="48">
        <v>331.18516741242502</v>
      </c>
      <c r="BO49" s="48">
        <v>47.307861066023101</v>
      </c>
      <c r="BP49" s="48">
        <v>0</v>
      </c>
      <c r="BQ49" s="48">
        <v>0</v>
      </c>
      <c r="BR49" s="48">
        <v>0</v>
      </c>
      <c r="BS49" s="48">
        <v>0</v>
      </c>
      <c r="BT49" s="48">
        <v>6029.2300639487203</v>
      </c>
      <c r="BU49" s="48">
        <v>4246.5853220939898</v>
      </c>
      <c r="BV49" s="48">
        <v>40.136140504704599</v>
      </c>
      <c r="BW49" s="48">
        <v>1042.9811030224701</v>
      </c>
      <c r="BX49" s="48">
        <v>73831.762741646904</v>
      </c>
      <c r="BY49" s="48">
        <v>16717.0189412412</v>
      </c>
      <c r="BZ49" s="48">
        <v>473.11505482334002</v>
      </c>
      <c r="CA49" s="55">
        <v>0</v>
      </c>
      <c r="CB49" s="83">
        <v>600969</v>
      </c>
      <c r="CC49" s="51">
        <v>28903</v>
      </c>
      <c r="CD49" s="48">
        <v>0</v>
      </c>
      <c r="CE49" s="48">
        <v>0</v>
      </c>
      <c r="CF49" s="48">
        <v>0</v>
      </c>
      <c r="CG49" s="48">
        <v>-75066</v>
      </c>
      <c r="CH49" s="82">
        <v>91716</v>
      </c>
      <c r="CI49" s="93">
        <v>646522</v>
      </c>
      <c r="CJ49" s="73"/>
      <c r="CK49" s="355">
        <v>0</v>
      </c>
      <c r="CL49" s="355">
        <v>0</v>
      </c>
      <c r="CM49" s="356">
        <v>0</v>
      </c>
      <c r="CN49" s="356">
        <v>0</v>
      </c>
      <c r="CO49" s="356">
        <v>0</v>
      </c>
      <c r="CP49" s="356">
        <v>0</v>
      </c>
    </row>
    <row r="50" spans="1:94" ht="19.5" x14ac:dyDescent="0.25">
      <c r="A50" s="30" t="s">
        <v>746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513.51577032350997</v>
      </c>
      <c r="J50" s="48">
        <v>0</v>
      </c>
      <c r="K50" s="48">
        <v>0</v>
      </c>
      <c r="L50" s="48">
        <v>0</v>
      </c>
      <c r="M50" s="48">
        <v>1196.8328237241601</v>
      </c>
      <c r="N50" s="48">
        <v>0</v>
      </c>
      <c r="O50" s="48">
        <v>1765.4722076084699</v>
      </c>
      <c r="P50" s="48">
        <v>24313.734150012398</v>
      </c>
      <c r="Q50" s="48">
        <v>2077.3670770997701</v>
      </c>
      <c r="R50" s="48">
        <v>5484.7241222290604</v>
      </c>
      <c r="S50" s="48">
        <v>558.37831842789103</v>
      </c>
      <c r="T50" s="48">
        <v>689.65107561137904</v>
      </c>
      <c r="U50" s="48">
        <v>5780.6535593257904</v>
      </c>
      <c r="V50" s="48">
        <v>371.91782529445902</v>
      </c>
      <c r="W50" s="48">
        <v>769.80224310576898</v>
      </c>
      <c r="X50" s="48">
        <v>1511.6646537300201</v>
      </c>
      <c r="Y50" s="48">
        <v>303.19868245919702</v>
      </c>
      <c r="Z50" s="48">
        <v>28.511301484123202</v>
      </c>
      <c r="AA50" s="48">
        <v>3.2115315119282299</v>
      </c>
      <c r="AB50" s="48">
        <v>9.8128000753670008</v>
      </c>
      <c r="AC50" s="48">
        <v>32.286786201988903</v>
      </c>
      <c r="AD50" s="48">
        <v>54.803763243546697</v>
      </c>
      <c r="AE50" s="48">
        <v>1542.9206367397901</v>
      </c>
      <c r="AF50" s="48">
        <v>415.63157981569702</v>
      </c>
      <c r="AG50" s="48">
        <v>104.047101900757</v>
      </c>
      <c r="AH50" s="48">
        <v>984.471076332753</v>
      </c>
      <c r="AI50" s="48">
        <v>1255.6977890130399</v>
      </c>
      <c r="AJ50" s="48">
        <v>0</v>
      </c>
      <c r="AK50" s="48">
        <v>4227.6539184793601</v>
      </c>
      <c r="AL50" s="48">
        <v>4861.8562820057596</v>
      </c>
      <c r="AM50" s="48">
        <v>156.639730580746</v>
      </c>
      <c r="AN50" s="48">
        <v>192.35297119576899</v>
      </c>
      <c r="AO50" s="48">
        <v>10306.9240532276</v>
      </c>
      <c r="AP50" s="48">
        <v>3850.3937218040401</v>
      </c>
      <c r="AQ50" s="48">
        <v>35576.1133787215</v>
      </c>
      <c r="AR50" s="48">
        <v>3197.7950970342199</v>
      </c>
      <c r="AS50" s="48">
        <v>69655.424262975896</v>
      </c>
      <c r="AT50" s="48">
        <v>598.13917264360896</v>
      </c>
      <c r="AU50" s="48">
        <v>235.04902892779799</v>
      </c>
      <c r="AV50" s="48">
        <v>19494.654067552699</v>
      </c>
      <c r="AW50" s="48">
        <v>4897.3079573865798</v>
      </c>
      <c r="AX50" s="48">
        <v>6469.8829347481696</v>
      </c>
      <c r="AY50" s="48">
        <v>462.07190341343602</v>
      </c>
      <c r="AZ50" s="48">
        <v>25741.876650568898</v>
      </c>
      <c r="BA50" s="48">
        <v>79.100717782506706</v>
      </c>
      <c r="BB50" s="48">
        <v>8778.8394617269496</v>
      </c>
      <c r="BC50" s="48">
        <v>1101.59798434812</v>
      </c>
      <c r="BD50" s="48">
        <v>934.67811079230205</v>
      </c>
      <c r="BE50" s="48">
        <v>7101.83004218312</v>
      </c>
      <c r="BF50" s="48">
        <v>2751.3159177054099</v>
      </c>
      <c r="BG50" s="48">
        <v>485.46260466488599</v>
      </c>
      <c r="BH50" s="48">
        <v>3236.7584399717198</v>
      </c>
      <c r="BI50" s="48">
        <v>57933.209349686702</v>
      </c>
      <c r="BJ50" s="48">
        <v>42977.0122540948</v>
      </c>
      <c r="BK50" s="48">
        <v>14200.5024198712</v>
      </c>
      <c r="BL50" s="48">
        <v>2388.73680205243</v>
      </c>
      <c r="BM50" s="48">
        <v>7591.1311898271197</v>
      </c>
      <c r="BN50" s="48">
        <v>12317.295858556001</v>
      </c>
      <c r="BO50" s="48">
        <v>2461.7723085880698</v>
      </c>
      <c r="BP50" s="48">
        <v>381.78066834383702</v>
      </c>
      <c r="BQ50" s="48">
        <v>7.46892884939796</v>
      </c>
      <c r="BR50" s="48">
        <v>376.05420410291202</v>
      </c>
      <c r="BS50" s="48">
        <v>0</v>
      </c>
      <c r="BT50" s="48">
        <v>47332.129047243099</v>
      </c>
      <c r="BU50" s="48">
        <v>2223.6333644667102</v>
      </c>
      <c r="BV50" s="48">
        <v>2608.7281769121601</v>
      </c>
      <c r="BW50" s="48">
        <v>1620.19083223251</v>
      </c>
      <c r="BX50" s="48">
        <v>2848.81961535651</v>
      </c>
      <c r="BY50" s="48">
        <v>4570.9526317567097</v>
      </c>
      <c r="BZ50" s="48">
        <v>13558.5570623481</v>
      </c>
      <c r="CA50" s="55">
        <v>0</v>
      </c>
      <c r="CB50" s="83">
        <v>479560</v>
      </c>
      <c r="CC50" s="51">
        <v>662745</v>
      </c>
      <c r="CD50" s="48">
        <v>0</v>
      </c>
      <c r="CE50" s="48">
        <v>0</v>
      </c>
      <c r="CF50" s="48">
        <v>0</v>
      </c>
      <c r="CG50" s="48">
        <v>30097</v>
      </c>
      <c r="CH50" s="82">
        <v>78519</v>
      </c>
      <c r="CI50" s="93">
        <v>1250921</v>
      </c>
      <c r="CJ50" s="73"/>
      <c r="CK50" s="355">
        <v>0</v>
      </c>
      <c r="CL50" s="355">
        <v>0</v>
      </c>
      <c r="CM50" s="356">
        <v>0</v>
      </c>
      <c r="CN50" s="356">
        <v>0</v>
      </c>
      <c r="CO50" s="356">
        <v>0</v>
      </c>
      <c r="CP50" s="356">
        <v>0</v>
      </c>
    </row>
    <row r="51" spans="1:94" ht="19.5" x14ac:dyDescent="0.25">
      <c r="A51" s="30" t="s">
        <v>747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9823.5348238539409</v>
      </c>
      <c r="N51" s="48">
        <v>0</v>
      </c>
      <c r="O51" s="48">
        <v>678.95523173787603</v>
      </c>
      <c r="P51" s="48">
        <v>0</v>
      </c>
      <c r="Q51" s="48">
        <v>0</v>
      </c>
      <c r="R51" s="48">
        <v>0</v>
      </c>
      <c r="S51" s="48">
        <v>0</v>
      </c>
      <c r="T51" s="48">
        <v>1603.4396228600301</v>
      </c>
      <c r="U51" s="48">
        <v>442.11038345722199</v>
      </c>
      <c r="V51" s="48">
        <v>157.89656552043601</v>
      </c>
      <c r="W51" s="48">
        <v>32.368795931689398</v>
      </c>
      <c r="X51" s="48">
        <v>616.58608835730399</v>
      </c>
      <c r="Y51" s="48">
        <v>120.79087262313401</v>
      </c>
      <c r="Z51" s="48">
        <v>86.053628208637804</v>
      </c>
      <c r="AA51" s="48">
        <v>0</v>
      </c>
      <c r="AB51" s="48">
        <v>219.476226073406</v>
      </c>
      <c r="AC51" s="48">
        <v>0</v>
      </c>
      <c r="AD51" s="48">
        <v>27.631898966076399</v>
      </c>
      <c r="AE51" s="48">
        <v>1055.53854050412</v>
      </c>
      <c r="AF51" s="48">
        <v>0</v>
      </c>
      <c r="AG51" s="48">
        <v>26.842416138474199</v>
      </c>
      <c r="AH51" s="48">
        <v>0.78948282760218202</v>
      </c>
      <c r="AI51" s="48">
        <v>207.633983659374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63.158626208174503</v>
      </c>
      <c r="AS51" s="48">
        <v>847.90455684474296</v>
      </c>
      <c r="AT51" s="48">
        <v>28344.801959401098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78.948282760218106</v>
      </c>
      <c r="BI51" s="48">
        <v>0</v>
      </c>
      <c r="BJ51" s="48">
        <v>0</v>
      </c>
      <c r="BK51" s="48">
        <v>263.68726441912901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4282.9443397418299</v>
      </c>
      <c r="BV51" s="48">
        <v>85.264145381035604</v>
      </c>
      <c r="BW51" s="48">
        <v>1460.5432310640399</v>
      </c>
      <c r="BX51" s="48">
        <v>234800.08775716499</v>
      </c>
      <c r="BY51" s="48">
        <v>13213.5740855777</v>
      </c>
      <c r="BZ51" s="48">
        <v>1393.4371907178499</v>
      </c>
      <c r="CA51" s="55">
        <v>0</v>
      </c>
      <c r="CB51" s="83">
        <v>299934</v>
      </c>
      <c r="CC51" s="51">
        <v>280133</v>
      </c>
      <c r="CD51" s="48">
        <v>0</v>
      </c>
      <c r="CE51" s="48">
        <v>0</v>
      </c>
      <c r="CF51" s="48">
        <v>0</v>
      </c>
      <c r="CG51" s="48">
        <v>-43428</v>
      </c>
      <c r="CH51" s="82">
        <v>36136</v>
      </c>
      <c r="CI51" s="93">
        <v>572775</v>
      </c>
      <c r="CJ51" s="73"/>
      <c r="CK51" s="355">
        <v>0</v>
      </c>
      <c r="CL51" s="355">
        <v>0</v>
      </c>
      <c r="CM51" s="356">
        <v>0</v>
      </c>
      <c r="CN51" s="356">
        <v>0</v>
      </c>
      <c r="CO51" s="356">
        <v>0</v>
      </c>
      <c r="CP51" s="356">
        <v>0</v>
      </c>
    </row>
    <row r="52" spans="1:94" ht="19.5" x14ac:dyDescent="0.25">
      <c r="A52" s="30" t="s">
        <v>748</v>
      </c>
      <c r="B52" s="42" t="s">
        <v>43</v>
      </c>
      <c r="C52" s="43" t="s">
        <v>154</v>
      </c>
      <c r="D52" s="51">
        <v>23.173551176566999</v>
      </c>
      <c r="E52" s="48">
        <v>6.5251503431705604</v>
      </c>
      <c r="F52" s="48">
        <v>130.38898802754699</v>
      </c>
      <c r="G52" s="48">
        <v>28.9721997146153</v>
      </c>
      <c r="H52" s="48">
        <v>369.13428776527502</v>
      </c>
      <c r="I52" s="48">
        <v>0</v>
      </c>
      <c r="J52" s="48">
        <v>32.918495881381297</v>
      </c>
      <c r="K52" s="48">
        <v>25.467657828327201</v>
      </c>
      <c r="L52" s="48">
        <v>0</v>
      </c>
      <c r="M52" s="48">
        <v>30.556415672453301</v>
      </c>
      <c r="N52" s="48">
        <v>0</v>
      </c>
      <c r="O52" s="48">
        <v>38.9160250703721</v>
      </c>
      <c r="P52" s="48">
        <v>611.06511279423501</v>
      </c>
      <c r="Q52" s="48">
        <v>0</v>
      </c>
      <c r="R52" s="48">
        <v>282.257674450021</v>
      </c>
      <c r="S52" s="48">
        <v>26.335542852311399</v>
      </c>
      <c r="T52" s="48">
        <v>0</v>
      </c>
      <c r="U52" s="48">
        <v>49.155021423569004</v>
      </c>
      <c r="V52" s="48">
        <v>166.29866608026299</v>
      </c>
      <c r="W52" s="48">
        <v>2.2629101555868201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3.8973574736319501</v>
      </c>
      <c r="AI52" s="48">
        <v>0</v>
      </c>
      <c r="AJ52" s="48">
        <v>0</v>
      </c>
      <c r="AK52" s="48">
        <v>31.682636271356099</v>
      </c>
      <c r="AL52" s="48">
        <v>0</v>
      </c>
      <c r="AM52" s="48">
        <v>900.37307855838196</v>
      </c>
      <c r="AN52" s="48">
        <v>351.93451133402198</v>
      </c>
      <c r="AO52" s="48">
        <v>299.11133576266502</v>
      </c>
      <c r="AP52" s="48">
        <v>4.5273602602859304</v>
      </c>
      <c r="AQ52" s="48">
        <v>896.63087225647496</v>
      </c>
      <c r="AR52" s="48">
        <v>0</v>
      </c>
      <c r="AS52" s="48">
        <v>7222.0268821846503</v>
      </c>
      <c r="AT52" s="48">
        <v>29.909783455447801</v>
      </c>
      <c r="AU52" s="48">
        <v>2815.0866720640902</v>
      </c>
      <c r="AV52" s="48">
        <v>1436.96305289459</v>
      </c>
      <c r="AW52" s="48">
        <v>63.973677228151502</v>
      </c>
      <c r="AX52" s="48">
        <v>0</v>
      </c>
      <c r="AY52" s="48">
        <v>111.255293919091</v>
      </c>
      <c r="AZ52" s="48">
        <v>14.775182777478999</v>
      </c>
      <c r="BA52" s="48">
        <v>114.974303114859</v>
      </c>
      <c r="BB52" s="48">
        <v>779.33282293245304</v>
      </c>
      <c r="BC52" s="48">
        <v>698.55451262541999</v>
      </c>
      <c r="BD52" s="48">
        <v>4777.4785637314999</v>
      </c>
      <c r="BE52" s="48">
        <v>0</v>
      </c>
      <c r="BF52" s="48">
        <v>0</v>
      </c>
      <c r="BG52" s="48">
        <v>415.76069291348603</v>
      </c>
      <c r="BH52" s="48">
        <v>2084.53058894475</v>
      </c>
      <c r="BI52" s="48">
        <v>1846.42587558687</v>
      </c>
      <c r="BJ52" s="48">
        <v>41037.366884442803</v>
      </c>
      <c r="BK52" s="48">
        <v>33643.1123872682</v>
      </c>
      <c r="BL52" s="48">
        <v>7.9182393475528103</v>
      </c>
      <c r="BM52" s="48">
        <v>0</v>
      </c>
      <c r="BN52" s="48">
        <v>0</v>
      </c>
      <c r="BO52" s="48">
        <v>32.3019312157084</v>
      </c>
      <c r="BP52" s="48">
        <v>0</v>
      </c>
      <c r="BQ52" s="48">
        <v>0</v>
      </c>
      <c r="BR52" s="48">
        <v>0</v>
      </c>
      <c r="BS52" s="48">
        <v>0</v>
      </c>
      <c r="BT52" s="48">
        <v>481.67289672449499</v>
      </c>
      <c r="BU52" s="48">
        <v>67.054094278651306</v>
      </c>
      <c r="BV52" s="48">
        <v>0</v>
      </c>
      <c r="BW52" s="48">
        <v>23.048022279052599</v>
      </c>
      <c r="BX52" s="48">
        <v>0</v>
      </c>
      <c r="BY52" s="48">
        <v>6581.8927889182096</v>
      </c>
      <c r="BZ52" s="48">
        <v>0</v>
      </c>
      <c r="CA52" s="55">
        <v>0</v>
      </c>
      <c r="CB52" s="83">
        <v>108597</v>
      </c>
      <c r="CC52" s="51">
        <v>43366</v>
      </c>
      <c r="CD52" s="48">
        <v>0</v>
      </c>
      <c r="CE52" s="48">
        <v>0</v>
      </c>
      <c r="CF52" s="48">
        <v>0</v>
      </c>
      <c r="CG52" s="48">
        <v>8009</v>
      </c>
      <c r="CH52" s="82">
        <v>67731</v>
      </c>
      <c r="CI52" s="93">
        <v>227703</v>
      </c>
      <c r="CJ52" s="73"/>
      <c r="CK52" s="355">
        <v>0</v>
      </c>
      <c r="CL52" s="355">
        <v>0</v>
      </c>
      <c r="CM52" s="356">
        <v>0</v>
      </c>
      <c r="CN52" s="356">
        <v>0</v>
      </c>
      <c r="CO52" s="356">
        <v>0</v>
      </c>
      <c r="CP52" s="356">
        <v>0</v>
      </c>
    </row>
    <row r="53" spans="1:94" ht="19.5" x14ac:dyDescent="0.25">
      <c r="A53" s="30" t="s">
        <v>749</v>
      </c>
      <c r="B53" s="42" t="s">
        <v>44</v>
      </c>
      <c r="C53" s="43" t="s">
        <v>155</v>
      </c>
      <c r="D53" s="51">
        <v>11262.8903183044</v>
      </c>
      <c r="E53" s="48">
        <v>4088.3957025612799</v>
      </c>
      <c r="F53" s="48">
        <v>12934.8709926838</v>
      </c>
      <c r="G53" s="48">
        <v>1976.4397244490301</v>
      </c>
      <c r="H53" s="48">
        <v>212566.43732383201</v>
      </c>
      <c r="I53" s="48">
        <v>60342.676917243902</v>
      </c>
      <c r="J53" s="48">
        <v>825.85091636675497</v>
      </c>
      <c r="K53" s="48">
        <v>4433.3017127741796</v>
      </c>
      <c r="L53" s="48">
        <v>5813.0240652494804</v>
      </c>
      <c r="M53" s="48">
        <v>5526.1708944092798</v>
      </c>
      <c r="N53" s="48">
        <v>259.95004333312801</v>
      </c>
      <c r="O53" s="48">
        <v>4711.61138723562</v>
      </c>
      <c r="P53" s="48">
        <v>8661.8544763458394</v>
      </c>
      <c r="Q53" s="48">
        <v>9.0782651372300496</v>
      </c>
      <c r="R53" s="48">
        <v>1369.95463806407</v>
      </c>
      <c r="S53" s="48">
        <v>126.052317226409</v>
      </c>
      <c r="T53" s="48">
        <v>10460.5369074277</v>
      </c>
      <c r="U53" s="48">
        <v>13870.8959131884</v>
      </c>
      <c r="V53" s="48">
        <v>910.32320556817604</v>
      </c>
      <c r="W53" s="48">
        <v>1830.8667378217101</v>
      </c>
      <c r="X53" s="48">
        <v>53490.330621769397</v>
      </c>
      <c r="Y53" s="48">
        <v>6183.9559480637399</v>
      </c>
      <c r="Z53" s="48">
        <v>1703.29097067049</v>
      </c>
      <c r="AA53" s="48">
        <v>819.175145929216</v>
      </c>
      <c r="AB53" s="48">
        <v>9242.5048983731704</v>
      </c>
      <c r="AC53" s="48">
        <v>4445.4172039084697</v>
      </c>
      <c r="AD53" s="48">
        <v>407.47479251196302</v>
      </c>
      <c r="AE53" s="48">
        <v>9961.32054522219</v>
      </c>
      <c r="AF53" s="48">
        <v>26352.195024533001</v>
      </c>
      <c r="AG53" s="48">
        <v>2063.46344222179</v>
      </c>
      <c r="AH53" s="48">
        <v>38808.516094849998</v>
      </c>
      <c r="AI53" s="48">
        <v>19109.451886085801</v>
      </c>
      <c r="AJ53" s="48">
        <v>0</v>
      </c>
      <c r="AK53" s="48">
        <v>6910.7260713791702</v>
      </c>
      <c r="AL53" s="48">
        <v>1025.49574125753</v>
      </c>
      <c r="AM53" s="48">
        <v>822.51860098355701</v>
      </c>
      <c r="AN53" s="48">
        <v>3915.8018910036299</v>
      </c>
      <c r="AO53" s="48">
        <v>11916.9461440996</v>
      </c>
      <c r="AP53" s="48">
        <v>2338.26809012589</v>
      </c>
      <c r="AQ53" s="48">
        <v>13309.1574928461</v>
      </c>
      <c r="AR53" s="48">
        <v>10822.416612093601</v>
      </c>
      <c r="AS53" s="48">
        <v>6757.3321275809003</v>
      </c>
      <c r="AT53" s="48">
        <v>4461.3200610948597</v>
      </c>
      <c r="AU53" s="48">
        <v>618.97352900356998</v>
      </c>
      <c r="AV53" s="48">
        <v>72984.506372141506</v>
      </c>
      <c r="AW53" s="48">
        <v>4312.06324886327</v>
      </c>
      <c r="AX53" s="48">
        <v>1004.20129860867</v>
      </c>
      <c r="AY53" s="48">
        <v>136.06343327594701</v>
      </c>
      <c r="AZ53" s="48">
        <v>9097.9527751354908</v>
      </c>
      <c r="BA53" s="48">
        <v>329.69995701922301</v>
      </c>
      <c r="BB53" s="48">
        <v>8795.7031682334</v>
      </c>
      <c r="BC53" s="48">
        <v>2418.1960277419198</v>
      </c>
      <c r="BD53" s="48">
        <v>1759.1649843519599</v>
      </c>
      <c r="BE53" s="48">
        <v>11916.4099390021</v>
      </c>
      <c r="BF53" s="48">
        <v>0</v>
      </c>
      <c r="BG53" s="48">
        <v>1010.53599959025</v>
      </c>
      <c r="BH53" s="48">
        <v>1918.70584524224</v>
      </c>
      <c r="BI53" s="48">
        <v>3991.2447145951801</v>
      </c>
      <c r="BJ53" s="48">
        <v>586812.66385123797</v>
      </c>
      <c r="BK53" s="48">
        <v>6993.3780789545999</v>
      </c>
      <c r="BL53" s="48">
        <v>1400.9169066741799</v>
      </c>
      <c r="BM53" s="48">
        <v>951.23243818825404</v>
      </c>
      <c r="BN53" s="48">
        <v>7811.1845536188002</v>
      </c>
      <c r="BO53" s="48">
        <v>0</v>
      </c>
      <c r="BP53" s="48">
        <v>2625.57415970786</v>
      </c>
      <c r="BQ53" s="48">
        <v>0</v>
      </c>
      <c r="BR53" s="48">
        <v>0</v>
      </c>
      <c r="BS53" s="48">
        <v>0</v>
      </c>
      <c r="BT53" s="48">
        <v>19836.930992813701</v>
      </c>
      <c r="BU53" s="48">
        <v>0</v>
      </c>
      <c r="BV53" s="48">
        <v>2100.2318389803199</v>
      </c>
      <c r="BW53" s="48">
        <v>0</v>
      </c>
      <c r="BX53" s="48">
        <v>2393.3505586513202</v>
      </c>
      <c r="BY53" s="48">
        <v>0</v>
      </c>
      <c r="BZ53" s="48">
        <v>5964.8534625416796</v>
      </c>
      <c r="CA53" s="55">
        <v>0</v>
      </c>
      <c r="CB53" s="83">
        <v>1354032</v>
      </c>
      <c r="CC53" s="51">
        <v>40820</v>
      </c>
      <c r="CD53" s="48">
        <v>0</v>
      </c>
      <c r="CE53" s="48">
        <v>0</v>
      </c>
      <c r="CF53" s="48">
        <v>0</v>
      </c>
      <c r="CG53" s="48">
        <v>25235</v>
      </c>
      <c r="CH53" s="82">
        <v>108514</v>
      </c>
      <c r="CI53" s="93">
        <v>1528601</v>
      </c>
      <c r="CJ53" s="73"/>
      <c r="CK53" s="355">
        <v>0</v>
      </c>
      <c r="CL53" s="355">
        <v>0</v>
      </c>
      <c r="CM53" s="356">
        <v>0</v>
      </c>
      <c r="CN53" s="356">
        <v>0</v>
      </c>
      <c r="CO53" s="356">
        <v>0</v>
      </c>
      <c r="CP53" s="356">
        <v>0</v>
      </c>
    </row>
    <row r="54" spans="1:94" ht="19.5" x14ac:dyDescent="0.25">
      <c r="A54" s="30" t="s">
        <v>750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92.354149952615799</v>
      </c>
      <c r="Q54" s="48">
        <v>0</v>
      </c>
      <c r="R54" s="48">
        <v>298.348970484066</v>
      </c>
      <c r="S54" s="48">
        <v>20.9052439770498</v>
      </c>
      <c r="T54" s="48">
        <v>0</v>
      </c>
      <c r="U54" s="48">
        <v>1379.84374748394</v>
      </c>
      <c r="V54" s="48">
        <v>0</v>
      </c>
      <c r="W54" s="48">
        <v>0</v>
      </c>
      <c r="X54" s="48">
        <v>472.40828838456201</v>
      </c>
      <c r="Y54" s="48">
        <v>0</v>
      </c>
      <c r="Z54" s="48">
        <v>0</v>
      </c>
      <c r="AA54" s="48">
        <v>0</v>
      </c>
      <c r="AB54" s="48">
        <v>7.2364172529798498</v>
      </c>
      <c r="AC54" s="48">
        <v>0</v>
      </c>
      <c r="AD54" s="48">
        <v>108.10372682049901</v>
      </c>
      <c r="AE54" s="48">
        <v>0</v>
      </c>
      <c r="AF54" s="48">
        <v>4971.13922796117</v>
      </c>
      <c r="AG54" s="48">
        <v>2328.70285468464</v>
      </c>
      <c r="AH54" s="48">
        <v>18919.4420549233</v>
      </c>
      <c r="AI54" s="48">
        <v>22649.3034266342</v>
      </c>
      <c r="AJ54" s="48">
        <v>0</v>
      </c>
      <c r="AK54" s="48">
        <v>0</v>
      </c>
      <c r="AL54" s="48">
        <v>0</v>
      </c>
      <c r="AM54" s="48">
        <v>0</v>
      </c>
      <c r="AN54" s="48">
        <v>640.114364936686</v>
      </c>
      <c r="AO54" s="48">
        <v>0</v>
      </c>
      <c r="AP54" s="48">
        <v>215.03180861646001</v>
      </c>
      <c r="AQ54" s="48">
        <v>129.10640886408001</v>
      </c>
      <c r="AR54" s="48">
        <v>240.14181792173099</v>
      </c>
      <c r="AS54" s="48">
        <v>348.51807918011798</v>
      </c>
      <c r="AT54" s="48">
        <v>257.852797622438</v>
      </c>
      <c r="AU54" s="48">
        <v>0</v>
      </c>
      <c r="AV54" s="48">
        <v>142.03758124050199</v>
      </c>
      <c r="AW54" s="48">
        <v>4469.7494082654803</v>
      </c>
      <c r="AX54" s="48">
        <v>1128.50057520566</v>
      </c>
      <c r="AY54" s="48">
        <v>0</v>
      </c>
      <c r="AZ54" s="48">
        <v>6725.2093706572396</v>
      </c>
      <c r="BA54" s="48">
        <v>213.762218176782</v>
      </c>
      <c r="BB54" s="48">
        <v>8187.4292373858698</v>
      </c>
      <c r="BC54" s="48">
        <v>216.34300508773001</v>
      </c>
      <c r="BD54" s="48">
        <v>4849.6500208341704</v>
      </c>
      <c r="BE54" s="48">
        <v>1644.4765020406801</v>
      </c>
      <c r="BF54" s="48">
        <v>98.026805204433401</v>
      </c>
      <c r="BG54" s="48">
        <v>493.26978873327403</v>
      </c>
      <c r="BH54" s="48">
        <v>244.28981808391501</v>
      </c>
      <c r="BI54" s="48">
        <v>177533.08316996001</v>
      </c>
      <c r="BJ54" s="48">
        <v>2359.4233294216501</v>
      </c>
      <c r="BK54" s="48">
        <v>6508.3613464748296</v>
      </c>
      <c r="BL54" s="48">
        <v>0</v>
      </c>
      <c r="BM54" s="48">
        <v>1067.24236203124</v>
      </c>
      <c r="BN54" s="48">
        <v>389.67317658893</v>
      </c>
      <c r="BO54" s="48">
        <v>236.12478749430301</v>
      </c>
      <c r="BP54" s="48">
        <v>0</v>
      </c>
      <c r="BQ54" s="48">
        <v>0</v>
      </c>
      <c r="BR54" s="48">
        <v>0</v>
      </c>
      <c r="BS54" s="48">
        <v>0</v>
      </c>
      <c r="BT54" s="48">
        <v>7287.2947039462597</v>
      </c>
      <c r="BU54" s="48">
        <v>0</v>
      </c>
      <c r="BV54" s="48">
        <v>1639.35508962519</v>
      </c>
      <c r="BW54" s="48">
        <v>0</v>
      </c>
      <c r="BX54" s="48">
        <v>1875.5378539830899</v>
      </c>
      <c r="BY54" s="48">
        <v>0</v>
      </c>
      <c r="BZ54" s="48">
        <v>2399.60646385778</v>
      </c>
      <c r="CA54" s="55">
        <v>0</v>
      </c>
      <c r="CB54" s="83">
        <v>282787</v>
      </c>
      <c r="CC54" s="51">
        <v>11370</v>
      </c>
      <c r="CD54" s="48">
        <v>0</v>
      </c>
      <c r="CE54" s="48">
        <v>0</v>
      </c>
      <c r="CF54" s="48">
        <v>0</v>
      </c>
      <c r="CG54" s="48">
        <v>11934</v>
      </c>
      <c r="CH54" s="82">
        <v>58653</v>
      </c>
      <c r="CI54" s="93">
        <v>364744</v>
      </c>
      <c r="CJ54" s="73"/>
      <c r="CK54" s="355">
        <v>0</v>
      </c>
      <c r="CL54" s="355">
        <v>0</v>
      </c>
      <c r="CM54" s="356">
        <v>0</v>
      </c>
      <c r="CN54" s="356">
        <v>0</v>
      </c>
      <c r="CO54" s="356">
        <v>0</v>
      </c>
      <c r="CP54" s="356">
        <v>0</v>
      </c>
    </row>
    <row r="55" spans="1:94" ht="19.5" x14ac:dyDescent="0.25">
      <c r="A55" s="30" t="s">
        <v>751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78.985035344310106</v>
      </c>
      <c r="Q55" s="48">
        <v>0.73817790041411402</v>
      </c>
      <c r="R55" s="48">
        <v>1876.4482228526799</v>
      </c>
      <c r="S55" s="48">
        <v>184.54447510352799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123.275709369157</v>
      </c>
      <c r="AR55" s="48">
        <v>0</v>
      </c>
      <c r="AS55" s="48">
        <v>95.224949153420695</v>
      </c>
      <c r="AT55" s="48">
        <v>0</v>
      </c>
      <c r="AU55" s="48">
        <v>0</v>
      </c>
      <c r="AV55" s="48">
        <v>0</v>
      </c>
      <c r="AW55" s="48">
        <v>3029.4821032995201</v>
      </c>
      <c r="AX55" s="48">
        <v>81796.016789087094</v>
      </c>
      <c r="AY55" s="48">
        <v>401.568777825278</v>
      </c>
      <c r="AZ55" s="48">
        <v>1463.06859862077</v>
      </c>
      <c r="BA55" s="48">
        <v>0</v>
      </c>
      <c r="BB55" s="48">
        <v>0</v>
      </c>
      <c r="BC55" s="48">
        <v>15.5017359086964</v>
      </c>
      <c r="BD55" s="48">
        <v>0</v>
      </c>
      <c r="BE55" s="48">
        <v>513.03364078780896</v>
      </c>
      <c r="BF55" s="48">
        <v>288.62755906191802</v>
      </c>
      <c r="BG55" s="48">
        <v>0</v>
      </c>
      <c r="BH55" s="48">
        <v>0</v>
      </c>
      <c r="BI55" s="48">
        <v>927882.97721943702</v>
      </c>
      <c r="BJ55" s="48">
        <v>0</v>
      </c>
      <c r="BK55" s="48">
        <v>7929.5070062484101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83">
        <v>1025679</v>
      </c>
      <c r="CC55" s="51">
        <v>0</v>
      </c>
      <c r="CD55" s="48">
        <v>0</v>
      </c>
      <c r="CE55" s="48">
        <v>0</v>
      </c>
      <c r="CF55" s="48">
        <v>0</v>
      </c>
      <c r="CG55" s="48">
        <v>-35323</v>
      </c>
      <c r="CH55" s="82">
        <v>35482</v>
      </c>
      <c r="CI55" s="93">
        <v>1025838</v>
      </c>
      <c r="CJ55" s="73"/>
      <c r="CK55" s="355">
        <v>0</v>
      </c>
      <c r="CL55" s="355">
        <v>0</v>
      </c>
      <c r="CM55" s="356">
        <v>0</v>
      </c>
      <c r="CN55" s="356">
        <v>0</v>
      </c>
      <c r="CO55" s="356">
        <v>0</v>
      </c>
      <c r="CP55" s="356">
        <v>0</v>
      </c>
    </row>
    <row r="56" spans="1:94" ht="19.5" x14ac:dyDescent="0.25">
      <c r="A56" s="30" t="s">
        <v>752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4821.97649777282</v>
      </c>
      <c r="M56" s="48">
        <v>3389.09165255586</v>
      </c>
      <c r="N56" s="48">
        <v>1010.43383790269</v>
      </c>
      <c r="O56" s="48">
        <v>0</v>
      </c>
      <c r="P56" s="48">
        <v>6437.63606452166</v>
      </c>
      <c r="Q56" s="48">
        <v>0</v>
      </c>
      <c r="R56" s="48">
        <v>206336.279856154</v>
      </c>
      <c r="S56" s="48">
        <v>19731.048476314802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12.9321736932938</v>
      </c>
      <c r="AL56" s="48">
        <v>0</v>
      </c>
      <c r="AM56" s="48">
        <v>0</v>
      </c>
      <c r="AN56" s="48">
        <v>3858.09848516599</v>
      </c>
      <c r="AO56" s="48">
        <v>0</v>
      </c>
      <c r="AP56" s="48">
        <v>694.02665487343404</v>
      </c>
      <c r="AQ56" s="48">
        <v>10398.3297943211</v>
      </c>
      <c r="AR56" s="48">
        <v>0</v>
      </c>
      <c r="AS56" s="48">
        <v>0</v>
      </c>
      <c r="AT56" s="48">
        <v>0</v>
      </c>
      <c r="AU56" s="48">
        <v>189.67188083497601</v>
      </c>
      <c r="AV56" s="48">
        <v>788.86259529092194</v>
      </c>
      <c r="AW56" s="48">
        <v>0</v>
      </c>
      <c r="AX56" s="48">
        <v>10978.5533206936</v>
      </c>
      <c r="AY56" s="48">
        <v>112947.018602489</v>
      </c>
      <c r="AZ56" s="48">
        <v>117083.58989451799</v>
      </c>
      <c r="BA56" s="48">
        <v>20712.169387179401</v>
      </c>
      <c r="BB56" s="48">
        <v>124329.917887327</v>
      </c>
      <c r="BC56" s="48">
        <v>28655.1104696004</v>
      </c>
      <c r="BD56" s="48">
        <v>4359.0046795528997</v>
      </c>
      <c r="BE56" s="48">
        <v>14902.1748192389</v>
      </c>
      <c r="BF56" s="48">
        <v>3053.7172814431101</v>
      </c>
      <c r="BG56" s="48">
        <v>1642.38605904831</v>
      </c>
      <c r="BH56" s="48">
        <v>0</v>
      </c>
      <c r="BI56" s="48">
        <v>664674.93131422205</v>
      </c>
      <c r="BJ56" s="48">
        <v>0</v>
      </c>
      <c r="BK56" s="48">
        <v>13597.749566042001</v>
      </c>
      <c r="BL56" s="48">
        <v>0</v>
      </c>
      <c r="BM56" s="48">
        <v>0</v>
      </c>
      <c r="BN56" s="48">
        <v>0</v>
      </c>
      <c r="BO56" s="48">
        <v>618.15790253944397</v>
      </c>
      <c r="BP56" s="48">
        <v>3051.1308467044501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83">
        <v>1378274</v>
      </c>
      <c r="CC56" s="51">
        <v>0</v>
      </c>
      <c r="CD56" s="48">
        <v>0</v>
      </c>
      <c r="CE56" s="48">
        <v>0</v>
      </c>
      <c r="CF56" s="48">
        <v>1110</v>
      </c>
      <c r="CG56" s="48">
        <v>-12756</v>
      </c>
      <c r="CH56" s="82">
        <v>173025</v>
      </c>
      <c r="CI56" s="93">
        <v>1539653</v>
      </c>
      <c r="CJ56" s="73"/>
      <c r="CK56" s="355">
        <v>0</v>
      </c>
      <c r="CL56" s="355">
        <v>0</v>
      </c>
      <c r="CM56" s="356">
        <v>0</v>
      </c>
      <c r="CN56" s="356">
        <v>0</v>
      </c>
      <c r="CO56" s="356">
        <v>0</v>
      </c>
      <c r="CP56" s="356">
        <v>0</v>
      </c>
    </row>
    <row r="57" spans="1:94" ht="19.5" x14ac:dyDescent="0.25">
      <c r="A57" s="30" t="s">
        <v>753</v>
      </c>
      <c r="B57" s="42" t="s">
        <v>48</v>
      </c>
      <c r="C57" s="43" t="s">
        <v>159</v>
      </c>
      <c r="D57" s="51">
        <v>250.13908167852901</v>
      </c>
      <c r="E57" s="48">
        <v>410.41829860262197</v>
      </c>
      <c r="F57" s="48">
        <v>1559.9605332399599</v>
      </c>
      <c r="G57" s="48">
        <v>7.3954492029859802</v>
      </c>
      <c r="H57" s="48">
        <v>1736.94662277057</v>
      </c>
      <c r="I57" s="48">
        <v>436.99736853796003</v>
      </c>
      <c r="J57" s="48">
        <v>45.351777870688501</v>
      </c>
      <c r="K57" s="48">
        <v>126.921324761085</v>
      </c>
      <c r="L57" s="48">
        <v>925.00137717335201</v>
      </c>
      <c r="M57" s="48">
        <v>0</v>
      </c>
      <c r="N57" s="48">
        <v>0</v>
      </c>
      <c r="O57" s="48">
        <v>9818.3447242927505</v>
      </c>
      <c r="P57" s="48">
        <v>9704.9764997303992</v>
      </c>
      <c r="Q57" s="48">
        <v>657.73193595615601</v>
      </c>
      <c r="R57" s="48">
        <v>101101.957279423</v>
      </c>
      <c r="S57" s="48">
        <v>14979.5627704781</v>
      </c>
      <c r="T57" s="48">
        <v>5780.9081922331097</v>
      </c>
      <c r="U57" s="48">
        <v>25967.551643208699</v>
      </c>
      <c r="V57" s="48">
        <v>584.34094225028105</v>
      </c>
      <c r="W57" s="48">
        <v>166.372645127103</v>
      </c>
      <c r="X57" s="48">
        <v>2755.4659521210701</v>
      </c>
      <c r="Y57" s="48">
        <v>1080.66654789364</v>
      </c>
      <c r="Z57" s="48">
        <v>247.61102913656799</v>
      </c>
      <c r="AA57" s="48">
        <v>263.54870050564301</v>
      </c>
      <c r="AB57" s="48">
        <v>1175.74748636855</v>
      </c>
      <c r="AC57" s="48">
        <v>228.280794860822</v>
      </c>
      <c r="AD57" s="48">
        <v>154.38344771320001</v>
      </c>
      <c r="AE57" s="48">
        <v>4701.8814180932604</v>
      </c>
      <c r="AF57" s="48">
        <v>8988.4149173536498</v>
      </c>
      <c r="AG57" s="48">
        <v>694.725886767411</v>
      </c>
      <c r="AH57" s="48">
        <v>8049.9490099186296</v>
      </c>
      <c r="AI57" s="48">
        <v>4938.26811534629</v>
      </c>
      <c r="AJ57" s="48">
        <v>0</v>
      </c>
      <c r="AK57" s="48">
        <v>3039.8604241721</v>
      </c>
      <c r="AL57" s="48">
        <v>23843.151349122702</v>
      </c>
      <c r="AM57" s="48">
        <v>1209.3187476687399</v>
      </c>
      <c r="AN57" s="48">
        <v>9401.8665406154505</v>
      </c>
      <c r="AO57" s="48">
        <v>10359.4252645534</v>
      </c>
      <c r="AP57" s="48">
        <v>2126.3580503715102</v>
      </c>
      <c r="AQ57" s="48">
        <v>14924.0590556845</v>
      </c>
      <c r="AR57" s="48">
        <v>2398.52542548465</v>
      </c>
      <c r="AS57" s="48">
        <v>2942.0767946488299</v>
      </c>
      <c r="AT57" s="48">
        <v>915.25822042959101</v>
      </c>
      <c r="AU57" s="48">
        <v>637.646206707038</v>
      </c>
      <c r="AV57" s="48">
        <v>7900.9778932559602</v>
      </c>
      <c r="AW57" s="48">
        <v>1738.6499379858301</v>
      </c>
      <c r="AX57" s="48">
        <v>5013.54470021831</v>
      </c>
      <c r="AY57" s="48">
        <v>12184.2710675485</v>
      </c>
      <c r="AZ57" s="48">
        <v>50844.144458905401</v>
      </c>
      <c r="BA57" s="48">
        <v>650.29171927585196</v>
      </c>
      <c r="BB57" s="48">
        <v>3625.6324521869101</v>
      </c>
      <c r="BC57" s="48">
        <v>3403.8772114020999</v>
      </c>
      <c r="BD57" s="48">
        <v>3666.9726931778901</v>
      </c>
      <c r="BE57" s="48">
        <v>12282.5637343378</v>
      </c>
      <c r="BF57" s="48">
        <v>10201.791950201199</v>
      </c>
      <c r="BG57" s="48">
        <v>7762.7862069468201</v>
      </c>
      <c r="BH57" s="48">
        <v>9402.7000103662704</v>
      </c>
      <c r="BI57" s="48">
        <v>337261.96528319397</v>
      </c>
      <c r="BJ57" s="48">
        <v>0</v>
      </c>
      <c r="BK57" s="48">
        <v>19452.0677144287</v>
      </c>
      <c r="BL57" s="48">
        <v>11.8416610057953</v>
      </c>
      <c r="BM57" s="48">
        <v>195.35345358268</v>
      </c>
      <c r="BN57" s="48">
        <v>5100.1385525205496</v>
      </c>
      <c r="BO57" s="48">
        <v>0</v>
      </c>
      <c r="BP57" s="48">
        <v>1869.6133963111599</v>
      </c>
      <c r="BQ57" s="48">
        <v>30.902359159399001</v>
      </c>
      <c r="BR57" s="48">
        <v>31.230946701365699</v>
      </c>
      <c r="BS57" s="48">
        <v>0</v>
      </c>
      <c r="BT57" s="48">
        <v>13323.718608008599</v>
      </c>
      <c r="BU57" s="48">
        <v>92.231810917665499</v>
      </c>
      <c r="BV57" s="48">
        <v>2258.5438681781902</v>
      </c>
      <c r="BW57" s="48">
        <v>4.1393257611668703</v>
      </c>
      <c r="BX57" s="48">
        <v>6462.9701706446003</v>
      </c>
      <c r="BY57" s="48">
        <v>727.25560122271895</v>
      </c>
      <c r="BZ57" s="48">
        <v>818.45536047979704</v>
      </c>
      <c r="CA57" s="55">
        <v>0</v>
      </c>
      <c r="CB57" s="83">
        <v>795656</v>
      </c>
      <c r="CC57" s="51">
        <v>664366</v>
      </c>
      <c r="CD57" s="48">
        <v>0</v>
      </c>
      <c r="CE57" s="48">
        <v>0</v>
      </c>
      <c r="CF57" s="48">
        <v>315912</v>
      </c>
      <c r="CG57" s="48">
        <v>15503</v>
      </c>
      <c r="CH57" s="82">
        <v>55557</v>
      </c>
      <c r="CI57" s="93">
        <v>1846994</v>
      </c>
      <c r="CJ57" s="73"/>
      <c r="CK57" s="355">
        <v>0</v>
      </c>
      <c r="CL57" s="355">
        <v>0</v>
      </c>
      <c r="CM57" s="356">
        <v>0</v>
      </c>
      <c r="CN57" s="356">
        <v>0</v>
      </c>
      <c r="CO57" s="356">
        <v>0</v>
      </c>
      <c r="CP57" s="356">
        <v>0</v>
      </c>
    </row>
    <row r="58" spans="1:94" ht="19.5" x14ac:dyDescent="0.25">
      <c r="A58" s="30" t="s">
        <v>754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0.51856830072334403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2.5261822622910901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48">
        <v>64.969946059490596</v>
      </c>
      <c r="BD58" s="48">
        <v>2160.0568917258101</v>
      </c>
      <c r="BE58" s="48">
        <v>0</v>
      </c>
      <c r="BF58" s="48">
        <v>0</v>
      </c>
      <c r="BG58" s="48">
        <v>94.337445583015807</v>
      </c>
      <c r="BH58" s="48">
        <v>180.30648774536499</v>
      </c>
      <c r="BI58" s="48">
        <v>571.84670415052597</v>
      </c>
      <c r="BJ58" s="48">
        <v>0</v>
      </c>
      <c r="BK58" s="48">
        <v>578.33010125555802</v>
      </c>
      <c r="BL58" s="48">
        <v>108.231462813384</v>
      </c>
      <c r="BM58" s="48">
        <v>98.498853026911803</v>
      </c>
      <c r="BN58" s="48">
        <v>0</v>
      </c>
      <c r="BO58" s="48">
        <v>884.66759646195396</v>
      </c>
      <c r="BP58" s="48">
        <v>3808.1196558461502</v>
      </c>
      <c r="BQ58" s="48">
        <v>182.757703588092</v>
      </c>
      <c r="BR58" s="48">
        <v>280.07581065700401</v>
      </c>
      <c r="BS58" s="48">
        <v>0</v>
      </c>
      <c r="BT58" s="48">
        <v>8148.4961359474901</v>
      </c>
      <c r="BU58" s="48">
        <v>4999.6754121907898</v>
      </c>
      <c r="BV58" s="48">
        <v>923.06354702536396</v>
      </c>
      <c r="BW58" s="48">
        <v>391.95832002237501</v>
      </c>
      <c r="BX58" s="48">
        <v>164.93933967216699</v>
      </c>
      <c r="BY58" s="48">
        <v>112.623835665535</v>
      </c>
      <c r="BZ58" s="48">
        <v>0</v>
      </c>
      <c r="CA58" s="55">
        <v>0</v>
      </c>
      <c r="CB58" s="83">
        <v>23756</v>
      </c>
      <c r="CC58" s="51">
        <v>98068</v>
      </c>
      <c r="CD58" s="48">
        <v>0</v>
      </c>
      <c r="CE58" s="48">
        <v>0</v>
      </c>
      <c r="CF58" s="48">
        <v>88553</v>
      </c>
      <c r="CG58" s="48">
        <v>19715</v>
      </c>
      <c r="CH58" s="82">
        <v>28044</v>
      </c>
      <c r="CI58" s="93">
        <v>258136</v>
      </c>
      <c r="CJ58" s="73"/>
      <c r="CK58" s="355">
        <v>0</v>
      </c>
      <c r="CL58" s="355">
        <v>0</v>
      </c>
      <c r="CM58" s="356">
        <v>0</v>
      </c>
      <c r="CN58" s="356">
        <v>0</v>
      </c>
      <c r="CO58" s="356">
        <v>0</v>
      </c>
      <c r="CP58" s="356">
        <v>0</v>
      </c>
    </row>
    <row r="59" spans="1:94" ht="19.5" x14ac:dyDescent="0.25">
      <c r="A59" s="30" t="s">
        <v>755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12.4729524332084</v>
      </c>
      <c r="O59" s="48">
        <v>905.12232982055104</v>
      </c>
      <c r="P59" s="48">
        <v>0</v>
      </c>
      <c r="Q59" s="48">
        <v>0</v>
      </c>
      <c r="R59" s="48">
        <v>236.532026767313</v>
      </c>
      <c r="S59" s="48">
        <v>23.873264265042099</v>
      </c>
      <c r="T59" s="48">
        <v>0</v>
      </c>
      <c r="U59" s="48">
        <v>592.66581659262101</v>
      </c>
      <c r="V59" s="48">
        <v>13.783349879978299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11.221926264973201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398.34347490459601</v>
      </c>
      <c r="AQ59" s="48">
        <v>0</v>
      </c>
      <c r="AR59" s="48">
        <v>0</v>
      </c>
      <c r="AS59" s="48">
        <v>0</v>
      </c>
      <c r="AT59" s="48">
        <v>0</v>
      </c>
      <c r="AU59" s="48">
        <v>17.954962600957799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786.87913019508198</v>
      </c>
      <c r="BB59" s="48">
        <v>0</v>
      </c>
      <c r="BC59" s="48">
        <v>0</v>
      </c>
      <c r="BD59" s="48">
        <v>0</v>
      </c>
      <c r="BE59" s="48">
        <v>0</v>
      </c>
      <c r="BF59" s="48">
        <v>0</v>
      </c>
      <c r="BG59" s="48">
        <v>0.78997360986104603</v>
      </c>
      <c r="BH59" s="48">
        <v>0</v>
      </c>
      <c r="BI59" s="48">
        <v>13648.242288863201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230.118503802639</v>
      </c>
      <c r="BY59" s="48">
        <v>0</v>
      </c>
      <c r="BZ59" s="48">
        <v>0</v>
      </c>
      <c r="CA59" s="55">
        <v>0</v>
      </c>
      <c r="CB59" s="83">
        <v>16878</v>
      </c>
      <c r="CC59" s="51">
        <v>120942</v>
      </c>
      <c r="CD59" s="48">
        <v>0</v>
      </c>
      <c r="CE59" s="48">
        <v>0</v>
      </c>
      <c r="CF59" s="48">
        <v>413839</v>
      </c>
      <c r="CG59" s="48">
        <v>-7781</v>
      </c>
      <c r="CH59" s="82">
        <v>199184</v>
      </c>
      <c r="CI59" s="93">
        <v>743062</v>
      </c>
      <c r="CJ59" s="73"/>
      <c r="CK59" s="355">
        <v>0</v>
      </c>
      <c r="CL59" s="355">
        <v>0</v>
      </c>
      <c r="CM59" s="356">
        <v>0</v>
      </c>
      <c r="CN59" s="356">
        <v>0</v>
      </c>
      <c r="CO59" s="356">
        <v>0</v>
      </c>
      <c r="CP59" s="356">
        <v>0</v>
      </c>
    </row>
    <row r="60" spans="1:94" ht="19.5" x14ac:dyDescent="0.25">
      <c r="A60" s="30" t="s">
        <v>756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584.91896454087998</v>
      </c>
      <c r="O60" s="48">
        <v>2395.85959751371</v>
      </c>
      <c r="P60" s="48">
        <v>0</v>
      </c>
      <c r="Q60" s="48">
        <v>0</v>
      </c>
      <c r="R60" s="48">
        <v>4856.6539606613296</v>
      </c>
      <c r="S60" s="48">
        <v>465.42362344467602</v>
      </c>
      <c r="T60" s="48">
        <v>0</v>
      </c>
      <c r="U60" s="48">
        <v>629.59380106514504</v>
      </c>
      <c r="V60" s="48">
        <v>594.61571000859396</v>
      </c>
      <c r="W60" s="48">
        <v>0</v>
      </c>
      <c r="X60" s="48">
        <v>806.549269511484</v>
      </c>
      <c r="Y60" s="48">
        <v>0</v>
      </c>
      <c r="Z60" s="48">
        <v>0</v>
      </c>
      <c r="AA60" s="48">
        <v>290.57157876184499</v>
      </c>
      <c r="AB60" s="48">
        <v>0</v>
      </c>
      <c r="AC60" s="48">
        <v>0</v>
      </c>
      <c r="AD60" s="48">
        <v>0</v>
      </c>
      <c r="AE60" s="48">
        <v>1122.3098083391901</v>
      </c>
      <c r="AF60" s="48">
        <v>1135.41603898429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275.68746836841598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468.60865919362499</v>
      </c>
      <c r="AV60" s="48">
        <v>0</v>
      </c>
      <c r="AW60" s="48">
        <v>0</v>
      </c>
      <c r="AX60" s="48">
        <v>0</v>
      </c>
      <c r="AY60" s="48">
        <v>187.82669970808601</v>
      </c>
      <c r="AZ60" s="48">
        <v>2130.8997470235799</v>
      </c>
      <c r="BA60" s="48">
        <v>1131.35815252473</v>
      </c>
      <c r="BB60" s="48">
        <v>140.388077966471</v>
      </c>
      <c r="BC60" s="48">
        <v>7258.4990734721996</v>
      </c>
      <c r="BD60" s="48">
        <v>5258.50263452742</v>
      </c>
      <c r="BE60" s="48">
        <v>534.39211394781</v>
      </c>
      <c r="BF60" s="48">
        <v>890.79736265488395</v>
      </c>
      <c r="BG60" s="48">
        <v>0</v>
      </c>
      <c r="BH60" s="48">
        <v>0</v>
      </c>
      <c r="BI60" s="48">
        <v>2960.0011771025502</v>
      </c>
      <c r="BJ60" s="48">
        <v>0</v>
      </c>
      <c r="BK60" s="48">
        <v>0</v>
      </c>
      <c r="BL60" s="48">
        <v>0</v>
      </c>
      <c r="BM60" s="48">
        <v>0</v>
      </c>
      <c r="BN60" s="48">
        <v>1399.12648067907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55">
        <v>0</v>
      </c>
      <c r="CB60" s="83">
        <v>35518</v>
      </c>
      <c r="CC60" s="51">
        <v>3061</v>
      </c>
      <c r="CD60" s="48">
        <v>0</v>
      </c>
      <c r="CE60" s="48">
        <v>0</v>
      </c>
      <c r="CF60" s="48">
        <v>80807</v>
      </c>
      <c r="CG60" s="48">
        <v>11849</v>
      </c>
      <c r="CH60" s="82">
        <v>62369</v>
      </c>
      <c r="CI60" s="93">
        <v>193604</v>
      </c>
      <c r="CJ60" s="73"/>
      <c r="CK60" s="355">
        <v>0</v>
      </c>
      <c r="CL60" s="355">
        <v>0</v>
      </c>
      <c r="CM60" s="356">
        <v>0</v>
      </c>
      <c r="CN60" s="356">
        <v>0</v>
      </c>
      <c r="CO60" s="356">
        <v>0</v>
      </c>
      <c r="CP60" s="356">
        <v>0</v>
      </c>
    </row>
    <row r="61" spans="1:94" ht="19.5" x14ac:dyDescent="0.25">
      <c r="A61" s="30" t="s">
        <v>757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408.74811598020699</v>
      </c>
      <c r="P61" s="48">
        <v>14366.7337765708</v>
      </c>
      <c r="Q61" s="48">
        <v>0</v>
      </c>
      <c r="R61" s="48">
        <v>919.90259019331904</v>
      </c>
      <c r="S61" s="48">
        <v>89.821813070037905</v>
      </c>
      <c r="T61" s="48">
        <v>0</v>
      </c>
      <c r="U61" s="48">
        <v>112.041572520111</v>
      </c>
      <c r="V61" s="48">
        <v>23.443831651518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74.719567924481595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19804.468152092901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4103.0927159234097</v>
      </c>
      <c r="BE61" s="48">
        <v>0</v>
      </c>
      <c r="BF61" s="48">
        <v>0</v>
      </c>
      <c r="BG61" s="48">
        <v>19.983775106302499</v>
      </c>
      <c r="BH61" s="48">
        <v>392.82584761979302</v>
      </c>
      <c r="BI61" s="48">
        <v>840.47135669917304</v>
      </c>
      <c r="BJ61" s="48">
        <v>0</v>
      </c>
      <c r="BK61" s="48">
        <v>20701.474681348998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115.266392160306</v>
      </c>
      <c r="BW61" s="48">
        <v>0</v>
      </c>
      <c r="BX61" s="48">
        <v>67.883304338964294</v>
      </c>
      <c r="BY61" s="48">
        <v>0</v>
      </c>
      <c r="BZ61" s="48">
        <v>322.12250679959101</v>
      </c>
      <c r="CA61" s="55">
        <v>0</v>
      </c>
      <c r="CB61" s="83">
        <v>62363</v>
      </c>
      <c r="CC61" s="51">
        <v>269149</v>
      </c>
      <c r="CD61" s="48">
        <v>0</v>
      </c>
      <c r="CE61" s="48">
        <v>0</v>
      </c>
      <c r="CF61" s="48">
        <v>190686</v>
      </c>
      <c r="CG61" s="48">
        <v>92936</v>
      </c>
      <c r="CH61" s="82">
        <v>75380</v>
      </c>
      <c r="CI61" s="93">
        <v>690514</v>
      </c>
      <c r="CJ61" s="73"/>
      <c r="CK61" s="355">
        <v>0</v>
      </c>
      <c r="CL61" s="355">
        <v>0</v>
      </c>
      <c r="CM61" s="356">
        <v>0</v>
      </c>
      <c r="CN61" s="356">
        <v>0</v>
      </c>
      <c r="CO61" s="356">
        <v>0</v>
      </c>
      <c r="CP61" s="356">
        <v>0</v>
      </c>
    </row>
    <row r="62" spans="1:94" ht="19.5" x14ac:dyDescent="0.25">
      <c r="A62" s="30" t="s">
        <v>758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42.214213290572197</v>
      </c>
      <c r="Q62" s="48">
        <v>0.71705786768238799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64.441115943860197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7100.7382395705599</v>
      </c>
      <c r="BE62" s="48">
        <v>12088.9996422245</v>
      </c>
      <c r="BF62" s="48">
        <v>0</v>
      </c>
      <c r="BG62" s="48">
        <v>0</v>
      </c>
      <c r="BH62" s="48">
        <v>0</v>
      </c>
      <c r="BI62" s="48">
        <v>18959.8918557656</v>
      </c>
      <c r="BJ62" s="48">
        <v>28844.042302038299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5046.4394198108703</v>
      </c>
      <c r="BQ62" s="48">
        <v>891.98861545943305</v>
      </c>
      <c r="BR62" s="48">
        <v>490.42207853794702</v>
      </c>
      <c r="BS62" s="48">
        <v>0</v>
      </c>
      <c r="BT62" s="48">
        <v>0</v>
      </c>
      <c r="BU62" s="48">
        <v>905.97626750155803</v>
      </c>
      <c r="BV62" s="48">
        <v>0</v>
      </c>
      <c r="BW62" s="48">
        <v>12072.077589553001</v>
      </c>
      <c r="BX62" s="48">
        <v>0</v>
      </c>
      <c r="BY62" s="48">
        <v>806.05160243609998</v>
      </c>
      <c r="BZ62" s="48">
        <v>0</v>
      </c>
      <c r="CA62" s="55">
        <v>0</v>
      </c>
      <c r="CB62" s="83">
        <v>87314</v>
      </c>
      <c r="CC62" s="51">
        <v>458974</v>
      </c>
      <c r="CD62" s="48">
        <v>0</v>
      </c>
      <c r="CE62" s="48">
        <v>0</v>
      </c>
      <c r="CF62" s="48">
        <v>133994</v>
      </c>
      <c r="CG62" s="48">
        <v>-5480</v>
      </c>
      <c r="CH62" s="82">
        <v>18998</v>
      </c>
      <c r="CI62" s="93">
        <v>693800</v>
      </c>
      <c r="CJ62" s="73"/>
      <c r="CK62" s="355">
        <v>0</v>
      </c>
      <c r="CL62" s="355">
        <v>0</v>
      </c>
      <c r="CM62" s="356">
        <v>0</v>
      </c>
      <c r="CN62" s="356">
        <v>0</v>
      </c>
      <c r="CO62" s="356">
        <v>0</v>
      </c>
      <c r="CP62" s="356">
        <v>0</v>
      </c>
    </row>
    <row r="63" spans="1:94" ht="19.5" x14ac:dyDescent="0.25">
      <c r="A63" s="30" t="s">
        <v>759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46.710027239512698</v>
      </c>
      <c r="P63" s="48">
        <v>0</v>
      </c>
      <c r="Q63" s="48">
        <v>0</v>
      </c>
      <c r="R63" s="48">
        <v>50.924712791185897</v>
      </c>
      <c r="S63" s="48">
        <v>5.8907089624933304</v>
      </c>
      <c r="T63" s="48">
        <v>0</v>
      </c>
      <c r="U63" s="48">
        <v>767.86334199757505</v>
      </c>
      <c r="V63" s="48">
        <v>0</v>
      </c>
      <c r="W63" s="48">
        <v>0.27318922178188398</v>
      </c>
      <c r="X63" s="48">
        <v>18.061156663530902</v>
      </c>
      <c r="Y63" s="48">
        <v>0.643739335115736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69.691088622810895</v>
      </c>
      <c r="AF63" s="48">
        <v>26.281440459197501</v>
      </c>
      <c r="AG63" s="48">
        <v>0</v>
      </c>
      <c r="AH63" s="48">
        <v>0</v>
      </c>
      <c r="AI63" s="48">
        <v>47.044738612535298</v>
      </c>
      <c r="AJ63" s="48">
        <v>0</v>
      </c>
      <c r="AK63" s="48">
        <v>261.29125317438502</v>
      </c>
      <c r="AL63" s="48">
        <v>2163.7360338849999</v>
      </c>
      <c r="AM63" s="48">
        <v>5.0213938848882798</v>
      </c>
      <c r="AN63" s="48">
        <v>0</v>
      </c>
      <c r="AO63" s="48">
        <v>1.2501094485101201</v>
      </c>
      <c r="AP63" s="48">
        <v>640.936830990045</v>
      </c>
      <c r="AQ63" s="48">
        <v>0</v>
      </c>
      <c r="AR63" s="48">
        <v>139.12686790074801</v>
      </c>
      <c r="AS63" s="48">
        <v>332.36087379667902</v>
      </c>
      <c r="AT63" s="48">
        <v>57.261834461169698</v>
      </c>
      <c r="AU63" s="48">
        <v>0</v>
      </c>
      <c r="AV63" s="48">
        <v>71.196707755984804</v>
      </c>
      <c r="AW63" s="48">
        <v>14.162098022807101</v>
      </c>
      <c r="AX63" s="48">
        <v>127.122185441003</v>
      </c>
      <c r="AY63" s="48">
        <v>57.194076779049603</v>
      </c>
      <c r="AZ63" s="48">
        <v>12.841043029822799</v>
      </c>
      <c r="BA63" s="48">
        <v>249.87611478643399</v>
      </c>
      <c r="BB63" s="48">
        <v>231.12709376320399</v>
      </c>
      <c r="BC63" s="48">
        <v>167.25466664552999</v>
      </c>
      <c r="BD63" s="48">
        <v>28.791267676285901</v>
      </c>
      <c r="BE63" s="48">
        <v>507.11859016232501</v>
      </c>
      <c r="BF63" s="48">
        <v>2347.9002298016098</v>
      </c>
      <c r="BG63" s="48">
        <v>0</v>
      </c>
      <c r="BH63" s="48">
        <v>339.60858562261302</v>
      </c>
      <c r="BI63" s="48">
        <v>747.77830606085399</v>
      </c>
      <c r="BJ63" s="48">
        <v>52730.8665296166</v>
      </c>
      <c r="BK63" s="48">
        <v>690.55183453303005</v>
      </c>
      <c r="BL63" s="48">
        <v>24.671395288806899</v>
      </c>
      <c r="BM63" s="48">
        <v>0</v>
      </c>
      <c r="BN63" s="48">
        <v>0</v>
      </c>
      <c r="BO63" s="48">
        <v>1518.6484247655301</v>
      </c>
      <c r="BP63" s="48">
        <v>369.234353108064</v>
      </c>
      <c r="BQ63" s="48">
        <v>0</v>
      </c>
      <c r="BR63" s="48">
        <v>42.0379700231599</v>
      </c>
      <c r="BS63" s="48">
        <v>0</v>
      </c>
      <c r="BT63" s="48">
        <v>6078.4568355898</v>
      </c>
      <c r="BU63" s="48">
        <v>12417.658613490799</v>
      </c>
      <c r="BV63" s="48">
        <v>1783.49199592574</v>
      </c>
      <c r="BW63" s="48">
        <v>1684.1272110637401</v>
      </c>
      <c r="BX63" s="48">
        <v>5673.7834120989901</v>
      </c>
      <c r="BY63" s="48">
        <v>7685.72142392145</v>
      </c>
      <c r="BZ63" s="48">
        <v>7200.4096935795496</v>
      </c>
      <c r="CA63" s="55">
        <v>0</v>
      </c>
      <c r="CB63" s="83">
        <v>107436</v>
      </c>
      <c r="CC63" s="51">
        <v>56384</v>
      </c>
      <c r="CD63" s="48">
        <v>0</v>
      </c>
      <c r="CE63" s="48">
        <v>0</v>
      </c>
      <c r="CF63" s="48">
        <v>2648</v>
      </c>
      <c r="CG63" s="48">
        <v>-5998</v>
      </c>
      <c r="CH63" s="82">
        <v>60927</v>
      </c>
      <c r="CI63" s="93">
        <v>221397</v>
      </c>
      <c r="CJ63" s="73"/>
      <c r="CK63" s="355">
        <v>0</v>
      </c>
      <c r="CL63" s="355">
        <v>0</v>
      </c>
      <c r="CM63" s="356">
        <v>0</v>
      </c>
      <c r="CN63" s="356">
        <v>0</v>
      </c>
      <c r="CO63" s="356">
        <v>0</v>
      </c>
      <c r="CP63" s="356">
        <v>0</v>
      </c>
    </row>
    <row r="64" spans="1:94" ht="19.5" x14ac:dyDescent="0.25">
      <c r="A64" s="30" t="s">
        <v>760</v>
      </c>
      <c r="B64" s="42" t="s">
        <v>55</v>
      </c>
      <c r="C64" s="43" t="s">
        <v>166</v>
      </c>
      <c r="D64" s="51">
        <v>5414</v>
      </c>
      <c r="E64" s="48">
        <v>6444</v>
      </c>
      <c r="F64" s="48">
        <v>2898</v>
      </c>
      <c r="G64" s="48">
        <v>3030</v>
      </c>
      <c r="H64" s="48">
        <v>14310</v>
      </c>
      <c r="I64" s="48">
        <v>11539</v>
      </c>
      <c r="J64" s="48">
        <v>3991</v>
      </c>
      <c r="K64" s="48">
        <v>8815</v>
      </c>
      <c r="L64" s="48">
        <v>2255</v>
      </c>
      <c r="M64" s="48">
        <v>24855</v>
      </c>
      <c r="N64" s="48">
        <v>1182</v>
      </c>
      <c r="O64" s="48">
        <v>24441</v>
      </c>
      <c r="P64" s="48">
        <v>8304</v>
      </c>
      <c r="Q64" s="48">
        <v>9650</v>
      </c>
      <c r="R64" s="48">
        <v>71917</v>
      </c>
      <c r="S64" s="48">
        <v>2803</v>
      </c>
      <c r="T64" s="48">
        <v>14783</v>
      </c>
      <c r="U64" s="48">
        <v>23367</v>
      </c>
      <c r="V64" s="48">
        <v>18549</v>
      </c>
      <c r="W64" s="48">
        <v>1827</v>
      </c>
      <c r="X64" s="48">
        <v>10263</v>
      </c>
      <c r="Y64" s="48">
        <v>9941</v>
      </c>
      <c r="Z64" s="48">
        <v>5556</v>
      </c>
      <c r="AA64" s="48">
        <v>393</v>
      </c>
      <c r="AB64" s="48">
        <v>2265</v>
      </c>
      <c r="AC64" s="48">
        <v>1497</v>
      </c>
      <c r="AD64" s="48">
        <v>5816</v>
      </c>
      <c r="AE64" s="48">
        <v>12388</v>
      </c>
      <c r="AF64" s="48">
        <v>13453</v>
      </c>
      <c r="AG64" s="48">
        <v>1471</v>
      </c>
      <c r="AH64" s="48">
        <v>4347</v>
      </c>
      <c r="AI64" s="48">
        <v>2737</v>
      </c>
      <c r="AJ64" s="48">
        <v>0</v>
      </c>
      <c r="AK64" s="48">
        <v>11101</v>
      </c>
      <c r="AL64" s="48">
        <v>15543</v>
      </c>
      <c r="AM64" s="48">
        <v>4030</v>
      </c>
      <c r="AN64" s="48">
        <v>4635</v>
      </c>
      <c r="AO64" s="48">
        <v>24600</v>
      </c>
      <c r="AP64" s="48">
        <v>6171</v>
      </c>
      <c r="AQ64" s="48">
        <v>13748</v>
      </c>
      <c r="AR64" s="48">
        <v>7224</v>
      </c>
      <c r="AS64" s="48">
        <v>5302</v>
      </c>
      <c r="AT64" s="48">
        <v>2713</v>
      </c>
      <c r="AU64" s="48">
        <v>3596</v>
      </c>
      <c r="AV64" s="48">
        <v>23548</v>
      </c>
      <c r="AW64" s="48">
        <v>11979</v>
      </c>
      <c r="AX64" s="48">
        <v>35581</v>
      </c>
      <c r="AY64" s="48">
        <v>51437</v>
      </c>
      <c r="AZ64" s="48">
        <v>6812</v>
      </c>
      <c r="BA64" s="48">
        <v>643</v>
      </c>
      <c r="BB64" s="48">
        <v>6371</v>
      </c>
      <c r="BC64" s="48">
        <v>2205</v>
      </c>
      <c r="BD64" s="48">
        <v>3052</v>
      </c>
      <c r="BE64" s="48">
        <v>5221</v>
      </c>
      <c r="BF64" s="48">
        <v>6081</v>
      </c>
      <c r="BG64" s="48">
        <v>1237777</v>
      </c>
      <c r="BH64" s="48">
        <v>38941</v>
      </c>
      <c r="BI64" s="48">
        <v>26466</v>
      </c>
      <c r="BJ64" s="48">
        <v>384835</v>
      </c>
      <c r="BK64" s="48">
        <v>82713</v>
      </c>
      <c r="BL64" s="48">
        <v>1619</v>
      </c>
      <c r="BM64" s="48">
        <v>22808</v>
      </c>
      <c r="BN64" s="48">
        <v>59520</v>
      </c>
      <c r="BO64" s="48">
        <v>59267</v>
      </c>
      <c r="BP64" s="48">
        <v>9209</v>
      </c>
      <c r="BQ64" s="48">
        <v>1164</v>
      </c>
      <c r="BR64" s="48">
        <v>709</v>
      </c>
      <c r="BS64" s="48">
        <v>130788</v>
      </c>
      <c r="BT64" s="48">
        <v>142177</v>
      </c>
      <c r="BU64" s="48">
        <v>41313</v>
      </c>
      <c r="BV64" s="48">
        <v>25942</v>
      </c>
      <c r="BW64" s="48">
        <v>14305</v>
      </c>
      <c r="BX64" s="48">
        <v>46325</v>
      </c>
      <c r="BY64" s="48">
        <v>23142</v>
      </c>
      <c r="BZ64" s="48">
        <v>72346</v>
      </c>
      <c r="CA64" s="55">
        <v>0</v>
      </c>
      <c r="CB64" s="83">
        <v>3003460</v>
      </c>
      <c r="CC64" s="51">
        <v>703155</v>
      </c>
      <c r="CD64" s="48">
        <v>0</v>
      </c>
      <c r="CE64" s="48">
        <v>0</v>
      </c>
      <c r="CF64" s="48">
        <v>0</v>
      </c>
      <c r="CG64" s="48">
        <v>0</v>
      </c>
      <c r="CH64" s="82">
        <v>35963</v>
      </c>
      <c r="CI64" s="93">
        <v>3742578</v>
      </c>
      <c r="CJ64" s="73"/>
      <c r="CK64" s="355">
        <v>0</v>
      </c>
      <c r="CL64" s="355">
        <v>0</v>
      </c>
      <c r="CM64" s="356">
        <v>0</v>
      </c>
      <c r="CN64" s="356">
        <v>0</v>
      </c>
      <c r="CO64" s="356">
        <v>0</v>
      </c>
      <c r="CP64" s="356">
        <v>0</v>
      </c>
    </row>
    <row r="65" spans="1:94" ht="19.5" x14ac:dyDescent="0.25">
      <c r="A65" s="30" t="s">
        <v>761</v>
      </c>
      <c r="B65" s="42" t="s">
        <v>56</v>
      </c>
      <c r="C65" s="43" t="s">
        <v>167</v>
      </c>
      <c r="D65" s="51">
        <v>664.51346281329802</v>
      </c>
      <c r="E65" s="48">
        <v>1982.8381218352899</v>
      </c>
      <c r="F65" s="48">
        <v>2218.2879871366299</v>
      </c>
      <c r="G65" s="48">
        <v>1093.5770603252499</v>
      </c>
      <c r="H65" s="48">
        <v>7680.3356887967402</v>
      </c>
      <c r="I65" s="48">
        <v>9059.9551474632899</v>
      </c>
      <c r="J65" s="48">
        <v>2370.06558625651</v>
      </c>
      <c r="K65" s="48">
        <v>8461.6011509330201</v>
      </c>
      <c r="L65" s="48">
        <v>1233.6794595128299</v>
      </c>
      <c r="M65" s="48">
        <v>1390.3217252711599</v>
      </c>
      <c r="N65" s="48">
        <v>75.888799559937397</v>
      </c>
      <c r="O65" s="48">
        <v>8783.6420823988992</v>
      </c>
      <c r="P65" s="48">
        <v>591.54346323643495</v>
      </c>
      <c r="Q65" s="48">
        <v>6.8105332938405301</v>
      </c>
      <c r="R65" s="48">
        <v>1121.7921268283101</v>
      </c>
      <c r="S65" s="48">
        <v>104.103866062991</v>
      </c>
      <c r="T65" s="48">
        <v>1340.70212555889</v>
      </c>
      <c r="U65" s="48">
        <v>19775.8428186575</v>
      </c>
      <c r="V65" s="48">
        <v>472.845597258071</v>
      </c>
      <c r="W65" s="48">
        <v>87.563999492235396</v>
      </c>
      <c r="X65" s="48">
        <v>3236.9491812296401</v>
      </c>
      <c r="Y65" s="48">
        <v>592.51639656412601</v>
      </c>
      <c r="Z65" s="48">
        <v>78.807599543011904</v>
      </c>
      <c r="AA65" s="48">
        <v>71.024132921479804</v>
      </c>
      <c r="AB65" s="48">
        <v>387.227464421219</v>
      </c>
      <c r="AC65" s="48">
        <v>78.807599543011904</v>
      </c>
      <c r="AD65" s="48">
        <v>242.26039859518499</v>
      </c>
      <c r="AE65" s="48">
        <v>686.89092935020199</v>
      </c>
      <c r="AF65" s="48">
        <v>3093.92798205899</v>
      </c>
      <c r="AG65" s="48">
        <v>355.12066460739902</v>
      </c>
      <c r="AH65" s="48">
        <v>4772.2379723268295</v>
      </c>
      <c r="AI65" s="48">
        <v>9535.7195447044396</v>
      </c>
      <c r="AJ65" s="48">
        <v>0</v>
      </c>
      <c r="AK65" s="48">
        <v>805.58879532856599</v>
      </c>
      <c r="AL65" s="48">
        <v>1062.4431938391201</v>
      </c>
      <c r="AM65" s="48">
        <v>273.39426508131299</v>
      </c>
      <c r="AN65" s="48">
        <v>771.53612885936298</v>
      </c>
      <c r="AO65" s="48">
        <v>2502.38451882255</v>
      </c>
      <c r="AP65" s="48">
        <v>1568.3685242387101</v>
      </c>
      <c r="AQ65" s="48">
        <v>956.39346112074895</v>
      </c>
      <c r="AR65" s="48">
        <v>862.99186166236495</v>
      </c>
      <c r="AS65" s="48">
        <v>1571.28732422178</v>
      </c>
      <c r="AT65" s="48">
        <v>664.51346281329802</v>
      </c>
      <c r="AU65" s="48">
        <v>860.07306167929005</v>
      </c>
      <c r="AV65" s="48">
        <v>1949.75838869378</v>
      </c>
      <c r="AW65" s="48">
        <v>1467.18345815879</v>
      </c>
      <c r="AX65" s="48">
        <v>4416.1443743917398</v>
      </c>
      <c r="AY65" s="48">
        <v>93391.870125107598</v>
      </c>
      <c r="AZ65" s="48">
        <v>922.34079465154696</v>
      </c>
      <c r="BA65" s="48">
        <v>188.74906557215201</v>
      </c>
      <c r="BB65" s="48">
        <v>648.94652957023402</v>
      </c>
      <c r="BC65" s="48">
        <v>334.68906472587798</v>
      </c>
      <c r="BD65" s="48">
        <v>165.39866570755601</v>
      </c>
      <c r="BE65" s="48">
        <v>506.89826372727401</v>
      </c>
      <c r="BF65" s="48">
        <v>376.52519781661198</v>
      </c>
      <c r="BG65" s="48">
        <v>5232.4354363249104</v>
      </c>
      <c r="BH65" s="48">
        <v>140248.33918673001</v>
      </c>
      <c r="BI65" s="48">
        <v>10490.1671391698</v>
      </c>
      <c r="BJ65" s="48">
        <v>7795.14182146434</v>
      </c>
      <c r="BK65" s="48">
        <v>10277.0947404054</v>
      </c>
      <c r="BL65" s="48">
        <v>5369.6190355294102</v>
      </c>
      <c r="BM65" s="48">
        <v>10268.338340456099</v>
      </c>
      <c r="BN65" s="48">
        <v>2792.31865047462</v>
      </c>
      <c r="BO65" s="48">
        <v>1182.1139931451801</v>
      </c>
      <c r="BP65" s="48">
        <v>0</v>
      </c>
      <c r="BQ65" s="48">
        <v>0</v>
      </c>
      <c r="BR65" s="48">
        <v>0</v>
      </c>
      <c r="BS65" s="48">
        <v>46462.431063907803</v>
      </c>
      <c r="BT65" s="48">
        <v>15895.784707823799</v>
      </c>
      <c r="BU65" s="48">
        <v>18471.1392262232</v>
      </c>
      <c r="BV65" s="48">
        <v>16900.824835329098</v>
      </c>
      <c r="BW65" s="48">
        <v>10644.863538272801</v>
      </c>
      <c r="BX65" s="48">
        <v>21648.739474463699</v>
      </c>
      <c r="BY65" s="48">
        <v>6227.7462305533199</v>
      </c>
      <c r="BZ65" s="48">
        <v>14018.0233853792</v>
      </c>
      <c r="CA65" s="55">
        <v>0</v>
      </c>
      <c r="CB65" s="83">
        <v>551840</v>
      </c>
      <c r="CC65" s="51">
        <v>306727</v>
      </c>
      <c r="CD65" s="48">
        <v>0</v>
      </c>
      <c r="CE65" s="48">
        <v>175</v>
      </c>
      <c r="CF65" s="48">
        <v>0</v>
      </c>
      <c r="CG65" s="48">
        <v>19050</v>
      </c>
      <c r="CH65" s="82">
        <v>144730</v>
      </c>
      <c r="CI65" s="93">
        <v>1022522</v>
      </c>
      <c r="CJ65" s="73"/>
      <c r="CK65" s="355">
        <v>0</v>
      </c>
      <c r="CL65" s="355">
        <v>0</v>
      </c>
      <c r="CM65" s="356">
        <v>0</v>
      </c>
      <c r="CN65" s="356">
        <v>0</v>
      </c>
      <c r="CO65" s="356">
        <v>0</v>
      </c>
      <c r="CP65" s="356">
        <v>0</v>
      </c>
    </row>
    <row r="66" spans="1:94" ht="19.5" x14ac:dyDescent="0.25">
      <c r="A66" s="30" t="s">
        <v>762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47253.747219103301</v>
      </c>
      <c r="Q66" s="48">
        <v>396.79284227976098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215.868933174593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66698.399828545793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293299.51239636203</v>
      </c>
      <c r="BJ66" s="48">
        <v>0</v>
      </c>
      <c r="BK66" s="48">
        <v>45171.751006779603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273636.321588689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41943.606185065502</v>
      </c>
      <c r="CA66" s="55">
        <v>0</v>
      </c>
      <c r="CB66" s="83">
        <v>768616</v>
      </c>
      <c r="CC66" s="51">
        <v>124210</v>
      </c>
      <c r="CD66" s="48">
        <v>0</v>
      </c>
      <c r="CE66" s="48">
        <v>0</v>
      </c>
      <c r="CF66" s="48">
        <v>10539691</v>
      </c>
      <c r="CG66" s="48">
        <v>200774</v>
      </c>
      <c r="CH66" s="82">
        <v>204</v>
      </c>
      <c r="CI66" s="93">
        <v>11633495</v>
      </c>
      <c r="CJ66" s="73"/>
      <c r="CK66" s="355">
        <v>0</v>
      </c>
      <c r="CL66" s="355">
        <v>0</v>
      </c>
      <c r="CM66" s="356">
        <v>0</v>
      </c>
      <c r="CN66" s="356">
        <v>0</v>
      </c>
      <c r="CO66" s="356">
        <v>0</v>
      </c>
      <c r="CP66" s="356">
        <v>0</v>
      </c>
    </row>
    <row r="67" spans="1:94" ht="19.5" x14ac:dyDescent="0.25">
      <c r="A67" s="30" t="s">
        <v>763</v>
      </c>
      <c r="B67" s="42" t="s">
        <v>58</v>
      </c>
      <c r="C67" s="43" t="s">
        <v>169</v>
      </c>
      <c r="D67" s="51">
        <v>37306.289688807003</v>
      </c>
      <c r="E67" s="48">
        <v>41481.449055972502</v>
      </c>
      <c r="F67" s="48">
        <v>106223.06618236699</v>
      </c>
      <c r="G67" s="48">
        <v>15353.5933266219</v>
      </c>
      <c r="H67" s="48">
        <v>378819.50490036199</v>
      </c>
      <c r="I67" s="48">
        <v>58991.190727758702</v>
      </c>
      <c r="J67" s="48">
        <v>62988.904707495298</v>
      </c>
      <c r="K67" s="48">
        <v>109978.37363393699</v>
      </c>
      <c r="L67" s="48">
        <v>65071.200247096</v>
      </c>
      <c r="M67" s="48">
        <v>269768.05587777001</v>
      </c>
      <c r="N67" s="48">
        <v>16021.1638657081</v>
      </c>
      <c r="O67" s="48">
        <v>1164929.83122312</v>
      </c>
      <c r="P67" s="48">
        <v>71843.196658360306</v>
      </c>
      <c r="Q67" s="48">
        <v>25775.026818281902</v>
      </c>
      <c r="R67" s="48">
        <v>103240.766108401</v>
      </c>
      <c r="S67" s="48">
        <v>12094.754091782699</v>
      </c>
      <c r="T67" s="48">
        <v>452969.51403435599</v>
      </c>
      <c r="U67" s="48">
        <v>623623.37090798304</v>
      </c>
      <c r="V67" s="48">
        <v>1605169.3931138299</v>
      </c>
      <c r="W67" s="48">
        <v>438592.56524552999</v>
      </c>
      <c r="X67" s="48">
        <v>263436.51675704902</v>
      </c>
      <c r="Y67" s="48">
        <v>74330.941446599099</v>
      </c>
      <c r="Z67" s="48">
        <v>570761.52010407299</v>
      </c>
      <c r="AA67" s="48">
        <v>117421.605360781</v>
      </c>
      <c r="AB67" s="48">
        <v>77903.740595586496</v>
      </c>
      <c r="AC67" s="48">
        <v>47526.045637536903</v>
      </c>
      <c r="AD67" s="48">
        <v>64776.148550537197</v>
      </c>
      <c r="AE67" s="48">
        <v>594379.96565537795</v>
      </c>
      <c r="AF67" s="48">
        <v>199641.002616677</v>
      </c>
      <c r="AG67" s="48">
        <v>45943.996664956197</v>
      </c>
      <c r="AH67" s="48">
        <v>77838.779890987294</v>
      </c>
      <c r="AI67" s="48">
        <v>56046.537486938098</v>
      </c>
      <c r="AJ67" s="48">
        <v>0</v>
      </c>
      <c r="AK67" s="48">
        <v>59954.7837433487</v>
      </c>
      <c r="AL67" s="48">
        <v>83776.974378883606</v>
      </c>
      <c r="AM67" s="48">
        <v>32054.867149481401</v>
      </c>
      <c r="AN67" s="48">
        <v>87076.941570662399</v>
      </c>
      <c r="AO67" s="48">
        <v>154140.09996556499</v>
      </c>
      <c r="AP67" s="48">
        <v>44949.962053595802</v>
      </c>
      <c r="AQ67" s="48">
        <v>441708.84834603401</v>
      </c>
      <c r="AR67" s="48">
        <v>64094.609805657703</v>
      </c>
      <c r="AS67" s="48">
        <v>117624.162258939</v>
      </c>
      <c r="AT67" s="48">
        <v>59112.206787004201</v>
      </c>
      <c r="AU67" s="48">
        <v>21865.449864906401</v>
      </c>
      <c r="AV67" s="48">
        <v>144830.381631397</v>
      </c>
      <c r="AW67" s="48">
        <v>28379.719092862801</v>
      </c>
      <c r="AX67" s="48">
        <v>77479.266094647202</v>
      </c>
      <c r="AY67" s="48">
        <v>89465.237281834896</v>
      </c>
      <c r="AZ67" s="48">
        <v>82569.499956737098</v>
      </c>
      <c r="BA67" s="48">
        <v>14568.6712562352</v>
      </c>
      <c r="BB67" s="48">
        <v>52327.392306977497</v>
      </c>
      <c r="BC67" s="48">
        <v>16651.967736723702</v>
      </c>
      <c r="BD67" s="48">
        <v>99125.756445299805</v>
      </c>
      <c r="BE67" s="48">
        <v>52765.793089792802</v>
      </c>
      <c r="BF67" s="48">
        <v>77085.386300552695</v>
      </c>
      <c r="BG67" s="48">
        <v>105833.263117893</v>
      </c>
      <c r="BH67" s="48">
        <v>48905.589312831296</v>
      </c>
      <c r="BI67" s="48">
        <v>735760.29760259099</v>
      </c>
      <c r="BJ67" s="48">
        <v>471497.744530314</v>
      </c>
      <c r="BK67" s="48">
        <v>1373522.05521463</v>
      </c>
      <c r="BL67" s="48">
        <v>10822.164965755001</v>
      </c>
      <c r="BM67" s="48">
        <v>28214.498877563499</v>
      </c>
      <c r="BN67" s="48">
        <v>220582.783132621</v>
      </c>
      <c r="BO67" s="48">
        <v>73683.927165861707</v>
      </c>
      <c r="BP67" s="48">
        <v>56059.341752736502</v>
      </c>
      <c r="BQ67" s="48">
        <v>50278.707125315799</v>
      </c>
      <c r="BR67" s="48">
        <v>5548.9940146813497</v>
      </c>
      <c r="BS67" s="48">
        <v>11610.9332888115</v>
      </c>
      <c r="BT67" s="48">
        <v>121991.388436058</v>
      </c>
      <c r="BU67" s="48">
        <v>130414.649172472</v>
      </c>
      <c r="BV67" s="48">
        <v>88877.654797056093</v>
      </c>
      <c r="BW67" s="48">
        <v>77647.089697323507</v>
      </c>
      <c r="BX67" s="48">
        <v>161433.25680841799</v>
      </c>
      <c r="BY67" s="48">
        <v>239935.47410409199</v>
      </c>
      <c r="BZ67" s="48">
        <v>82678.198583193996</v>
      </c>
      <c r="CA67" s="55">
        <v>0</v>
      </c>
      <c r="CB67" s="83">
        <v>13847154</v>
      </c>
      <c r="CC67" s="51">
        <v>14748342</v>
      </c>
      <c r="CD67" s="48">
        <v>0</v>
      </c>
      <c r="CE67" s="48">
        <v>0</v>
      </c>
      <c r="CF67" s="48">
        <v>2864536</v>
      </c>
      <c r="CG67" s="48">
        <v>0</v>
      </c>
      <c r="CH67" s="82">
        <v>10519</v>
      </c>
      <c r="CI67" s="93">
        <v>31470551</v>
      </c>
      <c r="CJ67" s="73"/>
      <c r="CK67" s="355">
        <v>0</v>
      </c>
      <c r="CL67" s="355">
        <v>0</v>
      </c>
      <c r="CM67" s="356">
        <v>0</v>
      </c>
      <c r="CN67" s="356">
        <v>0</v>
      </c>
      <c r="CO67" s="356">
        <v>0</v>
      </c>
      <c r="CP67" s="356">
        <v>0</v>
      </c>
    </row>
    <row r="68" spans="1:94" ht="19.5" x14ac:dyDescent="0.25">
      <c r="A68" s="30" t="s">
        <v>764</v>
      </c>
      <c r="B68" s="42" t="s">
        <v>59</v>
      </c>
      <c r="C68" s="43" t="s">
        <v>170</v>
      </c>
      <c r="D68" s="51">
        <v>51796.7716718718</v>
      </c>
      <c r="E68" s="48">
        <v>79101.699362482803</v>
      </c>
      <c r="F68" s="48">
        <v>42204.937974563698</v>
      </c>
      <c r="G68" s="48">
        <v>23374.558004784802</v>
      </c>
      <c r="H68" s="48">
        <v>445154.14789051301</v>
      </c>
      <c r="I68" s="48">
        <v>91104.232177437894</v>
      </c>
      <c r="J68" s="48">
        <v>27883.489545269102</v>
      </c>
      <c r="K68" s="48">
        <v>56274.073507414701</v>
      </c>
      <c r="L68" s="48">
        <v>17811.949473380399</v>
      </c>
      <c r="M68" s="48">
        <v>66343.736705110496</v>
      </c>
      <c r="N68" s="48">
        <v>54642.970653072203</v>
      </c>
      <c r="O68" s="48">
        <v>47724.3497552767</v>
      </c>
      <c r="P68" s="48">
        <v>102635.627023603</v>
      </c>
      <c r="Q68" s="48">
        <v>134002.444714171</v>
      </c>
      <c r="R68" s="48">
        <v>258697.69715348299</v>
      </c>
      <c r="S68" s="48">
        <v>24997.527363427402</v>
      </c>
      <c r="T68" s="48">
        <v>32855.274600997604</v>
      </c>
      <c r="U68" s="48">
        <v>240832.25139409199</v>
      </c>
      <c r="V68" s="48">
        <v>16134.003982624199</v>
      </c>
      <c r="W68" s="48">
        <v>4912.8573806703398</v>
      </c>
      <c r="X68" s="48">
        <v>52090.700795394499</v>
      </c>
      <c r="Y68" s="48">
        <v>4625.2780119273702</v>
      </c>
      <c r="Z68" s="48">
        <v>3885.2220908619402</v>
      </c>
      <c r="AA68" s="48">
        <v>2367.8116688939399</v>
      </c>
      <c r="AB68" s="48">
        <v>11935.8934552462</v>
      </c>
      <c r="AC68" s="48">
        <v>3165.3267088214502</v>
      </c>
      <c r="AD68" s="48">
        <v>1801.90101063068</v>
      </c>
      <c r="AE68" s="48">
        <v>44390.5273364889</v>
      </c>
      <c r="AF68" s="48">
        <v>56536.206967876802</v>
      </c>
      <c r="AG68" s="48">
        <v>4027.1862044284198</v>
      </c>
      <c r="AH68" s="48">
        <v>30079.608189588402</v>
      </c>
      <c r="AI68" s="48">
        <v>44695.880348457198</v>
      </c>
      <c r="AJ68" s="48">
        <v>0</v>
      </c>
      <c r="AK68" s="48">
        <v>9953.9094309778193</v>
      </c>
      <c r="AL68" s="48">
        <v>5256.5074183503102</v>
      </c>
      <c r="AM68" s="48">
        <v>5335.6102393917199</v>
      </c>
      <c r="AN68" s="48">
        <v>80433.965580861899</v>
      </c>
      <c r="AO68" s="48">
        <v>278003.96900720202</v>
      </c>
      <c r="AP68" s="48">
        <v>16474.5789968026</v>
      </c>
      <c r="AQ68" s="48">
        <v>167838.832638119</v>
      </c>
      <c r="AR68" s="48">
        <v>37314.191138923903</v>
      </c>
      <c r="AS68" s="48">
        <v>42475.190564586199</v>
      </c>
      <c r="AT68" s="48">
        <v>6408.8981257387404</v>
      </c>
      <c r="AU68" s="48">
        <v>10391.829330500101</v>
      </c>
      <c r="AV68" s="48">
        <v>58716.986030351502</v>
      </c>
      <c r="AW68" s="48">
        <v>28196.172270503299</v>
      </c>
      <c r="AX68" s="48">
        <v>119317.542611547</v>
      </c>
      <c r="AY68" s="48">
        <v>57706.7798957716</v>
      </c>
      <c r="AZ68" s="48">
        <v>36058.954586266897</v>
      </c>
      <c r="BA68" s="48">
        <v>4631.2190712869897</v>
      </c>
      <c r="BB68" s="48">
        <v>15510.424712718001</v>
      </c>
      <c r="BC68" s="48">
        <v>3386.7779280576001</v>
      </c>
      <c r="BD68" s="48">
        <v>8746.9437335565908</v>
      </c>
      <c r="BE68" s="48">
        <v>13084.603273815101</v>
      </c>
      <c r="BF68" s="48">
        <v>34030.503576238698</v>
      </c>
      <c r="BG68" s="48">
        <v>29072.179984683899</v>
      </c>
      <c r="BH68" s="48">
        <v>26475.886400526299</v>
      </c>
      <c r="BI68" s="48">
        <v>180170.59094777299</v>
      </c>
      <c r="BJ68" s="48">
        <v>3068644.27679575</v>
      </c>
      <c r="BK68" s="48">
        <v>959560.15032875398</v>
      </c>
      <c r="BL68" s="48">
        <v>81323.634720730595</v>
      </c>
      <c r="BM68" s="48">
        <v>11458.783801181</v>
      </c>
      <c r="BN68" s="48">
        <v>31286.800034362801</v>
      </c>
      <c r="BO68" s="48">
        <v>59014.542890267898</v>
      </c>
      <c r="BP68" s="48">
        <v>57672.6427768633</v>
      </c>
      <c r="BQ68" s="48">
        <v>5932.0967919896902</v>
      </c>
      <c r="BR68" s="48">
        <v>8324.7607963434402</v>
      </c>
      <c r="BS68" s="48">
        <v>56610.397058203598</v>
      </c>
      <c r="BT68" s="48">
        <v>573881.41604994703</v>
      </c>
      <c r="BU68" s="48">
        <v>36966.129854569299</v>
      </c>
      <c r="BV68" s="48">
        <v>71877.308585822597</v>
      </c>
      <c r="BW68" s="48">
        <v>13211.3579887211</v>
      </c>
      <c r="BX68" s="48">
        <v>26781.849322665501</v>
      </c>
      <c r="BY68" s="48">
        <v>5090.2881533698001</v>
      </c>
      <c r="BZ68" s="48">
        <v>104509.37343305</v>
      </c>
      <c r="CA68" s="55">
        <v>0</v>
      </c>
      <c r="CB68" s="83">
        <v>8525225</v>
      </c>
      <c r="CC68" s="51">
        <v>3442481</v>
      </c>
      <c r="CD68" s="48">
        <v>0</v>
      </c>
      <c r="CE68" s="48">
        <v>0</v>
      </c>
      <c r="CF68" s="48">
        <v>0</v>
      </c>
      <c r="CG68" s="48">
        <v>0</v>
      </c>
      <c r="CH68" s="82">
        <v>682258</v>
      </c>
      <c r="CI68" s="93">
        <v>12649964</v>
      </c>
      <c r="CJ68" s="73"/>
      <c r="CK68" s="355">
        <v>0</v>
      </c>
      <c r="CL68" s="355">
        <v>0</v>
      </c>
      <c r="CM68" s="356">
        <v>0</v>
      </c>
      <c r="CN68" s="356">
        <v>0</v>
      </c>
      <c r="CO68" s="356">
        <v>0</v>
      </c>
      <c r="CP68" s="356">
        <v>0</v>
      </c>
    </row>
    <row r="69" spans="1:94" ht="19.5" x14ac:dyDescent="0.25">
      <c r="A69" s="30" t="s">
        <v>765</v>
      </c>
      <c r="B69" s="42" t="s">
        <v>60</v>
      </c>
      <c r="C69" s="43" t="s">
        <v>171</v>
      </c>
      <c r="D69" s="51">
        <v>24.6897716556891</v>
      </c>
      <c r="E69" s="48">
        <v>1770.5098667265499</v>
      </c>
      <c r="F69" s="48">
        <v>78.224049508619103</v>
      </c>
      <c r="G69" s="48">
        <v>9.5105534853936007</v>
      </c>
      <c r="H69" s="48">
        <v>2357.19988305795</v>
      </c>
      <c r="I69" s="48">
        <v>1794.92279414328</v>
      </c>
      <c r="J69" s="48">
        <v>72.125957390078099</v>
      </c>
      <c r="K69" s="48">
        <v>635.33538629602401</v>
      </c>
      <c r="L69" s="48">
        <v>0</v>
      </c>
      <c r="M69" s="48">
        <v>0</v>
      </c>
      <c r="N69" s="48">
        <v>0</v>
      </c>
      <c r="O69" s="48">
        <v>175.097309375284</v>
      </c>
      <c r="P69" s="48">
        <v>190.47227170188401</v>
      </c>
      <c r="Q69" s="48">
        <v>9.6737071086428692</v>
      </c>
      <c r="R69" s="48">
        <v>0</v>
      </c>
      <c r="S69" s="48">
        <v>0</v>
      </c>
      <c r="T69" s="48">
        <v>926.89500919489399</v>
      </c>
      <c r="U69" s="48">
        <v>2834.2700666304199</v>
      </c>
      <c r="V69" s="48">
        <v>81.918899806018302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140.532108690727</v>
      </c>
      <c r="AF69" s="48">
        <v>0</v>
      </c>
      <c r="AG69" s="48">
        <v>0</v>
      </c>
      <c r="AH69" s="48">
        <v>213.538658095817</v>
      </c>
      <c r="AI69" s="48">
        <v>654.17371550191797</v>
      </c>
      <c r="AJ69" s="48">
        <v>0</v>
      </c>
      <c r="AK69" s="48">
        <v>0</v>
      </c>
      <c r="AL69" s="48">
        <v>1187.11874500714</v>
      </c>
      <c r="AM69" s="48">
        <v>378.19302265026698</v>
      </c>
      <c r="AN69" s="48">
        <v>0</v>
      </c>
      <c r="AO69" s="48">
        <v>0</v>
      </c>
      <c r="AP69" s="48">
        <v>3476.3282221602199</v>
      </c>
      <c r="AQ69" s="48">
        <v>286.87399736902898</v>
      </c>
      <c r="AR69" s="48">
        <v>308.44330306127898</v>
      </c>
      <c r="AS69" s="48">
        <v>3343.2312365605599</v>
      </c>
      <c r="AT69" s="48">
        <v>912.62426176169595</v>
      </c>
      <c r="AU69" s="48">
        <v>751.25770194337304</v>
      </c>
      <c r="AV69" s="48">
        <v>1864.8794867894501</v>
      </c>
      <c r="AW69" s="48">
        <v>0</v>
      </c>
      <c r="AX69" s="48">
        <v>322.29621863106001</v>
      </c>
      <c r="AY69" s="48">
        <v>0</v>
      </c>
      <c r="AZ69" s="48">
        <v>608.22270135956296</v>
      </c>
      <c r="BA69" s="48">
        <v>392.63009930175099</v>
      </c>
      <c r="BB69" s="48">
        <v>186.734335994368</v>
      </c>
      <c r="BC69" s="48">
        <v>200.35336379413801</v>
      </c>
      <c r="BD69" s="48">
        <v>330.61764162883401</v>
      </c>
      <c r="BE69" s="48">
        <v>47.985812653079101</v>
      </c>
      <c r="BF69" s="48">
        <v>2424.98911882633</v>
      </c>
      <c r="BG69" s="48">
        <v>0</v>
      </c>
      <c r="BH69" s="48">
        <v>0</v>
      </c>
      <c r="BI69" s="48">
        <v>1091.0445703273299</v>
      </c>
      <c r="BJ69" s="48">
        <v>156610.72978270199</v>
      </c>
      <c r="BK69" s="48">
        <v>23746.5701493866</v>
      </c>
      <c r="BL69" s="48">
        <v>12701.387053530399</v>
      </c>
      <c r="BM69" s="48">
        <v>0</v>
      </c>
      <c r="BN69" s="48">
        <v>0</v>
      </c>
      <c r="BO69" s="48">
        <v>0</v>
      </c>
      <c r="BP69" s="48">
        <v>12877.400025613601</v>
      </c>
      <c r="BQ69" s="48">
        <v>1539.36347316927</v>
      </c>
      <c r="BR69" s="48">
        <v>1338.9285263911299</v>
      </c>
      <c r="BS69" s="48">
        <v>1676.2403187970999</v>
      </c>
      <c r="BT69" s="48">
        <v>20960.730724598499</v>
      </c>
      <c r="BU69" s="48">
        <v>2282.2557515316298</v>
      </c>
      <c r="BV69" s="48">
        <v>4144.5219923913801</v>
      </c>
      <c r="BW69" s="48">
        <v>14.7895089452962</v>
      </c>
      <c r="BX69" s="48">
        <v>3397.75906950329</v>
      </c>
      <c r="BY69" s="48">
        <v>39.247450844947899</v>
      </c>
      <c r="BZ69" s="48">
        <v>4770.1623244063203</v>
      </c>
      <c r="CA69" s="55">
        <v>0</v>
      </c>
      <c r="CB69" s="83">
        <v>276183</v>
      </c>
      <c r="CC69" s="51">
        <v>124174</v>
      </c>
      <c r="CD69" s="48">
        <v>0</v>
      </c>
      <c r="CE69" s="48">
        <v>0</v>
      </c>
      <c r="CF69" s="48">
        <v>0</v>
      </c>
      <c r="CG69" s="48">
        <v>0</v>
      </c>
      <c r="CH69" s="82">
        <v>3197</v>
      </c>
      <c r="CI69" s="93">
        <v>403554</v>
      </c>
      <c r="CJ69" s="73"/>
      <c r="CK69" s="355">
        <v>0</v>
      </c>
      <c r="CL69" s="355">
        <v>0</v>
      </c>
      <c r="CM69" s="356">
        <v>0</v>
      </c>
      <c r="CN69" s="356">
        <v>0</v>
      </c>
      <c r="CO69" s="356">
        <v>0</v>
      </c>
      <c r="CP69" s="356">
        <v>0</v>
      </c>
    </row>
    <row r="70" spans="1:94" ht="19.5" x14ac:dyDescent="0.25">
      <c r="A70" s="30" t="s">
        <v>766</v>
      </c>
      <c r="B70" s="42" t="s">
        <v>61</v>
      </c>
      <c r="C70" s="43" t="s">
        <v>172</v>
      </c>
      <c r="D70" s="51">
        <v>980.91713939004399</v>
      </c>
      <c r="E70" s="48">
        <v>87.394254941470095</v>
      </c>
      <c r="F70" s="48">
        <v>297.65520332263401</v>
      </c>
      <c r="G70" s="48">
        <v>971.84643140398703</v>
      </c>
      <c r="H70" s="48">
        <v>5456.17594254502</v>
      </c>
      <c r="I70" s="48">
        <v>2474.5209039677702</v>
      </c>
      <c r="J70" s="48">
        <v>371.795702656667</v>
      </c>
      <c r="K70" s="48">
        <v>767.18966923584799</v>
      </c>
      <c r="L70" s="48">
        <v>429.38951638572001</v>
      </c>
      <c r="M70" s="48">
        <v>0</v>
      </c>
      <c r="N70" s="48">
        <v>299.32185635048199</v>
      </c>
      <c r="O70" s="48">
        <v>237.33324488854799</v>
      </c>
      <c r="P70" s="48">
        <v>1439.58945471992</v>
      </c>
      <c r="Q70" s="48">
        <v>55.645446814592901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2121.6307763188602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6050.0270811661303</v>
      </c>
      <c r="BJ70" s="48">
        <v>21851.0582548124</v>
      </c>
      <c r="BK70" s="48">
        <v>25818.467973557101</v>
      </c>
      <c r="BL70" s="48">
        <v>330.783806035076</v>
      </c>
      <c r="BM70" s="48">
        <v>0</v>
      </c>
      <c r="BN70" s="48">
        <v>0</v>
      </c>
      <c r="BO70" s="48">
        <v>0</v>
      </c>
      <c r="BP70" s="48">
        <v>14008.864591948401</v>
      </c>
      <c r="BQ70" s="48">
        <v>3718.9734380632599</v>
      </c>
      <c r="BR70" s="48">
        <v>2915.5852794043599</v>
      </c>
      <c r="BS70" s="48">
        <v>10633.160643895801</v>
      </c>
      <c r="BT70" s="48">
        <v>150948.55678541501</v>
      </c>
      <c r="BU70" s="48">
        <v>32240.3160967232</v>
      </c>
      <c r="BV70" s="48">
        <v>20519.696250118399</v>
      </c>
      <c r="BW70" s="48">
        <v>3954.9284325776598</v>
      </c>
      <c r="BX70" s="48">
        <v>8312.5582401445099</v>
      </c>
      <c r="BY70" s="48">
        <v>2659.08049356936</v>
      </c>
      <c r="BZ70" s="48">
        <v>21542.537089628098</v>
      </c>
      <c r="CA70" s="55">
        <v>0</v>
      </c>
      <c r="CB70" s="83">
        <v>341495</v>
      </c>
      <c r="CC70" s="51">
        <v>143387</v>
      </c>
      <c r="CD70" s="48">
        <v>0</v>
      </c>
      <c r="CE70" s="48">
        <v>0</v>
      </c>
      <c r="CF70" s="48">
        <v>0</v>
      </c>
      <c r="CG70" s="48">
        <v>0</v>
      </c>
      <c r="CH70" s="82">
        <v>0</v>
      </c>
      <c r="CI70" s="93">
        <v>484882</v>
      </c>
      <c r="CJ70" s="73"/>
      <c r="CK70" s="355">
        <v>0</v>
      </c>
      <c r="CL70" s="355">
        <v>0</v>
      </c>
      <c r="CM70" s="356">
        <v>0</v>
      </c>
      <c r="CN70" s="356">
        <v>0</v>
      </c>
      <c r="CO70" s="356">
        <v>0</v>
      </c>
      <c r="CP70" s="356">
        <v>0</v>
      </c>
    </row>
    <row r="71" spans="1:94" ht="19.5" x14ac:dyDescent="0.25">
      <c r="A71" s="30" t="s">
        <v>767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7692.6316349927502</v>
      </c>
      <c r="O71" s="48">
        <v>2847.13318704022</v>
      </c>
      <c r="P71" s="48">
        <v>105.513669081587</v>
      </c>
      <c r="Q71" s="48">
        <v>2208.95994893856</v>
      </c>
      <c r="R71" s="48">
        <v>61504.602315858101</v>
      </c>
      <c r="S71" s="48">
        <v>5594.2083823662597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158.17052344560301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27488.313684770499</v>
      </c>
      <c r="BJ71" s="48">
        <v>69144.297833206801</v>
      </c>
      <c r="BK71" s="48">
        <v>51810.082882969502</v>
      </c>
      <c r="BL71" s="48">
        <v>2564.99660412188</v>
      </c>
      <c r="BM71" s="48">
        <v>0</v>
      </c>
      <c r="BN71" s="48">
        <v>62.385204282671403</v>
      </c>
      <c r="BO71" s="48">
        <v>0</v>
      </c>
      <c r="BP71" s="48">
        <v>28999.422272206</v>
      </c>
      <c r="BQ71" s="48">
        <v>8913.4307614351092</v>
      </c>
      <c r="BR71" s="48">
        <v>6413.9090950527598</v>
      </c>
      <c r="BS71" s="48">
        <v>29526.708890322501</v>
      </c>
      <c r="BT71" s="48">
        <v>177003.23061165001</v>
      </c>
      <c r="BU71" s="48">
        <v>18062.867745969801</v>
      </c>
      <c r="BV71" s="48">
        <v>74978.623535887105</v>
      </c>
      <c r="BW71" s="48">
        <v>123651.94172421499</v>
      </c>
      <c r="BX71" s="48">
        <v>54664.3188127576</v>
      </c>
      <c r="BY71" s="48">
        <v>30372.449580456501</v>
      </c>
      <c r="BZ71" s="48">
        <v>51481.801098973403</v>
      </c>
      <c r="CA71" s="55">
        <v>0</v>
      </c>
      <c r="CB71" s="83">
        <v>835250</v>
      </c>
      <c r="CC71" s="51">
        <v>1950566</v>
      </c>
      <c r="CD71" s="48">
        <v>0</v>
      </c>
      <c r="CE71" s="48">
        <v>0</v>
      </c>
      <c r="CF71" s="48">
        <v>0</v>
      </c>
      <c r="CG71" s="48">
        <v>0</v>
      </c>
      <c r="CH71" s="82">
        <v>0</v>
      </c>
      <c r="CI71" s="93">
        <v>2785816</v>
      </c>
      <c r="CJ71" s="73"/>
      <c r="CK71" s="355">
        <v>0</v>
      </c>
      <c r="CL71" s="355">
        <v>0</v>
      </c>
      <c r="CM71" s="356">
        <v>0</v>
      </c>
      <c r="CN71" s="356">
        <v>0</v>
      </c>
      <c r="CO71" s="356">
        <v>0</v>
      </c>
      <c r="CP71" s="356">
        <v>0</v>
      </c>
    </row>
    <row r="72" spans="1:94" ht="19.5" x14ac:dyDescent="0.25">
      <c r="A72" s="30" t="s">
        <v>768</v>
      </c>
      <c r="B72" s="42" t="s">
        <v>63</v>
      </c>
      <c r="C72" s="43" t="s">
        <v>174</v>
      </c>
      <c r="D72" s="51">
        <v>1357.5142322941499</v>
      </c>
      <c r="E72" s="48">
        <v>1193.98512963709</v>
      </c>
      <c r="F72" s="48">
        <v>2188.0454531987202</v>
      </c>
      <c r="G72" s="48">
        <v>890.800049684447</v>
      </c>
      <c r="H72" s="48">
        <v>11580.695132061801</v>
      </c>
      <c r="I72" s="48">
        <v>12113.4388079777</v>
      </c>
      <c r="J72" s="48">
        <v>891.90523818062502</v>
      </c>
      <c r="K72" s="48">
        <v>3415.1678012774501</v>
      </c>
      <c r="L72" s="48">
        <v>1634.6508389973301</v>
      </c>
      <c r="M72" s="48">
        <v>2399.4993973133201</v>
      </c>
      <c r="N72" s="48">
        <v>981.34548995085299</v>
      </c>
      <c r="O72" s="48">
        <v>4671.8424893865003</v>
      </c>
      <c r="P72" s="48">
        <v>649.36684871107002</v>
      </c>
      <c r="Q72" s="48">
        <v>77.892588674246895</v>
      </c>
      <c r="R72" s="48">
        <v>22293.4835495097</v>
      </c>
      <c r="S72" s="48">
        <v>1902.1043903693201</v>
      </c>
      <c r="T72" s="48">
        <v>1770.66788167655</v>
      </c>
      <c r="U72" s="48">
        <v>6473.4745026737701</v>
      </c>
      <c r="V72" s="48">
        <v>284.50883229998198</v>
      </c>
      <c r="W72" s="48">
        <v>98.710449736978006</v>
      </c>
      <c r="X72" s="48">
        <v>2927.41147226868</v>
      </c>
      <c r="Y72" s="48">
        <v>645.32471311730899</v>
      </c>
      <c r="Z72" s="48">
        <v>103.630939858576</v>
      </c>
      <c r="AA72" s="48">
        <v>1082.73412050363</v>
      </c>
      <c r="AB72" s="48">
        <v>1050.11301027628</v>
      </c>
      <c r="AC72" s="48">
        <v>236.308339949637</v>
      </c>
      <c r="AD72" s="48">
        <v>53.1012072255836</v>
      </c>
      <c r="AE72" s="48">
        <v>1834.1411532591001</v>
      </c>
      <c r="AF72" s="48">
        <v>3681.4817661448801</v>
      </c>
      <c r="AG72" s="48">
        <v>576.96807179440805</v>
      </c>
      <c r="AH72" s="48">
        <v>1959.35172411096</v>
      </c>
      <c r="AI72" s="48">
        <v>6210.6541122329299</v>
      </c>
      <c r="AJ72" s="48">
        <v>0</v>
      </c>
      <c r="AK72" s="48">
        <v>1667.6714840454799</v>
      </c>
      <c r="AL72" s="48">
        <v>2616.4786135609002</v>
      </c>
      <c r="AM72" s="48">
        <v>548.53999134612798</v>
      </c>
      <c r="AN72" s="48">
        <v>2077.3907148233902</v>
      </c>
      <c r="AO72" s="48">
        <v>17453.772656946199</v>
      </c>
      <c r="AP72" s="48">
        <v>13520.3140993793</v>
      </c>
      <c r="AQ72" s="48">
        <v>905.70772161561399</v>
      </c>
      <c r="AR72" s="48">
        <v>2302.4381713213002</v>
      </c>
      <c r="AS72" s="48">
        <v>5168.2487696175303</v>
      </c>
      <c r="AT72" s="48">
        <v>1117.46770011994</v>
      </c>
      <c r="AU72" s="48">
        <v>735.84432768182205</v>
      </c>
      <c r="AV72" s="48">
        <v>3247.1391276777399</v>
      </c>
      <c r="AW72" s="48">
        <v>881.72014787549199</v>
      </c>
      <c r="AX72" s="48">
        <v>1950.7890871091499</v>
      </c>
      <c r="AY72" s="48">
        <v>1565.44738995031</v>
      </c>
      <c r="AZ72" s="48">
        <v>3575.1484157629302</v>
      </c>
      <c r="BA72" s="48">
        <v>1318.57511694763</v>
      </c>
      <c r="BB72" s="48">
        <v>1503.9219357055999</v>
      </c>
      <c r="BC72" s="48">
        <v>943.41526655479697</v>
      </c>
      <c r="BD72" s="48">
        <v>712.51192078253302</v>
      </c>
      <c r="BE72" s="48">
        <v>1399.3193665066699</v>
      </c>
      <c r="BF72" s="48">
        <v>5769.4957152945299</v>
      </c>
      <c r="BG72" s="48">
        <v>6798.9723542311904</v>
      </c>
      <c r="BH72" s="48">
        <v>5974.5878307870498</v>
      </c>
      <c r="BI72" s="48">
        <v>12876.9169421235</v>
      </c>
      <c r="BJ72" s="48">
        <v>148950.252846321</v>
      </c>
      <c r="BK72" s="48">
        <v>39704.7002561974</v>
      </c>
      <c r="BL72" s="48">
        <v>17393.773265119002</v>
      </c>
      <c r="BM72" s="48">
        <v>13486.4923349931</v>
      </c>
      <c r="BN72" s="48">
        <v>8051.4279511677096</v>
      </c>
      <c r="BO72" s="48">
        <v>1141634.93485236</v>
      </c>
      <c r="BP72" s="48">
        <v>432711.23761121399</v>
      </c>
      <c r="BQ72" s="48">
        <v>19959.031864164099</v>
      </c>
      <c r="BR72" s="48">
        <v>28656.900729375899</v>
      </c>
      <c r="BS72" s="48">
        <v>31350.580909762801</v>
      </c>
      <c r="BT72" s="48">
        <v>286283.09075555002</v>
      </c>
      <c r="BU72" s="48">
        <v>57847.512680051397</v>
      </c>
      <c r="BV72" s="48">
        <v>53417.269793822597</v>
      </c>
      <c r="BW72" s="48">
        <v>15008.588902153</v>
      </c>
      <c r="BX72" s="48">
        <v>22289.724136585901</v>
      </c>
      <c r="BY72" s="48">
        <v>18119.799054543499</v>
      </c>
      <c r="BZ72" s="48">
        <v>122356.52745450199</v>
      </c>
      <c r="CA72" s="55">
        <v>0</v>
      </c>
      <c r="CB72" s="83">
        <v>2651084</v>
      </c>
      <c r="CC72" s="51">
        <v>1676101</v>
      </c>
      <c r="CD72" s="48">
        <v>0</v>
      </c>
      <c r="CE72" s="48">
        <v>0</v>
      </c>
      <c r="CF72" s="48">
        <v>200837</v>
      </c>
      <c r="CG72" s="48">
        <v>0</v>
      </c>
      <c r="CH72" s="82">
        <v>96831</v>
      </c>
      <c r="CI72" s="93">
        <v>4624853</v>
      </c>
      <c r="CJ72" s="73"/>
      <c r="CK72" s="355">
        <v>0</v>
      </c>
      <c r="CL72" s="355">
        <v>0</v>
      </c>
      <c r="CM72" s="356">
        <v>0</v>
      </c>
      <c r="CN72" s="356">
        <v>0</v>
      </c>
      <c r="CO72" s="356">
        <v>0</v>
      </c>
      <c r="CP72" s="356">
        <v>0</v>
      </c>
    </row>
    <row r="73" spans="1:94" ht="19.5" x14ac:dyDescent="0.25">
      <c r="A73" s="30" t="s">
        <v>769</v>
      </c>
      <c r="B73" s="42" t="s">
        <v>64</v>
      </c>
      <c r="C73" s="43" t="s">
        <v>175</v>
      </c>
      <c r="D73" s="51">
        <v>11106.8691132194</v>
      </c>
      <c r="E73" s="48">
        <v>7271.4595602895297</v>
      </c>
      <c r="F73" s="48">
        <v>6862.9221913402398</v>
      </c>
      <c r="G73" s="48">
        <v>3904.6812806530902</v>
      </c>
      <c r="H73" s="48">
        <v>21511.0487017259</v>
      </c>
      <c r="I73" s="48">
        <v>1992.6983104547101</v>
      </c>
      <c r="J73" s="48">
        <v>2695.23903279044</v>
      </c>
      <c r="K73" s="48">
        <v>7676.9927442370199</v>
      </c>
      <c r="L73" s="48">
        <v>2382.08400165684</v>
      </c>
      <c r="M73" s="48">
        <v>26910.9059585787</v>
      </c>
      <c r="N73" s="48">
        <v>2306.8037478401002</v>
      </c>
      <c r="O73" s="48">
        <v>90492.479447496095</v>
      </c>
      <c r="P73" s="48">
        <v>8057.41027223122</v>
      </c>
      <c r="Q73" s="48">
        <v>1854.07094305595</v>
      </c>
      <c r="R73" s="48">
        <v>3631.42733799091</v>
      </c>
      <c r="S73" s="48">
        <v>3018.5398321581201</v>
      </c>
      <c r="T73" s="48">
        <v>11261.096646792301</v>
      </c>
      <c r="U73" s="48">
        <v>37469.405703170502</v>
      </c>
      <c r="V73" s="48">
        <v>105.613217263039</v>
      </c>
      <c r="W73" s="48">
        <v>24494.0584611663</v>
      </c>
      <c r="X73" s="48">
        <v>12213.169152349699</v>
      </c>
      <c r="Y73" s="48">
        <v>5257.9064098581903</v>
      </c>
      <c r="Z73" s="48">
        <v>10642.132226841701</v>
      </c>
      <c r="AA73" s="48">
        <v>7318.3701345611598</v>
      </c>
      <c r="AB73" s="48">
        <v>10778.488586695001</v>
      </c>
      <c r="AC73" s="48">
        <v>1500.26799164095</v>
      </c>
      <c r="AD73" s="48">
        <v>12536.888341506699</v>
      </c>
      <c r="AE73" s="48">
        <v>19711.268298514598</v>
      </c>
      <c r="AF73" s="48">
        <v>10415.880816163501</v>
      </c>
      <c r="AG73" s="48">
        <v>303.16301153817398</v>
      </c>
      <c r="AH73" s="48">
        <v>3507.3344209347601</v>
      </c>
      <c r="AI73" s="48">
        <v>5041.6751960186903</v>
      </c>
      <c r="AJ73" s="48">
        <v>0</v>
      </c>
      <c r="AK73" s="48">
        <v>12857.960030231099</v>
      </c>
      <c r="AL73" s="48">
        <v>13176.4477960433</v>
      </c>
      <c r="AM73" s="48">
        <v>5956.3846738694301</v>
      </c>
      <c r="AN73" s="48">
        <v>8544.8260079572392</v>
      </c>
      <c r="AO73" s="48">
        <v>18884.170179406101</v>
      </c>
      <c r="AP73" s="48">
        <v>8914.5108502399398</v>
      </c>
      <c r="AQ73" s="48">
        <v>2836.63435542561</v>
      </c>
      <c r="AR73" s="48">
        <v>9677.8767807134791</v>
      </c>
      <c r="AS73" s="48">
        <v>11608.485823322901</v>
      </c>
      <c r="AT73" s="48">
        <v>6091.1120884228203</v>
      </c>
      <c r="AU73" s="48">
        <v>3827.95152237396</v>
      </c>
      <c r="AV73" s="48">
        <v>17337.741481612498</v>
      </c>
      <c r="AW73" s="48">
        <v>8578.8707889958005</v>
      </c>
      <c r="AX73" s="48">
        <v>7406.6688401033198</v>
      </c>
      <c r="AY73" s="48">
        <v>31258.098532059899</v>
      </c>
      <c r="AZ73" s="48">
        <v>12024.7471260853</v>
      </c>
      <c r="BA73" s="48">
        <v>10899.6472217177</v>
      </c>
      <c r="BB73" s="48">
        <v>11327.621956951099</v>
      </c>
      <c r="BC73" s="48">
        <v>3263.7309416175299</v>
      </c>
      <c r="BD73" s="48">
        <v>8222.9901142485196</v>
      </c>
      <c r="BE73" s="48">
        <v>5270.1804351588398</v>
      </c>
      <c r="BF73" s="48">
        <v>10162.6432189804</v>
      </c>
      <c r="BG73" s="48">
        <v>12575.2998206423</v>
      </c>
      <c r="BH73" s="48">
        <v>17297.1644969925</v>
      </c>
      <c r="BI73" s="48">
        <v>130108.276133953</v>
      </c>
      <c r="BJ73" s="48">
        <v>1052004.74506511</v>
      </c>
      <c r="BK73" s="48">
        <v>112079.646570763</v>
      </c>
      <c r="BL73" s="48">
        <v>5416.1644610865196</v>
      </c>
      <c r="BM73" s="48">
        <v>9501.8342665109503</v>
      </c>
      <c r="BN73" s="48">
        <v>29127.854001792599</v>
      </c>
      <c r="BO73" s="48">
        <v>53692.2607866908</v>
      </c>
      <c r="BP73" s="48">
        <v>259786.493331095</v>
      </c>
      <c r="BQ73" s="48">
        <v>112019.378902727</v>
      </c>
      <c r="BR73" s="48">
        <v>42421.761815141799</v>
      </c>
      <c r="BS73" s="48">
        <v>145503.65626949701</v>
      </c>
      <c r="BT73" s="48">
        <v>154102.085668076</v>
      </c>
      <c r="BU73" s="48">
        <v>321298.32186956902</v>
      </c>
      <c r="BV73" s="48">
        <v>21967.139107793399</v>
      </c>
      <c r="BW73" s="48">
        <v>399.14507610739298</v>
      </c>
      <c r="BX73" s="48">
        <v>29185.2373081365</v>
      </c>
      <c r="BY73" s="48">
        <v>25.488962764396099</v>
      </c>
      <c r="BZ73" s="48">
        <v>48299.3942292754</v>
      </c>
      <c r="CA73" s="55">
        <v>0</v>
      </c>
      <c r="CB73" s="83">
        <v>3159173</v>
      </c>
      <c r="CC73" s="51">
        <v>3614496</v>
      </c>
      <c r="CD73" s="48">
        <v>0</v>
      </c>
      <c r="CE73" s="48">
        <v>0</v>
      </c>
      <c r="CF73" s="48">
        <v>0</v>
      </c>
      <c r="CG73" s="48">
        <v>0</v>
      </c>
      <c r="CH73" s="82">
        <v>12223</v>
      </c>
      <c r="CI73" s="93">
        <v>6785892</v>
      </c>
      <c r="CJ73" s="73"/>
      <c r="CK73" s="355">
        <v>0</v>
      </c>
      <c r="CL73" s="355">
        <v>0</v>
      </c>
      <c r="CM73" s="356">
        <v>0</v>
      </c>
      <c r="CN73" s="356">
        <v>0</v>
      </c>
      <c r="CO73" s="356">
        <v>0</v>
      </c>
      <c r="CP73" s="356">
        <v>0</v>
      </c>
    </row>
    <row r="74" spans="1:94" ht="19.5" x14ac:dyDescent="0.25">
      <c r="A74" s="30" t="s">
        <v>770</v>
      </c>
      <c r="B74" s="42" t="s">
        <v>65</v>
      </c>
      <c r="C74" s="43" t="s">
        <v>176</v>
      </c>
      <c r="D74" s="51">
        <v>4664.1770649192204</v>
      </c>
      <c r="E74" s="48">
        <v>1357.9874534032001</v>
      </c>
      <c r="F74" s="48">
        <v>3871.0714797375399</v>
      </c>
      <c r="G74" s="48">
        <v>1138.01891140815</v>
      </c>
      <c r="H74" s="48">
        <v>12230.5112105965</v>
      </c>
      <c r="I74" s="48">
        <v>22817.748799064499</v>
      </c>
      <c r="J74" s="48">
        <v>1798.4645693555001</v>
      </c>
      <c r="K74" s="48">
        <v>4518.1072475692499</v>
      </c>
      <c r="L74" s="48">
        <v>194.275797275082</v>
      </c>
      <c r="M74" s="48">
        <v>5670.3170153311103</v>
      </c>
      <c r="N74" s="48">
        <v>2752.7765486938301</v>
      </c>
      <c r="O74" s="48">
        <v>6849.6941058767497</v>
      </c>
      <c r="P74" s="48">
        <v>2927.4133007806199</v>
      </c>
      <c r="Q74" s="48">
        <v>1269.8820641644299</v>
      </c>
      <c r="R74" s="48">
        <v>11293.878110802199</v>
      </c>
      <c r="S74" s="48">
        <v>4023.65438389776</v>
      </c>
      <c r="T74" s="48">
        <v>3351.2856637817499</v>
      </c>
      <c r="U74" s="48">
        <v>12082.0571091085</v>
      </c>
      <c r="V74" s="48">
        <v>397.88019471792597</v>
      </c>
      <c r="W74" s="48">
        <v>247.78810177319701</v>
      </c>
      <c r="X74" s="48">
        <v>2049.4500089712601</v>
      </c>
      <c r="Y74" s="48">
        <v>715.73954963207802</v>
      </c>
      <c r="Z74" s="48">
        <v>237.593972376528</v>
      </c>
      <c r="AA74" s="48">
        <v>245.70272108246499</v>
      </c>
      <c r="AB74" s="48">
        <v>676.19662684269599</v>
      </c>
      <c r="AC74" s="48">
        <v>113.067197727398</v>
      </c>
      <c r="AD74" s="48">
        <v>149.7981567038</v>
      </c>
      <c r="AE74" s="48">
        <v>2222.3959215601599</v>
      </c>
      <c r="AF74" s="48">
        <v>1487.6170500839601</v>
      </c>
      <c r="AG74" s="48">
        <v>353.13744136316399</v>
      </c>
      <c r="AH74" s="48">
        <v>1499.23566947366</v>
      </c>
      <c r="AI74" s="48">
        <v>5420.4446474343404</v>
      </c>
      <c r="AJ74" s="48">
        <v>0</v>
      </c>
      <c r="AK74" s="48">
        <v>1611.0853167139601</v>
      </c>
      <c r="AL74" s="48">
        <v>1501.8190391840501</v>
      </c>
      <c r="AM74" s="48">
        <v>234.92864664730499</v>
      </c>
      <c r="AN74" s="48">
        <v>3935.09834033262</v>
      </c>
      <c r="AO74" s="48">
        <v>13687.650165532699</v>
      </c>
      <c r="AP74" s="48">
        <v>4006.6613106751201</v>
      </c>
      <c r="AQ74" s="48">
        <v>4480.0707413529599</v>
      </c>
      <c r="AR74" s="48">
        <v>7235.5435556340599</v>
      </c>
      <c r="AS74" s="48">
        <v>1052.28731796224</v>
      </c>
      <c r="AT74" s="48">
        <v>3881.6447607758801</v>
      </c>
      <c r="AU74" s="48">
        <v>843.32544450771502</v>
      </c>
      <c r="AV74" s="48">
        <v>3594.7881464094098</v>
      </c>
      <c r="AW74" s="48">
        <v>103.995551596296</v>
      </c>
      <c r="AX74" s="48">
        <v>2541.1206524040199</v>
      </c>
      <c r="AY74" s="48">
        <v>2142.4977568640802</v>
      </c>
      <c r="AZ74" s="48">
        <v>7926.64613943723</v>
      </c>
      <c r="BA74" s="48">
        <v>1332.60717739288</v>
      </c>
      <c r="BB74" s="48">
        <v>2663.7879116731601</v>
      </c>
      <c r="BC74" s="48">
        <v>342.69869927316898</v>
      </c>
      <c r="BD74" s="48">
        <v>173.97119514014901</v>
      </c>
      <c r="BE74" s="48">
        <v>2180.52137355888</v>
      </c>
      <c r="BF74" s="48">
        <v>5228.7245634356796</v>
      </c>
      <c r="BG74" s="48">
        <v>8509.4257102230804</v>
      </c>
      <c r="BH74" s="48">
        <v>9317.7749418706007</v>
      </c>
      <c r="BI74" s="48">
        <v>32108.518051930801</v>
      </c>
      <c r="BJ74" s="48">
        <v>63013.5862166242</v>
      </c>
      <c r="BK74" s="48">
        <v>107448.212253734</v>
      </c>
      <c r="BL74" s="48">
        <v>2991.4618522523801</v>
      </c>
      <c r="BM74" s="48">
        <v>3875.43122011079</v>
      </c>
      <c r="BN74" s="48">
        <v>778.89525448664097</v>
      </c>
      <c r="BO74" s="48">
        <v>7425.6858002948202</v>
      </c>
      <c r="BP74" s="48">
        <v>157618.21561481201</v>
      </c>
      <c r="BQ74" s="48">
        <v>365680.793483485</v>
      </c>
      <c r="BR74" s="48">
        <v>21121.646451392098</v>
      </c>
      <c r="BS74" s="48">
        <v>60088.417747073501</v>
      </c>
      <c r="BT74" s="48">
        <v>113050.74553148801</v>
      </c>
      <c r="BU74" s="48">
        <v>121635.36289513401</v>
      </c>
      <c r="BV74" s="48">
        <v>33413.971817171099</v>
      </c>
      <c r="BW74" s="48">
        <v>4425.0898280831798</v>
      </c>
      <c r="BX74" s="48">
        <v>13802.865263875799</v>
      </c>
      <c r="BY74" s="48">
        <v>3619.1797228943601</v>
      </c>
      <c r="BZ74" s="48">
        <v>23132.878441050601</v>
      </c>
      <c r="CA74" s="55">
        <v>0</v>
      </c>
      <c r="CB74" s="83">
        <v>1342387</v>
      </c>
      <c r="CC74" s="51">
        <v>444839</v>
      </c>
      <c r="CD74" s="48">
        <v>0</v>
      </c>
      <c r="CE74" s="48">
        <v>0</v>
      </c>
      <c r="CF74" s="48">
        <v>0</v>
      </c>
      <c r="CG74" s="48">
        <v>0</v>
      </c>
      <c r="CH74" s="82">
        <v>0</v>
      </c>
      <c r="CI74" s="93">
        <v>1787226</v>
      </c>
      <c r="CJ74" s="73"/>
      <c r="CK74" s="355">
        <v>0</v>
      </c>
      <c r="CL74" s="355">
        <v>0</v>
      </c>
      <c r="CM74" s="356">
        <v>0</v>
      </c>
      <c r="CN74" s="356">
        <v>0</v>
      </c>
      <c r="CO74" s="356">
        <v>0</v>
      </c>
      <c r="CP74" s="356">
        <v>0</v>
      </c>
    </row>
    <row r="75" spans="1:94" ht="19.5" x14ac:dyDescent="0.25">
      <c r="A75" s="30" t="s">
        <v>771</v>
      </c>
      <c r="B75" s="42" t="s">
        <v>66</v>
      </c>
      <c r="C75" s="43" t="s">
        <v>177</v>
      </c>
      <c r="D75" s="51">
        <v>2.50172562820583</v>
      </c>
      <c r="E75" s="48">
        <v>15.2590949452188</v>
      </c>
      <c r="F75" s="48">
        <v>21.912037117831499</v>
      </c>
      <c r="G75" s="48">
        <v>8.1694387078518993</v>
      </c>
      <c r="H75" s="48">
        <v>568.08888533128902</v>
      </c>
      <c r="I75" s="48">
        <v>313.399717661132</v>
      </c>
      <c r="J75" s="48">
        <v>81.033803952237903</v>
      </c>
      <c r="K75" s="48">
        <v>700.853793023609</v>
      </c>
      <c r="L75" s="48">
        <v>117.64457176230199</v>
      </c>
      <c r="M75" s="48">
        <v>98.383175602261602</v>
      </c>
      <c r="N75" s="48">
        <v>15.992415874403999</v>
      </c>
      <c r="O75" s="48">
        <v>226.73722278002299</v>
      </c>
      <c r="P75" s="48">
        <v>0</v>
      </c>
      <c r="Q75" s="48">
        <v>0</v>
      </c>
      <c r="R75" s="48">
        <v>707.54239976673603</v>
      </c>
      <c r="S75" s="48">
        <v>354.86289037324298</v>
      </c>
      <c r="T75" s="48">
        <v>261.37199382932101</v>
      </c>
      <c r="U75" s="48">
        <v>849.90478804175495</v>
      </c>
      <c r="V75" s="48">
        <v>39.177940544654597</v>
      </c>
      <c r="W75" s="48">
        <v>34.040151810287497</v>
      </c>
      <c r="X75" s="48">
        <v>343.91512465218301</v>
      </c>
      <c r="Y75" s="48">
        <v>45.699114619884298</v>
      </c>
      <c r="Z75" s="48">
        <v>12.5479721567333</v>
      </c>
      <c r="AA75" s="48">
        <v>40.128364184038297</v>
      </c>
      <c r="AB75" s="48">
        <v>57.714986008889902</v>
      </c>
      <c r="AC75" s="48">
        <v>43.544555299916198</v>
      </c>
      <c r="AD75" s="48">
        <v>16.7888557302404</v>
      </c>
      <c r="AE75" s="48">
        <v>220.50130361304599</v>
      </c>
      <c r="AF75" s="48">
        <v>98.262657758940605</v>
      </c>
      <c r="AG75" s="48">
        <v>36.3820948964728</v>
      </c>
      <c r="AH75" s="48">
        <v>37.529318561158298</v>
      </c>
      <c r="AI75" s="48">
        <v>355.66062485315302</v>
      </c>
      <c r="AJ75" s="48">
        <v>0</v>
      </c>
      <c r="AK75" s="48">
        <v>87.131841852542706</v>
      </c>
      <c r="AL75" s="48">
        <v>190.22845199015799</v>
      </c>
      <c r="AM75" s="48">
        <v>14.424423934006199</v>
      </c>
      <c r="AN75" s="48">
        <v>174.48323126814</v>
      </c>
      <c r="AO75" s="48">
        <v>3124.8392253136899</v>
      </c>
      <c r="AP75" s="48">
        <v>402.76303803539901</v>
      </c>
      <c r="AQ75" s="48">
        <v>0</v>
      </c>
      <c r="AR75" s="48">
        <v>660.10827920322595</v>
      </c>
      <c r="AS75" s="48">
        <v>93.394220440896206</v>
      </c>
      <c r="AT75" s="48">
        <v>54.6020403523586</v>
      </c>
      <c r="AU75" s="48">
        <v>130.62285307018601</v>
      </c>
      <c r="AV75" s="48">
        <v>431.693017454835</v>
      </c>
      <c r="AW75" s="48">
        <v>50.959742567586197</v>
      </c>
      <c r="AX75" s="48">
        <v>439.06337756138902</v>
      </c>
      <c r="AY75" s="48">
        <v>806.69536811066496</v>
      </c>
      <c r="AZ75" s="48">
        <v>883.75832908741302</v>
      </c>
      <c r="BA75" s="48">
        <v>0</v>
      </c>
      <c r="BB75" s="48">
        <v>255.697877232157</v>
      </c>
      <c r="BC75" s="48">
        <v>77.759375357883201</v>
      </c>
      <c r="BD75" s="48">
        <v>54.447179672622703</v>
      </c>
      <c r="BE75" s="48">
        <v>236.69906263441101</v>
      </c>
      <c r="BF75" s="48">
        <v>119.03477481943</v>
      </c>
      <c r="BG75" s="48">
        <v>330.98195455958398</v>
      </c>
      <c r="BH75" s="48">
        <v>2119.5794411614202</v>
      </c>
      <c r="BI75" s="48">
        <v>3281.88121799599</v>
      </c>
      <c r="BJ75" s="48">
        <v>398.01467570056201</v>
      </c>
      <c r="BK75" s="48">
        <v>2048.4202250499102</v>
      </c>
      <c r="BL75" s="48">
        <v>230.931832870004</v>
      </c>
      <c r="BM75" s="48">
        <v>862.68981490231704</v>
      </c>
      <c r="BN75" s="48">
        <v>754.38086840481697</v>
      </c>
      <c r="BO75" s="48">
        <v>6544.0184973851401</v>
      </c>
      <c r="BP75" s="48">
        <v>154913.470031337</v>
      </c>
      <c r="BQ75" s="48">
        <v>324825.79855794198</v>
      </c>
      <c r="BR75" s="48">
        <v>78557.428203037402</v>
      </c>
      <c r="BS75" s="48">
        <v>6818.9073728987796</v>
      </c>
      <c r="BT75" s="48">
        <v>10097.285522632499</v>
      </c>
      <c r="BU75" s="48">
        <v>0</v>
      </c>
      <c r="BV75" s="48">
        <v>3532.4476317236199</v>
      </c>
      <c r="BW75" s="48">
        <v>0</v>
      </c>
      <c r="BX75" s="48">
        <v>2743.1795791337699</v>
      </c>
      <c r="BY75" s="48">
        <v>0</v>
      </c>
      <c r="BZ75" s="48">
        <v>1816.6278442197699</v>
      </c>
      <c r="CA75" s="55">
        <v>0</v>
      </c>
      <c r="CB75" s="83">
        <v>613890</v>
      </c>
      <c r="CC75" s="51">
        <v>48523</v>
      </c>
      <c r="CD75" s="48">
        <v>0</v>
      </c>
      <c r="CE75" s="48">
        <v>0</v>
      </c>
      <c r="CF75" s="48">
        <v>0</v>
      </c>
      <c r="CG75" s="48">
        <v>0</v>
      </c>
      <c r="CH75" s="82">
        <v>0</v>
      </c>
      <c r="CI75" s="93">
        <v>662413</v>
      </c>
      <c r="CJ75" s="73"/>
      <c r="CK75" s="355">
        <v>0</v>
      </c>
      <c r="CL75" s="355">
        <v>0</v>
      </c>
      <c r="CM75" s="356">
        <v>0</v>
      </c>
      <c r="CN75" s="356">
        <v>0</v>
      </c>
      <c r="CO75" s="356">
        <v>0</v>
      </c>
      <c r="CP75" s="356">
        <v>0</v>
      </c>
    </row>
    <row r="76" spans="1:94" ht="19.5" x14ac:dyDescent="0.25">
      <c r="A76" s="30" t="s">
        <v>655</v>
      </c>
      <c r="B76" s="42" t="s">
        <v>67</v>
      </c>
      <c r="C76" s="43" t="s">
        <v>178</v>
      </c>
      <c r="D76" s="51">
        <v>10830.087772512001</v>
      </c>
      <c r="E76" s="48">
        <v>4373.9747909202997</v>
      </c>
      <c r="F76" s="48">
        <v>2904.23018574046</v>
      </c>
      <c r="G76" s="48">
        <v>9510.6579564983094</v>
      </c>
      <c r="H76" s="48">
        <v>33115.647069992701</v>
      </c>
      <c r="I76" s="48">
        <v>7272.6377622472</v>
      </c>
      <c r="J76" s="48">
        <v>2842.9908271913</v>
      </c>
      <c r="K76" s="48">
        <v>4271.9091933383597</v>
      </c>
      <c r="L76" s="48">
        <v>0</v>
      </c>
      <c r="M76" s="48">
        <v>0</v>
      </c>
      <c r="N76" s="48">
        <v>0</v>
      </c>
      <c r="O76" s="48">
        <v>0</v>
      </c>
      <c r="P76" s="48">
        <v>1331.4921139097601</v>
      </c>
      <c r="Q76" s="48">
        <v>66.806572962719898</v>
      </c>
      <c r="R76" s="48">
        <v>0</v>
      </c>
      <c r="S76" s="48">
        <v>0</v>
      </c>
      <c r="T76" s="48">
        <v>5744.4374057249797</v>
      </c>
      <c r="U76" s="48">
        <v>0</v>
      </c>
      <c r="V76" s="48">
        <v>0</v>
      </c>
      <c r="W76" s="48">
        <v>296.91810205653297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7113.97215146074</v>
      </c>
      <c r="AM76" s="48">
        <v>0</v>
      </c>
      <c r="AN76" s="48">
        <v>0</v>
      </c>
      <c r="AO76" s="48">
        <v>0</v>
      </c>
      <c r="AP76" s="48">
        <v>0</v>
      </c>
      <c r="AQ76" s="48">
        <v>2194.41034801156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5261.0176208141902</v>
      </c>
      <c r="AY76" s="48">
        <v>0</v>
      </c>
      <c r="AZ76" s="48">
        <v>4460.2666143304796</v>
      </c>
      <c r="BA76" s="48">
        <v>2565.55797558223</v>
      </c>
      <c r="BB76" s="48">
        <v>3138.0531911099802</v>
      </c>
      <c r="BC76" s="48">
        <v>1293.4494820837699</v>
      </c>
      <c r="BD76" s="48">
        <v>3919.3189471462301</v>
      </c>
      <c r="BE76" s="48">
        <v>2999.8006998399101</v>
      </c>
      <c r="BF76" s="48">
        <v>8472.3724683693799</v>
      </c>
      <c r="BG76" s="48">
        <v>0</v>
      </c>
      <c r="BH76" s="48">
        <v>0</v>
      </c>
      <c r="BI76" s="48">
        <v>100325.843077696</v>
      </c>
      <c r="BJ76" s="48">
        <v>405867.56026083301</v>
      </c>
      <c r="BK76" s="48">
        <v>39851.048641331297</v>
      </c>
      <c r="BL76" s="48">
        <v>10644.5139587267</v>
      </c>
      <c r="BM76" s="48">
        <v>21730.693594262499</v>
      </c>
      <c r="BN76" s="48">
        <v>72089.859441188295</v>
      </c>
      <c r="BO76" s="48">
        <v>0</v>
      </c>
      <c r="BP76" s="48">
        <v>68821.9045804286</v>
      </c>
      <c r="BQ76" s="48">
        <v>16175.541478598499</v>
      </c>
      <c r="BR76" s="48">
        <v>25578.5666231014</v>
      </c>
      <c r="BS76" s="48">
        <v>783939.87469289801</v>
      </c>
      <c r="BT76" s="48">
        <v>207091.09749374201</v>
      </c>
      <c r="BU76" s="48">
        <v>22605.674126260299</v>
      </c>
      <c r="BV76" s="48">
        <v>23584.575993978</v>
      </c>
      <c r="BW76" s="48">
        <v>534.45258370175895</v>
      </c>
      <c r="BX76" s="48">
        <v>0</v>
      </c>
      <c r="BY76" s="48">
        <v>2549.7842014104699</v>
      </c>
      <c r="BZ76" s="48">
        <v>0</v>
      </c>
      <c r="CA76" s="55">
        <v>0</v>
      </c>
      <c r="CB76" s="83">
        <v>1925371</v>
      </c>
      <c r="CC76" s="51">
        <v>9029244</v>
      </c>
      <c r="CD76" s="48">
        <v>0</v>
      </c>
      <c r="CE76" s="48">
        <v>0</v>
      </c>
      <c r="CF76" s="48">
        <v>0</v>
      </c>
      <c r="CG76" s="48">
        <v>0</v>
      </c>
      <c r="CH76" s="82">
        <v>0</v>
      </c>
      <c r="CI76" s="93">
        <v>10954615</v>
      </c>
      <c r="CJ76" s="73"/>
      <c r="CK76" s="355">
        <v>0</v>
      </c>
      <c r="CL76" s="355">
        <v>0</v>
      </c>
      <c r="CM76" s="356">
        <v>0</v>
      </c>
      <c r="CN76" s="356">
        <v>0</v>
      </c>
      <c r="CO76" s="356">
        <v>0</v>
      </c>
      <c r="CP76" s="356">
        <v>0</v>
      </c>
    </row>
    <row r="77" spans="1:94" ht="19.5" x14ac:dyDescent="0.25">
      <c r="A77" s="30" t="s">
        <v>510</v>
      </c>
      <c r="B77" s="42" t="s">
        <v>68</v>
      </c>
      <c r="C77" s="43" t="s">
        <v>179</v>
      </c>
      <c r="D77" s="51">
        <v>37891.507210271498</v>
      </c>
      <c r="E77" s="48">
        <v>20931.194362666702</v>
      </c>
      <c r="F77" s="48">
        <v>15703.727150684799</v>
      </c>
      <c r="G77" s="48">
        <v>26543.551953473601</v>
      </c>
      <c r="H77" s="48">
        <v>180733.81502436401</v>
      </c>
      <c r="I77" s="48">
        <v>113802.06343827699</v>
      </c>
      <c r="J77" s="48">
        <v>17185.6859943421</v>
      </c>
      <c r="K77" s="48">
        <v>49692.035292066597</v>
      </c>
      <c r="L77" s="48">
        <v>27582.8781670813</v>
      </c>
      <c r="M77" s="48">
        <v>169893.28466224499</v>
      </c>
      <c r="N77" s="48">
        <v>11346.3992604297</v>
      </c>
      <c r="O77" s="48">
        <v>98775.054103512506</v>
      </c>
      <c r="P77" s="48">
        <v>160411.918065028</v>
      </c>
      <c r="Q77" s="48">
        <v>37386.580871231301</v>
      </c>
      <c r="R77" s="48">
        <v>475905.41097297298</v>
      </c>
      <c r="S77" s="48">
        <v>43198.3546877689</v>
      </c>
      <c r="T77" s="48">
        <v>42487.121174997403</v>
      </c>
      <c r="U77" s="48">
        <v>120969.12350681701</v>
      </c>
      <c r="V77" s="48">
        <v>9617.7469771088909</v>
      </c>
      <c r="W77" s="48">
        <v>3372.3555058451002</v>
      </c>
      <c r="X77" s="48">
        <v>64153.724069709002</v>
      </c>
      <c r="Y77" s="48">
        <v>12142.408668185501</v>
      </c>
      <c r="Z77" s="48">
        <v>2948.3349313683898</v>
      </c>
      <c r="AA77" s="48">
        <v>3385.24321707021</v>
      </c>
      <c r="AB77" s="48">
        <v>11557.417503619799</v>
      </c>
      <c r="AC77" s="48">
        <v>4711.3010913762901</v>
      </c>
      <c r="AD77" s="48">
        <v>1020.27454593849</v>
      </c>
      <c r="AE77" s="48">
        <v>25760.357255189199</v>
      </c>
      <c r="AF77" s="48">
        <v>26648.302693389302</v>
      </c>
      <c r="AG77" s="48">
        <v>2121.4317172265401</v>
      </c>
      <c r="AH77" s="48">
        <v>120086.65318130099</v>
      </c>
      <c r="AI77" s="48">
        <v>53411.025870072197</v>
      </c>
      <c r="AJ77" s="48">
        <v>0</v>
      </c>
      <c r="AK77" s="48">
        <v>9001.1348998198791</v>
      </c>
      <c r="AL77" s="48">
        <v>23553.852761952399</v>
      </c>
      <c r="AM77" s="48">
        <v>12156.0187932345</v>
      </c>
      <c r="AN77" s="48">
        <v>16695.266196133001</v>
      </c>
      <c r="AO77" s="48">
        <v>82534.416909738007</v>
      </c>
      <c r="AP77" s="48">
        <v>40215.490304830601</v>
      </c>
      <c r="AQ77" s="48">
        <v>243629.72367211001</v>
      </c>
      <c r="AR77" s="48">
        <v>15494.1689946227</v>
      </c>
      <c r="AS77" s="48">
        <v>75108.612519408605</v>
      </c>
      <c r="AT77" s="48">
        <v>11133.843831615301</v>
      </c>
      <c r="AU77" s="48">
        <v>7909.7137877942996</v>
      </c>
      <c r="AV77" s="48">
        <v>32523.5349680037</v>
      </c>
      <c r="AW77" s="48">
        <v>12862.364102326999</v>
      </c>
      <c r="AX77" s="48">
        <v>44078.589104897903</v>
      </c>
      <c r="AY77" s="48">
        <v>28773.277310015801</v>
      </c>
      <c r="AZ77" s="48">
        <v>40281.385473897702</v>
      </c>
      <c r="BA77" s="48">
        <v>9906.0003449391897</v>
      </c>
      <c r="BB77" s="48">
        <v>18360.9382334041</v>
      </c>
      <c r="BC77" s="48">
        <v>9210.9541189491192</v>
      </c>
      <c r="BD77" s="48">
        <v>12738.1431811415</v>
      </c>
      <c r="BE77" s="48">
        <v>16258.5322415965</v>
      </c>
      <c r="BF77" s="48">
        <v>111842.705774858</v>
      </c>
      <c r="BG77" s="48">
        <v>143593.381502681</v>
      </c>
      <c r="BH77" s="48">
        <v>178564.40512599199</v>
      </c>
      <c r="BI77" s="48">
        <v>481854.977213568</v>
      </c>
      <c r="BJ77" s="48">
        <v>1952949.7958893301</v>
      </c>
      <c r="BK77" s="48">
        <v>510914.90953316999</v>
      </c>
      <c r="BL77" s="48">
        <v>29695.653196674499</v>
      </c>
      <c r="BM77" s="48">
        <v>76527.130059453601</v>
      </c>
      <c r="BN77" s="48">
        <v>72981.577395311397</v>
      </c>
      <c r="BO77" s="48">
        <v>767640.97019776399</v>
      </c>
      <c r="BP77" s="48">
        <v>560763.39696659497</v>
      </c>
      <c r="BQ77" s="48">
        <v>150373.13518615899</v>
      </c>
      <c r="BR77" s="48">
        <v>98930.332533773893</v>
      </c>
      <c r="BS77" s="48">
        <v>1088450.8967827901</v>
      </c>
      <c r="BT77" s="48">
        <v>2304750.3050415502</v>
      </c>
      <c r="BU77" s="48">
        <v>326626.15529517399</v>
      </c>
      <c r="BV77" s="48">
        <v>419128.64295874297</v>
      </c>
      <c r="BW77" s="48">
        <v>107343.63371167</v>
      </c>
      <c r="BX77" s="48">
        <v>323142.87829370098</v>
      </c>
      <c r="BY77" s="48">
        <v>166525.06166747099</v>
      </c>
      <c r="BZ77" s="48">
        <v>308777.810797518</v>
      </c>
      <c r="CA77" s="55">
        <v>0</v>
      </c>
      <c r="CB77" s="83">
        <v>12935180</v>
      </c>
      <c r="CC77" s="51">
        <v>550744</v>
      </c>
      <c r="CD77" s="48">
        <v>0</v>
      </c>
      <c r="CE77" s="48">
        <v>0</v>
      </c>
      <c r="CF77" s="48">
        <v>371771</v>
      </c>
      <c r="CG77" s="48">
        <v>0</v>
      </c>
      <c r="CH77" s="82">
        <v>210263</v>
      </c>
      <c r="CI77" s="93">
        <v>14067958</v>
      </c>
      <c r="CJ77" s="73"/>
      <c r="CK77" s="355">
        <v>0</v>
      </c>
      <c r="CL77" s="355">
        <v>0</v>
      </c>
      <c r="CM77" s="356">
        <v>0</v>
      </c>
      <c r="CN77" s="356">
        <v>0</v>
      </c>
      <c r="CO77" s="356">
        <v>0</v>
      </c>
      <c r="CP77" s="356">
        <v>0</v>
      </c>
    </row>
    <row r="78" spans="1:94" ht="19.5" x14ac:dyDescent="0.25">
      <c r="A78" s="30" t="s">
        <v>772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83">
        <v>0</v>
      </c>
      <c r="CC78" s="51">
        <v>1794466</v>
      </c>
      <c r="CD78" s="48">
        <v>8021497</v>
      </c>
      <c r="CE78" s="48">
        <v>0</v>
      </c>
      <c r="CF78" s="48">
        <v>0</v>
      </c>
      <c r="CG78" s="48">
        <v>0</v>
      </c>
      <c r="CH78" s="82">
        <v>0</v>
      </c>
      <c r="CI78" s="93">
        <v>9815963</v>
      </c>
      <c r="CJ78" s="73"/>
      <c r="CK78" s="355">
        <v>0</v>
      </c>
      <c r="CL78" s="355">
        <v>0</v>
      </c>
      <c r="CM78" s="356">
        <v>0</v>
      </c>
      <c r="CN78" s="356">
        <v>0</v>
      </c>
      <c r="CO78" s="356">
        <v>0</v>
      </c>
      <c r="CP78" s="356">
        <v>0</v>
      </c>
    </row>
    <row r="79" spans="1:94" ht="19.5" x14ac:dyDescent="0.25">
      <c r="A79" s="30" t="s">
        <v>657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45.552341622945903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451.52118692150702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1383.0728180961801</v>
      </c>
      <c r="BJ79" s="48">
        <v>7680.8494142031004</v>
      </c>
      <c r="BK79" s="48">
        <v>5253.8972368252098</v>
      </c>
      <c r="BL79" s="48">
        <v>0</v>
      </c>
      <c r="BM79" s="48">
        <v>984.21692785771199</v>
      </c>
      <c r="BN79" s="48">
        <v>0</v>
      </c>
      <c r="BO79" s="48">
        <v>6138.7661379933697</v>
      </c>
      <c r="BP79" s="48">
        <v>12739.055701642401</v>
      </c>
      <c r="BQ79" s="48">
        <v>2312.5717014544698</v>
      </c>
      <c r="BR79" s="48">
        <v>699.85757767489804</v>
      </c>
      <c r="BS79" s="48">
        <v>0</v>
      </c>
      <c r="BT79" s="48">
        <v>79202.029694387107</v>
      </c>
      <c r="BU79" s="48">
        <v>11007.1717688671</v>
      </c>
      <c r="BV79" s="48">
        <v>44706.20225314</v>
      </c>
      <c r="BW79" s="48">
        <v>3341.7314542320701</v>
      </c>
      <c r="BX79" s="48">
        <v>0</v>
      </c>
      <c r="BY79" s="48">
        <v>159.42315874229999</v>
      </c>
      <c r="BZ79" s="48">
        <v>12694.080626339701</v>
      </c>
      <c r="CA79" s="55">
        <v>0</v>
      </c>
      <c r="CB79" s="83">
        <v>188800</v>
      </c>
      <c r="CC79" s="51">
        <v>2399076</v>
      </c>
      <c r="CD79" s="48">
        <v>0</v>
      </c>
      <c r="CE79" s="48">
        <v>286829</v>
      </c>
      <c r="CF79" s="48">
        <v>0</v>
      </c>
      <c r="CG79" s="48">
        <v>0</v>
      </c>
      <c r="CH79" s="82">
        <v>0</v>
      </c>
      <c r="CI79" s="93">
        <v>2874705</v>
      </c>
      <c r="CJ79" s="73"/>
      <c r="CK79" s="355">
        <v>0</v>
      </c>
      <c r="CL79" s="355">
        <v>0</v>
      </c>
      <c r="CM79" s="356">
        <v>0</v>
      </c>
      <c r="CN79" s="356">
        <v>0</v>
      </c>
      <c r="CO79" s="356">
        <v>0</v>
      </c>
      <c r="CP79" s="356">
        <v>0</v>
      </c>
    </row>
    <row r="80" spans="1:94" ht="19.5" x14ac:dyDescent="0.25">
      <c r="A80" s="28" t="s">
        <v>773</v>
      </c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83">
        <v>0</v>
      </c>
      <c r="CC80" s="51">
        <v>78756</v>
      </c>
      <c r="CD80" s="48">
        <v>4410598</v>
      </c>
      <c r="CE80" s="48">
        <v>0</v>
      </c>
      <c r="CF80" s="48">
        <v>0</v>
      </c>
      <c r="CG80" s="48">
        <v>0</v>
      </c>
      <c r="CH80" s="82">
        <v>0</v>
      </c>
      <c r="CI80" s="93">
        <v>4489354</v>
      </c>
      <c r="CJ80" s="73"/>
      <c r="CK80" s="355">
        <v>0</v>
      </c>
      <c r="CL80" s="355">
        <v>0</v>
      </c>
      <c r="CM80" s="356">
        <v>0</v>
      </c>
      <c r="CN80" s="356">
        <v>0</v>
      </c>
      <c r="CO80" s="356">
        <v>0</v>
      </c>
      <c r="CP80" s="356">
        <v>0</v>
      </c>
    </row>
    <row r="81" spans="1:94" ht="19.5" x14ac:dyDescent="0.25">
      <c r="A81" s="28" t="s">
        <v>774</v>
      </c>
      <c r="B81" s="42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2657</v>
      </c>
      <c r="BV81" s="48">
        <v>0</v>
      </c>
      <c r="BW81" s="48">
        <v>174</v>
      </c>
      <c r="BX81" s="48">
        <v>981925</v>
      </c>
      <c r="BY81" s="48">
        <v>129825</v>
      </c>
      <c r="BZ81" s="48">
        <v>0</v>
      </c>
      <c r="CA81" s="55">
        <v>0</v>
      </c>
      <c r="CB81" s="83">
        <v>1114581</v>
      </c>
      <c r="CC81" s="51">
        <v>2474667</v>
      </c>
      <c r="CD81" s="48">
        <v>0</v>
      </c>
      <c r="CE81" s="48">
        <v>570420</v>
      </c>
      <c r="CF81" s="48">
        <v>0</v>
      </c>
      <c r="CG81" s="48">
        <v>0</v>
      </c>
      <c r="CH81" s="82">
        <v>0</v>
      </c>
      <c r="CI81" s="93">
        <v>4159668</v>
      </c>
      <c r="CJ81" s="73"/>
      <c r="CK81" s="355">
        <v>0</v>
      </c>
      <c r="CL81" s="355">
        <v>0</v>
      </c>
      <c r="CM81" s="356">
        <v>0</v>
      </c>
      <c r="CN81" s="356">
        <v>0</v>
      </c>
      <c r="CO81" s="356">
        <v>0</v>
      </c>
      <c r="CP81" s="356">
        <v>0</v>
      </c>
    </row>
    <row r="82" spans="1:94" ht="19.5" x14ac:dyDescent="0.25">
      <c r="A82" s="28" t="s">
        <v>775</v>
      </c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83">
        <v>0</v>
      </c>
      <c r="CC82" s="51">
        <v>64386</v>
      </c>
      <c r="CD82" s="48">
        <v>4002377</v>
      </c>
      <c r="CE82" s="48">
        <v>0</v>
      </c>
      <c r="CF82" s="48">
        <v>0</v>
      </c>
      <c r="CG82" s="48">
        <v>0</v>
      </c>
      <c r="CH82" s="82">
        <v>0</v>
      </c>
      <c r="CI82" s="93">
        <v>4066763</v>
      </c>
      <c r="CJ82" s="73"/>
      <c r="CK82" s="355">
        <v>0</v>
      </c>
      <c r="CL82" s="355">
        <v>0</v>
      </c>
      <c r="CM82" s="356">
        <v>0</v>
      </c>
      <c r="CN82" s="356">
        <v>0</v>
      </c>
      <c r="CO82" s="356">
        <v>0</v>
      </c>
      <c r="CP82" s="356">
        <v>0</v>
      </c>
    </row>
    <row r="83" spans="1:94" ht="19.5" x14ac:dyDescent="0.25">
      <c r="A83" s="28" t="s">
        <v>776</v>
      </c>
      <c r="B83" s="56" t="s">
        <v>74</v>
      </c>
      <c r="C83" s="43" t="s">
        <v>185</v>
      </c>
      <c r="D83" s="51">
        <v>6152.1964446029897</v>
      </c>
      <c r="E83" s="48">
        <v>1393.84113448012</v>
      </c>
      <c r="F83" s="48">
        <v>4117.800268168</v>
      </c>
      <c r="G83" s="48">
        <v>2540.5653446395299</v>
      </c>
      <c r="H83" s="48">
        <v>37080.3937642253</v>
      </c>
      <c r="I83" s="48">
        <v>16621.852716491099</v>
      </c>
      <c r="J83" s="48">
        <v>4582.2933652729898</v>
      </c>
      <c r="K83" s="48">
        <v>16396.303024508499</v>
      </c>
      <c r="L83" s="48">
        <v>2587.9818907192598</v>
      </c>
      <c r="M83" s="48">
        <v>13117.192530222101</v>
      </c>
      <c r="N83" s="48">
        <v>3660.5020121324601</v>
      </c>
      <c r="O83" s="48">
        <v>9698.9280854107292</v>
      </c>
      <c r="P83" s="48">
        <v>0</v>
      </c>
      <c r="Q83" s="48">
        <v>0</v>
      </c>
      <c r="R83" s="48">
        <v>61762.933366759302</v>
      </c>
      <c r="S83" s="48">
        <v>5634.4314722058998</v>
      </c>
      <c r="T83" s="48">
        <v>3262.3301545518302</v>
      </c>
      <c r="U83" s="48">
        <v>4957.5883292668595</v>
      </c>
      <c r="V83" s="48">
        <v>2795.8688609732799</v>
      </c>
      <c r="W83" s="48">
        <v>206.518388226019</v>
      </c>
      <c r="X83" s="48">
        <v>11536.3004054995</v>
      </c>
      <c r="Y83" s="48">
        <v>400.031773420722</v>
      </c>
      <c r="Z83" s="48">
        <v>155.49894864746599</v>
      </c>
      <c r="AA83" s="48">
        <v>409.25733636465901</v>
      </c>
      <c r="AB83" s="48">
        <v>1693.4641331337</v>
      </c>
      <c r="AC83" s="48">
        <v>569.71830819176398</v>
      </c>
      <c r="AD83" s="48">
        <v>142.31640101768301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4542.1452046056902</v>
      </c>
      <c r="BH83" s="48">
        <v>0</v>
      </c>
      <c r="BI83" s="48">
        <v>20748.031805400999</v>
      </c>
      <c r="BJ83" s="48">
        <v>8024.8799057373699</v>
      </c>
      <c r="BK83" s="48">
        <v>30972.812026614301</v>
      </c>
      <c r="BL83" s="48">
        <v>0</v>
      </c>
      <c r="BM83" s="48">
        <v>4494.5368596901699</v>
      </c>
      <c r="BN83" s="48">
        <v>14337.5539763944</v>
      </c>
      <c r="BO83" s="48">
        <v>102660.96132845301</v>
      </c>
      <c r="BP83" s="48">
        <v>26242.360941385301</v>
      </c>
      <c r="BQ83" s="48">
        <v>6226.9472297734201</v>
      </c>
      <c r="BR83" s="48">
        <v>2188.0713324684898</v>
      </c>
      <c r="BS83" s="48">
        <v>26360.882555903099</v>
      </c>
      <c r="BT83" s="48">
        <v>157668.15417558301</v>
      </c>
      <c r="BU83" s="48">
        <v>12821.830008019</v>
      </c>
      <c r="BV83" s="48">
        <v>60702.448120251604</v>
      </c>
      <c r="BW83" s="48">
        <v>6562.8895884990798</v>
      </c>
      <c r="BX83" s="48">
        <v>29619.731324795699</v>
      </c>
      <c r="BY83" s="48">
        <v>1159.79590032538</v>
      </c>
      <c r="BZ83" s="48">
        <v>155968.85925696901</v>
      </c>
      <c r="CA83" s="55">
        <v>0</v>
      </c>
      <c r="CB83" s="83">
        <v>882779</v>
      </c>
      <c r="CC83" s="51">
        <v>875567</v>
      </c>
      <c r="CD83" s="48">
        <v>0</v>
      </c>
      <c r="CE83" s="48">
        <v>744502</v>
      </c>
      <c r="CF83" s="48">
        <v>0</v>
      </c>
      <c r="CG83" s="48">
        <v>0</v>
      </c>
      <c r="CH83" s="82">
        <v>3144</v>
      </c>
      <c r="CI83" s="93">
        <v>2505992</v>
      </c>
      <c r="CJ83" s="73"/>
      <c r="CK83" s="355">
        <v>0</v>
      </c>
      <c r="CL83" s="355">
        <v>0</v>
      </c>
      <c r="CM83" s="356">
        <v>0</v>
      </c>
      <c r="CN83" s="356">
        <v>0</v>
      </c>
      <c r="CO83" s="356">
        <v>0</v>
      </c>
      <c r="CP83" s="356">
        <v>0</v>
      </c>
    </row>
    <row r="84" spans="1:94" ht="19.5" x14ac:dyDescent="0.25">
      <c r="A84" s="28" t="s">
        <v>777</v>
      </c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83">
        <v>0</v>
      </c>
      <c r="CC84" s="51">
        <v>832526</v>
      </c>
      <c r="CD84" s="48">
        <v>0</v>
      </c>
      <c r="CE84" s="48">
        <v>0</v>
      </c>
      <c r="CF84" s="48">
        <v>0</v>
      </c>
      <c r="CG84" s="48">
        <v>0</v>
      </c>
      <c r="CH84" s="82">
        <v>0</v>
      </c>
      <c r="CI84" s="93">
        <v>832526</v>
      </c>
      <c r="CJ84" s="73"/>
      <c r="CK84" s="355">
        <v>0</v>
      </c>
      <c r="CL84" s="355">
        <v>0</v>
      </c>
      <c r="CM84" s="356">
        <v>0</v>
      </c>
      <c r="CN84" s="356">
        <v>0</v>
      </c>
      <c r="CO84" s="356">
        <v>0</v>
      </c>
      <c r="CP84" s="356">
        <v>0</v>
      </c>
    </row>
    <row r="85" spans="1:94" ht="19.5" x14ac:dyDescent="0.25">
      <c r="A85" s="28" t="s">
        <v>778</v>
      </c>
      <c r="B85" s="57" t="s">
        <v>720</v>
      </c>
      <c r="C85" s="46" t="s">
        <v>710</v>
      </c>
      <c r="D85" s="78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>
        <v>0</v>
      </c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75">
        <v>0</v>
      </c>
      <c r="AQ85" s="75">
        <v>0</v>
      </c>
      <c r="AR85" s="75">
        <v>0</v>
      </c>
      <c r="AS85" s="75">
        <v>0</v>
      </c>
      <c r="AT85" s="75">
        <v>0</v>
      </c>
      <c r="AU85" s="75">
        <v>0</v>
      </c>
      <c r="AV85" s="75">
        <v>0</v>
      </c>
      <c r="AW85" s="75">
        <v>0</v>
      </c>
      <c r="AX85" s="75">
        <v>0</v>
      </c>
      <c r="AY85" s="75">
        <v>0</v>
      </c>
      <c r="AZ85" s="75">
        <v>0</v>
      </c>
      <c r="BA85" s="75">
        <v>0</v>
      </c>
      <c r="BB85" s="75">
        <v>0</v>
      </c>
      <c r="BC85" s="75">
        <v>0</v>
      </c>
      <c r="BD85" s="75">
        <v>0</v>
      </c>
      <c r="BE85" s="75">
        <v>0</v>
      </c>
      <c r="BF85" s="75">
        <v>0</v>
      </c>
      <c r="BG85" s="75">
        <v>0</v>
      </c>
      <c r="BH85" s="75">
        <v>0</v>
      </c>
      <c r="BI85" s="75">
        <v>0</v>
      </c>
      <c r="BJ85" s="75">
        <v>0</v>
      </c>
      <c r="BK85" s="75">
        <v>0</v>
      </c>
      <c r="BL85" s="75">
        <v>0</v>
      </c>
      <c r="BM85" s="75">
        <v>0</v>
      </c>
      <c r="BN85" s="75">
        <v>0</v>
      </c>
      <c r="BO85" s="75">
        <v>0</v>
      </c>
      <c r="BP85" s="75">
        <v>0</v>
      </c>
      <c r="BQ85" s="75">
        <v>0</v>
      </c>
      <c r="BR85" s="75">
        <v>0</v>
      </c>
      <c r="BS85" s="75">
        <v>0</v>
      </c>
      <c r="BT85" s="75">
        <v>0</v>
      </c>
      <c r="BU85" s="75">
        <v>0</v>
      </c>
      <c r="BV85" s="75">
        <v>0</v>
      </c>
      <c r="BW85" s="75">
        <v>0</v>
      </c>
      <c r="BX85" s="75">
        <v>0</v>
      </c>
      <c r="BY85" s="75">
        <v>0</v>
      </c>
      <c r="BZ85" s="75">
        <v>0</v>
      </c>
      <c r="CA85" s="77">
        <v>0</v>
      </c>
      <c r="CB85" s="84">
        <v>0</v>
      </c>
      <c r="CC85" s="78">
        <v>-2119655</v>
      </c>
      <c r="CD85" s="75">
        <v>0</v>
      </c>
      <c r="CE85" s="75">
        <v>0</v>
      </c>
      <c r="CF85" s="75">
        <v>0</v>
      </c>
      <c r="CG85" s="75">
        <v>0</v>
      </c>
      <c r="CH85" s="98">
        <v>2119655</v>
      </c>
      <c r="CI85" s="94">
        <v>0</v>
      </c>
      <c r="CJ85" s="73"/>
      <c r="CK85" s="355">
        <v>0</v>
      </c>
      <c r="CL85" s="355">
        <v>0</v>
      </c>
      <c r="CM85" s="356">
        <v>0</v>
      </c>
      <c r="CN85" s="356">
        <v>0</v>
      </c>
      <c r="CO85" s="356">
        <v>0</v>
      </c>
      <c r="CP85" s="356">
        <v>0</v>
      </c>
    </row>
    <row r="86" spans="1:94" x14ac:dyDescent="0.25">
      <c r="A86" s="47"/>
      <c r="B86" s="62"/>
      <c r="C86" s="63" t="s">
        <v>923</v>
      </c>
      <c r="D86" s="64">
        <f>+SUM(D9:D85)</f>
        <v>211763.38256004042</v>
      </c>
      <c r="E86" s="64">
        <f t="shared" ref="E86:BP86" si="0">+SUM(E9:E85)</f>
        <v>205620.03458118808</v>
      </c>
      <c r="F86" s="64">
        <f t="shared" si="0"/>
        <v>314560.54652206844</v>
      </c>
      <c r="G86" s="64">
        <f t="shared" si="0"/>
        <v>129611.02220355262</v>
      </c>
      <c r="H86" s="64">
        <f t="shared" si="0"/>
        <v>1978634.1014678804</v>
      </c>
      <c r="I86" s="64">
        <f t="shared" si="0"/>
        <v>588960.86827209813</v>
      </c>
      <c r="J86" s="64">
        <f t="shared" si="0"/>
        <v>200110.36188394233</v>
      </c>
      <c r="K86" s="64">
        <f t="shared" si="0"/>
        <v>411610.20281839906</v>
      </c>
      <c r="L86" s="64">
        <f t="shared" si="0"/>
        <v>242720.82325718293</v>
      </c>
      <c r="M86" s="64">
        <f t="shared" si="0"/>
        <v>1581928.4493150765</v>
      </c>
      <c r="N86" s="64">
        <f t="shared" si="0"/>
        <v>131971.85219562956</v>
      </c>
      <c r="O86" s="64">
        <f t="shared" si="0"/>
        <v>4257624.6721077394</v>
      </c>
      <c r="P86" s="64">
        <f t="shared" si="0"/>
        <v>1300878.7481244276</v>
      </c>
      <c r="Q86" s="64">
        <f t="shared" si="0"/>
        <v>3492147.1309832004</v>
      </c>
      <c r="R86" s="64">
        <f t="shared" si="0"/>
        <v>1556178.8365668086</v>
      </c>
      <c r="S86" s="64">
        <f t="shared" si="0"/>
        <v>158761.10381163136</v>
      </c>
      <c r="T86" s="64">
        <f t="shared" si="0"/>
        <v>1647030.7359740254</v>
      </c>
      <c r="U86" s="64">
        <f t="shared" si="0"/>
        <v>2183532.8924433659</v>
      </c>
      <c r="V86" s="64">
        <f t="shared" si="0"/>
        <v>4432273.7208288526</v>
      </c>
      <c r="W86" s="64">
        <f t="shared" si="0"/>
        <v>1109858.7581301206</v>
      </c>
      <c r="X86" s="64">
        <f t="shared" si="0"/>
        <v>1195944.5739969143</v>
      </c>
      <c r="Y86" s="64">
        <f t="shared" si="0"/>
        <v>453817.97404813929</v>
      </c>
      <c r="Z86" s="64">
        <f t="shared" si="0"/>
        <v>947329.92741315369</v>
      </c>
      <c r="AA86" s="64">
        <f t="shared" si="0"/>
        <v>274213.60681583005</v>
      </c>
      <c r="AB86" s="64">
        <f t="shared" si="0"/>
        <v>264739.55587576696</v>
      </c>
      <c r="AC86" s="64">
        <f t="shared" si="0"/>
        <v>141838.83373927147</v>
      </c>
      <c r="AD86" s="64">
        <f t="shared" si="0"/>
        <v>177441.78797786395</v>
      </c>
      <c r="AE86" s="64">
        <f t="shared" si="0"/>
        <v>1391265.1347675563</v>
      </c>
      <c r="AF86" s="64">
        <f t="shared" si="0"/>
        <v>607640.40570432518</v>
      </c>
      <c r="AG86" s="64">
        <f t="shared" si="0"/>
        <v>106261.6627120826</v>
      </c>
      <c r="AH86" s="64">
        <f t="shared" si="0"/>
        <v>485055.32995067502</v>
      </c>
      <c r="AI86" s="64">
        <f t="shared" si="0"/>
        <v>302937.66853575344</v>
      </c>
      <c r="AJ86" s="64">
        <f t="shared" si="0"/>
        <v>0</v>
      </c>
      <c r="AK86" s="64">
        <f t="shared" si="0"/>
        <v>181762.99854953043</v>
      </c>
      <c r="AL86" s="64">
        <f t="shared" si="0"/>
        <v>349100.07569918182</v>
      </c>
      <c r="AM86" s="64">
        <f t="shared" si="0"/>
        <v>145542.40716034634</v>
      </c>
      <c r="AN86" s="64">
        <f t="shared" si="0"/>
        <v>524462.20493020653</v>
      </c>
      <c r="AO86" s="64">
        <f t="shared" si="0"/>
        <v>1029923.3766764721</v>
      </c>
      <c r="AP86" s="64">
        <f t="shared" si="0"/>
        <v>237498.1620105019</v>
      </c>
      <c r="AQ86" s="64">
        <f t="shared" si="0"/>
        <v>2227770.6233532182</v>
      </c>
      <c r="AR86" s="64">
        <f t="shared" si="0"/>
        <v>204295.59964288597</v>
      </c>
      <c r="AS86" s="64">
        <f t="shared" si="0"/>
        <v>474729.99371369195</v>
      </c>
      <c r="AT86" s="64">
        <f t="shared" si="0"/>
        <v>195279.73262502882</v>
      </c>
      <c r="AU86" s="64">
        <f t="shared" si="0"/>
        <v>65073.435600113815</v>
      </c>
      <c r="AV86" s="64">
        <f t="shared" si="0"/>
        <v>438348.48741155822</v>
      </c>
      <c r="AW86" s="64">
        <f t="shared" si="0"/>
        <v>177846.85739347129</v>
      </c>
      <c r="AX86" s="64">
        <f t="shared" si="0"/>
        <v>525153.33644094283</v>
      </c>
      <c r="AY86" s="64">
        <f t="shared" si="0"/>
        <v>782662.95576874446</v>
      </c>
      <c r="AZ86" s="64">
        <f t="shared" si="0"/>
        <v>418672.69340147829</v>
      </c>
      <c r="BA86" s="64">
        <f t="shared" si="0"/>
        <v>73193.946803573184</v>
      </c>
      <c r="BB86" s="64">
        <f t="shared" si="0"/>
        <v>282893.39050944464</v>
      </c>
      <c r="BC86" s="64">
        <f t="shared" si="0"/>
        <v>85128.521787500271</v>
      </c>
      <c r="BD86" s="64">
        <f t="shared" si="0"/>
        <v>181627.04152087032</v>
      </c>
      <c r="BE86" s="64">
        <f t="shared" si="0"/>
        <v>271123.36318724201</v>
      </c>
      <c r="BF86" s="64">
        <f t="shared" si="0"/>
        <v>295492.40719612752</v>
      </c>
      <c r="BG86" s="64">
        <f t="shared" si="0"/>
        <v>1845190.1188291339</v>
      </c>
      <c r="BH86" s="64">
        <f t="shared" si="0"/>
        <v>528791.03370247176</v>
      </c>
      <c r="BI86" s="64">
        <f t="shared" si="0"/>
        <v>4822028.0218701093</v>
      </c>
      <c r="BJ86" s="64">
        <f t="shared" si="0"/>
        <v>9637335.9741840176</v>
      </c>
      <c r="BK86" s="64">
        <f t="shared" si="0"/>
        <v>5541893.8248639517</v>
      </c>
      <c r="BL86" s="64">
        <f t="shared" si="0"/>
        <v>210114.38169240754</v>
      </c>
      <c r="BM86" s="64">
        <f t="shared" si="0"/>
        <v>306346.05197951</v>
      </c>
      <c r="BN86" s="64">
        <f t="shared" si="0"/>
        <v>1153930.1324473708</v>
      </c>
      <c r="BO86" s="64">
        <f t="shared" si="0"/>
        <v>2306045.9870650088</v>
      </c>
      <c r="BP86" s="64">
        <f t="shared" si="0"/>
        <v>1908068.463208905</v>
      </c>
      <c r="BQ86" s="64">
        <f t="shared" ref="BQ86:CH86" si="1">+SUM(BQ9:BQ85)</f>
        <v>1076123.672243478</v>
      </c>
      <c r="BR86" s="64">
        <f t="shared" si="1"/>
        <v>337055.59405068966</v>
      </c>
      <c r="BS86" s="64">
        <f t="shared" si="1"/>
        <v>2721872.2264391077</v>
      </c>
      <c r="BT86" s="64">
        <f t="shared" si="1"/>
        <v>4915862.1657495061</v>
      </c>
      <c r="BU86" s="64">
        <f t="shared" si="1"/>
        <v>1291297.0016992623</v>
      </c>
      <c r="BV86" s="64">
        <f t="shared" si="1"/>
        <v>1094985.5391589869</v>
      </c>
      <c r="BW86" s="64">
        <f t="shared" si="1"/>
        <v>465286.14359767438</v>
      </c>
      <c r="BX86" s="64">
        <f t="shared" si="1"/>
        <v>2070059.8156465064</v>
      </c>
      <c r="BY86" s="64">
        <f t="shared" si="1"/>
        <v>716845.49143151788</v>
      </c>
      <c r="BZ86" s="64">
        <f t="shared" si="1"/>
        <v>1247931.0431736929</v>
      </c>
      <c r="CA86" s="65">
        <f t="shared" si="1"/>
        <v>0</v>
      </c>
      <c r="CB86" s="91">
        <f t="shared" si="1"/>
        <v>85848909</v>
      </c>
      <c r="CC86" s="86">
        <f t="shared" si="1"/>
        <v>64591201</v>
      </c>
      <c r="CD86" s="64">
        <f t="shared" si="1"/>
        <v>16434472</v>
      </c>
      <c r="CE86" s="64">
        <f t="shared" si="1"/>
        <v>1601926</v>
      </c>
      <c r="CF86" s="64">
        <f t="shared" si="1"/>
        <v>15916277</v>
      </c>
      <c r="CG86" s="64">
        <f t="shared" si="1"/>
        <v>910910</v>
      </c>
      <c r="CH86" s="87">
        <f t="shared" si="1"/>
        <v>34606578</v>
      </c>
      <c r="CI86" s="95">
        <f>+SUM(CI9:CI85)</f>
        <v>219910273</v>
      </c>
      <c r="CJ86" s="85"/>
      <c r="CK86" s="85"/>
      <c r="CL86" s="85"/>
    </row>
    <row r="87" spans="1:94" x14ac:dyDescent="0.25">
      <c r="B87" s="26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J87" s="73"/>
      <c r="CK87" s="81"/>
      <c r="CL87" s="81"/>
    </row>
    <row r="88" spans="1:94" ht="20.25" x14ac:dyDescent="0.25">
      <c r="B88" s="9" t="s">
        <v>912</v>
      </c>
      <c r="C88" s="73"/>
      <c r="D88" s="89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J88" s="73"/>
      <c r="CK88" s="81"/>
      <c r="CL88" s="81"/>
    </row>
    <row r="89" spans="1:94" ht="0" hidden="1" customHeight="1" x14ac:dyDescent="0.25">
      <c r="A89" s="357"/>
      <c r="B89" s="358"/>
      <c r="C89" s="358">
        <v>0</v>
      </c>
      <c r="D89" s="358">
        <v>0</v>
      </c>
      <c r="E89" s="358">
        <v>0</v>
      </c>
      <c r="F89" s="358">
        <v>0</v>
      </c>
      <c r="G89" s="358">
        <v>0</v>
      </c>
      <c r="H89" s="358">
        <v>0</v>
      </c>
      <c r="I89" s="358">
        <v>0</v>
      </c>
      <c r="J89" s="358">
        <v>0</v>
      </c>
      <c r="K89" s="358">
        <v>0</v>
      </c>
      <c r="L89" s="358">
        <v>0</v>
      </c>
      <c r="M89" s="358">
        <v>0</v>
      </c>
      <c r="N89" s="358">
        <v>0</v>
      </c>
      <c r="O89" s="358">
        <v>0</v>
      </c>
      <c r="P89" s="358">
        <v>0</v>
      </c>
      <c r="Q89" s="358">
        <v>0</v>
      </c>
      <c r="R89" s="358">
        <v>0</v>
      </c>
      <c r="S89" s="358">
        <v>0</v>
      </c>
      <c r="T89" s="358">
        <v>0</v>
      </c>
      <c r="U89" s="358">
        <v>0</v>
      </c>
      <c r="V89" s="358">
        <v>0</v>
      </c>
      <c r="W89" s="358">
        <v>0</v>
      </c>
      <c r="X89" s="358">
        <v>0</v>
      </c>
      <c r="Y89" s="358">
        <v>0</v>
      </c>
      <c r="Z89" s="358">
        <v>0</v>
      </c>
      <c r="AA89" s="358">
        <v>0</v>
      </c>
      <c r="AB89" s="358">
        <v>0</v>
      </c>
      <c r="AC89" s="358">
        <v>0</v>
      </c>
      <c r="AD89" s="358">
        <v>0</v>
      </c>
      <c r="AE89" s="358">
        <v>0</v>
      </c>
      <c r="AF89" s="358">
        <v>0</v>
      </c>
      <c r="AG89" s="358">
        <v>0</v>
      </c>
      <c r="AH89" s="358">
        <v>0</v>
      </c>
      <c r="AI89" s="358">
        <v>0</v>
      </c>
      <c r="AJ89" s="358">
        <v>0</v>
      </c>
      <c r="AK89" s="358">
        <v>0</v>
      </c>
      <c r="AL89" s="358">
        <v>0</v>
      </c>
      <c r="AM89" s="358">
        <v>0</v>
      </c>
      <c r="AN89" s="358">
        <v>0</v>
      </c>
      <c r="AO89" s="358">
        <v>0</v>
      </c>
      <c r="AP89" s="358">
        <v>0</v>
      </c>
      <c r="AQ89" s="358">
        <v>0</v>
      </c>
      <c r="AR89" s="358">
        <v>0</v>
      </c>
      <c r="AS89" s="358">
        <v>0</v>
      </c>
      <c r="AT89" s="358">
        <v>0</v>
      </c>
      <c r="AU89" s="358">
        <v>0</v>
      </c>
      <c r="AV89" s="358">
        <v>0</v>
      </c>
      <c r="AW89" s="358">
        <v>0</v>
      </c>
      <c r="AX89" s="358">
        <v>0</v>
      </c>
      <c r="AY89" s="358">
        <v>0</v>
      </c>
      <c r="AZ89" s="358">
        <v>0</v>
      </c>
      <c r="BA89" s="358">
        <v>0</v>
      </c>
      <c r="BB89" s="358">
        <v>0</v>
      </c>
      <c r="BC89" s="358">
        <v>0</v>
      </c>
      <c r="BD89" s="358">
        <v>0</v>
      </c>
      <c r="BE89" s="358">
        <v>0</v>
      </c>
      <c r="BF89" s="358">
        <v>0</v>
      </c>
      <c r="BG89" s="358">
        <v>0</v>
      </c>
      <c r="BH89" s="358">
        <v>0</v>
      </c>
      <c r="BI89" s="358">
        <v>0</v>
      </c>
      <c r="BJ89" s="358">
        <v>0</v>
      </c>
      <c r="BK89" s="358">
        <v>0</v>
      </c>
      <c r="BL89" s="358">
        <v>0</v>
      </c>
      <c r="BM89" s="358">
        <v>0</v>
      </c>
      <c r="BN89" s="358">
        <v>0</v>
      </c>
      <c r="BO89" s="358">
        <v>0</v>
      </c>
      <c r="BP89" s="358">
        <v>0</v>
      </c>
      <c r="BQ89" s="358">
        <v>0</v>
      </c>
      <c r="BR89" s="358">
        <v>0</v>
      </c>
      <c r="BS89" s="358">
        <v>0</v>
      </c>
      <c r="BT89" s="358">
        <v>0</v>
      </c>
      <c r="BU89" s="358">
        <v>0</v>
      </c>
      <c r="BV89" s="358">
        <v>0</v>
      </c>
      <c r="BW89" s="358">
        <v>0</v>
      </c>
      <c r="BX89" s="358">
        <v>0</v>
      </c>
      <c r="BY89" s="358">
        <v>0</v>
      </c>
      <c r="BZ89" s="358">
        <v>0</v>
      </c>
      <c r="CA89" s="358">
        <v>0</v>
      </c>
      <c r="CB89" s="359">
        <v>0</v>
      </c>
      <c r="CC89" s="357">
        <v>0</v>
      </c>
      <c r="CD89" s="357">
        <v>0</v>
      </c>
      <c r="CE89" s="357">
        <v>0</v>
      </c>
      <c r="CF89" s="357">
        <v>0</v>
      </c>
      <c r="CG89" s="357">
        <v>0</v>
      </c>
      <c r="CH89" s="357">
        <v>0</v>
      </c>
      <c r="CI89" s="357">
        <v>0</v>
      </c>
      <c r="CJ89" s="358">
        <v>0</v>
      </c>
      <c r="CK89" s="360">
        <v>0</v>
      </c>
      <c r="CL89" s="360">
        <v>0</v>
      </c>
      <c r="CM89" s="357">
        <v>0</v>
      </c>
      <c r="CN89" s="357">
        <v>0</v>
      </c>
      <c r="CO89" s="357">
        <v>0</v>
      </c>
      <c r="CP89" s="357">
        <v>0</v>
      </c>
    </row>
    <row r="90" spans="1:94" ht="0" hidden="1" customHeight="1" x14ac:dyDescent="0.25">
      <c r="A90" s="357"/>
      <c r="B90" s="361"/>
      <c r="C90" s="362">
        <v>0</v>
      </c>
      <c r="D90" s="363">
        <v>0</v>
      </c>
      <c r="E90" s="364">
        <v>0</v>
      </c>
      <c r="F90" s="364">
        <v>0</v>
      </c>
      <c r="G90" s="364">
        <v>0</v>
      </c>
      <c r="H90" s="364">
        <v>0</v>
      </c>
      <c r="I90" s="364">
        <v>0</v>
      </c>
      <c r="J90" s="364">
        <v>0</v>
      </c>
      <c r="K90" s="364">
        <v>0</v>
      </c>
      <c r="L90" s="364">
        <v>0</v>
      </c>
      <c r="M90" s="364">
        <v>0</v>
      </c>
      <c r="N90" s="364">
        <v>0</v>
      </c>
      <c r="O90" s="364">
        <v>0</v>
      </c>
      <c r="P90" s="364">
        <v>0</v>
      </c>
      <c r="Q90" s="364">
        <v>0</v>
      </c>
      <c r="R90" s="364">
        <v>0</v>
      </c>
      <c r="S90" s="364">
        <v>0</v>
      </c>
      <c r="T90" s="364">
        <v>0</v>
      </c>
      <c r="U90" s="364">
        <v>0</v>
      </c>
      <c r="V90" s="364">
        <v>0</v>
      </c>
      <c r="W90" s="364">
        <v>0</v>
      </c>
      <c r="X90" s="364">
        <v>0</v>
      </c>
      <c r="Y90" s="364">
        <v>0</v>
      </c>
      <c r="Z90" s="364">
        <v>0</v>
      </c>
      <c r="AA90" s="364">
        <v>0</v>
      </c>
      <c r="AB90" s="364">
        <v>0</v>
      </c>
      <c r="AC90" s="364">
        <v>0</v>
      </c>
      <c r="AD90" s="364">
        <v>0</v>
      </c>
      <c r="AE90" s="364">
        <v>0</v>
      </c>
      <c r="AF90" s="364">
        <v>0</v>
      </c>
      <c r="AG90" s="364">
        <v>0</v>
      </c>
      <c r="AH90" s="364">
        <v>0</v>
      </c>
      <c r="AI90" s="364">
        <v>0</v>
      </c>
      <c r="AJ90" s="364">
        <v>0</v>
      </c>
      <c r="AK90" s="364">
        <v>0</v>
      </c>
      <c r="AL90" s="364">
        <v>0</v>
      </c>
      <c r="AM90" s="364">
        <v>0</v>
      </c>
      <c r="AN90" s="364">
        <v>0</v>
      </c>
      <c r="AO90" s="364">
        <v>0</v>
      </c>
      <c r="AP90" s="364">
        <v>0</v>
      </c>
      <c r="AQ90" s="364">
        <v>0</v>
      </c>
      <c r="AR90" s="364">
        <v>0</v>
      </c>
      <c r="AS90" s="364">
        <v>0</v>
      </c>
      <c r="AT90" s="364">
        <v>0</v>
      </c>
      <c r="AU90" s="364">
        <v>0</v>
      </c>
      <c r="AV90" s="364">
        <v>0</v>
      </c>
      <c r="AW90" s="364">
        <v>0</v>
      </c>
      <c r="AX90" s="364">
        <v>0</v>
      </c>
      <c r="AY90" s="364">
        <v>0</v>
      </c>
      <c r="AZ90" s="364">
        <v>0</v>
      </c>
      <c r="BA90" s="364">
        <v>0</v>
      </c>
      <c r="BB90" s="364">
        <v>0</v>
      </c>
      <c r="BC90" s="364">
        <v>0</v>
      </c>
      <c r="BD90" s="364">
        <v>0</v>
      </c>
      <c r="BE90" s="364">
        <v>0</v>
      </c>
      <c r="BF90" s="364">
        <v>0</v>
      </c>
      <c r="BG90" s="364">
        <v>0</v>
      </c>
      <c r="BH90" s="364">
        <v>0</v>
      </c>
      <c r="BI90" s="364">
        <v>0</v>
      </c>
      <c r="BJ90" s="364">
        <v>0</v>
      </c>
      <c r="BK90" s="364">
        <v>0</v>
      </c>
      <c r="BL90" s="364">
        <v>0</v>
      </c>
      <c r="BM90" s="364">
        <v>0</v>
      </c>
      <c r="BN90" s="364">
        <v>0</v>
      </c>
      <c r="BO90" s="364">
        <v>0</v>
      </c>
      <c r="BP90" s="364">
        <v>0</v>
      </c>
      <c r="BQ90" s="364">
        <v>0</v>
      </c>
      <c r="BR90" s="364">
        <v>0</v>
      </c>
      <c r="BS90" s="364">
        <v>0</v>
      </c>
      <c r="BT90" s="364">
        <v>0</v>
      </c>
      <c r="BU90" s="364">
        <v>0</v>
      </c>
      <c r="BV90" s="364">
        <v>0</v>
      </c>
      <c r="BW90" s="364">
        <v>0</v>
      </c>
      <c r="BX90" s="364">
        <v>0</v>
      </c>
      <c r="BY90" s="364">
        <v>0</v>
      </c>
      <c r="BZ90" s="364">
        <v>0</v>
      </c>
      <c r="CA90" s="364">
        <v>0</v>
      </c>
      <c r="CB90" s="364">
        <v>0</v>
      </c>
      <c r="CC90" s="364">
        <v>0</v>
      </c>
      <c r="CD90" s="364">
        <v>0</v>
      </c>
      <c r="CE90" s="364">
        <v>0</v>
      </c>
      <c r="CF90" s="364">
        <v>0</v>
      </c>
      <c r="CG90" s="364">
        <v>0</v>
      </c>
      <c r="CH90" s="364">
        <v>0</v>
      </c>
      <c r="CI90" s="365">
        <v>0</v>
      </c>
      <c r="CJ90" s="361">
        <v>0</v>
      </c>
      <c r="CK90" s="366">
        <v>0</v>
      </c>
      <c r="CL90" s="366">
        <v>0</v>
      </c>
      <c r="CM90" s="367">
        <v>0</v>
      </c>
      <c r="CN90" s="367">
        <v>0</v>
      </c>
      <c r="CO90" s="367">
        <v>0</v>
      </c>
      <c r="CP90" s="367">
        <v>0</v>
      </c>
    </row>
    <row r="91" spans="1:94" x14ac:dyDescent="0.25">
      <c r="B91" s="26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  <c r="CJ91" s="73"/>
      <c r="CK91" s="81"/>
      <c r="CL91" s="81"/>
    </row>
    <row r="92" spans="1:94" x14ac:dyDescent="0.25">
      <c r="B92" s="26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J92" s="73"/>
      <c r="CK92" s="81"/>
      <c r="CL92" s="81"/>
    </row>
  </sheetData>
  <sheetProtection password="8251" sheet="1" formatColumns="0" formatRows="0"/>
  <autoFilter ref="A8:CP8" xr:uid="{00000000-0001-0000-1600-000000000000}"/>
  <mergeCells count="26"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pageMargins left="0.7" right="0.7" top="0.75" bottom="0.75" header="0.3" footer="0.3"/>
  <pageSetup paperSize="9" orientation="portrait" horizontalDpi="1200" vertic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5:CP93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12" sqref="D12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94" width="0.7109375" hidden="1" bestFit="1" customWidth="1"/>
  </cols>
  <sheetData>
    <row r="5" spans="1:94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4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</row>
    <row r="7" spans="1:94" ht="19.5" x14ac:dyDescent="0.25">
      <c r="B7" s="395" t="s">
        <v>918</v>
      </c>
      <c r="C7" s="37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04" t="s">
        <v>729</v>
      </c>
      <c r="CC7" s="406" t="s">
        <v>730</v>
      </c>
      <c r="CD7" s="398" t="s">
        <v>731</v>
      </c>
      <c r="CE7" s="398" t="s">
        <v>732</v>
      </c>
      <c r="CF7" s="398" t="s">
        <v>733</v>
      </c>
      <c r="CG7" s="398" t="s">
        <v>715</v>
      </c>
      <c r="CH7" s="400" t="s">
        <v>728</v>
      </c>
      <c r="CI7" s="402" t="s">
        <v>734</v>
      </c>
    </row>
    <row r="8" spans="1:94" ht="105" x14ac:dyDescent="0.25">
      <c r="A8" s="29"/>
      <c r="B8" s="396"/>
      <c r="C8" s="37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05"/>
      <c r="CC8" s="407"/>
      <c r="CD8" s="399" t="s">
        <v>731</v>
      </c>
      <c r="CE8" s="399" t="s">
        <v>732</v>
      </c>
      <c r="CF8" s="399" t="s">
        <v>733</v>
      </c>
      <c r="CG8" s="399" t="s">
        <v>715</v>
      </c>
      <c r="CH8" s="401" t="s">
        <v>728</v>
      </c>
      <c r="CI8" s="403" t="s">
        <v>734</v>
      </c>
      <c r="CK8" s="355">
        <v>0</v>
      </c>
      <c r="CL8" s="355">
        <v>0</v>
      </c>
      <c r="CM8" s="355">
        <v>0</v>
      </c>
      <c r="CN8" s="355">
        <v>0</v>
      </c>
      <c r="CO8" s="355">
        <v>0</v>
      </c>
      <c r="CP8" s="355">
        <v>0</v>
      </c>
    </row>
    <row r="9" spans="1:94" ht="19.5" x14ac:dyDescent="0.25">
      <c r="A9" s="30" t="s">
        <v>202</v>
      </c>
      <c r="B9" s="74" t="s">
        <v>0</v>
      </c>
      <c r="C9" s="45" t="s">
        <v>111</v>
      </c>
      <c r="D9" s="52">
        <v>3519.71196678868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51.911639697087701</v>
      </c>
      <c r="M9" s="53">
        <v>12378.099196286799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3259.1258150419098</v>
      </c>
      <c r="X9" s="53">
        <v>0</v>
      </c>
      <c r="Y9" s="53">
        <v>0</v>
      </c>
      <c r="Z9" s="53">
        <v>365096.61789614102</v>
      </c>
      <c r="AA9" s="53">
        <v>0</v>
      </c>
      <c r="AB9" s="53">
        <v>0</v>
      </c>
      <c r="AC9" s="53">
        <v>35058.345977607503</v>
      </c>
      <c r="AD9" s="53">
        <v>0</v>
      </c>
      <c r="AE9" s="53">
        <v>156971.03288801099</v>
      </c>
      <c r="AF9" s="53">
        <v>6728.4680720255001</v>
      </c>
      <c r="AG9" s="53">
        <v>0</v>
      </c>
      <c r="AH9" s="53">
        <v>0</v>
      </c>
      <c r="AI9" s="53">
        <v>14614.9254929375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2.5698831533211699</v>
      </c>
      <c r="BN9" s="53">
        <v>62.191172310372401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4">
        <v>0</v>
      </c>
      <c r="CB9" s="90">
        <v>597743</v>
      </c>
      <c r="CC9" s="96">
        <v>125668</v>
      </c>
      <c r="CD9" s="88">
        <v>0</v>
      </c>
      <c r="CE9" s="88">
        <v>0</v>
      </c>
      <c r="CF9" s="88">
        <v>2398</v>
      </c>
      <c r="CG9" s="88">
        <v>-30366</v>
      </c>
      <c r="CH9" s="97">
        <v>0</v>
      </c>
      <c r="CI9" s="92">
        <v>695443</v>
      </c>
      <c r="CK9" s="355">
        <v>0</v>
      </c>
      <c r="CL9" s="355">
        <v>0</v>
      </c>
      <c r="CM9" s="355">
        <v>0</v>
      </c>
      <c r="CN9" s="355">
        <v>0</v>
      </c>
      <c r="CO9" s="355">
        <v>0</v>
      </c>
      <c r="CP9" s="355">
        <v>0</v>
      </c>
    </row>
    <row r="10" spans="1:94" ht="19.5" x14ac:dyDescent="0.25">
      <c r="A10" s="30" t="s">
        <v>216</v>
      </c>
      <c r="B10" s="42" t="s">
        <v>1</v>
      </c>
      <c r="C10" s="43" t="s">
        <v>112</v>
      </c>
      <c r="D10" s="51">
        <v>0</v>
      </c>
      <c r="E10" s="48">
        <v>7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83">
        <v>7</v>
      </c>
      <c r="CC10" s="51">
        <v>0</v>
      </c>
      <c r="CD10" s="48">
        <v>0</v>
      </c>
      <c r="CE10" s="48">
        <v>0</v>
      </c>
      <c r="CF10" s="48">
        <v>0</v>
      </c>
      <c r="CG10" s="48">
        <v>0</v>
      </c>
      <c r="CH10" s="82">
        <v>0</v>
      </c>
      <c r="CI10" s="93">
        <v>7</v>
      </c>
      <c r="CK10" s="355">
        <v>0</v>
      </c>
      <c r="CL10" s="355">
        <v>0</v>
      </c>
      <c r="CM10" s="355">
        <v>0</v>
      </c>
      <c r="CN10" s="355">
        <v>0</v>
      </c>
      <c r="CO10" s="355">
        <v>0</v>
      </c>
      <c r="CP10" s="355">
        <v>0</v>
      </c>
    </row>
    <row r="11" spans="1:94" ht="19.5" x14ac:dyDescent="0.25">
      <c r="A11" s="30" t="s">
        <v>229</v>
      </c>
      <c r="B11" s="42" t="s">
        <v>2</v>
      </c>
      <c r="C11" s="43" t="s">
        <v>113</v>
      </c>
      <c r="D11" s="51">
        <v>0</v>
      </c>
      <c r="E11" s="48">
        <v>0</v>
      </c>
      <c r="F11" s="48">
        <v>7800.2978983603598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18.253736751517302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23.015581121478402</v>
      </c>
      <c r="AF11" s="48">
        <v>621.81751064408002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12.6982516532295</v>
      </c>
      <c r="BN11" s="48">
        <v>284.91702146933602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</v>
      </c>
      <c r="BZ11" s="48">
        <v>0</v>
      </c>
      <c r="CA11" s="55">
        <v>0</v>
      </c>
      <c r="CB11" s="83">
        <v>8761</v>
      </c>
      <c r="CC11" s="51">
        <v>37511</v>
      </c>
      <c r="CD11" s="48">
        <v>0</v>
      </c>
      <c r="CE11" s="48">
        <v>0</v>
      </c>
      <c r="CF11" s="48">
        <v>0</v>
      </c>
      <c r="CG11" s="48">
        <v>0</v>
      </c>
      <c r="CH11" s="82">
        <v>0</v>
      </c>
      <c r="CI11" s="93">
        <v>46272</v>
      </c>
      <c r="CK11" s="355">
        <v>0</v>
      </c>
      <c r="CL11" s="355">
        <v>0</v>
      </c>
      <c r="CM11" s="355">
        <v>0</v>
      </c>
      <c r="CN11" s="355">
        <v>0</v>
      </c>
      <c r="CO11" s="355">
        <v>0</v>
      </c>
      <c r="CP11" s="355">
        <v>0</v>
      </c>
    </row>
    <row r="12" spans="1:94" ht="19.5" x14ac:dyDescent="0.25">
      <c r="A12" s="30" t="s">
        <v>242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83">
        <v>0</v>
      </c>
      <c r="CC12" s="51">
        <v>19</v>
      </c>
      <c r="CD12" s="48">
        <v>0</v>
      </c>
      <c r="CE12" s="48">
        <v>0</v>
      </c>
      <c r="CF12" s="48">
        <v>0</v>
      </c>
      <c r="CG12" s="48">
        <v>0</v>
      </c>
      <c r="CH12" s="82">
        <v>0</v>
      </c>
      <c r="CI12" s="93">
        <v>19</v>
      </c>
      <c r="CK12" s="355">
        <v>0</v>
      </c>
      <c r="CL12" s="355">
        <v>0</v>
      </c>
      <c r="CM12" s="355">
        <v>0</v>
      </c>
      <c r="CN12" s="355">
        <v>0</v>
      </c>
      <c r="CO12" s="355">
        <v>0</v>
      </c>
      <c r="CP12" s="355">
        <v>0</v>
      </c>
    </row>
    <row r="13" spans="1:94" ht="19.5" x14ac:dyDescent="0.25">
      <c r="A13" s="30" t="s">
        <v>256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456.84009015275899</v>
      </c>
      <c r="AF13" s="48">
        <v>1440.1525918918201</v>
      </c>
      <c r="AG13" s="48">
        <v>42.3000083474777</v>
      </c>
      <c r="AH13" s="48">
        <v>0</v>
      </c>
      <c r="AI13" s="48">
        <v>0</v>
      </c>
      <c r="AJ13" s="48">
        <v>0</v>
      </c>
      <c r="AK13" s="48">
        <v>14741.227524416399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13.0153871838393</v>
      </c>
      <c r="AT13" s="48">
        <v>1.9523080775758901</v>
      </c>
      <c r="AU13" s="48">
        <v>6199.8796850218396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240.13389354183499</v>
      </c>
      <c r="BN13" s="48">
        <v>183.516959292134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40.3477002699018</v>
      </c>
      <c r="BV13" s="48">
        <v>0</v>
      </c>
      <c r="BW13" s="48">
        <v>0</v>
      </c>
      <c r="BX13" s="48">
        <v>0</v>
      </c>
      <c r="BY13" s="48">
        <v>28.633851804446401</v>
      </c>
      <c r="BZ13" s="48">
        <v>0</v>
      </c>
      <c r="CA13" s="55">
        <v>0</v>
      </c>
      <c r="CB13" s="83">
        <v>23388</v>
      </c>
      <c r="CC13" s="51">
        <v>121305</v>
      </c>
      <c r="CD13" s="48">
        <v>0</v>
      </c>
      <c r="CE13" s="48">
        <v>0</v>
      </c>
      <c r="CF13" s="48">
        <v>3269</v>
      </c>
      <c r="CG13" s="48">
        <v>0</v>
      </c>
      <c r="CH13" s="82">
        <v>0</v>
      </c>
      <c r="CI13" s="93">
        <v>147962</v>
      </c>
      <c r="CK13" s="355">
        <v>0</v>
      </c>
      <c r="CL13" s="355">
        <v>0</v>
      </c>
      <c r="CM13" s="355">
        <v>0</v>
      </c>
      <c r="CN13" s="355">
        <v>0</v>
      </c>
      <c r="CO13" s="355">
        <v>0</v>
      </c>
      <c r="CP13" s="355">
        <v>0</v>
      </c>
    </row>
    <row r="14" spans="1:94" ht="19.5" x14ac:dyDescent="0.25">
      <c r="A14" s="30" t="s">
        <v>269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753.735614307932</v>
      </c>
      <c r="M14" s="48">
        <v>5190.8581648522604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425.13333333333298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0</v>
      </c>
      <c r="BN14" s="48">
        <v>0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7.27288750648004</v>
      </c>
      <c r="CA14" s="55">
        <v>0</v>
      </c>
      <c r="CB14" s="83">
        <v>6377</v>
      </c>
      <c r="CC14" s="51">
        <v>200</v>
      </c>
      <c r="CD14" s="48">
        <v>0</v>
      </c>
      <c r="CE14" s="48">
        <v>0</v>
      </c>
      <c r="CF14" s="48">
        <v>32509</v>
      </c>
      <c r="CG14" s="48">
        <v>0</v>
      </c>
      <c r="CH14" s="82">
        <v>0</v>
      </c>
      <c r="CI14" s="93">
        <v>39086</v>
      </c>
      <c r="CK14" s="355">
        <v>0</v>
      </c>
      <c r="CL14" s="355">
        <v>0</v>
      </c>
      <c r="CM14" s="355">
        <v>0</v>
      </c>
      <c r="CN14" s="355">
        <v>0</v>
      </c>
      <c r="CO14" s="355">
        <v>0</v>
      </c>
      <c r="CP14" s="355">
        <v>0</v>
      </c>
    </row>
    <row r="15" spans="1:94" ht="19.5" x14ac:dyDescent="0.25">
      <c r="A15" s="30" t="s">
        <v>282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1682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83">
        <v>1682</v>
      </c>
      <c r="CC15" s="51">
        <v>63</v>
      </c>
      <c r="CD15" s="48">
        <v>0</v>
      </c>
      <c r="CE15" s="48">
        <v>0</v>
      </c>
      <c r="CF15" s="48">
        <v>0</v>
      </c>
      <c r="CG15" s="48">
        <v>0</v>
      </c>
      <c r="CH15" s="82">
        <v>0</v>
      </c>
      <c r="CI15" s="93">
        <v>1745</v>
      </c>
      <c r="CK15" s="355">
        <v>0</v>
      </c>
      <c r="CL15" s="355">
        <v>0</v>
      </c>
      <c r="CM15" s="355">
        <v>0</v>
      </c>
      <c r="CN15" s="355">
        <v>0</v>
      </c>
      <c r="CO15" s="355">
        <v>0</v>
      </c>
      <c r="CP15" s="355">
        <v>0</v>
      </c>
    </row>
    <row r="16" spans="1:94" ht="19.5" x14ac:dyDescent="0.25">
      <c r="A16" s="30" t="s">
        <v>296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7413.0027414933102</v>
      </c>
      <c r="L16" s="48">
        <v>311.72133526850502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45.6998871149815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74.081922270601495</v>
      </c>
      <c r="AC16" s="48">
        <v>0</v>
      </c>
      <c r="AD16" s="48">
        <v>4971.6666666666697</v>
      </c>
      <c r="AE16" s="48">
        <v>0</v>
      </c>
      <c r="AF16" s="48">
        <v>4909.1299790356397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160.67118206740801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12.0262860828899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83">
        <v>17898</v>
      </c>
      <c r="CC16" s="51">
        <v>2371</v>
      </c>
      <c r="CD16" s="48">
        <v>0</v>
      </c>
      <c r="CE16" s="48">
        <v>0</v>
      </c>
      <c r="CF16" s="48">
        <v>5126</v>
      </c>
      <c r="CG16" s="48">
        <v>5</v>
      </c>
      <c r="CH16" s="82">
        <v>0</v>
      </c>
      <c r="CI16" s="93">
        <v>25400</v>
      </c>
      <c r="CK16" s="355">
        <v>0</v>
      </c>
      <c r="CL16" s="355">
        <v>0</v>
      </c>
      <c r="CM16" s="355">
        <v>0</v>
      </c>
      <c r="CN16" s="355">
        <v>0</v>
      </c>
      <c r="CO16" s="355">
        <v>0</v>
      </c>
      <c r="CP16" s="355">
        <v>0</v>
      </c>
    </row>
    <row r="17" spans="1:94" ht="19.5" x14ac:dyDescent="0.25">
      <c r="A17" s="30" t="s">
        <v>309</v>
      </c>
      <c r="B17" s="42" t="s">
        <v>8</v>
      </c>
      <c r="C17" s="43" t="s">
        <v>119</v>
      </c>
      <c r="D17" s="51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55">
        <v>0</v>
      </c>
      <c r="CB17" s="83">
        <v>0</v>
      </c>
      <c r="CC17" s="51">
        <v>0</v>
      </c>
      <c r="CD17" s="48">
        <v>0</v>
      </c>
      <c r="CE17" s="48">
        <v>0</v>
      </c>
      <c r="CF17" s="48">
        <v>0</v>
      </c>
      <c r="CG17" s="48">
        <v>0</v>
      </c>
      <c r="CH17" s="82">
        <v>0</v>
      </c>
      <c r="CI17" s="93">
        <v>0</v>
      </c>
      <c r="CK17" s="355">
        <v>0</v>
      </c>
      <c r="CL17" s="355">
        <v>0</v>
      </c>
      <c r="CM17" s="355">
        <v>0</v>
      </c>
      <c r="CN17" s="355">
        <v>0</v>
      </c>
      <c r="CO17" s="355">
        <v>0</v>
      </c>
      <c r="CP17" s="355">
        <v>0</v>
      </c>
    </row>
    <row r="18" spans="1:94" ht="19.5" x14ac:dyDescent="0.25">
      <c r="A18" s="30" t="s">
        <v>322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4157.3416719442703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0.65832805573147601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55">
        <v>0</v>
      </c>
      <c r="CB18" s="83">
        <v>4158</v>
      </c>
      <c r="CC18" s="51">
        <v>3222</v>
      </c>
      <c r="CD18" s="48">
        <v>0</v>
      </c>
      <c r="CE18" s="48">
        <v>0</v>
      </c>
      <c r="CF18" s="48">
        <v>24605</v>
      </c>
      <c r="CG18" s="48">
        <v>-239</v>
      </c>
      <c r="CH18" s="82">
        <v>0</v>
      </c>
      <c r="CI18" s="93">
        <v>31746</v>
      </c>
      <c r="CK18" s="355">
        <v>0</v>
      </c>
      <c r="CL18" s="355">
        <v>0</v>
      </c>
      <c r="CM18" s="355">
        <v>0</v>
      </c>
      <c r="CN18" s="355">
        <v>0</v>
      </c>
      <c r="CO18" s="355">
        <v>0</v>
      </c>
      <c r="CP18" s="355">
        <v>0</v>
      </c>
    </row>
    <row r="19" spans="1:94" ht="19.5" x14ac:dyDescent="0.25">
      <c r="A19" s="30" t="s">
        <v>337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492.91066997518601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0</v>
      </c>
      <c r="BF19" s="48">
        <v>0</v>
      </c>
      <c r="BG19" s="48">
        <v>0</v>
      </c>
      <c r="BH19" s="48">
        <v>0</v>
      </c>
      <c r="BI19" s="48">
        <v>49.089330024813897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83">
        <v>542</v>
      </c>
      <c r="CC19" s="51">
        <v>7743</v>
      </c>
      <c r="CD19" s="48">
        <v>0</v>
      </c>
      <c r="CE19" s="48">
        <v>0</v>
      </c>
      <c r="CF19" s="48">
        <v>0</v>
      </c>
      <c r="CG19" s="48">
        <v>0</v>
      </c>
      <c r="CH19" s="82">
        <v>0</v>
      </c>
      <c r="CI19" s="93">
        <v>8285</v>
      </c>
      <c r="CK19" s="355">
        <v>0</v>
      </c>
      <c r="CL19" s="355">
        <v>0</v>
      </c>
      <c r="CM19" s="355">
        <v>0</v>
      </c>
      <c r="CN19" s="355">
        <v>0</v>
      </c>
      <c r="CO19" s="355">
        <v>0</v>
      </c>
      <c r="CP19" s="355">
        <v>0</v>
      </c>
    </row>
    <row r="20" spans="1:94" ht="19.5" x14ac:dyDescent="0.25">
      <c r="A20" s="30" t="s">
        <v>349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1564.5567402894101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57.443259710586403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83">
        <v>1622</v>
      </c>
      <c r="CC20" s="51">
        <v>4336</v>
      </c>
      <c r="CD20" s="48">
        <v>0</v>
      </c>
      <c r="CE20" s="48">
        <v>0</v>
      </c>
      <c r="CF20" s="48">
        <v>0</v>
      </c>
      <c r="CG20" s="48">
        <v>0</v>
      </c>
      <c r="CH20" s="82">
        <v>0</v>
      </c>
      <c r="CI20" s="93">
        <v>5958</v>
      </c>
      <c r="CK20" s="355">
        <v>0</v>
      </c>
      <c r="CL20" s="355">
        <v>0</v>
      </c>
      <c r="CM20" s="355">
        <v>0</v>
      </c>
      <c r="CN20" s="355">
        <v>0</v>
      </c>
      <c r="CO20" s="355">
        <v>0</v>
      </c>
      <c r="CP20" s="355">
        <v>0</v>
      </c>
    </row>
    <row r="21" spans="1:94" ht="19.5" x14ac:dyDescent="0.25">
      <c r="A21" s="30" t="s">
        <v>362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83">
        <v>0</v>
      </c>
      <c r="CC21" s="51">
        <v>0</v>
      </c>
      <c r="CD21" s="48">
        <v>0</v>
      </c>
      <c r="CE21" s="48">
        <v>0</v>
      </c>
      <c r="CF21" s="48">
        <v>0</v>
      </c>
      <c r="CG21" s="48">
        <v>0</v>
      </c>
      <c r="CH21" s="82">
        <v>0</v>
      </c>
      <c r="CI21" s="93">
        <v>0</v>
      </c>
      <c r="CK21" s="355">
        <v>0</v>
      </c>
      <c r="CL21" s="355">
        <v>0</v>
      </c>
      <c r="CM21" s="355">
        <v>0</v>
      </c>
      <c r="CN21" s="355">
        <v>0</v>
      </c>
      <c r="CO21" s="355">
        <v>0</v>
      </c>
      <c r="CP21" s="355">
        <v>0</v>
      </c>
    </row>
    <row r="22" spans="1:94" ht="19.5" x14ac:dyDescent="0.25">
      <c r="A22" s="30" t="s">
        <v>376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0</v>
      </c>
      <c r="BH22" s="48">
        <v>0</v>
      </c>
      <c r="BI22" s="48">
        <v>0</v>
      </c>
      <c r="BJ22" s="48">
        <v>0</v>
      </c>
      <c r="BK22" s="48">
        <v>3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83">
        <v>3</v>
      </c>
      <c r="CC22" s="51">
        <v>0</v>
      </c>
      <c r="CD22" s="48">
        <v>0</v>
      </c>
      <c r="CE22" s="48">
        <v>0</v>
      </c>
      <c r="CF22" s="48">
        <v>0</v>
      </c>
      <c r="CG22" s="48">
        <v>0</v>
      </c>
      <c r="CH22" s="82">
        <v>0</v>
      </c>
      <c r="CI22" s="93">
        <v>3</v>
      </c>
      <c r="CK22" s="355">
        <v>0</v>
      </c>
      <c r="CL22" s="355">
        <v>0</v>
      </c>
      <c r="CM22" s="355">
        <v>0</v>
      </c>
      <c r="CN22" s="355">
        <v>0</v>
      </c>
      <c r="CO22" s="355">
        <v>0</v>
      </c>
      <c r="CP22" s="355">
        <v>0</v>
      </c>
    </row>
    <row r="23" spans="1:94" ht="19.5" x14ac:dyDescent="0.25">
      <c r="A23" s="30" t="s">
        <v>389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225.440217391304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4382.6960269865103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0.863755622188906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83">
        <v>4609</v>
      </c>
      <c r="CC23" s="51">
        <v>0</v>
      </c>
      <c r="CD23" s="48">
        <v>0</v>
      </c>
      <c r="CE23" s="48">
        <v>0</v>
      </c>
      <c r="CF23" s="48">
        <v>0</v>
      </c>
      <c r="CG23" s="48">
        <v>-33</v>
      </c>
      <c r="CH23" s="82">
        <v>0</v>
      </c>
      <c r="CI23" s="93">
        <v>4576</v>
      </c>
      <c r="CK23" s="355">
        <v>0</v>
      </c>
      <c r="CL23" s="355">
        <v>0</v>
      </c>
      <c r="CM23" s="355">
        <v>0</v>
      </c>
      <c r="CN23" s="355">
        <v>0</v>
      </c>
      <c r="CO23" s="355">
        <v>0</v>
      </c>
      <c r="CP23" s="355">
        <v>0</v>
      </c>
    </row>
    <row r="24" spans="1:94" ht="19.5" x14ac:dyDescent="0.25">
      <c r="A24" s="30" t="s">
        <v>402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65.765205171444606</v>
      </c>
      <c r="AC24" s="48">
        <v>0</v>
      </c>
      <c r="AD24" s="48">
        <v>0</v>
      </c>
      <c r="AE24" s="48">
        <v>102.109134345138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584.09886172006702</v>
      </c>
      <c r="AS24" s="48">
        <v>0</v>
      </c>
      <c r="AT24" s="48">
        <v>531.31363125351299</v>
      </c>
      <c r="AU24" s="48">
        <v>21.633291174817298</v>
      </c>
      <c r="AV24" s="48">
        <v>258.73416245081501</v>
      </c>
      <c r="AW24" s="48">
        <v>0</v>
      </c>
      <c r="AX24" s="48">
        <v>15564.720334457599</v>
      </c>
      <c r="AY24" s="48">
        <v>109.897119168072</v>
      </c>
      <c r="AZ24" s="48">
        <v>237.96620292298999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44100.762057335603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83">
        <v>61577</v>
      </c>
      <c r="CC24" s="51">
        <v>883</v>
      </c>
      <c r="CD24" s="48">
        <v>0</v>
      </c>
      <c r="CE24" s="48">
        <v>0</v>
      </c>
      <c r="CF24" s="48">
        <v>0</v>
      </c>
      <c r="CG24" s="48">
        <v>-3562</v>
      </c>
      <c r="CH24" s="82">
        <v>0</v>
      </c>
      <c r="CI24" s="93">
        <v>58898</v>
      </c>
      <c r="CK24" s="355">
        <v>0</v>
      </c>
      <c r="CL24" s="355">
        <v>0</v>
      </c>
      <c r="CM24" s="355">
        <v>0</v>
      </c>
      <c r="CN24" s="355">
        <v>0</v>
      </c>
      <c r="CO24" s="355">
        <v>0</v>
      </c>
      <c r="CP24" s="355">
        <v>0</v>
      </c>
    </row>
    <row r="25" spans="1:94" ht="19.5" x14ac:dyDescent="0.25">
      <c r="A25" s="30" t="s">
        <v>416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6051.7477878568598</v>
      </c>
      <c r="U25" s="48">
        <v>0</v>
      </c>
      <c r="V25" s="48">
        <v>3561.0175301908798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10068.6284156047</v>
      </c>
      <c r="AF25" s="48">
        <v>9997.6062663476005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55">
        <v>0</v>
      </c>
      <c r="CB25" s="83">
        <v>29679</v>
      </c>
      <c r="CC25" s="51">
        <v>58944</v>
      </c>
      <c r="CD25" s="48">
        <v>0</v>
      </c>
      <c r="CE25" s="48">
        <v>0</v>
      </c>
      <c r="CF25" s="48">
        <v>0</v>
      </c>
      <c r="CG25" s="48">
        <v>0</v>
      </c>
      <c r="CH25" s="82">
        <v>0</v>
      </c>
      <c r="CI25" s="93">
        <v>88623</v>
      </c>
      <c r="CK25" s="355">
        <v>0</v>
      </c>
      <c r="CL25" s="355">
        <v>0</v>
      </c>
      <c r="CM25" s="355">
        <v>0</v>
      </c>
      <c r="CN25" s="355">
        <v>0</v>
      </c>
      <c r="CO25" s="355">
        <v>0</v>
      </c>
      <c r="CP25" s="355">
        <v>0</v>
      </c>
    </row>
    <row r="26" spans="1:94" ht="19.5" x14ac:dyDescent="0.25">
      <c r="A26" s="30" t="s">
        <v>428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279.785132213537</v>
      </c>
      <c r="N26" s="48">
        <v>0</v>
      </c>
      <c r="O26" s="48">
        <v>2223.80941293863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46144.447308609102</v>
      </c>
      <c r="V26" s="48">
        <v>407.61799434558498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70091.803481345996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112900.53667054699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55">
        <v>0</v>
      </c>
      <c r="CB26" s="83">
        <v>232048</v>
      </c>
      <c r="CC26" s="51">
        <v>25115</v>
      </c>
      <c r="CD26" s="48">
        <v>0</v>
      </c>
      <c r="CE26" s="48">
        <v>0</v>
      </c>
      <c r="CF26" s="48">
        <v>0</v>
      </c>
      <c r="CG26" s="48">
        <v>2794</v>
      </c>
      <c r="CH26" s="82">
        <v>0</v>
      </c>
      <c r="CI26" s="93">
        <v>259957</v>
      </c>
      <c r="CK26" s="355">
        <v>0</v>
      </c>
      <c r="CL26" s="355">
        <v>0</v>
      </c>
      <c r="CM26" s="355">
        <v>0</v>
      </c>
      <c r="CN26" s="355">
        <v>0</v>
      </c>
      <c r="CO26" s="355">
        <v>0</v>
      </c>
      <c r="CP26" s="355">
        <v>0</v>
      </c>
    </row>
    <row r="27" spans="1:94" ht="19.5" x14ac:dyDescent="0.25">
      <c r="A27" s="30" t="s">
        <v>442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55">
        <v>0</v>
      </c>
      <c r="CB27" s="83">
        <v>0</v>
      </c>
      <c r="CC27" s="51">
        <v>36</v>
      </c>
      <c r="CD27" s="48">
        <v>0</v>
      </c>
      <c r="CE27" s="48">
        <v>0</v>
      </c>
      <c r="CF27" s="48">
        <v>0</v>
      </c>
      <c r="CG27" s="48">
        <v>1</v>
      </c>
      <c r="CH27" s="82">
        <v>0</v>
      </c>
      <c r="CI27" s="93">
        <v>37</v>
      </c>
      <c r="CK27" s="355">
        <v>0</v>
      </c>
      <c r="CL27" s="355">
        <v>0</v>
      </c>
      <c r="CM27" s="355">
        <v>0</v>
      </c>
      <c r="CN27" s="355">
        <v>0</v>
      </c>
      <c r="CO27" s="355">
        <v>0</v>
      </c>
      <c r="CP27" s="355">
        <v>0</v>
      </c>
    </row>
    <row r="28" spans="1:94" ht="19.5" x14ac:dyDescent="0.25">
      <c r="A28" s="30" t="s">
        <v>455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147374.83885149399</v>
      </c>
      <c r="U28" s="48">
        <v>16409.795621013</v>
      </c>
      <c r="V28" s="48">
        <v>10859.524840259201</v>
      </c>
      <c r="W28" s="48">
        <v>159576.31036470499</v>
      </c>
      <c r="X28" s="48">
        <v>26.6839941382398</v>
      </c>
      <c r="Y28" s="48">
        <v>14430.876184761</v>
      </c>
      <c r="Z28" s="48">
        <v>0</v>
      </c>
      <c r="AA28" s="48">
        <v>0</v>
      </c>
      <c r="AB28" s="48">
        <v>447.60248231886197</v>
      </c>
      <c r="AC28" s="48">
        <v>6.8861920356748003</v>
      </c>
      <c r="AD28" s="48">
        <v>0</v>
      </c>
      <c r="AE28" s="48">
        <v>950272.12079900596</v>
      </c>
      <c r="AF28" s="48">
        <v>7043.7136784908598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2187.2267453312102</v>
      </c>
      <c r="AT28" s="48">
        <v>357.22121185063003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28.405542147158499</v>
      </c>
      <c r="BN28" s="48">
        <v>2016.7934924482599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55">
        <v>0</v>
      </c>
      <c r="CB28" s="83">
        <v>1311038</v>
      </c>
      <c r="CC28" s="51">
        <v>56346</v>
      </c>
      <c r="CD28" s="48">
        <v>0</v>
      </c>
      <c r="CE28" s="48">
        <v>0</v>
      </c>
      <c r="CF28" s="48">
        <v>0</v>
      </c>
      <c r="CG28" s="48">
        <v>-96468</v>
      </c>
      <c r="CH28" s="82">
        <v>0</v>
      </c>
      <c r="CI28" s="93">
        <v>1270916</v>
      </c>
      <c r="CK28" s="355">
        <v>0</v>
      </c>
      <c r="CL28" s="355">
        <v>0</v>
      </c>
      <c r="CM28" s="355">
        <v>0</v>
      </c>
      <c r="CN28" s="355">
        <v>0</v>
      </c>
      <c r="CO28" s="355">
        <v>0</v>
      </c>
      <c r="CP28" s="355">
        <v>0</v>
      </c>
    </row>
    <row r="29" spans="1:94" ht="19.5" x14ac:dyDescent="0.25">
      <c r="A29" s="30" t="s">
        <v>468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838.25545171339604</v>
      </c>
      <c r="AC29" s="48">
        <v>153.74454828660399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55">
        <v>0</v>
      </c>
      <c r="CB29" s="83">
        <v>992</v>
      </c>
      <c r="CC29" s="51">
        <v>14665</v>
      </c>
      <c r="CD29" s="48">
        <v>0</v>
      </c>
      <c r="CE29" s="48">
        <v>0</v>
      </c>
      <c r="CF29" s="48">
        <v>0</v>
      </c>
      <c r="CG29" s="48">
        <v>0</v>
      </c>
      <c r="CH29" s="82">
        <v>0</v>
      </c>
      <c r="CI29" s="93">
        <v>15657</v>
      </c>
      <c r="CK29" s="355">
        <v>0</v>
      </c>
      <c r="CL29" s="355">
        <v>0</v>
      </c>
      <c r="CM29" s="355">
        <v>0</v>
      </c>
      <c r="CN29" s="355">
        <v>0</v>
      </c>
      <c r="CO29" s="355">
        <v>0</v>
      </c>
      <c r="CP29" s="355">
        <v>0</v>
      </c>
    </row>
    <row r="30" spans="1:94" ht="19.5" x14ac:dyDescent="0.25">
      <c r="A30" s="30" t="s">
        <v>483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55">
        <v>0</v>
      </c>
      <c r="CB30" s="83">
        <v>0</v>
      </c>
      <c r="CC30" s="51">
        <v>68699</v>
      </c>
      <c r="CD30" s="48">
        <v>0</v>
      </c>
      <c r="CE30" s="48">
        <v>0</v>
      </c>
      <c r="CF30" s="48">
        <v>0</v>
      </c>
      <c r="CG30" s="48">
        <v>0</v>
      </c>
      <c r="CH30" s="82">
        <v>0</v>
      </c>
      <c r="CI30" s="93">
        <v>68699</v>
      </c>
      <c r="CK30" s="355">
        <v>0</v>
      </c>
      <c r="CL30" s="355">
        <v>0</v>
      </c>
      <c r="CM30" s="355">
        <v>0</v>
      </c>
      <c r="CN30" s="355">
        <v>0</v>
      </c>
      <c r="CO30" s="355">
        <v>0</v>
      </c>
      <c r="CP30" s="355">
        <v>0</v>
      </c>
    </row>
    <row r="31" spans="1:94" ht="19.5" x14ac:dyDescent="0.25">
      <c r="A31" s="30" t="s">
        <v>496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3832.2877987421398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0.80918238993710701</v>
      </c>
      <c r="Z31" s="48">
        <v>2.4275471698113198</v>
      </c>
      <c r="AA31" s="48">
        <v>0</v>
      </c>
      <c r="AB31" s="48">
        <v>4.8550943396226396</v>
      </c>
      <c r="AC31" s="48">
        <v>2179.1281761006298</v>
      </c>
      <c r="AD31" s="48">
        <v>0</v>
      </c>
      <c r="AE31" s="48">
        <v>255.70163522012601</v>
      </c>
      <c r="AF31" s="48">
        <v>157.790566037736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55">
        <v>0</v>
      </c>
      <c r="CB31" s="83">
        <v>6433</v>
      </c>
      <c r="CC31" s="51">
        <v>51720</v>
      </c>
      <c r="CD31" s="48">
        <v>0</v>
      </c>
      <c r="CE31" s="48">
        <v>0</v>
      </c>
      <c r="CF31" s="48">
        <v>0</v>
      </c>
      <c r="CG31" s="48">
        <v>0</v>
      </c>
      <c r="CH31" s="82">
        <v>0</v>
      </c>
      <c r="CI31" s="93">
        <v>58153</v>
      </c>
      <c r="CK31" s="355">
        <v>0</v>
      </c>
      <c r="CL31" s="355">
        <v>0</v>
      </c>
      <c r="CM31" s="355">
        <v>0</v>
      </c>
      <c r="CN31" s="355">
        <v>0</v>
      </c>
      <c r="CO31" s="355">
        <v>0</v>
      </c>
      <c r="CP31" s="355">
        <v>0</v>
      </c>
    </row>
    <row r="32" spans="1:94" ht="19.5" x14ac:dyDescent="0.25">
      <c r="A32" s="30" t="s">
        <v>509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0.80856907443010195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2.4257072232903001</v>
      </c>
      <c r="AA32" s="48">
        <v>814.22905795111205</v>
      </c>
      <c r="AB32" s="48">
        <v>274.104916231804</v>
      </c>
      <c r="AC32" s="48">
        <v>0</v>
      </c>
      <c r="AD32" s="48">
        <v>0</v>
      </c>
      <c r="AE32" s="48">
        <v>0</v>
      </c>
      <c r="AF32" s="48">
        <v>699.412249382038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613.70392749244695</v>
      </c>
      <c r="AS32" s="48">
        <v>0</v>
      </c>
      <c r="AT32" s="48">
        <v>109.965394122494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429.350178522384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55">
        <v>0</v>
      </c>
      <c r="CB32" s="83">
        <v>2944</v>
      </c>
      <c r="CC32" s="51">
        <v>129055</v>
      </c>
      <c r="CD32" s="48">
        <v>0</v>
      </c>
      <c r="CE32" s="48">
        <v>0</v>
      </c>
      <c r="CF32" s="48">
        <v>0</v>
      </c>
      <c r="CG32" s="48">
        <v>937</v>
      </c>
      <c r="CH32" s="82">
        <v>0</v>
      </c>
      <c r="CI32" s="93">
        <v>132936</v>
      </c>
      <c r="CK32" s="355">
        <v>0</v>
      </c>
      <c r="CL32" s="355">
        <v>0</v>
      </c>
      <c r="CM32" s="355">
        <v>0</v>
      </c>
      <c r="CN32" s="355">
        <v>0</v>
      </c>
      <c r="CO32" s="355">
        <v>0</v>
      </c>
      <c r="CP32" s="355">
        <v>0</v>
      </c>
    </row>
    <row r="33" spans="1:94" ht="19.5" x14ac:dyDescent="0.25">
      <c r="A33" s="30" t="s">
        <v>524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3300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55">
        <v>0</v>
      </c>
      <c r="CB33" s="83">
        <v>3300</v>
      </c>
      <c r="CC33" s="51">
        <v>106461</v>
      </c>
      <c r="CD33" s="48">
        <v>0</v>
      </c>
      <c r="CE33" s="48">
        <v>0</v>
      </c>
      <c r="CF33" s="48">
        <v>0</v>
      </c>
      <c r="CG33" s="48">
        <v>5535</v>
      </c>
      <c r="CH33" s="82">
        <v>0</v>
      </c>
      <c r="CI33" s="93">
        <v>115296</v>
      </c>
      <c r="CK33" s="355">
        <v>0</v>
      </c>
      <c r="CL33" s="355">
        <v>0</v>
      </c>
      <c r="CM33" s="355">
        <v>0</v>
      </c>
      <c r="CN33" s="355">
        <v>0</v>
      </c>
      <c r="CO33" s="355">
        <v>0</v>
      </c>
      <c r="CP33" s="355">
        <v>0</v>
      </c>
    </row>
    <row r="34" spans="1:94" ht="19.5" x14ac:dyDescent="0.25">
      <c r="A34" s="30" t="s">
        <v>779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83">
        <v>0</v>
      </c>
      <c r="CC34" s="51">
        <v>9064</v>
      </c>
      <c r="CD34" s="48">
        <v>0</v>
      </c>
      <c r="CE34" s="48">
        <v>0</v>
      </c>
      <c r="CF34" s="48">
        <v>0</v>
      </c>
      <c r="CG34" s="48">
        <v>0</v>
      </c>
      <c r="CH34" s="82">
        <v>0</v>
      </c>
      <c r="CI34" s="93">
        <v>9064</v>
      </c>
      <c r="CK34" s="355">
        <v>0</v>
      </c>
      <c r="CL34" s="355">
        <v>0</v>
      </c>
      <c r="CM34" s="355">
        <v>0</v>
      </c>
      <c r="CN34" s="355">
        <v>0</v>
      </c>
      <c r="CO34" s="355">
        <v>0</v>
      </c>
      <c r="CP34" s="355">
        <v>0</v>
      </c>
    </row>
    <row r="35" spans="1:94" ht="19.5" x14ac:dyDescent="0.25">
      <c r="A35" s="30" t="s">
        <v>780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534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83">
        <v>534</v>
      </c>
      <c r="CC35" s="51">
        <v>34940</v>
      </c>
      <c r="CD35" s="48">
        <v>0</v>
      </c>
      <c r="CE35" s="48">
        <v>0</v>
      </c>
      <c r="CF35" s="48">
        <v>0</v>
      </c>
      <c r="CG35" s="48">
        <v>821</v>
      </c>
      <c r="CH35" s="82">
        <v>0</v>
      </c>
      <c r="CI35" s="93">
        <v>36295</v>
      </c>
      <c r="CK35" s="355">
        <v>0</v>
      </c>
      <c r="CL35" s="355">
        <v>0</v>
      </c>
      <c r="CM35" s="355">
        <v>0</v>
      </c>
      <c r="CN35" s="355">
        <v>0</v>
      </c>
      <c r="CO35" s="355">
        <v>0</v>
      </c>
      <c r="CP35" s="355">
        <v>0</v>
      </c>
    </row>
    <row r="36" spans="1:94" ht="19.5" x14ac:dyDescent="0.25">
      <c r="A36" s="30" t="s">
        <v>781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3588.0487689278398</v>
      </c>
      <c r="N36" s="48">
        <v>0</v>
      </c>
      <c r="O36" s="48">
        <v>122873.62155813799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80346.986286570595</v>
      </c>
      <c r="AF36" s="48">
        <v>1832.2300789349899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27121.113307428299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55">
        <v>0</v>
      </c>
      <c r="CB36" s="83">
        <v>235762</v>
      </c>
      <c r="CC36" s="51">
        <v>154622</v>
      </c>
      <c r="CD36" s="48">
        <v>0</v>
      </c>
      <c r="CE36" s="48">
        <v>0</v>
      </c>
      <c r="CF36" s="48">
        <v>0</v>
      </c>
      <c r="CG36" s="48">
        <v>7338</v>
      </c>
      <c r="CH36" s="82">
        <v>0</v>
      </c>
      <c r="CI36" s="93">
        <v>397722</v>
      </c>
      <c r="CK36" s="355">
        <v>0</v>
      </c>
      <c r="CL36" s="355">
        <v>0</v>
      </c>
      <c r="CM36" s="355">
        <v>0</v>
      </c>
      <c r="CN36" s="355">
        <v>0</v>
      </c>
      <c r="CO36" s="355">
        <v>0</v>
      </c>
      <c r="CP36" s="355">
        <v>0</v>
      </c>
    </row>
    <row r="37" spans="1:94" ht="19.5" x14ac:dyDescent="0.25">
      <c r="A37" s="30" t="s">
        <v>782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265.98514410220901</v>
      </c>
      <c r="U37" s="48">
        <v>226.01049816777299</v>
      </c>
      <c r="V37" s="48">
        <v>0.76874319104684596</v>
      </c>
      <c r="W37" s="48">
        <v>33.824700406061197</v>
      </c>
      <c r="X37" s="48">
        <v>3849.8659007626002</v>
      </c>
      <c r="Y37" s="48">
        <v>147.59869268099399</v>
      </c>
      <c r="Z37" s="48">
        <v>442.79607804298303</v>
      </c>
      <c r="AA37" s="48">
        <v>0</v>
      </c>
      <c r="AB37" s="48">
        <v>9114.2192730513998</v>
      </c>
      <c r="AC37" s="48">
        <v>758.74952956323705</v>
      </c>
      <c r="AD37" s="48">
        <v>1.5374863820936899</v>
      </c>
      <c r="AE37" s="48">
        <v>3141.0846786174102</v>
      </c>
      <c r="AF37" s="48">
        <v>11995.468753095</v>
      </c>
      <c r="AG37" s="48">
        <v>0</v>
      </c>
      <c r="AH37" s="48">
        <v>118505.60661582599</v>
      </c>
      <c r="AI37" s="48">
        <v>1525.18649103694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2669.0763593146498</v>
      </c>
      <c r="AS37" s="48">
        <v>159.89858373774399</v>
      </c>
      <c r="AT37" s="48">
        <v>1482.9056155293699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8681.4168564920292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55">
        <v>0</v>
      </c>
      <c r="CB37" s="83">
        <v>163002</v>
      </c>
      <c r="CC37" s="51">
        <v>295320</v>
      </c>
      <c r="CD37" s="48">
        <v>0</v>
      </c>
      <c r="CE37" s="48">
        <v>0</v>
      </c>
      <c r="CF37" s="48">
        <v>0</v>
      </c>
      <c r="CG37" s="48">
        <v>-17389</v>
      </c>
      <c r="CH37" s="82">
        <v>0</v>
      </c>
      <c r="CI37" s="93">
        <v>440933</v>
      </c>
      <c r="CK37" s="355">
        <v>0</v>
      </c>
      <c r="CL37" s="355">
        <v>0</v>
      </c>
      <c r="CM37" s="355">
        <v>0</v>
      </c>
      <c r="CN37" s="355">
        <v>0</v>
      </c>
      <c r="CO37" s="355">
        <v>0</v>
      </c>
      <c r="CP37" s="355">
        <v>0</v>
      </c>
    </row>
    <row r="38" spans="1:94" ht="19.5" x14ac:dyDescent="0.25">
      <c r="A38" s="30" t="s">
        <v>783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45.2966466036114</v>
      </c>
      <c r="Y38" s="48">
        <v>0</v>
      </c>
      <c r="Z38" s="48">
        <v>10.569217540842599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516.38177128116899</v>
      </c>
      <c r="AG38" s="48">
        <v>33.217540842648297</v>
      </c>
      <c r="AH38" s="48">
        <v>0</v>
      </c>
      <c r="AI38" s="48">
        <v>237.05245055889901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16.608770421324198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18.873602751504698</v>
      </c>
      <c r="CA38" s="55">
        <v>0</v>
      </c>
      <c r="CB38" s="83">
        <v>878</v>
      </c>
      <c r="CC38" s="51">
        <v>84135</v>
      </c>
      <c r="CD38" s="48">
        <v>0</v>
      </c>
      <c r="CE38" s="48">
        <v>0</v>
      </c>
      <c r="CF38" s="48">
        <v>0</v>
      </c>
      <c r="CG38" s="48">
        <v>0</v>
      </c>
      <c r="CH38" s="82">
        <v>0</v>
      </c>
      <c r="CI38" s="93">
        <v>85013</v>
      </c>
      <c r="CK38" s="355">
        <v>0</v>
      </c>
      <c r="CL38" s="355">
        <v>0</v>
      </c>
      <c r="CM38" s="355">
        <v>0</v>
      </c>
      <c r="CN38" s="355">
        <v>0</v>
      </c>
      <c r="CO38" s="355">
        <v>0</v>
      </c>
      <c r="CP38" s="355">
        <v>0</v>
      </c>
    </row>
    <row r="39" spans="1:94" ht="19.5" x14ac:dyDescent="0.25">
      <c r="A39" s="30" t="s">
        <v>784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55">
        <v>0</v>
      </c>
      <c r="CB39" s="83">
        <v>0</v>
      </c>
      <c r="CC39" s="51">
        <v>21942</v>
      </c>
      <c r="CD39" s="48">
        <v>0</v>
      </c>
      <c r="CE39" s="48">
        <v>0</v>
      </c>
      <c r="CF39" s="48">
        <v>0</v>
      </c>
      <c r="CG39" s="48">
        <v>137</v>
      </c>
      <c r="CH39" s="82">
        <v>0</v>
      </c>
      <c r="CI39" s="93">
        <v>22079</v>
      </c>
      <c r="CK39" s="355">
        <v>0</v>
      </c>
      <c r="CL39" s="355">
        <v>0</v>
      </c>
      <c r="CM39" s="355">
        <v>0</v>
      </c>
      <c r="CN39" s="355">
        <v>0</v>
      </c>
      <c r="CO39" s="355">
        <v>0</v>
      </c>
      <c r="CP39" s="355">
        <v>0</v>
      </c>
    </row>
    <row r="40" spans="1:94" ht="19.5" x14ac:dyDescent="0.25">
      <c r="A40" s="30" t="s">
        <v>785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18807.9642994735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43.960960575317799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166.074739951201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55">
        <v>0</v>
      </c>
      <c r="CB40" s="83">
        <v>19018</v>
      </c>
      <c r="CC40" s="51">
        <v>129317</v>
      </c>
      <c r="CD40" s="48">
        <v>0</v>
      </c>
      <c r="CE40" s="48">
        <v>0</v>
      </c>
      <c r="CF40" s="48">
        <v>0</v>
      </c>
      <c r="CG40" s="48">
        <v>3665</v>
      </c>
      <c r="CH40" s="82">
        <v>0</v>
      </c>
      <c r="CI40" s="93">
        <v>152000</v>
      </c>
      <c r="CK40" s="355">
        <v>0</v>
      </c>
      <c r="CL40" s="355">
        <v>0</v>
      </c>
      <c r="CM40" s="355">
        <v>0</v>
      </c>
      <c r="CN40" s="355">
        <v>0</v>
      </c>
      <c r="CO40" s="355">
        <v>0</v>
      </c>
      <c r="CP40" s="355">
        <v>0</v>
      </c>
    </row>
    <row r="41" spans="1:94" ht="19.5" x14ac:dyDescent="0.25">
      <c r="A41" s="30" t="s">
        <v>786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83">
        <v>0</v>
      </c>
      <c r="CC41" s="51">
        <v>27484</v>
      </c>
      <c r="CD41" s="48">
        <v>0</v>
      </c>
      <c r="CE41" s="48">
        <v>0</v>
      </c>
      <c r="CF41" s="48">
        <v>0</v>
      </c>
      <c r="CG41" s="48">
        <v>927</v>
      </c>
      <c r="CH41" s="82">
        <v>0</v>
      </c>
      <c r="CI41" s="93">
        <v>28411</v>
      </c>
      <c r="CK41" s="355">
        <v>0</v>
      </c>
      <c r="CL41" s="355">
        <v>0</v>
      </c>
      <c r="CM41" s="355">
        <v>0</v>
      </c>
      <c r="CN41" s="355">
        <v>0</v>
      </c>
      <c r="CO41" s="355">
        <v>0</v>
      </c>
      <c r="CP41" s="355">
        <v>0</v>
      </c>
    </row>
    <row r="42" spans="1:94" ht="19.5" x14ac:dyDescent="0.25">
      <c r="A42" s="30" t="s">
        <v>787</v>
      </c>
      <c r="B42" s="42" t="s">
        <v>33</v>
      </c>
      <c r="C42" s="43" t="s">
        <v>144</v>
      </c>
      <c r="D42" s="51">
        <v>0</v>
      </c>
      <c r="E42" s="48">
        <v>0</v>
      </c>
      <c r="F42" s="48">
        <v>0</v>
      </c>
      <c r="G42" s="48">
        <v>0</v>
      </c>
      <c r="H42" s="48">
        <v>0</v>
      </c>
      <c r="I42" s="48">
        <v>184.62790279960601</v>
      </c>
      <c r="J42" s="48">
        <v>0</v>
      </c>
      <c r="K42" s="48">
        <v>0</v>
      </c>
      <c r="L42" s="48">
        <v>24.2737880174781</v>
      </c>
      <c r="M42" s="48">
        <v>0</v>
      </c>
      <c r="N42" s="48">
        <v>0</v>
      </c>
      <c r="O42" s="48">
        <v>344.982017581734</v>
      </c>
      <c r="P42" s="48">
        <v>21.331510682026199</v>
      </c>
      <c r="Q42" s="48">
        <v>242.002310840918</v>
      </c>
      <c r="R42" s="48">
        <v>0</v>
      </c>
      <c r="S42" s="48">
        <v>0</v>
      </c>
      <c r="T42" s="48">
        <v>0</v>
      </c>
      <c r="U42" s="48">
        <v>1085.7003367817499</v>
      </c>
      <c r="V42" s="48">
        <v>0</v>
      </c>
      <c r="W42" s="48">
        <v>0</v>
      </c>
      <c r="X42" s="48">
        <v>11.0335400079446</v>
      </c>
      <c r="Y42" s="48">
        <v>0</v>
      </c>
      <c r="Z42" s="48">
        <v>0</v>
      </c>
      <c r="AA42" s="48">
        <v>0</v>
      </c>
      <c r="AB42" s="48">
        <v>39.7207440286005</v>
      </c>
      <c r="AC42" s="48">
        <v>0</v>
      </c>
      <c r="AD42" s="48">
        <v>1.4711386677259499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40006.880499473198</v>
      </c>
      <c r="AL42" s="48">
        <v>131523.47474136899</v>
      </c>
      <c r="AM42" s="48">
        <v>862.08725928740398</v>
      </c>
      <c r="AN42" s="48">
        <v>4169.9425536691897</v>
      </c>
      <c r="AO42" s="48">
        <v>43.398590697915402</v>
      </c>
      <c r="AP42" s="48">
        <v>17.653664012711399</v>
      </c>
      <c r="AQ42" s="48">
        <v>36.042897359285703</v>
      </c>
      <c r="AR42" s="48">
        <v>210.37282948481001</v>
      </c>
      <c r="AS42" s="48">
        <v>114.748816082624</v>
      </c>
      <c r="AT42" s="48">
        <v>42.663021364052398</v>
      </c>
      <c r="AU42" s="48">
        <v>4414.8871418455601</v>
      </c>
      <c r="AV42" s="48">
        <v>891.51003264192298</v>
      </c>
      <c r="AW42" s="48">
        <v>11.0335400079446</v>
      </c>
      <c r="AX42" s="48">
        <v>0</v>
      </c>
      <c r="AY42" s="48">
        <v>0</v>
      </c>
      <c r="AZ42" s="48">
        <v>36.778466693148701</v>
      </c>
      <c r="BA42" s="48">
        <v>2.20670800158892</v>
      </c>
      <c r="BB42" s="48">
        <v>225.81978549593299</v>
      </c>
      <c r="BC42" s="48">
        <v>9.5624013402186492</v>
      </c>
      <c r="BD42" s="48">
        <v>742.18945786773997</v>
      </c>
      <c r="BE42" s="48">
        <v>12042.7411340046</v>
      </c>
      <c r="BF42" s="48">
        <v>684.07948049256504</v>
      </c>
      <c r="BG42" s="48">
        <v>62.523393378352701</v>
      </c>
      <c r="BH42" s="48">
        <v>0</v>
      </c>
      <c r="BI42" s="48">
        <v>170.65208545620999</v>
      </c>
      <c r="BJ42" s="48">
        <v>11494.7419802767</v>
      </c>
      <c r="BK42" s="48">
        <v>179.47891746256499</v>
      </c>
      <c r="BL42" s="48">
        <v>0</v>
      </c>
      <c r="BM42" s="48">
        <v>54.432130705859997</v>
      </c>
      <c r="BN42" s="48">
        <v>1396.11059567192</v>
      </c>
      <c r="BO42" s="48">
        <v>21.331510682026199</v>
      </c>
      <c r="BP42" s="48">
        <v>0</v>
      </c>
      <c r="BQ42" s="48">
        <v>0</v>
      </c>
      <c r="BR42" s="48">
        <v>0</v>
      </c>
      <c r="BS42" s="48">
        <v>0</v>
      </c>
      <c r="BT42" s="48">
        <v>1502.0325797481901</v>
      </c>
      <c r="BU42" s="48">
        <v>0</v>
      </c>
      <c r="BV42" s="48">
        <v>26.480496019067001</v>
      </c>
      <c r="BW42" s="48">
        <v>0</v>
      </c>
      <c r="BX42" s="48">
        <v>0</v>
      </c>
      <c r="BY42" s="48">
        <v>0</v>
      </c>
      <c r="BZ42" s="48">
        <v>0</v>
      </c>
      <c r="CA42" s="55">
        <v>0</v>
      </c>
      <c r="CB42" s="83">
        <v>212951</v>
      </c>
      <c r="CC42" s="51">
        <v>161230</v>
      </c>
      <c r="CD42" s="48">
        <v>0</v>
      </c>
      <c r="CE42" s="48">
        <v>0</v>
      </c>
      <c r="CF42" s="48">
        <v>0</v>
      </c>
      <c r="CG42" s="48">
        <v>7766</v>
      </c>
      <c r="CH42" s="82">
        <v>0</v>
      </c>
      <c r="CI42" s="93">
        <v>381947</v>
      </c>
      <c r="CK42" s="355">
        <v>0</v>
      </c>
      <c r="CL42" s="355">
        <v>0</v>
      </c>
      <c r="CM42" s="355">
        <v>0</v>
      </c>
      <c r="CN42" s="355">
        <v>0</v>
      </c>
      <c r="CO42" s="355">
        <v>0</v>
      </c>
      <c r="CP42" s="355">
        <v>0</v>
      </c>
    </row>
    <row r="43" spans="1:94" ht="19.5" x14ac:dyDescent="0.25">
      <c r="A43" s="30" t="s">
        <v>595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2122.8225907777401</v>
      </c>
      <c r="AL43" s="48">
        <v>22278.053356786899</v>
      </c>
      <c r="AM43" s="48">
        <v>235.648532060142</v>
      </c>
      <c r="AN43" s="48">
        <v>0</v>
      </c>
      <c r="AO43" s="48">
        <v>0</v>
      </c>
      <c r="AP43" s="48">
        <v>0</v>
      </c>
      <c r="AQ43" s="48">
        <v>0</v>
      </c>
      <c r="AR43" s="48">
        <v>1.3238681576412401</v>
      </c>
      <c r="AS43" s="48">
        <v>224.39565272019101</v>
      </c>
      <c r="AT43" s="48">
        <v>0</v>
      </c>
      <c r="AU43" s="48">
        <v>1.9858022364618699</v>
      </c>
      <c r="AV43" s="48">
        <v>1288.7856514637499</v>
      </c>
      <c r="AW43" s="48">
        <v>0</v>
      </c>
      <c r="AX43" s="48">
        <v>0</v>
      </c>
      <c r="AY43" s="48">
        <v>0</v>
      </c>
      <c r="AZ43" s="48">
        <v>0</v>
      </c>
      <c r="BA43" s="48">
        <v>63.545671566779703</v>
      </c>
      <c r="BB43" s="48">
        <v>0</v>
      </c>
      <c r="BC43" s="48">
        <v>0</v>
      </c>
      <c r="BD43" s="48">
        <v>46.997319596264198</v>
      </c>
      <c r="BE43" s="48">
        <v>2122.1606566989099</v>
      </c>
      <c r="BF43" s="48">
        <v>0</v>
      </c>
      <c r="BG43" s="48">
        <v>0</v>
      </c>
      <c r="BH43" s="48">
        <v>0</v>
      </c>
      <c r="BI43" s="48">
        <v>6.6193407882062196</v>
      </c>
      <c r="BJ43" s="48">
        <v>0</v>
      </c>
      <c r="BK43" s="48">
        <v>115.83846379360899</v>
      </c>
      <c r="BL43" s="48">
        <v>0</v>
      </c>
      <c r="BM43" s="48">
        <v>19.858022364618702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2133.41353603887</v>
      </c>
      <c r="BU43" s="48">
        <v>27.8012313104661</v>
      </c>
      <c r="BV43" s="48">
        <v>202.55182811911001</v>
      </c>
      <c r="BW43" s="48">
        <v>43.687649202161097</v>
      </c>
      <c r="BX43" s="48">
        <v>0</v>
      </c>
      <c r="BY43" s="48">
        <v>16414.6412865938</v>
      </c>
      <c r="BZ43" s="48">
        <v>64.869539724421003</v>
      </c>
      <c r="CA43" s="55">
        <v>0</v>
      </c>
      <c r="CB43" s="83">
        <v>47415</v>
      </c>
      <c r="CC43" s="51">
        <v>449756</v>
      </c>
      <c r="CD43" s="48">
        <v>0</v>
      </c>
      <c r="CE43" s="48">
        <v>0</v>
      </c>
      <c r="CF43" s="48">
        <v>0</v>
      </c>
      <c r="CG43" s="48">
        <v>-2754</v>
      </c>
      <c r="CH43" s="82">
        <v>0</v>
      </c>
      <c r="CI43" s="93">
        <v>494417</v>
      </c>
      <c r="CK43" s="355">
        <v>0</v>
      </c>
      <c r="CL43" s="355">
        <v>0</v>
      </c>
      <c r="CM43" s="355">
        <v>0</v>
      </c>
      <c r="CN43" s="355">
        <v>0</v>
      </c>
      <c r="CO43" s="355">
        <v>0</v>
      </c>
      <c r="CP43" s="355">
        <v>0</v>
      </c>
    </row>
    <row r="44" spans="1:94" ht="19.5" x14ac:dyDescent="0.25">
      <c r="A44" s="30" t="s">
        <v>604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34.832604925424903</v>
      </c>
      <c r="AM44" s="48">
        <v>1921.82199098162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0.66985778702740195</v>
      </c>
      <c r="AT44" s="48">
        <v>0</v>
      </c>
      <c r="AU44" s="48">
        <v>2.67943114810961</v>
      </c>
      <c r="AV44" s="48">
        <v>16.076586888657701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>
        <v>17.416302462712501</v>
      </c>
      <c r="BF44" s="48">
        <v>246.50766562608399</v>
      </c>
      <c r="BG44" s="48">
        <v>0</v>
      </c>
      <c r="BH44" s="48">
        <v>0</v>
      </c>
      <c r="BI44" s="48">
        <v>0</v>
      </c>
      <c r="BJ44" s="48">
        <v>17000.990634755501</v>
      </c>
      <c r="BK44" s="48">
        <v>32.823031564342699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9.3780090183836293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28.803884842178299</v>
      </c>
      <c r="CA44" s="55">
        <v>0</v>
      </c>
      <c r="CB44" s="83">
        <v>19312</v>
      </c>
      <c r="CC44" s="51">
        <v>268795</v>
      </c>
      <c r="CD44" s="48">
        <v>0</v>
      </c>
      <c r="CE44" s="48">
        <v>0</v>
      </c>
      <c r="CF44" s="48">
        <v>0</v>
      </c>
      <c r="CG44" s="48">
        <v>11085</v>
      </c>
      <c r="CH44" s="82">
        <v>0</v>
      </c>
      <c r="CI44" s="93">
        <v>299192</v>
      </c>
      <c r="CK44" s="355">
        <v>0</v>
      </c>
      <c r="CL44" s="355">
        <v>0</v>
      </c>
      <c r="CM44" s="355">
        <v>0</v>
      </c>
      <c r="CN44" s="355">
        <v>0</v>
      </c>
      <c r="CO44" s="355">
        <v>0</v>
      </c>
      <c r="CP44" s="355">
        <v>0</v>
      </c>
    </row>
    <row r="45" spans="1:94" ht="19.5" x14ac:dyDescent="0.25">
      <c r="A45" s="30" t="s">
        <v>609</v>
      </c>
      <c r="B45" s="42" t="s">
        <v>36</v>
      </c>
      <c r="C45" s="43" t="s">
        <v>147</v>
      </c>
      <c r="D45" s="51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1.5566121842496301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28.7973254086181</v>
      </c>
      <c r="AJ45" s="48">
        <v>0</v>
      </c>
      <c r="AK45" s="48">
        <v>0</v>
      </c>
      <c r="AL45" s="48">
        <v>0</v>
      </c>
      <c r="AM45" s="48">
        <v>0</v>
      </c>
      <c r="AN45" s="48">
        <v>17642.642496285302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101.95809806835101</v>
      </c>
      <c r="BC45" s="48">
        <v>0</v>
      </c>
      <c r="BD45" s="48">
        <v>0</v>
      </c>
      <c r="BE45" s="48">
        <v>8652.4288261515594</v>
      </c>
      <c r="BF45" s="48">
        <v>2856.3833580980699</v>
      </c>
      <c r="BG45" s="48">
        <v>0</v>
      </c>
      <c r="BH45" s="48">
        <v>0</v>
      </c>
      <c r="BI45" s="48">
        <v>21675.046359584001</v>
      </c>
      <c r="BJ45" s="48">
        <v>6418.6903417533404</v>
      </c>
      <c r="BK45" s="48">
        <v>195.35482912332799</v>
      </c>
      <c r="BL45" s="48">
        <v>0</v>
      </c>
      <c r="BM45" s="48">
        <v>0</v>
      </c>
      <c r="BN45" s="48">
        <v>43.5851411589896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1.5566121842496301</v>
      </c>
      <c r="CA45" s="55">
        <v>0</v>
      </c>
      <c r="CB45" s="83">
        <v>57618</v>
      </c>
      <c r="CC45" s="51">
        <v>2589</v>
      </c>
      <c r="CD45" s="48">
        <v>0</v>
      </c>
      <c r="CE45" s="48">
        <v>0</v>
      </c>
      <c r="CF45" s="48">
        <v>0</v>
      </c>
      <c r="CG45" s="48">
        <v>-2422</v>
      </c>
      <c r="CH45" s="82">
        <v>0</v>
      </c>
      <c r="CI45" s="93">
        <v>57785</v>
      </c>
      <c r="CK45" s="355">
        <v>0</v>
      </c>
      <c r="CL45" s="355">
        <v>0</v>
      </c>
      <c r="CM45" s="355">
        <v>0</v>
      </c>
      <c r="CN45" s="355">
        <v>0</v>
      </c>
      <c r="CO45" s="355">
        <v>0</v>
      </c>
      <c r="CP45" s="355">
        <v>0</v>
      </c>
    </row>
    <row r="46" spans="1:94" ht="19.5" x14ac:dyDescent="0.25">
      <c r="A46" s="30" t="s">
        <v>788</v>
      </c>
      <c r="B46" s="42" t="s">
        <v>37</v>
      </c>
      <c r="C46" s="43" t="s">
        <v>148</v>
      </c>
      <c r="D46" s="51">
        <v>0</v>
      </c>
      <c r="E46" s="48">
        <v>0</v>
      </c>
      <c r="F46" s="48">
        <v>0</v>
      </c>
      <c r="G46" s="48">
        <v>0</v>
      </c>
      <c r="H46" s="48">
        <v>0</v>
      </c>
      <c r="I46" s="48">
        <v>618.19521082357005</v>
      </c>
      <c r="J46" s="48">
        <v>0</v>
      </c>
      <c r="K46" s="48">
        <v>855.42978752617296</v>
      </c>
      <c r="L46" s="48">
        <v>9.5240158530241992</v>
      </c>
      <c r="M46" s="48">
        <v>0</v>
      </c>
      <c r="N46" s="48">
        <v>0</v>
      </c>
      <c r="O46" s="48">
        <v>0</v>
      </c>
      <c r="P46" s="48">
        <v>13.853113968035199</v>
      </c>
      <c r="Q46" s="48">
        <v>77.057946447195704</v>
      </c>
      <c r="R46" s="48">
        <v>0</v>
      </c>
      <c r="S46" s="48">
        <v>0</v>
      </c>
      <c r="T46" s="48">
        <v>1.7316392460043999</v>
      </c>
      <c r="U46" s="48">
        <v>167.10318723942399</v>
      </c>
      <c r="V46" s="48">
        <v>2.5974588690066001</v>
      </c>
      <c r="W46" s="48">
        <v>5.1949177380132001</v>
      </c>
      <c r="X46" s="48">
        <v>0.86581962300219895</v>
      </c>
      <c r="Y46" s="48">
        <v>49.351718511125398</v>
      </c>
      <c r="Z46" s="48">
        <v>1.7316392460043999</v>
      </c>
      <c r="AA46" s="48">
        <v>0</v>
      </c>
      <c r="AB46" s="48">
        <v>581.83078665747803</v>
      </c>
      <c r="AC46" s="48">
        <v>48.485898888123202</v>
      </c>
      <c r="AD46" s="48">
        <v>5.1949177380132001</v>
      </c>
      <c r="AE46" s="48">
        <v>51.083357757129797</v>
      </c>
      <c r="AF46" s="48">
        <v>70.997209086180405</v>
      </c>
      <c r="AG46" s="48">
        <v>6.0607373610154003</v>
      </c>
      <c r="AH46" s="48">
        <v>109.093272498277</v>
      </c>
      <c r="AI46" s="48">
        <v>2167.1465163745102</v>
      </c>
      <c r="AJ46" s="48">
        <v>0</v>
      </c>
      <c r="AK46" s="48">
        <v>512.56521681730203</v>
      </c>
      <c r="AL46" s="48">
        <v>3044.2217944757299</v>
      </c>
      <c r="AM46" s="48">
        <v>296.97613068975397</v>
      </c>
      <c r="AN46" s="48">
        <v>24132.124532317299</v>
      </c>
      <c r="AO46" s="48">
        <v>146764.21847548001</v>
      </c>
      <c r="AP46" s="48">
        <v>66036.928466000798</v>
      </c>
      <c r="AQ46" s="48">
        <v>25.974588690066</v>
      </c>
      <c r="AR46" s="48">
        <v>161.90826950141101</v>
      </c>
      <c r="AS46" s="48">
        <v>996.55838607553198</v>
      </c>
      <c r="AT46" s="48">
        <v>57.144095118145202</v>
      </c>
      <c r="AU46" s="48">
        <v>760.189628995931</v>
      </c>
      <c r="AV46" s="48">
        <v>2025.15209820214</v>
      </c>
      <c r="AW46" s="48">
        <v>1.7316392460043999</v>
      </c>
      <c r="AX46" s="48">
        <v>5762.0295910796403</v>
      </c>
      <c r="AY46" s="48">
        <v>40.693522281103398</v>
      </c>
      <c r="AZ46" s="48">
        <v>21.645490575055</v>
      </c>
      <c r="BA46" s="48">
        <v>51.083357757129797</v>
      </c>
      <c r="BB46" s="48">
        <v>1235.52460202414</v>
      </c>
      <c r="BC46" s="48">
        <v>61.473193233156202</v>
      </c>
      <c r="BD46" s="48">
        <v>9.5240158530241992</v>
      </c>
      <c r="BE46" s="48">
        <v>135.06786118834299</v>
      </c>
      <c r="BF46" s="48">
        <v>165.37154799341999</v>
      </c>
      <c r="BG46" s="48">
        <v>0</v>
      </c>
      <c r="BH46" s="48">
        <v>0</v>
      </c>
      <c r="BI46" s="48">
        <v>127.275484581323</v>
      </c>
      <c r="BJ46" s="48">
        <v>63881.037604725301</v>
      </c>
      <c r="BK46" s="48">
        <v>325.54817824882701</v>
      </c>
      <c r="BL46" s="48">
        <v>45.888440019116601</v>
      </c>
      <c r="BM46" s="48">
        <v>0</v>
      </c>
      <c r="BN46" s="48">
        <v>372.30243789094601</v>
      </c>
      <c r="BO46" s="48">
        <v>55.412455872140796</v>
      </c>
      <c r="BP46" s="48">
        <v>0</v>
      </c>
      <c r="BQ46" s="48">
        <v>0</v>
      </c>
      <c r="BR46" s="48">
        <v>0</v>
      </c>
      <c r="BS46" s="48">
        <v>6.9265569840175996</v>
      </c>
      <c r="BT46" s="48">
        <v>5892.7683541529696</v>
      </c>
      <c r="BU46" s="48">
        <v>0</v>
      </c>
      <c r="BV46" s="48">
        <v>39.827702658101202</v>
      </c>
      <c r="BW46" s="48">
        <v>0</v>
      </c>
      <c r="BX46" s="48">
        <v>0.86581962300219895</v>
      </c>
      <c r="BY46" s="48">
        <v>0</v>
      </c>
      <c r="BZ46" s="48">
        <v>22.511310198057199</v>
      </c>
      <c r="CA46" s="55">
        <v>0</v>
      </c>
      <c r="CB46" s="83">
        <v>327911</v>
      </c>
      <c r="CC46" s="51">
        <v>94164</v>
      </c>
      <c r="CD46" s="48">
        <v>0</v>
      </c>
      <c r="CE46" s="48">
        <v>0</v>
      </c>
      <c r="CF46" s="48">
        <v>0</v>
      </c>
      <c r="CG46" s="48">
        <v>34436</v>
      </c>
      <c r="CH46" s="82">
        <v>0</v>
      </c>
      <c r="CI46" s="93">
        <v>456511</v>
      </c>
      <c r="CK46" s="355">
        <v>0</v>
      </c>
      <c r="CL46" s="355">
        <v>0</v>
      </c>
      <c r="CM46" s="355">
        <v>0</v>
      </c>
      <c r="CN46" s="355">
        <v>0</v>
      </c>
      <c r="CO46" s="355">
        <v>0</v>
      </c>
      <c r="CP46" s="355">
        <v>0</v>
      </c>
    </row>
    <row r="47" spans="1:94" ht="19.5" x14ac:dyDescent="0.25">
      <c r="A47" s="30" t="s">
        <v>789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1.4166666666666701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15.5833333333333</v>
      </c>
      <c r="BC47" s="48">
        <v>0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55">
        <v>0</v>
      </c>
      <c r="CB47" s="83">
        <v>17</v>
      </c>
      <c r="CC47" s="51">
        <v>58157</v>
      </c>
      <c r="CD47" s="48">
        <v>0</v>
      </c>
      <c r="CE47" s="48">
        <v>0</v>
      </c>
      <c r="CF47" s="48">
        <v>0</v>
      </c>
      <c r="CG47" s="48">
        <v>1440</v>
      </c>
      <c r="CH47" s="82">
        <v>0</v>
      </c>
      <c r="CI47" s="93">
        <v>59614</v>
      </c>
      <c r="CK47" s="355">
        <v>0</v>
      </c>
      <c r="CL47" s="355">
        <v>0</v>
      </c>
      <c r="CM47" s="355">
        <v>0</v>
      </c>
      <c r="CN47" s="355">
        <v>0</v>
      </c>
      <c r="CO47" s="355">
        <v>0</v>
      </c>
      <c r="CP47" s="355">
        <v>0</v>
      </c>
    </row>
    <row r="48" spans="1:94" ht="19.5" x14ac:dyDescent="0.25">
      <c r="A48" s="30" t="s">
        <v>790</v>
      </c>
      <c r="B48" s="42" t="s">
        <v>39</v>
      </c>
      <c r="C48" s="43" t="s">
        <v>150</v>
      </c>
      <c r="D48" s="51">
        <v>0</v>
      </c>
      <c r="E48" s="48">
        <v>0</v>
      </c>
      <c r="F48" s="48">
        <v>0</v>
      </c>
      <c r="G48" s="48">
        <v>0</v>
      </c>
      <c r="H48" s="48">
        <v>9.7586765049397499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768083.47068167105</v>
      </c>
      <c r="P48" s="48">
        <v>323.256159226129</v>
      </c>
      <c r="Q48" s="48">
        <v>0</v>
      </c>
      <c r="R48" s="48">
        <v>0</v>
      </c>
      <c r="S48" s="48">
        <v>2.4396691262349401</v>
      </c>
      <c r="T48" s="48">
        <v>2.4396691262349401</v>
      </c>
      <c r="U48" s="48">
        <v>156.138824079036</v>
      </c>
      <c r="V48" s="48">
        <v>0</v>
      </c>
      <c r="W48" s="48">
        <v>0</v>
      </c>
      <c r="X48" s="48">
        <v>0</v>
      </c>
      <c r="Y48" s="48">
        <v>8.5388419418222803</v>
      </c>
      <c r="Z48" s="48">
        <v>0</v>
      </c>
      <c r="AA48" s="48">
        <v>3.6595036893524</v>
      </c>
      <c r="AB48" s="48">
        <v>0</v>
      </c>
      <c r="AC48" s="48">
        <v>0</v>
      </c>
      <c r="AD48" s="48">
        <v>0</v>
      </c>
      <c r="AE48" s="48">
        <v>4.8793382524698696</v>
      </c>
      <c r="AF48" s="48">
        <v>0</v>
      </c>
      <c r="AG48" s="48">
        <v>0</v>
      </c>
      <c r="AH48" s="48">
        <v>0</v>
      </c>
      <c r="AI48" s="48">
        <v>1.2198345631174701</v>
      </c>
      <c r="AJ48" s="48">
        <v>0</v>
      </c>
      <c r="AK48" s="48">
        <v>617.23628893743899</v>
      </c>
      <c r="AL48" s="48">
        <v>240.30740893414099</v>
      </c>
      <c r="AM48" s="48">
        <v>106.12560699122</v>
      </c>
      <c r="AN48" s="48">
        <v>541.60654602415605</v>
      </c>
      <c r="AO48" s="48">
        <v>63.431397282108399</v>
      </c>
      <c r="AP48" s="48">
        <v>3.6595036893524</v>
      </c>
      <c r="AQ48" s="48">
        <v>3030613.1009989399</v>
      </c>
      <c r="AR48" s="48">
        <v>93.927261360045094</v>
      </c>
      <c r="AS48" s="48">
        <v>26.8363603885843</v>
      </c>
      <c r="AT48" s="48">
        <v>35.375202330406601</v>
      </c>
      <c r="AU48" s="48">
        <v>595.27926680132498</v>
      </c>
      <c r="AV48" s="48">
        <v>840.46601398793598</v>
      </c>
      <c r="AW48" s="48">
        <v>0</v>
      </c>
      <c r="AX48" s="48">
        <v>5401.4274454841498</v>
      </c>
      <c r="AY48" s="48">
        <v>569.66274097585801</v>
      </c>
      <c r="AZ48" s="48">
        <v>6.0991728155873401</v>
      </c>
      <c r="BA48" s="48">
        <v>1349.1370268079199</v>
      </c>
      <c r="BB48" s="48">
        <v>6027.2025763634101</v>
      </c>
      <c r="BC48" s="48">
        <v>235.42807068167099</v>
      </c>
      <c r="BD48" s="48">
        <v>14.6380147574096</v>
      </c>
      <c r="BE48" s="48">
        <v>251.285920002198</v>
      </c>
      <c r="BF48" s="48">
        <v>9628.1542066861803</v>
      </c>
      <c r="BG48" s="48">
        <v>4965.9465064512096</v>
      </c>
      <c r="BH48" s="48">
        <v>0</v>
      </c>
      <c r="BI48" s="48">
        <v>286.66112233260498</v>
      </c>
      <c r="BJ48" s="48">
        <v>0</v>
      </c>
      <c r="BK48" s="48">
        <v>2174385.6046209699</v>
      </c>
      <c r="BL48" s="48">
        <v>15.8578493205271</v>
      </c>
      <c r="BM48" s="48">
        <v>13336.4512785633</v>
      </c>
      <c r="BN48" s="48">
        <v>184042.53971034801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180.53551534138501</v>
      </c>
      <c r="BU48" s="48">
        <v>11243.215168253701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55">
        <v>0</v>
      </c>
      <c r="CB48" s="83">
        <v>6214313</v>
      </c>
      <c r="CC48" s="51">
        <v>937056</v>
      </c>
      <c r="CD48" s="48">
        <v>0</v>
      </c>
      <c r="CE48" s="48">
        <v>0</v>
      </c>
      <c r="CF48" s="48">
        <v>0</v>
      </c>
      <c r="CG48" s="48">
        <v>35567</v>
      </c>
      <c r="CH48" s="82">
        <v>0</v>
      </c>
      <c r="CI48" s="93">
        <v>7186936</v>
      </c>
      <c r="CK48" s="355">
        <v>0</v>
      </c>
      <c r="CL48" s="355">
        <v>0</v>
      </c>
      <c r="CM48" s="355">
        <v>0</v>
      </c>
      <c r="CN48" s="355">
        <v>0</v>
      </c>
      <c r="CO48" s="355">
        <v>0</v>
      </c>
      <c r="CP48" s="355">
        <v>0</v>
      </c>
    </row>
    <row r="49" spans="1:94" ht="19.5" x14ac:dyDescent="0.25">
      <c r="A49" s="30" t="s">
        <v>621</v>
      </c>
      <c r="B49" s="42" t="s">
        <v>40</v>
      </c>
      <c r="C49" s="43" t="s">
        <v>151</v>
      </c>
      <c r="D49" s="51">
        <v>47692.248706431601</v>
      </c>
      <c r="E49" s="48">
        <v>20808.646911448701</v>
      </c>
      <c r="F49" s="48">
        <v>16617.667163941798</v>
      </c>
      <c r="G49" s="48">
        <v>9830.3243533453406</v>
      </c>
      <c r="H49" s="48">
        <v>576916.27589929698</v>
      </c>
      <c r="I49" s="48">
        <v>7308.6598035790203</v>
      </c>
      <c r="J49" s="48">
        <v>41478.9049982141</v>
      </c>
      <c r="K49" s="48">
        <v>75557.939376580805</v>
      </c>
      <c r="L49" s="48">
        <v>275.991349226061</v>
      </c>
      <c r="M49" s="48">
        <v>3782.8899747196001</v>
      </c>
      <c r="N49" s="48">
        <v>23136.881626714701</v>
      </c>
      <c r="O49" s="48">
        <v>35572.218344692301</v>
      </c>
      <c r="P49" s="48">
        <v>9383.7058736860708</v>
      </c>
      <c r="Q49" s="48">
        <v>12001.2990405623</v>
      </c>
      <c r="R49" s="48">
        <v>5544.98858900906</v>
      </c>
      <c r="S49" s="48">
        <v>261.83794670164798</v>
      </c>
      <c r="T49" s="48">
        <v>1674.0329985819999</v>
      </c>
      <c r="U49" s="48">
        <v>2017.6461598691501</v>
      </c>
      <c r="V49" s="48">
        <v>1074.0859915749299</v>
      </c>
      <c r="W49" s="48">
        <v>1476.6716633804599</v>
      </c>
      <c r="X49" s="48">
        <v>2462.6920392479301</v>
      </c>
      <c r="Y49" s="48">
        <v>683.29482187306803</v>
      </c>
      <c r="Z49" s="48">
        <v>99.073817670893703</v>
      </c>
      <c r="AA49" s="48">
        <v>158.046328189283</v>
      </c>
      <c r="AB49" s="48">
        <v>704.52492565968805</v>
      </c>
      <c r="AC49" s="48">
        <v>515.81289200084302</v>
      </c>
      <c r="AD49" s="48">
        <v>0</v>
      </c>
      <c r="AE49" s="48">
        <v>40709.903461054397</v>
      </c>
      <c r="AF49" s="48">
        <v>10010.3870854615</v>
      </c>
      <c r="AG49" s="48">
        <v>117.945021036778</v>
      </c>
      <c r="AH49" s="48">
        <v>28083.495808997101</v>
      </c>
      <c r="AI49" s="48">
        <v>3168.0032650478602</v>
      </c>
      <c r="AJ49" s="48">
        <v>0</v>
      </c>
      <c r="AK49" s="48">
        <v>50189.537951850303</v>
      </c>
      <c r="AL49" s="48">
        <v>16171.8349844228</v>
      </c>
      <c r="AM49" s="48">
        <v>30782.0778903186</v>
      </c>
      <c r="AN49" s="48">
        <v>3858.37478818314</v>
      </c>
      <c r="AO49" s="48">
        <v>62193.982192973599</v>
      </c>
      <c r="AP49" s="48">
        <v>1210.11591583734</v>
      </c>
      <c r="AQ49" s="48">
        <v>13562.891119089199</v>
      </c>
      <c r="AR49" s="48">
        <v>205193.670898524</v>
      </c>
      <c r="AS49" s="48">
        <v>150210.84729173899</v>
      </c>
      <c r="AT49" s="48">
        <v>115180.389743676</v>
      </c>
      <c r="AU49" s="48">
        <v>36574.751023504898</v>
      </c>
      <c r="AV49" s="48">
        <v>496727.81499681203</v>
      </c>
      <c r="AW49" s="48">
        <v>2885.7215146998401</v>
      </c>
      <c r="AX49" s="48">
        <v>13660.392336479599</v>
      </c>
      <c r="AY49" s="48">
        <v>3352.7837980054801</v>
      </c>
      <c r="AZ49" s="48">
        <v>15000.247775457399</v>
      </c>
      <c r="BA49" s="48">
        <v>360.91176437254097</v>
      </c>
      <c r="BB49" s="48">
        <v>25775.704897377502</v>
      </c>
      <c r="BC49" s="48">
        <v>9662.8424234731101</v>
      </c>
      <c r="BD49" s="48">
        <v>2154.4623842718102</v>
      </c>
      <c r="BE49" s="48">
        <v>64146.365441202397</v>
      </c>
      <c r="BF49" s="48">
        <v>8016.32992979969</v>
      </c>
      <c r="BG49" s="48">
        <v>239.03524263453701</v>
      </c>
      <c r="BH49" s="48">
        <v>176.91753155516699</v>
      </c>
      <c r="BI49" s="48">
        <v>1654.3754950758801</v>
      </c>
      <c r="BJ49" s="48">
        <v>0</v>
      </c>
      <c r="BK49" s="48">
        <v>1258.0802243922999</v>
      </c>
      <c r="BL49" s="48">
        <v>0</v>
      </c>
      <c r="BM49" s="48">
        <v>0</v>
      </c>
      <c r="BN49" s="48">
        <v>80.988914445254295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20512.998058716501</v>
      </c>
      <c r="BU49" s="48">
        <v>11.008201963432599</v>
      </c>
      <c r="BV49" s="48">
        <v>278.35024964679599</v>
      </c>
      <c r="BW49" s="48">
        <v>2.3589004207355599</v>
      </c>
      <c r="BX49" s="48">
        <v>404.15827208602701</v>
      </c>
      <c r="BY49" s="48">
        <v>93141.969412884006</v>
      </c>
      <c r="BZ49" s="48">
        <v>4464.6121963121795</v>
      </c>
      <c r="CA49" s="55">
        <v>0</v>
      </c>
      <c r="CB49" s="83">
        <v>2428223</v>
      </c>
      <c r="CC49" s="51">
        <v>20967</v>
      </c>
      <c r="CD49" s="48">
        <v>0</v>
      </c>
      <c r="CE49" s="48">
        <v>0</v>
      </c>
      <c r="CF49" s="48">
        <v>0</v>
      </c>
      <c r="CG49" s="48">
        <v>-258056</v>
      </c>
      <c r="CH49" s="82">
        <v>0</v>
      </c>
      <c r="CI49" s="93">
        <v>2191134</v>
      </c>
      <c r="CK49" s="355">
        <v>0</v>
      </c>
      <c r="CL49" s="355">
        <v>0</v>
      </c>
      <c r="CM49" s="355">
        <v>0</v>
      </c>
      <c r="CN49" s="355">
        <v>0</v>
      </c>
      <c r="CO49" s="355">
        <v>0</v>
      </c>
      <c r="CP49" s="355">
        <v>0</v>
      </c>
    </row>
    <row r="50" spans="1:94" ht="19.5" x14ac:dyDescent="0.25">
      <c r="A50" s="30" t="s">
        <v>791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430.42439855584399</v>
      </c>
      <c r="J50" s="48">
        <v>0</v>
      </c>
      <c r="K50" s="48">
        <v>0</v>
      </c>
      <c r="L50" s="48">
        <v>0</v>
      </c>
      <c r="M50" s="48">
        <v>32.669783571601101</v>
      </c>
      <c r="N50" s="48">
        <v>0</v>
      </c>
      <c r="O50" s="48">
        <v>84.1246926968727</v>
      </c>
      <c r="P50" s="48">
        <v>895.15206986186899</v>
      </c>
      <c r="Q50" s="48">
        <v>75.957246803972495</v>
      </c>
      <c r="R50" s="48">
        <v>293.21130755512002</v>
      </c>
      <c r="S50" s="48">
        <v>2111.2847633147198</v>
      </c>
      <c r="T50" s="48">
        <v>5218.9979255632697</v>
      </c>
      <c r="U50" s="48">
        <v>427.15742019868401</v>
      </c>
      <c r="V50" s="48">
        <v>204.186147322507</v>
      </c>
      <c r="W50" s="48">
        <v>1436.65373256116</v>
      </c>
      <c r="X50" s="48">
        <v>3500.56730969705</v>
      </c>
      <c r="Y50" s="48">
        <v>1043.79958511265</v>
      </c>
      <c r="Z50" s="48">
        <v>17.1516363750906</v>
      </c>
      <c r="AA50" s="48">
        <v>215.620571572567</v>
      </c>
      <c r="AB50" s="48">
        <v>9453.0018764427696</v>
      </c>
      <c r="AC50" s="48">
        <v>0</v>
      </c>
      <c r="AD50" s="48">
        <v>24.502337678700801</v>
      </c>
      <c r="AE50" s="48">
        <v>7220.02216932384</v>
      </c>
      <c r="AF50" s="48">
        <v>6997.0508964476603</v>
      </c>
      <c r="AG50" s="48">
        <v>205.81963650108699</v>
      </c>
      <c r="AH50" s="48">
        <v>6192.5574759969804</v>
      </c>
      <c r="AI50" s="48">
        <v>3498.9338205184699</v>
      </c>
      <c r="AJ50" s="48">
        <v>0</v>
      </c>
      <c r="AK50" s="48">
        <v>37549.015748019701</v>
      </c>
      <c r="AL50" s="48">
        <v>5763.7665666197199</v>
      </c>
      <c r="AM50" s="48">
        <v>6889.2406106613798</v>
      </c>
      <c r="AN50" s="48">
        <v>15611.2560796896</v>
      </c>
      <c r="AO50" s="48">
        <v>89184.425427524504</v>
      </c>
      <c r="AP50" s="48">
        <v>6971.7318141796704</v>
      </c>
      <c r="AQ50" s="48">
        <v>1514.2444685437099</v>
      </c>
      <c r="AR50" s="48">
        <v>12400.6330991905</v>
      </c>
      <c r="AS50" s="48">
        <v>188023.58864504599</v>
      </c>
      <c r="AT50" s="48">
        <v>102.909818250543</v>
      </c>
      <c r="AU50" s="48">
        <v>4307.5109639155999</v>
      </c>
      <c r="AV50" s="48">
        <v>20494.571979054599</v>
      </c>
      <c r="AW50" s="48">
        <v>5338.2426355996104</v>
      </c>
      <c r="AX50" s="48">
        <v>19526.729640746002</v>
      </c>
      <c r="AY50" s="48">
        <v>4491.2784965058599</v>
      </c>
      <c r="AZ50" s="48">
        <v>13718.858866304599</v>
      </c>
      <c r="BA50" s="48">
        <v>433.69137691300398</v>
      </c>
      <c r="BB50" s="48">
        <v>12477.4070905837</v>
      </c>
      <c r="BC50" s="48">
        <v>794.692485379196</v>
      </c>
      <c r="BD50" s="48">
        <v>854.31484039736802</v>
      </c>
      <c r="BE50" s="48">
        <v>15716.616131708</v>
      </c>
      <c r="BF50" s="48">
        <v>6431.0468960696699</v>
      </c>
      <c r="BG50" s="48">
        <v>143.747047715045</v>
      </c>
      <c r="BH50" s="48">
        <v>568.454234145859</v>
      </c>
      <c r="BI50" s="48">
        <v>5435.4352417251303</v>
      </c>
      <c r="BJ50" s="48">
        <v>0</v>
      </c>
      <c r="BK50" s="48">
        <v>3892.60471255627</v>
      </c>
      <c r="BL50" s="48">
        <v>0</v>
      </c>
      <c r="BM50" s="48">
        <v>4.9004675357401597</v>
      </c>
      <c r="BN50" s="48">
        <v>1360.69648575718</v>
      </c>
      <c r="BO50" s="48">
        <v>118.42796544705401</v>
      </c>
      <c r="BP50" s="48">
        <v>0</v>
      </c>
      <c r="BQ50" s="48">
        <v>0</v>
      </c>
      <c r="BR50" s="48">
        <v>0</v>
      </c>
      <c r="BS50" s="48">
        <v>0</v>
      </c>
      <c r="BT50" s="48">
        <v>10858.6193146109</v>
      </c>
      <c r="BU50" s="48">
        <v>30.219549803730999</v>
      </c>
      <c r="BV50" s="48">
        <v>3204.9057683740598</v>
      </c>
      <c r="BW50" s="48">
        <v>0</v>
      </c>
      <c r="BX50" s="48">
        <v>500.66443323478597</v>
      </c>
      <c r="BY50" s="48">
        <v>75.957246803972495</v>
      </c>
      <c r="BZ50" s="48">
        <v>143.747047715045</v>
      </c>
      <c r="CA50" s="55">
        <v>0</v>
      </c>
      <c r="CB50" s="83">
        <v>544513</v>
      </c>
      <c r="CC50" s="51">
        <v>520067</v>
      </c>
      <c r="CD50" s="48">
        <v>0</v>
      </c>
      <c r="CE50" s="48">
        <v>0</v>
      </c>
      <c r="CF50" s="48">
        <v>0</v>
      </c>
      <c r="CG50" s="48">
        <v>93575</v>
      </c>
      <c r="CH50" s="82">
        <v>0</v>
      </c>
      <c r="CI50" s="93">
        <v>1158155</v>
      </c>
      <c r="CK50" s="355">
        <v>0</v>
      </c>
      <c r="CL50" s="355">
        <v>0</v>
      </c>
      <c r="CM50" s="355">
        <v>0</v>
      </c>
      <c r="CN50" s="355">
        <v>0</v>
      </c>
      <c r="CO50" s="355">
        <v>0</v>
      </c>
      <c r="CP50" s="355">
        <v>0</v>
      </c>
    </row>
    <row r="51" spans="1:94" ht="19.5" x14ac:dyDescent="0.25">
      <c r="A51" s="30" t="s">
        <v>792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16138.270117808799</v>
      </c>
      <c r="N51" s="48">
        <v>0</v>
      </c>
      <c r="O51" s="48">
        <v>747.99355872822105</v>
      </c>
      <c r="P51" s="48">
        <v>0</v>
      </c>
      <c r="Q51" s="48">
        <v>0</v>
      </c>
      <c r="R51" s="48">
        <v>0</v>
      </c>
      <c r="S51" s="48">
        <v>0</v>
      </c>
      <c r="T51" s="48">
        <v>1144.3992360294401</v>
      </c>
      <c r="U51" s="48">
        <v>0</v>
      </c>
      <c r="V51" s="48">
        <v>385.58758864192401</v>
      </c>
      <c r="W51" s="48">
        <v>0</v>
      </c>
      <c r="X51" s="48">
        <v>7982.9767099393102</v>
      </c>
      <c r="Y51" s="48">
        <v>0</v>
      </c>
      <c r="Z51" s="48">
        <v>12.3635298963342</v>
      </c>
      <c r="AA51" s="48">
        <v>28.590662885272899</v>
      </c>
      <c r="AB51" s="48">
        <v>189.31655153761801</v>
      </c>
      <c r="AC51" s="48">
        <v>2025.30074114325</v>
      </c>
      <c r="AD51" s="48">
        <v>0</v>
      </c>
      <c r="AE51" s="48">
        <v>25679.0515946862</v>
      </c>
      <c r="AF51" s="48">
        <v>13596.019282875101</v>
      </c>
      <c r="AG51" s="48">
        <v>0</v>
      </c>
      <c r="AH51" s="48">
        <v>33.226986596398199</v>
      </c>
      <c r="AI51" s="48">
        <v>106.63544535588299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19.318015463022199</v>
      </c>
      <c r="AP51" s="48">
        <v>0</v>
      </c>
      <c r="AQ51" s="48">
        <v>0</v>
      </c>
      <c r="AR51" s="48">
        <v>6566.5798161905204</v>
      </c>
      <c r="AS51" s="48">
        <v>4238.3725925870804</v>
      </c>
      <c r="AT51" s="48">
        <v>39601.158978577099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146.04419690044799</v>
      </c>
      <c r="BI51" s="48">
        <v>0</v>
      </c>
      <c r="BJ51" s="48">
        <v>0</v>
      </c>
      <c r="BK51" s="48">
        <v>6.9544855666879997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36647.048053971703</v>
      </c>
      <c r="BU51" s="48">
        <v>1.54544123704178</v>
      </c>
      <c r="BV51" s="48">
        <v>0</v>
      </c>
      <c r="BW51" s="48">
        <v>0</v>
      </c>
      <c r="BX51" s="48">
        <v>142804.952067609</v>
      </c>
      <c r="BY51" s="48">
        <v>324751.29434577399</v>
      </c>
      <c r="BZ51" s="48">
        <v>0</v>
      </c>
      <c r="CA51" s="55">
        <v>0</v>
      </c>
      <c r="CB51" s="83">
        <v>622853</v>
      </c>
      <c r="CC51" s="51">
        <v>701214</v>
      </c>
      <c r="CD51" s="48">
        <v>0</v>
      </c>
      <c r="CE51" s="48">
        <v>0</v>
      </c>
      <c r="CF51" s="48">
        <v>0</v>
      </c>
      <c r="CG51" s="48">
        <v>141564</v>
      </c>
      <c r="CH51" s="82">
        <v>0</v>
      </c>
      <c r="CI51" s="93">
        <v>1465631</v>
      </c>
      <c r="CK51" s="355">
        <v>0</v>
      </c>
      <c r="CL51" s="355">
        <v>0</v>
      </c>
      <c r="CM51" s="355">
        <v>0</v>
      </c>
      <c r="CN51" s="355">
        <v>0</v>
      </c>
      <c r="CO51" s="355">
        <v>0</v>
      </c>
      <c r="CP51" s="355">
        <v>0</v>
      </c>
    </row>
    <row r="52" spans="1:94" ht="19.5" x14ac:dyDescent="0.25">
      <c r="A52" s="30" t="s">
        <v>793</v>
      </c>
      <c r="B52" s="42" t="s">
        <v>43</v>
      </c>
      <c r="C52" s="43" t="s">
        <v>154</v>
      </c>
      <c r="D52" s="51">
        <v>0</v>
      </c>
      <c r="E52" s="48">
        <v>0</v>
      </c>
      <c r="F52" s="48">
        <v>0</v>
      </c>
      <c r="G52" s="48">
        <v>0</v>
      </c>
      <c r="H52" s="48">
        <v>31.901738147203499</v>
      </c>
      <c r="I52" s="48">
        <v>222.08517710168601</v>
      </c>
      <c r="J52" s="48">
        <v>0</v>
      </c>
      <c r="K52" s="48">
        <v>0</v>
      </c>
      <c r="L52" s="48">
        <v>60.122506508191101</v>
      </c>
      <c r="M52" s="48">
        <v>0</v>
      </c>
      <c r="N52" s="48">
        <v>0</v>
      </c>
      <c r="O52" s="48">
        <v>14.723879144863099</v>
      </c>
      <c r="P52" s="48">
        <v>1316.56019353651</v>
      </c>
      <c r="Q52" s="48">
        <v>0.61349496436929696</v>
      </c>
      <c r="R52" s="48">
        <v>0</v>
      </c>
      <c r="S52" s="48">
        <v>0</v>
      </c>
      <c r="T52" s="48">
        <v>0</v>
      </c>
      <c r="U52" s="48">
        <v>261.34885482132103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32.515233111572698</v>
      </c>
      <c r="AI52" s="48">
        <v>0</v>
      </c>
      <c r="AJ52" s="48">
        <v>0</v>
      </c>
      <c r="AK52" s="48">
        <v>1497.54120802545</v>
      </c>
      <c r="AL52" s="48">
        <v>0</v>
      </c>
      <c r="AM52" s="48">
        <v>217.177217386731</v>
      </c>
      <c r="AN52" s="48">
        <v>95.091719477241</v>
      </c>
      <c r="AO52" s="48">
        <v>622.69738883483706</v>
      </c>
      <c r="AP52" s="48">
        <v>126.99345762444401</v>
      </c>
      <c r="AQ52" s="48">
        <v>2036.1897867416999</v>
      </c>
      <c r="AR52" s="48">
        <v>82.208325225485794</v>
      </c>
      <c r="AS52" s="48">
        <v>90.183759762286698</v>
      </c>
      <c r="AT52" s="48">
        <v>3.6809697862157802</v>
      </c>
      <c r="AU52" s="48">
        <v>1693.2461016592599</v>
      </c>
      <c r="AV52" s="48">
        <v>1103.063945936</v>
      </c>
      <c r="AW52" s="48">
        <v>1101.22346104289</v>
      </c>
      <c r="AX52" s="48">
        <v>0</v>
      </c>
      <c r="AY52" s="48">
        <v>0</v>
      </c>
      <c r="AZ52" s="48">
        <v>0</v>
      </c>
      <c r="BA52" s="48">
        <v>494.47694128165301</v>
      </c>
      <c r="BB52" s="48">
        <v>186.502469168266</v>
      </c>
      <c r="BC52" s="48">
        <v>415.33609087801398</v>
      </c>
      <c r="BD52" s="48">
        <v>454.59976859764902</v>
      </c>
      <c r="BE52" s="48">
        <v>551.53197296799794</v>
      </c>
      <c r="BF52" s="48">
        <v>362.57552394225502</v>
      </c>
      <c r="BG52" s="48">
        <v>31.288243182834201</v>
      </c>
      <c r="BH52" s="48">
        <v>3.0674748218464898</v>
      </c>
      <c r="BI52" s="48">
        <v>299.99903757658598</v>
      </c>
      <c r="BJ52" s="48">
        <v>0</v>
      </c>
      <c r="BK52" s="48">
        <v>101113.78604748999</v>
      </c>
      <c r="BL52" s="48">
        <v>17.7913539667096</v>
      </c>
      <c r="BM52" s="48">
        <v>0</v>
      </c>
      <c r="BN52" s="48">
        <v>0</v>
      </c>
      <c r="BO52" s="48">
        <v>33.128728075942</v>
      </c>
      <c r="BP52" s="48">
        <v>0</v>
      </c>
      <c r="BQ52" s="48">
        <v>0</v>
      </c>
      <c r="BR52" s="48">
        <v>0</v>
      </c>
      <c r="BS52" s="48">
        <v>0</v>
      </c>
      <c r="BT52" s="48">
        <v>1750.3011333456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329.44679586631298</v>
      </c>
      <c r="CA52" s="55">
        <v>0</v>
      </c>
      <c r="CB52" s="83">
        <v>116653</v>
      </c>
      <c r="CC52" s="51">
        <v>220833</v>
      </c>
      <c r="CD52" s="48">
        <v>0</v>
      </c>
      <c r="CE52" s="48">
        <v>0</v>
      </c>
      <c r="CF52" s="48">
        <v>0</v>
      </c>
      <c r="CG52" s="48">
        <v>4692</v>
      </c>
      <c r="CH52" s="82">
        <v>0</v>
      </c>
      <c r="CI52" s="93">
        <v>342178</v>
      </c>
      <c r="CK52" s="355">
        <v>0</v>
      </c>
      <c r="CL52" s="355">
        <v>0</v>
      </c>
      <c r="CM52" s="355">
        <v>0</v>
      </c>
      <c r="CN52" s="355">
        <v>0</v>
      </c>
      <c r="CO52" s="355">
        <v>0</v>
      </c>
      <c r="CP52" s="355">
        <v>0</v>
      </c>
    </row>
    <row r="53" spans="1:94" ht="19.5" x14ac:dyDescent="0.25">
      <c r="A53" s="30" t="s">
        <v>794</v>
      </c>
      <c r="B53" s="42" t="s">
        <v>44</v>
      </c>
      <c r="C53" s="43" t="s">
        <v>155</v>
      </c>
      <c r="D53" s="51">
        <v>58.147118445314703</v>
      </c>
      <c r="E53" s="48">
        <v>0</v>
      </c>
      <c r="F53" s="48">
        <v>523.32406600783202</v>
      </c>
      <c r="G53" s="48">
        <v>0</v>
      </c>
      <c r="H53" s="48">
        <v>2538.08396226887</v>
      </c>
      <c r="I53" s="48">
        <v>12290.1863986688</v>
      </c>
      <c r="J53" s="48">
        <v>0</v>
      </c>
      <c r="K53" s="48">
        <v>8.3067312064735308</v>
      </c>
      <c r="L53" s="48">
        <v>320.941887522841</v>
      </c>
      <c r="M53" s="48">
        <v>192.56513251370399</v>
      </c>
      <c r="N53" s="48">
        <v>0</v>
      </c>
      <c r="O53" s="48">
        <v>662.27302437066203</v>
      </c>
      <c r="P53" s="48">
        <v>317.16610061080701</v>
      </c>
      <c r="Q53" s="48">
        <v>0</v>
      </c>
      <c r="R53" s="48">
        <v>9.8170459712868894</v>
      </c>
      <c r="S53" s="48">
        <v>37.757869120334199</v>
      </c>
      <c r="T53" s="48">
        <v>5918.9235633035896</v>
      </c>
      <c r="U53" s="48">
        <v>465.93210494492399</v>
      </c>
      <c r="V53" s="48">
        <v>49.840387238841103</v>
      </c>
      <c r="W53" s="48">
        <v>118.559709037849</v>
      </c>
      <c r="X53" s="48">
        <v>890.33055385748003</v>
      </c>
      <c r="Y53" s="48">
        <v>18.878934560167099</v>
      </c>
      <c r="Z53" s="48">
        <v>34.737239590707503</v>
      </c>
      <c r="AA53" s="48">
        <v>1.5103147648133699</v>
      </c>
      <c r="AB53" s="48">
        <v>801.22198273349204</v>
      </c>
      <c r="AC53" s="48">
        <v>27.940823149047301</v>
      </c>
      <c r="AD53" s="48">
        <v>22.654721472200499</v>
      </c>
      <c r="AE53" s="48">
        <v>12.837675500913599</v>
      </c>
      <c r="AF53" s="48">
        <v>1853.91137380841</v>
      </c>
      <c r="AG53" s="48">
        <v>85.3327842119553</v>
      </c>
      <c r="AH53" s="48">
        <v>2755.56928840199</v>
      </c>
      <c r="AI53" s="48">
        <v>2953.4205225925398</v>
      </c>
      <c r="AJ53" s="48">
        <v>0</v>
      </c>
      <c r="AK53" s="48">
        <v>1077.6095846943399</v>
      </c>
      <c r="AL53" s="48">
        <v>3997.0480250785799</v>
      </c>
      <c r="AM53" s="48">
        <v>326.98314658209398</v>
      </c>
      <c r="AN53" s="48">
        <v>4710.6717514529</v>
      </c>
      <c r="AO53" s="48">
        <v>40595.7505634185</v>
      </c>
      <c r="AP53" s="48">
        <v>14478.6324928834</v>
      </c>
      <c r="AQ53" s="48">
        <v>512.75186265413799</v>
      </c>
      <c r="AR53" s="48">
        <v>9.8170459712868894</v>
      </c>
      <c r="AS53" s="48">
        <v>0</v>
      </c>
      <c r="AT53" s="48">
        <v>1095.7333618721</v>
      </c>
      <c r="AU53" s="48">
        <v>465.176947562517</v>
      </c>
      <c r="AV53" s="48">
        <v>23607.730088797802</v>
      </c>
      <c r="AW53" s="48">
        <v>2804.65451825842</v>
      </c>
      <c r="AX53" s="48">
        <v>1140.2876474340901</v>
      </c>
      <c r="AY53" s="48">
        <v>2203.5492418627</v>
      </c>
      <c r="AZ53" s="48">
        <v>548.99941700965906</v>
      </c>
      <c r="BA53" s="48">
        <v>1202.21055279144</v>
      </c>
      <c r="BB53" s="48">
        <v>1942.2647875499899</v>
      </c>
      <c r="BC53" s="48">
        <v>1853.91137380841</v>
      </c>
      <c r="BD53" s="48">
        <v>271.101500284</v>
      </c>
      <c r="BE53" s="48">
        <v>2653.6230417770898</v>
      </c>
      <c r="BF53" s="48">
        <v>3941.9215361628899</v>
      </c>
      <c r="BG53" s="48">
        <v>17.368619795353698</v>
      </c>
      <c r="BH53" s="48">
        <v>1836.5427540130599</v>
      </c>
      <c r="BI53" s="48">
        <v>10005.0801595062</v>
      </c>
      <c r="BJ53" s="48">
        <v>278134.280986353</v>
      </c>
      <c r="BK53" s="48">
        <v>902.41307197598803</v>
      </c>
      <c r="BL53" s="48">
        <v>34.737239590707503</v>
      </c>
      <c r="BM53" s="48">
        <v>11.327360736100299</v>
      </c>
      <c r="BN53" s="48">
        <v>1114.6122964322701</v>
      </c>
      <c r="BO53" s="48">
        <v>1566.1964111114601</v>
      </c>
      <c r="BP53" s="48">
        <v>0</v>
      </c>
      <c r="BQ53" s="48">
        <v>0</v>
      </c>
      <c r="BR53" s="48">
        <v>135.17317145079599</v>
      </c>
      <c r="BS53" s="48">
        <v>0</v>
      </c>
      <c r="BT53" s="48">
        <v>14524.697093210199</v>
      </c>
      <c r="BU53" s="48">
        <v>0</v>
      </c>
      <c r="BV53" s="48">
        <v>23.4098788546072</v>
      </c>
      <c r="BW53" s="48">
        <v>0</v>
      </c>
      <c r="BX53" s="48">
        <v>61.167747974941399</v>
      </c>
      <c r="BY53" s="48">
        <v>0</v>
      </c>
      <c r="BZ53" s="48">
        <v>2583.3934052132699</v>
      </c>
      <c r="CA53" s="55">
        <v>0</v>
      </c>
      <c r="CB53" s="83">
        <v>453361</v>
      </c>
      <c r="CC53" s="51">
        <v>11834</v>
      </c>
      <c r="CD53" s="48">
        <v>0</v>
      </c>
      <c r="CE53" s="48">
        <v>0</v>
      </c>
      <c r="CF53" s="48">
        <v>0</v>
      </c>
      <c r="CG53" s="48">
        <v>19876</v>
      </c>
      <c r="CH53" s="82">
        <v>0</v>
      </c>
      <c r="CI53" s="93">
        <v>485071</v>
      </c>
      <c r="CK53" s="355">
        <v>0</v>
      </c>
      <c r="CL53" s="355">
        <v>0</v>
      </c>
      <c r="CM53" s="355">
        <v>0</v>
      </c>
      <c r="CN53" s="355">
        <v>0</v>
      </c>
      <c r="CO53" s="355">
        <v>0</v>
      </c>
      <c r="CP53" s="355">
        <v>0</v>
      </c>
    </row>
    <row r="54" spans="1:94" ht="19.5" x14ac:dyDescent="0.25">
      <c r="A54" s="30" t="s">
        <v>795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3.8023547036326999</v>
      </c>
      <c r="V54" s="48">
        <v>0</v>
      </c>
      <c r="W54" s="48">
        <v>1.52094188145308</v>
      </c>
      <c r="X54" s="48">
        <v>224.33892751432899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6.8442384665388598</v>
      </c>
      <c r="AE54" s="48">
        <v>0</v>
      </c>
      <c r="AF54" s="48">
        <v>857.811221139537</v>
      </c>
      <c r="AG54" s="48">
        <v>14.4489478738043</v>
      </c>
      <c r="AH54" s="48">
        <v>11956.884601043401</v>
      </c>
      <c r="AI54" s="48">
        <v>20656.672162955001</v>
      </c>
      <c r="AJ54" s="48">
        <v>0</v>
      </c>
      <c r="AK54" s="48">
        <v>0</v>
      </c>
      <c r="AL54" s="48">
        <v>0</v>
      </c>
      <c r="AM54" s="48">
        <v>0</v>
      </c>
      <c r="AN54" s="48">
        <v>6.0837675258123198</v>
      </c>
      <c r="AO54" s="48">
        <v>0</v>
      </c>
      <c r="AP54" s="48">
        <v>144.489478738043</v>
      </c>
      <c r="AQ54" s="48">
        <v>0</v>
      </c>
      <c r="AR54" s="48">
        <v>1044.12660161754</v>
      </c>
      <c r="AS54" s="48">
        <v>0</v>
      </c>
      <c r="AT54" s="48">
        <v>1612.95886528099</v>
      </c>
      <c r="AU54" s="48">
        <v>0</v>
      </c>
      <c r="AV54" s="48">
        <v>1731.59233203433</v>
      </c>
      <c r="AW54" s="48">
        <v>56138.7253153739</v>
      </c>
      <c r="AX54" s="48">
        <v>15579.0076917239</v>
      </c>
      <c r="AY54" s="48">
        <v>3964.3350140074499</v>
      </c>
      <c r="AZ54" s="48">
        <v>0</v>
      </c>
      <c r="BA54" s="48">
        <v>322.43967886805302</v>
      </c>
      <c r="BB54" s="48">
        <v>1765.0530534263</v>
      </c>
      <c r="BC54" s="48">
        <v>594.68827564815399</v>
      </c>
      <c r="BD54" s="48">
        <v>3219.8339630361702</v>
      </c>
      <c r="BE54" s="48">
        <v>880.62534936133295</v>
      </c>
      <c r="BF54" s="48">
        <v>1201.54408634793</v>
      </c>
      <c r="BG54" s="48">
        <v>0</v>
      </c>
      <c r="BH54" s="48">
        <v>240.308817269587</v>
      </c>
      <c r="BI54" s="48">
        <v>104576.92188495101</v>
      </c>
      <c r="BJ54" s="48">
        <v>0</v>
      </c>
      <c r="BK54" s="48">
        <v>120.154408634793</v>
      </c>
      <c r="BL54" s="48">
        <v>0</v>
      </c>
      <c r="BM54" s="48">
        <v>79.088977835560101</v>
      </c>
      <c r="BN54" s="48">
        <v>352.098045556388</v>
      </c>
      <c r="BO54" s="48">
        <v>11.4070641108981</v>
      </c>
      <c r="BP54" s="48">
        <v>0</v>
      </c>
      <c r="BQ54" s="48">
        <v>0</v>
      </c>
      <c r="BR54" s="48">
        <v>0</v>
      </c>
      <c r="BS54" s="48">
        <v>0</v>
      </c>
      <c r="BT54" s="48">
        <v>2251.7544554912802</v>
      </c>
      <c r="BU54" s="48">
        <v>0</v>
      </c>
      <c r="BV54" s="48">
        <v>32.700250451241203</v>
      </c>
      <c r="BW54" s="48">
        <v>0</v>
      </c>
      <c r="BX54" s="48">
        <v>38.784017977053502</v>
      </c>
      <c r="BY54" s="48">
        <v>0</v>
      </c>
      <c r="BZ54" s="48">
        <v>831.95520915483405</v>
      </c>
      <c r="CA54" s="55">
        <v>0</v>
      </c>
      <c r="CB54" s="83">
        <v>230463</v>
      </c>
      <c r="CC54" s="51">
        <v>29940</v>
      </c>
      <c r="CD54" s="48">
        <v>0</v>
      </c>
      <c r="CE54" s="48">
        <v>0</v>
      </c>
      <c r="CF54" s="48">
        <v>0</v>
      </c>
      <c r="CG54" s="48">
        <v>6953</v>
      </c>
      <c r="CH54" s="82">
        <v>0</v>
      </c>
      <c r="CI54" s="93">
        <v>267356</v>
      </c>
      <c r="CK54" s="355">
        <v>0</v>
      </c>
      <c r="CL54" s="355">
        <v>0</v>
      </c>
      <c r="CM54" s="355">
        <v>0</v>
      </c>
      <c r="CN54" s="355">
        <v>0</v>
      </c>
      <c r="CO54" s="355">
        <v>0</v>
      </c>
      <c r="CP54" s="355">
        <v>0</v>
      </c>
    </row>
    <row r="55" spans="1:94" ht="19.5" x14ac:dyDescent="0.25">
      <c r="A55" s="30" t="s">
        <v>796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9.4233897835452094</v>
      </c>
      <c r="Q55" s="48">
        <v>10.148265920741</v>
      </c>
      <c r="R55" s="48">
        <v>285.60119805514</v>
      </c>
      <c r="S55" s="48">
        <v>20.296531841482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66.688604622012306</v>
      </c>
      <c r="AO55" s="48">
        <v>0</v>
      </c>
      <c r="AP55" s="48">
        <v>0</v>
      </c>
      <c r="AQ55" s="48">
        <v>14.497522743915701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5201.7111605169603</v>
      </c>
      <c r="AX55" s="48">
        <v>17085.330553704702</v>
      </c>
      <c r="AY55" s="48">
        <v>5399.6023459714097</v>
      </c>
      <c r="AZ55" s="48">
        <v>0</v>
      </c>
      <c r="BA55" s="48">
        <v>0</v>
      </c>
      <c r="BB55" s="48">
        <v>0</v>
      </c>
      <c r="BC55" s="48">
        <v>241.383753686197</v>
      </c>
      <c r="BD55" s="48">
        <v>2421.8111743711202</v>
      </c>
      <c r="BE55" s="48">
        <v>87.710012600690106</v>
      </c>
      <c r="BF55" s="48">
        <v>2952.4205067984299</v>
      </c>
      <c r="BG55" s="48">
        <v>0</v>
      </c>
      <c r="BH55" s="48">
        <v>326.91913787529899</v>
      </c>
      <c r="BI55" s="48">
        <v>65681.751667447301</v>
      </c>
      <c r="BJ55" s="48">
        <v>0</v>
      </c>
      <c r="BK55" s="48">
        <v>9850.3418283535302</v>
      </c>
      <c r="BL55" s="48">
        <v>0</v>
      </c>
      <c r="BM55" s="48">
        <v>0</v>
      </c>
      <c r="BN55" s="48">
        <v>214.56333660995301</v>
      </c>
      <c r="BO55" s="48">
        <v>0</v>
      </c>
      <c r="BP55" s="48">
        <v>0</v>
      </c>
      <c r="BQ55" s="48">
        <v>0</v>
      </c>
      <c r="BR55" s="48">
        <v>0</v>
      </c>
      <c r="BS55" s="48">
        <v>5.79900909756629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83">
        <v>109876</v>
      </c>
      <c r="CC55" s="51">
        <v>0</v>
      </c>
      <c r="CD55" s="48">
        <v>0</v>
      </c>
      <c r="CE55" s="48">
        <v>0</v>
      </c>
      <c r="CF55" s="48">
        <v>0</v>
      </c>
      <c r="CG55" s="48">
        <v>-2167</v>
      </c>
      <c r="CH55" s="82">
        <v>0</v>
      </c>
      <c r="CI55" s="93">
        <v>107709</v>
      </c>
      <c r="CK55" s="355">
        <v>0</v>
      </c>
      <c r="CL55" s="355">
        <v>0</v>
      </c>
      <c r="CM55" s="355">
        <v>0</v>
      </c>
      <c r="CN55" s="355">
        <v>0</v>
      </c>
      <c r="CO55" s="355">
        <v>0</v>
      </c>
      <c r="CP55" s="355">
        <v>0</v>
      </c>
    </row>
    <row r="56" spans="1:94" ht="19.5" x14ac:dyDescent="0.25">
      <c r="A56" s="30" t="s">
        <v>797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44.241623211342599</v>
      </c>
      <c r="M56" s="48">
        <v>34.032017854879001</v>
      </c>
      <c r="N56" s="48">
        <v>0</v>
      </c>
      <c r="O56" s="48">
        <v>336.06617631693001</v>
      </c>
      <c r="P56" s="48">
        <v>71.467237495245797</v>
      </c>
      <c r="Q56" s="48">
        <v>59.556031246038202</v>
      </c>
      <c r="R56" s="48">
        <v>5974.320734424</v>
      </c>
      <c r="S56" s="48">
        <v>410.93661559766298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387.11420309924802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920.56608297447599</v>
      </c>
      <c r="AL56" s="48">
        <v>0</v>
      </c>
      <c r="AM56" s="48">
        <v>0</v>
      </c>
      <c r="AN56" s="48">
        <v>2566.8649467042501</v>
      </c>
      <c r="AO56" s="48">
        <v>4687.0596590632003</v>
      </c>
      <c r="AP56" s="48">
        <v>85.080044637197403</v>
      </c>
      <c r="AQ56" s="48">
        <v>75.721239727105697</v>
      </c>
      <c r="AR56" s="48">
        <v>1003.09372627256</v>
      </c>
      <c r="AS56" s="48">
        <v>0</v>
      </c>
      <c r="AT56" s="48">
        <v>0</v>
      </c>
      <c r="AU56" s="48">
        <v>16146.490871247301</v>
      </c>
      <c r="AV56" s="48">
        <v>5450.2276594588602</v>
      </c>
      <c r="AW56" s="48">
        <v>0</v>
      </c>
      <c r="AX56" s="48">
        <v>1545.90441105788</v>
      </c>
      <c r="AY56" s="48">
        <v>275240.75080490398</v>
      </c>
      <c r="AZ56" s="48">
        <v>226461.80881305999</v>
      </c>
      <c r="BA56" s="48">
        <v>5442.5704554415197</v>
      </c>
      <c r="BB56" s="48">
        <v>193330.788630889</v>
      </c>
      <c r="BC56" s="48">
        <v>23530.5879453097</v>
      </c>
      <c r="BD56" s="48">
        <v>2996.5191721220899</v>
      </c>
      <c r="BE56" s="48">
        <v>2580.4777538461999</v>
      </c>
      <c r="BF56" s="48">
        <v>8868.7438529814608</v>
      </c>
      <c r="BG56" s="48">
        <v>1357.8775124096701</v>
      </c>
      <c r="BH56" s="48">
        <v>0</v>
      </c>
      <c r="BI56" s="48">
        <v>439191.69842167699</v>
      </c>
      <c r="BJ56" s="48">
        <v>0</v>
      </c>
      <c r="BK56" s="48">
        <v>2280.9959967232599</v>
      </c>
      <c r="BL56" s="48">
        <v>0</v>
      </c>
      <c r="BM56" s="48">
        <v>0</v>
      </c>
      <c r="BN56" s="48">
        <v>0</v>
      </c>
      <c r="BO56" s="48">
        <v>305.437360247539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83">
        <v>1221387</v>
      </c>
      <c r="CC56" s="51">
        <v>0</v>
      </c>
      <c r="CD56" s="48">
        <v>0</v>
      </c>
      <c r="CE56" s="48">
        <v>0</v>
      </c>
      <c r="CF56" s="48">
        <v>0</v>
      </c>
      <c r="CG56" s="48">
        <v>40148</v>
      </c>
      <c r="CH56" s="82">
        <v>0</v>
      </c>
      <c r="CI56" s="93">
        <v>1261535</v>
      </c>
      <c r="CK56" s="355">
        <v>0</v>
      </c>
      <c r="CL56" s="355">
        <v>0</v>
      </c>
      <c r="CM56" s="355">
        <v>0</v>
      </c>
      <c r="CN56" s="355">
        <v>0</v>
      </c>
      <c r="CO56" s="355">
        <v>0</v>
      </c>
      <c r="CP56" s="355">
        <v>0</v>
      </c>
    </row>
    <row r="57" spans="1:94" ht="19.5" x14ac:dyDescent="0.25">
      <c r="A57" s="30" t="s">
        <v>798</v>
      </c>
      <c r="B57" s="42" t="s">
        <v>48</v>
      </c>
      <c r="C57" s="43" t="s">
        <v>159</v>
      </c>
      <c r="D57" s="51">
        <v>110.77695083396701</v>
      </c>
      <c r="E57" s="48">
        <v>19.3302061857929</v>
      </c>
      <c r="F57" s="48">
        <v>44.608168121060501</v>
      </c>
      <c r="G57" s="48">
        <v>5.2042862807903898</v>
      </c>
      <c r="H57" s="48">
        <v>499.61148295587702</v>
      </c>
      <c r="I57" s="48">
        <v>714.47415940565202</v>
      </c>
      <c r="J57" s="48">
        <v>9.6651030928964392</v>
      </c>
      <c r="K57" s="48">
        <v>115.98123711475699</v>
      </c>
      <c r="L57" s="48">
        <v>313.00064631610798</v>
      </c>
      <c r="M57" s="48">
        <v>0</v>
      </c>
      <c r="N57" s="48">
        <v>0</v>
      </c>
      <c r="O57" s="48">
        <v>1195.4989056444199</v>
      </c>
      <c r="P57" s="48">
        <v>0</v>
      </c>
      <c r="Q57" s="48">
        <v>183.63695876503201</v>
      </c>
      <c r="R57" s="48">
        <v>48022.179921258998</v>
      </c>
      <c r="S57" s="48">
        <v>541.24577320220101</v>
      </c>
      <c r="T57" s="48">
        <v>52.786332276588197</v>
      </c>
      <c r="U57" s="48">
        <v>43296.687978301299</v>
      </c>
      <c r="V57" s="48">
        <v>57.2471490886943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24.534492466583298</v>
      </c>
      <c r="AF57" s="48">
        <v>21566.562347595402</v>
      </c>
      <c r="AG57" s="48">
        <v>627.48823156958395</v>
      </c>
      <c r="AH57" s="48">
        <v>3737.4210190761801</v>
      </c>
      <c r="AI57" s="48">
        <v>11061.3387550856</v>
      </c>
      <c r="AJ57" s="48">
        <v>0</v>
      </c>
      <c r="AK57" s="48">
        <v>0</v>
      </c>
      <c r="AL57" s="48">
        <v>1124.8693061194101</v>
      </c>
      <c r="AM57" s="48">
        <v>259.47084457083503</v>
      </c>
      <c r="AN57" s="48">
        <v>2355.3112767919902</v>
      </c>
      <c r="AO57" s="48">
        <v>15.6128588423712</v>
      </c>
      <c r="AP57" s="48">
        <v>185.86736717108499</v>
      </c>
      <c r="AQ57" s="48">
        <v>0</v>
      </c>
      <c r="AR57" s="48">
        <v>0</v>
      </c>
      <c r="AS57" s="48">
        <v>0</v>
      </c>
      <c r="AT57" s="48">
        <v>0</v>
      </c>
      <c r="AU57" s="48">
        <v>895.88070976463098</v>
      </c>
      <c r="AV57" s="48">
        <v>34.943065028164</v>
      </c>
      <c r="AW57" s="48">
        <v>0</v>
      </c>
      <c r="AX57" s="48">
        <v>2148.6267644977502</v>
      </c>
      <c r="AY57" s="48">
        <v>20123.488108879101</v>
      </c>
      <c r="AZ57" s="48">
        <v>13504.3794291824</v>
      </c>
      <c r="BA57" s="48">
        <v>567.26720460615297</v>
      </c>
      <c r="BB57" s="48">
        <v>7929.1018835184996</v>
      </c>
      <c r="BC57" s="48">
        <v>2244.53432595803</v>
      </c>
      <c r="BD57" s="48">
        <v>4329.9661856175999</v>
      </c>
      <c r="BE57" s="48">
        <v>5277.1462887214602</v>
      </c>
      <c r="BF57" s="48">
        <v>2241.5604480832899</v>
      </c>
      <c r="BG57" s="48">
        <v>12270.2201111664</v>
      </c>
      <c r="BH57" s="48">
        <v>49.8124544018509</v>
      </c>
      <c r="BI57" s="48">
        <v>91303.998510186604</v>
      </c>
      <c r="BJ57" s="48">
        <v>0</v>
      </c>
      <c r="BK57" s="48">
        <v>6023.5896352805303</v>
      </c>
      <c r="BL57" s="48">
        <v>17.099797779739902</v>
      </c>
      <c r="BM57" s="48">
        <v>851.272541643571</v>
      </c>
      <c r="BN57" s="48">
        <v>16084.218485517</v>
      </c>
      <c r="BO57" s="48">
        <v>1496.6040404615801</v>
      </c>
      <c r="BP57" s="48">
        <v>0</v>
      </c>
      <c r="BQ57" s="48">
        <v>0</v>
      </c>
      <c r="BR57" s="48">
        <v>0</v>
      </c>
      <c r="BS57" s="48">
        <v>0</v>
      </c>
      <c r="BT57" s="48">
        <v>14574.2319946191</v>
      </c>
      <c r="BU57" s="48">
        <v>0</v>
      </c>
      <c r="BV57" s="48">
        <v>181.40655035897899</v>
      </c>
      <c r="BW57" s="48">
        <v>0</v>
      </c>
      <c r="BX57" s="48">
        <v>295.15737906768402</v>
      </c>
      <c r="BY57" s="48">
        <v>0</v>
      </c>
      <c r="BZ57" s="48">
        <v>759.08232752671302</v>
      </c>
      <c r="CA57" s="55">
        <v>0</v>
      </c>
      <c r="CB57" s="83">
        <v>339344</v>
      </c>
      <c r="CC57" s="51">
        <v>58861</v>
      </c>
      <c r="CD57" s="48">
        <v>0</v>
      </c>
      <c r="CE57" s="48">
        <v>0</v>
      </c>
      <c r="CF57" s="48">
        <v>158076</v>
      </c>
      <c r="CG57" s="48">
        <v>8870</v>
      </c>
      <c r="CH57" s="82">
        <v>0</v>
      </c>
      <c r="CI57" s="93">
        <v>565151</v>
      </c>
      <c r="CK57" s="355">
        <v>0</v>
      </c>
      <c r="CL57" s="355">
        <v>0</v>
      </c>
      <c r="CM57" s="355">
        <v>0</v>
      </c>
      <c r="CN57" s="355">
        <v>0</v>
      </c>
      <c r="CO57" s="355">
        <v>0</v>
      </c>
      <c r="CP57" s="355">
        <v>0</v>
      </c>
    </row>
    <row r="58" spans="1:94" ht="19.5" x14ac:dyDescent="0.25">
      <c r="A58" s="30" t="s">
        <v>799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314.13154002292299</v>
      </c>
      <c r="P58" s="48">
        <v>0</v>
      </c>
      <c r="Q58" s="48">
        <v>0</v>
      </c>
      <c r="R58" s="48">
        <v>0</v>
      </c>
      <c r="S58" s="48">
        <v>71.358275758293701</v>
      </c>
      <c r="T58" s="48">
        <v>0</v>
      </c>
      <c r="U58" s="48">
        <v>618.17984542782699</v>
      </c>
      <c r="V58" s="48">
        <v>91.524744994333204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601.11590992040897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367.65024684164399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47989.216080884697</v>
      </c>
      <c r="BB58" s="48">
        <v>1576.8627675718601</v>
      </c>
      <c r="BC58" s="48">
        <v>427.37402111760701</v>
      </c>
      <c r="BD58" s="48">
        <v>13043.8274285568</v>
      </c>
      <c r="BE58" s="48">
        <v>0</v>
      </c>
      <c r="BF58" s="48">
        <v>0</v>
      </c>
      <c r="BG58" s="48">
        <v>2657.3201385642801</v>
      </c>
      <c r="BH58" s="48">
        <v>0.77563343215536595</v>
      </c>
      <c r="BI58" s="48">
        <v>1725.00875311353</v>
      </c>
      <c r="BJ58" s="48">
        <v>3249.9040807309798</v>
      </c>
      <c r="BK58" s="48">
        <v>69529.332125271307</v>
      </c>
      <c r="BL58" s="48">
        <v>5.4294340250875601</v>
      </c>
      <c r="BM58" s="48">
        <v>119.447548551926</v>
      </c>
      <c r="BN58" s="48">
        <v>64.377574868895394</v>
      </c>
      <c r="BO58" s="48">
        <v>88812.3548820859</v>
      </c>
      <c r="BP58" s="48">
        <v>24.8202698289717</v>
      </c>
      <c r="BQ58" s="48">
        <v>0</v>
      </c>
      <c r="BR58" s="48">
        <v>12.4101349144859</v>
      </c>
      <c r="BS58" s="48">
        <v>0</v>
      </c>
      <c r="BT58" s="48">
        <v>10660.305891543399</v>
      </c>
      <c r="BU58" s="48">
        <v>0</v>
      </c>
      <c r="BV58" s="48">
        <v>49.6405396579434</v>
      </c>
      <c r="BW58" s="48">
        <v>24.044636396816401</v>
      </c>
      <c r="BX58" s="48">
        <v>229.58749591798801</v>
      </c>
      <c r="BY58" s="48">
        <v>0</v>
      </c>
      <c r="BZ58" s="48">
        <v>0</v>
      </c>
      <c r="CA58" s="55">
        <v>0</v>
      </c>
      <c r="CB58" s="83">
        <v>242266</v>
      </c>
      <c r="CC58" s="51">
        <v>534155</v>
      </c>
      <c r="CD58" s="48">
        <v>0</v>
      </c>
      <c r="CE58" s="48">
        <v>0</v>
      </c>
      <c r="CF58" s="48">
        <v>1094104</v>
      </c>
      <c r="CG58" s="48">
        <v>19122</v>
      </c>
      <c r="CH58" s="82">
        <v>0</v>
      </c>
      <c r="CI58" s="93">
        <v>1889647</v>
      </c>
      <c r="CK58" s="355">
        <v>0</v>
      </c>
      <c r="CL58" s="355">
        <v>0</v>
      </c>
      <c r="CM58" s="355">
        <v>0</v>
      </c>
      <c r="CN58" s="355">
        <v>0</v>
      </c>
      <c r="CO58" s="355">
        <v>0</v>
      </c>
      <c r="CP58" s="355">
        <v>0</v>
      </c>
    </row>
    <row r="59" spans="1:94" ht="19.5" x14ac:dyDescent="0.25">
      <c r="A59" s="30" t="s">
        <v>800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172.05372310841199</v>
      </c>
      <c r="P59" s="48">
        <v>0</v>
      </c>
      <c r="Q59" s="48">
        <v>0</v>
      </c>
      <c r="R59" s="48">
        <v>8.8611359540812895</v>
      </c>
      <c r="S59" s="48">
        <v>4.4305679770406501</v>
      </c>
      <c r="T59" s="48">
        <v>0</v>
      </c>
      <c r="U59" s="48">
        <v>282.81792253442802</v>
      </c>
      <c r="V59" s="48">
        <v>31.013975839284502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5.9074239693875299</v>
      </c>
      <c r="AD59" s="48">
        <v>0</v>
      </c>
      <c r="AE59" s="48">
        <v>0</v>
      </c>
      <c r="AF59" s="48">
        <v>275.433642572694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46.520963758926797</v>
      </c>
      <c r="AQ59" s="48">
        <v>0</v>
      </c>
      <c r="AR59" s="48">
        <v>0</v>
      </c>
      <c r="AS59" s="48">
        <v>0</v>
      </c>
      <c r="AT59" s="48">
        <v>0</v>
      </c>
      <c r="AU59" s="48">
        <v>82.703935571425404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3477.2574339807302</v>
      </c>
      <c r="BB59" s="48">
        <v>0</v>
      </c>
      <c r="BC59" s="48">
        <v>0</v>
      </c>
      <c r="BD59" s="48">
        <v>26390.6781552426</v>
      </c>
      <c r="BE59" s="48">
        <v>0</v>
      </c>
      <c r="BF59" s="48">
        <v>0</v>
      </c>
      <c r="BG59" s="48">
        <v>0</v>
      </c>
      <c r="BH59" s="48">
        <v>0</v>
      </c>
      <c r="BI59" s="48">
        <v>13886.138468041599</v>
      </c>
      <c r="BJ59" s="48">
        <v>31871.290742841898</v>
      </c>
      <c r="BK59" s="48">
        <v>13511.755473981601</v>
      </c>
      <c r="BL59" s="48">
        <v>0</v>
      </c>
      <c r="BM59" s="48">
        <v>0</v>
      </c>
      <c r="BN59" s="48">
        <v>215.62097488264499</v>
      </c>
      <c r="BO59" s="48">
        <v>50364.481479009497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5722.8169703441699</v>
      </c>
      <c r="BV59" s="48">
        <v>0</v>
      </c>
      <c r="BW59" s="48">
        <v>875.77560346170105</v>
      </c>
      <c r="BX59" s="48">
        <v>327.86203030100802</v>
      </c>
      <c r="BY59" s="48">
        <v>18404.5793766268</v>
      </c>
      <c r="BZ59" s="48">
        <v>0</v>
      </c>
      <c r="CA59" s="55">
        <v>0</v>
      </c>
      <c r="CB59" s="83">
        <v>165958</v>
      </c>
      <c r="CC59" s="51">
        <v>152254</v>
      </c>
      <c r="CD59" s="48">
        <v>0</v>
      </c>
      <c r="CE59" s="48">
        <v>0</v>
      </c>
      <c r="CF59" s="48">
        <v>790771</v>
      </c>
      <c r="CG59" s="48">
        <v>14798</v>
      </c>
      <c r="CH59" s="82">
        <v>0</v>
      </c>
      <c r="CI59" s="93">
        <v>1123781</v>
      </c>
      <c r="CK59" s="355">
        <v>0</v>
      </c>
      <c r="CL59" s="355">
        <v>0</v>
      </c>
      <c r="CM59" s="355">
        <v>0</v>
      </c>
      <c r="CN59" s="355">
        <v>0</v>
      </c>
      <c r="CO59" s="355">
        <v>0</v>
      </c>
      <c r="CP59" s="355">
        <v>0</v>
      </c>
    </row>
    <row r="60" spans="1:94" ht="19.5" x14ac:dyDescent="0.25">
      <c r="A60" s="30" t="s">
        <v>801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3955.8029381565402</v>
      </c>
      <c r="P60" s="48">
        <v>0</v>
      </c>
      <c r="Q60" s="48">
        <v>0</v>
      </c>
      <c r="R60" s="48">
        <v>2064.5383461022002</v>
      </c>
      <c r="S60" s="48">
        <v>1126.64806887292</v>
      </c>
      <c r="T60" s="48">
        <v>0</v>
      </c>
      <c r="U60" s="48">
        <v>5123.7417739515004</v>
      </c>
      <c r="V60" s="48">
        <v>390.05028038859501</v>
      </c>
      <c r="W60" s="48">
        <v>0</v>
      </c>
      <c r="X60" s="48">
        <v>603.14013111128702</v>
      </c>
      <c r="Y60" s="48">
        <v>0</v>
      </c>
      <c r="Z60" s="48">
        <v>0</v>
      </c>
      <c r="AA60" s="48">
        <v>0</v>
      </c>
      <c r="AB60" s="48">
        <v>0</v>
      </c>
      <c r="AC60" s="48">
        <v>144.51768422715401</v>
      </c>
      <c r="AD60" s="48">
        <v>0</v>
      </c>
      <c r="AE60" s="48">
        <v>0</v>
      </c>
      <c r="AF60" s="48">
        <v>1198.9069109864899</v>
      </c>
      <c r="AG60" s="48">
        <v>71.521506989969197</v>
      </c>
      <c r="AH60" s="48">
        <v>1297.70981754996</v>
      </c>
      <c r="AI60" s="48">
        <v>1791.7243503672701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1291.0738014374899</v>
      </c>
      <c r="AV60" s="48">
        <v>0</v>
      </c>
      <c r="AW60" s="48">
        <v>2.2120053708237899</v>
      </c>
      <c r="AX60" s="48">
        <v>6111.0335044625199</v>
      </c>
      <c r="AY60" s="48">
        <v>0</v>
      </c>
      <c r="AZ60" s="48">
        <v>1315.4058605165501</v>
      </c>
      <c r="BA60" s="48">
        <v>216.77652634073101</v>
      </c>
      <c r="BB60" s="48">
        <v>0</v>
      </c>
      <c r="BC60" s="48">
        <v>9377.4281020456492</v>
      </c>
      <c r="BD60" s="48">
        <v>2807.7721506990001</v>
      </c>
      <c r="BE60" s="48">
        <v>211.615180475476</v>
      </c>
      <c r="BF60" s="48">
        <v>0</v>
      </c>
      <c r="BG60" s="48">
        <v>7415.3793381249498</v>
      </c>
      <c r="BH60" s="48">
        <v>0</v>
      </c>
      <c r="BI60" s="48">
        <v>8331.1495616459997</v>
      </c>
      <c r="BJ60" s="48">
        <v>1470.9835715978199</v>
      </c>
      <c r="BK60" s="48">
        <v>14374.348234736601</v>
      </c>
      <c r="BL60" s="48">
        <v>0</v>
      </c>
      <c r="BM60" s="48">
        <v>0</v>
      </c>
      <c r="BN60" s="48">
        <v>263.22863912803098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14647.8995655951</v>
      </c>
      <c r="BV60" s="48">
        <v>0</v>
      </c>
      <c r="BW60" s="48">
        <v>826.55267356448906</v>
      </c>
      <c r="BX60" s="48">
        <v>0</v>
      </c>
      <c r="BY60" s="48">
        <v>6922.8394755548497</v>
      </c>
      <c r="BZ60" s="48">
        <v>0</v>
      </c>
      <c r="CA60" s="55">
        <v>0</v>
      </c>
      <c r="CB60" s="83">
        <v>93354</v>
      </c>
      <c r="CC60" s="51">
        <v>86424</v>
      </c>
      <c r="CD60" s="48">
        <v>0</v>
      </c>
      <c r="CE60" s="48">
        <v>0</v>
      </c>
      <c r="CF60" s="48">
        <v>2364564</v>
      </c>
      <c r="CG60" s="48">
        <v>-17797</v>
      </c>
      <c r="CH60" s="82">
        <v>0</v>
      </c>
      <c r="CI60" s="93">
        <v>2526545</v>
      </c>
      <c r="CK60" s="355">
        <v>0</v>
      </c>
      <c r="CL60" s="355">
        <v>0</v>
      </c>
      <c r="CM60" s="355">
        <v>0</v>
      </c>
      <c r="CN60" s="355">
        <v>0</v>
      </c>
      <c r="CO60" s="355">
        <v>0</v>
      </c>
      <c r="CP60" s="355">
        <v>0</v>
      </c>
    </row>
    <row r="61" spans="1:94" ht="19.5" x14ac:dyDescent="0.25">
      <c r="A61" s="30" t="s">
        <v>802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2.5399571730164801</v>
      </c>
      <c r="P61" s="48">
        <v>8959.0639385223894</v>
      </c>
      <c r="Q61" s="48">
        <v>174.62205564488301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12632.4769999975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271666.19935432402</v>
      </c>
      <c r="BE61" s="48">
        <v>0</v>
      </c>
      <c r="BF61" s="48">
        <v>0</v>
      </c>
      <c r="BG61" s="48">
        <v>19.049678797623599</v>
      </c>
      <c r="BH61" s="48">
        <v>0</v>
      </c>
      <c r="BI61" s="48">
        <v>0.63498929325412101</v>
      </c>
      <c r="BJ61" s="48">
        <v>79632.737288412798</v>
      </c>
      <c r="BK61" s="48">
        <v>131617.40575924801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1.26997858650824</v>
      </c>
      <c r="CA61" s="55">
        <v>0</v>
      </c>
      <c r="CB61" s="83">
        <v>504706</v>
      </c>
      <c r="CC61" s="51">
        <v>1223477</v>
      </c>
      <c r="CD61" s="48">
        <v>0</v>
      </c>
      <c r="CE61" s="48">
        <v>0</v>
      </c>
      <c r="CF61" s="48">
        <v>1065634</v>
      </c>
      <c r="CG61" s="48">
        <v>78582</v>
      </c>
      <c r="CH61" s="82">
        <v>0</v>
      </c>
      <c r="CI61" s="93">
        <v>2872399</v>
      </c>
      <c r="CK61" s="355">
        <v>0</v>
      </c>
      <c r="CL61" s="355">
        <v>0</v>
      </c>
      <c r="CM61" s="355">
        <v>0</v>
      </c>
      <c r="CN61" s="355">
        <v>0</v>
      </c>
      <c r="CO61" s="355">
        <v>0</v>
      </c>
      <c r="CP61" s="355">
        <v>0</v>
      </c>
    </row>
    <row r="62" spans="1:94" ht="19.5" x14ac:dyDescent="0.25">
      <c r="A62" s="30" t="s">
        <v>803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0</v>
      </c>
      <c r="BE62" s="48">
        <v>3824</v>
      </c>
      <c r="BF62" s="48">
        <v>0</v>
      </c>
      <c r="BG62" s="48">
        <v>0</v>
      </c>
      <c r="BH62" s="48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55">
        <v>0</v>
      </c>
      <c r="CB62" s="83">
        <v>3824</v>
      </c>
      <c r="CC62" s="51">
        <v>52781</v>
      </c>
      <c r="CD62" s="48">
        <v>0</v>
      </c>
      <c r="CE62" s="48">
        <v>0</v>
      </c>
      <c r="CF62" s="48">
        <v>29480</v>
      </c>
      <c r="CG62" s="48">
        <v>2716</v>
      </c>
      <c r="CH62" s="82">
        <v>0</v>
      </c>
      <c r="CI62" s="93">
        <v>88801</v>
      </c>
      <c r="CK62" s="355">
        <v>0</v>
      </c>
      <c r="CL62" s="355">
        <v>0</v>
      </c>
      <c r="CM62" s="355">
        <v>0</v>
      </c>
      <c r="CN62" s="355">
        <v>0</v>
      </c>
      <c r="CO62" s="355">
        <v>0</v>
      </c>
      <c r="CP62" s="355">
        <v>0</v>
      </c>
    </row>
    <row r="63" spans="1:94" ht="19.5" x14ac:dyDescent="0.25">
      <c r="A63" s="30" t="s">
        <v>804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2.0372228393913701</v>
      </c>
      <c r="V63" s="48">
        <v>0</v>
      </c>
      <c r="W63" s="48">
        <v>0</v>
      </c>
      <c r="X63" s="48">
        <v>0.67907427979712198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0.67907427979712198</v>
      </c>
      <c r="AG63" s="48">
        <v>0</v>
      </c>
      <c r="AH63" s="48">
        <v>0</v>
      </c>
      <c r="AI63" s="48">
        <v>0</v>
      </c>
      <c r="AJ63" s="48">
        <v>0</v>
      </c>
      <c r="AK63" s="48">
        <v>619.99481745477203</v>
      </c>
      <c r="AL63" s="48">
        <v>3355.3060164775802</v>
      </c>
      <c r="AM63" s="48">
        <v>249.89933496534101</v>
      </c>
      <c r="AN63" s="48">
        <v>0</v>
      </c>
      <c r="AO63" s="48">
        <v>2336.0155225020999</v>
      </c>
      <c r="AP63" s="48">
        <v>1677.99254537869</v>
      </c>
      <c r="AQ63" s="48">
        <v>0</v>
      </c>
      <c r="AR63" s="48">
        <v>0</v>
      </c>
      <c r="AS63" s="48">
        <v>1363.58115383262</v>
      </c>
      <c r="AT63" s="48">
        <v>0</v>
      </c>
      <c r="AU63" s="48">
        <v>0</v>
      </c>
      <c r="AV63" s="48">
        <v>1684.1042138968601</v>
      </c>
      <c r="AW63" s="48">
        <v>217.303769535079</v>
      </c>
      <c r="AX63" s="48">
        <v>0</v>
      </c>
      <c r="AY63" s="48">
        <v>0</v>
      </c>
      <c r="AZ63" s="48">
        <v>43.4607539070158</v>
      </c>
      <c r="BA63" s="48">
        <v>342.93251129754702</v>
      </c>
      <c r="BB63" s="48">
        <v>10.186114196956799</v>
      </c>
      <c r="BC63" s="48">
        <v>734.07929646068897</v>
      </c>
      <c r="BD63" s="48">
        <v>3.3953713989856098</v>
      </c>
      <c r="BE63" s="48">
        <v>208.47580389771599</v>
      </c>
      <c r="BF63" s="48">
        <v>4837.0460949949002</v>
      </c>
      <c r="BG63" s="48">
        <v>0</v>
      </c>
      <c r="BH63" s="48">
        <v>0</v>
      </c>
      <c r="BI63" s="48">
        <v>543.259423837697</v>
      </c>
      <c r="BJ63" s="48">
        <v>5666.8748649069803</v>
      </c>
      <c r="BK63" s="48">
        <v>101.182067689771</v>
      </c>
      <c r="BL63" s="48">
        <v>0.67907427979712198</v>
      </c>
      <c r="BM63" s="48">
        <v>0</v>
      </c>
      <c r="BN63" s="48">
        <v>2.0372228393913701</v>
      </c>
      <c r="BO63" s="48">
        <v>140.56837591800399</v>
      </c>
      <c r="BP63" s="48">
        <v>0</v>
      </c>
      <c r="BQ63" s="48">
        <v>0</v>
      </c>
      <c r="BR63" s="48">
        <v>0</v>
      </c>
      <c r="BS63" s="48">
        <v>0</v>
      </c>
      <c r="BT63" s="48">
        <v>3183.50022368891</v>
      </c>
      <c r="BU63" s="48">
        <v>0</v>
      </c>
      <c r="BV63" s="48">
        <v>129.02411316145299</v>
      </c>
      <c r="BW63" s="48">
        <v>0</v>
      </c>
      <c r="BX63" s="48">
        <v>334.78361993998101</v>
      </c>
      <c r="BY63" s="48">
        <v>106437.423541121</v>
      </c>
      <c r="BZ63" s="48">
        <v>866.498781021127</v>
      </c>
      <c r="CA63" s="55">
        <v>0</v>
      </c>
      <c r="CB63" s="83">
        <v>135093</v>
      </c>
      <c r="CC63" s="51">
        <v>372962</v>
      </c>
      <c r="CD63" s="48">
        <v>0</v>
      </c>
      <c r="CE63" s="48">
        <v>0</v>
      </c>
      <c r="CF63" s="48">
        <v>541887</v>
      </c>
      <c r="CG63" s="48">
        <v>3355</v>
      </c>
      <c r="CH63" s="82">
        <v>0</v>
      </c>
      <c r="CI63" s="93">
        <v>1053297</v>
      </c>
      <c r="CK63" s="355">
        <v>0</v>
      </c>
      <c r="CL63" s="355">
        <v>0</v>
      </c>
      <c r="CM63" s="355">
        <v>0</v>
      </c>
      <c r="CN63" s="355">
        <v>0</v>
      </c>
      <c r="CO63" s="355">
        <v>0</v>
      </c>
      <c r="CP63" s="355">
        <v>0</v>
      </c>
    </row>
    <row r="64" spans="1:94" ht="19.5" x14ac:dyDescent="0.25">
      <c r="A64" s="30" t="s">
        <v>805</v>
      </c>
      <c r="B64" s="42" t="s">
        <v>55</v>
      </c>
      <c r="C64" s="43" t="s">
        <v>166</v>
      </c>
      <c r="D64" s="51">
        <v>0</v>
      </c>
      <c r="E64" s="48">
        <v>0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48">
        <v>0</v>
      </c>
      <c r="AK64" s="48">
        <v>0</v>
      </c>
      <c r="AL64" s="48">
        <v>0</v>
      </c>
      <c r="AM64" s="48">
        <v>0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48">
        <v>0</v>
      </c>
      <c r="AZ64" s="48">
        <v>0</v>
      </c>
      <c r="BA64" s="48">
        <v>0</v>
      </c>
      <c r="BB64" s="48">
        <v>0</v>
      </c>
      <c r="BC64" s="48">
        <v>0</v>
      </c>
      <c r="BD64" s="48">
        <v>0</v>
      </c>
      <c r="BE64" s="48">
        <v>0</v>
      </c>
      <c r="BF64" s="48">
        <v>0</v>
      </c>
      <c r="BG64" s="48">
        <v>285876</v>
      </c>
      <c r="BH64" s="48">
        <v>0</v>
      </c>
      <c r="BI64" s="48">
        <v>0</v>
      </c>
      <c r="BJ64" s="48">
        <v>0</v>
      </c>
      <c r="BK64" s="48">
        <v>0</v>
      </c>
      <c r="BL64" s="48">
        <v>0</v>
      </c>
      <c r="BM64" s="48">
        <v>0</v>
      </c>
      <c r="BN64" s="48">
        <v>0</v>
      </c>
      <c r="BO64" s="48">
        <v>0</v>
      </c>
      <c r="BP64" s="48">
        <v>0</v>
      </c>
      <c r="BQ64" s="48">
        <v>0</v>
      </c>
      <c r="BR64" s="48">
        <v>0</v>
      </c>
      <c r="BS64" s="48">
        <v>0</v>
      </c>
      <c r="BT64" s="48">
        <v>0</v>
      </c>
      <c r="BU64" s="48">
        <v>0</v>
      </c>
      <c r="BV64" s="48">
        <v>0</v>
      </c>
      <c r="BW64" s="48">
        <v>0</v>
      </c>
      <c r="BX64" s="48">
        <v>0</v>
      </c>
      <c r="BY64" s="48">
        <v>0</v>
      </c>
      <c r="BZ64" s="48">
        <v>0</v>
      </c>
      <c r="CA64" s="55">
        <v>0</v>
      </c>
      <c r="CB64" s="83">
        <v>285876</v>
      </c>
      <c r="CC64" s="51">
        <v>0</v>
      </c>
      <c r="CD64" s="48">
        <v>0</v>
      </c>
      <c r="CE64" s="48">
        <v>0</v>
      </c>
      <c r="CF64" s="48">
        <v>0</v>
      </c>
      <c r="CG64" s="48">
        <v>0</v>
      </c>
      <c r="CH64" s="82">
        <v>0</v>
      </c>
      <c r="CI64" s="93">
        <v>285876</v>
      </c>
      <c r="CK64" s="355">
        <v>0</v>
      </c>
      <c r="CL64" s="355">
        <v>0</v>
      </c>
      <c r="CM64" s="355">
        <v>0</v>
      </c>
      <c r="CN64" s="355">
        <v>0</v>
      </c>
      <c r="CO64" s="355">
        <v>0</v>
      </c>
      <c r="CP64" s="355">
        <v>0</v>
      </c>
    </row>
    <row r="65" spans="1:94" ht="19.5" x14ac:dyDescent="0.25">
      <c r="A65" s="30" t="s">
        <v>806</v>
      </c>
      <c r="B65" s="42" t="s">
        <v>56</v>
      </c>
      <c r="C65" s="43" t="s">
        <v>167</v>
      </c>
      <c r="D65" s="51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6402.7096894205197</v>
      </c>
      <c r="U65" s="48">
        <v>3.4660764322211501</v>
      </c>
      <c r="V65" s="48">
        <v>25.129054133603301</v>
      </c>
      <c r="W65" s="48">
        <v>0</v>
      </c>
      <c r="X65" s="48">
        <v>0</v>
      </c>
      <c r="Y65" s="48">
        <v>0</v>
      </c>
      <c r="Z65" s="48">
        <v>315.41295533212502</v>
      </c>
      <c r="AA65" s="48">
        <v>0</v>
      </c>
      <c r="AB65" s="48">
        <v>1.73303821611057</v>
      </c>
      <c r="AC65" s="48">
        <v>0</v>
      </c>
      <c r="AD65" s="48">
        <v>0</v>
      </c>
      <c r="AE65" s="48">
        <v>10427.690946337299</v>
      </c>
      <c r="AF65" s="48">
        <v>4697.4000847677098</v>
      </c>
      <c r="AG65" s="48">
        <v>0</v>
      </c>
      <c r="AH65" s="48">
        <v>0</v>
      </c>
      <c r="AI65" s="48">
        <v>0</v>
      </c>
      <c r="AJ65" s="48">
        <v>0</v>
      </c>
      <c r="AK65" s="48">
        <v>0</v>
      </c>
      <c r="AL65" s="48">
        <v>1.73303821611057</v>
      </c>
      <c r="AM65" s="48">
        <v>329.27726106100903</v>
      </c>
      <c r="AN65" s="48">
        <v>0</v>
      </c>
      <c r="AO65" s="48">
        <v>76757.129110645401</v>
      </c>
      <c r="AP65" s="48">
        <v>149.041286585509</v>
      </c>
      <c r="AQ65" s="48">
        <v>0</v>
      </c>
      <c r="AR65" s="48">
        <v>804.99625138336205</v>
      </c>
      <c r="AS65" s="48">
        <v>431.52651581153299</v>
      </c>
      <c r="AT65" s="48">
        <v>0</v>
      </c>
      <c r="AU65" s="48">
        <v>213.16370058160101</v>
      </c>
      <c r="AV65" s="48">
        <v>697.54788198450603</v>
      </c>
      <c r="AW65" s="48">
        <v>0</v>
      </c>
      <c r="AX65" s="48">
        <v>57.190261131649002</v>
      </c>
      <c r="AY65" s="48">
        <v>77287.438804775302</v>
      </c>
      <c r="AZ65" s="48">
        <v>578.83476418093198</v>
      </c>
      <c r="BA65" s="48">
        <v>0</v>
      </c>
      <c r="BB65" s="48">
        <v>220.96237255409801</v>
      </c>
      <c r="BC65" s="48">
        <v>46.792031834985501</v>
      </c>
      <c r="BD65" s="48">
        <v>126.51178977607201</v>
      </c>
      <c r="BE65" s="48">
        <v>81.452796157197</v>
      </c>
      <c r="BF65" s="48">
        <v>3626.3824672113801</v>
      </c>
      <c r="BG65" s="48">
        <v>0</v>
      </c>
      <c r="BH65" s="48">
        <v>0</v>
      </c>
      <c r="BI65" s="48">
        <v>4.33259554027644</v>
      </c>
      <c r="BJ65" s="48">
        <v>0</v>
      </c>
      <c r="BK65" s="48">
        <v>233.96015917492801</v>
      </c>
      <c r="BL65" s="48">
        <v>0</v>
      </c>
      <c r="BM65" s="48">
        <v>0</v>
      </c>
      <c r="BN65" s="48">
        <v>0</v>
      </c>
      <c r="BO65" s="48">
        <v>0</v>
      </c>
      <c r="BP65" s="48">
        <v>0</v>
      </c>
      <c r="BQ65" s="48">
        <v>0</v>
      </c>
      <c r="BR65" s="48">
        <v>0</v>
      </c>
      <c r="BS65" s="48">
        <v>0</v>
      </c>
      <c r="BT65" s="48">
        <v>475.71899032235302</v>
      </c>
      <c r="BU65" s="48">
        <v>0</v>
      </c>
      <c r="BV65" s="48">
        <v>0</v>
      </c>
      <c r="BW65" s="48">
        <v>0</v>
      </c>
      <c r="BX65" s="48">
        <v>0</v>
      </c>
      <c r="BY65" s="48">
        <v>0</v>
      </c>
      <c r="BZ65" s="48">
        <v>3.4660764322211501</v>
      </c>
      <c r="CA65" s="55">
        <v>0</v>
      </c>
      <c r="CB65" s="83">
        <v>184001</v>
      </c>
      <c r="CC65" s="51">
        <v>936</v>
      </c>
      <c r="CD65" s="48">
        <v>0</v>
      </c>
      <c r="CE65" s="48">
        <v>0</v>
      </c>
      <c r="CF65" s="48">
        <v>0</v>
      </c>
      <c r="CG65" s="48">
        <v>6444</v>
      </c>
      <c r="CH65" s="82">
        <v>0</v>
      </c>
      <c r="CI65" s="93">
        <v>191381</v>
      </c>
      <c r="CK65" s="355">
        <v>0</v>
      </c>
      <c r="CL65" s="355">
        <v>0</v>
      </c>
      <c r="CM65" s="355">
        <v>0</v>
      </c>
      <c r="CN65" s="355">
        <v>0</v>
      </c>
      <c r="CO65" s="355">
        <v>0</v>
      </c>
      <c r="CP65" s="355">
        <v>0</v>
      </c>
    </row>
    <row r="66" spans="1:94" ht="19.5" x14ac:dyDescent="0.25">
      <c r="A66" s="30" t="s">
        <v>807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0</v>
      </c>
      <c r="BJ66" s="48">
        <v>0</v>
      </c>
      <c r="BK66" s="48">
        <v>0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0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0</v>
      </c>
      <c r="CA66" s="55">
        <v>0</v>
      </c>
      <c r="CB66" s="83">
        <v>0</v>
      </c>
      <c r="CC66" s="51">
        <v>0</v>
      </c>
      <c r="CD66" s="48">
        <v>0</v>
      </c>
      <c r="CE66" s="48">
        <v>0</v>
      </c>
      <c r="CF66" s="48">
        <v>7804</v>
      </c>
      <c r="CG66" s="48">
        <v>52</v>
      </c>
      <c r="CH66" s="82">
        <v>0</v>
      </c>
      <c r="CI66" s="93">
        <v>7856</v>
      </c>
      <c r="CK66" s="355">
        <v>0</v>
      </c>
      <c r="CL66" s="355">
        <v>0</v>
      </c>
      <c r="CM66" s="355">
        <v>0</v>
      </c>
      <c r="CN66" s="355">
        <v>0</v>
      </c>
      <c r="CO66" s="355">
        <v>0</v>
      </c>
      <c r="CP66" s="355">
        <v>0</v>
      </c>
    </row>
    <row r="67" spans="1:94" ht="19.5" x14ac:dyDescent="0.25">
      <c r="A67" s="30" t="s">
        <v>808</v>
      </c>
      <c r="B67" s="42" t="s">
        <v>58</v>
      </c>
      <c r="C67" s="43" t="s">
        <v>169</v>
      </c>
      <c r="D67" s="51">
        <v>0</v>
      </c>
      <c r="E67" s="48">
        <v>0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8">
        <v>0</v>
      </c>
      <c r="BF67" s="48">
        <v>0</v>
      </c>
      <c r="BG67" s="48">
        <v>0</v>
      </c>
      <c r="BH67" s="48">
        <v>0</v>
      </c>
      <c r="BI67" s="48">
        <v>0</v>
      </c>
      <c r="BJ67" s="48">
        <v>0</v>
      </c>
      <c r="BK67" s="48">
        <v>0</v>
      </c>
      <c r="BL67" s="48">
        <v>0</v>
      </c>
      <c r="BM67" s="48">
        <v>0</v>
      </c>
      <c r="BN67" s="48">
        <v>0</v>
      </c>
      <c r="BO67" s="48">
        <v>0</v>
      </c>
      <c r="BP67" s="48">
        <v>0</v>
      </c>
      <c r="BQ67" s="48">
        <v>0</v>
      </c>
      <c r="BR67" s="48">
        <v>0</v>
      </c>
      <c r="BS67" s="48">
        <v>0</v>
      </c>
      <c r="BT67" s="48">
        <v>0</v>
      </c>
      <c r="BU67" s="48">
        <v>0</v>
      </c>
      <c r="BV67" s="48">
        <v>0</v>
      </c>
      <c r="BW67" s="48">
        <v>0</v>
      </c>
      <c r="BX67" s="48">
        <v>0</v>
      </c>
      <c r="BY67" s="48">
        <v>0</v>
      </c>
      <c r="BZ67" s="48">
        <v>0</v>
      </c>
      <c r="CA67" s="55">
        <v>0</v>
      </c>
      <c r="CB67" s="83">
        <v>0</v>
      </c>
      <c r="CC67" s="51">
        <v>0</v>
      </c>
      <c r="CD67" s="48">
        <v>0</v>
      </c>
      <c r="CE67" s="48">
        <v>0</v>
      </c>
      <c r="CF67" s="48">
        <v>0</v>
      </c>
      <c r="CG67" s="48">
        <v>0</v>
      </c>
      <c r="CH67" s="82">
        <v>0</v>
      </c>
      <c r="CI67" s="93">
        <v>0</v>
      </c>
      <c r="CK67" s="355">
        <v>0</v>
      </c>
      <c r="CL67" s="355">
        <v>0</v>
      </c>
      <c r="CM67" s="355">
        <v>0</v>
      </c>
      <c r="CN67" s="355">
        <v>0</v>
      </c>
      <c r="CO67" s="355">
        <v>0</v>
      </c>
      <c r="CP67" s="355">
        <v>0</v>
      </c>
    </row>
    <row r="68" spans="1:94" ht="19.5" x14ac:dyDescent="0.25">
      <c r="A68" s="30" t="s">
        <v>809</v>
      </c>
      <c r="B68" s="42" t="s">
        <v>59</v>
      </c>
      <c r="C68" s="43" t="s">
        <v>170</v>
      </c>
      <c r="D68" s="51">
        <v>45.990726837949097</v>
      </c>
      <c r="E68" s="48">
        <v>16.996572961850699</v>
      </c>
      <c r="F68" s="48">
        <v>22.995363418974499</v>
      </c>
      <c r="G68" s="48">
        <v>0</v>
      </c>
      <c r="H68" s="48">
        <v>519.89517295072801</v>
      </c>
      <c r="I68" s="48">
        <v>70.985687075964805</v>
      </c>
      <c r="J68" s="48">
        <v>8.9981856856856908</v>
      </c>
      <c r="K68" s="48">
        <v>17.996371371371399</v>
      </c>
      <c r="L68" s="48">
        <v>25.994758647536401</v>
      </c>
      <c r="M68" s="48">
        <v>0</v>
      </c>
      <c r="N68" s="48">
        <v>470.90505088421799</v>
      </c>
      <c r="O68" s="48">
        <v>159.96774552330101</v>
      </c>
      <c r="P68" s="48">
        <v>0</v>
      </c>
      <c r="Q68" s="48">
        <v>0</v>
      </c>
      <c r="R68" s="48">
        <v>135.97258369480599</v>
      </c>
      <c r="S68" s="48">
        <v>2.9993952285618999</v>
      </c>
      <c r="T68" s="48">
        <v>0</v>
      </c>
      <c r="U68" s="48">
        <v>388.92158130352601</v>
      </c>
      <c r="V68" s="48">
        <v>48.990122066510999</v>
      </c>
      <c r="W68" s="48">
        <v>5.99879045712379</v>
      </c>
      <c r="X68" s="48">
        <v>46.990525247469698</v>
      </c>
      <c r="Y68" s="48">
        <v>9.9979840952063199</v>
      </c>
      <c r="Z68" s="48">
        <v>0</v>
      </c>
      <c r="AA68" s="48">
        <v>0</v>
      </c>
      <c r="AB68" s="48">
        <v>38.992137971304601</v>
      </c>
      <c r="AC68" s="48">
        <v>4.99899204760316</v>
      </c>
      <c r="AD68" s="48">
        <v>2.9993952285618999</v>
      </c>
      <c r="AE68" s="48">
        <v>0</v>
      </c>
      <c r="AF68" s="48">
        <v>133.972986875765</v>
      </c>
      <c r="AG68" s="48">
        <v>10.997782504726899</v>
      </c>
      <c r="AH68" s="48">
        <v>18.996169780892</v>
      </c>
      <c r="AI68" s="48">
        <v>40.991734790345902</v>
      </c>
      <c r="AJ68" s="48">
        <v>0</v>
      </c>
      <c r="AK68" s="48">
        <v>25.994758647536401</v>
      </c>
      <c r="AL68" s="48">
        <v>16.996572961850699</v>
      </c>
      <c r="AM68" s="48">
        <v>18.996169780892</v>
      </c>
      <c r="AN68" s="48">
        <v>69.985888666444197</v>
      </c>
      <c r="AO68" s="48">
        <v>352.92883856078299</v>
      </c>
      <c r="AP68" s="48">
        <v>37.992339561784</v>
      </c>
      <c r="AQ68" s="48">
        <v>0</v>
      </c>
      <c r="AR68" s="48">
        <v>72.985283895006106</v>
      </c>
      <c r="AS68" s="48">
        <v>0</v>
      </c>
      <c r="AT68" s="48">
        <v>26.994557057057101</v>
      </c>
      <c r="AU68" s="48">
        <v>25.994758647536401</v>
      </c>
      <c r="AV68" s="48">
        <v>112.977220275831</v>
      </c>
      <c r="AW68" s="48">
        <v>50.9897188855522</v>
      </c>
      <c r="AX68" s="48">
        <v>41.991533199866502</v>
      </c>
      <c r="AY68" s="48">
        <v>0</v>
      </c>
      <c r="AZ68" s="48">
        <v>44.990928428428397</v>
      </c>
      <c r="BA68" s="48">
        <v>13.997177733288799</v>
      </c>
      <c r="BB68" s="48">
        <v>32.993347514180797</v>
      </c>
      <c r="BC68" s="48">
        <v>68.986090256923603</v>
      </c>
      <c r="BD68" s="48">
        <v>30.9937506951396</v>
      </c>
      <c r="BE68" s="48">
        <v>41.991533199866502</v>
      </c>
      <c r="BF68" s="48">
        <v>85.982663218774306</v>
      </c>
      <c r="BG68" s="48">
        <v>25.994758647536401</v>
      </c>
      <c r="BH68" s="48">
        <v>12.9973793237682</v>
      </c>
      <c r="BI68" s="48">
        <v>167.96613279946601</v>
      </c>
      <c r="BJ68" s="48">
        <v>113891.036022133</v>
      </c>
      <c r="BK68" s="48">
        <v>24279.104576799</v>
      </c>
      <c r="BL68" s="48">
        <v>113.97701868535199</v>
      </c>
      <c r="BM68" s="48">
        <v>8.9981856856856908</v>
      </c>
      <c r="BN68" s="48">
        <v>106.97842981870799</v>
      </c>
      <c r="BO68" s="48">
        <v>224.95464214214201</v>
      </c>
      <c r="BP68" s="48">
        <v>0</v>
      </c>
      <c r="BQ68" s="48">
        <v>0</v>
      </c>
      <c r="BR68" s="48">
        <v>0</v>
      </c>
      <c r="BS68" s="48">
        <v>0</v>
      </c>
      <c r="BT68" s="48">
        <v>897.81897174952701</v>
      </c>
      <c r="BU68" s="48">
        <v>98.980042542542506</v>
      </c>
      <c r="BV68" s="48">
        <v>19.995968190412601</v>
      </c>
      <c r="BW68" s="48">
        <v>282.94294989433899</v>
      </c>
      <c r="BX68" s="48">
        <v>21.995565009453902</v>
      </c>
      <c r="BY68" s="48">
        <v>75.984679123568</v>
      </c>
      <c r="BZ68" s="48">
        <v>169.965729618507</v>
      </c>
      <c r="CA68" s="55">
        <v>0</v>
      </c>
      <c r="CB68" s="83">
        <v>143827</v>
      </c>
      <c r="CC68" s="51">
        <v>238741</v>
      </c>
      <c r="CD68" s="48">
        <v>0</v>
      </c>
      <c r="CE68" s="48">
        <v>0</v>
      </c>
      <c r="CF68" s="48">
        <v>0</v>
      </c>
      <c r="CG68" s="48">
        <v>0</v>
      </c>
      <c r="CH68" s="82">
        <v>0</v>
      </c>
      <c r="CI68" s="93">
        <v>382568</v>
      </c>
      <c r="CK68" s="355">
        <v>0</v>
      </c>
      <c r="CL68" s="355">
        <v>0</v>
      </c>
      <c r="CM68" s="355">
        <v>0</v>
      </c>
      <c r="CN68" s="355">
        <v>0</v>
      </c>
      <c r="CO68" s="355">
        <v>0</v>
      </c>
      <c r="CP68" s="355">
        <v>0</v>
      </c>
    </row>
    <row r="69" spans="1:94" ht="19.5" x14ac:dyDescent="0.25">
      <c r="A69" s="30" t="s">
        <v>810</v>
      </c>
      <c r="B69" s="42" t="s">
        <v>60</v>
      </c>
      <c r="C69" s="43" t="s">
        <v>171</v>
      </c>
      <c r="D69" s="51">
        <v>0</v>
      </c>
      <c r="E69" s="48">
        <v>7.4754098360655696</v>
      </c>
      <c r="F69" s="48">
        <v>5.6065573770491799</v>
      </c>
      <c r="G69" s="48">
        <v>0</v>
      </c>
      <c r="H69" s="48">
        <v>5.6065573770491799</v>
      </c>
      <c r="I69" s="48">
        <v>5.6065573770491799</v>
      </c>
      <c r="J69" s="48">
        <v>0</v>
      </c>
      <c r="K69" s="48">
        <v>5.6065573770491799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2.8032786885245899</v>
      </c>
      <c r="U69" s="48">
        <v>5.6065573770491799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3.7377049180327901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5.6065573770491799</v>
      </c>
      <c r="AI69" s="48">
        <v>6.5409836065573801</v>
      </c>
      <c r="AJ69" s="48">
        <v>0</v>
      </c>
      <c r="AK69" s="48">
        <v>4.6721311475409797</v>
      </c>
      <c r="AL69" s="48">
        <v>5.6065573770491799</v>
      </c>
      <c r="AM69" s="48">
        <v>3.7377049180327901</v>
      </c>
      <c r="AN69" s="48">
        <v>0</v>
      </c>
      <c r="AO69" s="48">
        <v>0</v>
      </c>
      <c r="AP69" s="48">
        <v>5.6065573770491799</v>
      </c>
      <c r="AQ69" s="48">
        <v>0</v>
      </c>
      <c r="AR69" s="48">
        <v>4.6721311475409797</v>
      </c>
      <c r="AS69" s="48">
        <v>0</v>
      </c>
      <c r="AT69" s="48">
        <v>4.6721311475409797</v>
      </c>
      <c r="AU69" s="48">
        <v>4.6721311475409797</v>
      </c>
      <c r="AV69" s="48">
        <v>4.6721311475409797</v>
      </c>
      <c r="AW69" s="48">
        <v>5.6065573770491799</v>
      </c>
      <c r="AX69" s="48">
        <v>5.6065573770491799</v>
      </c>
      <c r="AY69" s="48">
        <v>0</v>
      </c>
      <c r="AZ69" s="48">
        <v>5.6065573770491799</v>
      </c>
      <c r="BA69" s="48">
        <v>2.8032786885245899</v>
      </c>
      <c r="BB69" s="48">
        <v>6.5409836065573801</v>
      </c>
      <c r="BC69" s="48">
        <v>4.6721311475409797</v>
      </c>
      <c r="BD69" s="48">
        <v>0</v>
      </c>
      <c r="BE69" s="48">
        <v>0</v>
      </c>
      <c r="BF69" s="48">
        <v>4.6721311475409797</v>
      </c>
      <c r="BG69" s="48">
        <v>0</v>
      </c>
      <c r="BH69" s="48">
        <v>0</v>
      </c>
      <c r="BI69" s="48">
        <v>4.6721311475409797</v>
      </c>
      <c r="BJ69" s="48">
        <v>339.19672131147502</v>
      </c>
      <c r="BK69" s="48">
        <v>74.754098360655703</v>
      </c>
      <c r="BL69" s="48">
        <v>18.688524590163901</v>
      </c>
      <c r="BM69" s="48">
        <v>0</v>
      </c>
      <c r="BN69" s="48">
        <v>33.639344262295097</v>
      </c>
      <c r="BO69" s="48">
        <v>0</v>
      </c>
      <c r="BP69" s="48">
        <v>0</v>
      </c>
      <c r="BQ69" s="48">
        <v>0</v>
      </c>
      <c r="BR69" s="48">
        <v>0</v>
      </c>
      <c r="BS69" s="48">
        <v>0</v>
      </c>
      <c r="BT69" s="48">
        <v>57</v>
      </c>
      <c r="BU69" s="48">
        <v>0</v>
      </c>
      <c r="BV69" s="48">
        <v>5.6065573770491799</v>
      </c>
      <c r="BW69" s="48">
        <v>0</v>
      </c>
      <c r="BX69" s="48">
        <v>4.6721311475409797</v>
      </c>
      <c r="BY69" s="48">
        <v>0</v>
      </c>
      <c r="BZ69" s="48">
        <v>17.7540983606557</v>
      </c>
      <c r="CA69" s="55">
        <v>0</v>
      </c>
      <c r="CB69" s="83">
        <v>684</v>
      </c>
      <c r="CC69" s="51">
        <v>667</v>
      </c>
      <c r="CD69" s="48">
        <v>0</v>
      </c>
      <c r="CE69" s="48">
        <v>0</v>
      </c>
      <c r="CF69" s="48">
        <v>0</v>
      </c>
      <c r="CG69" s="48">
        <v>0</v>
      </c>
      <c r="CH69" s="82">
        <v>0</v>
      </c>
      <c r="CI69" s="93">
        <v>1351</v>
      </c>
      <c r="CK69" s="355">
        <v>0</v>
      </c>
      <c r="CL69" s="355">
        <v>0</v>
      </c>
      <c r="CM69" s="355">
        <v>0</v>
      </c>
      <c r="CN69" s="355">
        <v>0</v>
      </c>
      <c r="CO69" s="355">
        <v>0</v>
      </c>
      <c r="CP69" s="355">
        <v>0</v>
      </c>
    </row>
    <row r="70" spans="1:94" ht="19.5" x14ac:dyDescent="0.25">
      <c r="A70" s="30" t="s">
        <v>811</v>
      </c>
      <c r="B70" s="42" t="s">
        <v>61</v>
      </c>
      <c r="C70" s="43" t="s">
        <v>172</v>
      </c>
      <c r="D70" s="51">
        <v>0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0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55">
        <v>0</v>
      </c>
      <c r="CB70" s="83">
        <v>0</v>
      </c>
      <c r="CC70" s="51">
        <v>0</v>
      </c>
      <c r="CD70" s="48">
        <v>0</v>
      </c>
      <c r="CE70" s="48">
        <v>0</v>
      </c>
      <c r="CF70" s="48">
        <v>0</v>
      </c>
      <c r="CG70" s="48">
        <v>0</v>
      </c>
      <c r="CH70" s="82">
        <v>0</v>
      </c>
      <c r="CI70" s="93">
        <v>0</v>
      </c>
      <c r="CK70" s="355">
        <v>0</v>
      </c>
      <c r="CL70" s="355">
        <v>0</v>
      </c>
      <c r="CM70" s="355">
        <v>0</v>
      </c>
      <c r="CN70" s="355">
        <v>0</v>
      </c>
      <c r="CO70" s="355">
        <v>0</v>
      </c>
      <c r="CP70" s="355">
        <v>0</v>
      </c>
    </row>
    <row r="71" spans="1:94" ht="19.5" x14ac:dyDescent="0.25">
      <c r="A71" s="30" t="s">
        <v>812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0</v>
      </c>
      <c r="BJ71" s="48">
        <v>0</v>
      </c>
      <c r="BK71" s="48">
        <v>0</v>
      </c>
      <c r="BL71" s="48">
        <v>0</v>
      </c>
      <c r="BM71" s="48">
        <v>0</v>
      </c>
      <c r="BN71" s="48">
        <v>0</v>
      </c>
      <c r="BO71" s="48">
        <v>0</v>
      </c>
      <c r="BP71" s="48">
        <v>0</v>
      </c>
      <c r="BQ71" s="48">
        <v>0</v>
      </c>
      <c r="BR71" s="48">
        <v>0</v>
      </c>
      <c r="BS71" s="48">
        <v>0</v>
      </c>
      <c r="BT71" s="48">
        <v>0</v>
      </c>
      <c r="BU71" s="48">
        <v>0</v>
      </c>
      <c r="BV71" s="48">
        <v>0</v>
      </c>
      <c r="BW71" s="48">
        <v>0</v>
      </c>
      <c r="BX71" s="48">
        <v>0</v>
      </c>
      <c r="BY71" s="48">
        <v>0</v>
      </c>
      <c r="BZ71" s="48">
        <v>0</v>
      </c>
      <c r="CA71" s="55">
        <v>0</v>
      </c>
      <c r="CB71" s="83">
        <v>0</v>
      </c>
      <c r="CC71" s="51">
        <v>0</v>
      </c>
      <c r="CD71" s="48">
        <v>0</v>
      </c>
      <c r="CE71" s="48">
        <v>0</v>
      </c>
      <c r="CF71" s="48">
        <v>0</v>
      </c>
      <c r="CG71" s="48">
        <v>0</v>
      </c>
      <c r="CH71" s="82">
        <v>0</v>
      </c>
      <c r="CI71" s="93">
        <v>0</v>
      </c>
      <c r="CK71" s="355">
        <v>0</v>
      </c>
      <c r="CL71" s="355">
        <v>0</v>
      </c>
      <c r="CM71" s="355">
        <v>0</v>
      </c>
      <c r="CN71" s="355">
        <v>0</v>
      </c>
      <c r="CO71" s="355">
        <v>0</v>
      </c>
      <c r="CP71" s="355">
        <v>0</v>
      </c>
    </row>
    <row r="72" spans="1:94" ht="19.5" x14ac:dyDescent="0.25">
      <c r="A72" s="30" t="s">
        <v>813</v>
      </c>
      <c r="B72" s="42" t="s">
        <v>63</v>
      </c>
      <c r="C72" s="43" t="s">
        <v>174</v>
      </c>
      <c r="D72" s="51">
        <v>14.217671421997199</v>
      </c>
      <c r="E72" s="48">
        <v>3.7913790458659302</v>
      </c>
      <c r="F72" s="48">
        <v>10.4262923761313</v>
      </c>
      <c r="G72" s="48">
        <v>5.6870685687989004</v>
      </c>
      <c r="H72" s="48">
        <v>18.9568952293297</v>
      </c>
      <c r="I72" s="48">
        <v>17.061205706396699</v>
      </c>
      <c r="J72" s="48">
        <v>1.89568952293297</v>
      </c>
      <c r="K72" s="48">
        <v>1.89568952293297</v>
      </c>
      <c r="L72" s="48">
        <v>5.6870685687989004</v>
      </c>
      <c r="M72" s="48">
        <v>3.7913790458659302</v>
      </c>
      <c r="N72" s="48">
        <v>28.435342843994501</v>
      </c>
      <c r="O72" s="48">
        <v>25.591808559594998</v>
      </c>
      <c r="P72" s="48">
        <v>0</v>
      </c>
      <c r="Q72" s="48">
        <v>0</v>
      </c>
      <c r="R72" s="48">
        <v>71.088357109986205</v>
      </c>
      <c r="S72" s="48">
        <v>0</v>
      </c>
      <c r="T72" s="48">
        <v>4.7392238073324098</v>
      </c>
      <c r="U72" s="48">
        <v>9.4784476146648302</v>
      </c>
      <c r="V72" s="48">
        <v>1.89568952293297</v>
      </c>
      <c r="W72" s="48">
        <v>0.947844761466483</v>
      </c>
      <c r="X72" s="48">
        <v>23.6961190366621</v>
      </c>
      <c r="Y72" s="48">
        <v>1.89568952293297</v>
      </c>
      <c r="Z72" s="48">
        <v>0</v>
      </c>
      <c r="AA72" s="48">
        <v>0</v>
      </c>
      <c r="AB72" s="48">
        <v>1.89568952293297</v>
      </c>
      <c r="AC72" s="48">
        <v>0.947844761466483</v>
      </c>
      <c r="AD72" s="48">
        <v>0</v>
      </c>
      <c r="AE72" s="48">
        <v>3.7913790458659302</v>
      </c>
      <c r="AF72" s="48">
        <v>8.5306028531983404</v>
      </c>
      <c r="AG72" s="48">
        <v>0</v>
      </c>
      <c r="AH72" s="48">
        <v>3.7913790458659302</v>
      </c>
      <c r="AI72" s="48">
        <v>16.1133609449302</v>
      </c>
      <c r="AJ72" s="48">
        <v>0</v>
      </c>
      <c r="AK72" s="48">
        <v>2.8435342843994502</v>
      </c>
      <c r="AL72" s="48">
        <v>13.2698266605308</v>
      </c>
      <c r="AM72" s="48">
        <v>1.89568952293297</v>
      </c>
      <c r="AN72" s="48">
        <v>2.8435342843994502</v>
      </c>
      <c r="AO72" s="48">
        <v>14.217671421997199</v>
      </c>
      <c r="AP72" s="48">
        <v>25.591808559594998</v>
      </c>
      <c r="AQ72" s="48">
        <v>0</v>
      </c>
      <c r="AR72" s="48">
        <v>2.8435342843994502</v>
      </c>
      <c r="AS72" s="48">
        <v>5.6870685687989004</v>
      </c>
      <c r="AT72" s="48">
        <v>0</v>
      </c>
      <c r="AU72" s="48">
        <v>4.7392238073324098</v>
      </c>
      <c r="AV72" s="48">
        <v>11.374137137597801</v>
      </c>
      <c r="AW72" s="48">
        <v>2.8435342843994502</v>
      </c>
      <c r="AX72" s="48">
        <v>2.8435342843994502</v>
      </c>
      <c r="AY72" s="48">
        <v>1.89568952293297</v>
      </c>
      <c r="AZ72" s="48">
        <v>5.6870685687989004</v>
      </c>
      <c r="BA72" s="48">
        <v>5.6870685687989004</v>
      </c>
      <c r="BB72" s="48">
        <v>1.89568952293297</v>
      </c>
      <c r="BC72" s="48">
        <v>3.7913790458659302</v>
      </c>
      <c r="BD72" s="48">
        <v>6.6349133302653804</v>
      </c>
      <c r="BE72" s="48">
        <v>3.7913790458659302</v>
      </c>
      <c r="BF72" s="48">
        <v>33.174566651326899</v>
      </c>
      <c r="BG72" s="48">
        <v>35.070256174259903</v>
      </c>
      <c r="BH72" s="48">
        <v>15.1655161834637</v>
      </c>
      <c r="BI72" s="48">
        <v>94.784476146648302</v>
      </c>
      <c r="BJ72" s="48">
        <v>343.11980365086703</v>
      </c>
      <c r="BK72" s="48">
        <v>116.584905660377</v>
      </c>
      <c r="BL72" s="48">
        <v>30.331032366927399</v>
      </c>
      <c r="BM72" s="48">
        <v>9.4784476146648302</v>
      </c>
      <c r="BN72" s="48">
        <v>19.904739990796099</v>
      </c>
      <c r="BO72" s="48">
        <v>14937.085595950301</v>
      </c>
      <c r="BP72" s="48">
        <v>0</v>
      </c>
      <c r="BQ72" s="48">
        <v>0</v>
      </c>
      <c r="BR72" s="48">
        <v>0</v>
      </c>
      <c r="BS72" s="48">
        <v>441.69565884338101</v>
      </c>
      <c r="BT72" s="48">
        <v>1670.10246970394</v>
      </c>
      <c r="BU72" s="48">
        <v>0</v>
      </c>
      <c r="BV72" s="48">
        <v>54.0271514035895</v>
      </c>
      <c r="BW72" s="48">
        <v>0</v>
      </c>
      <c r="BX72" s="48">
        <v>0</v>
      </c>
      <c r="BY72" s="48">
        <v>0</v>
      </c>
      <c r="BZ72" s="48">
        <v>329.84997699033602</v>
      </c>
      <c r="CA72" s="55">
        <v>0</v>
      </c>
      <c r="CB72" s="83">
        <v>18537</v>
      </c>
      <c r="CC72" s="51">
        <v>0</v>
      </c>
      <c r="CD72" s="48">
        <v>0</v>
      </c>
      <c r="CE72" s="48">
        <v>0</v>
      </c>
      <c r="CF72" s="48">
        <v>195467</v>
      </c>
      <c r="CG72" s="48">
        <v>0</v>
      </c>
      <c r="CH72" s="82">
        <v>0</v>
      </c>
      <c r="CI72" s="93">
        <v>214004</v>
      </c>
      <c r="CK72" s="355">
        <v>0</v>
      </c>
      <c r="CL72" s="355">
        <v>0</v>
      </c>
      <c r="CM72" s="355">
        <v>0</v>
      </c>
      <c r="CN72" s="355">
        <v>0</v>
      </c>
      <c r="CO72" s="355">
        <v>0</v>
      </c>
      <c r="CP72" s="355">
        <v>0</v>
      </c>
    </row>
    <row r="73" spans="1:94" ht="19.5" x14ac:dyDescent="0.25">
      <c r="A73" s="30" t="s">
        <v>814</v>
      </c>
      <c r="B73" s="42" t="s">
        <v>64</v>
      </c>
      <c r="C73" s="43" t="s">
        <v>175</v>
      </c>
      <c r="D73" s="51">
        <v>0</v>
      </c>
      <c r="E73" s="48">
        <v>0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8">
        <v>0</v>
      </c>
      <c r="BF73" s="48">
        <v>0</v>
      </c>
      <c r="BG73" s="48">
        <v>0</v>
      </c>
      <c r="BH73" s="48">
        <v>0</v>
      </c>
      <c r="BI73" s="48">
        <v>0</v>
      </c>
      <c r="BJ73" s="48">
        <v>0</v>
      </c>
      <c r="BK73" s="48">
        <v>0</v>
      </c>
      <c r="BL73" s="48">
        <v>0</v>
      </c>
      <c r="BM73" s="48">
        <v>0</v>
      </c>
      <c r="BN73" s="48">
        <v>0</v>
      </c>
      <c r="BO73" s="48">
        <v>0</v>
      </c>
      <c r="BP73" s="48">
        <v>143917.82093162299</v>
      </c>
      <c r="BQ73" s="48">
        <v>0</v>
      </c>
      <c r="BR73" s="48">
        <v>0</v>
      </c>
      <c r="BS73" s="48">
        <v>0</v>
      </c>
      <c r="BT73" s="48">
        <v>0</v>
      </c>
      <c r="BU73" s="48">
        <v>95953.179068377402</v>
      </c>
      <c r="BV73" s="48">
        <v>0</v>
      </c>
      <c r="BW73" s="48">
        <v>0</v>
      </c>
      <c r="BX73" s="48">
        <v>0</v>
      </c>
      <c r="BY73" s="48">
        <v>0</v>
      </c>
      <c r="BZ73" s="48">
        <v>0</v>
      </c>
      <c r="CA73" s="55">
        <v>0</v>
      </c>
      <c r="CB73" s="83">
        <v>239871</v>
      </c>
      <c r="CC73" s="51">
        <v>0</v>
      </c>
      <c r="CD73" s="48">
        <v>0</v>
      </c>
      <c r="CE73" s="48">
        <v>0</v>
      </c>
      <c r="CF73" s="48">
        <v>0</v>
      </c>
      <c r="CG73" s="48">
        <v>0</v>
      </c>
      <c r="CH73" s="82">
        <v>0</v>
      </c>
      <c r="CI73" s="93">
        <v>239871</v>
      </c>
      <c r="CK73" s="355">
        <v>0</v>
      </c>
      <c r="CL73" s="355">
        <v>0</v>
      </c>
      <c r="CM73" s="355">
        <v>0</v>
      </c>
      <c r="CN73" s="355">
        <v>0</v>
      </c>
      <c r="CO73" s="355">
        <v>0</v>
      </c>
      <c r="CP73" s="355">
        <v>0</v>
      </c>
    </row>
    <row r="74" spans="1:94" ht="19.5" x14ac:dyDescent="0.25">
      <c r="A74" s="30" t="s">
        <v>815</v>
      </c>
      <c r="B74" s="42" t="s">
        <v>65</v>
      </c>
      <c r="C74" s="43" t="s">
        <v>176</v>
      </c>
      <c r="D74" s="51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2295.2774321970601</v>
      </c>
      <c r="Q74" s="48">
        <v>5898.1104507686896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3658.3335794321201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8">
        <v>0</v>
      </c>
      <c r="BF74" s="48">
        <v>0</v>
      </c>
      <c r="BG74" s="48">
        <v>0</v>
      </c>
      <c r="BH74" s="48">
        <v>0</v>
      </c>
      <c r="BI74" s="48">
        <v>0</v>
      </c>
      <c r="BJ74" s="48">
        <v>0</v>
      </c>
      <c r="BK74" s="48">
        <v>0</v>
      </c>
      <c r="BL74" s="48">
        <v>0</v>
      </c>
      <c r="BM74" s="48">
        <v>0</v>
      </c>
      <c r="BN74" s="48">
        <v>0</v>
      </c>
      <c r="BO74" s="48">
        <v>0</v>
      </c>
      <c r="BP74" s="48">
        <v>0</v>
      </c>
      <c r="BQ74" s="48">
        <v>218766.27853760199</v>
      </c>
      <c r="BR74" s="48">
        <v>0</v>
      </c>
      <c r="BS74" s="48">
        <v>0</v>
      </c>
      <c r="BT74" s="48">
        <v>0</v>
      </c>
      <c r="BU74" s="48">
        <v>0</v>
      </c>
      <c r="BV74" s="48">
        <v>0</v>
      </c>
      <c r="BW74" s="48">
        <v>0</v>
      </c>
      <c r="BX74" s="48">
        <v>0</v>
      </c>
      <c r="BY74" s="48">
        <v>0</v>
      </c>
      <c r="BZ74" s="48">
        <v>0</v>
      </c>
      <c r="CA74" s="55">
        <v>0</v>
      </c>
      <c r="CB74" s="83">
        <v>230618</v>
      </c>
      <c r="CC74" s="51">
        <v>105919</v>
      </c>
      <c r="CD74" s="48">
        <v>0</v>
      </c>
      <c r="CE74" s="48">
        <v>0</v>
      </c>
      <c r="CF74" s="48">
        <v>0</v>
      </c>
      <c r="CG74" s="48">
        <v>0</v>
      </c>
      <c r="CH74" s="82">
        <v>0</v>
      </c>
      <c r="CI74" s="93">
        <v>336537</v>
      </c>
      <c r="CK74" s="355">
        <v>0</v>
      </c>
      <c r="CL74" s="355">
        <v>0</v>
      </c>
      <c r="CM74" s="355">
        <v>0</v>
      </c>
      <c r="CN74" s="355">
        <v>0</v>
      </c>
      <c r="CO74" s="355">
        <v>0</v>
      </c>
      <c r="CP74" s="355">
        <v>0</v>
      </c>
    </row>
    <row r="75" spans="1:94" ht="19.5" x14ac:dyDescent="0.25">
      <c r="A75" s="30" t="s">
        <v>653</v>
      </c>
      <c r="B75" s="42" t="s">
        <v>66</v>
      </c>
      <c r="C75" s="43" t="s">
        <v>177</v>
      </c>
      <c r="D75" s="51">
        <v>0</v>
      </c>
      <c r="E75" s="48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8">
        <v>0</v>
      </c>
      <c r="BJ75" s="48">
        <v>0</v>
      </c>
      <c r="BK75" s="48">
        <v>0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0</v>
      </c>
      <c r="BT75" s="48">
        <v>0</v>
      </c>
      <c r="BU75" s="48">
        <v>0</v>
      </c>
      <c r="BV75" s="48">
        <v>0</v>
      </c>
      <c r="BW75" s="48">
        <v>0</v>
      </c>
      <c r="BX75" s="48">
        <v>0</v>
      </c>
      <c r="BY75" s="48">
        <v>0</v>
      </c>
      <c r="BZ75" s="48">
        <v>0</v>
      </c>
      <c r="CA75" s="55">
        <v>0</v>
      </c>
      <c r="CB75" s="83">
        <v>0</v>
      </c>
      <c r="CC75" s="51">
        <v>0</v>
      </c>
      <c r="CD75" s="48">
        <v>0</v>
      </c>
      <c r="CE75" s="48">
        <v>0</v>
      </c>
      <c r="CF75" s="48">
        <v>0</v>
      </c>
      <c r="CG75" s="48">
        <v>0</v>
      </c>
      <c r="CH75" s="82">
        <v>0</v>
      </c>
      <c r="CI75" s="93">
        <v>0</v>
      </c>
      <c r="CK75" s="355">
        <v>0</v>
      </c>
      <c r="CL75" s="355">
        <v>0</v>
      </c>
      <c r="CM75" s="355">
        <v>0</v>
      </c>
      <c r="CN75" s="355">
        <v>0</v>
      </c>
      <c r="CO75" s="355">
        <v>0</v>
      </c>
      <c r="CP75" s="355">
        <v>0</v>
      </c>
    </row>
    <row r="76" spans="1:94" ht="19.5" x14ac:dyDescent="0.25">
      <c r="A76" s="30" t="s">
        <v>816</v>
      </c>
      <c r="B76" s="42" t="s">
        <v>67</v>
      </c>
      <c r="C76" s="43" t="s">
        <v>178</v>
      </c>
      <c r="D76" s="51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8">
        <v>0</v>
      </c>
      <c r="BF76" s="48">
        <v>0</v>
      </c>
      <c r="BG76" s="48">
        <v>0</v>
      </c>
      <c r="BH76" s="48">
        <v>0</v>
      </c>
      <c r="BI76" s="48">
        <v>0</v>
      </c>
      <c r="BJ76" s="48">
        <v>0</v>
      </c>
      <c r="BK76" s="48">
        <v>0</v>
      </c>
      <c r="BL76" s="48">
        <v>0</v>
      </c>
      <c r="BM76" s="48">
        <v>0</v>
      </c>
      <c r="BN76" s="48">
        <v>0</v>
      </c>
      <c r="BO76" s="48">
        <v>0</v>
      </c>
      <c r="BP76" s="48">
        <v>0</v>
      </c>
      <c r="BQ76" s="48">
        <v>0</v>
      </c>
      <c r="BR76" s="48">
        <v>0</v>
      </c>
      <c r="BS76" s="48">
        <v>0</v>
      </c>
      <c r="BT76" s="48">
        <v>0</v>
      </c>
      <c r="BU76" s="48">
        <v>0</v>
      </c>
      <c r="BV76" s="48">
        <v>0</v>
      </c>
      <c r="BW76" s="48">
        <v>0</v>
      </c>
      <c r="BX76" s="48">
        <v>0</v>
      </c>
      <c r="BY76" s="48">
        <v>0</v>
      </c>
      <c r="BZ76" s="48">
        <v>0</v>
      </c>
      <c r="CA76" s="55">
        <v>0</v>
      </c>
      <c r="CB76" s="83">
        <v>0</v>
      </c>
      <c r="CC76" s="51">
        <v>0</v>
      </c>
      <c r="CD76" s="48">
        <v>0</v>
      </c>
      <c r="CE76" s="48">
        <v>0</v>
      </c>
      <c r="CF76" s="48">
        <v>0</v>
      </c>
      <c r="CG76" s="48">
        <v>0</v>
      </c>
      <c r="CH76" s="82">
        <v>0</v>
      </c>
      <c r="CI76" s="93">
        <v>0</v>
      </c>
      <c r="CK76" s="355">
        <v>0</v>
      </c>
      <c r="CL76" s="355">
        <v>0</v>
      </c>
      <c r="CM76" s="355">
        <v>0</v>
      </c>
      <c r="CN76" s="355">
        <v>0</v>
      </c>
      <c r="CO76" s="355">
        <v>0</v>
      </c>
      <c r="CP76" s="355">
        <v>0</v>
      </c>
    </row>
    <row r="77" spans="1:94" ht="19.5" x14ac:dyDescent="0.25">
      <c r="A77" s="30" t="s">
        <v>817</v>
      </c>
      <c r="B77" s="42" t="s">
        <v>68</v>
      </c>
      <c r="C77" s="43" t="s">
        <v>179</v>
      </c>
      <c r="D77" s="51">
        <v>112.329681189781</v>
      </c>
      <c r="E77" s="48">
        <v>14.1592035113169</v>
      </c>
      <c r="F77" s="48">
        <v>366.25139749273001</v>
      </c>
      <c r="G77" s="48">
        <v>151.031504120714</v>
      </c>
      <c r="H77" s="48">
        <v>334.15720286707898</v>
      </c>
      <c r="I77" s="48">
        <v>307.72668964595402</v>
      </c>
      <c r="J77" s="48">
        <v>50.029185739986403</v>
      </c>
      <c r="K77" s="48">
        <v>109.497840487517</v>
      </c>
      <c r="L77" s="48">
        <v>77.403645861865698</v>
      </c>
      <c r="M77" s="48">
        <v>7.5515752060356798</v>
      </c>
      <c r="N77" s="48">
        <v>12.271309709808</v>
      </c>
      <c r="O77" s="48">
        <v>2231.4904733835401</v>
      </c>
      <c r="P77" s="48">
        <v>0</v>
      </c>
      <c r="Q77" s="48">
        <v>0</v>
      </c>
      <c r="R77" s="48">
        <v>319.05405245500702</v>
      </c>
      <c r="S77" s="48">
        <v>39.645769831687304</v>
      </c>
      <c r="T77" s="48">
        <v>247.314087997668</v>
      </c>
      <c r="U77" s="48">
        <v>607.90180408587196</v>
      </c>
      <c r="V77" s="48">
        <v>35.8699822286695</v>
      </c>
      <c r="W77" s="48">
        <v>7.5515752060356798</v>
      </c>
      <c r="X77" s="48">
        <v>162.358866929767</v>
      </c>
      <c r="Y77" s="48">
        <v>36.813929129423897</v>
      </c>
      <c r="Z77" s="48">
        <v>0</v>
      </c>
      <c r="AA77" s="48">
        <v>8.4955221067901405</v>
      </c>
      <c r="AB77" s="48">
        <v>134.040459907133</v>
      </c>
      <c r="AC77" s="48">
        <v>27.374460121879299</v>
      </c>
      <c r="AD77" s="48">
        <v>11.327362809053501</v>
      </c>
      <c r="AE77" s="48">
        <v>12.271309709808</v>
      </c>
      <c r="AF77" s="48">
        <v>0</v>
      </c>
      <c r="AG77" s="48">
        <v>4.7197345037723002</v>
      </c>
      <c r="AH77" s="48">
        <v>134.98440680788801</v>
      </c>
      <c r="AI77" s="48">
        <v>90.618902472428104</v>
      </c>
      <c r="AJ77" s="48">
        <v>0</v>
      </c>
      <c r="AK77" s="48">
        <v>3.7757876030178399</v>
      </c>
      <c r="AL77" s="48">
        <v>415.33663633196198</v>
      </c>
      <c r="AM77" s="48">
        <v>87.787061770164797</v>
      </c>
      <c r="AN77" s="48">
        <v>1.8878938015089199</v>
      </c>
      <c r="AO77" s="48">
        <v>84.011274167146894</v>
      </c>
      <c r="AP77" s="48">
        <v>64.188389251303306</v>
      </c>
      <c r="AQ77" s="48">
        <v>0</v>
      </c>
      <c r="AR77" s="48">
        <v>1.8878938015089199</v>
      </c>
      <c r="AS77" s="48">
        <v>157.639132425995</v>
      </c>
      <c r="AT77" s="48">
        <v>6.6076283052812199</v>
      </c>
      <c r="AU77" s="48">
        <v>10.383415908299099</v>
      </c>
      <c r="AV77" s="48">
        <v>16.991044213580299</v>
      </c>
      <c r="AW77" s="48">
        <v>20.766831816598099</v>
      </c>
      <c r="AX77" s="48">
        <v>198.22884915843699</v>
      </c>
      <c r="AY77" s="48">
        <v>219.939627875789</v>
      </c>
      <c r="AZ77" s="48">
        <v>23.598672518861498</v>
      </c>
      <c r="BA77" s="48">
        <v>49.085238839231899</v>
      </c>
      <c r="BB77" s="48">
        <v>26578.7128845433</v>
      </c>
      <c r="BC77" s="48">
        <v>3283.9912677247698</v>
      </c>
      <c r="BD77" s="48">
        <v>152.919397922222</v>
      </c>
      <c r="BE77" s="48">
        <v>2211.6675884677002</v>
      </c>
      <c r="BF77" s="48">
        <v>259.58539770747598</v>
      </c>
      <c r="BG77" s="48">
        <v>457.81424686591299</v>
      </c>
      <c r="BH77" s="48">
        <v>901.46929022050904</v>
      </c>
      <c r="BI77" s="48">
        <v>2676.0894636388898</v>
      </c>
      <c r="BJ77" s="48">
        <v>32444.398925831501</v>
      </c>
      <c r="BK77" s="48">
        <v>3859.79887718499</v>
      </c>
      <c r="BL77" s="48">
        <v>73.627858258847894</v>
      </c>
      <c r="BM77" s="48">
        <v>262.41723840973998</v>
      </c>
      <c r="BN77" s="48">
        <v>13674.9587512299</v>
      </c>
      <c r="BO77" s="48">
        <v>4284.5749825244902</v>
      </c>
      <c r="BP77" s="48">
        <v>0</v>
      </c>
      <c r="BQ77" s="48">
        <v>0</v>
      </c>
      <c r="BR77" s="48">
        <v>0</v>
      </c>
      <c r="BS77" s="48">
        <v>9788.7293608237505</v>
      </c>
      <c r="BT77" s="48">
        <v>302572.739567835</v>
      </c>
      <c r="BU77" s="48">
        <v>13810.8871049385</v>
      </c>
      <c r="BV77" s="48">
        <v>1871.8467041960901</v>
      </c>
      <c r="BW77" s="48">
        <v>2644.9392159140002</v>
      </c>
      <c r="BX77" s="48">
        <v>0</v>
      </c>
      <c r="BY77" s="48">
        <v>199.172796059191</v>
      </c>
      <c r="BZ77" s="48">
        <v>1746.3017663957501</v>
      </c>
      <c r="CA77" s="55">
        <v>0</v>
      </c>
      <c r="CB77" s="83">
        <v>430773</v>
      </c>
      <c r="CC77" s="51">
        <v>1200</v>
      </c>
      <c r="CD77" s="48">
        <v>0</v>
      </c>
      <c r="CE77" s="48">
        <v>0</v>
      </c>
      <c r="CF77" s="48">
        <v>317375</v>
      </c>
      <c r="CG77" s="48">
        <v>0</v>
      </c>
      <c r="CH77" s="82">
        <v>0</v>
      </c>
      <c r="CI77" s="93">
        <v>749348</v>
      </c>
      <c r="CK77" s="355">
        <v>0</v>
      </c>
      <c r="CL77" s="355">
        <v>0</v>
      </c>
      <c r="CM77" s="355">
        <v>0</v>
      </c>
      <c r="CN77" s="355">
        <v>0</v>
      </c>
      <c r="CO77" s="355">
        <v>0</v>
      </c>
      <c r="CP77" s="355">
        <v>0</v>
      </c>
    </row>
    <row r="78" spans="1:94" ht="19.5" x14ac:dyDescent="0.25">
      <c r="A78" s="30" t="s">
        <v>818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83">
        <v>0</v>
      </c>
      <c r="CC78" s="51">
        <v>0</v>
      </c>
      <c r="CD78" s="48">
        <v>0</v>
      </c>
      <c r="CE78" s="48">
        <v>0</v>
      </c>
      <c r="CF78" s="48">
        <v>0</v>
      </c>
      <c r="CG78" s="48">
        <v>0</v>
      </c>
      <c r="CH78" s="82">
        <v>0</v>
      </c>
      <c r="CI78" s="93">
        <v>0</v>
      </c>
      <c r="CK78" s="355">
        <v>0</v>
      </c>
      <c r="CL78" s="355">
        <v>0</v>
      </c>
      <c r="CM78" s="355">
        <v>0</v>
      </c>
      <c r="CN78" s="355">
        <v>0</v>
      </c>
      <c r="CO78" s="355">
        <v>0</v>
      </c>
      <c r="CP78" s="355">
        <v>0</v>
      </c>
    </row>
    <row r="79" spans="1:94" ht="19.5" x14ac:dyDescent="0.25">
      <c r="A79" s="30" t="s">
        <v>819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0</v>
      </c>
      <c r="BJ79" s="48">
        <v>0</v>
      </c>
      <c r="BK79" s="48">
        <v>0</v>
      </c>
      <c r="BL79" s="48">
        <v>0</v>
      </c>
      <c r="BM79" s="48">
        <v>0</v>
      </c>
      <c r="BN79" s="48">
        <v>0</v>
      </c>
      <c r="BO79" s="48">
        <v>0</v>
      </c>
      <c r="BP79" s="48">
        <v>0</v>
      </c>
      <c r="BQ79" s="48">
        <v>0</v>
      </c>
      <c r="BR79" s="48">
        <v>0</v>
      </c>
      <c r="BS79" s="48">
        <v>0</v>
      </c>
      <c r="BT79" s="48">
        <v>0</v>
      </c>
      <c r="BU79" s="48">
        <v>0</v>
      </c>
      <c r="BV79" s="48">
        <v>0</v>
      </c>
      <c r="BW79" s="48">
        <v>0</v>
      </c>
      <c r="BX79" s="48">
        <v>0</v>
      </c>
      <c r="BY79" s="48">
        <v>0</v>
      </c>
      <c r="BZ79" s="48">
        <v>0</v>
      </c>
      <c r="CA79" s="55">
        <v>0</v>
      </c>
      <c r="CB79" s="83">
        <v>0</v>
      </c>
      <c r="CC79" s="51">
        <v>0</v>
      </c>
      <c r="CD79" s="48">
        <v>0</v>
      </c>
      <c r="CE79" s="48">
        <v>0</v>
      </c>
      <c r="CF79" s="48">
        <v>0</v>
      </c>
      <c r="CG79" s="48">
        <v>0</v>
      </c>
      <c r="CH79" s="82">
        <v>0</v>
      </c>
      <c r="CI79" s="93">
        <v>0</v>
      </c>
      <c r="CK79" s="355">
        <v>0</v>
      </c>
      <c r="CL79" s="355">
        <v>0</v>
      </c>
      <c r="CM79" s="355">
        <v>0</v>
      </c>
      <c r="CN79" s="355">
        <v>0</v>
      </c>
      <c r="CO79" s="355">
        <v>0</v>
      </c>
      <c r="CP79" s="355">
        <v>0</v>
      </c>
    </row>
    <row r="80" spans="1:94" ht="19.5" x14ac:dyDescent="0.3">
      <c r="A80" s="28" t="s">
        <v>820</v>
      </c>
      <c r="B80" s="99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83">
        <v>0</v>
      </c>
      <c r="CC80" s="51">
        <v>0</v>
      </c>
      <c r="CD80" s="48">
        <v>0</v>
      </c>
      <c r="CE80" s="48">
        <v>0</v>
      </c>
      <c r="CF80" s="48">
        <v>0</v>
      </c>
      <c r="CG80" s="48">
        <v>0</v>
      </c>
      <c r="CH80" s="82">
        <v>0</v>
      </c>
      <c r="CI80" s="93">
        <v>0</v>
      </c>
      <c r="CK80" s="355">
        <v>0</v>
      </c>
      <c r="CL80" s="355">
        <v>0</v>
      </c>
      <c r="CM80" s="355">
        <v>0</v>
      </c>
      <c r="CN80" s="355">
        <v>0</v>
      </c>
      <c r="CO80" s="355">
        <v>0</v>
      </c>
      <c r="CP80" s="355">
        <v>0</v>
      </c>
    </row>
    <row r="81" spans="1:94" ht="19.5" x14ac:dyDescent="0.3">
      <c r="A81" s="28" t="s">
        <v>821</v>
      </c>
      <c r="B81" s="99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0</v>
      </c>
      <c r="BV81" s="48">
        <v>0</v>
      </c>
      <c r="BW81" s="48">
        <v>0</v>
      </c>
      <c r="BX81" s="48">
        <v>0</v>
      </c>
      <c r="BY81" s="48">
        <v>0</v>
      </c>
      <c r="BZ81" s="48">
        <v>0</v>
      </c>
      <c r="CA81" s="55">
        <v>0</v>
      </c>
      <c r="CB81" s="83">
        <v>0</v>
      </c>
      <c r="CC81" s="51">
        <v>0</v>
      </c>
      <c r="CD81" s="48">
        <v>0</v>
      </c>
      <c r="CE81" s="48">
        <v>0</v>
      </c>
      <c r="CF81" s="48">
        <v>0</v>
      </c>
      <c r="CG81" s="48">
        <v>0</v>
      </c>
      <c r="CH81" s="82">
        <v>0</v>
      </c>
      <c r="CI81" s="93">
        <v>0</v>
      </c>
      <c r="CK81" s="355">
        <v>0</v>
      </c>
      <c r="CL81" s="355">
        <v>0</v>
      </c>
      <c r="CM81" s="355">
        <v>0</v>
      </c>
      <c r="CN81" s="355">
        <v>0</v>
      </c>
      <c r="CO81" s="355">
        <v>0</v>
      </c>
      <c r="CP81" s="355">
        <v>0</v>
      </c>
    </row>
    <row r="82" spans="1:94" ht="19.5" x14ac:dyDescent="0.3">
      <c r="A82" s="28" t="s">
        <v>822</v>
      </c>
      <c r="B82" s="99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83">
        <v>0</v>
      </c>
      <c r="CC82" s="51">
        <v>0</v>
      </c>
      <c r="CD82" s="48">
        <v>0</v>
      </c>
      <c r="CE82" s="48">
        <v>0</v>
      </c>
      <c r="CF82" s="48">
        <v>0</v>
      </c>
      <c r="CG82" s="48">
        <v>0</v>
      </c>
      <c r="CH82" s="82">
        <v>0</v>
      </c>
      <c r="CI82" s="93">
        <v>0</v>
      </c>
      <c r="CK82" s="355">
        <v>0</v>
      </c>
      <c r="CL82" s="355">
        <v>0</v>
      </c>
      <c r="CM82" s="355">
        <v>0</v>
      </c>
      <c r="CN82" s="355">
        <v>0</v>
      </c>
      <c r="CO82" s="355">
        <v>0</v>
      </c>
      <c r="CP82" s="355">
        <v>0</v>
      </c>
    </row>
    <row r="83" spans="1:94" ht="19.5" x14ac:dyDescent="0.3">
      <c r="A83" s="28" t="s">
        <v>823</v>
      </c>
      <c r="B83" s="100" t="s">
        <v>74</v>
      </c>
      <c r="C83" s="43" t="s">
        <v>185</v>
      </c>
      <c r="D83" s="51">
        <v>0</v>
      </c>
      <c r="E83" s="48">
        <v>0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28.363855906621101</v>
      </c>
      <c r="V83" s="48">
        <v>1.8909237271080701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0</v>
      </c>
      <c r="BH83" s="48">
        <v>0</v>
      </c>
      <c r="BI83" s="48">
        <v>172.07405916683399</v>
      </c>
      <c r="BJ83" s="48">
        <v>166.40128798551001</v>
      </c>
      <c r="BK83" s="48">
        <v>418.83960555443798</v>
      </c>
      <c r="BL83" s="48">
        <v>0</v>
      </c>
      <c r="BM83" s="48">
        <v>167.346749849064</v>
      </c>
      <c r="BN83" s="48">
        <v>380.075669148722</v>
      </c>
      <c r="BO83" s="48">
        <v>3970.93982692695</v>
      </c>
      <c r="BP83" s="48">
        <v>0</v>
      </c>
      <c r="BQ83" s="48">
        <v>0</v>
      </c>
      <c r="BR83" s="48">
        <v>0</v>
      </c>
      <c r="BS83" s="48">
        <v>0</v>
      </c>
      <c r="BT83" s="48">
        <v>4568.4717246931004</v>
      </c>
      <c r="BU83" s="48">
        <v>0</v>
      </c>
      <c r="BV83" s="48">
        <v>649.53230026162203</v>
      </c>
      <c r="BW83" s="48">
        <v>0</v>
      </c>
      <c r="BX83" s="48">
        <v>0</v>
      </c>
      <c r="BY83" s="48">
        <v>0</v>
      </c>
      <c r="BZ83" s="48">
        <v>3570.0639967800398</v>
      </c>
      <c r="CA83" s="55">
        <v>0</v>
      </c>
      <c r="CB83" s="83">
        <v>14094</v>
      </c>
      <c r="CC83" s="51">
        <v>65797</v>
      </c>
      <c r="CD83" s="48">
        <v>0</v>
      </c>
      <c r="CE83" s="48">
        <v>0</v>
      </c>
      <c r="CF83" s="48">
        <v>0</v>
      </c>
      <c r="CG83" s="48">
        <v>0</v>
      </c>
      <c r="CH83" s="82">
        <v>0</v>
      </c>
      <c r="CI83" s="93">
        <v>79891</v>
      </c>
      <c r="CK83" s="355">
        <v>0</v>
      </c>
      <c r="CL83" s="355">
        <v>0</v>
      </c>
      <c r="CM83" s="355">
        <v>0</v>
      </c>
      <c r="CN83" s="355">
        <v>0</v>
      </c>
      <c r="CO83" s="355">
        <v>0</v>
      </c>
      <c r="CP83" s="355">
        <v>0</v>
      </c>
    </row>
    <row r="84" spans="1:94" ht="19.5" x14ac:dyDescent="0.3">
      <c r="A84" s="28" t="s">
        <v>824</v>
      </c>
      <c r="B84" s="100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83">
        <v>0</v>
      </c>
      <c r="CC84" s="51">
        <v>0</v>
      </c>
      <c r="CD84" s="48">
        <v>0</v>
      </c>
      <c r="CE84" s="48">
        <v>0</v>
      </c>
      <c r="CF84" s="48">
        <v>0</v>
      </c>
      <c r="CG84" s="48">
        <v>0</v>
      </c>
      <c r="CH84" s="82">
        <v>0</v>
      </c>
      <c r="CI84" s="93">
        <v>0</v>
      </c>
      <c r="CK84" s="355">
        <v>0</v>
      </c>
      <c r="CL84" s="355">
        <v>0</v>
      </c>
      <c r="CM84" s="355">
        <v>0</v>
      </c>
      <c r="CN84" s="355">
        <v>0</v>
      </c>
      <c r="CO84" s="355">
        <v>0</v>
      </c>
      <c r="CP84" s="355">
        <v>0</v>
      </c>
    </row>
    <row r="85" spans="1:94" ht="19.5" x14ac:dyDescent="0.3">
      <c r="A85" s="28" t="s">
        <v>825</v>
      </c>
      <c r="B85" s="101" t="s">
        <v>720</v>
      </c>
      <c r="C85" s="46" t="s">
        <v>710</v>
      </c>
      <c r="D85" s="78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>
        <v>0</v>
      </c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75">
        <v>0</v>
      </c>
      <c r="AQ85" s="75">
        <v>0</v>
      </c>
      <c r="AR85" s="75">
        <v>0</v>
      </c>
      <c r="AS85" s="75">
        <v>0</v>
      </c>
      <c r="AT85" s="75">
        <v>0</v>
      </c>
      <c r="AU85" s="75">
        <v>0</v>
      </c>
      <c r="AV85" s="75">
        <v>0</v>
      </c>
      <c r="AW85" s="75">
        <v>0</v>
      </c>
      <c r="AX85" s="75">
        <v>0</v>
      </c>
      <c r="AY85" s="75">
        <v>0</v>
      </c>
      <c r="AZ85" s="75">
        <v>0</v>
      </c>
      <c r="BA85" s="75">
        <v>0</v>
      </c>
      <c r="BB85" s="75">
        <v>0</v>
      </c>
      <c r="BC85" s="75">
        <v>0</v>
      </c>
      <c r="BD85" s="75">
        <v>0</v>
      </c>
      <c r="BE85" s="75">
        <v>0</v>
      </c>
      <c r="BF85" s="75">
        <v>0</v>
      </c>
      <c r="BG85" s="75">
        <v>0</v>
      </c>
      <c r="BH85" s="75">
        <v>0</v>
      </c>
      <c r="BI85" s="75">
        <v>0</v>
      </c>
      <c r="BJ85" s="75">
        <v>0</v>
      </c>
      <c r="BK85" s="75">
        <v>0</v>
      </c>
      <c r="BL85" s="75">
        <v>0</v>
      </c>
      <c r="BM85" s="75">
        <v>0</v>
      </c>
      <c r="BN85" s="75">
        <v>0</v>
      </c>
      <c r="BO85" s="75">
        <v>0</v>
      </c>
      <c r="BP85" s="75">
        <v>0</v>
      </c>
      <c r="BQ85" s="75">
        <v>0</v>
      </c>
      <c r="BR85" s="75">
        <v>0</v>
      </c>
      <c r="BS85" s="75">
        <v>0</v>
      </c>
      <c r="BT85" s="75">
        <v>0</v>
      </c>
      <c r="BU85" s="75">
        <v>0</v>
      </c>
      <c r="BV85" s="75">
        <v>0</v>
      </c>
      <c r="BW85" s="75">
        <v>0</v>
      </c>
      <c r="BX85" s="75">
        <v>0</v>
      </c>
      <c r="BY85" s="75">
        <v>0</v>
      </c>
      <c r="BZ85" s="75">
        <v>0</v>
      </c>
      <c r="CA85" s="77">
        <v>0</v>
      </c>
      <c r="CB85" s="84">
        <v>0</v>
      </c>
      <c r="CC85" s="78">
        <v>1371175</v>
      </c>
      <c r="CD85" s="75">
        <v>0</v>
      </c>
      <c r="CE85" s="75">
        <v>0</v>
      </c>
      <c r="CF85" s="75">
        <v>0</v>
      </c>
      <c r="CG85" s="75">
        <v>0</v>
      </c>
      <c r="CH85" s="98">
        <v>0</v>
      </c>
      <c r="CI85" s="94">
        <v>1371175</v>
      </c>
      <c r="CK85" s="355">
        <v>0</v>
      </c>
      <c r="CL85" s="355">
        <v>0</v>
      </c>
      <c r="CM85" s="355">
        <v>0</v>
      </c>
      <c r="CN85" s="355">
        <v>0</v>
      </c>
      <c r="CO85" s="355">
        <v>0</v>
      </c>
      <c r="CP85" s="355">
        <v>0</v>
      </c>
    </row>
    <row r="86" spans="1:94" x14ac:dyDescent="0.25">
      <c r="A86" s="47"/>
      <c r="B86" s="103"/>
      <c r="C86" s="102" t="s">
        <v>923</v>
      </c>
      <c r="D86" s="64">
        <f>+SUM(D9:D85)</f>
        <v>51553.422821949287</v>
      </c>
      <c r="E86" s="64">
        <f t="shared" ref="E86:BP86" si="0">+SUM(E9:E85)</f>
        <v>20877.399682989595</v>
      </c>
      <c r="F86" s="64">
        <f t="shared" si="0"/>
        <v>25391.176907095938</v>
      </c>
      <c r="G86" s="64">
        <f t="shared" si="0"/>
        <v>9992.247212315644</v>
      </c>
      <c r="H86" s="64">
        <f t="shared" si="0"/>
        <v>580874.24758759805</v>
      </c>
      <c r="I86" s="64">
        <f t="shared" si="0"/>
        <v>22662.943860714731</v>
      </c>
      <c r="J86" s="64">
        <f t="shared" si="0"/>
        <v>43231.493162255603</v>
      </c>
      <c r="K86" s="64">
        <f t="shared" si="0"/>
        <v>84085.656332680373</v>
      </c>
      <c r="L86" s="64">
        <f t="shared" si="0"/>
        <v>2274.5498790067718</v>
      </c>
      <c r="M86" s="64">
        <f t="shared" si="0"/>
        <v>41646.814979752431</v>
      </c>
      <c r="N86" s="64">
        <f t="shared" si="0"/>
        <v>23648.493330152724</v>
      </c>
      <c r="O86" s="64">
        <f t="shared" si="0"/>
        <v>944398.01354595693</v>
      </c>
      <c r="P86" s="64">
        <f t="shared" si="0"/>
        <v>23606.25701956969</v>
      </c>
      <c r="Q86" s="64">
        <f t="shared" si="0"/>
        <v>18723.00380196414</v>
      </c>
      <c r="R86" s="64">
        <f t="shared" si="0"/>
        <v>62729.633271589679</v>
      </c>
      <c r="S86" s="64">
        <f t="shared" si="0"/>
        <v>4630.8812465727869</v>
      </c>
      <c r="T86" s="64">
        <f t="shared" si="0"/>
        <v>178566.49098655349</v>
      </c>
      <c r="U86" s="64">
        <f t="shared" si="0"/>
        <v>117789.72899591275</v>
      </c>
      <c r="V86" s="64">
        <f t="shared" si="0"/>
        <v>17228.838603623648</v>
      </c>
      <c r="W86" s="64">
        <f t="shared" si="0"/>
        <v>165922.36005517651</v>
      </c>
      <c r="X86" s="64">
        <f t="shared" si="0"/>
        <v>19831.516157996477</v>
      </c>
      <c r="Y86" s="64">
        <f t="shared" si="0"/>
        <v>16431.855564578327</v>
      </c>
      <c r="Z86" s="64">
        <f t="shared" si="0"/>
        <v>366035.30726422911</v>
      </c>
      <c r="AA86" s="64">
        <f t="shared" si="0"/>
        <v>1230.1519611591907</v>
      </c>
      <c r="AB86" s="64">
        <f t="shared" si="0"/>
        <v>26457.571057975783</v>
      </c>
      <c r="AC86" s="64">
        <f t="shared" si="0"/>
        <v>40958.1411839024</v>
      </c>
      <c r="AD86" s="64">
        <f t="shared" si="0"/>
        <v>5048.1982651095586</v>
      </c>
      <c r="AE86" s="64">
        <f t="shared" si="0"/>
        <v>1356300.5220474629</v>
      </c>
      <c r="AF86" s="64">
        <f t="shared" si="0"/>
        <v>107810.95014583631</v>
      </c>
      <c r="AG86" s="64">
        <f t="shared" si="0"/>
        <v>1219.8519317428184</v>
      </c>
      <c r="AH86" s="64">
        <f t="shared" si="0"/>
        <v>172867.45863210954</v>
      </c>
      <c r="AI86" s="64">
        <f t="shared" si="0"/>
        <v>80773.285714089958</v>
      </c>
      <c r="AJ86" s="64">
        <f t="shared" si="0"/>
        <v>0</v>
      </c>
      <c r="AK86" s="64">
        <f t="shared" si="0"/>
        <v>149892.28372512362</v>
      </c>
      <c r="AL86" s="64">
        <f t="shared" si="0"/>
        <v>187986.65743675682</v>
      </c>
      <c r="AM86" s="64">
        <f t="shared" si="0"/>
        <v>42589.202451548161</v>
      </c>
      <c r="AN86" s="64">
        <f t="shared" si="0"/>
        <v>75831.376379495268</v>
      </c>
      <c r="AO86" s="64">
        <f t="shared" si="0"/>
        <v>423735.61365354405</v>
      </c>
      <c r="AP86" s="64">
        <f t="shared" si="0"/>
        <v>91268.086095246879</v>
      </c>
      <c r="AQ86" s="64">
        <f t="shared" si="0"/>
        <v>3064682.2250639182</v>
      </c>
      <c r="AR86" s="64">
        <f t="shared" si="0"/>
        <v>231791.32716250137</v>
      </c>
      <c r="AS86" s="64">
        <f t="shared" si="0"/>
        <v>348244.77594907995</v>
      </c>
      <c r="AT86" s="64">
        <f t="shared" si="0"/>
        <v>160414.3177156664</v>
      </c>
      <c r="AU86" s="64">
        <f t="shared" si="0"/>
        <v>74079.972078821127</v>
      </c>
      <c r="AV86" s="64">
        <f t="shared" si="0"/>
        <v>556998.33524141286</v>
      </c>
      <c r="AW86" s="64">
        <f t="shared" si="0"/>
        <v>73782.766202015075</v>
      </c>
      <c r="AX86" s="64">
        <f t="shared" si="0"/>
        <v>103831.35065627923</v>
      </c>
      <c r="AY86" s="64">
        <f t="shared" si="0"/>
        <v>397388.01134172152</v>
      </c>
      <c r="AZ86" s="64">
        <f t="shared" si="0"/>
        <v>271554.36823951843</v>
      </c>
      <c r="BA86" s="64">
        <f t="shared" si="0"/>
        <v>62387.296054741339</v>
      </c>
      <c r="BB86" s="64">
        <f t="shared" si="0"/>
        <v>279441.06536730833</v>
      </c>
      <c r="BC86" s="64">
        <f t="shared" si="0"/>
        <v>53591.554659029884</v>
      </c>
      <c r="BD86" s="64">
        <f t="shared" si="0"/>
        <v>331744.89010871737</v>
      </c>
      <c r="BE86" s="64">
        <f t="shared" si="0"/>
        <v>121698.19097393731</v>
      </c>
      <c r="BF86" s="64">
        <f t="shared" si="0"/>
        <v>56443.482360013324</v>
      </c>
      <c r="BG86" s="64">
        <f t="shared" si="0"/>
        <v>315574.63509390794</v>
      </c>
      <c r="BH86" s="64">
        <f t="shared" si="0"/>
        <v>4278.474420143014</v>
      </c>
      <c r="BI86" s="64">
        <f t="shared" si="0"/>
        <v>812172.34000824252</v>
      </c>
      <c r="BJ86" s="64">
        <f t="shared" si="0"/>
        <v>646005.68485726672</v>
      </c>
      <c r="BK86" s="64">
        <f t="shared" si="0"/>
        <v>2559232.9845143203</v>
      </c>
      <c r="BL86" s="64">
        <f t="shared" si="0"/>
        <v>374.10762288297661</v>
      </c>
      <c r="BM86" s="64">
        <f t="shared" si="0"/>
        <v>15208.826519991375</v>
      </c>
      <c r="BN86" s="64">
        <f t="shared" si="0"/>
        <v>344681.2770926276</v>
      </c>
      <c r="BO86" s="64">
        <f t="shared" si="0"/>
        <v>166342.90532056594</v>
      </c>
      <c r="BP86" s="64">
        <f t="shared" si="0"/>
        <v>143942.64120145197</v>
      </c>
      <c r="BQ86" s="64">
        <f t="shared" ref="BQ86:CH86" si="1">+SUM(BQ9:BQ85)</f>
        <v>218766.27853760199</v>
      </c>
      <c r="BR86" s="64">
        <f t="shared" si="1"/>
        <v>147.58330636528189</v>
      </c>
      <c r="BS86" s="64">
        <f t="shared" si="1"/>
        <v>10243.150585748715</v>
      </c>
      <c r="BT86" s="64">
        <f t="shared" si="1"/>
        <v>462044.54924522957</v>
      </c>
      <c r="BU86" s="64">
        <f t="shared" si="1"/>
        <v>141587.90004463599</v>
      </c>
      <c r="BV86" s="64">
        <f t="shared" si="1"/>
        <v>6769.3060587301225</v>
      </c>
      <c r="BW86" s="64">
        <f t="shared" si="1"/>
        <v>4700.3016288542422</v>
      </c>
      <c r="BX86" s="64">
        <f t="shared" si="1"/>
        <v>145024.65057988843</v>
      </c>
      <c r="BY86" s="64">
        <f t="shared" si="1"/>
        <v>566452.49601234565</v>
      </c>
      <c r="BZ86" s="64">
        <f t="shared" si="1"/>
        <v>15961.295223180392</v>
      </c>
      <c r="CA86" s="65">
        <f t="shared" si="1"/>
        <v>0</v>
      </c>
      <c r="CB86" s="91">
        <f t="shared" si="1"/>
        <v>18373687</v>
      </c>
      <c r="CC86" s="86">
        <f t="shared" si="1"/>
        <v>9313137</v>
      </c>
      <c r="CD86" s="64">
        <f t="shared" si="1"/>
        <v>0</v>
      </c>
      <c r="CE86" s="64">
        <f t="shared" si="1"/>
        <v>0</v>
      </c>
      <c r="CF86" s="64">
        <f t="shared" si="1"/>
        <v>6633069</v>
      </c>
      <c r="CG86" s="64">
        <f t="shared" si="1"/>
        <v>121948</v>
      </c>
      <c r="CH86" s="87">
        <f t="shared" si="1"/>
        <v>0</v>
      </c>
      <c r="CI86" s="95">
        <f>+SUM(CI9:CI85)</f>
        <v>34441841</v>
      </c>
      <c r="CK86" s="85"/>
      <c r="CL86" s="85"/>
      <c r="CM86" s="85"/>
      <c r="CN86" s="85"/>
      <c r="CO86" s="85"/>
      <c r="CP86" s="85"/>
    </row>
    <row r="87" spans="1:94" x14ac:dyDescent="0.25"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</row>
    <row r="88" spans="1:94" ht="20.25" x14ac:dyDescent="0.25">
      <c r="B88" s="9" t="s">
        <v>912</v>
      </c>
      <c r="D88" s="89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</row>
    <row r="89" spans="1:94" ht="0" hidden="1" customHeight="1" x14ac:dyDescent="0.25">
      <c r="A89" s="357"/>
      <c r="B89" s="358"/>
      <c r="C89" s="357">
        <v>0</v>
      </c>
      <c r="D89" s="358">
        <v>0</v>
      </c>
      <c r="E89" s="358">
        <v>0</v>
      </c>
      <c r="F89" s="358">
        <v>0</v>
      </c>
      <c r="G89" s="358">
        <v>0</v>
      </c>
      <c r="H89" s="358">
        <v>0</v>
      </c>
      <c r="I89" s="358">
        <v>0</v>
      </c>
      <c r="J89" s="358">
        <v>0</v>
      </c>
      <c r="K89" s="358">
        <v>0</v>
      </c>
      <c r="L89" s="358">
        <v>0</v>
      </c>
      <c r="M89" s="358">
        <v>0</v>
      </c>
      <c r="N89" s="358">
        <v>0</v>
      </c>
      <c r="O89" s="358">
        <v>0</v>
      </c>
      <c r="P89" s="358">
        <v>0</v>
      </c>
      <c r="Q89" s="358">
        <v>0</v>
      </c>
      <c r="R89" s="358">
        <v>0</v>
      </c>
      <c r="S89" s="358">
        <v>0</v>
      </c>
      <c r="T89" s="358">
        <v>0</v>
      </c>
      <c r="U89" s="358">
        <v>0</v>
      </c>
      <c r="V89" s="358">
        <v>0</v>
      </c>
      <c r="W89" s="358">
        <v>0</v>
      </c>
      <c r="X89" s="358">
        <v>0</v>
      </c>
      <c r="Y89" s="358">
        <v>0</v>
      </c>
      <c r="Z89" s="358">
        <v>0</v>
      </c>
      <c r="AA89" s="358">
        <v>0</v>
      </c>
      <c r="AB89" s="358">
        <v>0</v>
      </c>
      <c r="AC89" s="358">
        <v>0</v>
      </c>
      <c r="AD89" s="358">
        <v>0</v>
      </c>
      <c r="AE89" s="358">
        <v>0</v>
      </c>
      <c r="AF89" s="358">
        <v>0</v>
      </c>
      <c r="AG89" s="358">
        <v>0</v>
      </c>
      <c r="AH89" s="358">
        <v>0</v>
      </c>
      <c r="AI89" s="358">
        <v>0</v>
      </c>
      <c r="AJ89" s="358">
        <v>0</v>
      </c>
      <c r="AK89" s="358">
        <v>0</v>
      </c>
      <c r="AL89" s="358">
        <v>0</v>
      </c>
      <c r="AM89" s="358">
        <v>0</v>
      </c>
      <c r="AN89" s="358">
        <v>0</v>
      </c>
      <c r="AO89" s="358">
        <v>0</v>
      </c>
      <c r="AP89" s="358">
        <v>0</v>
      </c>
      <c r="AQ89" s="358">
        <v>0</v>
      </c>
      <c r="AR89" s="358">
        <v>0</v>
      </c>
      <c r="AS89" s="358">
        <v>0</v>
      </c>
      <c r="AT89" s="358">
        <v>0</v>
      </c>
      <c r="AU89" s="358">
        <v>0</v>
      </c>
      <c r="AV89" s="358">
        <v>0</v>
      </c>
      <c r="AW89" s="358">
        <v>0</v>
      </c>
      <c r="AX89" s="358">
        <v>0</v>
      </c>
      <c r="AY89" s="358">
        <v>0</v>
      </c>
      <c r="AZ89" s="358">
        <v>0</v>
      </c>
      <c r="BA89" s="358">
        <v>0</v>
      </c>
      <c r="BB89" s="358">
        <v>0</v>
      </c>
      <c r="BC89" s="358">
        <v>0</v>
      </c>
      <c r="BD89" s="358">
        <v>0</v>
      </c>
      <c r="BE89" s="358">
        <v>0</v>
      </c>
      <c r="BF89" s="358">
        <v>0</v>
      </c>
      <c r="BG89" s="358">
        <v>0</v>
      </c>
      <c r="BH89" s="358">
        <v>0</v>
      </c>
      <c r="BI89" s="358">
        <v>0</v>
      </c>
      <c r="BJ89" s="358">
        <v>0</v>
      </c>
      <c r="BK89" s="358">
        <v>0</v>
      </c>
      <c r="BL89" s="358">
        <v>0</v>
      </c>
      <c r="BM89" s="358">
        <v>0</v>
      </c>
      <c r="BN89" s="358">
        <v>0</v>
      </c>
      <c r="BO89" s="358">
        <v>0</v>
      </c>
      <c r="BP89" s="358">
        <v>0</v>
      </c>
      <c r="BQ89" s="358">
        <v>0</v>
      </c>
      <c r="BR89" s="358">
        <v>0</v>
      </c>
      <c r="BS89" s="358">
        <v>0</v>
      </c>
      <c r="BT89" s="358">
        <v>0</v>
      </c>
      <c r="BU89" s="358">
        <v>0</v>
      </c>
      <c r="BV89" s="358">
        <v>0</v>
      </c>
      <c r="BW89" s="358">
        <v>0</v>
      </c>
      <c r="BX89" s="358">
        <v>0</v>
      </c>
      <c r="BY89" s="358">
        <v>0</v>
      </c>
      <c r="BZ89" s="358">
        <v>0</v>
      </c>
      <c r="CA89" s="358">
        <v>0</v>
      </c>
      <c r="CB89" s="359">
        <v>0</v>
      </c>
      <c r="CC89" s="357">
        <v>0</v>
      </c>
      <c r="CD89" s="357">
        <v>0</v>
      </c>
      <c r="CE89" s="357">
        <v>0</v>
      </c>
      <c r="CF89" s="357">
        <v>0</v>
      </c>
      <c r="CG89" s="357">
        <v>0</v>
      </c>
      <c r="CH89" s="357">
        <v>0</v>
      </c>
      <c r="CI89" s="357">
        <v>0</v>
      </c>
      <c r="CJ89" s="357">
        <v>0</v>
      </c>
      <c r="CK89" s="357">
        <v>0</v>
      </c>
      <c r="CL89" s="357">
        <v>0</v>
      </c>
      <c r="CM89" s="357">
        <v>0</v>
      </c>
      <c r="CN89" s="357">
        <v>0</v>
      </c>
      <c r="CO89" s="357">
        <v>0</v>
      </c>
      <c r="CP89" s="357">
        <v>0</v>
      </c>
    </row>
    <row r="90" spans="1:94" ht="0" hidden="1" customHeight="1" x14ac:dyDescent="0.25">
      <c r="A90" s="357"/>
      <c r="B90" s="361"/>
      <c r="C90" s="368">
        <v>0</v>
      </c>
      <c r="D90" s="363">
        <v>0</v>
      </c>
      <c r="E90" s="364">
        <v>0</v>
      </c>
      <c r="F90" s="364">
        <v>0</v>
      </c>
      <c r="G90" s="364">
        <v>0</v>
      </c>
      <c r="H90" s="364">
        <v>0</v>
      </c>
      <c r="I90" s="364">
        <v>0</v>
      </c>
      <c r="J90" s="364">
        <v>0</v>
      </c>
      <c r="K90" s="364">
        <v>0</v>
      </c>
      <c r="L90" s="364">
        <v>0</v>
      </c>
      <c r="M90" s="364">
        <v>0</v>
      </c>
      <c r="N90" s="364">
        <v>0</v>
      </c>
      <c r="O90" s="364">
        <v>0</v>
      </c>
      <c r="P90" s="364">
        <v>0</v>
      </c>
      <c r="Q90" s="364">
        <v>0</v>
      </c>
      <c r="R90" s="364">
        <v>0</v>
      </c>
      <c r="S90" s="364">
        <v>0</v>
      </c>
      <c r="T90" s="364">
        <v>0</v>
      </c>
      <c r="U90" s="364">
        <v>0</v>
      </c>
      <c r="V90" s="364">
        <v>0</v>
      </c>
      <c r="W90" s="364">
        <v>0</v>
      </c>
      <c r="X90" s="364">
        <v>0</v>
      </c>
      <c r="Y90" s="364">
        <v>0</v>
      </c>
      <c r="Z90" s="364">
        <v>0</v>
      </c>
      <c r="AA90" s="364">
        <v>0</v>
      </c>
      <c r="AB90" s="364">
        <v>0</v>
      </c>
      <c r="AC90" s="364">
        <v>0</v>
      </c>
      <c r="AD90" s="364">
        <v>0</v>
      </c>
      <c r="AE90" s="364">
        <v>0</v>
      </c>
      <c r="AF90" s="364">
        <v>0</v>
      </c>
      <c r="AG90" s="364">
        <v>0</v>
      </c>
      <c r="AH90" s="364">
        <v>0</v>
      </c>
      <c r="AI90" s="364">
        <v>0</v>
      </c>
      <c r="AJ90" s="364">
        <v>0</v>
      </c>
      <c r="AK90" s="364">
        <v>0</v>
      </c>
      <c r="AL90" s="364">
        <v>0</v>
      </c>
      <c r="AM90" s="364">
        <v>0</v>
      </c>
      <c r="AN90" s="364">
        <v>0</v>
      </c>
      <c r="AO90" s="364">
        <v>0</v>
      </c>
      <c r="AP90" s="364">
        <v>0</v>
      </c>
      <c r="AQ90" s="364">
        <v>0</v>
      </c>
      <c r="AR90" s="364">
        <v>0</v>
      </c>
      <c r="AS90" s="364">
        <v>0</v>
      </c>
      <c r="AT90" s="364">
        <v>0</v>
      </c>
      <c r="AU90" s="364">
        <v>0</v>
      </c>
      <c r="AV90" s="364">
        <v>0</v>
      </c>
      <c r="AW90" s="364">
        <v>0</v>
      </c>
      <c r="AX90" s="364">
        <v>0</v>
      </c>
      <c r="AY90" s="364">
        <v>0</v>
      </c>
      <c r="AZ90" s="364">
        <v>0</v>
      </c>
      <c r="BA90" s="364">
        <v>0</v>
      </c>
      <c r="BB90" s="364">
        <v>0</v>
      </c>
      <c r="BC90" s="364">
        <v>0</v>
      </c>
      <c r="BD90" s="364">
        <v>0</v>
      </c>
      <c r="BE90" s="364">
        <v>0</v>
      </c>
      <c r="BF90" s="364">
        <v>0</v>
      </c>
      <c r="BG90" s="364">
        <v>0</v>
      </c>
      <c r="BH90" s="364">
        <v>0</v>
      </c>
      <c r="BI90" s="364">
        <v>0</v>
      </c>
      <c r="BJ90" s="364">
        <v>0</v>
      </c>
      <c r="BK90" s="364">
        <v>0</v>
      </c>
      <c r="BL90" s="364">
        <v>0</v>
      </c>
      <c r="BM90" s="364">
        <v>0</v>
      </c>
      <c r="BN90" s="364">
        <v>0</v>
      </c>
      <c r="BO90" s="364">
        <v>0</v>
      </c>
      <c r="BP90" s="364">
        <v>0</v>
      </c>
      <c r="BQ90" s="364">
        <v>0</v>
      </c>
      <c r="BR90" s="364">
        <v>0</v>
      </c>
      <c r="BS90" s="364">
        <v>0</v>
      </c>
      <c r="BT90" s="364">
        <v>0</v>
      </c>
      <c r="BU90" s="364">
        <v>0</v>
      </c>
      <c r="BV90" s="364">
        <v>0</v>
      </c>
      <c r="BW90" s="364">
        <v>0</v>
      </c>
      <c r="BX90" s="364">
        <v>0</v>
      </c>
      <c r="BY90" s="364">
        <v>0</v>
      </c>
      <c r="BZ90" s="364">
        <v>0</v>
      </c>
      <c r="CA90" s="364">
        <v>0</v>
      </c>
      <c r="CB90" s="364">
        <v>0</v>
      </c>
      <c r="CC90" s="364">
        <v>0</v>
      </c>
      <c r="CD90" s="364">
        <v>0</v>
      </c>
      <c r="CE90" s="364">
        <v>0</v>
      </c>
      <c r="CF90" s="364">
        <v>0</v>
      </c>
      <c r="CG90" s="364">
        <v>0</v>
      </c>
      <c r="CH90" s="364">
        <v>0</v>
      </c>
      <c r="CI90" s="365">
        <v>0</v>
      </c>
      <c r="CJ90" s="357">
        <v>0</v>
      </c>
      <c r="CK90" s="366">
        <v>0</v>
      </c>
      <c r="CL90" s="366">
        <v>0</v>
      </c>
      <c r="CM90" s="366">
        <v>0</v>
      </c>
      <c r="CN90" s="366">
        <v>0</v>
      </c>
      <c r="CO90" s="366">
        <v>0</v>
      </c>
      <c r="CP90" s="366">
        <v>0</v>
      </c>
    </row>
    <row r="91" spans="1:94" x14ac:dyDescent="0.25"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</row>
    <row r="92" spans="1:94" x14ac:dyDescent="0.25"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</row>
    <row r="93" spans="1:94" x14ac:dyDescent="0.25"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</row>
  </sheetData>
  <sheetProtection password="8E51" sheet="1" formatColumns="0" formatRows="0"/>
  <autoFilter ref="A8:CP8" xr:uid="{00000000-0001-0000-1700-000000000000}"/>
  <mergeCells count="26"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pageMargins left="0.7" right="0.7" top="0.75" bottom="0.75" header="0.3" footer="0.3"/>
  <pageSetup paperSize="9" orientation="portrait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BX76"/>
  <sheetViews>
    <sheetView zoomScale="70" zoomScaleNormal="70" workbookViewId="0">
      <selection activeCell="M23" sqref="M23"/>
    </sheetView>
  </sheetViews>
  <sheetFormatPr baseColWidth="10" defaultRowHeight="15" x14ac:dyDescent="0.25"/>
  <sheetData>
    <row r="1" spans="1:76" x14ac:dyDescent="0.25">
      <c r="A1">
        <f>IF(ROW()=COLUMN(),1,0)</f>
        <v>1</v>
      </c>
      <c r="B1">
        <f t="shared" ref="B1:Q16" si="0">IF(ROW()=COLUMN(),1,0)</f>
        <v>0</v>
      </c>
      <c r="C1">
        <f t="shared" si="0"/>
        <v>0</v>
      </c>
      <c r="D1">
        <f t="shared" si="0"/>
        <v>0</v>
      </c>
      <c r="E1">
        <f t="shared" si="0"/>
        <v>0</v>
      </c>
      <c r="F1">
        <f t="shared" si="0"/>
        <v>0</v>
      </c>
      <c r="G1">
        <f t="shared" si="0"/>
        <v>0</v>
      </c>
      <c r="H1">
        <f t="shared" si="0"/>
        <v>0</v>
      </c>
      <c r="I1">
        <f t="shared" si="0"/>
        <v>0</v>
      </c>
      <c r="J1">
        <f t="shared" si="0"/>
        <v>0</v>
      </c>
      <c r="K1">
        <f t="shared" si="0"/>
        <v>0</v>
      </c>
      <c r="L1">
        <f t="shared" si="0"/>
        <v>0</v>
      </c>
      <c r="M1">
        <f t="shared" si="0"/>
        <v>0</v>
      </c>
      <c r="N1">
        <f t="shared" si="0"/>
        <v>0</v>
      </c>
      <c r="O1">
        <f t="shared" si="0"/>
        <v>0</v>
      </c>
      <c r="P1">
        <f t="shared" si="0"/>
        <v>0</v>
      </c>
      <c r="Q1">
        <f t="shared" si="0"/>
        <v>0</v>
      </c>
      <c r="R1">
        <f t="shared" ref="R1:AG16" si="1">IF(ROW()=COLUMN(),1,0)</f>
        <v>0</v>
      </c>
      <c r="S1">
        <f t="shared" si="1"/>
        <v>0</v>
      </c>
      <c r="T1">
        <f t="shared" si="1"/>
        <v>0</v>
      </c>
      <c r="U1">
        <f t="shared" si="1"/>
        <v>0</v>
      </c>
      <c r="V1">
        <f t="shared" si="1"/>
        <v>0</v>
      </c>
      <c r="W1">
        <f t="shared" si="1"/>
        <v>0</v>
      </c>
      <c r="X1">
        <f t="shared" si="1"/>
        <v>0</v>
      </c>
      <c r="Y1">
        <f t="shared" si="1"/>
        <v>0</v>
      </c>
      <c r="Z1">
        <f t="shared" si="1"/>
        <v>0</v>
      </c>
      <c r="AA1">
        <f t="shared" si="1"/>
        <v>0</v>
      </c>
      <c r="AB1">
        <f t="shared" si="1"/>
        <v>0</v>
      </c>
      <c r="AC1">
        <f t="shared" si="1"/>
        <v>0</v>
      </c>
      <c r="AD1">
        <f t="shared" si="1"/>
        <v>0</v>
      </c>
      <c r="AE1">
        <f t="shared" si="1"/>
        <v>0</v>
      </c>
      <c r="AF1">
        <f t="shared" si="1"/>
        <v>0</v>
      </c>
      <c r="AG1">
        <f t="shared" si="1"/>
        <v>0</v>
      </c>
      <c r="AH1">
        <f t="shared" ref="AH1:AW16" si="2">IF(ROW()=COLUMN(),1,0)</f>
        <v>0</v>
      </c>
      <c r="AI1">
        <f t="shared" si="2"/>
        <v>0</v>
      </c>
      <c r="AJ1">
        <f t="shared" si="2"/>
        <v>0</v>
      </c>
      <c r="AK1">
        <f t="shared" si="2"/>
        <v>0</v>
      </c>
      <c r="AL1">
        <f t="shared" si="2"/>
        <v>0</v>
      </c>
      <c r="AM1">
        <f t="shared" si="2"/>
        <v>0</v>
      </c>
      <c r="AN1">
        <f t="shared" si="2"/>
        <v>0</v>
      </c>
      <c r="AO1">
        <f t="shared" si="2"/>
        <v>0</v>
      </c>
      <c r="AP1">
        <f t="shared" si="2"/>
        <v>0</v>
      </c>
      <c r="AQ1">
        <f t="shared" si="2"/>
        <v>0</v>
      </c>
      <c r="AR1">
        <f t="shared" si="2"/>
        <v>0</v>
      </c>
      <c r="AS1">
        <f t="shared" si="2"/>
        <v>0</v>
      </c>
      <c r="AT1">
        <f t="shared" si="2"/>
        <v>0</v>
      </c>
      <c r="AU1">
        <f t="shared" si="2"/>
        <v>0</v>
      </c>
      <c r="AV1">
        <f t="shared" si="2"/>
        <v>0</v>
      </c>
      <c r="AW1">
        <f t="shared" si="2"/>
        <v>0</v>
      </c>
      <c r="AX1">
        <f t="shared" ref="AX1:BM16" si="3">IF(ROW()=COLUMN(),1,0)</f>
        <v>0</v>
      </c>
      <c r="AY1">
        <f t="shared" si="3"/>
        <v>0</v>
      </c>
      <c r="AZ1">
        <f t="shared" si="3"/>
        <v>0</v>
      </c>
      <c r="BA1">
        <f t="shared" si="3"/>
        <v>0</v>
      </c>
      <c r="BB1">
        <f t="shared" si="3"/>
        <v>0</v>
      </c>
      <c r="BC1">
        <f t="shared" si="3"/>
        <v>0</v>
      </c>
      <c r="BD1">
        <f t="shared" si="3"/>
        <v>0</v>
      </c>
      <c r="BE1">
        <f t="shared" si="3"/>
        <v>0</v>
      </c>
      <c r="BF1">
        <f t="shared" si="3"/>
        <v>0</v>
      </c>
      <c r="BG1">
        <f t="shared" si="3"/>
        <v>0</v>
      </c>
      <c r="BH1">
        <f t="shared" si="3"/>
        <v>0</v>
      </c>
      <c r="BI1">
        <f t="shared" si="3"/>
        <v>0</v>
      </c>
      <c r="BJ1">
        <f t="shared" si="3"/>
        <v>0</v>
      </c>
      <c r="BK1">
        <f t="shared" si="3"/>
        <v>0</v>
      </c>
      <c r="BL1">
        <f t="shared" si="3"/>
        <v>0</v>
      </c>
      <c r="BM1">
        <f t="shared" si="3"/>
        <v>0</v>
      </c>
      <c r="BN1">
        <f t="shared" ref="BN1:BX16" si="4">IF(ROW()=COLUMN(),1,0)</f>
        <v>0</v>
      </c>
      <c r="BO1">
        <f t="shared" si="4"/>
        <v>0</v>
      </c>
      <c r="BP1">
        <f t="shared" si="4"/>
        <v>0</v>
      </c>
      <c r="BQ1">
        <f t="shared" si="4"/>
        <v>0</v>
      </c>
      <c r="BR1">
        <f t="shared" si="4"/>
        <v>0</v>
      </c>
      <c r="BS1">
        <f t="shared" si="4"/>
        <v>0</v>
      </c>
      <c r="BT1">
        <f t="shared" si="4"/>
        <v>0</v>
      </c>
      <c r="BU1">
        <f t="shared" si="4"/>
        <v>0</v>
      </c>
      <c r="BV1">
        <f t="shared" si="4"/>
        <v>0</v>
      </c>
      <c r="BW1">
        <f t="shared" si="4"/>
        <v>0</v>
      </c>
      <c r="BX1">
        <f t="shared" si="4"/>
        <v>0</v>
      </c>
    </row>
    <row r="2" spans="1:76" x14ac:dyDescent="0.25">
      <c r="A2">
        <f t="shared" ref="A2:P17" si="5">IF(ROW()=COLUMN(),1,0)</f>
        <v>0</v>
      </c>
      <c r="B2">
        <f t="shared" si="0"/>
        <v>1</v>
      </c>
      <c r="C2">
        <f t="shared" si="0"/>
        <v>0</v>
      </c>
      <c r="D2">
        <f t="shared" si="0"/>
        <v>0</v>
      </c>
      <c r="E2">
        <f t="shared" si="0"/>
        <v>0</v>
      </c>
      <c r="F2">
        <f t="shared" si="0"/>
        <v>0</v>
      </c>
      <c r="G2">
        <f t="shared" si="0"/>
        <v>0</v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  <c r="N2">
        <f t="shared" si="0"/>
        <v>0</v>
      </c>
      <c r="O2">
        <f t="shared" si="0"/>
        <v>0</v>
      </c>
      <c r="P2">
        <f t="shared" si="0"/>
        <v>0</v>
      </c>
      <c r="Q2">
        <f t="shared" si="0"/>
        <v>0</v>
      </c>
      <c r="R2">
        <f t="shared" si="1"/>
        <v>0</v>
      </c>
      <c r="S2">
        <f t="shared" si="1"/>
        <v>0</v>
      </c>
      <c r="T2">
        <f t="shared" si="1"/>
        <v>0</v>
      </c>
      <c r="U2">
        <f t="shared" si="1"/>
        <v>0</v>
      </c>
      <c r="V2">
        <f t="shared" si="1"/>
        <v>0</v>
      </c>
      <c r="W2">
        <f t="shared" si="1"/>
        <v>0</v>
      </c>
      <c r="X2">
        <f t="shared" si="1"/>
        <v>0</v>
      </c>
      <c r="Y2">
        <f t="shared" si="1"/>
        <v>0</v>
      </c>
      <c r="Z2">
        <f t="shared" si="1"/>
        <v>0</v>
      </c>
      <c r="AA2">
        <f t="shared" si="1"/>
        <v>0</v>
      </c>
      <c r="AB2">
        <f t="shared" si="1"/>
        <v>0</v>
      </c>
      <c r="AC2">
        <f t="shared" si="1"/>
        <v>0</v>
      </c>
      <c r="AD2">
        <f t="shared" si="1"/>
        <v>0</v>
      </c>
      <c r="AE2">
        <f t="shared" si="1"/>
        <v>0</v>
      </c>
      <c r="AF2">
        <f t="shared" si="1"/>
        <v>0</v>
      </c>
      <c r="AG2">
        <f t="shared" si="1"/>
        <v>0</v>
      </c>
      <c r="AH2">
        <f t="shared" si="2"/>
        <v>0</v>
      </c>
      <c r="AI2">
        <f t="shared" si="2"/>
        <v>0</v>
      </c>
      <c r="AJ2">
        <f t="shared" si="2"/>
        <v>0</v>
      </c>
      <c r="AK2">
        <f t="shared" si="2"/>
        <v>0</v>
      </c>
      <c r="AL2">
        <f t="shared" si="2"/>
        <v>0</v>
      </c>
      <c r="AM2">
        <f t="shared" si="2"/>
        <v>0</v>
      </c>
      <c r="AN2">
        <f t="shared" si="2"/>
        <v>0</v>
      </c>
      <c r="AO2">
        <f t="shared" si="2"/>
        <v>0</v>
      </c>
      <c r="AP2">
        <f t="shared" si="2"/>
        <v>0</v>
      </c>
      <c r="AQ2">
        <f t="shared" si="2"/>
        <v>0</v>
      </c>
      <c r="AR2">
        <f t="shared" si="2"/>
        <v>0</v>
      </c>
      <c r="AS2">
        <f t="shared" si="2"/>
        <v>0</v>
      </c>
      <c r="AT2">
        <f t="shared" si="2"/>
        <v>0</v>
      </c>
      <c r="AU2">
        <f t="shared" si="2"/>
        <v>0</v>
      </c>
      <c r="AV2">
        <f t="shared" si="2"/>
        <v>0</v>
      </c>
      <c r="AW2">
        <f t="shared" si="2"/>
        <v>0</v>
      </c>
      <c r="AX2">
        <f t="shared" si="3"/>
        <v>0</v>
      </c>
      <c r="AY2">
        <f t="shared" si="3"/>
        <v>0</v>
      </c>
      <c r="AZ2">
        <f t="shared" si="3"/>
        <v>0</v>
      </c>
      <c r="BA2">
        <f t="shared" si="3"/>
        <v>0</v>
      </c>
      <c r="BB2">
        <f t="shared" si="3"/>
        <v>0</v>
      </c>
      <c r="BC2">
        <f t="shared" si="3"/>
        <v>0</v>
      </c>
      <c r="BD2">
        <f t="shared" si="3"/>
        <v>0</v>
      </c>
      <c r="BE2">
        <f t="shared" si="3"/>
        <v>0</v>
      </c>
      <c r="BF2">
        <f t="shared" si="3"/>
        <v>0</v>
      </c>
      <c r="BG2">
        <f t="shared" si="3"/>
        <v>0</v>
      </c>
      <c r="BH2">
        <f t="shared" si="3"/>
        <v>0</v>
      </c>
      <c r="BI2">
        <f t="shared" si="3"/>
        <v>0</v>
      </c>
      <c r="BJ2">
        <f t="shared" si="3"/>
        <v>0</v>
      </c>
      <c r="BK2">
        <f t="shared" si="3"/>
        <v>0</v>
      </c>
      <c r="BL2">
        <f t="shared" si="3"/>
        <v>0</v>
      </c>
      <c r="BM2">
        <f t="shared" si="3"/>
        <v>0</v>
      </c>
      <c r="BN2">
        <f t="shared" si="4"/>
        <v>0</v>
      </c>
      <c r="BO2">
        <f t="shared" si="4"/>
        <v>0</v>
      </c>
      <c r="BP2">
        <f t="shared" si="4"/>
        <v>0</v>
      </c>
      <c r="BQ2">
        <f t="shared" si="4"/>
        <v>0</v>
      </c>
      <c r="BR2">
        <f t="shared" si="4"/>
        <v>0</v>
      </c>
      <c r="BS2">
        <f t="shared" si="4"/>
        <v>0</v>
      </c>
      <c r="BT2">
        <f t="shared" si="4"/>
        <v>0</v>
      </c>
      <c r="BU2">
        <f t="shared" si="4"/>
        <v>0</v>
      </c>
      <c r="BV2">
        <f t="shared" si="4"/>
        <v>0</v>
      </c>
      <c r="BW2">
        <f t="shared" si="4"/>
        <v>0</v>
      </c>
      <c r="BX2">
        <f t="shared" si="4"/>
        <v>0</v>
      </c>
    </row>
    <row r="3" spans="1:76" x14ac:dyDescent="0.25">
      <c r="A3">
        <f t="shared" si="5"/>
        <v>0</v>
      </c>
      <c r="B3">
        <f t="shared" si="0"/>
        <v>0</v>
      </c>
      <c r="C3">
        <f t="shared" si="0"/>
        <v>1</v>
      </c>
      <c r="D3">
        <f t="shared" si="0"/>
        <v>0</v>
      </c>
      <c r="E3">
        <f t="shared" si="0"/>
        <v>0</v>
      </c>
      <c r="F3">
        <f t="shared" si="0"/>
        <v>0</v>
      </c>
      <c r="G3">
        <f t="shared" si="0"/>
        <v>0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0</v>
      </c>
      <c r="N3">
        <f t="shared" si="0"/>
        <v>0</v>
      </c>
      <c r="O3">
        <f t="shared" si="0"/>
        <v>0</v>
      </c>
      <c r="P3">
        <f t="shared" si="0"/>
        <v>0</v>
      </c>
      <c r="Q3">
        <f t="shared" si="0"/>
        <v>0</v>
      </c>
      <c r="R3">
        <f t="shared" si="1"/>
        <v>0</v>
      </c>
      <c r="S3">
        <f t="shared" si="1"/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 t="shared" si="1"/>
        <v>0</v>
      </c>
      <c r="Y3">
        <f t="shared" si="1"/>
        <v>0</v>
      </c>
      <c r="Z3">
        <f t="shared" si="1"/>
        <v>0</v>
      </c>
      <c r="AA3">
        <f t="shared" si="1"/>
        <v>0</v>
      </c>
      <c r="AB3">
        <f t="shared" si="1"/>
        <v>0</v>
      </c>
      <c r="AC3">
        <f t="shared" si="1"/>
        <v>0</v>
      </c>
      <c r="AD3">
        <f t="shared" si="1"/>
        <v>0</v>
      </c>
      <c r="AE3">
        <f t="shared" si="1"/>
        <v>0</v>
      </c>
      <c r="AF3">
        <f t="shared" si="1"/>
        <v>0</v>
      </c>
      <c r="AG3">
        <f t="shared" si="1"/>
        <v>0</v>
      </c>
      <c r="AH3">
        <f t="shared" si="2"/>
        <v>0</v>
      </c>
      <c r="AI3">
        <f t="shared" si="2"/>
        <v>0</v>
      </c>
      <c r="AJ3">
        <f t="shared" si="2"/>
        <v>0</v>
      </c>
      <c r="AK3">
        <f t="shared" si="2"/>
        <v>0</v>
      </c>
      <c r="AL3">
        <f t="shared" si="2"/>
        <v>0</v>
      </c>
      <c r="AM3">
        <f t="shared" si="2"/>
        <v>0</v>
      </c>
      <c r="AN3">
        <f t="shared" si="2"/>
        <v>0</v>
      </c>
      <c r="AO3">
        <f t="shared" si="2"/>
        <v>0</v>
      </c>
      <c r="AP3">
        <f t="shared" si="2"/>
        <v>0</v>
      </c>
      <c r="AQ3">
        <f t="shared" si="2"/>
        <v>0</v>
      </c>
      <c r="AR3">
        <f t="shared" si="2"/>
        <v>0</v>
      </c>
      <c r="AS3">
        <f t="shared" si="2"/>
        <v>0</v>
      </c>
      <c r="AT3">
        <f t="shared" si="2"/>
        <v>0</v>
      </c>
      <c r="AU3">
        <f t="shared" si="2"/>
        <v>0</v>
      </c>
      <c r="AV3">
        <f t="shared" si="2"/>
        <v>0</v>
      </c>
      <c r="AW3">
        <f t="shared" si="2"/>
        <v>0</v>
      </c>
      <c r="AX3">
        <f t="shared" si="3"/>
        <v>0</v>
      </c>
      <c r="AY3">
        <f t="shared" si="3"/>
        <v>0</v>
      </c>
      <c r="AZ3">
        <f t="shared" si="3"/>
        <v>0</v>
      </c>
      <c r="BA3">
        <f t="shared" si="3"/>
        <v>0</v>
      </c>
      <c r="BB3">
        <f t="shared" si="3"/>
        <v>0</v>
      </c>
      <c r="BC3">
        <f t="shared" si="3"/>
        <v>0</v>
      </c>
      <c r="BD3">
        <f t="shared" si="3"/>
        <v>0</v>
      </c>
      <c r="BE3">
        <f t="shared" si="3"/>
        <v>0</v>
      </c>
      <c r="BF3">
        <f t="shared" si="3"/>
        <v>0</v>
      </c>
      <c r="BG3">
        <f t="shared" si="3"/>
        <v>0</v>
      </c>
      <c r="BH3">
        <f t="shared" si="3"/>
        <v>0</v>
      </c>
      <c r="BI3">
        <f t="shared" si="3"/>
        <v>0</v>
      </c>
      <c r="BJ3">
        <f t="shared" si="3"/>
        <v>0</v>
      </c>
      <c r="BK3">
        <f t="shared" si="3"/>
        <v>0</v>
      </c>
      <c r="BL3">
        <f t="shared" si="3"/>
        <v>0</v>
      </c>
      <c r="BM3">
        <f t="shared" si="3"/>
        <v>0</v>
      </c>
      <c r="BN3">
        <f t="shared" si="4"/>
        <v>0</v>
      </c>
      <c r="BO3">
        <f t="shared" si="4"/>
        <v>0</v>
      </c>
      <c r="BP3">
        <f t="shared" si="4"/>
        <v>0</v>
      </c>
      <c r="BQ3">
        <f t="shared" si="4"/>
        <v>0</v>
      </c>
      <c r="BR3">
        <f t="shared" si="4"/>
        <v>0</v>
      </c>
      <c r="BS3">
        <f t="shared" si="4"/>
        <v>0</v>
      </c>
      <c r="BT3">
        <f t="shared" si="4"/>
        <v>0</v>
      </c>
      <c r="BU3">
        <f t="shared" si="4"/>
        <v>0</v>
      </c>
      <c r="BV3">
        <f t="shared" si="4"/>
        <v>0</v>
      </c>
      <c r="BW3">
        <f t="shared" si="4"/>
        <v>0</v>
      </c>
      <c r="BX3">
        <f t="shared" si="4"/>
        <v>0</v>
      </c>
    </row>
    <row r="4" spans="1:76" x14ac:dyDescent="0.25">
      <c r="A4">
        <f t="shared" si="5"/>
        <v>0</v>
      </c>
      <c r="B4">
        <f t="shared" si="0"/>
        <v>0</v>
      </c>
      <c r="C4">
        <f t="shared" si="0"/>
        <v>0</v>
      </c>
      <c r="D4">
        <f t="shared" si="0"/>
        <v>1</v>
      </c>
      <c r="E4">
        <f t="shared" si="0"/>
        <v>0</v>
      </c>
      <c r="F4">
        <f t="shared" si="0"/>
        <v>0</v>
      </c>
      <c r="G4">
        <f t="shared" si="0"/>
        <v>0</v>
      </c>
      <c r="H4">
        <f t="shared" si="0"/>
        <v>0</v>
      </c>
      <c r="I4">
        <f t="shared" si="0"/>
        <v>0</v>
      </c>
      <c r="J4">
        <f t="shared" si="0"/>
        <v>0</v>
      </c>
      <c r="K4">
        <f t="shared" si="0"/>
        <v>0</v>
      </c>
      <c r="L4">
        <f t="shared" si="0"/>
        <v>0</v>
      </c>
      <c r="M4">
        <f t="shared" si="0"/>
        <v>0</v>
      </c>
      <c r="N4">
        <f t="shared" si="0"/>
        <v>0</v>
      </c>
      <c r="O4">
        <f t="shared" si="0"/>
        <v>0</v>
      </c>
      <c r="P4">
        <f t="shared" si="0"/>
        <v>0</v>
      </c>
      <c r="Q4">
        <f t="shared" si="0"/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2"/>
        <v>0</v>
      </c>
      <c r="AI4">
        <f t="shared" si="2"/>
        <v>0</v>
      </c>
      <c r="AJ4">
        <f t="shared" si="2"/>
        <v>0</v>
      </c>
      <c r="AK4">
        <f t="shared" si="2"/>
        <v>0</v>
      </c>
      <c r="AL4">
        <f t="shared" si="2"/>
        <v>0</v>
      </c>
      <c r="AM4">
        <f t="shared" si="2"/>
        <v>0</v>
      </c>
      <c r="AN4">
        <f t="shared" si="2"/>
        <v>0</v>
      </c>
      <c r="AO4">
        <f t="shared" si="2"/>
        <v>0</v>
      </c>
      <c r="AP4">
        <f t="shared" si="2"/>
        <v>0</v>
      </c>
      <c r="AQ4">
        <f t="shared" si="2"/>
        <v>0</v>
      </c>
      <c r="AR4">
        <f t="shared" si="2"/>
        <v>0</v>
      </c>
      <c r="AS4">
        <f t="shared" si="2"/>
        <v>0</v>
      </c>
      <c r="AT4">
        <f t="shared" si="2"/>
        <v>0</v>
      </c>
      <c r="AU4">
        <f t="shared" si="2"/>
        <v>0</v>
      </c>
      <c r="AV4">
        <f t="shared" si="2"/>
        <v>0</v>
      </c>
      <c r="AW4">
        <f t="shared" si="2"/>
        <v>0</v>
      </c>
      <c r="AX4">
        <f t="shared" si="3"/>
        <v>0</v>
      </c>
      <c r="AY4">
        <f t="shared" si="3"/>
        <v>0</v>
      </c>
      <c r="AZ4">
        <f t="shared" si="3"/>
        <v>0</v>
      </c>
      <c r="BA4">
        <f t="shared" si="3"/>
        <v>0</v>
      </c>
      <c r="BB4">
        <f t="shared" si="3"/>
        <v>0</v>
      </c>
      <c r="BC4">
        <f t="shared" si="3"/>
        <v>0</v>
      </c>
      <c r="BD4">
        <f t="shared" si="3"/>
        <v>0</v>
      </c>
      <c r="BE4">
        <f t="shared" si="3"/>
        <v>0</v>
      </c>
      <c r="BF4">
        <f t="shared" si="3"/>
        <v>0</v>
      </c>
      <c r="BG4">
        <f t="shared" si="3"/>
        <v>0</v>
      </c>
      <c r="BH4">
        <f t="shared" si="3"/>
        <v>0</v>
      </c>
      <c r="BI4">
        <f t="shared" si="3"/>
        <v>0</v>
      </c>
      <c r="BJ4">
        <f t="shared" si="3"/>
        <v>0</v>
      </c>
      <c r="BK4">
        <f t="shared" si="3"/>
        <v>0</v>
      </c>
      <c r="BL4">
        <f t="shared" si="3"/>
        <v>0</v>
      </c>
      <c r="BM4">
        <f t="shared" si="3"/>
        <v>0</v>
      </c>
      <c r="BN4">
        <f t="shared" si="4"/>
        <v>0</v>
      </c>
      <c r="BO4">
        <f t="shared" si="4"/>
        <v>0</v>
      </c>
      <c r="BP4">
        <f t="shared" si="4"/>
        <v>0</v>
      </c>
      <c r="BQ4">
        <f t="shared" si="4"/>
        <v>0</v>
      </c>
      <c r="BR4">
        <f t="shared" si="4"/>
        <v>0</v>
      </c>
      <c r="BS4">
        <f t="shared" si="4"/>
        <v>0</v>
      </c>
      <c r="BT4">
        <f t="shared" si="4"/>
        <v>0</v>
      </c>
      <c r="BU4">
        <f t="shared" si="4"/>
        <v>0</v>
      </c>
      <c r="BV4">
        <f t="shared" si="4"/>
        <v>0</v>
      </c>
      <c r="BW4">
        <f t="shared" si="4"/>
        <v>0</v>
      </c>
      <c r="BX4">
        <f t="shared" si="4"/>
        <v>0</v>
      </c>
    </row>
    <row r="5" spans="1:76" x14ac:dyDescent="0.25">
      <c r="A5">
        <f t="shared" si="5"/>
        <v>0</v>
      </c>
      <c r="B5">
        <f t="shared" si="0"/>
        <v>0</v>
      </c>
      <c r="C5">
        <f t="shared" si="0"/>
        <v>0</v>
      </c>
      <c r="D5">
        <f t="shared" si="0"/>
        <v>0</v>
      </c>
      <c r="E5">
        <f t="shared" si="0"/>
        <v>1</v>
      </c>
      <c r="F5">
        <f t="shared" si="0"/>
        <v>0</v>
      </c>
      <c r="G5">
        <f t="shared" si="0"/>
        <v>0</v>
      </c>
      <c r="H5">
        <f t="shared" si="0"/>
        <v>0</v>
      </c>
      <c r="I5">
        <f t="shared" si="0"/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  <c r="N5">
        <f t="shared" si="0"/>
        <v>0</v>
      </c>
      <c r="O5">
        <f t="shared" si="0"/>
        <v>0</v>
      </c>
      <c r="P5">
        <f t="shared" si="0"/>
        <v>0</v>
      </c>
      <c r="Q5">
        <f t="shared" si="0"/>
        <v>0</v>
      </c>
      <c r="R5">
        <f t="shared" si="1"/>
        <v>0</v>
      </c>
      <c r="S5">
        <f t="shared" si="1"/>
        <v>0</v>
      </c>
      <c r="T5">
        <f t="shared" si="1"/>
        <v>0</v>
      </c>
      <c r="U5">
        <f t="shared" si="1"/>
        <v>0</v>
      </c>
      <c r="V5">
        <f t="shared" si="1"/>
        <v>0</v>
      </c>
      <c r="W5">
        <f t="shared" si="1"/>
        <v>0</v>
      </c>
      <c r="X5">
        <f t="shared" si="1"/>
        <v>0</v>
      </c>
      <c r="Y5">
        <f t="shared" si="1"/>
        <v>0</v>
      </c>
      <c r="Z5">
        <f t="shared" si="1"/>
        <v>0</v>
      </c>
      <c r="AA5">
        <f t="shared" si="1"/>
        <v>0</v>
      </c>
      <c r="AB5">
        <f t="shared" si="1"/>
        <v>0</v>
      </c>
      <c r="AC5">
        <f t="shared" si="1"/>
        <v>0</v>
      </c>
      <c r="AD5">
        <f t="shared" si="1"/>
        <v>0</v>
      </c>
      <c r="AE5">
        <f t="shared" si="1"/>
        <v>0</v>
      </c>
      <c r="AF5">
        <f t="shared" si="1"/>
        <v>0</v>
      </c>
      <c r="AG5">
        <f t="shared" si="1"/>
        <v>0</v>
      </c>
      <c r="AH5">
        <f t="shared" si="2"/>
        <v>0</v>
      </c>
      <c r="AI5">
        <f t="shared" si="2"/>
        <v>0</v>
      </c>
      <c r="AJ5">
        <f t="shared" si="2"/>
        <v>0</v>
      </c>
      <c r="AK5">
        <f t="shared" si="2"/>
        <v>0</v>
      </c>
      <c r="AL5">
        <f t="shared" si="2"/>
        <v>0</v>
      </c>
      <c r="AM5">
        <f t="shared" si="2"/>
        <v>0</v>
      </c>
      <c r="AN5">
        <f t="shared" si="2"/>
        <v>0</v>
      </c>
      <c r="AO5">
        <f t="shared" si="2"/>
        <v>0</v>
      </c>
      <c r="AP5">
        <f t="shared" si="2"/>
        <v>0</v>
      </c>
      <c r="AQ5">
        <f t="shared" si="2"/>
        <v>0</v>
      </c>
      <c r="AR5">
        <f t="shared" si="2"/>
        <v>0</v>
      </c>
      <c r="AS5">
        <f t="shared" si="2"/>
        <v>0</v>
      </c>
      <c r="AT5">
        <f t="shared" si="2"/>
        <v>0</v>
      </c>
      <c r="AU5">
        <f t="shared" si="2"/>
        <v>0</v>
      </c>
      <c r="AV5">
        <f t="shared" si="2"/>
        <v>0</v>
      </c>
      <c r="AW5">
        <f t="shared" si="2"/>
        <v>0</v>
      </c>
      <c r="AX5">
        <f t="shared" si="3"/>
        <v>0</v>
      </c>
      <c r="AY5">
        <f t="shared" si="3"/>
        <v>0</v>
      </c>
      <c r="AZ5">
        <f t="shared" si="3"/>
        <v>0</v>
      </c>
      <c r="BA5">
        <f t="shared" si="3"/>
        <v>0</v>
      </c>
      <c r="BB5">
        <f t="shared" si="3"/>
        <v>0</v>
      </c>
      <c r="BC5">
        <f t="shared" si="3"/>
        <v>0</v>
      </c>
      <c r="BD5">
        <f t="shared" si="3"/>
        <v>0</v>
      </c>
      <c r="BE5">
        <f t="shared" si="3"/>
        <v>0</v>
      </c>
      <c r="BF5">
        <f t="shared" si="3"/>
        <v>0</v>
      </c>
      <c r="BG5">
        <f t="shared" si="3"/>
        <v>0</v>
      </c>
      <c r="BH5">
        <f t="shared" si="3"/>
        <v>0</v>
      </c>
      <c r="BI5">
        <f t="shared" si="3"/>
        <v>0</v>
      </c>
      <c r="BJ5">
        <f t="shared" si="3"/>
        <v>0</v>
      </c>
      <c r="BK5">
        <f t="shared" si="3"/>
        <v>0</v>
      </c>
      <c r="BL5">
        <f t="shared" si="3"/>
        <v>0</v>
      </c>
      <c r="BM5">
        <f t="shared" si="3"/>
        <v>0</v>
      </c>
      <c r="BN5">
        <f t="shared" si="4"/>
        <v>0</v>
      </c>
      <c r="BO5">
        <f t="shared" si="4"/>
        <v>0</v>
      </c>
      <c r="BP5">
        <f t="shared" si="4"/>
        <v>0</v>
      </c>
      <c r="BQ5">
        <f t="shared" si="4"/>
        <v>0</v>
      </c>
      <c r="BR5">
        <f t="shared" si="4"/>
        <v>0</v>
      </c>
      <c r="BS5">
        <f t="shared" si="4"/>
        <v>0</v>
      </c>
      <c r="BT5">
        <f t="shared" si="4"/>
        <v>0</v>
      </c>
      <c r="BU5">
        <f t="shared" si="4"/>
        <v>0</v>
      </c>
      <c r="BV5">
        <f t="shared" si="4"/>
        <v>0</v>
      </c>
      <c r="BW5">
        <f t="shared" si="4"/>
        <v>0</v>
      </c>
      <c r="BX5">
        <f t="shared" si="4"/>
        <v>0</v>
      </c>
    </row>
    <row r="6" spans="1:76" x14ac:dyDescent="0.25">
      <c r="A6">
        <f t="shared" si="5"/>
        <v>0</v>
      </c>
      <c r="B6">
        <f t="shared" si="0"/>
        <v>0</v>
      </c>
      <c r="C6">
        <f t="shared" si="0"/>
        <v>0</v>
      </c>
      <c r="D6">
        <f t="shared" si="0"/>
        <v>0</v>
      </c>
      <c r="E6">
        <f t="shared" si="0"/>
        <v>0</v>
      </c>
      <c r="F6">
        <f t="shared" si="0"/>
        <v>1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  <c r="N6">
        <f t="shared" si="0"/>
        <v>0</v>
      </c>
      <c r="O6">
        <f t="shared" si="0"/>
        <v>0</v>
      </c>
      <c r="P6">
        <f t="shared" si="0"/>
        <v>0</v>
      </c>
      <c r="Q6">
        <f t="shared" si="0"/>
        <v>0</v>
      </c>
      <c r="R6">
        <f t="shared" si="1"/>
        <v>0</v>
      </c>
      <c r="S6">
        <f t="shared" si="1"/>
        <v>0</v>
      </c>
      <c r="T6">
        <f t="shared" si="1"/>
        <v>0</v>
      </c>
      <c r="U6">
        <f t="shared" si="1"/>
        <v>0</v>
      </c>
      <c r="V6">
        <f t="shared" si="1"/>
        <v>0</v>
      </c>
      <c r="W6">
        <f t="shared" si="1"/>
        <v>0</v>
      </c>
      <c r="X6">
        <f t="shared" si="1"/>
        <v>0</v>
      </c>
      <c r="Y6">
        <f t="shared" si="1"/>
        <v>0</v>
      </c>
      <c r="Z6">
        <f t="shared" si="1"/>
        <v>0</v>
      </c>
      <c r="AA6">
        <f t="shared" si="1"/>
        <v>0</v>
      </c>
      <c r="AB6">
        <f t="shared" si="1"/>
        <v>0</v>
      </c>
      <c r="AC6">
        <f t="shared" si="1"/>
        <v>0</v>
      </c>
      <c r="AD6">
        <f t="shared" si="1"/>
        <v>0</v>
      </c>
      <c r="AE6">
        <f t="shared" si="1"/>
        <v>0</v>
      </c>
      <c r="AF6">
        <f t="shared" si="1"/>
        <v>0</v>
      </c>
      <c r="AG6">
        <f t="shared" si="1"/>
        <v>0</v>
      </c>
      <c r="AH6">
        <f t="shared" si="2"/>
        <v>0</v>
      </c>
      <c r="AI6">
        <f t="shared" si="2"/>
        <v>0</v>
      </c>
      <c r="AJ6">
        <f t="shared" si="2"/>
        <v>0</v>
      </c>
      <c r="AK6">
        <f t="shared" si="2"/>
        <v>0</v>
      </c>
      <c r="AL6">
        <f t="shared" si="2"/>
        <v>0</v>
      </c>
      <c r="AM6">
        <f t="shared" si="2"/>
        <v>0</v>
      </c>
      <c r="AN6">
        <f t="shared" si="2"/>
        <v>0</v>
      </c>
      <c r="AO6">
        <f t="shared" si="2"/>
        <v>0</v>
      </c>
      <c r="AP6">
        <f t="shared" si="2"/>
        <v>0</v>
      </c>
      <c r="AQ6">
        <f t="shared" si="2"/>
        <v>0</v>
      </c>
      <c r="AR6">
        <f t="shared" si="2"/>
        <v>0</v>
      </c>
      <c r="AS6">
        <f t="shared" si="2"/>
        <v>0</v>
      </c>
      <c r="AT6">
        <f t="shared" si="2"/>
        <v>0</v>
      </c>
      <c r="AU6">
        <f t="shared" si="2"/>
        <v>0</v>
      </c>
      <c r="AV6">
        <f t="shared" si="2"/>
        <v>0</v>
      </c>
      <c r="AW6">
        <f t="shared" si="2"/>
        <v>0</v>
      </c>
      <c r="AX6">
        <f t="shared" si="3"/>
        <v>0</v>
      </c>
      <c r="AY6">
        <f t="shared" si="3"/>
        <v>0</v>
      </c>
      <c r="AZ6">
        <f t="shared" si="3"/>
        <v>0</v>
      </c>
      <c r="BA6">
        <f t="shared" si="3"/>
        <v>0</v>
      </c>
      <c r="BB6">
        <f t="shared" si="3"/>
        <v>0</v>
      </c>
      <c r="BC6">
        <f t="shared" si="3"/>
        <v>0</v>
      </c>
      <c r="BD6">
        <f t="shared" si="3"/>
        <v>0</v>
      </c>
      <c r="BE6">
        <f t="shared" si="3"/>
        <v>0</v>
      </c>
      <c r="BF6">
        <f t="shared" si="3"/>
        <v>0</v>
      </c>
      <c r="BG6">
        <f t="shared" si="3"/>
        <v>0</v>
      </c>
      <c r="BH6">
        <f t="shared" si="3"/>
        <v>0</v>
      </c>
      <c r="BI6">
        <f t="shared" si="3"/>
        <v>0</v>
      </c>
      <c r="BJ6">
        <f t="shared" si="3"/>
        <v>0</v>
      </c>
      <c r="BK6">
        <f t="shared" si="3"/>
        <v>0</v>
      </c>
      <c r="BL6">
        <f t="shared" si="3"/>
        <v>0</v>
      </c>
      <c r="BM6">
        <f t="shared" si="3"/>
        <v>0</v>
      </c>
      <c r="BN6">
        <f t="shared" si="4"/>
        <v>0</v>
      </c>
      <c r="BO6">
        <f t="shared" si="4"/>
        <v>0</v>
      </c>
      <c r="BP6">
        <f t="shared" si="4"/>
        <v>0</v>
      </c>
      <c r="BQ6">
        <f t="shared" si="4"/>
        <v>0</v>
      </c>
      <c r="BR6">
        <f t="shared" si="4"/>
        <v>0</v>
      </c>
      <c r="BS6">
        <f t="shared" si="4"/>
        <v>0</v>
      </c>
      <c r="BT6">
        <f t="shared" si="4"/>
        <v>0</v>
      </c>
      <c r="BU6">
        <f t="shared" si="4"/>
        <v>0</v>
      </c>
      <c r="BV6">
        <f t="shared" si="4"/>
        <v>0</v>
      </c>
      <c r="BW6">
        <f t="shared" si="4"/>
        <v>0</v>
      </c>
      <c r="BX6">
        <f t="shared" si="4"/>
        <v>0</v>
      </c>
    </row>
    <row r="7" spans="1:76" x14ac:dyDescent="0.25">
      <c r="A7">
        <f t="shared" si="5"/>
        <v>0</v>
      </c>
      <c r="B7">
        <f t="shared" si="0"/>
        <v>0</v>
      </c>
      <c r="C7">
        <f t="shared" si="0"/>
        <v>0</v>
      </c>
      <c r="D7">
        <f t="shared" si="0"/>
        <v>0</v>
      </c>
      <c r="E7">
        <f t="shared" si="0"/>
        <v>0</v>
      </c>
      <c r="F7">
        <f t="shared" si="0"/>
        <v>0</v>
      </c>
      <c r="G7">
        <f t="shared" si="0"/>
        <v>1</v>
      </c>
      <c r="H7">
        <f t="shared" si="0"/>
        <v>0</v>
      </c>
      <c r="I7">
        <f t="shared" si="0"/>
        <v>0</v>
      </c>
      <c r="J7">
        <f t="shared" si="0"/>
        <v>0</v>
      </c>
      <c r="K7">
        <f t="shared" si="0"/>
        <v>0</v>
      </c>
      <c r="L7">
        <f t="shared" si="0"/>
        <v>0</v>
      </c>
      <c r="M7">
        <f t="shared" si="0"/>
        <v>0</v>
      </c>
      <c r="N7">
        <f t="shared" si="0"/>
        <v>0</v>
      </c>
      <c r="O7">
        <f t="shared" si="0"/>
        <v>0</v>
      </c>
      <c r="P7">
        <f t="shared" si="0"/>
        <v>0</v>
      </c>
      <c r="Q7">
        <f t="shared" si="0"/>
        <v>0</v>
      </c>
      <c r="R7">
        <f t="shared" si="1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1"/>
        <v>0</v>
      </c>
      <c r="Y7">
        <f t="shared" si="1"/>
        <v>0</v>
      </c>
      <c r="Z7">
        <f t="shared" si="1"/>
        <v>0</v>
      </c>
      <c r="AA7">
        <f t="shared" si="1"/>
        <v>0</v>
      </c>
      <c r="AB7">
        <f t="shared" si="1"/>
        <v>0</v>
      </c>
      <c r="AC7">
        <f t="shared" si="1"/>
        <v>0</v>
      </c>
      <c r="AD7">
        <f t="shared" si="1"/>
        <v>0</v>
      </c>
      <c r="AE7">
        <f t="shared" si="1"/>
        <v>0</v>
      </c>
      <c r="AF7">
        <f t="shared" si="1"/>
        <v>0</v>
      </c>
      <c r="AG7">
        <f t="shared" si="1"/>
        <v>0</v>
      </c>
      <c r="AH7">
        <f t="shared" si="2"/>
        <v>0</v>
      </c>
      <c r="AI7">
        <f t="shared" si="2"/>
        <v>0</v>
      </c>
      <c r="AJ7">
        <f t="shared" si="2"/>
        <v>0</v>
      </c>
      <c r="AK7">
        <f t="shared" si="2"/>
        <v>0</v>
      </c>
      <c r="AL7">
        <f t="shared" si="2"/>
        <v>0</v>
      </c>
      <c r="AM7">
        <f t="shared" si="2"/>
        <v>0</v>
      </c>
      <c r="AN7">
        <f t="shared" si="2"/>
        <v>0</v>
      </c>
      <c r="AO7">
        <f t="shared" si="2"/>
        <v>0</v>
      </c>
      <c r="AP7">
        <f t="shared" si="2"/>
        <v>0</v>
      </c>
      <c r="AQ7">
        <f t="shared" si="2"/>
        <v>0</v>
      </c>
      <c r="AR7">
        <f t="shared" si="2"/>
        <v>0</v>
      </c>
      <c r="AS7">
        <f t="shared" si="2"/>
        <v>0</v>
      </c>
      <c r="AT7">
        <f t="shared" si="2"/>
        <v>0</v>
      </c>
      <c r="AU7">
        <f t="shared" si="2"/>
        <v>0</v>
      </c>
      <c r="AV7">
        <f t="shared" si="2"/>
        <v>0</v>
      </c>
      <c r="AW7">
        <f t="shared" si="2"/>
        <v>0</v>
      </c>
      <c r="AX7">
        <f t="shared" si="3"/>
        <v>0</v>
      </c>
      <c r="AY7">
        <f t="shared" si="3"/>
        <v>0</v>
      </c>
      <c r="AZ7">
        <f t="shared" si="3"/>
        <v>0</v>
      </c>
      <c r="BA7">
        <f t="shared" si="3"/>
        <v>0</v>
      </c>
      <c r="BB7">
        <f t="shared" si="3"/>
        <v>0</v>
      </c>
      <c r="BC7">
        <f t="shared" si="3"/>
        <v>0</v>
      </c>
      <c r="BD7">
        <f t="shared" si="3"/>
        <v>0</v>
      </c>
      <c r="BE7">
        <f t="shared" si="3"/>
        <v>0</v>
      </c>
      <c r="BF7">
        <f t="shared" si="3"/>
        <v>0</v>
      </c>
      <c r="BG7">
        <f t="shared" si="3"/>
        <v>0</v>
      </c>
      <c r="BH7">
        <f t="shared" si="3"/>
        <v>0</v>
      </c>
      <c r="BI7">
        <f t="shared" si="3"/>
        <v>0</v>
      </c>
      <c r="BJ7">
        <f t="shared" si="3"/>
        <v>0</v>
      </c>
      <c r="BK7">
        <f t="shared" si="3"/>
        <v>0</v>
      </c>
      <c r="BL7">
        <f t="shared" si="3"/>
        <v>0</v>
      </c>
      <c r="BM7">
        <f t="shared" si="3"/>
        <v>0</v>
      </c>
      <c r="BN7">
        <f t="shared" si="4"/>
        <v>0</v>
      </c>
      <c r="BO7">
        <f t="shared" si="4"/>
        <v>0</v>
      </c>
      <c r="BP7">
        <f t="shared" si="4"/>
        <v>0</v>
      </c>
      <c r="BQ7">
        <f t="shared" si="4"/>
        <v>0</v>
      </c>
      <c r="BR7">
        <f t="shared" si="4"/>
        <v>0</v>
      </c>
      <c r="BS7">
        <f t="shared" si="4"/>
        <v>0</v>
      </c>
      <c r="BT7">
        <f t="shared" si="4"/>
        <v>0</v>
      </c>
      <c r="BU7">
        <f t="shared" si="4"/>
        <v>0</v>
      </c>
      <c r="BV7">
        <f t="shared" si="4"/>
        <v>0</v>
      </c>
      <c r="BW7">
        <f t="shared" si="4"/>
        <v>0</v>
      </c>
      <c r="BX7">
        <f t="shared" si="4"/>
        <v>0</v>
      </c>
    </row>
    <row r="8" spans="1:76" x14ac:dyDescent="0.25">
      <c r="A8">
        <f t="shared" si="5"/>
        <v>0</v>
      </c>
      <c r="B8">
        <f t="shared" si="0"/>
        <v>0</v>
      </c>
      <c r="C8">
        <f t="shared" si="0"/>
        <v>0</v>
      </c>
      <c r="D8">
        <f t="shared" si="0"/>
        <v>0</v>
      </c>
      <c r="E8">
        <f t="shared" si="0"/>
        <v>0</v>
      </c>
      <c r="F8">
        <f t="shared" si="0"/>
        <v>0</v>
      </c>
      <c r="G8">
        <f t="shared" si="0"/>
        <v>0</v>
      </c>
      <c r="H8">
        <f t="shared" si="0"/>
        <v>1</v>
      </c>
      <c r="I8">
        <f t="shared" si="0"/>
        <v>0</v>
      </c>
      <c r="J8">
        <f t="shared" si="0"/>
        <v>0</v>
      </c>
      <c r="K8">
        <f t="shared" si="0"/>
        <v>0</v>
      </c>
      <c r="L8">
        <f t="shared" si="0"/>
        <v>0</v>
      </c>
      <c r="M8">
        <f t="shared" si="0"/>
        <v>0</v>
      </c>
      <c r="N8">
        <f t="shared" si="0"/>
        <v>0</v>
      </c>
      <c r="O8">
        <f t="shared" si="0"/>
        <v>0</v>
      </c>
      <c r="P8">
        <f t="shared" si="0"/>
        <v>0</v>
      </c>
      <c r="Q8">
        <f t="shared" si="0"/>
        <v>0</v>
      </c>
      <c r="R8">
        <f t="shared" si="1"/>
        <v>0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1"/>
        <v>0</v>
      </c>
      <c r="Y8">
        <f t="shared" si="1"/>
        <v>0</v>
      </c>
      <c r="Z8">
        <f t="shared" si="1"/>
        <v>0</v>
      </c>
      <c r="AA8">
        <f t="shared" si="1"/>
        <v>0</v>
      </c>
      <c r="AB8">
        <f t="shared" si="1"/>
        <v>0</v>
      </c>
      <c r="AC8">
        <f t="shared" si="1"/>
        <v>0</v>
      </c>
      <c r="AD8">
        <f t="shared" si="1"/>
        <v>0</v>
      </c>
      <c r="AE8">
        <f t="shared" si="1"/>
        <v>0</v>
      </c>
      <c r="AF8">
        <f t="shared" si="1"/>
        <v>0</v>
      </c>
      <c r="AG8">
        <f t="shared" si="1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3"/>
        <v>0</v>
      </c>
      <c r="AY8">
        <f t="shared" si="3"/>
        <v>0</v>
      </c>
      <c r="AZ8">
        <f t="shared" si="3"/>
        <v>0</v>
      </c>
      <c r="BA8">
        <f t="shared" si="3"/>
        <v>0</v>
      </c>
      <c r="BB8">
        <f t="shared" si="3"/>
        <v>0</v>
      </c>
      <c r="BC8">
        <f t="shared" si="3"/>
        <v>0</v>
      </c>
      <c r="BD8">
        <f t="shared" si="3"/>
        <v>0</v>
      </c>
      <c r="BE8">
        <f t="shared" si="3"/>
        <v>0</v>
      </c>
      <c r="BF8">
        <f t="shared" si="3"/>
        <v>0</v>
      </c>
      <c r="BG8">
        <f t="shared" si="3"/>
        <v>0</v>
      </c>
      <c r="BH8">
        <f t="shared" si="3"/>
        <v>0</v>
      </c>
      <c r="BI8">
        <f t="shared" si="3"/>
        <v>0</v>
      </c>
      <c r="BJ8">
        <f t="shared" si="3"/>
        <v>0</v>
      </c>
      <c r="BK8">
        <f t="shared" si="3"/>
        <v>0</v>
      </c>
      <c r="BL8">
        <f t="shared" si="3"/>
        <v>0</v>
      </c>
      <c r="BM8">
        <f t="shared" si="3"/>
        <v>0</v>
      </c>
      <c r="BN8">
        <f t="shared" si="4"/>
        <v>0</v>
      </c>
      <c r="BO8">
        <f t="shared" si="4"/>
        <v>0</v>
      </c>
      <c r="BP8">
        <f t="shared" si="4"/>
        <v>0</v>
      </c>
      <c r="BQ8">
        <f t="shared" si="4"/>
        <v>0</v>
      </c>
      <c r="BR8">
        <f t="shared" si="4"/>
        <v>0</v>
      </c>
      <c r="BS8">
        <f t="shared" si="4"/>
        <v>0</v>
      </c>
      <c r="BT8">
        <f t="shared" si="4"/>
        <v>0</v>
      </c>
      <c r="BU8">
        <f t="shared" si="4"/>
        <v>0</v>
      </c>
      <c r="BV8">
        <f t="shared" si="4"/>
        <v>0</v>
      </c>
      <c r="BW8">
        <f t="shared" si="4"/>
        <v>0</v>
      </c>
      <c r="BX8">
        <f t="shared" si="4"/>
        <v>0</v>
      </c>
    </row>
    <row r="9" spans="1:76" x14ac:dyDescent="0.25">
      <c r="A9">
        <f t="shared" si="5"/>
        <v>0</v>
      </c>
      <c r="B9">
        <f t="shared" si="0"/>
        <v>0</v>
      </c>
      <c r="C9">
        <f t="shared" si="0"/>
        <v>0</v>
      </c>
      <c r="D9">
        <f t="shared" si="0"/>
        <v>0</v>
      </c>
      <c r="E9">
        <f t="shared" si="0"/>
        <v>0</v>
      </c>
      <c r="F9">
        <f t="shared" si="0"/>
        <v>0</v>
      </c>
      <c r="G9">
        <f t="shared" si="0"/>
        <v>0</v>
      </c>
      <c r="H9">
        <f t="shared" si="0"/>
        <v>0</v>
      </c>
      <c r="I9">
        <f t="shared" si="0"/>
        <v>1</v>
      </c>
      <c r="J9">
        <f t="shared" si="0"/>
        <v>0</v>
      </c>
      <c r="K9">
        <f t="shared" si="0"/>
        <v>0</v>
      </c>
      <c r="L9">
        <f t="shared" si="0"/>
        <v>0</v>
      </c>
      <c r="M9">
        <f t="shared" si="0"/>
        <v>0</v>
      </c>
      <c r="N9">
        <f t="shared" si="0"/>
        <v>0</v>
      </c>
      <c r="O9">
        <f t="shared" si="0"/>
        <v>0</v>
      </c>
      <c r="P9">
        <f t="shared" si="0"/>
        <v>0</v>
      </c>
      <c r="Q9">
        <f t="shared" si="0"/>
        <v>0</v>
      </c>
      <c r="R9">
        <f t="shared" si="1"/>
        <v>0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1"/>
        <v>0</v>
      </c>
      <c r="Y9">
        <f t="shared" si="1"/>
        <v>0</v>
      </c>
      <c r="Z9">
        <f t="shared" si="1"/>
        <v>0</v>
      </c>
      <c r="AA9">
        <f t="shared" si="1"/>
        <v>0</v>
      </c>
      <c r="AB9">
        <f t="shared" si="1"/>
        <v>0</v>
      </c>
      <c r="AC9">
        <f t="shared" si="1"/>
        <v>0</v>
      </c>
      <c r="AD9">
        <f t="shared" si="1"/>
        <v>0</v>
      </c>
      <c r="AE9">
        <f t="shared" si="1"/>
        <v>0</v>
      </c>
      <c r="AF9">
        <f t="shared" si="1"/>
        <v>0</v>
      </c>
      <c r="AG9">
        <f t="shared" si="1"/>
        <v>0</v>
      </c>
      <c r="AH9">
        <f t="shared" si="2"/>
        <v>0</v>
      </c>
      <c r="AI9">
        <f t="shared" si="2"/>
        <v>0</v>
      </c>
      <c r="AJ9">
        <f t="shared" si="2"/>
        <v>0</v>
      </c>
      <c r="AK9">
        <f t="shared" si="2"/>
        <v>0</v>
      </c>
      <c r="AL9">
        <f t="shared" si="2"/>
        <v>0</v>
      </c>
      <c r="AM9">
        <f t="shared" si="2"/>
        <v>0</v>
      </c>
      <c r="AN9">
        <f t="shared" si="2"/>
        <v>0</v>
      </c>
      <c r="AO9">
        <f t="shared" si="2"/>
        <v>0</v>
      </c>
      <c r="AP9">
        <f t="shared" si="2"/>
        <v>0</v>
      </c>
      <c r="AQ9">
        <f t="shared" si="2"/>
        <v>0</v>
      </c>
      <c r="AR9">
        <f t="shared" si="2"/>
        <v>0</v>
      </c>
      <c r="AS9">
        <f t="shared" si="2"/>
        <v>0</v>
      </c>
      <c r="AT9">
        <f t="shared" si="2"/>
        <v>0</v>
      </c>
      <c r="AU9">
        <f t="shared" si="2"/>
        <v>0</v>
      </c>
      <c r="AV9">
        <f t="shared" si="2"/>
        <v>0</v>
      </c>
      <c r="AW9">
        <f t="shared" si="2"/>
        <v>0</v>
      </c>
      <c r="AX9">
        <f t="shared" si="3"/>
        <v>0</v>
      </c>
      <c r="AY9">
        <f t="shared" si="3"/>
        <v>0</v>
      </c>
      <c r="AZ9">
        <f t="shared" si="3"/>
        <v>0</v>
      </c>
      <c r="BA9">
        <f t="shared" si="3"/>
        <v>0</v>
      </c>
      <c r="BB9">
        <f t="shared" si="3"/>
        <v>0</v>
      </c>
      <c r="BC9">
        <f t="shared" si="3"/>
        <v>0</v>
      </c>
      <c r="BD9">
        <f t="shared" si="3"/>
        <v>0</v>
      </c>
      <c r="BE9">
        <f t="shared" si="3"/>
        <v>0</v>
      </c>
      <c r="BF9">
        <f t="shared" si="3"/>
        <v>0</v>
      </c>
      <c r="BG9">
        <f t="shared" si="3"/>
        <v>0</v>
      </c>
      <c r="BH9">
        <f t="shared" si="3"/>
        <v>0</v>
      </c>
      <c r="BI9">
        <f t="shared" si="3"/>
        <v>0</v>
      </c>
      <c r="BJ9">
        <f t="shared" si="3"/>
        <v>0</v>
      </c>
      <c r="BK9">
        <f t="shared" si="3"/>
        <v>0</v>
      </c>
      <c r="BL9">
        <f t="shared" si="3"/>
        <v>0</v>
      </c>
      <c r="BM9">
        <f t="shared" si="3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si="4"/>
        <v>0</v>
      </c>
      <c r="BX9">
        <f t="shared" si="4"/>
        <v>0</v>
      </c>
    </row>
    <row r="10" spans="1:76" x14ac:dyDescent="0.25">
      <c r="A10">
        <f t="shared" si="5"/>
        <v>0</v>
      </c>
      <c r="B10">
        <f t="shared" si="0"/>
        <v>0</v>
      </c>
      <c r="C10">
        <f t="shared" si="0"/>
        <v>0</v>
      </c>
      <c r="D10">
        <f t="shared" si="0"/>
        <v>0</v>
      </c>
      <c r="E10">
        <f t="shared" si="0"/>
        <v>0</v>
      </c>
      <c r="F10">
        <f t="shared" si="0"/>
        <v>0</v>
      </c>
      <c r="G10">
        <f t="shared" si="0"/>
        <v>0</v>
      </c>
      <c r="H10">
        <f t="shared" si="0"/>
        <v>0</v>
      </c>
      <c r="I10">
        <f t="shared" si="0"/>
        <v>0</v>
      </c>
      <c r="J10">
        <f t="shared" si="0"/>
        <v>1</v>
      </c>
      <c r="K10">
        <f t="shared" si="0"/>
        <v>0</v>
      </c>
      <c r="L10">
        <f t="shared" si="0"/>
        <v>0</v>
      </c>
      <c r="M10">
        <f t="shared" si="0"/>
        <v>0</v>
      </c>
      <c r="N10">
        <f t="shared" si="0"/>
        <v>0</v>
      </c>
      <c r="O10">
        <f t="shared" si="0"/>
        <v>0</v>
      </c>
      <c r="P10">
        <f t="shared" si="0"/>
        <v>0</v>
      </c>
      <c r="Q10">
        <f t="shared" si="0"/>
        <v>0</v>
      </c>
      <c r="R10">
        <f t="shared" si="1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1"/>
        <v>0</v>
      </c>
      <c r="AA10">
        <f t="shared" si="1"/>
        <v>0</v>
      </c>
      <c r="AB10">
        <f t="shared" si="1"/>
        <v>0</v>
      </c>
      <c r="AC10">
        <f t="shared" si="1"/>
        <v>0</v>
      </c>
      <c r="AD10">
        <f t="shared" si="1"/>
        <v>0</v>
      </c>
      <c r="AE10">
        <f t="shared" si="1"/>
        <v>0</v>
      </c>
      <c r="AF10">
        <f t="shared" si="1"/>
        <v>0</v>
      </c>
      <c r="AG10">
        <f t="shared" si="1"/>
        <v>0</v>
      </c>
      <c r="AH10">
        <f t="shared" si="2"/>
        <v>0</v>
      </c>
      <c r="AI10">
        <f t="shared" si="2"/>
        <v>0</v>
      </c>
      <c r="AJ10">
        <f t="shared" si="2"/>
        <v>0</v>
      </c>
      <c r="AK10">
        <f t="shared" si="2"/>
        <v>0</v>
      </c>
      <c r="AL10">
        <f t="shared" si="2"/>
        <v>0</v>
      </c>
      <c r="AM10">
        <f t="shared" si="2"/>
        <v>0</v>
      </c>
      <c r="AN10">
        <f t="shared" si="2"/>
        <v>0</v>
      </c>
      <c r="AO10">
        <f t="shared" si="2"/>
        <v>0</v>
      </c>
      <c r="AP10">
        <f t="shared" si="2"/>
        <v>0</v>
      </c>
      <c r="AQ10">
        <f t="shared" si="2"/>
        <v>0</v>
      </c>
      <c r="AR10">
        <f t="shared" si="2"/>
        <v>0</v>
      </c>
      <c r="AS10">
        <f t="shared" si="2"/>
        <v>0</v>
      </c>
      <c r="AT10">
        <f t="shared" si="2"/>
        <v>0</v>
      </c>
      <c r="AU10">
        <f t="shared" si="2"/>
        <v>0</v>
      </c>
      <c r="AV10">
        <f t="shared" si="2"/>
        <v>0</v>
      </c>
      <c r="AW10">
        <f t="shared" si="2"/>
        <v>0</v>
      </c>
      <c r="AX10">
        <f t="shared" si="3"/>
        <v>0</v>
      </c>
      <c r="AY10">
        <f t="shared" si="3"/>
        <v>0</v>
      </c>
      <c r="AZ10">
        <f t="shared" si="3"/>
        <v>0</v>
      </c>
      <c r="BA10">
        <f t="shared" si="3"/>
        <v>0</v>
      </c>
      <c r="BB10">
        <f t="shared" si="3"/>
        <v>0</v>
      </c>
      <c r="BC10">
        <f t="shared" si="3"/>
        <v>0</v>
      </c>
      <c r="BD10">
        <f t="shared" si="3"/>
        <v>0</v>
      </c>
      <c r="BE10">
        <f t="shared" si="3"/>
        <v>0</v>
      </c>
      <c r="BF10">
        <f t="shared" si="3"/>
        <v>0</v>
      </c>
      <c r="BG10">
        <f t="shared" si="3"/>
        <v>0</v>
      </c>
      <c r="BH10">
        <f t="shared" si="3"/>
        <v>0</v>
      </c>
      <c r="BI10">
        <f t="shared" si="3"/>
        <v>0</v>
      </c>
      <c r="BJ10">
        <f t="shared" si="3"/>
        <v>0</v>
      </c>
      <c r="BK10">
        <f t="shared" si="3"/>
        <v>0</v>
      </c>
      <c r="BL10">
        <f t="shared" si="3"/>
        <v>0</v>
      </c>
      <c r="BM10">
        <f t="shared" si="3"/>
        <v>0</v>
      </c>
      <c r="BN10">
        <f t="shared" si="4"/>
        <v>0</v>
      </c>
      <c r="BO10">
        <f t="shared" si="4"/>
        <v>0</v>
      </c>
      <c r="BP10">
        <f t="shared" si="4"/>
        <v>0</v>
      </c>
      <c r="BQ10">
        <f t="shared" si="4"/>
        <v>0</v>
      </c>
      <c r="BR10">
        <f t="shared" si="4"/>
        <v>0</v>
      </c>
      <c r="BS10">
        <f t="shared" si="4"/>
        <v>0</v>
      </c>
      <c r="BT10">
        <f t="shared" si="4"/>
        <v>0</v>
      </c>
      <c r="BU10">
        <f t="shared" si="4"/>
        <v>0</v>
      </c>
      <c r="BV10">
        <f t="shared" si="4"/>
        <v>0</v>
      </c>
      <c r="BW10">
        <f t="shared" si="4"/>
        <v>0</v>
      </c>
      <c r="BX10">
        <f t="shared" si="4"/>
        <v>0</v>
      </c>
    </row>
    <row r="11" spans="1:76" x14ac:dyDescent="0.25">
      <c r="A11">
        <f t="shared" si="5"/>
        <v>0</v>
      </c>
      <c r="B11">
        <f t="shared" si="0"/>
        <v>0</v>
      </c>
      <c r="C11">
        <f t="shared" si="0"/>
        <v>0</v>
      </c>
      <c r="D11">
        <f t="shared" si="0"/>
        <v>0</v>
      </c>
      <c r="E11">
        <f t="shared" si="0"/>
        <v>0</v>
      </c>
      <c r="F11">
        <f t="shared" si="0"/>
        <v>0</v>
      </c>
      <c r="G11">
        <f t="shared" si="0"/>
        <v>0</v>
      </c>
      <c r="H11">
        <f t="shared" si="0"/>
        <v>0</v>
      </c>
      <c r="I11">
        <f t="shared" si="0"/>
        <v>0</v>
      </c>
      <c r="J11">
        <f t="shared" si="0"/>
        <v>0</v>
      </c>
      <c r="K11">
        <f t="shared" si="0"/>
        <v>1</v>
      </c>
      <c r="L11">
        <f t="shared" si="0"/>
        <v>0</v>
      </c>
      <c r="M11">
        <f t="shared" si="0"/>
        <v>0</v>
      </c>
      <c r="N11">
        <f t="shared" si="0"/>
        <v>0</v>
      </c>
      <c r="O11">
        <f t="shared" si="0"/>
        <v>0</v>
      </c>
      <c r="P11">
        <f t="shared" si="0"/>
        <v>0</v>
      </c>
      <c r="Q11">
        <f t="shared" si="0"/>
        <v>0</v>
      </c>
      <c r="R11">
        <f t="shared" si="1"/>
        <v>0</v>
      </c>
      <c r="S11">
        <f t="shared" si="1"/>
        <v>0</v>
      </c>
      <c r="T11">
        <f t="shared" si="1"/>
        <v>0</v>
      </c>
      <c r="U11">
        <f t="shared" si="1"/>
        <v>0</v>
      </c>
      <c r="V11">
        <f t="shared" si="1"/>
        <v>0</v>
      </c>
      <c r="W11">
        <f t="shared" si="1"/>
        <v>0</v>
      </c>
      <c r="X11">
        <f t="shared" si="1"/>
        <v>0</v>
      </c>
      <c r="Y11">
        <f t="shared" si="1"/>
        <v>0</v>
      </c>
      <c r="Z11">
        <f t="shared" si="1"/>
        <v>0</v>
      </c>
      <c r="AA11">
        <f t="shared" si="1"/>
        <v>0</v>
      </c>
      <c r="AB11">
        <f t="shared" si="1"/>
        <v>0</v>
      </c>
      <c r="AC11">
        <f t="shared" si="1"/>
        <v>0</v>
      </c>
      <c r="AD11">
        <f t="shared" si="1"/>
        <v>0</v>
      </c>
      <c r="AE11">
        <f t="shared" si="1"/>
        <v>0</v>
      </c>
      <c r="AF11">
        <f t="shared" si="1"/>
        <v>0</v>
      </c>
      <c r="AG11">
        <f t="shared" si="1"/>
        <v>0</v>
      </c>
      <c r="AH11">
        <f t="shared" si="2"/>
        <v>0</v>
      </c>
      <c r="AI11">
        <f t="shared" si="2"/>
        <v>0</v>
      </c>
      <c r="AJ11">
        <f t="shared" si="2"/>
        <v>0</v>
      </c>
      <c r="AK11">
        <f t="shared" si="2"/>
        <v>0</v>
      </c>
      <c r="AL11">
        <f t="shared" si="2"/>
        <v>0</v>
      </c>
      <c r="AM11">
        <f t="shared" si="2"/>
        <v>0</v>
      </c>
      <c r="AN11">
        <f t="shared" si="2"/>
        <v>0</v>
      </c>
      <c r="AO11">
        <f t="shared" si="2"/>
        <v>0</v>
      </c>
      <c r="AP11">
        <f t="shared" si="2"/>
        <v>0</v>
      </c>
      <c r="AQ11">
        <f t="shared" si="2"/>
        <v>0</v>
      </c>
      <c r="AR11">
        <f t="shared" si="2"/>
        <v>0</v>
      </c>
      <c r="AS11">
        <f t="shared" si="2"/>
        <v>0</v>
      </c>
      <c r="AT11">
        <f t="shared" si="2"/>
        <v>0</v>
      </c>
      <c r="AU11">
        <f t="shared" si="2"/>
        <v>0</v>
      </c>
      <c r="AV11">
        <f t="shared" si="2"/>
        <v>0</v>
      </c>
      <c r="AW11">
        <f t="shared" si="2"/>
        <v>0</v>
      </c>
      <c r="AX11">
        <f t="shared" si="3"/>
        <v>0</v>
      </c>
      <c r="AY11">
        <f t="shared" si="3"/>
        <v>0</v>
      </c>
      <c r="AZ11">
        <f t="shared" si="3"/>
        <v>0</v>
      </c>
      <c r="BA11">
        <f t="shared" si="3"/>
        <v>0</v>
      </c>
      <c r="BB11">
        <f t="shared" si="3"/>
        <v>0</v>
      </c>
      <c r="BC11">
        <f t="shared" si="3"/>
        <v>0</v>
      </c>
      <c r="BD11">
        <f t="shared" si="3"/>
        <v>0</v>
      </c>
      <c r="BE11">
        <f t="shared" si="3"/>
        <v>0</v>
      </c>
      <c r="BF11">
        <f t="shared" si="3"/>
        <v>0</v>
      </c>
      <c r="BG11">
        <f t="shared" si="3"/>
        <v>0</v>
      </c>
      <c r="BH11">
        <f t="shared" si="3"/>
        <v>0</v>
      </c>
      <c r="BI11">
        <f t="shared" si="3"/>
        <v>0</v>
      </c>
      <c r="BJ11">
        <f t="shared" si="3"/>
        <v>0</v>
      </c>
      <c r="BK11">
        <f t="shared" si="3"/>
        <v>0</v>
      </c>
      <c r="BL11">
        <f t="shared" si="3"/>
        <v>0</v>
      </c>
      <c r="BM11">
        <f t="shared" si="3"/>
        <v>0</v>
      </c>
      <c r="BN11">
        <f t="shared" si="4"/>
        <v>0</v>
      </c>
      <c r="BO11">
        <f t="shared" si="4"/>
        <v>0</v>
      </c>
      <c r="BP11">
        <f t="shared" si="4"/>
        <v>0</v>
      </c>
      <c r="BQ11">
        <f t="shared" si="4"/>
        <v>0</v>
      </c>
      <c r="BR11">
        <f t="shared" si="4"/>
        <v>0</v>
      </c>
      <c r="BS11">
        <f t="shared" si="4"/>
        <v>0</v>
      </c>
      <c r="BT11">
        <f t="shared" si="4"/>
        <v>0</v>
      </c>
      <c r="BU11">
        <f t="shared" si="4"/>
        <v>0</v>
      </c>
      <c r="BV11">
        <f t="shared" si="4"/>
        <v>0</v>
      </c>
      <c r="BW11">
        <f t="shared" si="4"/>
        <v>0</v>
      </c>
      <c r="BX11">
        <f t="shared" si="4"/>
        <v>0</v>
      </c>
    </row>
    <row r="12" spans="1:76" x14ac:dyDescent="0.25">
      <c r="A12">
        <f t="shared" si="5"/>
        <v>0</v>
      </c>
      <c r="B12">
        <f t="shared" si="0"/>
        <v>0</v>
      </c>
      <c r="C12">
        <f t="shared" si="0"/>
        <v>0</v>
      </c>
      <c r="D12">
        <f t="shared" si="0"/>
        <v>0</v>
      </c>
      <c r="E12">
        <f t="shared" si="0"/>
        <v>0</v>
      </c>
      <c r="F12">
        <f t="shared" si="0"/>
        <v>0</v>
      </c>
      <c r="G12">
        <f t="shared" si="0"/>
        <v>0</v>
      </c>
      <c r="H12">
        <f t="shared" si="0"/>
        <v>0</v>
      </c>
      <c r="I12">
        <f t="shared" si="0"/>
        <v>0</v>
      </c>
      <c r="J12">
        <f t="shared" si="0"/>
        <v>0</v>
      </c>
      <c r="K12">
        <f t="shared" si="0"/>
        <v>0</v>
      </c>
      <c r="L12">
        <f t="shared" si="0"/>
        <v>1</v>
      </c>
      <c r="M12">
        <f t="shared" si="0"/>
        <v>0</v>
      </c>
      <c r="N12">
        <f t="shared" si="0"/>
        <v>0</v>
      </c>
      <c r="O12">
        <f t="shared" si="0"/>
        <v>0</v>
      </c>
      <c r="P12">
        <f t="shared" si="0"/>
        <v>0</v>
      </c>
      <c r="Q12">
        <f t="shared" si="0"/>
        <v>0</v>
      </c>
      <c r="R12">
        <f t="shared" si="1"/>
        <v>0</v>
      </c>
      <c r="S12">
        <f t="shared" si="1"/>
        <v>0</v>
      </c>
      <c r="T12">
        <f t="shared" si="1"/>
        <v>0</v>
      </c>
      <c r="U12">
        <f t="shared" si="1"/>
        <v>0</v>
      </c>
      <c r="V12">
        <f t="shared" si="1"/>
        <v>0</v>
      </c>
      <c r="W12">
        <f t="shared" si="1"/>
        <v>0</v>
      </c>
      <c r="X12">
        <f t="shared" si="1"/>
        <v>0</v>
      </c>
      <c r="Y12">
        <f t="shared" si="1"/>
        <v>0</v>
      </c>
      <c r="Z12">
        <f t="shared" si="1"/>
        <v>0</v>
      </c>
      <c r="AA12">
        <f t="shared" si="1"/>
        <v>0</v>
      </c>
      <c r="AB12">
        <f t="shared" si="1"/>
        <v>0</v>
      </c>
      <c r="AC12">
        <f t="shared" si="1"/>
        <v>0</v>
      </c>
      <c r="AD12">
        <f t="shared" si="1"/>
        <v>0</v>
      </c>
      <c r="AE12">
        <f t="shared" si="1"/>
        <v>0</v>
      </c>
      <c r="AF12">
        <f t="shared" si="1"/>
        <v>0</v>
      </c>
      <c r="AG12">
        <f t="shared" si="1"/>
        <v>0</v>
      </c>
      <c r="AH12">
        <f t="shared" si="2"/>
        <v>0</v>
      </c>
      <c r="AI12">
        <f t="shared" si="2"/>
        <v>0</v>
      </c>
      <c r="AJ12">
        <f t="shared" si="2"/>
        <v>0</v>
      </c>
      <c r="AK12">
        <f t="shared" si="2"/>
        <v>0</v>
      </c>
      <c r="AL12">
        <f t="shared" si="2"/>
        <v>0</v>
      </c>
      <c r="AM12">
        <f t="shared" si="2"/>
        <v>0</v>
      </c>
      <c r="AN12">
        <f t="shared" si="2"/>
        <v>0</v>
      </c>
      <c r="AO12">
        <f t="shared" si="2"/>
        <v>0</v>
      </c>
      <c r="AP12">
        <f t="shared" si="2"/>
        <v>0</v>
      </c>
      <c r="AQ12">
        <f t="shared" si="2"/>
        <v>0</v>
      </c>
      <c r="AR12">
        <f t="shared" si="2"/>
        <v>0</v>
      </c>
      <c r="AS12">
        <f t="shared" si="2"/>
        <v>0</v>
      </c>
      <c r="AT12">
        <f t="shared" si="2"/>
        <v>0</v>
      </c>
      <c r="AU12">
        <f t="shared" si="2"/>
        <v>0</v>
      </c>
      <c r="AV12">
        <f t="shared" si="2"/>
        <v>0</v>
      </c>
      <c r="AW12">
        <f t="shared" si="2"/>
        <v>0</v>
      </c>
      <c r="AX12">
        <f t="shared" si="3"/>
        <v>0</v>
      </c>
      <c r="AY12">
        <f t="shared" si="3"/>
        <v>0</v>
      </c>
      <c r="AZ12">
        <f t="shared" si="3"/>
        <v>0</v>
      </c>
      <c r="BA12">
        <f t="shared" si="3"/>
        <v>0</v>
      </c>
      <c r="BB12">
        <f t="shared" si="3"/>
        <v>0</v>
      </c>
      <c r="BC12">
        <f t="shared" si="3"/>
        <v>0</v>
      </c>
      <c r="BD12">
        <f t="shared" si="3"/>
        <v>0</v>
      </c>
      <c r="BE12">
        <f t="shared" si="3"/>
        <v>0</v>
      </c>
      <c r="BF12">
        <f t="shared" si="3"/>
        <v>0</v>
      </c>
      <c r="BG12">
        <f t="shared" si="3"/>
        <v>0</v>
      </c>
      <c r="BH12">
        <f t="shared" si="3"/>
        <v>0</v>
      </c>
      <c r="BI12">
        <f t="shared" si="3"/>
        <v>0</v>
      </c>
      <c r="BJ12">
        <f t="shared" si="3"/>
        <v>0</v>
      </c>
      <c r="BK12">
        <f t="shared" si="3"/>
        <v>0</v>
      </c>
      <c r="BL12">
        <f t="shared" si="3"/>
        <v>0</v>
      </c>
      <c r="BM12">
        <f t="shared" si="3"/>
        <v>0</v>
      </c>
      <c r="BN12">
        <f t="shared" si="4"/>
        <v>0</v>
      </c>
      <c r="BO12">
        <f t="shared" si="4"/>
        <v>0</v>
      </c>
      <c r="BP12">
        <f t="shared" si="4"/>
        <v>0</v>
      </c>
      <c r="BQ12">
        <f t="shared" si="4"/>
        <v>0</v>
      </c>
      <c r="BR12">
        <f t="shared" si="4"/>
        <v>0</v>
      </c>
      <c r="BS12">
        <f t="shared" si="4"/>
        <v>0</v>
      </c>
      <c r="BT12">
        <f t="shared" si="4"/>
        <v>0</v>
      </c>
      <c r="BU12">
        <f t="shared" si="4"/>
        <v>0</v>
      </c>
      <c r="BV12">
        <f t="shared" si="4"/>
        <v>0</v>
      </c>
      <c r="BW12">
        <f t="shared" si="4"/>
        <v>0</v>
      </c>
      <c r="BX12">
        <f t="shared" si="4"/>
        <v>0</v>
      </c>
    </row>
    <row r="13" spans="1:76" x14ac:dyDescent="0.25">
      <c r="A13">
        <f t="shared" si="5"/>
        <v>0</v>
      </c>
      <c r="B13">
        <f t="shared" si="0"/>
        <v>0</v>
      </c>
      <c r="C13">
        <f t="shared" si="0"/>
        <v>0</v>
      </c>
      <c r="D13">
        <f t="shared" si="0"/>
        <v>0</v>
      </c>
      <c r="E13">
        <f t="shared" si="0"/>
        <v>0</v>
      </c>
      <c r="F13">
        <f t="shared" si="0"/>
        <v>0</v>
      </c>
      <c r="G13">
        <f t="shared" si="0"/>
        <v>0</v>
      </c>
      <c r="H13">
        <f t="shared" si="0"/>
        <v>0</v>
      </c>
      <c r="I13">
        <f t="shared" si="0"/>
        <v>0</v>
      </c>
      <c r="J13">
        <f t="shared" si="0"/>
        <v>0</v>
      </c>
      <c r="K13">
        <f t="shared" si="0"/>
        <v>0</v>
      </c>
      <c r="L13">
        <f t="shared" si="0"/>
        <v>0</v>
      </c>
      <c r="M13">
        <f t="shared" si="0"/>
        <v>1</v>
      </c>
      <c r="N13">
        <f t="shared" si="0"/>
        <v>0</v>
      </c>
      <c r="O13">
        <f t="shared" si="0"/>
        <v>0</v>
      </c>
      <c r="P13">
        <f t="shared" si="0"/>
        <v>0</v>
      </c>
      <c r="Q13">
        <f t="shared" si="0"/>
        <v>0</v>
      </c>
      <c r="R13">
        <f t="shared" si="1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  <c r="X13">
        <f t="shared" si="1"/>
        <v>0</v>
      </c>
      <c r="Y13">
        <f t="shared" si="1"/>
        <v>0</v>
      </c>
      <c r="Z13">
        <f t="shared" si="1"/>
        <v>0</v>
      </c>
      <c r="AA13">
        <f t="shared" si="1"/>
        <v>0</v>
      </c>
      <c r="AB13">
        <f t="shared" si="1"/>
        <v>0</v>
      </c>
      <c r="AC13">
        <f t="shared" si="1"/>
        <v>0</v>
      </c>
      <c r="AD13">
        <f t="shared" si="1"/>
        <v>0</v>
      </c>
      <c r="AE13">
        <f t="shared" si="1"/>
        <v>0</v>
      </c>
      <c r="AF13">
        <f t="shared" si="1"/>
        <v>0</v>
      </c>
      <c r="AG13">
        <f t="shared" si="1"/>
        <v>0</v>
      </c>
      <c r="AH13">
        <f t="shared" si="2"/>
        <v>0</v>
      </c>
      <c r="AI13">
        <f t="shared" si="2"/>
        <v>0</v>
      </c>
      <c r="AJ13">
        <f t="shared" si="2"/>
        <v>0</v>
      </c>
      <c r="AK13">
        <f t="shared" si="2"/>
        <v>0</v>
      </c>
      <c r="AL13">
        <f t="shared" si="2"/>
        <v>0</v>
      </c>
      <c r="AM13">
        <f t="shared" si="2"/>
        <v>0</v>
      </c>
      <c r="AN13">
        <f t="shared" si="2"/>
        <v>0</v>
      </c>
      <c r="AO13">
        <f t="shared" si="2"/>
        <v>0</v>
      </c>
      <c r="AP13">
        <f t="shared" si="2"/>
        <v>0</v>
      </c>
      <c r="AQ13">
        <f t="shared" si="2"/>
        <v>0</v>
      </c>
      <c r="AR13">
        <f t="shared" si="2"/>
        <v>0</v>
      </c>
      <c r="AS13">
        <f t="shared" si="2"/>
        <v>0</v>
      </c>
      <c r="AT13">
        <f t="shared" si="2"/>
        <v>0</v>
      </c>
      <c r="AU13">
        <f t="shared" si="2"/>
        <v>0</v>
      </c>
      <c r="AV13">
        <f t="shared" si="2"/>
        <v>0</v>
      </c>
      <c r="AW13">
        <f t="shared" si="2"/>
        <v>0</v>
      </c>
      <c r="AX13">
        <f t="shared" si="3"/>
        <v>0</v>
      </c>
      <c r="AY13">
        <f t="shared" si="3"/>
        <v>0</v>
      </c>
      <c r="AZ13">
        <f t="shared" si="3"/>
        <v>0</v>
      </c>
      <c r="BA13">
        <f t="shared" si="3"/>
        <v>0</v>
      </c>
      <c r="BB13">
        <f t="shared" si="3"/>
        <v>0</v>
      </c>
      <c r="BC13">
        <f t="shared" si="3"/>
        <v>0</v>
      </c>
      <c r="BD13">
        <f t="shared" si="3"/>
        <v>0</v>
      </c>
      <c r="BE13">
        <f t="shared" si="3"/>
        <v>0</v>
      </c>
      <c r="BF13">
        <f t="shared" si="3"/>
        <v>0</v>
      </c>
      <c r="BG13">
        <f t="shared" si="3"/>
        <v>0</v>
      </c>
      <c r="BH13">
        <f t="shared" si="3"/>
        <v>0</v>
      </c>
      <c r="BI13">
        <f t="shared" si="3"/>
        <v>0</v>
      </c>
      <c r="BJ13">
        <f t="shared" si="3"/>
        <v>0</v>
      </c>
      <c r="BK13">
        <f t="shared" si="3"/>
        <v>0</v>
      </c>
      <c r="BL13">
        <f t="shared" si="3"/>
        <v>0</v>
      </c>
      <c r="BM13">
        <f t="shared" si="3"/>
        <v>0</v>
      </c>
      <c r="BN13">
        <f t="shared" si="4"/>
        <v>0</v>
      </c>
      <c r="BO13">
        <f t="shared" si="4"/>
        <v>0</v>
      </c>
      <c r="BP13">
        <f t="shared" si="4"/>
        <v>0</v>
      </c>
      <c r="BQ13">
        <f t="shared" si="4"/>
        <v>0</v>
      </c>
      <c r="BR13">
        <f t="shared" si="4"/>
        <v>0</v>
      </c>
      <c r="BS13">
        <f t="shared" si="4"/>
        <v>0</v>
      </c>
      <c r="BT13">
        <f t="shared" si="4"/>
        <v>0</v>
      </c>
      <c r="BU13">
        <f t="shared" si="4"/>
        <v>0</v>
      </c>
      <c r="BV13">
        <f t="shared" si="4"/>
        <v>0</v>
      </c>
      <c r="BW13">
        <f t="shared" si="4"/>
        <v>0</v>
      </c>
      <c r="BX13">
        <f t="shared" si="4"/>
        <v>0</v>
      </c>
    </row>
    <row r="14" spans="1:76" x14ac:dyDescent="0.25">
      <c r="A14">
        <f t="shared" si="5"/>
        <v>0</v>
      </c>
      <c r="B14">
        <f t="shared" si="0"/>
        <v>0</v>
      </c>
      <c r="C14">
        <f t="shared" si="0"/>
        <v>0</v>
      </c>
      <c r="D14">
        <f t="shared" si="0"/>
        <v>0</v>
      </c>
      <c r="E14">
        <f t="shared" si="0"/>
        <v>0</v>
      </c>
      <c r="F14">
        <f t="shared" si="0"/>
        <v>0</v>
      </c>
      <c r="G14">
        <f t="shared" si="0"/>
        <v>0</v>
      </c>
      <c r="H14">
        <f t="shared" si="0"/>
        <v>0</v>
      </c>
      <c r="I14">
        <f t="shared" si="0"/>
        <v>0</v>
      </c>
      <c r="J14">
        <f t="shared" si="0"/>
        <v>0</v>
      </c>
      <c r="K14">
        <f t="shared" si="0"/>
        <v>0</v>
      </c>
      <c r="L14">
        <f t="shared" si="0"/>
        <v>0</v>
      </c>
      <c r="M14">
        <f t="shared" si="0"/>
        <v>0</v>
      </c>
      <c r="N14">
        <f t="shared" si="0"/>
        <v>1</v>
      </c>
      <c r="O14">
        <f t="shared" si="0"/>
        <v>0</v>
      </c>
      <c r="P14">
        <f t="shared" si="0"/>
        <v>0</v>
      </c>
      <c r="Q14">
        <f t="shared" si="0"/>
        <v>0</v>
      </c>
      <c r="R14">
        <f t="shared" si="1"/>
        <v>0</v>
      </c>
      <c r="S14">
        <f t="shared" si="1"/>
        <v>0</v>
      </c>
      <c r="T14">
        <f t="shared" si="1"/>
        <v>0</v>
      </c>
      <c r="U14">
        <f t="shared" si="1"/>
        <v>0</v>
      </c>
      <c r="V14">
        <f t="shared" si="1"/>
        <v>0</v>
      </c>
      <c r="W14">
        <f t="shared" si="1"/>
        <v>0</v>
      </c>
      <c r="X14">
        <f t="shared" si="1"/>
        <v>0</v>
      </c>
      <c r="Y14">
        <f t="shared" si="1"/>
        <v>0</v>
      </c>
      <c r="Z14">
        <f t="shared" si="1"/>
        <v>0</v>
      </c>
      <c r="AA14">
        <f t="shared" si="1"/>
        <v>0</v>
      </c>
      <c r="AB14">
        <f t="shared" si="1"/>
        <v>0</v>
      </c>
      <c r="AC14">
        <f t="shared" si="1"/>
        <v>0</v>
      </c>
      <c r="AD14">
        <f t="shared" si="1"/>
        <v>0</v>
      </c>
      <c r="AE14">
        <f t="shared" si="1"/>
        <v>0</v>
      </c>
      <c r="AF14">
        <f t="shared" si="1"/>
        <v>0</v>
      </c>
      <c r="AG14">
        <f t="shared" si="1"/>
        <v>0</v>
      </c>
      <c r="AH14">
        <f t="shared" si="2"/>
        <v>0</v>
      </c>
      <c r="AI14">
        <f t="shared" si="2"/>
        <v>0</v>
      </c>
      <c r="AJ14">
        <f t="shared" si="2"/>
        <v>0</v>
      </c>
      <c r="AK14">
        <f t="shared" si="2"/>
        <v>0</v>
      </c>
      <c r="AL14">
        <f t="shared" si="2"/>
        <v>0</v>
      </c>
      <c r="AM14">
        <f t="shared" si="2"/>
        <v>0</v>
      </c>
      <c r="AN14">
        <f t="shared" si="2"/>
        <v>0</v>
      </c>
      <c r="AO14">
        <f t="shared" si="2"/>
        <v>0</v>
      </c>
      <c r="AP14">
        <f t="shared" si="2"/>
        <v>0</v>
      </c>
      <c r="AQ14">
        <f t="shared" si="2"/>
        <v>0</v>
      </c>
      <c r="AR14">
        <f t="shared" si="2"/>
        <v>0</v>
      </c>
      <c r="AS14">
        <f t="shared" si="2"/>
        <v>0</v>
      </c>
      <c r="AT14">
        <f t="shared" si="2"/>
        <v>0</v>
      </c>
      <c r="AU14">
        <f t="shared" si="2"/>
        <v>0</v>
      </c>
      <c r="AV14">
        <f t="shared" si="2"/>
        <v>0</v>
      </c>
      <c r="AW14">
        <f t="shared" si="2"/>
        <v>0</v>
      </c>
      <c r="AX14">
        <f t="shared" si="3"/>
        <v>0</v>
      </c>
      <c r="AY14">
        <f t="shared" si="3"/>
        <v>0</v>
      </c>
      <c r="AZ14">
        <f t="shared" si="3"/>
        <v>0</v>
      </c>
      <c r="BA14">
        <f t="shared" si="3"/>
        <v>0</v>
      </c>
      <c r="BB14">
        <f t="shared" si="3"/>
        <v>0</v>
      </c>
      <c r="BC14">
        <f t="shared" si="3"/>
        <v>0</v>
      </c>
      <c r="BD14">
        <f t="shared" si="3"/>
        <v>0</v>
      </c>
      <c r="BE14">
        <f t="shared" si="3"/>
        <v>0</v>
      </c>
      <c r="BF14">
        <f t="shared" si="3"/>
        <v>0</v>
      </c>
      <c r="BG14">
        <f t="shared" si="3"/>
        <v>0</v>
      </c>
      <c r="BH14">
        <f t="shared" si="3"/>
        <v>0</v>
      </c>
      <c r="BI14">
        <f t="shared" si="3"/>
        <v>0</v>
      </c>
      <c r="BJ14">
        <f t="shared" si="3"/>
        <v>0</v>
      </c>
      <c r="BK14">
        <f t="shared" si="3"/>
        <v>0</v>
      </c>
      <c r="BL14">
        <f t="shared" si="3"/>
        <v>0</v>
      </c>
      <c r="BM14">
        <f t="shared" si="3"/>
        <v>0</v>
      </c>
      <c r="BN14">
        <f t="shared" si="4"/>
        <v>0</v>
      </c>
      <c r="BO14">
        <f t="shared" si="4"/>
        <v>0</v>
      </c>
      <c r="BP14">
        <f t="shared" si="4"/>
        <v>0</v>
      </c>
      <c r="BQ14">
        <f t="shared" si="4"/>
        <v>0</v>
      </c>
      <c r="BR14">
        <f t="shared" si="4"/>
        <v>0</v>
      </c>
      <c r="BS14">
        <f t="shared" si="4"/>
        <v>0</v>
      </c>
      <c r="BT14">
        <f t="shared" si="4"/>
        <v>0</v>
      </c>
      <c r="BU14">
        <f t="shared" si="4"/>
        <v>0</v>
      </c>
      <c r="BV14">
        <f t="shared" si="4"/>
        <v>0</v>
      </c>
      <c r="BW14">
        <f t="shared" si="4"/>
        <v>0</v>
      </c>
      <c r="BX14">
        <f t="shared" si="4"/>
        <v>0</v>
      </c>
    </row>
    <row r="15" spans="1:76" x14ac:dyDescent="0.25">
      <c r="A15">
        <f t="shared" si="5"/>
        <v>0</v>
      </c>
      <c r="B15">
        <f t="shared" si="0"/>
        <v>0</v>
      </c>
      <c r="C15">
        <f t="shared" si="0"/>
        <v>0</v>
      </c>
      <c r="D15">
        <f t="shared" si="0"/>
        <v>0</v>
      </c>
      <c r="E15">
        <f t="shared" si="0"/>
        <v>0</v>
      </c>
      <c r="F15">
        <f t="shared" si="0"/>
        <v>0</v>
      </c>
      <c r="G15">
        <f t="shared" si="0"/>
        <v>0</v>
      </c>
      <c r="H15">
        <f t="shared" si="0"/>
        <v>0</v>
      </c>
      <c r="I15">
        <f t="shared" si="0"/>
        <v>0</v>
      </c>
      <c r="J15">
        <f t="shared" si="0"/>
        <v>0</v>
      </c>
      <c r="K15">
        <f t="shared" si="0"/>
        <v>0</v>
      </c>
      <c r="L15">
        <f t="shared" si="0"/>
        <v>0</v>
      </c>
      <c r="M15">
        <f t="shared" si="0"/>
        <v>0</v>
      </c>
      <c r="N15">
        <f t="shared" si="0"/>
        <v>0</v>
      </c>
      <c r="O15">
        <f t="shared" si="0"/>
        <v>1</v>
      </c>
      <c r="P15">
        <f t="shared" si="0"/>
        <v>0</v>
      </c>
      <c r="Q15">
        <f t="shared" si="0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1"/>
        <v>0</v>
      </c>
      <c r="X15">
        <f t="shared" si="1"/>
        <v>0</v>
      </c>
      <c r="Y15">
        <f t="shared" si="1"/>
        <v>0</v>
      </c>
      <c r="Z15">
        <f t="shared" si="1"/>
        <v>0</v>
      </c>
      <c r="AA15">
        <f t="shared" si="1"/>
        <v>0</v>
      </c>
      <c r="AB15">
        <f t="shared" si="1"/>
        <v>0</v>
      </c>
      <c r="AC15">
        <f t="shared" si="1"/>
        <v>0</v>
      </c>
      <c r="AD15">
        <f t="shared" si="1"/>
        <v>0</v>
      </c>
      <c r="AE15">
        <f t="shared" si="1"/>
        <v>0</v>
      </c>
      <c r="AF15">
        <f t="shared" si="1"/>
        <v>0</v>
      </c>
      <c r="AG15">
        <f t="shared" si="1"/>
        <v>0</v>
      </c>
      <c r="AH15">
        <f t="shared" si="2"/>
        <v>0</v>
      </c>
      <c r="AI15">
        <f t="shared" si="2"/>
        <v>0</v>
      </c>
      <c r="AJ15">
        <f t="shared" si="2"/>
        <v>0</v>
      </c>
      <c r="AK15">
        <f t="shared" si="2"/>
        <v>0</v>
      </c>
      <c r="AL15">
        <f t="shared" si="2"/>
        <v>0</v>
      </c>
      <c r="AM15">
        <f t="shared" si="2"/>
        <v>0</v>
      </c>
      <c r="AN15">
        <f t="shared" si="2"/>
        <v>0</v>
      </c>
      <c r="AO15">
        <f t="shared" si="2"/>
        <v>0</v>
      </c>
      <c r="AP15">
        <f t="shared" si="2"/>
        <v>0</v>
      </c>
      <c r="AQ15">
        <f t="shared" si="2"/>
        <v>0</v>
      </c>
      <c r="AR15">
        <f t="shared" si="2"/>
        <v>0</v>
      </c>
      <c r="AS15">
        <f t="shared" si="2"/>
        <v>0</v>
      </c>
      <c r="AT15">
        <f t="shared" si="2"/>
        <v>0</v>
      </c>
      <c r="AU15">
        <f t="shared" si="2"/>
        <v>0</v>
      </c>
      <c r="AV15">
        <f t="shared" si="2"/>
        <v>0</v>
      </c>
      <c r="AW15">
        <f t="shared" si="2"/>
        <v>0</v>
      </c>
      <c r="AX15">
        <f t="shared" si="3"/>
        <v>0</v>
      </c>
      <c r="AY15">
        <f t="shared" si="3"/>
        <v>0</v>
      </c>
      <c r="AZ15">
        <f t="shared" si="3"/>
        <v>0</v>
      </c>
      <c r="BA15">
        <f t="shared" si="3"/>
        <v>0</v>
      </c>
      <c r="BB15">
        <f t="shared" si="3"/>
        <v>0</v>
      </c>
      <c r="BC15">
        <f t="shared" si="3"/>
        <v>0</v>
      </c>
      <c r="BD15">
        <f t="shared" si="3"/>
        <v>0</v>
      </c>
      <c r="BE15">
        <f t="shared" si="3"/>
        <v>0</v>
      </c>
      <c r="BF15">
        <f t="shared" si="3"/>
        <v>0</v>
      </c>
      <c r="BG15">
        <f t="shared" si="3"/>
        <v>0</v>
      </c>
      <c r="BH15">
        <f t="shared" si="3"/>
        <v>0</v>
      </c>
      <c r="BI15">
        <f t="shared" si="3"/>
        <v>0</v>
      </c>
      <c r="BJ15">
        <f t="shared" si="3"/>
        <v>0</v>
      </c>
      <c r="BK15">
        <f t="shared" si="3"/>
        <v>0</v>
      </c>
      <c r="BL15">
        <f t="shared" si="3"/>
        <v>0</v>
      </c>
      <c r="BM15">
        <f t="shared" si="3"/>
        <v>0</v>
      </c>
      <c r="BN15">
        <f t="shared" si="4"/>
        <v>0</v>
      </c>
      <c r="BO15">
        <f t="shared" si="4"/>
        <v>0</v>
      </c>
      <c r="BP15">
        <f t="shared" si="4"/>
        <v>0</v>
      </c>
      <c r="BQ15">
        <f t="shared" si="4"/>
        <v>0</v>
      </c>
      <c r="BR15">
        <f t="shared" si="4"/>
        <v>0</v>
      </c>
      <c r="BS15">
        <f t="shared" si="4"/>
        <v>0</v>
      </c>
      <c r="BT15">
        <f t="shared" si="4"/>
        <v>0</v>
      </c>
      <c r="BU15">
        <f t="shared" si="4"/>
        <v>0</v>
      </c>
      <c r="BV15">
        <f t="shared" si="4"/>
        <v>0</v>
      </c>
      <c r="BW15">
        <f t="shared" si="4"/>
        <v>0</v>
      </c>
      <c r="BX15">
        <f t="shared" si="4"/>
        <v>0</v>
      </c>
    </row>
    <row r="16" spans="1:76" x14ac:dyDescent="0.25">
      <c r="A16">
        <f t="shared" si="5"/>
        <v>0</v>
      </c>
      <c r="B16">
        <f t="shared" si="0"/>
        <v>0</v>
      </c>
      <c r="C16">
        <f t="shared" si="0"/>
        <v>0</v>
      </c>
      <c r="D16">
        <f t="shared" si="0"/>
        <v>0</v>
      </c>
      <c r="E16">
        <f t="shared" si="0"/>
        <v>0</v>
      </c>
      <c r="F16">
        <f t="shared" si="0"/>
        <v>0</v>
      </c>
      <c r="G16">
        <f t="shared" si="0"/>
        <v>0</v>
      </c>
      <c r="H16">
        <f t="shared" si="0"/>
        <v>0</v>
      </c>
      <c r="I16">
        <f t="shared" si="0"/>
        <v>0</v>
      </c>
      <c r="J16">
        <f t="shared" si="0"/>
        <v>0</v>
      </c>
      <c r="K16">
        <f t="shared" si="0"/>
        <v>0</v>
      </c>
      <c r="L16">
        <f t="shared" si="0"/>
        <v>0</v>
      </c>
      <c r="M16">
        <f t="shared" si="0"/>
        <v>0</v>
      </c>
      <c r="N16">
        <f t="shared" si="0"/>
        <v>0</v>
      </c>
      <c r="O16">
        <f t="shared" si="0"/>
        <v>0</v>
      </c>
      <c r="P16">
        <f t="shared" si="0"/>
        <v>1</v>
      </c>
      <c r="Q16">
        <f t="shared" ref="Q16:AF31" si="6">IF(ROW()=COLUMN(),1,0)</f>
        <v>0</v>
      </c>
      <c r="R16">
        <f t="shared" si="1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0</v>
      </c>
      <c r="X16">
        <f t="shared" si="1"/>
        <v>0</v>
      </c>
      <c r="Y16">
        <f t="shared" si="1"/>
        <v>0</v>
      </c>
      <c r="Z16">
        <f t="shared" si="1"/>
        <v>0</v>
      </c>
      <c r="AA16">
        <f t="shared" si="1"/>
        <v>0</v>
      </c>
      <c r="AB16">
        <f t="shared" si="1"/>
        <v>0</v>
      </c>
      <c r="AC16">
        <f t="shared" si="1"/>
        <v>0</v>
      </c>
      <c r="AD16">
        <f t="shared" si="1"/>
        <v>0</v>
      </c>
      <c r="AE16">
        <f t="shared" si="1"/>
        <v>0</v>
      </c>
      <c r="AF16">
        <f t="shared" si="1"/>
        <v>0</v>
      </c>
      <c r="AG16">
        <f t="shared" ref="AG16:AV31" si="7">IF(ROW()=COLUMN(),1,0)</f>
        <v>0</v>
      </c>
      <c r="AH16">
        <f t="shared" si="2"/>
        <v>0</v>
      </c>
      <c r="AI16">
        <f t="shared" si="2"/>
        <v>0</v>
      </c>
      <c r="AJ16">
        <f t="shared" si="2"/>
        <v>0</v>
      </c>
      <c r="AK16">
        <f t="shared" si="2"/>
        <v>0</v>
      </c>
      <c r="AL16">
        <f t="shared" si="2"/>
        <v>0</v>
      </c>
      <c r="AM16">
        <f t="shared" si="2"/>
        <v>0</v>
      </c>
      <c r="AN16">
        <f t="shared" si="2"/>
        <v>0</v>
      </c>
      <c r="AO16">
        <f t="shared" si="2"/>
        <v>0</v>
      </c>
      <c r="AP16">
        <f t="shared" si="2"/>
        <v>0</v>
      </c>
      <c r="AQ16">
        <f t="shared" si="2"/>
        <v>0</v>
      </c>
      <c r="AR16">
        <f t="shared" si="2"/>
        <v>0</v>
      </c>
      <c r="AS16">
        <f t="shared" si="2"/>
        <v>0</v>
      </c>
      <c r="AT16">
        <f t="shared" si="2"/>
        <v>0</v>
      </c>
      <c r="AU16">
        <f t="shared" si="2"/>
        <v>0</v>
      </c>
      <c r="AV16">
        <f t="shared" si="2"/>
        <v>0</v>
      </c>
      <c r="AW16">
        <f t="shared" ref="AW16:BL31" si="8">IF(ROW()=COLUMN(),1,0)</f>
        <v>0</v>
      </c>
      <c r="AX16">
        <f t="shared" si="3"/>
        <v>0</v>
      </c>
      <c r="AY16">
        <f t="shared" si="3"/>
        <v>0</v>
      </c>
      <c r="AZ16">
        <f t="shared" si="3"/>
        <v>0</v>
      </c>
      <c r="BA16">
        <f t="shared" si="3"/>
        <v>0</v>
      </c>
      <c r="BB16">
        <f t="shared" si="3"/>
        <v>0</v>
      </c>
      <c r="BC16">
        <f t="shared" si="3"/>
        <v>0</v>
      </c>
      <c r="BD16">
        <f t="shared" si="3"/>
        <v>0</v>
      </c>
      <c r="BE16">
        <f t="shared" si="3"/>
        <v>0</v>
      </c>
      <c r="BF16">
        <f t="shared" si="3"/>
        <v>0</v>
      </c>
      <c r="BG16">
        <f t="shared" si="3"/>
        <v>0</v>
      </c>
      <c r="BH16">
        <f t="shared" si="3"/>
        <v>0</v>
      </c>
      <c r="BI16">
        <f t="shared" si="3"/>
        <v>0</v>
      </c>
      <c r="BJ16">
        <f t="shared" si="3"/>
        <v>0</v>
      </c>
      <c r="BK16">
        <f t="shared" si="3"/>
        <v>0</v>
      </c>
      <c r="BL16">
        <f t="shared" si="3"/>
        <v>0</v>
      </c>
      <c r="BM16">
        <f t="shared" ref="BM16:BX31" si="9">IF(ROW()=COLUMN(),1,0)</f>
        <v>0</v>
      </c>
      <c r="BN16">
        <f t="shared" si="4"/>
        <v>0</v>
      </c>
      <c r="BO16">
        <f t="shared" si="4"/>
        <v>0</v>
      </c>
      <c r="BP16">
        <f t="shared" si="4"/>
        <v>0</v>
      </c>
      <c r="BQ16">
        <f t="shared" si="4"/>
        <v>0</v>
      </c>
      <c r="BR16">
        <f t="shared" si="4"/>
        <v>0</v>
      </c>
      <c r="BS16">
        <f t="shared" si="4"/>
        <v>0</v>
      </c>
      <c r="BT16">
        <f t="shared" si="4"/>
        <v>0</v>
      </c>
      <c r="BU16">
        <f t="shared" si="4"/>
        <v>0</v>
      </c>
      <c r="BV16">
        <f t="shared" si="4"/>
        <v>0</v>
      </c>
      <c r="BW16">
        <f t="shared" si="4"/>
        <v>0</v>
      </c>
      <c r="BX16">
        <f t="shared" si="4"/>
        <v>0</v>
      </c>
    </row>
    <row r="17" spans="1:76" x14ac:dyDescent="0.25">
      <c r="A17">
        <f t="shared" si="5"/>
        <v>0</v>
      </c>
      <c r="B17">
        <f t="shared" si="5"/>
        <v>0</v>
      </c>
      <c r="C17">
        <f t="shared" si="5"/>
        <v>0</v>
      </c>
      <c r="D17">
        <f t="shared" si="5"/>
        <v>0</v>
      </c>
      <c r="E17">
        <f t="shared" si="5"/>
        <v>0</v>
      </c>
      <c r="F17">
        <f t="shared" si="5"/>
        <v>0</v>
      </c>
      <c r="G17">
        <f t="shared" si="5"/>
        <v>0</v>
      </c>
      <c r="H17">
        <f t="shared" si="5"/>
        <v>0</v>
      </c>
      <c r="I17">
        <f t="shared" si="5"/>
        <v>0</v>
      </c>
      <c r="J17">
        <f t="shared" si="5"/>
        <v>0</v>
      </c>
      <c r="K17">
        <f t="shared" si="5"/>
        <v>0</v>
      </c>
      <c r="L17">
        <f t="shared" si="5"/>
        <v>0</v>
      </c>
      <c r="M17">
        <f t="shared" si="5"/>
        <v>0</v>
      </c>
      <c r="N17">
        <f t="shared" si="5"/>
        <v>0</v>
      </c>
      <c r="O17">
        <f t="shared" si="5"/>
        <v>0</v>
      </c>
      <c r="P17">
        <f t="shared" si="5"/>
        <v>0</v>
      </c>
      <c r="Q17">
        <f t="shared" si="6"/>
        <v>1</v>
      </c>
      <c r="R17">
        <f t="shared" si="6"/>
        <v>0</v>
      </c>
      <c r="S17">
        <f t="shared" si="6"/>
        <v>0</v>
      </c>
      <c r="T17">
        <f t="shared" si="6"/>
        <v>0</v>
      </c>
      <c r="U17">
        <f t="shared" si="6"/>
        <v>0</v>
      </c>
      <c r="V17">
        <f t="shared" si="6"/>
        <v>0</v>
      </c>
      <c r="W17">
        <f t="shared" si="6"/>
        <v>0</v>
      </c>
      <c r="X17">
        <f t="shared" si="6"/>
        <v>0</v>
      </c>
      <c r="Y17">
        <f t="shared" si="6"/>
        <v>0</v>
      </c>
      <c r="Z17">
        <f t="shared" si="6"/>
        <v>0</v>
      </c>
      <c r="AA17">
        <f t="shared" si="6"/>
        <v>0</v>
      </c>
      <c r="AB17">
        <f t="shared" si="6"/>
        <v>0</v>
      </c>
      <c r="AC17">
        <f t="shared" si="6"/>
        <v>0</v>
      </c>
      <c r="AD17">
        <f t="shared" si="6"/>
        <v>0</v>
      </c>
      <c r="AE17">
        <f t="shared" si="6"/>
        <v>0</v>
      </c>
      <c r="AF17">
        <f t="shared" si="6"/>
        <v>0</v>
      </c>
      <c r="AG17">
        <f t="shared" si="7"/>
        <v>0</v>
      </c>
      <c r="AH17">
        <f t="shared" si="7"/>
        <v>0</v>
      </c>
      <c r="AI17">
        <f t="shared" si="7"/>
        <v>0</v>
      </c>
      <c r="AJ17">
        <f t="shared" si="7"/>
        <v>0</v>
      </c>
      <c r="AK17">
        <f t="shared" si="7"/>
        <v>0</v>
      </c>
      <c r="AL17">
        <f t="shared" si="7"/>
        <v>0</v>
      </c>
      <c r="AM17">
        <f t="shared" si="7"/>
        <v>0</v>
      </c>
      <c r="AN17">
        <f t="shared" si="7"/>
        <v>0</v>
      </c>
      <c r="AO17">
        <f t="shared" si="7"/>
        <v>0</v>
      </c>
      <c r="AP17">
        <f t="shared" si="7"/>
        <v>0</v>
      </c>
      <c r="AQ17">
        <f t="shared" si="7"/>
        <v>0</v>
      </c>
      <c r="AR17">
        <f t="shared" si="7"/>
        <v>0</v>
      </c>
      <c r="AS17">
        <f t="shared" si="7"/>
        <v>0</v>
      </c>
      <c r="AT17">
        <f t="shared" si="7"/>
        <v>0</v>
      </c>
      <c r="AU17">
        <f t="shared" si="7"/>
        <v>0</v>
      </c>
      <c r="AV17">
        <f t="shared" si="7"/>
        <v>0</v>
      </c>
      <c r="AW17">
        <f t="shared" si="8"/>
        <v>0</v>
      </c>
      <c r="AX17">
        <f t="shared" si="8"/>
        <v>0</v>
      </c>
      <c r="AY17">
        <f t="shared" si="8"/>
        <v>0</v>
      </c>
      <c r="AZ17">
        <f t="shared" si="8"/>
        <v>0</v>
      </c>
      <c r="BA17">
        <f t="shared" si="8"/>
        <v>0</v>
      </c>
      <c r="BB17">
        <f t="shared" si="8"/>
        <v>0</v>
      </c>
      <c r="BC17">
        <f t="shared" si="8"/>
        <v>0</v>
      </c>
      <c r="BD17">
        <f t="shared" si="8"/>
        <v>0</v>
      </c>
      <c r="BE17">
        <f t="shared" si="8"/>
        <v>0</v>
      </c>
      <c r="BF17">
        <f t="shared" si="8"/>
        <v>0</v>
      </c>
      <c r="BG17">
        <f t="shared" si="8"/>
        <v>0</v>
      </c>
      <c r="BH17">
        <f t="shared" si="8"/>
        <v>0</v>
      </c>
      <c r="BI17">
        <f t="shared" si="8"/>
        <v>0</v>
      </c>
      <c r="BJ17">
        <f t="shared" si="8"/>
        <v>0</v>
      </c>
      <c r="BK17">
        <f t="shared" si="8"/>
        <v>0</v>
      </c>
      <c r="BL17">
        <f t="shared" si="8"/>
        <v>0</v>
      </c>
      <c r="BM17">
        <f t="shared" si="9"/>
        <v>0</v>
      </c>
      <c r="BN17">
        <f t="shared" si="9"/>
        <v>0</v>
      </c>
      <c r="BO17">
        <f t="shared" si="9"/>
        <v>0</v>
      </c>
      <c r="BP17">
        <f t="shared" si="9"/>
        <v>0</v>
      </c>
      <c r="BQ17">
        <f t="shared" si="9"/>
        <v>0</v>
      </c>
      <c r="BR17">
        <f t="shared" si="9"/>
        <v>0</v>
      </c>
      <c r="BS17">
        <f t="shared" si="9"/>
        <v>0</v>
      </c>
      <c r="BT17">
        <f t="shared" si="9"/>
        <v>0</v>
      </c>
      <c r="BU17">
        <f t="shared" si="9"/>
        <v>0</v>
      </c>
      <c r="BV17">
        <f t="shared" si="9"/>
        <v>0</v>
      </c>
      <c r="BW17">
        <f t="shared" si="9"/>
        <v>0</v>
      </c>
      <c r="BX17">
        <f t="shared" si="9"/>
        <v>0</v>
      </c>
    </row>
    <row r="18" spans="1:76" x14ac:dyDescent="0.25">
      <c r="A18">
        <f t="shared" ref="A18:P33" si="10">IF(ROW()=COLUMN(),1,0)</f>
        <v>0</v>
      </c>
      <c r="B18">
        <f t="shared" si="10"/>
        <v>0</v>
      </c>
      <c r="C18">
        <f t="shared" si="10"/>
        <v>0</v>
      </c>
      <c r="D18">
        <f t="shared" si="10"/>
        <v>0</v>
      </c>
      <c r="E18">
        <f t="shared" si="10"/>
        <v>0</v>
      </c>
      <c r="F18">
        <f t="shared" si="10"/>
        <v>0</v>
      </c>
      <c r="G18">
        <f t="shared" si="10"/>
        <v>0</v>
      </c>
      <c r="H18">
        <f t="shared" si="10"/>
        <v>0</v>
      </c>
      <c r="I18">
        <f t="shared" si="10"/>
        <v>0</v>
      </c>
      <c r="J18">
        <f t="shared" si="10"/>
        <v>0</v>
      </c>
      <c r="K18">
        <f t="shared" si="10"/>
        <v>0</v>
      </c>
      <c r="L18">
        <f t="shared" si="10"/>
        <v>0</v>
      </c>
      <c r="M18">
        <f t="shared" si="10"/>
        <v>0</v>
      </c>
      <c r="N18">
        <f t="shared" si="10"/>
        <v>0</v>
      </c>
      <c r="O18">
        <f t="shared" si="10"/>
        <v>0</v>
      </c>
      <c r="P18">
        <f t="shared" si="10"/>
        <v>0</v>
      </c>
      <c r="Q18">
        <f t="shared" si="6"/>
        <v>0</v>
      </c>
      <c r="R18">
        <f t="shared" si="6"/>
        <v>1</v>
      </c>
      <c r="S18">
        <f t="shared" si="6"/>
        <v>0</v>
      </c>
      <c r="T18">
        <f t="shared" si="6"/>
        <v>0</v>
      </c>
      <c r="U18">
        <f t="shared" si="6"/>
        <v>0</v>
      </c>
      <c r="V18">
        <f t="shared" si="6"/>
        <v>0</v>
      </c>
      <c r="W18">
        <f t="shared" si="6"/>
        <v>0</v>
      </c>
      <c r="X18">
        <f t="shared" si="6"/>
        <v>0</v>
      </c>
      <c r="Y18">
        <f t="shared" si="6"/>
        <v>0</v>
      </c>
      <c r="Z18">
        <f t="shared" si="6"/>
        <v>0</v>
      </c>
      <c r="AA18">
        <f t="shared" si="6"/>
        <v>0</v>
      </c>
      <c r="AB18">
        <f t="shared" si="6"/>
        <v>0</v>
      </c>
      <c r="AC18">
        <f t="shared" si="6"/>
        <v>0</v>
      </c>
      <c r="AD18">
        <f t="shared" si="6"/>
        <v>0</v>
      </c>
      <c r="AE18">
        <f t="shared" si="6"/>
        <v>0</v>
      </c>
      <c r="AF18">
        <f t="shared" si="6"/>
        <v>0</v>
      </c>
      <c r="AG18">
        <f t="shared" si="7"/>
        <v>0</v>
      </c>
      <c r="AH18">
        <f t="shared" si="7"/>
        <v>0</v>
      </c>
      <c r="AI18">
        <f t="shared" si="7"/>
        <v>0</v>
      </c>
      <c r="AJ18">
        <f t="shared" si="7"/>
        <v>0</v>
      </c>
      <c r="AK18">
        <f t="shared" si="7"/>
        <v>0</v>
      </c>
      <c r="AL18">
        <f t="shared" si="7"/>
        <v>0</v>
      </c>
      <c r="AM18">
        <f t="shared" si="7"/>
        <v>0</v>
      </c>
      <c r="AN18">
        <f t="shared" si="7"/>
        <v>0</v>
      </c>
      <c r="AO18">
        <f t="shared" si="7"/>
        <v>0</v>
      </c>
      <c r="AP18">
        <f t="shared" si="7"/>
        <v>0</v>
      </c>
      <c r="AQ18">
        <f t="shared" si="7"/>
        <v>0</v>
      </c>
      <c r="AR18">
        <f t="shared" si="7"/>
        <v>0</v>
      </c>
      <c r="AS18">
        <f t="shared" si="7"/>
        <v>0</v>
      </c>
      <c r="AT18">
        <f t="shared" si="7"/>
        <v>0</v>
      </c>
      <c r="AU18">
        <f t="shared" si="7"/>
        <v>0</v>
      </c>
      <c r="AV18">
        <f t="shared" si="7"/>
        <v>0</v>
      </c>
      <c r="AW18">
        <f t="shared" si="8"/>
        <v>0</v>
      </c>
      <c r="AX18">
        <f t="shared" si="8"/>
        <v>0</v>
      </c>
      <c r="AY18">
        <f t="shared" si="8"/>
        <v>0</v>
      </c>
      <c r="AZ18">
        <f t="shared" si="8"/>
        <v>0</v>
      </c>
      <c r="BA18">
        <f t="shared" si="8"/>
        <v>0</v>
      </c>
      <c r="BB18">
        <f t="shared" si="8"/>
        <v>0</v>
      </c>
      <c r="BC18">
        <f t="shared" si="8"/>
        <v>0</v>
      </c>
      <c r="BD18">
        <f t="shared" si="8"/>
        <v>0</v>
      </c>
      <c r="BE18">
        <f t="shared" si="8"/>
        <v>0</v>
      </c>
      <c r="BF18">
        <f t="shared" si="8"/>
        <v>0</v>
      </c>
      <c r="BG18">
        <f t="shared" si="8"/>
        <v>0</v>
      </c>
      <c r="BH18">
        <f t="shared" si="8"/>
        <v>0</v>
      </c>
      <c r="BI18">
        <f t="shared" si="8"/>
        <v>0</v>
      </c>
      <c r="BJ18">
        <f t="shared" si="8"/>
        <v>0</v>
      </c>
      <c r="BK18">
        <f t="shared" si="8"/>
        <v>0</v>
      </c>
      <c r="BL18">
        <f t="shared" si="8"/>
        <v>0</v>
      </c>
      <c r="BM18">
        <f t="shared" si="9"/>
        <v>0</v>
      </c>
      <c r="BN18">
        <f t="shared" si="9"/>
        <v>0</v>
      </c>
      <c r="BO18">
        <f t="shared" si="9"/>
        <v>0</v>
      </c>
      <c r="BP18">
        <f t="shared" si="9"/>
        <v>0</v>
      </c>
      <c r="BQ18">
        <f t="shared" si="9"/>
        <v>0</v>
      </c>
      <c r="BR18">
        <f t="shared" si="9"/>
        <v>0</v>
      </c>
      <c r="BS18">
        <f t="shared" si="9"/>
        <v>0</v>
      </c>
      <c r="BT18">
        <f t="shared" si="9"/>
        <v>0</v>
      </c>
      <c r="BU18">
        <f t="shared" si="9"/>
        <v>0</v>
      </c>
      <c r="BV18">
        <f t="shared" si="9"/>
        <v>0</v>
      </c>
      <c r="BW18">
        <f t="shared" si="9"/>
        <v>0</v>
      </c>
      <c r="BX18">
        <f t="shared" si="9"/>
        <v>0</v>
      </c>
    </row>
    <row r="19" spans="1:76" x14ac:dyDescent="0.25">
      <c r="A19">
        <f t="shared" si="10"/>
        <v>0</v>
      </c>
      <c r="B19">
        <f t="shared" si="10"/>
        <v>0</v>
      </c>
      <c r="C19">
        <f t="shared" si="10"/>
        <v>0</v>
      </c>
      <c r="D19">
        <f t="shared" si="10"/>
        <v>0</v>
      </c>
      <c r="E19">
        <f t="shared" si="10"/>
        <v>0</v>
      </c>
      <c r="F19">
        <f t="shared" si="10"/>
        <v>0</v>
      </c>
      <c r="G19">
        <f t="shared" si="10"/>
        <v>0</v>
      </c>
      <c r="H19">
        <f t="shared" si="10"/>
        <v>0</v>
      </c>
      <c r="I19">
        <f t="shared" si="10"/>
        <v>0</v>
      </c>
      <c r="J19">
        <f t="shared" si="10"/>
        <v>0</v>
      </c>
      <c r="K19">
        <f t="shared" si="10"/>
        <v>0</v>
      </c>
      <c r="L19">
        <f t="shared" si="10"/>
        <v>0</v>
      </c>
      <c r="M19">
        <f t="shared" si="10"/>
        <v>0</v>
      </c>
      <c r="N19">
        <f t="shared" si="10"/>
        <v>0</v>
      </c>
      <c r="O19">
        <f t="shared" si="10"/>
        <v>0</v>
      </c>
      <c r="P19">
        <f t="shared" si="10"/>
        <v>0</v>
      </c>
      <c r="Q19">
        <f t="shared" si="6"/>
        <v>0</v>
      </c>
      <c r="R19">
        <f t="shared" si="6"/>
        <v>0</v>
      </c>
      <c r="S19">
        <f t="shared" si="6"/>
        <v>1</v>
      </c>
      <c r="T19">
        <f t="shared" si="6"/>
        <v>0</v>
      </c>
      <c r="U19">
        <f t="shared" si="6"/>
        <v>0</v>
      </c>
      <c r="V19">
        <f t="shared" si="6"/>
        <v>0</v>
      </c>
      <c r="W19">
        <f t="shared" si="6"/>
        <v>0</v>
      </c>
      <c r="X19">
        <f t="shared" si="6"/>
        <v>0</v>
      </c>
      <c r="Y19">
        <f t="shared" si="6"/>
        <v>0</v>
      </c>
      <c r="Z19">
        <f t="shared" si="6"/>
        <v>0</v>
      </c>
      <c r="AA19">
        <f t="shared" si="6"/>
        <v>0</v>
      </c>
      <c r="AB19">
        <f t="shared" si="6"/>
        <v>0</v>
      </c>
      <c r="AC19">
        <f t="shared" si="6"/>
        <v>0</v>
      </c>
      <c r="AD19">
        <f t="shared" si="6"/>
        <v>0</v>
      </c>
      <c r="AE19">
        <f t="shared" si="6"/>
        <v>0</v>
      </c>
      <c r="AF19">
        <f t="shared" si="6"/>
        <v>0</v>
      </c>
      <c r="AG19">
        <f t="shared" si="7"/>
        <v>0</v>
      </c>
      <c r="AH19">
        <f t="shared" si="7"/>
        <v>0</v>
      </c>
      <c r="AI19">
        <f t="shared" si="7"/>
        <v>0</v>
      </c>
      <c r="AJ19">
        <f t="shared" si="7"/>
        <v>0</v>
      </c>
      <c r="AK19">
        <f t="shared" si="7"/>
        <v>0</v>
      </c>
      <c r="AL19">
        <f t="shared" si="7"/>
        <v>0</v>
      </c>
      <c r="AM19">
        <f t="shared" si="7"/>
        <v>0</v>
      </c>
      <c r="AN19">
        <f t="shared" si="7"/>
        <v>0</v>
      </c>
      <c r="AO19">
        <f t="shared" si="7"/>
        <v>0</v>
      </c>
      <c r="AP19">
        <f t="shared" si="7"/>
        <v>0</v>
      </c>
      <c r="AQ19">
        <f t="shared" si="7"/>
        <v>0</v>
      </c>
      <c r="AR19">
        <f t="shared" si="7"/>
        <v>0</v>
      </c>
      <c r="AS19">
        <f t="shared" si="7"/>
        <v>0</v>
      </c>
      <c r="AT19">
        <f t="shared" si="7"/>
        <v>0</v>
      </c>
      <c r="AU19">
        <f t="shared" si="7"/>
        <v>0</v>
      </c>
      <c r="AV19">
        <f t="shared" si="7"/>
        <v>0</v>
      </c>
      <c r="AW19">
        <f t="shared" si="8"/>
        <v>0</v>
      </c>
      <c r="AX19">
        <f t="shared" si="8"/>
        <v>0</v>
      </c>
      <c r="AY19">
        <f t="shared" si="8"/>
        <v>0</v>
      </c>
      <c r="AZ19">
        <f t="shared" si="8"/>
        <v>0</v>
      </c>
      <c r="BA19">
        <f t="shared" si="8"/>
        <v>0</v>
      </c>
      <c r="BB19">
        <f t="shared" si="8"/>
        <v>0</v>
      </c>
      <c r="BC19">
        <f t="shared" si="8"/>
        <v>0</v>
      </c>
      <c r="BD19">
        <f t="shared" si="8"/>
        <v>0</v>
      </c>
      <c r="BE19">
        <f t="shared" si="8"/>
        <v>0</v>
      </c>
      <c r="BF19">
        <f t="shared" si="8"/>
        <v>0</v>
      </c>
      <c r="BG19">
        <f t="shared" si="8"/>
        <v>0</v>
      </c>
      <c r="BH19">
        <f t="shared" si="8"/>
        <v>0</v>
      </c>
      <c r="BI19">
        <f t="shared" si="8"/>
        <v>0</v>
      </c>
      <c r="BJ19">
        <f t="shared" si="8"/>
        <v>0</v>
      </c>
      <c r="BK19">
        <f t="shared" si="8"/>
        <v>0</v>
      </c>
      <c r="BL19">
        <f t="shared" si="8"/>
        <v>0</v>
      </c>
      <c r="BM19">
        <f t="shared" si="9"/>
        <v>0</v>
      </c>
      <c r="BN19">
        <f t="shared" si="9"/>
        <v>0</v>
      </c>
      <c r="BO19">
        <f t="shared" si="9"/>
        <v>0</v>
      </c>
      <c r="BP19">
        <f t="shared" si="9"/>
        <v>0</v>
      </c>
      <c r="BQ19">
        <f t="shared" si="9"/>
        <v>0</v>
      </c>
      <c r="BR19">
        <f t="shared" si="9"/>
        <v>0</v>
      </c>
      <c r="BS19">
        <f t="shared" si="9"/>
        <v>0</v>
      </c>
      <c r="BT19">
        <f t="shared" si="9"/>
        <v>0</v>
      </c>
      <c r="BU19">
        <f t="shared" si="9"/>
        <v>0</v>
      </c>
      <c r="BV19">
        <f t="shared" si="9"/>
        <v>0</v>
      </c>
      <c r="BW19">
        <f t="shared" si="9"/>
        <v>0</v>
      </c>
      <c r="BX19">
        <f t="shared" si="9"/>
        <v>0</v>
      </c>
    </row>
    <row r="20" spans="1:76" x14ac:dyDescent="0.25">
      <c r="A20">
        <f t="shared" si="10"/>
        <v>0</v>
      </c>
      <c r="B20">
        <f t="shared" si="10"/>
        <v>0</v>
      </c>
      <c r="C20">
        <f t="shared" si="10"/>
        <v>0</v>
      </c>
      <c r="D20">
        <f t="shared" si="10"/>
        <v>0</v>
      </c>
      <c r="E20">
        <f t="shared" si="10"/>
        <v>0</v>
      </c>
      <c r="F20">
        <f t="shared" si="10"/>
        <v>0</v>
      </c>
      <c r="G20">
        <f t="shared" si="10"/>
        <v>0</v>
      </c>
      <c r="H20">
        <f t="shared" si="10"/>
        <v>0</v>
      </c>
      <c r="I20">
        <f t="shared" si="10"/>
        <v>0</v>
      </c>
      <c r="J20">
        <f t="shared" si="10"/>
        <v>0</v>
      </c>
      <c r="K20">
        <f t="shared" si="10"/>
        <v>0</v>
      </c>
      <c r="L20">
        <f t="shared" si="10"/>
        <v>0</v>
      </c>
      <c r="M20">
        <f t="shared" si="10"/>
        <v>0</v>
      </c>
      <c r="N20">
        <f t="shared" si="10"/>
        <v>0</v>
      </c>
      <c r="O20">
        <f t="shared" si="10"/>
        <v>0</v>
      </c>
      <c r="P20">
        <f t="shared" si="10"/>
        <v>0</v>
      </c>
      <c r="Q20">
        <f t="shared" si="6"/>
        <v>0</v>
      </c>
      <c r="R20">
        <f t="shared" si="6"/>
        <v>0</v>
      </c>
      <c r="S20">
        <f t="shared" si="6"/>
        <v>0</v>
      </c>
      <c r="T20">
        <f t="shared" si="6"/>
        <v>1</v>
      </c>
      <c r="U20">
        <f t="shared" si="6"/>
        <v>0</v>
      </c>
      <c r="V20">
        <f t="shared" si="6"/>
        <v>0</v>
      </c>
      <c r="W20">
        <f t="shared" si="6"/>
        <v>0</v>
      </c>
      <c r="X20">
        <f t="shared" si="6"/>
        <v>0</v>
      </c>
      <c r="Y20">
        <f t="shared" si="6"/>
        <v>0</v>
      </c>
      <c r="Z20">
        <f t="shared" si="6"/>
        <v>0</v>
      </c>
      <c r="AA20">
        <f t="shared" si="6"/>
        <v>0</v>
      </c>
      <c r="AB20">
        <f t="shared" si="6"/>
        <v>0</v>
      </c>
      <c r="AC20">
        <f t="shared" si="6"/>
        <v>0</v>
      </c>
      <c r="AD20">
        <f t="shared" si="6"/>
        <v>0</v>
      </c>
      <c r="AE20">
        <f t="shared" si="6"/>
        <v>0</v>
      </c>
      <c r="AF20">
        <f t="shared" si="6"/>
        <v>0</v>
      </c>
      <c r="AG20">
        <f t="shared" si="7"/>
        <v>0</v>
      </c>
      <c r="AH20">
        <f t="shared" si="7"/>
        <v>0</v>
      </c>
      <c r="AI20">
        <f t="shared" si="7"/>
        <v>0</v>
      </c>
      <c r="AJ20">
        <f t="shared" si="7"/>
        <v>0</v>
      </c>
      <c r="AK20">
        <f t="shared" si="7"/>
        <v>0</v>
      </c>
      <c r="AL20">
        <f t="shared" si="7"/>
        <v>0</v>
      </c>
      <c r="AM20">
        <f t="shared" si="7"/>
        <v>0</v>
      </c>
      <c r="AN20">
        <f t="shared" si="7"/>
        <v>0</v>
      </c>
      <c r="AO20">
        <f t="shared" si="7"/>
        <v>0</v>
      </c>
      <c r="AP20">
        <f t="shared" si="7"/>
        <v>0</v>
      </c>
      <c r="AQ20">
        <f t="shared" si="7"/>
        <v>0</v>
      </c>
      <c r="AR20">
        <f t="shared" si="7"/>
        <v>0</v>
      </c>
      <c r="AS20">
        <f t="shared" si="7"/>
        <v>0</v>
      </c>
      <c r="AT20">
        <f t="shared" si="7"/>
        <v>0</v>
      </c>
      <c r="AU20">
        <f t="shared" si="7"/>
        <v>0</v>
      </c>
      <c r="AV20">
        <f t="shared" si="7"/>
        <v>0</v>
      </c>
      <c r="AW20">
        <f t="shared" si="8"/>
        <v>0</v>
      </c>
      <c r="AX20">
        <f t="shared" si="8"/>
        <v>0</v>
      </c>
      <c r="AY20">
        <f t="shared" si="8"/>
        <v>0</v>
      </c>
      <c r="AZ20">
        <f t="shared" si="8"/>
        <v>0</v>
      </c>
      <c r="BA20">
        <f t="shared" si="8"/>
        <v>0</v>
      </c>
      <c r="BB20">
        <f t="shared" si="8"/>
        <v>0</v>
      </c>
      <c r="BC20">
        <f t="shared" si="8"/>
        <v>0</v>
      </c>
      <c r="BD20">
        <f t="shared" si="8"/>
        <v>0</v>
      </c>
      <c r="BE20">
        <f t="shared" si="8"/>
        <v>0</v>
      </c>
      <c r="BF20">
        <f t="shared" si="8"/>
        <v>0</v>
      </c>
      <c r="BG20">
        <f t="shared" si="8"/>
        <v>0</v>
      </c>
      <c r="BH20">
        <f t="shared" si="8"/>
        <v>0</v>
      </c>
      <c r="BI20">
        <f t="shared" si="8"/>
        <v>0</v>
      </c>
      <c r="BJ20">
        <f t="shared" si="8"/>
        <v>0</v>
      </c>
      <c r="BK20">
        <f t="shared" si="8"/>
        <v>0</v>
      </c>
      <c r="BL20">
        <f t="shared" si="8"/>
        <v>0</v>
      </c>
      <c r="BM20">
        <f t="shared" si="9"/>
        <v>0</v>
      </c>
      <c r="BN20">
        <f t="shared" si="9"/>
        <v>0</v>
      </c>
      <c r="BO20">
        <f t="shared" si="9"/>
        <v>0</v>
      </c>
      <c r="BP20">
        <f t="shared" si="9"/>
        <v>0</v>
      </c>
      <c r="BQ20">
        <f t="shared" si="9"/>
        <v>0</v>
      </c>
      <c r="BR20">
        <f t="shared" si="9"/>
        <v>0</v>
      </c>
      <c r="BS20">
        <f t="shared" si="9"/>
        <v>0</v>
      </c>
      <c r="BT20">
        <f t="shared" si="9"/>
        <v>0</v>
      </c>
      <c r="BU20">
        <f t="shared" si="9"/>
        <v>0</v>
      </c>
      <c r="BV20">
        <f t="shared" si="9"/>
        <v>0</v>
      </c>
      <c r="BW20">
        <f t="shared" si="9"/>
        <v>0</v>
      </c>
      <c r="BX20">
        <f t="shared" si="9"/>
        <v>0</v>
      </c>
    </row>
    <row r="21" spans="1:76" x14ac:dyDescent="0.25">
      <c r="A21">
        <f t="shared" si="10"/>
        <v>0</v>
      </c>
      <c r="B21">
        <f t="shared" si="10"/>
        <v>0</v>
      </c>
      <c r="C21">
        <f t="shared" si="10"/>
        <v>0</v>
      </c>
      <c r="D21">
        <f t="shared" si="10"/>
        <v>0</v>
      </c>
      <c r="E21">
        <f t="shared" si="10"/>
        <v>0</v>
      </c>
      <c r="F21">
        <f t="shared" si="10"/>
        <v>0</v>
      </c>
      <c r="G21">
        <f t="shared" si="10"/>
        <v>0</v>
      </c>
      <c r="H21">
        <f t="shared" si="10"/>
        <v>0</v>
      </c>
      <c r="I21">
        <f t="shared" si="10"/>
        <v>0</v>
      </c>
      <c r="J21">
        <f t="shared" si="10"/>
        <v>0</v>
      </c>
      <c r="K21">
        <f t="shared" si="10"/>
        <v>0</v>
      </c>
      <c r="L21">
        <f t="shared" si="10"/>
        <v>0</v>
      </c>
      <c r="M21">
        <f t="shared" si="10"/>
        <v>0</v>
      </c>
      <c r="N21">
        <f t="shared" si="10"/>
        <v>0</v>
      </c>
      <c r="O21">
        <f t="shared" si="10"/>
        <v>0</v>
      </c>
      <c r="P21">
        <f t="shared" si="10"/>
        <v>0</v>
      </c>
      <c r="Q21">
        <f t="shared" si="6"/>
        <v>0</v>
      </c>
      <c r="R21">
        <f t="shared" si="6"/>
        <v>0</v>
      </c>
      <c r="S21">
        <f t="shared" si="6"/>
        <v>0</v>
      </c>
      <c r="T21">
        <f t="shared" si="6"/>
        <v>0</v>
      </c>
      <c r="U21">
        <f t="shared" si="6"/>
        <v>1</v>
      </c>
      <c r="V21">
        <f t="shared" si="6"/>
        <v>0</v>
      </c>
      <c r="W21">
        <f t="shared" si="6"/>
        <v>0</v>
      </c>
      <c r="X21">
        <f t="shared" si="6"/>
        <v>0</v>
      </c>
      <c r="Y21">
        <f t="shared" si="6"/>
        <v>0</v>
      </c>
      <c r="Z21">
        <f t="shared" si="6"/>
        <v>0</v>
      </c>
      <c r="AA21">
        <f t="shared" si="6"/>
        <v>0</v>
      </c>
      <c r="AB21">
        <f t="shared" si="6"/>
        <v>0</v>
      </c>
      <c r="AC21">
        <f t="shared" si="6"/>
        <v>0</v>
      </c>
      <c r="AD21">
        <f t="shared" si="6"/>
        <v>0</v>
      </c>
      <c r="AE21">
        <f t="shared" si="6"/>
        <v>0</v>
      </c>
      <c r="AF21">
        <f t="shared" si="6"/>
        <v>0</v>
      </c>
      <c r="AG21">
        <f t="shared" si="7"/>
        <v>0</v>
      </c>
      <c r="AH21">
        <f t="shared" si="7"/>
        <v>0</v>
      </c>
      <c r="AI21">
        <f t="shared" si="7"/>
        <v>0</v>
      </c>
      <c r="AJ21">
        <f t="shared" si="7"/>
        <v>0</v>
      </c>
      <c r="AK21">
        <f t="shared" si="7"/>
        <v>0</v>
      </c>
      <c r="AL21">
        <f t="shared" si="7"/>
        <v>0</v>
      </c>
      <c r="AM21">
        <f t="shared" si="7"/>
        <v>0</v>
      </c>
      <c r="AN21">
        <f t="shared" si="7"/>
        <v>0</v>
      </c>
      <c r="AO21">
        <f t="shared" si="7"/>
        <v>0</v>
      </c>
      <c r="AP21">
        <f t="shared" si="7"/>
        <v>0</v>
      </c>
      <c r="AQ21">
        <f t="shared" si="7"/>
        <v>0</v>
      </c>
      <c r="AR21">
        <f t="shared" si="7"/>
        <v>0</v>
      </c>
      <c r="AS21">
        <f t="shared" si="7"/>
        <v>0</v>
      </c>
      <c r="AT21">
        <f t="shared" si="7"/>
        <v>0</v>
      </c>
      <c r="AU21">
        <f t="shared" si="7"/>
        <v>0</v>
      </c>
      <c r="AV21">
        <f t="shared" si="7"/>
        <v>0</v>
      </c>
      <c r="AW21">
        <f t="shared" si="8"/>
        <v>0</v>
      </c>
      <c r="AX21">
        <f t="shared" si="8"/>
        <v>0</v>
      </c>
      <c r="AY21">
        <f t="shared" si="8"/>
        <v>0</v>
      </c>
      <c r="AZ21">
        <f t="shared" si="8"/>
        <v>0</v>
      </c>
      <c r="BA21">
        <f t="shared" si="8"/>
        <v>0</v>
      </c>
      <c r="BB21">
        <f t="shared" si="8"/>
        <v>0</v>
      </c>
      <c r="BC21">
        <f t="shared" si="8"/>
        <v>0</v>
      </c>
      <c r="BD21">
        <f t="shared" si="8"/>
        <v>0</v>
      </c>
      <c r="BE21">
        <f t="shared" si="8"/>
        <v>0</v>
      </c>
      <c r="BF21">
        <f t="shared" si="8"/>
        <v>0</v>
      </c>
      <c r="BG21">
        <f t="shared" si="8"/>
        <v>0</v>
      </c>
      <c r="BH21">
        <f t="shared" si="8"/>
        <v>0</v>
      </c>
      <c r="BI21">
        <f t="shared" si="8"/>
        <v>0</v>
      </c>
      <c r="BJ21">
        <f t="shared" si="8"/>
        <v>0</v>
      </c>
      <c r="BK21">
        <f t="shared" si="8"/>
        <v>0</v>
      </c>
      <c r="BL21">
        <f t="shared" si="8"/>
        <v>0</v>
      </c>
      <c r="BM21">
        <f t="shared" si="9"/>
        <v>0</v>
      </c>
      <c r="BN21">
        <f t="shared" si="9"/>
        <v>0</v>
      </c>
      <c r="BO21">
        <f t="shared" si="9"/>
        <v>0</v>
      </c>
      <c r="BP21">
        <f t="shared" si="9"/>
        <v>0</v>
      </c>
      <c r="BQ21">
        <f t="shared" si="9"/>
        <v>0</v>
      </c>
      <c r="BR21">
        <f t="shared" si="9"/>
        <v>0</v>
      </c>
      <c r="BS21">
        <f t="shared" si="9"/>
        <v>0</v>
      </c>
      <c r="BT21">
        <f t="shared" si="9"/>
        <v>0</v>
      </c>
      <c r="BU21">
        <f t="shared" si="9"/>
        <v>0</v>
      </c>
      <c r="BV21">
        <f t="shared" si="9"/>
        <v>0</v>
      </c>
      <c r="BW21">
        <f t="shared" si="9"/>
        <v>0</v>
      </c>
      <c r="BX21">
        <f t="shared" si="9"/>
        <v>0</v>
      </c>
    </row>
    <row r="22" spans="1:76" x14ac:dyDescent="0.25">
      <c r="A22">
        <f t="shared" si="10"/>
        <v>0</v>
      </c>
      <c r="B22">
        <f t="shared" si="10"/>
        <v>0</v>
      </c>
      <c r="C22">
        <f t="shared" si="10"/>
        <v>0</v>
      </c>
      <c r="D22">
        <f t="shared" si="10"/>
        <v>0</v>
      </c>
      <c r="E22">
        <f t="shared" si="10"/>
        <v>0</v>
      </c>
      <c r="F22">
        <f t="shared" si="10"/>
        <v>0</v>
      </c>
      <c r="G22">
        <f t="shared" si="10"/>
        <v>0</v>
      </c>
      <c r="H22">
        <f t="shared" si="10"/>
        <v>0</v>
      </c>
      <c r="I22">
        <f t="shared" si="10"/>
        <v>0</v>
      </c>
      <c r="J22">
        <f t="shared" si="10"/>
        <v>0</v>
      </c>
      <c r="K22">
        <f t="shared" si="10"/>
        <v>0</v>
      </c>
      <c r="L22">
        <f t="shared" si="10"/>
        <v>0</v>
      </c>
      <c r="M22">
        <f t="shared" si="10"/>
        <v>0</v>
      </c>
      <c r="N22">
        <f t="shared" si="10"/>
        <v>0</v>
      </c>
      <c r="O22">
        <f t="shared" si="10"/>
        <v>0</v>
      </c>
      <c r="P22">
        <f t="shared" si="10"/>
        <v>0</v>
      </c>
      <c r="Q22">
        <f t="shared" si="6"/>
        <v>0</v>
      </c>
      <c r="R22">
        <f t="shared" si="6"/>
        <v>0</v>
      </c>
      <c r="S22">
        <f t="shared" si="6"/>
        <v>0</v>
      </c>
      <c r="T22">
        <f t="shared" si="6"/>
        <v>0</v>
      </c>
      <c r="U22">
        <f t="shared" si="6"/>
        <v>0</v>
      </c>
      <c r="V22">
        <f t="shared" si="6"/>
        <v>1</v>
      </c>
      <c r="W22">
        <f t="shared" si="6"/>
        <v>0</v>
      </c>
      <c r="X22">
        <f t="shared" si="6"/>
        <v>0</v>
      </c>
      <c r="Y22">
        <f t="shared" si="6"/>
        <v>0</v>
      </c>
      <c r="Z22">
        <f t="shared" si="6"/>
        <v>0</v>
      </c>
      <c r="AA22">
        <f t="shared" si="6"/>
        <v>0</v>
      </c>
      <c r="AB22">
        <f t="shared" si="6"/>
        <v>0</v>
      </c>
      <c r="AC22">
        <f t="shared" si="6"/>
        <v>0</v>
      </c>
      <c r="AD22">
        <f t="shared" si="6"/>
        <v>0</v>
      </c>
      <c r="AE22">
        <f t="shared" si="6"/>
        <v>0</v>
      </c>
      <c r="AF22">
        <f t="shared" si="6"/>
        <v>0</v>
      </c>
      <c r="AG22">
        <f t="shared" si="7"/>
        <v>0</v>
      </c>
      <c r="AH22">
        <f t="shared" si="7"/>
        <v>0</v>
      </c>
      <c r="AI22">
        <f t="shared" si="7"/>
        <v>0</v>
      </c>
      <c r="AJ22">
        <f t="shared" si="7"/>
        <v>0</v>
      </c>
      <c r="AK22">
        <f t="shared" si="7"/>
        <v>0</v>
      </c>
      <c r="AL22">
        <f t="shared" si="7"/>
        <v>0</v>
      </c>
      <c r="AM22">
        <f t="shared" si="7"/>
        <v>0</v>
      </c>
      <c r="AN22">
        <f t="shared" si="7"/>
        <v>0</v>
      </c>
      <c r="AO22">
        <f t="shared" si="7"/>
        <v>0</v>
      </c>
      <c r="AP22">
        <f t="shared" si="7"/>
        <v>0</v>
      </c>
      <c r="AQ22">
        <f t="shared" si="7"/>
        <v>0</v>
      </c>
      <c r="AR22">
        <f t="shared" si="7"/>
        <v>0</v>
      </c>
      <c r="AS22">
        <f t="shared" si="7"/>
        <v>0</v>
      </c>
      <c r="AT22">
        <f t="shared" si="7"/>
        <v>0</v>
      </c>
      <c r="AU22">
        <f t="shared" si="7"/>
        <v>0</v>
      </c>
      <c r="AV22">
        <f t="shared" si="7"/>
        <v>0</v>
      </c>
      <c r="AW22">
        <f t="shared" si="8"/>
        <v>0</v>
      </c>
      <c r="AX22">
        <f t="shared" si="8"/>
        <v>0</v>
      </c>
      <c r="AY22">
        <f t="shared" si="8"/>
        <v>0</v>
      </c>
      <c r="AZ22">
        <f t="shared" si="8"/>
        <v>0</v>
      </c>
      <c r="BA22">
        <f t="shared" si="8"/>
        <v>0</v>
      </c>
      <c r="BB22">
        <f t="shared" si="8"/>
        <v>0</v>
      </c>
      <c r="BC22">
        <f t="shared" si="8"/>
        <v>0</v>
      </c>
      <c r="BD22">
        <f t="shared" si="8"/>
        <v>0</v>
      </c>
      <c r="BE22">
        <f t="shared" si="8"/>
        <v>0</v>
      </c>
      <c r="BF22">
        <f t="shared" si="8"/>
        <v>0</v>
      </c>
      <c r="BG22">
        <f t="shared" si="8"/>
        <v>0</v>
      </c>
      <c r="BH22">
        <f t="shared" si="8"/>
        <v>0</v>
      </c>
      <c r="BI22">
        <f t="shared" si="8"/>
        <v>0</v>
      </c>
      <c r="BJ22">
        <f t="shared" si="8"/>
        <v>0</v>
      </c>
      <c r="BK22">
        <f t="shared" si="8"/>
        <v>0</v>
      </c>
      <c r="BL22">
        <f t="shared" si="8"/>
        <v>0</v>
      </c>
      <c r="BM22">
        <f t="shared" si="9"/>
        <v>0</v>
      </c>
      <c r="BN22">
        <f t="shared" si="9"/>
        <v>0</v>
      </c>
      <c r="BO22">
        <f t="shared" si="9"/>
        <v>0</v>
      </c>
      <c r="BP22">
        <f t="shared" si="9"/>
        <v>0</v>
      </c>
      <c r="BQ22">
        <f t="shared" si="9"/>
        <v>0</v>
      </c>
      <c r="BR22">
        <f t="shared" si="9"/>
        <v>0</v>
      </c>
      <c r="BS22">
        <f t="shared" si="9"/>
        <v>0</v>
      </c>
      <c r="BT22">
        <f t="shared" si="9"/>
        <v>0</v>
      </c>
      <c r="BU22">
        <f t="shared" si="9"/>
        <v>0</v>
      </c>
      <c r="BV22">
        <f t="shared" si="9"/>
        <v>0</v>
      </c>
      <c r="BW22">
        <f t="shared" si="9"/>
        <v>0</v>
      </c>
      <c r="BX22">
        <f t="shared" si="9"/>
        <v>0</v>
      </c>
    </row>
    <row r="23" spans="1:76" x14ac:dyDescent="0.25">
      <c r="A23">
        <f t="shared" si="10"/>
        <v>0</v>
      </c>
      <c r="B23">
        <f t="shared" si="10"/>
        <v>0</v>
      </c>
      <c r="C23">
        <f t="shared" si="10"/>
        <v>0</v>
      </c>
      <c r="D23">
        <f t="shared" si="10"/>
        <v>0</v>
      </c>
      <c r="E23">
        <f t="shared" si="10"/>
        <v>0</v>
      </c>
      <c r="F23">
        <f t="shared" si="10"/>
        <v>0</v>
      </c>
      <c r="G23">
        <f t="shared" si="10"/>
        <v>0</v>
      </c>
      <c r="H23">
        <f t="shared" si="10"/>
        <v>0</v>
      </c>
      <c r="I23">
        <f t="shared" si="10"/>
        <v>0</v>
      </c>
      <c r="J23">
        <f t="shared" si="10"/>
        <v>0</v>
      </c>
      <c r="K23">
        <f t="shared" si="10"/>
        <v>0</v>
      </c>
      <c r="L23">
        <f t="shared" si="10"/>
        <v>0</v>
      </c>
      <c r="M23">
        <f t="shared" si="10"/>
        <v>0</v>
      </c>
      <c r="N23">
        <f t="shared" si="10"/>
        <v>0</v>
      </c>
      <c r="O23">
        <f t="shared" si="10"/>
        <v>0</v>
      </c>
      <c r="P23">
        <f t="shared" si="10"/>
        <v>0</v>
      </c>
      <c r="Q23">
        <f t="shared" si="6"/>
        <v>0</v>
      </c>
      <c r="R23">
        <f t="shared" si="6"/>
        <v>0</v>
      </c>
      <c r="S23">
        <f t="shared" si="6"/>
        <v>0</v>
      </c>
      <c r="T23">
        <f t="shared" si="6"/>
        <v>0</v>
      </c>
      <c r="U23">
        <f t="shared" si="6"/>
        <v>0</v>
      </c>
      <c r="V23">
        <f t="shared" si="6"/>
        <v>0</v>
      </c>
      <c r="W23">
        <f t="shared" si="6"/>
        <v>1</v>
      </c>
      <c r="X23">
        <f t="shared" si="6"/>
        <v>0</v>
      </c>
      <c r="Y23">
        <f t="shared" si="6"/>
        <v>0</v>
      </c>
      <c r="Z23">
        <f t="shared" si="6"/>
        <v>0</v>
      </c>
      <c r="AA23">
        <f t="shared" si="6"/>
        <v>0</v>
      </c>
      <c r="AB23">
        <f t="shared" si="6"/>
        <v>0</v>
      </c>
      <c r="AC23">
        <f t="shared" si="6"/>
        <v>0</v>
      </c>
      <c r="AD23">
        <f t="shared" si="6"/>
        <v>0</v>
      </c>
      <c r="AE23">
        <f t="shared" si="6"/>
        <v>0</v>
      </c>
      <c r="AF23">
        <f t="shared" si="6"/>
        <v>0</v>
      </c>
      <c r="AG23">
        <f t="shared" si="7"/>
        <v>0</v>
      </c>
      <c r="AH23">
        <f t="shared" si="7"/>
        <v>0</v>
      </c>
      <c r="AI23">
        <f t="shared" si="7"/>
        <v>0</v>
      </c>
      <c r="AJ23">
        <f t="shared" si="7"/>
        <v>0</v>
      </c>
      <c r="AK23">
        <f t="shared" si="7"/>
        <v>0</v>
      </c>
      <c r="AL23">
        <f t="shared" si="7"/>
        <v>0</v>
      </c>
      <c r="AM23">
        <f t="shared" si="7"/>
        <v>0</v>
      </c>
      <c r="AN23">
        <f t="shared" si="7"/>
        <v>0</v>
      </c>
      <c r="AO23">
        <f t="shared" si="7"/>
        <v>0</v>
      </c>
      <c r="AP23">
        <f t="shared" si="7"/>
        <v>0</v>
      </c>
      <c r="AQ23">
        <f t="shared" si="7"/>
        <v>0</v>
      </c>
      <c r="AR23">
        <f t="shared" si="7"/>
        <v>0</v>
      </c>
      <c r="AS23">
        <f t="shared" si="7"/>
        <v>0</v>
      </c>
      <c r="AT23">
        <f t="shared" si="7"/>
        <v>0</v>
      </c>
      <c r="AU23">
        <f t="shared" si="7"/>
        <v>0</v>
      </c>
      <c r="AV23">
        <f t="shared" si="7"/>
        <v>0</v>
      </c>
      <c r="AW23">
        <f t="shared" si="8"/>
        <v>0</v>
      </c>
      <c r="AX23">
        <f t="shared" si="8"/>
        <v>0</v>
      </c>
      <c r="AY23">
        <f t="shared" si="8"/>
        <v>0</v>
      </c>
      <c r="AZ23">
        <f t="shared" si="8"/>
        <v>0</v>
      </c>
      <c r="BA23">
        <f t="shared" si="8"/>
        <v>0</v>
      </c>
      <c r="BB23">
        <f t="shared" si="8"/>
        <v>0</v>
      </c>
      <c r="BC23">
        <f t="shared" si="8"/>
        <v>0</v>
      </c>
      <c r="BD23">
        <f t="shared" si="8"/>
        <v>0</v>
      </c>
      <c r="BE23">
        <f t="shared" si="8"/>
        <v>0</v>
      </c>
      <c r="BF23">
        <f t="shared" si="8"/>
        <v>0</v>
      </c>
      <c r="BG23">
        <f t="shared" si="8"/>
        <v>0</v>
      </c>
      <c r="BH23">
        <f t="shared" si="8"/>
        <v>0</v>
      </c>
      <c r="BI23">
        <f t="shared" si="8"/>
        <v>0</v>
      </c>
      <c r="BJ23">
        <f t="shared" si="8"/>
        <v>0</v>
      </c>
      <c r="BK23">
        <f t="shared" si="8"/>
        <v>0</v>
      </c>
      <c r="BL23">
        <f t="shared" si="8"/>
        <v>0</v>
      </c>
      <c r="BM23">
        <f t="shared" si="9"/>
        <v>0</v>
      </c>
      <c r="BN23">
        <f t="shared" si="9"/>
        <v>0</v>
      </c>
      <c r="BO23">
        <f t="shared" si="9"/>
        <v>0</v>
      </c>
      <c r="BP23">
        <f t="shared" si="9"/>
        <v>0</v>
      </c>
      <c r="BQ23">
        <f t="shared" si="9"/>
        <v>0</v>
      </c>
      <c r="BR23">
        <f t="shared" si="9"/>
        <v>0</v>
      </c>
      <c r="BS23">
        <f t="shared" si="9"/>
        <v>0</v>
      </c>
      <c r="BT23">
        <f t="shared" si="9"/>
        <v>0</v>
      </c>
      <c r="BU23">
        <f t="shared" si="9"/>
        <v>0</v>
      </c>
      <c r="BV23">
        <f t="shared" si="9"/>
        <v>0</v>
      </c>
      <c r="BW23">
        <f t="shared" si="9"/>
        <v>0</v>
      </c>
      <c r="BX23">
        <f t="shared" si="9"/>
        <v>0</v>
      </c>
    </row>
    <row r="24" spans="1:76" x14ac:dyDescent="0.25">
      <c r="A24">
        <f t="shared" si="10"/>
        <v>0</v>
      </c>
      <c r="B24">
        <f t="shared" si="10"/>
        <v>0</v>
      </c>
      <c r="C24">
        <f t="shared" si="10"/>
        <v>0</v>
      </c>
      <c r="D24">
        <f t="shared" si="10"/>
        <v>0</v>
      </c>
      <c r="E24">
        <f t="shared" si="10"/>
        <v>0</v>
      </c>
      <c r="F24">
        <f t="shared" si="10"/>
        <v>0</v>
      </c>
      <c r="G24">
        <f t="shared" si="10"/>
        <v>0</v>
      </c>
      <c r="H24">
        <f t="shared" si="10"/>
        <v>0</v>
      </c>
      <c r="I24">
        <f t="shared" si="10"/>
        <v>0</v>
      </c>
      <c r="J24">
        <f t="shared" si="10"/>
        <v>0</v>
      </c>
      <c r="K24">
        <f t="shared" si="10"/>
        <v>0</v>
      </c>
      <c r="L24">
        <f t="shared" si="10"/>
        <v>0</v>
      </c>
      <c r="M24">
        <f t="shared" si="10"/>
        <v>0</v>
      </c>
      <c r="N24">
        <f t="shared" si="10"/>
        <v>0</v>
      </c>
      <c r="O24">
        <f t="shared" si="10"/>
        <v>0</v>
      </c>
      <c r="P24">
        <f t="shared" si="10"/>
        <v>0</v>
      </c>
      <c r="Q24">
        <f t="shared" si="6"/>
        <v>0</v>
      </c>
      <c r="R24">
        <f t="shared" si="6"/>
        <v>0</v>
      </c>
      <c r="S24">
        <f t="shared" si="6"/>
        <v>0</v>
      </c>
      <c r="T24">
        <f t="shared" si="6"/>
        <v>0</v>
      </c>
      <c r="U24">
        <f t="shared" si="6"/>
        <v>0</v>
      </c>
      <c r="V24">
        <f t="shared" si="6"/>
        <v>0</v>
      </c>
      <c r="W24">
        <f t="shared" si="6"/>
        <v>0</v>
      </c>
      <c r="X24">
        <f t="shared" si="6"/>
        <v>1</v>
      </c>
      <c r="Y24">
        <f t="shared" si="6"/>
        <v>0</v>
      </c>
      <c r="Z24">
        <f t="shared" si="6"/>
        <v>0</v>
      </c>
      <c r="AA24">
        <f t="shared" si="6"/>
        <v>0</v>
      </c>
      <c r="AB24">
        <f t="shared" si="6"/>
        <v>0</v>
      </c>
      <c r="AC24">
        <f t="shared" si="6"/>
        <v>0</v>
      </c>
      <c r="AD24">
        <f t="shared" si="6"/>
        <v>0</v>
      </c>
      <c r="AE24">
        <f t="shared" si="6"/>
        <v>0</v>
      </c>
      <c r="AF24">
        <f t="shared" si="6"/>
        <v>0</v>
      </c>
      <c r="AG24">
        <f t="shared" si="7"/>
        <v>0</v>
      </c>
      <c r="AH24">
        <f t="shared" si="7"/>
        <v>0</v>
      </c>
      <c r="AI24">
        <f t="shared" si="7"/>
        <v>0</v>
      </c>
      <c r="AJ24">
        <f t="shared" si="7"/>
        <v>0</v>
      </c>
      <c r="AK24">
        <f t="shared" si="7"/>
        <v>0</v>
      </c>
      <c r="AL24">
        <f t="shared" si="7"/>
        <v>0</v>
      </c>
      <c r="AM24">
        <f t="shared" si="7"/>
        <v>0</v>
      </c>
      <c r="AN24">
        <f t="shared" si="7"/>
        <v>0</v>
      </c>
      <c r="AO24">
        <f t="shared" si="7"/>
        <v>0</v>
      </c>
      <c r="AP24">
        <f t="shared" si="7"/>
        <v>0</v>
      </c>
      <c r="AQ24">
        <f t="shared" si="7"/>
        <v>0</v>
      </c>
      <c r="AR24">
        <f t="shared" si="7"/>
        <v>0</v>
      </c>
      <c r="AS24">
        <f t="shared" si="7"/>
        <v>0</v>
      </c>
      <c r="AT24">
        <f t="shared" si="7"/>
        <v>0</v>
      </c>
      <c r="AU24">
        <f t="shared" si="7"/>
        <v>0</v>
      </c>
      <c r="AV24">
        <f t="shared" si="7"/>
        <v>0</v>
      </c>
      <c r="AW24">
        <f t="shared" si="8"/>
        <v>0</v>
      </c>
      <c r="AX24">
        <f t="shared" si="8"/>
        <v>0</v>
      </c>
      <c r="AY24">
        <f t="shared" si="8"/>
        <v>0</v>
      </c>
      <c r="AZ24">
        <f t="shared" si="8"/>
        <v>0</v>
      </c>
      <c r="BA24">
        <f t="shared" si="8"/>
        <v>0</v>
      </c>
      <c r="BB24">
        <f t="shared" si="8"/>
        <v>0</v>
      </c>
      <c r="BC24">
        <f t="shared" si="8"/>
        <v>0</v>
      </c>
      <c r="BD24">
        <f t="shared" si="8"/>
        <v>0</v>
      </c>
      <c r="BE24">
        <f t="shared" si="8"/>
        <v>0</v>
      </c>
      <c r="BF24">
        <f t="shared" si="8"/>
        <v>0</v>
      </c>
      <c r="BG24">
        <f t="shared" si="8"/>
        <v>0</v>
      </c>
      <c r="BH24">
        <f t="shared" si="8"/>
        <v>0</v>
      </c>
      <c r="BI24">
        <f t="shared" si="8"/>
        <v>0</v>
      </c>
      <c r="BJ24">
        <f t="shared" si="8"/>
        <v>0</v>
      </c>
      <c r="BK24">
        <f t="shared" si="8"/>
        <v>0</v>
      </c>
      <c r="BL24">
        <f t="shared" si="8"/>
        <v>0</v>
      </c>
      <c r="BM24">
        <f t="shared" si="9"/>
        <v>0</v>
      </c>
      <c r="BN24">
        <f t="shared" si="9"/>
        <v>0</v>
      </c>
      <c r="BO24">
        <f t="shared" si="9"/>
        <v>0</v>
      </c>
      <c r="BP24">
        <f t="shared" si="9"/>
        <v>0</v>
      </c>
      <c r="BQ24">
        <f t="shared" si="9"/>
        <v>0</v>
      </c>
      <c r="BR24">
        <f t="shared" si="9"/>
        <v>0</v>
      </c>
      <c r="BS24">
        <f t="shared" si="9"/>
        <v>0</v>
      </c>
      <c r="BT24">
        <f t="shared" si="9"/>
        <v>0</v>
      </c>
      <c r="BU24">
        <f t="shared" si="9"/>
        <v>0</v>
      </c>
      <c r="BV24">
        <f t="shared" si="9"/>
        <v>0</v>
      </c>
      <c r="BW24">
        <f t="shared" si="9"/>
        <v>0</v>
      </c>
      <c r="BX24">
        <f t="shared" si="9"/>
        <v>0</v>
      </c>
    </row>
    <row r="25" spans="1:76" x14ac:dyDescent="0.25">
      <c r="A25">
        <f t="shared" si="10"/>
        <v>0</v>
      </c>
      <c r="B25">
        <f t="shared" si="10"/>
        <v>0</v>
      </c>
      <c r="C25">
        <f t="shared" si="10"/>
        <v>0</v>
      </c>
      <c r="D25">
        <f t="shared" si="10"/>
        <v>0</v>
      </c>
      <c r="E25">
        <f t="shared" si="10"/>
        <v>0</v>
      </c>
      <c r="F25">
        <f t="shared" si="10"/>
        <v>0</v>
      </c>
      <c r="G25">
        <f t="shared" si="10"/>
        <v>0</v>
      </c>
      <c r="H25">
        <f t="shared" si="10"/>
        <v>0</v>
      </c>
      <c r="I25">
        <f t="shared" si="10"/>
        <v>0</v>
      </c>
      <c r="J25">
        <f t="shared" si="10"/>
        <v>0</v>
      </c>
      <c r="K25">
        <f t="shared" si="10"/>
        <v>0</v>
      </c>
      <c r="L25">
        <f t="shared" si="10"/>
        <v>0</v>
      </c>
      <c r="M25">
        <f t="shared" si="10"/>
        <v>0</v>
      </c>
      <c r="N25">
        <f t="shared" si="10"/>
        <v>0</v>
      </c>
      <c r="O25">
        <f t="shared" si="10"/>
        <v>0</v>
      </c>
      <c r="P25">
        <f t="shared" si="10"/>
        <v>0</v>
      </c>
      <c r="Q25">
        <f t="shared" si="6"/>
        <v>0</v>
      </c>
      <c r="R25">
        <f t="shared" si="6"/>
        <v>0</v>
      </c>
      <c r="S25">
        <f t="shared" si="6"/>
        <v>0</v>
      </c>
      <c r="T25">
        <f t="shared" si="6"/>
        <v>0</v>
      </c>
      <c r="U25">
        <f t="shared" si="6"/>
        <v>0</v>
      </c>
      <c r="V25">
        <f t="shared" si="6"/>
        <v>0</v>
      </c>
      <c r="W25">
        <f t="shared" si="6"/>
        <v>0</v>
      </c>
      <c r="X25">
        <f t="shared" si="6"/>
        <v>0</v>
      </c>
      <c r="Y25">
        <f t="shared" si="6"/>
        <v>1</v>
      </c>
      <c r="Z25">
        <f t="shared" si="6"/>
        <v>0</v>
      </c>
      <c r="AA25">
        <f t="shared" si="6"/>
        <v>0</v>
      </c>
      <c r="AB25">
        <f t="shared" si="6"/>
        <v>0</v>
      </c>
      <c r="AC25">
        <f t="shared" si="6"/>
        <v>0</v>
      </c>
      <c r="AD25">
        <f t="shared" si="6"/>
        <v>0</v>
      </c>
      <c r="AE25">
        <f t="shared" si="6"/>
        <v>0</v>
      </c>
      <c r="AF25">
        <f t="shared" si="6"/>
        <v>0</v>
      </c>
      <c r="AG25">
        <f t="shared" si="7"/>
        <v>0</v>
      </c>
      <c r="AH25">
        <f t="shared" si="7"/>
        <v>0</v>
      </c>
      <c r="AI25">
        <f t="shared" si="7"/>
        <v>0</v>
      </c>
      <c r="AJ25">
        <f t="shared" si="7"/>
        <v>0</v>
      </c>
      <c r="AK25">
        <f t="shared" si="7"/>
        <v>0</v>
      </c>
      <c r="AL25">
        <f t="shared" si="7"/>
        <v>0</v>
      </c>
      <c r="AM25">
        <f t="shared" si="7"/>
        <v>0</v>
      </c>
      <c r="AN25">
        <f t="shared" si="7"/>
        <v>0</v>
      </c>
      <c r="AO25">
        <f t="shared" si="7"/>
        <v>0</v>
      </c>
      <c r="AP25">
        <f t="shared" si="7"/>
        <v>0</v>
      </c>
      <c r="AQ25">
        <f t="shared" si="7"/>
        <v>0</v>
      </c>
      <c r="AR25">
        <f t="shared" si="7"/>
        <v>0</v>
      </c>
      <c r="AS25">
        <f t="shared" si="7"/>
        <v>0</v>
      </c>
      <c r="AT25">
        <f t="shared" si="7"/>
        <v>0</v>
      </c>
      <c r="AU25">
        <f t="shared" si="7"/>
        <v>0</v>
      </c>
      <c r="AV25">
        <f t="shared" si="7"/>
        <v>0</v>
      </c>
      <c r="AW25">
        <f t="shared" si="8"/>
        <v>0</v>
      </c>
      <c r="AX25">
        <f t="shared" si="8"/>
        <v>0</v>
      </c>
      <c r="AY25">
        <f t="shared" si="8"/>
        <v>0</v>
      </c>
      <c r="AZ25">
        <f t="shared" si="8"/>
        <v>0</v>
      </c>
      <c r="BA25">
        <f t="shared" si="8"/>
        <v>0</v>
      </c>
      <c r="BB25">
        <f t="shared" si="8"/>
        <v>0</v>
      </c>
      <c r="BC25">
        <f t="shared" si="8"/>
        <v>0</v>
      </c>
      <c r="BD25">
        <f t="shared" si="8"/>
        <v>0</v>
      </c>
      <c r="BE25">
        <f t="shared" si="8"/>
        <v>0</v>
      </c>
      <c r="BF25">
        <f t="shared" si="8"/>
        <v>0</v>
      </c>
      <c r="BG25">
        <f t="shared" si="8"/>
        <v>0</v>
      </c>
      <c r="BH25">
        <f t="shared" si="8"/>
        <v>0</v>
      </c>
      <c r="BI25">
        <f t="shared" si="8"/>
        <v>0</v>
      </c>
      <c r="BJ25">
        <f t="shared" si="8"/>
        <v>0</v>
      </c>
      <c r="BK25">
        <f t="shared" si="8"/>
        <v>0</v>
      </c>
      <c r="BL25">
        <f t="shared" si="8"/>
        <v>0</v>
      </c>
      <c r="BM25">
        <f t="shared" si="9"/>
        <v>0</v>
      </c>
      <c r="BN25">
        <f t="shared" si="9"/>
        <v>0</v>
      </c>
      <c r="BO25">
        <f t="shared" si="9"/>
        <v>0</v>
      </c>
      <c r="BP25">
        <f t="shared" si="9"/>
        <v>0</v>
      </c>
      <c r="BQ25">
        <f t="shared" si="9"/>
        <v>0</v>
      </c>
      <c r="BR25">
        <f t="shared" si="9"/>
        <v>0</v>
      </c>
      <c r="BS25">
        <f t="shared" si="9"/>
        <v>0</v>
      </c>
      <c r="BT25">
        <f t="shared" si="9"/>
        <v>0</v>
      </c>
      <c r="BU25">
        <f t="shared" si="9"/>
        <v>0</v>
      </c>
      <c r="BV25">
        <f t="shared" si="9"/>
        <v>0</v>
      </c>
      <c r="BW25">
        <f t="shared" si="9"/>
        <v>0</v>
      </c>
      <c r="BX25">
        <f t="shared" si="9"/>
        <v>0</v>
      </c>
    </row>
    <row r="26" spans="1:76" x14ac:dyDescent="0.25">
      <c r="A26">
        <f t="shared" si="10"/>
        <v>0</v>
      </c>
      <c r="B26">
        <f t="shared" si="10"/>
        <v>0</v>
      </c>
      <c r="C26">
        <f t="shared" si="10"/>
        <v>0</v>
      </c>
      <c r="D26">
        <f t="shared" si="10"/>
        <v>0</v>
      </c>
      <c r="E26">
        <f t="shared" si="10"/>
        <v>0</v>
      </c>
      <c r="F26">
        <f t="shared" si="10"/>
        <v>0</v>
      </c>
      <c r="G26">
        <f t="shared" si="10"/>
        <v>0</v>
      </c>
      <c r="H26">
        <f t="shared" si="10"/>
        <v>0</v>
      </c>
      <c r="I26">
        <f t="shared" si="10"/>
        <v>0</v>
      </c>
      <c r="J26">
        <f t="shared" si="10"/>
        <v>0</v>
      </c>
      <c r="K26">
        <f t="shared" si="10"/>
        <v>0</v>
      </c>
      <c r="L26">
        <f t="shared" si="10"/>
        <v>0</v>
      </c>
      <c r="M26">
        <f t="shared" si="10"/>
        <v>0</v>
      </c>
      <c r="N26">
        <f t="shared" si="10"/>
        <v>0</v>
      </c>
      <c r="O26">
        <f t="shared" si="10"/>
        <v>0</v>
      </c>
      <c r="P26">
        <f t="shared" si="10"/>
        <v>0</v>
      </c>
      <c r="Q26">
        <f t="shared" si="6"/>
        <v>0</v>
      </c>
      <c r="R26">
        <f t="shared" si="6"/>
        <v>0</v>
      </c>
      <c r="S26">
        <f t="shared" si="6"/>
        <v>0</v>
      </c>
      <c r="T26">
        <f t="shared" si="6"/>
        <v>0</v>
      </c>
      <c r="U26">
        <f t="shared" si="6"/>
        <v>0</v>
      </c>
      <c r="V26">
        <f t="shared" si="6"/>
        <v>0</v>
      </c>
      <c r="W26">
        <f t="shared" si="6"/>
        <v>0</v>
      </c>
      <c r="X26">
        <f t="shared" si="6"/>
        <v>0</v>
      </c>
      <c r="Y26">
        <f t="shared" si="6"/>
        <v>0</v>
      </c>
      <c r="Z26">
        <f t="shared" si="6"/>
        <v>1</v>
      </c>
      <c r="AA26">
        <f t="shared" si="6"/>
        <v>0</v>
      </c>
      <c r="AB26">
        <f t="shared" si="6"/>
        <v>0</v>
      </c>
      <c r="AC26">
        <f t="shared" si="6"/>
        <v>0</v>
      </c>
      <c r="AD26">
        <f t="shared" si="6"/>
        <v>0</v>
      </c>
      <c r="AE26">
        <f t="shared" si="6"/>
        <v>0</v>
      </c>
      <c r="AF26">
        <f t="shared" si="6"/>
        <v>0</v>
      </c>
      <c r="AG26">
        <f t="shared" si="7"/>
        <v>0</v>
      </c>
      <c r="AH26">
        <f t="shared" si="7"/>
        <v>0</v>
      </c>
      <c r="AI26">
        <f t="shared" si="7"/>
        <v>0</v>
      </c>
      <c r="AJ26">
        <f t="shared" si="7"/>
        <v>0</v>
      </c>
      <c r="AK26">
        <f t="shared" si="7"/>
        <v>0</v>
      </c>
      <c r="AL26">
        <f t="shared" si="7"/>
        <v>0</v>
      </c>
      <c r="AM26">
        <f t="shared" si="7"/>
        <v>0</v>
      </c>
      <c r="AN26">
        <f t="shared" si="7"/>
        <v>0</v>
      </c>
      <c r="AO26">
        <f t="shared" si="7"/>
        <v>0</v>
      </c>
      <c r="AP26">
        <f t="shared" si="7"/>
        <v>0</v>
      </c>
      <c r="AQ26">
        <f t="shared" si="7"/>
        <v>0</v>
      </c>
      <c r="AR26">
        <f t="shared" si="7"/>
        <v>0</v>
      </c>
      <c r="AS26">
        <f t="shared" si="7"/>
        <v>0</v>
      </c>
      <c r="AT26">
        <f t="shared" si="7"/>
        <v>0</v>
      </c>
      <c r="AU26">
        <f t="shared" si="7"/>
        <v>0</v>
      </c>
      <c r="AV26">
        <f t="shared" si="7"/>
        <v>0</v>
      </c>
      <c r="AW26">
        <f t="shared" si="8"/>
        <v>0</v>
      </c>
      <c r="AX26">
        <f t="shared" si="8"/>
        <v>0</v>
      </c>
      <c r="AY26">
        <f t="shared" si="8"/>
        <v>0</v>
      </c>
      <c r="AZ26">
        <f t="shared" si="8"/>
        <v>0</v>
      </c>
      <c r="BA26">
        <f t="shared" si="8"/>
        <v>0</v>
      </c>
      <c r="BB26">
        <f t="shared" si="8"/>
        <v>0</v>
      </c>
      <c r="BC26">
        <f t="shared" si="8"/>
        <v>0</v>
      </c>
      <c r="BD26">
        <f t="shared" si="8"/>
        <v>0</v>
      </c>
      <c r="BE26">
        <f t="shared" si="8"/>
        <v>0</v>
      </c>
      <c r="BF26">
        <f t="shared" si="8"/>
        <v>0</v>
      </c>
      <c r="BG26">
        <f t="shared" si="8"/>
        <v>0</v>
      </c>
      <c r="BH26">
        <f t="shared" si="8"/>
        <v>0</v>
      </c>
      <c r="BI26">
        <f t="shared" si="8"/>
        <v>0</v>
      </c>
      <c r="BJ26">
        <f t="shared" si="8"/>
        <v>0</v>
      </c>
      <c r="BK26">
        <f t="shared" si="8"/>
        <v>0</v>
      </c>
      <c r="BL26">
        <f t="shared" si="8"/>
        <v>0</v>
      </c>
      <c r="BM26">
        <f t="shared" si="9"/>
        <v>0</v>
      </c>
      <c r="BN26">
        <f t="shared" si="9"/>
        <v>0</v>
      </c>
      <c r="BO26">
        <f t="shared" si="9"/>
        <v>0</v>
      </c>
      <c r="BP26">
        <f t="shared" si="9"/>
        <v>0</v>
      </c>
      <c r="BQ26">
        <f t="shared" si="9"/>
        <v>0</v>
      </c>
      <c r="BR26">
        <f t="shared" si="9"/>
        <v>0</v>
      </c>
      <c r="BS26">
        <f t="shared" si="9"/>
        <v>0</v>
      </c>
      <c r="BT26">
        <f t="shared" si="9"/>
        <v>0</v>
      </c>
      <c r="BU26">
        <f t="shared" si="9"/>
        <v>0</v>
      </c>
      <c r="BV26">
        <f t="shared" si="9"/>
        <v>0</v>
      </c>
      <c r="BW26">
        <f t="shared" si="9"/>
        <v>0</v>
      </c>
      <c r="BX26">
        <f t="shared" si="9"/>
        <v>0</v>
      </c>
    </row>
    <row r="27" spans="1:76" x14ac:dyDescent="0.25">
      <c r="A27">
        <f t="shared" si="10"/>
        <v>0</v>
      </c>
      <c r="B27">
        <f t="shared" si="10"/>
        <v>0</v>
      </c>
      <c r="C27">
        <f t="shared" si="10"/>
        <v>0</v>
      </c>
      <c r="D27">
        <f t="shared" si="10"/>
        <v>0</v>
      </c>
      <c r="E27">
        <f t="shared" si="10"/>
        <v>0</v>
      </c>
      <c r="F27">
        <f t="shared" si="10"/>
        <v>0</v>
      </c>
      <c r="G27">
        <f t="shared" si="10"/>
        <v>0</v>
      </c>
      <c r="H27">
        <f t="shared" si="10"/>
        <v>0</v>
      </c>
      <c r="I27">
        <f t="shared" si="10"/>
        <v>0</v>
      </c>
      <c r="J27">
        <f t="shared" si="10"/>
        <v>0</v>
      </c>
      <c r="K27">
        <f t="shared" si="10"/>
        <v>0</v>
      </c>
      <c r="L27">
        <f t="shared" si="10"/>
        <v>0</v>
      </c>
      <c r="M27">
        <f t="shared" si="10"/>
        <v>0</v>
      </c>
      <c r="N27">
        <f t="shared" si="10"/>
        <v>0</v>
      </c>
      <c r="O27">
        <f t="shared" si="10"/>
        <v>0</v>
      </c>
      <c r="P27">
        <f t="shared" si="10"/>
        <v>0</v>
      </c>
      <c r="Q27">
        <f t="shared" si="6"/>
        <v>0</v>
      </c>
      <c r="R27">
        <f t="shared" si="6"/>
        <v>0</v>
      </c>
      <c r="S27">
        <f t="shared" si="6"/>
        <v>0</v>
      </c>
      <c r="T27">
        <f t="shared" si="6"/>
        <v>0</v>
      </c>
      <c r="U27">
        <f t="shared" si="6"/>
        <v>0</v>
      </c>
      <c r="V27">
        <f t="shared" si="6"/>
        <v>0</v>
      </c>
      <c r="W27">
        <f t="shared" si="6"/>
        <v>0</v>
      </c>
      <c r="X27">
        <f t="shared" si="6"/>
        <v>0</v>
      </c>
      <c r="Y27">
        <f t="shared" si="6"/>
        <v>0</v>
      </c>
      <c r="Z27">
        <f t="shared" si="6"/>
        <v>0</v>
      </c>
      <c r="AA27">
        <f t="shared" si="6"/>
        <v>1</v>
      </c>
      <c r="AB27">
        <f t="shared" si="6"/>
        <v>0</v>
      </c>
      <c r="AC27">
        <f t="shared" si="6"/>
        <v>0</v>
      </c>
      <c r="AD27">
        <f t="shared" si="6"/>
        <v>0</v>
      </c>
      <c r="AE27">
        <f t="shared" si="6"/>
        <v>0</v>
      </c>
      <c r="AF27">
        <f t="shared" si="6"/>
        <v>0</v>
      </c>
      <c r="AG27">
        <f t="shared" si="7"/>
        <v>0</v>
      </c>
      <c r="AH27">
        <f t="shared" si="7"/>
        <v>0</v>
      </c>
      <c r="AI27">
        <f t="shared" si="7"/>
        <v>0</v>
      </c>
      <c r="AJ27">
        <f t="shared" si="7"/>
        <v>0</v>
      </c>
      <c r="AK27">
        <f t="shared" si="7"/>
        <v>0</v>
      </c>
      <c r="AL27">
        <f t="shared" si="7"/>
        <v>0</v>
      </c>
      <c r="AM27">
        <f t="shared" si="7"/>
        <v>0</v>
      </c>
      <c r="AN27">
        <f t="shared" si="7"/>
        <v>0</v>
      </c>
      <c r="AO27">
        <f t="shared" si="7"/>
        <v>0</v>
      </c>
      <c r="AP27">
        <f t="shared" si="7"/>
        <v>0</v>
      </c>
      <c r="AQ27">
        <f t="shared" si="7"/>
        <v>0</v>
      </c>
      <c r="AR27">
        <f t="shared" si="7"/>
        <v>0</v>
      </c>
      <c r="AS27">
        <f t="shared" si="7"/>
        <v>0</v>
      </c>
      <c r="AT27">
        <f t="shared" si="7"/>
        <v>0</v>
      </c>
      <c r="AU27">
        <f t="shared" si="7"/>
        <v>0</v>
      </c>
      <c r="AV27">
        <f t="shared" si="7"/>
        <v>0</v>
      </c>
      <c r="AW27">
        <f t="shared" si="8"/>
        <v>0</v>
      </c>
      <c r="AX27">
        <f t="shared" si="8"/>
        <v>0</v>
      </c>
      <c r="AY27">
        <f t="shared" si="8"/>
        <v>0</v>
      </c>
      <c r="AZ27">
        <f t="shared" si="8"/>
        <v>0</v>
      </c>
      <c r="BA27">
        <f t="shared" si="8"/>
        <v>0</v>
      </c>
      <c r="BB27">
        <f t="shared" si="8"/>
        <v>0</v>
      </c>
      <c r="BC27">
        <f t="shared" si="8"/>
        <v>0</v>
      </c>
      <c r="BD27">
        <f t="shared" si="8"/>
        <v>0</v>
      </c>
      <c r="BE27">
        <f t="shared" si="8"/>
        <v>0</v>
      </c>
      <c r="BF27">
        <f t="shared" si="8"/>
        <v>0</v>
      </c>
      <c r="BG27">
        <f t="shared" si="8"/>
        <v>0</v>
      </c>
      <c r="BH27">
        <f t="shared" si="8"/>
        <v>0</v>
      </c>
      <c r="BI27">
        <f t="shared" si="8"/>
        <v>0</v>
      </c>
      <c r="BJ27">
        <f t="shared" si="8"/>
        <v>0</v>
      </c>
      <c r="BK27">
        <f t="shared" si="8"/>
        <v>0</v>
      </c>
      <c r="BL27">
        <f t="shared" si="8"/>
        <v>0</v>
      </c>
      <c r="BM27">
        <f t="shared" si="9"/>
        <v>0</v>
      </c>
      <c r="BN27">
        <f t="shared" si="9"/>
        <v>0</v>
      </c>
      <c r="BO27">
        <f t="shared" si="9"/>
        <v>0</v>
      </c>
      <c r="BP27">
        <f t="shared" si="9"/>
        <v>0</v>
      </c>
      <c r="BQ27">
        <f t="shared" si="9"/>
        <v>0</v>
      </c>
      <c r="BR27">
        <f t="shared" si="9"/>
        <v>0</v>
      </c>
      <c r="BS27">
        <f t="shared" si="9"/>
        <v>0</v>
      </c>
      <c r="BT27">
        <f t="shared" si="9"/>
        <v>0</v>
      </c>
      <c r="BU27">
        <f t="shared" si="9"/>
        <v>0</v>
      </c>
      <c r="BV27">
        <f t="shared" si="9"/>
        <v>0</v>
      </c>
      <c r="BW27">
        <f t="shared" si="9"/>
        <v>0</v>
      </c>
      <c r="BX27">
        <f t="shared" si="9"/>
        <v>0</v>
      </c>
    </row>
    <row r="28" spans="1:76" x14ac:dyDescent="0.25">
      <c r="A28">
        <f t="shared" si="10"/>
        <v>0</v>
      </c>
      <c r="B28">
        <f t="shared" si="10"/>
        <v>0</v>
      </c>
      <c r="C28">
        <f t="shared" si="10"/>
        <v>0</v>
      </c>
      <c r="D28">
        <f t="shared" si="10"/>
        <v>0</v>
      </c>
      <c r="E28">
        <f t="shared" si="10"/>
        <v>0</v>
      </c>
      <c r="F28">
        <f t="shared" si="10"/>
        <v>0</v>
      </c>
      <c r="G28">
        <f t="shared" si="10"/>
        <v>0</v>
      </c>
      <c r="H28">
        <f t="shared" si="10"/>
        <v>0</v>
      </c>
      <c r="I28">
        <f t="shared" si="10"/>
        <v>0</v>
      </c>
      <c r="J28">
        <f t="shared" si="10"/>
        <v>0</v>
      </c>
      <c r="K28">
        <f t="shared" si="10"/>
        <v>0</v>
      </c>
      <c r="L28">
        <f t="shared" si="10"/>
        <v>0</v>
      </c>
      <c r="M28">
        <f t="shared" si="10"/>
        <v>0</v>
      </c>
      <c r="N28">
        <f t="shared" si="10"/>
        <v>0</v>
      </c>
      <c r="O28">
        <f t="shared" si="10"/>
        <v>0</v>
      </c>
      <c r="P28">
        <f t="shared" si="10"/>
        <v>0</v>
      </c>
      <c r="Q28">
        <f t="shared" si="6"/>
        <v>0</v>
      </c>
      <c r="R28">
        <f t="shared" si="6"/>
        <v>0</v>
      </c>
      <c r="S28">
        <f t="shared" si="6"/>
        <v>0</v>
      </c>
      <c r="T28">
        <f t="shared" si="6"/>
        <v>0</v>
      </c>
      <c r="U28">
        <f t="shared" si="6"/>
        <v>0</v>
      </c>
      <c r="V28">
        <f t="shared" si="6"/>
        <v>0</v>
      </c>
      <c r="W28">
        <f t="shared" si="6"/>
        <v>0</v>
      </c>
      <c r="X28">
        <f t="shared" si="6"/>
        <v>0</v>
      </c>
      <c r="Y28">
        <f t="shared" si="6"/>
        <v>0</v>
      </c>
      <c r="Z28">
        <f t="shared" si="6"/>
        <v>0</v>
      </c>
      <c r="AA28">
        <f t="shared" si="6"/>
        <v>0</v>
      </c>
      <c r="AB28">
        <f t="shared" si="6"/>
        <v>1</v>
      </c>
      <c r="AC28">
        <f t="shared" si="6"/>
        <v>0</v>
      </c>
      <c r="AD28">
        <f t="shared" si="6"/>
        <v>0</v>
      </c>
      <c r="AE28">
        <f t="shared" si="6"/>
        <v>0</v>
      </c>
      <c r="AF28">
        <f t="shared" si="6"/>
        <v>0</v>
      </c>
      <c r="AG28">
        <f t="shared" si="7"/>
        <v>0</v>
      </c>
      <c r="AH28">
        <f t="shared" si="7"/>
        <v>0</v>
      </c>
      <c r="AI28">
        <f t="shared" si="7"/>
        <v>0</v>
      </c>
      <c r="AJ28">
        <f t="shared" si="7"/>
        <v>0</v>
      </c>
      <c r="AK28">
        <f t="shared" si="7"/>
        <v>0</v>
      </c>
      <c r="AL28">
        <f t="shared" si="7"/>
        <v>0</v>
      </c>
      <c r="AM28">
        <f t="shared" si="7"/>
        <v>0</v>
      </c>
      <c r="AN28">
        <f t="shared" si="7"/>
        <v>0</v>
      </c>
      <c r="AO28">
        <f t="shared" si="7"/>
        <v>0</v>
      </c>
      <c r="AP28">
        <f t="shared" si="7"/>
        <v>0</v>
      </c>
      <c r="AQ28">
        <f t="shared" si="7"/>
        <v>0</v>
      </c>
      <c r="AR28">
        <f t="shared" si="7"/>
        <v>0</v>
      </c>
      <c r="AS28">
        <f t="shared" si="7"/>
        <v>0</v>
      </c>
      <c r="AT28">
        <f t="shared" si="7"/>
        <v>0</v>
      </c>
      <c r="AU28">
        <f t="shared" si="7"/>
        <v>0</v>
      </c>
      <c r="AV28">
        <f t="shared" si="7"/>
        <v>0</v>
      </c>
      <c r="AW28">
        <f t="shared" si="8"/>
        <v>0</v>
      </c>
      <c r="AX28">
        <f t="shared" si="8"/>
        <v>0</v>
      </c>
      <c r="AY28">
        <f t="shared" si="8"/>
        <v>0</v>
      </c>
      <c r="AZ28">
        <f t="shared" si="8"/>
        <v>0</v>
      </c>
      <c r="BA28">
        <f t="shared" si="8"/>
        <v>0</v>
      </c>
      <c r="BB28">
        <f t="shared" si="8"/>
        <v>0</v>
      </c>
      <c r="BC28">
        <f t="shared" si="8"/>
        <v>0</v>
      </c>
      <c r="BD28">
        <f t="shared" si="8"/>
        <v>0</v>
      </c>
      <c r="BE28">
        <f t="shared" si="8"/>
        <v>0</v>
      </c>
      <c r="BF28">
        <f t="shared" si="8"/>
        <v>0</v>
      </c>
      <c r="BG28">
        <f t="shared" si="8"/>
        <v>0</v>
      </c>
      <c r="BH28">
        <f t="shared" si="8"/>
        <v>0</v>
      </c>
      <c r="BI28">
        <f t="shared" si="8"/>
        <v>0</v>
      </c>
      <c r="BJ28">
        <f t="shared" si="8"/>
        <v>0</v>
      </c>
      <c r="BK28">
        <f t="shared" si="8"/>
        <v>0</v>
      </c>
      <c r="BL28">
        <f t="shared" si="8"/>
        <v>0</v>
      </c>
      <c r="BM28">
        <f t="shared" si="9"/>
        <v>0</v>
      </c>
      <c r="BN28">
        <f t="shared" si="9"/>
        <v>0</v>
      </c>
      <c r="BO28">
        <f t="shared" si="9"/>
        <v>0</v>
      </c>
      <c r="BP28">
        <f t="shared" si="9"/>
        <v>0</v>
      </c>
      <c r="BQ28">
        <f t="shared" si="9"/>
        <v>0</v>
      </c>
      <c r="BR28">
        <f t="shared" si="9"/>
        <v>0</v>
      </c>
      <c r="BS28">
        <f t="shared" si="9"/>
        <v>0</v>
      </c>
      <c r="BT28">
        <f t="shared" si="9"/>
        <v>0</v>
      </c>
      <c r="BU28">
        <f t="shared" si="9"/>
        <v>0</v>
      </c>
      <c r="BV28">
        <f t="shared" si="9"/>
        <v>0</v>
      </c>
      <c r="BW28">
        <f t="shared" si="9"/>
        <v>0</v>
      </c>
      <c r="BX28">
        <f t="shared" si="9"/>
        <v>0</v>
      </c>
    </row>
    <row r="29" spans="1:76" x14ac:dyDescent="0.25">
      <c r="A29">
        <f t="shared" si="10"/>
        <v>0</v>
      </c>
      <c r="B29">
        <f t="shared" si="10"/>
        <v>0</v>
      </c>
      <c r="C29">
        <f t="shared" si="10"/>
        <v>0</v>
      </c>
      <c r="D29">
        <f t="shared" si="10"/>
        <v>0</v>
      </c>
      <c r="E29">
        <f t="shared" si="10"/>
        <v>0</v>
      </c>
      <c r="F29">
        <f t="shared" si="10"/>
        <v>0</v>
      </c>
      <c r="G29">
        <f t="shared" si="10"/>
        <v>0</v>
      </c>
      <c r="H29">
        <f t="shared" si="10"/>
        <v>0</v>
      </c>
      <c r="I29">
        <f t="shared" si="10"/>
        <v>0</v>
      </c>
      <c r="J29">
        <f t="shared" si="10"/>
        <v>0</v>
      </c>
      <c r="K29">
        <f t="shared" si="10"/>
        <v>0</v>
      </c>
      <c r="L29">
        <f t="shared" si="10"/>
        <v>0</v>
      </c>
      <c r="M29">
        <f t="shared" si="10"/>
        <v>0</v>
      </c>
      <c r="N29">
        <f t="shared" si="10"/>
        <v>0</v>
      </c>
      <c r="O29">
        <f t="shared" si="10"/>
        <v>0</v>
      </c>
      <c r="P29">
        <f t="shared" si="10"/>
        <v>0</v>
      </c>
      <c r="Q29">
        <f t="shared" si="6"/>
        <v>0</v>
      </c>
      <c r="R29">
        <f t="shared" si="6"/>
        <v>0</v>
      </c>
      <c r="S29">
        <f t="shared" si="6"/>
        <v>0</v>
      </c>
      <c r="T29">
        <f t="shared" si="6"/>
        <v>0</v>
      </c>
      <c r="U29">
        <f t="shared" si="6"/>
        <v>0</v>
      </c>
      <c r="V29">
        <f t="shared" si="6"/>
        <v>0</v>
      </c>
      <c r="W29">
        <f t="shared" si="6"/>
        <v>0</v>
      </c>
      <c r="X29">
        <f t="shared" si="6"/>
        <v>0</v>
      </c>
      <c r="Y29">
        <f t="shared" si="6"/>
        <v>0</v>
      </c>
      <c r="Z29">
        <f t="shared" si="6"/>
        <v>0</v>
      </c>
      <c r="AA29">
        <f t="shared" si="6"/>
        <v>0</v>
      </c>
      <c r="AB29">
        <f t="shared" si="6"/>
        <v>0</v>
      </c>
      <c r="AC29">
        <f t="shared" si="6"/>
        <v>1</v>
      </c>
      <c r="AD29">
        <f t="shared" si="6"/>
        <v>0</v>
      </c>
      <c r="AE29">
        <f t="shared" si="6"/>
        <v>0</v>
      </c>
      <c r="AF29">
        <f t="shared" si="6"/>
        <v>0</v>
      </c>
      <c r="AG29">
        <f t="shared" si="7"/>
        <v>0</v>
      </c>
      <c r="AH29">
        <f t="shared" si="7"/>
        <v>0</v>
      </c>
      <c r="AI29">
        <f t="shared" si="7"/>
        <v>0</v>
      </c>
      <c r="AJ29">
        <f t="shared" si="7"/>
        <v>0</v>
      </c>
      <c r="AK29">
        <f t="shared" si="7"/>
        <v>0</v>
      </c>
      <c r="AL29">
        <f t="shared" si="7"/>
        <v>0</v>
      </c>
      <c r="AM29">
        <f t="shared" si="7"/>
        <v>0</v>
      </c>
      <c r="AN29">
        <f t="shared" si="7"/>
        <v>0</v>
      </c>
      <c r="AO29">
        <f t="shared" si="7"/>
        <v>0</v>
      </c>
      <c r="AP29">
        <f t="shared" si="7"/>
        <v>0</v>
      </c>
      <c r="AQ29">
        <f t="shared" si="7"/>
        <v>0</v>
      </c>
      <c r="AR29">
        <f t="shared" si="7"/>
        <v>0</v>
      </c>
      <c r="AS29">
        <f t="shared" si="7"/>
        <v>0</v>
      </c>
      <c r="AT29">
        <f t="shared" si="7"/>
        <v>0</v>
      </c>
      <c r="AU29">
        <f t="shared" si="7"/>
        <v>0</v>
      </c>
      <c r="AV29">
        <f t="shared" si="7"/>
        <v>0</v>
      </c>
      <c r="AW29">
        <f t="shared" si="8"/>
        <v>0</v>
      </c>
      <c r="AX29">
        <f t="shared" si="8"/>
        <v>0</v>
      </c>
      <c r="AY29">
        <f t="shared" si="8"/>
        <v>0</v>
      </c>
      <c r="AZ29">
        <f t="shared" si="8"/>
        <v>0</v>
      </c>
      <c r="BA29">
        <f t="shared" si="8"/>
        <v>0</v>
      </c>
      <c r="BB29">
        <f t="shared" si="8"/>
        <v>0</v>
      </c>
      <c r="BC29">
        <f t="shared" si="8"/>
        <v>0</v>
      </c>
      <c r="BD29">
        <f t="shared" si="8"/>
        <v>0</v>
      </c>
      <c r="BE29">
        <f t="shared" si="8"/>
        <v>0</v>
      </c>
      <c r="BF29">
        <f t="shared" si="8"/>
        <v>0</v>
      </c>
      <c r="BG29">
        <f t="shared" si="8"/>
        <v>0</v>
      </c>
      <c r="BH29">
        <f t="shared" si="8"/>
        <v>0</v>
      </c>
      <c r="BI29">
        <f t="shared" si="8"/>
        <v>0</v>
      </c>
      <c r="BJ29">
        <f t="shared" si="8"/>
        <v>0</v>
      </c>
      <c r="BK29">
        <f t="shared" si="8"/>
        <v>0</v>
      </c>
      <c r="BL29">
        <f t="shared" si="8"/>
        <v>0</v>
      </c>
      <c r="BM29">
        <f t="shared" si="9"/>
        <v>0</v>
      </c>
      <c r="BN29">
        <f t="shared" si="9"/>
        <v>0</v>
      </c>
      <c r="BO29">
        <f t="shared" si="9"/>
        <v>0</v>
      </c>
      <c r="BP29">
        <f t="shared" si="9"/>
        <v>0</v>
      </c>
      <c r="BQ29">
        <f t="shared" si="9"/>
        <v>0</v>
      </c>
      <c r="BR29">
        <f t="shared" si="9"/>
        <v>0</v>
      </c>
      <c r="BS29">
        <f t="shared" si="9"/>
        <v>0</v>
      </c>
      <c r="BT29">
        <f t="shared" si="9"/>
        <v>0</v>
      </c>
      <c r="BU29">
        <f t="shared" si="9"/>
        <v>0</v>
      </c>
      <c r="BV29">
        <f t="shared" si="9"/>
        <v>0</v>
      </c>
      <c r="BW29">
        <f t="shared" si="9"/>
        <v>0</v>
      </c>
      <c r="BX29">
        <f t="shared" si="9"/>
        <v>0</v>
      </c>
    </row>
    <row r="30" spans="1:76" x14ac:dyDescent="0.25">
      <c r="A30">
        <f t="shared" si="10"/>
        <v>0</v>
      </c>
      <c r="B30">
        <f t="shared" si="10"/>
        <v>0</v>
      </c>
      <c r="C30">
        <f t="shared" si="10"/>
        <v>0</v>
      </c>
      <c r="D30">
        <f t="shared" si="10"/>
        <v>0</v>
      </c>
      <c r="E30">
        <f t="shared" si="10"/>
        <v>0</v>
      </c>
      <c r="F30">
        <f t="shared" si="10"/>
        <v>0</v>
      </c>
      <c r="G30">
        <f t="shared" si="10"/>
        <v>0</v>
      </c>
      <c r="H30">
        <f t="shared" si="10"/>
        <v>0</v>
      </c>
      <c r="I30">
        <f t="shared" si="10"/>
        <v>0</v>
      </c>
      <c r="J30">
        <f t="shared" si="10"/>
        <v>0</v>
      </c>
      <c r="K30">
        <f t="shared" si="10"/>
        <v>0</v>
      </c>
      <c r="L30">
        <f t="shared" si="10"/>
        <v>0</v>
      </c>
      <c r="M30">
        <f t="shared" si="10"/>
        <v>0</v>
      </c>
      <c r="N30">
        <f t="shared" si="10"/>
        <v>0</v>
      </c>
      <c r="O30">
        <f t="shared" si="10"/>
        <v>0</v>
      </c>
      <c r="P30">
        <f t="shared" si="10"/>
        <v>0</v>
      </c>
      <c r="Q30">
        <f t="shared" si="6"/>
        <v>0</v>
      </c>
      <c r="R30">
        <f t="shared" si="6"/>
        <v>0</v>
      </c>
      <c r="S30">
        <f t="shared" si="6"/>
        <v>0</v>
      </c>
      <c r="T30">
        <f t="shared" si="6"/>
        <v>0</v>
      </c>
      <c r="U30">
        <f t="shared" si="6"/>
        <v>0</v>
      </c>
      <c r="V30">
        <f t="shared" si="6"/>
        <v>0</v>
      </c>
      <c r="W30">
        <f t="shared" si="6"/>
        <v>0</v>
      </c>
      <c r="X30">
        <f t="shared" si="6"/>
        <v>0</v>
      </c>
      <c r="Y30">
        <f t="shared" si="6"/>
        <v>0</v>
      </c>
      <c r="Z30">
        <f t="shared" si="6"/>
        <v>0</v>
      </c>
      <c r="AA30">
        <f t="shared" si="6"/>
        <v>0</v>
      </c>
      <c r="AB30">
        <f t="shared" si="6"/>
        <v>0</v>
      </c>
      <c r="AC30">
        <f t="shared" si="6"/>
        <v>0</v>
      </c>
      <c r="AD30">
        <f t="shared" si="6"/>
        <v>1</v>
      </c>
      <c r="AE30">
        <f t="shared" si="6"/>
        <v>0</v>
      </c>
      <c r="AF30">
        <f t="shared" si="6"/>
        <v>0</v>
      </c>
      <c r="AG30">
        <f t="shared" si="7"/>
        <v>0</v>
      </c>
      <c r="AH30">
        <f t="shared" si="7"/>
        <v>0</v>
      </c>
      <c r="AI30">
        <f t="shared" si="7"/>
        <v>0</v>
      </c>
      <c r="AJ30">
        <f t="shared" si="7"/>
        <v>0</v>
      </c>
      <c r="AK30">
        <f t="shared" si="7"/>
        <v>0</v>
      </c>
      <c r="AL30">
        <f t="shared" si="7"/>
        <v>0</v>
      </c>
      <c r="AM30">
        <f t="shared" si="7"/>
        <v>0</v>
      </c>
      <c r="AN30">
        <f t="shared" si="7"/>
        <v>0</v>
      </c>
      <c r="AO30">
        <f t="shared" si="7"/>
        <v>0</v>
      </c>
      <c r="AP30">
        <f t="shared" si="7"/>
        <v>0</v>
      </c>
      <c r="AQ30">
        <f t="shared" si="7"/>
        <v>0</v>
      </c>
      <c r="AR30">
        <f t="shared" si="7"/>
        <v>0</v>
      </c>
      <c r="AS30">
        <f t="shared" si="7"/>
        <v>0</v>
      </c>
      <c r="AT30">
        <f t="shared" si="7"/>
        <v>0</v>
      </c>
      <c r="AU30">
        <f t="shared" si="7"/>
        <v>0</v>
      </c>
      <c r="AV30">
        <f t="shared" si="7"/>
        <v>0</v>
      </c>
      <c r="AW30">
        <f t="shared" si="8"/>
        <v>0</v>
      </c>
      <c r="AX30">
        <f t="shared" si="8"/>
        <v>0</v>
      </c>
      <c r="AY30">
        <f t="shared" si="8"/>
        <v>0</v>
      </c>
      <c r="AZ30">
        <f t="shared" si="8"/>
        <v>0</v>
      </c>
      <c r="BA30">
        <f t="shared" si="8"/>
        <v>0</v>
      </c>
      <c r="BB30">
        <f t="shared" si="8"/>
        <v>0</v>
      </c>
      <c r="BC30">
        <f t="shared" si="8"/>
        <v>0</v>
      </c>
      <c r="BD30">
        <f t="shared" si="8"/>
        <v>0</v>
      </c>
      <c r="BE30">
        <f t="shared" si="8"/>
        <v>0</v>
      </c>
      <c r="BF30">
        <f t="shared" si="8"/>
        <v>0</v>
      </c>
      <c r="BG30">
        <f t="shared" si="8"/>
        <v>0</v>
      </c>
      <c r="BH30">
        <f t="shared" si="8"/>
        <v>0</v>
      </c>
      <c r="BI30">
        <f t="shared" si="8"/>
        <v>0</v>
      </c>
      <c r="BJ30">
        <f t="shared" si="8"/>
        <v>0</v>
      </c>
      <c r="BK30">
        <f t="shared" si="8"/>
        <v>0</v>
      </c>
      <c r="BL30">
        <f t="shared" si="8"/>
        <v>0</v>
      </c>
      <c r="BM30">
        <f t="shared" si="9"/>
        <v>0</v>
      </c>
      <c r="BN30">
        <f t="shared" si="9"/>
        <v>0</v>
      </c>
      <c r="BO30">
        <f t="shared" si="9"/>
        <v>0</v>
      </c>
      <c r="BP30">
        <f t="shared" si="9"/>
        <v>0</v>
      </c>
      <c r="BQ30">
        <f t="shared" si="9"/>
        <v>0</v>
      </c>
      <c r="BR30">
        <f t="shared" si="9"/>
        <v>0</v>
      </c>
      <c r="BS30">
        <f t="shared" si="9"/>
        <v>0</v>
      </c>
      <c r="BT30">
        <f t="shared" si="9"/>
        <v>0</v>
      </c>
      <c r="BU30">
        <f t="shared" si="9"/>
        <v>0</v>
      </c>
      <c r="BV30">
        <f t="shared" si="9"/>
        <v>0</v>
      </c>
      <c r="BW30">
        <f t="shared" si="9"/>
        <v>0</v>
      </c>
      <c r="BX30">
        <f t="shared" si="9"/>
        <v>0</v>
      </c>
    </row>
    <row r="31" spans="1:76" x14ac:dyDescent="0.25">
      <c r="A31">
        <f t="shared" si="10"/>
        <v>0</v>
      </c>
      <c r="B31">
        <f t="shared" si="10"/>
        <v>0</v>
      </c>
      <c r="C31">
        <f t="shared" si="10"/>
        <v>0</v>
      </c>
      <c r="D31">
        <f t="shared" si="10"/>
        <v>0</v>
      </c>
      <c r="E31">
        <f t="shared" si="10"/>
        <v>0</v>
      </c>
      <c r="F31">
        <f t="shared" si="10"/>
        <v>0</v>
      </c>
      <c r="G31">
        <f t="shared" si="10"/>
        <v>0</v>
      </c>
      <c r="H31">
        <f t="shared" si="10"/>
        <v>0</v>
      </c>
      <c r="I31">
        <f t="shared" si="10"/>
        <v>0</v>
      </c>
      <c r="J31">
        <f t="shared" si="10"/>
        <v>0</v>
      </c>
      <c r="K31">
        <f t="shared" si="10"/>
        <v>0</v>
      </c>
      <c r="L31">
        <f t="shared" si="10"/>
        <v>0</v>
      </c>
      <c r="M31">
        <f t="shared" si="10"/>
        <v>0</v>
      </c>
      <c r="N31">
        <f t="shared" si="10"/>
        <v>0</v>
      </c>
      <c r="O31">
        <f t="shared" si="10"/>
        <v>0</v>
      </c>
      <c r="P31">
        <f t="shared" si="10"/>
        <v>0</v>
      </c>
      <c r="Q31">
        <f t="shared" si="6"/>
        <v>0</v>
      </c>
      <c r="R31">
        <f t="shared" si="6"/>
        <v>0</v>
      </c>
      <c r="S31">
        <f t="shared" si="6"/>
        <v>0</v>
      </c>
      <c r="T31">
        <f t="shared" si="6"/>
        <v>0</v>
      </c>
      <c r="U31">
        <f t="shared" si="6"/>
        <v>0</v>
      </c>
      <c r="V31">
        <f t="shared" si="6"/>
        <v>0</v>
      </c>
      <c r="W31">
        <f t="shared" si="6"/>
        <v>0</v>
      </c>
      <c r="X31">
        <f t="shared" si="6"/>
        <v>0</v>
      </c>
      <c r="Y31">
        <f t="shared" si="6"/>
        <v>0</v>
      </c>
      <c r="Z31">
        <f t="shared" si="6"/>
        <v>0</v>
      </c>
      <c r="AA31">
        <f t="shared" si="6"/>
        <v>0</v>
      </c>
      <c r="AB31">
        <f t="shared" si="6"/>
        <v>0</v>
      </c>
      <c r="AC31">
        <f t="shared" si="6"/>
        <v>0</v>
      </c>
      <c r="AD31">
        <f t="shared" si="6"/>
        <v>0</v>
      </c>
      <c r="AE31">
        <f t="shared" si="6"/>
        <v>1</v>
      </c>
      <c r="AF31">
        <f t="shared" si="6"/>
        <v>0</v>
      </c>
      <c r="AG31">
        <f t="shared" si="7"/>
        <v>0</v>
      </c>
      <c r="AH31">
        <f t="shared" si="7"/>
        <v>0</v>
      </c>
      <c r="AI31">
        <f t="shared" si="7"/>
        <v>0</v>
      </c>
      <c r="AJ31">
        <f t="shared" si="7"/>
        <v>0</v>
      </c>
      <c r="AK31">
        <f t="shared" si="7"/>
        <v>0</v>
      </c>
      <c r="AL31">
        <f t="shared" si="7"/>
        <v>0</v>
      </c>
      <c r="AM31">
        <f t="shared" si="7"/>
        <v>0</v>
      </c>
      <c r="AN31">
        <f t="shared" si="7"/>
        <v>0</v>
      </c>
      <c r="AO31">
        <f t="shared" si="7"/>
        <v>0</v>
      </c>
      <c r="AP31">
        <f t="shared" si="7"/>
        <v>0</v>
      </c>
      <c r="AQ31">
        <f t="shared" si="7"/>
        <v>0</v>
      </c>
      <c r="AR31">
        <f t="shared" si="7"/>
        <v>0</v>
      </c>
      <c r="AS31">
        <f t="shared" si="7"/>
        <v>0</v>
      </c>
      <c r="AT31">
        <f t="shared" si="7"/>
        <v>0</v>
      </c>
      <c r="AU31">
        <f t="shared" si="7"/>
        <v>0</v>
      </c>
      <c r="AV31">
        <f t="shared" si="7"/>
        <v>0</v>
      </c>
      <c r="AW31">
        <f t="shared" si="8"/>
        <v>0</v>
      </c>
      <c r="AX31">
        <f t="shared" si="8"/>
        <v>0</v>
      </c>
      <c r="AY31">
        <f t="shared" si="8"/>
        <v>0</v>
      </c>
      <c r="AZ31">
        <f t="shared" si="8"/>
        <v>0</v>
      </c>
      <c r="BA31">
        <f t="shared" si="8"/>
        <v>0</v>
      </c>
      <c r="BB31">
        <f t="shared" si="8"/>
        <v>0</v>
      </c>
      <c r="BC31">
        <f t="shared" si="8"/>
        <v>0</v>
      </c>
      <c r="BD31">
        <f t="shared" si="8"/>
        <v>0</v>
      </c>
      <c r="BE31">
        <f t="shared" si="8"/>
        <v>0</v>
      </c>
      <c r="BF31">
        <f t="shared" si="8"/>
        <v>0</v>
      </c>
      <c r="BG31">
        <f t="shared" si="8"/>
        <v>0</v>
      </c>
      <c r="BH31">
        <f t="shared" si="8"/>
        <v>0</v>
      </c>
      <c r="BI31">
        <f t="shared" si="8"/>
        <v>0</v>
      </c>
      <c r="BJ31">
        <f t="shared" si="8"/>
        <v>0</v>
      </c>
      <c r="BK31">
        <f t="shared" si="8"/>
        <v>0</v>
      </c>
      <c r="BL31">
        <f t="shared" si="8"/>
        <v>0</v>
      </c>
      <c r="BM31">
        <f t="shared" si="9"/>
        <v>0</v>
      </c>
      <c r="BN31">
        <f t="shared" si="9"/>
        <v>0</v>
      </c>
      <c r="BO31">
        <f t="shared" si="9"/>
        <v>0</v>
      </c>
      <c r="BP31">
        <f t="shared" si="9"/>
        <v>0</v>
      </c>
      <c r="BQ31">
        <f t="shared" si="9"/>
        <v>0</v>
      </c>
      <c r="BR31">
        <f t="shared" si="9"/>
        <v>0</v>
      </c>
      <c r="BS31">
        <f t="shared" si="9"/>
        <v>0</v>
      </c>
      <c r="BT31">
        <f t="shared" si="9"/>
        <v>0</v>
      </c>
      <c r="BU31">
        <f t="shared" si="9"/>
        <v>0</v>
      </c>
      <c r="BV31">
        <f t="shared" si="9"/>
        <v>0</v>
      </c>
      <c r="BW31">
        <f t="shared" si="9"/>
        <v>0</v>
      </c>
      <c r="BX31">
        <f t="shared" si="9"/>
        <v>0</v>
      </c>
    </row>
    <row r="32" spans="1:76" x14ac:dyDescent="0.25">
      <c r="A32">
        <f t="shared" si="10"/>
        <v>0</v>
      </c>
      <c r="B32">
        <f t="shared" si="10"/>
        <v>0</v>
      </c>
      <c r="C32">
        <f t="shared" si="10"/>
        <v>0</v>
      </c>
      <c r="D32">
        <f t="shared" si="10"/>
        <v>0</v>
      </c>
      <c r="E32">
        <f t="shared" si="10"/>
        <v>0</v>
      </c>
      <c r="F32">
        <f t="shared" si="10"/>
        <v>0</v>
      </c>
      <c r="G32">
        <f t="shared" si="10"/>
        <v>0</v>
      </c>
      <c r="H32">
        <f t="shared" si="10"/>
        <v>0</v>
      </c>
      <c r="I32">
        <f t="shared" si="10"/>
        <v>0</v>
      </c>
      <c r="J32">
        <f t="shared" si="10"/>
        <v>0</v>
      </c>
      <c r="K32">
        <f t="shared" si="10"/>
        <v>0</v>
      </c>
      <c r="L32">
        <f t="shared" si="10"/>
        <v>0</v>
      </c>
      <c r="M32">
        <f t="shared" si="10"/>
        <v>0</v>
      </c>
      <c r="N32">
        <f t="shared" si="10"/>
        <v>0</v>
      </c>
      <c r="O32">
        <f t="shared" si="10"/>
        <v>0</v>
      </c>
      <c r="P32">
        <f t="shared" si="10"/>
        <v>0</v>
      </c>
      <c r="Q32">
        <f t="shared" ref="Q32:AF47" si="11">IF(ROW()=COLUMN(),1,0)</f>
        <v>0</v>
      </c>
      <c r="R32">
        <f t="shared" si="11"/>
        <v>0</v>
      </c>
      <c r="S32">
        <f t="shared" si="11"/>
        <v>0</v>
      </c>
      <c r="T32">
        <f t="shared" si="11"/>
        <v>0</v>
      </c>
      <c r="U32">
        <f t="shared" si="11"/>
        <v>0</v>
      </c>
      <c r="V32">
        <f t="shared" si="11"/>
        <v>0</v>
      </c>
      <c r="W32">
        <f t="shared" si="11"/>
        <v>0</v>
      </c>
      <c r="X32">
        <f t="shared" si="11"/>
        <v>0</v>
      </c>
      <c r="Y32">
        <f t="shared" si="11"/>
        <v>0</v>
      </c>
      <c r="Z32">
        <f t="shared" si="11"/>
        <v>0</v>
      </c>
      <c r="AA32">
        <f t="shared" si="11"/>
        <v>0</v>
      </c>
      <c r="AB32">
        <f t="shared" si="11"/>
        <v>0</v>
      </c>
      <c r="AC32">
        <f t="shared" si="11"/>
        <v>0</v>
      </c>
      <c r="AD32">
        <f t="shared" si="11"/>
        <v>0</v>
      </c>
      <c r="AE32">
        <f t="shared" si="11"/>
        <v>0</v>
      </c>
      <c r="AF32">
        <f t="shared" si="11"/>
        <v>1</v>
      </c>
      <c r="AG32">
        <f t="shared" ref="AG32:AV47" si="12">IF(ROW()=COLUMN(),1,0)</f>
        <v>0</v>
      </c>
      <c r="AH32">
        <f t="shared" si="12"/>
        <v>0</v>
      </c>
      <c r="AI32">
        <f t="shared" si="12"/>
        <v>0</v>
      </c>
      <c r="AJ32">
        <f t="shared" si="12"/>
        <v>0</v>
      </c>
      <c r="AK32">
        <f t="shared" si="12"/>
        <v>0</v>
      </c>
      <c r="AL32">
        <f t="shared" si="12"/>
        <v>0</v>
      </c>
      <c r="AM32">
        <f t="shared" si="12"/>
        <v>0</v>
      </c>
      <c r="AN32">
        <f t="shared" si="12"/>
        <v>0</v>
      </c>
      <c r="AO32">
        <f t="shared" si="12"/>
        <v>0</v>
      </c>
      <c r="AP32">
        <f t="shared" si="12"/>
        <v>0</v>
      </c>
      <c r="AQ32">
        <f t="shared" si="12"/>
        <v>0</v>
      </c>
      <c r="AR32">
        <f t="shared" si="12"/>
        <v>0</v>
      </c>
      <c r="AS32">
        <f t="shared" si="12"/>
        <v>0</v>
      </c>
      <c r="AT32">
        <f t="shared" si="12"/>
        <v>0</v>
      </c>
      <c r="AU32">
        <f t="shared" si="12"/>
        <v>0</v>
      </c>
      <c r="AV32">
        <f t="shared" si="12"/>
        <v>0</v>
      </c>
      <c r="AW32">
        <f t="shared" ref="AW32:BL47" si="13">IF(ROW()=COLUMN(),1,0)</f>
        <v>0</v>
      </c>
      <c r="AX32">
        <f t="shared" si="13"/>
        <v>0</v>
      </c>
      <c r="AY32">
        <f t="shared" si="13"/>
        <v>0</v>
      </c>
      <c r="AZ32">
        <f t="shared" si="13"/>
        <v>0</v>
      </c>
      <c r="BA32">
        <f t="shared" si="13"/>
        <v>0</v>
      </c>
      <c r="BB32">
        <f t="shared" si="13"/>
        <v>0</v>
      </c>
      <c r="BC32">
        <f t="shared" si="13"/>
        <v>0</v>
      </c>
      <c r="BD32">
        <f t="shared" si="13"/>
        <v>0</v>
      </c>
      <c r="BE32">
        <f t="shared" si="13"/>
        <v>0</v>
      </c>
      <c r="BF32">
        <f t="shared" si="13"/>
        <v>0</v>
      </c>
      <c r="BG32">
        <f t="shared" si="13"/>
        <v>0</v>
      </c>
      <c r="BH32">
        <f t="shared" si="13"/>
        <v>0</v>
      </c>
      <c r="BI32">
        <f t="shared" si="13"/>
        <v>0</v>
      </c>
      <c r="BJ32">
        <f t="shared" si="13"/>
        <v>0</v>
      </c>
      <c r="BK32">
        <f t="shared" si="13"/>
        <v>0</v>
      </c>
      <c r="BL32">
        <f t="shared" si="13"/>
        <v>0</v>
      </c>
      <c r="BM32">
        <f t="shared" ref="BM32:BX47" si="14">IF(ROW()=COLUMN(),1,0)</f>
        <v>0</v>
      </c>
      <c r="BN32">
        <f t="shared" si="14"/>
        <v>0</v>
      </c>
      <c r="BO32">
        <f t="shared" si="14"/>
        <v>0</v>
      </c>
      <c r="BP32">
        <f t="shared" si="14"/>
        <v>0</v>
      </c>
      <c r="BQ32">
        <f t="shared" si="14"/>
        <v>0</v>
      </c>
      <c r="BR32">
        <f t="shared" si="14"/>
        <v>0</v>
      </c>
      <c r="BS32">
        <f t="shared" si="14"/>
        <v>0</v>
      </c>
      <c r="BT32">
        <f t="shared" si="14"/>
        <v>0</v>
      </c>
      <c r="BU32">
        <f t="shared" si="14"/>
        <v>0</v>
      </c>
      <c r="BV32">
        <f t="shared" si="14"/>
        <v>0</v>
      </c>
      <c r="BW32">
        <f t="shared" si="14"/>
        <v>0</v>
      </c>
      <c r="BX32">
        <f t="shared" si="14"/>
        <v>0</v>
      </c>
    </row>
    <row r="33" spans="1:76" x14ac:dyDescent="0.25">
      <c r="A33">
        <f t="shared" si="10"/>
        <v>0</v>
      </c>
      <c r="B33">
        <f t="shared" si="10"/>
        <v>0</v>
      </c>
      <c r="C33">
        <f t="shared" si="10"/>
        <v>0</v>
      </c>
      <c r="D33">
        <f t="shared" si="10"/>
        <v>0</v>
      </c>
      <c r="E33">
        <f t="shared" si="10"/>
        <v>0</v>
      </c>
      <c r="F33">
        <f t="shared" si="10"/>
        <v>0</v>
      </c>
      <c r="G33">
        <f t="shared" si="10"/>
        <v>0</v>
      </c>
      <c r="H33">
        <f t="shared" si="10"/>
        <v>0</v>
      </c>
      <c r="I33">
        <f t="shared" si="10"/>
        <v>0</v>
      </c>
      <c r="J33">
        <f t="shared" si="10"/>
        <v>0</v>
      </c>
      <c r="K33">
        <f t="shared" si="10"/>
        <v>0</v>
      </c>
      <c r="L33">
        <f t="shared" si="10"/>
        <v>0</v>
      </c>
      <c r="M33">
        <f t="shared" si="10"/>
        <v>0</v>
      </c>
      <c r="N33">
        <f t="shared" si="10"/>
        <v>0</v>
      </c>
      <c r="O33">
        <f t="shared" si="10"/>
        <v>0</v>
      </c>
      <c r="P33">
        <f t="shared" ref="P33:AE48" si="15">IF(ROW()=COLUMN(),1,0)</f>
        <v>0</v>
      </c>
      <c r="Q33">
        <f t="shared" si="11"/>
        <v>0</v>
      </c>
      <c r="R33">
        <f t="shared" si="11"/>
        <v>0</v>
      </c>
      <c r="S33">
        <f t="shared" si="11"/>
        <v>0</v>
      </c>
      <c r="T33">
        <f t="shared" si="11"/>
        <v>0</v>
      </c>
      <c r="U33">
        <f t="shared" si="11"/>
        <v>0</v>
      </c>
      <c r="V33">
        <f t="shared" si="11"/>
        <v>0</v>
      </c>
      <c r="W33">
        <f t="shared" si="11"/>
        <v>0</v>
      </c>
      <c r="X33">
        <f t="shared" si="11"/>
        <v>0</v>
      </c>
      <c r="Y33">
        <f t="shared" si="11"/>
        <v>0</v>
      </c>
      <c r="Z33">
        <f t="shared" si="11"/>
        <v>0</v>
      </c>
      <c r="AA33">
        <f t="shared" si="11"/>
        <v>0</v>
      </c>
      <c r="AB33">
        <f t="shared" si="11"/>
        <v>0</v>
      </c>
      <c r="AC33">
        <f t="shared" si="11"/>
        <v>0</v>
      </c>
      <c r="AD33">
        <f t="shared" si="11"/>
        <v>0</v>
      </c>
      <c r="AE33">
        <f t="shared" si="11"/>
        <v>0</v>
      </c>
      <c r="AF33">
        <f t="shared" si="11"/>
        <v>0</v>
      </c>
      <c r="AG33">
        <f t="shared" si="12"/>
        <v>1</v>
      </c>
      <c r="AH33">
        <f t="shared" si="12"/>
        <v>0</v>
      </c>
      <c r="AI33">
        <f t="shared" si="12"/>
        <v>0</v>
      </c>
      <c r="AJ33">
        <f t="shared" si="12"/>
        <v>0</v>
      </c>
      <c r="AK33">
        <f t="shared" si="12"/>
        <v>0</v>
      </c>
      <c r="AL33">
        <f t="shared" si="12"/>
        <v>0</v>
      </c>
      <c r="AM33">
        <f t="shared" si="12"/>
        <v>0</v>
      </c>
      <c r="AN33">
        <f t="shared" si="12"/>
        <v>0</v>
      </c>
      <c r="AO33">
        <f t="shared" si="12"/>
        <v>0</v>
      </c>
      <c r="AP33">
        <f t="shared" si="12"/>
        <v>0</v>
      </c>
      <c r="AQ33">
        <f t="shared" si="12"/>
        <v>0</v>
      </c>
      <c r="AR33">
        <f t="shared" si="12"/>
        <v>0</v>
      </c>
      <c r="AS33">
        <f t="shared" si="12"/>
        <v>0</v>
      </c>
      <c r="AT33">
        <f t="shared" si="12"/>
        <v>0</v>
      </c>
      <c r="AU33">
        <f t="shared" si="12"/>
        <v>0</v>
      </c>
      <c r="AV33">
        <f t="shared" si="12"/>
        <v>0</v>
      </c>
      <c r="AW33">
        <f t="shared" si="13"/>
        <v>0</v>
      </c>
      <c r="AX33">
        <f t="shared" si="13"/>
        <v>0</v>
      </c>
      <c r="AY33">
        <f t="shared" si="13"/>
        <v>0</v>
      </c>
      <c r="AZ33">
        <f t="shared" si="13"/>
        <v>0</v>
      </c>
      <c r="BA33">
        <f t="shared" si="13"/>
        <v>0</v>
      </c>
      <c r="BB33">
        <f t="shared" si="13"/>
        <v>0</v>
      </c>
      <c r="BC33">
        <f t="shared" si="13"/>
        <v>0</v>
      </c>
      <c r="BD33">
        <f t="shared" si="13"/>
        <v>0</v>
      </c>
      <c r="BE33">
        <f t="shared" si="13"/>
        <v>0</v>
      </c>
      <c r="BF33">
        <f t="shared" si="13"/>
        <v>0</v>
      </c>
      <c r="BG33">
        <f t="shared" si="13"/>
        <v>0</v>
      </c>
      <c r="BH33">
        <f t="shared" si="13"/>
        <v>0</v>
      </c>
      <c r="BI33">
        <f t="shared" si="13"/>
        <v>0</v>
      </c>
      <c r="BJ33">
        <f t="shared" si="13"/>
        <v>0</v>
      </c>
      <c r="BK33">
        <f t="shared" si="13"/>
        <v>0</v>
      </c>
      <c r="BL33">
        <f t="shared" si="13"/>
        <v>0</v>
      </c>
      <c r="BM33">
        <f t="shared" si="14"/>
        <v>0</v>
      </c>
      <c r="BN33">
        <f t="shared" si="14"/>
        <v>0</v>
      </c>
      <c r="BO33">
        <f t="shared" si="14"/>
        <v>0</v>
      </c>
      <c r="BP33">
        <f t="shared" si="14"/>
        <v>0</v>
      </c>
      <c r="BQ33">
        <f t="shared" si="14"/>
        <v>0</v>
      </c>
      <c r="BR33">
        <f t="shared" si="14"/>
        <v>0</v>
      </c>
      <c r="BS33">
        <f t="shared" si="14"/>
        <v>0</v>
      </c>
      <c r="BT33">
        <f t="shared" si="14"/>
        <v>0</v>
      </c>
      <c r="BU33">
        <f t="shared" si="14"/>
        <v>0</v>
      </c>
      <c r="BV33">
        <f t="shared" si="14"/>
        <v>0</v>
      </c>
      <c r="BW33">
        <f t="shared" si="14"/>
        <v>0</v>
      </c>
      <c r="BX33">
        <f t="shared" si="14"/>
        <v>0</v>
      </c>
    </row>
    <row r="34" spans="1:76" x14ac:dyDescent="0.25">
      <c r="A34">
        <f t="shared" ref="A34:P49" si="16">IF(ROW()=COLUMN(),1,0)</f>
        <v>0</v>
      </c>
      <c r="B34">
        <f t="shared" si="16"/>
        <v>0</v>
      </c>
      <c r="C34">
        <f t="shared" si="16"/>
        <v>0</v>
      </c>
      <c r="D34">
        <f t="shared" si="16"/>
        <v>0</v>
      </c>
      <c r="E34">
        <f t="shared" si="16"/>
        <v>0</v>
      </c>
      <c r="F34">
        <f t="shared" si="16"/>
        <v>0</v>
      </c>
      <c r="G34">
        <f t="shared" si="16"/>
        <v>0</v>
      </c>
      <c r="H34">
        <f t="shared" si="16"/>
        <v>0</v>
      </c>
      <c r="I34">
        <f t="shared" si="16"/>
        <v>0</v>
      </c>
      <c r="J34">
        <f t="shared" si="16"/>
        <v>0</v>
      </c>
      <c r="K34">
        <f t="shared" si="16"/>
        <v>0</v>
      </c>
      <c r="L34">
        <f t="shared" si="16"/>
        <v>0</v>
      </c>
      <c r="M34">
        <f t="shared" si="16"/>
        <v>0</v>
      </c>
      <c r="N34">
        <f t="shared" si="16"/>
        <v>0</v>
      </c>
      <c r="O34">
        <f t="shared" si="16"/>
        <v>0</v>
      </c>
      <c r="P34">
        <f t="shared" si="15"/>
        <v>0</v>
      </c>
      <c r="Q34">
        <f t="shared" si="11"/>
        <v>0</v>
      </c>
      <c r="R34">
        <f t="shared" si="11"/>
        <v>0</v>
      </c>
      <c r="S34">
        <f t="shared" si="11"/>
        <v>0</v>
      </c>
      <c r="T34">
        <f t="shared" si="11"/>
        <v>0</v>
      </c>
      <c r="U34">
        <f t="shared" si="11"/>
        <v>0</v>
      </c>
      <c r="V34">
        <f t="shared" si="11"/>
        <v>0</v>
      </c>
      <c r="W34">
        <f t="shared" si="11"/>
        <v>0</v>
      </c>
      <c r="X34">
        <f t="shared" si="11"/>
        <v>0</v>
      </c>
      <c r="Y34">
        <f t="shared" si="11"/>
        <v>0</v>
      </c>
      <c r="Z34">
        <f t="shared" si="11"/>
        <v>0</v>
      </c>
      <c r="AA34">
        <f t="shared" si="11"/>
        <v>0</v>
      </c>
      <c r="AB34">
        <f t="shared" si="11"/>
        <v>0</v>
      </c>
      <c r="AC34">
        <f t="shared" si="11"/>
        <v>0</v>
      </c>
      <c r="AD34">
        <f t="shared" si="11"/>
        <v>0</v>
      </c>
      <c r="AE34">
        <f t="shared" si="11"/>
        <v>0</v>
      </c>
      <c r="AF34">
        <f t="shared" si="11"/>
        <v>0</v>
      </c>
      <c r="AG34">
        <f t="shared" si="12"/>
        <v>0</v>
      </c>
      <c r="AH34">
        <f t="shared" si="12"/>
        <v>1</v>
      </c>
      <c r="AI34">
        <f t="shared" si="12"/>
        <v>0</v>
      </c>
      <c r="AJ34">
        <f t="shared" si="12"/>
        <v>0</v>
      </c>
      <c r="AK34">
        <f t="shared" si="12"/>
        <v>0</v>
      </c>
      <c r="AL34">
        <f t="shared" si="12"/>
        <v>0</v>
      </c>
      <c r="AM34">
        <f t="shared" si="12"/>
        <v>0</v>
      </c>
      <c r="AN34">
        <f t="shared" si="12"/>
        <v>0</v>
      </c>
      <c r="AO34">
        <f t="shared" si="12"/>
        <v>0</v>
      </c>
      <c r="AP34">
        <f t="shared" si="12"/>
        <v>0</v>
      </c>
      <c r="AQ34">
        <f t="shared" si="12"/>
        <v>0</v>
      </c>
      <c r="AR34">
        <f t="shared" si="12"/>
        <v>0</v>
      </c>
      <c r="AS34">
        <f t="shared" si="12"/>
        <v>0</v>
      </c>
      <c r="AT34">
        <f t="shared" si="12"/>
        <v>0</v>
      </c>
      <c r="AU34">
        <f t="shared" si="12"/>
        <v>0</v>
      </c>
      <c r="AV34">
        <f t="shared" si="12"/>
        <v>0</v>
      </c>
      <c r="AW34">
        <f t="shared" si="13"/>
        <v>0</v>
      </c>
      <c r="AX34">
        <f t="shared" si="13"/>
        <v>0</v>
      </c>
      <c r="AY34">
        <f t="shared" si="13"/>
        <v>0</v>
      </c>
      <c r="AZ34">
        <f t="shared" si="13"/>
        <v>0</v>
      </c>
      <c r="BA34">
        <f t="shared" si="13"/>
        <v>0</v>
      </c>
      <c r="BB34">
        <f t="shared" si="13"/>
        <v>0</v>
      </c>
      <c r="BC34">
        <f t="shared" si="13"/>
        <v>0</v>
      </c>
      <c r="BD34">
        <f t="shared" si="13"/>
        <v>0</v>
      </c>
      <c r="BE34">
        <f t="shared" si="13"/>
        <v>0</v>
      </c>
      <c r="BF34">
        <f t="shared" si="13"/>
        <v>0</v>
      </c>
      <c r="BG34">
        <f t="shared" si="13"/>
        <v>0</v>
      </c>
      <c r="BH34">
        <f t="shared" si="13"/>
        <v>0</v>
      </c>
      <c r="BI34">
        <f t="shared" si="13"/>
        <v>0</v>
      </c>
      <c r="BJ34">
        <f t="shared" si="13"/>
        <v>0</v>
      </c>
      <c r="BK34">
        <f t="shared" si="13"/>
        <v>0</v>
      </c>
      <c r="BL34">
        <f t="shared" si="13"/>
        <v>0</v>
      </c>
      <c r="BM34">
        <f t="shared" si="14"/>
        <v>0</v>
      </c>
      <c r="BN34">
        <f t="shared" si="14"/>
        <v>0</v>
      </c>
      <c r="BO34">
        <f t="shared" si="14"/>
        <v>0</v>
      </c>
      <c r="BP34">
        <f t="shared" si="14"/>
        <v>0</v>
      </c>
      <c r="BQ34">
        <f t="shared" si="14"/>
        <v>0</v>
      </c>
      <c r="BR34">
        <f t="shared" si="14"/>
        <v>0</v>
      </c>
      <c r="BS34">
        <f t="shared" si="14"/>
        <v>0</v>
      </c>
      <c r="BT34">
        <f t="shared" si="14"/>
        <v>0</v>
      </c>
      <c r="BU34">
        <f t="shared" si="14"/>
        <v>0</v>
      </c>
      <c r="BV34">
        <f t="shared" si="14"/>
        <v>0</v>
      </c>
      <c r="BW34">
        <f t="shared" si="14"/>
        <v>0</v>
      </c>
      <c r="BX34">
        <f t="shared" si="14"/>
        <v>0</v>
      </c>
    </row>
    <row r="35" spans="1:76" x14ac:dyDescent="0.25">
      <c r="A35">
        <f t="shared" si="16"/>
        <v>0</v>
      </c>
      <c r="B35">
        <f t="shared" si="16"/>
        <v>0</v>
      </c>
      <c r="C35">
        <f t="shared" si="16"/>
        <v>0</v>
      </c>
      <c r="D35">
        <f t="shared" si="16"/>
        <v>0</v>
      </c>
      <c r="E35">
        <f t="shared" si="16"/>
        <v>0</v>
      </c>
      <c r="F35">
        <f t="shared" si="16"/>
        <v>0</v>
      </c>
      <c r="G35">
        <f t="shared" si="16"/>
        <v>0</v>
      </c>
      <c r="H35">
        <f t="shared" si="16"/>
        <v>0</v>
      </c>
      <c r="I35">
        <f t="shared" si="16"/>
        <v>0</v>
      </c>
      <c r="J35">
        <f t="shared" si="16"/>
        <v>0</v>
      </c>
      <c r="K35">
        <f t="shared" si="16"/>
        <v>0</v>
      </c>
      <c r="L35">
        <f t="shared" si="16"/>
        <v>0</v>
      </c>
      <c r="M35">
        <f t="shared" si="16"/>
        <v>0</v>
      </c>
      <c r="N35">
        <f t="shared" si="16"/>
        <v>0</v>
      </c>
      <c r="O35">
        <f t="shared" si="16"/>
        <v>0</v>
      </c>
      <c r="P35">
        <f t="shared" si="15"/>
        <v>0</v>
      </c>
      <c r="Q35">
        <f t="shared" si="11"/>
        <v>0</v>
      </c>
      <c r="R35">
        <f t="shared" si="11"/>
        <v>0</v>
      </c>
      <c r="S35">
        <f t="shared" si="11"/>
        <v>0</v>
      </c>
      <c r="T35">
        <f t="shared" si="11"/>
        <v>0</v>
      </c>
      <c r="U35">
        <f t="shared" si="11"/>
        <v>0</v>
      </c>
      <c r="V35">
        <f t="shared" si="11"/>
        <v>0</v>
      </c>
      <c r="W35">
        <f t="shared" si="11"/>
        <v>0</v>
      </c>
      <c r="X35">
        <f t="shared" si="11"/>
        <v>0</v>
      </c>
      <c r="Y35">
        <f t="shared" si="11"/>
        <v>0</v>
      </c>
      <c r="Z35">
        <f t="shared" si="11"/>
        <v>0</v>
      </c>
      <c r="AA35">
        <f t="shared" si="11"/>
        <v>0</v>
      </c>
      <c r="AB35">
        <f t="shared" si="11"/>
        <v>0</v>
      </c>
      <c r="AC35">
        <f t="shared" si="11"/>
        <v>0</v>
      </c>
      <c r="AD35">
        <f t="shared" si="11"/>
        <v>0</v>
      </c>
      <c r="AE35">
        <f t="shared" si="11"/>
        <v>0</v>
      </c>
      <c r="AF35">
        <f t="shared" si="11"/>
        <v>0</v>
      </c>
      <c r="AG35">
        <f t="shared" si="12"/>
        <v>0</v>
      </c>
      <c r="AH35">
        <f t="shared" si="12"/>
        <v>0</v>
      </c>
      <c r="AI35">
        <f t="shared" si="12"/>
        <v>1</v>
      </c>
      <c r="AJ35">
        <f t="shared" si="12"/>
        <v>0</v>
      </c>
      <c r="AK35">
        <f t="shared" si="12"/>
        <v>0</v>
      </c>
      <c r="AL35">
        <f t="shared" si="12"/>
        <v>0</v>
      </c>
      <c r="AM35">
        <f t="shared" si="12"/>
        <v>0</v>
      </c>
      <c r="AN35">
        <f t="shared" si="12"/>
        <v>0</v>
      </c>
      <c r="AO35">
        <f t="shared" si="12"/>
        <v>0</v>
      </c>
      <c r="AP35">
        <f t="shared" si="12"/>
        <v>0</v>
      </c>
      <c r="AQ35">
        <f t="shared" si="12"/>
        <v>0</v>
      </c>
      <c r="AR35">
        <f t="shared" si="12"/>
        <v>0</v>
      </c>
      <c r="AS35">
        <f t="shared" si="12"/>
        <v>0</v>
      </c>
      <c r="AT35">
        <f t="shared" si="12"/>
        <v>0</v>
      </c>
      <c r="AU35">
        <f t="shared" si="12"/>
        <v>0</v>
      </c>
      <c r="AV35">
        <f t="shared" si="12"/>
        <v>0</v>
      </c>
      <c r="AW35">
        <f t="shared" si="13"/>
        <v>0</v>
      </c>
      <c r="AX35">
        <f t="shared" si="13"/>
        <v>0</v>
      </c>
      <c r="AY35">
        <f t="shared" si="13"/>
        <v>0</v>
      </c>
      <c r="AZ35">
        <f t="shared" si="13"/>
        <v>0</v>
      </c>
      <c r="BA35">
        <f t="shared" si="13"/>
        <v>0</v>
      </c>
      <c r="BB35">
        <f t="shared" si="13"/>
        <v>0</v>
      </c>
      <c r="BC35">
        <f t="shared" si="13"/>
        <v>0</v>
      </c>
      <c r="BD35">
        <f t="shared" si="13"/>
        <v>0</v>
      </c>
      <c r="BE35">
        <f t="shared" si="13"/>
        <v>0</v>
      </c>
      <c r="BF35">
        <f t="shared" si="13"/>
        <v>0</v>
      </c>
      <c r="BG35">
        <f t="shared" si="13"/>
        <v>0</v>
      </c>
      <c r="BH35">
        <f t="shared" si="13"/>
        <v>0</v>
      </c>
      <c r="BI35">
        <f t="shared" si="13"/>
        <v>0</v>
      </c>
      <c r="BJ35">
        <f t="shared" si="13"/>
        <v>0</v>
      </c>
      <c r="BK35">
        <f t="shared" si="13"/>
        <v>0</v>
      </c>
      <c r="BL35">
        <f t="shared" si="13"/>
        <v>0</v>
      </c>
      <c r="BM35">
        <f t="shared" si="14"/>
        <v>0</v>
      </c>
      <c r="BN35">
        <f t="shared" si="14"/>
        <v>0</v>
      </c>
      <c r="BO35">
        <f t="shared" si="14"/>
        <v>0</v>
      </c>
      <c r="BP35">
        <f t="shared" si="14"/>
        <v>0</v>
      </c>
      <c r="BQ35">
        <f t="shared" si="14"/>
        <v>0</v>
      </c>
      <c r="BR35">
        <f t="shared" si="14"/>
        <v>0</v>
      </c>
      <c r="BS35">
        <f t="shared" si="14"/>
        <v>0</v>
      </c>
      <c r="BT35">
        <f t="shared" si="14"/>
        <v>0</v>
      </c>
      <c r="BU35">
        <f t="shared" si="14"/>
        <v>0</v>
      </c>
      <c r="BV35">
        <f t="shared" si="14"/>
        <v>0</v>
      </c>
      <c r="BW35">
        <f t="shared" si="14"/>
        <v>0</v>
      </c>
      <c r="BX35">
        <f t="shared" si="14"/>
        <v>0</v>
      </c>
    </row>
    <row r="36" spans="1:76" x14ac:dyDescent="0.25">
      <c r="A36">
        <f t="shared" si="16"/>
        <v>0</v>
      </c>
      <c r="B36">
        <f t="shared" si="16"/>
        <v>0</v>
      </c>
      <c r="C36">
        <f t="shared" si="16"/>
        <v>0</v>
      </c>
      <c r="D36">
        <f t="shared" si="16"/>
        <v>0</v>
      </c>
      <c r="E36">
        <f t="shared" si="16"/>
        <v>0</v>
      </c>
      <c r="F36">
        <f t="shared" si="16"/>
        <v>0</v>
      </c>
      <c r="G36">
        <f t="shared" si="16"/>
        <v>0</v>
      </c>
      <c r="H36">
        <f t="shared" si="16"/>
        <v>0</v>
      </c>
      <c r="I36">
        <f t="shared" si="16"/>
        <v>0</v>
      </c>
      <c r="J36">
        <f t="shared" si="16"/>
        <v>0</v>
      </c>
      <c r="K36">
        <f t="shared" si="16"/>
        <v>0</v>
      </c>
      <c r="L36">
        <f t="shared" si="16"/>
        <v>0</v>
      </c>
      <c r="M36">
        <f t="shared" si="16"/>
        <v>0</v>
      </c>
      <c r="N36">
        <f t="shared" si="16"/>
        <v>0</v>
      </c>
      <c r="O36">
        <f t="shared" si="16"/>
        <v>0</v>
      </c>
      <c r="P36">
        <f t="shared" si="15"/>
        <v>0</v>
      </c>
      <c r="Q36">
        <f t="shared" si="11"/>
        <v>0</v>
      </c>
      <c r="R36">
        <f t="shared" si="11"/>
        <v>0</v>
      </c>
      <c r="S36">
        <f t="shared" si="11"/>
        <v>0</v>
      </c>
      <c r="T36">
        <f t="shared" si="11"/>
        <v>0</v>
      </c>
      <c r="U36">
        <f t="shared" si="11"/>
        <v>0</v>
      </c>
      <c r="V36">
        <f t="shared" si="11"/>
        <v>0</v>
      </c>
      <c r="W36">
        <f t="shared" si="11"/>
        <v>0</v>
      </c>
      <c r="X36">
        <f t="shared" si="11"/>
        <v>0</v>
      </c>
      <c r="Y36">
        <f t="shared" si="11"/>
        <v>0</v>
      </c>
      <c r="Z36">
        <f t="shared" si="11"/>
        <v>0</v>
      </c>
      <c r="AA36">
        <f t="shared" si="11"/>
        <v>0</v>
      </c>
      <c r="AB36">
        <f t="shared" si="11"/>
        <v>0</v>
      </c>
      <c r="AC36">
        <f t="shared" si="11"/>
        <v>0</v>
      </c>
      <c r="AD36">
        <f t="shared" si="11"/>
        <v>0</v>
      </c>
      <c r="AE36">
        <f t="shared" si="11"/>
        <v>0</v>
      </c>
      <c r="AF36">
        <f t="shared" si="11"/>
        <v>0</v>
      </c>
      <c r="AG36">
        <f t="shared" si="12"/>
        <v>0</v>
      </c>
      <c r="AH36">
        <f t="shared" si="12"/>
        <v>0</v>
      </c>
      <c r="AI36">
        <f t="shared" si="12"/>
        <v>0</v>
      </c>
      <c r="AJ36">
        <f t="shared" si="12"/>
        <v>1</v>
      </c>
      <c r="AK36">
        <f t="shared" si="12"/>
        <v>0</v>
      </c>
      <c r="AL36">
        <f t="shared" si="12"/>
        <v>0</v>
      </c>
      <c r="AM36">
        <f t="shared" si="12"/>
        <v>0</v>
      </c>
      <c r="AN36">
        <f t="shared" si="12"/>
        <v>0</v>
      </c>
      <c r="AO36">
        <f t="shared" si="12"/>
        <v>0</v>
      </c>
      <c r="AP36">
        <f t="shared" si="12"/>
        <v>0</v>
      </c>
      <c r="AQ36">
        <f t="shared" si="12"/>
        <v>0</v>
      </c>
      <c r="AR36">
        <f t="shared" si="12"/>
        <v>0</v>
      </c>
      <c r="AS36">
        <f t="shared" si="12"/>
        <v>0</v>
      </c>
      <c r="AT36">
        <f t="shared" si="12"/>
        <v>0</v>
      </c>
      <c r="AU36">
        <f t="shared" si="12"/>
        <v>0</v>
      </c>
      <c r="AV36">
        <f t="shared" si="12"/>
        <v>0</v>
      </c>
      <c r="AW36">
        <f t="shared" si="13"/>
        <v>0</v>
      </c>
      <c r="AX36">
        <f t="shared" si="13"/>
        <v>0</v>
      </c>
      <c r="AY36">
        <f t="shared" si="13"/>
        <v>0</v>
      </c>
      <c r="AZ36">
        <f t="shared" si="13"/>
        <v>0</v>
      </c>
      <c r="BA36">
        <f t="shared" si="13"/>
        <v>0</v>
      </c>
      <c r="BB36">
        <f t="shared" si="13"/>
        <v>0</v>
      </c>
      <c r="BC36">
        <f t="shared" si="13"/>
        <v>0</v>
      </c>
      <c r="BD36">
        <f t="shared" si="13"/>
        <v>0</v>
      </c>
      <c r="BE36">
        <f t="shared" si="13"/>
        <v>0</v>
      </c>
      <c r="BF36">
        <f t="shared" si="13"/>
        <v>0</v>
      </c>
      <c r="BG36">
        <f t="shared" si="13"/>
        <v>0</v>
      </c>
      <c r="BH36">
        <f t="shared" si="13"/>
        <v>0</v>
      </c>
      <c r="BI36">
        <f t="shared" si="13"/>
        <v>0</v>
      </c>
      <c r="BJ36">
        <f t="shared" si="13"/>
        <v>0</v>
      </c>
      <c r="BK36">
        <f t="shared" si="13"/>
        <v>0</v>
      </c>
      <c r="BL36">
        <f t="shared" si="13"/>
        <v>0</v>
      </c>
      <c r="BM36">
        <f t="shared" si="14"/>
        <v>0</v>
      </c>
      <c r="BN36">
        <f t="shared" si="14"/>
        <v>0</v>
      </c>
      <c r="BO36">
        <f t="shared" si="14"/>
        <v>0</v>
      </c>
      <c r="BP36">
        <f t="shared" si="14"/>
        <v>0</v>
      </c>
      <c r="BQ36">
        <f t="shared" si="14"/>
        <v>0</v>
      </c>
      <c r="BR36">
        <f t="shared" si="14"/>
        <v>0</v>
      </c>
      <c r="BS36">
        <f t="shared" si="14"/>
        <v>0</v>
      </c>
      <c r="BT36">
        <f t="shared" si="14"/>
        <v>0</v>
      </c>
      <c r="BU36">
        <f t="shared" si="14"/>
        <v>0</v>
      </c>
      <c r="BV36">
        <f t="shared" si="14"/>
        <v>0</v>
      </c>
      <c r="BW36">
        <f t="shared" si="14"/>
        <v>0</v>
      </c>
      <c r="BX36">
        <f t="shared" si="14"/>
        <v>0</v>
      </c>
    </row>
    <row r="37" spans="1:76" x14ac:dyDescent="0.25">
      <c r="A37">
        <f t="shared" si="16"/>
        <v>0</v>
      </c>
      <c r="B37">
        <f t="shared" si="16"/>
        <v>0</v>
      </c>
      <c r="C37">
        <f t="shared" si="16"/>
        <v>0</v>
      </c>
      <c r="D37">
        <f t="shared" si="16"/>
        <v>0</v>
      </c>
      <c r="E37">
        <f t="shared" si="16"/>
        <v>0</v>
      </c>
      <c r="F37">
        <f t="shared" si="16"/>
        <v>0</v>
      </c>
      <c r="G37">
        <f t="shared" si="16"/>
        <v>0</v>
      </c>
      <c r="H37">
        <f t="shared" si="16"/>
        <v>0</v>
      </c>
      <c r="I37">
        <f t="shared" si="16"/>
        <v>0</v>
      </c>
      <c r="J37">
        <f t="shared" si="16"/>
        <v>0</v>
      </c>
      <c r="K37">
        <f t="shared" si="16"/>
        <v>0</v>
      </c>
      <c r="L37">
        <f t="shared" si="16"/>
        <v>0</v>
      </c>
      <c r="M37">
        <f t="shared" si="16"/>
        <v>0</v>
      </c>
      <c r="N37">
        <f t="shared" si="16"/>
        <v>0</v>
      </c>
      <c r="O37">
        <f t="shared" si="16"/>
        <v>0</v>
      </c>
      <c r="P37">
        <f t="shared" si="15"/>
        <v>0</v>
      </c>
      <c r="Q37">
        <f t="shared" si="11"/>
        <v>0</v>
      </c>
      <c r="R37">
        <f t="shared" si="11"/>
        <v>0</v>
      </c>
      <c r="S37">
        <f t="shared" si="11"/>
        <v>0</v>
      </c>
      <c r="T37">
        <f t="shared" si="11"/>
        <v>0</v>
      </c>
      <c r="U37">
        <f t="shared" si="11"/>
        <v>0</v>
      </c>
      <c r="V37">
        <f t="shared" si="11"/>
        <v>0</v>
      </c>
      <c r="W37">
        <f t="shared" si="11"/>
        <v>0</v>
      </c>
      <c r="X37">
        <f t="shared" si="11"/>
        <v>0</v>
      </c>
      <c r="Y37">
        <f t="shared" si="11"/>
        <v>0</v>
      </c>
      <c r="Z37">
        <f t="shared" si="11"/>
        <v>0</v>
      </c>
      <c r="AA37">
        <f t="shared" si="11"/>
        <v>0</v>
      </c>
      <c r="AB37">
        <f t="shared" si="11"/>
        <v>0</v>
      </c>
      <c r="AC37">
        <f t="shared" si="11"/>
        <v>0</v>
      </c>
      <c r="AD37">
        <f t="shared" si="11"/>
        <v>0</v>
      </c>
      <c r="AE37">
        <f t="shared" si="11"/>
        <v>0</v>
      </c>
      <c r="AF37">
        <f t="shared" si="11"/>
        <v>0</v>
      </c>
      <c r="AG37">
        <f t="shared" si="12"/>
        <v>0</v>
      </c>
      <c r="AH37">
        <f t="shared" si="12"/>
        <v>0</v>
      </c>
      <c r="AI37">
        <f t="shared" si="12"/>
        <v>0</v>
      </c>
      <c r="AJ37">
        <f t="shared" si="12"/>
        <v>0</v>
      </c>
      <c r="AK37">
        <f t="shared" si="12"/>
        <v>1</v>
      </c>
      <c r="AL37">
        <f t="shared" si="12"/>
        <v>0</v>
      </c>
      <c r="AM37">
        <f t="shared" si="12"/>
        <v>0</v>
      </c>
      <c r="AN37">
        <f t="shared" si="12"/>
        <v>0</v>
      </c>
      <c r="AO37">
        <f t="shared" si="12"/>
        <v>0</v>
      </c>
      <c r="AP37">
        <f t="shared" si="12"/>
        <v>0</v>
      </c>
      <c r="AQ37">
        <f t="shared" si="12"/>
        <v>0</v>
      </c>
      <c r="AR37">
        <f t="shared" si="12"/>
        <v>0</v>
      </c>
      <c r="AS37">
        <f t="shared" si="12"/>
        <v>0</v>
      </c>
      <c r="AT37">
        <f t="shared" si="12"/>
        <v>0</v>
      </c>
      <c r="AU37">
        <f t="shared" si="12"/>
        <v>0</v>
      </c>
      <c r="AV37">
        <f t="shared" si="12"/>
        <v>0</v>
      </c>
      <c r="AW37">
        <f t="shared" si="13"/>
        <v>0</v>
      </c>
      <c r="AX37">
        <f t="shared" si="13"/>
        <v>0</v>
      </c>
      <c r="AY37">
        <f t="shared" si="13"/>
        <v>0</v>
      </c>
      <c r="AZ37">
        <f t="shared" si="13"/>
        <v>0</v>
      </c>
      <c r="BA37">
        <f t="shared" si="13"/>
        <v>0</v>
      </c>
      <c r="BB37">
        <f t="shared" si="13"/>
        <v>0</v>
      </c>
      <c r="BC37">
        <f t="shared" si="13"/>
        <v>0</v>
      </c>
      <c r="BD37">
        <f t="shared" si="13"/>
        <v>0</v>
      </c>
      <c r="BE37">
        <f t="shared" si="13"/>
        <v>0</v>
      </c>
      <c r="BF37">
        <f t="shared" si="13"/>
        <v>0</v>
      </c>
      <c r="BG37">
        <f t="shared" si="13"/>
        <v>0</v>
      </c>
      <c r="BH37">
        <f t="shared" si="13"/>
        <v>0</v>
      </c>
      <c r="BI37">
        <f t="shared" si="13"/>
        <v>0</v>
      </c>
      <c r="BJ37">
        <f t="shared" si="13"/>
        <v>0</v>
      </c>
      <c r="BK37">
        <f t="shared" si="13"/>
        <v>0</v>
      </c>
      <c r="BL37">
        <f t="shared" si="13"/>
        <v>0</v>
      </c>
      <c r="BM37">
        <f t="shared" si="14"/>
        <v>0</v>
      </c>
      <c r="BN37">
        <f t="shared" si="14"/>
        <v>0</v>
      </c>
      <c r="BO37">
        <f t="shared" si="14"/>
        <v>0</v>
      </c>
      <c r="BP37">
        <f t="shared" si="14"/>
        <v>0</v>
      </c>
      <c r="BQ37">
        <f t="shared" si="14"/>
        <v>0</v>
      </c>
      <c r="BR37">
        <f t="shared" si="14"/>
        <v>0</v>
      </c>
      <c r="BS37">
        <f t="shared" si="14"/>
        <v>0</v>
      </c>
      <c r="BT37">
        <f t="shared" si="14"/>
        <v>0</v>
      </c>
      <c r="BU37">
        <f t="shared" si="14"/>
        <v>0</v>
      </c>
      <c r="BV37">
        <f t="shared" si="14"/>
        <v>0</v>
      </c>
      <c r="BW37">
        <f t="shared" si="14"/>
        <v>0</v>
      </c>
      <c r="BX37">
        <f t="shared" si="14"/>
        <v>0</v>
      </c>
    </row>
    <row r="38" spans="1:76" x14ac:dyDescent="0.25">
      <c r="A38">
        <f t="shared" si="16"/>
        <v>0</v>
      </c>
      <c r="B38">
        <f t="shared" si="16"/>
        <v>0</v>
      </c>
      <c r="C38">
        <f t="shared" si="16"/>
        <v>0</v>
      </c>
      <c r="D38">
        <f t="shared" si="16"/>
        <v>0</v>
      </c>
      <c r="E38">
        <f t="shared" si="16"/>
        <v>0</v>
      </c>
      <c r="F38">
        <f t="shared" si="16"/>
        <v>0</v>
      </c>
      <c r="G38">
        <f t="shared" si="16"/>
        <v>0</v>
      </c>
      <c r="H38">
        <f t="shared" si="16"/>
        <v>0</v>
      </c>
      <c r="I38">
        <f t="shared" si="16"/>
        <v>0</v>
      </c>
      <c r="J38">
        <f t="shared" si="16"/>
        <v>0</v>
      </c>
      <c r="K38">
        <f t="shared" si="16"/>
        <v>0</v>
      </c>
      <c r="L38">
        <f t="shared" si="16"/>
        <v>0</v>
      </c>
      <c r="M38">
        <f t="shared" si="16"/>
        <v>0</v>
      </c>
      <c r="N38">
        <f t="shared" si="16"/>
        <v>0</v>
      </c>
      <c r="O38">
        <f t="shared" si="16"/>
        <v>0</v>
      </c>
      <c r="P38">
        <f t="shared" si="15"/>
        <v>0</v>
      </c>
      <c r="Q38">
        <f t="shared" si="11"/>
        <v>0</v>
      </c>
      <c r="R38">
        <f t="shared" si="11"/>
        <v>0</v>
      </c>
      <c r="S38">
        <f t="shared" si="11"/>
        <v>0</v>
      </c>
      <c r="T38">
        <f t="shared" si="11"/>
        <v>0</v>
      </c>
      <c r="U38">
        <f t="shared" si="11"/>
        <v>0</v>
      </c>
      <c r="V38">
        <f t="shared" si="11"/>
        <v>0</v>
      </c>
      <c r="W38">
        <f t="shared" si="11"/>
        <v>0</v>
      </c>
      <c r="X38">
        <f t="shared" si="11"/>
        <v>0</v>
      </c>
      <c r="Y38">
        <f t="shared" si="11"/>
        <v>0</v>
      </c>
      <c r="Z38">
        <f t="shared" si="11"/>
        <v>0</v>
      </c>
      <c r="AA38">
        <f t="shared" si="11"/>
        <v>0</v>
      </c>
      <c r="AB38">
        <f t="shared" si="11"/>
        <v>0</v>
      </c>
      <c r="AC38">
        <f t="shared" si="11"/>
        <v>0</v>
      </c>
      <c r="AD38">
        <f t="shared" si="11"/>
        <v>0</v>
      </c>
      <c r="AE38">
        <f t="shared" si="11"/>
        <v>0</v>
      </c>
      <c r="AF38">
        <f t="shared" si="11"/>
        <v>0</v>
      </c>
      <c r="AG38">
        <f t="shared" si="12"/>
        <v>0</v>
      </c>
      <c r="AH38">
        <f t="shared" si="12"/>
        <v>0</v>
      </c>
      <c r="AI38">
        <f t="shared" si="12"/>
        <v>0</v>
      </c>
      <c r="AJ38">
        <f t="shared" si="12"/>
        <v>0</v>
      </c>
      <c r="AK38">
        <f t="shared" si="12"/>
        <v>0</v>
      </c>
      <c r="AL38">
        <f t="shared" si="12"/>
        <v>1</v>
      </c>
      <c r="AM38">
        <f t="shared" si="12"/>
        <v>0</v>
      </c>
      <c r="AN38">
        <f t="shared" si="12"/>
        <v>0</v>
      </c>
      <c r="AO38">
        <f t="shared" si="12"/>
        <v>0</v>
      </c>
      <c r="AP38">
        <f t="shared" si="12"/>
        <v>0</v>
      </c>
      <c r="AQ38">
        <f t="shared" si="12"/>
        <v>0</v>
      </c>
      <c r="AR38">
        <f t="shared" si="12"/>
        <v>0</v>
      </c>
      <c r="AS38">
        <f t="shared" si="12"/>
        <v>0</v>
      </c>
      <c r="AT38">
        <f t="shared" si="12"/>
        <v>0</v>
      </c>
      <c r="AU38">
        <f t="shared" si="12"/>
        <v>0</v>
      </c>
      <c r="AV38">
        <f t="shared" si="12"/>
        <v>0</v>
      </c>
      <c r="AW38">
        <f t="shared" si="13"/>
        <v>0</v>
      </c>
      <c r="AX38">
        <f t="shared" si="13"/>
        <v>0</v>
      </c>
      <c r="AY38">
        <f t="shared" si="13"/>
        <v>0</v>
      </c>
      <c r="AZ38">
        <f t="shared" si="13"/>
        <v>0</v>
      </c>
      <c r="BA38">
        <f t="shared" si="13"/>
        <v>0</v>
      </c>
      <c r="BB38">
        <f t="shared" si="13"/>
        <v>0</v>
      </c>
      <c r="BC38">
        <f t="shared" si="13"/>
        <v>0</v>
      </c>
      <c r="BD38">
        <f t="shared" si="13"/>
        <v>0</v>
      </c>
      <c r="BE38">
        <f t="shared" si="13"/>
        <v>0</v>
      </c>
      <c r="BF38">
        <f t="shared" si="13"/>
        <v>0</v>
      </c>
      <c r="BG38">
        <f t="shared" si="13"/>
        <v>0</v>
      </c>
      <c r="BH38">
        <f t="shared" si="13"/>
        <v>0</v>
      </c>
      <c r="BI38">
        <f t="shared" si="13"/>
        <v>0</v>
      </c>
      <c r="BJ38">
        <f t="shared" si="13"/>
        <v>0</v>
      </c>
      <c r="BK38">
        <f t="shared" si="13"/>
        <v>0</v>
      </c>
      <c r="BL38">
        <f t="shared" si="13"/>
        <v>0</v>
      </c>
      <c r="BM38">
        <f t="shared" si="14"/>
        <v>0</v>
      </c>
      <c r="BN38">
        <f t="shared" si="14"/>
        <v>0</v>
      </c>
      <c r="BO38">
        <f t="shared" si="14"/>
        <v>0</v>
      </c>
      <c r="BP38">
        <f t="shared" si="14"/>
        <v>0</v>
      </c>
      <c r="BQ38">
        <f t="shared" si="14"/>
        <v>0</v>
      </c>
      <c r="BR38">
        <f t="shared" si="14"/>
        <v>0</v>
      </c>
      <c r="BS38">
        <f t="shared" si="14"/>
        <v>0</v>
      </c>
      <c r="BT38">
        <f t="shared" si="14"/>
        <v>0</v>
      </c>
      <c r="BU38">
        <f t="shared" si="14"/>
        <v>0</v>
      </c>
      <c r="BV38">
        <f t="shared" si="14"/>
        <v>0</v>
      </c>
      <c r="BW38">
        <f t="shared" si="14"/>
        <v>0</v>
      </c>
      <c r="BX38">
        <f t="shared" si="14"/>
        <v>0</v>
      </c>
    </row>
    <row r="39" spans="1:76" x14ac:dyDescent="0.25">
      <c r="A39">
        <f t="shared" si="16"/>
        <v>0</v>
      </c>
      <c r="B39">
        <f t="shared" si="16"/>
        <v>0</v>
      </c>
      <c r="C39">
        <f t="shared" si="16"/>
        <v>0</v>
      </c>
      <c r="D39">
        <f t="shared" si="16"/>
        <v>0</v>
      </c>
      <c r="E39">
        <f t="shared" si="16"/>
        <v>0</v>
      </c>
      <c r="F39">
        <f t="shared" si="16"/>
        <v>0</v>
      </c>
      <c r="G39">
        <f t="shared" si="16"/>
        <v>0</v>
      </c>
      <c r="H39">
        <f t="shared" si="16"/>
        <v>0</v>
      </c>
      <c r="I39">
        <f t="shared" si="16"/>
        <v>0</v>
      </c>
      <c r="J39">
        <f t="shared" si="16"/>
        <v>0</v>
      </c>
      <c r="K39">
        <f t="shared" si="16"/>
        <v>0</v>
      </c>
      <c r="L39">
        <f t="shared" si="16"/>
        <v>0</v>
      </c>
      <c r="M39">
        <f t="shared" si="16"/>
        <v>0</v>
      </c>
      <c r="N39">
        <f t="shared" si="16"/>
        <v>0</v>
      </c>
      <c r="O39">
        <f t="shared" si="16"/>
        <v>0</v>
      </c>
      <c r="P39">
        <f t="shared" si="15"/>
        <v>0</v>
      </c>
      <c r="Q39">
        <f t="shared" si="11"/>
        <v>0</v>
      </c>
      <c r="R39">
        <f t="shared" si="11"/>
        <v>0</v>
      </c>
      <c r="S39">
        <f t="shared" si="11"/>
        <v>0</v>
      </c>
      <c r="T39">
        <f t="shared" si="11"/>
        <v>0</v>
      </c>
      <c r="U39">
        <f t="shared" si="11"/>
        <v>0</v>
      </c>
      <c r="V39">
        <f t="shared" si="11"/>
        <v>0</v>
      </c>
      <c r="W39">
        <f t="shared" si="11"/>
        <v>0</v>
      </c>
      <c r="X39">
        <f t="shared" si="11"/>
        <v>0</v>
      </c>
      <c r="Y39">
        <f t="shared" si="11"/>
        <v>0</v>
      </c>
      <c r="Z39">
        <f t="shared" si="11"/>
        <v>0</v>
      </c>
      <c r="AA39">
        <f t="shared" si="11"/>
        <v>0</v>
      </c>
      <c r="AB39">
        <f t="shared" si="11"/>
        <v>0</v>
      </c>
      <c r="AC39">
        <f t="shared" si="11"/>
        <v>0</v>
      </c>
      <c r="AD39">
        <f t="shared" si="11"/>
        <v>0</v>
      </c>
      <c r="AE39">
        <f t="shared" si="11"/>
        <v>0</v>
      </c>
      <c r="AF39">
        <f t="shared" si="11"/>
        <v>0</v>
      </c>
      <c r="AG39">
        <f t="shared" si="12"/>
        <v>0</v>
      </c>
      <c r="AH39">
        <f t="shared" si="12"/>
        <v>0</v>
      </c>
      <c r="AI39">
        <f t="shared" si="12"/>
        <v>0</v>
      </c>
      <c r="AJ39">
        <f t="shared" si="12"/>
        <v>0</v>
      </c>
      <c r="AK39">
        <f t="shared" si="12"/>
        <v>0</v>
      </c>
      <c r="AL39">
        <f t="shared" si="12"/>
        <v>0</v>
      </c>
      <c r="AM39">
        <f t="shared" si="12"/>
        <v>1</v>
      </c>
      <c r="AN39">
        <f t="shared" si="12"/>
        <v>0</v>
      </c>
      <c r="AO39">
        <f t="shared" si="12"/>
        <v>0</v>
      </c>
      <c r="AP39">
        <f t="shared" si="12"/>
        <v>0</v>
      </c>
      <c r="AQ39">
        <f t="shared" si="12"/>
        <v>0</v>
      </c>
      <c r="AR39">
        <f t="shared" si="12"/>
        <v>0</v>
      </c>
      <c r="AS39">
        <f t="shared" si="12"/>
        <v>0</v>
      </c>
      <c r="AT39">
        <f t="shared" si="12"/>
        <v>0</v>
      </c>
      <c r="AU39">
        <f t="shared" si="12"/>
        <v>0</v>
      </c>
      <c r="AV39">
        <f t="shared" si="12"/>
        <v>0</v>
      </c>
      <c r="AW39">
        <f t="shared" si="13"/>
        <v>0</v>
      </c>
      <c r="AX39">
        <f t="shared" si="13"/>
        <v>0</v>
      </c>
      <c r="AY39">
        <f t="shared" si="13"/>
        <v>0</v>
      </c>
      <c r="AZ39">
        <f t="shared" si="13"/>
        <v>0</v>
      </c>
      <c r="BA39">
        <f t="shared" si="13"/>
        <v>0</v>
      </c>
      <c r="BB39">
        <f t="shared" si="13"/>
        <v>0</v>
      </c>
      <c r="BC39">
        <f t="shared" si="13"/>
        <v>0</v>
      </c>
      <c r="BD39">
        <f t="shared" si="13"/>
        <v>0</v>
      </c>
      <c r="BE39">
        <f t="shared" si="13"/>
        <v>0</v>
      </c>
      <c r="BF39">
        <f t="shared" si="13"/>
        <v>0</v>
      </c>
      <c r="BG39">
        <f t="shared" si="13"/>
        <v>0</v>
      </c>
      <c r="BH39">
        <f t="shared" si="13"/>
        <v>0</v>
      </c>
      <c r="BI39">
        <f t="shared" si="13"/>
        <v>0</v>
      </c>
      <c r="BJ39">
        <f t="shared" si="13"/>
        <v>0</v>
      </c>
      <c r="BK39">
        <f t="shared" si="13"/>
        <v>0</v>
      </c>
      <c r="BL39">
        <f t="shared" si="13"/>
        <v>0</v>
      </c>
      <c r="BM39">
        <f t="shared" si="14"/>
        <v>0</v>
      </c>
      <c r="BN39">
        <f t="shared" si="14"/>
        <v>0</v>
      </c>
      <c r="BO39">
        <f t="shared" si="14"/>
        <v>0</v>
      </c>
      <c r="BP39">
        <f t="shared" si="14"/>
        <v>0</v>
      </c>
      <c r="BQ39">
        <f t="shared" si="14"/>
        <v>0</v>
      </c>
      <c r="BR39">
        <f t="shared" si="14"/>
        <v>0</v>
      </c>
      <c r="BS39">
        <f t="shared" si="14"/>
        <v>0</v>
      </c>
      <c r="BT39">
        <f t="shared" si="14"/>
        <v>0</v>
      </c>
      <c r="BU39">
        <f t="shared" si="14"/>
        <v>0</v>
      </c>
      <c r="BV39">
        <f t="shared" si="14"/>
        <v>0</v>
      </c>
      <c r="BW39">
        <f t="shared" si="14"/>
        <v>0</v>
      </c>
      <c r="BX39">
        <f t="shared" si="14"/>
        <v>0</v>
      </c>
    </row>
    <row r="40" spans="1:76" x14ac:dyDescent="0.25">
      <c r="A40">
        <f t="shared" si="16"/>
        <v>0</v>
      </c>
      <c r="B40">
        <f t="shared" si="16"/>
        <v>0</v>
      </c>
      <c r="C40">
        <f t="shared" si="16"/>
        <v>0</v>
      </c>
      <c r="D40">
        <f t="shared" si="16"/>
        <v>0</v>
      </c>
      <c r="E40">
        <f t="shared" si="16"/>
        <v>0</v>
      </c>
      <c r="F40">
        <f t="shared" si="16"/>
        <v>0</v>
      </c>
      <c r="G40">
        <f t="shared" si="16"/>
        <v>0</v>
      </c>
      <c r="H40">
        <f t="shared" si="16"/>
        <v>0</v>
      </c>
      <c r="I40">
        <f t="shared" si="16"/>
        <v>0</v>
      </c>
      <c r="J40">
        <f t="shared" si="16"/>
        <v>0</v>
      </c>
      <c r="K40">
        <f t="shared" si="16"/>
        <v>0</v>
      </c>
      <c r="L40">
        <f t="shared" si="16"/>
        <v>0</v>
      </c>
      <c r="M40">
        <f t="shared" si="16"/>
        <v>0</v>
      </c>
      <c r="N40">
        <f t="shared" si="16"/>
        <v>0</v>
      </c>
      <c r="O40">
        <f t="shared" si="16"/>
        <v>0</v>
      </c>
      <c r="P40">
        <f t="shared" si="15"/>
        <v>0</v>
      </c>
      <c r="Q40">
        <f t="shared" si="11"/>
        <v>0</v>
      </c>
      <c r="R40">
        <f t="shared" si="11"/>
        <v>0</v>
      </c>
      <c r="S40">
        <f t="shared" si="11"/>
        <v>0</v>
      </c>
      <c r="T40">
        <f t="shared" si="11"/>
        <v>0</v>
      </c>
      <c r="U40">
        <f t="shared" si="11"/>
        <v>0</v>
      </c>
      <c r="V40">
        <f t="shared" si="11"/>
        <v>0</v>
      </c>
      <c r="W40">
        <f t="shared" si="11"/>
        <v>0</v>
      </c>
      <c r="X40">
        <f t="shared" si="11"/>
        <v>0</v>
      </c>
      <c r="Y40">
        <f t="shared" si="11"/>
        <v>0</v>
      </c>
      <c r="Z40">
        <f t="shared" si="11"/>
        <v>0</v>
      </c>
      <c r="AA40">
        <f t="shared" si="11"/>
        <v>0</v>
      </c>
      <c r="AB40">
        <f t="shared" si="11"/>
        <v>0</v>
      </c>
      <c r="AC40">
        <f t="shared" si="11"/>
        <v>0</v>
      </c>
      <c r="AD40">
        <f t="shared" si="11"/>
        <v>0</v>
      </c>
      <c r="AE40">
        <f t="shared" si="11"/>
        <v>0</v>
      </c>
      <c r="AF40">
        <f t="shared" si="11"/>
        <v>0</v>
      </c>
      <c r="AG40">
        <f t="shared" si="12"/>
        <v>0</v>
      </c>
      <c r="AH40">
        <f t="shared" si="12"/>
        <v>0</v>
      </c>
      <c r="AI40">
        <f t="shared" si="12"/>
        <v>0</v>
      </c>
      <c r="AJ40">
        <f t="shared" si="12"/>
        <v>0</v>
      </c>
      <c r="AK40">
        <f t="shared" si="12"/>
        <v>0</v>
      </c>
      <c r="AL40">
        <f t="shared" si="12"/>
        <v>0</v>
      </c>
      <c r="AM40">
        <f t="shared" si="12"/>
        <v>0</v>
      </c>
      <c r="AN40">
        <f t="shared" si="12"/>
        <v>1</v>
      </c>
      <c r="AO40">
        <f t="shared" si="12"/>
        <v>0</v>
      </c>
      <c r="AP40">
        <f t="shared" si="12"/>
        <v>0</v>
      </c>
      <c r="AQ40">
        <f t="shared" si="12"/>
        <v>0</v>
      </c>
      <c r="AR40">
        <f t="shared" si="12"/>
        <v>0</v>
      </c>
      <c r="AS40">
        <f t="shared" si="12"/>
        <v>0</v>
      </c>
      <c r="AT40">
        <f t="shared" si="12"/>
        <v>0</v>
      </c>
      <c r="AU40">
        <f t="shared" si="12"/>
        <v>0</v>
      </c>
      <c r="AV40">
        <f t="shared" si="12"/>
        <v>0</v>
      </c>
      <c r="AW40">
        <f t="shared" si="13"/>
        <v>0</v>
      </c>
      <c r="AX40">
        <f t="shared" si="13"/>
        <v>0</v>
      </c>
      <c r="AY40">
        <f t="shared" si="13"/>
        <v>0</v>
      </c>
      <c r="AZ40">
        <f t="shared" si="13"/>
        <v>0</v>
      </c>
      <c r="BA40">
        <f t="shared" si="13"/>
        <v>0</v>
      </c>
      <c r="BB40">
        <f t="shared" si="13"/>
        <v>0</v>
      </c>
      <c r="BC40">
        <f t="shared" si="13"/>
        <v>0</v>
      </c>
      <c r="BD40">
        <f t="shared" si="13"/>
        <v>0</v>
      </c>
      <c r="BE40">
        <f t="shared" si="13"/>
        <v>0</v>
      </c>
      <c r="BF40">
        <f t="shared" si="13"/>
        <v>0</v>
      </c>
      <c r="BG40">
        <f t="shared" si="13"/>
        <v>0</v>
      </c>
      <c r="BH40">
        <f t="shared" si="13"/>
        <v>0</v>
      </c>
      <c r="BI40">
        <f t="shared" si="13"/>
        <v>0</v>
      </c>
      <c r="BJ40">
        <f t="shared" si="13"/>
        <v>0</v>
      </c>
      <c r="BK40">
        <f t="shared" si="13"/>
        <v>0</v>
      </c>
      <c r="BL40">
        <f t="shared" si="13"/>
        <v>0</v>
      </c>
      <c r="BM40">
        <f t="shared" si="14"/>
        <v>0</v>
      </c>
      <c r="BN40">
        <f t="shared" si="14"/>
        <v>0</v>
      </c>
      <c r="BO40">
        <f t="shared" si="14"/>
        <v>0</v>
      </c>
      <c r="BP40">
        <f t="shared" si="14"/>
        <v>0</v>
      </c>
      <c r="BQ40">
        <f t="shared" si="14"/>
        <v>0</v>
      </c>
      <c r="BR40">
        <f t="shared" si="14"/>
        <v>0</v>
      </c>
      <c r="BS40">
        <f t="shared" si="14"/>
        <v>0</v>
      </c>
      <c r="BT40">
        <f t="shared" si="14"/>
        <v>0</v>
      </c>
      <c r="BU40">
        <f t="shared" si="14"/>
        <v>0</v>
      </c>
      <c r="BV40">
        <f t="shared" si="14"/>
        <v>0</v>
      </c>
      <c r="BW40">
        <f t="shared" si="14"/>
        <v>0</v>
      </c>
      <c r="BX40">
        <f t="shared" si="14"/>
        <v>0</v>
      </c>
    </row>
    <row r="41" spans="1:76" x14ac:dyDescent="0.25">
      <c r="A41">
        <f t="shared" si="16"/>
        <v>0</v>
      </c>
      <c r="B41">
        <f t="shared" si="16"/>
        <v>0</v>
      </c>
      <c r="C41">
        <f t="shared" si="16"/>
        <v>0</v>
      </c>
      <c r="D41">
        <f t="shared" si="16"/>
        <v>0</v>
      </c>
      <c r="E41">
        <f t="shared" si="16"/>
        <v>0</v>
      </c>
      <c r="F41">
        <f t="shared" si="16"/>
        <v>0</v>
      </c>
      <c r="G41">
        <f t="shared" si="16"/>
        <v>0</v>
      </c>
      <c r="H41">
        <f t="shared" si="16"/>
        <v>0</v>
      </c>
      <c r="I41">
        <f t="shared" si="16"/>
        <v>0</v>
      </c>
      <c r="J41">
        <f t="shared" si="16"/>
        <v>0</v>
      </c>
      <c r="K41">
        <f t="shared" si="16"/>
        <v>0</v>
      </c>
      <c r="L41">
        <f t="shared" si="16"/>
        <v>0</v>
      </c>
      <c r="M41">
        <f t="shared" si="16"/>
        <v>0</v>
      </c>
      <c r="N41">
        <f t="shared" si="16"/>
        <v>0</v>
      </c>
      <c r="O41">
        <f t="shared" si="16"/>
        <v>0</v>
      </c>
      <c r="P41">
        <f t="shared" si="15"/>
        <v>0</v>
      </c>
      <c r="Q41">
        <f t="shared" si="11"/>
        <v>0</v>
      </c>
      <c r="R41">
        <f t="shared" si="11"/>
        <v>0</v>
      </c>
      <c r="S41">
        <f t="shared" si="11"/>
        <v>0</v>
      </c>
      <c r="T41">
        <f t="shared" si="11"/>
        <v>0</v>
      </c>
      <c r="U41">
        <f t="shared" si="11"/>
        <v>0</v>
      </c>
      <c r="V41">
        <f t="shared" si="11"/>
        <v>0</v>
      </c>
      <c r="W41">
        <f t="shared" si="11"/>
        <v>0</v>
      </c>
      <c r="X41">
        <f t="shared" si="11"/>
        <v>0</v>
      </c>
      <c r="Y41">
        <f t="shared" si="11"/>
        <v>0</v>
      </c>
      <c r="Z41">
        <f t="shared" si="11"/>
        <v>0</v>
      </c>
      <c r="AA41">
        <f t="shared" si="11"/>
        <v>0</v>
      </c>
      <c r="AB41">
        <f t="shared" si="11"/>
        <v>0</v>
      </c>
      <c r="AC41">
        <f t="shared" si="11"/>
        <v>0</v>
      </c>
      <c r="AD41">
        <f t="shared" si="11"/>
        <v>0</v>
      </c>
      <c r="AE41">
        <f t="shared" si="11"/>
        <v>0</v>
      </c>
      <c r="AF41">
        <f t="shared" si="11"/>
        <v>0</v>
      </c>
      <c r="AG41">
        <f t="shared" si="12"/>
        <v>0</v>
      </c>
      <c r="AH41">
        <f t="shared" si="12"/>
        <v>0</v>
      </c>
      <c r="AI41">
        <f t="shared" si="12"/>
        <v>0</v>
      </c>
      <c r="AJ41">
        <f t="shared" si="12"/>
        <v>0</v>
      </c>
      <c r="AK41">
        <f t="shared" si="12"/>
        <v>0</v>
      </c>
      <c r="AL41">
        <f t="shared" si="12"/>
        <v>0</v>
      </c>
      <c r="AM41">
        <f t="shared" si="12"/>
        <v>0</v>
      </c>
      <c r="AN41">
        <f t="shared" si="12"/>
        <v>0</v>
      </c>
      <c r="AO41">
        <f t="shared" si="12"/>
        <v>1</v>
      </c>
      <c r="AP41">
        <f t="shared" si="12"/>
        <v>0</v>
      </c>
      <c r="AQ41">
        <f t="shared" si="12"/>
        <v>0</v>
      </c>
      <c r="AR41">
        <f t="shared" si="12"/>
        <v>0</v>
      </c>
      <c r="AS41">
        <f t="shared" si="12"/>
        <v>0</v>
      </c>
      <c r="AT41">
        <f t="shared" si="12"/>
        <v>0</v>
      </c>
      <c r="AU41">
        <f t="shared" si="12"/>
        <v>0</v>
      </c>
      <c r="AV41">
        <f t="shared" si="12"/>
        <v>0</v>
      </c>
      <c r="AW41">
        <f t="shared" si="13"/>
        <v>0</v>
      </c>
      <c r="AX41">
        <f t="shared" si="13"/>
        <v>0</v>
      </c>
      <c r="AY41">
        <f t="shared" si="13"/>
        <v>0</v>
      </c>
      <c r="AZ41">
        <f t="shared" si="13"/>
        <v>0</v>
      </c>
      <c r="BA41">
        <f t="shared" si="13"/>
        <v>0</v>
      </c>
      <c r="BB41">
        <f t="shared" si="13"/>
        <v>0</v>
      </c>
      <c r="BC41">
        <f t="shared" si="13"/>
        <v>0</v>
      </c>
      <c r="BD41">
        <f t="shared" si="13"/>
        <v>0</v>
      </c>
      <c r="BE41">
        <f t="shared" si="13"/>
        <v>0</v>
      </c>
      <c r="BF41">
        <f t="shared" si="13"/>
        <v>0</v>
      </c>
      <c r="BG41">
        <f t="shared" si="13"/>
        <v>0</v>
      </c>
      <c r="BH41">
        <f t="shared" si="13"/>
        <v>0</v>
      </c>
      <c r="BI41">
        <f t="shared" si="13"/>
        <v>0</v>
      </c>
      <c r="BJ41">
        <f t="shared" si="13"/>
        <v>0</v>
      </c>
      <c r="BK41">
        <f t="shared" si="13"/>
        <v>0</v>
      </c>
      <c r="BL41">
        <f t="shared" si="13"/>
        <v>0</v>
      </c>
      <c r="BM41">
        <f t="shared" si="14"/>
        <v>0</v>
      </c>
      <c r="BN41">
        <f t="shared" si="14"/>
        <v>0</v>
      </c>
      <c r="BO41">
        <f t="shared" si="14"/>
        <v>0</v>
      </c>
      <c r="BP41">
        <f t="shared" si="14"/>
        <v>0</v>
      </c>
      <c r="BQ41">
        <f t="shared" si="14"/>
        <v>0</v>
      </c>
      <c r="BR41">
        <f t="shared" si="14"/>
        <v>0</v>
      </c>
      <c r="BS41">
        <f t="shared" si="14"/>
        <v>0</v>
      </c>
      <c r="BT41">
        <f t="shared" si="14"/>
        <v>0</v>
      </c>
      <c r="BU41">
        <f t="shared" si="14"/>
        <v>0</v>
      </c>
      <c r="BV41">
        <f t="shared" si="14"/>
        <v>0</v>
      </c>
      <c r="BW41">
        <f t="shared" si="14"/>
        <v>0</v>
      </c>
      <c r="BX41">
        <f t="shared" si="14"/>
        <v>0</v>
      </c>
    </row>
    <row r="42" spans="1:76" x14ac:dyDescent="0.25">
      <c r="A42">
        <f t="shared" si="16"/>
        <v>0</v>
      </c>
      <c r="B42">
        <f t="shared" si="16"/>
        <v>0</v>
      </c>
      <c r="C42">
        <f t="shared" si="16"/>
        <v>0</v>
      </c>
      <c r="D42">
        <f t="shared" si="16"/>
        <v>0</v>
      </c>
      <c r="E42">
        <f t="shared" si="16"/>
        <v>0</v>
      </c>
      <c r="F42">
        <f t="shared" si="16"/>
        <v>0</v>
      </c>
      <c r="G42">
        <f t="shared" si="16"/>
        <v>0</v>
      </c>
      <c r="H42">
        <f t="shared" si="16"/>
        <v>0</v>
      </c>
      <c r="I42">
        <f t="shared" si="16"/>
        <v>0</v>
      </c>
      <c r="J42">
        <f t="shared" si="16"/>
        <v>0</v>
      </c>
      <c r="K42">
        <f t="shared" si="16"/>
        <v>0</v>
      </c>
      <c r="L42">
        <f t="shared" si="16"/>
        <v>0</v>
      </c>
      <c r="M42">
        <f t="shared" si="16"/>
        <v>0</v>
      </c>
      <c r="N42">
        <f t="shared" si="16"/>
        <v>0</v>
      </c>
      <c r="O42">
        <f t="shared" si="16"/>
        <v>0</v>
      </c>
      <c r="P42">
        <f t="shared" si="15"/>
        <v>0</v>
      </c>
      <c r="Q42">
        <f t="shared" si="11"/>
        <v>0</v>
      </c>
      <c r="R42">
        <f t="shared" si="11"/>
        <v>0</v>
      </c>
      <c r="S42">
        <f t="shared" si="11"/>
        <v>0</v>
      </c>
      <c r="T42">
        <f t="shared" si="11"/>
        <v>0</v>
      </c>
      <c r="U42">
        <f t="shared" si="11"/>
        <v>0</v>
      </c>
      <c r="V42">
        <f t="shared" si="11"/>
        <v>0</v>
      </c>
      <c r="W42">
        <f t="shared" si="11"/>
        <v>0</v>
      </c>
      <c r="X42">
        <f t="shared" si="11"/>
        <v>0</v>
      </c>
      <c r="Y42">
        <f t="shared" si="11"/>
        <v>0</v>
      </c>
      <c r="Z42">
        <f t="shared" si="11"/>
        <v>0</v>
      </c>
      <c r="AA42">
        <f t="shared" si="11"/>
        <v>0</v>
      </c>
      <c r="AB42">
        <f t="shared" si="11"/>
        <v>0</v>
      </c>
      <c r="AC42">
        <f t="shared" si="11"/>
        <v>0</v>
      </c>
      <c r="AD42">
        <f t="shared" si="11"/>
        <v>0</v>
      </c>
      <c r="AE42">
        <f t="shared" si="11"/>
        <v>0</v>
      </c>
      <c r="AF42">
        <f t="shared" si="11"/>
        <v>0</v>
      </c>
      <c r="AG42">
        <f t="shared" si="12"/>
        <v>0</v>
      </c>
      <c r="AH42">
        <f t="shared" si="12"/>
        <v>0</v>
      </c>
      <c r="AI42">
        <f t="shared" si="12"/>
        <v>0</v>
      </c>
      <c r="AJ42">
        <f t="shared" si="12"/>
        <v>0</v>
      </c>
      <c r="AK42">
        <f t="shared" si="12"/>
        <v>0</v>
      </c>
      <c r="AL42">
        <f t="shared" si="12"/>
        <v>0</v>
      </c>
      <c r="AM42">
        <f t="shared" si="12"/>
        <v>0</v>
      </c>
      <c r="AN42">
        <f t="shared" si="12"/>
        <v>0</v>
      </c>
      <c r="AO42">
        <f t="shared" si="12"/>
        <v>0</v>
      </c>
      <c r="AP42">
        <f t="shared" si="12"/>
        <v>1</v>
      </c>
      <c r="AQ42">
        <f t="shared" si="12"/>
        <v>0</v>
      </c>
      <c r="AR42">
        <f t="shared" si="12"/>
        <v>0</v>
      </c>
      <c r="AS42">
        <f t="shared" si="12"/>
        <v>0</v>
      </c>
      <c r="AT42">
        <f t="shared" si="12"/>
        <v>0</v>
      </c>
      <c r="AU42">
        <f t="shared" si="12"/>
        <v>0</v>
      </c>
      <c r="AV42">
        <f t="shared" si="12"/>
        <v>0</v>
      </c>
      <c r="AW42">
        <f t="shared" si="13"/>
        <v>0</v>
      </c>
      <c r="AX42">
        <f t="shared" si="13"/>
        <v>0</v>
      </c>
      <c r="AY42">
        <f t="shared" si="13"/>
        <v>0</v>
      </c>
      <c r="AZ42">
        <f t="shared" si="13"/>
        <v>0</v>
      </c>
      <c r="BA42">
        <f t="shared" si="13"/>
        <v>0</v>
      </c>
      <c r="BB42">
        <f t="shared" si="13"/>
        <v>0</v>
      </c>
      <c r="BC42">
        <f t="shared" si="13"/>
        <v>0</v>
      </c>
      <c r="BD42">
        <f t="shared" si="13"/>
        <v>0</v>
      </c>
      <c r="BE42">
        <f t="shared" si="13"/>
        <v>0</v>
      </c>
      <c r="BF42">
        <f t="shared" si="13"/>
        <v>0</v>
      </c>
      <c r="BG42">
        <f t="shared" si="13"/>
        <v>0</v>
      </c>
      <c r="BH42">
        <f t="shared" si="13"/>
        <v>0</v>
      </c>
      <c r="BI42">
        <f t="shared" si="13"/>
        <v>0</v>
      </c>
      <c r="BJ42">
        <f t="shared" si="13"/>
        <v>0</v>
      </c>
      <c r="BK42">
        <f t="shared" si="13"/>
        <v>0</v>
      </c>
      <c r="BL42">
        <f t="shared" si="13"/>
        <v>0</v>
      </c>
      <c r="BM42">
        <f t="shared" si="14"/>
        <v>0</v>
      </c>
      <c r="BN42">
        <f t="shared" si="14"/>
        <v>0</v>
      </c>
      <c r="BO42">
        <f t="shared" si="14"/>
        <v>0</v>
      </c>
      <c r="BP42">
        <f t="shared" si="14"/>
        <v>0</v>
      </c>
      <c r="BQ42">
        <f t="shared" si="14"/>
        <v>0</v>
      </c>
      <c r="BR42">
        <f t="shared" si="14"/>
        <v>0</v>
      </c>
      <c r="BS42">
        <f t="shared" si="14"/>
        <v>0</v>
      </c>
      <c r="BT42">
        <f t="shared" si="14"/>
        <v>0</v>
      </c>
      <c r="BU42">
        <f t="shared" si="14"/>
        <v>0</v>
      </c>
      <c r="BV42">
        <f t="shared" si="14"/>
        <v>0</v>
      </c>
      <c r="BW42">
        <f t="shared" si="14"/>
        <v>0</v>
      </c>
      <c r="BX42">
        <f t="shared" si="14"/>
        <v>0</v>
      </c>
    </row>
    <row r="43" spans="1:76" x14ac:dyDescent="0.25">
      <c r="A43">
        <f t="shared" si="16"/>
        <v>0</v>
      </c>
      <c r="B43">
        <f t="shared" si="16"/>
        <v>0</v>
      </c>
      <c r="C43">
        <f t="shared" si="16"/>
        <v>0</v>
      </c>
      <c r="D43">
        <f t="shared" si="16"/>
        <v>0</v>
      </c>
      <c r="E43">
        <f t="shared" si="16"/>
        <v>0</v>
      </c>
      <c r="F43">
        <f t="shared" si="16"/>
        <v>0</v>
      </c>
      <c r="G43">
        <f t="shared" si="16"/>
        <v>0</v>
      </c>
      <c r="H43">
        <f t="shared" si="16"/>
        <v>0</v>
      </c>
      <c r="I43">
        <f t="shared" si="16"/>
        <v>0</v>
      </c>
      <c r="J43">
        <f t="shared" si="16"/>
        <v>0</v>
      </c>
      <c r="K43">
        <f t="shared" si="16"/>
        <v>0</v>
      </c>
      <c r="L43">
        <f t="shared" si="16"/>
        <v>0</v>
      </c>
      <c r="M43">
        <f t="shared" si="16"/>
        <v>0</v>
      </c>
      <c r="N43">
        <f t="shared" si="16"/>
        <v>0</v>
      </c>
      <c r="O43">
        <f t="shared" si="16"/>
        <v>0</v>
      </c>
      <c r="P43">
        <f t="shared" si="15"/>
        <v>0</v>
      </c>
      <c r="Q43">
        <f t="shared" si="11"/>
        <v>0</v>
      </c>
      <c r="R43">
        <f t="shared" si="11"/>
        <v>0</v>
      </c>
      <c r="S43">
        <f t="shared" si="11"/>
        <v>0</v>
      </c>
      <c r="T43">
        <f t="shared" si="11"/>
        <v>0</v>
      </c>
      <c r="U43">
        <f t="shared" si="11"/>
        <v>0</v>
      </c>
      <c r="V43">
        <f t="shared" si="11"/>
        <v>0</v>
      </c>
      <c r="W43">
        <f t="shared" si="11"/>
        <v>0</v>
      </c>
      <c r="X43">
        <f t="shared" si="11"/>
        <v>0</v>
      </c>
      <c r="Y43">
        <f t="shared" si="11"/>
        <v>0</v>
      </c>
      <c r="Z43">
        <f t="shared" si="11"/>
        <v>0</v>
      </c>
      <c r="AA43">
        <f t="shared" si="11"/>
        <v>0</v>
      </c>
      <c r="AB43">
        <f t="shared" si="11"/>
        <v>0</v>
      </c>
      <c r="AC43">
        <f t="shared" si="11"/>
        <v>0</v>
      </c>
      <c r="AD43">
        <f t="shared" si="11"/>
        <v>0</v>
      </c>
      <c r="AE43">
        <f t="shared" si="11"/>
        <v>0</v>
      </c>
      <c r="AF43">
        <f t="shared" si="11"/>
        <v>0</v>
      </c>
      <c r="AG43">
        <f t="shared" si="12"/>
        <v>0</v>
      </c>
      <c r="AH43">
        <f t="shared" si="12"/>
        <v>0</v>
      </c>
      <c r="AI43">
        <f t="shared" si="12"/>
        <v>0</v>
      </c>
      <c r="AJ43">
        <f t="shared" si="12"/>
        <v>0</v>
      </c>
      <c r="AK43">
        <f t="shared" si="12"/>
        <v>0</v>
      </c>
      <c r="AL43">
        <f t="shared" si="12"/>
        <v>0</v>
      </c>
      <c r="AM43">
        <f t="shared" si="12"/>
        <v>0</v>
      </c>
      <c r="AN43">
        <f t="shared" si="12"/>
        <v>0</v>
      </c>
      <c r="AO43">
        <f t="shared" si="12"/>
        <v>0</v>
      </c>
      <c r="AP43">
        <f t="shared" si="12"/>
        <v>0</v>
      </c>
      <c r="AQ43">
        <f t="shared" si="12"/>
        <v>1</v>
      </c>
      <c r="AR43">
        <f t="shared" si="12"/>
        <v>0</v>
      </c>
      <c r="AS43">
        <f t="shared" si="12"/>
        <v>0</v>
      </c>
      <c r="AT43">
        <f t="shared" si="12"/>
        <v>0</v>
      </c>
      <c r="AU43">
        <f t="shared" si="12"/>
        <v>0</v>
      </c>
      <c r="AV43">
        <f t="shared" si="12"/>
        <v>0</v>
      </c>
      <c r="AW43">
        <f t="shared" si="13"/>
        <v>0</v>
      </c>
      <c r="AX43">
        <f t="shared" si="13"/>
        <v>0</v>
      </c>
      <c r="AY43">
        <f t="shared" si="13"/>
        <v>0</v>
      </c>
      <c r="AZ43">
        <f t="shared" si="13"/>
        <v>0</v>
      </c>
      <c r="BA43">
        <f t="shared" si="13"/>
        <v>0</v>
      </c>
      <c r="BB43">
        <f t="shared" si="13"/>
        <v>0</v>
      </c>
      <c r="BC43">
        <f t="shared" si="13"/>
        <v>0</v>
      </c>
      <c r="BD43">
        <f t="shared" si="13"/>
        <v>0</v>
      </c>
      <c r="BE43">
        <f t="shared" si="13"/>
        <v>0</v>
      </c>
      <c r="BF43">
        <f t="shared" si="13"/>
        <v>0</v>
      </c>
      <c r="BG43">
        <f t="shared" si="13"/>
        <v>0</v>
      </c>
      <c r="BH43">
        <f t="shared" si="13"/>
        <v>0</v>
      </c>
      <c r="BI43">
        <f t="shared" si="13"/>
        <v>0</v>
      </c>
      <c r="BJ43">
        <f t="shared" si="13"/>
        <v>0</v>
      </c>
      <c r="BK43">
        <f t="shared" si="13"/>
        <v>0</v>
      </c>
      <c r="BL43">
        <f t="shared" si="13"/>
        <v>0</v>
      </c>
      <c r="BM43">
        <f t="shared" si="14"/>
        <v>0</v>
      </c>
      <c r="BN43">
        <f t="shared" si="14"/>
        <v>0</v>
      </c>
      <c r="BO43">
        <f t="shared" si="14"/>
        <v>0</v>
      </c>
      <c r="BP43">
        <f t="shared" si="14"/>
        <v>0</v>
      </c>
      <c r="BQ43">
        <f t="shared" si="14"/>
        <v>0</v>
      </c>
      <c r="BR43">
        <f t="shared" si="14"/>
        <v>0</v>
      </c>
      <c r="BS43">
        <f t="shared" si="14"/>
        <v>0</v>
      </c>
      <c r="BT43">
        <f t="shared" si="14"/>
        <v>0</v>
      </c>
      <c r="BU43">
        <f t="shared" si="14"/>
        <v>0</v>
      </c>
      <c r="BV43">
        <f t="shared" si="14"/>
        <v>0</v>
      </c>
      <c r="BW43">
        <f t="shared" si="14"/>
        <v>0</v>
      </c>
      <c r="BX43">
        <f t="shared" si="14"/>
        <v>0</v>
      </c>
    </row>
    <row r="44" spans="1:76" x14ac:dyDescent="0.25">
      <c r="A44">
        <f t="shared" si="16"/>
        <v>0</v>
      </c>
      <c r="B44">
        <f t="shared" si="16"/>
        <v>0</v>
      </c>
      <c r="C44">
        <f t="shared" si="16"/>
        <v>0</v>
      </c>
      <c r="D44">
        <f t="shared" si="16"/>
        <v>0</v>
      </c>
      <c r="E44">
        <f t="shared" si="16"/>
        <v>0</v>
      </c>
      <c r="F44">
        <f t="shared" si="16"/>
        <v>0</v>
      </c>
      <c r="G44">
        <f t="shared" si="16"/>
        <v>0</v>
      </c>
      <c r="H44">
        <f t="shared" si="16"/>
        <v>0</v>
      </c>
      <c r="I44">
        <f t="shared" si="16"/>
        <v>0</v>
      </c>
      <c r="J44">
        <f t="shared" si="16"/>
        <v>0</v>
      </c>
      <c r="K44">
        <f t="shared" si="16"/>
        <v>0</v>
      </c>
      <c r="L44">
        <f t="shared" si="16"/>
        <v>0</v>
      </c>
      <c r="M44">
        <f t="shared" si="16"/>
        <v>0</v>
      </c>
      <c r="N44">
        <f t="shared" si="16"/>
        <v>0</v>
      </c>
      <c r="O44">
        <f t="shared" si="16"/>
        <v>0</v>
      </c>
      <c r="P44">
        <f t="shared" si="15"/>
        <v>0</v>
      </c>
      <c r="Q44">
        <f t="shared" si="11"/>
        <v>0</v>
      </c>
      <c r="R44">
        <f t="shared" si="11"/>
        <v>0</v>
      </c>
      <c r="S44">
        <f t="shared" si="11"/>
        <v>0</v>
      </c>
      <c r="T44">
        <f t="shared" si="11"/>
        <v>0</v>
      </c>
      <c r="U44">
        <f t="shared" si="11"/>
        <v>0</v>
      </c>
      <c r="V44">
        <f t="shared" si="11"/>
        <v>0</v>
      </c>
      <c r="W44">
        <f t="shared" si="11"/>
        <v>0</v>
      </c>
      <c r="X44">
        <f t="shared" si="11"/>
        <v>0</v>
      </c>
      <c r="Y44">
        <f t="shared" si="11"/>
        <v>0</v>
      </c>
      <c r="Z44">
        <f t="shared" si="11"/>
        <v>0</v>
      </c>
      <c r="AA44">
        <f t="shared" si="11"/>
        <v>0</v>
      </c>
      <c r="AB44">
        <f t="shared" si="11"/>
        <v>0</v>
      </c>
      <c r="AC44">
        <f t="shared" si="11"/>
        <v>0</v>
      </c>
      <c r="AD44">
        <f t="shared" si="11"/>
        <v>0</v>
      </c>
      <c r="AE44">
        <f t="shared" si="11"/>
        <v>0</v>
      </c>
      <c r="AF44">
        <f t="shared" si="11"/>
        <v>0</v>
      </c>
      <c r="AG44">
        <f t="shared" si="12"/>
        <v>0</v>
      </c>
      <c r="AH44">
        <f t="shared" si="12"/>
        <v>0</v>
      </c>
      <c r="AI44">
        <f t="shared" si="12"/>
        <v>0</v>
      </c>
      <c r="AJ44">
        <f t="shared" si="12"/>
        <v>0</v>
      </c>
      <c r="AK44">
        <f t="shared" si="12"/>
        <v>0</v>
      </c>
      <c r="AL44">
        <f t="shared" si="12"/>
        <v>0</v>
      </c>
      <c r="AM44">
        <f t="shared" si="12"/>
        <v>0</v>
      </c>
      <c r="AN44">
        <f t="shared" si="12"/>
        <v>0</v>
      </c>
      <c r="AO44">
        <f t="shared" si="12"/>
        <v>0</v>
      </c>
      <c r="AP44">
        <f t="shared" si="12"/>
        <v>0</v>
      </c>
      <c r="AQ44">
        <f t="shared" si="12"/>
        <v>0</v>
      </c>
      <c r="AR44">
        <f t="shared" si="12"/>
        <v>1</v>
      </c>
      <c r="AS44">
        <f t="shared" si="12"/>
        <v>0</v>
      </c>
      <c r="AT44">
        <f t="shared" si="12"/>
        <v>0</v>
      </c>
      <c r="AU44">
        <f t="shared" si="12"/>
        <v>0</v>
      </c>
      <c r="AV44">
        <f t="shared" si="12"/>
        <v>0</v>
      </c>
      <c r="AW44">
        <f t="shared" si="13"/>
        <v>0</v>
      </c>
      <c r="AX44">
        <f t="shared" si="13"/>
        <v>0</v>
      </c>
      <c r="AY44">
        <f t="shared" si="13"/>
        <v>0</v>
      </c>
      <c r="AZ44">
        <f t="shared" si="13"/>
        <v>0</v>
      </c>
      <c r="BA44">
        <f t="shared" si="13"/>
        <v>0</v>
      </c>
      <c r="BB44">
        <f t="shared" si="13"/>
        <v>0</v>
      </c>
      <c r="BC44">
        <f t="shared" si="13"/>
        <v>0</v>
      </c>
      <c r="BD44">
        <f t="shared" si="13"/>
        <v>0</v>
      </c>
      <c r="BE44">
        <f t="shared" si="13"/>
        <v>0</v>
      </c>
      <c r="BF44">
        <f t="shared" si="13"/>
        <v>0</v>
      </c>
      <c r="BG44">
        <f t="shared" si="13"/>
        <v>0</v>
      </c>
      <c r="BH44">
        <f t="shared" si="13"/>
        <v>0</v>
      </c>
      <c r="BI44">
        <f t="shared" si="13"/>
        <v>0</v>
      </c>
      <c r="BJ44">
        <f t="shared" si="13"/>
        <v>0</v>
      </c>
      <c r="BK44">
        <f t="shared" si="13"/>
        <v>0</v>
      </c>
      <c r="BL44">
        <f t="shared" si="13"/>
        <v>0</v>
      </c>
      <c r="BM44">
        <f t="shared" si="14"/>
        <v>0</v>
      </c>
      <c r="BN44">
        <f t="shared" si="14"/>
        <v>0</v>
      </c>
      <c r="BO44">
        <f t="shared" si="14"/>
        <v>0</v>
      </c>
      <c r="BP44">
        <f t="shared" si="14"/>
        <v>0</v>
      </c>
      <c r="BQ44">
        <f t="shared" si="14"/>
        <v>0</v>
      </c>
      <c r="BR44">
        <f t="shared" si="14"/>
        <v>0</v>
      </c>
      <c r="BS44">
        <f t="shared" si="14"/>
        <v>0</v>
      </c>
      <c r="BT44">
        <f t="shared" si="14"/>
        <v>0</v>
      </c>
      <c r="BU44">
        <f t="shared" si="14"/>
        <v>0</v>
      </c>
      <c r="BV44">
        <f t="shared" si="14"/>
        <v>0</v>
      </c>
      <c r="BW44">
        <f t="shared" si="14"/>
        <v>0</v>
      </c>
      <c r="BX44">
        <f t="shared" si="14"/>
        <v>0</v>
      </c>
    </row>
    <row r="45" spans="1:76" x14ac:dyDescent="0.25">
      <c r="A45">
        <f t="shared" si="16"/>
        <v>0</v>
      </c>
      <c r="B45">
        <f t="shared" si="16"/>
        <v>0</v>
      </c>
      <c r="C45">
        <f t="shared" si="16"/>
        <v>0</v>
      </c>
      <c r="D45">
        <f t="shared" si="16"/>
        <v>0</v>
      </c>
      <c r="E45">
        <f t="shared" si="16"/>
        <v>0</v>
      </c>
      <c r="F45">
        <f t="shared" si="16"/>
        <v>0</v>
      </c>
      <c r="G45">
        <f t="shared" si="16"/>
        <v>0</v>
      </c>
      <c r="H45">
        <f t="shared" si="16"/>
        <v>0</v>
      </c>
      <c r="I45">
        <f t="shared" si="16"/>
        <v>0</v>
      </c>
      <c r="J45">
        <f t="shared" si="16"/>
        <v>0</v>
      </c>
      <c r="K45">
        <f t="shared" si="16"/>
        <v>0</v>
      </c>
      <c r="L45">
        <f t="shared" si="16"/>
        <v>0</v>
      </c>
      <c r="M45">
        <f t="shared" si="16"/>
        <v>0</v>
      </c>
      <c r="N45">
        <f t="shared" si="16"/>
        <v>0</v>
      </c>
      <c r="O45">
        <f t="shared" si="16"/>
        <v>0</v>
      </c>
      <c r="P45">
        <f t="shared" si="15"/>
        <v>0</v>
      </c>
      <c r="Q45">
        <f t="shared" si="11"/>
        <v>0</v>
      </c>
      <c r="R45">
        <f t="shared" si="11"/>
        <v>0</v>
      </c>
      <c r="S45">
        <f t="shared" si="11"/>
        <v>0</v>
      </c>
      <c r="T45">
        <f t="shared" si="11"/>
        <v>0</v>
      </c>
      <c r="U45">
        <f t="shared" si="11"/>
        <v>0</v>
      </c>
      <c r="V45">
        <f t="shared" si="11"/>
        <v>0</v>
      </c>
      <c r="W45">
        <f t="shared" si="11"/>
        <v>0</v>
      </c>
      <c r="X45">
        <f t="shared" si="11"/>
        <v>0</v>
      </c>
      <c r="Y45">
        <f t="shared" si="11"/>
        <v>0</v>
      </c>
      <c r="Z45">
        <f t="shared" si="11"/>
        <v>0</v>
      </c>
      <c r="AA45">
        <f t="shared" si="11"/>
        <v>0</v>
      </c>
      <c r="AB45">
        <f t="shared" si="11"/>
        <v>0</v>
      </c>
      <c r="AC45">
        <f t="shared" si="11"/>
        <v>0</v>
      </c>
      <c r="AD45">
        <f t="shared" si="11"/>
        <v>0</v>
      </c>
      <c r="AE45">
        <f t="shared" si="11"/>
        <v>0</v>
      </c>
      <c r="AF45">
        <f t="shared" si="11"/>
        <v>0</v>
      </c>
      <c r="AG45">
        <f t="shared" si="12"/>
        <v>0</v>
      </c>
      <c r="AH45">
        <f t="shared" si="12"/>
        <v>0</v>
      </c>
      <c r="AI45">
        <f t="shared" si="12"/>
        <v>0</v>
      </c>
      <c r="AJ45">
        <f t="shared" si="12"/>
        <v>0</v>
      </c>
      <c r="AK45">
        <f t="shared" si="12"/>
        <v>0</v>
      </c>
      <c r="AL45">
        <f t="shared" si="12"/>
        <v>0</v>
      </c>
      <c r="AM45">
        <f t="shared" si="12"/>
        <v>0</v>
      </c>
      <c r="AN45">
        <f t="shared" si="12"/>
        <v>0</v>
      </c>
      <c r="AO45">
        <f t="shared" si="12"/>
        <v>0</v>
      </c>
      <c r="AP45">
        <f t="shared" si="12"/>
        <v>0</v>
      </c>
      <c r="AQ45">
        <f t="shared" si="12"/>
        <v>0</v>
      </c>
      <c r="AR45">
        <f t="shared" si="12"/>
        <v>0</v>
      </c>
      <c r="AS45">
        <f t="shared" si="12"/>
        <v>1</v>
      </c>
      <c r="AT45">
        <f t="shared" si="12"/>
        <v>0</v>
      </c>
      <c r="AU45">
        <f t="shared" si="12"/>
        <v>0</v>
      </c>
      <c r="AV45">
        <f t="shared" si="12"/>
        <v>0</v>
      </c>
      <c r="AW45">
        <f t="shared" si="13"/>
        <v>0</v>
      </c>
      <c r="AX45">
        <f t="shared" si="13"/>
        <v>0</v>
      </c>
      <c r="AY45">
        <f t="shared" si="13"/>
        <v>0</v>
      </c>
      <c r="AZ45">
        <f t="shared" si="13"/>
        <v>0</v>
      </c>
      <c r="BA45">
        <f t="shared" si="13"/>
        <v>0</v>
      </c>
      <c r="BB45">
        <f t="shared" si="13"/>
        <v>0</v>
      </c>
      <c r="BC45">
        <f t="shared" si="13"/>
        <v>0</v>
      </c>
      <c r="BD45">
        <f t="shared" si="13"/>
        <v>0</v>
      </c>
      <c r="BE45">
        <f t="shared" si="13"/>
        <v>0</v>
      </c>
      <c r="BF45">
        <f t="shared" si="13"/>
        <v>0</v>
      </c>
      <c r="BG45">
        <f t="shared" si="13"/>
        <v>0</v>
      </c>
      <c r="BH45">
        <f t="shared" si="13"/>
        <v>0</v>
      </c>
      <c r="BI45">
        <f t="shared" si="13"/>
        <v>0</v>
      </c>
      <c r="BJ45">
        <f t="shared" si="13"/>
        <v>0</v>
      </c>
      <c r="BK45">
        <f t="shared" si="13"/>
        <v>0</v>
      </c>
      <c r="BL45">
        <f t="shared" si="13"/>
        <v>0</v>
      </c>
      <c r="BM45">
        <f t="shared" si="14"/>
        <v>0</v>
      </c>
      <c r="BN45">
        <f t="shared" si="14"/>
        <v>0</v>
      </c>
      <c r="BO45">
        <f t="shared" si="14"/>
        <v>0</v>
      </c>
      <c r="BP45">
        <f t="shared" si="14"/>
        <v>0</v>
      </c>
      <c r="BQ45">
        <f t="shared" si="14"/>
        <v>0</v>
      </c>
      <c r="BR45">
        <f t="shared" si="14"/>
        <v>0</v>
      </c>
      <c r="BS45">
        <f t="shared" si="14"/>
        <v>0</v>
      </c>
      <c r="BT45">
        <f t="shared" si="14"/>
        <v>0</v>
      </c>
      <c r="BU45">
        <f t="shared" si="14"/>
        <v>0</v>
      </c>
      <c r="BV45">
        <f t="shared" si="14"/>
        <v>0</v>
      </c>
      <c r="BW45">
        <f t="shared" si="14"/>
        <v>0</v>
      </c>
      <c r="BX45">
        <f t="shared" si="14"/>
        <v>0</v>
      </c>
    </row>
    <row r="46" spans="1:76" x14ac:dyDescent="0.25">
      <c r="A46">
        <f t="shared" si="16"/>
        <v>0</v>
      </c>
      <c r="B46">
        <f t="shared" si="16"/>
        <v>0</v>
      </c>
      <c r="C46">
        <f t="shared" si="16"/>
        <v>0</v>
      </c>
      <c r="D46">
        <f t="shared" si="16"/>
        <v>0</v>
      </c>
      <c r="E46">
        <f t="shared" si="16"/>
        <v>0</v>
      </c>
      <c r="F46">
        <f t="shared" si="16"/>
        <v>0</v>
      </c>
      <c r="G46">
        <f t="shared" si="16"/>
        <v>0</v>
      </c>
      <c r="H46">
        <f t="shared" si="16"/>
        <v>0</v>
      </c>
      <c r="I46">
        <f t="shared" si="16"/>
        <v>0</v>
      </c>
      <c r="J46">
        <f t="shared" si="16"/>
        <v>0</v>
      </c>
      <c r="K46">
        <f t="shared" si="16"/>
        <v>0</v>
      </c>
      <c r="L46">
        <f t="shared" si="16"/>
        <v>0</v>
      </c>
      <c r="M46">
        <f t="shared" si="16"/>
        <v>0</v>
      </c>
      <c r="N46">
        <f t="shared" si="16"/>
        <v>0</v>
      </c>
      <c r="O46">
        <f t="shared" si="16"/>
        <v>0</v>
      </c>
      <c r="P46">
        <f t="shared" si="15"/>
        <v>0</v>
      </c>
      <c r="Q46">
        <f t="shared" si="11"/>
        <v>0</v>
      </c>
      <c r="R46">
        <f t="shared" si="11"/>
        <v>0</v>
      </c>
      <c r="S46">
        <f t="shared" si="11"/>
        <v>0</v>
      </c>
      <c r="T46">
        <f t="shared" si="11"/>
        <v>0</v>
      </c>
      <c r="U46">
        <f t="shared" si="11"/>
        <v>0</v>
      </c>
      <c r="V46">
        <f t="shared" si="11"/>
        <v>0</v>
      </c>
      <c r="W46">
        <f t="shared" si="11"/>
        <v>0</v>
      </c>
      <c r="X46">
        <f t="shared" si="11"/>
        <v>0</v>
      </c>
      <c r="Y46">
        <f t="shared" si="11"/>
        <v>0</v>
      </c>
      <c r="Z46">
        <f t="shared" si="11"/>
        <v>0</v>
      </c>
      <c r="AA46">
        <f t="shared" si="11"/>
        <v>0</v>
      </c>
      <c r="AB46">
        <f t="shared" si="11"/>
        <v>0</v>
      </c>
      <c r="AC46">
        <f t="shared" si="11"/>
        <v>0</v>
      </c>
      <c r="AD46">
        <f t="shared" si="11"/>
        <v>0</v>
      </c>
      <c r="AE46">
        <f t="shared" si="11"/>
        <v>0</v>
      </c>
      <c r="AF46">
        <f t="shared" si="11"/>
        <v>0</v>
      </c>
      <c r="AG46">
        <f t="shared" si="12"/>
        <v>0</v>
      </c>
      <c r="AH46">
        <f t="shared" si="12"/>
        <v>0</v>
      </c>
      <c r="AI46">
        <f t="shared" si="12"/>
        <v>0</v>
      </c>
      <c r="AJ46">
        <f t="shared" si="12"/>
        <v>0</v>
      </c>
      <c r="AK46">
        <f t="shared" si="12"/>
        <v>0</v>
      </c>
      <c r="AL46">
        <f t="shared" si="12"/>
        <v>0</v>
      </c>
      <c r="AM46">
        <f t="shared" si="12"/>
        <v>0</v>
      </c>
      <c r="AN46">
        <f t="shared" si="12"/>
        <v>0</v>
      </c>
      <c r="AO46">
        <f t="shared" si="12"/>
        <v>0</v>
      </c>
      <c r="AP46">
        <f t="shared" si="12"/>
        <v>0</v>
      </c>
      <c r="AQ46">
        <f t="shared" si="12"/>
        <v>0</v>
      </c>
      <c r="AR46">
        <f t="shared" si="12"/>
        <v>0</v>
      </c>
      <c r="AS46">
        <f t="shared" si="12"/>
        <v>0</v>
      </c>
      <c r="AT46">
        <f t="shared" si="12"/>
        <v>1</v>
      </c>
      <c r="AU46">
        <f t="shared" si="12"/>
        <v>0</v>
      </c>
      <c r="AV46">
        <f t="shared" si="12"/>
        <v>0</v>
      </c>
      <c r="AW46">
        <f t="shared" si="13"/>
        <v>0</v>
      </c>
      <c r="AX46">
        <f t="shared" si="13"/>
        <v>0</v>
      </c>
      <c r="AY46">
        <f t="shared" si="13"/>
        <v>0</v>
      </c>
      <c r="AZ46">
        <f t="shared" si="13"/>
        <v>0</v>
      </c>
      <c r="BA46">
        <f t="shared" si="13"/>
        <v>0</v>
      </c>
      <c r="BB46">
        <f t="shared" si="13"/>
        <v>0</v>
      </c>
      <c r="BC46">
        <f t="shared" si="13"/>
        <v>0</v>
      </c>
      <c r="BD46">
        <f t="shared" si="13"/>
        <v>0</v>
      </c>
      <c r="BE46">
        <f t="shared" si="13"/>
        <v>0</v>
      </c>
      <c r="BF46">
        <f t="shared" si="13"/>
        <v>0</v>
      </c>
      <c r="BG46">
        <f t="shared" si="13"/>
        <v>0</v>
      </c>
      <c r="BH46">
        <f t="shared" si="13"/>
        <v>0</v>
      </c>
      <c r="BI46">
        <f t="shared" si="13"/>
        <v>0</v>
      </c>
      <c r="BJ46">
        <f t="shared" si="13"/>
        <v>0</v>
      </c>
      <c r="BK46">
        <f t="shared" si="13"/>
        <v>0</v>
      </c>
      <c r="BL46">
        <f t="shared" si="13"/>
        <v>0</v>
      </c>
      <c r="BM46">
        <f t="shared" si="14"/>
        <v>0</v>
      </c>
      <c r="BN46">
        <f t="shared" si="14"/>
        <v>0</v>
      </c>
      <c r="BO46">
        <f t="shared" si="14"/>
        <v>0</v>
      </c>
      <c r="BP46">
        <f t="shared" si="14"/>
        <v>0</v>
      </c>
      <c r="BQ46">
        <f t="shared" si="14"/>
        <v>0</v>
      </c>
      <c r="BR46">
        <f t="shared" si="14"/>
        <v>0</v>
      </c>
      <c r="BS46">
        <f t="shared" si="14"/>
        <v>0</v>
      </c>
      <c r="BT46">
        <f t="shared" si="14"/>
        <v>0</v>
      </c>
      <c r="BU46">
        <f t="shared" si="14"/>
        <v>0</v>
      </c>
      <c r="BV46">
        <f t="shared" si="14"/>
        <v>0</v>
      </c>
      <c r="BW46">
        <f t="shared" si="14"/>
        <v>0</v>
      </c>
      <c r="BX46">
        <f t="shared" si="14"/>
        <v>0</v>
      </c>
    </row>
    <row r="47" spans="1:76" x14ac:dyDescent="0.25">
      <c r="A47">
        <f t="shared" si="16"/>
        <v>0</v>
      </c>
      <c r="B47">
        <f t="shared" si="16"/>
        <v>0</v>
      </c>
      <c r="C47">
        <f t="shared" si="16"/>
        <v>0</v>
      </c>
      <c r="D47">
        <f t="shared" si="16"/>
        <v>0</v>
      </c>
      <c r="E47">
        <f t="shared" si="16"/>
        <v>0</v>
      </c>
      <c r="F47">
        <f t="shared" si="16"/>
        <v>0</v>
      </c>
      <c r="G47">
        <f t="shared" si="16"/>
        <v>0</v>
      </c>
      <c r="H47">
        <f t="shared" si="16"/>
        <v>0</v>
      </c>
      <c r="I47">
        <f t="shared" si="16"/>
        <v>0</v>
      </c>
      <c r="J47">
        <f t="shared" si="16"/>
        <v>0</v>
      </c>
      <c r="K47">
        <f t="shared" si="16"/>
        <v>0</v>
      </c>
      <c r="L47">
        <f t="shared" si="16"/>
        <v>0</v>
      </c>
      <c r="M47">
        <f t="shared" si="16"/>
        <v>0</v>
      </c>
      <c r="N47">
        <f t="shared" si="16"/>
        <v>0</v>
      </c>
      <c r="O47">
        <f t="shared" si="16"/>
        <v>0</v>
      </c>
      <c r="P47">
        <f t="shared" si="15"/>
        <v>0</v>
      </c>
      <c r="Q47">
        <f t="shared" si="11"/>
        <v>0</v>
      </c>
      <c r="R47">
        <f t="shared" si="11"/>
        <v>0</v>
      </c>
      <c r="S47">
        <f t="shared" si="11"/>
        <v>0</v>
      </c>
      <c r="T47">
        <f t="shared" si="11"/>
        <v>0</v>
      </c>
      <c r="U47">
        <f t="shared" si="11"/>
        <v>0</v>
      </c>
      <c r="V47">
        <f t="shared" si="11"/>
        <v>0</v>
      </c>
      <c r="W47">
        <f t="shared" si="11"/>
        <v>0</v>
      </c>
      <c r="X47">
        <f t="shared" si="11"/>
        <v>0</v>
      </c>
      <c r="Y47">
        <f t="shared" si="11"/>
        <v>0</v>
      </c>
      <c r="Z47">
        <f t="shared" si="11"/>
        <v>0</v>
      </c>
      <c r="AA47">
        <f t="shared" si="11"/>
        <v>0</v>
      </c>
      <c r="AB47">
        <f t="shared" si="11"/>
        <v>0</v>
      </c>
      <c r="AC47">
        <f t="shared" si="11"/>
        <v>0</v>
      </c>
      <c r="AD47">
        <f t="shared" si="11"/>
        <v>0</v>
      </c>
      <c r="AE47">
        <f t="shared" si="11"/>
        <v>0</v>
      </c>
      <c r="AF47">
        <f t="shared" ref="AF47:AU62" si="17">IF(ROW()=COLUMN(),1,0)</f>
        <v>0</v>
      </c>
      <c r="AG47">
        <f t="shared" si="12"/>
        <v>0</v>
      </c>
      <c r="AH47">
        <f t="shared" si="12"/>
        <v>0</v>
      </c>
      <c r="AI47">
        <f t="shared" si="12"/>
        <v>0</v>
      </c>
      <c r="AJ47">
        <f t="shared" si="12"/>
        <v>0</v>
      </c>
      <c r="AK47">
        <f t="shared" si="12"/>
        <v>0</v>
      </c>
      <c r="AL47">
        <f t="shared" si="12"/>
        <v>0</v>
      </c>
      <c r="AM47">
        <f t="shared" si="12"/>
        <v>0</v>
      </c>
      <c r="AN47">
        <f t="shared" si="12"/>
        <v>0</v>
      </c>
      <c r="AO47">
        <f t="shared" si="12"/>
        <v>0</v>
      </c>
      <c r="AP47">
        <f t="shared" si="12"/>
        <v>0</v>
      </c>
      <c r="AQ47">
        <f t="shared" si="12"/>
        <v>0</v>
      </c>
      <c r="AR47">
        <f t="shared" si="12"/>
        <v>0</v>
      </c>
      <c r="AS47">
        <f t="shared" si="12"/>
        <v>0</v>
      </c>
      <c r="AT47">
        <f t="shared" si="12"/>
        <v>0</v>
      </c>
      <c r="AU47">
        <f t="shared" si="12"/>
        <v>1</v>
      </c>
      <c r="AV47">
        <f t="shared" ref="AV47:BK62" si="18">IF(ROW()=COLUMN(),1,0)</f>
        <v>0</v>
      </c>
      <c r="AW47">
        <f t="shared" si="13"/>
        <v>0</v>
      </c>
      <c r="AX47">
        <f t="shared" si="13"/>
        <v>0</v>
      </c>
      <c r="AY47">
        <f t="shared" si="13"/>
        <v>0</v>
      </c>
      <c r="AZ47">
        <f t="shared" si="13"/>
        <v>0</v>
      </c>
      <c r="BA47">
        <f t="shared" si="13"/>
        <v>0</v>
      </c>
      <c r="BB47">
        <f t="shared" si="13"/>
        <v>0</v>
      </c>
      <c r="BC47">
        <f t="shared" si="13"/>
        <v>0</v>
      </c>
      <c r="BD47">
        <f t="shared" si="13"/>
        <v>0</v>
      </c>
      <c r="BE47">
        <f t="shared" si="13"/>
        <v>0</v>
      </c>
      <c r="BF47">
        <f t="shared" si="13"/>
        <v>0</v>
      </c>
      <c r="BG47">
        <f t="shared" si="13"/>
        <v>0</v>
      </c>
      <c r="BH47">
        <f t="shared" si="13"/>
        <v>0</v>
      </c>
      <c r="BI47">
        <f t="shared" si="13"/>
        <v>0</v>
      </c>
      <c r="BJ47">
        <f t="shared" si="13"/>
        <v>0</v>
      </c>
      <c r="BK47">
        <f t="shared" si="13"/>
        <v>0</v>
      </c>
      <c r="BL47">
        <f t="shared" ref="BL47:BX62" si="19">IF(ROW()=COLUMN(),1,0)</f>
        <v>0</v>
      </c>
      <c r="BM47">
        <f t="shared" si="14"/>
        <v>0</v>
      </c>
      <c r="BN47">
        <f t="shared" si="14"/>
        <v>0</v>
      </c>
      <c r="BO47">
        <f t="shared" si="14"/>
        <v>0</v>
      </c>
      <c r="BP47">
        <f t="shared" si="14"/>
        <v>0</v>
      </c>
      <c r="BQ47">
        <f t="shared" si="14"/>
        <v>0</v>
      </c>
      <c r="BR47">
        <f t="shared" si="14"/>
        <v>0</v>
      </c>
      <c r="BS47">
        <f t="shared" si="14"/>
        <v>0</v>
      </c>
      <c r="BT47">
        <f t="shared" si="14"/>
        <v>0</v>
      </c>
      <c r="BU47">
        <f t="shared" si="14"/>
        <v>0</v>
      </c>
      <c r="BV47">
        <f t="shared" si="14"/>
        <v>0</v>
      </c>
      <c r="BW47">
        <f t="shared" si="14"/>
        <v>0</v>
      </c>
      <c r="BX47">
        <f t="shared" si="14"/>
        <v>0</v>
      </c>
    </row>
    <row r="48" spans="1:76" x14ac:dyDescent="0.25">
      <c r="A48">
        <f t="shared" si="16"/>
        <v>0</v>
      </c>
      <c r="B48">
        <f t="shared" si="16"/>
        <v>0</v>
      </c>
      <c r="C48">
        <f t="shared" si="16"/>
        <v>0</v>
      </c>
      <c r="D48">
        <f t="shared" si="16"/>
        <v>0</v>
      </c>
      <c r="E48">
        <f t="shared" si="16"/>
        <v>0</v>
      </c>
      <c r="F48">
        <f t="shared" si="16"/>
        <v>0</v>
      </c>
      <c r="G48">
        <f t="shared" si="16"/>
        <v>0</v>
      </c>
      <c r="H48">
        <f t="shared" si="16"/>
        <v>0</v>
      </c>
      <c r="I48">
        <f t="shared" si="16"/>
        <v>0</v>
      </c>
      <c r="J48">
        <f t="shared" si="16"/>
        <v>0</v>
      </c>
      <c r="K48">
        <f t="shared" si="16"/>
        <v>0</v>
      </c>
      <c r="L48">
        <f t="shared" si="16"/>
        <v>0</v>
      </c>
      <c r="M48">
        <f t="shared" si="16"/>
        <v>0</v>
      </c>
      <c r="N48">
        <f t="shared" si="16"/>
        <v>0</v>
      </c>
      <c r="O48">
        <f t="shared" si="16"/>
        <v>0</v>
      </c>
      <c r="P48">
        <f t="shared" si="15"/>
        <v>0</v>
      </c>
      <c r="Q48">
        <f t="shared" si="15"/>
        <v>0</v>
      </c>
      <c r="R48">
        <f t="shared" si="15"/>
        <v>0</v>
      </c>
      <c r="S48">
        <f t="shared" si="15"/>
        <v>0</v>
      </c>
      <c r="T48">
        <f t="shared" si="15"/>
        <v>0</v>
      </c>
      <c r="U48">
        <f t="shared" si="15"/>
        <v>0</v>
      </c>
      <c r="V48">
        <f t="shared" si="15"/>
        <v>0</v>
      </c>
      <c r="W48">
        <f t="shared" si="15"/>
        <v>0</v>
      </c>
      <c r="X48">
        <f t="shared" si="15"/>
        <v>0</v>
      </c>
      <c r="Y48">
        <f t="shared" si="15"/>
        <v>0</v>
      </c>
      <c r="Z48">
        <f t="shared" si="15"/>
        <v>0</v>
      </c>
      <c r="AA48">
        <f t="shared" si="15"/>
        <v>0</v>
      </c>
      <c r="AB48">
        <f t="shared" si="15"/>
        <v>0</v>
      </c>
      <c r="AC48">
        <f t="shared" si="15"/>
        <v>0</v>
      </c>
      <c r="AD48">
        <f t="shared" si="15"/>
        <v>0</v>
      </c>
      <c r="AE48">
        <f t="shared" si="15"/>
        <v>0</v>
      </c>
      <c r="AF48">
        <f t="shared" si="17"/>
        <v>0</v>
      </c>
      <c r="AG48">
        <f t="shared" si="17"/>
        <v>0</v>
      </c>
      <c r="AH48">
        <f t="shared" si="17"/>
        <v>0</v>
      </c>
      <c r="AI48">
        <f t="shared" si="17"/>
        <v>0</v>
      </c>
      <c r="AJ48">
        <f t="shared" si="17"/>
        <v>0</v>
      </c>
      <c r="AK48">
        <f t="shared" si="17"/>
        <v>0</v>
      </c>
      <c r="AL48">
        <f t="shared" si="17"/>
        <v>0</v>
      </c>
      <c r="AM48">
        <f t="shared" si="17"/>
        <v>0</v>
      </c>
      <c r="AN48">
        <f t="shared" si="17"/>
        <v>0</v>
      </c>
      <c r="AO48">
        <f t="shared" si="17"/>
        <v>0</v>
      </c>
      <c r="AP48">
        <f t="shared" si="17"/>
        <v>0</v>
      </c>
      <c r="AQ48">
        <f t="shared" si="17"/>
        <v>0</v>
      </c>
      <c r="AR48">
        <f t="shared" si="17"/>
        <v>0</v>
      </c>
      <c r="AS48">
        <f t="shared" si="17"/>
        <v>0</v>
      </c>
      <c r="AT48">
        <f t="shared" si="17"/>
        <v>0</v>
      </c>
      <c r="AU48">
        <f t="shared" si="17"/>
        <v>0</v>
      </c>
      <c r="AV48">
        <f t="shared" si="18"/>
        <v>1</v>
      </c>
      <c r="AW48">
        <f t="shared" si="18"/>
        <v>0</v>
      </c>
      <c r="AX48">
        <f t="shared" si="18"/>
        <v>0</v>
      </c>
      <c r="AY48">
        <f t="shared" si="18"/>
        <v>0</v>
      </c>
      <c r="AZ48">
        <f t="shared" si="18"/>
        <v>0</v>
      </c>
      <c r="BA48">
        <f t="shared" si="18"/>
        <v>0</v>
      </c>
      <c r="BB48">
        <f t="shared" si="18"/>
        <v>0</v>
      </c>
      <c r="BC48">
        <f t="shared" si="18"/>
        <v>0</v>
      </c>
      <c r="BD48">
        <f t="shared" si="18"/>
        <v>0</v>
      </c>
      <c r="BE48">
        <f t="shared" si="18"/>
        <v>0</v>
      </c>
      <c r="BF48">
        <f t="shared" si="18"/>
        <v>0</v>
      </c>
      <c r="BG48">
        <f t="shared" si="18"/>
        <v>0</v>
      </c>
      <c r="BH48">
        <f t="shared" si="18"/>
        <v>0</v>
      </c>
      <c r="BI48">
        <f t="shared" si="18"/>
        <v>0</v>
      </c>
      <c r="BJ48">
        <f t="shared" si="18"/>
        <v>0</v>
      </c>
      <c r="BK48">
        <f t="shared" si="18"/>
        <v>0</v>
      </c>
      <c r="BL48">
        <f t="shared" si="19"/>
        <v>0</v>
      </c>
      <c r="BM48">
        <f t="shared" si="19"/>
        <v>0</v>
      </c>
      <c r="BN48">
        <f t="shared" si="19"/>
        <v>0</v>
      </c>
      <c r="BO48">
        <f t="shared" si="19"/>
        <v>0</v>
      </c>
      <c r="BP48">
        <f t="shared" si="19"/>
        <v>0</v>
      </c>
      <c r="BQ48">
        <f t="shared" si="19"/>
        <v>0</v>
      </c>
      <c r="BR48">
        <f t="shared" si="19"/>
        <v>0</v>
      </c>
      <c r="BS48">
        <f t="shared" si="19"/>
        <v>0</v>
      </c>
      <c r="BT48">
        <f t="shared" si="19"/>
        <v>0</v>
      </c>
      <c r="BU48">
        <f t="shared" si="19"/>
        <v>0</v>
      </c>
      <c r="BV48">
        <f t="shared" si="19"/>
        <v>0</v>
      </c>
      <c r="BW48">
        <f t="shared" si="19"/>
        <v>0</v>
      </c>
      <c r="BX48">
        <f t="shared" si="19"/>
        <v>0</v>
      </c>
    </row>
    <row r="49" spans="1:76" x14ac:dyDescent="0.25">
      <c r="A49">
        <f t="shared" si="16"/>
        <v>0</v>
      </c>
      <c r="B49">
        <f t="shared" si="16"/>
        <v>0</v>
      </c>
      <c r="C49">
        <f t="shared" si="16"/>
        <v>0</v>
      </c>
      <c r="D49">
        <f t="shared" si="16"/>
        <v>0</v>
      </c>
      <c r="E49">
        <f t="shared" si="16"/>
        <v>0</v>
      </c>
      <c r="F49">
        <f t="shared" si="16"/>
        <v>0</v>
      </c>
      <c r="G49">
        <f t="shared" si="16"/>
        <v>0</v>
      </c>
      <c r="H49">
        <f t="shared" si="16"/>
        <v>0</v>
      </c>
      <c r="I49">
        <f t="shared" si="16"/>
        <v>0</v>
      </c>
      <c r="J49">
        <f t="shared" si="16"/>
        <v>0</v>
      </c>
      <c r="K49">
        <f t="shared" si="16"/>
        <v>0</v>
      </c>
      <c r="L49">
        <f t="shared" si="16"/>
        <v>0</v>
      </c>
      <c r="M49">
        <f t="shared" si="16"/>
        <v>0</v>
      </c>
      <c r="N49">
        <f t="shared" si="16"/>
        <v>0</v>
      </c>
      <c r="O49">
        <f t="shared" si="16"/>
        <v>0</v>
      </c>
      <c r="P49">
        <f t="shared" si="16"/>
        <v>0</v>
      </c>
      <c r="Q49">
        <f t="shared" ref="Q49:AF64" si="20">IF(ROW()=COLUMN(),1,0)</f>
        <v>0</v>
      </c>
      <c r="R49">
        <f t="shared" si="20"/>
        <v>0</v>
      </c>
      <c r="S49">
        <f t="shared" si="20"/>
        <v>0</v>
      </c>
      <c r="T49">
        <f t="shared" si="20"/>
        <v>0</v>
      </c>
      <c r="U49">
        <f t="shared" si="20"/>
        <v>0</v>
      </c>
      <c r="V49">
        <f t="shared" si="20"/>
        <v>0</v>
      </c>
      <c r="W49">
        <f t="shared" si="20"/>
        <v>0</v>
      </c>
      <c r="X49">
        <f t="shared" si="20"/>
        <v>0</v>
      </c>
      <c r="Y49">
        <f t="shared" si="20"/>
        <v>0</v>
      </c>
      <c r="Z49">
        <f t="shared" si="20"/>
        <v>0</v>
      </c>
      <c r="AA49">
        <f t="shared" si="20"/>
        <v>0</v>
      </c>
      <c r="AB49">
        <f t="shared" si="20"/>
        <v>0</v>
      </c>
      <c r="AC49">
        <f t="shared" si="20"/>
        <v>0</v>
      </c>
      <c r="AD49">
        <f t="shared" si="20"/>
        <v>0</v>
      </c>
      <c r="AE49">
        <f t="shared" si="20"/>
        <v>0</v>
      </c>
      <c r="AF49">
        <f t="shared" si="17"/>
        <v>0</v>
      </c>
      <c r="AG49">
        <f t="shared" si="17"/>
        <v>0</v>
      </c>
      <c r="AH49">
        <f t="shared" si="17"/>
        <v>0</v>
      </c>
      <c r="AI49">
        <f t="shared" si="17"/>
        <v>0</v>
      </c>
      <c r="AJ49">
        <f t="shared" si="17"/>
        <v>0</v>
      </c>
      <c r="AK49">
        <f t="shared" si="17"/>
        <v>0</v>
      </c>
      <c r="AL49">
        <f t="shared" si="17"/>
        <v>0</v>
      </c>
      <c r="AM49">
        <f t="shared" si="17"/>
        <v>0</v>
      </c>
      <c r="AN49">
        <f t="shared" si="17"/>
        <v>0</v>
      </c>
      <c r="AO49">
        <f t="shared" si="17"/>
        <v>0</v>
      </c>
      <c r="AP49">
        <f t="shared" si="17"/>
        <v>0</v>
      </c>
      <c r="AQ49">
        <f t="shared" si="17"/>
        <v>0</v>
      </c>
      <c r="AR49">
        <f t="shared" si="17"/>
        <v>0</v>
      </c>
      <c r="AS49">
        <f t="shared" si="17"/>
        <v>0</v>
      </c>
      <c r="AT49">
        <f t="shared" si="17"/>
        <v>0</v>
      </c>
      <c r="AU49">
        <f t="shared" si="17"/>
        <v>0</v>
      </c>
      <c r="AV49">
        <f t="shared" si="18"/>
        <v>0</v>
      </c>
      <c r="AW49">
        <f t="shared" si="18"/>
        <v>1</v>
      </c>
      <c r="AX49">
        <f t="shared" si="18"/>
        <v>0</v>
      </c>
      <c r="AY49">
        <f t="shared" si="18"/>
        <v>0</v>
      </c>
      <c r="AZ49">
        <f t="shared" si="18"/>
        <v>0</v>
      </c>
      <c r="BA49">
        <f t="shared" si="18"/>
        <v>0</v>
      </c>
      <c r="BB49">
        <f t="shared" si="18"/>
        <v>0</v>
      </c>
      <c r="BC49">
        <f t="shared" si="18"/>
        <v>0</v>
      </c>
      <c r="BD49">
        <f t="shared" si="18"/>
        <v>0</v>
      </c>
      <c r="BE49">
        <f t="shared" si="18"/>
        <v>0</v>
      </c>
      <c r="BF49">
        <f t="shared" si="18"/>
        <v>0</v>
      </c>
      <c r="BG49">
        <f t="shared" si="18"/>
        <v>0</v>
      </c>
      <c r="BH49">
        <f t="shared" si="18"/>
        <v>0</v>
      </c>
      <c r="BI49">
        <f t="shared" si="18"/>
        <v>0</v>
      </c>
      <c r="BJ49">
        <f t="shared" si="18"/>
        <v>0</v>
      </c>
      <c r="BK49">
        <f t="shared" si="18"/>
        <v>0</v>
      </c>
      <c r="BL49">
        <f t="shared" si="19"/>
        <v>0</v>
      </c>
      <c r="BM49">
        <f t="shared" si="19"/>
        <v>0</v>
      </c>
      <c r="BN49">
        <f t="shared" si="19"/>
        <v>0</v>
      </c>
      <c r="BO49">
        <f t="shared" si="19"/>
        <v>0</v>
      </c>
      <c r="BP49">
        <f t="shared" si="19"/>
        <v>0</v>
      </c>
      <c r="BQ49">
        <f t="shared" si="19"/>
        <v>0</v>
      </c>
      <c r="BR49">
        <f t="shared" si="19"/>
        <v>0</v>
      </c>
      <c r="BS49">
        <f t="shared" si="19"/>
        <v>0</v>
      </c>
      <c r="BT49">
        <f t="shared" si="19"/>
        <v>0</v>
      </c>
      <c r="BU49">
        <f t="shared" si="19"/>
        <v>0</v>
      </c>
      <c r="BV49">
        <f t="shared" si="19"/>
        <v>0</v>
      </c>
      <c r="BW49">
        <f t="shared" si="19"/>
        <v>0</v>
      </c>
      <c r="BX49">
        <f t="shared" si="19"/>
        <v>0</v>
      </c>
    </row>
    <row r="50" spans="1:76" x14ac:dyDescent="0.25">
      <c r="A50">
        <f t="shared" ref="A50:P65" si="21">IF(ROW()=COLUMN(),1,0)</f>
        <v>0</v>
      </c>
      <c r="B50">
        <f t="shared" si="21"/>
        <v>0</v>
      </c>
      <c r="C50">
        <f t="shared" si="21"/>
        <v>0</v>
      </c>
      <c r="D50">
        <f t="shared" si="21"/>
        <v>0</v>
      </c>
      <c r="E50">
        <f t="shared" si="21"/>
        <v>0</v>
      </c>
      <c r="F50">
        <f t="shared" si="21"/>
        <v>0</v>
      </c>
      <c r="G50">
        <f t="shared" si="21"/>
        <v>0</v>
      </c>
      <c r="H50">
        <f t="shared" si="21"/>
        <v>0</v>
      </c>
      <c r="I50">
        <f t="shared" si="21"/>
        <v>0</v>
      </c>
      <c r="J50">
        <f t="shared" si="21"/>
        <v>0</v>
      </c>
      <c r="K50">
        <f t="shared" si="21"/>
        <v>0</v>
      </c>
      <c r="L50">
        <f t="shared" si="21"/>
        <v>0</v>
      </c>
      <c r="M50">
        <f t="shared" si="21"/>
        <v>0</v>
      </c>
      <c r="N50">
        <f t="shared" si="21"/>
        <v>0</v>
      </c>
      <c r="O50">
        <f t="shared" si="21"/>
        <v>0</v>
      </c>
      <c r="P50">
        <f t="shared" si="21"/>
        <v>0</v>
      </c>
      <c r="Q50">
        <f t="shared" si="20"/>
        <v>0</v>
      </c>
      <c r="R50">
        <f t="shared" si="20"/>
        <v>0</v>
      </c>
      <c r="S50">
        <f t="shared" si="20"/>
        <v>0</v>
      </c>
      <c r="T50">
        <f t="shared" si="20"/>
        <v>0</v>
      </c>
      <c r="U50">
        <f t="shared" si="20"/>
        <v>0</v>
      </c>
      <c r="V50">
        <f t="shared" si="20"/>
        <v>0</v>
      </c>
      <c r="W50">
        <f t="shared" si="20"/>
        <v>0</v>
      </c>
      <c r="X50">
        <f t="shared" si="20"/>
        <v>0</v>
      </c>
      <c r="Y50">
        <f t="shared" si="20"/>
        <v>0</v>
      </c>
      <c r="Z50">
        <f t="shared" si="20"/>
        <v>0</v>
      </c>
      <c r="AA50">
        <f t="shared" si="20"/>
        <v>0</v>
      </c>
      <c r="AB50">
        <f t="shared" si="20"/>
        <v>0</v>
      </c>
      <c r="AC50">
        <f t="shared" si="20"/>
        <v>0</v>
      </c>
      <c r="AD50">
        <f t="shared" si="20"/>
        <v>0</v>
      </c>
      <c r="AE50">
        <f t="shared" si="20"/>
        <v>0</v>
      </c>
      <c r="AF50">
        <f t="shared" si="17"/>
        <v>0</v>
      </c>
      <c r="AG50">
        <f t="shared" si="17"/>
        <v>0</v>
      </c>
      <c r="AH50">
        <f t="shared" si="17"/>
        <v>0</v>
      </c>
      <c r="AI50">
        <f t="shared" si="17"/>
        <v>0</v>
      </c>
      <c r="AJ50">
        <f t="shared" si="17"/>
        <v>0</v>
      </c>
      <c r="AK50">
        <f t="shared" si="17"/>
        <v>0</v>
      </c>
      <c r="AL50">
        <f t="shared" si="17"/>
        <v>0</v>
      </c>
      <c r="AM50">
        <f t="shared" si="17"/>
        <v>0</v>
      </c>
      <c r="AN50">
        <f t="shared" si="17"/>
        <v>0</v>
      </c>
      <c r="AO50">
        <f t="shared" si="17"/>
        <v>0</v>
      </c>
      <c r="AP50">
        <f t="shared" si="17"/>
        <v>0</v>
      </c>
      <c r="AQ50">
        <f t="shared" si="17"/>
        <v>0</v>
      </c>
      <c r="AR50">
        <f t="shared" si="17"/>
        <v>0</v>
      </c>
      <c r="AS50">
        <f t="shared" si="17"/>
        <v>0</v>
      </c>
      <c r="AT50">
        <f t="shared" si="17"/>
        <v>0</v>
      </c>
      <c r="AU50">
        <f t="shared" si="17"/>
        <v>0</v>
      </c>
      <c r="AV50">
        <f t="shared" si="18"/>
        <v>0</v>
      </c>
      <c r="AW50">
        <f t="shared" si="18"/>
        <v>0</v>
      </c>
      <c r="AX50">
        <f t="shared" si="18"/>
        <v>1</v>
      </c>
      <c r="AY50">
        <f t="shared" si="18"/>
        <v>0</v>
      </c>
      <c r="AZ50">
        <f t="shared" si="18"/>
        <v>0</v>
      </c>
      <c r="BA50">
        <f t="shared" si="18"/>
        <v>0</v>
      </c>
      <c r="BB50">
        <f t="shared" si="18"/>
        <v>0</v>
      </c>
      <c r="BC50">
        <f t="shared" si="18"/>
        <v>0</v>
      </c>
      <c r="BD50">
        <f t="shared" si="18"/>
        <v>0</v>
      </c>
      <c r="BE50">
        <f t="shared" si="18"/>
        <v>0</v>
      </c>
      <c r="BF50">
        <f t="shared" si="18"/>
        <v>0</v>
      </c>
      <c r="BG50">
        <f t="shared" si="18"/>
        <v>0</v>
      </c>
      <c r="BH50">
        <f t="shared" si="18"/>
        <v>0</v>
      </c>
      <c r="BI50">
        <f t="shared" si="18"/>
        <v>0</v>
      </c>
      <c r="BJ50">
        <f t="shared" si="18"/>
        <v>0</v>
      </c>
      <c r="BK50">
        <f t="shared" si="18"/>
        <v>0</v>
      </c>
      <c r="BL50">
        <f t="shared" si="19"/>
        <v>0</v>
      </c>
      <c r="BM50">
        <f t="shared" si="19"/>
        <v>0</v>
      </c>
      <c r="BN50">
        <f t="shared" si="19"/>
        <v>0</v>
      </c>
      <c r="BO50">
        <f t="shared" si="19"/>
        <v>0</v>
      </c>
      <c r="BP50">
        <f t="shared" si="19"/>
        <v>0</v>
      </c>
      <c r="BQ50">
        <f t="shared" si="19"/>
        <v>0</v>
      </c>
      <c r="BR50">
        <f t="shared" si="19"/>
        <v>0</v>
      </c>
      <c r="BS50">
        <f t="shared" si="19"/>
        <v>0</v>
      </c>
      <c r="BT50">
        <f t="shared" si="19"/>
        <v>0</v>
      </c>
      <c r="BU50">
        <f t="shared" si="19"/>
        <v>0</v>
      </c>
      <c r="BV50">
        <f t="shared" si="19"/>
        <v>0</v>
      </c>
      <c r="BW50">
        <f t="shared" si="19"/>
        <v>0</v>
      </c>
      <c r="BX50">
        <f t="shared" si="19"/>
        <v>0</v>
      </c>
    </row>
    <row r="51" spans="1:76" x14ac:dyDescent="0.25">
      <c r="A51">
        <f t="shared" si="21"/>
        <v>0</v>
      </c>
      <c r="B51">
        <f t="shared" si="21"/>
        <v>0</v>
      </c>
      <c r="C51">
        <f t="shared" si="21"/>
        <v>0</v>
      </c>
      <c r="D51">
        <f t="shared" si="21"/>
        <v>0</v>
      </c>
      <c r="E51">
        <f t="shared" si="21"/>
        <v>0</v>
      </c>
      <c r="F51">
        <f t="shared" si="21"/>
        <v>0</v>
      </c>
      <c r="G51">
        <f t="shared" si="21"/>
        <v>0</v>
      </c>
      <c r="H51">
        <f t="shared" si="21"/>
        <v>0</v>
      </c>
      <c r="I51">
        <f t="shared" si="21"/>
        <v>0</v>
      </c>
      <c r="J51">
        <f t="shared" si="21"/>
        <v>0</v>
      </c>
      <c r="K51">
        <f t="shared" si="21"/>
        <v>0</v>
      </c>
      <c r="L51">
        <f t="shared" si="21"/>
        <v>0</v>
      </c>
      <c r="M51">
        <f t="shared" si="21"/>
        <v>0</v>
      </c>
      <c r="N51">
        <f t="shared" si="21"/>
        <v>0</v>
      </c>
      <c r="O51">
        <f t="shared" si="21"/>
        <v>0</v>
      </c>
      <c r="P51">
        <f t="shared" si="21"/>
        <v>0</v>
      </c>
      <c r="Q51">
        <f t="shared" si="20"/>
        <v>0</v>
      </c>
      <c r="R51">
        <f t="shared" si="20"/>
        <v>0</v>
      </c>
      <c r="S51">
        <f t="shared" si="20"/>
        <v>0</v>
      </c>
      <c r="T51">
        <f t="shared" si="20"/>
        <v>0</v>
      </c>
      <c r="U51">
        <f t="shared" si="20"/>
        <v>0</v>
      </c>
      <c r="V51">
        <f t="shared" si="20"/>
        <v>0</v>
      </c>
      <c r="W51">
        <f t="shared" si="20"/>
        <v>0</v>
      </c>
      <c r="X51">
        <f t="shared" si="20"/>
        <v>0</v>
      </c>
      <c r="Y51">
        <f t="shared" si="20"/>
        <v>0</v>
      </c>
      <c r="Z51">
        <f t="shared" si="20"/>
        <v>0</v>
      </c>
      <c r="AA51">
        <f t="shared" si="20"/>
        <v>0</v>
      </c>
      <c r="AB51">
        <f t="shared" si="20"/>
        <v>0</v>
      </c>
      <c r="AC51">
        <f t="shared" si="20"/>
        <v>0</v>
      </c>
      <c r="AD51">
        <f t="shared" si="20"/>
        <v>0</v>
      </c>
      <c r="AE51">
        <f t="shared" si="20"/>
        <v>0</v>
      </c>
      <c r="AF51">
        <f t="shared" si="17"/>
        <v>0</v>
      </c>
      <c r="AG51">
        <f t="shared" si="17"/>
        <v>0</v>
      </c>
      <c r="AH51">
        <f t="shared" si="17"/>
        <v>0</v>
      </c>
      <c r="AI51">
        <f t="shared" si="17"/>
        <v>0</v>
      </c>
      <c r="AJ51">
        <f t="shared" si="17"/>
        <v>0</v>
      </c>
      <c r="AK51">
        <f t="shared" si="17"/>
        <v>0</v>
      </c>
      <c r="AL51">
        <f t="shared" si="17"/>
        <v>0</v>
      </c>
      <c r="AM51">
        <f t="shared" si="17"/>
        <v>0</v>
      </c>
      <c r="AN51">
        <f t="shared" si="17"/>
        <v>0</v>
      </c>
      <c r="AO51">
        <f t="shared" si="17"/>
        <v>0</v>
      </c>
      <c r="AP51">
        <f t="shared" si="17"/>
        <v>0</v>
      </c>
      <c r="AQ51">
        <f t="shared" si="17"/>
        <v>0</v>
      </c>
      <c r="AR51">
        <f t="shared" si="17"/>
        <v>0</v>
      </c>
      <c r="AS51">
        <f t="shared" si="17"/>
        <v>0</v>
      </c>
      <c r="AT51">
        <f t="shared" si="17"/>
        <v>0</v>
      </c>
      <c r="AU51">
        <f t="shared" si="17"/>
        <v>0</v>
      </c>
      <c r="AV51">
        <f t="shared" si="18"/>
        <v>0</v>
      </c>
      <c r="AW51">
        <f t="shared" si="18"/>
        <v>0</v>
      </c>
      <c r="AX51">
        <f t="shared" si="18"/>
        <v>0</v>
      </c>
      <c r="AY51">
        <f t="shared" si="18"/>
        <v>1</v>
      </c>
      <c r="AZ51">
        <f t="shared" si="18"/>
        <v>0</v>
      </c>
      <c r="BA51">
        <f t="shared" si="18"/>
        <v>0</v>
      </c>
      <c r="BB51">
        <f t="shared" si="18"/>
        <v>0</v>
      </c>
      <c r="BC51">
        <f t="shared" si="18"/>
        <v>0</v>
      </c>
      <c r="BD51">
        <f t="shared" si="18"/>
        <v>0</v>
      </c>
      <c r="BE51">
        <f t="shared" si="18"/>
        <v>0</v>
      </c>
      <c r="BF51">
        <f t="shared" si="18"/>
        <v>0</v>
      </c>
      <c r="BG51">
        <f t="shared" si="18"/>
        <v>0</v>
      </c>
      <c r="BH51">
        <f t="shared" si="18"/>
        <v>0</v>
      </c>
      <c r="BI51">
        <f t="shared" si="18"/>
        <v>0</v>
      </c>
      <c r="BJ51">
        <f t="shared" si="18"/>
        <v>0</v>
      </c>
      <c r="BK51">
        <f t="shared" si="18"/>
        <v>0</v>
      </c>
      <c r="BL51">
        <f t="shared" si="19"/>
        <v>0</v>
      </c>
      <c r="BM51">
        <f t="shared" si="19"/>
        <v>0</v>
      </c>
      <c r="BN51">
        <f t="shared" si="19"/>
        <v>0</v>
      </c>
      <c r="BO51">
        <f t="shared" si="19"/>
        <v>0</v>
      </c>
      <c r="BP51">
        <f t="shared" si="19"/>
        <v>0</v>
      </c>
      <c r="BQ51">
        <f t="shared" si="19"/>
        <v>0</v>
      </c>
      <c r="BR51">
        <f t="shared" si="19"/>
        <v>0</v>
      </c>
      <c r="BS51">
        <f t="shared" si="19"/>
        <v>0</v>
      </c>
      <c r="BT51">
        <f t="shared" si="19"/>
        <v>0</v>
      </c>
      <c r="BU51">
        <f t="shared" si="19"/>
        <v>0</v>
      </c>
      <c r="BV51">
        <f t="shared" si="19"/>
        <v>0</v>
      </c>
      <c r="BW51">
        <f t="shared" si="19"/>
        <v>0</v>
      </c>
      <c r="BX51">
        <f t="shared" si="19"/>
        <v>0</v>
      </c>
    </row>
    <row r="52" spans="1:76" x14ac:dyDescent="0.25">
      <c r="A52">
        <f t="shared" si="21"/>
        <v>0</v>
      </c>
      <c r="B52">
        <f t="shared" si="21"/>
        <v>0</v>
      </c>
      <c r="C52">
        <f t="shared" si="21"/>
        <v>0</v>
      </c>
      <c r="D52">
        <f t="shared" si="21"/>
        <v>0</v>
      </c>
      <c r="E52">
        <f t="shared" si="21"/>
        <v>0</v>
      </c>
      <c r="F52">
        <f t="shared" si="21"/>
        <v>0</v>
      </c>
      <c r="G52">
        <f t="shared" si="21"/>
        <v>0</v>
      </c>
      <c r="H52">
        <f t="shared" si="21"/>
        <v>0</v>
      </c>
      <c r="I52">
        <f t="shared" si="21"/>
        <v>0</v>
      </c>
      <c r="J52">
        <f t="shared" si="21"/>
        <v>0</v>
      </c>
      <c r="K52">
        <f t="shared" si="21"/>
        <v>0</v>
      </c>
      <c r="L52">
        <f t="shared" si="21"/>
        <v>0</v>
      </c>
      <c r="M52">
        <f t="shared" si="21"/>
        <v>0</v>
      </c>
      <c r="N52">
        <f t="shared" si="21"/>
        <v>0</v>
      </c>
      <c r="O52">
        <f t="shared" si="21"/>
        <v>0</v>
      </c>
      <c r="P52">
        <f t="shared" si="21"/>
        <v>0</v>
      </c>
      <c r="Q52">
        <f t="shared" si="20"/>
        <v>0</v>
      </c>
      <c r="R52">
        <f t="shared" si="20"/>
        <v>0</v>
      </c>
      <c r="S52">
        <f t="shared" si="20"/>
        <v>0</v>
      </c>
      <c r="T52">
        <f t="shared" si="20"/>
        <v>0</v>
      </c>
      <c r="U52">
        <f t="shared" si="20"/>
        <v>0</v>
      </c>
      <c r="V52">
        <f t="shared" si="20"/>
        <v>0</v>
      </c>
      <c r="W52">
        <f t="shared" si="20"/>
        <v>0</v>
      </c>
      <c r="X52">
        <f t="shared" si="20"/>
        <v>0</v>
      </c>
      <c r="Y52">
        <f t="shared" si="20"/>
        <v>0</v>
      </c>
      <c r="Z52">
        <f t="shared" si="20"/>
        <v>0</v>
      </c>
      <c r="AA52">
        <f t="shared" si="20"/>
        <v>0</v>
      </c>
      <c r="AB52">
        <f t="shared" si="20"/>
        <v>0</v>
      </c>
      <c r="AC52">
        <f t="shared" si="20"/>
        <v>0</v>
      </c>
      <c r="AD52">
        <f t="shared" si="20"/>
        <v>0</v>
      </c>
      <c r="AE52">
        <f t="shared" si="20"/>
        <v>0</v>
      </c>
      <c r="AF52">
        <f t="shared" si="17"/>
        <v>0</v>
      </c>
      <c r="AG52">
        <f t="shared" si="17"/>
        <v>0</v>
      </c>
      <c r="AH52">
        <f t="shared" si="17"/>
        <v>0</v>
      </c>
      <c r="AI52">
        <f t="shared" si="17"/>
        <v>0</v>
      </c>
      <c r="AJ52">
        <f t="shared" si="17"/>
        <v>0</v>
      </c>
      <c r="AK52">
        <f t="shared" si="17"/>
        <v>0</v>
      </c>
      <c r="AL52">
        <f t="shared" si="17"/>
        <v>0</v>
      </c>
      <c r="AM52">
        <f t="shared" si="17"/>
        <v>0</v>
      </c>
      <c r="AN52">
        <f t="shared" si="17"/>
        <v>0</v>
      </c>
      <c r="AO52">
        <f t="shared" si="17"/>
        <v>0</v>
      </c>
      <c r="AP52">
        <f t="shared" si="17"/>
        <v>0</v>
      </c>
      <c r="AQ52">
        <f t="shared" si="17"/>
        <v>0</v>
      </c>
      <c r="AR52">
        <f t="shared" si="17"/>
        <v>0</v>
      </c>
      <c r="AS52">
        <f t="shared" si="17"/>
        <v>0</v>
      </c>
      <c r="AT52">
        <f t="shared" si="17"/>
        <v>0</v>
      </c>
      <c r="AU52">
        <f t="shared" si="17"/>
        <v>0</v>
      </c>
      <c r="AV52">
        <f t="shared" si="18"/>
        <v>0</v>
      </c>
      <c r="AW52">
        <f t="shared" si="18"/>
        <v>0</v>
      </c>
      <c r="AX52">
        <f t="shared" si="18"/>
        <v>0</v>
      </c>
      <c r="AY52">
        <f t="shared" si="18"/>
        <v>0</v>
      </c>
      <c r="AZ52">
        <f t="shared" si="18"/>
        <v>1</v>
      </c>
      <c r="BA52">
        <f t="shared" si="18"/>
        <v>0</v>
      </c>
      <c r="BB52">
        <f t="shared" si="18"/>
        <v>0</v>
      </c>
      <c r="BC52">
        <f t="shared" si="18"/>
        <v>0</v>
      </c>
      <c r="BD52">
        <f t="shared" si="18"/>
        <v>0</v>
      </c>
      <c r="BE52">
        <f t="shared" si="18"/>
        <v>0</v>
      </c>
      <c r="BF52">
        <f t="shared" si="18"/>
        <v>0</v>
      </c>
      <c r="BG52">
        <f t="shared" si="18"/>
        <v>0</v>
      </c>
      <c r="BH52">
        <f t="shared" si="18"/>
        <v>0</v>
      </c>
      <c r="BI52">
        <f t="shared" si="18"/>
        <v>0</v>
      </c>
      <c r="BJ52">
        <f t="shared" si="18"/>
        <v>0</v>
      </c>
      <c r="BK52">
        <f t="shared" si="18"/>
        <v>0</v>
      </c>
      <c r="BL52">
        <f t="shared" si="19"/>
        <v>0</v>
      </c>
      <c r="BM52">
        <f t="shared" si="19"/>
        <v>0</v>
      </c>
      <c r="BN52">
        <f t="shared" si="19"/>
        <v>0</v>
      </c>
      <c r="BO52">
        <f t="shared" si="19"/>
        <v>0</v>
      </c>
      <c r="BP52">
        <f t="shared" si="19"/>
        <v>0</v>
      </c>
      <c r="BQ52">
        <f t="shared" si="19"/>
        <v>0</v>
      </c>
      <c r="BR52">
        <f t="shared" si="19"/>
        <v>0</v>
      </c>
      <c r="BS52">
        <f t="shared" si="19"/>
        <v>0</v>
      </c>
      <c r="BT52">
        <f t="shared" si="19"/>
        <v>0</v>
      </c>
      <c r="BU52">
        <f t="shared" si="19"/>
        <v>0</v>
      </c>
      <c r="BV52">
        <f t="shared" si="19"/>
        <v>0</v>
      </c>
      <c r="BW52">
        <f t="shared" si="19"/>
        <v>0</v>
      </c>
      <c r="BX52">
        <f t="shared" si="19"/>
        <v>0</v>
      </c>
    </row>
    <row r="53" spans="1:76" x14ac:dyDescent="0.25">
      <c r="A53">
        <f t="shared" si="21"/>
        <v>0</v>
      </c>
      <c r="B53">
        <f t="shared" si="21"/>
        <v>0</v>
      </c>
      <c r="C53">
        <f t="shared" si="21"/>
        <v>0</v>
      </c>
      <c r="D53">
        <f t="shared" si="21"/>
        <v>0</v>
      </c>
      <c r="E53">
        <f t="shared" si="21"/>
        <v>0</v>
      </c>
      <c r="F53">
        <f t="shared" si="21"/>
        <v>0</v>
      </c>
      <c r="G53">
        <f t="shared" si="21"/>
        <v>0</v>
      </c>
      <c r="H53">
        <f t="shared" si="21"/>
        <v>0</v>
      </c>
      <c r="I53">
        <f t="shared" si="21"/>
        <v>0</v>
      </c>
      <c r="J53">
        <f t="shared" si="21"/>
        <v>0</v>
      </c>
      <c r="K53">
        <f t="shared" si="21"/>
        <v>0</v>
      </c>
      <c r="L53">
        <f t="shared" si="21"/>
        <v>0</v>
      </c>
      <c r="M53">
        <f t="shared" si="21"/>
        <v>0</v>
      </c>
      <c r="N53">
        <f t="shared" si="21"/>
        <v>0</v>
      </c>
      <c r="O53">
        <f t="shared" si="21"/>
        <v>0</v>
      </c>
      <c r="P53">
        <f t="shared" si="21"/>
        <v>0</v>
      </c>
      <c r="Q53">
        <f t="shared" si="20"/>
        <v>0</v>
      </c>
      <c r="R53">
        <f t="shared" si="20"/>
        <v>0</v>
      </c>
      <c r="S53">
        <f t="shared" si="20"/>
        <v>0</v>
      </c>
      <c r="T53">
        <f t="shared" si="20"/>
        <v>0</v>
      </c>
      <c r="U53">
        <f t="shared" si="20"/>
        <v>0</v>
      </c>
      <c r="V53">
        <f t="shared" si="20"/>
        <v>0</v>
      </c>
      <c r="W53">
        <f t="shared" si="20"/>
        <v>0</v>
      </c>
      <c r="X53">
        <f t="shared" si="20"/>
        <v>0</v>
      </c>
      <c r="Y53">
        <f t="shared" si="20"/>
        <v>0</v>
      </c>
      <c r="Z53">
        <f t="shared" si="20"/>
        <v>0</v>
      </c>
      <c r="AA53">
        <f t="shared" si="20"/>
        <v>0</v>
      </c>
      <c r="AB53">
        <f t="shared" si="20"/>
        <v>0</v>
      </c>
      <c r="AC53">
        <f t="shared" si="20"/>
        <v>0</v>
      </c>
      <c r="AD53">
        <f t="shared" si="20"/>
        <v>0</v>
      </c>
      <c r="AE53">
        <f t="shared" si="20"/>
        <v>0</v>
      </c>
      <c r="AF53">
        <f t="shared" si="17"/>
        <v>0</v>
      </c>
      <c r="AG53">
        <f t="shared" si="17"/>
        <v>0</v>
      </c>
      <c r="AH53">
        <f t="shared" si="17"/>
        <v>0</v>
      </c>
      <c r="AI53">
        <f t="shared" si="17"/>
        <v>0</v>
      </c>
      <c r="AJ53">
        <f t="shared" si="17"/>
        <v>0</v>
      </c>
      <c r="AK53">
        <f t="shared" si="17"/>
        <v>0</v>
      </c>
      <c r="AL53">
        <f t="shared" si="17"/>
        <v>0</v>
      </c>
      <c r="AM53">
        <f t="shared" si="17"/>
        <v>0</v>
      </c>
      <c r="AN53">
        <f t="shared" si="17"/>
        <v>0</v>
      </c>
      <c r="AO53">
        <f t="shared" si="17"/>
        <v>0</v>
      </c>
      <c r="AP53">
        <f t="shared" si="17"/>
        <v>0</v>
      </c>
      <c r="AQ53">
        <f t="shared" si="17"/>
        <v>0</v>
      </c>
      <c r="AR53">
        <f t="shared" si="17"/>
        <v>0</v>
      </c>
      <c r="AS53">
        <f t="shared" si="17"/>
        <v>0</v>
      </c>
      <c r="AT53">
        <f t="shared" si="17"/>
        <v>0</v>
      </c>
      <c r="AU53">
        <f t="shared" si="17"/>
        <v>0</v>
      </c>
      <c r="AV53">
        <f t="shared" si="18"/>
        <v>0</v>
      </c>
      <c r="AW53">
        <f t="shared" si="18"/>
        <v>0</v>
      </c>
      <c r="AX53">
        <f t="shared" si="18"/>
        <v>0</v>
      </c>
      <c r="AY53">
        <f t="shared" si="18"/>
        <v>0</v>
      </c>
      <c r="AZ53">
        <f t="shared" si="18"/>
        <v>0</v>
      </c>
      <c r="BA53">
        <f t="shared" si="18"/>
        <v>1</v>
      </c>
      <c r="BB53">
        <f t="shared" si="18"/>
        <v>0</v>
      </c>
      <c r="BC53">
        <f t="shared" si="18"/>
        <v>0</v>
      </c>
      <c r="BD53">
        <f t="shared" si="18"/>
        <v>0</v>
      </c>
      <c r="BE53">
        <f t="shared" si="18"/>
        <v>0</v>
      </c>
      <c r="BF53">
        <f t="shared" si="18"/>
        <v>0</v>
      </c>
      <c r="BG53">
        <f t="shared" si="18"/>
        <v>0</v>
      </c>
      <c r="BH53">
        <f t="shared" si="18"/>
        <v>0</v>
      </c>
      <c r="BI53">
        <f t="shared" si="18"/>
        <v>0</v>
      </c>
      <c r="BJ53">
        <f t="shared" si="18"/>
        <v>0</v>
      </c>
      <c r="BK53">
        <f t="shared" si="18"/>
        <v>0</v>
      </c>
      <c r="BL53">
        <f t="shared" si="19"/>
        <v>0</v>
      </c>
      <c r="BM53">
        <f t="shared" si="19"/>
        <v>0</v>
      </c>
      <c r="BN53">
        <f t="shared" si="19"/>
        <v>0</v>
      </c>
      <c r="BO53">
        <f t="shared" si="19"/>
        <v>0</v>
      </c>
      <c r="BP53">
        <f t="shared" si="19"/>
        <v>0</v>
      </c>
      <c r="BQ53">
        <f t="shared" si="19"/>
        <v>0</v>
      </c>
      <c r="BR53">
        <f t="shared" si="19"/>
        <v>0</v>
      </c>
      <c r="BS53">
        <f t="shared" si="19"/>
        <v>0</v>
      </c>
      <c r="BT53">
        <f t="shared" si="19"/>
        <v>0</v>
      </c>
      <c r="BU53">
        <f t="shared" si="19"/>
        <v>0</v>
      </c>
      <c r="BV53">
        <f t="shared" si="19"/>
        <v>0</v>
      </c>
      <c r="BW53">
        <f t="shared" si="19"/>
        <v>0</v>
      </c>
      <c r="BX53">
        <f t="shared" si="19"/>
        <v>0</v>
      </c>
    </row>
    <row r="54" spans="1:76" x14ac:dyDescent="0.25">
      <c r="A54">
        <f t="shared" si="21"/>
        <v>0</v>
      </c>
      <c r="B54">
        <f t="shared" si="21"/>
        <v>0</v>
      </c>
      <c r="C54">
        <f t="shared" si="21"/>
        <v>0</v>
      </c>
      <c r="D54">
        <f t="shared" si="21"/>
        <v>0</v>
      </c>
      <c r="E54">
        <f t="shared" si="21"/>
        <v>0</v>
      </c>
      <c r="F54">
        <f t="shared" si="21"/>
        <v>0</v>
      </c>
      <c r="G54">
        <f t="shared" si="21"/>
        <v>0</v>
      </c>
      <c r="H54">
        <f t="shared" si="21"/>
        <v>0</v>
      </c>
      <c r="I54">
        <f t="shared" si="21"/>
        <v>0</v>
      </c>
      <c r="J54">
        <f t="shared" si="21"/>
        <v>0</v>
      </c>
      <c r="K54">
        <f t="shared" si="21"/>
        <v>0</v>
      </c>
      <c r="L54">
        <f t="shared" si="21"/>
        <v>0</v>
      </c>
      <c r="M54">
        <f t="shared" si="21"/>
        <v>0</v>
      </c>
      <c r="N54">
        <f t="shared" si="21"/>
        <v>0</v>
      </c>
      <c r="O54">
        <f t="shared" si="21"/>
        <v>0</v>
      </c>
      <c r="P54">
        <f t="shared" si="21"/>
        <v>0</v>
      </c>
      <c r="Q54">
        <f t="shared" si="20"/>
        <v>0</v>
      </c>
      <c r="R54">
        <f t="shared" si="20"/>
        <v>0</v>
      </c>
      <c r="S54">
        <f t="shared" si="20"/>
        <v>0</v>
      </c>
      <c r="T54">
        <f t="shared" si="20"/>
        <v>0</v>
      </c>
      <c r="U54">
        <f t="shared" si="20"/>
        <v>0</v>
      </c>
      <c r="V54">
        <f t="shared" si="20"/>
        <v>0</v>
      </c>
      <c r="W54">
        <f t="shared" si="20"/>
        <v>0</v>
      </c>
      <c r="X54">
        <f t="shared" si="20"/>
        <v>0</v>
      </c>
      <c r="Y54">
        <f t="shared" si="20"/>
        <v>0</v>
      </c>
      <c r="Z54">
        <f t="shared" si="20"/>
        <v>0</v>
      </c>
      <c r="AA54">
        <f t="shared" si="20"/>
        <v>0</v>
      </c>
      <c r="AB54">
        <f t="shared" si="20"/>
        <v>0</v>
      </c>
      <c r="AC54">
        <f t="shared" si="20"/>
        <v>0</v>
      </c>
      <c r="AD54">
        <f t="shared" si="20"/>
        <v>0</v>
      </c>
      <c r="AE54">
        <f t="shared" si="20"/>
        <v>0</v>
      </c>
      <c r="AF54">
        <f t="shared" si="17"/>
        <v>0</v>
      </c>
      <c r="AG54">
        <f t="shared" si="17"/>
        <v>0</v>
      </c>
      <c r="AH54">
        <f t="shared" si="17"/>
        <v>0</v>
      </c>
      <c r="AI54">
        <f t="shared" si="17"/>
        <v>0</v>
      </c>
      <c r="AJ54">
        <f t="shared" si="17"/>
        <v>0</v>
      </c>
      <c r="AK54">
        <f t="shared" si="17"/>
        <v>0</v>
      </c>
      <c r="AL54">
        <f t="shared" si="17"/>
        <v>0</v>
      </c>
      <c r="AM54">
        <f t="shared" si="17"/>
        <v>0</v>
      </c>
      <c r="AN54">
        <f t="shared" si="17"/>
        <v>0</v>
      </c>
      <c r="AO54">
        <f t="shared" si="17"/>
        <v>0</v>
      </c>
      <c r="AP54">
        <f t="shared" si="17"/>
        <v>0</v>
      </c>
      <c r="AQ54">
        <f t="shared" si="17"/>
        <v>0</v>
      </c>
      <c r="AR54">
        <f t="shared" si="17"/>
        <v>0</v>
      </c>
      <c r="AS54">
        <f t="shared" si="17"/>
        <v>0</v>
      </c>
      <c r="AT54">
        <f t="shared" si="17"/>
        <v>0</v>
      </c>
      <c r="AU54">
        <f t="shared" si="17"/>
        <v>0</v>
      </c>
      <c r="AV54">
        <f t="shared" si="18"/>
        <v>0</v>
      </c>
      <c r="AW54">
        <f t="shared" si="18"/>
        <v>0</v>
      </c>
      <c r="AX54">
        <f t="shared" si="18"/>
        <v>0</v>
      </c>
      <c r="AY54">
        <f t="shared" si="18"/>
        <v>0</v>
      </c>
      <c r="AZ54">
        <f t="shared" si="18"/>
        <v>0</v>
      </c>
      <c r="BA54">
        <f t="shared" si="18"/>
        <v>0</v>
      </c>
      <c r="BB54">
        <f t="shared" si="18"/>
        <v>1</v>
      </c>
      <c r="BC54">
        <f t="shared" si="18"/>
        <v>0</v>
      </c>
      <c r="BD54">
        <f t="shared" si="18"/>
        <v>0</v>
      </c>
      <c r="BE54">
        <f t="shared" si="18"/>
        <v>0</v>
      </c>
      <c r="BF54">
        <f t="shared" si="18"/>
        <v>0</v>
      </c>
      <c r="BG54">
        <f t="shared" si="18"/>
        <v>0</v>
      </c>
      <c r="BH54">
        <f t="shared" si="18"/>
        <v>0</v>
      </c>
      <c r="BI54">
        <f t="shared" si="18"/>
        <v>0</v>
      </c>
      <c r="BJ54">
        <f t="shared" si="18"/>
        <v>0</v>
      </c>
      <c r="BK54">
        <f t="shared" si="18"/>
        <v>0</v>
      </c>
      <c r="BL54">
        <f t="shared" si="19"/>
        <v>0</v>
      </c>
      <c r="BM54">
        <f t="shared" si="19"/>
        <v>0</v>
      </c>
      <c r="BN54">
        <f t="shared" si="19"/>
        <v>0</v>
      </c>
      <c r="BO54">
        <f t="shared" si="19"/>
        <v>0</v>
      </c>
      <c r="BP54">
        <f t="shared" si="19"/>
        <v>0</v>
      </c>
      <c r="BQ54">
        <f t="shared" si="19"/>
        <v>0</v>
      </c>
      <c r="BR54">
        <f t="shared" si="19"/>
        <v>0</v>
      </c>
      <c r="BS54">
        <f t="shared" si="19"/>
        <v>0</v>
      </c>
      <c r="BT54">
        <f t="shared" si="19"/>
        <v>0</v>
      </c>
      <c r="BU54">
        <f t="shared" si="19"/>
        <v>0</v>
      </c>
      <c r="BV54">
        <f t="shared" si="19"/>
        <v>0</v>
      </c>
      <c r="BW54">
        <f t="shared" si="19"/>
        <v>0</v>
      </c>
      <c r="BX54">
        <f t="shared" si="19"/>
        <v>0</v>
      </c>
    </row>
    <row r="55" spans="1:76" x14ac:dyDescent="0.25">
      <c r="A55">
        <f t="shared" si="21"/>
        <v>0</v>
      </c>
      <c r="B55">
        <f t="shared" si="21"/>
        <v>0</v>
      </c>
      <c r="C55">
        <f t="shared" si="21"/>
        <v>0</v>
      </c>
      <c r="D55">
        <f t="shared" si="21"/>
        <v>0</v>
      </c>
      <c r="E55">
        <f t="shared" si="21"/>
        <v>0</v>
      </c>
      <c r="F55">
        <f t="shared" si="21"/>
        <v>0</v>
      </c>
      <c r="G55">
        <f t="shared" si="21"/>
        <v>0</v>
      </c>
      <c r="H55">
        <f t="shared" si="21"/>
        <v>0</v>
      </c>
      <c r="I55">
        <f t="shared" si="21"/>
        <v>0</v>
      </c>
      <c r="J55">
        <f t="shared" si="21"/>
        <v>0</v>
      </c>
      <c r="K55">
        <f t="shared" si="21"/>
        <v>0</v>
      </c>
      <c r="L55">
        <f t="shared" si="21"/>
        <v>0</v>
      </c>
      <c r="M55">
        <f t="shared" si="21"/>
        <v>0</v>
      </c>
      <c r="N55">
        <f t="shared" si="21"/>
        <v>0</v>
      </c>
      <c r="O55">
        <f t="shared" si="21"/>
        <v>0</v>
      </c>
      <c r="P55">
        <f t="shared" si="21"/>
        <v>0</v>
      </c>
      <c r="Q55">
        <f t="shared" si="20"/>
        <v>0</v>
      </c>
      <c r="R55">
        <f t="shared" si="20"/>
        <v>0</v>
      </c>
      <c r="S55">
        <f t="shared" si="20"/>
        <v>0</v>
      </c>
      <c r="T55">
        <f t="shared" si="20"/>
        <v>0</v>
      </c>
      <c r="U55">
        <f t="shared" si="20"/>
        <v>0</v>
      </c>
      <c r="V55">
        <f t="shared" si="20"/>
        <v>0</v>
      </c>
      <c r="W55">
        <f t="shared" si="20"/>
        <v>0</v>
      </c>
      <c r="X55">
        <f t="shared" si="20"/>
        <v>0</v>
      </c>
      <c r="Y55">
        <f t="shared" si="20"/>
        <v>0</v>
      </c>
      <c r="Z55">
        <f t="shared" si="20"/>
        <v>0</v>
      </c>
      <c r="AA55">
        <f t="shared" si="20"/>
        <v>0</v>
      </c>
      <c r="AB55">
        <f t="shared" si="20"/>
        <v>0</v>
      </c>
      <c r="AC55">
        <f t="shared" si="20"/>
        <v>0</v>
      </c>
      <c r="AD55">
        <f t="shared" si="20"/>
        <v>0</v>
      </c>
      <c r="AE55">
        <f t="shared" si="20"/>
        <v>0</v>
      </c>
      <c r="AF55">
        <f t="shared" si="17"/>
        <v>0</v>
      </c>
      <c r="AG55">
        <f t="shared" si="17"/>
        <v>0</v>
      </c>
      <c r="AH55">
        <f t="shared" si="17"/>
        <v>0</v>
      </c>
      <c r="AI55">
        <f t="shared" si="17"/>
        <v>0</v>
      </c>
      <c r="AJ55">
        <f t="shared" si="17"/>
        <v>0</v>
      </c>
      <c r="AK55">
        <f t="shared" si="17"/>
        <v>0</v>
      </c>
      <c r="AL55">
        <f t="shared" si="17"/>
        <v>0</v>
      </c>
      <c r="AM55">
        <f t="shared" si="17"/>
        <v>0</v>
      </c>
      <c r="AN55">
        <f t="shared" si="17"/>
        <v>0</v>
      </c>
      <c r="AO55">
        <f t="shared" si="17"/>
        <v>0</v>
      </c>
      <c r="AP55">
        <f t="shared" si="17"/>
        <v>0</v>
      </c>
      <c r="AQ55">
        <f t="shared" si="17"/>
        <v>0</v>
      </c>
      <c r="AR55">
        <f t="shared" si="17"/>
        <v>0</v>
      </c>
      <c r="AS55">
        <f t="shared" si="17"/>
        <v>0</v>
      </c>
      <c r="AT55">
        <f t="shared" si="17"/>
        <v>0</v>
      </c>
      <c r="AU55">
        <f t="shared" si="17"/>
        <v>0</v>
      </c>
      <c r="AV55">
        <f t="shared" si="18"/>
        <v>0</v>
      </c>
      <c r="AW55">
        <f t="shared" si="18"/>
        <v>0</v>
      </c>
      <c r="AX55">
        <f t="shared" si="18"/>
        <v>0</v>
      </c>
      <c r="AY55">
        <f t="shared" si="18"/>
        <v>0</v>
      </c>
      <c r="AZ55">
        <f t="shared" si="18"/>
        <v>0</v>
      </c>
      <c r="BA55">
        <f t="shared" si="18"/>
        <v>0</v>
      </c>
      <c r="BB55">
        <f t="shared" si="18"/>
        <v>0</v>
      </c>
      <c r="BC55">
        <f t="shared" si="18"/>
        <v>1</v>
      </c>
      <c r="BD55">
        <f t="shared" si="18"/>
        <v>0</v>
      </c>
      <c r="BE55">
        <f t="shared" si="18"/>
        <v>0</v>
      </c>
      <c r="BF55">
        <f t="shared" si="18"/>
        <v>0</v>
      </c>
      <c r="BG55">
        <f t="shared" si="18"/>
        <v>0</v>
      </c>
      <c r="BH55">
        <f t="shared" si="18"/>
        <v>0</v>
      </c>
      <c r="BI55">
        <f t="shared" si="18"/>
        <v>0</v>
      </c>
      <c r="BJ55">
        <f t="shared" si="18"/>
        <v>0</v>
      </c>
      <c r="BK55">
        <f t="shared" si="18"/>
        <v>0</v>
      </c>
      <c r="BL55">
        <f t="shared" si="19"/>
        <v>0</v>
      </c>
      <c r="BM55">
        <f t="shared" si="19"/>
        <v>0</v>
      </c>
      <c r="BN55">
        <f t="shared" si="19"/>
        <v>0</v>
      </c>
      <c r="BO55">
        <f t="shared" si="19"/>
        <v>0</v>
      </c>
      <c r="BP55">
        <f t="shared" si="19"/>
        <v>0</v>
      </c>
      <c r="BQ55">
        <f t="shared" si="19"/>
        <v>0</v>
      </c>
      <c r="BR55">
        <f t="shared" si="19"/>
        <v>0</v>
      </c>
      <c r="BS55">
        <f t="shared" si="19"/>
        <v>0</v>
      </c>
      <c r="BT55">
        <f t="shared" si="19"/>
        <v>0</v>
      </c>
      <c r="BU55">
        <f t="shared" si="19"/>
        <v>0</v>
      </c>
      <c r="BV55">
        <f t="shared" si="19"/>
        <v>0</v>
      </c>
      <c r="BW55">
        <f t="shared" si="19"/>
        <v>0</v>
      </c>
      <c r="BX55">
        <f t="shared" si="19"/>
        <v>0</v>
      </c>
    </row>
    <row r="56" spans="1:76" x14ac:dyDescent="0.25">
      <c r="A56">
        <f t="shared" si="21"/>
        <v>0</v>
      </c>
      <c r="B56">
        <f t="shared" si="21"/>
        <v>0</v>
      </c>
      <c r="C56">
        <f t="shared" si="21"/>
        <v>0</v>
      </c>
      <c r="D56">
        <f t="shared" si="21"/>
        <v>0</v>
      </c>
      <c r="E56">
        <f t="shared" si="21"/>
        <v>0</v>
      </c>
      <c r="F56">
        <f t="shared" si="21"/>
        <v>0</v>
      </c>
      <c r="G56">
        <f t="shared" si="21"/>
        <v>0</v>
      </c>
      <c r="H56">
        <f t="shared" si="21"/>
        <v>0</v>
      </c>
      <c r="I56">
        <f t="shared" si="21"/>
        <v>0</v>
      </c>
      <c r="J56">
        <f t="shared" si="21"/>
        <v>0</v>
      </c>
      <c r="K56">
        <f t="shared" si="21"/>
        <v>0</v>
      </c>
      <c r="L56">
        <f t="shared" si="21"/>
        <v>0</v>
      </c>
      <c r="M56">
        <f t="shared" si="21"/>
        <v>0</v>
      </c>
      <c r="N56">
        <f t="shared" si="21"/>
        <v>0</v>
      </c>
      <c r="O56">
        <f t="shared" si="21"/>
        <v>0</v>
      </c>
      <c r="P56">
        <f t="shared" si="21"/>
        <v>0</v>
      </c>
      <c r="Q56">
        <f t="shared" si="20"/>
        <v>0</v>
      </c>
      <c r="R56">
        <f t="shared" si="20"/>
        <v>0</v>
      </c>
      <c r="S56">
        <f t="shared" si="20"/>
        <v>0</v>
      </c>
      <c r="T56">
        <f t="shared" si="20"/>
        <v>0</v>
      </c>
      <c r="U56">
        <f t="shared" si="20"/>
        <v>0</v>
      </c>
      <c r="V56">
        <f t="shared" si="20"/>
        <v>0</v>
      </c>
      <c r="W56">
        <f t="shared" si="20"/>
        <v>0</v>
      </c>
      <c r="X56">
        <f t="shared" si="20"/>
        <v>0</v>
      </c>
      <c r="Y56">
        <f t="shared" si="20"/>
        <v>0</v>
      </c>
      <c r="Z56">
        <f t="shared" si="20"/>
        <v>0</v>
      </c>
      <c r="AA56">
        <f t="shared" si="20"/>
        <v>0</v>
      </c>
      <c r="AB56">
        <f t="shared" si="20"/>
        <v>0</v>
      </c>
      <c r="AC56">
        <f t="shared" si="20"/>
        <v>0</v>
      </c>
      <c r="AD56">
        <f t="shared" si="20"/>
        <v>0</v>
      </c>
      <c r="AE56">
        <f t="shared" si="20"/>
        <v>0</v>
      </c>
      <c r="AF56">
        <f t="shared" si="17"/>
        <v>0</v>
      </c>
      <c r="AG56">
        <f t="shared" si="17"/>
        <v>0</v>
      </c>
      <c r="AH56">
        <f t="shared" si="17"/>
        <v>0</v>
      </c>
      <c r="AI56">
        <f t="shared" si="17"/>
        <v>0</v>
      </c>
      <c r="AJ56">
        <f t="shared" si="17"/>
        <v>0</v>
      </c>
      <c r="AK56">
        <f t="shared" si="17"/>
        <v>0</v>
      </c>
      <c r="AL56">
        <f t="shared" si="17"/>
        <v>0</v>
      </c>
      <c r="AM56">
        <f t="shared" si="17"/>
        <v>0</v>
      </c>
      <c r="AN56">
        <f t="shared" si="17"/>
        <v>0</v>
      </c>
      <c r="AO56">
        <f t="shared" si="17"/>
        <v>0</v>
      </c>
      <c r="AP56">
        <f t="shared" si="17"/>
        <v>0</v>
      </c>
      <c r="AQ56">
        <f t="shared" si="17"/>
        <v>0</v>
      </c>
      <c r="AR56">
        <f t="shared" si="17"/>
        <v>0</v>
      </c>
      <c r="AS56">
        <f t="shared" si="17"/>
        <v>0</v>
      </c>
      <c r="AT56">
        <f t="shared" si="17"/>
        <v>0</v>
      </c>
      <c r="AU56">
        <f t="shared" si="17"/>
        <v>0</v>
      </c>
      <c r="AV56">
        <f t="shared" si="18"/>
        <v>0</v>
      </c>
      <c r="AW56">
        <f t="shared" si="18"/>
        <v>0</v>
      </c>
      <c r="AX56">
        <f t="shared" si="18"/>
        <v>0</v>
      </c>
      <c r="AY56">
        <f t="shared" si="18"/>
        <v>0</v>
      </c>
      <c r="AZ56">
        <f t="shared" si="18"/>
        <v>0</v>
      </c>
      <c r="BA56">
        <f t="shared" si="18"/>
        <v>0</v>
      </c>
      <c r="BB56">
        <f t="shared" si="18"/>
        <v>0</v>
      </c>
      <c r="BC56">
        <f t="shared" si="18"/>
        <v>0</v>
      </c>
      <c r="BD56">
        <f t="shared" si="18"/>
        <v>1</v>
      </c>
      <c r="BE56">
        <f t="shared" si="18"/>
        <v>0</v>
      </c>
      <c r="BF56">
        <f t="shared" si="18"/>
        <v>0</v>
      </c>
      <c r="BG56">
        <f t="shared" si="18"/>
        <v>0</v>
      </c>
      <c r="BH56">
        <f t="shared" si="18"/>
        <v>0</v>
      </c>
      <c r="BI56">
        <f t="shared" si="18"/>
        <v>0</v>
      </c>
      <c r="BJ56">
        <f t="shared" si="18"/>
        <v>0</v>
      </c>
      <c r="BK56">
        <f t="shared" si="18"/>
        <v>0</v>
      </c>
      <c r="BL56">
        <f t="shared" si="19"/>
        <v>0</v>
      </c>
      <c r="BM56">
        <f t="shared" si="19"/>
        <v>0</v>
      </c>
      <c r="BN56">
        <f t="shared" si="19"/>
        <v>0</v>
      </c>
      <c r="BO56">
        <f t="shared" si="19"/>
        <v>0</v>
      </c>
      <c r="BP56">
        <f t="shared" si="19"/>
        <v>0</v>
      </c>
      <c r="BQ56">
        <f t="shared" si="19"/>
        <v>0</v>
      </c>
      <c r="BR56">
        <f t="shared" si="19"/>
        <v>0</v>
      </c>
      <c r="BS56">
        <f t="shared" si="19"/>
        <v>0</v>
      </c>
      <c r="BT56">
        <f t="shared" si="19"/>
        <v>0</v>
      </c>
      <c r="BU56">
        <f t="shared" si="19"/>
        <v>0</v>
      </c>
      <c r="BV56">
        <f t="shared" si="19"/>
        <v>0</v>
      </c>
      <c r="BW56">
        <f t="shared" si="19"/>
        <v>0</v>
      </c>
      <c r="BX56">
        <f t="shared" si="19"/>
        <v>0</v>
      </c>
    </row>
    <row r="57" spans="1:76" x14ac:dyDescent="0.25">
      <c r="A57">
        <f t="shared" si="21"/>
        <v>0</v>
      </c>
      <c r="B57">
        <f t="shared" si="21"/>
        <v>0</v>
      </c>
      <c r="C57">
        <f t="shared" si="21"/>
        <v>0</v>
      </c>
      <c r="D57">
        <f t="shared" si="21"/>
        <v>0</v>
      </c>
      <c r="E57">
        <f t="shared" si="21"/>
        <v>0</v>
      </c>
      <c r="F57">
        <f t="shared" si="21"/>
        <v>0</v>
      </c>
      <c r="G57">
        <f t="shared" si="21"/>
        <v>0</v>
      </c>
      <c r="H57">
        <f t="shared" si="21"/>
        <v>0</v>
      </c>
      <c r="I57">
        <f t="shared" si="21"/>
        <v>0</v>
      </c>
      <c r="J57">
        <f t="shared" si="21"/>
        <v>0</v>
      </c>
      <c r="K57">
        <f t="shared" si="21"/>
        <v>0</v>
      </c>
      <c r="L57">
        <f t="shared" si="21"/>
        <v>0</v>
      </c>
      <c r="M57">
        <f t="shared" si="21"/>
        <v>0</v>
      </c>
      <c r="N57">
        <f t="shared" si="21"/>
        <v>0</v>
      </c>
      <c r="O57">
        <f t="shared" si="21"/>
        <v>0</v>
      </c>
      <c r="P57">
        <f t="shared" si="21"/>
        <v>0</v>
      </c>
      <c r="Q57">
        <f t="shared" si="20"/>
        <v>0</v>
      </c>
      <c r="R57">
        <f t="shared" si="20"/>
        <v>0</v>
      </c>
      <c r="S57">
        <f t="shared" si="20"/>
        <v>0</v>
      </c>
      <c r="T57">
        <f t="shared" si="20"/>
        <v>0</v>
      </c>
      <c r="U57">
        <f t="shared" si="20"/>
        <v>0</v>
      </c>
      <c r="V57">
        <f t="shared" si="20"/>
        <v>0</v>
      </c>
      <c r="W57">
        <f t="shared" si="20"/>
        <v>0</v>
      </c>
      <c r="X57">
        <f t="shared" si="20"/>
        <v>0</v>
      </c>
      <c r="Y57">
        <f t="shared" si="20"/>
        <v>0</v>
      </c>
      <c r="Z57">
        <f t="shared" si="20"/>
        <v>0</v>
      </c>
      <c r="AA57">
        <f t="shared" si="20"/>
        <v>0</v>
      </c>
      <c r="AB57">
        <f t="shared" si="20"/>
        <v>0</v>
      </c>
      <c r="AC57">
        <f t="shared" si="20"/>
        <v>0</v>
      </c>
      <c r="AD57">
        <f t="shared" si="20"/>
        <v>0</v>
      </c>
      <c r="AE57">
        <f t="shared" si="20"/>
        <v>0</v>
      </c>
      <c r="AF57">
        <f t="shared" si="17"/>
        <v>0</v>
      </c>
      <c r="AG57">
        <f t="shared" si="17"/>
        <v>0</v>
      </c>
      <c r="AH57">
        <f t="shared" si="17"/>
        <v>0</v>
      </c>
      <c r="AI57">
        <f t="shared" si="17"/>
        <v>0</v>
      </c>
      <c r="AJ57">
        <f t="shared" si="17"/>
        <v>0</v>
      </c>
      <c r="AK57">
        <f t="shared" si="17"/>
        <v>0</v>
      </c>
      <c r="AL57">
        <f t="shared" si="17"/>
        <v>0</v>
      </c>
      <c r="AM57">
        <f t="shared" si="17"/>
        <v>0</v>
      </c>
      <c r="AN57">
        <f t="shared" si="17"/>
        <v>0</v>
      </c>
      <c r="AO57">
        <f t="shared" si="17"/>
        <v>0</v>
      </c>
      <c r="AP57">
        <f t="shared" si="17"/>
        <v>0</v>
      </c>
      <c r="AQ57">
        <f t="shared" si="17"/>
        <v>0</v>
      </c>
      <c r="AR57">
        <f t="shared" si="17"/>
        <v>0</v>
      </c>
      <c r="AS57">
        <f t="shared" si="17"/>
        <v>0</v>
      </c>
      <c r="AT57">
        <f t="shared" si="17"/>
        <v>0</v>
      </c>
      <c r="AU57">
        <f t="shared" si="17"/>
        <v>0</v>
      </c>
      <c r="AV57">
        <f t="shared" si="18"/>
        <v>0</v>
      </c>
      <c r="AW57">
        <f t="shared" si="18"/>
        <v>0</v>
      </c>
      <c r="AX57">
        <f t="shared" si="18"/>
        <v>0</v>
      </c>
      <c r="AY57">
        <f t="shared" si="18"/>
        <v>0</v>
      </c>
      <c r="AZ57">
        <f t="shared" si="18"/>
        <v>0</v>
      </c>
      <c r="BA57">
        <f t="shared" si="18"/>
        <v>0</v>
      </c>
      <c r="BB57">
        <f t="shared" si="18"/>
        <v>0</v>
      </c>
      <c r="BC57">
        <f t="shared" si="18"/>
        <v>0</v>
      </c>
      <c r="BD57">
        <f t="shared" si="18"/>
        <v>0</v>
      </c>
      <c r="BE57">
        <f t="shared" si="18"/>
        <v>1</v>
      </c>
      <c r="BF57">
        <f t="shared" si="18"/>
        <v>0</v>
      </c>
      <c r="BG57">
        <f t="shared" si="18"/>
        <v>0</v>
      </c>
      <c r="BH57">
        <f t="shared" si="18"/>
        <v>0</v>
      </c>
      <c r="BI57">
        <f t="shared" si="18"/>
        <v>0</v>
      </c>
      <c r="BJ57">
        <f t="shared" si="18"/>
        <v>0</v>
      </c>
      <c r="BK57">
        <f t="shared" si="18"/>
        <v>0</v>
      </c>
      <c r="BL57">
        <f t="shared" si="19"/>
        <v>0</v>
      </c>
      <c r="BM57">
        <f t="shared" si="19"/>
        <v>0</v>
      </c>
      <c r="BN57">
        <f t="shared" si="19"/>
        <v>0</v>
      </c>
      <c r="BO57">
        <f t="shared" si="19"/>
        <v>0</v>
      </c>
      <c r="BP57">
        <f t="shared" si="19"/>
        <v>0</v>
      </c>
      <c r="BQ57">
        <f t="shared" si="19"/>
        <v>0</v>
      </c>
      <c r="BR57">
        <f t="shared" si="19"/>
        <v>0</v>
      </c>
      <c r="BS57">
        <f t="shared" si="19"/>
        <v>0</v>
      </c>
      <c r="BT57">
        <f t="shared" si="19"/>
        <v>0</v>
      </c>
      <c r="BU57">
        <f t="shared" si="19"/>
        <v>0</v>
      </c>
      <c r="BV57">
        <f t="shared" si="19"/>
        <v>0</v>
      </c>
      <c r="BW57">
        <f t="shared" si="19"/>
        <v>0</v>
      </c>
      <c r="BX57">
        <f t="shared" si="19"/>
        <v>0</v>
      </c>
    </row>
    <row r="58" spans="1:76" x14ac:dyDescent="0.25">
      <c r="A58">
        <f t="shared" si="21"/>
        <v>0</v>
      </c>
      <c r="B58">
        <f t="shared" si="21"/>
        <v>0</v>
      </c>
      <c r="C58">
        <f t="shared" si="21"/>
        <v>0</v>
      </c>
      <c r="D58">
        <f t="shared" si="21"/>
        <v>0</v>
      </c>
      <c r="E58">
        <f t="shared" si="21"/>
        <v>0</v>
      </c>
      <c r="F58">
        <f t="shared" si="21"/>
        <v>0</v>
      </c>
      <c r="G58">
        <f t="shared" si="21"/>
        <v>0</v>
      </c>
      <c r="H58">
        <f t="shared" si="21"/>
        <v>0</v>
      </c>
      <c r="I58">
        <f t="shared" si="21"/>
        <v>0</v>
      </c>
      <c r="J58">
        <f t="shared" si="21"/>
        <v>0</v>
      </c>
      <c r="K58">
        <f t="shared" si="21"/>
        <v>0</v>
      </c>
      <c r="L58">
        <f t="shared" si="21"/>
        <v>0</v>
      </c>
      <c r="M58">
        <f t="shared" si="21"/>
        <v>0</v>
      </c>
      <c r="N58">
        <f t="shared" si="21"/>
        <v>0</v>
      </c>
      <c r="O58">
        <f t="shared" si="21"/>
        <v>0</v>
      </c>
      <c r="P58">
        <f t="shared" si="21"/>
        <v>0</v>
      </c>
      <c r="Q58">
        <f t="shared" si="20"/>
        <v>0</v>
      </c>
      <c r="R58">
        <f t="shared" si="20"/>
        <v>0</v>
      </c>
      <c r="S58">
        <f t="shared" si="20"/>
        <v>0</v>
      </c>
      <c r="T58">
        <f t="shared" si="20"/>
        <v>0</v>
      </c>
      <c r="U58">
        <f t="shared" si="20"/>
        <v>0</v>
      </c>
      <c r="V58">
        <f t="shared" si="20"/>
        <v>0</v>
      </c>
      <c r="W58">
        <f t="shared" si="20"/>
        <v>0</v>
      </c>
      <c r="X58">
        <f t="shared" si="20"/>
        <v>0</v>
      </c>
      <c r="Y58">
        <f t="shared" si="20"/>
        <v>0</v>
      </c>
      <c r="Z58">
        <f t="shared" si="20"/>
        <v>0</v>
      </c>
      <c r="AA58">
        <f t="shared" si="20"/>
        <v>0</v>
      </c>
      <c r="AB58">
        <f t="shared" si="20"/>
        <v>0</v>
      </c>
      <c r="AC58">
        <f t="shared" si="20"/>
        <v>0</v>
      </c>
      <c r="AD58">
        <f t="shared" si="20"/>
        <v>0</v>
      </c>
      <c r="AE58">
        <f t="shared" si="20"/>
        <v>0</v>
      </c>
      <c r="AF58">
        <f t="shared" si="17"/>
        <v>0</v>
      </c>
      <c r="AG58">
        <f t="shared" si="17"/>
        <v>0</v>
      </c>
      <c r="AH58">
        <f t="shared" si="17"/>
        <v>0</v>
      </c>
      <c r="AI58">
        <f t="shared" si="17"/>
        <v>0</v>
      </c>
      <c r="AJ58">
        <f t="shared" si="17"/>
        <v>0</v>
      </c>
      <c r="AK58">
        <f t="shared" si="17"/>
        <v>0</v>
      </c>
      <c r="AL58">
        <f t="shared" si="17"/>
        <v>0</v>
      </c>
      <c r="AM58">
        <f t="shared" si="17"/>
        <v>0</v>
      </c>
      <c r="AN58">
        <f t="shared" si="17"/>
        <v>0</v>
      </c>
      <c r="AO58">
        <f t="shared" si="17"/>
        <v>0</v>
      </c>
      <c r="AP58">
        <f t="shared" si="17"/>
        <v>0</v>
      </c>
      <c r="AQ58">
        <f t="shared" si="17"/>
        <v>0</v>
      </c>
      <c r="AR58">
        <f t="shared" si="17"/>
        <v>0</v>
      </c>
      <c r="AS58">
        <f t="shared" si="17"/>
        <v>0</v>
      </c>
      <c r="AT58">
        <f t="shared" si="17"/>
        <v>0</v>
      </c>
      <c r="AU58">
        <f t="shared" si="17"/>
        <v>0</v>
      </c>
      <c r="AV58">
        <f t="shared" si="18"/>
        <v>0</v>
      </c>
      <c r="AW58">
        <f t="shared" si="18"/>
        <v>0</v>
      </c>
      <c r="AX58">
        <f t="shared" si="18"/>
        <v>0</v>
      </c>
      <c r="AY58">
        <f t="shared" si="18"/>
        <v>0</v>
      </c>
      <c r="AZ58">
        <f t="shared" si="18"/>
        <v>0</v>
      </c>
      <c r="BA58">
        <f t="shared" si="18"/>
        <v>0</v>
      </c>
      <c r="BB58">
        <f t="shared" si="18"/>
        <v>0</v>
      </c>
      <c r="BC58">
        <f t="shared" si="18"/>
        <v>0</v>
      </c>
      <c r="BD58">
        <f t="shared" si="18"/>
        <v>0</v>
      </c>
      <c r="BE58">
        <f t="shared" si="18"/>
        <v>0</v>
      </c>
      <c r="BF58">
        <f t="shared" si="18"/>
        <v>1</v>
      </c>
      <c r="BG58">
        <f t="shared" si="18"/>
        <v>0</v>
      </c>
      <c r="BH58">
        <f t="shared" si="18"/>
        <v>0</v>
      </c>
      <c r="BI58">
        <f t="shared" si="18"/>
        <v>0</v>
      </c>
      <c r="BJ58">
        <f t="shared" si="18"/>
        <v>0</v>
      </c>
      <c r="BK58">
        <f t="shared" si="18"/>
        <v>0</v>
      </c>
      <c r="BL58">
        <f t="shared" si="19"/>
        <v>0</v>
      </c>
      <c r="BM58">
        <f t="shared" si="19"/>
        <v>0</v>
      </c>
      <c r="BN58">
        <f t="shared" si="19"/>
        <v>0</v>
      </c>
      <c r="BO58">
        <f t="shared" si="19"/>
        <v>0</v>
      </c>
      <c r="BP58">
        <f t="shared" si="19"/>
        <v>0</v>
      </c>
      <c r="BQ58">
        <f t="shared" si="19"/>
        <v>0</v>
      </c>
      <c r="BR58">
        <f t="shared" si="19"/>
        <v>0</v>
      </c>
      <c r="BS58">
        <f t="shared" si="19"/>
        <v>0</v>
      </c>
      <c r="BT58">
        <f t="shared" si="19"/>
        <v>0</v>
      </c>
      <c r="BU58">
        <f t="shared" si="19"/>
        <v>0</v>
      </c>
      <c r="BV58">
        <f t="shared" si="19"/>
        <v>0</v>
      </c>
      <c r="BW58">
        <f t="shared" si="19"/>
        <v>0</v>
      </c>
      <c r="BX58">
        <f t="shared" si="19"/>
        <v>0</v>
      </c>
    </row>
    <row r="59" spans="1:76" x14ac:dyDescent="0.25">
      <c r="A59">
        <f t="shared" si="21"/>
        <v>0</v>
      </c>
      <c r="B59">
        <f t="shared" si="21"/>
        <v>0</v>
      </c>
      <c r="C59">
        <f t="shared" si="21"/>
        <v>0</v>
      </c>
      <c r="D59">
        <f t="shared" si="21"/>
        <v>0</v>
      </c>
      <c r="E59">
        <f t="shared" si="21"/>
        <v>0</v>
      </c>
      <c r="F59">
        <f t="shared" si="21"/>
        <v>0</v>
      </c>
      <c r="G59">
        <f t="shared" si="21"/>
        <v>0</v>
      </c>
      <c r="H59">
        <f t="shared" si="21"/>
        <v>0</v>
      </c>
      <c r="I59">
        <f t="shared" si="21"/>
        <v>0</v>
      </c>
      <c r="J59">
        <f t="shared" si="21"/>
        <v>0</v>
      </c>
      <c r="K59">
        <f t="shared" si="21"/>
        <v>0</v>
      </c>
      <c r="L59">
        <f t="shared" si="21"/>
        <v>0</v>
      </c>
      <c r="M59">
        <f t="shared" si="21"/>
        <v>0</v>
      </c>
      <c r="N59">
        <f t="shared" si="21"/>
        <v>0</v>
      </c>
      <c r="O59">
        <f t="shared" si="21"/>
        <v>0</v>
      </c>
      <c r="P59">
        <f t="shared" si="21"/>
        <v>0</v>
      </c>
      <c r="Q59">
        <f t="shared" si="20"/>
        <v>0</v>
      </c>
      <c r="R59">
        <f t="shared" si="20"/>
        <v>0</v>
      </c>
      <c r="S59">
        <f t="shared" si="20"/>
        <v>0</v>
      </c>
      <c r="T59">
        <f t="shared" si="20"/>
        <v>0</v>
      </c>
      <c r="U59">
        <f t="shared" si="20"/>
        <v>0</v>
      </c>
      <c r="V59">
        <f t="shared" si="20"/>
        <v>0</v>
      </c>
      <c r="W59">
        <f t="shared" si="20"/>
        <v>0</v>
      </c>
      <c r="X59">
        <f t="shared" si="20"/>
        <v>0</v>
      </c>
      <c r="Y59">
        <f t="shared" si="20"/>
        <v>0</v>
      </c>
      <c r="Z59">
        <f t="shared" si="20"/>
        <v>0</v>
      </c>
      <c r="AA59">
        <f t="shared" si="20"/>
        <v>0</v>
      </c>
      <c r="AB59">
        <f t="shared" si="20"/>
        <v>0</v>
      </c>
      <c r="AC59">
        <f t="shared" si="20"/>
        <v>0</v>
      </c>
      <c r="AD59">
        <f t="shared" si="20"/>
        <v>0</v>
      </c>
      <c r="AE59">
        <f t="shared" si="20"/>
        <v>0</v>
      </c>
      <c r="AF59">
        <f t="shared" si="17"/>
        <v>0</v>
      </c>
      <c r="AG59">
        <f t="shared" si="17"/>
        <v>0</v>
      </c>
      <c r="AH59">
        <f t="shared" si="17"/>
        <v>0</v>
      </c>
      <c r="AI59">
        <f t="shared" si="17"/>
        <v>0</v>
      </c>
      <c r="AJ59">
        <f t="shared" si="17"/>
        <v>0</v>
      </c>
      <c r="AK59">
        <f t="shared" si="17"/>
        <v>0</v>
      </c>
      <c r="AL59">
        <f t="shared" si="17"/>
        <v>0</v>
      </c>
      <c r="AM59">
        <f t="shared" si="17"/>
        <v>0</v>
      </c>
      <c r="AN59">
        <f t="shared" si="17"/>
        <v>0</v>
      </c>
      <c r="AO59">
        <f t="shared" si="17"/>
        <v>0</v>
      </c>
      <c r="AP59">
        <f t="shared" si="17"/>
        <v>0</v>
      </c>
      <c r="AQ59">
        <f t="shared" si="17"/>
        <v>0</v>
      </c>
      <c r="AR59">
        <f t="shared" si="17"/>
        <v>0</v>
      </c>
      <c r="AS59">
        <f t="shared" si="17"/>
        <v>0</v>
      </c>
      <c r="AT59">
        <f t="shared" si="17"/>
        <v>0</v>
      </c>
      <c r="AU59">
        <f t="shared" si="17"/>
        <v>0</v>
      </c>
      <c r="AV59">
        <f t="shared" si="18"/>
        <v>0</v>
      </c>
      <c r="AW59">
        <f t="shared" si="18"/>
        <v>0</v>
      </c>
      <c r="AX59">
        <f t="shared" si="18"/>
        <v>0</v>
      </c>
      <c r="AY59">
        <f t="shared" si="18"/>
        <v>0</v>
      </c>
      <c r="AZ59">
        <f t="shared" si="18"/>
        <v>0</v>
      </c>
      <c r="BA59">
        <f t="shared" si="18"/>
        <v>0</v>
      </c>
      <c r="BB59">
        <f t="shared" si="18"/>
        <v>0</v>
      </c>
      <c r="BC59">
        <f t="shared" si="18"/>
        <v>0</v>
      </c>
      <c r="BD59">
        <f t="shared" si="18"/>
        <v>0</v>
      </c>
      <c r="BE59">
        <f t="shared" si="18"/>
        <v>0</v>
      </c>
      <c r="BF59">
        <f t="shared" si="18"/>
        <v>0</v>
      </c>
      <c r="BG59">
        <f t="shared" si="18"/>
        <v>1</v>
      </c>
      <c r="BH59">
        <f t="shared" si="18"/>
        <v>0</v>
      </c>
      <c r="BI59">
        <f t="shared" si="18"/>
        <v>0</v>
      </c>
      <c r="BJ59">
        <f t="shared" si="18"/>
        <v>0</v>
      </c>
      <c r="BK59">
        <f t="shared" si="18"/>
        <v>0</v>
      </c>
      <c r="BL59">
        <f t="shared" si="19"/>
        <v>0</v>
      </c>
      <c r="BM59">
        <f t="shared" si="19"/>
        <v>0</v>
      </c>
      <c r="BN59">
        <f t="shared" si="19"/>
        <v>0</v>
      </c>
      <c r="BO59">
        <f t="shared" si="19"/>
        <v>0</v>
      </c>
      <c r="BP59">
        <f t="shared" si="19"/>
        <v>0</v>
      </c>
      <c r="BQ59">
        <f t="shared" si="19"/>
        <v>0</v>
      </c>
      <c r="BR59">
        <f t="shared" si="19"/>
        <v>0</v>
      </c>
      <c r="BS59">
        <f t="shared" si="19"/>
        <v>0</v>
      </c>
      <c r="BT59">
        <f t="shared" si="19"/>
        <v>0</v>
      </c>
      <c r="BU59">
        <f t="shared" si="19"/>
        <v>0</v>
      </c>
      <c r="BV59">
        <f t="shared" si="19"/>
        <v>0</v>
      </c>
      <c r="BW59">
        <f t="shared" si="19"/>
        <v>0</v>
      </c>
      <c r="BX59">
        <f t="shared" si="19"/>
        <v>0</v>
      </c>
    </row>
    <row r="60" spans="1:76" x14ac:dyDescent="0.25">
      <c r="A60">
        <f t="shared" si="21"/>
        <v>0</v>
      </c>
      <c r="B60">
        <f t="shared" si="21"/>
        <v>0</v>
      </c>
      <c r="C60">
        <f t="shared" si="21"/>
        <v>0</v>
      </c>
      <c r="D60">
        <f t="shared" si="21"/>
        <v>0</v>
      </c>
      <c r="E60">
        <f t="shared" si="21"/>
        <v>0</v>
      </c>
      <c r="F60">
        <f t="shared" si="21"/>
        <v>0</v>
      </c>
      <c r="G60">
        <f t="shared" si="21"/>
        <v>0</v>
      </c>
      <c r="H60">
        <f t="shared" si="21"/>
        <v>0</v>
      </c>
      <c r="I60">
        <f t="shared" si="21"/>
        <v>0</v>
      </c>
      <c r="J60">
        <f t="shared" si="21"/>
        <v>0</v>
      </c>
      <c r="K60">
        <f t="shared" si="21"/>
        <v>0</v>
      </c>
      <c r="L60">
        <f t="shared" si="21"/>
        <v>0</v>
      </c>
      <c r="M60">
        <f t="shared" si="21"/>
        <v>0</v>
      </c>
      <c r="N60">
        <f t="shared" si="21"/>
        <v>0</v>
      </c>
      <c r="O60">
        <f t="shared" si="21"/>
        <v>0</v>
      </c>
      <c r="P60">
        <f t="shared" si="21"/>
        <v>0</v>
      </c>
      <c r="Q60">
        <f t="shared" si="20"/>
        <v>0</v>
      </c>
      <c r="R60">
        <f t="shared" si="20"/>
        <v>0</v>
      </c>
      <c r="S60">
        <f t="shared" si="20"/>
        <v>0</v>
      </c>
      <c r="T60">
        <f t="shared" si="20"/>
        <v>0</v>
      </c>
      <c r="U60">
        <f t="shared" si="20"/>
        <v>0</v>
      </c>
      <c r="V60">
        <f t="shared" si="20"/>
        <v>0</v>
      </c>
      <c r="W60">
        <f t="shared" si="20"/>
        <v>0</v>
      </c>
      <c r="X60">
        <f t="shared" si="20"/>
        <v>0</v>
      </c>
      <c r="Y60">
        <f t="shared" si="20"/>
        <v>0</v>
      </c>
      <c r="Z60">
        <f t="shared" si="20"/>
        <v>0</v>
      </c>
      <c r="AA60">
        <f t="shared" si="20"/>
        <v>0</v>
      </c>
      <c r="AB60">
        <f t="shared" si="20"/>
        <v>0</v>
      </c>
      <c r="AC60">
        <f t="shared" si="20"/>
        <v>0</v>
      </c>
      <c r="AD60">
        <f t="shared" si="20"/>
        <v>0</v>
      </c>
      <c r="AE60">
        <f t="shared" si="20"/>
        <v>0</v>
      </c>
      <c r="AF60">
        <f t="shared" si="17"/>
        <v>0</v>
      </c>
      <c r="AG60">
        <f t="shared" si="17"/>
        <v>0</v>
      </c>
      <c r="AH60">
        <f t="shared" si="17"/>
        <v>0</v>
      </c>
      <c r="AI60">
        <f t="shared" si="17"/>
        <v>0</v>
      </c>
      <c r="AJ60">
        <f t="shared" si="17"/>
        <v>0</v>
      </c>
      <c r="AK60">
        <f t="shared" si="17"/>
        <v>0</v>
      </c>
      <c r="AL60">
        <f t="shared" si="17"/>
        <v>0</v>
      </c>
      <c r="AM60">
        <f t="shared" si="17"/>
        <v>0</v>
      </c>
      <c r="AN60">
        <f t="shared" si="17"/>
        <v>0</v>
      </c>
      <c r="AO60">
        <f t="shared" si="17"/>
        <v>0</v>
      </c>
      <c r="AP60">
        <f t="shared" si="17"/>
        <v>0</v>
      </c>
      <c r="AQ60">
        <f t="shared" si="17"/>
        <v>0</v>
      </c>
      <c r="AR60">
        <f t="shared" si="17"/>
        <v>0</v>
      </c>
      <c r="AS60">
        <f t="shared" si="17"/>
        <v>0</v>
      </c>
      <c r="AT60">
        <f t="shared" si="17"/>
        <v>0</v>
      </c>
      <c r="AU60">
        <f t="shared" si="17"/>
        <v>0</v>
      </c>
      <c r="AV60">
        <f t="shared" si="18"/>
        <v>0</v>
      </c>
      <c r="AW60">
        <f t="shared" si="18"/>
        <v>0</v>
      </c>
      <c r="AX60">
        <f t="shared" si="18"/>
        <v>0</v>
      </c>
      <c r="AY60">
        <f t="shared" si="18"/>
        <v>0</v>
      </c>
      <c r="AZ60">
        <f t="shared" si="18"/>
        <v>0</v>
      </c>
      <c r="BA60">
        <f t="shared" si="18"/>
        <v>0</v>
      </c>
      <c r="BB60">
        <f t="shared" si="18"/>
        <v>0</v>
      </c>
      <c r="BC60">
        <f t="shared" si="18"/>
        <v>0</v>
      </c>
      <c r="BD60">
        <f t="shared" si="18"/>
        <v>0</v>
      </c>
      <c r="BE60">
        <f t="shared" si="18"/>
        <v>0</v>
      </c>
      <c r="BF60">
        <f t="shared" si="18"/>
        <v>0</v>
      </c>
      <c r="BG60">
        <f t="shared" si="18"/>
        <v>0</v>
      </c>
      <c r="BH60">
        <f t="shared" si="18"/>
        <v>1</v>
      </c>
      <c r="BI60">
        <f t="shared" si="18"/>
        <v>0</v>
      </c>
      <c r="BJ60">
        <f t="shared" si="18"/>
        <v>0</v>
      </c>
      <c r="BK60">
        <f t="shared" si="18"/>
        <v>0</v>
      </c>
      <c r="BL60">
        <f t="shared" si="19"/>
        <v>0</v>
      </c>
      <c r="BM60">
        <f t="shared" si="19"/>
        <v>0</v>
      </c>
      <c r="BN60">
        <f t="shared" si="19"/>
        <v>0</v>
      </c>
      <c r="BO60">
        <f t="shared" si="19"/>
        <v>0</v>
      </c>
      <c r="BP60">
        <f t="shared" si="19"/>
        <v>0</v>
      </c>
      <c r="BQ60">
        <f t="shared" si="19"/>
        <v>0</v>
      </c>
      <c r="BR60">
        <f t="shared" si="19"/>
        <v>0</v>
      </c>
      <c r="BS60">
        <f t="shared" si="19"/>
        <v>0</v>
      </c>
      <c r="BT60">
        <f t="shared" si="19"/>
        <v>0</v>
      </c>
      <c r="BU60">
        <f t="shared" si="19"/>
        <v>0</v>
      </c>
      <c r="BV60">
        <f t="shared" si="19"/>
        <v>0</v>
      </c>
      <c r="BW60">
        <f t="shared" si="19"/>
        <v>0</v>
      </c>
      <c r="BX60">
        <f t="shared" si="19"/>
        <v>0</v>
      </c>
    </row>
    <row r="61" spans="1:76" x14ac:dyDescent="0.25">
      <c r="A61">
        <f t="shared" si="21"/>
        <v>0</v>
      </c>
      <c r="B61">
        <f t="shared" si="21"/>
        <v>0</v>
      </c>
      <c r="C61">
        <f t="shared" si="21"/>
        <v>0</v>
      </c>
      <c r="D61">
        <f t="shared" si="21"/>
        <v>0</v>
      </c>
      <c r="E61">
        <f t="shared" si="21"/>
        <v>0</v>
      </c>
      <c r="F61">
        <f t="shared" si="21"/>
        <v>0</v>
      </c>
      <c r="G61">
        <f t="shared" si="21"/>
        <v>0</v>
      </c>
      <c r="H61">
        <f t="shared" si="21"/>
        <v>0</v>
      </c>
      <c r="I61">
        <f t="shared" si="21"/>
        <v>0</v>
      </c>
      <c r="J61">
        <f t="shared" si="21"/>
        <v>0</v>
      </c>
      <c r="K61">
        <f t="shared" si="21"/>
        <v>0</v>
      </c>
      <c r="L61">
        <f t="shared" si="21"/>
        <v>0</v>
      </c>
      <c r="M61">
        <f t="shared" si="21"/>
        <v>0</v>
      </c>
      <c r="N61">
        <f t="shared" si="21"/>
        <v>0</v>
      </c>
      <c r="O61">
        <f t="shared" si="21"/>
        <v>0</v>
      </c>
      <c r="P61">
        <f t="shared" si="21"/>
        <v>0</v>
      </c>
      <c r="Q61">
        <f t="shared" si="20"/>
        <v>0</v>
      </c>
      <c r="R61">
        <f t="shared" si="20"/>
        <v>0</v>
      </c>
      <c r="S61">
        <f t="shared" si="20"/>
        <v>0</v>
      </c>
      <c r="T61">
        <f t="shared" si="20"/>
        <v>0</v>
      </c>
      <c r="U61">
        <f t="shared" si="20"/>
        <v>0</v>
      </c>
      <c r="V61">
        <f t="shared" si="20"/>
        <v>0</v>
      </c>
      <c r="W61">
        <f t="shared" si="20"/>
        <v>0</v>
      </c>
      <c r="X61">
        <f t="shared" si="20"/>
        <v>0</v>
      </c>
      <c r="Y61">
        <f t="shared" si="20"/>
        <v>0</v>
      </c>
      <c r="Z61">
        <f t="shared" si="20"/>
        <v>0</v>
      </c>
      <c r="AA61">
        <f t="shared" si="20"/>
        <v>0</v>
      </c>
      <c r="AB61">
        <f t="shared" si="20"/>
        <v>0</v>
      </c>
      <c r="AC61">
        <f t="shared" si="20"/>
        <v>0</v>
      </c>
      <c r="AD61">
        <f t="shared" si="20"/>
        <v>0</v>
      </c>
      <c r="AE61">
        <f t="shared" si="20"/>
        <v>0</v>
      </c>
      <c r="AF61">
        <f t="shared" si="17"/>
        <v>0</v>
      </c>
      <c r="AG61">
        <f t="shared" si="17"/>
        <v>0</v>
      </c>
      <c r="AH61">
        <f t="shared" si="17"/>
        <v>0</v>
      </c>
      <c r="AI61">
        <f t="shared" si="17"/>
        <v>0</v>
      </c>
      <c r="AJ61">
        <f t="shared" si="17"/>
        <v>0</v>
      </c>
      <c r="AK61">
        <f t="shared" si="17"/>
        <v>0</v>
      </c>
      <c r="AL61">
        <f t="shared" si="17"/>
        <v>0</v>
      </c>
      <c r="AM61">
        <f t="shared" si="17"/>
        <v>0</v>
      </c>
      <c r="AN61">
        <f t="shared" si="17"/>
        <v>0</v>
      </c>
      <c r="AO61">
        <f t="shared" si="17"/>
        <v>0</v>
      </c>
      <c r="AP61">
        <f t="shared" si="17"/>
        <v>0</v>
      </c>
      <c r="AQ61">
        <f t="shared" si="17"/>
        <v>0</v>
      </c>
      <c r="AR61">
        <f t="shared" si="17"/>
        <v>0</v>
      </c>
      <c r="AS61">
        <f t="shared" si="17"/>
        <v>0</v>
      </c>
      <c r="AT61">
        <f t="shared" si="17"/>
        <v>0</v>
      </c>
      <c r="AU61">
        <f t="shared" si="17"/>
        <v>0</v>
      </c>
      <c r="AV61">
        <f t="shared" si="18"/>
        <v>0</v>
      </c>
      <c r="AW61">
        <f t="shared" si="18"/>
        <v>0</v>
      </c>
      <c r="AX61">
        <f t="shared" si="18"/>
        <v>0</v>
      </c>
      <c r="AY61">
        <f t="shared" si="18"/>
        <v>0</v>
      </c>
      <c r="AZ61">
        <f t="shared" si="18"/>
        <v>0</v>
      </c>
      <c r="BA61">
        <f t="shared" si="18"/>
        <v>0</v>
      </c>
      <c r="BB61">
        <f t="shared" si="18"/>
        <v>0</v>
      </c>
      <c r="BC61">
        <f t="shared" si="18"/>
        <v>0</v>
      </c>
      <c r="BD61">
        <f t="shared" si="18"/>
        <v>0</v>
      </c>
      <c r="BE61">
        <f t="shared" si="18"/>
        <v>0</v>
      </c>
      <c r="BF61">
        <f t="shared" si="18"/>
        <v>0</v>
      </c>
      <c r="BG61">
        <f t="shared" si="18"/>
        <v>0</v>
      </c>
      <c r="BH61">
        <f t="shared" si="18"/>
        <v>0</v>
      </c>
      <c r="BI61">
        <f t="shared" si="18"/>
        <v>1</v>
      </c>
      <c r="BJ61">
        <f t="shared" si="18"/>
        <v>0</v>
      </c>
      <c r="BK61">
        <f t="shared" si="18"/>
        <v>0</v>
      </c>
      <c r="BL61">
        <f t="shared" si="19"/>
        <v>0</v>
      </c>
      <c r="BM61">
        <f t="shared" si="19"/>
        <v>0</v>
      </c>
      <c r="BN61">
        <f t="shared" si="19"/>
        <v>0</v>
      </c>
      <c r="BO61">
        <f t="shared" si="19"/>
        <v>0</v>
      </c>
      <c r="BP61">
        <f t="shared" si="19"/>
        <v>0</v>
      </c>
      <c r="BQ61">
        <f t="shared" si="19"/>
        <v>0</v>
      </c>
      <c r="BR61">
        <f t="shared" si="19"/>
        <v>0</v>
      </c>
      <c r="BS61">
        <f t="shared" si="19"/>
        <v>0</v>
      </c>
      <c r="BT61">
        <f t="shared" si="19"/>
        <v>0</v>
      </c>
      <c r="BU61">
        <f t="shared" si="19"/>
        <v>0</v>
      </c>
      <c r="BV61">
        <f t="shared" si="19"/>
        <v>0</v>
      </c>
      <c r="BW61">
        <f t="shared" si="19"/>
        <v>0</v>
      </c>
      <c r="BX61">
        <f t="shared" si="19"/>
        <v>0</v>
      </c>
    </row>
    <row r="62" spans="1:76" x14ac:dyDescent="0.25">
      <c r="A62">
        <f t="shared" si="21"/>
        <v>0</v>
      </c>
      <c r="B62">
        <f t="shared" si="21"/>
        <v>0</v>
      </c>
      <c r="C62">
        <f t="shared" si="21"/>
        <v>0</v>
      </c>
      <c r="D62">
        <f t="shared" si="21"/>
        <v>0</v>
      </c>
      <c r="E62">
        <f t="shared" si="21"/>
        <v>0</v>
      </c>
      <c r="F62">
        <f t="shared" si="21"/>
        <v>0</v>
      </c>
      <c r="G62">
        <f t="shared" si="21"/>
        <v>0</v>
      </c>
      <c r="H62">
        <f t="shared" si="21"/>
        <v>0</v>
      </c>
      <c r="I62">
        <f t="shared" si="21"/>
        <v>0</v>
      </c>
      <c r="J62">
        <f t="shared" si="21"/>
        <v>0</v>
      </c>
      <c r="K62">
        <f t="shared" si="21"/>
        <v>0</v>
      </c>
      <c r="L62">
        <f t="shared" si="21"/>
        <v>0</v>
      </c>
      <c r="M62">
        <f t="shared" si="21"/>
        <v>0</v>
      </c>
      <c r="N62">
        <f t="shared" si="21"/>
        <v>0</v>
      </c>
      <c r="O62">
        <f t="shared" si="21"/>
        <v>0</v>
      </c>
      <c r="P62">
        <f t="shared" si="21"/>
        <v>0</v>
      </c>
      <c r="Q62">
        <f t="shared" si="20"/>
        <v>0</v>
      </c>
      <c r="R62">
        <f t="shared" si="20"/>
        <v>0</v>
      </c>
      <c r="S62">
        <f t="shared" si="20"/>
        <v>0</v>
      </c>
      <c r="T62">
        <f t="shared" si="20"/>
        <v>0</v>
      </c>
      <c r="U62">
        <f t="shared" si="20"/>
        <v>0</v>
      </c>
      <c r="V62">
        <f t="shared" si="20"/>
        <v>0</v>
      </c>
      <c r="W62">
        <f t="shared" si="20"/>
        <v>0</v>
      </c>
      <c r="X62">
        <f t="shared" si="20"/>
        <v>0</v>
      </c>
      <c r="Y62">
        <f t="shared" si="20"/>
        <v>0</v>
      </c>
      <c r="Z62">
        <f t="shared" si="20"/>
        <v>0</v>
      </c>
      <c r="AA62">
        <f t="shared" si="20"/>
        <v>0</v>
      </c>
      <c r="AB62">
        <f t="shared" si="20"/>
        <v>0</v>
      </c>
      <c r="AC62">
        <f t="shared" si="20"/>
        <v>0</v>
      </c>
      <c r="AD62">
        <f t="shared" si="20"/>
        <v>0</v>
      </c>
      <c r="AE62">
        <f t="shared" si="20"/>
        <v>0</v>
      </c>
      <c r="AF62">
        <f t="shared" si="17"/>
        <v>0</v>
      </c>
      <c r="AG62">
        <f t="shared" si="17"/>
        <v>0</v>
      </c>
      <c r="AH62">
        <f t="shared" si="17"/>
        <v>0</v>
      </c>
      <c r="AI62">
        <f t="shared" si="17"/>
        <v>0</v>
      </c>
      <c r="AJ62">
        <f t="shared" si="17"/>
        <v>0</v>
      </c>
      <c r="AK62">
        <f t="shared" si="17"/>
        <v>0</v>
      </c>
      <c r="AL62">
        <f t="shared" si="17"/>
        <v>0</v>
      </c>
      <c r="AM62">
        <f t="shared" si="17"/>
        <v>0</v>
      </c>
      <c r="AN62">
        <f t="shared" si="17"/>
        <v>0</v>
      </c>
      <c r="AO62">
        <f t="shared" si="17"/>
        <v>0</v>
      </c>
      <c r="AP62">
        <f t="shared" si="17"/>
        <v>0</v>
      </c>
      <c r="AQ62">
        <f t="shared" si="17"/>
        <v>0</v>
      </c>
      <c r="AR62">
        <f t="shared" si="17"/>
        <v>0</v>
      </c>
      <c r="AS62">
        <f t="shared" si="17"/>
        <v>0</v>
      </c>
      <c r="AT62">
        <f t="shared" si="17"/>
        <v>0</v>
      </c>
      <c r="AU62">
        <f t="shared" si="17"/>
        <v>0</v>
      </c>
      <c r="AV62">
        <f t="shared" si="18"/>
        <v>0</v>
      </c>
      <c r="AW62">
        <f t="shared" si="18"/>
        <v>0</v>
      </c>
      <c r="AX62">
        <f t="shared" si="18"/>
        <v>0</v>
      </c>
      <c r="AY62">
        <f t="shared" si="18"/>
        <v>0</v>
      </c>
      <c r="AZ62">
        <f t="shared" si="18"/>
        <v>0</v>
      </c>
      <c r="BA62">
        <f t="shared" si="18"/>
        <v>0</v>
      </c>
      <c r="BB62">
        <f t="shared" si="18"/>
        <v>0</v>
      </c>
      <c r="BC62">
        <f t="shared" si="18"/>
        <v>0</v>
      </c>
      <c r="BD62">
        <f t="shared" si="18"/>
        <v>0</v>
      </c>
      <c r="BE62">
        <f t="shared" si="18"/>
        <v>0</v>
      </c>
      <c r="BF62">
        <f t="shared" si="18"/>
        <v>0</v>
      </c>
      <c r="BG62">
        <f t="shared" si="18"/>
        <v>0</v>
      </c>
      <c r="BH62">
        <f t="shared" si="18"/>
        <v>0</v>
      </c>
      <c r="BI62">
        <f t="shared" si="18"/>
        <v>0</v>
      </c>
      <c r="BJ62">
        <f t="shared" si="18"/>
        <v>1</v>
      </c>
      <c r="BK62">
        <f t="shared" si="18"/>
        <v>0</v>
      </c>
      <c r="BL62">
        <f t="shared" si="19"/>
        <v>0</v>
      </c>
      <c r="BM62">
        <f t="shared" si="19"/>
        <v>0</v>
      </c>
      <c r="BN62">
        <f t="shared" si="19"/>
        <v>0</v>
      </c>
      <c r="BO62">
        <f t="shared" si="19"/>
        <v>0</v>
      </c>
      <c r="BP62">
        <f t="shared" si="19"/>
        <v>0</v>
      </c>
      <c r="BQ62">
        <f t="shared" si="19"/>
        <v>0</v>
      </c>
      <c r="BR62">
        <f t="shared" si="19"/>
        <v>0</v>
      </c>
      <c r="BS62">
        <f t="shared" si="19"/>
        <v>0</v>
      </c>
      <c r="BT62">
        <f t="shared" si="19"/>
        <v>0</v>
      </c>
      <c r="BU62">
        <f t="shared" si="19"/>
        <v>0</v>
      </c>
      <c r="BV62">
        <f t="shared" si="19"/>
        <v>0</v>
      </c>
      <c r="BW62">
        <f t="shared" si="19"/>
        <v>0</v>
      </c>
      <c r="BX62">
        <f t="shared" si="19"/>
        <v>0</v>
      </c>
    </row>
    <row r="63" spans="1:76" x14ac:dyDescent="0.25">
      <c r="A63">
        <f t="shared" si="21"/>
        <v>0</v>
      </c>
      <c r="B63">
        <f t="shared" si="21"/>
        <v>0</v>
      </c>
      <c r="C63">
        <f t="shared" si="21"/>
        <v>0</v>
      </c>
      <c r="D63">
        <f t="shared" si="21"/>
        <v>0</v>
      </c>
      <c r="E63">
        <f t="shared" si="21"/>
        <v>0</v>
      </c>
      <c r="F63">
        <f t="shared" si="21"/>
        <v>0</v>
      </c>
      <c r="G63">
        <f t="shared" si="21"/>
        <v>0</v>
      </c>
      <c r="H63">
        <f t="shared" si="21"/>
        <v>0</v>
      </c>
      <c r="I63">
        <f t="shared" si="21"/>
        <v>0</v>
      </c>
      <c r="J63">
        <f t="shared" si="21"/>
        <v>0</v>
      </c>
      <c r="K63">
        <f t="shared" si="21"/>
        <v>0</v>
      </c>
      <c r="L63">
        <f t="shared" si="21"/>
        <v>0</v>
      </c>
      <c r="M63">
        <f t="shared" si="21"/>
        <v>0</v>
      </c>
      <c r="N63">
        <f t="shared" si="21"/>
        <v>0</v>
      </c>
      <c r="O63">
        <f t="shared" si="21"/>
        <v>0</v>
      </c>
      <c r="P63">
        <f t="shared" si="21"/>
        <v>0</v>
      </c>
      <c r="Q63">
        <f t="shared" si="20"/>
        <v>0</v>
      </c>
      <c r="R63">
        <f t="shared" si="20"/>
        <v>0</v>
      </c>
      <c r="S63">
        <f t="shared" si="20"/>
        <v>0</v>
      </c>
      <c r="T63">
        <f t="shared" si="20"/>
        <v>0</v>
      </c>
      <c r="U63">
        <f t="shared" si="20"/>
        <v>0</v>
      </c>
      <c r="V63">
        <f t="shared" si="20"/>
        <v>0</v>
      </c>
      <c r="W63">
        <f t="shared" si="20"/>
        <v>0</v>
      </c>
      <c r="X63">
        <f t="shared" si="20"/>
        <v>0</v>
      </c>
      <c r="Y63">
        <f t="shared" si="20"/>
        <v>0</v>
      </c>
      <c r="Z63">
        <f t="shared" si="20"/>
        <v>0</v>
      </c>
      <c r="AA63">
        <f t="shared" si="20"/>
        <v>0</v>
      </c>
      <c r="AB63">
        <f t="shared" si="20"/>
        <v>0</v>
      </c>
      <c r="AC63">
        <f t="shared" si="20"/>
        <v>0</v>
      </c>
      <c r="AD63">
        <f t="shared" si="20"/>
        <v>0</v>
      </c>
      <c r="AE63">
        <f t="shared" si="20"/>
        <v>0</v>
      </c>
      <c r="AF63">
        <f t="shared" si="20"/>
        <v>0</v>
      </c>
      <c r="AG63">
        <f t="shared" ref="AG63:AV76" si="22">IF(ROW()=COLUMN(),1,0)</f>
        <v>0</v>
      </c>
      <c r="AH63">
        <f t="shared" si="22"/>
        <v>0</v>
      </c>
      <c r="AI63">
        <f t="shared" si="22"/>
        <v>0</v>
      </c>
      <c r="AJ63">
        <f t="shared" si="22"/>
        <v>0</v>
      </c>
      <c r="AK63">
        <f t="shared" si="22"/>
        <v>0</v>
      </c>
      <c r="AL63">
        <f t="shared" si="22"/>
        <v>0</v>
      </c>
      <c r="AM63">
        <f t="shared" si="22"/>
        <v>0</v>
      </c>
      <c r="AN63">
        <f t="shared" si="22"/>
        <v>0</v>
      </c>
      <c r="AO63">
        <f t="shared" si="22"/>
        <v>0</v>
      </c>
      <c r="AP63">
        <f t="shared" si="22"/>
        <v>0</v>
      </c>
      <c r="AQ63">
        <f t="shared" si="22"/>
        <v>0</v>
      </c>
      <c r="AR63">
        <f t="shared" si="22"/>
        <v>0</v>
      </c>
      <c r="AS63">
        <f t="shared" si="22"/>
        <v>0</v>
      </c>
      <c r="AT63">
        <f t="shared" si="22"/>
        <v>0</v>
      </c>
      <c r="AU63">
        <f t="shared" si="22"/>
        <v>0</v>
      </c>
      <c r="AV63">
        <f t="shared" si="22"/>
        <v>0</v>
      </c>
      <c r="AW63">
        <f t="shared" ref="AW63:BL76" si="23">IF(ROW()=COLUMN(),1,0)</f>
        <v>0</v>
      </c>
      <c r="AX63">
        <f t="shared" si="23"/>
        <v>0</v>
      </c>
      <c r="AY63">
        <f t="shared" si="23"/>
        <v>0</v>
      </c>
      <c r="AZ63">
        <f t="shared" si="23"/>
        <v>0</v>
      </c>
      <c r="BA63">
        <f t="shared" si="23"/>
        <v>0</v>
      </c>
      <c r="BB63">
        <f t="shared" si="23"/>
        <v>0</v>
      </c>
      <c r="BC63">
        <f t="shared" si="23"/>
        <v>0</v>
      </c>
      <c r="BD63">
        <f t="shared" si="23"/>
        <v>0</v>
      </c>
      <c r="BE63">
        <f t="shared" si="23"/>
        <v>0</v>
      </c>
      <c r="BF63">
        <f t="shared" si="23"/>
        <v>0</v>
      </c>
      <c r="BG63">
        <f t="shared" si="23"/>
        <v>0</v>
      </c>
      <c r="BH63">
        <f t="shared" si="23"/>
        <v>0</v>
      </c>
      <c r="BI63">
        <f t="shared" si="23"/>
        <v>0</v>
      </c>
      <c r="BJ63">
        <f t="shared" si="23"/>
        <v>0</v>
      </c>
      <c r="BK63">
        <f t="shared" si="23"/>
        <v>1</v>
      </c>
      <c r="BL63">
        <f t="shared" si="23"/>
        <v>0</v>
      </c>
      <c r="BM63">
        <f t="shared" ref="BM63:BW76" si="24">IF(ROW()=COLUMN(),1,0)</f>
        <v>0</v>
      </c>
      <c r="BN63">
        <f t="shared" si="24"/>
        <v>0</v>
      </c>
      <c r="BO63">
        <f t="shared" si="24"/>
        <v>0</v>
      </c>
      <c r="BP63">
        <f t="shared" si="24"/>
        <v>0</v>
      </c>
      <c r="BQ63">
        <f t="shared" si="24"/>
        <v>0</v>
      </c>
      <c r="BR63">
        <f t="shared" si="24"/>
        <v>0</v>
      </c>
      <c r="BS63">
        <f t="shared" si="24"/>
        <v>0</v>
      </c>
      <c r="BT63">
        <f t="shared" ref="BT63:BX70" si="25">IF(ROW()=COLUMN(),1,0)</f>
        <v>0</v>
      </c>
      <c r="BU63">
        <f t="shared" si="25"/>
        <v>0</v>
      </c>
      <c r="BV63">
        <f t="shared" si="25"/>
        <v>0</v>
      </c>
      <c r="BW63">
        <f t="shared" si="25"/>
        <v>0</v>
      </c>
      <c r="BX63">
        <f t="shared" si="25"/>
        <v>0</v>
      </c>
    </row>
    <row r="64" spans="1:76" x14ac:dyDescent="0.25">
      <c r="A64">
        <f t="shared" si="21"/>
        <v>0</v>
      </c>
      <c r="B64">
        <f t="shared" si="21"/>
        <v>0</v>
      </c>
      <c r="C64">
        <f t="shared" si="21"/>
        <v>0</v>
      </c>
      <c r="D64">
        <f t="shared" si="21"/>
        <v>0</v>
      </c>
      <c r="E64">
        <f t="shared" si="21"/>
        <v>0</v>
      </c>
      <c r="F64">
        <f t="shared" si="21"/>
        <v>0</v>
      </c>
      <c r="G64">
        <f t="shared" si="21"/>
        <v>0</v>
      </c>
      <c r="H64">
        <f t="shared" si="21"/>
        <v>0</v>
      </c>
      <c r="I64">
        <f t="shared" si="21"/>
        <v>0</v>
      </c>
      <c r="J64">
        <f t="shared" si="21"/>
        <v>0</v>
      </c>
      <c r="K64">
        <f t="shared" si="21"/>
        <v>0</v>
      </c>
      <c r="L64">
        <f t="shared" si="21"/>
        <v>0</v>
      </c>
      <c r="M64">
        <f t="shared" si="21"/>
        <v>0</v>
      </c>
      <c r="N64">
        <f t="shared" si="21"/>
        <v>0</v>
      </c>
      <c r="O64">
        <f t="shared" si="21"/>
        <v>0</v>
      </c>
      <c r="P64">
        <f t="shared" si="21"/>
        <v>0</v>
      </c>
      <c r="Q64">
        <f t="shared" si="20"/>
        <v>0</v>
      </c>
      <c r="R64">
        <f t="shared" si="20"/>
        <v>0</v>
      </c>
      <c r="S64">
        <f t="shared" si="20"/>
        <v>0</v>
      </c>
      <c r="T64">
        <f t="shared" si="20"/>
        <v>0</v>
      </c>
      <c r="U64">
        <f t="shared" si="20"/>
        <v>0</v>
      </c>
      <c r="V64">
        <f t="shared" si="20"/>
        <v>0</v>
      </c>
      <c r="W64">
        <f t="shared" si="20"/>
        <v>0</v>
      </c>
      <c r="X64">
        <f t="shared" si="20"/>
        <v>0</v>
      </c>
      <c r="Y64">
        <f t="shared" si="20"/>
        <v>0</v>
      </c>
      <c r="Z64">
        <f t="shared" si="20"/>
        <v>0</v>
      </c>
      <c r="AA64">
        <f t="shared" si="20"/>
        <v>0</v>
      </c>
      <c r="AB64">
        <f t="shared" si="20"/>
        <v>0</v>
      </c>
      <c r="AC64">
        <f t="shared" si="20"/>
        <v>0</v>
      </c>
      <c r="AD64">
        <f t="shared" si="20"/>
        <v>0</v>
      </c>
      <c r="AE64">
        <f t="shared" si="20"/>
        <v>0</v>
      </c>
      <c r="AF64">
        <f t="shared" si="20"/>
        <v>0</v>
      </c>
      <c r="AG64">
        <f t="shared" si="22"/>
        <v>0</v>
      </c>
      <c r="AH64">
        <f t="shared" si="22"/>
        <v>0</v>
      </c>
      <c r="AI64">
        <f t="shared" si="22"/>
        <v>0</v>
      </c>
      <c r="AJ64">
        <f t="shared" si="22"/>
        <v>0</v>
      </c>
      <c r="AK64">
        <f t="shared" si="22"/>
        <v>0</v>
      </c>
      <c r="AL64">
        <f t="shared" si="22"/>
        <v>0</v>
      </c>
      <c r="AM64">
        <f t="shared" si="22"/>
        <v>0</v>
      </c>
      <c r="AN64">
        <f t="shared" si="22"/>
        <v>0</v>
      </c>
      <c r="AO64">
        <f t="shared" si="22"/>
        <v>0</v>
      </c>
      <c r="AP64">
        <f t="shared" si="22"/>
        <v>0</v>
      </c>
      <c r="AQ64">
        <f t="shared" si="22"/>
        <v>0</v>
      </c>
      <c r="AR64">
        <f t="shared" si="22"/>
        <v>0</v>
      </c>
      <c r="AS64">
        <f t="shared" si="22"/>
        <v>0</v>
      </c>
      <c r="AT64">
        <f t="shared" si="22"/>
        <v>0</v>
      </c>
      <c r="AU64">
        <f t="shared" si="22"/>
        <v>0</v>
      </c>
      <c r="AV64">
        <f t="shared" si="22"/>
        <v>0</v>
      </c>
      <c r="AW64">
        <f t="shared" si="23"/>
        <v>0</v>
      </c>
      <c r="AX64">
        <f t="shared" si="23"/>
        <v>0</v>
      </c>
      <c r="AY64">
        <f t="shared" si="23"/>
        <v>0</v>
      </c>
      <c r="AZ64">
        <f t="shared" si="23"/>
        <v>0</v>
      </c>
      <c r="BA64">
        <f t="shared" si="23"/>
        <v>0</v>
      </c>
      <c r="BB64">
        <f t="shared" si="23"/>
        <v>0</v>
      </c>
      <c r="BC64">
        <f t="shared" si="23"/>
        <v>0</v>
      </c>
      <c r="BD64">
        <f t="shared" si="23"/>
        <v>0</v>
      </c>
      <c r="BE64">
        <f t="shared" si="23"/>
        <v>0</v>
      </c>
      <c r="BF64">
        <f t="shared" si="23"/>
        <v>0</v>
      </c>
      <c r="BG64">
        <f t="shared" si="23"/>
        <v>0</v>
      </c>
      <c r="BH64">
        <f t="shared" si="23"/>
        <v>0</v>
      </c>
      <c r="BI64">
        <f t="shared" si="23"/>
        <v>0</v>
      </c>
      <c r="BJ64">
        <f t="shared" si="23"/>
        <v>0</v>
      </c>
      <c r="BK64">
        <f t="shared" si="23"/>
        <v>0</v>
      </c>
      <c r="BL64">
        <f t="shared" si="23"/>
        <v>1</v>
      </c>
      <c r="BM64">
        <f t="shared" si="24"/>
        <v>0</v>
      </c>
      <c r="BN64">
        <f t="shared" si="24"/>
        <v>0</v>
      </c>
      <c r="BO64">
        <f t="shared" si="24"/>
        <v>0</v>
      </c>
      <c r="BP64">
        <f t="shared" si="24"/>
        <v>0</v>
      </c>
      <c r="BQ64">
        <f t="shared" si="24"/>
        <v>0</v>
      </c>
      <c r="BR64">
        <f t="shared" si="24"/>
        <v>0</v>
      </c>
      <c r="BS64">
        <f t="shared" si="24"/>
        <v>0</v>
      </c>
      <c r="BT64">
        <f t="shared" si="25"/>
        <v>0</v>
      </c>
      <c r="BU64">
        <f t="shared" si="25"/>
        <v>0</v>
      </c>
      <c r="BV64">
        <f t="shared" si="25"/>
        <v>0</v>
      </c>
      <c r="BW64">
        <f t="shared" si="25"/>
        <v>0</v>
      </c>
      <c r="BX64">
        <f t="shared" si="25"/>
        <v>0</v>
      </c>
    </row>
    <row r="65" spans="1:76" x14ac:dyDescent="0.25">
      <c r="A65">
        <f t="shared" si="21"/>
        <v>0</v>
      </c>
      <c r="B65">
        <f t="shared" si="21"/>
        <v>0</v>
      </c>
      <c r="C65">
        <f t="shared" si="21"/>
        <v>0</v>
      </c>
      <c r="D65">
        <f t="shared" si="21"/>
        <v>0</v>
      </c>
      <c r="E65">
        <f t="shared" si="21"/>
        <v>0</v>
      </c>
      <c r="F65">
        <f t="shared" si="21"/>
        <v>0</v>
      </c>
      <c r="G65">
        <f t="shared" si="21"/>
        <v>0</v>
      </c>
      <c r="H65">
        <f t="shared" si="21"/>
        <v>0</v>
      </c>
      <c r="I65">
        <f t="shared" si="21"/>
        <v>0</v>
      </c>
      <c r="J65">
        <f t="shared" si="21"/>
        <v>0</v>
      </c>
      <c r="K65">
        <f t="shared" si="21"/>
        <v>0</v>
      </c>
      <c r="L65">
        <f t="shared" si="21"/>
        <v>0</v>
      </c>
      <c r="M65">
        <f t="shared" si="21"/>
        <v>0</v>
      </c>
      <c r="N65">
        <f t="shared" si="21"/>
        <v>0</v>
      </c>
      <c r="O65">
        <f t="shared" si="21"/>
        <v>0</v>
      </c>
      <c r="P65">
        <f t="shared" ref="P65:AE76" si="26">IF(ROW()=COLUMN(),1,0)</f>
        <v>0</v>
      </c>
      <c r="Q65">
        <f t="shared" si="26"/>
        <v>0</v>
      </c>
      <c r="R65">
        <f t="shared" si="26"/>
        <v>0</v>
      </c>
      <c r="S65">
        <f t="shared" si="26"/>
        <v>0</v>
      </c>
      <c r="T65">
        <f t="shared" si="26"/>
        <v>0</v>
      </c>
      <c r="U65">
        <f t="shared" si="26"/>
        <v>0</v>
      </c>
      <c r="V65">
        <f t="shared" si="26"/>
        <v>0</v>
      </c>
      <c r="W65">
        <f t="shared" si="26"/>
        <v>0</v>
      </c>
      <c r="X65">
        <f t="shared" si="26"/>
        <v>0</v>
      </c>
      <c r="Y65">
        <f t="shared" si="26"/>
        <v>0</v>
      </c>
      <c r="Z65">
        <f t="shared" si="26"/>
        <v>0</v>
      </c>
      <c r="AA65">
        <f t="shared" si="26"/>
        <v>0</v>
      </c>
      <c r="AB65">
        <f t="shared" si="26"/>
        <v>0</v>
      </c>
      <c r="AC65">
        <f t="shared" si="26"/>
        <v>0</v>
      </c>
      <c r="AD65">
        <f t="shared" si="26"/>
        <v>0</v>
      </c>
      <c r="AE65">
        <f t="shared" si="26"/>
        <v>0</v>
      </c>
      <c r="AF65">
        <f t="shared" ref="AF65:AF76" si="27">IF(ROW()=COLUMN(),1,0)</f>
        <v>0</v>
      </c>
      <c r="AG65">
        <f t="shared" si="22"/>
        <v>0</v>
      </c>
      <c r="AH65">
        <f t="shared" si="22"/>
        <v>0</v>
      </c>
      <c r="AI65">
        <f t="shared" si="22"/>
        <v>0</v>
      </c>
      <c r="AJ65">
        <f t="shared" si="22"/>
        <v>0</v>
      </c>
      <c r="AK65">
        <f t="shared" si="22"/>
        <v>0</v>
      </c>
      <c r="AL65">
        <f t="shared" si="22"/>
        <v>0</v>
      </c>
      <c r="AM65">
        <f t="shared" si="22"/>
        <v>0</v>
      </c>
      <c r="AN65">
        <f t="shared" si="22"/>
        <v>0</v>
      </c>
      <c r="AO65">
        <f t="shared" si="22"/>
        <v>0</v>
      </c>
      <c r="AP65">
        <f t="shared" si="22"/>
        <v>0</v>
      </c>
      <c r="AQ65">
        <f t="shared" si="22"/>
        <v>0</v>
      </c>
      <c r="AR65">
        <f t="shared" si="22"/>
        <v>0</v>
      </c>
      <c r="AS65">
        <f t="shared" si="22"/>
        <v>0</v>
      </c>
      <c r="AT65">
        <f t="shared" si="22"/>
        <v>0</v>
      </c>
      <c r="AU65">
        <f t="shared" si="22"/>
        <v>0</v>
      </c>
      <c r="AV65">
        <f t="shared" si="22"/>
        <v>0</v>
      </c>
      <c r="AW65">
        <f t="shared" si="23"/>
        <v>0</v>
      </c>
      <c r="AX65">
        <f t="shared" si="23"/>
        <v>0</v>
      </c>
      <c r="AY65">
        <f t="shared" si="23"/>
        <v>0</v>
      </c>
      <c r="AZ65">
        <f t="shared" si="23"/>
        <v>0</v>
      </c>
      <c r="BA65">
        <f t="shared" si="23"/>
        <v>0</v>
      </c>
      <c r="BB65">
        <f t="shared" si="23"/>
        <v>0</v>
      </c>
      <c r="BC65">
        <f t="shared" si="23"/>
        <v>0</v>
      </c>
      <c r="BD65">
        <f t="shared" si="23"/>
        <v>0</v>
      </c>
      <c r="BE65">
        <f t="shared" si="23"/>
        <v>0</v>
      </c>
      <c r="BF65">
        <f t="shared" si="23"/>
        <v>0</v>
      </c>
      <c r="BG65">
        <f t="shared" si="23"/>
        <v>0</v>
      </c>
      <c r="BH65">
        <f t="shared" si="23"/>
        <v>0</v>
      </c>
      <c r="BI65">
        <f t="shared" si="23"/>
        <v>0</v>
      </c>
      <c r="BJ65">
        <f t="shared" si="23"/>
        <v>0</v>
      </c>
      <c r="BK65">
        <f t="shared" si="23"/>
        <v>0</v>
      </c>
      <c r="BL65">
        <f t="shared" si="23"/>
        <v>0</v>
      </c>
      <c r="BM65">
        <f t="shared" si="24"/>
        <v>1</v>
      </c>
      <c r="BN65">
        <f t="shared" si="24"/>
        <v>0</v>
      </c>
      <c r="BO65">
        <f t="shared" si="24"/>
        <v>0</v>
      </c>
      <c r="BP65">
        <f t="shared" si="24"/>
        <v>0</v>
      </c>
      <c r="BQ65">
        <f t="shared" si="24"/>
        <v>0</v>
      </c>
      <c r="BR65">
        <f t="shared" si="24"/>
        <v>0</v>
      </c>
      <c r="BS65">
        <f t="shared" si="24"/>
        <v>0</v>
      </c>
      <c r="BT65">
        <f t="shared" si="25"/>
        <v>0</v>
      </c>
      <c r="BU65">
        <f t="shared" si="25"/>
        <v>0</v>
      </c>
      <c r="BV65">
        <f t="shared" si="25"/>
        <v>0</v>
      </c>
      <c r="BW65">
        <f t="shared" si="25"/>
        <v>0</v>
      </c>
      <c r="BX65">
        <f t="shared" si="25"/>
        <v>0</v>
      </c>
    </row>
    <row r="66" spans="1:76" x14ac:dyDescent="0.25">
      <c r="A66">
        <f t="shared" ref="A66:O76" si="28">IF(ROW()=COLUMN(),1,0)</f>
        <v>0</v>
      </c>
      <c r="B66">
        <f t="shared" si="28"/>
        <v>0</v>
      </c>
      <c r="C66">
        <f t="shared" si="28"/>
        <v>0</v>
      </c>
      <c r="D66">
        <f t="shared" si="28"/>
        <v>0</v>
      </c>
      <c r="E66">
        <f t="shared" si="28"/>
        <v>0</v>
      </c>
      <c r="F66">
        <f t="shared" si="28"/>
        <v>0</v>
      </c>
      <c r="G66">
        <f t="shared" si="28"/>
        <v>0</v>
      </c>
      <c r="H66">
        <f t="shared" si="28"/>
        <v>0</v>
      </c>
      <c r="I66">
        <f t="shared" si="28"/>
        <v>0</v>
      </c>
      <c r="J66">
        <f t="shared" si="28"/>
        <v>0</v>
      </c>
      <c r="K66">
        <f t="shared" si="28"/>
        <v>0</v>
      </c>
      <c r="L66">
        <f t="shared" si="28"/>
        <v>0</v>
      </c>
      <c r="M66">
        <f t="shared" si="28"/>
        <v>0</v>
      </c>
      <c r="N66">
        <f t="shared" si="28"/>
        <v>0</v>
      </c>
      <c r="O66">
        <f t="shared" si="28"/>
        <v>0</v>
      </c>
      <c r="P66">
        <f t="shared" si="26"/>
        <v>0</v>
      </c>
      <c r="Q66">
        <f t="shared" si="26"/>
        <v>0</v>
      </c>
      <c r="R66">
        <f t="shared" si="26"/>
        <v>0</v>
      </c>
      <c r="S66">
        <f t="shared" si="26"/>
        <v>0</v>
      </c>
      <c r="T66">
        <f t="shared" si="26"/>
        <v>0</v>
      </c>
      <c r="U66">
        <f t="shared" si="26"/>
        <v>0</v>
      </c>
      <c r="V66">
        <f t="shared" si="26"/>
        <v>0</v>
      </c>
      <c r="W66">
        <f t="shared" si="26"/>
        <v>0</v>
      </c>
      <c r="X66">
        <f t="shared" si="26"/>
        <v>0</v>
      </c>
      <c r="Y66">
        <f t="shared" si="26"/>
        <v>0</v>
      </c>
      <c r="Z66">
        <f t="shared" si="26"/>
        <v>0</v>
      </c>
      <c r="AA66">
        <f t="shared" si="26"/>
        <v>0</v>
      </c>
      <c r="AB66">
        <f t="shared" si="26"/>
        <v>0</v>
      </c>
      <c r="AC66">
        <f t="shared" si="26"/>
        <v>0</v>
      </c>
      <c r="AD66">
        <f t="shared" si="26"/>
        <v>0</v>
      </c>
      <c r="AE66">
        <f t="shared" si="26"/>
        <v>0</v>
      </c>
      <c r="AF66">
        <f t="shared" si="27"/>
        <v>0</v>
      </c>
      <c r="AG66">
        <f t="shared" si="22"/>
        <v>0</v>
      </c>
      <c r="AH66">
        <f t="shared" si="22"/>
        <v>0</v>
      </c>
      <c r="AI66">
        <f t="shared" si="22"/>
        <v>0</v>
      </c>
      <c r="AJ66">
        <f t="shared" si="22"/>
        <v>0</v>
      </c>
      <c r="AK66">
        <f t="shared" si="22"/>
        <v>0</v>
      </c>
      <c r="AL66">
        <f t="shared" si="22"/>
        <v>0</v>
      </c>
      <c r="AM66">
        <f t="shared" si="22"/>
        <v>0</v>
      </c>
      <c r="AN66">
        <f t="shared" si="22"/>
        <v>0</v>
      </c>
      <c r="AO66">
        <f t="shared" si="22"/>
        <v>0</v>
      </c>
      <c r="AP66">
        <f t="shared" si="22"/>
        <v>0</v>
      </c>
      <c r="AQ66">
        <f t="shared" si="22"/>
        <v>0</v>
      </c>
      <c r="AR66">
        <f t="shared" si="22"/>
        <v>0</v>
      </c>
      <c r="AS66">
        <f t="shared" si="22"/>
        <v>0</v>
      </c>
      <c r="AT66">
        <f t="shared" si="22"/>
        <v>0</v>
      </c>
      <c r="AU66">
        <f t="shared" si="22"/>
        <v>0</v>
      </c>
      <c r="AV66">
        <f t="shared" si="22"/>
        <v>0</v>
      </c>
      <c r="AW66">
        <f t="shared" si="23"/>
        <v>0</v>
      </c>
      <c r="AX66">
        <f t="shared" si="23"/>
        <v>0</v>
      </c>
      <c r="AY66">
        <f t="shared" si="23"/>
        <v>0</v>
      </c>
      <c r="AZ66">
        <f t="shared" si="23"/>
        <v>0</v>
      </c>
      <c r="BA66">
        <f t="shared" si="23"/>
        <v>0</v>
      </c>
      <c r="BB66">
        <f t="shared" si="23"/>
        <v>0</v>
      </c>
      <c r="BC66">
        <f t="shared" si="23"/>
        <v>0</v>
      </c>
      <c r="BD66">
        <f t="shared" si="23"/>
        <v>0</v>
      </c>
      <c r="BE66">
        <f t="shared" si="23"/>
        <v>0</v>
      </c>
      <c r="BF66">
        <f t="shared" si="23"/>
        <v>0</v>
      </c>
      <c r="BG66">
        <f t="shared" si="23"/>
        <v>0</v>
      </c>
      <c r="BH66">
        <f t="shared" si="23"/>
        <v>0</v>
      </c>
      <c r="BI66">
        <f t="shared" si="23"/>
        <v>0</v>
      </c>
      <c r="BJ66">
        <f t="shared" si="23"/>
        <v>0</v>
      </c>
      <c r="BK66">
        <f t="shared" si="23"/>
        <v>0</v>
      </c>
      <c r="BL66">
        <f t="shared" si="23"/>
        <v>0</v>
      </c>
      <c r="BM66">
        <f t="shared" si="24"/>
        <v>0</v>
      </c>
      <c r="BN66">
        <f t="shared" si="24"/>
        <v>1</v>
      </c>
      <c r="BO66">
        <f t="shared" si="24"/>
        <v>0</v>
      </c>
      <c r="BP66">
        <f t="shared" si="24"/>
        <v>0</v>
      </c>
      <c r="BQ66">
        <f t="shared" si="24"/>
        <v>0</v>
      </c>
      <c r="BR66">
        <f t="shared" si="24"/>
        <v>0</v>
      </c>
      <c r="BS66">
        <f t="shared" si="24"/>
        <v>0</v>
      </c>
      <c r="BT66">
        <f t="shared" si="25"/>
        <v>0</v>
      </c>
      <c r="BU66">
        <f t="shared" si="25"/>
        <v>0</v>
      </c>
      <c r="BV66">
        <f t="shared" si="25"/>
        <v>0</v>
      </c>
      <c r="BW66">
        <f t="shared" si="25"/>
        <v>0</v>
      </c>
      <c r="BX66">
        <f t="shared" si="25"/>
        <v>0</v>
      </c>
    </row>
    <row r="67" spans="1:76" x14ac:dyDescent="0.25">
      <c r="A67">
        <f t="shared" si="28"/>
        <v>0</v>
      </c>
      <c r="B67">
        <f t="shared" si="28"/>
        <v>0</v>
      </c>
      <c r="C67">
        <f t="shared" si="28"/>
        <v>0</v>
      </c>
      <c r="D67">
        <f t="shared" si="28"/>
        <v>0</v>
      </c>
      <c r="E67">
        <f t="shared" si="28"/>
        <v>0</v>
      </c>
      <c r="F67">
        <f t="shared" si="28"/>
        <v>0</v>
      </c>
      <c r="G67">
        <f t="shared" si="28"/>
        <v>0</v>
      </c>
      <c r="H67">
        <f t="shared" si="28"/>
        <v>0</v>
      </c>
      <c r="I67">
        <f t="shared" si="28"/>
        <v>0</v>
      </c>
      <c r="J67">
        <f t="shared" si="28"/>
        <v>0</v>
      </c>
      <c r="K67">
        <f t="shared" si="28"/>
        <v>0</v>
      </c>
      <c r="L67">
        <f t="shared" si="28"/>
        <v>0</v>
      </c>
      <c r="M67">
        <f t="shared" si="28"/>
        <v>0</v>
      </c>
      <c r="N67">
        <f t="shared" si="28"/>
        <v>0</v>
      </c>
      <c r="O67">
        <f t="shared" si="28"/>
        <v>0</v>
      </c>
      <c r="P67">
        <f t="shared" si="26"/>
        <v>0</v>
      </c>
      <c r="Q67">
        <f t="shared" si="26"/>
        <v>0</v>
      </c>
      <c r="R67">
        <f t="shared" si="26"/>
        <v>0</v>
      </c>
      <c r="S67">
        <f t="shared" si="26"/>
        <v>0</v>
      </c>
      <c r="T67">
        <f t="shared" si="26"/>
        <v>0</v>
      </c>
      <c r="U67">
        <f t="shared" si="26"/>
        <v>0</v>
      </c>
      <c r="V67">
        <f t="shared" si="26"/>
        <v>0</v>
      </c>
      <c r="W67">
        <f t="shared" si="26"/>
        <v>0</v>
      </c>
      <c r="X67">
        <f t="shared" si="26"/>
        <v>0</v>
      </c>
      <c r="Y67">
        <f t="shared" si="26"/>
        <v>0</v>
      </c>
      <c r="Z67">
        <f t="shared" si="26"/>
        <v>0</v>
      </c>
      <c r="AA67">
        <f t="shared" si="26"/>
        <v>0</v>
      </c>
      <c r="AB67">
        <f t="shared" si="26"/>
        <v>0</v>
      </c>
      <c r="AC67">
        <f t="shared" si="26"/>
        <v>0</v>
      </c>
      <c r="AD67">
        <f t="shared" si="26"/>
        <v>0</v>
      </c>
      <c r="AE67">
        <f t="shared" si="26"/>
        <v>0</v>
      </c>
      <c r="AF67">
        <f t="shared" si="27"/>
        <v>0</v>
      </c>
      <c r="AG67">
        <f t="shared" si="22"/>
        <v>0</v>
      </c>
      <c r="AH67">
        <f t="shared" si="22"/>
        <v>0</v>
      </c>
      <c r="AI67">
        <f t="shared" si="22"/>
        <v>0</v>
      </c>
      <c r="AJ67">
        <f t="shared" si="22"/>
        <v>0</v>
      </c>
      <c r="AK67">
        <f t="shared" si="22"/>
        <v>0</v>
      </c>
      <c r="AL67">
        <f t="shared" si="22"/>
        <v>0</v>
      </c>
      <c r="AM67">
        <f t="shared" si="22"/>
        <v>0</v>
      </c>
      <c r="AN67">
        <f t="shared" si="22"/>
        <v>0</v>
      </c>
      <c r="AO67">
        <f t="shared" si="22"/>
        <v>0</v>
      </c>
      <c r="AP67">
        <f t="shared" si="22"/>
        <v>0</v>
      </c>
      <c r="AQ67">
        <f t="shared" si="22"/>
        <v>0</v>
      </c>
      <c r="AR67">
        <f t="shared" si="22"/>
        <v>0</v>
      </c>
      <c r="AS67">
        <f t="shared" si="22"/>
        <v>0</v>
      </c>
      <c r="AT67">
        <f t="shared" si="22"/>
        <v>0</v>
      </c>
      <c r="AU67">
        <f t="shared" si="22"/>
        <v>0</v>
      </c>
      <c r="AV67">
        <f t="shared" si="22"/>
        <v>0</v>
      </c>
      <c r="AW67">
        <f t="shared" si="23"/>
        <v>0</v>
      </c>
      <c r="AX67">
        <f t="shared" si="23"/>
        <v>0</v>
      </c>
      <c r="AY67">
        <f t="shared" si="23"/>
        <v>0</v>
      </c>
      <c r="AZ67">
        <f t="shared" si="23"/>
        <v>0</v>
      </c>
      <c r="BA67">
        <f t="shared" si="23"/>
        <v>0</v>
      </c>
      <c r="BB67">
        <f t="shared" si="23"/>
        <v>0</v>
      </c>
      <c r="BC67">
        <f t="shared" si="23"/>
        <v>0</v>
      </c>
      <c r="BD67">
        <f t="shared" si="23"/>
        <v>0</v>
      </c>
      <c r="BE67">
        <f t="shared" si="23"/>
        <v>0</v>
      </c>
      <c r="BF67">
        <f t="shared" si="23"/>
        <v>0</v>
      </c>
      <c r="BG67">
        <f t="shared" si="23"/>
        <v>0</v>
      </c>
      <c r="BH67">
        <f t="shared" si="23"/>
        <v>0</v>
      </c>
      <c r="BI67">
        <f t="shared" si="23"/>
        <v>0</v>
      </c>
      <c r="BJ67">
        <f t="shared" si="23"/>
        <v>0</v>
      </c>
      <c r="BK67">
        <f t="shared" si="23"/>
        <v>0</v>
      </c>
      <c r="BL67">
        <f t="shared" si="23"/>
        <v>0</v>
      </c>
      <c r="BM67">
        <f t="shared" si="24"/>
        <v>0</v>
      </c>
      <c r="BN67">
        <f t="shared" si="24"/>
        <v>0</v>
      </c>
      <c r="BO67">
        <f t="shared" si="24"/>
        <v>1</v>
      </c>
      <c r="BP67">
        <f t="shared" si="24"/>
        <v>0</v>
      </c>
      <c r="BQ67">
        <f t="shared" si="24"/>
        <v>0</v>
      </c>
      <c r="BR67">
        <f t="shared" si="24"/>
        <v>0</v>
      </c>
      <c r="BS67">
        <f t="shared" si="24"/>
        <v>0</v>
      </c>
      <c r="BT67">
        <f t="shared" si="25"/>
        <v>0</v>
      </c>
      <c r="BU67">
        <f t="shared" si="25"/>
        <v>0</v>
      </c>
      <c r="BV67">
        <f t="shared" si="25"/>
        <v>0</v>
      </c>
      <c r="BW67">
        <f t="shared" si="25"/>
        <v>0</v>
      </c>
      <c r="BX67">
        <f t="shared" si="25"/>
        <v>0</v>
      </c>
    </row>
    <row r="68" spans="1:76" x14ac:dyDescent="0.25">
      <c r="A68">
        <f t="shared" si="28"/>
        <v>0</v>
      </c>
      <c r="B68">
        <f t="shared" si="28"/>
        <v>0</v>
      </c>
      <c r="C68">
        <f t="shared" si="28"/>
        <v>0</v>
      </c>
      <c r="D68">
        <f t="shared" si="28"/>
        <v>0</v>
      </c>
      <c r="E68">
        <f t="shared" si="28"/>
        <v>0</v>
      </c>
      <c r="F68">
        <f t="shared" si="28"/>
        <v>0</v>
      </c>
      <c r="G68">
        <f t="shared" si="28"/>
        <v>0</v>
      </c>
      <c r="H68">
        <f t="shared" si="28"/>
        <v>0</v>
      </c>
      <c r="I68">
        <f t="shared" si="28"/>
        <v>0</v>
      </c>
      <c r="J68">
        <f t="shared" si="28"/>
        <v>0</v>
      </c>
      <c r="K68">
        <f t="shared" si="28"/>
        <v>0</v>
      </c>
      <c r="L68">
        <f t="shared" si="28"/>
        <v>0</v>
      </c>
      <c r="M68">
        <f t="shared" si="28"/>
        <v>0</v>
      </c>
      <c r="N68">
        <f t="shared" si="28"/>
        <v>0</v>
      </c>
      <c r="O68">
        <f t="shared" si="28"/>
        <v>0</v>
      </c>
      <c r="P68">
        <f t="shared" si="26"/>
        <v>0</v>
      </c>
      <c r="Q68">
        <f t="shared" si="26"/>
        <v>0</v>
      </c>
      <c r="R68">
        <f t="shared" si="26"/>
        <v>0</v>
      </c>
      <c r="S68">
        <f t="shared" si="26"/>
        <v>0</v>
      </c>
      <c r="T68">
        <f t="shared" si="26"/>
        <v>0</v>
      </c>
      <c r="U68">
        <f t="shared" si="26"/>
        <v>0</v>
      </c>
      <c r="V68">
        <f t="shared" si="26"/>
        <v>0</v>
      </c>
      <c r="W68">
        <f t="shared" si="26"/>
        <v>0</v>
      </c>
      <c r="X68">
        <f t="shared" si="26"/>
        <v>0</v>
      </c>
      <c r="Y68">
        <f t="shared" si="26"/>
        <v>0</v>
      </c>
      <c r="Z68">
        <f t="shared" si="26"/>
        <v>0</v>
      </c>
      <c r="AA68">
        <f t="shared" si="26"/>
        <v>0</v>
      </c>
      <c r="AB68">
        <f t="shared" si="26"/>
        <v>0</v>
      </c>
      <c r="AC68">
        <f t="shared" si="26"/>
        <v>0</v>
      </c>
      <c r="AD68">
        <f t="shared" si="26"/>
        <v>0</v>
      </c>
      <c r="AE68">
        <f t="shared" si="26"/>
        <v>0</v>
      </c>
      <c r="AF68">
        <f t="shared" si="27"/>
        <v>0</v>
      </c>
      <c r="AG68">
        <f t="shared" si="22"/>
        <v>0</v>
      </c>
      <c r="AH68">
        <f t="shared" si="22"/>
        <v>0</v>
      </c>
      <c r="AI68">
        <f t="shared" si="22"/>
        <v>0</v>
      </c>
      <c r="AJ68">
        <f t="shared" si="22"/>
        <v>0</v>
      </c>
      <c r="AK68">
        <f t="shared" si="22"/>
        <v>0</v>
      </c>
      <c r="AL68">
        <f t="shared" si="22"/>
        <v>0</v>
      </c>
      <c r="AM68">
        <f t="shared" si="22"/>
        <v>0</v>
      </c>
      <c r="AN68">
        <f t="shared" si="22"/>
        <v>0</v>
      </c>
      <c r="AO68">
        <f t="shared" si="22"/>
        <v>0</v>
      </c>
      <c r="AP68">
        <f t="shared" si="22"/>
        <v>0</v>
      </c>
      <c r="AQ68">
        <f t="shared" si="22"/>
        <v>0</v>
      </c>
      <c r="AR68">
        <f t="shared" si="22"/>
        <v>0</v>
      </c>
      <c r="AS68">
        <f t="shared" si="22"/>
        <v>0</v>
      </c>
      <c r="AT68">
        <f t="shared" si="22"/>
        <v>0</v>
      </c>
      <c r="AU68">
        <f t="shared" si="22"/>
        <v>0</v>
      </c>
      <c r="AV68">
        <f t="shared" si="22"/>
        <v>0</v>
      </c>
      <c r="AW68">
        <f t="shared" si="23"/>
        <v>0</v>
      </c>
      <c r="AX68">
        <f t="shared" si="23"/>
        <v>0</v>
      </c>
      <c r="AY68">
        <f t="shared" si="23"/>
        <v>0</v>
      </c>
      <c r="AZ68">
        <f t="shared" si="23"/>
        <v>0</v>
      </c>
      <c r="BA68">
        <f t="shared" si="23"/>
        <v>0</v>
      </c>
      <c r="BB68">
        <f t="shared" si="23"/>
        <v>0</v>
      </c>
      <c r="BC68">
        <f t="shared" si="23"/>
        <v>0</v>
      </c>
      <c r="BD68">
        <f t="shared" si="23"/>
        <v>0</v>
      </c>
      <c r="BE68">
        <f t="shared" si="23"/>
        <v>0</v>
      </c>
      <c r="BF68">
        <f t="shared" si="23"/>
        <v>0</v>
      </c>
      <c r="BG68">
        <f t="shared" si="23"/>
        <v>0</v>
      </c>
      <c r="BH68">
        <f t="shared" si="23"/>
        <v>0</v>
      </c>
      <c r="BI68">
        <f t="shared" si="23"/>
        <v>0</v>
      </c>
      <c r="BJ68">
        <f t="shared" si="23"/>
        <v>0</v>
      </c>
      <c r="BK68">
        <f t="shared" si="23"/>
        <v>0</v>
      </c>
      <c r="BL68">
        <f t="shared" si="23"/>
        <v>0</v>
      </c>
      <c r="BM68">
        <f t="shared" si="24"/>
        <v>0</v>
      </c>
      <c r="BN68">
        <f t="shared" si="24"/>
        <v>0</v>
      </c>
      <c r="BO68">
        <f t="shared" si="24"/>
        <v>0</v>
      </c>
      <c r="BP68">
        <f t="shared" si="24"/>
        <v>1</v>
      </c>
      <c r="BQ68">
        <f t="shared" si="24"/>
        <v>0</v>
      </c>
      <c r="BR68">
        <f t="shared" si="24"/>
        <v>0</v>
      </c>
      <c r="BS68">
        <f t="shared" si="24"/>
        <v>0</v>
      </c>
      <c r="BT68">
        <f t="shared" si="25"/>
        <v>0</v>
      </c>
      <c r="BU68">
        <f t="shared" si="25"/>
        <v>0</v>
      </c>
      <c r="BV68">
        <f t="shared" si="25"/>
        <v>0</v>
      </c>
      <c r="BW68">
        <f t="shared" si="25"/>
        <v>0</v>
      </c>
      <c r="BX68">
        <f t="shared" si="25"/>
        <v>0</v>
      </c>
    </row>
    <row r="69" spans="1:76" x14ac:dyDescent="0.25">
      <c r="A69">
        <f t="shared" si="28"/>
        <v>0</v>
      </c>
      <c r="B69">
        <f t="shared" si="28"/>
        <v>0</v>
      </c>
      <c r="C69">
        <f t="shared" si="28"/>
        <v>0</v>
      </c>
      <c r="D69">
        <f t="shared" si="28"/>
        <v>0</v>
      </c>
      <c r="E69">
        <f t="shared" si="28"/>
        <v>0</v>
      </c>
      <c r="F69">
        <f t="shared" si="28"/>
        <v>0</v>
      </c>
      <c r="G69">
        <f t="shared" si="28"/>
        <v>0</v>
      </c>
      <c r="H69">
        <f t="shared" si="28"/>
        <v>0</v>
      </c>
      <c r="I69">
        <f t="shared" si="28"/>
        <v>0</v>
      </c>
      <c r="J69">
        <f t="shared" si="28"/>
        <v>0</v>
      </c>
      <c r="K69">
        <f t="shared" si="28"/>
        <v>0</v>
      </c>
      <c r="L69">
        <f t="shared" si="28"/>
        <v>0</v>
      </c>
      <c r="M69">
        <f t="shared" si="28"/>
        <v>0</v>
      </c>
      <c r="N69">
        <f t="shared" si="28"/>
        <v>0</v>
      </c>
      <c r="O69">
        <f t="shared" si="28"/>
        <v>0</v>
      </c>
      <c r="P69">
        <f t="shared" si="26"/>
        <v>0</v>
      </c>
      <c r="Q69">
        <f t="shared" si="26"/>
        <v>0</v>
      </c>
      <c r="R69">
        <f t="shared" si="26"/>
        <v>0</v>
      </c>
      <c r="S69">
        <f t="shared" si="26"/>
        <v>0</v>
      </c>
      <c r="T69">
        <f t="shared" si="26"/>
        <v>0</v>
      </c>
      <c r="U69">
        <f t="shared" si="26"/>
        <v>0</v>
      </c>
      <c r="V69">
        <f t="shared" si="26"/>
        <v>0</v>
      </c>
      <c r="W69">
        <f t="shared" si="26"/>
        <v>0</v>
      </c>
      <c r="X69">
        <f t="shared" si="26"/>
        <v>0</v>
      </c>
      <c r="Y69">
        <f t="shared" si="26"/>
        <v>0</v>
      </c>
      <c r="Z69">
        <f t="shared" si="26"/>
        <v>0</v>
      </c>
      <c r="AA69">
        <f t="shared" si="26"/>
        <v>0</v>
      </c>
      <c r="AB69">
        <f t="shared" si="26"/>
        <v>0</v>
      </c>
      <c r="AC69">
        <f t="shared" si="26"/>
        <v>0</v>
      </c>
      <c r="AD69">
        <f t="shared" si="26"/>
        <v>0</v>
      </c>
      <c r="AE69">
        <f t="shared" si="26"/>
        <v>0</v>
      </c>
      <c r="AF69">
        <f t="shared" si="27"/>
        <v>0</v>
      </c>
      <c r="AG69">
        <f t="shared" si="22"/>
        <v>0</v>
      </c>
      <c r="AH69">
        <f t="shared" si="22"/>
        <v>0</v>
      </c>
      <c r="AI69">
        <f t="shared" si="22"/>
        <v>0</v>
      </c>
      <c r="AJ69">
        <f t="shared" si="22"/>
        <v>0</v>
      </c>
      <c r="AK69">
        <f t="shared" si="22"/>
        <v>0</v>
      </c>
      <c r="AL69">
        <f t="shared" si="22"/>
        <v>0</v>
      </c>
      <c r="AM69">
        <f t="shared" si="22"/>
        <v>0</v>
      </c>
      <c r="AN69">
        <f t="shared" si="22"/>
        <v>0</v>
      </c>
      <c r="AO69">
        <f t="shared" si="22"/>
        <v>0</v>
      </c>
      <c r="AP69">
        <f t="shared" si="22"/>
        <v>0</v>
      </c>
      <c r="AQ69">
        <f t="shared" si="22"/>
        <v>0</v>
      </c>
      <c r="AR69">
        <f t="shared" si="22"/>
        <v>0</v>
      </c>
      <c r="AS69">
        <f t="shared" si="22"/>
        <v>0</v>
      </c>
      <c r="AT69">
        <f t="shared" si="22"/>
        <v>0</v>
      </c>
      <c r="AU69">
        <f t="shared" si="22"/>
        <v>0</v>
      </c>
      <c r="AV69">
        <f t="shared" si="22"/>
        <v>0</v>
      </c>
      <c r="AW69">
        <f t="shared" si="23"/>
        <v>0</v>
      </c>
      <c r="AX69">
        <f t="shared" si="23"/>
        <v>0</v>
      </c>
      <c r="AY69">
        <f t="shared" si="23"/>
        <v>0</v>
      </c>
      <c r="AZ69">
        <f t="shared" si="23"/>
        <v>0</v>
      </c>
      <c r="BA69">
        <f t="shared" si="23"/>
        <v>0</v>
      </c>
      <c r="BB69">
        <f t="shared" si="23"/>
        <v>0</v>
      </c>
      <c r="BC69">
        <f t="shared" si="23"/>
        <v>0</v>
      </c>
      <c r="BD69">
        <f t="shared" si="23"/>
        <v>0</v>
      </c>
      <c r="BE69">
        <f t="shared" si="23"/>
        <v>0</v>
      </c>
      <c r="BF69">
        <f t="shared" si="23"/>
        <v>0</v>
      </c>
      <c r="BG69">
        <f t="shared" si="23"/>
        <v>0</v>
      </c>
      <c r="BH69">
        <f t="shared" si="23"/>
        <v>0</v>
      </c>
      <c r="BI69">
        <f t="shared" si="23"/>
        <v>0</v>
      </c>
      <c r="BJ69">
        <f t="shared" si="23"/>
        <v>0</v>
      </c>
      <c r="BK69">
        <f t="shared" si="23"/>
        <v>0</v>
      </c>
      <c r="BL69">
        <f t="shared" si="23"/>
        <v>0</v>
      </c>
      <c r="BM69">
        <f t="shared" si="24"/>
        <v>0</v>
      </c>
      <c r="BN69">
        <f t="shared" si="24"/>
        <v>0</v>
      </c>
      <c r="BO69">
        <f t="shared" si="24"/>
        <v>0</v>
      </c>
      <c r="BP69">
        <f t="shared" si="24"/>
        <v>0</v>
      </c>
      <c r="BQ69">
        <f t="shared" si="24"/>
        <v>1</v>
      </c>
      <c r="BR69">
        <f t="shared" si="24"/>
        <v>0</v>
      </c>
      <c r="BS69">
        <f t="shared" si="24"/>
        <v>0</v>
      </c>
      <c r="BT69">
        <f t="shared" si="25"/>
        <v>0</v>
      </c>
      <c r="BU69">
        <f t="shared" si="25"/>
        <v>0</v>
      </c>
      <c r="BV69">
        <f t="shared" si="25"/>
        <v>0</v>
      </c>
      <c r="BW69">
        <f t="shared" si="25"/>
        <v>0</v>
      </c>
      <c r="BX69">
        <f t="shared" si="25"/>
        <v>0</v>
      </c>
    </row>
    <row r="70" spans="1:76" x14ac:dyDescent="0.25">
      <c r="A70">
        <f t="shared" si="28"/>
        <v>0</v>
      </c>
      <c r="B70">
        <f t="shared" si="28"/>
        <v>0</v>
      </c>
      <c r="C70">
        <f t="shared" si="28"/>
        <v>0</v>
      </c>
      <c r="D70">
        <f t="shared" si="28"/>
        <v>0</v>
      </c>
      <c r="E70">
        <f t="shared" si="28"/>
        <v>0</v>
      </c>
      <c r="F70">
        <f t="shared" si="28"/>
        <v>0</v>
      </c>
      <c r="G70">
        <f t="shared" si="28"/>
        <v>0</v>
      </c>
      <c r="H70">
        <f t="shared" si="28"/>
        <v>0</v>
      </c>
      <c r="I70">
        <f t="shared" si="28"/>
        <v>0</v>
      </c>
      <c r="J70">
        <f t="shared" si="28"/>
        <v>0</v>
      </c>
      <c r="K70">
        <f t="shared" si="28"/>
        <v>0</v>
      </c>
      <c r="L70">
        <f t="shared" si="28"/>
        <v>0</v>
      </c>
      <c r="M70">
        <f t="shared" si="28"/>
        <v>0</v>
      </c>
      <c r="N70">
        <f t="shared" si="28"/>
        <v>0</v>
      </c>
      <c r="O70">
        <f t="shared" si="28"/>
        <v>0</v>
      </c>
      <c r="P70">
        <f t="shared" si="26"/>
        <v>0</v>
      </c>
      <c r="Q70">
        <f t="shared" si="26"/>
        <v>0</v>
      </c>
      <c r="R70">
        <f t="shared" si="26"/>
        <v>0</v>
      </c>
      <c r="S70">
        <f t="shared" si="26"/>
        <v>0</v>
      </c>
      <c r="T70">
        <f t="shared" si="26"/>
        <v>0</v>
      </c>
      <c r="U70">
        <f t="shared" si="26"/>
        <v>0</v>
      </c>
      <c r="V70">
        <f t="shared" si="26"/>
        <v>0</v>
      </c>
      <c r="W70">
        <f t="shared" si="26"/>
        <v>0</v>
      </c>
      <c r="X70">
        <f t="shared" si="26"/>
        <v>0</v>
      </c>
      <c r="Y70">
        <f t="shared" si="26"/>
        <v>0</v>
      </c>
      <c r="Z70">
        <f t="shared" si="26"/>
        <v>0</v>
      </c>
      <c r="AA70">
        <f t="shared" si="26"/>
        <v>0</v>
      </c>
      <c r="AB70">
        <f t="shared" si="26"/>
        <v>0</v>
      </c>
      <c r="AC70">
        <f t="shared" si="26"/>
        <v>0</v>
      </c>
      <c r="AD70">
        <f t="shared" si="26"/>
        <v>0</v>
      </c>
      <c r="AE70">
        <f t="shared" si="26"/>
        <v>0</v>
      </c>
      <c r="AF70">
        <f t="shared" si="27"/>
        <v>0</v>
      </c>
      <c r="AG70">
        <f t="shared" si="22"/>
        <v>0</v>
      </c>
      <c r="AH70">
        <f t="shared" si="22"/>
        <v>0</v>
      </c>
      <c r="AI70">
        <f t="shared" si="22"/>
        <v>0</v>
      </c>
      <c r="AJ70">
        <f t="shared" si="22"/>
        <v>0</v>
      </c>
      <c r="AK70">
        <f t="shared" si="22"/>
        <v>0</v>
      </c>
      <c r="AL70">
        <f t="shared" si="22"/>
        <v>0</v>
      </c>
      <c r="AM70">
        <f t="shared" si="22"/>
        <v>0</v>
      </c>
      <c r="AN70">
        <f t="shared" si="22"/>
        <v>0</v>
      </c>
      <c r="AO70">
        <f t="shared" si="22"/>
        <v>0</v>
      </c>
      <c r="AP70">
        <f t="shared" si="22"/>
        <v>0</v>
      </c>
      <c r="AQ70">
        <f t="shared" si="22"/>
        <v>0</v>
      </c>
      <c r="AR70">
        <f t="shared" si="22"/>
        <v>0</v>
      </c>
      <c r="AS70">
        <f t="shared" si="22"/>
        <v>0</v>
      </c>
      <c r="AT70">
        <f t="shared" si="22"/>
        <v>0</v>
      </c>
      <c r="AU70">
        <f t="shared" si="22"/>
        <v>0</v>
      </c>
      <c r="AV70">
        <f t="shared" si="22"/>
        <v>0</v>
      </c>
      <c r="AW70">
        <f t="shared" si="23"/>
        <v>0</v>
      </c>
      <c r="AX70">
        <f t="shared" si="23"/>
        <v>0</v>
      </c>
      <c r="AY70">
        <f t="shared" si="23"/>
        <v>0</v>
      </c>
      <c r="AZ70">
        <f t="shared" si="23"/>
        <v>0</v>
      </c>
      <c r="BA70">
        <f t="shared" si="23"/>
        <v>0</v>
      </c>
      <c r="BB70">
        <f t="shared" si="23"/>
        <v>0</v>
      </c>
      <c r="BC70">
        <f t="shared" si="23"/>
        <v>0</v>
      </c>
      <c r="BD70">
        <f t="shared" si="23"/>
        <v>0</v>
      </c>
      <c r="BE70">
        <f t="shared" si="23"/>
        <v>0</v>
      </c>
      <c r="BF70">
        <f t="shared" si="23"/>
        <v>0</v>
      </c>
      <c r="BG70">
        <f t="shared" si="23"/>
        <v>0</v>
      </c>
      <c r="BH70">
        <f t="shared" si="23"/>
        <v>0</v>
      </c>
      <c r="BI70">
        <f t="shared" si="23"/>
        <v>0</v>
      </c>
      <c r="BJ70">
        <f t="shared" si="23"/>
        <v>0</v>
      </c>
      <c r="BK70">
        <f t="shared" si="23"/>
        <v>0</v>
      </c>
      <c r="BL70">
        <f t="shared" si="23"/>
        <v>0</v>
      </c>
      <c r="BM70">
        <f t="shared" si="24"/>
        <v>0</v>
      </c>
      <c r="BN70">
        <f t="shared" si="24"/>
        <v>0</v>
      </c>
      <c r="BO70">
        <f t="shared" si="24"/>
        <v>0</v>
      </c>
      <c r="BP70">
        <f t="shared" si="24"/>
        <v>0</v>
      </c>
      <c r="BQ70">
        <f t="shared" si="24"/>
        <v>0</v>
      </c>
      <c r="BR70">
        <f t="shared" si="24"/>
        <v>1</v>
      </c>
      <c r="BS70">
        <f t="shared" si="24"/>
        <v>0</v>
      </c>
      <c r="BT70">
        <f t="shared" si="25"/>
        <v>0</v>
      </c>
      <c r="BU70">
        <f t="shared" si="25"/>
        <v>0</v>
      </c>
      <c r="BV70">
        <f t="shared" si="25"/>
        <v>0</v>
      </c>
      <c r="BW70">
        <f t="shared" si="25"/>
        <v>0</v>
      </c>
      <c r="BX70">
        <f t="shared" si="25"/>
        <v>0</v>
      </c>
    </row>
    <row r="71" spans="1:76" x14ac:dyDescent="0.25">
      <c r="A71">
        <f t="shared" si="28"/>
        <v>0</v>
      </c>
      <c r="B71">
        <f t="shared" si="28"/>
        <v>0</v>
      </c>
      <c r="C71">
        <f t="shared" si="28"/>
        <v>0</v>
      </c>
      <c r="D71">
        <f t="shared" si="28"/>
        <v>0</v>
      </c>
      <c r="E71">
        <f t="shared" si="28"/>
        <v>0</v>
      </c>
      <c r="F71">
        <f t="shared" si="28"/>
        <v>0</v>
      </c>
      <c r="G71">
        <f t="shared" si="28"/>
        <v>0</v>
      </c>
      <c r="H71">
        <f t="shared" si="28"/>
        <v>0</v>
      </c>
      <c r="I71">
        <f t="shared" si="28"/>
        <v>0</v>
      </c>
      <c r="J71">
        <f t="shared" si="28"/>
        <v>0</v>
      </c>
      <c r="K71">
        <f t="shared" si="28"/>
        <v>0</v>
      </c>
      <c r="L71">
        <f t="shared" si="28"/>
        <v>0</v>
      </c>
      <c r="M71">
        <f t="shared" si="28"/>
        <v>0</v>
      </c>
      <c r="N71">
        <f t="shared" si="28"/>
        <v>0</v>
      </c>
      <c r="O71">
        <f t="shared" si="28"/>
        <v>0</v>
      </c>
      <c r="P71">
        <f t="shared" si="26"/>
        <v>0</v>
      </c>
      <c r="Q71">
        <f t="shared" si="26"/>
        <v>0</v>
      </c>
      <c r="R71">
        <f t="shared" si="26"/>
        <v>0</v>
      </c>
      <c r="S71">
        <f t="shared" si="26"/>
        <v>0</v>
      </c>
      <c r="T71">
        <f t="shared" si="26"/>
        <v>0</v>
      </c>
      <c r="U71">
        <f t="shared" si="26"/>
        <v>0</v>
      </c>
      <c r="V71">
        <f t="shared" si="26"/>
        <v>0</v>
      </c>
      <c r="W71">
        <f t="shared" si="26"/>
        <v>0</v>
      </c>
      <c r="X71">
        <f t="shared" si="26"/>
        <v>0</v>
      </c>
      <c r="Y71">
        <f t="shared" si="26"/>
        <v>0</v>
      </c>
      <c r="Z71">
        <f t="shared" si="26"/>
        <v>0</v>
      </c>
      <c r="AA71">
        <f t="shared" si="26"/>
        <v>0</v>
      </c>
      <c r="AB71">
        <f t="shared" si="26"/>
        <v>0</v>
      </c>
      <c r="AC71">
        <f t="shared" si="26"/>
        <v>0</v>
      </c>
      <c r="AD71">
        <f t="shared" si="26"/>
        <v>0</v>
      </c>
      <c r="AE71">
        <f t="shared" si="26"/>
        <v>0</v>
      </c>
      <c r="AF71">
        <f t="shared" si="27"/>
        <v>0</v>
      </c>
      <c r="AG71">
        <f t="shared" si="22"/>
        <v>0</v>
      </c>
      <c r="AH71">
        <f t="shared" si="22"/>
        <v>0</v>
      </c>
      <c r="AI71">
        <f t="shared" si="22"/>
        <v>0</v>
      </c>
      <c r="AJ71">
        <f t="shared" si="22"/>
        <v>0</v>
      </c>
      <c r="AK71">
        <f t="shared" si="22"/>
        <v>0</v>
      </c>
      <c r="AL71">
        <f t="shared" si="22"/>
        <v>0</v>
      </c>
      <c r="AM71">
        <f t="shared" si="22"/>
        <v>0</v>
      </c>
      <c r="AN71">
        <f t="shared" si="22"/>
        <v>0</v>
      </c>
      <c r="AO71">
        <f t="shared" si="22"/>
        <v>0</v>
      </c>
      <c r="AP71">
        <f t="shared" si="22"/>
        <v>0</v>
      </c>
      <c r="AQ71">
        <f t="shared" si="22"/>
        <v>0</v>
      </c>
      <c r="AR71">
        <f t="shared" si="22"/>
        <v>0</v>
      </c>
      <c r="AS71">
        <f t="shared" si="22"/>
        <v>0</v>
      </c>
      <c r="AT71">
        <f t="shared" si="22"/>
        <v>0</v>
      </c>
      <c r="AU71">
        <f t="shared" si="22"/>
        <v>0</v>
      </c>
      <c r="AV71">
        <f t="shared" si="22"/>
        <v>0</v>
      </c>
      <c r="AW71">
        <f t="shared" si="23"/>
        <v>0</v>
      </c>
      <c r="AX71">
        <f t="shared" si="23"/>
        <v>0</v>
      </c>
      <c r="AY71">
        <f t="shared" si="23"/>
        <v>0</v>
      </c>
      <c r="AZ71">
        <f t="shared" si="23"/>
        <v>0</v>
      </c>
      <c r="BA71">
        <f t="shared" si="23"/>
        <v>0</v>
      </c>
      <c r="BB71">
        <f t="shared" si="23"/>
        <v>0</v>
      </c>
      <c r="BC71">
        <f t="shared" si="23"/>
        <v>0</v>
      </c>
      <c r="BD71">
        <f t="shared" si="23"/>
        <v>0</v>
      </c>
      <c r="BE71">
        <f t="shared" si="23"/>
        <v>0</v>
      </c>
      <c r="BF71">
        <f t="shared" si="23"/>
        <v>0</v>
      </c>
      <c r="BG71">
        <f t="shared" si="23"/>
        <v>0</v>
      </c>
      <c r="BH71">
        <f t="shared" si="23"/>
        <v>0</v>
      </c>
      <c r="BI71">
        <f t="shared" si="23"/>
        <v>0</v>
      </c>
      <c r="BJ71">
        <f t="shared" si="23"/>
        <v>0</v>
      </c>
      <c r="BK71">
        <f t="shared" si="23"/>
        <v>0</v>
      </c>
      <c r="BL71">
        <f t="shared" si="23"/>
        <v>0</v>
      </c>
      <c r="BM71">
        <f t="shared" si="24"/>
        <v>0</v>
      </c>
      <c r="BN71">
        <f t="shared" si="24"/>
        <v>0</v>
      </c>
      <c r="BO71">
        <f t="shared" si="24"/>
        <v>0</v>
      </c>
      <c r="BP71">
        <f t="shared" si="24"/>
        <v>0</v>
      </c>
      <c r="BQ71">
        <f t="shared" si="24"/>
        <v>0</v>
      </c>
      <c r="BR71">
        <f t="shared" si="24"/>
        <v>0</v>
      </c>
      <c r="BS71">
        <f t="shared" si="24"/>
        <v>1</v>
      </c>
      <c r="BT71">
        <v>0</v>
      </c>
      <c r="BU71">
        <v>0</v>
      </c>
      <c r="BV71">
        <v>0</v>
      </c>
      <c r="BW71">
        <v>0</v>
      </c>
      <c r="BX71">
        <v>0</v>
      </c>
    </row>
    <row r="72" spans="1:76" x14ac:dyDescent="0.25">
      <c r="A72">
        <f t="shared" si="28"/>
        <v>0</v>
      </c>
      <c r="B72">
        <f t="shared" si="28"/>
        <v>0</v>
      </c>
      <c r="C72">
        <f t="shared" si="28"/>
        <v>0</v>
      </c>
      <c r="D72">
        <f t="shared" si="28"/>
        <v>0</v>
      </c>
      <c r="E72">
        <f t="shared" si="28"/>
        <v>0</v>
      </c>
      <c r="F72">
        <f t="shared" si="28"/>
        <v>0</v>
      </c>
      <c r="G72">
        <f t="shared" si="28"/>
        <v>0</v>
      </c>
      <c r="H72">
        <f t="shared" si="28"/>
        <v>0</v>
      </c>
      <c r="I72">
        <f t="shared" si="28"/>
        <v>0</v>
      </c>
      <c r="J72">
        <f t="shared" si="28"/>
        <v>0</v>
      </c>
      <c r="K72">
        <f t="shared" si="28"/>
        <v>0</v>
      </c>
      <c r="L72">
        <f t="shared" si="28"/>
        <v>0</v>
      </c>
      <c r="M72">
        <f t="shared" si="28"/>
        <v>0</v>
      </c>
      <c r="N72">
        <f t="shared" si="28"/>
        <v>0</v>
      </c>
      <c r="O72">
        <f t="shared" si="28"/>
        <v>0</v>
      </c>
      <c r="P72">
        <f t="shared" si="26"/>
        <v>0</v>
      </c>
      <c r="Q72">
        <f t="shared" si="26"/>
        <v>0</v>
      </c>
      <c r="R72">
        <f t="shared" si="26"/>
        <v>0</v>
      </c>
      <c r="S72">
        <f t="shared" si="26"/>
        <v>0</v>
      </c>
      <c r="T72">
        <f t="shared" si="26"/>
        <v>0</v>
      </c>
      <c r="U72">
        <f t="shared" si="26"/>
        <v>0</v>
      </c>
      <c r="V72">
        <f t="shared" si="26"/>
        <v>0</v>
      </c>
      <c r="W72">
        <f t="shared" si="26"/>
        <v>0</v>
      </c>
      <c r="X72">
        <f t="shared" si="26"/>
        <v>0</v>
      </c>
      <c r="Y72">
        <f t="shared" si="26"/>
        <v>0</v>
      </c>
      <c r="Z72">
        <f t="shared" si="26"/>
        <v>0</v>
      </c>
      <c r="AA72">
        <f t="shared" si="26"/>
        <v>0</v>
      </c>
      <c r="AB72">
        <f t="shared" si="26"/>
        <v>0</v>
      </c>
      <c r="AC72">
        <f t="shared" si="26"/>
        <v>0</v>
      </c>
      <c r="AD72">
        <f t="shared" si="26"/>
        <v>0</v>
      </c>
      <c r="AE72">
        <f t="shared" si="26"/>
        <v>0</v>
      </c>
      <c r="AF72">
        <f t="shared" si="27"/>
        <v>0</v>
      </c>
      <c r="AG72">
        <f t="shared" si="22"/>
        <v>0</v>
      </c>
      <c r="AH72">
        <f t="shared" si="22"/>
        <v>0</v>
      </c>
      <c r="AI72">
        <f t="shared" si="22"/>
        <v>0</v>
      </c>
      <c r="AJ72">
        <f t="shared" si="22"/>
        <v>0</v>
      </c>
      <c r="AK72">
        <f t="shared" si="22"/>
        <v>0</v>
      </c>
      <c r="AL72">
        <f t="shared" si="22"/>
        <v>0</v>
      </c>
      <c r="AM72">
        <f t="shared" si="22"/>
        <v>0</v>
      </c>
      <c r="AN72">
        <f t="shared" si="22"/>
        <v>0</v>
      </c>
      <c r="AO72">
        <f t="shared" si="22"/>
        <v>0</v>
      </c>
      <c r="AP72">
        <f t="shared" si="22"/>
        <v>0</v>
      </c>
      <c r="AQ72">
        <f t="shared" si="22"/>
        <v>0</v>
      </c>
      <c r="AR72">
        <f t="shared" si="22"/>
        <v>0</v>
      </c>
      <c r="AS72">
        <f t="shared" si="22"/>
        <v>0</v>
      </c>
      <c r="AT72">
        <f t="shared" si="22"/>
        <v>0</v>
      </c>
      <c r="AU72">
        <f t="shared" si="22"/>
        <v>0</v>
      </c>
      <c r="AV72">
        <f t="shared" si="22"/>
        <v>0</v>
      </c>
      <c r="AW72">
        <f t="shared" si="23"/>
        <v>0</v>
      </c>
      <c r="AX72">
        <f t="shared" si="23"/>
        <v>0</v>
      </c>
      <c r="AY72">
        <f t="shared" si="23"/>
        <v>0</v>
      </c>
      <c r="AZ72">
        <f t="shared" si="23"/>
        <v>0</v>
      </c>
      <c r="BA72">
        <f t="shared" si="23"/>
        <v>0</v>
      </c>
      <c r="BB72">
        <f t="shared" si="23"/>
        <v>0</v>
      </c>
      <c r="BC72">
        <f t="shared" si="23"/>
        <v>0</v>
      </c>
      <c r="BD72">
        <f t="shared" si="23"/>
        <v>0</v>
      </c>
      <c r="BE72">
        <f t="shared" si="23"/>
        <v>0</v>
      </c>
      <c r="BF72">
        <f t="shared" si="23"/>
        <v>0</v>
      </c>
      <c r="BG72">
        <f t="shared" si="23"/>
        <v>0</v>
      </c>
      <c r="BH72">
        <f t="shared" si="23"/>
        <v>0</v>
      </c>
      <c r="BI72">
        <f t="shared" si="23"/>
        <v>0</v>
      </c>
      <c r="BJ72">
        <f t="shared" si="23"/>
        <v>0</v>
      </c>
      <c r="BK72">
        <f t="shared" si="23"/>
        <v>0</v>
      </c>
      <c r="BL72">
        <f t="shared" si="23"/>
        <v>0</v>
      </c>
      <c r="BM72">
        <f t="shared" si="24"/>
        <v>0</v>
      </c>
      <c r="BN72">
        <f t="shared" si="24"/>
        <v>0</v>
      </c>
      <c r="BO72">
        <f t="shared" si="24"/>
        <v>0</v>
      </c>
      <c r="BP72">
        <f t="shared" si="24"/>
        <v>0</v>
      </c>
      <c r="BQ72">
        <f t="shared" si="24"/>
        <v>0</v>
      </c>
      <c r="BR72">
        <f t="shared" si="24"/>
        <v>0</v>
      </c>
      <c r="BS72">
        <f t="shared" si="24"/>
        <v>0</v>
      </c>
      <c r="BT72">
        <v>1</v>
      </c>
      <c r="BU72">
        <v>0</v>
      </c>
      <c r="BV72">
        <v>0</v>
      </c>
      <c r="BW72">
        <v>0</v>
      </c>
      <c r="BX72">
        <v>0</v>
      </c>
    </row>
    <row r="73" spans="1:76" x14ac:dyDescent="0.25">
      <c r="A73">
        <f t="shared" si="28"/>
        <v>0</v>
      </c>
      <c r="B73">
        <f t="shared" si="28"/>
        <v>0</v>
      </c>
      <c r="C73">
        <f t="shared" si="28"/>
        <v>0</v>
      </c>
      <c r="D73">
        <f t="shared" si="28"/>
        <v>0</v>
      </c>
      <c r="E73">
        <f t="shared" si="28"/>
        <v>0</v>
      </c>
      <c r="F73">
        <f t="shared" si="28"/>
        <v>0</v>
      </c>
      <c r="G73">
        <f t="shared" si="28"/>
        <v>0</v>
      </c>
      <c r="H73">
        <f t="shared" si="28"/>
        <v>0</v>
      </c>
      <c r="I73">
        <f t="shared" si="28"/>
        <v>0</v>
      </c>
      <c r="J73">
        <f t="shared" si="28"/>
        <v>0</v>
      </c>
      <c r="K73">
        <f t="shared" si="28"/>
        <v>0</v>
      </c>
      <c r="L73">
        <f t="shared" si="28"/>
        <v>0</v>
      </c>
      <c r="M73">
        <f t="shared" si="28"/>
        <v>0</v>
      </c>
      <c r="N73">
        <f t="shared" si="28"/>
        <v>0</v>
      </c>
      <c r="O73">
        <f t="shared" si="28"/>
        <v>0</v>
      </c>
      <c r="P73">
        <f t="shared" si="26"/>
        <v>0</v>
      </c>
      <c r="Q73">
        <f t="shared" si="26"/>
        <v>0</v>
      </c>
      <c r="R73">
        <f t="shared" si="26"/>
        <v>0</v>
      </c>
      <c r="S73">
        <f t="shared" si="26"/>
        <v>0</v>
      </c>
      <c r="T73">
        <f t="shared" si="26"/>
        <v>0</v>
      </c>
      <c r="U73">
        <f t="shared" si="26"/>
        <v>0</v>
      </c>
      <c r="V73">
        <f t="shared" si="26"/>
        <v>0</v>
      </c>
      <c r="W73">
        <f t="shared" si="26"/>
        <v>0</v>
      </c>
      <c r="X73">
        <f t="shared" si="26"/>
        <v>0</v>
      </c>
      <c r="Y73">
        <f t="shared" si="26"/>
        <v>0</v>
      </c>
      <c r="Z73">
        <f t="shared" si="26"/>
        <v>0</v>
      </c>
      <c r="AA73">
        <f t="shared" si="26"/>
        <v>0</v>
      </c>
      <c r="AB73">
        <f t="shared" si="26"/>
        <v>0</v>
      </c>
      <c r="AC73">
        <f t="shared" si="26"/>
        <v>0</v>
      </c>
      <c r="AD73">
        <f t="shared" si="26"/>
        <v>0</v>
      </c>
      <c r="AE73">
        <f t="shared" si="26"/>
        <v>0</v>
      </c>
      <c r="AF73">
        <f t="shared" si="27"/>
        <v>0</v>
      </c>
      <c r="AG73">
        <f t="shared" si="22"/>
        <v>0</v>
      </c>
      <c r="AH73">
        <f t="shared" si="22"/>
        <v>0</v>
      </c>
      <c r="AI73">
        <f t="shared" si="22"/>
        <v>0</v>
      </c>
      <c r="AJ73">
        <f t="shared" si="22"/>
        <v>0</v>
      </c>
      <c r="AK73">
        <f t="shared" si="22"/>
        <v>0</v>
      </c>
      <c r="AL73">
        <f t="shared" si="22"/>
        <v>0</v>
      </c>
      <c r="AM73">
        <f t="shared" si="22"/>
        <v>0</v>
      </c>
      <c r="AN73">
        <f t="shared" si="22"/>
        <v>0</v>
      </c>
      <c r="AO73">
        <f t="shared" si="22"/>
        <v>0</v>
      </c>
      <c r="AP73">
        <f t="shared" si="22"/>
        <v>0</v>
      </c>
      <c r="AQ73">
        <f t="shared" si="22"/>
        <v>0</v>
      </c>
      <c r="AR73">
        <f t="shared" si="22"/>
        <v>0</v>
      </c>
      <c r="AS73">
        <f t="shared" si="22"/>
        <v>0</v>
      </c>
      <c r="AT73">
        <f t="shared" si="22"/>
        <v>0</v>
      </c>
      <c r="AU73">
        <f t="shared" si="22"/>
        <v>0</v>
      </c>
      <c r="AV73">
        <f t="shared" si="22"/>
        <v>0</v>
      </c>
      <c r="AW73">
        <f t="shared" si="23"/>
        <v>0</v>
      </c>
      <c r="AX73">
        <f t="shared" si="23"/>
        <v>0</v>
      </c>
      <c r="AY73">
        <f t="shared" si="23"/>
        <v>0</v>
      </c>
      <c r="AZ73">
        <f t="shared" si="23"/>
        <v>0</v>
      </c>
      <c r="BA73">
        <f t="shared" si="23"/>
        <v>0</v>
      </c>
      <c r="BB73">
        <f t="shared" si="23"/>
        <v>0</v>
      </c>
      <c r="BC73">
        <f t="shared" si="23"/>
        <v>0</v>
      </c>
      <c r="BD73">
        <f t="shared" si="23"/>
        <v>0</v>
      </c>
      <c r="BE73">
        <f t="shared" si="23"/>
        <v>0</v>
      </c>
      <c r="BF73">
        <f t="shared" si="23"/>
        <v>0</v>
      </c>
      <c r="BG73">
        <f t="shared" si="23"/>
        <v>0</v>
      </c>
      <c r="BH73">
        <f t="shared" si="23"/>
        <v>0</v>
      </c>
      <c r="BI73">
        <f t="shared" si="23"/>
        <v>0</v>
      </c>
      <c r="BJ73">
        <f t="shared" si="23"/>
        <v>0</v>
      </c>
      <c r="BK73">
        <f t="shared" si="23"/>
        <v>0</v>
      </c>
      <c r="BL73">
        <f t="shared" si="23"/>
        <v>0</v>
      </c>
      <c r="BM73">
        <f t="shared" si="24"/>
        <v>0</v>
      </c>
      <c r="BN73">
        <f t="shared" si="24"/>
        <v>0</v>
      </c>
      <c r="BO73">
        <f t="shared" si="24"/>
        <v>0</v>
      </c>
      <c r="BP73">
        <f t="shared" si="24"/>
        <v>0</v>
      </c>
      <c r="BQ73">
        <f t="shared" si="24"/>
        <v>0</v>
      </c>
      <c r="BR73">
        <f t="shared" si="24"/>
        <v>0</v>
      </c>
      <c r="BS73">
        <f t="shared" si="24"/>
        <v>0</v>
      </c>
      <c r="BT73">
        <f t="shared" si="24"/>
        <v>0</v>
      </c>
      <c r="BU73">
        <v>1</v>
      </c>
      <c r="BV73">
        <v>0</v>
      </c>
      <c r="BW73">
        <v>0</v>
      </c>
      <c r="BX73">
        <v>0</v>
      </c>
    </row>
    <row r="74" spans="1:76" x14ac:dyDescent="0.25">
      <c r="A74">
        <f t="shared" si="28"/>
        <v>0</v>
      </c>
      <c r="B74">
        <f t="shared" si="28"/>
        <v>0</v>
      </c>
      <c r="C74">
        <f t="shared" si="28"/>
        <v>0</v>
      </c>
      <c r="D74">
        <f t="shared" si="28"/>
        <v>0</v>
      </c>
      <c r="E74">
        <f t="shared" si="28"/>
        <v>0</v>
      </c>
      <c r="F74">
        <f t="shared" si="28"/>
        <v>0</v>
      </c>
      <c r="G74">
        <f t="shared" si="28"/>
        <v>0</v>
      </c>
      <c r="H74">
        <f t="shared" si="28"/>
        <v>0</v>
      </c>
      <c r="I74">
        <f t="shared" si="28"/>
        <v>0</v>
      </c>
      <c r="J74">
        <f t="shared" si="28"/>
        <v>0</v>
      </c>
      <c r="K74">
        <f t="shared" si="28"/>
        <v>0</v>
      </c>
      <c r="L74">
        <f t="shared" si="28"/>
        <v>0</v>
      </c>
      <c r="M74">
        <f t="shared" si="28"/>
        <v>0</v>
      </c>
      <c r="N74">
        <f t="shared" si="28"/>
        <v>0</v>
      </c>
      <c r="O74">
        <f t="shared" si="28"/>
        <v>0</v>
      </c>
      <c r="P74">
        <f t="shared" si="26"/>
        <v>0</v>
      </c>
      <c r="Q74">
        <f t="shared" si="26"/>
        <v>0</v>
      </c>
      <c r="R74">
        <f t="shared" si="26"/>
        <v>0</v>
      </c>
      <c r="S74">
        <f t="shared" si="26"/>
        <v>0</v>
      </c>
      <c r="T74">
        <f t="shared" si="26"/>
        <v>0</v>
      </c>
      <c r="U74">
        <f t="shared" si="26"/>
        <v>0</v>
      </c>
      <c r="V74">
        <f t="shared" si="26"/>
        <v>0</v>
      </c>
      <c r="W74">
        <f t="shared" si="26"/>
        <v>0</v>
      </c>
      <c r="X74">
        <f t="shared" si="26"/>
        <v>0</v>
      </c>
      <c r="Y74">
        <f t="shared" si="26"/>
        <v>0</v>
      </c>
      <c r="Z74">
        <f t="shared" si="26"/>
        <v>0</v>
      </c>
      <c r="AA74">
        <f t="shared" si="26"/>
        <v>0</v>
      </c>
      <c r="AB74">
        <f t="shared" si="26"/>
        <v>0</v>
      </c>
      <c r="AC74">
        <f t="shared" si="26"/>
        <v>0</v>
      </c>
      <c r="AD74">
        <f t="shared" si="26"/>
        <v>0</v>
      </c>
      <c r="AE74">
        <f t="shared" si="26"/>
        <v>0</v>
      </c>
      <c r="AF74">
        <f t="shared" si="27"/>
        <v>0</v>
      </c>
      <c r="AG74">
        <f t="shared" si="22"/>
        <v>0</v>
      </c>
      <c r="AH74">
        <f t="shared" si="22"/>
        <v>0</v>
      </c>
      <c r="AI74">
        <f t="shared" si="22"/>
        <v>0</v>
      </c>
      <c r="AJ74">
        <f t="shared" si="22"/>
        <v>0</v>
      </c>
      <c r="AK74">
        <f t="shared" si="22"/>
        <v>0</v>
      </c>
      <c r="AL74">
        <f t="shared" si="22"/>
        <v>0</v>
      </c>
      <c r="AM74">
        <f t="shared" si="22"/>
        <v>0</v>
      </c>
      <c r="AN74">
        <f t="shared" si="22"/>
        <v>0</v>
      </c>
      <c r="AO74">
        <f t="shared" si="22"/>
        <v>0</v>
      </c>
      <c r="AP74">
        <f t="shared" si="22"/>
        <v>0</v>
      </c>
      <c r="AQ74">
        <f t="shared" si="22"/>
        <v>0</v>
      </c>
      <c r="AR74">
        <f t="shared" si="22"/>
        <v>0</v>
      </c>
      <c r="AS74">
        <f t="shared" si="22"/>
        <v>0</v>
      </c>
      <c r="AT74">
        <f t="shared" si="22"/>
        <v>0</v>
      </c>
      <c r="AU74">
        <f t="shared" si="22"/>
        <v>0</v>
      </c>
      <c r="AV74">
        <f t="shared" si="22"/>
        <v>0</v>
      </c>
      <c r="AW74">
        <f t="shared" si="23"/>
        <v>0</v>
      </c>
      <c r="AX74">
        <f t="shared" si="23"/>
        <v>0</v>
      </c>
      <c r="AY74">
        <f t="shared" si="23"/>
        <v>0</v>
      </c>
      <c r="AZ74">
        <f t="shared" si="23"/>
        <v>0</v>
      </c>
      <c r="BA74">
        <f t="shared" si="23"/>
        <v>0</v>
      </c>
      <c r="BB74">
        <f t="shared" si="23"/>
        <v>0</v>
      </c>
      <c r="BC74">
        <f t="shared" si="23"/>
        <v>0</v>
      </c>
      <c r="BD74">
        <f t="shared" si="23"/>
        <v>0</v>
      </c>
      <c r="BE74">
        <f t="shared" si="23"/>
        <v>0</v>
      </c>
      <c r="BF74">
        <f t="shared" si="23"/>
        <v>0</v>
      </c>
      <c r="BG74">
        <f t="shared" si="23"/>
        <v>0</v>
      </c>
      <c r="BH74">
        <f t="shared" si="23"/>
        <v>0</v>
      </c>
      <c r="BI74">
        <f t="shared" si="23"/>
        <v>0</v>
      </c>
      <c r="BJ74">
        <f t="shared" si="23"/>
        <v>0</v>
      </c>
      <c r="BK74">
        <f t="shared" si="23"/>
        <v>0</v>
      </c>
      <c r="BL74">
        <f t="shared" si="23"/>
        <v>0</v>
      </c>
      <c r="BM74">
        <f t="shared" si="24"/>
        <v>0</v>
      </c>
      <c r="BN74">
        <f t="shared" si="24"/>
        <v>0</v>
      </c>
      <c r="BO74">
        <f t="shared" si="24"/>
        <v>0</v>
      </c>
      <c r="BP74">
        <f t="shared" si="24"/>
        <v>0</v>
      </c>
      <c r="BQ74">
        <f t="shared" si="24"/>
        <v>0</v>
      </c>
      <c r="BR74">
        <f t="shared" si="24"/>
        <v>0</v>
      </c>
      <c r="BS74">
        <f t="shared" si="24"/>
        <v>0</v>
      </c>
      <c r="BT74">
        <f t="shared" si="24"/>
        <v>0</v>
      </c>
      <c r="BU74">
        <f t="shared" si="24"/>
        <v>0</v>
      </c>
      <c r="BV74">
        <v>1</v>
      </c>
      <c r="BW74">
        <v>0</v>
      </c>
      <c r="BX74">
        <v>0</v>
      </c>
    </row>
    <row r="75" spans="1:76" x14ac:dyDescent="0.25">
      <c r="A75">
        <f t="shared" si="28"/>
        <v>0</v>
      </c>
      <c r="B75">
        <f t="shared" si="28"/>
        <v>0</v>
      </c>
      <c r="C75">
        <f t="shared" si="28"/>
        <v>0</v>
      </c>
      <c r="D75">
        <f t="shared" si="28"/>
        <v>0</v>
      </c>
      <c r="E75">
        <f t="shared" si="28"/>
        <v>0</v>
      </c>
      <c r="F75">
        <f t="shared" si="28"/>
        <v>0</v>
      </c>
      <c r="G75">
        <f t="shared" si="28"/>
        <v>0</v>
      </c>
      <c r="H75">
        <f t="shared" si="28"/>
        <v>0</v>
      </c>
      <c r="I75">
        <f t="shared" si="28"/>
        <v>0</v>
      </c>
      <c r="J75">
        <f t="shared" si="28"/>
        <v>0</v>
      </c>
      <c r="K75">
        <f t="shared" si="28"/>
        <v>0</v>
      </c>
      <c r="L75">
        <f t="shared" si="28"/>
        <v>0</v>
      </c>
      <c r="M75">
        <f t="shared" si="28"/>
        <v>0</v>
      </c>
      <c r="N75">
        <f t="shared" si="28"/>
        <v>0</v>
      </c>
      <c r="O75">
        <f t="shared" si="28"/>
        <v>0</v>
      </c>
      <c r="P75">
        <f t="shared" si="26"/>
        <v>0</v>
      </c>
      <c r="Q75">
        <f t="shared" si="26"/>
        <v>0</v>
      </c>
      <c r="R75">
        <f t="shared" si="26"/>
        <v>0</v>
      </c>
      <c r="S75">
        <f t="shared" si="26"/>
        <v>0</v>
      </c>
      <c r="T75">
        <f t="shared" si="26"/>
        <v>0</v>
      </c>
      <c r="U75">
        <f t="shared" si="26"/>
        <v>0</v>
      </c>
      <c r="V75">
        <f t="shared" si="26"/>
        <v>0</v>
      </c>
      <c r="W75">
        <f t="shared" si="26"/>
        <v>0</v>
      </c>
      <c r="X75">
        <f t="shared" si="26"/>
        <v>0</v>
      </c>
      <c r="Y75">
        <f t="shared" si="26"/>
        <v>0</v>
      </c>
      <c r="Z75">
        <f t="shared" si="26"/>
        <v>0</v>
      </c>
      <c r="AA75">
        <f t="shared" si="26"/>
        <v>0</v>
      </c>
      <c r="AB75">
        <f t="shared" si="26"/>
        <v>0</v>
      </c>
      <c r="AC75">
        <f t="shared" si="26"/>
        <v>0</v>
      </c>
      <c r="AD75">
        <f t="shared" si="26"/>
        <v>0</v>
      </c>
      <c r="AE75">
        <f t="shared" si="26"/>
        <v>0</v>
      </c>
      <c r="AF75">
        <f t="shared" si="27"/>
        <v>0</v>
      </c>
      <c r="AG75">
        <f t="shared" si="22"/>
        <v>0</v>
      </c>
      <c r="AH75">
        <f t="shared" si="22"/>
        <v>0</v>
      </c>
      <c r="AI75">
        <f t="shared" si="22"/>
        <v>0</v>
      </c>
      <c r="AJ75">
        <f t="shared" si="22"/>
        <v>0</v>
      </c>
      <c r="AK75">
        <f t="shared" si="22"/>
        <v>0</v>
      </c>
      <c r="AL75">
        <f t="shared" si="22"/>
        <v>0</v>
      </c>
      <c r="AM75">
        <f t="shared" si="22"/>
        <v>0</v>
      </c>
      <c r="AN75">
        <f t="shared" si="22"/>
        <v>0</v>
      </c>
      <c r="AO75">
        <f t="shared" si="22"/>
        <v>0</v>
      </c>
      <c r="AP75">
        <f t="shared" si="22"/>
        <v>0</v>
      </c>
      <c r="AQ75">
        <f t="shared" si="22"/>
        <v>0</v>
      </c>
      <c r="AR75">
        <f t="shared" si="22"/>
        <v>0</v>
      </c>
      <c r="AS75">
        <f t="shared" si="22"/>
        <v>0</v>
      </c>
      <c r="AT75">
        <f t="shared" si="22"/>
        <v>0</v>
      </c>
      <c r="AU75">
        <f t="shared" si="22"/>
        <v>0</v>
      </c>
      <c r="AV75">
        <f t="shared" si="22"/>
        <v>0</v>
      </c>
      <c r="AW75">
        <f t="shared" si="23"/>
        <v>0</v>
      </c>
      <c r="AX75">
        <f t="shared" si="23"/>
        <v>0</v>
      </c>
      <c r="AY75">
        <f t="shared" si="23"/>
        <v>0</v>
      </c>
      <c r="AZ75">
        <f t="shared" si="23"/>
        <v>0</v>
      </c>
      <c r="BA75">
        <f t="shared" si="23"/>
        <v>0</v>
      </c>
      <c r="BB75">
        <f t="shared" si="23"/>
        <v>0</v>
      </c>
      <c r="BC75">
        <f t="shared" si="23"/>
        <v>0</v>
      </c>
      <c r="BD75">
        <f t="shared" si="23"/>
        <v>0</v>
      </c>
      <c r="BE75">
        <f t="shared" si="23"/>
        <v>0</v>
      </c>
      <c r="BF75">
        <f t="shared" si="23"/>
        <v>0</v>
      </c>
      <c r="BG75">
        <f t="shared" si="23"/>
        <v>0</v>
      </c>
      <c r="BH75">
        <f t="shared" si="23"/>
        <v>0</v>
      </c>
      <c r="BI75">
        <f t="shared" si="23"/>
        <v>0</v>
      </c>
      <c r="BJ75">
        <f t="shared" si="23"/>
        <v>0</v>
      </c>
      <c r="BK75">
        <f t="shared" si="23"/>
        <v>0</v>
      </c>
      <c r="BL75">
        <f t="shared" si="23"/>
        <v>0</v>
      </c>
      <c r="BM75">
        <f t="shared" si="24"/>
        <v>0</v>
      </c>
      <c r="BN75">
        <f t="shared" si="24"/>
        <v>0</v>
      </c>
      <c r="BO75">
        <f t="shared" si="24"/>
        <v>0</v>
      </c>
      <c r="BP75">
        <f t="shared" si="24"/>
        <v>0</v>
      </c>
      <c r="BQ75">
        <f t="shared" si="24"/>
        <v>0</v>
      </c>
      <c r="BR75">
        <f t="shared" si="24"/>
        <v>0</v>
      </c>
      <c r="BS75">
        <f t="shared" si="24"/>
        <v>0</v>
      </c>
      <c r="BT75">
        <f t="shared" si="24"/>
        <v>0</v>
      </c>
      <c r="BU75">
        <f t="shared" si="24"/>
        <v>0</v>
      </c>
      <c r="BV75">
        <f t="shared" si="24"/>
        <v>0</v>
      </c>
      <c r="BW75">
        <v>1</v>
      </c>
      <c r="BX75">
        <v>0</v>
      </c>
    </row>
    <row r="76" spans="1:76" x14ac:dyDescent="0.25">
      <c r="A76">
        <f t="shared" si="28"/>
        <v>0</v>
      </c>
      <c r="B76">
        <f t="shared" si="28"/>
        <v>0</v>
      </c>
      <c r="C76">
        <f t="shared" si="28"/>
        <v>0</v>
      </c>
      <c r="D76">
        <f t="shared" si="28"/>
        <v>0</v>
      </c>
      <c r="E76">
        <f t="shared" si="28"/>
        <v>0</v>
      </c>
      <c r="F76">
        <f t="shared" si="28"/>
        <v>0</v>
      </c>
      <c r="G76">
        <f t="shared" si="28"/>
        <v>0</v>
      </c>
      <c r="H76">
        <f t="shared" si="28"/>
        <v>0</v>
      </c>
      <c r="I76">
        <f t="shared" si="28"/>
        <v>0</v>
      </c>
      <c r="J76">
        <f t="shared" si="28"/>
        <v>0</v>
      </c>
      <c r="K76">
        <f t="shared" si="28"/>
        <v>0</v>
      </c>
      <c r="L76">
        <f t="shared" si="28"/>
        <v>0</v>
      </c>
      <c r="M76">
        <f t="shared" si="28"/>
        <v>0</v>
      </c>
      <c r="N76">
        <f t="shared" si="28"/>
        <v>0</v>
      </c>
      <c r="O76">
        <f t="shared" si="28"/>
        <v>0</v>
      </c>
      <c r="P76">
        <f t="shared" si="26"/>
        <v>0</v>
      </c>
      <c r="Q76">
        <f t="shared" si="26"/>
        <v>0</v>
      </c>
      <c r="R76">
        <f t="shared" si="26"/>
        <v>0</v>
      </c>
      <c r="S76">
        <f t="shared" si="26"/>
        <v>0</v>
      </c>
      <c r="T76">
        <f t="shared" si="26"/>
        <v>0</v>
      </c>
      <c r="U76">
        <f t="shared" si="26"/>
        <v>0</v>
      </c>
      <c r="V76">
        <f t="shared" si="26"/>
        <v>0</v>
      </c>
      <c r="W76">
        <f t="shared" si="26"/>
        <v>0</v>
      </c>
      <c r="X76">
        <f t="shared" si="26"/>
        <v>0</v>
      </c>
      <c r="Y76">
        <f t="shared" si="26"/>
        <v>0</v>
      </c>
      <c r="Z76">
        <f t="shared" si="26"/>
        <v>0</v>
      </c>
      <c r="AA76">
        <f t="shared" si="26"/>
        <v>0</v>
      </c>
      <c r="AB76">
        <f t="shared" si="26"/>
        <v>0</v>
      </c>
      <c r="AC76">
        <f t="shared" si="26"/>
        <v>0</v>
      </c>
      <c r="AD76">
        <f t="shared" si="26"/>
        <v>0</v>
      </c>
      <c r="AE76">
        <f t="shared" si="26"/>
        <v>0</v>
      </c>
      <c r="AF76">
        <f t="shared" si="27"/>
        <v>0</v>
      </c>
      <c r="AG76">
        <f t="shared" si="22"/>
        <v>0</v>
      </c>
      <c r="AH76">
        <f t="shared" si="22"/>
        <v>0</v>
      </c>
      <c r="AI76">
        <f t="shared" si="22"/>
        <v>0</v>
      </c>
      <c r="AJ76">
        <f t="shared" si="22"/>
        <v>0</v>
      </c>
      <c r="AK76">
        <f t="shared" si="22"/>
        <v>0</v>
      </c>
      <c r="AL76">
        <f t="shared" si="22"/>
        <v>0</v>
      </c>
      <c r="AM76">
        <f t="shared" si="22"/>
        <v>0</v>
      </c>
      <c r="AN76">
        <f t="shared" si="22"/>
        <v>0</v>
      </c>
      <c r="AO76">
        <f t="shared" si="22"/>
        <v>0</v>
      </c>
      <c r="AP76">
        <f t="shared" si="22"/>
        <v>0</v>
      </c>
      <c r="AQ76">
        <f t="shared" si="22"/>
        <v>0</v>
      </c>
      <c r="AR76">
        <f t="shared" si="22"/>
        <v>0</v>
      </c>
      <c r="AS76">
        <f t="shared" si="22"/>
        <v>0</v>
      </c>
      <c r="AT76">
        <f t="shared" si="22"/>
        <v>0</v>
      </c>
      <c r="AU76">
        <f t="shared" si="22"/>
        <v>0</v>
      </c>
      <c r="AV76">
        <f t="shared" si="22"/>
        <v>0</v>
      </c>
      <c r="AW76">
        <f t="shared" si="23"/>
        <v>0</v>
      </c>
      <c r="AX76">
        <f t="shared" si="23"/>
        <v>0</v>
      </c>
      <c r="AY76">
        <f t="shared" si="23"/>
        <v>0</v>
      </c>
      <c r="AZ76">
        <f t="shared" si="23"/>
        <v>0</v>
      </c>
      <c r="BA76">
        <f t="shared" si="23"/>
        <v>0</v>
      </c>
      <c r="BB76">
        <f t="shared" si="23"/>
        <v>0</v>
      </c>
      <c r="BC76">
        <f t="shared" si="23"/>
        <v>0</v>
      </c>
      <c r="BD76">
        <f t="shared" si="23"/>
        <v>0</v>
      </c>
      <c r="BE76">
        <f t="shared" si="23"/>
        <v>0</v>
      </c>
      <c r="BF76">
        <f t="shared" si="23"/>
        <v>0</v>
      </c>
      <c r="BG76">
        <f t="shared" si="23"/>
        <v>0</v>
      </c>
      <c r="BH76">
        <f t="shared" si="23"/>
        <v>0</v>
      </c>
      <c r="BI76">
        <f t="shared" si="23"/>
        <v>0</v>
      </c>
      <c r="BJ76">
        <f t="shared" si="23"/>
        <v>0</v>
      </c>
      <c r="BK76">
        <f t="shared" si="23"/>
        <v>0</v>
      </c>
      <c r="BL76">
        <f t="shared" si="23"/>
        <v>0</v>
      </c>
      <c r="BM76">
        <f t="shared" si="24"/>
        <v>0</v>
      </c>
      <c r="BN76">
        <f t="shared" si="24"/>
        <v>0</v>
      </c>
      <c r="BO76">
        <f t="shared" si="24"/>
        <v>0</v>
      </c>
      <c r="BP76">
        <f t="shared" si="24"/>
        <v>0</v>
      </c>
      <c r="BQ76">
        <f t="shared" si="24"/>
        <v>0</v>
      </c>
      <c r="BR76">
        <f t="shared" si="24"/>
        <v>0</v>
      </c>
      <c r="BS76">
        <f t="shared" si="24"/>
        <v>0</v>
      </c>
      <c r="BT76">
        <f t="shared" si="24"/>
        <v>0</v>
      </c>
      <c r="BU76">
        <f t="shared" si="24"/>
        <v>0</v>
      </c>
      <c r="BV76">
        <f t="shared" si="24"/>
        <v>0</v>
      </c>
      <c r="BW76">
        <f t="shared" si="24"/>
        <v>0</v>
      </c>
      <c r="BX76">
        <v>1</v>
      </c>
    </row>
  </sheetData>
  <sheetProtection password="8A51" sheet="1" formatColumns="0" formatRows="0"/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CM12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13" sqref="D13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91" x14ac:dyDescent="0.25">
      <c r="D1" s="114"/>
      <c r="CE1" s="105"/>
      <c r="CF1" s="105"/>
      <c r="CG1" s="105"/>
      <c r="CH1" s="105"/>
      <c r="CJ1" s="110"/>
      <c r="CK1" s="110"/>
    </row>
    <row r="2" spans="1:91" x14ac:dyDescent="0.25">
      <c r="D2" s="114"/>
      <c r="CI2" s="107"/>
      <c r="CJ2" s="110"/>
      <c r="CK2" s="110"/>
    </row>
    <row r="3" spans="1:91" x14ac:dyDescent="0.25">
      <c r="D3" s="114"/>
      <c r="CI3" s="107"/>
      <c r="CJ3" s="110"/>
      <c r="CK3" s="110"/>
    </row>
    <row r="4" spans="1:91" x14ac:dyDescent="0.25">
      <c r="D4" s="114"/>
      <c r="CA4" s="153"/>
      <c r="CI4" s="107"/>
      <c r="CJ4" s="110"/>
      <c r="CK4" s="110"/>
    </row>
    <row r="5" spans="1:91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  <c r="CB5" s="119"/>
      <c r="CC5" s="119"/>
      <c r="CD5" s="119"/>
      <c r="CI5" s="107"/>
    </row>
    <row r="6" spans="1:91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91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91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925</v>
      </c>
      <c r="CC8" s="124" t="s">
        <v>926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91" ht="19.5" x14ac:dyDescent="0.25">
      <c r="A9" s="30"/>
      <c r="B9" s="74" t="s">
        <v>0</v>
      </c>
      <c r="C9" s="45" t="s">
        <v>111</v>
      </c>
      <c r="D9" s="130">
        <v>7.47751636951644E-3</v>
      </c>
      <c r="E9" s="131">
        <v>5.2947989076578397E-5</v>
      </c>
      <c r="F9" s="131">
        <v>5.1405279306330201E-3</v>
      </c>
      <c r="G9" s="131">
        <v>3.3268827322145803E-5</v>
      </c>
      <c r="H9" s="131">
        <v>3.2973607061666199E-5</v>
      </c>
      <c r="I9" s="131">
        <v>1.9718672430799901E-5</v>
      </c>
      <c r="J9" s="131">
        <v>6.4243418917974096E-5</v>
      </c>
      <c r="K9" s="131">
        <v>3.82889050887737E-5</v>
      </c>
      <c r="L9" s="131">
        <v>2.7300346785643199E-2</v>
      </c>
      <c r="M9" s="131">
        <v>1.26425984759687E-2</v>
      </c>
      <c r="N9" s="131">
        <v>1.7657487846953901E-5</v>
      </c>
      <c r="O9" s="131">
        <v>8.96495266119377E-5</v>
      </c>
      <c r="P9" s="131">
        <v>8.9327583858650802E-6</v>
      </c>
      <c r="Q9" s="131">
        <v>1.43978075617595E-6</v>
      </c>
      <c r="R9" s="131">
        <v>1.4419792046258201E-5</v>
      </c>
      <c r="S9" s="131">
        <v>2.0583294982394501E-5</v>
      </c>
      <c r="T9" s="131">
        <v>7.6790299525245605E-5</v>
      </c>
      <c r="U9" s="131">
        <v>1.07235487672152E-4</v>
      </c>
      <c r="V9" s="131">
        <v>1.0863382432873499E-4</v>
      </c>
      <c r="W9" s="131">
        <v>1.7024626279678198E-2</v>
      </c>
      <c r="X9" s="131">
        <v>7.1357553350279106E-5</v>
      </c>
      <c r="Y9" s="131">
        <v>4.8987755360896597E-5</v>
      </c>
      <c r="Z9" s="131">
        <v>3.9945038845203701E-3</v>
      </c>
      <c r="AA9" s="131">
        <v>1.16184635521907E-4</v>
      </c>
      <c r="AB9" s="131">
        <v>9.5489335681858199E-5</v>
      </c>
      <c r="AC9" s="131">
        <v>1.3467837060699E-4</v>
      </c>
      <c r="AD9" s="131">
        <v>1.2212458098856901E-4</v>
      </c>
      <c r="AE9" s="131">
        <v>4.33400852103875E-2</v>
      </c>
      <c r="AF9" s="131">
        <v>2.8797532049139301E-2</v>
      </c>
      <c r="AG9" s="131">
        <v>1.55995343562919E-4</v>
      </c>
      <c r="AH9" s="131">
        <v>4.1732770173685298E-5</v>
      </c>
      <c r="AI9" s="131">
        <v>1.30608205097712E-2</v>
      </c>
      <c r="AJ9" s="131">
        <v>0</v>
      </c>
      <c r="AK9" s="131">
        <v>5.6003094581844302E-5</v>
      </c>
      <c r="AL9" s="131">
        <v>3.9574931738832997E-5</v>
      </c>
      <c r="AM9" s="131">
        <v>5.2007599735464197E-5</v>
      </c>
      <c r="AN9" s="131">
        <v>4.3151204263993802E-5</v>
      </c>
      <c r="AO9" s="131">
        <v>3.88299433386366E-5</v>
      </c>
      <c r="AP9" s="131">
        <v>3.6704099860260699E-5</v>
      </c>
      <c r="AQ9" s="131">
        <v>4.3679236615274798E-5</v>
      </c>
      <c r="AR9" s="131">
        <v>4.6560769696244899E-5</v>
      </c>
      <c r="AS9" s="131">
        <v>4.6518292197886801E-5</v>
      </c>
      <c r="AT9" s="131">
        <v>4.8423931802371198E-5</v>
      </c>
      <c r="AU9" s="131">
        <v>4.7129142523049801E-5</v>
      </c>
      <c r="AV9" s="131">
        <v>4.7166132722130001E-5</v>
      </c>
      <c r="AW9" s="131">
        <v>3.6397493648375999E-5</v>
      </c>
      <c r="AX9" s="131">
        <v>3.6766982141239898E-5</v>
      </c>
      <c r="AY9" s="131">
        <v>2.8290677256058701E-5</v>
      </c>
      <c r="AZ9" s="131">
        <v>3.3513608608741701E-5</v>
      </c>
      <c r="BA9" s="131">
        <v>2.81943774013803E-5</v>
      </c>
      <c r="BB9" s="131">
        <v>3.1285332217711697E-5</v>
      </c>
      <c r="BC9" s="131">
        <v>2.9541040910524799E-5</v>
      </c>
      <c r="BD9" s="131">
        <v>6.5014584398730794E-5</v>
      </c>
      <c r="BE9" s="131">
        <v>3.7003250877535703E-5</v>
      </c>
      <c r="BF9" s="131">
        <v>4.9385561560396697E-5</v>
      </c>
      <c r="BG9" s="131">
        <v>1.45471409272682E-5</v>
      </c>
      <c r="BH9" s="131">
        <v>2.4242485495462899E-5</v>
      </c>
      <c r="BI9" s="131">
        <v>3.2021288146397798E-5</v>
      </c>
      <c r="BJ9" s="131">
        <v>8.1862851256656595E-6</v>
      </c>
      <c r="BK9" s="131">
        <v>5.4932598882152198E-5</v>
      </c>
      <c r="BL9" s="131">
        <v>1.3446174592240299E-5</v>
      </c>
      <c r="BM9" s="131">
        <v>1.9794610610036499E-4</v>
      </c>
      <c r="BN9" s="131">
        <v>1.08405085364943E-3</v>
      </c>
      <c r="BO9" s="131">
        <v>7.49882205492662E-6</v>
      </c>
      <c r="BP9" s="131">
        <v>4.1769185854549996E-6</v>
      </c>
      <c r="BQ9" s="131">
        <v>1.4135017003495601E-5</v>
      </c>
      <c r="BR9" s="131">
        <v>4.2387053841343604E-6</v>
      </c>
      <c r="BS9" s="131">
        <v>5.4150908610352601E-7</v>
      </c>
      <c r="BT9" s="131">
        <v>4.3906245683159104E-6</v>
      </c>
      <c r="BU9" s="131">
        <v>1.0870082445159301E-5</v>
      </c>
      <c r="BV9" s="131">
        <v>1.55598084888832E-5</v>
      </c>
      <c r="BW9" s="131">
        <v>8.7516341111510302E-6</v>
      </c>
      <c r="BX9" s="131">
        <v>1.9591603224795601E-5</v>
      </c>
      <c r="BY9" s="131">
        <v>3.7294129060259698E-5</v>
      </c>
      <c r="BZ9" s="131">
        <v>4.1217320776005102E-4</v>
      </c>
      <c r="CA9" s="132">
        <v>0</v>
      </c>
      <c r="CB9" s="133">
        <v>0.16314162779534699</v>
      </c>
      <c r="CC9" s="134">
        <v>0.39057615808265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  <c r="CJ9" s="81"/>
      <c r="CK9" s="81"/>
      <c r="CL9" s="73"/>
      <c r="CM9" s="73"/>
    </row>
    <row r="10" spans="1:91" ht="19.5" x14ac:dyDescent="0.25">
      <c r="A10" s="30"/>
      <c r="B10" s="42" t="s">
        <v>1</v>
      </c>
      <c r="C10" s="43" t="s">
        <v>112</v>
      </c>
      <c r="D10" s="136">
        <v>2.8912217196707899E-5</v>
      </c>
      <c r="E10" s="137">
        <v>7.0920581433604303E-3</v>
      </c>
      <c r="F10" s="137">
        <v>7.1092614965960604E-5</v>
      </c>
      <c r="G10" s="137">
        <v>3.9083141969064399E-5</v>
      </c>
      <c r="H10" s="137">
        <v>3.8736326758514801E-5</v>
      </c>
      <c r="I10" s="137">
        <v>2.31648584000863E-5</v>
      </c>
      <c r="J10" s="137">
        <v>7.5471090033819399E-5</v>
      </c>
      <c r="K10" s="137">
        <v>4.49805669113094E-5</v>
      </c>
      <c r="L10" s="137">
        <v>2.2247729837607502E-2</v>
      </c>
      <c r="M10" s="137">
        <v>5.4565417514978601E-5</v>
      </c>
      <c r="N10" s="137">
        <v>2.0743445437890299E-5</v>
      </c>
      <c r="O10" s="137">
        <v>1.0531736337161E-4</v>
      </c>
      <c r="P10" s="137">
        <v>1.0493915544108099E-5</v>
      </c>
      <c r="Q10" s="137">
        <v>1.6914078501496799E-6</v>
      </c>
      <c r="R10" s="137">
        <v>1.6939905162606901E-5</v>
      </c>
      <c r="S10" s="137">
        <v>2.4180588999978201E-5</v>
      </c>
      <c r="T10" s="137">
        <v>9.0210759433482102E-5</v>
      </c>
      <c r="U10" s="137">
        <v>1.2597678145459301E-4</v>
      </c>
      <c r="V10" s="137">
        <v>1.27619502117411E-4</v>
      </c>
      <c r="W10" s="137">
        <v>1.52585866552564E-4</v>
      </c>
      <c r="X10" s="137">
        <v>8.3828544996462603E-5</v>
      </c>
      <c r="Y10" s="137">
        <v>5.3055993677862601E-5</v>
      </c>
      <c r="Z10" s="137">
        <v>0.14237885153987601</v>
      </c>
      <c r="AA10" s="137">
        <v>1.3648995081062099E-4</v>
      </c>
      <c r="AB10" s="137">
        <v>1.12177782127639E-4</v>
      </c>
      <c r="AC10" s="137">
        <v>9.7777818975158004E-5</v>
      </c>
      <c r="AD10" s="137">
        <v>1.4346800656575901E-4</v>
      </c>
      <c r="AE10" s="137">
        <v>1.4601814254101699E-2</v>
      </c>
      <c r="AF10" s="137">
        <v>9.5671103156272396E-5</v>
      </c>
      <c r="AG10" s="137">
        <v>1.8325828259429399E-4</v>
      </c>
      <c r="AH10" s="137">
        <v>4.9026308191354701E-5</v>
      </c>
      <c r="AI10" s="137">
        <v>4.9578295664371402E-5</v>
      </c>
      <c r="AJ10" s="137">
        <v>0</v>
      </c>
      <c r="AK10" s="137">
        <v>6.5790623608550695E-5</v>
      </c>
      <c r="AL10" s="137">
        <v>4.6491349412104298E-5</v>
      </c>
      <c r="AM10" s="137">
        <v>6.1096845531985003E-5</v>
      </c>
      <c r="AN10" s="137">
        <v>5.0692638669086498E-5</v>
      </c>
      <c r="AO10" s="137">
        <v>4.5616161142669797E-5</v>
      </c>
      <c r="AP10" s="137">
        <v>4.3118789003133501E-5</v>
      </c>
      <c r="AQ10" s="137">
        <v>5.1312953991581701E-5</v>
      </c>
      <c r="AR10" s="137">
        <v>5.4698085826906099E-5</v>
      </c>
      <c r="AS10" s="137">
        <v>5.4648184636138399E-5</v>
      </c>
      <c r="AT10" s="137">
        <v>5.6886868389032798E-5</v>
      </c>
      <c r="AU10" s="137">
        <v>5.5365791834884001E-5</v>
      </c>
      <c r="AV10" s="137">
        <v>5.54092467239943E-5</v>
      </c>
      <c r="AW10" s="137">
        <v>4.2758597945250503E-5</v>
      </c>
      <c r="AX10" s="137">
        <v>4.3192661072354602E-5</v>
      </c>
      <c r="AY10" s="137">
        <v>3.3234972332899398E-5</v>
      </c>
      <c r="AZ10" s="137">
        <v>3.9370703104981799E-5</v>
      </c>
      <c r="BA10" s="137">
        <v>3.3121842379277901E-5</v>
      </c>
      <c r="BB10" s="137">
        <v>3.6752996093741097E-5</v>
      </c>
      <c r="BC10" s="137">
        <v>3.4703859100300599E-5</v>
      </c>
      <c r="BD10" s="137">
        <v>7.6377030290571298E-5</v>
      </c>
      <c r="BE10" s="137">
        <v>4.3470221939591897E-5</v>
      </c>
      <c r="BF10" s="137">
        <v>5.8016559916499702E-5</v>
      </c>
      <c r="BG10" s="137">
        <v>1.7089510507812502E-5</v>
      </c>
      <c r="BH10" s="137">
        <v>2.84792876264522E-5</v>
      </c>
      <c r="BI10" s="137">
        <v>3.7617573307878902E-5</v>
      </c>
      <c r="BJ10" s="137">
        <v>9.6169829091828398E-6</v>
      </c>
      <c r="BK10" s="137">
        <v>6.4533039895027698E-5</v>
      </c>
      <c r="BL10" s="137">
        <v>1.57961308777342E-5</v>
      </c>
      <c r="BM10" s="137">
        <v>2.4343155409461301E-5</v>
      </c>
      <c r="BN10" s="137">
        <v>4.8512121855736702E-5</v>
      </c>
      <c r="BO10" s="137">
        <v>8.8093735356388095E-6</v>
      </c>
      <c r="BP10" s="137">
        <v>4.9069088155053202E-6</v>
      </c>
      <c r="BQ10" s="137">
        <v>1.6605360655889899E-5</v>
      </c>
      <c r="BR10" s="137">
        <v>4.9794939475635197E-6</v>
      </c>
      <c r="BS10" s="137">
        <v>6.3614735454274502E-7</v>
      </c>
      <c r="BT10" s="137">
        <v>5.1579636899953403E-6</v>
      </c>
      <c r="BU10" s="137">
        <v>7.76948614277334E-6</v>
      </c>
      <c r="BV10" s="137">
        <v>1.8279159595675599E-5</v>
      </c>
      <c r="BW10" s="137">
        <v>1.02811366062109E-5</v>
      </c>
      <c r="BX10" s="137">
        <v>2.30155816080288E-5</v>
      </c>
      <c r="BY10" s="137">
        <v>3.5070777844801002E-5</v>
      </c>
      <c r="BZ10" s="137">
        <v>1.9691088046421399E-5</v>
      </c>
      <c r="CA10" s="138">
        <v>0</v>
      </c>
      <c r="CB10" s="136">
        <v>0.189859868894558</v>
      </c>
      <c r="CC10" s="139">
        <v>0.45454210043763699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  <c r="CJ10" s="81"/>
      <c r="CK10" s="81"/>
      <c r="CL10" s="73"/>
      <c r="CM10" s="73"/>
    </row>
    <row r="11" spans="1:91" ht="19.5" x14ac:dyDescent="0.25">
      <c r="A11" s="30"/>
      <c r="B11" s="42" t="s">
        <v>2</v>
      </c>
      <c r="C11" s="43" t="s">
        <v>113</v>
      </c>
      <c r="D11" s="136">
        <v>2.15554975807177E-5</v>
      </c>
      <c r="E11" s="137">
        <v>4.6374378526189302E-5</v>
      </c>
      <c r="F11" s="137">
        <v>6.2523302069871001E-2</v>
      </c>
      <c r="G11" s="137">
        <v>2.9138428451517701E-5</v>
      </c>
      <c r="H11" s="137">
        <v>2.8879860442668802E-5</v>
      </c>
      <c r="I11" s="137">
        <v>1.7270555412733399E-5</v>
      </c>
      <c r="J11" s="137">
        <v>5.6267455642362702E-5</v>
      </c>
      <c r="K11" s="137">
        <v>3.3535252403487003E-5</v>
      </c>
      <c r="L11" s="137">
        <v>7.2970917647633901E-4</v>
      </c>
      <c r="M11" s="137">
        <v>6.8567945118937397E-4</v>
      </c>
      <c r="N11" s="137">
        <v>1.5465271477107801E-5</v>
      </c>
      <c r="O11" s="137">
        <v>7.8519338586830893E-5</v>
      </c>
      <c r="P11" s="137">
        <v>7.82373657420625E-6</v>
      </c>
      <c r="Q11" s="137">
        <v>1.26102877457837E-6</v>
      </c>
      <c r="R11" s="137">
        <v>1.26295428076591E-5</v>
      </c>
      <c r="S11" s="137">
        <v>1.80278331524401E-5</v>
      </c>
      <c r="T11" s="137">
        <v>9.7490573146503799E-5</v>
      </c>
      <c r="U11" s="137">
        <v>9.3921963486781105E-5</v>
      </c>
      <c r="V11" s="137">
        <v>9.5146693538863898E-5</v>
      </c>
      <c r="W11" s="137">
        <v>1.13760361405282E-4</v>
      </c>
      <c r="X11" s="137">
        <v>6.2498354469752701E-5</v>
      </c>
      <c r="Y11" s="137">
        <v>3.9555885167325E-5</v>
      </c>
      <c r="Z11" s="137">
        <v>3.0922721437200899E-4</v>
      </c>
      <c r="AA11" s="137">
        <v>1.14057544036614E-4</v>
      </c>
      <c r="AB11" s="137">
        <v>8.3634122378477502E-5</v>
      </c>
      <c r="AC11" s="137">
        <v>7.2898232813734293E-5</v>
      </c>
      <c r="AD11" s="137">
        <v>1.06962542768624E-4</v>
      </c>
      <c r="AE11" s="137">
        <v>8.0647404725041596E-5</v>
      </c>
      <c r="AF11" s="137">
        <v>3.9713043434484799E-2</v>
      </c>
      <c r="AG11" s="137">
        <v>1.1388999336728401E-2</v>
      </c>
      <c r="AH11" s="137">
        <v>3.6551553982189701E-5</v>
      </c>
      <c r="AI11" s="137">
        <v>3.6963088129095498E-5</v>
      </c>
      <c r="AJ11" s="137">
        <v>0</v>
      </c>
      <c r="AK11" s="137">
        <v>4.90501858912951E-5</v>
      </c>
      <c r="AL11" s="137">
        <v>3.4661615986027599E-5</v>
      </c>
      <c r="AM11" s="137">
        <v>4.5550740612315998E-5</v>
      </c>
      <c r="AN11" s="137">
        <v>3.7793886326922997E-5</v>
      </c>
      <c r="AO11" s="137">
        <v>3.4009119551869102E-5</v>
      </c>
      <c r="AP11" s="137">
        <v>3.2147204267210299E-5</v>
      </c>
      <c r="AQ11" s="137">
        <v>3.8256362287945101E-5</v>
      </c>
      <c r="AR11" s="137">
        <v>4.0780146631093199E-5</v>
      </c>
      <c r="AS11" s="137">
        <v>4.0742942808586197E-5</v>
      </c>
      <c r="AT11" s="137">
        <v>4.2411993019823601E-5</v>
      </c>
      <c r="AU11" s="137">
        <v>4.1277954707923602E-5</v>
      </c>
      <c r="AV11" s="137">
        <v>4.1310352491556603E-5</v>
      </c>
      <c r="AW11" s="137">
        <v>3.1878663898134901E-5</v>
      </c>
      <c r="AX11" s="137">
        <v>3.2202279573214799E-5</v>
      </c>
      <c r="AY11" s="137">
        <v>2.4778326782859299E-5</v>
      </c>
      <c r="AZ11" s="137">
        <v>2.9352819597219299E-5</v>
      </c>
      <c r="BA11" s="137">
        <v>2.4693982769219502E-5</v>
      </c>
      <c r="BB11" s="137">
        <v>2.7401188673726799E-5</v>
      </c>
      <c r="BC11" s="137">
        <v>2.5873455009990499E-5</v>
      </c>
      <c r="BD11" s="137">
        <v>5.6942879214336702E-5</v>
      </c>
      <c r="BE11" s="137">
        <v>3.2409215020660098E-5</v>
      </c>
      <c r="BF11" s="137">
        <v>4.3254234305630097E-5</v>
      </c>
      <c r="BG11" s="137">
        <v>1.27410810419875E-5</v>
      </c>
      <c r="BH11" s="137">
        <v>2.1232727028712701E-5</v>
      </c>
      <c r="BI11" s="137">
        <v>2.8045774037792602E-5</v>
      </c>
      <c r="BJ11" s="137">
        <v>7.1699396287150804E-6</v>
      </c>
      <c r="BK11" s="137">
        <v>4.81125946124954E-5</v>
      </c>
      <c r="BL11" s="137">
        <v>1.17768021249671E-5</v>
      </c>
      <c r="BM11" s="137">
        <v>1.8978021158321001E-3</v>
      </c>
      <c r="BN11" s="137">
        <v>2.18777096164247E-3</v>
      </c>
      <c r="BO11" s="137">
        <v>6.5678266264796297E-6</v>
      </c>
      <c r="BP11" s="137">
        <v>3.65834485753208E-6</v>
      </c>
      <c r="BQ11" s="137">
        <v>1.2380123219527301E-5</v>
      </c>
      <c r="BR11" s="137">
        <v>3.7124606877996701E-6</v>
      </c>
      <c r="BS11" s="137">
        <v>4.7427952925683799E-7</v>
      </c>
      <c r="BT11" s="137">
        <v>3.8455187675396903E-6</v>
      </c>
      <c r="BU11" s="137">
        <v>1.84264886654684E-5</v>
      </c>
      <c r="BV11" s="137">
        <v>1.36280236746078E-5</v>
      </c>
      <c r="BW11" s="137">
        <v>7.6650992808479897E-6</v>
      </c>
      <c r="BX11" s="137">
        <v>1.7159262131136898E-5</v>
      </c>
      <c r="BY11" s="137">
        <v>4.8108213071223799E-5</v>
      </c>
      <c r="BZ11" s="137">
        <v>2.41682818754951E-4</v>
      </c>
      <c r="CA11" s="138">
        <v>0</v>
      </c>
      <c r="CB11" s="136">
        <v>0.122149537187646</v>
      </c>
      <c r="CC11" s="139">
        <v>0.29243729875107399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  <c r="CJ11" s="81"/>
      <c r="CK11" s="81"/>
      <c r="CL11" s="73"/>
      <c r="CM11" s="73"/>
    </row>
    <row r="12" spans="1:91" ht="19.5" x14ac:dyDescent="0.25">
      <c r="A12" s="30"/>
      <c r="B12" s="42" t="s">
        <v>3</v>
      </c>
      <c r="C12" s="43" t="s">
        <v>114</v>
      </c>
      <c r="D12" s="136">
        <v>1.87472707861264E-5</v>
      </c>
      <c r="E12" s="137">
        <v>4.0332774899453401E-5</v>
      </c>
      <c r="F12" s="137">
        <v>4.60979002264982E-5</v>
      </c>
      <c r="G12" s="137">
        <v>2.5342305665513001E-5</v>
      </c>
      <c r="H12" s="137">
        <v>2.5117423615800699E-5</v>
      </c>
      <c r="I12" s="137">
        <v>1.5020566226174501E-5</v>
      </c>
      <c r="J12" s="137">
        <v>4.8936992682430601E-5</v>
      </c>
      <c r="K12" s="137">
        <v>2.91663161722448E-5</v>
      </c>
      <c r="L12" s="137">
        <v>2.7042730700363401E-3</v>
      </c>
      <c r="M12" s="137">
        <v>3.5381328617987401E-5</v>
      </c>
      <c r="N12" s="137">
        <v>1.3450472719389E-5</v>
      </c>
      <c r="O12" s="137">
        <v>6.8289924504069595E-5</v>
      </c>
      <c r="P12" s="137">
        <v>6.8044686775021004E-6</v>
      </c>
      <c r="Q12" s="137">
        <v>1.09674331652941E-6</v>
      </c>
      <c r="R12" s="137">
        <v>1.0984179698637999E-5</v>
      </c>
      <c r="S12" s="137">
        <v>1.5679186645092001E-5</v>
      </c>
      <c r="T12" s="137">
        <v>5.8494494677293898E-5</v>
      </c>
      <c r="U12" s="137">
        <v>8.1685912174277994E-5</v>
      </c>
      <c r="V12" s="137">
        <v>8.2751085726422903E-5</v>
      </c>
      <c r="W12" s="137">
        <v>9.8939785175742006E-5</v>
      </c>
      <c r="X12" s="137">
        <v>5.4356136783401499E-5</v>
      </c>
      <c r="Y12" s="137">
        <v>3.4402587443869902E-5</v>
      </c>
      <c r="Z12" s="137">
        <v>1.05609427650568E-4</v>
      </c>
      <c r="AA12" s="137">
        <v>0.27234015898275998</v>
      </c>
      <c r="AB12" s="137">
        <v>7.2738359822967802E-5</v>
      </c>
      <c r="AC12" s="137">
        <v>6.3401130281106905E-5</v>
      </c>
      <c r="AD12" s="137">
        <v>9.3027578962028305E-5</v>
      </c>
      <c r="AE12" s="137">
        <v>7.0140748498942707E-5</v>
      </c>
      <c r="AF12" s="137">
        <v>2.8762044677284101E-3</v>
      </c>
      <c r="AG12" s="137">
        <v>1.18828404761254E-4</v>
      </c>
      <c r="AH12" s="137">
        <v>3.1789657259909797E-5</v>
      </c>
      <c r="AI12" s="137">
        <v>3.21475771854827E-5</v>
      </c>
      <c r="AJ12" s="137">
        <v>0</v>
      </c>
      <c r="AK12" s="137">
        <v>4.2659980989561203E-5</v>
      </c>
      <c r="AL12" s="137">
        <v>3.0145938331577799E-5</v>
      </c>
      <c r="AM12" s="137">
        <v>3.9616439637727998E-5</v>
      </c>
      <c r="AN12" s="137">
        <v>3.2870139897151801E-5</v>
      </c>
      <c r="AO12" s="137">
        <v>2.9578448423615999E-5</v>
      </c>
      <c r="AP12" s="137">
        <v>2.7959101438392501E-5</v>
      </c>
      <c r="AQ12" s="137">
        <v>3.3272364992670401E-5</v>
      </c>
      <c r="AR12" s="137">
        <v>3.54673534548763E-5</v>
      </c>
      <c r="AS12" s="137">
        <v>3.5434996505926103E-5</v>
      </c>
      <c r="AT12" s="137">
        <v>3.6886604669854503E-5</v>
      </c>
      <c r="AU12" s="137">
        <v>3.5900307636560803E-5</v>
      </c>
      <c r="AV12" s="137">
        <v>3.5928484672157503E-5</v>
      </c>
      <c r="AW12" s="137">
        <v>2.7725546216704401E-5</v>
      </c>
      <c r="AX12" s="137">
        <v>2.8007001593396101E-5</v>
      </c>
      <c r="AY12" s="137">
        <v>2.15502333029385E-5</v>
      </c>
      <c r="AZ12" s="137">
        <v>2.5528766165789798E-5</v>
      </c>
      <c r="BA12" s="137">
        <v>2.1476877535716099E-5</v>
      </c>
      <c r="BB12" s="137">
        <v>2.38313915976415E-5</v>
      </c>
      <c r="BC12" s="137">
        <v>2.25026894150129E-5</v>
      </c>
      <c r="BD12" s="137">
        <v>4.9524422805614401E-5</v>
      </c>
      <c r="BE12" s="137">
        <v>2.8186977715681298E-5</v>
      </c>
      <c r="BF12" s="137">
        <v>3.7619119676438898E-5</v>
      </c>
      <c r="BG12" s="137">
        <v>1.10811868530371E-5</v>
      </c>
      <c r="BH12" s="137">
        <v>1.84665504307941E-5</v>
      </c>
      <c r="BI12" s="137">
        <v>2.4392001081123099E-5</v>
      </c>
      <c r="BJ12" s="137">
        <v>6.2358476874104802E-6</v>
      </c>
      <c r="BK12" s="137">
        <v>4.18445380834279E-5</v>
      </c>
      <c r="BL12" s="137">
        <v>1.02425331451818E-5</v>
      </c>
      <c r="BM12" s="137">
        <v>1.5784598017681399E-5</v>
      </c>
      <c r="BN12" s="137">
        <v>3.1456248362115099E-5</v>
      </c>
      <c r="BO12" s="137">
        <v>5.7121773126262199E-6</v>
      </c>
      <c r="BP12" s="137">
        <v>3.1817396660116298E-6</v>
      </c>
      <c r="BQ12" s="137">
        <v>1.07672542233359E-5</v>
      </c>
      <c r="BR12" s="137">
        <v>3.2288053447343498E-6</v>
      </c>
      <c r="BS12" s="137">
        <v>4.12490907713877E-7</v>
      </c>
      <c r="BT12" s="137">
        <v>3.34452876247627E-6</v>
      </c>
      <c r="BU12" s="137">
        <v>5.0378931368921097E-6</v>
      </c>
      <c r="BV12" s="137">
        <v>1.1852579563561499E-5</v>
      </c>
      <c r="BW12" s="137">
        <v>6.6664984782882396E-6</v>
      </c>
      <c r="BX12" s="137">
        <v>1.49237721123317E-5</v>
      </c>
      <c r="BY12" s="137">
        <v>2.2740607005796598E-5</v>
      </c>
      <c r="BZ12" s="137">
        <v>1.27681027424542E-5</v>
      </c>
      <c r="CA12" s="138">
        <v>0</v>
      </c>
      <c r="CB12" s="136">
        <v>0.28028121040097398</v>
      </c>
      <c r="CC12" s="139">
        <v>0.67101916181989596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  <c r="CJ12" s="81"/>
      <c r="CK12" s="81"/>
      <c r="CL12" s="73"/>
      <c r="CM12" s="73"/>
    </row>
    <row r="13" spans="1:91" ht="19.5" x14ac:dyDescent="0.25">
      <c r="A13" s="30"/>
      <c r="B13" s="42" t="s">
        <v>4</v>
      </c>
      <c r="C13" s="43" t="s">
        <v>115</v>
      </c>
      <c r="D13" s="136">
        <v>5.8878485397219497E-5</v>
      </c>
      <c r="E13" s="137">
        <v>1.2667084852181201E-4</v>
      </c>
      <c r="F13" s="137">
        <v>1.4477704921918199E-4</v>
      </c>
      <c r="G13" s="137">
        <v>7.9591135748836194E-5</v>
      </c>
      <c r="H13" s="137">
        <v>3.9650399983123998E-3</v>
      </c>
      <c r="I13" s="137">
        <v>4.7174236681974E-5</v>
      </c>
      <c r="J13" s="137">
        <v>1.5369362516322199E-4</v>
      </c>
      <c r="K13" s="137">
        <v>2.35102106704455E-4</v>
      </c>
      <c r="L13" s="137">
        <v>2.6516062503811899E-4</v>
      </c>
      <c r="M13" s="137">
        <v>3.6686641872006901E-3</v>
      </c>
      <c r="N13" s="137">
        <v>2.0171247677086901E-4</v>
      </c>
      <c r="O13" s="137">
        <v>2.1447427567246799E-4</v>
      </c>
      <c r="P13" s="137">
        <v>2.1370407150710601E-5</v>
      </c>
      <c r="Q13" s="137">
        <v>3.4444792569253301E-6</v>
      </c>
      <c r="R13" s="137">
        <v>3.4618673255721402E-5</v>
      </c>
      <c r="S13" s="137">
        <v>4.9410661825514798E-5</v>
      </c>
      <c r="T13" s="137">
        <v>2.0375039885309499E-4</v>
      </c>
      <c r="U13" s="137">
        <v>2.5656156240598603E-4</v>
      </c>
      <c r="V13" s="137">
        <v>2.59891620926117E-4</v>
      </c>
      <c r="W13" s="137">
        <v>3.5554916797735602E-4</v>
      </c>
      <c r="X13" s="137">
        <v>5.0757196384285603E-3</v>
      </c>
      <c r="Y13" s="137">
        <v>1.62183629206073E-4</v>
      </c>
      <c r="Z13" s="137">
        <v>4.9184204565014603E-4</v>
      </c>
      <c r="AA13" s="137">
        <v>2.7795590773942402E-4</v>
      </c>
      <c r="AB13" s="137">
        <v>1.02675013937413E-2</v>
      </c>
      <c r="AC13" s="137">
        <v>1.9912031815243599E-4</v>
      </c>
      <c r="AD13" s="137">
        <v>1.0383742945610599E-3</v>
      </c>
      <c r="AE13" s="137">
        <v>2.2871431334813699E-4</v>
      </c>
      <c r="AF13" s="137">
        <v>2.6710252706424801E-2</v>
      </c>
      <c r="AG13" s="137">
        <v>0.243648060370105</v>
      </c>
      <c r="AH13" s="137">
        <v>9.9839965620240903E-5</v>
      </c>
      <c r="AI13" s="137">
        <v>1.0167030324284299E-4</v>
      </c>
      <c r="AJ13" s="137">
        <v>0</v>
      </c>
      <c r="AK13" s="137">
        <v>2.2506927382743298E-2</v>
      </c>
      <c r="AL13" s="137">
        <v>9.4677631218449093E-5</v>
      </c>
      <c r="AM13" s="137">
        <v>1.24421095172208E-4</v>
      </c>
      <c r="AN13" s="137">
        <v>1.1122956138886E-3</v>
      </c>
      <c r="AO13" s="137">
        <v>9.2895347992256902E-5</v>
      </c>
      <c r="AP13" s="137">
        <v>8.7809557163808904E-5</v>
      </c>
      <c r="AQ13" s="137">
        <v>1.04496621332298E-4</v>
      </c>
      <c r="AR13" s="137">
        <v>1.11390296555397E-4</v>
      </c>
      <c r="AS13" s="137">
        <v>1.11293783669853E-4</v>
      </c>
      <c r="AT13" s="137">
        <v>1.1593231434125799E-4</v>
      </c>
      <c r="AU13" s="137">
        <v>1.0456641590987499E-2</v>
      </c>
      <c r="AV13" s="137">
        <v>1.4765914529746901E-4</v>
      </c>
      <c r="AW13" s="137">
        <v>8.7076043583806301E-5</v>
      </c>
      <c r="AX13" s="137">
        <v>9.0217033339440103E-5</v>
      </c>
      <c r="AY13" s="137">
        <v>6.7681590099649095E-5</v>
      </c>
      <c r="AZ13" s="137">
        <v>8.0176741620109398E-5</v>
      </c>
      <c r="BA13" s="137">
        <v>6.7451205820333096E-5</v>
      </c>
      <c r="BB13" s="137">
        <v>7.4845894006904401E-5</v>
      </c>
      <c r="BC13" s="137">
        <v>7.0672914753036397E-5</v>
      </c>
      <c r="BD13" s="137">
        <v>1.5553853348744301E-4</v>
      </c>
      <c r="BE13" s="137">
        <v>8.8795115724474999E-5</v>
      </c>
      <c r="BF13" s="137">
        <v>1.18148226149515E-4</v>
      </c>
      <c r="BG13" s="137">
        <v>3.4802052296232601E-5</v>
      </c>
      <c r="BH13" s="137">
        <v>5.7996842968798997E-5</v>
      </c>
      <c r="BI13" s="137">
        <v>1.5880764659797399E-4</v>
      </c>
      <c r="BJ13" s="137">
        <v>1.9584571599306699E-5</v>
      </c>
      <c r="BK13" s="137">
        <v>1.31418757034317E-4</v>
      </c>
      <c r="BL13" s="137">
        <v>3.2168140370885997E-5</v>
      </c>
      <c r="BM13" s="137">
        <v>2.75076185147016E-3</v>
      </c>
      <c r="BN13" s="137">
        <v>6.4967080275786201E-4</v>
      </c>
      <c r="BO13" s="137">
        <v>1.79399098847328E-5</v>
      </c>
      <c r="BP13" s="137">
        <v>9.9927085174261308E-6</v>
      </c>
      <c r="BQ13" s="137">
        <v>3.3816101969678899E-5</v>
      </c>
      <c r="BR13" s="137">
        <v>1.0140525013437701E-5</v>
      </c>
      <c r="BS13" s="137">
        <v>1.2954866958176299E-6</v>
      </c>
      <c r="BT13" s="137">
        <v>1.0503970959216501E-5</v>
      </c>
      <c r="BU13" s="137">
        <v>1.07905360212411E-4</v>
      </c>
      <c r="BV13" s="137">
        <v>3.7224721438865599E-5</v>
      </c>
      <c r="BW13" s="137">
        <v>2.0937092005677599E-5</v>
      </c>
      <c r="BX13" s="137">
        <v>4.6870240922620799E-5</v>
      </c>
      <c r="BY13" s="137">
        <v>2.3246201666281399E-4</v>
      </c>
      <c r="BZ13" s="137">
        <v>4.0100052932937797E-5</v>
      </c>
      <c r="CA13" s="138">
        <v>0</v>
      </c>
      <c r="CB13" s="136">
        <v>0.33901821343956101</v>
      </c>
      <c r="CC13" s="139">
        <v>0.81164098406184904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  <c r="CJ13" s="81"/>
      <c r="CK13" s="81"/>
      <c r="CL13" s="73"/>
      <c r="CM13" s="73"/>
    </row>
    <row r="14" spans="1:91" ht="19.5" x14ac:dyDescent="0.25">
      <c r="A14" s="30"/>
      <c r="B14" s="42" t="s">
        <v>5</v>
      </c>
      <c r="C14" s="43" t="s">
        <v>116</v>
      </c>
      <c r="D14" s="136">
        <v>1.16848199547758E-4</v>
      </c>
      <c r="E14" s="137">
        <v>2.5138657159919802E-4</v>
      </c>
      <c r="F14" s="137">
        <v>2.8731950937544701E-4</v>
      </c>
      <c r="G14" s="137">
        <v>1.5795380688668099E-4</v>
      </c>
      <c r="H14" s="137">
        <v>1.5655215952588601E-4</v>
      </c>
      <c r="I14" s="137">
        <v>1.01543613392847E-4</v>
      </c>
      <c r="J14" s="137">
        <v>3.05015036666322E-4</v>
      </c>
      <c r="K14" s="137">
        <v>1.8178814244735299E-4</v>
      </c>
      <c r="L14" s="137">
        <v>7.5186721785165302E-3</v>
      </c>
      <c r="M14" s="137">
        <v>5.6347891914514898E-2</v>
      </c>
      <c r="N14" s="137">
        <v>1.70662767429631E-3</v>
      </c>
      <c r="O14" s="137">
        <v>4.2563820710681601E-4</v>
      </c>
      <c r="P14" s="137">
        <v>4.2410968663962798E-5</v>
      </c>
      <c r="Q14" s="137">
        <v>6.8357940398095E-6</v>
      </c>
      <c r="R14" s="137">
        <v>6.8462318378881198E-5</v>
      </c>
      <c r="S14" s="137">
        <v>9.7725410314553496E-5</v>
      </c>
      <c r="T14" s="137">
        <v>3.6458514225738898E-4</v>
      </c>
      <c r="U14" s="137">
        <v>5.0913286925178202E-4</v>
      </c>
      <c r="V14" s="137">
        <v>5.1577189491017899E-4</v>
      </c>
      <c r="W14" s="137">
        <v>6.1667300234351198E-4</v>
      </c>
      <c r="X14" s="137">
        <v>3.3879153877760002E-4</v>
      </c>
      <c r="Y14" s="137">
        <v>2.14424832737538E-4</v>
      </c>
      <c r="Z14" s="137">
        <v>6.5824362473978202E-4</v>
      </c>
      <c r="AA14" s="137">
        <v>5.5162165184616295E-4</v>
      </c>
      <c r="AB14" s="137">
        <v>4.5336446463772998E-4</v>
      </c>
      <c r="AC14" s="137">
        <v>3.95167275661402E-4</v>
      </c>
      <c r="AD14" s="137">
        <v>5.7982333716778104E-4</v>
      </c>
      <c r="AE14" s="137">
        <v>9.6465614393167901E-4</v>
      </c>
      <c r="AF14" s="137">
        <v>3.8665302202527498E-4</v>
      </c>
      <c r="AG14" s="137">
        <v>7.4063501348473797E-4</v>
      </c>
      <c r="AH14" s="137">
        <v>1.9813893219111401E-4</v>
      </c>
      <c r="AI14" s="137">
        <v>2.00369779516178E-4</v>
      </c>
      <c r="AJ14" s="137">
        <v>0</v>
      </c>
      <c r="AK14" s="137">
        <v>2.6589160780995702E-4</v>
      </c>
      <c r="AL14" s="137">
        <v>1.87893942425442E-4</v>
      </c>
      <c r="AM14" s="137">
        <v>2.4692178914845702E-4</v>
      </c>
      <c r="AN14" s="137">
        <v>2.04873376486749E-4</v>
      </c>
      <c r="AO14" s="137">
        <v>1.8435688496447401E-4</v>
      </c>
      <c r="AP14" s="137">
        <v>1.74263800919063E-4</v>
      </c>
      <c r="AQ14" s="137">
        <v>2.0738036957179299E-4</v>
      </c>
      <c r="AR14" s="137">
        <v>2.21061318268959E-4</v>
      </c>
      <c r="AS14" s="137">
        <v>2.2085964351475999E-4</v>
      </c>
      <c r="AT14" s="137">
        <v>2.29907243154137E-4</v>
      </c>
      <c r="AU14" s="137">
        <v>2.2375983994678901E-4</v>
      </c>
      <c r="AV14" s="137">
        <v>2.2393546209017299E-4</v>
      </c>
      <c r="AW14" s="137">
        <v>1.7280809531473399E-4</v>
      </c>
      <c r="AX14" s="137">
        <v>1.7456235354221901E-4</v>
      </c>
      <c r="AY14" s="137">
        <v>1.3431853574899901E-4</v>
      </c>
      <c r="AZ14" s="137">
        <v>1.5911597998337801E-4</v>
      </c>
      <c r="BA14" s="137">
        <v>1.338613231006E-4</v>
      </c>
      <c r="BB14" s="137">
        <v>1.4853656474427801E-4</v>
      </c>
      <c r="BC14" s="137">
        <v>1.4025501488315199E-4</v>
      </c>
      <c r="BD14" s="137">
        <v>3.08676377724293E-4</v>
      </c>
      <c r="BE14" s="137">
        <v>1.7568411073506701E-4</v>
      </c>
      <c r="BF14" s="137">
        <v>2.3447287090003999E-4</v>
      </c>
      <c r="BG14" s="137">
        <v>6.9066945658451603E-5</v>
      </c>
      <c r="BH14" s="137">
        <v>1.1509852256964201E-4</v>
      </c>
      <c r="BI14" s="137">
        <v>1.5203073781840299E-4</v>
      </c>
      <c r="BJ14" s="137">
        <v>3.8866861381614301E-5</v>
      </c>
      <c r="BK14" s="137">
        <v>2.6080910612196899E-4</v>
      </c>
      <c r="BL14" s="137">
        <v>6.3839775425253694E-5</v>
      </c>
      <c r="BM14" s="137">
        <v>4.6806094279993498E-4</v>
      </c>
      <c r="BN14" s="137">
        <v>2.5766404007977799E-4</v>
      </c>
      <c r="BO14" s="137">
        <v>3.56029227983341E-5</v>
      </c>
      <c r="BP14" s="137">
        <v>1.9831182663573198E-5</v>
      </c>
      <c r="BQ14" s="137">
        <v>6.7110262844277701E-5</v>
      </c>
      <c r="BR14" s="137">
        <v>2.0124534153610499E-5</v>
      </c>
      <c r="BS14" s="137">
        <v>2.5709779543940599E-6</v>
      </c>
      <c r="BT14" s="137">
        <v>2.08458163691884E-5</v>
      </c>
      <c r="BU14" s="137">
        <v>3.14002368278311E-5</v>
      </c>
      <c r="BV14" s="137">
        <v>7.3874890793364004E-5</v>
      </c>
      <c r="BW14" s="137">
        <v>4.1551026459398497E-5</v>
      </c>
      <c r="BX14" s="137">
        <v>9.3017054145154906E-5</v>
      </c>
      <c r="BY14" s="137">
        <v>1.4173791031049001E-4</v>
      </c>
      <c r="BZ14" s="137">
        <v>1.54208026197451E-4</v>
      </c>
      <c r="CA14" s="138">
        <v>0</v>
      </c>
      <c r="CB14" s="136">
        <v>8.19614323091028E-2</v>
      </c>
      <c r="CC14" s="139">
        <v>0.19622325567572599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  <c r="CJ14" s="81"/>
      <c r="CK14" s="81"/>
      <c r="CL14" s="73"/>
      <c r="CM14" s="73"/>
    </row>
    <row r="15" spans="1:91" ht="19.5" x14ac:dyDescent="0.25">
      <c r="A15" s="30"/>
      <c r="B15" s="42" t="s">
        <v>6</v>
      </c>
      <c r="C15" s="43" t="s">
        <v>117</v>
      </c>
      <c r="D15" s="136">
        <v>3.8967431024782003E-5</v>
      </c>
      <c r="E15" s="137">
        <v>8.3834316037915805E-5</v>
      </c>
      <c r="F15" s="137">
        <v>9.5817506876397294E-5</v>
      </c>
      <c r="G15" s="137">
        <v>5.2675643260064199E-5</v>
      </c>
      <c r="H15" s="137">
        <v>5.2208211180971397E-5</v>
      </c>
      <c r="I15" s="137">
        <v>3.1221231348766497E-5</v>
      </c>
      <c r="J15" s="137">
        <v>9.9968645056576599E-2</v>
      </c>
      <c r="K15" s="137">
        <v>6.0624099723891702E-5</v>
      </c>
      <c r="L15" s="137">
        <v>8.1039003645870303E-5</v>
      </c>
      <c r="M15" s="137">
        <v>7.35424104241811E-5</v>
      </c>
      <c r="N15" s="137">
        <v>2.79576890910103E-5</v>
      </c>
      <c r="O15" s="137">
        <v>1.4194508380223499E-4</v>
      </c>
      <c r="P15" s="137">
        <v>1.4143534110953001E-5</v>
      </c>
      <c r="Q15" s="137">
        <v>2.27965286394525E-6</v>
      </c>
      <c r="R15" s="137">
        <v>2.28313374065755E-5</v>
      </c>
      <c r="S15" s="137">
        <v>3.2590217055457902E-5</v>
      </c>
      <c r="T15" s="137">
        <v>1.2158464091497199E-4</v>
      </c>
      <c r="U15" s="137">
        <v>1.6978952214757401E-4</v>
      </c>
      <c r="V15" s="137">
        <v>1.7200355518716401E-4</v>
      </c>
      <c r="W15" s="137">
        <v>0.243497178980806</v>
      </c>
      <c r="X15" s="137">
        <v>1.12982792804609E-4</v>
      </c>
      <c r="Y15" s="137">
        <v>7.1508032747097305E-5</v>
      </c>
      <c r="Z15" s="137">
        <v>2.1951611701185301E-4</v>
      </c>
      <c r="AA15" s="137">
        <v>1.8395900624301999E-4</v>
      </c>
      <c r="AB15" s="137">
        <v>1.5119144816294199E-4</v>
      </c>
      <c r="AC15" s="137">
        <v>1.3178340459831401E-4</v>
      </c>
      <c r="AD15" s="137">
        <v>1.9336391989856701E-4</v>
      </c>
      <c r="AE15" s="137">
        <v>1.4579214277855301E-4</v>
      </c>
      <c r="AF15" s="137">
        <v>1.4783769863034699E-4</v>
      </c>
      <c r="AG15" s="137">
        <v>2.4699262730795598E-4</v>
      </c>
      <c r="AH15" s="137">
        <v>6.60768861083351E-5</v>
      </c>
      <c r="AI15" s="137">
        <v>6.6820846131704606E-5</v>
      </c>
      <c r="AJ15" s="137">
        <v>0</v>
      </c>
      <c r="AK15" s="137">
        <v>8.8671566421253507E-5</v>
      </c>
      <c r="AL15" s="137">
        <v>6.2660308586485601E-5</v>
      </c>
      <c r="AM15" s="137">
        <v>8.2345366247818299E-5</v>
      </c>
      <c r="AN15" s="137">
        <v>6.8322740084656903E-5</v>
      </c>
      <c r="AO15" s="137">
        <v>6.1480743619507904E-5</v>
      </c>
      <c r="AP15" s="137">
        <v>5.81148247787461E-5</v>
      </c>
      <c r="AQ15" s="137">
        <v>6.9158791307518498E-5</v>
      </c>
      <c r="AR15" s="137">
        <v>7.3721218685721097E-5</v>
      </c>
      <c r="AS15" s="137">
        <v>7.3653962646654103E-5</v>
      </c>
      <c r="AT15" s="137">
        <v>7.66712253537544E-5</v>
      </c>
      <c r="AU15" s="137">
        <v>7.4621142328162306E-5</v>
      </c>
      <c r="AV15" s="137">
        <v>7.46797101433725E-5</v>
      </c>
      <c r="AW15" s="137">
        <v>5.7629364943261998E-5</v>
      </c>
      <c r="AX15" s="137">
        <v>5.8214388390296502E-5</v>
      </c>
      <c r="AY15" s="137">
        <v>4.4793572322093E-5</v>
      </c>
      <c r="AZ15" s="137">
        <v>5.3063213630507602E-5</v>
      </c>
      <c r="BA15" s="137">
        <v>4.4641097552185502E-5</v>
      </c>
      <c r="BB15" s="137">
        <v>4.9535109344710199E-5</v>
      </c>
      <c r="BC15" s="137">
        <v>4.6773314774997599E-5</v>
      </c>
      <c r="BD15" s="137">
        <v>1.02939758631324E-4</v>
      </c>
      <c r="BE15" s="137">
        <v>5.8588480556098199E-5</v>
      </c>
      <c r="BF15" s="137">
        <v>7.8193805803961495E-5</v>
      </c>
      <c r="BG15" s="137">
        <v>2.30329731348413E-5</v>
      </c>
      <c r="BH15" s="137">
        <v>3.8383935367816298E-5</v>
      </c>
      <c r="BI15" s="137">
        <v>5.0700372898463097E-5</v>
      </c>
      <c r="BJ15" s="137">
        <v>1.2961618115637299E-5</v>
      </c>
      <c r="BK15" s="137">
        <v>8.6976614896741003E-5</v>
      </c>
      <c r="BL15" s="137">
        <v>2.12897764377139E-5</v>
      </c>
      <c r="BM15" s="137">
        <v>3.28093215020445E-5</v>
      </c>
      <c r="BN15" s="137">
        <v>6.5383873862655205E-5</v>
      </c>
      <c r="BO15" s="137">
        <v>1.1873134920300501E-5</v>
      </c>
      <c r="BP15" s="137">
        <v>6.6134544269704202E-6</v>
      </c>
      <c r="BQ15" s="137">
        <v>2.2380443588867999E-5</v>
      </c>
      <c r="BR15" s="137">
        <v>6.7112835248794002E-6</v>
      </c>
      <c r="BS15" s="137">
        <v>8.5738938633058296E-7</v>
      </c>
      <c r="BT15" s="137">
        <v>6.9518222331668703E-6</v>
      </c>
      <c r="BU15" s="137">
        <v>1.04715910684634E-5</v>
      </c>
      <c r="BV15" s="137">
        <v>2.4636363440731801E-5</v>
      </c>
      <c r="BW15" s="137">
        <v>1.3856754009322501E-5</v>
      </c>
      <c r="BX15" s="137">
        <v>3.1020038439259701E-5</v>
      </c>
      <c r="BY15" s="137">
        <v>4.7267842080556401E-5</v>
      </c>
      <c r="BZ15" s="137">
        <v>2.6539338371434301E-5</v>
      </c>
      <c r="CA15" s="138">
        <v>0</v>
      </c>
      <c r="CB15" s="136">
        <v>0.34847789569376802</v>
      </c>
      <c r="CC15" s="139">
        <v>0.83428833901018695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  <c r="CJ15" s="81"/>
      <c r="CK15" s="81"/>
      <c r="CL15" s="73"/>
      <c r="CM15" s="73"/>
    </row>
    <row r="16" spans="1:91" ht="19.5" x14ac:dyDescent="0.25">
      <c r="A16" s="30"/>
      <c r="B16" s="42" t="s">
        <v>7</v>
      </c>
      <c r="C16" s="43" t="s">
        <v>118</v>
      </c>
      <c r="D16" s="136">
        <v>1.9849233199193899E-5</v>
      </c>
      <c r="E16" s="137">
        <v>4.2703530752982702E-5</v>
      </c>
      <c r="F16" s="137">
        <v>4.8807529481361603E-5</v>
      </c>
      <c r="G16" s="137">
        <v>2.6831923467616102E-5</v>
      </c>
      <c r="H16" s="137">
        <v>2.6593822876976802E-5</v>
      </c>
      <c r="I16" s="137">
        <v>1.5903473375330501E-5</v>
      </c>
      <c r="J16" s="137">
        <v>5.1813503464176098E-5</v>
      </c>
      <c r="K16" s="137">
        <v>4.77502035313567E-2</v>
      </c>
      <c r="L16" s="137">
        <v>2.9590307425454099E-2</v>
      </c>
      <c r="M16" s="137">
        <v>3.7461039030569899E-5</v>
      </c>
      <c r="N16" s="137">
        <v>1.42410899534306E-5</v>
      </c>
      <c r="O16" s="137">
        <v>7.2303998384646795E-5</v>
      </c>
      <c r="P16" s="137">
        <v>7.2044345610189197E-6</v>
      </c>
      <c r="Q16" s="137">
        <v>1.16120976209292E-6</v>
      </c>
      <c r="R16" s="137">
        <v>1.1629828513570299E-5</v>
      </c>
      <c r="S16" s="137">
        <v>1.6600807426456401E-5</v>
      </c>
      <c r="T16" s="137">
        <v>6.3935401245685796E-5</v>
      </c>
      <c r="U16" s="137">
        <v>8.6487400663994401E-5</v>
      </c>
      <c r="V16" s="137">
        <v>8.7615184994595903E-5</v>
      </c>
      <c r="W16" s="137">
        <v>6.9088287728660196E-4</v>
      </c>
      <c r="X16" s="137">
        <v>5.7551184229944402E-5</v>
      </c>
      <c r="Y16" s="137">
        <v>3.6424767563200399E-5</v>
      </c>
      <c r="Z16" s="137">
        <v>1.1181713761881699E-4</v>
      </c>
      <c r="AA16" s="137">
        <v>9.3705053630234705E-5</v>
      </c>
      <c r="AB16" s="137">
        <v>0.15201481852846099</v>
      </c>
      <c r="AC16" s="137">
        <v>6.7127841401504998E-5</v>
      </c>
      <c r="AD16" s="137">
        <v>0.248239658752857</v>
      </c>
      <c r="AE16" s="137">
        <v>7.4263613600323306E-5</v>
      </c>
      <c r="AF16" s="137">
        <v>4.5512680516141902E-4</v>
      </c>
      <c r="AG16" s="137">
        <v>1.25813124678383E-4</v>
      </c>
      <c r="AH16" s="137">
        <v>3.3658249644601902E-5</v>
      </c>
      <c r="AI16" s="137">
        <v>3.4037208062090302E-5</v>
      </c>
      <c r="AJ16" s="137">
        <v>0</v>
      </c>
      <c r="AK16" s="137">
        <v>4.5167529748469398E-5</v>
      </c>
      <c r="AL16" s="137">
        <v>3.1917913107374603E-5</v>
      </c>
      <c r="AM16" s="137">
        <v>4.19450893872499E-5</v>
      </c>
      <c r="AN16" s="137">
        <v>3.4802242926555699E-5</v>
      </c>
      <c r="AO16" s="137">
        <v>3.1317066208120399E-5</v>
      </c>
      <c r="AP16" s="137">
        <v>2.9602534194004599E-5</v>
      </c>
      <c r="AQ16" s="137">
        <v>3.5228110766765499E-5</v>
      </c>
      <c r="AR16" s="137">
        <v>3.7552120397442398E-5</v>
      </c>
      <c r="AS16" s="137">
        <v>3.9216702967700799E-5</v>
      </c>
      <c r="AT16" s="137">
        <v>6.7206097632055794E-5</v>
      </c>
      <c r="AU16" s="137">
        <v>3.8010523575956398E-5</v>
      </c>
      <c r="AV16" s="137">
        <v>3.8040356854453399E-5</v>
      </c>
      <c r="AW16" s="137">
        <v>2.93552506233417E-5</v>
      </c>
      <c r="AX16" s="137">
        <v>2.9653249914590801E-5</v>
      </c>
      <c r="AY16" s="137">
        <v>2.2816953529236499E-5</v>
      </c>
      <c r="AZ16" s="137">
        <v>2.70293440945786E-5</v>
      </c>
      <c r="BA16" s="137">
        <v>2.27392859184833E-5</v>
      </c>
      <c r="BB16" s="137">
        <v>2.5232198045219301E-5</v>
      </c>
      <c r="BC16" s="137">
        <v>2.38253949016497E-5</v>
      </c>
      <c r="BD16" s="137">
        <v>5.2435462662201697E-5</v>
      </c>
      <c r="BE16" s="137">
        <v>2.9843805012571701E-5</v>
      </c>
      <c r="BF16" s="137">
        <v>3.98303671891595E-5</v>
      </c>
      <c r="BG16" s="137">
        <v>1.17325377373088E-5</v>
      </c>
      <c r="BH16" s="137">
        <v>1.9552012133774801E-5</v>
      </c>
      <c r="BI16" s="137">
        <v>2.5825760089436501E-5</v>
      </c>
      <c r="BJ16" s="137">
        <v>6.6023900947578602E-6</v>
      </c>
      <c r="BK16" s="137">
        <v>4.4304155202429103E-5</v>
      </c>
      <c r="BL16" s="137">
        <v>1.08445880613001E-5</v>
      </c>
      <c r="BM16" s="137">
        <v>1.08991664676129E-4</v>
      </c>
      <c r="BN16" s="137">
        <v>5.5822233484228603E-5</v>
      </c>
      <c r="BO16" s="137">
        <v>6.0479384357838899E-6</v>
      </c>
      <c r="BP16" s="137">
        <v>3.3687619563550998E-6</v>
      </c>
      <c r="BQ16" s="137">
        <v>1.1400152183866701E-5</v>
      </c>
      <c r="BR16" s="137">
        <v>3.4185941502409901E-6</v>
      </c>
      <c r="BS16" s="137">
        <v>4.3673707566111499E-7</v>
      </c>
      <c r="BT16" s="137">
        <v>3.5411197771214098E-6</v>
      </c>
      <c r="BU16" s="137">
        <v>5.3340199140235197E-6</v>
      </c>
      <c r="BV16" s="137">
        <v>1.2549272822326499E-5</v>
      </c>
      <c r="BW16" s="137">
        <v>7.0583544894192801E-6</v>
      </c>
      <c r="BX16" s="137">
        <v>1.5800989714647701E-5</v>
      </c>
      <c r="BY16" s="137">
        <v>2.4077297260960001E-5</v>
      </c>
      <c r="BZ16" s="137">
        <v>1.35186103480082E-5</v>
      </c>
      <c r="CA16" s="138">
        <v>0</v>
      </c>
      <c r="CB16" s="136">
        <v>0.48116953430142501</v>
      </c>
      <c r="CC16" s="139">
        <v>1.15196440438624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  <c r="CJ16" s="81"/>
      <c r="CK16" s="81"/>
      <c r="CL16" s="73"/>
      <c r="CM16" s="73"/>
    </row>
    <row r="17" spans="1:91" ht="19.5" x14ac:dyDescent="0.25">
      <c r="A17" s="30"/>
      <c r="B17" s="42" t="s">
        <v>8</v>
      </c>
      <c r="C17" s="43" t="s">
        <v>119</v>
      </c>
      <c r="D17" s="136">
        <v>1.2152457808063E-2</v>
      </c>
      <c r="E17" s="137">
        <v>2.54852191620848E-2</v>
      </c>
      <c r="F17" s="137">
        <v>3.1674654438619297E-2</v>
      </c>
      <c r="G17" s="137">
        <v>0.101839165754272</v>
      </c>
      <c r="H17" s="137">
        <v>4.4541203438129798E-2</v>
      </c>
      <c r="I17" s="137">
        <v>1.3245214968055599E-2</v>
      </c>
      <c r="J17" s="137">
        <v>3.39622671235821E-2</v>
      </c>
      <c r="K17" s="137">
        <v>3.09090941448949E-2</v>
      </c>
      <c r="L17" s="137">
        <v>2.2003282736292401E-2</v>
      </c>
      <c r="M17" s="137">
        <v>6.2462563040453804E-3</v>
      </c>
      <c r="N17" s="137">
        <v>1.9449250424498899E-2</v>
      </c>
      <c r="O17" s="137">
        <v>4.6414569116423398E-4</v>
      </c>
      <c r="P17" s="137">
        <v>8.3113635950783204E-4</v>
      </c>
      <c r="Q17" s="137">
        <v>3.2412246010672902E-6</v>
      </c>
      <c r="R17" s="137">
        <v>3.3390757365220798E-2</v>
      </c>
      <c r="S17" s="137">
        <v>3.7344392428256698E-2</v>
      </c>
      <c r="T17" s="137">
        <v>1.72869797625032E-4</v>
      </c>
      <c r="U17" s="137">
        <v>2.4140779716599501E-4</v>
      </c>
      <c r="V17" s="137">
        <v>2.44555723093224E-4</v>
      </c>
      <c r="W17" s="137">
        <v>2.9239846817642198E-4</v>
      </c>
      <c r="X17" s="137">
        <v>1.60639636554936E-4</v>
      </c>
      <c r="Y17" s="137">
        <v>1.0167056510204799E-4</v>
      </c>
      <c r="Z17" s="137">
        <v>3.1210937859996402E-4</v>
      </c>
      <c r="AA17" s="137">
        <v>2.6155405766072201E-4</v>
      </c>
      <c r="AB17" s="137">
        <v>2.1496494006049101E-4</v>
      </c>
      <c r="AC17" s="137">
        <v>1.8737046317536001E-4</v>
      </c>
      <c r="AD17" s="137">
        <v>2.7492602231086501E-4</v>
      </c>
      <c r="AE17" s="137">
        <v>1.01691575863312E-3</v>
      </c>
      <c r="AF17" s="137">
        <v>1.8333338888897499E-4</v>
      </c>
      <c r="AG17" s="137">
        <v>3.5117565159781098E-4</v>
      </c>
      <c r="AH17" s="137">
        <v>9.3948527077761403E-5</v>
      </c>
      <c r="AI17" s="137">
        <v>9.5006294059784394E-5</v>
      </c>
      <c r="AJ17" s="137">
        <v>0</v>
      </c>
      <c r="AK17" s="137">
        <v>1.26073783884072E-4</v>
      </c>
      <c r="AL17" s="137">
        <v>8.9090815936554001E-5</v>
      </c>
      <c r="AM17" s="137">
        <v>1.17079153184936E-4</v>
      </c>
      <c r="AN17" s="137">
        <v>4.6067149106110497E-3</v>
      </c>
      <c r="AO17" s="137">
        <v>1.4559730291187101E-4</v>
      </c>
      <c r="AP17" s="137">
        <v>8.26280188263393E-5</v>
      </c>
      <c r="AQ17" s="137">
        <v>1.19494600941002E-3</v>
      </c>
      <c r="AR17" s="137">
        <v>1.0481728661586199E-4</v>
      </c>
      <c r="AS17" s="137">
        <v>1.0472166156178399E-4</v>
      </c>
      <c r="AT17" s="137">
        <v>1.09011624419204E-4</v>
      </c>
      <c r="AU17" s="137">
        <v>1.06096803640184E-4</v>
      </c>
      <c r="AV17" s="137">
        <v>1.06180075723619E-4</v>
      </c>
      <c r="AW17" s="137">
        <v>8.1937789017017193E-5</v>
      </c>
      <c r="AX17" s="137">
        <v>2.6644888247718E-4</v>
      </c>
      <c r="AY17" s="137">
        <v>6.3687779344083993E-5</v>
      </c>
      <c r="AZ17" s="137">
        <v>7.5445606719804802E-5</v>
      </c>
      <c r="BA17" s="137">
        <v>6.3470989769196304E-5</v>
      </c>
      <c r="BB17" s="137">
        <v>7.0429326132914402E-5</v>
      </c>
      <c r="BC17" s="137">
        <v>6.6502589459965601E-5</v>
      </c>
      <c r="BD17" s="137">
        <v>1.4636038818925499E-4</v>
      </c>
      <c r="BE17" s="137">
        <v>8.3301465552493103E-5</v>
      </c>
      <c r="BF17" s="137">
        <v>1.1117643876018E-4</v>
      </c>
      <c r="BG17" s="137">
        <v>3.2748424262792601E-5</v>
      </c>
      <c r="BH17" s="137">
        <v>2.9120906799474399E-3</v>
      </c>
      <c r="BI17" s="137">
        <v>7.2086105091187299E-5</v>
      </c>
      <c r="BJ17" s="137">
        <v>1.84289091424807E-5</v>
      </c>
      <c r="BK17" s="137">
        <v>1.23663891279037E-4</v>
      </c>
      <c r="BL17" s="137">
        <v>3.026993637168E-5</v>
      </c>
      <c r="BM17" s="137">
        <v>4.6648497092979502E-5</v>
      </c>
      <c r="BN17" s="137">
        <v>9.2963197962497995E-5</v>
      </c>
      <c r="BO17" s="137">
        <v>1.6881296974692901E-5</v>
      </c>
      <c r="BP17" s="137">
        <v>9.4030505809715499E-6</v>
      </c>
      <c r="BQ17" s="137">
        <v>3.1820653701413499E-5</v>
      </c>
      <c r="BR17" s="137">
        <v>9.5421446000030405E-6</v>
      </c>
      <c r="BS17" s="137">
        <v>1.2190415548002499E-6</v>
      </c>
      <c r="BT17" s="137">
        <v>9.8841440294516993E-6</v>
      </c>
      <c r="BU17" s="137">
        <v>2.2523560402672499E-4</v>
      </c>
      <c r="BV17" s="137">
        <v>3.5028134558495698E-5</v>
      </c>
      <c r="BW17" s="137">
        <v>4.16047027267028E-5</v>
      </c>
      <c r="BX17" s="137">
        <v>4.4104483320928903E-5</v>
      </c>
      <c r="BY17" s="137">
        <v>6.7205711454558601E-5</v>
      </c>
      <c r="BZ17" s="137">
        <v>3.7733796134501097E-5</v>
      </c>
      <c r="CA17" s="138">
        <v>0</v>
      </c>
      <c r="CB17" s="136">
        <v>0.42952686694803199</v>
      </c>
      <c r="CC17" s="139">
        <v>1.0283270784590299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  <c r="CJ17" s="81"/>
      <c r="CK17" s="81"/>
      <c r="CL17" s="73"/>
      <c r="CM17" s="73"/>
    </row>
    <row r="18" spans="1:91" ht="19.5" x14ac:dyDescent="0.25">
      <c r="A18" s="30"/>
      <c r="B18" s="42" t="s">
        <v>9</v>
      </c>
      <c r="C18" s="43" t="s">
        <v>120</v>
      </c>
      <c r="D18" s="136">
        <v>4.8945076233179003E-4</v>
      </c>
      <c r="E18" s="137">
        <v>1.02848444013197E-3</v>
      </c>
      <c r="F18" s="137">
        <v>1.27016453204598E-3</v>
      </c>
      <c r="G18" s="137">
        <v>3.83679614244132E-3</v>
      </c>
      <c r="H18" s="137">
        <v>1.70630200586325E-3</v>
      </c>
      <c r="I18" s="137">
        <v>5.2258251742620903E-4</v>
      </c>
      <c r="J18" s="137">
        <v>1.36091320499832E-3</v>
      </c>
      <c r="K18" s="137">
        <v>1.2076696025368301E-3</v>
      </c>
      <c r="L18" s="137">
        <v>8.9634070917358002E-4</v>
      </c>
      <c r="M18" s="137">
        <v>1.8392540706682801E-2</v>
      </c>
      <c r="N18" s="137">
        <v>7.5006033502089903E-4</v>
      </c>
      <c r="O18" s="137">
        <v>1.5452886462350601E-4</v>
      </c>
      <c r="P18" s="137">
        <v>4.4575489731543702E-5</v>
      </c>
      <c r="Q18" s="137">
        <v>2.3251319973512098E-6</v>
      </c>
      <c r="R18" s="137">
        <v>1.2633758371083301E-3</v>
      </c>
      <c r="S18" s="137">
        <v>1.41978931377989E-3</v>
      </c>
      <c r="T18" s="137">
        <v>0.305523528898692</v>
      </c>
      <c r="U18" s="137">
        <v>1.73176827491651E-4</v>
      </c>
      <c r="V18" s="137">
        <v>1.7543503054746E-4</v>
      </c>
      <c r="W18" s="137">
        <v>2.09755607220064E-4</v>
      </c>
      <c r="X18" s="137">
        <v>0.22722570322751701</v>
      </c>
      <c r="Y18" s="137">
        <v>2.8968913774655401E-3</v>
      </c>
      <c r="Z18" s="137">
        <v>2.2389546920544199E-4</v>
      </c>
      <c r="AA18" s="137">
        <v>1.8762899316009601E-4</v>
      </c>
      <c r="AB18" s="137">
        <v>1.7615149618043199E-4</v>
      </c>
      <c r="AC18" s="137">
        <v>5.3895651991056103E-3</v>
      </c>
      <c r="AD18" s="137">
        <v>1.9722153508553301E-4</v>
      </c>
      <c r="AE18" s="137">
        <v>1.3826670349344E-3</v>
      </c>
      <c r="AF18" s="137">
        <v>1.7196313199099899E-4</v>
      </c>
      <c r="AG18" s="137">
        <v>2.51920136590306E-4</v>
      </c>
      <c r="AH18" s="137">
        <v>6.7395121689681702E-5</v>
      </c>
      <c r="AI18" s="137">
        <v>6.8153923734697006E-5</v>
      </c>
      <c r="AJ18" s="137">
        <v>0</v>
      </c>
      <c r="AK18" s="137">
        <v>1.34591948754952E-3</v>
      </c>
      <c r="AL18" s="137">
        <v>6.3910383358190803E-5</v>
      </c>
      <c r="AM18" s="137">
        <v>2.5099370326339701E-2</v>
      </c>
      <c r="AN18" s="137">
        <v>2.37328404195147E-4</v>
      </c>
      <c r="AO18" s="137">
        <v>6.4870251548286494E-5</v>
      </c>
      <c r="AP18" s="137">
        <v>5.9274217031302701E-5</v>
      </c>
      <c r="AQ18" s="137">
        <v>1.1130501134342E-4</v>
      </c>
      <c r="AR18" s="137">
        <v>7.5191958899060096E-5</v>
      </c>
      <c r="AS18" s="137">
        <v>7.5123361100279905E-5</v>
      </c>
      <c r="AT18" s="137">
        <v>2.38393489700969E-4</v>
      </c>
      <c r="AU18" s="137">
        <v>7.6109836041368404E-5</v>
      </c>
      <c r="AV18" s="137">
        <v>7.6169572286001894E-5</v>
      </c>
      <c r="AW18" s="137">
        <v>5.8779072259585299E-5</v>
      </c>
      <c r="AX18" s="137">
        <v>6.6204014068307695E-5</v>
      </c>
      <c r="AY18" s="137">
        <v>4.5687205244712798E-5</v>
      </c>
      <c r="AZ18" s="137">
        <v>5.4121826110424499E-5</v>
      </c>
      <c r="BA18" s="137">
        <v>4.55316885992148E-5</v>
      </c>
      <c r="BB18" s="137">
        <v>5.0523336053169698E-5</v>
      </c>
      <c r="BC18" s="137">
        <v>4.7706443610591302E-5</v>
      </c>
      <c r="BD18" s="137">
        <v>1.04993409469842E-4</v>
      </c>
      <c r="BE18" s="137">
        <v>5.9757322253623997E-5</v>
      </c>
      <c r="BF18" s="137">
        <v>7.9753774245614297E-5</v>
      </c>
      <c r="BG18" s="137">
        <v>2.3492481542679498E-5</v>
      </c>
      <c r="BH18" s="137">
        <v>1.4537737726540601E-4</v>
      </c>
      <c r="BI18" s="137">
        <v>5.1711846644860902E-5</v>
      </c>
      <c r="BJ18" s="137">
        <v>1.3220202731199301E-5</v>
      </c>
      <c r="BK18" s="137">
        <v>8.8711800606218702E-5</v>
      </c>
      <c r="BL18" s="137">
        <v>2.1714508026504198E-5</v>
      </c>
      <c r="BM18" s="137">
        <v>6.4548576531613996E-3</v>
      </c>
      <c r="BN18" s="137">
        <v>5.0724613417897302E-2</v>
      </c>
      <c r="BO18" s="137">
        <v>1.21100042680541E-5</v>
      </c>
      <c r="BP18" s="137">
        <v>6.74539301328566E-6</v>
      </c>
      <c r="BQ18" s="137">
        <v>2.28269340154416E-5</v>
      </c>
      <c r="BR18" s="137">
        <v>6.8451738042199901E-6</v>
      </c>
      <c r="BS18" s="137">
        <v>8.7449432669167801E-7</v>
      </c>
      <c r="BT18" s="137">
        <v>7.0905112659389604E-6</v>
      </c>
      <c r="BU18" s="137">
        <v>2.4087072268897299E-5</v>
      </c>
      <c r="BV18" s="137">
        <v>2.5127859526508499E-5</v>
      </c>
      <c r="BW18" s="137">
        <v>1.4947440055648601E-5</v>
      </c>
      <c r="BX18" s="137">
        <v>3.1638889005830402E-5</v>
      </c>
      <c r="BY18" s="137">
        <v>5.7977478038368897E-5</v>
      </c>
      <c r="BZ18" s="137">
        <v>1.4823678331431499E-4</v>
      </c>
      <c r="CA18" s="138">
        <v>0</v>
      </c>
      <c r="CB18" s="136">
        <v>0.66468518431859203</v>
      </c>
      <c r="CC18" s="139">
        <v>1.5913178575812801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  <c r="CJ18" s="81"/>
      <c r="CK18" s="81"/>
      <c r="CL18" s="73"/>
      <c r="CM18" s="73"/>
    </row>
    <row r="19" spans="1:91" ht="19.5" x14ac:dyDescent="0.25">
      <c r="A19" s="30"/>
      <c r="B19" s="42" t="s">
        <v>10</v>
      </c>
      <c r="C19" s="43" t="s">
        <v>121</v>
      </c>
      <c r="D19" s="136">
        <v>1.7403997321345101E-4</v>
      </c>
      <c r="E19" s="137">
        <v>3.6558780031721198E-4</v>
      </c>
      <c r="F19" s="137">
        <v>4.5198210631967097E-4</v>
      </c>
      <c r="G19" s="137">
        <v>1.38021900991579E-3</v>
      </c>
      <c r="H19" s="137">
        <v>6.1199879543257299E-4</v>
      </c>
      <c r="I19" s="137">
        <v>1.8647509846197999E-4</v>
      </c>
      <c r="J19" s="137">
        <v>4.8433409373010002E-4</v>
      </c>
      <c r="K19" s="137">
        <v>4.3166338069364798E-4</v>
      </c>
      <c r="L19" s="137">
        <v>3.1811324638401299E-4</v>
      </c>
      <c r="M19" s="137">
        <v>1.04746151083307E-4</v>
      </c>
      <c r="N19" s="137">
        <v>2.5541948211727498E-2</v>
      </c>
      <c r="O19" s="137">
        <v>4.6781829904511498E-5</v>
      </c>
      <c r="P19" s="137">
        <v>1.5182915242233201E-5</v>
      </c>
      <c r="Q19" s="137">
        <v>6.9484520919443397E-7</v>
      </c>
      <c r="R19" s="137">
        <v>4.7335314365492198E-4</v>
      </c>
      <c r="S19" s="137">
        <v>5.3653356038798402E-4</v>
      </c>
      <c r="T19" s="137">
        <v>3.7059372761335903E-5</v>
      </c>
      <c r="U19" s="137">
        <v>5.4172628166858403E-5</v>
      </c>
      <c r="V19" s="137">
        <v>5.2427213009691697E-5</v>
      </c>
      <c r="W19" s="137">
        <v>6.2683614927912406E-5</v>
      </c>
      <c r="X19" s="137">
        <v>3.4437502982723901E-5</v>
      </c>
      <c r="Y19" s="137">
        <v>2.1795868467117899E-5</v>
      </c>
      <c r="Z19" s="137">
        <v>6.6909188086942796E-5</v>
      </c>
      <c r="AA19" s="137">
        <v>5.6071271287732898E-5</v>
      </c>
      <c r="AB19" s="137">
        <v>4.6083618733677499E-5</v>
      </c>
      <c r="AC19" s="137">
        <v>4.0167987321542201E-5</v>
      </c>
      <c r="AD19" s="137">
        <v>5.8937917916173702E-5</v>
      </c>
      <c r="AE19" s="137">
        <v>5.52910570710712E-5</v>
      </c>
      <c r="AF19" s="137">
        <v>3.9302529949000601E-5</v>
      </c>
      <c r="AG19" s="137">
        <v>7.5284112991775705E-5</v>
      </c>
      <c r="AH19" s="137">
        <v>2.0140438255763101E-5</v>
      </c>
      <c r="AI19" s="137">
        <v>2.0367199560629401E-5</v>
      </c>
      <c r="AJ19" s="137">
        <v>0</v>
      </c>
      <c r="AK19" s="137">
        <v>8.1154891400500393E-3</v>
      </c>
      <c r="AL19" s="137">
        <v>1.90990549116385E-5</v>
      </c>
      <c r="AM19" s="137">
        <v>2.5099121073037099E-5</v>
      </c>
      <c r="AN19" s="137">
        <v>0.16000086550631701</v>
      </c>
      <c r="AO19" s="137">
        <v>1.9519478613492599E-5</v>
      </c>
      <c r="AP19" s="137">
        <v>1.77135774570525E-5</v>
      </c>
      <c r="AQ19" s="137">
        <v>3.5780087553651503E-5</v>
      </c>
      <c r="AR19" s="137">
        <v>2.2470454352903899E-5</v>
      </c>
      <c r="AS19" s="137">
        <v>2.24499545051972E-5</v>
      </c>
      <c r="AT19" s="137">
        <v>2.3369625464784199E-5</v>
      </c>
      <c r="AU19" s="137">
        <v>7.9441496495805796E-3</v>
      </c>
      <c r="AV19" s="137">
        <v>2.2762605499219401E-5</v>
      </c>
      <c r="AW19" s="137">
        <v>1.7565607805059601E-5</v>
      </c>
      <c r="AX19" s="137">
        <v>3.7790931024085498E-4</v>
      </c>
      <c r="AY19" s="137">
        <v>1.36532187084157E-5</v>
      </c>
      <c r="AZ19" s="137">
        <v>1.6173830831335099E-5</v>
      </c>
      <c r="BA19" s="137">
        <v>1.3606743929264501E-5</v>
      </c>
      <c r="BB19" s="137">
        <v>1.5098453786304599E-5</v>
      </c>
      <c r="BC19" s="137">
        <v>1.42566503012675E-5</v>
      </c>
      <c r="BD19" s="137">
        <v>3.1376355256483701E-5</v>
      </c>
      <c r="BE19" s="137">
        <v>6.0629524520437899E-5</v>
      </c>
      <c r="BF19" s="137">
        <v>2.3833712672170901E-5</v>
      </c>
      <c r="BG19" s="137">
        <v>7.0205211018623398E-6</v>
      </c>
      <c r="BH19" s="137">
        <v>5.0004918026451601E-5</v>
      </c>
      <c r="BI19" s="137">
        <v>1.3042957954501701E-2</v>
      </c>
      <c r="BJ19" s="137">
        <v>3.95074109462074E-6</v>
      </c>
      <c r="BK19" s="137">
        <v>2.65107399151808E-5</v>
      </c>
      <c r="BL19" s="137">
        <v>6.4891893834066196E-6</v>
      </c>
      <c r="BM19" s="137">
        <v>1.00003821736093E-5</v>
      </c>
      <c r="BN19" s="137">
        <v>1.9929205990342502E-5</v>
      </c>
      <c r="BO19" s="137">
        <v>3.6189680665731698E-6</v>
      </c>
      <c r="BP19" s="137">
        <v>2.0158012640807402E-6</v>
      </c>
      <c r="BQ19" s="137">
        <v>6.8216280879090298E-6</v>
      </c>
      <c r="BR19" s="137">
        <v>2.04561987421958E-6</v>
      </c>
      <c r="BS19" s="137">
        <v>2.6133492380718401E-7</v>
      </c>
      <c r="BT19" s="137">
        <v>2.1189368128301798E-6</v>
      </c>
      <c r="BU19" s="137">
        <v>6.0115025357010099E-6</v>
      </c>
      <c r="BV19" s="137">
        <v>7.5092394019761099E-6</v>
      </c>
      <c r="BW19" s="137">
        <v>4.5171949617343398E-6</v>
      </c>
      <c r="BX19" s="137">
        <v>9.4550031890576606E-6</v>
      </c>
      <c r="BY19" s="137">
        <v>1.44073837460467E-5</v>
      </c>
      <c r="BZ19" s="137">
        <v>8.0892720177873606E-6</v>
      </c>
      <c r="CA19" s="138">
        <v>0</v>
      </c>
      <c r="CB19" s="136">
        <v>0.221951392883668</v>
      </c>
      <c r="CC19" s="139">
        <v>0.53137217940685599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  <c r="CJ19" s="81"/>
      <c r="CK19" s="81"/>
      <c r="CL19" s="73"/>
      <c r="CM19" s="73"/>
    </row>
    <row r="20" spans="1:91" ht="19.5" x14ac:dyDescent="0.25">
      <c r="A20" s="30"/>
      <c r="B20" s="42" t="s">
        <v>11</v>
      </c>
      <c r="C20" s="43" t="s">
        <v>122</v>
      </c>
      <c r="D20" s="136">
        <v>1.7670370791989301E-5</v>
      </c>
      <c r="E20" s="137">
        <v>3.7724971175133802E-5</v>
      </c>
      <c r="F20" s="137">
        <v>4.4240865039114399E-5</v>
      </c>
      <c r="G20" s="137">
        <v>6.1568957893579402E-5</v>
      </c>
      <c r="H20" s="137">
        <v>3.6142267370900201E-5</v>
      </c>
      <c r="I20" s="137">
        <v>1.5705640166345999E-5</v>
      </c>
      <c r="J20" s="137">
        <v>4.7114187632149899E-5</v>
      </c>
      <c r="K20" s="137">
        <v>3.2786354238524399E-5</v>
      </c>
      <c r="L20" s="137">
        <v>3.5305818313871798E-5</v>
      </c>
      <c r="M20" s="137">
        <v>5.0661799356188102E-5</v>
      </c>
      <c r="N20" s="137">
        <v>1.7411896670962601E-5</v>
      </c>
      <c r="O20" s="137">
        <v>0.19156548917791</v>
      </c>
      <c r="P20" s="137">
        <v>4.8342899965024398E-6</v>
      </c>
      <c r="Q20" s="137">
        <v>7.2151786198719402E-7</v>
      </c>
      <c r="R20" s="137">
        <v>2.19433977202236E-5</v>
      </c>
      <c r="S20" s="137">
        <v>2.6770281801673199E-5</v>
      </c>
      <c r="T20" s="137">
        <v>4.5508169286425499E-4</v>
      </c>
      <c r="U20" s="137">
        <v>0.26767331554306301</v>
      </c>
      <c r="V20" s="137">
        <v>0.36087160031846999</v>
      </c>
      <c r="W20" s="137">
        <v>6.5089817452796507E-5</v>
      </c>
      <c r="X20" s="137">
        <v>3.4556399101847801E-4</v>
      </c>
      <c r="Y20" s="137">
        <v>2.6484733644736202E-5</v>
      </c>
      <c r="Z20" s="137">
        <v>6.9477595437059697E-5</v>
      </c>
      <c r="AA20" s="137">
        <v>5.8223649300729802E-5</v>
      </c>
      <c r="AB20" s="137">
        <v>4.7882539859144598E-5</v>
      </c>
      <c r="AC20" s="137">
        <v>4.8878521536865603E-5</v>
      </c>
      <c r="AD20" s="137">
        <v>6.1200336365786106E-5</v>
      </c>
      <c r="AE20" s="137">
        <v>4.8143117571939302E-5</v>
      </c>
      <c r="AF20" s="137">
        <v>1.5036577163314801E-3</v>
      </c>
      <c r="AG20" s="137">
        <v>7.8174004121583595E-5</v>
      </c>
      <c r="AH20" s="137">
        <v>2.09135585271294E-5</v>
      </c>
      <c r="AI20" s="137">
        <v>2.1149024397374498E-5</v>
      </c>
      <c r="AJ20" s="137">
        <v>0</v>
      </c>
      <c r="AK20" s="137">
        <v>2.9777467769161499E-5</v>
      </c>
      <c r="AL20" s="137">
        <v>1.98322001554815E-5</v>
      </c>
      <c r="AM20" s="137">
        <v>6.0186419275987101E-5</v>
      </c>
      <c r="AN20" s="137">
        <v>2.3613938006694899E-5</v>
      </c>
      <c r="AO20" s="137">
        <v>1.9484533613851001E-5</v>
      </c>
      <c r="AP20" s="137">
        <v>1.8393539116106498E-5</v>
      </c>
      <c r="AQ20" s="137">
        <v>2.23728030665693E-5</v>
      </c>
      <c r="AR20" s="137">
        <v>2.3333015710627601E-5</v>
      </c>
      <c r="AS20" s="137">
        <v>2.3311728946190401E-5</v>
      </c>
      <c r="AT20" s="137">
        <v>2.4485223881583401E-5</v>
      </c>
      <c r="AU20" s="137">
        <v>2.3617844595198298E-5</v>
      </c>
      <c r="AV20" s="137">
        <v>2.3636381507322101E-5</v>
      </c>
      <c r="AW20" s="137">
        <v>1.8239889431929199E-5</v>
      </c>
      <c r="AX20" s="137">
        <v>1.8506088013373101E-5</v>
      </c>
      <c r="AY20" s="137">
        <v>1.41773175397732E-5</v>
      </c>
      <c r="AZ20" s="137">
        <v>1.67946870571313E-5</v>
      </c>
      <c r="BA20" s="137">
        <v>1.41290587580391E-5</v>
      </c>
      <c r="BB20" s="137">
        <v>1.56780300864946E-5</v>
      </c>
      <c r="BC20" s="137">
        <v>1.4803912739637499E-5</v>
      </c>
      <c r="BD20" s="137">
        <v>3.2580782686628498E-5</v>
      </c>
      <c r="BE20" s="137">
        <v>1.8543452775856299E-5</v>
      </c>
      <c r="BF20" s="137">
        <v>2.4748604700575601E-5</v>
      </c>
      <c r="BG20" s="137">
        <v>7.29001410447124E-6</v>
      </c>
      <c r="BH20" s="137">
        <v>1.34093408906212E-5</v>
      </c>
      <c r="BI20" s="137">
        <v>1.6046839952791601E-5</v>
      </c>
      <c r="BJ20" s="137">
        <v>4.102396087843E-6</v>
      </c>
      <c r="BK20" s="137">
        <v>2.75283935618924E-5</v>
      </c>
      <c r="BL20" s="137">
        <v>6.7382864384625703E-6</v>
      </c>
      <c r="BM20" s="137">
        <v>8.5903510399812592E-3</v>
      </c>
      <c r="BN20" s="137">
        <v>8.5827027080385108E-3</v>
      </c>
      <c r="BO20" s="137">
        <v>3.75788746535509E-6</v>
      </c>
      <c r="BP20" s="137">
        <v>2.0931807530727801E-6</v>
      </c>
      <c r="BQ20" s="137">
        <v>7.0834862903726802E-6</v>
      </c>
      <c r="BR20" s="137">
        <v>2.12414399430998E-6</v>
      </c>
      <c r="BS20" s="137">
        <v>2.7136664827343202E-7</v>
      </c>
      <c r="BT20" s="137">
        <v>2.2002753111756499E-6</v>
      </c>
      <c r="BU20" s="137">
        <v>3.4147174255333899E-6</v>
      </c>
      <c r="BV20" s="137">
        <v>7.7974925735549001E-6</v>
      </c>
      <c r="BW20" s="137">
        <v>4.3953729604033499E-6</v>
      </c>
      <c r="BX20" s="137">
        <v>9.8179473583188195E-6</v>
      </c>
      <c r="BY20" s="137">
        <v>1.49737551204065E-5</v>
      </c>
      <c r="BZ20" s="137">
        <v>8.56507752941716E-6</v>
      </c>
      <c r="CA20" s="138">
        <v>0</v>
      </c>
      <c r="CB20" s="136">
        <v>0.84122583859582101</v>
      </c>
      <c r="CC20" s="139">
        <v>2.0139725253371701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  <c r="CJ20" s="81"/>
      <c r="CK20" s="81"/>
      <c r="CL20" s="73"/>
      <c r="CM20" s="73"/>
    </row>
    <row r="21" spans="1:91" ht="19.5" x14ac:dyDescent="0.25">
      <c r="A21" s="30"/>
      <c r="B21" s="42" t="s">
        <v>12</v>
      </c>
      <c r="C21" s="43" t="s">
        <v>123</v>
      </c>
      <c r="D21" s="136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0.2</v>
      </c>
      <c r="Q21" s="137">
        <v>0.359407624828322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7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37">
        <v>0</v>
      </c>
      <c r="BM21" s="137">
        <v>0</v>
      </c>
      <c r="BN21" s="137">
        <v>0</v>
      </c>
      <c r="BO21" s="137">
        <v>0</v>
      </c>
      <c r="BP21" s="137">
        <v>0</v>
      </c>
      <c r="BQ21" s="137">
        <v>0</v>
      </c>
      <c r="BR21" s="137">
        <v>0</v>
      </c>
      <c r="BS21" s="137">
        <v>0</v>
      </c>
      <c r="BT21" s="137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8">
        <v>0</v>
      </c>
      <c r="CB21" s="136">
        <v>0.55940762482832196</v>
      </c>
      <c r="CC21" s="139">
        <v>1.3392736351857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  <c r="CJ21" s="81"/>
      <c r="CK21" s="81"/>
      <c r="CL21" s="73"/>
      <c r="CM21" s="73"/>
    </row>
    <row r="22" spans="1:91" ht="19.5" x14ac:dyDescent="0.25">
      <c r="A22" s="30"/>
      <c r="B22" s="42" t="s">
        <v>13</v>
      </c>
      <c r="C22" s="43" t="s">
        <v>124</v>
      </c>
      <c r="D22" s="136">
        <v>2.85671111471206E-4</v>
      </c>
      <c r="E22" s="137">
        <v>6.1079831770817798E-4</v>
      </c>
      <c r="F22" s="137">
        <v>1.4057549759293299E-4</v>
      </c>
      <c r="G22" s="137">
        <v>5.6764092431883003E-4</v>
      </c>
      <c r="H22" s="137">
        <v>1.90139182224263E-4</v>
      </c>
      <c r="I22" s="137">
        <v>2.3007543778562399E-4</v>
      </c>
      <c r="J22" s="137">
        <v>2.3456302929060501E-4</v>
      </c>
      <c r="K22" s="137">
        <v>1.63272216794837E-4</v>
      </c>
      <c r="L22" s="137">
        <v>9.36159298359256E-5</v>
      </c>
      <c r="M22" s="137">
        <v>1.5393146732004201E-4</v>
      </c>
      <c r="N22" s="137">
        <v>2.2926645243372199E-4</v>
      </c>
      <c r="O22" s="137">
        <v>6.3323371342347202E-5</v>
      </c>
      <c r="P22" s="137">
        <v>7.11078551154548E-5</v>
      </c>
      <c r="Q22" s="137">
        <v>5.3548555781196899E-5</v>
      </c>
      <c r="R22" s="137">
        <v>3.9126971947525099E-4</v>
      </c>
      <c r="S22" s="137">
        <v>2.6740318415047703E-4</v>
      </c>
      <c r="T22" s="137">
        <v>9.7178263283484394E-5</v>
      </c>
      <c r="U22" s="137">
        <v>2.4317162695303501E-4</v>
      </c>
      <c r="V22" s="137">
        <v>3.7893655932422403E-5</v>
      </c>
      <c r="W22" s="137">
        <v>2.04560665901602E-5</v>
      </c>
      <c r="X22" s="137">
        <v>1.21497745384184E-4</v>
      </c>
      <c r="Y22" s="137">
        <v>1.7447024046062499E-4</v>
      </c>
      <c r="Z22" s="137">
        <v>3.9998605151312299E-5</v>
      </c>
      <c r="AA22" s="137">
        <v>1.8181768956959401E-5</v>
      </c>
      <c r="AB22" s="137">
        <v>1.2306982791597499E-4</v>
      </c>
      <c r="AC22" s="137">
        <v>8.9625928297916004E-5</v>
      </c>
      <c r="AD22" s="137">
        <v>3.1125193772442298E-4</v>
      </c>
      <c r="AE22" s="137">
        <v>7.4668955739951398E-5</v>
      </c>
      <c r="AF22" s="137">
        <v>2.2444230326737699E-4</v>
      </c>
      <c r="AG22" s="137">
        <v>1.8075244565394401E-4</v>
      </c>
      <c r="AH22" s="137">
        <v>1.15674109707113E-4</v>
      </c>
      <c r="AI22" s="137">
        <v>1.6463232068069999E-4</v>
      </c>
      <c r="AJ22" s="137">
        <v>0</v>
      </c>
      <c r="AK22" s="137">
        <v>3.1390098136183998E-4</v>
      </c>
      <c r="AL22" s="137">
        <v>2.4577633887181701E-4</v>
      </c>
      <c r="AM22" s="137">
        <v>2.06914808716075E-4</v>
      </c>
      <c r="AN22" s="137">
        <v>1.91035739740926E-4</v>
      </c>
      <c r="AO22" s="137">
        <v>3.9485178446091299E-4</v>
      </c>
      <c r="AP22" s="137">
        <v>1.81257829928653E-4</v>
      </c>
      <c r="AQ22" s="137">
        <v>0.20832239349652401</v>
      </c>
      <c r="AR22" s="137">
        <v>2.3086754946162501E-4</v>
      </c>
      <c r="AS22" s="137">
        <v>1.80208733856963E-4</v>
      </c>
      <c r="AT22" s="137">
        <v>7.7748580580479202E-5</v>
      </c>
      <c r="AU22" s="137">
        <v>2.8429401259558401E-4</v>
      </c>
      <c r="AV22" s="137">
        <v>4.2147313616140101E-4</v>
      </c>
      <c r="AW22" s="137">
        <v>1.8345388791436702E-2</v>
      </c>
      <c r="AX22" s="137">
        <v>6.7172756749950702E-4</v>
      </c>
      <c r="AY22" s="137">
        <v>5.0416313133966296E-4</v>
      </c>
      <c r="AZ22" s="137">
        <v>1.5457306124913399E-4</v>
      </c>
      <c r="BA22" s="137">
        <v>1.1710308234488201E-4</v>
      </c>
      <c r="BB22" s="137">
        <v>1.5462271343595499E-4</v>
      </c>
      <c r="BC22" s="137">
        <v>1.5150779853932001E-4</v>
      </c>
      <c r="BD22" s="137">
        <v>1.0133493494817001E-4</v>
      </c>
      <c r="BE22" s="137">
        <v>1.52747405201962E-4</v>
      </c>
      <c r="BF22" s="137">
        <v>2.3605106503988901E-4</v>
      </c>
      <c r="BG22" s="137">
        <v>1.0459789662680401E-2</v>
      </c>
      <c r="BH22" s="137">
        <v>5.7089319801411395E-4</v>
      </c>
      <c r="BI22" s="137">
        <v>1.04426372748863E-4</v>
      </c>
      <c r="BJ22" s="137">
        <v>4.3120745076356701E-4</v>
      </c>
      <c r="BK22" s="137">
        <v>6.3367964670648703E-4</v>
      </c>
      <c r="BL22" s="137">
        <v>5.2428623887365903E-4</v>
      </c>
      <c r="BM22" s="137">
        <v>6.6011044913568296E-4</v>
      </c>
      <c r="BN22" s="137">
        <v>4.71374974382689E-4</v>
      </c>
      <c r="BO22" s="137">
        <v>1.8451025322501001E-4</v>
      </c>
      <c r="BP22" s="137">
        <v>8.8593542866987498E-5</v>
      </c>
      <c r="BQ22" s="137">
        <v>6.3974403289722805E-5</v>
      </c>
      <c r="BR22" s="137">
        <v>2.4860309614293901E-4</v>
      </c>
      <c r="BS22" s="137">
        <v>5.7474165795712404E-4</v>
      </c>
      <c r="BT22" s="137">
        <v>2.8792927624379002E-4</v>
      </c>
      <c r="BU22" s="137">
        <v>7.5926328360531004E-5</v>
      </c>
      <c r="BV22" s="137">
        <v>2.09925266207944E-4</v>
      </c>
      <c r="BW22" s="137">
        <v>4.9605372065336999E-5</v>
      </c>
      <c r="BX22" s="137">
        <v>1.6443381417730499E-4</v>
      </c>
      <c r="BY22" s="137">
        <v>8.4365529746023004E-5</v>
      </c>
      <c r="BZ22" s="137">
        <v>4.6983236487177098E-4</v>
      </c>
      <c r="CA22" s="138">
        <v>0</v>
      </c>
      <c r="CB22" s="136">
        <v>0.253781319496096</v>
      </c>
      <c r="CC22" s="139">
        <v>0.60757597004164399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  <c r="CJ22" s="81"/>
      <c r="CK22" s="81"/>
      <c r="CL22" s="73"/>
      <c r="CM22" s="73"/>
    </row>
    <row r="23" spans="1:91" ht="19.5" x14ac:dyDescent="0.25">
      <c r="A23" s="30"/>
      <c r="B23" s="42" t="s">
        <v>14</v>
      </c>
      <c r="C23" s="43" t="s">
        <v>125</v>
      </c>
      <c r="D23" s="136">
        <v>3.2793041347075899E-5</v>
      </c>
      <c r="E23" s="137">
        <v>7.0550768162951495E-5</v>
      </c>
      <c r="F23" s="137">
        <v>8.0635222341783903E-5</v>
      </c>
      <c r="G23" s="137">
        <v>4.4329187272123199E-5</v>
      </c>
      <c r="H23" s="137">
        <v>4.3935819808743601E-5</v>
      </c>
      <c r="I23" s="137">
        <v>2.6274227055809599E-5</v>
      </c>
      <c r="J23" s="137">
        <v>8.5601410613010101E-5</v>
      </c>
      <c r="K23" s="137">
        <v>5.1018210761969399E-5</v>
      </c>
      <c r="L23" s="137">
        <v>6.8198373036055794E-5</v>
      </c>
      <c r="M23" s="137">
        <v>6.1889615054942906E-5</v>
      </c>
      <c r="N23" s="137">
        <v>2.3527793088210698E-5</v>
      </c>
      <c r="O23" s="137">
        <v>1.19453884429295E-4</v>
      </c>
      <c r="P23" s="137">
        <v>1.1902491046928201E-5</v>
      </c>
      <c r="Q23" s="137">
        <v>1.9184418540907601E-6</v>
      </c>
      <c r="R23" s="137">
        <v>1.9213711858672802E-5</v>
      </c>
      <c r="S23" s="137">
        <v>2.7426296969131199E-5</v>
      </c>
      <c r="T23" s="137">
        <v>1.0231955383865E-4</v>
      </c>
      <c r="U23" s="137">
        <v>1.4288637135316E-4</v>
      </c>
      <c r="V23" s="137">
        <v>1.4474959084445499E-4</v>
      </c>
      <c r="W23" s="137">
        <v>1.7306713617962899E-4</v>
      </c>
      <c r="X23" s="137">
        <v>9.5080668612548496E-5</v>
      </c>
      <c r="Y23" s="137">
        <v>6.0177584532896197E-5</v>
      </c>
      <c r="Z23" s="137">
        <v>1.8473378696535499E-4</v>
      </c>
      <c r="AA23" s="137">
        <v>1.54810700609384E-4</v>
      </c>
      <c r="AB23" s="137">
        <v>1.2723516230203901E-4</v>
      </c>
      <c r="AC23" s="137">
        <v>1.1090232335569001E-4</v>
      </c>
      <c r="AD23" s="137">
        <v>1.6272540564025699E-4</v>
      </c>
      <c r="AE23" s="137">
        <v>1.2269137688792801E-4</v>
      </c>
      <c r="AF23" s="137">
        <v>1.0851282764579E-4</v>
      </c>
      <c r="AG23" s="137">
        <v>2.07856644041574E-4</v>
      </c>
      <c r="AH23" s="137">
        <v>5.5607003111357402E-5</v>
      </c>
      <c r="AI23" s="137">
        <v>5.62330826645979E-5</v>
      </c>
      <c r="AJ23" s="137">
        <v>0</v>
      </c>
      <c r="AK23" s="137">
        <v>7.4621556194271103E-5</v>
      </c>
      <c r="AL23" s="137">
        <v>5.2731782318171202E-5</v>
      </c>
      <c r="AM23" s="137">
        <v>6.9297742475953302E-5</v>
      </c>
      <c r="AN23" s="137">
        <v>5.7497001511769702E-5</v>
      </c>
      <c r="AO23" s="137">
        <v>5.1739119427228802E-5</v>
      </c>
      <c r="AP23" s="137">
        <v>4.8906530446810597E-5</v>
      </c>
      <c r="AQ23" s="137">
        <v>5.8200580413394997E-5</v>
      </c>
      <c r="AR23" s="137">
        <v>6.2040091146378106E-5</v>
      </c>
      <c r="AS23" s="137">
        <v>6.48669231004199E-5</v>
      </c>
      <c r="AT23" s="137">
        <v>8.24405448228789E-5</v>
      </c>
      <c r="AU23" s="137">
        <v>6.2797421882320503E-5</v>
      </c>
      <c r="AV23" s="137">
        <v>6.2846709626862197E-5</v>
      </c>
      <c r="AW23" s="137">
        <v>1.1395314014424601E-4</v>
      </c>
      <c r="AX23" s="137">
        <v>4.8990318203518497E-5</v>
      </c>
      <c r="AY23" s="137">
        <v>0.18453915632762999</v>
      </c>
      <c r="AZ23" s="137">
        <v>7.2028552569319303E-5</v>
      </c>
      <c r="BA23" s="137">
        <v>3.7567715379457903E-5</v>
      </c>
      <c r="BB23" s="137">
        <v>4.1686270974341097E-5</v>
      </c>
      <c r="BC23" s="137">
        <v>3.9362082770630201E-5</v>
      </c>
      <c r="BD23" s="137">
        <v>8.6628953263769799E-5</v>
      </c>
      <c r="BE23" s="137">
        <v>4.9305135463423298E-5</v>
      </c>
      <c r="BF23" s="137">
        <v>6.5803996809124494E-5</v>
      </c>
      <c r="BG23" s="137">
        <v>1.9383398404595298E-5</v>
      </c>
      <c r="BH23" s="137">
        <v>3.2302000580427799E-5</v>
      </c>
      <c r="BI23" s="137">
        <v>2.4217605525802399E-4</v>
      </c>
      <c r="BJ23" s="137">
        <v>1.0907849648101899E-5</v>
      </c>
      <c r="BK23" s="137">
        <v>7.3195169748901397E-5</v>
      </c>
      <c r="BL23" s="137">
        <v>1.7916411234498598E-5</v>
      </c>
      <c r="BM23" s="137">
        <v>2.76106843148527E-5</v>
      </c>
      <c r="BN23" s="137">
        <v>5.50237986601284E-5</v>
      </c>
      <c r="BO23" s="137">
        <v>9.9918366215418906E-6</v>
      </c>
      <c r="BP23" s="137">
        <v>5.56555253367145E-6</v>
      </c>
      <c r="BQ23" s="137">
        <v>1.8834262169063598E-5</v>
      </c>
      <c r="BR23" s="137">
        <v>5.64788061043474E-6</v>
      </c>
      <c r="BS23" s="137">
        <v>7.2153603296562502E-7</v>
      </c>
      <c r="BT23" s="137">
        <v>5.8503059589630201E-6</v>
      </c>
      <c r="BU23" s="137">
        <v>8.8123674013665894E-6</v>
      </c>
      <c r="BV23" s="137">
        <v>2.0732731506978401E-5</v>
      </c>
      <c r="BW23" s="137">
        <v>1.1661151254107199E-5</v>
      </c>
      <c r="BX23" s="137">
        <v>2.6104913164011102E-5</v>
      </c>
      <c r="BY23" s="137">
        <v>3.9778252221681099E-5</v>
      </c>
      <c r="BZ23" s="137">
        <v>2.2334180048589698E-5</v>
      </c>
      <c r="CA23" s="138">
        <v>0</v>
      </c>
      <c r="CB23" s="136">
        <v>0.189275276547234</v>
      </c>
      <c r="CC23" s="139">
        <v>0.45314253224557999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  <c r="CJ23" s="81"/>
      <c r="CK23" s="81"/>
      <c r="CL23" s="73"/>
      <c r="CM23" s="73"/>
    </row>
    <row r="24" spans="1:91" ht="19.5" x14ac:dyDescent="0.25">
      <c r="A24" s="30"/>
      <c r="B24" s="42" t="s">
        <v>15</v>
      </c>
      <c r="C24" s="43" t="s">
        <v>126</v>
      </c>
      <c r="D24" s="136">
        <v>1.0815066201122199E-3</v>
      </c>
      <c r="E24" s="137">
        <v>2.26835854374356E-3</v>
      </c>
      <c r="F24" s="137">
        <v>2.8180550489595498E-3</v>
      </c>
      <c r="G24" s="137">
        <v>9.0237532066117596E-3</v>
      </c>
      <c r="H24" s="137">
        <v>3.9508995024967802E-3</v>
      </c>
      <c r="I24" s="137">
        <v>1.1771374749940499E-3</v>
      </c>
      <c r="J24" s="137">
        <v>3.0214345107813598E-3</v>
      </c>
      <c r="K24" s="137">
        <v>2.7452128790907502E-3</v>
      </c>
      <c r="L24" s="137">
        <v>1.9596884329798302E-3</v>
      </c>
      <c r="M24" s="137">
        <v>5.6358568791839197E-4</v>
      </c>
      <c r="N24" s="137">
        <v>1.7259325179221499E-3</v>
      </c>
      <c r="O24" s="137">
        <v>6.1518892900539994E-5</v>
      </c>
      <c r="P24" s="137">
        <v>7.5618683429044294E-5</v>
      </c>
      <c r="Q24" s="137">
        <v>6.1500808236051303E-7</v>
      </c>
      <c r="R24" s="137">
        <v>6.1361975973708502E-3</v>
      </c>
      <c r="S24" s="137">
        <v>7.2152738295353002E-3</v>
      </c>
      <c r="T24" s="137">
        <v>3.2801282176006099E-5</v>
      </c>
      <c r="U24" s="137">
        <v>4.5806065507785599E-5</v>
      </c>
      <c r="V24" s="137">
        <v>4.6403370577999001E-5</v>
      </c>
      <c r="W24" s="137">
        <v>5.5481320590716998E-5</v>
      </c>
      <c r="X24" s="137">
        <v>3.0480663017369901E-5</v>
      </c>
      <c r="Y24" s="137">
        <v>1.9291541615268201E-5</v>
      </c>
      <c r="Z24" s="137">
        <v>5.92213789677794E-5</v>
      </c>
      <c r="AA24" s="137">
        <v>4.9628729642050602E-5</v>
      </c>
      <c r="AB24" s="137">
        <v>4.0788649918864599E-5</v>
      </c>
      <c r="AC24" s="137">
        <v>3.5552719552521802E-5</v>
      </c>
      <c r="AD24" s="137">
        <v>5.2166000997503399E-5</v>
      </c>
      <c r="AE24" s="137">
        <v>1.11011142907472E-4</v>
      </c>
      <c r="AF24" s="137">
        <v>3.47867025000783E-5</v>
      </c>
      <c r="AG24" s="137">
        <v>6.6634032084587902E-5</v>
      </c>
      <c r="AH24" s="137">
        <v>1.7826318935029399E-5</v>
      </c>
      <c r="AI24" s="137">
        <v>1.8027025557762001E-5</v>
      </c>
      <c r="AJ24" s="137">
        <v>0</v>
      </c>
      <c r="AK24" s="137">
        <v>2.3921944822011098E-5</v>
      </c>
      <c r="AL24" s="137">
        <v>1.6904589656339001E-5</v>
      </c>
      <c r="AM24" s="137">
        <v>2.2215253290669898E-5</v>
      </c>
      <c r="AN24" s="137">
        <v>4.1768029575340302E-4</v>
      </c>
      <c r="AO24" s="137">
        <v>2.17375598756547E-5</v>
      </c>
      <c r="AP24" s="137">
        <v>1.5678302389443199E-5</v>
      </c>
      <c r="AQ24" s="137">
        <v>1.15744926139287E-4</v>
      </c>
      <c r="AR24" s="137">
        <v>1.9936966867746802E-3</v>
      </c>
      <c r="AS24" s="137">
        <v>5.9699262564422498E-4</v>
      </c>
      <c r="AT24" s="137">
        <v>4.7447787335193801E-5</v>
      </c>
      <c r="AU24" s="137">
        <v>3.96921553525556E-5</v>
      </c>
      <c r="AV24" s="137">
        <v>2.4875937257430299E-5</v>
      </c>
      <c r="AW24" s="137">
        <v>9.8947805618468596E-3</v>
      </c>
      <c r="AX24" s="137">
        <v>7.5405627750511503E-2</v>
      </c>
      <c r="AY24" s="137">
        <v>1.20844754267591E-5</v>
      </c>
      <c r="AZ24" s="137">
        <v>1.44709973896535E-4</v>
      </c>
      <c r="BA24" s="137">
        <v>1.20433405604238E-5</v>
      </c>
      <c r="BB24" s="137">
        <v>1.33636542165835E-5</v>
      </c>
      <c r="BC24" s="137">
        <v>1.26185732399767E-5</v>
      </c>
      <c r="BD24" s="137">
        <v>2.7771238575745201E-5</v>
      </c>
      <c r="BE24" s="137">
        <v>1.5806085937515599E-5</v>
      </c>
      <c r="BF24" s="137">
        <v>2.10952392447763E-5</v>
      </c>
      <c r="BG24" s="137">
        <v>6.2138691652397702E-6</v>
      </c>
      <c r="BH24" s="137">
        <v>2.6334104629837897E-4</v>
      </c>
      <c r="BI24" s="137">
        <v>1.1083556189336499E-2</v>
      </c>
      <c r="BJ24" s="137">
        <v>3.4968042843995099E-6</v>
      </c>
      <c r="BK24" s="137">
        <v>2.3464678321803499E-5</v>
      </c>
      <c r="BL24" s="137">
        <v>5.7435870118323801E-6</v>
      </c>
      <c r="BM24" s="137">
        <v>8.8513467202199994E-6</v>
      </c>
      <c r="BN24" s="137">
        <v>1.7639357078244599E-5</v>
      </c>
      <c r="BO24" s="137">
        <v>3.2031516966598198E-6</v>
      </c>
      <c r="BP24" s="137">
        <v>1.7841874038096499E-6</v>
      </c>
      <c r="BQ24" s="137">
        <v>6.0378287903652902E-6</v>
      </c>
      <c r="BR24" s="137">
        <v>1.81057988086422E-6</v>
      </c>
      <c r="BS24" s="137">
        <v>2.3130776209973501E-7</v>
      </c>
      <c r="BT24" s="137">
        <v>1.87547276524019E-6</v>
      </c>
      <c r="BU24" s="137">
        <v>2.1447790057915299E-5</v>
      </c>
      <c r="BV24" s="137">
        <v>6.6464341460301302E-6</v>
      </c>
      <c r="BW24" s="137">
        <v>5.6774509898358998E-6</v>
      </c>
      <c r="BX24" s="137">
        <v>8.3686313197098496E-6</v>
      </c>
      <c r="BY24" s="137">
        <v>1.27519875394417E-5</v>
      </c>
      <c r="BZ24" s="137">
        <v>7.1598215048782797E-6</v>
      </c>
      <c r="CA24" s="138">
        <v>0</v>
      </c>
      <c r="CB24" s="136">
        <v>0.144926485861298</v>
      </c>
      <c r="CC24" s="139">
        <v>0.34696742221509103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  <c r="CJ24" s="81"/>
      <c r="CK24" s="81"/>
      <c r="CL24" s="73"/>
      <c r="CM24" s="73"/>
    </row>
    <row r="25" spans="1:91" ht="19.5" x14ac:dyDescent="0.25">
      <c r="A25" s="30"/>
      <c r="B25" s="42" t="s">
        <v>16</v>
      </c>
      <c r="C25" s="43" t="s">
        <v>127</v>
      </c>
      <c r="D25" s="136">
        <v>4.5787271977121997E-5</v>
      </c>
      <c r="E25" s="137">
        <v>9.8651383533734395E-5</v>
      </c>
      <c r="F25" s="137">
        <v>1.1300135163346099E-4</v>
      </c>
      <c r="G25" s="137">
        <v>6.1716938365622296E-5</v>
      </c>
      <c r="H25" s="137">
        <v>6.1285388574865596E-5</v>
      </c>
      <c r="I25" s="137">
        <v>3.6697272846115301E-5</v>
      </c>
      <c r="J25" s="137">
        <v>1.19190983072738E-4</v>
      </c>
      <c r="K25" s="137">
        <v>7.1051767848316595E-5</v>
      </c>
      <c r="L25" s="137">
        <v>9.5551817280602102E-5</v>
      </c>
      <c r="M25" s="137">
        <v>1.7598853371188002E-2</v>
      </c>
      <c r="N25" s="137">
        <v>3.2749073478518898E-5</v>
      </c>
      <c r="O25" s="137">
        <v>1.67571704978903E-2</v>
      </c>
      <c r="P25" s="137">
        <v>1.76029636180951E-5</v>
      </c>
      <c r="Q25" s="137">
        <v>2.7018682001434401E-6</v>
      </c>
      <c r="R25" s="137">
        <v>3.8862097443514E-5</v>
      </c>
      <c r="S25" s="137">
        <v>6.0052034095769103E-5</v>
      </c>
      <c r="T25" s="137">
        <v>4.2209091311280401E-2</v>
      </c>
      <c r="U25" s="137">
        <v>6.3170143655277204E-4</v>
      </c>
      <c r="V25" s="137">
        <v>9.3912925322058496E-3</v>
      </c>
      <c r="W25" s="137">
        <v>2.7909481811063102E-4</v>
      </c>
      <c r="X25" s="137">
        <v>2.5882954161067801E-3</v>
      </c>
      <c r="Y25" s="137">
        <v>1.14847699477838E-3</v>
      </c>
      <c r="Z25" s="137">
        <v>2.5718836918656402E-4</v>
      </c>
      <c r="AA25" s="137">
        <v>2.1570965268539099E-4</v>
      </c>
      <c r="AB25" s="137">
        <v>2.83961820852055E-4</v>
      </c>
      <c r="AC25" s="137">
        <v>9.14958770049651E-4</v>
      </c>
      <c r="AD25" s="137">
        <v>2.49160252172223E-4</v>
      </c>
      <c r="AE25" s="137">
        <v>1.31317904790749E-2</v>
      </c>
      <c r="AF25" s="137">
        <v>6.7068507957664704E-3</v>
      </c>
      <c r="AG25" s="137">
        <v>2.9134640375712701E-4</v>
      </c>
      <c r="AH25" s="137">
        <v>3.5874439195976199E-3</v>
      </c>
      <c r="AI25" s="137">
        <v>8.1463590472426693E-5</v>
      </c>
      <c r="AJ25" s="137">
        <v>0</v>
      </c>
      <c r="AK25" s="137">
        <v>1.19710367111009E-4</v>
      </c>
      <c r="AL25" s="137">
        <v>8.3064431114378994E-5</v>
      </c>
      <c r="AM25" s="137">
        <v>3.6524718244977298E-4</v>
      </c>
      <c r="AN25" s="137">
        <v>8.4030084125362106E-5</v>
      </c>
      <c r="AO25" s="137">
        <v>7.4256787233299601E-5</v>
      </c>
      <c r="AP25" s="137">
        <v>6.9564522144546404E-5</v>
      </c>
      <c r="AQ25" s="137">
        <v>8.2277660983264797E-5</v>
      </c>
      <c r="AR25" s="137">
        <v>1.83977952615977E-4</v>
      </c>
      <c r="AS25" s="137">
        <v>8.7485930271998099E-5</v>
      </c>
      <c r="AT25" s="137">
        <v>1.2298948015973399E-4</v>
      </c>
      <c r="AU25" s="137">
        <v>8.8589131476815602E-5</v>
      </c>
      <c r="AV25" s="137">
        <v>8.9686375492575098E-5</v>
      </c>
      <c r="AW25" s="137">
        <v>6.9419412326495898E-5</v>
      </c>
      <c r="AX25" s="137">
        <v>7.0232797757575305E-5</v>
      </c>
      <c r="AY25" s="137">
        <v>5.5776643953485102E-5</v>
      </c>
      <c r="AZ25" s="137">
        <v>7.9866566535398005E-5</v>
      </c>
      <c r="BA25" s="137">
        <v>5.3371652270133401E-5</v>
      </c>
      <c r="BB25" s="137">
        <v>5.98846152603873E-5</v>
      </c>
      <c r="BC25" s="137">
        <v>5.99712915618566E-5</v>
      </c>
      <c r="BD25" s="137">
        <v>1.2264547911177901E-4</v>
      </c>
      <c r="BE25" s="137">
        <v>7.6020948879073196E-5</v>
      </c>
      <c r="BF25" s="137">
        <v>9.7203390078961398E-5</v>
      </c>
      <c r="BG25" s="137">
        <v>2.7896020268314101E-5</v>
      </c>
      <c r="BH25" s="137">
        <v>4.8961913080388501E-5</v>
      </c>
      <c r="BI25" s="137">
        <v>7.1985343415923705E-5</v>
      </c>
      <c r="BJ25" s="137">
        <v>1.51829782028014E-5</v>
      </c>
      <c r="BK25" s="137">
        <v>1.02550261275063E-4</v>
      </c>
      <c r="BL25" s="137">
        <v>2.4951040778561401E-5</v>
      </c>
      <c r="BM25" s="137">
        <v>4.0884011238701702E-2</v>
      </c>
      <c r="BN25" s="137">
        <v>7.3310216307905504E-2</v>
      </c>
      <c r="BO25" s="137">
        <v>1.39079509275435E-5</v>
      </c>
      <c r="BP25" s="137">
        <v>7.8664093154604308E-6</v>
      </c>
      <c r="BQ25" s="137">
        <v>2.6223455810451899E-5</v>
      </c>
      <c r="BR25" s="137">
        <v>7.8819344782013404E-6</v>
      </c>
      <c r="BS25" s="137">
        <v>1.00432864537689E-6</v>
      </c>
      <c r="BT25" s="137">
        <v>3.3235182548206301E-4</v>
      </c>
      <c r="BU25" s="137">
        <v>6.8091301433456994E-5</v>
      </c>
      <c r="BV25" s="137">
        <v>2.9197853146335799E-5</v>
      </c>
      <c r="BW25" s="137">
        <v>1.7545564754875199E-5</v>
      </c>
      <c r="BX25" s="137">
        <v>3.7009333196549999E-5</v>
      </c>
      <c r="BY25" s="137">
        <v>2.6607562298452503E-4</v>
      </c>
      <c r="BZ25" s="137">
        <v>5.5526196155496798E-3</v>
      </c>
      <c r="CA25" s="138">
        <v>0</v>
      </c>
      <c r="CB25" s="136">
        <v>0.24021955564596301</v>
      </c>
      <c r="CC25" s="139">
        <v>0.57510785204508896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  <c r="CJ25" s="81"/>
      <c r="CK25" s="81"/>
      <c r="CL25" s="73"/>
      <c r="CM25" s="73"/>
    </row>
    <row r="26" spans="1:91" ht="19.5" x14ac:dyDescent="0.25">
      <c r="A26" s="30"/>
      <c r="B26" s="42" t="s">
        <v>17</v>
      </c>
      <c r="C26" s="43" t="s">
        <v>128</v>
      </c>
      <c r="D26" s="136">
        <v>1.21360124409942E-4</v>
      </c>
      <c r="E26" s="137">
        <v>2.8205764978812999E-4</v>
      </c>
      <c r="F26" s="137">
        <v>3.5837717780522101E-4</v>
      </c>
      <c r="G26" s="137">
        <v>1.3834707436140401E-4</v>
      </c>
      <c r="H26" s="137">
        <v>1.5391869869011199E-4</v>
      </c>
      <c r="I26" s="137">
        <v>9.8956048256653697E-5</v>
      </c>
      <c r="J26" s="137">
        <v>2.69054576718937E-4</v>
      </c>
      <c r="K26" s="137">
        <v>1.62419262265256E-4</v>
      </c>
      <c r="L26" s="137">
        <v>3.0011275522759401E-4</v>
      </c>
      <c r="M26" s="137">
        <v>4.9196168614430995E-4</v>
      </c>
      <c r="N26" s="137">
        <v>7.2371970566888796E-5</v>
      </c>
      <c r="O26" s="137">
        <v>1.6142983227491301E-3</v>
      </c>
      <c r="P26" s="137">
        <v>1.86431129033657E-4</v>
      </c>
      <c r="Q26" s="137">
        <v>1.0462775920789301E-5</v>
      </c>
      <c r="R26" s="137">
        <v>1.81233340676058E-3</v>
      </c>
      <c r="S26" s="137">
        <v>3.2494748784634201E-3</v>
      </c>
      <c r="T26" s="137">
        <v>4.3641316891733002E-4</v>
      </c>
      <c r="U26" s="137">
        <v>3.9658266190118599E-2</v>
      </c>
      <c r="V26" s="137">
        <v>6.8858341368091005E-4</v>
      </c>
      <c r="W26" s="137">
        <v>8.8008878665172597E-4</v>
      </c>
      <c r="X26" s="137">
        <v>3.8513832676376702E-4</v>
      </c>
      <c r="Y26" s="137">
        <v>2.6662979084779502E-4</v>
      </c>
      <c r="Z26" s="137">
        <v>5.7571249447742399E-4</v>
      </c>
      <c r="AA26" s="137">
        <v>5.0857763720694299E-4</v>
      </c>
      <c r="AB26" s="137">
        <v>5.7030770870935004E-4</v>
      </c>
      <c r="AC26" s="137">
        <v>3.9077394689938699E-4</v>
      </c>
      <c r="AD26" s="137">
        <v>5.3668437322005702E-4</v>
      </c>
      <c r="AE26" s="137">
        <v>4.3199912927659199E-2</v>
      </c>
      <c r="AF26" s="137">
        <v>1.1365922391387601E-3</v>
      </c>
      <c r="AG26" s="137">
        <v>9.3223682829649001E-4</v>
      </c>
      <c r="AH26" s="137">
        <v>7.0690203112547495E-4</v>
      </c>
      <c r="AI26" s="137">
        <v>6.3465026924027195E-4</v>
      </c>
      <c r="AJ26" s="137">
        <v>0</v>
      </c>
      <c r="AK26" s="137">
        <v>5.8208179748591501E-4</v>
      </c>
      <c r="AL26" s="137">
        <v>1.5606030702709701E-3</v>
      </c>
      <c r="AM26" s="137">
        <v>4.5676591564063599E-4</v>
      </c>
      <c r="AN26" s="137">
        <v>7.5532522339846904E-4</v>
      </c>
      <c r="AO26" s="137">
        <v>4.83160827277208E-4</v>
      </c>
      <c r="AP26" s="137">
        <v>3.66010103951351E-4</v>
      </c>
      <c r="AQ26" s="137">
        <v>3.6225670814280599E-4</v>
      </c>
      <c r="AR26" s="137">
        <v>4.07165675113899E-4</v>
      </c>
      <c r="AS26" s="137">
        <v>3.3512433564828999E-4</v>
      </c>
      <c r="AT26" s="137">
        <v>2.9156206715002901E-4</v>
      </c>
      <c r="AU26" s="137">
        <v>3.6380694046272299E-4</v>
      </c>
      <c r="AV26" s="137">
        <v>5.1278284133493405E-4</v>
      </c>
      <c r="AW26" s="137">
        <v>4.2603270012932199E-4</v>
      </c>
      <c r="AX26" s="137">
        <v>4.4608082616473402E-4</v>
      </c>
      <c r="AY26" s="137">
        <v>5.9432001184535203E-4</v>
      </c>
      <c r="AZ26" s="137">
        <v>2.69956909357137E-3</v>
      </c>
      <c r="BA26" s="137">
        <v>2.7181003602490001E-4</v>
      </c>
      <c r="BB26" s="137">
        <v>3.9736110243286199E-4</v>
      </c>
      <c r="BC26" s="137">
        <v>8.7081061620513896E-4</v>
      </c>
      <c r="BD26" s="137">
        <v>5.650821226038E-4</v>
      </c>
      <c r="BE26" s="137">
        <v>1.22108382600184E-3</v>
      </c>
      <c r="BF26" s="137">
        <v>1.0138917103604901E-3</v>
      </c>
      <c r="BG26" s="137">
        <v>1.92102118264309E-4</v>
      </c>
      <c r="BH26" s="137">
        <v>6.7804789069393005E-4</v>
      </c>
      <c r="BI26" s="137">
        <v>1.9536361339050402E-3</v>
      </c>
      <c r="BJ26" s="137">
        <v>3.3552767602161602E-5</v>
      </c>
      <c r="BK26" s="137">
        <v>3.2173984850354198E-4</v>
      </c>
      <c r="BL26" s="137">
        <v>5.6937953933916302E-5</v>
      </c>
      <c r="BM26" s="137">
        <v>2.7394172846752301E-3</v>
      </c>
      <c r="BN26" s="137">
        <v>2.13352795900486E-3</v>
      </c>
      <c r="BO26" s="137">
        <v>3.0735092882372302E-5</v>
      </c>
      <c r="BP26" s="137">
        <v>3.44151996603886E-5</v>
      </c>
      <c r="BQ26" s="137">
        <v>5.9013212172585503E-5</v>
      </c>
      <c r="BR26" s="137">
        <v>2.0334934552470301E-5</v>
      </c>
      <c r="BS26" s="137">
        <v>2.2194595279275802E-6</v>
      </c>
      <c r="BT26" s="137">
        <v>7.7533700859182299E-5</v>
      </c>
      <c r="BU26" s="137">
        <v>8.5688101487788697E-5</v>
      </c>
      <c r="BV26" s="137">
        <v>1.12866465068886E-4</v>
      </c>
      <c r="BW26" s="137">
        <v>3.59278636115867E-5</v>
      </c>
      <c r="BX26" s="137">
        <v>1.7768177965148501E-4</v>
      </c>
      <c r="BY26" s="137">
        <v>2.3512221088362501E-4</v>
      </c>
      <c r="BZ26" s="137">
        <v>5.7596168159463397E-4</v>
      </c>
      <c r="CA26" s="138">
        <v>0</v>
      </c>
      <c r="CB26" s="136">
        <v>0.125368556879868</v>
      </c>
      <c r="CC26" s="139">
        <v>0.30014392986154698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  <c r="CJ26" s="81"/>
      <c r="CK26" s="81"/>
      <c r="CL26" s="73"/>
      <c r="CM26" s="73"/>
    </row>
    <row r="27" spans="1:91" ht="19.5" x14ac:dyDescent="0.25">
      <c r="A27" s="30"/>
      <c r="B27" s="42" t="s">
        <v>18</v>
      </c>
      <c r="C27" s="43" t="s">
        <v>129</v>
      </c>
      <c r="D27" s="136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3.8059938850534701E-7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2.3536707162775999E-5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7">
        <v>0</v>
      </c>
      <c r="AY27" s="137">
        <v>0</v>
      </c>
      <c r="AZ27" s="137">
        <v>0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37">
        <v>0</v>
      </c>
      <c r="BM27" s="137">
        <v>2.0582592325451099E-5</v>
      </c>
      <c r="BN27" s="137">
        <v>8.8574187143759497E-5</v>
      </c>
      <c r="BO27" s="137">
        <v>0</v>
      </c>
      <c r="BP27" s="137">
        <v>0</v>
      </c>
      <c r="BQ27" s="137">
        <v>0</v>
      </c>
      <c r="BR27" s="137">
        <v>0</v>
      </c>
      <c r="BS27" s="137">
        <v>0</v>
      </c>
      <c r="BT27" s="137">
        <v>0</v>
      </c>
      <c r="BU27" s="137">
        <v>0</v>
      </c>
      <c r="BV27" s="137">
        <v>0</v>
      </c>
      <c r="BW27" s="137">
        <v>0</v>
      </c>
      <c r="BX27" s="137">
        <v>0</v>
      </c>
      <c r="BY27" s="137">
        <v>0</v>
      </c>
      <c r="BZ27" s="137">
        <v>8.9235279881988904E-5</v>
      </c>
      <c r="CA27" s="138">
        <v>0</v>
      </c>
      <c r="CB27" s="136">
        <v>2.2230936590248099E-4</v>
      </c>
      <c r="CC27" s="139">
        <v>5.3222919994952596E-4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  <c r="CJ27" s="81"/>
      <c r="CK27" s="81"/>
      <c r="CL27" s="73"/>
      <c r="CM27" s="73"/>
    </row>
    <row r="28" spans="1:91" ht="19.5" x14ac:dyDescent="0.25">
      <c r="A28" s="30"/>
      <c r="B28" s="42" t="s">
        <v>19</v>
      </c>
      <c r="C28" s="43" t="s">
        <v>130</v>
      </c>
      <c r="D28" s="136">
        <v>1.04407105566838E-6</v>
      </c>
      <c r="E28" s="137">
        <v>2.7578731065957398E-6</v>
      </c>
      <c r="F28" s="137">
        <v>4.0307806344484703E-6</v>
      </c>
      <c r="G28" s="137">
        <v>7.8396663504624304E-7</v>
      </c>
      <c r="H28" s="137">
        <v>1.1870240000593301E-6</v>
      </c>
      <c r="I28" s="137">
        <v>8.7851981968138299E-7</v>
      </c>
      <c r="J28" s="137">
        <v>1.56026545772937E-6</v>
      </c>
      <c r="K28" s="137">
        <v>9.80276080543677E-7</v>
      </c>
      <c r="L28" s="137">
        <v>3.3361188702658999E-6</v>
      </c>
      <c r="M28" s="137">
        <v>1.02672940424827E-6</v>
      </c>
      <c r="N28" s="137">
        <v>3.9031874667971299E-7</v>
      </c>
      <c r="O28" s="137">
        <v>2.4869045056267001E-5</v>
      </c>
      <c r="P28" s="137">
        <v>1.69678859004772E-4</v>
      </c>
      <c r="Q28" s="137">
        <v>1.4315991542929599E-7</v>
      </c>
      <c r="R28" s="137">
        <v>4.3109241914072003E-5</v>
      </c>
      <c r="S28" s="137">
        <v>7.7704717399486198E-5</v>
      </c>
      <c r="T28" s="137">
        <v>3.6984866996285499E-3</v>
      </c>
      <c r="U28" s="137">
        <v>1.19886700586786E-2</v>
      </c>
      <c r="V28" s="137">
        <v>2.0897978015203701E-5</v>
      </c>
      <c r="W28" s="137">
        <v>0.108188994157431</v>
      </c>
      <c r="X28" s="137">
        <v>3.87344374459863E-3</v>
      </c>
      <c r="Y28" s="137">
        <v>3.0854276535727601E-2</v>
      </c>
      <c r="Z28" s="137">
        <v>3.2469350213393702E-6</v>
      </c>
      <c r="AA28" s="137">
        <v>3.3584693779756599E-6</v>
      </c>
      <c r="AB28" s="137">
        <v>9.0557114951323302E-3</v>
      </c>
      <c r="AC28" s="137">
        <v>4.3749842566277904E-3</v>
      </c>
      <c r="AD28" s="137">
        <v>3.5815638251187499E-6</v>
      </c>
      <c r="AE28" s="137">
        <v>4.7199684711531499E-2</v>
      </c>
      <c r="AF28" s="137">
        <v>1.7151806252668999E-2</v>
      </c>
      <c r="AG28" s="137">
        <v>1.05961409805332E-5</v>
      </c>
      <c r="AH28" s="137">
        <v>1.4000892277912701E-5</v>
      </c>
      <c r="AI28" s="137">
        <v>1.2200852918923201E-5</v>
      </c>
      <c r="AJ28" s="137">
        <v>0</v>
      </c>
      <c r="AK28" s="137">
        <v>9.8423716907251208E-6</v>
      </c>
      <c r="AL28" s="137">
        <v>3.5005024828847103E-5</v>
      </c>
      <c r="AM28" s="137">
        <v>7.0951987562565599E-6</v>
      </c>
      <c r="AN28" s="137">
        <v>1.5072201921346501E-5</v>
      </c>
      <c r="AO28" s="137">
        <v>8.7663370102829908E-6</v>
      </c>
      <c r="AP28" s="137">
        <v>6.0727473029194502E-6</v>
      </c>
      <c r="AQ28" s="137">
        <v>1.96013626324704E-4</v>
      </c>
      <c r="AR28" s="137">
        <v>9.7885751751115293E-4</v>
      </c>
      <c r="AS28" s="137">
        <v>1.3985391762974499E-2</v>
      </c>
      <c r="AT28" s="137">
        <v>1.06872774253595E-3</v>
      </c>
      <c r="AU28" s="137">
        <v>5.2065579239340599E-6</v>
      </c>
      <c r="AV28" s="137">
        <v>8.8396763958882499E-6</v>
      </c>
      <c r="AW28" s="137">
        <v>7.5615908109421099E-6</v>
      </c>
      <c r="AX28" s="137">
        <v>8.0221041692534001E-6</v>
      </c>
      <c r="AY28" s="137">
        <v>1.23006780750661E-5</v>
      </c>
      <c r="AZ28" s="137">
        <v>6.3275713301966694E-5</v>
      </c>
      <c r="BA28" s="137">
        <v>4.4367979737182803E-6</v>
      </c>
      <c r="BB28" s="137">
        <v>7.2602012558600802E-6</v>
      </c>
      <c r="BC28" s="137">
        <v>1.8951444443912298E-5</v>
      </c>
      <c r="BD28" s="137">
        <v>8.7252065513083908E-6</v>
      </c>
      <c r="BE28" s="137">
        <v>2.69189106596276E-5</v>
      </c>
      <c r="BF28" s="137">
        <v>2.0897101069689801E-5</v>
      </c>
      <c r="BG28" s="137">
        <v>3.55491683239266E-6</v>
      </c>
      <c r="BH28" s="137">
        <v>1.46596674737592E-5</v>
      </c>
      <c r="BI28" s="137">
        <v>4.51862921869393E-5</v>
      </c>
      <c r="BJ28" s="137">
        <v>1.8095782242114501E-7</v>
      </c>
      <c r="BK28" s="137">
        <v>3.5717227250302198E-6</v>
      </c>
      <c r="BL28" s="137">
        <v>3.41811480791966E-7</v>
      </c>
      <c r="BM28" s="137">
        <v>2.8992461560717001E-3</v>
      </c>
      <c r="BN28" s="137">
        <v>5.2460326283077403E-3</v>
      </c>
      <c r="BO28" s="137">
        <v>1.6576145210588899E-7</v>
      </c>
      <c r="BP28" s="137">
        <v>5.1445451279310295E-7</v>
      </c>
      <c r="BQ28" s="137">
        <v>3.38780468532311E-7</v>
      </c>
      <c r="BR28" s="137">
        <v>1.6598754959352501E-7</v>
      </c>
      <c r="BS28" s="137">
        <v>1.1970057668201501E-8</v>
      </c>
      <c r="BT28" s="137">
        <v>1.55017824046486E-6</v>
      </c>
      <c r="BU28" s="137">
        <v>3.0395505311325E-6</v>
      </c>
      <c r="BV28" s="137">
        <v>1.54212421556802E-6</v>
      </c>
      <c r="BW28" s="137">
        <v>1.9486861396666801E-7</v>
      </c>
      <c r="BX28" s="137">
        <v>2.8098527898926801E-6</v>
      </c>
      <c r="BY28" s="137">
        <v>6.00785745760542E-6</v>
      </c>
      <c r="BZ28" s="137">
        <v>4.6265170918395002E-4</v>
      </c>
      <c r="CA28" s="138">
        <v>0</v>
      </c>
      <c r="CB28" s="136">
        <v>0.26198242947300499</v>
      </c>
      <c r="CC28" s="139">
        <v>0.62721018645888205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  <c r="CJ28" s="81"/>
      <c r="CK28" s="81"/>
      <c r="CL28" s="73"/>
      <c r="CM28" s="73"/>
    </row>
    <row r="29" spans="1:91" ht="19.5" x14ac:dyDescent="0.25">
      <c r="A29" s="30"/>
      <c r="B29" s="42" t="s">
        <v>20</v>
      </c>
      <c r="C29" s="43" t="s">
        <v>131</v>
      </c>
      <c r="D29" s="136">
        <v>1.5068337303145999E-5</v>
      </c>
      <c r="E29" s="137">
        <v>3.2800059956693498E-5</v>
      </c>
      <c r="F29" s="137">
        <v>3.81446992735933E-5</v>
      </c>
      <c r="G29" s="137">
        <v>1.9900621445755901E-5</v>
      </c>
      <c r="H29" s="137">
        <v>2.0030235279114099E-5</v>
      </c>
      <c r="I29" s="137">
        <v>1.2104318639680699E-5</v>
      </c>
      <c r="J29" s="137">
        <v>3.8463534392797599E-5</v>
      </c>
      <c r="K29" s="137">
        <v>2.2961774663540901E-5</v>
      </c>
      <c r="L29" s="137">
        <v>3.2206919733931698E-5</v>
      </c>
      <c r="M29" s="137">
        <v>2.7733361294297201E-5</v>
      </c>
      <c r="N29" s="137">
        <v>1.0543041600655399E-5</v>
      </c>
      <c r="O29" s="137">
        <v>5.5238442167911398E-5</v>
      </c>
      <c r="P29" s="137">
        <v>8.0644364455023102E-6</v>
      </c>
      <c r="Q29" s="137">
        <v>9.4281952030205499E-7</v>
      </c>
      <c r="R29" s="137">
        <v>4.05667408375132E-5</v>
      </c>
      <c r="S29" s="137">
        <v>6.9981796309943705E-5</v>
      </c>
      <c r="T29" s="137">
        <v>4.8068266610103401E-5</v>
      </c>
      <c r="U29" s="137">
        <v>7.4134009282137401E-5</v>
      </c>
      <c r="V29" s="137">
        <v>6.4953249748786999E-5</v>
      </c>
      <c r="W29" s="137">
        <v>7.7664632200919796E-5</v>
      </c>
      <c r="X29" s="137">
        <v>0.11422407043957999</v>
      </c>
      <c r="Y29" s="137">
        <v>4.0251271435161697E-2</v>
      </c>
      <c r="Z29" s="137">
        <v>8.2917190000051004E-5</v>
      </c>
      <c r="AA29" s="137">
        <v>6.9962382650422204E-5</v>
      </c>
      <c r="AB29" s="137">
        <v>1.52689823814312E-2</v>
      </c>
      <c r="AC29" s="137">
        <v>1.3313468077036001E-4</v>
      </c>
      <c r="AD29" s="137">
        <v>8.8665044634384695E-5</v>
      </c>
      <c r="AE29" s="137">
        <v>5.66276587455214E-5</v>
      </c>
      <c r="AF29" s="137">
        <v>5.1606689555455101E-3</v>
      </c>
      <c r="AG29" s="137">
        <v>9.8480842960294997E-5</v>
      </c>
      <c r="AH29" s="137">
        <v>3.4685288864044403E-5</v>
      </c>
      <c r="AI29" s="137">
        <v>3.3613775536566598E-5</v>
      </c>
      <c r="AJ29" s="137">
        <v>0</v>
      </c>
      <c r="AK29" s="137">
        <v>3.9864645601100903E-5</v>
      </c>
      <c r="AL29" s="137">
        <v>4.91188450687045E-5</v>
      </c>
      <c r="AM29" s="137">
        <v>3.54933012777128E-5</v>
      </c>
      <c r="AN29" s="137">
        <v>3.6308877654677299E-5</v>
      </c>
      <c r="AO29" s="137">
        <v>2.9090691243752898E-5</v>
      </c>
      <c r="AP29" s="137">
        <v>2.5844841869648899E-5</v>
      </c>
      <c r="AQ29" s="137">
        <v>2.9420086885398401E-5</v>
      </c>
      <c r="AR29" s="137">
        <v>3.1743911517681502E-5</v>
      </c>
      <c r="AS29" s="137">
        <v>3.0408594725479598E-5</v>
      </c>
      <c r="AT29" s="137">
        <v>3.06100318105659E-5</v>
      </c>
      <c r="AU29" s="137">
        <v>3.12504994214399E-5</v>
      </c>
      <c r="AV29" s="137">
        <v>3.39852680312512E-5</v>
      </c>
      <c r="AW29" s="137">
        <v>2.67787342896944E-5</v>
      </c>
      <c r="AX29" s="137">
        <v>2.7337172576850101E-5</v>
      </c>
      <c r="AY29" s="137">
        <v>2.5611352595019099E-5</v>
      </c>
      <c r="AZ29" s="137">
        <v>6.6712949339774999E-5</v>
      </c>
      <c r="BA29" s="137">
        <v>1.9682524119193899E-5</v>
      </c>
      <c r="BB29" s="137">
        <v>2.3585643212636401E-5</v>
      </c>
      <c r="BC29" s="137">
        <v>3.1304224665160902E-5</v>
      </c>
      <c r="BD29" s="137">
        <v>4.4262191722689398E-5</v>
      </c>
      <c r="BE29" s="137">
        <v>4.1586896384019397E-5</v>
      </c>
      <c r="BF29" s="137">
        <v>4.4278569249253101E-5</v>
      </c>
      <c r="BG29" s="137">
        <v>1.1100635245769001E-5</v>
      </c>
      <c r="BH29" s="137">
        <v>2.5022808159598899E-5</v>
      </c>
      <c r="BI29" s="137">
        <v>5.2336963149900101E-5</v>
      </c>
      <c r="BJ29" s="137">
        <v>4.8879175442620698E-6</v>
      </c>
      <c r="BK29" s="137">
        <v>1.1601164711527801E-3</v>
      </c>
      <c r="BL29" s="137">
        <v>8.0618209143799992E-6</v>
      </c>
      <c r="BM29" s="137">
        <v>1.2985043787967099E-2</v>
      </c>
      <c r="BN29" s="137">
        <v>1.7044034712556898E-2</v>
      </c>
      <c r="BO29" s="137">
        <v>4.4774428597238297E-6</v>
      </c>
      <c r="BP29" s="137">
        <v>2.8092315803337902E-6</v>
      </c>
      <c r="BQ29" s="137">
        <v>8.4594838022790207E-6</v>
      </c>
      <c r="BR29" s="137">
        <v>2.5848608090734302E-6</v>
      </c>
      <c r="BS29" s="137">
        <v>3.23327580424035E-7</v>
      </c>
      <c r="BT29" s="137">
        <v>3.7068058004628998E-6</v>
      </c>
      <c r="BU29" s="137">
        <v>4.26182534509275E-5</v>
      </c>
      <c r="BV29" s="137">
        <v>1.01853695322611E-5</v>
      </c>
      <c r="BW29" s="137">
        <v>5.22653542048474E-6</v>
      </c>
      <c r="BX29" s="137">
        <v>1.34729071144586E-5</v>
      </c>
      <c r="BY29" s="137">
        <v>8.4213632894563907E-5</v>
      </c>
      <c r="BZ29" s="137">
        <v>2.3781894961636702E-3</v>
      </c>
      <c r="CA29" s="138">
        <v>0</v>
      </c>
      <c r="CB29" s="136">
        <v>0.210813803689547</v>
      </c>
      <c r="CC29" s="139">
        <v>0.50470775992956995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  <c r="CJ29" s="81"/>
      <c r="CK29" s="81"/>
      <c r="CL29" s="73"/>
      <c r="CM29" s="73"/>
    </row>
    <row r="30" spans="1:91" ht="19.5" x14ac:dyDescent="0.25">
      <c r="A30" s="30"/>
      <c r="B30" s="42" t="s">
        <v>21</v>
      </c>
      <c r="C30" s="43" t="s">
        <v>132</v>
      </c>
      <c r="D30" s="136">
        <v>1.2484057675387499E-5</v>
      </c>
      <c r="E30" s="137">
        <v>2.7048742223641E-5</v>
      </c>
      <c r="F30" s="137">
        <v>3.1242402160492397E-5</v>
      </c>
      <c r="G30" s="137">
        <v>1.66420572253645E-5</v>
      </c>
      <c r="H30" s="137">
        <v>1.6647121107078499E-5</v>
      </c>
      <c r="I30" s="137">
        <v>1.00180400994911E-5</v>
      </c>
      <c r="J30" s="137">
        <v>3.2153752907883698E-5</v>
      </c>
      <c r="K30" s="137">
        <v>1.9182311643593602E-5</v>
      </c>
      <c r="L30" s="137">
        <v>2.63965173172889E-5</v>
      </c>
      <c r="M30" s="137">
        <v>4.5431464775563697E-5</v>
      </c>
      <c r="N30" s="137">
        <v>8.8231996230979505E-6</v>
      </c>
      <c r="O30" s="137">
        <v>4.6365202356581497E-5</v>
      </c>
      <c r="P30" s="137">
        <v>5.8257514998905498E-6</v>
      </c>
      <c r="Q30" s="137">
        <v>7.6091319669232503E-7</v>
      </c>
      <c r="R30" s="137">
        <v>2.3146035532354899E-5</v>
      </c>
      <c r="S30" s="137">
        <v>3.9062888782382997E-5</v>
      </c>
      <c r="T30" s="137">
        <v>3.9477337501441902E-5</v>
      </c>
      <c r="U30" s="137">
        <v>6.8666958470753702E-5</v>
      </c>
      <c r="V30" s="137">
        <v>5.4365422250897501E-5</v>
      </c>
      <c r="W30" s="137">
        <v>6.49578340893274E-5</v>
      </c>
      <c r="X30" s="137">
        <v>9.8417675032351796E-5</v>
      </c>
      <c r="Y30" s="137">
        <v>1.83302962889638E-2</v>
      </c>
      <c r="Z30" s="137">
        <v>5.6247938757928904E-4</v>
      </c>
      <c r="AA30" s="137">
        <v>5.83502116379406E-5</v>
      </c>
      <c r="AB30" s="137">
        <v>2.2968674038163699E-2</v>
      </c>
      <c r="AC30" s="137">
        <v>5.9354750128328597E-3</v>
      </c>
      <c r="AD30" s="137">
        <v>6.1352514377241801E-5</v>
      </c>
      <c r="AE30" s="137">
        <v>5.6001213235800198E-4</v>
      </c>
      <c r="AF30" s="137">
        <v>3.4633530188948802E-3</v>
      </c>
      <c r="AG30" s="137">
        <v>8.0611471872792296E-5</v>
      </c>
      <c r="AH30" s="137">
        <v>2.5725350867959499E-5</v>
      </c>
      <c r="AI30" s="137">
        <v>2.90221860292469E-4</v>
      </c>
      <c r="AJ30" s="137">
        <v>0</v>
      </c>
      <c r="AK30" s="137">
        <v>3.11893535601893E-5</v>
      </c>
      <c r="AL30" s="137">
        <v>3.2489511136523203E-5</v>
      </c>
      <c r="AM30" s="137">
        <v>2.8202363013528199E-5</v>
      </c>
      <c r="AN30" s="137">
        <v>2.68215352111573E-5</v>
      </c>
      <c r="AO30" s="137">
        <v>2.2348733221281E-5</v>
      </c>
      <c r="AP30" s="137">
        <v>2.03005464835065E-5</v>
      </c>
      <c r="AQ30" s="137">
        <v>2.34918652512526E-5</v>
      </c>
      <c r="AR30" s="137">
        <v>2.52326644491762E-5</v>
      </c>
      <c r="AS30" s="137">
        <v>2.4558010413703998E-5</v>
      </c>
      <c r="AT30" s="137">
        <v>3.2890719083580101E-5</v>
      </c>
      <c r="AU30" s="137">
        <v>2.5101266949255299E-5</v>
      </c>
      <c r="AV30" s="137">
        <v>2.6472885090915801E-5</v>
      </c>
      <c r="AW30" s="137">
        <v>2.07045007351148E-5</v>
      </c>
      <c r="AX30" s="137">
        <v>2.1057640559772198E-5</v>
      </c>
      <c r="AY30" s="137">
        <v>1.8485839385052601E-5</v>
      </c>
      <c r="AZ30" s="137">
        <v>4.0042296237047798E-5</v>
      </c>
      <c r="BA30" s="137">
        <v>1.5508995217712699E-5</v>
      </c>
      <c r="BB30" s="137">
        <v>1.8079846373872901E-5</v>
      </c>
      <c r="BC30" s="137">
        <v>2.1577930540745699E-5</v>
      </c>
      <c r="BD30" s="137">
        <v>3.5201886121204798E-5</v>
      </c>
      <c r="BE30" s="137">
        <v>2.8213349356533298E-5</v>
      </c>
      <c r="BF30" s="137">
        <v>3.2055357512966298E-5</v>
      </c>
      <c r="BG30" s="137">
        <v>8.4735178551829993E-6</v>
      </c>
      <c r="BH30" s="137">
        <v>1.7375140583842401E-5</v>
      </c>
      <c r="BI30" s="137">
        <v>3.2570073081543497E-5</v>
      </c>
      <c r="BJ30" s="137">
        <v>4.0905721392188904E-6</v>
      </c>
      <c r="BK30" s="137">
        <v>4.3621085326599998E-4</v>
      </c>
      <c r="BL30" s="137">
        <v>6.7354740401643998E-6</v>
      </c>
      <c r="BM30" s="137">
        <v>6.1751087802478901E-3</v>
      </c>
      <c r="BN30" s="137">
        <v>1.23571581092913E-2</v>
      </c>
      <c r="BO30" s="137">
        <v>3.7470564613822601E-6</v>
      </c>
      <c r="BP30" s="137">
        <v>2.2444007907977701E-6</v>
      </c>
      <c r="BQ30" s="137">
        <v>7.0728773817453599E-6</v>
      </c>
      <c r="BR30" s="137">
        <v>2.1449522041147099E-6</v>
      </c>
      <c r="BS30" s="137">
        <v>2.70584513823522E-7</v>
      </c>
      <c r="BT30" s="137">
        <v>2.7352632142146098E-6</v>
      </c>
      <c r="BU30" s="137">
        <v>1.20327302138149E-5</v>
      </c>
      <c r="BV30" s="137">
        <v>8.2213725082105296E-6</v>
      </c>
      <c r="BW30" s="137">
        <v>4.3735957801120204E-6</v>
      </c>
      <c r="BX30" s="137">
        <v>1.0675067865391201E-5</v>
      </c>
      <c r="BY30" s="137">
        <v>3.0213299980298201E-5</v>
      </c>
      <c r="BZ30" s="137">
        <v>2.0918752127462698E-3</v>
      </c>
      <c r="CA30" s="138">
        <v>0</v>
      </c>
      <c r="CB30" s="136">
        <v>7.4807023003382003E-2</v>
      </c>
      <c r="CC30" s="139">
        <v>0.179094937552748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  <c r="CJ30" s="81"/>
      <c r="CK30" s="81"/>
      <c r="CL30" s="73"/>
      <c r="CM30" s="73"/>
    </row>
    <row r="31" spans="1:91" ht="19.5" x14ac:dyDescent="0.25">
      <c r="A31" s="30"/>
      <c r="B31" s="42" t="s">
        <v>22</v>
      </c>
      <c r="C31" s="43" t="s">
        <v>133</v>
      </c>
      <c r="D31" s="136">
        <v>6.7006461187381106E-5</v>
      </c>
      <c r="E31" s="137">
        <v>1.44177927437056E-4</v>
      </c>
      <c r="F31" s="137">
        <v>1.6482194337111999E-4</v>
      </c>
      <c r="G31" s="137">
        <v>9.0553167588953306E-5</v>
      </c>
      <c r="H31" s="137">
        <v>8.9766123490610106E-5</v>
      </c>
      <c r="I31" s="137">
        <v>5.3688171036380803E-5</v>
      </c>
      <c r="J31" s="137">
        <v>1.7486360898919301E-4</v>
      </c>
      <c r="K31" s="137">
        <v>1.04220268482574E-4</v>
      </c>
      <c r="L31" s="137">
        <v>1.3939753864877799E-4</v>
      </c>
      <c r="M31" s="137">
        <v>1.01796151493304E-3</v>
      </c>
      <c r="N31" s="137">
        <v>4.8060213405091298E-5</v>
      </c>
      <c r="O31" s="137">
        <v>2.72811416439043E-4</v>
      </c>
      <c r="P31" s="137">
        <v>2.4460406235690499E-5</v>
      </c>
      <c r="Q31" s="137">
        <v>3.9232820454637499E-6</v>
      </c>
      <c r="R31" s="137">
        <v>4.09703400619947E-5</v>
      </c>
      <c r="S31" s="137">
        <v>5.9133314410370898E-5</v>
      </c>
      <c r="T31" s="137">
        <v>2.1059386152519699E-4</v>
      </c>
      <c r="U31" s="137">
        <v>6.9644666529195399E-4</v>
      </c>
      <c r="V31" s="137">
        <v>2.9731503106205802E-4</v>
      </c>
      <c r="W31" s="137">
        <v>3.5353017892803099E-4</v>
      </c>
      <c r="X31" s="137">
        <v>2.6788896342770699E-3</v>
      </c>
      <c r="Y31" s="137">
        <v>0.26723356608140197</v>
      </c>
      <c r="Z31" s="137">
        <v>2.01616334575918E-2</v>
      </c>
      <c r="AA31" s="137">
        <v>3.1626356461410401E-4</v>
      </c>
      <c r="AB31" s="137">
        <v>7.8088806529782997E-3</v>
      </c>
      <c r="AC31" s="137">
        <v>0.23667793956202399</v>
      </c>
      <c r="AD31" s="137">
        <v>3.32753505833458E-4</v>
      </c>
      <c r="AE31" s="137">
        <v>2.08401138355227E-2</v>
      </c>
      <c r="AF31" s="137">
        <v>7.2526347984148403E-3</v>
      </c>
      <c r="AG31" s="137">
        <v>4.2487641435391601E-4</v>
      </c>
      <c r="AH31" s="137">
        <v>1.6401278114292899E-4</v>
      </c>
      <c r="AI31" s="137">
        <v>1.0744413700113401E-2</v>
      </c>
      <c r="AJ31" s="137">
        <v>0</v>
      </c>
      <c r="AK31" s="137">
        <v>1.52775787092182E-4</v>
      </c>
      <c r="AL31" s="137">
        <v>1.09089076383613E-4</v>
      </c>
      <c r="AM31" s="137">
        <v>1.4179380488711001E-4</v>
      </c>
      <c r="AN31" s="137">
        <v>1.1801742487748001E-4</v>
      </c>
      <c r="AO31" s="137">
        <v>1.06005808838527E-4</v>
      </c>
      <c r="AP31" s="137">
        <v>1.0011314369484E-4</v>
      </c>
      <c r="AQ31" s="137">
        <v>1.19066320647341E-4</v>
      </c>
      <c r="AR31" s="137">
        <v>1.2830977025534801E-4</v>
      </c>
      <c r="AS31" s="137">
        <v>1.26758581250415E-4</v>
      </c>
      <c r="AT31" s="137">
        <v>4.47171028038501E-4</v>
      </c>
      <c r="AU31" s="137">
        <v>1.2844391779710199E-4</v>
      </c>
      <c r="AV31" s="137">
        <v>1.28690813351353E-4</v>
      </c>
      <c r="AW31" s="137">
        <v>9.9338826897840094E-5</v>
      </c>
      <c r="AX31" s="137">
        <v>1.0036271083146101E-4</v>
      </c>
      <c r="AY31" s="137">
        <v>7.7471647074203793E-5</v>
      </c>
      <c r="AZ31" s="137">
        <v>9.3734753955559695E-5</v>
      </c>
      <c r="BA31" s="137">
        <v>7.6893068980162494E-5</v>
      </c>
      <c r="BB31" s="137">
        <v>8.5416944377195907E-5</v>
      </c>
      <c r="BC31" s="137">
        <v>8.1141500258046997E-5</v>
      </c>
      <c r="BD31" s="137">
        <v>1.7725030298599201E-4</v>
      </c>
      <c r="BE31" s="137">
        <v>1.01766254216504E-4</v>
      </c>
      <c r="BF31" s="137">
        <v>1.3521505022195799E-4</v>
      </c>
      <c r="BG31" s="137">
        <v>3.9724616195399801E-5</v>
      </c>
      <c r="BH31" s="137">
        <v>6.6551825781004795E-5</v>
      </c>
      <c r="BI31" s="137">
        <v>8.8946102844552602E-5</v>
      </c>
      <c r="BJ31" s="137">
        <v>2.2281460055049099E-5</v>
      </c>
      <c r="BK31" s="137">
        <v>1.4961064043528599E-4</v>
      </c>
      <c r="BL31" s="137">
        <v>3.6599640654097101E-5</v>
      </c>
      <c r="BM31" s="137">
        <v>6.6598281132426596E-3</v>
      </c>
      <c r="BN31" s="137">
        <v>2.2404266339554901E-2</v>
      </c>
      <c r="BO31" s="137">
        <v>2.0410320616970001E-5</v>
      </c>
      <c r="BP31" s="137">
        <v>1.13857441736232E-5</v>
      </c>
      <c r="BQ31" s="137">
        <v>3.8473799429365197E-5</v>
      </c>
      <c r="BR31" s="137">
        <v>1.15398334517141E-5</v>
      </c>
      <c r="BS31" s="137">
        <v>1.4738813620886099E-6</v>
      </c>
      <c r="BT31" s="137">
        <v>1.2008911988920999E-5</v>
      </c>
      <c r="BU31" s="137">
        <v>4.6794777033943102E-5</v>
      </c>
      <c r="BV31" s="137">
        <v>4.2398973853409003E-5</v>
      </c>
      <c r="BW31" s="137">
        <v>2.3838979992419101E-5</v>
      </c>
      <c r="BX31" s="137">
        <v>5.3420171022598603E-5</v>
      </c>
      <c r="BY31" s="137">
        <v>1.3324907551648499E-4</v>
      </c>
      <c r="BZ31" s="137">
        <v>4.2800413870172101E-4</v>
      </c>
      <c r="CA31" s="138">
        <v>0</v>
      </c>
      <c r="CB31" s="136">
        <v>0.61181531330565697</v>
      </c>
      <c r="CC31" s="139">
        <v>1.4647424924975001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  <c r="CJ31" s="81"/>
      <c r="CK31" s="81"/>
      <c r="CL31" s="73"/>
      <c r="CM31" s="73"/>
    </row>
    <row r="32" spans="1:91" ht="19.5" x14ac:dyDescent="0.25">
      <c r="A32" s="30"/>
      <c r="B32" s="42" t="s">
        <v>23</v>
      </c>
      <c r="C32" s="43" t="s">
        <v>134</v>
      </c>
      <c r="D32" s="136">
        <v>8.5782463489184302E-5</v>
      </c>
      <c r="E32" s="137">
        <v>1.87547306783074E-4</v>
      </c>
      <c r="F32" s="137">
        <v>1.71470474262857E-4</v>
      </c>
      <c r="G32" s="137">
        <v>1.2557384691733701E-4</v>
      </c>
      <c r="H32" s="137">
        <v>9.5343902281944999E-5</v>
      </c>
      <c r="I32" s="137">
        <v>7.4238392918691103E-5</v>
      </c>
      <c r="J32" s="137">
        <v>1.9485654820475999E-4</v>
      </c>
      <c r="K32" s="137">
        <v>1.1969168675129901E-4</v>
      </c>
      <c r="L32" s="137">
        <v>1.4711149642721499E-4</v>
      </c>
      <c r="M32" s="137">
        <v>1.4827639436268099E-4</v>
      </c>
      <c r="N32" s="137">
        <v>5.4574709498073597E-5</v>
      </c>
      <c r="O32" s="137">
        <v>2.5089214912351899E-4</v>
      </c>
      <c r="P32" s="137">
        <v>2.9675369976435301E-5</v>
      </c>
      <c r="Q32" s="137">
        <v>6.8450109456025901E-6</v>
      </c>
      <c r="R32" s="137">
        <v>9.4263784488511995E-5</v>
      </c>
      <c r="S32" s="137">
        <v>8.1610763335128803E-5</v>
      </c>
      <c r="T32" s="137">
        <v>2.1985694570821E-4</v>
      </c>
      <c r="U32" s="137">
        <v>3.0989245661142497E-4</v>
      </c>
      <c r="V32" s="137">
        <v>2.9835584398128898E-4</v>
      </c>
      <c r="W32" s="137">
        <v>3.5141204959736598E-4</v>
      </c>
      <c r="X32" s="137">
        <v>9.6436162760882901E-3</v>
      </c>
      <c r="Y32" s="137">
        <v>2.3890907845058901E-2</v>
      </c>
      <c r="Z32" s="137">
        <v>1.27470391819944E-3</v>
      </c>
      <c r="AA32" s="137">
        <v>1.274722152024E-3</v>
      </c>
      <c r="AB32" s="137">
        <v>2.2436686755431898E-2</v>
      </c>
      <c r="AC32" s="137">
        <v>2.37775219750796E-4</v>
      </c>
      <c r="AD32" s="137">
        <v>4.0107731546608902E-4</v>
      </c>
      <c r="AE32" s="137">
        <v>9.0464006475326E-4</v>
      </c>
      <c r="AF32" s="137">
        <v>7.7285735764174501E-3</v>
      </c>
      <c r="AG32" s="137">
        <v>2.39079021463467E-2</v>
      </c>
      <c r="AH32" s="137">
        <v>9.3998126602377302E-2</v>
      </c>
      <c r="AI32" s="137">
        <v>2.5818385573156199E-2</v>
      </c>
      <c r="AJ32" s="137">
        <v>0</v>
      </c>
      <c r="AK32" s="137">
        <v>2.0760664190862699E-4</v>
      </c>
      <c r="AL32" s="137">
        <v>1.4678799858444899E-4</v>
      </c>
      <c r="AM32" s="137">
        <v>1.75690834019175E-4</v>
      </c>
      <c r="AN32" s="137">
        <v>1.2846260974620099E-4</v>
      </c>
      <c r="AO32" s="137">
        <v>1.3845257729093601E-4</v>
      </c>
      <c r="AP32" s="137">
        <v>1.26341605780618E-4</v>
      </c>
      <c r="AQ32" s="137">
        <v>1.24691997466845E-4</v>
      </c>
      <c r="AR32" s="137">
        <v>3.9765122055975502E-2</v>
      </c>
      <c r="AS32" s="137">
        <v>1.56531276360573E-4</v>
      </c>
      <c r="AT32" s="137">
        <v>8.0978248530442099E-4</v>
      </c>
      <c r="AU32" s="137">
        <v>1.6931313672672601E-4</v>
      </c>
      <c r="AV32" s="137">
        <v>1.6895791959316899E-4</v>
      </c>
      <c r="AW32" s="137">
        <v>1.8264893399162199E-4</v>
      </c>
      <c r="AX32" s="137">
        <v>1.9205830074350399E-4</v>
      </c>
      <c r="AY32" s="137">
        <v>1.65894340579089E-4</v>
      </c>
      <c r="AZ32" s="137">
        <v>1.05199484952424E-4</v>
      </c>
      <c r="BA32" s="137">
        <v>8.2516991832188896E-5</v>
      </c>
      <c r="BB32" s="137">
        <v>1.05000213472667E-4</v>
      </c>
      <c r="BC32" s="137">
        <v>1.00889218837852E-4</v>
      </c>
      <c r="BD32" s="137">
        <v>1.8547778091436399E-4</v>
      </c>
      <c r="BE32" s="137">
        <v>1.19521049952869E-4</v>
      </c>
      <c r="BF32" s="137">
        <v>1.54034149140841E-4</v>
      </c>
      <c r="BG32" s="137">
        <v>9.8047641502997901E-4</v>
      </c>
      <c r="BH32" s="137">
        <v>1.7184395629272201E-4</v>
      </c>
      <c r="BI32" s="137">
        <v>9.2270548404149494E-5</v>
      </c>
      <c r="BJ32" s="137">
        <v>5.8932496406100901E-5</v>
      </c>
      <c r="BK32" s="137">
        <v>5.7076098248419103E-4</v>
      </c>
      <c r="BL32" s="137">
        <v>4.7200213082306203E-5</v>
      </c>
      <c r="BM32" s="137">
        <v>2.2780078605953102E-3</v>
      </c>
      <c r="BN32" s="137">
        <v>8.9202554125605599E-4</v>
      </c>
      <c r="BO32" s="137">
        <v>5.3491536558477702E-5</v>
      </c>
      <c r="BP32" s="137">
        <v>1.50013843316201E-5</v>
      </c>
      <c r="BQ32" s="137">
        <v>3.9727850563390602E-5</v>
      </c>
      <c r="BR32" s="137">
        <v>1.43671519894234E-5</v>
      </c>
      <c r="BS32" s="137">
        <v>3.5205228071621802E-5</v>
      </c>
      <c r="BT32" s="137">
        <v>4.0093536119053703E-5</v>
      </c>
      <c r="BU32" s="137">
        <v>3.25198492550354E-5</v>
      </c>
      <c r="BV32" s="137">
        <v>6.6870435590878907E-5</v>
      </c>
      <c r="BW32" s="137">
        <v>3.23979974608037E-5</v>
      </c>
      <c r="BX32" s="137">
        <v>8.3663853179531095E-5</v>
      </c>
      <c r="BY32" s="137">
        <v>1.01718130555177E-4</v>
      </c>
      <c r="BZ32" s="137">
        <v>2.8617618885030401E-4</v>
      </c>
      <c r="CA32" s="138">
        <v>0</v>
      </c>
      <c r="CB32" s="136">
        <v>0.26396812179998602</v>
      </c>
      <c r="CC32" s="139">
        <v>0.631964117694502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  <c r="CJ32" s="81"/>
      <c r="CK32" s="81"/>
      <c r="CL32" s="73"/>
      <c r="CM32" s="73"/>
    </row>
    <row r="33" spans="1:91" ht="19.5" x14ac:dyDescent="0.25">
      <c r="A33" s="30"/>
      <c r="B33" s="42" t="s">
        <v>24</v>
      </c>
      <c r="C33" s="43" t="s">
        <v>135</v>
      </c>
      <c r="D33" s="136">
        <v>8.5942630870371505E-6</v>
      </c>
      <c r="E33" s="137">
        <v>1.8954159060482201E-5</v>
      </c>
      <c r="F33" s="137">
        <v>2.2461165146522299E-5</v>
      </c>
      <c r="G33" s="137">
        <v>1.10480348398133E-5</v>
      </c>
      <c r="H33" s="137">
        <v>1.1322223802251301E-5</v>
      </c>
      <c r="I33" s="137">
        <v>6.9239651211783997E-6</v>
      </c>
      <c r="J33" s="137">
        <v>2.13763105528801E-5</v>
      </c>
      <c r="K33" s="137">
        <v>1.27859443039597E-5</v>
      </c>
      <c r="L33" s="137">
        <v>1.8930600742426999E-5</v>
      </c>
      <c r="M33" s="137">
        <v>1.53630220800445E-5</v>
      </c>
      <c r="N33" s="137">
        <v>5.8403660192103696E-6</v>
      </c>
      <c r="O33" s="137">
        <v>3.1730973068391999E-5</v>
      </c>
      <c r="P33" s="137">
        <v>6.2741671308469601E-6</v>
      </c>
      <c r="Q33" s="137">
        <v>5.7729282124431804E-7</v>
      </c>
      <c r="R33" s="137">
        <v>4.3616347409036899E-5</v>
      </c>
      <c r="S33" s="137">
        <v>7.6938412496510596E-5</v>
      </c>
      <c r="T33" s="137">
        <v>2.8095066761815698E-5</v>
      </c>
      <c r="U33" s="137">
        <v>4.7752950242740098E-5</v>
      </c>
      <c r="V33" s="137">
        <v>3.6040364595485002E-5</v>
      </c>
      <c r="W33" s="137">
        <v>6.5963014044295707E-5</v>
      </c>
      <c r="X33" s="137">
        <v>3.34350014179428E-3</v>
      </c>
      <c r="Y33" s="137">
        <v>3.5983427260472501E-3</v>
      </c>
      <c r="Z33" s="137">
        <v>4.6022416226975501E-5</v>
      </c>
      <c r="AA33" s="137">
        <v>3.91464495462707E-5</v>
      </c>
      <c r="AB33" s="137">
        <v>7.24348147875125E-2</v>
      </c>
      <c r="AC33" s="137">
        <v>2.86293785277454E-5</v>
      </c>
      <c r="AD33" s="137">
        <v>4.1194469932569399E-5</v>
      </c>
      <c r="AE33" s="137">
        <v>3.2459820429554699E-5</v>
      </c>
      <c r="AF33" s="137">
        <v>1.35378958538877E-3</v>
      </c>
      <c r="AG33" s="137">
        <v>5.8085911650352997E-5</v>
      </c>
      <c r="AH33" s="137">
        <v>2.5676544551513199E-5</v>
      </c>
      <c r="AI33" s="137">
        <v>2.4188382788833101E-5</v>
      </c>
      <c r="AJ33" s="137">
        <v>0</v>
      </c>
      <c r="AK33" s="137">
        <v>2.6334936296707201E-5</v>
      </c>
      <c r="AL33" s="137">
        <v>4.4074494285497601E-5</v>
      </c>
      <c r="AM33" s="137">
        <v>2.25995820283605E-5</v>
      </c>
      <c r="AN33" s="137">
        <v>2.70898156647446E-5</v>
      </c>
      <c r="AO33" s="137">
        <v>2.00225295599357E-5</v>
      </c>
      <c r="AP33" s="137">
        <v>1.6916703757710201E-5</v>
      </c>
      <c r="AQ33" s="137">
        <v>1.8507177060646998E-5</v>
      </c>
      <c r="AR33" s="137">
        <v>2.01936434615398E-5</v>
      </c>
      <c r="AS33" s="137">
        <v>1.8587209784876401E-5</v>
      </c>
      <c r="AT33" s="137">
        <v>1.8079233340221502E-5</v>
      </c>
      <c r="AU33" s="137">
        <v>1.9369308365667399E-5</v>
      </c>
      <c r="AV33" s="137">
        <v>2.2679087459973699E-5</v>
      </c>
      <c r="AW33" s="137">
        <v>1.8173074197407001E-5</v>
      </c>
      <c r="AX33" s="137">
        <v>1.8705942860524899E-5</v>
      </c>
      <c r="AY33" s="137">
        <v>1.99566888966487E-5</v>
      </c>
      <c r="AZ33" s="137">
        <v>6.7856529882561394E-5</v>
      </c>
      <c r="BA33" s="137">
        <v>1.27876325014269E-5</v>
      </c>
      <c r="BB33" s="137">
        <v>1.63111593639998E-5</v>
      </c>
      <c r="BC33" s="137">
        <v>2.6382990387288801E-5</v>
      </c>
      <c r="BD33" s="137">
        <v>2.8120517427385699E-5</v>
      </c>
      <c r="BE33" s="137">
        <v>3.5934606975969498E-5</v>
      </c>
      <c r="BF33" s="137">
        <v>3.4314843788145099E-5</v>
      </c>
      <c r="BG33" s="137">
        <v>7.7469552803716993E-6</v>
      </c>
      <c r="BH33" s="137">
        <v>2.0840535400443398E-5</v>
      </c>
      <c r="BI33" s="137">
        <v>5.0970597939718201E-5</v>
      </c>
      <c r="BJ33" s="137">
        <v>2.7076842349209401E-6</v>
      </c>
      <c r="BK33" s="137">
        <v>2.0309603525825298E-5</v>
      </c>
      <c r="BL33" s="137">
        <v>4.4879128479489898E-6</v>
      </c>
      <c r="BM33" s="137">
        <v>1.64617581722768E-3</v>
      </c>
      <c r="BN33" s="137">
        <v>1.23699969880804E-3</v>
      </c>
      <c r="BO33" s="137">
        <v>2.4802999097776002E-6</v>
      </c>
      <c r="BP33" s="137">
        <v>1.7647721379215101E-6</v>
      </c>
      <c r="BQ33" s="137">
        <v>4.6991781930730996E-6</v>
      </c>
      <c r="BR33" s="137">
        <v>1.4676168358043699E-6</v>
      </c>
      <c r="BS33" s="137">
        <v>1.7910878902959501E-7</v>
      </c>
      <c r="BT33" s="137">
        <v>2.7714390014356898E-6</v>
      </c>
      <c r="BU33" s="137">
        <v>4.57786203703014E-6</v>
      </c>
      <c r="BV33" s="137">
        <v>6.2342901969607702E-6</v>
      </c>
      <c r="BW33" s="137">
        <v>2.8959617357980102E-6</v>
      </c>
      <c r="BX33" s="137">
        <v>8.6378252444962895E-6</v>
      </c>
      <c r="BY33" s="137">
        <v>1.3950884370090299E-5</v>
      </c>
      <c r="BZ33" s="137">
        <v>7.1275946424295504E-4</v>
      </c>
      <c r="CA33" s="138">
        <v>0</v>
      </c>
      <c r="CB33" s="136">
        <v>8.5822094473029298E-2</v>
      </c>
      <c r="CC33" s="139">
        <v>0.20546603825684101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  <c r="CJ33" s="81"/>
      <c r="CK33" s="81"/>
      <c r="CL33" s="73"/>
      <c r="CM33" s="73"/>
    </row>
    <row r="34" spans="1:91" ht="19.5" x14ac:dyDescent="0.25">
      <c r="A34" s="30"/>
      <c r="B34" s="42" t="s">
        <v>25</v>
      </c>
      <c r="C34" s="43" t="s">
        <v>136</v>
      </c>
      <c r="D34" s="136">
        <v>2.6117900166096499E-5</v>
      </c>
      <c r="E34" s="137">
        <v>5.6189906267589701E-5</v>
      </c>
      <c r="F34" s="137">
        <v>6.4221633629644895E-5</v>
      </c>
      <c r="G34" s="137">
        <v>3.5305822212819803E-5</v>
      </c>
      <c r="H34" s="137">
        <v>3.49925261074539E-5</v>
      </c>
      <c r="I34" s="137">
        <v>2.0926013904049701E-5</v>
      </c>
      <c r="J34" s="137">
        <v>6.8176936466644294E-5</v>
      </c>
      <c r="K34" s="137">
        <v>4.0633270980607103E-5</v>
      </c>
      <c r="L34" s="137">
        <v>5.4316349605820903E-5</v>
      </c>
      <c r="M34" s="137">
        <v>4.9291761938612497E-5</v>
      </c>
      <c r="N34" s="137">
        <v>1.87386264208536E-5</v>
      </c>
      <c r="O34" s="137">
        <v>9.51386178231057E-5</v>
      </c>
      <c r="P34" s="137">
        <v>9.4796963051201894E-6</v>
      </c>
      <c r="Q34" s="137">
        <v>1.5279361340503199E-6</v>
      </c>
      <c r="R34" s="137">
        <v>1.53026918983746E-5</v>
      </c>
      <c r="S34" s="137">
        <v>2.1843575854526699E-5</v>
      </c>
      <c r="T34" s="137">
        <v>8.1492041677789798E-5</v>
      </c>
      <c r="U34" s="137">
        <v>1.13801337991189E-4</v>
      </c>
      <c r="V34" s="137">
        <v>1.1528529247245E-4</v>
      </c>
      <c r="W34" s="137">
        <v>1.3783869989158001E-4</v>
      </c>
      <c r="X34" s="137">
        <v>7.5726657502283697E-5</v>
      </c>
      <c r="Y34" s="137">
        <v>4.7928221369658402E-5</v>
      </c>
      <c r="Z34" s="137">
        <v>1.4713056206652501E-4</v>
      </c>
      <c r="AA34" s="137">
        <v>1.23298427259779E-4</v>
      </c>
      <c r="AB34" s="137">
        <v>1.0133598867669699E-4</v>
      </c>
      <c r="AC34" s="137">
        <v>8.8327757676869294E-5</v>
      </c>
      <c r="AD34" s="137">
        <v>1.2960206569491501E-4</v>
      </c>
      <c r="AE34" s="137">
        <v>9.7717107080266596E-5</v>
      </c>
      <c r="AF34" s="137">
        <v>8.6424652388830198E-5</v>
      </c>
      <c r="AG34" s="137">
        <v>1.6554667865296301E-4</v>
      </c>
      <c r="AH34" s="137">
        <v>4.4287998189218102E-5</v>
      </c>
      <c r="AI34" s="137">
        <v>4.4786637003913702E-5</v>
      </c>
      <c r="AJ34" s="137">
        <v>0</v>
      </c>
      <c r="AK34" s="137">
        <v>5.9432070794937698E-5</v>
      </c>
      <c r="AL34" s="137">
        <v>4.1998038900687E-5</v>
      </c>
      <c r="AM34" s="137">
        <v>5.5191938453253598E-5</v>
      </c>
      <c r="AN34" s="137">
        <v>4.5793280636600798E-5</v>
      </c>
      <c r="AO34" s="137">
        <v>4.1207436101458101E-5</v>
      </c>
      <c r="AP34" s="137">
        <v>3.8951430767303799E-5</v>
      </c>
      <c r="AQ34" s="137">
        <v>4.6353643529359997E-5</v>
      </c>
      <c r="AR34" s="137">
        <v>4.9411608081941901E-5</v>
      </c>
      <c r="AS34" s="137">
        <v>4.9366529757101801E-5</v>
      </c>
      <c r="AT34" s="137">
        <v>5.1388848500896203E-5</v>
      </c>
      <c r="AU34" s="137">
        <v>5.00147814303579E-5</v>
      </c>
      <c r="AV34" s="137">
        <v>5.0054036477723801E-5</v>
      </c>
      <c r="AW34" s="137">
        <v>3.8626051567690601E-5</v>
      </c>
      <c r="AX34" s="137">
        <v>3.9018163225622503E-5</v>
      </c>
      <c r="AY34" s="137">
        <v>3.0022868308850601E-5</v>
      </c>
      <c r="AZ34" s="137">
        <v>3.5565591049932503E-5</v>
      </c>
      <c r="BA34" s="137">
        <v>2.9920672174449E-5</v>
      </c>
      <c r="BB34" s="137">
        <v>3.3200881006475103E-5</v>
      </c>
      <c r="BC34" s="137">
        <v>3.1349789647510602E-5</v>
      </c>
      <c r="BD34" s="137">
        <v>6.8995319125480503E-5</v>
      </c>
      <c r="BE34" s="137">
        <v>3.92688983031573E-5</v>
      </c>
      <c r="BF34" s="137">
        <v>5.24093572474971E-5</v>
      </c>
      <c r="BG34" s="137">
        <v>1.5437838139280599E-5</v>
      </c>
      <c r="BH34" s="137">
        <v>2.5726812508655301E-5</v>
      </c>
      <c r="BI34" s="137">
        <v>3.3981898291005801E-5</v>
      </c>
      <c r="BJ34" s="137">
        <v>8.6875177303833197E-6</v>
      </c>
      <c r="BK34" s="137">
        <v>5.8296030426368401E-5</v>
      </c>
      <c r="BL34" s="137">
        <v>1.42694614691202E-5</v>
      </c>
      <c r="BM34" s="137">
        <v>8.4746222927788899E-4</v>
      </c>
      <c r="BN34" s="137">
        <v>1.6740617555216599E-3</v>
      </c>
      <c r="BO34" s="137">
        <v>7.9579624407312901E-6</v>
      </c>
      <c r="BP34" s="137">
        <v>4.4326643541574999E-6</v>
      </c>
      <c r="BQ34" s="137">
        <v>1.5000480554011E-5</v>
      </c>
      <c r="BR34" s="137">
        <v>4.4982342556196002E-6</v>
      </c>
      <c r="BS34" s="137">
        <v>5.7466478561061899E-7</v>
      </c>
      <c r="BT34" s="137">
        <v>4.6594551984407599E-6</v>
      </c>
      <c r="BU34" s="137">
        <v>7.01857841058035E-6</v>
      </c>
      <c r="BV34" s="137">
        <v>1.6512509649186E-5</v>
      </c>
      <c r="BW34" s="137">
        <v>9.2874820927116994E-6</v>
      </c>
      <c r="BX34" s="137">
        <v>2.0791164462184198E-5</v>
      </c>
      <c r="BY34" s="137">
        <v>3.1681246314176097E-5</v>
      </c>
      <c r="BZ34" s="137">
        <v>1.77879775964331E-5</v>
      </c>
      <c r="CA34" s="138">
        <v>0</v>
      </c>
      <c r="CB34" s="136">
        <v>6.0084005898767903E-3</v>
      </c>
      <c r="CC34" s="139">
        <v>1.4384667177401601E-2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  <c r="CJ34" s="81"/>
      <c r="CK34" s="81"/>
      <c r="CL34" s="73"/>
      <c r="CM34" s="73"/>
    </row>
    <row r="35" spans="1:91" ht="19.5" x14ac:dyDescent="0.25">
      <c r="A35" s="30"/>
      <c r="B35" s="42" t="s">
        <v>26</v>
      </c>
      <c r="C35" s="43" t="s">
        <v>137</v>
      </c>
      <c r="D35" s="136">
        <v>5.3645323082147397E-6</v>
      </c>
      <c r="E35" s="137">
        <v>1.15412252000002E-5</v>
      </c>
      <c r="F35" s="137">
        <v>1.31909160499732E-5</v>
      </c>
      <c r="G35" s="137">
        <v>7.2517018107993102E-6</v>
      </c>
      <c r="H35" s="137">
        <v>7.1873518030044704E-6</v>
      </c>
      <c r="I35" s="137">
        <v>4.2981356447693097E-6</v>
      </c>
      <c r="J35" s="137">
        <v>1.4003322473266E-5</v>
      </c>
      <c r="K35" s="137">
        <v>8.3459425749267494E-6</v>
      </c>
      <c r="L35" s="137">
        <v>1.1156402715060301E-5</v>
      </c>
      <c r="M35" s="137">
        <v>1.01243686424596E-5</v>
      </c>
      <c r="N35" s="137">
        <v>3.8488533230831997E-6</v>
      </c>
      <c r="O35" s="137">
        <v>1.9541164711758099E-5</v>
      </c>
      <c r="P35" s="137">
        <v>1.94709899254821E-6</v>
      </c>
      <c r="Q35" s="137">
        <v>3.1383314523277601E-7</v>
      </c>
      <c r="R35" s="137">
        <v>3.1431234735344299E-6</v>
      </c>
      <c r="S35" s="137">
        <v>4.4865999047909501E-6</v>
      </c>
      <c r="T35" s="137">
        <v>1.67382020630575E-5</v>
      </c>
      <c r="U35" s="137">
        <v>2.33744271357724E-5</v>
      </c>
      <c r="V35" s="137">
        <v>2.3679226591625202E-5</v>
      </c>
      <c r="W35" s="137">
        <v>2.83116236063479E-5</v>
      </c>
      <c r="X35" s="137">
        <v>3.0730253876714301E-5</v>
      </c>
      <c r="Y35" s="137">
        <v>9.8674221109933992E-4</v>
      </c>
      <c r="Z35" s="137">
        <v>3.0220142075442901E-5</v>
      </c>
      <c r="AA35" s="137">
        <v>2.5325098586821201E-5</v>
      </c>
      <c r="AB35" s="137">
        <v>2.0814084661625801E-5</v>
      </c>
      <c r="AC35" s="137">
        <v>1.8142236043340601E-5</v>
      </c>
      <c r="AD35" s="137">
        <v>8.1313890318587101E-2</v>
      </c>
      <c r="AE35" s="137">
        <v>2.0070778074182201E-5</v>
      </c>
      <c r="AF35" s="137">
        <v>1.9742694598400101E-3</v>
      </c>
      <c r="AG35" s="137">
        <v>3.4002752920553497E-5</v>
      </c>
      <c r="AH35" s="137">
        <v>9.0966117352965202E-6</v>
      </c>
      <c r="AI35" s="137">
        <v>9.1990305367527304E-6</v>
      </c>
      <c r="AJ35" s="137">
        <v>0</v>
      </c>
      <c r="AK35" s="137">
        <v>1.2207155318612299E-5</v>
      </c>
      <c r="AL35" s="137">
        <v>8.6262614962000395E-6</v>
      </c>
      <c r="AM35" s="137">
        <v>1.1336245835330099E-5</v>
      </c>
      <c r="AN35" s="137">
        <v>9.4057918864809498E-6</v>
      </c>
      <c r="AO35" s="137">
        <v>8.4638742356447803E-6</v>
      </c>
      <c r="AP35" s="137">
        <v>8.0004980290734101E-6</v>
      </c>
      <c r="AQ35" s="137">
        <v>9.5208886141433605E-6</v>
      </c>
      <c r="AR35" s="137">
        <v>1.01489846530813E-5</v>
      </c>
      <c r="AS35" s="137">
        <v>1.01397257108054E-5</v>
      </c>
      <c r="AT35" s="137">
        <v>1.0555103446749E-5</v>
      </c>
      <c r="AU35" s="137">
        <v>1.02728745100167E-5</v>
      </c>
      <c r="AV35" s="137">
        <v>1.0280937369914201E-5</v>
      </c>
      <c r="AW35" s="137">
        <v>7.9336661927601792E-6</v>
      </c>
      <c r="AX35" s="137">
        <v>8.0142046604021406E-6</v>
      </c>
      <c r="AY35" s="137">
        <v>6.1666001479389498E-6</v>
      </c>
      <c r="AZ35" s="137">
        <v>7.3050574906394297E-6</v>
      </c>
      <c r="BA35" s="137">
        <v>6.1456093921245302E-6</v>
      </c>
      <c r="BB35" s="137">
        <v>6.8193536879978198E-6</v>
      </c>
      <c r="BC35" s="137">
        <v>6.4391455036694003E-6</v>
      </c>
      <c r="BD35" s="137">
        <v>1.4171415627228999E-5</v>
      </c>
      <c r="BE35" s="137">
        <v>8.0657048352126692E-6</v>
      </c>
      <c r="BF35" s="137">
        <v>1.0764712646077399E-5</v>
      </c>
      <c r="BG35" s="137">
        <v>3.1708820747643701E-6</v>
      </c>
      <c r="BH35" s="137">
        <v>5.2842041669650698E-6</v>
      </c>
      <c r="BI35" s="137">
        <v>6.9797721148044898E-6</v>
      </c>
      <c r="BJ35" s="137">
        <v>1.7843880727948701E-6</v>
      </c>
      <c r="BK35" s="137">
        <v>1.1973816297409599E-5</v>
      </c>
      <c r="BL35" s="137">
        <v>2.9309012816921801E-6</v>
      </c>
      <c r="BM35" s="137">
        <v>4.4921851656332399E-3</v>
      </c>
      <c r="BN35" s="137">
        <v>3.4757179137560501E-3</v>
      </c>
      <c r="BO35" s="137">
        <v>1.6345397734646001E-6</v>
      </c>
      <c r="BP35" s="137">
        <v>9.10454936580904E-7</v>
      </c>
      <c r="BQ35" s="137">
        <v>3.0810502398350301E-6</v>
      </c>
      <c r="BR35" s="137">
        <v>9.2392278248746302E-7</v>
      </c>
      <c r="BS35" s="137">
        <v>1.18034290245249E-7</v>
      </c>
      <c r="BT35" s="137">
        <v>9.5703704324444494E-7</v>
      </c>
      <c r="BU35" s="137">
        <v>1.44159332878421E-6</v>
      </c>
      <c r="BV35" s="137">
        <v>3.3916161306778302E-6</v>
      </c>
      <c r="BW35" s="137">
        <v>1.9076188143560198E-6</v>
      </c>
      <c r="BX35" s="137">
        <v>4.2704380051033299E-6</v>
      </c>
      <c r="BY35" s="137">
        <v>6.5072256320791298E-6</v>
      </c>
      <c r="BZ35" s="137">
        <v>3.6535931260559401E-6</v>
      </c>
      <c r="CA35" s="138">
        <v>0</v>
      </c>
      <c r="CB35" s="136">
        <v>9.2919959008998201E-2</v>
      </c>
      <c r="CC35" s="139">
        <v>0.22245898296698799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  <c r="CJ35" s="81"/>
      <c r="CK35" s="81"/>
      <c r="CL35" s="73"/>
      <c r="CM35" s="73"/>
    </row>
    <row r="36" spans="1:91" ht="19.5" x14ac:dyDescent="0.25">
      <c r="A36" s="30"/>
      <c r="B36" s="42" t="s">
        <v>27</v>
      </c>
      <c r="C36" s="43" t="s">
        <v>138</v>
      </c>
      <c r="D36" s="136">
        <v>6.2888368835851196E-5</v>
      </c>
      <c r="E36" s="137">
        <v>1.3533960563051899E-4</v>
      </c>
      <c r="F36" s="137">
        <v>1.5475689344277E-4</v>
      </c>
      <c r="G36" s="137">
        <v>8.4960244924605201E-5</v>
      </c>
      <c r="H36" s="137">
        <v>8.4239915113903604E-5</v>
      </c>
      <c r="I36" s="137">
        <v>5.0390449731119902E-5</v>
      </c>
      <c r="J36" s="137">
        <v>1.6406538765398001E-4</v>
      </c>
      <c r="K36" s="137">
        <v>9.7786655994740504E-5</v>
      </c>
      <c r="L36" s="137">
        <v>1.3088184071759399E-4</v>
      </c>
      <c r="M36" s="137">
        <v>0.21228735843344801</v>
      </c>
      <c r="N36" s="137">
        <v>4.5090686122113298E-5</v>
      </c>
      <c r="O36" s="137">
        <v>0.203416327044216</v>
      </c>
      <c r="P36" s="137">
        <v>2.3110507335115E-5</v>
      </c>
      <c r="Q36" s="137">
        <v>3.68578750605306E-6</v>
      </c>
      <c r="R36" s="137">
        <v>4.0328245652723299E-5</v>
      </c>
      <c r="S36" s="137">
        <v>5.8890481435320599E-5</v>
      </c>
      <c r="T36" s="137">
        <v>1.9633727367844001E-4</v>
      </c>
      <c r="U36" s="137">
        <v>2.7494819524658199E-4</v>
      </c>
      <c r="V36" s="137">
        <v>2.7742038185859001E-4</v>
      </c>
      <c r="W36" s="137">
        <v>3.31692974851368E-4</v>
      </c>
      <c r="X36" s="137">
        <v>1.8240605270128E-4</v>
      </c>
      <c r="Y36" s="137">
        <v>1.15492495274861E-4</v>
      </c>
      <c r="Z36" s="137">
        <v>3.540546477317E-4</v>
      </c>
      <c r="AA36" s="137">
        <v>2.9675727531390501E-4</v>
      </c>
      <c r="AB36" s="137">
        <v>2.4420216223018502E-4</v>
      </c>
      <c r="AC36" s="137">
        <v>2.1264199354648099E-4</v>
      </c>
      <c r="AD36" s="137">
        <v>3.1193321639944298E-4</v>
      </c>
      <c r="AE36" s="137">
        <v>1.8688068293302901E-2</v>
      </c>
      <c r="AF36" s="137">
        <v>2.08873515313356E-4</v>
      </c>
      <c r="AG36" s="137">
        <v>3.9893990831105599E-4</v>
      </c>
      <c r="AH36" s="137">
        <v>1.07641436586811E-4</v>
      </c>
      <c r="AI36" s="137">
        <v>1.08692997567018E-4</v>
      </c>
      <c r="AJ36" s="137">
        <v>0</v>
      </c>
      <c r="AK36" s="137">
        <v>1.43716050066691E-4</v>
      </c>
      <c r="AL36" s="137">
        <v>1.0385570125457301E-4</v>
      </c>
      <c r="AM36" s="137">
        <v>1.3329521999347501E-4</v>
      </c>
      <c r="AN36" s="137">
        <v>1.11348786132607E-4</v>
      </c>
      <c r="AO36" s="137">
        <v>9.9805128765041501E-5</v>
      </c>
      <c r="AP36" s="137">
        <v>9.4159699937728698E-5</v>
      </c>
      <c r="AQ36" s="137">
        <v>1.1190695139289601E-4</v>
      </c>
      <c r="AR36" s="137">
        <v>1.19331497679569E-4</v>
      </c>
      <c r="AS36" s="137">
        <v>1.19079333515539E-4</v>
      </c>
      <c r="AT36" s="137">
        <v>1.2384291593213901E-4</v>
      </c>
      <c r="AU36" s="137">
        <v>1.2069156161034901E-4</v>
      </c>
      <c r="AV36" s="137">
        <v>1.2108358224812599E-4</v>
      </c>
      <c r="AW36" s="137">
        <v>9.3499263823604206E-5</v>
      </c>
      <c r="AX36" s="137">
        <v>9.4479857206156305E-5</v>
      </c>
      <c r="AY36" s="137">
        <v>7.3200367011279404E-5</v>
      </c>
      <c r="AZ36" s="137">
        <v>9.0704262809828903E-5</v>
      </c>
      <c r="BA36" s="137">
        <v>7.2310411057495202E-5</v>
      </c>
      <c r="BB36" s="137">
        <v>8.0429263663495698E-5</v>
      </c>
      <c r="BC36" s="137">
        <v>7.6935905384279695E-5</v>
      </c>
      <c r="BD36" s="137">
        <v>1.6662022073838799E-4</v>
      </c>
      <c r="BE36" s="137">
        <v>9.6630815697690994E-5</v>
      </c>
      <c r="BF36" s="137">
        <v>1.27734917788615E-4</v>
      </c>
      <c r="BG36" s="137">
        <v>3.7412890865591698E-5</v>
      </c>
      <c r="BH36" s="137">
        <v>6.3063365391533303E-5</v>
      </c>
      <c r="BI36" s="137">
        <v>8.5414229549557699E-5</v>
      </c>
      <c r="BJ36" s="137">
        <v>2.0904741167424599E-5</v>
      </c>
      <c r="BK36" s="137">
        <v>1.40470641697828E-4</v>
      </c>
      <c r="BL36" s="137">
        <v>3.4340203690947098E-5</v>
      </c>
      <c r="BM36" s="137">
        <v>5.29511062684635E-5</v>
      </c>
      <c r="BN36" s="137">
        <v>1.05689359027861E-4</v>
      </c>
      <c r="BO36" s="137">
        <v>1.9149215023959801E-5</v>
      </c>
      <c r="BP36" s="137">
        <v>1.07008842844498E-5</v>
      </c>
      <c r="BQ36" s="137">
        <v>3.6097756457925403E-5</v>
      </c>
      <c r="BR36" s="137">
        <v>1.0830006275218001E-5</v>
      </c>
      <c r="BS36" s="137">
        <v>1.3828137074424599E-6</v>
      </c>
      <c r="BT36" s="137">
        <v>3.9782325122749602E-3</v>
      </c>
      <c r="BU36" s="137">
        <v>1.68899398724521E-5</v>
      </c>
      <c r="BV36" s="137">
        <v>3.9832145277630103E-5</v>
      </c>
      <c r="BW36" s="137">
        <v>2.2348548966875501E-5</v>
      </c>
      <c r="BX36" s="137">
        <v>5.0224408674955299E-5</v>
      </c>
      <c r="BY36" s="137">
        <v>7.6256926220387398E-5</v>
      </c>
      <c r="BZ36" s="137">
        <v>4.8318323326677201E-3</v>
      </c>
      <c r="CA36" s="138">
        <v>0</v>
      </c>
      <c r="CB36" s="136">
        <v>0.45115888910874702</v>
      </c>
      <c r="CC36" s="139">
        <v>1.0801161418714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  <c r="CJ36" s="81"/>
      <c r="CK36" s="81"/>
      <c r="CL36" s="73"/>
      <c r="CM36" s="73"/>
    </row>
    <row r="37" spans="1:91" ht="19.5" x14ac:dyDescent="0.25">
      <c r="A37" s="30"/>
      <c r="B37" s="42" t="s">
        <v>28</v>
      </c>
      <c r="C37" s="43" t="s">
        <v>139</v>
      </c>
      <c r="D37" s="136">
        <v>1.13814934168363E-4</v>
      </c>
      <c r="E37" s="137">
        <v>2.4884826234189601E-4</v>
      </c>
      <c r="F37" s="137">
        <v>2.9126615528937499E-4</v>
      </c>
      <c r="G37" s="137">
        <v>1.4896414568243499E-4</v>
      </c>
      <c r="H37" s="137">
        <v>1.5083754300904199E-4</v>
      </c>
      <c r="I37" s="137">
        <v>9.1517338650827905E-5</v>
      </c>
      <c r="J37" s="137">
        <v>2.8801720540578098E-4</v>
      </c>
      <c r="K37" s="137">
        <v>1.7204995619137501E-4</v>
      </c>
      <c r="L37" s="137">
        <v>2.4577378100204398E-4</v>
      </c>
      <c r="M37" s="137">
        <v>2.0786661339623099E-4</v>
      </c>
      <c r="N37" s="137">
        <v>7.8862128590514801E-5</v>
      </c>
      <c r="O37" s="137">
        <v>4.1984540375462702E-4</v>
      </c>
      <c r="P37" s="137">
        <v>6.83915857829346E-5</v>
      </c>
      <c r="Q37" s="137">
        <v>7.2980009847130497E-6</v>
      </c>
      <c r="R37" s="137">
        <v>3.9787157665537699E-4</v>
      </c>
      <c r="S37" s="137">
        <v>6.9394261776038703E-4</v>
      </c>
      <c r="T37" s="137">
        <v>1.47052592041095E-3</v>
      </c>
      <c r="U37" s="137">
        <v>1.49624125615943E-3</v>
      </c>
      <c r="V37" s="137">
        <v>5.6677327954782295E-4</v>
      </c>
      <c r="W37" s="137">
        <v>5.8173866416801404E-4</v>
      </c>
      <c r="X37" s="137">
        <v>1.8417177667157099E-3</v>
      </c>
      <c r="Y37" s="137">
        <v>1.16819939243331E-2</v>
      </c>
      <c r="Z37" s="137">
        <v>6.5329059419341003E-4</v>
      </c>
      <c r="AA37" s="137">
        <v>5.2506366070822499E-4</v>
      </c>
      <c r="AB37" s="137">
        <v>1.9027761408625401E-3</v>
      </c>
      <c r="AC37" s="137">
        <v>7.92902388919145E-3</v>
      </c>
      <c r="AD37" s="137">
        <v>7.92505586081359E-4</v>
      </c>
      <c r="AE37" s="137">
        <v>1.19443515700016E-3</v>
      </c>
      <c r="AF37" s="137">
        <v>2.5605784047414201E-2</v>
      </c>
      <c r="AG37" s="137">
        <v>2.0888400092582398E-3</v>
      </c>
      <c r="AH37" s="137">
        <v>3.7873925039283697E-2</v>
      </c>
      <c r="AI37" s="137">
        <v>7.2265764787990904E-4</v>
      </c>
      <c r="AJ37" s="137">
        <v>0</v>
      </c>
      <c r="AK37" s="137">
        <v>3.1717678591236401E-4</v>
      </c>
      <c r="AL37" s="137">
        <v>4.4272964663467099E-4</v>
      </c>
      <c r="AM37" s="137">
        <v>2.7861140077989398E-4</v>
      </c>
      <c r="AN37" s="137">
        <v>3.0274791120890501E-4</v>
      </c>
      <c r="AO37" s="137">
        <v>2.3505053525319799E-4</v>
      </c>
      <c r="AP37" s="137">
        <v>2.0493091516361501E-4</v>
      </c>
      <c r="AQ37" s="137">
        <v>2.2993181520213299E-4</v>
      </c>
      <c r="AR37" s="137">
        <v>1.27951613216883E-3</v>
      </c>
      <c r="AS37" s="137">
        <v>2.3749604084046601E-4</v>
      </c>
      <c r="AT37" s="137">
        <v>5.6439511705991101E-4</v>
      </c>
      <c r="AU37" s="137">
        <v>2.4294522928521299E-4</v>
      </c>
      <c r="AV37" s="137">
        <v>2.7141724291287702E-4</v>
      </c>
      <c r="AW37" s="137">
        <v>2.15217039094954E-4</v>
      </c>
      <c r="AX37" s="137">
        <v>2.2039242068642599E-4</v>
      </c>
      <c r="AY37" s="137">
        <v>2.1733886877544901E-4</v>
      </c>
      <c r="AZ37" s="137">
        <v>6.3701834854992497E-4</v>
      </c>
      <c r="BA37" s="137">
        <v>1.55641522525807E-4</v>
      </c>
      <c r="BB37" s="137">
        <v>1.9091692846812499E-4</v>
      </c>
      <c r="BC37" s="137">
        <v>2.7453781429490802E-4</v>
      </c>
      <c r="BD37" s="137">
        <v>3.4716550293771998E-4</v>
      </c>
      <c r="BE37" s="137">
        <v>3.6867125411800902E-4</v>
      </c>
      <c r="BF37" s="137">
        <v>3.7491182025538598E-4</v>
      </c>
      <c r="BG37" s="137">
        <v>9.0168422241708403E-5</v>
      </c>
      <c r="BH37" s="137">
        <v>2.1833993274599601E-4</v>
      </c>
      <c r="BI37" s="137">
        <v>4.8963811176516096E-4</v>
      </c>
      <c r="BJ37" s="137">
        <v>3.6561705484635897E-5</v>
      </c>
      <c r="BK37" s="137">
        <v>2.6371246911880499E-4</v>
      </c>
      <c r="BL37" s="137">
        <v>6.0400945333031701E-5</v>
      </c>
      <c r="BM37" s="137">
        <v>6.3051694044579804E-3</v>
      </c>
      <c r="BN37" s="137">
        <v>1.22955102175896E-2</v>
      </c>
      <c r="BO37" s="137">
        <v>3.3491347936848903E-5</v>
      </c>
      <c r="BP37" s="137">
        <v>2.1944658068203102E-5</v>
      </c>
      <c r="BQ37" s="137">
        <v>6.3335178263860097E-5</v>
      </c>
      <c r="BR37" s="137">
        <v>1.9494336794086601E-5</v>
      </c>
      <c r="BS37" s="137">
        <v>2.4184957425070799E-6</v>
      </c>
      <c r="BT37" s="137">
        <v>3.0933777487423601E-5</v>
      </c>
      <c r="BU37" s="137">
        <v>9.5715717193801405E-5</v>
      </c>
      <c r="BV37" s="137">
        <v>7.8830912547582898E-5</v>
      </c>
      <c r="BW37" s="137">
        <v>5.3179059453279702E-5</v>
      </c>
      <c r="BX37" s="137">
        <v>1.06022740620017E-4</v>
      </c>
      <c r="BY37" s="137">
        <v>1.46310152986962E-3</v>
      </c>
      <c r="BZ37" s="137">
        <v>8.5402275027497004E-4</v>
      </c>
      <c r="CA37" s="138">
        <v>0</v>
      </c>
      <c r="CB37" s="136">
        <v>0.130743211836992</v>
      </c>
      <c r="CC37" s="139">
        <v>0.31301135133172198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  <c r="CJ37" s="81"/>
      <c r="CK37" s="81"/>
      <c r="CL37" s="73"/>
      <c r="CM37" s="73"/>
    </row>
    <row r="38" spans="1:91" ht="19.5" x14ac:dyDescent="0.25">
      <c r="A38" s="30"/>
      <c r="B38" s="42" t="s">
        <v>29</v>
      </c>
      <c r="C38" s="43" t="s">
        <v>140</v>
      </c>
      <c r="D38" s="136">
        <v>2.5794884535898602E-6</v>
      </c>
      <c r="E38" s="137">
        <v>5.5494972223567799E-6</v>
      </c>
      <c r="F38" s="137">
        <v>6.3427366428710201E-6</v>
      </c>
      <c r="G38" s="137">
        <v>3.4869174077280398E-6</v>
      </c>
      <c r="H38" s="137">
        <v>3.4559752691485099E-6</v>
      </c>
      <c r="I38" s="137">
        <v>2.06672094241428E-6</v>
      </c>
      <c r="J38" s="137">
        <v>6.7333751679288301E-6</v>
      </c>
      <c r="K38" s="137">
        <v>4.0130735112511503E-6</v>
      </c>
      <c r="L38" s="137">
        <v>5.3644586953142203E-6</v>
      </c>
      <c r="M38" s="137">
        <v>4.8682141354840103E-6</v>
      </c>
      <c r="N38" s="137">
        <v>1.8506874665012499E-6</v>
      </c>
      <c r="O38" s="137">
        <v>9.3961981860916794E-6</v>
      </c>
      <c r="P38" s="137">
        <v>9.3624552537106396E-7</v>
      </c>
      <c r="Q38" s="137">
        <v>1.5090392376649499E-7</v>
      </c>
      <c r="R38" s="137">
        <v>1.5113434391613199E-6</v>
      </c>
      <c r="S38" s="137">
        <v>2.1573423339372202E-6</v>
      </c>
      <c r="T38" s="137">
        <v>8.0978011843755404E-6</v>
      </c>
      <c r="U38" s="137">
        <v>1.1277750595850199E-5</v>
      </c>
      <c r="V38" s="137">
        <v>1.1389540706770901E-5</v>
      </c>
      <c r="W38" s="137">
        <v>1.3613396657734001E-5</v>
      </c>
      <c r="X38" s="137">
        <v>8.5972336587665803E-4</v>
      </c>
      <c r="Y38" s="137">
        <v>2.8027548895657301E-4</v>
      </c>
      <c r="Z38" s="137">
        <v>3.8111931448511801E-5</v>
      </c>
      <c r="AA38" s="137">
        <v>1.21773522159045E-5</v>
      </c>
      <c r="AB38" s="137">
        <v>2.3569775524703799E-4</v>
      </c>
      <c r="AC38" s="137">
        <v>9.0610302974746597E-6</v>
      </c>
      <c r="AD38" s="137">
        <v>1.2810660167276699E-5</v>
      </c>
      <c r="AE38" s="137">
        <v>9.6824437916362793E-6</v>
      </c>
      <c r="AF38" s="137">
        <v>2.60277934113686E-3</v>
      </c>
      <c r="AG38" s="137">
        <v>9.8107458419005198E-4</v>
      </c>
      <c r="AH38" s="137">
        <v>6.05462970083767E-6</v>
      </c>
      <c r="AI38" s="137">
        <v>3.2663603869133198E-4</v>
      </c>
      <c r="AJ38" s="137">
        <v>0</v>
      </c>
      <c r="AK38" s="137">
        <v>5.8697038970797701E-6</v>
      </c>
      <c r="AL38" s="137">
        <v>4.1478624134710101E-6</v>
      </c>
      <c r="AM38" s="137">
        <v>5.4509346871696699E-6</v>
      </c>
      <c r="AN38" s="137">
        <v>4.5226927855190697E-6</v>
      </c>
      <c r="AO38" s="137">
        <v>4.0697799191273803E-6</v>
      </c>
      <c r="AP38" s="137">
        <v>3.8469695219024802E-6</v>
      </c>
      <c r="AQ38" s="137">
        <v>4.5780360406238198E-6</v>
      </c>
      <c r="AR38" s="137">
        <v>4.9261247051748398E-6</v>
      </c>
      <c r="AS38" s="137">
        <v>4.8756994255865497E-6</v>
      </c>
      <c r="AT38" s="137">
        <v>5.0901034966405498E-6</v>
      </c>
      <c r="AU38" s="137">
        <v>4.9396218833817001E-6</v>
      </c>
      <c r="AV38" s="137">
        <v>4.9434988390627303E-6</v>
      </c>
      <c r="AW38" s="137">
        <v>3.8148340177806801E-6</v>
      </c>
      <c r="AX38" s="137">
        <v>3.8535602357277899E-6</v>
      </c>
      <c r="AY38" s="137">
        <v>2.9651557611380299E-6</v>
      </c>
      <c r="AZ38" s="137">
        <v>3.5125730198436199E-6</v>
      </c>
      <c r="BA38" s="137">
        <v>2.95506253974527E-6</v>
      </c>
      <c r="BB38" s="137">
        <v>3.27902659327812E-6</v>
      </c>
      <c r="BC38" s="137">
        <v>3.0962068123377199E-6</v>
      </c>
      <c r="BD38" s="137">
        <v>6.8142012912259304E-6</v>
      </c>
      <c r="BE38" s="137">
        <v>3.8783236444742E-6</v>
      </c>
      <c r="BF38" s="137">
        <v>5.17611795053392E-6</v>
      </c>
      <c r="BG38" s="137">
        <v>1.52469091984492E-6</v>
      </c>
      <c r="BH38" s="137">
        <v>2.5408633692494098E-6</v>
      </c>
      <c r="BI38" s="137">
        <v>3.35616239112898E-6</v>
      </c>
      <c r="BJ38" s="137">
        <v>8.5800740233207698E-7</v>
      </c>
      <c r="BK38" s="137">
        <v>5.7575048690223601E-6</v>
      </c>
      <c r="BL38" s="137">
        <v>1.4092982538589E-6</v>
      </c>
      <c r="BM38" s="137">
        <v>1.1351265570770401E-3</v>
      </c>
      <c r="BN38" s="137">
        <v>1.027985240407E-3</v>
      </c>
      <c r="BO38" s="137">
        <v>7.8595415785434201E-7</v>
      </c>
      <c r="BP38" s="137">
        <v>4.3778429534817899E-7</v>
      </c>
      <c r="BQ38" s="137">
        <v>1.48149606749775E-6</v>
      </c>
      <c r="BR38" s="137">
        <v>4.4426019129114798E-7</v>
      </c>
      <c r="BS38" s="137">
        <v>5.6755756387012401E-8</v>
      </c>
      <c r="BT38" s="137">
        <v>4.6018289402909198E-7</v>
      </c>
      <c r="BU38" s="137">
        <v>6.9612806574338295E-7</v>
      </c>
      <c r="BV38" s="137">
        <v>1.6308289605592901E-6</v>
      </c>
      <c r="BW38" s="137">
        <v>9.1789146120965005E-7</v>
      </c>
      <c r="BX38" s="137">
        <v>2.0534027745656802E-6</v>
      </c>
      <c r="BY38" s="137">
        <v>3.1883000100507702E-6</v>
      </c>
      <c r="BZ38" s="137">
        <v>5.78158463449453E-5</v>
      </c>
      <c r="CA38" s="138">
        <v>0</v>
      </c>
      <c r="CB38" s="136">
        <v>7.8240595343375893E-3</v>
      </c>
      <c r="CC38" s="139">
        <v>1.8731522756196599E-2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  <c r="CJ38" s="81"/>
      <c r="CK38" s="81"/>
      <c r="CL38" s="73"/>
      <c r="CM38" s="73"/>
    </row>
    <row r="39" spans="1:91" ht="19.5" x14ac:dyDescent="0.25">
      <c r="A39" s="30"/>
      <c r="B39" s="42" t="s">
        <v>30</v>
      </c>
      <c r="C39" s="43" t="s">
        <v>141</v>
      </c>
      <c r="D39" s="136">
        <v>3.1113726476581501E-6</v>
      </c>
      <c r="E39" s="137">
        <v>6.9454666753096898E-6</v>
      </c>
      <c r="F39" s="137">
        <v>8.3704581902712292E-6</v>
      </c>
      <c r="G39" s="137">
        <v>3.8973093825804E-6</v>
      </c>
      <c r="H39" s="137">
        <v>4.06440265525394E-6</v>
      </c>
      <c r="I39" s="137">
        <v>2.5135306672199399E-6</v>
      </c>
      <c r="J39" s="137">
        <v>7.5486789457812604E-6</v>
      </c>
      <c r="K39" s="137">
        <v>4.5237643883349403E-6</v>
      </c>
      <c r="L39" s="137">
        <v>7.0435400695947704E-6</v>
      </c>
      <c r="M39" s="137">
        <v>5.4078304416940401E-6</v>
      </c>
      <c r="N39" s="137">
        <v>2.0558265805232598E-6</v>
      </c>
      <c r="O39" s="137">
        <v>1.15639408688116E-5</v>
      </c>
      <c r="P39" s="137">
        <v>2.83861374897143E-6</v>
      </c>
      <c r="Q39" s="137">
        <v>2.2239343135331099E-7</v>
      </c>
      <c r="R39" s="137">
        <v>2.2726592586372E-5</v>
      </c>
      <c r="S39" s="137">
        <v>4.0393953165045703E-5</v>
      </c>
      <c r="T39" s="137">
        <v>1.04012779821364E-5</v>
      </c>
      <c r="U39" s="137">
        <v>1.9140782422668301E-5</v>
      </c>
      <c r="V39" s="137">
        <v>1.27069676845632E-5</v>
      </c>
      <c r="W39" s="137">
        <v>1.5195809115029701E-5</v>
      </c>
      <c r="X39" s="137">
        <v>2.13250691691451E-4</v>
      </c>
      <c r="Y39" s="137">
        <v>7.8041444442945493E-5</v>
      </c>
      <c r="Z39" s="137">
        <v>1.6231436564877901E-5</v>
      </c>
      <c r="AA39" s="137">
        <v>1.3915835023798501E-5</v>
      </c>
      <c r="AB39" s="137">
        <v>4.0415813429211702E-5</v>
      </c>
      <c r="AC39" s="137">
        <v>1.04337174427082E-5</v>
      </c>
      <c r="AD39" s="137">
        <v>1.46794953330965E-5</v>
      </c>
      <c r="AE39" s="137">
        <v>1.18062988613063E-5</v>
      </c>
      <c r="AF39" s="137">
        <v>2.4057874609138998E-5</v>
      </c>
      <c r="AG39" s="137">
        <v>2.16781119300225E-5</v>
      </c>
      <c r="AH39" s="137">
        <v>2.7888798083696002E-3</v>
      </c>
      <c r="AI39" s="137">
        <v>4.9568006343217504E-3</v>
      </c>
      <c r="AJ39" s="137">
        <v>0</v>
      </c>
      <c r="AK39" s="137">
        <v>1.0752661273651999E-5</v>
      </c>
      <c r="AL39" s="137">
        <v>2.1395554441517899E-5</v>
      </c>
      <c r="AM39" s="137">
        <v>8.9796411924126701E-6</v>
      </c>
      <c r="AN39" s="137">
        <v>1.19685204464717E-5</v>
      </c>
      <c r="AO39" s="137">
        <v>8.4106699256056199E-6</v>
      </c>
      <c r="AP39" s="137">
        <v>6.86135744357594E-6</v>
      </c>
      <c r="AQ39" s="137">
        <v>7.2851888963854302E-6</v>
      </c>
      <c r="AR39" s="137">
        <v>8.0180316381473701E-6</v>
      </c>
      <c r="AS39" s="137">
        <v>7.1503125376086101E-6</v>
      </c>
      <c r="AT39" s="137">
        <v>6.7554463478788799E-6</v>
      </c>
      <c r="AU39" s="137">
        <v>7.5357134759509397E-6</v>
      </c>
      <c r="AV39" s="137">
        <v>9.3266709557921992E-6</v>
      </c>
      <c r="AW39" s="137">
        <v>7.5613237645623504E-6</v>
      </c>
      <c r="AX39" s="137">
        <v>7.8268417783953398E-6</v>
      </c>
      <c r="AY39" s="137">
        <v>9.0366635653245408E-6</v>
      </c>
      <c r="AZ39" s="137">
        <v>3.4661495840430203E-5</v>
      </c>
      <c r="BA39" s="137">
        <v>5.1584248357084702E-6</v>
      </c>
      <c r="BB39" s="137">
        <v>6.8734622122842101E-6</v>
      </c>
      <c r="BC39" s="137">
        <v>1.2440014966471201E-5</v>
      </c>
      <c r="BD39" s="137">
        <v>1.1154360063819901E-5</v>
      </c>
      <c r="BE39" s="137">
        <v>1.7146714557222899E-5</v>
      </c>
      <c r="BF39" s="137">
        <v>1.5491731234497999E-5</v>
      </c>
      <c r="BG39" s="137">
        <v>3.2841115862229898E-6</v>
      </c>
      <c r="BH39" s="137">
        <v>9.7696926860623693E-6</v>
      </c>
      <c r="BI39" s="137">
        <v>2.5606175980181801E-5</v>
      </c>
      <c r="BJ39" s="137">
        <v>1.20377979275212E-4</v>
      </c>
      <c r="BK39" s="137">
        <v>4.8267448084142797E-4</v>
      </c>
      <c r="BL39" s="137">
        <v>1.5874414794122E-6</v>
      </c>
      <c r="BM39" s="137">
        <v>5.46921676167203E-3</v>
      </c>
      <c r="BN39" s="137">
        <v>5.2929910675444999E-3</v>
      </c>
      <c r="BO39" s="137">
        <v>8.7307310285317499E-7</v>
      </c>
      <c r="BP39" s="137">
        <v>6.9394401713902303E-7</v>
      </c>
      <c r="BQ39" s="137">
        <v>1.6586613908098499E-6</v>
      </c>
      <c r="BR39" s="137">
        <v>5.2906250832328896E-7</v>
      </c>
      <c r="BS39" s="137">
        <v>6.3046837831947899E-8</v>
      </c>
      <c r="BT39" s="137">
        <v>1.22595203050072E-6</v>
      </c>
      <c r="BU39" s="137">
        <v>8.4599669693713503E-7</v>
      </c>
      <c r="BV39" s="137">
        <v>2.4009542945614299E-6</v>
      </c>
      <c r="BW39" s="137">
        <v>1.0196309411906E-6</v>
      </c>
      <c r="BX39" s="137">
        <v>3.4500990941039001E-6</v>
      </c>
      <c r="BY39" s="137">
        <v>3.7287915399316601E-6</v>
      </c>
      <c r="BZ39" s="137">
        <v>1.9961511623033099E-3</v>
      </c>
      <c r="CA39" s="138">
        <v>0</v>
      </c>
      <c r="CB39" s="136">
        <v>2.2040802560885302E-2</v>
      </c>
      <c r="CC39" s="139">
        <v>5.2767721528976602E-2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  <c r="CJ39" s="81"/>
      <c r="CK39" s="81"/>
      <c r="CL39" s="73"/>
      <c r="CM39" s="73"/>
    </row>
    <row r="40" spans="1:91" ht="19.5" x14ac:dyDescent="0.25">
      <c r="A40" s="30"/>
      <c r="B40" s="42" t="s">
        <v>31</v>
      </c>
      <c r="C40" s="43" t="s">
        <v>142</v>
      </c>
      <c r="D40" s="136">
        <v>4.6608236685542198E-6</v>
      </c>
      <c r="E40" s="137">
        <v>1.01754217317529E-5</v>
      </c>
      <c r="F40" s="137">
        <v>1.1884311882953599E-5</v>
      </c>
      <c r="G40" s="137">
        <v>6.1187772299257596E-6</v>
      </c>
      <c r="H40" s="137">
        <v>6.1831993213623903E-6</v>
      </c>
      <c r="I40" s="137">
        <v>3.7464746514746498E-6</v>
      </c>
      <c r="J40" s="137">
        <v>1.1829033945124501E-5</v>
      </c>
      <c r="K40" s="137">
        <v>7.0646546879435303E-6</v>
      </c>
      <c r="L40" s="137">
        <v>1.00301953987051E-5</v>
      </c>
      <c r="M40" s="137">
        <v>8.5230207932200506E-6</v>
      </c>
      <c r="N40" s="137">
        <v>3.2400891414719401E-6</v>
      </c>
      <c r="O40" s="137">
        <v>1.7113343709841001E-5</v>
      </c>
      <c r="P40" s="137">
        <v>1.97235624888038E-3</v>
      </c>
      <c r="Q40" s="137">
        <v>2.9643129950232401E-7</v>
      </c>
      <c r="R40" s="137">
        <v>1.5035885410268601E-5</v>
      </c>
      <c r="S40" s="137">
        <v>2.6144469569774902E-5</v>
      </c>
      <c r="T40" s="137">
        <v>1.4950631951470101E-5</v>
      </c>
      <c r="U40" s="137">
        <v>2.35951973836871E-5</v>
      </c>
      <c r="V40" s="137">
        <v>1.9968636904065301E-5</v>
      </c>
      <c r="W40" s="137">
        <v>2.38768697549411E-5</v>
      </c>
      <c r="X40" s="137">
        <v>1.37487458059138E-5</v>
      </c>
      <c r="Y40" s="137">
        <v>1.5986657089669801E-5</v>
      </c>
      <c r="Z40" s="137">
        <v>2.54930652359305E-5</v>
      </c>
      <c r="AA40" s="137">
        <v>2.1548289832571599E-5</v>
      </c>
      <c r="AB40" s="137">
        <v>3.4246549545980103E-5</v>
      </c>
      <c r="AC40" s="137">
        <v>1.5623494113961599E-5</v>
      </c>
      <c r="AD40" s="137">
        <v>2.2664827863235401E-5</v>
      </c>
      <c r="AE40" s="137">
        <v>1.75353312443489E-5</v>
      </c>
      <c r="AF40" s="137">
        <v>1.8160741861030999E-5</v>
      </c>
      <c r="AG40" s="137">
        <v>3.0694266464762501E-5</v>
      </c>
      <c r="AH40" s="137">
        <v>1.14446436093129E-5</v>
      </c>
      <c r="AI40" s="137">
        <v>2.11943221354359E-2</v>
      </c>
      <c r="AJ40" s="137">
        <v>0</v>
      </c>
      <c r="AK40" s="137">
        <v>1.27677717113795E-5</v>
      </c>
      <c r="AL40" s="137">
        <v>1.7144203776239301E-5</v>
      </c>
      <c r="AM40" s="137">
        <v>1.12647464649638E-5</v>
      </c>
      <c r="AN40" s="137">
        <v>1.2006038414889499E-5</v>
      </c>
      <c r="AO40" s="137">
        <v>9.4149090251543695E-6</v>
      </c>
      <c r="AP40" s="137">
        <v>8.2585067557116896E-6</v>
      </c>
      <c r="AQ40" s="137">
        <v>2.06218413205573E-3</v>
      </c>
      <c r="AR40" s="137">
        <v>4.0923613263632201E-4</v>
      </c>
      <c r="AS40" s="137">
        <v>4.8932204319831996E-4</v>
      </c>
      <c r="AT40" s="137">
        <v>4.18465806258504E-4</v>
      </c>
      <c r="AU40" s="137">
        <v>9.8539382552515097E-6</v>
      </c>
      <c r="AV40" s="137">
        <v>1.09124513465261E-5</v>
      </c>
      <c r="AW40" s="137">
        <v>8.6352996696615993E-6</v>
      </c>
      <c r="AX40" s="137">
        <v>8.8340753915764407E-6</v>
      </c>
      <c r="AY40" s="137">
        <v>8.5718070423219697E-6</v>
      </c>
      <c r="AZ40" s="137">
        <v>2.4256488729583201E-5</v>
      </c>
      <c r="BA40" s="137">
        <v>6.2777817754921896E-6</v>
      </c>
      <c r="BB40" s="137">
        <v>7.6426888113004907E-6</v>
      </c>
      <c r="BC40" s="137">
        <v>1.0718957882764899E-5</v>
      </c>
      <c r="BD40" s="137">
        <v>1.4040198908629399E-5</v>
      </c>
      <c r="BE40" s="137">
        <v>1.4347450627912299E-5</v>
      </c>
      <c r="BF40" s="137">
        <v>1.47967071213964E-5</v>
      </c>
      <c r="BG40" s="137">
        <v>3.60556179419667E-6</v>
      </c>
      <c r="BH40" s="137">
        <v>8.5379285819062002E-6</v>
      </c>
      <c r="BI40" s="137">
        <v>1.8754448406998598E-5</v>
      </c>
      <c r="BJ40" s="137">
        <v>1.5021555599846199E-6</v>
      </c>
      <c r="BK40" s="137">
        <v>1.07625370357122E-5</v>
      </c>
      <c r="BL40" s="137">
        <v>2.4802365937876001E-6</v>
      </c>
      <c r="BM40" s="137">
        <v>2.8443275847109202E-4</v>
      </c>
      <c r="BN40" s="137">
        <v>2.9719368215896399E-4</v>
      </c>
      <c r="BO40" s="137">
        <v>1.3760084177653601E-6</v>
      </c>
      <c r="BP40" s="137">
        <v>8.8867548814752199E-7</v>
      </c>
      <c r="BQ40" s="137">
        <v>2.6013503093204002E-6</v>
      </c>
      <c r="BR40" s="137">
        <v>7.9871977219235696E-7</v>
      </c>
      <c r="BS40" s="137">
        <v>9.9365080984332093E-8</v>
      </c>
      <c r="BT40" s="137">
        <v>1.2264137522964801E-6</v>
      </c>
      <c r="BU40" s="137">
        <v>1.21768374902924E-6</v>
      </c>
      <c r="BV40" s="137">
        <v>3.2021011987044999E-6</v>
      </c>
      <c r="BW40" s="137">
        <v>1.60630453102759E-6</v>
      </c>
      <c r="BX40" s="137">
        <v>4.2831848267849197E-6</v>
      </c>
      <c r="BY40" s="137">
        <v>5.5573866811834104E-6</v>
      </c>
      <c r="BZ40" s="137">
        <v>2.8550296331829002E-4</v>
      </c>
      <c r="CA40" s="138">
        <v>0</v>
      </c>
      <c r="CB40" s="136">
        <v>2.8142844067007001E-2</v>
      </c>
      <c r="CC40" s="139">
        <v>6.7376573727703198E-2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  <c r="CJ40" s="81"/>
      <c r="CK40" s="81"/>
      <c r="CL40" s="73"/>
      <c r="CM40" s="73"/>
    </row>
    <row r="41" spans="1:91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6">
        <v>0</v>
      </c>
      <c r="CC41" s="139">
        <v>0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  <c r="CJ41" s="81"/>
      <c r="CK41" s="81"/>
      <c r="CL41" s="73"/>
      <c r="CM41" s="73"/>
    </row>
    <row r="42" spans="1:91" ht="19.5" x14ac:dyDescent="0.25">
      <c r="A42" s="30"/>
      <c r="B42" s="42" t="s">
        <v>33</v>
      </c>
      <c r="C42" s="43" t="s">
        <v>144</v>
      </c>
      <c r="D42" s="136">
        <v>6.47786575222772E-4</v>
      </c>
      <c r="E42" s="137">
        <v>2.0407972288789801E-2</v>
      </c>
      <c r="F42" s="137">
        <v>8.2093523582751795E-4</v>
      </c>
      <c r="G42" s="137">
        <v>4.1928690809119101E-3</v>
      </c>
      <c r="H42" s="137">
        <v>1.40784059800308E-3</v>
      </c>
      <c r="I42" s="137">
        <v>5.6499498131647305E-4</v>
      </c>
      <c r="J42" s="137">
        <v>4.5043258821253598E-4</v>
      </c>
      <c r="K42" s="137">
        <v>6.8736116812863498E-4</v>
      </c>
      <c r="L42" s="137">
        <v>4.8154676357880198E-4</v>
      </c>
      <c r="M42" s="137">
        <v>8.06377540011942E-4</v>
      </c>
      <c r="N42" s="137">
        <v>2.55107180498379E-5</v>
      </c>
      <c r="O42" s="137">
        <v>3.8290274381214497E-4</v>
      </c>
      <c r="P42" s="137">
        <v>3.4635768873230799E-4</v>
      </c>
      <c r="Q42" s="137">
        <v>5.3559238917957402E-6</v>
      </c>
      <c r="R42" s="137">
        <v>7.9851496089024005E-4</v>
      </c>
      <c r="S42" s="137">
        <v>1.2009121672151501E-3</v>
      </c>
      <c r="T42" s="137">
        <v>1.31822580165556E-4</v>
      </c>
      <c r="U42" s="137">
        <v>2.70121167657802E-3</v>
      </c>
      <c r="V42" s="137">
        <v>1.75365622947001E-4</v>
      </c>
      <c r="W42" s="137">
        <v>1.75091036120509E-4</v>
      </c>
      <c r="X42" s="137">
        <v>1.9402866366960601E-4</v>
      </c>
      <c r="Y42" s="137">
        <v>8.6672218540127699E-5</v>
      </c>
      <c r="Z42" s="137">
        <v>4.9830079123276E-4</v>
      </c>
      <c r="AA42" s="137">
        <v>2.1415194762744699E-4</v>
      </c>
      <c r="AB42" s="137">
        <v>1.7957800487998E-4</v>
      </c>
      <c r="AC42" s="137">
        <v>1.27464263205106E-4</v>
      </c>
      <c r="AD42" s="137">
        <v>1.7281037884958101E-4</v>
      </c>
      <c r="AE42" s="137">
        <v>1.46040270923406E-4</v>
      </c>
      <c r="AF42" s="137">
        <v>2.2696067203977201E-4</v>
      </c>
      <c r="AG42" s="137">
        <v>2.83713902377217E-4</v>
      </c>
      <c r="AH42" s="137">
        <v>2.00171249086543E-4</v>
      </c>
      <c r="AI42" s="137">
        <v>1.79640250439871E-4</v>
      </c>
      <c r="AJ42" s="137">
        <v>0</v>
      </c>
      <c r="AK42" s="137">
        <v>4.70224261136966E-2</v>
      </c>
      <c r="AL42" s="137">
        <v>7.5069545914749805E-2</v>
      </c>
      <c r="AM42" s="137">
        <v>3.44364671927401E-2</v>
      </c>
      <c r="AN42" s="137">
        <v>2.0695494123906799E-4</v>
      </c>
      <c r="AO42" s="137">
        <v>1.8426219768699899E-4</v>
      </c>
      <c r="AP42" s="137">
        <v>1.4905020342700099E-3</v>
      </c>
      <c r="AQ42" s="137">
        <v>4.7140593424666602E-4</v>
      </c>
      <c r="AR42" s="137">
        <v>1.0789514058780101E-3</v>
      </c>
      <c r="AS42" s="137">
        <v>2.2682439343881E-3</v>
      </c>
      <c r="AT42" s="137">
        <v>1.3088633532462701E-3</v>
      </c>
      <c r="AU42" s="137">
        <v>1.28929204837613E-3</v>
      </c>
      <c r="AV42" s="137">
        <v>1.31394768672268E-3</v>
      </c>
      <c r="AW42" s="137">
        <v>2.0599237488374999E-4</v>
      </c>
      <c r="AX42" s="137">
        <v>1.3101162161375301E-4</v>
      </c>
      <c r="AY42" s="137">
        <v>1.5983269233407199E-4</v>
      </c>
      <c r="AZ42" s="137">
        <v>9.0808919820122805E-4</v>
      </c>
      <c r="BA42" s="137">
        <v>1.75906123340814E-3</v>
      </c>
      <c r="BB42" s="137">
        <v>2.2185317619154402E-3</v>
      </c>
      <c r="BC42" s="137">
        <v>4.1440520059044802E-4</v>
      </c>
      <c r="BD42" s="137">
        <v>2.4625482102675301E-3</v>
      </c>
      <c r="BE42" s="137">
        <v>3.2984368350356202E-2</v>
      </c>
      <c r="BF42" s="137">
        <v>7.4570311983550698E-4</v>
      </c>
      <c r="BG42" s="137">
        <v>7.1991571857467598E-5</v>
      </c>
      <c r="BH42" s="137">
        <v>2.04471817563899E-4</v>
      </c>
      <c r="BI42" s="137">
        <v>6.6350089789468203E-4</v>
      </c>
      <c r="BJ42" s="137">
        <v>3.7319865064583701E-3</v>
      </c>
      <c r="BK42" s="137">
        <v>5.1692965571132005E-4</v>
      </c>
      <c r="BL42" s="137">
        <v>4.0416992641919697E-3</v>
      </c>
      <c r="BM42" s="137">
        <v>5.18236286276153E-3</v>
      </c>
      <c r="BN42" s="137">
        <v>2.81729970373185E-4</v>
      </c>
      <c r="BO42" s="137">
        <v>1.2673129746240401E-4</v>
      </c>
      <c r="BP42" s="137">
        <v>1.9142314085492299E-5</v>
      </c>
      <c r="BQ42" s="137">
        <v>2.9322078848926999E-5</v>
      </c>
      <c r="BR42" s="137">
        <v>3.2897727758040402E-5</v>
      </c>
      <c r="BS42" s="137">
        <v>7.2238617910683299E-7</v>
      </c>
      <c r="BT42" s="137">
        <v>1.2801981365021899E-3</v>
      </c>
      <c r="BU42" s="137">
        <v>3.8807584412849897E-5</v>
      </c>
      <c r="BV42" s="137">
        <v>1.54966610753403E-3</v>
      </c>
      <c r="BW42" s="137">
        <v>1.2599372859334001E-4</v>
      </c>
      <c r="BX42" s="137">
        <v>8.6315554888584595E-4</v>
      </c>
      <c r="BY42" s="137">
        <v>5.9149655432907098E-5</v>
      </c>
      <c r="BZ42" s="137">
        <v>9.0623975383435305E-5</v>
      </c>
      <c r="CA42" s="138">
        <v>0</v>
      </c>
      <c r="CB42" s="136">
        <v>0.26596218415981498</v>
      </c>
      <c r="CC42" s="139">
        <v>0.63673808756353101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  <c r="CJ42" s="81"/>
      <c r="CK42" s="81"/>
      <c r="CL42" s="73"/>
      <c r="CM42" s="73"/>
    </row>
    <row r="43" spans="1:91" ht="19.5" x14ac:dyDescent="0.25">
      <c r="A43" s="30"/>
      <c r="B43" s="42" t="s">
        <v>34</v>
      </c>
      <c r="C43" s="43" t="s">
        <v>145</v>
      </c>
      <c r="D43" s="136">
        <v>9.7884202186441499E-5</v>
      </c>
      <c r="E43" s="137">
        <v>2.5056763711720702E-4</v>
      </c>
      <c r="F43" s="137">
        <v>3.55042813197602E-4</v>
      </c>
      <c r="G43" s="137">
        <v>8.3295590501391106E-5</v>
      </c>
      <c r="H43" s="137">
        <v>2.8251769302237899E-4</v>
      </c>
      <c r="I43" s="137">
        <v>1.76900160663592E-3</v>
      </c>
      <c r="J43" s="137">
        <v>1.6447225134338199E-4</v>
      </c>
      <c r="K43" s="137">
        <v>1.8267267374292201E-4</v>
      </c>
      <c r="L43" s="137">
        <v>4.0665255194494398E-4</v>
      </c>
      <c r="M43" s="137">
        <v>1.10994698920056E-4</v>
      </c>
      <c r="N43" s="137">
        <v>1.7508790114719499E-4</v>
      </c>
      <c r="O43" s="137">
        <v>4.1018300571149898E-4</v>
      </c>
      <c r="P43" s="137">
        <v>7.9652657807972405E-4</v>
      </c>
      <c r="Q43" s="137">
        <v>1.8413504121732099E-5</v>
      </c>
      <c r="R43" s="137">
        <v>4.0054459295256898E-3</v>
      </c>
      <c r="S43" s="137">
        <v>6.7700917394079201E-3</v>
      </c>
      <c r="T43" s="137">
        <v>4.1554792252673702E-4</v>
      </c>
      <c r="U43" s="137">
        <v>1.7889065100075701E-3</v>
      </c>
      <c r="V43" s="137">
        <v>2.7179167036105601E-4</v>
      </c>
      <c r="W43" s="137">
        <v>3.4534872983539301E-4</v>
      </c>
      <c r="X43" s="137">
        <v>3.4724541293497797E-4</v>
      </c>
      <c r="Y43" s="137">
        <v>7.2134135223237295E-4</v>
      </c>
      <c r="Z43" s="137">
        <v>3.5997850861662403E-4</v>
      </c>
      <c r="AA43" s="137">
        <v>3.39386949437029E-4</v>
      </c>
      <c r="AB43" s="137">
        <v>1.1801033888479101E-3</v>
      </c>
      <c r="AC43" s="137">
        <v>5.9568154964319004E-4</v>
      </c>
      <c r="AD43" s="137">
        <v>4.4005099608727499E-4</v>
      </c>
      <c r="AE43" s="137">
        <v>4.8533555771374703E-4</v>
      </c>
      <c r="AF43" s="137">
        <v>1.63301494625801E-3</v>
      </c>
      <c r="AG43" s="137">
        <v>1.26371924388726E-3</v>
      </c>
      <c r="AH43" s="137">
        <v>2.1479813576130101E-3</v>
      </c>
      <c r="AI43" s="137">
        <v>1.7870610653160099E-3</v>
      </c>
      <c r="AJ43" s="137">
        <v>0</v>
      </c>
      <c r="AK43" s="137">
        <v>4.3187533242919698E-3</v>
      </c>
      <c r="AL43" s="137">
        <v>5.22803301814007E-2</v>
      </c>
      <c r="AM43" s="137">
        <v>1.48049880494679E-2</v>
      </c>
      <c r="AN43" s="137">
        <v>1.8657412040322E-3</v>
      </c>
      <c r="AO43" s="137">
        <v>1.22619306424917E-3</v>
      </c>
      <c r="AP43" s="137">
        <v>2.62236230318422E-3</v>
      </c>
      <c r="AQ43" s="137">
        <v>1.0279083652764899E-3</v>
      </c>
      <c r="AR43" s="137">
        <v>8.6482879133528798E-4</v>
      </c>
      <c r="AS43" s="137">
        <v>1.4315652889878201E-3</v>
      </c>
      <c r="AT43" s="137">
        <v>5.1457102564715803E-4</v>
      </c>
      <c r="AU43" s="137">
        <v>1.5577069206069E-3</v>
      </c>
      <c r="AV43" s="137">
        <v>7.5146293027800203E-4</v>
      </c>
      <c r="AW43" s="137">
        <v>1.03877469956629E-3</v>
      </c>
      <c r="AX43" s="137">
        <v>1.3739317376487599E-3</v>
      </c>
      <c r="AY43" s="137">
        <v>1.42683880388945E-3</v>
      </c>
      <c r="AZ43" s="137">
        <v>5.4260318994281999E-3</v>
      </c>
      <c r="BA43" s="137">
        <v>1.1627968906508001E-3</v>
      </c>
      <c r="BB43" s="137">
        <v>1.7383250945676801E-3</v>
      </c>
      <c r="BC43" s="137">
        <v>1.8588458784407501E-3</v>
      </c>
      <c r="BD43" s="137">
        <v>9.6883728128040799E-4</v>
      </c>
      <c r="BE43" s="137">
        <v>2.3829942945402401E-3</v>
      </c>
      <c r="BF43" s="137">
        <v>3.3761937892533198E-3</v>
      </c>
      <c r="BG43" s="137">
        <v>6.1091613026800101E-4</v>
      </c>
      <c r="BH43" s="137">
        <v>3.3630331231869598E-3</v>
      </c>
      <c r="BI43" s="137">
        <v>3.6707815728792498E-3</v>
      </c>
      <c r="BJ43" s="137">
        <v>1.3628053432545499E-3</v>
      </c>
      <c r="BK43" s="137">
        <v>8.3129167105390001E-4</v>
      </c>
      <c r="BL43" s="137">
        <v>8.4322047058443502E-4</v>
      </c>
      <c r="BM43" s="137">
        <v>3.0443823192897201E-3</v>
      </c>
      <c r="BN43" s="137">
        <v>1.0893143741555499E-3</v>
      </c>
      <c r="BO43" s="137">
        <v>3.3813625588561701E-4</v>
      </c>
      <c r="BP43" s="137">
        <v>6.8144058746934797E-4</v>
      </c>
      <c r="BQ43" s="137">
        <v>7.2946508630271996E-4</v>
      </c>
      <c r="BR43" s="137">
        <v>1.81884479280588E-3</v>
      </c>
      <c r="BS43" s="137">
        <v>1.2940244444547499E-6</v>
      </c>
      <c r="BT43" s="137">
        <v>1.9382755962269801E-3</v>
      </c>
      <c r="BU43" s="137">
        <v>2.0454076980246502E-3</v>
      </c>
      <c r="BV43" s="137">
        <v>3.6007799304314399E-3</v>
      </c>
      <c r="BW43" s="137">
        <v>7.7901649443273303E-3</v>
      </c>
      <c r="BX43" s="137">
        <v>1.2811487928792299E-3</v>
      </c>
      <c r="BY43" s="137">
        <v>1.22183131488837E-3</v>
      </c>
      <c r="BZ43" s="137">
        <v>4.3809853216723801E-3</v>
      </c>
      <c r="CA43" s="138">
        <v>0</v>
      </c>
      <c r="CB43" s="136">
        <v>0.17466484670597901</v>
      </c>
      <c r="CC43" s="139">
        <v>0.41816381079692699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  <c r="CJ43" s="81"/>
      <c r="CK43" s="81"/>
      <c r="CL43" s="73"/>
      <c r="CM43" s="73"/>
    </row>
    <row r="44" spans="1:91" ht="19.5" x14ac:dyDescent="0.25">
      <c r="A44" s="30"/>
      <c r="B44" s="42" t="s">
        <v>35</v>
      </c>
      <c r="C44" s="43" t="s">
        <v>146</v>
      </c>
      <c r="D44" s="136">
        <v>5.8089122460337197E-6</v>
      </c>
      <c r="E44" s="137">
        <v>1.2572421487957499E-5</v>
      </c>
      <c r="F44" s="137">
        <v>1.44985850479011E-5</v>
      </c>
      <c r="G44" s="137">
        <v>7.7602489347442799E-6</v>
      </c>
      <c r="H44" s="137">
        <v>9.5868041980515199E-5</v>
      </c>
      <c r="I44" s="137">
        <v>3.0551758473056502E-4</v>
      </c>
      <c r="J44" s="137">
        <v>1.49921621210454E-5</v>
      </c>
      <c r="K44" s="137">
        <v>1.2417083637061699E-4</v>
      </c>
      <c r="L44" s="137">
        <v>1.2806626738158E-5</v>
      </c>
      <c r="M44" s="137">
        <v>7.71125804508822E-5</v>
      </c>
      <c r="N44" s="137">
        <v>4.5864266471957699E-5</v>
      </c>
      <c r="O44" s="137">
        <v>2.32307730065258E-5</v>
      </c>
      <c r="P44" s="137">
        <v>5.04261466555322E-6</v>
      </c>
      <c r="Q44" s="137">
        <v>1.6616466790562699E-4</v>
      </c>
      <c r="R44" s="137">
        <v>2.7412732127520001E-5</v>
      </c>
      <c r="S44" s="137">
        <v>3.7254271841150697E-5</v>
      </c>
      <c r="T44" s="137">
        <v>1.83317819231295E-5</v>
      </c>
      <c r="U44" s="137">
        <v>1.13397559105626E-4</v>
      </c>
      <c r="V44" s="137">
        <v>2.5437165154506601E-5</v>
      </c>
      <c r="W44" s="137">
        <v>3.04065162326854E-5</v>
      </c>
      <c r="X44" s="137">
        <v>1.6961712727122301E-5</v>
      </c>
      <c r="Y44" s="137">
        <v>3.0268800606692401E-5</v>
      </c>
      <c r="Z44" s="137">
        <v>3.2407922236997398E-5</v>
      </c>
      <c r="AA44" s="137">
        <v>2.7192261558117501E-5</v>
      </c>
      <c r="AB44" s="137">
        <v>2.94554175312471E-5</v>
      </c>
      <c r="AC44" s="137">
        <v>2.1070708222031001E-5</v>
      </c>
      <c r="AD44" s="137">
        <v>2.8982684718553302E-5</v>
      </c>
      <c r="AE44" s="137">
        <v>5.6762113171023601E-5</v>
      </c>
      <c r="AF44" s="137">
        <v>1.6809761012558899E-4</v>
      </c>
      <c r="AG44" s="137">
        <v>3.9049953061993703E-5</v>
      </c>
      <c r="AH44" s="137">
        <v>2.23339173568431E-4</v>
      </c>
      <c r="AI44" s="137">
        <v>1.54974689898105E-4</v>
      </c>
      <c r="AJ44" s="137">
        <v>0</v>
      </c>
      <c r="AK44" s="137">
        <v>3.2517918416452102E-4</v>
      </c>
      <c r="AL44" s="137">
        <v>2.87021459028497E-3</v>
      </c>
      <c r="AM44" s="137">
        <v>0.156827215812608</v>
      </c>
      <c r="AN44" s="137">
        <v>1.4715716584394901E-4</v>
      </c>
      <c r="AO44" s="137">
        <v>1.32759634746127E-4</v>
      </c>
      <c r="AP44" s="137">
        <v>1.9842009201774201E-5</v>
      </c>
      <c r="AQ44" s="137">
        <v>1.36789551672162E-5</v>
      </c>
      <c r="AR44" s="137">
        <v>1.5165242548765901E-3</v>
      </c>
      <c r="AS44" s="137">
        <v>5.6299599913972697E-5</v>
      </c>
      <c r="AT44" s="137">
        <v>3.2376229073023303E-5</v>
      </c>
      <c r="AU44" s="137">
        <v>2.3610126143956399E-4</v>
      </c>
      <c r="AV44" s="137">
        <v>1.47684341213028E-3</v>
      </c>
      <c r="AW44" s="137">
        <v>7.7742997813825206E-5</v>
      </c>
      <c r="AX44" s="137">
        <v>1.3140361651289099E-4</v>
      </c>
      <c r="AY44" s="137">
        <v>1.0521262167215999E-5</v>
      </c>
      <c r="AZ44" s="137">
        <v>2.4646562885185998E-4</v>
      </c>
      <c r="BA44" s="137">
        <v>2.8684267140326599E-5</v>
      </c>
      <c r="BB44" s="137">
        <v>2.3908714082943999E-5</v>
      </c>
      <c r="BC44" s="137">
        <v>1.5239905692426299E-4</v>
      </c>
      <c r="BD44" s="137">
        <v>3.8964722464938299E-4</v>
      </c>
      <c r="BE44" s="137">
        <v>1.0358849236582501E-3</v>
      </c>
      <c r="BF44" s="137">
        <v>3.4025586028053902E-3</v>
      </c>
      <c r="BG44" s="137">
        <v>1.41025870013325E-4</v>
      </c>
      <c r="BH44" s="137">
        <v>5.9541352304363503E-4</v>
      </c>
      <c r="BI44" s="137">
        <v>4.05758243580422E-5</v>
      </c>
      <c r="BJ44" s="137">
        <v>8.5593122477198107E-6</v>
      </c>
      <c r="BK44" s="137">
        <v>6.7415663588577199E-5</v>
      </c>
      <c r="BL44" s="137">
        <v>7.1392482263199002E-6</v>
      </c>
      <c r="BM44" s="137">
        <v>1.9554849047127601E-5</v>
      </c>
      <c r="BN44" s="137">
        <v>6.6578072140487904E-5</v>
      </c>
      <c r="BO44" s="137">
        <v>2.6876073440271701E-5</v>
      </c>
      <c r="BP44" s="137">
        <v>4.1970527798447103E-6</v>
      </c>
      <c r="BQ44" s="137">
        <v>6.7327101981039096E-6</v>
      </c>
      <c r="BR44" s="137">
        <v>9.9269524438517394E-6</v>
      </c>
      <c r="BS44" s="137">
        <v>1.2619569320084101E-7</v>
      </c>
      <c r="BT44" s="137">
        <v>1.78380293296004E-4</v>
      </c>
      <c r="BU44" s="137">
        <v>1.1588170505592801E-5</v>
      </c>
      <c r="BV44" s="137">
        <v>1.4667389221286701E-4</v>
      </c>
      <c r="BW44" s="137">
        <v>4.0511386644930799E-5</v>
      </c>
      <c r="BX44" s="137">
        <v>4.8829062851276901E-4</v>
      </c>
      <c r="BY44" s="137">
        <v>1.25884153090139E-5</v>
      </c>
      <c r="BZ44" s="137">
        <v>2.5299383579498202E-4</v>
      </c>
      <c r="CA44" s="138">
        <v>0</v>
      </c>
      <c r="CB44" s="136">
        <v>0.17327076976952199</v>
      </c>
      <c r="CC44" s="139">
        <v>0.41482626156886598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  <c r="CJ44" s="81"/>
      <c r="CK44" s="81"/>
      <c r="CL44" s="73"/>
      <c r="CM44" s="73"/>
    </row>
    <row r="45" spans="1:91" ht="19.5" x14ac:dyDescent="0.25">
      <c r="A45" s="30"/>
      <c r="B45" s="42" t="s">
        <v>36</v>
      </c>
      <c r="C45" s="43" t="s">
        <v>147</v>
      </c>
      <c r="D45" s="136">
        <v>1.19250104755038E-4</v>
      </c>
      <c r="E45" s="137">
        <v>1.02499416597657E-4</v>
      </c>
      <c r="F45" s="137">
        <v>1.87500998918301E-4</v>
      </c>
      <c r="G45" s="137">
        <v>1.29850023376456E-4</v>
      </c>
      <c r="H45" s="137">
        <v>2.0463309125105301E-3</v>
      </c>
      <c r="I45" s="137">
        <v>9.5160530836518395E-5</v>
      </c>
      <c r="J45" s="137">
        <v>8.0715722981157298E-5</v>
      </c>
      <c r="K45" s="137">
        <v>5.2906348620108799E-5</v>
      </c>
      <c r="L45" s="137">
        <v>3.7453572151229702E-4</v>
      </c>
      <c r="M45" s="137">
        <v>2.75324810359507E-4</v>
      </c>
      <c r="N45" s="137">
        <v>2.06336682903867E-5</v>
      </c>
      <c r="O45" s="137">
        <v>1.1636261076781499E-4</v>
      </c>
      <c r="P45" s="137">
        <v>3.7761990332255099E-5</v>
      </c>
      <c r="Q45" s="137">
        <v>2.2498149361338702E-6</v>
      </c>
      <c r="R45" s="137">
        <v>2.9278281801922501E-4</v>
      </c>
      <c r="S45" s="137">
        <v>4.8528497214248202E-4</v>
      </c>
      <c r="T45" s="137">
        <v>1.0478216726707699E-4</v>
      </c>
      <c r="U45" s="137">
        <v>5.0265380837715497E-4</v>
      </c>
      <c r="V45" s="137">
        <v>1.3245619472240799E-4</v>
      </c>
      <c r="W45" s="137">
        <v>1.5253493605143801E-4</v>
      </c>
      <c r="X45" s="137">
        <v>9.4846054590332505E-5</v>
      </c>
      <c r="Y45" s="137">
        <v>6.2857834301103095E-5</v>
      </c>
      <c r="Z45" s="137">
        <v>1.6624344936893399E-4</v>
      </c>
      <c r="AA45" s="137">
        <v>1.4150117831540599E-4</v>
      </c>
      <c r="AB45" s="137">
        <v>3.1573872898763E-4</v>
      </c>
      <c r="AC45" s="137">
        <v>1.03399327062392E-4</v>
      </c>
      <c r="AD45" s="137">
        <v>1.4723666207813499E-4</v>
      </c>
      <c r="AE45" s="137">
        <v>1.18784317188335E-4</v>
      </c>
      <c r="AF45" s="137">
        <v>6.9809689586263304E-4</v>
      </c>
      <c r="AG45" s="137">
        <v>2.18509852251703E-4</v>
      </c>
      <c r="AH45" s="137">
        <v>1.15040853893491E-4</v>
      </c>
      <c r="AI45" s="137">
        <v>8.3134898291944601E-4</v>
      </c>
      <c r="AJ45" s="137">
        <v>0</v>
      </c>
      <c r="AK45" s="137">
        <v>1.50190205487095E-4</v>
      </c>
      <c r="AL45" s="137">
        <v>2.1919827755833901E-4</v>
      </c>
      <c r="AM45" s="137">
        <v>7.3020576768981205E-4</v>
      </c>
      <c r="AN45" s="137">
        <v>0.105353720991106</v>
      </c>
      <c r="AO45" s="137">
        <v>4.3439402448035698E-4</v>
      </c>
      <c r="AP45" s="137">
        <v>3.6083212385434698E-4</v>
      </c>
      <c r="AQ45" s="137">
        <v>8.4773648644024096E-5</v>
      </c>
      <c r="AR45" s="137">
        <v>2.06043462958798E-4</v>
      </c>
      <c r="AS45" s="137">
        <v>8.7292719684864395E-4</v>
      </c>
      <c r="AT45" s="137">
        <v>1.42742025913207E-4</v>
      </c>
      <c r="AU45" s="137">
        <v>7.6177516499726898E-5</v>
      </c>
      <c r="AV45" s="137">
        <v>3.7646689140053699E-4</v>
      </c>
      <c r="AW45" s="137">
        <v>3.5999121148278502E-3</v>
      </c>
      <c r="AX45" s="137">
        <v>1.21594118761061E-4</v>
      </c>
      <c r="AY45" s="137">
        <v>1.4363242973994099E-4</v>
      </c>
      <c r="AZ45" s="137">
        <v>5.2357987469516399E-4</v>
      </c>
      <c r="BA45" s="137">
        <v>6.2382855159126807E-5</v>
      </c>
      <c r="BB45" s="137">
        <v>1.19477336446599E-4</v>
      </c>
      <c r="BC45" s="137">
        <v>1.2724651126910799E-4</v>
      </c>
      <c r="BD45" s="137">
        <v>2.105613157691E-4</v>
      </c>
      <c r="BE45" s="137">
        <v>0.106978007812999</v>
      </c>
      <c r="BF45" s="137">
        <v>5.2492617909319903E-4</v>
      </c>
      <c r="BG45" s="137">
        <v>3.3383900590548902E-5</v>
      </c>
      <c r="BH45" s="137">
        <v>9.9900065849630194E-5</v>
      </c>
      <c r="BI45" s="137">
        <v>2.1626376605732901E-2</v>
      </c>
      <c r="BJ45" s="137">
        <v>4.5472775339528402E-4</v>
      </c>
      <c r="BK45" s="137">
        <v>3.0724586642103202E-4</v>
      </c>
      <c r="BL45" s="137">
        <v>1.5938461524645499E-5</v>
      </c>
      <c r="BM45" s="137">
        <v>2.6417470178495399E-5</v>
      </c>
      <c r="BN45" s="137">
        <v>1.1269543614582701E-4</v>
      </c>
      <c r="BO45" s="137">
        <v>1.68751437726083E-5</v>
      </c>
      <c r="BP45" s="137">
        <v>7.02002895030405E-6</v>
      </c>
      <c r="BQ45" s="137">
        <v>1.6650888008868802E-5</v>
      </c>
      <c r="BR45" s="137">
        <v>5.3194722036339403E-6</v>
      </c>
      <c r="BS45" s="137">
        <v>2.4647199147726401E-6</v>
      </c>
      <c r="BT45" s="137">
        <v>1.24942882290773E-5</v>
      </c>
      <c r="BU45" s="137">
        <v>9.1776892029173205E-4</v>
      </c>
      <c r="BV45" s="137">
        <v>1.82839690016045E-4</v>
      </c>
      <c r="BW45" s="137">
        <v>9.1214539682190699E-4</v>
      </c>
      <c r="BX45" s="137">
        <v>3.9075688217350799E-4</v>
      </c>
      <c r="BY45" s="137">
        <v>7.6957266944423805E-4</v>
      </c>
      <c r="BZ45" s="137">
        <v>9.2941883461176197E-4</v>
      </c>
      <c r="CA45" s="138">
        <v>0</v>
      </c>
      <c r="CB45" s="136">
        <v>0.25658418688367102</v>
      </c>
      <c r="CC45" s="139">
        <v>0.61428629401381596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  <c r="CJ45" s="81"/>
      <c r="CK45" s="81"/>
      <c r="CL45" s="73"/>
      <c r="CM45" s="73"/>
    </row>
    <row r="46" spans="1:91" ht="19.5" x14ac:dyDescent="0.25">
      <c r="A46" s="30"/>
      <c r="B46" s="42" t="s">
        <v>37</v>
      </c>
      <c r="C46" s="43" t="s">
        <v>148</v>
      </c>
      <c r="D46" s="136">
        <v>1.01097397644534E-3</v>
      </c>
      <c r="E46" s="137">
        <v>2.2685163586118201E-4</v>
      </c>
      <c r="F46" s="137">
        <v>6.9678835371018103E-3</v>
      </c>
      <c r="G46" s="137">
        <v>2.0270476043060602E-3</v>
      </c>
      <c r="H46" s="137">
        <v>2.6593698206749401E-2</v>
      </c>
      <c r="I46" s="137">
        <v>8.0878357611854398E-2</v>
      </c>
      <c r="J46" s="137">
        <v>2.4433969296122301E-4</v>
      </c>
      <c r="K46" s="137">
        <v>1.4006238496315801E-3</v>
      </c>
      <c r="L46" s="137">
        <v>1.1609947212743001E-3</v>
      </c>
      <c r="M46" s="137">
        <v>1.87330164918219E-3</v>
      </c>
      <c r="N46" s="137">
        <v>6.0711198009832403E-5</v>
      </c>
      <c r="O46" s="137">
        <v>1.1636217815492499E-3</v>
      </c>
      <c r="P46" s="137">
        <v>8.5212994143903602E-5</v>
      </c>
      <c r="Q46" s="137">
        <v>5.6995600695771796E-6</v>
      </c>
      <c r="R46" s="137">
        <v>3.0053509154612799E-4</v>
      </c>
      <c r="S46" s="137">
        <v>5.2382199157804705E-4</v>
      </c>
      <c r="T46" s="137">
        <v>1.2231989488933599E-3</v>
      </c>
      <c r="U46" s="137">
        <v>2.87569853294471E-2</v>
      </c>
      <c r="V46" s="137">
        <v>1.15371986233824E-3</v>
      </c>
      <c r="W46" s="137">
        <v>1.29612813146887E-3</v>
      </c>
      <c r="X46" s="137">
        <v>9.7713621092441194E-3</v>
      </c>
      <c r="Y46" s="137">
        <v>3.9708292751108503E-3</v>
      </c>
      <c r="Z46" s="137">
        <v>8.5447283145221003E-4</v>
      </c>
      <c r="AA46" s="137">
        <v>8.8107070297285003E-4</v>
      </c>
      <c r="AB46" s="137">
        <v>1.5247120499599E-2</v>
      </c>
      <c r="AC46" s="137">
        <v>6.8728114661033204E-3</v>
      </c>
      <c r="AD46" s="137">
        <v>3.1785098593658302E-3</v>
      </c>
      <c r="AE46" s="137">
        <v>6.1077533314206703E-4</v>
      </c>
      <c r="AF46" s="137">
        <v>1.90247016714939E-2</v>
      </c>
      <c r="AG46" s="137">
        <v>8.1771559353850994E-3</v>
      </c>
      <c r="AH46" s="137">
        <v>2.0266266936313799E-2</v>
      </c>
      <c r="AI46" s="137">
        <v>1.6076799469708102E-2</v>
      </c>
      <c r="AJ46" s="137">
        <v>0</v>
      </c>
      <c r="AK46" s="137">
        <v>3.2552881198864101E-3</v>
      </c>
      <c r="AL46" s="137">
        <v>8.9731492697581895E-3</v>
      </c>
      <c r="AM46" s="137">
        <v>8.7903738418355602E-3</v>
      </c>
      <c r="AN46" s="137">
        <v>2.3116616108801799E-4</v>
      </c>
      <c r="AO46" s="137">
        <v>0.18574429607267201</v>
      </c>
      <c r="AP46" s="137">
        <v>6.1979123135425002E-2</v>
      </c>
      <c r="AQ46" s="137">
        <v>2.1569243412419701E-4</v>
      </c>
      <c r="AR46" s="137">
        <v>3.1310963071092398E-3</v>
      </c>
      <c r="AS46" s="137">
        <v>1.32304634538041E-2</v>
      </c>
      <c r="AT46" s="137">
        <v>7.4511320319507798E-3</v>
      </c>
      <c r="AU46" s="137">
        <v>1.8891417956159501E-3</v>
      </c>
      <c r="AV46" s="137">
        <v>7.7759382331484802E-3</v>
      </c>
      <c r="AW46" s="137">
        <v>1.70147044621447E-2</v>
      </c>
      <c r="AX46" s="137">
        <v>1.2424538329148801E-2</v>
      </c>
      <c r="AY46" s="137">
        <v>3.0139643289513998E-4</v>
      </c>
      <c r="AZ46" s="137">
        <v>3.41801686964446E-3</v>
      </c>
      <c r="BA46" s="137">
        <v>3.19531449116124E-3</v>
      </c>
      <c r="BB46" s="137">
        <v>3.51001186709786E-3</v>
      </c>
      <c r="BC46" s="137">
        <v>2.3188472054422198E-3</v>
      </c>
      <c r="BD46" s="137">
        <v>5.2363691814274202E-4</v>
      </c>
      <c r="BE46" s="137">
        <v>2.8324250711642398E-3</v>
      </c>
      <c r="BF46" s="137">
        <v>2.4619783935855601E-3</v>
      </c>
      <c r="BG46" s="137">
        <v>8.3818949143110803E-5</v>
      </c>
      <c r="BH46" s="137">
        <v>1.07847455044911E-3</v>
      </c>
      <c r="BI46" s="137">
        <v>4.1575769647032499E-4</v>
      </c>
      <c r="BJ46" s="137">
        <v>1.37724102752589E-2</v>
      </c>
      <c r="BK46" s="137">
        <v>8.4328378632342197E-4</v>
      </c>
      <c r="BL46" s="137">
        <v>1.56894095545153E-3</v>
      </c>
      <c r="BM46" s="137">
        <v>2.2003839909408998E-3</v>
      </c>
      <c r="BN46" s="137">
        <v>2.9140536434812299E-3</v>
      </c>
      <c r="BO46" s="137">
        <v>8.3747011413758501E-4</v>
      </c>
      <c r="BP46" s="137">
        <v>1.98497449114609E-3</v>
      </c>
      <c r="BQ46" s="137">
        <v>2.9082302653926298E-4</v>
      </c>
      <c r="BR46" s="137">
        <v>1.49305246263508E-2</v>
      </c>
      <c r="BS46" s="137">
        <v>2.45747588221517E-4</v>
      </c>
      <c r="BT46" s="137">
        <v>2.1177197955922098E-3</v>
      </c>
      <c r="BU46" s="137">
        <v>1.4322513824032699E-3</v>
      </c>
      <c r="BV46" s="137">
        <v>2.2182775487261698E-3</v>
      </c>
      <c r="BW46" s="137">
        <v>1.0942366024383099E-3</v>
      </c>
      <c r="BX46" s="137">
        <v>5.8070198217028497E-4</v>
      </c>
      <c r="BY46" s="137">
        <v>1.3215354597677399E-3</v>
      </c>
      <c r="BZ46" s="137">
        <v>1.8047845992454702E-2</v>
      </c>
      <c r="CA46" s="138">
        <v>0</v>
      </c>
      <c r="CB46" s="136">
        <v>0.68053254681861397</v>
      </c>
      <c r="CC46" s="139">
        <v>1.6292579103111999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  <c r="CJ46" s="81"/>
      <c r="CK46" s="81"/>
      <c r="CL46" s="73"/>
      <c r="CM46" s="73"/>
    </row>
    <row r="47" spans="1:91" ht="19.5" x14ac:dyDescent="0.25">
      <c r="A47" s="30"/>
      <c r="B47" s="42" t="s">
        <v>38</v>
      </c>
      <c r="C47" s="43" t="s">
        <v>149</v>
      </c>
      <c r="D47" s="136">
        <v>3.5550265673741202E-5</v>
      </c>
      <c r="E47" s="137">
        <v>7.6482645361684005E-5</v>
      </c>
      <c r="F47" s="137">
        <v>8.7414995961245795E-5</v>
      </c>
      <c r="G47" s="137">
        <v>4.8056365615674301E-5</v>
      </c>
      <c r="H47" s="137">
        <v>4.7629923990985003E-5</v>
      </c>
      <c r="I47" s="137">
        <v>2.8483352377120099E-5</v>
      </c>
      <c r="J47" s="137">
        <v>9.2798739132833404E-5</v>
      </c>
      <c r="K47" s="137">
        <v>5.5307799224564999E-5</v>
      </c>
      <c r="L47" s="137">
        <v>7.3932461899111905E-5</v>
      </c>
      <c r="M47" s="137">
        <v>6.7093266353746597E-5</v>
      </c>
      <c r="N47" s="137">
        <v>2.55059994634283E-5</v>
      </c>
      <c r="O47" s="137">
        <v>1.29497513886448E-4</v>
      </c>
      <c r="P47" s="137">
        <v>1.47226955990384E-4</v>
      </c>
      <c r="Q47" s="137">
        <v>2.88736544320879E-6</v>
      </c>
      <c r="R47" s="137">
        <v>2.0829192203468398E-5</v>
      </c>
      <c r="S47" s="137">
        <v>2.9732287816191699E-5</v>
      </c>
      <c r="T47" s="137">
        <v>1.1092253640289499E-4</v>
      </c>
      <c r="U47" s="137">
        <v>1.54900193885634E-4</v>
      </c>
      <c r="V47" s="137">
        <v>1.5692007204280099E-4</v>
      </c>
      <c r="W47" s="137">
        <v>1.87618543991131E-4</v>
      </c>
      <c r="X47" s="137">
        <v>1.0307500892760099E-4</v>
      </c>
      <c r="Y47" s="137">
        <v>6.5237289067097596E-5</v>
      </c>
      <c r="Z47" s="137">
        <v>2.00266121584367E-4</v>
      </c>
      <c r="AA47" s="137">
        <v>1.6782711544052501E-4</v>
      </c>
      <c r="AB47" s="137">
        <v>1.379330381408E-4</v>
      </c>
      <c r="AC47" s="137">
        <v>1.20226941362409E-4</v>
      </c>
      <c r="AD47" s="137">
        <v>1.7640728534909901E-4</v>
      </c>
      <c r="AE47" s="137">
        <v>6.55217011981564E-4</v>
      </c>
      <c r="AF47" s="137">
        <v>3.1268952312074002E-3</v>
      </c>
      <c r="AG47" s="137">
        <v>2.4800634250007302E-3</v>
      </c>
      <c r="AH47" s="137">
        <v>2.6768956854263501E-3</v>
      </c>
      <c r="AI47" s="137">
        <v>4.1256868087456303E-3</v>
      </c>
      <c r="AJ47" s="137">
        <v>0</v>
      </c>
      <c r="AK47" s="137">
        <v>8.0895703439561894E-5</v>
      </c>
      <c r="AL47" s="137">
        <v>8.2654568924385198E-3</v>
      </c>
      <c r="AM47" s="137">
        <v>4.1832714335116099E-4</v>
      </c>
      <c r="AN47" s="137">
        <v>6.2331323818160407E-5</v>
      </c>
      <c r="AO47" s="137">
        <v>1.06832174732542E-2</v>
      </c>
      <c r="AP47" s="137">
        <v>6.7701676875150593E-2</v>
      </c>
      <c r="AQ47" s="137">
        <v>2.2042644548986401E-4</v>
      </c>
      <c r="AR47" s="137">
        <v>6.7256394408002102E-5</v>
      </c>
      <c r="AS47" s="137">
        <v>5.7020656195933498E-3</v>
      </c>
      <c r="AT47" s="137">
        <v>5.3621991986342104E-3</v>
      </c>
      <c r="AU47" s="137">
        <v>2.88985807856584E-3</v>
      </c>
      <c r="AV47" s="137">
        <v>3.6365363905636102E-3</v>
      </c>
      <c r="AW47" s="137">
        <v>5.0861783563598397E-4</v>
      </c>
      <c r="AX47" s="137">
        <v>5.31094023620196E-5</v>
      </c>
      <c r="AY47" s="137">
        <v>4.08654959962235E-5</v>
      </c>
      <c r="AZ47" s="137">
        <v>2.38166298087834E-3</v>
      </c>
      <c r="BA47" s="137">
        <v>4.0726392174488199E-5</v>
      </c>
      <c r="BB47" s="137">
        <v>1.20600754714489E-3</v>
      </c>
      <c r="BC47" s="137">
        <v>1.7440959835043799E-3</v>
      </c>
      <c r="BD47" s="137">
        <v>5.4557938781861102E-4</v>
      </c>
      <c r="BE47" s="137">
        <v>5.3450689317073397E-5</v>
      </c>
      <c r="BF47" s="137">
        <v>1.99679529136563E-3</v>
      </c>
      <c r="BG47" s="137">
        <v>1.45511535371556E-4</v>
      </c>
      <c r="BH47" s="137">
        <v>4.3660348711744299E-3</v>
      </c>
      <c r="BI47" s="137">
        <v>2.4815105739895902E-4</v>
      </c>
      <c r="BJ47" s="137">
        <v>3.25310421741253E-3</v>
      </c>
      <c r="BK47" s="137">
        <v>7.9349387056472297E-5</v>
      </c>
      <c r="BL47" s="137">
        <v>5.1213229857963198E-3</v>
      </c>
      <c r="BM47" s="137">
        <v>4.95666761899188E-3</v>
      </c>
      <c r="BN47" s="137">
        <v>5.9650175171094E-5</v>
      </c>
      <c r="BO47" s="137">
        <v>2.6671883910669302E-3</v>
      </c>
      <c r="BP47" s="137">
        <v>2.7275069652459702E-3</v>
      </c>
      <c r="BQ47" s="137">
        <v>2.0513429970938899E-3</v>
      </c>
      <c r="BR47" s="137">
        <v>1.80886313170343E-3</v>
      </c>
      <c r="BS47" s="137">
        <v>7.7055672716518997E-4</v>
      </c>
      <c r="BT47" s="137">
        <v>7.3369885693236898E-3</v>
      </c>
      <c r="BU47" s="137">
        <v>3.1193543818188998E-3</v>
      </c>
      <c r="BV47" s="137">
        <v>1.55208720556124E-2</v>
      </c>
      <c r="BW47" s="137">
        <v>3.9993844674127898E-3</v>
      </c>
      <c r="BX47" s="137">
        <v>2.8299802648627699E-5</v>
      </c>
      <c r="BY47" s="137">
        <v>1.1308728450793099E-3</v>
      </c>
      <c r="BZ47" s="137">
        <v>1.1166200717656101E-2</v>
      </c>
      <c r="CA47" s="138">
        <v>0</v>
      </c>
      <c r="CB47" s="136">
        <v>0.199832902884055</v>
      </c>
      <c r="CC47" s="139">
        <v>0.47841846695845902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  <c r="CJ47" s="81"/>
      <c r="CK47" s="81"/>
      <c r="CL47" s="73"/>
      <c r="CM47" s="73"/>
    </row>
    <row r="48" spans="1:91" ht="19.5" x14ac:dyDescent="0.25">
      <c r="A48" s="30"/>
      <c r="B48" s="42" t="s">
        <v>39</v>
      </c>
      <c r="C48" s="43" t="s">
        <v>150</v>
      </c>
      <c r="D48" s="136">
        <v>5.1988194591892699E-4</v>
      </c>
      <c r="E48" s="137">
        <v>4.7269106914976404E-3</v>
      </c>
      <c r="F48" s="137">
        <v>5.2553793033570098E-3</v>
      </c>
      <c r="G48" s="137">
        <v>1.08508181931964E-2</v>
      </c>
      <c r="H48" s="137">
        <v>3.3366007142024701E-3</v>
      </c>
      <c r="I48" s="137">
        <v>1.05061758809814E-4</v>
      </c>
      <c r="J48" s="137">
        <v>3.48895798830438E-4</v>
      </c>
      <c r="K48" s="137">
        <v>2.0169786400787499E-4</v>
      </c>
      <c r="L48" s="137">
        <v>2.75897537962808E-2</v>
      </c>
      <c r="M48" s="137">
        <v>1.62663044926997E-3</v>
      </c>
      <c r="N48" s="137">
        <v>1.3083798437116801E-3</v>
      </c>
      <c r="O48" s="137">
        <v>7.7595979734742101E-3</v>
      </c>
      <c r="P48" s="137">
        <v>0</v>
      </c>
      <c r="Q48" s="137">
        <v>2.1265171776322601E-3</v>
      </c>
      <c r="R48" s="137">
        <v>1.68809665155906E-3</v>
      </c>
      <c r="S48" s="137">
        <v>1.25958467296233E-2</v>
      </c>
      <c r="T48" s="137">
        <v>3.0762645185518101E-4</v>
      </c>
      <c r="U48" s="137">
        <v>1.2049664913464299E-3</v>
      </c>
      <c r="V48" s="137">
        <v>5.3503994718318002E-5</v>
      </c>
      <c r="W48" s="137">
        <v>2.7834486250068301E-5</v>
      </c>
      <c r="X48" s="137">
        <v>1.14454313587359E-3</v>
      </c>
      <c r="Y48" s="137">
        <v>2.4074298152745399E-4</v>
      </c>
      <c r="Z48" s="137">
        <v>1.6321046054582299E-5</v>
      </c>
      <c r="AA48" s="137">
        <v>7.1698241976446005E-5</v>
      </c>
      <c r="AB48" s="137">
        <v>1.7210694182654999E-5</v>
      </c>
      <c r="AC48" s="137">
        <v>8.8543342746702904E-4</v>
      </c>
      <c r="AD48" s="137">
        <v>1.73271743617395E-3</v>
      </c>
      <c r="AE48" s="137">
        <v>1.9396720152355199E-4</v>
      </c>
      <c r="AF48" s="137">
        <v>8.1706727464573095E-4</v>
      </c>
      <c r="AG48" s="137">
        <v>1.53288534883205E-2</v>
      </c>
      <c r="AH48" s="137">
        <v>3.3742627964380399E-3</v>
      </c>
      <c r="AI48" s="137">
        <v>2.2271350302225699E-4</v>
      </c>
      <c r="AJ48" s="137">
        <v>0</v>
      </c>
      <c r="AK48" s="137">
        <v>1.30051561347235E-2</v>
      </c>
      <c r="AL48" s="137">
        <v>2.9629560144871299E-3</v>
      </c>
      <c r="AM48" s="137">
        <v>2.1443452345222898E-3</v>
      </c>
      <c r="AN48" s="137">
        <v>7.2112473454220296E-4</v>
      </c>
      <c r="AO48" s="137">
        <v>8.84867875239322E-4</v>
      </c>
      <c r="AP48" s="137">
        <v>2.5896010984013598E-4</v>
      </c>
      <c r="AQ48" s="137">
        <v>1.8563161764863199E-2</v>
      </c>
      <c r="AR48" s="137">
        <v>2.8175795521426499E-4</v>
      </c>
      <c r="AS48" s="137">
        <v>1.7932754214061699E-3</v>
      </c>
      <c r="AT48" s="137">
        <v>5.0379825217653103E-4</v>
      </c>
      <c r="AU48" s="137">
        <v>3.7172726002146599E-3</v>
      </c>
      <c r="AV48" s="137">
        <v>7.0579577756749395E-4</v>
      </c>
      <c r="AW48" s="137">
        <v>0.102736418922585</v>
      </c>
      <c r="AX48" s="137">
        <v>2.1449626338940399E-2</v>
      </c>
      <c r="AY48" s="137">
        <v>1.5695812518581899E-3</v>
      </c>
      <c r="AZ48" s="137">
        <v>3.2727596005097401E-5</v>
      </c>
      <c r="BA48" s="137">
        <v>3.3146934252277602E-3</v>
      </c>
      <c r="BB48" s="137">
        <v>3.7474249196031198E-3</v>
      </c>
      <c r="BC48" s="137">
        <v>4.5953135313152897E-3</v>
      </c>
      <c r="BD48" s="137">
        <v>7.9493124984679296E-5</v>
      </c>
      <c r="BE48" s="137">
        <v>1.8284995208524501E-3</v>
      </c>
      <c r="BF48" s="137">
        <v>6.52309196218963E-3</v>
      </c>
      <c r="BG48" s="137">
        <v>6.9336107645724704E-2</v>
      </c>
      <c r="BH48" s="137">
        <v>2.3767290845491599E-3</v>
      </c>
      <c r="BI48" s="137">
        <v>8.3482972881963695E-4</v>
      </c>
      <c r="BJ48" s="137">
        <v>1.34977640509853E-2</v>
      </c>
      <c r="BK48" s="137">
        <v>0.15269635492191799</v>
      </c>
      <c r="BL48" s="137">
        <v>4.9518566165400499E-2</v>
      </c>
      <c r="BM48" s="137">
        <v>3.5813743921259199E-3</v>
      </c>
      <c r="BN48" s="137">
        <v>2.5574298485068702E-3</v>
      </c>
      <c r="BO48" s="137">
        <v>5.8634980642717401E-5</v>
      </c>
      <c r="BP48" s="137">
        <v>2.0745427143885799E-5</v>
      </c>
      <c r="BQ48" s="137">
        <v>6.3644985818759906E-5</v>
      </c>
      <c r="BR48" s="137">
        <v>4.6229060342731502E-6</v>
      </c>
      <c r="BS48" s="137">
        <v>5.9683538481745599E-4</v>
      </c>
      <c r="BT48" s="137">
        <v>2.9929631690405901E-3</v>
      </c>
      <c r="BU48" s="137">
        <v>2.1350818564895E-3</v>
      </c>
      <c r="BV48" s="137">
        <v>1.6735271080778401E-2</v>
      </c>
      <c r="BW48" s="137">
        <v>2.8439236636803802E-4</v>
      </c>
      <c r="BX48" s="137">
        <v>7.4041852594609002E-4</v>
      </c>
      <c r="BY48" s="137">
        <v>2.7928517953362399E-3</v>
      </c>
      <c r="BZ48" s="137">
        <v>2.98917228958383E-3</v>
      </c>
      <c r="CA48" s="138">
        <v>0</v>
      </c>
      <c r="CB48" s="136">
        <v>0.62091266461713601</v>
      </c>
      <c r="CC48" s="139">
        <v>1.4865223936299301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  <c r="CJ48" s="81"/>
      <c r="CK48" s="81"/>
      <c r="CL48" s="73"/>
      <c r="CM48" s="73"/>
    </row>
    <row r="49" spans="1:91" ht="19.5" x14ac:dyDescent="0.25">
      <c r="A49" s="30"/>
      <c r="B49" s="42" t="s">
        <v>40</v>
      </c>
      <c r="C49" s="43" t="s">
        <v>151</v>
      </c>
      <c r="D49" s="136">
        <v>1.82570569165535E-2</v>
      </c>
      <c r="E49" s="137">
        <v>2.3715311963324E-2</v>
      </c>
      <c r="F49" s="137">
        <v>7.6055734327271701E-3</v>
      </c>
      <c r="G49" s="137">
        <v>3.3846842808171199E-2</v>
      </c>
      <c r="H49" s="137">
        <v>1.7016785294252601E-2</v>
      </c>
      <c r="I49" s="137">
        <v>1.8732628776561702E-2</v>
      </c>
      <c r="J49" s="137">
        <v>4.52280872461981E-3</v>
      </c>
      <c r="K49" s="137">
        <v>7.5434451535186702E-3</v>
      </c>
      <c r="L49" s="137">
        <v>2.6481247908021598E-2</v>
      </c>
      <c r="M49" s="137">
        <v>6.3014467824453596E-4</v>
      </c>
      <c r="N49" s="137">
        <v>1.2562711698840601E-2</v>
      </c>
      <c r="O49" s="137">
        <v>7.4763890165361398E-4</v>
      </c>
      <c r="P49" s="137">
        <v>1.17301338106793E-4</v>
      </c>
      <c r="Q49" s="137">
        <v>1.06541800089734E-6</v>
      </c>
      <c r="R49" s="137">
        <v>2.2708286119920001E-4</v>
      </c>
      <c r="S49" s="137">
        <v>2.76029388842972E-3</v>
      </c>
      <c r="T49" s="137">
        <v>2.2538824399089799E-4</v>
      </c>
      <c r="U49" s="137">
        <v>9.3186572126093296E-4</v>
      </c>
      <c r="V49" s="137">
        <v>1.18877577956405E-4</v>
      </c>
      <c r="W49" s="137">
        <v>1.8306383036742799E-4</v>
      </c>
      <c r="X49" s="137">
        <v>7.3737117176415803E-4</v>
      </c>
      <c r="Y49" s="137">
        <v>7.4065225891146598E-5</v>
      </c>
      <c r="Z49" s="137">
        <v>1.60663312164756E-4</v>
      </c>
      <c r="AA49" s="137">
        <v>2.1504536529917101E-4</v>
      </c>
      <c r="AB49" s="137">
        <v>1.57728169915195E-4</v>
      </c>
      <c r="AC49" s="137">
        <v>7.1310996885744302E-4</v>
      </c>
      <c r="AD49" s="137">
        <v>7.8982519730369294E-5</v>
      </c>
      <c r="AE49" s="137">
        <v>6.20602985540555E-5</v>
      </c>
      <c r="AF49" s="137">
        <v>2.6715706874798801E-4</v>
      </c>
      <c r="AG49" s="137">
        <v>1.74176941740897E-3</v>
      </c>
      <c r="AH49" s="137">
        <v>1.8969281797049799E-2</v>
      </c>
      <c r="AI49" s="137">
        <v>6.3324120289716896E-3</v>
      </c>
      <c r="AJ49" s="137">
        <v>0</v>
      </c>
      <c r="AK49" s="137">
        <v>1.27678323451596E-2</v>
      </c>
      <c r="AL49" s="137">
        <v>3.0436674656881698E-3</v>
      </c>
      <c r="AM49" s="137">
        <v>1.8363993975918699E-2</v>
      </c>
      <c r="AN49" s="137">
        <v>2.2691518902908499E-2</v>
      </c>
      <c r="AO49" s="137">
        <v>8.4379819625591504E-4</v>
      </c>
      <c r="AP49" s="137">
        <v>1.1076263008422E-4</v>
      </c>
      <c r="AQ49" s="137">
        <v>1.45490147226613E-4</v>
      </c>
      <c r="AR49" s="137">
        <v>1.0450118980801599E-2</v>
      </c>
      <c r="AS49" s="137">
        <v>5.5986531704275103E-2</v>
      </c>
      <c r="AT49" s="137">
        <v>9.2762990939534204E-2</v>
      </c>
      <c r="AU49" s="137">
        <v>9.7446438615777405E-3</v>
      </c>
      <c r="AV49" s="137">
        <v>1.52091854224251E-2</v>
      </c>
      <c r="AW49" s="137">
        <v>1.7398981551411698E-2</v>
      </c>
      <c r="AX49" s="137">
        <v>1.55572011935582E-3</v>
      </c>
      <c r="AY49" s="137">
        <v>5.7095710912604303E-4</v>
      </c>
      <c r="AZ49" s="137">
        <v>8.3667268337294699E-4</v>
      </c>
      <c r="BA49" s="137">
        <v>6.0128354430133695E-4</v>
      </c>
      <c r="BB49" s="137">
        <v>6.88313247798526E-3</v>
      </c>
      <c r="BC49" s="137">
        <v>2.0303337002146801E-3</v>
      </c>
      <c r="BD49" s="137">
        <v>3.1733640945300502E-3</v>
      </c>
      <c r="BE49" s="137">
        <v>6.8541724161649597E-3</v>
      </c>
      <c r="BF49" s="137">
        <v>1.31983474808988E-3</v>
      </c>
      <c r="BG49" s="137">
        <v>4.4214305976464699E-5</v>
      </c>
      <c r="BH49" s="137">
        <v>2.7996965768849299E-2</v>
      </c>
      <c r="BI49" s="137">
        <v>1.4003460656480899E-4</v>
      </c>
      <c r="BJ49" s="137">
        <v>5.8893442301356898E-6</v>
      </c>
      <c r="BK49" s="137">
        <v>4.59741508016297E-4</v>
      </c>
      <c r="BL49" s="137">
        <v>8.6055278048805404E-6</v>
      </c>
      <c r="BM49" s="137">
        <v>2.85586096695529E-5</v>
      </c>
      <c r="BN49" s="137">
        <v>1.6788955257585501E-4</v>
      </c>
      <c r="BO49" s="137">
        <v>1.4277941251084901E-5</v>
      </c>
      <c r="BP49" s="137">
        <v>3.2247943205841001E-6</v>
      </c>
      <c r="BQ49" s="137">
        <v>9.0186338681771298E-6</v>
      </c>
      <c r="BR49" s="137">
        <v>2.7914408811543201E-6</v>
      </c>
      <c r="BS49" s="137">
        <v>3.4413915796079399E-7</v>
      </c>
      <c r="BT49" s="137">
        <v>4.3349041838155198E-4</v>
      </c>
      <c r="BU49" s="137">
        <v>4.3045284266148899E-4</v>
      </c>
      <c r="BV49" s="137">
        <v>2.5441281843427898E-5</v>
      </c>
      <c r="BW49" s="137">
        <v>2.38386639959167E-4</v>
      </c>
      <c r="BX49" s="137">
        <v>1.7816508181311402E-2</v>
      </c>
      <c r="BY49" s="137">
        <v>4.1344826666352402E-3</v>
      </c>
      <c r="BZ49" s="137">
        <v>2.1670264142905599E-4</v>
      </c>
      <c r="CA49" s="138">
        <v>0</v>
      </c>
      <c r="CB49" s="136">
        <v>0.54125878934195204</v>
      </c>
      <c r="CC49" s="139">
        <v>1.29582364309151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  <c r="CJ49" s="81"/>
      <c r="CK49" s="81"/>
      <c r="CL49" s="73"/>
      <c r="CM49" s="73"/>
    </row>
    <row r="50" spans="1:91" ht="19.5" x14ac:dyDescent="0.25">
      <c r="A50" s="30"/>
      <c r="B50" s="42" t="s">
        <v>41</v>
      </c>
      <c r="C50" s="43" t="s">
        <v>152</v>
      </c>
      <c r="D50" s="136">
        <v>1.8138367318882099E-5</v>
      </c>
      <c r="E50" s="137">
        <v>3.5156132939543902E-5</v>
      </c>
      <c r="F50" s="137">
        <v>3.5542444486666298E-5</v>
      </c>
      <c r="G50" s="137">
        <v>2.65143481315962E-5</v>
      </c>
      <c r="H50" s="137">
        <v>2.2056562052175801E-5</v>
      </c>
      <c r="I50" s="137">
        <v>3.54729632333741E-4</v>
      </c>
      <c r="J50" s="137">
        <v>3.4392149701700199E-5</v>
      </c>
      <c r="K50" s="137">
        <v>2.1883848310867898E-5</v>
      </c>
      <c r="L50" s="137">
        <v>3.5549642288485501E-5</v>
      </c>
      <c r="M50" s="137">
        <v>4.3104482587770401E-4</v>
      </c>
      <c r="N50" s="137">
        <v>1.25542814546879E-5</v>
      </c>
      <c r="O50" s="137">
        <v>3.1720512316737E-4</v>
      </c>
      <c r="P50" s="137">
        <v>5.9786303666478696E-3</v>
      </c>
      <c r="Q50" s="137">
        <v>2.3002707798205199E-4</v>
      </c>
      <c r="R50" s="137">
        <v>1.5587575577846E-3</v>
      </c>
      <c r="S50" s="137">
        <v>1.9567945419235E-3</v>
      </c>
      <c r="T50" s="137">
        <v>2.7301732633033799E-4</v>
      </c>
      <c r="U50" s="137">
        <v>2.0521274677112399E-3</v>
      </c>
      <c r="V50" s="137">
        <v>1.056833025302E-4</v>
      </c>
      <c r="W50" s="137">
        <v>5.1721155159927196E-4</v>
      </c>
      <c r="X50" s="137">
        <v>8.4837792714094701E-4</v>
      </c>
      <c r="Y50" s="137">
        <v>3.8887355722832802E-4</v>
      </c>
      <c r="Z50" s="137">
        <v>8.5136453637810902E-5</v>
      </c>
      <c r="AA50" s="137">
        <v>6.6734014914261302E-5</v>
      </c>
      <c r="AB50" s="137">
        <v>7.6660488080095899E-5</v>
      </c>
      <c r="AC50" s="137">
        <v>1.5570233202556199E-4</v>
      </c>
      <c r="AD50" s="137">
        <v>2.6762479595644702E-4</v>
      </c>
      <c r="AE50" s="137">
        <v>5.2312618460182401E-4</v>
      </c>
      <c r="AF50" s="137">
        <v>3.8819208595018798E-4</v>
      </c>
      <c r="AG50" s="137">
        <v>7.8459840667721801E-4</v>
      </c>
      <c r="AH50" s="137">
        <v>1.08051995313562E-3</v>
      </c>
      <c r="AI50" s="137">
        <v>1.90624244221789E-3</v>
      </c>
      <c r="AJ50" s="137">
        <v>0</v>
      </c>
      <c r="AK50" s="137">
        <v>7.8796280161466704E-3</v>
      </c>
      <c r="AL50" s="137">
        <v>4.75535598255593E-3</v>
      </c>
      <c r="AM50" s="137">
        <v>5.4026024955105905E-4</v>
      </c>
      <c r="AN50" s="137">
        <v>2.28962688872487E-4</v>
      </c>
      <c r="AO50" s="137">
        <v>5.1553071196295697E-3</v>
      </c>
      <c r="AP50" s="137">
        <v>6.3195071503236297E-3</v>
      </c>
      <c r="AQ50" s="137">
        <v>6.9747094554304103E-3</v>
      </c>
      <c r="AR50" s="137">
        <v>4.6361770937081498E-3</v>
      </c>
      <c r="AS50" s="137">
        <v>5.4472781371174298E-2</v>
      </c>
      <c r="AT50" s="137">
        <v>1.02801823423057E-3</v>
      </c>
      <c r="AU50" s="137">
        <v>1.0311640054863E-3</v>
      </c>
      <c r="AV50" s="137">
        <v>1.2578292442101501E-2</v>
      </c>
      <c r="AW50" s="137">
        <v>1.2437655366979199E-2</v>
      </c>
      <c r="AX50" s="137">
        <v>6.0994560566919901E-3</v>
      </c>
      <c r="AY50" s="137">
        <v>3.1638837732687398E-4</v>
      </c>
      <c r="AZ50" s="137">
        <v>2.07085987266134E-2</v>
      </c>
      <c r="BA50" s="137">
        <v>4.0002651784021E-4</v>
      </c>
      <c r="BB50" s="137">
        <v>1.04130147567794E-2</v>
      </c>
      <c r="BC50" s="137">
        <v>3.9403515417211097E-3</v>
      </c>
      <c r="BD50" s="137">
        <v>1.2545206221586901E-3</v>
      </c>
      <c r="BE50" s="137">
        <v>9.9387221618938097E-3</v>
      </c>
      <c r="BF50" s="137">
        <v>3.77227278319649E-3</v>
      </c>
      <c r="BG50" s="137">
        <v>1.42084942668007E-4</v>
      </c>
      <c r="BH50" s="137">
        <v>3.22914739224956E-3</v>
      </c>
      <c r="BI50" s="137">
        <v>5.0402470484502996E-3</v>
      </c>
      <c r="BJ50" s="137">
        <v>1.62889827454233E-3</v>
      </c>
      <c r="BK50" s="137">
        <v>1.1566744108272801E-3</v>
      </c>
      <c r="BL50" s="137">
        <v>5.8739088530150299E-3</v>
      </c>
      <c r="BM50" s="137">
        <v>1.10224893492372E-2</v>
      </c>
      <c r="BN50" s="137">
        <v>4.5781383781061096E-3</v>
      </c>
      <c r="BO50" s="137">
        <v>5.2416302291355898E-4</v>
      </c>
      <c r="BP50" s="137">
        <v>6.3231874640450294E-5</v>
      </c>
      <c r="BQ50" s="137">
        <v>1.14372654769546E-5</v>
      </c>
      <c r="BR50" s="137">
        <v>5.7489079767271997E-4</v>
      </c>
      <c r="BS50" s="137">
        <v>2.7840585832263101E-7</v>
      </c>
      <c r="BT50" s="137">
        <v>3.4043421183526899E-3</v>
      </c>
      <c r="BU50" s="137">
        <v>3.3006020485556098E-4</v>
      </c>
      <c r="BV50" s="137">
        <v>9.6255396599946E-4</v>
      </c>
      <c r="BW50" s="137">
        <v>3.9653067409435702E-4</v>
      </c>
      <c r="BX50" s="137">
        <v>8.1339758874693E-4</v>
      </c>
      <c r="BY50" s="137">
        <v>1.29765106400362E-3</v>
      </c>
      <c r="BZ50" s="137">
        <v>5.6788192664650504E-3</v>
      </c>
      <c r="CA50" s="138">
        <v>0</v>
      </c>
      <c r="CB50" s="136">
        <v>0.242198920810726</v>
      </c>
      <c r="CC50" s="139">
        <v>0.57984663546868997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  <c r="CJ50" s="81"/>
      <c r="CK50" s="81"/>
      <c r="CL50" s="73"/>
      <c r="CM50" s="73"/>
    </row>
    <row r="51" spans="1:91" ht="19.5" x14ac:dyDescent="0.25">
      <c r="A51" s="30"/>
      <c r="B51" s="42" t="s">
        <v>42</v>
      </c>
      <c r="C51" s="43" t="s">
        <v>153</v>
      </c>
      <c r="D51" s="136">
        <v>4.98747886134798E-5</v>
      </c>
      <c r="E51" s="137">
        <v>1.10542873550575E-4</v>
      </c>
      <c r="F51" s="137">
        <v>1.31912271040754E-4</v>
      </c>
      <c r="G51" s="137">
        <v>6.3444126005689902E-5</v>
      </c>
      <c r="H51" s="137">
        <v>6.54794853932573E-5</v>
      </c>
      <c r="I51" s="137">
        <v>4.0226491203294799E-5</v>
      </c>
      <c r="J51" s="137">
        <v>1.2280712671634901E-4</v>
      </c>
      <c r="K51" s="137">
        <v>7.3511872932750696E-5</v>
      </c>
      <c r="L51" s="137">
        <v>1.11104227848164E-4</v>
      </c>
      <c r="M51" s="137">
        <v>3.4118030177654598E-3</v>
      </c>
      <c r="N51" s="137">
        <v>3.3509751490514003E-5</v>
      </c>
      <c r="O51" s="137">
        <v>2.8731811591979498E-4</v>
      </c>
      <c r="P51" s="137">
        <v>4.0124775630398698E-5</v>
      </c>
      <c r="Q51" s="137">
        <v>3.4379096445421201E-6</v>
      </c>
      <c r="R51" s="137">
        <v>2.9853802578312303E-4</v>
      </c>
      <c r="S51" s="137">
        <v>5.2861054598523E-4</v>
      </c>
      <c r="T51" s="137">
        <v>6.9869963617660705E-4</v>
      </c>
      <c r="U51" s="137">
        <v>4.3864555422701599E-4</v>
      </c>
      <c r="V51" s="137">
        <v>2.2791942656322299E-4</v>
      </c>
      <c r="W51" s="137">
        <v>2.6627570133159198E-4</v>
      </c>
      <c r="X51" s="137">
        <v>4.7794710430766699E-4</v>
      </c>
      <c r="Y51" s="137">
        <v>2.4253600364655101E-4</v>
      </c>
      <c r="Z51" s="137">
        <v>3.0533981040779302E-4</v>
      </c>
      <c r="AA51" s="137">
        <v>2.25498783854762E-4</v>
      </c>
      <c r="AB51" s="137">
        <v>7.3752808953396899E-4</v>
      </c>
      <c r="AC51" s="137">
        <v>1.6563124250562101E-4</v>
      </c>
      <c r="AD51" s="137">
        <v>3.3972293772189702E-4</v>
      </c>
      <c r="AE51" s="137">
        <v>5.1005781505606296E-4</v>
      </c>
      <c r="AF51" s="137">
        <v>2.2496177765148599E-4</v>
      </c>
      <c r="AG51" s="137">
        <v>5.2043262472580205E-4</v>
      </c>
      <c r="AH51" s="137">
        <v>1.6291132175582799E-4</v>
      </c>
      <c r="AI51" s="137">
        <v>4.5872744928600399E-4</v>
      </c>
      <c r="AJ51" s="137">
        <v>0</v>
      </c>
      <c r="AK51" s="137">
        <v>1.60808780498839E-4</v>
      </c>
      <c r="AL51" s="137">
        <v>2.9139453018802499E-4</v>
      </c>
      <c r="AM51" s="137">
        <v>1.3637654590101901E-4</v>
      </c>
      <c r="AN51" s="137">
        <v>1.7136183914428301E-4</v>
      </c>
      <c r="AO51" s="137">
        <v>1.2380480683958999E-4</v>
      </c>
      <c r="AP51" s="137">
        <v>1.02998389989295E-4</v>
      </c>
      <c r="AQ51" s="137">
        <v>1.1123320022323699E-4</v>
      </c>
      <c r="AR51" s="137">
        <v>2.11979100986801E-4</v>
      </c>
      <c r="AS51" s="137">
        <v>7.6956713848796597E-4</v>
      </c>
      <c r="AT51" s="137">
        <v>4.57341021594223E-2</v>
      </c>
      <c r="AU51" s="137">
        <v>1.15833050513102E-4</v>
      </c>
      <c r="AV51" s="137">
        <v>1.38921929464814E-4</v>
      </c>
      <c r="AW51" s="137">
        <v>1.1189459947764301E-4</v>
      </c>
      <c r="AX51" s="137">
        <v>1.1546241540383699E-4</v>
      </c>
      <c r="AY51" s="137">
        <v>1.27678035666521E-4</v>
      </c>
      <c r="AZ51" s="137">
        <v>4.5989816469122402E-4</v>
      </c>
      <c r="BA51" s="137">
        <v>7.7673652611877299E-5</v>
      </c>
      <c r="BB51" s="137">
        <v>1.0099908340711899E-4</v>
      </c>
      <c r="BC51" s="137">
        <v>1.72023128214298E-4</v>
      </c>
      <c r="BD51" s="137">
        <v>1.6956837919531701E-4</v>
      </c>
      <c r="BE51" s="137">
        <v>2.3563087333428501E-4</v>
      </c>
      <c r="BF51" s="137">
        <v>2.1923349839746901E-4</v>
      </c>
      <c r="BG51" s="137">
        <v>4.80975027222239E-5</v>
      </c>
      <c r="BH51" s="137">
        <v>2.12413505499151E-4</v>
      </c>
      <c r="BI51" s="137">
        <v>3.4263854625852499E-4</v>
      </c>
      <c r="BJ51" s="137">
        <v>1.5535640322633501E-5</v>
      </c>
      <c r="BK51" s="137">
        <v>1.3991193144699399E-4</v>
      </c>
      <c r="BL51" s="137">
        <v>2.5800208490212501E-5</v>
      </c>
      <c r="BM51" s="137">
        <v>4.2080054142720699E-5</v>
      </c>
      <c r="BN51" s="137">
        <v>9.6703594432326901E-5</v>
      </c>
      <c r="BO51" s="137">
        <v>1.42309973938635E-5</v>
      </c>
      <c r="BP51" s="137">
        <v>1.06018972250576E-5</v>
      </c>
      <c r="BQ51" s="137">
        <v>2.6991764970400399E-5</v>
      </c>
      <c r="BR51" s="137">
        <v>8.5021877151649293E-6</v>
      </c>
      <c r="BS51" s="137">
        <v>1.02765665549162E-6</v>
      </c>
      <c r="BT51" s="137">
        <v>1.7541130545612999E-5</v>
      </c>
      <c r="BU51" s="137">
        <v>4.3944610549967298E-4</v>
      </c>
      <c r="BV51" s="137">
        <v>6.6454600240340597E-5</v>
      </c>
      <c r="BW51" s="137">
        <v>3.4010065890925401E-4</v>
      </c>
      <c r="BX51" s="137">
        <v>5.6047147679303397E-2</v>
      </c>
      <c r="BY51" s="137">
        <v>3.2890619917148398E-3</v>
      </c>
      <c r="BZ51" s="137">
        <v>5.9011683033011197E-4</v>
      </c>
      <c r="CA51" s="138">
        <v>0</v>
      </c>
      <c r="CB51" s="136">
        <v>0.123007928470152</v>
      </c>
      <c r="CC51" s="139">
        <v>0.29449236693804598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  <c r="CJ51" s="81"/>
      <c r="CK51" s="81"/>
      <c r="CL51" s="73"/>
      <c r="CM51" s="73"/>
    </row>
    <row r="52" spans="1:91" ht="19.5" x14ac:dyDescent="0.25">
      <c r="A52" s="30"/>
      <c r="B52" s="42" t="s">
        <v>43</v>
      </c>
      <c r="C52" s="43" t="s">
        <v>154</v>
      </c>
      <c r="D52" s="136">
        <v>5.5376960145067497E-5</v>
      </c>
      <c r="E52" s="137">
        <v>4.3559138976789598E-5</v>
      </c>
      <c r="F52" s="137">
        <v>1.81204593038733E-4</v>
      </c>
      <c r="G52" s="137">
        <v>1.4301439417179699E-4</v>
      </c>
      <c r="H52" s="137">
        <v>1.19052425092502E-4</v>
      </c>
      <c r="I52" s="137">
        <v>5.7245606217157099E-5</v>
      </c>
      <c r="J52" s="137">
        <v>8.4628925802861704E-5</v>
      </c>
      <c r="K52" s="137">
        <v>3.1494787912188497E-5</v>
      </c>
      <c r="L52" s="137">
        <v>2.52408128224186E-5</v>
      </c>
      <c r="M52" s="137">
        <v>2.4771186352942599E-5</v>
      </c>
      <c r="N52" s="137">
        <v>5.33420987887848E-6</v>
      </c>
      <c r="O52" s="137">
        <v>3.0244101630382601E-5</v>
      </c>
      <c r="P52" s="137">
        <v>1.5575547544906501E-4</v>
      </c>
      <c r="Q52" s="137">
        <v>9.0671280211772805E-7</v>
      </c>
      <c r="R52" s="137">
        <v>9.4325814261333397E-5</v>
      </c>
      <c r="S52" s="137">
        <v>1.16626454986893E-4</v>
      </c>
      <c r="T52" s="137">
        <v>2.4854913690012199E-5</v>
      </c>
      <c r="U52" s="137">
        <v>5.41212870915594E-5</v>
      </c>
      <c r="V52" s="137">
        <v>4.9932914435299599E-5</v>
      </c>
      <c r="W52" s="137">
        <v>3.5701438846231601E-5</v>
      </c>
      <c r="X52" s="137">
        <v>5.5557887916874598E-5</v>
      </c>
      <c r="Y52" s="137">
        <v>2.163381799016E-5</v>
      </c>
      <c r="Z52" s="137">
        <v>3.62864986540284E-5</v>
      </c>
      <c r="AA52" s="137">
        <v>3.1772278802823601E-5</v>
      </c>
      <c r="AB52" s="137">
        <v>5.4281562063786299E-5</v>
      </c>
      <c r="AC52" s="137">
        <v>4.1242699694975701E-5</v>
      </c>
      <c r="AD52" s="137">
        <v>3.3198926637686697E-5</v>
      </c>
      <c r="AE52" s="137">
        <v>2.8033902020937301E-5</v>
      </c>
      <c r="AF52" s="137">
        <v>5.16418625822215E-5</v>
      </c>
      <c r="AG52" s="137">
        <v>5.9459011833035197E-5</v>
      </c>
      <c r="AH52" s="137">
        <v>7.1983026162197996E-5</v>
      </c>
      <c r="AI52" s="137">
        <v>5.0956795425343103E-5</v>
      </c>
      <c r="AJ52" s="137">
        <v>0</v>
      </c>
      <c r="AK52" s="137">
        <v>9.2313914718795793E-5</v>
      </c>
      <c r="AL52" s="137">
        <v>2.9209657250806999E-5</v>
      </c>
      <c r="AM52" s="137">
        <v>3.37630746303995E-3</v>
      </c>
      <c r="AN52" s="137">
        <v>3.6399408674843003E-4</v>
      </c>
      <c r="AO52" s="137">
        <v>1.6859960053498501E-4</v>
      </c>
      <c r="AP52" s="137">
        <v>2.2978586734113402E-5</v>
      </c>
      <c r="AQ52" s="137">
        <v>1.90413474989596E-4</v>
      </c>
      <c r="AR52" s="137">
        <v>3.7919381893201599E-5</v>
      </c>
      <c r="AS52" s="137">
        <v>5.6468825191315899E-3</v>
      </c>
      <c r="AT52" s="137">
        <v>7.0562733456585593E-5</v>
      </c>
      <c r="AU52" s="137">
        <v>1.19715414710876E-2</v>
      </c>
      <c r="AV52" s="137">
        <v>1.00105057746684E-3</v>
      </c>
      <c r="AW52" s="137">
        <v>1.8709666444010701E-4</v>
      </c>
      <c r="AX52" s="137">
        <v>1.30024067419536E-5</v>
      </c>
      <c r="AY52" s="137">
        <v>8.0002159260997305E-5</v>
      </c>
      <c r="AZ52" s="137">
        <v>4.8609253867031999E-5</v>
      </c>
      <c r="BA52" s="137">
        <v>4.4831404148955702E-4</v>
      </c>
      <c r="BB52" s="137">
        <v>9.4122278471346404E-4</v>
      </c>
      <c r="BC52" s="137">
        <v>2.4656827101005E-3</v>
      </c>
      <c r="BD52" s="137">
        <v>6.1960945447909997E-3</v>
      </c>
      <c r="BE52" s="137">
        <v>4.1343020266783498E-5</v>
      </c>
      <c r="BF52" s="137">
        <v>2.8650577214734399E-5</v>
      </c>
      <c r="BG52" s="137">
        <v>1.17991478466066E-4</v>
      </c>
      <c r="BH52" s="137">
        <v>2.0502168362576999E-3</v>
      </c>
      <c r="BI52" s="137">
        <v>1.7992387640412E-4</v>
      </c>
      <c r="BJ52" s="137">
        <v>1.43169345923707E-3</v>
      </c>
      <c r="BK52" s="137">
        <v>2.6663890800625902E-3</v>
      </c>
      <c r="BL52" s="137">
        <v>2.72276587796419E-5</v>
      </c>
      <c r="BM52" s="137">
        <v>7.1590881758752101E-6</v>
      </c>
      <c r="BN52" s="137">
        <v>1.51968685149302E-5</v>
      </c>
      <c r="BO52" s="137">
        <v>8.4516978801317702E-6</v>
      </c>
      <c r="BP52" s="137">
        <v>1.67968129685166E-6</v>
      </c>
      <c r="BQ52" s="137">
        <v>3.5946826482408202E-6</v>
      </c>
      <c r="BR52" s="137">
        <v>1.0967066939865601E-6</v>
      </c>
      <c r="BS52" s="137">
        <v>1.3741762226478001E-7</v>
      </c>
      <c r="BT52" s="137">
        <v>3.8020045237890601E-5</v>
      </c>
      <c r="BU52" s="137">
        <v>8.3819340926164102E-6</v>
      </c>
      <c r="BV52" s="137">
        <v>5.6161205681358501E-6</v>
      </c>
      <c r="BW52" s="137">
        <v>7.3392836499291601E-6</v>
      </c>
      <c r="BX52" s="137">
        <v>7.8658359877570504E-6</v>
      </c>
      <c r="BY52" s="137">
        <v>1.62109040237594E-3</v>
      </c>
      <c r="BZ52" s="137">
        <v>8.1679264533757297E-6</v>
      </c>
      <c r="CA52" s="138">
        <v>0</v>
      </c>
      <c r="CB52" s="136">
        <v>4.3498472133732001E-2</v>
      </c>
      <c r="CC52" s="139">
        <v>0.104139368707113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  <c r="CJ52" s="81"/>
      <c r="CK52" s="81"/>
      <c r="CL52" s="73"/>
      <c r="CM52" s="73"/>
    </row>
    <row r="53" spans="1:91" ht="19.5" x14ac:dyDescent="0.25">
      <c r="A53" s="30"/>
      <c r="B53" s="42" t="s">
        <v>44</v>
      </c>
      <c r="C53" s="43" t="s">
        <v>155</v>
      </c>
      <c r="D53" s="136">
        <v>1.4643456806112501E-2</v>
      </c>
      <c r="E53" s="137">
        <v>1.03539428873906E-2</v>
      </c>
      <c r="F53" s="137">
        <v>1.4593224168876699E-2</v>
      </c>
      <c r="G53" s="137">
        <v>8.4773026245171107E-3</v>
      </c>
      <c r="H53" s="137">
        <v>3.64100142059888E-2</v>
      </c>
      <c r="I53" s="137">
        <v>3.9660988054664302E-2</v>
      </c>
      <c r="J53" s="137">
        <v>1.7792040580335701E-3</v>
      </c>
      <c r="K53" s="137">
        <v>3.10620985469743E-3</v>
      </c>
      <c r="L53" s="137">
        <v>9.0810750111350695E-3</v>
      </c>
      <c r="M53" s="137">
        <v>1.9591631902257001E-3</v>
      </c>
      <c r="N53" s="137">
        <v>5.9705224058134005E-4</v>
      </c>
      <c r="O53" s="137">
        <v>8.8614575924720598E-4</v>
      </c>
      <c r="P53" s="137">
        <v>2.1337446591231102E-3</v>
      </c>
      <c r="Q53" s="137">
        <v>3.7935065452280701E-6</v>
      </c>
      <c r="R53" s="137">
        <v>4.0387648665258998E-4</v>
      </c>
      <c r="S53" s="137">
        <v>4.6136235611879102E-4</v>
      </c>
      <c r="T53" s="137">
        <v>3.6324639425260202E-3</v>
      </c>
      <c r="U53" s="137">
        <v>4.8934494900565702E-3</v>
      </c>
      <c r="V53" s="137">
        <v>3.31714475289783E-4</v>
      </c>
      <c r="W53" s="137">
        <v>1.31700016490939E-3</v>
      </c>
      <c r="X53" s="137">
        <v>2.8600545966871501E-2</v>
      </c>
      <c r="Y53" s="137">
        <v>7.4684893342340597E-3</v>
      </c>
      <c r="Z53" s="137">
        <v>1.0816406894374199E-3</v>
      </c>
      <c r="AA53" s="137">
        <v>1.8175660916811599E-3</v>
      </c>
      <c r="AB53" s="137">
        <v>2.2439570653353801E-2</v>
      </c>
      <c r="AC53" s="137">
        <v>1.5454616389747501E-2</v>
      </c>
      <c r="AD53" s="137">
        <v>1.7459574395329201E-3</v>
      </c>
      <c r="AE53" s="137">
        <v>3.21296280399862E-3</v>
      </c>
      <c r="AF53" s="137">
        <v>2.1291732211124601E-2</v>
      </c>
      <c r="AG53" s="137">
        <v>1.40782469185598E-2</v>
      </c>
      <c r="AH53" s="137">
        <v>4.0968912639914701E-2</v>
      </c>
      <c r="AI53" s="137">
        <v>2.8371253177522999E-2</v>
      </c>
      <c r="AJ53" s="137">
        <v>0</v>
      </c>
      <c r="AK53" s="137">
        <v>1.27894580547196E-2</v>
      </c>
      <c r="AL53" s="137">
        <v>1.0779888943482101E-3</v>
      </c>
      <c r="AM53" s="137">
        <v>2.7250931541825201E-3</v>
      </c>
      <c r="AN53" s="137">
        <v>3.8956039800734799E-3</v>
      </c>
      <c r="AO53" s="137">
        <v>6.0330407478609198E-3</v>
      </c>
      <c r="AP53" s="137">
        <v>4.2072910232759603E-3</v>
      </c>
      <c r="AQ53" s="137">
        <v>2.6709837537860701E-3</v>
      </c>
      <c r="AR53" s="137">
        <v>1.55340345934504E-2</v>
      </c>
      <c r="AS53" s="137">
        <v>5.3720432146248803E-3</v>
      </c>
      <c r="AT53" s="137">
        <v>7.3032516536478097E-3</v>
      </c>
      <c r="AU53" s="137">
        <v>2.7283236125050102E-3</v>
      </c>
      <c r="AV53" s="137">
        <v>4.6802431394882799E-2</v>
      </c>
      <c r="AW53" s="137">
        <v>1.0936894373404799E-2</v>
      </c>
      <c r="AX53" s="137">
        <v>1.00745516782654E-3</v>
      </c>
      <c r="AY53" s="137">
        <v>1.3941578797252899E-4</v>
      </c>
      <c r="AZ53" s="137">
        <v>7.3322473257373998E-3</v>
      </c>
      <c r="BA53" s="137">
        <v>1.3081914981728201E-3</v>
      </c>
      <c r="BB53" s="137">
        <v>1.0397616356095599E-2</v>
      </c>
      <c r="BC53" s="137">
        <v>8.4941823168575709E-3</v>
      </c>
      <c r="BD53" s="137">
        <v>2.39520024235136E-3</v>
      </c>
      <c r="BE53" s="137">
        <v>1.6487599386898699E-2</v>
      </c>
      <c r="BF53" s="137">
        <v>1.07043026668839E-4</v>
      </c>
      <c r="BG53" s="137">
        <v>3.0179794926212699E-4</v>
      </c>
      <c r="BH53" s="137">
        <v>1.94016499867919E-3</v>
      </c>
      <c r="BI53" s="137">
        <v>4.0448856845052498E-4</v>
      </c>
      <c r="BJ53" s="137">
        <v>2.00485916613714E-2</v>
      </c>
      <c r="BK53" s="137">
        <v>6.5599895793737003E-4</v>
      </c>
      <c r="BL53" s="137">
        <v>3.4743893823794402E-3</v>
      </c>
      <c r="BM53" s="137">
        <v>1.4407691909236701E-3</v>
      </c>
      <c r="BN53" s="137">
        <v>2.9527119280921901E-3</v>
      </c>
      <c r="BO53" s="137">
        <v>2.97098938808979E-5</v>
      </c>
      <c r="BP53" s="137">
        <v>4.0793013063851799E-4</v>
      </c>
      <c r="BQ53" s="137">
        <v>3.9018761467775097E-5</v>
      </c>
      <c r="BR53" s="137">
        <v>1.8591537297568002E-5</v>
      </c>
      <c r="BS53" s="137">
        <v>5.4340491153623501E-6</v>
      </c>
      <c r="BT53" s="137">
        <v>1.4528837494373801E-3</v>
      </c>
      <c r="BU53" s="137">
        <v>3.0733762157573102E-5</v>
      </c>
      <c r="BV53" s="137">
        <v>8.4095702772082003E-4</v>
      </c>
      <c r="BW53" s="137">
        <v>4.0133759090899198E-5</v>
      </c>
      <c r="BX53" s="137">
        <v>6.0872117604796896E-4</v>
      </c>
      <c r="BY53" s="137">
        <v>6.42847872346016E-5</v>
      </c>
      <c r="BZ53" s="137">
        <v>2.47189498870977E-3</v>
      </c>
      <c r="CA53" s="138">
        <v>0</v>
      </c>
      <c r="CB53" s="136">
        <v>0.54823127407790995</v>
      </c>
      <c r="CC53" s="139">
        <v>1.3125164169546999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  <c r="CJ53" s="81"/>
      <c r="CK53" s="81"/>
      <c r="CL53" s="73"/>
      <c r="CM53" s="73"/>
    </row>
    <row r="54" spans="1:91" ht="19.5" x14ac:dyDescent="0.25">
      <c r="A54" s="30"/>
      <c r="B54" s="42" t="s">
        <v>45</v>
      </c>
      <c r="C54" s="43" t="s">
        <v>156</v>
      </c>
      <c r="D54" s="136">
        <v>4.4936568163027203E-5</v>
      </c>
      <c r="E54" s="137">
        <v>9.6822087405577895E-5</v>
      </c>
      <c r="F54" s="137">
        <v>1.1091212917684799E-4</v>
      </c>
      <c r="G54" s="137">
        <v>6.0565860832337501E-5</v>
      </c>
      <c r="H54" s="137">
        <v>6.01452493455533E-5</v>
      </c>
      <c r="I54" s="137">
        <v>3.6015751621047201E-5</v>
      </c>
      <c r="J54" s="137">
        <v>1.16968288826654E-4</v>
      </c>
      <c r="K54" s="137">
        <v>6.97271369648593E-5</v>
      </c>
      <c r="L54" s="137">
        <v>9.3784699181073195E-5</v>
      </c>
      <c r="M54" s="137">
        <v>8.4538915691272003E-5</v>
      </c>
      <c r="N54" s="137">
        <v>3.2138091576756103E-5</v>
      </c>
      <c r="O54" s="137">
        <v>1.63822019071579E-4</v>
      </c>
      <c r="P54" s="137">
        <v>3.99941978116089E-5</v>
      </c>
      <c r="Q54" s="137">
        <v>2.6522456731679901E-6</v>
      </c>
      <c r="R54" s="137">
        <v>1.2079265648791501E-4</v>
      </c>
      <c r="S54" s="137">
        <v>1.2978752464922001E-4</v>
      </c>
      <c r="T54" s="137">
        <v>1.4061095084094501E-4</v>
      </c>
      <c r="U54" s="137">
        <v>6.6795265235484905E-4</v>
      </c>
      <c r="V54" s="137">
        <v>1.9775671377298299E-4</v>
      </c>
      <c r="W54" s="137">
        <v>2.36445825085339E-4</v>
      </c>
      <c r="X54" s="137">
        <v>3.8341232465391299E-4</v>
      </c>
      <c r="Y54" s="137">
        <v>8.2767321713681901E-5</v>
      </c>
      <c r="Z54" s="137">
        <v>2.5239142842967198E-4</v>
      </c>
      <c r="AA54" s="137">
        <v>2.1169084347043E-4</v>
      </c>
      <c r="AB54" s="137">
        <v>1.92572550923723E-4</v>
      </c>
      <c r="AC54" s="137">
        <v>1.5183366730659901E-4</v>
      </c>
      <c r="AD54" s="137">
        <v>6.25320167745637E-4</v>
      </c>
      <c r="AE54" s="137">
        <v>1.6822083365984099E-4</v>
      </c>
      <c r="AF54" s="137">
        <v>4.1590164030625197E-3</v>
      </c>
      <c r="AG54" s="137">
        <v>1.5912007948576699E-2</v>
      </c>
      <c r="AH54" s="137">
        <v>2.0126328736011001E-2</v>
      </c>
      <c r="AI54" s="137">
        <v>3.3785296746528998E-2</v>
      </c>
      <c r="AJ54" s="137">
        <v>0</v>
      </c>
      <c r="AK54" s="137">
        <v>1.0438217050727399E-4</v>
      </c>
      <c r="AL54" s="137">
        <v>8.1755323071734396E-5</v>
      </c>
      <c r="AM54" s="137">
        <v>9.6352378378689006E-5</v>
      </c>
      <c r="AN54" s="137">
        <v>7.0946368166201104E-4</v>
      </c>
      <c r="AO54" s="137">
        <v>7.2927160881998494E-5</v>
      </c>
      <c r="AP54" s="137">
        <v>4.1531229803985E-4</v>
      </c>
      <c r="AQ54" s="137">
        <v>1.06005432634414E-4</v>
      </c>
      <c r="AR54" s="137">
        <v>4.3101038214413199E-4</v>
      </c>
      <c r="AS54" s="137">
        <v>3.5807035763648297E-4</v>
      </c>
      <c r="AT54" s="137">
        <v>5.0623533304237499E-4</v>
      </c>
      <c r="AU54" s="137">
        <v>8.6965728591835794E-5</v>
      </c>
      <c r="AV54" s="137">
        <v>1.7948491083600901E-4</v>
      </c>
      <c r="AW54" s="137">
        <v>1.1397358780257201E-2</v>
      </c>
      <c r="AX54" s="137">
        <v>1.1273163368726101E-3</v>
      </c>
      <c r="AY54" s="137">
        <v>5.48183471261901E-5</v>
      </c>
      <c r="AZ54" s="137">
        <v>5.47342079640747E-3</v>
      </c>
      <c r="BA54" s="137">
        <v>8.6997420712893599E-4</v>
      </c>
      <c r="BB54" s="137">
        <v>9.7329324725845597E-3</v>
      </c>
      <c r="BC54" s="137">
        <v>8.1748087131393798E-4</v>
      </c>
      <c r="BD54" s="137">
        <v>6.4065893001173197E-3</v>
      </c>
      <c r="BE54" s="137">
        <v>2.3539070063246701E-3</v>
      </c>
      <c r="BF54" s="137">
        <v>2.1964472464962599E-4</v>
      </c>
      <c r="BG54" s="137">
        <v>1.6139446953431001E-4</v>
      </c>
      <c r="BH54" s="137">
        <v>2.87466469886408E-4</v>
      </c>
      <c r="BI54" s="137">
        <v>1.53407760573799E-2</v>
      </c>
      <c r="BJ54" s="137">
        <v>9.5858747228985097E-5</v>
      </c>
      <c r="BK54" s="137">
        <v>6.1507424399608295E-4</v>
      </c>
      <c r="BL54" s="137">
        <v>2.4485856857875499E-5</v>
      </c>
      <c r="BM54" s="137">
        <v>1.58689744220891E-3</v>
      </c>
      <c r="BN54" s="137">
        <v>2.2015640884886099E-4</v>
      </c>
      <c r="BO54" s="137">
        <v>6.1139775942823299E-5</v>
      </c>
      <c r="BP54" s="137">
        <v>7.7226254431762706E-6</v>
      </c>
      <c r="BQ54" s="137">
        <v>2.5734404426950901E-5</v>
      </c>
      <c r="BR54" s="137">
        <v>7.7353950252464592E-6</v>
      </c>
      <c r="BS54" s="137">
        <v>9.8559142442467305E-7</v>
      </c>
      <c r="BT54" s="137">
        <v>5.2674647205875496E-4</v>
      </c>
      <c r="BU54" s="137">
        <v>1.2041405417897099E-5</v>
      </c>
      <c r="BV54" s="137">
        <v>5.9586241920131999E-4</v>
      </c>
      <c r="BW54" s="137">
        <v>1.59291023977044E-5</v>
      </c>
      <c r="BX54" s="137">
        <v>4.86172422598071E-4</v>
      </c>
      <c r="BY54" s="137">
        <v>5.4413750354999498E-5</v>
      </c>
      <c r="BZ54" s="137">
        <v>9.9208373468702795E-4</v>
      </c>
      <c r="CA54" s="138">
        <v>0</v>
      </c>
      <c r="CB54" s="136">
        <v>0.14127731333174401</v>
      </c>
      <c r="CC54" s="139">
        <v>0.33823096539511899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  <c r="CJ54" s="81"/>
      <c r="CK54" s="81"/>
      <c r="CL54" s="73"/>
      <c r="CM54" s="73"/>
    </row>
    <row r="55" spans="1:91" ht="19.5" x14ac:dyDescent="0.25">
      <c r="A55" s="30"/>
      <c r="B55" s="42" t="s">
        <v>46</v>
      </c>
      <c r="C55" s="43" t="s">
        <v>157</v>
      </c>
      <c r="D55" s="136">
        <v>2.3544247866484001E-5</v>
      </c>
      <c r="E55" s="137">
        <v>5.1623732012555697E-5</v>
      </c>
      <c r="F55" s="137">
        <v>6.03307423583708E-5</v>
      </c>
      <c r="G55" s="137">
        <v>3.0730286101492397E-5</v>
      </c>
      <c r="H55" s="137">
        <v>3.1012943611017103E-5</v>
      </c>
      <c r="I55" s="137">
        <v>1.89808090892896E-5</v>
      </c>
      <c r="J55" s="137">
        <v>5.9091140021188899E-5</v>
      </c>
      <c r="K55" s="137">
        <v>3.53367528896047E-5</v>
      </c>
      <c r="L55" s="137">
        <v>5.0904889698016302E-5</v>
      </c>
      <c r="M55" s="137">
        <v>4.2586900582488902E-5</v>
      </c>
      <c r="N55" s="137">
        <v>1.61770576596297E-5</v>
      </c>
      <c r="O55" s="137">
        <v>8.6197629581061006E-5</v>
      </c>
      <c r="P55" s="137">
        <v>5.49335853119611E-5</v>
      </c>
      <c r="Q55" s="137">
        <v>1.70158583959216E-6</v>
      </c>
      <c r="R55" s="137">
        <v>6.1093838934656898E-4</v>
      </c>
      <c r="S55" s="137">
        <v>7.8303963198680503E-4</v>
      </c>
      <c r="T55" s="137">
        <v>7.5740205409355395E-5</v>
      </c>
      <c r="U55" s="137">
        <v>1.23205018477068E-4</v>
      </c>
      <c r="V55" s="137">
        <v>9.9484080109901905E-5</v>
      </c>
      <c r="W55" s="137">
        <v>1.18919941157449E-4</v>
      </c>
      <c r="X55" s="137">
        <v>6.9475340032895905E-5</v>
      </c>
      <c r="Y55" s="137">
        <v>4.5174980654204202E-5</v>
      </c>
      <c r="Z55" s="137">
        <v>1.27009126626959E-4</v>
      </c>
      <c r="AA55" s="137">
        <v>1.07590355900808E-4</v>
      </c>
      <c r="AB55" s="137">
        <v>9.5421556916916494E-5</v>
      </c>
      <c r="AC55" s="137">
        <v>7.8364224783669404E-5</v>
      </c>
      <c r="AD55" s="137">
        <v>1.15021603897379E-4</v>
      </c>
      <c r="AE55" s="137">
        <v>8.8265202780023305E-5</v>
      </c>
      <c r="AF55" s="137">
        <v>9.5210808553911506E-5</v>
      </c>
      <c r="AG55" s="137">
        <v>1.55927853743301E-4</v>
      </c>
      <c r="AH55" s="137">
        <v>6.2477194935364703E-5</v>
      </c>
      <c r="AI55" s="137">
        <v>5.9535749765134498E-5</v>
      </c>
      <c r="AJ55" s="137">
        <v>0</v>
      </c>
      <c r="AK55" s="137">
        <v>6.7520678198922996E-5</v>
      </c>
      <c r="AL55" s="137">
        <v>9.9773102669822807E-5</v>
      </c>
      <c r="AM55" s="137">
        <v>5.87873460904081E-5</v>
      </c>
      <c r="AN55" s="137">
        <v>6.5701384337951804E-5</v>
      </c>
      <c r="AO55" s="137">
        <v>5.0381310472451897E-5</v>
      </c>
      <c r="AP55" s="137">
        <v>4.3482668667590903E-5</v>
      </c>
      <c r="AQ55" s="137">
        <v>9.5393819716607797E-5</v>
      </c>
      <c r="AR55" s="137">
        <v>5.2526950558802398E-5</v>
      </c>
      <c r="AS55" s="137">
        <v>1.23536591694574E-4</v>
      </c>
      <c r="AT55" s="137">
        <v>4.8527898367603003E-5</v>
      </c>
      <c r="AU55" s="137">
        <v>5.1074296852104298E-5</v>
      </c>
      <c r="AV55" s="137">
        <v>5.7846173970987398E-5</v>
      </c>
      <c r="AW55" s="137">
        <v>7.7250156488480699E-3</v>
      </c>
      <c r="AX55" s="137">
        <v>7.6758472535309097E-2</v>
      </c>
      <c r="AY55" s="137">
        <v>2.99099420587777E-4</v>
      </c>
      <c r="AZ55" s="137">
        <v>1.3203711465424599E-3</v>
      </c>
      <c r="BA55" s="137">
        <v>3.2875572778709499E-5</v>
      </c>
      <c r="BB55" s="137">
        <v>4.0911922307036701E-5</v>
      </c>
      <c r="BC55" s="137">
        <v>1.15441778669259E-4</v>
      </c>
      <c r="BD55" s="137">
        <v>7.2980595482448205E-5</v>
      </c>
      <c r="BE55" s="137">
        <v>7.93404755121137E-4</v>
      </c>
      <c r="BF55" s="137">
        <v>4.4745394781364598E-4</v>
      </c>
      <c r="BG55" s="137">
        <v>2.59347354616845E-5</v>
      </c>
      <c r="BH55" s="137">
        <v>4.9107152045270399E-5</v>
      </c>
      <c r="BI55" s="137">
        <v>7.9964722064124097E-2</v>
      </c>
      <c r="BJ55" s="137">
        <v>7.7374268948176699E-6</v>
      </c>
      <c r="BK55" s="137">
        <v>6.8773677964262497E-4</v>
      </c>
      <c r="BL55" s="137">
        <v>1.24414111116705E-5</v>
      </c>
      <c r="BM55" s="137">
        <v>2.0386058460230401E-5</v>
      </c>
      <c r="BN55" s="137">
        <v>4.35189083435644E-5</v>
      </c>
      <c r="BO55" s="137">
        <v>7.0841836758857602E-6</v>
      </c>
      <c r="BP55" s="137">
        <v>4.6249229514250296E-6</v>
      </c>
      <c r="BQ55" s="137">
        <v>1.29708119875781E-5</v>
      </c>
      <c r="BR55" s="137">
        <v>4.0264362219130898E-6</v>
      </c>
      <c r="BS55" s="137">
        <v>4.53476633801514E-5</v>
      </c>
      <c r="BT55" s="137">
        <v>6.9067071222456003E-6</v>
      </c>
      <c r="BU55" s="137">
        <v>6.1482453542968696E-6</v>
      </c>
      <c r="BV55" s="137">
        <v>1.6611595055873802E-5</v>
      </c>
      <c r="BW55" s="137">
        <v>8.0582808917835705E-6</v>
      </c>
      <c r="BX55" s="137">
        <v>2.2523363260436899E-5</v>
      </c>
      <c r="BY55" s="137">
        <v>2.7885767294764501E-5</v>
      </c>
      <c r="BZ55" s="137">
        <v>4.6541871231326998E-5</v>
      </c>
      <c r="CA55" s="138">
        <v>0</v>
      </c>
      <c r="CB55" s="136">
        <v>0.17291484749727001</v>
      </c>
      <c r="CC55" s="139">
        <v>0.41397415070328902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  <c r="CJ55" s="81"/>
      <c r="CK55" s="81"/>
      <c r="CL55" s="73"/>
      <c r="CM55" s="73"/>
    </row>
    <row r="56" spans="1:91" ht="19.5" x14ac:dyDescent="0.25">
      <c r="A56" s="30"/>
      <c r="B56" s="42" t="s">
        <v>47</v>
      </c>
      <c r="C56" s="43" t="s">
        <v>158</v>
      </c>
      <c r="D56" s="136">
        <v>5.5317501601027003E-5</v>
      </c>
      <c r="E56" s="137">
        <v>1.2270235132442401E-4</v>
      </c>
      <c r="F56" s="137">
        <v>1.4658270811825701E-4</v>
      </c>
      <c r="G56" s="137">
        <v>7.0249661291649394E-5</v>
      </c>
      <c r="H56" s="137">
        <v>7.2585274330541394E-5</v>
      </c>
      <c r="I56" s="137">
        <v>4.4624205547237703E-5</v>
      </c>
      <c r="J56" s="137">
        <v>1.3598969255745999E-4</v>
      </c>
      <c r="K56" s="137">
        <v>8.14129447434891E-5</v>
      </c>
      <c r="L56" s="137">
        <v>7.6191131015627802E-3</v>
      </c>
      <c r="M56" s="137">
        <v>1.25080438999592E-3</v>
      </c>
      <c r="N56" s="137">
        <v>2.2379717794905199E-3</v>
      </c>
      <c r="O56" s="137">
        <v>2.04881324662753E-4</v>
      </c>
      <c r="P56" s="137">
        <v>1.6285397999546199E-3</v>
      </c>
      <c r="Q56" s="137">
        <v>3.8374400704908003E-6</v>
      </c>
      <c r="R56" s="137">
        <v>5.7294592137414099E-2</v>
      </c>
      <c r="S56" s="137">
        <v>6.6962854416888401E-2</v>
      </c>
      <c r="T56" s="137">
        <v>1.8277147425441599E-4</v>
      </c>
      <c r="U56" s="137">
        <v>3.2295631038506E-4</v>
      </c>
      <c r="V56" s="137">
        <v>2.29109116270639E-4</v>
      </c>
      <c r="W56" s="137">
        <v>2.7397346996223102E-4</v>
      </c>
      <c r="X56" s="137">
        <v>1.66247652445611E-4</v>
      </c>
      <c r="Y56" s="137">
        <v>1.09248493067115E-4</v>
      </c>
      <c r="Z56" s="137">
        <v>2.9260754851383099E-4</v>
      </c>
      <c r="AA56" s="137">
        <v>2.4981163192866799E-4</v>
      </c>
      <c r="AB56" s="137">
        <v>2.3214348293023899E-4</v>
      </c>
      <c r="AC56" s="137">
        <v>1.8361598749631799E-4</v>
      </c>
      <c r="AD56" s="137">
        <v>2.62954154458001E-4</v>
      </c>
      <c r="AE56" s="137">
        <v>2.1516360456792999E-4</v>
      </c>
      <c r="AF56" s="137">
        <v>2.84550596139691E-4</v>
      </c>
      <c r="AG56" s="137">
        <v>4.04259117926022E-4</v>
      </c>
      <c r="AH56" s="137">
        <v>2.1098795262136099E-4</v>
      </c>
      <c r="AI56" s="137">
        <v>2.14915648280018E-4</v>
      </c>
      <c r="AJ56" s="137">
        <v>0</v>
      </c>
      <c r="AK56" s="137">
        <v>2.0363461867333501E-4</v>
      </c>
      <c r="AL56" s="137">
        <v>4.2018604313638597E-4</v>
      </c>
      <c r="AM56" s="137">
        <v>1.5597163622188301E-4</v>
      </c>
      <c r="AN56" s="137">
        <v>3.9710154796307297E-3</v>
      </c>
      <c r="AO56" s="137">
        <v>2.5611545087164998E-4</v>
      </c>
      <c r="AP56" s="137">
        <v>1.9827960453232202E-3</v>
      </c>
      <c r="AQ56" s="137">
        <v>2.1579298492457998E-3</v>
      </c>
      <c r="AR56" s="137">
        <v>1.3592993341785599E-4</v>
      </c>
      <c r="AS56" s="137">
        <v>1.85464314098186E-4</v>
      </c>
      <c r="AT56" s="137">
        <v>1.7663246862811E-4</v>
      </c>
      <c r="AU56" s="137">
        <v>9.6821906482460899E-4</v>
      </c>
      <c r="AV56" s="137">
        <v>7.0252939762454605E-4</v>
      </c>
      <c r="AW56" s="137">
        <v>1.3027745585491099E-4</v>
      </c>
      <c r="AX56" s="137">
        <v>1.04253071528553E-2</v>
      </c>
      <c r="AY56" s="137">
        <v>7.0729276443386599E-2</v>
      </c>
      <c r="AZ56" s="137">
        <v>9.4465702278177896E-2</v>
      </c>
      <c r="BA56" s="137">
        <v>7.9304113362692302E-2</v>
      </c>
      <c r="BB56" s="137">
        <v>0.14703195657137799</v>
      </c>
      <c r="BC56" s="137">
        <v>0.100677861977365</v>
      </c>
      <c r="BD56" s="137">
        <v>5.8443867844364802E-3</v>
      </c>
      <c r="BE56" s="137">
        <v>2.0919400905463799E-2</v>
      </c>
      <c r="BF56" s="137">
        <v>4.1343945298561099E-3</v>
      </c>
      <c r="BG56" s="137">
        <v>5.0142676707886204E-4</v>
      </c>
      <c r="BH56" s="137">
        <v>2.00733848546004E-4</v>
      </c>
      <c r="BI56" s="137">
        <v>5.7559940665330898E-2</v>
      </c>
      <c r="BJ56" s="137">
        <v>5.3025567229400001E-5</v>
      </c>
      <c r="BK56" s="137">
        <v>1.2071944165998199E-3</v>
      </c>
      <c r="BL56" s="137">
        <v>8.4963999981102798E-5</v>
      </c>
      <c r="BM56" s="137">
        <v>1.01129900013136E-4</v>
      </c>
      <c r="BN56" s="137">
        <v>1.07642868628799E-4</v>
      </c>
      <c r="BO56" s="137">
        <v>1.69444872466861E-4</v>
      </c>
      <c r="BP56" s="137">
        <v>4.9118677121581605E-4</v>
      </c>
      <c r="BQ56" s="137">
        <v>5.2336060244058001E-5</v>
      </c>
      <c r="BR56" s="137">
        <v>2.9353085645142001E-5</v>
      </c>
      <c r="BS56" s="137">
        <v>9.6460455126067504E-6</v>
      </c>
      <c r="BT56" s="137">
        <v>1.00737379994575E-4</v>
      </c>
      <c r="BU56" s="137">
        <v>4.83704253064106E-5</v>
      </c>
      <c r="BV56" s="137">
        <v>2.1264246844871301E-4</v>
      </c>
      <c r="BW56" s="137">
        <v>6.2463195824179898E-5</v>
      </c>
      <c r="BX56" s="137">
        <v>5.8315557843171301E-5</v>
      </c>
      <c r="BY56" s="137">
        <v>7.6724941033763994E-5</v>
      </c>
      <c r="BZ56" s="137">
        <v>1.6199799705913099E-4</v>
      </c>
      <c r="CA56" s="138">
        <v>0</v>
      </c>
      <c r="CB56" s="136">
        <v>0.74803575356796603</v>
      </c>
      <c r="CC56" s="139">
        <v>1.7908668356769299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  <c r="CJ56" s="81"/>
      <c r="CK56" s="81"/>
      <c r="CL56" s="73"/>
      <c r="CM56" s="73"/>
    </row>
    <row r="57" spans="1:91" ht="19.5" x14ac:dyDescent="0.25">
      <c r="A57" s="30"/>
      <c r="B57" s="42" t="s">
        <v>48</v>
      </c>
      <c r="C57" s="43" t="s">
        <v>159</v>
      </c>
      <c r="D57" s="136">
        <v>2.9561691415710598E-4</v>
      </c>
      <c r="E57" s="137">
        <v>8.4769209173509699E-4</v>
      </c>
      <c r="F57" s="137">
        <v>1.3324264790564599E-3</v>
      </c>
      <c r="G57" s="137">
        <v>1.4002360361436801E-4</v>
      </c>
      <c r="H57" s="137">
        <v>3.0842628615132301E-4</v>
      </c>
      <c r="I57" s="137">
        <v>2.5422829969761699E-4</v>
      </c>
      <c r="J57" s="137">
        <v>2.8958722433499899E-4</v>
      </c>
      <c r="K57" s="137">
        <v>1.9343074096203399E-4</v>
      </c>
      <c r="L57" s="137">
        <v>1.09672653923205E-3</v>
      </c>
      <c r="M57" s="137">
        <v>1.6744148139452301E-4</v>
      </c>
      <c r="N57" s="137">
        <v>8.0395674669433105E-5</v>
      </c>
      <c r="O57" s="137">
        <v>1.2753921185069399E-3</v>
      </c>
      <c r="P57" s="137">
        <v>1.54980925405449E-3</v>
      </c>
      <c r="Q57" s="137">
        <v>5.1278978485439002E-5</v>
      </c>
      <c r="R57" s="137">
        <v>1.7774400940634899E-2</v>
      </c>
      <c r="S57" s="137">
        <v>3.2057252701209397E-2</v>
      </c>
      <c r="T57" s="137">
        <v>1.5055534474373599E-3</v>
      </c>
      <c r="U57" s="137">
        <v>5.9883613531084004E-3</v>
      </c>
      <c r="V57" s="137">
        <v>4.4224617849721601E-4</v>
      </c>
      <c r="W57" s="137">
        <v>5.3000494583708405E-4</v>
      </c>
      <c r="X57" s="137">
        <v>1.1987204586993299E-3</v>
      </c>
      <c r="Y57" s="137">
        <v>9.8605240132807999E-4</v>
      </c>
      <c r="Z57" s="137">
        <v>5.7520521006791095E-4</v>
      </c>
      <c r="AA57" s="137">
        <v>7.5325090839937104E-4</v>
      </c>
      <c r="AB57" s="137">
        <v>2.1511298984947498E-3</v>
      </c>
      <c r="AC57" s="137">
        <v>8.01307654281329E-4</v>
      </c>
      <c r="AD57" s="137">
        <v>8.0531487392071499E-4</v>
      </c>
      <c r="AE57" s="137">
        <v>1.2605370474372999E-3</v>
      </c>
      <c r="AF57" s="137">
        <v>4.9649667205559503E-3</v>
      </c>
      <c r="AG57" s="137">
        <v>3.56643826009487E-3</v>
      </c>
      <c r="AH57" s="137">
        <v>5.6157941231590397E-3</v>
      </c>
      <c r="AI57" s="137">
        <v>4.8984667001946199E-3</v>
      </c>
      <c r="AJ57" s="137">
        <v>0</v>
      </c>
      <c r="AK57" s="137">
        <v>3.7627414449601499E-3</v>
      </c>
      <c r="AL57" s="137">
        <v>1.4440386315306201E-2</v>
      </c>
      <c r="AM57" s="137">
        <v>2.6546125673300898E-3</v>
      </c>
      <c r="AN57" s="137">
        <v>5.9970872165762499E-3</v>
      </c>
      <c r="AO57" s="137">
        <v>3.6317006033259299E-3</v>
      </c>
      <c r="AP57" s="137">
        <v>3.7099841616678002E-3</v>
      </c>
      <c r="AQ57" s="137">
        <v>2.0131809063220602E-3</v>
      </c>
      <c r="AR57" s="137">
        <v>2.3527214760097402E-3</v>
      </c>
      <c r="AS57" s="137">
        <v>1.7434367434967001E-3</v>
      </c>
      <c r="AT57" s="137">
        <v>1.2241861691615901E-3</v>
      </c>
      <c r="AU57" s="137">
        <v>1.97768594434793E-3</v>
      </c>
      <c r="AV57" s="137">
        <v>3.4699614766593601E-3</v>
      </c>
      <c r="AW57" s="137">
        <v>2.9364451448106801E-3</v>
      </c>
      <c r="AX57" s="137">
        <v>3.1156340477368999E-3</v>
      </c>
      <c r="AY57" s="137">
        <v>4.9342959082209802E-3</v>
      </c>
      <c r="AZ57" s="137">
        <v>2.6065619966376501E-2</v>
      </c>
      <c r="BA57" s="137">
        <v>1.73928885198472E-3</v>
      </c>
      <c r="BB57" s="137">
        <v>2.8571832806426798E-3</v>
      </c>
      <c r="BC57" s="137">
        <v>8.0477655912632798E-3</v>
      </c>
      <c r="BD57" s="137">
        <v>3.34873298400035E-3</v>
      </c>
      <c r="BE57" s="137">
        <v>1.09435779840033E-2</v>
      </c>
      <c r="BF57" s="137">
        <v>8.4317692836386494E-3</v>
      </c>
      <c r="BG57" s="137">
        <v>1.3928303604946999E-3</v>
      </c>
      <c r="BH57" s="137">
        <v>6.0212379157422299E-3</v>
      </c>
      <c r="BI57" s="137">
        <v>1.8530943631820999E-2</v>
      </c>
      <c r="BJ57" s="137">
        <v>9.9288524719202796E-5</v>
      </c>
      <c r="BK57" s="137">
        <v>1.17409813026479E-3</v>
      </c>
      <c r="BL57" s="137">
        <v>1.72508974358892E-4</v>
      </c>
      <c r="BM57" s="137">
        <v>3.5646126496015497E-4</v>
      </c>
      <c r="BN57" s="137">
        <v>1.3527655305243401E-3</v>
      </c>
      <c r="BO57" s="137">
        <v>8.2426007075964597E-5</v>
      </c>
      <c r="BP57" s="137">
        <v>2.4607071339257801E-4</v>
      </c>
      <c r="BQ57" s="137">
        <v>1.03843904095842E-4</v>
      </c>
      <c r="BR57" s="137">
        <v>8.2564759278127694E-5</v>
      </c>
      <c r="BS57" s="137">
        <v>2.2008215876829501E-5</v>
      </c>
      <c r="BT57" s="137">
        <v>7.6930610923274501E-4</v>
      </c>
      <c r="BU57" s="137">
        <v>9.5905079191169705E-5</v>
      </c>
      <c r="BV57" s="137">
        <v>8.7325845574373802E-4</v>
      </c>
      <c r="BW57" s="137">
        <v>1.15143160705771E-4</v>
      </c>
      <c r="BX57" s="137">
        <v>1.0561292242255501E-3</v>
      </c>
      <c r="BY57" s="137">
        <v>2.46439883278219E-4</v>
      </c>
      <c r="BZ57" s="137">
        <v>5.0600738819958798E-4</v>
      </c>
      <c r="CA57" s="138">
        <v>0</v>
      </c>
      <c r="CB57" s="136">
        <v>0.24645471481043299</v>
      </c>
      <c r="CC57" s="139">
        <v>0.59003540023988499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  <c r="CJ57" s="81"/>
      <c r="CK57" s="81"/>
      <c r="CL57" s="73"/>
      <c r="CM57" s="73"/>
    </row>
    <row r="58" spans="1:91" ht="19.5" x14ac:dyDescent="0.25">
      <c r="A58" s="30"/>
      <c r="B58" s="42" t="s">
        <v>49</v>
      </c>
      <c r="C58" s="43" t="s">
        <v>160</v>
      </c>
      <c r="D58" s="136">
        <v>9.3066687945867807E-6</v>
      </c>
      <c r="E58" s="137">
        <v>2.0983312681224E-5</v>
      </c>
      <c r="F58" s="137">
        <v>2.56330007467822E-5</v>
      </c>
      <c r="G58" s="137">
        <v>1.1402269924731901E-5</v>
      </c>
      <c r="H58" s="137">
        <v>1.2071168159951601E-5</v>
      </c>
      <c r="I58" s="137">
        <v>7.5355045460094396E-6</v>
      </c>
      <c r="J58" s="137">
        <v>2.2105371301727499E-5</v>
      </c>
      <c r="K58" s="137">
        <v>1.3269330821100001E-5</v>
      </c>
      <c r="L58" s="137">
        <v>2.1542419153127701E-5</v>
      </c>
      <c r="M58" s="137">
        <v>1.5791798280114099E-5</v>
      </c>
      <c r="N58" s="137">
        <v>7.0958004211579704E-6</v>
      </c>
      <c r="O58" s="137">
        <v>3.5713956305427603E-5</v>
      </c>
      <c r="P58" s="137">
        <v>9.9047448596119004E-6</v>
      </c>
      <c r="Q58" s="137">
        <v>6.9861523665933899E-7</v>
      </c>
      <c r="R58" s="137">
        <v>8.6523159038364195E-5</v>
      </c>
      <c r="S58" s="137">
        <v>1.5381835308772601E-4</v>
      </c>
      <c r="T58" s="137">
        <v>3.1685565950073202E-5</v>
      </c>
      <c r="U58" s="137">
        <v>8.22180893650509E-5</v>
      </c>
      <c r="V58" s="137">
        <v>3.7164780644537401E-5</v>
      </c>
      <c r="W58" s="137">
        <v>4.4452459451598397E-5</v>
      </c>
      <c r="X58" s="137">
        <v>2.92411661030989E-5</v>
      </c>
      <c r="Y58" s="137">
        <v>1.9150494083125099E-5</v>
      </c>
      <c r="Z58" s="137">
        <v>4.7479119810408601E-5</v>
      </c>
      <c r="AA58" s="137">
        <v>4.09857602326306E-5</v>
      </c>
      <c r="AB58" s="137">
        <v>4.0667557051955801E-5</v>
      </c>
      <c r="AC58" s="137">
        <v>3.0684833356865001E-5</v>
      </c>
      <c r="AD58" s="137">
        <v>4.3177683645202199E-5</v>
      </c>
      <c r="AE58" s="137">
        <v>3.7067876703164298E-5</v>
      </c>
      <c r="AF58" s="137">
        <v>5.0161088379063097E-5</v>
      </c>
      <c r="AG58" s="137">
        <v>6.6461810283269598E-5</v>
      </c>
      <c r="AH58" s="137">
        <v>3.87522654284787E-5</v>
      </c>
      <c r="AI58" s="137">
        <v>4.0814954584524903E-5</v>
      </c>
      <c r="AJ58" s="137">
        <v>0</v>
      </c>
      <c r="AK58" s="137">
        <v>7.1739774808582499E-5</v>
      </c>
      <c r="AL58" s="137">
        <v>2.3057453292573801E-4</v>
      </c>
      <c r="AM58" s="137">
        <v>3.0068555140593499E-5</v>
      </c>
      <c r="AN58" s="137">
        <v>4.11877396337321E-5</v>
      </c>
      <c r="AO58" s="137">
        <v>2.8101569437336101E-5</v>
      </c>
      <c r="AP58" s="137">
        <v>1.02558040296669E-4</v>
      </c>
      <c r="AQ58" s="137">
        <v>2.3249791699897101E-5</v>
      </c>
      <c r="AR58" s="137">
        <v>4.0877074964038098E-5</v>
      </c>
      <c r="AS58" s="137">
        <v>4.2115683889095202E-5</v>
      </c>
      <c r="AT58" s="137">
        <v>2.7753284164176598E-5</v>
      </c>
      <c r="AU58" s="137">
        <v>3.3729261373175201E-5</v>
      </c>
      <c r="AV58" s="137">
        <v>3.4151416838447303E-5</v>
      </c>
      <c r="AW58" s="137">
        <v>2.7784808814589201E-5</v>
      </c>
      <c r="AX58" s="137">
        <v>3.5071830444290499E-5</v>
      </c>
      <c r="AY58" s="137">
        <v>3.4254429753466897E-5</v>
      </c>
      <c r="AZ58" s="137">
        <v>1.2962621555818299E-4</v>
      </c>
      <c r="BA58" s="137">
        <v>9.7790244063610993E-5</v>
      </c>
      <c r="BB58" s="137">
        <v>4.3660982596653401E-5</v>
      </c>
      <c r="BC58" s="137">
        <v>2.9339527192058799E-4</v>
      </c>
      <c r="BD58" s="137">
        <v>2.55308600385213E-3</v>
      </c>
      <c r="BE58" s="137">
        <v>1.14842761467596E-4</v>
      </c>
      <c r="BF58" s="137">
        <v>2.7917762689565298E-4</v>
      </c>
      <c r="BG58" s="137">
        <v>3.4033512860734001E-5</v>
      </c>
      <c r="BH58" s="137">
        <v>2.1860167176836101E-4</v>
      </c>
      <c r="BI58" s="137">
        <v>1.4684149562341499E-4</v>
      </c>
      <c r="BJ58" s="137">
        <v>1.3984351760974701E-4</v>
      </c>
      <c r="BK58" s="137">
        <v>6.8290065824608498E-5</v>
      </c>
      <c r="BL58" s="137">
        <v>2.4791246591471499E-4</v>
      </c>
      <c r="BM58" s="137">
        <v>1.3625435852312299E-4</v>
      </c>
      <c r="BN58" s="137">
        <v>1.9473983061074701E-5</v>
      </c>
      <c r="BO58" s="137">
        <v>1.8547969393401301E-4</v>
      </c>
      <c r="BP58" s="137">
        <v>5.0991907639721197E-4</v>
      </c>
      <c r="BQ58" s="137">
        <v>9.6044596895820806E-5</v>
      </c>
      <c r="BR58" s="137">
        <v>3.8609323488598301E-4</v>
      </c>
      <c r="BS58" s="137">
        <v>1.8410764833989499E-7</v>
      </c>
      <c r="BT58" s="137">
        <v>5.5748566060970597E-4</v>
      </c>
      <c r="BU58" s="137">
        <v>5.4654903587909105E-4</v>
      </c>
      <c r="BV58" s="137">
        <v>3.41097704017648E-4</v>
      </c>
      <c r="BW58" s="137">
        <v>1.0980309995296099E-4</v>
      </c>
      <c r="BX58" s="137">
        <v>1.4989396296551601E-4</v>
      </c>
      <c r="BY58" s="137">
        <v>1.7869583947461101E-4</v>
      </c>
      <c r="BZ58" s="137">
        <v>2.2517934550675501E-4</v>
      </c>
      <c r="CA58" s="138">
        <v>0</v>
      </c>
      <c r="CB58" s="136">
        <v>9.7460343083230292E-3</v>
      </c>
      <c r="CC58" s="139">
        <v>2.3332908271956498E-2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  <c r="CJ58" s="81"/>
      <c r="CK58" s="81"/>
      <c r="CL58" s="73"/>
      <c r="CM58" s="73"/>
    </row>
    <row r="59" spans="1:91" ht="19.5" x14ac:dyDescent="0.25">
      <c r="A59" s="30"/>
      <c r="B59" s="42" t="s">
        <v>50</v>
      </c>
      <c r="C59" s="43" t="s">
        <v>161</v>
      </c>
      <c r="D59" s="136">
        <v>8.8774466669360694E-5</v>
      </c>
      <c r="E59" s="137">
        <v>1.99127830497963E-4</v>
      </c>
      <c r="F59" s="137">
        <v>2.41568244661579E-4</v>
      </c>
      <c r="G59" s="137">
        <v>1.1002429185493301E-4</v>
      </c>
      <c r="H59" s="137">
        <v>1.15569964621671E-4</v>
      </c>
      <c r="I59" s="137">
        <v>7.1795321357829805E-5</v>
      </c>
      <c r="J59" s="137">
        <v>2.1319924505385201E-4</v>
      </c>
      <c r="K59" s="137">
        <v>1.2786727548489199E-4</v>
      </c>
      <c r="L59" s="137">
        <v>2.0314901334392001E-4</v>
      </c>
      <c r="M59" s="137">
        <v>1.5253057027373601E-4</v>
      </c>
      <c r="N59" s="137">
        <v>9.0994072809374405E-5</v>
      </c>
      <c r="O59" s="137">
        <v>4.69880013297763E-4</v>
      </c>
      <c r="P59" s="137">
        <v>8.7498701522836303E-5</v>
      </c>
      <c r="Q59" s="137">
        <v>6.4990704399648198E-6</v>
      </c>
      <c r="R59" s="137">
        <v>7.9979521967982095E-4</v>
      </c>
      <c r="S59" s="137">
        <v>1.3843663675578101E-3</v>
      </c>
      <c r="T59" s="137">
        <v>2.9941096837367E-4</v>
      </c>
      <c r="U59" s="137">
        <v>7.7817861588950002E-4</v>
      </c>
      <c r="V59" s="137">
        <v>3.6085751154402699E-4</v>
      </c>
      <c r="W59" s="137">
        <v>4.2891459688207401E-4</v>
      </c>
      <c r="X59" s="137">
        <v>2.72665320273254E-4</v>
      </c>
      <c r="Y59" s="137">
        <v>1.7998790423914899E-4</v>
      </c>
      <c r="Z59" s="137">
        <v>4.58186361147066E-4</v>
      </c>
      <c r="AA59" s="137">
        <v>3.9676281825805002E-4</v>
      </c>
      <c r="AB59" s="137">
        <v>3.8304457288083199E-4</v>
      </c>
      <c r="AC59" s="137">
        <v>3.3127909717587702E-4</v>
      </c>
      <c r="AD59" s="137">
        <v>4.1507604586014002E-4</v>
      </c>
      <c r="AE59" s="137">
        <v>3.3984643218475899E-4</v>
      </c>
      <c r="AF59" s="137">
        <v>4.4919264313408598E-4</v>
      </c>
      <c r="AG59" s="137">
        <v>6.2597433618013999E-4</v>
      </c>
      <c r="AH59" s="137">
        <v>3.4508176550581901E-4</v>
      </c>
      <c r="AI59" s="137">
        <v>3.2029383913279898E-4</v>
      </c>
      <c r="AJ59" s="137">
        <v>0</v>
      </c>
      <c r="AK59" s="137">
        <v>3.3777591265625202E-4</v>
      </c>
      <c r="AL59" s="137">
        <v>7.4524884536023798E-4</v>
      </c>
      <c r="AM59" s="137">
        <v>2.6593061042963999E-4</v>
      </c>
      <c r="AN59" s="137">
        <v>3.6628211450972999E-4</v>
      </c>
      <c r="AO59" s="137">
        <v>2.5332684547823501E-4</v>
      </c>
      <c r="AP59" s="137">
        <v>8.8091766153104603E-4</v>
      </c>
      <c r="AQ59" s="137">
        <v>2.14574510459467E-4</v>
      </c>
      <c r="AR59" s="137">
        <v>2.4392585283288001E-4</v>
      </c>
      <c r="AS59" s="137">
        <v>2.1800077527820601E-4</v>
      </c>
      <c r="AT59" s="137">
        <v>1.9842682394240801E-4</v>
      </c>
      <c r="AU59" s="137">
        <v>3.0652102136902501E-4</v>
      </c>
      <c r="AV59" s="137">
        <v>2.8053043891800402E-4</v>
      </c>
      <c r="AW59" s="137">
        <v>2.2827359034547701E-4</v>
      </c>
      <c r="AX59" s="137">
        <v>2.3961862769928901E-4</v>
      </c>
      <c r="AY59" s="137">
        <v>2.8042836789882999E-4</v>
      </c>
      <c r="AZ59" s="137">
        <v>1.1131287401019E-3</v>
      </c>
      <c r="BA59" s="137">
        <v>3.2045887546359401E-3</v>
      </c>
      <c r="BB59" s="137">
        <v>2.1762254229531E-4</v>
      </c>
      <c r="BC59" s="137">
        <v>5.2774865870822E-4</v>
      </c>
      <c r="BD59" s="137">
        <v>3.6476459176771399E-4</v>
      </c>
      <c r="BE59" s="137">
        <v>5.6492330236579901E-4</v>
      </c>
      <c r="BF59" s="137">
        <v>5.87244482075494E-4</v>
      </c>
      <c r="BG59" s="137">
        <v>9.9437525926897102E-5</v>
      </c>
      <c r="BH59" s="137">
        <v>3.1613657773422901E-4</v>
      </c>
      <c r="BI59" s="137">
        <v>1.98533813345267E-3</v>
      </c>
      <c r="BJ59" s="137">
        <v>9.0644535676641494E-5</v>
      </c>
      <c r="BK59" s="137">
        <v>2.1985221604109499E-4</v>
      </c>
      <c r="BL59" s="137">
        <v>4.7208029769347699E-5</v>
      </c>
      <c r="BM59" s="137">
        <v>7.5075715603776196E-5</v>
      </c>
      <c r="BN59" s="137">
        <v>1.84049008417932E-4</v>
      </c>
      <c r="BO59" s="137">
        <v>3.55284599094465E-5</v>
      </c>
      <c r="BP59" s="137">
        <v>2.2786069875755001E-5</v>
      </c>
      <c r="BQ59" s="137">
        <v>4.6916358738049902E-5</v>
      </c>
      <c r="BR59" s="137">
        <v>1.7636699902966101E-5</v>
      </c>
      <c r="BS59" s="137">
        <v>1.77826768648654E-6</v>
      </c>
      <c r="BT59" s="137">
        <v>5.3222697199974897E-5</v>
      </c>
      <c r="BU59" s="137">
        <v>6.6193274043871398E-5</v>
      </c>
      <c r="BV59" s="137">
        <v>9.2151537282362297E-5</v>
      </c>
      <c r="BW59" s="137">
        <v>4.20502094525016E-5</v>
      </c>
      <c r="BX59" s="137">
        <v>2.05100845794085E-4</v>
      </c>
      <c r="BY59" s="137">
        <v>1.6901847069527299E-4</v>
      </c>
      <c r="BZ59" s="137">
        <v>1.6470667221767801E-4</v>
      </c>
      <c r="CA59" s="138">
        <v>0</v>
      </c>
      <c r="CB59" s="136">
        <v>2.6322026873868701E-2</v>
      </c>
      <c r="CC59" s="139">
        <v>6.3017368824102901E-2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  <c r="CJ59" s="81"/>
      <c r="CK59" s="81"/>
      <c r="CL59" s="73"/>
      <c r="CM59" s="73"/>
    </row>
    <row r="60" spans="1:91" ht="19.5" x14ac:dyDescent="0.25">
      <c r="A60" s="30"/>
      <c r="B60" s="42" t="s">
        <v>51</v>
      </c>
      <c r="C60" s="43" t="s">
        <v>162</v>
      </c>
      <c r="D60" s="136">
        <v>3.1959632205296899E-5</v>
      </c>
      <c r="E60" s="137">
        <v>8.5025705087864498E-5</v>
      </c>
      <c r="F60" s="137">
        <v>1.2511670079704701E-4</v>
      </c>
      <c r="G60" s="137">
        <v>2.32551311764919E-5</v>
      </c>
      <c r="H60" s="137">
        <v>3.6084815703773802E-5</v>
      </c>
      <c r="I60" s="137">
        <v>2.6941715267655799E-5</v>
      </c>
      <c r="J60" s="137">
        <v>4.6381663386999002E-5</v>
      </c>
      <c r="K60" s="137">
        <v>2.92445650614008E-5</v>
      </c>
      <c r="L60" s="137">
        <v>1.03499173896062E-4</v>
      </c>
      <c r="M60" s="137">
        <v>3.0311852184511602E-5</v>
      </c>
      <c r="N60" s="137">
        <v>1.2184562602843901E-3</v>
      </c>
      <c r="O60" s="137">
        <v>4.76557597084702E-4</v>
      </c>
      <c r="P60" s="137">
        <v>1.2229675201554701E-4</v>
      </c>
      <c r="Q60" s="137">
        <v>4.4793554368693399E-6</v>
      </c>
      <c r="R60" s="137">
        <v>2.6399084681148302E-3</v>
      </c>
      <c r="S60" s="137">
        <v>3.9524819796384501E-3</v>
      </c>
      <c r="T60" s="137">
        <v>1.44532569746966E-4</v>
      </c>
      <c r="U60" s="137">
        <v>7.0300565746435199E-4</v>
      </c>
      <c r="V60" s="137">
        <v>1.5004582527617001E-4</v>
      </c>
      <c r="W60" s="137">
        <v>8.9510506087021901E-5</v>
      </c>
      <c r="X60" s="137">
        <v>5.2749608092040603E-4</v>
      </c>
      <c r="Y60" s="137">
        <v>9.2733812891893495E-5</v>
      </c>
      <c r="Z60" s="137">
        <v>9.6272362531913698E-5</v>
      </c>
      <c r="AA60" s="137">
        <v>6.3921643384617097E-4</v>
      </c>
      <c r="AB60" s="137">
        <v>2.0116368482881101E-4</v>
      </c>
      <c r="AC60" s="137">
        <v>9.2851510019211294E-5</v>
      </c>
      <c r="AD60" s="137">
        <v>1.07740916911965E-4</v>
      </c>
      <c r="AE60" s="137">
        <v>4.5577602903705701E-4</v>
      </c>
      <c r="AF60" s="137">
        <v>1.2735323328683899E-3</v>
      </c>
      <c r="AG60" s="137">
        <v>3.2906271850974901E-4</v>
      </c>
      <c r="AH60" s="137">
        <v>4.43050923845726E-4</v>
      </c>
      <c r="AI60" s="137">
        <v>3.85807698898518E-4</v>
      </c>
      <c r="AJ60" s="137">
        <v>0</v>
      </c>
      <c r="AK60" s="137">
        <v>3.1019409206055999E-4</v>
      </c>
      <c r="AL60" s="137">
        <v>1.3551012071670199E-3</v>
      </c>
      <c r="AM60" s="137">
        <v>2.2297699901305501E-4</v>
      </c>
      <c r="AN60" s="137">
        <v>4.7704107201375698E-4</v>
      </c>
      <c r="AO60" s="137">
        <v>2.76768597100453E-4</v>
      </c>
      <c r="AP60" s="137">
        <v>1.9168819510389601E-4</v>
      </c>
      <c r="AQ60" s="137">
        <v>1.7091958337268101E-4</v>
      </c>
      <c r="AR60" s="137">
        <v>1.98285922174506E-4</v>
      </c>
      <c r="AS60" s="137">
        <v>1.4249957147809399E-4</v>
      </c>
      <c r="AT60" s="137">
        <v>1.03852077392952E-4</v>
      </c>
      <c r="AU60" s="137">
        <v>2.0542319091380302E-3</v>
      </c>
      <c r="AV60" s="137">
        <v>2.7868894905928502E-4</v>
      </c>
      <c r="AW60" s="137">
        <v>2.3859243812710901E-4</v>
      </c>
      <c r="AX60" s="137">
        <v>2.5322868408622802E-4</v>
      </c>
      <c r="AY60" s="137">
        <v>5.0087163422554302E-4</v>
      </c>
      <c r="AZ60" s="137">
        <v>3.6293556693518898E-3</v>
      </c>
      <c r="BA60" s="137">
        <v>4.2402641663276701E-3</v>
      </c>
      <c r="BB60" s="137">
        <v>3.8644485046902702E-4</v>
      </c>
      <c r="BC60" s="137">
        <v>2.4709601856764199E-2</v>
      </c>
      <c r="BD60" s="137">
        <v>6.7420981945768002E-3</v>
      </c>
      <c r="BE60" s="137">
        <v>1.5557240744530701E-3</v>
      </c>
      <c r="BF60" s="137">
        <v>1.7308439739686301E-3</v>
      </c>
      <c r="BG60" s="137">
        <v>1.12392524053591E-4</v>
      </c>
      <c r="BH60" s="137">
        <v>4.65618278905768E-4</v>
      </c>
      <c r="BI60" s="137">
        <v>1.6769611418554001E-3</v>
      </c>
      <c r="BJ60" s="137">
        <v>5.6284044061859901E-6</v>
      </c>
      <c r="BK60" s="137">
        <v>1.11080497349744E-4</v>
      </c>
      <c r="BL60" s="137">
        <v>1.1207909335878301E-5</v>
      </c>
      <c r="BM60" s="137">
        <v>2.7887015758620201E-5</v>
      </c>
      <c r="BN60" s="137">
        <v>6.09315360067354E-4</v>
      </c>
      <c r="BO60" s="137">
        <v>5.6154561492282304E-6</v>
      </c>
      <c r="BP60" s="137">
        <v>1.8277860916317902E-5</v>
      </c>
      <c r="BQ60" s="137">
        <v>1.04458343000912E-5</v>
      </c>
      <c r="BR60" s="137">
        <v>6.6749082575469097E-6</v>
      </c>
      <c r="BS60" s="137">
        <v>3.5338874797713199E-7</v>
      </c>
      <c r="BT60" s="137">
        <v>5.1328157763836602E-5</v>
      </c>
      <c r="BU60" s="137">
        <v>6.8599387676401899E-6</v>
      </c>
      <c r="BV60" s="137">
        <v>4.9557942569117599E-5</v>
      </c>
      <c r="BW60" s="137">
        <v>6.1460157773932597E-6</v>
      </c>
      <c r="BX60" s="137">
        <v>8.8743868110960505E-5</v>
      </c>
      <c r="BY60" s="137">
        <v>2.86038130802317E-5</v>
      </c>
      <c r="BZ60" s="137">
        <v>2.7388737307212899E-5</v>
      </c>
      <c r="CA60" s="138">
        <v>0</v>
      </c>
      <c r="CB60" s="136">
        <v>6.7773161201930707E-2</v>
      </c>
      <c r="CC60" s="139">
        <v>0.16225522131342399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  <c r="CJ60" s="81"/>
      <c r="CK60" s="81"/>
      <c r="CL60" s="73"/>
      <c r="CM60" s="73"/>
    </row>
    <row r="61" spans="1:91" ht="19.5" x14ac:dyDescent="0.25">
      <c r="A61" s="30"/>
      <c r="B61" s="42" t="s">
        <v>52</v>
      </c>
      <c r="C61" s="43" t="s">
        <v>163</v>
      </c>
      <c r="D61" s="136">
        <v>5.35284955962142E-5</v>
      </c>
      <c r="E61" s="137">
        <v>1.1907879223414E-4</v>
      </c>
      <c r="F61" s="137">
        <v>1.42828114668286E-4</v>
      </c>
      <c r="G61" s="137">
        <v>6.7555049948486305E-5</v>
      </c>
      <c r="H61" s="137">
        <v>7.0095113782325195E-5</v>
      </c>
      <c r="I61" s="137">
        <v>4.3209321691020602E-5</v>
      </c>
      <c r="J61" s="137">
        <v>1.30806720522141E-4</v>
      </c>
      <c r="K61" s="137">
        <v>7.8346083000851294E-5</v>
      </c>
      <c r="L61" s="137">
        <v>1.20240141165692E-4</v>
      </c>
      <c r="M61" s="137">
        <v>9.3796981398897107E-5</v>
      </c>
      <c r="N61" s="137">
        <v>8.0108658800089296E-5</v>
      </c>
      <c r="O61" s="137">
        <v>2.7347257015855099E-4</v>
      </c>
      <c r="P61" s="137">
        <v>3.57641925575877E-3</v>
      </c>
      <c r="Q61" s="137">
        <v>3.7623076715218798E-6</v>
      </c>
      <c r="R61" s="137">
        <v>6.5746004199480998E-4</v>
      </c>
      <c r="S61" s="137">
        <v>9.8978524322697607E-4</v>
      </c>
      <c r="T61" s="137">
        <v>1.7781011992962001E-4</v>
      </c>
      <c r="U61" s="137">
        <v>3.6573715816911001E-4</v>
      </c>
      <c r="V61" s="137">
        <v>2.26203535413581E-4</v>
      </c>
      <c r="W61" s="137">
        <v>2.6343560658922098E-4</v>
      </c>
      <c r="X61" s="137">
        <v>1.7648045852899601E-4</v>
      </c>
      <c r="Y61" s="137">
        <v>1.0643759674441201E-4</v>
      </c>
      <c r="Z61" s="137">
        <v>2.8136939646885499E-4</v>
      </c>
      <c r="AA61" s="137">
        <v>2.6049676445810601E-4</v>
      </c>
      <c r="AB61" s="137">
        <v>2.2627087689472099E-4</v>
      </c>
      <c r="AC61" s="137">
        <v>1.7736225838236899E-4</v>
      </c>
      <c r="AD61" s="137">
        <v>2.53372541425932E-4</v>
      </c>
      <c r="AE61" s="137">
        <v>2.14833346042419E-4</v>
      </c>
      <c r="AF61" s="137">
        <v>3.4169940638919199E-4</v>
      </c>
      <c r="AG61" s="137">
        <v>3.6974987010880098E-4</v>
      </c>
      <c r="AH61" s="137">
        <v>1.8441831545388499E-4</v>
      </c>
      <c r="AI61" s="137">
        <v>1.7150450119680799E-4</v>
      </c>
      <c r="AJ61" s="137">
        <v>0</v>
      </c>
      <c r="AK61" s="137">
        <v>1.7897812288280199E-4</v>
      </c>
      <c r="AL61" s="137">
        <v>3.5023609390308699E-4</v>
      </c>
      <c r="AM61" s="137">
        <v>1.50550415119932E-4</v>
      </c>
      <c r="AN61" s="137">
        <v>1.9524578261362701E-4</v>
      </c>
      <c r="AO61" s="137">
        <v>1.3896598382538599E-4</v>
      </c>
      <c r="AP61" s="137">
        <v>1.14534864566003E-4</v>
      </c>
      <c r="AQ61" s="137">
        <v>3.9929732523010502E-3</v>
      </c>
      <c r="AR61" s="137">
        <v>1.3445367188163299E-4</v>
      </c>
      <c r="AS61" s="137">
        <v>1.20936992425345E-4</v>
      </c>
      <c r="AT61" s="137">
        <v>1.15184444864919E-4</v>
      </c>
      <c r="AU61" s="137">
        <v>1.96715170878032E-4</v>
      </c>
      <c r="AV61" s="137">
        <v>1.54950702024548E-4</v>
      </c>
      <c r="AW61" s="137">
        <v>1.2524070060412399E-4</v>
      </c>
      <c r="AX61" s="137">
        <v>1.29450519360508E-4</v>
      </c>
      <c r="AY61" s="137">
        <v>1.5062466370371799E-4</v>
      </c>
      <c r="AZ61" s="137">
        <v>6.0614534709416601E-4</v>
      </c>
      <c r="BA61" s="137">
        <v>2.3768512664812901E-4</v>
      </c>
      <c r="BB61" s="137">
        <v>1.1926151839405701E-4</v>
      </c>
      <c r="BC61" s="137">
        <v>1.0875501464921501E-3</v>
      </c>
      <c r="BD61" s="137">
        <v>6.0118483688178202E-3</v>
      </c>
      <c r="BE61" s="137">
        <v>7.8972336196231905E-4</v>
      </c>
      <c r="BF61" s="137">
        <v>2.9072873590851801E-4</v>
      </c>
      <c r="BG61" s="137">
        <v>5.9563058940220501E-5</v>
      </c>
      <c r="BH61" s="137">
        <v>5.4191199163641801E-4</v>
      </c>
      <c r="BI61" s="137">
        <v>5.3426627891229304E-4</v>
      </c>
      <c r="BJ61" s="137">
        <v>4.5435796198983E-5</v>
      </c>
      <c r="BK61" s="137">
        <v>1.76512884227967E-3</v>
      </c>
      <c r="BL61" s="137">
        <v>2.74946519343052E-5</v>
      </c>
      <c r="BM61" s="137">
        <v>4.5174496592024498E-5</v>
      </c>
      <c r="BN61" s="137">
        <v>1.23604144874475E-4</v>
      </c>
      <c r="BO61" s="137">
        <v>1.51431562936621E-5</v>
      </c>
      <c r="BP61" s="137">
        <v>3.3368822298674502E-5</v>
      </c>
      <c r="BQ61" s="137">
        <v>4.32193396744797E-5</v>
      </c>
      <c r="BR61" s="137">
        <v>3.0734870417883597E-5</v>
      </c>
      <c r="BS61" s="137">
        <v>1.09352597851238E-6</v>
      </c>
      <c r="BT61" s="137">
        <v>1.9993207258066202E-5</v>
      </c>
      <c r="BU61" s="137">
        <v>1.6115876227012399E-5</v>
      </c>
      <c r="BV61" s="137">
        <v>8.0474810343203904E-5</v>
      </c>
      <c r="BW61" s="137">
        <v>9.6215829925863899E-5</v>
      </c>
      <c r="BX61" s="137">
        <v>7.4054064419795798E-5</v>
      </c>
      <c r="BY61" s="137">
        <v>6.8174067653732905E-5</v>
      </c>
      <c r="BZ61" s="137">
        <v>1.6675350177127501E-4</v>
      </c>
      <c r="CA61" s="138">
        <v>0</v>
      </c>
      <c r="CB61" s="136">
        <v>2.9477578963717201E-2</v>
      </c>
      <c r="CC61" s="139">
        <v>7.0572052619637907E-2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  <c r="CJ61" s="81"/>
      <c r="CK61" s="81"/>
      <c r="CL61" s="73"/>
      <c r="CM61" s="73"/>
    </row>
    <row r="62" spans="1:91" ht="19.5" x14ac:dyDescent="0.25">
      <c r="A62" s="30"/>
      <c r="B62" s="42" t="s">
        <v>53</v>
      </c>
      <c r="C62" s="43" t="s">
        <v>164</v>
      </c>
      <c r="D62" s="136">
        <v>4.1370424134076498E-5</v>
      </c>
      <c r="E62" s="137">
        <v>9.3335362976187301E-5</v>
      </c>
      <c r="F62" s="137">
        <v>1.14114856288798E-4</v>
      </c>
      <c r="G62" s="137">
        <v>5.0613056333170697E-5</v>
      </c>
      <c r="H62" s="137">
        <v>5.3634714033709501E-5</v>
      </c>
      <c r="I62" s="137">
        <v>3.35020398189181E-5</v>
      </c>
      <c r="J62" s="137">
        <v>9.81285449440693E-5</v>
      </c>
      <c r="K62" s="137">
        <v>5.8910666135819102E-5</v>
      </c>
      <c r="L62" s="137">
        <v>9.5896545591889895E-5</v>
      </c>
      <c r="M62" s="137">
        <v>7.0088866064436906E-5</v>
      </c>
      <c r="N62" s="137">
        <v>2.6644798761269402E-5</v>
      </c>
      <c r="O62" s="137">
        <v>1.5466122272311301E-4</v>
      </c>
      <c r="P62" s="137">
        <v>5.4502621450706698E-5</v>
      </c>
      <c r="Q62" s="137">
        <v>3.1918917215752999E-6</v>
      </c>
      <c r="R62" s="137">
        <v>3.8398251161564302E-4</v>
      </c>
      <c r="S62" s="137">
        <v>6.8498196799530097E-4</v>
      </c>
      <c r="T62" s="137">
        <v>1.4101372212695101E-4</v>
      </c>
      <c r="U62" s="137">
        <v>2.76355973018163E-4</v>
      </c>
      <c r="V62" s="137">
        <v>1.6494070933669201E-4</v>
      </c>
      <c r="W62" s="137">
        <v>1.9725923133556301E-4</v>
      </c>
      <c r="X62" s="137">
        <v>1.26822693263808E-4</v>
      </c>
      <c r="Y62" s="137">
        <v>8.4992796853179106E-5</v>
      </c>
      <c r="Z62" s="137">
        <v>2.10750493027506E-4</v>
      </c>
      <c r="AA62" s="137">
        <v>1.8200945492570999E-4</v>
      </c>
      <c r="AB62" s="137">
        <v>1.8105898002048301E-4</v>
      </c>
      <c r="AC62" s="137">
        <v>1.3584985654680501E-4</v>
      </c>
      <c r="AD62" s="137">
        <v>1.917497375925E-4</v>
      </c>
      <c r="AE62" s="137">
        <v>1.5763012350508899E-4</v>
      </c>
      <c r="AF62" s="137">
        <v>2.1694150511907901E-4</v>
      </c>
      <c r="AG62" s="137">
        <v>2.9590085036560203E-4</v>
      </c>
      <c r="AH62" s="137">
        <v>1.7368304286251201E-4</v>
      </c>
      <c r="AI62" s="137">
        <v>1.59066735287971E-4</v>
      </c>
      <c r="AJ62" s="137">
        <v>0</v>
      </c>
      <c r="AK62" s="137">
        <v>1.57344366681111E-4</v>
      </c>
      <c r="AL62" s="137">
        <v>3.4863155372497599E-4</v>
      </c>
      <c r="AM62" s="137">
        <v>1.2880794495051301E-4</v>
      </c>
      <c r="AN62" s="137">
        <v>1.8462669624933801E-4</v>
      </c>
      <c r="AO62" s="137">
        <v>1.25535178863831E-4</v>
      </c>
      <c r="AP62" s="137">
        <v>9.9923759535145904E-5</v>
      </c>
      <c r="AQ62" s="137">
        <v>1.15993055567303E-4</v>
      </c>
      <c r="AR62" s="137">
        <v>1.1495356808702901E-4</v>
      </c>
      <c r="AS62" s="137">
        <v>1.00041466214407E-4</v>
      </c>
      <c r="AT62" s="137">
        <v>9.2303245607335102E-5</v>
      </c>
      <c r="AU62" s="137">
        <v>1.06371880852542E-4</v>
      </c>
      <c r="AV62" s="137">
        <v>1.3717527854285901E-4</v>
      </c>
      <c r="AW62" s="137">
        <v>1.12121592305816E-4</v>
      </c>
      <c r="AX62" s="137">
        <v>1.16508269605915E-4</v>
      </c>
      <c r="AY62" s="137">
        <v>1.4152208720807601E-4</v>
      </c>
      <c r="AZ62" s="137">
        <v>5.7993190651458703E-4</v>
      </c>
      <c r="BA62" s="137">
        <v>7.4826713970028896E-5</v>
      </c>
      <c r="BB62" s="137">
        <v>1.02812753173576E-4</v>
      </c>
      <c r="BC62" s="137">
        <v>1.9947391253883199E-4</v>
      </c>
      <c r="BD62" s="137">
        <v>9.0950711860430297E-3</v>
      </c>
      <c r="BE62" s="137">
        <v>1.6541921142854701E-2</v>
      </c>
      <c r="BF62" s="137">
        <v>2.42175664416811E-4</v>
      </c>
      <c r="BG62" s="137">
        <v>4.9321811211896401E-5</v>
      </c>
      <c r="BH62" s="137">
        <v>1.5613988802615E-4</v>
      </c>
      <c r="BI62" s="137">
        <v>2.0079677915910798E-3</v>
      </c>
      <c r="BJ62" s="137">
        <v>9.73175866449016E-4</v>
      </c>
      <c r="BK62" s="137">
        <v>1.0284801160219401E-4</v>
      </c>
      <c r="BL62" s="137">
        <v>2.0667414456862798E-5</v>
      </c>
      <c r="BM62" s="137">
        <v>3.4948894784763602E-5</v>
      </c>
      <c r="BN62" s="137">
        <v>8.6805086085197205E-5</v>
      </c>
      <c r="BO62" s="137">
        <v>1.1315573672308001E-5</v>
      </c>
      <c r="BP62" s="137">
        <v>7.3127107937917405E-4</v>
      </c>
      <c r="BQ62" s="137">
        <v>5.0267022728093603E-4</v>
      </c>
      <c r="BR62" s="137">
        <v>7.2574336649256497E-4</v>
      </c>
      <c r="BS62" s="137">
        <v>8.1712646508299605E-7</v>
      </c>
      <c r="BT62" s="137">
        <v>1.8926117259897099E-5</v>
      </c>
      <c r="BU62" s="137">
        <v>9.8247476750514402E-5</v>
      </c>
      <c r="BV62" s="137">
        <v>3.3622041575495397E-5</v>
      </c>
      <c r="BW62" s="137">
        <v>2.6237316889610499E-3</v>
      </c>
      <c r="BX62" s="137">
        <v>4.9682887495823302E-5</v>
      </c>
      <c r="BY62" s="137">
        <v>2.3978552470726601E-4</v>
      </c>
      <c r="BZ62" s="137">
        <v>2.9549339698628399E-5</v>
      </c>
      <c r="CA62" s="138">
        <v>0</v>
      </c>
      <c r="CB62" s="136">
        <v>4.2328896433229998E-2</v>
      </c>
      <c r="CC62" s="139">
        <v>0.101339296218797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  <c r="CJ62" s="81"/>
      <c r="CK62" s="81"/>
      <c r="CL62" s="73"/>
      <c r="CM62" s="73"/>
    </row>
    <row r="63" spans="1:91" ht="19.5" x14ac:dyDescent="0.25">
      <c r="A63" s="30"/>
      <c r="B63" s="42" t="s">
        <v>54</v>
      </c>
      <c r="C63" s="43" t="s">
        <v>165</v>
      </c>
      <c r="D63" s="136">
        <v>1.0010492680883E-3</v>
      </c>
      <c r="E63" s="137">
        <v>2.05406681858053E-3</v>
      </c>
      <c r="F63" s="137">
        <v>2.3629514499079601E-3</v>
      </c>
      <c r="G63" s="137">
        <v>1.29773669970158E-3</v>
      </c>
      <c r="H63" s="137">
        <v>1.42072700839384E-3</v>
      </c>
      <c r="I63" s="137">
        <v>9.3549911161007904E-4</v>
      </c>
      <c r="J63" s="137">
        <v>2.4365381630757502E-3</v>
      </c>
      <c r="K63" s="137">
        <v>1.46204439497395E-3</v>
      </c>
      <c r="L63" s="137">
        <v>1.9827759761376598E-3</v>
      </c>
      <c r="M63" s="137">
        <v>1.7780532726136701E-3</v>
      </c>
      <c r="N63" s="137">
        <v>6.7011130406635102E-4</v>
      </c>
      <c r="O63" s="137">
        <v>3.4036121907161398E-3</v>
      </c>
      <c r="P63" s="137">
        <v>3.6023623738236799E-4</v>
      </c>
      <c r="Q63" s="137">
        <v>5.4836281300576299E-5</v>
      </c>
      <c r="R63" s="137">
        <v>6.6208170974323599E-4</v>
      </c>
      <c r="S63" s="137">
        <v>9.8325848713191996E-4</v>
      </c>
      <c r="T63" s="137">
        <v>2.9286212584448499E-3</v>
      </c>
      <c r="U63" s="137">
        <v>4.3114874438730201E-3</v>
      </c>
      <c r="V63" s="137">
        <v>4.1071878940349502E-3</v>
      </c>
      <c r="W63" s="137">
        <v>4.9154224927595198E-3</v>
      </c>
      <c r="X63" s="137">
        <v>2.8476254801748902E-3</v>
      </c>
      <c r="Y63" s="137">
        <v>1.7484868551213601E-3</v>
      </c>
      <c r="Z63" s="137">
        <v>5.2449521887460498E-3</v>
      </c>
      <c r="AA63" s="137">
        <v>4.4011220968440097E-3</v>
      </c>
      <c r="AB63" s="137">
        <v>3.7281296992942802E-3</v>
      </c>
      <c r="AC63" s="137">
        <v>3.2219403096181202E-3</v>
      </c>
      <c r="AD63" s="137">
        <v>4.6259982593971401E-3</v>
      </c>
      <c r="AE63" s="137">
        <v>3.5182820532053002E-3</v>
      </c>
      <c r="AF63" s="137">
        <v>3.2223336207448101E-3</v>
      </c>
      <c r="AG63" s="137">
        <v>5.9804394933826704E-3</v>
      </c>
      <c r="AH63" s="137">
        <v>1.80455098937994E-3</v>
      </c>
      <c r="AI63" s="137">
        <v>1.8135639886107599E-3</v>
      </c>
      <c r="AJ63" s="137">
        <v>0</v>
      </c>
      <c r="AK63" s="137">
        <v>2.57494335626922E-3</v>
      </c>
      <c r="AL63" s="137">
        <v>3.14385915942921E-3</v>
      </c>
      <c r="AM63" s="137">
        <v>2.00541571225386E-3</v>
      </c>
      <c r="AN63" s="137">
        <v>1.6834814850183401E-3</v>
      </c>
      <c r="AO63" s="137">
        <v>1.51857830634721E-3</v>
      </c>
      <c r="AP63" s="137">
        <v>2.2195962220072502E-3</v>
      </c>
      <c r="AQ63" s="137">
        <v>1.67841540495664E-3</v>
      </c>
      <c r="AR63" s="137">
        <v>2.0035624252380301E-3</v>
      </c>
      <c r="AS63" s="137">
        <v>2.0282558410210701E-3</v>
      </c>
      <c r="AT63" s="137">
        <v>2.1238009293247399E-3</v>
      </c>
      <c r="AU63" s="137">
        <v>1.8045939097380999E-3</v>
      </c>
      <c r="AV63" s="137">
        <v>2.0672824476136499E-3</v>
      </c>
      <c r="AW63" s="137">
        <v>1.4792002533046101E-3</v>
      </c>
      <c r="AX63" s="137">
        <v>1.50731619957332E-3</v>
      </c>
      <c r="AY63" s="137">
        <v>1.1257304677685599E-3</v>
      </c>
      <c r="AZ63" s="137">
        <v>1.4731677282069299E-3</v>
      </c>
      <c r="BA63" s="137">
        <v>1.8182676157886401E-3</v>
      </c>
      <c r="BB63" s="137">
        <v>1.4646830047667799E-3</v>
      </c>
      <c r="BC63" s="137">
        <v>1.6557151068203101E-3</v>
      </c>
      <c r="BD63" s="137">
        <v>2.5154177400059799E-3</v>
      </c>
      <c r="BE63" s="137">
        <v>2.0882027529777998E-3</v>
      </c>
      <c r="BF63" s="137">
        <v>4.2097760561310201E-3</v>
      </c>
      <c r="BG63" s="137">
        <v>5.5906172713157296E-4</v>
      </c>
      <c r="BH63" s="137">
        <v>1.2182681796382999E-3</v>
      </c>
      <c r="BI63" s="137">
        <v>1.3722056063856199E-3</v>
      </c>
      <c r="BJ63" s="137">
        <v>1.8013932264618899E-3</v>
      </c>
      <c r="BK63" s="137">
        <v>2.1275672565704402E-3</v>
      </c>
      <c r="BL63" s="137">
        <v>5.7497898287992997E-4</v>
      </c>
      <c r="BM63" s="137">
        <v>7.9759966291762701E-4</v>
      </c>
      <c r="BN63" s="137">
        <v>1.58438042856131E-3</v>
      </c>
      <c r="BO63" s="137">
        <v>5.1935239565167901E-4</v>
      </c>
      <c r="BP63" s="137">
        <v>2.0270751727967799E-4</v>
      </c>
      <c r="BQ63" s="137">
        <v>5.3435013940352405E-4</v>
      </c>
      <c r="BR63" s="137">
        <v>2.09691483647489E-4</v>
      </c>
      <c r="BS63" s="137">
        <v>2.04682885249399E-5</v>
      </c>
      <c r="BT63" s="137">
        <v>5.1172277956805295E-4</v>
      </c>
      <c r="BU63" s="137">
        <v>1.21182771649254E-3</v>
      </c>
      <c r="BV63" s="137">
        <v>1.07112843250641E-3</v>
      </c>
      <c r="BW63" s="137">
        <v>6.2167532340528901E-4</v>
      </c>
      <c r="BX63" s="137">
        <v>2.0219876728082699E-3</v>
      </c>
      <c r="BY63" s="137">
        <v>2.6003958033004701E-3</v>
      </c>
      <c r="BZ63" s="137">
        <v>2.8769494706210202E-3</v>
      </c>
      <c r="CA63" s="138">
        <v>0</v>
      </c>
      <c r="CB63" s="136">
        <v>0.14791269671537299</v>
      </c>
      <c r="CC63" s="139">
        <v>0.354116687417178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  <c r="CJ63" s="81"/>
      <c r="CK63" s="81"/>
      <c r="CL63" s="73"/>
      <c r="CM63" s="73"/>
    </row>
    <row r="64" spans="1:91" ht="19.5" x14ac:dyDescent="0.25">
      <c r="A64" s="30"/>
      <c r="B64" s="42" t="s">
        <v>55</v>
      </c>
      <c r="C64" s="43" t="s">
        <v>166</v>
      </c>
      <c r="D64" s="136">
        <v>6.96772242840991E-3</v>
      </c>
      <c r="E64" s="137">
        <v>1.6040720415479701E-2</v>
      </c>
      <c r="F64" s="137">
        <v>3.2802300946810198E-3</v>
      </c>
      <c r="G64" s="137">
        <v>1.29901667116732E-2</v>
      </c>
      <c r="H64" s="137">
        <v>2.5219121974544801E-3</v>
      </c>
      <c r="I64" s="137">
        <v>7.5249133452048901E-3</v>
      </c>
      <c r="J64" s="137">
        <v>7.9866657010781699E-3</v>
      </c>
      <c r="K64" s="137">
        <v>6.03369437294671E-3</v>
      </c>
      <c r="L64" s="137">
        <v>3.4969579747252599E-3</v>
      </c>
      <c r="M64" s="137">
        <v>8.3295515780172098E-3</v>
      </c>
      <c r="N64" s="137">
        <v>2.5756888466349202E-3</v>
      </c>
      <c r="O64" s="137">
        <v>3.6555595202027698E-3</v>
      </c>
      <c r="P64" s="137">
        <v>2.00811041798428E-3</v>
      </c>
      <c r="Q64" s="137">
        <v>1.04746458173701E-3</v>
      </c>
      <c r="R64" s="137">
        <v>1.9594360492474198E-2</v>
      </c>
      <c r="S64" s="137">
        <v>9.3545436785690203E-3</v>
      </c>
      <c r="T64" s="137">
        <v>4.86967601313685E-3</v>
      </c>
      <c r="U64" s="137">
        <v>7.8076419973098299E-3</v>
      </c>
      <c r="V64" s="137">
        <v>2.4392959518385799E-3</v>
      </c>
      <c r="W64" s="137">
        <v>1.0513309317397601E-3</v>
      </c>
      <c r="X64" s="137">
        <v>5.4018126612270104E-3</v>
      </c>
      <c r="Y64" s="137">
        <v>1.1736610730202801E-2</v>
      </c>
      <c r="Z64" s="137">
        <v>2.62241418947992E-3</v>
      </c>
      <c r="AA64" s="137">
        <v>7.5560283177981697E-4</v>
      </c>
      <c r="AB64" s="137">
        <v>5.3946642757506796E-3</v>
      </c>
      <c r="AC64" s="137">
        <v>5.0942401885689798E-3</v>
      </c>
      <c r="AD64" s="137">
        <v>2.1306523881351101E-2</v>
      </c>
      <c r="AE64" s="137">
        <v>3.73090387587243E-3</v>
      </c>
      <c r="AF64" s="137">
        <v>1.06634664800531E-2</v>
      </c>
      <c r="AG64" s="137">
        <v>9.7052553031070892E-3</v>
      </c>
      <c r="AH64" s="137">
        <v>4.5287258434740501E-3</v>
      </c>
      <c r="AI64" s="137">
        <v>4.0046602100012501E-3</v>
      </c>
      <c r="AJ64" s="137">
        <v>0</v>
      </c>
      <c r="AK64" s="137">
        <v>2.0149057665161101E-2</v>
      </c>
      <c r="AL64" s="137">
        <v>1.4266962916903801E-2</v>
      </c>
      <c r="AM64" s="137">
        <v>1.27051198891419E-2</v>
      </c>
      <c r="AN64" s="137">
        <v>4.4734348656405697E-3</v>
      </c>
      <c r="AO64" s="137">
        <v>1.2041794163746599E-2</v>
      </c>
      <c r="AP64" s="137">
        <v>9.7913060083870407E-3</v>
      </c>
      <c r="AQ64" s="137">
        <v>2.6444902975748001E-3</v>
      </c>
      <c r="AR64" s="137">
        <v>1.01970891969526E-2</v>
      </c>
      <c r="AS64" s="137">
        <v>4.0744581480241203E-3</v>
      </c>
      <c r="AT64" s="137">
        <v>4.31850247719628E-3</v>
      </c>
      <c r="AU64" s="137">
        <v>1.5060946962869399E-2</v>
      </c>
      <c r="AV64" s="137">
        <v>1.4901315366787101E-2</v>
      </c>
      <c r="AW64" s="137">
        <v>2.9854464528003902E-2</v>
      </c>
      <c r="AX64" s="137">
        <v>3.2809582309984799E-2</v>
      </c>
      <c r="AY64" s="137">
        <v>3.1605645129777503E-2</v>
      </c>
      <c r="AZ64" s="137">
        <v>5.3724929615830003E-3</v>
      </c>
      <c r="BA64" s="137">
        <v>2.4180395965566299E-3</v>
      </c>
      <c r="BB64" s="137">
        <v>7.4015503301901597E-3</v>
      </c>
      <c r="BC64" s="137">
        <v>7.6010392316822701E-3</v>
      </c>
      <c r="BD64" s="137">
        <v>3.8896326731436902E-3</v>
      </c>
      <c r="BE64" s="137">
        <v>7.1144716703639603E-3</v>
      </c>
      <c r="BF64" s="137">
        <v>7.57022894693092E-3</v>
      </c>
      <c r="BG64" s="137">
        <v>0.33059711995374003</v>
      </c>
      <c r="BH64" s="137">
        <v>3.7514692575724699E-2</v>
      </c>
      <c r="BI64" s="137">
        <v>2.23817054022482E-3</v>
      </c>
      <c r="BJ64" s="137">
        <v>1.2983423014348299E-2</v>
      </c>
      <c r="BK64" s="137">
        <v>6.4305083067769803E-3</v>
      </c>
      <c r="BL64" s="137">
        <v>3.9095402520706599E-3</v>
      </c>
      <c r="BM64" s="137">
        <v>3.2549191905027398E-2</v>
      </c>
      <c r="BN64" s="137">
        <v>2.1651606095445398E-2</v>
      </c>
      <c r="BO64" s="137">
        <v>1.17201426269426E-2</v>
      </c>
      <c r="BP64" s="137">
        <v>1.33327653861887E-3</v>
      </c>
      <c r="BQ64" s="137">
        <v>6.3586598433309604E-4</v>
      </c>
      <c r="BR64" s="137">
        <v>1.0523613141994301E-3</v>
      </c>
      <c r="BS64" s="137">
        <v>1.18524061340156E-2</v>
      </c>
      <c r="BT64" s="137">
        <v>9.9432499079658305E-3</v>
      </c>
      <c r="BU64" s="137">
        <v>4.0715095410593597E-3</v>
      </c>
      <c r="BV64" s="137">
        <v>8.8252884889570993E-3</v>
      </c>
      <c r="BW64" s="137">
        <v>3.1329904718949099E-3</v>
      </c>
      <c r="BX64" s="137">
        <v>1.09242727304591E-2</v>
      </c>
      <c r="BY64" s="137">
        <v>5.5950401515048997E-3</v>
      </c>
      <c r="BZ64" s="137">
        <v>2.8499790669993998E-2</v>
      </c>
      <c r="CA64" s="138">
        <v>0</v>
      </c>
      <c r="CB64" s="136">
        <v>1.0202431602620701</v>
      </c>
      <c r="CC64" s="139">
        <v>2.4425565640741098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  <c r="CJ64" s="81"/>
      <c r="CK64" s="81"/>
      <c r="CL64" s="73"/>
      <c r="CM64" s="73"/>
    </row>
    <row r="65" spans="1:91" ht="19.5" x14ac:dyDescent="0.25">
      <c r="A65" s="30"/>
      <c r="B65" s="42" t="s">
        <v>56</v>
      </c>
      <c r="C65" s="43" t="s">
        <v>167</v>
      </c>
      <c r="D65" s="136">
        <v>8.85724320948918E-4</v>
      </c>
      <c r="E65" s="137">
        <v>4.8910494643758604E-3</v>
      </c>
      <c r="F65" s="137">
        <v>2.5277728926723902E-3</v>
      </c>
      <c r="G65" s="137">
        <v>4.54735075520879E-3</v>
      </c>
      <c r="H65" s="137">
        <v>1.34215543147581E-3</v>
      </c>
      <c r="I65" s="137">
        <v>5.7440883201794598E-3</v>
      </c>
      <c r="J65" s="137">
        <v>4.7058639543938897E-3</v>
      </c>
      <c r="K65" s="137">
        <v>5.6360498187602998E-3</v>
      </c>
      <c r="L65" s="137">
        <v>1.95184011935814E-3</v>
      </c>
      <c r="M65" s="137">
        <v>5.6423718398892597E-4</v>
      </c>
      <c r="N65" s="137">
        <v>2.0229996192527299E-4</v>
      </c>
      <c r="O65" s="137">
        <v>1.4901442276961899E-3</v>
      </c>
      <c r="P65" s="137">
        <v>1.6251894793706601E-4</v>
      </c>
      <c r="Q65" s="137">
        <v>4.2439988373384602E-6</v>
      </c>
      <c r="R65" s="137">
        <v>3.3333570414778899E-4</v>
      </c>
      <c r="S65" s="137">
        <v>3.8733016486005401E-4</v>
      </c>
      <c r="T65" s="137">
        <v>6.1499122341053905E-4</v>
      </c>
      <c r="U65" s="137">
        <v>6.6564454318714496E-3</v>
      </c>
      <c r="V65" s="137">
        <v>3.2564738969685203E-4</v>
      </c>
      <c r="W65" s="137">
        <v>3.6609055651816999E-4</v>
      </c>
      <c r="X65" s="137">
        <v>1.8230616085249101E-3</v>
      </c>
      <c r="Y65" s="137">
        <v>7.8729671852162603E-4</v>
      </c>
      <c r="Z65" s="137">
        <v>3.7471252699279801E-4</v>
      </c>
      <c r="AA65" s="137">
        <v>4.1599774113606E-4</v>
      </c>
      <c r="AB65" s="137">
        <v>1.12579774102767E-3</v>
      </c>
      <c r="AC65" s="137">
        <v>4.6286537669589699E-4</v>
      </c>
      <c r="AD65" s="137">
        <v>1.1572173588401801E-3</v>
      </c>
      <c r="AE65" s="137">
        <v>4.3230874393010102E-4</v>
      </c>
      <c r="AF65" s="137">
        <v>2.6135400997900002E-3</v>
      </c>
      <c r="AG65" s="137">
        <v>2.67939368625718E-3</v>
      </c>
      <c r="AH65" s="137">
        <v>4.9491184487764498E-3</v>
      </c>
      <c r="AI65" s="137">
        <v>1.36608191041347E-2</v>
      </c>
      <c r="AJ65" s="137">
        <v>0</v>
      </c>
      <c r="AK65" s="137">
        <v>1.5519841983242201E-3</v>
      </c>
      <c r="AL65" s="137">
        <v>1.1532270476193999E-3</v>
      </c>
      <c r="AM65" s="137">
        <v>9.7482742516933002E-4</v>
      </c>
      <c r="AN65" s="137">
        <v>8.25875114885374E-4</v>
      </c>
      <c r="AO65" s="137">
        <v>1.42675217660991E-3</v>
      </c>
      <c r="AP65" s="137">
        <v>3.42752838798861E-3</v>
      </c>
      <c r="AQ65" s="137">
        <v>2.8736375114645001E-4</v>
      </c>
      <c r="AR65" s="137">
        <v>1.2925915863990401E-3</v>
      </c>
      <c r="AS65" s="137">
        <v>1.3771234015138799E-3</v>
      </c>
      <c r="AT65" s="137">
        <v>1.2147988874888799E-3</v>
      </c>
      <c r="AU65" s="137">
        <v>3.6770585625045598E-3</v>
      </c>
      <c r="AV65" s="137">
        <v>1.3611330155086101E-3</v>
      </c>
      <c r="AW65" s="137">
        <v>3.6340117528072999E-3</v>
      </c>
      <c r="AX65" s="137">
        <v>4.0304657094985203E-3</v>
      </c>
      <c r="AY65" s="137">
        <v>5.5601824337099197E-2</v>
      </c>
      <c r="AZ65" s="137">
        <v>8.1793008702255E-4</v>
      </c>
      <c r="BA65" s="137">
        <v>7.5712015832089797E-4</v>
      </c>
      <c r="BB65" s="137">
        <v>8.2482000993535395E-4</v>
      </c>
      <c r="BC65" s="137">
        <v>1.21963842416571E-3</v>
      </c>
      <c r="BD65" s="137">
        <v>3.8826062965286302E-4</v>
      </c>
      <c r="BE65" s="137">
        <v>7.5883488026495002E-4</v>
      </c>
      <c r="BF65" s="137">
        <v>6.0071343014454401E-4</v>
      </c>
      <c r="BG65" s="137">
        <v>1.39001190690822E-3</v>
      </c>
      <c r="BH65" s="137">
        <v>0.130852407941075</v>
      </c>
      <c r="BI65" s="137">
        <v>9.3998649708318003E-4</v>
      </c>
      <c r="BJ65" s="137">
        <v>3.2341230746523602E-4</v>
      </c>
      <c r="BK65" s="137">
        <v>9.1534585509913497E-4</v>
      </c>
      <c r="BL65" s="137">
        <v>1.26482125134548E-2</v>
      </c>
      <c r="BM65" s="137">
        <v>1.42991672642423E-2</v>
      </c>
      <c r="BN65" s="137">
        <v>1.0838592301932301E-3</v>
      </c>
      <c r="BO65" s="137">
        <v>2.81065469576483E-4</v>
      </c>
      <c r="BP65" s="137">
        <v>4.7605633419601197E-5</v>
      </c>
      <c r="BQ65" s="137">
        <v>6.2444162935240699E-5</v>
      </c>
      <c r="BR65" s="137">
        <v>3.5130512571097299E-5</v>
      </c>
      <c r="BS65" s="137">
        <v>4.0865453208414398E-3</v>
      </c>
      <c r="BT65" s="137">
        <v>1.18736922733155E-3</v>
      </c>
      <c r="BU65" s="137">
        <v>1.8203315325557999E-3</v>
      </c>
      <c r="BV65" s="137">
        <v>5.8147704022448697E-3</v>
      </c>
      <c r="BW65" s="137">
        <v>2.3322615976914601E-3</v>
      </c>
      <c r="BX65" s="137">
        <v>4.9882248534001503E-3</v>
      </c>
      <c r="BY65" s="137">
        <v>1.5499739678888501E-3</v>
      </c>
      <c r="BZ65" s="137">
        <v>5.5380262591054599E-3</v>
      </c>
      <c r="CA65" s="138">
        <v>0</v>
      </c>
      <c r="CB65" s="136">
        <v>0.351221344452044</v>
      </c>
      <c r="CC65" s="139">
        <v>0.84085640928375505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  <c r="CJ65" s="81"/>
      <c r="CK65" s="81"/>
      <c r="CL65" s="73"/>
      <c r="CM65" s="73"/>
    </row>
    <row r="66" spans="1:91" ht="19.5" x14ac:dyDescent="0.25">
      <c r="A66" s="30"/>
      <c r="B66" s="42" t="s">
        <v>57</v>
      </c>
      <c r="C66" s="43" t="s">
        <v>168</v>
      </c>
      <c r="D66" s="136">
        <v>9.0010082713373206E-5</v>
      </c>
      <c r="E66" s="137">
        <v>1.93647195166469E-4</v>
      </c>
      <c r="F66" s="137">
        <v>2.21326925910225E-4</v>
      </c>
      <c r="G66" s="137">
        <v>1.21674405577396E-4</v>
      </c>
      <c r="H66" s="137">
        <v>1.20594693648856E-4</v>
      </c>
      <c r="I66" s="137">
        <v>7.21172923698415E-5</v>
      </c>
      <c r="J66" s="137">
        <v>2.3495808053026199E-4</v>
      </c>
      <c r="K66" s="137">
        <v>1.4003438479434101E-4</v>
      </c>
      <c r="L66" s="137">
        <v>1.87190359470584E-4</v>
      </c>
      <c r="M66" s="137">
        <v>1.69874130039816E-4</v>
      </c>
      <c r="N66" s="137">
        <v>6.4578901954204105E-5</v>
      </c>
      <c r="O66" s="137">
        <v>3.2787608517662899E-4</v>
      </c>
      <c r="P66" s="137">
        <v>1.15789635638343E-2</v>
      </c>
      <c r="Q66" s="137">
        <v>4.8823678501042802E-5</v>
      </c>
      <c r="R66" s="137">
        <v>5.2737645628110497E-5</v>
      </c>
      <c r="S66" s="137">
        <v>7.5279484832935906E-5</v>
      </c>
      <c r="T66" s="137">
        <v>2.8084590894566499E-4</v>
      </c>
      <c r="U66" s="137">
        <v>3.92193391518366E-4</v>
      </c>
      <c r="V66" s="137">
        <v>3.9730754176596402E-4</v>
      </c>
      <c r="W66" s="137">
        <v>4.7503331812448799E-4</v>
      </c>
      <c r="X66" s="137">
        <v>2.6097667354728099E-4</v>
      </c>
      <c r="Y66" s="137">
        <v>1.6517496208932699E-4</v>
      </c>
      <c r="Z66" s="137">
        <v>5.0705584970663097E-4</v>
      </c>
      <c r="AA66" s="137">
        <v>4.24923196945514E-4</v>
      </c>
      <c r="AB66" s="137">
        <v>3.4923407565785799E-4</v>
      </c>
      <c r="AC66" s="137">
        <v>3.0440382740654402E-4</v>
      </c>
      <c r="AD66" s="137">
        <v>1.2464531578323E-3</v>
      </c>
      <c r="AE66" s="137">
        <v>3.3676232908738099E-4</v>
      </c>
      <c r="AF66" s="137">
        <v>2.9784515832138501E-4</v>
      </c>
      <c r="AG66" s="137">
        <v>5.7052328647079096E-4</v>
      </c>
      <c r="AH66" s="137">
        <v>1.5262966604780601E-4</v>
      </c>
      <c r="AI66" s="137">
        <v>1.5434812429557501E-4</v>
      </c>
      <c r="AJ66" s="137">
        <v>0</v>
      </c>
      <c r="AK66" s="137">
        <v>2.0482066223009499E-4</v>
      </c>
      <c r="AL66" s="137">
        <v>1.4473778256329401E-4</v>
      </c>
      <c r="AM66" s="137">
        <v>1.90207900087522E-4</v>
      </c>
      <c r="AN66" s="137">
        <v>1.5781731883513799E-4</v>
      </c>
      <c r="AO66" s="137">
        <v>1.4201312924509301E-4</v>
      </c>
      <c r="AP66" s="137">
        <v>1.3423826122593101E-4</v>
      </c>
      <c r="AQ66" s="137">
        <v>1.3121412594513699E-2</v>
      </c>
      <c r="AR66" s="137">
        <v>1.70287155635494E-4</v>
      </c>
      <c r="AS66" s="137">
        <v>1.70131802267818E-4</v>
      </c>
      <c r="AT66" s="137">
        <v>1.77101316518356E-4</v>
      </c>
      <c r="AU66" s="137">
        <v>1.7236587110022001E-4</v>
      </c>
      <c r="AV66" s="137">
        <v>1.72501155714904E-4</v>
      </c>
      <c r="AW66" s="137">
        <v>1.3311690734663201E-4</v>
      </c>
      <c r="AX66" s="137">
        <v>1.34468241203446E-4</v>
      </c>
      <c r="AY66" s="137">
        <v>1.03467768947225E-4</v>
      </c>
      <c r="AZ66" s="137">
        <v>1.2256964655642499E-4</v>
      </c>
      <c r="BA66" s="137">
        <v>1.03115570552561E-4</v>
      </c>
      <c r="BB66" s="137">
        <v>1.1442014965004501E-4</v>
      </c>
      <c r="BC66" s="137">
        <v>1.08040736095708E-4</v>
      </c>
      <c r="BD66" s="137">
        <v>2.37778471539669E-4</v>
      </c>
      <c r="BE66" s="137">
        <v>1.3533234914951E-4</v>
      </c>
      <c r="BF66" s="137">
        <v>1.8061829438055399E-4</v>
      </c>
      <c r="BG66" s="137">
        <v>5.3203399928609102E-5</v>
      </c>
      <c r="BH66" s="137">
        <v>8.8662277868014594E-5</v>
      </c>
      <c r="BI66" s="137">
        <v>2.5202463670111499E-2</v>
      </c>
      <c r="BJ66" s="137">
        <v>2.9939780170412098E-5</v>
      </c>
      <c r="BK66" s="137">
        <v>3.7512283284796498E-3</v>
      </c>
      <c r="BL66" s="137">
        <v>4.9176825048824797E-5</v>
      </c>
      <c r="BM66" s="137">
        <v>7.5785589773433196E-5</v>
      </c>
      <c r="BN66" s="137">
        <v>1.51028891043794E-4</v>
      </c>
      <c r="BO66" s="137">
        <v>2.7425514798848999E-5</v>
      </c>
      <c r="BP66" s="137">
        <v>1.5276284947143501E-5</v>
      </c>
      <c r="BQ66" s="137">
        <v>5.1696135095866502E-5</v>
      </c>
      <c r="BR66" s="137">
        <v>1.5502258406593901E-5</v>
      </c>
      <c r="BS66" s="137">
        <v>2.5081474427843101E-2</v>
      </c>
      <c r="BT66" s="137">
        <v>1.6057873915734099E-5</v>
      </c>
      <c r="BU66" s="137">
        <v>2.41881169331788E-5</v>
      </c>
      <c r="BV66" s="137">
        <v>5.6907038846022999E-5</v>
      </c>
      <c r="BW66" s="137">
        <v>3.20074365108845E-5</v>
      </c>
      <c r="BX66" s="137">
        <v>7.1652560927459806E-5</v>
      </c>
      <c r="BY66" s="137">
        <v>1.09183034741186E-4</v>
      </c>
      <c r="BZ66" s="137">
        <v>1.6772166713716799E-2</v>
      </c>
      <c r="CA66" s="138">
        <v>0</v>
      </c>
      <c r="CB66" s="136">
        <v>0.108020986622378</v>
      </c>
      <c r="CC66" s="139">
        <v>0.25861224089409801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  <c r="CJ66" s="81"/>
      <c r="CK66" s="81"/>
      <c r="CL66" s="73"/>
      <c r="CM66" s="73"/>
    </row>
    <row r="67" spans="1:91" ht="19.5" x14ac:dyDescent="0.25">
      <c r="A67" s="30"/>
      <c r="B67" s="42" t="s">
        <v>58</v>
      </c>
      <c r="C67" s="43" t="s">
        <v>169</v>
      </c>
      <c r="D67" s="136">
        <v>4.5042016600403599E-2</v>
      </c>
      <c r="E67" s="137">
        <v>9.6903145918493597E-2</v>
      </c>
      <c r="F67" s="137">
        <v>0.11075438184753</v>
      </c>
      <c r="G67" s="137">
        <v>6.0887185420251198E-2</v>
      </c>
      <c r="H67" s="137">
        <v>6.0346885921095897E-2</v>
      </c>
      <c r="I67" s="137">
        <v>3.6088271248927002E-2</v>
      </c>
      <c r="J67" s="137">
        <v>0.11757555869983299</v>
      </c>
      <c r="K67" s="137">
        <v>7.0074717124961702E-2</v>
      </c>
      <c r="L67" s="137">
        <v>9.3672075666883903E-2</v>
      </c>
      <c r="M67" s="137">
        <v>8.5006847617258199E-2</v>
      </c>
      <c r="N67" s="137">
        <v>3.2315979345555301E-2</v>
      </c>
      <c r="O67" s="137">
        <v>0.16407273081204399</v>
      </c>
      <c r="P67" s="137">
        <v>1.6348352494902098E-2</v>
      </c>
      <c r="Q67" s="137">
        <v>2.6350251848955199E-3</v>
      </c>
      <c r="R67" s="137">
        <v>2.6390486912580401E-2</v>
      </c>
      <c r="S67" s="137">
        <v>3.7670666477580599E-2</v>
      </c>
      <c r="T67" s="137">
        <v>0.14053832316950701</v>
      </c>
      <c r="U67" s="137">
        <v>0.19625780489049799</v>
      </c>
      <c r="V67" s="137">
        <v>0.19881698085618199</v>
      </c>
      <c r="W67" s="137">
        <v>0.23771179800870301</v>
      </c>
      <c r="X67" s="137">
        <v>0.13059554338670001</v>
      </c>
      <c r="Y67" s="137">
        <v>8.2655333270715198E-2</v>
      </c>
      <c r="Z67" s="137">
        <v>0.25373621833617699</v>
      </c>
      <c r="AA67" s="137">
        <v>0.21263615268151301</v>
      </c>
      <c r="AB67" s="137">
        <v>0.174760499702005</v>
      </c>
      <c r="AC67" s="137">
        <v>0.15232695975775201</v>
      </c>
      <c r="AD67" s="137">
        <v>0.22350718692364999</v>
      </c>
      <c r="AE67" s="137">
        <v>0.168519503147737</v>
      </c>
      <c r="AF67" s="137">
        <v>0.149044930979365</v>
      </c>
      <c r="AG67" s="137">
        <v>0.28549600850790202</v>
      </c>
      <c r="AH67" s="137">
        <v>7.6377531767537393E-2</v>
      </c>
      <c r="AI67" s="137">
        <v>7.7237466816920897E-2</v>
      </c>
      <c r="AJ67" s="137">
        <v>0</v>
      </c>
      <c r="AK67" s="137">
        <v>0.10249446939907</v>
      </c>
      <c r="AL67" s="137">
        <v>7.2428348118303704E-2</v>
      </c>
      <c r="AM67" s="137">
        <v>9.51820855509245E-2</v>
      </c>
      <c r="AN67" s="137">
        <v>7.8973489197198002E-2</v>
      </c>
      <c r="AO67" s="137">
        <v>7.1064902198810703E-2</v>
      </c>
      <c r="AP67" s="137">
        <v>6.71742743510374E-2</v>
      </c>
      <c r="AQ67" s="137">
        <v>7.9939871431504606E-2</v>
      </c>
      <c r="AR67" s="137">
        <v>8.5213530081890004E-2</v>
      </c>
      <c r="AS67" s="137">
        <v>8.51357895804387E-2</v>
      </c>
      <c r="AT67" s="137">
        <v>8.8623409712609194E-2</v>
      </c>
      <c r="AU67" s="137">
        <v>8.6253741729821101E-2</v>
      </c>
      <c r="AV67" s="137">
        <v>8.6321439610732797E-2</v>
      </c>
      <c r="AW67" s="137">
        <v>6.6613136770404896E-2</v>
      </c>
      <c r="AX67" s="137">
        <v>6.72893588132744E-2</v>
      </c>
      <c r="AY67" s="137">
        <v>5.1776388000532303E-2</v>
      </c>
      <c r="AZ67" s="137">
        <v>6.13351736658257E-2</v>
      </c>
      <c r="BA67" s="137">
        <v>5.1600144123615001E-2</v>
      </c>
      <c r="BB67" s="137">
        <v>5.7257077480635098E-2</v>
      </c>
      <c r="BC67" s="137">
        <v>5.4064750104042297E-2</v>
      </c>
      <c r="BD67" s="137">
        <v>0.118986912793017</v>
      </c>
      <c r="BE67" s="137">
        <v>6.7721767753227594E-2</v>
      </c>
      <c r="BF67" s="137">
        <v>9.0383343383116294E-2</v>
      </c>
      <c r="BG67" s="137">
        <v>2.6623555390048299E-2</v>
      </c>
      <c r="BH67" s="137">
        <v>4.4367560512944298E-2</v>
      </c>
      <c r="BI67" s="137">
        <v>5.86039925569357E-2</v>
      </c>
      <c r="BJ67" s="137">
        <v>1.4982189048114001E-2</v>
      </c>
      <c r="BK67" s="137">
        <v>0.100535293936479</v>
      </c>
      <c r="BL67" s="137">
        <v>2.4608613873378999E-2</v>
      </c>
      <c r="BM67" s="137">
        <v>3.7923926850688197E-2</v>
      </c>
      <c r="BN67" s="137">
        <v>7.5576486683134797E-2</v>
      </c>
      <c r="BO67" s="137">
        <v>1.3724023527209099E-2</v>
      </c>
      <c r="BP67" s="137">
        <v>7.6444178189773501E-3</v>
      </c>
      <c r="BQ67" s="137">
        <v>2.5869303804325599E-2</v>
      </c>
      <c r="BR67" s="137">
        <v>7.7574973763445401E-3</v>
      </c>
      <c r="BS67" s="137">
        <v>9.9104677820695611E-4</v>
      </c>
      <c r="BT67" s="137">
        <v>8.0355333722210293E-3</v>
      </c>
      <c r="BU67" s="137">
        <v>1.21039947036386E-2</v>
      </c>
      <c r="BV67" s="137">
        <v>2.8476896266661899E-2</v>
      </c>
      <c r="BW67" s="137">
        <v>1.60168665909406E-2</v>
      </c>
      <c r="BX67" s="137">
        <v>3.58557146206974E-2</v>
      </c>
      <c r="BY67" s="137">
        <v>5.4636368671665297E-2</v>
      </c>
      <c r="BZ67" s="137">
        <v>3.0676523652012001E-2</v>
      </c>
      <c r="CA67" s="138">
        <v>0</v>
      </c>
      <c r="CB67" s="136">
        <v>6.1268457793807096</v>
      </c>
      <c r="CC67" s="139">
        <v>14.6682359249064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  <c r="CJ67" s="81"/>
      <c r="CK67" s="81"/>
      <c r="CL67" s="73"/>
      <c r="CM67" s="73"/>
    </row>
    <row r="68" spans="1:91" ht="19.5" x14ac:dyDescent="0.25">
      <c r="A68" s="30"/>
      <c r="B68" s="42" t="s">
        <v>59</v>
      </c>
      <c r="C68" s="43" t="s">
        <v>170</v>
      </c>
      <c r="D68" s="136">
        <v>6.7445653178752493E-2</v>
      </c>
      <c r="E68" s="137">
        <v>0.19925925633542299</v>
      </c>
      <c r="F68" s="137">
        <v>4.7527158626520002E-2</v>
      </c>
      <c r="G68" s="137">
        <v>9.9966122860155202E-2</v>
      </c>
      <c r="H68" s="137">
        <v>7.6488103054596093E-2</v>
      </c>
      <c r="I68" s="137">
        <v>6.0104732207753898E-2</v>
      </c>
      <c r="J68" s="137">
        <v>5.6201459375913601E-2</v>
      </c>
      <c r="K68" s="137">
        <v>3.8708381680966901E-2</v>
      </c>
      <c r="L68" s="137">
        <v>2.7717975047203702E-2</v>
      </c>
      <c r="M68" s="137">
        <v>2.26065618443239E-2</v>
      </c>
      <c r="N68" s="137">
        <v>0.118829787116303</v>
      </c>
      <c r="O68" s="137">
        <v>7.3859994788469004E-3</v>
      </c>
      <c r="P68" s="137">
        <v>2.5188078784604901E-2</v>
      </c>
      <c r="Q68" s="137">
        <v>1.47683247507467E-2</v>
      </c>
      <c r="R68" s="137">
        <v>7.1300592201226698E-2</v>
      </c>
      <c r="S68" s="137">
        <v>8.3953155615496794E-2</v>
      </c>
      <c r="T68" s="137">
        <v>1.11081958231589E-2</v>
      </c>
      <c r="U68" s="137">
        <v>8.1861785978988397E-2</v>
      </c>
      <c r="V68" s="137">
        <v>2.3247400987331098E-3</v>
      </c>
      <c r="W68" s="137">
        <v>3.0742214332569102E-3</v>
      </c>
      <c r="X68" s="137">
        <v>2.7946376401638901E-2</v>
      </c>
      <c r="Y68" s="137">
        <v>5.6147642903162098E-3</v>
      </c>
      <c r="Z68" s="137">
        <v>2.07963253766187E-3</v>
      </c>
      <c r="AA68" s="137">
        <v>4.8043396352805403E-3</v>
      </c>
      <c r="AB68" s="137">
        <v>2.9010756532785301E-2</v>
      </c>
      <c r="AC68" s="137">
        <v>1.1066112961976E-2</v>
      </c>
      <c r="AD68" s="137">
        <v>6.8934925387610004E-3</v>
      </c>
      <c r="AE68" s="137">
        <v>1.37104568638885E-2</v>
      </c>
      <c r="AF68" s="137">
        <v>4.5622675057342299E-2</v>
      </c>
      <c r="AG68" s="137">
        <v>2.7218832794873301E-2</v>
      </c>
      <c r="AH68" s="137">
        <v>3.1878875926344301E-2</v>
      </c>
      <c r="AI68" s="137">
        <v>6.6458022123850394E-2</v>
      </c>
      <c r="AJ68" s="137">
        <v>0</v>
      </c>
      <c r="AK68" s="137">
        <v>1.84296045721523E-2</v>
      </c>
      <c r="AL68" s="137">
        <v>4.9606444467289899E-3</v>
      </c>
      <c r="AM68" s="137">
        <v>1.71588764839481E-2</v>
      </c>
      <c r="AN68" s="137">
        <v>7.8697045590263498E-2</v>
      </c>
      <c r="AO68" s="137">
        <v>0.13821292600190499</v>
      </c>
      <c r="AP68" s="137">
        <v>2.6595415592193101E-2</v>
      </c>
      <c r="AQ68" s="137">
        <v>3.2809225127315197E-2</v>
      </c>
      <c r="AR68" s="137">
        <v>5.35453519538555E-2</v>
      </c>
      <c r="AS68" s="137">
        <v>3.3210698937033802E-2</v>
      </c>
      <c r="AT68" s="137">
        <v>1.0432957373774501E-2</v>
      </c>
      <c r="AU68" s="137">
        <v>4.4259710625938399E-2</v>
      </c>
      <c r="AV68" s="137">
        <v>3.77957717295739E-2</v>
      </c>
      <c r="AW68" s="137">
        <v>7.1393131092225795E-2</v>
      </c>
      <c r="AX68" s="137">
        <v>0.11175224997036701</v>
      </c>
      <c r="AY68" s="137">
        <v>3.6041824143822801E-2</v>
      </c>
      <c r="AZ68" s="137">
        <v>2.8924231969958698E-2</v>
      </c>
      <c r="BA68" s="137">
        <v>1.77248923866993E-2</v>
      </c>
      <c r="BB68" s="137">
        <v>1.8342416675049301E-2</v>
      </c>
      <c r="BC68" s="137">
        <v>1.1898780559176401E-2</v>
      </c>
      <c r="BD68" s="137">
        <v>1.14193445677837E-2</v>
      </c>
      <c r="BE68" s="137">
        <v>1.8159176981483401E-2</v>
      </c>
      <c r="BF68" s="137">
        <v>4.3086117870959798E-2</v>
      </c>
      <c r="BG68" s="137">
        <v>7.9057985047119791E-3</v>
      </c>
      <c r="BH68" s="137">
        <v>2.5927619069140501E-2</v>
      </c>
      <c r="BI68" s="137">
        <v>1.55185896829602E-2</v>
      </c>
      <c r="BJ68" s="137">
        <v>0.105114815052884</v>
      </c>
      <c r="BK68" s="137">
        <v>7.5790992047222006E-2</v>
      </c>
      <c r="BL68" s="137">
        <v>0.19934669574591901</v>
      </c>
      <c r="BM68" s="137">
        <v>1.6634013614291902E-2</v>
      </c>
      <c r="BN68" s="137">
        <v>1.1619182609386E-2</v>
      </c>
      <c r="BO68" s="137">
        <v>1.18594872429632E-2</v>
      </c>
      <c r="BP68" s="137">
        <v>8.4835709257580407E-3</v>
      </c>
      <c r="BQ68" s="137">
        <v>3.3121487872107701E-3</v>
      </c>
      <c r="BR68" s="137">
        <v>1.25511398220349E-2</v>
      </c>
      <c r="BS68" s="137">
        <v>5.2090894071196298E-3</v>
      </c>
      <c r="BT68" s="137">
        <v>4.0752023002207698E-2</v>
      </c>
      <c r="BU68" s="137">
        <v>3.7084680364849998E-3</v>
      </c>
      <c r="BV68" s="137">
        <v>2.4847827776385101E-2</v>
      </c>
      <c r="BW68" s="137">
        <v>2.9511776999929401E-3</v>
      </c>
      <c r="BX68" s="137">
        <v>6.4425648573454399E-3</v>
      </c>
      <c r="BY68" s="137">
        <v>1.2963118995143201E-3</v>
      </c>
      <c r="BZ68" s="137">
        <v>4.1822731113092197E-2</v>
      </c>
      <c r="CA68" s="138">
        <v>0</v>
      </c>
      <c r="CB68" s="136">
        <v>2.8740692647065198</v>
      </c>
      <c r="CC68" s="139">
        <v>6.8807878567981096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  <c r="CJ68" s="81"/>
      <c r="CK68" s="81"/>
      <c r="CL68" s="73"/>
      <c r="CM68" s="73"/>
    </row>
    <row r="69" spans="1:91" ht="19.5" x14ac:dyDescent="0.25">
      <c r="A69" s="30"/>
      <c r="B69" s="42" t="s">
        <v>60</v>
      </c>
      <c r="C69" s="43" t="s">
        <v>171</v>
      </c>
      <c r="D69" s="136">
        <v>3.7965140379768201E-5</v>
      </c>
      <c r="E69" s="137">
        <v>4.47825995693058E-3</v>
      </c>
      <c r="F69" s="137">
        <v>1.02274135791329E-4</v>
      </c>
      <c r="G69" s="137">
        <v>4.8534758672942198E-5</v>
      </c>
      <c r="H69" s="137">
        <v>4.13193495108039E-4</v>
      </c>
      <c r="I69" s="137">
        <v>1.1902467746824101E-3</v>
      </c>
      <c r="J69" s="137">
        <v>1.6045100138294401E-4</v>
      </c>
      <c r="K69" s="137">
        <v>4.46086261783891E-4</v>
      </c>
      <c r="L69" s="137">
        <v>1.20178017146674E-5</v>
      </c>
      <c r="M69" s="137">
        <v>1.09060830752395E-5</v>
      </c>
      <c r="N69" s="137">
        <v>4.1460278233961603E-6</v>
      </c>
      <c r="O69" s="137">
        <v>4.7677790045558899E-5</v>
      </c>
      <c r="P69" s="137">
        <v>4.8896779489350102E-5</v>
      </c>
      <c r="Q69" s="137">
        <v>1.40588500124047E-6</v>
      </c>
      <c r="R69" s="137">
        <v>3.3858077405777099E-6</v>
      </c>
      <c r="S69" s="137">
        <v>4.83301557015655E-6</v>
      </c>
      <c r="T69" s="137">
        <v>3.2854085912220902E-4</v>
      </c>
      <c r="U69" s="137">
        <v>9.8826599606057592E-4</v>
      </c>
      <c r="V69" s="137">
        <v>3.6463132488375102E-5</v>
      </c>
      <c r="W69" s="137">
        <v>3.04975974255647E-5</v>
      </c>
      <c r="X69" s="137">
        <v>1.6754954281379899E-5</v>
      </c>
      <c r="Y69" s="137">
        <v>1.06043919581723E-5</v>
      </c>
      <c r="Z69" s="137">
        <v>3.2553474854532097E-5</v>
      </c>
      <c r="AA69" s="137">
        <v>2.7280479290153999E-5</v>
      </c>
      <c r="AB69" s="137">
        <v>2.2421164664309698E-5</v>
      </c>
      <c r="AC69" s="137">
        <v>1.95430194658746E-5</v>
      </c>
      <c r="AD69" s="137">
        <v>2.86751951969517E-5</v>
      </c>
      <c r="AE69" s="137">
        <v>6.4641537415690894E-5</v>
      </c>
      <c r="AF69" s="137">
        <v>1.9121946581563199E-5</v>
      </c>
      <c r="AG69" s="137">
        <v>3.6628145540175603E-5</v>
      </c>
      <c r="AH69" s="137">
        <v>2.3603707742800799E-4</v>
      </c>
      <c r="AI69" s="137">
        <v>9.8331070900068503E-4</v>
      </c>
      <c r="AJ69" s="137">
        <v>0</v>
      </c>
      <c r="AK69" s="137">
        <v>1.3149684164877901E-5</v>
      </c>
      <c r="AL69" s="137">
        <v>1.1174401802108999E-3</v>
      </c>
      <c r="AM69" s="137">
        <v>1.22474683942684E-3</v>
      </c>
      <c r="AN69" s="137">
        <v>1.01320241612078E-5</v>
      </c>
      <c r="AO69" s="137">
        <v>9.1173799386562498E-6</v>
      </c>
      <c r="AP69" s="137">
        <v>5.6179880654396996E-3</v>
      </c>
      <c r="AQ69" s="137">
        <v>6.6314082337956795E-5</v>
      </c>
      <c r="AR69" s="137">
        <v>4.5370652825295202E-4</v>
      </c>
      <c r="AS69" s="137">
        <v>2.6236956732462501E-3</v>
      </c>
      <c r="AT69" s="137">
        <v>1.48871851943225E-3</v>
      </c>
      <c r="AU69" s="137">
        <v>3.2109049355541E-3</v>
      </c>
      <c r="AV69" s="137">
        <v>1.2112078521099899E-3</v>
      </c>
      <c r="AW69" s="137">
        <v>8.5462339080179505E-6</v>
      </c>
      <c r="AX69" s="137">
        <v>3.1086172243170198E-4</v>
      </c>
      <c r="AY69" s="137">
        <v>6.6427306116807097E-6</v>
      </c>
      <c r="AZ69" s="137">
        <v>4.9570325988339899E-4</v>
      </c>
      <c r="BA69" s="137">
        <v>1.5081507897562101E-3</v>
      </c>
      <c r="BB69" s="137">
        <v>2.2796539251734499E-4</v>
      </c>
      <c r="BC69" s="137">
        <v>7.0930465480075605E-4</v>
      </c>
      <c r="BD69" s="137">
        <v>4.4377303302947202E-4</v>
      </c>
      <c r="BE69" s="137">
        <v>7.5186426529986997E-5</v>
      </c>
      <c r="BF69" s="137">
        <v>3.08164828231386E-3</v>
      </c>
      <c r="BG69" s="137">
        <v>3.4157096161175401E-6</v>
      </c>
      <c r="BH69" s="137">
        <v>5.6922037972579702E-6</v>
      </c>
      <c r="BI69" s="137">
        <v>1.0135112520903001E-4</v>
      </c>
      <c r="BJ69" s="137">
        <v>5.3751692649091501E-3</v>
      </c>
      <c r="BK69" s="137">
        <v>1.88963548366652E-3</v>
      </c>
      <c r="BL69" s="137">
        <v>3.1188017253837699E-2</v>
      </c>
      <c r="BM69" s="137">
        <v>4.86550799572223E-6</v>
      </c>
      <c r="BN69" s="137">
        <v>9.6962005462447007E-6</v>
      </c>
      <c r="BO69" s="137">
        <v>1.76074451540886E-6</v>
      </c>
      <c r="BP69" s="137">
        <v>1.8970066091017401E-3</v>
      </c>
      <c r="BQ69" s="137">
        <v>8.5850667604149295E-4</v>
      </c>
      <c r="BR69" s="137">
        <v>2.0220795304230002E-3</v>
      </c>
      <c r="BS69" s="137">
        <v>1.5461095131166799E-4</v>
      </c>
      <c r="BT69" s="137">
        <v>1.49180421177152E-3</v>
      </c>
      <c r="BU69" s="137">
        <v>2.30263506334849E-4</v>
      </c>
      <c r="BV69" s="137">
        <v>1.4374719284735401E-3</v>
      </c>
      <c r="BW69" s="137">
        <v>5.3489248599780802E-6</v>
      </c>
      <c r="BX69" s="137">
        <v>8.1945003462218803E-4</v>
      </c>
      <c r="BY69" s="137">
        <v>1.6659459587184201E-5</v>
      </c>
      <c r="BZ69" s="137">
        <v>1.91496761365829E-3</v>
      </c>
      <c r="CA69" s="138">
        <v>0</v>
      </c>
      <c r="CB69" s="136">
        <v>8.3234297626302994E-2</v>
      </c>
      <c r="CC69" s="139">
        <v>0.199270613067381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  <c r="CJ69" s="81"/>
      <c r="CK69" s="81"/>
      <c r="CL69" s="73"/>
      <c r="CM69" s="73"/>
    </row>
    <row r="70" spans="1:91" ht="19.5" x14ac:dyDescent="0.25">
      <c r="A70" s="30"/>
      <c r="B70" s="42" t="s">
        <v>61</v>
      </c>
      <c r="C70" s="43" t="s">
        <v>172</v>
      </c>
      <c r="D70" s="136">
        <v>1.50558283916669E-3</v>
      </c>
      <c r="E70" s="137">
        <v>4.3558857269482802E-4</v>
      </c>
      <c r="F70" s="137">
        <v>5.93265437217737E-4</v>
      </c>
      <c r="G70" s="137">
        <v>4.4689383882267602E-3</v>
      </c>
      <c r="H70" s="137">
        <v>1.1556628457847101E-3</v>
      </c>
      <c r="I70" s="137">
        <v>1.9066597939190601E-3</v>
      </c>
      <c r="J70" s="137">
        <v>1.1090344127090801E-3</v>
      </c>
      <c r="K70" s="137">
        <v>8.5679429397938795E-4</v>
      </c>
      <c r="L70" s="137">
        <v>8.8781372383436798E-4</v>
      </c>
      <c r="M70" s="137">
        <v>2.1607477661196101E-4</v>
      </c>
      <c r="N70" s="137">
        <v>1.5241050459815599E-3</v>
      </c>
      <c r="O70" s="137">
        <v>3.2870020801051698E-4</v>
      </c>
      <c r="P70" s="137">
        <v>3.7930095666366501E-4</v>
      </c>
      <c r="Q70" s="137">
        <v>1.9781338793915701E-5</v>
      </c>
      <c r="R70" s="137">
        <v>1.05209244004301E-3</v>
      </c>
      <c r="S70" s="137">
        <v>1.1797429788113201E-3</v>
      </c>
      <c r="T70" s="137">
        <v>2.3251905577705299E-4</v>
      </c>
      <c r="U70" s="137">
        <v>3.2784928305902502E-4</v>
      </c>
      <c r="V70" s="137">
        <v>3.05684058209496E-4</v>
      </c>
      <c r="W70" s="137">
        <v>3.5901336484821001E-4</v>
      </c>
      <c r="X70" s="137">
        <v>3.1843493353540602E-4</v>
      </c>
      <c r="Y70" s="137">
        <v>1.3352906873945899E-4</v>
      </c>
      <c r="Z70" s="137">
        <v>3.8213628575249398E-4</v>
      </c>
      <c r="AA70" s="137">
        <v>3.3487359921695401E-4</v>
      </c>
      <c r="AB70" s="137">
        <v>3.43558690442909E-4</v>
      </c>
      <c r="AC70" s="137">
        <v>2.6763910426452102E-4</v>
      </c>
      <c r="AD70" s="137">
        <v>3.4582544063665701E-4</v>
      </c>
      <c r="AE70" s="137">
        <v>2.5281316282953599E-4</v>
      </c>
      <c r="AF70" s="137">
        <v>2.2359738606379399E-4</v>
      </c>
      <c r="AG70" s="137">
        <v>4.2830145791976902E-4</v>
      </c>
      <c r="AH70" s="137">
        <v>1.14581665709853E-4</v>
      </c>
      <c r="AI70" s="137">
        <v>1.15871741312984E-4</v>
      </c>
      <c r="AJ70" s="137">
        <v>0</v>
      </c>
      <c r="AK70" s="137">
        <v>1.5376232719246501E-4</v>
      </c>
      <c r="AL70" s="137">
        <v>1.0865709561376001E-4</v>
      </c>
      <c r="AM70" s="137">
        <v>1.4279228008253099E-4</v>
      </c>
      <c r="AN70" s="137">
        <v>1.1847612419153901E-4</v>
      </c>
      <c r="AO70" s="137">
        <v>1.06611652393151E-4</v>
      </c>
      <c r="AP70" s="137">
        <v>1.0077492778136499E-4</v>
      </c>
      <c r="AQ70" s="137">
        <v>5.35783785606055E-4</v>
      </c>
      <c r="AR70" s="137">
        <v>1.2783744108826401E-4</v>
      </c>
      <c r="AS70" s="137">
        <v>1.2772081469378301E-4</v>
      </c>
      <c r="AT70" s="137">
        <v>1.32952946642268E-4</v>
      </c>
      <c r="AU70" s="137">
        <v>1.2939796786299099E-4</v>
      </c>
      <c r="AV70" s="137">
        <v>1.29499528305969E-4</v>
      </c>
      <c r="AW70" s="137">
        <v>9.9933108502929305E-5</v>
      </c>
      <c r="AX70" s="137">
        <v>1.00947577631069E-4</v>
      </c>
      <c r="AY70" s="137">
        <v>7.7675000019602095E-5</v>
      </c>
      <c r="AZ70" s="137">
        <v>9.2015101857748899E-5</v>
      </c>
      <c r="BA70" s="137">
        <v>7.74105987418832E-5</v>
      </c>
      <c r="BB70" s="137">
        <v>8.5897137019001106E-5</v>
      </c>
      <c r="BC70" s="137">
        <v>8.11080036202621E-5</v>
      </c>
      <c r="BD70" s="137">
        <v>1.7850431075715301E-4</v>
      </c>
      <c r="BE70" s="137">
        <v>1.01596278046768E-4</v>
      </c>
      <c r="BF70" s="137">
        <v>1.3559320126740201E-4</v>
      </c>
      <c r="BG70" s="137">
        <v>6.4418717341050701E-5</v>
      </c>
      <c r="BH70" s="137">
        <v>6.6560268044909198E-5</v>
      </c>
      <c r="BI70" s="137">
        <v>7.3759307104288895E-4</v>
      </c>
      <c r="BJ70" s="137">
        <v>8.7194605210167396E-4</v>
      </c>
      <c r="BK70" s="137">
        <v>2.4027234231170898E-3</v>
      </c>
      <c r="BL70" s="137">
        <v>1.09930072677265E-3</v>
      </c>
      <c r="BM70" s="137">
        <v>1.8631234260368601E-4</v>
      </c>
      <c r="BN70" s="137">
        <v>2.1953201456958101E-4</v>
      </c>
      <c r="BO70" s="137">
        <v>4.3021294517049598E-4</v>
      </c>
      <c r="BP70" s="137">
        <v>2.3205567284193401E-3</v>
      </c>
      <c r="BQ70" s="137">
        <v>2.3704075375749101E-3</v>
      </c>
      <c r="BR70" s="137">
        <v>4.8631939635054196E-3</v>
      </c>
      <c r="BS70" s="137">
        <v>1.13783813164441E-3</v>
      </c>
      <c r="BT70" s="137">
        <v>1.1471465723055499E-2</v>
      </c>
      <c r="BU70" s="137">
        <v>3.3467631817992701E-3</v>
      </c>
      <c r="BV70" s="137">
        <v>8.5893226570732794E-3</v>
      </c>
      <c r="BW70" s="137">
        <v>2.02792460428005E-3</v>
      </c>
      <c r="BX70" s="137">
        <v>2.70916917171562E-3</v>
      </c>
      <c r="BY70" s="137">
        <v>1.03810409154194E-3</v>
      </c>
      <c r="BZ70" s="137">
        <v>1.07362689047586E-2</v>
      </c>
      <c r="CA70" s="138">
        <v>0</v>
      </c>
      <c r="CB70" s="136">
        <v>8.1739927815817001E-2</v>
      </c>
      <c r="CC70" s="139">
        <v>0.195692953415324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  <c r="CJ70" s="81"/>
      <c r="CK70" s="81"/>
      <c r="CL70" s="73"/>
      <c r="CM70" s="73"/>
    </row>
    <row r="71" spans="1:91" ht="19.5" x14ac:dyDescent="0.25">
      <c r="A71" s="30"/>
      <c r="B71" s="42" t="s">
        <v>62</v>
      </c>
      <c r="C71" s="43" t="s">
        <v>173</v>
      </c>
      <c r="D71" s="136">
        <v>4.2769433179264401E-5</v>
      </c>
      <c r="E71" s="137">
        <v>9.2013922489082696E-5</v>
      </c>
      <c r="F71" s="137">
        <v>1.05166297853906E-4</v>
      </c>
      <c r="G71" s="137">
        <v>5.7815138061149299E-5</v>
      </c>
      <c r="H71" s="137">
        <v>5.7302099234959003E-5</v>
      </c>
      <c r="I71" s="137">
        <v>3.4267446758196798E-5</v>
      </c>
      <c r="J71" s="137">
        <v>1.11643313973694E-4</v>
      </c>
      <c r="K71" s="137">
        <v>6.6539115204825098E-5</v>
      </c>
      <c r="L71" s="137">
        <v>8.8945875060174098E-5</v>
      </c>
      <c r="M71" s="137">
        <v>8.0717848874325304E-5</v>
      </c>
      <c r="N71" s="137">
        <v>1.6120878350858701E-2</v>
      </c>
      <c r="O71" s="137">
        <v>5.7161649689020698E-4</v>
      </c>
      <c r="P71" s="137">
        <v>4.0421251838219601E-5</v>
      </c>
      <c r="Q71" s="137">
        <v>2.3667492488547301E-4</v>
      </c>
      <c r="R71" s="137">
        <v>1.6328033606152901E-2</v>
      </c>
      <c r="S71" s="137">
        <v>1.8103681500692598E-2</v>
      </c>
      <c r="T71" s="137">
        <v>1.3344749803831499E-4</v>
      </c>
      <c r="U71" s="137">
        <v>1.8635566756791401E-4</v>
      </c>
      <c r="V71" s="137">
        <v>1.8878572096515199E-4</v>
      </c>
      <c r="W71" s="137">
        <v>2.2571811007158401E-4</v>
      </c>
      <c r="X71" s="137">
        <v>1.2400637866505099E-4</v>
      </c>
      <c r="Y71" s="137">
        <v>7.8484979582375098E-5</v>
      </c>
      <c r="Z71" s="137">
        <v>2.40934022372149E-4</v>
      </c>
      <c r="AA71" s="137">
        <v>2.01907650012418E-4</v>
      </c>
      <c r="AB71" s="137">
        <v>1.6594300341145801E-4</v>
      </c>
      <c r="AC71" s="137">
        <v>1.4464134198425999E-4</v>
      </c>
      <c r="AD71" s="137">
        <v>2.1223018900380899E-4</v>
      </c>
      <c r="AE71" s="137">
        <v>1.6001689474124E-4</v>
      </c>
      <c r="AF71" s="137">
        <v>1.41524907128002E-4</v>
      </c>
      <c r="AG71" s="137">
        <v>2.7109138045821799E-4</v>
      </c>
      <c r="AH71" s="137">
        <v>7.2523922947525396E-5</v>
      </c>
      <c r="AI71" s="137">
        <v>7.3340470194053098E-5</v>
      </c>
      <c r="AJ71" s="137">
        <v>0</v>
      </c>
      <c r="AK71" s="137">
        <v>9.7323137174288994E-5</v>
      </c>
      <c r="AL71" s="137">
        <v>6.8773994348701698E-5</v>
      </c>
      <c r="AM71" s="137">
        <v>9.0379697781932993E-5</v>
      </c>
      <c r="AN71" s="137">
        <v>7.49889020093884E-5</v>
      </c>
      <c r="AO71" s="137">
        <v>6.7479340744165396E-5</v>
      </c>
      <c r="AP71" s="137">
        <v>6.3785013528824098E-5</v>
      </c>
      <c r="AQ71" s="137">
        <v>1.05590083389909E-4</v>
      </c>
      <c r="AR71" s="137">
        <v>8.0914103228094995E-5</v>
      </c>
      <c r="AS71" s="137">
        <v>8.0840285103750401E-5</v>
      </c>
      <c r="AT71" s="137">
        <v>8.4151938254648198E-5</v>
      </c>
      <c r="AU71" s="137">
        <v>8.1901831263524094E-5</v>
      </c>
      <c r="AV71" s="137">
        <v>8.1966113465178504E-5</v>
      </c>
      <c r="AW71" s="137">
        <v>6.3252188001225099E-5</v>
      </c>
      <c r="AX71" s="137">
        <v>6.3894291433969603E-5</v>
      </c>
      <c r="AY71" s="137">
        <v>4.9164023593752398E-5</v>
      </c>
      <c r="AZ71" s="137">
        <v>5.8240523174435297E-5</v>
      </c>
      <c r="BA71" s="137">
        <v>4.8996672056543401E-5</v>
      </c>
      <c r="BB71" s="137">
        <v>5.4368186288667203E-5</v>
      </c>
      <c r="BC71" s="137">
        <v>5.1336926972930901E-5</v>
      </c>
      <c r="BD71" s="137">
        <v>1.12983458557277E-4</v>
      </c>
      <c r="BE71" s="137">
        <v>6.4304883291512604E-5</v>
      </c>
      <c r="BF71" s="137">
        <v>8.5823074922183998E-5</v>
      </c>
      <c r="BG71" s="137">
        <v>2.5280270715918898E-5</v>
      </c>
      <c r="BH71" s="137">
        <v>4.2129006601101802E-5</v>
      </c>
      <c r="BI71" s="137">
        <v>2.3260452049297799E-3</v>
      </c>
      <c r="BJ71" s="137">
        <v>2.2925481295468998E-3</v>
      </c>
      <c r="BK71" s="137">
        <v>4.0278860639111598E-3</v>
      </c>
      <c r="BL71" s="137">
        <v>6.0715211279059903E-3</v>
      </c>
      <c r="BM71" s="137">
        <v>3.6010484826322802E-5</v>
      </c>
      <c r="BN71" s="137">
        <v>9.39278864432118E-5</v>
      </c>
      <c r="BO71" s="137">
        <v>1.30315814321769E-5</v>
      </c>
      <c r="BP71" s="137">
        <v>4.1078720772280298E-3</v>
      </c>
      <c r="BQ71" s="137">
        <v>4.7801998841924898E-3</v>
      </c>
      <c r="BR71" s="137">
        <v>9.3054451670807493E-3</v>
      </c>
      <c r="BS71" s="137">
        <v>2.6143364316057499E-3</v>
      </c>
      <c r="BT71" s="137">
        <v>1.20977270046636E-2</v>
      </c>
      <c r="BU71" s="137">
        <v>1.74990285815534E-3</v>
      </c>
      <c r="BV71" s="137">
        <v>2.49385805655227E-2</v>
      </c>
      <c r="BW71" s="137">
        <v>2.6464641961494499E-2</v>
      </c>
      <c r="BX71" s="137">
        <v>1.26242390717821E-2</v>
      </c>
      <c r="BY71" s="137">
        <v>7.2237138564280202E-3</v>
      </c>
      <c r="BZ71" s="137">
        <v>1.9836731762876401E-2</v>
      </c>
      <c r="CA71" s="138">
        <v>0</v>
      </c>
      <c r="CB71" s="136">
        <v>0.197061667825078</v>
      </c>
      <c r="CC71" s="139">
        <v>0.471783873708986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  <c r="CJ71" s="81"/>
      <c r="CK71" s="81"/>
      <c r="CL71" s="73"/>
      <c r="CM71" s="73"/>
    </row>
    <row r="72" spans="1:91" ht="19.5" x14ac:dyDescent="0.25">
      <c r="A72" s="30"/>
      <c r="B72" s="42" t="s">
        <v>63</v>
      </c>
      <c r="C72" s="43" t="s">
        <v>174</v>
      </c>
      <c r="D72" s="136">
        <v>2.6065404108955698E-3</v>
      </c>
      <c r="E72" s="137">
        <v>3.66843434287759E-3</v>
      </c>
      <c r="F72" s="137">
        <v>3.2152807473629602E-3</v>
      </c>
      <c r="G72" s="137">
        <v>5.0006034883133196E-3</v>
      </c>
      <c r="H72" s="137">
        <v>2.7295187387437899E-3</v>
      </c>
      <c r="I72" s="137">
        <v>9.0713598590223404E-3</v>
      </c>
      <c r="J72" s="137">
        <v>2.95383856201019E-3</v>
      </c>
      <c r="K72" s="137">
        <v>3.5096239085105401E-3</v>
      </c>
      <c r="L72" s="137">
        <v>3.21582225881667E-3</v>
      </c>
      <c r="M72" s="137">
        <v>1.5139417055553999E-3</v>
      </c>
      <c r="N72" s="137">
        <v>2.9010240682402098E-3</v>
      </c>
      <c r="O72" s="137">
        <v>1.3862357400126E-3</v>
      </c>
      <c r="P72" s="137">
        <v>2.6008039554221198E-4</v>
      </c>
      <c r="Q72" s="137">
        <v>2.1909084112336101E-5</v>
      </c>
      <c r="R72" s="137">
        <v>7.7319429313609999E-3</v>
      </c>
      <c r="S72" s="137">
        <v>8.1784621618646407E-3</v>
      </c>
      <c r="T72" s="137">
        <v>1.1600650803456299E-3</v>
      </c>
      <c r="U72" s="137">
        <v>3.0277691191349702E-3</v>
      </c>
      <c r="V72" s="137">
        <v>7.2652667554173997E-4</v>
      </c>
      <c r="W72" s="137">
        <v>8.5567431699079695E-4</v>
      </c>
      <c r="X72" s="137">
        <v>2.5244151629066599E-3</v>
      </c>
      <c r="Y72" s="137">
        <v>1.1023359571273499E-3</v>
      </c>
      <c r="Z72" s="137">
        <v>8.9638151308917197E-4</v>
      </c>
      <c r="AA72" s="137">
        <v>2.8909923032477101E-3</v>
      </c>
      <c r="AB72" s="137">
        <v>3.4765305816733699E-3</v>
      </c>
      <c r="AC72" s="137">
        <v>1.4953362022210701E-3</v>
      </c>
      <c r="AD72" s="137">
        <v>9.8310847723082008E-4</v>
      </c>
      <c r="AE72" s="137">
        <v>1.1381974035934101E-3</v>
      </c>
      <c r="AF72" s="137">
        <v>3.5454939226911499E-3</v>
      </c>
      <c r="AG72" s="137">
        <v>4.8771059791081796E-3</v>
      </c>
      <c r="AH72" s="137">
        <v>2.5227071562992998E-3</v>
      </c>
      <c r="AI72" s="137">
        <v>9.6680814207055505E-3</v>
      </c>
      <c r="AJ72" s="137">
        <v>0</v>
      </c>
      <c r="AK72" s="137">
        <v>3.4364303379104599E-3</v>
      </c>
      <c r="AL72" s="137">
        <v>2.8742504622521702E-3</v>
      </c>
      <c r="AM72" s="137">
        <v>2.1238484087538899E-3</v>
      </c>
      <c r="AN72" s="137">
        <v>2.3138337329921699E-3</v>
      </c>
      <c r="AO72" s="137">
        <v>9.1847116564800699E-3</v>
      </c>
      <c r="AP72" s="137">
        <v>2.3479949755069601E-2</v>
      </c>
      <c r="AQ72" s="137">
        <v>4.9738697966510202E-4</v>
      </c>
      <c r="AR72" s="137">
        <v>3.6121915357236098E-3</v>
      </c>
      <c r="AS72" s="137">
        <v>4.5001991930934404E-3</v>
      </c>
      <c r="AT72" s="137">
        <v>2.2292084273395898E-3</v>
      </c>
      <c r="AU72" s="137">
        <v>3.5151901851300598E-3</v>
      </c>
      <c r="AV72" s="137">
        <v>2.4707177173882598E-3</v>
      </c>
      <c r="AW72" s="137">
        <v>2.5005565797240098E-3</v>
      </c>
      <c r="AX72" s="137">
        <v>2.0980234951439298E-3</v>
      </c>
      <c r="AY72" s="137">
        <v>1.16953620453506E-3</v>
      </c>
      <c r="AZ72" s="137">
        <v>3.1536253443895401E-3</v>
      </c>
      <c r="BA72" s="137">
        <v>5.25667918814528E-3</v>
      </c>
      <c r="BB72" s="137">
        <v>2.0141348424664602E-3</v>
      </c>
      <c r="BC72" s="137">
        <v>3.5793307133345099E-3</v>
      </c>
      <c r="BD72" s="137">
        <v>1.6172025127161099E-3</v>
      </c>
      <c r="BE72" s="137">
        <v>2.18896490192662E-3</v>
      </c>
      <c r="BF72" s="137">
        <v>7.8025956696418696E-3</v>
      </c>
      <c r="BG72" s="137">
        <v>2.08062309802441E-3</v>
      </c>
      <c r="BH72" s="137">
        <v>6.2987926515241299E-3</v>
      </c>
      <c r="BI72" s="137">
        <v>1.49709144430644E-3</v>
      </c>
      <c r="BJ72" s="137">
        <v>5.3236807624380102E-3</v>
      </c>
      <c r="BK72" s="137">
        <v>3.7132156380974301E-3</v>
      </c>
      <c r="BL72" s="137">
        <v>4.3001279314246001E-2</v>
      </c>
      <c r="BM72" s="137">
        <v>2.04518806782206E-2</v>
      </c>
      <c r="BN72" s="137">
        <v>3.6773278707807498E-3</v>
      </c>
      <c r="BO72" s="137">
        <v>0.23153136419891601</v>
      </c>
      <c r="BP72" s="137">
        <v>6.4248729874257296E-2</v>
      </c>
      <c r="BQ72" s="137">
        <v>1.1591413553564099E-2</v>
      </c>
      <c r="BR72" s="137">
        <v>4.3790916557044902E-2</v>
      </c>
      <c r="BS72" s="137">
        <v>3.2114276956960999E-3</v>
      </c>
      <c r="BT72" s="137">
        <v>2.1661362700785499E-2</v>
      </c>
      <c r="BU72" s="137">
        <v>6.0881139244194898E-3</v>
      </c>
      <c r="BV72" s="137">
        <v>2.0738767200907501E-2</v>
      </c>
      <c r="BW72" s="137">
        <v>3.6273645420675099E-3</v>
      </c>
      <c r="BX72" s="137">
        <v>6.1162623848646401E-3</v>
      </c>
      <c r="BY72" s="137">
        <v>4.73060361122629E-3</v>
      </c>
      <c r="BZ72" s="137">
        <v>5.4420766445381699E-2</v>
      </c>
      <c r="CA72" s="138">
        <v>0</v>
      </c>
      <c r="CB72" s="136">
        <v>0.74827489166573902</v>
      </c>
      <c r="CC72" s="139">
        <v>1.7914393544187199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  <c r="CJ72" s="81"/>
      <c r="CK72" s="81"/>
      <c r="CL72" s="73"/>
      <c r="CM72" s="73"/>
    </row>
    <row r="73" spans="1:91" ht="19.5" x14ac:dyDescent="0.25">
      <c r="A73" s="30"/>
      <c r="B73" s="42" t="s">
        <v>64</v>
      </c>
      <c r="C73" s="43" t="s">
        <v>175</v>
      </c>
      <c r="D73" s="136">
        <v>1.44874609495735E-2</v>
      </c>
      <c r="E73" s="137">
        <v>1.8348270597855001E-2</v>
      </c>
      <c r="F73" s="137">
        <v>7.7287450597271802E-3</v>
      </c>
      <c r="G73" s="137">
        <v>1.6740375778222901E-2</v>
      </c>
      <c r="H73" s="137">
        <v>3.7031496254581299E-3</v>
      </c>
      <c r="I73" s="137">
        <v>1.3186957806918501E-3</v>
      </c>
      <c r="J73" s="137">
        <v>5.4355201038194696E-3</v>
      </c>
      <c r="K73" s="137">
        <v>5.28359742583217E-3</v>
      </c>
      <c r="L73" s="137">
        <v>3.7030140908118001E-3</v>
      </c>
      <c r="M73" s="137">
        <v>9.1571498555545403E-3</v>
      </c>
      <c r="N73" s="137">
        <v>5.0245946813831299E-3</v>
      </c>
      <c r="O73" s="137">
        <v>1.3763190381772501E-2</v>
      </c>
      <c r="P73" s="137">
        <v>1.98009513692699E-3</v>
      </c>
      <c r="Q73" s="137">
        <v>2.0468681642888501E-4</v>
      </c>
      <c r="R73" s="137">
        <v>1.00242305524085E-3</v>
      </c>
      <c r="S73" s="137">
        <v>1.0152403719004E-2</v>
      </c>
      <c r="T73" s="137">
        <v>3.7739316901350801E-3</v>
      </c>
      <c r="U73" s="137">
        <v>1.27336576719427E-2</v>
      </c>
      <c r="V73" s="137">
        <v>1.43646225620351E-5</v>
      </c>
      <c r="W73" s="137">
        <v>1.4335905261827901E-2</v>
      </c>
      <c r="X73" s="137">
        <v>6.5381509576909304E-3</v>
      </c>
      <c r="Y73" s="137">
        <v>6.3137110085241298E-3</v>
      </c>
      <c r="Z73" s="137">
        <v>5.1091200003411299E-3</v>
      </c>
      <c r="AA73" s="137">
        <v>1.4311164848918201E-2</v>
      </c>
      <c r="AB73" s="137">
        <v>2.6110193835450601E-2</v>
      </c>
      <c r="AC73" s="137">
        <v>5.1926973331612204E-3</v>
      </c>
      <c r="AD73" s="137">
        <v>4.6712423085985402E-2</v>
      </c>
      <c r="AE73" s="137">
        <v>6.0350288982910401E-3</v>
      </c>
      <c r="AF73" s="137">
        <v>8.3972740190680992E-3</v>
      </c>
      <c r="AG73" s="137">
        <v>2.0346517761744001E-3</v>
      </c>
      <c r="AH73" s="137">
        <v>3.7164205731964701E-3</v>
      </c>
      <c r="AI73" s="137">
        <v>7.5028454265282296E-3</v>
      </c>
      <c r="AJ73" s="137">
        <v>0</v>
      </c>
      <c r="AK73" s="137">
        <v>2.3736390940748999E-2</v>
      </c>
      <c r="AL73" s="137">
        <v>1.23044710551802E-2</v>
      </c>
      <c r="AM73" s="137">
        <v>1.9098991504263502E-2</v>
      </c>
      <c r="AN73" s="137">
        <v>8.3685473467711505E-3</v>
      </c>
      <c r="AO73" s="137">
        <v>9.4017977712616101E-3</v>
      </c>
      <c r="AP73" s="137">
        <v>1.43867049835013E-2</v>
      </c>
      <c r="AQ73" s="137">
        <v>5.54663200915406E-4</v>
      </c>
      <c r="AR73" s="137">
        <v>1.3894217981018E-2</v>
      </c>
      <c r="AS73" s="137">
        <v>9.0732531987619894E-3</v>
      </c>
      <c r="AT73" s="137">
        <v>9.8614111798512802E-3</v>
      </c>
      <c r="AU73" s="137">
        <v>1.63062226802324E-2</v>
      </c>
      <c r="AV73" s="137">
        <v>1.1158889026152599E-2</v>
      </c>
      <c r="AW73" s="137">
        <v>2.1744398359459401E-2</v>
      </c>
      <c r="AX73" s="137">
        <v>6.9486102364527003E-3</v>
      </c>
      <c r="AY73" s="137">
        <v>1.9534627861946999E-2</v>
      </c>
      <c r="AZ73" s="137">
        <v>9.6473959729633397E-3</v>
      </c>
      <c r="BA73" s="137">
        <v>4.1692312875469803E-2</v>
      </c>
      <c r="BB73" s="137">
        <v>1.33863431524385E-2</v>
      </c>
      <c r="BC73" s="137">
        <v>1.1444875209475999E-2</v>
      </c>
      <c r="BD73" s="137">
        <v>1.06612903240677E-2</v>
      </c>
      <c r="BE73" s="137">
        <v>7.3061124839984004E-3</v>
      </c>
      <c r="BF73" s="137">
        <v>1.2872466421931799E-2</v>
      </c>
      <c r="BG73" s="137">
        <v>3.4160973317136998E-3</v>
      </c>
      <c r="BH73" s="137">
        <v>1.6945266727582599E-2</v>
      </c>
      <c r="BI73" s="137">
        <v>1.1194897340625299E-2</v>
      </c>
      <c r="BJ73" s="137">
        <v>3.6104117081808197E-2</v>
      </c>
      <c r="BK73" s="137">
        <v>8.8603749691264291E-3</v>
      </c>
      <c r="BL73" s="137">
        <v>1.3311698349381E-2</v>
      </c>
      <c r="BM73" s="137">
        <v>1.3806484760715301E-2</v>
      </c>
      <c r="BN73" s="137">
        <v>1.0789395138925901E-2</v>
      </c>
      <c r="BO73" s="137">
        <v>1.07990628400457E-2</v>
      </c>
      <c r="BP73" s="137">
        <v>3.8258807492046097E-2</v>
      </c>
      <c r="BQ73" s="137">
        <v>6.2242567516181901E-2</v>
      </c>
      <c r="BR73" s="137">
        <v>6.4059480587798104E-2</v>
      </c>
      <c r="BS73" s="137">
        <v>1.34451611709597E-2</v>
      </c>
      <c r="BT73" s="137">
        <v>1.09682284305581E-2</v>
      </c>
      <c r="BU73" s="137">
        <v>3.2202505291675197E-2</v>
      </c>
      <c r="BV73" s="137">
        <v>7.6044759952696396E-3</v>
      </c>
      <c r="BW73" s="137">
        <v>8.9031339372503605E-5</v>
      </c>
      <c r="BX73" s="137">
        <v>6.9999517544528404E-3</v>
      </c>
      <c r="BY73" s="137">
        <v>6.6413933586171697E-6</v>
      </c>
      <c r="BZ73" s="137">
        <v>1.9351933068172698E-2</v>
      </c>
      <c r="CA73" s="138">
        <v>0</v>
      </c>
      <c r="CB73" s="136">
        <v>0.97070508641473296</v>
      </c>
      <c r="CC73" s="139">
        <v>2.32395782981127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  <c r="CJ73" s="81"/>
      <c r="CK73" s="81"/>
      <c r="CL73" s="73"/>
      <c r="CM73" s="73"/>
    </row>
    <row r="74" spans="1:91" ht="19.5" x14ac:dyDescent="0.25">
      <c r="A74" s="30"/>
      <c r="B74" s="42" t="s">
        <v>65</v>
      </c>
      <c r="C74" s="43" t="s">
        <v>176</v>
      </c>
      <c r="D74" s="136">
        <v>6.0972616944034103E-3</v>
      </c>
      <c r="E74" s="137">
        <v>3.4383661267001499E-3</v>
      </c>
      <c r="F74" s="137">
        <v>4.3622672937171899E-3</v>
      </c>
      <c r="G74" s="137">
        <v>4.9202901005911404E-3</v>
      </c>
      <c r="H74" s="137">
        <v>2.1104914051475201E-3</v>
      </c>
      <c r="I74" s="137">
        <v>1.5079082979334401E-2</v>
      </c>
      <c r="J74" s="137">
        <v>3.6316910317209998E-3</v>
      </c>
      <c r="K74" s="137">
        <v>3.11205456724417E-3</v>
      </c>
      <c r="L74" s="137">
        <v>3.0199781327445302E-4</v>
      </c>
      <c r="M74" s="137">
        <v>1.9294543200282499E-3</v>
      </c>
      <c r="N74" s="137">
        <v>5.9959498431600396E-3</v>
      </c>
      <c r="O74" s="137">
        <v>1.04176938148329E-3</v>
      </c>
      <c r="P74" s="137">
        <v>7.1972018027062696E-4</v>
      </c>
      <c r="Q74" s="137">
        <v>1.40197131602658E-4</v>
      </c>
      <c r="R74" s="137">
        <v>3.1174755271947499E-3</v>
      </c>
      <c r="S74" s="137">
        <v>1.35328947003867E-2</v>
      </c>
      <c r="T74" s="137">
        <v>1.1250137544176701E-3</v>
      </c>
      <c r="U74" s="137">
        <v>4.1059079696134796E-3</v>
      </c>
      <c r="V74" s="137">
        <v>5.3216792883003299E-5</v>
      </c>
      <c r="W74" s="137">
        <v>1.4522214424802799E-4</v>
      </c>
      <c r="X74" s="137">
        <v>1.0971183594327999E-3</v>
      </c>
      <c r="Y74" s="137">
        <v>8.5944885154832498E-4</v>
      </c>
      <c r="Z74" s="137">
        <v>1.14058319256436E-4</v>
      </c>
      <c r="AA74" s="137">
        <v>4.8046618799662302E-4</v>
      </c>
      <c r="AB74" s="137">
        <v>1.6380295748967301E-3</v>
      </c>
      <c r="AC74" s="137">
        <v>3.9133211871220103E-4</v>
      </c>
      <c r="AD74" s="137">
        <v>5.58144451289559E-4</v>
      </c>
      <c r="AE74" s="137">
        <v>6.80410819470416E-4</v>
      </c>
      <c r="AF74" s="137">
        <v>1.1992849600006099E-3</v>
      </c>
      <c r="AG74" s="137">
        <v>2.3696205477072201E-3</v>
      </c>
      <c r="AH74" s="137">
        <v>1.58855873879751E-3</v>
      </c>
      <c r="AI74" s="137">
        <v>8.0663659350998698E-3</v>
      </c>
      <c r="AJ74" s="137">
        <v>0</v>
      </c>
      <c r="AK74" s="137">
        <v>2.97412284030112E-3</v>
      </c>
      <c r="AL74" s="137">
        <v>1.4097074360159901E-3</v>
      </c>
      <c r="AM74" s="137">
        <v>7.5328788713059105E-4</v>
      </c>
      <c r="AN74" s="137">
        <v>3.8538740900115401E-3</v>
      </c>
      <c r="AO74" s="137">
        <v>6.8144717457216302E-3</v>
      </c>
      <c r="AP74" s="137">
        <v>6.4657671234265796E-3</v>
      </c>
      <c r="AQ74" s="137">
        <v>8.7603408516924604E-4</v>
      </c>
      <c r="AR74" s="137">
        <v>1.0387761818165499E-2</v>
      </c>
      <c r="AS74" s="137">
        <v>8.2245800744562103E-4</v>
      </c>
      <c r="AT74" s="137">
        <v>6.2842122010611902E-3</v>
      </c>
      <c r="AU74" s="137">
        <v>3.59234884095706E-3</v>
      </c>
      <c r="AV74" s="137">
        <v>2.3136415365347801E-3</v>
      </c>
      <c r="AW74" s="137">
        <v>2.6359084792767102E-4</v>
      </c>
      <c r="AX74" s="137">
        <v>2.3888266429593799E-3</v>
      </c>
      <c r="AY74" s="137">
        <v>1.33894143014973E-3</v>
      </c>
      <c r="AZ74" s="137">
        <v>6.36245383780858E-3</v>
      </c>
      <c r="BA74" s="137">
        <v>5.1080968437987803E-3</v>
      </c>
      <c r="BB74" s="137">
        <v>3.1517556732190599E-3</v>
      </c>
      <c r="BC74" s="137">
        <v>1.20672768735629E-3</v>
      </c>
      <c r="BD74" s="137">
        <v>2.31356836853841E-4</v>
      </c>
      <c r="BE74" s="137">
        <v>3.0268280281660199E-3</v>
      </c>
      <c r="BF74" s="137">
        <v>6.63263176252643E-3</v>
      </c>
      <c r="BG74" s="137">
        <v>2.3115744650824299E-3</v>
      </c>
      <c r="BH74" s="137">
        <v>9.1281557622219598E-3</v>
      </c>
      <c r="BI74" s="137">
        <v>2.77163153367727E-3</v>
      </c>
      <c r="BJ74" s="137">
        <v>2.1782338684827201E-3</v>
      </c>
      <c r="BK74" s="137">
        <v>8.4963308728721407E-3</v>
      </c>
      <c r="BL74" s="137">
        <v>7.3755944219284697E-3</v>
      </c>
      <c r="BM74" s="137">
        <v>5.6613681527468897E-3</v>
      </c>
      <c r="BN74" s="137">
        <v>3.1890516071752498E-4</v>
      </c>
      <c r="BO74" s="137">
        <v>1.49351308011486E-3</v>
      </c>
      <c r="BP74" s="137">
        <v>2.3221219333929101E-2</v>
      </c>
      <c r="BQ74" s="137">
        <v>0.20318362038690499</v>
      </c>
      <c r="BR74" s="137">
        <v>3.19304058904449E-2</v>
      </c>
      <c r="BS74" s="137">
        <v>5.6216121863317302E-3</v>
      </c>
      <c r="BT74" s="137">
        <v>8.0582056890919698E-3</v>
      </c>
      <c r="BU74" s="137">
        <v>1.2193235316233E-2</v>
      </c>
      <c r="BV74" s="137">
        <v>1.15703091983412E-2</v>
      </c>
      <c r="BW74" s="137">
        <v>9.858223655518901E-4</v>
      </c>
      <c r="BX74" s="137">
        <v>3.3105366090630801E-3</v>
      </c>
      <c r="BY74" s="137">
        <v>8.9066350142486797E-4</v>
      </c>
      <c r="BZ74" s="137">
        <v>9.2684814447298192E-3</v>
      </c>
      <c r="CA74" s="138">
        <v>0</v>
      </c>
      <c r="CB74" s="136">
        <v>0.52023148006422704</v>
      </c>
      <c r="CC74" s="139">
        <v>1.24548231829603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  <c r="CJ74" s="81"/>
      <c r="CK74" s="81"/>
      <c r="CL74" s="73"/>
      <c r="CM74" s="73"/>
    </row>
    <row r="75" spans="1:91" ht="19.5" x14ac:dyDescent="0.25">
      <c r="A75" s="30"/>
      <c r="B75" s="42" t="s">
        <v>66</v>
      </c>
      <c r="C75" s="43" t="s">
        <v>177</v>
      </c>
      <c r="D75" s="136">
        <v>3.2616639807431599E-6</v>
      </c>
      <c r="E75" s="137">
        <v>3.84925342384881E-5</v>
      </c>
      <c r="F75" s="137">
        <v>2.4671105534136099E-5</v>
      </c>
      <c r="G75" s="137">
        <v>3.49841926868674E-5</v>
      </c>
      <c r="H75" s="137">
        <v>9.7724306327276196E-5</v>
      </c>
      <c r="I75" s="137">
        <v>2.0703381687144299E-4</v>
      </c>
      <c r="J75" s="137">
        <v>1.63336405099287E-4</v>
      </c>
      <c r="K75" s="137">
        <v>4.8222004625297302E-4</v>
      </c>
      <c r="L75" s="137">
        <v>1.8287611691289999E-4</v>
      </c>
      <c r="M75" s="137">
        <v>3.3477112949882803E-5</v>
      </c>
      <c r="N75" s="137">
        <v>3.4833820238472199E-5</v>
      </c>
      <c r="O75" s="137">
        <v>3.4484444514409301E-5</v>
      </c>
      <c r="P75" s="137">
        <v>0</v>
      </c>
      <c r="Q75" s="137">
        <v>0</v>
      </c>
      <c r="R75" s="137">
        <v>1.9530457953284699E-4</v>
      </c>
      <c r="S75" s="137">
        <v>1.19352252214165E-3</v>
      </c>
      <c r="T75" s="137">
        <v>8.7568642319256606E-5</v>
      </c>
      <c r="U75" s="137">
        <v>2.8882754080035802E-4</v>
      </c>
      <c r="V75" s="137">
        <v>5.2400807459783001E-6</v>
      </c>
      <c r="W75" s="137">
        <v>1.99225411136367E-5</v>
      </c>
      <c r="X75" s="137">
        <v>1.8410578237618399E-4</v>
      </c>
      <c r="Y75" s="137">
        <v>5.48747817513011E-5</v>
      </c>
      <c r="Z75" s="137">
        <v>6.0237244234691696E-6</v>
      </c>
      <c r="AA75" s="137">
        <v>7.8470120660869804E-5</v>
      </c>
      <c r="AB75" s="137">
        <v>1.3980970954962399E-4</v>
      </c>
      <c r="AC75" s="137">
        <v>1.50710227425825E-4</v>
      </c>
      <c r="AD75" s="137">
        <v>6.2554886358604295E-5</v>
      </c>
      <c r="AE75" s="137">
        <v>6.7508885896587904E-5</v>
      </c>
      <c r="AF75" s="137">
        <v>7.9217247189613597E-5</v>
      </c>
      <c r="AG75" s="137">
        <v>2.4413089504903701E-4</v>
      </c>
      <c r="AH75" s="137">
        <v>3.9765280519488602E-5</v>
      </c>
      <c r="AI75" s="137">
        <v>5.2927184675333595E-4</v>
      </c>
      <c r="AJ75" s="137">
        <v>0</v>
      </c>
      <c r="AK75" s="137">
        <v>1.6084858963255101E-4</v>
      </c>
      <c r="AL75" s="137">
        <v>1.7759190032269701E-4</v>
      </c>
      <c r="AM75" s="137">
        <v>4.6251251107048202E-5</v>
      </c>
      <c r="AN75" s="137">
        <v>1.7088172796945599E-4</v>
      </c>
      <c r="AO75" s="137">
        <v>1.55571835583907E-3</v>
      </c>
      <c r="AP75" s="137">
        <v>6.4996060508590596E-4</v>
      </c>
      <c r="AQ75" s="137">
        <v>0</v>
      </c>
      <c r="AR75" s="137">
        <v>9.47689351302824E-4</v>
      </c>
      <c r="AS75" s="137">
        <v>7.2996056437803504E-5</v>
      </c>
      <c r="AT75" s="137">
        <v>8.8398302609366198E-5</v>
      </c>
      <c r="AU75" s="137">
        <v>5.5641965730454602E-4</v>
      </c>
      <c r="AV75" s="137">
        <v>2.7784193547348798E-4</v>
      </c>
      <c r="AW75" s="137">
        <v>1.29164387777951E-4</v>
      </c>
      <c r="AX75" s="137">
        <v>4.1176732179931203E-4</v>
      </c>
      <c r="AY75" s="137">
        <v>5.0413954759709898E-4</v>
      </c>
      <c r="AZ75" s="137">
        <v>7.0890368954314696E-4</v>
      </c>
      <c r="BA75" s="137">
        <v>0</v>
      </c>
      <c r="BB75" s="137">
        <v>3.0212800223101201E-4</v>
      </c>
      <c r="BC75" s="137">
        <v>2.7262468352312402E-4</v>
      </c>
      <c r="BD75" s="137">
        <v>7.0575155315670299E-5</v>
      </c>
      <c r="BE75" s="137">
        <v>3.2804704193033099E-4</v>
      </c>
      <c r="BF75" s="137">
        <v>1.50714131740658E-4</v>
      </c>
      <c r="BG75" s="137">
        <v>8.9910818969115896E-5</v>
      </c>
      <c r="BH75" s="137">
        <v>2.0764454400355602E-3</v>
      </c>
      <c r="BI75" s="137">
        <v>2.82278295186911E-4</v>
      </c>
      <c r="BJ75" s="137">
        <v>1.3657100679061E-5</v>
      </c>
      <c r="BK75" s="137">
        <v>1.6190704324646699E-4</v>
      </c>
      <c r="BL75" s="137">
        <v>5.6704898409339597E-4</v>
      </c>
      <c r="BM75" s="137">
        <v>1.2521587763945101E-3</v>
      </c>
      <c r="BN75" s="137">
        <v>2.7910622636696401E-4</v>
      </c>
      <c r="BO75" s="137">
        <v>1.31618512891702E-3</v>
      </c>
      <c r="BP75" s="137">
        <v>2.28112653454762E-2</v>
      </c>
      <c r="BQ75" s="137">
        <v>0.18047411727660301</v>
      </c>
      <c r="BR75" s="137">
        <v>0.11859282381692</v>
      </c>
      <c r="BS75" s="137">
        <v>6.28500441808795E-4</v>
      </c>
      <c r="BT75" s="137">
        <v>7.1821412807042005E-4</v>
      </c>
      <c r="BU75" s="137">
        <v>0</v>
      </c>
      <c r="BV75" s="137">
        <v>1.2221923780855401E-3</v>
      </c>
      <c r="BW75" s="137">
        <v>0</v>
      </c>
      <c r="BX75" s="137">
        <v>6.5793559875745704E-4</v>
      </c>
      <c r="BY75" s="137">
        <v>0</v>
      </c>
      <c r="BZ75" s="137">
        <v>7.2785500987423805E-4</v>
      </c>
      <c r="CA75" s="138">
        <v>0</v>
      </c>
      <c r="CB75" s="136">
        <v>0.34421848836424201</v>
      </c>
      <c r="CC75" s="139">
        <v>0.82409092359293801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  <c r="CJ75" s="81"/>
      <c r="CK75" s="81"/>
      <c r="CL75" s="73"/>
      <c r="CM75" s="73"/>
    </row>
    <row r="76" spans="1:91" ht="19.5" x14ac:dyDescent="0.25">
      <c r="A76" s="30"/>
      <c r="B76" s="42" t="s">
        <v>67</v>
      </c>
      <c r="C76" s="43" t="s">
        <v>178</v>
      </c>
      <c r="D76" s="136">
        <v>1.3987241756726301E-2</v>
      </c>
      <c r="E76" s="137">
        <v>1.0953623707013801E-2</v>
      </c>
      <c r="F76" s="137">
        <v>3.2774256046507501E-3</v>
      </c>
      <c r="G76" s="137">
        <v>4.0318792360562003E-2</v>
      </c>
      <c r="H76" s="137">
        <v>5.65920131205545E-3</v>
      </c>
      <c r="I76" s="137">
        <v>4.7671252340625303E-3</v>
      </c>
      <c r="J76" s="137">
        <v>5.7144949683770102E-3</v>
      </c>
      <c r="K76" s="137">
        <v>2.9347872838557301E-3</v>
      </c>
      <c r="L76" s="137">
        <v>3.5693417502375301E-5</v>
      </c>
      <c r="M76" s="137">
        <v>3.2391562597094002E-5</v>
      </c>
      <c r="N76" s="137">
        <v>1.2313891141699499E-5</v>
      </c>
      <c r="O76" s="137">
        <v>6.2519341435918603E-5</v>
      </c>
      <c r="P76" s="137">
        <v>3.2994092481610301E-4</v>
      </c>
      <c r="Q76" s="137">
        <v>8.3009260001941907E-6</v>
      </c>
      <c r="R76" s="137">
        <v>1.0056002931028501E-5</v>
      </c>
      <c r="S76" s="137">
        <v>1.43542759846452E-5</v>
      </c>
      <c r="T76" s="137">
        <v>1.95771586437912E-3</v>
      </c>
      <c r="U76" s="137">
        <v>7.4783351582469605E-5</v>
      </c>
      <c r="V76" s="137">
        <v>7.5758516652261001E-5</v>
      </c>
      <c r="W76" s="137">
        <v>2.62511464355008E-4</v>
      </c>
      <c r="X76" s="137">
        <v>4.9762976008217099E-5</v>
      </c>
      <c r="Y76" s="137">
        <v>3.1495526262504097E-5</v>
      </c>
      <c r="Z76" s="137">
        <v>9.6685300417111204E-5</v>
      </c>
      <c r="AA76" s="137">
        <v>8.1024263845188606E-5</v>
      </c>
      <c r="AB76" s="137">
        <v>6.65918784694194E-5</v>
      </c>
      <c r="AC76" s="137">
        <v>5.80436563702961E-5</v>
      </c>
      <c r="AD76" s="137">
        <v>8.5166633501510599E-5</v>
      </c>
      <c r="AE76" s="137">
        <v>6.4213768514489599E-5</v>
      </c>
      <c r="AF76" s="137">
        <v>5.6793050759095803E-5</v>
      </c>
      <c r="AG76" s="137">
        <v>1.08787257615312E-4</v>
      </c>
      <c r="AH76" s="137">
        <v>2.9103391910247201E-5</v>
      </c>
      <c r="AI76" s="137">
        <v>2.9431067159504202E-5</v>
      </c>
      <c r="AJ76" s="137">
        <v>0</v>
      </c>
      <c r="AK76" s="137">
        <v>3.9055159842463001E-5</v>
      </c>
      <c r="AL76" s="137">
        <v>6.5985336458714398E-3</v>
      </c>
      <c r="AM76" s="137">
        <v>3.6268801498513601E-5</v>
      </c>
      <c r="AN76" s="137">
        <v>3.0092572428513701E-5</v>
      </c>
      <c r="AO76" s="137">
        <v>2.70790329550087E-5</v>
      </c>
      <c r="AP76" s="137">
        <v>2.55965227925267E-5</v>
      </c>
      <c r="AQ76" s="137">
        <v>4.5476399781807698E-4</v>
      </c>
      <c r="AR76" s="137">
        <v>3.2470318228887197E-5</v>
      </c>
      <c r="AS76" s="137">
        <v>3.2440695482135899E-5</v>
      </c>
      <c r="AT76" s="137">
        <v>3.3769640961148701E-5</v>
      </c>
      <c r="AU76" s="137">
        <v>3.2866687246826701E-5</v>
      </c>
      <c r="AV76" s="137">
        <v>3.2892483288071701E-5</v>
      </c>
      <c r="AW76" s="137">
        <v>2.5382703275886402E-5</v>
      </c>
      <c r="AX76" s="137">
        <v>4.9072354816933001E-3</v>
      </c>
      <c r="AY76" s="137">
        <v>1.9729211939747101E-5</v>
      </c>
      <c r="AZ76" s="137">
        <v>3.5631971986002601E-3</v>
      </c>
      <c r="BA76" s="137">
        <v>9.7279782156331606E-3</v>
      </c>
      <c r="BB76" s="137">
        <v>3.6903426853084698E-3</v>
      </c>
      <c r="BC76" s="137">
        <v>4.5073237634660496E-3</v>
      </c>
      <c r="BD76" s="137">
        <v>5.0717088683459102E-3</v>
      </c>
      <c r="BE76" s="137">
        <v>4.1391898101991896E-3</v>
      </c>
      <c r="BF76" s="137">
        <v>1.0647790501207399E-2</v>
      </c>
      <c r="BG76" s="137">
        <v>1.01448128609214E-5</v>
      </c>
      <c r="BH76" s="137">
        <v>1.6906104083591799E-5</v>
      </c>
      <c r="BI76" s="137">
        <v>8.5599107286734692E-3</v>
      </c>
      <c r="BJ76" s="137">
        <v>1.37844995371867E-2</v>
      </c>
      <c r="BK76" s="137">
        <v>3.15471278216017E-3</v>
      </c>
      <c r="BL76" s="137">
        <v>2.58694618366841E-2</v>
      </c>
      <c r="BM76" s="137">
        <v>3.1220993288022299E-2</v>
      </c>
      <c r="BN76" s="137">
        <v>2.6417642574002798E-2</v>
      </c>
      <c r="BO76" s="137">
        <v>5.2294912660110597E-6</v>
      </c>
      <c r="BP76" s="137">
        <v>1.00295250352121E-2</v>
      </c>
      <c r="BQ76" s="137">
        <v>8.9016755943441099E-3</v>
      </c>
      <c r="BR76" s="137">
        <v>3.8207471039537297E-2</v>
      </c>
      <c r="BS76" s="137">
        <v>7.1489651560688205E-2</v>
      </c>
      <c r="BT76" s="137">
        <v>1.4577038629466601E-2</v>
      </c>
      <c r="BU76" s="137">
        <v>2.2461750182865099E-3</v>
      </c>
      <c r="BV76" s="137">
        <v>8.0843026306821296E-3</v>
      </c>
      <c r="BW76" s="137">
        <v>1.2388889719812599E-4</v>
      </c>
      <c r="BX76" s="137">
        <v>1.3662694914051399E-5</v>
      </c>
      <c r="BY76" s="137">
        <v>6.4114772968423296E-4</v>
      </c>
      <c r="BZ76" s="137">
        <v>1.1689182271636801E-5</v>
      </c>
      <c r="CA76" s="138">
        <v>0</v>
      </c>
      <c r="CB76" s="136">
        <v>0.40828756770282199</v>
      </c>
      <c r="CC76" s="139">
        <v>0.977478230058621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  <c r="CJ76" s="81"/>
      <c r="CK76" s="81"/>
      <c r="CL76" s="73"/>
      <c r="CM76" s="73"/>
    </row>
    <row r="77" spans="1:91" ht="19.5" x14ac:dyDescent="0.25">
      <c r="A77" s="30"/>
      <c r="B77" s="42" t="s">
        <v>68</v>
      </c>
      <c r="C77" s="43" t="s">
        <v>179</v>
      </c>
      <c r="D77" s="136">
        <v>4.9351410329880899E-2</v>
      </c>
      <c r="E77" s="137">
        <v>5.2773069150498599E-2</v>
      </c>
      <c r="F77" s="137">
        <v>1.76799969405004E-2</v>
      </c>
      <c r="G77" s="137">
        <v>0.113566224834613</v>
      </c>
      <c r="H77" s="137">
        <v>3.1064668849286901E-2</v>
      </c>
      <c r="I77" s="137">
        <v>7.5127525285450705E-2</v>
      </c>
      <c r="J77" s="137">
        <v>3.4633248532871398E-2</v>
      </c>
      <c r="K77" s="137">
        <v>3.4187687011780397E-2</v>
      </c>
      <c r="L77" s="137">
        <v>4.2842620996396998E-2</v>
      </c>
      <c r="M77" s="137">
        <v>5.7749571307645797E-2</v>
      </c>
      <c r="N77" s="137">
        <v>2.4687866379774E-2</v>
      </c>
      <c r="O77" s="137">
        <v>1.50203352219871E-2</v>
      </c>
      <c r="P77" s="137">
        <v>3.9373348049880998E-2</v>
      </c>
      <c r="Q77" s="137">
        <v>4.1226290467206899E-3</v>
      </c>
      <c r="R77" s="137">
        <v>0.13121597052700401</v>
      </c>
      <c r="S77" s="137">
        <v>0.14512579147906299</v>
      </c>
      <c r="T77" s="137">
        <v>1.4227020452665899E-2</v>
      </c>
      <c r="U77" s="137">
        <v>4.1109630254642003E-2</v>
      </c>
      <c r="V77" s="137">
        <v>1.29411868058283E-3</v>
      </c>
      <c r="W77" s="137">
        <v>1.9823294369729302E-3</v>
      </c>
      <c r="X77" s="137">
        <v>3.43190426533913E-2</v>
      </c>
      <c r="Y77" s="137">
        <v>1.45713226148711E-2</v>
      </c>
      <c r="Z77" s="137">
        <v>1.42525309091429E-3</v>
      </c>
      <c r="AA77" s="137">
        <v>6.6223769461737601E-3</v>
      </c>
      <c r="AB77" s="137">
        <v>2.79776485786455E-2</v>
      </c>
      <c r="AC77" s="137">
        <v>1.6295554834414801E-2</v>
      </c>
      <c r="AD77" s="137">
        <v>3.8123095811851602E-3</v>
      </c>
      <c r="AE77" s="137">
        <v>7.8864034706250408E-3</v>
      </c>
      <c r="AF77" s="137">
        <v>2.1479494511083101E-2</v>
      </c>
      <c r="AG77" s="137">
        <v>1.4245260171091E-2</v>
      </c>
      <c r="AH77" s="137">
        <v>0.127126531859201</v>
      </c>
      <c r="AI77" s="137">
        <v>7.9476540167609799E-2</v>
      </c>
      <c r="AJ77" s="137">
        <v>0</v>
      </c>
      <c r="AK77" s="137">
        <v>1.6610357316646999E-2</v>
      </c>
      <c r="AL77" s="137">
        <v>2.1972700479025001E-2</v>
      </c>
      <c r="AM77" s="137">
        <v>3.8941856755617899E-2</v>
      </c>
      <c r="AN77" s="137">
        <v>1.6339607653970301E-2</v>
      </c>
      <c r="AO77" s="137">
        <v>4.1052971932417998E-2</v>
      </c>
      <c r="AP77" s="137">
        <v>6.4840362996641296E-2</v>
      </c>
      <c r="AQ77" s="137">
        <v>4.7561997618718502E-2</v>
      </c>
      <c r="AR77" s="137">
        <v>2.2229515859041801E-2</v>
      </c>
      <c r="AS77" s="137">
        <v>5.8647060198432702E-2</v>
      </c>
      <c r="AT77" s="137">
        <v>1.8014497542625001E-2</v>
      </c>
      <c r="AU77" s="137">
        <v>3.3679373642541199E-2</v>
      </c>
      <c r="AV77" s="137">
        <v>2.09193313587548E-2</v>
      </c>
      <c r="AW77" s="137">
        <v>3.2588151711316002E-2</v>
      </c>
      <c r="AX77" s="137">
        <v>4.1317372284109803E-2</v>
      </c>
      <c r="AY77" s="137">
        <v>1.8301633550854401E-2</v>
      </c>
      <c r="AZ77" s="137">
        <v>3.2281142165314101E-2</v>
      </c>
      <c r="BA77" s="137">
        <v>3.7849816364250999E-2</v>
      </c>
      <c r="BB77" s="137">
        <v>2.16768031524926E-2</v>
      </c>
      <c r="BC77" s="137">
        <v>3.2265421450038002E-2</v>
      </c>
      <c r="BD77" s="137">
        <v>1.64987563297673E-2</v>
      </c>
      <c r="BE77" s="137">
        <v>2.2514070679170401E-2</v>
      </c>
      <c r="BF77" s="137">
        <v>0.14145063628480101</v>
      </c>
      <c r="BG77" s="137">
        <v>3.8971167776087598E-2</v>
      </c>
      <c r="BH77" s="137">
        <v>0.17552656745824699</v>
      </c>
      <c r="BI77" s="137">
        <v>4.1404689198267099E-2</v>
      </c>
      <c r="BJ77" s="137">
        <v>6.6936216782683605E-2</v>
      </c>
      <c r="BK77" s="137">
        <v>4.0345070810119302E-2</v>
      </c>
      <c r="BL77" s="137">
        <v>7.2910179201465197E-2</v>
      </c>
      <c r="BM77" s="137">
        <v>0.111035343269512</v>
      </c>
      <c r="BN77" s="137">
        <v>2.6979820750408699E-2</v>
      </c>
      <c r="BO77" s="137">
        <v>0.154217079155826</v>
      </c>
      <c r="BP77" s="137">
        <v>8.2477959315239005E-2</v>
      </c>
      <c r="BQ77" s="137">
        <v>8.3452034236122394E-2</v>
      </c>
      <c r="BR77" s="137">
        <v>0.14917563296779801</v>
      </c>
      <c r="BS77" s="137">
        <v>0.100231380950279</v>
      </c>
      <c r="BT77" s="137">
        <v>0.16375244358875801</v>
      </c>
      <c r="BU77" s="137">
        <v>3.27086844464601E-2</v>
      </c>
      <c r="BV77" s="137">
        <v>0.14488149295351799</v>
      </c>
      <c r="BW77" s="137">
        <v>2.3897455275867101E-2</v>
      </c>
      <c r="BX77" s="137">
        <v>7.7445797422318205E-2</v>
      </c>
      <c r="BY77" s="137">
        <v>4.0911664056733799E-2</v>
      </c>
      <c r="BZ77" s="137">
        <v>0.123606274733016</v>
      </c>
      <c r="CA77" s="138">
        <v>0</v>
      </c>
      <c r="CB77" s="136">
        <v>3.8307931929226999</v>
      </c>
      <c r="CC77" s="139">
        <v>9.1712734997216199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  <c r="CJ77" s="81"/>
      <c r="CK77" s="81"/>
      <c r="CL77" s="73"/>
      <c r="CM77" s="73"/>
    </row>
    <row r="78" spans="1:91" ht="19.5" x14ac:dyDescent="0.25">
      <c r="A78" s="30"/>
      <c r="B78" s="42" t="s">
        <v>69</v>
      </c>
      <c r="C78" s="43" t="s">
        <v>180</v>
      </c>
      <c r="D78" s="136">
        <v>1.0449557050194399E-4</v>
      </c>
      <c r="E78" s="137">
        <v>2.9843435922534899E-4</v>
      </c>
      <c r="F78" s="137">
        <v>1.29965319647429E-4</v>
      </c>
      <c r="G78" s="137">
        <v>3.7077557730260302E-4</v>
      </c>
      <c r="H78" s="137">
        <v>9.4968607028945897E-5</v>
      </c>
      <c r="I78" s="137">
        <v>2.9125191210916101E-4</v>
      </c>
      <c r="J78" s="137">
        <v>2.3975117473653E-4</v>
      </c>
      <c r="K78" s="137">
        <v>2.7118189745785299E-4</v>
      </c>
      <c r="L78" s="137">
        <v>9.0912285056523606E-5</v>
      </c>
      <c r="M78" s="137">
        <v>3.7608819966941002E-5</v>
      </c>
      <c r="N78" s="137">
        <v>3.4631817060597898E-5</v>
      </c>
      <c r="O78" s="137">
        <v>6.0277438621076701E-5</v>
      </c>
      <c r="P78" s="137">
        <v>6.23195021691708E-5</v>
      </c>
      <c r="Q78" s="137">
        <v>3.65021503437E-6</v>
      </c>
      <c r="R78" s="137">
        <v>5.42988024145701E-5</v>
      </c>
      <c r="S78" s="137">
        <v>6.2462475648879102E-5</v>
      </c>
      <c r="T78" s="137">
        <v>1.67718672228832E-4</v>
      </c>
      <c r="U78" s="137">
        <v>3.15899145699035E-4</v>
      </c>
      <c r="V78" s="137">
        <v>3.60224860800308E-6</v>
      </c>
      <c r="W78" s="137">
        <v>3.63143947711098E-6</v>
      </c>
      <c r="X78" s="137">
        <v>1.8618863038945101E-4</v>
      </c>
      <c r="Y78" s="137">
        <v>3.4994158041514199E-5</v>
      </c>
      <c r="Z78" s="137">
        <v>2.3799461367278498E-6</v>
      </c>
      <c r="AA78" s="137">
        <v>7.4595842055323703E-6</v>
      </c>
      <c r="AB78" s="137">
        <v>4.8846264243752902E-5</v>
      </c>
      <c r="AC78" s="137">
        <v>1.80274227104824E-5</v>
      </c>
      <c r="AD78" s="137">
        <v>4.5511268488929398E-5</v>
      </c>
      <c r="AE78" s="137">
        <v>3.5482930553367899E-5</v>
      </c>
      <c r="AF78" s="137">
        <v>2.4370273806242199E-4</v>
      </c>
      <c r="AG78" s="137">
        <v>2.02641926784336E-4</v>
      </c>
      <c r="AH78" s="137">
        <v>3.3801898245779902E-4</v>
      </c>
      <c r="AI78" s="137">
        <v>7.9515595672312203E-4</v>
      </c>
      <c r="AJ78" s="137">
        <v>0</v>
      </c>
      <c r="AK78" s="137">
        <v>8.6385755991054406E-5</v>
      </c>
      <c r="AL78" s="137">
        <v>4.7310203231849698E-4</v>
      </c>
      <c r="AM78" s="137">
        <v>7.0491776122736107E-5</v>
      </c>
      <c r="AN78" s="137">
        <v>5.0254351483511997E-5</v>
      </c>
      <c r="AO78" s="137">
        <v>5.2524682518295402E-4</v>
      </c>
      <c r="AP78" s="137">
        <v>2.9494999405453698E-3</v>
      </c>
      <c r="AQ78" s="137">
        <v>7.2607890586688398E-5</v>
      </c>
      <c r="AR78" s="137">
        <v>8.1109585419410104E-5</v>
      </c>
      <c r="AS78" s="137">
        <v>3.06601947416216E-4</v>
      </c>
      <c r="AT78" s="137">
        <v>2.7160620155656698E-4</v>
      </c>
      <c r="AU78" s="137">
        <v>2.8599560355532599E-4</v>
      </c>
      <c r="AV78" s="137">
        <v>2.1341531068268599E-4</v>
      </c>
      <c r="AW78" s="137">
        <v>2.40749631165735E-4</v>
      </c>
      <c r="AX78" s="137">
        <v>5.4687737404538102E-4</v>
      </c>
      <c r="AY78" s="137">
        <v>2.5069706284150698E-3</v>
      </c>
      <c r="AZ78" s="137">
        <v>1.5082539914028299E-4</v>
      </c>
      <c r="BA78" s="137">
        <v>1.0092382176711E-4</v>
      </c>
      <c r="BB78" s="137">
        <v>1.08088309795533E-4</v>
      </c>
      <c r="BC78" s="137">
        <v>1.6001982272445501E-4</v>
      </c>
      <c r="BD78" s="137">
        <v>5.03663142937339E-5</v>
      </c>
      <c r="BE78" s="137">
        <v>7.2789415470088601E-5</v>
      </c>
      <c r="BF78" s="137">
        <v>2.4829449245061802E-4</v>
      </c>
      <c r="BG78" s="137">
        <v>1.06207196579922E-4</v>
      </c>
      <c r="BH78" s="137">
        <v>6.0786117124829201E-3</v>
      </c>
      <c r="BI78" s="137">
        <v>2.23551944029435E-4</v>
      </c>
      <c r="BJ78" s="137">
        <v>2.7761784336682703E-4</v>
      </c>
      <c r="BK78" s="137">
        <v>7.9173787747437494E-5</v>
      </c>
      <c r="BL78" s="137">
        <v>9.1253982086766299E-4</v>
      </c>
      <c r="BM78" s="137">
        <v>9.66431292337327E-4</v>
      </c>
      <c r="BN78" s="137">
        <v>1.6646303509928101E-4</v>
      </c>
      <c r="BO78" s="137">
        <v>1.44988324926824E-4</v>
      </c>
      <c r="BP78" s="137">
        <v>1.5619244466155799E-4</v>
      </c>
      <c r="BQ78" s="137">
        <v>1.2063856548748E-4</v>
      </c>
      <c r="BR78" s="137">
        <v>2.21082132945536E-4</v>
      </c>
      <c r="BS78" s="137">
        <v>5.6384789762556201E-4</v>
      </c>
      <c r="BT78" s="137">
        <v>4.3588187544575901E-4</v>
      </c>
      <c r="BU78" s="137">
        <v>2.5797415205047899E-4</v>
      </c>
      <c r="BV78" s="137">
        <v>9.5560429501068502E-4</v>
      </c>
      <c r="BW78" s="137">
        <v>2.80898524398973E-4</v>
      </c>
      <c r="BX78" s="137">
        <v>2.7243356932867002E-4</v>
      </c>
      <c r="BY78" s="137">
        <v>1.7526894567164301E-4</v>
      </c>
      <c r="BZ78" s="137">
        <v>8.8101775124138897E-4</v>
      </c>
      <c r="CA78" s="138">
        <v>0</v>
      </c>
      <c r="CB78" s="136">
        <v>2.7504894630226699E-2</v>
      </c>
      <c r="CC78" s="139">
        <v>6.5849263724512497E-2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55">
        <v>0</v>
      </c>
      <c r="CJ78" s="81"/>
      <c r="CK78" s="81"/>
      <c r="CL78" s="73"/>
      <c r="CM78" s="73"/>
    </row>
    <row r="79" spans="1:91" ht="19.5" x14ac:dyDescent="0.25">
      <c r="A79" s="30"/>
      <c r="B79" s="42" t="s">
        <v>70</v>
      </c>
      <c r="C79" s="43" t="s">
        <v>181</v>
      </c>
      <c r="D79" s="136">
        <v>2.4032981098455599E-5</v>
      </c>
      <c r="E79" s="137">
        <v>5.1704422892539202E-5</v>
      </c>
      <c r="F79" s="137">
        <v>5.90949998781572E-5</v>
      </c>
      <c r="G79" s="137">
        <v>3.2487456974338601E-5</v>
      </c>
      <c r="H79" s="137">
        <v>3.2199170422564002E-5</v>
      </c>
      <c r="I79" s="137">
        <v>1.92555486246508E-5</v>
      </c>
      <c r="J79" s="137">
        <v>6.2734561930073896E-5</v>
      </c>
      <c r="K79" s="137">
        <v>3.7389630377444801E-5</v>
      </c>
      <c r="L79" s="137">
        <v>4.9980427029440501E-5</v>
      </c>
      <c r="M79" s="137">
        <v>4.5356938170626903E-5</v>
      </c>
      <c r="N79" s="137">
        <v>1.7242774178606701E-5</v>
      </c>
      <c r="O79" s="137">
        <v>8.7543967521705004E-5</v>
      </c>
      <c r="P79" s="137">
        <v>8.7229586096585006E-6</v>
      </c>
      <c r="Q79" s="137">
        <v>1.40596525738106E-6</v>
      </c>
      <c r="R79" s="137">
        <v>1.4081120718369399E-5</v>
      </c>
      <c r="S79" s="137">
        <v>2.0099864165802199E-5</v>
      </c>
      <c r="T79" s="137">
        <v>7.4986759458526005E-5</v>
      </c>
      <c r="U79" s="137">
        <v>1.04716894831824E-4</v>
      </c>
      <c r="V79" s="137">
        <v>1.06082389368992E-4</v>
      </c>
      <c r="W79" s="137">
        <v>1.26835421226941E-4</v>
      </c>
      <c r="X79" s="137">
        <v>6.9681609808894704E-5</v>
      </c>
      <c r="Y79" s="137">
        <v>9.88007842724876E-5</v>
      </c>
      <c r="Z79" s="137">
        <v>1.3538553998073701E-4</v>
      </c>
      <c r="AA79" s="137">
        <v>1.13455857973227E-4</v>
      </c>
      <c r="AB79" s="137">
        <v>9.3246619558709804E-5</v>
      </c>
      <c r="AC79" s="137">
        <v>8.1276799329860804E-5</v>
      </c>
      <c r="AD79" s="137">
        <v>1.19256294547365E-4</v>
      </c>
      <c r="AE79" s="137">
        <v>8.9916623178776605E-5</v>
      </c>
      <c r="AF79" s="137">
        <v>7.9525613624848194E-5</v>
      </c>
      <c r="AG79" s="137">
        <v>1.5233154938479001E-4</v>
      </c>
      <c r="AH79" s="137">
        <v>4.0752610914393799E-5</v>
      </c>
      <c r="AI79" s="137">
        <v>4.12114447843575E-5</v>
      </c>
      <c r="AJ79" s="137">
        <v>0</v>
      </c>
      <c r="AK79" s="137">
        <v>5.4687774475488502E-5</v>
      </c>
      <c r="AL79" s="137">
        <v>4.6017285714127198E-4</v>
      </c>
      <c r="AM79" s="137">
        <v>5.07861200632045E-5</v>
      </c>
      <c r="AN79" s="137">
        <v>4.2137730865680998E-5</v>
      </c>
      <c r="AO79" s="137">
        <v>3.7917961499359402E-5</v>
      </c>
      <c r="AP79" s="137">
        <v>3.5842046773866803E-5</v>
      </c>
      <c r="AQ79" s="137">
        <v>4.2653361552846201E-5</v>
      </c>
      <c r="AR79" s="137">
        <v>4.5467217330859598E-5</v>
      </c>
      <c r="AS79" s="137">
        <v>4.5425737482864802E-5</v>
      </c>
      <c r="AT79" s="137">
        <v>4.72866201662191E-5</v>
      </c>
      <c r="AU79" s="137">
        <v>4.6022241034502999E-5</v>
      </c>
      <c r="AV79" s="137">
        <v>4.6058362461009901E-5</v>
      </c>
      <c r="AW79" s="137">
        <v>3.5542641687531202E-5</v>
      </c>
      <c r="AX79" s="137">
        <v>3.5903452166307501E-5</v>
      </c>
      <c r="AY79" s="137">
        <v>2.7626226534269898E-5</v>
      </c>
      <c r="AZ79" s="137">
        <v>3.2726489190274597E-5</v>
      </c>
      <c r="BA79" s="137">
        <v>2.7532188432018602E-5</v>
      </c>
      <c r="BB79" s="137">
        <v>3.0550547348996297E-5</v>
      </c>
      <c r="BC79" s="137">
        <v>2.8847223446286098E-5</v>
      </c>
      <c r="BD79" s="137">
        <v>6.3487615385598095E-5</v>
      </c>
      <c r="BE79" s="137">
        <v>3.6134171762476797E-5</v>
      </c>
      <c r="BF79" s="137">
        <v>4.8225664548114102E-5</v>
      </c>
      <c r="BG79" s="137">
        <v>1.4205478612096201E-5</v>
      </c>
      <c r="BH79" s="137">
        <v>2.36731128770691E-5</v>
      </c>
      <c r="BI79" s="137">
        <v>1.5022886703891901E-4</v>
      </c>
      <c r="BJ79" s="137">
        <v>2.7154744939720399E-4</v>
      </c>
      <c r="BK79" s="137">
        <v>4.6891022435970601E-4</v>
      </c>
      <c r="BL79" s="137">
        <v>1.31303701902372E-5</v>
      </c>
      <c r="BM79" s="137">
        <v>1.4487853771919801E-3</v>
      </c>
      <c r="BN79" s="137">
        <v>4.03251988483833E-5</v>
      </c>
      <c r="BO79" s="137">
        <v>1.2420002467254099E-3</v>
      </c>
      <c r="BP79" s="137">
        <v>1.87992589358134E-3</v>
      </c>
      <c r="BQ79" s="137">
        <v>1.29867430448365E-3</v>
      </c>
      <c r="BR79" s="137">
        <v>1.06066669325528E-3</v>
      </c>
      <c r="BS79" s="137">
        <v>5.2879089983106197E-7</v>
      </c>
      <c r="BT79" s="137">
        <v>5.6378824508604604E-3</v>
      </c>
      <c r="BU79" s="137">
        <v>1.1096268325590001E-3</v>
      </c>
      <c r="BV79" s="137">
        <v>1.5483103682601401E-2</v>
      </c>
      <c r="BW79" s="137">
        <v>7.5291408742140901E-4</v>
      </c>
      <c r="BX79" s="137">
        <v>1.9131463837325499E-5</v>
      </c>
      <c r="BY79" s="137">
        <v>6.8353708311215698E-5</v>
      </c>
      <c r="BZ79" s="137">
        <v>5.1024125812480598E-3</v>
      </c>
      <c r="CA79" s="138">
        <v>0</v>
      </c>
      <c r="CB79" s="136">
        <v>3.9497856665743597E-2</v>
      </c>
      <c r="CC79" s="139">
        <v>9.4561524961352006E-2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55">
        <v>0</v>
      </c>
      <c r="CJ79" s="81"/>
      <c r="CK79" s="81"/>
      <c r="CL79" s="73"/>
      <c r="CM79" s="73"/>
    </row>
    <row r="80" spans="1:91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</v>
      </c>
      <c r="BX80" s="137">
        <v>0</v>
      </c>
      <c r="BY80" s="137">
        <v>0</v>
      </c>
      <c r="BZ80" s="137">
        <v>0</v>
      </c>
      <c r="CA80" s="138">
        <v>0</v>
      </c>
      <c r="CB80" s="136">
        <v>0</v>
      </c>
      <c r="CC80" s="139">
        <v>0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55">
        <v>0</v>
      </c>
      <c r="CJ80" s="81"/>
      <c r="CK80" s="81"/>
      <c r="CL80" s="73"/>
      <c r="CM80" s="73"/>
    </row>
    <row r="81" spans="1:91" ht="19.5" x14ac:dyDescent="0.25">
      <c r="B81" s="42" t="s">
        <v>72</v>
      </c>
      <c r="C81" s="43" t="s">
        <v>183</v>
      </c>
      <c r="D81" s="136">
        <v>1.5000907687563299E-5</v>
      </c>
      <c r="E81" s="137">
        <v>3.22728700061084E-5</v>
      </c>
      <c r="F81" s="137">
        <v>3.6885920824269703E-5</v>
      </c>
      <c r="G81" s="137">
        <v>2.0278022983468201E-5</v>
      </c>
      <c r="H81" s="137">
        <v>2.0098080265042202E-5</v>
      </c>
      <c r="I81" s="137">
        <v>1.20189295788335E-5</v>
      </c>
      <c r="J81" s="137">
        <v>3.9157662899890502E-5</v>
      </c>
      <c r="K81" s="137">
        <v>2.3337861893471399E-5</v>
      </c>
      <c r="L81" s="137">
        <v>3.1196786157411499E-5</v>
      </c>
      <c r="M81" s="137">
        <v>2.8310896584186798E-5</v>
      </c>
      <c r="N81" s="137">
        <v>1.07625958956628E-5</v>
      </c>
      <c r="O81" s="137">
        <v>5.4643199277535003E-5</v>
      </c>
      <c r="P81" s="137">
        <v>5.4446968659386096E-6</v>
      </c>
      <c r="Q81" s="137">
        <v>8.7757548476788299E-7</v>
      </c>
      <c r="R81" s="137">
        <v>8.7891548355301395E-6</v>
      </c>
      <c r="S81" s="137">
        <v>1.2545934507606201E-5</v>
      </c>
      <c r="T81" s="137">
        <v>4.6805240341122401E-5</v>
      </c>
      <c r="U81" s="137">
        <v>6.5362198150333193E-5</v>
      </c>
      <c r="V81" s="137">
        <v>6.6214512618356197E-5</v>
      </c>
      <c r="W81" s="137">
        <v>7.9168141378050405E-5</v>
      </c>
      <c r="X81" s="137">
        <v>4.34938716916484E-5</v>
      </c>
      <c r="Y81" s="137">
        <v>2.7527742269596098E-5</v>
      </c>
      <c r="Z81" s="137">
        <v>8.4504955051641696E-5</v>
      </c>
      <c r="AA81" s="137">
        <v>7.08168847259253E-5</v>
      </c>
      <c r="AB81" s="137">
        <v>5.8202680992722698E-5</v>
      </c>
      <c r="AC81" s="137">
        <v>5.0731357832516398E-5</v>
      </c>
      <c r="AD81" s="137">
        <v>7.4437401599789494E-5</v>
      </c>
      <c r="AE81" s="137">
        <v>5.6124163638148299E-5</v>
      </c>
      <c r="AF81" s="137">
        <v>4.9638302626545102E-5</v>
      </c>
      <c r="AG81" s="137">
        <v>9.5082316291239397E-5</v>
      </c>
      <c r="AH81" s="137">
        <v>2.5436967301293001E-5</v>
      </c>
      <c r="AI81" s="137">
        <v>2.5723362255754E-5</v>
      </c>
      <c r="AJ81" s="137">
        <v>0</v>
      </c>
      <c r="AK81" s="137">
        <v>3.41350185890091E-5</v>
      </c>
      <c r="AL81" s="137">
        <v>2.4121721141491701E-5</v>
      </c>
      <c r="AM81" s="137">
        <v>3.1699683687039399E-5</v>
      </c>
      <c r="AN81" s="137">
        <v>2.6301531561562699E-5</v>
      </c>
      <c r="AO81" s="137">
        <v>2.3667635647124199E-5</v>
      </c>
      <c r="AP81" s="137">
        <v>2.2371891060266899E-5</v>
      </c>
      <c r="AQ81" s="137">
        <v>2.6623377957037001E-5</v>
      </c>
      <c r="AR81" s="137">
        <v>2.8379730637512701E-5</v>
      </c>
      <c r="AS81" s="137">
        <v>2.83538397433239E-5</v>
      </c>
      <c r="AT81" s="137">
        <v>2.9515365616290801E-5</v>
      </c>
      <c r="AU81" s="137">
        <v>2.8726165368545699E-5</v>
      </c>
      <c r="AV81" s="137">
        <v>2.8748711642865699E-5</v>
      </c>
      <c r="AW81" s="137">
        <v>2.2185008374223598E-5</v>
      </c>
      <c r="AX81" s="137">
        <v>2.24102190820695E-5</v>
      </c>
      <c r="AY81" s="137">
        <v>1.7243739854766801E-5</v>
      </c>
      <c r="AZ81" s="137">
        <v>2.0427222127383001E-5</v>
      </c>
      <c r="BA81" s="137">
        <v>1.71850431460561E-5</v>
      </c>
      <c r="BB81" s="137">
        <v>1.9069042608961901E-5</v>
      </c>
      <c r="BC81" s="137">
        <v>1.8005861785829799E-5</v>
      </c>
      <c r="BD81" s="137">
        <v>3.9627703854187403E-5</v>
      </c>
      <c r="BE81" s="137">
        <v>2.2554229654443701E-5</v>
      </c>
      <c r="BF81" s="137">
        <v>3.0101498398970801E-5</v>
      </c>
      <c r="BG81" s="137">
        <v>8.8667765536338097E-6</v>
      </c>
      <c r="BH81" s="137">
        <v>1.47762851179957E-5</v>
      </c>
      <c r="BI81" s="137">
        <v>1.9517622629297702E-5</v>
      </c>
      <c r="BJ81" s="137">
        <v>4.9897063193739604E-6</v>
      </c>
      <c r="BK81" s="137">
        <v>3.3482529813499702E-5</v>
      </c>
      <c r="BL81" s="137">
        <v>8.1957153097390605E-6</v>
      </c>
      <c r="BM81" s="137">
        <v>1.26302809859534E-5</v>
      </c>
      <c r="BN81" s="137">
        <v>2.5170185210444201E-5</v>
      </c>
      <c r="BO81" s="137">
        <v>4.5706836765334001E-6</v>
      </c>
      <c r="BP81" s="137">
        <v>2.54591633951433E-6</v>
      </c>
      <c r="BQ81" s="137">
        <v>8.6155786885159497E-6</v>
      </c>
      <c r="BR81" s="137">
        <v>2.5835766427033498E-6</v>
      </c>
      <c r="BS81" s="137">
        <v>3.3006073786239802E-7</v>
      </c>
      <c r="BT81" s="137">
        <v>2.6761744574274199E-6</v>
      </c>
      <c r="BU81" s="137">
        <v>2.7032287200588501E-4</v>
      </c>
      <c r="BV81" s="137">
        <v>9.4840179096395808E-6</v>
      </c>
      <c r="BW81" s="137">
        <v>4.4092658292225903E-5</v>
      </c>
      <c r="BX81" s="137">
        <v>0.23552091716628501</v>
      </c>
      <c r="BY81" s="137">
        <v>3.1941620344138298E-2</v>
      </c>
      <c r="BZ81" s="137">
        <v>1.0216587404638101E-5</v>
      </c>
      <c r="CA81" s="138">
        <v>0</v>
      </c>
      <c r="CB81" s="136">
        <v>0.26977795017456901</v>
      </c>
      <c r="CC81" s="139">
        <v>0.64587338460773303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55">
        <v>0</v>
      </c>
      <c r="CJ81" s="81"/>
      <c r="CK81" s="81"/>
      <c r="CL81" s="73"/>
      <c r="CM81" s="73"/>
    </row>
    <row r="82" spans="1:91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</v>
      </c>
      <c r="BZ82" s="137">
        <v>0</v>
      </c>
      <c r="CA82" s="138">
        <v>0</v>
      </c>
      <c r="CB82" s="136">
        <v>0</v>
      </c>
      <c r="CC82" s="139">
        <v>0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55">
        <v>0</v>
      </c>
      <c r="CJ82" s="81"/>
      <c r="CK82" s="81"/>
      <c r="CL82" s="73"/>
      <c r="CM82" s="73"/>
    </row>
    <row r="83" spans="1:91" ht="19.5" x14ac:dyDescent="0.25">
      <c r="B83" s="56" t="s">
        <v>74</v>
      </c>
      <c r="C83" s="43" t="s">
        <v>185</v>
      </c>
      <c r="D83" s="136">
        <v>7.6987044178608204E-3</v>
      </c>
      <c r="E83" s="137">
        <v>4.1755138847436001E-3</v>
      </c>
      <c r="F83" s="137">
        <v>5.3525235094655102E-3</v>
      </c>
      <c r="G83" s="137">
        <v>1.1233057079475301E-2</v>
      </c>
      <c r="H83" s="137">
        <v>6.6411663890027202E-3</v>
      </c>
      <c r="I83" s="137">
        <v>1.0304419491266601E-2</v>
      </c>
      <c r="J83" s="137">
        <v>9.5730786669403697E-3</v>
      </c>
      <c r="K83" s="137">
        <v>1.10098180330111E-2</v>
      </c>
      <c r="L83" s="137">
        <v>4.5742330771856203E-3</v>
      </c>
      <c r="M83" s="137">
        <v>4.75594718881914E-3</v>
      </c>
      <c r="N83" s="137">
        <v>7.6220656698579902E-3</v>
      </c>
      <c r="O83" s="137">
        <v>2.63826191876058E-3</v>
      </c>
      <c r="P83" s="137">
        <v>1.37720750000951E-4</v>
      </c>
      <c r="Q83" s="137">
        <v>2.0984325317671901E-5</v>
      </c>
      <c r="R83" s="137">
        <v>1.5882221655933101E-2</v>
      </c>
      <c r="S83" s="137">
        <v>1.7722428586898601E-2</v>
      </c>
      <c r="T83" s="137">
        <v>2.10408473398856E-3</v>
      </c>
      <c r="U83" s="137">
        <v>3.0810543941996401E-3</v>
      </c>
      <c r="V83" s="137">
        <v>1.9202663448522901E-3</v>
      </c>
      <c r="W83" s="137">
        <v>2.0019589835632498E-3</v>
      </c>
      <c r="X83" s="137">
        <v>6.6048656489940197E-3</v>
      </c>
      <c r="Y83" s="137">
        <v>1.09107832755702E-3</v>
      </c>
      <c r="Z83" s="137">
        <v>2.0879226119833601E-3</v>
      </c>
      <c r="AA83" s="137">
        <v>2.4144936268656399E-3</v>
      </c>
      <c r="AB83" s="137">
        <v>5.0882680337636602E-3</v>
      </c>
      <c r="AC83" s="137">
        <v>2.98987930148061E-3</v>
      </c>
      <c r="AD83" s="137">
        <v>2.2577470597543799E-3</v>
      </c>
      <c r="AE83" s="137">
        <v>1.34954017269524E-3</v>
      </c>
      <c r="AF83" s="137">
        <v>1.18693640445982E-3</v>
      </c>
      <c r="AG83" s="137">
        <v>2.2735802123516301E-3</v>
      </c>
      <c r="AH83" s="137">
        <v>6.0824123532404598E-4</v>
      </c>
      <c r="AI83" s="137">
        <v>6.1508942673100804E-4</v>
      </c>
      <c r="AJ83" s="137">
        <v>0</v>
      </c>
      <c r="AK83" s="137">
        <v>8.1622646396737697E-4</v>
      </c>
      <c r="AL83" s="137">
        <v>5.7679145833148301E-4</v>
      </c>
      <c r="AM83" s="137">
        <v>7.5799345640571996E-4</v>
      </c>
      <c r="AN83" s="137">
        <v>6.7077684178121395E-4</v>
      </c>
      <c r="AO83" s="137">
        <v>5.6647361914324195E-4</v>
      </c>
      <c r="AP83" s="137">
        <v>5.3495003920298501E-4</v>
      </c>
      <c r="AQ83" s="137">
        <v>6.4679022673327197E-4</v>
      </c>
      <c r="AR83" s="137">
        <v>6.7860772145769796E-4</v>
      </c>
      <c r="AS83" s="137">
        <v>6.77988626056955E-4</v>
      </c>
      <c r="AT83" s="137">
        <v>7.0576268903648105E-4</v>
      </c>
      <c r="AU83" s="137">
        <v>6.8689156623631404E-4</v>
      </c>
      <c r="AV83" s="137">
        <v>6.8743068607642402E-4</v>
      </c>
      <c r="AW83" s="137">
        <v>5.3048135571280098E-4</v>
      </c>
      <c r="AX83" s="137">
        <v>5.37571623859514E-4</v>
      </c>
      <c r="AY83" s="137">
        <v>4.1232720499415298E-4</v>
      </c>
      <c r="AZ83" s="137">
        <v>4.8844969110631905E-4</v>
      </c>
      <c r="BA83" s="137">
        <v>4.1092366666378803E-4</v>
      </c>
      <c r="BB83" s="137">
        <v>4.5597330434639897E-4</v>
      </c>
      <c r="BC83" s="137">
        <v>4.30550839098277E-4</v>
      </c>
      <c r="BD83" s="137">
        <v>9.4756592874580697E-4</v>
      </c>
      <c r="BE83" s="137">
        <v>5.3931006571305196E-4</v>
      </c>
      <c r="BF83" s="137">
        <v>7.1977812269955995E-4</v>
      </c>
      <c r="BG83" s="137">
        <v>1.3238529476005999E-3</v>
      </c>
      <c r="BH83" s="137">
        <v>3.7985250123406399E-4</v>
      </c>
      <c r="BI83" s="137">
        <v>2.0747606336313602E-3</v>
      </c>
      <c r="BJ83" s="137">
        <v>3.67436486432461E-4</v>
      </c>
      <c r="BK83" s="137">
        <v>3.00658780630483E-3</v>
      </c>
      <c r="BL83" s="137">
        <v>1.9597351937887999E-4</v>
      </c>
      <c r="BM83" s="137">
        <v>6.1804323072046597E-3</v>
      </c>
      <c r="BN83" s="137">
        <v>5.38182921727567E-3</v>
      </c>
      <c r="BO83" s="137">
        <v>1.8715111299746099E-2</v>
      </c>
      <c r="BP83" s="137">
        <v>3.5429198774842201E-3</v>
      </c>
      <c r="BQ83" s="137">
        <v>3.3235427851907901E-3</v>
      </c>
      <c r="BR83" s="137">
        <v>3.0382621864764301E-3</v>
      </c>
      <c r="BS83" s="137">
        <v>2.1972752748913799E-3</v>
      </c>
      <c r="BT83" s="137">
        <v>1.0169642559205499E-2</v>
      </c>
      <c r="BU83" s="137">
        <v>1.25628705350054E-3</v>
      </c>
      <c r="BV83" s="137">
        <v>1.91520033772496E-2</v>
      </c>
      <c r="BW83" s="137">
        <v>1.44504803449599E-3</v>
      </c>
      <c r="BX83" s="137">
        <v>6.6870337609940197E-3</v>
      </c>
      <c r="BY83" s="137">
        <v>6.9208557617620099E-4</v>
      </c>
      <c r="BZ83" s="137">
        <v>5.6554590179524002E-2</v>
      </c>
      <c r="CA83" s="138">
        <v>0</v>
      </c>
      <c r="CB83" s="136">
        <v>0.31618129374447002</v>
      </c>
      <c r="CC83" s="139">
        <v>0.756967284421316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55">
        <v>0</v>
      </c>
      <c r="CJ83" s="81"/>
      <c r="CK83" s="81"/>
      <c r="CL83" s="73"/>
      <c r="CM83" s="73"/>
    </row>
    <row r="84" spans="1:91" ht="19.5" x14ac:dyDescent="0.25">
      <c r="B84" s="57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0</v>
      </c>
      <c r="CB84" s="143">
        <v>0</v>
      </c>
      <c r="CC84" s="144">
        <v>0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55">
        <v>0</v>
      </c>
      <c r="CJ84" s="81"/>
      <c r="CK84" s="81"/>
      <c r="CL84" s="73"/>
      <c r="CM84" s="73"/>
    </row>
    <row r="85" spans="1:91" ht="19.5" x14ac:dyDescent="0.25">
      <c r="B85" s="145"/>
      <c r="C85" s="125" t="s">
        <v>937</v>
      </c>
      <c r="D85" s="146">
        <v>0.27608982757704298</v>
      </c>
      <c r="E85" s="131">
        <v>0.51869630863759197</v>
      </c>
      <c r="F85" s="131">
        <v>0.35416864248582902</v>
      </c>
      <c r="G85" s="131">
        <v>0.55503653766969796</v>
      </c>
      <c r="H85" s="131">
        <v>0.34037040687511599</v>
      </c>
      <c r="I85" s="131">
        <v>0.38907123929873899</v>
      </c>
      <c r="J85" s="131">
        <v>0.40335397746483098</v>
      </c>
      <c r="K85" s="131">
        <v>0.283206986987938</v>
      </c>
      <c r="L85" s="131">
        <v>0.37730463026258698</v>
      </c>
      <c r="M85" s="131">
        <v>0.53828713143445595</v>
      </c>
      <c r="N85" s="131">
        <v>0.28745399144343498</v>
      </c>
      <c r="O85" s="131">
        <v>0.64754176649205797</v>
      </c>
      <c r="P85" s="131">
        <v>0.319660471766614</v>
      </c>
      <c r="Q85" s="131">
        <v>0.385515593899528</v>
      </c>
      <c r="R85" s="131">
        <v>0.42955567532602401</v>
      </c>
      <c r="S85" s="131">
        <v>0.53396666199711895</v>
      </c>
      <c r="T85" s="131">
        <v>0.55181216355381402</v>
      </c>
      <c r="U85" s="131">
        <v>0.74204127856981295</v>
      </c>
      <c r="V85" s="131">
        <v>0.59282013966376601</v>
      </c>
      <c r="W85" s="131">
        <v>0.64956251847545299</v>
      </c>
      <c r="X85" s="131">
        <v>0.64021700614921295</v>
      </c>
      <c r="Y85" s="131">
        <v>0.54493752204716805</v>
      </c>
      <c r="Z85" s="131">
        <v>0.45477104583626299</v>
      </c>
      <c r="AA85" s="131">
        <v>0.53621858880182105</v>
      </c>
      <c r="AB85" s="131">
        <v>0.64130935434319103</v>
      </c>
      <c r="AC85" s="131">
        <v>0.49091241702726801</v>
      </c>
      <c r="AD85" s="131">
        <v>0.661143979111667</v>
      </c>
      <c r="AE85" s="131">
        <v>0.42595103836550402</v>
      </c>
      <c r="AF85" s="131">
        <v>0.48986666266613299</v>
      </c>
      <c r="AG85" s="131">
        <v>0.71303631363499598</v>
      </c>
      <c r="AH85" s="131">
        <v>0.51395447619250301</v>
      </c>
      <c r="AI85" s="131">
        <v>0.45081284818432898</v>
      </c>
      <c r="AJ85" s="131">
        <v>0</v>
      </c>
      <c r="AK85" s="131">
        <v>0.33554119071135302</v>
      </c>
      <c r="AL85" s="131">
        <v>0.32590995299390102</v>
      </c>
      <c r="AM85" s="131">
        <v>0.46667502640625902</v>
      </c>
      <c r="AN85" s="131">
        <v>0.51363679582147304</v>
      </c>
      <c r="AO85" s="131">
        <v>0.51275300477018804</v>
      </c>
      <c r="AP85" s="131">
        <v>0.38326369231917801</v>
      </c>
      <c r="AQ85" s="131">
        <v>0.435373098902058</v>
      </c>
      <c r="AR85" s="131">
        <v>0.29329849420049797</v>
      </c>
      <c r="AS85" s="131">
        <v>0.37104455982662099</v>
      </c>
      <c r="AT85" s="131">
        <v>0.31614930113720102</v>
      </c>
      <c r="AU85" s="131">
        <v>0.27719604866377801</v>
      </c>
      <c r="AV85" s="131">
        <v>0.28212546237685099</v>
      </c>
      <c r="AW85" s="131">
        <v>0.45077701134369003</v>
      </c>
      <c r="AX85" s="131">
        <v>0.492505168801117</v>
      </c>
      <c r="AY85" s="131">
        <v>0.48912063219896301</v>
      </c>
      <c r="AZ85" s="131">
        <v>0.33583685414286901</v>
      </c>
      <c r="BA85" s="131">
        <v>0.27994319132399997</v>
      </c>
      <c r="BB85" s="131">
        <v>0.33426173046159002</v>
      </c>
      <c r="BC85" s="131">
        <v>0.29846094061705802</v>
      </c>
      <c r="BD85" s="131">
        <v>0.23542737643960099</v>
      </c>
      <c r="BE85" s="131">
        <v>0.37575652519228597</v>
      </c>
      <c r="BF85" s="131">
        <v>0.37413337114367201</v>
      </c>
      <c r="BG85" s="131">
        <v>0.50124350422186503</v>
      </c>
      <c r="BH85" s="131">
        <v>0.51802999658344395</v>
      </c>
      <c r="BI85" s="131">
        <v>0.41474805422365901</v>
      </c>
      <c r="BJ85" s="131">
        <v>0.33068646889891901</v>
      </c>
      <c r="BK85" s="131">
        <v>0.43803104079765498</v>
      </c>
      <c r="BL85" s="131">
        <v>0.51593210516438903</v>
      </c>
      <c r="BM85" s="131">
        <v>0.44464869177038802</v>
      </c>
      <c r="BN85" s="131">
        <v>0.42693167105304602</v>
      </c>
      <c r="BO85" s="131">
        <v>0.46381033855367698</v>
      </c>
      <c r="BP85" s="131">
        <v>0.28096624523864</v>
      </c>
      <c r="BQ85" s="131">
        <v>0.59789730585070699</v>
      </c>
      <c r="BR85" s="131">
        <v>0.50882998076832697</v>
      </c>
      <c r="BS85" s="131">
        <v>0.25087566135054201</v>
      </c>
      <c r="BT85" s="131">
        <v>0.34966245642696703</v>
      </c>
      <c r="BU85" s="131">
        <v>0.12941727830404601</v>
      </c>
      <c r="BV85" s="131">
        <v>0.37885430149207799</v>
      </c>
      <c r="BW85" s="131">
        <v>0.10364211501202</v>
      </c>
      <c r="BX85" s="131">
        <v>0.49649175527225597</v>
      </c>
      <c r="BY85" s="131">
        <v>0.176269305939765</v>
      </c>
      <c r="BZ85" s="131">
        <v>0.49999941630404399</v>
      </c>
      <c r="CA85" s="147">
        <v>0</v>
      </c>
      <c r="CB85" s="135"/>
      <c r="CC85" s="135"/>
      <c r="CD85" s="135"/>
      <c r="CE85" s="104"/>
      <c r="CF85" s="104"/>
      <c r="CG85" s="104"/>
      <c r="CH85" s="104"/>
      <c r="CI85" s="105"/>
      <c r="CJ85" s="81"/>
      <c r="CK85" s="81"/>
      <c r="CL85" s="73"/>
      <c r="CM85" s="73"/>
    </row>
    <row r="86" spans="1:91" ht="19.5" x14ac:dyDescent="0.25">
      <c r="B86" s="145"/>
      <c r="C86" s="115" t="s">
        <v>924</v>
      </c>
      <c r="D86" s="148">
        <v>0.66098460336570397</v>
      </c>
      <c r="E86" s="148">
        <v>1.24180697579812</v>
      </c>
      <c r="F86" s="148">
        <v>0.84791251359211794</v>
      </c>
      <c r="G86" s="148">
        <v>1.32880884791999</v>
      </c>
      <c r="H86" s="148">
        <v>0.81487826031182198</v>
      </c>
      <c r="I86" s="148">
        <v>0.93147256110736698</v>
      </c>
      <c r="J86" s="148">
        <v>0.96566675835303095</v>
      </c>
      <c r="K86" s="148">
        <v>0.67802374179244695</v>
      </c>
      <c r="L86" s="148">
        <v>0.90330220990328403</v>
      </c>
      <c r="M86" s="148">
        <v>1.28870921899062</v>
      </c>
      <c r="N86" s="148">
        <v>0.68819146358120198</v>
      </c>
      <c r="O86" s="148">
        <v>1.5502749284308299</v>
      </c>
      <c r="P86" s="148">
        <v>0.76529675865507196</v>
      </c>
      <c r="Q86" s="148">
        <v>0.92296001689473905</v>
      </c>
      <c r="R86" s="148">
        <v>1.02839604838258</v>
      </c>
      <c r="S86" s="148">
        <v>1.27836561523508</v>
      </c>
      <c r="T86" s="148">
        <v>1.32108939782364</v>
      </c>
      <c r="U86" s="148">
        <v>1.77651550765513</v>
      </c>
      <c r="V86" s="148">
        <v>1.41926628851804</v>
      </c>
      <c r="W86" s="148">
        <v>1.5551127957291899</v>
      </c>
      <c r="X86" s="148">
        <v>1.5327387741565</v>
      </c>
      <c r="Y86" s="148">
        <v>1.30463086970824</v>
      </c>
      <c r="Z86" s="148">
        <v>1.08876397943494</v>
      </c>
      <c r="AA86" s="148">
        <v>1.28375693645426</v>
      </c>
      <c r="AB86" s="148">
        <v>1.53535395684566</v>
      </c>
      <c r="AC86" s="148">
        <v>1.1752897674780101</v>
      </c>
      <c r="AD86" s="148">
        <v>1.58283988452563</v>
      </c>
      <c r="AE86" s="148">
        <v>1.01976621383729</v>
      </c>
      <c r="AF86" s="148">
        <v>1.1727861347376201</v>
      </c>
      <c r="AG86" s="148">
        <v>1.70707493676801</v>
      </c>
      <c r="AH86" s="148">
        <v>1.23045458999873</v>
      </c>
      <c r="AI86" s="148">
        <v>1.0792876878672</v>
      </c>
      <c r="AJ86" s="148">
        <v>0</v>
      </c>
      <c r="AK86" s="148">
        <v>0.80331666980127803</v>
      </c>
      <c r="AL86" s="148">
        <v>0.78025859519396901</v>
      </c>
      <c r="AM86" s="148">
        <v>1.1172632108067899</v>
      </c>
      <c r="AN86" s="148">
        <v>1.2296940337845199</v>
      </c>
      <c r="AO86" s="148">
        <v>1.2275781561999799</v>
      </c>
      <c r="AP86" s="148">
        <v>0.91756875606499699</v>
      </c>
      <c r="AQ86" s="148">
        <v>1.0423234989111301</v>
      </c>
      <c r="AR86" s="148">
        <v>0.70218374417570995</v>
      </c>
      <c r="AS86" s="148">
        <v>0.88831502181862498</v>
      </c>
      <c r="AT86" s="148">
        <v>0.75689069115813101</v>
      </c>
      <c r="AU86" s="148">
        <v>0.66363299904426598</v>
      </c>
      <c r="AV86" s="148">
        <v>0.67543447176260296</v>
      </c>
      <c r="AW86" s="148">
        <v>1.07920189115349</v>
      </c>
      <c r="AX86" s="148">
        <v>1.1791029626570499</v>
      </c>
      <c r="AY86" s="148">
        <v>1.1710000687431901</v>
      </c>
      <c r="AZ86" s="148">
        <v>0.80402451542429698</v>
      </c>
      <c r="BA86" s="148">
        <v>0.67020991286101805</v>
      </c>
      <c r="BB86" s="148">
        <v>0.80025352353061197</v>
      </c>
      <c r="BC86" s="148">
        <v>0.71454311875677501</v>
      </c>
      <c r="BD86" s="148">
        <v>0.563634931438876</v>
      </c>
      <c r="BE86" s="148">
        <v>0.89959590306524595</v>
      </c>
      <c r="BF86" s="148">
        <v>0.895709922026247</v>
      </c>
      <c r="BG86" s="148">
        <v>1.2000233465148999</v>
      </c>
      <c r="BH86" s="148">
        <v>1.2402117630635801</v>
      </c>
      <c r="BI86" s="148">
        <v>0.99294523280189695</v>
      </c>
      <c r="BJ86" s="148">
        <v>0.79169401640689796</v>
      </c>
      <c r="BK86" s="148">
        <v>1.04868685784053</v>
      </c>
      <c r="BL86" s="148">
        <v>1.23518921681587</v>
      </c>
      <c r="BM86" s="148">
        <v>1.06453012682952</v>
      </c>
      <c r="BN86" s="148">
        <v>1.02211393926315</v>
      </c>
      <c r="BO86" s="148">
        <v>1.1104048829190101</v>
      </c>
      <c r="BP86" s="148">
        <v>0.67265919863125001</v>
      </c>
      <c r="BQ86" s="148">
        <v>1.4314214943354699</v>
      </c>
      <c r="BR86" s="148">
        <v>1.2181860736063499</v>
      </c>
      <c r="BS86" s="148">
        <v>0.60061955548008295</v>
      </c>
      <c r="BT86" s="148">
        <v>0.83712428705386399</v>
      </c>
      <c r="BU86" s="148">
        <v>0.30983694371933301</v>
      </c>
      <c r="BV86" s="148">
        <v>0.90701226627139298</v>
      </c>
      <c r="BW86" s="148">
        <v>0.248128816930375</v>
      </c>
      <c r="BX86" s="148">
        <v>1.18864721968576</v>
      </c>
      <c r="BY86" s="148">
        <v>0.42200503471875001</v>
      </c>
      <c r="BZ86" s="148">
        <v>1.1970448848811299</v>
      </c>
      <c r="CA86" s="149">
        <v>0</v>
      </c>
      <c r="CB86" s="135"/>
      <c r="CC86" s="135"/>
      <c r="CD86" s="135"/>
      <c r="CE86" s="104"/>
      <c r="CF86" s="104"/>
      <c r="CG86" s="104"/>
      <c r="CH86" s="104"/>
      <c r="CI86" s="105"/>
      <c r="CJ86" s="81"/>
      <c r="CK86" s="81"/>
      <c r="CL86" s="73"/>
      <c r="CM86" s="73"/>
    </row>
    <row r="87" spans="1:91" ht="19.5" x14ac:dyDescent="0.25">
      <c r="B87" s="145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  <c r="CJ87" s="81"/>
      <c r="CK87" s="81"/>
      <c r="CL87" s="73"/>
      <c r="CM87" s="73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  <c r="CJ88" s="81"/>
      <c r="CK88" s="81"/>
      <c r="CL88" s="73"/>
      <c r="CM88" s="73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  <c r="CJ90" s="81"/>
      <c r="CK90" s="81"/>
      <c r="CL90" s="73"/>
      <c r="CM90" s="73"/>
    </row>
    <row r="91" spans="1:91" ht="0" hidden="1" customHeight="1" x14ac:dyDescent="0.25">
      <c r="A91" s="358"/>
      <c r="B91" s="358"/>
      <c r="C91" s="369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  <c r="CJ91" s="105"/>
      <c r="CK91" s="105"/>
      <c r="CL91" s="105"/>
      <c r="CM91" s="105"/>
    </row>
    <row r="92" spans="1:91" ht="0" hidden="1" customHeight="1" x14ac:dyDescent="0.25">
      <c r="A92" s="358"/>
      <c r="B92" s="358"/>
      <c r="C92" s="369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  <c r="CJ92" s="105"/>
      <c r="CK92" s="105"/>
      <c r="CL92" s="105"/>
      <c r="CM92" s="105"/>
    </row>
    <row r="93" spans="1:91" ht="0" hidden="1" customHeight="1" x14ac:dyDescent="0.25">
      <c r="A93" s="358"/>
      <c r="B93" s="358"/>
      <c r="C93" s="369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  <c r="CJ93" s="105"/>
      <c r="CK93" s="105"/>
      <c r="CL93" s="105"/>
      <c r="CM93" s="105"/>
    </row>
    <row r="94" spans="1:91" ht="0" hidden="1" customHeight="1" x14ac:dyDescent="0.25">
      <c r="A94" s="358"/>
      <c r="B94" s="358"/>
      <c r="C94" s="369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  <c r="CJ94" s="105"/>
      <c r="CK94" s="105"/>
      <c r="CL94" s="105"/>
      <c r="CM94" s="105"/>
    </row>
    <row r="95" spans="1:91" ht="0" hidden="1" customHeight="1" x14ac:dyDescent="0.25">
      <c r="A95" s="358"/>
      <c r="B95" s="358"/>
      <c r="C95" s="358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  <c r="CJ95" s="105"/>
      <c r="CK95" s="105"/>
      <c r="CL95" s="105"/>
      <c r="CM95" s="105"/>
    </row>
    <row r="96" spans="1:91" ht="0" hidden="1" customHeight="1" x14ac:dyDescent="0.25">
      <c r="A96" s="357"/>
      <c r="B96" s="358"/>
      <c r="C96" s="358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  <c r="CJ96" s="105"/>
      <c r="CK96" s="105"/>
      <c r="CL96" s="105"/>
      <c r="CM96" s="105"/>
    </row>
    <row r="97" spans="1:91" ht="18.75" x14ac:dyDescent="0.25">
      <c r="B97" s="150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  <c r="CJ97" s="105"/>
      <c r="CK97" s="105"/>
      <c r="CL97" s="105"/>
      <c r="CM97" s="105"/>
    </row>
    <row r="98" spans="1:91" ht="0" hidden="1" customHeight="1" x14ac:dyDescent="0.25">
      <c r="B98" s="26"/>
      <c r="C98" s="116" t="s">
        <v>832</v>
      </c>
      <c r="D98" s="151">
        <f>+IFERROR('MIP(IxI)_TFEVP'!D87/'MIP(IxI)_TFEVP'!D$95,0)</f>
        <v>6.721358265932903E-2</v>
      </c>
      <c r="E98" s="151">
        <f>+IFERROR('MIP(IxI)_TFEVP'!E87/'MIP(IxI)_TFEVP'!E$95,0)</f>
        <v>5.2665248167938057E-2</v>
      </c>
      <c r="F98" s="151">
        <f>+IFERROR('MIP(IxI)_TFEVP'!F87/'MIP(IxI)_TFEVP'!F$95,0)</f>
        <v>2.8588323474548566E-2</v>
      </c>
      <c r="G98" s="151">
        <f>+IFERROR('MIP(IxI)_TFEVP'!G87/'MIP(IxI)_TFEVP'!G$95,0)</f>
        <v>4.2790051354994647E-2</v>
      </c>
      <c r="H98" s="151">
        <f>+IFERROR('MIP(IxI)_TFEVP'!H87/'MIP(IxI)_TFEVP'!H$95,0)</f>
        <v>9.9923681618542634E-2</v>
      </c>
      <c r="I98" s="151">
        <f>+IFERROR('MIP(IxI)_TFEVP'!I87/'MIP(IxI)_TFEVP'!I$95,0)</f>
        <v>1.4971282693050422E-2</v>
      </c>
      <c r="J98" s="151">
        <f>+IFERROR('MIP(IxI)_TFEVP'!J87/'MIP(IxI)_TFEVP'!J$95,0)</f>
        <v>8.7139888982124353E-2</v>
      </c>
      <c r="K98" s="151">
        <f>+IFERROR('MIP(IxI)_TFEVP'!K87/'MIP(IxI)_TFEVP'!K$95,0)</f>
        <v>5.7854847172940781E-2</v>
      </c>
      <c r="L98" s="151">
        <f>+IFERROR('MIP(IxI)_TFEVP'!L87/'MIP(IxI)_TFEVP'!L$95,0)</f>
        <v>3.5357419672358706E-3</v>
      </c>
      <c r="M98" s="151">
        <f>+IFERROR('MIP(IxI)_TFEVP'!M87/'MIP(IxI)_TFEVP'!M$95,0)</f>
        <v>1.4171275937630866E-2</v>
      </c>
      <c r="N98" s="151">
        <f>+IFERROR('MIP(IxI)_TFEVP'!N87/'MIP(IxI)_TFEVP'!N$95,0)</f>
        <v>5.1509876434097358E-2</v>
      </c>
      <c r="O98" s="151">
        <f>+IFERROR('MIP(IxI)_TFEVP'!O87/'MIP(IxI)_TFEVP'!O$95,0)</f>
        <v>0.14363341183392725</v>
      </c>
      <c r="P98" s="151">
        <f>+IFERROR('MIP(IxI)_TFEVP'!P87/'MIP(IxI)_TFEVP'!P$95,0)</f>
        <v>5.8006845498853685E-3</v>
      </c>
      <c r="Q98" s="151">
        <f>+IFERROR('MIP(IxI)_TFEVP'!Q87/'MIP(IxI)_TFEVP'!Q$95,0)</f>
        <v>2.0669260657024805E-3</v>
      </c>
      <c r="R98" s="151">
        <f>+IFERROR('MIP(IxI)_TFEVP'!R87/'MIP(IxI)_TFEVP'!R$95,0)</f>
        <v>1.7315407040477852E-2</v>
      </c>
      <c r="S98" s="151">
        <f>+IFERROR('MIP(IxI)_TFEVP'!S87/'MIP(IxI)_TFEVP'!S$95,0)</f>
        <v>1.5575201620362902E-2</v>
      </c>
      <c r="T98" s="151">
        <f>+IFERROR('MIP(IxI)_TFEVP'!T87/'MIP(IxI)_TFEVP'!T$95,0)</f>
        <v>5.9825939842726085E-2</v>
      </c>
      <c r="U98" s="151">
        <f>+IFERROR('MIP(IxI)_TFEVP'!U87/'MIP(IxI)_TFEVP'!U$95,0)</f>
        <v>4.0029092947948805E-2</v>
      </c>
      <c r="V98" s="151">
        <f>+IFERROR('MIP(IxI)_TFEVP'!V87/'MIP(IxI)_TFEVP'!V$95,0)</f>
        <v>2.3043708828828008E-3</v>
      </c>
      <c r="W98" s="151">
        <f>+IFERROR('MIP(IxI)_TFEVP'!W87/'MIP(IxI)_TFEVP'!W$95,0)</f>
        <v>9.7108704399840221E-2</v>
      </c>
      <c r="X98" s="151">
        <f>+IFERROR('MIP(IxI)_TFEVP'!X87/'MIP(IxI)_TFEVP'!X$95,0)</f>
        <v>1.0616272842511362E-2</v>
      </c>
      <c r="Y98" s="151">
        <f>+IFERROR('MIP(IxI)_TFEVP'!Y87/'MIP(IxI)_TFEVP'!Y$95,0)</f>
        <v>1.9731115041839293E-2</v>
      </c>
      <c r="Z98" s="151">
        <f>+IFERROR('MIP(IxI)_TFEVP'!Z87/'MIP(IxI)_TFEVP'!Z$95,0)</f>
        <v>0.17571730257916068</v>
      </c>
      <c r="AA98" s="151">
        <f>+IFERROR('MIP(IxI)_TFEVP'!AA87/'MIP(IxI)_TFEVP'!AA$95,0)</f>
        <v>2.4055347080847076E-3</v>
      </c>
      <c r="AB98" s="151">
        <f>+IFERROR('MIP(IxI)_TFEVP'!AB87/'MIP(IxI)_TFEVP'!AB$95,0)</f>
        <v>6.4091245286525308E-2</v>
      </c>
      <c r="AC98" s="151">
        <f>+IFERROR('MIP(IxI)_TFEVP'!AC87/'MIP(IxI)_TFEVP'!AC$95,0)</f>
        <v>0.14175849839892293</v>
      </c>
      <c r="AD98" s="151">
        <f>+IFERROR('MIP(IxI)_TFEVP'!AD87/'MIP(IxI)_TFEVP'!AD$95,0)</f>
        <v>1.8809469439946758E-2</v>
      </c>
      <c r="AE98" s="151">
        <f>+IFERROR('MIP(IxI)_TFEVP'!AE87/'MIP(IxI)_TFEVP'!AE$95,0)</f>
        <v>0.41524623974589259</v>
      </c>
      <c r="AF98" s="151">
        <f>+IFERROR('MIP(IxI)_TFEVP'!AF87/'MIP(IxI)_TFEVP'!AF$95,0)</f>
        <v>8.6914875724219215E-2</v>
      </c>
      <c r="AG98" s="151">
        <f>+IFERROR('MIP(IxI)_TFEVP'!AG87/'MIP(IxI)_TFEVP'!AG$95,0)</f>
        <v>8.1854424483001065E-3</v>
      </c>
      <c r="AH98" s="151">
        <f>+IFERROR('MIP(IxI)_TFEVP'!AH87/'MIP(IxI)_TFEVP'!AH$95,0)</f>
        <v>0.18316674133037569</v>
      </c>
      <c r="AI98" s="151">
        <f>+IFERROR('MIP(IxI)_TFEVP'!AI87/'MIP(IxI)_TFEVP'!AI$95,0)</f>
        <v>0.12020174039755588</v>
      </c>
      <c r="AJ98" s="151">
        <f>+IFERROR('MIP(IxI)_TFEVP'!AJ87/'MIP(IxI)_TFEVP'!AJ$95,0)</f>
        <v>0</v>
      </c>
      <c r="AK98" s="151">
        <f>+IFERROR('MIP(IxI)_TFEVP'!AK87/'MIP(IxI)_TFEVP'!AK$95,0)</f>
        <v>0.27670667716161496</v>
      </c>
      <c r="AL98" s="151">
        <f>+IFERROR('MIP(IxI)_TFEVP'!AL87/'MIP(IxI)_TFEVP'!AL$95,0)</f>
        <v>0.17549902435852607</v>
      </c>
      <c r="AM98" s="151">
        <f>+IFERROR('MIP(IxI)_TFEVP'!AM87/'MIP(IxI)_TFEVP'!AM$95,0)</f>
        <v>0.1365603164499046</v>
      </c>
      <c r="AN98" s="151">
        <f>+IFERROR('MIP(IxI)_TFEVP'!AN87/'MIP(IxI)_TFEVP'!AN$95,0)</f>
        <v>7.4266143146538746E-2</v>
      </c>
      <c r="AO98" s="151">
        <f>+IFERROR('MIP(IxI)_TFEVP'!AO87/'MIP(IxI)_TFEVP'!AO$95,0)</f>
        <v>0.21095910050136238</v>
      </c>
      <c r="AP98" s="151">
        <f>+IFERROR('MIP(IxI)_TFEVP'!AP87/'MIP(IxI)_TFEVP'!AP$95,0)</f>
        <v>0.14728427105142036</v>
      </c>
      <c r="AQ98" s="151">
        <f>+IFERROR('MIP(IxI)_TFEVP'!AQ87/'MIP(IxI)_TFEVP'!AQ$95,0)</f>
        <v>0.59893069039028335</v>
      </c>
      <c r="AR98" s="151">
        <f>+IFERROR('MIP(IxI)_TFEVP'!AR87/'MIP(IxI)_TFEVP'!AR$95,0)</f>
        <v>0.33277293952652309</v>
      </c>
      <c r="AS98" s="151">
        <f>+IFERROR('MIP(IxI)_TFEVP'!AS87/'MIP(IxI)_TFEVP'!AS$95,0)</f>
        <v>0.27218488680931296</v>
      </c>
      <c r="AT98" s="151">
        <f>+IFERROR('MIP(IxI)_TFEVP'!AT87/'MIP(IxI)_TFEVP'!AT$95,0)</f>
        <v>0.25970372734783592</v>
      </c>
      <c r="AU98" s="151">
        <f>+IFERROR('MIP(IxI)_TFEVP'!AU87/'MIP(IxI)_TFEVP'!AU$95,0)</f>
        <v>0.31556157064705992</v>
      </c>
      <c r="AV98" s="151">
        <f>+IFERROR('MIP(IxI)_TFEVP'!AV87/'MIP(IxI)_TFEVP'!AV$95,0)</f>
        <v>0.35848968887984378</v>
      </c>
      <c r="AW98" s="151">
        <f>+IFERROR('MIP(IxI)_TFEVP'!AW87/'MIP(IxI)_TFEVP'!AW$95,0)</f>
        <v>0.1870124405045322</v>
      </c>
      <c r="AX98" s="151">
        <f>+IFERROR('MIP(IxI)_TFEVP'!AX87/'MIP(IxI)_TFEVP'!AX$95,0)</f>
        <v>9.7376277238161293E-2</v>
      </c>
      <c r="AY98" s="151">
        <f>+IFERROR('MIP(IxI)_TFEVP'!AY87/'MIP(IxI)_TFEVP'!AY$95,0)</f>
        <v>0.24834531122638537</v>
      </c>
      <c r="AZ98" s="151">
        <f>+IFERROR('MIP(IxI)_TFEVP'!AZ87/'MIP(IxI)_TFEVP'!AZ$95,0)</f>
        <v>0.21782639803275086</v>
      </c>
      <c r="BA98" s="151">
        <f>+IFERROR('MIP(IxI)_TFEVP'!BA87/'MIP(IxI)_TFEVP'!BA$95,0)</f>
        <v>0.23861124475920334</v>
      </c>
      <c r="BB98" s="151">
        <f>+IFERROR('MIP(IxI)_TFEVP'!BB87/'MIP(IxI)_TFEVP'!BB$95,0)</f>
        <v>0.33018252530925896</v>
      </c>
      <c r="BC98" s="151">
        <f>+IFERROR('MIP(IxI)_TFEVP'!BC87/'MIP(IxI)_TFEVP'!BC$95,0)</f>
        <v>0.18789220671059653</v>
      </c>
      <c r="BD98" s="151">
        <f>+IFERROR('MIP(IxI)_TFEVP'!BD87/'MIP(IxI)_TFEVP'!BD$95,0)</f>
        <v>0.43001211973473907</v>
      </c>
      <c r="BE98" s="151">
        <f>+IFERROR('MIP(IxI)_TFEVP'!BE87/'MIP(IxI)_TFEVP'!BE$95,0)</f>
        <v>0.16866451059391996</v>
      </c>
      <c r="BF98" s="151">
        <f>+IFERROR('MIP(IxI)_TFEVP'!BF87/'MIP(IxI)_TFEVP'!BF$95,0)</f>
        <v>7.1465086141532783E-2</v>
      </c>
      <c r="BG98" s="151">
        <f>+IFERROR('MIP(IxI)_TFEVP'!BG87/'MIP(IxI)_TFEVP'!BG$95,0)</f>
        <v>8.5725440605751616E-2</v>
      </c>
      <c r="BH98" s="151">
        <f>+IFERROR('MIP(IxI)_TFEVP'!BH87/'MIP(IxI)_TFEVP'!BH$95,0)</f>
        <v>4.191406336318663E-3</v>
      </c>
      <c r="BI98" s="151">
        <f>+IFERROR('MIP(IxI)_TFEVP'!BI87/'MIP(IxI)_TFEVP'!BI$95,0)</f>
        <v>6.9855856536905014E-2</v>
      </c>
      <c r="BJ98" s="151">
        <f>+IFERROR('MIP(IxI)_TFEVP'!BJ87/'MIP(IxI)_TFEVP'!BJ$95,0)</f>
        <v>2.2166430576491869E-2</v>
      </c>
      <c r="BK98" s="151">
        <f>+IFERROR('MIP(IxI)_TFEVP'!BK87/'MIP(IxI)_TFEVP'!BK$95,0)</f>
        <v>0.20228166097678998</v>
      </c>
      <c r="BL98" s="151">
        <f>+IFERROR('MIP(IxI)_TFEVP'!BL87/'MIP(IxI)_TFEVP'!BL$95,0)</f>
        <v>9.1861457496335687E-4</v>
      </c>
      <c r="BM98" s="151">
        <f>+IFERROR('MIP(IxI)_TFEVP'!BM87/'MIP(IxI)_TFEVP'!BM$95,0)</f>
        <v>2.2074986022438684E-2</v>
      </c>
      <c r="BN98" s="151">
        <f>+IFERROR('MIP(IxI)_TFEVP'!BN87/'MIP(IxI)_TFEVP'!BN$95,0)</f>
        <v>0.12752535831415712</v>
      </c>
      <c r="BO98" s="151">
        <f>+IFERROR('MIP(IxI)_TFEVP'!BO87/'MIP(IxI)_TFEVP'!BO$95,0)</f>
        <v>3.3456210182056211E-2</v>
      </c>
      <c r="BP98" s="151">
        <f>+IFERROR('MIP(IxI)_TFEVP'!BP87/'MIP(IxI)_TFEVP'!BP$95,0)</f>
        <v>2.1195792608033316E-2</v>
      </c>
      <c r="BQ98" s="151">
        <f>+IFERROR('MIP(IxI)_TFEVP'!BQ87/'MIP(IxI)_TFEVP'!BQ$95,0)</f>
        <v>0.12154715291777689</v>
      </c>
      <c r="BR98" s="151">
        <f>+IFERROR('MIP(IxI)_TFEVP'!BR87/'MIP(IxI)_TFEVP'!BR$95,0)</f>
        <v>2.227965126971874E-4</v>
      </c>
      <c r="BS98" s="151">
        <f>+IFERROR('MIP(IxI)_TFEVP'!BS87/'MIP(IxI)_TFEVP'!BS$95,0)</f>
        <v>9.441138171554748E-4</v>
      </c>
      <c r="BT98" s="151">
        <f>+IFERROR('MIP(IxI)_TFEVP'!BT87/'MIP(IxI)_TFEVP'!BT$95,0)</f>
        <v>3.2864963788736566E-2</v>
      </c>
      <c r="BU98" s="151">
        <f>+IFERROR('MIP(IxI)_TFEVP'!BU87/'MIP(IxI)_TFEVP'!BU$95,0)</f>
        <v>1.4190322319690182E-2</v>
      </c>
      <c r="BV98" s="151">
        <f>+IFERROR('MIP(IxI)_TFEVP'!BV87/'MIP(IxI)_TFEVP'!BV$95,0)</f>
        <v>2.3421137784486591E-3</v>
      </c>
      <c r="BW98" s="151">
        <f>+IFERROR('MIP(IxI)_TFEVP'!BW87/'MIP(IxI)_TFEVP'!BW$95,0)</f>
        <v>1.0469884150045286E-3</v>
      </c>
      <c r="BX98" s="151">
        <f>+IFERROR('MIP(IxI)_TFEVP'!BX87/'MIP(IxI)_TFEVP'!BX$95,0)</f>
        <v>3.4783315332202865E-2</v>
      </c>
      <c r="BY98" s="151">
        <f>+IFERROR('MIP(IxI)_TFEVP'!BY87/'MIP(IxI)_TFEVP'!BY$95,0)</f>
        <v>0.13928829784581645</v>
      </c>
      <c r="BZ98" s="151">
        <f>+IFERROR('MIP(IxI)_TFEVP'!BZ87/'MIP(IxI)_TFEVP'!BZ$95,0)</f>
        <v>6.3950955773571082E-3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  <c r="CJ98" s="105"/>
      <c r="CK98" s="105"/>
      <c r="CL98" s="105"/>
      <c r="CM98" s="105"/>
    </row>
    <row r="99" spans="1:91" ht="0" hidden="1" customHeight="1" x14ac:dyDescent="0.25">
      <c r="A99" s="105"/>
      <c r="B99" s="26"/>
      <c r="C99" s="117" t="s">
        <v>833</v>
      </c>
      <c r="D99" s="151">
        <f>+IFERROR('MIP(IxI)_TFEVP'!D88/'MIP(IxI)_TFEVP'!D$95,0)</f>
        <v>0.34330341023637267</v>
      </c>
      <c r="E99" s="151">
        <f>+IFERROR('MIP(IxI)_TFEVP'!E88/'MIP(IxI)_TFEVP'!E$95,0)</f>
        <v>0.57136155680553058</v>
      </c>
      <c r="F99" s="151">
        <f>+IFERROR('MIP(IxI)_TFEVP'!F88/'MIP(IxI)_TFEVP'!F$95,0)</f>
        <v>0.38275696596037673</v>
      </c>
      <c r="G99" s="151">
        <f>+IFERROR('MIP(IxI)_TFEVP'!G88/'MIP(IxI)_TFEVP'!G$95,0)</f>
        <v>0.59782658902469188</v>
      </c>
      <c r="H99" s="151">
        <f>+IFERROR('MIP(IxI)_TFEVP'!H88/'MIP(IxI)_TFEVP'!H$95,0)</f>
        <v>0.44029408849365903</v>
      </c>
      <c r="I99" s="151">
        <f>+IFERROR('MIP(IxI)_TFEVP'!I88/'MIP(IxI)_TFEVP'!I$95,0)</f>
        <v>0.40404252199178936</v>
      </c>
      <c r="J99" s="151">
        <f>+IFERROR('MIP(IxI)_TFEVP'!J88/'MIP(IxI)_TFEVP'!J$95,0)</f>
        <v>0.49049386644695597</v>
      </c>
      <c r="K99" s="151">
        <f>+IFERROR('MIP(IxI)_TFEVP'!K88/'MIP(IxI)_TFEVP'!K$95,0)</f>
        <v>0.34106183416087904</v>
      </c>
      <c r="L99" s="151">
        <f>+IFERROR('MIP(IxI)_TFEVP'!L88/'MIP(IxI)_TFEVP'!L$95,0)</f>
        <v>0.38084037222982364</v>
      </c>
      <c r="M99" s="151">
        <f>+IFERROR('MIP(IxI)_TFEVP'!M88/'MIP(IxI)_TFEVP'!M$95,0)</f>
        <v>0.55245840737208718</v>
      </c>
      <c r="N99" s="151">
        <f>+IFERROR('MIP(IxI)_TFEVP'!N88/'MIP(IxI)_TFEVP'!N$95,0)</f>
        <v>0.33896386787753158</v>
      </c>
      <c r="O99" s="151">
        <f>+IFERROR('MIP(IxI)_TFEVP'!O88/'MIP(IxI)_TFEVP'!O$95,0)</f>
        <v>0.79117517832598583</v>
      </c>
      <c r="P99" s="151">
        <f>+IFERROR('MIP(IxI)_TFEVP'!P88/'MIP(IxI)_TFEVP'!P$95,0)</f>
        <v>0.32546115631649974</v>
      </c>
      <c r="Q99" s="151">
        <f>+IFERROR('MIP(IxI)_TFEVP'!Q88/'MIP(IxI)_TFEVP'!Q$95,0)</f>
        <v>0.38758251996522997</v>
      </c>
      <c r="R99" s="151">
        <f>+IFERROR('MIP(IxI)_TFEVP'!R88/'MIP(IxI)_TFEVP'!R$95,0)</f>
        <v>0.44687108236650247</v>
      </c>
      <c r="S99" s="151">
        <f>+IFERROR('MIP(IxI)_TFEVP'!S88/'MIP(IxI)_TFEVP'!S$95,0)</f>
        <v>0.54954186361748125</v>
      </c>
      <c r="T99" s="151">
        <f>+IFERROR('MIP(IxI)_TFEVP'!T88/'MIP(IxI)_TFEVP'!T$95,0)</f>
        <v>0.6116381033965399</v>
      </c>
      <c r="U99" s="151">
        <f>+IFERROR('MIP(IxI)_TFEVP'!U88/'MIP(IxI)_TFEVP'!U$95,0)</f>
        <v>0.7820703715177616</v>
      </c>
      <c r="V99" s="151">
        <f>+IFERROR('MIP(IxI)_TFEVP'!V88/'MIP(IxI)_TFEVP'!V$95,0)</f>
        <v>0.59512451054664883</v>
      </c>
      <c r="W99" s="151">
        <f>+IFERROR('MIP(IxI)_TFEVP'!W88/'MIP(IxI)_TFEVP'!W$95,0)</f>
        <v>0.74667122287529442</v>
      </c>
      <c r="X99" s="151">
        <f>+IFERROR('MIP(IxI)_TFEVP'!X88/'MIP(IxI)_TFEVP'!X$95,0)</f>
        <v>0.65083327899172394</v>
      </c>
      <c r="Y99" s="151">
        <f>+IFERROR('MIP(IxI)_TFEVP'!Y88/'MIP(IxI)_TFEVP'!Y$95,0)</f>
        <v>0.56466863708900816</v>
      </c>
      <c r="Z99" s="151">
        <f>+IFERROR('MIP(IxI)_TFEVP'!Z88/'MIP(IxI)_TFEVP'!Z$95,0)</f>
        <v>0.63048834841542278</v>
      </c>
      <c r="AA99" s="151">
        <f>+IFERROR('MIP(IxI)_TFEVP'!AA88/'MIP(IxI)_TFEVP'!AA$95,0)</f>
        <v>0.53862412350990641</v>
      </c>
      <c r="AB99" s="151">
        <f>+IFERROR('MIP(IxI)_TFEVP'!AB88/'MIP(IxI)_TFEVP'!AB$95,0)</f>
        <v>0.7054005996297168</v>
      </c>
      <c r="AC99" s="151">
        <f>+IFERROR('MIP(IxI)_TFEVP'!AC88/'MIP(IxI)_TFEVP'!AC$95,0)</f>
        <v>0.63267091542619125</v>
      </c>
      <c r="AD99" s="151">
        <f>+IFERROR('MIP(IxI)_TFEVP'!AD88/'MIP(IxI)_TFEVP'!AD$95,0)</f>
        <v>0.67995344855161599</v>
      </c>
      <c r="AE99" s="151">
        <f>+IFERROR('MIP(IxI)_TFEVP'!AE88/'MIP(IxI)_TFEVP'!AE$95,0)</f>
        <v>0.84119727811139722</v>
      </c>
      <c r="AF99" s="151">
        <f>+IFERROR('MIP(IxI)_TFEVP'!AF88/'MIP(IxI)_TFEVP'!AF$95,0)</f>
        <v>0.57678153839035251</v>
      </c>
      <c r="AG99" s="151">
        <f>+IFERROR('MIP(IxI)_TFEVP'!AG88/'MIP(IxI)_TFEVP'!AG$95,0)</f>
        <v>0.72122175608329364</v>
      </c>
      <c r="AH99" s="151">
        <f>+IFERROR('MIP(IxI)_TFEVP'!AH88/'MIP(IxI)_TFEVP'!AH$95,0)</f>
        <v>0.69712121752287903</v>
      </c>
      <c r="AI99" s="151">
        <f>+IFERROR('MIP(IxI)_TFEVP'!AI88/'MIP(IxI)_TFEVP'!AI$95,0)</f>
        <v>0.57101458858188403</v>
      </c>
      <c r="AJ99" s="151">
        <f>+IFERROR('MIP(IxI)_TFEVP'!AJ88/'MIP(IxI)_TFEVP'!AJ$95,0)</f>
        <v>0</v>
      </c>
      <c r="AK99" s="151">
        <f>+IFERROR('MIP(IxI)_TFEVP'!AK88/'MIP(IxI)_TFEVP'!AK$95,0)</f>
        <v>0.61224786787296681</v>
      </c>
      <c r="AL99" s="151">
        <f>+IFERROR('MIP(IxI)_TFEVP'!AL88/'MIP(IxI)_TFEVP'!AL$95,0)</f>
        <v>0.50140897735242607</v>
      </c>
      <c r="AM99" s="151">
        <f>+IFERROR('MIP(IxI)_TFEVP'!AM88/'MIP(IxI)_TFEVP'!AM$95,0)</f>
        <v>0.60323534285616165</v>
      </c>
      <c r="AN99" s="151">
        <f>+IFERROR('MIP(IxI)_TFEVP'!AN88/'MIP(IxI)_TFEVP'!AN$95,0)</f>
        <v>0.58790293896801216</v>
      </c>
      <c r="AO99" s="151">
        <f>+IFERROR('MIP(IxI)_TFEVP'!AO88/'MIP(IxI)_TFEVP'!AO$95,0)</f>
        <v>0.72371210527155272</v>
      </c>
      <c r="AP99" s="151">
        <f>+IFERROR('MIP(IxI)_TFEVP'!AP88/'MIP(IxI)_TFEVP'!AP$95,0)</f>
        <v>0.53054796337059873</v>
      </c>
      <c r="AQ99" s="151">
        <f>+IFERROR('MIP(IxI)_TFEVP'!AQ88/'MIP(IxI)_TFEVP'!AQ$95,0)</f>
        <v>1.0343037892923421</v>
      </c>
      <c r="AR99" s="151">
        <f>+IFERROR('MIP(IxI)_TFEVP'!AR88/'MIP(IxI)_TFEVP'!AR$95,0)</f>
        <v>0.62607143372702123</v>
      </c>
      <c r="AS99" s="151">
        <f>+IFERROR('MIP(IxI)_TFEVP'!AS88/'MIP(IxI)_TFEVP'!AS$95,0)</f>
        <v>0.64322944663593429</v>
      </c>
      <c r="AT99" s="151">
        <f>+IFERROR('MIP(IxI)_TFEVP'!AT88/'MIP(IxI)_TFEVP'!AT$95,0)</f>
        <v>0.57585302848503761</v>
      </c>
      <c r="AU99" s="151">
        <f>+IFERROR('MIP(IxI)_TFEVP'!AU88/'MIP(IxI)_TFEVP'!AU$95,0)</f>
        <v>0.5927576193108377</v>
      </c>
      <c r="AV99" s="151">
        <f>+IFERROR('MIP(IxI)_TFEVP'!AV88/'MIP(IxI)_TFEVP'!AV$95,0)</f>
        <v>0.64061515125669422</v>
      </c>
      <c r="AW99" s="151">
        <f>+IFERROR('MIP(IxI)_TFEVP'!AW88/'MIP(IxI)_TFEVP'!AW$95,0)</f>
        <v>0.63778945184822089</v>
      </c>
      <c r="AX99" s="151">
        <f>+IFERROR('MIP(IxI)_TFEVP'!AX88/'MIP(IxI)_TFEVP'!AX$95,0)</f>
        <v>0.58988144603927817</v>
      </c>
      <c r="AY99" s="151">
        <f>+IFERROR('MIP(IxI)_TFEVP'!AY88/'MIP(IxI)_TFEVP'!AY$95,0)</f>
        <v>0.7374659434253501</v>
      </c>
      <c r="AZ99" s="151">
        <f>+IFERROR('MIP(IxI)_TFEVP'!AZ88/'MIP(IxI)_TFEVP'!AZ$95,0)</f>
        <v>0.55366325217561951</v>
      </c>
      <c r="BA99" s="151">
        <f>+IFERROR('MIP(IxI)_TFEVP'!BA88/'MIP(IxI)_TFEVP'!BA$95,0)</f>
        <v>0.51855443608320206</v>
      </c>
      <c r="BB99" s="151">
        <f>+IFERROR('MIP(IxI)_TFEVP'!BB88/'MIP(IxI)_TFEVP'!BB$95,0)</f>
        <v>0.66444425577084987</v>
      </c>
      <c r="BC99" s="151">
        <f>+IFERROR('MIP(IxI)_TFEVP'!BC88/'MIP(IxI)_TFEVP'!BC$95,0)</f>
        <v>0.48635314732765361</v>
      </c>
      <c r="BD99" s="151">
        <f>+IFERROR('MIP(IxI)_TFEVP'!BD88/'MIP(IxI)_TFEVP'!BD$95,0)</f>
        <v>0.66543949617434073</v>
      </c>
      <c r="BE99" s="151">
        <f>+IFERROR('MIP(IxI)_TFEVP'!BE88/'MIP(IxI)_TFEVP'!BE$95,0)</f>
        <v>0.54442103578620593</v>
      </c>
      <c r="BF99" s="151">
        <f>+IFERROR('MIP(IxI)_TFEVP'!BF88/'MIP(IxI)_TFEVP'!BF$95,0)</f>
        <v>0.44559845728520459</v>
      </c>
      <c r="BG99" s="151">
        <f>+IFERROR('MIP(IxI)_TFEVP'!BG88/'MIP(IxI)_TFEVP'!BG$95,0)</f>
        <v>0.58696894482761575</v>
      </c>
      <c r="BH99" s="151">
        <f>+IFERROR('MIP(IxI)_TFEVP'!BH88/'MIP(IxI)_TFEVP'!BH$95,0)</f>
        <v>0.52222140291976282</v>
      </c>
      <c r="BI99" s="151">
        <f>+IFERROR('MIP(IxI)_TFEVP'!BI88/'MIP(IxI)_TFEVP'!BI$95,0)</f>
        <v>0.48460391076056375</v>
      </c>
      <c r="BJ99" s="151">
        <f>+IFERROR('MIP(IxI)_TFEVP'!BJ88/'MIP(IxI)_TFEVP'!BJ$95,0)</f>
        <v>0.35285289947541171</v>
      </c>
      <c r="BK99" s="151">
        <f>+IFERROR('MIP(IxI)_TFEVP'!BK88/'MIP(IxI)_TFEVP'!BK$95,0)</f>
        <v>0.64031270177444466</v>
      </c>
      <c r="BL99" s="151">
        <f>+IFERROR('MIP(IxI)_TFEVP'!BL88/'MIP(IxI)_TFEVP'!BL$95,0)</f>
        <v>0.51685071973935304</v>
      </c>
      <c r="BM99" s="151">
        <f>+IFERROR('MIP(IxI)_TFEVP'!BM88/'MIP(IxI)_TFEVP'!BM$95,0)</f>
        <v>0.46672367779282597</v>
      </c>
      <c r="BN99" s="151">
        <f>+IFERROR('MIP(IxI)_TFEVP'!BN88/'MIP(IxI)_TFEVP'!BN$95,0)</f>
        <v>0.55445702936720376</v>
      </c>
      <c r="BO99" s="151">
        <f>+IFERROR('MIP(IxI)_TFEVP'!BO88/'MIP(IxI)_TFEVP'!BO$95,0)</f>
        <v>0.49726654873573373</v>
      </c>
      <c r="BP99" s="151">
        <f>+IFERROR('MIP(IxI)_TFEVP'!BP88/'MIP(IxI)_TFEVP'!BP$95,0)</f>
        <v>0.30216203784667423</v>
      </c>
      <c r="BQ99" s="151">
        <f>+IFERROR('MIP(IxI)_TFEVP'!BQ88/'MIP(IxI)_TFEVP'!BQ$95,0)</f>
        <v>0.71944445876848417</v>
      </c>
      <c r="BR99" s="151">
        <f>+IFERROR('MIP(IxI)_TFEVP'!BR88/'MIP(IxI)_TFEVP'!BR$95,0)</f>
        <v>0.50905277728102405</v>
      </c>
      <c r="BS99" s="151">
        <f>+IFERROR('MIP(IxI)_TFEVP'!BS88/'MIP(IxI)_TFEVP'!BS$95,0)</f>
        <v>0.25181977516769688</v>
      </c>
      <c r="BT99" s="151">
        <f>+IFERROR('MIP(IxI)_TFEVP'!BT88/'MIP(IxI)_TFEVP'!BT$95,0)</f>
        <v>0.38252742021570357</v>
      </c>
      <c r="BU99" s="151">
        <f>+IFERROR('MIP(IxI)_TFEVP'!BU88/'MIP(IxI)_TFEVP'!BU$95,0)</f>
        <v>0.14360760062373601</v>
      </c>
      <c r="BV99" s="151">
        <f>+IFERROR('MIP(IxI)_TFEVP'!BV88/'MIP(IxI)_TFEVP'!BV$95,0)</f>
        <v>0.381196415270528</v>
      </c>
      <c r="BW99" s="151">
        <f>+IFERROR('MIP(IxI)_TFEVP'!BW88/'MIP(IxI)_TFEVP'!BW$95,0)</f>
        <v>0.10468910342702491</v>
      </c>
      <c r="BX99" s="151">
        <f>+IFERROR('MIP(IxI)_TFEVP'!BX88/'MIP(IxI)_TFEVP'!BX$95,0)</f>
        <v>0.53127507060445767</v>
      </c>
      <c r="BY99" s="151">
        <f>+IFERROR('MIP(IxI)_TFEVP'!BY88/'MIP(IxI)_TFEVP'!BY$95,0)</f>
        <v>0.31555760378558079</v>
      </c>
      <c r="BZ99" s="151">
        <f>+IFERROR('MIP(IxI)_TFEVP'!BZ88/'MIP(IxI)_TFEVP'!BZ$95,0)</f>
        <v>0.50639451188139983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  <c r="CJ99" s="105"/>
      <c r="CK99" s="105"/>
      <c r="CL99" s="105"/>
      <c r="CM99" s="105"/>
    </row>
    <row r="100" spans="1:91" ht="0" hidden="1" customHeight="1" x14ac:dyDescent="0.25">
      <c r="A100" s="106"/>
      <c r="B100" s="26"/>
      <c r="C100" s="118" t="s">
        <v>834</v>
      </c>
      <c r="D100" s="151">
        <f>+IFERROR('MIP(IxI)_TFEVP'!D89/'MIP(IxI)_TFEVP'!D$95,0)</f>
        <v>3.5941161861217145E-2</v>
      </c>
      <c r="E100" s="151">
        <f>+IFERROR('MIP(IxI)_TFEVP'!E89/'MIP(IxI)_TFEVP'!E$95,0)</f>
        <v>2.2639205018508943E-2</v>
      </c>
      <c r="F100" s="151">
        <f>+IFERROR('MIP(IxI)_TFEVP'!F89/'MIP(IxI)_TFEVP'!F$95,0)</f>
        <v>2.4369629743579015E-2</v>
      </c>
      <c r="G100" s="151">
        <f>+IFERROR('MIP(IxI)_TFEVP'!G89/'MIP(IxI)_TFEVP'!G$95,0)</f>
        <v>4.6534873474985652E-2</v>
      </c>
      <c r="H100" s="151">
        <f>+IFERROR('MIP(IxI)_TFEVP'!H89/'MIP(IxI)_TFEVP'!H$95,0)</f>
        <v>4.3049362654155841E-2</v>
      </c>
      <c r="I100" s="151">
        <f>+IFERROR('MIP(IxI)_TFEVP'!I89/'MIP(IxI)_TFEVP'!I$95,0)</f>
        <v>4.1616336969433683E-2</v>
      </c>
      <c r="J100" s="151">
        <f>+IFERROR('MIP(IxI)_TFEVP'!J89/'MIP(IxI)_TFEVP'!J$95,0)</f>
        <v>2.4351451986636394E-2</v>
      </c>
      <c r="K100" s="151">
        <f>+IFERROR('MIP(IxI)_TFEVP'!K89/'MIP(IxI)_TFEVP'!K$95,0)</f>
        <v>2.2751044694761968E-2</v>
      </c>
      <c r="L100" s="151">
        <f>+IFERROR('MIP(IxI)_TFEVP'!L89/'MIP(IxI)_TFEVP'!L$95,0)</f>
        <v>2.2534714432428625E-2</v>
      </c>
      <c r="M100" s="151">
        <f>+IFERROR('MIP(IxI)_TFEVP'!M89/'MIP(IxI)_TFEVP'!M$95,0)</f>
        <v>1.5411883380763122E-2</v>
      </c>
      <c r="N100" s="151">
        <f>+IFERROR('MIP(IxI)_TFEVP'!N89/'MIP(IxI)_TFEVP'!N$95,0)</f>
        <v>2.7872984614049696E-2</v>
      </c>
      <c r="O100" s="151">
        <f>+IFERROR('MIP(IxI)_TFEVP'!O89/'MIP(IxI)_TFEVP'!O$95,0)</f>
        <v>-2.3335107561590785E-2</v>
      </c>
      <c r="P100" s="151">
        <f>+IFERROR('MIP(IxI)_TFEVP'!P89/'MIP(IxI)_TFEVP'!P$95,0)</f>
        <v>1.5010451944238499E-2</v>
      </c>
      <c r="Q100" s="151">
        <f>+IFERROR('MIP(IxI)_TFEVP'!Q89/'MIP(IxI)_TFEVP'!Q$95,0)</f>
        <v>2.3738553855797852E-2</v>
      </c>
      <c r="R100" s="151">
        <f>+IFERROR('MIP(IxI)_TFEVP'!R89/'MIP(IxI)_TFEVP'!R$95,0)</f>
        <v>1.7330560357120033E-2</v>
      </c>
      <c r="S100" s="151">
        <f>+IFERROR('MIP(IxI)_TFEVP'!S89/'MIP(IxI)_TFEVP'!S$95,0)</f>
        <v>3.4544856593466726E-2</v>
      </c>
      <c r="T100" s="151">
        <f>+IFERROR('MIP(IxI)_TFEVP'!T89/'MIP(IxI)_TFEVP'!T$95,0)</f>
        <v>4.4749801372836471E-3</v>
      </c>
      <c r="U100" s="151">
        <f>+IFERROR('MIP(IxI)_TFEVP'!U89/'MIP(IxI)_TFEVP'!U$95,0)</f>
        <v>9.6827124014762442E-3</v>
      </c>
      <c r="V100" s="151">
        <f>+IFERROR('MIP(IxI)_TFEVP'!V89/'MIP(IxI)_TFEVP'!V$95,0)</f>
        <v>1.209032374182513E-3</v>
      </c>
      <c r="W100" s="151">
        <f>+IFERROR('MIP(IxI)_TFEVP'!W89/'MIP(IxI)_TFEVP'!W$95,0)</f>
        <v>1.9576453667139249E-3</v>
      </c>
      <c r="X100" s="151">
        <f>+IFERROR('MIP(IxI)_TFEVP'!X89/'MIP(IxI)_TFEVP'!X$95,0)</f>
        <v>1.0446250780281097E-2</v>
      </c>
      <c r="Y100" s="151">
        <f>+IFERROR('MIP(IxI)_TFEVP'!Y89/'MIP(IxI)_TFEVP'!Y$95,0)</f>
        <v>5.6162730142716704E-3</v>
      </c>
      <c r="Z100" s="151">
        <f>+IFERROR('MIP(IxI)_TFEVP'!Z89/'MIP(IxI)_TFEVP'!Z$95,0)</f>
        <v>1.9942837533156479E-2</v>
      </c>
      <c r="AA100" s="151">
        <f>+IFERROR('MIP(IxI)_TFEVP'!AA89/'MIP(IxI)_TFEVP'!AA$95,0)</f>
        <v>1.6508948715846076E-3</v>
      </c>
      <c r="AB100" s="151">
        <f>+IFERROR('MIP(IxI)_TFEVP'!AB89/'MIP(IxI)_TFEVP'!AB$95,0)</f>
        <v>1.6244414674650893E-2</v>
      </c>
      <c r="AC100" s="151">
        <f>+IFERROR('MIP(IxI)_TFEVP'!AC89/'MIP(IxI)_TFEVP'!AC$95,0)</f>
        <v>1.6526638298080844E-2</v>
      </c>
      <c r="AD100" s="151">
        <f>+IFERROR('MIP(IxI)_TFEVP'!AD89/'MIP(IxI)_TFEVP'!AD$95,0)</f>
        <v>5.9318062679368892E-3</v>
      </c>
      <c r="AE100" s="151">
        <f>+IFERROR('MIP(IxI)_TFEVP'!AE89/'MIP(IxI)_TFEVP'!AE$95,0)</f>
        <v>1.3286877447750544E-2</v>
      </c>
      <c r="AF100" s="151">
        <f>+IFERROR('MIP(IxI)_TFEVP'!AF89/'MIP(IxI)_TFEVP'!AF$95,0)</f>
        <v>2.2105129028747523E-2</v>
      </c>
      <c r="AG100" s="151">
        <f>+IFERROR('MIP(IxI)_TFEVP'!AG89/'MIP(IxI)_TFEVP'!AG$95,0)</f>
        <v>7.1764536370899227E-3</v>
      </c>
      <c r="AH100" s="151">
        <f>+IFERROR('MIP(IxI)_TFEVP'!AH89/'MIP(IxI)_TFEVP'!AH$95,0)</f>
        <v>2.6586122499224069E-2</v>
      </c>
      <c r="AI100" s="151">
        <f>+IFERROR('MIP(IxI)_TFEVP'!AI89/'MIP(IxI)_TFEVP'!AI$95,0)</f>
        <v>4.0941701848946029E-2</v>
      </c>
      <c r="AJ100" s="151">
        <f>+IFERROR('MIP(IxI)_TFEVP'!AJ89/'MIP(IxI)_TFEVP'!AJ$95,0)</f>
        <v>0</v>
      </c>
      <c r="AK100" s="151">
        <f>+IFERROR('MIP(IxI)_TFEVP'!AK89/'MIP(IxI)_TFEVP'!AK$95,0)</f>
        <v>2.7263596938801846E-2</v>
      </c>
      <c r="AL100" s="151">
        <f>+IFERROR('MIP(IxI)_TFEVP'!AL89/'MIP(IxI)_TFEVP'!AL$95,0)</f>
        <v>4.3346916985927901E-2</v>
      </c>
      <c r="AM100" s="151">
        <f>+IFERROR('MIP(IxI)_TFEVP'!AM89/'MIP(IxI)_TFEVP'!AM$95,0)</f>
        <v>2.1862854796071293E-2</v>
      </c>
      <c r="AN100" s="151">
        <f>+IFERROR('MIP(IxI)_TFEVP'!AN89/'MIP(IxI)_TFEVP'!AN$95,0)</f>
        <v>1.5300936159794472E-2</v>
      </c>
      <c r="AO100" s="151">
        <f>+IFERROR('MIP(IxI)_TFEVP'!AO89/'MIP(IxI)_TFEVP'!AO$95,0)</f>
        <v>1.7366697784286334E-2</v>
      </c>
      <c r="AP100" s="151">
        <f>+IFERROR('MIP(IxI)_TFEVP'!AP89/'MIP(IxI)_TFEVP'!AP$95,0)</f>
        <v>2.9634584521596553E-2</v>
      </c>
      <c r="AQ100" s="151">
        <f>+IFERROR('MIP(IxI)_TFEVP'!AQ89/'MIP(IxI)_TFEVP'!AQ$95,0)</f>
        <v>-0.15812937744365863</v>
      </c>
      <c r="AR100" s="151">
        <f>+IFERROR('MIP(IxI)_TFEVP'!AR89/'MIP(IxI)_TFEVP'!AR$95,0)</f>
        <v>2.7584826816088408E-2</v>
      </c>
      <c r="AS100" s="151">
        <f>+IFERROR('MIP(IxI)_TFEVP'!AS89/'MIP(IxI)_TFEVP'!AS$95,0)</f>
        <v>1.9979202134389289E-2</v>
      </c>
      <c r="AT100" s="151">
        <f>+IFERROR('MIP(IxI)_TFEVP'!AT89/'MIP(IxI)_TFEVP'!AT$95,0)</f>
        <v>2.3377643608369195E-2</v>
      </c>
      <c r="AU100" s="151">
        <f>+IFERROR('MIP(IxI)_TFEVP'!AU89/'MIP(IxI)_TFEVP'!AU$95,0)</f>
        <v>2.7848456785194157E-2</v>
      </c>
      <c r="AV100" s="151">
        <f>+IFERROR('MIP(IxI)_TFEVP'!AV89/'MIP(IxI)_TFEVP'!AV$95,0)</f>
        <v>2.9952435514803481E-2</v>
      </c>
      <c r="AW100" s="151">
        <f>+IFERROR('MIP(IxI)_TFEVP'!AW89/'MIP(IxI)_TFEVP'!AW$95,0)</f>
        <v>8.9507530517358453E-3</v>
      </c>
      <c r="AX100" s="151">
        <f>+IFERROR('MIP(IxI)_TFEVP'!AX89/'MIP(IxI)_TFEVP'!AX$95,0)</f>
        <v>1.3116800216431083E-2</v>
      </c>
      <c r="AY100" s="151">
        <f>+IFERROR('MIP(IxI)_TFEVP'!AY89/'MIP(IxI)_TFEVP'!AY$95,0)</f>
        <v>2.8284992584745924E-2</v>
      </c>
      <c r="AZ100" s="151">
        <f>+IFERROR('MIP(IxI)_TFEVP'!AZ89/'MIP(IxI)_TFEVP'!AZ$95,0)</f>
        <v>3.1128851493800052E-2</v>
      </c>
      <c r="BA100" s="151">
        <f>+IFERROR('MIP(IxI)_TFEVP'!BA89/'MIP(IxI)_TFEVP'!BA$95,0)</f>
        <v>3.3009856734053399E-2</v>
      </c>
      <c r="BB100" s="151">
        <f>+IFERROR('MIP(IxI)_TFEVP'!BB89/'MIP(IxI)_TFEVP'!BB$95,0)</f>
        <v>3.738707812885541E-2</v>
      </c>
      <c r="BC100" s="151">
        <f>+IFERROR('MIP(IxI)_TFEVP'!BC89/'MIP(IxI)_TFEVP'!BC$95,0)</f>
        <v>2.9218769580050277E-2</v>
      </c>
      <c r="BD100" s="151">
        <f>+IFERROR('MIP(IxI)_TFEVP'!BD89/'MIP(IxI)_TFEVP'!BD$95,0)</f>
        <v>0.11785568528255154</v>
      </c>
      <c r="BE100" s="151">
        <f>+IFERROR('MIP(IxI)_TFEVP'!BE89/'MIP(IxI)_TFEVP'!BE$95,0)</f>
        <v>2.7145336140505998E-2</v>
      </c>
      <c r="BF100" s="151">
        <f>+IFERROR('MIP(IxI)_TFEVP'!BF89/'MIP(IxI)_TFEVP'!BF$95,0)</f>
        <v>8.970708521545509E-3</v>
      </c>
      <c r="BG100" s="151">
        <f>+IFERROR('MIP(IxI)_TFEVP'!BG89/'MIP(IxI)_TFEVP'!BG$95,0)</f>
        <v>-6.5406906459241415E-3</v>
      </c>
      <c r="BH100" s="151">
        <f>+IFERROR('MIP(IxI)_TFEVP'!BH89/'MIP(IxI)_TFEVP'!BH$95,0)</f>
        <v>2.31931279274153E-3</v>
      </c>
      <c r="BI100" s="151">
        <f>+IFERROR('MIP(IxI)_TFEVP'!BI89/'MIP(IxI)_TFEVP'!BI$95,0)</f>
        <v>5.5352600294488845E-2</v>
      </c>
      <c r="BJ100" s="151">
        <f>+IFERROR('MIP(IxI)_TFEVP'!BJ89/'MIP(IxI)_TFEVP'!BJ$95,0)</f>
        <v>6.5302670324089915E-3</v>
      </c>
      <c r="BK100" s="151">
        <f>+IFERROR('MIP(IxI)_TFEVP'!BK89/'MIP(IxI)_TFEVP'!BK$95,0)</f>
        <v>-4.3833093964380163E-2</v>
      </c>
      <c r="BL100" s="151">
        <f>+IFERROR('MIP(IxI)_TFEVP'!BL89/'MIP(IxI)_TFEVP'!BL$95,0)</f>
        <v>3.7881976478223313E-2</v>
      </c>
      <c r="BM100" s="151">
        <f>+IFERROR('MIP(IxI)_TFEVP'!BM89/'MIP(IxI)_TFEVP'!BM$95,0)</f>
        <v>7.7828987672739856E-3</v>
      </c>
      <c r="BN100" s="151">
        <f>+IFERROR('MIP(IxI)_TFEVP'!BN89/'MIP(IxI)_TFEVP'!BN$95,0)</f>
        <v>-6.3190488318781877E-3</v>
      </c>
      <c r="BO100" s="151">
        <f>+IFERROR('MIP(IxI)_TFEVP'!BO89/'MIP(IxI)_TFEVP'!BO$95,0)</f>
        <v>6.6981862912446387E-3</v>
      </c>
      <c r="BP100" s="151">
        <f>+IFERROR('MIP(IxI)_TFEVP'!BP89/'MIP(IxI)_TFEVP'!BP$95,0)</f>
        <v>1.1693533309376987E-2</v>
      </c>
      <c r="BQ100" s="151">
        <f>+IFERROR('MIP(IxI)_TFEVP'!BQ89/'MIP(IxI)_TFEVP'!BQ$95,0)</f>
        <v>1.8690504925652072E-2</v>
      </c>
      <c r="BR100" s="151">
        <f>+IFERROR('MIP(IxI)_TFEVP'!BR89/'MIP(IxI)_TFEVP'!BR$95,0)</f>
        <v>2.726670920248395E-2</v>
      </c>
      <c r="BS100" s="151">
        <f>+IFERROR('MIP(IxI)_TFEVP'!BS89/'MIP(IxI)_TFEVP'!BS$95,0)</f>
        <v>2.6212633184882105E-2</v>
      </c>
      <c r="BT100" s="151">
        <f>+IFERROR('MIP(IxI)_TFEVP'!BT89/'MIP(IxI)_TFEVP'!BT$95,0)</f>
        <v>1.9215136925587593E-2</v>
      </c>
      <c r="BU100" s="151">
        <f>+IFERROR('MIP(IxI)_TFEVP'!BU89/'MIP(IxI)_TFEVP'!BU$95,0)</f>
        <v>9.9099306825798806E-3</v>
      </c>
      <c r="BV100" s="151">
        <f>+IFERROR('MIP(IxI)_TFEVP'!BV89/'MIP(IxI)_TFEVP'!BV$95,0)</f>
        <v>8.6041386598355515E-3</v>
      </c>
      <c r="BW100" s="151">
        <f>+IFERROR('MIP(IxI)_TFEVP'!BW89/'MIP(IxI)_TFEVP'!BW$95,0)</f>
        <v>8.2598865612895974E-3</v>
      </c>
      <c r="BX100" s="151">
        <f>+IFERROR('MIP(IxI)_TFEVP'!BX89/'MIP(IxI)_TFEVP'!BX$95,0)</f>
        <v>4.5845092749188972E-3</v>
      </c>
      <c r="BY100" s="151">
        <f>+IFERROR('MIP(IxI)_TFEVP'!BY89/'MIP(IxI)_TFEVP'!BY$95,0)</f>
        <v>1.6310272458989052E-2</v>
      </c>
      <c r="BZ100" s="151">
        <f>+IFERROR('MIP(IxI)_TFEVP'!BZ89/'MIP(IxI)_TFEVP'!BZ$95,0)</f>
        <v>1.7072101897789665E-2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  <c r="CJ100" s="105"/>
      <c r="CK100" s="105"/>
      <c r="CL100" s="105"/>
      <c r="CM100" s="105"/>
    </row>
    <row r="101" spans="1:91" ht="0" hidden="1" customHeight="1" x14ac:dyDescent="0.25">
      <c r="A101" s="108"/>
      <c r="B101" s="26"/>
      <c r="C101" s="117" t="s">
        <v>835</v>
      </c>
      <c r="D101" s="151">
        <f>+IFERROR('MIP(IxI)_TFEVP'!D90/'MIP(IxI)_TFEVP'!D$95,0)</f>
        <v>0.37924457209758949</v>
      </c>
      <c r="E101" s="151">
        <f>+IFERROR('MIP(IxI)_TFEVP'!E90/'MIP(IxI)_TFEVP'!E$95,0)</f>
        <v>0.59400076182403883</v>
      </c>
      <c r="F101" s="151">
        <f>+IFERROR('MIP(IxI)_TFEVP'!F90/'MIP(IxI)_TFEVP'!F$95,0)</f>
        <v>0.40712659570395626</v>
      </c>
      <c r="G101" s="151">
        <f>+IFERROR('MIP(IxI)_TFEVP'!G90/'MIP(IxI)_TFEVP'!G$95,0)</f>
        <v>0.64436146249967885</v>
      </c>
      <c r="H101" s="151">
        <f>+IFERROR('MIP(IxI)_TFEVP'!H90/'MIP(IxI)_TFEVP'!H$95,0)</f>
        <v>0.4833434511478143</v>
      </c>
      <c r="I101" s="151">
        <f>+IFERROR('MIP(IxI)_TFEVP'!I90/'MIP(IxI)_TFEVP'!I$95,0)</f>
        <v>0.44565885896122309</v>
      </c>
      <c r="J101" s="151">
        <f>+IFERROR('MIP(IxI)_TFEVP'!J90/'MIP(IxI)_TFEVP'!J$95,0)</f>
        <v>0.51484531843359216</v>
      </c>
      <c r="K101" s="151">
        <f>+IFERROR('MIP(IxI)_TFEVP'!K90/'MIP(IxI)_TFEVP'!K$95,0)</f>
        <v>0.36381287885564095</v>
      </c>
      <c r="L101" s="151">
        <f>+IFERROR('MIP(IxI)_TFEVP'!L90/'MIP(IxI)_TFEVP'!L$95,0)</f>
        <v>0.40337508666225197</v>
      </c>
      <c r="M101" s="151">
        <f>+IFERROR('MIP(IxI)_TFEVP'!M90/'MIP(IxI)_TFEVP'!M$95,0)</f>
        <v>0.56787029075285</v>
      </c>
      <c r="N101" s="151">
        <f>+IFERROR('MIP(IxI)_TFEVP'!N90/'MIP(IxI)_TFEVP'!N$95,0)</f>
        <v>0.36683685249158149</v>
      </c>
      <c r="O101" s="151">
        <f>+IFERROR('MIP(IxI)_TFEVP'!O90/'MIP(IxI)_TFEVP'!O$95,0)</f>
        <v>0.76784007076439476</v>
      </c>
      <c r="P101" s="151">
        <f>+IFERROR('MIP(IxI)_TFEVP'!P90/'MIP(IxI)_TFEVP'!P$95,0)</f>
        <v>0.34047160826073752</v>
      </c>
      <c r="Q101" s="151">
        <f>+IFERROR('MIP(IxI)_TFEVP'!Q90/'MIP(IxI)_TFEVP'!Q$95,0)</f>
        <v>0.41132107382102828</v>
      </c>
      <c r="R101" s="151">
        <f>+IFERROR('MIP(IxI)_TFEVP'!R90/'MIP(IxI)_TFEVP'!R$95,0)</f>
        <v>0.46420164272362208</v>
      </c>
      <c r="S101" s="151">
        <f>+IFERROR('MIP(IxI)_TFEVP'!S90/'MIP(IxI)_TFEVP'!S$95,0)</f>
        <v>0.58408672021094832</v>
      </c>
      <c r="T101" s="151">
        <f>+IFERROR('MIP(IxI)_TFEVP'!T90/'MIP(IxI)_TFEVP'!T$95,0)</f>
        <v>0.61611308353382355</v>
      </c>
      <c r="U101" s="151">
        <f>+IFERROR('MIP(IxI)_TFEVP'!U90/'MIP(IxI)_TFEVP'!U$95,0)</f>
        <v>0.79175308391923749</v>
      </c>
      <c r="V101" s="151">
        <f>+IFERROR('MIP(IxI)_TFEVP'!V90/'MIP(IxI)_TFEVP'!V$95,0)</f>
        <v>0.59633354292083118</v>
      </c>
      <c r="W101" s="151">
        <f>+IFERROR('MIP(IxI)_TFEVP'!W90/'MIP(IxI)_TFEVP'!W$95,0)</f>
        <v>0.74862886824200747</v>
      </c>
      <c r="X101" s="151">
        <f>+IFERROR('MIP(IxI)_TFEVP'!X90/'MIP(IxI)_TFEVP'!X$95,0)</f>
        <v>0.66127952977200577</v>
      </c>
      <c r="Y101" s="151">
        <f>+IFERROR('MIP(IxI)_TFEVP'!Y90/'MIP(IxI)_TFEVP'!Y$95,0)</f>
        <v>0.57028491010327942</v>
      </c>
      <c r="Z101" s="151">
        <f>+IFERROR('MIP(IxI)_TFEVP'!Z90/'MIP(IxI)_TFEVP'!Z$95,0)</f>
        <v>0.65043118594858029</v>
      </c>
      <c r="AA101" s="151">
        <f>+IFERROR('MIP(IxI)_TFEVP'!AA90/'MIP(IxI)_TFEVP'!AA$95,0)</f>
        <v>0.54027501838149028</v>
      </c>
      <c r="AB101" s="151">
        <f>+IFERROR('MIP(IxI)_TFEVP'!AB90/'MIP(IxI)_TFEVP'!AB$95,0)</f>
        <v>0.72164501430436689</v>
      </c>
      <c r="AC101" s="151">
        <f>+IFERROR('MIP(IxI)_TFEVP'!AC90/'MIP(IxI)_TFEVP'!AC$95,0)</f>
        <v>0.64919755372427135</v>
      </c>
      <c r="AD101" s="151">
        <f>+IFERROR('MIP(IxI)_TFEVP'!AD90/'MIP(IxI)_TFEVP'!AD$95,0)</f>
        <v>0.68588525481955098</v>
      </c>
      <c r="AE101" s="151">
        <f>+IFERROR('MIP(IxI)_TFEVP'!AE90/'MIP(IxI)_TFEVP'!AE$95,0)</f>
        <v>0.85448415555914781</v>
      </c>
      <c r="AF101" s="151">
        <f>+IFERROR('MIP(IxI)_TFEVP'!AF90/'MIP(IxI)_TFEVP'!AF$95,0)</f>
        <v>0.59888666741910002</v>
      </c>
      <c r="AG101" s="151">
        <f>+IFERROR('MIP(IxI)_TFEVP'!AG90/'MIP(IxI)_TFEVP'!AG$95,0)</f>
        <v>0.72839820972038627</v>
      </c>
      <c r="AH101" s="151">
        <f>+IFERROR('MIP(IxI)_TFEVP'!AH90/'MIP(IxI)_TFEVP'!AH$95,0)</f>
        <v>0.7237073400221028</v>
      </c>
      <c r="AI101" s="151">
        <f>+IFERROR('MIP(IxI)_TFEVP'!AI90/'MIP(IxI)_TFEVP'!AI$95,0)</f>
        <v>0.61195629043083066</v>
      </c>
      <c r="AJ101" s="151">
        <f>+IFERROR('MIP(IxI)_TFEVP'!AJ90/'MIP(IxI)_TFEVP'!AJ$95,0)</f>
        <v>0</v>
      </c>
      <c r="AK101" s="151">
        <f>+IFERROR('MIP(IxI)_TFEVP'!AK90/'MIP(IxI)_TFEVP'!AK$95,0)</f>
        <v>0.6395114648117689</v>
      </c>
      <c r="AL101" s="151">
        <f>+IFERROR('MIP(IxI)_TFEVP'!AL90/'MIP(IxI)_TFEVP'!AL$95,0)</f>
        <v>0.54475589433835436</v>
      </c>
      <c r="AM101" s="151">
        <f>+IFERROR('MIP(IxI)_TFEVP'!AM90/'MIP(IxI)_TFEVP'!AM$95,0)</f>
        <v>0.6250981976522344</v>
      </c>
      <c r="AN101" s="151">
        <f>+IFERROR('MIP(IxI)_TFEVP'!AN90/'MIP(IxI)_TFEVP'!AN$95,0)</f>
        <v>0.60320387512780638</v>
      </c>
      <c r="AO101" s="151">
        <f>+IFERROR('MIP(IxI)_TFEVP'!AO90/'MIP(IxI)_TFEVP'!AO$95,0)</f>
        <v>0.74107880305583695</v>
      </c>
      <c r="AP101" s="151">
        <f>+IFERROR('MIP(IxI)_TFEVP'!AP90/'MIP(IxI)_TFEVP'!AP$95,0)</f>
        <v>0.56018254789219479</v>
      </c>
      <c r="AQ101" s="151">
        <f>+IFERROR('MIP(IxI)_TFEVP'!AQ90/'MIP(IxI)_TFEVP'!AQ$95,0)</f>
        <v>0.87617441184868328</v>
      </c>
      <c r="AR101" s="151">
        <f>+IFERROR('MIP(IxI)_TFEVP'!AR90/'MIP(IxI)_TFEVP'!AR$95,0)</f>
        <v>0.65365626054310921</v>
      </c>
      <c r="AS101" s="151">
        <f>+IFERROR('MIP(IxI)_TFEVP'!AS90/'MIP(IxI)_TFEVP'!AS$95,0)</f>
        <v>0.66320864877032326</v>
      </c>
      <c r="AT101" s="151">
        <f>+IFERROR('MIP(IxI)_TFEVP'!AT90/'MIP(IxI)_TFEVP'!AT$95,0)</f>
        <v>0.5992306720934073</v>
      </c>
      <c r="AU101" s="151">
        <f>+IFERROR('MIP(IxI)_TFEVP'!AU90/'MIP(IxI)_TFEVP'!AU$95,0)</f>
        <v>0.62060607609603158</v>
      </c>
      <c r="AV101" s="151">
        <f>+IFERROR('MIP(IxI)_TFEVP'!AV90/'MIP(IxI)_TFEVP'!AV$95,0)</f>
        <v>0.67056758677149786</v>
      </c>
      <c r="AW101" s="151">
        <f>+IFERROR('MIP(IxI)_TFEVP'!AW90/'MIP(IxI)_TFEVP'!AW$95,0)</f>
        <v>0.64674020489995787</v>
      </c>
      <c r="AX101" s="151">
        <f>+IFERROR('MIP(IxI)_TFEVP'!AX90/'MIP(IxI)_TFEVP'!AX$95,0)</f>
        <v>0.60299824625570908</v>
      </c>
      <c r="AY101" s="151">
        <f>+IFERROR('MIP(IxI)_TFEVP'!AY90/'MIP(IxI)_TFEVP'!AY$95,0)</f>
        <v>0.76575093601009414</v>
      </c>
      <c r="AZ101" s="151">
        <f>+IFERROR('MIP(IxI)_TFEVP'!AZ90/'MIP(IxI)_TFEVP'!AZ$95,0)</f>
        <v>0.58479210366941936</v>
      </c>
      <c r="BA101" s="151">
        <f>+IFERROR('MIP(IxI)_TFEVP'!BA90/'MIP(IxI)_TFEVP'!BA$95,0)</f>
        <v>0.55156429281725694</v>
      </c>
      <c r="BB101" s="151">
        <f>+IFERROR('MIP(IxI)_TFEVP'!BB90/'MIP(IxI)_TFEVP'!BB$95,0)</f>
        <v>0.70183133389970498</v>
      </c>
      <c r="BC101" s="151">
        <f>+IFERROR('MIP(IxI)_TFEVP'!BC90/'MIP(IxI)_TFEVP'!BC$95,0)</f>
        <v>0.51557191690770443</v>
      </c>
      <c r="BD101" s="151">
        <f>+IFERROR('MIP(IxI)_TFEVP'!BD90/'MIP(IxI)_TFEVP'!BD$95,0)</f>
        <v>0.78329518145689181</v>
      </c>
      <c r="BE101" s="151">
        <f>+IFERROR('MIP(IxI)_TFEVP'!BE90/'MIP(IxI)_TFEVP'!BE$95,0)</f>
        <v>0.57156637192671234</v>
      </c>
      <c r="BF101" s="151">
        <f>+IFERROR('MIP(IxI)_TFEVP'!BF90/'MIP(IxI)_TFEVP'!BF$95,0)</f>
        <v>0.45456916580674978</v>
      </c>
      <c r="BG101" s="151">
        <f>+IFERROR('MIP(IxI)_TFEVP'!BG90/'MIP(IxI)_TFEVP'!BG$95,0)</f>
        <v>0.58042825418169219</v>
      </c>
      <c r="BH101" s="151">
        <f>+IFERROR('MIP(IxI)_TFEVP'!BH90/'MIP(IxI)_TFEVP'!BH$95,0)</f>
        <v>0.52454071571250416</v>
      </c>
      <c r="BI101" s="151">
        <f>+IFERROR('MIP(IxI)_TFEVP'!BI90/'MIP(IxI)_TFEVP'!BI$95,0)</f>
        <v>0.53995651105505293</v>
      </c>
      <c r="BJ101" s="151">
        <f>+IFERROR('MIP(IxI)_TFEVP'!BJ90/'MIP(IxI)_TFEVP'!BJ$95,0)</f>
        <v>0.3593831665078201</v>
      </c>
      <c r="BK101" s="151">
        <f>+IFERROR('MIP(IxI)_TFEVP'!BK90/'MIP(IxI)_TFEVP'!BK$95,0)</f>
        <v>0.59647960781006448</v>
      </c>
      <c r="BL101" s="151">
        <f>+IFERROR('MIP(IxI)_TFEVP'!BL90/'MIP(IxI)_TFEVP'!BL$95,0)</f>
        <v>0.55473269621757537</v>
      </c>
      <c r="BM101" s="151">
        <f>+IFERROR('MIP(IxI)_TFEVP'!BM90/'MIP(IxI)_TFEVP'!BM$95,0)</f>
        <v>0.47450657656010053</v>
      </c>
      <c r="BN101" s="151">
        <f>+IFERROR('MIP(IxI)_TFEVP'!BN90/'MIP(IxI)_TFEVP'!BN$95,0)</f>
        <v>0.54813798053532481</v>
      </c>
      <c r="BO101" s="151">
        <f>+IFERROR('MIP(IxI)_TFEVP'!BO90/'MIP(IxI)_TFEVP'!BO$95,0)</f>
        <v>0.50396473502697825</v>
      </c>
      <c r="BP101" s="151">
        <f>+IFERROR('MIP(IxI)_TFEVP'!BP90/'MIP(IxI)_TFEVP'!BP$95,0)</f>
        <v>0.31385557115605067</v>
      </c>
      <c r="BQ101" s="151">
        <f>+IFERROR('MIP(IxI)_TFEVP'!BQ90/'MIP(IxI)_TFEVP'!BQ$95,0)</f>
        <v>0.73813496369413623</v>
      </c>
      <c r="BR101" s="151">
        <f>+IFERROR('MIP(IxI)_TFEVP'!BR90/'MIP(IxI)_TFEVP'!BR$95,0)</f>
        <v>0.53631948648350802</v>
      </c>
      <c r="BS101" s="151">
        <f>+IFERROR('MIP(IxI)_TFEVP'!BS90/'MIP(IxI)_TFEVP'!BS$95,0)</f>
        <v>0.27803240835257925</v>
      </c>
      <c r="BT101" s="151">
        <f>+IFERROR('MIP(IxI)_TFEVP'!BT90/'MIP(IxI)_TFEVP'!BT$95,0)</f>
        <v>0.40174255714129126</v>
      </c>
      <c r="BU101" s="151">
        <f>+IFERROR('MIP(IxI)_TFEVP'!BU90/'MIP(IxI)_TFEVP'!BU$95,0)</f>
        <v>0.15351753130631576</v>
      </c>
      <c r="BV101" s="151">
        <f>+IFERROR('MIP(IxI)_TFEVP'!BV90/'MIP(IxI)_TFEVP'!BV$95,0)</f>
        <v>0.38980055393036256</v>
      </c>
      <c r="BW101" s="151">
        <f>+IFERROR('MIP(IxI)_TFEVP'!BW90/'MIP(IxI)_TFEVP'!BW$95,0)</f>
        <v>0.11294898998831458</v>
      </c>
      <c r="BX101" s="151">
        <f>+IFERROR('MIP(IxI)_TFEVP'!BX90/'MIP(IxI)_TFEVP'!BX$95,0)</f>
        <v>0.5358595798793776</v>
      </c>
      <c r="BY101" s="151">
        <f>+IFERROR('MIP(IxI)_TFEVP'!BY90/'MIP(IxI)_TFEVP'!BY$95,0)</f>
        <v>0.33186787624457093</v>
      </c>
      <c r="BZ101" s="151">
        <f>+IFERROR('MIP(IxI)_TFEVP'!BZ90/'MIP(IxI)_TFEVP'!BZ$95,0)</f>
        <v>0.52346661377919079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  <c r="CJ101" s="105"/>
      <c r="CK101" s="105"/>
      <c r="CL101" s="105"/>
      <c r="CM101" s="105"/>
    </row>
    <row r="102" spans="1:91" ht="0" hidden="1" customHeight="1" x14ac:dyDescent="0.25">
      <c r="A102" s="106"/>
      <c r="B102" s="26"/>
      <c r="C102" s="117" t="s">
        <v>836</v>
      </c>
      <c r="D102" s="151">
        <f>+IFERROR('MIP(IxI)_TFEVP'!D91/'MIP(IxI)_TFEVP'!D$95,0)</f>
        <v>0.62075542790241056</v>
      </c>
      <c r="E102" s="151">
        <f>+IFERROR('MIP(IxI)_TFEVP'!E91/'MIP(IxI)_TFEVP'!E$95,0)</f>
        <v>0.40599923817596117</v>
      </c>
      <c r="F102" s="151">
        <f>+IFERROR('MIP(IxI)_TFEVP'!F91/'MIP(IxI)_TFEVP'!F$95,0)</f>
        <v>0.59287340429604374</v>
      </c>
      <c r="G102" s="151">
        <f>+IFERROR('MIP(IxI)_TFEVP'!G91/'MIP(IxI)_TFEVP'!G$95,0)</f>
        <v>0.35563853750032115</v>
      </c>
      <c r="H102" s="151">
        <f>+IFERROR('MIP(IxI)_TFEVP'!H91/'MIP(IxI)_TFEVP'!H$95,0)</f>
        <v>0.5166565488521857</v>
      </c>
      <c r="I102" s="151">
        <f>+IFERROR('MIP(IxI)_TFEVP'!I91/'MIP(IxI)_TFEVP'!I$95,0)</f>
        <v>0.55434114103877696</v>
      </c>
      <c r="J102" s="151">
        <f>+IFERROR('MIP(IxI)_TFEVP'!J91/'MIP(IxI)_TFEVP'!J$95,0)</f>
        <v>0.48515468156640784</v>
      </c>
      <c r="K102" s="151">
        <f>+IFERROR('MIP(IxI)_TFEVP'!K91/'MIP(IxI)_TFEVP'!K$95,0)</f>
        <v>0.63618712114435905</v>
      </c>
      <c r="L102" s="151">
        <f>+IFERROR('MIP(IxI)_TFEVP'!L91/'MIP(IxI)_TFEVP'!L$95,0)</f>
        <v>0.59662491333774803</v>
      </c>
      <c r="M102" s="151">
        <f>+IFERROR('MIP(IxI)_TFEVP'!M91/'MIP(IxI)_TFEVP'!M$95,0)</f>
        <v>0.43212970924714994</v>
      </c>
      <c r="N102" s="151">
        <f>+IFERROR('MIP(IxI)_TFEVP'!N91/'MIP(IxI)_TFEVP'!N$95,0)</f>
        <v>0.63316314750841851</v>
      </c>
      <c r="O102" s="151">
        <f>+IFERROR('MIP(IxI)_TFEVP'!O91/'MIP(IxI)_TFEVP'!O$95,0)</f>
        <v>0.23215992923560522</v>
      </c>
      <c r="P102" s="151">
        <f>+IFERROR('MIP(IxI)_TFEVP'!P91/'MIP(IxI)_TFEVP'!P$95,0)</f>
        <v>0.65952839173926248</v>
      </c>
      <c r="Q102" s="151">
        <f>+IFERROR('MIP(IxI)_TFEVP'!Q91/'MIP(IxI)_TFEVP'!Q$95,0)</f>
        <v>0.58867892617897166</v>
      </c>
      <c r="R102" s="151">
        <f>+IFERROR('MIP(IxI)_TFEVP'!R91/'MIP(IxI)_TFEVP'!R$95,0)</f>
        <v>0.53579835727637792</v>
      </c>
      <c r="S102" s="151">
        <f>+IFERROR('MIP(IxI)_TFEVP'!S91/'MIP(IxI)_TFEVP'!S$95,0)</f>
        <v>0.41591327978905168</v>
      </c>
      <c r="T102" s="151">
        <f>+IFERROR('MIP(IxI)_TFEVP'!T91/'MIP(IxI)_TFEVP'!T$95,0)</f>
        <v>0.3838869164661764</v>
      </c>
      <c r="U102" s="151">
        <f>+IFERROR('MIP(IxI)_TFEVP'!U91/'MIP(IxI)_TFEVP'!U$95,0)</f>
        <v>0.20824691608076251</v>
      </c>
      <c r="V102" s="151">
        <f>+IFERROR('MIP(IxI)_TFEVP'!V91/'MIP(IxI)_TFEVP'!V$95,0)</f>
        <v>0.40366645707916882</v>
      </c>
      <c r="W102" s="151">
        <f>+IFERROR('MIP(IxI)_TFEVP'!W91/'MIP(IxI)_TFEVP'!W$95,0)</f>
        <v>0.25137113175799253</v>
      </c>
      <c r="X102" s="151">
        <f>+IFERROR('MIP(IxI)_TFEVP'!X91/'MIP(IxI)_TFEVP'!X$95,0)</f>
        <v>0.33872047022799417</v>
      </c>
      <c r="Y102" s="151">
        <f>+IFERROR('MIP(IxI)_TFEVP'!Y91/'MIP(IxI)_TFEVP'!Y$95,0)</f>
        <v>0.42971508989672053</v>
      </c>
      <c r="Z102" s="151">
        <f>+IFERROR('MIP(IxI)_TFEVP'!Z91/'MIP(IxI)_TFEVP'!Z$95,0)</f>
        <v>0.34956881405141971</v>
      </c>
      <c r="AA102" s="151">
        <f>+IFERROR('MIP(IxI)_TFEVP'!AA91/'MIP(IxI)_TFEVP'!AA$95,0)</f>
        <v>0.45972498161850978</v>
      </c>
      <c r="AB102" s="151">
        <f>+IFERROR('MIP(IxI)_TFEVP'!AB91/'MIP(IxI)_TFEVP'!AB$95,0)</f>
        <v>0.27835498569563311</v>
      </c>
      <c r="AC102" s="151">
        <f>+IFERROR('MIP(IxI)_TFEVP'!AC91/'MIP(IxI)_TFEVP'!AC$95,0)</f>
        <v>0.35080244627572865</v>
      </c>
      <c r="AD102" s="151">
        <f>+IFERROR('MIP(IxI)_TFEVP'!AD91/'MIP(IxI)_TFEVP'!AD$95,0)</f>
        <v>0.31411474518044907</v>
      </c>
      <c r="AE102" s="151">
        <f>+IFERROR('MIP(IxI)_TFEVP'!AE91/'MIP(IxI)_TFEVP'!AE$95,0)</f>
        <v>0.14551584444085217</v>
      </c>
      <c r="AF102" s="151">
        <f>+IFERROR('MIP(IxI)_TFEVP'!AF91/'MIP(IxI)_TFEVP'!AF$95,0)</f>
        <v>0.40111333258090004</v>
      </c>
      <c r="AG102" s="151">
        <f>+IFERROR('MIP(IxI)_TFEVP'!AG91/'MIP(IxI)_TFEVP'!AG$95,0)</f>
        <v>0.27160179027961379</v>
      </c>
      <c r="AH102" s="151">
        <f>+IFERROR('MIP(IxI)_TFEVP'!AH91/'MIP(IxI)_TFEVP'!AH$95,0)</f>
        <v>0.2762926599778972</v>
      </c>
      <c r="AI102" s="151">
        <f>+IFERROR('MIP(IxI)_TFEVP'!AI91/'MIP(IxI)_TFEVP'!AI$95,0)</f>
        <v>0.38804370956916939</v>
      </c>
      <c r="AJ102" s="151">
        <f>+IFERROR('MIP(IxI)_TFEVP'!AJ91/'MIP(IxI)_TFEVP'!AJ$95,0)</f>
        <v>0</v>
      </c>
      <c r="AK102" s="151">
        <f>+IFERROR('MIP(IxI)_TFEVP'!AK91/'MIP(IxI)_TFEVP'!AK$95,0)</f>
        <v>0.36048853518823115</v>
      </c>
      <c r="AL102" s="151">
        <f>+IFERROR('MIP(IxI)_TFEVP'!AL91/'MIP(IxI)_TFEVP'!AL$95,0)</f>
        <v>0.45524410566164558</v>
      </c>
      <c r="AM102" s="151">
        <f>+IFERROR('MIP(IxI)_TFEVP'!AM91/'MIP(IxI)_TFEVP'!AM$95,0)</f>
        <v>0.3749018023477656</v>
      </c>
      <c r="AN102" s="151">
        <f>+IFERROR('MIP(IxI)_TFEVP'!AN91/'MIP(IxI)_TFEVP'!AN$95,0)</f>
        <v>0.39679612487219362</v>
      </c>
      <c r="AO102" s="151">
        <f>+IFERROR('MIP(IxI)_TFEVP'!AO91/'MIP(IxI)_TFEVP'!AO$95,0)</f>
        <v>0.25892119694416299</v>
      </c>
      <c r="AP102" s="151">
        <f>+IFERROR('MIP(IxI)_TFEVP'!AP91/'MIP(IxI)_TFEVP'!AP$95,0)</f>
        <v>0.43981745210780526</v>
      </c>
      <c r="AQ102" s="151">
        <f>+IFERROR('MIP(IxI)_TFEVP'!AQ91/'MIP(IxI)_TFEVP'!AQ$95,0)</f>
        <v>0.12382558815131672</v>
      </c>
      <c r="AR102" s="151">
        <f>+IFERROR('MIP(IxI)_TFEVP'!AR91/'MIP(IxI)_TFEVP'!AR$95,0)</f>
        <v>0.34634373945689079</v>
      </c>
      <c r="AS102" s="151">
        <f>+IFERROR('MIP(IxI)_TFEVP'!AS91/'MIP(IxI)_TFEVP'!AS$95,0)</f>
        <v>0.33679135122967668</v>
      </c>
      <c r="AT102" s="151">
        <f>+IFERROR('MIP(IxI)_TFEVP'!AT91/'MIP(IxI)_TFEVP'!AT$95,0)</f>
        <v>0.4007693279065927</v>
      </c>
      <c r="AU102" s="151">
        <f>+IFERROR('MIP(IxI)_TFEVP'!AU91/'MIP(IxI)_TFEVP'!AU$95,0)</f>
        <v>0.37939392390396837</v>
      </c>
      <c r="AV102" s="151">
        <f>+IFERROR('MIP(IxI)_TFEVP'!AV91/'MIP(IxI)_TFEVP'!AV$95,0)</f>
        <v>0.32943241322850214</v>
      </c>
      <c r="AW102" s="151">
        <f>+IFERROR('MIP(IxI)_TFEVP'!AW91/'MIP(IxI)_TFEVP'!AW$95,0)</f>
        <v>0.35325979510004207</v>
      </c>
      <c r="AX102" s="151">
        <f>+IFERROR('MIP(IxI)_TFEVP'!AX91/'MIP(IxI)_TFEVP'!AX$95,0)</f>
        <v>0.39700175374429097</v>
      </c>
      <c r="AY102" s="151">
        <f>+IFERROR('MIP(IxI)_TFEVP'!AY91/'MIP(IxI)_TFEVP'!AY$95,0)</f>
        <v>0.23424906398990591</v>
      </c>
      <c r="AZ102" s="151">
        <f>+IFERROR('MIP(IxI)_TFEVP'!AZ91/'MIP(IxI)_TFEVP'!AZ$95,0)</f>
        <v>0.41520789633058064</v>
      </c>
      <c r="BA102" s="151">
        <f>+IFERROR('MIP(IxI)_TFEVP'!BA91/'MIP(IxI)_TFEVP'!BA$95,0)</f>
        <v>0.44843570718274306</v>
      </c>
      <c r="BB102" s="151">
        <f>+IFERROR('MIP(IxI)_TFEVP'!BB91/'MIP(IxI)_TFEVP'!BB$95,0)</f>
        <v>0.29816866610029502</v>
      </c>
      <c r="BC102" s="151">
        <f>+IFERROR('MIP(IxI)_TFEVP'!BC91/'MIP(IxI)_TFEVP'!BC$95,0)</f>
        <v>0.48442808309229557</v>
      </c>
      <c r="BD102" s="151">
        <f>+IFERROR('MIP(IxI)_TFEVP'!BD91/'MIP(IxI)_TFEVP'!BD$95,0)</f>
        <v>0.21670481854310816</v>
      </c>
      <c r="BE102" s="151">
        <f>+IFERROR('MIP(IxI)_TFEVP'!BE91/'MIP(IxI)_TFEVP'!BE$95,0)</f>
        <v>0.42843362807328766</v>
      </c>
      <c r="BF102" s="151">
        <f>+IFERROR('MIP(IxI)_TFEVP'!BF91/'MIP(IxI)_TFEVP'!BF$95,0)</f>
        <v>0.54543083419325022</v>
      </c>
      <c r="BG102" s="151">
        <f>+IFERROR('MIP(IxI)_TFEVP'!BG91/'MIP(IxI)_TFEVP'!BG$95,0)</f>
        <v>0.41957174581830775</v>
      </c>
      <c r="BH102" s="151">
        <f>+IFERROR('MIP(IxI)_TFEVP'!BH91/'MIP(IxI)_TFEVP'!BH$95,0)</f>
        <v>0.47545928428749584</v>
      </c>
      <c r="BI102" s="151">
        <f>+IFERROR('MIP(IxI)_TFEVP'!BI91/'MIP(IxI)_TFEVP'!BI$95,0)</f>
        <v>0.46004348894494712</v>
      </c>
      <c r="BJ102" s="151">
        <f>+IFERROR('MIP(IxI)_TFEVP'!BJ91/'MIP(IxI)_TFEVP'!BJ$95,0)</f>
        <v>0.6406168334921799</v>
      </c>
      <c r="BK102" s="151">
        <f>+IFERROR('MIP(IxI)_TFEVP'!BK91/'MIP(IxI)_TFEVP'!BK$95,0)</f>
        <v>0.40352039218993552</v>
      </c>
      <c r="BL102" s="151">
        <f>+IFERROR('MIP(IxI)_TFEVP'!BL91/'MIP(IxI)_TFEVP'!BL$95,0)</f>
        <v>0.44526730378242463</v>
      </c>
      <c r="BM102" s="151">
        <f>+IFERROR('MIP(IxI)_TFEVP'!BM91/'MIP(IxI)_TFEVP'!BM$95,0)</f>
        <v>0.52549342343989947</v>
      </c>
      <c r="BN102" s="151">
        <f>+IFERROR('MIP(IxI)_TFEVP'!BN91/'MIP(IxI)_TFEVP'!BN$95,0)</f>
        <v>0.45186201946467519</v>
      </c>
      <c r="BO102" s="151">
        <f>+IFERROR('MIP(IxI)_TFEVP'!BO91/'MIP(IxI)_TFEVP'!BO$95,0)</f>
        <v>0.49603526497302169</v>
      </c>
      <c r="BP102" s="151">
        <f>+IFERROR('MIP(IxI)_TFEVP'!BP91/'MIP(IxI)_TFEVP'!BP$95,0)</f>
        <v>0.68614442884394933</v>
      </c>
      <c r="BQ102" s="151">
        <f>+IFERROR('MIP(IxI)_TFEVP'!BQ91/'MIP(IxI)_TFEVP'!BQ$95,0)</f>
        <v>0.26186503630586377</v>
      </c>
      <c r="BR102" s="151">
        <f>+IFERROR('MIP(IxI)_TFEVP'!BR91/'MIP(IxI)_TFEVP'!BR$95,0)</f>
        <v>0.46368051351649198</v>
      </c>
      <c r="BS102" s="151">
        <f>+IFERROR('MIP(IxI)_TFEVP'!BS91/'MIP(IxI)_TFEVP'!BS$95,0)</f>
        <v>0.72196759164742075</v>
      </c>
      <c r="BT102" s="151">
        <f>+IFERROR('MIP(IxI)_TFEVP'!BT91/'MIP(IxI)_TFEVP'!BT$95,0)</f>
        <v>0.59825744285870874</v>
      </c>
      <c r="BU102" s="151">
        <f>+IFERROR('MIP(IxI)_TFEVP'!BU91/'MIP(IxI)_TFEVP'!BU$95,0)</f>
        <v>0.84648246869368426</v>
      </c>
      <c r="BV102" s="151">
        <f>+IFERROR('MIP(IxI)_TFEVP'!BV91/'MIP(IxI)_TFEVP'!BV$95,0)</f>
        <v>0.6101994460696375</v>
      </c>
      <c r="BW102" s="151">
        <f>+IFERROR('MIP(IxI)_TFEVP'!BW91/'MIP(IxI)_TFEVP'!BW$95,0)</f>
        <v>0.8870510100116854</v>
      </c>
      <c r="BX102" s="151">
        <f>+IFERROR('MIP(IxI)_TFEVP'!BX91/'MIP(IxI)_TFEVP'!BX$95,0)</f>
        <v>0.4641404201206224</v>
      </c>
      <c r="BY102" s="151">
        <f>+IFERROR('MIP(IxI)_TFEVP'!BY91/'MIP(IxI)_TFEVP'!BY$95,0)</f>
        <v>0.66813212375542907</v>
      </c>
      <c r="BZ102" s="151">
        <f>+IFERROR('MIP(IxI)_TFEVP'!BZ91/'MIP(IxI)_TFEVP'!BZ$95,0)</f>
        <v>0.47653338622080921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  <c r="CJ102" s="105"/>
      <c r="CK102" s="105"/>
      <c r="CL102" s="105"/>
      <c r="CM102" s="105"/>
    </row>
    <row r="103" spans="1:91" ht="0" hidden="1" customHeight="1" x14ac:dyDescent="0.25">
      <c r="A103" s="106"/>
      <c r="B103" s="26"/>
      <c r="C103" s="116" t="s">
        <v>826</v>
      </c>
      <c r="D103" s="151">
        <f>+IFERROR('MIP(IxI)_TFEVP'!D92/'MIP(IxI)_TFEVP'!D$95,0)</f>
        <v>0.12305331488939504</v>
      </c>
      <c r="E103" s="151">
        <f>+IFERROR('MIP(IxI)_TFEVP'!E92/'MIP(IxI)_TFEVP'!E$95,0)</f>
        <v>0.11463433707434344</v>
      </c>
      <c r="F103" s="151">
        <f>+IFERROR('MIP(IxI)_TFEVP'!F92/'MIP(IxI)_TFEVP'!F$95,0)</f>
        <v>0.10564804327119029</v>
      </c>
      <c r="G103" s="151">
        <f>+IFERROR('MIP(IxI)_TFEVP'!G92/'MIP(IxI)_TFEVP'!G$95,0)</f>
        <v>0.12858537671614179</v>
      </c>
      <c r="H103" s="151">
        <f>+IFERROR('MIP(IxI)_TFEVP'!H92/'MIP(IxI)_TFEVP'!H$95,0)</f>
        <v>0.17120804296581957</v>
      </c>
      <c r="I103" s="151">
        <f>+IFERROR('MIP(IxI)_TFEVP'!I92/'MIP(IxI)_TFEVP'!I$95,0)</f>
        <v>0.39732824402266936</v>
      </c>
      <c r="J103" s="151">
        <f>+IFERROR('MIP(IxI)_TFEVP'!J92/'MIP(IxI)_TFEVP'!J$95,0)</f>
        <v>0.19197526384958358</v>
      </c>
      <c r="K103" s="151">
        <f>+IFERROR('MIP(IxI)_TFEVP'!K92/'MIP(IxI)_TFEVP'!K$95,0)</f>
        <v>0.10182813972849683</v>
      </c>
      <c r="L103" s="151">
        <f>+IFERROR('MIP(IxI)_TFEVP'!L92/'MIP(IxI)_TFEVP'!L$95,0)</f>
        <v>0.1484061918041604</v>
      </c>
      <c r="M103" s="151">
        <f>+IFERROR('MIP(IxI)_TFEVP'!M92/'MIP(IxI)_TFEVP'!M$95,0)</f>
        <v>0.12123679614157933</v>
      </c>
      <c r="N103" s="151">
        <f>+IFERROR('MIP(IxI)_TFEVP'!N92/'MIP(IxI)_TFEVP'!N$95,0)</f>
        <v>0.10438547960601691</v>
      </c>
      <c r="O103" s="151">
        <f>+IFERROR('MIP(IxI)_TFEVP'!O92/'MIP(IxI)_TFEVP'!O$95,0)</f>
        <v>0.11874207041215454</v>
      </c>
      <c r="P103" s="151">
        <f>+IFERROR('MIP(IxI)_TFEVP'!P92/'MIP(IxI)_TFEVP'!P$95,0)</f>
        <v>0.14368295964874861</v>
      </c>
      <c r="Q103" s="151">
        <f>+IFERROR('MIP(IxI)_TFEVP'!Q92/'MIP(IxI)_TFEVP'!Q$95,0)</f>
        <v>1.5464904821292017E-2</v>
      </c>
      <c r="R103" s="151">
        <f>+IFERROR('MIP(IxI)_TFEVP'!R92/'MIP(IxI)_TFEVP'!R$95,0)</f>
        <v>0.10376359045193118</v>
      </c>
      <c r="S103" s="151">
        <f>+IFERROR('MIP(IxI)_TFEVP'!S92/'MIP(IxI)_TFEVP'!S$95,0)</f>
        <v>0.17089774118470086</v>
      </c>
      <c r="T103" s="151">
        <f>+IFERROR('MIP(IxI)_TFEVP'!T92/'MIP(IxI)_TFEVP'!T$95,0)</f>
        <v>0.14776027743539111</v>
      </c>
      <c r="U103" s="151">
        <f>+IFERROR('MIP(IxI)_TFEVP'!U92/'MIP(IxI)_TFEVP'!U$95,0)</f>
        <v>0.13535736896890271</v>
      </c>
      <c r="V103" s="151">
        <f>+IFERROR('MIP(IxI)_TFEVP'!V92/'MIP(IxI)_TFEVP'!V$95,0)</f>
        <v>6.9933208864842278E-2</v>
      </c>
      <c r="W103" s="151">
        <f>+IFERROR('MIP(IxI)_TFEVP'!W92/'MIP(IxI)_TFEVP'!W$95,0)</f>
        <v>9.1369961226132126E-2</v>
      </c>
      <c r="X103" s="151">
        <f>+IFERROR('MIP(IxI)_TFEVP'!X92/'MIP(IxI)_TFEVP'!X$95,0)</f>
        <v>0.11103408403505297</v>
      </c>
      <c r="Y103" s="151">
        <f>+IFERROR('MIP(IxI)_TFEVP'!Y92/'MIP(IxI)_TFEVP'!Y$95,0)</f>
        <v>0.19260581011516723</v>
      </c>
      <c r="Z103" s="151">
        <f>+IFERROR('MIP(IxI)_TFEVP'!Z92/'MIP(IxI)_TFEVP'!Z$95,0)</f>
        <v>8.9498207472353597E-2</v>
      </c>
      <c r="AA103" s="151">
        <f>+IFERROR('MIP(IxI)_TFEVP'!AA92/'MIP(IxI)_TFEVP'!AA$95,0)</f>
        <v>0.27092947765280101</v>
      </c>
      <c r="AB103" s="151">
        <f>+IFERROR('MIP(IxI)_TFEVP'!AB92/'MIP(IxI)_TFEVP'!AB$95,0)</f>
        <v>0.13225907255378369</v>
      </c>
      <c r="AC103" s="151">
        <f>+IFERROR('MIP(IxI)_TFEVP'!AC92/'MIP(IxI)_TFEVP'!AC$95,0)</f>
        <v>0.22176036327263793</v>
      </c>
      <c r="AD103" s="151">
        <f>+IFERROR('MIP(IxI)_TFEVP'!AD92/'MIP(IxI)_TFEVP'!AD$95,0)</f>
        <v>0.10185330084281595</v>
      </c>
      <c r="AE103" s="151">
        <f>+IFERROR('MIP(IxI)_TFEVP'!AE92/'MIP(IxI)_TFEVP'!AE$95,0)</f>
        <v>5.5013140427449654E-2</v>
      </c>
      <c r="AF103" s="151">
        <f>+IFERROR('MIP(IxI)_TFEVP'!AF92/'MIP(IxI)_TFEVP'!AF$95,0)</f>
        <v>0.20262088647393625</v>
      </c>
      <c r="AG103" s="151">
        <f>+IFERROR('MIP(IxI)_TFEVP'!AG92/'MIP(IxI)_TFEVP'!AG$95,0)</f>
        <v>0.11611989773665175</v>
      </c>
      <c r="AH103" s="151">
        <f>+IFERROR('MIP(IxI)_TFEVP'!AH92/'MIP(IxI)_TFEVP'!AH$95,0)</f>
        <v>0.14574404172198552</v>
      </c>
      <c r="AI103" s="151">
        <f>+IFERROR('MIP(IxI)_TFEVP'!AI92/'MIP(IxI)_TFEVP'!AI$95,0)</f>
        <v>9.6797379687818555E-2</v>
      </c>
      <c r="AJ103" s="151">
        <f>+IFERROR('MIP(IxI)_TFEVP'!AJ92/'MIP(IxI)_TFEVP'!AJ$95,0)</f>
        <v>0</v>
      </c>
      <c r="AK103" s="151">
        <f>+IFERROR('MIP(IxI)_TFEVP'!AK92/'MIP(IxI)_TFEVP'!AK$95,0)</f>
        <v>0.22398887947410104</v>
      </c>
      <c r="AL103" s="151">
        <f>+IFERROR('MIP(IxI)_TFEVP'!AL92/'MIP(IxI)_TFEVP'!AL$95,0)</f>
        <v>0.20862713612875822</v>
      </c>
      <c r="AM103" s="151">
        <f>+IFERROR('MIP(IxI)_TFEVP'!AM92/'MIP(IxI)_TFEVP'!AM$95,0)</f>
        <v>0.19832558974704284</v>
      </c>
      <c r="AN103" s="151">
        <f>+IFERROR('MIP(IxI)_TFEVP'!AN92/'MIP(IxI)_TFEVP'!AN$95,0)</f>
        <v>0.14689699885219121</v>
      </c>
      <c r="AO103" s="151">
        <f>+IFERROR('MIP(IxI)_TFEVP'!AO92/'MIP(IxI)_TFEVP'!AO$95,0)</f>
        <v>0.11235951140462458</v>
      </c>
      <c r="AP103" s="151">
        <f>+IFERROR('MIP(IxI)_TFEVP'!AP92/'MIP(IxI)_TFEVP'!AP$95,0)</f>
        <v>0.16902140322395845</v>
      </c>
      <c r="AQ103" s="151">
        <f>+IFERROR('MIP(IxI)_TFEVP'!AQ92/'MIP(IxI)_TFEVP'!AQ$95,0)</f>
        <v>1.7708884812220157E-2</v>
      </c>
      <c r="AR103" s="151">
        <f>+IFERROR('MIP(IxI)_TFEVP'!AR92/'MIP(IxI)_TFEVP'!AR$95,0)</f>
        <v>0.15615071531631122</v>
      </c>
      <c r="AS103" s="151">
        <f>+IFERROR('MIP(IxI)_TFEVP'!AS92/'MIP(IxI)_TFEVP'!AS$95,0)</f>
        <v>0.15876921345399009</v>
      </c>
      <c r="AT103" s="151">
        <f>+IFERROR('MIP(IxI)_TFEVP'!AT92/'MIP(IxI)_TFEVP'!AT$95,0)</f>
        <v>0.22983995000663773</v>
      </c>
      <c r="AU103" s="151">
        <f>+IFERROR('MIP(IxI)_TFEVP'!AU92/'MIP(IxI)_TFEVP'!AU$95,0)</f>
        <v>0.19598647105931266</v>
      </c>
      <c r="AV103" s="151">
        <f>+IFERROR('MIP(IxI)_TFEVP'!AV92/'MIP(IxI)_TFEVP'!AV$95,0)</f>
        <v>0.17026444646967051</v>
      </c>
      <c r="AW103" s="151">
        <f>+IFERROR('MIP(IxI)_TFEVP'!AW92/'MIP(IxI)_TFEVP'!AW$95,0)</f>
        <v>0.20459580162926388</v>
      </c>
      <c r="AX103" s="151">
        <f>+IFERROR('MIP(IxI)_TFEVP'!AX92/'MIP(IxI)_TFEVP'!AX$95,0)</f>
        <v>0.13137420401579308</v>
      </c>
      <c r="AY103" s="151">
        <f>+IFERROR('MIP(IxI)_TFEVP'!AY92/'MIP(IxI)_TFEVP'!AY$95,0)</f>
        <v>9.6594491867289356E-2</v>
      </c>
      <c r="AZ103" s="151">
        <f>+IFERROR('MIP(IxI)_TFEVP'!AZ92/'MIP(IxI)_TFEVP'!AZ$95,0)</f>
        <v>0.16844676353923099</v>
      </c>
      <c r="BA103" s="151">
        <f>+IFERROR('MIP(IxI)_TFEVP'!BA92/'MIP(IxI)_TFEVP'!BA$95,0)</f>
        <v>0.13181366174558251</v>
      </c>
      <c r="BB103" s="151">
        <f>+IFERROR('MIP(IxI)_TFEVP'!BB92/'MIP(IxI)_TFEVP'!BB$95,0)</f>
        <v>0.13252505249177915</v>
      </c>
      <c r="BC103" s="151">
        <f>+IFERROR('MIP(IxI)_TFEVP'!BC92/'MIP(IxI)_TFEVP'!BC$95,0)</f>
        <v>0.22069594180033308</v>
      </c>
      <c r="BD103" s="151">
        <f>+IFERROR('MIP(IxI)_TFEVP'!BD92/'MIP(IxI)_TFEVP'!BD$95,0)</f>
        <v>0.12251289084069798</v>
      </c>
      <c r="BE103" s="151">
        <f>+IFERROR('MIP(IxI)_TFEVP'!BE92/'MIP(IxI)_TFEVP'!BE$95,0)</f>
        <v>0.1764683870610084</v>
      </c>
      <c r="BF103" s="151">
        <f>+IFERROR('MIP(IxI)_TFEVP'!BF92/'MIP(IxI)_TFEVP'!BF$95,0)</f>
        <v>0.25296497236659682</v>
      </c>
      <c r="BG103" s="151">
        <f>+IFERROR('MIP(IxI)_TFEVP'!BG92/'MIP(IxI)_TFEVP'!BG$95,0)</f>
        <v>0.19828861316545443</v>
      </c>
      <c r="BH103" s="151">
        <f>+IFERROR('MIP(IxI)_TFEVP'!BH92/'MIP(IxI)_TFEVP'!BH$95,0)</f>
        <v>0.27183418840427792</v>
      </c>
      <c r="BI103" s="151">
        <f>+IFERROR('MIP(IxI)_TFEVP'!BI92/'MIP(IxI)_TFEVP'!BI$95,0)</f>
        <v>0.15674306146105549</v>
      </c>
      <c r="BJ103" s="151">
        <f>+IFERROR('MIP(IxI)_TFEVP'!BJ92/'MIP(IxI)_TFEVP'!BJ$95,0)</f>
        <v>0.25040245785807458</v>
      </c>
      <c r="BK103" s="151">
        <f>+IFERROR('MIP(IxI)_TFEVP'!BK92/'MIP(IxI)_TFEVP'!BK$95,0)</f>
        <v>0.12066271208692435</v>
      </c>
      <c r="BL103" s="151">
        <f>+IFERROR('MIP(IxI)_TFEVP'!BL92/'MIP(IxI)_TFEVP'!BL$95,0)</f>
        <v>0.21252688752909746</v>
      </c>
      <c r="BM103" s="151">
        <f>+IFERROR('MIP(IxI)_TFEVP'!BM92/'MIP(IxI)_TFEVP'!BM$95,0)</f>
        <v>0.27632438363799455</v>
      </c>
      <c r="BN103" s="151">
        <f>+IFERROR('MIP(IxI)_TFEVP'!BN92/'MIP(IxI)_TFEVP'!BN$95,0)</f>
        <v>0.24543915762835086</v>
      </c>
      <c r="BO103" s="151">
        <f>+IFERROR('MIP(IxI)_TFEVP'!BO92/'MIP(IxI)_TFEVP'!BO$95,0)</f>
        <v>0.22465410515251635</v>
      </c>
      <c r="BP103" s="151">
        <f>+IFERROR('MIP(IxI)_TFEVP'!BP92/'MIP(IxI)_TFEVP'!BP$95,0)</f>
        <v>0.22133146421895145</v>
      </c>
      <c r="BQ103" s="151">
        <f>+IFERROR('MIP(IxI)_TFEVP'!BQ92/'MIP(IxI)_TFEVP'!BQ$95,0)</f>
        <v>0.13159285205909169</v>
      </c>
      <c r="BR103" s="151">
        <f>+IFERROR('MIP(IxI)_TFEVP'!BR92/'MIP(IxI)_TFEVP'!BR$95,0)</f>
        <v>0.33247384939607161</v>
      </c>
      <c r="BS103" s="151">
        <f>+IFERROR('MIP(IxI)_TFEVP'!BS92/'MIP(IxI)_TFEVP'!BS$95,0)</f>
        <v>2.368729507671653E-2</v>
      </c>
      <c r="BT103" s="151">
        <f>+IFERROR('MIP(IxI)_TFEVP'!BT92/'MIP(IxI)_TFEVP'!BT$95,0)</f>
        <v>0.24062316775043016</v>
      </c>
      <c r="BU103" s="151">
        <f>+IFERROR('MIP(IxI)_TFEVP'!BU92/'MIP(IxI)_TFEVP'!BU$95,0)</f>
        <v>0.61761730741881538</v>
      </c>
      <c r="BV103" s="151">
        <f>+IFERROR('MIP(IxI)_TFEVP'!BV92/'MIP(IxI)_TFEVP'!BV$95,0)</f>
        <v>0.47769764259554953</v>
      </c>
      <c r="BW103" s="151">
        <f>+IFERROR('MIP(IxI)_TFEVP'!BW92/'MIP(IxI)_TFEVP'!BW$95,0)</f>
        <v>0.80066931678811692</v>
      </c>
      <c r="BX103" s="151">
        <f>+IFERROR('MIP(IxI)_TFEVP'!BX92/'MIP(IxI)_TFEVP'!BX$95,0)</f>
        <v>0.268015534226481</v>
      </c>
      <c r="BY103" s="151">
        <f>+IFERROR('MIP(IxI)_TFEVP'!BY92/'MIP(IxI)_TFEVP'!BY$95,0)</f>
        <v>0.60402142932843639</v>
      </c>
      <c r="BZ103" s="151">
        <f>+IFERROR('MIP(IxI)_TFEVP'!BZ92/'MIP(IxI)_TFEVP'!BZ$95,0)</f>
        <v>0.23788546255506607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  <c r="CJ103" s="105"/>
      <c r="CK103" s="105"/>
      <c r="CL103" s="105"/>
      <c r="CM103" s="105"/>
    </row>
    <row r="104" spans="1:91" ht="0" hidden="1" customHeight="1" x14ac:dyDescent="0.25">
      <c r="A104" s="105"/>
      <c r="B104" s="26"/>
      <c r="C104" s="116" t="s">
        <v>837</v>
      </c>
      <c r="D104" s="151">
        <f>+IFERROR('MIP(IxI)_TFEVP'!D93/'MIP(IxI)_TFEVP'!D$95,0)</f>
        <v>1.4576100150063428E-3</v>
      </c>
      <c r="E104" s="151">
        <f>+IFERROR('MIP(IxI)_TFEVP'!E93/'MIP(IxI)_TFEVP'!E$95,0)</f>
        <v>3.6930807710062888E-3</v>
      </c>
      <c r="F104" s="151">
        <f>+IFERROR('MIP(IxI)_TFEVP'!F93/'MIP(IxI)_TFEVP'!F$95,0)</f>
        <v>5.0553612725549055E-4</v>
      </c>
      <c r="G104" s="151">
        <f>+IFERROR('MIP(IxI)_TFEVP'!G93/'MIP(IxI)_TFEVP'!G$95,0)</f>
        <v>4.6291934668847802E-3</v>
      </c>
      <c r="H104" s="151">
        <f>+IFERROR('MIP(IxI)_TFEVP'!H93/'MIP(IxI)_TFEVP'!H$95,0)</f>
        <v>1.7351951488161642E-3</v>
      </c>
      <c r="I104" s="151">
        <f>+IFERROR('MIP(IxI)_TFEVP'!I93/'MIP(IxI)_TFEVP'!I$95,0)</f>
        <v>3.4212798453652857E-3</v>
      </c>
      <c r="J104" s="151">
        <f>+IFERROR('MIP(IxI)_TFEVP'!J93/'MIP(IxI)_TFEVP'!J$95,0)</f>
        <v>3.0537213071136588E-3</v>
      </c>
      <c r="K104" s="151">
        <f>+IFERROR('MIP(IxI)_TFEVP'!K93/'MIP(IxI)_TFEVP'!K$95,0)</f>
        <v>1.505445888577739E-3</v>
      </c>
      <c r="L104" s="151">
        <f>+IFERROR('MIP(IxI)_TFEVP'!L93/'MIP(IxI)_TFEVP'!L$95,0)</f>
        <v>2.8136085384469502E-3</v>
      </c>
      <c r="M104" s="151">
        <f>+IFERROR('MIP(IxI)_TFEVP'!M93/'MIP(IxI)_TFEVP'!M$95,0)</f>
        <v>2.7783269401756286E-3</v>
      </c>
      <c r="N104" s="151">
        <f>+IFERROR('MIP(IxI)_TFEVP'!N93/'MIP(IxI)_TFEVP'!N$95,0)</f>
        <v>1.7642984408829333E-3</v>
      </c>
      <c r="O104" s="151">
        <f>+IFERROR('MIP(IxI)_TFEVP'!O93/'MIP(IxI)_TFEVP'!O$95,0)</f>
        <v>2.9812664770409629E-3</v>
      </c>
      <c r="P104" s="151">
        <f>+IFERROR('MIP(IxI)_TFEVP'!P93/'MIP(IxI)_TFEVP'!P$95,0)</f>
        <v>2.9697775977967172E-2</v>
      </c>
      <c r="Q104" s="151">
        <f>+IFERROR('MIP(IxI)_TFEVP'!Q93/'MIP(IxI)_TFEVP'!Q$95,0)</f>
        <v>8.533533751781913E-4</v>
      </c>
      <c r="R104" s="151">
        <f>+IFERROR('MIP(IxI)_TFEVP'!R93/'MIP(IxI)_TFEVP'!R$95,0)</f>
        <v>2.1077000875574563E-2</v>
      </c>
      <c r="S104" s="151">
        <f>+IFERROR('MIP(IxI)_TFEVP'!S93/'MIP(IxI)_TFEVP'!S$95,0)</f>
        <v>2.6277730691097928E-2</v>
      </c>
      <c r="T104" s="151">
        <f>+IFERROR('MIP(IxI)_TFEVP'!T93/'MIP(IxI)_TFEVP'!T$95,0)</f>
        <v>1.8192374815186579E-3</v>
      </c>
      <c r="U104" s="151">
        <f>+IFERROR('MIP(IxI)_TFEVP'!U93/'MIP(IxI)_TFEVP'!U$95,0)</f>
        <v>3.7776077846722782E-3</v>
      </c>
      <c r="V104" s="151">
        <f>+IFERROR('MIP(IxI)_TFEVP'!V93/'MIP(IxI)_TFEVP'!V$95,0)</f>
        <v>6.4815635896092218E-4</v>
      </c>
      <c r="W104" s="151">
        <f>+IFERROR('MIP(IxI)_TFEVP'!W93/'MIP(IxI)_TFEVP'!W$95,0)</f>
        <v>4.5633184578242735E-3</v>
      </c>
      <c r="X104" s="151">
        <f>+IFERROR('MIP(IxI)_TFEVP'!X93/'MIP(IxI)_TFEVP'!X$95,0)</f>
        <v>1.7285589631858161E-3</v>
      </c>
      <c r="Y104" s="151">
        <f>+IFERROR('MIP(IxI)_TFEVP'!Y93/'MIP(IxI)_TFEVP'!Y$95,0)</f>
        <v>1.9812941813592637E-3</v>
      </c>
      <c r="Z104" s="151">
        <f>+IFERROR('MIP(IxI)_TFEVP'!Z93/'MIP(IxI)_TFEVP'!Z$95,0)</f>
        <v>1.8957396024755508E-3</v>
      </c>
      <c r="AA104" s="151">
        <f>+IFERROR('MIP(IxI)_TFEVP'!AA93/'MIP(IxI)_TFEVP'!AA$95,0)</f>
        <v>6.501963299594825E-3</v>
      </c>
      <c r="AB104" s="151">
        <f>+IFERROR('MIP(IxI)_TFEVP'!AB93/'MIP(IxI)_TFEVP'!AB$95,0)</f>
        <v>3.6796500093263019E-3</v>
      </c>
      <c r="AC104" s="151">
        <f>+IFERROR('MIP(IxI)_TFEVP'!AC93/'MIP(IxI)_TFEVP'!AC$95,0)</f>
        <v>3.3952978067276042E-3</v>
      </c>
      <c r="AD104" s="151">
        <f>+IFERROR('MIP(IxI)_TFEVP'!AD93/'MIP(IxI)_TFEVP'!AD$95,0)</f>
        <v>1.8070987309323138E-3</v>
      </c>
      <c r="AE104" s="151">
        <f>+IFERROR('MIP(IxI)_TFEVP'!AE93/'MIP(IxI)_TFEVP'!AE$95,0)</f>
        <v>2.4958239648086374E-3</v>
      </c>
      <c r="AF104" s="151">
        <f>+IFERROR('MIP(IxI)_TFEVP'!AF93/'MIP(IxI)_TFEVP'!AF$95,0)</f>
        <v>3.1440963544605858E-3</v>
      </c>
      <c r="AG104" s="151">
        <f>+IFERROR('MIP(IxI)_TFEVP'!AG93/'MIP(IxI)_TFEVP'!AG$95,0)</f>
        <v>2.5901346735826393E-3</v>
      </c>
      <c r="AH104" s="151">
        <f>+IFERROR('MIP(IxI)_TFEVP'!AH93/'MIP(IxI)_TFEVP'!AH$95,0)</f>
        <v>4.3866573564985576E-3</v>
      </c>
      <c r="AI104" s="151">
        <f>+IFERROR('MIP(IxI)_TFEVP'!AI93/'MIP(IxI)_TFEVP'!AI$95,0)</f>
        <v>3.8602281909756379E-3</v>
      </c>
      <c r="AJ104" s="151">
        <f>+IFERROR('MIP(IxI)_TFEVP'!AJ93/'MIP(IxI)_TFEVP'!AJ$95,0)</f>
        <v>0</v>
      </c>
      <c r="AK104" s="151">
        <f>+IFERROR('MIP(IxI)_TFEVP'!AK93/'MIP(IxI)_TFEVP'!AK$95,0)</f>
        <v>8.9606628010655328E-3</v>
      </c>
      <c r="AL104" s="151">
        <f>+IFERROR('MIP(IxI)_TFEVP'!AL93/'MIP(IxI)_TFEVP'!AL$95,0)</f>
        <v>3.1816123716922389E-3</v>
      </c>
      <c r="AM104" s="151">
        <f>+IFERROR('MIP(IxI)_TFEVP'!AM93/'MIP(IxI)_TFEVP'!AM$95,0)</f>
        <v>3.5655767929688876E-3</v>
      </c>
      <c r="AN104" s="151">
        <f>+IFERROR('MIP(IxI)_TFEVP'!AN93/'MIP(IxI)_TFEVP'!AN$95,0)</f>
        <v>3.5932682777775602E-3</v>
      </c>
      <c r="AO104" s="151">
        <f>+IFERROR('MIP(IxI)_TFEVP'!AO93/'MIP(IxI)_TFEVP'!AO$95,0)</f>
        <v>4.1282177022475683E-3</v>
      </c>
      <c r="AP104" s="151">
        <f>+IFERROR('MIP(IxI)_TFEVP'!AP93/'MIP(IxI)_TFEVP'!AP$95,0)</f>
        <v>6.1241977623682168E-3</v>
      </c>
      <c r="AQ104" s="151">
        <f>+IFERROR('MIP(IxI)_TFEVP'!AQ93/'MIP(IxI)_TFEVP'!AQ$95,0)</f>
        <v>4.6785929747232861E-4</v>
      </c>
      <c r="AR104" s="151">
        <f>+IFERROR('MIP(IxI)_TFEVP'!AR93/'MIP(IxI)_TFEVP'!AR$95,0)</f>
        <v>6.0512960397389971E-3</v>
      </c>
      <c r="AS104" s="151">
        <f>+IFERROR('MIP(IxI)_TFEVP'!AS93/'MIP(IxI)_TFEVP'!AS$95,0)</f>
        <v>3.5718696119089416E-3</v>
      </c>
      <c r="AT104" s="151">
        <f>+IFERROR('MIP(IxI)_TFEVP'!AT93/'MIP(IxI)_TFEVP'!AT$95,0)</f>
        <v>6.0905125938589761E-3</v>
      </c>
      <c r="AU104" s="151">
        <f>+IFERROR('MIP(IxI)_TFEVP'!AU93/'MIP(IxI)_TFEVP'!AU$95,0)</f>
        <v>2.4663906353831213E-3</v>
      </c>
      <c r="AV104" s="151">
        <f>+IFERROR('MIP(IxI)_TFEVP'!AV93/'MIP(IxI)_TFEVP'!AV$95,0)</f>
        <v>4.8483139992894549E-3</v>
      </c>
      <c r="AW104" s="151">
        <f>+IFERROR('MIP(IxI)_TFEVP'!AW93/'MIP(IxI)_TFEVP'!AW$95,0)</f>
        <v>5.1275682197225083E-3</v>
      </c>
      <c r="AX104" s="151">
        <f>+IFERROR('MIP(IxI)_TFEVP'!AX93/'MIP(IxI)_TFEVP'!AX$95,0)</f>
        <v>9.0134953905597909E-3</v>
      </c>
      <c r="AY104" s="151">
        <f>+IFERROR('MIP(IxI)_TFEVP'!AY93/'MIP(IxI)_TFEVP'!AY$95,0)</f>
        <v>3.2153376291993905E-3</v>
      </c>
      <c r="AZ104" s="151">
        <f>+IFERROR('MIP(IxI)_TFEVP'!AZ93/'MIP(IxI)_TFEVP'!AZ$95,0)</f>
        <v>4.2297187273142934E-3</v>
      </c>
      <c r="BA104" s="151">
        <f>+IFERROR('MIP(IxI)_TFEVP'!BA93/'MIP(IxI)_TFEVP'!BA$95,0)</f>
        <v>1.1489329151686682E-2</v>
      </c>
      <c r="BB104" s="151">
        <f>+IFERROR('MIP(IxI)_TFEVP'!BB93/'MIP(IxI)_TFEVP'!BB$95,0)</f>
        <v>3.9677522647972464E-3</v>
      </c>
      <c r="BC104" s="151">
        <f>+IFERROR('MIP(IxI)_TFEVP'!BC93/'MIP(IxI)_TFEVP'!BC$95,0)</f>
        <v>5.8655447453764571E-3</v>
      </c>
      <c r="BD104" s="151">
        <f>+IFERROR('MIP(IxI)_TFEVP'!BD93/'MIP(IxI)_TFEVP'!BD$95,0)</f>
        <v>4.0934414202349256E-3</v>
      </c>
      <c r="BE104" s="151">
        <f>+IFERROR('MIP(IxI)_TFEVP'!BE93/'MIP(IxI)_TFEVP'!BE$95,0)</f>
        <v>3.8944479862516286E-3</v>
      </c>
      <c r="BF104" s="151">
        <f>+IFERROR('MIP(IxI)_TFEVP'!BF93/'MIP(IxI)_TFEVP'!BF$95,0)</f>
        <v>6.2319180050772029E-3</v>
      </c>
      <c r="BG104" s="151">
        <f>+IFERROR('MIP(IxI)_TFEVP'!BG93/'MIP(IxI)_TFEVP'!BG$95,0)</f>
        <v>6.7629661321978417E-3</v>
      </c>
      <c r="BH104" s="151">
        <f>+IFERROR('MIP(IxI)_TFEVP'!BH93/'MIP(IxI)_TFEVP'!BH$95,0)</f>
        <v>5.7946281886374343E-3</v>
      </c>
      <c r="BI104" s="151">
        <f>+IFERROR('MIP(IxI)_TFEVP'!BI93/'MIP(IxI)_TFEVP'!BI$95,0)</f>
        <v>4.3665267753061716E-3</v>
      </c>
      <c r="BJ104" s="151">
        <f>+IFERROR('MIP(IxI)_TFEVP'!BJ93/'MIP(IxI)_TFEVP'!BJ$95,0)</f>
        <v>8.6279841380340217E-3</v>
      </c>
      <c r="BK104" s="151">
        <f>+IFERROR('MIP(IxI)_TFEVP'!BK93/'MIP(IxI)_TFEVP'!BK$95,0)</f>
        <v>7.2557098266187439E-3</v>
      </c>
      <c r="BL104" s="151">
        <f>+IFERROR('MIP(IxI)_TFEVP'!BL93/'MIP(IxI)_TFEVP'!BL$95,0)</f>
        <v>7.6365493601013622E-3</v>
      </c>
      <c r="BM104" s="151">
        <f>+IFERROR('MIP(IxI)_TFEVP'!BM93/'MIP(IxI)_TFEVP'!BM$95,0)</f>
        <v>9.2225696047096937E-3</v>
      </c>
      <c r="BN104" s="151">
        <f>+IFERROR('MIP(IxI)_TFEVP'!BN93/'MIP(IxI)_TFEVP'!BN$95,0)</f>
        <v>4.5559401297521687E-3</v>
      </c>
      <c r="BO104" s="151">
        <f>+IFERROR('MIP(IxI)_TFEVP'!BO93/'MIP(IxI)_TFEVP'!BO$95,0)</f>
        <v>1.3575735439491757E-2</v>
      </c>
      <c r="BP104" s="151">
        <f>+IFERROR('MIP(IxI)_TFEVP'!BP93/'MIP(IxI)_TFEVP'!BP$95,0)</f>
        <v>3.6276035013499297E-2</v>
      </c>
      <c r="BQ104" s="151">
        <f>+IFERROR('MIP(IxI)_TFEVP'!BQ93/'MIP(IxI)_TFEVP'!BQ$95,0)</f>
        <v>4.5950016862544428E-2</v>
      </c>
      <c r="BR104" s="151">
        <f>+IFERROR('MIP(IxI)_TFEVP'!BR93/'MIP(IxI)_TFEVP'!BR$95,0)</f>
        <v>1.9047029572185327E-2</v>
      </c>
      <c r="BS104" s="151">
        <f>+IFERROR('MIP(IxI)_TFEVP'!BS93/'MIP(IxI)_TFEVP'!BS$95,0)</f>
        <v>8.6198545608654129E-3</v>
      </c>
      <c r="BT104" s="151">
        <f>+IFERROR('MIP(IxI)_TFEVP'!BT93/'MIP(IxI)_TFEVP'!BT$95,0)</f>
        <v>5.9012528666047984E-3</v>
      </c>
      <c r="BU104" s="151">
        <f>+IFERROR('MIP(IxI)_TFEVP'!BU93/'MIP(IxI)_TFEVP'!BU$95,0)</f>
        <v>6.7279501780907356E-4</v>
      </c>
      <c r="BV104" s="151">
        <f>+IFERROR('MIP(IxI)_TFEVP'!BV93/'MIP(IxI)_TFEVP'!BV$95,0)</f>
        <v>9.1825807757447003E-3</v>
      </c>
      <c r="BW104" s="151">
        <f>+IFERROR('MIP(IxI)_TFEVP'!BW93/'MIP(IxI)_TFEVP'!BW$95,0)</f>
        <v>4.5440836253946561E-5</v>
      </c>
      <c r="BX104" s="151">
        <f>+IFERROR('MIP(IxI)_TFEVP'!BX93/'MIP(IxI)_TFEVP'!BX$95,0)</f>
        <v>5.4104045355489816E-3</v>
      </c>
      <c r="BY104" s="151">
        <f>+IFERROR('MIP(IxI)_TFEVP'!BY93/'MIP(IxI)_TFEVP'!BY$95,0)</f>
        <v>3.1966455876578006E-6</v>
      </c>
      <c r="BZ104" s="151">
        <f>+IFERROR('MIP(IxI)_TFEVP'!BZ93/'MIP(IxI)_TFEVP'!BZ$95,0)</f>
        <v>1.5010026583969886E-2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  <c r="CJ104" s="105"/>
      <c r="CK104" s="105"/>
      <c r="CL104" s="105"/>
      <c r="CM104" s="105"/>
    </row>
    <row r="105" spans="1:91" ht="0" hidden="1" customHeight="1" x14ac:dyDescent="0.25">
      <c r="A105" s="105"/>
      <c r="B105" s="26"/>
      <c r="C105" s="116" t="s">
        <v>838</v>
      </c>
      <c r="D105" s="151">
        <f>+IFERROR('MIP(IxI)_TFEVP'!D94/'MIP(IxI)_TFEVP'!D$95,0)</f>
        <v>0.49624450299800915</v>
      </c>
      <c r="E105" s="151">
        <f>+IFERROR('MIP(IxI)_TFEVP'!E94/'MIP(IxI)_TFEVP'!E$95,0)</f>
        <v>0.28767182033061145</v>
      </c>
      <c r="F105" s="151">
        <f>+IFERROR('MIP(IxI)_TFEVP'!F94/'MIP(IxI)_TFEVP'!F$95,0)</f>
        <v>0.48671982489759796</v>
      </c>
      <c r="G105" s="151">
        <f>+IFERROR('MIP(IxI)_TFEVP'!G94/'MIP(IxI)_TFEVP'!G$95,0)</f>
        <v>0.22242396731729461</v>
      </c>
      <c r="H105" s="151">
        <f>+IFERROR('MIP(IxI)_TFEVP'!H94/'MIP(IxI)_TFEVP'!H$95,0)</f>
        <v>0.34371331073754996</v>
      </c>
      <c r="I105" s="151">
        <f>+IFERROR('MIP(IxI)_TFEVP'!I94/'MIP(IxI)_TFEVP'!I$95,0)</f>
        <v>0.15359161717074227</v>
      </c>
      <c r="J105" s="151">
        <f>+IFERROR('MIP(IxI)_TFEVP'!J94/'MIP(IxI)_TFEVP'!J$95,0)</f>
        <v>0.29012569640971064</v>
      </c>
      <c r="K105" s="151">
        <f>+IFERROR('MIP(IxI)_TFEVP'!K94/'MIP(IxI)_TFEVP'!K$95,0)</f>
        <v>0.53285353552728454</v>
      </c>
      <c r="L105" s="151">
        <f>+IFERROR('MIP(IxI)_TFEVP'!L94/'MIP(IxI)_TFEVP'!L$95,0)</f>
        <v>0.44540511299514068</v>
      </c>
      <c r="M105" s="151">
        <f>+IFERROR('MIP(IxI)_TFEVP'!M94/'MIP(IxI)_TFEVP'!M$95,0)</f>
        <v>0.308114586165395</v>
      </c>
      <c r="N105" s="151">
        <f>+IFERROR('MIP(IxI)_TFEVP'!N94/'MIP(IxI)_TFEVP'!N$95,0)</f>
        <v>0.52701336946151867</v>
      </c>
      <c r="O105" s="151">
        <f>+IFERROR('MIP(IxI)_TFEVP'!O94/'MIP(IxI)_TFEVP'!O$95,0)</f>
        <v>0.11043659234640972</v>
      </c>
      <c r="P105" s="151">
        <f>+IFERROR('MIP(IxI)_TFEVP'!P94/'MIP(IxI)_TFEVP'!P$95,0)</f>
        <v>0.48614765611254668</v>
      </c>
      <c r="Q105" s="151">
        <f>+IFERROR('MIP(IxI)_TFEVP'!Q94/'MIP(IxI)_TFEVP'!Q$95,0)</f>
        <v>0.57236066798250151</v>
      </c>
      <c r="R105" s="151">
        <f>+IFERROR('MIP(IxI)_TFEVP'!R94/'MIP(IxI)_TFEVP'!R$95,0)</f>
        <v>0.41095776594887218</v>
      </c>
      <c r="S105" s="151">
        <f>+IFERROR('MIP(IxI)_TFEVP'!S94/'MIP(IxI)_TFEVP'!S$95,0)</f>
        <v>0.21873780791325287</v>
      </c>
      <c r="T105" s="151">
        <f>+IFERROR('MIP(IxI)_TFEVP'!T94/'MIP(IxI)_TFEVP'!T$95,0)</f>
        <v>0.23430740154926666</v>
      </c>
      <c r="U105" s="151">
        <f>+IFERROR('MIP(IxI)_TFEVP'!U94/'MIP(IxI)_TFEVP'!U$95,0)</f>
        <v>6.9111939327187524E-2</v>
      </c>
      <c r="V105" s="151">
        <f>+IFERROR('MIP(IxI)_TFEVP'!V94/'MIP(IxI)_TFEVP'!V$95,0)</f>
        <v>0.33308509185536561</v>
      </c>
      <c r="W105" s="151">
        <f>+IFERROR('MIP(IxI)_TFEVP'!W94/'MIP(IxI)_TFEVP'!W$95,0)</f>
        <v>0.15543785207403615</v>
      </c>
      <c r="X105" s="151">
        <f>+IFERROR('MIP(IxI)_TFEVP'!X94/'MIP(IxI)_TFEVP'!X$95,0)</f>
        <v>0.22595782722975541</v>
      </c>
      <c r="Y105" s="151">
        <f>+IFERROR('MIP(IxI)_TFEVP'!Y94/'MIP(IxI)_TFEVP'!Y$95,0)</f>
        <v>0.23512798560019404</v>
      </c>
      <c r="Z105" s="151">
        <f>+IFERROR('MIP(IxI)_TFEVP'!Z94/'MIP(IxI)_TFEVP'!Z$95,0)</f>
        <v>0.25817486697659059</v>
      </c>
      <c r="AA105" s="151">
        <f>+IFERROR('MIP(IxI)_TFEVP'!AA94/'MIP(IxI)_TFEVP'!AA$95,0)</f>
        <v>0.18229354066611392</v>
      </c>
      <c r="AB105" s="151">
        <f>+IFERROR('MIP(IxI)_TFEVP'!AB94/'MIP(IxI)_TFEVP'!AB$95,0)</f>
        <v>0.14241626313252312</v>
      </c>
      <c r="AC105" s="151">
        <f>+IFERROR('MIP(IxI)_TFEVP'!AC94/'MIP(IxI)_TFEVP'!AC$95,0)</f>
        <v>0.12564678519636313</v>
      </c>
      <c r="AD105" s="151">
        <f>+IFERROR('MIP(IxI)_TFEVP'!AD94/'MIP(IxI)_TFEVP'!AD$95,0)</f>
        <v>0.21045434560670079</v>
      </c>
      <c r="AE105" s="151">
        <f>+IFERROR('MIP(IxI)_TFEVP'!AE94/'MIP(IxI)_TFEVP'!AE$95,0)</f>
        <v>8.8006880048593861E-2</v>
      </c>
      <c r="AF105" s="151">
        <f>+IFERROR('MIP(IxI)_TFEVP'!AF94/'MIP(IxI)_TFEVP'!AF$95,0)</f>
        <v>0.19534834975250318</v>
      </c>
      <c r="AG105" s="151">
        <f>+IFERROR('MIP(IxI)_TFEVP'!AG94/'MIP(IxI)_TFEVP'!AG$95,0)</f>
        <v>0.15289175786937936</v>
      </c>
      <c r="AH105" s="151">
        <f>+IFERROR('MIP(IxI)_TFEVP'!AH94/'MIP(IxI)_TFEVP'!AH$95,0)</f>
        <v>0.12616196089941309</v>
      </c>
      <c r="AI105" s="151">
        <f>+IFERROR('MIP(IxI)_TFEVP'!AI94/'MIP(IxI)_TFEVP'!AI$95,0)</f>
        <v>0.28738610169037515</v>
      </c>
      <c r="AJ105" s="151">
        <f>+IFERROR('MIP(IxI)_TFEVP'!AJ94/'MIP(IxI)_TFEVP'!AJ$95,0)</f>
        <v>0</v>
      </c>
      <c r="AK105" s="151">
        <f>+IFERROR('MIP(IxI)_TFEVP'!AK94/'MIP(IxI)_TFEVP'!AK$95,0)</f>
        <v>0.12753899291306459</v>
      </c>
      <c r="AL105" s="151">
        <f>+IFERROR('MIP(IxI)_TFEVP'!AL94/'MIP(IxI)_TFEVP'!AL$95,0)</f>
        <v>0.24343535716119516</v>
      </c>
      <c r="AM105" s="151">
        <f>+IFERROR('MIP(IxI)_TFEVP'!AM94/'MIP(IxI)_TFEVP'!AM$95,0)</f>
        <v>0.17301063580775386</v>
      </c>
      <c r="AN105" s="151">
        <f>+IFERROR('MIP(IxI)_TFEVP'!AN94/'MIP(IxI)_TFEVP'!AN$95,0)</f>
        <v>0.24630585774222488</v>
      </c>
      <c r="AO105" s="151">
        <f>+IFERROR('MIP(IxI)_TFEVP'!AO94/'MIP(IxI)_TFEVP'!AO$95,0)</f>
        <v>0.14243346783729086</v>
      </c>
      <c r="AP105" s="151">
        <f>+IFERROR('MIP(IxI)_TFEVP'!AP94/'MIP(IxI)_TFEVP'!AP$95,0)</f>
        <v>0.26467185112147856</v>
      </c>
      <c r="AQ105" s="151">
        <f>+IFERROR('MIP(IxI)_TFEVP'!AQ94/'MIP(IxI)_TFEVP'!AQ$95,0)</f>
        <v>0.10564884404162424</v>
      </c>
      <c r="AR105" s="151">
        <f>+IFERROR('MIP(IxI)_TFEVP'!AR94/'MIP(IxI)_TFEVP'!AR$95,0)</f>
        <v>0.18414172810084059</v>
      </c>
      <c r="AS105" s="151">
        <f>+IFERROR('MIP(IxI)_TFEVP'!AS94/'MIP(IxI)_TFEVP'!AS$95,0)</f>
        <v>0.17445026816377765</v>
      </c>
      <c r="AT105" s="151">
        <f>+IFERROR('MIP(IxI)_TFEVP'!AT94/'MIP(IxI)_TFEVP'!AT$95,0)</f>
        <v>0.16483886530609601</v>
      </c>
      <c r="AU105" s="151">
        <f>+IFERROR('MIP(IxI)_TFEVP'!AU94/'MIP(IxI)_TFEVP'!AU$95,0)</f>
        <v>0.18094106220927261</v>
      </c>
      <c r="AV105" s="151">
        <f>+IFERROR('MIP(IxI)_TFEVP'!AV94/'MIP(IxI)_TFEVP'!AV$95,0)</f>
        <v>0.15431965275954215</v>
      </c>
      <c r="AW105" s="151">
        <f>+IFERROR('MIP(IxI)_TFEVP'!AW94/'MIP(IxI)_TFEVP'!AW$95,0)</f>
        <v>0.14353642525105567</v>
      </c>
      <c r="AX105" s="151">
        <f>+IFERROR('MIP(IxI)_TFEVP'!AX94/'MIP(IxI)_TFEVP'!AX$95,0)</f>
        <v>0.2566140543379381</v>
      </c>
      <c r="AY105" s="151">
        <f>+IFERROR('MIP(IxI)_TFEVP'!AY94/'MIP(IxI)_TFEVP'!AY$95,0)</f>
        <v>0.13443923449341716</v>
      </c>
      <c r="AZ105" s="151">
        <f>+IFERROR('MIP(IxI)_TFEVP'!AZ94/'MIP(IxI)_TFEVP'!AZ$95,0)</f>
        <v>0.24253141406403536</v>
      </c>
      <c r="BA105" s="151">
        <f>+IFERROR('MIP(IxI)_TFEVP'!BA94/'MIP(IxI)_TFEVP'!BA$95,0)</f>
        <v>0.30513271628547389</v>
      </c>
      <c r="BB105" s="151">
        <f>+IFERROR('MIP(IxI)_TFEVP'!BB94/'MIP(IxI)_TFEVP'!BB$95,0)</f>
        <v>0.16167586134371864</v>
      </c>
      <c r="BC105" s="151">
        <f>+IFERROR('MIP(IxI)_TFEVP'!BC94/'MIP(IxI)_TFEVP'!BC$95,0)</f>
        <v>0.257866596546586</v>
      </c>
      <c r="BD105" s="151">
        <f>+IFERROR('MIP(IxI)_TFEVP'!BD94/'MIP(IxI)_TFEVP'!BD$95,0)</f>
        <v>9.0098486282175247E-2</v>
      </c>
      <c r="BE105" s="151">
        <f>+IFERROR('MIP(IxI)_TFEVP'!BE94/'MIP(IxI)_TFEVP'!BE$95,0)</f>
        <v>0.24807079302602766</v>
      </c>
      <c r="BF105" s="151">
        <f>+IFERROR('MIP(IxI)_TFEVP'!BF94/'MIP(IxI)_TFEVP'!BF$95,0)</f>
        <v>0.28623394382157619</v>
      </c>
      <c r="BG105" s="151">
        <f>+IFERROR('MIP(IxI)_TFEVP'!BG94/'MIP(IxI)_TFEVP'!BG$95,0)</f>
        <v>0.21452016652065548</v>
      </c>
      <c r="BH105" s="151">
        <f>+IFERROR('MIP(IxI)_TFEVP'!BH94/'MIP(IxI)_TFEVP'!BH$95,0)</f>
        <v>0.19783046769458049</v>
      </c>
      <c r="BI105" s="151">
        <f>+IFERROR('MIP(IxI)_TFEVP'!BI94/'MIP(IxI)_TFEVP'!BI$95,0)</f>
        <v>0.29893390070858544</v>
      </c>
      <c r="BJ105" s="151">
        <f>+IFERROR('MIP(IxI)_TFEVP'!BJ94/'MIP(IxI)_TFEVP'!BJ$95,0)</f>
        <v>0.38158639149607126</v>
      </c>
      <c r="BK105" s="151">
        <f>+IFERROR('MIP(IxI)_TFEVP'!BK94/'MIP(IxI)_TFEVP'!BK$95,0)</f>
        <v>0.27560197027639244</v>
      </c>
      <c r="BL105" s="151">
        <f>+IFERROR('MIP(IxI)_TFEVP'!BL94/'MIP(IxI)_TFEVP'!BL$95,0)</f>
        <v>0.22510386689322581</v>
      </c>
      <c r="BM105" s="151">
        <f>+IFERROR('MIP(IxI)_TFEVP'!BM94/'MIP(IxI)_TFEVP'!BM$95,0)</f>
        <v>0.2399464701971952</v>
      </c>
      <c r="BN105" s="151">
        <f>+IFERROR('MIP(IxI)_TFEVP'!BN94/'MIP(IxI)_TFEVP'!BN$95,0)</f>
        <v>0.20186692170657214</v>
      </c>
      <c r="BO105" s="151">
        <f>+IFERROR('MIP(IxI)_TFEVP'!BO94/'MIP(IxI)_TFEVP'!BO$95,0)</f>
        <v>0.25780542438101361</v>
      </c>
      <c r="BP105" s="151">
        <f>+IFERROR('MIP(IxI)_TFEVP'!BP94/'MIP(IxI)_TFEVP'!BP$95,0)</f>
        <v>0.42853692961149858</v>
      </c>
      <c r="BQ105" s="151">
        <f>+IFERROR('MIP(IxI)_TFEVP'!BQ94/'MIP(IxI)_TFEVP'!BQ$95,0)</f>
        <v>8.4322167384227653E-2</v>
      </c>
      <c r="BR105" s="151">
        <f>+IFERROR('MIP(IxI)_TFEVP'!BR94/'MIP(IxI)_TFEVP'!BR$95,0)</f>
        <v>0.11215963454823501</v>
      </c>
      <c r="BS105" s="151">
        <f>+IFERROR('MIP(IxI)_TFEVP'!BS94/'MIP(IxI)_TFEVP'!BS$95,0)</f>
        <v>0.68966044200983878</v>
      </c>
      <c r="BT105" s="151">
        <f>+IFERROR('MIP(IxI)_TFEVP'!BT94/'MIP(IxI)_TFEVP'!BT$95,0)</f>
        <v>0.35173302224167374</v>
      </c>
      <c r="BU105" s="151">
        <f>+IFERROR('MIP(IxI)_TFEVP'!BU94/'MIP(IxI)_TFEVP'!BU$95,0)</f>
        <v>0.22819236625705983</v>
      </c>
      <c r="BV105" s="151">
        <f>+IFERROR('MIP(IxI)_TFEVP'!BV94/'MIP(IxI)_TFEVP'!BV$95,0)</f>
        <v>0.12331922269834322</v>
      </c>
      <c r="BW105" s="151">
        <f>+IFERROR('MIP(IxI)_TFEVP'!BW94/'MIP(IxI)_TFEVP'!BW$95,0)</f>
        <v>8.6336252387314516E-2</v>
      </c>
      <c r="BX105" s="151">
        <f>+IFERROR('MIP(IxI)_TFEVP'!BX94/'MIP(IxI)_TFEVP'!BX$95,0)</f>
        <v>0.19071448135859245</v>
      </c>
      <c r="BY105" s="151">
        <f>+IFERROR('MIP(IxI)_TFEVP'!BY94/'MIP(IxI)_TFEVP'!BY$95,0)</f>
        <v>6.410749778140501E-2</v>
      </c>
      <c r="BZ105" s="151">
        <f>+IFERROR('MIP(IxI)_TFEVP'!BZ94/'MIP(IxI)_TFEVP'!BZ$95,0)</f>
        <v>0.22363789708177326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  <c r="CJ105" s="105"/>
      <c r="CK105" s="105"/>
      <c r="CL105" s="105"/>
      <c r="CM105" s="105"/>
    </row>
    <row r="106" spans="1:91" ht="0" hidden="1" customHeight="1" x14ac:dyDescent="0.25">
      <c r="A106" s="105"/>
      <c r="B106" s="26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  <c r="CJ106" s="105"/>
      <c r="CK106" s="105"/>
      <c r="CL106" s="105"/>
      <c r="CM106" s="105"/>
    </row>
    <row r="107" spans="1:91" x14ac:dyDescent="0.25">
      <c r="A107" s="109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73"/>
      <c r="CK107" s="73"/>
      <c r="CL107" s="73"/>
      <c r="CM107" s="73"/>
    </row>
    <row r="108" spans="1:91" x14ac:dyDescent="0.25">
      <c r="A108" s="109"/>
      <c r="B108" s="73"/>
      <c r="C108" s="73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73"/>
      <c r="CK108" s="73"/>
      <c r="CL108" s="73"/>
      <c r="CM108" s="73"/>
    </row>
    <row r="109" spans="1:91" x14ac:dyDescent="0.25">
      <c r="A109" s="109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105"/>
      <c r="CF109" s="105"/>
      <c r="CG109" s="105"/>
      <c r="CH109" s="105"/>
      <c r="CI109" s="105"/>
      <c r="CJ109" s="73"/>
      <c r="CK109" s="73"/>
      <c r="CL109" s="73"/>
      <c r="CM109" s="73"/>
    </row>
    <row r="110" spans="1:91" x14ac:dyDescent="0.25">
      <c r="A110" s="109"/>
      <c r="B110" s="73"/>
      <c r="C110" s="85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7"/>
      <c r="BK110" s="127"/>
      <c r="BL110" s="127"/>
      <c r="BM110" s="127"/>
      <c r="BN110" s="127"/>
      <c r="BO110" s="127"/>
      <c r="BP110" s="127"/>
      <c r="BQ110" s="127"/>
      <c r="BR110" s="127"/>
      <c r="BS110" s="127"/>
      <c r="BT110" s="127"/>
      <c r="BU110" s="127"/>
      <c r="BV110" s="127"/>
      <c r="BW110" s="127"/>
      <c r="BX110" s="127"/>
      <c r="BY110" s="127"/>
      <c r="BZ110" s="127"/>
      <c r="CA110" s="127"/>
      <c r="CB110" s="127"/>
      <c r="CC110" s="127"/>
      <c r="CD110" s="127"/>
      <c r="CE110" s="105"/>
      <c r="CF110" s="105"/>
      <c r="CG110" s="105"/>
      <c r="CH110" s="105"/>
      <c r="CI110" s="105"/>
      <c r="CJ110" s="73"/>
      <c r="CK110" s="73"/>
      <c r="CL110" s="73"/>
      <c r="CM110" s="73"/>
    </row>
    <row r="111" spans="1:91" x14ac:dyDescent="0.25">
      <c r="A111" s="109"/>
      <c r="B111" s="73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 s="129"/>
      <c r="AD111" s="129"/>
      <c r="AE111" s="129"/>
      <c r="AF111" s="129"/>
      <c r="AG111" s="129"/>
      <c r="AH111" s="129"/>
      <c r="AI111" s="129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29"/>
      <c r="AU111" s="129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05"/>
      <c r="CF111" s="105"/>
      <c r="CG111" s="105"/>
      <c r="CH111" s="105"/>
      <c r="CI111" s="105"/>
      <c r="CJ111" s="73"/>
      <c r="CK111" s="73"/>
      <c r="CL111" s="73"/>
      <c r="CM111" s="73"/>
    </row>
    <row r="112" spans="1:91" x14ac:dyDescent="0.25">
      <c r="A112" s="109"/>
      <c r="B112" s="73"/>
      <c r="C112" s="73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105"/>
      <c r="CF112" s="105"/>
      <c r="CG112" s="105"/>
      <c r="CH112" s="105"/>
      <c r="CI112" s="105"/>
      <c r="CJ112" s="73"/>
      <c r="CK112" s="73"/>
      <c r="CL112" s="73"/>
      <c r="CM112" s="73"/>
    </row>
    <row r="113" spans="1:91" x14ac:dyDescent="0.25">
      <c r="A113" s="109"/>
      <c r="B113" s="73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29"/>
      <c r="AN113" s="129"/>
      <c r="AO113" s="129"/>
      <c r="AP113" s="129"/>
      <c r="AQ113" s="129"/>
      <c r="AR113" s="129"/>
      <c r="AS113" s="129"/>
      <c r="AT113" s="129"/>
      <c r="AU113" s="129"/>
      <c r="AV113" s="129"/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29"/>
      <c r="BK113" s="129"/>
      <c r="BL113" s="129"/>
      <c r="BM113" s="129"/>
      <c r="BN113" s="129"/>
      <c r="BO113" s="129"/>
      <c r="BP113" s="129"/>
      <c r="BQ113" s="129"/>
      <c r="BR113" s="129"/>
      <c r="BS113" s="129"/>
      <c r="BT113" s="129"/>
      <c r="BU113" s="129"/>
      <c r="BV113" s="129"/>
      <c r="BW113" s="129"/>
      <c r="BX113" s="129"/>
      <c r="BY113" s="129"/>
      <c r="BZ113" s="129"/>
      <c r="CA113" s="129"/>
      <c r="CB113" s="129"/>
      <c r="CC113" s="129"/>
      <c r="CD113" s="129"/>
      <c r="CE113" s="105"/>
      <c r="CF113" s="105"/>
      <c r="CG113" s="105"/>
      <c r="CH113" s="105"/>
      <c r="CI113" s="105"/>
      <c r="CJ113" s="73"/>
      <c r="CK113" s="73"/>
      <c r="CL113" s="73"/>
      <c r="CM113" s="73"/>
    </row>
    <row r="114" spans="1:91" x14ac:dyDescent="0.25">
      <c r="A114" s="109"/>
      <c r="B114" s="73"/>
      <c r="C114" s="73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  <c r="BX114" s="81"/>
      <c r="BY114" s="81"/>
      <c r="BZ114" s="81"/>
      <c r="CA114" s="81"/>
      <c r="CB114" s="81"/>
      <c r="CC114" s="81"/>
      <c r="CD114" s="81"/>
      <c r="CE114" s="105"/>
      <c r="CF114" s="105"/>
      <c r="CG114" s="105"/>
      <c r="CH114" s="105"/>
      <c r="CI114" s="105"/>
      <c r="CJ114" s="73"/>
      <c r="CK114" s="73"/>
      <c r="CL114" s="73"/>
      <c r="CM114" s="73"/>
    </row>
    <row r="115" spans="1:91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91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91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91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91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91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91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B651" sheet="1" formatColumns="0" formatRows="0"/>
  <autoFilter ref="A8:CM8" xr:uid="{00000000-0001-0000-2700-000000000000}"/>
  <mergeCells count="18">
    <mergeCell ref="BM5:BN5"/>
    <mergeCell ref="BP5:BR5"/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</mergeCells>
  <conditionalFormatting sqref="A99:A106">
    <cfRule type="cellIs" dxfId="271" priority="2" operator="lessThan">
      <formula>0</formula>
    </cfRule>
  </conditionalFormatting>
  <conditionalFormatting sqref="B7:CD90">
    <cfRule type="cellIs" dxfId="270" priority="14" operator="lessThan">
      <formula>0</formula>
    </cfRule>
  </conditionalFormatting>
  <conditionalFormatting sqref="C98:C106">
    <cfRule type="cellIs" dxfId="269" priority="1" operator="lessThan">
      <formula>0</formula>
    </cfRule>
  </conditionalFormatting>
  <conditionalFormatting sqref="D110:CD121">
    <cfRule type="cellIs" dxfId="268" priority="7" operator="notEqual">
      <formula>0</formula>
    </cfRule>
  </conditionalFormatting>
  <conditionalFormatting sqref="CJ7:XFD8">
    <cfRule type="cellIs" dxfId="267" priority="5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CM12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11" sqref="D11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89" x14ac:dyDescent="0.25">
      <c r="CE1" s="105"/>
      <c r="CF1" s="105"/>
      <c r="CG1" s="105"/>
      <c r="CH1" s="105"/>
    </row>
    <row r="2" spans="1:89" x14ac:dyDescent="0.25">
      <c r="CI2" s="107"/>
    </row>
    <row r="3" spans="1:89" x14ac:dyDescent="0.25">
      <c r="CI3" s="107"/>
    </row>
    <row r="4" spans="1:89" x14ac:dyDescent="0.25">
      <c r="CI4" s="107"/>
    </row>
    <row r="5" spans="1:89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  <c r="CB5" s="119"/>
      <c r="CC5" s="119"/>
      <c r="CD5" s="119"/>
      <c r="CI5" s="107"/>
    </row>
    <row r="6" spans="1:89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89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89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928</v>
      </c>
      <c r="CC8" s="124" t="s">
        <v>929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89" ht="19.5" x14ac:dyDescent="0.25">
      <c r="A9" s="30"/>
      <c r="B9" s="74" t="s">
        <v>0</v>
      </c>
      <c r="C9" s="45" t="s">
        <v>111</v>
      </c>
      <c r="D9" s="130">
        <v>1.0079548413925501</v>
      </c>
      <c r="E9" s="131">
        <v>9.1182159742002095E-4</v>
      </c>
      <c r="F9" s="131">
        <v>6.5835330485399602E-3</v>
      </c>
      <c r="G9" s="131">
        <v>3.1272845099279E-3</v>
      </c>
      <c r="H9" s="131">
        <v>1.4094700369366199E-3</v>
      </c>
      <c r="I9" s="131">
        <v>4.9433705815880695E-4</v>
      </c>
      <c r="J9" s="131">
        <v>1.25767751653934E-3</v>
      </c>
      <c r="K9" s="131">
        <v>1.0516550802351901E-3</v>
      </c>
      <c r="L9" s="131">
        <v>2.8299948784087502E-2</v>
      </c>
      <c r="M9" s="131">
        <v>2.3337105767632201E-2</v>
      </c>
      <c r="N9" s="131">
        <v>7.2170525506040498E-4</v>
      </c>
      <c r="O9" s="131">
        <v>1.19261330853277E-2</v>
      </c>
      <c r="P9" s="131">
        <v>1.19310283486136E-4</v>
      </c>
      <c r="Q9" s="131">
        <v>5.1023552367913903E-5</v>
      </c>
      <c r="R9" s="131">
        <v>1.1859006469419999E-3</v>
      </c>
      <c r="S9" s="131">
        <v>1.35308326348525E-3</v>
      </c>
      <c r="T9" s="131">
        <v>7.6995588895524799E-3</v>
      </c>
      <c r="U9" s="131">
        <v>3.8319087657545702E-3</v>
      </c>
      <c r="V9" s="131">
        <v>4.5566489919325699E-3</v>
      </c>
      <c r="W9" s="131">
        <v>1.9681836676138001E-2</v>
      </c>
      <c r="X9" s="131">
        <v>6.3487132664808996E-3</v>
      </c>
      <c r="Y9" s="131">
        <v>2.6117067192852799E-3</v>
      </c>
      <c r="Z9" s="131">
        <v>4.3348561053502899E-3</v>
      </c>
      <c r="AA9" s="131">
        <v>1.04825500371207E-3</v>
      </c>
      <c r="AB9" s="131">
        <v>8.5733181602228395E-4</v>
      </c>
      <c r="AC9" s="131">
        <v>1.6889287225765599E-3</v>
      </c>
      <c r="AD9" s="131">
        <v>5.2189962854246497E-4</v>
      </c>
      <c r="AE9" s="131">
        <v>4.5971295614863801E-2</v>
      </c>
      <c r="AF9" s="131">
        <v>3.06791977539848E-2</v>
      </c>
      <c r="AG9" s="131">
        <v>7.6247772960073899E-4</v>
      </c>
      <c r="AH9" s="131">
        <v>1.42490740128131E-3</v>
      </c>
      <c r="AI9" s="131">
        <v>1.3639788436026101E-2</v>
      </c>
      <c r="AJ9" s="131">
        <v>0</v>
      </c>
      <c r="AK9" s="131">
        <v>1.9671242217657401E-4</v>
      </c>
      <c r="AL9" s="131">
        <v>1.23499184387675E-4</v>
      </c>
      <c r="AM9" s="131">
        <v>8.4087690383762904E-4</v>
      </c>
      <c r="AN9" s="131">
        <v>3.9741171222959498E-4</v>
      </c>
      <c r="AO9" s="131">
        <v>1.4412057365314199E-4</v>
      </c>
      <c r="AP9" s="131">
        <v>1.18680751460254E-4</v>
      </c>
      <c r="AQ9" s="131">
        <v>1.8176526113391901E-4</v>
      </c>
      <c r="AR9" s="131">
        <v>2.0944480103331101E-4</v>
      </c>
      <c r="AS9" s="131">
        <v>4.2898577344979201E-4</v>
      </c>
      <c r="AT9" s="131">
        <v>1.64166289942065E-4</v>
      </c>
      <c r="AU9" s="131">
        <v>1.3034099418542699E-4</v>
      </c>
      <c r="AV9" s="131">
        <v>1.15868351242232E-4</v>
      </c>
      <c r="AW9" s="131">
        <v>1.43192475305931E-4</v>
      </c>
      <c r="AX9" s="131">
        <v>2.42018602793922E-4</v>
      </c>
      <c r="AY9" s="131">
        <v>3.2585518449296702E-4</v>
      </c>
      <c r="AZ9" s="131">
        <v>1.4953868802847101E-4</v>
      </c>
      <c r="BA9" s="131">
        <v>9.86379347484817E-5</v>
      </c>
      <c r="BB9" s="131">
        <v>1.2639319735064601E-4</v>
      </c>
      <c r="BC9" s="131">
        <v>1.1449335095017399E-4</v>
      </c>
      <c r="BD9" s="131">
        <v>1.2841236475918101E-4</v>
      </c>
      <c r="BE9" s="131">
        <v>1.5532048223519801E-4</v>
      </c>
      <c r="BF9" s="131">
        <v>1.5999463554174301E-4</v>
      </c>
      <c r="BG9" s="131">
        <v>8.4958274550867997E-5</v>
      </c>
      <c r="BH9" s="131">
        <v>2.4347722902820301E-4</v>
      </c>
      <c r="BI9" s="131">
        <v>1.86586989013628E-4</v>
      </c>
      <c r="BJ9" s="131">
        <v>8.1212594092673095E-5</v>
      </c>
      <c r="BK9" s="131">
        <v>1.81466859032217E-4</v>
      </c>
      <c r="BL9" s="131">
        <v>1.3690795185366199E-4</v>
      </c>
      <c r="BM9" s="131">
        <v>1.26803377907038E-3</v>
      </c>
      <c r="BN9" s="131">
        <v>3.74486013259984E-3</v>
      </c>
      <c r="BO9" s="131">
        <v>1.15311942597612E-4</v>
      </c>
      <c r="BP9" s="131">
        <v>7.7383660843633506E-5</v>
      </c>
      <c r="BQ9" s="131">
        <v>1.36389434278609E-4</v>
      </c>
      <c r="BR9" s="131">
        <v>1.4053943722175901E-4</v>
      </c>
      <c r="BS9" s="131">
        <v>6.2833809789169504E-5</v>
      </c>
      <c r="BT9" s="131">
        <v>3.3751719370133499E-4</v>
      </c>
      <c r="BU9" s="131">
        <v>5.65762427059555E-5</v>
      </c>
      <c r="BV9" s="131">
        <v>2.2002689582543199E-4</v>
      </c>
      <c r="BW9" s="131">
        <v>1.3125912292492301E-4</v>
      </c>
      <c r="BX9" s="131">
        <v>1.7794611219947799E-4</v>
      </c>
      <c r="BY9" s="131">
        <v>1.5380637559120401E-4</v>
      </c>
      <c r="BZ9" s="131">
        <v>9.7661630608268006E-4</v>
      </c>
      <c r="CA9" s="132">
        <v>0</v>
      </c>
      <c r="CB9" s="130">
        <v>1.2486535826777401</v>
      </c>
      <c r="CC9" s="147">
        <v>0.73226946597542497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</row>
    <row r="10" spans="1:89" ht="19.5" x14ac:dyDescent="0.25">
      <c r="A10" s="30"/>
      <c r="B10" s="42" t="s">
        <v>1</v>
      </c>
      <c r="C10" s="43" t="s">
        <v>112</v>
      </c>
      <c r="D10" s="136">
        <v>3.7079465710491901E-4</v>
      </c>
      <c r="E10" s="137">
        <v>1.00784773955843</v>
      </c>
      <c r="F10" s="137">
        <v>9.3771556174287996E-4</v>
      </c>
      <c r="G10" s="137">
        <v>2.5086045152149499E-3</v>
      </c>
      <c r="H10" s="137">
        <v>1.1462804880217499E-3</v>
      </c>
      <c r="I10" s="137">
        <v>4.0684911820127698E-4</v>
      </c>
      <c r="J10" s="137">
        <v>1.0465078572409899E-3</v>
      </c>
      <c r="K10" s="137">
        <v>8.60521111737247E-4</v>
      </c>
      <c r="L10" s="137">
        <v>2.3048936250553698E-2</v>
      </c>
      <c r="M10" s="137">
        <v>4.4176641790715301E-3</v>
      </c>
      <c r="N10" s="137">
        <v>6.1284410150971001E-4</v>
      </c>
      <c r="O10" s="137">
        <v>4.8848840477900999E-3</v>
      </c>
      <c r="P10" s="137">
        <v>7.3958733697117302E-5</v>
      </c>
      <c r="Q10" s="137">
        <v>3.4797528013280701E-5</v>
      </c>
      <c r="R10" s="137">
        <v>9.5896282910511101E-4</v>
      </c>
      <c r="S10" s="137">
        <v>1.0902479613255701E-3</v>
      </c>
      <c r="T10" s="137">
        <v>1.57984240367817E-3</v>
      </c>
      <c r="U10" s="137">
        <v>1.68876318108101E-3</v>
      </c>
      <c r="V10" s="137">
        <v>1.9913930295665E-3</v>
      </c>
      <c r="W10" s="137">
        <v>5.8128189908949297E-4</v>
      </c>
      <c r="X10" s="137">
        <v>1.7674839881356001E-3</v>
      </c>
      <c r="Y10" s="137">
        <v>4.0122015394494399E-2</v>
      </c>
      <c r="Z10" s="137">
        <v>0.146525854730153</v>
      </c>
      <c r="AA10" s="137">
        <v>9.15331928849229E-4</v>
      </c>
      <c r="AB10" s="137">
        <v>2.6216295611217102E-3</v>
      </c>
      <c r="AC10" s="137">
        <v>3.5094785972915397E-2</v>
      </c>
      <c r="AD10" s="137">
        <v>5.0309012559851302E-4</v>
      </c>
      <c r="AE10" s="137">
        <v>1.83316922206124E-2</v>
      </c>
      <c r="AF10" s="137">
        <v>1.5255486101902599E-3</v>
      </c>
      <c r="AG10" s="137">
        <v>6.3801335850662596E-4</v>
      </c>
      <c r="AH10" s="137">
        <v>2.9074340762185499E-4</v>
      </c>
      <c r="AI10" s="137">
        <v>1.7688893008401701E-3</v>
      </c>
      <c r="AJ10" s="137">
        <v>0</v>
      </c>
      <c r="AK10" s="137">
        <v>1.7428036866512999E-4</v>
      </c>
      <c r="AL10" s="137">
        <v>1.16311526137241E-4</v>
      </c>
      <c r="AM10" s="137">
        <v>2.8640297696678601E-4</v>
      </c>
      <c r="AN10" s="137">
        <v>3.5499837443398699E-4</v>
      </c>
      <c r="AO10" s="137">
        <v>1.4959542328223999E-4</v>
      </c>
      <c r="AP10" s="137">
        <v>1.17846241279566E-4</v>
      </c>
      <c r="AQ10" s="137">
        <v>1.4799833426608301E-4</v>
      </c>
      <c r="AR10" s="137">
        <v>1.5807159842447501E-4</v>
      </c>
      <c r="AS10" s="137">
        <v>1.44075517303698E-4</v>
      </c>
      <c r="AT10" s="137">
        <v>1.79098419699765E-4</v>
      </c>
      <c r="AU10" s="137">
        <v>1.3531276544223001E-4</v>
      </c>
      <c r="AV10" s="137">
        <v>1.21023869647084E-4</v>
      </c>
      <c r="AW10" s="137">
        <v>1.3796683485427301E-4</v>
      </c>
      <c r="AX10" s="137">
        <v>2.2198952730433699E-4</v>
      </c>
      <c r="AY10" s="137">
        <v>2.8104926063175501E-4</v>
      </c>
      <c r="AZ10" s="137">
        <v>1.2492286098195299E-4</v>
      </c>
      <c r="BA10" s="137">
        <v>9.7095907231007703E-5</v>
      </c>
      <c r="BB10" s="137">
        <v>1.21329196453779E-4</v>
      </c>
      <c r="BC10" s="137">
        <v>1.07396189111188E-4</v>
      </c>
      <c r="BD10" s="137">
        <v>1.43611997218585E-4</v>
      </c>
      <c r="BE10" s="137">
        <v>1.45463970222172E-4</v>
      </c>
      <c r="BF10" s="137">
        <v>1.47642417153575E-4</v>
      </c>
      <c r="BG10" s="137">
        <v>7.7784305583523396E-5</v>
      </c>
      <c r="BH10" s="137">
        <v>1.9774672479622301E-4</v>
      </c>
      <c r="BI10" s="137">
        <v>1.6569430610051099E-4</v>
      </c>
      <c r="BJ10" s="137">
        <v>7.6704296508328703E-5</v>
      </c>
      <c r="BK10" s="137">
        <v>1.99867600259523E-4</v>
      </c>
      <c r="BL10" s="137">
        <v>1.3325968986029101E-4</v>
      </c>
      <c r="BM10" s="137">
        <v>1.5191879267415899E-3</v>
      </c>
      <c r="BN10" s="137">
        <v>4.3640216791585498E-3</v>
      </c>
      <c r="BO10" s="137">
        <v>8.0102762093344594E-5</v>
      </c>
      <c r="BP10" s="137">
        <v>6.59128773459062E-5</v>
      </c>
      <c r="BQ10" s="137">
        <v>1.25562976240081E-4</v>
      </c>
      <c r="BR10" s="137">
        <v>1.2303071824636201E-4</v>
      </c>
      <c r="BS10" s="137">
        <v>4.8841294600071899E-5</v>
      </c>
      <c r="BT10" s="137">
        <v>2.0911198671603001E-4</v>
      </c>
      <c r="BU10" s="137">
        <v>5.0814000315027699E-5</v>
      </c>
      <c r="BV10" s="137">
        <v>2.1180753278165801E-4</v>
      </c>
      <c r="BW10" s="137">
        <v>1.4616380327953199E-4</v>
      </c>
      <c r="BX10" s="137">
        <v>1.7735830283181899E-4</v>
      </c>
      <c r="BY10" s="137">
        <v>1.21159261356206E-4</v>
      </c>
      <c r="BZ10" s="137">
        <v>4.6427347291142402E-4</v>
      </c>
      <c r="CA10" s="138">
        <v>0</v>
      </c>
      <c r="CB10" s="133">
        <v>1.31836555670565</v>
      </c>
      <c r="CC10" s="134">
        <v>0.77315186178294404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</row>
    <row r="11" spans="1:89" ht="19.5" x14ac:dyDescent="0.25">
      <c r="A11" s="30"/>
      <c r="B11" s="42" t="s">
        <v>2</v>
      </c>
      <c r="C11" s="43" t="s">
        <v>113</v>
      </c>
      <c r="D11" s="136">
        <v>6.7955033720685595E-5</v>
      </c>
      <c r="E11" s="137">
        <v>1.3097438993205199E-4</v>
      </c>
      <c r="F11" s="137">
        <v>1.0667613574505299</v>
      </c>
      <c r="G11" s="137">
        <v>1.8141296553376E-4</v>
      </c>
      <c r="H11" s="137">
        <v>1.0826781539821301E-4</v>
      </c>
      <c r="I11" s="137">
        <v>7.6764561805214097E-5</v>
      </c>
      <c r="J11" s="137">
        <v>1.4385093147393599E-4</v>
      </c>
      <c r="K11" s="137">
        <v>9.7825406945498396E-5</v>
      </c>
      <c r="L11" s="137">
        <v>8.4280453519924902E-4</v>
      </c>
      <c r="M11" s="137">
        <v>8.36272975644772E-4</v>
      </c>
      <c r="N11" s="137">
        <v>1.1750485972228701E-4</v>
      </c>
      <c r="O11" s="137">
        <v>2.0859542403809799E-4</v>
      </c>
      <c r="P11" s="137">
        <v>3.0438425564758799E-5</v>
      </c>
      <c r="Q11" s="137">
        <v>1.5975989570843802E-5</v>
      </c>
      <c r="R11" s="137">
        <v>1.5357208104192701E-4</v>
      </c>
      <c r="S11" s="137">
        <v>1.9113361637418101E-4</v>
      </c>
      <c r="T11" s="137">
        <v>4.5782061691028902E-4</v>
      </c>
      <c r="U11" s="137">
        <v>2.6942786667657001E-4</v>
      </c>
      <c r="V11" s="137">
        <v>2.2010499310377499E-4</v>
      </c>
      <c r="W11" s="137">
        <v>2.25149166759043E-4</v>
      </c>
      <c r="X11" s="137">
        <v>4.2590056030914402E-4</v>
      </c>
      <c r="Y11" s="137">
        <v>7.1906741385472598E-4</v>
      </c>
      <c r="Z11" s="137">
        <v>4.0431454212603001E-4</v>
      </c>
      <c r="AA11" s="137">
        <v>2.11369489653031E-4</v>
      </c>
      <c r="AB11" s="137">
        <v>2.6857766141132901E-4</v>
      </c>
      <c r="AC11" s="137">
        <v>5.4570422167143895E-4</v>
      </c>
      <c r="AD11" s="137">
        <v>2.10756794008972E-4</v>
      </c>
      <c r="AE11" s="137">
        <v>2.0032107287670301E-4</v>
      </c>
      <c r="AF11" s="137">
        <v>4.35582497973028E-2</v>
      </c>
      <c r="AG11" s="137">
        <v>1.23139879794889E-2</v>
      </c>
      <c r="AH11" s="137">
        <v>1.74891001376696E-3</v>
      </c>
      <c r="AI11" s="137">
        <v>1.2999848578229499E-4</v>
      </c>
      <c r="AJ11" s="137">
        <v>0</v>
      </c>
      <c r="AK11" s="137">
        <v>9.3948295595895203E-5</v>
      </c>
      <c r="AL11" s="137">
        <v>8.2390148155332094E-5</v>
      </c>
      <c r="AM11" s="137">
        <v>1.2431067653880101E-4</v>
      </c>
      <c r="AN11" s="137">
        <v>1.1014849860838399E-4</v>
      </c>
      <c r="AO11" s="137">
        <v>9.4220285951857898E-5</v>
      </c>
      <c r="AP11" s="137">
        <v>7.4240533951607098E-5</v>
      </c>
      <c r="AQ11" s="137">
        <v>7.5485715854171594E-5</v>
      </c>
      <c r="AR11" s="137">
        <v>1.29066355472174E-4</v>
      </c>
      <c r="AS11" s="137">
        <v>8.9602014895355796E-5</v>
      </c>
      <c r="AT11" s="137">
        <v>9.9856297259266505E-5</v>
      </c>
      <c r="AU11" s="137">
        <v>7.7596837873406406E-5</v>
      </c>
      <c r="AV11" s="137">
        <v>7.8925657023185106E-5</v>
      </c>
      <c r="AW11" s="137">
        <v>8.0841695077954701E-5</v>
      </c>
      <c r="AX11" s="137">
        <v>9.5769859902104597E-5</v>
      </c>
      <c r="AY11" s="137">
        <v>8.8312781039018905E-5</v>
      </c>
      <c r="AZ11" s="137">
        <v>8.7729819125155495E-5</v>
      </c>
      <c r="BA11" s="137">
        <v>5.4641296745416597E-5</v>
      </c>
      <c r="BB11" s="137">
        <v>6.5283895671039904E-5</v>
      </c>
      <c r="BC11" s="137">
        <v>6.3472232227174697E-5</v>
      </c>
      <c r="BD11" s="137">
        <v>9.2845069690644595E-5</v>
      </c>
      <c r="BE11" s="137">
        <v>8.4664526910932706E-5</v>
      </c>
      <c r="BF11" s="137">
        <v>9.4786812095198404E-5</v>
      </c>
      <c r="BG11" s="137">
        <v>4.6876931309701798E-5</v>
      </c>
      <c r="BH11" s="137">
        <v>7.9481211776528599E-5</v>
      </c>
      <c r="BI11" s="137">
        <v>9.7904903592174503E-5</v>
      </c>
      <c r="BJ11" s="137">
        <v>4.7530577855201502E-5</v>
      </c>
      <c r="BK11" s="137">
        <v>1.17619331811069E-4</v>
      </c>
      <c r="BL11" s="137">
        <v>8.2133130594035201E-5</v>
      </c>
      <c r="BM11" s="137">
        <v>2.3930799265123701E-3</v>
      </c>
      <c r="BN11" s="137">
        <v>3.0138594871535599E-3</v>
      </c>
      <c r="BO11" s="137">
        <v>4.9434676847089303E-5</v>
      </c>
      <c r="BP11" s="137">
        <v>4.45863757354748E-5</v>
      </c>
      <c r="BQ11" s="137">
        <v>8.4685672495946198E-5</v>
      </c>
      <c r="BR11" s="137">
        <v>8.4308823362185201E-5</v>
      </c>
      <c r="BS11" s="137">
        <v>3.0196934378861901E-5</v>
      </c>
      <c r="BT11" s="137">
        <v>1.0331829380048699E-4</v>
      </c>
      <c r="BU11" s="137">
        <v>4.6942589450099901E-5</v>
      </c>
      <c r="BV11" s="137">
        <v>1.51387510762008E-4</v>
      </c>
      <c r="BW11" s="137">
        <v>1.01801888112091E-4</v>
      </c>
      <c r="BX11" s="137">
        <v>1.2026238691454901E-4</v>
      </c>
      <c r="BY11" s="137">
        <v>1.5381170506966599E-4</v>
      </c>
      <c r="BZ11" s="137">
        <v>4.4957469151653598E-4</v>
      </c>
      <c r="CA11" s="138">
        <v>0</v>
      </c>
      <c r="CB11" s="133">
        <v>1.1411113034929099</v>
      </c>
      <c r="CC11" s="134">
        <v>0.66920159155378101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</row>
    <row r="12" spans="1:89" ht="19.5" x14ac:dyDescent="0.25">
      <c r="A12" s="30"/>
      <c r="B12" s="42" t="s">
        <v>3</v>
      </c>
      <c r="C12" s="43" t="s">
        <v>114</v>
      </c>
      <c r="D12" s="136">
        <v>3.2984751172443998E-4</v>
      </c>
      <c r="E12" s="137">
        <v>5.3972137585219697E-4</v>
      </c>
      <c r="F12" s="137">
        <v>3.4504260621723998E-4</v>
      </c>
      <c r="G12" s="137">
        <v>1.0008338150212099</v>
      </c>
      <c r="H12" s="137">
        <v>4.4140316407024501E-4</v>
      </c>
      <c r="I12" s="137">
        <v>3.5541012046984099E-4</v>
      </c>
      <c r="J12" s="137">
        <v>3.4171162300323501E-4</v>
      </c>
      <c r="K12" s="137">
        <v>2.9421654752506801E-4</v>
      </c>
      <c r="L12" s="137">
        <v>3.1808099505344599E-3</v>
      </c>
      <c r="M12" s="137">
        <v>2.6721212180436397E-4</v>
      </c>
      <c r="N12" s="137">
        <v>2.9811252285885702E-4</v>
      </c>
      <c r="O12" s="137">
        <v>3.3566301024114001E-4</v>
      </c>
      <c r="P12" s="137">
        <v>7.1437817919126295E-5</v>
      </c>
      <c r="Q12" s="137">
        <v>3.4985144833583899E-5</v>
      </c>
      <c r="R12" s="137">
        <v>2.31999448141625E-4</v>
      </c>
      <c r="S12" s="137">
        <v>2.8911880966047901E-4</v>
      </c>
      <c r="T12" s="137">
        <v>2.4987236118462702E-4</v>
      </c>
      <c r="U12" s="137">
        <v>3.6508862071217498E-4</v>
      </c>
      <c r="V12" s="137">
        <v>3.1868950079111901E-4</v>
      </c>
      <c r="W12" s="137">
        <v>3.60284236155822E-4</v>
      </c>
      <c r="X12" s="137">
        <v>3.2185021361106798E-3</v>
      </c>
      <c r="Y12" s="137">
        <v>7.0986525055482998E-3</v>
      </c>
      <c r="Z12" s="137">
        <v>5.8592974241899304E-4</v>
      </c>
      <c r="AA12" s="137">
        <v>0.272950425988009</v>
      </c>
      <c r="AB12" s="137">
        <v>7.0380502079366797E-3</v>
      </c>
      <c r="AC12" s="137">
        <v>3.95071267193339E-4</v>
      </c>
      <c r="AD12" s="137">
        <v>3.5321879840491697E-4</v>
      </c>
      <c r="AE12" s="137">
        <v>4.3870941386655801E-4</v>
      </c>
      <c r="AF12" s="137">
        <v>5.2975169407270296E-3</v>
      </c>
      <c r="AG12" s="137">
        <v>6.8585991994874803E-3</v>
      </c>
      <c r="AH12" s="137">
        <v>2.62350907348027E-2</v>
      </c>
      <c r="AI12" s="137">
        <v>7.5320233802990801E-3</v>
      </c>
      <c r="AJ12" s="137">
        <v>0</v>
      </c>
      <c r="AK12" s="137">
        <v>3.1463491101084098E-4</v>
      </c>
      <c r="AL12" s="137">
        <v>1.7199201369367601E-4</v>
      </c>
      <c r="AM12" s="137">
        <v>4.0862277975462299E-4</v>
      </c>
      <c r="AN12" s="137">
        <v>4.7540904642483402E-4</v>
      </c>
      <c r="AO12" s="137">
        <v>1.8156971146585899E-4</v>
      </c>
      <c r="AP12" s="137">
        <v>1.2458594311826399E-4</v>
      </c>
      <c r="AQ12" s="137">
        <v>1.34581391253285E-4</v>
      </c>
      <c r="AR12" s="137">
        <v>1.10617873114698E-2</v>
      </c>
      <c r="AS12" s="137">
        <v>7.8851203040844204E-4</v>
      </c>
      <c r="AT12" s="137">
        <v>1.37896825066963E-3</v>
      </c>
      <c r="AU12" s="137">
        <v>2.4217985472778299E-4</v>
      </c>
      <c r="AV12" s="137">
        <v>3.12605672918976E-4</v>
      </c>
      <c r="AW12" s="137">
        <v>3.61706857737773E-4</v>
      </c>
      <c r="AX12" s="137">
        <v>2.1406363679015201E-4</v>
      </c>
      <c r="AY12" s="137">
        <v>1.95164632322367E-4</v>
      </c>
      <c r="AZ12" s="137">
        <v>1.3918586994385101E-4</v>
      </c>
      <c r="BA12" s="137">
        <v>9.0584826899742905E-5</v>
      </c>
      <c r="BB12" s="137">
        <v>1.9566879887712501E-4</v>
      </c>
      <c r="BC12" s="137">
        <v>1.25468198463275E-4</v>
      </c>
      <c r="BD12" s="137">
        <v>1.7200747053212499E-4</v>
      </c>
      <c r="BE12" s="137">
        <v>2.46735790696232E-4</v>
      </c>
      <c r="BF12" s="137">
        <v>1.48950196843384E-4</v>
      </c>
      <c r="BG12" s="137">
        <v>4.4929560712970301E-4</v>
      </c>
      <c r="BH12" s="137">
        <v>5.0651341051590696E-4</v>
      </c>
      <c r="BI12" s="137">
        <v>1.4030283616746299E-4</v>
      </c>
      <c r="BJ12" s="137">
        <v>9.0930662331862802E-5</v>
      </c>
      <c r="BK12" s="137">
        <v>2.9640939088744999E-4</v>
      </c>
      <c r="BL12" s="137">
        <v>1.29381947379896E-4</v>
      </c>
      <c r="BM12" s="137">
        <v>1.00633113940123E-3</v>
      </c>
      <c r="BN12" s="137">
        <v>7.2892652139248005E-4</v>
      </c>
      <c r="BO12" s="137">
        <v>6.7972700787263701E-5</v>
      </c>
      <c r="BP12" s="137">
        <v>3.58636881870037E-5</v>
      </c>
      <c r="BQ12" s="137">
        <v>6.9181458381790804E-5</v>
      </c>
      <c r="BR12" s="137">
        <v>5.8103957198971699E-5</v>
      </c>
      <c r="BS12" s="137">
        <v>3.9214074123388601E-5</v>
      </c>
      <c r="BT12" s="137">
        <v>8.6662396964357901E-5</v>
      </c>
      <c r="BU12" s="137">
        <v>3.88763492414491E-5</v>
      </c>
      <c r="BV12" s="137">
        <v>1.0546636909551799E-4</v>
      </c>
      <c r="BW12" s="137">
        <v>5.21320666577974E-5</v>
      </c>
      <c r="BX12" s="137">
        <v>4.5824280632918802E-4</v>
      </c>
      <c r="BY12" s="137">
        <v>1.4721224694036399E-4</v>
      </c>
      <c r="BZ12" s="137">
        <v>2.8979561574110299E-4</v>
      </c>
      <c r="CA12" s="138">
        <v>0</v>
      </c>
      <c r="CB12" s="133">
        <v>1.3697680322705901</v>
      </c>
      <c r="CC12" s="134">
        <v>0.803296702476896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</row>
    <row r="13" spans="1:89" ht="19.5" x14ac:dyDescent="0.25">
      <c r="A13" s="30"/>
      <c r="B13" s="42" t="s">
        <v>4</v>
      </c>
      <c r="C13" s="43" t="s">
        <v>115</v>
      </c>
      <c r="D13" s="136">
        <v>1.4655224374087201E-4</v>
      </c>
      <c r="E13" s="137">
        <v>7.5219529371701099E-4</v>
      </c>
      <c r="F13" s="137">
        <v>2.7099848221737898E-4</v>
      </c>
      <c r="G13" s="137">
        <v>3.47077725870813E-4</v>
      </c>
      <c r="H13" s="137">
        <v>1.0041208953054599</v>
      </c>
      <c r="I13" s="137">
        <v>1.6480268963477301E-4</v>
      </c>
      <c r="J13" s="137">
        <v>2.8563481513524299E-4</v>
      </c>
      <c r="K13" s="137">
        <v>3.3913989738809202E-4</v>
      </c>
      <c r="L13" s="137">
        <v>3.9250197805341301E-4</v>
      </c>
      <c r="M13" s="137">
        <v>3.9623231374963904E-3</v>
      </c>
      <c r="N13" s="137">
        <v>3.1556607533308399E-4</v>
      </c>
      <c r="O13" s="137">
        <v>5.0279069506149699E-4</v>
      </c>
      <c r="P13" s="137">
        <v>8.1048707163148E-5</v>
      </c>
      <c r="Q13" s="137">
        <v>4.0129552651768202E-5</v>
      </c>
      <c r="R13" s="137">
        <v>2.0418709587437299E-4</v>
      </c>
      <c r="S13" s="137">
        <v>2.6967631360878098E-4</v>
      </c>
      <c r="T13" s="137">
        <v>1.57435367095637E-3</v>
      </c>
      <c r="U13" s="137">
        <v>6.3344708571187204E-4</v>
      </c>
      <c r="V13" s="137">
        <v>5.3061065867613798E-4</v>
      </c>
      <c r="W13" s="137">
        <v>5.7756747405803097E-4</v>
      </c>
      <c r="X13" s="137">
        <v>7.1987995937018304E-3</v>
      </c>
      <c r="Y13" s="137">
        <v>1.1842986497825E-3</v>
      </c>
      <c r="Z13" s="137">
        <v>7.2051637613677704E-4</v>
      </c>
      <c r="AA13" s="137">
        <v>4.54155822236639E-4</v>
      </c>
      <c r="AB13" s="137">
        <v>1.15441409733075E-2</v>
      </c>
      <c r="AC13" s="137">
        <v>6.8497913786758904E-4</v>
      </c>
      <c r="AD13" s="137">
        <v>1.3304085755039201E-3</v>
      </c>
      <c r="AE13" s="137">
        <v>4.4056871460743899E-4</v>
      </c>
      <c r="AF13" s="137">
        <v>2.83688929067623E-2</v>
      </c>
      <c r="AG13" s="137">
        <v>0.24507092296835001</v>
      </c>
      <c r="AH13" s="137">
        <v>1.31798962455698E-3</v>
      </c>
      <c r="AI13" s="137">
        <v>3.2823327492523502E-4</v>
      </c>
      <c r="AJ13" s="137">
        <v>0</v>
      </c>
      <c r="AK13" s="137">
        <v>2.37986762991729E-2</v>
      </c>
      <c r="AL13" s="137">
        <v>2.0457734748783999E-3</v>
      </c>
      <c r="AM13" s="137">
        <v>1.3848078984275299E-3</v>
      </c>
      <c r="AN13" s="137">
        <v>1.3966776281443001E-3</v>
      </c>
      <c r="AO13" s="137">
        <v>2.29782596659497E-4</v>
      </c>
      <c r="AP13" s="137">
        <v>2.12803462661209E-4</v>
      </c>
      <c r="AQ13" s="137">
        <v>1.90156169056782E-4</v>
      </c>
      <c r="AR13" s="137">
        <v>2.5330154882418699E-4</v>
      </c>
      <c r="AS13" s="137">
        <v>3.28493348895662E-4</v>
      </c>
      <c r="AT13" s="137">
        <v>2.39122798042262E-4</v>
      </c>
      <c r="AU13" s="137">
        <v>1.07241522504927E-2</v>
      </c>
      <c r="AV13" s="137">
        <v>2.6679812376005001E-4</v>
      </c>
      <c r="AW13" s="137">
        <v>2.0049776344955301E-4</v>
      </c>
      <c r="AX13" s="137">
        <v>2.16416966208353E-4</v>
      </c>
      <c r="AY13" s="137">
        <v>1.7806858518214699E-4</v>
      </c>
      <c r="AZ13" s="137">
        <v>2.0366826867747101E-4</v>
      </c>
      <c r="BA13" s="137">
        <v>1.6964523119916301E-4</v>
      </c>
      <c r="BB13" s="137">
        <v>2.1246300529078899E-4</v>
      </c>
      <c r="BC13" s="137">
        <v>1.761886075084E-4</v>
      </c>
      <c r="BD13" s="137">
        <v>3.5084500101035903E-4</v>
      </c>
      <c r="BE13" s="137">
        <v>1.10653042668455E-3</v>
      </c>
      <c r="BF13" s="137">
        <v>2.3248152198121301E-4</v>
      </c>
      <c r="BG13" s="137">
        <v>1.1041112907929999E-4</v>
      </c>
      <c r="BH13" s="137">
        <v>1.9613508566107299E-4</v>
      </c>
      <c r="BI13" s="137">
        <v>3.2114058818236E-4</v>
      </c>
      <c r="BJ13" s="137">
        <v>2.02838272888392E-4</v>
      </c>
      <c r="BK13" s="137">
        <v>2.9887006283224902E-4</v>
      </c>
      <c r="BL13" s="137">
        <v>2.56912313567765E-4</v>
      </c>
      <c r="BM13" s="137">
        <v>3.6397108842144499E-3</v>
      </c>
      <c r="BN13" s="137">
        <v>1.8050544088105999E-3</v>
      </c>
      <c r="BO13" s="137">
        <v>8.6904018865511401E-5</v>
      </c>
      <c r="BP13" s="137">
        <v>6.5393191141828401E-5</v>
      </c>
      <c r="BQ13" s="137">
        <v>1.3255093873290101E-4</v>
      </c>
      <c r="BR13" s="137">
        <v>1.1504054642465599E-4</v>
      </c>
      <c r="BS13" s="137">
        <v>4.56096641782612E-5</v>
      </c>
      <c r="BT13" s="137">
        <v>1.6953727600200501E-4</v>
      </c>
      <c r="BU13" s="137">
        <v>1.5121106629177399E-4</v>
      </c>
      <c r="BV13" s="137">
        <v>2.2379619396521299E-4</v>
      </c>
      <c r="BW13" s="137">
        <v>1.13234481650601E-4</v>
      </c>
      <c r="BX13" s="137">
        <v>2.0443395387400901E-4</v>
      </c>
      <c r="BY13" s="137">
        <v>3.47978792222103E-4</v>
      </c>
      <c r="BZ13" s="137">
        <v>2.95871589465725E-4</v>
      </c>
      <c r="CA13" s="138">
        <v>0</v>
      </c>
      <c r="CB13" s="133">
        <v>1.3670553909498</v>
      </c>
      <c r="CC13" s="134">
        <v>0.80170588142059096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</row>
    <row r="14" spans="1:89" ht="19.5" x14ac:dyDescent="0.25">
      <c r="A14" s="30"/>
      <c r="B14" s="42" t="s">
        <v>5</v>
      </c>
      <c r="C14" s="43" t="s">
        <v>116</v>
      </c>
      <c r="D14" s="136">
        <v>3.1557084563874299E-4</v>
      </c>
      <c r="E14" s="137">
        <v>6.6742251194479101E-4</v>
      </c>
      <c r="F14" s="137">
        <v>7.2567655330606998E-4</v>
      </c>
      <c r="G14" s="137">
        <v>1.3115658608015099E-3</v>
      </c>
      <c r="H14" s="137">
        <v>7.0158032853681401E-4</v>
      </c>
      <c r="I14" s="137">
        <v>1.00035028693202</v>
      </c>
      <c r="J14" s="137">
        <v>8.03328051331652E-4</v>
      </c>
      <c r="K14" s="137">
        <v>5.7964674437294801E-4</v>
      </c>
      <c r="L14" s="137">
        <v>7.8616387679894505E-3</v>
      </c>
      <c r="M14" s="137">
        <v>5.8196358193842099E-2</v>
      </c>
      <c r="N14" s="137">
        <v>2.11697048914818E-3</v>
      </c>
      <c r="O14" s="137">
        <v>1.37436180252189E-3</v>
      </c>
      <c r="P14" s="137">
        <v>1.06584016778575E-4</v>
      </c>
      <c r="Q14" s="137">
        <v>5.5475794778606101E-5</v>
      </c>
      <c r="R14" s="137">
        <v>5.9868826022346701E-4</v>
      </c>
      <c r="S14" s="137">
        <v>7.0629431015515698E-4</v>
      </c>
      <c r="T14" s="137">
        <v>1.8992270175077701E-2</v>
      </c>
      <c r="U14" s="137">
        <v>1.0594842025149101E-3</v>
      </c>
      <c r="V14" s="137">
        <v>1.2427544847694199E-3</v>
      </c>
      <c r="W14" s="137">
        <v>9.9519530206508403E-4</v>
      </c>
      <c r="X14" s="137">
        <v>1.54665603882398E-2</v>
      </c>
      <c r="Y14" s="137">
        <v>1.37513082762242E-3</v>
      </c>
      <c r="Z14" s="137">
        <v>8.4447590694168204E-4</v>
      </c>
      <c r="AA14" s="137">
        <v>9.7391812770853401E-4</v>
      </c>
      <c r="AB14" s="137">
        <v>1.0156396639265E-3</v>
      </c>
      <c r="AC14" s="137">
        <v>9.9467972447130808E-4</v>
      </c>
      <c r="AD14" s="137">
        <v>8.7138547611542998E-4</v>
      </c>
      <c r="AE14" s="137">
        <v>1.5087012721182601E-3</v>
      </c>
      <c r="AF14" s="137">
        <v>8.0328631305356599E-4</v>
      </c>
      <c r="AG14" s="137">
        <v>1.0590184800828299E-3</v>
      </c>
      <c r="AH14" s="137">
        <v>4.8730536108151402E-4</v>
      </c>
      <c r="AI14" s="137">
        <v>3.5432823965877102E-4</v>
      </c>
      <c r="AJ14" s="137">
        <v>0</v>
      </c>
      <c r="AK14" s="137">
        <v>4.5896374848476598E-4</v>
      </c>
      <c r="AL14" s="137">
        <v>2.91617535934502E-4</v>
      </c>
      <c r="AM14" s="137">
        <v>2.1192511263195802E-3</v>
      </c>
      <c r="AN14" s="137">
        <v>7.4330349918636505E-4</v>
      </c>
      <c r="AO14" s="137">
        <v>3.5207525137126899E-4</v>
      </c>
      <c r="AP14" s="137">
        <v>2.7379099100629199E-4</v>
      </c>
      <c r="AQ14" s="137">
        <v>2.9388595490521899E-4</v>
      </c>
      <c r="AR14" s="137">
        <v>3.3726274040060997E-4</v>
      </c>
      <c r="AS14" s="137">
        <v>3.3757962556447898E-4</v>
      </c>
      <c r="AT14" s="137">
        <v>3.32706211815387E-4</v>
      </c>
      <c r="AU14" s="137">
        <v>3.1726542621843398E-4</v>
      </c>
      <c r="AV14" s="137">
        <v>3.0628996843001902E-4</v>
      </c>
      <c r="AW14" s="137">
        <v>3.0441254713343502E-4</v>
      </c>
      <c r="AX14" s="137">
        <v>3.5971898411569201E-4</v>
      </c>
      <c r="AY14" s="137">
        <v>3.2730292473999998E-4</v>
      </c>
      <c r="AZ14" s="137">
        <v>2.5824452042191599E-4</v>
      </c>
      <c r="BA14" s="137">
        <v>2.0262004251168101E-4</v>
      </c>
      <c r="BB14" s="137">
        <v>2.4584065030390398E-4</v>
      </c>
      <c r="BC14" s="137">
        <v>2.2174994971004699E-4</v>
      </c>
      <c r="BD14" s="137">
        <v>3.7023097493223199E-4</v>
      </c>
      <c r="BE14" s="137">
        <v>3.37997667801254E-4</v>
      </c>
      <c r="BF14" s="137">
        <v>3.3069831818490403E-4</v>
      </c>
      <c r="BG14" s="137">
        <v>1.6813260276654101E-4</v>
      </c>
      <c r="BH14" s="137">
        <v>2.6611054698019401E-4</v>
      </c>
      <c r="BI14" s="137">
        <v>3.2422320365295399E-4</v>
      </c>
      <c r="BJ14" s="137">
        <v>1.4286183378628699E-4</v>
      </c>
      <c r="BK14" s="137">
        <v>4.2727438815473503E-4</v>
      </c>
      <c r="BL14" s="137">
        <v>2.4458660527835698E-4</v>
      </c>
      <c r="BM14" s="137">
        <v>1.9405402936743801E-3</v>
      </c>
      <c r="BN14" s="137">
        <v>4.9831516959380701E-3</v>
      </c>
      <c r="BO14" s="137">
        <v>1.17642649978787E-4</v>
      </c>
      <c r="BP14" s="137">
        <v>9.1690184498342505E-5</v>
      </c>
      <c r="BQ14" s="137">
        <v>2.00267349726539E-4</v>
      </c>
      <c r="BR14" s="137">
        <v>1.5984417771262001E-4</v>
      </c>
      <c r="BS14" s="137">
        <v>5.94689585761222E-5</v>
      </c>
      <c r="BT14" s="137">
        <v>1.89658507118297E-4</v>
      </c>
      <c r="BU14" s="137">
        <v>7.4670675061962196E-5</v>
      </c>
      <c r="BV14" s="137">
        <v>2.9867534917216702E-4</v>
      </c>
      <c r="BW14" s="137">
        <v>1.9642643207254501E-4</v>
      </c>
      <c r="BX14" s="137">
        <v>2.9533937063682498E-4</v>
      </c>
      <c r="BY14" s="137">
        <v>2.27660755610714E-4</v>
      </c>
      <c r="BZ14" s="137">
        <v>5.5873719567221499E-4</v>
      </c>
      <c r="CA14" s="138">
        <v>0</v>
      </c>
      <c r="CB14" s="133">
        <v>1.1446053548444</v>
      </c>
      <c r="CC14" s="134">
        <v>0.67125066837760095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</row>
    <row r="15" spans="1:89" ht="19.5" x14ac:dyDescent="0.25">
      <c r="A15" s="30"/>
      <c r="B15" s="42" t="s">
        <v>6</v>
      </c>
      <c r="C15" s="43" t="s">
        <v>117</v>
      </c>
      <c r="D15" s="136">
        <v>9.8227585916680496E-5</v>
      </c>
      <c r="E15" s="137">
        <v>1.9438125456801601E-4</v>
      </c>
      <c r="F15" s="137">
        <v>1.74138044830435E-4</v>
      </c>
      <c r="G15" s="137">
        <v>1.7872863282494001E-4</v>
      </c>
      <c r="H15" s="137">
        <v>1.3084719794555799E-4</v>
      </c>
      <c r="I15" s="137">
        <v>1.1596697188519399E-4</v>
      </c>
      <c r="J15" s="137">
        <v>1.11113693303813</v>
      </c>
      <c r="K15" s="137">
        <v>1.2144284765386499E-4</v>
      </c>
      <c r="L15" s="137">
        <v>1.64577842935998E-4</v>
      </c>
      <c r="M15" s="137">
        <v>3.43680745462381E-3</v>
      </c>
      <c r="N15" s="137">
        <v>1.25926311498292E-4</v>
      </c>
      <c r="O15" s="137">
        <v>4.0996857970971197E-3</v>
      </c>
      <c r="P15" s="137">
        <v>1.4549253004035801E-4</v>
      </c>
      <c r="Q15" s="137">
        <v>6.1360190601058694E-5</v>
      </c>
      <c r="R15" s="137">
        <v>1.75365124283089E-4</v>
      </c>
      <c r="S15" s="137">
        <v>2.3149427295077101E-4</v>
      </c>
      <c r="T15" s="137">
        <v>2.4503075775485798E-3</v>
      </c>
      <c r="U15" s="137">
        <v>5.2133636816115896E-3</v>
      </c>
      <c r="V15" s="137">
        <v>1.73426125179396E-3</v>
      </c>
      <c r="W15" s="137">
        <v>0.30343296520104202</v>
      </c>
      <c r="X15" s="137">
        <v>2.4428835011161601E-3</v>
      </c>
      <c r="Y15" s="137">
        <v>9.9300803391595208E-3</v>
      </c>
      <c r="Z15" s="137">
        <v>3.2701291282753199E-4</v>
      </c>
      <c r="AA15" s="137">
        <v>2.92834222608959E-4</v>
      </c>
      <c r="AB15" s="137">
        <v>3.5257322970802599E-3</v>
      </c>
      <c r="AC15" s="137">
        <v>1.70976730928928E-3</v>
      </c>
      <c r="AD15" s="137">
        <v>3.1902615207824499E-4</v>
      </c>
      <c r="AE15" s="137">
        <v>1.50806630995243E-2</v>
      </c>
      <c r="AF15" s="137">
        <v>5.6608100807973103E-3</v>
      </c>
      <c r="AG15" s="137">
        <v>3.9997677334009798E-4</v>
      </c>
      <c r="AH15" s="137">
        <v>4.0744491473140198E-4</v>
      </c>
      <c r="AI15" s="137">
        <v>1.7908940287554101E-4</v>
      </c>
      <c r="AJ15" s="137">
        <v>0</v>
      </c>
      <c r="AK15" s="137">
        <v>1.9860735413323099E-4</v>
      </c>
      <c r="AL15" s="137">
        <v>1.6477999545717699E-4</v>
      </c>
      <c r="AM15" s="137">
        <v>2.7812680061113301E-4</v>
      </c>
      <c r="AN15" s="137">
        <v>1.7217457982824399E-4</v>
      </c>
      <c r="AO15" s="137">
        <v>1.8646797279460201E-4</v>
      </c>
      <c r="AP15" s="137">
        <v>1.56048247822271E-4</v>
      </c>
      <c r="AQ15" s="137">
        <v>2.2115853313719899E-4</v>
      </c>
      <c r="AR15" s="137">
        <v>4.6180723271872402E-4</v>
      </c>
      <c r="AS15" s="137">
        <v>4.6455542718087904E-3</v>
      </c>
      <c r="AT15" s="137">
        <v>5.0997385334100305E-4</v>
      </c>
      <c r="AU15" s="137">
        <v>1.35112943757012E-4</v>
      </c>
      <c r="AV15" s="137">
        <v>1.9432400417399999E-4</v>
      </c>
      <c r="AW15" s="137">
        <v>2.0637848972768401E-4</v>
      </c>
      <c r="AX15" s="137">
        <v>1.85245757335947E-4</v>
      </c>
      <c r="AY15" s="137">
        <v>1.3399414451052401E-4</v>
      </c>
      <c r="AZ15" s="137">
        <v>2.4023608726459001E-4</v>
      </c>
      <c r="BA15" s="137">
        <v>9.1462509580251394E-5</v>
      </c>
      <c r="BB15" s="137">
        <v>1.5650263240847499E-4</v>
      </c>
      <c r="BC15" s="137">
        <v>1.2409777337298399E-4</v>
      </c>
      <c r="BD15" s="137">
        <v>1.60510679260837E-4</v>
      </c>
      <c r="BE15" s="137">
        <v>1.8937725545686699E-4</v>
      </c>
      <c r="BF15" s="137">
        <v>1.7653640856361201E-4</v>
      </c>
      <c r="BG15" s="137">
        <v>8.8829674302255796E-5</v>
      </c>
      <c r="BH15" s="137">
        <v>1.55234411535364E-4</v>
      </c>
      <c r="BI15" s="137">
        <v>1.78943100229666E-4</v>
      </c>
      <c r="BJ15" s="137">
        <v>8.1508699885285597E-5</v>
      </c>
      <c r="BK15" s="137">
        <v>2.0200313753391999E-4</v>
      </c>
      <c r="BL15" s="137">
        <v>1.5104691506625999E-4</v>
      </c>
      <c r="BM15" s="137">
        <v>1.3280714633269401E-3</v>
      </c>
      <c r="BN15" s="137">
        <v>2.3644378931270602E-3</v>
      </c>
      <c r="BO15" s="137">
        <v>7.8846176734339305E-5</v>
      </c>
      <c r="BP15" s="137">
        <v>5.4601228019524399E-5</v>
      </c>
      <c r="BQ15" s="137">
        <v>1.05864654200789E-4</v>
      </c>
      <c r="BR15" s="137">
        <v>9.87989390025902E-5</v>
      </c>
      <c r="BS15" s="137">
        <v>4.0296382263443598E-5</v>
      </c>
      <c r="BT15" s="137">
        <v>1.8276738490838901E-4</v>
      </c>
      <c r="BU15" s="137">
        <v>3.9866147574429301E-5</v>
      </c>
      <c r="BV15" s="137">
        <v>1.6404417023613399E-4</v>
      </c>
      <c r="BW15" s="137">
        <v>9.5103834680594404E-5</v>
      </c>
      <c r="BX15" s="137">
        <v>1.8134541620567799E-4</v>
      </c>
      <c r="BY15" s="137">
        <v>1.16624532473053E-4</v>
      </c>
      <c r="BZ15" s="137">
        <v>4.6519148446326399E-4</v>
      </c>
      <c r="CA15" s="138">
        <v>0</v>
      </c>
      <c r="CB15" s="133">
        <v>1.48885949698804</v>
      </c>
      <c r="CC15" s="134">
        <v>0.873137565051336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</row>
    <row r="16" spans="1:89" ht="19.5" x14ac:dyDescent="0.25">
      <c r="A16" s="30"/>
      <c r="B16" s="42" t="s">
        <v>7</v>
      </c>
      <c r="C16" s="43" t="s">
        <v>118</v>
      </c>
      <c r="D16" s="136">
        <v>4.38959107268476E-4</v>
      </c>
      <c r="E16" s="137">
        <v>9.1577757146496595E-4</v>
      </c>
      <c r="F16" s="137">
        <v>1.1682863738295701E-3</v>
      </c>
      <c r="G16" s="137">
        <v>3.3354015190832299E-3</v>
      </c>
      <c r="H16" s="137">
        <v>1.4905272185533299E-3</v>
      </c>
      <c r="I16" s="137">
        <v>4.7759516358965098E-4</v>
      </c>
      <c r="J16" s="137">
        <v>1.30177430633021E-3</v>
      </c>
      <c r="K16" s="137">
        <v>1.05120783049733</v>
      </c>
      <c r="L16" s="137">
        <v>3.1886210447837002E-2</v>
      </c>
      <c r="M16" s="137">
        <v>3.62886118928386E-4</v>
      </c>
      <c r="N16" s="137">
        <v>7.0472465328174901E-4</v>
      </c>
      <c r="O16" s="137">
        <v>2.1368717025656799E-4</v>
      </c>
      <c r="P16" s="137">
        <v>5.8563152486576698E-5</v>
      </c>
      <c r="Q16" s="137">
        <v>2.5267292745707799E-5</v>
      </c>
      <c r="R16" s="137">
        <v>1.16207083544737E-3</v>
      </c>
      <c r="S16" s="137">
        <v>1.31444652214267E-3</v>
      </c>
      <c r="T16" s="137">
        <v>2.2153497947959201E-4</v>
      </c>
      <c r="U16" s="137">
        <v>2.2730268010672899E-4</v>
      </c>
      <c r="V16" s="137">
        <v>2.05676561042025E-4</v>
      </c>
      <c r="W16" s="137">
        <v>1.2287454294146599E-3</v>
      </c>
      <c r="X16" s="137">
        <v>8.7928428904068801E-4</v>
      </c>
      <c r="Y16" s="137">
        <v>1.16990103782148E-3</v>
      </c>
      <c r="Z16" s="137">
        <v>3.0108603221356899E-4</v>
      </c>
      <c r="AA16" s="137">
        <v>1.0456078571355601E-3</v>
      </c>
      <c r="AB16" s="137">
        <v>0.17241696449355501</v>
      </c>
      <c r="AC16" s="137">
        <v>1.9853772659030299E-4</v>
      </c>
      <c r="AD16" s="137">
        <v>0.28408803728173498</v>
      </c>
      <c r="AE16" s="137">
        <v>2.5261641509510401E-4</v>
      </c>
      <c r="AF16" s="137">
        <v>1.48905178007147E-3</v>
      </c>
      <c r="AG16" s="137">
        <v>5.9512632299096998E-4</v>
      </c>
      <c r="AH16" s="137">
        <v>2.2938451627459099E-4</v>
      </c>
      <c r="AI16" s="137">
        <v>1.15916747832906E-4</v>
      </c>
      <c r="AJ16" s="137">
        <v>0</v>
      </c>
      <c r="AK16" s="137">
        <v>1.2242218607848E-4</v>
      </c>
      <c r="AL16" s="137">
        <v>7.3223132951731303E-5</v>
      </c>
      <c r="AM16" s="137">
        <v>1.01635848283725E-4</v>
      </c>
      <c r="AN16" s="137">
        <v>3.6477823536252099E-4</v>
      </c>
      <c r="AO16" s="137">
        <v>8.5924536714517501E-5</v>
      </c>
      <c r="AP16" s="137">
        <v>6.59090261846555E-5</v>
      </c>
      <c r="AQ16" s="137">
        <v>1.05600802945858E-4</v>
      </c>
      <c r="AR16" s="137">
        <v>1.1438779052962399E-4</v>
      </c>
      <c r="AS16" s="137">
        <v>9.7992752075464507E-5</v>
      </c>
      <c r="AT16" s="137">
        <v>1.09978031561333E-4</v>
      </c>
      <c r="AU16" s="137">
        <v>8.9667686961241005E-5</v>
      </c>
      <c r="AV16" s="137">
        <v>7.1358564238380997E-5</v>
      </c>
      <c r="AW16" s="137">
        <v>8.9862425826807004E-5</v>
      </c>
      <c r="AX16" s="137">
        <v>1.8863232740468601E-4</v>
      </c>
      <c r="AY16" s="137">
        <v>2.8719871184621003E-4</v>
      </c>
      <c r="AZ16" s="137">
        <v>9.1230875495989798E-5</v>
      </c>
      <c r="BA16" s="137">
        <v>6.4718959580396397E-5</v>
      </c>
      <c r="BB16" s="137">
        <v>8.9195197848792202E-5</v>
      </c>
      <c r="BC16" s="137">
        <v>7.6356955708049401E-5</v>
      </c>
      <c r="BD16" s="137">
        <v>8.5902238561794998E-5</v>
      </c>
      <c r="BE16" s="137">
        <v>1.08030286838242E-4</v>
      </c>
      <c r="BF16" s="137">
        <v>8.1283797682477106E-5</v>
      </c>
      <c r="BG16" s="137">
        <v>4.5786434677123897E-5</v>
      </c>
      <c r="BH16" s="137">
        <v>1.6725328375171699E-4</v>
      </c>
      <c r="BI16" s="137">
        <v>1.2646661678250001E-4</v>
      </c>
      <c r="BJ16" s="137">
        <v>3.8005829217035402E-5</v>
      </c>
      <c r="BK16" s="137">
        <v>1.0612641197697199E-4</v>
      </c>
      <c r="BL16" s="137">
        <v>6.6138542365999696E-5</v>
      </c>
      <c r="BM16" s="137">
        <v>1.7566963533004901E-3</v>
      </c>
      <c r="BN16" s="137">
        <v>1.3795574393859701E-3</v>
      </c>
      <c r="BO16" s="137">
        <v>3.4940371957822799E-5</v>
      </c>
      <c r="BP16" s="137">
        <v>2.8971405953275601E-5</v>
      </c>
      <c r="BQ16" s="137">
        <v>5.76648840488317E-5</v>
      </c>
      <c r="BR16" s="137">
        <v>5.2389642541252101E-5</v>
      </c>
      <c r="BS16" s="137">
        <v>2.0881142488587399E-5</v>
      </c>
      <c r="BT16" s="137">
        <v>6.5939039273558005E-5</v>
      </c>
      <c r="BU16" s="137">
        <v>3.0061637047584198E-5</v>
      </c>
      <c r="BV16" s="137">
        <v>9.2959779468686796E-5</v>
      </c>
      <c r="BW16" s="137">
        <v>5.5605560227131497E-5</v>
      </c>
      <c r="BX16" s="137">
        <v>8.3156761398799398E-5</v>
      </c>
      <c r="BY16" s="137">
        <v>5.7638878131352802E-5</v>
      </c>
      <c r="BZ16" s="137">
        <v>2.3602014250077399E-4</v>
      </c>
      <c r="CA16" s="138">
        <v>0</v>
      </c>
      <c r="CB16" s="133">
        <v>1.5677963326281501</v>
      </c>
      <c r="CC16" s="134">
        <v>0.91942985562885304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</row>
    <row r="17" spans="1:87" ht="19.5" x14ac:dyDescent="0.25">
      <c r="A17" s="30"/>
      <c r="B17" s="42" t="s">
        <v>8</v>
      </c>
      <c r="C17" s="43" t="s">
        <v>119</v>
      </c>
      <c r="D17" s="136">
        <v>1.27151039255634E-2</v>
      </c>
      <c r="E17" s="137">
        <v>2.6687566009122698E-2</v>
      </c>
      <c r="F17" s="137">
        <v>3.4981662366284499E-2</v>
      </c>
      <c r="G17" s="137">
        <v>0.105031208433621</v>
      </c>
      <c r="H17" s="137">
        <v>4.6181015180700599E-2</v>
      </c>
      <c r="I17" s="137">
        <v>1.37953771569083E-2</v>
      </c>
      <c r="J17" s="137">
        <v>3.8980384707474697E-2</v>
      </c>
      <c r="K17" s="137">
        <v>3.3525061658843398E-2</v>
      </c>
      <c r="L17" s="137">
        <v>1.02521106936452</v>
      </c>
      <c r="M17" s="137">
        <v>8.4662753120067994E-3</v>
      </c>
      <c r="N17" s="137">
        <v>2.0720157942466899E-2</v>
      </c>
      <c r="O17" s="137">
        <v>1.5308069052228301E-3</v>
      </c>
      <c r="P17" s="137">
        <v>1.1629891380239201E-3</v>
      </c>
      <c r="Q17" s="137">
        <v>4.3515527438685E-4</v>
      </c>
      <c r="R17" s="137">
        <v>3.5055111292435499E-2</v>
      </c>
      <c r="S17" s="137">
        <v>3.9282393597412098E-2</v>
      </c>
      <c r="T17" s="137">
        <v>3.0338736192192599E-3</v>
      </c>
      <c r="U17" s="137">
        <v>1.05831700271479E-3</v>
      </c>
      <c r="V17" s="137">
        <v>9.4484062722927499E-4</v>
      </c>
      <c r="W17" s="137">
        <v>1.1388167933708299E-2</v>
      </c>
      <c r="X17" s="137">
        <v>3.1738958016293999E-3</v>
      </c>
      <c r="Y17" s="137">
        <v>2.68850006124188E-3</v>
      </c>
      <c r="Z17" s="137">
        <v>4.4377490343420001E-3</v>
      </c>
      <c r="AA17" s="137">
        <v>2.9016152720726499E-2</v>
      </c>
      <c r="AB17" s="137">
        <v>7.3490740812889796E-3</v>
      </c>
      <c r="AC17" s="137">
        <v>1.49258301577294E-3</v>
      </c>
      <c r="AD17" s="137">
        <v>9.5624857736945606E-3</v>
      </c>
      <c r="AE17" s="137">
        <v>2.8980326033158899E-3</v>
      </c>
      <c r="AF17" s="137">
        <v>4.2896303859245501E-3</v>
      </c>
      <c r="AG17" s="137">
        <v>1.29243140756978E-2</v>
      </c>
      <c r="AH17" s="137">
        <v>3.17461537145619E-3</v>
      </c>
      <c r="AI17" s="137">
        <v>1.31496680958759E-3</v>
      </c>
      <c r="AJ17" s="137">
        <v>0</v>
      </c>
      <c r="AK17" s="137">
        <v>1.55085102812482E-3</v>
      </c>
      <c r="AL17" s="137">
        <v>3.2392246496293299E-4</v>
      </c>
      <c r="AM17" s="137">
        <v>6.0951573308432895E-4</v>
      </c>
      <c r="AN17" s="137">
        <v>9.2392195916398395E-3</v>
      </c>
      <c r="AO17" s="137">
        <v>3.6362576544414401E-4</v>
      </c>
      <c r="AP17" s="137">
        <v>2.3467146991002001E-4</v>
      </c>
      <c r="AQ17" s="137">
        <v>1.4707368886240199E-3</v>
      </c>
      <c r="AR17" s="137">
        <v>1.46967163798227E-3</v>
      </c>
      <c r="AS17" s="137">
        <v>5.1038269831712795E-4</v>
      </c>
      <c r="AT17" s="137">
        <v>3.8087121816400202E-4</v>
      </c>
      <c r="AU17" s="137">
        <v>8.93753492878026E-4</v>
      </c>
      <c r="AV17" s="137">
        <v>2.5335089621340102E-4</v>
      </c>
      <c r="AW17" s="137">
        <v>8.5426168703432801E-4</v>
      </c>
      <c r="AX17" s="137">
        <v>3.78476907761201E-3</v>
      </c>
      <c r="AY17" s="137">
        <v>7.3279401645326E-3</v>
      </c>
      <c r="AZ17" s="137">
        <v>9.0307352548913897E-4</v>
      </c>
      <c r="BA17" s="137">
        <v>7.1842500885497998E-4</v>
      </c>
      <c r="BB17" s="137">
        <v>1.2430829755927699E-3</v>
      </c>
      <c r="BC17" s="137">
        <v>9.0783160676438201E-4</v>
      </c>
      <c r="BD17" s="137">
        <v>3.1792235939307899E-4</v>
      </c>
      <c r="BE17" s="137">
        <v>1.4014894415595299E-3</v>
      </c>
      <c r="BF17" s="137">
        <v>2.8026286255518302E-4</v>
      </c>
      <c r="BG17" s="137">
        <v>3.03807090531601E-4</v>
      </c>
      <c r="BH17" s="137">
        <v>3.6109048016832301E-3</v>
      </c>
      <c r="BI17" s="137">
        <v>1.86312047891924E-3</v>
      </c>
      <c r="BJ17" s="137">
        <v>1.5170570995336099E-4</v>
      </c>
      <c r="BK17" s="137">
        <v>5.1165335119692998E-4</v>
      </c>
      <c r="BL17" s="137">
        <v>3.16280711143464E-4</v>
      </c>
      <c r="BM17" s="137">
        <v>8.8161138737272095E-4</v>
      </c>
      <c r="BN17" s="137">
        <v>1.35087767500479E-3</v>
      </c>
      <c r="BO17" s="137">
        <v>8.7616872837064801E-5</v>
      </c>
      <c r="BP17" s="137">
        <v>6.00848269720893E-5</v>
      </c>
      <c r="BQ17" s="137">
        <v>1.18251877449455E-4</v>
      </c>
      <c r="BR17" s="137">
        <v>9.3753343478590305E-5</v>
      </c>
      <c r="BS17" s="137">
        <v>9.9499255896697797E-5</v>
      </c>
      <c r="BT17" s="137">
        <v>1.2879529218467499E-4</v>
      </c>
      <c r="BU17" s="137">
        <v>2.8426723598017398E-4</v>
      </c>
      <c r="BV17" s="137">
        <v>2.01377146238587E-4</v>
      </c>
      <c r="BW17" s="137">
        <v>1.2215701401731399E-4</v>
      </c>
      <c r="BX17" s="137">
        <v>2.3644749397206901E-4</v>
      </c>
      <c r="BY17" s="137">
        <v>1.69388281276902E-4</v>
      </c>
      <c r="BZ17" s="137">
        <v>3.37130515866498E-4</v>
      </c>
      <c r="CA17" s="138">
        <v>0</v>
      </c>
      <c r="CB17" s="133">
        <v>1.5884768991392499</v>
      </c>
      <c r="CC17" s="134">
        <v>0.93155791709060298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</row>
    <row r="18" spans="1:87" ht="19.5" x14ac:dyDescent="0.25">
      <c r="A18" s="30"/>
      <c r="B18" s="42" t="s">
        <v>9</v>
      </c>
      <c r="C18" s="43" t="s">
        <v>120</v>
      </c>
      <c r="D18" s="136">
        <v>8.8018139083377903E-4</v>
      </c>
      <c r="E18" s="137">
        <v>1.68720491615707E-3</v>
      </c>
      <c r="F18" s="137">
        <v>1.77225002540463E-3</v>
      </c>
      <c r="G18" s="137">
        <v>4.7736111734586898E-3</v>
      </c>
      <c r="H18" s="137">
        <v>2.1791568995899301E-3</v>
      </c>
      <c r="I18" s="137">
        <v>1.0326765357896201E-3</v>
      </c>
      <c r="J18" s="137">
        <v>2.02891602130665E-3</v>
      </c>
      <c r="K18" s="137">
        <v>1.6746466746894199E-3</v>
      </c>
      <c r="L18" s="137">
        <v>1.40641685485427E-3</v>
      </c>
      <c r="M18" s="137">
        <v>1.0263350939563001</v>
      </c>
      <c r="N18" s="137">
        <v>2.50180719247515E-3</v>
      </c>
      <c r="O18" s="137">
        <v>8.89119560928525E-3</v>
      </c>
      <c r="P18" s="137">
        <v>2.5724268760711998E-4</v>
      </c>
      <c r="Q18" s="137">
        <v>1.496353336211E-4</v>
      </c>
      <c r="R18" s="137">
        <v>3.2697774357645401E-3</v>
      </c>
      <c r="S18" s="137">
        <v>3.7106594956885599E-3</v>
      </c>
      <c r="T18" s="137">
        <v>0.32759632832039498</v>
      </c>
      <c r="U18" s="137">
        <v>3.3348888534222199E-3</v>
      </c>
      <c r="V18" s="137">
        <v>6.6557692605007501E-3</v>
      </c>
      <c r="W18" s="137">
        <v>1.18258416460028E-3</v>
      </c>
      <c r="X18" s="137">
        <v>0.26461596347967298</v>
      </c>
      <c r="Y18" s="137">
        <v>1.4765771015968101E-2</v>
      </c>
      <c r="Z18" s="137">
        <v>8.2619582604840703E-4</v>
      </c>
      <c r="AA18" s="137">
        <v>1.7954691030246999E-3</v>
      </c>
      <c r="AB18" s="137">
        <v>5.7036847551990904E-3</v>
      </c>
      <c r="AC18" s="137">
        <v>6.3851436682105496E-3</v>
      </c>
      <c r="AD18" s="137">
        <v>1.06115031083464E-3</v>
      </c>
      <c r="AE18" s="137">
        <v>6.3262183875895999E-3</v>
      </c>
      <c r="AF18" s="137">
        <v>4.3999094137794703E-3</v>
      </c>
      <c r="AG18" s="137">
        <v>1.31467693729078E-3</v>
      </c>
      <c r="AH18" s="137">
        <v>2.0081906692421001E-3</v>
      </c>
      <c r="AI18" s="137">
        <v>5.8035729708427698E-4</v>
      </c>
      <c r="AJ18" s="137">
        <v>0</v>
      </c>
      <c r="AK18" s="137">
        <v>1.79010951300091E-3</v>
      </c>
      <c r="AL18" s="137">
        <v>5.1558247062905601E-4</v>
      </c>
      <c r="AM18" s="137">
        <v>3.1041903070935399E-2</v>
      </c>
      <c r="AN18" s="137">
        <v>1.0313371186142499E-3</v>
      </c>
      <c r="AO18" s="137">
        <v>5.4575925430242205E-4</v>
      </c>
      <c r="AP18" s="137">
        <v>4.2402939211485499E-4</v>
      </c>
      <c r="AQ18" s="137">
        <v>4.21748628302497E-4</v>
      </c>
      <c r="AR18" s="137">
        <v>5.0363602833031196E-4</v>
      </c>
      <c r="AS18" s="137">
        <v>4.4509674161694599E-4</v>
      </c>
      <c r="AT18" s="137">
        <v>5.2258169748788498E-4</v>
      </c>
      <c r="AU18" s="137">
        <v>4.0325620760096398E-4</v>
      </c>
      <c r="AV18" s="137">
        <v>3.81425863664863E-4</v>
      </c>
      <c r="AW18" s="137">
        <v>4.5176559463527198E-4</v>
      </c>
      <c r="AX18" s="137">
        <v>7.6661368729949301E-4</v>
      </c>
      <c r="AY18" s="137">
        <v>9.3939521429671903E-4</v>
      </c>
      <c r="AZ18" s="137">
        <v>4.1286466394258899E-4</v>
      </c>
      <c r="BA18" s="137">
        <v>3.4126287423773201E-4</v>
      </c>
      <c r="BB18" s="137">
        <v>3.7509999067249997E-4</v>
      </c>
      <c r="BC18" s="137">
        <v>3.4384805680866699E-4</v>
      </c>
      <c r="BD18" s="137">
        <v>3.5902665039151801E-4</v>
      </c>
      <c r="BE18" s="137">
        <v>4.9201724334201199E-4</v>
      </c>
      <c r="BF18" s="137">
        <v>6.8335239251103097E-4</v>
      </c>
      <c r="BG18" s="137">
        <v>2.9138730317765799E-4</v>
      </c>
      <c r="BH18" s="137">
        <v>7.7002107250467996E-4</v>
      </c>
      <c r="BI18" s="137">
        <v>7.26400728471684E-4</v>
      </c>
      <c r="BJ18" s="137">
        <v>5.7393601678374501E-4</v>
      </c>
      <c r="BK18" s="137">
        <v>1.1760310829040401E-3</v>
      </c>
      <c r="BL18" s="137">
        <v>1.0832295665157399E-3</v>
      </c>
      <c r="BM18" s="137">
        <v>2.4104347034727001E-2</v>
      </c>
      <c r="BN18" s="137">
        <v>8.1169114598710193E-2</v>
      </c>
      <c r="BO18" s="137">
        <v>6.0766756711958599E-4</v>
      </c>
      <c r="BP18" s="137">
        <v>7.3932881011808799E-4</v>
      </c>
      <c r="BQ18" s="137">
        <v>1.2778659217843099E-3</v>
      </c>
      <c r="BR18" s="137">
        <v>1.5360217274352501E-3</v>
      </c>
      <c r="BS18" s="137">
        <v>5.33991031452166E-4</v>
      </c>
      <c r="BT18" s="137">
        <v>1.89860549781704E-3</v>
      </c>
      <c r="BU18" s="137">
        <v>4.2120395334016602E-4</v>
      </c>
      <c r="BV18" s="137">
        <v>2.8118228105989602E-3</v>
      </c>
      <c r="BW18" s="137">
        <v>2.3061544611216898E-3</v>
      </c>
      <c r="BX18" s="137">
        <v>1.87479966674921E-3</v>
      </c>
      <c r="BY18" s="137">
        <v>9.8387718934794094E-4</v>
      </c>
      <c r="BZ18" s="137">
        <v>5.2847487735115098E-3</v>
      </c>
      <c r="CA18" s="138">
        <v>0</v>
      </c>
      <c r="CB18" s="133">
        <v>1.88446504083462</v>
      </c>
      <c r="CC18" s="134">
        <v>1.1051393502928499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</row>
    <row r="19" spans="1:87" ht="19.5" x14ac:dyDescent="0.25">
      <c r="A19" s="30"/>
      <c r="B19" s="42" t="s">
        <v>10</v>
      </c>
      <c r="C19" s="43" t="s">
        <v>121</v>
      </c>
      <c r="D19" s="136">
        <v>2.72383299235294E-4</v>
      </c>
      <c r="E19" s="137">
        <v>7.0656243695608003E-4</v>
      </c>
      <c r="F19" s="137">
        <v>6.2881059648404699E-4</v>
      </c>
      <c r="G19" s="137">
        <v>1.63731483596819E-3</v>
      </c>
      <c r="H19" s="137">
        <v>1.1150952753225E-3</v>
      </c>
      <c r="I19" s="137">
        <v>2.9770591021592601E-4</v>
      </c>
      <c r="J19" s="137">
        <v>6.6906586740758396E-4</v>
      </c>
      <c r="K19" s="137">
        <v>5.5085936878944105E-4</v>
      </c>
      <c r="L19" s="137">
        <v>5.2033188787556698E-4</v>
      </c>
      <c r="M19" s="137">
        <v>2.8873120019382498E-4</v>
      </c>
      <c r="N19" s="137">
        <v>1.0262877329626501</v>
      </c>
      <c r="O19" s="137">
        <v>2.1934168194462199E-4</v>
      </c>
      <c r="P19" s="137">
        <v>3.2179951316195097E-4</v>
      </c>
      <c r="Q19" s="137">
        <v>1.2425792310152901E-4</v>
      </c>
      <c r="R19" s="137">
        <v>6.5315035593174905E-4</v>
      </c>
      <c r="S19" s="137">
        <v>7.8901084718663002E-4</v>
      </c>
      <c r="T19" s="137">
        <v>2.0800537959878601E-4</v>
      </c>
      <c r="U19" s="137">
        <v>3.5302998558325199E-4</v>
      </c>
      <c r="V19" s="137">
        <v>2.2165062948713499E-4</v>
      </c>
      <c r="W19" s="137">
        <v>3.7574843478931102E-4</v>
      </c>
      <c r="X19" s="137">
        <v>2.2519375131280599E-4</v>
      </c>
      <c r="Y19" s="137">
        <v>1.8958151449941001E-4</v>
      </c>
      <c r="Z19" s="137">
        <v>2.88823970231268E-4</v>
      </c>
      <c r="AA19" s="137">
        <v>5.9904555177547501E-4</v>
      </c>
      <c r="AB19" s="137">
        <v>3.2939258700048898E-4</v>
      </c>
      <c r="AC19" s="137">
        <v>1.9376093552135601E-4</v>
      </c>
      <c r="AD19" s="137">
        <v>3.4484657105583001E-4</v>
      </c>
      <c r="AE19" s="137">
        <v>2.0631476739686199E-4</v>
      </c>
      <c r="AF19" s="137">
        <v>3.4384760483556303E-4</v>
      </c>
      <c r="AG19" s="137">
        <v>5.3531944909666505E-4</v>
      </c>
      <c r="AH19" s="137">
        <v>1.95900846377894E-4</v>
      </c>
      <c r="AI19" s="137">
        <v>3.0092639160819501E-4</v>
      </c>
      <c r="AJ19" s="137">
        <v>0</v>
      </c>
      <c r="AK19" s="137">
        <v>8.8581589770179107E-3</v>
      </c>
      <c r="AL19" s="137">
        <v>8.1711656975697695E-4</v>
      </c>
      <c r="AM19" s="137">
        <v>6.6284283290611199E-4</v>
      </c>
      <c r="AN19" s="137">
        <v>0.183621637098968</v>
      </c>
      <c r="AO19" s="137">
        <v>2.2008597637901699E-4</v>
      </c>
      <c r="AP19" s="137">
        <v>1.68497308308153E-4</v>
      </c>
      <c r="AQ19" s="137">
        <v>3.6980553004366598E-4</v>
      </c>
      <c r="AR19" s="137">
        <v>1.52637103656291E-4</v>
      </c>
      <c r="AS19" s="137">
        <v>3.3207154623534599E-4</v>
      </c>
      <c r="AT19" s="137">
        <v>1.21590007397193E-4</v>
      </c>
      <c r="AU19" s="137">
        <v>8.3422674144191401E-3</v>
      </c>
      <c r="AV19" s="137">
        <v>1.74691922581206E-4</v>
      </c>
      <c r="AW19" s="137">
        <v>8.0730715510243497E-4</v>
      </c>
      <c r="AX19" s="137">
        <v>5.9943811702778795E-4</v>
      </c>
      <c r="AY19" s="137">
        <v>2.2555634985776599E-4</v>
      </c>
      <c r="AZ19" s="137">
        <v>2.1276257731853E-4</v>
      </c>
      <c r="BA19" s="137">
        <v>1.0024169598039399E-4</v>
      </c>
      <c r="BB19" s="137">
        <v>1.45556347556897E-4</v>
      </c>
      <c r="BC19" s="137">
        <v>1.27637816357918E-4</v>
      </c>
      <c r="BD19" s="137">
        <v>3.8412186397841801E-4</v>
      </c>
      <c r="BE19" s="137">
        <v>2.03864525397284E-2</v>
      </c>
      <c r="BF19" s="137">
        <v>2.02795897673815E-4</v>
      </c>
      <c r="BG19" s="137">
        <v>8.7648876583380506E-5</v>
      </c>
      <c r="BH19" s="137">
        <v>1.6735926698138899E-4</v>
      </c>
      <c r="BI19" s="137">
        <v>1.7979880272884202E-2</v>
      </c>
      <c r="BJ19" s="137">
        <v>2.1864618811629199E-4</v>
      </c>
      <c r="BK19" s="137">
        <v>2.9641659994276498E-4</v>
      </c>
      <c r="BL19" s="137">
        <v>1.65480680939243E-4</v>
      </c>
      <c r="BM19" s="137">
        <v>1.54754232258217E-4</v>
      </c>
      <c r="BN19" s="137">
        <v>1.5339984004798701E-4</v>
      </c>
      <c r="BO19" s="137">
        <v>5.2933404815151699E-5</v>
      </c>
      <c r="BP19" s="137">
        <v>4.84129894515376E-5</v>
      </c>
      <c r="BQ19" s="137">
        <v>7.7587308630342299E-5</v>
      </c>
      <c r="BR19" s="137">
        <v>8.1299097896746802E-5</v>
      </c>
      <c r="BS19" s="137">
        <v>5.0207590139007504E-4</v>
      </c>
      <c r="BT19" s="137">
        <v>7.1399182517220601E-5</v>
      </c>
      <c r="BU19" s="137">
        <v>1.94382065562996E-4</v>
      </c>
      <c r="BV19" s="137">
        <v>1.2166099238051201E-4</v>
      </c>
      <c r="BW19" s="137">
        <v>2.4786861653217502E-4</v>
      </c>
      <c r="BX19" s="137">
        <v>1.6899346582506899E-4</v>
      </c>
      <c r="BY19" s="137">
        <v>2.0682407651693801E-4</v>
      </c>
      <c r="BZ19" s="137">
        <v>5.7655025906666103E-4</v>
      </c>
      <c r="CA19" s="138">
        <v>0</v>
      </c>
      <c r="CB19" s="133">
        <v>1.2886003882991801</v>
      </c>
      <c r="CC19" s="134">
        <v>0.75569616047711796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</row>
    <row r="20" spans="1:87" ht="19.5" x14ac:dyDescent="0.25">
      <c r="A20" s="30"/>
      <c r="B20" s="42" t="s">
        <v>11</v>
      </c>
      <c r="C20" s="43" t="s">
        <v>122</v>
      </c>
      <c r="D20" s="136">
        <v>1.75281529269442E-4</v>
      </c>
      <c r="E20" s="137">
        <v>3.2150178269309E-4</v>
      </c>
      <c r="F20" s="137">
        <v>2.9751510349567399E-4</v>
      </c>
      <c r="G20" s="137">
        <v>3.8446125682686398E-4</v>
      </c>
      <c r="H20" s="137">
        <v>2.3237922819084901E-4</v>
      </c>
      <c r="I20" s="137">
        <v>2.2102325860522601E-4</v>
      </c>
      <c r="J20" s="137">
        <v>2.96412926676786E-4</v>
      </c>
      <c r="K20" s="137">
        <v>2.0243851483318001E-4</v>
      </c>
      <c r="L20" s="137">
        <v>2.7485423771365702E-4</v>
      </c>
      <c r="M20" s="137">
        <v>3.70291541172644E-3</v>
      </c>
      <c r="N20" s="137">
        <v>3.5532836953149901E-4</v>
      </c>
      <c r="O20" s="137">
        <v>1.2416575751501</v>
      </c>
      <c r="P20" s="137">
        <v>1.6040227568802601E-4</v>
      </c>
      <c r="Q20" s="137">
        <v>7.4224445926136294E-5</v>
      </c>
      <c r="R20" s="137">
        <v>1.0619842668316501E-3</v>
      </c>
      <c r="S20" s="137">
        <v>1.6394477475140301E-3</v>
      </c>
      <c r="T20" s="137">
        <v>1.99081338819097E-3</v>
      </c>
      <c r="U20" s="137">
        <v>0.34623413482642001</v>
      </c>
      <c r="V20" s="137">
        <v>0.44839071017342302</v>
      </c>
      <c r="W20" s="137">
        <v>5.9308389809924601E-4</v>
      </c>
      <c r="X20" s="137">
        <v>1.70304388180085E-3</v>
      </c>
      <c r="Y20" s="137">
        <v>4.2393355877727497E-4</v>
      </c>
      <c r="Z20" s="137">
        <v>4.1084378996811299E-4</v>
      </c>
      <c r="AA20" s="137">
        <v>4.1964993038642298E-4</v>
      </c>
      <c r="AB20" s="137">
        <v>4.7894769113792599E-4</v>
      </c>
      <c r="AC20" s="137">
        <v>4.02885177571762E-4</v>
      </c>
      <c r="AD20" s="137">
        <v>4.2762590434800501E-4</v>
      </c>
      <c r="AE20" s="137">
        <v>1.54419725799913E-2</v>
      </c>
      <c r="AF20" s="137">
        <v>2.4954425568442799E-3</v>
      </c>
      <c r="AG20" s="137">
        <v>6.1119114015152501E-4</v>
      </c>
      <c r="AH20" s="137">
        <v>5.5391177041795798E-4</v>
      </c>
      <c r="AI20" s="137">
        <v>4.09021591311093E-4</v>
      </c>
      <c r="AJ20" s="137">
        <v>0</v>
      </c>
      <c r="AK20" s="137">
        <v>3.4087247152265099E-4</v>
      </c>
      <c r="AL20" s="137">
        <v>6.9562791687912697E-4</v>
      </c>
      <c r="AM20" s="137">
        <v>4.9773635881951905E-4</v>
      </c>
      <c r="AN20" s="137">
        <v>4.8047674696088401E-4</v>
      </c>
      <c r="AO20" s="137">
        <v>3.69006587092321E-4</v>
      </c>
      <c r="AP20" s="137">
        <v>2.7638622736854797E-4</v>
      </c>
      <c r="AQ20" s="137">
        <v>2.5826608995496898E-4</v>
      </c>
      <c r="AR20" s="137">
        <v>2.6937960523055798E-4</v>
      </c>
      <c r="AS20" s="137">
        <v>2.6661260569840002E-4</v>
      </c>
      <c r="AT20" s="137">
        <v>2.1997666337840601E-4</v>
      </c>
      <c r="AU20" s="137">
        <v>2.4006337870353299E-4</v>
      </c>
      <c r="AV20" s="137">
        <v>2.9204700437542399E-4</v>
      </c>
      <c r="AW20" s="137">
        <v>3.15897268364352E-4</v>
      </c>
      <c r="AX20" s="137">
        <v>4.4812548924480299E-4</v>
      </c>
      <c r="AY20" s="137">
        <v>5.3713735959202795E-4</v>
      </c>
      <c r="AZ20" s="137">
        <v>1.1047065042718101E-3</v>
      </c>
      <c r="BA20" s="137">
        <v>2.1521476385930499E-4</v>
      </c>
      <c r="BB20" s="137">
        <v>2.9359899455965501E-4</v>
      </c>
      <c r="BC20" s="137">
        <v>4.4453804169419998E-4</v>
      </c>
      <c r="BD20" s="137">
        <v>3.0817159260135399E-4</v>
      </c>
      <c r="BE20" s="137">
        <v>5.9793673303415798E-4</v>
      </c>
      <c r="BF20" s="137">
        <v>5.2506161283370702E-4</v>
      </c>
      <c r="BG20" s="137">
        <v>1.94762970011055E-4</v>
      </c>
      <c r="BH20" s="137">
        <v>4.6070694891419501E-4</v>
      </c>
      <c r="BI20" s="137">
        <v>9.36915470712468E-4</v>
      </c>
      <c r="BJ20" s="137">
        <v>1.6356845339451001E-4</v>
      </c>
      <c r="BK20" s="137">
        <v>3.5265281049076902E-4</v>
      </c>
      <c r="BL20" s="137">
        <v>2.77171510884686E-4</v>
      </c>
      <c r="BM20" s="137">
        <v>1.1899303808417199E-2</v>
      </c>
      <c r="BN20" s="137">
        <v>1.19138681420506E-2</v>
      </c>
      <c r="BO20" s="137">
        <v>1.6993437917399299E-4</v>
      </c>
      <c r="BP20" s="137">
        <v>1.8018945418877901E-4</v>
      </c>
      <c r="BQ20" s="137">
        <v>3.09344634106069E-4</v>
      </c>
      <c r="BR20" s="137">
        <v>3.4786411790969701E-4</v>
      </c>
      <c r="BS20" s="137">
        <v>1.44096340443334E-4</v>
      </c>
      <c r="BT20" s="137">
        <v>5.0540719954383104E-4</v>
      </c>
      <c r="BU20" s="137">
        <v>1.3512251423527101E-4</v>
      </c>
      <c r="BV20" s="137">
        <v>5.9261202461457899E-4</v>
      </c>
      <c r="BW20" s="137">
        <v>3.8811919141835299E-4</v>
      </c>
      <c r="BX20" s="137">
        <v>4.4689903161340298E-4</v>
      </c>
      <c r="BY20" s="137">
        <v>2.5996466547549199E-4</v>
      </c>
      <c r="BZ20" s="137">
        <v>9.0599829984126096E-4</v>
      </c>
      <c r="CA20" s="138">
        <v>0</v>
      </c>
      <c r="CB20" s="133">
        <v>2.11162629934794</v>
      </c>
      <c r="CC20" s="134">
        <v>1.23835744678454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</row>
    <row r="21" spans="1:87" ht="19.5" x14ac:dyDescent="0.25">
      <c r="A21" s="30"/>
      <c r="B21" s="42" t="s">
        <v>12</v>
      </c>
      <c r="C21" s="43" t="s">
        <v>123</v>
      </c>
      <c r="D21" s="136">
        <v>1.9197176312033401E-3</v>
      </c>
      <c r="E21" s="137">
        <v>5.2760665623761398E-3</v>
      </c>
      <c r="F21" s="137">
        <v>2.3383505522571201E-3</v>
      </c>
      <c r="G21" s="137">
        <v>4.3750083062442501E-3</v>
      </c>
      <c r="H21" s="137">
        <v>2.53009661355231E-3</v>
      </c>
      <c r="I21" s="137">
        <v>2.1408006992989699E-3</v>
      </c>
      <c r="J21" s="137">
        <v>2.2324957528579198E-3</v>
      </c>
      <c r="K21" s="137">
        <v>1.51400862091466E-3</v>
      </c>
      <c r="L21" s="137">
        <v>4.1693918212372403E-3</v>
      </c>
      <c r="M21" s="137">
        <v>1.84337099877284E-3</v>
      </c>
      <c r="N21" s="137">
        <v>2.7400552744609699E-3</v>
      </c>
      <c r="O21" s="137">
        <v>2.5464687974966699E-3</v>
      </c>
      <c r="P21" s="137">
        <v>1.2508790528173901</v>
      </c>
      <c r="Q21" s="137">
        <v>0.45009547004530498</v>
      </c>
      <c r="R21" s="137">
        <v>2.7187401565687999E-3</v>
      </c>
      <c r="S21" s="137">
        <v>3.94149463180194E-3</v>
      </c>
      <c r="T21" s="137">
        <v>1.6249139453405599E-3</v>
      </c>
      <c r="U21" s="137">
        <v>3.7027464389503099E-3</v>
      </c>
      <c r="V21" s="137">
        <v>1.8688932096164301E-3</v>
      </c>
      <c r="W21" s="137">
        <v>1.8646011086890901E-3</v>
      </c>
      <c r="X21" s="137">
        <v>2.2030782034205901E-3</v>
      </c>
      <c r="Y21" s="137">
        <v>1.6115550562175701E-3</v>
      </c>
      <c r="Z21" s="137">
        <v>1.9605690827841798E-3</v>
      </c>
      <c r="AA21" s="137">
        <v>2.2156054711071601E-3</v>
      </c>
      <c r="AB21" s="137">
        <v>2.1261766202708898E-3</v>
      </c>
      <c r="AC21" s="137">
        <v>1.64196859140937E-3</v>
      </c>
      <c r="AD21" s="137">
        <v>2.3581548167750902E-3</v>
      </c>
      <c r="AE21" s="137">
        <v>1.5882155392039901E-3</v>
      </c>
      <c r="AF21" s="137">
        <v>2.4392800804830402E-3</v>
      </c>
      <c r="AG21" s="137">
        <v>4.5160263773172003E-3</v>
      </c>
      <c r="AH21" s="137">
        <v>2.5131694449089001E-3</v>
      </c>
      <c r="AI21" s="137">
        <v>2.8641222813563399E-3</v>
      </c>
      <c r="AJ21" s="137">
        <v>0</v>
      </c>
      <c r="AK21" s="137">
        <v>2.84833429185583E-3</v>
      </c>
      <c r="AL21" s="137">
        <v>1.5049771171165001E-3</v>
      </c>
      <c r="AM21" s="137">
        <v>1.85584378105408E-3</v>
      </c>
      <c r="AN21" s="137">
        <v>2.7903996224301901E-3</v>
      </c>
      <c r="AO21" s="137">
        <v>4.0255556468371404E-3</v>
      </c>
      <c r="AP21" s="137">
        <v>1.6435216529602701E-3</v>
      </c>
      <c r="AQ21" s="137">
        <v>9.6659286295583804E-2</v>
      </c>
      <c r="AR21" s="137">
        <v>1.83316058509344E-3</v>
      </c>
      <c r="AS21" s="137">
        <v>1.7220497659404101E-3</v>
      </c>
      <c r="AT21" s="137">
        <v>1.0610305775640399E-3</v>
      </c>
      <c r="AU21" s="137">
        <v>2.1056295563682799E-3</v>
      </c>
      <c r="AV21" s="137">
        <v>1.7760725433560299E-3</v>
      </c>
      <c r="AW21" s="137">
        <v>2.0771805944582802E-2</v>
      </c>
      <c r="AX21" s="137">
        <v>6.1309503774696402E-3</v>
      </c>
      <c r="AY21" s="137">
        <v>2.66314244878E-3</v>
      </c>
      <c r="AZ21" s="137">
        <v>1.5107153635885E-3</v>
      </c>
      <c r="BA21" s="137">
        <v>1.33126393787439E-3</v>
      </c>
      <c r="BB21" s="137">
        <v>1.84678457017975E-3</v>
      </c>
      <c r="BC21" s="137">
        <v>1.54620214111932E-3</v>
      </c>
      <c r="BD21" s="137">
        <v>1.07927991636261E-3</v>
      </c>
      <c r="BE21" s="137">
        <v>1.6465303169791001E-3</v>
      </c>
      <c r="BF21" s="137">
        <v>2.3785576890304199E-3</v>
      </c>
      <c r="BG21" s="137">
        <v>1.7555185287589498E-2</v>
      </c>
      <c r="BH21" s="137">
        <v>2.5786511751251001E-3</v>
      </c>
      <c r="BI21" s="137">
        <v>1.9991736587039901E-3</v>
      </c>
      <c r="BJ21" s="137">
        <v>3.92920059953127E-3</v>
      </c>
      <c r="BK21" s="137">
        <v>1.70472812471377E-2</v>
      </c>
      <c r="BL21" s="137">
        <v>9.1945242504775596E-3</v>
      </c>
      <c r="BM21" s="137">
        <v>2.3107436769761302E-3</v>
      </c>
      <c r="BN21" s="137">
        <v>1.90929602544297E-3</v>
      </c>
      <c r="BO21" s="137">
        <v>1.1883073254854101E-3</v>
      </c>
      <c r="BP21" s="137">
        <v>6.0989027662694897E-4</v>
      </c>
      <c r="BQ21" s="137">
        <v>8.2317884922117703E-4</v>
      </c>
      <c r="BR21" s="137">
        <v>1.05961140315864E-3</v>
      </c>
      <c r="BS21" s="137">
        <v>9.6717259510378795E-4</v>
      </c>
      <c r="BT21" s="137">
        <v>1.84503753241561E-3</v>
      </c>
      <c r="BU21" s="137">
        <v>5.7292030423750301E-4</v>
      </c>
      <c r="BV21" s="137">
        <v>2.9785412922926999E-3</v>
      </c>
      <c r="BW21" s="137">
        <v>3.7023138099261099E-4</v>
      </c>
      <c r="BX21" s="137">
        <v>1.2273116465228E-3</v>
      </c>
      <c r="BY21" s="137">
        <v>8.3257248640079904E-4</v>
      </c>
      <c r="BZ21" s="137">
        <v>2.6277899169834199E-3</v>
      </c>
      <c r="CA21" s="138">
        <v>0</v>
      </c>
      <c r="CB21" s="133">
        <v>2.0107173806221401</v>
      </c>
      <c r="CC21" s="134">
        <v>1.17917968839535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</row>
    <row r="22" spans="1:87" ht="19.5" x14ac:dyDescent="0.25">
      <c r="A22" s="30"/>
      <c r="B22" s="42" t="s">
        <v>13</v>
      </c>
      <c r="C22" s="43" t="s">
        <v>124</v>
      </c>
      <c r="D22" s="136">
        <v>4.2730704605843097E-3</v>
      </c>
      <c r="E22" s="137">
        <v>1.17439168184511E-2</v>
      </c>
      <c r="F22" s="137">
        <v>5.2048991523183903E-3</v>
      </c>
      <c r="G22" s="137">
        <v>9.7382648647681008E-3</v>
      </c>
      <c r="H22" s="137">
        <v>5.6317038120954803E-3</v>
      </c>
      <c r="I22" s="137">
        <v>4.76517592039749E-3</v>
      </c>
      <c r="J22" s="137">
        <v>4.9692785542306004E-3</v>
      </c>
      <c r="K22" s="137">
        <v>3.3700089064896202E-3</v>
      </c>
      <c r="L22" s="137">
        <v>9.2805862384891403E-3</v>
      </c>
      <c r="M22" s="137">
        <v>4.1031316453641999E-3</v>
      </c>
      <c r="N22" s="137">
        <v>6.09904762208605E-3</v>
      </c>
      <c r="O22" s="137">
        <v>5.6681464088872103E-3</v>
      </c>
      <c r="P22" s="137">
        <v>1.9566703801765402E-3</v>
      </c>
      <c r="Q22" s="137">
        <v>1.0018607040077201</v>
      </c>
      <c r="R22" s="137">
        <v>6.05160262332766E-3</v>
      </c>
      <c r="S22" s="137">
        <v>8.7733133289749701E-3</v>
      </c>
      <c r="T22" s="137">
        <v>3.6168713919004498E-3</v>
      </c>
      <c r="U22" s="137">
        <v>8.24188733495901E-3</v>
      </c>
      <c r="V22" s="137">
        <v>4.1599411487369398E-3</v>
      </c>
      <c r="W22" s="137">
        <v>4.1503874261538103E-3</v>
      </c>
      <c r="X22" s="137">
        <v>4.9037984755564102E-3</v>
      </c>
      <c r="Y22" s="137">
        <v>3.58713604250853E-3</v>
      </c>
      <c r="Z22" s="137">
        <v>4.3640010892271701E-3</v>
      </c>
      <c r="AA22" s="137">
        <v>4.9316827313621702E-3</v>
      </c>
      <c r="AB22" s="137">
        <v>4.7326244039179602E-3</v>
      </c>
      <c r="AC22" s="137">
        <v>3.6548330708202101E-3</v>
      </c>
      <c r="AD22" s="137">
        <v>5.24898116538626E-3</v>
      </c>
      <c r="AE22" s="137">
        <v>3.5351849643426498E-3</v>
      </c>
      <c r="AF22" s="137">
        <v>5.4295566637423704E-3</v>
      </c>
      <c r="AG22" s="137">
        <v>1.0052154857815E-2</v>
      </c>
      <c r="AH22" s="137">
        <v>5.5940258832502298E-3</v>
      </c>
      <c r="AI22" s="137">
        <v>6.3752064975793402E-3</v>
      </c>
      <c r="AJ22" s="137">
        <v>0</v>
      </c>
      <c r="AK22" s="137">
        <v>6.3400642503706299E-3</v>
      </c>
      <c r="AL22" s="137">
        <v>3.3499058186879198E-3</v>
      </c>
      <c r="AM22" s="137">
        <v>4.1308946229297499E-3</v>
      </c>
      <c r="AN22" s="137">
        <v>6.2111083453236697E-3</v>
      </c>
      <c r="AO22" s="137">
        <v>8.9604234718393093E-3</v>
      </c>
      <c r="AP22" s="137">
        <v>3.65829000705332E-3</v>
      </c>
      <c r="AQ22" s="137">
        <v>0.21515244445190601</v>
      </c>
      <c r="AR22" s="137">
        <v>4.0804044398759396E-3</v>
      </c>
      <c r="AS22" s="137">
        <v>3.8330845468578698E-3</v>
      </c>
      <c r="AT22" s="137">
        <v>2.3617319261289601E-3</v>
      </c>
      <c r="AU22" s="137">
        <v>4.6868890049265501E-3</v>
      </c>
      <c r="AV22" s="137">
        <v>3.9533330306042499E-3</v>
      </c>
      <c r="AW22" s="137">
        <v>4.62356489059014E-2</v>
      </c>
      <c r="AX22" s="137">
        <v>1.36467897817097E-2</v>
      </c>
      <c r="AY22" s="137">
        <v>5.9278485258671904E-3</v>
      </c>
      <c r="AZ22" s="137">
        <v>3.3626784947817798E-3</v>
      </c>
      <c r="BA22" s="137">
        <v>2.96324027852285E-3</v>
      </c>
      <c r="BB22" s="137">
        <v>4.1107298623659499E-3</v>
      </c>
      <c r="BC22" s="137">
        <v>3.4416679765386701E-3</v>
      </c>
      <c r="BD22" s="137">
        <v>2.40235285353927E-3</v>
      </c>
      <c r="BE22" s="137">
        <v>3.6649869468197201E-3</v>
      </c>
      <c r="BF22" s="137">
        <v>5.2943956103693396E-3</v>
      </c>
      <c r="BG22" s="137">
        <v>3.9075821601670398E-2</v>
      </c>
      <c r="BH22" s="137">
        <v>5.7397806768442203E-3</v>
      </c>
      <c r="BI22" s="137">
        <v>4.4499304312955101E-3</v>
      </c>
      <c r="BJ22" s="137">
        <v>8.7459482283563303E-3</v>
      </c>
      <c r="BK22" s="137">
        <v>3.79452856745165E-2</v>
      </c>
      <c r="BL22" s="137">
        <v>2.0465952562624699E-2</v>
      </c>
      <c r="BM22" s="137">
        <v>5.1434494258821599E-3</v>
      </c>
      <c r="BN22" s="137">
        <v>4.2498731658349902E-3</v>
      </c>
      <c r="BO22" s="137">
        <v>2.6450353156598199E-3</v>
      </c>
      <c r="BP22" s="137">
        <v>1.35754554883086E-3</v>
      </c>
      <c r="BQ22" s="137">
        <v>1.8323013589138699E-3</v>
      </c>
      <c r="BR22" s="137">
        <v>2.3585730072694698E-3</v>
      </c>
      <c r="BS22" s="137">
        <v>2.1528148615450799E-3</v>
      </c>
      <c r="BT22" s="137">
        <v>4.1068411574115603E-3</v>
      </c>
      <c r="BU22" s="137">
        <v>1.27525464605526E-3</v>
      </c>
      <c r="BV22" s="137">
        <v>6.6298900446877503E-3</v>
      </c>
      <c r="BW22" s="137">
        <v>8.24092435255283E-4</v>
      </c>
      <c r="BX22" s="137">
        <v>2.7318544443436401E-3</v>
      </c>
      <c r="BY22" s="137">
        <v>1.85321051393608E-3</v>
      </c>
      <c r="BZ22" s="137">
        <v>5.8491578596611901E-3</v>
      </c>
      <c r="CA22" s="138">
        <v>0</v>
      </c>
      <c r="CB22" s="133">
        <v>1.6932693200051301</v>
      </c>
      <c r="CC22" s="134">
        <v>0.99301314464953006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</row>
    <row r="23" spans="1:87" ht="19.5" x14ac:dyDescent="0.25">
      <c r="A23" s="30"/>
      <c r="B23" s="42" t="s">
        <v>14</v>
      </c>
      <c r="C23" s="43" t="s">
        <v>125</v>
      </c>
      <c r="D23" s="136">
        <v>1.8076803400712699E-4</v>
      </c>
      <c r="E23" s="137">
        <v>3.99421198502253E-4</v>
      </c>
      <c r="F23" s="137">
        <v>3.5253421113300702E-4</v>
      </c>
      <c r="G23" s="137">
        <v>5.3457118118051001E-4</v>
      </c>
      <c r="H23" s="137">
        <v>3.2068713797104897E-4</v>
      </c>
      <c r="I23" s="137">
        <v>2.1146817751167401E-4</v>
      </c>
      <c r="J23" s="137">
        <v>3.5281636410561598E-4</v>
      </c>
      <c r="K23" s="137">
        <v>2.47695784370261E-4</v>
      </c>
      <c r="L23" s="137">
        <v>1.8126046149690999E-3</v>
      </c>
      <c r="M23" s="137">
        <v>5.0543261185154501E-4</v>
      </c>
      <c r="N23" s="137">
        <v>6.8457219060278404E-4</v>
      </c>
      <c r="O23" s="137">
        <v>4.3731535898042001E-4</v>
      </c>
      <c r="P23" s="137">
        <v>7.0988558623701699E-4</v>
      </c>
      <c r="Q23" s="137">
        <v>2.7268325277887597E-4</v>
      </c>
      <c r="R23" s="137">
        <v>1.0122341567583999</v>
      </c>
      <c r="S23" s="137">
        <v>1.4569066735329201E-2</v>
      </c>
      <c r="T23" s="137">
        <v>4.0717704944371702E-4</v>
      </c>
      <c r="U23" s="137">
        <v>6.4995357058854103E-4</v>
      </c>
      <c r="V23" s="137">
        <v>4.3014175512214498E-4</v>
      </c>
      <c r="W23" s="137">
        <v>4.6048120613265798E-4</v>
      </c>
      <c r="X23" s="137">
        <v>4.2753820780515599E-4</v>
      </c>
      <c r="Y23" s="137">
        <v>3.13544448857167E-4</v>
      </c>
      <c r="Z23" s="137">
        <v>4.0696408914070301E-4</v>
      </c>
      <c r="AA23" s="137">
        <v>4.55085158855452E-4</v>
      </c>
      <c r="AB23" s="137">
        <v>4.28774682131358E-4</v>
      </c>
      <c r="AC23" s="137">
        <v>3.44785041461117E-4</v>
      </c>
      <c r="AD23" s="137">
        <v>4.37203084068665E-4</v>
      </c>
      <c r="AE23" s="137">
        <v>3.5682061021033001E-4</v>
      </c>
      <c r="AF23" s="137">
        <v>4.7068768353127999E-4</v>
      </c>
      <c r="AG23" s="137">
        <v>6.1245351183040195E-4</v>
      </c>
      <c r="AH23" s="137">
        <v>4.0360164581357798E-4</v>
      </c>
      <c r="AI23" s="137">
        <v>3.7255077020114801E-4</v>
      </c>
      <c r="AJ23" s="137">
        <v>0</v>
      </c>
      <c r="AK23" s="137">
        <v>3.1574435558569502E-4</v>
      </c>
      <c r="AL23" s="137">
        <v>5.8848754628171795E-4</v>
      </c>
      <c r="AM23" s="137">
        <v>3.11885900583227E-4</v>
      </c>
      <c r="AN23" s="137">
        <v>1.35044153412244E-3</v>
      </c>
      <c r="AO23" s="137">
        <v>3.9611926080239699E-4</v>
      </c>
      <c r="AP23" s="137">
        <v>6.88134829888044E-4</v>
      </c>
      <c r="AQ23" s="137">
        <v>8.5074561202675E-4</v>
      </c>
      <c r="AR23" s="137">
        <v>2.7694643219336999E-4</v>
      </c>
      <c r="AS23" s="137">
        <v>2.6700765808653702E-4</v>
      </c>
      <c r="AT23" s="137">
        <v>2.3786212037833001E-4</v>
      </c>
      <c r="AU23" s="137">
        <v>4.41728000427312E-4</v>
      </c>
      <c r="AV23" s="137">
        <v>3.79937909919003E-4</v>
      </c>
      <c r="AW23" s="137">
        <v>5.9119215336421395E-4</v>
      </c>
      <c r="AX23" s="137">
        <v>3.7459544244172701E-3</v>
      </c>
      <c r="AY23" s="137">
        <v>0.20122472327375801</v>
      </c>
      <c r="AZ23" s="137">
        <v>1.97851295763142E-2</v>
      </c>
      <c r="BA23" s="137">
        <v>1.62681723517549E-2</v>
      </c>
      <c r="BB23" s="137">
        <v>2.9759624133553101E-2</v>
      </c>
      <c r="BC23" s="137">
        <v>2.1049528311759401E-2</v>
      </c>
      <c r="BD23" s="137">
        <v>1.6328683566227901E-3</v>
      </c>
      <c r="BE23" s="137">
        <v>4.8216954792315901E-3</v>
      </c>
      <c r="BF23" s="137">
        <v>1.2250439829217499E-3</v>
      </c>
      <c r="BG23" s="137">
        <v>3.53680645001959E-4</v>
      </c>
      <c r="BH23" s="137">
        <v>3.6374453230339699E-4</v>
      </c>
      <c r="BI23" s="137">
        <v>1.3185213085431E-2</v>
      </c>
      <c r="BJ23" s="137">
        <v>1.64884151440097E-4</v>
      </c>
      <c r="BK23" s="137">
        <v>6.2487133359326904E-4</v>
      </c>
      <c r="BL23" s="137">
        <v>2.7228288540200903E-4</v>
      </c>
      <c r="BM23" s="137">
        <v>1.9795730854075901E-4</v>
      </c>
      <c r="BN23" s="137">
        <v>2.7823286217047998E-4</v>
      </c>
      <c r="BO23" s="137">
        <v>1.3181952513383001E-4</v>
      </c>
      <c r="BP23" s="137">
        <v>1.74062791660673E-4</v>
      </c>
      <c r="BQ23" s="137">
        <v>1.2700051027214699E-4</v>
      </c>
      <c r="BR23" s="137">
        <v>1.1996089005130999E-4</v>
      </c>
      <c r="BS23" s="137">
        <v>3.92741030916748E-4</v>
      </c>
      <c r="BT23" s="137">
        <v>1.45777759695102E-4</v>
      </c>
      <c r="BU23" s="137">
        <v>6.4295817832676195E-5</v>
      </c>
      <c r="BV23" s="137">
        <v>1.98996598404151E-4</v>
      </c>
      <c r="BW23" s="137">
        <v>7.2904221410623104E-5</v>
      </c>
      <c r="BX23" s="137">
        <v>1.7296801834570499E-4</v>
      </c>
      <c r="BY23" s="137">
        <v>1.12714883164173E-4</v>
      </c>
      <c r="BZ23" s="137">
        <v>4.4030462282128302E-4</v>
      </c>
      <c r="CA23" s="138">
        <v>0</v>
      </c>
      <c r="CB23" s="133">
        <v>1.36460682839071</v>
      </c>
      <c r="CC23" s="134">
        <v>0.80026992862917501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</row>
    <row r="24" spans="1:87" ht="19.5" x14ac:dyDescent="0.25">
      <c r="A24" s="30"/>
      <c r="B24" s="42" t="s">
        <v>15</v>
      </c>
      <c r="C24" s="43" t="s">
        <v>126</v>
      </c>
      <c r="D24" s="136">
        <v>1.2131972821584E-3</v>
      </c>
      <c r="E24" s="137">
        <v>2.5142379375809698E-3</v>
      </c>
      <c r="F24" s="137">
        <v>3.1857987554898101E-3</v>
      </c>
      <c r="G24" s="137">
        <v>9.4957872817410995E-3</v>
      </c>
      <c r="H24" s="137">
        <v>4.1947405799289397E-3</v>
      </c>
      <c r="I24" s="137">
        <v>1.31299650590733E-3</v>
      </c>
      <c r="J24" s="137">
        <v>3.5414298679001099E-3</v>
      </c>
      <c r="K24" s="137">
        <v>3.0398547765339299E-3</v>
      </c>
      <c r="L24" s="137">
        <v>2.3591003975257799E-3</v>
      </c>
      <c r="M24" s="137">
        <v>8.1584967155341997E-4</v>
      </c>
      <c r="N24" s="137">
        <v>1.91622634935879E-3</v>
      </c>
      <c r="O24" s="137">
        <v>2.23730850520611E-4</v>
      </c>
      <c r="P24" s="137">
        <v>4.0029646143586301E-4</v>
      </c>
      <c r="Q24" s="137">
        <v>1.5149486967986199E-4</v>
      </c>
      <c r="R24" s="137">
        <v>6.4514396088160703E-3</v>
      </c>
      <c r="S24" s="137">
        <v>1.0076024408301301</v>
      </c>
      <c r="T24" s="137">
        <v>3.3907955638753001E-4</v>
      </c>
      <c r="U24" s="137">
        <v>2.1828105934968E-4</v>
      </c>
      <c r="V24" s="137">
        <v>1.7304979330657499E-4</v>
      </c>
      <c r="W24" s="137">
        <v>1.1116834796014901E-3</v>
      </c>
      <c r="X24" s="137">
        <v>3.6600454288967502E-4</v>
      </c>
      <c r="Y24" s="137">
        <v>3.0509463910373402E-4</v>
      </c>
      <c r="Z24" s="137">
        <v>4.8917046442699798E-4</v>
      </c>
      <c r="AA24" s="137">
        <v>2.6852269468745698E-3</v>
      </c>
      <c r="AB24" s="137">
        <v>7.4139045639752695E-4</v>
      </c>
      <c r="AC24" s="137">
        <v>2.08385404475912E-4</v>
      </c>
      <c r="AD24" s="137">
        <v>9.6142809361926995E-4</v>
      </c>
      <c r="AE24" s="137">
        <v>3.3061251118529899E-4</v>
      </c>
      <c r="AF24" s="137">
        <v>5.0464750730413901E-4</v>
      </c>
      <c r="AG24" s="137">
        <v>1.44439516813273E-3</v>
      </c>
      <c r="AH24" s="137">
        <v>6.0118152314232395E-4</v>
      </c>
      <c r="AI24" s="137">
        <v>5.6285782708150598E-4</v>
      </c>
      <c r="AJ24" s="137">
        <v>0</v>
      </c>
      <c r="AK24" s="137">
        <v>2.21508275208121E-4</v>
      </c>
      <c r="AL24" s="137">
        <v>9.0482289025919306E-5</v>
      </c>
      <c r="AM24" s="137">
        <v>1.5075666984688799E-4</v>
      </c>
      <c r="AN24" s="137">
        <v>9.5104392315981405E-4</v>
      </c>
      <c r="AO24" s="137">
        <v>1.12259628994774E-4</v>
      </c>
      <c r="AP24" s="137">
        <v>7.3827015300717504E-5</v>
      </c>
      <c r="AQ24" s="137">
        <v>4.4580660019511901E-4</v>
      </c>
      <c r="AR24" s="137">
        <v>2.1885493886996399E-3</v>
      </c>
      <c r="AS24" s="137">
        <v>8.3348235828394198E-4</v>
      </c>
      <c r="AT24" s="137">
        <v>3.01337232984523E-4</v>
      </c>
      <c r="AU24" s="137">
        <v>1.6469665788230401E-4</v>
      </c>
      <c r="AV24" s="137">
        <v>1.13576100502618E-4</v>
      </c>
      <c r="AW24" s="137">
        <v>1.0872874190479999E-2</v>
      </c>
      <c r="AX24" s="137">
        <v>8.2404220820871704E-2</v>
      </c>
      <c r="AY24" s="137">
        <v>1.3771332758501099E-3</v>
      </c>
      <c r="AZ24" s="137">
        <v>5.0409911318048304E-4</v>
      </c>
      <c r="BA24" s="137">
        <v>1.6292373011883999E-4</v>
      </c>
      <c r="BB24" s="137">
        <v>3.7320647042231E-4</v>
      </c>
      <c r="BC24" s="137">
        <v>2.0902910792000801E-4</v>
      </c>
      <c r="BD24" s="137">
        <v>1.5458270079333599E-4</v>
      </c>
      <c r="BE24" s="137">
        <v>3.0304776488225299E-4</v>
      </c>
      <c r="BF24" s="137">
        <v>1.2379018235914599E-4</v>
      </c>
      <c r="BG24" s="137">
        <v>8.4871852760424199E-5</v>
      </c>
      <c r="BH24" s="137">
        <v>4.3580611220434999E-4</v>
      </c>
      <c r="BI24" s="137">
        <v>1.85554287284081E-2</v>
      </c>
      <c r="BJ24" s="137">
        <v>6.4912652966886105E-5</v>
      </c>
      <c r="BK24" s="137">
        <v>2.7217206808818602E-4</v>
      </c>
      <c r="BL24" s="137">
        <v>1.25424653587209E-4</v>
      </c>
      <c r="BM24" s="137">
        <v>1.60117464922656E-4</v>
      </c>
      <c r="BN24" s="137">
        <v>1.88928880694194E-4</v>
      </c>
      <c r="BO24" s="137">
        <v>3.8318934334227901E-5</v>
      </c>
      <c r="BP24" s="137">
        <v>2.6341373226674098E-5</v>
      </c>
      <c r="BQ24" s="137">
        <v>4.6297559489469498E-5</v>
      </c>
      <c r="BR24" s="137">
        <v>5.3650491183488403E-5</v>
      </c>
      <c r="BS24" s="137">
        <v>5.1962525164143795E-4</v>
      </c>
      <c r="BT24" s="137">
        <v>5.8192738447423301E-5</v>
      </c>
      <c r="BU24" s="137">
        <v>3.7618137543360102E-5</v>
      </c>
      <c r="BV24" s="137">
        <v>6.9932167141431196E-5</v>
      </c>
      <c r="BW24" s="137">
        <v>2.2788576709633E-5</v>
      </c>
      <c r="BX24" s="137">
        <v>1.2453668561003301E-4</v>
      </c>
      <c r="BY24" s="137">
        <v>4.9757094937278902E-5</v>
      </c>
      <c r="BZ24" s="137">
        <v>4.1465278952465198E-4</v>
      </c>
      <c r="CA24" s="138">
        <v>0</v>
      </c>
      <c r="CB24" s="133">
        <v>1.18294271870992</v>
      </c>
      <c r="CC24" s="134">
        <v>0.69373351017949203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</row>
    <row r="25" spans="1:87" ht="19.5" x14ac:dyDescent="0.25">
      <c r="A25" s="30"/>
      <c r="B25" s="42" t="s">
        <v>16</v>
      </c>
      <c r="C25" s="43" t="s">
        <v>127</v>
      </c>
      <c r="D25" s="136">
        <v>4.7809745366995E-4</v>
      </c>
      <c r="E25" s="137">
        <v>6.6823307967130998E-4</v>
      </c>
      <c r="F25" s="137">
        <v>4.8970580317365703E-4</v>
      </c>
      <c r="G25" s="137">
        <v>1.03445207034719E-3</v>
      </c>
      <c r="H25" s="137">
        <v>4.9621068901590897E-4</v>
      </c>
      <c r="I25" s="137">
        <v>6.1611467690477796E-4</v>
      </c>
      <c r="J25" s="137">
        <v>6.3555780542862302E-4</v>
      </c>
      <c r="K25" s="137">
        <v>4.8845406719564405E-4</v>
      </c>
      <c r="L25" s="137">
        <v>5.1617929316548003E-4</v>
      </c>
      <c r="M25" s="137">
        <v>2.24020483383316E-2</v>
      </c>
      <c r="N25" s="137">
        <v>1.73966542794978E-3</v>
      </c>
      <c r="O25" s="137">
        <v>2.5847132512407299E-2</v>
      </c>
      <c r="P25" s="137">
        <v>2.4527077795109901E-4</v>
      </c>
      <c r="Q25" s="137">
        <v>1.38526086106713E-4</v>
      </c>
      <c r="R25" s="137">
        <v>2.0833866390850999E-3</v>
      </c>
      <c r="S25" s="137">
        <v>2.38770344500738E-3</v>
      </c>
      <c r="T25" s="137">
        <v>1.05144516169639</v>
      </c>
      <c r="U25" s="137">
        <v>8.3553244689771999E-3</v>
      </c>
      <c r="V25" s="137">
        <v>1.94003225598849E-2</v>
      </c>
      <c r="W25" s="137">
        <v>7.9153433885573404E-4</v>
      </c>
      <c r="X25" s="137">
        <v>9.2203630752356498E-3</v>
      </c>
      <c r="Y25" s="137">
        <v>2.1270630034443002E-3</v>
      </c>
      <c r="Z25" s="137">
        <v>6.3281280754447905E-4</v>
      </c>
      <c r="AA25" s="137">
        <v>7.5406688056932499E-4</v>
      </c>
      <c r="AB25" s="137">
        <v>1.0279409063882301E-3</v>
      </c>
      <c r="AC25" s="137">
        <v>1.5342829822500999E-3</v>
      </c>
      <c r="AD25" s="137">
        <v>7.2848329479443196E-4</v>
      </c>
      <c r="AE25" s="137">
        <v>1.47558809586754E-2</v>
      </c>
      <c r="AF25" s="137">
        <v>7.7013044322151898E-3</v>
      </c>
      <c r="AG25" s="137">
        <v>8.3210011203905805E-4</v>
      </c>
      <c r="AH25" s="137">
        <v>4.6302837344964001E-3</v>
      </c>
      <c r="AI25" s="137">
        <v>5.7532871235377097E-4</v>
      </c>
      <c r="AJ25" s="137">
        <v>0</v>
      </c>
      <c r="AK25" s="137">
        <v>4.1670613543378602E-4</v>
      </c>
      <c r="AL25" s="137">
        <v>3.3062967103345898E-4</v>
      </c>
      <c r="AM25" s="137">
        <v>1.4384115767914201E-3</v>
      </c>
      <c r="AN25" s="137">
        <v>6.7474391918558301E-4</v>
      </c>
      <c r="AO25" s="137">
        <v>5.1970948045009695E-4</v>
      </c>
      <c r="AP25" s="137">
        <v>4.5286564159574598E-4</v>
      </c>
      <c r="AQ25" s="137">
        <v>3.9313806542912898E-4</v>
      </c>
      <c r="AR25" s="137">
        <v>4.7818122159981E-4</v>
      </c>
      <c r="AS25" s="137">
        <v>4.4946261647061899E-4</v>
      </c>
      <c r="AT25" s="137">
        <v>3.71696113053626E-4</v>
      </c>
      <c r="AU25" s="137">
        <v>3.7113583573541601E-4</v>
      </c>
      <c r="AV25" s="137">
        <v>3.2766717065833698E-4</v>
      </c>
      <c r="AW25" s="137">
        <v>4.2586410794385001E-4</v>
      </c>
      <c r="AX25" s="137">
        <v>6.3242921697469505E-4</v>
      </c>
      <c r="AY25" s="137">
        <v>7.0222408358347E-4</v>
      </c>
      <c r="AZ25" s="137">
        <v>4.0121501200458999E-4</v>
      </c>
      <c r="BA25" s="137">
        <v>3.3852302272412702E-4</v>
      </c>
      <c r="BB25" s="137">
        <v>3.4001734578466102E-4</v>
      </c>
      <c r="BC25" s="137">
        <v>3.2938278769995298E-4</v>
      </c>
      <c r="BD25" s="137">
        <v>3.3504809641884801E-4</v>
      </c>
      <c r="BE25" s="137">
        <v>3.7719335971957201E-4</v>
      </c>
      <c r="BF25" s="137">
        <v>6.5071980891483595E-4</v>
      </c>
      <c r="BG25" s="137">
        <v>3.1627126402279399E-4</v>
      </c>
      <c r="BH25" s="137">
        <v>7.39706156888869E-4</v>
      </c>
      <c r="BI25" s="137">
        <v>7.0558607339822295E-4</v>
      </c>
      <c r="BJ25" s="137">
        <v>5.9800568571757005E-4</v>
      </c>
      <c r="BK25" s="137">
        <v>9.1619829478611101E-4</v>
      </c>
      <c r="BL25" s="137">
        <v>1.0873690085356901E-3</v>
      </c>
      <c r="BM25" s="137">
        <v>4.4085206060731803E-2</v>
      </c>
      <c r="BN25" s="137">
        <v>7.9027782388922801E-2</v>
      </c>
      <c r="BO25" s="137">
        <v>8.2449826871939798E-4</v>
      </c>
      <c r="BP25" s="137">
        <v>8.6509394610958395E-4</v>
      </c>
      <c r="BQ25" s="137">
        <v>1.4605492260436599E-3</v>
      </c>
      <c r="BR25" s="137">
        <v>1.76220520164481E-3</v>
      </c>
      <c r="BS25" s="137">
        <v>6.2772350784738302E-4</v>
      </c>
      <c r="BT25" s="137">
        <v>2.4973600404865799E-3</v>
      </c>
      <c r="BU25" s="137">
        <v>5.2929185494680995E-4</v>
      </c>
      <c r="BV25" s="137">
        <v>3.0821460663116602E-3</v>
      </c>
      <c r="BW25" s="137">
        <v>2.3037461549107198E-3</v>
      </c>
      <c r="BX25" s="137">
        <v>1.9641999927028299E-3</v>
      </c>
      <c r="BY25" s="137">
        <v>1.1377980247577199E-3</v>
      </c>
      <c r="BZ25" s="137">
        <v>9.0253717141787898E-3</v>
      </c>
      <c r="CA25" s="138">
        <v>0</v>
      </c>
      <c r="CB25" s="133">
        <v>1.3490920653503999</v>
      </c>
      <c r="CC25" s="134">
        <v>0.79117133843260501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</row>
    <row r="26" spans="1:87" ht="19.5" x14ac:dyDescent="0.25">
      <c r="A26" s="30"/>
      <c r="B26" s="42" t="s">
        <v>17</v>
      </c>
      <c r="C26" s="43" t="s">
        <v>128</v>
      </c>
      <c r="D26" s="136">
        <v>2.7378033848167102E-4</v>
      </c>
      <c r="E26" s="137">
        <v>5.7828905035012701E-4</v>
      </c>
      <c r="F26" s="137">
        <v>5.7310539465501697E-4</v>
      </c>
      <c r="G26" s="137">
        <v>5.0018915483578802E-4</v>
      </c>
      <c r="H26" s="137">
        <v>3.8212498430023199E-4</v>
      </c>
      <c r="I26" s="137">
        <v>3.5307241161949902E-4</v>
      </c>
      <c r="J26" s="137">
        <v>4.9929561730041301E-4</v>
      </c>
      <c r="K26" s="137">
        <v>3.2708870711029502E-4</v>
      </c>
      <c r="L26" s="137">
        <v>5.1328591931801802E-4</v>
      </c>
      <c r="M26" s="137">
        <v>1.0723209776218901E-2</v>
      </c>
      <c r="N26" s="137">
        <v>2.88774970801715E-4</v>
      </c>
      <c r="O26" s="137">
        <v>1.3913510794739299E-2</v>
      </c>
      <c r="P26" s="137">
        <v>3.59052685685772E-4</v>
      </c>
      <c r="Q26" s="137">
        <v>1.5485923116844501E-4</v>
      </c>
      <c r="R26" s="137">
        <v>2.3045303589260499E-3</v>
      </c>
      <c r="S26" s="137">
        <v>3.9168357304754098E-3</v>
      </c>
      <c r="T26" s="137">
        <v>3.9922273857041102E-3</v>
      </c>
      <c r="U26" s="137">
        <v>1.0454156026611601</v>
      </c>
      <c r="V26" s="137">
        <v>5.8571736000611304E-3</v>
      </c>
      <c r="W26" s="137">
        <v>1.28343115986693E-3</v>
      </c>
      <c r="X26" s="137">
        <v>3.39264260979178E-3</v>
      </c>
      <c r="Y26" s="137">
        <v>8.2233917135326096E-4</v>
      </c>
      <c r="Z26" s="137">
        <v>8.0427663629455495E-4</v>
      </c>
      <c r="AA26" s="137">
        <v>7.6329279824783605E-4</v>
      </c>
      <c r="AB26" s="137">
        <v>9.7580142941101997E-4</v>
      </c>
      <c r="AC26" s="137">
        <v>7.7859896841689304E-4</v>
      </c>
      <c r="AD26" s="137">
        <v>8.2758326901318402E-4</v>
      </c>
      <c r="AE26" s="137">
        <v>4.6267372940501698E-2</v>
      </c>
      <c r="AF26" s="137">
        <v>1.53578268969653E-3</v>
      </c>
      <c r="AG26" s="137">
        <v>1.2855532970811199E-3</v>
      </c>
      <c r="AH26" s="137">
        <v>1.1038336834371301E-3</v>
      </c>
      <c r="AI26" s="137">
        <v>9.3708010421224698E-4</v>
      </c>
      <c r="AJ26" s="137">
        <v>0</v>
      </c>
      <c r="AK26" s="137">
        <v>7.9522395140923401E-4</v>
      </c>
      <c r="AL26" s="137">
        <v>1.91788769918375E-3</v>
      </c>
      <c r="AM26" s="137">
        <v>1.08079605475412E-3</v>
      </c>
      <c r="AN26" s="137">
        <v>1.0921389720187601E-3</v>
      </c>
      <c r="AO26" s="137">
        <v>8.2878514251887698E-4</v>
      </c>
      <c r="AP26" s="137">
        <v>5.9603595636489501E-4</v>
      </c>
      <c r="AQ26" s="137">
        <v>5.5396913341785898E-4</v>
      </c>
      <c r="AR26" s="137">
        <v>5.87641754488794E-4</v>
      </c>
      <c r="AS26" s="137">
        <v>5.55412052543767E-4</v>
      </c>
      <c r="AT26" s="137">
        <v>4.62605861406491E-4</v>
      </c>
      <c r="AU26" s="137">
        <v>5.1085999059933499E-4</v>
      </c>
      <c r="AV26" s="137">
        <v>6.86356997484415E-4</v>
      </c>
      <c r="AW26" s="137">
        <v>7.1854558335759998E-4</v>
      </c>
      <c r="AX26" s="137">
        <v>1.02801851790902E-3</v>
      </c>
      <c r="AY26" s="137">
        <v>1.2844686099187199E-3</v>
      </c>
      <c r="AZ26" s="137">
        <v>3.1358339304780199E-3</v>
      </c>
      <c r="BA26" s="137">
        <v>4.7146055892071699E-4</v>
      </c>
      <c r="BB26" s="137">
        <v>7.0039106325842505E-4</v>
      </c>
      <c r="BC26" s="137">
        <v>1.1685523062453999E-3</v>
      </c>
      <c r="BD26" s="137">
        <v>7.1723092290198901E-4</v>
      </c>
      <c r="BE26" s="137">
        <v>1.59735987495269E-3</v>
      </c>
      <c r="BF26" s="137">
        <v>1.26145195353617E-3</v>
      </c>
      <c r="BG26" s="137">
        <v>4.2961347675248701E-4</v>
      </c>
      <c r="BH26" s="137">
        <v>1.0483962768120299E-3</v>
      </c>
      <c r="BI26" s="137">
        <v>2.49084956166513E-3</v>
      </c>
      <c r="BJ26" s="137">
        <v>2.10659886262107E-4</v>
      </c>
      <c r="BK26" s="137">
        <v>5.8302536117212696E-4</v>
      </c>
      <c r="BL26" s="137">
        <v>3.3186964107458002E-4</v>
      </c>
      <c r="BM26" s="137">
        <v>3.4577567655057501E-3</v>
      </c>
      <c r="BN26" s="137">
        <v>3.4000247906367299E-3</v>
      </c>
      <c r="BO26" s="137">
        <v>2.08062942527016E-4</v>
      </c>
      <c r="BP26" s="137">
        <v>1.5426498925566199E-4</v>
      </c>
      <c r="BQ26" s="137">
        <v>2.5868916932178401E-4</v>
      </c>
      <c r="BR26" s="137">
        <v>2.42189824630996E-4</v>
      </c>
      <c r="BS26" s="137">
        <v>1.6134292120878601E-4</v>
      </c>
      <c r="BT26" s="137">
        <v>5.0819712589217304E-4</v>
      </c>
      <c r="BU26" s="137">
        <v>1.58499446563997E-4</v>
      </c>
      <c r="BV26" s="137">
        <v>4.15964295241609E-4</v>
      </c>
      <c r="BW26" s="137">
        <v>1.8619428608664999E-4</v>
      </c>
      <c r="BX26" s="137">
        <v>4.7553013251395602E-4</v>
      </c>
      <c r="BY26" s="137">
        <v>3.5440344686612E-4</v>
      </c>
      <c r="BZ26" s="137">
        <v>1.26012146410364E-3</v>
      </c>
      <c r="CA26" s="138">
        <v>0</v>
      </c>
      <c r="CB26" s="133">
        <v>1.189790280222</v>
      </c>
      <c r="CC26" s="134">
        <v>0.69774924383151804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</row>
    <row r="27" spans="1:87" ht="19.5" x14ac:dyDescent="0.25">
      <c r="A27" s="30"/>
      <c r="B27" s="42" t="s">
        <v>18</v>
      </c>
      <c r="C27" s="43" t="s">
        <v>129</v>
      </c>
      <c r="D27" s="136">
        <v>1.15045857359469E-6</v>
      </c>
      <c r="E27" s="137">
        <v>1.0323566393547399E-6</v>
      </c>
      <c r="F27" s="137">
        <v>9.0383062998433695E-7</v>
      </c>
      <c r="G27" s="137">
        <v>1.9710387613434898E-6</v>
      </c>
      <c r="H27" s="137">
        <v>1.0411017753673199E-6</v>
      </c>
      <c r="I27" s="137">
        <v>1.54369086908162E-6</v>
      </c>
      <c r="J27" s="137">
        <v>1.47063034571188E-6</v>
      </c>
      <c r="K27" s="137">
        <v>1.46055071590222E-6</v>
      </c>
      <c r="L27" s="137">
        <v>9.1442615231072904E-7</v>
      </c>
      <c r="M27" s="137">
        <v>1.04987876222863E-6</v>
      </c>
      <c r="N27" s="137">
        <v>2.5960729612223399E-6</v>
      </c>
      <c r="O27" s="137">
        <v>1.3043844972850401E-6</v>
      </c>
      <c r="P27" s="137">
        <v>2.7073890779866298E-7</v>
      </c>
      <c r="Q27" s="137">
        <v>1.5487281979424E-7</v>
      </c>
      <c r="R27" s="137">
        <v>3.7287426501974501E-6</v>
      </c>
      <c r="S27" s="137">
        <v>4.2116450683515103E-6</v>
      </c>
      <c r="T27" s="137">
        <v>8.0265257521765197E-7</v>
      </c>
      <c r="U27" s="137">
        <v>1.2147889545876299E-6</v>
      </c>
      <c r="V27" s="137">
        <v>1.0000008695782401</v>
      </c>
      <c r="W27" s="137">
        <v>9.3834992243535695E-7</v>
      </c>
      <c r="X27" s="137">
        <v>1.4161836757333701E-6</v>
      </c>
      <c r="Y27" s="137">
        <v>8.5283362671205498E-7</v>
      </c>
      <c r="Z27" s="137">
        <v>6.3257911823926102E-7</v>
      </c>
      <c r="AA27" s="137">
        <v>1.0355860297511301E-6</v>
      </c>
      <c r="AB27" s="137">
        <v>1.2979355575868299E-6</v>
      </c>
      <c r="AC27" s="137">
        <v>8.7928330710106797E-7</v>
      </c>
      <c r="AD27" s="137">
        <v>9.9039731683862898E-7</v>
      </c>
      <c r="AE27" s="137">
        <v>5.70012463763938E-7</v>
      </c>
      <c r="AF27" s="137">
        <v>2.4752547249746E-5</v>
      </c>
      <c r="AG27" s="137">
        <v>9.5131749735478202E-7</v>
      </c>
      <c r="AH27" s="137">
        <v>1.6690551264856699E-6</v>
      </c>
      <c r="AI27" s="137">
        <v>6.5602982413335605E-7</v>
      </c>
      <c r="AJ27" s="137">
        <v>0</v>
      </c>
      <c r="AK27" s="137">
        <v>4.02826128757568E-7</v>
      </c>
      <c r="AL27" s="137">
        <v>3.2734730145179899E-7</v>
      </c>
      <c r="AM27" s="137">
        <v>4.8934496520468802E-7</v>
      </c>
      <c r="AN27" s="137">
        <v>8.4481988451678101E-7</v>
      </c>
      <c r="AO27" s="137">
        <v>5.9889445438935097E-7</v>
      </c>
      <c r="AP27" s="137">
        <v>5.5614598482945501E-7</v>
      </c>
      <c r="AQ27" s="137">
        <v>4.0545046409738799E-7</v>
      </c>
      <c r="AR27" s="137">
        <v>4.3188881043138801E-7</v>
      </c>
      <c r="AS27" s="137">
        <v>4.8639566606562903E-7</v>
      </c>
      <c r="AT27" s="137">
        <v>3.3894322547623198E-7</v>
      </c>
      <c r="AU27" s="137">
        <v>4.11041794043543E-7</v>
      </c>
      <c r="AV27" s="137">
        <v>3.3748663128716502E-7</v>
      </c>
      <c r="AW27" s="137">
        <v>4.8577904961707398E-7</v>
      </c>
      <c r="AX27" s="137">
        <v>8.3484096383669605E-7</v>
      </c>
      <c r="AY27" s="137">
        <v>1.0580327847233699E-6</v>
      </c>
      <c r="AZ27" s="137">
        <v>4.3551641542351398E-7</v>
      </c>
      <c r="BA27" s="137">
        <v>4.18452521375771E-7</v>
      </c>
      <c r="BB27" s="137">
        <v>4.0785304099512301E-7</v>
      </c>
      <c r="BC27" s="137">
        <v>3.83230388900156E-7</v>
      </c>
      <c r="BD27" s="137">
        <v>3.2676533138692498E-7</v>
      </c>
      <c r="BE27" s="137">
        <v>4.0288272638320798E-7</v>
      </c>
      <c r="BF27" s="137">
        <v>7.3844973160461495E-7</v>
      </c>
      <c r="BG27" s="137">
        <v>4.98745435422974E-7</v>
      </c>
      <c r="BH27" s="137">
        <v>8.8049027082557998E-7</v>
      </c>
      <c r="BI27" s="137">
        <v>9.4279031623503303E-7</v>
      </c>
      <c r="BJ27" s="137">
        <v>7.24606349144378E-7</v>
      </c>
      <c r="BK27" s="137">
        <v>1.12989238436485E-6</v>
      </c>
      <c r="BL27" s="137">
        <v>1.33434447858946E-6</v>
      </c>
      <c r="BM27" s="137">
        <v>2.2024022821053401E-5</v>
      </c>
      <c r="BN27" s="137">
        <v>8.9843255316523606E-5</v>
      </c>
      <c r="BO27" s="137">
        <v>3.0820629793279701E-6</v>
      </c>
      <c r="BP27" s="137">
        <v>1.41329087514953E-6</v>
      </c>
      <c r="BQ27" s="137">
        <v>2.0706666008990699E-6</v>
      </c>
      <c r="BR27" s="137">
        <v>2.3398068051311601E-6</v>
      </c>
      <c r="BS27" s="137">
        <v>9.2978638064568603E-7</v>
      </c>
      <c r="BT27" s="137">
        <v>3.0487620629325102E-6</v>
      </c>
      <c r="BU27" s="137">
        <v>5.7828717575733904E-7</v>
      </c>
      <c r="BV27" s="137">
        <v>5.0117164300170901E-6</v>
      </c>
      <c r="BW27" s="137">
        <v>2.6826228967147802E-6</v>
      </c>
      <c r="BX27" s="137">
        <v>2.87723651023875E-6</v>
      </c>
      <c r="BY27" s="137">
        <v>1.0674074816197099E-6</v>
      </c>
      <c r="BZ27" s="137">
        <v>9.7566724328577105E-5</v>
      </c>
      <c r="CA27" s="138">
        <v>0</v>
      </c>
      <c r="CB27" s="133">
        <v>1.00031550245678</v>
      </c>
      <c r="CC27" s="134">
        <v>0.58663228052420802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</row>
    <row r="28" spans="1:87" ht="19.5" x14ac:dyDescent="0.25">
      <c r="A28" s="30"/>
      <c r="B28" s="42" t="s">
        <v>19</v>
      </c>
      <c r="C28" s="43" t="s">
        <v>130</v>
      </c>
      <c r="D28" s="136">
        <v>1.2923037481899901E-4</v>
      </c>
      <c r="E28" s="137">
        <v>2.05075855629374E-4</v>
      </c>
      <c r="F28" s="137">
        <v>1.38692067651629E-4</v>
      </c>
      <c r="G28" s="137">
        <v>2.89164782269341E-4</v>
      </c>
      <c r="H28" s="137">
        <v>1.5619188567487499E-4</v>
      </c>
      <c r="I28" s="137">
        <v>1.8177074878387699E-4</v>
      </c>
      <c r="J28" s="137">
        <v>1.5224780539806499E-4</v>
      </c>
      <c r="K28" s="137">
        <v>1.22501912674922E-4</v>
      </c>
      <c r="L28" s="137">
        <v>1.69392719744451E-4</v>
      </c>
      <c r="M28" s="137">
        <v>1.2154970476138199E-2</v>
      </c>
      <c r="N28" s="137">
        <v>2.50835808141889E-4</v>
      </c>
      <c r="O28" s="137">
        <v>1.41734569352828E-2</v>
      </c>
      <c r="P28" s="137">
        <v>4.2559875792965601E-4</v>
      </c>
      <c r="Q28" s="137">
        <v>1.6774436638318399E-4</v>
      </c>
      <c r="R28" s="137">
        <v>4.3792798258648701E-4</v>
      </c>
      <c r="S28" s="137">
        <v>5.75527453674873E-4</v>
      </c>
      <c r="T28" s="137">
        <v>8.32059314853556E-3</v>
      </c>
      <c r="U28" s="137">
        <v>1.8159451112606799E-2</v>
      </c>
      <c r="V28" s="137">
        <v>5.3050437559935401E-3</v>
      </c>
      <c r="W28" s="137">
        <v>1.1214891924724799</v>
      </c>
      <c r="X28" s="137">
        <v>8.2730640490216896E-3</v>
      </c>
      <c r="Y28" s="137">
        <v>3.6020846251495903E-2</v>
      </c>
      <c r="Z28" s="137">
        <v>1.62864636385014E-4</v>
      </c>
      <c r="AA28" s="137">
        <v>1.8083429891375599E-4</v>
      </c>
      <c r="AB28" s="137">
        <v>1.21690618590187E-2</v>
      </c>
      <c r="AC28" s="137">
        <v>5.4712747153407596E-3</v>
      </c>
      <c r="AD28" s="137">
        <v>1.6641669377466699E-4</v>
      </c>
      <c r="AE28" s="137">
        <v>5.4985182027537001E-2</v>
      </c>
      <c r="AF28" s="137">
        <v>2.0148169126978799E-2</v>
      </c>
      <c r="AG28" s="137">
        <v>2.6236124566342002E-4</v>
      </c>
      <c r="AH28" s="137">
        <v>1.02639856121356E-3</v>
      </c>
      <c r="AI28" s="137">
        <v>2.3775299571896199E-4</v>
      </c>
      <c r="AJ28" s="137">
        <v>0</v>
      </c>
      <c r="AK28" s="137">
        <v>2.8017044819439799E-4</v>
      </c>
      <c r="AL28" s="137">
        <v>2.55886039694191E-4</v>
      </c>
      <c r="AM28" s="137">
        <v>5.2649153248149805E-4</v>
      </c>
      <c r="AN28" s="137">
        <v>2.0029074773395E-4</v>
      </c>
      <c r="AO28" s="137">
        <v>2.5557703332479198E-4</v>
      </c>
      <c r="AP28" s="137">
        <v>2.3945320422526001E-4</v>
      </c>
      <c r="AQ28" s="137">
        <v>4.65105862765363E-4</v>
      </c>
      <c r="AR28" s="137">
        <v>1.30140774912386E-3</v>
      </c>
      <c r="AS28" s="137">
        <v>1.6766876478155501E-2</v>
      </c>
      <c r="AT28" s="137">
        <v>1.4761979908673201E-3</v>
      </c>
      <c r="AU28" s="137">
        <v>1.24966147528338E-4</v>
      </c>
      <c r="AV28" s="137">
        <v>3.32604656952581E-4</v>
      </c>
      <c r="AW28" s="137">
        <v>3.9310218360222998E-4</v>
      </c>
      <c r="AX28" s="137">
        <v>2.9284970363445498E-4</v>
      </c>
      <c r="AY28" s="137">
        <v>1.95573974792128E-4</v>
      </c>
      <c r="AZ28" s="137">
        <v>5.7764159298881099E-4</v>
      </c>
      <c r="BA28" s="137">
        <v>9.5746040806821302E-5</v>
      </c>
      <c r="BB28" s="137">
        <v>2.8494412102306302E-4</v>
      </c>
      <c r="BC28" s="137">
        <v>1.92297392272205E-4</v>
      </c>
      <c r="BD28" s="137">
        <v>1.19176043086723E-4</v>
      </c>
      <c r="BE28" s="137">
        <v>3.3592154121703401E-4</v>
      </c>
      <c r="BF28" s="137">
        <v>2.5872179846663998E-4</v>
      </c>
      <c r="BG28" s="137">
        <v>1.2545366191436201E-4</v>
      </c>
      <c r="BH28" s="137">
        <v>3.0896814460945501E-4</v>
      </c>
      <c r="BI28" s="137">
        <v>3.3473907696063098E-4</v>
      </c>
      <c r="BJ28" s="137">
        <v>1.5443267582987199E-4</v>
      </c>
      <c r="BK28" s="137">
        <v>2.6172167245616001E-4</v>
      </c>
      <c r="BL28" s="137">
        <v>3.14303932329961E-4</v>
      </c>
      <c r="BM28" s="137">
        <v>4.6324069096215399E-3</v>
      </c>
      <c r="BN28" s="137">
        <v>8.2761594046596599E-3</v>
      </c>
      <c r="BO28" s="137">
        <v>1.84647257140952E-4</v>
      </c>
      <c r="BP28" s="137">
        <v>1.38195123774085E-4</v>
      </c>
      <c r="BQ28" s="137">
        <v>2.2340874914495299E-4</v>
      </c>
      <c r="BR28" s="137">
        <v>2.7363214699915802E-4</v>
      </c>
      <c r="BS28" s="137">
        <v>1.13784095670858E-4</v>
      </c>
      <c r="BT28" s="137">
        <v>5.7804314434045895E-4</v>
      </c>
      <c r="BU28" s="137">
        <v>8.3725117272587395E-5</v>
      </c>
      <c r="BV28" s="137">
        <v>4.28297427927732E-4</v>
      </c>
      <c r="BW28" s="137">
        <v>2.6618648821864798E-4</v>
      </c>
      <c r="BX28" s="137">
        <v>4.1963771070465598E-4</v>
      </c>
      <c r="BY28" s="137">
        <v>1.99638095827014E-4</v>
      </c>
      <c r="BZ28" s="137">
        <v>1.4900691090772801E-3</v>
      </c>
      <c r="CA28" s="138">
        <v>0</v>
      </c>
      <c r="CB28" s="133">
        <v>1.36588728911087</v>
      </c>
      <c r="CC28" s="134">
        <v>0.801020851303619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</row>
    <row r="29" spans="1:87" ht="19.5" x14ac:dyDescent="0.25">
      <c r="A29" s="30"/>
      <c r="B29" s="42" t="s">
        <v>20</v>
      </c>
      <c r="C29" s="43" t="s">
        <v>131</v>
      </c>
      <c r="D29" s="136">
        <v>2.5952162332660103E-4</v>
      </c>
      <c r="E29" s="137">
        <v>5.1196941965322897E-4</v>
      </c>
      <c r="F29" s="137">
        <v>2.5273883798478699E-4</v>
      </c>
      <c r="G29" s="137">
        <v>4.6897014317249001E-4</v>
      </c>
      <c r="H29" s="137">
        <v>2.8461188312645103E-4</v>
      </c>
      <c r="I29" s="137">
        <v>3.1368940702007099E-4</v>
      </c>
      <c r="J29" s="137">
        <v>3.1409281020989698E-4</v>
      </c>
      <c r="K29" s="137">
        <v>2.2906248630539901E-4</v>
      </c>
      <c r="L29" s="137">
        <v>2.36474008678348E-4</v>
      </c>
      <c r="M29" s="137">
        <v>2.6436538377282197E-4</v>
      </c>
      <c r="N29" s="137">
        <v>6.5122050403868404E-4</v>
      </c>
      <c r="O29" s="137">
        <v>3.0034892040915902E-4</v>
      </c>
      <c r="P29" s="137">
        <v>1.2674900113698699E-4</v>
      </c>
      <c r="Q29" s="137">
        <v>8.1405286365232604E-5</v>
      </c>
      <c r="R29" s="137">
        <v>7.1940316542208702E-4</v>
      </c>
      <c r="S29" s="137">
        <v>8.5455868137825704E-4</v>
      </c>
      <c r="T29" s="137">
        <v>2.5565946168618401E-4</v>
      </c>
      <c r="U29" s="137">
        <v>4.82675507115079E-4</v>
      </c>
      <c r="V29" s="137">
        <v>2.82172361698048E-4</v>
      </c>
      <c r="W29" s="137">
        <v>3.2427354378864799E-4</v>
      </c>
      <c r="X29" s="137">
        <v>1.1293085773629901</v>
      </c>
      <c r="Y29" s="137">
        <v>4.6625846084501099E-2</v>
      </c>
      <c r="Z29" s="137">
        <v>3.1974480352348799E-4</v>
      </c>
      <c r="AA29" s="137">
        <v>3.24932496308408E-4</v>
      </c>
      <c r="AB29" s="137">
        <v>2.0004046521014798E-2</v>
      </c>
      <c r="AC29" s="137">
        <v>6.6742739482052605E-4</v>
      </c>
      <c r="AD29" s="137">
        <v>3.2092946427777998E-4</v>
      </c>
      <c r="AE29" s="137">
        <v>2.7276640525604202E-4</v>
      </c>
      <c r="AF29" s="137">
        <v>6.3978299778110898E-3</v>
      </c>
      <c r="AG29" s="137">
        <v>4.0609225400049299E-4</v>
      </c>
      <c r="AH29" s="137">
        <v>5.2201222853408898E-4</v>
      </c>
      <c r="AI29" s="137">
        <v>3.19794645645108E-4</v>
      </c>
      <c r="AJ29" s="137">
        <v>0</v>
      </c>
      <c r="AK29" s="137">
        <v>1.79674882071559E-4</v>
      </c>
      <c r="AL29" s="137">
        <v>1.5941270977497E-4</v>
      </c>
      <c r="AM29" s="137">
        <v>2.0588285888570399E-4</v>
      </c>
      <c r="AN29" s="137">
        <v>3.8422414285067499E-4</v>
      </c>
      <c r="AO29" s="137">
        <v>4.2410119439113402E-4</v>
      </c>
      <c r="AP29" s="137">
        <v>2.1460574840747199E-4</v>
      </c>
      <c r="AQ29" s="137">
        <v>1.9561601577060199E-4</v>
      </c>
      <c r="AR29" s="137">
        <v>2.23160705176103E-4</v>
      </c>
      <c r="AS29" s="137">
        <v>2.1616449467488699E-4</v>
      </c>
      <c r="AT29" s="137">
        <v>1.5033503902452201E-4</v>
      </c>
      <c r="AU29" s="137">
        <v>2.0188347090918299E-4</v>
      </c>
      <c r="AV29" s="137">
        <v>1.85568662039749E-4</v>
      </c>
      <c r="AW29" s="137">
        <v>2.7037096049222002E-4</v>
      </c>
      <c r="AX29" s="137">
        <v>4.0135975871479602E-4</v>
      </c>
      <c r="AY29" s="137">
        <v>3.1070549504366501E-4</v>
      </c>
      <c r="AZ29" s="137">
        <v>2.3690566122807499E-4</v>
      </c>
      <c r="BA29" s="137">
        <v>1.49296086445471E-4</v>
      </c>
      <c r="BB29" s="137">
        <v>1.6483971390383301E-4</v>
      </c>
      <c r="BC29" s="137">
        <v>1.5475102443216E-4</v>
      </c>
      <c r="BD29" s="137">
        <v>1.5240926536806801E-4</v>
      </c>
      <c r="BE29" s="137">
        <v>2.02222024622375E-4</v>
      </c>
      <c r="BF29" s="137">
        <v>2.8490151063875101E-4</v>
      </c>
      <c r="BG29" s="137">
        <v>1.31039767487634E-4</v>
      </c>
      <c r="BH29" s="137">
        <v>2.79216164524425E-4</v>
      </c>
      <c r="BI29" s="137">
        <v>3.0930955588439501E-4</v>
      </c>
      <c r="BJ29" s="137">
        <v>3.3075184788162798E-4</v>
      </c>
      <c r="BK29" s="137">
        <v>1.6970389476419E-3</v>
      </c>
      <c r="BL29" s="137">
        <v>6.0698127089171003E-4</v>
      </c>
      <c r="BM29" s="137">
        <v>1.5230712750499399E-2</v>
      </c>
      <c r="BN29" s="137">
        <v>2.0084996108897201E-2</v>
      </c>
      <c r="BO29" s="137">
        <v>2.8699216755719101E-4</v>
      </c>
      <c r="BP29" s="137">
        <v>2.6493454253944402E-4</v>
      </c>
      <c r="BQ29" s="137">
        <v>4.3214419899302299E-4</v>
      </c>
      <c r="BR29" s="137">
        <v>5.2233526834783404E-4</v>
      </c>
      <c r="BS29" s="137">
        <v>1.86986788968291E-4</v>
      </c>
      <c r="BT29" s="137">
        <v>6.7312483283654104E-4</v>
      </c>
      <c r="BU29" s="137">
        <v>1.94358494697546E-4</v>
      </c>
      <c r="BV29" s="137">
        <v>9.0925372352931096E-4</v>
      </c>
      <c r="BW29" s="137">
        <v>6.0830646967731698E-4</v>
      </c>
      <c r="BX29" s="137">
        <v>5.6987737182046796E-4</v>
      </c>
      <c r="BY29" s="137">
        <v>3.4430562252685297E-4</v>
      </c>
      <c r="BZ29" s="137">
        <v>3.8059778717742599E-3</v>
      </c>
      <c r="CA29" s="138">
        <v>0</v>
      </c>
      <c r="CB29" s="133">
        <v>1.2652409972668099</v>
      </c>
      <c r="CC29" s="134">
        <v>0.74199710972830901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</row>
    <row r="30" spans="1:87" ht="19.5" x14ac:dyDescent="0.25">
      <c r="A30" s="30"/>
      <c r="B30" s="42" t="s">
        <v>21</v>
      </c>
      <c r="C30" s="43" t="s">
        <v>132</v>
      </c>
      <c r="D30" s="136">
        <v>1.2543249305948999E-4</v>
      </c>
      <c r="E30" s="137">
        <v>2.24872516595648E-4</v>
      </c>
      <c r="F30" s="137">
        <v>1.30400685437296E-4</v>
      </c>
      <c r="G30" s="137">
        <v>2.27562910493364E-4</v>
      </c>
      <c r="H30" s="137">
        <v>1.3563684313676899E-4</v>
      </c>
      <c r="I30" s="137">
        <v>1.5380398506396401E-4</v>
      </c>
      <c r="J30" s="137">
        <v>1.6392160098210301E-4</v>
      </c>
      <c r="K30" s="137">
        <v>1.22306475884689E-4</v>
      </c>
      <c r="L30" s="137">
        <v>1.2398249209709901E-4</v>
      </c>
      <c r="M30" s="137">
        <v>2.8282772208781899E-4</v>
      </c>
      <c r="N30" s="137">
        <v>3.5267404072432401E-4</v>
      </c>
      <c r="O30" s="137">
        <v>3.1024683778315499E-4</v>
      </c>
      <c r="P30" s="137">
        <v>6.0008496397821101E-5</v>
      </c>
      <c r="Q30" s="137">
        <v>3.7169655280900101E-5</v>
      </c>
      <c r="R30" s="137">
        <v>4.06991517400654E-4</v>
      </c>
      <c r="S30" s="137">
        <v>4.7899013210992998E-4</v>
      </c>
      <c r="T30" s="137">
        <v>1.8873082439680301E-4</v>
      </c>
      <c r="U30" s="137">
        <v>2.9858063439966198E-4</v>
      </c>
      <c r="V30" s="137">
        <v>2.1736009069250799E-4</v>
      </c>
      <c r="W30" s="137">
        <v>1.88232401244685E-4</v>
      </c>
      <c r="X30" s="137">
        <v>3.8685303330889703E-4</v>
      </c>
      <c r="Y30" s="137">
        <v>1.0190547114400399</v>
      </c>
      <c r="Z30" s="137">
        <v>6.7957121781769402E-4</v>
      </c>
      <c r="AA30" s="137">
        <v>1.7991093373026301E-4</v>
      </c>
      <c r="AB30" s="137">
        <v>2.5374687061739998E-2</v>
      </c>
      <c r="AC30" s="137">
        <v>6.2968086379327796E-3</v>
      </c>
      <c r="AD30" s="137">
        <v>1.75288491194516E-4</v>
      </c>
      <c r="AE30" s="137">
        <v>6.8523587689175199E-4</v>
      </c>
      <c r="AF30" s="137">
        <v>3.7656535532566001E-3</v>
      </c>
      <c r="AG30" s="137">
        <v>2.2262005503438201E-4</v>
      </c>
      <c r="AH30" s="137">
        <v>2.8675132218048999E-4</v>
      </c>
      <c r="AI30" s="137">
        <v>4.2967791652929099E-4</v>
      </c>
      <c r="AJ30" s="137">
        <v>0</v>
      </c>
      <c r="AK30" s="137">
        <v>9.6410609209487402E-5</v>
      </c>
      <c r="AL30" s="137">
        <v>8.5883008331881996E-5</v>
      </c>
      <c r="AM30" s="137">
        <v>1.1478352555847899E-4</v>
      </c>
      <c r="AN30" s="137">
        <v>1.8573173156168801E-4</v>
      </c>
      <c r="AO30" s="137">
        <v>1.83853895438047E-4</v>
      </c>
      <c r="AP30" s="137">
        <v>1.08442059942552E-4</v>
      </c>
      <c r="AQ30" s="137">
        <v>9.8657661925557295E-5</v>
      </c>
      <c r="AR30" s="137">
        <v>1.09916523940279E-4</v>
      </c>
      <c r="AS30" s="137">
        <v>1.1039717545812501E-4</v>
      </c>
      <c r="AT30" s="137">
        <v>9.0417548725602295E-5</v>
      </c>
      <c r="AU30" s="137">
        <v>1.00267975105172E-4</v>
      </c>
      <c r="AV30" s="137">
        <v>9.2678816203062097E-5</v>
      </c>
      <c r="AW30" s="137">
        <v>1.26320514344345E-4</v>
      </c>
      <c r="AX30" s="137">
        <v>1.8559075805522901E-4</v>
      </c>
      <c r="AY30" s="137">
        <v>1.6209463338169201E-4</v>
      </c>
      <c r="AZ30" s="137">
        <v>1.17686936766266E-4</v>
      </c>
      <c r="BA30" s="137">
        <v>7.7872838061160903E-5</v>
      </c>
      <c r="BB30" s="137">
        <v>8.5222221640808305E-5</v>
      </c>
      <c r="BC30" s="137">
        <v>8.1123413512901494E-5</v>
      </c>
      <c r="BD30" s="137">
        <v>8.5088490531645802E-5</v>
      </c>
      <c r="BE30" s="137">
        <v>1.03057532636074E-4</v>
      </c>
      <c r="BF30" s="137">
        <v>1.45192554363998E-4</v>
      </c>
      <c r="BG30" s="137">
        <v>6.9713773906194705E-5</v>
      </c>
      <c r="BH30" s="137">
        <v>1.4393826677259501E-4</v>
      </c>
      <c r="BI30" s="137">
        <v>1.6377379694415499E-4</v>
      </c>
      <c r="BJ30" s="137">
        <v>1.51099662865777E-4</v>
      </c>
      <c r="BK30" s="137">
        <v>6.2359189358934298E-4</v>
      </c>
      <c r="BL30" s="137">
        <v>2.79587256996646E-4</v>
      </c>
      <c r="BM30" s="137">
        <v>6.48557409588656E-3</v>
      </c>
      <c r="BN30" s="137">
        <v>1.2793614249932E-2</v>
      </c>
      <c r="BO30" s="137">
        <v>1.6773190666648699E-4</v>
      </c>
      <c r="BP30" s="137">
        <v>1.4902003615863501E-4</v>
      </c>
      <c r="BQ30" s="137">
        <v>2.4656576239422498E-4</v>
      </c>
      <c r="BR30" s="137">
        <v>2.9286511197561602E-4</v>
      </c>
      <c r="BS30" s="137">
        <v>1.04617118631644E-4</v>
      </c>
      <c r="BT30" s="137">
        <v>3.6538802571749001E-4</v>
      </c>
      <c r="BU30" s="137">
        <v>8.8536644680364804E-5</v>
      </c>
      <c r="BV30" s="137">
        <v>5.3292336073553599E-4</v>
      </c>
      <c r="BW30" s="137">
        <v>3.77485306098001E-4</v>
      </c>
      <c r="BX30" s="137">
        <v>3.4021465461856799E-4</v>
      </c>
      <c r="BY30" s="137">
        <v>1.7747059625574201E-4</v>
      </c>
      <c r="BZ30" s="137">
        <v>2.74490831052489E-3</v>
      </c>
      <c r="CA30" s="138">
        <v>0</v>
      </c>
      <c r="CB30" s="133">
        <v>1.0906128121509699</v>
      </c>
      <c r="CC30" s="134">
        <v>0.63958688992594803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</row>
    <row r="31" spans="1:87" ht="19.5" x14ac:dyDescent="0.25">
      <c r="A31" s="30"/>
      <c r="B31" s="42" t="s">
        <v>22</v>
      </c>
      <c r="C31" s="43" t="s">
        <v>133</v>
      </c>
      <c r="D31" s="136">
        <v>2.3552980433537801E-4</v>
      </c>
      <c r="E31" s="137">
        <v>4.3260221953455701E-4</v>
      </c>
      <c r="F31" s="137">
        <v>3.5584156299815799E-4</v>
      </c>
      <c r="G31" s="137">
        <v>4.4369354736863999E-4</v>
      </c>
      <c r="H31" s="137">
        <v>2.8371470353892098E-4</v>
      </c>
      <c r="I31" s="137">
        <v>2.7846235270189199E-4</v>
      </c>
      <c r="J31" s="137">
        <v>4.12689292909575E-4</v>
      </c>
      <c r="K31" s="137">
        <v>2.7350955916071601E-4</v>
      </c>
      <c r="L31" s="137">
        <v>3.3251576547440399E-4</v>
      </c>
      <c r="M31" s="137">
        <v>6.0521947261496503E-3</v>
      </c>
      <c r="N31" s="137">
        <v>6.7410081927960896E-4</v>
      </c>
      <c r="O31" s="137">
        <v>6.1436690517894304E-3</v>
      </c>
      <c r="P31" s="137">
        <v>1.48719679822394E-4</v>
      </c>
      <c r="Q31" s="137">
        <v>7.8922347898823398E-5</v>
      </c>
      <c r="R31" s="137">
        <v>7.6608809641212801E-4</v>
      </c>
      <c r="S31" s="137">
        <v>8.9676589660488495E-4</v>
      </c>
      <c r="T31" s="137">
        <v>2.28875295391251E-3</v>
      </c>
      <c r="U31" s="137">
        <v>2.7180451368754199E-3</v>
      </c>
      <c r="V31" s="137">
        <v>2.6711174173875201E-3</v>
      </c>
      <c r="W31" s="137">
        <v>7.0008104767919899E-4</v>
      </c>
      <c r="X31" s="137">
        <v>4.9284664095173803E-3</v>
      </c>
      <c r="Y31" s="137">
        <v>0.278417977216603</v>
      </c>
      <c r="Z31" s="137">
        <v>1.0209483573461799</v>
      </c>
      <c r="AA31" s="137">
        <v>5.9301523388678604E-4</v>
      </c>
      <c r="AB31" s="137">
        <v>1.5832932915116199E-2</v>
      </c>
      <c r="AC31" s="137">
        <v>0.243509601676449</v>
      </c>
      <c r="AD31" s="137">
        <v>6.2987959040178797E-4</v>
      </c>
      <c r="AE31" s="137">
        <v>2.2164206991897199E-2</v>
      </c>
      <c r="AF31" s="137">
        <v>8.8640765284914106E-3</v>
      </c>
      <c r="AG31" s="137">
        <v>7.6475093431771599E-4</v>
      </c>
      <c r="AH31" s="137">
        <v>7.7160220498923297E-4</v>
      </c>
      <c r="AI31" s="137">
        <v>1.1508998278623001E-2</v>
      </c>
      <c r="AJ31" s="137">
        <v>0</v>
      </c>
      <c r="AK31" s="137">
        <v>3.10776894362468E-4</v>
      </c>
      <c r="AL31" s="137">
        <v>2.4902570972515202E-4</v>
      </c>
      <c r="AM31" s="137">
        <v>5.1445145553241905E-4</v>
      </c>
      <c r="AN31" s="137">
        <v>4.0625541604546902E-4</v>
      </c>
      <c r="AO31" s="137">
        <v>3.5636918735251099E-4</v>
      </c>
      <c r="AP31" s="137">
        <v>2.7795746997682998E-4</v>
      </c>
      <c r="AQ31" s="137">
        <v>2.9123712055783798E-4</v>
      </c>
      <c r="AR31" s="137">
        <v>3.0013445548229199E-4</v>
      </c>
      <c r="AS31" s="137">
        <v>3.1631205572284698E-4</v>
      </c>
      <c r="AT31" s="137">
        <v>6.1646878488773099E-4</v>
      </c>
      <c r="AU31" s="137">
        <v>2.7161501734286999E-4</v>
      </c>
      <c r="AV31" s="137">
        <v>2.6295691543758197E-4</v>
      </c>
      <c r="AW31" s="137">
        <v>2.9379948759545498E-4</v>
      </c>
      <c r="AX31" s="137">
        <v>3.7306878045493402E-4</v>
      </c>
      <c r="AY31" s="137">
        <v>3.5093409504687999E-4</v>
      </c>
      <c r="AZ31" s="137">
        <v>2.60628421971565E-4</v>
      </c>
      <c r="BA31" s="137">
        <v>2.0429055019698401E-4</v>
      </c>
      <c r="BB31" s="137">
        <v>2.28387627080726E-4</v>
      </c>
      <c r="BC31" s="137">
        <v>2.1325849483826601E-4</v>
      </c>
      <c r="BD31" s="137">
        <v>2.9831452791952899E-4</v>
      </c>
      <c r="BE31" s="137">
        <v>2.7125477237193802E-4</v>
      </c>
      <c r="BF31" s="137">
        <v>3.5980045298304801E-4</v>
      </c>
      <c r="BG31" s="137">
        <v>1.80061112962304E-4</v>
      </c>
      <c r="BH31" s="137">
        <v>3.2816439551355299E-4</v>
      </c>
      <c r="BI31" s="137">
        <v>3.62322898278371E-4</v>
      </c>
      <c r="BJ31" s="137">
        <v>2.5659138273398299E-4</v>
      </c>
      <c r="BK31" s="137">
        <v>6.0675305885317399E-4</v>
      </c>
      <c r="BL31" s="137">
        <v>4.6973901656022498E-4</v>
      </c>
      <c r="BM31" s="137">
        <v>9.2420803050399496E-3</v>
      </c>
      <c r="BN31" s="137">
        <v>2.7569062119966101E-2</v>
      </c>
      <c r="BO31" s="137">
        <v>2.6666552831260999E-4</v>
      </c>
      <c r="BP31" s="137">
        <v>2.8560969670708399E-4</v>
      </c>
      <c r="BQ31" s="137">
        <v>5.1241712292349998E-4</v>
      </c>
      <c r="BR31" s="137">
        <v>5.7444094507242002E-4</v>
      </c>
      <c r="BS31" s="137">
        <v>2.0307673476042601E-4</v>
      </c>
      <c r="BT31" s="137">
        <v>7.4627289653534995E-4</v>
      </c>
      <c r="BU31" s="137">
        <v>1.9116441453912001E-4</v>
      </c>
      <c r="BV31" s="137">
        <v>1.0399843111320399E-3</v>
      </c>
      <c r="BW31" s="137">
        <v>8.1356069239754702E-4</v>
      </c>
      <c r="BX31" s="137">
        <v>7.5478285824828197E-4</v>
      </c>
      <c r="BY31" s="137">
        <v>4.60338449709689E-4</v>
      </c>
      <c r="BZ31" s="137">
        <v>2.13617508289092E-3</v>
      </c>
      <c r="CA31" s="138">
        <v>0</v>
      </c>
      <c r="CB31" s="133">
        <v>1.68914744202432</v>
      </c>
      <c r="CC31" s="134">
        <v>0.99059588062234605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</row>
    <row r="32" spans="1:87" ht="19.5" x14ac:dyDescent="0.25">
      <c r="A32" s="30"/>
      <c r="B32" s="42" t="s">
        <v>23</v>
      </c>
      <c r="C32" s="43" t="s">
        <v>134</v>
      </c>
      <c r="D32" s="136">
        <v>9.8371668582799697E-4</v>
      </c>
      <c r="E32" s="137">
        <v>1.49498517945286E-3</v>
      </c>
      <c r="F32" s="137">
        <v>7.0289114769217205E-4</v>
      </c>
      <c r="G32" s="137">
        <v>1.86979915967403E-3</v>
      </c>
      <c r="H32" s="137">
        <v>1.02483776200401E-3</v>
      </c>
      <c r="I32" s="137">
        <v>1.06099725625578E-3</v>
      </c>
      <c r="J32" s="137">
        <v>6.31705968746164E-4</v>
      </c>
      <c r="K32" s="137">
        <v>6.0880993435978505E-4</v>
      </c>
      <c r="L32" s="137">
        <v>1.4533842516237701E-3</v>
      </c>
      <c r="M32" s="137">
        <v>6.5051882347471701E-4</v>
      </c>
      <c r="N32" s="137">
        <v>7.9506771943776598E-4</v>
      </c>
      <c r="O32" s="137">
        <v>7.7947627914019596E-4</v>
      </c>
      <c r="P32" s="137">
        <v>2.0089948045990801E-4</v>
      </c>
      <c r="Q32" s="137">
        <v>9.7931136071383702E-5</v>
      </c>
      <c r="R32" s="137">
        <v>4.0961115223784298E-4</v>
      </c>
      <c r="S32" s="137">
        <v>5.4394357469859402E-4</v>
      </c>
      <c r="T32" s="137">
        <v>5.4856120657986295E-4</v>
      </c>
      <c r="U32" s="137">
        <v>8.2394585237334104E-4</v>
      </c>
      <c r="V32" s="137">
        <v>6.72769608483919E-4</v>
      </c>
      <c r="W32" s="137">
        <v>7.0570068237546101E-4</v>
      </c>
      <c r="X32" s="137">
        <v>1.14363333396372E-2</v>
      </c>
      <c r="Y32" s="137">
        <v>2.5608188961281302E-2</v>
      </c>
      <c r="Z32" s="137">
        <v>1.64985932037371E-3</v>
      </c>
      <c r="AA32" s="137">
        <v>1.00188692283475</v>
      </c>
      <c r="AB32" s="137">
        <v>2.53754313179365E-2</v>
      </c>
      <c r="AC32" s="137">
        <v>9.8156560828270198E-4</v>
      </c>
      <c r="AD32" s="137">
        <v>7.5688042222696805E-4</v>
      </c>
      <c r="AE32" s="137">
        <v>1.21895369183994E-3</v>
      </c>
      <c r="AF32" s="137">
        <v>8.4973255687355396E-3</v>
      </c>
      <c r="AG32" s="137">
        <v>2.45175796061688E-2</v>
      </c>
      <c r="AH32" s="137">
        <v>9.5721248637177E-2</v>
      </c>
      <c r="AI32" s="137">
        <v>2.74582707444966E-2</v>
      </c>
      <c r="AJ32" s="137">
        <v>0</v>
      </c>
      <c r="AK32" s="137">
        <v>9.4032021524880903E-4</v>
      </c>
      <c r="AL32" s="137">
        <v>4.7033138722935502E-4</v>
      </c>
      <c r="AM32" s="137">
        <v>1.2736710087661301E-3</v>
      </c>
      <c r="AN32" s="137">
        <v>1.4621680288947499E-3</v>
      </c>
      <c r="AO32" s="137">
        <v>4.7186155987971102E-4</v>
      </c>
      <c r="AP32" s="137">
        <v>3.0641602776646301E-4</v>
      </c>
      <c r="AQ32" s="137">
        <v>3.2452474053181802E-4</v>
      </c>
      <c r="AR32" s="137">
        <v>4.0426364772403703E-2</v>
      </c>
      <c r="AS32" s="137">
        <v>2.7056781765665201E-3</v>
      </c>
      <c r="AT32" s="137">
        <v>4.8764436306025097E-3</v>
      </c>
      <c r="AU32" s="137">
        <v>7.1591088603948695E-4</v>
      </c>
      <c r="AV32" s="137">
        <v>9.7553170163218201E-4</v>
      </c>
      <c r="AW32" s="137">
        <v>1.15669750127611E-3</v>
      </c>
      <c r="AX32" s="137">
        <v>5.7536798741301401E-4</v>
      </c>
      <c r="AY32" s="137">
        <v>5.1088452428583596E-4</v>
      </c>
      <c r="AZ32" s="137">
        <v>3.6027583270449099E-4</v>
      </c>
      <c r="BA32" s="137">
        <v>2.1864864009354099E-4</v>
      </c>
      <c r="BB32" s="137">
        <v>5.7655740698644498E-4</v>
      </c>
      <c r="BC32" s="137">
        <v>3.33039357108085E-4</v>
      </c>
      <c r="BD32" s="137">
        <v>4.2008290602474E-4</v>
      </c>
      <c r="BE32" s="137">
        <v>7.3000288011420601E-4</v>
      </c>
      <c r="BF32" s="137">
        <v>3.6933085242809801E-4</v>
      </c>
      <c r="BG32" s="137">
        <v>1.5575971405555201E-3</v>
      </c>
      <c r="BH32" s="137">
        <v>1.7062795386306199E-3</v>
      </c>
      <c r="BI32" s="137">
        <v>3.4873516048834503E-4</v>
      </c>
      <c r="BJ32" s="137">
        <v>2.6711154550112701E-4</v>
      </c>
      <c r="BK32" s="137">
        <v>8.6950637730424203E-4</v>
      </c>
      <c r="BL32" s="137">
        <v>3.6335125836641402E-4</v>
      </c>
      <c r="BM32" s="137">
        <v>3.4942377005522099E-3</v>
      </c>
      <c r="BN32" s="137">
        <v>2.3239961255973698E-3</v>
      </c>
      <c r="BO32" s="137">
        <v>2.0076575725575899E-4</v>
      </c>
      <c r="BP32" s="137">
        <v>1.0182396846448199E-4</v>
      </c>
      <c r="BQ32" s="137">
        <v>1.7707152561018E-4</v>
      </c>
      <c r="BR32" s="137">
        <v>1.69465939803636E-4</v>
      </c>
      <c r="BS32" s="137">
        <v>1.26519247464389E-4</v>
      </c>
      <c r="BT32" s="137">
        <v>2.7055547960380601E-4</v>
      </c>
      <c r="BU32" s="137">
        <v>1.10669143361446E-4</v>
      </c>
      <c r="BV32" s="137">
        <v>3.0213615944622201E-4</v>
      </c>
      <c r="BW32" s="137">
        <v>1.4878785057137299E-4</v>
      </c>
      <c r="BX32" s="137">
        <v>1.56691569411257E-3</v>
      </c>
      <c r="BY32" s="137">
        <v>4.2212519480134099E-4</v>
      </c>
      <c r="BZ32" s="137">
        <v>9.4545430312573597E-4</v>
      </c>
      <c r="CA32" s="138">
        <v>0</v>
      </c>
      <c r="CB32" s="133">
        <v>1.3168413280484901</v>
      </c>
      <c r="CC32" s="134">
        <v>0.77225798207099605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</row>
    <row r="33" spans="1:87" ht="19.5" x14ac:dyDescent="0.25">
      <c r="A33" s="30"/>
      <c r="B33" s="42" t="s">
        <v>24</v>
      </c>
      <c r="C33" s="43" t="s">
        <v>135</v>
      </c>
      <c r="D33" s="136">
        <v>3.1993511352646502E-5</v>
      </c>
      <c r="E33" s="137">
        <v>5.0521186518185302E-5</v>
      </c>
      <c r="F33" s="137">
        <v>4.5644159757576097E-5</v>
      </c>
      <c r="G33" s="137">
        <v>5.7526204445117097E-5</v>
      </c>
      <c r="H33" s="137">
        <v>3.6434021357640398E-5</v>
      </c>
      <c r="I33" s="137">
        <v>3.9586423744458701E-5</v>
      </c>
      <c r="J33" s="137">
        <v>5.25123749529172E-5</v>
      </c>
      <c r="K33" s="137">
        <v>3.7888856344630102E-5</v>
      </c>
      <c r="L33" s="137">
        <v>4.2676912139021401E-5</v>
      </c>
      <c r="M33" s="137">
        <v>4.9701965400283299E-5</v>
      </c>
      <c r="N33" s="137">
        <v>5.4272608837824799E-5</v>
      </c>
      <c r="O33" s="137">
        <v>7.4908618955223401E-5</v>
      </c>
      <c r="P33" s="137">
        <v>1.8411357119568899E-5</v>
      </c>
      <c r="Q33" s="137">
        <v>9.0639779679277308E-6</v>
      </c>
      <c r="R33" s="137">
        <v>1.12522625426104E-4</v>
      </c>
      <c r="S33" s="137">
        <v>1.5954943533685599E-4</v>
      </c>
      <c r="T33" s="137">
        <v>6.0108071262328701E-5</v>
      </c>
      <c r="U33" s="137">
        <v>1.0070467888670499E-4</v>
      </c>
      <c r="V33" s="137">
        <v>7.6493378019892205E-5</v>
      </c>
      <c r="W33" s="137">
        <v>1.08238137262947E-4</v>
      </c>
      <c r="X33" s="137">
        <v>4.1077656570029904E-3</v>
      </c>
      <c r="Y33" s="137">
        <v>4.1711766024428798E-3</v>
      </c>
      <c r="Z33" s="137">
        <v>7.2917857542942005E-5</v>
      </c>
      <c r="AA33" s="137">
        <v>6.9980359992950195E-5</v>
      </c>
      <c r="AB33" s="137">
        <v>1.07829402123678</v>
      </c>
      <c r="AC33" s="137">
        <v>9.7559521965922001E-5</v>
      </c>
      <c r="AD33" s="137">
        <v>7.4240816031483794E-5</v>
      </c>
      <c r="AE33" s="137">
        <v>6.3391102203561007E-5</v>
      </c>
      <c r="AF33" s="137">
        <v>1.5567853963045801E-3</v>
      </c>
      <c r="AG33" s="137">
        <v>9.5173154418360699E-5</v>
      </c>
      <c r="AH33" s="137">
        <v>1.136811511361E-4</v>
      </c>
      <c r="AI33" s="137">
        <v>5.2217723379204097E-5</v>
      </c>
      <c r="AJ33" s="137">
        <v>0</v>
      </c>
      <c r="AK33" s="137">
        <v>4.3080473478774201E-5</v>
      </c>
      <c r="AL33" s="137">
        <v>6.4115243146608796E-5</v>
      </c>
      <c r="AM33" s="137">
        <v>4.6496561003500202E-5</v>
      </c>
      <c r="AN33" s="137">
        <v>5.6761735868015503E-5</v>
      </c>
      <c r="AO33" s="137">
        <v>4.7977822610007203E-5</v>
      </c>
      <c r="AP33" s="137">
        <v>3.68153353830328E-5</v>
      </c>
      <c r="AQ33" s="137">
        <v>3.4858282912811902E-5</v>
      </c>
      <c r="AR33" s="137">
        <v>3.8634743738415299E-5</v>
      </c>
      <c r="AS33" s="137">
        <v>3.8609422700224597E-5</v>
      </c>
      <c r="AT33" s="137">
        <v>3.34502055570447E-5</v>
      </c>
      <c r="AU33" s="137">
        <v>3.40684896802548E-5</v>
      </c>
      <c r="AV33" s="137">
        <v>3.73622913373923E-5</v>
      </c>
      <c r="AW33" s="137">
        <v>4.02763870054073E-5</v>
      </c>
      <c r="AX33" s="137">
        <v>5.3539036087724297E-5</v>
      </c>
      <c r="AY33" s="137">
        <v>5.7546302779556501E-5</v>
      </c>
      <c r="AZ33" s="137">
        <v>9.2570510500637399E-5</v>
      </c>
      <c r="BA33" s="137">
        <v>2.7670586016433199E-5</v>
      </c>
      <c r="BB33" s="137">
        <v>3.4747242284897201E-5</v>
      </c>
      <c r="BC33" s="137">
        <v>4.4133599412374498E-5</v>
      </c>
      <c r="BD33" s="137">
        <v>4.1149462653688501E-5</v>
      </c>
      <c r="BE33" s="137">
        <v>5.8490055384935899E-5</v>
      </c>
      <c r="BF33" s="137">
        <v>5.8104424801380498E-5</v>
      </c>
      <c r="BG33" s="137">
        <v>2.5602894631575401E-5</v>
      </c>
      <c r="BH33" s="137">
        <v>5.0551732770509897E-5</v>
      </c>
      <c r="BI33" s="137">
        <v>8.6016940787835098E-5</v>
      </c>
      <c r="BJ33" s="137">
        <v>2.4752750860387599E-5</v>
      </c>
      <c r="BK33" s="137">
        <v>6.0004765374288101E-5</v>
      </c>
      <c r="BL33" s="137">
        <v>4.2039529569266797E-5</v>
      </c>
      <c r="BM33" s="137">
        <v>1.89135032638265E-3</v>
      </c>
      <c r="BN33" s="137">
        <v>1.49846982847522E-3</v>
      </c>
      <c r="BO33" s="137">
        <v>4.3952802967554503E-5</v>
      </c>
      <c r="BP33" s="137">
        <v>2.9455398875978801E-5</v>
      </c>
      <c r="BQ33" s="137">
        <v>4.9098378153784799E-5</v>
      </c>
      <c r="BR33" s="137">
        <v>5.2684106169716098E-5</v>
      </c>
      <c r="BS33" s="137">
        <v>2.0783367100390699E-5</v>
      </c>
      <c r="BT33" s="137">
        <v>7.0624539477025694E-5</v>
      </c>
      <c r="BU33" s="137">
        <v>2.1081402737531601E-5</v>
      </c>
      <c r="BV33" s="137">
        <v>9.6356358203038801E-5</v>
      </c>
      <c r="BW33" s="137">
        <v>5.1853467775559498E-5</v>
      </c>
      <c r="BX33" s="137">
        <v>6.6541584746610994E-5</v>
      </c>
      <c r="BY33" s="137">
        <v>3.9185487478613599E-5</v>
      </c>
      <c r="BZ33" s="137">
        <v>9.1195954304300797E-4</v>
      </c>
      <c r="CA33" s="138">
        <v>0</v>
      </c>
      <c r="CB33" s="133">
        <v>1.09614049250421</v>
      </c>
      <c r="CC33" s="134">
        <v>0.64282858289547995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</row>
    <row r="34" spans="1:87" ht="19.5" x14ac:dyDescent="0.25">
      <c r="A34" s="30"/>
      <c r="B34" s="42" t="s">
        <v>25</v>
      </c>
      <c r="C34" s="43" t="s">
        <v>136</v>
      </c>
      <c r="D34" s="136">
        <v>4.4060757775950599E-5</v>
      </c>
      <c r="E34" s="137">
        <v>9.1542935161273396E-5</v>
      </c>
      <c r="F34" s="137">
        <v>8.6966858336402097E-5</v>
      </c>
      <c r="G34" s="137">
        <v>7.3576901764599097E-5</v>
      </c>
      <c r="H34" s="137">
        <v>5.8801779610663097E-5</v>
      </c>
      <c r="I34" s="137">
        <v>4.80746914034098E-5</v>
      </c>
      <c r="J34" s="137">
        <v>9.6093490549255205E-5</v>
      </c>
      <c r="K34" s="137">
        <v>5.8157416082178503E-5</v>
      </c>
      <c r="L34" s="137">
        <v>7.70403037668636E-5</v>
      </c>
      <c r="M34" s="137">
        <v>9.7334631717136501E-5</v>
      </c>
      <c r="N34" s="137">
        <v>6.73607603742517E-5</v>
      </c>
      <c r="O34" s="137">
        <v>1.68370604316099E-4</v>
      </c>
      <c r="P34" s="137">
        <v>2.1731434916158899E-5</v>
      </c>
      <c r="Q34" s="137">
        <v>1.1685835589682E-5</v>
      </c>
      <c r="R34" s="137">
        <v>7.0476958340352002E-5</v>
      </c>
      <c r="S34" s="137">
        <v>8.6555325960942198E-5</v>
      </c>
      <c r="T34" s="137">
        <v>1.26381875946005E-4</v>
      </c>
      <c r="U34" s="137">
        <v>1.9232195016863601E-4</v>
      </c>
      <c r="V34" s="137">
        <v>1.8634061318081101E-4</v>
      </c>
      <c r="W34" s="137">
        <v>1.94353141407614E-4</v>
      </c>
      <c r="X34" s="137">
        <v>1.31238066783322E-4</v>
      </c>
      <c r="Y34" s="137">
        <v>1.21148869691944E-4</v>
      </c>
      <c r="Z34" s="137">
        <v>1.7560045670042201E-4</v>
      </c>
      <c r="AA34" s="137">
        <v>1.5423674575194501E-4</v>
      </c>
      <c r="AB34" s="137">
        <v>1.4923452438321501E-4</v>
      </c>
      <c r="AC34" s="137">
        <v>1.00014372129801</v>
      </c>
      <c r="AD34" s="137">
        <v>1.71194819774185E-4</v>
      </c>
      <c r="AE34" s="137">
        <v>1.3635408405291799E-4</v>
      </c>
      <c r="AF34" s="137">
        <v>1.2174214724641799E-4</v>
      </c>
      <c r="AG34" s="137">
        <v>2.05327052714952E-4</v>
      </c>
      <c r="AH34" s="137">
        <v>8.5860191046505297E-5</v>
      </c>
      <c r="AI34" s="137">
        <v>7.5817472445730401E-5</v>
      </c>
      <c r="AJ34" s="137">
        <v>0</v>
      </c>
      <c r="AK34" s="137">
        <v>7.7785468779121506E-5</v>
      </c>
      <c r="AL34" s="137">
        <v>6.07147799579916E-5</v>
      </c>
      <c r="AM34" s="137">
        <v>8.6595516423884606E-5</v>
      </c>
      <c r="AN34" s="137">
        <v>8.0664929928023907E-5</v>
      </c>
      <c r="AO34" s="137">
        <v>7.7066027432479896E-5</v>
      </c>
      <c r="AP34" s="137">
        <v>6.0554980245699698E-5</v>
      </c>
      <c r="AQ34" s="137">
        <v>6.2134450283235094E-5</v>
      </c>
      <c r="AR34" s="137">
        <v>7.0263226975025703E-5</v>
      </c>
      <c r="AS34" s="137">
        <v>7.3536538792582797E-5</v>
      </c>
      <c r="AT34" s="137">
        <v>7.0018032330857195E-5</v>
      </c>
      <c r="AU34" s="137">
        <v>6.5236003949182896E-5</v>
      </c>
      <c r="AV34" s="137">
        <v>6.62335213780326E-5</v>
      </c>
      <c r="AW34" s="137">
        <v>6.5403901858234099E-5</v>
      </c>
      <c r="AX34" s="137">
        <v>7.2540093222889403E-5</v>
      </c>
      <c r="AY34" s="137">
        <v>5.9337999709051698E-5</v>
      </c>
      <c r="AZ34" s="137">
        <v>5.50076023952233E-5</v>
      </c>
      <c r="BA34" s="137">
        <v>4.3838453545465198E-5</v>
      </c>
      <c r="BB34" s="137">
        <v>5.1969112947956303E-5</v>
      </c>
      <c r="BC34" s="137">
        <v>4.7300338637149603E-5</v>
      </c>
      <c r="BD34" s="137">
        <v>8.0336467842990596E-5</v>
      </c>
      <c r="BE34" s="137">
        <v>6.3470118871181995E-5</v>
      </c>
      <c r="BF34" s="137">
        <v>7.2400744679588703E-5</v>
      </c>
      <c r="BG34" s="137">
        <v>3.6932999800205602E-5</v>
      </c>
      <c r="BH34" s="137">
        <v>5.3295932431854002E-5</v>
      </c>
      <c r="BI34" s="137">
        <v>6.35357182643148E-5</v>
      </c>
      <c r="BJ34" s="137">
        <v>3.3883038510878501E-5</v>
      </c>
      <c r="BK34" s="137">
        <v>9.2877325887357504E-5</v>
      </c>
      <c r="BL34" s="137">
        <v>5.86701665777756E-5</v>
      </c>
      <c r="BM34" s="137">
        <v>8.7871142760441998E-4</v>
      </c>
      <c r="BN34" s="137">
        <v>1.71146825973272E-3</v>
      </c>
      <c r="BO34" s="137">
        <v>2.7759880586146502E-5</v>
      </c>
      <c r="BP34" s="137">
        <v>2.5435019952764301E-5</v>
      </c>
      <c r="BQ34" s="137">
        <v>5.3150037700318498E-5</v>
      </c>
      <c r="BR34" s="137">
        <v>4.6995211205774603E-5</v>
      </c>
      <c r="BS34" s="137">
        <v>1.6514009034589501E-5</v>
      </c>
      <c r="BT34" s="137">
        <v>5.4044812255938697E-5</v>
      </c>
      <c r="BU34" s="137">
        <v>1.85991139514265E-5</v>
      </c>
      <c r="BV34" s="137">
        <v>8.6164289708086497E-5</v>
      </c>
      <c r="BW34" s="137">
        <v>6.0335842771599602E-5</v>
      </c>
      <c r="BX34" s="137">
        <v>7.6706625106036697E-5</v>
      </c>
      <c r="BY34" s="137">
        <v>5.39977623522675E-5</v>
      </c>
      <c r="BZ34" s="137">
        <v>8.97368913851598E-5</v>
      </c>
      <c r="CA34" s="138">
        <v>0</v>
      </c>
      <c r="CB34" s="133">
        <v>1.0085299266699701</v>
      </c>
      <c r="CC34" s="134">
        <v>0.59144960705522898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</row>
    <row r="35" spans="1:87" ht="19.5" x14ac:dyDescent="0.25">
      <c r="A35" s="30"/>
      <c r="B35" s="42" t="s">
        <v>26</v>
      </c>
      <c r="C35" s="43" t="s">
        <v>137</v>
      </c>
      <c r="D35" s="136">
        <v>3.1847214101540399E-5</v>
      </c>
      <c r="E35" s="137">
        <v>4.6131082675499201E-5</v>
      </c>
      <c r="F35" s="137">
        <v>3.5459217552880001E-5</v>
      </c>
      <c r="G35" s="137">
        <v>6.7186184785866096E-5</v>
      </c>
      <c r="H35" s="137">
        <v>3.2716812326516799E-5</v>
      </c>
      <c r="I35" s="137">
        <v>3.9671952757781998E-5</v>
      </c>
      <c r="J35" s="137">
        <v>4.4167427819379897E-5</v>
      </c>
      <c r="K35" s="137">
        <v>3.0521259876776201E-5</v>
      </c>
      <c r="L35" s="137">
        <v>3.6817527181028598E-5</v>
      </c>
      <c r="M35" s="137">
        <v>4.2602159271029501E-5</v>
      </c>
      <c r="N35" s="137">
        <v>9.24234124158307E-5</v>
      </c>
      <c r="O35" s="137">
        <v>5.8820176138131603E-5</v>
      </c>
      <c r="P35" s="137">
        <v>1.6704276062335401E-5</v>
      </c>
      <c r="Q35" s="137">
        <v>9.1076681163286505E-6</v>
      </c>
      <c r="R35" s="137">
        <v>1.05274879632851E-4</v>
      </c>
      <c r="S35" s="137">
        <v>1.21435762458465E-4</v>
      </c>
      <c r="T35" s="137">
        <v>4.7899812962126203E-5</v>
      </c>
      <c r="U35" s="137">
        <v>7.3163928913311103E-5</v>
      </c>
      <c r="V35" s="137">
        <v>5.9732405445063302E-5</v>
      </c>
      <c r="W35" s="137">
        <v>6.4296633386721593E-5</v>
      </c>
      <c r="X35" s="137">
        <v>7.4364315787896695E-5</v>
      </c>
      <c r="Y35" s="137">
        <v>1.1513710419863599E-3</v>
      </c>
      <c r="Z35" s="137">
        <v>5.6904756290205703E-5</v>
      </c>
      <c r="AA35" s="137">
        <v>6.0704578996963798E-5</v>
      </c>
      <c r="AB35" s="137">
        <v>8.7050300826780805E-5</v>
      </c>
      <c r="AC35" s="137">
        <v>7.0917722988765697E-5</v>
      </c>
      <c r="AD35" s="137">
        <v>1.0885387933094499</v>
      </c>
      <c r="AE35" s="137">
        <v>4.7653422912988998E-5</v>
      </c>
      <c r="AF35" s="137">
        <v>2.2331483043588202E-3</v>
      </c>
      <c r="AG35" s="137">
        <v>7.2955994442536505E-5</v>
      </c>
      <c r="AH35" s="137">
        <v>1.28415011845135E-4</v>
      </c>
      <c r="AI35" s="137">
        <v>4.0553575437623898E-5</v>
      </c>
      <c r="AJ35" s="137">
        <v>0</v>
      </c>
      <c r="AK35" s="137">
        <v>2.96488556135313E-5</v>
      </c>
      <c r="AL35" s="137">
        <v>2.4373321080530099E-5</v>
      </c>
      <c r="AM35" s="137">
        <v>3.5142638171152699E-5</v>
      </c>
      <c r="AN35" s="137">
        <v>4.4333259243340503E-5</v>
      </c>
      <c r="AO35" s="137">
        <v>3.7728456647951401E-5</v>
      </c>
      <c r="AP35" s="137">
        <v>3.1572737751523299E-5</v>
      </c>
      <c r="AQ35" s="137">
        <v>2.9832074600446698E-5</v>
      </c>
      <c r="AR35" s="137">
        <v>3.09388754637988E-5</v>
      </c>
      <c r="AS35" s="137">
        <v>3.2987057017442703E-5</v>
      </c>
      <c r="AT35" s="137">
        <v>2.7002590901355299E-5</v>
      </c>
      <c r="AU35" s="137">
        <v>2.8030369233084199E-5</v>
      </c>
      <c r="AV35" s="137">
        <v>2.57855800273537E-5</v>
      </c>
      <c r="AW35" s="137">
        <v>3.0951776838788001E-5</v>
      </c>
      <c r="AX35" s="137">
        <v>4.1676682547137603E-5</v>
      </c>
      <c r="AY35" s="137">
        <v>4.19133553299939E-5</v>
      </c>
      <c r="AZ35" s="137">
        <v>2.6980178617213199E-5</v>
      </c>
      <c r="BA35" s="137">
        <v>2.3360329868645301E-5</v>
      </c>
      <c r="BB35" s="137">
        <v>2.4221692311191899E-5</v>
      </c>
      <c r="BC35" s="137">
        <v>2.2901278591670701E-5</v>
      </c>
      <c r="BD35" s="137">
        <v>2.80588937368277E-5</v>
      </c>
      <c r="BE35" s="137">
        <v>2.73405659803039E-5</v>
      </c>
      <c r="BF35" s="137">
        <v>4.3097071217824197E-5</v>
      </c>
      <c r="BG35" s="137">
        <v>2.1022374034851699E-5</v>
      </c>
      <c r="BH35" s="137">
        <v>4.5094608134360502E-5</v>
      </c>
      <c r="BI35" s="137">
        <v>4.3988496526485502E-5</v>
      </c>
      <c r="BJ35" s="137">
        <v>3.6990614871178397E-5</v>
      </c>
      <c r="BK35" s="137">
        <v>6.3472038300695397E-5</v>
      </c>
      <c r="BL35" s="137">
        <v>6.4648469910425494E-5</v>
      </c>
      <c r="BM35" s="137">
        <v>4.9426893919407898E-3</v>
      </c>
      <c r="BN35" s="137">
        <v>3.8480412055705701E-3</v>
      </c>
      <c r="BO35" s="137">
        <v>4.0590922311463601E-5</v>
      </c>
      <c r="BP35" s="137">
        <v>5.1177679149388997E-5</v>
      </c>
      <c r="BQ35" s="137">
        <v>8.8234977512716695E-5</v>
      </c>
      <c r="BR35" s="137">
        <v>1.05755331205147E-4</v>
      </c>
      <c r="BS35" s="137">
        <v>3.5829604493089399E-5</v>
      </c>
      <c r="BT35" s="137">
        <v>1.3648545155308899E-4</v>
      </c>
      <c r="BU35" s="137">
        <v>3.43735972823978E-5</v>
      </c>
      <c r="BV35" s="137">
        <v>1.7550317958545201E-4</v>
      </c>
      <c r="BW35" s="137">
        <v>1.19495358072209E-4</v>
      </c>
      <c r="BX35" s="137">
        <v>1.10266315885045E-4</v>
      </c>
      <c r="BY35" s="137">
        <v>5.5929395114078302E-5</v>
      </c>
      <c r="BZ35" s="137">
        <v>1.7807922961971201E-4</v>
      </c>
      <c r="CA35" s="138">
        <v>0</v>
      </c>
      <c r="CB35" s="133">
        <v>1.1045043580110701</v>
      </c>
      <c r="CC35" s="134">
        <v>0.64773354886295198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</row>
    <row r="36" spans="1:87" ht="19.5" x14ac:dyDescent="0.25">
      <c r="A36" s="30"/>
      <c r="B36" s="42" t="s">
        <v>27</v>
      </c>
      <c r="C36" s="43" t="s">
        <v>138</v>
      </c>
      <c r="D36" s="136">
        <v>7.1087303513673998E-4</v>
      </c>
      <c r="E36" s="137">
        <v>1.12217832041158E-3</v>
      </c>
      <c r="F36" s="137">
        <v>9.0383404879162705E-4</v>
      </c>
      <c r="G36" s="137">
        <v>2.0917138642419998E-3</v>
      </c>
      <c r="H36" s="137">
        <v>9.6862448239211005E-4</v>
      </c>
      <c r="I36" s="137">
        <v>9.4296930629238402E-4</v>
      </c>
      <c r="J36" s="137">
        <v>1.1119942463696699E-3</v>
      </c>
      <c r="K36" s="137">
        <v>8.7928274341995299E-4</v>
      </c>
      <c r="L36" s="137">
        <v>9.1828564833701496E-4</v>
      </c>
      <c r="M36" s="137">
        <v>0.223329834207706</v>
      </c>
      <c r="N36" s="137">
        <v>9.7430614129694602E-4</v>
      </c>
      <c r="O36" s="137">
        <v>0.259653581823382</v>
      </c>
      <c r="P36" s="137">
        <v>4.2389274556203001E-4</v>
      </c>
      <c r="Q36" s="137">
        <v>2.05246250903121E-4</v>
      </c>
      <c r="R36" s="137">
        <v>1.8922918444550399E-3</v>
      </c>
      <c r="S36" s="137">
        <v>2.2608515723113801E-3</v>
      </c>
      <c r="T36" s="137">
        <v>7.1855900478349805E-2</v>
      </c>
      <c r="U36" s="137">
        <v>7.3348565641414606E-2</v>
      </c>
      <c r="V36" s="137">
        <v>9.4934601202199001E-2</v>
      </c>
      <c r="W36" s="137">
        <v>1.1251774233946401E-3</v>
      </c>
      <c r="X36" s="137">
        <v>5.8346076330039902E-2</v>
      </c>
      <c r="Y36" s="137">
        <v>3.8147495853565901E-3</v>
      </c>
      <c r="Z36" s="137">
        <v>9.0913961630170802E-4</v>
      </c>
      <c r="AA36" s="137">
        <v>1.2310669317127201E-3</v>
      </c>
      <c r="AB36" s="137">
        <v>2.1006972375968202E-3</v>
      </c>
      <c r="AC36" s="137">
        <v>2.0605408148176799E-3</v>
      </c>
      <c r="AD36" s="137">
        <v>1.02085120388248E-3</v>
      </c>
      <c r="AE36" s="137">
        <v>1.0239071378734801</v>
      </c>
      <c r="AF36" s="137">
        <v>2.0546161380207198E-3</v>
      </c>
      <c r="AG36" s="137">
        <v>1.26073945184394E-3</v>
      </c>
      <c r="AH36" s="137">
        <v>1.53439651969399E-3</v>
      </c>
      <c r="AI36" s="137">
        <v>9.5499871053428601E-4</v>
      </c>
      <c r="AJ36" s="137">
        <v>0</v>
      </c>
      <c r="AK36" s="137">
        <v>8.5461699489344496E-4</v>
      </c>
      <c r="AL36" s="137">
        <v>6.2372800351654799E-4</v>
      </c>
      <c r="AM36" s="137">
        <v>7.3823947680951999E-3</v>
      </c>
      <c r="AN36" s="137">
        <v>7.5238208583098003E-4</v>
      </c>
      <c r="AO36" s="137">
        <v>7.8661535657784305E-4</v>
      </c>
      <c r="AP36" s="137">
        <v>7.7907088873381005E-4</v>
      </c>
      <c r="AQ36" s="137">
        <v>6.3242528919076795E-4</v>
      </c>
      <c r="AR36" s="137">
        <v>5.6473460628153605E-4</v>
      </c>
      <c r="AS36" s="137">
        <v>7.4515157171520404E-4</v>
      </c>
      <c r="AT36" s="137">
        <v>5.24942769628843E-4</v>
      </c>
      <c r="AU36" s="137">
        <v>5.6780174375272103E-4</v>
      </c>
      <c r="AV36" s="137">
        <v>5.1184205266232804E-4</v>
      </c>
      <c r="AW36" s="137">
        <v>6.4809408196035397E-4</v>
      </c>
      <c r="AX36" s="137">
        <v>8.6583280626807203E-4</v>
      </c>
      <c r="AY36" s="137">
        <v>8.5531875809051602E-4</v>
      </c>
      <c r="AZ36" s="137">
        <v>7.4380247597504595E-4</v>
      </c>
      <c r="BA36" s="137">
        <v>5.2592593574825298E-4</v>
      </c>
      <c r="BB36" s="137">
        <v>5.0598178159724696E-4</v>
      </c>
      <c r="BC36" s="137">
        <v>5.5248189900731104E-4</v>
      </c>
      <c r="BD36" s="137">
        <v>5.1356283525933399E-4</v>
      </c>
      <c r="BE36" s="137">
        <v>6.1661011550539298E-4</v>
      </c>
      <c r="BF36" s="137">
        <v>1.2436344188584999E-3</v>
      </c>
      <c r="BG36" s="137">
        <v>5.6662074877346998E-4</v>
      </c>
      <c r="BH36" s="137">
        <v>1.4953424424542E-3</v>
      </c>
      <c r="BI36" s="137">
        <v>8.6858251119387403E-4</v>
      </c>
      <c r="BJ36" s="137">
        <v>6.7278325101790301E-4</v>
      </c>
      <c r="BK36" s="137">
        <v>9.0808501274342295E-4</v>
      </c>
      <c r="BL36" s="137">
        <v>9.9100326917072093E-4</v>
      </c>
      <c r="BM36" s="137">
        <v>8.5494737564191306E-3</v>
      </c>
      <c r="BN36" s="137">
        <v>2.05350223371581E-2</v>
      </c>
      <c r="BO36" s="137">
        <v>1.40386044483314E-3</v>
      </c>
      <c r="BP36" s="137">
        <v>8.2660604012024395E-4</v>
      </c>
      <c r="BQ36" s="137">
        <v>1.2979871196380399E-3</v>
      </c>
      <c r="BR36" s="137">
        <v>1.5045030441757899E-3</v>
      </c>
      <c r="BS36" s="137">
        <v>7.6160414944995603E-4</v>
      </c>
      <c r="BT36" s="137">
        <v>5.5844338421392201E-3</v>
      </c>
      <c r="BU36" s="137">
        <v>3.7629663568315702E-4</v>
      </c>
      <c r="BV36" s="137">
        <v>1.7739541278538201E-3</v>
      </c>
      <c r="BW36" s="137">
        <v>7.7721467290549199E-4</v>
      </c>
      <c r="BX36" s="137">
        <v>1.2534634986997399E-3</v>
      </c>
      <c r="BY36" s="137">
        <v>6.38438588362552E-4</v>
      </c>
      <c r="BZ36" s="137">
        <v>7.4547056925443498E-3</v>
      </c>
      <c r="CA36" s="138">
        <v>0</v>
      </c>
      <c r="CB36" s="133">
        <v>1.91888594786413</v>
      </c>
      <c r="CC36" s="134">
        <v>1.12532539673404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</row>
    <row r="37" spans="1:87" ht="19.5" x14ac:dyDescent="0.25">
      <c r="A37" s="30"/>
      <c r="B37" s="42" t="s">
        <v>28</v>
      </c>
      <c r="C37" s="43" t="s">
        <v>139</v>
      </c>
      <c r="D37" s="136">
        <v>2.5946768137220799E-4</v>
      </c>
      <c r="E37" s="137">
        <v>5.0092261933781898E-4</v>
      </c>
      <c r="F37" s="137">
        <v>4.51140156432866E-4</v>
      </c>
      <c r="G37" s="137">
        <v>4.5195538765971101E-4</v>
      </c>
      <c r="H37" s="137">
        <v>3.2858419560964901E-4</v>
      </c>
      <c r="I37" s="137">
        <v>2.9911569114708799E-4</v>
      </c>
      <c r="J37" s="137">
        <v>4.7674732356418399E-4</v>
      </c>
      <c r="K37" s="137">
        <v>3.0670825305173299E-4</v>
      </c>
      <c r="L37" s="137">
        <v>4.2767691208157199E-4</v>
      </c>
      <c r="M37" s="137">
        <v>6.8746061743125996E-4</v>
      </c>
      <c r="N37" s="137">
        <v>4.4763772232486401E-4</v>
      </c>
      <c r="O37" s="137">
        <v>1.05239494012179E-3</v>
      </c>
      <c r="P37" s="137">
        <v>1.6115195482566499E-4</v>
      </c>
      <c r="Q37" s="137">
        <v>8.0280649430657794E-5</v>
      </c>
      <c r="R37" s="137">
        <v>8.4348450732931097E-4</v>
      </c>
      <c r="S37" s="137">
        <v>1.2281206042899101E-3</v>
      </c>
      <c r="T37" s="137">
        <v>1.8640682080650599E-3</v>
      </c>
      <c r="U37" s="137">
        <v>2.0670404123719899E-3</v>
      </c>
      <c r="V37" s="137">
        <v>1.04164494366478E-3</v>
      </c>
      <c r="W37" s="137">
        <v>8.9234475092027897E-4</v>
      </c>
      <c r="X37" s="137">
        <v>2.4681286452618101E-3</v>
      </c>
      <c r="Y37" s="137">
        <v>1.26575891616357E-2</v>
      </c>
      <c r="Z37" s="137">
        <v>8.4608439873925503E-4</v>
      </c>
      <c r="AA37" s="137">
        <v>7.3746012643159003E-4</v>
      </c>
      <c r="AB37" s="137">
        <v>2.66865042403828E-3</v>
      </c>
      <c r="AC37" s="137">
        <v>8.4980627523712302E-3</v>
      </c>
      <c r="AD37" s="137">
        <v>1.06697723655851E-3</v>
      </c>
      <c r="AE37" s="137">
        <v>1.5194516304189E-3</v>
      </c>
      <c r="AF37" s="137">
        <v>1.0265412871000701</v>
      </c>
      <c r="AG37" s="137">
        <v>2.38761685503697E-3</v>
      </c>
      <c r="AH37" s="137">
        <v>3.9233351718442701E-2</v>
      </c>
      <c r="AI37" s="137">
        <v>1.1521417835054001E-3</v>
      </c>
      <c r="AJ37" s="137">
        <v>0</v>
      </c>
      <c r="AK37" s="137">
        <v>4.57439497053746E-4</v>
      </c>
      <c r="AL37" s="137">
        <v>5.9615999970644596E-4</v>
      </c>
      <c r="AM37" s="137">
        <v>5.0611631296364201E-4</v>
      </c>
      <c r="AN37" s="137">
        <v>5.6638817967401495E-4</v>
      </c>
      <c r="AO37" s="137">
        <v>4.6319795934942899E-4</v>
      </c>
      <c r="AP37" s="137">
        <v>3.5229384812443201E-4</v>
      </c>
      <c r="AQ37" s="137">
        <v>3.4754217990860201E-4</v>
      </c>
      <c r="AR37" s="137">
        <v>1.44896773545101E-3</v>
      </c>
      <c r="AS37" s="137">
        <v>4.5351746423284597E-4</v>
      </c>
      <c r="AT37" s="137">
        <v>8.1006570917993201E-4</v>
      </c>
      <c r="AU37" s="137">
        <v>3.5845956919754299E-4</v>
      </c>
      <c r="AV37" s="137">
        <v>3.9855308427260002E-4</v>
      </c>
      <c r="AW37" s="137">
        <v>4.1200910433814101E-4</v>
      </c>
      <c r="AX37" s="137">
        <v>4.9449018486081404E-4</v>
      </c>
      <c r="AY37" s="137">
        <v>5.0233947430233696E-4</v>
      </c>
      <c r="AZ37" s="137">
        <v>8.0906209276093504E-4</v>
      </c>
      <c r="BA37" s="137">
        <v>2.6421248751521998E-4</v>
      </c>
      <c r="BB37" s="137">
        <v>3.4393472493874099E-4</v>
      </c>
      <c r="BC37" s="137">
        <v>4.08147097612974E-4</v>
      </c>
      <c r="BD37" s="137">
        <v>4.3891847756669398E-4</v>
      </c>
      <c r="BE37" s="137">
        <v>5.5757796598610205E-4</v>
      </c>
      <c r="BF37" s="137">
        <v>5.2944455680722295E-4</v>
      </c>
      <c r="BG37" s="137">
        <v>2.2937659349312299E-4</v>
      </c>
      <c r="BH37" s="137">
        <v>4.6020183915794401E-4</v>
      </c>
      <c r="BI37" s="137">
        <v>7.4209780790328501E-4</v>
      </c>
      <c r="BJ37" s="137">
        <v>2.0784536495997E-4</v>
      </c>
      <c r="BK37" s="137">
        <v>5.2641195373092601E-4</v>
      </c>
      <c r="BL37" s="137">
        <v>3.5398597135462002E-4</v>
      </c>
      <c r="BM37" s="137">
        <v>7.0424130150208899E-3</v>
      </c>
      <c r="BN37" s="137">
        <v>1.33290356113758E-2</v>
      </c>
      <c r="BO37" s="137">
        <v>1.9542978662626901E-4</v>
      </c>
      <c r="BP37" s="137">
        <v>1.82492089692787E-4</v>
      </c>
      <c r="BQ37" s="137">
        <v>3.4314847209214401E-4</v>
      </c>
      <c r="BR37" s="137">
        <v>3.4201085080126902E-4</v>
      </c>
      <c r="BS37" s="137">
        <v>1.3241564425948201E-4</v>
      </c>
      <c r="BT37" s="137">
        <v>4.1720872342687398E-4</v>
      </c>
      <c r="BU37" s="137">
        <v>1.8696339749379101E-4</v>
      </c>
      <c r="BV37" s="137">
        <v>6.2875428923358698E-4</v>
      </c>
      <c r="BW37" s="137">
        <v>4.5278660417302199E-4</v>
      </c>
      <c r="BX37" s="137">
        <v>5.7123397449456001E-4</v>
      </c>
      <c r="BY37" s="137">
        <v>1.6751274472099099E-3</v>
      </c>
      <c r="BZ37" s="137">
        <v>1.5869103382352601E-3</v>
      </c>
      <c r="CA37" s="138">
        <v>0</v>
      </c>
      <c r="CB37" s="133">
        <v>1.15476943684408</v>
      </c>
      <c r="CC37" s="134">
        <v>0.67721136636564805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</row>
    <row r="38" spans="1:87" ht="19.5" x14ac:dyDescent="0.25">
      <c r="A38" s="30"/>
      <c r="B38" s="42" t="s">
        <v>29</v>
      </c>
      <c r="C38" s="43" t="s">
        <v>140</v>
      </c>
      <c r="D38" s="136">
        <v>1.08621676198747E-5</v>
      </c>
      <c r="E38" s="137">
        <v>1.71268750854982E-5</v>
      </c>
      <c r="F38" s="137">
        <v>1.40239671560557E-5</v>
      </c>
      <c r="G38" s="137">
        <v>2.1383413780277001E-5</v>
      </c>
      <c r="H38" s="137">
        <v>1.1885431222940799E-5</v>
      </c>
      <c r="I38" s="137">
        <v>1.32103163202455E-5</v>
      </c>
      <c r="J38" s="137">
        <v>1.6895717653077301E-5</v>
      </c>
      <c r="K38" s="137">
        <v>1.15223954025448E-5</v>
      </c>
      <c r="L38" s="137">
        <v>1.3804001120575201E-5</v>
      </c>
      <c r="M38" s="137">
        <v>1.6896529509750299E-5</v>
      </c>
      <c r="N38" s="137">
        <v>2.7959161530485501E-5</v>
      </c>
      <c r="O38" s="137">
        <v>2.46958733297373E-5</v>
      </c>
      <c r="P38" s="137">
        <v>6.2877797089582804E-6</v>
      </c>
      <c r="Q38" s="137">
        <v>3.2802588405494499E-6</v>
      </c>
      <c r="R38" s="137">
        <v>3.2676040940696603E-5</v>
      </c>
      <c r="S38" s="137">
        <v>3.8443627139741998E-5</v>
      </c>
      <c r="T38" s="137">
        <v>2.1759311517826501E-5</v>
      </c>
      <c r="U38" s="137">
        <v>3.1519165106465901E-5</v>
      </c>
      <c r="V38" s="137">
        <v>2.5542860997515601E-5</v>
      </c>
      <c r="W38" s="137">
        <v>2.6782255225204701E-5</v>
      </c>
      <c r="X38" s="137">
        <v>9.8952038098856299E-4</v>
      </c>
      <c r="Y38" s="137">
        <v>3.7653241063342701E-4</v>
      </c>
      <c r="Z38" s="137">
        <v>4.8001471987563897E-5</v>
      </c>
      <c r="AA38" s="137">
        <v>2.3740476449005499E-5</v>
      </c>
      <c r="AB38" s="137">
        <v>2.9524901064007203E-4</v>
      </c>
      <c r="AC38" s="137">
        <v>4.8335481348869797E-5</v>
      </c>
      <c r="AD38" s="137">
        <v>2.4927961698005001E-5</v>
      </c>
      <c r="AE38" s="137">
        <v>2.1790661919621798E-5</v>
      </c>
      <c r="AF38" s="137">
        <v>2.6887419461077001E-3</v>
      </c>
      <c r="AG38" s="137">
        <v>1.00099817407617</v>
      </c>
      <c r="AH38" s="137">
        <v>1.18907613496209E-4</v>
      </c>
      <c r="AI38" s="137">
        <v>3.4582481284082899E-4</v>
      </c>
      <c r="AJ38" s="137">
        <v>0</v>
      </c>
      <c r="AK38" s="137">
        <v>1.19115107149818E-5</v>
      </c>
      <c r="AL38" s="137">
        <v>1.0105158293177E-5</v>
      </c>
      <c r="AM38" s="137">
        <v>1.3762251848956599E-5</v>
      </c>
      <c r="AN38" s="137">
        <v>1.6171814650826E-5</v>
      </c>
      <c r="AO38" s="137">
        <v>1.40789373816023E-5</v>
      </c>
      <c r="AP38" s="137">
        <v>1.1414796485331E-5</v>
      </c>
      <c r="AQ38" s="137">
        <v>1.17076603294711E-5</v>
      </c>
      <c r="AR38" s="137">
        <v>1.4145291044963399E-5</v>
      </c>
      <c r="AS38" s="137">
        <v>1.27074953642895E-5</v>
      </c>
      <c r="AT38" s="137">
        <v>1.17679687133393E-5</v>
      </c>
      <c r="AU38" s="137">
        <v>1.0747698200062301E-5</v>
      </c>
      <c r="AV38" s="137">
        <v>1.03038877219617E-5</v>
      </c>
      <c r="AW38" s="137">
        <v>1.17359283810686E-5</v>
      </c>
      <c r="AX38" s="137">
        <v>1.50152028557614E-5</v>
      </c>
      <c r="AY38" s="137">
        <v>1.4534276729686101E-5</v>
      </c>
      <c r="AZ38" s="137">
        <v>1.1029498257293499E-5</v>
      </c>
      <c r="BA38" s="137">
        <v>8.4123506880776593E-6</v>
      </c>
      <c r="BB38" s="137">
        <v>9.1857246501196996E-6</v>
      </c>
      <c r="BC38" s="137">
        <v>8.7651907857787294E-6</v>
      </c>
      <c r="BD38" s="137">
        <v>1.1540567304782901E-5</v>
      </c>
      <c r="BE38" s="137">
        <v>1.0931237241631701E-5</v>
      </c>
      <c r="BF38" s="137">
        <v>1.5172746280035E-5</v>
      </c>
      <c r="BG38" s="137">
        <v>7.5735628055370598E-6</v>
      </c>
      <c r="BH38" s="137">
        <v>1.4651429553237101E-5</v>
      </c>
      <c r="BI38" s="137">
        <v>1.5622886231069701E-5</v>
      </c>
      <c r="BJ38" s="137">
        <v>1.13323106789666E-5</v>
      </c>
      <c r="BK38" s="137">
        <v>2.24224655817472E-5</v>
      </c>
      <c r="BL38" s="137">
        <v>1.9924626214736401E-5</v>
      </c>
      <c r="BM38" s="137">
        <v>1.1794085827342899E-3</v>
      </c>
      <c r="BN38" s="137">
        <v>1.0928897265392E-3</v>
      </c>
      <c r="BO38" s="137">
        <v>1.3206777202338399E-5</v>
      </c>
      <c r="BP38" s="137">
        <v>1.44731857914008E-5</v>
      </c>
      <c r="BQ38" s="137">
        <v>2.5228969985042401E-5</v>
      </c>
      <c r="BR38" s="137">
        <v>2.9204383107662199E-5</v>
      </c>
      <c r="BS38" s="137">
        <v>1.0054139161353801E-5</v>
      </c>
      <c r="BT38" s="137">
        <v>3.71504118649444E-5</v>
      </c>
      <c r="BU38" s="137">
        <v>9.6218934623384696E-6</v>
      </c>
      <c r="BV38" s="137">
        <v>4.9984949370804303E-5</v>
      </c>
      <c r="BW38" s="137">
        <v>3.4083806216522401E-5</v>
      </c>
      <c r="BX38" s="137">
        <v>3.2780717337984302E-5</v>
      </c>
      <c r="BY38" s="137">
        <v>2.01140032132768E-5</v>
      </c>
      <c r="BZ38" s="137">
        <v>1.13577673825604E-4</v>
      </c>
      <c r="CA38" s="138">
        <v>0</v>
      </c>
      <c r="CB38" s="133">
        <v>1.0093847571482899</v>
      </c>
      <c r="CC38" s="134">
        <v>0.591950920042708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</row>
    <row r="39" spans="1:87" ht="19.5" x14ac:dyDescent="0.25">
      <c r="A39" s="30"/>
      <c r="B39" s="42" t="s">
        <v>30</v>
      </c>
      <c r="C39" s="43" t="s">
        <v>141</v>
      </c>
      <c r="D39" s="136">
        <v>1.04139935583336E-4</v>
      </c>
      <c r="E39" s="137">
        <v>1.95965596371184E-4</v>
      </c>
      <c r="F39" s="137">
        <v>1.0314999496973599E-4</v>
      </c>
      <c r="G39" s="137">
        <v>1.8494877191969401E-4</v>
      </c>
      <c r="H39" s="137">
        <v>1.13768954938509E-4</v>
      </c>
      <c r="I39" s="137">
        <v>1.26512994641901E-4</v>
      </c>
      <c r="J39" s="137">
        <v>1.3007853799894099E-4</v>
      </c>
      <c r="K39" s="137">
        <v>9.7919888847795193E-5</v>
      </c>
      <c r="L39" s="137">
        <v>9.59461491920346E-5</v>
      </c>
      <c r="M39" s="137">
        <v>1.04160565205707E-4</v>
      </c>
      <c r="N39" s="137">
        <v>2.15517082663202E-4</v>
      </c>
      <c r="O39" s="137">
        <v>1.19056988003054E-4</v>
      </c>
      <c r="P39" s="137">
        <v>6.0054441438409303E-5</v>
      </c>
      <c r="Q39" s="137">
        <v>3.4435639278750397E-5</v>
      </c>
      <c r="R39" s="137">
        <v>2.5426145551478798E-4</v>
      </c>
      <c r="S39" s="137">
        <v>3.0798021727952002E-4</v>
      </c>
      <c r="T39" s="137">
        <v>1.00838229777884E-4</v>
      </c>
      <c r="U39" s="137">
        <v>1.8941811806563499E-4</v>
      </c>
      <c r="V39" s="137">
        <v>1.14943989365111E-4</v>
      </c>
      <c r="W39" s="137">
        <v>1.3376764743031701E-4</v>
      </c>
      <c r="X39" s="137">
        <v>3.64385716714799E-4</v>
      </c>
      <c r="Y39" s="137">
        <v>1.7213277276463101E-4</v>
      </c>
      <c r="Z39" s="137">
        <v>1.2040126741048501E-4</v>
      </c>
      <c r="AA39" s="137">
        <v>1.32006665116375E-4</v>
      </c>
      <c r="AB39" s="137">
        <v>1.7449207369336301E-4</v>
      </c>
      <c r="AC39" s="137">
        <v>1.03165103085923E-4</v>
      </c>
      <c r="AD39" s="137">
        <v>1.2445802397378301E-4</v>
      </c>
      <c r="AE39" s="137">
        <v>9.8649053482625606E-5</v>
      </c>
      <c r="AF39" s="137">
        <v>1.2995742736512001E-4</v>
      </c>
      <c r="AG39" s="137">
        <v>1.6177386270318199E-4</v>
      </c>
      <c r="AH39" s="137">
        <v>1.00289848492972</v>
      </c>
      <c r="AI39" s="137">
        <v>5.1839403229883502E-3</v>
      </c>
      <c r="AJ39" s="137">
        <v>0</v>
      </c>
      <c r="AK39" s="137">
        <v>7.1988228163185003E-5</v>
      </c>
      <c r="AL39" s="137">
        <v>6.7702494297640603E-5</v>
      </c>
      <c r="AM39" s="137">
        <v>8.1399788955174396E-5</v>
      </c>
      <c r="AN39" s="137">
        <v>1.4322456741309701E-4</v>
      </c>
      <c r="AO39" s="137">
        <v>1.60888555707063E-4</v>
      </c>
      <c r="AP39" s="137">
        <v>8.2368961560561394E-5</v>
      </c>
      <c r="AQ39" s="137">
        <v>8.6877378889356198E-5</v>
      </c>
      <c r="AR39" s="137">
        <v>8.6376719459264694E-5</v>
      </c>
      <c r="AS39" s="137">
        <v>8.5994088637563601E-5</v>
      </c>
      <c r="AT39" s="137">
        <v>6.0785420033478602E-5</v>
      </c>
      <c r="AU39" s="137">
        <v>7.7973852057422997E-5</v>
      </c>
      <c r="AV39" s="137">
        <v>7.3140800996276706E-5</v>
      </c>
      <c r="AW39" s="137">
        <v>1.04844635632554E-4</v>
      </c>
      <c r="AX39" s="137">
        <v>1.5144537685115599E-4</v>
      </c>
      <c r="AY39" s="137">
        <v>1.16368530357495E-4</v>
      </c>
      <c r="AZ39" s="137">
        <v>9.9557643347628801E-5</v>
      </c>
      <c r="BA39" s="137">
        <v>5.7060110928753602E-5</v>
      </c>
      <c r="BB39" s="137">
        <v>6.4187634019157E-5</v>
      </c>
      <c r="BC39" s="137">
        <v>6.2030951098339098E-5</v>
      </c>
      <c r="BD39" s="137">
        <v>6.1893669275798002E-5</v>
      </c>
      <c r="BE39" s="137">
        <v>8.1715657978172394E-5</v>
      </c>
      <c r="BF39" s="137">
        <v>1.09534665361466E-4</v>
      </c>
      <c r="BG39" s="137">
        <v>5.2916586423059702E-5</v>
      </c>
      <c r="BH39" s="137">
        <v>1.04419769841224E-4</v>
      </c>
      <c r="BI39" s="137">
        <v>1.19948559162545E-4</v>
      </c>
      <c r="BJ39" s="137">
        <v>2.3714101927253299E-4</v>
      </c>
      <c r="BK39" s="137">
        <v>6.2698361364096195E-4</v>
      </c>
      <c r="BL39" s="137">
        <v>2.1267017951268901E-4</v>
      </c>
      <c r="BM39" s="137">
        <v>5.5775606371672396E-3</v>
      </c>
      <c r="BN39" s="137">
        <v>5.3914242914378302E-3</v>
      </c>
      <c r="BO39" s="137">
        <v>1.2699661475683099E-4</v>
      </c>
      <c r="BP39" s="137">
        <v>9.2033735128044705E-5</v>
      </c>
      <c r="BQ39" s="137">
        <v>1.4568291067655999E-4</v>
      </c>
      <c r="BR39" s="137">
        <v>1.71985874441249E-4</v>
      </c>
      <c r="BS39" s="137">
        <v>6.3922064181404605E-5</v>
      </c>
      <c r="BT39" s="137">
        <v>2.3141773439449E-4</v>
      </c>
      <c r="BU39" s="137">
        <v>5.2605019489959202E-5</v>
      </c>
      <c r="BV39" s="137">
        <v>3.0241320342332503E-4</v>
      </c>
      <c r="BW39" s="137">
        <v>1.7260248639562999E-4</v>
      </c>
      <c r="BX39" s="137">
        <v>1.8636594675064299E-4</v>
      </c>
      <c r="BY39" s="137">
        <v>8.2997485424534003E-5</v>
      </c>
      <c r="BZ39" s="137">
        <v>2.3926570906431899E-3</v>
      </c>
      <c r="CA39" s="138">
        <v>0</v>
      </c>
      <c r="CB39" s="133">
        <v>1.0307828169706901</v>
      </c>
      <c r="CC39" s="134">
        <v>0.60449975348733398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</row>
    <row r="40" spans="1:87" ht="19.5" x14ac:dyDescent="0.25">
      <c r="A40" s="30"/>
      <c r="B40" s="42" t="s">
        <v>31</v>
      </c>
      <c r="C40" s="43" t="s">
        <v>142</v>
      </c>
      <c r="D40" s="136">
        <v>6.08904974997573E-5</v>
      </c>
      <c r="E40" s="137">
        <v>1.47463973563643E-4</v>
      </c>
      <c r="F40" s="137">
        <v>7.6502173829244503E-5</v>
      </c>
      <c r="G40" s="137">
        <v>1.3120805418432999E-4</v>
      </c>
      <c r="H40" s="137">
        <v>7.9725607237121399E-5</v>
      </c>
      <c r="I40" s="137">
        <v>6.9088324153433303E-5</v>
      </c>
      <c r="J40" s="137">
        <v>7.2856820789368094E-5</v>
      </c>
      <c r="K40" s="137">
        <v>5.1630240286351999E-5</v>
      </c>
      <c r="L40" s="137">
        <v>1.2766291366209499E-4</v>
      </c>
      <c r="M40" s="137">
        <v>6.3317073514764701E-5</v>
      </c>
      <c r="N40" s="137">
        <v>8.37292877837063E-5</v>
      </c>
      <c r="O40" s="137">
        <v>9.2186484885394994E-5</v>
      </c>
      <c r="P40" s="137">
        <v>2.54518582313532E-3</v>
      </c>
      <c r="Q40" s="137">
        <v>9.2755984342817897E-4</v>
      </c>
      <c r="R40" s="137">
        <v>9.1538860289349093E-5</v>
      </c>
      <c r="S40" s="137">
        <v>1.3970677862181499E-4</v>
      </c>
      <c r="T40" s="137">
        <v>6.2083626499074497E-5</v>
      </c>
      <c r="U40" s="137">
        <v>1.2655563202219999E-4</v>
      </c>
      <c r="V40" s="137">
        <v>7.7750123922244502E-5</v>
      </c>
      <c r="W40" s="137">
        <v>7.9933792183490798E-5</v>
      </c>
      <c r="X40" s="137">
        <v>7.8799893910859602E-5</v>
      </c>
      <c r="Y40" s="137">
        <v>6.5567952026102298E-5</v>
      </c>
      <c r="Z40" s="137">
        <v>7.8170552157688704E-5</v>
      </c>
      <c r="AA40" s="137">
        <v>8.4359061260938403E-5</v>
      </c>
      <c r="AB40" s="137">
        <v>9.6998922746504296E-5</v>
      </c>
      <c r="AC40" s="137">
        <v>6.4806307856954599E-5</v>
      </c>
      <c r="AD40" s="137">
        <v>8.2238774457583805E-5</v>
      </c>
      <c r="AE40" s="137">
        <v>6.2774231296191E-5</v>
      </c>
      <c r="AF40" s="137">
        <v>8.0684515625237306E-5</v>
      </c>
      <c r="AG40" s="137">
        <v>1.4551771264160801E-4</v>
      </c>
      <c r="AH40" s="137">
        <v>8.4485651679449894E-5</v>
      </c>
      <c r="AI40" s="137">
        <v>1.02172463559148</v>
      </c>
      <c r="AJ40" s="137">
        <v>0</v>
      </c>
      <c r="AK40" s="137">
        <v>8.9791196863818305E-5</v>
      </c>
      <c r="AL40" s="137">
        <v>5.8236026459588802E-5</v>
      </c>
      <c r="AM40" s="137">
        <v>6.7728173535482804E-5</v>
      </c>
      <c r="AN40" s="137">
        <v>9.5392683158492203E-5</v>
      </c>
      <c r="AO40" s="137">
        <v>1.11053930154057E-4</v>
      </c>
      <c r="AP40" s="137">
        <v>5.2791955399531999E-5</v>
      </c>
      <c r="AQ40" s="137">
        <v>2.3768016195714601E-3</v>
      </c>
      <c r="AR40" s="137">
        <v>4.6957051822356599E-4</v>
      </c>
      <c r="AS40" s="137">
        <v>5.9671464975975396E-4</v>
      </c>
      <c r="AT40" s="137">
        <v>5.1578539196234696E-4</v>
      </c>
      <c r="AU40" s="137">
        <v>6.3618155068634799E-5</v>
      </c>
      <c r="AV40" s="137">
        <v>6.4233662359519195E-5</v>
      </c>
      <c r="AW40" s="137">
        <v>3.4421085010927601E-4</v>
      </c>
      <c r="AX40" s="137">
        <v>1.5809275183620999E-4</v>
      </c>
      <c r="AY40" s="137">
        <v>7.1948070479800499E-5</v>
      </c>
      <c r="AZ40" s="137">
        <v>7.3934960416036102E-5</v>
      </c>
      <c r="BA40" s="137">
        <v>3.99524560329165E-5</v>
      </c>
      <c r="BB40" s="137">
        <v>5.9909263848794902E-5</v>
      </c>
      <c r="BC40" s="137">
        <v>5.1797606160747097E-5</v>
      </c>
      <c r="BD40" s="137">
        <v>4.2043134512825897E-5</v>
      </c>
      <c r="BE40" s="137">
        <v>6.6521923135419894E-5</v>
      </c>
      <c r="BF40" s="137">
        <v>7.61852448890566E-5</v>
      </c>
      <c r="BG40" s="137">
        <v>2.80708213602899E-4</v>
      </c>
      <c r="BH40" s="137">
        <v>8.0028953619035599E-5</v>
      </c>
      <c r="BI40" s="137">
        <v>7.3599892485221697E-5</v>
      </c>
      <c r="BJ40" s="137">
        <v>9.6641652379848099E-5</v>
      </c>
      <c r="BK40" s="137">
        <v>4.2828466182854999E-4</v>
      </c>
      <c r="BL40" s="137">
        <v>2.3202484977879101E-4</v>
      </c>
      <c r="BM40" s="137">
        <v>3.48820828054759E-4</v>
      </c>
      <c r="BN40" s="137">
        <v>3.5278686778497301E-4</v>
      </c>
      <c r="BO40" s="137">
        <v>3.7444191722099503E-5</v>
      </c>
      <c r="BP40" s="137">
        <v>2.02732981838363E-5</v>
      </c>
      <c r="BQ40" s="137">
        <v>3.0412793647856801E-5</v>
      </c>
      <c r="BR40" s="137">
        <v>3.37939944761247E-5</v>
      </c>
      <c r="BS40" s="137">
        <v>1.9958651834196798E-5</v>
      </c>
      <c r="BT40" s="137">
        <v>5.7629558622690301E-5</v>
      </c>
      <c r="BU40" s="137">
        <v>1.7459497971967901E-5</v>
      </c>
      <c r="BV40" s="137">
        <v>9.2897242843947698E-5</v>
      </c>
      <c r="BW40" s="137">
        <v>2.0170151936948701E-5</v>
      </c>
      <c r="BX40" s="137">
        <v>8.8560458834917698E-5</v>
      </c>
      <c r="BY40" s="137">
        <v>3.3952813411432898E-5</v>
      </c>
      <c r="BZ40" s="137">
        <v>3.8205540009675901E-4</v>
      </c>
      <c r="CA40" s="138">
        <v>0</v>
      </c>
      <c r="CB40" s="133">
        <v>1.0360294332956801</v>
      </c>
      <c r="CC40" s="134">
        <v>0.607576617229028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</row>
    <row r="41" spans="1:87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1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3">
        <v>1</v>
      </c>
      <c r="CC41" s="134">
        <v>0.58644725497449002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</row>
    <row r="42" spans="1:87" ht="19.5" x14ac:dyDescent="0.25">
      <c r="A42" s="30"/>
      <c r="B42" s="42" t="s">
        <v>33</v>
      </c>
      <c r="C42" s="43" t="s">
        <v>144</v>
      </c>
      <c r="D42" s="136">
        <v>1.28326857889819E-3</v>
      </c>
      <c r="E42" s="137">
        <v>2.2737815119670102E-2</v>
      </c>
      <c r="F42" s="137">
        <v>1.8360457333350499E-3</v>
      </c>
      <c r="G42" s="137">
        <v>5.5518633748852103E-3</v>
      </c>
      <c r="H42" s="137">
        <v>2.2936327827433999E-3</v>
      </c>
      <c r="I42" s="137">
        <v>1.5327908847368901E-3</v>
      </c>
      <c r="J42" s="137">
        <v>1.5100749724015199E-3</v>
      </c>
      <c r="K42" s="137">
        <v>1.42989731049578E-3</v>
      </c>
      <c r="L42" s="137">
        <v>1.94111706965623E-3</v>
      </c>
      <c r="M42" s="137">
        <v>2.0898055634454302E-3</v>
      </c>
      <c r="N42" s="137">
        <v>5.9765984278759498E-4</v>
      </c>
      <c r="O42" s="137">
        <v>2.15934483283479E-3</v>
      </c>
      <c r="P42" s="137">
        <v>8.9981724806830398E-4</v>
      </c>
      <c r="Q42" s="137">
        <v>3.8919098126212698E-4</v>
      </c>
      <c r="R42" s="137">
        <v>2.02520382265288E-3</v>
      </c>
      <c r="S42" s="137">
        <v>2.89982154328921E-3</v>
      </c>
      <c r="T42" s="137">
        <v>1.6521993964626099E-3</v>
      </c>
      <c r="U42" s="137">
        <v>5.0901964722361399E-3</v>
      </c>
      <c r="V42" s="137">
        <v>1.97992737210184E-3</v>
      </c>
      <c r="W42" s="137">
        <v>1.99963928213961E-3</v>
      </c>
      <c r="X42" s="137">
        <v>1.8614286020959801E-3</v>
      </c>
      <c r="Y42" s="137">
        <v>2.2954684531627302E-3</v>
      </c>
      <c r="Z42" s="137">
        <v>5.1456890935212603E-3</v>
      </c>
      <c r="AA42" s="137">
        <v>2.84146992198098E-3</v>
      </c>
      <c r="AB42" s="137">
        <v>1.9387332903836099E-3</v>
      </c>
      <c r="AC42" s="137">
        <v>2.3021367838706001E-3</v>
      </c>
      <c r="AD42" s="137">
        <v>1.89066055801048E-3</v>
      </c>
      <c r="AE42" s="137">
        <v>1.9468518983655099E-3</v>
      </c>
      <c r="AF42" s="137">
        <v>1.7242408218250101E-3</v>
      </c>
      <c r="AG42" s="137">
        <v>2.6389577660012602E-3</v>
      </c>
      <c r="AH42" s="137">
        <v>1.68405582749221E-3</v>
      </c>
      <c r="AI42" s="137">
        <v>1.4147443603089701E-3</v>
      </c>
      <c r="AJ42" s="137">
        <v>0</v>
      </c>
      <c r="AK42" s="137">
        <v>1.0505533034338701</v>
      </c>
      <c r="AL42" s="137">
        <v>8.3945246701467094E-2</v>
      </c>
      <c r="AM42" s="137">
        <v>4.5253361157732902E-2</v>
      </c>
      <c r="AN42" s="137">
        <v>1.2689236752242701E-3</v>
      </c>
      <c r="AO42" s="137">
        <v>1.3132274587657599E-3</v>
      </c>
      <c r="AP42" s="137">
        <v>2.6901186155898799E-3</v>
      </c>
      <c r="AQ42" s="137">
        <v>1.3276260289156201E-3</v>
      </c>
      <c r="AR42" s="137">
        <v>2.06508377493739E-3</v>
      </c>
      <c r="AS42" s="137">
        <v>3.53758465196279E-3</v>
      </c>
      <c r="AT42" s="137">
        <v>2.2842797788840798E-3</v>
      </c>
      <c r="AU42" s="137">
        <v>2.21897051801654E-3</v>
      </c>
      <c r="AV42" s="137">
        <v>2.28526176885065E-3</v>
      </c>
      <c r="AW42" s="137">
        <v>1.1982194683408901E-3</v>
      </c>
      <c r="AX42" s="137">
        <v>1.31596392856156E-3</v>
      </c>
      <c r="AY42" s="137">
        <v>1.24681004308384E-3</v>
      </c>
      <c r="AZ42" s="137">
        <v>2.1896803037607599E-3</v>
      </c>
      <c r="BA42" s="137">
        <v>2.49192271770317E-3</v>
      </c>
      <c r="BB42" s="137">
        <v>3.1490877158973402E-3</v>
      </c>
      <c r="BC42" s="137">
        <v>1.22174015260366E-3</v>
      </c>
      <c r="BD42" s="137">
        <v>3.7502218618783402E-3</v>
      </c>
      <c r="BE42" s="137">
        <v>3.6215919838956501E-2</v>
      </c>
      <c r="BF42" s="137">
        <v>2.1654401444998498E-3</v>
      </c>
      <c r="BG42" s="137">
        <v>7.13432627897545E-4</v>
      </c>
      <c r="BH42" s="137">
        <v>1.55338509723389E-3</v>
      </c>
      <c r="BI42" s="137">
        <v>1.89884498200966E-3</v>
      </c>
      <c r="BJ42" s="137">
        <v>4.6432605238072404E-3</v>
      </c>
      <c r="BK42" s="137">
        <v>1.61250303155254E-3</v>
      </c>
      <c r="BL42" s="137">
        <v>5.2936736970633502E-3</v>
      </c>
      <c r="BM42" s="137">
        <v>6.5692033590759999E-3</v>
      </c>
      <c r="BN42" s="137">
        <v>1.4090264387707E-3</v>
      </c>
      <c r="BO42" s="137">
        <v>8.4763653181916501E-4</v>
      </c>
      <c r="BP42" s="137">
        <v>5.1142498556029702E-4</v>
      </c>
      <c r="BQ42" s="137">
        <v>8.4899973445639199E-4</v>
      </c>
      <c r="BR42" s="137">
        <v>9.12728790917756E-4</v>
      </c>
      <c r="BS42" s="137">
        <v>3.58123108827902E-4</v>
      </c>
      <c r="BT42" s="137">
        <v>2.2158559753278299E-3</v>
      </c>
      <c r="BU42" s="137">
        <v>4.4535700952553299E-4</v>
      </c>
      <c r="BV42" s="137">
        <v>2.7333334970953702E-3</v>
      </c>
      <c r="BW42" s="137">
        <v>1.1003834561204599E-3</v>
      </c>
      <c r="BX42" s="137">
        <v>2.1552511181925798E-3</v>
      </c>
      <c r="BY42" s="137">
        <v>6.6868295726843204E-4</v>
      </c>
      <c r="BZ42" s="137">
        <v>1.4296154368754199E-3</v>
      </c>
      <c r="CA42" s="138">
        <v>0</v>
      </c>
      <c r="CB42" s="133">
        <v>1.3811924656600201</v>
      </c>
      <c r="CC42" s="134">
        <v>0.80999653007776795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</row>
    <row r="43" spans="1:87" ht="19.5" x14ac:dyDescent="0.25">
      <c r="A43" s="30"/>
      <c r="B43" s="42" t="s">
        <v>34</v>
      </c>
      <c r="C43" s="43" t="s">
        <v>145</v>
      </c>
      <c r="D43" s="136">
        <v>6.7383637838862602E-4</v>
      </c>
      <c r="E43" s="137">
        <v>1.3652161319300999E-3</v>
      </c>
      <c r="F43" s="137">
        <v>1.05184630162161E-3</v>
      </c>
      <c r="G43" s="137">
        <v>1.2509031525406501E-3</v>
      </c>
      <c r="H43" s="137">
        <v>9.979527209298851E-4</v>
      </c>
      <c r="I43" s="137">
        <v>2.7689581168757701E-3</v>
      </c>
      <c r="J43" s="137">
        <v>9.4624738080279402E-4</v>
      </c>
      <c r="K43" s="137">
        <v>7.81675221017294E-4</v>
      </c>
      <c r="L43" s="137">
        <v>1.1601206159274E-3</v>
      </c>
      <c r="M43" s="137">
        <v>1.1227728382096E-3</v>
      </c>
      <c r="N43" s="137">
        <v>7.5402700586606295E-4</v>
      </c>
      <c r="O43" s="137">
        <v>1.5472316346425599E-3</v>
      </c>
      <c r="P43" s="137">
        <v>1.45247102498179E-3</v>
      </c>
      <c r="Q43" s="137">
        <v>5.9720278497337202E-4</v>
      </c>
      <c r="R43" s="137">
        <v>5.4326955792069502E-3</v>
      </c>
      <c r="S43" s="137">
        <v>8.6658967490952695E-3</v>
      </c>
      <c r="T43" s="137">
        <v>1.28699749076209E-3</v>
      </c>
      <c r="U43" s="137">
        <v>3.4260905088873998E-3</v>
      </c>
      <c r="V43" s="137">
        <v>1.34963246334263E-3</v>
      </c>
      <c r="W43" s="137">
        <v>1.36097456204433E-3</v>
      </c>
      <c r="X43" s="137">
        <v>1.4371576042203299E-3</v>
      </c>
      <c r="Y43" s="137">
        <v>1.6110754803447601E-3</v>
      </c>
      <c r="Z43" s="137">
        <v>1.23281687411091E-3</v>
      </c>
      <c r="AA43" s="137">
        <v>1.273215391958E-3</v>
      </c>
      <c r="AB43" s="137">
        <v>2.3743976187090899E-3</v>
      </c>
      <c r="AC43" s="137">
        <v>1.4687822327834801E-3</v>
      </c>
      <c r="AD43" s="137">
        <v>1.4600120440649599E-3</v>
      </c>
      <c r="AE43" s="137">
        <v>1.3317847797954499E-3</v>
      </c>
      <c r="AF43" s="137">
        <v>2.6518884474678898E-3</v>
      </c>
      <c r="AG43" s="137">
        <v>2.5718576708302502E-3</v>
      </c>
      <c r="AH43" s="137">
        <v>3.40493541330534E-3</v>
      </c>
      <c r="AI43" s="137">
        <v>2.90482059306008E-3</v>
      </c>
      <c r="AJ43" s="137">
        <v>0</v>
      </c>
      <c r="AK43" s="137">
        <v>5.3734576026753496E-3</v>
      </c>
      <c r="AL43" s="137">
        <v>1.0561759662382799</v>
      </c>
      <c r="AM43" s="137">
        <v>1.9410149168173699E-2</v>
      </c>
      <c r="AN43" s="137">
        <v>2.9258837944739799E-3</v>
      </c>
      <c r="AO43" s="137">
        <v>2.4551060556302E-3</v>
      </c>
      <c r="AP43" s="137">
        <v>3.7621356161085498E-3</v>
      </c>
      <c r="AQ43" s="137">
        <v>1.7693965364438801E-3</v>
      </c>
      <c r="AR43" s="137">
        <v>1.53326162262814E-3</v>
      </c>
      <c r="AS43" s="137">
        <v>2.33089957060872E-3</v>
      </c>
      <c r="AT43" s="137">
        <v>1.1413283935233799E-3</v>
      </c>
      <c r="AU43" s="137">
        <v>2.23276651578396E-3</v>
      </c>
      <c r="AV43" s="137">
        <v>1.4032708506355701E-3</v>
      </c>
      <c r="AW43" s="137">
        <v>2.0515995305400601E-3</v>
      </c>
      <c r="AX43" s="137">
        <v>3.0657753013355799E-3</v>
      </c>
      <c r="AY43" s="137">
        <v>3.41039454504252E-3</v>
      </c>
      <c r="AZ43" s="137">
        <v>6.7004415372247904E-3</v>
      </c>
      <c r="BA43" s="137">
        <v>1.9209341000005599E-3</v>
      </c>
      <c r="BB43" s="137">
        <v>2.7424324673394501E-3</v>
      </c>
      <c r="BC43" s="137">
        <v>2.78543507245758E-3</v>
      </c>
      <c r="BD43" s="137">
        <v>1.5719335099223001E-3</v>
      </c>
      <c r="BE43" s="137">
        <v>3.6157620498859099E-3</v>
      </c>
      <c r="BF43" s="137">
        <v>4.5441781833213003E-3</v>
      </c>
      <c r="BG43" s="137">
        <v>1.51141121874997E-3</v>
      </c>
      <c r="BH43" s="137">
        <v>5.1776852213208397E-3</v>
      </c>
      <c r="BI43" s="137">
        <v>5.1633579777563502E-3</v>
      </c>
      <c r="BJ43" s="137">
        <v>2.1108391590524099E-3</v>
      </c>
      <c r="BK43" s="137">
        <v>1.7862545939289201E-3</v>
      </c>
      <c r="BL43" s="137">
        <v>1.9333990005378299E-3</v>
      </c>
      <c r="BM43" s="137">
        <v>4.1871207824847496E-3</v>
      </c>
      <c r="BN43" s="137">
        <v>1.8932822788712801E-3</v>
      </c>
      <c r="BO43" s="137">
        <v>1.3604011182973301E-3</v>
      </c>
      <c r="BP43" s="137">
        <v>1.34274441733731E-3</v>
      </c>
      <c r="BQ43" s="137">
        <v>2.2740829641890001E-3</v>
      </c>
      <c r="BR43" s="137">
        <v>3.1313170630952098E-3</v>
      </c>
      <c r="BS43" s="137">
        <v>5.8679549418085301E-4</v>
      </c>
      <c r="BT43" s="137">
        <v>2.9552966903523201E-3</v>
      </c>
      <c r="BU43" s="137">
        <v>2.4513283552688799E-3</v>
      </c>
      <c r="BV43" s="137">
        <v>4.8564017925670803E-3</v>
      </c>
      <c r="BW43" s="137">
        <v>8.4724437814298493E-3</v>
      </c>
      <c r="BX43" s="137">
        <v>2.55134610880417E-3</v>
      </c>
      <c r="BY43" s="137">
        <v>1.71439574952727E-3</v>
      </c>
      <c r="BZ43" s="137">
        <v>6.0440702453850399E-3</v>
      </c>
      <c r="CA43" s="138">
        <v>0</v>
      </c>
      <c r="CB43" s="133">
        <v>1.25614197508787</v>
      </c>
      <c r="CC43" s="134">
        <v>0.73666101314851495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</row>
    <row r="44" spans="1:87" ht="19.5" x14ac:dyDescent="0.25">
      <c r="A44" s="30"/>
      <c r="B44" s="42" t="s">
        <v>35</v>
      </c>
      <c r="C44" s="43" t="s">
        <v>146</v>
      </c>
      <c r="D44" s="136">
        <v>1.19653732513927E-4</v>
      </c>
      <c r="E44" s="137">
        <v>1.8357336800340601E-4</v>
      </c>
      <c r="F44" s="137">
        <v>1.2413486508379599E-4</v>
      </c>
      <c r="G44" s="137">
        <v>1.9643582275902301E-4</v>
      </c>
      <c r="H44" s="137">
        <v>2.78560544386367E-4</v>
      </c>
      <c r="I44" s="137">
        <v>5.6516351964171598E-4</v>
      </c>
      <c r="J44" s="137">
        <v>1.06140619370182E-4</v>
      </c>
      <c r="K44" s="137">
        <v>2.31996151811323E-4</v>
      </c>
      <c r="L44" s="137">
        <v>1.5740789640915801E-4</v>
      </c>
      <c r="M44" s="137">
        <v>2.21005512941166E-4</v>
      </c>
      <c r="N44" s="137">
        <v>1.3162223812280801E-4</v>
      </c>
      <c r="O44" s="137">
        <v>1.4308605367352101E-4</v>
      </c>
      <c r="P44" s="137">
        <v>5.2204585970608302E-5</v>
      </c>
      <c r="Q44" s="137">
        <v>2.2096239888663699E-4</v>
      </c>
      <c r="R44" s="137">
        <v>1.50942635699988E-4</v>
      </c>
      <c r="S44" s="137">
        <v>1.9807905630762299E-4</v>
      </c>
      <c r="T44" s="137">
        <v>1.4723284665545499E-4</v>
      </c>
      <c r="U44" s="137">
        <v>2.9998826594929303E-4</v>
      </c>
      <c r="V44" s="137">
        <v>1.31741982318714E-4</v>
      </c>
      <c r="W44" s="137">
        <v>1.3949812675941701E-4</v>
      </c>
      <c r="X44" s="137">
        <v>2.13487378931865E-4</v>
      </c>
      <c r="Y44" s="137">
        <v>1.43589073394316E-4</v>
      </c>
      <c r="Z44" s="137">
        <v>1.3074313957198901E-4</v>
      </c>
      <c r="AA44" s="137">
        <v>1.4389243737640201E-4</v>
      </c>
      <c r="AB44" s="137">
        <v>2.13673626636787E-4</v>
      </c>
      <c r="AC44" s="137">
        <v>1.41255244153084E-4</v>
      </c>
      <c r="AD44" s="137">
        <v>1.7606689733927001E-4</v>
      </c>
      <c r="AE44" s="137">
        <v>1.5669480111872699E-4</v>
      </c>
      <c r="AF44" s="137">
        <v>3.4516228575808499E-4</v>
      </c>
      <c r="AG44" s="137">
        <v>2.4378371624219101E-4</v>
      </c>
      <c r="AH44" s="137">
        <v>4.9990346181961695E-4</v>
      </c>
      <c r="AI44" s="137">
        <v>3.6140373901485397E-4</v>
      </c>
      <c r="AJ44" s="137">
        <v>0</v>
      </c>
      <c r="AK44" s="137">
        <v>5.3225122661386198E-4</v>
      </c>
      <c r="AL44" s="137">
        <v>3.6962371354242801E-3</v>
      </c>
      <c r="AM44" s="137">
        <v>1.18619466278224</v>
      </c>
      <c r="AN44" s="137">
        <v>3.3243228349749302E-4</v>
      </c>
      <c r="AO44" s="137">
        <v>2.9341015988887501E-4</v>
      </c>
      <c r="AP44" s="137">
        <v>1.2741245742621101E-4</v>
      </c>
      <c r="AQ44" s="137">
        <v>1.21478697729655E-4</v>
      </c>
      <c r="AR44" s="137">
        <v>1.90487011392782E-3</v>
      </c>
      <c r="AS44" s="137">
        <v>2.6257838063048201E-4</v>
      </c>
      <c r="AT44" s="137">
        <v>2.8127936973980399E-4</v>
      </c>
      <c r="AU44" s="137">
        <v>3.6912600734666099E-4</v>
      </c>
      <c r="AV44" s="137">
        <v>1.9228647693407899E-3</v>
      </c>
      <c r="AW44" s="137">
        <v>2.3579569544834099E-4</v>
      </c>
      <c r="AX44" s="137">
        <v>2.7491490236797799E-4</v>
      </c>
      <c r="AY44" s="137">
        <v>1.5061309623204099E-4</v>
      </c>
      <c r="AZ44" s="137">
        <v>3.9836965387212E-4</v>
      </c>
      <c r="BA44" s="137">
        <v>9.3894178499335598E-5</v>
      </c>
      <c r="BB44" s="137">
        <v>1.2783399183893701E-4</v>
      </c>
      <c r="BC44" s="137">
        <v>2.6902957882525298E-4</v>
      </c>
      <c r="BD44" s="137">
        <v>5.3843523765486397E-4</v>
      </c>
      <c r="BE44" s="137">
        <v>1.4036814263658499E-3</v>
      </c>
      <c r="BF44" s="137">
        <v>4.1462442330043002E-3</v>
      </c>
      <c r="BG44" s="137">
        <v>3.0443224150109401E-4</v>
      </c>
      <c r="BH44" s="137">
        <v>9.9681713479439298E-4</v>
      </c>
      <c r="BI44" s="137">
        <v>1.59278954249846E-4</v>
      </c>
      <c r="BJ44" s="137">
        <v>1.2105094099782101E-4</v>
      </c>
      <c r="BK44" s="137">
        <v>1.63120361483714E-4</v>
      </c>
      <c r="BL44" s="137">
        <v>1.17087413328225E-4</v>
      </c>
      <c r="BM44" s="137">
        <v>1.4600058877559401E-4</v>
      </c>
      <c r="BN44" s="137">
        <v>1.7359793408258301E-4</v>
      </c>
      <c r="BO44" s="137">
        <v>1.31445768894909E-4</v>
      </c>
      <c r="BP44" s="137">
        <v>5.8627584402111101E-5</v>
      </c>
      <c r="BQ44" s="137">
        <v>9.0023999552844603E-5</v>
      </c>
      <c r="BR44" s="137">
        <v>1.05626946500715E-4</v>
      </c>
      <c r="BS44" s="137">
        <v>5.11470299773377E-5</v>
      </c>
      <c r="BT44" s="137">
        <v>3.0666997364811198E-4</v>
      </c>
      <c r="BU44" s="137">
        <v>5.0323997142516099E-5</v>
      </c>
      <c r="BV44" s="137">
        <v>2.84218458165195E-4</v>
      </c>
      <c r="BW44" s="137">
        <v>1.04745369558672E-4</v>
      </c>
      <c r="BX44" s="137">
        <v>9.0264070375845398E-4</v>
      </c>
      <c r="BY44" s="137">
        <v>9.6683301525804795E-5</v>
      </c>
      <c r="BZ44" s="137">
        <v>4.5473984712440303E-4</v>
      </c>
      <c r="CA44" s="138">
        <v>0</v>
      </c>
      <c r="CB44" s="133">
        <v>1.215064779952</v>
      </c>
      <c r="CC44" s="134">
        <v>0.71257140481903503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</row>
    <row r="45" spans="1:87" ht="19.5" x14ac:dyDescent="0.25">
      <c r="A45" s="30"/>
      <c r="B45" s="42" t="s">
        <v>36</v>
      </c>
      <c r="C45" s="43" t="s">
        <v>147</v>
      </c>
      <c r="D45" s="136">
        <v>2.9345917835690301E-4</v>
      </c>
      <c r="E45" s="137">
        <v>4.39497608065365E-4</v>
      </c>
      <c r="F45" s="137">
        <v>4.5075672232626501E-4</v>
      </c>
      <c r="G45" s="137">
        <v>4.57554531562189E-4</v>
      </c>
      <c r="H45" s="137">
        <v>2.5243485933405599E-3</v>
      </c>
      <c r="I45" s="137">
        <v>3.4145613565042499E-4</v>
      </c>
      <c r="J45" s="137">
        <v>3.4105149740770599E-4</v>
      </c>
      <c r="K45" s="137">
        <v>2.29209634490112E-4</v>
      </c>
      <c r="L45" s="137">
        <v>6.3484941937250595E-4</v>
      </c>
      <c r="M45" s="137">
        <v>5.8571303440577702E-4</v>
      </c>
      <c r="N45" s="137">
        <v>1.9534699930540901E-4</v>
      </c>
      <c r="O45" s="137">
        <v>5.1777791595741102E-4</v>
      </c>
      <c r="P45" s="137">
        <v>5.0206585743905704E-4</v>
      </c>
      <c r="Q45" s="137">
        <v>2.0027693825333499E-4</v>
      </c>
      <c r="R45" s="137">
        <v>5.8671780525838303E-4</v>
      </c>
      <c r="S45" s="137">
        <v>8.9940113331897704E-4</v>
      </c>
      <c r="T45" s="137">
        <v>4.8506071709237099E-4</v>
      </c>
      <c r="U45" s="137">
        <v>1.07811068919812E-3</v>
      </c>
      <c r="V45" s="137">
        <v>5.43478712307048E-4</v>
      </c>
      <c r="W45" s="137">
        <v>5.6695365231326095E-4</v>
      </c>
      <c r="X45" s="137">
        <v>5.2920626287374399E-4</v>
      </c>
      <c r="Y45" s="137">
        <v>3.9271925979553402E-4</v>
      </c>
      <c r="Z45" s="137">
        <v>5.2039206781569398E-4</v>
      </c>
      <c r="AA45" s="137">
        <v>5.0848555323529301E-4</v>
      </c>
      <c r="AB45" s="137">
        <v>7.5481552620148E-4</v>
      </c>
      <c r="AC45" s="137">
        <v>4.4278630502135699E-4</v>
      </c>
      <c r="AD45" s="137">
        <v>5.3905050934992705E-4</v>
      </c>
      <c r="AE45" s="137">
        <v>4.4208762041839599E-4</v>
      </c>
      <c r="AF45" s="137">
        <v>1.1945744771912001E-3</v>
      </c>
      <c r="AG45" s="137">
        <v>1.2976535999068299E-3</v>
      </c>
      <c r="AH45" s="137">
        <v>5.1037860815727803E-4</v>
      </c>
      <c r="AI45" s="137">
        <v>1.33478699492439E-3</v>
      </c>
      <c r="AJ45" s="137">
        <v>0</v>
      </c>
      <c r="AK45" s="137">
        <v>4.2407800489726498E-4</v>
      </c>
      <c r="AL45" s="137">
        <v>4.7080606662042699E-4</v>
      </c>
      <c r="AM45" s="137">
        <v>1.18823999875864E-3</v>
      </c>
      <c r="AN45" s="137">
        <v>1.1180043910752799</v>
      </c>
      <c r="AO45" s="137">
        <v>8.6065849748231298E-4</v>
      </c>
      <c r="AP45" s="137">
        <v>6.3531622844863504E-4</v>
      </c>
      <c r="AQ45" s="137">
        <v>6.17949272689102E-4</v>
      </c>
      <c r="AR45" s="137">
        <v>4.2457263013029399E-4</v>
      </c>
      <c r="AS45" s="137">
        <v>1.2274994694507599E-3</v>
      </c>
      <c r="AT45" s="137">
        <v>3.4326116371009499E-4</v>
      </c>
      <c r="AU45" s="137">
        <v>2.7034543453425598E-4</v>
      </c>
      <c r="AV45" s="137">
        <v>6.2005316959387895E-4</v>
      </c>
      <c r="AW45" s="137">
        <v>4.3427102620458603E-3</v>
      </c>
      <c r="AX45" s="137">
        <v>4.6032556302884499E-4</v>
      </c>
      <c r="AY45" s="137">
        <v>4.3002094235644801E-4</v>
      </c>
      <c r="AZ45" s="137">
        <v>8.7628503798775897E-4</v>
      </c>
      <c r="BA45" s="137">
        <v>2.11255964381644E-4</v>
      </c>
      <c r="BB45" s="137">
        <v>3.6059869834110901E-4</v>
      </c>
      <c r="BC45" s="137">
        <v>3.2024927256524098E-4</v>
      </c>
      <c r="BD45" s="137">
        <v>1.5208327651960801E-3</v>
      </c>
      <c r="BE45" s="137">
        <v>0.12177841091460601</v>
      </c>
      <c r="BF45" s="137">
        <v>7.9686702618736904E-4</v>
      </c>
      <c r="BG45" s="137">
        <v>1.9605978320226899E-4</v>
      </c>
      <c r="BH45" s="137">
        <v>3.11702826963208E-4</v>
      </c>
      <c r="BI45" s="137">
        <v>2.53127614300745E-2</v>
      </c>
      <c r="BJ45" s="137">
        <v>7.9018442081591302E-4</v>
      </c>
      <c r="BK45" s="137">
        <v>7.1756484334225298E-4</v>
      </c>
      <c r="BL45" s="137">
        <v>2.8922433125252599E-4</v>
      </c>
      <c r="BM45" s="137">
        <v>2.5074172022966499E-4</v>
      </c>
      <c r="BN45" s="137">
        <v>3.9149787612256798E-4</v>
      </c>
      <c r="BO45" s="137">
        <v>1.3684998544982599E-4</v>
      </c>
      <c r="BP45" s="137">
        <v>1.7004480201560101E-4</v>
      </c>
      <c r="BQ45" s="137">
        <v>2.38937616723188E-4</v>
      </c>
      <c r="BR45" s="137">
        <v>2.39852525676469E-4</v>
      </c>
      <c r="BS45" s="137">
        <v>7.2337680211848705E-4</v>
      </c>
      <c r="BT45" s="137">
        <v>1.4506494491658899E-4</v>
      </c>
      <c r="BU45" s="137">
        <v>1.0808859994627001E-3</v>
      </c>
      <c r="BV45" s="137">
        <v>3.7158751654004602E-4</v>
      </c>
      <c r="BW45" s="137">
        <v>1.3838603385271601E-3</v>
      </c>
      <c r="BX45" s="137">
        <v>7.1907763506686101E-4</v>
      </c>
      <c r="BY45" s="137">
        <v>9.8793930852060399E-4</v>
      </c>
      <c r="BZ45" s="137">
        <v>1.7264545554163001E-3</v>
      </c>
      <c r="CA45" s="138">
        <v>0</v>
      </c>
      <c r="CB45" s="133">
        <v>1.31270842028104</v>
      </c>
      <c r="CC45" s="134">
        <v>0.76983424965571601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</row>
    <row r="46" spans="1:87" ht="19.5" x14ac:dyDescent="0.25">
      <c r="A46" s="30"/>
      <c r="B46" s="42" t="s">
        <v>37</v>
      </c>
      <c r="C46" s="43" t="s">
        <v>148</v>
      </c>
      <c r="D46" s="136">
        <v>3.55319639028342E-3</v>
      </c>
      <c r="E46" s="137">
        <v>4.4555611769615802E-3</v>
      </c>
      <c r="F46" s="137">
        <v>1.26904827537741E-2</v>
      </c>
      <c r="G46" s="137">
        <v>6.4600805552753604E-3</v>
      </c>
      <c r="H46" s="137">
        <v>3.58333681377365E-2</v>
      </c>
      <c r="I46" s="137">
        <v>0.10241078667369601</v>
      </c>
      <c r="J46" s="137">
        <v>4.1992523142504803E-3</v>
      </c>
      <c r="K46" s="137">
        <v>4.4515919519439399E-3</v>
      </c>
      <c r="L46" s="137">
        <v>5.5356837836894601E-3</v>
      </c>
      <c r="M46" s="137">
        <v>1.2718079595004801E-2</v>
      </c>
      <c r="N46" s="137">
        <v>2.3228880191869502E-3</v>
      </c>
      <c r="O46" s="137">
        <v>8.4288948536530902E-3</v>
      </c>
      <c r="P46" s="137">
        <v>1.4106392690810699E-3</v>
      </c>
      <c r="Q46" s="137">
        <v>6.7865641576747798E-4</v>
      </c>
      <c r="R46" s="137">
        <v>3.4266711266567802E-3</v>
      </c>
      <c r="S46" s="137">
        <v>4.6273934098271302E-3</v>
      </c>
      <c r="T46" s="137">
        <v>8.9867708516466194E-3</v>
      </c>
      <c r="U46" s="137">
        <v>4.4620266731711503E-2</v>
      </c>
      <c r="V46" s="137">
        <v>8.6463277345376101E-3</v>
      </c>
      <c r="W46" s="137">
        <v>8.5964019554432992E-3</v>
      </c>
      <c r="X46" s="137">
        <v>2.1505536815474999E-2</v>
      </c>
      <c r="Y46" s="137">
        <v>1.0806149513843601E-2</v>
      </c>
      <c r="Z46" s="137">
        <v>7.0958849830725299E-3</v>
      </c>
      <c r="AA46" s="137">
        <v>7.3758006714589198E-3</v>
      </c>
      <c r="AB46" s="137">
        <v>2.7175284747649801E-2</v>
      </c>
      <c r="AC46" s="137">
        <v>1.41192465441693E-2</v>
      </c>
      <c r="AD46" s="137">
        <v>1.08823064502916E-2</v>
      </c>
      <c r="AE46" s="137">
        <v>7.4955017749737196E-3</v>
      </c>
      <c r="AF46" s="137">
        <v>3.06040022884056E-2</v>
      </c>
      <c r="AG46" s="137">
        <v>2.6159031206448601E-2</v>
      </c>
      <c r="AH46" s="137">
        <v>3.0939432938686701E-2</v>
      </c>
      <c r="AI46" s="137">
        <v>2.5108540356481801E-2</v>
      </c>
      <c r="AJ46" s="137">
        <v>0</v>
      </c>
      <c r="AK46" s="137">
        <v>8.2779171583185606E-3</v>
      </c>
      <c r="AL46" s="137">
        <v>1.53338753120618E-2</v>
      </c>
      <c r="AM46" s="137">
        <v>1.6957362952043E-2</v>
      </c>
      <c r="AN46" s="137">
        <v>3.6094367326390498E-3</v>
      </c>
      <c r="AO46" s="137">
        <v>1.2326175879877601</v>
      </c>
      <c r="AP46" s="137">
        <v>8.4567598548467904E-2</v>
      </c>
      <c r="AQ46" s="137">
        <v>2.90669346912631E-3</v>
      </c>
      <c r="AR46" s="137">
        <v>6.9839264573991998E-3</v>
      </c>
      <c r="AS46" s="137">
        <v>2.0941018393029202E-2</v>
      </c>
      <c r="AT46" s="137">
        <v>1.31591865577163E-2</v>
      </c>
      <c r="AU46" s="137">
        <v>5.5690978969907701E-3</v>
      </c>
      <c r="AV46" s="137">
        <v>1.31478580909676E-2</v>
      </c>
      <c r="AW46" s="137">
        <v>2.44429662334576E-2</v>
      </c>
      <c r="AX46" s="137">
        <v>1.9785150823849702E-2</v>
      </c>
      <c r="AY46" s="137">
        <v>3.1259549869349602E-3</v>
      </c>
      <c r="AZ46" s="137">
        <v>7.5665114798597402E-3</v>
      </c>
      <c r="BA46" s="137">
        <v>5.9757582554253504E-3</v>
      </c>
      <c r="BB46" s="137">
        <v>7.1181327983637598E-3</v>
      </c>
      <c r="BC46" s="137">
        <v>5.2952708124965201E-3</v>
      </c>
      <c r="BD46" s="137">
        <v>3.82366152768749E-3</v>
      </c>
      <c r="BE46" s="137">
        <v>6.7681758725708398E-3</v>
      </c>
      <c r="BF46" s="137">
        <v>6.5848955300823603E-3</v>
      </c>
      <c r="BG46" s="137">
        <v>1.8611629232989299E-3</v>
      </c>
      <c r="BH46" s="137">
        <v>5.1441412483870198E-3</v>
      </c>
      <c r="BI46" s="137">
        <v>5.0757556468631103E-3</v>
      </c>
      <c r="BJ46" s="137">
        <v>1.9138663782815798E-2</v>
      </c>
      <c r="BK46" s="137">
        <v>4.5457177675237402E-3</v>
      </c>
      <c r="BL46" s="137">
        <v>5.1740669804526398E-3</v>
      </c>
      <c r="BM46" s="137">
        <v>7.2843646589350504E-3</v>
      </c>
      <c r="BN46" s="137">
        <v>8.6908069513643004E-3</v>
      </c>
      <c r="BO46" s="137">
        <v>4.0330676748595697E-3</v>
      </c>
      <c r="BP46" s="137">
        <v>4.6969394456344796E-3</v>
      </c>
      <c r="BQ46" s="137">
        <v>7.8827208850809592E-3</v>
      </c>
      <c r="BR46" s="137">
        <v>2.34159259300354E-2</v>
      </c>
      <c r="BS46" s="137">
        <v>1.46730454731038E-3</v>
      </c>
      <c r="BT46" s="137">
        <v>5.4617224514195298E-3</v>
      </c>
      <c r="BU46" s="137">
        <v>2.92389633378437E-3</v>
      </c>
      <c r="BV46" s="137">
        <v>6.9261684618026403E-3</v>
      </c>
      <c r="BW46" s="137">
        <v>2.64499904037711E-3</v>
      </c>
      <c r="BX46" s="137">
        <v>4.3323427897401703E-3</v>
      </c>
      <c r="BY46" s="137">
        <v>3.52859979884519E-3</v>
      </c>
      <c r="BZ46" s="137">
        <v>2.7708782473180298E-2</v>
      </c>
      <c r="CA46" s="138">
        <v>0</v>
      </c>
      <c r="CB46" s="133">
        <v>2.1698148996600399</v>
      </c>
      <c r="CC46" s="134">
        <v>1.2724819917083801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</row>
    <row r="47" spans="1:87" ht="19.5" x14ac:dyDescent="0.25">
      <c r="A47" s="30"/>
      <c r="B47" s="42" t="s">
        <v>38</v>
      </c>
      <c r="C47" s="43" t="s">
        <v>149</v>
      </c>
      <c r="D47" s="136">
        <v>1.3870516205563E-3</v>
      </c>
      <c r="E47" s="137">
        <v>2.03957175326852E-3</v>
      </c>
      <c r="F47" s="137">
        <v>1.55666458613287E-3</v>
      </c>
      <c r="G47" s="137">
        <v>2.6111390703408501E-3</v>
      </c>
      <c r="H47" s="137">
        <v>1.78057601366054E-3</v>
      </c>
      <c r="I47" s="137">
        <v>3.1039042570774901E-3</v>
      </c>
      <c r="J47" s="137">
        <v>1.7594297622330699E-3</v>
      </c>
      <c r="K47" s="137">
        <v>1.36359945049496E-3</v>
      </c>
      <c r="L47" s="137">
        <v>1.5972391127676701E-3</v>
      </c>
      <c r="M47" s="137">
        <v>2.1961997946292602E-3</v>
      </c>
      <c r="N47" s="137">
        <v>1.0169920664713501E-3</v>
      </c>
      <c r="O47" s="137">
        <v>2.3544397858667001E-3</v>
      </c>
      <c r="P47" s="137">
        <v>1.0725678148504601E-3</v>
      </c>
      <c r="Q47" s="137">
        <v>4.8266905898913299E-4</v>
      </c>
      <c r="R47" s="137">
        <v>2.4102140512984901E-3</v>
      </c>
      <c r="S47" s="137">
        <v>2.9438048950084701E-3</v>
      </c>
      <c r="T47" s="137">
        <v>1.9636552294308401E-3</v>
      </c>
      <c r="U47" s="137">
        <v>3.3946781996776199E-3</v>
      </c>
      <c r="V47" s="137">
        <v>2.2010084779594198E-3</v>
      </c>
      <c r="W47" s="137">
        <v>2.3794593921098702E-3</v>
      </c>
      <c r="X47" s="137">
        <v>2.6170622795498801E-3</v>
      </c>
      <c r="Y47" s="137">
        <v>1.785500226736E-3</v>
      </c>
      <c r="Z47" s="137">
        <v>2.0477453323689901E-3</v>
      </c>
      <c r="AA47" s="137">
        <v>2.2933156866158499E-3</v>
      </c>
      <c r="AB47" s="137">
        <v>2.6888942181319498E-3</v>
      </c>
      <c r="AC47" s="137">
        <v>2.0085884075959301E-3</v>
      </c>
      <c r="AD47" s="137">
        <v>2.3803191683846201E-3</v>
      </c>
      <c r="AE47" s="137">
        <v>2.3134543681238699E-3</v>
      </c>
      <c r="AF47" s="137">
        <v>5.5076329622666302E-3</v>
      </c>
      <c r="AG47" s="137">
        <v>5.3650853099620503E-3</v>
      </c>
      <c r="AH47" s="137">
        <v>5.9188090215938002E-3</v>
      </c>
      <c r="AI47" s="137">
        <v>6.9378397240519099E-3</v>
      </c>
      <c r="AJ47" s="137">
        <v>0</v>
      </c>
      <c r="AK47" s="137">
        <v>1.47375551564662E-3</v>
      </c>
      <c r="AL47" s="137">
        <v>1.06354399290557E-2</v>
      </c>
      <c r="AM47" s="137">
        <v>2.4270712194508701E-3</v>
      </c>
      <c r="AN47" s="137">
        <v>1.34330768648324E-3</v>
      </c>
      <c r="AO47" s="137">
        <v>1.5785893439214601E-2</v>
      </c>
      <c r="AP47" s="137">
        <v>1.0753849066804799</v>
      </c>
      <c r="AQ47" s="137">
        <v>1.5397389135526E-3</v>
      </c>
      <c r="AR47" s="137">
        <v>1.3832921679317E-3</v>
      </c>
      <c r="AS47" s="137">
        <v>8.2652856396300007E-3</v>
      </c>
      <c r="AT47" s="137">
        <v>7.2472211628919099E-3</v>
      </c>
      <c r="AU47" s="137">
        <v>4.4125531212960596E-3</v>
      </c>
      <c r="AV47" s="137">
        <v>5.3422447342706802E-3</v>
      </c>
      <c r="AW47" s="137">
        <v>2.3071085116223898E-3</v>
      </c>
      <c r="AX47" s="137">
        <v>1.9321330331770201E-3</v>
      </c>
      <c r="AY47" s="137">
        <v>1.85201901294158E-3</v>
      </c>
      <c r="AZ47" s="137">
        <v>4.0837065443926996E-3</v>
      </c>
      <c r="BA47" s="137">
        <v>1.34075891152715E-3</v>
      </c>
      <c r="BB47" s="137">
        <v>2.5518847738870802E-3</v>
      </c>
      <c r="BC47" s="137">
        <v>3.1274259751808199E-3</v>
      </c>
      <c r="BD47" s="137">
        <v>1.69545583167764E-3</v>
      </c>
      <c r="BE47" s="137">
        <v>1.37613886124631E-3</v>
      </c>
      <c r="BF47" s="137">
        <v>4.6301751451803402E-3</v>
      </c>
      <c r="BG47" s="137">
        <v>1.40033265659892E-3</v>
      </c>
      <c r="BH47" s="137">
        <v>8.3877932500705694E-3</v>
      </c>
      <c r="BI47" s="137">
        <v>1.8188578454117199E-3</v>
      </c>
      <c r="BJ47" s="137">
        <v>5.2079365735978704E-3</v>
      </c>
      <c r="BK47" s="137">
        <v>1.73733821904711E-3</v>
      </c>
      <c r="BL47" s="137">
        <v>7.7753983032473302E-3</v>
      </c>
      <c r="BM47" s="137">
        <v>7.8274245899100595E-3</v>
      </c>
      <c r="BN47" s="137">
        <v>1.7063436400970599E-3</v>
      </c>
      <c r="BO47" s="137">
        <v>6.5395666663573401E-3</v>
      </c>
      <c r="BP47" s="137">
        <v>4.93733214402871E-3</v>
      </c>
      <c r="BQ47" s="137">
        <v>5.9733831281155603E-3</v>
      </c>
      <c r="BR47" s="137">
        <v>5.5237642110613798E-3</v>
      </c>
      <c r="BS47" s="137">
        <v>2.34587806444215E-3</v>
      </c>
      <c r="BT47" s="137">
        <v>1.0547399375926201E-2</v>
      </c>
      <c r="BU47" s="137">
        <v>4.2063694916192303E-3</v>
      </c>
      <c r="BV47" s="137">
        <v>1.9598918116451602E-2</v>
      </c>
      <c r="BW47" s="137">
        <v>4.9128483605300798E-3</v>
      </c>
      <c r="BX47" s="137">
        <v>2.41126685400327E-3</v>
      </c>
      <c r="BY47" s="137">
        <v>2.2177493784740899E-3</v>
      </c>
      <c r="BZ47" s="137">
        <v>1.5782923510344399E-2</v>
      </c>
      <c r="CA47" s="138">
        <v>0</v>
      </c>
      <c r="CB47" s="133">
        <v>1.3624754522882701</v>
      </c>
      <c r="CC47" s="134">
        <v>0.79901998896458404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</row>
    <row r="48" spans="1:87" ht="19.5" x14ac:dyDescent="0.25">
      <c r="A48" s="30"/>
      <c r="B48" s="42" t="s">
        <v>39</v>
      </c>
      <c r="C48" s="43" t="s">
        <v>150</v>
      </c>
      <c r="D48" s="136">
        <v>1.7545286294082502E-2</v>
      </c>
      <c r="E48" s="137">
        <v>5.0103356771673102E-2</v>
      </c>
      <c r="F48" s="137">
        <v>2.2778974799280201E-2</v>
      </c>
      <c r="G48" s="137">
        <v>4.1042135424434502E-2</v>
      </c>
      <c r="H48" s="137">
        <v>2.45713148304211E-2</v>
      </c>
      <c r="I48" s="137">
        <v>1.9575600817955199E-2</v>
      </c>
      <c r="J48" s="137">
        <v>2.05845047310779E-2</v>
      </c>
      <c r="K48" s="137">
        <v>1.39022989132486E-2</v>
      </c>
      <c r="L48" s="137">
        <v>4.24423971664422E-2</v>
      </c>
      <c r="M48" s="137">
        <v>1.6693560712196499E-2</v>
      </c>
      <c r="N48" s="137">
        <v>2.6799977811642998E-2</v>
      </c>
      <c r="O48" s="137">
        <v>2.4711643756985702E-2</v>
      </c>
      <c r="P48" s="137">
        <v>8.1881768580537497E-3</v>
      </c>
      <c r="Q48" s="137">
        <v>8.0563725579308396E-3</v>
      </c>
      <c r="R48" s="137">
        <v>2.3880334516745701E-2</v>
      </c>
      <c r="S48" s="137">
        <v>3.7909275069895901E-2</v>
      </c>
      <c r="T48" s="137">
        <v>1.4658038883016301E-2</v>
      </c>
      <c r="U48" s="137">
        <v>3.5096151436525197E-2</v>
      </c>
      <c r="V48" s="137">
        <v>1.7717587400510701E-2</v>
      </c>
      <c r="W48" s="137">
        <v>1.74588901519259E-2</v>
      </c>
      <c r="X48" s="137">
        <v>2.0261105063496401E-2</v>
      </c>
      <c r="Y48" s="137">
        <v>1.3846878120117499E-2</v>
      </c>
      <c r="Z48" s="137">
        <v>1.83769615703708E-2</v>
      </c>
      <c r="AA48" s="137">
        <v>2.08806116161269E-2</v>
      </c>
      <c r="AB48" s="137">
        <v>1.9551249561280199E-2</v>
      </c>
      <c r="AC48" s="137">
        <v>1.50827868126636E-2</v>
      </c>
      <c r="AD48" s="137">
        <v>1.9845778627079799E-2</v>
      </c>
      <c r="AE48" s="137">
        <v>1.47346623609046E-2</v>
      </c>
      <c r="AF48" s="137">
        <v>2.2015690335645301E-2</v>
      </c>
      <c r="AG48" s="137">
        <v>4.27900155674837E-2</v>
      </c>
      <c r="AH48" s="137">
        <v>2.2261292012956999E-2</v>
      </c>
      <c r="AI48" s="137">
        <v>2.4683116821779202E-2</v>
      </c>
      <c r="AJ48" s="137">
        <v>0</v>
      </c>
      <c r="AK48" s="137">
        <v>2.6256945639905101E-2</v>
      </c>
      <c r="AL48" s="137">
        <v>1.2628798122633299E-2</v>
      </c>
      <c r="AM48" s="137">
        <v>1.6175624221115702E-2</v>
      </c>
      <c r="AN48" s="137">
        <v>2.67716847628903E-2</v>
      </c>
      <c r="AO48" s="137">
        <v>3.7929880766575497E-2</v>
      </c>
      <c r="AP48" s="137">
        <v>1.44656992202434E-2</v>
      </c>
      <c r="AQ48" s="137">
        <v>1.0315270586910401</v>
      </c>
      <c r="AR48" s="137">
        <v>1.6590747627753501E-2</v>
      </c>
      <c r="AS48" s="137">
        <v>1.58802956392535E-2</v>
      </c>
      <c r="AT48" s="137">
        <v>9.5486917158068892E-3</v>
      </c>
      <c r="AU48" s="137">
        <v>1.8981547009740699E-2</v>
      </c>
      <c r="AV48" s="137">
        <v>1.4744698513575001E-2</v>
      </c>
      <c r="AW48" s="137">
        <v>0.12922794239774801</v>
      </c>
      <c r="AX48" s="137">
        <v>5.7467502728865902E-2</v>
      </c>
      <c r="AY48" s="137">
        <v>2.1180519142304201E-2</v>
      </c>
      <c r="AZ48" s="137">
        <v>1.29367896497276E-2</v>
      </c>
      <c r="BA48" s="137">
        <v>1.2146198472362001E-2</v>
      </c>
      <c r="BB48" s="137">
        <v>1.5824353932067801E-2</v>
      </c>
      <c r="BC48" s="137">
        <v>1.3728229309288799E-2</v>
      </c>
      <c r="BD48" s="137">
        <v>9.2697650192295408E-3</v>
      </c>
      <c r="BE48" s="137">
        <v>1.47120432725857E-2</v>
      </c>
      <c r="BF48" s="137">
        <v>2.2292607537260201E-2</v>
      </c>
      <c r="BG48" s="137">
        <v>0.11187829832143199</v>
      </c>
      <c r="BH48" s="137">
        <v>1.9718336596727001E-2</v>
      </c>
      <c r="BI48" s="137">
        <v>1.72429660772856E-2</v>
      </c>
      <c r="BJ48" s="137">
        <v>3.7689026705057901E-2</v>
      </c>
      <c r="BK48" s="137">
        <v>0.177197383686617</v>
      </c>
      <c r="BL48" s="137">
        <v>9.3342732635064596E-2</v>
      </c>
      <c r="BM48" s="137">
        <v>1.74048374350032E-2</v>
      </c>
      <c r="BN48" s="137">
        <v>1.50702498955783E-2</v>
      </c>
      <c r="BO48" s="137">
        <v>9.3010911277570003E-3</v>
      </c>
      <c r="BP48" s="137">
        <v>5.0851710155639003E-3</v>
      </c>
      <c r="BQ48" s="137">
        <v>6.8302750583969602E-3</v>
      </c>
      <c r="BR48" s="137">
        <v>8.3916655311534593E-3</v>
      </c>
      <c r="BS48" s="137">
        <v>5.7474370103670399E-3</v>
      </c>
      <c r="BT48" s="137">
        <v>1.6214649046930599E-2</v>
      </c>
      <c r="BU48" s="137">
        <v>5.0582126024542899E-3</v>
      </c>
      <c r="BV48" s="137">
        <v>2.8656637363556999E-2</v>
      </c>
      <c r="BW48" s="137">
        <v>3.0471663544797399E-3</v>
      </c>
      <c r="BX48" s="137">
        <v>9.8171600134882905E-3</v>
      </c>
      <c r="BY48" s="137">
        <v>7.4171140462095499E-3</v>
      </c>
      <c r="BZ48" s="137">
        <v>2.1623958122585801E-2</v>
      </c>
      <c r="CA48" s="138">
        <v>0</v>
      </c>
      <c r="CB48" s="133">
        <v>2.9050680194116398</v>
      </c>
      <c r="CC48" s="134">
        <v>1.70366916549813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</row>
    <row r="49" spans="1:87" ht="19.5" x14ac:dyDescent="0.25">
      <c r="A49" s="30"/>
      <c r="B49" s="42" t="s">
        <v>40</v>
      </c>
      <c r="C49" s="43" t="s">
        <v>151</v>
      </c>
      <c r="D49" s="136">
        <v>1.9514198354495499E-2</v>
      </c>
      <c r="E49" s="137">
        <v>2.6072895924673701E-2</v>
      </c>
      <c r="F49" s="137">
        <v>1.0007226737932201E-2</v>
      </c>
      <c r="G49" s="137">
        <v>3.8109602680215598E-2</v>
      </c>
      <c r="H49" s="137">
        <v>1.9693748314067502E-2</v>
      </c>
      <c r="I49" s="137">
        <v>2.0694859500377201E-2</v>
      </c>
      <c r="J49" s="137">
        <v>6.7713741420793502E-3</v>
      </c>
      <c r="K49" s="137">
        <v>9.4934735073392302E-3</v>
      </c>
      <c r="L49" s="137">
        <v>2.9640437227143102E-2</v>
      </c>
      <c r="M49" s="137">
        <v>3.5230250940295801E-3</v>
      </c>
      <c r="N49" s="137">
        <v>1.3978887612275099E-2</v>
      </c>
      <c r="O49" s="137">
        <v>1.9979448201963698E-3</v>
      </c>
      <c r="P49" s="137">
        <v>9.1906101154888705E-4</v>
      </c>
      <c r="Q49" s="137">
        <v>3.7846821799950302E-4</v>
      </c>
      <c r="R49" s="137">
        <v>2.04827179364944E-3</v>
      </c>
      <c r="S49" s="137">
        <v>4.9696934982057499E-3</v>
      </c>
      <c r="T49" s="137">
        <v>1.79138265335777E-3</v>
      </c>
      <c r="U49" s="137">
        <v>2.6606685949163802E-3</v>
      </c>
      <c r="V49" s="137">
        <v>1.1703006162116401E-3</v>
      </c>
      <c r="W49" s="137">
        <v>2.8954419866308299E-3</v>
      </c>
      <c r="X49" s="137">
        <v>3.0990826541892401E-3</v>
      </c>
      <c r="Y49" s="137">
        <v>2.20629710295496E-3</v>
      </c>
      <c r="Z49" s="137">
        <v>4.4577824398413096E-3</v>
      </c>
      <c r="AA49" s="137">
        <v>1.09749680377464E-2</v>
      </c>
      <c r="AB49" s="137">
        <v>3.3104466976792502E-3</v>
      </c>
      <c r="AC49" s="137">
        <v>2.4104207660124899E-3</v>
      </c>
      <c r="AD49" s="137">
        <v>3.17165939611311E-3</v>
      </c>
      <c r="AE49" s="137">
        <v>2.1484215050159299E-3</v>
      </c>
      <c r="AF49" s="137">
        <v>3.1301373889317799E-3</v>
      </c>
      <c r="AG49" s="137">
        <v>8.15256677017814E-3</v>
      </c>
      <c r="AH49" s="137">
        <v>2.21355665304932E-2</v>
      </c>
      <c r="AI49" s="137">
        <v>9.4462065381533608E-3</v>
      </c>
      <c r="AJ49" s="137">
        <v>0</v>
      </c>
      <c r="AK49" s="137">
        <v>1.52196572042717E-2</v>
      </c>
      <c r="AL49" s="137">
        <v>5.1784279164200702E-3</v>
      </c>
      <c r="AM49" s="137">
        <v>2.3344945692099901E-2</v>
      </c>
      <c r="AN49" s="137">
        <v>2.88007464890651E-2</v>
      </c>
      <c r="AO49" s="137">
        <v>2.0841339140548298E-3</v>
      </c>
      <c r="AP49" s="137">
        <v>1.2026434583775E-3</v>
      </c>
      <c r="AQ49" s="137">
        <v>1.06355846352102E-3</v>
      </c>
      <c r="AR49" s="137">
        <v>1.01193731270325</v>
      </c>
      <c r="AS49" s="137">
        <v>6.0619313428053399E-2</v>
      </c>
      <c r="AT49" s="137">
        <v>9.8855282918075604E-2</v>
      </c>
      <c r="AU49" s="137">
        <v>1.08285981352338E-2</v>
      </c>
      <c r="AV49" s="137">
        <v>1.7332615304812501E-2</v>
      </c>
      <c r="AW49" s="137">
        <v>1.9480221775065198E-2</v>
      </c>
      <c r="AX49" s="137">
        <v>3.14745376023916E-3</v>
      </c>
      <c r="AY49" s="137">
        <v>3.2710672535946599E-3</v>
      </c>
      <c r="AZ49" s="137">
        <v>3.06924130796968E-3</v>
      </c>
      <c r="BA49" s="137">
        <v>1.21009237989365E-3</v>
      </c>
      <c r="BB49" s="137">
        <v>8.6935781119076901E-3</v>
      </c>
      <c r="BC49" s="137">
        <v>3.1488074408926501E-3</v>
      </c>
      <c r="BD49" s="137">
        <v>3.9815102575048601E-3</v>
      </c>
      <c r="BE49" s="137">
        <v>1.2004205188556501E-2</v>
      </c>
      <c r="BF49" s="137">
        <v>2.1492436161317202E-3</v>
      </c>
      <c r="BG49" s="137">
        <v>4.60373784805727E-4</v>
      </c>
      <c r="BH49" s="137">
        <v>3.3464807122907302E-2</v>
      </c>
      <c r="BI49" s="137">
        <v>2.4794267718322798E-3</v>
      </c>
      <c r="BJ49" s="137">
        <v>8.7469464642743802E-4</v>
      </c>
      <c r="BK49" s="137">
        <v>1.1470571849190299E-3</v>
      </c>
      <c r="BL49" s="137">
        <v>1.4126054836699699E-3</v>
      </c>
      <c r="BM49" s="137">
        <v>2.0827586645260901E-3</v>
      </c>
      <c r="BN49" s="137">
        <v>1.5214775354574601E-3</v>
      </c>
      <c r="BO49" s="137">
        <v>4.0689179201427902E-4</v>
      </c>
      <c r="BP49" s="137">
        <v>2.2939250748711299E-4</v>
      </c>
      <c r="BQ49" s="137">
        <v>3.4783909244999998E-4</v>
      </c>
      <c r="BR49" s="137">
        <v>4.2520631890489898E-4</v>
      </c>
      <c r="BS49" s="137">
        <v>3.7041085007199598E-4</v>
      </c>
      <c r="BT49" s="137">
        <v>1.11555787115347E-3</v>
      </c>
      <c r="BU49" s="137">
        <v>7.1509940999913498E-4</v>
      </c>
      <c r="BV49" s="137">
        <v>7.5561870776444102E-4</v>
      </c>
      <c r="BW49" s="137">
        <v>5.9010213310852204E-4</v>
      </c>
      <c r="BX49" s="137">
        <v>3.1450269400999299E-2</v>
      </c>
      <c r="BY49" s="137">
        <v>5.8487121109435901E-3</v>
      </c>
      <c r="BZ49" s="137">
        <v>1.5472866093741899E-3</v>
      </c>
      <c r="CA49" s="138">
        <v>0</v>
      </c>
      <c r="CB49" s="133">
        <v>1.7148427628324601</v>
      </c>
      <c r="CC49" s="134">
        <v>1.0056648309759699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</row>
    <row r="50" spans="1:87" ht="19.5" x14ac:dyDescent="0.25">
      <c r="A50" s="30"/>
      <c r="B50" s="42" t="s">
        <v>41</v>
      </c>
      <c r="C50" s="43" t="s">
        <v>152</v>
      </c>
      <c r="D50" s="136">
        <v>1.24202524384623E-3</v>
      </c>
      <c r="E50" s="137">
        <v>2.2472254106387399E-3</v>
      </c>
      <c r="F50" s="137">
        <v>1.3898733958377001E-3</v>
      </c>
      <c r="G50" s="137">
        <v>2.2262620174952701E-3</v>
      </c>
      <c r="H50" s="137">
        <v>1.83663050424912E-3</v>
      </c>
      <c r="I50" s="137">
        <v>2.79934624377501E-3</v>
      </c>
      <c r="J50" s="137">
        <v>1.2964893092073E-3</v>
      </c>
      <c r="K50" s="137">
        <v>1.0147583162546899E-3</v>
      </c>
      <c r="L50" s="137">
        <v>1.59192456358664E-3</v>
      </c>
      <c r="M50" s="137">
        <v>1.98533536461675E-3</v>
      </c>
      <c r="N50" s="137">
        <v>1.1073022847381301E-3</v>
      </c>
      <c r="O50" s="137">
        <v>2.0544972141500399E-3</v>
      </c>
      <c r="P50" s="137">
        <v>8.6384119098633395E-3</v>
      </c>
      <c r="Q50" s="137">
        <v>3.4619329822704499E-3</v>
      </c>
      <c r="R50" s="137">
        <v>3.7687427371809802E-3</v>
      </c>
      <c r="S50" s="137">
        <v>4.9339551946811404E-3</v>
      </c>
      <c r="T50" s="137">
        <v>1.76666084725725E-3</v>
      </c>
      <c r="U50" s="137">
        <v>4.8352675136983199E-3</v>
      </c>
      <c r="V50" s="137">
        <v>1.6649537498767701E-3</v>
      </c>
      <c r="W50" s="137">
        <v>2.0861097488446599E-3</v>
      </c>
      <c r="X50" s="137">
        <v>3.1945211951427098E-3</v>
      </c>
      <c r="Y50" s="137">
        <v>1.73657157901472E-3</v>
      </c>
      <c r="Z50" s="137">
        <v>1.4629202938603999E-3</v>
      </c>
      <c r="AA50" s="137">
        <v>1.6143156221127899E-3</v>
      </c>
      <c r="AB50" s="137">
        <v>2.0892733122125202E-3</v>
      </c>
      <c r="AC50" s="137">
        <v>1.6186884038972E-3</v>
      </c>
      <c r="AD50" s="137">
        <v>1.7648744369054201E-3</v>
      </c>
      <c r="AE50" s="137">
        <v>1.8800581237642399E-3</v>
      </c>
      <c r="AF50" s="137">
        <v>2.3472615871745202E-3</v>
      </c>
      <c r="AG50" s="137">
        <v>3.4268378184757601E-3</v>
      </c>
      <c r="AH50" s="137">
        <v>3.9669987385602904E-3</v>
      </c>
      <c r="AI50" s="137">
        <v>4.6262800868679E-3</v>
      </c>
      <c r="AJ50" s="137">
        <v>0</v>
      </c>
      <c r="AK50" s="137">
        <v>1.0041426956081401E-2</v>
      </c>
      <c r="AL50" s="137">
        <v>7.2456341715144302E-3</v>
      </c>
      <c r="AM50" s="137">
        <v>2.4812087692534998E-3</v>
      </c>
      <c r="AN50" s="137">
        <v>1.7159629479255899E-3</v>
      </c>
      <c r="AO50" s="137">
        <v>8.4044107837059501E-3</v>
      </c>
      <c r="AP50" s="137">
        <v>8.8947534105875605E-3</v>
      </c>
      <c r="AQ50" s="137">
        <v>9.2059810525085203E-3</v>
      </c>
      <c r="AR50" s="137">
        <v>6.1121788049650202E-3</v>
      </c>
      <c r="AS50" s="137">
        <v>1.0592467885067001</v>
      </c>
      <c r="AT50" s="137">
        <v>2.5775438478341998E-3</v>
      </c>
      <c r="AU50" s="137">
        <v>2.1860095364434101E-3</v>
      </c>
      <c r="AV50" s="137">
        <v>1.49813086115347E-2</v>
      </c>
      <c r="AW50" s="137">
        <v>1.5784864561752501E-2</v>
      </c>
      <c r="AX50" s="137">
        <v>8.9821571642324499E-3</v>
      </c>
      <c r="AY50" s="137">
        <v>2.1965049902116299E-3</v>
      </c>
      <c r="AZ50" s="137">
        <v>2.36887124901255E-2</v>
      </c>
      <c r="BA50" s="137">
        <v>1.3809048966868299E-3</v>
      </c>
      <c r="BB50" s="137">
        <v>1.2335103377861201E-2</v>
      </c>
      <c r="BC50" s="137">
        <v>5.4623519852305897E-3</v>
      </c>
      <c r="BD50" s="137">
        <v>2.40619805748957E-3</v>
      </c>
      <c r="BE50" s="137">
        <v>1.2450653725315701E-2</v>
      </c>
      <c r="BF50" s="137">
        <v>5.7403775294222201E-3</v>
      </c>
      <c r="BG50" s="137">
        <v>1.8575444943326499E-3</v>
      </c>
      <c r="BH50" s="137">
        <v>5.9969190444620797E-3</v>
      </c>
      <c r="BI50" s="137">
        <v>7.8621922521120002E-3</v>
      </c>
      <c r="BJ50" s="137">
        <v>3.3470834144726401E-3</v>
      </c>
      <c r="BK50" s="137">
        <v>3.7690794656322899E-3</v>
      </c>
      <c r="BL50" s="137">
        <v>8.6232443552759705E-3</v>
      </c>
      <c r="BM50" s="137">
        <v>1.3251006237671401E-2</v>
      </c>
      <c r="BN50" s="137">
        <v>6.0453288209202901E-3</v>
      </c>
      <c r="BO50" s="137">
        <v>2.2380020464925999E-3</v>
      </c>
      <c r="BP50" s="137">
        <v>1.0275725926126101E-3</v>
      </c>
      <c r="BQ50" s="137">
        <v>1.53217584545031E-3</v>
      </c>
      <c r="BR50" s="137">
        <v>2.3428452390960399E-3</v>
      </c>
      <c r="BS50" s="137">
        <v>9.6949273126230198E-4</v>
      </c>
      <c r="BT50" s="137">
        <v>5.3171335156230503E-3</v>
      </c>
      <c r="BU50" s="137">
        <v>8.3142490968827099E-4</v>
      </c>
      <c r="BV50" s="137">
        <v>3.0091249168862099E-3</v>
      </c>
      <c r="BW50" s="137">
        <v>9.9477155479042495E-4</v>
      </c>
      <c r="BX50" s="137">
        <v>2.6404972584067798E-3</v>
      </c>
      <c r="BY50" s="137">
        <v>2.09268065029796E-3</v>
      </c>
      <c r="BZ50" s="137">
        <v>8.5393434503461506E-3</v>
      </c>
      <c r="CA50" s="138">
        <v>0</v>
      </c>
      <c r="CB50" s="133">
        <v>1.38748480472327</v>
      </c>
      <c r="CC50" s="134">
        <v>0.81368665504877702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</row>
    <row r="51" spans="1:87" ht="19.5" x14ac:dyDescent="0.25">
      <c r="A51" s="30"/>
      <c r="B51" s="42" t="s">
        <v>42</v>
      </c>
      <c r="C51" s="43" t="s">
        <v>153</v>
      </c>
      <c r="D51" s="136">
        <v>9.8844105207023897E-5</v>
      </c>
      <c r="E51" s="137">
        <v>2.0934466756191401E-4</v>
      </c>
      <c r="F51" s="137">
        <v>2.03111104253933E-4</v>
      </c>
      <c r="G51" s="137">
        <v>1.72611354493684E-4</v>
      </c>
      <c r="H51" s="137">
        <v>1.38898394224565E-4</v>
      </c>
      <c r="I51" s="137">
        <v>1.16269256064167E-4</v>
      </c>
      <c r="J51" s="137">
        <v>2.0325447765472799E-4</v>
      </c>
      <c r="K51" s="137">
        <v>1.2949291664773801E-4</v>
      </c>
      <c r="L51" s="137">
        <v>1.7973957037142801E-4</v>
      </c>
      <c r="M51" s="137">
        <v>3.8613337969974001E-3</v>
      </c>
      <c r="N51" s="137">
        <v>9.7597173281231304E-5</v>
      </c>
      <c r="O51" s="137">
        <v>6.1962874380299196E-4</v>
      </c>
      <c r="P51" s="137">
        <v>8.5624543880074406E-5</v>
      </c>
      <c r="Q51" s="137">
        <v>3.91880883398442E-5</v>
      </c>
      <c r="R51" s="137">
        <v>4.1246101295732503E-4</v>
      </c>
      <c r="S51" s="137">
        <v>6.7990588457994604E-4</v>
      </c>
      <c r="T51" s="137">
        <v>2.0237392195660299E-3</v>
      </c>
      <c r="U51" s="137">
        <v>7.2551852963352896E-4</v>
      </c>
      <c r="V51" s="137">
        <v>5.0740087941116702E-4</v>
      </c>
      <c r="W51" s="137">
        <v>4.06562224713372E-4</v>
      </c>
      <c r="X51" s="137">
        <v>1.6191048436045099E-3</v>
      </c>
      <c r="Y51" s="137">
        <v>4.92381478521144E-4</v>
      </c>
      <c r="Z51" s="137">
        <v>3.9151094271759103E-4</v>
      </c>
      <c r="AA51" s="137">
        <v>3.13804138899879E-4</v>
      </c>
      <c r="AB51" s="137">
        <v>9.5858323441454403E-4</v>
      </c>
      <c r="AC51" s="137">
        <v>3.257884318493E-4</v>
      </c>
      <c r="AD51" s="137">
        <v>4.6251916567923698E-4</v>
      </c>
      <c r="AE51" s="137">
        <v>6.7186415346132805E-4</v>
      </c>
      <c r="AF51" s="137">
        <v>3.4749360557277599E-4</v>
      </c>
      <c r="AG51" s="137">
        <v>6.4900152335746095E-4</v>
      </c>
      <c r="AH51" s="137">
        <v>2.7851460288168202E-4</v>
      </c>
      <c r="AI51" s="137">
        <v>5.6960323614024897E-4</v>
      </c>
      <c r="AJ51" s="137">
        <v>0</v>
      </c>
      <c r="AK51" s="137">
        <v>2.3059214566857801E-4</v>
      </c>
      <c r="AL51" s="137">
        <v>3.7824654254508801E-4</v>
      </c>
      <c r="AM51" s="137">
        <v>3.3877962645378798E-4</v>
      </c>
      <c r="AN51" s="137">
        <v>2.6854017812987598E-4</v>
      </c>
      <c r="AO51" s="137">
        <v>2.2904476299139299E-4</v>
      </c>
      <c r="AP51" s="137">
        <v>1.7061134875002301E-4</v>
      </c>
      <c r="AQ51" s="137">
        <v>1.6684162098895401E-4</v>
      </c>
      <c r="AR51" s="137">
        <v>2.7782124754555999E-4</v>
      </c>
      <c r="AS51" s="137">
        <v>9.10832227365079E-4</v>
      </c>
      <c r="AT51" s="137">
        <v>1.0479790532629201</v>
      </c>
      <c r="AU51" s="137">
        <v>1.61353417791819E-4</v>
      </c>
      <c r="AV51" s="137">
        <v>2.0046432681708801E-4</v>
      </c>
      <c r="AW51" s="137">
        <v>2.0358903009165099E-4</v>
      </c>
      <c r="AX51" s="137">
        <v>2.5173357007233902E-4</v>
      </c>
      <c r="AY51" s="137">
        <v>2.7294579428895001E-4</v>
      </c>
      <c r="AZ51" s="137">
        <v>5.7028770526136401E-4</v>
      </c>
      <c r="BA51" s="137">
        <v>1.2535559290924799E-4</v>
      </c>
      <c r="BB51" s="137">
        <v>1.8114260191739399E-4</v>
      </c>
      <c r="BC51" s="137">
        <v>2.4218268647468999E-4</v>
      </c>
      <c r="BD51" s="137">
        <v>2.13151107924772E-4</v>
      </c>
      <c r="BE51" s="137">
        <v>3.3525271567147799E-4</v>
      </c>
      <c r="BF51" s="137">
        <v>2.8036050616917201E-4</v>
      </c>
      <c r="BG51" s="137">
        <v>1.10461884846284E-4</v>
      </c>
      <c r="BH51" s="137">
        <v>3.1697590066480201E-4</v>
      </c>
      <c r="BI51" s="137">
        <v>4.62364707216054E-4</v>
      </c>
      <c r="BJ51" s="137">
        <v>6.6315510753407902E-5</v>
      </c>
      <c r="BK51" s="137">
        <v>2.1882535272157199E-4</v>
      </c>
      <c r="BL51" s="137">
        <v>1.12461201794823E-4</v>
      </c>
      <c r="BM51" s="137">
        <v>2.4475304952475301E-4</v>
      </c>
      <c r="BN51" s="137">
        <v>5.3612003829872396E-4</v>
      </c>
      <c r="BO51" s="137">
        <v>6.2921745414317595E-5</v>
      </c>
      <c r="BP51" s="137">
        <v>3.6664716638491699E-5</v>
      </c>
      <c r="BQ51" s="137">
        <v>7.2750786236028505E-5</v>
      </c>
      <c r="BR51" s="137">
        <v>5.2826196699301899E-5</v>
      </c>
      <c r="BS51" s="137">
        <v>3.1270265261992802E-5</v>
      </c>
      <c r="BT51" s="137">
        <v>7.3705954000629294E-5</v>
      </c>
      <c r="BU51" s="137">
        <v>4.9565619814077205E-4</v>
      </c>
      <c r="BV51" s="137">
        <v>1.3693989792930799E-4</v>
      </c>
      <c r="BW51" s="137">
        <v>3.86766434659034E-4</v>
      </c>
      <c r="BX51" s="137">
        <v>7.6877400224333203E-2</v>
      </c>
      <c r="BY51" s="137">
        <v>5.9228851416623703E-3</v>
      </c>
      <c r="BZ51" s="137">
        <v>7.5270402826225797E-4</v>
      </c>
      <c r="CA51" s="138">
        <v>0</v>
      </c>
      <c r="CB51" s="133">
        <v>1.1589496465545499</v>
      </c>
      <c r="CC51" s="134">
        <v>0.679662838875571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</row>
    <row r="52" spans="1:87" ht="19.5" x14ac:dyDescent="0.25">
      <c r="A52" s="30"/>
      <c r="B52" s="42" t="s">
        <v>43</v>
      </c>
      <c r="C52" s="43" t="s">
        <v>154</v>
      </c>
      <c r="D52" s="136">
        <v>4.3978871276438E-4</v>
      </c>
      <c r="E52" s="137">
        <v>1.0026790256212701E-3</v>
      </c>
      <c r="F52" s="137">
        <v>6.77977556762115E-4</v>
      </c>
      <c r="G52" s="137">
        <v>7.5688344432535003E-4</v>
      </c>
      <c r="H52" s="137">
        <v>6.3497810085116305E-4</v>
      </c>
      <c r="I52" s="137">
        <v>5.4630172302980705E-4</v>
      </c>
      <c r="J52" s="137">
        <v>6.2366209872576897E-4</v>
      </c>
      <c r="K52" s="137">
        <v>3.7993272103657499E-4</v>
      </c>
      <c r="L52" s="137">
        <v>4.41482040788283E-4</v>
      </c>
      <c r="M52" s="137">
        <v>4.8976210561327402E-4</v>
      </c>
      <c r="N52" s="137">
        <v>5.2109526911138103E-4</v>
      </c>
      <c r="O52" s="137">
        <v>6.5955430401080299E-4</v>
      </c>
      <c r="P52" s="137">
        <v>4.55729875666382E-4</v>
      </c>
      <c r="Q52" s="137">
        <v>2.2416841562619301E-4</v>
      </c>
      <c r="R52" s="137">
        <v>5.4371405212245104E-4</v>
      </c>
      <c r="S52" s="137">
        <v>6.7282735235437102E-4</v>
      </c>
      <c r="T52" s="137">
        <v>5.3692590758281603E-4</v>
      </c>
      <c r="U52" s="137">
        <v>1.0419074385673E-3</v>
      </c>
      <c r="V52" s="137">
        <v>7.0115905985346E-4</v>
      </c>
      <c r="W52" s="137">
        <v>7.7174929850920299E-4</v>
      </c>
      <c r="X52" s="137">
        <v>7.0379979493428503E-4</v>
      </c>
      <c r="Y52" s="137">
        <v>5.18527483067846E-4</v>
      </c>
      <c r="Z52" s="137">
        <v>7.1310239539157296E-4</v>
      </c>
      <c r="AA52" s="137">
        <v>6.8880242648311496E-4</v>
      </c>
      <c r="AB52" s="137">
        <v>7.3889949809204005E-4</v>
      </c>
      <c r="AC52" s="137">
        <v>6.0705329859451302E-4</v>
      </c>
      <c r="AD52" s="137">
        <v>6.7833213290949604E-4</v>
      </c>
      <c r="AE52" s="137">
        <v>5.7499450428955901E-4</v>
      </c>
      <c r="AF52" s="137">
        <v>7.0284601741431101E-4</v>
      </c>
      <c r="AG52" s="137">
        <v>9.7634859619290097E-4</v>
      </c>
      <c r="AH52" s="137">
        <v>6.07272294451519E-4</v>
      </c>
      <c r="AI52" s="137">
        <v>6.5325597029729698E-4</v>
      </c>
      <c r="AJ52" s="137">
        <v>0</v>
      </c>
      <c r="AK52" s="137">
        <v>5.1732145418384098E-4</v>
      </c>
      <c r="AL52" s="137">
        <v>3.4484968817417199E-4</v>
      </c>
      <c r="AM52" s="137">
        <v>4.4517986356458301E-3</v>
      </c>
      <c r="AN52" s="137">
        <v>1.0198515952700401E-3</v>
      </c>
      <c r="AO52" s="137">
        <v>1.0396991220828901E-3</v>
      </c>
      <c r="AP52" s="137">
        <v>4.3971068803336298E-4</v>
      </c>
      <c r="AQ52" s="137">
        <v>6.2376456284506403E-4</v>
      </c>
      <c r="AR52" s="137">
        <v>5.0613814068055602E-4</v>
      </c>
      <c r="AS52" s="137">
        <v>6.4453845892329699E-3</v>
      </c>
      <c r="AT52" s="137">
        <v>3.9396475176032799E-4</v>
      </c>
      <c r="AU52" s="137">
        <v>1.0125136762584199</v>
      </c>
      <c r="AV52" s="137">
        <v>1.5103781042761701E-3</v>
      </c>
      <c r="AW52" s="137">
        <v>8.1257891179864396E-4</v>
      </c>
      <c r="AX52" s="137">
        <v>7.4245331628370204E-4</v>
      </c>
      <c r="AY52" s="137">
        <v>6.3144857370628805E-4</v>
      </c>
      <c r="AZ52" s="137">
        <v>5.3581700814444699E-4</v>
      </c>
      <c r="BA52" s="137">
        <v>7.1956989894259298E-4</v>
      </c>
      <c r="BB52" s="137">
        <v>1.3409522195972801E-3</v>
      </c>
      <c r="BC52" s="137">
        <v>2.85747596571128E-3</v>
      </c>
      <c r="BD52" s="137">
        <v>6.65059897928587E-3</v>
      </c>
      <c r="BE52" s="137">
        <v>5.1972610015972001E-4</v>
      </c>
      <c r="BF52" s="137">
        <v>4.7301459310439801E-4</v>
      </c>
      <c r="BG52" s="137">
        <v>3.9803657361389298E-4</v>
      </c>
      <c r="BH52" s="137">
        <v>2.7403710958464399E-3</v>
      </c>
      <c r="BI52" s="137">
        <v>5.8975988817756397E-4</v>
      </c>
      <c r="BJ52" s="137">
        <v>1.93557145996344E-3</v>
      </c>
      <c r="BK52" s="137">
        <v>3.2986110961983699E-3</v>
      </c>
      <c r="BL52" s="137">
        <v>9.1840503886269601E-4</v>
      </c>
      <c r="BM52" s="137">
        <v>3.9320949485875401E-4</v>
      </c>
      <c r="BN52" s="137">
        <v>4.0267724140287398E-4</v>
      </c>
      <c r="BO52" s="137">
        <v>1.8790852671746601E-4</v>
      </c>
      <c r="BP52" s="137">
        <v>1.08822724950104E-4</v>
      </c>
      <c r="BQ52" s="137">
        <v>1.7829745329480201E-4</v>
      </c>
      <c r="BR52" s="137">
        <v>1.81383693835047E-4</v>
      </c>
      <c r="BS52" s="137">
        <v>9.4781899857199496E-5</v>
      </c>
      <c r="BT52" s="137">
        <v>3.09682280128801E-4</v>
      </c>
      <c r="BU52" s="137">
        <v>8.1476757733553695E-5</v>
      </c>
      <c r="BV52" s="137">
        <v>2.7522198062541602E-4</v>
      </c>
      <c r="BW52" s="137">
        <v>8.9068912398079298E-5</v>
      </c>
      <c r="BX52" s="137">
        <v>2.5987031984376399E-4</v>
      </c>
      <c r="BY52" s="137">
        <v>1.80516329343767E-3</v>
      </c>
      <c r="BZ52" s="137">
        <v>4.21042266123969E-4</v>
      </c>
      <c r="CA52" s="138">
        <v>0</v>
      </c>
      <c r="CB52" s="133">
        <v>1.0800450480702499</v>
      </c>
      <c r="CC52" s="134">
        <v>0.63338945368958799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</row>
    <row r="53" spans="1:87" ht="19.5" x14ac:dyDescent="0.25">
      <c r="A53" s="30"/>
      <c r="B53" s="42" t="s">
        <v>44</v>
      </c>
      <c r="C53" s="43" t="s">
        <v>155</v>
      </c>
      <c r="D53" s="136">
        <v>1.7748583387389501E-2</v>
      </c>
      <c r="E53" s="137">
        <v>1.5801031650845999E-2</v>
      </c>
      <c r="F53" s="137">
        <v>2.0443591700066401E-2</v>
      </c>
      <c r="G53" s="137">
        <v>1.37479798050724E-2</v>
      </c>
      <c r="H53" s="137">
        <v>4.1793688334353103E-2</v>
      </c>
      <c r="I53" s="137">
        <v>4.47567932802087E-2</v>
      </c>
      <c r="J53" s="137">
        <v>6.3738436768306398E-3</v>
      </c>
      <c r="K53" s="137">
        <v>6.2832725143199099E-3</v>
      </c>
      <c r="L53" s="137">
        <v>1.45392768863728E-2</v>
      </c>
      <c r="M53" s="137">
        <v>1.0039285535371201E-2</v>
      </c>
      <c r="N53" s="137">
        <v>2.96669898819109E-3</v>
      </c>
      <c r="O53" s="137">
        <v>9.0014180783581695E-3</v>
      </c>
      <c r="P53" s="137">
        <v>3.9107385199128302E-3</v>
      </c>
      <c r="Q53" s="137">
        <v>1.5755587557132399E-3</v>
      </c>
      <c r="R53" s="137">
        <v>3.1221258183408099E-3</v>
      </c>
      <c r="S53" s="137">
        <v>4.0316708545886102E-3</v>
      </c>
      <c r="T53" s="137">
        <v>1.0893708801529799E-2</v>
      </c>
      <c r="U53" s="137">
        <v>1.39879757266454E-2</v>
      </c>
      <c r="V53" s="137">
        <v>8.4079530911100007E-3</v>
      </c>
      <c r="W53" s="137">
        <v>9.9682344771639293E-3</v>
      </c>
      <c r="X53" s="137">
        <v>4.1208284025955097E-2</v>
      </c>
      <c r="Y53" s="137">
        <v>1.5608341551542599E-2</v>
      </c>
      <c r="Z53" s="137">
        <v>9.6740132763127699E-3</v>
      </c>
      <c r="AA53" s="137">
        <v>1.0751661672797E-2</v>
      </c>
      <c r="AB53" s="137">
        <v>3.3464421548982902E-2</v>
      </c>
      <c r="AC53" s="137">
        <v>2.2796150515175299E-2</v>
      </c>
      <c r="AD53" s="137">
        <v>9.6954037832544405E-3</v>
      </c>
      <c r="AE53" s="137">
        <v>1.01634609896875E-2</v>
      </c>
      <c r="AF53" s="137">
        <v>3.0706611788350401E-2</v>
      </c>
      <c r="AG53" s="137">
        <v>3.2981461982231897E-2</v>
      </c>
      <c r="AH53" s="137">
        <v>4.8871153542208799E-2</v>
      </c>
      <c r="AI53" s="137">
        <v>3.4927828178603099E-2</v>
      </c>
      <c r="AJ53" s="137">
        <v>0</v>
      </c>
      <c r="AK53" s="137">
        <v>1.84540461951316E-2</v>
      </c>
      <c r="AL53" s="137">
        <v>5.1905829284037298E-3</v>
      </c>
      <c r="AM53" s="137">
        <v>8.1536483553326603E-3</v>
      </c>
      <c r="AN53" s="137">
        <v>8.4607022513959393E-3</v>
      </c>
      <c r="AO53" s="137">
        <v>1.1162844384516301E-2</v>
      </c>
      <c r="AP53" s="137">
        <v>7.8691423265927294E-3</v>
      </c>
      <c r="AQ53" s="137">
        <v>5.7165759159306401E-3</v>
      </c>
      <c r="AR53" s="137">
        <v>1.9593941712846199E-2</v>
      </c>
      <c r="AS53" s="137">
        <v>1.0173012791693799E-2</v>
      </c>
      <c r="AT53" s="137">
        <v>1.2543304135551801E-2</v>
      </c>
      <c r="AU53" s="137">
        <v>6.1918872598400298E-3</v>
      </c>
      <c r="AV53" s="137">
        <v>1.0522313392422999</v>
      </c>
      <c r="AW53" s="137">
        <v>1.5233348403429801E-2</v>
      </c>
      <c r="AX53" s="137">
        <v>4.5207577797595003E-3</v>
      </c>
      <c r="AY53" s="137">
        <v>2.8853054156483498E-3</v>
      </c>
      <c r="AZ53" s="137">
        <v>1.0539162974560701E-2</v>
      </c>
      <c r="BA53" s="137">
        <v>3.3455111130821602E-3</v>
      </c>
      <c r="BB53" s="137">
        <v>1.34673971961492E-2</v>
      </c>
      <c r="BC53" s="137">
        <v>1.1292436376886501E-2</v>
      </c>
      <c r="BD53" s="137">
        <v>6.0902466885990603E-3</v>
      </c>
      <c r="BE53" s="137">
        <v>2.1566726078787301E-2</v>
      </c>
      <c r="BF53" s="137">
        <v>3.31094910347462E-3</v>
      </c>
      <c r="BG53" s="137">
        <v>2.3568673257219602E-3</v>
      </c>
      <c r="BH53" s="137">
        <v>5.4010175208759397E-3</v>
      </c>
      <c r="BI53" s="137">
        <v>3.6137116548203602E-3</v>
      </c>
      <c r="BJ53" s="137">
        <v>2.27000332918737E-2</v>
      </c>
      <c r="BK53" s="137">
        <v>4.7183173964275996E-3</v>
      </c>
      <c r="BL53" s="137">
        <v>6.3151858137968E-3</v>
      </c>
      <c r="BM53" s="137">
        <v>5.5871786720303298E-3</v>
      </c>
      <c r="BN53" s="137">
        <v>8.7226020200656205E-3</v>
      </c>
      <c r="BO53" s="137">
        <v>1.3960083538142099E-3</v>
      </c>
      <c r="BP53" s="137">
        <v>1.2739829567132801E-3</v>
      </c>
      <c r="BQ53" s="137">
        <v>1.75230430338351E-3</v>
      </c>
      <c r="BR53" s="137">
        <v>1.46220783629617E-3</v>
      </c>
      <c r="BS53" s="137">
        <v>6.2829545872696002E-4</v>
      </c>
      <c r="BT53" s="137">
        <v>2.9941336169359602E-3</v>
      </c>
      <c r="BU53" s="137">
        <v>6.7990474734539103E-4</v>
      </c>
      <c r="BV53" s="137">
        <v>2.9744377979667902E-3</v>
      </c>
      <c r="BW53" s="137">
        <v>9.5059312735563104E-4</v>
      </c>
      <c r="BX53" s="137">
        <v>4.07304389408114E-3</v>
      </c>
      <c r="BY53" s="137">
        <v>1.9716622401351499E-3</v>
      </c>
      <c r="BZ53" s="137">
        <v>5.6098025763939999E-3</v>
      </c>
      <c r="CA53" s="138">
        <v>0</v>
      </c>
      <c r="CB53" s="133">
        <v>1.9034163819721599</v>
      </c>
      <c r="CC53" s="134">
        <v>1.1162533122810501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</row>
    <row r="54" spans="1:87" ht="19.5" x14ac:dyDescent="0.25">
      <c r="A54" s="30"/>
      <c r="B54" s="42" t="s">
        <v>45</v>
      </c>
      <c r="C54" s="43" t="s">
        <v>156</v>
      </c>
      <c r="D54" s="136">
        <v>2.2789665840151099E-4</v>
      </c>
      <c r="E54" s="137">
        <v>4.5220655808139102E-4</v>
      </c>
      <c r="F54" s="137">
        <v>2.9460167560290502E-4</v>
      </c>
      <c r="G54" s="137">
        <v>4.1177327150413898E-4</v>
      </c>
      <c r="H54" s="137">
        <v>2.6516592510727501E-4</v>
      </c>
      <c r="I54" s="137">
        <v>2.7475005690559502E-4</v>
      </c>
      <c r="J54" s="137">
        <v>3.3325679891936901E-4</v>
      </c>
      <c r="K54" s="137">
        <v>2.2704743495709199E-4</v>
      </c>
      <c r="L54" s="137">
        <v>2.9172754365619502E-4</v>
      </c>
      <c r="M54" s="137">
        <v>3.3033420133949802E-4</v>
      </c>
      <c r="N54" s="137">
        <v>2.3847473198991201E-4</v>
      </c>
      <c r="O54" s="137">
        <v>4.5715217190876799E-4</v>
      </c>
      <c r="P54" s="137">
        <v>5.0590917388269505E-4</v>
      </c>
      <c r="Q54" s="137">
        <v>2.0667275796956101E-4</v>
      </c>
      <c r="R54" s="137">
        <v>5.2300247388736604E-4</v>
      </c>
      <c r="S54" s="137">
        <v>6.7769950186276297E-4</v>
      </c>
      <c r="T54" s="137">
        <v>3.6926847251985301E-4</v>
      </c>
      <c r="U54" s="137">
        <v>1.1269529078258699E-3</v>
      </c>
      <c r="V54" s="137">
        <v>4.65537473495164E-4</v>
      </c>
      <c r="W54" s="137">
        <v>4.9567087164689803E-4</v>
      </c>
      <c r="X54" s="137">
        <v>7.3545571144448295E-4</v>
      </c>
      <c r="Y54" s="137">
        <v>4.0330629157831301E-4</v>
      </c>
      <c r="Z54" s="137">
        <v>4.52610691441895E-4</v>
      </c>
      <c r="AA54" s="137">
        <v>4.4213607457543901E-4</v>
      </c>
      <c r="AB54" s="137">
        <v>4.8916190980257995E-4</v>
      </c>
      <c r="AC54" s="137">
        <v>4.14918075764296E-4</v>
      </c>
      <c r="AD54" s="137">
        <v>9.1211600257691105E-4</v>
      </c>
      <c r="AE54" s="137">
        <v>3.9287499134692901E-4</v>
      </c>
      <c r="AF54" s="137">
        <v>4.6099095360341603E-3</v>
      </c>
      <c r="AG54" s="137">
        <v>1.64168333689469E-2</v>
      </c>
      <c r="AH54" s="137">
        <v>2.0889863124158501E-2</v>
      </c>
      <c r="AI54" s="137">
        <v>3.5301642327439903E-2</v>
      </c>
      <c r="AJ54" s="137">
        <v>0</v>
      </c>
      <c r="AK54" s="137">
        <v>2.7163587314805998E-4</v>
      </c>
      <c r="AL54" s="137">
        <v>3.0450034441976298E-4</v>
      </c>
      <c r="AM54" s="137">
        <v>3.0488378286873299E-4</v>
      </c>
      <c r="AN54" s="137">
        <v>1.0586110564712601E-3</v>
      </c>
      <c r="AO54" s="137">
        <v>3.9832792661937397E-4</v>
      </c>
      <c r="AP54" s="137">
        <v>6.5599283028882E-4</v>
      </c>
      <c r="AQ54" s="137">
        <v>6.0079392990897097E-4</v>
      </c>
      <c r="AR54" s="137">
        <v>6.2681634348025301E-4</v>
      </c>
      <c r="AS54" s="137">
        <v>6.0619085343219204E-4</v>
      </c>
      <c r="AT54" s="137">
        <v>7.0914466395319102E-4</v>
      </c>
      <c r="AU54" s="137">
        <v>2.48701828082671E-4</v>
      </c>
      <c r="AV54" s="137">
        <v>3.4872125699485798E-4</v>
      </c>
      <c r="AW54" s="137">
        <v>1.0118138182127201</v>
      </c>
      <c r="AX54" s="137">
        <v>1.5527624238569899E-3</v>
      </c>
      <c r="AY54" s="137">
        <v>3.3851939782998799E-4</v>
      </c>
      <c r="AZ54" s="137">
        <v>5.8622230660353002E-3</v>
      </c>
      <c r="BA54" s="137">
        <v>1.04760977140445E-3</v>
      </c>
      <c r="BB54" s="137">
        <v>1.0007347380548299E-2</v>
      </c>
      <c r="BC54" s="137">
        <v>1.0323896014651E-3</v>
      </c>
      <c r="BD54" s="137">
        <v>6.6702616241059399E-3</v>
      </c>
      <c r="BE54" s="137">
        <v>2.7287598138496399E-3</v>
      </c>
      <c r="BF54" s="137">
        <v>5.0960726303491799E-4</v>
      </c>
      <c r="BG54" s="137">
        <v>4.0815797814327599E-4</v>
      </c>
      <c r="BH54" s="137">
        <v>6.5801934170168597E-4</v>
      </c>
      <c r="BI54" s="137">
        <v>1.63465172780566E-2</v>
      </c>
      <c r="BJ54" s="137">
        <v>3.2071091048416802E-4</v>
      </c>
      <c r="BK54" s="137">
        <v>9.7868228701813997E-4</v>
      </c>
      <c r="BL54" s="137">
        <v>3.9105610393238698E-4</v>
      </c>
      <c r="BM54" s="137">
        <v>2.0279324894880101E-3</v>
      </c>
      <c r="BN54" s="137">
        <v>6.2056302699896998E-4</v>
      </c>
      <c r="BO54" s="137">
        <v>3.2278276045596998E-4</v>
      </c>
      <c r="BP54" s="137">
        <v>1.53190325419759E-4</v>
      </c>
      <c r="BQ54" s="137">
        <v>2.4081508755396201E-4</v>
      </c>
      <c r="BR54" s="137">
        <v>2.61566421044512E-4</v>
      </c>
      <c r="BS54" s="137">
        <v>5.5822960232116802E-4</v>
      </c>
      <c r="BT54" s="137">
        <v>8.0448999671550595E-4</v>
      </c>
      <c r="BU54" s="137">
        <v>8.17091482702949E-5</v>
      </c>
      <c r="BV54" s="137">
        <v>8.8904456468869996E-4</v>
      </c>
      <c r="BW54" s="137">
        <v>8.9055724897037504E-5</v>
      </c>
      <c r="BX54" s="137">
        <v>8.8288831828124898E-4</v>
      </c>
      <c r="BY54" s="137">
        <v>1.7407900323971801E-4</v>
      </c>
      <c r="BZ54" s="137">
        <v>1.69840094413006E-3</v>
      </c>
      <c r="CA54" s="138">
        <v>0</v>
      </c>
      <c r="CB54" s="133">
        <v>1.1652414393239301</v>
      </c>
      <c r="CC54" s="134">
        <v>0.68335264347404401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</row>
    <row r="55" spans="1:87" ht="19.5" x14ac:dyDescent="0.25">
      <c r="A55" s="30"/>
      <c r="B55" s="42" t="s">
        <v>46</v>
      </c>
      <c r="C55" s="43" t="s">
        <v>157</v>
      </c>
      <c r="D55" s="136">
        <v>2.2704843375050699E-4</v>
      </c>
      <c r="E55" s="137">
        <v>4.9013889494784098E-4</v>
      </c>
      <c r="F55" s="137">
        <v>2.6210701476432201E-4</v>
      </c>
      <c r="G55" s="137">
        <v>4.2992122694508999E-4</v>
      </c>
      <c r="H55" s="137">
        <v>2.5801330627906903E-4</v>
      </c>
      <c r="I55" s="137">
        <v>2.32097588282797E-4</v>
      </c>
      <c r="J55" s="137">
        <v>2.9260656028850997E-4</v>
      </c>
      <c r="K55" s="137">
        <v>1.93193816794503E-4</v>
      </c>
      <c r="L55" s="137">
        <v>2.52125980136792E-4</v>
      </c>
      <c r="M55" s="137">
        <v>2.38837138499106E-4</v>
      </c>
      <c r="N55" s="137">
        <v>2.5772586888079602E-4</v>
      </c>
      <c r="O55" s="137">
        <v>3.3673677462618798E-4</v>
      </c>
      <c r="P55" s="137">
        <v>1.4424062806311401E-3</v>
      </c>
      <c r="Q55" s="137">
        <v>5.5217918608771899E-4</v>
      </c>
      <c r="R55" s="137">
        <v>9.3957829844947395E-4</v>
      </c>
      <c r="S55" s="137">
        <v>1.2099363621738499E-3</v>
      </c>
      <c r="T55" s="137">
        <v>2.7132380083059099E-4</v>
      </c>
      <c r="U55" s="137">
        <v>5.1756367751412398E-4</v>
      </c>
      <c r="V55" s="137">
        <v>3.3759513615541902E-4</v>
      </c>
      <c r="W55" s="137">
        <v>3.7226274593709198E-4</v>
      </c>
      <c r="X55" s="137">
        <v>3.1920314806949102E-4</v>
      </c>
      <c r="Y55" s="137">
        <v>2.4951201916437101E-4</v>
      </c>
      <c r="Z55" s="137">
        <v>3.4864200663365399E-4</v>
      </c>
      <c r="AA55" s="137">
        <v>3.5417812347629399E-4</v>
      </c>
      <c r="AB55" s="137">
        <v>3.4848114505628099E-4</v>
      </c>
      <c r="AC55" s="137">
        <v>2.8480573085221898E-4</v>
      </c>
      <c r="AD55" s="137">
        <v>4.21969883656835E-4</v>
      </c>
      <c r="AE55" s="137">
        <v>2.81416677580283E-4</v>
      </c>
      <c r="AF55" s="137">
        <v>3.6776280123219202E-4</v>
      </c>
      <c r="AG55" s="137">
        <v>6.0939376194188303E-4</v>
      </c>
      <c r="AH55" s="137">
        <v>4.4522900910949398E-4</v>
      </c>
      <c r="AI55" s="137">
        <v>5.7917478275706902E-4</v>
      </c>
      <c r="AJ55" s="137">
        <v>0</v>
      </c>
      <c r="AK55" s="137">
        <v>2.1976460172159001E-4</v>
      </c>
      <c r="AL55" s="137">
        <v>2.4903193048033301E-4</v>
      </c>
      <c r="AM55" s="137">
        <v>2.2006570489803E-4</v>
      </c>
      <c r="AN55" s="137">
        <v>3.40357800399961E-4</v>
      </c>
      <c r="AO55" s="137">
        <v>3.9957602149113701E-4</v>
      </c>
      <c r="AP55" s="137">
        <v>1.99079813054648E-4</v>
      </c>
      <c r="AQ55" s="137">
        <v>1.5140823408129301E-3</v>
      </c>
      <c r="AR55" s="137">
        <v>2.2496949777750999E-4</v>
      </c>
      <c r="AS55" s="137">
        <v>2.9481547994122698E-4</v>
      </c>
      <c r="AT55" s="137">
        <v>1.62901388716149E-4</v>
      </c>
      <c r="AU55" s="137">
        <v>2.0291108026320299E-4</v>
      </c>
      <c r="AV55" s="137">
        <v>2.0347439723152999E-4</v>
      </c>
      <c r="AW55" s="137">
        <v>8.8293466512578897E-3</v>
      </c>
      <c r="AX55" s="137">
        <v>1.0835581043322999</v>
      </c>
      <c r="AY55" s="137">
        <v>6.6320500826311105E-4</v>
      </c>
      <c r="AZ55" s="137">
        <v>1.69408051084695E-3</v>
      </c>
      <c r="BA55" s="137">
        <v>1.9986841767421899E-4</v>
      </c>
      <c r="BB55" s="137">
        <v>3.21590030192784E-4</v>
      </c>
      <c r="BC55" s="137">
        <v>3.0048448730795902E-4</v>
      </c>
      <c r="BD55" s="137">
        <v>2.56838630397079E-4</v>
      </c>
      <c r="BE55" s="137">
        <v>1.0672259750353901E-3</v>
      </c>
      <c r="BF55" s="137">
        <v>6.9093339744543097E-4</v>
      </c>
      <c r="BG55" s="137">
        <v>2.68133630606169E-4</v>
      </c>
      <c r="BH55" s="137">
        <v>2.2022948058992499E-4</v>
      </c>
      <c r="BI55" s="137">
        <v>8.9209950393179402E-2</v>
      </c>
      <c r="BJ55" s="137">
        <v>2.6853848881932098E-4</v>
      </c>
      <c r="BK55" s="137">
        <v>1.49414431354588E-3</v>
      </c>
      <c r="BL55" s="137">
        <v>5.1336423923760801E-4</v>
      </c>
      <c r="BM55" s="137">
        <v>2.5726440565480298E-4</v>
      </c>
      <c r="BN55" s="137">
        <v>2.6661835380780601E-4</v>
      </c>
      <c r="BO55" s="137">
        <v>1.33824979628189E-4</v>
      </c>
      <c r="BP55" s="137">
        <v>9.6352165122964701E-5</v>
      </c>
      <c r="BQ55" s="137">
        <v>1.5820260537292001E-4</v>
      </c>
      <c r="BR55" s="137">
        <v>2.1246682940189999E-4</v>
      </c>
      <c r="BS55" s="137">
        <v>2.5065937877159698E-3</v>
      </c>
      <c r="BT55" s="137">
        <v>1.9187163503083001E-4</v>
      </c>
      <c r="BU55" s="137">
        <v>4.8123489183442499E-5</v>
      </c>
      <c r="BV55" s="137">
        <v>2.1204511675532601E-4</v>
      </c>
      <c r="BW55" s="137">
        <v>4.5600751353911099E-5</v>
      </c>
      <c r="BX55" s="137">
        <v>1.45862074827091E-4</v>
      </c>
      <c r="BY55" s="137">
        <v>8.8840527311707398E-5</v>
      </c>
      <c r="BZ55" s="137">
        <v>1.8100901146349401E-3</v>
      </c>
      <c r="CA55" s="138">
        <v>0</v>
      </c>
      <c r="CB55" s="133">
        <v>1.21368399206079</v>
      </c>
      <c r="CC55" s="134">
        <v>0.71176164555053301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</row>
    <row r="56" spans="1:87" ht="19.5" x14ac:dyDescent="0.25">
      <c r="A56" s="30"/>
      <c r="B56" s="42" t="s">
        <v>47</v>
      </c>
      <c r="C56" s="43" t="s">
        <v>158</v>
      </c>
      <c r="D56" s="136">
        <v>7.1818476368009797E-4</v>
      </c>
      <c r="E56" s="137">
        <v>1.5911772059994599E-3</v>
      </c>
      <c r="F56" s="137">
        <v>1.3479087679860199E-3</v>
      </c>
      <c r="G56" s="137">
        <v>2.4809654205017601E-3</v>
      </c>
      <c r="H56" s="137">
        <v>1.3724826502532299E-3</v>
      </c>
      <c r="I56" s="137">
        <v>8.7003141106123795E-4</v>
      </c>
      <c r="J56" s="137">
        <v>1.2989061662205799E-3</v>
      </c>
      <c r="K56" s="137">
        <v>9.7853910216375993E-4</v>
      </c>
      <c r="L56" s="137">
        <v>9.3347401052319996E-3</v>
      </c>
      <c r="M56" s="137">
        <v>2.1155518336973302E-3</v>
      </c>
      <c r="N56" s="137">
        <v>3.4701370109565502E-3</v>
      </c>
      <c r="O56" s="137">
        <v>1.2644426514098501E-3</v>
      </c>
      <c r="P56" s="137">
        <v>3.7053562858510398E-3</v>
      </c>
      <c r="Q56" s="137">
        <v>1.4057453588468499E-3</v>
      </c>
      <c r="R56" s="137">
        <v>6.6070636640284702E-2</v>
      </c>
      <c r="S56" s="137">
        <v>7.8645395097687698E-2</v>
      </c>
      <c r="T56" s="137">
        <v>1.3783033542344701E-3</v>
      </c>
      <c r="U56" s="137">
        <v>2.2660944108143298E-3</v>
      </c>
      <c r="V56" s="137">
        <v>1.0961966724064201E-3</v>
      </c>
      <c r="W56" s="137">
        <v>1.2110336308672599E-3</v>
      </c>
      <c r="X56" s="137">
        <v>1.4660491318761401E-3</v>
      </c>
      <c r="Y56" s="137">
        <v>9.0148218599105296E-4</v>
      </c>
      <c r="Z56" s="137">
        <v>1.0419872792779201E-3</v>
      </c>
      <c r="AA56" s="137">
        <v>1.4627355652894901E-3</v>
      </c>
      <c r="AB56" s="137">
        <v>1.3502732959689899E-3</v>
      </c>
      <c r="AC56" s="137">
        <v>9.1948780128588104E-4</v>
      </c>
      <c r="AD56" s="137">
        <v>1.24143126646736E-3</v>
      </c>
      <c r="AE56" s="137">
        <v>1.03297210406035E-3</v>
      </c>
      <c r="AF56" s="137">
        <v>1.7524872619605601E-3</v>
      </c>
      <c r="AG56" s="137">
        <v>1.9597755908614101E-3</v>
      </c>
      <c r="AH56" s="137">
        <v>1.6472713500564301E-3</v>
      </c>
      <c r="AI56" s="137">
        <v>1.5329886826051799E-3</v>
      </c>
      <c r="AJ56" s="137">
        <v>0</v>
      </c>
      <c r="AK56" s="137">
        <v>1.20485756989065E-3</v>
      </c>
      <c r="AL56" s="137">
        <v>2.7935208857476899E-3</v>
      </c>
      <c r="AM56" s="137">
        <v>1.13104573091233E-3</v>
      </c>
      <c r="AN56" s="137">
        <v>6.8318253030206499E-3</v>
      </c>
      <c r="AO56" s="137">
        <v>1.6620600306042001E-3</v>
      </c>
      <c r="AP56" s="137">
        <v>3.3527597493845499E-3</v>
      </c>
      <c r="AQ56" s="137">
        <v>4.2016914930961E-3</v>
      </c>
      <c r="AR56" s="137">
        <v>1.0475228899393099E-3</v>
      </c>
      <c r="AS56" s="137">
        <v>9.6205530973740095E-4</v>
      </c>
      <c r="AT56" s="137">
        <v>7.3058496314793895E-4</v>
      </c>
      <c r="AU56" s="137">
        <v>1.97666433754368E-3</v>
      </c>
      <c r="AV56" s="137">
        <v>1.6286971519293601E-3</v>
      </c>
      <c r="AW56" s="137">
        <v>2.4303563530299601E-3</v>
      </c>
      <c r="AX56" s="137">
        <v>1.98636084439336E-2</v>
      </c>
      <c r="AY56" s="137">
        <v>1.0903044546601901</v>
      </c>
      <c r="AZ56" s="137">
        <v>0.10673442691047</v>
      </c>
      <c r="BA56" s="137">
        <v>8.7902664135495898E-2</v>
      </c>
      <c r="BB56" s="137">
        <v>0.16096584556621199</v>
      </c>
      <c r="BC56" s="137">
        <v>0.113789878079416</v>
      </c>
      <c r="BD56" s="137">
        <v>8.3195572266902707E-3</v>
      </c>
      <c r="BE56" s="137">
        <v>2.5724867540746599E-2</v>
      </c>
      <c r="BF56" s="137">
        <v>6.1989580429151203E-3</v>
      </c>
      <c r="BG56" s="137">
        <v>1.6886704077719401E-3</v>
      </c>
      <c r="BH56" s="137">
        <v>1.67451967988098E-3</v>
      </c>
      <c r="BI56" s="137">
        <v>6.9981301032328996E-2</v>
      </c>
      <c r="BJ56" s="137">
        <v>7.2833957525015398E-4</v>
      </c>
      <c r="BK56" s="137">
        <v>2.8393813931811701E-3</v>
      </c>
      <c r="BL56" s="137">
        <v>1.20036035928846E-3</v>
      </c>
      <c r="BM56" s="137">
        <v>7.5841612864267001E-4</v>
      </c>
      <c r="BN56" s="137">
        <v>9.8312438308590798E-4</v>
      </c>
      <c r="BO56" s="137">
        <v>5.9436863735650195E-4</v>
      </c>
      <c r="BP56" s="137">
        <v>8.7165426908051603E-4</v>
      </c>
      <c r="BQ56" s="137">
        <v>5.0012684072344305E-4</v>
      </c>
      <c r="BR56" s="137">
        <v>5.4597500649636505E-4</v>
      </c>
      <c r="BS56" s="137">
        <v>2.0588216189598302E-3</v>
      </c>
      <c r="BT56" s="137">
        <v>6.7919562216926495E-4</v>
      </c>
      <c r="BU56" s="137">
        <v>2.7725338216111703E-4</v>
      </c>
      <c r="BV56" s="137">
        <v>8.7813288500113303E-4</v>
      </c>
      <c r="BW56" s="137">
        <v>2.9969984153410098E-4</v>
      </c>
      <c r="BX56" s="137">
        <v>6.4974048661393903E-4</v>
      </c>
      <c r="BY56" s="137">
        <v>3.5256228443182602E-4</v>
      </c>
      <c r="BZ56" s="137">
        <v>2.1083740576642298E-3</v>
      </c>
      <c r="CA56" s="138">
        <v>0</v>
      </c>
      <c r="CB56" s="133">
        <v>1.93835869032153</v>
      </c>
      <c r="CC56" s="134">
        <v>1.13674513309501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</row>
    <row r="57" spans="1:87" ht="19.5" x14ac:dyDescent="0.25">
      <c r="A57" s="30"/>
      <c r="B57" s="42" t="s">
        <v>48</v>
      </c>
      <c r="C57" s="43" t="s">
        <v>159</v>
      </c>
      <c r="D57" s="136">
        <v>8.4479268462752603E-4</v>
      </c>
      <c r="E57" s="137">
        <v>2.0021829814131499E-3</v>
      </c>
      <c r="F57" s="137">
        <v>2.13693157431551E-3</v>
      </c>
      <c r="G57" s="137">
        <v>1.4675506521671499E-3</v>
      </c>
      <c r="H57" s="137">
        <v>1.26389442370504E-3</v>
      </c>
      <c r="I57" s="137">
        <v>1.41704488695937E-3</v>
      </c>
      <c r="J57" s="137">
        <v>1.00547927794973E-3</v>
      </c>
      <c r="K57" s="137">
        <v>7.5491579892096204E-4</v>
      </c>
      <c r="L57" s="137">
        <v>1.91669847112662E-3</v>
      </c>
      <c r="M57" s="137">
        <v>1.1566101640461701E-3</v>
      </c>
      <c r="N57" s="137">
        <v>6.9080522673388098E-4</v>
      </c>
      <c r="O57" s="137">
        <v>2.6338657577193699E-3</v>
      </c>
      <c r="P57" s="137">
        <v>2.5982027511472598E-3</v>
      </c>
      <c r="Q57" s="137">
        <v>1.0411475567920199E-3</v>
      </c>
      <c r="R57" s="137">
        <v>1.9791547950206E-2</v>
      </c>
      <c r="S57" s="137">
        <v>3.4805497322004997E-2</v>
      </c>
      <c r="T57" s="137">
        <v>2.2903379697618502E-3</v>
      </c>
      <c r="U57" s="137">
        <v>8.0216232085877897E-3</v>
      </c>
      <c r="V57" s="137">
        <v>1.7058512449243501E-3</v>
      </c>
      <c r="W57" s="137">
        <v>1.2854964708408499E-3</v>
      </c>
      <c r="X57" s="137">
        <v>2.33825255123903E-3</v>
      </c>
      <c r="Y57" s="137">
        <v>1.8948908793438399E-3</v>
      </c>
      <c r="Z57" s="137">
        <v>1.25944957482476E-3</v>
      </c>
      <c r="AA57" s="137">
        <v>1.5012864820170299E-3</v>
      </c>
      <c r="AB57" s="137">
        <v>3.2965120789494999E-3</v>
      </c>
      <c r="AC57" s="137">
        <v>1.5738568736012499E-3</v>
      </c>
      <c r="AD57" s="137">
        <v>1.5991386264303899E-3</v>
      </c>
      <c r="AE57" s="137">
        <v>2.17866171667838E-3</v>
      </c>
      <c r="AF57" s="137">
        <v>6.1674735899945503E-3</v>
      </c>
      <c r="AG57" s="137">
        <v>4.8020281754884899E-3</v>
      </c>
      <c r="AH57" s="137">
        <v>7.0842465451254801E-3</v>
      </c>
      <c r="AI57" s="137">
        <v>6.2164415087444299E-3</v>
      </c>
      <c r="AJ57" s="137">
        <v>0</v>
      </c>
      <c r="AK57" s="137">
        <v>4.6555075269017199E-3</v>
      </c>
      <c r="AL57" s="137">
        <v>1.6447478628408702E-2</v>
      </c>
      <c r="AM57" s="137">
        <v>4.2385885769790597E-3</v>
      </c>
      <c r="AN57" s="137">
        <v>7.6036168801369404E-3</v>
      </c>
      <c r="AO57" s="137">
        <v>5.37761953250854E-3</v>
      </c>
      <c r="AP57" s="137">
        <v>4.9280455571695803E-3</v>
      </c>
      <c r="AQ57" s="137">
        <v>2.98647576226326E-3</v>
      </c>
      <c r="AR57" s="137">
        <v>3.0324731512763399E-3</v>
      </c>
      <c r="AS57" s="137">
        <v>2.6337583380229399E-3</v>
      </c>
      <c r="AT57" s="137">
        <v>1.9545130151486798E-3</v>
      </c>
      <c r="AU57" s="137">
        <v>2.5677732860935501E-3</v>
      </c>
      <c r="AV57" s="137">
        <v>4.2358900262505798E-3</v>
      </c>
      <c r="AW57" s="137">
        <v>4.4860444783850796E-3</v>
      </c>
      <c r="AX57" s="137">
        <v>7.2013460643165E-3</v>
      </c>
      <c r="AY57" s="137">
        <v>1.02073408172346E-2</v>
      </c>
      <c r="AZ57" s="137">
        <v>1.0283212094362599</v>
      </c>
      <c r="BA57" s="137">
        <v>2.9416085067202101E-3</v>
      </c>
      <c r="BB57" s="137">
        <v>4.8453124200397201E-3</v>
      </c>
      <c r="BC57" s="137">
        <v>9.8825619007993394E-3</v>
      </c>
      <c r="BD57" s="137">
        <v>4.0447686685664902E-3</v>
      </c>
      <c r="BE57" s="137">
        <v>1.3074775840027E-2</v>
      </c>
      <c r="BF57" s="137">
        <v>9.3609952617370509E-3</v>
      </c>
      <c r="BG57" s="137">
        <v>2.6850936288234498E-3</v>
      </c>
      <c r="BH57" s="137">
        <v>7.9499848932092707E-3</v>
      </c>
      <c r="BI57" s="137">
        <v>2.1757492300497401E-2</v>
      </c>
      <c r="BJ57" s="137">
        <v>8.3226083255659303E-4</v>
      </c>
      <c r="BK57" s="137">
        <v>2.2206769600135999E-3</v>
      </c>
      <c r="BL57" s="137">
        <v>1.2247196238438199E-3</v>
      </c>
      <c r="BM57" s="137">
        <v>1.34642057872795E-3</v>
      </c>
      <c r="BN57" s="137">
        <v>2.23367994901191E-3</v>
      </c>
      <c r="BO57" s="137">
        <v>5.9048657070041605E-4</v>
      </c>
      <c r="BP57" s="137">
        <v>5.7860048566690803E-4</v>
      </c>
      <c r="BQ57" s="137">
        <v>6.2318416918523097E-4</v>
      </c>
      <c r="BR57" s="137">
        <v>7.0372736114140695E-4</v>
      </c>
      <c r="BS57" s="137">
        <v>8.8209979357906402E-4</v>
      </c>
      <c r="BT57" s="137">
        <v>1.3978557754854399E-3</v>
      </c>
      <c r="BU57" s="137">
        <v>3.2620122941210599E-4</v>
      </c>
      <c r="BV57" s="137">
        <v>1.6475131792734301E-3</v>
      </c>
      <c r="BW57" s="137">
        <v>4.7663043136300198E-4</v>
      </c>
      <c r="BX57" s="137">
        <v>2.0903323520267999E-3</v>
      </c>
      <c r="BY57" s="137">
        <v>5.9793698317902797E-4</v>
      </c>
      <c r="BZ57" s="137">
        <v>1.89426175408914E-3</v>
      </c>
      <c r="CA57" s="138">
        <v>0</v>
      </c>
      <c r="CB57" s="133">
        <v>1.3358295775034199</v>
      </c>
      <c r="CC57" s="134">
        <v>0.78339358884061105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</row>
    <row r="58" spans="1:87" ht="19.5" x14ac:dyDescent="0.25">
      <c r="A58" s="30"/>
      <c r="B58" s="42" t="s">
        <v>49</v>
      </c>
      <c r="C58" s="43" t="s">
        <v>160</v>
      </c>
      <c r="D58" s="136">
        <v>9.6244152364610494E-5</v>
      </c>
      <c r="E58" s="137">
        <v>1.5919171590905799E-4</v>
      </c>
      <c r="F58" s="137">
        <v>1.0681027559918401E-4</v>
      </c>
      <c r="G58" s="137">
        <v>1.8099840455140299E-4</v>
      </c>
      <c r="H58" s="137">
        <v>9.2581389235108405E-5</v>
      </c>
      <c r="I58" s="137">
        <v>1.2560471614995799E-4</v>
      </c>
      <c r="J58" s="137">
        <v>1.2270588150497299E-4</v>
      </c>
      <c r="K58" s="137">
        <v>9.0492063053491099E-5</v>
      </c>
      <c r="L58" s="137">
        <v>1.13925434555856E-4</v>
      </c>
      <c r="M58" s="137">
        <v>1.4051665156155599E-4</v>
      </c>
      <c r="N58" s="137">
        <v>7.6195515893636904E-5</v>
      </c>
      <c r="O58" s="137">
        <v>1.69544226334037E-4</v>
      </c>
      <c r="P58" s="137">
        <v>8.1210246684459403E-5</v>
      </c>
      <c r="Q58" s="137">
        <v>3.6984192880726097E-5</v>
      </c>
      <c r="R58" s="137">
        <v>2.4474192314760901E-4</v>
      </c>
      <c r="S58" s="137">
        <v>3.4885547970577003E-4</v>
      </c>
      <c r="T58" s="137">
        <v>1.3913088105118999E-4</v>
      </c>
      <c r="U58" s="137">
        <v>2.6485892438612302E-4</v>
      </c>
      <c r="V58" s="137">
        <v>1.57384902885359E-4</v>
      </c>
      <c r="W58" s="137">
        <v>1.7337462334934199E-4</v>
      </c>
      <c r="X58" s="137">
        <v>1.6649183150228101E-4</v>
      </c>
      <c r="Y58" s="137">
        <v>1.24452934334957E-4</v>
      </c>
      <c r="Z58" s="137">
        <v>1.5007936933995799E-4</v>
      </c>
      <c r="AA58" s="137">
        <v>1.6725728356521E-4</v>
      </c>
      <c r="AB58" s="137">
        <v>1.8274363453181199E-4</v>
      </c>
      <c r="AC58" s="137">
        <v>1.3495410682774699E-4</v>
      </c>
      <c r="AD58" s="137">
        <v>1.8283753427024801E-4</v>
      </c>
      <c r="AE58" s="137">
        <v>1.3268435156349299E-4</v>
      </c>
      <c r="AF58" s="137">
        <v>1.5791293178502499E-4</v>
      </c>
      <c r="AG58" s="137">
        <v>2.0480799031670499E-4</v>
      </c>
      <c r="AH58" s="137">
        <v>2.0449621437557E-4</v>
      </c>
      <c r="AI58" s="137">
        <v>1.7899537038202701E-4</v>
      </c>
      <c r="AJ58" s="137">
        <v>0</v>
      </c>
      <c r="AK58" s="137">
        <v>1.56463615430992E-4</v>
      </c>
      <c r="AL58" s="137">
        <v>3.2115808220769301E-4</v>
      </c>
      <c r="AM58" s="137">
        <v>1.4655175800438401E-4</v>
      </c>
      <c r="AN58" s="137">
        <v>1.3194029021790999E-4</v>
      </c>
      <c r="AO58" s="137">
        <v>1.5326880241997801E-4</v>
      </c>
      <c r="AP58" s="137">
        <v>2.3221268371190299E-4</v>
      </c>
      <c r="AQ58" s="137">
        <v>1.14300021125789E-4</v>
      </c>
      <c r="AR58" s="137">
        <v>1.21515381616118E-4</v>
      </c>
      <c r="AS58" s="137">
        <v>1.4909767358102299E-4</v>
      </c>
      <c r="AT58" s="137">
        <v>9.9890343646064398E-5</v>
      </c>
      <c r="AU58" s="137">
        <v>1.17656453186564E-4</v>
      </c>
      <c r="AV58" s="137">
        <v>1.0571835754171E-4</v>
      </c>
      <c r="AW58" s="137">
        <v>1.3235804788435301E-4</v>
      </c>
      <c r="AX58" s="137">
        <v>1.6579838397318001E-4</v>
      </c>
      <c r="AY58" s="137">
        <v>1.7401787100509099E-4</v>
      </c>
      <c r="AZ58" s="137">
        <v>2.2202323428636999E-4</v>
      </c>
      <c r="BA58" s="137">
        <v>1.0001959719987299</v>
      </c>
      <c r="BB58" s="137">
        <v>1.2538765249839101E-4</v>
      </c>
      <c r="BC58" s="137">
        <v>3.8225191431986901E-4</v>
      </c>
      <c r="BD58" s="137">
        <v>2.6348253064197602E-3</v>
      </c>
      <c r="BE58" s="137">
        <v>2.0006525411161199E-4</v>
      </c>
      <c r="BF58" s="137">
        <v>4.4257848268474401E-4</v>
      </c>
      <c r="BG58" s="137">
        <v>1.28354782707497E-4</v>
      </c>
      <c r="BH58" s="137">
        <v>4.6202800410059201E-4</v>
      </c>
      <c r="BI58" s="137">
        <v>2.57437994970119E-4</v>
      </c>
      <c r="BJ58" s="137">
        <v>2.5399375432542601E-4</v>
      </c>
      <c r="BK58" s="137">
        <v>1.79776900522246E-4</v>
      </c>
      <c r="BL58" s="137">
        <v>4.0672478778625302E-4</v>
      </c>
      <c r="BM58" s="137">
        <v>2.9297610683890602E-4</v>
      </c>
      <c r="BN58" s="137">
        <v>1.14942811639678E-4</v>
      </c>
      <c r="BO58" s="137">
        <v>4.2145168761164399E-4</v>
      </c>
      <c r="BP58" s="137">
        <v>6.5824861957950397E-4</v>
      </c>
      <c r="BQ58" s="137">
        <v>4.2179933601402898E-4</v>
      </c>
      <c r="BR58" s="137">
        <v>6.65275777253131E-4</v>
      </c>
      <c r="BS58" s="137">
        <v>1.0716538479554599E-4</v>
      </c>
      <c r="BT58" s="137">
        <v>7.2777759261011103E-4</v>
      </c>
      <c r="BU58" s="137">
        <v>6.1024875758789105E-4</v>
      </c>
      <c r="BV58" s="137">
        <v>5.1387029228616699E-4</v>
      </c>
      <c r="BW58" s="137">
        <v>1.45219944108984E-4</v>
      </c>
      <c r="BX58" s="137">
        <v>3.2094739653027398E-4</v>
      </c>
      <c r="BY58" s="137">
        <v>2.4286318523913901E-4</v>
      </c>
      <c r="BZ58" s="137">
        <v>4.2852193242728102E-4</v>
      </c>
      <c r="CA58" s="138">
        <v>0</v>
      </c>
      <c r="CB58" s="133">
        <v>1.0187937418111299</v>
      </c>
      <c r="CC58" s="134">
        <v>0.59746879327032798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</row>
    <row r="59" spans="1:87" ht="19.5" x14ac:dyDescent="0.25">
      <c r="A59" s="30"/>
      <c r="B59" s="42" t="s">
        <v>50</v>
      </c>
      <c r="C59" s="43" t="s">
        <v>161</v>
      </c>
      <c r="D59" s="136">
        <v>1.5508497313668001E-4</v>
      </c>
      <c r="E59" s="137">
        <v>3.4299833956612198E-4</v>
      </c>
      <c r="F59" s="137">
        <v>3.4048944035306399E-4</v>
      </c>
      <c r="G59" s="137">
        <v>2.53858933335946E-4</v>
      </c>
      <c r="H59" s="137">
        <v>2.182762710782E-4</v>
      </c>
      <c r="I59" s="137">
        <v>1.8495422301089299E-4</v>
      </c>
      <c r="J59" s="137">
        <v>3.2110371768250098E-4</v>
      </c>
      <c r="K59" s="137">
        <v>1.9795874345367599E-4</v>
      </c>
      <c r="L59" s="137">
        <v>2.9956244024576298E-4</v>
      </c>
      <c r="M59" s="137">
        <v>3.3402256350109502E-4</v>
      </c>
      <c r="N59" s="137">
        <v>1.7254016885369001E-4</v>
      </c>
      <c r="O59" s="137">
        <v>7.8096735903919402E-4</v>
      </c>
      <c r="P59" s="137">
        <v>1.76448226383453E-4</v>
      </c>
      <c r="Q59" s="137">
        <v>7.7424452797310195E-5</v>
      </c>
      <c r="R59" s="137">
        <v>9.4896778489632198E-4</v>
      </c>
      <c r="S59" s="137">
        <v>1.5803358244199899E-3</v>
      </c>
      <c r="T59" s="137">
        <v>4.6738847719669801E-4</v>
      </c>
      <c r="U59" s="137">
        <v>1.15069360756296E-3</v>
      </c>
      <c r="V59" s="137">
        <v>6.9324766484210197E-4</v>
      </c>
      <c r="W59" s="137">
        <v>6.3479155930802297E-4</v>
      </c>
      <c r="X59" s="137">
        <v>4.8326109664714999E-4</v>
      </c>
      <c r="Y59" s="137">
        <v>4.3700335805062901E-4</v>
      </c>
      <c r="Z59" s="137">
        <v>5.7825781892029897E-4</v>
      </c>
      <c r="AA59" s="137">
        <v>5.1910823216725602E-4</v>
      </c>
      <c r="AB59" s="137">
        <v>5.7221733505666901E-4</v>
      </c>
      <c r="AC59" s="137">
        <v>5.3184897644565005E-4</v>
      </c>
      <c r="AD59" s="137">
        <v>5.7656819693488101E-4</v>
      </c>
      <c r="AE59" s="137">
        <v>5.0809659188525498E-4</v>
      </c>
      <c r="AF59" s="137">
        <v>6.06132341913044E-4</v>
      </c>
      <c r="AG59" s="137">
        <v>8.0199328737132604E-4</v>
      </c>
      <c r="AH59" s="137">
        <v>5.1921280825570598E-4</v>
      </c>
      <c r="AI59" s="137">
        <v>4.6035168075535498E-4</v>
      </c>
      <c r="AJ59" s="137">
        <v>0</v>
      </c>
      <c r="AK59" s="137">
        <v>4.2927704873559698E-4</v>
      </c>
      <c r="AL59" s="137">
        <v>8.90826341348687E-4</v>
      </c>
      <c r="AM59" s="137">
        <v>4.2241460893202701E-4</v>
      </c>
      <c r="AN59" s="137">
        <v>5.2240834374876397E-4</v>
      </c>
      <c r="AO59" s="137">
        <v>4.2902046868324202E-4</v>
      </c>
      <c r="AP59" s="137">
        <v>1.0324731507893601E-3</v>
      </c>
      <c r="AQ59" s="137">
        <v>3.1286458312459699E-4</v>
      </c>
      <c r="AR59" s="137">
        <v>3.3177300626837801E-4</v>
      </c>
      <c r="AS59" s="137">
        <v>3.2660196417441201E-4</v>
      </c>
      <c r="AT59" s="137">
        <v>2.8730397567611101E-4</v>
      </c>
      <c r="AU59" s="137">
        <v>3.7619947782415001E-4</v>
      </c>
      <c r="AV59" s="137">
        <v>3.6136761800382701E-4</v>
      </c>
      <c r="AW59" s="137">
        <v>3.6706161180263499E-4</v>
      </c>
      <c r="AX59" s="137">
        <v>4.9230855750126499E-4</v>
      </c>
      <c r="AY59" s="137">
        <v>5.6542499203343795E-4</v>
      </c>
      <c r="AZ59" s="137">
        <v>1.2595301167435001E-3</v>
      </c>
      <c r="BA59" s="137">
        <v>3.2897553719303898E-3</v>
      </c>
      <c r="BB59" s="137">
        <v>1.00035018961973</v>
      </c>
      <c r="BC59" s="137">
        <v>6.5000132662608803E-4</v>
      </c>
      <c r="BD59" s="137">
        <v>4.38138690825812E-4</v>
      </c>
      <c r="BE59" s="137">
        <v>7.2006366564608096E-4</v>
      </c>
      <c r="BF59" s="137">
        <v>6.7518062253827803E-4</v>
      </c>
      <c r="BG59" s="137">
        <v>2.1067744244357599E-4</v>
      </c>
      <c r="BH59" s="137">
        <v>4.6113031729338701E-4</v>
      </c>
      <c r="BI59" s="137">
        <v>2.2128867135136E-3</v>
      </c>
      <c r="BJ59" s="137">
        <v>1.7503528593640301E-4</v>
      </c>
      <c r="BK59" s="137">
        <v>3.4324214618278599E-4</v>
      </c>
      <c r="BL59" s="137">
        <v>1.8140851138031099E-4</v>
      </c>
      <c r="BM59" s="137">
        <v>2.02758008730359E-4</v>
      </c>
      <c r="BN59" s="137">
        <v>3.31856296051728E-4</v>
      </c>
      <c r="BO59" s="137">
        <v>1.00026016561327E-4</v>
      </c>
      <c r="BP59" s="137">
        <v>6.3579270773366195E-5</v>
      </c>
      <c r="BQ59" s="137">
        <v>1.16827944867674E-4</v>
      </c>
      <c r="BR59" s="137">
        <v>8.6371770693363894E-5</v>
      </c>
      <c r="BS59" s="137">
        <v>8.7721693600065602E-5</v>
      </c>
      <c r="BT59" s="137">
        <v>1.2778926473495101E-4</v>
      </c>
      <c r="BU59" s="137">
        <v>9.2369433947593201E-5</v>
      </c>
      <c r="BV59" s="137">
        <v>1.8373512939393001E-4</v>
      </c>
      <c r="BW59" s="137">
        <v>7.6695961039061099E-5</v>
      </c>
      <c r="BX59" s="137">
        <v>3.4787961713844402E-4</v>
      </c>
      <c r="BY59" s="137">
        <v>2.1331317430823001E-4</v>
      </c>
      <c r="BZ59" s="137">
        <v>3.2495197578446899E-4</v>
      </c>
      <c r="CA59" s="138">
        <v>0</v>
      </c>
      <c r="CB59" s="133">
        <v>1.0363956076321299</v>
      </c>
      <c r="CC59" s="134">
        <v>0.60779135916348104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</row>
    <row r="60" spans="1:87" ht="19.5" x14ac:dyDescent="0.25">
      <c r="A60" s="30"/>
      <c r="B60" s="42" t="s">
        <v>51</v>
      </c>
      <c r="C60" s="43" t="s">
        <v>162</v>
      </c>
      <c r="D60" s="136">
        <v>9.0403340570768495E-5</v>
      </c>
      <c r="E60" s="137">
        <v>2.1085069610303299E-4</v>
      </c>
      <c r="F60" s="137">
        <v>2.1723104038955899E-4</v>
      </c>
      <c r="G60" s="137">
        <v>1.6840317670255701E-4</v>
      </c>
      <c r="H60" s="137">
        <v>1.3688723244097601E-4</v>
      </c>
      <c r="I60" s="137">
        <v>1.36684397167694E-4</v>
      </c>
      <c r="J60" s="137">
        <v>1.29919624883193E-4</v>
      </c>
      <c r="K60" s="137">
        <v>9.1910831659817096E-5</v>
      </c>
      <c r="L60" s="137">
        <v>1.9680129713202599E-4</v>
      </c>
      <c r="M60" s="137">
        <v>2.14756103420461E-4</v>
      </c>
      <c r="N60" s="137">
        <v>1.3565238594600299E-3</v>
      </c>
      <c r="O60" s="137">
        <v>8.1433971748139198E-4</v>
      </c>
      <c r="P60" s="137">
        <v>2.5474351944819001E-4</v>
      </c>
      <c r="Q60" s="137">
        <v>1.02259112546983E-4</v>
      </c>
      <c r="R60" s="137">
        <v>2.9600134307777399E-3</v>
      </c>
      <c r="S60" s="137">
        <v>4.4028362454090796E-3</v>
      </c>
      <c r="T60" s="137">
        <v>2.6627273313122003E-4</v>
      </c>
      <c r="U60" s="137">
        <v>1.09683984173292E-3</v>
      </c>
      <c r="V60" s="137">
        <v>4.8685846490644598E-4</v>
      </c>
      <c r="W60" s="137">
        <v>1.9011805922923301E-4</v>
      </c>
      <c r="X60" s="137">
        <v>7.4678553704813201E-4</v>
      </c>
      <c r="Y60" s="137">
        <v>2.5117391183352399E-4</v>
      </c>
      <c r="Z60" s="137">
        <v>1.7972891754517101E-4</v>
      </c>
      <c r="AA60" s="137">
        <v>7.4453708481920405E-4</v>
      </c>
      <c r="AB60" s="137">
        <v>3.5615156912469802E-4</v>
      </c>
      <c r="AC60" s="137">
        <v>1.97572262402815E-4</v>
      </c>
      <c r="AD60" s="137">
        <v>2.0551481325621301E-4</v>
      </c>
      <c r="AE60" s="137">
        <v>5.9189422916838905E-4</v>
      </c>
      <c r="AF60" s="137">
        <v>1.4663935473916399E-3</v>
      </c>
      <c r="AG60" s="137">
        <v>4.9072448272216497E-4</v>
      </c>
      <c r="AH60" s="137">
        <v>6.9175023763272403E-4</v>
      </c>
      <c r="AI60" s="137">
        <v>5.4467944383318197E-4</v>
      </c>
      <c r="AJ60" s="137">
        <v>0</v>
      </c>
      <c r="AK60" s="137">
        <v>4.2346559881793403E-4</v>
      </c>
      <c r="AL60" s="137">
        <v>1.6051960821265099E-3</v>
      </c>
      <c r="AM60" s="137">
        <v>3.94578126452584E-4</v>
      </c>
      <c r="AN60" s="137">
        <v>8.8205689911147601E-4</v>
      </c>
      <c r="AO60" s="137">
        <v>4.4885557656267099E-4</v>
      </c>
      <c r="AP60" s="137">
        <v>3.07124188480194E-4</v>
      </c>
      <c r="AQ60" s="137">
        <v>3.0292521745198698E-4</v>
      </c>
      <c r="AR60" s="137">
        <v>3.0298551075790702E-4</v>
      </c>
      <c r="AS60" s="137">
        <v>2.49122788479995E-4</v>
      </c>
      <c r="AT60" s="137">
        <v>1.8230942535131799E-4</v>
      </c>
      <c r="AU60" s="137">
        <v>2.20222228737085E-3</v>
      </c>
      <c r="AV60" s="137">
        <v>3.6786671428622203E-4</v>
      </c>
      <c r="AW60" s="137">
        <v>4.1325352110868798E-4</v>
      </c>
      <c r="AX60" s="137">
        <v>7.48207176816988E-4</v>
      </c>
      <c r="AY60" s="137">
        <v>1.23789460641295E-3</v>
      </c>
      <c r="AZ60" s="137">
        <v>4.0013263859333698E-3</v>
      </c>
      <c r="BA60" s="137">
        <v>4.4883142691899899E-3</v>
      </c>
      <c r="BB60" s="137">
        <v>6.3274001367819401E-4</v>
      </c>
      <c r="BC60" s="137">
        <v>1.0255449989307499</v>
      </c>
      <c r="BD60" s="137">
        <v>7.0526292715452198E-3</v>
      </c>
      <c r="BE60" s="137">
        <v>1.85209076926578E-3</v>
      </c>
      <c r="BF60" s="137">
        <v>1.88272329778961E-3</v>
      </c>
      <c r="BG60" s="137">
        <v>2.3751936900776499E-4</v>
      </c>
      <c r="BH60" s="137">
        <v>6.6606476084104897E-4</v>
      </c>
      <c r="BI60" s="137">
        <v>2.1135959319012899E-3</v>
      </c>
      <c r="BJ60" s="137">
        <v>8.3899047321486699E-5</v>
      </c>
      <c r="BK60" s="137">
        <v>2.4396038639370399E-4</v>
      </c>
      <c r="BL60" s="137">
        <v>1.21752606219829E-4</v>
      </c>
      <c r="BM60" s="137">
        <v>1.45516352077307E-4</v>
      </c>
      <c r="BN60" s="137">
        <v>7.5025194607647103E-4</v>
      </c>
      <c r="BO60" s="137">
        <v>5.3274419840442202E-5</v>
      </c>
      <c r="BP60" s="137">
        <v>5.5098681477644701E-5</v>
      </c>
      <c r="BQ60" s="137">
        <v>6.5838700935056107E-5</v>
      </c>
      <c r="BR60" s="137">
        <v>7.2096783796384305E-5</v>
      </c>
      <c r="BS60" s="137">
        <v>8.3235452392020395E-5</v>
      </c>
      <c r="BT60" s="137">
        <v>1.22892958602869E-4</v>
      </c>
      <c r="BU60" s="137">
        <v>3.3325053145413597E-5</v>
      </c>
      <c r="BV60" s="137">
        <v>1.38793761327849E-4</v>
      </c>
      <c r="BW60" s="137">
        <v>5.7977032574189898E-5</v>
      </c>
      <c r="BX60" s="137">
        <v>2.0049266219577801E-4</v>
      </c>
      <c r="BY60" s="137">
        <v>7.5449517312347001E-5</v>
      </c>
      <c r="BZ60" s="137">
        <v>1.78581425964124E-4</v>
      </c>
      <c r="CA60" s="138">
        <v>0</v>
      </c>
      <c r="CB60" s="133">
        <v>1.08101406226852</v>
      </c>
      <c r="CC60" s="134">
        <v>0.63395772940619399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</row>
    <row r="61" spans="1:87" ht="19.5" x14ac:dyDescent="0.25">
      <c r="A61" s="30"/>
      <c r="B61" s="42" t="s">
        <v>52</v>
      </c>
      <c r="C61" s="43" t="s">
        <v>163</v>
      </c>
      <c r="D61" s="136">
        <v>3.1585004726558799E-4</v>
      </c>
      <c r="E61" s="137">
        <v>8.27049165814043E-4</v>
      </c>
      <c r="F61" s="137">
        <v>4.3336596139440301E-4</v>
      </c>
      <c r="G61" s="137">
        <v>5.6269698781569698E-4</v>
      </c>
      <c r="H61" s="137">
        <v>4.1593523898077498E-4</v>
      </c>
      <c r="I61" s="137">
        <v>3.5940412632578302E-4</v>
      </c>
      <c r="J61" s="137">
        <v>4.4156242291839599E-4</v>
      </c>
      <c r="K61" s="137">
        <v>2.8589014503710197E-4</v>
      </c>
      <c r="L61" s="137">
        <v>4.6451206990280499E-4</v>
      </c>
      <c r="M61" s="137">
        <v>3.8126918086065501E-4</v>
      </c>
      <c r="N61" s="137">
        <v>4.8587660291661799E-4</v>
      </c>
      <c r="O61" s="137">
        <v>6.5969234417355199E-4</v>
      </c>
      <c r="P61" s="137">
        <v>4.6323229179513498E-3</v>
      </c>
      <c r="Q61" s="137">
        <v>1.7230416223417901E-3</v>
      </c>
      <c r="R61" s="137">
        <v>1.0258177357226101E-3</v>
      </c>
      <c r="S61" s="137">
        <v>1.4808473992458399E-3</v>
      </c>
      <c r="T61" s="137">
        <v>4.3371778657336999E-4</v>
      </c>
      <c r="U61" s="137">
        <v>9.8212315805777705E-4</v>
      </c>
      <c r="V61" s="137">
        <v>5.8166437690102305E-4</v>
      </c>
      <c r="W61" s="137">
        <v>5.7549811550509E-4</v>
      </c>
      <c r="X61" s="137">
        <v>5.2749981303761701E-4</v>
      </c>
      <c r="Y61" s="137">
        <v>4.0603435741603399E-4</v>
      </c>
      <c r="Z61" s="137">
        <v>5.53423948028081E-4</v>
      </c>
      <c r="AA61" s="137">
        <v>5.4525969862790095E-4</v>
      </c>
      <c r="AB61" s="137">
        <v>5.6529189746212696E-4</v>
      </c>
      <c r="AC61" s="137">
        <v>4.55662883369243E-4</v>
      </c>
      <c r="AD61" s="137">
        <v>5.38365945230704E-4</v>
      </c>
      <c r="AE61" s="137">
        <v>4.7334679816401099E-4</v>
      </c>
      <c r="AF61" s="137">
        <v>6.8780722165881199E-4</v>
      </c>
      <c r="AG61" s="137">
        <v>8.3041946417741698E-4</v>
      </c>
      <c r="AH61" s="137">
        <v>5.1253082539867701E-4</v>
      </c>
      <c r="AI61" s="137">
        <v>5.4050131849045903E-4</v>
      </c>
      <c r="AJ61" s="137">
        <v>0</v>
      </c>
      <c r="AK61" s="137">
        <v>4.2185979958806201E-4</v>
      </c>
      <c r="AL61" s="137">
        <v>5.27187851906241E-4</v>
      </c>
      <c r="AM61" s="137">
        <v>3.93274005667766E-4</v>
      </c>
      <c r="AN61" s="137">
        <v>6.3776007011698602E-4</v>
      </c>
      <c r="AO61" s="137">
        <v>7.37551267020416E-4</v>
      </c>
      <c r="AP61" s="137">
        <v>3.41627830302992E-4</v>
      </c>
      <c r="AQ61" s="137">
        <v>4.6285218954649496E-3</v>
      </c>
      <c r="AR61" s="137">
        <v>3.9100645380680399E-4</v>
      </c>
      <c r="AS61" s="137">
        <v>3.58996506329127E-4</v>
      </c>
      <c r="AT61" s="137">
        <v>2.6763613426211599E-4</v>
      </c>
      <c r="AU61" s="137">
        <v>4.3696033243830601E-4</v>
      </c>
      <c r="AV61" s="137">
        <v>3.6912622333996198E-4</v>
      </c>
      <c r="AW61" s="137">
        <v>9.6513519040628199E-4</v>
      </c>
      <c r="AX61" s="137">
        <v>8.1075529870823298E-4</v>
      </c>
      <c r="AY61" s="137">
        <v>6.0155947363584299E-4</v>
      </c>
      <c r="AZ61" s="137">
        <v>8.4876350242688904E-4</v>
      </c>
      <c r="BA61" s="137">
        <v>4.1173078354626402E-4</v>
      </c>
      <c r="BB61" s="137">
        <v>3.48038105626946E-4</v>
      </c>
      <c r="BC61" s="137">
        <v>1.3050084107497E-3</v>
      </c>
      <c r="BD61" s="137">
        <v>1.0061902837260399</v>
      </c>
      <c r="BE61" s="137">
        <v>1.044861585722E-3</v>
      </c>
      <c r="BF61" s="137">
        <v>5.5751235454445198E-4</v>
      </c>
      <c r="BG61" s="137">
        <v>6.7134886212092998E-4</v>
      </c>
      <c r="BH61" s="137">
        <v>8.6280040774537798E-4</v>
      </c>
      <c r="BI61" s="137">
        <v>8.30263489638962E-4</v>
      </c>
      <c r="BJ61" s="137">
        <v>4.7030462723290098E-4</v>
      </c>
      <c r="BK61" s="137">
        <v>2.7785927875297999E-3</v>
      </c>
      <c r="BL61" s="137">
        <v>9.0545419316857595E-4</v>
      </c>
      <c r="BM61" s="137">
        <v>2.72162476936236E-4</v>
      </c>
      <c r="BN61" s="137">
        <v>3.4893780512849801E-4</v>
      </c>
      <c r="BO61" s="137">
        <v>1.4690461295393899E-4</v>
      </c>
      <c r="BP61" s="137">
        <v>1.14250085424076E-4</v>
      </c>
      <c r="BQ61" s="137">
        <v>1.6716451649362399E-4</v>
      </c>
      <c r="BR61" s="137">
        <v>1.7003031031268399E-4</v>
      </c>
      <c r="BS61" s="137">
        <v>8.7590887479633802E-5</v>
      </c>
      <c r="BT61" s="137">
        <v>2.31330067934796E-4</v>
      </c>
      <c r="BU61" s="137">
        <v>6.9593970523835406E-5</v>
      </c>
      <c r="BV61" s="137">
        <v>3.3214435673049999E-4</v>
      </c>
      <c r="BW61" s="137">
        <v>1.4590787577538E-4</v>
      </c>
      <c r="BX61" s="137">
        <v>2.3787983761101099E-4</v>
      </c>
      <c r="BY61" s="137">
        <v>1.4770307596863799E-4</v>
      </c>
      <c r="BZ61" s="137">
        <v>4.6869074837619501E-4</v>
      </c>
      <c r="CA61" s="138">
        <v>0</v>
      </c>
      <c r="CB61" s="133">
        <v>1.0557584933735</v>
      </c>
      <c r="CC61" s="134">
        <v>0.61914667035489201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</row>
    <row r="62" spans="1:87" ht="19.5" x14ac:dyDescent="0.25">
      <c r="A62" s="30"/>
      <c r="B62" s="42" t="s">
        <v>53</v>
      </c>
      <c r="C62" s="43" t="s">
        <v>164</v>
      </c>
      <c r="D62" s="136">
        <v>1.63020391329165E-4</v>
      </c>
      <c r="E62" s="137">
        <v>3.4066047809353601E-4</v>
      </c>
      <c r="F62" s="137">
        <v>3.2160663511936801E-4</v>
      </c>
      <c r="G62" s="137">
        <v>2.5605667767632901E-4</v>
      </c>
      <c r="H62" s="137">
        <v>2.08824855483043E-4</v>
      </c>
      <c r="I62" s="137">
        <v>1.81590382284826E-4</v>
      </c>
      <c r="J62" s="137">
        <v>3.1988064604097802E-4</v>
      </c>
      <c r="K62" s="137">
        <v>1.9714406140363701E-4</v>
      </c>
      <c r="L62" s="137">
        <v>2.7859183595056503E-4</v>
      </c>
      <c r="M62" s="137">
        <v>3.2987503453682499E-4</v>
      </c>
      <c r="N62" s="137">
        <v>1.4393501602422701E-4</v>
      </c>
      <c r="O62" s="137">
        <v>5.8779298321254205E-4</v>
      </c>
      <c r="P62" s="137">
        <v>1.95753389223535E-4</v>
      </c>
      <c r="Q62" s="137">
        <v>8.3814770776903804E-5</v>
      </c>
      <c r="R62" s="137">
        <v>5.4140821897397996E-4</v>
      </c>
      <c r="S62" s="137">
        <v>9.1305655025902496E-4</v>
      </c>
      <c r="T62" s="137">
        <v>4.4274069116613703E-4</v>
      </c>
      <c r="U62" s="137">
        <v>7.7779115147482802E-4</v>
      </c>
      <c r="V62" s="137">
        <v>6.1559386424509595E-4</v>
      </c>
      <c r="W62" s="137">
        <v>6.3991475608448799E-4</v>
      </c>
      <c r="X62" s="137">
        <v>4.59164182466231E-4</v>
      </c>
      <c r="Y62" s="137">
        <v>4.2106973547211202E-4</v>
      </c>
      <c r="Z62" s="137">
        <v>5.74798906594583E-4</v>
      </c>
      <c r="AA62" s="137">
        <v>5.1783812585212805E-4</v>
      </c>
      <c r="AB62" s="137">
        <v>5.5140322222182396E-4</v>
      </c>
      <c r="AC62" s="137">
        <v>4.8144013218288798E-4</v>
      </c>
      <c r="AD62" s="137">
        <v>6.0335312687062397E-4</v>
      </c>
      <c r="AE62" s="137">
        <v>4.7341219326610699E-4</v>
      </c>
      <c r="AF62" s="137">
        <v>5.1267912428499705E-4</v>
      </c>
      <c r="AG62" s="137">
        <v>7.3863151879522901E-4</v>
      </c>
      <c r="AH62" s="137">
        <v>4.0833186990011001E-4</v>
      </c>
      <c r="AI62" s="137">
        <v>3.7116422822929299E-4</v>
      </c>
      <c r="AJ62" s="137">
        <v>0</v>
      </c>
      <c r="AK62" s="137">
        <v>3.5917194755575102E-4</v>
      </c>
      <c r="AL62" s="137">
        <v>5.4018542910361602E-4</v>
      </c>
      <c r="AM62" s="137">
        <v>3.7221142663145499E-4</v>
      </c>
      <c r="AN62" s="137">
        <v>4.0575516937600302E-4</v>
      </c>
      <c r="AO62" s="137">
        <v>3.6059914579325699E-4</v>
      </c>
      <c r="AP62" s="137">
        <v>2.7172845342087398E-4</v>
      </c>
      <c r="AQ62" s="137">
        <v>3.2635234690894501E-4</v>
      </c>
      <c r="AR62" s="137">
        <v>3.0000695388616901E-4</v>
      </c>
      <c r="AS62" s="137">
        <v>2.8422489877258399E-4</v>
      </c>
      <c r="AT62" s="137">
        <v>2.6854566150707402E-4</v>
      </c>
      <c r="AU62" s="137">
        <v>2.6772920371763599E-4</v>
      </c>
      <c r="AV62" s="137">
        <v>3.0210191251699598E-4</v>
      </c>
      <c r="AW62" s="137">
        <v>3.1918498620035898E-4</v>
      </c>
      <c r="AX62" s="137">
        <v>3.7674052364656602E-4</v>
      </c>
      <c r="AY62" s="137">
        <v>3.9709828894146101E-4</v>
      </c>
      <c r="AZ62" s="137">
        <v>7.7410077725141395E-4</v>
      </c>
      <c r="BA62" s="137">
        <v>2.30669321869728E-4</v>
      </c>
      <c r="BB62" s="137">
        <v>2.7388485518175702E-4</v>
      </c>
      <c r="BC62" s="137">
        <v>3.6174990063603501E-4</v>
      </c>
      <c r="BD62" s="137">
        <v>9.4748625555943107E-3</v>
      </c>
      <c r="BE62" s="137">
        <v>1.0170166558532401</v>
      </c>
      <c r="BF62" s="137">
        <v>4.2283293143567202E-4</v>
      </c>
      <c r="BG62" s="137">
        <v>1.7955988790172399E-4</v>
      </c>
      <c r="BH62" s="137">
        <v>3.4217152187899499E-4</v>
      </c>
      <c r="BI62" s="137">
        <v>2.2972218232989402E-3</v>
      </c>
      <c r="BJ62" s="137">
        <v>1.1106998475874301E-3</v>
      </c>
      <c r="BK62" s="137">
        <v>3.5086711289047999E-4</v>
      </c>
      <c r="BL62" s="137">
        <v>1.88606850741212E-4</v>
      </c>
      <c r="BM62" s="137">
        <v>1.9811254011134201E-4</v>
      </c>
      <c r="BN62" s="137">
        <v>3.0594324556477601E-4</v>
      </c>
      <c r="BO62" s="137">
        <v>8.8051549814547299E-5</v>
      </c>
      <c r="BP62" s="137">
        <v>8.5513724529066805E-4</v>
      </c>
      <c r="BQ62" s="137">
        <v>9.9045198378557497E-4</v>
      </c>
      <c r="BR62" s="137">
        <v>9.911874514314579E-4</v>
      </c>
      <c r="BS62" s="137">
        <v>1.0279395612749E-4</v>
      </c>
      <c r="BT62" s="137">
        <v>1.0284736733153901E-4</v>
      </c>
      <c r="BU62" s="137">
        <v>1.6679709398121899E-4</v>
      </c>
      <c r="BV62" s="137">
        <v>1.4754796885425999E-4</v>
      </c>
      <c r="BW62" s="137">
        <v>2.7094819792647801E-3</v>
      </c>
      <c r="BX62" s="137">
        <v>1.9190339358615401E-4</v>
      </c>
      <c r="BY62" s="137">
        <v>3.3036760365462398E-4</v>
      </c>
      <c r="BZ62" s="137">
        <v>2.1990299796231799E-4</v>
      </c>
      <c r="CA62" s="138">
        <v>0</v>
      </c>
      <c r="CB62" s="133">
        <v>1.0592283847197399</v>
      </c>
      <c r="CC62" s="134">
        <v>0.62118157860995504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</row>
    <row r="63" spans="1:87" ht="19.5" x14ac:dyDescent="0.25">
      <c r="A63" s="30"/>
      <c r="B63" s="42" t="s">
        <v>54</v>
      </c>
      <c r="C63" s="43" t="s">
        <v>165</v>
      </c>
      <c r="D63" s="136">
        <v>1.6106992608887201E-3</v>
      </c>
      <c r="E63" s="137">
        <v>3.3714897831588998E-3</v>
      </c>
      <c r="F63" s="137">
        <v>3.3012140455617E-3</v>
      </c>
      <c r="G63" s="137">
        <v>2.5133181587182899E-3</v>
      </c>
      <c r="H63" s="137">
        <v>2.30532244199993E-3</v>
      </c>
      <c r="I63" s="137">
        <v>1.85783992832884E-3</v>
      </c>
      <c r="J63" s="137">
        <v>3.5314669959268302E-3</v>
      </c>
      <c r="K63" s="137">
        <v>2.1321384851141299E-3</v>
      </c>
      <c r="L63" s="137">
        <v>2.8739307880757299E-3</v>
      </c>
      <c r="M63" s="137">
        <v>3.6274711884256702E-3</v>
      </c>
      <c r="N63" s="137">
        <v>1.4107819771982601E-3</v>
      </c>
      <c r="O63" s="137">
        <v>6.3016957385682E-3</v>
      </c>
      <c r="P63" s="137">
        <v>7.7617448819638103E-4</v>
      </c>
      <c r="Q63" s="137">
        <v>4.01267018492179E-4</v>
      </c>
      <c r="R63" s="137">
        <v>1.5929728759117099E-3</v>
      </c>
      <c r="S63" s="137">
        <v>2.1517898847901798E-3</v>
      </c>
      <c r="T63" s="137">
        <v>4.7529262474742097E-3</v>
      </c>
      <c r="U63" s="137">
        <v>7.4263656298308202E-3</v>
      </c>
      <c r="V63" s="137">
        <v>6.9991153767632501E-3</v>
      </c>
      <c r="W63" s="137">
        <v>7.2873389336663603E-3</v>
      </c>
      <c r="X63" s="137">
        <v>5.0589179675347602E-3</v>
      </c>
      <c r="Y63" s="137">
        <v>4.5864221062690896E-3</v>
      </c>
      <c r="Z63" s="137">
        <v>6.5982376221578598E-3</v>
      </c>
      <c r="AA63" s="137">
        <v>5.7314023733695497E-3</v>
      </c>
      <c r="AB63" s="137">
        <v>5.6937620869674998E-3</v>
      </c>
      <c r="AC63" s="137">
        <v>5.4663697668017796E-3</v>
      </c>
      <c r="AD63" s="137">
        <v>6.41020927014268E-3</v>
      </c>
      <c r="AE63" s="137">
        <v>5.1604835198565497E-3</v>
      </c>
      <c r="AF63" s="137">
        <v>4.7026540804212796E-3</v>
      </c>
      <c r="AG63" s="137">
        <v>7.8157165695471199E-3</v>
      </c>
      <c r="AH63" s="137">
        <v>3.34860732174172E-3</v>
      </c>
      <c r="AI63" s="137">
        <v>2.9872410198660201E-3</v>
      </c>
      <c r="AJ63" s="137">
        <v>0</v>
      </c>
      <c r="AK63" s="137">
        <v>3.3816673378168701E-3</v>
      </c>
      <c r="AL63" s="137">
        <v>4.0429045728541E-3</v>
      </c>
      <c r="AM63" s="137">
        <v>3.2989359388266798E-3</v>
      </c>
      <c r="AN63" s="137">
        <v>2.8493274563594598E-3</v>
      </c>
      <c r="AO63" s="137">
        <v>2.8639783779699402E-3</v>
      </c>
      <c r="AP63" s="137">
        <v>3.0954382561792799E-3</v>
      </c>
      <c r="AQ63" s="137">
        <v>2.2895184581309602E-3</v>
      </c>
      <c r="AR63" s="137">
        <v>2.8391433389971799E-3</v>
      </c>
      <c r="AS63" s="137">
        <v>2.99907103559084E-3</v>
      </c>
      <c r="AT63" s="137">
        <v>2.9389876645378602E-3</v>
      </c>
      <c r="AU63" s="137">
        <v>2.42168291890841E-3</v>
      </c>
      <c r="AV63" s="137">
        <v>2.7614505571109099E-3</v>
      </c>
      <c r="AW63" s="137">
        <v>2.4948596123078701E-3</v>
      </c>
      <c r="AX63" s="137">
        <v>2.6781619526841001E-3</v>
      </c>
      <c r="AY63" s="137">
        <v>2.0556064787734399E-3</v>
      </c>
      <c r="AZ63" s="137">
        <v>2.2355035944923501E-3</v>
      </c>
      <c r="BA63" s="137">
        <v>2.3307856057016799E-3</v>
      </c>
      <c r="BB63" s="137">
        <v>2.1887638303183E-3</v>
      </c>
      <c r="BC63" s="137">
        <v>2.2835182737208702E-3</v>
      </c>
      <c r="BD63" s="137">
        <v>3.0713101261076099E-3</v>
      </c>
      <c r="BE63" s="137">
        <v>3.0629952562951802E-3</v>
      </c>
      <c r="BF63" s="137">
        <v>1.00492314508945</v>
      </c>
      <c r="BG63" s="137">
        <v>1.3380780410953599E-3</v>
      </c>
      <c r="BH63" s="137">
        <v>2.1617509016199099E-3</v>
      </c>
      <c r="BI63" s="137">
        <v>2.3086462387374501E-3</v>
      </c>
      <c r="BJ63" s="137">
        <v>2.4947483886093901E-3</v>
      </c>
      <c r="BK63" s="137">
        <v>3.1547657766224199E-3</v>
      </c>
      <c r="BL63" s="137">
        <v>1.71410002078992E-3</v>
      </c>
      <c r="BM63" s="137">
        <v>1.90674299947372E-3</v>
      </c>
      <c r="BN63" s="137">
        <v>3.0422525237509602E-3</v>
      </c>
      <c r="BO63" s="137">
        <v>1.15187281919251E-3</v>
      </c>
      <c r="BP63" s="137">
        <v>5.4901229779861496E-4</v>
      </c>
      <c r="BQ63" s="137">
        <v>1.1911165620677E-3</v>
      </c>
      <c r="BR63" s="137">
        <v>7.8222384143890799E-4</v>
      </c>
      <c r="BS63" s="137">
        <v>2.9816837262951798E-4</v>
      </c>
      <c r="BT63" s="137">
        <v>1.1111006556498899E-3</v>
      </c>
      <c r="BU63" s="137">
        <v>1.4048672592768901E-3</v>
      </c>
      <c r="BV63" s="137">
        <v>1.7842637514951199E-3</v>
      </c>
      <c r="BW63" s="137">
        <v>8.72025622630711E-4</v>
      </c>
      <c r="BX63" s="137">
        <v>3.38017697234722E-3</v>
      </c>
      <c r="BY63" s="137">
        <v>3.01984558285882E-3</v>
      </c>
      <c r="BZ63" s="137">
        <v>3.981657983746E-3</v>
      </c>
      <c r="CA63" s="138">
        <v>0</v>
      </c>
      <c r="CB63" s="133">
        <v>1.23053951529673</v>
      </c>
      <c r="CC63" s="134">
        <v>0.72164652088340897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</row>
    <row r="64" spans="1:87" ht="19.5" x14ac:dyDescent="0.25">
      <c r="A64" s="30"/>
      <c r="B64" s="42" t="s">
        <v>55</v>
      </c>
      <c r="C64" s="43" t="s">
        <v>166</v>
      </c>
      <c r="D64" s="136">
        <v>1.63910632145607E-2</v>
      </c>
      <c r="E64" s="137">
        <v>3.4995857298223798E-2</v>
      </c>
      <c r="F64" s="137">
        <v>1.23057333922213E-2</v>
      </c>
      <c r="G64" s="137">
        <v>3.1119478655718701E-2</v>
      </c>
      <c r="H64" s="137">
        <v>1.14775280864168E-2</v>
      </c>
      <c r="I64" s="137">
        <v>2.1065692337639701E-2</v>
      </c>
      <c r="J64" s="137">
        <v>2.1103553873863801E-2</v>
      </c>
      <c r="K64" s="137">
        <v>1.53791156090093E-2</v>
      </c>
      <c r="L64" s="137">
        <v>1.3867841792967401E-2</v>
      </c>
      <c r="M64" s="137">
        <v>2.28624024740634E-2</v>
      </c>
      <c r="N64" s="137">
        <v>9.9050705307742494E-3</v>
      </c>
      <c r="O64" s="137">
        <v>1.8004440956307401E-2</v>
      </c>
      <c r="P64" s="137">
        <v>6.9491999044954704E-3</v>
      </c>
      <c r="Q64" s="137">
        <v>4.5442747200799497E-3</v>
      </c>
      <c r="R64" s="137">
        <v>4.1617202997390301E-2</v>
      </c>
      <c r="S64" s="137">
        <v>2.8926777627968098E-2</v>
      </c>
      <c r="T64" s="137">
        <v>2.0091375108166599E-2</v>
      </c>
      <c r="U64" s="137">
        <v>2.79428438595049E-2</v>
      </c>
      <c r="V64" s="137">
        <v>1.6068047329901299E-2</v>
      </c>
      <c r="W64" s="137">
        <v>1.5689449583949099E-2</v>
      </c>
      <c r="X64" s="137">
        <v>2.3190349965352301E-2</v>
      </c>
      <c r="Y64" s="137">
        <v>2.8178349014131101E-2</v>
      </c>
      <c r="Z64" s="137">
        <v>1.6639330006793001E-2</v>
      </c>
      <c r="AA64" s="137">
        <v>1.6166318387261801E-2</v>
      </c>
      <c r="AB64" s="137">
        <v>2.16351956196493E-2</v>
      </c>
      <c r="AC64" s="137">
        <v>1.78914001461189E-2</v>
      </c>
      <c r="AD64" s="137">
        <v>4.6730772452704399E-2</v>
      </c>
      <c r="AE64" s="137">
        <v>1.51417712024385E-2</v>
      </c>
      <c r="AF64" s="137">
        <v>2.66328818662393E-2</v>
      </c>
      <c r="AG64" s="137">
        <v>2.89132692283273E-2</v>
      </c>
      <c r="AH64" s="137">
        <v>1.9192318779215699E-2</v>
      </c>
      <c r="AI64" s="137">
        <v>1.7511497518708001E-2</v>
      </c>
      <c r="AJ64" s="137">
        <v>0</v>
      </c>
      <c r="AK64" s="137">
        <v>3.7551391536901998E-2</v>
      </c>
      <c r="AL64" s="137">
        <v>3.0054277270762798E-2</v>
      </c>
      <c r="AM64" s="137">
        <v>3.1400379683639901E-2</v>
      </c>
      <c r="AN64" s="137">
        <v>1.53320965405993E-2</v>
      </c>
      <c r="AO64" s="137">
        <v>3.02648610258698E-2</v>
      </c>
      <c r="AP64" s="137">
        <v>2.38993017304917E-2</v>
      </c>
      <c r="AQ64" s="137">
        <v>9.8707791385346192E-3</v>
      </c>
      <c r="AR64" s="137">
        <v>2.13218059823078E-2</v>
      </c>
      <c r="AS64" s="137">
        <v>1.4088360596565199E-2</v>
      </c>
      <c r="AT64" s="137">
        <v>1.32039338793249E-2</v>
      </c>
      <c r="AU64" s="137">
        <v>2.8385836459350298E-2</v>
      </c>
      <c r="AV64" s="137">
        <v>2.8651535207584702E-2</v>
      </c>
      <c r="AW64" s="137">
        <v>5.31637176847072E-2</v>
      </c>
      <c r="AX64" s="137">
        <v>6.3180687806981203E-2</v>
      </c>
      <c r="AY64" s="137">
        <v>6.6819845722944499E-2</v>
      </c>
      <c r="AZ64" s="137">
        <v>1.9719767217656801E-2</v>
      </c>
      <c r="BA64" s="137">
        <v>1.29731520832572E-2</v>
      </c>
      <c r="BB64" s="137">
        <v>2.5206860465366701E-2</v>
      </c>
      <c r="BC64" s="137">
        <v>2.24714823796178E-2</v>
      </c>
      <c r="BD64" s="137">
        <v>1.17250284847734E-2</v>
      </c>
      <c r="BE64" s="137">
        <v>1.97523680968856E-2</v>
      </c>
      <c r="BF64" s="137">
        <v>1.97850386529696E-2</v>
      </c>
      <c r="BG64" s="137">
        <v>1.4982615347780599</v>
      </c>
      <c r="BH64" s="137">
        <v>7.3399354891312996E-2</v>
      </c>
      <c r="BI64" s="137">
        <v>1.86651689612281E-2</v>
      </c>
      <c r="BJ64" s="137">
        <v>2.5878037141496401E-2</v>
      </c>
      <c r="BK64" s="137">
        <v>1.7583423021670801E-2</v>
      </c>
      <c r="BL64" s="137">
        <v>1.6636705743905501E-2</v>
      </c>
      <c r="BM64" s="137">
        <v>5.8963511569343798E-2</v>
      </c>
      <c r="BN64" s="137">
        <v>4.1689036162283602E-2</v>
      </c>
      <c r="BO64" s="137">
        <v>3.0112188841776501E-2</v>
      </c>
      <c r="BP64" s="137">
        <v>8.04850767783836E-3</v>
      </c>
      <c r="BQ64" s="137">
        <v>9.3522859435385807E-3</v>
      </c>
      <c r="BR64" s="137">
        <v>1.13696672795876E-2</v>
      </c>
      <c r="BS64" s="137">
        <v>2.3269527591039899E-2</v>
      </c>
      <c r="BT64" s="137">
        <v>2.3451914211333101E-2</v>
      </c>
      <c r="BU64" s="137">
        <v>8.6652625174423997E-3</v>
      </c>
      <c r="BV64" s="137">
        <v>2.31611810290707E-2</v>
      </c>
      <c r="BW64" s="137">
        <v>7.8268622097446908E-3</v>
      </c>
      <c r="BX64" s="137">
        <v>2.9225481240721499E-2</v>
      </c>
      <c r="BY64" s="137">
        <v>1.2896492254776799E-2</v>
      </c>
      <c r="BZ64" s="137">
        <v>5.6287394794618702E-2</v>
      </c>
      <c r="CA64" s="138">
        <v>0</v>
      </c>
      <c r="CB64" s="133">
        <v>3.26169644904805</v>
      </c>
      <c r="CC64" s="134">
        <v>1.9128129291042699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</row>
    <row r="65" spans="1:87" ht="19.5" x14ac:dyDescent="0.25">
      <c r="A65" s="30"/>
      <c r="B65" s="42" t="s">
        <v>56</v>
      </c>
      <c r="C65" s="43" t="s">
        <v>167</v>
      </c>
      <c r="D65" s="136">
        <v>1.6958960608664899E-3</v>
      </c>
      <c r="E65" s="137">
        <v>6.8381203149446203E-3</v>
      </c>
      <c r="F65" s="137">
        <v>3.7894548946720199E-3</v>
      </c>
      <c r="G65" s="137">
        <v>6.8456864692504E-3</v>
      </c>
      <c r="H65" s="137">
        <v>2.4084923359218901E-3</v>
      </c>
      <c r="I65" s="137">
        <v>7.6138880420990101E-3</v>
      </c>
      <c r="J65" s="137">
        <v>6.8071804330488098E-3</v>
      </c>
      <c r="K65" s="137">
        <v>7.4386095132639302E-3</v>
      </c>
      <c r="L65" s="137">
        <v>3.8628079971026901E-3</v>
      </c>
      <c r="M65" s="137">
        <v>2.0659814112815099E-3</v>
      </c>
      <c r="N65" s="137">
        <v>1.0436083994113301E-3</v>
      </c>
      <c r="O65" s="137">
        <v>3.0732547901334202E-3</v>
      </c>
      <c r="P65" s="137">
        <v>8.1419260969399997E-4</v>
      </c>
      <c r="Q65" s="137">
        <v>3.4896201356270703E-4</v>
      </c>
      <c r="R65" s="137">
        <v>5.5772427932751899E-3</v>
      </c>
      <c r="S65" s="137">
        <v>6.6111406352903504E-3</v>
      </c>
      <c r="T65" s="137">
        <v>1.7844839911188299E-3</v>
      </c>
      <c r="U65" s="137">
        <v>9.7324281231649795E-3</v>
      </c>
      <c r="V65" s="137">
        <v>1.84385982984414E-3</v>
      </c>
      <c r="W65" s="137">
        <v>2.8349964180876298E-3</v>
      </c>
      <c r="X65" s="137">
        <v>3.5951929502080898E-3</v>
      </c>
      <c r="Y65" s="137">
        <v>2.0836157795206599E-3</v>
      </c>
      <c r="Z65" s="137">
        <v>1.8835372913947701E-3</v>
      </c>
      <c r="AA65" s="137">
        <v>2.7483339844216002E-3</v>
      </c>
      <c r="AB65" s="137">
        <v>3.5108451197082302E-3</v>
      </c>
      <c r="AC65" s="137">
        <v>1.4515610140529401E-3</v>
      </c>
      <c r="AD65" s="137">
        <v>4.0133120390948001E-3</v>
      </c>
      <c r="AE65" s="137">
        <v>1.6904948848447301E-3</v>
      </c>
      <c r="AF65" s="137">
        <v>4.1852666993927702E-3</v>
      </c>
      <c r="AG65" s="137">
        <v>4.5775847125816699E-3</v>
      </c>
      <c r="AH65" s="137">
        <v>7.0504073451699298E-3</v>
      </c>
      <c r="AI65" s="137">
        <v>1.7138725474397098E-2</v>
      </c>
      <c r="AJ65" s="137">
        <v>0</v>
      </c>
      <c r="AK65" s="137">
        <v>2.4426937723894598E-3</v>
      </c>
      <c r="AL65" s="137">
        <v>2.20257775630542E-3</v>
      </c>
      <c r="AM65" s="137">
        <v>2.0977762902029298E-3</v>
      </c>
      <c r="AN65" s="137">
        <v>2.1118570361260201E-3</v>
      </c>
      <c r="AO65" s="137">
        <v>2.85810022540719E-3</v>
      </c>
      <c r="AP65" s="137">
        <v>5.1845805536955003E-3</v>
      </c>
      <c r="AQ65" s="137">
        <v>1.0806421866017401E-3</v>
      </c>
      <c r="AR65" s="137">
        <v>2.0946413174746199E-3</v>
      </c>
      <c r="AS65" s="137">
        <v>2.4475654565166501E-3</v>
      </c>
      <c r="AT65" s="137">
        <v>2.05184404171332E-3</v>
      </c>
      <c r="AU65" s="137">
        <v>4.9075283091176199E-3</v>
      </c>
      <c r="AV65" s="137">
        <v>2.20566186332015E-3</v>
      </c>
      <c r="AW65" s="137">
        <v>5.0978974973385901E-3</v>
      </c>
      <c r="AX65" s="137">
        <v>7.0995106466253503E-3</v>
      </c>
      <c r="AY65" s="137">
        <v>7.0411883386824706E-2</v>
      </c>
      <c r="AZ65" s="137">
        <v>8.3212539833758398E-3</v>
      </c>
      <c r="BA65" s="137">
        <v>6.9135347399742701E-3</v>
      </c>
      <c r="BB65" s="137">
        <v>1.1717587669253701E-2</v>
      </c>
      <c r="BC65" s="137">
        <v>9.1367780252903201E-3</v>
      </c>
      <c r="BD65" s="137">
        <v>1.3947163004258E-3</v>
      </c>
      <c r="BE65" s="137">
        <v>3.1892760421960301E-3</v>
      </c>
      <c r="BF65" s="137">
        <v>1.8761349344976501E-3</v>
      </c>
      <c r="BG65" s="137">
        <v>2.8487257042398299E-3</v>
      </c>
      <c r="BH65" s="137">
        <v>1.1516139905495999</v>
      </c>
      <c r="BI65" s="137">
        <v>6.6497174563641603E-3</v>
      </c>
      <c r="BJ65" s="137">
        <v>1.17902467079985E-3</v>
      </c>
      <c r="BK65" s="137">
        <v>1.9368081719621901E-3</v>
      </c>
      <c r="BL65" s="137">
        <v>1.6065092452621599E-2</v>
      </c>
      <c r="BM65" s="137">
        <v>1.7655600812952199E-2</v>
      </c>
      <c r="BN65" s="137">
        <v>2.33067374730147E-3</v>
      </c>
      <c r="BO65" s="137">
        <v>1.2996209940575199E-3</v>
      </c>
      <c r="BP65" s="137">
        <v>6.98802735238073E-4</v>
      </c>
      <c r="BQ65" s="137">
        <v>9.6737597770334702E-4</v>
      </c>
      <c r="BR65" s="137">
        <v>1.1792448519793201E-3</v>
      </c>
      <c r="BS65" s="137">
        <v>5.6470898983782903E-3</v>
      </c>
      <c r="BT65" s="137">
        <v>2.5026672605552801E-3</v>
      </c>
      <c r="BU65" s="137">
        <v>2.4021484296298098E-3</v>
      </c>
      <c r="BV65" s="137">
        <v>7.9268270664791703E-3</v>
      </c>
      <c r="BW65" s="137">
        <v>2.9664208207718298E-3</v>
      </c>
      <c r="BX65" s="137">
        <v>8.3466924014685903E-3</v>
      </c>
      <c r="BY65" s="137">
        <v>2.36491378280425E-3</v>
      </c>
      <c r="BZ65" s="137">
        <v>8.1043957345028408E-3</v>
      </c>
      <c r="CA65" s="138">
        <v>0</v>
      </c>
      <c r="CB65" s="133">
        <v>1.5384890399249</v>
      </c>
      <c r="CC65" s="134">
        <v>0.90224267427229898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</row>
    <row r="66" spans="1:87" ht="19.5" x14ac:dyDescent="0.25">
      <c r="A66" s="30"/>
      <c r="B66" s="42" t="s">
        <v>57</v>
      </c>
      <c r="C66" s="43" t="s">
        <v>168</v>
      </c>
      <c r="D66" s="136">
        <v>1.37050703187047E-3</v>
      </c>
      <c r="E66" s="137">
        <v>2.5186236493815999E-3</v>
      </c>
      <c r="F66" s="137">
        <v>1.25371372487701E-3</v>
      </c>
      <c r="G66" s="137">
        <v>2.88694144367689E-3</v>
      </c>
      <c r="H66" s="137">
        <v>1.3480160909615901E-3</v>
      </c>
      <c r="I66" s="137">
        <v>1.2743885379372601E-3</v>
      </c>
      <c r="J66" s="137">
        <v>1.4890459764150101E-3</v>
      </c>
      <c r="K66" s="137">
        <v>1.02990232784661E-3</v>
      </c>
      <c r="L66" s="137">
        <v>1.3623340258480899E-3</v>
      </c>
      <c r="M66" s="137">
        <v>1.10296603502963E-3</v>
      </c>
      <c r="N66" s="137">
        <v>1.30852089765514E-3</v>
      </c>
      <c r="O66" s="137">
        <v>1.4163822654651901E-3</v>
      </c>
      <c r="P66" s="137">
        <v>1.52381520369958E-2</v>
      </c>
      <c r="Q66" s="137">
        <v>5.6803770364567598E-3</v>
      </c>
      <c r="R66" s="137">
        <v>1.34788482049688E-3</v>
      </c>
      <c r="S66" s="137">
        <v>1.7473817852648899E-3</v>
      </c>
      <c r="T66" s="137">
        <v>1.1484324422540201E-3</v>
      </c>
      <c r="U66" s="137">
        <v>2.0603130462876502E-3</v>
      </c>
      <c r="V66" s="137">
        <v>1.34098439191893E-3</v>
      </c>
      <c r="W66" s="137">
        <v>1.54141533629766E-3</v>
      </c>
      <c r="X66" s="137">
        <v>1.40896746664531E-3</v>
      </c>
      <c r="Y66" s="137">
        <v>1.0179943274514301E-3</v>
      </c>
      <c r="Z66" s="137">
        <v>1.4269854602588601E-3</v>
      </c>
      <c r="AA66" s="137">
        <v>1.70482636925646E-3</v>
      </c>
      <c r="AB66" s="137">
        <v>1.48002559835564E-3</v>
      </c>
      <c r="AC66" s="137">
        <v>1.1604944734515E-3</v>
      </c>
      <c r="AD66" s="137">
        <v>2.3320276258693099E-3</v>
      </c>
      <c r="AE66" s="137">
        <v>1.1260771757371801E-3</v>
      </c>
      <c r="AF66" s="137">
        <v>1.31613521333244E-3</v>
      </c>
      <c r="AG66" s="137">
        <v>2.0733703084243799E-3</v>
      </c>
      <c r="AH66" s="137">
        <v>1.14429601118128E-3</v>
      </c>
      <c r="AI66" s="137">
        <v>1.2159908446309001E-3</v>
      </c>
      <c r="AJ66" s="137">
        <v>0</v>
      </c>
      <c r="AK66" s="137">
        <v>9.6006386849807601E-4</v>
      </c>
      <c r="AL66" s="137">
        <v>7.9765403211947002E-4</v>
      </c>
      <c r="AM66" s="137">
        <v>8.8758199406333905E-4</v>
      </c>
      <c r="AN66" s="137">
        <v>1.3337062335995601E-3</v>
      </c>
      <c r="AO66" s="137">
        <v>1.7496292427332299E-3</v>
      </c>
      <c r="AP66" s="137">
        <v>8.1855388587190802E-4</v>
      </c>
      <c r="AQ66" s="137">
        <v>1.5437267493396099E-2</v>
      </c>
      <c r="AR66" s="137">
        <v>9.21902267623859E-4</v>
      </c>
      <c r="AS66" s="137">
        <v>8.8031004569685898E-4</v>
      </c>
      <c r="AT66" s="137">
        <v>6.3679791141326401E-4</v>
      </c>
      <c r="AU66" s="137">
        <v>8.8868216097117098E-4</v>
      </c>
      <c r="AV66" s="137">
        <v>7.9207273337035501E-4</v>
      </c>
      <c r="AW66" s="137">
        <v>2.73369854869027E-3</v>
      </c>
      <c r="AX66" s="137">
        <v>2.0150758856600998E-3</v>
      </c>
      <c r="AY66" s="137">
        <v>9.7800687364192097E-4</v>
      </c>
      <c r="AZ66" s="137">
        <v>8.0747736178697995E-4</v>
      </c>
      <c r="BA66" s="137">
        <v>8.5750297527834702E-4</v>
      </c>
      <c r="BB66" s="137">
        <v>7.90676802356601E-4</v>
      </c>
      <c r="BC66" s="137">
        <v>7.2360439850474101E-4</v>
      </c>
      <c r="BD66" s="137">
        <v>7.9785039749503104E-4</v>
      </c>
      <c r="BE66" s="137">
        <v>8.6687175606073004E-4</v>
      </c>
      <c r="BF66" s="137">
        <v>1.34364373352805E-3</v>
      </c>
      <c r="BG66" s="137">
        <v>2.06064607576994E-3</v>
      </c>
      <c r="BH66" s="137">
        <v>9.2459125415124399E-4</v>
      </c>
      <c r="BI66" s="137">
        <v>1.0268233183092501</v>
      </c>
      <c r="BJ66" s="137">
        <v>1.64689523529083E-3</v>
      </c>
      <c r="BK66" s="137">
        <v>7.2010798417493803E-3</v>
      </c>
      <c r="BL66" s="137">
        <v>3.3401532083221601E-3</v>
      </c>
      <c r="BM66" s="137">
        <v>1.7692322531339E-3</v>
      </c>
      <c r="BN66" s="137">
        <v>1.6399170857932801E-3</v>
      </c>
      <c r="BO66" s="137">
        <v>9.7436675774493402E-4</v>
      </c>
      <c r="BP66" s="137">
        <v>7.4309737973899401E-4</v>
      </c>
      <c r="BQ66" s="137">
        <v>1.2091007691162399E-3</v>
      </c>
      <c r="BR66" s="137">
        <v>1.86536780965683E-3</v>
      </c>
      <c r="BS66" s="137">
        <v>2.80442809147338E-2</v>
      </c>
      <c r="BT66" s="137">
        <v>1.33509722425488E-3</v>
      </c>
      <c r="BU66" s="137">
        <v>3.1448214431726299E-4</v>
      </c>
      <c r="BV66" s="137">
        <v>1.5098827578473399E-3</v>
      </c>
      <c r="BW66" s="137">
        <v>2.27650057706523E-4</v>
      </c>
      <c r="BX66" s="137">
        <v>7.3163556190288903E-4</v>
      </c>
      <c r="BY66" s="137">
        <v>4.1973858235162901E-4</v>
      </c>
      <c r="BZ66" s="137">
        <v>1.9169732044121798E-2</v>
      </c>
      <c r="CA66" s="138">
        <v>0</v>
      </c>
      <c r="CB66" s="133">
        <v>1.2058423696468501</v>
      </c>
      <c r="CC66" s="134">
        <v>0.70716294761132803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</row>
    <row r="67" spans="1:87" ht="19.5" x14ac:dyDescent="0.25">
      <c r="A67" s="30"/>
      <c r="B67" s="42" t="s">
        <v>58</v>
      </c>
      <c r="C67" s="43" t="s">
        <v>169</v>
      </c>
      <c r="D67" s="136">
        <v>6.5853690640656798E-2</v>
      </c>
      <c r="E67" s="137">
        <v>0.14456275001677901</v>
      </c>
      <c r="F67" s="137">
        <v>0.142170026776339</v>
      </c>
      <c r="G67" s="137">
        <v>0.104630675449686</v>
      </c>
      <c r="H67" s="137">
        <v>9.22093173828821E-2</v>
      </c>
      <c r="I67" s="137">
        <v>6.9534538905482404E-2</v>
      </c>
      <c r="J67" s="137">
        <v>0.15495061126302301</v>
      </c>
      <c r="K67" s="137">
        <v>9.1899228866842306E-2</v>
      </c>
      <c r="L67" s="137">
        <v>0.123590017138134</v>
      </c>
      <c r="M67" s="137">
        <v>0.157628266902025</v>
      </c>
      <c r="N67" s="137">
        <v>6.04711931376977E-2</v>
      </c>
      <c r="O67" s="137">
        <v>0.27967992072742098</v>
      </c>
      <c r="P67" s="137">
        <v>3.1688716728398798E-2</v>
      </c>
      <c r="Q67" s="137">
        <v>1.66679593951654E-2</v>
      </c>
      <c r="R67" s="137">
        <v>5.9287668034404002E-2</v>
      </c>
      <c r="S67" s="137">
        <v>7.8983609105010899E-2</v>
      </c>
      <c r="T67" s="137">
        <v>0.20949081779747999</v>
      </c>
      <c r="U67" s="137">
        <v>0.317454967657122</v>
      </c>
      <c r="V67" s="137">
        <v>0.31252232004603497</v>
      </c>
      <c r="W67" s="137">
        <v>0.32505160680460798</v>
      </c>
      <c r="X67" s="137">
        <v>0.21511925351901401</v>
      </c>
      <c r="Y67" s="137">
        <v>0.20180423215622301</v>
      </c>
      <c r="Z67" s="137">
        <v>0.294422867626075</v>
      </c>
      <c r="AA67" s="137">
        <v>0.25381050263699401</v>
      </c>
      <c r="AB67" s="137">
        <v>0.246144433688118</v>
      </c>
      <c r="AC67" s="137">
        <v>0.240127536366014</v>
      </c>
      <c r="AD67" s="137">
        <v>0.28510928626884302</v>
      </c>
      <c r="AE67" s="137">
        <v>0.22787893151549399</v>
      </c>
      <c r="AF67" s="137">
        <v>0.20136554337951701</v>
      </c>
      <c r="AG67" s="137">
        <v>0.34232449049337399</v>
      </c>
      <c r="AH67" s="137">
        <v>0.13442906631962401</v>
      </c>
      <c r="AI67" s="137">
        <v>0.119448665692325</v>
      </c>
      <c r="AJ67" s="137">
        <v>0</v>
      </c>
      <c r="AK67" s="137">
        <v>0.127842813523452</v>
      </c>
      <c r="AL67" s="137">
        <v>9.9473194097731102E-2</v>
      </c>
      <c r="AM67" s="137">
        <v>0.14130814526937199</v>
      </c>
      <c r="AN67" s="137">
        <v>0.122801961032422</v>
      </c>
      <c r="AO67" s="137">
        <v>0.12212833284892299</v>
      </c>
      <c r="AP67" s="137">
        <v>9.5014748777932201E-2</v>
      </c>
      <c r="AQ67" s="137">
        <v>9.9301514171624597E-2</v>
      </c>
      <c r="AR67" s="137">
        <v>0.114478196842118</v>
      </c>
      <c r="AS67" s="137">
        <v>0.11832776864559701</v>
      </c>
      <c r="AT67" s="137">
        <v>0.115453136809022</v>
      </c>
      <c r="AU67" s="137">
        <v>0.105428214043826</v>
      </c>
      <c r="AV67" s="137">
        <v>0.108642031565376</v>
      </c>
      <c r="AW67" s="137">
        <v>0.104170881868674</v>
      </c>
      <c r="AX67" s="137">
        <v>0.11037424699798599</v>
      </c>
      <c r="AY67" s="137">
        <v>8.4404824765535902E-2</v>
      </c>
      <c r="AZ67" s="137">
        <v>8.7493680293942694E-2</v>
      </c>
      <c r="BA67" s="137">
        <v>6.8231233803650704E-2</v>
      </c>
      <c r="BB67" s="137">
        <v>8.2694835231898897E-2</v>
      </c>
      <c r="BC67" s="137">
        <v>7.5031599408109106E-2</v>
      </c>
      <c r="BD67" s="137">
        <v>0.13347990675264501</v>
      </c>
      <c r="BE67" s="137">
        <v>0.102558928095864</v>
      </c>
      <c r="BF67" s="137">
        <v>0.11090918867074601</v>
      </c>
      <c r="BG67" s="137">
        <v>5.7138335083496701E-2</v>
      </c>
      <c r="BH67" s="137">
        <v>7.4616784343257594E-2</v>
      </c>
      <c r="BI67" s="137">
        <v>9.2031172840557798E-2</v>
      </c>
      <c r="BJ67" s="137">
        <v>1.0413722513808901</v>
      </c>
      <c r="BK67" s="137">
        <v>0.13656258957046999</v>
      </c>
      <c r="BL67" s="137">
        <v>6.8761688414245098E-2</v>
      </c>
      <c r="BM67" s="137">
        <v>7.8927143017565898E-2</v>
      </c>
      <c r="BN67" s="137">
        <v>0.13239256732296001</v>
      </c>
      <c r="BO67" s="137">
        <v>3.01054078574979E-2</v>
      </c>
      <c r="BP67" s="137">
        <v>1.7943116736354299E-2</v>
      </c>
      <c r="BQ67" s="137">
        <v>4.73132301992625E-2</v>
      </c>
      <c r="BR67" s="137">
        <v>2.58379844857188E-2</v>
      </c>
      <c r="BS67" s="137">
        <v>9.9254994845671893E-3</v>
      </c>
      <c r="BT67" s="137">
        <v>2.75957889739579E-2</v>
      </c>
      <c r="BU67" s="137">
        <v>1.7929793129573501E-2</v>
      </c>
      <c r="BV67" s="137">
        <v>5.0221713507342697E-2</v>
      </c>
      <c r="BW67" s="137">
        <v>2.4084833066826499E-2</v>
      </c>
      <c r="BX67" s="137">
        <v>7.0659383448139296E-2</v>
      </c>
      <c r="BY67" s="137">
        <v>6.5164030882206403E-2</v>
      </c>
      <c r="BZ67" s="137">
        <v>6.4941381295377798E-2</v>
      </c>
      <c r="CA67" s="138">
        <v>0</v>
      </c>
      <c r="CB67" s="133">
        <v>10.0633867909935</v>
      </c>
      <c r="CC67" s="134">
        <v>5.9016455593246997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</row>
    <row r="68" spans="1:87" ht="19.5" x14ac:dyDescent="0.25">
      <c r="A68" s="30"/>
      <c r="B68" s="42" t="s">
        <v>59</v>
      </c>
      <c r="C68" s="43" t="s">
        <v>170</v>
      </c>
      <c r="D68" s="136">
        <v>9.0543093339559497E-2</v>
      </c>
      <c r="E68" s="137">
        <v>0.24930872794113701</v>
      </c>
      <c r="F68" s="137">
        <v>8.2049443187422896E-2</v>
      </c>
      <c r="G68" s="137">
        <v>0.14279811615430699</v>
      </c>
      <c r="H68" s="137">
        <v>0.110447942898312</v>
      </c>
      <c r="I68" s="137">
        <v>0.10137493118532701</v>
      </c>
      <c r="J68" s="137">
        <v>9.5553026254906706E-2</v>
      </c>
      <c r="K68" s="137">
        <v>6.3504390555202697E-2</v>
      </c>
      <c r="L68" s="137">
        <v>6.5490098754313594E-2</v>
      </c>
      <c r="M68" s="137">
        <v>6.5457222250123695E-2</v>
      </c>
      <c r="N68" s="137">
        <v>0.14697420960838001</v>
      </c>
      <c r="O68" s="137">
        <v>5.8176027013599599E-2</v>
      </c>
      <c r="P68" s="137">
        <v>4.3690090494745898E-2</v>
      </c>
      <c r="Q68" s="137">
        <v>3.2986040178693603E-2</v>
      </c>
      <c r="R68" s="137">
        <v>0.10405800686896099</v>
      </c>
      <c r="S68" s="137">
        <v>0.12449426114199701</v>
      </c>
      <c r="T68" s="137">
        <v>5.6629590915326697E-2</v>
      </c>
      <c r="U68" s="137">
        <v>0.15214099795040001</v>
      </c>
      <c r="V68" s="137">
        <v>5.2091683412853203E-2</v>
      </c>
      <c r="W68" s="137">
        <v>6.9570373936216401E-2</v>
      </c>
      <c r="X68" s="137">
        <v>8.3282905935340296E-2</v>
      </c>
      <c r="Y68" s="137">
        <v>5.0775628663271698E-2</v>
      </c>
      <c r="Z68" s="137">
        <v>7.53764559220549E-2</v>
      </c>
      <c r="AA68" s="137">
        <v>7.4970054183564006E-2</v>
      </c>
      <c r="AB68" s="137">
        <v>8.6844171847682797E-2</v>
      </c>
      <c r="AC68" s="137">
        <v>5.7026800792643197E-2</v>
      </c>
      <c r="AD68" s="137">
        <v>6.2603278477824403E-2</v>
      </c>
      <c r="AE68" s="137">
        <v>6.0964198734272598E-2</v>
      </c>
      <c r="AF68" s="137">
        <v>9.5721787951850906E-2</v>
      </c>
      <c r="AG68" s="137">
        <v>0.107031467182735</v>
      </c>
      <c r="AH68" s="137">
        <v>7.7445321881870102E-2</v>
      </c>
      <c r="AI68" s="137">
        <v>0.108725876244387</v>
      </c>
      <c r="AJ68" s="137">
        <v>0</v>
      </c>
      <c r="AK68" s="137">
        <v>4.7485285277697603E-2</v>
      </c>
      <c r="AL68" s="137">
        <v>2.8010624530526398E-2</v>
      </c>
      <c r="AM68" s="137">
        <v>5.2054210318773997E-2</v>
      </c>
      <c r="AN68" s="137">
        <v>0.142220245973117</v>
      </c>
      <c r="AO68" s="137">
        <v>0.208168867394911</v>
      </c>
      <c r="AP68" s="137">
        <v>6.5022659451705794E-2</v>
      </c>
      <c r="AQ68" s="137">
        <v>6.1080617393541897E-2</v>
      </c>
      <c r="AR68" s="137">
        <v>8.07175271345099E-2</v>
      </c>
      <c r="AS68" s="137">
        <v>6.7422609872237194E-2</v>
      </c>
      <c r="AT68" s="137">
        <v>3.8218313107114397E-2</v>
      </c>
      <c r="AU68" s="137">
        <v>7.0792560371039398E-2</v>
      </c>
      <c r="AV68" s="137">
        <v>6.4166388146639497E-2</v>
      </c>
      <c r="AW68" s="137">
        <v>0.11041345008577901</v>
      </c>
      <c r="AX68" s="137">
        <v>0.16598032344053401</v>
      </c>
      <c r="AY68" s="137">
        <v>7.8855842156114395E-2</v>
      </c>
      <c r="AZ68" s="137">
        <v>5.7185233950990198E-2</v>
      </c>
      <c r="BA68" s="137">
        <v>3.9171102934354697E-2</v>
      </c>
      <c r="BB68" s="137">
        <v>4.6659635572373903E-2</v>
      </c>
      <c r="BC68" s="137">
        <v>3.5461064485093501E-2</v>
      </c>
      <c r="BD68" s="137">
        <v>3.4487399188699801E-2</v>
      </c>
      <c r="BE68" s="137">
        <v>5.54623797356118E-2</v>
      </c>
      <c r="BF68" s="137">
        <v>7.4422615889213006E-2</v>
      </c>
      <c r="BG68" s="137">
        <v>3.02370123692451E-2</v>
      </c>
      <c r="BH68" s="137">
        <v>6.0521918163956398E-2</v>
      </c>
      <c r="BI68" s="137">
        <v>5.8628436609042801E-2</v>
      </c>
      <c r="BJ68" s="137">
        <v>0.132421353322764</v>
      </c>
      <c r="BK68" s="137">
        <v>1.1133322071454299</v>
      </c>
      <c r="BL68" s="137">
        <v>0.245880251388571</v>
      </c>
      <c r="BM68" s="137">
        <v>4.5369087740170802E-2</v>
      </c>
      <c r="BN68" s="137">
        <v>4.3331081625735297E-2</v>
      </c>
      <c r="BO68" s="137">
        <v>3.5829782269564597E-2</v>
      </c>
      <c r="BP68" s="137">
        <v>2.2498925408432201E-2</v>
      </c>
      <c r="BQ68" s="137">
        <v>2.8286175416058799E-2</v>
      </c>
      <c r="BR68" s="137">
        <v>3.8414117494595799E-2</v>
      </c>
      <c r="BS68" s="137">
        <v>1.6691043114646999E-2</v>
      </c>
      <c r="BT68" s="137">
        <v>6.3232012957565295E-2</v>
      </c>
      <c r="BU68" s="137">
        <v>1.0921671483497901E-2</v>
      </c>
      <c r="BV68" s="137">
        <v>4.9870668911697398E-2</v>
      </c>
      <c r="BW68" s="137">
        <v>9.8909746843109693E-3</v>
      </c>
      <c r="BX68" s="137">
        <v>3.1056789853186401E-2</v>
      </c>
      <c r="BY68" s="137">
        <v>1.50550277266098E-2</v>
      </c>
      <c r="BZ68" s="137">
        <v>7.7211261444988494E-2</v>
      </c>
      <c r="CA68" s="138">
        <v>0</v>
      </c>
      <c r="CB68" s="133">
        <v>6.6002449773999299</v>
      </c>
      <c r="CC68" s="134">
        <v>3.8706955491553501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</row>
    <row r="69" spans="1:87" ht="19.5" x14ac:dyDescent="0.25">
      <c r="A69" s="30"/>
      <c r="B69" s="42" t="s">
        <v>60</v>
      </c>
      <c r="C69" s="43" t="s">
        <v>171</v>
      </c>
      <c r="D69" s="136">
        <v>8.5117319557681797E-4</v>
      </c>
      <c r="E69" s="137">
        <v>6.2922350882105797E-3</v>
      </c>
      <c r="F69" s="137">
        <v>1.2794700666248901E-3</v>
      </c>
      <c r="G69" s="137">
        <v>1.4069286804044201E-3</v>
      </c>
      <c r="H69" s="137">
        <v>1.41349792367111E-3</v>
      </c>
      <c r="I69" s="137">
        <v>2.2027409894389998E-3</v>
      </c>
      <c r="J69" s="137">
        <v>1.4800001158291999E-3</v>
      </c>
      <c r="K69" s="137">
        <v>1.32965448284419E-3</v>
      </c>
      <c r="L69" s="137">
        <v>1.2045865896048501E-3</v>
      </c>
      <c r="M69" s="137">
        <v>1.4442274339337899E-3</v>
      </c>
      <c r="N69" s="137">
        <v>8.1074676285656003E-4</v>
      </c>
      <c r="O69" s="137">
        <v>2.0492659850297901E-3</v>
      </c>
      <c r="P69" s="137">
        <v>5.0313228943429597E-4</v>
      </c>
      <c r="Q69" s="137">
        <v>2.62301105485484E-4</v>
      </c>
      <c r="R69" s="137">
        <v>9.7933772135595592E-4</v>
      </c>
      <c r="S69" s="137">
        <v>1.25358771584426E-3</v>
      </c>
      <c r="T69" s="137">
        <v>1.9071666572603901E-3</v>
      </c>
      <c r="U69" s="137">
        <v>3.54323097260402E-3</v>
      </c>
      <c r="V69" s="137">
        <v>2.1255225878107601E-3</v>
      </c>
      <c r="W69" s="137">
        <v>2.28594825025729E-3</v>
      </c>
      <c r="X69" s="137">
        <v>1.7743907609199599E-3</v>
      </c>
      <c r="Y69" s="137">
        <v>1.6384223284052399E-3</v>
      </c>
      <c r="Z69" s="137">
        <v>2.6941926739305799E-3</v>
      </c>
      <c r="AA69" s="137">
        <v>1.8993356949922101E-3</v>
      </c>
      <c r="AB69" s="137">
        <v>2.0232746558644398E-3</v>
      </c>
      <c r="AC69" s="137">
        <v>1.8536314140699299E-3</v>
      </c>
      <c r="AD69" s="137">
        <v>2.1989580612621499E-3</v>
      </c>
      <c r="AE69" s="137">
        <v>1.7892714663575199E-3</v>
      </c>
      <c r="AF69" s="137">
        <v>1.6359694996343299E-3</v>
      </c>
      <c r="AG69" s="137">
        <v>2.5836197694896999E-3</v>
      </c>
      <c r="AH69" s="137">
        <v>1.64562287337736E-3</v>
      </c>
      <c r="AI69" s="137">
        <v>2.3343472307848201E-3</v>
      </c>
      <c r="AJ69" s="137">
        <v>0</v>
      </c>
      <c r="AK69" s="137">
        <v>1.0825164610090299E-3</v>
      </c>
      <c r="AL69" s="137">
        <v>2.0920369902110202E-3</v>
      </c>
      <c r="AM69" s="137">
        <v>2.7062650297389398E-3</v>
      </c>
      <c r="AN69" s="137">
        <v>1.1909210808435701E-3</v>
      </c>
      <c r="AO69" s="137">
        <v>1.4833690648530999E-3</v>
      </c>
      <c r="AP69" s="137">
        <v>7.2105793352591997E-3</v>
      </c>
      <c r="AQ69" s="137">
        <v>9.6401817721142996E-4</v>
      </c>
      <c r="AR69" s="137">
        <v>1.50310505635763E-3</v>
      </c>
      <c r="AS69" s="137">
        <v>3.9997601795070097E-3</v>
      </c>
      <c r="AT69" s="137">
        <v>2.5886183644286799E-3</v>
      </c>
      <c r="AU69" s="137">
        <v>4.31606777680242E-3</v>
      </c>
      <c r="AV69" s="137">
        <v>2.2786181208446598E-3</v>
      </c>
      <c r="AW69" s="137">
        <v>1.12048342658877E-3</v>
      </c>
      <c r="AX69" s="137">
        <v>1.5819314828881201E-3</v>
      </c>
      <c r="AY69" s="137">
        <v>9.14827519090387E-4</v>
      </c>
      <c r="AZ69" s="137">
        <v>1.42715738768501E-3</v>
      </c>
      <c r="BA69" s="137">
        <v>2.2879194306741199E-3</v>
      </c>
      <c r="BB69" s="137">
        <v>1.0320194191598699E-3</v>
      </c>
      <c r="BC69" s="137">
        <v>1.47228968889021E-3</v>
      </c>
      <c r="BD69" s="137">
        <v>1.4581156390241299E-3</v>
      </c>
      <c r="BE69" s="137">
        <v>1.0043234207293399E-3</v>
      </c>
      <c r="BF69" s="137">
        <v>4.41568695111291E-3</v>
      </c>
      <c r="BG69" s="137">
        <v>5.9495587271874101E-4</v>
      </c>
      <c r="BH69" s="137">
        <v>1.1899521526802001E-3</v>
      </c>
      <c r="BI69" s="137">
        <v>1.0421032089932699E-3</v>
      </c>
      <c r="BJ69" s="137">
        <v>6.4050082808425699E-3</v>
      </c>
      <c r="BK69" s="137">
        <v>3.2098325483764902E-3</v>
      </c>
      <c r="BL69" s="137">
        <v>1.0334632718968</v>
      </c>
      <c r="BM69" s="137">
        <v>1.0448151226194499E-3</v>
      </c>
      <c r="BN69" s="137">
        <v>1.13607845277704E-3</v>
      </c>
      <c r="BO69" s="137">
        <v>8.16075297011984E-4</v>
      </c>
      <c r="BP69" s="137">
        <v>2.57796252032008E-3</v>
      </c>
      <c r="BQ69" s="137">
        <v>2.6057972172068601E-3</v>
      </c>
      <c r="BR69" s="137">
        <v>3.3037686187301798E-3</v>
      </c>
      <c r="BS69" s="137">
        <v>5.7136021028155598E-4</v>
      </c>
      <c r="BT69" s="137">
        <v>2.3654294543184202E-3</v>
      </c>
      <c r="BU69" s="137">
        <v>5.8736241961928899E-4</v>
      </c>
      <c r="BV69" s="137">
        <v>2.47218384332391E-3</v>
      </c>
      <c r="BW69" s="137">
        <v>2.8175612477072698E-4</v>
      </c>
      <c r="BX69" s="137">
        <v>2.0449377474815898E-3</v>
      </c>
      <c r="BY69" s="137">
        <v>6.1959797699832095E-4</v>
      </c>
      <c r="BZ69" s="137">
        <v>3.1996640668866699E-3</v>
      </c>
      <c r="CA69" s="138">
        <v>0</v>
      </c>
      <c r="CB69" s="133">
        <v>1.1763583340788299</v>
      </c>
      <c r="CC69" s="134">
        <v>0.68987211588689401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</row>
    <row r="70" spans="1:87" ht="19.5" x14ac:dyDescent="0.25">
      <c r="A70" s="30"/>
      <c r="B70" s="42" t="s">
        <v>61</v>
      </c>
      <c r="C70" s="43" t="s">
        <v>172</v>
      </c>
      <c r="D70" s="136">
        <v>3.03323602905519E-3</v>
      </c>
      <c r="E70" s="137">
        <v>2.7615134744126699E-3</v>
      </c>
      <c r="F70" s="137">
        <v>1.83002359479355E-3</v>
      </c>
      <c r="G70" s="137">
        <v>7.5777030895356999E-3</v>
      </c>
      <c r="H70" s="137">
        <v>2.54491899439657E-3</v>
      </c>
      <c r="I70" s="137">
        <v>4.00211452255631E-3</v>
      </c>
      <c r="J70" s="137">
        <v>2.83499418986346E-3</v>
      </c>
      <c r="K70" s="137">
        <v>2.2024962479950802E-3</v>
      </c>
      <c r="L70" s="137">
        <v>2.4564819541060502E-3</v>
      </c>
      <c r="M70" s="137">
        <v>2.2412907393680602E-3</v>
      </c>
      <c r="N70" s="137">
        <v>2.8547861038616799E-3</v>
      </c>
      <c r="O70" s="137">
        <v>1.89781006969866E-3</v>
      </c>
      <c r="P70" s="137">
        <v>1.48547248552888E-3</v>
      </c>
      <c r="Q70" s="137">
        <v>6.9182552042490301E-4</v>
      </c>
      <c r="R70" s="137">
        <v>3.9649126914347403E-3</v>
      </c>
      <c r="S70" s="137">
        <v>4.6135070786718904E-3</v>
      </c>
      <c r="T70" s="137">
        <v>1.7512555476618199E-3</v>
      </c>
      <c r="U70" s="137">
        <v>2.7574280864698002E-3</v>
      </c>
      <c r="V70" s="137">
        <v>1.64972582718564E-3</v>
      </c>
      <c r="W70" s="137">
        <v>2.17370445333773E-3</v>
      </c>
      <c r="X70" s="137">
        <v>2.3903752735869501E-3</v>
      </c>
      <c r="Y70" s="137">
        <v>1.4544317020261301E-3</v>
      </c>
      <c r="Z70" s="137">
        <v>1.65321184460988E-3</v>
      </c>
      <c r="AA70" s="137">
        <v>3.2565197317163601E-3</v>
      </c>
      <c r="AB70" s="137">
        <v>2.3824803474659902E-3</v>
      </c>
      <c r="AC70" s="137">
        <v>1.5499674840240101E-3</v>
      </c>
      <c r="AD70" s="137">
        <v>2.1000490959989099E-3</v>
      </c>
      <c r="AE70" s="137">
        <v>1.47324531432263E-3</v>
      </c>
      <c r="AF70" s="137">
        <v>1.76724255955602E-3</v>
      </c>
      <c r="AG70" s="137">
        <v>2.50325953752776E-3</v>
      </c>
      <c r="AH70" s="137">
        <v>2.96273172396829E-3</v>
      </c>
      <c r="AI70" s="137">
        <v>2.3474353300960401E-3</v>
      </c>
      <c r="AJ70" s="137">
        <v>0</v>
      </c>
      <c r="AK70" s="137">
        <v>1.1888664074476401E-3</v>
      </c>
      <c r="AL70" s="137">
        <v>1.03901962830698E-3</v>
      </c>
      <c r="AM70" s="137">
        <v>1.6276708403109401E-3</v>
      </c>
      <c r="AN70" s="137">
        <v>1.7190693594860999E-3</v>
      </c>
      <c r="AO70" s="137">
        <v>2.0989349668156399E-3</v>
      </c>
      <c r="AP70" s="137">
        <v>1.9326614632805201E-3</v>
      </c>
      <c r="AQ70" s="137">
        <v>1.8728367748215399E-3</v>
      </c>
      <c r="AR70" s="137">
        <v>1.31319590055399E-3</v>
      </c>
      <c r="AS70" s="137">
        <v>1.73647397463917E-3</v>
      </c>
      <c r="AT70" s="137">
        <v>1.0428459760161699E-3</v>
      </c>
      <c r="AU70" s="137">
        <v>1.34258476521151E-3</v>
      </c>
      <c r="AV70" s="137">
        <v>1.0958198122775599E-3</v>
      </c>
      <c r="AW70" s="137">
        <v>1.6335517968049801E-3</v>
      </c>
      <c r="AX70" s="137">
        <v>2.1338726622391001E-3</v>
      </c>
      <c r="AY70" s="137">
        <v>1.90389780315784E-3</v>
      </c>
      <c r="AZ70" s="137">
        <v>1.30901842557775E-3</v>
      </c>
      <c r="BA70" s="137">
        <v>1.3361586437972599E-3</v>
      </c>
      <c r="BB70" s="137">
        <v>1.1348761196801999E-3</v>
      </c>
      <c r="BC70" s="137">
        <v>1.15574719161519E-3</v>
      </c>
      <c r="BD70" s="137">
        <v>9.8457608033206698E-4</v>
      </c>
      <c r="BE70" s="137">
        <v>1.1716055858795899E-3</v>
      </c>
      <c r="BF70" s="137">
        <v>2.9280794319325901E-3</v>
      </c>
      <c r="BG70" s="137">
        <v>1.42980061094683E-3</v>
      </c>
      <c r="BH70" s="137">
        <v>3.7222412362265798E-3</v>
      </c>
      <c r="BI70" s="137">
        <v>2.27163930388784E-3</v>
      </c>
      <c r="BJ70" s="137">
        <v>2.7300457859579901E-3</v>
      </c>
      <c r="BK70" s="137">
        <v>4.1246407864519597E-3</v>
      </c>
      <c r="BL70" s="137">
        <v>3.75296625193781E-3</v>
      </c>
      <c r="BM70" s="137">
        <v>1.00278359930424</v>
      </c>
      <c r="BN70" s="137">
        <v>1.6071649919284199E-3</v>
      </c>
      <c r="BO70" s="137">
        <v>4.1158367786693203E-3</v>
      </c>
      <c r="BP70" s="137">
        <v>4.5424137460161598E-3</v>
      </c>
      <c r="BQ70" s="137">
        <v>7.2558902076192699E-3</v>
      </c>
      <c r="BR70" s="137">
        <v>9.16539492521703E-3</v>
      </c>
      <c r="BS70" s="137">
        <v>3.1081969641462599E-3</v>
      </c>
      <c r="BT70" s="137">
        <v>1.46475955394142E-2</v>
      </c>
      <c r="BU70" s="137">
        <v>4.2258521311578099E-3</v>
      </c>
      <c r="BV70" s="137">
        <v>1.17808340206506E-2</v>
      </c>
      <c r="BW70" s="137">
        <v>2.5777093059341501E-3</v>
      </c>
      <c r="BX70" s="137">
        <v>5.6507337625221104E-3</v>
      </c>
      <c r="BY70" s="137">
        <v>2.0828729632743699E-3</v>
      </c>
      <c r="BZ70" s="137">
        <v>1.4374713169885501E-2</v>
      </c>
      <c r="CA70" s="138">
        <v>0</v>
      </c>
      <c r="CB70" s="133">
        <v>1.22081765604152</v>
      </c>
      <c r="CC70" s="134">
        <v>0.71594516320994195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</row>
    <row r="71" spans="1:87" ht="19.5" x14ac:dyDescent="0.25">
      <c r="A71" s="30"/>
      <c r="B71" s="42" t="s">
        <v>62</v>
      </c>
      <c r="C71" s="43" t="s">
        <v>173</v>
      </c>
      <c r="D71" s="136">
        <v>2.0679339876732701E-3</v>
      </c>
      <c r="E71" s="137">
        <v>3.3355569086684599E-3</v>
      </c>
      <c r="F71" s="137">
        <v>1.8512815935602599E-3</v>
      </c>
      <c r="G71" s="137">
        <v>4.0797460700626202E-3</v>
      </c>
      <c r="H71" s="137">
        <v>1.9830603619687601E-3</v>
      </c>
      <c r="I71" s="137">
        <v>2.7302840758416801E-3</v>
      </c>
      <c r="J71" s="137">
        <v>2.39485491719986E-3</v>
      </c>
      <c r="K71" s="137">
        <v>1.8714837826028299E-3</v>
      </c>
      <c r="L71" s="137">
        <v>2.05374196004142E-3</v>
      </c>
      <c r="M71" s="137">
        <v>2.5043916361005801E-3</v>
      </c>
      <c r="N71" s="137">
        <v>1.83651736451651E-2</v>
      </c>
      <c r="O71" s="137">
        <v>2.8399729387002899E-3</v>
      </c>
      <c r="P71" s="137">
        <v>1.3067507622486899E-3</v>
      </c>
      <c r="Q71" s="137">
        <v>8.8927537598090898E-4</v>
      </c>
      <c r="R71" s="137">
        <v>2.01355249088131E-2</v>
      </c>
      <c r="S71" s="137">
        <v>2.26640843938575E-2</v>
      </c>
      <c r="T71" s="137">
        <v>2.12341912932278E-3</v>
      </c>
      <c r="U71" s="137">
        <v>3.6604995696053401E-3</v>
      </c>
      <c r="V71" s="137">
        <v>2.3068735682041301E-3</v>
      </c>
      <c r="W71" s="137">
        <v>2.4999814964712301E-3</v>
      </c>
      <c r="X71" s="137">
        <v>2.77665569271441E-3</v>
      </c>
      <c r="Y71" s="137">
        <v>1.79777905410542E-3</v>
      </c>
      <c r="Z71" s="137">
        <v>2.1547784118456101E-3</v>
      </c>
      <c r="AA71" s="137">
        <v>2.68362263248302E-3</v>
      </c>
      <c r="AB71" s="137">
        <v>2.7845234633047198E-3</v>
      </c>
      <c r="AC71" s="137">
        <v>1.9643523895879998E-3</v>
      </c>
      <c r="AD71" s="137">
        <v>2.5388026403422399E-3</v>
      </c>
      <c r="AE71" s="137">
        <v>1.8407812227118001E-3</v>
      </c>
      <c r="AF71" s="137">
        <v>2.1593443005760902E-3</v>
      </c>
      <c r="AG71" s="137">
        <v>2.9208287403000598E-3</v>
      </c>
      <c r="AH71" s="137">
        <v>3.3522642340058401E-3</v>
      </c>
      <c r="AI71" s="137">
        <v>2.8318936210754301E-3</v>
      </c>
      <c r="AJ71" s="137">
        <v>0</v>
      </c>
      <c r="AK71" s="137">
        <v>1.6400201190960599E-3</v>
      </c>
      <c r="AL71" s="137">
        <v>1.33534683499589E-3</v>
      </c>
      <c r="AM71" s="137">
        <v>2.0325201705107599E-3</v>
      </c>
      <c r="AN71" s="137">
        <v>4.93080536968586E-3</v>
      </c>
      <c r="AO71" s="137">
        <v>2.7704688341731801E-3</v>
      </c>
      <c r="AP71" s="137">
        <v>2.3706446313060902E-3</v>
      </c>
      <c r="AQ71" s="137">
        <v>1.84504379782674E-3</v>
      </c>
      <c r="AR71" s="137">
        <v>1.7165032945180101E-3</v>
      </c>
      <c r="AS71" s="137">
        <v>2.1408026137191699E-3</v>
      </c>
      <c r="AT71" s="137">
        <v>1.3562163519620801E-3</v>
      </c>
      <c r="AU71" s="137">
        <v>1.8368583737976799E-3</v>
      </c>
      <c r="AV71" s="137">
        <v>1.43057566107874E-3</v>
      </c>
      <c r="AW71" s="137">
        <v>2.2397350082648099E-3</v>
      </c>
      <c r="AX71" s="137">
        <v>4.1573257824311901E-3</v>
      </c>
      <c r="AY71" s="137">
        <v>5.4125282725458199E-3</v>
      </c>
      <c r="AZ71" s="137">
        <v>1.9587792771148002E-3</v>
      </c>
      <c r="BA71" s="137">
        <v>1.9452229344100701E-3</v>
      </c>
      <c r="BB71" s="137">
        <v>1.89001692581583E-3</v>
      </c>
      <c r="BC71" s="137">
        <v>1.74131062583353E-3</v>
      </c>
      <c r="BD71" s="137">
        <v>1.30321693071497E-3</v>
      </c>
      <c r="BE71" s="137">
        <v>1.8607979066284099E-3</v>
      </c>
      <c r="BF71" s="137">
        <v>3.4794290573584999E-3</v>
      </c>
      <c r="BG71" s="137">
        <v>1.60756395527302E-3</v>
      </c>
      <c r="BH71" s="137">
        <v>4.2670509586485101E-3</v>
      </c>
      <c r="BI71" s="137">
        <v>5.0886319454947404E-3</v>
      </c>
      <c r="BJ71" s="137">
        <v>4.68612442328783E-3</v>
      </c>
      <c r="BK71" s="137">
        <v>6.3094238011985396E-3</v>
      </c>
      <c r="BL71" s="137">
        <v>9.6306756814331096E-3</v>
      </c>
      <c r="BM71" s="137">
        <v>3.1746522891849299E-3</v>
      </c>
      <c r="BN71" s="137">
        <v>1.0019228285542401</v>
      </c>
      <c r="BO71" s="137">
        <v>4.2359213063928097E-3</v>
      </c>
      <c r="BP71" s="137">
        <v>6.9198198554582197E-3</v>
      </c>
      <c r="BQ71" s="137">
        <v>1.2099843162666501E-2</v>
      </c>
      <c r="BR71" s="137">
        <v>1.49960389815635E-2</v>
      </c>
      <c r="BS71" s="137">
        <v>5.0255942767925997E-3</v>
      </c>
      <c r="BT71" s="137">
        <v>1.5919170875090202E-2</v>
      </c>
      <c r="BU71" s="137">
        <v>2.8916555403372501E-3</v>
      </c>
      <c r="BV71" s="137">
        <v>2.9025305411780299E-2</v>
      </c>
      <c r="BW71" s="137">
        <v>2.7138531833584799E-2</v>
      </c>
      <c r="BX71" s="137">
        <v>1.9058447623357899E-2</v>
      </c>
      <c r="BY71" s="137">
        <v>8.8898853799615901E-3</v>
      </c>
      <c r="BZ71" s="137">
        <v>2.4667742630482801E-2</v>
      </c>
      <c r="CA71" s="138">
        <v>0</v>
      </c>
      <c r="CB71" s="133">
        <v>1.3904185947451599</v>
      </c>
      <c r="CC71" s="134">
        <v>0.815407168153789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</row>
    <row r="72" spans="1:87" ht="19.5" x14ac:dyDescent="0.25">
      <c r="A72" s="30"/>
      <c r="B72" s="42" t="s">
        <v>63</v>
      </c>
      <c r="C72" s="43" t="s">
        <v>174</v>
      </c>
      <c r="D72" s="136">
        <v>1.0270008211702399E-2</v>
      </c>
      <c r="E72" s="137">
        <v>1.50935544658063E-2</v>
      </c>
      <c r="F72" s="137">
        <v>1.0583551522343901E-2</v>
      </c>
      <c r="G72" s="137">
        <v>1.9033663454606099E-2</v>
      </c>
      <c r="H72" s="137">
        <v>9.8645119795929999E-3</v>
      </c>
      <c r="I72" s="137">
        <v>2.1128866938277101E-2</v>
      </c>
      <c r="J72" s="137">
        <v>1.1520792860808E-2</v>
      </c>
      <c r="K72" s="137">
        <v>1.0688489823673399E-2</v>
      </c>
      <c r="L72" s="137">
        <v>1.08865224444855E-2</v>
      </c>
      <c r="M72" s="137">
        <v>1.12180318218315E-2</v>
      </c>
      <c r="N72" s="137">
        <v>9.2583313565163198E-3</v>
      </c>
      <c r="O72" s="137">
        <v>1.1130815150331199E-2</v>
      </c>
      <c r="P72" s="137">
        <v>3.9158434126797398E-3</v>
      </c>
      <c r="Q72" s="137">
        <v>1.88484916827275E-3</v>
      </c>
      <c r="R72" s="137">
        <v>2.0362706161670401E-2</v>
      </c>
      <c r="S72" s="137">
        <v>2.3966830578414401E-2</v>
      </c>
      <c r="T72" s="137">
        <v>9.3532976001735896E-3</v>
      </c>
      <c r="U72" s="137">
        <v>1.6707283355830299E-2</v>
      </c>
      <c r="V72" s="137">
        <v>8.8336939764593406E-3</v>
      </c>
      <c r="W72" s="137">
        <v>1.11989079147846E-2</v>
      </c>
      <c r="X72" s="137">
        <v>1.3673390881450099E-2</v>
      </c>
      <c r="Y72" s="137">
        <v>8.6089775896524192E-3</v>
      </c>
      <c r="Z72" s="137">
        <v>8.79718047030985E-3</v>
      </c>
      <c r="AA72" s="137">
        <v>1.4690657269827699E-2</v>
      </c>
      <c r="AB72" s="137">
        <v>1.6631717584595199E-2</v>
      </c>
      <c r="AC72" s="137">
        <v>8.90780742097632E-3</v>
      </c>
      <c r="AD72" s="137">
        <v>1.4272250718666901E-2</v>
      </c>
      <c r="AE72" s="137">
        <v>8.2006669285483603E-3</v>
      </c>
      <c r="AF72" s="137">
        <v>1.2695302141126999E-2</v>
      </c>
      <c r="AG72" s="137">
        <v>1.6597470942911301E-2</v>
      </c>
      <c r="AH72" s="137">
        <v>1.4187880300737799E-2</v>
      </c>
      <c r="AI72" s="137">
        <v>2.2186855951121801E-2</v>
      </c>
      <c r="AJ72" s="137">
        <v>0</v>
      </c>
      <c r="AK72" s="137">
        <v>1.1360997024222601E-2</v>
      </c>
      <c r="AL72" s="137">
        <v>9.9369554871855097E-3</v>
      </c>
      <c r="AM72" s="137">
        <v>1.1524272665239E-2</v>
      </c>
      <c r="AN72" s="137">
        <v>1.02354926167923E-2</v>
      </c>
      <c r="AO72" s="137">
        <v>2.3137720634896001E-2</v>
      </c>
      <c r="AP72" s="137">
        <v>4.1841650665552503E-2</v>
      </c>
      <c r="AQ72" s="137">
        <v>5.44737473768633E-3</v>
      </c>
      <c r="AR72" s="137">
        <v>1.1040397656171499E-2</v>
      </c>
      <c r="AS72" s="137">
        <v>1.3638452290666399E-2</v>
      </c>
      <c r="AT72" s="137">
        <v>8.8020209501309902E-3</v>
      </c>
      <c r="AU72" s="137">
        <v>1.1003776136254801E-2</v>
      </c>
      <c r="AV72" s="137">
        <v>8.7477538400953705E-3</v>
      </c>
      <c r="AW72" s="137">
        <v>1.11169930285396E-2</v>
      </c>
      <c r="AX72" s="137">
        <v>1.1678034877467301E-2</v>
      </c>
      <c r="AY72" s="137">
        <v>1.19188337295214E-2</v>
      </c>
      <c r="AZ72" s="137">
        <v>1.0532872584937601E-2</v>
      </c>
      <c r="BA72" s="137">
        <v>1.5276068995497801E-2</v>
      </c>
      <c r="BB72" s="137">
        <v>8.7928278098959797E-3</v>
      </c>
      <c r="BC72" s="137">
        <v>1.04281191155679E-2</v>
      </c>
      <c r="BD72" s="137">
        <v>6.8585605529514204E-3</v>
      </c>
      <c r="BE72" s="137">
        <v>8.7692517625601006E-3</v>
      </c>
      <c r="BF72" s="137">
        <v>2.0585594591157701E-2</v>
      </c>
      <c r="BG72" s="137">
        <v>8.8185660540000006E-3</v>
      </c>
      <c r="BH72" s="137">
        <v>2.2829533677987499E-2</v>
      </c>
      <c r="BI72" s="137">
        <v>9.5159226698256494E-3</v>
      </c>
      <c r="BJ72" s="137">
        <v>1.6353774142748401E-2</v>
      </c>
      <c r="BK72" s="137">
        <v>1.2138439974904301E-2</v>
      </c>
      <c r="BL72" s="137">
        <v>6.7502099101335006E-2</v>
      </c>
      <c r="BM72" s="137">
        <v>3.7285958846869798E-2</v>
      </c>
      <c r="BN72" s="137">
        <v>1.19995396009464E-2</v>
      </c>
      <c r="BO72" s="137">
        <v>1.3139130940491199</v>
      </c>
      <c r="BP72" s="137">
        <v>9.5644185535463805E-2</v>
      </c>
      <c r="BQ72" s="137">
        <v>5.1117396100294803E-2</v>
      </c>
      <c r="BR72" s="137">
        <v>8.3007657303677401E-2</v>
      </c>
      <c r="BS72" s="137">
        <v>1.14952413660632E-2</v>
      </c>
      <c r="BT72" s="137">
        <v>3.97401948838614E-2</v>
      </c>
      <c r="BU72" s="137">
        <v>1.3939954689895799E-2</v>
      </c>
      <c r="BV72" s="137">
        <v>3.9446839432073597E-2</v>
      </c>
      <c r="BW72" s="137">
        <v>7.05041189211032E-3</v>
      </c>
      <c r="BX72" s="137">
        <v>1.91211308469607E-2</v>
      </c>
      <c r="BY72" s="137">
        <v>1.00242699835541E-2</v>
      </c>
      <c r="BZ72" s="137">
        <v>8.7676937984936795E-2</v>
      </c>
      <c r="CA72" s="138">
        <v>0</v>
      </c>
      <c r="CB72" s="133">
        <v>2.64764588028781</v>
      </c>
      <c r="CC72" s="134">
        <v>1.5527046586393001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</row>
    <row r="73" spans="1:87" ht="19.5" x14ac:dyDescent="0.25">
      <c r="A73" s="30"/>
      <c r="B73" s="42" t="s">
        <v>64</v>
      </c>
      <c r="C73" s="43" t="s">
        <v>175</v>
      </c>
      <c r="D73" s="136">
        <v>2.1978102549885501E-2</v>
      </c>
      <c r="E73" s="137">
        <v>3.1866844922714598E-2</v>
      </c>
      <c r="F73" s="137">
        <v>1.7756558225430302E-2</v>
      </c>
      <c r="G73" s="137">
        <v>2.9508172045392099E-2</v>
      </c>
      <c r="H73" s="137">
        <v>1.2027877718710301E-2</v>
      </c>
      <c r="I73" s="137">
        <v>1.15419676105605E-2</v>
      </c>
      <c r="J73" s="137">
        <v>1.6277320060321801E-2</v>
      </c>
      <c r="K73" s="137">
        <v>1.26741161070277E-2</v>
      </c>
      <c r="L73" s="137">
        <v>1.34135805956719E-2</v>
      </c>
      <c r="M73" s="137">
        <v>2.1964827695177401E-2</v>
      </c>
      <c r="N73" s="137">
        <v>1.19145462695215E-2</v>
      </c>
      <c r="O73" s="137">
        <v>3.3853772858127303E-2</v>
      </c>
      <c r="P73" s="137">
        <v>6.07795387685539E-3</v>
      </c>
      <c r="Q73" s="137">
        <v>2.9421086385967E-3</v>
      </c>
      <c r="R73" s="137">
        <v>1.0867364981472699E-2</v>
      </c>
      <c r="S73" s="137">
        <v>2.37082450289956E-2</v>
      </c>
      <c r="T73" s="137">
        <v>1.9007265644386501E-2</v>
      </c>
      <c r="U73" s="137">
        <v>3.7682885473552703E-2</v>
      </c>
      <c r="V73" s="137">
        <v>2.1682345143001699E-2</v>
      </c>
      <c r="W73" s="137">
        <v>3.4184508680099E-2</v>
      </c>
      <c r="X73" s="137">
        <v>2.3932768218643902E-2</v>
      </c>
      <c r="Y73" s="137">
        <v>2.1070985767597E-2</v>
      </c>
      <c r="Z73" s="137">
        <v>2.2257185121855198E-2</v>
      </c>
      <c r="AA73" s="137">
        <v>3.3261843486515903E-2</v>
      </c>
      <c r="AB73" s="137">
        <v>4.52380444873959E-2</v>
      </c>
      <c r="AC73" s="137">
        <v>1.9491823087229802E-2</v>
      </c>
      <c r="AD73" s="137">
        <v>6.8683465082687495E-2</v>
      </c>
      <c r="AE73" s="137">
        <v>2.0567537116422199E-2</v>
      </c>
      <c r="AF73" s="137">
        <v>2.2519910033353699E-2</v>
      </c>
      <c r="AG73" s="137">
        <v>2.1789178429960799E-2</v>
      </c>
      <c r="AH73" s="137">
        <v>1.7636649357908901E-2</v>
      </c>
      <c r="AI73" s="137">
        <v>2.0210500163701899E-2</v>
      </c>
      <c r="AJ73" s="137">
        <v>0</v>
      </c>
      <c r="AK73" s="137">
        <v>3.3995116952002899E-2</v>
      </c>
      <c r="AL73" s="137">
        <v>2.22100227239082E-2</v>
      </c>
      <c r="AM73" s="137">
        <v>3.4059769141594101E-2</v>
      </c>
      <c r="AN73" s="137">
        <v>1.9819337436846898E-2</v>
      </c>
      <c r="AO73" s="137">
        <v>2.2646450133999602E-2</v>
      </c>
      <c r="AP73" s="137">
        <v>2.5240003727314601E-2</v>
      </c>
      <c r="AQ73" s="137">
        <v>7.4735772329195703E-3</v>
      </c>
      <c r="AR73" s="137">
        <v>2.36673145883982E-2</v>
      </c>
      <c r="AS73" s="137">
        <v>1.9293562751092098E-2</v>
      </c>
      <c r="AT73" s="137">
        <v>1.9536943278650399E-2</v>
      </c>
      <c r="AU73" s="137">
        <v>2.4558830112484401E-2</v>
      </c>
      <c r="AV73" s="137">
        <v>1.9366272041120399E-2</v>
      </c>
      <c r="AW73" s="137">
        <v>3.1359048498121003E-2</v>
      </c>
      <c r="AX73" s="137">
        <v>1.8513793708219501E-2</v>
      </c>
      <c r="AY73" s="137">
        <v>3.06348105494407E-2</v>
      </c>
      <c r="AZ73" s="137">
        <v>1.9782283765041101E-2</v>
      </c>
      <c r="BA73" s="137">
        <v>5.1000406548057299E-2</v>
      </c>
      <c r="BB73" s="137">
        <v>2.3740636578502599E-2</v>
      </c>
      <c r="BC73" s="137">
        <v>2.01719175156371E-2</v>
      </c>
      <c r="BD73" s="137">
        <v>1.8802374080088901E-2</v>
      </c>
      <c r="BE73" s="137">
        <v>1.7546350817352702E-2</v>
      </c>
      <c r="BF73" s="137">
        <v>2.33817300084629E-2</v>
      </c>
      <c r="BG73" s="137">
        <v>1.00931378030203E-2</v>
      </c>
      <c r="BH73" s="137">
        <v>3.0929053678662499E-2</v>
      </c>
      <c r="BI73" s="137">
        <v>2.2154474775093799E-2</v>
      </c>
      <c r="BJ73" s="137">
        <v>4.4011344185086197E-2</v>
      </c>
      <c r="BK73" s="137">
        <v>1.9100561250867398E-2</v>
      </c>
      <c r="BL73" s="137">
        <v>2.48301110939841E-2</v>
      </c>
      <c r="BM73" s="137">
        <v>2.49968098279921E-2</v>
      </c>
      <c r="BN73" s="137">
        <v>2.1911759123891102E-2</v>
      </c>
      <c r="BO73" s="137">
        <v>2.1232725471236499E-2</v>
      </c>
      <c r="BP73" s="137">
        <v>1.0487932343169299</v>
      </c>
      <c r="BQ73" s="137">
        <v>0.10624968883201601</v>
      </c>
      <c r="BR73" s="137">
        <v>8.7010564696027803E-2</v>
      </c>
      <c r="BS73" s="137">
        <v>1.92902104799497E-2</v>
      </c>
      <c r="BT73" s="137">
        <v>1.92414937442725E-2</v>
      </c>
      <c r="BU73" s="137">
        <v>3.7075111125880203E-2</v>
      </c>
      <c r="BV73" s="137">
        <v>1.72628704797518E-2</v>
      </c>
      <c r="BW73" s="137">
        <v>2.73305863290284E-3</v>
      </c>
      <c r="BX73" s="137">
        <v>1.7920830528744498E-2</v>
      </c>
      <c r="BY73" s="137">
        <v>4.8390464532280996E-3</v>
      </c>
      <c r="BZ73" s="137">
        <v>3.2179564858946602E-2</v>
      </c>
      <c r="CA73" s="138">
        <v>0</v>
      </c>
      <c r="CB73" s="133">
        <v>2.8662464580265099</v>
      </c>
      <c r="CC73" s="134">
        <v>1.6809023673900001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</row>
    <row r="74" spans="1:87" ht="19.5" x14ac:dyDescent="0.25">
      <c r="A74" s="30"/>
      <c r="B74" s="42" t="s">
        <v>65</v>
      </c>
      <c r="C74" s="43" t="s">
        <v>176</v>
      </c>
      <c r="D74" s="136">
        <v>1.1312572536051399E-2</v>
      </c>
      <c r="E74" s="137">
        <v>1.0876890699147599E-2</v>
      </c>
      <c r="F74" s="137">
        <v>9.1258618361727498E-3</v>
      </c>
      <c r="G74" s="137">
        <v>1.27877864794173E-2</v>
      </c>
      <c r="H74" s="137">
        <v>6.4484087428698803E-3</v>
      </c>
      <c r="I74" s="137">
        <v>2.3962481538348401E-2</v>
      </c>
      <c r="J74" s="137">
        <v>8.7311020751045607E-3</v>
      </c>
      <c r="K74" s="137">
        <v>6.9559422566294604E-3</v>
      </c>
      <c r="L74" s="137">
        <v>4.3162977541092596E-3</v>
      </c>
      <c r="M74" s="137">
        <v>7.7337781048084997E-3</v>
      </c>
      <c r="N74" s="137">
        <v>1.1127007829255599E-2</v>
      </c>
      <c r="O74" s="137">
        <v>5.8599716618318197E-3</v>
      </c>
      <c r="P74" s="137">
        <v>2.9134819473894602E-3</v>
      </c>
      <c r="Q74" s="137">
        <v>1.5514958661391499E-3</v>
      </c>
      <c r="R74" s="137">
        <v>8.8102680730807303E-3</v>
      </c>
      <c r="S74" s="137">
        <v>2.3309769176957498E-2</v>
      </c>
      <c r="T74" s="137">
        <v>5.9287137253774902E-3</v>
      </c>
      <c r="U74" s="137">
        <v>1.21227643787014E-2</v>
      </c>
      <c r="V74" s="137">
        <v>4.0170246411361304E-3</v>
      </c>
      <c r="W74" s="137">
        <v>5.7474911670297203E-3</v>
      </c>
      <c r="X74" s="137">
        <v>6.9426167286249698E-3</v>
      </c>
      <c r="Y74" s="137">
        <v>4.5085506776812601E-3</v>
      </c>
      <c r="Z74" s="137">
        <v>4.2413752826651599E-3</v>
      </c>
      <c r="AA74" s="137">
        <v>6.6269797920257998E-3</v>
      </c>
      <c r="AB74" s="137">
        <v>8.0110454426676695E-3</v>
      </c>
      <c r="AC74" s="137">
        <v>3.82308376198858E-3</v>
      </c>
      <c r="AD74" s="137">
        <v>6.9017236426415001E-3</v>
      </c>
      <c r="AE74" s="137">
        <v>4.6325438961238499E-3</v>
      </c>
      <c r="AF74" s="137">
        <v>6.1615092552422899E-3</v>
      </c>
      <c r="AG74" s="137">
        <v>8.5536942956056204E-3</v>
      </c>
      <c r="AH74" s="137">
        <v>7.3172045687533603E-3</v>
      </c>
      <c r="AI74" s="137">
        <v>1.53159483927903E-2</v>
      </c>
      <c r="AJ74" s="137">
        <v>0</v>
      </c>
      <c r="AK74" s="137">
        <v>7.2599993339033803E-3</v>
      </c>
      <c r="AL74" s="137">
        <v>4.8505631543411401E-3</v>
      </c>
      <c r="AM74" s="137">
        <v>5.2623191848141697E-3</v>
      </c>
      <c r="AN74" s="137">
        <v>1.0799570609422901E-2</v>
      </c>
      <c r="AO74" s="137">
        <v>1.56748067338933E-2</v>
      </c>
      <c r="AP74" s="137">
        <v>1.31331781318485E-2</v>
      </c>
      <c r="AQ74" s="137">
        <v>3.6848948988381599E-3</v>
      </c>
      <c r="AR74" s="137">
        <v>1.6416283620233601E-2</v>
      </c>
      <c r="AS74" s="137">
        <v>5.3071335185536197E-3</v>
      </c>
      <c r="AT74" s="137">
        <v>1.19564297596031E-2</v>
      </c>
      <c r="AU74" s="137">
        <v>7.8488312037743001E-3</v>
      </c>
      <c r="AV74" s="137">
        <v>5.94341132076367E-3</v>
      </c>
      <c r="AW74" s="137">
        <v>5.0051969234174596E-3</v>
      </c>
      <c r="AX74" s="137">
        <v>9.4400074149478697E-3</v>
      </c>
      <c r="AY74" s="137">
        <v>7.20334852420201E-3</v>
      </c>
      <c r="AZ74" s="137">
        <v>1.13809416175978E-2</v>
      </c>
      <c r="BA74" s="137">
        <v>1.01299954564152E-2</v>
      </c>
      <c r="BB74" s="137">
        <v>7.1732779426669597E-3</v>
      </c>
      <c r="BC74" s="137">
        <v>4.3786041872213499E-3</v>
      </c>
      <c r="BD74" s="137">
        <v>2.5912657732898698E-3</v>
      </c>
      <c r="BE74" s="137">
        <v>7.5894614854325497E-3</v>
      </c>
      <c r="BF74" s="137">
        <v>1.3021923199027501E-2</v>
      </c>
      <c r="BG74" s="137">
        <v>6.5100522435228101E-3</v>
      </c>
      <c r="BH74" s="137">
        <v>1.9314338754823999E-2</v>
      </c>
      <c r="BI74" s="137">
        <v>7.8730028923632098E-3</v>
      </c>
      <c r="BJ74" s="137">
        <v>7.5788906708805399E-3</v>
      </c>
      <c r="BK74" s="137">
        <v>1.46155549351503E-2</v>
      </c>
      <c r="BL74" s="137">
        <v>1.5831845721909502E-2</v>
      </c>
      <c r="BM74" s="137">
        <v>1.2051852274148201E-2</v>
      </c>
      <c r="BN74" s="137">
        <v>4.0829415019919503E-3</v>
      </c>
      <c r="BO74" s="137">
        <v>7.0775897770139302E-3</v>
      </c>
      <c r="BP74" s="137">
        <v>3.4307380544024199E-2</v>
      </c>
      <c r="BQ74" s="137">
        <v>1.27197381493553</v>
      </c>
      <c r="BR74" s="137">
        <v>5.2744892788886701E-2</v>
      </c>
      <c r="BS74" s="137">
        <v>1.0441113708779899E-2</v>
      </c>
      <c r="BT74" s="137">
        <v>1.4911760773839201E-2</v>
      </c>
      <c r="BU74" s="137">
        <v>1.7615878913781101E-2</v>
      </c>
      <c r="BV74" s="137">
        <v>1.9459819377005701E-2</v>
      </c>
      <c r="BW74" s="137">
        <v>2.21457352508528E-3</v>
      </c>
      <c r="BX74" s="137">
        <v>9.8082811445257094E-3</v>
      </c>
      <c r="BY74" s="137">
        <v>2.9117811613999199E-3</v>
      </c>
      <c r="BZ74" s="137">
        <v>1.80899738917383E-2</v>
      </c>
      <c r="CA74" s="138">
        <v>0</v>
      </c>
      <c r="CB74" s="133">
        <v>2.0021421697569801</v>
      </c>
      <c r="CC74" s="134">
        <v>1.17415077952265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</row>
    <row r="75" spans="1:87" ht="19.5" x14ac:dyDescent="0.25">
      <c r="A75" s="30"/>
      <c r="B75" s="42" t="s">
        <v>66</v>
      </c>
      <c r="C75" s="43" t="s">
        <v>177</v>
      </c>
      <c r="D75" s="136">
        <v>3.0663915378255301E-3</v>
      </c>
      <c r="E75" s="137">
        <v>3.3688954325979798E-3</v>
      </c>
      <c r="F75" s="137">
        <v>2.52133647163605E-3</v>
      </c>
      <c r="G75" s="137">
        <v>3.8161914254300302E-3</v>
      </c>
      <c r="H75" s="137">
        <v>1.9824958786422799E-3</v>
      </c>
      <c r="I75" s="137">
        <v>5.8706311360175803E-3</v>
      </c>
      <c r="J75" s="137">
        <v>2.5989849759687901E-3</v>
      </c>
      <c r="K75" s="137">
        <v>2.48891464650492E-3</v>
      </c>
      <c r="L75" s="137">
        <v>1.6512953709329099E-3</v>
      </c>
      <c r="M75" s="137">
        <v>2.4150901106967599E-3</v>
      </c>
      <c r="N75" s="137">
        <v>2.7740187732740902E-3</v>
      </c>
      <c r="O75" s="137">
        <v>2.2948949315498802E-3</v>
      </c>
      <c r="P75" s="137">
        <v>8.5487688877051299E-4</v>
      </c>
      <c r="Q75" s="137">
        <v>4.4199693494474099E-4</v>
      </c>
      <c r="R75" s="137">
        <v>2.6578688987595402E-3</v>
      </c>
      <c r="S75" s="137">
        <v>7.1611542388144399E-3</v>
      </c>
      <c r="T75" s="137">
        <v>1.97618727229407E-3</v>
      </c>
      <c r="U75" s="137">
        <v>4.1247740722564702E-3</v>
      </c>
      <c r="V75" s="137">
        <v>1.5367253156290601E-3</v>
      </c>
      <c r="W75" s="137">
        <v>2.2904081812103699E-3</v>
      </c>
      <c r="X75" s="137">
        <v>2.5234482098460101E-3</v>
      </c>
      <c r="Y75" s="137">
        <v>1.6800231991709099E-3</v>
      </c>
      <c r="Z75" s="137">
        <v>1.5829202714939901E-3</v>
      </c>
      <c r="AA75" s="137">
        <v>2.5123120796644301E-3</v>
      </c>
      <c r="AB75" s="137">
        <v>3.3128094233982998E-3</v>
      </c>
      <c r="AC75" s="137">
        <v>1.5991230562285401E-3</v>
      </c>
      <c r="AD75" s="137">
        <v>3.58380552461093E-3</v>
      </c>
      <c r="AE75" s="137">
        <v>1.6952915170732399E-3</v>
      </c>
      <c r="AF75" s="137">
        <v>2.1545443654112598E-3</v>
      </c>
      <c r="AG75" s="137">
        <v>2.8610596786736299E-3</v>
      </c>
      <c r="AH75" s="137">
        <v>2.3565939217731801E-3</v>
      </c>
      <c r="AI75" s="137">
        <v>4.5868767813121896E-3</v>
      </c>
      <c r="AJ75" s="137">
        <v>0</v>
      </c>
      <c r="AK75" s="137">
        <v>2.69536975864882E-3</v>
      </c>
      <c r="AL75" s="137">
        <v>1.9447194857712901E-3</v>
      </c>
      <c r="AM75" s="137">
        <v>2.2252423555966E-3</v>
      </c>
      <c r="AN75" s="137">
        <v>3.1167667812047901E-3</v>
      </c>
      <c r="AO75" s="137">
        <v>6.1771238117285599E-3</v>
      </c>
      <c r="AP75" s="137">
        <v>4.5016399736019898E-3</v>
      </c>
      <c r="AQ75" s="137">
        <v>1.0754019535986401E-3</v>
      </c>
      <c r="AR75" s="137">
        <v>5.1907373776630197E-3</v>
      </c>
      <c r="AS75" s="137">
        <v>1.93551541523574E-3</v>
      </c>
      <c r="AT75" s="137">
        <v>3.27930703997903E-3</v>
      </c>
      <c r="AU75" s="137">
        <v>3.0278474160616502E-3</v>
      </c>
      <c r="AV75" s="137">
        <v>2.1893425528725198E-3</v>
      </c>
      <c r="AW75" s="137">
        <v>2.2164939735878301E-3</v>
      </c>
      <c r="AX75" s="137">
        <v>3.2716827027586201E-3</v>
      </c>
      <c r="AY75" s="137">
        <v>3.2622948169313899E-3</v>
      </c>
      <c r="AZ75" s="137">
        <v>3.88684081525334E-3</v>
      </c>
      <c r="BA75" s="137">
        <v>3.5957486466808601E-3</v>
      </c>
      <c r="BB75" s="137">
        <v>2.67467770608527E-3</v>
      </c>
      <c r="BC75" s="137">
        <v>1.9500913292835099E-3</v>
      </c>
      <c r="BD75" s="137">
        <v>1.2039667294367301E-3</v>
      </c>
      <c r="BE75" s="137">
        <v>2.5745628199676401E-3</v>
      </c>
      <c r="BF75" s="137">
        <v>3.7200547134793398E-3</v>
      </c>
      <c r="BG75" s="137">
        <v>1.86752099734982E-3</v>
      </c>
      <c r="BH75" s="137">
        <v>7.8312366215764397E-3</v>
      </c>
      <c r="BI75" s="137">
        <v>2.80759088723085E-3</v>
      </c>
      <c r="BJ75" s="137">
        <v>2.9292052712151899E-3</v>
      </c>
      <c r="BK75" s="137">
        <v>3.8377868371217102E-3</v>
      </c>
      <c r="BL75" s="137">
        <v>4.9165371558062901E-3</v>
      </c>
      <c r="BM75" s="137">
        <v>4.8832086857554203E-3</v>
      </c>
      <c r="BN75" s="137">
        <v>1.90403361586222E-3</v>
      </c>
      <c r="BO75" s="137">
        <v>4.2422024501388798E-3</v>
      </c>
      <c r="BP75" s="137">
        <v>3.4479626381203402E-2</v>
      </c>
      <c r="BQ75" s="137">
        <v>0.26352295769466899</v>
      </c>
      <c r="BR75" s="137">
        <v>1.14806290813724</v>
      </c>
      <c r="BS75" s="137">
        <v>3.59080103067847E-3</v>
      </c>
      <c r="BT75" s="137">
        <v>4.7208910432043304E-3</v>
      </c>
      <c r="BU75" s="137">
        <v>4.6670903738000001E-3</v>
      </c>
      <c r="BV75" s="137">
        <v>6.1971346267007702E-3</v>
      </c>
      <c r="BW75" s="137">
        <v>6.0723889886344501E-4</v>
      </c>
      <c r="BX75" s="137">
        <v>3.71551743684349E-3</v>
      </c>
      <c r="BY75" s="137">
        <v>8.6338857436015696E-4</v>
      </c>
      <c r="BZ75" s="137">
        <v>5.88367794262451E-3</v>
      </c>
      <c r="CA75" s="138">
        <v>0</v>
      </c>
      <c r="CB75" s="133">
        <v>1.6635879233600901</v>
      </c>
      <c r="CC75" s="134">
        <v>0.97560657106323601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</row>
    <row r="76" spans="1:87" ht="19.5" x14ac:dyDescent="0.25">
      <c r="A76" s="30"/>
      <c r="B76" s="42" t="s">
        <v>67</v>
      </c>
      <c r="C76" s="43" t="s">
        <v>178</v>
      </c>
      <c r="D76" s="136">
        <v>1.8540353098671001E-2</v>
      </c>
      <c r="E76" s="137">
        <v>1.7760061496200099E-2</v>
      </c>
      <c r="F76" s="137">
        <v>7.7696991213365603E-3</v>
      </c>
      <c r="G76" s="137">
        <v>4.9652996952096497E-2</v>
      </c>
      <c r="H76" s="137">
        <v>9.5313116938820306E-3</v>
      </c>
      <c r="I76" s="137">
        <v>9.4828816146400995E-3</v>
      </c>
      <c r="J76" s="137">
        <v>1.14570003192094E-2</v>
      </c>
      <c r="K76" s="137">
        <v>6.5588799063778904E-3</v>
      </c>
      <c r="L76" s="137">
        <v>4.9510086550690301E-3</v>
      </c>
      <c r="M76" s="137">
        <v>5.8572888644731098E-3</v>
      </c>
      <c r="N76" s="137">
        <v>3.39576701734246E-3</v>
      </c>
      <c r="O76" s="137">
        <v>6.7264773688153097E-3</v>
      </c>
      <c r="P76" s="137">
        <v>2.61697348901321E-3</v>
      </c>
      <c r="Q76" s="137">
        <v>1.2453176981990701E-3</v>
      </c>
      <c r="R76" s="137">
        <v>5.5694984629853003E-3</v>
      </c>
      <c r="S76" s="137">
        <v>7.0535143439715304E-3</v>
      </c>
      <c r="T76" s="137">
        <v>7.61583163405992E-3</v>
      </c>
      <c r="U76" s="137">
        <v>8.5192733606008E-3</v>
      </c>
      <c r="V76" s="137">
        <v>6.5688492507904803E-3</v>
      </c>
      <c r="W76" s="137">
        <v>9.4189563676271397E-3</v>
      </c>
      <c r="X76" s="137">
        <v>6.4113525420050098E-3</v>
      </c>
      <c r="Y76" s="137">
        <v>5.6335210026101498E-3</v>
      </c>
      <c r="Z76" s="137">
        <v>8.0367545730141397E-3</v>
      </c>
      <c r="AA76" s="137">
        <v>1.82862329227594E-2</v>
      </c>
      <c r="AB76" s="137">
        <v>7.5182080600425197E-3</v>
      </c>
      <c r="AC76" s="137">
        <v>5.8122119821977201E-3</v>
      </c>
      <c r="AD76" s="137">
        <v>7.8021936589002397E-3</v>
      </c>
      <c r="AE76" s="137">
        <v>6.1305753308225699E-3</v>
      </c>
      <c r="AF76" s="137">
        <v>6.27736004191506E-3</v>
      </c>
      <c r="AG76" s="137">
        <v>9.5902936748802695E-3</v>
      </c>
      <c r="AH76" s="137">
        <v>7.23782575233762E-3</v>
      </c>
      <c r="AI76" s="137">
        <v>5.8109206802321404E-3</v>
      </c>
      <c r="AJ76" s="137">
        <v>0</v>
      </c>
      <c r="AK76" s="137">
        <v>3.8591315738141598E-3</v>
      </c>
      <c r="AL76" s="137">
        <v>1.0594802973764901E-2</v>
      </c>
      <c r="AM76" s="137">
        <v>4.6826771845270999E-3</v>
      </c>
      <c r="AN76" s="137">
        <v>4.1119793569538198E-3</v>
      </c>
      <c r="AO76" s="137">
        <v>5.1053625705581897E-3</v>
      </c>
      <c r="AP76" s="137">
        <v>4.5786548963415797E-3</v>
      </c>
      <c r="AQ76" s="137">
        <v>4.08334723155678E-3</v>
      </c>
      <c r="AR76" s="137">
        <v>4.2298441188226201E-3</v>
      </c>
      <c r="AS76" s="137">
        <v>4.3707748451713904E-3</v>
      </c>
      <c r="AT76" s="137">
        <v>3.3854569421227E-3</v>
      </c>
      <c r="AU76" s="137">
        <v>3.7506176689651801E-3</v>
      </c>
      <c r="AV76" s="137">
        <v>3.2696268765664799E-3</v>
      </c>
      <c r="AW76" s="137">
        <v>4.0821544210119997E-3</v>
      </c>
      <c r="AX76" s="137">
        <v>1.04244399422541E-2</v>
      </c>
      <c r="AY76" s="137">
        <v>4.0071092885541502E-3</v>
      </c>
      <c r="AZ76" s="137">
        <v>7.3239482358584303E-3</v>
      </c>
      <c r="BA76" s="137">
        <v>1.3869932585152E-2</v>
      </c>
      <c r="BB76" s="137">
        <v>6.9452456271232197E-3</v>
      </c>
      <c r="BC76" s="137">
        <v>7.8571974460892192E-3</v>
      </c>
      <c r="BD76" s="137">
        <v>8.85541087090011E-3</v>
      </c>
      <c r="BE76" s="137">
        <v>7.8078221843787803E-3</v>
      </c>
      <c r="BF76" s="137">
        <v>1.7563453949742999E-2</v>
      </c>
      <c r="BG76" s="137">
        <v>2.8978602814375498E-3</v>
      </c>
      <c r="BH76" s="137">
        <v>6.9407643880298603E-3</v>
      </c>
      <c r="BI76" s="137">
        <v>1.3802847729711101E-2</v>
      </c>
      <c r="BJ76" s="137">
        <v>1.8818595708644199E-2</v>
      </c>
      <c r="BK76" s="137">
        <v>8.4070834664783708E-3</v>
      </c>
      <c r="BL76" s="137">
        <v>3.4088706453467101E-2</v>
      </c>
      <c r="BM76" s="137">
        <v>3.8874008519331198E-2</v>
      </c>
      <c r="BN76" s="137">
        <v>3.2686509565210797E-2</v>
      </c>
      <c r="BO76" s="137">
        <v>5.50087180355293E-3</v>
      </c>
      <c r="BP76" s="137">
        <v>1.61131158641457E-2</v>
      </c>
      <c r="BQ76" s="137">
        <v>2.90294462059346E-2</v>
      </c>
      <c r="BR76" s="137">
        <v>5.4099850256363602E-2</v>
      </c>
      <c r="BS76" s="137">
        <v>1.0804730107235301</v>
      </c>
      <c r="BT76" s="137">
        <v>2.1597605188846201E-2</v>
      </c>
      <c r="BU76" s="137">
        <v>4.6459622242453697E-3</v>
      </c>
      <c r="BV76" s="137">
        <v>1.5130539487913401E-2</v>
      </c>
      <c r="BW76" s="137">
        <v>2.17428986920857E-3</v>
      </c>
      <c r="BX76" s="137">
        <v>4.8579150321191597E-3</v>
      </c>
      <c r="BY76" s="137">
        <v>3.2958375644382802E-3</v>
      </c>
      <c r="BZ76" s="137">
        <v>6.9574486631388899E-3</v>
      </c>
      <c r="CA76" s="138">
        <v>0</v>
      </c>
      <c r="CB76" s="133">
        <v>1.8399906507230499</v>
      </c>
      <c r="CC76" s="134">
        <v>1.0790574662952599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</row>
    <row r="77" spans="1:87" ht="19.5" x14ac:dyDescent="0.25">
      <c r="A77" s="30"/>
      <c r="B77" s="42" t="s">
        <v>68</v>
      </c>
      <c r="C77" s="43" t="s">
        <v>179</v>
      </c>
      <c r="D77" s="136">
        <v>8.4484490830556397E-2</v>
      </c>
      <c r="E77" s="137">
        <v>0.110986996917859</v>
      </c>
      <c r="F77" s="137">
        <v>5.4160117073166598E-2</v>
      </c>
      <c r="G77" s="137">
        <v>0.18617020626307301</v>
      </c>
      <c r="H77" s="137">
        <v>6.7836953827486501E-2</v>
      </c>
      <c r="I77" s="137">
        <v>0.12584927516281899</v>
      </c>
      <c r="J77" s="137">
        <v>8.08286308234267E-2</v>
      </c>
      <c r="K77" s="137">
        <v>6.8471176872574105E-2</v>
      </c>
      <c r="L77" s="137">
        <v>8.5273755093821402E-2</v>
      </c>
      <c r="M77" s="137">
        <v>0.110678266784608</v>
      </c>
      <c r="N77" s="137">
        <v>5.5596126572988597E-2</v>
      </c>
      <c r="O77" s="137">
        <v>6.7693397886260206E-2</v>
      </c>
      <c r="P77" s="137">
        <v>7.0008606001513304E-2</v>
      </c>
      <c r="Q77" s="137">
        <v>3.2256375339305303E-2</v>
      </c>
      <c r="R77" s="137">
        <v>0.19216819862030199</v>
      </c>
      <c r="S77" s="137">
        <v>0.21933247002904299</v>
      </c>
      <c r="T77" s="137">
        <v>7.5230086110403896E-2</v>
      </c>
      <c r="U77" s="137">
        <v>0.115383421722034</v>
      </c>
      <c r="V77" s="137">
        <v>5.13543524412668E-2</v>
      </c>
      <c r="W77" s="137">
        <v>6.1609977886019601E-2</v>
      </c>
      <c r="X77" s="137">
        <v>0.106536820997385</v>
      </c>
      <c r="Y77" s="137">
        <v>5.6441055357477302E-2</v>
      </c>
      <c r="Z77" s="137">
        <v>5.0884270997790901E-2</v>
      </c>
      <c r="AA77" s="137">
        <v>8.8110655213627098E-2</v>
      </c>
      <c r="AB77" s="137">
        <v>9.0769401273905703E-2</v>
      </c>
      <c r="AC77" s="137">
        <v>5.6787677181829199E-2</v>
      </c>
      <c r="AD77" s="137">
        <v>6.4172100650730396E-2</v>
      </c>
      <c r="AE77" s="137">
        <v>4.9692455863247498E-2</v>
      </c>
      <c r="AF77" s="137">
        <v>6.9221686770027505E-2</v>
      </c>
      <c r="AG77" s="137">
        <v>8.1810868044365798E-2</v>
      </c>
      <c r="AH77" s="137">
        <v>0.19102243701177199</v>
      </c>
      <c r="AI77" s="137">
        <v>0.13754370027610899</v>
      </c>
      <c r="AJ77" s="137">
        <v>0</v>
      </c>
      <c r="AK77" s="137">
        <v>5.00668752556334E-2</v>
      </c>
      <c r="AL77" s="137">
        <v>5.2991421299862902E-2</v>
      </c>
      <c r="AM77" s="137">
        <v>8.7428123951178605E-2</v>
      </c>
      <c r="AN77" s="137">
        <v>5.7974779036594003E-2</v>
      </c>
      <c r="AO77" s="137">
        <v>9.9299247979692196E-2</v>
      </c>
      <c r="AP77" s="137">
        <v>0.11832263024758501</v>
      </c>
      <c r="AQ77" s="137">
        <v>8.2991555183939802E-2</v>
      </c>
      <c r="AR77" s="137">
        <v>5.5637540185902702E-2</v>
      </c>
      <c r="AS77" s="137">
        <v>0.101796809481285</v>
      </c>
      <c r="AT77" s="137">
        <v>4.7572549485436801E-2</v>
      </c>
      <c r="AU77" s="137">
        <v>6.65638689426752E-2</v>
      </c>
      <c r="AV77" s="137">
        <v>5.04613004787502E-2</v>
      </c>
      <c r="AW77" s="137">
        <v>7.9865185026965005E-2</v>
      </c>
      <c r="AX77" s="137">
        <v>0.105553390538297</v>
      </c>
      <c r="AY77" s="137">
        <v>9.6556885272474705E-2</v>
      </c>
      <c r="AZ77" s="137">
        <v>7.0285210351593005E-2</v>
      </c>
      <c r="BA77" s="137">
        <v>7.3848293457541805E-2</v>
      </c>
      <c r="BB77" s="137">
        <v>5.7953113868068597E-2</v>
      </c>
      <c r="BC77" s="137">
        <v>6.6041979976734305E-2</v>
      </c>
      <c r="BD77" s="137">
        <v>4.2510000564544702E-2</v>
      </c>
      <c r="BE77" s="137">
        <v>5.6200222142499201E-2</v>
      </c>
      <c r="BF77" s="137">
        <v>0.19997911876073199</v>
      </c>
      <c r="BG77" s="137">
        <v>9.0067224456320594E-2</v>
      </c>
      <c r="BH77" s="137">
        <v>0.27297726293279501</v>
      </c>
      <c r="BI77" s="137">
        <v>8.8847610474045602E-2</v>
      </c>
      <c r="BJ77" s="137">
        <v>0.109450194154862</v>
      </c>
      <c r="BK77" s="137">
        <v>8.9191298582961501E-2</v>
      </c>
      <c r="BL77" s="137">
        <v>0.143490224731852</v>
      </c>
      <c r="BM77" s="137">
        <v>0.17629695266510001</v>
      </c>
      <c r="BN77" s="137">
        <v>7.2746286851932004E-2</v>
      </c>
      <c r="BO77" s="137">
        <v>0.26013791875819797</v>
      </c>
      <c r="BP77" s="137">
        <v>0.13992103201742001</v>
      </c>
      <c r="BQ77" s="137">
        <v>0.20893023228208901</v>
      </c>
      <c r="BR77" s="137">
        <v>0.25215694816275602</v>
      </c>
      <c r="BS77" s="137">
        <v>0.143326049686132</v>
      </c>
      <c r="BT77" s="137">
        <v>1.22662807358797</v>
      </c>
      <c r="BU77" s="137">
        <v>5.4221489989507397E-2</v>
      </c>
      <c r="BV77" s="137">
        <v>0.21093409275719299</v>
      </c>
      <c r="BW77" s="137">
        <v>3.7689347139851101E-2</v>
      </c>
      <c r="BX77" s="137">
        <v>0.147707874789441</v>
      </c>
      <c r="BY77" s="137">
        <v>6.6418736497696196E-2</v>
      </c>
      <c r="BZ77" s="137">
        <v>0.20669827081215</v>
      </c>
      <c r="CA77" s="138">
        <v>0</v>
      </c>
      <c r="CB77" s="133">
        <v>8.6761032347150504</v>
      </c>
      <c r="CC77" s="134">
        <v>5.0880769258739296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</row>
    <row r="78" spans="1:87" ht="19.5" x14ac:dyDescent="0.25">
      <c r="A78" s="30"/>
      <c r="B78" s="42" t="s">
        <v>69</v>
      </c>
      <c r="C78" s="43" t="s">
        <v>180</v>
      </c>
      <c r="D78" s="136">
        <v>2.2953268834231599E-4</v>
      </c>
      <c r="E78" s="137">
        <v>5.2231763895149003E-4</v>
      </c>
      <c r="F78" s="137">
        <v>2.8412437427434802E-4</v>
      </c>
      <c r="G78" s="137">
        <v>6.4463473814665203E-4</v>
      </c>
      <c r="H78" s="137">
        <v>2.47080490305338E-4</v>
      </c>
      <c r="I78" s="137">
        <v>5.3996076700515397E-4</v>
      </c>
      <c r="J78" s="137">
        <v>4.4808753381830001E-4</v>
      </c>
      <c r="K78" s="137">
        <v>4.36165854423868E-4</v>
      </c>
      <c r="L78" s="137">
        <v>2.7940201334904002E-4</v>
      </c>
      <c r="M78" s="137">
        <v>2.3818509782962799E-4</v>
      </c>
      <c r="N78" s="137">
        <v>1.41889434580801E-4</v>
      </c>
      <c r="O78" s="137">
        <v>2.7595970334033703E-4</v>
      </c>
      <c r="P78" s="137">
        <v>1.59908019016213E-4</v>
      </c>
      <c r="Q78" s="137">
        <v>6.9967291093192807E-5</v>
      </c>
      <c r="R78" s="137">
        <v>4.31962678847133E-4</v>
      </c>
      <c r="S78" s="137">
        <v>5.1595723662243599E-4</v>
      </c>
      <c r="T78" s="137">
        <v>3.51196433820343E-4</v>
      </c>
      <c r="U78" s="137">
        <v>6.5511559732701799E-4</v>
      </c>
      <c r="V78" s="137">
        <v>2.07983362160967E-4</v>
      </c>
      <c r="W78" s="137">
        <v>2.7198553485314401E-4</v>
      </c>
      <c r="X78" s="137">
        <v>4.3726090173555501E-4</v>
      </c>
      <c r="Y78" s="137">
        <v>2.0677280698234201E-4</v>
      </c>
      <c r="Z78" s="137">
        <v>2.1161328114326899E-4</v>
      </c>
      <c r="AA78" s="137">
        <v>3.0244612443908599E-4</v>
      </c>
      <c r="AB78" s="137">
        <v>3.2096865403218299E-4</v>
      </c>
      <c r="AC78" s="137">
        <v>1.83678072178342E-4</v>
      </c>
      <c r="AD78" s="137">
        <v>3.26340999241779E-4</v>
      </c>
      <c r="AE78" s="137">
        <v>2.0901973858783099E-4</v>
      </c>
      <c r="AF78" s="137">
        <v>4.6295578564889802E-4</v>
      </c>
      <c r="AG78" s="137">
        <v>4.8546984171846E-4</v>
      </c>
      <c r="AH78" s="137">
        <v>6.1666136650636498E-4</v>
      </c>
      <c r="AI78" s="137">
        <v>1.11220911676811E-3</v>
      </c>
      <c r="AJ78" s="137">
        <v>0</v>
      </c>
      <c r="AK78" s="137">
        <v>2.1729780319294599E-4</v>
      </c>
      <c r="AL78" s="137">
        <v>6.5181953985792604E-4</v>
      </c>
      <c r="AM78" s="137">
        <v>2.44440745806919E-4</v>
      </c>
      <c r="AN78" s="137">
        <v>2.01517915257411E-4</v>
      </c>
      <c r="AO78" s="137">
        <v>8.4677255668542495E-4</v>
      </c>
      <c r="AP78" s="137">
        <v>3.3814928954321098E-3</v>
      </c>
      <c r="AQ78" s="137">
        <v>1.99045560642509E-4</v>
      </c>
      <c r="AR78" s="137">
        <v>2.02984149367623E-4</v>
      </c>
      <c r="AS78" s="137">
        <v>4.9562404768338801E-4</v>
      </c>
      <c r="AT78" s="137">
        <v>4.1534335682388401E-4</v>
      </c>
      <c r="AU78" s="137">
        <v>4.34436875469192E-4</v>
      </c>
      <c r="AV78" s="137">
        <v>3.49545598549287E-4</v>
      </c>
      <c r="AW78" s="137">
        <v>4.2558526869164898E-4</v>
      </c>
      <c r="AX78" s="137">
        <v>8.4007874158693798E-4</v>
      </c>
      <c r="AY78" s="137">
        <v>3.28944600996562E-3</v>
      </c>
      <c r="AZ78" s="137">
        <v>5.8907259485033105E-4</v>
      </c>
      <c r="BA78" s="137">
        <v>4.6044076035413599E-4</v>
      </c>
      <c r="BB78" s="137">
        <v>6.8160647552877897E-4</v>
      </c>
      <c r="BC78" s="137">
        <v>5.9991145130299905E-4</v>
      </c>
      <c r="BD78" s="137">
        <v>1.73531395435609E-4</v>
      </c>
      <c r="BE78" s="137">
        <v>2.6873640758956903E-4</v>
      </c>
      <c r="BF78" s="137">
        <v>4.6220728975388897E-4</v>
      </c>
      <c r="BG78" s="137">
        <v>2.6894769671522302E-4</v>
      </c>
      <c r="BH78" s="137">
        <v>7.2284007029724297E-3</v>
      </c>
      <c r="BI78" s="137">
        <v>6.1844372245081596E-4</v>
      </c>
      <c r="BJ78" s="137">
        <v>4.3194702804795899E-4</v>
      </c>
      <c r="BK78" s="137">
        <v>2.4358420228855199E-4</v>
      </c>
      <c r="BL78" s="137">
        <v>1.23499297479484E-3</v>
      </c>
      <c r="BM78" s="137">
        <v>1.2937422437507601E-3</v>
      </c>
      <c r="BN78" s="137">
        <v>3.4693307943311E-4</v>
      </c>
      <c r="BO78" s="137">
        <v>3.9593836991597099E-4</v>
      </c>
      <c r="BP78" s="137">
        <v>3.1136270601634801E-4</v>
      </c>
      <c r="BQ78" s="137">
        <v>4.1613823875991899E-4</v>
      </c>
      <c r="BR78" s="137">
        <v>5.0574951838693201E-4</v>
      </c>
      <c r="BS78" s="137">
        <v>7.5157122265305997E-4</v>
      </c>
      <c r="BT78" s="137">
        <v>6.7187867158980004E-4</v>
      </c>
      <c r="BU78" s="137">
        <v>1.00034359981683</v>
      </c>
      <c r="BV78" s="137">
        <v>1.2670642655568799E-3</v>
      </c>
      <c r="BW78" s="137">
        <v>3.6072350575025002E-4</v>
      </c>
      <c r="BX78" s="137">
        <v>5.7084923262684596E-4</v>
      </c>
      <c r="BY78" s="137">
        <v>2.78625939120718E-4</v>
      </c>
      <c r="BZ78" s="137">
        <v>1.2492907062438201E-3</v>
      </c>
      <c r="CA78" s="138">
        <v>0</v>
      </c>
      <c r="CB78" s="133">
        <v>1.04604753446082</v>
      </c>
      <c r="CC78" s="134">
        <v>0.61345170515738001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69">
        <v>0</v>
      </c>
    </row>
    <row r="79" spans="1:87" ht="19.5" x14ac:dyDescent="0.25">
      <c r="A79" s="30"/>
      <c r="B79" s="42" t="s">
        <v>70</v>
      </c>
      <c r="C79" s="43" t="s">
        <v>181</v>
      </c>
      <c r="D79" s="136">
        <v>7.0489203738683098E-4</v>
      </c>
      <c r="E79" s="137">
        <v>9.9890950619953203E-4</v>
      </c>
      <c r="F79" s="137">
        <v>5.6495698468443504E-4</v>
      </c>
      <c r="G79" s="137">
        <v>1.4072537436995601E-3</v>
      </c>
      <c r="H79" s="137">
        <v>6.0642801860444904E-4</v>
      </c>
      <c r="I79" s="137">
        <v>9.8318601968499803E-4</v>
      </c>
      <c r="J79" s="137">
        <v>7.6194572688530399E-4</v>
      </c>
      <c r="K79" s="137">
        <v>6.1835238006184795E-4</v>
      </c>
      <c r="L79" s="137">
        <v>7.0568348299558301E-4</v>
      </c>
      <c r="M79" s="137">
        <v>9.0554473924328702E-4</v>
      </c>
      <c r="N79" s="137">
        <v>5.3779133091868495E-4</v>
      </c>
      <c r="O79" s="137">
        <v>7.6071030272905097E-4</v>
      </c>
      <c r="P79" s="137">
        <v>4.7767282652819002E-4</v>
      </c>
      <c r="Q79" s="137">
        <v>2.2794806813214701E-4</v>
      </c>
      <c r="R79" s="137">
        <v>1.36755639183861E-3</v>
      </c>
      <c r="S79" s="137">
        <v>1.6164532031480599E-3</v>
      </c>
      <c r="T79" s="137">
        <v>7.1631890000672395E-4</v>
      </c>
      <c r="U79" s="137">
        <v>1.13872357657324E-3</v>
      </c>
      <c r="V79" s="137">
        <v>6.5676663241694697E-4</v>
      </c>
      <c r="W79" s="137">
        <v>7.7611709211069504E-4</v>
      </c>
      <c r="X79" s="137">
        <v>9.5969218685437903E-4</v>
      </c>
      <c r="Y79" s="137">
        <v>6.4733356672972103E-4</v>
      </c>
      <c r="Z79" s="137">
        <v>6.4782351840558501E-4</v>
      </c>
      <c r="AA79" s="137">
        <v>8.8156022590570005E-4</v>
      </c>
      <c r="AB79" s="137">
        <v>9.3716925485814095E-4</v>
      </c>
      <c r="AC79" s="137">
        <v>6.2940018432536596E-4</v>
      </c>
      <c r="AD79" s="137">
        <v>8.3073881404384202E-4</v>
      </c>
      <c r="AE79" s="137">
        <v>5.7440762688246996E-4</v>
      </c>
      <c r="AF79" s="137">
        <v>6.9426035891302802E-4</v>
      </c>
      <c r="AG79" s="137">
        <v>9.0638643435238698E-4</v>
      </c>
      <c r="AH79" s="137">
        <v>1.32706598014389E-3</v>
      </c>
      <c r="AI79" s="137">
        <v>1.04600026862923E-3</v>
      </c>
      <c r="AJ79" s="137">
        <v>0</v>
      </c>
      <c r="AK79" s="137">
        <v>5.1866410850192203E-4</v>
      </c>
      <c r="AL79" s="137">
        <v>9.2334962165228104E-4</v>
      </c>
      <c r="AM79" s="137">
        <v>7.5156730552080697E-4</v>
      </c>
      <c r="AN79" s="137">
        <v>5.84125877307871E-4</v>
      </c>
      <c r="AO79" s="137">
        <v>8.7672728616497897E-4</v>
      </c>
      <c r="AP79" s="137">
        <v>9.2950194449127404E-4</v>
      </c>
      <c r="AQ79" s="137">
        <v>6.24951875776533E-4</v>
      </c>
      <c r="AR79" s="137">
        <v>5.4659307101295599E-4</v>
      </c>
      <c r="AS79" s="137">
        <v>7.8827418883073105E-4</v>
      </c>
      <c r="AT79" s="137">
        <v>4.62062340996365E-4</v>
      </c>
      <c r="AU79" s="137">
        <v>5.8597618190500298E-4</v>
      </c>
      <c r="AV79" s="137">
        <v>4.7477651195051897E-4</v>
      </c>
      <c r="AW79" s="137">
        <v>6.8869681429803702E-4</v>
      </c>
      <c r="AX79" s="137">
        <v>8.5850140972352498E-4</v>
      </c>
      <c r="AY79" s="137">
        <v>7.7889310976539004E-4</v>
      </c>
      <c r="AZ79" s="137">
        <v>5.8507726345670495E-4</v>
      </c>
      <c r="BA79" s="137">
        <v>6.4341953958555798E-4</v>
      </c>
      <c r="BB79" s="137">
        <v>5.02517288875723E-4</v>
      </c>
      <c r="BC79" s="137">
        <v>5.2787131678920399E-4</v>
      </c>
      <c r="BD79" s="137">
        <v>4.2781750719269999E-4</v>
      </c>
      <c r="BE79" s="137">
        <v>5.0038220542081399E-4</v>
      </c>
      <c r="BF79" s="137">
        <v>1.38441027310619E-3</v>
      </c>
      <c r="BG79" s="137">
        <v>6.3706480091910102E-4</v>
      </c>
      <c r="BH79" s="137">
        <v>1.8089720858188399E-3</v>
      </c>
      <c r="BI79" s="137">
        <v>8.3009596381049201E-4</v>
      </c>
      <c r="BJ79" s="137">
        <v>1.12066549598171E-3</v>
      </c>
      <c r="BK79" s="137">
        <v>1.20067732206197E-3</v>
      </c>
      <c r="BL79" s="137">
        <v>1.16932833812135E-3</v>
      </c>
      <c r="BM79" s="137">
        <v>2.7200263695604599E-3</v>
      </c>
      <c r="BN79" s="137">
        <v>6.5360784751945799E-4</v>
      </c>
      <c r="BO79" s="137">
        <v>3.3886692709008E-3</v>
      </c>
      <c r="BP79" s="137">
        <v>3.07294667002241E-3</v>
      </c>
      <c r="BQ79" s="137">
        <v>3.5159330663482899E-3</v>
      </c>
      <c r="BR79" s="137">
        <v>3.1133361783577201E-3</v>
      </c>
      <c r="BS79" s="137">
        <v>9.3701984676610697E-4</v>
      </c>
      <c r="BT79" s="137">
        <v>7.27922095641756E-3</v>
      </c>
      <c r="BU79" s="137">
        <v>1.5869709602228299E-3</v>
      </c>
      <c r="BV79" s="137">
        <v>1.0172412154435699</v>
      </c>
      <c r="BW79" s="137">
        <v>1.03325443157188E-3</v>
      </c>
      <c r="BX79" s="137">
        <v>1.0617787920122301E-3</v>
      </c>
      <c r="BY79" s="137">
        <v>5.2106794472815503E-4</v>
      </c>
      <c r="BZ79" s="137">
        <v>6.9988685817638802E-3</v>
      </c>
      <c r="CA79" s="138">
        <v>0</v>
      </c>
      <c r="CB79" s="133">
        <v>1.10146992679269</v>
      </c>
      <c r="CC79" s="134">
        <v>0.64595401500452798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69">
        <v>0</v>
      </c>
    </row>
    <row r="80" spans="1:87" ht="19.5" x14ac:dyDescent="0.3">
      <c r="B80" s="99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1</v>
      </c>
      <c r="BX80" s="137">
        <v>0</v>
      </c>
      <c r="BY80" s="137">
        <v>0</v>
      </c>
      <c r="BZ80" s="137">
        <v>0</v>
      </c>
      <c r="CA80" s="138">
        <v>0</v>
      </c>
      <c r="CB80" s="133">
        <v>1</v>
      </c>
      <c r="CC80" s="134">
        <v>0.58644725497449002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69">
        <v>0</v>
      </c>
    </row>
    <row r="81" spans="1:91" ht="19.5" x14ac:dyDescent="0.3">
      <c r="B81" s="99" t="s">
        <v>72</v>
      </c>
      <c r="C81" s="43" t="s">
        <v>183</v>
      </c>
      <c r="D81" s="136">
        <v>2.8768425608003501E-5</v>
      </c>
      <c r="E81" s="137">
        <v>6.3159190909175495E-5</v>
      </c>
      <c r="F81" s="137">
        <v>6.2033857193323207E-5</v>
      </c>
      <c r="G81" s="137">
        <v>4.5805805255351799E-5</v>
      </c>
      <c r="H81" s="137">
        <v>4.0256091873522301E-5</v>
      </c>
      <c r="I81" s="137">
        <v>3.04800787849418E-5</v>
      </c>
      <c r="J81" s="137">
        <v>6.7658698083237397E-5</v>
      </c>
      <c r="K81" s="137">
        <v>4.0186868301644301E-5</v>
      </c>
      <c r="L81" s="137">
        <v>5.3938024852913602E-5</v>
      </c>
      <c r="M81" s="137">
        <v>6.8752076462868001E-5</v>
      </c>
      <c r="N81" s="137">
        <v>2.6393068325572599E-5</v>
      </c>
      <c r="O81" s="137">
        <v>1.21935764392349E-4</v>
      </c>
      <c r="P81" s="137">
        <v>1.38605589927596E-5</v>
      </c>
      <c r="Q81" s="137">
        <v>7.2855940671070302E-6</v>
      </c>
      <c r="R81" s="137">
        <v>2.5978517868802201E-5</v>
      </c>
      <c r="S81" s="137">
        <v>3.4588106627799297E-5</v>
      </c>
      <c r="T81" s="137">
        <v>9.1384820599620106E-5</v>
      </c>
      <c r="U81" s="137">
        <v>1.3852413928901999E-4</v>
      </c>
      <c r="V81" s="137">
        <v>1.3621953523712901E-4</v>
      </c>
      <c r="W81" s="137">
        <v>1.41700081930816E-4</v>
      </c>
      <c r="X81" s="137">
        <v>9.3866768370612307E-5</v>
      </c>
      <c r="Y81" s="137">
        <v>8.7985933297382999E-5</v>
      </c>
      <c r="Z81" s="137">
        <v>1.2833596194912101E-4</v>
      </c>
      <c r="AA81" s="137">
        <v>1.10675248098409E-4</v>
      </c>
      <c r="AB81" s="137">
        <v>1.07342056982468E-4</v>
      </c>
      <c r="AC81" s="137">
        <v>1.04673036604261E-4</v>
      </c>
      <c r="AD81" s="137">
        <v>1.24318559956414E-4</v>
      </c>
      <c r="AE81" s="137">
        <v>9.9345886794916205E-5</v>
      </c>
      <c r="AF81" s="137">
        <v>8.7884058174048994E-5</v>
      </c>
      <c r="AG81" s="137">
        <v>1.4929919559535199E-4</v>
      </c>
      <c r="AH81" s="137">
        <v>5.8777419621282E-5</v>
      </c>
      <c r="AI81" s="137">
        <v>5.2423976247137603E-5</v>
      </c>
      <c r="AJ81" s="137">
        <v>0</v>
      </c>
      <c r="AK81" s="137">
        <v>5.5769078763563597E-5</v>
      </c>
      <c r="AL81" s="137">
        <v>4.3561504943233803E-5</v>
      </c>
      <c r="AM81" s="137">
        <v>6.1644564683497303E-5</v>
      </c>
      <c r="AN81" s="137">
        <v>5.3567587411084201E-5</v>
      </c>
      <c r="AO81" s="137">
        <v>5.3498886971266299E-5</v>
      </c>
      <c r="AP81" s="137">
        <v>4.25700446052816E-5</v>
      </c>
      <c r="AQ81" s="137">
        <v>4.3329001646168802E-5</v>
      </c>
      <c r="AR81" s="137">
        <v>4.9941937079700201E-5</v>
      </c>
      <c r="AS81" s="137">
        <v>5.1720896829564902E-5</v>
      </c>
      <c r="AT81" s="137">
        <v>5.0440629637794199E-5</v>
      </c>
      <c r="AU81" s="137">
        <v>4.6080027348118202E-5</v>
      </c>
      <c r="AV81" s="137">
        <v>4.7450523635953298E-5</v>
      </c>
      <c r="AW81" s="137">
        <v>4.5529200458703602E-5</v>
      </c>
      <c r="AX81" s="137">
        <v>4.8376010431110002E-5</v>
      </c>
      <c r="AY81" s="137">
        <v>3.7915879585363697E-5</v>
      </c>
      <c r="AZ81" s="137">
        <v>3.8320898331353301E-5</v>
      </c>
      <c r="BA81" s="137">
        <v>2.9884608662975399E-5</v>
      </c>
      <c r="BB81" s="137">
        <v>3.6262563440155798E-5</v>
      </c>
      <c r="BC81" s="137">
        <v>3.2895698214946603E-5</v>
      </c>
      <c r="BD81" s="137">
        <v>5.82095746813382E-5</v>
      </c>
      <c r="BE81" s="137">
        <v>4.4772335149471202E-5</v>
      </c>
      <c r="BF81" s="137">
        <v>4.84774299251338E-5</v>
      </c>
      <c r="BG81" s="137">
        <v>2.4985401107882601E-5</v>
      </c>
      <c r="BH81" s="137">
        <v>3.5023860265219303E-5</v>
      </c>
      <c r="BI81" s="137">
        <v>4.0307840349264498E-5</v>
      </c>
      <c r="BJ81" s="137">
        <v>1.8173847998118801E-5</v>
      </c>
      <c r="BK81" s="137">
        <v>5.9576914480330897E-5</v>
      </c>
      <c r="BL81" s="137">
        <v>3.0385491977829801E-5</v>
      </c>
      <c r="BM81" s="137">
        <v>3.4834430125914499E-5</v>
      </c>
      <c r="BN81" s="137">
        <v>5.7796286829250001E-5</v>
      </c>
      <c r="BO81" s="137">
        <v>1.32530223886541E-5</v>
      </c>
      <c r="BP81" s="137">
        <v>7.9251872450479795E-6</v>
      </c>
      <c r="BQ81" s="137">
        <v>2.0756466855236499E-5</v>
      </c>
      <c r="BR81" s="137">
        <v>1.1432213927578301E-5</v>
      </c>
      <c r="BS81" s="137">
        <v>4.5857317643610296E-6</v>
      </c>
      <c r="BT81" s="137">
        <v>1.2255850142350599E-5</v>
      </c>
      <c r="BU81" s="137">
        <v>3.5625612315616902E-4</v>
      </c>
      <c r="BV81" s="137">
        <v>2.2319916518109E-5</v>
      </c>
      <c r="BW81" s="137">
        <v>6.1316209801643107E-5</v>
      </c>
      <c r="BX81" s="137">
        <v>1.3080908117829</v>
      </c>
      <c r="BY81" s="137">
        <v>4.1786233825371097E-2</v>
      </c>
      <c r="BZ81" s="137">
        <v>2.87261952893971E-5</v>
      </c>
      <c r="CA81" s="138">
        <v>0</v>
      </c>
      <c r="CB81" s="133">
        <v>1.35418101288727</v>
      </c>
      <c r="CC81" s="134">
        <v>0.79415573774631598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69">
        <v>0</v>
      </c>
    </row>
    <row r="82" spans="1:91" ht="19.5" x14ac:dyDescent="0.3">
      <c r="B82" s="99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1</v>
      </c>
      <c r="BZ82" s="137">
        <v>0</v>
      </c>
      <c r="CA82" s="138">
        <v>0</v>
      </c>
      <c r="CB82" s="133">
        <v>1</v>
      </c>
      <c r="CC82" s="134">
        <v>0.58644725497449002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69">
        <v>0</v>
      </c>
    </row>
    <row r="83" spans="1:91" ht="19.5" x14ac:dyDescent="0.3">
      <c r="B83" s="100" t="s">
        <v>74</v>
      </c>
      <c r="C83" s="43" t="s">
        <v>185</v>
      </c>
      <c r="D83" s="136">
        <v>1.0070987789444199E-2</v>
      </c>
      <c r="E83" s="137">
        <v>7.4876311247273801E-3</v>
      </c>
      <c r="F83" s="137">
        <v>7.7486914498344399E-3</v>
      </c>
      <c r="G83" s="137">
        <v>1.61699042190321E-2</v>
      </c>
      <c r="H83" s="137">
        <v>9.0239034748180302E-3</v>
      </c>
      <c r="I83" s="137">
        <v>1.35861059279555E-2</v>
      </c>
      <c r="J83" s="137">
        <v>1.33223385782716E-2</v>
      </c>
      <c r="K83" s="137">
        <v>1.39200160526857E-2</v>
      </c>
      <c r="L83" s="137">
        <v>7.5282572797945903E-3</v>
      </c>
      <c r="M83" s="137">
        <v>8.5653661828726402E-3</v>
      </c>
      <c r="N83" s="137">
        <v>1.0085277714602801E-2</v>
      </c>
      <c r="O83" s="137">
        <v>5.78728869429458E-3</v>
      </c>
      <c r="P83" s="137">
        <v>1.3510980347083E-3</v>
      </c>
      <c r="Q83" s="137">
        <v>6.7180404136774595E-4</v>
      </c>
      <c r="R83" s="137">
        <v>2.06576331825543E-2</v>
      </c>
      <c r="S83" s="137">
        <v>2.3305853865573701E-2</v>
      </c>
      <c r="T83" s="137">
        <v>5.9830074347319798E-3</v>
      </c>
      <c r="U83" s="137">
        <v>7.3219957228692198E-3</v>
      </c>
      <c r="V83" s="137">
        <v>4.8872938733153602E-3</v>
      </c>
      <c r="W83" s="137">
        <v>7.2947273467755102E-3</v>
      </c>
      <c r="X83" s="137">
        <v>1.1904526301629701E-2</v>
      </c>
      <c r="Y83" s="137">
        <v>4.0968271258706298E-3</v>
      </c>
      <c r="Z83" s="137">
        <v>4.34383776684705E-3</v>
      </c>
      <c r="AA83" s="137">
        <v>7.9939416096086909E-3</v>
      </c>
      <c r="AB83" s="137">
        <v>1.0525741657559399E-2</v>
      </c>
      <c r="AC83" s="137">
        <v>5.3030627618155203E-3</v>
      </c>
      <c r="AD83" s="137">
        <v>7.8110877025697901E-3</v>
      </c>
      <c r="AE83" s="137">
        <v>3.7541593706128399E-3</v>
      </c>
      <c r="AF83" s="137">
        <v>4.0629583053958199E-3</v>
      </c>
      <c r="AG83" s="137">
        <v>6.5518328447662999E-3</v>
      </c>
      <c r="AH83" s="137">
        <v>4.3426279297109696E-3</v>
      </c>
      <c r="AI83" s="137">
        <v>3.6936909645968199E-3</v>
      </c>
      <c r="AJ83" s="137">
        <v>0</v>
      </c>
      <c r="AK83" s="137">
        <v>2.4900058829657001E-3</v>
      </c>
      <c r="AL83" s="137">
        <v>1.94304231346301E-3</v>
      </c>
      <c r="AM83" s="137">
        <v>2.9552516521344102E-3</v>
      </c>
      <c r="AN83" s="137">
        <v>4.0251021986009604E-3</v>
      </c>
      <c r="AO83" s="137">
        <v>3.3535873775764301E-3</v>
      </c>
      <c r="AP83" s="137">
        <v>3.3393950400491101E-3</v>
      </c>
      <c r="AQ83" s="137">
        <v>2.1874877230059998E-3</v>
      </c>
      <c r="AR83" s="137">
        <v>2.4498774007744302E-3</v>
      </c>
      <c r="AS83" s="137">
        <v>2.8044838185510802E-3</v>
      </c>
      <c r="AT83" s="137">
        <v>1.99700150882101E-3</v>
      </c>
      <c r="AU83" s="137">
        <v>2.37777430851414E-3</v>
      </c>
      <c r="AV83" s="137">
        <v>2.0028845384129001E-3</v>
      </c>
      <c r="AW83" s="137">
        <v>2.7338519422441801E-3</v>
      </c>
      <c r="AX83" s="137">
        <v>4.60444965785985E-3</v>
      </c>
      <c r="AY83" s="137">
        <v>5.9103024019447397E-3</v>
      </c>
      <c r="AZ83" s="137">
        <v>2.4162308077049898E-3</v>
      </c>
      <c r="BA83" s="137">
        <v>2.3797064370225502E-3</v>
      </c>
      <c r="BB83" s="137">
        <v>2.3407872017236001E-3</v>
      </c>
      <c r="BC83" s="137">
        <v>2.1900677961858E-3</v>
      </c>
      <c r="BD83" s="137">
        <v>2.0240967210092701E-3</v>
      </c>
      <c r="BE83" s="137">
        <v>2.2479703187898701E-3</v>
      </c>
      <c r="BF83" s="137">
        <v>4.0043965428471296E-3</v>
      </c>
      <c r="BG83" s="137">
        <v>3.6023293227526402E-3</v>
      </c>
      <c r="BH83" s="137">
        <v>4.6497231431526301E-3</v>
      </c>
      <c r="BI83" s="137">
        <v>4.7905887066866997E-3</v>
      </c>
      <c r="BJ83" s="137">
        <v>2.7835517391764401E-3</v>
      </c>
      <c r="BK83" s="137">
        <v>5.3075451459568997E-3</v>
      </c>
      <c r="BL83" s="137">
        <v>4.4335858995981099E-3</v>
      </c>
      <c r="BM83" s="137">
        <v>1.04517011721554E-2</v>
      </c>
      <c r="BN83" s="137">
        <v>8.3758302415601893E-3</v>
      </c>
      <c r="BO83" s="137">
        <v>2.9332464191269399E-2</v>
      </c>
      <c r="BP83" s="137">
        <v>7.8726145535896706E-3</v>
      </c>
      <c r="BQ83" s="137">
        <v>9.42893301539925E-3</v>
      </c>
      <c r="BR83" s="137">
        <v>9.1299657453937297E-3</v>
      </c>
      <c r="BS83" s="137">
        <v>4.6786677983707203E-3</v>
      </c>
      <c r="BT83" s="137">
        <v>1.4873454531302101E-2</v>
      </c>
      <c r="BU83" s="137">
        <v>2.5856389440458102E-3</v>
      </c>
      <c r="BV83" s="137">
        <v>2.4466994917241101E-2</v>
      </c>
      <c r="BW83" s="137">
        <v>2.4092347348509601E-3</v>
      </c>
      <c r="BX83" s="137">
        <v>1.18700608047377E-2</v>
      </c>
      <c r="BY83" s="137">
        <v>2.2143288943894199E-3</v>
      </c>
      <c r="BZ83" s="137">
        <v>1.0651418909069901</v>
      </c>
      <c r="CA83" s="138">
        <v>0</v>
      </c>
      <c r="CB83" s="133">
        <v>1.5603303343300301</v>
      </c>
      <c r="CC83" s="134">
        <v>0.91505144142127604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69">
        <v>0</v>
      </c>
    </row>
    <row r="84" spans="1:91" ht="19.5" x14ac:dyDescent="0.3">
      <c r="B84" s="101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1</v>
      </c>
      <c r="CB84" s="159">
        <v>1</v>
      </c>
      <c r="CC84" s="160">
        <v>0.58644725497449002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69">
        <v>0</v>
      </c>
    </row>
    <row r="85" spans="1:91" ht="19.5" x14ac:dyDescent="0.3">
      <c r="B85" s="158"/>
      <c r="C85" s="125" t="s">
        <v>938</v>
      </c>
      <c r="D85" s="146">
        <v>1.44593415585115</v>
      </c>
      <c r="E85" s="131">
        <v>1.85366978399669</v>
      </c>
      <c r="F85" s="131">
        <v>1.56916859962521</v>
      </c>
      <c r="G85" s="131">
        <v>1.8976003049560899</v>
      </c>
      <c r="H85" s="131">
        <v>1.5566861404163801</v>
      </c>
      <c r="I85" s="131">
        <v>1.6583835685260599</v>
      </c>
      <c r="J85" s="131">
        <v>1.65933988742258</v>
      </c>
      <c r="K85" s="131">
        <v>1.4546712284309</v>
      </c>
      <c r="L85" s="131">
        <v>1.6046297654638499</v>
      </c>
      <c r="M85" s="131">
        <v>1.90714692699878</v>
      </c>
      <c r="N85" s="131">
        <v>1.47841997345562</v>
      </c>
      <c r="O85" s="131">
        <v>2.17727753380658</v>
      </c>
      <c r="P85" s="131">
        <v>1.49337718012364</v>
      </c>
      <c r="Q85" s="131">
        <v>1.5808253609152401</v>
      </c>
      <c r="R85" s="131">
        <v>1.72503450273532</v>
      </c>
      <c r="S85" s="131">
        <v>1.8987016617669401</v>
      </c>
      <c r="T85" s="131">
        <v>1.9914057666917699</v>
      </c>
      <c r="U85" s="131">
        <v>2.3924413521351902</v>
      </c>
      <c r="V85" s="131">
        <v>2.1525598024405701</v>
      </c>
      <c r="W85" s="131">
        <v>2.0923957119706098</v>
      </c>
      <c r="X85" s="131">
        <v>2.16637933192855</v>
      </c>
      <c r="Y85" s="131">
        <v>1.97215539573778</v>
      </c>
      <c r="Z85" s="131">
        <v>1.7551031384448601</v>
      </c>
      <c r="AA85" s="131">
        <v>1.9288502818758799</v>
      </c>
      <c r="AB85" s="131">
        <v>2.0646477949197002</v>
      </c>
      <c r="AC85" s="131">
        <v>1.82541723223772</v>
      </c>
      <c r="AD85" s="131">
        <v>2.0510828321718</v>
      </c>
      <c r="AE85" s="131">
        <v>1.7416617655964099</v>
      </c>
      <c r="AF85" s="131">
        <v>1.81152871050685</v>
      </c>
      <c r="AG85" s="131">
        <v>2.1374743104040301</v>
      </c>
      <c r="AH85" s="131">
        <v>1.8656033604189799</v>
      </c>
      <c r="AI85" s="131">
        <v>1.75262113164476</v>
      </c>
      <c r="AJ85" s="131">
        <v>1</v>
      </c>
      <c r="AK85" s="131">
        <v>1.53387113813064</v>
      </c>
      <c r="AL85" s="131">
        <v>1.5159712979505799</v>
      </c>
      <c r="AM85" s="131">
        <v>1.77878928793582</v>
      </c>
      <c r="AN85" s="131">
        <v>1.8342007073728901</v>
      </c>
      <c r="AO85" s="131">
        <v>1.89685667143544</v>
      </c>
      <c r="AP85" s="131">
        <v>1.64330545736658</v>
      </c>
      <c r="AQ85" s="131">
        <v>1.69601217905249</v>
      </c>
      <c r="AR85" s="131">
        <v>1.4916801368202901</v>
      </c>
      <c r="AS85" s="131">
        <v>1.59846102176296</v>
      </c>
      <c r="AT85" s="131">
        <v>1.4942846496234701</v>
      </c>
      <c r="AU85" s="131">
        <v>1.44748370216949</v>
      </c>
      <c r="AV85" s="131">
        <v>1.4513646258658399</v>
      </c>
      <c r="AW85" s="131">
        <v>1.75315283923299</v>
      </c>
      <c r="AX85" s="131">
        <v>1.8597427138745599</v>
      </c>
      <c r="AY85" s="131">
        <v>1.84777729452682</v>
      </c>
      <c r="AZ85" s="131">
        <v>1.5662447147360401</v>
      </c>
      <c r="BA85" s="131">
        <v>1.4644676994938499</v>
      </c>
      <c r="BB85" s="131">
        <v>1.5727543230754399</v>
      </c>
      <c r="BC85" s="131">
        <v>1.4994058617742101</v>
      </c>
      <c r="BD85" s="131">
        <v>1.37028940282937</v>
      </c>
      <c r="BE85" s="131">
        <v>1.62944349009851</v>
      </c>
      <c r="BF85" s="131">
        <v>1.6036540695632699</v>
      </c>
      <c r="BG85" s="131">
        <v>1.91288051487685</v>
      </c>
      <c r="BH85" s="131">
        <v>1.8722669073976199</v>
      </c>
      <c r="BI85" s="131">
        <v>1.70944264280536</v>
      </c>
      <c r="BJ85" s="131">
        <v>1.54324341573653</v>
      </c>
      <c r="BK85" s="131">
        <v>1.7282014852684999</v>
      </c>
      <c r="BL85" s="131">
        <v>1.87174387026028</v>
      </c>
      <c r="BM85" s="131">
        <v>1.7679780011650299</v>
      </c>
      <c r="BN85" s="131">
        <v>1.7612978436898701</v>
      </c>
      <c r="BO85" s="131">
        <v>1.79255323859504</v>
      </c>
      <c r="BP85" s="131">
        <v>1.47483247389761</v>
      </c>
      <c r="BQ85" s="131">
        <v>2.0966621698138099</v>
      </c>
      <c r="BR85" s="131">
        <v>1.85926035864531</v>
      </c>
      <c r="BS85" s="131">
        <v>1.3956630182205101</v>
      </c>
      <c r="BT85" s="131">
        <v>1.57621608218029</v>
      </c>
      <c r="BU85" s="131">
        <v>1.2126545129303801</v>
      </c>
      <c r="BV85" s="131">
        <v>1.62969792834352</v>
      </c>
      <c r="BW85" s="131">
        <v>1.17256576631969</v>
      </c>
      <c r="BX85" s="131">
        <v>1.8552992717980199</v>
      </c>
      <c r="BY85" s="131">
        <v>1.2916521968608601</v>
      </c>
      <c r="BZ85" s="131">
        <v>1.8584028327558999</v>
      </c>
      <c r="CA85" s="147">
        <v>1</v>
      </c>
      <c r="CB85" s="135"/>
      <c r="CC85" s="135"/>
      <c r="CD85" s="135"/>
      <c r="CE85" s="104"/>
      <c r="CF85" s="104"/>
      <c r="CG85" s="104"/>
      <c r="CH85" s="104"/>
      <c r="CI85" s="105"/>
    </row>
    <row r="86" spans="1:91" ht="19.5" x14ac:dyDescent="0.3">
      <c r="B86" s="158"/>
      <c r="C86" s="115" t="s">
        <v>927</v>
      </c>
      <c r="D86" s="148">
        <v>0.84796411657276105</v>
      </c>
      <c r="E86" s="161">
        <v>1.0870795564540101</v>
      </c>
      <c r="F86" s="161">
        <v>0.92023461784236804</v>
      </c>
      <c r="G86" s="161">
        <v>1.11284248988025</v>
      </c>
      <c r="H86" s="161">
        <v>0.912914313904021</v>
      </c>
      <c r="I86" s="161">
        <v>0.97255449145690798</v>
      </c>
      <c r="J86" s="161">
        <v>0.97311532204865303</v>
      </c>
      <c r="K86" s="161">
        <v>0.85308794880367</v>
      </c>
      <c r="L86" s="161">
        <v>0.941030721206634</v>
      </c>
      <c r="M86" s="161">
        <v>1.1184410801714699</v>
      </c>
      <c r="N86" s="161">
        <v>0.86701533513250595</v>
      </c>
      <c r="O86" s="161">
        <v>1.2768584330185</v>
      </c>
      <c r="P86" s="161">
        <v>0.87578694792505296</v>
      </c>
      <c r="Q86" s="161">
        <v>0.92707069350280003</v>
      </c>
      <c r="R86" s="161">
        <v>1.0116417488654099</v>
      </c>
      <c r="S86" s="161">
        <v>1.1134883775587201</v>
      </c>
      <c r="T86" s="161">
        <v>1.1678544454167601</v>
      </c>
      <c r="U86" s="161">
        <v>1.40304066364714</v>
      </c>
      <c r="V86" s="161">
        <v>1.2623627873097001</v>
      </c>
      <c r="W86" s="161">
        <v>1.22707972160556</v>
      </c>
      <c r="X86" s="161">
        <v>1.2704672124429699</v>
      </c>
      <c r="Y86" s="161">
        <v>1.1565651182135499</v>
      </c>
      <c r="Z86" s="161">
        <v>1.0292754177381001</v>
      </c>
      <c r="AA86" s="161">
        <v>1.1311689530628799</v>
      </c>
      <c r="AB86" s="161">
        <v>1.2108070318197901</v>
      </c>
      <c r="AC86" s="161">
        <v>1.07051092502894</v>
      </c>
      <c r="AD86" s="161">
        <v>1.20285189665246</v>
      </c>
      <c r="AE86" s="161">
        <v>1.02139276152804</v>
      </c>
      <c r="AF86" s="161">
        <v>1.06236603958422</v>
      </c>
      <c r="AG86" s="161">
        <v>1.25351594191493</v>
      </c>
      <c r="AH86" s="161">
        <v>1.0940779695889</v>
      </c>
      <c r="AI86" s="161">
        <v>1.0278198516633501</v>
      </c>
      <c r="AJ86" s="161">
        <v>0.58644725497449002</v>
      </c>
      <c r="AK86" s="161">
        <v>0.89953451844130905</v>
      </c>
      <c r="AL86" s="161">
        <v>0.88903720630323302</v>
      </c>
      <c r="AM86" s="161">
        <v>1.04316609508799</v>
      </c>
      <c r="AN86" s="161">
        <v>1.0756619699111001</v>
      </c>
      <c r="AO86" s="161">
        <v>1.1124063880433599</v>
      </c>
      <c r="AP86" s="161">
        <v>0.96371197455723201</v>
      </c>
      <c r="AQ86" s="161">
        <v>0.99462168680863605</v>
      </c>
      <c r="AR86" s="161">
        <v>0.87479172153823204</v>
      </c>
      <c r="AS86" s="161">
        <v>0.93741307839660803</v>
      </c>
      <c r="AT86" s="161">
        <v>0.87631913092220304</v>
      </c>
      <c r="AU86" s="161">
        <v>0.84887284375760996</v>
      </c>
      <c r="AV86" s="161">
        <v>0.851148800806099</v>
      </c>
      <c r="AW86" s="161">
        <v>1.02813167011892</v>
      </c>
      <c r="AX86" s="161">
        <v>1.0906410095105401</v>
      </c>
      <c r="AY86" s="161">
        <v>1.0836239221794399</v>
      </c>
      <c r="AZ86" s="161">
        <v>0.91851991357525298</v>
      </c>
      <c r="BA86" s="161">
        <v>0.85883306236697599</v>
      </c>
      <c r="BB86" s="161">
        <v>0.92233745551685198</v>
      </c>
      <c r="BC86" s="161">
        <v>0.87932245173014201</v>
      </c>
      <c r="BD86" s="161">
        <v>0.80360245880991499</v>
      </c>
      <c r="BE86" s="161">
        <v>0.95558266190432295</v>
      </c>
      <c r="BF86" s="161">
        <v>0.94045852702404797</v>
      </c>
      <c r="BG86" s="161">
        <v>1.1218035270437201</v>
      </c>
      <c r="BH86" s="161">
        <v>1.0979857884229101</v>
      </c>
      <c r="BI86" s="161">
        <v>1.00249794540954</v>
      </c>
      <c r="BJ86" s="161">
        <v>0.90503086491614504</v>
      </c>
      <c r="BK86" s="161">
        <v>1.0134990170785501</v>
      </c>
      <c r="BL86" s="161">
        <v>1.0976790547294699</v>
      </c>
      <c r="BM86" s="161">
        <v>1.03682584563851</v>
      </c>
      <c r="BN86" s="161">
        <v>1.0329082856244101</v>
      </c>
      <c r="BO86" s="161">
        <v>1.05123792616969</v>
      </c>
      <c r="BP86" s="161">
        <v>0.86491145586449203</v>
      </c>
      <c r="BQ86" s="161">
        <v>1.2295817740961701</v>
      </c>
      <c r="BR86" s="161">
        <v>1.09035813361043</v>
      </c>
      <c r="BS86" s="161">
        <v>0.81848274590482895</v>
      </c>
      <c r="BT86" s="161">
        <v>0.92436759464127605</v>
      </c>
      <c r="BU86" s="161">
        <v>0.71115791034044695</v>
      </c>
      <c r="BV86" s="161">
        <v>0.95573187651466895</v>
      </c>
      <c r="BW86" s="161">
        <v>0.68764797493524099</v>
      </c>
      <c r="BX86" s="161">
        <v>1.0880351651021201</v>
      </c>
      <c r="BY86" s="161">
        <v>0.75748588523082305</v>
      </c>
      <c r="BZ86" s="161">
        <v>1.08985523990652</v>
      </c>
      <c r="CA86" s="144">
        <v>0.58644725497449002</v>
      </c>
      <c r="CB86" s="135"/>
      <c r="CC86" s="135"/>
      <c r="CD86" s="135"/>
      <c r="CE86" s="104"/>
      <c r="CF86" s="104"/>
      <c r="CG86" s="104"/>
      <c r="CH86" s="104"/>
      <c r="CI86" s="105"/>
    </row>
    <row r="87" spans="1:91" ht="19.5" x14ac:dyDescent="0.3">
      <c r="B87" s="158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</row>
    <row r="91" spans="1:91" ht="0" hidden="1" customHeight="1" x14ac:dyDescent="0.25">
      <c r="A91" s="358"/>
      <c r="B91" s="357"/>
      <c r="C91" s="371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</row>
    <row r="92" spans="1:91" ht="0" hidden="1" customHeight="1" x14ac:dyDescent="0.25">
      <c r="A92" s="358"/>
      <c r="B92" s="357"/>
      <c r="C92" s="371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</row>
    <row r="93" spans="1:91" ht="0" hidden="1" customHeight="1" x14ac:dyDescent="0.25">
      <c r="A93" s="358"/>
      <c r="B93" s="357"/>
      <c r="C93" s="371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</row>
    <row r="94" spans="1:91" ht="0" hidden="1" customHeight="1" x14ac:dyDescent="0.25">
      <c r="A94" s="358"/>
      <c r="B94" s="357"/>
      <c r="C94" s="371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</row>
    <row r="95" spans="1:91" ht="0" hidden="1" customHeight="1" x14ac:dyDescent="0.25">
      <c r="A95" s="358"/>
      <c r="B95" s="357"/>
      <c r="C95" s="357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</row>
    <row r="96" spans="1:91" ht="0" hidden="1" customHeight="1" x14ac:dyDescent="0.25">
      <c r="A96" s="357"/>
      <c r="B96" s="357"/>
      <c r="C96" s="357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</row>
    <row r="97" spans="1:89" ht="18.75" x14ac:dyDescent="0.3">
      <c r="B97" s="154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</row>
    <row r="98" spans="1:89" ht="0" hidden="1" customHeight="1" x14ac:dyDescent="0.25">
      <c r="B98" s="155"/>
      <c r="C98" s="116" t="s">
        <v>832</v>
      </c>
      <c r="D98" s="151">
        <f>+IFERROR('MIP(IxI)_TFEVP'!D87/'MIP(IxI)_TFEVP'!D$95,0)</f>
        <v>6.721358265932903E-2</v>
      </c>
      <c r="E98" s="151">
        <f>+IFERROR('MIP(IxI)_TFEVP'!E87/'MIP(IxI)_TFEVP'!E$95,0)</f>
        <v>5.2665248167938057E-2</v>
      </c>
      <c r="F98" s="151">
        <f>+IFERROR('MIP(IxI)_TFEVP'!F87/'MIP(IxI)_TFEVP'!F$95,0)</f>
        <v>2.8588323474548566E-2</v>
      </c>
      <c r="G98" s="151">
        <f>+IFERROR('MIP(IxI)_TFEVP'!G87/'MIP(IxI)_TFEVP'!G$95,0)</f>
        <v>4.2790051354994647E-2</v>
      </c>
      <c r="H98" s="151">
        <f>+IFERROR('MIP(IxI)_TFEVP'!H87/'MIP(IxI)_TFEVP'!H$95,0)</f>
        <v>9.9923681618542634E-2</v>
      </c>
      <c r="I98" s="151">
        <f>+IFERROR('MIP(IxI)_TFEVP'!I87/'MIP(IxI)_TFEVP'!I$95,0)</f>
        <v>1.4971282693050422E-2</v>
      </c>
      <c r="J98" s="151">
        <f>+IFERROR('MIP(IxI)_TFEVP'!J87/'MIP(IxI)_TFEVP'!J$95,0)</f>
        <v>8.7139888982124353E-2</v>
      </c>
      <c r="K98" s="151">
        <f>+IFERROR('MIP(IxI)_TFEVP'!K87/'MIP(IxI)_TFEVP'!K$95,0)</f>
        <v>5.7854847172940781E-2</v>
      </c>
      <c r="L98" s="151">
        <f>+IFERROR('MIP(IxI)_TFEVP'!L87/'MIP(IxI)_TFEVP'!L$95,0)</f>
        <v>3.5357419672358706E-3</v>
      </c>
      <c r="M98" s="151">
        <f>+IFERROR('MIP(IxI)_TFEVP'!M87/'MIP(IxI)_TFEVP'!M$95,0)</f>
        <v>1.4171275937630866E-2</v>
      </c>
      <c r="N98" s="151">
        <f>+IFERROR('MIP(IxI)_TFEVP'!N87/'MIP(IxI)_TFEVP'!N$95,0)</f>
        <v>5.1509876434097358E-2</v>
      </c>
      <c r="O98" s="151">
        <f>+IFERROR('MIP(IxI)_TFEVP'!O87/'MIP(IxI)_TFEVP'!O$95,0)</f>
        <v>0.14363341183392725</v>
      </c>
      <c r="P98" s="151">
        <f>+IFERROR('MIP(IxI)_TFEVP'!P87/'MIP(IxI)_TFEVP'!P$95,0)</f>
        <v>5.8006845498853685E-3</v>
      </c>
      <c r="Q98" s="151">
        <f>+IFERROR('MIP(IxI)_TFEVP'!Q87/'MIP(IxI)_TFEVP'!Q$95,0)</f>
        <v>2.0669260657024805E-3</v>
      </c>
      <c r="R98" s="151">
        <f>+IFERROR('MIP(IxI)_TFEVP'!R87/'MIP(IxI)_TFEVP'!R$95,0)</f>
        <v>1.7315407040477852E-2</v>
      </c>
      <c r="S98" s="151">
        <f>+IFERROR('MIP(IxI)_TFEVP'!S87/'MIP(IxI)_TFEVP'!S$95,0)</f>
        <v>1.5575201620362902E-2</v>
      </c>
      <c r="T98" s="151">
        <f>+IFERROR('MIP(IxI)_TFEVP'!T87/'MIP(IxI)_TFEVP'!T$95,0)</f>
        <v>5.9825939842726085E-2</v>
      </c>
      <c r="U98" s="151">
        <f>+IFERROR('MIP(IxI)_TFEVP'!U87/'MIP(IxI)_TFEVP'!U$95,0)</f>
        <v>4.0029092947948805E-2</v>
      </c>
      <c r="V98" s="151">
        <f>+IFERROR('MIP(IxI)_TFEVP'!V87/'MIP(IxI)_TFEVP'!V$95,0)</f>
        <v>2.3043708828828008E-3</v>
      </c>
      <c r="W98" s="151">
        <f>+IFERROR('MIP(IxI)_TFEVP'!W87/'MIP(IxI)_TFEVP'!W$95,0)</f>
        <v>9.7108704399840221E-2</v>
      </c>
      <c r="X98" s="151">
        <f>+IFERROR('MIP(IxI)_TFEVP'!X87/'MIP(IxI)_TFEVP'!X$95,0)</f>
        <v>1.0616272842511362E-2</v>
      </c>
      <c r="Y98" s="151">
        <f>+IFERROR('MIP(IxI)_TFEVP'!Y87/'MIP(IxI)_TFEVP'!Y$95,0)</f>
        <v>1.9731115041839293E-2</v>
      </c>
      <c r="Z98" s="151">
        <f>+IFERROR('MIP(IxI)_TFEVP'!Z87/'MIP(IxI)_TFEVP'!Z$95,0)</f>
        <v>0.17571730257916068</v>
      </c>
      <c r="AA98" s="151">
        <f>+IFERROR('MIP(IxI)_TFEVP'!AA87/'MIP(IxI)_TFEVP'!AA$95,0)</f>
        <v>2.4055347080847076E-3</v>
      </c>
      <c r="AB98" s="151">
        <f>+IFERROR('MIP(IxI)_TFEVP'!AB87/'MIP(IxI)_TFEVP'!AB$95,0)</f>
        <v>6.4091245286525308E-2</v>
      </c>
      <c r="AC98" s="151">
        <f>+IFERROR('MIP(IxI)_TFEVP'!AC87/'MIP(IxI)_TFEVP'!AC$95,0)</f>
        <v>0.14175849839892293</v>
      </c>
      <c r="AD98" s="151">
        <f>+IFERROR('MIP(IxI)_TFEVP'!AD87/'MIP(IxI)_TFEVP'!AD$95,0)</f>
        <v>1.8809469439946758E-2</v>
      </c>
      <c r="AE98" s="151">
        <f>+IFERROR('MIP(IxI)_TFEVP'!AE87/'MIP(IxI)_TFEVP'!AE$95,0)</f>
        <v>0.41524623974589259</v>
      </c>
      <c r="AF98" s="151">
        <f>+IFERROR('MIP(IxI)_TFEVP'!AF87/'MIP(IxI)_TFEVP'!AF$95,0)</f>
        <v>8.6914875724219215E-2</v>
      </c>
      <c r="AG98" s="151">
        <f>+IFERROR('MIP(IxI)_TFEVP'!AG87/'MIP(IxI)_TFEVP'!AG$95,0)</f>
        <v>8.1854424483001065E-3</v>
      </c>
      <c r="AH98" s="151">
        <f>+IFERROR('MIP(IxI)_TFEVP'!AH87/'MIP(IxI)_TFEVP'!AH$95,0)</f>
        <v>0.18316674133037569</v>
      </c>
      <c r="AI98" s="151">
        <f>+IFERROR('MIP(IxI)_TFEVP'!AI87/'MIP(IxI)_TFEVP'!AI$95,0)</f>
        <v>0.12020174039755588</v>
      </c>
      <c r="AJ98" s="151">
        <f>+IFERROR('MIP(IxI)_TFEVP'!AJ87/'MIP(IxI)_TFEVP'!AJ$95,0)</f>
        <v>0</v>
      </c>
      <c r="AK98" s="151">
        <f>+IFERROR('MIP(IxI)_TFEVP'!AK87/'MIP(IxI)_TFEVP'!AK$95,0)</f>
        <v>0.27670667716161496</v>
      </c>
      <c r="AL98" s="151">
        <f>+IFERROR('MIP(IxI)_TFEVP'!AL87/'MIP(IxI)_TFEVP'!AL$95,0)</f>
        <v>0.17549902435852607</v>
      </c>
      <c r="AM98" s="151">
        <f>+IFERROR('MIP(IxI)_TFEVP'!AM87/'MIP(IxI)_TFEVP'!AM$95,0)</f>
        <v>0.1365603164499046</v>
      </c>
      <c r="AN98" s="151">
        <f>+IFERROR('MIP(IxI)_TFEVP'!AN87/'MIP(IxI)_TFEVP'!AN$95,0)</f>
        <v>7.4266143146538746E-2</v>
      </c>
      <c r="AO98" s="151">
        <f>+IFERROR('MIP(IxI)_TFEVP'!AO87/'MIP(IxI)_TFEVP'!AO$95,0)</f>
        <v>0.21095910050136238</v>
      </c>
      <c r="AP98" s="151">
        <f>+IFERROR('MIP(IxI)_TFEVP'!AP87/'MIP(IxI)_TFEVP'!AP$95,0)</f>
        <v>0.14728427105142036</v>
      </c>
      <c r="AQ98" s="151">
        <f>+IFERROR('MIP(IxI)_TFEVP'!AQ87/'MIP(IxI)_TFEVP'!AQ$95,0)</f>
        <v>0.59893069039028335</v>
      </c>
      <c r="AR98" s="151">
        <f>+IFERROR('MIP(IxI)_TFEVP'!AR87/'MIP(IxI)_TFEVP'!AR$95,0)</f>
        <v>0.33277293952652309</v>
      </c>
      <c r="AS98" s="151">
        <f>+IFERROR('MIP(IxI)_TFEVP'!AS87/'MIP(IxI)_TFEVP'!AS$95,0)</f>
        <v>0.27218488680931296</v>
      </c>
      <c r="AT98" s="151">
        <f>+IFERROR('MIP(IxI)_TFEVP'!AT87/'MIP(IxI)_TFEVP'!AT$95,0)</f>
        <v>0.25970372734783592</v>
      </c>
      <c r="AU98" s="151">
        <f>+IFERROR('MIP(IxI)_TFEVP'!AU87/'MIP(IxI)_TFEVP'!AU$95,0)</f>
        <v>0.31556157064705992</v>
      </c>
      <c r="AV98" s="151">
        <f>+IFERROR('MIP(IxI)_TFEVP'!AV87/'MIP(IxI)_TFEVP'!AV$95,0)</f>
        <v>0.35848968887984378</v>
      </c>
      <c r="AW98" s="151">
        <f>+IFERROR('MIP(IxI)_TFEVP'!AW87/'MIP(IxI)_TFEVP'!AW$95,0)</f>
        <v>0.1870124405045322</v>
      </c>
      <c r="AX98" s="151">
        <f>+IFERROR('MIP(IxI)_TFEVP'!AX87/'MIP(IxI)_TFEVP'!AX$95,0)</f>
        <v>9.7376277238161293E-2</v>
      </c>
      <c r="AY98" s="151">
        <f>+IFERROR('MIP(IxI)_TFEVP'!AY87/'MIP(IxI)_TFEVP'!AY$95,0)</f>
        <v>0.24834531122638537</v>
      </c>
      <c r="AZ98" s="151">
        <f>+IFERROR('MIP(IxI)_TFEVP'!AZ87/'MIP(IxI)_TFEVP'!AZ$95,0)</f>
        <v>0.21782639803275086</v>
      </c>
      <c r="BA98" s="151">
        <f>+IFERROR('MIP(IxI)_TFEVP'!BA87/'MIP(IxI)_TFEVP'!BA$95,0)</f>
        <v>0.23861124475920334</v>
      </c>
      <c r="BB98" s="151">
        <f>+IFERROR('MIP(IxI)_TFEVP'!BB87/'MIP(IxI)_TFEVP'!BB$95,0)</f>
        <v>0.33018252530925896</v>
      </c>
      <c r="BC98" s="151">
        <f>+IFERROR('MIP(IxI)_TFEVP'!BC87/'MIP(IxI)_TFEVP'!BC$95,0)</f>
        <v>0.18789220671059653</v>
      </c>
      <c r="BD98" s="151">
        <f>+IFERROR('MIP(IxI)_TFEVP'!BD87/'MIP(IxI)_TFEVP'!BD$95,0)</f>
        <v>0.43001211973473907</v>
      </c>
      <c r="BE98" s="151">
        <f>+IFERROR('MIP(IxI)_TFEVP'!BE87/'MIP(IxI)_TFEVP'!BE$95,0)</f>
        <v>0.16866451059391996</v>
      </c>
      <c r="BF98" s="151">
        <f>+IFERROR('MIP(IxI)_TFEVP'!BF87/'MIP(IxI)_TFEVP'!BF$95,0)</f>
        <v>7.1465086141532783E-2</v>
      </c>
      <c r="BG98" s="151">
        <f>+IFERROR('MIP(IxI)_TFEVP'!BG87/'MIP(IxI)_TFEVP'!BG$95,0)</f>
        <v>8.5725440605751616E-2</v>
      </c>
      <c r="BH98" s="151">
        <f>+IFERROR('MIP(IxI)_TFEVP'!BH87/'MIP(IxI)_TFEVP'!BH$95,0)</f>
        <v>4.191406336318663E-3</v>
      </c>
      <c r="BI98" s="151">
        <f>+IFERROR('MIP(IxI)_TFEVP'!BI87/'MIP(IxI)_TFEVP'!BI$95,0)</f>
        <v>6.9855856536905014E-2</v>
      </c>
      <c r="BJ98" s="151">
        <f>+IFERROR('MIP(IxI)_TFEVP'!BJ87/'MIP(IxI)_TFEVP'!BJ$95,0)</f>
        <v>2.2166430576491869E-2</v>
      </c>
      <c r="BK98" s="151">
        <f>+IFERROR('MIP(IxI)_TFEVP'!BK87/'MIP(IxI)_TFEVP'!BK$95,0)</f>
        <v>0.20228166097678998</v>
      </c>
      <c r="BL98" s="151">
        <f>+IFERROR('MIP(IxI)_TFEVP'!BL87/'MIP(IxI)_TFEVP'!BL$95,0)</f>
        <v>9.1861457496335687E-4</v>
      </c>
      <c r="BM98" s="151">
        <f>+IFERROR('MIP(IxI)_TFEVP'!BM87/'MIP(IxI)_TFEVP'!BM$95,0)</f>
        <v>2.2074986022438684E-2</v>
      </c>
      <c r="BN98" s="151">
        <f>+IFERROR('MIP(IxI)_TFEVP'!BN87/'MIP(IxI)_TFEVP'!BN$95,0)</f>
        <v>0.12752535831415712</v>
      </c>
      <c r="BO98" s="151">
        <f>+IFERROR('MIP(IxI)_TFEVP'!BO87/'MIP(IxI)_TFEVP'!BO$95,0)</f>
        <v>3.3456210182056211E-2</v>
      </c>
      <c r="BP98" s="151">
        <f>+IFERROR('MIP(IxI)_TFEVP'!BP87/'MIP(IxI)_TFEVP'!BP$95,0)</f>
        <v>2.1195792608033316E-2</v>
      </c>
      <c r="BQ98" s="151">
        <f>+IFERROR('MIP(IxI)_TFEVP'!BQ87/'MIP(IxI)_TFEVP'!BQ$95,0)</f>
        <v>0.12154715291777689</v>
      </c>
      <c r="BR98" s="151">
        <f>+IFERROR('MIP(IxI)_TFEVP'!BR87/'MIP(IxI)_TFEVP'!BR$95,0)</f>
        <v>2.227965126971874E-4</v>
      </c>
      <c r="BS98" s="151">
        <f>+IFERROR('MIP(IxI)_TFEVP'!BS87/'MIP(IxI)_TFEVP'!BS$95,0)</f>
        <v>9.441138171554748E-4</v>
      </c>
      <c r="BT98" s="151">
        <f>+IFERROR('MIP(IxI)_TFEVP'!BT87/'MIP(IxI)_TFEVP'!BT$95,0)</f>
        <v>3.2864963788736566E-2</v>
      </c>
      <c r="BU98" s="151">
        <f>+IFERROR('MIP(IxI)_TFEVP'!BU87/'MIP(IxI)_TFEVP'!BU$95,0)</f>
        <v>1.4190322319690182E-2</v>
      </c>
      <c r="BV98" s="151">
        <f>+IFERROR('MIP(IxI)_TFEVP'!BV87/'MIP(IxI)_TFEVP'!BV$95,0)</f>
        <v>2.3421137784486591E-3</v>
      </c>
      <c r="BW98" s="151">
        <f>+IFERROR('MIP(IxI)_TFEVP'!BW87/'MIP(IxI)_TFEVP'!BW$95,0)</f>
        <v>1.0469884150045286E-3</v>
      </c>
      <c r="BX98" s="151">
        <f>+IFERROR('MIP(IxI)_TFEVP'!BX87/'MIP(IxI)_TFEVP'!BX$95,0)</f>
        <v>3.4783315332202865E-2</v>
      </c>
      <c r="BY98" s="151">
        <f>+IFERROR('MIP(IxI)_TFEVP'!BY87/'MIP(IxI)_TFEVP'!BY$95,0)</f>
        <v>0.13928829784581645</v>
      </c>
      <c r="BZ98" s="151">
        <f>+IFERROR('MIP(IxI)_TFEVP'!BZ87/'MIP(IxI)_TFEVP'!BZ$95,0)</f>
        <v>6.3950955773571082E-3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</row>
    <row r="99" spans="1:89" ht="0" hidden="1" customHeight="1" x14ac:dyDescent="0.25">
      <c r="A99" s="105"/>
      <c r="B99" s="155"/>
      <c r="C99" s="117" t="s">
        <v>833</v>
      </c>
      <c r="D99" s="151">
        <f>+IFERROR('MIP(IxI)_TFEVP'!D88/'MIP(IxI)_TFEVP'!D$95,0)</f>
        <v>0.34330341023637267</v>
      </c>
      <c r="E99" s="151">
        <f>+IFERROR('MIP(IxI)_TFEVP'!E88/'MIP(IxI)_TFEVP'!E$95,0)</f>
        <v>0.57136155680553058</v>
      </c>
      <c r="F99" s="151">
        <f>+IFERROR('MIP(IxI)_TFEVP'!F88/'MIP(IxI)_TFEVP'!F$95,0)</f>
        <v>0.38275696596037673</v>
      </c>
      <c r="G99" s="151">
        <f>+IFERROR('MIP(IxI)_TFEVP'!G88/'MIP(IxI)_TFEVP'!G$95,0)</f>
        <v>0.59782658902469188</v>
      </c>
      <c r="H99" s="151">
        <f>+IFERROR('MIP(IxI)_TFEVP'!H88/'MIP(IxI)_TFEVP'!H$95,0)</f>
        <v>0.44029408849365903</v>
      </c>
      <c r="I99" s="151">
        <f>+IFERROR('MIP(IxI)_TFEVP'!I88/'MIP(IxI)_TFEVP'!I$95,0)</f>
        <v>0.40404252199178936</v>
      </c>
      <c r="J99" s="151">
        <f>+IFERROR('MIP(IxI)_TFEVP'!J88/'MIP(IxI)_TFEVP'!J$95,0)</f>
        <v>0.49049386644695597</v>
      </c>
      <c r="K99" s="151">
        <f>+IFERROR('MIP(IxI)_TFEVP'!K88/'MIP(IxI)_TFEVP'!K$95,0)</f>
        <v>0.34106183416087904</v>
      </c>
      <c r="L99" s="151">
        <f>+IFERROR('MIP(IxI)_TFEVP'!L88/'MIP(IxI)_TFEVP'!L$95,0)</f>
        <v>0.38084037222982364</v>
      </c>
      <c r="M99" s="151">
        <f>+IFERROR('MIP(IxI)_TFEVP'!M88/'MIP(IxI)_TFEVP'!M$95,0)</f>
        <v>0.55245840737208718</v>
      </c>
      <c r="N99" s="151">
        <f>+IFERROR('MIP(IxI)_TFEVP'!N88/'MIP(IxI)_TFEVP'!N$95,0)</f>
        <v>0.33896386787753158</v>
      </c>
      <c r="O99" s="151">
        <f>+IFERROR('MIP(IxI)_TFEVP'!O88/'MIP(IxI)_TFEVP'!O$95,0)</f>
        <v>0.79117517832598583</v>
      </c>
      <c r="P99" s="151">
        <f>+IFERROR('MIP(IxI)_TFEVP'!P88/'MIP(IxI)_TFEVP'!P$95,0)</f>
        <v>0.32546115631649974</v>
      </c>
      <c r="Q99" s="151">
        <f>+IFERROR('MIP(IxI)_TFEVP'!Q88/'MIP(IxI)_TFEVP'!Q$95,0)</f>
        <v>0.38758251996522997</v>
      </c>
      <c r="R99" s="151">
        <f>+IFERROR('MIP(IxI)_TFEVP'!R88/'MIP(IxI)_TFEVP'!R$95,0)</f>
        <v>0.44687108236650247</v>
      </c>
      <c r="S99" s="151">
        <f>+IFERROR('MIP(IxI)_TFEVP'!S88/'MIP(IxI)_TFEVP'!S$95,0)</f>
        <v>0.54954186361748125</v>
      </c>
      <c r="T99" s="151">
        <f>+IFERROR('MIP(IxI)_TFEVP'!T88/'MIP(IxI)_TFEVP'!T$95,0)</f>
        <v>0.6116381033965399</v>
      </c>
      <c r="U99" s="151">
        <f>+IFERROR('MIP(IxI)_TFEVP'!U88/'MIP(IxI)_TFEVP'!U$95,0)</f>
        <v>0.7820703715177616</v>
      </c>
      <c r="V99" s="151">
        <f>+IFERROR('MIP(IxI)_TFEVP'!V88/'MIP(IxI)_TFEVP'!V$95,0)</f>
        <v>0.59512451054664883</v>
      </c>
      <c r="W99" s="151">
        <f>+IFERROR('MIP(IxI)_TFEVP'!W88/'MIP(IxI)_TFEVP'!W$95,0)</f>
        <v>0.74667122287529442</v>
      </c>
      <c r="X99" s="151">
        <f>+IFERROR('MIP(IxI)_TFEVP'!X88/'MIP(IxI)_TFEVP'!X$95,0)</f>
        <v>0.65083327899172394</v>
      </c>
      <c r="Y99" s="151">
        <f>+IFERROR('MIP(IxI)_TFEVP'!Y88/'MIP(IxI)_TFEVP'!Y$95,0)</f>
        <v>0.56466863708900816</v>
      </c>
      <c r="Z99" s="151">
        <f>+IFERROR('MIP(IxI)_TFEVP'!Z88/'MIP(IxI)_TFEVP'!Z$95,0)</f>
        <v>0.63048834841542278</v>
      </c>
      <c r="AA99" s="151">
        <f>+IFERROR('MIP(IxI)_TFEVP'!AA88/'MIP(IxI)_TFEVP'!AA$95,0)</f>
        <v>0.53862412350990641</v>
      </c>
      <c r="AB99" s="151">
        <f>+IFERROR('MIP(IxI)_TFEVP'!AB88/'MIP(IxI)_TFEVP'!AB$95,0)</f>
        <v>0.7054005996297168</v>
      </c>
      <c r="AC99" s="151">
        <f>+IFERROR('MIP(IxI)_TFEVP'!AC88/'MIP(IxI)_TFEVP'!AC$95,0)</f>
        <v>0.63267091542619125</v>
      </c>
      <c r="AD99" s="151">
        <f>+IFERROR('MIP(IxI)_TFEVP'!AD88/'MIP(IxI)_TFEVP'!AD$95,0)</f>
        <v>0.67995344855161599</v>
      </c>
      <c r="AE99" s="151">
        <f>+IFERROR('MIP(IxI)_TFEVP'!AE88/'MIP(IxI)_TFEVP'!AE$95,0)</f>
        <v>0.84119727811139722</v>
      </c>
      <c r="AF99" s="151">
        <f>+IFERROR('MIP(IxI)_TFEVP'!AF88/'MIP(IxI)_TFEVP'!AF$95,0)</f>
        <v>0.57678153839035251</v>
      </c>
      <c r="AG99" s="151">
        <f>+IFERROR('MIP(IxI)_TFEVP'!AG88/'MIP(IxI)_TFEVP'!AG$95,0)</f>
        <v>0.72122175608329364</v>
      </c>
      <c r="AH99" s="151">
        <f>+IFERROR('MIP(IxI)_TFEVP'!AH88/'MIP(IxI)_TFEVP'!AH$95,0)</f>
        <v>0.69712121752287903</v>
      </c>
      <c r="AI99" s="151">
        <f>+IFERROR('MIP(IxI)_TFEVP'!AI88/'MIP(IxI)_TFEVP'!AI$95,0)</f>
        <v>0.57101458858188403</v>
      </c>
      <c r="AJ99" s="151">
        <f>+IFERROR('MIP(IxI)_TFEVP'!AJ88/'MIP(IxI)_TFEVP'!AJ$95,0)</f>
        <v>0</v>
      </c>
      <c r="AK99" s="151">
        <f>+IFERROR('MIP(IxI)_TFEVP'!AK88/'MIP(IxI)_TFEVP'!AK$95,0)</f>
        <v>0.61224786787296681</v>
      </c>
      <c r="AL99" s="151">
        <f>+IFERROR('MIP(IxI)_TFEVP'!AL88/'MIP(IxI)_TFEVP'!AL$95,0)</f>
        <v>0.50140897735242607</v>
      </c>
      <c r="AM99" s="151">
        <f>+IFERROR('MIP(IxI)_TFEVP'!AM88/'MIP(IxI)_TFEVP'!AM$95,0)</f>
        <v>0.60323534285616165</v>
      </c>
      <c r="AN99" s="151">
        <f>+IFERROR('MIP(IxI)_TFEVP'!AN88/'MIP(IxI)_TFEVP'!AN$95,0)</f>
        <v>0.58790293896801216</v>
      </c>
      <c r="AO99" s="151">
        <f>+IFERROR('MIP(IxI)_TFEVP'!AO88/'MIP(IxI)_TFEVP'!AO$95,0)</f>
        <v>0.72371210527155272</v>
      </c>
      <c r="AP99" s="151">
        <f>+IFERROR('MIP(IxI)_TFEVP'!AP88/'MIP(IxI)_TFEVP'!AP$95,0)</f>
        <v>0.53054796337059873</v>
      </c>
      <c r="AQ99" s="151">
        <f>+IFERROR('MIP(IxI)_TFEVP'!AQ88/'MIP(IxI)_TFEVP'!AQ$95,0)</f>
        <v>1.0343037892923421</v>
      </c>
      <c r="AR99" s="151">
        <f>+IFERROR('MIP(IxI)_TFEVP'!AR88/'MIP(IxI)_TFEVP'!AR$95,0)</f>
        <v>0.62607143372702123</v>
      </c>
      <c r="AS99" s="151">
        <f>+IFERROR('MIP(IxI)_TFEVP'!AS88/'MIP(IxI)_TFEVP'!AS$95,0)</f>
        <v>0.64322944663593429</v>
      </c>
      <c r="AT99" s="151">
        <f>+IFERROR('MIP(IxI)_TFEVP'!AT88/'MIP(IxI)_TFEVP'!AT$95,0)</f>
        <v>0.57585302848503761</v>
      </c>
      <c r="AU99" s="151">
        <f>+IFERROR('MIP(IxI)_TFEVP'!AU88/'MIP(IxI)_TFEVP'!AU$95,0)</f>
        <v>0.5927576193108377</v>
      </c>
      <c r="AV99" s="151">
        <f>+IFERROR('MIP(IxI)_TFEVP'!AV88/'MIP(IxI)_TFEVP'!AV$95,0)</f>
        <v>0.64061515125669422</v>
      </c>
      <c r="AW99" s="151">
        <f>+IFERROR('MIP(IxI)_TFEVP'!AW88/'MIP(IxI)_TFEVP'!AW$95,0)</f>
        <v>0.63778945184822089</v>
      </c>
      <c r="AX99" s="151">
        <f>+IFERROR('MIP(IxI)_TFEVP'!AX88/'MIP(IxI)_TFEVP'!AX$95,0)</f>
        <v>0.58988144603927817</v>
      </c>
      <c r="AY99" s="151">
        <f>+IFERROR('MIP(IxI)_TFEVP'!AY88/'MIP(IxI)_TFEVP'!AY$95,0)</f>
        <v>0.7374659434253501</v>
      </c>
      <c r="AZ99" s="151">
        <f>+IFERROR('MIP(IxI)_TFEVP'!AZ88/'MIP(IxI)_TFEVP'!AZ$95,0)</f>
        <v>0.55366325217561951</v>
      </c>
      <c r="BA99" s="151">
        <f>+IFERROR('MIP(IxI)_TFEVP'!BA88/'MIP(IxI)_TFEVP'!BA$95,0)</f>
        <v>0.51855443608320206</v>
      </c>
      <c r="BB99" s="151">
        <f>+IFERROR('MIP(IxI)_TFEVP'!BB88/'MIP(IxI)_TFEVP'!BB$95,0)</f>
        <v>0.66444425577084987</v>
      </c>
      <c r="BC99" s="151">
        <f>+IFERROR('MIP(IxI)_TFEVP'!BC88/'MIP(IxI)_TFEVP'!BC$95,0)</f>
        <v>0.48635314732765361</v>
      </c>
      <c r="BD99" s="151">
        <f>+IFERROR('MIP(IxI)_TFEVP'!BD88/'MIP(IxI)_TFEVP'!BD$95,0)</f>
        <v>0.66543949617434073</v>
      </c>
      <c r="BE99" s="151">
        <f>+IFERROR('MIP(IxI)_TFEVP'!BE88/'MIP(IxI)_TFEVP'!BE$95,0)</f>
        <v>0.54442103578620593</v>
      </c>
      <c r="BF99" s="151">
        <f>+IFERROR('MIP(IxI)_TFEVP'!BF88/'MIP(IxI)_TFEVP'!BF$95,0)</f>
        <v>0.44559845728520459</v>
      </c>
      <c r="BG99" s="151">
        <f>+IFERROR('MIP(IxI)_TFEVP'!BG88/'MIP(IxI)_TFEVP'!BG$95,0)</f>
        <v>0.58696894482761575</v>
      </c>
      <c r="BH99" s="151">
        <f>+IFERROR('MIP(IxI)_TFEVP'!BH88/'MIP(IxI)_TFEVP'!BH$95,0)</f>
        <v>0.52222140291976282</v>
      </c>
      <c r="BI99" s="151">
        <f>+IFERROR('MIP(IxI)_TFEVP'!BI88/'MIP(IxI)_TFEVP'!BI$95,0)</f>
        <v>0.48460391076056375</v>
      </c>
      <c r="BJ99" s="151">
        <f>+IFERROR('MIP(IxI)_TFEVP'!BJ88/'MIP(IxI)_TFEVP'!BJ$95,0)</f>
        <v>0.35285289947541171</v>
      </c>
      <c r="BK99" s="151">
        <f>+IFERROR('MIP(IxI)_TFEVP'!BK88/'MIP(IxI)_TFEVP'!BK$95,0)</f>
        <v>0.64031270177444466</v>
      </c>
      <c r="BL99" s="151">
        <f>+IFERROR('MIP(IxI)_TFEVP'!BL88/'MIP(IxI)_TFEVP'!BL$95,0)</f>
        <v>0.51685071973935304</v>
      </c>
      <c r="BM99" s="151">
        <f>+IFERROR('MIP(IxI)_TFEVP'!BM88/'MIP(IxI)_TFEVP'!BM$95,0)</f>
        <v>0.46672367779282597</v>
      </c>
      <c r="BN99" s="151">
        <f>+IFERROR('MIP(IxI)_TFEVP'!BN88/'MIP(IxI)_TFEVP'!BN$95,0)</f>
        <v>0.55445702936720376</v>
      </c>
      <c r="BO99" s="151">
        <f>+IFERROR('MIP(IxI)_TFEVP'!BO88/'MIP(IxI)_TFEVP'!BO$95,0)</f>
        <v>0.49726654873573373</v>
      </c>
      <c r="BP99" s="151">
        <f>+IFERROR('MIP(IxI)_TFEVP'!BP88/'MIP(IxI)_TFEVP'!BP$95,0)</f>
        <v>0.30216203784667423</v>
      </c>
      <c r="BQ99" s="151">
        <f>+IFERROR('MIP(IxI)_TFEVP'!BQ88/'MIP(IxI)_TFEVP'!BQ$95,0)</f>
        <v>0.71944445876848417</v>
      </c>
      <c r="BR99" s="151">
        <f>+IFERROR('MIP(IxI)_TFEVP'!BR88/'MIP(IxI)_TFEVP'!BR$95,0)</f>
        <v>0.50905277728102405</v>
      </c>
      <c r="BS99" s="151">
        <f>+IFERROR('MIP(IxI)_TFEVP'!BS88/'MIP(IxI)_TFEVP'!BS$95,0)</f>
        <v>0.25181977516769688</v>
      </c>
      <c r="BT99" s="151">
        <f>+IFERROR('MIP(IxI)_TFEVP'!BT88/'MIP(IxI)_TFEVP'!BT$95,0)</f>
        <v>0.38252742021570357</v>
      </c>
      <c r="BU99" s="151">
        <f>+IFERROR('MIP(IxI)_TFEVP'!BU88/'MIP(IxI)_TFEVP'!BU$95,0)</f>
        <v>0.14360760062373601</v>
      </c>
      <c r="BV99" s="151">
        <f>+IFERROR('MIP(IxI)_TFEVP'!BV88/'MIP(IxI)_TFEVP'!BV$95,0)</f>
        <v>0.381196415270528</v>
      </c>
      <c r="BW99" s="151">
        <f>+IFERROR('MIP(IxI)_TFEVP'!BW88/'MIP(IxI)_TFEVP'!BW$95,0)</f>
        <v>0.10468910342702491</v>
      </c>
      <c r="BX99" s="151">
        <f>+IFERROR('MIP(IxI)_TFEVP'!BX88/'MIP(IxI)_TFEVP'!BX$95,0)</f>
        <v>0.53127507060445767</v>
      </c>
      <c r="BY99" s="151">
        <f>+IFERROR('MIP(IxI)_TFEVP'!BY88/'MIP(IxI)_TFEVP'!BY$95,0)</f>
        <v>0.31555760378558079</v>
      </c>
      <c r="BZ99" s="151">
        <f>+IFERROR('MIP(IxI)_TFEVP'!BZ88/'MIP(IxI)_TFEVP'!BZ$95,0)</f>
        <v>0.50639451188139983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</row>
    <row r="100" spans="1:89" ht="0" hidden="1" customHeight="1" x14ac:dyDescent="0.25">
      <c r="A100" s="106"/>
      <c r="B100" s="155"/>
      <c r="C100" s="118" t="s">
        <v>834</v>
      </c>
      <c r="D100" s="151">
        <f>+IFERROR('MIP(IxI)_TFEVP'!D89/'MIP(IxI)_TFEVP'!D$95,0)</f>
        <v>3.5941161861217145E-2</v>
      </c>
      <c r="E100" s="151">
        <f>+IFERROR('MIP(IxI)_TFEVP'!E89/'MIP(IxI)_TFEVP'!E$95,0)</f>
        <v>2.2639205018508943E-2</v>
      </c>
      <c r="F100" s="151">
        <f>+IFERROR('MIP(IxI)_TFEVP'!F89/'MIP(IxI)_TFEVP'!F$95,0)</f>
        <v>2.4369629743579015E-2</v>
      </c>
      <c r="G100" s="151">
        <f>+IFERROR('MIP(IxI)_TFEVP'!G89/'MIP(IxI)_TFEVP'!G$95,0)</f>
        <v>4.6534873474985652E-2</v>
      </c>
      <c r="H100" s="151">
        <f>+IFERROR('MIP(IxI)_TFEVP'!H89/'MIP(IxI)_TFEVP'!H$95,0)</f>
        <v>4.3049362654155841E-2</v>
      </c>
      <c r="I100" s="151">
        <f>+IFERROR('MIP(IxI)_TFEVP'!I89/'MIP(IxI)_TFEVP'!I$95,0)</f>
        <v>4.1616336969433683E-2</v>
      </c>
      <c r="J100" s="151">
        <f>+IFERROR('MIP(IxI)_TFEVP'!J89/'MIP(IxI)_TFEVP'!J$95,0)</f>
        <v>2.4351451986636394E-2</v>
      </c>
      <c r="K100" s="151">
        <f>+IFERROR('MIP(IxI)_TFEVP'!K89/'MIP(IxI)_TFEVP'!K$95,0)</f>
        <v>2.2751044694761968E-2</v>
      </c>
      <c r="L100" s="151">
        <f>+IFERROR('MIP(IxI)_TFEVP'!L89/'MIP(IxI)_TFEVP'!L$95,0)</f>
        <v>2.2534714432428625E-2</v>
      </c>
      <c r="M100" s="151">
        <f>+IFERROR('MIP(IxI)_TFEVP'!M89/'MIP(IxI)_TFEVP'!M$95,0)</f>
        <v>1.5411883380763122E-2</v>
      </c>
      <c r="N100" s="151">
        <f>+IFERROR('MIP(IxI)_TFEVP'!N89/'MIP(IxI)_TFEVP'!N$95,0)</f>
        <v>2.7872984614049696E-2</v>
      </c>
      <c r="O100" s="151">
        <f>+IFERROR('MIP(IxI)_TFEVP'!O89/'MIP(IxI)_TFEVP'!O$95,0)</f>
        <v>-2.3335107561590785E-2</v>
      </c>
      <c r="P100" s="151">
        <f>+IFERROR('MIP(IxI)_TFEVP'!P89/'MIP(IxI)_TFEVP'!P$95,0)</f>
        <v>1.5010451944238499E-2</v>
      </c>
      <c r="Q100" s="151">
        <f>+IFERROR('MIP(IxI)_TFEVP'!Q89/'MIP(IxI)_TFEVP'!Q$95,0)</f>
        <v>2.3738553855797852E-2</v>
      </c>
      <c r="R100" s="151">
        <f>+IFERROR('MIP(IxI)_TFEVP'!R89/'MIP(IxI)_TFEVP'!R$95,0)</f>
        <v>1.7330560357120033E-2</v>
      </c>
      <c r="S100" s="151">
        <f>+IFERROR('MIP(IxI)_TFEVP'!S89/'MIP(IxI)_TFEVP'!S$95,0)</f>
        <v>3.4544856593466726E-2</v>
      </c>
      <c r="T100" s="151">
        <f>+IFERROR('MIP(IxI)_TFEVP'!T89/'MIP(IxI)_TFEVP'!T$95,0)</f>
        <v>4.4749801372836471E-3</v>
      </c>
      <c r="U100" s="151">
        <f>+IFERROR('MIP(IxI)_TFEVP'!U89/'MIP(IxI)_TFEVP'!U$95,0)</f>
        <v>9.6827124014762442E-3</v>
      </c>
      <c r="V100" s="151">
        <f>+IFERROR('MIP(IxI)_TFEVP'!V89/'MIP(IxI)_TFEVP'!V$95,0)</f>
        <v>1.209032374182513E-3</v>
      </c>
      <c r="W100" s="151">
        <f>+IFERROR('MIP(IxI)_TFEVP'!W89/'MIP(IxI)_TFEVP'!W$95,0)</f>
        <v>1.9576453667139249E-3</v>
      </c>
      <c r="X100" s="151">
        <f>+IFERROR('MIP(IxI)_TFEVP'!X89/'MIP(IxI)_TFEVP'!X$95,0)</f>
        <v>1.0446250780281097E-2</v>
      </c>
      <c r="Y100" s="151">
        <f>+IFERROR('MIP(IxI)_TFEVP'!Y89/'MIP(IxI)_TFEVP'!Y$95,0)</f>
        <v>5.6162730142716704E-3</v>
      </c>
      <c r="Z100" s="151">
        <f>+IFERROR('MIP(IxI)_TFEVP'!Z89/'MIP(IxI)_TFEVP'!Z$95,0)</f>
        <v>1.9942837533156479E-2</v>
      </c>
      <c r="AA100" s="151">
        <f>+IFERROR('MIP(IxI)_TFEVP'!AA89/'MIP(IxI)_TFEVP'!AA$95,0)</f>
        <v>1.6508948715846076E-3</v>
      </c>
      <c r="AB100" s="151">
        <f>+IFERROR('MIP(IxI)_TFEVP'!AB89/'MIP(IxI)_TFEVP'!AB$95,0)</f>
        <v>1.6244414674650893E-2</v>
      </c>
      <c r="AC100" s="151">
        <f>+IFERROR('MIP(IxI)_TFEVP'!AC89/'MIP(IxI)_TFEVP'!AC$95,0)</f>
        <v>1.6526638298080844E-2</v>
      </c>
      <c r="AD100" s="151">
        <f>+IFERROR('MIP(IxI)_TFEVP'!AD89/'MIP(IxI)_TFEVP'!AD$95,0)</f>
        <v>5.9318062679368892E-3</v>
      </c>
      <c r="AE100" s="151">
        <f>+IFERROR('MIP(IxI)_TFEVP'!AE89/'MIP(IxI)_TFEVP'!AE$95,0)</f>
        <v>1.3286877447750544E-2</v>
      </c>
      <c r="AF100" s="151">
        <f>+IFERROR('MIP(IxI)_TFEVP'!AF89/'MIP(IxI)_TFEVP'!AF$95,0)</f>
        <v>2.2105129028747523E-2</v>
      </c>
      <c r="AG100" s="151">
        <f>+IFERROR('MIP(IxI)_TFEVP'!AG89/'MIP(IxI)_TFEVP'!AG$95,0)</f>
        <v>7.1764536370899227E-3</v>
      </c>
      <c r="AH100" s="151">
        <f>+IFERROR('MIP(IxI)_TFEVP'!AH89/'MIP(IxI)_TFEVP'!AH$95,0)</f>
        <v>2.6586122499224069E-2</v>
      </c>
      <c r="AI100" s="151">
        <f>+IFERROR('MIP(IxI)_TFEVP'!AI89/'MIP(IxI)_TFEVP'!AI$95,0)</f>
        <v>4.0941701848946029E-2</v>
      </c>
      <c r="AJ100" s="151">
        <f>+IFERROR('MIP(IxI)_TFEVP'!AJ89/'MIP(IxI)_TFEVP'!AJ$95,0)</f>
        <v>0</v>
      </c>
      <c r="AK100" s="151">
        <f>+IFERROR('MIP(IxI)_TFEVP'!AK89/'MIP(IxI)_TFEVP'!AK$95,0)</f>
        <v>2.7263596938801846E-2</v>
      </c>
      <c r="AL100" s="151">
        <f>+IFERROR('MIP(IxI)_TFEVP'!AL89/'MIP(IxI)_TFEVP'!AL$95,0)</f>
        <v>4.3346916985927901E-2</v>
      </c>
      <c r="AM100" s="151">
        <f>+IFERROR('MIP(IxI)_TFEVP'!AM89/'MIP(IxI)_TFEVP'!AM$95,0)</f>
        <v>2.1862854796071293E-2</v>
      </c>
      <c r="AN100" s="151">
        <f>+IFERROR('MIP(IxI)_TFEVP'!AN89/'MIP(IxI)_TFEVP'!AN$95,0)</f>
        <v>1.5300936159794472E-2</v>
      </c>
      <c r="AO100" s="151">
        <f>+IFERROR('MIP(IxI)_TFEVP'!AO89/'MIP(IxI)_TFEVP'!AO$95,0)</f>
        <v>1.7366697784286334E-2</v>
      </c>
      <c r="AP100" s="151">
        <f>+IFERROR('MIP(IxI)_TFEVP'!AP89/'MIP(IxI)_TFEVP'!AP$95,0)</f>
        <v>2.9634584521596553E-2</v>
      </c>
      <c r="AQ100" s="151">
        <f>+IFERROR('MIP(IxI)_TFEVP'!AQ89/'MIP(IxI)_TFEVP'!AQ$95,0)</f>
        <v>-0.15812937744365863</v>
      </c>
      <c r="AR100" s="151">
        <f>+IFERROR('MIP(IxI)_TFEVP'!AR89/'MIP(IxI)_TFEVP'!AR$95,0)</f>
        <v>2.7584826816088408E-2</v>
      </c>
      <c r="AS100" s="151">
        <f>+IFERROR('MIP(IxI)_TFEVP'!AS89/'MIP(IxI)_TFEVP'!AS$95,0)</f>
        <v>1.9979202134389289E-2</v>
      </c>
      <c r="AT100" s="151">
        <f>+IFERROR('MIP(IxI)_TFEVP'!AT89/'MIP(IxI)_TFEVP'!AT$95,0)</f>
        <v>2.3377643608369195E-2</v>
      </c>
      <c r="AU100" s="151">
        <f>+IFERROR('MIP(IxI)_TFEVP'!AU89/'MIP(IxI)_TFEVP'!AU$95,0)</f>
        <v>2.7848456785194157E-2</v>
      </c>
      <c r="AV100" s="151">
        <f>+IFERROR('MIP(IxI)_TFEVP'!AV89/'MIP(IxI)_TFEVP'!AV$95,0)</f>
        <v>2.9952435514803481E-2</v>
      </c>
      <c r="AW100" s="151">
        <f>+IFERROR('MIP(IxI)_TFEVP'!AW89/'MIP(IxI)_TFEVP'!AW$95,0)</f>
        <v>8.9507530517358453E-3</v>
      </c>
      <c r="AX100" s="151">
        <f>+IFERROR('MIP(IxI)_TFEVP'!AX89/'MIP(IxI)_TFEVP'!AX$95,0)</f>
        <v>1.3116800216431083E-2</v>
      </c>
      <c r="AY100" s="151">
        <f>+IFERROR('MIP(IxI)_TFEVP'!AY89/'MIP(IxI)_TFEVP'!AY$95,0)</f>
        <v>2.8284992584745924E-2</v>
      </c>
      <c r="AZ100" s="151">
        <f>+IFERROR('MIP(IxI)_TFEVP'!AZ89/'MIP(IxI)_TFEVP'!AZ$95,0)</f>
        <v>3.1128851493800052E-2</v>
      </c>
      <c r="BA100" s="151">
        <f>+IFERROR('MIP(IxI)_TFEVP'!BA89/'MIP(IxI)_TFEVP'!BA$95,0)</f>
        <v>3.3009856734053399E-2</v>
      </c>
      <c r="BB100" s="151">
        <f>+IFERROR('MIP(IxI)_TFEVP'!BB89/'MIP(IxI)_TFEVP'!BB$95,0)</f>
        <v>3.738707812885541E-2</v>
      </c>
      <c r="BC100" s="151">
        <f>+IFERROR('MIP(IxI)_TFEVP'!BC89/'MIP(IxI)_TFEVP'!BC$95,0)</f>
        <v>2.9218769580050277E-2</v>
      </c>
      <c r="BD100" s="151">
        <f>+IFERROR('MIP(IxI)_TFEVP'!BD89/'MIP(IxI)_TFEVP'!BD$95,0)</f>
        <v>0.11785568528255154</v>
      </c>
      <c r="BE100" s="151">
        <f>+IFERROR('MIP(IxI)_TFEVP'!BE89/'MIP(IxI)_TFEVP'!BE$95,0)</f>
        <v>2.7145336140505998E-2</v>
      </c>
      <c r="BF100" s="151">
        <f>+IFERROR('MIP(IxI)_TFEVP'!BF89/'MIP(IxI)_TFEVP'!BF$95,0)</f>
        <v>8.970708521545509E-3</v>
      </c>
      <c r="BG100" s="151">
        <f>+IFERROR('MIP(IxI)_TFEVP'!BG89/'MIP(IxI)_TFEVP'!BG$95,0)</f>
        <v>-6.5406906459241415E-3</v>
      </c>
      <c r="BH100" s="151">
        <f>+IFERROR('MIP(IxI)_TFEVP'!BH89/'MIP(IxI)_TFEVP'!BH$95,0)</f>
        <v>2.31931279274153E-3</v>
      </c>
      <c r="BI100" s="151">
        <f>+IFERROR('MIP(IxI)_TFEVP'!BI89/'MIP(IxI)_TFEVP'!BI$95,0)</f>
        <v>5.5352600294488845E-2</v>
      </c>
      <c r="BJ100" s="151">
        <f>+IFERROR('MIP(IxI)_TFEVP'!BJ89/'MIP(IxI)_TFEVP'!BJ$95,0)</f>
        <v>6.5302670324089915E-3</v>
      </c>
      <c r="BK100" s="151">
        <f>+IFERROR('MIP(IxI)_TFEVP'!BK89/'MIP(IxI)_TFEVP'!BK$95,0)</f>
        <v>-4.3833093964380163E-2</v>
      </c>
      <c r="BL100" s="151">
        <f>+IFERROR('MIP(IxI)_TFEVP'!BL89/'MIP(IxI)_TFEVP'!BL$95,0)</f>
        <v>3.7881976478223313E-2</v>
      </c>
      <c r="BM100" s="151">
        <f>+IFERROR('MIP(IxI)_TFEVP'!BM89/'MIP(IxI)_TFEVP'!BM$95,0)</f>
        <v>7.7828987672739856E-3</v>
      </c>
      <c r="BN100" s="151">
        <f>+IFERROR('MIP(IxI)_TFEVP'!BN89/'MIP(IxI)_TFEVP'!BN$95,0)</f>
        <v>-6.3190488318781877E-3</v>
      </c>
      <c r="BO100" s="151">
        <f>+IFERROR('MIP(IxI)_TFEVP'!BO89/'MIP(IxI)_TFEVP'!BO$95,0)</f>
        <v>6.6981862912446387E-3</v>
      </c>
      <c r="BP100" s="151">
        <f>+IFERROR('MIP(IxI)_TFEVP'!BP89/'MIP(IxI)_TFEVP'!BP$95,0)</f>
        <v>1.1693533309376987E-2</v>
      </c>
      <c r="BQ100" s="151">
        <f>+IFERROR('MIP(IxI)_TFEVP'!BQ89/'MIP(IxI)_TFEVP'!BQ$95,0)</f>
        <v>1.8690504925652072E-2</v>
      </c>
      <c r="BR100" s="151">
        <f>+IFERROR('MIP(IxI)_TFEVP'!BR89/'MIP(IxI)_TFEVP'!BR$95,0)</f>
        <v>2.726670920248395E-2</v>
      </c>
      <c r="BS100" s="151">
        <f>+IFERROR('MIP(IxI)_TFEVP'!BS89/'MIP(IxI)_TFEVP'!BS$95,0)</f>
        <v>2.6212633184882105E-2</v>
      </c>
      <c r="BT100" s="151">
        <f>+IFERROR('MIP(IxI)_TFEVP'!BT89/'MIP(IxI)_TFEVP'!BT$95,0)</f>
        <v>1.9215136925587593E-2</v>
      </c>
      <c r="BU100" s="151">
        <f>+IFERROR('MIP(IxI)_TFEVP'!BU89/'MIP(IxI)_TFEVP'!BU$95,0)</f>
        <v>9.9099306825798806E-3</v>
      </c>
      <c r="BV100" s="151">
        <f>+IFERROR('MIP(IxI)_TFEVP'!BV89/'MIP(IxI)_TFEVP'!BV$95,0)</f>
        <v>8.6041386598355515E-3</v>
      </c>
      <c r="BW100" s="151">
        <f>+IFERROR('MIP(IxI)_TFEVP'!BW89/'MIP(IxI)_TFEVP'!BW$95,0)</f>
        <v>8.2598865612895974E-3</v>
      </c>
      <c r="BX100" s="151">
        <f>+IFERROR('MIP(IxI)_TFEVP'!BX89/'MIP(IxI)_TFEVP'!BX$95,0)</f>
        <v>4.5845092749188972E-3</v>
      </c>
      <c r="BY100" s="151">
        <f>+IFERROR('MIP(IxI)_TFEVP'!BY89/'MIP(IxI)_TFEVP'!BY$95,0)</f>
        <v>1.6310272458989052E-2</v>
      </c>
      <c r="BZ100" s="151">
        <f>+IFERROR('MIP(IxI)_TFEVP'!BZ89/'MIP(IxI)_TFEVP'!BZ$95,0)</f>
        <v>1.7072101897789665E-2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</row>
    <row r="101" spans="1:89" ht="0" hidden="1" customHeight="1" x14ac:dyDescent="0.25">
      <c r="A101" s="108"/>
      <c r="B101" s="155"/>
      <c r="C101" s="117" t="s">
        <v>835</v>
      </c>
      <c r="D101" s="151">
        <f>+IFERROR('MIP(IxI)_TFEVP'!D90/'MIP(IxI)_TFEVP'!D$95,0)</f>
        <v>0.37924457209758949</v>
      </c>
      <c r="E101" s="151">
        <f>+IFERROR('MIP(IxI)_TFEVP'!E90/'MIP(IxI)_TFEVP'!E$95,0)</f>
        <v>0.59400076182403883</v>
      </c>
      <c r="F101" s="151">
        <f>+IFERROR('MIP(IxI)_TFEVP'!F90/'MIP(IxI)_TFEVP'!F$95,0)</f>
        <v>0.40712659570395626</v>
      </c>
      <c r="G101" s="151">
        <f>+IFERROR('MIP(IxI)_TFEVP'!G90/'MIP(IxI)_TFEVP'!G$95,0)</f>
        <v>0.64436146249967885</v>
      </c>
      <c r="H101" s="151">
        <f>+IFERROR('MIP(IxI)_TFEVP'!H90/'MIP(IxI)_TFEVP'!H$95,0)</f>
        <v>0.4833434511478143</v>
      </c>
      <c r="I101" s="151">
        <f>+IFERROR('MIP(IxI)_TFEVP'!I90/'MIP(IxI)_TFEVP'!I$95,0)</f>
        <v>0.44565885896122309</v>
      </c>
      <c r="J101" s="151">
        <f>+IFERROR('MIP(IxI)_TFEVP'!J90/'MIP(IxI)_TFEVP'!J$95,0)</f>
        <v>0.51484531843359216</v>
      </c>
      <c r="K101" s="151">
        <f>+IFERROR('MIP(IxI)_TFEVP'!K90/'MIP(IxI)_TFEVP'!K$95,0)</f>
        <v>0.36381287885564095</v>
      </c>
      <c r="L101" s="151">
        <f>+IFERROR('MIP(IxI)_TFEVP'!L90/'MIP(IxI)_TFEVP'!L$95,0)</f>
        <v>0.40337508666225197</v>
      </c>
      <c r="M101" s="151">
        <f>+IFERROR('MIP(IxI)_TFEVP'!M90/'MIP(IxI)_TFEVP'!M$95,0)</f>
        <v>0.56787029075285</v>
      </c>
      <c r="N101" s="151">
        <f>+IFERROR('MIP(IxI)_TFEVP'!N90/'MIP(IxI)_TFEVP'!N$95,0)</f>
        <v>0.36683685249158149</v>
      </c>
      <c r="O101" s="151">
        <f>+IFERROR('MIP(IxI)_TFEVP'!O90/'MIP(IxI)_TFEVP'!O$95,0)</f>
        <v>0.76784007076439476</v>
      </c>
      <c r="P101" s="151">
        <f>+IFERROR('MIP(IxI)_TFEVP'!P90/'MIP(IxI)_TFEVP'!P$95,0)</f>
        <v>0.34047160826073752</v>
      </c>
      <c r="Q101" s="151">
        <f>+IFERROR('MIP(IxI)_TFEVP'!Q90/'MIP(IxI)_TFEVP'!Q$95,0)</f>
        <v>0.41132107382102828</v>
      </c>
      <c r="R101" s="151">
        <f>+IFERROR('MIP(IxI)_TFEVP'!R90/'MIP(IxI)_TFEVP'!R$95,0)</f>
        <v>0.46420164272362208</v>
      </c>
      <c r="S101" s="151">
        <f>+IFERROR('MIP(IxI)_TFEVP'!S90/'MIP(IxI)_TFEVP'!S$95,0)</f>
        <v>0.58408672021094832</v>
      </c>
      <c r="T101" s="151">
        <f>+IFERROR('MIP(IxI)_TFEVP'!T90/'MIP(IxI)_TFEVP'!T$95,0)</f>
        <v>0.61611308353382355</v>
      </c>
      <c r="U101" s="151">
        <f>+IFERROR('MIP(IxI)_TFEVP'!U90/'MIP(IxI)_TFEVP'!U$95,0)</f>
        <v>0.79175308391923749</v>
      </c>
      <c r="V101" s="151">
        <f>+IFERROR('MIP(IxI)_TFEVP'!V90/'MIP(IxI)_TFEVP'!V$95,0)</f>
        <v>0.59633354292083118</v>
      </c>
      <c r="W101" s="151">
        <f>+IFERROR('MIP(IxI)_TFEVP'!W90/'MIP(IxI)_TFEVP'!W$95,0)</f>
        <v>0.74862886824200747</v>
      </c>
      <c r="X101" s="151">
        <f>+IFERROR('MIP(IxI)_TFEVP'!X90/'MIP(IxI)_TFEVP'!X$95,0)</f>
        <v>0.66127952977200577</v>
      </c>
      <c r="Y101" s="151">
        <f>+IFERROR('MIP(IxI)_TFEVP'!Y90/'MIP(IxI)_TFEVP'!Y$95,0)</f>
        <v>0.57028491010327942</v>
      </c>
      <c r="Z101" s="151">
        <f>+IFERROR('MIP(IxI)_TFEVP'!Z90/'MIP(IxI)_TFEVP'!Z$95,0)</f>
        <v>0.65043118594858029</v>
      </c>
      <c r="AA101" s="151">
        <f>+IFERROR('MIP(IxI)_TFEVP'!AA90/'MIP(IxI)_TFEVP'!AA$95,0)</f>
        <v>0.54027501838149028</v>
      </c>
      <c r="AB101" s="151">
        <f>+IFERROR('MIP(IxI)_TFEVP'!AB90/'MIP(IxI)_TFEVP'!AB$95,0)</f>
        <v>0.72164501430436689</v>
      </c>
      <c r="AC101" s="151">
        <f>+IFERROR('MIP(IxI)_TFEVP'!AC90/'MIP(IxI)_TFEVP'!AC$95,0)</f>
        <v>0.64919755372427135</v>
      </c>
      <c r="AD101" s="151">
        <f>+IFERROR('MIP(IxI)_TFEVP'!AD90/'MIP(IxI)_TFEVP'!AD$95,0)</f>
        <v>0.68588525481955098</v>
      </c>
      <c r="AE101" s="151">
        <f>+IFERROR('MIP(IxI)_TFEVP'!AE90/'MIP(IxI)_TFEVP'!AE$95,0)</f>
        <v>0.85448415555914781</v>
      </c>
      <c r="AF101" s="151">
        <f>+IFERROR('MIP(IxI)_TFEVP'!AF90/'MIP(IxI)_TFEVP'!AF$95,0)</f>
        <v>0.59888666741910002</v>
      </c>
      <c r="AG101" s="151">
        <f>+IFERROR('MIP(IxI)_TFEVP'!AG90/'MIP(IxI)_TFEVP'!AG$95,0)</f>
        <v>0.72839820972038627</v>
      </c>
      <c r="AH101" s="151">
        <f>+IFERROR('MIP(IxI)_TFEVP'!AH90/'MIP(IxI)_TFEVP'!AH$95,0)</f>
        <v>0.7237073400221028</v>
      </c>
      <c r="AI101" s="151">
        <f>+IFERROR('MIP(IxI)_TFEVP'!AI90/'MIP(IxI)_TFEVP'!AI$95,0)</f>
        <v>0.61195629043083066</v>
      </c>
      <c r="AJ101" s="151">
        <f>+IFERROR('MIP(IxI)_TFEVP'!AJ90/'MIP(IxI)_TFEVP'!AJ$95,0)</f>
        <v>0</v>
      </c>
      <c r="AK101" s="151">
        <f>+IFERROR('MIP(IxI)_TFEVP'!AK90/'MIP(IxI)_TFEVP'!AK$95,0)</f>
        <v>0.6395114648117689</v>
      </c>
      <c r="AL101" s="151">
        <f>+IFERROR('MIP(IxI)_TFEVP'!AL90/'MIP(IxI)_TFEVP'!AL$95,0)</f>
        <v>0.54475589433835436</v>
      </c>
      <c r="AM101" s="151">
        <f>+IFERROR('MIP(IxI)_TFEVP'!AM90/'MIP(IxI)_TFEVP'!AM$95,0)</f>
        <v>0.6250981976522344</v>
      </c>
      <c r="AN101" s="151">
        <f>+IFERROR('MIP(IxI)_TFEVP'!AN90/'MIP(IxI)_TFEVP'!AN$95,0)</f>
        <v>0.60320387512780638</v>
      </c>
      <c r="AO101" s="151">
        <f>+IFERROR('MIP(IxI)_TFEVP'!AO90/'MIP(IxI)_TFEVP'!AO$95,0)</f>
        <v>0.74107880305583695</v>
      </c>
      <c r="AP101" s="151">
        <f>+IFERROR('MIP(IxI)_TFEVP'!AP90/'MIP(IxI)_TFEVP'!AP$95,0)</f>
        <v>0.56018254789219479</v>
      </c>
      <c r="AQ101" s="151">
        <f>+IFERROR('MIP(IxI)_TFEVP'!AQ90/'MIP(IxI)_TFEVP'!AQ$95,0)</f>
        <v>0.87617441184868328</v>
      </c>
      <c r="AR101" s="151">
        <f>+IFERROR('MIP(IxI)_TFEVP'!AR90/'MIP(IxI)_TFEVP'!AR$95,0)</f>
        <v>0.65365626054310921</v>
      </c>
      <c r="AS101" s="151">
        <f>+IFERROR('MIP(IxI)_TFEVP'!AS90/'MIP(IxI)_TFEVP'!AS$95,0)</f>
        <v>0.66320864877032326</v>
      </c>
      <c r="AT101" s="151">
        <f>+IFERROR('MIP(IxI)_TFEVP'!AT90/'MIP(IxI)_TFEVP'!AT$95,0)</f>
        <v>0.5992306720934073</v>
      </c>
      <c r="AU101" s="151">
        <f>+IFERROR('MIP(IxI)_TFEVP'!AU90/'MIP(IxI)_TFEVP'!AU$95,0)</f>
        <v>0.62060607609603158</v>
      </c>
      <c r="AV101" s="151">
        <f>+IFERROR('MIP(IxI)_TFEVP'!AV90/'MIP(IxI)_TFEVP'!AV$95,0)</f>
        <v>0.67056758677149786</v>
      </c>
      <c r="AW101" s="151">
        <f>+IFERROR('MIP(IxI)_TFEVP'!AW90/'MIP(IxI)_TFEVP'!AW$95,0)</f>
        <v>0.64674020489995787</v>
      </c>
      <c r="AX101" s="151">
        <f>+IFERROR('MIP(IxI)_TFEVP'!AX90/'MIP(IxI)_TFEVP'!AX$95,0)</f>
        <v>0.60299824625570908</v>
      </c>
      <c r="AY101" s="151">
        <f>+IFERROR('MIP(IxI)_TFEVP'!AY90/'MIP(IxI)_TFEVP'!AY$95,0)</f>
        <v>0.76575093601009414</v>
      </c>
      <c r="AZ101" s="151">
        <f>+IFERROR('MIP(IxI)_TFEVP'!AZ90/'MIP(IxI)_TFEVP'!AZ$95,0)</f>
        <v>0.58479210366941936</v>
      </c>
      <c r="BA101" s="151">
        <f>+IFERROR('MIP(IxI)_TFEVP'!BA90/'MIP(IxI)_TFEVP'!BA$95,0)</f>
        <v>0.55156429281725694</v>
      </c>
      <c r="BB101" s="151">
        <f>+IFERROR('MIP(IxI)_TFEVP'!BB90/'MIP(IxI)_TFEVP'!BB$95,0)</f>
        <v>0.70183133389970498</v>
      </c>
      <c r="BC101" s="151">
        <f>+IFERROR('MIP(IxI)_TFEVP'!BC90/'MIP(IxI)_TFEVP'!BC$95,0)</f>
        <v>0.51557191690770443</v>
      </c>
      <c r="BD101" s="151">
        <f>+IFERROR('MIP(IxI)_TFEVP'!BD90/'MIP(IxI)_TFEVP'!BD$95,0)</f>
        <v>0.78329518145689181</v>
      </c>
      <c r="BE101" s="151">
        <f>+IFERROR('MIP(IxI)_TFEVP'!BE90/'MIP(IxI)_TFEVP'!BE$95,0)</f>
        <v>0.57156637192671234</v>
      </c>
      <c r="BF101" s="151">
        <f>+IFERROR('MIP(IxI)_TFEVP'!BF90/'MIP(IxI)_TFEVP'!BF$95,0)</f>
        <v>0.45456916580674978</v>
      </c>
      <c r="BG101" s="151">
        <f>+IFERROR('MIP(IxI)_TFEVP'!BG90/'MIP(IxI)_TFEVP'!BG$95,0)</f>
        <v>0.58042825418169219</v>
      </c>
      <c r="BH101" s="151">
        <f>+IFERROR('MIP(IxI)_TFEVP'!BH90/'MIP(IxI)_TFEVP'!BH$95,0)</f>
        <v>0.52454071571250416</v>
      </c>
      <c r="BI101" s="151">
        <f>+IFERROR('MIP(IxI)_TFEVP'!BI90/'MIP(IxI)_TFEVP'!BI$95,0)</f>
        <v>0.53995651105505293</v>
      </c>
      <c r="BJ101" s="151">
        <f>+IFERROR('MIP(IxI)_TFEVP'!BJ90/'MIP(IxI)_TFEVP'!BJ$95,0)</f>
        <v>0.3593831665078201</v>
      </c>
      <c r="BK101" s="151">
        <f>+IFERROR('MIP(IxI)_TFEVP'!BK90/'MIP(IxI)_TFEVP'!BK$95,0)</f>
        <v>0.59647960781006448</v>
      </c>
      <c r="BL101" s="151">
        <f>+IFERROR('MIP(IxI)_TFEVP'!BL90/'MIP(IxI)_TFEVP'!BL$95,0)</f>
        <v>0.55473269621757537</v>
      </c>
      <c r="BM101" s="151">
        <f>+IFERROR('MIP(IxI)_TFEVP'!BM90/'MIP(IxI)_TFEVP'!BM$95,0)</f>
        <v>0.47450657656010053</v>
      </c>
      <c r="BN101" s="151">
        <f>+IFERROR('MIP(IxI)_TFEVP'!BN90/'MIP(IxI)_TFEVP'!BN$95,0)</f>
        <v>0.54813798053532481</v>
      </c>
      <c r="BO101" s="151">
        <f>+IFERROR('MIP(IxI)_TFEVP'!BO90/'MIP(IxI)_TFEVP'!BO$95,0)</f>
        <v>0.50396473502697825</v>
      </c>
      <c r="BP101" s="151">
        <f>+IFERROR('MIP(IxI)_TFEVP'!BP90/'MIP(IxI)_TFEVP'!BP$95,0)</f>
        <v>0.31385557115605067</v>
      </c>
      <c r="BQ101" s="151">
        <f>+IFERROR('MIP(IxI)_TFEVP'!BQ90/'MIP(IxI)_TFEVP'!BQ$95,0)</f>
        <v>0.73813496369413623</v>
      </c>
      <c r="BR101" s="151">
        <f>+IFERROR('MIP(IxI)_TFEVP'!BR90/'MIP(IxI)_TFEVP'!BR$95,0)</f>
        <v>0.53631948648350802</v>
      </c>
      <c r="BS101" s="151">
        <f>+IFERROR('MIP(IxI)_TFEVP'!BS90/'MIP(IxI)_TFEVP'!BS$95,0)</f>
        <v>0.27803240835257925</v>
      </c>
      <c r="BT101" s="151">
        <f>+IFERROR('MIP(IxI)_TFEVP'!BT90/'MIP(IxI)_TFEVP'!BT$95,0)</f>
        <v>0.40174255714129126</v>
      </c>
      <c r="BU101" s="151">
        <f>+IFERROR('MIP(IxI)_TFEVP'!BU90/'MIP(IxI)_TFEVP'!BU$95,0)</f>
        <v>0.15351753130631576</v>
      </c>
      <c r="BV101" s="151">
        <f>+IFERROR('MIP(IxI)_TFEVP'!BV90/'MIP(IxI)_TFEVP'!BV$95,0)</f>
        <v>0.38980055393036256</v>
      </c>
      <c r="BW101" s="151">
        <f>+IFERROR('MIP(IxI)_TFEVP'!BW90/'MIP(IxI)_TFEVP'!BW$95,0)</f>
        <v>0.11294898998831458</v>
      </c>
      <c r="BX101" s="151">
        <f>+IFERROR('MIP(IxI)_TFEVP'!BX90/'MIP(IxI)_TFEVP'!BX$95,0)</f>
        <v>0.5358595798793776</v>
      </c>
      <c r="BY101" s="151">
        <f>+IFERROR('MIP(IxI)_TFEVP'!BY90/'MIP(IxI)_TFEVP'!BY$95,0)</f>
        <v>0.33186787624457093</v>
      </c>
      <c r="BZ101" s="151">
        <f>+IFERROR('MIP(IxI)_TFEVP'!BZ90/'MIP(IxI)_TFEVP'!BZ$95,0)</f>
        <v>0.52346661377919079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</row>
    <row r="102" spans="1:89" ht="0" hidden="1" customHeight="1" x14ac:dyDescent="0.25">
      <c r="A102" s="106"/>
      <c r="B102" s="155"/>
      <c r="C102" s="117" t="s">
        <v>836</v>
      </c>
      <c r="D102" s="151">
        <f>+IFERROR('MIP(IxI)_TFEVP'!D91/'MIP(IxI)_TFEVP'!D$95,0)</f>
        <v>0.62075542790241056</v>
      </c>
      <c r="E102" s="151">
        <f>+IFERROR('MIP(IxI)_TFEVP'!E91/'MIP(IxI)_TFEVP'!E$95,0)</f>
        <v>0.40599923817596117</v>
      </c>
      <c r="F102" s="151">
        <f>+IFERROR('MIP(IxI)_TFEVP'!F91/'MIP(IxI)_TFEVP'!F$95,0)</f>
        <v>0.59287340429604374</v>
      </c>
      <c r="G102" s="151">
        <f>+IFERROR('MIP(IxI)_TFEVP'!G91/'MIP(IxI)_TFEVP'!G$95,0)</f>
        <v>0.35563853750032115</v>
      </c>
      <c r="H102" s="151">
        <f>+IFERROR('MIP(IxI)_TFEVP'!H91/'MIP(IxI)_TFEVP'!H$95,0)</f>
        <v>0.5166565488521857</v>
      </c>
      <c r="I102" s="151">
        <f>+IFERROR('MIP(IxI)_TFEVP'!I91/'MIP(IxI)_TFEVP'!I$95,0)</f>
        <v>0.55434114103877696</v>
      </c>
      <c r="J102" s="151">
        <f>+IFERROR('MIP(IxI)_TFEVP'!J91/'MIP(IxI)_TFEVP'!J$95,0)</f>
        <v>0.48515468156640784</v>
      </c>
      <c r="K102" s="151">
        <f>+IFERROR('MIP(IxI)_TFEVP'!K91/'MIP(IxI)_TFEVP'!K$95,0)</f>
        <v>0.63618712114435905</v>
      </c>
      <c r="L102" s="151">
        <f>+IFERROR('MIP(IxI)_TFEVP'!L91/'MIP(IxI)_TFEVP'!L$95,0)</f>
        <v>0.59662491333774803</v>
      </c>
      <c r="M102" s="151">
        <f>+IFERROR('MIP(IxI)_TFEVP'!M91/'MIP(IxI)_TFEVP'!M$95,0)</f>
        <v>0.43212970924714994</v>
      </c>
      <c r="N102" s="151">
        <f>+IFERROR('MIP(IxI)_TFEVP'!N91/'MIP(IxI)_TFEVP'!N$95,0)</f>
        <v>0.63316314750841851</v>
      </c>
      <c r="O102" s="151">
        <f>+IFERROR('MIP(IxI)_TFEVP'!O91/'MIP(IxI)_TFEVP'!O$95,0)</f>
        <v>0.23215992923560522</v>
      </c>
      <c r="P102" s="151">
        <f>+IFERROR('MIP(IxI)_TFEVP'!P91/'MIP(IxI)_TFEVP'!P$95,0)</f>
        <v>0.65952839173926248</v>
      </c>
      <c r="Q102" s="151">
        <f>+IFERROR('MIP(IxI)_TFEVP'!Q91/'MIP(IxI)_TFEVP'!Q$95,0)</f>
        <v>0.58867892617897166</v>
      </c>
      <c r="R102" s="151">
        <f>+IFERROR('MIP(IxI)_TFEVP'!R91/'MIP(IxI)_TFEVP'!R$95,0)</f>
        <v>0.53579835727637792</v>
      </c>
      <c r="S102" s="151">
        <f>+IFERROR('MIP(IxI)_TFEVP'!S91/'MIP(IxI)_TFEVP'!S$95,0)</f>
        <v>0.41591327978905168</v>
      </c>
      <c r="T102" s="151">
        <f>+IFERROR('MIP(IxI)_TFEVP'!T91/'MIP(IxI)_TFEVP'!T$95,0)</f>
        <v>0.3838869164661764</v>
      </c>
      <c r="U102" s="151">
        <f>+IFERROR('MIP(IxI)_TFEVP'!U91/'MIP(IxI)_TFEVP'!U$95,0)</f>
        <v>0.20824691608076251</v>
      </c>
      <c r="V102" s="151">
        <f>+IFERROR('MIP(IxI)_TFEVP'!V91/'MIP(IxI)_TFEVP'!V$95,0)</f>
        <v>0.40366645707916882</v>
      </c>
      <c r="W102" s="151">
        <f>+IFERROR('MIP(IxI)_TFEVP'!W91/'MIP(IxI)_TFEVP'!W$95,0)</f>
        <v>0.25137113175799253</v>
      </c>
      <c r="X102" s="151">
        <f>+IFERROR('MIP(IxI)_TFEVP'!X91/'MIP(IxI)_TFEVP'!X$95,0)</f>
        <v>0.33872047022799417</v>
      </c>
      <c r="Y102" s="151">
        <f>+IFERROR('MIP(IxI)_TFEVP'!Y91/'MIP(IxI)_TFEVP'!Y$95,0)</f>
        <v>0.42971508989672053</v>
      </c>
      <c r="Z102" s="151">
        <f>+IFERROR('MIP(IxI)_TFEVP'!Z91/'MIP(IxI)_TFEVP'!Z$95,0)</f>
        <v>0.34956881405141971</v>
      </c>
      <c r="AA102" s="151">
        <f>+IFERROR('MIP(IxI)_TFEVP'!AA91/'MIP(IxI)_TFEVP'!AA$95,0)</f>
        <v>0.45972498161850978</v>
      </c>
      <c r="AB102" s="151">
        <f>+IFERROR('MIP(IxI)_TFEVP'!AB91/'MIP(IxI)_TFEVP'!AB$95,0)</f>
        <v>0.27835498569563311</v>
      </c>
      <c r="AC102" s="151">
        <f>+IFERROR('MIP(IxI)_TFEVP'!AC91/'MIP(IxI)_TFEVP'!AC$95,0)</f>
        <v>0.35080244627572865</v>
      </c>
      <c r="AD102" s="151">
        <f>+IFERROR('MIP(IxI)_TFEVP'!AD91/'MIP(IxI)_TFEVP'!AD$95,0)</f>
        <v>0.31411474518044907</v>
      </c>
      <c r="AE102" s="151">
        <f>+IFERROR('MIP(IxI)_TFEVP'!AE91/'MIP(IxI)_TFEVP'!AE$95,0)</f>
        <v>0.14551584444085217</v>
      </c>
      <c r="AF102" s="151">
        <f>+IFERROR('MIP(IxI)_TFEVP'!AF91/'MIP(IxI)_TFEVP'!AF$95,0)</f>
        <v>0.40111333258090004</v>
      </c>
      <c r="AG102" s="151">
        <f>+IFERROR('MIP(IxI)_TFEVP'!AG91/'MIP(IxI)_TFEVP'!AG$95,0)</f>
        <v>0.27160179027961379</v>
      </c>
      <c r="AH102" s="151">
        <f>+IFERROR('MIP(IxI)_TFEVP'!AH91/'MIP(IxI)_TFEVP'!AH$95,0)</f>
        <v>0.2762926599778972</v>
      </c>
      <c r="AI102" s="151">
        <f>+IFERROR('MIP(IxI)_TFEVP'!AI91/'MIP(IxI)_TFEVP'!AI$95,0)</f>
        <v>0.38804370956916939</v>
      </c>
      <c r="AJ102" s="151">
        <f>+IFERROR('MIP(IxI)_TFEVP'!AJ91/'MIP(IxI)_TFEVP'!AJ$95,0)</f>
        <v>0</v>
      </c>
      <c r="AK102" s="151">
        <f>+IFERROR('MIP(IxI)_TFEVP'!AK91/'MIP(IxI)_TFEVP'!AK$95,0)</f>
        <v>0.36048853518823115</v>
      </c>
      <c r="AL102" s="151">
        <f>+IFERROR('MIP(IxI)_TFEVP'!AL91/'MIP(IxI)_TFEVP'!AL$95,0)</f>
        <v>0.45524410566164558</v>
      </c>
      <c r="AM102" s="151">
        <f>+IFERROR('MIP(IxI)_TFEVP'!AM91/'MIP(IxI)_TFEVP'!AM$95,0)</f>
        <v>0.3749018023477656</v>
      </c>
      <c r="AN102" s="151">
        <f>+IFERROR('MIP(IxI)_TFEVP'!AN91/'MIP(IxI)_TFEVP'!AN$95,0)</f>
        <v>0.39679612487219362</v>
      </c>
      <c r="AO102" s="151">
        <f>+IFERROR('MIP(IxI)_TFEVP'!AO91/'MIP(IxI)_TFEVP'!AO$95,0)</f>
        <v>0.25892119694416299</v>
      </c>
      <c r="AP102" s="151">
        <f>+IFERROR('MIP(IxI)_TFEVP'!AP91/'MIP(IxI)_TFEVP'!AP$95,0)</f>
        <v>0.43981745210780526</v>
      </c>
      <c r="AQ102" s="151">
        <f>+IFERROR('MIP(IxI)_TFEVP'!AQ91/'MIP(IxI)_TFEVP'!AQ$95,0)</f>
        <v>0.12382558815131672</v>
      </c>
      <c r="AR102" s="151">
        <f>+IFERROR('MIP(IxI)_TFEVP'!AR91/'MIP(IxI)_TFEVP'!AR$95,0)</f>
        <v>0.34634373945689079</v>
      </c>
      <c r="AS102" s="151">
        <f>+IFERROR('MIP(IxI)_TFEVP'!AS91/'MIP(IxI)_TFEVP'!AS$95,0)</f>
        <v>0.33679135122967668</v>
      </c>
      <c r="AT102" s="151">
        <f>+IFERROR('MIP(IxI)_TFEVP'!AT91/'MIP(IxI)_TFEVP'!AT$95,0)</f>
        <v>0.4007693279065927</v>
      </c>
      <c r="AU102" s="151">
        <f>+IFERROR('MIP(IxI)_TFEVP'!AU91/'MIP(IxI)_TFEVP'!AU$95,0)</f>
        <v>0.37939392390396837</v>
      </c>
      <c r="AV102" s="151">
        <f>+IFERROR('MIP(IxI)_TFEVP'!AV91/'MIP(IxI)_TFEVP'!AV$95,0)</f>
        <v>0.32943241322850214</v>
      </c>
      <c r="AW102" s="151">
        <f>+IFERROR('MIP(IxI)_TFEVP'!AW91/'MIP(IxI)_TFEVP'!AW$95,0)</f>
        <v>0.35325979510004207</v>
      </c>
      <c r="AX102" s="151">
        <f>+IFERROR('MIP(IxI)_TFEVP'!AX91/'MIP(IxI)_TFEVP'!AX$95,0)</f>
        <v>0.39700175374429097</v>
      </c>
      <c r="AY102" s="151">
        <f>+IFERROR('MIP(IxI)_TFEVP'!AY91/'MIP(IxI)_TFEVP'!AY$95,0)</f>
        <v>0.23424906398990591</v>
      </c>
      <c r="AZ102" s="151">
        <f>+IFERROR('MIP(IxI)_TFEVP'!AZ91/'MIP(IxI)_TFEVP'!AZ$95,0)</f>
        <v>0.41520789633058064</v>
      </c>
      <c r="BA102" s="151">
        <f>+IFERROR('MIP(IxI)_TFEVP'!BA91/'MIP(IxI)_TFEVP'!BA$95,0)</f>
        <v>0.44843570718274306</v>
      </c>
      <c r="BB102" s="151">
        <f>+IFERROR('MIP(IxI)_TFEVP'!BB91/'MIP(IxI)_TFEVP'!BB$95,0)</f>
        <v>0.29816866610029502</v>
      </c>
      <c r="BC102" s="151">
        <f>+IFERROR('MIP(IxI)_TFEVP'!BC91/'MIP(IxI)_TFEVP'!BC$95,0)</f>
        <v>0.48442808309229557</v>
      </c>
      <c r="BD102" s="151">
        <f>+IFERROR('MIP(IxI)_TFEVP'!BD91/'MIP(IxI)_TFEVP'!BD$95,0)</f>
        <v>0.21670481854310816</v>
      </c>
      <c r="BE102" s="151">
        <f>+IFERROR('MIP(IxI)_TFEVP'!BE91/'MIP(IxI)_TFEVP'!BE$95,0)</f>
        <v>0.42843362807328766</v>
      </c>
      <c r="BF102" s="151">
        <f>+IFERROR('MIP(IxI)_TFEVP'!BF91/'MIP(IxI)_TFEVP'!BF$95,0)</f>
        <v>0.54543083419325022</v>
      </c>
      <c r="BG102" s="151">
        <f>+IFERROR('MIP(IxI)_TFEVP'!BG91/'MIP(IxI)_TFEVP'!BG$95,0)</f>
        <v>0.41957174581830775</v>
      </c>
      <c r="BH102" s="151">
        <f>+IFERROR('MIP(IxI)_TFEVP'!BH91/'MIP(IxI)_TFEVP'!BH$95,0)</f>
        <v>0.47545928428749584</v>
      </c>
      <c r="BI102" s="151">
        <f>+IFERROR('MIP(IxI)_TFEVP'!BI91/'MIP(IxI)_TFEVP'!BI$95,0)</f>
        <v>0.46004348894494712</v>
      </c>
      <c r="BJ102" s="151">
        <f>+IFERROR('MIP(IxI)_TFEVP'!BJ91/'MIP(IxI)_TFEVP'!BJ$95,0)</f>
        <v>0.6406168334921799</v>
      </c>
      <c r="BK102" s="151">
        <f>+IFERROR('MIP(IxI)_TFEVP'!BK91/'MIP(IxI)_TFEVP'!BK$95,0)</f>
        <v>0.40352039218993552</v>
      </c>
      <c r="BL102" s="151">
        <f>+IFERROR('MIP(IxI)_TFEVP'!BL91/'MIP(IxI)_TFEVP'!BL$95,0)</f>
        <v>0.44526730378242463</v>
      </c>
      <c r="BM102" s="151">
        <f>+IFERROR('MIP(IxI)_TFEVP'!BM91/'MIP(IxI)_TFEVP'!BM$95,0)</f>
        <v>0.52549342343989947</v>
      </c>
      <c r="BN102" s="151">
        <f>+IFERROR('MIP(IxI)_TFEVP'!BN91/'MIP(IxI)_TFEVP'!BN$95,0)</f>
        <v>0.45186201946467519</v>
      </c>
      <c r="BO102" s="151">
        <f>+IFERROR('MIP(IxI)_TFEVP'!BO91/'MIP(IxI)_TFEVP'!BO$95,0)</f>
        <v>0.49603526497302169</v>
      </c>
      <c r="BP102" s="151">
        <f>+IFERROR('MIP(IxI)_TFEVP'!BP91/'MIP(IxI)_TFEVP'!BP$95,0)</f>
        <v>0.68614442884394933</v>
      </c>
      <c r="BQ102" s="151">
        <f>+IFERROR('MIP(IxI)_TFEVP'!BQ91/'MIP(IxI)_TFEVP'!BQ$95,0)</f>
        <v>0.26186503630586377</v>
      </c>
      <c r="BR102" s="151">
        <f>+IFERROR('MIP(IxI)_TFEVP'!BR91/'MIP(IxI)_TFEVP'!BR$95,0)</f>
        <v>0.46368051351649198</v>
      </c>
      <c r="BS102" s="151">
        <f>+IFERROR('MIP(IxI)_TFEVP'!BS91/'MIP(IxI)_TFEVP'!BS$95,0)</f>
        <v>0.72196759164742075</v>
      </c>
      <c r="BT102" s="151">
        <f>+IFERROR('MIP(IxI)_TFEVP'!BT91/'MIP(IxI)_TFEVP'!BT$95,0)</f>
        <v>0.59825744285870874</v>
      </c>
      <c r="BU102" s="151">
        <f>+IFERROR('MIP(IxI)_TFEVP'!BU91/'MIP(IxI)_TFEVP'!BU$95,0)</f>
        <v>0.84648246869368426</v>
      </c>
      <c r="BV102" s="151">
        <f>+IFERROR('MIP(IxI)_TFEVP'!BV91/'MIP(IxI)_TFEVP'!BV$95,0)</f>
        <v>0.6101994460696375</v>
      </c>
      <c r="BW102" s="151">
        <f>+IFERROR('MIP(IxI)_TFEVP'!BW91/'MIP(IxI)_TFEVP'!BW$95,0)</f>
        <v>0.8870510100116854</v>
      </c>
      <c r="BX102" s="151">
        <f>+IFERROR('MIP(IxI)_TFEVP'!BX91/'MIP(IxI)_TFEVP'!BX$95,0)</f>
        <v>0.4641404201206224</v>
      </c>
      <c r="BY102" s="151">
        <f>+IFERROR('MIP(IxI)_TFEVP'!BY91/'MIP(IxI)_TFEVP'!BY$95,0)</f>
        <v>0.66813212375542907</v>
      </c>
      <c r="BZ102" s="151">
        <f>+IFERROR('MIP(IxI)_TFEVP'!BZ91/'MIP(IxI)_TFEVP'!BZ$95,0)</f>
        <v>0.47653338622080921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</row>
    <row r="103" spans="1:89" ht="0" hidden="1" customHeight="1" x14ac:dyDescent="0.25">
      <c r="A103" s="106"/>
      <c r="B103" s="155"/>
      <c r="C103" s="116" t="s">
        <v>826</v>
      </c>
      <c r="D103" s="151">
        <f>+IFERROR('MIP(IxI)_TFEVP'!D92/'MIP(IxI)_TFEVP'!D$95,0)</f>
        <v>0.12305331488939504</v>
      </c>
      <c r="E103" s="151">
        <f>+IFERROR('MIP(IxI)_TFEVP'!E92/'MIP(IxI)_TFEVP'!E$95,0)</f>
        <v>0.11463433707434344</v>
      </c>
      <c r="F103" s="151">
        <f>+IFERROR('MIP(IxI)_TFEVP'!F92/'MIP(IxI)_TFEVP'!F$95,0)</f>
        <v>0.10564804327119029</v>
      </c>
      <c r="G103" s="151">
        <f>+IFERROR('MIP(IxI)_TFEVP'!G92/'MIP(IxI)_TFEVP'!G$95,0)</f>
        <v>0.12858537671614179</v>
      </c>
      <c r="H103" s="151">
        <f>+IFERROR('MIP(IxI)_TFEVP'!H92/'MIP(IxI)_TFEVP'!H$95,0)</f>
        <v>0.17120804296581957</v>
      </c>
      <c r="I103" s="151">
        <f>+IFERROR('MIP(IxI)_TFEVP'!I92/'MIP(IxI)_TFEVP'!I$95,0)</f>
        <v>0.39732824402266936</v>
      </c>
      <c r="J103" s="151">
        <f>+IFERROR('MIP(IxI)_TFEVP'!J92/'MIP(IxI)_TFEVP'!J$95,0)</f>
        <v>0.19197526384958358</v>
      </c>
      <c r="K103" s="151">
        <f>+IFERROR('MIP(IxI)_TFEVP'!K92/'MIP(IxI)_TFEVP'!K$95,0)</f>
        <v>0.10182813972849683</v>
      </c>
      <c r="L103" s="151">
        <f>+IFERROR('MIP(IxI)_TFEVP'!L92/'MIP(IxI)_TFEVP'!L$95,0)</f>
        <v>0.1484061918041604</v>
      </c>
      <c r="M103" s="151">
        <f>+IFERROR('MIP(IxI)_TFEVP'!M92/'MIP(IxI)_TFEVP'!M$95,0)</f>
        <v>0.12123679614157933</v>
      </c>
      <c r="N103" s="151">
        <f>+IFERROR('MIP(IxI)_TFEVP'!N92/'MIP(IxI)_TFEVP'!N$95,0)</f>
        <v>0.10438547960601691</v>
      </c>
      <c r="O103" s="151">
        <f>+IFERROR('MIP(IxI)_TFEVP'!O92/'MIP(IxI)_TFEVP'!O$95,0)</f>
        <v>0.11874207041215454</v>
      </c>
      <c r="P103" s="151">
        <f>+IFERROR('MIP(IxI)_TFEVP'!P92/'MIP(IxI)_TFEVP'!P$95,0)</f>
        <v>0.14368295964874861</v>
      </c>
      <c r="Q103" s="151">
        <f>+IFERROR('MIP(IxI)_TFEVP'!Q92/'MIP(IxI)_TFEVP'!Q$95,0)</f>
        <v>1.5464904821292017E-2</v>
      </c>
      <c r="R103" s="151">
        <f>+IFERROR('MIP(IxI)_TFEVP'!R92/'MIP(IxI)_TFEVP'!R$95,0)</f>
        <v>0.10376359045193118</v>
      </c>
      <c r="S103" s="151">
        <f>+IFERROR('MIP(IxI)_TFEVP'!S92/'MIP(IxI)_TFEVP'!S$95,0)</f>
        <v>0.17089774118470086</v>
      </c>
      <c r="T103" s="151">
        <f>+IFERROR('MIP(IxI)_TFEVP'!T92/'MIP(IxI)_TFEVP'!T$95,0)</f>
        <v>0.14776027743539111</v>
      </c>
      <c r="U103" s="151">
        <f>+IFERROR('MIP(IxI)_TFEVP'!U92/'MIP(IxI)_TFEVP'!U$95,0)</f>
        <v>0.13535736896890271</v>
      </c>
      <c r="V103" s="151">
        <f>+IFERROR('MIP(IxI)_TFEVP'!V92/'MIP(IxI)_TFEVP'!V$95,0)</f>
        <v>6.9933208864842278E-2</v>
      </c>
      <c r="W103" s="151">
        <f>+IFERROR('MIP(IxI)_TFEVP'!W92/'MIP(IxI)_TFEVP'!W$95,0)</f>
        <v>9.1369961226132126E-2</v>
      </c>
      <c r="X103" s="151">
        <f>+IFERROR('MIP(IxI)_TFEVP'!X92/'MIP(IxI)_TFEVP'!X$95,0)</f>
        <v>0.11103408403505297</v>
      </c>
      <c r="Y103" s="151">
        <f>+IFERROR('MIP(IxI)_TFEVP'!Y92/'MIP(IxI)_TFEVP'!Y$95,0)</f>
        <v>0.19260581011516723</v>
      </c>
      <c r="Z103" s="151">
        <f>+IFERROR('MIP(IxI)_TFEVP'!Z92/'MIP(IxI)_TFEVP'!Z$95,0)</f>
        <v>8.9498207472353597E-2</v>
      </c>
      <c r="AA103" s="151">
        <f>+IFERROR('MIP(IxI)_TFEVP'!AA92/'MIP(IxI)_TFEVP'!AA$95,0)</f>
        <v>0.27092947765280101</v>
      </c>
      <c r="AB103" s="151">
        <f>+IFERROR('MIP(IxI)_TFEVP'!AB92/'MIP(IxI)_TFEVP'!AB$95,0)</f>
        <v>0.13225907255378369</v>
      </c>
      <c r="AC103" s="151">
        <f>+IFERROR('MIP(IxI)_TFEVP'!AC92/'MIP(IxI)_TFEVP'!AC$95,0)</f>
        <v>0.22176036327263793</v>
      </c>
      <c r="AD103" s="151">
        <f>+IFERROR('MIP(IxI)_TFEVP'!AD92/'MIP(IxI)_TFEVP'!AD$95,0)</f>
        <v>0.10185330084281595</v>
      </c>
      <c r="AE103" s="151">
        <f>+IFERROR('MIP(IxI)_TFEVP'!AE92/'MIP(IxI)_TFEVP'!AE$95,0)</f>
        <v>5.5013140427449654E-2</v>
      </c>
      <c r="AF103" s="151">
        <f>+IFERROR('MIP(IxI)_TFEVP'!AF92/'MIP(IxI)_TFEVP'!AF$95,0)</f>
        <v>0.20262088647393625</v>
      </c>
      <c r="AG103" s="151">
        <f>+IFERROR('MIP(IxI)_TFEVP'!AG92/'MIP(IxI)_TFEVP'!AG$95,0)</f>
        <v>0.11611989773665175</v>
      </c>
      <c r="AH103" s="151">
        <f>+IFERROR('MIP(IxI)_TFEVP'!AH92/'MIP(IxI)_TFEVP'!AH$95,0)</f>
        <v>0.14574404172198552</v>
      </c>
      <c r="AI103" s="151">
        <f>+IFERROR('MIP(IxI)_TFEVP'!AI92/'MIP(IxI)_TFEVP'!AI$95,0)</f>
        <v>9.6797379687818555E-2</v>
      </c>
      <c r="AJ103" s="151">
        <f>+IFERROR('MIP(IxI)_TFEVP'!AJ92/'MIP(IxI)_TFEVP'!AJ$95,0)</f>
        <v>0</v>
      </c>
      <c r="AK103" s="151">
        <f>+IFERROR('MIP(IxI)_TFEVP'!AK92/'MIP(IxI)_TFEVP'!AK$95,0)</f>
        <v>0.22398887947410104</v>
      </c>
      <c r="AL103" s="151">
        <f>+IFERROR('MIP(IxI)_TFEVP'!AL92/'MIP(IxI)_TFEVP'!AL$95,0)</f>
        <v>0.20862713612875822</v>
      </c>
      <c r="AM103" s="151">
        <f>+IFERROR('MIP(IxI)_TFEVP'!AM92/'MIP(IxI)_TFEVP'!AM$95,0)</f>
        <v>0.19832558974704284</v>
      </c>
      <c r="AN103" s="151">
        <f>+IFERROR('MIP(IxI)_TFEVP'!AN92/'MIP(IxI)_TFEVP'!AN$95,0)</f>
        <v>0.14689699885219121</v>
      </c>
      <c r="AO103" s="151">
        <f>+IFERROR('MIP(IxI)_TFEVP'!AO92/'MIP(IxI)_TFEVP'!AO$95,0)</f>
        <v>0.11235951140462458</v>
      </c>
      <c r="AP103" s="151">
        <f>+IFERROR('MIP(IxI)_TFEVP'!AP92/'MIP(IxI)_TFEVP'!AP$95,0)</f>
        <v>0.16902140322395845</v>
      </c>
      <c r="AQ103" s="151">
        <f>+IFERROR('MIP(IxI)_TFEVP'!AQ92/'MIP(IxI)_TFEVP'!AQ$95,0)</f>
        <v>1.7708884812220157E-2</v>
      </c>
      <c r="AR103" s="151">
        <f>+IFERROR('MIP(IxI)_TFEVP'!AR92/'MIP(IxI)_TFEVP'!AR$95,0)</f>
        <v>0.15615071531631122</v>
      </c>
      <c r="AS103" s="151">
        <f>+IFERROR('MIP(IxI)_TFEVP'!AS92/'MIP(IxI)_TFEVP'!AS$95,0)</f>
        <v>0.15876921345399009</v>
      </c>
      <c r="AT103" s="151">
        <f>+IFERROR('MIP(IxI)_TFEVP'!AT92/'MIP(IxI)_TFEVP'!AT$95,0)</f>
        <v>0.22983995000663773</v>
      </c>
      <c r="AU103" s="151">
        <f>+IFERROR('MIP(IxI)_TFEVP'!AU92/'MIP(IxI)_TFEVP'!AU$95,0)</f>
        <v>0.19598647105931266</v>
      </c>
      <c r="AV103" s="151">
        <f>+IFERROR('MIP(IxI)_TFEVP'!AV92/'MIP(IxI)_TFEVP'!AV$95,0)</f>
        <v>0.17026444646967051</v>
      </c>
      <c r="AW103" s="151">
        <f>+IFERROR('MIP(IxI)_TFEVP'!AW92/'MIP(IxI)_TFEVP'!AW$95,0)</f>
        <v>0.20459580162926388</v>
      </c>
      <c r="AX103" s="151">
        <f>+IFERROR('MIP(IxI)_TFEVP'!AX92/'MIP(IxI)_TFEVP'!AX$95,0)</f>
        <v>0.13137420401579308</v>
      </c>
      <c r="AY103" s="151">
        <f>+IFERROR('MIP(IxI)_TFEVP'!AY92/'MIP(IxI)_TFEVP'!AY$95,0)</f>
        <v>9.6594491867289356E-2</v>
      </c>
      <c r="AZ103" s="151">
        <f>+IFERROR('MIP(IxI)_TFEVP'!AZ92/'MIP(IxI)_TFEVP'!AZ$95,0)</f>
        <v>0.16844676353923099</v>
      </c>
      <c r="BA103" s="151">
        <f>+IFERROR('MIP(IxI)_TFEVP'!BA92/'MIP(IxI)_TFEVP'!BA$95,0)</f>
        <v>0.13181366174558251</v>
      </c>
      <c r="BB103" s="151">
        <f>+IFERROR('MIP(IxI)_TFEVP'!BB92/'MIP(IxI)_TFEVP'!BB$95,0)</f>
        <v>0.13252505249177915</v>
      </c>
      <c r="BC103" s="151">
        <f>+IFERROR('MIP(IxI)_TFEVP'!BC92/'MIP(IxI)_TFEVP'!BC$95,0)</f>
        <v>0.22069594180033308</v>
      </c>
      <c r="BD103" s="151">
        <f>+IFERROR('MIP(IxI)_TFEVP'!BD92/'MIP(IxI)_TFEVP'!BD$95,0)</f>
        <v>0.12251289084069798</v>
      </c>
      <c r="BE103" s="151">
        <f>+IFERROR('MIP(IxI)_TFEVP'!BE92/'MIP(IxI)_TFEVP'!BE$95,0)</f>
        <v>0.1764683870610084</v>
      </c>
      <c r="BF103" s="151">
        <f>+IFERROR('MIP(IxI)_TFEVP'!BF92/'MIP(IxI)_TFEVP'!BF$95,0)</f>
        <v>0.25296497236659682</v>
      </c>
      <c r="BG103" s="151">
        <f>+IFERROR('MIP(IxI)_TFEVP'!BG92/'MIP(IxI)_TFEVP'!BG$95,0)</f>
        <v>0.19828861316545443</v>
      </c>
      <c r="BH103" s="151">
        <f>+IFERROR('MIP(IxI)_TFEVP'!BH92/'MIP(IxI)_TFEVP'!BH$95,0)</f>
        <v>0.27183418840427792</v>
      </c>
      <c r="BI103" s="151">
        <f>+IFERROR('MIP(IxI)_TFEVP'!BI92/'MIP(IxI)_TFEVP'!BI$95,0)</f>
        <v>0.15674306146105549</v>
      </c>
      <c r="BJ103" s="151">
        <f>+IFERROR('MIP(IxI)_TFEVP'!BJ92/'MIP(IxI)_TFEVP'!BJ$95,0)</f>
        <v>0.25040245785807458</v>
      </c>
      <c r="BK103" s="151">
        <f>+IFERROR('MIP(IxI)_TFEVP'!BK92/'MIP(IxI)_TFEVP'!BK$95,0)</f>
        <v>0.12066271208692435</v>
      </c>
      <c r="BL103" s="151">
        <f>+IFERROR('MIP(IxI)_TFEVP'!BL92/'MIP(IxI)_TFEVP'!BL$95,0)</f>
        <v>0.21252688752909746</v>
      </c>
      <c r="BM103" s="151">
        <f>+IFERROR('MIP(IxI)_TFEVP'!BM92/'MIP(IxI)_TFEVP'!BM$95,0)</f>
        <v>0.27632438363799455</v>
      </c>
      <c r="BN103" s="151">
        <f>+IFERROR('MIP(IxI)_TFEVP'!BN92/'MIP(IxI)_TFEVP'!BN$95,0)</f>
        <v>0.24543915762835086</v>
      </c>
      <c r="BO103" s="151">
        <f>+IFERROR('MIP(IxI)_TFEVP'!BO92/'MIP(IxI)_TFEVP'!BO$95,0)</f>
        <v>0.22465410515251635</v>
      </c>
      <c r="BP103" s="151">
        <f>+IFERROR('MIP(IxI)_TFEVP'!BP92/'MIP(IxI)_TFEVP'!BP$95,0)</f>
        <v>0.22133146421895145</v>
      </c>
      <c r="BQ103" s="151">
        <f>+IFERROR('MIP(IxI)_TFEVP'!BQ92/'MIP(IxI)_TFEVP'!BQ$95,0)</f>
        <v>0.13159285205909169</v>
      </c>
      <c r="BR103" s="151">
        <f>+IFERROR('MIP(IxI)_TFEVP'!BR92/'MIP(IxI)_TFEVP'!BR$95,0)</f>
        <v>0.33247384939607161</v>
      </c>
      <c r="BS103" s="151">
        <f>+IFERROR('MIP(IxI)_TFEVP'!BS92/'MIP(IxI)_TFEVP'!BS$95,0)</f>
        <v>2.368729507671653E-2</v>
      </c>
      <c r="BT103" s="151">
        <f>+IFERROR('MIP(IxI)_TFEVP'!BT92/'MIP(IxI)_TFEVP'!BT$95,0)</f>
        <v>0.24062316775043016</v>
      </c>
      <c r="BU103" s="151">
        <f>+IFERROR('MIP(IxI)_TFEVP'!BU92/'MIP(IxI)_TFEVP'!BU$95,0)</f>
        <v>0.61761730741881538</v>
      </c>
      <c r="BV103" s="151">
        <f>+IFERROR('MIP(IxI)_TFEVP'!BV92/'MIP(IxI)_TFEVP'!BV$95,0)</f>
        <v>0.47769764259554953</v>
      </c>
      <c r="BW103" s="151">
        <f>+IFERROR('MIP(IxI)_TFEVP'!BW92/'MIP(IxI)_TFEVP'!BW$95,0)</f>
        <v>0.80066931678811692</v>
      </c>
      <c r="BX103" s="151">
        <f>+IFERROR('MIP(IxI)_TFEVP'!BX92/'MIP(IxI)_TFEVP'!BX$95,0)</f>
        <v>0.268015534226481</v>
      </c>
      <c r="BY103" s="151">
        <f>+IFERROR('MIP(IxI)_TFEVP'!BY92/'MIP(IxI)_TFEVP'!BY$95,0)</f>
        <v>0.60402142932843639</v>
      </c>
      <c r="BZ103" s="151">
        <f>+IFERROR('MIP(IxI)_TFEVP'!BZ92/'MIP(IxI)_TFEVP'!BZ$95,0)</f>
        <v>0.23788546255506607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</row>
    <row r="104" spans="1:89" ht="0" hidden="1" customHeight="1" x14ac:dyDescent="0.25">
      <c r="A104" s="105"/>
      <c r="B104" s="155"/>
      <c r="C104" s="116" t="s">
        <v>837</v>
      </c>
      <c r="D104" s="151">
        <f>+IFERROR('MIP(IxI)_TFEVP'!D93/'MIP(IxI)_TFEVP'!D$95,0)</f>
        <v>1.4576100150063428E-3</v>
      </c>
      <c r="E104" s="151">
        <f>+IFERROR('MIP(IxI)_TFEVP'!E93/'MIP(IxI)_TFEVP'!E$95,0)</f>
        <v>3.6930807710062888E-3</v>
      </c>
      <c r="F104" s="151">
        <f>+IFERROR('MIP(IxI)_TFEVP'!F93/'MIP(IxI)_TFEVP'!F$95,0)</f>
        <v>5.0553612725549055E-4</v>
      </c>
      <c r="G104" s="151">
        <f>+IFERROR('MIP(IxI)_TFEVP'!G93/'MIP(IxI)_TFEVP'!G$95,0)</f>
        <v>4.6291934668847802E-3</v>
      </c>
      <c r="H104" s="151">
        <f>+IFERROR('MIP(IxI)_TFEVP'!H93/'MIP(IxI)_TFEVP'!H$95,0)</f>
        <v>1.7351951488161642E-3</v>
      </c>
      <c r="I104" s="151">
        <f>+IFERROR('MIP(IxI)_TFEVP'!I93/'MIP(IxI)_TFEVP'!I$95,0)</f>
        <v>3.4212798453652857E-3</v>
      </c>
      <c r="J104" s="151">
        <f>+IFERROR('MIP(IxI)_TFEVP'!J93/'MIP(IxI)_TFEVP'!J$95,0)</f>
        <v>3.0537213071136588E-3</v>
      </c>
      <c r="K104" s="151">
        <f>+IFERROR('MIP(IxI)_TFEVP'!K93/'MIP(IxI)_TFEVP'!K$95,0)</f>
        <v>1.505445888577739E-3</v>
      </c>
      <c r="L104" s="151">
        <f>+IFERROR('MIP(IxI)_TFEVP'!L93/'MIP(IxI)_TFEVP'!L$95,0)</f>
        <v>2.8136085384469502E-3</v>
      </c>
      <c r="M104" s="151">
        <f>+IFERROR('MIP(IxI)_TFEVP'!M93/'MIP(IxI)_TFEVP'!M$95,0)</f>
        <v>2.7783269401756286E-3</v>
      </c>
      <c r="N104" s="151">
        <f>+IFERROR('MIP(IxI)_TFEVP'!N93/'MIP(IxI)_TFEVP'!N$95,0)</f>
        <v>1.7642984408829333E-3</v>
      </c>
      <c r="O104" s="151">
        <f>+IFERROR('MIP(IxI)_TFEVP'!O93/'MIP(IxI)_TFEVP'!O$95,0)</f>
        <v>2.9812664770409629E-3</v>
      </c>
      <c r="P104" s="151">
        <f>+IFERROR('MIP(IxI)_TFEVP'!P93/'MIP(IxI)_TFEVP'!P$95,0)</f>
        <v>2.9697775977967172E-2</v>
      </c>
      <c r="Q104" s="151">
        <f>+IFERROR('MIP(IxI)_TFEVP'!Q93/'MIP(IxI)_TFEVP'!Q$95,0)</f>
        <v>8.533533751781913E-4</v>
      </c>
      <c r="R104" s="151">
        <f>+IFERROR('MIP(IxI)_TFEVP'!R93/'MIP(IxI)_TFEVP'!R$95,0)</f>
        <v>2.1077000875574563E-2</v>
      </c>
      <c r="S104" s="151">
        <f>+IFERROR('MIP(IxI)_TFEVP'!S93/'MIP(IxI)_TFEVP'!S$95,0)</f>
        <v>2.6277730691097928E-2</v>
      </c>
      <c r="T104" s="151">
        <f>+IFERROR('MIP(IxI)_TFEVP'!T93/'MIP(IxI)_TFEVP'!T$95,0)</f>
        <v>1.8192374815186579E-3</v>
      </c>
      <c r="U104" s="151">
        <f>+IFERROR('MIP(IxI)_TFEVP'!U93/'MIP(IxI)_TFEVP'!U$95,0)</f>
        <v>3.7776077846722782E-3</v>
      </c>
      <c r="V104" s="151">
        <f>+IFERROR('MIP(IxI)_TFEVP'!V93/'MIP(IxI)_TFEVP'!V$95,0)</f>
        <v>6.4815635896092218E-4</v>
      </c>
      <c r="W104" s="151">
        <f>+IFERROR('MIP(IxI)_TFEVP'!W93/'MIP(IxI)_TFEVP'!W$95,0)</f>
        <v>4.5633184578242735E-3</v>
      </c>
      <c r="X104" s="151">
        <f>+IFERROR('MIP(IxI)_TFEVP'!X93/'MIP(IxI)_TFEVP'!X$95,0)</f>
        <v>1.7285589631858161E-3</v>
      </c>
      <c r="Y104" s="151">
        <f>+IFERROR('MIP(IxI)_TFEVP'!Y93/'MIP(IxI)_TFEVP'!Y$95,0)</f>
        <v>1.9812941813592637E-3</v>
      </c>
      <c r="Z104" s="151">
        <f>+IFERROR('MIP(IxI)_TFEVP'!Z93/'MIP(IxI)_TFEVP'!Z$95,0)</f>
        <v>1.8957396024755508E-3</v>
      </c>
      <c r="AA104" s="151">
        <f>+IFERROR('MIP(IxI)_TFEVP'!AA93/'MIP(IxI)_TFEVP'!AA$95,0)</f>
        <v>6.501963299594825E-3</v>
      </c>
      <c r="AB104" s="151">
        <f>+IFERROR('MIP(IxI)_TFEVP'!AB93/'MIP(IxI)_TFEVP'!AB$95,0)</f>
        <v>3.6796500093263019E-3</v>
      </c>
      <c r="AC104" s="151">
        <f>+IFERROR('MIP(IxI)_TFEVP'!AC93/'MIP(IxI)_TFEVP'!AC$95,0)</f>
        <v>3.3952978067276042E-3</v>
      </c>
      <c r="AD104" s="151">
        <f>+IFERROR('MIP(IxI)_TFEVP'!AD93/'MIP(IxI)_TFEVP'!AD$95,0)</f>
        <v>1.8070987309323138E-3</v>
      </c>
      <c r="AE104" s="151">
        <f>+IFERROR('MIP(IxI)_TFEVP'!AE93/'MIP(IxI)_TFEVP'!AE$95,0)</f>
        <v>2.4958239648086374E-3</v>
      </c>
      <c r="AF104" s="151">
        <f>+IFERROR('MIP(IxI)_TFEVP'!AF93/'MIP(IxI)_TFEVP'!AF$95,0)</f>
        <v>3.1440963544605858E-3</v>
      </c>
      <c r="AG104" s="151">
        <f>+IFERROR('MIP(IxI)_TFEVP'!AG93/'MIP(IxI)_TFEVP'!AG$95,0)</f>
        <v>2.5901346735826393E-3</v>
      </c>
      <c r="AH104" s="151">
        <f>+IFERROR('MIP(IxI)_TFEVP'!AH93/'MIP(IxI)_TFEVP'!AH$95,0)</f>
        <v>4.3866573564985576E-3</v>
      </c>
      <c r="AI104" s="151">
        <f>+IFERROR('MIP(IxI)_TFEVP'!AI93/'MIP(IxI)_TFEVP'!AI$95,0)</f>
        <v>3.8602281909756379E-3</v>
      </c>
      <c r="AJ104" s="151">
        <f>+IFERROR('MIP(IxI)_TFEVP'!AJ93/'MIP(IxI)_TFEVP'!AJ$95,0)</f>
        <v>0</v>
      </c>
      <c r="AK104" s="151">
        <f>+IFERROR('MIP(IxI)_TFEVP'!AK93/'MIP(IxI)_TFEVP'!AK$95,0)</f>
        <v>8.9606628010655328E-3</v>
      </c>
      <c r="AL104" s="151">
        <f>+IFERROR('MIP(IxI)_TFEVP'!AL93/'MIP(IxI)_TFEVP'!AL$95,0)</f>
        <v>3.1816123716922389E-3</v>
      </c>
      <c r="AM104" s="151">
        <f>+IFERROR('MIP(IxI)_TFEVP'!AM93/'MIP(IxI)_TFEVP'!AM$95,0)</f>
        <v>3.5655767929688876E-3</v>
      </c>
      <c r="AN104" s="151">
        <f>+IFERROR('MIP(IxI)_TFEVP'!AN93/'MIP(IxI)_TFEVP'!AN$95,0)</f>
        <v>3.5932682777775602E-3</v>
      </c>
      <c r="AO104" s="151">
        <f>+IFERROR('MIP(IxI)_TFEVP'!AO93/'MIP(IxI)_TFEVP'!AO$95,0)</f>
        <v>4.1282177022475683E-3</v>
      </c>
      <c r="AP104" s="151">
        <f>+IFERROR('MIP(IxI)_TFEVP'!AP93/'MIP(IxI)_TFEVP'!AP$95,0)</f>
        <v>6.1241977623682168E-3</v>
      </c>
      <c r="AQ104" s="151">
        <f>+IFERROR('MIP(IxI)_TFEVP'!AQ93/'MIP(IxI)_TFEVP'!AQ$95,0)</f>
        <v>4.6785929747232861E-4</v>
      </c>
      <c r="AR104" s="151">
        <f>+IFERROR('MIP(IxI)_TFEVP'!AR93/'MIP(IxI)_TFEVP'!AR$95,0)</f>
        <v>6.0512960397389971E-3</v>
      </c>
      <c r="AS104" s="151">
        <f>+IFERROR('MIP(IxI)_TFEVP'!AS93/'MIP(IxI)_TFEVP'!AS$95,0)</f>
        <v>3.5718696119089416E-3</v>
      </c>
      <c r="AT104" s="151">
        <f>+IFERROR('MIP(IxI)_TFEVP'!AT93/'MIP(IxI)_TFEVP'!AT$95,0)</f>
        <v>6.0905125938589761E-3</v>
      </c>
      <c r="AU104" s="151">
        <f>+IFERROR('MIP(IxI)_TFEVP'!AU93/'MIP(IxI)_TFEVP'!AU$95,0)</f>
        <v>2.4663906353831213E-3</v>
      </c>
      <c r="AV104" s="151">
        <f>+IFERROR('MIP(IxI)_TFEVP'!AV93/'MIP(IxI)_TFEVP'!AV$95,0)</f>
        <v>4.8483139992894549E-3</v>
      </c>
      <c r="AW104" s="151">
        <f>+IFERROR('MIP(IxI)_TFEVP'!AW93/'MIP(IxI)_TFEVP'!AW$95,0)</f>
        <v>5.1275682197225083E-3</v>
      </c>
      <c r="AX104" s="151">
        <f>+IFERROR('MIP(IxI)_TFEVP'!AX93/'MIP(IxI)_TFEVP'!AX$95,0)</f>
        <v>9.0134953905597909E-3</v>
      </c>
      <c r="AY104" s="151">
        <f>+IFERROR('MIP(IxI)_TFEVP'!AY93/'MIP(IxI)_TFEVP'!AY$95,0)</f>
        <v>3.2153376291993905E-3</v>
      </c>
      <c r="AZ104" s="151">
        <f>+IFERROR('MIP(IxI)_TFEVP'!AZ93/'MIP(IxI)_TFEVP'!AZ$95,0)</f>
        <v>4.2297187273142934E-3</v>
      </c>
      <c r="BA104" s="151">
        <f>+IFERROR('MIP(IxI)_TFEVP'!BA93/'MIP(IxI)_TFEVP'!BA$95,0)</f>
        <v>1.1489329151686682E-2</v>
      </c>
      <c r="BB104" s="151">
        <f>+IFERROR('MIP(IxI)_TFEVP'!BB93/'MIP(IxI)_TFEVP'!BB$95,0)</f>
        <v>3.9677522647972464E-3</v>
      </c>
      <c r="BC104" s="151">
        <f>+IFERROR('MIP(IxI)_TFEVP'!BC93/'MIP(IxI)_TFEVP'!BC$95,0)</f>
        <v>5.8655447453764571E-3</v>
      </c>
      <c r="BD104" s="151">
        <f>+IFERROR('MIP(IxI)_TFEVP'!BD93/'MIP(IxI)_TFEVP'!BD$95,0)</f>
        <v>4.0934414202349256E-3</v>
      </c>
      <c r="BE104" s="151">
        <f>+IFERROR('MIP(IxI)_TFEVP'!BE93/'MIP(IxI)_TFEVP'!BE$95,0)</f>
        <v>3.8944479862516286E-3</v>
      </c>
      <c r="BF104" s="151">
        <f>+IFERROR('MIP(IxI)_TFEVP'!BF93/'MIP(IxI)_TFEVP'!BF$95,0)</f>
        <v>6.2319180050772029E-3</v>
      </c>
      <c r="BG104" s="151">
        <f>+IFERROR('MIP(IxI)_TFEVP'!BG93/'MIP(IxI)_TFEVP'!BG$95,0)</f>
        <v>6.7629661321978417E-3</v>
      </c>
      <c r="BH104" s="151">
        <f>+IFERROR('MIP(IxI)_TFEVP'!BH93/'MIP(IxI)_TFEVP'!BH$95,0)</f>
        <v>5.7946281886374343E-3</v>
      </c>
      <c r="BI104" s="151">
        <f>+IFERROR('MIP(IxI)_TFEVP'!BI93/'MIP(IxI)_TFEVP'!BI$95,0)</f>
        <v>4.3665267753061716E-3</v>
      </c>
      <c r="BJ104" s="151">
        <f>+IFERROR('MIP(IxI)_TFEVP'!BJ93/'MIP(IxI)_TFEVP'!BJ$95,0)</f>
        <v>8.6279841380340217E-3</v>
      </c>
      <c r="BK104" s="151">
        <f>+IFERROR('MIP(IxI)_TFEVP'!BK93/'MIP(IxI)_TFEVP'!BK$95,0)</f>
        <v>7.2557098266187439E-3</v>
      </c>
      <c r="BL104" s="151">
        <f>+IFERROR('MIP(IxI)_TFEVP'!BL93/'MIP(IxI)_TFEVP'!BL$95,0)</f>
        <v>7.6365493601013622E-3</v>
      </c>
      <c r="BM104" s="151">
        <f>+IFERROR('MIP(IxI)_TFEVP'!BM93/'MIP(IxI)_TFEVP'!BM$95,0)</f>
        <v>9.2225696047096937E-3</v>
      </c>
      <c r="BN104" s="151">
        <f>+IFERROR('MIP(IxI)_TFEVP'!BN93/'MIP(IxI)_TFEVP'!BN$95,0)</f>
        <v>4.5559401297521687E-3</v>
      </c>
      <c r="BO104" s="151">
        <f>+IFERROR('MIP(IxI)_TFEVP'!BO93/'MIP(IxI)_TFEVP'!BO$95,0)</f>
        <v>1.3575735439491757E-2</v>
      </c>
      <c r="BP104" s="151">
        <f>+IFERROR('MIP(IxI)_TFEVP'!BP93/'MIP(IxI)_TFEVP'!BP$95,0)</f>
        <v>3.6276035013499297E-2</v>
      </c>
      <c r="BQ104" s="151">
        <f>+IFERROR('MIP(IxI)_TFEVP'!BQ93/'MIP(IxI)_TFEVP'!BQ$95,0)</f>
        <v>4.5950016862544428E-2</v>
      </c>
      <c r="BR104" s="151">
        <f>+IFERROR('MIP(IxI)_TFEVP'!BR93/'MIP(IxI)_TFEVP'!BR$95,0)</f>
        <v>1.9047029572185327E-2</v>
      </c>
      <c r="BS104" s="151">
        <f>+IFERROR('MIP(IxI)_TFEVP'!BS93/'MIP(IxI)_TFEVP'!BS$95,0)</f>
        <v>8.6198545608654129E-3</v>
      </c>
      <c r="BT104" s="151">
        <f>+IFERROR('MIP(IxI)_TFEVP'!BT93/'MIP(IxI)_TFEVP'!BT$95,0)</f>
        <v>5.9012528666047984E-3</v>
      </c>
      <c r="BU104" s="151">
        <f>+IFERROR('MIP(IxI)_TFEVP'!BU93/'MIP(IxI)_TFEVP'!BU$95,0)</f>
        <v>6.7279501780907356E-4</v>
      </c>
      <c r="BV104" s="151">
        <f>+IFERROR('MIP(IxI)_TFEVP'!BV93/'MIP(IxI)_TFEVP'!BV$95,0)</f>
        <v>9.1825807757447003E-3</v>
      </c>
      <c r="BW104" s="151">
        <f>+IFERROR('MIP(IxI)_TFEVP'!BW93/'MIP(IxI)_TFEVP'!BW$95,0)</f>
        <v>4.5440836253946561E-5</v>
      </c>
      <c r="BX104" s="151">
        <f>+IFERROR('MIP(IxI)_TFEVP'!BX93/'MIP(IxI)_TFEVP'!BX$95,0)</f>
        <v>5.4104045355489816E-3</v>
      </c>
      <c r="BY104" s="151">
        <f>+IFERROR('MIP(IxI)_TFEVP'!BY93/'MIP(IxI)_TFEVP'!BY$95,0)</f>
        <v>3.1966455876578006E-6</v>
      </c>
      <c r="BZ104" s="151">
        <f>+IFERROR('MIP(IxI)_TFEVP'!BZ93/'MIP(IxI)_TFEVP'!BZ$95,0)</f>
        <v>1.5010026583969886E-2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</row>
    <row r="105" spans="1:89" ht="0" hidden="1" customHeight="1" x14ac:dyDescent="0.25">
      <c r="A105" s="105"/>
      <c r="B105" s="155"/>
      <c r="C105" s="116" t="s">
        <v>838</v>
      </c>
      <c r="D105" s="151">
        <f>+IFERROR('MIP(IxI)_TFEVP'!D94/'MIP(IxI)_TFEVP'!D$95,0)</f>
        <v>0.49624450299800915</v>
      </c>
      <c r="E105" s="151">
        <f>+IFERROR('MIP(IxI)_TFEVP'!E94/'MIP(IxI)_TFEVP'!E$95,0)</f>
        <v>0.28767182033061145</v>
      </c>
      <c r="F105" s="151">
        <f>+IFERROR('MIP(IxI)_TFEVP'!F94/'MIP(IxI)_TFEVP'!F$95,0)</f>
        <v>0.48671982489759796</v>
      </c>
      <c r="G105" s="151">
        <f>+IFERROR('MIP(IxI)_TFEVP'!G94/'MIP(IxI)_TFEVP'!G$95,0)</f>
        <v>0.22242396731729461</v>
      </c>
      <c r="H105" s="151">
        <f>+IFERROR('MIP(IxI)_TFEVP'!H94/'MIP(IxI)_TFEVP'!H$95,0)</f>
        <v>0.34371331073754996</v>
      </c>
      <c r="I105" s="151">
        <f>+IFERROR('MIP(IxI)_TFEVP'!I94/'MIP(IxI)_TFEVP'!I$95,0)</f>
        <v>0.15359161717074227</v>
      </c>
      <c r="J105" s="151">
        <f>+IFERROR('MIP(IxI)_TFEVP'!J94/'MIP(IxI)_TFEVP'!J$95,0)</f>
        <v>0.29012569640971064</v>
      </c>
      <c r="K105" s="151">
        <f>+IFERROR('MIP(IxI)_TFEVP'!K94/'MIP(IxI)_TFEVP'!K$95,0)</f>
        <v>0.53285353552728454</v>
      </c>
      <c r="L105" s="151">
        <f>+IFERROR('MIP(IxI)_TFEVP'!L94/'MIP(IxI)_TFEVP'!L$95,0)</f>
        <v>0.44540511299514068</v>
      </c>
      <c r="M105" s="151">
        <f>+IFERROR('MIP(IxI)_TFEVP'!M94/'MIP(IxI)_TFEVP'!M$95,0)</f>
        <v>0.308114586165395</v>
      </c>
      <c r="N105" s="151">
        <f>+IFERROR('MIP(IxI)_TFEVP'!N94/'MIP(IxI)_TFEVP'!N$95,0)</f>
        <v>0.52701336946151867</v>
      </c>
      <c r="O105" s="151">
        <f>+IFERROR('MIP(IxI)_TFEVP'!O94/'MIP(IxI)_TFEVP'!O$95,0)</f>
        <v>0.11043659234640972</v>
      </c>
      <c r="P105" s="151">
        <f>+IFERROR('MIP(IxI)_TFEVP'!P94/'MIP(IxI)_TFEVP'!P$95,0)</f>
        <v>0.48614765611254668</v>
      </c>
      <c r="Q105" s="151">
        <f>+IFERROR('MIP(IxI)_TFEVP'!Q94/'MIP(IxI)_TFEVP'!Q$95,0)</f>
        <v>0.57236066798250151</v>
      </c>
      <c r="R105" s="151">
        <f>+IFERROR('MIP(IxI)_TFEVP'!R94/'MIP(IxI)_TFEVP'!R$95,0)</f>
        <v>0.41095776594887218</v>
      </c>
      <c r="S105" s="151">
        <f>+IFERROR('MIP(IxI)_TFEVP'!S94/'MIP(IxI)_TFEVP'!S$95,0)</f>
        <v>0.21873780791325287</v>
      </c>
      <c r="T105" s="151">
        <f>+IFERROR('MIP(IxI)_TFEVP'!T94/'MIP(IxI)_TFEVP'!T$95,0)</f>
        <v>0.23430740154926666</v>
      </c>
      <c r="U105" s="151">
        <f>+IFERROR('MIP(IxI)_TFEVP'!U94/'MIP(IxI)_TFEVP'!U$95,0)</f>
        <v>6.9111939327187524E-2</v>
      </c>
      <c r="V105" s="151">
        <f>+IFERROR('MIP(IxI)_TFEVP'!V94/'MIP(IxI)_TFEVP'!V$95,0)</f>
        <v>0.33308509185536561</v>
      </c>
      <c r="W105" s="151">
        <f>+IFERROR('MIP(IxI)_TFEVP'!W94/'MIP(IxI)_TFEVP'!W$95,0)</f>
        <v>0.15543785207403615</v>
      </c>
      <c r="X105" s="151">
        <f>+IFERROR('MIP(IxI)_TFEVP'!X94/'MIP(IxI)_TFEVP'!X$95,0)</f>
        <v>0.22595782722975541</v>
      </c>
      <c r="Y105" s="151">
        <f>+IFERROR('MIP(IxI)_TFEVP'!Y94/'MIP(IxI)_TFEVP'!Y$95,0)</f>
        <v>0.23512798560019404</v>
      </c>
      <c r="Z105" s="151">
        <f>+IFERROR('MIP(IxI)_TFEVP'!Z94/'MIP(IxI)_TFEVP'!Z$95,0)</f>
        <v>0.25817486697659059</v>
      </c>
      <c r="AA105" s="151">
        <f>+IFERROR('MIP(IxI)_TFEVP'!AA94/'MIP(IxI)_TFEVP'!AA$95,0)</f>
        <v>0.18229354066611392</v>
      </c>
      <c r="AB105" s="151">
        <f>+IFERROR('MIP(IxI)_TFEVP'!AB94/'MIP(IxI)_TFEVP'!AB$95,0)</f>
        <v>0.14241626313252312</v>
      </c>
      <c r="AC105" s="151">
        <f>+IFERROR('MIP(IxI)_TFEVP'!AC94/'MIP(IxI)_TFEVP'!AC$95,0)</f>
        <v>0.12564678519636313</v>
      </c>
      <c r="AD105" s="151">
        <f>+IFERROR('MIP(IxI)_TFEVP'!AD94/'MIP(IxI)_TFEVP'!AD$95,0)</f>
        <v>0.21045434560670079</v>
      </c>
      <c r="AE105" s="151">
        <f>+IFERROR('MIP(IxI)_TFEVP'!AE94/'MIP(IxI)_TFEVP'!AE$95,0)</f>
        <v>8.8006880048593861E-2</v>
      </c>
      <c r="AF105" s="151">
        <f>+IFERROR('MIP(IxI)_TFEVP'!AF94/'MIP(IxI)_TFEVP'!AF$95,0)</f>
        <v>0.19534834975250318</v>
      </c>
      <c r="AG105" s="151">
        <f>+IFERROR('MIP(IxI)_TFEVP'!AG94/'MIP(IxI)_TFEVP'!AG$95,0)</f>
        <v>0.15289175786937936</v>
      </c>
      <c r="AH105" s="151">
        <f>+IFERROR('MIP(IxI)_TFEVP'!AH94/'MIP(IxI)_TFEVP'!AH$95,0)</f>
        <v>0.12616196089941309</v>
      </c>
      <c r="AI105" s="151">
        <f>+IFERROR('MIP(IxI)_TFEVP'!AI94/'MIP(IxI)_TFEVP'!AI$95,0)</f>
        <v>0.28738610169037515</v>
      </c>
      <c r="AJ105" s="151">
        <f>+IFERROR('MIP(IxI)_TFEVP'!AJ94/'MIP(IxI)_TFEVP'!AJ$95,0)</f>
        <v>0</v>
      </c>
      <c r="AK105" s="151">
        <f>+IFERROR('MIP(IxI)_TFEVP'!AK94/'MIP(IxI)_TFEVP'!AK$95,0)</f>
        <v>0.12753899291306459</v>
      </c>
      <c r="AL105" s="151">
        <f>+IFERROR('MIP(IxI)_TFEVP'!AL94/'MIP(IxI)_TFEVP'!AL$95,0)</f>
        <v>0.24343535716119516</v>
      </c>
      <c r="AM105" s="151">
        <f>+IFERROR('MIP(IxI)_TFEVP'!AM94/'MIP(IxI)_TFEVP'!AM$95,0)</f>
        <v>0.17301063580775386</v>
      </c>
      <c r="AN105" s="151">
        <f>+IFERROR('MIP(IxI)_TFEVP'!AN94/'MIP(IxI)_TFEVP'!AN$95,0)</f>
        <v>0.24630585774222488</v>
      </c>
      <c r="AO105" s="151">
        <f>+IFERROR('MIP(IxI)_TFEVP'!AO94/'MIP(IxI)_TFEVP'!AO$95,0)</f>
        <v>0.14243346783729086</v>
      </c>
      <c r="AP105" s="151">
        <f>+IFERROR('MIP(IxI)_TFEVP'!AP94/'MIP(IxI)_TFEVP'!AP$95,0)</f>
        <v>0.26467185112147856</v>
      </c>
      <c r="AQ105" s="151">
        <f>+IFERROR('MIP(IxI)_TFEVP'!AQ94/'MIP(IxI)_TFEVP'!AQ$95,0)</f>
        <v>0.10564884404162424</v>
      </c>
      <c r="AR105" s="151">
        <f>+IFERROR('MIP(IxI)_TFEVP'!AR94/'MIP(IxI)_TFEVP'!AR$95,0)</f>
        <v>0.18414172810084059</v>
      </c>
      <c r="AS105" s="151">
        <f>+IFERROR('MIP(IxI)_TFEVP'!AS94/'MIP(IxI)_TFEVP'!AS$95,0)</f>
        <v>0.17445026816377765</v>
      </c>
      <c r="AT105" s="151">
        <f>+IFERROR('MIP(IxI)_TFEVP'!AT94/'MIP(IxI)_TFEVP'!AT$95,0)</f>
        <v>0.16483886530609601</v>
      </c>
      <c r="AU105" s="151">
        <f>+IFERROR('MIP(IxI)_TFEVP'!AU94/'MIP(IxI)_TFEVP'!AU$95,0)</f>
        <v>0.18094106220927261</v>
      </c>
      <c r="AV105" s="151">
        <f>+IFERROR('MIP(IxI)_TFEVP'!AV94/'MIP(IxI)_TFEVP'!AV$95,0)</f>
        <v>0.15431965275954215</v>
      </c>
      <c r="AW105" s="151">
        <f>+IFERROR('MIP(IxI)_TFEVP'!AW94/'MIP(IxI)_TFEVP'!AW$95,0)</f>
        <v>0.14353642525105567</v>
      </c>
      <c r="AX105" s="151">
        <f>+IFERROR('MIP(IxI)_TFEVP'!AX94/'MIP(IxI)_TFEVP'!AX$95,0)</f>
        <v>0.2566140543379381</v>
      </c>
      <c r="AY105" s="151">
        <f>+IFERROR('MIP(IxI)_TFEVP'!AY94/'MIP(IxI)_TFEVP'!AY$95,0)</f>
        <v>0.13443923449341716</v>
      </c>
      <c r="AZ105" s="151">
        <f>+IFERROR('MIP(IxI)_TFEVP'!AZ94/'MIP(IxI)_TFEVP'!AZ$95,0)</f>
        <v>0.24253141406403536</v>
      </c>
      <c r="BA105" s="151">
        <f>+IFERROR('MIP(IxI)_TFEVP'!BA94/'MIP(IxI)_TFEVP'!BA$95,0)</f>
        <v>0.30513271628547389</v>
      </c>
      <c r="BB105" s="151">
        <f>+IFERROR('MIP(IxI)_TFEVP'!BB94/'MIP(IxI)_TFEVP'!BB$95,0)</f>
        <v>0.16167586134371864</v>
      </c>
      <c r="BC105" s="151">
        <f>+IFERROR('MIP(IxI)_TFEVP'!BC94/'MIP(IxI)_TFEVP'!BC$95,0)</f>
        <v>0.257866596546586</v>
      </c>
      <c r="BD105" s="151">
        <f>+IFERROR('MIP(IxI)_TFEVP'!BD94/'MIP(IxI)_TFEVP'!BD$95,0)</f>
        <v>9.0098486282175247E-2</v>
      </c>
      <c r="BE105" s="151">
        <f>+IFERROR('MIP(IxI)_TFEVP'!BE94/'MIP(IxI)_TFEVP'!BE$95,0)</f>
        <v>0.24807079302602766</v>
      </c>
      <c r="BF105" s="151">
        <f>+IFERROR('MIP(IxI)_TFEVP'!BF94/'MIP(IxI)_TFEVP'!BF$95,0)</f>
        <v>0.28623394382157619</v>
      </c>
      <c r="BG105" s="151">
        <f>+IFERROR('MIP(IxI)_TFEVP'!BG94/'MIP(IxI)_TFEVP'!BG$95,0)</f>
        <v>0.21452016652065548</v>
      </c>
      <c r="BH105" s="151">
        <f>+IFERROR('MIP(IxI)_TFEVP'!BH94/'MIP(IxI)_TFEVP'!BH$95,0)</f>
        <v>0.19783046769458049</v>
      </c>
      <c r="BI105" s="151">
        <f>+IFERROR('MIP(IxI)_TFEVP'!BI94/'MIP(IxI)_TFEVP'!BI$95,0)</f>
        <v>0.29893390070858544</v>
      </c>
      <c r="BJ105" s="151">
        <f>+IFERROR('MIP(IxI)_TFEVP'!BJ94/'MIP(IxI)_TFEVP'!BJ$95,0)</f>
        <v>0.38158639149607126</v>
      </c>
      <c r="BK105" s="151">
        <f>+IFERROR('MIP(IxI)_TFEVP'!BK94/'MIP(IxI)_TFEVP'!BK$95,0)</f>
        <v>0.27560197027639244</v>
      </c>
      <c r="BL105" s="151">
        <f>+IFERROR('MIP(IxI)_TFEVP'!BL94/'MIP(IxI)_TFEVP'!BL$95,0)</f>
        <v>0.22510386689322581</v>
      </c>
      <c r="BM105" s="151">
        <f>+IFERROR('MIP(IxI)_TFEVP'!BM94/'MIP(IxI)_TFEVP'!BM$95,0)</f>
        <v>0.2399464701971952</v>
      </c>
      <c r="BN105" s="151">
        <f>+IFERROR('MIP(IxI)_TFEVP'!BN94/'MIP(IxI)_TFEVP'!BN$95,0)</f>
        <v>0.20186692170657214</v>
      </c>
      <c r="BO105" s="151">
        <f>+IFERROR('MIP(IxI)_TFEVP'!BO94/'MIP(IxI)_TFEVP'!BO$95,0)</f>
        <v>0.25780542438101361</v>
      </c>
      <c r="BP105" s="151">
        <f>+IFERROR('MIP(IxI)_TFEVP'!BP94/'MIP(IxI)_TFEVP'!BP$95,0)</f>
        <v>0.42853692961149858</v>
      </c>
      <c r="BQ105" s="151">
        <f>+IFERROR('MIP(IxI)_TFEVP'!BQ94/'MIP(IxI)_TFEVP'!BQ$95,0)</f>
        <v>8.4322167384227653E-2</v>
      </c>
      <c r="BR105" s="151">
        <f>+IFERROR('MIP(IxI)_TFEVP'!BR94/'MIP(IxI)_TFEVP'!BR$95,0)</f>
        <v>0.11215963454823501</v>
      </c>
      <c r="BS105" s="151">
        <f>+IFERROR('MIP(IxI)_TFEVP'!BS94/'MIP(IxI)_TFEVP'!BS$95,0)</f>
        <v>0.68966044200983878</v>
      </c>
      <c r="BT105" s="151">
        <f>+IFERROR('MIP(IxI)_TFEVP'!BT94/'MIP(IxI)_TFEVP'!BT$95,0)</f>
        <v>0.35173302224167374</v>
      </c>
      <c r="BU105" s="151">
        <f>+IFERROR('MIP(IxI)_TFEVP'!BU94/'MIP(IxI)_TFEVP'!BU$95,0)</f>
        <v>0.22819236625705983</v>
      </c>
      <c r="BV105" s="151">
        <f>+IFERROR('MIP(IxI)_TFEVP'!BV94/'MIP(IxI)_TFEVP'!BV$95,0)</f>
        <v>0.12331922269834322</v>
      </c>
      <c r="BW105" s="151">
        <f>+IFERROR('MIP(IxI)_TFEVP'!BW94/'MIP(IxI)_TFEVP'!BW$95,0)</f>
        <v>8.6336252387314516E-2</v>
      </c>
      <c r="BX105" s="151">
        <f>+IFERROR('MIP(IxI)_TFEVP'!BX94/'MIP(IxI)_TFEVP'!BX$95,0)</f>
        <v>0.19071448135859245</v>
      </c>
      <c r="BY105" s="151">
        <f>+IFERROR('MIP(IxI)_TFEVP'!BY94/'MIP(IxI)_TFEVP'!BY$95,0)</f>
        <v>6.410749778140501E-2</v>
      </c>
      <c r="BZ105" s="151">
        <f>+IFERROR('MIP(IxI)_TFEVP'!BZ94/'MIP(IxI)_TFEVP'!BZ$95,0)</f>
        <v>0.22363789708177326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</row>
    <row r="106" spans="1:89" ht="0" hidden="1" customHeight="1" x14ac:dyDescent="0.25">
      <c r="A106" s="105"/>
      <c r="B106" s="155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</row>
    <row r="107" spans="1:89" x14ac:dyDescent="0.25">
      <c r="A107" s="109"/>
      <c r="B107" s="109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109"/>
      <c r="CK107" s="109"/>
    </row>
    <row r="108" spans="1:89" x14ac:dyDescent="0.25">
      <c r="A108" s="109"/>
      <c r="B108" s="109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109"/>
      <c r="CK108" s="109"/>
    </row>
    <row r="109" spans="1:89" x14ac:dyDescent="0.25">
      <c r="A109" s="109"/>
      <c r="B109" s="109"/>
      <c r="CJ109" s="109"/>
      <c r="CK109" s="109"/>
    </row>
    <row r="110" spans="1:89" x14ac:dyDescent="0.25">
      <c r="A110" s="109"/>
      <c r="B110" s="109"/>
      <c r="C110" s="156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57"/>
      <c r="AG110" s="157"/>
      <c r="AH110" s="157"/>
      <c r="AI110" s="157"/>
      <c r="AJ110" s="157"/>
      <c r="AK110" s="157"/>
      <c r="AL110" s="157"/>
      <c r="AM110" s="157"/>
      <c r="AN110" s="157"/>
      <c r="AO110" s="157"/>
      <c r="AP110" s="157"/>
      <c r="AQ110" s="157"/>
      <c r="AR110" s="157"/>
      <c r="AS110" s="157"/>
      <c r="AT110" s="157"/>
      <c r="AU110" s="157"/>
      <c r="AV110" s="157"/>
      <c r="AW110" s="157"/>
      <c r="AX110" s="157"/>
      <c r="AY110" s="157"/>
      <c r="AZ110" s="157"/>
      <c r="BA110" s="157"/>
      <c r="BB110" s="157"/>
      <c r="BC110" s="157"/>
      <c r="BD110" s="157"/>
      <c r="BE110" s="157"/>
      <c r="BF110" s="157"/>
      <c r="BG110" s="157"/>
      <c r="BH110" s="157"/>
      <c r="BI110" s="157"/>
      <c r="BJ110" s="157"/>
      <c r="BK110" s="157"/>
      <c r="BL110" s="157"/>
      <c r="BM110" s="157"/>
      <c r="BN110" s="157"/>
      <c r="BO110" s="157"/>
      <c r="BP110" s="157"/>
      <c r="BQ110" s="157"/>
      <c r="BR110" s="157"/>
      <c r="BS110" s="157"/>
      <c r="BT110" s="157"/>
      <c r="BU110" s="157"/>
      <c r="BV110" s="157"/>
      <c r="BW110" s="157"/>
      <c r="BX110" s="157"/>
      <c r="BY110" s="157"/>
      <c r="BZ110" s="157"/>
      <c r="CA110" s="157"/>
      <c r="CB110" s="157"/>
      <c r="CC110" s="157"/>
      <c r="CD110" s="157"/>
      <c r="CJ110" s="109"/>
      <c r="CK110" s="109"/>
    </row>
    <row r="111" spans="1:89" x14ac:dyDescent="0.25">
      <c r="A111" s="109"/>
      <c r="B111" s="109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3"/>
      <c r="BL111" s="113"/>
      <c r="BM111" s="113"/>
      <c r="BN111" s="113"/>
      <c r="BO111" s="113"/>
      <c r="BP111" s="113"/>
      <c r="BQ111" s="113"/>
      <c r="BR111" s="113"/>
      <c r="BS111" s="113"/>
      <c r="BT111" s="113"/>
      <c r="BU111" s="113"/>
      <c r="BV111" s="113"/>
      <c r="BW111" s="113"/>
      <c r="BX111" s="113"/>
      <c r="BY111" s="113"/>
      <c r="BZ111" s="113"/>
      <c r="CA111" s="113"/>
      <c r="CB111" s="113"/>
      <c r="CC111" s="113"/>
      <c r="CD111" s="113"/>
      <c r="CJ111" s="109"/>
      <c r="CK111" s="109"/>
    </row>
    <row r="112" spans="1:89" x14ac:dyDescent="0.25">
      <c r="A112" s="109"/>
      <c r="B112" s="109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  <c r="AT112" s="110"/>
      <c r="AU112" s="110"/>
      <c r="AV112" s="110"/>
      <c r="AW112" s="110"/>
      <c r="AX112" s="110"/>
      <c r="AY112" s="110"/>
      <c r="AZ112" s="110"/>
      <c r="BA112" s="110"/>
      <c r="BB112" s="110"/>
      <c r="BC112" s="110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10"/>
      <c r="BO112" s="110"/>
      <c r="BP112" s="110"/>
      <c r="BQ112" s="110"/>
      <c r="BR112" s="110"/>
      <c r="BS112" s="110"/>
      <c r="BT112" s="110"/>
      <c r="BU112" s="110"/>
      <c r="BV112" s="110"/>
      <c r="BW112" s="110"/>
      <c r="BX112" s="110"/>
      <c r="BY112" s="110"/>
      <c r="BZ112" s="110"/>
      <c r="CA112" s="110"/>
      <c r="CB112" s="110"/>
      <c r="CC112" s="110"/>
      <c r="CD112" s="110"/>
      <c r="CJ112" s="109"/>
      <c r="CK112" s="109"/>
    </row>
    <row r="113" spans="1:89" x14ac:dyDescent="0.25">
      <c r="A113" s="109"/>
      <c r="B113" s="109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3"/>
      <c r="AU113" s="113"/>
      <c r="AV113" s="113"/>
      <c r="AW113" s="113"/>
      <c r="AX113" s="113"/>
      <c r="AY113" s="113"/>
      <c r="AZ113" s="113"/>
      <c r="BA113" s="113"/>
      <c r="BB113" s="113"/>
      <c r="BC113" s="113"/>
      <c r="BD113" s="113"/>
      <c r="BE113" s="113"/>
      <c r="BF113" s="113"/>
      <c r="BG113" s="113"/>
      <c r="BH113" s="113"/>
      <c r="BI113" s="113"/>
      <c r="BJ113" s="113"/>
      <c r="BK113" s="113"/>
      <c r="BL113" s="113"/>
      <c r="BM113" s="113"/>
      <c r="BN113" s="113"/>
      <c r="BO113" s="113"/>
      <c r="BP113" s="113"/>
      <c r="BQ113" s="113"/>
      <c r="BR113" s="113"/>
      <c r="BS113" s="113"/>
      <c r="BT113" s="113"/>
      <c r="BU113" s="113"/>
      <c r="BV113" s="113"/>
      <c r="BW113" s="113"/>
      <c r="BX113" s="113"/>
      <c r="BY113" s="113"/>
      <c r="BZ113" s="113"/>
      <c r="CA113" s="113"/>
      <c r="CB113" s="113"/>
      <c r="CC113" s="113"/>
      <c r="CD113" s="113"/>
      <c r="CJ113" s="109"/>
      <c r="CK113" s="109"/>
    </row>
    <row r="114" spans="1:89" x14ac:dyDescent="0.25">
      <c r="A114" s="109"/>
      <c r="B114" s="109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0"/>
      <c r="CB114" s="110"/>
      <c r="CC114" s="110"/>
      <c r="CD114" s="110"/>
      <c r="CJ114" s="109"/>
      <c r="CK114" s="109"/>
    </row>
    <row r="115" spans="1:89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89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89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89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89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89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89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B251" sheet="1" formatColumns="0" formatRows="0"/>
  <autoFilter ref="A8:CM8" xr:uid="{00000000-0001-0000-2900-000000000000}"/>
  <mergeCells count="18">
    <mergeCell ref="BM5:BN5"/>
    <mergeCell ref="BP5:BR5"/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</mergeCells>
  <conditionalFormatting sqref="A99:A106">
    <cfRule type="cellIs" dxfId="266" priority="5" operator="lessThan">
      <formula>0</formula>
    </cfRule>
  </conditionalFormatting>
  <conditionalFormatting sqref="B7:CD90">
    <cfRule type="cellIs" dxfId="265" priority="1" operator="lessThan">
      <formula>0</formula>
    </cfRule>
  </conditionalFormatting>
  <conditionalFormatting sqref="C98:C106">
    <cfRule type="cellIs" dxfId="264" priority="4" operator="lessThan">
      <formula>0</formula>
    </cfRule>
  </conditionalFormatting>
  <conditionalFormatting sqref="D110:CD121">
    <cfRule type="cellIs" dxfId="263" priority="7" operator="notEqual">
      <formula>0</formula>
    </cfRule>
  </conditionalFormatting>
  <conditionalFormatting sqref="CJ7:XFD8">
    <cfRule type="cellIs" dxfId="262" priority="6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5:CP119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13" sqref="C13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92" width="0.7109375" hidden="1" bestFit="1" customWidth="1"/>
    <col min="93" max="93" width="12.42578125" customWidth="1"/>
    <col min="94" max="94" width="12.7109375" customWidth="1"/>
  </cols>
  <sheetData>
    <row r="5" spans="1:94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4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</row>
    <row r="7" spans="1:94" ht="19.5" x14ac:dyDescent="0.25">
      <c r="B7" s="71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16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12" t="s">
        <v>728</v>
      </c>
      <c r="CI7" s="414" t="s">
        <v>830</v>
      </c>
    </row>
    <row r="8" spans="1:94" ht="105" x14ac:dyDescent="0.25">
      <c r="A8" s="29"/>
      <c r="B8" s="72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 t="s">
        <v>827</v>
      </c>
      <c r="CC8" s="417"/>
      <c r="CD8" s="411"/>
      <c r="CE8" s="411" t="s">
        <v>829</v>
      </c>
      <c r="CF8" s="411" t="s">
        <v>733</v>
      </c>
      <c r="CG8" s="411" t="s">
        <v>715</v>
      </c>
      <c r="CH8" s="413" t="s">
        <v>728</v>
      </c>
      <c r="CI8" s="415" t="s">
        <v>830</v>
      </c>
      <c r="CK8" s="48" t="s">
        <v>844</v>
      </c>
      <c r="CL8" s="48" t="s">
        <v>843</v>
      </c>
      <c r="CM8" s="168" t="s">
        <v>873</v>
      </c>
      <c r="CN8" s="360">
        <v>0</v>
      </c>
      <c r="CO8" s="81"/>
      <c r="CP8" s="81"/>
    </row>
    <row r="9" spans="1:94" ht="19.5" x14ac:dyDescent="0.25">
      <c r="A9" s="30"/>
      <c r="B9" s="74" t="s">
        <v>0</v>
      </c>
      <c r="C9" s="45" t="s">
        <v>111</v>
      </c>
      <c r="D9" s="52">
        <v>5735.32235306643</v>
      </c>
      <c r="E9" s="53">
        <v>20.98948298577</v>
      </c>
      <c r="F9" s="53">
        <v>4565.64213003861</v>
      </c>
      <c r="G9" s="53">
        <v>7.7688700186128496</v>
      </c>
      <c r="H9" s="53">
        <v>191.68148012512901</v>
      </c>
      <c r="I9" s="53">
        <v>29.8493572975201</v>
      </c>
      <c r="J9" s="53">
        <v>31.872188019909601</v>
      </c>
      <c r="K9" s="53">
        <v>55.648711766972902</v>
      </c>
      <c r="L9" s="53">
        <v>17562.3676878978</v>
      </c>
      <c r="M9" s="53">
        <v>37154.308610547901</v>
      </c>
      <c r="N9" s="53">
        <v>8.1066586154635996</v>
      </c>
      <c r="O9" s="53">
        <v>589.45083714603402</v>
      </c>
      <c r="P9" s="53">
        <v>36.352431947814601</v>
      </c>
      <c r="Q9" s="53">
        <v>13.0420826459099</v>
      </c>
      <c r="R9" s="53">
        <v>52.239503512670503</v>
      </c>
      <c r="S9" s="53">
        <v>6.11990759734545</v>
      </c>
      <c r="T9" s="53">
        <v>229.20115194306899</v>
      </c>
      <c r="U9" s="53">
        <v>315.55146773053701</v>
      </c>
      <c r="V9" s="53">
        <v>812.21067327180197</v>
      </c>
      <c r="W9" s="53">
        <v>29088.7020771151</v>
      </c>
      <c r="X9" s="53">
        <v>133.29805038492199</v>
      </c>
      <c r="Y9" s="53">
        <v>40.7964637992457</v>
      </c>
      <c r="Z9" s="53">
        <v>8320.9190858133006</v>
      </c>
      <c r="AA9" s="53">
        <v>59.4149636517351</v>
      </c>
      <c r="AB9" s="53">
        <v>39.419048152163597</v>
      </c>
      <c r="AC9" s="53">
        <v>38.912486941106899</v>
      </c>
      <c r="AD9" s="53">
        <v>32.776527793197999</v>
      </c>
      <c r="AE9" s="53">
        <v>141559.81335894001</v>
      </c>
      <c r="AF9" s="53">
        <v>35721.034704393402</v>
      </c>
      <c r="AG9" s="53">
        <v>23.247518065151201</v>
      </c>
      <c r="AH9" s="53">
        <v>39.386178239589199</v>
      </c>
      <c r="AI9" s="53">
        <v>8776.6232269765896</v>
      </c>
      <c r="AJ9" s="53">
        <v>0</v>
      </c>
      <c r="AK9" s="53">
        <v>30.336932338079698</v>
      </c>
      <c r="AL9" s="53">
        <v>42.3908860067097</v>
      </c>
      <c r="AM9" s="53">
        <v>16.219662137099</v>
      </c>
      <c r="AN9" s="53">
        <v>44.060659045061797</v>
      </c>
      <c r="AO9" s="53">
        <v>77.994406639135505</v>
      </c>
      <c r="AP9" s="53">
        <v>22.744539672707301</v>
      </c>
      <c r="AQ9" s="53">
        <v>223.50329045914199</v>
      </c>
      <c r="AR9" s="53">
        <v>32.431671328070898</v>
      </c>
      <c r="AS9" s="53">
        <v>59.517456806248603</v>
      </c>
      <c r="AT9" s="53">
        <v>29.910591043552301</v>
      </c>
      <c r="AU9" s="53">
        <v>11.063848982141099</v>
      </c>
      <c r="AV9" s="53">
        <v>73.283718391151396</v>
      </c>
      <c r="AW9" s="53">
        <v>14.3600487590684</v>
      </c>
      <c r="AX9" s="53">
        <v>39.204265387382698</v>
      </c>
      <c r="AY9" s="53">
        <v>45.269129176541597</v>
      </c>
      <c r="AZ9" s="53">
        <v>41.779907740130803</v>
      </c>
      <c r="BA9" s="53">
        <v>7.3717019153649002</v>
      </c>
      <c r="BB9" s="53">
        <v>26.477496218490401</v>
      </c>
      <c r="BC9" s="53">
        <v>8.4258433937044295</v>
      </c>
      <c r="BD9" s="53">
        <v>50.157321542764002</v>
      </c>
      <c r="BE9" s="53">
        <v>26.6993256381771</v>
      </c>
      <c r="BF9" s="53">
        <v>39.004963448209097</v>
      </c>
      <c r="BG9" s="53">
        <v>53.551298859982801</v>
      </c>
      <c r="BH9" s="53">
        <v>24.746074646660201</v>
      </c>
      <c r="BI9" s="53">
        <v>372.29240056914301</v>
      </c>
      <c r="BJ9" s="53">
        <v>238.57637840216799</v>
      </c>
      <c r="BK9" s="53">
        <v>694.99784758258102</v>
      </c>
      <c r="BL9" s="53">
        <v>5.4759814950390604</v>
      </c>
      <c r="BM9" s="53">
        <v>136.37734515112001</v>
      </c>
      <c r="BN9" s="53">
        <v>2930.0214295321098</v>
      </c>
      <c r="BO9" s="53">
        <v>37.2838358053909</v>
      </c>
      <c r="BP9" s="53">
        <v>28.365850921090502</v>
      </c>
      <c r="BQ9" s="53">
        <v>25.440867948690499</v>
      </c>
      <c r="BR9" s="53">
        <v>2.80777354962059</v>
      </c>
      <c r="BS9" s="53">
        <v>5.8750957900620904</v>
      </c>
      <c r="BT9" s="53">
        <v>61.7272595403807</v>
      </c>
      <c r="BU9" s="53">
        <v>108.459280349579</v>
      </c>
      <c r="BV9" s="53">
        <v>44.971814284037201</v>
      </c>
      <c r="BW9" s="53">
        <v>39.289183603432299</v>
      </c>
      <c r="BX9" s="53">
        <v>81.684721103778898</v>
      </c>
      <c r="BY9" s="53">
        <v>151.666384179489</v>
      </c>
      <c r="BZ9" s="53">
        <v>1028.7286831860399</v>
      </c>
      <c r="CA9" s="54">
        <v>0</v>
      </c>
      <c r="CB9" s="50">
        <v>298326.61644900998</v>
      </c>
      <c r="CC9" s="66">
        <v>408580.61474761</v>
      </c>
      <c r="CD9" s="53">
        <v>0</v>
      </c>
      <c r="CE9" s="53">
        <v>0</v>
      </c>
      <c r="CF9" s="53">
        <v>43079.446222406499</v>
      </c>
      <c r="CG9" s="53">
        <v>1611</v>
      </c>
      <c r="CH9" s="54">
        <v>15411.3225809742</v>
      </c>
      <c r="CI9" s="50">
        <v>767009</v>
      </c>
      <c r="CJ9" s="73"/>
      <c r="CK9" s="48">
        <f>SUMIF(D9:CA9,"&lt;0")</f>
        <v>0</v>
      </c>
      <c r="CL9" s="48">
        <f>IFERROR(CK9/CB9,"")</f>
        <v>0</v>
      </c>
      <c r="CM9" s="167">
        <f>(SUM(CC9:CH9))/CI9</f>
        <v>0.61105200010820049</v>
      </c>
      <c r="CN9" s="357">
        <v>0</v>
      </c>
    </row>
    <row r="10" spans="1:94" ht="19.5" x14ac:dyDescent="0.25">
      <c r="A10" s="30"/>
      <c r="B10" s="42" t="s">
        <v>1</v>
      </c>
      <c r="C10" s="43" t="s">
        <v>112</v>
      </c>
      <c r="D10" s="51">
        <v>22.1759307998298</v>
      </c>
      <c r="E10" s="48">
        <v>2811.4124130165101</v>
      </c>
      <c r="F10" s="48">
        <v>63.142043463857298</v>
      </c>
      <c r="G10" s="48">
        <v>9.1266171463319807</v>
      </c>
      <c r="H10" s="48">
        <v>225.18120124973601</v>
      </c>
      <c r="I10" s="48">
        <v>35.066059216573002</v>
      </c>
      <c r="J10" s="48">
        <v>37.442415303218397</v>
      </c>
      <c r="K10" s="48">
        <v>65.374306143227898</v>
      </c>
      <c r="L10" s="48">
        <v>14312.0090999926</v>
      </c>
      <c r="M10" s="48">
        <v>160.35788573595201</v>
      </c>
      <c r="N10" s="48">
        <v>9.52344026120808</v>
      </c>
      <c r="O10" s="48">
        <v>692.46777257541203</v>
      </c>
      <c r="P10" s="48">
        <v>42.705660917342897</v>
      </c>
      <c r="Q10" s="48">
        <v>15.3214167330467</v>
      </c>
      <c r="R10" s="48">
        <v>61.369278586506397</v>
      </c>
      <c r="S10" s="48">
        <v>7.1894694438295197</v>
      </c>
      <c r="T10" s="48">
        <v>269.25809780199597</v>
      </c>
      <c r="U10" s="48">
        <v>370.69965503863102</v>
      </c>
      <c r="V10" s="48">
        <v>954.15882095551399</v>
      </c>
      <c r="W10" s="48">
        <v>260.71202623837502</v>
      </c>
      <c r="X10" s="48">
        <v>156.59423690974199</v>
      </c>
      <c r="Y10" s="48">
        <v>44.184447918993499</v>
      </c>
      <c r="Z10" s="48">
        <v>296588.246611904</v>
      </c>
      <c r="AA10" s="48">
        <v>69.798777005338394</v>
      </c>
      <c r="AB10" s="48">
        <v>46.308222417892701</v>
      </c>
      <c r="AC10" s="48">
        <v>28.250847458673402</v>
      </c>
      <c r="AD10" s="48">
        <v>38.504804410157902</v>
      </c>
      <c r="AE10" s="48">
        <v>47693.263418345101</v>
      </c>
      <c r="AF10" s="48">
        <v>118.67234977710299</v>
      </c>
      <c r="AG10" s="48">
        <v>27.310432080179801</v>
      </c>
      <c r="AH10" s="48">
        <v>46.269607908063001</v>
      </c>
      <c r="AI10" s="48">
        <v>33.315672698839997</v>
      </c>
      <c r="AJ10" s="48">
        <v>0</v>
      </c>
      <c r="AK10" s="48">
        <v>35.638846599375498</v>
      </c>
      <c r="AL10" s="48">
        <v>49.799441379522598</v>
      </c>
      <c r="AM10" s="48">
        <v>19.054334312905699</v>
      </c>
      <c r="AN10" s="48">
        <v>51.761036721676099</v>
      </c>
      <c r="AO10" s="48">
        <v>91.625305513583797</v>
      </c>
      <c r="AP10" s="48">
        <v>26.719549337938702</v>
      </c>
      <c r="AQ10" s="48">
        <v>262.56443447746602</v>
      </c>
      <c r="AR10" s="48">
        <v>38.099678192302299</v>
      </c>
      <c r="AS10" s="48">
        <v>69.919182647230201</v>
      </c>
      <c r="AT10" s="48">
        <v>35.137994640274599</v>
      </c>
      <c r="AU10" s="48">
        <v>12.99745182799</v>
      </c>
      <c r="AV10" s="48">
        <v>86.091341367952097</v>
      </c>
      <c r="AW10" s="48">
        <v>16.869720681731501</v>
      </c>
      <c r="AX10" s="48">
        <v>46.055902574840999</v>
      </c>
      <c r="AY10" s="48">
        <v>53.180708333682702</v>
      </c>
      <c r="AZ10" s="48">
        <v>49.081683879341099</v>
      </c>
      <c r="BA10" s="48">
        <v>8.6600369084860098</v>
      </c>
      <c r="BB10" s="48">
        <v>31.104905913043201</v>
      </c>
      <c r="BC10" s="48">
        <v>9.8984082118832504</v>
      </c>
      <c r="BD10" s="48">
        <v>58.9231985745093</v>
      </c>
      <c r="BE10" s="48">
        <v>31.365503938293099</v>
      </c>
      <c r="BF10" s="48">
        <v>45.8217691048511</v>
      </c>
      <c r="BG10" s="48">
        <v>62.910333319121897</v>
      </c>
      <c r="BH10" s="48">
        <v>29.0708878683165</v>
      </c>
      <c r="BI10" s="48">
        <v>437.35706715944298</v>
      </c>
      <c r="BJ10" s="48">
        <v>280.27181052306901</v>
      </c>
      <c r="BK10" s="48">
        <v>816.46098560206894</v>
      </c>
      <c r="BL10" s="48">
        <v>6.4330058922190299</v>
      </c>
      <c r="BM10" s="48">
        <v>16.771509037213299</v>
      </c>
      <c r="BN10" s="48">
        <v>131.120745997169</v>
      </c>
      <c r="BO10" s="48">
        <v>43.799844034881197</v>
      </c>
      <c r="BP10" s="48">
        <v>33.323283922434101</v>
      </c>
      <c r="BQ10" s="48">
        <v>29.887108560421598</v>
      </c>
      <c r="BR10" s="48">
        <v>3.2984815242873902</v>
      </c>
      <c r="BS10" s="48">
        <v>6.9018724531959004</v>
      </c>
      <c r="BT10" s="48">
        <v>72.515187404038002</v>
      </c>
      <c r="BU10" s="48">
        <v>77.5222156761549</v>
      </c>
      <c r="BV10" s="48">
        <v>52.831432417199501</v>
      </c>
      <c r="BW10" s="48">
        <v>46.1556617476393</v>
      </c>
      <c r="BX10" s="48">
        <v>95.960567551393595</v>
      </c>
      <c r="BY10" s="48">
        <v>142.62454172045699</v>
      </c>
      <c r="BZ10" s="48">
        <v>49.146297466981402</v>
      </c>
      <c r="CA10" s="55">
        <v>0</v>
      </c>
      <c r="CB10" s="49">
        <v>368880.14631446998</v>
      </c>
      <c r="CC10" s="61">
        <v>25700.838362442399</v>
      </c>
      <c r="CD10" s="48">
        <v>0</v>
      </c>
      <c r="CE10" s="48">
        <v>0</v>
      </c>
      <c r="CF10" s="48">
        <v>1702.7625271638899</v>
      </c>
      <c r="CG10" s="48">
        <v>118</v>
      </c>
      <c r="CH10" s="55">
        <v>15.2527959234015</v>
      </c>
      <c r="CI10" s="49">
        <v>396417</v>
      </c>
      <c r="CJ10" s="73"/>
      <c r="CK10" s="48">
        <f t="shared" ref="CK10:CK73" si="0">SUMIF(D10:CA10,"&lt;0")</f>
        <v>0</v>
      </c>
      <c r="CL10" s="48">
        <f t="shared" ref="CL10:CL73" si="1">IFERROR(CK10/CB10,"")</f>
        <v>0</v>
      </c>
      <c r="CM10" s="167">
        <f t="shared" ref="CM10:CM73" si="2">(SUM(CC10:CH10))/CI10</f>
        <v>6.9464361229537808E-2</v>
      </c>
      <c r="CN10" s="357">
        <v>0</v>
      </c>
    </row>
    <row r="11" spans="1:94" ht="19.5" x14ac:dyDescent="0.25">
      <c r="A11" s="30"/>
      <c r="B11" s="42" t="s">
        <v>2</v>
      </c>
      <c r="C11" s="43" t="s">
        <v>113</v>
      </c>
      <c r="D11" s="51">
        <v>16.533260643888699</v>
      </c>
      <c r="E11" s="48">
        <v>18.3835920122164</v>
      </c>
      <c r="F11" s="48">
        <v>55531.071106189003</v>
      </c>
      <c r="G11" s="48">
        <v>6.8043475351415097</v>
      </c>
      <c r="H11" s="48">
        <v>167.88379824825299</v>
      </c>
      <c r="I11" s="48">
        <v>26.143493232134698</v>
      </c>
      <c r="J11" s="48">
        <v>27.9151850234664</v>
      </c>
      <c r="K11" s="48">
        <v>48.739800490703999</v>
      </c>
      <c r="L11" s="48">
        <v>469.42337264558199</v>
      </c>
      <c r="M11" s="48">
        <v>2015.0877990649001</v>
      </c>
      <c r="N11" s="48">
        <v>7.1001989267690799</v>
      </c>
      <c r="O11" s="48">
        <v>516.26920533005102</v>
      </c>
      <c r="P11" s="48">
        <v>31.8391967078731</v>
      </c>
      <c r="Q11" s="48">
        <v>11.422879092094</v>
      </c>
      <c r="R11" s="48">
        <v>45.753853020046201</v>
      </c>
      <c r="S11" s="48">
        <v>5.3601074642160897</v>
      </c>
      <c r="T11" s="48">
        <v>290.98664553877097</v>
      </c>
      <c r="U11" s="48">
        <v>276.37505152209297</v>
      </c>
      <c r="V11" s="48">
        <v>711.37291259242795</v>
      </c>
      <c r="W11" s="48">
        <v>194.3737975061</v>
      </c>
      <c r="X11" s="48">
        <v>116.748801100132</v>
      </c>
      <c r="Y11" s="48">
        <v>32.941706052611501</v>
      </c>
      <c r="Z11" s="48">
        <v>644.14873644061697</v>
      </c>
      <c r="AA11" s="48">
        <v>58.327203099619901</v>
      </c>
      <c r="AB11" s="48">
        <v>34.525085693181701</v>
      </c>
      <c r="AC11" s="48">
        <v>21.062413508639398</v>
      </c>
      <c r="AD11" s="48">
        <v>28.7072490034999</v>
      </c>
      <c r="AE11" s="48">
        <v>263.41506956759503</v>
      </c>
      <c r="AF11" s="48">
        <v>49260.853337003602</v>
      </c>
      <c r="AG11" s="48">
        <v>1697.2684041546299</v>
      </c>
      <c r="AH11" s="48">
        <v>34.496296653325203</v>
      </c>
      <c r="AI11" s="48">
        <v>24.838492924077698</v>
      </c>
      <c r="AJ11" s="48">
        <v>0</v>
      </c>
      <c r="AK11" s="48">
        <v>26.5705347475004</v>
      </c>
      <c r="AL11" s="48">
        <v>37.127963271513401</v>
      </c>
      <c r="AM11" s="48">
        <v>14.2059550255036</v>
      </c>
      <c r="AN11" s="48">
        <v>38.590430275149203</v>
      </c>
      <c r="AO11" s="48">
        <v>68.311227668677603</v>
      </c>
      <c r="AP11" s="48">
        <v>19.920754509875</v>
      </c>
      <c r="AQ11" s="48">
        <v>195.75486008751901</v>
      </c>
      <c r="AR11" s="48">
        <v>28.405207235154801</v>
      </c>
      <c r="AS11" s="48">
        <v>52.128232232903201</v>
      </c>
      <c r="AT11" s="48">
        <v>26.1971246724707</v>
      </c>
      <c r="AU11" s="48">
        <v>9.6902475354133202</v>
      </c>
      <c r="AV11" s="48">
        <v>64.185381838821201</v>
      </c>
      <c r="AW11" s="48">
        <v>12.577216782386699</v>
      </c>
      <c r="AX11" s="48">
        <v>34.3369686861232</v>
      </c>
      <c r="AY11" s="48">
        <v>39.648866153304802</v>
      </c>
      <c r="AZ11" s="48">
        <v>36.5928393149714</v>
      </c>
      <c r="BA11" s="48">
        <v>6.4564887348401303</v>
      </c>
      <c r="BB11" s="48">
        <v>23.190256201914501</v>
      </c>
      <c r="BC11" s="48">
        <v>7.3797562052245498</v>
      </c>
      <c r="BD11" s="48">
        <v>43.930178570518102</v>
      </c>
      <c r="BE11" s="48">
        <v>23.384545006007102</v>
      </c>
      <c r="BF11" s="48">
        <v>34.162410525758098</v>
      </c>
      <c r="BG11" s="48">
        <v>46.902786058790497</v>
      </c>
      <c r="BH11" s="48">
        <v>21.673794467280199</v>
      </c>
      <c r="BI11" s="48">
        <v>326.07147141031402</v>
      </c>
      <c r="BJ11" s="48">
        <v>208.95659065404601</v>
      </c>
      <c r="BK11" s="48">
        <v>608.712319783613</v>
      </c>
      <c r="BL11" s="48">
        <v>4.7961262189970997</v>
      </c>
      <c r="BM11" s="48">
        <v>1307.5135413279099</v>
      </c>
      <c r="BN11" s="48">
        <v>5913.2058048205299</v>
      </c>
      <c r="BO11" s="48">
        <v>32.654964705965</v>
      </c>
      <c r="BP11" s="48">
        <v>24.844167470261901</v>
      </c>
      <c r="BQ11" s="48">
        <v>22.2823276362965</v>
      </c>
      <c r="BR11" s="48">
        <v>2.4591822215874402</v>
      </c>
      <c r="BS11" s="48">
        <v>5.1456895870381798</v>
      </c>
      <c r="BT11" s="48">
        <v>54.063683045069702</v>
      </c>
      <c r="BU11" s="48">
        <v>183.85543165004901</v>
      </c>
      <c r="BV11" s="48">
        <v>39.388463565653502</v>
      </c>
      <c r="BW11" s="48">
        <v>34.411344116872002</v>
      </c>
      <c r="BX11" s="48">
        <v>71.543381388746795</v>
      </c>
      <c r="BY11" s="48">
        <v>195.64470091416899</v>
      </c>
      <c r="BZ11" s="48">
        <v>603.207688431826</v>
      </c>
      <c r="CA11" s="55">
        <v>0</v>
      </c>
      <c r="CB11" s="49">
        <v>123186.25330274399</v>
      </c>
      <c r="CC11" s="61">
        <v>659130.59067485295</v>
      </c>
      <c r="CD11" s="48">
        <v>0</v>
      </c>
      <c r="CE11" s="48">
        <v>0</v>
      </c>
      <c r="CF11" s="48">
        <v>1269.49425168946</v>
      </c>
      <c r="CG11" s="48">
        <v>0</v>
      </c>
      <c r="CH11" s="55">
        <v>104579.661770714</v>
      </c>
      <c r="CI11" s="49">
        <v>888166</v>
      </c>
      <c r="CJ11" s="73"/>
      <c r="CK11" s="48">
        <f t="shared" si="0"/>
        <v>0</v>
      </c>
      <c r="CL11" s="48">
        <f t="shared" si="1"/>
        <v>0</v>
      </c>
      <c r="CM11" s="167">
        <f t="shared" si="2"/>
        <v>0.86130266943032763</v>
      </c>
      <c r="CN11" s="357">
        <v>0</v>
      </c>
    </row>
    <row r="12" spans="1:94" ht="19.5" x14ac:dyDescent="0.25">
      <c r="A12" s="30"/>
      <c r="B12" s="42" t="s">
        <v>3</v>
      </c>
      <c r="C12" s="43" t="s">
        <v>114</v>
      </c>
      <c r="D12" s="51">
        <v>14.379325418396</v>
      </c>
      <c r="E12" s="48">
        <v>15.988597627316601</v>
      </c>
      <c r="F12" s="48">
        <v>40.942587652568001</v>
      </c>
      <c r="G12" s="48">
        <v>5.9178845343992599</v>
      </c>
      <c r="H12" s="48">
        <v>146.012079497477</v>
      </c>
      <c r="I12" s="48">
        <v>22.737547351100201</v>
      </c>
      <c r="J12" s="48">
        <v>24.278425061636799</v>
      </c>
      <c r="K12" s="48">
        <v>42.390032261578803</v>
      </c>
      <c r="L12" s="48">
        <v>1739.6642745005199</v>
      </c>
      <c r="M12" s="48">
        <v>103.979320787785</v>
      </c>
      <c r="N12" s="48">
        <v>6.1751927283077999</v>
      </c>
      <c r="O12" s="48">
        <v>449.010214429879</v>
      </c>
      <c r="P12" s="48">
        <v>27.691220769090101</v>
      </c>
      <c r="Q12" s="48">
        <v>9.9347188203269603</v>
      </c>
      <c r="R12" s="48">
        <v>39.793090781756703</v>
      </c>
      <c r="S12" s="48">
        <v>4.6617984900653298</v>
      </c>
      <c r="T12" s="48">
        <v>174.59243739446299</v>
      </c>
      <c r="U12" s="48">
        <v>240.36921022176699</v>
      </c>
      <c r="V12" s="48">
        <v>618.696022782402</v>
      </c>
      <c r="W12" s="48">
        <v>169.05099044590199</v>
      </c>
      <c r="X12" s="48">
        <v>101.53889419549699</v>
      </c>
      <c r="Y12" s="48">
        <v>28.6500963947929</v>
      </c>
      <c r="Z12" s="48">
        <v>219.99415386347701</v>
      </c>
      <c r="AA12" s="48">
        <v>139270.39986124</v>
      </c>
      <c r="AB12" s="48">
        <v>30.027195056879201</v>
      </c>
      <c r="AC12" s="48">
        <v>18.318425170989901</v>
      </c>
      <c r="AD12" s="48">
        <v>24.967299807302901</v>
      </c>
      <c r="AE12" s="48">
        <v>229.09764062916301</v>
      </c>
      <c r="AF12" s="48">
        <v>3567.7015458596702</v>
      </c>
      <c r="AG12" s="48">
        <v>17.708640676355401</v>
      </c>
      <c r="AH12" s="48">
        <v>30.0021566218423</v>
      </c>
      <c r="AI12" s="48">
        <v>21.6025610646779</v>
      </c>
      <c r="AJ12" s="48">
        <v>0</v>
      </c>
      <c r="AK12" s="48">
        <v>23.108954362026299</v>
      </c>
      <c r="AL12" s="48">
        <v>32.290972573561199</v>
      </c>
      <c r="AM12" s="48">
        <v>12.355218646257899</v>
      </c>
      <c r="AN12" s="48">
        <v>33.562910965624198</v>
      </c>
      <c r="AO12" s="48">
        <v>59.411715180401501</v>
      </c>
      <c r="AP12" s="48">
        <v>17.325500265633</v>
      </c>
      <c r="AQ12" s="48">
        <v>170.25212969539001</v>
      </c>
      <c r="AR12" s="48">
        <v>24.7046077122268</v>
      </c>
      <c r="AS12" s="48">
        <v>45.337022799534999</v>
      </c>
      <c r="AT12" s="48">
        <v>22.784191745685099</v>
      </c>
      <c r="AU12" s="48">
        <v>8.4278126195284706</v>
      </c>
      <c r="AV12" s="48">
        <v>55.823380060579403</v>
      </c>
      <c r="AW12" s="48">
        <v>10.9386706510612</v>
      </c>
      <c r="AX12" s="48">
        <v>29.8635857290224</v>
      </c>
      <c r="AY12" s="48">
        <v>34.483454968063903</v>
      </c>
      <c r="AZ12" s="48">
        <v>31.8255639844127</v>
      </c>
      <c r="BA12" s="48">
        <v>5.6153444004883299</v>
      </c>
      <c r="BB12" s="48">
        <v>20.169054831090701</v>
      </c>
      <c r="BC12" s="48">
        <v>6.4183295883970599</v>
      </c>
      <c r="BD12" s="48">
        <v>38.2070026572298</v>
      </c>
      <c r="BE12" s="48">
        <v>20.338031900972599</v>
      </c>
      <c r="BF12" s="48">
        <v>29.711768816049801</v>
      </c>
      <c r="BG12" s="48">
        <v>40.792342073071502</v>
      </c>
      <c r="BH12" s="48">
        <v>18.850156082893001</v>
      </c>
      <c r="BI12" s="48">
        <v>283.591234545573</v>
      </c>
      <c r="BJ12" s="48">
        <v>181.73395315362299</v>
      </c>
      <c r="BK12" s="48">
        <v>529.40994041551801</v>
      </c>
      <c r="BL12" s="48">
        <v>4.1712921084415902</v>
      </c>
      <c r="BM12" s="48">
        <v>10.8749882194578</v>
      </c>
      <c r="BN12" s="48">
        <v>85.021363604300902</v>
      </c>
      <c r="BO12" s="48">
        <v>28.400711399107799</v>
      </c>
      <c r="BP12" s="48">
        <v>21.607496337153201</v>
      </c>
      <c r="BQ12" s="48">
        <v>19.3794102121085</v>
      </c>
      <c r="BR12" s="48">
        <v>2.1388026348215101</v>
      </c>
      <c r="BS12" s="48">
        <v>4.4753147408599103</v>
      </c>
      <c r="BT12" s="48">
        <v>47.020325183673599</v>
      </c>
      <c r="BU12" s="48">
        <v>50.266984345526197</v>
      </c>
      <c r="BV12" s="48">
        <v>34.256977346481499</v>
      </c>
      <c r="BW12" s="48">
        <v>29.928271609497202</v>
      </c>
      <c r="BX12" s="48">
        <v>62.222787427081002</v>
      </c>
      <c r="BY12" s="48">
        <v>92.480659168714297</v>
      </c>
      <c r="BZ12" s="48">
        <v>31.8674607512955</v>
      </c>
      <c r="CA12" s="55">
        <v>0</v>
      </c>
      <c r="CB12" s="49">
        <v>149767.71913765001</v>
      </c>
      <c r="CC12" s="61">
        <v>82642.120501573707</v>
      </c>
      <c r="CD12" s="48">
        <v>0</v>
      </c>
      <c r="CE12" s="48">
        <v>0</v>
      </c>
      <c r="CF12" s="48">
        <v>1104.1059204841999</v>
      </c>
      <c r="CG12" s="48">
        <v>0</v>
      </c>
      <c r="CH12" s="55">
        <v>4.0544402924499199</v>
      </c>
      <c r="CI12" s="49">
        <v>233518</v>
      </c>
      <c r="CJ12" s="73"/>
      <c r="CK12" s="48">
        <f t="shared" si="0"/>
        <v>0</v>
      </c>
      <c r="CL12" s="48">
        <f t="shared" si="1"/>
        <v>0</v>
      </c>
      <c r="CM12" s="167">
        <f t="shared" si="2"/>
        <v>0.35864593248636234</v>
      </c>
      <c r="CN12" s="357">
        <v>0</v>
      </c>
    </row>
    <row r="13" spans="1:94" ht="19.5" x14ac:dyDescent="0.25">
      <c r="A13" s="30"/>
      <c r="B13" s="42" t="s">
        <v>4</v>
      </c>
      <c r="C13" s="43" t="s">
        <v>115</v>
      </c>
      <c r="D13" s="51">
        <v>45.160328206035899</v>
      </c>
      <c r="E13" s="48">
        <v>50.214477758470998</v>
      </c>
      <c r="F13" s="48">
        <v>128.58605269680399</v>
      </c>
      <c r="G13" s="48">
        <v>18.5859628377967</v>
      </c>
      <c r="H13" s="48">
        <v>23049.4872523497</v>
      </c>
      <c r="I13" s="48">
        <v>71.410519693941595</v>
      </c>
      <c r="J13" s="48">
        <v>76.249866541476806</v>
      </c>
      <c r="K13" s="48">
        <v>341.69505086318702</v>
      </c>
      <c r="L13" s="48">
        <v>170.578360408272</v>
      </c>
      <c r="M13" s="48">
        <v>10781.5400179649</v>
      </c>
      <c r="N13" s="48">
        <v>92.607408360366605</v>
      </c>
      <c r="O13" s="48">
        <v>1410.18080205447</v>
      </c>
      <c r="P13" s="48">
        <v>86.968239605874601</v>
      </c>
      <c r="Q13" s="48">
        <v>31.201405455826499</v>
      </c>
      <c r="R13" s="48">
        <v>125.41528319859</v>
      </c>
      <c r="S13" s="48">
        <v>14.6909756166094</v>
      </c>
      <c r="T13" s="48">
        <v>608.14746673355603</v>
      </c>
      <c r="U13" s="48">
        <v>754.95882322054194</v>
      </c>
      <c r="V13" s="48">
        <v>1943.10335399162</v>
      </c>
      <c r="W13" s="48">
        <v>607.50019713530901</v>
      </c>
      <c r="X13" s="48">
        <v>9481.5965561736994</v>
      </c>
      <c r="Y13" s="48">
        <v>135.06474238289599</v>
      </c>
      <c r="Z13" s="48">
        <v>1024.55223055745</v>
      </c>
      <c r="AA13" s="48">
        <v>142.14220392341801</v>
      </c>
      <c r="AB13" s="48">
        <v>4238.5375178517597</v>
      </c>
      <c r="AC13" s="48">
        <v>57.531634403465198</v>
      </c>
      <c r="AD13" s="48">
        <v>278.68512342006397</v>
      </c>
      <c r="AE13" s="48">
        <v>747.03949825923405</v>
      </c>
      <c r="AF13" s="48">
        <v>33131.931662103503</v>
      </c>
      <c r="AG13" s="48">
        <v>36310.139492775597</v>
      </c>
      <c r="AH13" s="48">
        <v>94.226064193380395</v>
      </c>
      <c r="AI13" s="48">
        <v>68.320512043429105</v>
      </c>
      <c r="AJ13" s="48">
        <v>0</v>
      </c>
      <c r="AK13" s="48">
        <v>12192.0250701594</v>
      </c>
      <c r="AL13" s="48">
        <v>101.414418067798</v>
      </c>
      <c r="AM13" s="48">
        <v>38.803331372451801</v>
      </c>
      <c r="AN13" s="48">
        <v>1135.7383562469199</v>
      </c>
      <c r="AO13" s="48">
        <v>186.59098940746699</v>
      </c>
      <c r="AP13" s="48">
        <v>54.413211716368899</v>
      </c>
      <c r="AQ13" s="48">
        <v>534.70116511752497</v>
      </c>
      <c r="AR13" s="48">
        <v>77.588354114179197</v>
      </c>
      <c r="AS13" s="48">
        <v>142.393941166123</v>
      </c>
      <c r="AT13" s="48">
        <v>71.609303786936707</v>
      </c>
      <c r="AU13" s="48">
        <v>2454.75935333385</v>
      </c>
      <c r="AV13" s="48">
        <v>229.423329777909</v>
      </c>
      <c r="AW13" s="48">
        <v>34.3544597792934</v>
      </c>
      <c r="AX13" s="48">
        <v>96.197520479511596</v>
      </c>
      <c r="AY13" s="48">
        <v>108.300222626823</v>
      </c>
      <c r="AZ13" s="48">
        <v>99.952735824417502</v>
      </c>
      <c r="BA13" s="48">
        <v>17.6357922737843</v>
      </c>
      <c r="BB13" s="48">
        <v>63.343801553605303</v>
      </c>
      <c r="BC13" s="48">
        <v>20.157682110434799</v>
      </c>
      <c r="BD13" s="48">
        <v>119.994556737826</v>
      </c>
      <c r="BE13" s="48">
        <v>64.069227799837606</v>
      </c>
      <c r="BF13" s="48">
        <v>93.314059754017507</v>
      </c>
      <c r="BG13" s="48">
        <v>128.11418496419901</v>
      </c>
      <c r="BH13" s="48">
        <v>59.201611387789903</v>
      </c>
      <c r="BI13" s="48">
        <v>1846.3616988296201</v>
      </c>
      <c r="BJ13" s="48">
        <v>570.76147397695195</v>
      </c>
      <c r="BK13" s="48">
        <v>1662.6876413907301</v>
      </c>
      <c r="BL13" s="48">
        <v>13.1005395023241</v>
      </c>
      <c r="BM13" s="48">
        <v>1895.17038671258</v>
      </c>
      <c r="BN13" s="48">
        <v>1755.95948088007</v>
      </c>
      <c r="BO13" s="48">
        <v>89.196496410586093</v>
      </c>
      <c r="BP13" s="48">
        <v>67.861432849150006</v>
      </c>
      <c r="BQ13" s="48">
        <v>60.863809681820698</v>
      </c>
      <c r="BR13" s="48">
        <v>6.71721559572633</v>
      </c>
      <c r="BS13" s="48">
        <v>14.0553660649463</v>
      </c>
      <c r="BT13" s="48">
        <v>147.67405673513801</v>
      </c>
      <c r="BU13" s="48">
        <v>1076.6558371148301</v>
      </c>
      <c r="BV13" s="48">
        <v>107.588937262288</v>
      </c>
      <c r="BW13" s="48">
        <v>93.994017744056606</v>
      </c>
      <c r="BX13" s="48">
        <v>195.41956387651101</v>
      </c>
      <c r="BY13" s="48">
        <v>945.36792826971396</v>
      </c>
      <c r="BZ13" s="48">
        <v>100.084318613467</v>
      </c>
      <c r="CA13" s="55">
        <v>0</v>
      </c>
      <c r="CB13" s="49">
        <v>154891.66596385001</v>
      </c>
      <c r="CC13" s="61">
        <v>1456247.3226363501</v>
      </c>
      <c r="CD13" s="48">
        <v>0</v>
      </c>
      <c r="CE13" s="48">
        <v>0</v>
      </c>
      <c r="CF13" s="48">
        <v>10523.156143513101</v>
      </c>
      <c r="CG13" s="48">
        <v>3024.2148476122902</v>
      </c>
      <c r="CH13" s="55">
        <v>4188492.6404086701</v>
      </c>
      <c r="CI13" s="49">
        <v>5813179</v>
      </c>
      <c r="CJ13" s="73"/>
      <c r="CK13" s="48">
        <f t="shared" si="0"/>
        <v>0</v>
      </c>
      <c r="CL13" s="48">
        <f t="shared" si="1"/>
        <v>0</v>
      </c>
      <c r="CM13" s="167">
        <f t="shared" si="2"/>
        <v>0.97335508403167104</v>
      </c>
      <c r="CN13" s="357">
        <v>0</v>
      </c>
    </row>
    <row r="14" spans="1:94" ht="19.5" x14ac:dyDescent="0.25">
      <c r="A14" s="30"/>
      <c r="B14" s="42" t="s">
        <v>5</v>
      </c>
      <c r="C14" s="43" t="s">
        <v>116</v>
      </c>
      <c r="D14" s="51">
        <v>89.623620686926202</v>
      </c>
      <c r="E14" s="48">
        <v>99.653910553639406</v>
      </c>
      <c r="F14" s="48">
        <v>255.18741936395301</v>
      </c>
      <c r="G14" s="48">
        <v>36.885057076564003</v>
      </c>
      <c r="H14" s="48">
        <v>910.06572616052995</v>
      </c>
      <c r="I14" s="48">
        <v>153.71276175317001</v>
      </c>
      <c r="J14" s="48">
        <v>151.32283993074901</v>
      </c>
      <c r="K14" s="48">
        <v>264.20906835155802</v>
      </c>
      <c r="L14" s="48">
        <v>4836.7768497840398</v>
      </c>
      <c r="M14" s="48">
        <v>165596.25536832301</v>
      </c>
      <c r="N14" s="48">
        <v>783.52300503548304</v>
      </c>
      <c r="O14" s="48">
        <v>2798.5958987433301</v>
      </c>
      <c r="P14" s="48">
        <v>172.594151279991</v>
      </c>
      <c r="Q14" s="48">
        <v>61.921226850123603</v>
      </c>
      <c r="R14" s="48">
        <v>248.02282237954901</v>
      </c>
      <c r="S14" s="48">
        <v>29.056109896364301</v>
      </c>
      <c r="T14" s="48">
        <v>1088.20170130016</v>
      </c>
      <c r="U14" s="48">
        <v>1498.1759084589</v>
      </c>
      <c r="V14" s="48">
        <v>3856.2155075383898</v>
      </c>
      <c r="W14" s="48">
        <v>1053.66290862918</v>
      </c>
      <c r="X14" s="48">
        <v>632.87275818271996</v>
      </c>
      <c r="Y14" s="48">
        <v>178.57064203066199</v>
      </c>
      <c r="Z14" s="48">
        <v>1371.18202874644</v>
      </c>
      <c r="AA14" s="48">
        <v>282.09048680769803</v>
      </c>
      <c r="AB14" s="48">
        <v>187.15383801156599</v>
      </c>
      <c r="AC14" s="48">
        <v>114.175285789573</v>
      </c>
      <c r="AD14" s="48">
        <v>155.61646616911199</v>
      </c>
      <c r="AE14" s="48">
        <v>3150.81391805371</v>
      </c>
      <c r="AF14" s="48">
        <v>479.61214158059198</v>
      </c>
      <c r="AG14" s="48">
        <v>110.37461415459001</v>
      </c>
      <c r="AH14" s="48">
        <v>186.99777817294</v>
      </c>
      <c r="AI14" s="48">
        <v>134.644684809061</v>
      </c>
      <c r="AJ14" s="48">
        <v>0</v>
      </c>
      <c r="AK14" s="48">
        <v>144.03374984226201</v>
      </c>
      <c r="AL14" s="48">
        <v>201.263535898724</v>
      </c>
      <c r="AM14" s="48">
        <v>77.007745303518604</v>
      </c>
      <c r="AN14" s="48">
        <v>209.19128776958399</v>
      </c>
      <c r="AO14" s="48">
        <v>370.30200449291601</v>
      </c>
      <c r="AP14" s="48">
        <v>107.98657230691801</v>
      </c>
      <c r="AQ14" s="48">
        <v>1061.1493828104101</v>
      </c>
      <c r="AR14" s="48">
        <v>153.97915593365201</v>
      </c>
      <c r="AS14" s="48">
        <v>282.577104017811</v>
      </c>
      <c r="AT14" s="48">
        <v>142.00956576593299</v>
      </c>
      <c r="AU14" s="48">
        <v>52.528964986548303</v>
      </c>
      <c r="AV14" s="48">
        <v>347.93658912613699</v>
      </c>
      <c r="AW14" s="48">
        <v>68.178669076903105</v>
      </c>
      <c r="AX14" s="48">
        <v>186.13409195853299</v>
      </c>
      <c r="AY14" s="48">
        <v>214.92886474901101</v>
      </c>
      <c r="AZ14" s="48">
        <v>198.36273202617801</v>
      </c>
      <c r="BA14" s="48">
        <v>34.999381537882897</v>
      </c>
      <c r="BB14" s="48">
        <v>125.709911084071</v>
      </c>
      <c r="BC14" s="48">
        <v>40.004236620047102</v>
      </c>
      <c r="BD14" s="48">
        <v>238.13703453398199</v>
      </c>
      <c r="BE14" s="48">
        <v>126.76311325978</v>
      </c>
      <c r="BF14" s="48">
        <v>185.18784580120601</v>
      </c>
      <c r="BG14" s="48">
        <v>254.25096703153301</v>
      </c>
      <c r="BH14" s="48">
        <v>117.489464178981</v>
      </c>
      <c r="BI14" s="48">
        <v>1767.5706262640999</v>
      </c>
      <c r="BJ14" s="48">
        <v>1132.7134207936101</v>
      </c>
      <c r="BK14" s="48">
        <v>3299.7122122980099</v>
      </c>
      <c r="BL14" s="48">
        <v>25.9988762214854</v>
      </c>
      <c r="BM14" s="48">
        <v>322.47620327332902</v>
      </c>
      <c r="BN14" s="48">
        <v>696.42596240942805</v>
      </c>
      <c r="BO14" s="48">
        <v>177.01627243348301</v>
      </c>
      <c r="BP14" s="48">
        <v>134.67544543067899</v>
      </c>
      <c r="BQ14" s="48">
        <v>120.788205249485</v>
      </c>
      <c r="BR14" s="48">
        <v>13.3307530422956</v>
      </c>
      <c r="BS14" s="48">
        <v>27.893791893484899</v>
      </c>
      <c r="BT14" s="48">
        <v>293.06880999063901</v>
      </c>
      <c r="BU14" s="48">
        <v>313.304623615759</v>
      </c>
      <c r="BV14" s="48">
        <v>213.517272489974</v>
      </c>
      <c r="BW14" s="48">
        <v>186.53726683960701</v>
      </c>
      <c r="BX14" s="48">
        <v>387.82288710940099</v>
      </c>
      <c r="BY14" s="48">
        <v>576.41448934801895</v>
      </c>
      <c r="BZ14" s="48">
        <v>384.88241530530098</v>
      </c>
      <c r="CA14" s="55">
        <v>0</v>
      </c>
      <c r="CB14" s="49">
        <v>205982.028008725</v>
      </c>
      <c r="CC14" s="61">
        <v>137853.017670075</v>
      </c>
      <c r="CD14" s="48">
        <v>0</v>
      </c>
      <c r="CE14" s="48">
        <v>0</v>
      </c>
      <c r="CF14" s="48">
        <v>168558.683760288</v>
      </c>
      <c r="CG14" s="48">
        <v>0</v>
      </c>
      <c r="CH14" s="55">
        <v>1001367.27056091</v>
      </c>
      <c r="CI14" s="49">
        <v>1513761</v>
      </c>
      <c r="CJ14" s="73"/>
      <c r="CK14" s="48">
        <f t="shared" si="0"/>
        <v>0</v>
      </c>
      <c r="CL14" s="48">
        <f t="shared" si="1"/>
        <v>0</v>
      </c>
      <c r="CM14" s="167">
        <f t="shared" si="2"/>
        <v>0.86392698186257477</v>
      </c>
      <c r="CN14" s="357">
        <v>0</v>
      </c>
    </row>
    <row r="15" spans="1:94" ht="19.5" x14ac:dyDescent="0.25">
      <c r="A15" s="30"/>
      <c r="B15" s="42" t="s">
        <v>6</v>
      </c>
      <c r="C15" s="43" t="s">
        <v>117</v>
      </c>
      <c r="D15" s="51">
        <v>29.888370302887001</v>
      </c>
      <c r="E15" s="48">
        <v>33.233348060802498</v>
      </c>
      <c r="F15" s="48">
        <v>85.101851812382293</v>
      </c>
      <c r="G15" s="48">
        <v>12.300710862803699</v>
      </c>
      <c r="H15" s="48">
        <v>303.49567686478798</v>
      </c>
      <c r="I15" s="48">
        <v>47.261482387740202</v>
      </c>
      <c r="J15" s="48">
        <v>49596.044310888603</v>
      </c>
      <c r="K15" s="48">
        <v>88.110460297706993</v>
      </c>
      <c r="L15" s="48">
        <v>52.132553123395702</v>
      </c>
      <c r="M15" s="48">
        <v>216.12783306038199</v>
      </c>
      <c r="N15" s="48">
        <v>12.835542807817401</v>
      </c>
      <c r="O15" s="48">
        <v>933.29715881455297</v>
      </c>
      <c r="P15" s="48">
        <v>57.558017250706499</v>
      </c>
      <c r="Q15" s="48">
        <v>20.649964189357298</v>
      </c>
      <c r="R15" s="48">
        <v>82.712547228394996</v>
      </c>
      <c r="S15" s="48">
        <v>9.6898536957969608</v>
      </c>
      <c r="T15" s="48">
        <v>362.90182390985899</v>
      </c>
      <c r="U15" s="48">
        <v>499.62315724001701</v>
      </c>
      <c r="V15" s="48">
        <v>1286.0002326803501</v>
      </c>
      <c r="W15" s="48">
        <v>416045.36743607902</v>
      </c>
      <c r="X15" s="48">
        <v>211.05524644279299</v>
      </c>
      <c r="Y15" s="48">
        <v>59.551103083422397</v>
      </c>
      <c r="Z15" s="48">
        <v>457.27226721845398</v>
      </c>
      <c r="AA15" s="48">
        <v>94.073692448580601</v>
      </c>
      <c r="AB15" s="48">
        <v>62.4134929075923</v>
      </c>
      <c r="AC15" s="48">
        <v>38.076047307186201</v>
      </c>
      <c r="AD15" s="48">
        <v>51.896169005896802</v>
      </c>
      <c r="AE15" s="48">
        <v>476.19446110330398</v>
      </c>
      <c r="AF15" s="48">
        <v>183.380838135056</v>
      </c>
      <c r="AG15" s="48">
        <v>36.808570269822702</v>
      </c>
      <c r="AH15" s="48">
        <v>62.361448879349503</v>
      </c>
      <c r="AI15" s="48">
        <v>44.902339004429003</v>
      </c>
      <c r="AJ15" s="48">
        <v>0</v>
      </c>
      <c r="AK15" s="48">
        <v>48.033476201959502</v>
      </c>
      <c r="AL15" s="48">
        <v>67.118902843957002</v>
      </c>
      <c r="AM15" s="48">
        <v>25.681131717073399</v>
      </c>
      <c r="AN15" s="48">
        <v>69.762710154681102</v>
      </c>
      <c r="AO15" s="48">
        <v>123.491143845298</v>
      </c>
      <c r="AP15" s="48">
        <v>36.012187815120001</v>
      </c>
      <c r="AQ15" s="48">
        <v>353.88020989364099</v>
      </c>
      <c r="AR15" s="48">
        <v>51.350146269445602</v>
      </c>
      <c r="AS15" s="48">
        <v>94.235973276560401</v>
      </c>
      <c r="AT15" s="48">
        <v>47.358435818957702</v>
      </c>
      <c r="AU15" s="48">
        <v>17.5177608883901</v>
      </c>
      <c r="AV15" s="48">
        <v>116.032554119323</v>
      </c>
      <c r="AW15" s="48">
        <v>22.736743868524901</v>
      </c>
      <c r="AX15" s="48">
        <v>62.073420196689199</v>
      </c>
      <c r="AY15" s="48">
        <v>71.676121196190806</v>
      </c>
      <c r="AZ15" s="48">
        <v>66.151520588540507</v>
      </c>
      <c r="BA15" s="48">
        <v>11.671861365994401</v>
      </c>
      <c r="BB15" s="48">
        <v>41.9227023459432</v>
      </c>
      <c r="BC15" s="48">
        <v>13.3409187066987</v>
      </c>
      <c r="BD15" s="48">
        <v>79.415759109376395</v>
      </c>
      <c r="BE15" s="48">
        <v>42.273932260447097</v>
      </c>
      <c r="BF15" s="48">
        <v>61.757858792997801</v>
      </c>
      <c r="BG15" s="48">
        <v>84.789556528306093</v>
      </c>
      <c r="BH15" s="48">
        <v>39.181284857211899</v>
      </c>
      <c r="BI15" s="48">
        <v>589.46296756780998</v>
      </c>
      <c r="BJ15" s="48">
        <v>377.74593247009898</v>
      </c>
      <c r="BK15" s="48">
        <v>1100.4132586724199</v>
      </c>
      <c r="BL15" s="48">
        <v>8.6703040338118509</v>
      </c>
      <c r="BM15" s="48">
        <v>22.6043757606916</v>
      </c>
      <c r="BN15" s="48">
        <v>176.72247655030799</v>
      </c>
      <c r="BO15" s="48">
        <v>59.032740025202301</v>
      </c>
      <c r="BP15" s="48">
        <v>44.912597291726698</v>
      </c>
      <c r="BQ15" s="48">
        <v>40.2813742520933</v>
      </c>
      <c r="BR15" s="48">
        <v>4.4456414535659396</v>
      </c>
      <c r="BS15" s="48">
        <v>9.3022350009316401</v>
      </c>
      <c r="BT15" s="48">
        <v>97.734827605602803</v>
      </c>
      <c r="BU15" s="48">
        <v>104.483221459501</v>
      </c>
      <c r="BV15" s="48">
        <v>71.205372616392296</v>
      </c>
      <c r="BW15" s="48">
        <v>62.207874038767798</v>
      </c>
      <c r="BX15" s="48">
        <v>129.33414174764999</v>
      </c>
      <c r="BY15" s="48">
        <v>192.22711126305001</v>
      </c>
      <c r="BZ15" s="48">
        <v>66.238605764419901</v>
      </c>
      <c r="CA15" s="55">
        <v>0</v>
      </c>
      <c r="CB15" s="49">
        <v>476356.80937759898</v>
      </c>
      <c r="CC15" s="61">
        <v>14702.8066837152</v>
      </c>
      <c r="CD15" s="48">
        <v>0</v>
      </c>
      <c r="CE15" s="48">
        <v>0</v>
      </c>
      <c r="CF15" s="48">
        <v>2294.9565188102401</v>
      </c>
      <c r="CG15" s="48">
        <v>0</v>
      </c>
      <c r="CH15" s="55">
        <v>2761.4274198758098</v>
      </c>
      <c r="CI15" s="49">
        <v>496116</v>
      </c>
      <c r="CJ15" s="73"/>
      <c r="CK15" s="48">
        <f t="shared" si="0"/>
        <v>0</v>
      </c>
      <c r="CL15" s="48">
        <f t="shared" si="1"/>
        <v>0</v>
      </c>
      <c r="CM15" s="167">
        <f t="shared" si="2"/>
        <v>3.98277633101961E-2</v>
      </c>
      <c r="CN15" s="357">
        <v>0</v>
      </c>
    </row>
    <row r="16" spans="1:94" ht="19.5" x14ac:dyDescent="0.25">
      <c r="A16" s="30"/>
      <c r="B16" s="42" t="s">
        <v>7</v>
      </c>
      <c r="C16" s="43" t="s">
        <v>118</v>
      </c>
      <c r="D16" s="51">
        <v>15.2245405068805</v>
      </c>
      <c r="E16" s="48">
        <v>16.928405550505101</v>
      </c>
      <c r="F16" s="48">
        <v>43.349188229343</v>
      </c>
      <c r="G16" s="48">
        <v>6.2657371043107801</v>
      </c>
      <c r="H16" s="48">
        <v>154.594652678161</v>
      </c>
      <c r="I16" s="48">
        <v>24.0740577601137</v>
      </c>
      <c r="J16" s="48">
        <v>25.705508084633198</v>
      </c>
      <c r="K16" s="48">
        <v>69399.668310438603</v>
      </c>
      <c r="L16" s="48">
        <v>19035.503947409499</v>
      </c>
      <c r="M16" s="48">
        <v>110.09121326278</v>
      </c>
      <c r="N16" s="48">
        <v>6.5381698441596896</v>
      </c>
      <c r="O16" s="48">
        <v>475.40298301095902</v>
      </c>
      <c r="P16" s="48">
        <v>29.318907529878398</v>
      </c>
      <c r="Q16" s="48">
        <v>10.5186804459571</v>
      </c>
      <c r="R16" s="48">
        <v>42.132124065136097</v>
      </c>
      <c r="S16" s="48">
        <v>4.9358184672637302</v>
      </c>
      <c r="T16" s="48">
        <v>190.83227576988199</v>
      </c>
      <c r="U16" s="48">
        <v>254.498084656072</v>
      </c>
      <c r="V16" s="48">
        <v>655.06290359393097</v>
      </c>
      <c r="W16" s="48">
        <v>1180.45975620382</v>
      </c>
      <c r="X16" s="48">
        <v>107.507338677063</v>
      </c>
      <c r="Y16" s="48">
        <v>30.3341457541901</v>
      </c>
      <c r="Z16" s="48">
        <v>232.92538483665601</v>
      </c>
      <c r="AA16" s="48">
        <v>47.919265145643898</v>
      </c>
      <c r="AB16" s="48">
        <v>62753.389251552398</v>
      </c>
      <c r="AC16" s="48">
        <v>19.395180088295401</v>
      </c>
      <c r="AD16" s="48">
        <v>66624.049054044401</v>
      </c>
      <c r="AE16" s="48">
        <v>242.563973503738</v>
      </c>
      <c r="AF16" s="48">
        <v>564.548391658328</v>
      </c>
      <c r="AG16" s="48">
        <v>18.749552531445399</v>
      </c>
      <c r="AH16" s="48">
        <v>31.765679925335601</v>
      </c>
      <c r="AI16" s="48">
        <v>22.8723571107715</v>
      </c>
      <c r="AJ16" s="48">
        <v>0</v>
      </c>
      <c r="AK16" s="48">
        <v>24.467296032275598</v>
      </c>
      <c r="AL16" s="48">
        <v>34.189032214529803</v>
      </c>
      <c r="AM16" s="48">
        <v>13.081456972291001</v>
      </c>
      <c r="AN16" s="48">
        <v>35.535734998475803</v>
      </c>
      <c r="AO16" s="48">
        <v>62.903928941623803</v>
      </c>
      <c r="AP16" s="48">
        <v>18.343891171601399</v>
      </c>
      <c r="AQ16" s="48">
        <v>180.25953022901001</v>
      </c>
      <c r="AR16" s="48">
        <v>26.156741702236499</v>
      </c>
      <c r="AS16" s="48">
        <v>50.175496878401098</v>
      </c>
      <c r="AT16" s="48">
        <v>41.511996797563498</v>
      </c>
      <c r="AU16" s="48">
        <v>8.9231984725972104</v>
      </c>
      <c r="AV16" s="48">
        <v>59.104671897610999</v>
      </c>
      <c r="AW16" s="48">
        <v>11.581644449429501</v>
      </c>
      <c r="AX16" s="48">
        <v>31.618963851429001</v>
      </c>
      <c r="AY16" s="48">
        <v>36.510388471133098</v>
      </c>
      <c r="AZ16" s="48">
        <v>33.6962669622269</v>
      </c>
      <c r="BA16" s="48">
        <v>5.9454136962466304</v>
      </c>
      <c r="BB16" s="48">
        <v>21.354589546224101</v>
      </c>
      <c r="BC16" s="48">
        <v>6.7955982608230299</v>
      </c>
      <c r="BD16" s="48">
        <v>40.452805863709997</v>
      </c>
      <c r="BE16" s="48">
        <v>21.533499068771</v>
      </c>
      <c r="BF16" s="48">
        <v>31.458223157834102</v>
      </c>
      <c r="BG16" s="48">
        <v>43.190111232024499</v>
      </c>
      <c r="BH16" s="48">
        <v>19.958166081829699</v>
      </c>
      <c r="BI16" s="48">
        <v>300.26069458110499</v>
      </c>
      <c r="BJ16" s="48">
        <v>192.416253944928</v>
      </c>
      <c r="BK16" s="48">
        <v>560.52859561059302</v>
      </c>
      <c r="BL16" s="48">
        <v>4.4164801771405902</v>
      </c>
      <c r="BM16" s="48">
        <v>75.091115278595097</v>
      </c>
      <c r="BN16" s="48">
        <v>150.87884466168001</v>
      </c>
      <c r="BO16" s="48">
        <v>30.070101937241599</v>
      </c>
      <c r="BP16" s="48">
        <v>22.8775824779933</v>
      </c>
      <c r="BQ16" s="48">
        <v>20.518529707675899</v>
      </c>
      <c r="BR16" s="48">
        <v>2.26452120684359</v>
      </c>
      <c r="BS16" s="48">
        <v>4.7383732248032802</v>
      </c>
      <c r="BT16" s="48">
        <v>49.784174471056801</v>
      </c>
      <c r="BU16" s="48">
        <v>53.221671883725698</v>
      </c>
      <c r="BV16" s="48">
        <v>36.270598521093298</v>
      </c>
      <c r="BW16" s="48">
        <v>31.6874519604924</v>
      </c>
      <c r="BX16" s="48">
        <v>65.880235690519498</v>
      </c>
      <c r="BY16" s="48">
        <v>97.916661640873599</v>
      </c>
      <c r="BZ16" s="48">
        <v>33.7406264162315</v>
      </c>
      <c r="CA16" s="55">
        <v>0</v>
      </c>
      <c r="CB16" s="49">
        <v>224968.43599978299</v>
      </c>
      <c r="CC16" s="61">
        <v>8206.1585781436406</v>
      </c>
      <c r="CD16" s="48">
        <v>0</v>
      </c>
      <c r="CE16" s="48">
        <v>0</v>
      </c>
      <c r="CF16" s="48">
        <v>4678.4515632918701</v>
      </c>
      <c r="CG16" s="48">
        <v>19599.061877153701</v>
      </c>
      <c r="CH16" s="55">
        <v>1195937.8919816299</v>
      </c>
      <c r="CI16" s="49">
        <v>1453390</v>
      </c>
      <c r="CJ16" s="73"/>
      <c r="CK16" s="48">
        <f t="shared" si="0"/>
        <v>0</v>
      </c>
      <c r="CL16" s="48">
        <f t="shared" si="1"/>
        <v>0</v>
      </c>
      <c r="CM16" s="167">
        <f t="shared" si="2"/>
        <v>0.84521123992886915</v>
      </c>
      <c r="CN16" s="357">
        <v>0</v>
      </c>
    </row>
    <row r="17" spans="1:92" ht="19.5" x14ac:dyDescent="0.25">
      <c r="A17" s="30"/>
      <c r="B17" s="42" t="s">
        <v>8</v>
      </c>
      <c r="C17" s="43" t="s">
        <v>119</v>
      </c>
      <c r="D17" s="51">
        <v>9321.0445109046104</v>
      </c>
      <c r="E17" s="48">
        <v>10102.774124576201</v>
      </c>
      <c r="F17" s="48">
        <v>28132.351134130698</v>
      </c>
      <c r="G17" s="48">
        <v>23781.278308606099</v>
      </c>
      <c r="H17" s="48">
        <v>258925.988461264</v>
      </c>
      <c r="I17" s="48">
        <v>20050.089855258801</v>
      </c>
      <c r="J17" s="48">
        <v>16849.224116283</v>
      </c>
      <c r="K17" s="48">
        <v>44922.9683392488</v>
      </c>
      <c r="L17" s="48">
        <v>14154.755790822401</v>
      </c>
      <c r="M17" s="48">
        <v>18356.616705198299</v>
      </c>
      <c r="N17" s="48">
        <v>8929.2675653900005</v>
      </c>
      <c r="O17" s="48">
        <v>3051.7848398549199</v>
      </c>
      <c r="P17" s="48">
        <v>3382.3626077441299</v>
      </c>
      <c r="Q17" s="48">
        <v>29.360247343040498</v>
      </c>
      <c r="R17" s="48">
        <v>120966.833715457</v>
      </c>
      <c r="S17" s="48">
        <v>11103.384134339</v>
      </c>
      <c r="T17" s="48">
        <v>515.97606724787295</v>
      </c>
      <c r="U17" s="48">
        <v>710.36730816404804</v>
      </c>
      <c r="V17" s="48">
        <v>1828.4431182772901</v>
      </c>
      <c r="W17" s="48">
        <v>499.59933268793901</v>
      </c>
      <c r="X17" s="48">
        <v>300.07966027371799</v>
      </c>
      <c r="Y17" s="48">
        <v>84.670128240769699</v>
      </c>
      <c r="Z17" s="48">
        <v>650.15254968655699</v>
      </c>
      <c r="AA17" s="48">
        <v>133.754560222771</v>
      </c>
      <c r="AB17" s="48">
        <v>88.739891871311201</v>
      </c>
      <c r="AC17" s="48">
        <v>54.136760554793597</v>
      </c>
      <c r="AD17" s="48">
        <v>73.786295423923704</v>
      </c>
      <c r="AE17" s="48">
        <v>3321.5071981299702</v>
      </c>
      <c r="AF17" s="48">
        <v>227.410402245662</v>
      </c>
      <c r="AG17" s="48">
        <v>52.334653830666902</v>
      </c>
      <c r="AH17" s="48">
        <v>88.665895348705902</v>
      </c>
      <c r="AI17" s="48">
        <v>63.842424488588001</v>
      </c>
      <c r="AJ17" s="48">
        <v>0</v>
      </c>
      <c r="AK17" s="48">
        <v>68.294294803785505</v>
      </c>
      <c r="AL17" s="48">
        <v>95.430072944519495</v>
      </c>
      <c r="AM17" s="48">
        <v>36.513592582939197</v>
      </c>
      <c r="AN17" s="48">
        <v>4703.80603406709</v>
      </c>
      <c r="AO17" s="48">
        <v>292.44892658832902</v>
      </c>
      <c r="AP17" s="48">
        <v>51.202352310174099</v>
      </c>
      <c r="AQ17" s="48">
        <v>6114.4467193083401</v>
      </c>
      <c r="AR17" s="48">
        <v>73.009956905845598</v>
      </c>
      <c r="AS17" s="48">
        <v>133.98529211193201</v>
      </c>
      <c r="AT17" s="48">
        <v>67.334518194502706</v>
      </c>
      <c r="AU17" s="48">
        <v>24.906861235354999</v>
      </c>
      <c r="AV17" s="48">
        <v>164.97580613451399</v>
      </c>
      <c r="AW17" s="48">
        <v>32.327243652039897</v>
      </c>
      <c r="AX17" s="48">
        <v>284.111778896592</v>
      </c>
      <c r="AY17" s="48">
        <v>101.90955430298099</v>
      </c>
      <c r="AZ17" s="48">
        <v>94.054642845278195</v>
      </c>
      <c r="BA17" s="48">
        <v>16.595124985054099</v>
      </c>
      <c r="BB17" s="48">
        <v>59.605958580786499</v>
      </c>
      <c r="BC17" s="48">
        <v>18.9682010787187</v>
      </c>
      <c r="BD17" s="48">
        <v>112.91381955947</v>
      </c>
      <c r="BE17" s="48">
        <v>60.105339454745902</v>
      </c>
      <c r="BF17" s="48">
        <v>87.807707214983694</v>
      </c>
      <c r="BG17" s="48">
        <v>120.554318106799</v>
      </c>
      <c r="BH17" s="48">
        <v>2972.5835396419898</v>
      </c>
      <c r="BI17" s="48">
        <v>838.10210849049599</v>
      </c>
      <c r="BJ17" s="48">
        <v>537.08151299679196</v>
      </c>
      <c r="BK17" s="48">
        <v>1564.5744059369699</v>
      </c>
      <c r="BL17" s="48">
        <v>12.327492127239401</v>
      </c>
      <c r="BM17" s="48">
        <v>32.1390418541733</v>
      </c>
      <c r="BN17" s="48">
        <v>251.26511479694801</v>
      </c>
      <c r="BO17" s="48">
        <v>83.933116424997095</v>
      </c>
      <c r="BP17" s="48">
        <v>63.857009785183003</v>
      </c>
      <c r="BQ17" s="48">
        <v>57.272308102528001</v>
      </c>
      <c r="BR17" s="48">
        <v>6.3208406309218201</v>
      </c>
      <c r="BS17" s="48">
        <v>13.225975501265101</v>
      </c>
      <c r="BT17" s="48">
        <v>138.95998492863399</v>
      </c>
      <c r="BU17" s="48">
        <v>2247.35107991017</v>
      </c>
      <c r="BV17" s="48">
        <v>101.24024104836499</v>
      </c>
      <c r="BW17" s="48">
        <v>186.77823860493399</v>
      </c>
      <c r="BX17" s="48">
        <v>183.88808604171501</v>
      </c>
      <c r="BY17" s="48">
        <v>273.30970073207499</v>
      </c>
      <c r="BZ17" s="48">
        <v>94.178461089236706</v>
      </c>
      <c r="CA17" s="55">
        <v>0</v>
      </c>
      <c r="CB17" s="49">
        <v>623227.24707762501</v>
      </c>
      <c r="CC17" s="61">
        <v>16799.7873318456</v>
      </c>
      <c r="CD17" s="48">
        <v>0</v>
      </c>
      <c r="CE17" s="48">
        <v>0</v>
      </c>
      <c r="CF17" s="48">
        <v>3262.9834326065702</v>
      </c>
      <c r="CG17" s="48">
        <v>0</v>
      </c>
      <c r="CH17" s="55">
        <v>11.982157922814901</v>
      </c>
      <c r="CI17" s="49">
        <v>643302</v>
      </c>
      <c r="CJ17" s="73"/>
      <c r="CK17" s="48">
        <f t="shared" si="0"/>
        <v>0</v>
      </c>
      <c r="CL17" s="48">
        <f t="shared" si="1"/>
        <v>0</v>
      </c>
      <c r="CM17" s="167">
        <f t="shared" si="2"/>
        <v>3.1205799021882395E-2</v>
      </c>
      <c r="CN17" s="357">
        <v>0</v>
      </c>
    </row>
    <row r="18" spans="1:92" ht="19.5" x14ac:dyDescent="0.25">
      <c r="A18" s="30"/>
      <c r="B18" s="42" t="s">
        <v>9</v>
      </c>
      <c r="C18" s="43" t="s">
        <v>120</v>
      </c>
      <c r="D18" s="51">
        <v>375.413139765344</v>
      </c>
      <c r="E18" s="48">
        <v>407.70871630379702</v>
      </c>
      <c r="F18" s="48">
        <v>1128.1169517691501</v>
      </c>
      <c r="G18" s="48">
        <v>895.96096159061096</v>
      </c>
      <c r="H18" s="48">
        <v>9919.0389881421106</v>
      </c>
      <c r="I18" s="48">
        <v>791.06503416161604</v>
      </c>
      <c r="J18" s="48">
        <v>675.17081561094699</v>
      </c>
      <c r="K18" s="48">
        <v>1755.2149236310099</v>
      </c>
      <c r="L18" s="48">
        <v>576.617770892782</v>
      </c>
      <c r="M18" s="48">
        <v>54052.348087072998</v>
      </c>
      <c r="N18" s="48">
        <v>344.35720017010499</v>
      </c>
      <c r="O18" s="48">
        <v>1016.0362475737001</v>
      </c>
      <c r="P18" s="48">
        <v>181.40280829386001</v>
      </c>
      <c r="Q18" s="48">
        <v>21.061931507298301</v>
      </c>
      <c r="R18" s="48">
        <v>4576.91250114593</v>
      </c>
      <c r="S18" s="48">
        <v>422.13743793029198</v>
      </c>
      <c r="T18" s="48">
        <v>911916.54678036203</v>
      </c>
      <c r="U18" s="48">
        <v>509.59065210741602</v>
      </c>
      <c r="V18" s="48">
        <v>1311.6559704758599</v>
      </c>
      <c r="W18" s="48">
        <v>358.393674386383</v>
      </c>
      <c r="X18" s="48">
        <v>424464.43040009902</v>
      </c>
      <c r="Y18" s="48">
        <v>2412.4992733481499</v>
      </c>
      <c r="Z18" s="48">
        <v>466.39486073810201</v>
      </c>
      <c r="AA18" s="48">
        <v>95.950465038182699</v>
      </c>
      <c r="AB18" s="48">
        <v>72.717275289740101</v>
      </c>
      <c r="AC18" s="48">
        <v>1557.2016834123799</v>
      </c>
      <c r="AD18" s="48">
        <v>52.931498915465902</v>
      </c>
      <c r="AE18" s="48">
        <v>4516.14449885669</v>
      </c>
      <c r="AF18" s="48">
        <v>213.306508184275</v>
      </c>
      <c r="AG18" s="48">
        <v>37.542902195643599</v>
      </c>
      <c r="AH18" s="48">
        <v>63.605561392192598</v>
      </c>
      <c r="AI18" s="48">
        <v>45.798141825165402</v>
      </c>
      <c r="AJ18" s="48">
        <v>0</v>
      </c>
      <c r="AK18" s="48">
        <v>729.085932325062</v>
      </c>
      <c r="AL18" s="48">
        <v>68.457926686042796</v>
      </c>
      <c r="AM18" s="48">
        <v>7827.7657230458899</v>
      </c>
      <c r="AN18" s="48">
        <v>242.33033764196401</v>
      </c>
      <c r="AO18" s="48">
        <v>130.299360313661</v>
      </c>
      <c r="AP18" s="48">
        <v>36.730631890438502</v>
      </c>
      <c r="AQ18" s="48">
        <v>569.53917255840702</v>
      </c>
      <c r="AR18" s="48">
        <v>52.374583011345798</v>
      </c>
      <c r="AS18" s="48">
        <v>96.115983372864207</v>
      </c>
      <c r="AT18" s="48">
        <v>147.25136750547401</v>
      </c>
      <c r="AU18" s="48">
        <v>17.867240669727501</v>
      </c>
      <c r="AV18" s="48">
        <v>118.347406565363</v>
      </c>
      <c r="AW18" s="48">
        <v>23.190342494863199</v>
      </c>
      <c r="AX18" s="48">
        <v>70.592678160895801</v>
      </c>
      <c r="AY18" s="48">
        <v>73.106061661890394</v>
      </c>
      <c r="AZ18" s="48">
        <v>67.471245129691297</v>
      </c>
      <c r="BA18" s="48">
        <v>11.9047153011507</v>
      </c>
      <c r="BB18" s="48">
        <v>42.759061338526699</v>
      </c>
      <c r="BC18" s="48">
        <v>13.607070378830899</v>
      </c>
      <c r="BD18" s="48">
        <v>81.000105550974595</v>
      </c>
      <c r="BE18" s="48">
        <v>43.117298298879902</v>
      </c>
      <c r="BF18" s="48">
        <v>62.9899296680574</v>
      </c>
      <c r="BG18" s="48">
        <v>86.481110366950304</v>
      </c>
      <c r="BH18" s="48">
        <v>148.39730152334101</v>
      </c>
      <c r="BI18" s="48">
        <v>601.22276896735104</v>
      </c>
      <c r="BJ18" s="48">
        <v>385.28197356129999</v>
      </c>
      <c r="BK18" s="48">
        <v>1122.36653155197</v>
      </c>
      <c r="BL18" s="48">
        <v>8.8432768228098908</v>
      </c>
      <c r="BM18" s="48">
        <v>4447.1516384373799</v>
      </c>
      <c r="BN18" s="48">
        <v>137100.767753497</v>
      </c>
      <c r="BO18" s="48">
        <v>60.210444710589897</v>
      </c>
      <c r="BP18" s="48">
        <v>45.808604765559203</v>
      </c>
      <c r="BQ18" s="48">
        <v>41.084988706890499</v>
      </c>
      <c r="BR18" s="48">
        <v>4.53433211517478</v>
      </c>
      <c r="BS18" s="48">
        <v>9.4878148290151092</v>
      </c>
      <c r="BT18" s="48">
        <v>99.684639935972697</v>
      </c>
      <c r="BU18" s="48">
        <v>240.335483856086</v>
      </c>
      <c r="BV18" s="48">
        <v>72.625921635788799</v>
      </c>
      <c r="BW18" s="48">
        <v>67.104349803586103</v>
      </c>
      <c r="BX18" s="48">
        <v>131.914361209795</v>
      </c>
      <c r="BY18" s="48">
        <v>235.78066251975099</v>
      </c>
      <c r="BZ18" s="48">
        <v>369.97899918678399</v>
      </c>
      <c r="CA18" s="55">
        <v>0</v>
      </c>
      <c r="CB18" s="49">
        <v>1581038.2407937599</v>
      </c>
      <c r="CC18" s="61">
        <v>851300.99867612496</v>
      </c>
      <c r="CD18" s="48">
        <v>0</v>
      </c>
      <c r="CE18" s="48">
        <v>0</v>
      </c>
      <c r="CF18" s="48">
        <v>494216.27683739399</v>
      </c>
      <c r="CG18" s="48">
        <v>9589.1931822724691</v>
      </c>
      <c r="CH18" s="55">
        <v>2674.29051044778</v>
      </c>
      <c r="CI18" s="49">
        <v>2938819</v>
      </c>
      <c r="CJ18" s="73"/>
      <c r="CK18" s="48">
        <f t="shared" si="0"/>
        <v>0</v>
      </c>
      <c r="CL18" s="48">
        <f t="shared" si="1"/>
        <v>0</v>
      </c>
      <c r="CM18" s="167">
        <f t="shared" si="2"/>
        <v>0.46201578226023415</v>
      </c>
      <c r="CN18" s="357">
        <v>0</v>
      </c>
    </row>
    <row r="19" spans="1:92" ht="19.5" x14ac:dyDescent="0.25">
      <c r="A19" s="30"/>
      <c r="B19" s="42" t="s">
        <v>10</v>
      </c>
      <c r="C19" s="43" t="s">
        <v>121</v>
      </c>
      <c r="D19" s="51">
        <v>133.49022581447599</v>
      </c>
      <c r="E19" s="48">
        <v>144.92521903834799</v>
      </c>
      <c r="F19" s="48">
        <v>401.43513944151698</v>
      </c>
      <c r="G19" s="48">
        <v>322.30598275751601</v>
      </c>
      <c r="H19" s="48">
        <v>3557.6585456339299</v>
      </c>
      <c r="I19" s="48">
        <v>282.27873152290499</v>
      </c>
      <c r="J19" s="48">
        <v>240.285893245002</v>
      </c>
      <c r="K19" s="48">
        <v>627.37524086634096</v>
      </c>
      <c r="L19" s="48">
        <v>204.642887625328</v>
      </c>
      <c r="M19" s="48">
        <v>307.82997898049302</v>
      </c>
      <c r="N19" s="48">
        <v>11726.461675693399</v>
      </c>
      <c r="O19" s="48">
        <v>307.593244968298</v>
      </c>
      <c r="P19" s="48">
        <v>61.787845284843698</v>
      </c>
      <c r="Q19" s="48">
        <v>6.29417264090789</v>
      </c>
      <c r="R19" s="48">
        <v>1714.84672811988</v>
      </c>
      <c r="S19" s="48">
        <v>159.52430430879701</v>
      </c>
      <c r="T19" s="48">
        <v>110.61359285873399</v>
      </c>
      <c r="U19" s="48">
        <v>159.408538161682</v>
      </c>
      <c r="V19" s="48">
        <v>391.976828943344</v>
      </c>
      <c r="W19" s="48">
        <v>107.102791556204</v>
      </c>
      <c r="X19" s="48">
        <v>64.330288696817703</v>
      </c>
      <c r="Y19" s="48">
        <v>18.151359504862601</v>
      </c>
      <c r="Z19" s="48">
        <v>139.37799443040601</v>
      </c>
      <c r="AA19" s="48">
        <v>28.673950996205999</v>
      </c>
      <c r="AB19" s="48">
        <v>19.0238247330681</v>
      </c>
      <c r="AC19" s="48">
        <v>11.605696408825899</v>
      </c>
      <c r="AD19" s="48">
        <v>15.8181120378502</v>
      </c>
      <c r="AE19" s="48">
        <v>180.59474690472899</v>
      </c>
      <c r="AF19" s="48">
        <v>48.751644199339303</v>
      </c>
      <c r="AG19" s="48">
        <v>11.219365506825399</v>
      </c>
      <c r="AH19" s="48">
        <v>19.007961553079799</v>
      </c>
      <c r="AI19" s="48">
        <v>13.686371127951301</v>
      </c>
      <c r="AJ19" s="48">
        <v>0</v>
      </c>
      <c r="AK19" s="48">
        <v>4396.1685826542498</v>
      </c>
      <c r="AL19" s="48">
        <v>20.4580481638762</v>
      </c>
      <c r="AM19" s="48">
        <v>7.8276879881691501</v>
      </c>
      <c r="AN19" s="48">
        <v>163373.04374772901</v>
      </c>
      <c r="AO19" s="48">
        <v>39.207117535240499</v>
      </c>
      <c r="AP19" s="48">
        <v>10.9766256835441</v>
      </c>
      <c r="AQ19" s="48">
        <v>183.08395294529299</v>
      </c>
      <c r="AR19" s="48">
        <v>15.651682627243501</v>
      </c>
      <c r="AS19" s="48">
        <v>28.723414692038499</v>
      </c>
      <c r="AT19" s="48">
        <v>14.4349969963388</v>
      </c>
      <c r="AU19" s="48">
        <v>1864.93679513694</v>
      </c>
      <c r="AV19" s="48">
        <v>35.367079617935097</v>
      </c>
      <c r="AW19" s="48">
        <v>6.9302295097613902</v>
      </c>
      <c r="AX19" s="48">
        <v>402.96091841672097</v>
      </c>
      <c r="AY19" s="48">
        <v>21.847102343740399</v>
      </c>
      <c r="AZ19" s="48">
        <v>20.163187075038</v>
      </c>
      <c r="BA19" s="48">
        <v>3.5576192677454901</v>
      </c>
      <c r="BB19" s="48">
        <v>12.778168703786699</v>
      </c>
      <c r="BC19" s="48">
        <v>4.0663530821790097</v>
      </c>
      <c r="BD19" s="48">
        <v>24.206167800561499</v>
      </c>
      <c r="BE19" s="48">
        <v>43.746627122476703</v>
      </c>
      <c r="BF19" s="48">
        <v>18.823985437043898</v>
      </c>
      <c r="BG19" s="48">
        <v>25.8441177932032</v>
      </c>
      <c r="BH19" s="48">
        <v>51.043670188615103</v>
      </c>
      <c r="BI19" s="48">
        <v>151642.68549109201</v>
      </c>
      <c r="BJ19" s="48">
        <v>115.138122834756</v>
      </c>
      <c r="BK19" s="48">
        <v>335.40934807034301</v>
      </c>
      <c r="BL19" s="48">
        <v>2.6427353547711099</v>
      </c>
      <c r="BM19" s="48">
        <v>6.8898833030942397</v>
      </c>
      <c r="BN19" s="48">
        <v>53.8655547649672</v>
      </c>
      <c r="BO19" s="48">
        <v>17.993360849311099</v>
      </c>
      <c r="BP19" s="48">
        <v>13.689497885492401</v>
      </c>
      <c r="BQ19" s="48">
        <v>12.277886849138801</v>
      </c>
      <c r="BR19" s="48">
        <v>1.35504519774141</v>
      </c>
      <c r="BS19" s="48">
        <v>2.8353498584920298</v>
      </c>
      <c r="BT19" s="48">
        <v>29.789876260225199</v>
      </c>
      <c r="BU19" s="48">
        <v>59.9814437591643</v>
      </c>
      <c r="BV19" s="48">
        <v>21.703616727758501</v>
      </c>
      <c r="BW19" s="48">
        <v>20.279287270241898</v>
      </c>
      <c r="BX19" s="48">
        <v>39.421444466374098</v>
      </c>
      <c r="BY19" s="48">
        <v>58.591415145224197</v>
      </c>
      <c r="BZ19" s="48">
        <v>20.1897309046748</v>
      </c>
      <c r="CA19" s="55">
        <v>0</v>
      </c>
      <c r="CB19" s="49">
        <v>344618.66585266602</v>
      </c>
      <c r="CC19" s="61">
        <v>29348.038439101201</v>
      </c>
      <c r="CD19" s="48">
        <v>0</v>
      </c>
      <c r="CE19" s="48">
        <v>0</v>
      </c>
      <c r="CF19" s="48">
        <v>699.50981029852301</v>
      </c>
      <c r="CG19" s="48">
        <v>1311.7232752339901</v>
      </c>
      <c r="CH19" s="55">
        <v>83128.062622699901</v>
      </c>
      <c r="CI19" s="49">
        <v>459106</v>
      </c>
      <c r="CJ19" s="73"/>
      <c r="CK19" s="48">
        <f t="shared" si="0"/>
        <v>0</v>
      </c>
      <c r="CL19" s="48">
        <f t="shared" si="1"/>
        <v>0</v>
      </c>
      <c r="CM19" s="167">
        <f t="shared" si="2"/>
        <v>0.24937015449010386</v>
      </c>
      <c r="CN19" s="357">
        <v>0</v>
      </c>
    </row>
    <row r="20" spans="1:92" ht="19.5" x14ac:dyDescent="0.25">
      <c r="A20" s="30"/>
      <c r="B20" s="42" t="s">
        <v>11</v>
      </c>
      <c r="C20" s="43" t="s">
        <v>122</v>
      </c>
      <c r="D20" s="51">
        <v>13.5533334307929</v>
      </c>
      <c r="E20" s="48">
        <v>14.954819898333</v>
      </c>
      <c r="F20" s="48">
        <v>39.293232138330097</v>
      </c>
      <c r="G20" s="48">
        <v>14.377459909392901</v>
      </c>
      <c r="H20" s="48">
        <v>210.10146969290199</v>
      </c>
      <c r="I20" s="48">
        <v>23.774585563848099</v>
      </c>
      <c r="J20" s="48">
        <v>23.374102311311699</v>
      </c>
      <c r="K20" s="48">
        <v>47.651359386728899</v>
      </c>
      <c r="L20" s="48">
        <v>22.712303532950401</v>
      </c>
      <c r="M20" s="48">
        <v>148.885858522153</v>
      </c>
      <c r="N20" s="48">
        <v>7.9939062330189596</v>
      </c>
      <c r="O20" s="48">
        <v>1259554.2021431299</v>
      </c>
      <c r="P20" s="48">
        <v>19.673452535326501</v>
      </c>
      <c r="Q20" s="48">
        <v>6.5357836921854204</v>
      </c>
      <c r="R20" s="48">
        <v>79.495751298508097</v>
      </c>
      <c r="S20" s="48">
        <v>7.9594472664006704</v>
      </c>
      <c r="T20" s="48">
        <v>1358.31281916536</v>
      </c>
      <c r="U20" s="48">
        <v>787656.30133696296</v>
      </c>
      <c r="V20" s="48">
        <v>2698089.3590966701</v>
      </c>
      <c r="W20" s="48">
        <v>111.21408934528399</v>
      </c>
      <c r="X20" s="48">
        <v>645.52390214224704</v>
      </c>
      <c r="Y20" s="48">
        <v>22.056194847266202</v>
      </c>
      <c r="Z20" s="48">
        <v>144.728223234175</v>
      </c>
      <c r="AA20" s="48">
        <v>29.774642674004401</v>
      </c>
      <c r="AB20" s="48">
        <v>19.7664391617934</v>
      </c>
      <c r="AC20" s="48">
        <v>14.122422349124999</v>
      </c>
      <c r="AD20" s="48">
        <v>16.425313475867899</v>
      </c>
      <c r="AE20" s="48">
        <v>157.247746628052</v>
      </c>
      <c r="AF20" s="48">
        <v>1865.1671044919001</v>
      </c>
      <c r="AG20" s="48">
        <v>11.6500373122272</v>
      </c>
      <c r="AH20" s="48">
        <v>19.737610044707498</v>
      </c>
      <c r="AI20" s="48">
        <v>14.2117425635721</v>
      </c>
      <c r="AJ20" s="48">
        <v>0</v>
      </c>
      <c r="AK20" s="48">
        <v>16.1304840680226</v>
      </c>
      <c r="AL20" s="48">
        <v>21.243360357544798</v>
      </c>
      <c r="AM20" s="48">
        <v>18.770398766021401</v>
      </c>
      <c r="AN20" s="48">
        <v>24.111625364123999</v>
      </c>
      <c r="AO20" s="48">
        <v>39.136926484785299</v>
      </c>
      <c r="AP20" s="48">
        <v>11.397979564695101</v>
      </c>
      <c r="AQ20" s="48">
        <v>114.479910585799</v>
      </c>
      <c r="AR20" s="48">
        <v>16.252495428159101</v>
      </c>
      <c r="AS20" s="48">
        <v>29.826005106371799</v>
      </c>
      <c r="AT20" s="48">
        <v>15.1240820576242</v>
      </c>
      <c r="AU20" s="48">
        <v>5.5444307257903702</v>
      </c>
      <c r="AV20" s="48">
        <v>36.724696857660597</v>
      </c>
      <c r="AW20" s="48">
        <v>7.1962565371367502</v>
      </c>
      <c r="AX20" s="48">
        <v>19.732856587779601</v>
      </c>
      <c r="AY20" s="48">
        <v>22.685735420045301</v>
      </c>
      <c r="AZ20" s="48">
        <v>20.937180593208002</v>
      </c>
      <c r="BA20" s="48">
        <v>3.6941837028769098</v>
      </c>
      <c r="BB20" s="48">
        <v>13.2686774568923</v>
      </c>
      <c r="BC20" s="48">
        <v>4.2224460111631101</v>
      </c>
      <c r="BD20" s="48">
        <v>25.1353570655147</v>
      </c>
      <c r="BE20" s="48">
        <v>13.379842915891301</v>
      </c>
      <c r="BF20" s="48">
        <v>19.546571735538102</v>
      </c>
      <c r="BG20" s="48">
        <v>26.836182171732101</v>
      </c>
      <c r="BH20" s="48">
        <v>13.6878931289421</v>
      </c>
      <c r="BI20" s="48">
        <v>186.56702816765701</v>
      </c>
      <c r="BJ20" s="48">
        <v>119.55786860395</v>
      </c>
      <c r="BK20" s="48">
        <v>348.284527989764</v>
      </c>
      <c r="BL20" s="48">
        <v>2.74418062863676</v>
      </c>
      <c r="BM20" s="48">
        <v>5918.4254332075698</v>
      </c>
      <c r="BN20" s="48">
        <v>23197.715100908299</v>
      </c>
      <c r="BO20" s="48">
        <v>18.684062404359398</v>
      </c>
      <c r="BP20" s="48">
        <v>14.2149893462888</v>
      </c>
      <c r="BQ20" s="48">
        <v>12.749191549268399</v>
      </c>
      <c r="BR20" s="48">
        <v>1.4070605957028599</v>
      </c>
      <c r="BS20" s="48">
        <v>2.9441889226761799</v>
      </c>
      <c r="BT20" s="48">
        <v>30.933404366505801</v>
      </c>
      <c r="BU20" s="48">
        <v>34.071295819421103</v>
      </c>
      <c r="BV20" s="48">
        <v>22.536741898179901</v>
      </c>
      <c r="BW20" s="48">
        <v>19.732385181278602</v>
      </c>
      <c r="BX20" s="48">
        <v>40.934694449143201</v>
      </c>
      <c r="BY20" s="48">
        <v>60.894713294729598</v>
      </c>
      <c r="BZ20" s="48">
        <v>21.3772772279588</v>
      </c>
      <c r="CA20" s="55">
        <v>0</v>
      </c>
      <c r="CB20" s="49">
        <v>4781002.9774528602</v>
      </c>
      <c r="CC20" s="61">
        <v>1698628.31670331</v>
      </c>
      <c r="CD20" s="48">
        <v>0</v>
      </c>
      <c r="CE20" s="48">
        <v>0</v>
      </c>
      <c r="CF20" s="48">
        <v>1397.33579759094</v>
      </c>
      <c r="CG20" s="48">
        <v>13.0807521265891</v>
      </c>
      <c r="CH20" s="55">
        <v>94016.289294107395</v>
      </c>
      <c r="CI20" s="49">
        <v>6575058</v>
      </c>
      <c r="CJ20" s="73"/>
      <c r="CK20" s="48">
        <f t="shared" si="0"/>
        <v>0</v>
      </c>
      <c r="CL20" s="48">
        <f t="shared" si="1"/>
        <v>0</v>
      </c>
      <c r="CM20" s="167">
        <f t="shared" si="2"/>
        <v>0.27285767251743404</v>
      </c>
      <c r="CN20" s="357">
        <v>0</v>
      </c>
    </row>
    <row r="21" spans="1:92" ht="19.5" x14ac:dyDescent="0.25">
      <c r="A21" s="30"/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813912.8</v>
      </c>
      <c r="Q21" s="48">
        <v>3255651.2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49">
        <v>4069564</v>
      </c>
      <c r="CC21" s="61">
        <v>0</v>
      </c>
      <c r="CD21" s="48">
        <v>0</v>
      </c>
      <c r="CE21" s="48">
        <v>0</v>
      </c>
      <c r="CF21" s="48">
        <v>0</v>
      </c>
      <c r="CG21" s="48">
        <v>0</v>
      </c>
      <c r="CH21" s="55">
        <v>0</v>
      </c>
      <c r="CI21" s="49">
        <v>4069564</v>
      </c>
      <c r="CJ21" s="73"/>
      <c r="CK21" s="48">
        <f t="shared" si="0"/>
        <v>0</v>
      </c>
      <c r="CL21" s="48">
        <f t="shared" si="1"/>
        <v>0</v>
      </c>
      <c r="CM21" s="167">
        <f t="shared" si="2"/>
        <v>0</v>
      </c>
      <c r="CN21" s="357">
        <v>0</v>
      </c>
    </row>
    <row r="22" spans="1:92" ht="19.5" x14ac:dyDescent="0.25">
      <c r="A22" s="30"/>
      <c r="B22" s="42" t="s">
        <v>13</v>
      </c>
      <c r="C22" s="43" t="s">
        <v>124</v>
      </c>
      <c r="D22" s="51">
        <v>219.11231353841799</v>
      </c>
      <c r="E22" s="48">
        <v>242.13083671092301</v>
      </c>
      <c r="F22" s="48">
        <v>124.854377395125</v>
      </c>
      <c r="G22" s="48">
        <v>132.55437336508399</v>
      </c>
      <c r="H22" s="48">
        <v>1105.31310118326</v>
      </c>
      <c r="I22" s="48">
        <v>348.27922477780402</v>
      </c>
      <c r="J22" s="48">
        <v>116.370471839538</v>
      </c>
      <c r="K22" s="48">
        <v>237.29820716744899</v>
      </c>
      <c r="L22" s="48">
        <v>60.223314895310601</v>
      </c>
      <c r="M22" s="48">
        <v>452.37672085801802</v>
      </c>
      <c r="N22" s="48">
        <v>105.257603911036</v>
      </c>
      <c r="O22" s="48">
        <v>416.354839331471</v>
      </c>
      <c r="P22" s="48">
        <v>289.37796729507102</v>
      </c>
      <c r="Q22" s="48">
        <v>485.06322026583399</v>
      </c>
      <c r="R22" s="48">
        <v>1417.4778540050399</v>
      </c>
      <c r="S22" s="48">
        <v>79.505384324356399</v>
      </c>
      <c r="T22" s="48">
        <v>290.05447336585598</v>
      </c>
      <c r="U22" s="48">
        <v>715.55755898688199</v>
      </c>
      <c r="V22" s="48">
        <v>283.315366901446</v>
      </c>
      <c r="W22" s="48">
        <v>34.951746777612399</v>
      </c>
      <c r="X22" s="48">
        <v>226.96143331001699</v>
      </c>
      <c r="Y22" s="48">
        <v>145.296897082963</v>
      </c>
      <c r="Z22" s="48">
        <v>83.320774401857406</v>
      </c>
      <c r="AA22" s="48">
        <v>9.2978657362857202</v>
      </c>
      <c r="AB22" s="48">
        <v>50.804578731821401</v>
      </c>
      <c r="AC22" s="48">
        <v>25.895529837188601</v>
      </c>
      <c r="AD22" s="48">
        <v>83.535662558107006</v>
      </c>
      <c r="AE22" s="48">
        <v>243.887924699351</v>
      </c>
      <c r="AF22" s="48">
        <v>278.40272181891999</v>
      </c>
      <c r="AG22" s="48">
        <v>26.936994718470402</v>
      </c>
      <c r="AH22" s="48">
        <v>109.169870192391</v>
      </c>
      <c r="AI22" s="48">
        <v>110.629791483338</v>
      </c>
      <c r="AJ22" s="48">
        <v>0</v>
      </c>
      <c r="AK22" s="48">
        <v>170.04047550468999</v>
      </c>
      <c r="AL22" s="48">
        <v>263.26455426424099</v>
      </c>
      <c r="AM22" s="48">
        <v>64.530728309091003</v>
      </c>
      <c r="AN22" s="48">
        <v>195.062008991705</v>
      </c>
      <c r="AO22" s="48">
        <v>793.10521704495704</v>
      </c>
      <c r="AP22" s="48">
        <v>112.320583245378</v>
      </c>
      <c r="AQ22" s="48">
        <v>1065969.6466974199</v>
      </c>
      <c r="AR22" s="48">
        <v>160.80963723974801</v>
      </c>
      <c r="AS22" s="48">
        <v>230.56662286342001</v>
      </c>
      <c r="AT22" s="48">
        <v>48.023898750111499</v>
      </c>
      <c r="AU22" s="48">
        <v>66.739725220888801</v>
      </c>
      <c r="AV22" s="48">
        <v>654.85798468687096</v>
      </c>
      <c r="AW22" s="48">
        <v>7237.8796214406902</v>
      </c>
      <c r="AX22" s="48">
        <v>716.25638794904899</v>
      </c>
      <c r="AY22" s="48">
        <v>806.73310547124299</v>
      </c>
      <c r="AZ22" s="48">
        <v>192.69927967153899</v>
      </c>
      <c r="BA22" s="48">
        <v>30.617771909892799</v>
      </c>
      <c r="BB22" s="48">
        <v>130.860758703258</v>
      </c>
      <c r="BC22" s="48">
        <v>43.213811838377602</v>
      </c>
      <c r="BD22" s="48">
        <v>78.177672943944501</v>
      </c>
      <c r="BE22" s="48">
        <v>110.21336274942399</v>
      </c>
      <c r="BF22" s="48">
        <v>186.43431142383</v>
      </c>
      <c r="BG22" s="48">
        <v>38504.839201000803</v>
      </c>
      <c r="BH22" s="48">
        <v>582.75236241646098</v>
      </c>
      <c r="BI22" s="48">
        <v>1214.1030934065</v>
      </c>
      <c r="BJ22" s="48">
        <v>12566.861569561701</v>
      </c>
      <c r="BK22" s="48">
        <v>8017.2065309108802</v>
      </c>
      <c r="BL22" s="48">
        <v>213.51661935377501</v>
      </c>
      <c r="BM22" s="48">
        <v>454.79101525741902</v>
      </c>
      <c r="BN22" s="48">
        <v>1274.0534926353801</v>
      </c>
      <c r="BO22" s="48">
        <v>917.377414114369</v>
      </c>
      <c r="BP22" s="48">
        <v>601.647165996284</v>
      </c>
      <c r="BQ22" s="48">
        <v>115.144137837798</v>
      </c>
      <c r="BR22" s="48">
        <v>164.67792272533299</v>
      </c>
      <c r="BS22" s="48">
        <v>6235.6521463642603</v>
      </c>
      <c r="BT22" s="48">
        <v>4047.9628552690201</v>
      </c>
      <c r="BU22" s="48">
        <v>757.57612466281103</v>
      </c>
      <c r="BV22" s="48">
        <v>606.73755028384198</v>
      </c>
      <c r="BW22" s="48">
        <v>222.69607550300901</v>
      </c>
      <c r="BX22" s="48">
        <v>685.586069551685</v>
      </c>
      <c r="BY22" s="48">
        <v>343.09461484652599</v>
      </c>
      <c r="BZ22" s="48">
        <v>1172.6381553506801</v>
      </c>
      <c r="CA22" s="55">
        <v>0</v>
      </c>
      <c r="CB22" s="49">
        <v>1165510.53733615</v>
      </c>
      <c r="CC22" s="61">
        <v>65227.361910899897</v>
      </c>
      <c r="CD22" s="48">
        <v>0</v>
      </c>
      <c r="CE22" s="48">
        <v>0</v>
      </c>
      <c r="CF22" s="48">
        <v>0</v>
      </c>
      <c r="CG22" s="48">
        <v>2668</v>
      </c>
      <c r="CH22" s="55">
        <v>7824975.1007529497</v>
      </c>
      <c r="CI22" s="49">
        <v>9058381</v>
      </c>
      <c r="CJ22" s="73"/>
      <c r="CK22" s="48">
        <f t="shared" si="0"/>
        <v>0</v>
      </c>
      <c r="CL22" s="48">
        <f t="shared" si="1"/>
        <v>0</v>
      </c>
      <c r="CM22" s="167">
        <f t="shared" si="2"/>
        <v>0.87133346043446946</v>
      </c>
      <c r="CN22" s="357">
        <v>0</v>
      </c>
    </row>
    <row r="23" spans="1:92" ht="19.5" x14ac:dyDescent="0.25">
      <c r="A23" s="30"/>
      <c r="B23" s="42" t="s">
        <v>14</v>
      </c>
      <c r="C23" s="43" t="s">
        <v>125</v>
      </c>
      <c r="D23" s="51">
        <v>25.152557850579299</v>
      </c>
      <c r="E23" s="48">
        <v>27.967523862852801</v>
      </c>
      <c r="F23" s="48">
        <v>71.617462886412895</v>
      </c>
      <c r="G23" s="48">
        <v>10.3516631534117</v>
      </c>
      <c r="H23" s="48">
        <v>255.40678505997201</v>
      </c>
      <c r="I23" s="48">
        <v>39.772900222229502</v>
      </c>
      <c r="J23" s="48">
        <v>42.468229427684101</v>
      </c>
      <c r="K23" s="48">
        <v>74.149357339338707</v>
      </c>
      <c r="L23" s="48">
        <v>43.872149770840799</v>
      </c>
      <c r="M23" s="48">
        <v>181.88237662615199</v>
      </c>
      <c r="N23" s="48">
        <v>10.8017509735561</v>
      </c>
      <c r="O23" s="48">
        <v>785.416218447912</v>
      </c>
      <c r="P23" s="48">
        <v>48.437949074901503</v>
      </c>
      <c r="Q23" s="48">
        <v>17.377977240700499</v>
      </c>
      <c r="R23" s="48">
        <v>69.606743627973103</v>
      </c>
      <c r="S23" s="48">
        <v>8.1544963200499705</v>
      </c>
      <c r="T23" s="48">
        <v>305.40002775232603</v>
      </c>
      <c r="U23" s="48">
        <v>420.45786500292201</v>
      </c>
      <c r="V23" s="48">
        <v>1082.2334881613399</v>
      </c>
      <c r="W23" s="48">
        <v>295.70683555491797</v>
      </c>
      <c r="X23" s="48">
        <v>177.61354138829901</v>
      </c>
      <c r="Y23" s="48">
        <v>50.115230445566098</v>
      </c>
      <c r="Z23" s="48">
        <v>384.81747375723501</v>
      </c>
      <c r="AA23" s="48">
        <v>79.167715320429295</v>
      </c>
      <c r="AB23" s="48">
        <v>52.524074585066998</v>
      </c>
      <c r="AC23" s="48">
        <v>32.042897384836301</v>
      </c>
      <c r="AD23" s="48">
        <v>43.673220718166</v>
      </c>
      <c r="AE23" s="48">
        <v>400.741445908456</v>
      </c>
      <c r="AF23" s="48">
        <v>134.60148166838999</v>
      </c>
      <c r="AG23" s="48">
        <v>30.976252091583699</v>
      </c>
      <c r="AH23" s="48">
        <v>52.480276933408902</v>
      </c>
      <c r="AI23" s="48">
        <v>37.787563122039202</v>
      </c>
      <c r="AJ23" s="48">
        <v>0</v>
      </c>
      <c r="AK23" s="48">
        <v>40.4225716119929</v>
      </c>
      <c r="AL23" s="48">
        <v>56.483912289020701</v>
      </c>
      <c r="AM23" s="48">
        <v>21.611956243718002</v>
      </c>
      <c r="AN23" s="48">
        <v>58.708808315631799</v>
      </c>
      <c r="AO23" s="48">
        <v>103.923971368323</v>
      </c>
      <c r="AP23" s="48">
        <v>30.306056441566501</v>
      </c>
      <c r="AQ23" s="48">
        <v>297.80788853065002</v>
      </c>
      <c r="AR23" s="48">
        <v>43.213715287553903</v>
      </c>
      <c r="AS23" s="48">
        <v>82.993465825447402</v>
      </c>
      <c r="AT23" s="48">
        <v>50.922040607285503</v>
      </c>
      <c r="AU23" s="48">
        <v>14.742071571406001</v>
      </c>
      <c r="AV23" s="48">
        <v>97.647195228802403</v>
      </c>
      <c r="AW23" s="48">
        <v>44.958388193669897</v>
      </c>
      <c r="AX23" s="48">
        <v>52.237886397229701</v>
      </c>
      <c r="AY23" s="48">
        <v>295289.03922356298</v>
      </c>
      <c r="AZ23" s="48">
        <v>89.794755203304703</v>
      </c>
      <c r="BA23" s="48">
        <v>9.8224548631130606</v>
      </c>
      <c r="BB23" s="48">
        <v>35.280049909817301</v>
      </c>
      <c r="BC23" s="48">
        <v>11.227050058253001</v>
      </c>
      <c r="BD23" s="48">
        <v>66.8323316060266</v>
      </c>
      <c r="BE23" s="48">
        <v>35.575627442278503</v>
      </c>
      <c r="BF23" s="48">
        <v>51.972325699830499</v>
      </c>
      <c r="BG23" s="48">
        <v>71.354650791956402</v>
      </c>
      <c r="BH23" s="48">
        <v>32.973010038485</v>
      </c>
      <c r="BI23" s="48">
        <v>2815.63641538006</v>
      </c>
      <c r="BJ23" s="48">
        <v>317.89208722288299</v>
      </c>
      <c r="BK23" s="48">
        <v>926.05277128907301</v>
      </c>
      <c r="BL23" s="48">
        <v>7.2964943080720204</v>
      </c>
      <c r="BM23" s="48">
        <v>19.022712286929501</v>
      </c>
      <c r="BN23" s="48">
        <v>148.72079908953501</v>
      </c>
      <c r="BO23" s="48">
        <v>49.679002017004798</v>
      </c>
      <c r="BP23" s="48">
        <v>37.796195983653497</v>
      </c>
      <c r="BQ23" s="48">
        <v>33.898790262202603</v>
      </c>
      <c r="BR23" s="48">
        <v>3.7412295387999102</v>
      </c>
      <c r="BS23" s="48">
        <v>7.82829580969213</v>
      </c>
      <c r="BT23" s="48">
        <v>82.248743590039993</v>
      </c>
      <c r="BU23" s="48">
        <v>87.927854397640104</v>
      </c>
      <c r="BV23" s="48">
        <v>59.922880901701902</v>
      </c>
      <c r="BW23" s="48">
        <v>52.351036027230997</v>
      </c>
      <c r="BX23" s="48">
        <v>108.841146218286</v>
      </c>
      <c r="BY23" s="48">
        <v>161.7687243398</v>
      </c>
      <c r="BZ23" s="48">
        <v>55.7430982869734</v>
      </c>
      <c r="CA23" s="55">
        <v>0</v>
      </c>
      <c r="CB23" s="49">
        <v>306958.99521571799</v>
      </c>
      <c r="CC23" s="61">
        <v>9943.5920443846098</v>
      </c>
      <c r="CD23" s="48">
        <v>0</v>
      </c>
      <c r="CE23" s="48">
        <v>0</v>
      </c>
      <c r="CF23" s="48">
        <v>1931.3206447513401</v>
      </c>
      <c r="CG23" s="48">
        <v>-12165</v>
      </c>
      <c r="CH23" s="55">
        <v>3316095.0920951501</v>
      </c>
      <c r="CI23" s="49">
        <v>3622764</v>
      </c>
      <c r="CJ23" s="73"/>
      <c r="CK23" s="48">
        <f t="shared" si="0"/>
        <v>0</v>
      </c>
      <c r="CL23" s="48">
        <f t="shared" si="1"/>
        <v>0</v>
      </c>
      <c r="CM23" s="167">
        <f t="shared" si="2"/>
        <v>0.91526939231600124</v>
      </c>
      <c r="CN23" s="357">
        <v>0</v>
      </c>
    </row>
    <row r="24" spans="1:92" ht="19.5" x14ac:dyDescent="0.25">
      <c r="A24" s="30"/>
      <c r="B24" s="42" t="s">
        <v>15</v>
      </c>
      <c r="C24" s="43" t="s">
        <v>126</v>
      </c>
      <c r="D24" s="51">
        <v>829.525311185654</v>
      </c>
      <c r="E24" s="48">
        <v>899.21588883518905</v>
      </c>
      <c r="F24" s="48">
        <v>2502.9006806142102</v>
      </c>
      <c r="G24" s="48">
        <v>2107.20880130156</v>
      </c>
      <c r="H24" s="48">
        <v>22967.286019024701</v>
      </c>
      <c r="I24" s="48">
        <v>1781.9048012844701</v>
      </c>
      <c r="J24" s="48">
        <v>1498.98200375081</v>
      </c>
      <c r="K24" s="48">
        <v>3989.8649463417</v>
      </c>
      <c r="L24" s="48">
        <v>1260.67148831279</v>
      </c>
      <c r="M24" s="48">
        <v>1656.27632778264</v>
      </c>
      <c r="N24" s="48">
        <v>792.38597457316598</v>
      </c>
      <c r="O24" s="48">
        <v>404.49028891683901</v>
      </c>
      <c r="P24" s="48">
        <v>307.73507181023501</v>
      </c>
      <c r="Q24" s="48">
        <v>5.5709775281009097</v>
      </c>
      <c r="R24" s="48">
        <v>22229.9957526416</v>
      </c>
      <c r="S24" s="48">
        <v>2145.27407609275</v>
      </c>
      <c r="T24" s="48">
        <v>97.904184596631097</v>
      </c>
      <c r="U24" s="48">
        <v>134.78906578140601</v>
      </c>
      <c r="V24" s="48">
        <v>346.93902283313201</v>
      </c>
      <c r="W24" s="48">
        <v>94.796771394313794</v>
      </c>
      <c r="X24" s="48">
        <v>56.938792936337499</v>
      </c>
      <c r="Y24" s="48">
        <v>16.065783650237599</v>
      </c>
      <c r="Z24" s="48">
        <v>123.36358075675</v>
      </c>
      <c r="AA24" s="48">
        <v>25.379338279270399</v>
      </c>
      <c r="AB24" s="48">
        <v>16.838003361656401</v>
      </c>
      <c r="AC24" s="48">
        <v>10.2722117075906</v>
      </c>
      <c r="AD24" s="48">
        <v>14.0006243437159</v>
      </c>
      <c r="AE24" s="48">
        <v>362.59081158838899</v>
      </c>
      <c r="AF24" s="48">
        <v>43.150121515147099</v>
      </c>
      <c r="AG24" s="48">
        <v>9.9302698994698897</v>
      </c>
      <c r="AH24" s="48">
        <v>16.823962847631599</v>
      </c>
      <c r="AI24" s="48">
        <v>12.1138186613305</v>
      </c>
      <c r="AJ24" s="48">
        <v>0</v>
      </c>
      <c r="AK24" s="48">
        <v>12.9585414320282</v>
      </c>
      <c r="AL24" s="48">
        <v>18.107435733335802</v>
      </c>
      <c r="AM24" s="48">
        <v>6.9282932590145103</v>
      </c>
      <c r="AN24" s="48">
        <v>426.483325666702</v>
      </c>
      <c r="AO24" s="48">
        <v>43.662388829638097</v>
      </c>
      <c r="AP24" s="48">
        <v>9.7154206765734301</v>
      </c>
      <c r="AQ24" s="48">
        <v>592.25787469541899</v>
      </c>
      <c r="AR24" s="48">
        <v>1388.69945868947</v>
      </c>
      <c r="AS24" s="48">
        <v>763.81743893949897</v>
      </c>
      <c r="AT24" s="48">
        <v>29.307644176777199</v>
      </c>
      <c r="AU24" s="48">
        <v>9.3179716219445492</v>
      </c>
      <c r="AV24" s="48">
        <v>38.650639250610801</v>
      </c>
      <c r="AW24" s="48">
        <v>3903.8273541876902</v>
      </c>
      <c r="AX24" s="48">
        <v>80404.266814092902</v>
      </c>
      <c r="AY24" s="48">
        <v>19.336888762800498</v>
      </c>
      <c r="AZ24" s="48">
        <v>180.403412507985</v>
      </c>
      <c r="BA24" s="48">
        <v>3.1488518229284099</v>
      </c>
      <c r="BB24" s="48">
        <v>11.309967927541599</v>
      </c>
      <c r="BC24" s="48">
        <v>3.5991325523723599</v>
      </c>
      <c r="BD24" s="48">
        <v>21.4248995939388</v>
      </c>
      <c r="BE24" s="48">
        <v>11.404723247354999</v>
      </c>
      <c r="BF24" s="48">
        <v>16.661125431720599</v>
      </c>
      <c r="BG24" s="48">
        <v>22.874650517809801</v>
      </c>
      <c r="BH24" s="48">
        <v>268.81142985313602</v>
      </c>
      <c r="BI24" s="48">
        <v>128861.89093037001</v>
      </c>
      <c r="BJ24" s="48">
        <v>101.90884990527201</v>
      </c>
      <c r="BK24" s="48">
        <v>296.87109766746499</v>
      </c>
      <c r="BL24" s="48">
        <v>2.3390872977427599</v>
      </c>
      <c r="BM24" s="48">
        <v>6.0982415390562101</v>
      </c>
      <c r="BN24" s="48">
        <v>47.6764480821479</v>
      </c>
      <c r="BO24" s="48">
        <v>15.925938906573</v>
      </c>
      <c r="BP24" s="48">
        <v>12.1165861570747</v>
      </c>
      <c r="BQ24" s="48">
        <v>10.8671680348526</v>
      </c>
      <c r="BR24" s="48">
        <v>1.19935165062291</v>
      </c>
      <c r="BS24" s="48">
        <v>2.5095705579001701</v>
      </c>
      <c r="BT24" s="48">
        <v>26.367044674307301</v>
      </c>
      <c r="BU24" s="48">
        <v>214.001309236276</v>
      </c>
      <c r="BV24" s="48">
        <v>19.209889522734301</v>
      </c>
      <c r="BW24" s="48">
        <v>25.488087311023801</v>
      </c>
      <c r="BX24" s="48">
        <v>34.891953839983898</v>
      </c>
      <c r="BY24" s="48">
        <v>51.859311101862701</v>
      </c>
      <c r="BZ24" s="48">
        <v>17.869947900273001</v>
      </c>
      <c r="CA24" s="55">
        <v>0</v>
      </c>
      <c r="CB24" s="49">
        <v>284717.251271374</v>
      </c>
      <c r="CC24" s="61">
        <v>4245.1963331797697</v>
      </c>
      <c r="CD24" s="48">
        <v>0</v>
      </c>
      <c r="CE24" s="48">
        <v>0</v>
      </c>
      <c r="CF24" s="48">
        <v>619.13672474307805</v>
      </c>
      <c r="CG24" s="48">
        <v>1412.00585496347</v>
      </c>
      <c r="CH24" s="55">
        <v>6330.4098157397402</v>
      </c>
      <c r="CI24" s="49">
        <v>297324</v>
      </c>
      <c r="CJ24" s="73"/>
      <c r="CK24" s="48">
        <f t="shared" si="0"/>
        <v>0</v>
      </c>
      <c r="CL24" s="48">
        <f t="shared" si="1"/>
        <v>0</v>
      </c>
      <c r="CM24" s="167">
        <f t="shared" si="2"/>
        <v>4.2400710096144469E-2</v>
      </c>
      <c r="CN24" s="357">
        <v>0</v>
      </c>
    </row>
    <row r="25" spans="1:92" ht="19.5" x14ac:dyDescent="0.25">
      <c r="A25" s="30"/>
      <c r="B25" s="42" t="s">
        <v>16</v>
      </c>
      <c r="C25" s="43" t="s">
        <v>127</v>
      </c>
      <c r="D25" s="51">
        <v>35.1192496919004</v>
      </c>
      <c r="E25" s="48">
        <v>39.1070855062924</v>
      </c>
      <c r="F25" s="48">
        <v>100.363958474884</v>
      </c>
      <c r="G25" s="48">
        <v>14.412016013263401</v>
      </c>
      <c r="H25" s="48">
        <v>356.26293387024901</v>
      </c>
      <c r="I25" s="48">
        <v>55.550900440808398</v>
      </c>
      <c r="J25" s="48">
        <v>59.132553758114398</v>
      </c>
      <c r="K25" s="48">
        <v>103.26592887306499</v>
      </c>
      <c r="L25" s="48">
        <v>61.468675160245901</v>
      </c>
      <c r="M25" s="48">
        <v>51719.844665461198</v>
      </c>
      <c r="N25" s="48">
        <v>15.0352961284289</v>
      </c>
      <c r="O25" s="48">
        <v>110179.36793951799</v>
      </c>
      <c r="P25" s="48">
        <v>71.636387033509394</v>
      </c>
      <c r="Q25" s="48">
        <v>24.474551568683498</v>
      </c>
      <c r="R25" s="48">
        <v>140.788207582854</v>
      </c>
      <c r="S25" s="48">
        <v>17.854910985490498</v>
      </c>
      <c r="T25" s="48">
        <v>125984.302845896</v>
      </c>
      <c r="U25" s="48">
        <v>1858.8465423045</v>
      </c>
      <c r="V25" s="48">
        <v>70214.853224657403</v>
      </c>
      <c r="W25" s="48">
        <v>476.86838359427702</v>
      </c>
      <c r="X25" s="48">
        <v>4835.01348614996</v>
      </c>
      <c r="Y25" s="48">
        <v>956.43900800449501</v>
      </c>
      <c r="Z25" s="48">
        <v>535.74703434557796</v>
      </c>
      <c r="AA25" s="48">
        <v>110.31046502886601</v>
      </c>
      <c r="AB25" s="48">
        <v>117.22256322775701</v>
      </c>
      <c r="AC25" s="48">
        <v>264.35812247167502</v>
      </c>
      <c r="AD25" s="48">
        <v>66.871123439494198</v>
      </c>
      <c r="AE25" s="48">
        <v>42891.7894430214</v>
      </c>
      <c r="AF25" s="48">
        <v>8319.3118640846496</v>
      </c>
      <c r="AG25" s="48">
        <v>43.418480512713401</v>
      </c>
      <c r="AH25" s="48">
        <v>3385.7255354425602</v>
      </c>
      <c r="AI25" s="48">
        <v>54.741984989251797</v>
      </c>
      <c r="AJ25" s="48">
        <v>0</v>
      </c>
      <c r="AK25" s="48">
        <v>64.847225574400497</v>
      </c>
      <c r="AL25" s="48">
        <v>88.974880710322694</v>
      </c>
      <c r="AM25" s="48">
        <v>113.910004037793</v>
      </c>
      <c r="AN25" s="48">
        <v>85.801102178388206</v>
      </c>
      <c r="AO25" s="48">
        <v>149.15329668861401</v>
      </c>
      <c r="AP25" s="48">
        <v>43.107256130877502</v>
      </c>
      <c r="AQ25" s="48">
        <v>421.00845587147001</v>
      </c>
      <c r="AR25" s="48">
        <v>128.14892300489601</v>
      </c>
      <c r="AS25" s="48">
        <v>111.933173599066</v>
      </c>
      <c r="AT25" s="48">
        <v>75.968388084024895</v>
      </c>
      <c r="AU25" s="48">
        <v>20.796830148971299</v>
      </c>
      <c r="AV25" s="48">
        <v>139.34895031233199</v>
      </c>
      <c r="AW25" s="48">
        <v>27.388318422821701</v>
      </c>
      <c r="AX25" s="48">
        <v>74.888529920924995</v>
      </c>
      <c r="AY25" s="48">
        <v>89.250606385661598</v>
      </c>
      <c r="AZ25" s="48">
        <v>99.566054504186496</v>
      </c>
      <c r="BA25" s="48">
        <v>13.954552202549101</v>
      </c>
      <c r="BB25" s="48">
        <v>50.681727241016802</v>
      </c>
      <c r="BC25" s="48">
        <v>17.105311635730601</v>
      </c>
      <c r="BD25" s="48">
        <v>94.618288934196698</v>
      </c>
      <c r="BE25" s="48">
        <v>54.852155454206503</v>
      </c>
      <c r="BF25" s="48">
        <v>76.771723501314099</v>
      </c>
      <c r="BG25" s="48">
        <v>102.691527212225</v>
      </c>
      <c r="BH25" s="48">
        <v>49.978998900807397</v>
      </c>
      <c r="BI25" s="48">
        <v>836.93061264692597</v>
      </c>
      <c r="BJ25" s="48">
        <v>442.48397134700002</v>
      </c>
      <c r="BK25" s="48">
        <v>1297.4483695574199</v>
      </c>
      <c r="BL25" s="48">
        <v>10.1613612591507</v>
      </c>
      <c r="BM25" s="48">
        <v>28167.530151038402</v>
      </c>
      <c r="BN25" s="48">
        <v>198146.15159674099</v>
      </c>
      <c r="BO25" s="48">
        <v>69.149761785758301</v>
      </c>
      <c r="BP25" s="48">
        <v>53.421532970176798</v>
      </c>
      <c r="BQ25" s="48">
        <v>47.198208270074403</v>
      </c>
      <c r="BR25" s="48">
        <v>5.2210958635087801</v>
      </c>
      <c r="BS25" s="48">
        <v>10.8964505817441</v>
      </c>
      <c r="BT25" s="48">
        <v>4672.49409988144</v>
      </c>
      <c r="BU25" s="48">
        <v>679.39995752541699</v>
      </c>
      <c r="BV25" s="48">
        <v>84.389241045462697</v>
      </c>
      <c r="BW25" s="48">
        <v>78.768251314557801</v>
      </c>
      <c r="BX25" s="48">
        <v>154.30575158703201</v>
      </c>
      <c r="BY25" s="48">
        <v>1082.0664987554101</v>
      </c>
      <c r="BZ25" s="48">
        <v>13858.588956763901</v>
      </c>
      <c r="CA25" s="55">
        <v>0</v>
      </c>
      <c r="CB25" s="49">
        <v>675000.85751682904</v>
      </c>
      <c r="CC25" s="61">
        <v>2210091.7515877099</v>
      </c>
      <c r="CD25" s="48">
        <v>0</v>
      </c>
      <c r="CE25" s="48">
        <v>0</v>
      </c>
      <c r="CF25" s="48">
        <v>8077.5204762998001</v>
      </c>
      <c r="CG25" s="48">
        <v>42274.5772758206</v>
      </c>
      <c r="CH25" s="55">
        <v>49322.293143342897</v>
      </c>
      <c r="CI25" s="49">
        <v>2984767</v>
      </c>
      <c r="CJ25" s="73"/>
      <c r="CK25" s="48">
        <f t="shared" si="0"/>
        <v>0</v>
      </c>
      <c r="CL25" s="48">
        <f t="shared" si="1"/>
        <v>0</v>
      </c>
      <c r="CM25" s="167">
        <f t="shared" si="2"/>
        <v>0.7738514069886101</v>
      </c>
      <c r="CN25" s="357">
        <v>0</v>
      </c>
    </row>
    <row r="26" spans="1:92" ht="19.5" x14ac:dyDescent="0.25">
      <c r="A26" s="30"/>
      <c r="B26" s="42" t="s">
        <v>17</v>
      </c>
      <c r="C26" s="43" t="s">
        <v>128</v>
      </c>
      <c r="D26" s="51">
        <v>93.084307663545005</v>
      </c>
      <c r="E26" s="48">
        <v>111.812447356061</v>
      </c>
      <c r="F26" s="48">
        <v>318.29842450255097</v>
      </c>
      <c r="G26" s="48">
        <v>32.306532110726202</v>
      </c>
      <c r="H26" s="48">
        <v>894.75694693268701</v>
      </c>
      <c r="I26" s="48">
        <v>149.79580656504001</v>
      </c>
      <c r="J26" s="48">
        <v>133.482280383492</v>
      </c>
      <c r="K26" s="48">
        <v>236.05853158370101</v>
      </c>
      <c r="L26" s="48">
        <v>193.063135663422</v>
      </c>
      <c r="M26" s="48">
        <v>1445.7863505129401</v>
      </c>
      <c r="N26" s="48">
        <v>33.226405919081998</v>
      </c>
      <c r="O26" s="48">
        <v>10614.1051013783</v>
      </c>
      <c r="P26" s="48">
        <v>758.69341119472597</v>
      </c>
      <c r="Q26" s="48">
        <v>94.775810608135302</v>
      </c>
      <c r="R26" s="48">
        <v>6565.6562220095802</v>
      </c>
      <c r="S26" s="48">
        <v>966.14686876425696</v>
      </c>
      <c r="T26" s="48">
        <v>1302.59162494987</v>
      </c>
      <c r="U26" s="48">
        <v>116698.533065842</v>
      </c>
      <c r="V26" s="48">
        <v>5148.2565534759697</v>
      </c>
      <c r="W26" s="48">
        <v>1503.7417030928</v>
      </c>
      <c r="X26" s="48">
        <v>719.44994854452</v>
      </c>
      <c r="Y26" s="48">
        <v>222.04635689034501</v>
      </c>
      <c r="Z26" s="48">
        <v>1199.26209154597</v>
      </c>
      <c r="AA26" s="48">
        <v>260.07846642543598</v>
      </c>
      <c r="AB26" s="48">
        <v>235.429295540015</v>
      </c>
      <c r="AC26" s="48">
        <v>112.905925703693</v>
      </c>
      <c r="AD26" s="48">
        <v>144.03857219103801</v>
      </c>
      <c r="AE26" s="48">
        <v>141101.974799444</v>
      </c>
      <c r="AF26" s="48">
        <v>1409.8517452725</v>
      </c>
      <c r="AG26" s="48">
        <v>138.928457810541</v>
      </c>
      <c r="AH26" s="48">
        <v>667.15363681732094</v>
      </c>
      <c r="AI26" s="48">
        <v>426.47292257434702</v>
      </c>
      <c r="AJ26" s="48">
        <v>0</v>
      </c>
      <c r="AK26" s="48">
        <v>315.31429177991703</v>
      </c>
      <c r="AL26" s="48">
        <v>1671.6477817361099</v>
      </c>
      <c r="AM26" s="48">
        <v>142.452042876761</v>
      </c>
      <c r="AN26" s="48">
        <v>771.24445780681503</v>
      </c>
      <c r="AO26" s="48">
        <v>970.48408508140903</v>
      </c>
      <c r="AP26" s="48">
        <v>226.80657914584501</v>
      </c>
      <c r="AQ26" s="48">
        <v>1853.6396818002099</v>
      </c>
      <c r="AR26" s="48">
        <v>283.60921517221101</v>
      </c>
      <c r="AS26" s="48">
        <v>428.77215025051999</v>
      </c>
      <c r="AT26" s="48">
        <v>180.09264076136401</v>
      </c>
      <c r="AU26" s="48">
        <v>85.405862115266999</v>
      </c>
      <c r="AV26" s="48">
        <v>796.729160764374</v>
      </c>
      <c r="AW26" s="48">
        <v>168.08438531282201</v>
      </c>
      <c r="AX26" s="48">
        <v>475.65152413119398</v>
      </c>
      <c r="AY26" s="48">
        <v>950.99700671425796</v>
      </c>
      <c r="AZ26" s="48">
        <v>3365.4313083462098</v>
      </c>
      <c r="BA26" s="48">
        <v>71.067452019070302</v>
      </c>
      <c r="BB26" s="48">
        <v>336.29584029428702</v>
      </c>
      <c r="BC26" s="48">
        <v>248.376958007111</v>
      </c>
      <c r="BD26" s="48">
        <v>435.948425782134</v>
      </c>
      <c r="BE26" s="48">
        <v>881.06082381337001</v>
      </c>
      <c r="BF26" s="48">
        <v>800.77674230126399</v>
      </c>
      <c r="BG26" s="48">
        <v>707.17112030753299</v>
      </c>
      <c r="BH26" s="48">
        <v>692.132979527315</v>
      </c>
      <c r="BI26" s="48">
        <v>22713.761008141999</v>
      </c>
      <c r="BJ26" s="48">
        <v>977.84253260325795</v>
      </c>
      <c r="BK26" s="48">
        <v>4070.5975457527202</v>
      </c>
      <c r="BL26" s="48">
        <v>23.1880956154953</v>
      </c>
      <c r="BM26" s="48">
        <v>1887.3544112844199</v>
      </c>
      <c r="BN26" s="48">
        <v>5766.5953763565003</v>
      </c>
      <c r="BO26" s="48">
        <v>152.81362167234701</v>
      </c>
      <c r="BP26" s="48">
        <v>233.716890337666</v>
      </c>
      <c r="BQ26" s="48">
        <v>106.214752889192</v>
      </c>
      <c r="BR26" s="48">
        <v>13.470125001705499</v>
      </c>
      <c r="BS26" s="48">
        <v>24.079997295276499</v>
      </c>
      <c r="BT26" s="48">
        <v>1090.0369188014399</v>
      </c>
      <c r="BU26" s="48">
        <v>854.976939574727</v>
      </c>
      <c r="BV26" s="48">
        <v>326.21286499767399</v>
      </c>
      <c r="BW26" s="48">
        <v>161.29289821613099</v>
      </c>
      <c r="BX26" s="48">
        <v>740.82179235263197</v>
      </c>
      <c r="BY26" s="48">
        <v>956.18630769972299</v>
      </c>
      <c r="BZ26" s="48">
        <v>1437.5226024331901</v>
      </c>
      <c r="CA26" s="55">
        <v>0</v>
      </c>
      <c r="CB26" s="49">
        <v>352327.64094614203</v>
      </c>
      <c r="CC26" s="61">
        <v>712175.45889333601</v>
      </c>
      <c r="CD26" s="48">
        <v>0</v>
      </c>
      <c r="CE26" s="48">
        <v>0</v>
      </c>
      <c r="CF26" s="48">
        <v>25787.371818661199</v>
      </c>
      <c r="CG26" s="48">
        <v>99004.678984089594</v>
      </c>
      <c r="CH26" s="55">
        <v>1753307.8493577701</v>
      </c>
      <c r="CI26" s="49">
        <v>2942603</v>
      </c>
      <c r="CJ26" s="73"/>
      <c r="CK26" s="48">
        <f t="shared" si="0"/>
        <v>0</v>
      </c>
      <c r="CL26" s="48">
        <f t="shared" si="1"/>
        <v>0</v>
      </c>
      <c r="CM26" s="167">
        <f t="shared" si="2"/>
        <v>0.88026667513553702</v>
      </c>
      <c r="CN26" s="357">
        <v>0</v>
      </c>
    </row>
    <row r="27" spans="1:92" ht="19.5" x14ac:dyDescent="0.25">
      <c r="A27" s="30"/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2.50246305418719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29.195402298850599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14.1806239737274</v>
      </c>
      <c r="BN27" s="48">
        <v>239.40229885057499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222.71921182265999</v>
      </c>
      <c r="CA27" s="55">
        <v>0</v>
      </c>
      <c r="CB27" s="49">
        <v>508</v>
      </c>
      <c r="CC27" s="61">
        <v>215946</v>
      </c>
      <c r="CD27" s="48">
        <v>0</v>
      </c>
      <c r="CE27" s="48">
        <v>0</v>
      </c>
      <c r="CF27" s="48">
        <v>0</v>
      </c>
      <c r="CG27" s="48">
        <v>9064</v>
      </c>
      <c r="CH27" s="55">
        <v>7251073</v>
      </c>
      <c r="CI27" s="49">
        <v>7476591</v>
      </c>
      <c r="CJ27" s="73"/>
      <c r="CK27" s="48">
        <f t="shared" si="0"/>
        <v>0</v>
      </c>
      <c r="CL27" s="48">
        <f t="shared" si="1"/>
        <v>0</v>
      </c>
      <c r="CM27" s="167">
        <f t="shared" si="2"/>
        <v>0.99993205459547008</v>
      </c>
      <c r="CN27" s="357">
        <v>0</v>
      </c>
    </row>
    <row r="28" spans="1:92" ht="19.5" x14ac:dyDescent="0.25">
      <c r="A28" s="30"/>
      <c r="B28" s="42" t="s">
        <v>19</v>
      </c>
      <c r="C28" s="43" t="s">
        <v>130</v>
      </c>
      <c r="D28" s="51">
        <v>0.800811896337151</v>
      </c>
      <c r="E28" s="48">
        <v>1.0932677832973601</v>
      </c>
      <c r="F28" s="48">
        <v>3.58000231297556</v>
      </c>
      <c r="G28" s="48">
        <v>0.18307032068272799</v>
      </c>
      <c r="H28" s="48">
        <v>6.9003829896409101</v>
      </c>
      <c r="I28" s="48">
        <v>1.3298690407607101</v>
      </c>
      <c r="J28" s="48">
        <v>0.77407265782686396</v>
      </c>
      <c r="K28" s="48">
        <v>1.4247234527013799</v>
      </c>
      <c r="L28" s="48">
        <v>2.1461319414797901</v>
      </c>
      <c r="M28" s="48">
        <v>3.01737188106351</v>
      </c>
      <c r="N28" s="48">
        <v>0.179197678513137</v>
      </c>
      <c r="O28" s="48">
        <v>163.51541364956901</v>
      </c>
      <c r="P28" s="48">
        <v>690.51897616689496</v>
      </c>
      <c r="Q28" s="48">
        <v>1.2967970578863399</v>
      </c>
      <c r="R28" s="48">
        <v>156.17460967359099</v>
      </c>
      <c r="S28" s="48">
        <v>23.103477396084799</v>
      </c>
      <c r="T28" s="48">
        <v>11039.121050990199</v>
      </c>
      <c r="U28" s="48">
        <v>35277.896480677802</v>
      </c>
      <c r="V28" s="48">
        <v>156.24563434666999</v>
      </c>
      <c r="W28" s="48">
        <v>184854.420142241</v>
      </c>
      <c r="X28" s="48">
        <v>7235.7091182225804</v>
      </c>
      <c r="Y28" s="48">
        <v>25695.1021019121</v>
      </c>
      <c r="Z28" s="48">
        <v>6.7636643674718799</v>
      </c>
      <c r="AA28" s="48">
        <v>1.71746750438671</v>
      </c>
      <c r="AB28" s="48">
        <v>3738.2973180170702</v>
      </c>
      <c r="AC28" s="48">
        <v>1264.05982628321</v>
      </c>
      <c r="AD28" s="48">
        <v>0.961241588768322</v>
      </c>
      <c r="AE28" s="48">
        <v>154166.253387148</v>
      </c>
      <c r="AF28" s="48">
        <v>21275.4435119357</v>
      </c>
      <c r="AG28" s="48">
        <v>1.5791111019059101</v>
      </c>
      <c r="AH28" s="48">
        <v>13.213636106018001</v>
      </c>
      <c r="AI28" s="48">
        <v>8.1987413453109301</v>
      </c>
      <c r="AJ28" s="48">
        <v>0</v>
      </c>
      <c r="AK28" s="48">
        <v>5.3316225872374901</v>
      </c>
      <c r="AL28" s="48">
        <v>37.495807370543702</v>
      </c>
      <c r="AM28" s="48">
        <v>2.21278673131249</v>
      </c>
      <c r="AN28" s="48">
        <v>15.3898636490408</v>
      </c>
      <c r="AO28" s="48">
        <v>17.608196013909598</v>
      </c>
      <c r="AP28" s="48">
        <v>3.7631175394419998</v>
      </c>
      <c r="AQ28" s="48">
        <v>1002.9866328542799</v>
      </c>
      <c r="AR28" s="48">
        <v>681.81830953480596</v>
      </c>
      <c r="AS28" s="48">
        <v>17893.497608003701</v>
      </c>
      <c r="AT28" s="48">
        <v>660.13388946509394</v>
      </c>
      <c r="AU28" s="48">
        <v>1.2222707119910601</v>
      </c>
      <c r="AV28" s="48">
        <v>13.7345234446418</v>
      </c>
      <c r="AW28" s="48">
        <v>2.9833046690042302</v>
      </c>
      <c r="AX28" s="48">
        <v>8.5538894546332003</v>
      </c>
      <c r="AY28" s="48">
        <v>19.6828439170704</v>
      </c>
      <c r="AZ28" s="48">
        <v>78.882984366463305</v>
      </c>
      <c r="BA28" s="48">
        <v>1.1600451982083799</v>
      </c>
      <c r="BB28" s="48">
        <v>6.1444753074632699</v>
      </c>
      <c r="BC28" s="48">
        <v>5.4054257415148799</v>
      </c>
      <c r="BD28" s="48">
        <v>6.73130489979029</v>
      </c>
      <c r="BE28" s="48">
        <v>19.423070797347702</v>
      </c>
      <c r="BF28" s="48">
        <v>16.504634910346301</v>
      </c>
      <c r="BG28" s="48">
        <v>13.0864487163247</v>
      </c>
      <c r="BH28" s="48">
        <v>14.9641927461916</v>
      </c>
      <c r="BI28" s="48">
        <v>525.35404304110705</v>
      </c>
      <c r="BJ28" s="48">
        <v>5.2737305449361402</v>
      </c>
      <c r="BK28" s="48">
        <v>45.1888251524963</v>
      </c>
      <c r="BL28" s="48">
        <v>0.13920340917549001</v>
      </c>
      <c r="BM28" s="48">
        <v>1997.47043017947</v>
      </c>
      <c r="BN28" s="48">
        <v>14179.2130592584</v>
      </c>
      <c r="BO28" s="48">
        <v>0.82415914365094201</v>
      </c>
      <c r="BP28" s="48">
        <v>3.4937094695566802</v>
      </c>
      <c r="BQ28" s="48">
        <v>0.60975300994647397</v>
      </c>
      <c r="BR28" s="48">
        <v>0.10995231068889599</v>
      </c>
      <c r="BS28" s="48">
        <v>0.12986898506040301</v>
      </c>
      <c r="BT28" s="48">
        <v>21.7937683111283</v>
      </c>
      <c r="BU28" s="48">
        <v>30.3279634589727</v>
      </c>
      <c r="BV28" s="48">
        <v>4.4571322246665499</v>
      </c>
      <c r="BW28" s="48">
        <v>0.87483419158571896</v>
      </c>
      <c r="BX28" s="48">
        <v>11.715327166006</v>
      </c>
      <c r="BY28" s="48">
        <v>24.432532417863801</v>
      </c>
      <c r="BZ28" s="48">
        <v>1154.7162081424001</v>
      </c>
      <c r="CA28" s="55">
        <v>0</v>
      </c>
      <c r="CB28" s="49">
        <v>484325.862358735</v>
      </c>
      <c r="CC28" s="61">
        <v>1041917.63495213</v>
      </c>
      <c r="CD28" s="48">
        <v>0</v>
      </c>
      <c r="CE28" s="48">
        <v>0</v>
      </c>
      <c r="CF28" s="48">
        <v>516.42857776039602</v>
      </c>
      <c r="CG28" s="48">
        <v>-20324.229215687799</v>
      </c>
      <c r="CH28" s="55">
        <v>202189.30332706601</v>
      </c>
      <c r="CI28" s="49">
        <v>1708625</v>
      </c>
      <c r="CJ28" s="73"/>
      <c r="CK28" s="48">
        <f t="shared" si="0"/>
        <v>0</v>
      </c>
      <c r="CL28" s="48">
        <f t="shared" si="1"/>
        <v>0</v>
      </c>
      <c r="CM28" s="167">
        <f t="shared" si="2"/>
        <v>0.71654057364329127</v>
      </c>
      <c r="CN28" s="357">
        <v>0</v>
      </c>
    </row>
    <row r="29" spans="1:92" ht="19.5" x14ac:dyDescent="0.25">
      <c r="A29" s="30"/>
      <c r="B29" s="42" t="s">
        <v>20</v>
      </c>
      <c r="C29" s="43" t="s">
        <v>131</v>
      </c>
      <c r="D29" s="51">
        <v>11.5575503265487</v>
      </c>
      <c r="E29" s="48">
        <v>13.0025013678526</v>
      </c>
      <c r="F29" s="48">
        <v>33.878824975030199</v>
      </c>
      <c r="G29" s="48">
        <v>4.6471533187700196</v>
      </c>
      <c r="H29" s="48">
        <v>116.439343089605</v>
      </c>
      <c r="I29" s="48">
        <v>18.323045488321601</v>
      </c>
      <c r="J29" s="48">
        <v>19.082374828817201</v>
      </c>
      <c r="K29" s="48">
        <v>33.372413678243703</v>
      </c>
      <c r="L29" s="48">
        <v>20.7187758786777</v>
      </c>
      <c r="M29" s="48">
        <v>81.503329105545106</v>
      </c>
      <c r="N29" s="48">
        <v>4.8403736571105203</v>
      </c>
      <c r="O29" s="48">
        <v>363.19596108366301</v>
      </c>
      <c r="P29" s="48">
        <v>32.818740238904198</v>
      </c>
      <c r="Q29" s="48">
        <v>8.5404184291332506</v>
      </c>
      <c r="R29" s="48">
        <v>146.963728303473</v>
      </c>
      <c r="S29" s="48">
        <v>20.8072676060577</v>
      </c>
      <c r="T29" s="48">
        <v>143.472575925039</v>
      </c>
      <c r="U29" s="48">
        <v>218.14695811564499</v>
      </c>
      <c r="V29" s="48">
        <v>485.62888249253302</v>
      </c>
      <c r="W29" s="48">
        <v>132.69973219429701</v>
      </c>
      <c r="X29" s="48">
        <v>213373.99030324799</v>
      </c>
      <c r="Y29" s="48">
        <v>33520.816087216903</v>
      </c>
      <c r="Z29" s="48">
        <v>172.72413515158601</v>
      </c>
      <c r="AA29" s="48">
        <v>35.777643089303503</v>
      </c>
      <c r="AB29" s="48">
        <v>6303.2038858610003</v>
      </c>
      <c r="AC29" s="48">
        <v>38.466470180299503</v>
      </c>
      <c r="AD29" s="48">
        <v>23.796456669244002</v>
      </c>
      <c r="AE29" s="48">
        <v>184.96043014351201</v>
      </c>
      <c r="AF29" s="48">
        <v>6401.3969858377604</v>
      </c>
      <c r="AG29" s="48">
        <v>14.676304583843899</v>
      </c>
      <c r="AH29" s="48">
        <v>32.7349697565081</v>
      </c>
      <c r="AI29" s="48">
        <v>22.587818498837599</v>
      </c>
      <c r="AJ29" s="48">
        <v>0</v>
      </c>
      <c r="AK29" s="48">
        <v>21.594718386761901</v>
      </c>
      <c r="AL29" s="48">
        <v>52.613896489568099</v>
      </c>
      <c r="AM29" s="48">
        <v>11.0693313627816</v>
      </c>
      <c r="AN29" s="48">
        <v>37.074123560127298</v>
      </c>
      <c r="AO29" s="48">
        <v>58.431998792570603</v>
      </c>
      <c r="AP29" s="48">
        <v>16.015350695891001</v>
      </c>
      <c r="AQ29" s="48">
        <v>150.54031924589299</v>
      </c>
      <c r="AR29" s="48">
        <v>22.1110628480834</v>
      </c>
      <c r="AS29" s="48">
        <v>38.906033252757098</v>
      </c>
      <c r="AT29" s="48">
        <v>18.907265668813999</v>
      </c>
      <c r="AU29" s="48">
        <v>7.3362422421795497</v>
      </c>
      <c r="AV29" s="48">
        <v>52.804134409804</v>
      </c>
      <c r="AW29" s="48">
        <v>10.565121154250299</v>
      </c>
      <c r="AX29" s="48">
        <v>29.1493537469694</v>
      </c>
      <c r="AY29" s="48">
        <v>40.981826575451699</v>
      </c>
      <c r="AZ29" s="48">
        <v>83.168031859177205</v>
      </c>
      <c r="BA29" s="48">
        <v>5.1461927562044503</v>
      </c>
      <c r="BB29" s="48">
        <v>19.961072320648</v>
      </c>
      <c r="BC29" s="48">
        <v>8.92874748012051</v>
      </c>
      <c r="BD29" s="48">
        <v>34.147307145836898</v>
      </c>
      <c r="BE29" s="48">
        <v>30.006609216925401</v>
      </c>
      <c r="BF29" s="48">
        <v>34.971435385906403</v>
      </c>
      <c r="BG29" s="48">
        <v>40.863935982606002</v>
      </c>
      <c r="BH29" s="48">
        <v>25.542606953498201</v>
      </c>
      <c r="BI29" s="48">
        <v>608.49062537688803</v>
      </c>
      <c r="BJ29" s="48">
        <v>142.45065346946799</v>
      </c>
      <c r="BK29" s="48">
        <v>14677.5952131083</v>
      </c>
      <c r="BL29" s="48">
        <v>3.2831926910230802</v>
      </c>
      <c r="BM29" s="48">
        <v>8946.2017382453996</v>
      </c>
      <c r="BN29" s="48">
        <v>46067.384002660998</v>
      </c>
      <c r="BO29" s="48">
        <v>22.2616623233897</v>
      </c>
      <c r="BP29" s="48">
        <v>19.077758539046901</v>
      </c>
      <c r="BQ29" s="48">
        <v>15.225776543080499</v>
      </c>
      <c r="BR29" s="48">
        <v>1.7122454031207599</v>
      </c>
      <c r="BS29" s="48">
        <v>3.5079383805520199</v>
      </c>
      <c r="BT29" s="48">
        <v>52.113534225206102</v>
      </c>
      <c r="BU29" s="48">
        <v>425.23551429934201</v>
      </c>
      <c r="BV29" s="48">
        <v>29.438315217465199</v>
      </c>
      <c r="BW29" s="48">
        <v>23.463767696094902</v>
      </c>
      <c r="BX29" s="48">
        <v>56.173588627438498</v>
      </c>
      <c r="BY29" s="48">
        <v>342.47688635119601</v>
      </c>
      <c r="BZ29" s="48">
        <v>5935.6399268425403</v>
      </c>
      <c r="CA29" s="55">
        <v>0</v>
      </c>
      <c r="CB29" s="49">
        <v>340257.34049787401</v>
      </c>
      <c r="CC29" s="61">
        <v>1521011.64191617</v>
      </c>
      <c r="CD29" s="48">
        <v>0</v>
      </c>
      <c r="CE29" s="48">
        <v>0</v>
      </c>
      <c r="CF29" s="48">
        <v>1227.1963356532301</v>
      </c>
      <c r="CG29" s="48">
        <v>1854.47368806741</v>
      </c>
      <c r="CH29" s="55">
        <v>3679.3475622320102</v>
      </c>
      <c r="CI29" s="49">
        <v>1868030</v>
      </c>
      <c r="CJ29" s="73"/>
      <c r="CK29" s="48">
        <f t="shared" si="0"/>
        <v>0</v>
      </c>
      <c r="CL29" s="48">
        <f t="shared" si="1"/>
        <v>0</v>
      </c>
      <c r="CM29" s="167">
        <f t="shared" si="2"/>
        <v>0.81785231473912234</v>
      </c>
      <c r="CN29" s="357">
        <v>0</v>
      </c>
    </row>
    <row r="30" spans="1:92" ht="19.5" x14ac:dyDescent="0.25">
      <c r="A30" s="30"/>
      <c r="B30" s="42" t="s">
        <v>21</v>
      </c>
      <c r="C30" s="43" t="s">
        <v>132</v>
      </c>
      <c r="D30" s="51">
        <v>9.5753845935412993</v>
      </c>
      <c r="E30" s="48">
        <v>10.722581246069099</v>
      </c>
      <c r="F30" s="48">
        <v>27.748439357275899</v>
      </c>
      <c r="G30" s="48">
        <v>3.8862199191526599</v>
      </c>
      <c r="H30" s="48">
        <v>96.772694830125602</v>
      </c>
      <c r="I30" s="48">
        <v>15.164918399045799</v>
      </c>
      <c r="J30" s="48">
        <v>15.9519912776476</v>
      </c>
      <c r="K30" s="48">
        <v>27.879379919682499</v>
      </c>
      <c r="L30" s="48">
        <v>16.9809323832466</v>
      </c>
      <c r="M30" s="48">
        <v>133.514851880257</v>
      </c>
      <c r="N30" s="48">
        <v>4.0507838861620096</v>
      </c>
      <c r="O30" s="48">
        <v>304.85389467625998</v>
      </c>
      <c r="P30" s="48">
        <v>23.708268576900601</v>
      </c>
      <c r="Q30" s="48">
        <v>6.8926416435670204</v>
      </c>
      <c r="R30" s="48">
        <v>83.852624269336303</v>
      </c>
      <c r="S30" s="48">
        <v>11.6143343443332</v>
      </c>
      <c r="T30" s="48">
        <v>117.830654222166</v>
      </c>
      <c r="U30" s="48">
        <v>202.05959799691499</v>
      </c>
      <c r="V30" s="48">
        <v>406.46802671225998</v>
      </c>
      <c r="W30" s="48">
        <v>110.988579270877</v>
      </c>
      <c r="X30" s="48">
        <v>183.847169490684</v>
      </c>
      <c r="Y30" s="48">
        <v>15265.2691161899</v>
      </c>
      <c r="Z30" s="48">
        <v>1171.6963124313199</v>
      </c>
      <c r="AA30" s="48">
        <v>29.8393646282566</v>
      </c>
      <c r="AB30" s="48">
        <v>9481.7212983684003</v>
      </c>
      <c r="AC30" s="48">
        <v>1714.93085998278</v>
      </c>
      <c r="AD30" s="48">
        <v>16.466155923650401</v>
      </c>
      <c r="AE30" s="48">
        <v>1829.14298738712</v>
      </c>
      <c r="AF30" s="48">
        <v>4296.01235169758</v>
      </c>
      <c r="AG30" s="48">
        <v>12.013285818786599</v>
      </c>
      <c r="AH30" s="48">
        <v>24.278840114005</v>
      </c>
      <c r="AI30" s="48">
        <v>195.02357590119399</v>
      </c>
      <c r="AJ30" s="48">
        <v>0</v>
      </c>
      <c r="AK30" s="48">
        <v>16.895304012908099</v>
      </c>
      <c r="AL30" s="48">
        <v>34.801302301442497</v>
      </c>
      <c r="AM30" s="48">
        <v>8.7954991553920596</v>
      </c>
      <c r="AN30" s="48">
        <v>27.386825887267602</v>
      </c>
      <c r="AO30" s="48">
        <v>44.890000779263303</v>
      </c>
      <c r="AP30" s="48">
        <v>12.579700541073899</v>
      </c>
      <c r="AQ30" s="48">
        <v>120.20606561703499</v>
      </c>
      <c r="AR30" s="48">
        <v>17.575686258751499</v>
      </c>
      <c r="AS30" s="48">
        <v>31.420549959730199</v>
      </c>
      <c r="AT30" s="48">
        <v>20.316005144983901</v>
      </c>
      <c r="AU30" s="48">
        <v>5.8926730239393903</v>
      </c>
      <c r="AV30" s="48">
        <v>41.131874589619102</v>
      </c>
      <c r="AW30" s="48">
        <v>8.1686294930277903</v>
      </c>
      <c r="AX30" s="48">
        <v>22.4535515524794</v>
      </c>
      <c r="AY30" s="48">
        <v>29.579986491116198</v>
      </c>
      <c r="AZ30" s="48">
        <v>49.918928815396796</v>
      </c>
      <c r="BA30" s="48">
        <v>4.05498188962315</v>
      </c>
      <c r="BB30" s="48">
        <v>15.301389822675199</v>
      </c>
      <c r="BC30" s="48">
        <v>6.1545652384841896</v>
      </c>
      <c r="BD30" s="48">
        <v>27.157480701014801</v>
      </c>
      <c r="BE30" s="48">
        <v>20.357060094712999</v>
      </c>
      <c r="BF30" s="48">
        <v>25.3174816405283</v>
      </c>
      <c r="BG30" s="48">
        <v>31.192925766445999</v>
      </c>
      <c r="BH30" s="48">
        <v>17.736074379190601</v>
      </c>
      <c r="BI30" s="48">
        <v>378.67279538547598</v>
      </c>
      <c r="BJ30" s="48">
        <v>119.21327825584299</v>
      </c>
      <c r="BK30" s="48">
        <v>5518.8651234655299</v>
      </c>
      <c r="BL30" s="48">
        <v>2.7430352738050301</v>
      </c>
      <c r="BM30" s="48">
        <v>4254.41529545715</v>
      </c>
      <c r="BN30" s="48">
        <v>33399.483009907497</v>
      </c>
      <c r="BO30" s="48">
        <v>18.630211096677701</v>
      </c>
      <c r="BP30" s="48">
        <v>15.241938988382801</v>
      </c>
      <c r="BQ30" s="48">
        <v>12.7300971369023</v>
      </c>
      <c r="BR30" s="48">
        <v>1.4208442243842401</v>
      </c>
      <c r="BS30" s="48">
        <v>2.9357031651296199</v>
      </c>
      <c r="BT30" s="48">
        <v>38.454734561794297</v>
      </c>
      <c r="BU30" s="48">
        <v>120.059922840068</v>
      </c>
      <c r="BV30" s="48">
        <v>23.761862998718001</v>
      </c>
      <c r="BW30" s="48">
        <v>19.634619709829</v>
      </c>
      <c r="BX30" s="48">
        <v>44.508350406197501</v>
      </c>
      <c r="BY30" s="48">
        <v>122.87033046777699</v>
      </c>
      <c r="BZ30" s="48">
        <v>5221.0381278609702</v>
      </c>
      <c r="CA30" s="55">
        <v>0</v>
      </c>
      <c r="CB30" s="49">
        <v>85804.7219416968</v>
      </c>
      <c r="CC30" s="61">
        <v>712615.62949507998</v>
      </c>
      <c r="CD30" s="48">
        <v>0</v>
      </c>
      <c r="CE30" s="48">
        <v>0</v>
      </c>
      <c r="CF30" s="48">
        <v>904.71642339732398</v>
      </c>
      <c r="CG30" s="48">
        <v>92.489676404984394</v>
      </c>
      <c r="CH30" s="55">
        <v>33371.442463420499</v>
      </c>
      <c r="CI30" s="49">
        <v>832789</v>
      </c>
      <c r="CJ30" s="73"/>
      <c r="CK30" s="48">
        <f t="shared" si="0"/>
        <v>0</v>
      </c>
      <c r="CL30" s="48">
        <f t="shared" si="1"/>
        <v>0</v>
      </c>
      <c r="CM30" s="167">
        <f t="shared" si="2"/>
        <v>0.89696703253561549</v>
      </c>
      <c r="CN30" s="357">
        <v>0</v>
      </c>
    </row>
    <row r="31" spans="1:92" ht="19.5" x14ac:dyDescent="0.25">
      <c r="A31" s="30"/>
      <c r="B31" s="42" t="s">
        <v>22</v>
      </c>
      <c r="C31" s="43" t="s">
        <v>133</v>
      </c>
      <c r="D31" s="51">
        <v>51.394558788871997</v>
      </c>
      <c r="E31" s="48">
        <v>57.154581460815599</v>
      </c>
      <c r="F31" s="48">
        <v>146.389246156154</v>
      </c>
      <c r="G31" s="48">
        <v>21.145794589037202</v>
      </c>
      <c r="H31" s="48">
        <v>521.82654398702095</v>
      </c>
      <c r="I31" s="48">
        <v>81.271059476202893</v>
      </c>
      <c r="J31" s="48">
        <v>86.752634237282294</v>
      </c>
      <c r="K31" s="48">
        <v>151.47269600988801</v>
      </c>
      <c r="L31" s="48">
        <v>89.674715407836302</v>
      </c>
      <c r="M31" s="48">
        <v>2991.6046413539898</v>
      </c>
      <c r="N31" s="48">
        <v>22.0647323355578</v>
      </c>
      <c r="O31" s="48">
        <v>1793.75088614886</v>
      </c>
      <c r="P31" s="48">
        <v>99.543188642141402</v>
      </c>
      <c r="Q31" s="48">
        <v>35.538583538269897</v>
      </c>
      <c r="R31" s="48">
        <v>148.42587304435199</v>
      </c>
      <c r="S31" s="48">
        <v>17.581753573749101</v>
      </c>
      <c r="T31" s="48">
        <v>628.57360828297794</v>
      </c>
      <c r="U31" s="48">
        <v>2049.3660466280999</v>
      </c>
      <c r="V31" s="48">
        <v>2222.9028854033099</v>
      </c>
      <c r="W31" s="48">
        <v>604.05050197090702</v>
      </c>
      <c r="X31" s="48">
        <v>5004.2462035185899</v>
      </c>
      <c r="Y31" s="48">
        <v>222549.17426336501</v>
      </c>
      <c r="Z31" s="48">
        <v>41998.537362441901</v>
      </c>
      <c r="AA31" s="48">
        <v>161.73212672661899</v>
      </c>
      <c r="AB31" s="48">
        <v>3223.5918312366298</v>
      </c>
      <c r="AC31" s="48">
        <v>68383.120399715903</v>
      </c>
      <c r="AD31" s="48">
        <v>89.306382416618504</v>
      </c>
      <c r="AE31" s="48">
        <v>68069.146855959203</v>
      </c>
      <c r="AF31" s="48">
        <v>8996.3132566497297</v>
      </c>
      <c r="AG31" s="48">
        <v>63.318057401921102</v>
      </c>
      <c r="AH31" s="48">
        <v>154.79050647204301</v>
      </c>
      <c r="AI31" s="48">
        <v>7220.0418626159299</v>
      </c>
      <c r="AJ31" s="48">
        <v>0</v>
      </c>
      <c r="AK31" s="48">
        <v>82.758796643622105</v>
      </c>
      <c r="AL31" s="48">
        <v>116.851309613689</v>
      </c>
      <c r="AM31" s="48">
        <v>44.221375723948</v>
      </c>
      <c r="AN31" s="48">
        <v>120.504760124198</v>
      </c>
      <c r="AO31" s="48">
        <v>212.924857720197</v>
      </c>
      <c r="AP31" s="48">
        <v>62.037412092812602</v>
      </c>
      <c r="AQ31" s="48">
        <v>609.25319464575205</v>
      </c>
      <c r="AR31" s="48">
        <v>89.373528922511099</v>
      </c>
      <c r="AS31" s="48">
        <v>162.180252712194</v>
      </c>
      <c r="AT31" s="48">
        <v>276.20949494087802</v>
      </c>
      <c r="AU31" s="48">
        <v>30.1529803663766</v>
      </c>
      <c r="AV31" s="48">
        <v>199.95154957327699</v>
      </c>
      <c r="AW31" s="48">
        <v>39.192544731312502</v>
      </c>
      <c r="AX31" s="48">
        <v>107.015754932478</v>
      </c>
      <c r="AY31" s="48">
        <v>123.965713764258</v>
      </c>
      <c r="AZ31" s="48">
        <v>116.854899692468</v>
      </c>
      <c r="BA31" s="48">
        <v>20.1044618155533</v>
      </c>
      <c r="BB31" s="48">
        <v>72.290324616141604</v>
      </c>
      <c r="BC31" s="48">
        <v>23.1435844111015</v>
      </c>
      <c r="BD31" s="48">
        <v>136.744709247027</v>
      </c>
      <c r="BE31" s="48">
        <v>73.428423067376499</v>
      </c>
      <c r="BF31" s="48">
        <v>106.793522740553</v>
      </c>
      <c r="BG31" s="48">
        <v>146.235250253911</v>
      </c>
      <c r="BH31" s="48">
        <v>67.934306857953601</v>
      </c>
      <c r="BI31" s="48">
        <v>1034.12323695022</v>
      </c>
      <c r="BJ31" s="48">
        <v>649.35803772335805</v>
      </c>
      <c r="BK31" s="48">
        <v>1892.84823936772</v>
      </c>
      <c r="BL31" s="48">
        <v>14.905276855662301</v>
      </c>
      <c r="BM31" s="48">
        <v>4588.3684965558896</v>
      </c>
      <c r="BN31" s="48">
        <v>60555.259254534198</v>
      </c>
      <c r="BO31" s="48">
        <v>101.479277284429</v>
      </c>
      <c r="BP31" s="48">
        <v>77.321670328771802</v>
      </c>
      <c r="BQ31" s="48">
        <v>69.246952481544696</v>
      </c>
      <c r="BR31" s="48">
        <v>7.6441356962503102</v>
      </c>
      <c r="BS31" s="48">
        <v>15.9908566775227</v>
      </c>
      <c r="BT31" s="48">
        <v>168.83184057388999</v>
      </c>
      <c r="BU31" s="48">
        <v>466.90794359896</v>
      </c>
      <c r="BV31" s="48">
        <v>122.543846174685</v>
      </c>
      <c r="BW31" s="48">
        <v>107.021620184887</v>
      </c>
      <c r="BX31" s="48">
        <v>222.72867213717601</v>
      </c>
      <c r="BY31" s="48">
        <v>541.89241009464604</v>
      </c>
      <c r="BZ31" s="48">
        <v>1068.24054964077</v>
      </c>
      <c r="CA31" s="55">
        <v>0</v>
      </c>
      <c r="CB31" s="49">
        <v>512478.63896562502</v>
      </c>
      <c r="CC31" s="61">
        <v>1541963.13271098</v>
      </c>
      <c r="CD31" s="48">
        <v>0</v>
      </c>
      <c r="CE31" s="48">
        <v>0</v>
      </c>
      <c r="CF31" s="48">
        <v>3964.6065907079801</v>
      </c>
      <c r="CG31" s="48">
        <v>3401.1806699703702</v>
      </c>
      <c r="CH31" s="55">
        <v>21284.441062718299</v>
      </c>
      <c r="CI31" s="49">
        <v>2083092</v>
      </c>
      <c r="CJ31" s="73"/>
      <c r="CK31" s="48">
        <f t="shared" si="0"/>
        <v>0</v>
      </c>
      <c r="CL31" s="48">
        <f t="shared" si="1"/>
        <v>0</v>
      </c>
      <c r="CM31" s="167">
        <f t="shared" si="2"/>
        <v>0.75398175454294714</v>
      </c>
      <c r="CN31" s="357">
        <v>0</v>
      </c>
    </row>
    <row r="32" spans="1:92" ht="19.5" x14ac:dyDescent="0.25">
      <c r="A32" s="30"/>
      <c r="B32" s="42" t="s">
        <v>23</v>
      </c>
      <c r="C32" s="43" t="s">
        <v>134</v>
      </c>
      <c r="D32" s="51">
        <v>65.795921538375694</v>
      </c>
      <c r="E32" s="48">
        <v>74.346940713025703</v>
      </c>
      <c r="F32" s="48">
        <v>152.294245244145</v>
      </c>
      <c r="G32" s="48">
        <v>29.323753584442699</v>
      </c>
      <c r="H32" s="48">
        <v>554.25117052345502</v>
      </c>
      <c r="I32" s="48">
        <v>112.379183902991</v>
      </c>
      <c r="J32" s="48">
        <v>96.671451269152598</v>
      </c>
      <c r="K32" s="48">
        <v>173.958700607471</v>
      </c>
      <c r="L32" s="48">
        <v>94.637119874619998</v>
      </c>
      <c r="M32" s="48">
        <v>435.75748500454</v>
      </c>
      <c r="N32" s="48">
        <v>25.055576578822599</v>
      </c>
      <c r="O32" s="48">
        <v>1649.6304322317801</v>
      </c>
      <c r="P32" s="48">
        <v>120.765817342782</v>
      </c>
      <c r="Q32" s="48">
        <v>62.004717094438497</v>
      </c>
      <c r="R32" s="48">
        <v>341.49544494873999</v>
      </c>
      <c r="S32" s="48">
        <v>24.264838597853799</v>
      </c>
      <c r="T32" s="48">
        <v>656.22175627065701</v>
      </c>
      <c r="U32" s="48">
        <v>911.89047250215003</v>
      </c>
      <c r="V32" s="48">
        <v>2230.6846179079098</v>
      </c>
      <c r="W32" s="48">
        <v>600.43141324329997</v>
      </c>
      <c r="X32" s="48">
        <v>18014.564512221201</v>
      </c>
      <c r="Y32" s="48">
        <v>19896.0852533787</v>
      </c>
      <c r="Z32" s="48">
        <v>2655.3255343699002</v>
      </c>
      <c r="AA32" s="48">
        <v>651.87251299064098</v>
      </c>
      <c r="AB32" s="48">
        <v>9262.1110961965805</v>
      </c>
      <c r="AC32" s="48">
        <v>68.700156467377596</v>
      </c>
      <c r="AD32" s="48">
        <v>107.64353638868199</v>
      </c>
      <c r="AE32" s="48">
        <v>2954.78603934072</v>
      </c>
      <c r="AF32" s="48">
        <v>9586.6772356597394</v>
      </c>
      <c r="AG32" s="48">
        <v>3562.9229331636102</v>
      </c>
      <c r="AH32" s="48">
        <v>88712.705941652297</v>
      </c>
      <c r="AI32" s="48">
        <v>17349.4645558351</v>
      </c>
      <c r="AJ32" s="48">
        <v>0</v>
      </c>
      <c r="AK32" s="48">
        <v>112.460725528545</v>
      </c>
      <c r="AL32" s="48">
        <v>157.23269862372501</v>
      </c>
      <c r="AM32" s="48">
        <v>54.792876096394203</v>
      </c>
      <c r="AN32" s="48">
        <v>131.170087709212</v>
      </c>
      <c r="AO32" s="48">
        <v>278.09792353523301</v>
      </c>
      <c r="AP32" s="48">
        <v>78.290481878892905</v>
      </c>
      <c r="AQ32" s="48">
        <v>638.03934975403899</v>
      </c>
      <c r="AR32" s="48">
        <v>27698.196942479401</v>
      </c>
      <c r="AS32" s="48">
        <v>200.272689289325</v>
      </c>
      <c r="AT32" s="48">
        <v>500.188065087805</v>
      </c>
      <c r="AU32" s="48">
        <v>39.747274725419203</v>
      </c>
      <c r="AV32" s="48">
        <v>262.51600215701097</v>
      </c>
      <c r="AW32" s="48">
        <v>72.061214523450602</v>
      </c>
      <c r="AX32" s="48">
        <v>204.789845499791</v>
      </c>
      <c r="AY32" s="48">
        <v>265.45466781724502</v>
      </c>
      <c r="AZ32" s="48">
        <v>131.14746391336499</v>
      </c>
      <c r="BA32" s="48">
        <v>21.574892684444102</v>
      </c>
      <c r="BB32" s="48">
        <v>88.864095666828206</v>
      </c>
      <c r="BC32" s="48">
        <v>28.776127443026301</v>
      </c>
      <c r="BD32" s="48">
        <v>143.092027464252</v>
      </c>
      <c r="BE32" s="48">
        <v>86.2392183829934</v>
      </c>
      <c r="BF32" s="48">
        <v>121.65694116218199</v>
      </c>
      <c r="BG32" s="48">
        <v>3609.3542909187299</v>
      </c>
      <c r="BH32" s="48">
        <v>175.413670796791</v>
      </c>
      <c r="BI32" s="48">
        <v>1072.77458077765</v>
      </c>
      <c r="BJ32" s="48">
        <v>1717.49473014147</v>
      </c>
      <c r="BK32" s="48">
        <v>7221.1703502619803</v>
      </c>
      <c r="BL32" s="48">
        <v>19.222381178195398</v>
      </c>
      <c r="BM32" s="48">
        <v>1569.46085165147</v>
      </c>
      <c r="BN32" s="48">
        <v>2411.0067740562199</v>
      </c>
      <c r="BO32" s="48">
        <v>265.95772661575199</v>
      </c>
      <c r="BP32" s="48">
        <v>101.875826127544</v>
      </c>
      <c r="BQ32" s="48">
        <v>71.504052652966806</v>
      </c>
      <c r="BR32" s="48">
        <v>9.5169882507699395</v>
      </c>
      <c r="BS32" s="48">
        <v>381.95866429509601</v>
      </c>
      <c r="BT32" s="48">
        <v>563.67017297990606</v>
      </c>
      <c r="BU32" s="48">
        <v>324.47586898005801</v>
      </c>
      <c r="BV32" s="48">
        <v>193.272610818716</v>
      </c>
      <c r="BW32" s="48">
        <v>145.44607949264901</v>
      </c>
      <c r="BX32" s="48">
        <v>348.82589418655402</v>
      </c>
      <c r="BY32" s="48">
        <v>413.66352977096301</v>
      </c>
      <c r="BZ32" s="48">
        <v>714.25713358486405</v>
      </c>
      <c r="CA32" s="55">
        <v>0</v>
      </c>
      <c r="CB32" s="49">
        <v>233879.70415560601</v>
      </c>
      <c r="CC32" s="61">
        <v>262811.19610437303</v>
      </c>
      <c r="CD32" s="48">
        <v>0</v>
      </c>
      <c r="CE32" s="48">
        <v>0</v>
      </c>
      <c r="CF32" s="48">
        <v>3888.12765864824</v>
      </c>
      <c r="CG32" s="48">
        <v>1347</v>
      </c>
      <c r="CH32" s="55">
        <v>9457.9720813721597</v>
      </c>
      <c r="CI32" s="49">
        <v>511384</v>
      </c>
      <c r="CJ32" s="73"/>
      <c r="CK32" s="48">
        <f t="shared" si="0"/>
        <v>0</v>
      </c>
      <c r="CL32" s="48">
        <f t="shared" si="1"/>
        <v>0</v>
      </c>
      <c r="CM32" s="167">
        <f t="shared" si="2"/>
        <v>0.54265345776245133</v>
      </c>
      <c r="CN32" s="357">
        <v>0</v>
      </c>
    </row>
    <row r="33" spans="1:92" ht="19.5" x14ac:dyDescent="0.25">
      <c r="A33" s="30"/>
      <c r="B33" s="42" t="s">
        <v>24</v>
      </c>
      <c r="C33" s="43" t="s">
        <v>135</v>
      </c>
      <c r="D33" s="51">
        <v>6.5918771361252704</v>
      </c>
      <c r="E33" s="48">
        <v>7.5137508722791901</v>
      </c>
      <c r="F33" s="48">
        <v>19.949243203526098</v>
      </c>
      <c r="G33" s="48">
        <v>2.5799149997235298</v>
      </c>
      <c r="H33" s="48">
        <v>65.818113640547196</v>
      </c>
      <c r="I33" s="48">
        <v>10.481228365800099</v>
      </c>
      <c r="J33" s="48">
        <v>10.605129686252701</v>
      </c>
      <c r="K33" s="48">
        <v>18.582963591932</v>
      </c>
      <c r="L33" s="48">
        <v>12.1780933188048</v>
      </c>
      <c r="M33" s="48">
        <v>45.149141186254298</v>
      </c>
      <c r="N33" s="48">
        <v>2.6813470816156002</v>
      </c>
      <c r="O33" s="48">
        <v>208.63298832111499</v>
      </c>
      <c r="P33" s="48">
        <v>25.5331246856781</v>
      </c>
      <c r="Q33" s="48">
        <v>5.2293383233959299</v>
      </c>
      <c r="R33" s="48">
        <v>158.01173320495201</v>
      </c>
      <c r="S33" s="48">
        <v>22.8756365571125</v>
      </c>
      <c r="T33" s="48">
        <v>83.857228133464204</v>
      </c>
      <c r="U33" s="48">
        <v>140.51797464313799</v>
      </c>
      <c r="V33" s="48">
        <v>269.45906557132201</v>
      </c>
      <c r="W33" s="48">
        <v>112.706054871435</v>
      </c>
      <c r="X33" s="48">
        <v>6245.7585698759704</v>
      </c>
      <c r="Y33" s="48">
        <v>2996.6602404821601</v>
      </c>
      <c r="Z33" s="48">
        <v>95.868927063082793</v>
      </c>
      <c r="AA33" s="48">
        <v>20.018867954770101</v>
      </c>
      <c r="AB33" s="48">
        <v>29901.888327247801</v>
      </c>
      <c r="AC33" s="48">
        <v>8.2718577086429494</v>
      </c>
      <c r="AD33" s="48">
        <v>11.0560190073226</v>
      </c>
      <c r="AE33" s="48">
        <v>106.02208323695599</v>
      </c>
      <c r="AF33" s="48">
        <v>1679.2676775079401</v>
      </c>
      <c r="AG33" s="48">
        <v>8.6563691555171598</v>
      </c>
      <c r="AH33" s="48">
        <v>24.232778127926199</v>
      </c>
      <c r="AI33" s="48">
        <v>16.254133654822901</v>
      </c>
      <c r="AJ33" s="48">
        <v>0</v>
      </c>
      <c r="AK33" s="48">
        <v>14.265661326862601</v>
      </c>
      <c r="AL33" s="48">
        <v>47.210614926382199</v>
      </c>
      <c r="AM33" s="48">
        <v>7.0481542467668099</v>
      </c>
      <c r="AN33" s="48">
        <v>27.660760619694699</v>
      </c>
      <c r="AO33" s="48">
        <v>40.217553212030303</v>
      </c>
      <c r="AP33" s="48">
        <v>10.482824567651599</v>
      </c>
      <c r="AQ33" s="48">
        <v>94.699799966697</v>
      </c>
      <c r="AR33" s="48">
        <v>14.0657813849182</v>
      </c>
      <c r="AS33" s="48">
        <v>23.781256861581902</v>
      </c>
      <c r="AT33" s="48">
        <v>11.167217008054701</v>
      </c>
      <c r="AU33" s="48">
        <v>4.5470613546906096</v>
      </c>
      <c r="AV33" s="48">
        <v>35.237314633709801</v>
      </c>
      <c r="AW33" s="48">
        <v>7.1698956553997801</v>
      </c>
      <c r="AX33" s="48">
        <v>19.945959812749098</v>
      </c>
      <c r="AY33" s="48">
        <v>31.933556041150201</v>
      </c>
      <c r="AZ33" s="48">
        <v>84.5936822607446</v>
      </c>
      <c r="BA33" s="48">
        <v>3.3434543938230701</v>
      </c>
      <c r="BB33" s="48">
        <v>13.804509326418399</v>
      </c>
      <c r="BC33" s="48">
        <v>7.5250884332144503</v>
      </c>
      <c r="BD33" s="48">
        <v>21.694360543844599</v>
      </c>
      <c r="BE33" s="48">
        <v>25.928256317441001</v>
      </c>
      <c r="BF33" s="48">
        <v>27.102035198096001</v>
      </c>
      <c r="BG33" s="48">
        <v>28.518285451986301</v>
      </c>
      <c r="BH33" s="48">
        <v>21.2734558423168</v>
      </c>
      <c r="BI33" s="48">
        <v>592.60471279813396</v>
      </c>
      <c r="BJ33" s="48">
        <v>78.911189716416601</v>
      </c>
      <c r="BK33" s="48">
        <v>256.95363086653902</v>
      </c>
      <c r="BL33" s="48">
        <v>1.82771148315292</v>
      </c>
      <c r="BM33" s="48">
        <v>1134.1525833888099</v>
      </c>
      <c r="BN33" s="48">
        <v>3343.4184509248298</v>
      </c>
      <c r="BO33" s="48">
        <v>12.331949459117901</v>
      </c>
      <c r="BP33" s="48">
        <v>11.9847352419781</v>
      </c>
      <c r="BQ33" s="48">
        <v>8.4578017732680308</v>
      </c>
      <c r="BR33" s="48">
        <v>0.97216847105568005</v>
      </c>
      <c r="BS33" s="48">
        <v>1.94323847816234</v>
      </c>
      <c r="BT33" s="48">
        <v>38.963325577065298</v>
      </c>
      <c r="BU33" s="48">
        <v>45.676895697976597</v>
      </c>
      <c r="BV33" s="48">
        <v>18.0186884132169</v>
      </c>
      <c r="BW33" s="48">
        <v>13.0009974024517</v>
      </c>
      <c r="BX33" s="48">
        <v>36.014323990946501</v>
      </c>
      <c r="BY33" s="48">
        <v>56.7349403735615</v>
      </c>
      <c r="BZ33" s="48">
        <v>1778.9514002227399</v>
      </c>
      <c r="CA33" s="55">
        <v>0</v>
      </c>
      <c r="CB33" s="49">
        <v>50397.045082083001</v>
      </c>
      <c r="CC33" s="61">
        <v>171571.11587477301</v>
      </c>
      <c r="CD33" s="48">
        <v>0</v>
      </c>
      <c r="CE33" s="48">
        <v>0</v>
      </c>
      <c r="CF33" s="48">
        <v>919.16363572516696</v>
      </c>
      <c r="CG33" s="48">
        <v>3053.5800446563399</v>
      </c>
      <c r="CH33" s="55">
        <v>186870.09536276199</v>
      </c>
      <c r="CI33" s="49">
        <v>412811</v>
      </c>
      <c r="CJ33" s="73"/>
      <c r="CK33" s="48">
        <f t="shared" si="0"/>
        <v>0</v>
      </c>
      <c r="CL33" s="48">
        <f t="shared" si="1"/>
        <v>0</v>
      </c>
      <c r="CM33" s="167">
        <f t="shared" si="2"/>
        <v>0.877917388145947</v>
      </c>
      <c r="CN33" s="357">
        <v>0</v>
      </c>
    </row>
    <row r="34" spans="1:92" ht="19.5" x14ac:dyDescent="0.25">
      <c r="A34" s="30"/>
      <c r="B34" s="42" t="s">
        <v>25</v>
      </c>
      <c r="C34" s="43" t="s">
        <v>136</v>
      </c>
      <c r="D34" s="51">
        <v>20.032664488497499</v>
      </c>
      <c r="E34" s="48">
        <v>22.274634072879099</v>
      </c>
      <c r="F34" s="48">
        <v>57.039471454307197</v>
      </c>
      <c r="G34" s="48">
        <v>8.2445449914932496</v>
      </c>
      <c r="H34" s="48">
        <v>203.41781792480299</v>
      </c>
      <c r="I34" s="48">
        <v>31.6769837334082</v>
      </c>
      <c r="J34" s="48">
        <v>33.823669012085702</v>
      </c>
      <c r="K34" s="48">
        <v>59.055989710504498</v>
      </c>
      <c r="L34" s="48">
        <v>34.9418163341238</v>
      </c>
      <c r="M34" s="48">
        <v>144.859566528671</v>
      </c>
      <c r="N34" s="48">
        <v>8.6030158215724306</v>
      </c>
      <c r="O34" s="48">
        <v>625.54193022675395</v>
      </c>
      <c r="P34" s="48">
        <v>38.578230814250198</v>
      </c>
      <c r="Q34" s="48">
        <v>13.8406276458949</v>
      </c>
      <c r="R34" s="48">
        <v>55.438041312523197</v>
      </c>
      <c r="S34" s="48">
        <v>6.4946193473713096</v>
      </c>
      <c r="T34" s="48">
        <v>243.234756762492</v>
      </c>
      <c r="U34" s="48">
        <v>334.87215857688699</v>
      </c>
      <c r="V34" s="48">
        <v>861.94098013188795</v>
      </c>
      <c r="W34" s="48">
        <v>235.51464860225099</v>
      </c>
      <c r="X34" s="48">
        <v>141.45966801399101</v>
      </c>
      <c r="Y34" s="48">
        <v>39.914095546216501</v>
      </c>
      <c r="Z34" s="48">
        <v>306.48649679628198</v>
      </c>
      <c r="AA34" s="48">
        <v>63.052842925814602</v>
      </c>
      <c r="AB34" s="48">
        <v>41.832610821615901</v>
      </c>
      <c r="AC34" s="48">
        <v>25.520450697820198</v>
      </c>
      <c r="AD34" s="48">
        <v>34.783380003595397</v>
      </c>
      <c r="AE34" s="48">
        <v>319.169087303563</v>
      </c>
      <c r="AF34" s="48">
        <v>107.202867316153</v>
      </c>
      <c r="AG34" s="48">
        <v>24.6709248796151</v>
      </c>
      <c r="AH34" s="48">
        <v>41.797728339036503</v>
      </c>
      <c r="AI34" s="48">
        <v>30.095769120526899</v>
      </c>
      <c r="AJ34" s="48">
        <v>0</v>
      </c>
      <c r="AK34" s="48">
        <v>32.194412181688499</v>
      </c>
      <c r="AL34" s="48">
        <v>44.986409358665298</v>
      </c>
      <c r="AM34" s="48">
        <v>17.2127650373546</v>
      </c>
      <c r="AN34" s="48">
        <v>46.758419819297799</v>
      </c>
      <c r="AO34" s="48">
        <v>82.769874264930294</v>
      </c>
      <c r="AP34" s="48">
        <v>24.1371499578675</v>
      </c>
      <c r="AQ34" s="48">
        <v>237.18802470918399</v>
      </c>
      <c r="AR34" s="48">
        <v>34.417408551436203</v>
      </c>
      <c r="AS34" s="48">
        <v>63.161611565485799</v>
      </c>
      <c r="AT34" s="48">
        <v>31.741966719730598</v>
      </c>
      <c r="AU34" s="48">
        <v>11.741270029465101</v>
      </c>
      <c r="AV34" s="48">
        <v>77.770758420752799</v>
      </c>
      <c r="AW34" s="48">
        <v>15.2392906292073</v>
      </c>
      <c r="AX34" s="48">
        <v>41.604677265848999</v>
      </c>
      <c r="AY34" s="48">
        <v>48.040882564329102</v>
      </c>
      <c r="AZ34" s="48">
        <v>44.338021910353604</v>
      </c>
      <c r="BA34" s="48">
        <v>7.8230589467314404</v>
      </c>
      <c r="BB34" s="48">
        <v>28.098669216043099</v>
      </c>
      <c r="BC34" s="48">
        <v>8.9417437522112007</v>
      </c>
      <c r="BD34" s="48">
        <v>53.228370808287401</v>
      </c>
      <c r="BE34" s="48">
        <v>28.3340808816601</v>
      </c>
      <c r="BF34" s="48">
        <v>41.393172400859498</v>
      </c>
      <c r="BG34" s="48">
        <v>56.830155704273402</v>
      </c>
      <c r="BH34" s="48">
        <v>26.261235584897602</v>
      </c>
      <c r="BI34" s="48">
        <v>395.08724423624398</v>
      </c>
      <c r="BJ34" s="48">
        <v>253.184012724079</v>
      </c>
      <c r="BK34" s="48">
        <v>737.55140833321002</v>
      </c>
      <c r="BL34" s="48">
        <v>5.8112667222221299</v>
      </c>
      <c r="BM34" s="48">
        <v>583.86927240775299</v>
      </c>
      <c r="BN34" s="48">
        <v>4524.7294456029404</v>
      </c>
      <c r="BO34" s="48">
        <v>39.566662978855902</v>
      </c>
      <c r="BP34" s="48">
        <v>30.102644732197199</v>
      </c>
      <c r="BQ34" s="48">
        <v>26.998569923695101</v>
      </c>
      <c r="BR34" s="48">
        <v>2.9796888479677501</v>
      </c>
      <c r="BS34" s="48">
        <v>6.23481812084019</v>
      </c>
      <c r="BT34" s="48">
        <v>65.506716840799598</v>
      </c>
      <c r="BU34" s="48">
        <v>70.029824274942001</v>
      </c>
      <c r="BV34" s="48">
        <v>47.725363576108101</v>
      </c>
      <c r="BW34" s="48">
        <v>41.694794882843702</v>
      </c>
      <c r="BX34" s="48">
        <v>86.686140538354707</v>
      </c>
      <c r="BY34" s="48">
        <v>128.84012030437799</v>
      </c>
      <c r="BZ34" s="48">
        <v>44.3963907037216</v>
      </c>
      <c r="CA34" s="55">
        <v>0</v>
      </c>
      <c r="CB34" s="49">
        <v>12410.6199052886</v>
      </c>
      <c r="CC34" s="61">
        <v>272223.53822028701</v>
      </c>
      <c r="CD34" s="48">
        <v>0</v>
      </c>
      <c r="CE34" s="48">
        <v>0</v>
      </c>
      <c r="CF34" s="48">
        <v>1538.19340068116</v>
      </c>
      <c r="CG34" s="48">
        <v>0</v>
      </c>
      <c r="CH34" s="55">
        <v>2756.6484737429601</v>
      </c>
      <c r="CI34" s="49">
        <v>288929</v>
      </c>
      <c r="CJ34" s="73"/>
      <c r="CK34" s="48">
        <f t="shared" si="0"/>
        <v>0</v>
      </c>
      <c r="CL34" s="48">
        <f t="shared" si="1"/>
        <v>0</v>
      </c>
      <c r="CM34" s="167">
        <f t="shared" si="2"/>
        <v>0.9570461258465266</v>
      </c>
      <c r="CN34" s="357">
        <v>0</v>
      </c>
    </row>
    <row r="35" spans="1:92" ht="19.5" x14ac:dyDescent="0.25">
      <c r="A35" s="30"/>
      <c r="B35" s="42" t="s">
        <v>26</v>
      </c>
      <c r="C35" s="43" t="s">
        <v>137</v>
      </c>
      <c r="D35" s="51">
        <v>4.1146445611914801</v>
      </c>
      <c r="E35" s="48">
        <v>4.5751378701084899</v>
      </c>
      <c r="F35" s="48">
        <v>11.715723144440499</v>
      </c>
      <c r="G35" s="48">
        <v>1.6934029034542299</v>
      </c>
      <c r="H35" s="48">
        <v>41.7813625668377</v>
      </c>
      <c r="I35" s="48">
        <v>6.5063501117616402</v>
      </c>
      <c r="J35" s="48">
        <v>6.9472723321468397</v>
      </c>
      <c r="K35" s="48">
        <v>12.129909478972801</v>
      </c>
      <c r="L35" s="48">
        <v>7.1769361794037296</v>
      </c>
      <c r="M35" s="48">
        <v>29.753686929464301</v>
      </c>
      <c r="N35" s="48">
        <v>1.76703165374743</v>
      </c>
      <c r="O35" s="48">
        <v>128.484291367363</v>
      </c>
      <c r="P35" s="48">
        <v>7.9238439645104597</v>
      </c>
      <c r="Q35" s="48">
        <v>2.8428201999468201</v>
      </c>
      <c r="R35" s="48">
        <v>11.3867945674755</v>
      </c>
      <c r="S35" s="48">
        <v>1.33397383009207</v>
      </c>
      <c r="T35" s="48">
        <v>49.959633157145902</v>
      </c>
      <c r="U35" s="48">
        <v>68.781659413005201</v>
      </c>
      <c r="V35" s="48">
        <v>177.03989242190599</v>
      </c>
      <c r="W35" s="48">
        <v>48.373947884396301</v>
      </c>
      <c r="X35" s="48">
        <v>57.405036149318597</v>
      </c>
      <c r="Y35" s="48">
        <v>821.74805923920803</v>
      </c>
      <c r="Z35" s="48">
        <v>62.951336196218399</v>
      </c>
      <c r="AA35" s="48">
        <v>12.950850215722999</v>
      </c>
      <c r="AB35" s="48">
        <v>8.5922831032504199</v>
      </c>
      <c r="AC35" s="48">
        <v>5.2418181177663703</v>
      </c>
      <c r="AD35" s="48">
        <v>21823.509767044299</v>
      </c>
      <c r="AE35" s="48">
        <v>65.556299309466098</v>
      </c>
      <c r="AF35" s="48">
        <v>2448.92332337475</v>
      </c>
      <c r="AG35" s="48">
        <v>5.0673282594913198</v>
      </c>
      <c r="AH35" s="48">
        <v>8.5851183540325309</v>
      </c>
      <c r="AI35" s="48">
        <v>6.1815737391176304</v>
      </c>
      <c r="AJ35" s="48">
        <v>0</v>
      </c>
      <c r="AK35" s="48">
        <v>6.6126282432475803</v>
      </c>
      <c r="AL35" s="48">
        <v>9.2400631329621508</v>
      </c>
      <c r="AM35" s="48">
        <v>3.5354463249102301</v>
      </c>
      <c r="AN35" s="48">
        <v>9.6040283562804198</v>
      </c>
      <c r="AO35" s="48">
        <v>17.0006647478296</v>
      </c>
      <c r="AP35" s="48">
        <v>4.9576926151700098</v>
      </c>
      <c r="AQ35" s="48">
        <v>48.717653930148302</v>
      </c>
      <c r="AR35" s="48">
        <v>7.0692245151804904</v>
      </c>
      <c r="AS35" s="48">
        <v>12.973190942884299</v>
      </c>
      <c r="AT35" s="48">
        <v>6.5196974071947897</v>
      </c>
      <c r="AU35" s="48">
        <v>2.4116189284734801</v>
      </c>
      <c r="AV35" s="48">
        <v>15.973862505381</v>
      </c>
      <c r="AW35" s="48">
        <v>3.1301010576944401</v>
      </c>
      <c r="AX35" s="48">
        <v>8.5454662873402008</v>
      </c>
      <c r="AY35" s="48">
        <v>9.8674420605234694</v>
      </c>
      <c r="AZ35" s="48">
        <v>9.1068864459930996</v>
      </c>
      <c r="BA35" s="48">
        <v>1.6068310316648799</v>
      </c>
      <c r="BB35" s="48">
        <v>5.7713758712873799</v>
      </c>
      <c r="BC35" s="48">
        <v>1.8366052762841001</v>
      </c>
      <c r="BD35" s="48">
        <v>10.9329353852634</v>
      </c>
      <c r="BE35" s="48">
        <v>5.8197286667993504</v>
      </c>
      <c r="BF35" s="48">
        <v>8.5020238714351901</v>
      </c>
      <c r="BG35" s="48">
        <v>11.6727303656745</v>
      </c>
      <c r="BH35" s="48">
        <v>5.3939729401254404</v>
      </c>
      <c r="BI35" s="48">
        <v>81.149643454879197</v>
      </c>
      <c r="BJ35" s="48">
        <v>52.003178186003801</v>
      </c>
      <c r="BK35" s="48">
        <v>151.490676272239</v>
      </c>
      <c r="BL35" s="48">
        <v>1.1936154087716999</v>
      </c>
      <c r="BM35" s="48">
        <v>3094.94487608501</v>
      </c>
      <c r="BN35" s="48">
        <v>9394.3267846059698</v>
      </c>
      <c r="BO35" s="48">
        <v>8.1268647375352892</v>
      </c>
      <c r="BP35" s="48">
        <v>6.1829859675398904</v>
      </c>
      <c r="BQ35" s="48">
        <v>5.5454190310163698</v>
      </c>
      <c r="BR35" s="48">
        <v>0.61201846211586797</v>
      </c>
      <c r="BS35" s="48">
        <v>1.28061149757005</v>
      </c>
      <c r="BT35" s="48">
        <v>13.454867989491399</v>
      </c>
      <c r="BU35" s="48">
        <v>14.3838996424832</v>
      </c>
      <c r="BV35" s="48">
        <v>9.8026354797722401</v>
      </c>
      <c r="BW35" s="48">
        <v>8.5639761547044397</v>
      </c>
      <c r="BX35" s="48">
        <v>17.805053187089701</v>
      </c>
      <c r="BY35" s="48">
        <v>26.463344433191001</v>
      </c>
      <c r="BZ35" s="48">
        <v>9.1188752075636206</v>
      </c>
      <c r="CA35" s="55">
        <v>0</v>
      </c>
      <c r="CB35" s="49">
        <v>39074.252304352704</v>
      </c>
      <c r="CC35" s="61">
        <v>110941.64756273299</v>
      </c>
      <c r="CD35" s="48">
        <v>0</v>
      </c>
      <c r="CE35" s="48">
        <v>0</v>
      </c>
      <c r="CF35" s="48">
        <v>315.93995465792801</v>
      </c>
      <c r="CG35" s="48">
        <v>-1827</v>
      </c>
      <c r="CH35" s="55">
        <v>119881.16017825701</v>
      </c>
      <c r="CI35" s="49">
        <v>268386</v>
      </c>
      <c r="CJ35" s="73"/>
      <c r="CK35" s="48">
        <f t="shared" si="0"/>
        <v>0</v>
      </c>
      <c r="CL35" s="48">
        <f t="shared" si="1"/>
        <v>0</v>
      </c>
      <c r="CM35" s="167">
        <f t="shared" si="2"/>
        <v>0.85441024381170383</v>
      </c>
      <c r="CN35" s="357">
        <v>0</v>
      </c>
    </row>
    <row r="36" spans="1:92" ht="19.5" x14ac:dyDescent="0.25">
      <c r="A36" s="30"/>
      <c r="B36" s="42" t="s">
        <v>27</v>
      </c>
      <c r="C36" s="43" t="s">
        <v>138</v>
      </c>
      <c r="D36" s="51">
        <v>48.2359448924174</v>
      </c>
      <c r="E36" s="48">
        <v>53.650920445233297</v>
      </c>
      <c r="F36" s="48">
        <v>137.449811021491</v>
      </c>
      <c r="G36" s="48">
        <v>19.839746474304</v>
      </c>
      <c r="H36" s="48">
        <v>489.70170550192699</v>
      </c>
      <c r="I36" s="48">
        <v>76.279097575429802</v>
      </c>
      <c r="J36" s="48">
        <v>81.395463861341796</v>
      </c>
      <c r="K36" s="48">
        <v>142.12214795619599</v>
      </c>
      <c r="L36" s="48">
        <v>84.196549897309595</v>
      </c>
      <c r="M36" s="48">
        <v>623874.122424028</v>
      </c>
      <c r="N36" s="48">
        <v>20.701404542778899</v>
      </c>
      <c r="O36" s="48">
        <v>1337474.1484626899</v>
      </c>
      <c r="P36" s="48">
        <v>94.049688672719995</v>
      </c>
      <c r="Q36" s="48">
        <v>33.387267514868398</v>
      </c>
      <c r="R36" s="48">
        <v>146.09971653384201</v>
      </c>
      <c r="S36" s="48">
        <v>17.509553502275299</v>
      </c>
      <c r="T36" s="48">
        <v>586.02101534537496</v>
      </c>
      <c r="U36" s="48">
        <v>809.06338417717802</v>
      </c>
      <c r="V36" s="48">
        <v>2074.1587302204998</v>
      </c>
      <c r="W36" s="48">
        <v>566.73890915541801</v>
      </c>
      <c r="X36" s="48">
        <v>340.73997862757199</v>
      </c>
      <c r="Y36" s="48">
        <v>96.180879647456194</v>
      </c>
      <c r="Z36" s="48">
        <v>737.52840425272302</v>
      </c>
      <c r="AA36" s="48">
        <v>151.75692247912599</v>
      </c>
      <c r="AB36" s="48">
        <v>100.809338792405</v>
      </c>
      <c r="AC36" s="48">
        <v>61.438438553391101</v>
      </c>
      <c r="AD36" s="48">
        <v>83.718508216580901</v>
      </c>
      <c r="AE36" s="48">
        <v>61040.015191410297</v>
      </c>
      <c r="AF36" s="48">
        <v>259.090885864992</v>
      </c>
      <c r="AG36" s="48">
        <v>59.452817715871802</v>
      </c>
      <c r="AH36" s="48">
        <v>101.588866248972</v>
      </c>
      <c r="AI36" s="48">
        <v>73.039629198082295</v>
      </c>
      <c r="AJ36" s="48">
        <v>0</v>
      </c>
      <c r="AK36" s="48">
        <v>77.851128037176693</v>
      </c>
      <c r="AL36" s="48">
        <v>111.245553677343</v>
      </c>
      <c r="AM36" s="48">
        <v>41.570913554584997</v>
      </c>
      <c r="AN36" s="48">
        <v>113.695573149138</v>
      </c>
      <c r="AO36" s="48">
        <v>200.47007871439399</v>
      </c>
      <c r="AP36" s="48">
        <v>58.3482237395122</v>
      </c>
      <c r="AQ36" s="48">
        <v>572.61925344218901</v>
      </c>
      <c r="AR36" s="48">
        <v>83.119758051215598</v>
      </c>
      <c r="AS36" s="48">
        <v>152.35510063178901</v>
      </c>
      <c r="AT36" s="48">
        <v>76.495539998795806</v>
      </c>
      <c r="AU36" s="48">
        <v>28.333068237399001</v>
      </c>
      <c r="AV36" s="48">
        <v>188.13192074787401</v>
      </c>
      <c r="AW36" s="48">
        <v>36.888638553381803</v>
      </c>
      <c r="AX36" s="48">
        <v>100.74292694035201</v>
      </c>
      <c r="AY36" s="48">
        <v>117.13105487052999</v>
      </c>
      <c r="AZ36" s="48">
        <v>113.07692275318701</v>
      </c>
      <c r="BA36" s="48">
        <v>18.906280075092699</v>
      </c>
      <c r="BB36" s="48">
        <v>68.069135711480698</v>
      </c>
      <c r="BC36" s="48">
        <v>21.944043613231202</v>
      </c>
      <c r="BD36" s="48">
        <v>128.54383465481001</v>
      </c>
      <c r="BE36" s="48">
        <v>69.722998758512006</v>
      </c>
      <c r="BF36" s="48">
        <v>100.885676744037</v>
      </c>
      <c r="BG36" s="48">
        <v>137.72526917668799</v>
      </c>
      <c r="BH36" s="48">
        <v>64.373380680811593</v>
      </c>
      <c r="BI36" s="48">
        <v>993.06025467766597</v>
      </c>
      <c r="BJ36" s="48">
        <v>609.23573545250895</v>
      </c>
      <c r="BK36" s="48">
        <v>1777.2105382811901</v>
      </c>
      <c r="BL36" s="48">
        <v>13.9851166335456</v>
      </c>
      <c r="BM36" s="48">
        <v>36.481300076933103</v>
      </c>
      <c r="BN36" s="48">
        <v>285.66195560165897</v>
      </c>
      <c r="BO36" s="48">
        <v>95.209111981312304</v>
      </c>
      <c r="BP36" s="48">
        <v>72.670721759705799</v>
      </c>
      <c r="BQ36" s="48">
        <v>64.970438667527702</v>
      </c>
      <c r="BR36" s="48">
        <v>7.1739369467860001</v>
      </c>
      <c r="BS36" s="48">
        <v>15.0028193423188</v>
      </c>
      <c r="BT36" s="48">
        <v>55929.489523939701</v>
      </c>
      <c r="BU36" s="48">
        <v>168.524087370616</v>
      </c>
      <c r="BV36" s="48">
        <v>115.125057049397</v>
      </c>
      <c r="BW36" s="48">
        <v>100.330547698638</v>
      </c>
      <c r="BX36" s="48">
        <v>209.404343694733</v>
      </c>
      <c r="BY36" s="48">
        <v>310.11884604680102</v>
      </c>
      <c r="BZ36" s="48">
        <v>12059.6012049737</v>
      </c>
      <c r="CA36" s="55">
        <v>0</v>
      </c>
      <c r="CB36" s="49">
        <v>2105479.7336197202</v>
      </c>
      <c r="CC36" s="61">
        <v>585275.58277458802</v>
      </c>
      <c r="CD36" s="48">
        <v>0</v>
      </c>
      <c r="CE36" s="48">
        <v>0</v>
      </c>
      <c r="CF36" s="48">
        <v>3741.0305314982502</v>
      </c>
      <c r="CG36" s="48">
        <v>472588.23923422699</v>
      </c>
      <c r="CH36" s="55">
        <v>99171.413839965404</v>
      </c>
      <c r="CI36" s="49">
        <v>3266256</v>
      </c>
      <c r="CJ36" s="73"/>
      <c r="CK36" s="48">
        <f t="shared" si="0"/>
        <v>0</v>
      </c>
      <c r="CL36" s="48">
        <f t="shared" si="1"/>
        <v>0</v>
      </c>
      <c r="CM36" s="167">
        <f t="shared" si="2"/>
        <v>0.35538435027146636</v>
      </c>
      <c r="CN36" s="357">
        <v>0</v>
      </c>
    </row>
    <row r="37" spans="1:92" ht="19.5" x14ac:dyDescent="0.25">
      <c r="A37" s="30"/>
      <c r="B37" s="42" t="s">
        <v>28</v>
      </c>
      <c r="C37" s="43" t="s">
        <v>139</v>
      </c>
      <c r="D37" s="51">
        <v>87.297078841541904</v>
      </c>
      <c r="E37" s="48">
        <v>98.647681612787295</v>
      </c>
      <c r="F37" s="48">
        <v>258.69269607874298</v>
      </c>
      <c r="G37" s="48">
        <v>34.785809371470897</v>
      </c>
      <c r="H37" s="48">
        <v>876.84563743176204</v>
      </c>
      <c r="I37" s="48">
        <v>138.53537807341601</v>
      </c>
      <c r="J37" s="48">
        <v>142.88994387709499</v>
      </c>
      <c r="K37" s="48">
        <v>250.05568582898201</v>
      </c>
      <c r="L37" s="48">
        <v>158.106764866177</v>
      </c>
      <c r="M37" s="48">
        <v>610.88235291449905</v>
      </c>
      <c r="N37" s="48">
        <v>36.2060764086769</v>
      </c>
      <c r="O37" s="48">
        <v>2760.5078807200898</v>
      </c>
      <c r="P37" s="48">
        <v>278.32393540514198</v>
      </c>
      <c r="Q37" s="48">
        <v>66.108073457906002</v>
      </c>
      <c r="R37" s="48">
        <v>1441.39482453034</v>
      </c>
      <c r="S37" s="48">
        <v>206.32579488298899</v>
      </c>
      <c r="T37" s="48">
        <v>4389.1772398872399</v>
      </c>
      <c r="U37" s="48">
        <v>4402.8440090984996</v>
      </c>
      <c r="V37" s="48">
        <v>4237.5320009077404</v>
      </c>
      <c r="W37" s="48">
        <v>993.97322506407295</v>
      </c>
      <c r="X37" s="48">
        <v>3440.3840397579502</v>
      </c>
      <c r="Y37" s="48">
        <v>9728.6360382514194</v>
      </c>
      <c r="Z37" s="48">
        <v>1360.8644104395401</v>
      </c>
      <c r="AA37" s="48">
        <v>268.50915506761498</v>
      </c>
      <c r="AB37" s="48">
        <v>785.48692148560804</v>
      </c>
      <c r="AC37" s="48">
        <v>2290.9249432801998</v>
      </c>
      <c r="AD37" s="48">
        <v>212.69740422603101</v>
      </c>
      <c r="AE37" s="48">
        <v>3901.3309981626999</v>
      </c>
      <c r="AF37" s="48">
        <v>31761.9266480935</v>
      </c>
      <c r="AG37" s="48">
        <v>311.29356005972699</v>
      </c>
      <c r="AH37" s="48">
        <v>35744.312108249796</v>
      </c>
      <c r="AI37" s="48">
        <v>485.612208879989</v>
      </c>
      <c r="AJ37" s="48">
        <v>0</v>
      </c>
      <c r="AK37" s="48">
        <v>171.81498210551399</v>
      </c>
      <c r="AL37" s="48">
        <v>474.232074640961</v>
      </c>
      <c r="AM37" s="48">
        <v>86.890816172626401</v>
      </c>
      <c r="AN37" s="48">
        <v>309.12862618554402</v>
      </c>
      <c r="AO37" s="48">
        <v>472.12603086760299</v>
      </c>
      <c r="AP37" s="48">
        <v>126.99015499218299</v>
      </c>
      <c r="AQ37" s="48">
        <v>1176.54339363954</v>
      </c>
      <c r="AR37" s="48">
        <v>891.24056428153995</v>
      </c>
      <c r="AS37" s="48">
        <v>303.86240948500802</v>
      </c>
      <c r="AT37" s="48">
        <v>348.61670469580002</v>
      </c>
      <c r="AU37" s="48">
        <v>57.032850246079498</v>
      </c>
      <c r="AV37" s="48">
        <v>421.71074133448201</v>
      </c>
      <c r="AW37" s="48">
        <v>84.910439302288594</v>
      </c>
      <c r="AX37" s="48">
        <v>235.002234253729</v>
      </c>
      <c r="AY37" s="48">
        <v>347.77326949895399</v>
      </c>
      <c r="AZ37" s="48">
        <v>794.14210931150706</v>
      </c>
      <c r="BA37" s="48">
        <v>40.694032479597503</v>
      </c>
      <c r="BB37" s="48">
        <v>161.577387651929</v>
      </c>
      <c r="BC37" s="48">
        <v>78.305048082265301</v>
      </c>
      <c r="BD37" s="48">
        <v>267.830547875386</v>
      </c>
      <c r="BE37" s="48">
        <v>266.011056696308</v>
      </c>
      <c r="BF37" s="48">
        <v>296.10723019680501</v>
      </c>
      <c r="BG37" s="48">
        <v>331.930250166733</v>
      </c>
      <c r="BH37" s="48">
        <v>222.875508168929</v>
      </c>
      <c r="BI37" s="48">
        <v>5692.7300115407998</v>
      </c>
      <c r="BJ37" s="48">
        <v>1065.53328510187</v>
      </c>
      <c r="BK37" s="48">
        <v>3336.4450644589001</v>
      </c>
      <c r="BL37" s="48">
        <v>24.598405788767799</v>
      </c>
      <c r="BM37" s="48">
        <v>4344.0221232341801</v>
      </c>
      <c r="BN37" s="48">
        <v>33232.858314060999</v>
      </c>
      <c r="BO37" s="48">
        <v>166.517608796747</v>
      </c>
      <c r="BP37" s="48">
        <v>149.02825768368399</v>
      </c>
      <c r="BQ37" s="48">
        <v>113.99363059267399</v>
      </c>
      <c r="BR37" s="48">
        <v>12.913302118781299</v>
      </c>
      <c r="BS37" s="48">
        <v>26.2394381178859</v>
      </c>
      <c r="BT37" s="48">
        <v>434.894234708613</v>
      </c>
      <c r="BU37" s="48">
        <v>955.03027298625</v>
      </c>
      <c r="BV37" s="48">
        <v>227.841439145214</v>
      </c>
      <c r="BW37" s="48">
        <v>238.73962327281899</v>
      </c>
      <c r="BX37" s="48">
        <v>442.04845814984401</v>
      </c>
      <c r="BY37" s="48">
        <v>5950.0871669171502</v>
      </c>
      <c r="BZ37" s="48">
        <v>2131.5254916150402</v>
      </c>
      <c r="CA37" s="55">
        <v>0</v>
      </c>
      <c r="CB37" s="49">
        <v>178273.505115835</v>
      </c>
      <c r="CC37" s="61">
        <v>519190.47042331297</v>
      </c>
      <c r="CD37" s="48">
        <v>0</v>
      </c>
      <c r="CE37" s="48">
        <v>0</v>
      </c>
      <c r="CF37" s="48">
        <v>10248.416208704801</v>
      </c>
      <c r="CG37" s="48">
        <v>34732.817699899599</v>
      </c>
      <c r="CH37" s="55">
        <v>497974.79055224702</v>
      </c>
      <c r="CI37" s="49">
        <v>1240420</v>
      </c>
      <c r="CJ37" s="73"/>
      <c r="CK37" s="48">
        <f t="shared" si="0"/>
        <v>0</v>
      </c>
      <c r="CL37" s="48">
        <f t="shared" si="1"/>
        <v>0</v>
      </c>
      <c r="CM37" s="167">
        <f t="shared" si="2"/>
        <v>0.85627972370984373</v>
      </c>
      <c r="CN37" s="357">
        <v>0</v>
      </c>
    </row>
    <row r="38" spans="1:92" ht="19.5" x14ac:dyDescent="0.25">
      <c r="A38" s="30"/>
      <c r="B38" s="42" t="s">
        <v>29</v>
      </c>
      <c r="C38" s="43" t="s">
        <v>140</v>
      </c>
      <c r="D38" s="51">
        <v>1.9784908592995101</v>
      </c>
      <c r="E38" s="48">
        <v>2.1999150403950098</v>
      </c>
      <c r="F38" s="48">
        <v>5.6334030331521801</v>
      </c>
      <c r="G38" s="48">
        <v>0.81425797921783705</v>
      </c>
      <c r="H38" s="48">
        <v>20.090202859133399</v>
      </c>
      <c r="I38" s="48">
        <v>3.1285215605099901</v>
      </c>
      <c r="J38" s="48">
        <v>3.34053515481218</v>
      </c>
      <c r="K38" s="48">
        <v>5.8325609105173104</v>
      </c>
      <c r="L38" s="48">
        <v>3.4509670076130301</v>
      </c>
      <c r="M38" s="48">
        <v>14.306800197429</v>
      </c>
      <c r="N38" s="48">
        <v>0.84966171999552498</v>
      </c>
      <c r="O38" s="48">
        <v>61.780548053047603</v>
      </c>
      <c r="P38" s="48">
        <v>3.8101110852111701</v>
      </c>
      <c r="Q38" s="48">
        <v>1.3669452358718599</v>
      </c>
      <c r="R38" s="48">
        <v>5.47524060302983</v>
      </c>
      <c r="S38" s="48">
        <v>0.64142965209555103</v>
      </c>
      <c r="T38" s="48">
        <v>24.170049747684999</v>
      </c>
      <c r="U38" s="48">
        <v>33.185942736600701</v>
      </c>
      <c r="V38" s="48">
        <v>85.154937542376899</v>
      </c>
      <c r="W38" s="48">
        <v>23.2601898643208</v>
      </c>
      <c r="X38" s="48">
        <v>1605.98903915857</v>
      </c>
      <c r="Y38" s="48">
        <v>233.41034417265499</v>
      </c>
      <c r="Z38" s="48">
        <v>79.390659504943301</v>
      </c>
      <c r="AA38" s="48">
        <v>6.2273030855781197</v>
      </c>
      <c r="AB38" s="48">
        <v>97.298626041284905</v>
      </c>
      <c r="AC38" s="48">
        <v>2.6179944228190601</v>
      </c>
      <c r="AD38" s="48">
        <v>3.43820183965473</v>
      </c>
      <c r="AE38" s="48">
        <v>31.625340129094699</v>
      </c>
      <c r="AF38" s="48">
        <v>3228.5395503329801</v>
      </c>
      <c r="AG38" s="48">
        <v>146.20660205809099</v>
      </c>
      <c r="AH38" s="48">
        <v>5.7141839273892696</v>
      </c>
      <c r="AI38" s="48">
        <v>219.49321191583999</v>
      </c>
      <c r="AJ38" s="48">
        <v>0</v>
      </c>
      <c r="AK38" s="48">
        <v>3.1796244707520098</v>
      </c>
      <c r="AL38" s="48">
        <v>4.4430035635015397</v>
      </c>
      <c r="AM38" s="48">
        <v>1.6999884518222901</v>
      </c>
      <c r="AN38" s="48">
        <v>4.6180130586666701</v>
      </c>
      <c r="AO38" s="48">
        <v>8.1746209922580508</v>
      </c>
      <c r="AP38" s="48">
        <v>2.38386314454588</v>
      </c>
      <c r="AQ38" s="48">
        <v>23.425457911096998</v>
      </c>
      <c r="AR38" s="48">
        <v>3.43126753276601</v>
      </c>
      <c r="AS38" s="48">
        <v>6.2381746244713003</v>
      </c>
      <c r="AT38" s="48">
        <v>3.1440653080119301</v>
      </c>
      <c r="AU38" s="48">
        <v>1.1596058748551501</v>
      </c>
      <c r="AV38" s="48">
        <v>7.6808921122099703</v>
      </c>
      <c r="AW38" s="48">
        <v>1.5050817243710799</v>
      </c>
      <c r="AX38" s="48">
        <v>4.1090127437541897</v>
      </c>
      <c r="AY38" s="48">
        <v>4.7446732350946901</v>
      </c>
      <c r="AZ38" s="48">
        <v>4.3789667180531504</v>
      </c>
      <c r="BA38" s="48">
        <v>0.772630651641799</v>
      </c>
      <c r="BB38" s="48">
        <v>2.77511562350292</v>
      </c>
      <c r="BC38" s="48">
        <v>0.88311558804902601</v>
      </c>
      <c r="BD38" s="48">
        <v>5.2570063837524001</v>
      </c>
      <c r="BE38" s="48">
        <v>2.7983656424339101</v>
      </c>
      <c r="BF38" s="48">
        <v>4.0881238379214402</v>
      </c>
      <c r="BG38" s="48">
        <v>5.6127303314061301</v>
      </c>
      <c r="BH38" s="48">
        <v>2.5936447240188301</v>
      </c>
      <c r="BI38" s="48">
        <v>39.020096492709101</v>
      </c>
      <c r="BJ38" s="48">
        <v>25.0052735213023</v>
      </c>
      <c r="BK38" s="48">
        <v>72.842967069538304</v>
      </c>
      <c r="BL38" s="48">
        <v>0.57393953248054497</v>
      </c>
      <c r="BM38" s="48">
        <v>782.05906301691505</v>
      </c>
      <c r="BN38" s="48">
        <v>2778.4847671078701</v>
      </c>
      <c r="BO38" s="48">
        <v>3.9077318487313102</v>
      </c>
      <c r="BP38" s="48">
        <v>2.9730347392175398</v>
      </c>
      <c r="BQ38" s="48">
        <v>2.6664662525976102</v>
      </c>
      <c r="BR38" s="48">
        <v>0.29428372609374298</v>
      </c>
      <c r="BS38" s="48">
        <v>0.61577084109605795</v>
      </c>
      <c r="BT38" s="48">
        <v>6.4696556250248296</v>
      </c>
      <c r="BU38" s="48">
        <v>6.9458119956849496</v>
      </c>
      <c r="BV38" s="48">
        <v>4.71351155740129</v>
      </c>
      <c r="BW38" s="48">
        <v>4.1207397029473896</v>
      </c>
      <c r="BX38" s="48">
        <v>8.5614041398020007</v>
      </c>
      <c r="BY38" s="48">
        <v>12.966060513774099</v>
      </c>
      <c r="BZ38" s="48">
        <v>144.30054733772701</v>
      </c>
      <c r="CA38" s="55">
        <v>0</v>
      </c>
      <c r="CB38" s="49">
        <v>9966.0399367010905</v>
      </c>
      <c r="CC38" s="61">
        <v>21877.571424753402</v>
      </c>
      <c r="CD38" s="48">
        <v>0</v>
      </c>
      <c r="CE38" s="48">
        <v>0</v>
      </c>
      <c r="CF38" s="48">
        <v>151.916964656895</v>
      </c>
      <c r="CG38" s="48">
        <v>450.092843528326</v>
      </c>
      <c r="CH38" s="55">
        <v>116581.37883036</v>
      </c>
      <c r="CI38" s="49">
        <v>149027</v>
      </c>
      <c r="CJ38" s="73"/>
      <c r="CK38" s="48">
        <f t="shared" si="0"/>
        <v>0</v>
      </c>
      <c r="CL38" s="48">
        <f t="shared" si="1"/>
        <v>0</v>
      </c>
      <c r="CM38" s="167">
        <f t="shared" si="2"/>
        <v>0.93312594404570071</v>
      </c>
      <c r="CN38" s="357">
        <v>0</v>
      </c>
    </row>
    <row r="39" spans="1:92" ht="19.5" x14ac:dyDescent="0.25">
      <c r="A39" s="30"/>
      <c r="B39" s="42" t="s">
        <v>30</v>
      </c>
      <c r="C39" s="43" t="s">
        <v>141</v>
      </c>
      <c r="D39" s="51">
        <v>2.38645082310763</v>
      </c>
      <c r="E39" s="48">
        <v>2.7533010630262398</v>
      </c>
      <c r="F39" s="48">
        <v>7.4343563690204402</v>
      </c>
      <c r="G39" s="48">
        <v>0.91009189240140997</v>
      </c>
      <c r="H39" s="48">
        <v>23.627100163066402</v>
      </c>
      <c r="I39" s="48">
        <v>3.8048846963415301</v>
      </c>
      <c r="J39" s="48">
        <v>3.7450204038652202</v>
      </c>
      <c r="K39" s="48">
        <v>6.5747939243621101</v>
      </c>
      <c r="L39" s="48">
        <v>4.5311234138504499</v>
      </c>
      <c r="M39" s="48">
        <v>15.8926348508288</v>
      </c>
      <c r="N39" s="48">
        <v>0.94384231807771302</v>
      </c>
      <c r="O39" s="48">
        <v>76.033581921006899</v>
      </c>
      <c r="P39" s="48">
        <v>11.5519203227192</v>
      </c>
      <c r="Q39" s="48">
        <v>2.01452443309564</v>
      </c>
      <c r="R39" s="48">
        <v>82.3330814645755</v>
      </c>
      <c r="S39" s="48">
        <v>12.010091730844101</v>
      </c>
      <c r="T39" s="48">
        <v>31.045391278907498</v>
      </c>
      <c r="U39" s="48">
        <v>56.3237237792911</v>
      </c>
      <c r="V39" s="48">
        <v>95.004800227696407</v>
      </c>
      <c r="W39" s="48">
        <v>25.9639393491676</v>
      </c>
      <c r="X39" s="48">
        <v>398.35868960038101</v>
      </c>
      <c r="Y39" s="48">
        <v>64.992056476196097</v>
      </c>
      <c r="Z39" s="48">
        <v>33.811575656804699</v>
      </c>
      <c r="AA39" s="48">
        <v>7.1163353778101497</v>
      </c>
      <c r="AB39" s="48">
        <v>16.6840923575263</v>
      </c>
      <c r="AC39" s="48">
        <v>3.0146035470042301</v>
      </c>
      <c r="AD39" s="48">
        <v>3.9397710344684298</v>
      </c>
      <c r="AE39" s="48">
        <v>38.562394493535002</v>
      </c>
      <c r="AF39" s="48">
        <v>29.8418688226682</v>
      </c>
      <c r="AG39" s="48">
        <v>3.23062398659546</v>
      </c>
      <c r="AH39" s="48">
        <v>2632.0638856247901</v>
      </c>
      <c r="AI39" s="48">
        <v>3330.8758470521698</v>
      </c>
      <c r="AJ39" s="48">
        <v>0</v>
      </c>
      <c r="AK39" s="48">
        <v>5.82472736459854</v>
      </c>
      <c r="AL39" s="48">
        <v>22.917955117804102</v>
      </c>
      <c r="AM39" s="48">
        <v>2.8004896783189301</v>
      </c>
      <c r="AN39" s="48">
        <v>12.2207689834016</v>
      </c>
      <c r="AO39" s="48">
        <v>16.893797772620299</v>
      </c>
      <c r="AP39" s="48">
        <v>4.2517979511330397</v>
      </c>
      <c r="AQ39" s="48">
        <v>37.277750623259202</v>
      </c>
      <c r="AR39" s="48">
        <v>5.5849198473933601</v>
      </c>
      <c r="AS39" s="48">
        <v>9.1484101737430308</v>
      </c>
      <c r="AT39" s="48">
        <v>4.17271761105052</v>
      </c>
      <c r="AU39" s="48">
        <v>1.7690539527603399</v>
      </c>
      <c r="AV39" s="48">
        <v>14.491184424168701</v>
      </c>
      <c r="AW39" s="48">
        <v>2.9831993101278398</v>
      </c>
      <c r="AX39" s="48">
        <v>8.3456831198851695</v>
      </c>
      <c r="AY39" s="48">
        <v>14.459953947409099</v>
      </c>
      <c r="AZ39" s="48">
        <v>43.210927096951501</v>
      </c>
      <c r="BA39" s="48">
        <v>1.34872175754434</v>
      </c>
      <c r="BB39" s="48">
        <v>5.8171691598870101</v>
      </c>
      <c r="BC39" s="48">
        <v>3.54820326881176</v>
      </c>
      <c r="BD39" s="48">
        <v>8.6053433933156391</v>
      </c>
      <c r="BE39" s="48">
        <v>12.3720404216186</v>
      </c>
      <c r="BF39" s="48">
        <v>12.235446787662701</v>
      </c>
      <c r="BG39" s="48">
        <v>12.0895536739937</v>
      </c>
      <c r="BH39" s="48">
        <v>9.9726385122299401</v>
      </c>
      <c r="BI39" s="48">
        <v>297.707721234514</v>
      </c>
      <c r="BJ39" s="48">
        <v>3508.2264902807001</v>
      </c>
      <c r="BK39" s="48">
        <v>6106.7149942695196</v>
      </c>
      <c r="BL39" s="48">
        <v>0.64648871737357605</v>
      </c>
      <c r="BM39" s="48">
        <v>3768.0825185550798</v>
      </c>
      <c r="BN39" s="48">
        <v>14306.1344419573</v>
      </c>
      <c r="BO39" s="48">
        <v>4.3408836713887702</v>
      </c>
      <c r="BP39" s="48">
        <v>4.71263974507273</v>
      </c>
      <c r="BQ39" s="48">
        <v>2.9853367282649401</v>
      </c>
      <c r="BR39" s="48">
        <v>0.35045788332595501</v>
      </c>
      <c r="BS39" s="48">
        <v>0.684025847448827</v>
      </c>
      <c r="BT39" s="48">
        <v>17.235511256614</v>
      </c>
      <c r="BU39" s="48">
        <v>8.4411680767687098</v>
      </c>
      <c r="BV39" s="48">
        <v>6.9393701546276398</v>
      </c>
      <c r="BW39" s="48">
        <v>4.5774842443577599</v>
      </c>
      <c r="BX39" s="48">
        <v>14.3847534603804</v>
      </c>
      <c r="BY39" s="48">
        <v>15.1641114693071</v>
      </c>
      <c r="BZ39" s="48">
        <v>4982.1238207021397</v>
      </c>
      <c r="CA39" s="55">
        <v>0</v>
      </c>
      <c r="CB39" s="49">
        <v>40349.171070659097</v>
      </c>
      <c r="CC39" s="61">
        <v>895088.87150776805</v>
      </c>
      <c r="CD39" s="48">
        <v>0</v>
      </c>
      <c r="CE39" s="48">
        <v>0</v>
      </c>
      <c r="CF39" s="48">
        <v>407.01651153321802</v>
      </c>
      <c r="CG39" s="48">
        <v>3075.9711958899802</v>
      </c>
      <c r="CH39" s="55">
        <v>4849.9697141496599</v>
      </c>
      <c r="CI39" s="49">
        <v>943771</v>
      </c>
      <c r="CJ39" s="73"/>
      <c r="CK39" s="48">
        <f t="shared" si="0"/>
        <v>0</v>
      </c>
      <c r="CL39" s="48">
        <f t="shared" si="1"/>
        <v>0</v>
      </c>
      <c r="CM39" s="167">
        <f t="shared" si="2"/>
        <v>0.95724686277639481</v>
      </c>
      <c r="CN39" s="357">
        <v>0</v>
      </c>
    </row>
    <row r="40" spans="1:92" ht="19.5" x14ac:dyDescent="0.25">
      <c r="A40" s="30"/>
      <c r="B40" s="42" t="s">
        <v>31</v>
      </c>
      <c r="C40" s="43" t="s">
        <v>142</v>
      </c>
      <c r="D40" s="51">
        <v>3.5748937011941102</v>
      </c>
      <c r="E40" s="48">
        <v>4.0337101566362996</v>
      </c>
      <c r="F40" s="48">
        <v>10.555241747835399</v>
      </c>
      <c r="G40" s="48">
        <v>1.4288446211778001</v>
      </c>
      <c r="H40" s="48">
        <v>35.944044447758102</v>
      </c>
      <c r="I40" s="48">
        <v>5.6712672148909196</v>
      </c>
      <c r="J40" s="48">
        <v>5.8685730047193596</v>
      </c>
      <c r="K40" s="48">
        <v>10.2676984769102</v>
      </c>
      <c r="L40" s="48">
        <v>6.4524447603777597</v>
      </c>
      <c r="M40" s="48">
        <v>25.0476154445102</v>
      </c>
      <c r="N40" s="48">
        <v>1.4875443653846201</v>
      </c>
      <c r="O40" s="48">
        <v>112.521227466139</v>
      </c>
      <c r="P40" s="48">
        <v>8026.6299856186297</v>
      </c>
      <c r="Q40" s="48">
        <v>2.6851876512171602</v>
      </c>
      <c r="R40" s="48">
        <v>54.471464372446199</v>
      </c>
      <c r="S40" s="48">
        <v>7.7733782703637404</v>
      </c>
      <c r="T40" s="48">
        <v>44.6241528778937</v>
      </c>
      <c r="U40" s="48">
        <v>69.431298606829699</v>
      </c>
      <c r="V40" s="48">
        <v>149.29733095920301</v>
      </c>
      <c r="W40" s="48">
        <v>40.796616585036297</v>
      </c>
      <c r="X40" s="48">
        <v>25.683069627821201</v>
      </c>
      <c r="Y40" s="48">
        <v>13.3135121710491</v>
      </c>
      <c r="Z40" s="48">
        <v>53.104400248444897</v>
      </c>
      <c r="AA40" s="48">
        <v>11.0194506477398</v>
      </c>
      <c r="AB40" s="48">
        <v>14.137352364625601</v>
      </c>
      <c r="AC40" s="48">
        <v>4.5140805308528202</v>
      </c>
      <c r="AD40" s="48">
        <v>6.0829224909023099</v>
      </c>
      <c r="AE40" s="48">
        <v>57.274880888841899</v>
      </c>
      <c r="AF40" s="48">
        <v>22.526947419260001</v>
      </c>
      <c r="AG40" s="48">
        <v>4.5742744484441697</v>
      </c>
      <c r="AH40" s="48">
        <v>10.8011227438049</v>
      </c>
      <c r="AI40" s="48">
        <v>14242.181782892399</v>
      </c>
      <c r="AJ40" s="48">
        <v>0</v>
      </c>
      <c r="AK40" s="48">
        <v>6.9163147038259698</v>
      </c>
      <c r="AL40" s="48">
        <v>18.364099595937599</v>
      </c>
      <c r="AM40" s="48">
        <v>3.5131477447747099</v>
      </c>
      <c r="AN40" s="48">
        <v>12.259077680521701</v>
      </c>
      <c r="AO40" s="48">
        <v>18.9109274915604</v>
      </c>
      <c r="AP40" s="48">
        <v>5.1175736568321302</v>
      </c>
      <c r="AQ40" s="48">
        <v>10552.037415551</v>
      </c>
      <c r="AR40" s="48">
        <v>285.05138200716698</v>
      </c>
      <c r="AS40" s="48">
        <v>626.05917359374496</v>
      </c>
      <c r="AT40" s="48">
        <v>258.47879614136502</v>
      </c>
      <c r="AU40" s="48">
        <v>2.31327112904982</v>
      </c>
      <c r="AV40" s="48">
        <v>16.955068505346102</v>
      </c>
      <c r="AW40" s="48">
        <v>3.4069193198702701</v>
      </c>
      <c r="AX40" s="48">
        <v>9.4196862492840499</v>
      </c>
      <c r="AY40" s="48">
        <v>13.716117036122199</v>
      </c>
      <c r="AZ40" s="48">
        <v>30.239472957178599</v>
      </c>
      <c r="BA40" s="48">
        <v>1.6413888230201901</v>
      </c>
      <c r="BB40" s="48">
        <v>6.4681833228462597</v>
      </c>
      <c r="BC40" s="48">
        <v>3.0573147621116101</v>
      </c>
      <c r="BD40" s="48">
        <v>10.831704573631599</v>
      </c>
      <c r="BE40" s="48">
        <v>10.352259526063801</v>
      </c>
      <c r="BF40" s="48">
        <v>11.6865132680144</v>
      </c>
      <c r="BG40" s="48">
        <v>13.2728842158416</v>
      </c>
      <c r="BH40" s="48">
        <v>8.7152869723381308</v>
      </c>
      <c r="BI40" s="48">
        <v>218.046775222474</v>
      </c>
      <c r="BJ40" s="48">
        <v>43.777956398589197</v>
      </c>
      <c r="BK40" s="48">
        <v>136.16577818199801</v>
      </c>
      <c r="BL40" s="48">
        <v>1.0100813132931901</v>
      </c>
      <c r="BM40" s="48">
        <v>195.96336214176</v>
      </c>
      <c r="BN40" s="48">
        <v>803.26845785494402</v>
      </c>
      <c r="BO40" s="48">
        <v>6.84145743678424</v>
      </c>
      <c r="BP40" s="48">
        <v>6.0350796641812003</v>
      </c>
      <c r="BQ40" s="48">
        <v>4.6820325501793896</v>
      </c>
      <c r="BR40" s="48">
        <v>0.52908236045725598</v>
      </c>
      <c r="BS40" s="48">
        <v>1.07806015439346</v>
      </c>
      <c r="BT40" s="48">
        <v>17.2420025474722</v>
      </c>
      <c r="BU40" s="48">
        <v>12.1497793397052</v>
      </c>
      <c r="BV40" s="48">
        <v>9.2548890000616595</v>
      </c>
      <c r="BW40" s="48">
        <v>7.2112696715868303</v>
      </c>
      <c r="BX40" s="48">
        <v>17.858199453991599</v>
      </c>
      <c r="BY40" s="48">
        <v>22.600574531729499</v>
      </c>
      <c r="BZ40" s="48">
        <v>712.57685354240505</v>
      </c>
      <c r="CA40" s="55">
        <v>0</v>
      </c>
      <c r="CB40" s="49">
        <v>37228.8519870167</v>
      </c>
      <c r="CC40" s="61">
        <v>627155.14258729597</v>
      </c>
      <c r="CD40" s="48">
        <v>0</v>
      </c>
      <c r="CE40" s="48">
        <v>0</v>
      </c>
      <c r="CF40" s="48">
        <v>406.22221943788998</v>
      </c>
      <c r="CG40" s="48">
        <v>2410.0666693533299</v>
      </c>
      <c r="CH40" s="55">
        <v>4780.7165368954902</v>
      </c>
      <c r="CI40" s="49">
        <v>671981</v>
      </c>
      <c r="CJ40" s="73"/>
      <c r="CK40" s="48">
        <f t="shared" si="0"/>
        <v>0</v>
      </c>
      <c r="CL40" s="48">
        <f t="shared" si="1"/>
        <v>0</v>
      </c>
      <c r="CM40" s="167">
        <f t="shared" si="2"/>
        <v>0.9445983562228436</v>
      </c>
      <c r="CN40" s="357">
        <v>0</v>
      </c>
    </row>
    <row r="41" spans="1:92" ht="19.5" x14ac:dyDescent="0.25">
      <c r="A41" s="30"/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49">
        <v>0</v>
      </c>
      <c r="CC41" s="61">
        <v>0</v>
      </c>
      <c r="CD41" s="48">
        <v>0</v>
      </c>
      <c r="CE41" s="48">
        <v>0</v>
      </c>
      <c r="CF41" s="48">
        <v>0</v>
      </c>
      <c r="CG41" s="48">
        <v>0</v>
      </c>
      <c r="CH41" s="55">
        <v>0</v>
      </c>
      <c r="CI41" s="49">
        <v>0</v>
      </c>
      <c r="CJ41" s="73"/>
      <c r="CK41" s="48">
        <f t="shared" si="0"/>
        <v>0</v>
      </c>
      <c r="CL41" s="48" t="str">
        <f t="shared" si="1"/>
        <v/>
      </c>
      <c r="CM41" s="167" t="e">
        <f t="shared" si="2"/>
        <v>#DIV/0!</v>
      </c>
      <c r="CN41" s="357">
        <v>0</v>
      </c>
    </row>
    <row r="42" spans="1:92" ht="19.5" x14ac:dyDescent="0.25">
      <c r="A42" s="30"/>
      <c r="B42" s="42" t="s">
        <v>33</v>
      </c>
      <c r="C42" s="43" t="s">
        <v>144</v>
      </c>
      <c r="D42" s="51">
        <v>496.85813327504297</v>
      </c>
      <c r="E42" s="48">
        <v>8090.0671508051801</v>
      </c>
      <c r="F42" s="48">
        <v>729.12676466398398</v>
      </c>
      <c r="G42" s="48">
        <v>979.11040203638697</v>
      </c>
      <c r="H42" s="48">
        <v>8184.0293996589699</v>
      </c>
      <c r="I42" s="48">
        <v>855.26736791260498</v>
      </c>
      <c r="J42" s="48">
        <v>223.46681393365</v>
      </c>
      <c r="K42" s="48">
        <v>999.00384814647703</v>
      </c>
      <c r="L42" s="48">
        <v>309.77999610376997</v>
      </c>
      <c r="M42" s="48">
        <v>2369.7976357603502</v>
      </c>
      <c r="N42" s="48">
        <v>11.712123720988901</v>
      </c>
      <c r="O42" s="48">
        <v>2517.6077489239901</v>
      </c>
      <c r="P42" s="48">
        <v>1409.52478118821</v>
      </c>
      <c r="Q42" s="48">
        <v>48.515999218888602</v>
      </c>
      <c r="R42" s="48">
        <v>2892.8312537745701</v>
      </c>
      <c r="S42" s="48">
        <v>357.06000920507603</v>
      </c>
      <c r="T42" s="48">
        <v>393.45968713300698</v>
      </c>
      <c r="U42" s="48">
        <v>7948.5935831335</v>
      </c>
      <c r="V42" s="48">
        <v>1311.1370382349401</v>
      </c>
      <c r="W42" s="48">
        <v>299.164921591405</v>
      </c>
      <c r="X42" s="48">
        <v>362.451364594734</v>
      </c>
      <c r="Y42" s="48">
        <v>72.179670205814404</v>
      </c>
      <c r="Z42" s="48">
        <v>1038.00639181063</v>
      </c>
      <c r="AA42" s="48">
        <v>109.513879585515</v>
      </c>
      <c r="AB42" s="48">
        <v>74.1317757725093</v>
      </c>
      <c r="AC42" s="48">
        <v>36.8281221035881</v>
      </c>
      <c r="AD42" s="48">
        <v>46.379886337923502</v>
      </c>
      <c r="AE42" s="48">
        <v>477.00491114520099</v>
      </c>
      <c r="AF42" s="48">
        <v>281.52655681157398</v>
      </c>
      <c r="AG42" s="48">
        <v>42.281031729569499</v>
      </c>
      <c r="AH42" s="48">
        <v>188.91581992165499</v>
      </c>
      <c r="AI42" s="48">
        <v>120.714835130835</v>
      </c>
      <c r="AJ42" s="48">
        <v>0</v>
      </c>
      <c r="AK42" s="48">
        <v>25472.095248215599</v>
      </c>
      <c r="AL42" s="48">
        <v>80411.119454313899</v>
      </c>
      <c r="AM42" s="48">
        <v>10739.735459867101</v>
      </c>
      <c r="AN42" s="48">
        <v>211.31672358062201</v>
      </c>
      <c r="AO42" s="48">
        <v>370.11181420707101</v>
      </c>
      <c r="AP42" s="48">
        <v>923.62386708220004</v>
      </c>
      <c r="AQ42" s="48">
        <v>2412.14786728325</v>
      </c>
      <c r="AR42" s="48">
        <v>751.53820700730103</v>
      </c>
      <c r="AS42" s="48">
        <v>2902.0865559013801</v>
      </c>
      <c r="AT42" s="48">
        <v>808.46133375986403</v>
      </c>
      <c r="AU42" s="48">
        <v>302.66904410858803</v>
      </c>
      <c r="AV42" s="48">
        <v>2041.52782297775</v>
      </c>
      <c r="AW42" s="48">
        <v>81.270995632385194</v>
      </c>
      <c r="AX42" s="48">
        <v>139.696382010528</v>
      </c>
      <c r="AY42" s="48">
        <v>255.75516380952001</v>
      </c>
      <c r="AZ42" s="48">
        <v>1132.0739393835499</v>
      </c>
      <c r="BA42" s="48">
        <v>459.92415008689301</v>
      </c>
      <c r="BB42" s="48">
        <v>1877.5944563395601</v>
      </c>
      <c r="BC42" s="48">
        <v>118.198723338411</v>
      </c>
      <c r="BD42" s="48">
        <v>1899.8017681607701</v>
      </c>
      <c r="BE42" s="48">
        <v>23799.541139516001</v>
      </c>
      <c r="BF42" s="48">
        <v>588.96005256168303</v>
      </c>
      <c r="BG42" s="48">
        <v>265.017174111006</v>
      </c>
      <c r="BH42" s="48">
        <v>208.71931063015401</v>
      </c>
      <c r="BI42" s="48">
        <v>7714.1288297854298</v>
      </c>
      <c r="BJ42" s="48">
        <v>108762.865119995</v>
      </c>
      <c r="BK42" s="48">
        <v>6540.1056090885004</v>
      </c>
      <c r="BL42" s="48">
        <v>1645.99010874071</v>
      </c>
      <c r="BM42" s="48">
        <v>3570.4510826539099</v>
      </c>
      <c r="BN42" s="48">
        <v>761.47244177331197</v>
      </c>
      <c r="BO42" s="48">
        <v>630.10281499987695</v>
      </c>
      <c r="BP42" s="48">
        <v>129.99727347441601</v>
      </c>
      <c r="BQ42" s="48">
        <v>52.775255650004702</v>
      </c>
      <c r="BR42" s="48">
        <v>21.791882537386801</v>
      </c>
      <c r="BS42" s="48">
        <v>7.8375194591992603</v>
      </c>
      <c r="BT42" s="48">
        <v>17998.150697109799</v>
      </c>
      <c r="BU42" s="48">
        <v>387.21350079526098</v>
      </c>
      <c r="BV42" s="48">
        <v>4478.9302156307804</v>
      </c>
      <c r="BW42" s="48">
        <v>565.630449435424</v>
      </c>
      <c r="BX42" s="48">
        <v>3598.8183034803801</v>
      </c>
      <c r="BY42" s="48">
        <v>240.54763017729601</v>
      </c>
      <c r="BZ42" s="48">
        <v>226.185208320378</v>
      </c>
      <c r="CA42" s="55">
        <v>0</v>
      </c>
      <c r="CB42" s="49">
        <v>358782.02950056299</v>
      </c>
      <c r="CC42" s="61">
        <v>112091.687400086</v>
      </c>
      <c r="CD42" s="48">
        <v>0</v>
      </c>
      <c r="CE42" s="48">
        <v>0</v>
      </c>
      <c r="CF42" s="48">
        <v>6726.1695731652599</v>
      </c>
      <c r="CG42" s="48">
        <v>7446.0093416709897</v>
      </c>
      <c r="CH42" s="55">
        <v>56655.104184515199</v>
      </c>
      <c r="CI42" s="49">
        <v>541701</v>
      </c>
      <c r="CJ42" s="73"/>
      <c r="CK42" s="48">
        <f t="shared" si="0"/>
        <v>0</v>
      </c>
      <c r="CL42" s="48">
        <f t="shared" si="1"/>
        <v>0</v>
      </c>
      <c r="CM42" s="167">
        <f t="shared" si="2"/>
        <v>0.33767515751205451</v>
      </c>
      <c r="CN42" s="357">
        <v>0</v>
      </c>
    </row>
    <row r="43" spans="1:92" ht="19.5" x14ac:dyDescent="0.25">
      <c r="A43" s="30"/>
      <c r="B43" s="42" t="s">
        <v>34</v>
      </c>
      <c r="C43" s="43" t="s">
        <v>145</v>
      </c>
      <c r="D43" s="51">
        <v>75.078064034820301</v>
      </c>
      <c r="E43" s="48">
        <v>99.329271003091904</v>
      </c>
      <c r="F43" s="48">
        <v>315.33695522646099</v>
      </c>
      <c r="G43" s="48">
        <v>19.4510197027038</v>
      </c>
      <c r="H43" s="48">
        <v>1642.3259202061399</v>
      </c>
      <c r="I43" s="48">
        <v>2677.8456410628</v>
      </c>
      <c r="J43" s="48">
        <v>81.597315447473207</v>
      </c>
      <c r="K43" s="48">
        <v>265.49463729122601</v>
      </c>
      <c r="L43" s="48">
        <v>261.600399971287</v>
      </c>
      <c r="M43" s="48">
        <v>326.193330085539</v>
      </c>
      <c r="N43" s="48">
        <v>80.383905944083907</v>
      </c>
      <c r="O43" s="48">
        <v>2696.9770531674399</v>
      </c>
      <c r="P43" s="48">
        <v>3241.51588719643</v>
      </c>
      <c r="Q43" s="48">
        <v>166.79653587972001</v>
      </c>
      <c r="R43" s="48">
        <v>14510.785317432201</v>
      </c>
      <c r="S43" s="48">
        <v>2012.91075632772</v>
      </c>
      <c r="T43" s="48">
        <v>1240.3137260763599</v>
      </c>
      <c r="U43" s="48">
        <v>5264.0416630678001</v>
      </c>
      <c r="V43" s="48">
        <v>2032.0751564964401</v>
      </c>
      <c r="W43" s="48">
        <v>590.07147351499805</v>
      </c>
      <c r="X43" s="48">
        <v>648.66484872492697</v>
      </c>
      <c r="Y43" s="48">
        <v>600.72514338424503</v>
      </c>
      <c r="Z43" s="48">
        <v>749.86835147122099</v>
      </c>
      <c r="AA43" s="48">
        <v>173.55705575090499</v>
      </c>
      <c r="AB43" s="48">
        <v>487.15966005369501</v>
      </c>
      <c r="AC43" s="48">
        <v>172.10967445685699</v>
      </c>
      <c r="AD43" s="48">
        <v>118.10352663587901</v>
      </c>
      <c r="AE43" s="48">
        <v>1585.23017739587</v>
      </c>
      <c r="AF43" s="48">
        <v>2025.6243996373601</v>
      </c>
      <c r="AG43" s="48">
        <v>188.32828775878599</v>
      </c>
      <c r="AH43" s="48">
        <v>2027.2025138557899</v>
      </c>
      <c r="AI43" s="48">
        <v>1200.87108173212</v>
      </c>
      <c r="AJ43" s="48">
        <v>0</v>
      </c>
      <c r="AK43" s="48">
        <v>2339.4729945222898</v>
      </c>
      <c r="AL43" s="48">
        <v>56000.337075458301</v>
      </c>
      <c r="AM43" s="48">
        <v>4617.2464279756095</v>
      </c>
      <c r="AN43" s="48">
        <v>1905.0635656483801</v>
      </c>
      <c r="AO43" s="48">
        <v>2462.94978174685</v>
      </c>
      <c r="AP43" s="48">
        <v>1625.0071155010801</v>
      </c>
      <c r="AQ43" s="48">
        <v>5259.7279561756504</v>
      </c>
      <c r="AR43" s="48">
        <v>602.392170460638</v>
      </c>
      <c r="AS43" s="48">
        <v>1831.60475647315</v>
      </c>
      <c r="AT43" s="48">
        <v>317.841260263788</v>
      </c>
      <c r="AU43" s="48">
        <v>365.681045853993</v>
      </c>
      <c r="AV43" s="48">
        <v>1167.57500743842</v>
      </c>
      <c r="AW43" s="48">
        <v>409.83193731868698</v>
      </c>
      <c r="AX43" s="48">
        <v>1465.0096725374899</v>
      </c>
      <c r="AY43" s="48">
        <v>2283.1461241720699</v>
      </c>
      <c r="AZ43" s="48">
        <v>6764.3897975816599</v>
      </c>
      <c r="BA43" s="48">
        <v>304.02487502955898</v>
      </c>
      <c r="BB43" s="48">
        <v>1471.1845090098</v>
      </c>
      <c r="BC43" s="48">
        <v>530.18931567826098</v>
      </c>
      <c r="BD43" s="48">
        <v>747.43664808764595</v>
      </c>
      <c r="BE43" s="48">
        <v>1719.4257032825601</v>
      </c>
      <c r="BF43" s="48">
        <v>2666.5347357212199</v>
      </c>
      <c r="BG43" s="48">
        <v>2248.9197316458199</v>
      </c>
      <c r="BH43" s="48">
        <v>3432.8934102549201</v>
      </c>
      <c r="BI43" s="48">
        <v>42677.985891267999</v>
      </c>
      <c r="BJ43" s="48">
        <v>39716.813947932897</v>
      </c>
      <c r="BK43" s="48">
        <v>10517.360071298201</v>
      </c>
      <c r="BL43" s="48">
        <v>343.40322308645199</v>
      </c>
      <c r="BM43" s="48">
        <v>2097.4637314624802</v>
      </c>
      <c r="BN43" s="48">
        <v>2944.2479096144698</v>
      </c>
      <c r="BO43" s="48">
        <v>1681.1996006767999</v>
      </c>
      <c r="BP43" s="48">
        <v>4627.7277663601499</v>
      </c>
      <c r="BQ43" s="48">
        <v>1312.92554718669</v>
      </c>
      <c r="BR43" s="48">
        <v>1204.8264357369201</v>
      </c>
      <c r="BS43" s="48">
        <v>14.0395013877941</v>
      </c>
      <c r="BT43" s="48">
        <v>27249.982076008</v>
      </c>
      <c r="BU43" s="48">
        <v>20408.625975788698</v>
      </c>
      <c r="BV43" s="48">
        <v>10407.172197829101</v>
      </c>
      <c r="BW43" s="48">
        <v>34972.8081534757</v>
      </c>
      <c r="BX43" s="48">
        <v>5341.5884671620297</v>
      </c>
      <c r="BY43" s="48">
        <v>4968.8983836293701</v>
      </c>
      <c r="BZ43" s="48">
        <v>10934.347929875799</v>
      </c>
      <c r="CA43" s="55">
        <v>0</v>
      </c>
      <c r="CB43" s="49">
        <v>371536.87117761001</v>
      </c>
      <c r="CC43" s="61">
        <v>593094.13723141397</v>
      </c>
      <c r="CD43" s="48">
        <v>0</v>
      </c>
      <c r="CE43" s="48">
        <v>0</v>
      </c>
      <c r="CF43" s="48">
        <v>41312.532126748098</v>
      </c>
      <c r="CG43" s="48">
        <v>4156.0566116865402</v>
      </c>
      <c r="CH43" s="55">
        <v>61055.402852541702</v>
      </c>
      <c r="CI43" s="49">
        <v>1071155</v>
      </c>
      <c r="CJ43" s="73"/>
      <c r="CK43" s="48">
        <f t="shared" si="0"/>
        <v>0</v>
      </c>
      <c r="CL43" s="48">
        <f t="shared" si="1"/>
        <v>0</v>
      </c>
      <c r="CM43" s="167">
        <f t="shared" si="2"/>
        <v>0.65314368958963953</v>
      </c>
      <c r="CN43" s="357">
        <v>0</v>
      </c>
    </row>
    <row r="44" spans="1:92" ht="19.5" x14ac:dyDescent="0.25">
      <c r="A44" s="30"/>
      <c r="B44" s="42" t="s">
        <v>35</v>
      </c>
      <c r="C44" s="43" t="s">
        <v>146</v>
      </c>
      <c r="D44" s="51">
        <v>4.4554879729180801</v>
      </c>
      <c r="E44" s="48">
        <v>4.9839216089916496</v>
      </c>
      <c r="F44" s="48">
        <v>12.8771502876541</v>
      </c>
      <c r="G44" s="48">
        <v>1.81215781074361</v>
      </c>
      <c r="H44" s="48">
        <v>557.29808841224997</v>
      </c>
      <c r="I44" s="48">
        <v>462.48060457932502</v>
      </c>
      <c r="J44" s="48">
        <v>7.4378515028445404</v>
      </c>
      <c r="K44" s="48">
        <v>180.468651872691</v>
      </c>
      <c r="L44" s="48">
        <v>8.2385285939105497</v>
      </c>
      <c r="M44" s="48">
        <v>226.61991656808101</v>
      </c>
      <c r="N44" s="48">
        <v>21.056559922874602</v>
      </c>
      <c r="O44" s="48">
        <v>152.743679902742</v>
      </c>
      <c r="P44" s="48">
        <v>20.521243108807401</v>
      </c>
      <c r="Q44" s="48">
        <v>1505.1828706276401</v>
      </c>
      <c r="R44" s="48">
        <v>99.309859093222798</v>
      </c>
      <c r="S44" s="48">
        <v>11.0765891208983</v>
      </c>
      <c r="T44" s="48">
        <v>54.716097735353401</v>
      </c>
      <c r="U44" s="48">
        <v>333.68399761689199</v>
      </c>
      <c r="V44" s="48">
        <v>190.18328005969801</v>
      </c>
      <c r="W44" s="48">
        <v>51.953333798072201</v>
      </c>
      <c r="X44" s="48">
        <v>31.6849882256463</v>
      </c>
      <c r="Y44" s="48">
        <v>25.207524188446701</v>
      </c>
      <c r="Z44" s="48">
        <v>67.508683548511399</v>
      </c>
      <c r="AA44" s="48">
        <v>13.905687484636299</v>
      </c>
      <c r="AB44" s="48">
        <v>12.1595203664917</v>
      </c>
      <c r="AC44" s="48">
        <v>6.0879386558832103</v>
      </c>
      <c r="AD44" s="48">
        <v>7.7785468208736397</v>
      </c>
      <c r="AE44" s="48">
        <v>185.399592717535</v>
      </c>
      <c r="AF44" s="48">
        <v>208.511637551983</v>
      </c>
      <c r="AG44" s="48">
        <v>5.81949735496974</v>
      </c>
      <c r="AH44" s="48">
        <v>210.781035177852</v>
      </c>
      <c r="AI44" s="48">
        <v>104.140047092419</v>
      </c>
      <c r="AJ44" s="48">
        <v>0</v>
      </c>
      <c r="AK44" s="48">
        <v>176.149889241105</v>
      </c>
      <c r="AL44" s="48">
        <v>3074.4447094566999</v>
      </c>
      <c r="AM44" s="48">
        <v>48909.860622694003</v>
      </c>
      <c r="AN44" s="48">
        <v>150.258650271276</v>
      </c>
      <c r="AO44" s="48">
        <v>266.662993745591</v>
      </c>
      <c r="AP44" s="48">
        <v>12.295557368091</v>
      </c>
      <c r="AQ44" s="48">
        <v>69.994160311097602</v>
      </c>
      <c r="AR44" s="48">
        <v>1056.32738711301</v>
      </c>
      <c r="AS44" s="48">
        <v>72.032072713133104</v>
      </c>
      <c r="AT44" s="48">
        <v>19.998213926283199</v>
      </c>
      <c r="AU44" s="48">
        <v>55.4261877305062</v>
      </c>
      <c r="AV44" s="48">
        <v>2294.6247757896499</v>
      </c>
      <c r="AW44" s="48">
        <v>30.672255899479701</v>
      </c>
      <c r="AX44" s="48">
        <v>140.11436225153099</v>
      </c>
      <c r="AY44" s="48">
        <v>16.835524008035499</v>
      </c>
      <c r="AZ44" s="48">
        <v>307.25760853631601</v>
      </c>
      <c r="BA44" s="48">
        <v>7.4997884865097904</v>
      </c>
      <c r="BB44" s="48">
        <v>20.234494628819402</v>
      </c>
      <c r="BC44" s="48">
        <v>43.468021011222802</v>
      </c>
      <c r="BD44" s="48">
        <v>300.60426157805699</v>
      </c>
      <c r="BE44" s="48">
        <v>747.43240781637599</v>
      </c>
      <c r="BF44" s="48">
        <v>2687.3577972887101</v>
      </c>
      <c r="BG44" s="48">
        <v>519.14795833980395</v>
      </c>
      <c r="BH44" s="48">
        <v>607.78204815781999</v>
      </c>
      <c r="BI44" s="48">
        <v>471.750886043815</v>
      </c>
      <c r="BJ44" s="48">
        <v>249.447665983691</v>
      </c>
      <c r="BK44" s="48">
        <v>852.93144764420595</v>
      </c>
      <c r="BL44" s="48">
        <v>2.9074731186652301</v>
      </c>
      <c r="BM44" s="48">
        <v>13.472547909207201</v>
      </c>
      <c r="BN44" s="48">
        <v>179.95020939455699</v>
      </c>
      <c r="BO44" s="48">
        <v>133.62673522602</v>
      </c>
      <c r="BP44" s="48">
        <v>28.502584147939501</v>
      </c>
      <c r="BQ44" s="48">
        <v>12.1178482519267</v>
      </c>
      <c r="BR44" s="48">
        <v>6.5757423491891602</v>
      </c>
      <c r="BS44" s="48">
        <v>1.3691585328385101</v>
      </c>
      <c r="BT44" s="48">
        <v>2507.82695943303</v>
      </c>
      <c r="BU44" s="48">
        <v>115.624204319123</v>
      </c>
      <c r="BV44" s="48">
        <v>423.92495033770001</v>
      </c>
      <c r="BW44" s="48">
        <v>181.86995567996701</v>
      </c>
      <c r="BX44" s="48">
        <v>2035.8662509648</v>
      </c>
      <c r="BY44" s="48">
        <v>51.194101607331099</v>
      </c>
      <c r="BZ44" s="48">
        <v>631.438459976442</v>
      </c>
      <c r="CA44" s="55">
        <v>0</v>
      </c>
      <c r="CB44" s="49">
        <v>74272.963498664394</v>
      </c>
      <c r="CC44" s="61">
        <v>194867.830943774</v>
      </c>
      <c r="CD44" s="48">
        <v>0</v>
      </c>
      <c r="CE44" s="48">
        <v>0</v>
      </c>
      <c r="CF44" s="48">
        <v>408.938537324972</v>
      </c>
      <c r="CG44" s="48">
        <v>12256.3910280893</v>
      </c>
      <c r="CH44" s="55">
        <v>30064.875992147601</v>
      </c>
      <c r="CI44" s="49">
        <v>311871</v>
      </c>
      <c r="CJ44" s="73"/>
      <c r="CK44" s="48">
        <f t="shared" si="0"/>
        <v>0</v>
      </c>
      <c r="CL44" s="48">
        <f t="shared" si="1"/>
        <v>0</v>
      </c>
      <c r="CM44" s="167">
        <f t="shared" si="2"/>
        <v>0.76184716277350528</v>
      </c>
      <c r="CN44" s="357">
        <v>0</v>
      </c>
    </row>
    <row r="45" spans="1:92" ht="19.5" x14ac:dyDescent="0.25">
      <c r="A45" s="30"/>
      <c r="B45" s="42" t="s">
        <v>36</v>
      </c>
      <c r="C45" s="43" t="s">
        <v>147</v>
      </c>
      <c r="D45" s="51">
        <v>91.465903598057096</v>
      </c>
      <c r="E45" s="48">
        <v>40.632511229393401</v>
      </c>
      <c r="F45" s="48">
        <v>166.532012205272</v>
      </c>
      <c r="G45" s="48">
        <v>30.3223177588232</v>
      </c>
      <c r="H45" s="48">
        <v>11895.687887657101</v>
      </c>
      <c r="I45" s="48">
        <v>144.050300319619</v>
      </c>
      <c r="J45" s="48">
        <v>40.044361622519801</v>
      </c>
      <c r="K45" s="48">
        <v>76.893558020979995</v>
      </c>
      <c r="L45" s="48">
        <v>240.93957872030299</v>
      </c>
      <c r="M45" s="48">
        <v>809.129783855916</v>
      </c>
      <c r="N45" s="48">
        <v>9.4730409141262601</v>
      </c>
      <c r="O45" s="48">
        <v>765.09091482980602</v>
      </c>
      <c r="P45" s="48">
        <v>153.67483642449301</v>
      </c>
      <c r="Q45" s="48">
        <v>20.379680870991201</v>
      </c>
      <c r="R45" s="48">
        <v>1060.6830529386</v>
      </c>
      <c r="S45" s="48">
        <v>144.286869057291</v>
      </c>
      <c r="T45" s="48">
        <v>312.75035504725298</v>
      </c>
      <c r="U45" s="48">
        <v>1479.11060449204</v>
      </c>
      <c r="V45" s="48">
        <v>990.32079335580397</v>
      </c>
      <c r="W45" s="48">
        <v>260.62500511088803</v>
      </c>
      <c r="X45" s="48">
        <v>177.17527535637899</v>
      </c>
      <c r="Y45" s="48">
        <v>52.347312969781299</v>
      </c>
      <c r="Z45" s="48">
        <v>346.300399432831</v>
      </c>
      <c r="AA45" s="48">
        <v>72.361438571645294</v>
      </c>
      <c r="AB45" s="48">
        <v>130.34042045211299</v>
      </c>
      <c r="AC45" s="48">
        <v>29.8750641688098</v>
      </c>
      <c r="AD45" s="48">
        <v>39.516258788502299</v>
      </c>
      <c r="AE45" s="48">
        <v>387.97998872230301</v>
      </c>
      <c r="AF45" s="48">
        <v>865.93335156592696</v>
      </c>
      <c r="AG45" s="48">
        <v>32.563867751514501</v>
      </c>
      <c r="AH45" s="48">
        <v>108.572221719914</v>
      </c>
      <c r="AI45" s="48">
        <v>558.65072089119201</v>
      </c>
      <c r="AJ45" s="48">
        <v>0</v>
      </c>
      <c r="AK45" s="48">
        <v>81.358184502564995</v>
      </c>
      <c r="AL45" s="48">
        <v>234.79533099800199</v>
      </c>
      <c r="AM45" s="48">
        <v>227.730002975189</v>
      </c>
      <c r="AN45" s="48">
        <v>107574.156014715</v>
      </c>
      <c r="AO45" s="48">
        <v>872.530353481612</v>
      </c>
      <c r="AP45" s="48">
        <v>223.59792468519501</v>
      </c>
      <c r="AQ45" s="48">
        <v>433.78023254052601</v>
      </c>
      <c r="AR45" s="48">
        <v>143.51854390663601</v>
      </c>
      <c r="AS45" s="48">
        <v>1116.85971859042</v>
      </c>
      <c r="AT45" s="48">
        <v>88.169180050121298</v>
      </c>
      <c r="AU45" s="48">
        <v>17.8831290634099</v>
      </c>
      <c r="AV45" s="48">
        <v>584.93016197710404</v>
      </c>
      <c r="AW45" s="48">
        <v>1420.2877263114899</v>
      </c>
      <c r="AX45" s="48">
        <v>129.654592893732</v>
      </c>
      <c r="AY45" s="48">
        <v>229.832427021359</v>
      </c>
      <c r="AZ45" s="48">
        <v>652.72346868809905</v>
      </c>
      <c r="BA45" s="48">
        <v>16.310621309905301</v>
      </c>
      <c r="BB45" s="48">
        <v>101.116417813495</v>
      </c>
      <c r="BC45" s="48">
        <v>36.293886176731299</v>
      </c>
      <c r="BD45" s="48">
        <v>162.44342276691401</v>
      </c>
      <c r="BE45" s="48">
        <v>77188.911757391295</v>
      </c>
      <c r="BF45" s="48">
        <v>414.58932087870397</v>
      </c>
      <c r="BG45" s="48">
        <v>122.893649451443</v>
      </c>
      <c r="BH45" s="48">
        <v>101.975289917525</v>
      </c>
      <c r="BI45" s="48">
        <v>251436.969848023</v>
      </c>
      <c r="BJ45" s="48">
        <v>13252.323721766201</v>
      </c>
      <c r="BK45" s="48">
        <v>3887.2221629157302</v>
      </c>
      <c r="BL45" s="48">
        <v>6.4909703328349204</v>
      </c>
      <c r="BM45" s="48">
        <v>18.200633089116501</v>
      </c>
      <c r="BN45" s="48">
        <v>304.598296109567</v>
      </c>
      <c r="BO45" s="48">
        <v>83.902522956513806</v>
      </c>
      <c r="BP45" s="48">
        <v>47.673683504265</v>
      </c>
      <c r="BQ45" s="48">
        <v>29.9690508300984</v>
      </c>
      <c r="BR45" s="48">
        <v>3.5236875408257702</v>
      </c>
      <c r="BS45" s="48">
        <v>26.7409466739668</v>
      </c>
      <c r="BT45" s="48">
        <v>175.655686403722</v>
      </c>
      <c r="BU45" s="48">
        <v>9157.2954597395201</v>
      </c>
      <c r="BV45" s="48">
        <v>528.45332826732499</v>
      </c>
      <c r="BW45" s="48">
        <v>4094.9435858040201</v>
      </c>
      <c r="BX45" s="48">
        <v>1629.2115848552901</v>
      </c>
      <c r="BY45" s="48">
        <v>3129.6696579070599</v>
      </c>
      <c r="BZ45" s="48">
        <v>2319.7039396482801</v>
      </c>
      <c r="CA45" s="55">
        <v>0</v>
      </c>
      <c r="CB45" s="49">
        <v>503842.59981289302</v>
      </c>
      <c r="CC45" s="61">
        <v>40401.537307019702</v>
      </c>
      <c r="CD45" s="48">
        <v>0</v>
      </c>
      <c r="CE45" s="48">
        <v>0</v>
      </c>
      <c r="CF45" s="48">
        <v>4913.9144352467802</v>
      </c>
      <c r="CG45" s="48">
        <v>3235.04034483327</v>
      </c>
      <c r="CH45" s="55">
        <v>468682.90810000699</v>
      </c>
      <c r="CI45" s="49">
        <v>1021076</v>
      </c>
      <c r="CJ45" s="73"/>
      <c r="CK45" s="48">
        <f t="shared" si="0"/>
        <v>0</v>
      </c>
      <c r="CL45" s="48">
        <f t="shared" si="1"/>
        <v>0</v>
      </c>
      <c r="CM45" s="167">
        <f t="shared" si="2"/>
        <v>0.5065572006266984</v>
      </c>
      <c r="CN45" s="357">
        <v>0</v>
      </c>
    </row>
    <row r="46" spans="1:92" ht="19.5" x14ac:dyDescent="0.25">
      <c r="A46" s="30"/>
      <c r="B46" s="42" t="s">
        <v>37</v>
      </c>
      <c r="C46" s="43" t="s">
        <v>148</v>
      </c>
      <c r="D46" s="51">
        <v>775.42613869936599</v>
      </c>
      <c r="E46" s="48">
        <v>89.927844933182399</v>
      </c>
      <c r="F46" s="48">
        <v>6188.63724961356</v>
      </c>
      <c r="G46" s="48">
        <v>473.35210246234402</v>
      </c>
      <c r="H46" s="48">
        <v>154593.927947813</v>
      </c>
      <c r="I46" s="48">
        <v>122430.50349687799</v>
      </c>
      <c r="J46" s="48">
        <v>121.22083111315</v>
      </c>
      <c r="K46" s="48">
        <v>2035.6526968160299</v>
      </c>
      <c r="L46" s="48">
        <v>746.87022618519802</v>
      </c>
      <c r="M46" s="48">
        <v>5505.2944793479501</v>
      </c>
      <c r="N46" s="48">
        <v>27.8728752735021</v>
      </c>
      <c r="O46" s="48">
        <v>7650.8807037496499</v>
      </c>
      <c r="P46" s="48">
        <v>346.77973330024099</v>
      </c>
      <c r="Q46" s="48">
        <v>51.628786642616603</v>
      </c>
      <c r="R46" s="48">
        <v>1088.7677103900201</v>
      </c>
      <c r="S46" s="48">
        <v>155.744849823951</v>
      </c>
      <c r="T46" s="48">
        <v>3650.9638570915999</v>
      </c>
      <c r="U46" s="48">
        <v>84620.391301386902</v>
      </c>
      <c r="V46" s="48">
        <v>8625.8915392793297</v>
      </c>
      <c r="W46" s="48">
        <v>2214.5969286310001</v>
      </c>
      <c r="X46" s="48">
        <v>18253.197560931301</v>
      </c>
      <c r="Y46" s="48">
        <v>3306.8629411902898</v>
      </c>
      <c r="Z46" s="48">
        <v>1779.94551941545</v>
      </c>
      <c r="AA46" s="48">
        <v>450.56546036906798</v>
      </c>
      <c r="AB46" s="48">
        <v>6294.1790605599799</v>
      </c>
      <c r="AC46" s="48">
        <v>1985.75454408977</v>
      </c>
      <c r="AD46" s="48">
        <v>853.067547115759</v>
      </c>
      <c r="AE46" s="48">
        <v>1994.94859652727</v>
      </c>
      <c r="AF46" s="48">
        <v>23598.6204473545</v>
      </c>
      <c r="AG46" s="48">
        <v>1218.6170175826401</v>
      </c>
      <c r="AH46" s="48">
        <v>19126.7150127518</v>
      </c>
      <c r="AI46" s="48">
        <v>10803.303784453899</v>
      </c>
      <c r="AJ46" s="48">
        <v>0</v>
      </c>
      <c r="AK46" s="48">
        <v>1763.39282983059</v>
      </c>
      <c r="AL46" s="48">
        <v>9611.6337060478309</v>
      </c>
      <c r="AM46" s="48">
        <v>2741.4626804271002</v>
      </c>
      <c r="AN46" s="48">
        <v>236.038219099109</v>
      </c>
      <c r="AO46" s="48">
        <v>373088.77925601002</v>
      </c>
      <c r="AP46" s="48">
        <v>38406.789170698197</v>
      </c>
      <c r="AQ46" s="48">
        <v>1103.68157709609</v>
      </c>
      <c r="AR46" s="48">
        <v>2180.9494772354001</v>
      </c>
      <c r="AS46" s="48">
        <v>16927.610622262</v>
      </c>
      <c r="AT46" s="48">
        <v>4602.4301357594204</v>
      </c>
      <c r="AU46" s="48">
        <v>443.487371371618</v>
      </c>
      <c r="AV46" s="48">
        <v>12081.755166619199</v>
      </c>
      <c r="AW46" s="48">
        <v>6712.8794102677803</v>
      </c>
      <c r="AX46" s="48">
        <v>13248.160974988001</v>
      </c>
      <c r="AY46" s="48">
        <v>482.27739232212701</v>
      </c>
      <c r="AZ46" s="48">
        <v>4261.0878206266098</v>
      </c>
      <c r="BA46" s="48">
        <v>835.44692685901703</v>
      </c>
      <c r="BB46" s="48">
        <v>2970.6037733978601</v>
      </c>
      <c r="BC46" s="48">
        <v>661.39319417225795</v>
      </c>
      <c r="BD46" s="48">
        <v>403.97436233492601</v>
      </c>
      <c r="BE46" s="48">
        <v>2043.7079858478401</v>
      </c>
      <c r="BF46" s="48">
        <v>1944.48284514584</v>
      </c>
      <c r="BG46" s="48">
        <v>308.55641105934802</v>
      </c>
      <c r="BH46" s="48">
        <v>1100.87770228559</v>
      </c>
      <c r="BI46" s="48">
        <v>4833.7665295156803</v>
      </c>
      <c r="BJ46" s="48">
        <v>401375.19215382502</v>
      </c>
      <c r="BK46" s="48">
        <v>10669.0822630365</v>
      </c>
      <c r="BL46" s="48">
        <v>638.95434198954797</v>
      </c>
      <c r="BM46" s="48">
        <v>1515.9809551666201</v>
      </c>
      <c r="BN46" s="48">
        <v>7876.2353200150201</v>
      </c>
      <c r="BO46" s="48">
        <v>4163.8670712173898</v>
      </c>
      <c r="BP46" s="48">
        <v>13480.1503419497</v>
      </c>
      <c r="BQ46" s="48">
        <v>523.43695184761305</v>
      </c>
      <c r="BR46" s="48">
        <v>9890.1736093149393</v>
      </c>
      <c r="BS46" s="48">
        <v>2666.2352636906999</v>
      </c>
      <c r="BT46" s="48">
        <v>29772.766362135601</v>
      </c>
      <c r="BU46" s="48">
        <v>14290.6877660643</v>
      </c>
      <c r="BV46" s="48">
        <v>6411.3877765935604</v>
      </c>
      <c r="BW46" s="48">
        <v>4912.4154681028303</v>
      </c>
      <c r="BX46" s="48">
        <v>2421.1637462092499</v>
      </c>
      <c r="BY46" s="48">
        <v>5374.3715109714203</v>
      </c>
      <c r="BZ46" s="48">
        <v>45044.987137958</v>
      </c>
      <c r="CA46" s="55">
        <v>0</v>
      </c>
      <c r="CB46" s="49">
        <v>1555082.42237314</v>
      </c>
      <c r="CC46" s="61">
        <v>420768.76852787402</v>
      </c>
      <c r="CD46" s="48">
        <v>0</v>
      </c>
      <c r="CE46" s="48">
        <v>0</v>
      </c>
      <c r="CF46" s="48">
        <v>7824.4090781268396</v>
      </c>
      <c r="CG46" s="48">
        <v>-33006.185404482603</v>
      </c>
      <c r="CH46" s="55">
        <v>57945.585425340898</v>
      </c>
      <c r="CI46" s="49">
        <v>2008615</v>
      </c>
      <c r="CJ46" s="73"/>
      <c r="CK46" s="48">
        <f t="shared" si="0"/>
        <v>0</v>
      </c>
      <c r="CL46" s="48">
        <f t="shared" si="1"/>
        <v>0</v>
      </c>
      <c r="CM46" s="167">
        <f t="shared" si="2"/>
        <v>0.22579368252594906</v>
      </c>
      <c r="CN46" s="357">
        <v>0</v>
      </c>
    </row>
    <row r="47" spans="1:92" ht="19.5" x14ac:dyDescent="0.25">
      <c r="A47" s="30"/>
      <c r="B47" s="42" t="s">
        <v>38</v>
      </c>
      <c r="C47" s="43" t="s">
        <v>149</v>
      </c>
      <c r="D47" s="51">
        <v>27.267373724150499</v>
      </c>
      <c r="E47" s="48">
        <v>30.319020826342701</v>
      </c>
      <c r="F47" s="48">
        <v>77.639027302915807</v>
      </c>
      <c r="G47" s="48">
        <v>11.222026385841</v>
      </c>
      <c r="H47" s="48">
        <v>276.88127391598999</v>
      </c>
      <c r="I47" s="48">
        <v>43.116987977741601</v>
      </c>
      <c r="J47" s="48">
        <v>46.038939263624798</v>
      </c>
      <c r="K47" s="48">
        <v>80.383802314990504</v>
      </c>
      <c r="L47" s="48">
        <v>47.560900604622503</v>
      </c>
      <c r="M47" s="48">
        <v>197.17496593245099</v>
      </c>
      <c r="N47" s="48">
        <v>11.709957389656701</v>
      </c>
      <c r="O47" s="48">
        <v>851.45366465919801</v>
      </c>
      <c r="P47" s="48">
        <v>599.149519928053</v>
      </c>
      <c r="Q47" s="48">
        <v>26.154856270819099</v>
      </c>
      <c r="R47" s="48">
        <v>75.459247663805996</v>
      </c>
      <c r="S47" s="48">
        <v>8.8401227426613893</v>
      </c>
      <c r="T47" s="48">
        <v>331.07792621165902</v>
      </c>
      <c r="U47" s="48">
        <v>455.80977522844898</v>
      </c>
      <c r="V47" s="48">
        <v>1173.22719835456</v>
      </c>
      <c r="W47" s="48">
        <v>320.56973472684598</v>
      </c>
      <c r="X47" s="48">
        <v>192.54720892702699</v>
      </c>
      <c r="Y47" s="48">
        <v>54.328896724899202</v>
      </c>
      <c r="Z47" s="48">
        <v>417.17275574342199</v>
      </c>
      <c r="AA47" s="48">
        <v>85.824101602437295</v>
      </c>
      <c r="AB47" s="48">
        <v>56.940275407941897</v>
      </c>
      <c r="AC47" s="48">
        <v>34.737049940899396</v>
      </c>
      <c r="AD47" s="48">
        <v>47.345245685703297</v>
      </c>
      <c r="AE47" s="48">
        <v>2140.1064966868498</v>
      </c>
      <c r="AF47" s="48">
        <v>3878.6633826942898</v>
      </c>
      <c r="AG47" s="48">
        <v>369.59641203758298</v>
      </c>
      <c r="AH47" s="48">
        <v>2526.3765179305201</v>
      </c>
      <c r="AI47" s="48">
        <v>2772.3831474276999</v>
      </c>
      <c r="AJ47" s="48">
        <v>0</v>
      </c>
      <c r="AK47" s="48">
        <v>43.821283448914102</v>
      </c>
      <c r="AL47" s="48">
        <v>8853.5854776199903</v>
      </c>
      <c r="AM47" s="48">
        <v>130.46410452407</v>
      </c>
      <c r="AN47" s="48">
        <v>63.645018798951902</v>
      </c>
      <c r="AO47" s="48">
        <v>21458.470865040501</v>
      </c>
      <c r="AP47" s="48">
        <v>41952.901214255202</v>
      </c>
      <c r="AQ47" s="48">
        <v>1127.9051487353299</v>
      </c>
      <c r="AR47" s="48">
        <v>46.847105242921799</v>
      </c>
      <c r="AS47" s="48">
        <v>7295.4622404637503</v>
      </c>
      <c r="AT47" s="48">
        <v>3312.1339254107702</v>
      </c>
      <c r="AU47" s="48">
        <v>678.41152309180302</v>
      </c>
      <c r="AV47" s="48">
        <v>5650.2175053287501</v>
      </c>
      <c r="AW47" s="48">
        <v>200.66702916480699</v>
      </c>
      <c r="AX47" s="48">
        <v>56.630024644597903</v>
      </c>
      <c r="AY47" s="48">
        <v>65.390637359885005</v>
      </c>
      <c r="AZ47" s="48">
        <v>2969.11206342689</v>
      </c>
      <c r="BA47" s="48">
        <v>10.648322497941701</v>
      </c>
      <c r="BB47" s="48">
        <v>1020.67192532231</v>
      </c>
      <c r="BC47" s="48">
        <v>497.45977689503701</v>
      </c>
      <c r="BD47" s="48">
        <v>420.902494955527</v>
      </c>
      <c r="BE47" s="48">
        <v>38.5668103698411</v>
      </c>
      <c r="BF47" s="48">
        <v>1577.07890509703</v>
      </c>
      <c r="BG47" s="48">
        <v>535.66070179815597</v>
      </c>
      <c r="BH47" s="48">
        <v>4456.7305135533297</v>
      </c>
      <c r="BI47" s="48">
        <v>2885.1041981964299</v>
      </c>
      <c r="BJ47" s="48">
        <v>94806.595524241595</v>
      </c>
      <c r="BK47" s="48">
        <v>1003.9148762933</v>
      </c>
      <c r="BL47" s="48">
        <v>2085.6690286115199</v>
      </c>
      <c r="BM47" s="48">
        <v>3414.9556361158802</v>
      </c>
      <c r="BN47" s="48">
        <v>161.22517771031599</v>
      </c>
      <c r="BO47" s="48">
        <v>13261.1513256608</v>
      </c>
      <c r="BP47" s="48">
        <v>18522.7589141471</v>
      </c>
      <c r="BQ47" s="48">
        <v>3692.10353929046</v>
      </c>
      <c r="BR47" s="48">
        <v>1198.2144536610599</v>
      </c>
      <c r="BS47" s="48">
        <v>8360.1451941412797</v>
      </c>
      <c r="BT47" s="48">
        <v>103149.834520505</v>
      </c>
      <c r="BU47" s="48">
        <v>31124.228644470601</v>
      </c>
      <c r="BV47" s="48">
        <v>44859.278063093901</v>
      </c>
      <c r="BW47" s="48">
        <v>17954.652656317499</v>
      </c>
      <c r="BX47" s="48">
        <v>117.99246136831999</v>
      </c>
      <c r="BY47" s="48">
        <v>4598.9918440732499</v>
      </c>
      <c r="BZ47" s="48">
        <v>27869.329554172698</v>
      </c>
      <c r="CA47" s="55">
        <v>0</v>
      </c>
      <c r="CB47" s="49">
        <v>498796.60804135102</v>
      </c>
      <c r="CC47" s="61">
        <v>147803.15320749901</v>
      </c>
      <c r="CD47" s="48">
        <v>0</v>
      </c>
      <c r="CE47" s="48">
        <v>0</v>
      </c>
      <c r="CF47" s="48">
        <v>2093.7052253073002</v>
      </c>
      <c r="CG47" s="48">
        <v>-38598.411459410301</v>
      </c>
      <c r="CH47" s="55">
        <v>9577.9449852533198</v>
      </c>
      <c r="CI47" s="49">
        <v>619673</v>
      </c>
      <c r="CJ47" s="73"/>
      <c r="CK47" s="48">
        <f t="shared" si="0"/>
        <v>0</v>
      </c>
      <c r="CL47" s="48">
        <f t="shared" si="1"/>
        <v>0</v>
      </c>
      <c r="CM47" s="167">
        <f t="shared" si="2"/>
        <v>0.19506480346674668</v>
      </c>
      <c r="CN47" s="357">
        <v>0</v>
      </c>
    </row>
    <row r="48" spans="1:92" ht="19.5" x14ac:dyDescent="0.25">
      <c r="A48" s="30"/>
      <c r="B48" s="42" t="s">
        <v>39</v>
      </c>
      <c r="C48" s="43" t="s">
        <v>150</v>
      </c>
      <c r="D48" s="51">
        <v>398.75413145733</v>
      </c>
      <c r="E48" s="48">
        <v>1873.8277555914201</v>
      </c>
      <c r="F48" s="48">
        <v>4667.6492143453797</v>
      </c>
      <c r="G48" s="48">
        <v>2533.8613628388298</v>
      </c>
      <c r="H48" s="48">
        <v>19396.2572031868</v>
      </c>
      <c r="I48" s="48">
        <v>159.03839307770201</v>
      </c>
      <c r="J48" s="48">
        <v>173.09278813256199</v>
      </c>
      <c r="K48" s="48">
        <v>293.14565857040498</v>
      </c>
      <c r="L48" s="48">
        <v>17748.543796655002</v>
      </c>
      <c r="M48" s="48">
        <v>4780.3724702931404</v>
      </c>
      <c r="N48" s="48">
        <v>600.68503652709398</v>
      </c>
      <c r="O48" s="48">
        <v>51019.8067322754</v>
      </c>
      <c r="P48" s="48">
        <v>0</v>
      </c>
      <c r="Q48" s="48">
        <v>19262.802798037701</v>
      </c>
      <c r="R48" s="48">
        <v>6115.5757777886902</v>
      </c>
      <c r="S48" s="48">
        <v>3745.0475330385302</v>
      </c>
      <c r="T48" s="48">
        <v>918.19328182443405</v>
      </c>
      <c r="U48" s="48">
        <v>3545.7380123354901</v>
      </c>
      <c r="V48" s="48">
        <v>400.02748537502401</v>
      </c>
      <c r="W48" s="48">
        <v>47.5586990690229</v>
      </c>
      <c r="X48" s="48">
        <v>2138.0409141059299</v>
      </c>
      <c r="Y48" s="48">
        <v>200.48810684326699</v>
      </c>
      <c r="Z48" s="48">
        <v>33.9982404679319</v>
      </c>
      <c r="AA48" s="48">
        <v>36.665333774882797</v>
      </c>
      <c r="AB48" s="48">
        <v>7.1047638762360101</v>
      </c>
      <c r="AC48" s="48">
        <v>255.827394764621</v>
      </c>
      <c r="AD48" s="48">
        <v>465.03710182498298</v>
      </c>
      <c r="AE48" s="48">
        <v>633.54653577951001</v>
      </c>
      <c r="AF48" s="48">
        <v>1013.50658881606</v>
      </c>
      <c r="AG48" s="48">
        <v>2284.41304880394</v>
      </c>
      <c r="AH48" s="48">
        <v>3184.5313736571302</v>
      </c>
      <c r="AI48" s="48">
        <v>149.65924247439901</v>
      </c>
      <c r="AJ48" s="48">
        <v>0</v>
      </c>
      <c r="AK48" s="48">
        <v>7044.9060833358599</v>
      </c>
      <c r="AL48" s="48">
        <v>3173.7851496979602</v>
      </c>
      <c r="AM48" s="48">
        <v>668.75909263570099</v>
      </c>
      <c r="AN48" s="48">
        <v>736.32315944741504</v>
      </c>
      <c r="AO48" s="48">
        <v>1777.3588872238299</v>
      </c>
      <c r="AP48" s="48">
        <v>160.470588144967</v>
      </c>
      <c r="AQ48" s="48">
        <v>94986.269387348904</v>
      </c>
      <c r="AR48" s="48">
        <v>196.25709491472</v>
      </c>
      <c r="AS48" s="48">
        <v>2294.3918917147498</v>
      </c>
      <c r="AT48" s="48">
        <v>311.18711200090399</v>
      </c>
      <c r="AU48" s="48">
        <v>872.65204653599301</v>
      </c>
      <c r="AV48" s="48">
        <v>1096.6203082546101</v>
      </c>
      <c r="AW48" s="48">
        <v>40533.010303203198</v>
      </c>
      <c r="AX48" s="48">
        <v>22871.5220689487</v>
      </c>
      <c r="AY48" s="48">
        <v>2511.5544530921202</v>
      </c>
      <c r="AZ48" s="48">
        <v>40.800021197734701</v>
      </c>
      <c r="BA48" s="48">
        <v>866.65974296005004</v>
      </c>
      <c r="BB48" s="48">
        <v>3171.5319002332699</v>
      </c>
      <c r="BC48" s="48">
        <v>1310.6983019694101</v>
      </c>
      <c r="BD48" s="48">
        <v>61.327197076930403</v>
      </c>
      <c r="BE48" s="48">
        <v>1319.33554427588</v>
      </c>
      <c r="BF48" s="48">
        <v>5151.9706471971804</v>
      </c>
      <c r="BG48" s="48">
        <v>255241.81286813301</v>
      </c>
      <c r="BH48" s="48">
        <v>2426.1008778225</v>
      </c>
      <c r="BI48" s="48">
        <v>9706.0668636378105</v>
      </c>
      <c r="BJ48" s="48">
        <v>393371.06078982097</v>
      </c>
      <c r="BK48" s="48">
        <v>1931888.1713954101</v>
      </c>
      <c r="BL48" s="48">
        <v>20166.535107991702</v>
      </c>
      <c r="BM48" s="48">
        <v>2467.43086394785</v>
      </c>
      <c r="BN48" s="48">
        <v>6912.3364788875497</v>
      </c>
      <c r="BO48" s="48">
        <v>291.53071972138503</v>
      </c>
      <c r="BP48" s="48">
        <v>140.884166549707</v>
      </c>
      <c r="BQ48" s="48">
        <v>114.55123679093801</v>
      </c>
      <c r="BR48" s="48">
        <v>3.06227305488098</v>
      </c>
      <c r="BS48" s="48">
        <v>6475.3577487169796</v>
      </c>
      <c r="BT48" s="48">
        <v>42077.707044998198</v>
      </c>
      <c r="BU48" s="48">
        <v>21303.374910961898</v>
      </c>
      <c r="BV48" s="48">
        <v>48369.200917575101</v>
      </c>
      <c r="BW48" s="48">
        <v>1276.73800752382</v>
      </c>
      <c r="BX48" s="48">
        <v>3087.0817511979499</v>
      </c>
      <c r="BY48" s="48">
        <v>11357.866345757</v>
      </c>
      <c r="BZ48" s="48">
        <v>7460.5704965421401</v>
      </c>
      <c r="CA48" s="55">
        <v>0</v>
      </c>
      <c r="CB48" s="49">
        <v>3103377.6286220602</v>
      </c>
      <c r="CC48" s="61">
        <v>703480.90165117895</v>
      </c>
      <c r="CD48" s="48">
        <v>0</v>
      </c>
      <c r="CE48" s="48">
        <v>0</v>
      </c>
      <c r="CF48" s="48">
        <v>0</v>
      </c>
      <c r="CG48" s="48">
        <v>35578.388128733699</v>
      </c>
      <c r="CH48" s="55">
        <v>1274486.0815980299</v>
      </c>
      <c r="CI48" s="49">
        <v>5116923</v>
      </c>
      <c r="CJ48" s="73"/>
      <c r="CK48" s="48">
        <f t="shared" si="0"/>
        <v>0</v>
      </c>
      <c r="CL48" s="48">
        <f t="shared" si="1"/>
        <v>0</v>
      </c>
      <c r="CM48" s="167">
        <f t="shared" si="2"/>
        <v>0.39350706887282505</v>
      </c>
      <c r="CN48" s="357">
        <v>0</v>
      </c>
    </row>
    <row r="49" spans="1:92" ht="19.5" x14ac:dyDescent="0.25">
      <c r="A49" s="30"/>
      <c r="B49" s="42" t="s">
        <v>40</v>
      </c>
      <c r="C49" s="43" t="s">
        <v>151</v>
      </c>
      <c r="D49" s="51">
        <v>14003.3269685088</v>
      </c>
      <c r="E49" s="48">
        <v>9401.1528225649909</v>
      </c>
      <c r="F49" s="48">
        <v>6755.0117334515598</v>
      </c>
      <c r="G49" s="48">
        <v>7903.8470388785299</v>
      </c>
      <c r="H49" s="48">
        <v>98921.618920057794</v>
      </c>
      <c r="I49" s="48">
        <v>28356.722869436799</v>
      </c>
      <c r="J49" s="48">
        <v>2243.8377732234799</v>
      </c>
      <c r="K49" s="48">
        <v>10963.567751672501</v>
      </c>
      <c r="L49" s="48">
        <v>17035.439741726099</v>
      </c>
      <c r="M49" s="48">
        <v>1851.88115317393</v>
      </c>
      <c r="N49" s="48">
        <v>5767.6163172079296</v>
      </c>
      <c r="O49" s="48">
        <v>4915.7691414288101</v>
      </c>
      <c r="P49" s="48">
        <v>477.36530271123502</v>
      </c>
      <c r="Q49" s="48">
        <v>9.6509621763864608</v>
      </c>
      <c r="R49" s="48">
        <v>822.66761456945903</v>
      </c>
      <c r="S49" s="48">
        <v>820.70162008347904</v>
      </c>
      <c r="T49" s="48">
        <v>672.73139285198204</v>
      </c>
      <c r="U49" s="48">
        <v>2742.1108669795799</v>
      </c>
      <c r="V49" s="48">
        <v>888.79902945065703</v>
      </c>
      <c r="W49" s="48">
        <v>312.78743716154702</v>
      </c>
      <c r="X49" s="48">
        <v>1377.4314699905999</v>
      </c>
      <c r="Y49" s="48">
        <v>61.680705404662</v>
      </c>
      <c r="Z49" s="48">
        <v>334.67646026390702</v>
      </c>
      <c r="AA49" s="48">
        <v>109.970759088151</v>
      </c>
      <c r="AB49" s="48">
        <v>65.111923550861405</v>
      </c>
      <c r="AC49" s="48">
        <v>206.03815019201201</v>
      </c>
      <c r="AD49" s="48">
        <v>21.1978025403549</v>
      </c>
      <c r="AE49" s="48">
        <v>202.70482251397499</v>
      </c>
      <c r="AF49" s="48">
        <v>331.38697121637898</v>
      </c>
      <c r="AG49" s="48">
        <v>259.57067096820703</v>
      </c>
      <c r="AH49" s="48">
        <v>17902.6580508835</v>
      </c>
      <c r="AI49" s="48">
        <v>4255.26056764042</v>
      </c>
      <c r="AJ49" s="48">
        <v>0</v>
      </c>
      <c r="AK49" s="48">
        <v>6916.3475492052803</v>
      </c>
      <c r="AL49" s="48">
        <v>3260.23962420921</v>
      </c>
      <c r="AM49" s="48">
        <v>5727.1971652637403</v>
      </c>
      <c r="AN49" s="48">
        <v>23169.765355306201</v>
      </c>
      <c r="AO49" s="48">
        <v>1694.8657139725799</v>
      </c>
      <c r="AP49" s="48">
        <v>68.636611272178996</v>
      </c>
      <c r="AQ49" s="48">
        <v>744.46188061724501</v>
      </c>
      <c r="AR49" s="48">
        <v>7278.9781254824402</v>
      </c>
      <c r="AS49" s="48">
        <v>71631.520096781096</v>
      </c>
      <c r="AT49" s="48">
        <v>57298.029769513298</v>
      </c>
      <c r="AU49" s="48">
        <v>2287.6136143685399</v>
      </c>
      <c r="AV49" s="48">
        <v>23631.058921497101</v>
      </c>
      <c r="AW49" s="48">
        <v>6864.4897874046701</v>
      </c>
      <c r="AX49" s="48">
        <v>1658.8488060679199</v>
      </c>
      <c r="AY49" s="48">
        <v>913.61302146827404</v>
      </c>
      <c r="AZ49" s="48">
        <v>1043.0421840903</v>
      </c>
      <c r="BA49" s="48">
        <v>157.211595493028</v>
      </c>
      <c r="BB49" s="48">
        <v>5825.3533281659202</v>
      </c>
      <c r="BC49" s="48">
        <v>579.10192964373095</v>
      </c>
      <c r="BD49" s="48">
        <v>2448.1805849198599</v>
      </c>
      <c r="BE49" s="48">
        <v>4945.5595651596695</v>
      </c>
      <c r="BF49" s="48">
        <v>1042.41208321513</v>
      </c>
      <c r="BG49" s="48">
        <v>162.76280851821099</v>
      </c>
      <c r="BH49" s="48">
        <v>28578.546738765599</v>
      </c>
      <c r="BI49" s="48">
        <v>1628.09876986891</v>
      </c>
      <c r="BJ49" s="48">
        <v>171.63565598079799</v>
      </c>
      <c r="BK49" s="48">
        <v>5816.5709436243196</v>
      </c>
      <c r="BL49" s="48">
        <v>3.5046184095932098</v>
      </c>
      <c r="BM49" s="48">
        <v>19.6757968351545</v>
      </c>
      <c r="BN49" s="48">
        <v>453.77943773188599</v>
      </c>
      <c r="BO49" s="48">
        <v>70.989338504802703</v>
      </c>
      <c r="BP49" s="48">
        <v>21.899884586547099</v>
      </c>
      <c r="BQ49" s="48">
        <v>16.232161111737</v>
      </c>
      <c r="BR49" s="48">
        <v>1.8490867284080801</v>
      </c>
      <c r="BS49" s="48">
        <v>3.7337333204865799</v>
      </c>
      <c r="BT49" s="48">
        <v>6094.3893396856201</v>
      </c>
      <c r="BU49" s="48">
        <v>4294.9633339981101</v>
      </c>
      <c r="BV49" s="48">
        <v>73.531792054376595</v>
      </c>
      <c r="BW49" s="48">
        <v>1070.2020156472399</v>
      </c>
      <c r="BX49" s="48">
        <v>74283.685981947201</v>
      </c>
      <c r="BY49" s="48">
        <v>16813.9611328135</v>
      </c>
      <c r="BZ49" s="48">
        <v>540.86053815033199</v>
      </c>
      <c r="CA49" s="55">
        <v>0</v>
      </c>
      <c r="CB49" s="49">
        <v>609301.69523296901</v>
      </c>
      <c r="CC49" s="61">
        <v>68506.679651537299</v>
      </c>
      <c r="CD49" s="48">
        <v>0</v>
      </c>
      <c r="CE49" s="48">
        <v>0</v>
      </c>
      <c r="CF49" s="48">
        <v>1575.5536849982</v>
      </c>
      <c r="CG49" s="48">
        <v>-74961.576202822602</v>
      </c>
      <c r="CH49" s="55">
        <v>92122.647633318105</v>
      </c>
      <c r="CI49" s="49">
        <v>696545</v>
      </c>
      <c r="CJ49" s="73"/>
      <c r="CK49" s="48">
        <f t="shared" si="0"/>
        <v>0</v>
      </c>
      <c r="CL49" s="48">
        <f t="shared" si="1"/>
        <v>0</v>
      </c>
      <c r="CM49" s="167">
        <f t="shared" si="2"/>
        <v>0.12525149813297204</v>
      </c>
      <c r="CN49" s="357">
        <v>0</v>
      </c>
    </row>
    <row r="50" spans="1:92" ht="19.5" x14ac:dyDescent="0.25">
      <c r="A50" s="30"/>
      <c r="B50" s="42" t="s">
        <v>41</v>
      </c>
      <c r="C50" s="43" t="s">
        <v>152</v>
      </c>
      <c r="D50" s="51">
        <v>13.9122909788884</v>
      </c>
      <c r="E50" s="48">
        <v>13.936488751495199</v>
      </c>
      <c r="F50" s="48">
        <v>31.5675907499445</v>
      </c>
      <c r="G50" s="48">
        <v>6.1915775469940701</v>
      </c>
      <c r="H50" s="48">
        <v>128.218743333905</v>
      </c>
      <c r="I50" s="48">
        <v>536.97588297115601</v>
      </c>
      <c r="J50" s="48">
        <v>17.0624957414087</v>
      </c>
      <c r="K50" s="48">
        <v>31.805766296532401</v>
      </c>
      <c r="L50" s="48">
        <v>22.869155983467301</v>
      </c>
      <c r="M50" s="48">
        <v>1266.7627241410901</v>
      </c>
      <c r="N50" s="48">
        <v>5.7637459415359302</v>
      </c>
      <c r="O50" s="48">
        <v>2085.6420827226002</v>
      </c>
      <c r="P50" s="48">
        <v>24330.418909417</v>
      </c>
      <c r="Q50" s="48">
        <v>2083.6729126781402</v>
      </c>
      <c r="R50" s="48">
        <v>5647.0107650699802</v>
      </c>
      <c r="S50" s="48">
        <v>581.80198038286198</v>
      </c>
      <c r="T50" s="48">
        <v>814.89310605902403</v>
      </c>
      <c r="U50" s="48">
        <v>6038.5964428694997</v>
      </c>
      <c r="V50" s="48">
        <v>790.15082854757202</v>
      </c>
      <c r="W50" s="48">
        <v>883.72058735130497</v>
      </c>
      <c r="X50" s="48">
        <v>1584.7954192371001</v>
      </c>
      <c r="Y50" s="48">
        <v>323.84962085062199</v>
      </c>
      <c r="Z50" s="48">
        <v>177.347065481295</v>
      </c>
      <c r="AA50" s="48">
        <v>34.126707482914597</v>
      </c>
      <c r="AB50" s="48">
        <v>31.6462927448325</v>
      </c>
      <c r="AC50" s="48">
        <v>44.986919089813703</v>
      </c>
      <c r="AD50" s="48">
        <v>71.826748487567002</v>
      </c>
      <c r="AE50" s="48">
        <v>1708.6640392128199</v>
      </c>
      <c r="AF50" s="48">
        <v>481.52122725433202</v>
      </c>
      <c r="AG50" s="48">
        <v>116.926346751886</v>
      </c>
      <c r="AH50" s="48">
        <v>1019.76339669076</v>
      </c>
      <c r="AI50" s="48">
        <v>1280.9587025640201</v>
      </c>
      <c r="AJ50" s="48">
        <v>0</v>
      </c>
      <c r="AK50" s="48">
        <v>4268.4023759746697</v>
      </c>
      <c r="AL50" s="48">
        <v>5093.72333749469</v>
      </c>
      <c r="AM50" s="48">
        <v>168.491504287738</v>
      </c>
      <c r="AN50" s="48">
        <v>233.78830650316399</v>
      </c>
      <c r="AO50" s="48">
        <v>10355.0272100948</v>
      </c>
      <c r="AP50" s="48">
        <v>3916.0279543624902</v>
      </c>
      <c r="AQ50" s="48">
        <v>35689.051230809302</v>
      </c>
      <c r="AR50" s="48">
        <v>3229.3059737369499</v>
      </c>
      <c r="AS50" s="48">
        <v>69694.764343097995</v>
      </c>
      <c r="AT50" s="48">
        <v>634.988358956007</v>
      </c>
      <c r="AU50" s="48">
        <v>242.07193727194201</v>
      </c>
      <c r="AV50" s="48">
        <v>19543.345785820999</v>
      </c>
      <c r="AW50" s="48">
        <v>4907.0779225557699</v>
      </c>
      <c r="AX50" s="48">
        <v>6503.7889986901</v>
      </c>
      <c r="AY50" s="48">
        <v>506.26664726095601</v>
      </c>
      <c r="AZ50" s="48">
        <v>25816.478145526198</v>
      </c>
      <c r="BA50" s="48">
        <v>104.590933354501</v>
      </c>
      <c r="BB50" s="48">
        <v>8812.7738880018405</v>
      </c>
      <c r="BC50" s="48">
        <v>1123.8867684874001</v>
      </c>
      <c r="BD50" s="48">
        <v>967.83506054173904</v>
      </c>
      <c r="BE50" s="48">
        <v>7171.1855886928597</v>
      </c>
      <c r="BF50" s="48">
        <v>2979.3599055324999</v>
      </c>
      <c r="BG50" s="48">
        <v>523.04664307303301</v>
      </c>
      <c r="BH50" s="48">
        <v>3296.22647102876</v>
      </c>
      <c r="BI50" s="48">
        <v>58599.943404843798</v>
      </c>
      <c r="BJ50" s="48">
        <v>47471.673067855401</v>
      </c>
      <c r="BK50" s="48">
        <v>14634.0468544625</v>
      </c>
      <c r="BL50" s="48">
        <v>2392.1611282080798</v>
      </c>
      <c r="BM50" s="48">
        <v>7594.0763070291496</v>
      </c>
      <c r="BN50" s="48">
        <v>12373.998424572201</v>
      </c>
      <c r="BO50" s="48">
        <v>2606.11705924228</v>
      </c>
      <c r="BP50" s="48">
        <v>429.413667711389</v>
      </c>
      <c r="BQ50" s="48">
        <v>20.585327956900301</v>
      </c>
      <c r="BR50" s="48">
        <v>380.81513795877902</v>
      </c>
      <c r="BS50" s="48">
        <v>3.02056074059522</v>
      </c>
      <c r="BT50" s="48">
        <v>47861.233916524201</v>
      </c>
      <c r="BU50" s="48">
        <v>3293.2677807435098</v>
      </c>
      <c r="BV50" s="48">
        <v>2782.0264129997699</v>
      </c>
      <c r="BW50" s="48">
        <v>1780.1665678682</v>
      </c>
      <c r="BX50" s="48">
        <v>3391.3587581841398</v>
      </c>
      <c r="BY50" s="48">
        <v>5277.2393340005601</v>
      </c>
      <c r="BZ50" s="48">
        <v>14173.566248495799</v>
      </c>
      <c r="CA50" s="55">
        <v>0</v>
      </c>
      <c r="CB50" s="49">
        <v>493053.60181393602</v>
      </c>
      <c r="CC50" s="61">
        <v>671769.51887672301</v>
      </c>
      <c r="CD50" s="48">
        <v>0</v>
      </c>
      <c r="CE50" s="48">
        <v>0</v>
      </c>
      <c r="CF50" s="48">
        <v>1385.98226584589</v>
      </c>
      <c r="CG50" s="48">
        <v>29578.0685689288</v>
      </c>
      <c r="CH50" s="55">
        <v>83654.828474566399</v>
      </c>
      <c r="CI50" s="49">
        <v>1279442</v>
      </c>
      <c r="CJ50" s="73"/>
      <c r="CK50" s="48">
        <f t="shared" si="0"/>
        <v>0</v>
      </c>
      <c r="CL50" s="48">
        <f t="shared" si="1"/>
        <v>0</v>
      </c>
      <c r="CM50" s="167">
        <f t="shared" si="2"/>
        <v>0.61463387803907021</v>
      </c>
      <c r="CN50" s="357">
        <v>0</v>
      </c>
    </row>
    <row r="51" spans="1:92" ht="19.5" x14ac:dyDescent="0.25">
      <c r="A51" s="30"/>
      <c r="B51" s="42" t="s">
        <v>42</v>
      </c>
      <c r="C51" s="43" t="s">
        <v>153</v>
      </c>
      <c r="D51" s="51">
        <v>38.254411739636502</v>
      </c>
      <c r="E51" s="48">
        <v>43.8210743042983</v>
      </c>
      <c r="F51" s="48">
        <v>117.159994121182</v>
      </c>
      <c r="G51" s="48">
        <v>14.815345416596699</v>
      </c>
      <c r="H51" s="48">
        <v>380.64396941888998</v>
      </c>
      <c r="I51" s="48">
        <v>60.893293550390702</v>
      </c>
      <c r="J51" s="48">
        <v>60.926580478007999</v>
      </c>
      <c r="K51" s="48">
        <v>106.84142100173101</v>
      </c>
      <c r="L51" s="48">
        <v>71.473571983179596</v>
      </c>
      <c r="M51" s="48">
        <v>10026.6715328665</v>
      </c>
      <c r="N51" s="48">
        <v>15.3845279678039</v>
      </c>
      <c r="O51" s="48">
        <v>1889.13327662338</v>
      </c>
      <c r="P51" s="48">
        <v>163.29034241354799</v>
      </c>
      <c r="Q51" s="48">
        <v>31.141895403837101</v>
      </c>
      <c r="R51" s="48">
        <v>1081.5328124381699</v>
      </c>
      <c r="S51" s="48">
        <v>157.168601974513</v>
      </c>
      <c r="T51" s="48">
        <v>2085.4556169719399</v>
      </c>
      <c r="U51" s="48">
        <v>1290.7597238050801</v>
      </c>
      <c r="V51" s="48">
        <v>1704.06033336776</v>
      </c>
      <c r="W51" s="48">
        <v>454.96532018769199</v>
      </c>
      <c r="X51" s="48">
        <v>892.81952925985104</v>
      </c>
      <c r="Y51" s="48">
        <v>201.981315940808</v>
      </c>
      <c r="Z51" s="48">
        <v>636.05091634199096</v>
      </c>
      <c r="AA51" s="48">
        <v>115.31647008278399</v>
      </c>
      <c r="AB51" s="48">
        <v>304.45970816860699</v>
      </c>
      <c r="AC51" s="48">
        <v>47.855669265906698</v>
      </c>
      <c r="AD51" s="48">
        <v>91.176880363429106</v>
      </c>
      <c r="AE51" s="48">
        <v>1665.9793987737601</v>
      </c>
      <c r="AF51" s="48">
        <v>279.047088234456</v>
      </c>
      <c r="AG51" s="48">
        <v>77.558512765012196</v>
      </c>
      <c r="AH51" s="48">
        <v>153.75098104481901</v>
      </c>
      <c r="AI51" s="48">
        <v>308.25613009865901</v>
      </c>
      <c r="AJ51" s="48">
        <v>0</v>
      </c>
      <c r="AK51" s="48">
        <v>87.110277205001694</v>
      </c>
      <c r="AL51" s="48">
        <v>312.128707983553</v>
      </c>
      <c r="AM51" s="48">
        <v>42.531889746696699</v>
      </c>
      <c r="AN51" s="48">
        <v>174.97346126608801</v>
      </c>
      <c r="AO51" s="48">
        <v>248.67619209010201</v>
      </c>
      <c r="AP51" s="48">
        <v>63.8253213198361</v>
      </c>
      <c r="AQ51" s="48">
        <v>569.17172058588801</v>
      </c>
      <c r="AR51" s="48">
        <v>147.652982896851</v>
      </c>
      <c r="AS51" s="48">
        <v>984.61651880132001</v>
      </c>
      <c r="AT51" s="48">
        <v>28249.131690036302</v>
      </c>
      <c r="AU51" s="48">
        <v>27.192503606253702</v>
      </c>
      <c r="AV51" s="48">
        <v>215.84800299894201</v>
      </c>
      <c r="AW51" s="48">
        <v>44.146223910312202</v>
      </c>
      <c r="AX51" s="48">
        <v>123.116418920957</v>
      </c>
      <c r="AY51" s="48">
        <v>204.303115025534</v>
      </c>
      <c r="AZ51" s="48">
        <v>573.33434650313802</v>
      </c>
      <c r="BA51" s="48">
        <v>20.308553211901401</v>
      </c>
      <c r="BB51" s="48">
        <v>85.477847266363597</v>
      </c>
      <c r="BC51" s="48">
        <v>49.065296744923202</v>
      </c>
      <c r="BD51" s="48">
        <v>130.818274044845</v>
      </c>
      <c r="BE51" s="48">
        <v>170.01710034562001</v>
      </c>
      <c r="BF51" s="48">
        <v>173.15171320181301</v>
      </c>
      <c r="BG51" s="48">
        <v>177.05772945861901</v>
      </c>
      <c r="BH51" s="48">
        <v>216.825971248885</v>
      </c>
      <c r="BI51" s="48">
        <v>3983.65382213575</v>
      </c>
      <c r="BJ51" s="48">
        <v>452.76175303400601</v>
      </c>
      <c r="BK51" s="48">
        <v>1770.14183172709</v>
      </c>
      <c r="BL51" s="48">
        <v>10.507186508056</v>
      </c>
      <c r="BM51" s="48">
        <v>28.991558262277099</v>
      </c>
      <c r="BN51" s="48">
        <v>261.37482669344303</v>
      </c>
      <c r="BO51" s="48">
        <v>70.755935571396193</v>
      </c>
      <c r="BP51" s="48">
        <v>71.998491235602799</v>
      </c>
      <c r="BQ51" s="48">
        <v>48.581047206680303</v>
      </c>
      <c r="BR51" s="48">
        <v>5.6319596709655499</v>
      </c>
      <c r="BS51" s="48">
        <v>11.1495475242198</v>
      </c>
      <c r="BT51" s="48">
        <v>246.608631863977</v>
      </c>
      <c r="BU51" s="48">
        <v>4384.6961230864299</v>
      </c>
      <c r="BV51" s="48">
        <v>192.07074061764499</v>
      </c>
      <c r="BW51" s="48">
        <v>1526.8322534769</v>
      </c>
      <c r="BX51" s="48">
        <v>233681.520308248</v>
      </c>
      <c r="BY51" s="48">
        <v>13375.8356126122</v>
      </c>
      <c r="BZ51" s="48">
        <v>1472.8519427318599</v>
      </c>
      <c r="CA51" s="55">
        <v>0</v>
      </c>
      <c r="CB51" s="49">
        <v>319255.09167699999</v>
      </c>
      <c r="CC51" s="61">
        <v>299156.440342955</v>
      </c>
      <c r="CD51" s="48">
        <v>0</v>
      </c>
      <c r="CE51" s="48">
        <v>0</v>
      </c>
      <c r="CF51" s="48">
        <v>5820.3831475153002</v>
      </c>
      <c r="CG51" s="48">
        <v>-43030.185033859998</v>
      </c>
      <c r="CH51" s="55">
        <v>36480.269866389499</v>
      </c>
      <c r="CI51" s="49">
        <v>617682</v>
      </c>
      <c r="CJ51" s="73"/>
      <c r="CK51" s="48">
        <f t="shared" si="0"/>
        <v>0</v>
      </c>
      <c r="CL51" s="48">
        <f t="shared" si="1"/>
        <v>0</v>
      </c>
      <c r="CM51" s="167">
        <f t="shared" si="2"/>
        <v>0.48314004345763639</v>
      </c>
      <c r="CN51" s="357">
        <v>0</v>
      </c>
    </row>
    <row r="52" spans="1:92" ht="19.5" x14ac:dyDescent="0.25">
      <c r="A52" s="30"/>
      <c r="B52" s="42" t="s">
        <v>43</v>
      </c>
      <c r="C52" s="43" t="s">
        <v>154</v>
      </c>
      <c r="D52" s="51">
        <v>42.474626823908103</v>
      </c>
      <c r="E52" s="48">
        <v>17.267583195762001</v>
      </c>
      <c r="F52" s="48">
        <v>160.93975858083999</v>
      </c>
      <c r="G52" s="48">
        <v>33.396435298209603</v>
      </c>
      <c r="H52" s="48">
        <v>692.07305744680502</v>
      </c>
      <c r="I52" s="48">
        <v>86.656166112889906</v>
      </c>
      <c r="J52" s="48">
        <v>41.9857641536126</v>
      </c>
      <c r="K52" s="48">
        <v>45.774209803695598</v>
      </c>
      <c r="L52" s="48">
        <v>16.237465370287499</v>
      </c>
      <c r="M52" s="48">
        <v>72.798033106568496</v>
      </c>
      <c r="N52" s="48">
        <v>2.4489677606523799</v>
      </c>
      <c r="O52" s="48">
        <v>198.85672237765999</v>
      </c>
      <c r="P52" s="48">
        <v>633.85687569039806</v>
      </c>
      <c r="Q52" s="48">
        <v>8.2133500191599893</v>
      </c>
      <c r="R52" s="48">
        <v>341.72016417664503</v>
      </c>
      <c r="S52" s="48">
        <v>34.675844102523001</v>
      </c>
      <c r="T52" s="48">
        <v>74.186126169796694</v>
      </c>
      <c r="U52" s="48">
        <v>159.25746175948399</v>
      </c>
      <c r="V52" s="48">
        <v>373.327978670731</v>
      </c>
      <c r="W52" s="48">
        <v>61.000370948642399</v>
      </c>
      <c r="X52" s="48">
        <v>103.783801365359</v>
      </c>
      <c r="Y52" s="48">
        <v>18.0164056502074</v>
      </c>
      <c r="Z52" s="48">
        <v>75.588115054217397</v>
      </c>
      <c r="AA52" s="48">
        <v>16.2478350233031</v>
      </c>
      <c r="AB52" s="48">
        <v>22.408025917113701</v>
      </c>
      <c r="AC52" s="48">
        <v>11.916211980169599</v>
      </c>
      <c r="AD52" s="48">
        <v>8.9101271245821891</v>
      </c>
      <c r="AE52" s="48">
        <v>91.565900679298593</v>
      </c>
      <c r="AF52" s="48">
        <v>64.057599184239294</v>
      </c>
      <c r="AG52" s="48">
        <v>8.8609981564417399</v>
      </c>
      <c r="AH52" s="48">
        <v>67.935492584123807</v>
      </c>
      <c r="AI52" s="48">
        <v>34.241998346717502</v>
      </c>
      <c r="AJ52" s="48">
        <v>0</v>
      </c>
      <c r="AK52" s="48">
        <v>50.0065399170864</v>
      </c>
      <c r="AL52" s="48">
        <v>31.288070412488199</v>
      </c>
      <c r="AM52" s="48">
        <v>1052.9723848057299</v>
      </c>
      <c r="AN52" s="48">
        <v>371.66562612074</v>
      </c>
      <c r="AO52" s="48">
        <v>338.65168662857798</v>
      </c>
      <c r="AP52" s="48">
        <v>14.239209777288201</v>
      </c>
      <c r="AQ52" s="48">
        <v>974.33108968418901</v>
      </c>
      <c r="AR52" s="48">
        <v>26.412555860800101</v>
      </c>
      <c r="AS52" s="48">
        <v>7224.8586640427602</v>
      </c>
      <c r="AT52" s="48">
        <v>43.585330326930702</v>
      </c>
      <c r="AU52" s="48">
        <v>2810.3911895866299</v>
      </c>
      <c r="AV52" s="48">
        <v>1555.3683200310099</v>
      </c>
      <c r="AW52" s="48">
        <v>73.815995408213297</v>
      </c>
      <c r="AX52" s="48">
        <v>13.8643362848777</v>
      </c>
      <c r="AY52" s="48">
        <v>128.01489512636999</v>
      </c>
      <c r="AZ52" s="48">
        <v>60.598969379604803</v>
      </c>
      <c r="BA52" s="48">
        <v>117.216189287859</v>
      </c>
      <c r="BB52" s="48">
        <v>796.57849082705297</v>
      </c>
      <c r="BC52" s="48">
        <v>703.27435098841499</v>
      </c>
      <c r="BD52" s="48">
        <v>4780.1506272262704</v>
      </c>
      <c r="BE52" s="48">
        <v>29.8306428432949</v>
      </c>
      <c r="BF52" s="48">
        <v>22.6283691370833</v>
      </c>
      <c r="BG52" s="48">
        <v>434.35318031624502</v>
      </c>
      <c r="BH52" s="48">
        <v>2092.80599059728</v>
      </c>
      <c r="BI52" s="48">
        <v>2091.86749639649</v>
      </c>
      <c r="BJ52" s="48">
        <v>41724.449520572598</v>
      </c>
      <c r="BK52" s="48">
        <v>33734.698688419201</v>
      </c>
      <c r="BL52" s="48">
        <v>11.088518493326699</v>
      </c>
      <c r="BM52" s="48">
        <v>4.9323397078273299</v>
      </c>
      <c r="BN52" s="48">
        <v>41.074780081236597</v>
      </c>
      <c r="BO52" s="48">
        <v>42.021495340402097</v>
      </c>
      <c r="BP52" s="48">
        <v>11.406875256642801</v>
      </c>
      <c r="BQ52" s="48">
        <v>6.4698787803883002</v>
      </c>
      <c r="BR52" s="48">
        <v>0.72647277128372101</v>
      </c>
      <c r="BS52" s="48">
        <v>1.4909107063326399</v>
      </c>
      <c r="BT52" s="48">
        <v>534.51921557403102</v>
      </c>
      <c r="BU52" s="48">
        <v>83.633085968692001</v>
      </c>
      <c r="BV52" s="48">
        <v>16.232020552657499</v>
      </c>
      <c r="BW52" s="48">
        <v>32.948642410944103</v>
      </c>
      <c r="BX52" s="48">
        <v>32.795612055618598</v>
      </c>
      <c r="BY52" s="48">
        <v>6592.5904680375897</v>
      </c>
      <c r="BZ52" s="48">
        <v>20.386041757554601</v>
      </c>
      <c r="CA52" s="55">
        <v>0</v>
      </c>
      <c r="CB52" s="49">
        <v>112350.91424013401</v>
      </c>
      <c r="CC52" s="61">
        <v>46057.709049777797</v>
      </c>
      <c r="CD52" s="48">
        <v>0</v>
      </c>
      <c r="CE52" s="48">
        <v>0</v>
      </c>
      <c r="CF52" s="48">
        <v>508.93187908324899</v>
      </c>
      <c r="CG52" s="48">
        <v>8060.9636509376496</v>
      </c>
      <c r="CH52" s="55">
        <v>67777.481180067596</v>
      </c>
      <c r="CI52" s="49">
        <v>234756</v>
      </c>
      <c r="CJ52" s="73"/>
      <c r="CK52" s="48">
        <f t="shared" si="0"/>
        <v>0</v>
      </c>
      <c r="CL52" s="48">
        <f t="shared" si="1"/>
        <v>0</v>
      </c>
      <c r="CM52" s="167">
        <f t="shared" si="2"/>
        <v>0.52141408849983084</v>
      </c>
      <c r="CN52" s="357">
        <v>0</v>
      </c>
    </row>
    <row r="53" spans="1:92" ht="19.5" x14ac:dyDescent="0.25">
      <c r="A53" s="30"/>
      <c r="B53" s="42" t="s">
        <v>44</v>
      </c>
      <c r="C53" s="43" t="s">
        <v>155</v>
      </c>
      <c r="D53" s="51">
        <v>11231.6631613995</v>
      </c>
      <c r="E53" s="48">
        <v>4104.4789775907302</v>
      </c>
      <c r="F53" s="48">
        <v>12961.205537174499</v>
      </c>
      <c r="G53" s="48">
        <v>1979.6027542719901</v>
      </c>
      <c r="H53" s="48">
        <v>211657.92997195601</v>
      </c>
      <c r="I53" s="48">
        <v>60037.2569386166</v>
      </c>
      <c r="J53" s="48">
        <v>882.69160045538399</v>
      </c>
      <c r="K53" s="48">
        <v>4514.5343407187002</v>
      </c>
      <c r="L53" s="48">
        <v>5841.8737168132102</v>
      </c>
      <c r="M53" s="48">
        <v>5757.6260075358896</v>
      </c>
      <c r="N53" s="48">
        <v>274.11026596433697</v>
      </c>
      <c r="O53" s="48">
        <v>5826.4597635044101</v>
      </c>
      <c r="P53" s="48">
        <v>8683.4104499596597</v>
      </c>
      <c r="Q53" s="48">
        <v>34.363027612669597</v>
      </c>
      <c r="R53" s="48">
        <v>1463.1491962914799</v>
      </c>
      <c r="S53" s="48">
        <v>137.17410117066299</v>
      </c>
      <c r="T53" s="48">
        <v>10842.058504341599</v>
      </c>
      <c r="U53" s="48">
        <v>14399.4791497889</v>
      </c>
      <c r="V53" s="48">
        <v>2480.0934605213101</v>
      </c>
      <c r="W53" s="48">
        <v>2250.2594067682999</v>
      </c>
      <c r="X53" s="48">
        <v>53426.677882495002</v>
      </c>
      <c r="Y53" s="48">
        <v>6219.6757641674503</v>
      </c>
      <c r="Z53" s="48">
        <v>2253.1570670415599</v>
      </c>
      <c r="AA53" s="48">
        <v>929.474218228278</v>
      </c>
      <c r="AB53" s="48">
        <v>9263.3016009816401</v>
      </c>
      <c r="AC53" s="48">
        <v>4465.28685887335</v>
      </c>
      <c r="AD53" s="48">
        <v>468.590533366481</v>
      </c>
      <c r="AE53" s="48">
        <v>10494.3590363373</v>
      </c>
      <c r="AF53" s="48">
        <v>26410.690469323199</v>
      </c>
      <c r="AG53" s="48">
        <v>2098.03890353221</v>
      </c>
      <c r="AH53" s="48">
        <v>38665.271651085</v>
      </c>
      <c r="AI53" s="48">
        <v>19064.9430814851</v>
      </c>
      <c r="AJ53" s="48">
        <v>0</v>
      </c>
      <c r="AK53" s="48">
        <v>6928.0622176996803</v>
      </c>
      <c r="AL53" s="48">
        <v>1154.69319412556</v>
      </c>
      <c r="AM53" s="48">
        <v>849.87752708805704</v>
      </c>
      <c r="AN53" s="48">
        <v>3977.70772955751</v>
      </c>
      <c r="AO53" s="48">
        <v>12118.0561417647</v>
      </c>
      <c r="AP53" s="48">
        <v>2607.1446502664899</v>
      </c>
      <c r="AQ53" s="48">
        <v>13667.218202374301</v>
      </c>
      <c r="AR53" s="48">
        <v>10820.1541258949</v>
      </c>
      <c r="AS53" s="48">
        <v>6873.2177146060903</v>
      </c>
      <c r="AT53" s="48">
        <v>4511.0870879284903</v>
      </c>
      <c r="AU53" s="48">
        <v>640.49033797722598</v>
      </c>
      <c r="AV53" s="48">
        <v>72718.622545759703</v>
      </c>
      <c r="AW53" s="48">
        <v>4314.9766847169003</v>
      </c>
      <c r="AX53" s="48">
        <v>1074.2393709017599</v>
      </c>
      <c r="AY53" s="48">
        <v>223.08519721372701</v>
      </c>
      <c r="AZ53" s="48">
        <v>9140.7827898671494</v>
      </c>
      <c r="BA53" s="48">
        <v>342.03974911226499</v>
      </c>
      <c r="BB53" s="48">
        <v>8799.7418673398806</v>
      </c>
      <c r="BC53" s="48">
        <v>2422.7531513256999</v>
      </c>
      <c r="BD53" s="48">
        <v>1847.84429256875</v>
      </c>
      <c r="BE53" s="48">
        <v>11896.462461622899</v>
      </c>
      <c r="BF53" s="48">
        <v>84.543117678182099</v>
      </c>
      <c r="BG53" s="48">
        <v>1110.9861557724701</v>
      </c>
      <c r="BH53" s="48">
        <v>1980.46804619676</v>
      </c>
      <c r="BI53" s="48">
        <v>4702.7471056988898</v>
      </c>
      <c r="BJ53" s="48">
        <v>584284.60739021201</v>
      </c>
      <c r="BK53" s="48">
        <v>8299.5866400018003</v>
      </c>
      <c r="BL53" s="48">
        <v>1414.9520247527901</v>
      </c>
      <c r="BM53" s="48">
        <v>992.63522331715103</v>
      </c>
      <c r="BN53" s="48">
        <v>7980.7226712843303</v>
      </c>
      <c r="BO53" s="48">
        <v>147.71637427017501</v>
      </c>
      <c r="BP53" s="48">
        <v>2770.2922705285901</v>
      </c>
      <c r="BQ53" s="48">
        <v>70.227800771490607</v>
      </c>
      <c r="BR53" s="48">
        <v>12.3152759958939</v>
      </c>
      <c r="BS53" s="48">
        <v>58.9566452344853</v>
      </c>
      <c r="BT53" s="48">
        <v>20425.916834406398</v>
      </c>
      <c r="BU53" s="48">
        <v>306.65468664682697</v>
      </c>
      <c r="BV53" s="48">
        <v>2430.5802541552398</v>
      </c>
      <c r="BW53" s="48">
        <v>180.174651909765</v>
      </c>
      <c r="BX53" s="48">
        <v>2537.9862446638199</v>
      </c>
      <c r="BY53" s="48">
        <v>261.43099418855002</v>
      </c>
      <c r="BZ53" s="48">
        <v>6169.5161859960999</v>
      </c>
      <c r="CA53" s="55">
        <v>0</v>
      </c>
      <c r="CB53" s="49">
        <v>1362270.1610327701</v>
      </c>
      <c r="CC53" s="61">
        <v>55859.230665723502</v>
      </c>
      <c r="CD53" s="48">
        <v>0</v>
      </c>
      <c r="CE53" s="48">
        <v>0</v>
      </c>
      <c r="CF53" s="48">
        <v>2811.3259229796799</v>
      </c>
      <c r="CG53" s="48">
        <v>24862.9114613989</v>
      </c>
      <c r="CH53" s="55">
        <v>107932.37091713199</v>
      </c>
      <c r="CI53" s="49">
        <v>1553736</v>
      </c>
      <c r="CJ53" s="73"/>
      <c r="CK53" s="48">
        <f t="shared" si="0"/>
        <v>0</v>
      </c>
      <c r="CL53" s="48">
        <f t="shared" si="1"/>
        <v>0</v>
      </c>
      <c r="CM53" s="167">
        <f t="shared" si="2"/>
        <v>0.12322932529543891</v>
      </c>
      <c r="CN53" s="357">
        <v>0</v>
      </c>
    </row>
    <row r="54" spans="1:92" ht="19.5" x14ac:dyDescent="0.25">
      <c r="A54" s="30"/>
      <c r="B54" s="42" t="s">
        <v>45</v>
      </c>
      <c r="C54" s="43" t="s">
        <v>156</v>
      </c>
      <c r="D54" s="51">
        <v>34.466752210155299</v>
      </c>
      <c r="E54" s="48">
        <v>38.381921423057001</v>
      </c>
      <c r="F54" s="48">
        <v>98.508382122484605</v>
      </c>
      <c r="G54" s="48">
        <v>14.143218689845799</v>
      </c>
      <c r="H54" s="48">
        <v>349.63510044533399</v>
      </c>
      <c r="I54" s="48">
        <v>54.519240189628</v>
      </c>
      <c r="J54" s="48">
        <v>58.029839579524399</v>
      </c>
      <c r="K54" s="48">
        <v>101.340723593357</v>
      </c>
      <c r="L54" s="48">
        <v>60.3318845525827</v>
      </c>
      <c r="M54" s="48">
        <v>248.44457167290801</v>
      </c>
      <c r="N54" s="48">
        <v>14.754790671438199</v>
      </c>
      <c r="O54" s="48">
        <v>1077.13927707274</v>
      </c>
      <c r="P54" s="48">
        <v>162.758947623003</v>
      </c>
      <c r="Q54" s="48">
        <v>24.025051813157098</v>
      </c>
      <c r="R54" s="48">
        <v>437.603287388784</v>
      </c>
      <c r="S54" s="48">
        <v>38.588945978804801</v>
      </c>
      <c r="T54" s="48">
        <v>419.69092590867501</v>
      </c>
      <c r="U54" s="48">
        <v>1965.51947867733</v>
      </c>
      <c r="V54" s="48">
        <v>1478.54606638466</v>
      </c>
      <c r="W54" s="48">
        <v>403.997247886438</v>
      </c>
      <c r="X54" s="48">
        <v>716.22572482324995</v>
      </c>
      <c r="Y54" s="48">
        <v>68.927715082615507</v>
      </c>
      <c r="Z54" s="48">
        <v>525.75456543042299</v>
      </c>
      <c r="AA54" s="48">
        <v>108.25531029728199</v>
      </c>
      <c r="AB54" s="48">
        <v>79.496067319373097</v>
      </c>
      <c r="AC54" s="48">
        <v>43.869149661228299</v>
      </c>
      <c r="AD54" s="48">
        <v>167.82717854058001</v>
      </c>
      <c r="AE54" s="48">
        <v>549.45230726645798</v>
      </c>
      <c r="AF54" s="48">
        <v>5158.92712668681</v>
      </c>
      <c r="AG54" s="48">
        <v>2371.3188085525298</v>
      </c>
      <c r="AH54" s="48">
        <v>18994.645397513799</v>
      </c>
      <c r="AI54" s="48">
        <v>22703.077493029301</v>
      </c>
      <c r="AJ54" s="48">
        <v>0</v>
      </c>
      <c r="AK54" s="48">
        <v>56.543926145960803</v>
      </c>
      <c r="AL54" s="48">
        <v>87.572623084903697</v>
      </c>
      <c r="AM54" s="48">
        <v>30.049512597340101</v>
      </c>
      <c r="AN54" s="48">
        <v>724.41633821671996</v>
      </c>
      <c r="AO54" s="48">
        <v>146.48258925499499</v>
      </c>
      <c r="AP54" s="48">
        <v>257.357817663248</v>
      </c>
      <c r="AQ54" s="48">
        <v>542.421636371982</v>
      </c>
      <c r="AR54" s="48">
        <v>300.218126630585</v>
      </c>
      <c r="AS54" s="48">
        <v>458.13025451513698</v>
      </c>
      <c r="AT54" s="48">
        <v>312.69245298428001</v>
      </c>
      <c r="AU54" s="48">
        <v>20.415726581305002</v>
      </c>
      <c r="AV54" s="48">
        <v>278.872167422698</v>
      </c>
      <c r="AW54" s="48">
        <v>4496.6455490099997</v>
      </c>
      <c r="AX54" s="48">
        <v>1202.0461368439001</v>
      </c>
      <c r="AY54" s="48">
        <v>87.717194425543198</v>
      </c>
      <c r="AZ54" s="48">
        <v>6823.4674029453499</v>
      </c>
      <c r="BA54" s="48">
        <v>227.463456195932</v>
      </c>
      <c r="BB54" s="48">
        <v>8237.20460899518</v>
      </c>
      <c r="BC54" s="48">
        <v>233.16598152051799</v>
      </c>
      <c r="BD54" s="48">
        <v>4942.54270007591</v>
      </c>
      <c r="BE54" s="48">
        <v>1698.4380613435001</v>
      </c>
      <c r="BF54" s="48">
        <v>173.47650175189699</v>
      </c>
      <c r="BG54" s="48">
        <v>594.12935611143996</v>
      </c>
      <c r="BH54" s="48">
        <v>293.43801086535802</v>
      </c>
      <c r="BI54" s="48">
        <v>178358.04477584999</v>
      </c>
      <c r="BJ54" s="48">
        <v>2793.65211460314</v>
      </c>
      <c r="BK54" s="48">
        <v>7781.8141573427201</v>
      </c>
      <c r="BL54" s="48">
        <v>9.97191417708353</v>
      </c>
      <c r="BM54" s="48">
        <v>1093.31203557914</v>
      </c>
      <c r="BN54" s="48">
        <v>595.04864887509996</v>
      </c>
      <c r="BO54" s="48">
        <v>303.98445925690402</v>
      </c>
      <c r="BP54" s="48">
        <v>52.445083034027199</v>
      </c>
      <c r="BQ54" s="48">
        <v>46.317990604634403</v>
      </c>
      <c r="BR54" s="48">
        <v>5.1240262248585902</v>
      </c>
      <c r="BS54" s="48">
        <v>10.693161346607001</v>
      </c>
      <c r="BT54" s="48">
        <v>7405.4649143509196</v>
      </c>
      <c r="BU54" s="48">
        <v>120.146482109179</v>
      </c>
      <c r="BV54" s="48">
        <v>1722.1943364087099</v>
      </c>
      <c r="BW54" s="48">
        <v>71.511379565543905</v>
      </c>
      <c r="BX54" s="48">
        <v>2027.03465829741</v>
      </c>
      <c r="BY54" s="48">
        <v>221.287826634949</v>
      </c>
      <c r="BZ54" s="48">
        <v>2476.1070704746398</v>
      </c>
      <c r="CA54" s="55">
        <v>0</v>
      </c>
      <c r="CB54" s="49">
        <v>295887.26566437702</v>
      </c>
      <c r="CC54" s="61">
        <v>25242.856331402199</v>
      </c>
      <c r="CD54" s="48">
        <v>0</v>
      </c>
      <c r="CE54" s="48">
        <v>0</v>
      </c>
      <c r="CF54" s="48">
        <v>2776.1424925541401</v>
      </c>
      <c r="CG54" s="48">
        <v>11940.7736662924</v>
      </c>
      <c r="CH54" s="55">
        <v>58686.961845374302</v>
      </c>
      <c r="CI54" s="49">
        <v>394534</v>
      </c>
      <c r="CJ54" s="73"/>
      <c r="CK54" s="48">
        <f t="shared" si="0"/>
        <v>0</v>
      </c>
      <c r="CL54" s="48">
        <f t="shared" si="1"/>
        <v>0</v>
      </c>
      <c r="CM54" s="167">
        <f t="shared" si="2"/>
        <v>0.25003354422083529</v>
      </c>
      <c r="CN54" s="357">
        <v>0</v>
      </c>
    </row>
    <row r="55" spans="1:92" ht="19.5" x14ac:dyDescent="0.25">
      <c r="A55" s="30"/>
      <c r="B55" s="42" t="s">
        <v>46</v>
      </c>
      <c r="C55" s="43" t="s">
        <v>157</v>
      </c>
      <c r="D55" s="51">
        <v>18.058650011824</v>
      </c>
      <c r="E55" s="48">
        <v>20.464524973221302</v>
      </c>
      <c r="F55" s="48">
        <v>53.583714117464801</v>
      </c>
      <c r="G55" s="48">
        <v>7.1760749498482896</v>
      </c>
      <c r="H55" s="48">
        <v>180.283792527749</v>
      </c>
      <c r="I55" s="48">
        <v>28.732408547812099</v>
      </c>
      <c r="J55" s="48">
        <v>29.3160600227522</v>
      </c>
      <c r="K55" s="48">
        <v>51.358083282222601</v>
      </c>
      <c r="L55" s="48">
        <v>32.747217352513303</v>
      </c>
      <c r="M55" s="48">
        <v>125.155192582929</v>
      </c>
      <c r="N55" s="48">
        <v>7.4269842338819299</v>
      </c>
      <c r="O55" s="48">
        <v>566.75441395799203</v>
      </c>
      <c r="P55" s="48">
        <v>223.55574117648601</v>
      </c>
      <c r="Q55" s="48">
        <v>15.4136128392306</v>
      </c>
      <c r="R55" s="48">
        <v>2213.28560314273</v>
      </c>
      <c r="S55" s="48">
        <v>232.816475540845</v>
      </c>
      <c r="T55" s="48">
        <v>226.06686567906499</v>
      </c>
      <c r="U55" s="48">
        <v>362.54345698567499</v>
      </c>
      <c r="V55" s="48">
        <v>743.80177799297098</v>
      </c>
      <c r="W55" s="48">
        <v>203.18958446014599</v>
      </c>
      <c r="X55" s="48">
        <v>129.78201944165099</v>
      </c>
      <c r="Y55" s="48">
        <v>37.621226964034101</v>
      </c>
      <c r="Z55" s="48">
        <v>264.57169560360501</v>
      </c>
      <c r="AA55" s="48">
        <v>55.019986561978797</v>
      </c>
      <c r="AB55" s="48">
        <v>39.391068332429199</v>
      </c>
      <c r="AC55" s="48">
        <v>22.641697102520801</v>
      </c>
      <c r="AD55" s="48">
        <v>30.870188183601901</v>
      </c>
      <c r="AE55" s="48">
        <v>288.29674817146798</v>
      </c>
      <c r="AF55" s="48">
        <v>118.10139114644301</v>
      </c>
      <c r="AG55" s="48">
        <v>23.237460259802901</v>
      </c>
      <c r="AH55" s="48">
        <v>58.964164741344099</v>
      </c>
      <c r="AI55" s="48">
        <v>40.006892662924798</v>
      </c>
      <c r="AJ55" s="48">
        <v>0</v>
      </c>
      <c r="AK55" s="48">
        <v>36.5760189010348</v>
      </c>
      <c r="AL55" s="48">
        <v>106.87245779029401</v>
      </c>
      <c r="AM55" s="48">
        <v>18.334068412561699</v>
      </c>
      <c r="AN55" s="48">
        <v>67.086106714258506</v>
      </c>
      <c r="AO55" s="48">
        <v>101.196655934624</v>
      </c>
      <c r="AP55" s="48">
        <v>26.945035741252099</v>
      </c>
      <c r="AQ55" s="48">
        <v>488.12283016576401</v>
      </c>
      <c r="AR55" s="48">
        <v>36.587384776980997</v>
      </c>
      <c r="AS55" s="48">
        <v>158.057903950889</v>
      </c>
      <c r="AT55" s="48">
        <v>29.974809319497702</v>
      </c>
      <c r="AU55" s="48">
        <v>11.989997631812599</v>
      </c>
      <c r="AV55" s="48">
        <v>89.877682960986107</v>
      </c>
      <c r="AW55" s="48">
        <v>3047.7813240026198</v>
      </c>
      <c r="AX55" s="48">
        <v>81846.791679674701</v>
      </c>
      <c r="AY55" s="48">
        <v>478.60184415758698</v>
      </c>
      <c r="AZ55" s="48">
        <v>1646.04729169289</v>
      </c>
      <c r="BA55" s="48">
        <v>8.5956472587213799</v>
      </c>
      <c r="BB55" s="48">
        <v>34.624700822658198</v>
      </c>
      <c r="BC55" s="48">
        <v>32.926881320939401</v>
      </c>
      <c r="BD55" s="48">
        <v>56.302923841608198</v>
      </c>
      <c r="BE55" s="48">
        <v>572.47326701010502</v>
      </c>
      <c r="BF55" s="48">
        <v>353.40136525295702</v>
      </c>
      <c r="BG55" s="48">
        <v>95.471596549939704</v>
      </c>
      <c r="BH55" s="48">
        <v>50.127254914706903</v>
      </c>
      <c r="BI55" s="48">
        <v>929702.08450049895</v>
      </c>
      <c r="BJ55" s="48">
        <v>225.49511266467499</v>
      </c>
      <c r="BK55" s="48">
        <v>8701.1281330491693</v>
      </c>
      <c r="BL55" s="48">
        <v>5.0667895580500497</v>
      </c>
      <c r="BM55" s="48">
        <v>14.0452196088773</v>
      </c>
      <c r="BN55" s="48">
        <v>117.624863821861</v>
      </c>
      <c r="BO55" s="48">
        <v>35.222270784973297</v>
      </c>
      <c r="BP55" s="48">
        <v>31.408291130807701</v>
      </c>
      <c r="BQ55" s="48">
        <v>23.345477043406401</v>
      </c>
      <c r="BR55" s="48">
        <v>2.6671636970661101</v>
      </c>
      <c r="BS55" s="48">
        <v>491.99888432332898</v>
      </c>
      <c r="BT55" s="48">
        <v>97.100559720089095</v>
      </c>
      <c r="BU55" s="48">
        <v>61.3458333829509</v>
      </c>
      <c r="BV55" s="48">
        <v>48.011745668214502</v>
      </c>
      <c r="BW55" s="48">
        <v>36.1764755546521</v>
      </c>
      <c r="BX55" s="48">
        <v>93.908325170620998</v>
      </c>
      <c r="BY55" s="48">
        <v>113.404806660958</v>
      </c>
      <c r="BZ55" s="48">
        <v>116.16222744077599</v>
      </c>
      <c r="CA55" s="55">
        <v>0</v>
      </c>
      <c r="CB55" s="49">
        <v>1035761.19818213</v>
      </c>
      <c r="CC55" s="61">
        <v>8939.6369113676101</v>
      </c>
      <c r="CD55" s="48">
        <v>0</v>
      </c>
      <c r="CE55" s="48">
        <v>0</v>
      </c>
      <c r="CF55" s="48">
        <v>20866.8582443388</v>
      </c>
      <c r="CG55" s="48">
        <v>-34923.725093591398</v>
      </c>
      <c r="CH55" s="55">
        <v>35646.031755757103</v>
      </c>
      <c r="CI55" s="49">
        <v>1066290</v>
      </c>
      <c r="CJ55" s="73"/>
      <c r="CK55" s="48">
        <f t="shared" si="0"/>
        <v>0</v>
      </c>
      <c r="CL55" s="48">
        <f t="shared" si="1"/>
        <v>0</v>
      </c>
      <c r="CM55" s="167">
        <f t="shared" si="2"/>
        <v>2.8630861977390877E-2</v>
      </c>
      <c r="CN55" s="357">
        <v>0</v>
      </c>
    </row>
    <row r="56" spans="1:92" ht="19.5" x14ac:dyDescent="0.25">
      <c r="A56" s="30"/>
      <c r="B56" s="42" t="s">
        <v>47</v>
      </c>
      <c r="C56" s="43" t="s">
        <v>158</v>
      </c>
      <c r="D56" s="51">
        <v>42.429021585502099</v>
      </c>
      <c r="E56" s="48">
        <v>48.641298004974097</v>
      </c>
      <c r="F56" s="48">
        <v>130.18977753856001</v>
      </c>
      <c r="G56" s="48">
        <v>16.4045604055034</v>
      </c>
      <c r="H56" s="48">
        <v>421.95119244754198</v>
      </c>
      <c r="I56" s="48">
        <v>67.550382013392095</v>
      </c>
      <c r="J56" s="48">
        <v>67.466662312836903</v>
      </c>
      <c r="K56" s="48">
        <v>118.32475976073999</v>
      </c>
      <c r="L56" s="48">
        <v>4901.3906964615398</v>
      </c>
      <c r="M56" s="48">
        <v>3675.8877066034302</v>
      </c>
      <c r="N56" s="48">
        <v>1027.4662717947699</v>
      </c>
      <c r="O56" s="48">
        <v>1347.1065927744301</v>
      </c>
      <c r="P56" s="48">
        <v>6627.4469424625404</v>
      </c>
      <c r="Q56" s="48">
        <v>34.760994223172503</v>
      </c>
      <c r="R56" s="48">
        <v>207564.78579010701</v>
      </c>
      <c r="S56" s="48">
        <v>19909.663726646901</v>
      </c>
      <c r="T56" s="48">
        <v>545.53026489593105</v>
      </c>
      <c r="U56" s="48">
        <v>950.332207808009</v>
      </c>
      <c r="V56" s="48">
        <v>1712.95515672701</v>
      </c>
      <c r="W56" s="48">
        <v>468.11792011421602</v>
      </c>
      <c r="X56" s="48">
        <v>310.55560219797502</v>
      </c>
      <c r="Y56" s="48">
        <v>90.980943292869497</v>
      </c>
      <c r="Z56" s="48">
        <v>609.52844344877303</v>
      </c>
      <c r="AA56" s="48">
        <v>127.74967158221</v>
      </c>
      <c r="AB56" s="48">
        <v>95.831383331914694</v>
      </c>
      <c r="AC56" s="48">
        <v>53.051983651323802</v>
      </c>
      <c r="AD56" s="48">
        <v>70.573213698365095</v>
      </c>
      <c r="AE56" s="48">
        <v>702.77941440162795</v>
      </c>
      <c r="AF56" s="48">
        <v>352.96225046359598</v>
      </c>
      <c r="AG56" s="48">
        <v>60.2455235671612</v>
      </c>
      <c r="AH56" s="48">
        <v>199.12431103341501</v>
      </c>
      <c r="AI56" s="48">
        <v>144.41923224685499</v>
      </c>
      <c r="AJ56" s="48">
        <v>0</v>
      </c>
      <c r="AK56" s="48">
        <v>110.30907656996401</v>
      </c>
      <c r="AL56" s="48">
        <v>450.08438103575497</v>
      </c>
      <c r="AM56" s="48">
        <v>48.6430301601549</v>
      </c>
      <c r="AN56" s="48">
        <v>4054.7086018794298</v>
      </c>
      <c r="AO56" s="48">
        <v>514.43733635255899</v>
      </c>
      <c r="AP56" s="48">
        <v>1228.6851737935799</v>
      </c>
      <c r="AQ56" s="48">
        <v>11041.9608779924</v>
      </c>
      <c r="AR56" s="48">
        <v>94.681315472540305</v>
      </c>
      <c r="AS56" s="48">
        <v>237.29083295841099</v>
      </c>
      <c r="AT56" s="48">
        <v>109.10269648714799</v>
      </c>
      <c r="AU56" s="48">
        <v>227.295234781966</v>
      </c>
      <c r="AV56" s="48">
        <v>1091.54521614757</v>
      </c>
      <c r="AW56" s="48">
        <v>51.398885768261501</v>
      </c>
      <c r="AX56" s="48">
        <v>11116.400764018101</v>
      </c>
      <c r="AY56" s="48">
        <v>113176.95659595</v>
      </c>
      <c r="AZ56" s="48">
        <v>117766.140073602</v>
      </c>
      <c r="BA56" s="48">
        <v>20734.853479809499</v>
      </c>
      <c r="BB56" s="48">
        <v>124436.526581358</v>
      </c>
      <c r="BC56" s="48">
        <v>28715.843182494002</v>
      </c>
      <c r="BD56" s="48">
        <v>4508.8158276834802</v>
      </c>
      <c r="BE56" s="48">
        <v>15094.1845293283</v>
      </c>
      <c r="BF56" s="48">
        <v>3265.36547165301</v>
      </c>
      <c r="BG56" s="48">
        <v>1845.86475063989</v>
      </c>
      <c r="BH56" s="48">
        <v>204.90369278185</v>
      </c>
      <c r="BI56" s="48">
        <v>669215.06683122495</v>
      </c>
      <c r="BJ56" s="48">
        <v>1545.34658860691</v>
      </c>
      <c r="BK56" s="48">
        <v>15273.2173285757</v>
      </c>
      <c r="BL56" s="48">
        <v>34.6017589203041</v>
      </c>
      <c r="BM56" s="48">
        <v>69.6746581728504</v>
      </c>
      <c r="BN56" s="48">
        <v>290.94198925900702</v>
      </c>
      <c r="BO56" s="48">
        <v>842.47295866546199</v>
      </c>
      <c r="BP56" s="48">
        <v>3335.6960260698802</v>
      </c>
      <c r="BQ56" s="48">
        <v>94.196901022087005</v>
      </c>
      <c r="BR56" s="48">
        <v>19.4438655214555</v>
      </c>
      <c r="BS56" s="48">
        <v>104.65464539043499</v>
      </c>
      <c r="BT56" s="48">
        <v>1416.2546361207601</v>
      </c>
      <c r="BU56" s="48">
        <v>482.62941384337302</v>
      </c>
      <c r="BV56" s="48">
        <v>614.59095764623396</v>
      </c>
      <c r="BW56" s="48">
        <v>280.41939802606498</v>
      </c>
      <c r="BX56" s="48">
        <v>243.13937066681501</v>
      </c>
      <c r="BY56" s="48">
        <v>312.02215137329301</v>
      </c>
      <c r="BZ56" s="48">
        <v>404.32513092998698</v>
      </c>
      <c r="CA56" s="55">
        <v>0</v>
      </c>
      <c r="CB56" s="49">
        <v>1407200.8961163601</v>
      </c>
      <c r="CC56" s="61">
        <v>24545.363763335201</v>
      </c>
      <c r="CD56" s="48">
        <v>0</v>
      </c>
      <c r="CE56" s="48">
        <v>0</v>
      </c>
      <c r="CF56" s="48">
        <v>7651.0873139737696</v>
      </c>
      <c r="CG56" s="48">
        <v>-13011.0787624401</v>
      </c>
      <c r="CH56" s="55">
        <v>173756.73156877299</v>
      </c>
      <c r="CI56" s="49">
        <v>1600143</v>
      </c>
      <c r="CJ56" s="73"/>
      <c r="CK56" s="48">
        <f t="shared" si="0"/>
        <v>0</v>
      </c>
      <c r="CL56" s="48">
        <f t="shared" si="1"/>
        <v>0</v>
      </c>
      <c r="CM56" s="167">
        <f t="shared" si="2"/>
        <v>0.12057803826510621</v>
      </c>
      <c r="CN56" s="357">
        <v>0</v>
      </c>
    </row>
    <row r="57" spans="1:92" ht="19.5" x14ac:dyDescent="0.25">
      <c r="A57" s="30"/>
      <c r="B57" s="42" t="s">
        <v>48</v>
      </c>
      <c r="C57" s="43" t="s">
        <v>159</v>
      </c>
      <c r="D57" s="51">
        <v>226.740833710728</v>
      </c>
      <c r="E57" s="48">
        <v>336.03955592935199</v>
      </c>
      <c r="F57" s="48">
        <v>1183.41589619766</v>
      </c>
      <c r="G57" s="48">
        <v>32.698031868820003</v>
      </c>
      <c r="H57" s="48">
        <v>1792.9372097028599</v>
      </c>
      <c r="I57" s="48">
        <v>384.84088517856401</v>
      </c>
      <c r="J57" s="48">
        <v>143.66885538818201</v>
      </c>
      <c r="K57" s="48">
        <v>281.13030460681</v>
      </c>
      <c r="L57" s="48">
        <v>705.52637614105504</v>
      </c>
      <c r="M57" s="48">
        <v>492.080206910372</v>
      </c>
      <c r="N57" s="48">
        <v>36.910136614784697</v>
      </c>
      <c r="O57" s="48">
        <v>8385.7771519259804</v>
      </c>
      <c r="P57" s="48">
        <v>6307.0479471670196</v>
      </c>
      <c r="Q57" s="48">
        <v>464.50452441190998</v>
      </c>
      <c r="R57" s="48">
        <v>64392.459849298299</v>
      </c>
      <c r="S57" s="48">
        <v>9531.3906021343992</v>
      </c>
      <c r="T57" s="48">
        <v>4493.7262466472603</v>
      </c>
      <c r="U57" s="48">
        <v>17621.370082740799</v>
      </c>
      <c r="V57" s="48">
        <v>3306.49379793668</v>
      </c>
      <c r="W57" s="48">
        <v>905.57970058088802</v>
      </c>
      <c r="X57" s="48">
        <v>2239.2457784641101</v>
      </c>
      <c r="Y57" s="48">
        <v>821.17359324961001</v>
      </c>
      <c r="Z57" s="48">
        <v>1198.2053714507899</v>
      </c>
      <c r="AA57" s="48">
        <v>385.20046254090403</v>
      </c>
      <c r="AB57" s="48">
        <v>888.01008452751398</v>
      </c>
      <c r="AC57" s="48">
        <v>231.52101924384999</v>
      </c>
      <c r="AD57" s="48">
        <v>216.135237752085</v>
      </c>
      <c r="AE57" s="48">
        <v>4117.2366944143696</v>
      </c>
      <c r="AF57" s="48">
        <v>6158.6440195120103</v>
      </c>
      <c r="AG57" s="48">
        <v>531.49559458715805</v>
      </c>
      <c r="AH57" s="48">
        <v>5300.0236354079298</v>
      </c>
      <c r="AI57" s="48">
        <v>3291.67655166348</v>
      </c>
      <c r="AJ57" s="48">
        <v>0</v>
      </c>
      <c r="AK57" s="48">
        <v>2038.28080347636</v>
      </c>
      <c r="AL57" s="48">
        <v>15467.8920035718</v>
      </c>
      <c r="AM57" s="48">
        <v>827.89667598580297</v>
      </c>
      <c r="AN57" s="48">
        <v>6123.4818267528099</v>
      </c>
      <c r="AO57" s="48">
        <v>7294.6883073495101</v>
      </c>
      <c r="AP57" s="48">
        <v>2298.9770154131702</v>
      </c>
      <c r="AQ57" s="48">
        <v>10301.291682720201</v>
      </c>
      <c r="AR57" s="48">
        <v>1638.7763805072</v>
      </c>
      <c r="AS57" s="48">
        <v>2230.6261939729002</v>
      </c>
      <c r="AT57" s="48">
        <v>756.15776134007001</v>
      </c>
      <c r="AU57" s="48">
        <v>464.27364155134399</v>
      </c>
      <c r="AV57" s="48">
        <v>5391.4040648988002</v>
      </c>
      <c r="AW57" s="48">
        <v>1158.5274487627401</v>
      </c>
      <c r="AX57" s="48">
        <v>3322.16942876138</v>
      </c>
      <c r="AY57" s="48">
        <v>7895.5790574684497</v>
      </c>
      <c r="AZ57" s="48">
        <v>32494.835459183101</v>
      </c>
      <c r="BA57" s="48">
        <v>454.75446323992401</v>
      </c>
      <c r="BB57" s="48">
        <v>2418.0999256233599</v>
      </c>
      <c r="BC57" s="48">
        <v>2295.4239407680702</v>
      </c>
      <c r="BD57" s="48">
        <v>2583.47382503062</v>
      </c>
      <c r="BE57" s="48">
        <v>7896.2292585777504</v>
      </c>
      <c r="BF57" s="48">
        <v>6659.4535390642304</v>
      </c>
      <c r="BG57" s="48">
        <v>5127.3219438121196</v>
      </c>
      <c r="BH57" s="48">
        <v>6146.3170909659502</v>
      </c>
      <c r="BI57" s="48">
        <v>215448.218633835</v>
      </c>
      <c r="BJ57" s="48">
        <v>2893.6075742262101</v>
      </c>
      <c r="BK57" s="48">
        <v>14854.4887733299</v>
      </c>
      <c r="BL57" s="48">
        <v>70.254624825607607</v>
      </c>
      <c r="BM57" s="48">
        <v>245.588266029479</v>
      </c>
      <c r="BN57" s="48">
        <v>3656.3155503500602</v>
      </c>
      <c r="BO57" s="48">
        <v>409.818727715406</v>
      </c>
      <c r="BP57" s="48">
        <v>1671.08959136677</v>
      </c>
      <c r="BQ57" s="48">
        <v>186.90313925518899</v>
      </c>
      <c r="BR57" s="48">
        <v>54.691969887702399</v>
      </c>
      <c r="BS57" s="48">
        <v>238.777852048856</v>
      </c>
      <c r="BT57" s="48">
        <v>10815.5815036639</v>
      </c>
      <c r="BU57" s="48">
        <v>956.91968514698999</v>
      </c>
      <c r="BV57" s="48">
        <v>2523.9396180056201</v>
      </c>
      <c r="BW57" s="48">
        <v>516.91840908709503</v>
      </c>
      <c r="BX57" s="48">
        <v>4403.3977281261896</v>
      </c>
      <c r="BY57" s="48">
        <v>1002.21259904018</v>
      </c>
      <c r="BZ57" s="48">
        <v>1262.92612994877</v>
      </c>
      <c r="CA57" s="55">
        <v>0</v>
      </c>
      <c r="CB57" s="49">
        <v>540900.48835259199</v>
      </c>
      <c r="CC57" s="61">
        <v>451423.39798050199</v>
      </c>
      <c r="CD57" s="48">
        <v>0</v>
      </c>
      <c r="CE57" s="48">
        <v>0</v>
      </c>
      <c r="CF57" s="48">
        <v>208644.30935650301</v>
      </c>
      <c r="CG57" s="48">
        <v>9212.6381183446501</v>
      </c>
      <c r="CH57" s="55">
        <v>36474.166192057201</v>
      </c>
      <c r="CI57" s="49">
        <v>1246655</v>
      </c>
      <c r="CJ57" s="73"/>
      <c r="CK57" s="48">
        <f t="shared" si="0"/>
        <v>0</v>
      </c>
      <c r="CL57" s="48">
        <f t="shared" si="1"/>
        <v>0</v>
      </c>
      <c r="CM57" s="167">
        <f t="shared" si="2"/>
        <v>0.56611854253775651</v>
      </c>
      <c r="CN57" s="357">
        <v>0</v>
      </c>
    </row>
    <row r="58" spans="1:92" ht="19.5" x14ac:dyDescent="0.25">
      <c r="A58" s="30"/>
      <c r="B58" s="42" t="s">
        <v>49</v>
      </c>
      <c r="C58" s="43" t="s">
        <v>160</v>
      </c>
      <c r="D58" s="51">
        <v>7.1382987254672097</v>
      </c>
      <c r="E58" s="48">
        <v>8.3181418631527908</v>
      </c>
      <c r="F58" s="48">
        <v>22.766359741266498</v>
      </c>
      <c r="G58" s="48">
        <v>2.6626352682835401</v>
      </c>
      <c r="H58" s="48">
        <v>70.171861252899504</v>
      </c>
      <c r="I58" s="48">
        <v>11.4069528970718</v>
      </c>
      <c r="J58" s="48">
        <v>10.9668283887278</v>
      </c>
      <c r="K58" s="48">
        <v>19.285512722078501</v>
      </c>
      <c r="L58" s="48">
        <v>13.8582813260454</v>
      </c>
      <c r="M58" s="48">
        <v>46.409236829766598</v>
      </c>
      <c r="N58" s="48">
        <v>3.2577245481561499</v>
      </c>
      <c r="O58" s="48">
        <v>234.82133411765199</v>
      </c>
      <c r="P58" s="48">
        <v>40.307993109861599</v>
      </c>
      <c r="Q58" s="48">
        <v>6.3283229860654604</v>
      </c>
      <c r="R58" s="48">
        <v>313.45298573046102</v>
      </c>
      <c r="S58" s="48">
        <v>45.7338880134551</v>
      </c>
      <c r="T58" s="48">
        <v>94.574031624102105</v>
      </c>
      <c r="U58" s="48">
        <v>241.935196419867</v>
      </c>
      <c r="V58" s="48">
        <v>277.86586448392302</v>
      </c>
      <c r="W58" s="48">
        <v>75.952583530487303</v>
      </c>
      <c r="X58" s="48">
        <v>54.623375515571801</v>
      </c>
      <c r="Y58" s="48">
        <v>15.9483208169917</v>
      </c>
      <c r="Z58" s="48">
        <v>98.903374644103707</v>
      </c>
      <c r="AA58" s="48">
        <v>20.959462010803598</v>
      </c>
      <c r="AB58" s="48">
        <v>16.7880148941749</v>
      </c>
      <c r="AC58" s="48">
        <v>8.8657382169656405</v>
      </c>
      <c r="AD58" s="48">
        <v>11.588285802801201</v>
      </c>
      <c r="AE58" s="48">
        <v>121.07317468897099</v>
      </c>
      <c r="AF58" s="48">
        <v>62.220817247157399</v>
      </c>
      <c r="AG58" s="48">
        <v>9.9046042010848208</v>
      </c>
      <c r="AH58" s="48">
        <v>36.573264295700803</v>
      </c>
      <c r="AI58" s="48">
        <v>27.426873996663598</v>
      </c>
      <c r="AJ58" s="48">
        <v>0</v>
      </c>
      <c r="AK58" s="48">
        <v>38.861507753583901</v>
      </c>
      <c r="AL58" s="48">
        <v>246.981063816069</v>
      </c>
      <c r="AM58" s="48">
        <v>9.3775103602520407</v>
      </c>
      <c r="AN58" s="48">
        <v>42.055812434252601</v>
      </c>
      <c r="AO58" s="48">
        <v>56.445233895374798</v>
      </c>
      <c r="AP58" s="48">
        <v>63.552448504757599</v>
      </c>
      <c r="AQ58" s="48">
        <v>118.96739389441299</v>
      </c>
      <c r="AR58" s="48">
        <v>28.472722180825901</v>
      </c>
      <c r="AS58" s="48">
        <v>53.884574826431702</v>
      </c>
      <c r="AT58" s="48">
        <v>17.142704069097</v>
      </c>
      <c r="AU58" s="48">
        <v>7.9181464829211299</v>
      </c>
      <c r="AV58" s="48">
        <v>53.062285792901797</v>
      </c>
      <c r="AW58" s="48">
        <v>10.9620517608551</v>
      </c>
      <c r="AX58" s="48">
        <v>37.396742084442501</v>
      </c>
      <c r="AY58" s="48">
        <v>54.811985989001798</v>
      </c>
      <c r="AZ58" s="48">
        <v>161.59916975668699</v>
      </c>
      <c r="BA58" s="48">
        <v>25.568237212871701</v>
      </c>
      <c r="BB58" s="48">
        <v>36.951293774147501</v>
      </c>
      <c r="BC58" s="48">
        <v>83.683666433549703</v>
      </c>
      <c r="BD58" s="48">
        <v>1969.64968407983</v>
      </c>
      <c r="BE58" s="48">
        <v>82.863646109329494</v>
      </c>
      <c r="BF58" s="48">
        <v>220.49588561032101</v>
      </c>
      <c r="BG58" s="48">
        <v>125.28501838075501</v>
      </c>
      <c r="BH58" s="48">
        <v>223.142684296006</v>
      </c>
      <c r="BI58" s="48">
        <v>1707.23840524056</v>
      </c>
      <c r="BJ58" s="48">
        <v>4075.5189273523201</v>
      </c>
      <c r="BK58" s="48">
        <v>863.99423521169001</v>
      </c>
      <c r="BL58" s="48">
        <v>100.962847568699</v>
      </c>
      <c r="BM58" s="48">
        <v>93.874075356807893</v>
      </c>
      <c r="BN58" s="48">
        <v>52.635157746710497</v>
      </c>
      <c r="BO58" s="48">
        <v>922.19743357245898</v>
      </c>
      <c r="BP58" s="48">
        <v>3462.9088901257301</v>
      </c>
      <c r="BQ58" s="48">
        <v>172.86557958915199</v>
      </c>
      <c r="BR58" s="48">
        <v>255.753178000529</v>
      </c>
      <c r="BS58" s="48">
        <v>1.99747353726426</v>
      </c>
      <c r="BT58" s="48">
        <v>7837.6234467469203</v>
      </c>
      <c r="BU58" s="48">
        <v>5453.34549266464</v>
      </c>
      <c r="BV58" s="48">
        <v>985.85934452552897</v>
      </c>
      <c r="BW58" s="48">
        <v>492.94498598622403</v>
      </c>
      <c r="BX58" s="48">
        <v>624.96399194538697</v>
      </c>
      <c r="BY58" s="48">
        <v>726.71362822928904</v>
      </c>
      <c r="BZ58" s="48">
        <v>562.01724717321702</v>
      </c>
      <c r="CA58" s="55">
        <v>0</v>
      </c>
      <c r="CB58" s="49">
        <v>34194.635149981601</v>
      </c>
      <c r="CC58" s="61">
        <v>97139.808102587398</v>
      </c>
      <c r="CD58" s="48">
        <v>0</v>
      </c>
      <c r="CE58" s="48">
        <v>0</v>
      </c>
      <c r="CF58" s="48">
        <v>82317.910316737005</v>
      </c>
      <c r="CG58" s="48">
        <v>17273.141574480698</v>
      </c>
      <c r="CH58" s="55">
        <v>30534.5048562132</v>
      </c>
      <c r="CI58" s="49">
        <v>261460</v>
      </c>
      <c r="CJ58" s="73"/>
      <c r="CK58" s="48">
        <f t="shared" si="0"/>
        <v>0</v>
      </c>
      <c r="CL58" s="48">
        <f t="shared" si="1"/>
        <v>0</v>
      </c>
      <c r="CM58" s="167">
        <f t="shared" si="2"/>
        <v>0.86921657175100697</v>
      </c>
      <c r="CN58" s="357">
        <v>0</v>
      </c>
    </row>
    <row r="59" spans="1:92" ht="19.5" x14ac:dyDescent="0.25">
      <c r="A59" s="30"/>
      <c r="B59" s="42" t="s">
        <v>50</v>
      </c>
      <c r="C59" s="43" t="s">
        <v>161</v>
      </c>
      <c r="D59" s="51">
        <v>68.0908149055997</v>
      </c>
      <c r="E59" s="48">
        <v>78.937657182510904</v>
      </c>
      <c r="F59" s="48">
        <v>214.552701588096</v>
      </c>
      <c r="G59" s="48">
        <v>25.692652585380099</v>
      </c>
      <c r="H59" s="48">
        <v>671.82889136944198</v>
      </c>
      <c r="I59" s="48">
        <v>108.68095745395</v>
      </c>
      <c r="J59" s="48">
        <v>105.771556659137</v>
      </c>
      <c r="K59" s="48">
        <v>185.84101951698699</v>
      </c>
      <c r="L59" s="48">
        <v>130.68616658216999</v>
      </c>
      <c r="M59" s="48">
        <v>448.25973800128997</v>
      </c>
      <c r="N59" s="48">
        <v>41.775924791220604</v>
      </c>
      <c r="O59" s="48">
        <v>3089.4883404735601</v>
      </c>
      <c r="P59" s="48">
        <v>356.08156576407998</v>
      </c>
      <c r="Q59" s="48">
        <v>58.871056191039003</v>
      </c>
      <c r="R59" s="48">
        <v>2897.4693292281499</v>
      </c>
      <c r="S59" s="48">
        <v>411.60534586775901</v>
      </c>
      <c r="T59" s="48">
        <v>893.67197783977304</v>
      </c>
      <c r="U59" s="48">
        <v>2289.8707296522898</v>
      </c>
      <c r="V59" s="48">
        <v>2697.9840230924701</v>
      </c>
      <c r="W59" s="48">
        <v>732.85420309763299</v>
      </c>
      <c r="X59" s="48">
        <v>509.34699823004797</v>
      </c>
      <c r="Y59" s="48">
        <v>149.89194678341701</v>
      </c>
      <c r="Z59" s="48">
        <v>954.44434341456304</v>
      </c>
      <c r="AA59" s="48">
        <v>202.898157052074</v>
      </c>
      <c r="AB59" s="48">
        <v>158.125013175509</v>
      </c>
      <c r="AC59" s="48">
        <v>95.716138267928798</v>
      </c>
      <c r="AD59" s="48">
        <v>111.400599644219</v>
      </c>
      <c r="AE59" s="48">
        <v>1110.02544820206</v>
      </c>
      <c r="AF59" s="48">
        <v>557.18753839638305</v>
      </c>
      <c r="AG59" s="48">
        <v>93.287077397917599</v>
      </c>
      <c r="AH59" s="48">
        <v>325.67816291319201</v>
      </c>
      <c r="AI59" s="48">
        <v>215.231374314297</v>
      </c>
      <c r="AJ59" s="48">
        <v>0</v>
      </c>
      <c r="AK59" s="48">
        <v>182.97354966180399</v>
      </c>
      <c r="AL59" s="48">
        <v>798.27702695184496</v>
      </c>
      <c r="AM59" s="48">
        <v>82.936045405302394</v>
      </c>
      <c r="AN59" s="48">
        <v>374.00187635513697</v>
      </c>
      <c r="AO59" s="48">
        <v>508.836101730265</v>
      </c>
      <c r="AP59" s="48">
        <v>545.88089007392796</v>
      </c>
      <c r="AQ59" s="48">
        <v>1097.96124778379</v>
      </c>
      <c r="AR59" s="48">
        <v>169.90533316147901</v>
      </c>
      <c r="AS59" s="48">
        <v>278.91934792349798</v>
      </c>
      <c r="AT59" s="48">
        <v>122.564677466394</v>
      </c>
      <c r="AU59" s="48">
        <v>71.957648892506796</v>
      </c>
      <c r="AV59" s="48">
        <v>435.87024204270398</v>
      </c>
      <c r="AW59" s="48">
        <v>90.061692693362502</v>
      </c>
      <c r="AX59" s="48">
        <v>255.502946529475</v>
      </c>
      <c r="AY59" s="48">
        <v>448.725489894737</v>
      </c>
      <c r="AZ59" s="48">
        <v>1387.68750949173</v>
      </c>
      <c r="BA59" s="48">
        <v>837.87177578711305</v>
      </c>
      <c r="BB59" s="48">
        <v>184.17896286299401</v>
      </c>
      <c r="BC59" s="48">
        <v>150.527111180052</v>
      </c>
      <c r="BD59" s="48">
        <v>281.40785772777201</v>
      </c>
      <c r="BE59" s="48">
        <v>407.61475958901798</v>
      </c>
      <c r="BF59" s="48">
        <v>463.80862816563598</v>
      </c>
      <c r="BG59" s="48">
        <v>366.05190638024197</v>
      </c>
      <c r="BH59" s="48">
        <v>322.70368286350202</v>
      </c>
      <c r="BI59" s="48">
        <v>23082.341230788599</v>
      </c>
      <c r="BJ59" s="48">
        <v>2641.69213650749</v>
      </c>
      <c r="BK59" s="48">
        <v>2781.5326426229899</v>
      </c>
      <c r="BL59" s="48">
        <v>19.225564539626401</v>
      </c>
      <c r="BM59" s="48">
        <v>51.724315173808897</v>
      </c>
      <c r="BN59" s="48">
        <v>497.45594215736497</v>
      </c>
      <c r="BO59" s="48">
        <v>176.64604600291199</v>
      </c>
      <c r="BP59" s="48">
        <v>154.74236520289</v>
      </c>
      <c r="BQ59" s="48">
        <v>84.442267525602901</v>
      </c>
      <c r="BR59" s="48">
        <v>11.682779292823501</v>
      </c>
      <c r="BS59" s="48">
        <v>19.293292147055801</v>
      </c>
      <c r="BT59" s="48">
        <v>748.25145998808603</v>
      </c>
      <c r="BU59" s="48">
        <v>660.461859696185</v>
      </c>
      <c r="BV59" s="48">
        <v>266.34144138803401</v>
      </c>
      <c r="BW59" s="48">
        <v>188.77827600642601</v>
      </c>
      <c r="BX59" s="48">
        <v>855.14213383186905</v>
      </c>
      <c r="BY59" s="48">
        <v>687.35806294012195</v>
      </c>
      <c r="BZ59" s="48">
        <v>411.08561845457598</v>
      </c>
      <c r="CA59" s="55">
        <v>0</v>
      </c>
      <c r="CB59" s="49">
        <v>63195.6711945149</v>
      </c>
      <c r="CC59" s="61">
        <v>163244.050815339</v>
      </c>
      <c r="CD59" s="48">
        <v>0</v>
      </c>
      <c r="CE59" s="48">
        <v>0</v>
      </c>
      <c r="CF59" s="48">
        <v>425179.71086530801</v>
      </c>
      <c r="CG59" s="48">
        <v>-7512.2086487338402</v>
      </c>
      <c r="CH59" s="55">
        <v>202215.77577357201</v>
      </c>
      <c r="CI59" s="49">
        <v>846323</v>
      </c>
      <c r="CJ59" s="73"/>
      <c r="CK59" s="48">
        <f t="shared" si="0"/>
        <v>0</v>
      </c>
      <c r="CL59" s="48">
        <f t="shared" si="1"/>
        <v>0</v>
      </c>
      <c r="CM59" s="167">
        <f t="shared" si="2"/>
        <v>0.92532913415502738</v>
      </c>
      <c r="CN59" s="357">
        <v>0</v>
      </c>
    </row>
    <row r="60" spans="1:92" ht="19.5" x14ac:dyDescent="0.25">
      <c r="A60" s="30"/>
      <c r="B60" s="42" t="s">
        <v>51</v>
      </c>
      <c r="C60" s="43" t="s">
        <v>162</v>
      </c>
      <c r="D60" s="51">
        <v>24.5133255381526</v>
      </c>
      <c r="E60" s="48">
        <v>33.705634933816</v>
      </c>
      <c r="F60" s="48">
        <v>111.12439968011</v>
      </c>
      <c r="G60" s="48">
        <v>5.4304917220720297</v>
      </c>
      <c r="H60" s="48">
        <v>209.76749286804801</v>
      </c>
      <c r="I60" s="48">
        <v>40.7833178452819</v>
      </c>
      <c r="J60" s="48">
        <v>23.0106853129044</v>
      </c>
      <c r="K60" s="48">
        <v>42.503758414589299</v>
      </c>
      <c r="L60" s="48">
        <v>66.581225565684505</v>
      </c>
      <c r="M60" s="48">
        <v>89.081047125034104</v>
      </c>
      <c r="N60" s="48">
        <v>559.40057983412703</v>
      </c>
      <c r="O60" s="48">
        <v>3133.3938411725499</v>
      </c>
      <c r="P60" s="48">
        <v>497.694459319396</v>
      </c>
      <c r="Q60" s="48">
        <v>40.575708181583899</v>
      </c>
      <c r="R60" s="48">
        <v>9563.7653615815507</v>
      </c>
      <c r="S60" s="48">
        <v>1175.16775211402</v>
      </c>
      <c r="T60" s="48">
        <v>431.39604460594097</v>
      </c>
      <c r="U60" s="48">
        <v>2068.6665566715801</v>
      </c>
      <c r="V60" s="48">
        <v>1121.83126684739</v>
      </c>
      <c r="W60" s="48">
        <v>152.939888462938</v>
      </c>
      <c r="X60" s="48">
        <v>985.37850404174606</v>
      </c>
      <c r="Y60" s="48">
        <v>77.227699304427105</v>
      </c>
      <c r="Z60" s="48">
        <v>200.54418821132899</v>
      </c>
      <c r="AA60" s="48">
        <v>326.88505680599002</v>
      </c>
      <c r="AB60" s="48">
        <v>83.042581897866398</v>
      </c>
      <c r="AC60" s="48">
        <v>26.827493938340702</v>
      </c>
      <c r="AD60" s="48">
        <v>28.916153726334599</v>
      </c>
      <c r="AE60" s="48">
        <v>1488.6811894984601</v>
      </c>
      <c r="AF60" s="48">
        <v>1579.7149763366101</v>
      </c>
      <c r="AG60" s="48">
        <v>49.039229751352302</v>
      </c>
      <c r="AH60" s="48">
        <v>418.13861344880399</v>
      </c>
      <c r="AI60" s="48">
        <v>259.25544331352501</v>
      </c>
      <c r="AJ60" s="48">
        <v>0</v>
      </c>
      <c r="AK60" s="48">
        <v>168.03244986329699</v>
      </c>
      <c r="AL60" s="48">
        <v>1451.52343356299</v>
      </c>
      <c r="AM60" s="48">
        <v>69.540059659200494</v>
      </c>
      <c r="AN60" s="48">
        <v>487.09518964751902</v>
      </c>
      <c r="AO60" s="48">
        <v>555.92155566492602</v>
      </c>
      <c r="AP60" s="48">
        <v>118.78399892461699</v>
      </c>
      <c r="AQ60" s="48">
        <v>874.58234731008895</v>
      </c>
      <c r="AR60" s="48">
        <v>138.115067661041</v>
      </c>
      <c r="AS60" s="48">
        <v>182.31993673107499</v>
      </c>
      <c r="AT60" s="48">
        <v>64.147558868233105</v>
      </c>
      <c r="AU60" s="48">
        <v>482.24326606160798</v>
      </c>
      <c r="AV60" s="48">
        <v>433.00905295557698</v>
      </c>
      <c r="AW60" s="48">
        <v>94.132828984040898</v>
      </c>
      <c r="AX60" s="48">
        <v>270.01521355430401</v>
      </c>
      <c r="AY60" s="48">
        <v>801.466239404563</v>
      </c>
      <c r="AZ60" s="48">
        <v>4524.5543919758802</v>
      </c>
      <c r="BA60" s="48">
        <v>1108.65946892803</v>
      </c>
      <c r="BB60" s="48">
        <v>327.057165183498</v>
      </c>
      <c r="BC60" s="48">
        <v>7047.7961895955596</v>
      </c>
      <c r="BD60" s="48">
        <v>5201.3804309557199</v>
      </c>
      <c r="BE60" s="48">
        <v>1122.5171486808599</v>
      </c>
      <c r="BF60" s="48">
        <v>1367.0292248603</v>
      </c>
      <c r="BG60" s="48">
        <v>413.74216935918201</v>
      </c>
      <c r="BH60" s="48">
        <v>475.29056741347699</v>
      </c>
      <c r="BI60" s="48">
        <v>19497.0260505511</v>
      </c>
      <c r="BJ60" s="48">
        <v>164.03097605294701</v>
      </c>
      <c r="BK60" s="48">
        <v>1405.37145770391</v>
      </c>
      <c r="BL60" s="48">
        <v>4.5644434928550996</v>
      </c>
      <c r="BM60" s="48">
        <v>19.213094151090498</v>
      </c>
      <c r="BN60" s="48">
        <v>1646.88497438125</v>
      </c>
      <c r="BO60" s="48">
        <v>27.919817740260701</v>
      </c>
      <c r="BP60" s="48">
        <v>124.126689879502</v>
      </c>
      <c r="BQ60" s="48">
        <v>18.800903527516301</v>
      </c>
      <c r="BR60" s="48">
        <v>4.4215460036064202</v>
      </c>
      <c r="BS60" s="48">
        <v>3.83408662712417</v>
      </c>
      <c r="BT60" s="48">
        <v>721.61635929469003</v>
      </c>
      <c r="BU60" s="48">
        <v>68.446952977046095</v>
      </c>
      <c r="BV60" s="48">
        <v>143.23509130010501</v>
      </c>
      <c r="BW60" s="48">
        <v>27.591640514303499</v>
      </c>
      <c r="BX60" s="48">
        <v>370.006376361268</v>
      </c>
      <c r="BY60" s="48">
        <v>116.324928693602</v>
      </c>
      <c r="BZ60" s="48">
        <v>68.358590839266896</v>
      </c>
      <c r="CA60" s="55">
        <v>0</v>
      </c>
      <c r="CB60" s="49">
        <v>77125.712903968597</v>
      </c>
      <c r="CC60" s="61">
        <v>40608.2808014478</v>
      </c>
      <c r="CD60" s="48">
        <v>0</v>
      </c>
      <c r="CE60" s="48">
        <v>0</v>
      </c>
      <c r="CF60" s="48">
        <v>93429.792589985896</v>
      </c>
      <c r="CG60" s="48">
        <v>12056.188537669401</v>
      </c>
      <c r="CH60" s="55">
        <v>62005.025166928302</v>
      </c>
      <c r="CI60" s="49">
        <v>285225</v>
      </c>
      <c r="CJ60" s="73"/>
      <c r="CK60" s="48">
        <f t="shared" si="0"/>
        <v>0</v>
      </c>
      <c r="CL60" s="48">
        <f t="shared" si="1"/>
        <v>0</v>
      </c>
      <c r="CM60" s="167">
        <f t="shared" si="2"/>
        <v>0.72959693959516658</v>
      </c>
      <c r="CN60" s="357">
        <v>0</v>
      </c>
    </row>
    <row r="61" spans="1:92" ht="19.5" x14ac:dyDescent="0.25">
      <c r="A61" s="30"/>
      <c r="B61" s="42" t="s">
        <v>52</v>
      </c>
      <c r="C61" s="43" t="s">
        <v>163</v>
      </c>
      <c r="D61" s="51">
        <v>41.056837878756603</v>
      </c>
      <c r="E61" s="48">
        <v>47.2048575810811</v>
      </c>
      <c r="F61" s="48">
        <v>126.855075292473</v>
      </c>
      <c r="G61" s="48">
        <v>15.7753201538706</v>
      </c>
      <c r="H61" s="48">
        <v>407.47544344202402</v>
      </c>
      <c r="I61" s="48">
        <v>65.408586012321095</v>
      </c>
      <c r="J61" s="48">
        <v>64.895306958562301</v>
      </c>
      <c r="K61" s="48">
        <v>113.86741357260701</v>
      </c>
      <c r="L61" s="48">
        <v>77.350723292171907</v>
      </c>
      <c r="M61" s="48">
        <v>275.65235107772497</v>
      </c>
      <c r="N61" s="48">
        <v>36.778365907073798</v>
      </c>
      <c r="O61" s="48">
        <v>1798.0980102015401</v>
      </c>
      <c r="P61" s="48">
        <v>14554.4670521427</v>
      </c>
      <c r="Q61" s="48">
        <v>34.080416327868001</v>
      </c>
      <c r="R61" s="48">
        <v>2381.8225715772901</v>
      </c>
      <c r="S61" s="48">
        <v>294.286907657217</v>
      </c>
      <c r="T61" s="48">
        <v>530.72177823197205</v>
      </c>
      <c r="U61" s="48">
        <v>1076.2192588399</v>
      </c>
      <c r="V61" s="48">
        <v>1691.2313170413599</v>
      </c>
      <c r="W61" s="48">
        <v>450.11266330850799</v>
      </c>
      <c r="X61" s="48">
        <v>329.670790945921</v>
      </c>
      <c r="Y61" s="48">
        <v>88.640059755182506</v>
      </c>
      <c r="Z61" s="48">
        <v>586.118338829099</v>
      </c>
      <c r="AA61" s="48">
        <v>133.213877395644</v>
      </c>
      <c r="AB61" s="48">
        <v>93.407106961786596</v>
      </c>
      <c r="AC61" s="48">
        <v>51.245099952159599</v>
      </c>
      <c r="AD61" s="48">
        <v>68.001642903140095</v>
      </c>
      <c r="AE61" s="48">
        <v>701.70070551112804</v>
      </c>
      <c r="AF61" s="48">
        <v>423.85077767328198</v>
      </c>
      <c r="AG61" s="48">
        <v>55.102713892704301</v>
      </c>
      <c r="AH61" s="48">
        <v>174.04865799422899</v>
      </c>
      <c r="AI61" s="48">
        <v>115.247766218732</v>
      </c>
      <c r="AJ61" s="48">
        <v>0</v>
      </c>
      <c r="AK61" s="48">
        <v>96.952628143736902</v>
      </c>
      <c r="AL61" s="48">
        <v>375.15714316476101</v>
      </c>
      <c r="AM61" s="48">
        <v>46.952308513868303</v>
      </c>
      <c r="AN61" s="48">
        <v>199.36078272799199</v>
      </c>
      <c r="AO61" s="48">
        <v>279.12915960142902</v>
      </c>
      <c r="AP61" s="48">
        <v>70.974163130208694</v>
      </c>
      <c r="AQ61" s="48">
        <v>20431.736673084</v>
      </c>
      <c r="AR61" s="48">
        <v>93.653032880791898</v>
      </c>
      <c r="AS61" s="48">
        <v>154.73186746266799</v>
      </c>
      <c r="AT61" s="48">
        <v>71.1473582730532</v>
      </c>
      <c r="AU61" s="48">
        <v>46.180066654643298</v>
      </c>
      <c r="AV61" s="48">
        <v>240.752483960814</v>
      </c>
      <c r="AW61" s="48">
        <v>49.411714572147503</v>
      </c>
      <c r="AX61" s="48">
        <v>138.03179428891599</v>
      </c>
      <c r="AY61" s="48">
        <v>241.02100125285901</v>
      </c>
      <c r="AZ61" s="48">
        <v>755.65412768167801</v>
      </c>
      <c r="BA61" s="48">
        <v>62.145153213419903</v>
      </c>
      <c r="BB61" s="48">
        <v>100.933766031814</v>
      </c>
      <c r="BC61" s="48">
        <v>310.19649053322399</v>
      </c>
      <c r="BD61" s="48">
        <v>4638.00875587884</v>
      </c>
      <c r="BE61" s="48">
        <v>569.81699459029198</v>
      </c>
      <c r="BF61" s="48">
        <v>229.619009264227</v>
      </c>
      <c r="BG61" s="48">
        <v>219.26502164721299</v>
      </c>
      <c r="BH61" s="48">
        <v>553.16912943868101</v>
      </c>
      <c r="BI61" s="48">
        <v>6211.5950679447196</v>
      </c>
      <c r="BJ61" s="48">
        <v>1324.1546734045501</v>
      </c>
      <c r="BK61" s="48">
        <v>22332.1082754903</v>
      </c>
      <c r="BL61" s="48">
        <v>11.1972519895497</v>
      </c>
      <c r="BM61" s="48">
        <v>31.123511521034398</v>
      </c>
      <c r="BN61" s="48">
        <v>334.08284495325103</v>
      </c>
      <c r="BO61" s="48">
        <v>75.291152222679997</v>
      </c>
      <c r="BP61" s="48">
        <v>226.610842268417</v>
      </c>
      <c r="BQ61" s="48">
        <v>77.788198855093199</v>
      </c>
      <c r="BR61" s="48">
        <v>20.359177718121501</v>
      </c>
      <c r="BS61" s="48">
        <v>11.864195888032301</v>
      </c>
      <c r="BT61" s="48">
        <v>281.08208166307401</v>
      </c>
      <c r="BU61" s="48">
        <v>160.80065138448299</v>
      </c>
      <c r="BV61" s="48">
        <v>232.59272296849699</v>
      </c>
      <c r="BW61" s="48">
        <v>431.94692094099702</v>
      </c>
      <c r="BX61" s="48">
        <v>308.75909078622198</v>
      </c>
      <c r="BY61" s="48">
        <v>277.24777589369802</v>
      </c>
      <c r="BZ61" s="48">
        <v>416.19422869836302</v>
      </c>
      <c r="CA61" s="55">
        <v>0</v>
      </c>
      <c r="CB61" s="49">
        <v>89642.407085112398</v>
      </c>
      <c r="CC61" s="61">
        <v>305537.94188079803</v>
      </c>
      <c r="CD61" s="48">
        <v>0</v>
      </c>
      <c r="CE61" s="48">
        <v>0</v>
      </c>
      <c r="CF61" s="48">
        <v>204124.80974242301</v>
      </c>
      <c r="CG61" s="48">
        <v>93364.278533072895</v>
      </c>
      <c r="CH61" s="55">
        <v>78808.5627585935</v>
      </c>
      <c r="CI61" s="49">
        <v>771478</v>
      </c>
      <c r="CJ61" s="73"/>
      <c r="CK61" s="48">
        <f t="shared" si="0"/>
        <v>0</v>
      </c>
      <c r="CL61" s="48">
        <f t="shared" si="1"/>
        <v>0</v>
      </c>
      <c r="CM61" s="167">
        <f t="shared" si="2"/>
        <v>0.88380432483478122</v>
      </c>
      <c r="CN61" s="357">
        <v>0</v>
      </c>
    </row>
    <row r="62" spans="1:92" ht="19.5" x14ac:dyDescent="0.25">
      <c r="A62" s="30"/>
      <c r="B62" s="42" t="s">
        <v>53</v>
      </c>
      <c r="C62" s="43" t="s">
        <v>164</v>
      </c>
      <c r="D62" s="51">
        <v>31.7314876446539</v>
      </c>
      <c r="E62" s="48">
        <v>36.999724584931201</v>
      </c>
      <c r="F62" s="48">
        <v>101.35293545059599</v>
      </c>
      <c r="G62" s="48">
        <v>11.8190596888094</v>
      </c>
      <c r="H62" s="48">
        <v>311.78819329176599</v>
      </c>
      <c r="I62" s="48">
        <v>50.714081298325198</v>
      </c>
      <c r="J62" s="48">
        <v>48.683141203471898</v>
      </c>
      <c r="K62" s="48">
        <v>85.620173055138096</v>
      </c>
      <c r="L62" s="48">
        <v>61.690439572354002</v>
      </c>
      <c r="M62" s="48">
        <v>205.97849127862199</v>
      </c>
      <c r="N62" s="48">
        <v>12.232786980091401</v>
      </c>
      <c r="O62" s="48">
        <v>1016.9065097553899</v>
      </c>
      <c r="P62" s="48">
        <v>221.801906161424</v>
      </c>
      <c r="Q62" s="48">
        <v>28.913371324774999</v>
      </c>
      <c r="R62" s="48">
        <v>1391.0780197107299</v>
      </c>
      <c r="S62" s="48">
        <v>203.66157865223499</v>
      </c>
      <c r="T62" s="48">
        <v>420.89310435169398</v>
      </c>
      <c r="U62" s="48">
        <v>813.20591527116403</v>
      </c>
      <c r="V62" s="48">
        <v>1233.1942229603301</v>
      </c>
      <c r="W62" s="48">
        <v>337.04205414072698</v>
      </c>
      <c r="X62" s="48">
        <v>236.90859569759201</v>
      </c>
      <c r="Y62" s="48">
        <v>70.781066298562195</v>
      </c>
      <c r="Z62" s="48">
        <v>439.01266602165401</v>
      </c>
      <c r="AA62" s="48">
        <v>93.076723097729001</v>
      </c>
      <c r="AB62" s="48">
        <v>74.7431386012357</v>
      </c>
      <c r="AC62" s="48">
        <v>39.2509632022117</v>
      </c>
      <c r="AD62" s="48">
        <v>51.462945073500698</v>
      </c>
      <c r="AE62" s="48">
        <v>514.860336679238</v>
      </c>
      <c r="AF62" s="48">
        <v>269.098581779808</v>
      </c>
      <c r="AG62" s="48">
        <v>44.097216027434598</v>
      </c>
      <c r="AH62" s="48">
        <v>163.91701904539599</v>
      </c>
      <c r="AI62" s="48">
        <v>106.889823845546</v>
      </c>
      <c r="AJ62" s="48">
        <v>0</v>
      </c>
      <c r="AK62" s="48">
        <v>85.233600775524394</v>
      </c>
      <c r="AL62" s="48">
        <v>373.43843193027698</v>
      </c>
      <c r="AM62" s="48">
        <v>40.171462599661297</v>
      </c>
      <c r="AN62" s="48">
        <v>188.517888499489</v>
      </c>
      <c r="AO62" s="48">
        <v>252.15184329357299</v>
      </c>
      <c r="AP62" s="48">
        <v>61.920055842422499</v>
      </c>
      <c r="AQ62" s="48">
        <v>593.52753387261203</v>
      </c>
      <c r="AR62" s="48">
        <v>80.070333083179804</v>
      </c>
      <c r="AS62" s="48">
        <v>127.997253616294</v>
      </c>
      <c r="AT62" s="48">
        <v>57.014053353229997</v>
      </c>
      <c r="AU62" s="48">
        <v>24.9714372614194</v>
      </c>
      <c r="AV62" s="48">
        <v>213.13416858206801</v>
      </c>
      <c r="AW62" s="48">
        <v>44.2357802987827</v>
      </c>
      <c r="AX62" s="48">
        <v>124.231602798091</v>
      </c>
      <c r="AY62" s="48">
        <v>226.455577191392</v>
      </c>
      <c r="AZ62" s="48">
        <v>722.97501091594199</v>
      </c>
      <c r="BA62" s="48">
        <v>19.564192634603799</v>
      </c>
      <c r="BB62" s="48">
        <v>87.012797704120004</v>
      </c>
      <c r="BC62" s="48">
        <v>56.894946703888301</v>
      </c>
      <c r="BD62" s="48">
        <v>7016.6473284661097</v>
      </c>
      <c r="BE62" s="48">
        <v>11935.657781415401</v>
      </c>
      <c r="BF62" s="48">
        <v>191.27155063471901</v>
      </c>
      <c r="BG62" s="48">
        <v>181.56468447851299</v>
      </c>
      <c r="BH62" s="48">
        <v>159.38338192011699</v>
      </c>
      <c r="BI62" s="48">
        <v>23345.442756057899</v>
      </c>
      <c r="BJ62" s="48">
        <v>28361.676902490999</v>
      </c>
      <c r="BK62" s="48">
        <v>1301.2154557809699</v>
      </c>
      <c r="BL62" s="48">
        <v>8.4168458723863004</v>
      </c>
      <c r="BM62" s="48">
        <v>24.078460448700302</v>
      </c>
      <c r="BN62" s="48">
        <v>234.620692899945</v>
      </c>
      <c r="BO62" s="48">
        <v>56.260568360194597</v>
      </c>
      <c r="BP62" s="48">
        <v>4966.1313708165098</v>
      </c>
      <c r="BQ62" s="48">
        <v>904.72950056091099</v>
      </c>
      <c r="BR62" s="48">
        <v>480.74184062843898</v>
      </c>
      <c r="BS62" s="48">
        <v>8.8654029602739204</v>
      </c>
      <c r="BT62" s="48">
        <v>266.07999249670399</v>
      </c>
      <c r="BU62" s="48">
        <v>980.29161032426998</v>
      </c>
      <c r="BV62" s="48">
        <v>97.176273773783606</v>
      </c>
      <c r="BW62" s="48">
        <v>11778.860352764001</v>
      </c>
      <c r="BX62" s="48">
        <v>207.146539370011</v>
      </c>
      <c r="BY62" s="48">
        <v>975.15089981509698</v>
      </c>
      <c r="BZ62" s="48">
        <v>73.751162726917201</v>
      </c>
      <c r="CA62" s="55">
        <v>0</v>
      </c>
      <c r="CB62" s="49">
        <v>105664.085597767</v>
      </c>
      <c r="CC62" s="61">
        <v>465454.00310345303</v>
      </c>
      <c r="CD62" s="48">
        <v>0</v>
      </c>
      <c r="CE62" s="48">
        <v>0</v>
      </c>
      <c r="CF62" s="48">
        <v>136368.34344649801</v>
      </c>
      <c r="CG62" s="48">
        <v>-5118.7392920295697</v>
      </c>
      <c r="CH62" s="55">
        <v>19172.307144311701</v>
      </c>
      <c r="CI62" s="49">
        <v>721540</v>
      </c>
      <c r="CJ62" s="73"/>
      <c r="CK62" s="48">
        <f t="shared" si="0"/>
        <v>0</v>
      </c>
      <c r="CL62" s="48">
        <f t="shared" si="1"/>
        <v>0</v>
      </c>
      <c r="CM62" s="167">
        <f t="shared" si="2"/>
        <v>0.85355754968849018</v>
      </c>
      <c r="CN62" s="357">
        <v>0</v>
      </c>
    </row>
    <row r="63" spans="1:92" ht="19.5" x14ac:dyDescent="0.25">
      <c r="A63" s="30"/>
      <c r="B63" s="42" t="s">
        <v>54</v>
      </c>
      <c r="C63" s="43" t="s">
        <v>165</v>
      </c>
      <c r="D63" s="51">
        <v>767.81379806713596</v>
      </c>
      <c r="E63" s="48">
        <v>814.26700602123901</v>
      </c>
      <c r="F63" s="48">
        <v>2098.6931374589499</v>
      </c>
      <c r="G63" s="48">
        <v>303.04487864091499</v>
      </c>
      <c r="H63" s="48">
        <v>8258.94040992788</v>
      </c>
      <c r="I63" s="48">
        <v>1416.1220706899801</v>
      </c>
      <c r="J63" s="48">
        <v>1208.80556731249</v>
      </c>
      <c r="K63" s="48">
        <v>2124.9207032111899</v>
      </c>
      <c r="L63" s="48">
        <v>1275.5237510013101</v>
      </c>
      <c r="M63" s="48">
        <v>5225.3767405692397</v>
      </c>
      <c r="N63" s="48">
        <v>307.65212036468603</v>
      </c>
      <c r="O63" s="48">
        <v>22378.947563465699</v>
      </c>
      <c r="P63" s="48">
        <v>1466.00442314674</v>
      </c>
      <c r="Q63" s="48">
        <v>496.72792864379602</v>
      </c>
      <c r="R63" s="48">
        <v>2398.5657831162398</v>
      </c>
      <c r="S63" s="48">
        <v>292.34634642801097</v>
      </c>
      <c r="T63" s="48">
        <v>8741.25208770467</v>
      </c>
      <c r="U63" s="48">
        <v>12686.995886803101</v>
      </c>
      <c r="V63" s="48">
        <v>30707.764043850701</v>
      </c>
      <c r="W63" s="48">
        <v>8398.6137566912403</v>
      </c>
      <c r="X63" s="48">
        <v>5319.4498257311097</v>
      </c>
      <c r="Y63" s="48">
        <v>1456.12061958967</v>
      </c>
      <c r="Z63" s="48">
        <v>10925.717944759401</v>
      </c>
      <c r="AA63" s="48">
        <v>2250.66342237248</v>
      </c>
      <c r="AB63" s="48">
        <v>1539.0129492953699</v>
      </c>
      <c r="AC63" s="48">
        <v>930.91199171765504</v>
      </c>
      <c r="AD63" s="48">
        <v>1241.5531688465601</v>
      </c>
      <c r="AE63" s="48">
        <v>11491.6098659741</v>
      </c>
      <c r="AF63" s="48">
        <v>3997.04706984428</v>
      </c>
      <c r="AG63" s="48">
        <v>891.24695638033904</v>
      </c>
      <c r="AH63" s="48">
        <v>1703.0828917981</v>
      </c>
      <c r="AI63" s="48">
        <v>1218.6805426306501</v>
      </c>
      <c r="AJ63" s="48">
        <v>0</v>
      </c>
      <c r="AK63" s="48">
        <v>1394.84939103439</v>
      </c>
      <c r="AL63" s="48">
        <v>3367.5604579184001</v>
      </c>
      <c r="AM63" s="48">
        <v>625.43100359632399</v>
      </c>
      <c r="AN63" s="48">
        <v>1718.96254079659</v>
      </c>
      <c r="AO63" s="48">
        <v>3050.2391648036</v>
      </c>
      <c r="AP63" s="48">
        <v>1375.4238496799001</v>
      </c>
      <c r="AQ63" s="48">
        <v>8588.3223891769703</v>
      </c>
      <c r="AR63" s="48">
        <v>1395.57138948743</v>
      </c>
      <c r="AS63" s="48">
        <v>2595.0357097476799</v>
      </c>
      <c r="AT63" s="48">
        <v>1311.8336056271701</v>
      </c>
      <c r="AU63" s="48">
        <v>423.63924787447701</v>
      </c>
      <c r="AV63" s="48">
        <v>3212.0111610254298</v>
      </c>
      <c r="AW63" s="48">
        <v>583.59479273728095</v>
      </c>
      <c r="AX63" s="48">
        <v>1607.23619044303</v>
      </c>
      <c r="AY63" s="48">
        <v>1801.32972788659</v>
      </c>
      <c r="AZ63" s="48">
        <v>1836.5319142078099</v>
      </c>
      <c r="BA63" s="48">
        <v>475.40425082409803</v>
      </c>
      <c r="BB63" s="48">
        <v>1239.5949146432399</v>
      </c>
      <c r="BC63" s="48">
        <v>472.25134134282303</v>
      </c>
      <c r="BD63" s="48">
        <v>1940.5894472243399</v>
      </c>
      <c r="BE63" s="48">
        <v>1506.7218143836001</v>
      </c>
      <c r="BF63" s="48">
        <v>3324.9021780125599</v>
      </c>
      <c r="BG63" s="48">
        <v>2058.03200645992</v>
      </c>
      <c r="BH63" s="48">
        <v>1243.5752645339301</v>
      </c>
      <c r="BI63" s="48">
        <v>15953.8153786985</v>
      </c>
      <c r="BJ63" s="48">
        <v>52498.766589506697</v>
      </c>
      <c r="BK63" s="48">
        <v>26917.617116128298</v>
      </c>
      <c r="BL63" s="48">
        <v>234.16134073581699</v>
      </c>
      <c r="BM63" s="48">
        <v>549.51585896305403</v>
      </c>
      <c r="BN63" s="48">
        <v>4282.3347194347898</v>
      </c>
      <c r="BO63" s="48">
        <v>2582.1988177319199</v>
      </c>
      <c r="BP63" s="48">
        <v>1376.6060070604301</v>
      </c>
      <c r="BQ63" s="48">
        <v>961.74849535501403</v>
      </c>
      <c r="BR63" s="48">
        <v>138.90236475738399</v>
      </c>
      <c r="BS63" s="48">
        <v>222.070430263585</v>
      </c>
      <c r="BT63" s="48">
        <v>7194.2486394909301</v>
      </c>
      <c r="BU63" s="48">
        <v>12091.349141237301</v>
      </c>
      <c r="BV63" s="48">
        <v>3095.8343076938199</v>
      </c>
      <c r="BW63" s="48">
        <v>2790.9205998308298</v>
      </c>
      <c r="BX63" s="48">
        <v>8430.4228313272906</v>
      </c>
      <c r="BY63" s="48">
        <v>10575.1934382176</v>
      </c>
      <c r="BZ63" s="48">
        <v>7180.4774904915403</v>
      </c>
      <c r="CA63" s="55">
        <v>0</v>
      </c>
      <c r="CB63" s="49">
        <v>358558.30257244699</v>
      </c>
      <c r="CC63" s="61">
        <v>329740.098323346</v>
      </c>
      <c r="CD63" s="48">
        <v>0</v>
      </c>
      <c r="CE63" s="48">
        <v>0</v>
      </c>
      <c r="CF63" s="48">
        <v>58000.876251294401</v>
      </c>
      <c r="CG63" s="48">
        <v>-4602.9484650049799</v>
      </c>
      <c r="CH63" s="55">
        <v>48108.671317917302</v>
      </c>
      <c r="CI63" s="49">
        <v>789805</v>
      </c>
      <c r="CJ63" s="73"/>
      <c r="CK63" s="48">
        <f t="shared" si="0"/>
        <v>0</v>
      </c>
      <c r="CL63" s="48">
        <f t="shared" si="1"/>
        <v>0</v>
      </c>
      <c r="CM63" s="167">
        <f t="shared" si="2"/>
        <v>0.54601667174499113</v>
      </c>
      <c r="CN63" s="357">
        <v>0</v>
      </c>
    </row>
    <row r="64" spans="1:92" ht="19.5" x14ac:dyDescent="0.25">
      <c r="A64" s="30"/>
      <c r="B64" s="42" t="s">
        <v>55</v>
      </c>
      <c r="C64" s="43" t="s">
        <v>166</v>
      </c>
      <c r="D64" s="51">
        <v>5344.3058120922497</v>
      </c>
      <c r="E64" s="48">
        <v>6358.8142649432402</v>
      </c>
      <c r="F64" s="48">
        <v>2913.3888422724599</v>
      </c>
      <c r="G64" s="48">
        <v>3033.4377501765098</v>
      </c>
      <c r="H64" s="48">
        <v>14660.327026086199</v>
      </c>
      <c r="I64" s="48">
        <v>11390.9203503507</v>
      </c>
      <c r="J64" s="48">
        <v>3962.3126409561</v>
      </c>
      <c r="K64" s="48">
        <v>8769.3110646970199</v>
      </c>
      <c r="L64" s="48">
        <v>2249.6000590567101</v>
      </c>
      <c r="M64" s="48">
        <v>24479.044438956898</v>
      </c>
      <c r="N64" s="48">
        <v>1182.51420362317</v>
      </c>
      <c r="O64" s="48">
        <v>24035.515867785401</v>
      </c>
      <c r="P64" s="48">
        <v>8172.13386505376</v>
      </c>
      <c r="Q64" s="48">
        <v>9488.3332653794496</v>
      </c>
      <c r="R64" s="48">
        <v>70985.743795157905</v>
      </c>
      <c r="S64" s="48">
        <v>2781.3303446868599</v>
      </c>
      <c r="T64" s="48">
        <v>14534.848264702399</v>
      </c>
      <c r="U64" s="48">
        <v>22974.790764209902</v>
      </c>
      <c r="V64" s="48">
        <v>18237.618159852798</v>
      </c>
      <c r="W64" s="48">
        <v>1796.33031324385</v>
      </c>
      <c r="X64" s="48">
        <v>10090.7481055519</v>
      </c>
      <c r="Y64" s="48">
        <v>9774.1203133948802</v>
      </c>
      <c r="Z64" s="48">
        <v>5462.7300187921101</v>
      </c>
      <c r="AA64" s="48">
        <v>386.40319852688998</v>
      </c>
      <c r="AB64" s="48">
        <v>2226.9767543369098</v>
      </c>
      <c r="AC64" s="48">
        <v>1471.87372344305</v>
      </c>
      <c r="AD64" s="48">
        <v>5718.3727184202899</v>
      </c>
      <c r="AE64" s="48">
        <v>12186.087169991601</v>
      </c>
      <c r="AF64" s="48">
        <v>13227.177091187399</v>
      </c>
      <c r="AG64" s="48">
        <v>1446.34508205614</v>
      </c>
      <c r="AH64" s="48">
        <v>4274.0801180213402</v>
      </c>
      <c r="AI64" s="48">
        <v>2691.05557257685</v>
      </c>
      <c r="AJ64" s="48">
        <v>0</v>
      </c>
      <c r="AK64" s="48">
        <v>10914.764686275401</v>
      </c>
      <c r="AL64" s="48">
        <v>15282.1286632561</v>
      </c>
      <c r="AM64" s="48">
        <v>3962.3584449465702</v>
      </c>
      <c r="AN64" s="48">
        <v>4567.7169788688198</v>
      </c>
      <c r="AO64" s="48">
        <v>24187.328384213899</v>
      </c>
      <c r="AP64" s="48">
        <v>6067.4079681352196</v>
      </c>
      <c r="AQ64" s="48">
        <v>13531.6532269373</v>
      </c>
      <c r="AR64" s="48">
        <v>7102.7314946913402</v>
      </c>
      <c r="AS64" s="48">
        <v>5213.0328818242797</v>
      </c>
      <c r="AT64" s="48">
        <v>2667.4612471195501</v>
      </c>
      <c r="AU64" s="48">
        <v>3535.6476652153801</v>
      </c>
      <c r="AV64" s="48">
        <v>23152.710132730299</v>
      </c>
      <c r="AW64" s="48">
        <v>11778.6013080915</v>
      </c>
      <c r="AX64" s="48">
        <v>34984.5295213137</v>
      </c>
      <c r="AY64" s="48">
        <v>50573.551814897502</v>
      </c>
      <c r="AZ64" s="48">
        <v>6697.6452130222497</v>
      </c>
      <c r="BA64" s="48">
        <v>632.22063291569805</v>
      </c>
      <c r="BB64" s="48">
        <v>6264.1022800975297</v>
      </c>
      <c r="BC64" s="48">
        <v>2168.0064148565798</v>
      </c>
      <c r="BD64" s="48">
        <v>3000.7660354115501</v>
      </c>
      <c r="BE64" s="48">
        <v>5133.3758890344097</v>
      </c>
      <c r="BF64" s="48">
        <v>5979.0046734307698</v>
      </c>
      <c r="BG64" s="48">
        <v>1217002.38290171</v>
      </c>
      <c r="BH64" s="48">
        <v>38293.985284600203</v>
      </c>
      <c r="BI64" s="48">
        <v>26021.872683381502</v>
      </c>
      <c r="BJ64" s="48">
        <v>378381.40187851002</v>
      </c>
      <c r="BK64" s="48">
        <v>81357.691480421898</v>
      </c>
      <c r="BL64" s="48">
        <v>1592.16808673628</v>
      </c>
      <c r="BM64" s="48">
        <v>22425.156353271501</v>
      </c>
      <c r="BN64" s="48">
        <v>58520.935277044198</v>
      </c>
      <c r="BO64" s="48">
        <v>58272.068615311</v>
      </c>
      <c r="BP64" s="48">
        <v>9054.4076350318992</v>
      </c>
      <c r="BQ64" s="48">
        <v>1144.4614843039701</v>
      </c>
      <c r="BR64" s="48">
        <v>697.09781522279002</v>
      </c>
      <c r="BS64" s="48">
        <v>128592.526269722</v>
      </c>
      <c r="BT64" s="48">
        <v>139790.947322853</v>
      </c>
      <c r="BU64" s="48">
        <v>40624.622397081701</v>
      </c>
      <c r="BV64" s="48">
        <v>25507.334181650702</v>
      </c>
      <c r="BW64" s="48">
        <v>14065.103306963299</v>
      </c>
      <c r="BX64" s="48">
        <v>45547.378691285303</v>
      </c>
      <c r="BY64" s="48">
        <v>22753.7022716545</v>
      </c>
      <c r="BZ64" s="48">
        <v>71131.630040564502</v>
      </c>
      <c r="CA64" s="55">
        <v>0</v>
      </c>
      <c r="CB64" s="49">
        <v>2954480.2104941802</v>
      </c>
      <c r="CC64" s="61">
        <v>691362.98301976197</v>
      </c>
      <c r="CD64" s="48">
        <v>0</v>
      </c>
      <c r="CE64" s="48">
        <v>0</v>
      </c>
      <c r="CF64" s="48">
        <v>0</v>
      </c>
      <c r="CG64" s="48">
        <v>0.61187126625289601</v>
      </c>
      <c r="CH64" s="55">
        <v>35381.194614787099</v>
      </c>
      <c r="CI64" s="49">
        <v>3681225</v>
      </c>
      <c r="CJ64" s="73"/>
      <c r="CK64" s="48">
        <f t="shared" si="0"/>
        <v>0</v>
      </c>
      <c r="CL64" s="48">
        <f t="shared" si="1"/>
        <v>0</v>
      </c>
      <c r="CM64" s="167">
        <f t="shared" si="2"/>
        <v>0.19741928013251442</v>
      </c>
      <c r="CN64" s="357">
        <v>0</v>
      </c>
    </row>
    <row r="65" spans="1:92" ht="19.5" x14ac:dyDescent="0.25">
      <c r="A65" s="30"/>
      <c r="B65" s="42" t="s">
        <v>56</v>
      </c>
      <c r="C65" s="43" t="s">
        <v>167</v>
      </c>
      <c r="D65" s="51">
        <v>679.35852568670896</v>
      </c>
      <c r="E65" s="48">
        <v>1938.8951555194899</v>
      </c>
      <c r="F65" s="48">
        <v>2245.0819389932599</v>
      </c>
      <c r="G65" s="48">
        <v>1061.8882536548499</v>
      </c>
      <c r="H65" s="48">
        <v>7802.1897689911202</v>
      </c>
      <c r="I65" s="48">
        <v>8695.1768796431807</v>
      </c>
      <c r="J65" s="48">
        <v>2334.6544015980799</v>
      </c>
      <c r="K65" s="48">
        <v>8191.3784460880297</v>
      </c>
      <c r="L65" s="48">
        <v>1255.62265246333</v>
      </c>
      <c r="M65" s="48">
        <v>1658.19095681315</v>
      </c>
      <c r="N65" s="48">
        <v>92.877126319664598</v>
      </c>
      <c r="O65" s="48">
        <v>9797.7847254676599</v>
      </c>
      <c r="P65" s="48">
        <v>661.38125984255896</v>
      </c>
      <c r="Q65" s="48">
        <v>38.443758432168799</v>
      </c>
      <c r="R65" s="48">
        <v>1207.59658890126</v>
      </c>
      <c r="S65" s="48">
        <v>115.162553936851</v>
      </c>
      <c r="T65" s="48">
        <v>1835.6055089254</v>
      </c>
      <c r="U65" s="48">
        <v>19587.276297161199</v>
      </c>
      <c r="V65" s="48">
        <v>2434.7323429809699</v>
      </c>
      <c r="W65" s="48">
        <v>625.51147713085902</v>
      </c>
      <c r="X65" s="48">
        <v>3405.53377657279</v>
      </c>
      <c r="Y65" s="48">
        <v>655.65204692090595</v>
      </c>
      <c r="Z65" s="48">
        <v>780.56066727848201</v>
      </c>
      <c r="AA65" s="48">
        <v>212.734588853123</v>
      </c>
      <c r="AB65" s="48">
        <v>464.74169127137202</v>
      </c>
      <c r="AC65" s="48">
        <v>133.73523042336899</v>
      </c>
      <c r="AD65" s="48">
        <v>310.58093806967997</v>
      </c>
      <c r="AE65" s="48">
        <v>1412.0310287141599</v>
      </c>
      <c r="AF65" s="48">
        <v>3241.8874105815198</v>
      </c>
      <c r="AG65" s="48">
        <v>399.30200288184898</v>
      </c>
      <c r="AH65" s="48">
        <v>4670.8344675201997</v>
      </c>
      <c r="AI65" s="48">
        <v>9179.8108824155206</v>
      </c>
      <c r="AJ65" s="48">
        <v>0</v>
      </c>
      <c r="AK65" s="48">
        <v>840.71139221642602</v>
      </c>
      <c r="AL65" s="48">
        <v>1235.28491819276</v>
      </c>
      <c r="AM65" s="48">
        <v>304.020403914984</v>
      </c>
      <c r="AN65" s="48">
        <v>843.28125880669802</v>
      </c>
      <c r="AO65" s="48">
        <v>2865.79582322131</v>
      </c>
      <c r="AP65" s="48">
        <v>2123.94679877007</v>
      </c>
      <c r="AQ65" s="48">
        <v>1470.41818760755</v>
      </c>
      <c r="AR65" s="48">
        <v>900.34820654831606</v>
      </c>
      <c r="AS65" s="48">
        <v>1761.9495190797199</v>
      </c>
      <c r="AT65" s="48">
        <v>750.35940642190803</v>
      </c>
      <c r="AU65" s="48">
        <v>863.21155989932095</v>
      </c>
      <c r="AV65" s="48">
        <v>2114.8413669842898</v>
      </c>
      <c r="AW65" s="48">
        <v>1433.74119288207</v>
      </c>
      <c r="AX65" s="48">
        <v>4297.6452813811802</v>
      </c>
      <c r="AY65" s="48">
        <v>88970.870000238996</v>
      </c>
      <c r="AZ65" s="48">
        <v>1019.6766326371001</v>
      </c>
      <c r="BA65" s="48">
        <v>197.95663659458199</v>
      </c>
      <c r="BB65" s="48">
        <v>698.06414526851802</v>
      </c>
      <c r="BC65" s="48">
        <v>347.87136953266503</v>
      </c>
      <c r="BD65" s="48">
        <v>299.53453404333197</v>
      </c>
      <c r="BE65" s="48">
        <v>547.52971950637198</v>
      </c>
      <c r="BF65" s="48">
        <v>474.44647069531101</v>
      </c>
      <c r="BG65" s="48">
        <v>5116.9465820082196</v>
      </c>
      <c r="BH65" s="48">
        <v>133570.60501123499</v>
      </c>
      <c r="BI65" s="48">
        <v>10928.661829647401</v>
      </c>
      <c r="BJ65" s="48">
        <v>9425.3420032777303</v>
      </c>
      <c r="BK65" s="48">
        <v>11580.799234573</v>
      </c>
      <c r="BL65" s="48">
        <v>5151.00984252951</v>
      </c>
      <c r="BM65" s="48">
        <v>9851.5828767068906</v>
      </c>
      <c r="BN65" s="48">
        <v>2929.5035010316101</v>
      </c>
      <c r="BO65" s="48">
        <v>1397.44599105002</v>
      </c>
      <c r="BP65" s="48">
        <v>323.29437908768699</v>
      </c>
      <c r="BQ65" s="48">
        <v>112.38993932650401</v>
      </c>
      <c r="BR65" s="48">
        <v>23.270908223758301</v>
      </c>
      <c r="BS65" s="48">
        <v>44336.920333380003</v>
      </c>
      <c r="BT65" s="48">
        <v>16693.080295377698</v>
      </c>
      <c r="BU65" s="48">
        <v>18162.865738573098</v>
      </c>
      <c r="BV65" s="48">
        <v>16806.1692289403</v>
      </c>
      <c r="BW65" s="48">
        <v>10470.3479326425</v>
      </c>
      <c r="BX65" s="48">
        <v>20797.775009920399</v>
      </c>
      <c r="BY65" s="48">
        <v>6303.3767835735398</v>
      </c>
      <c r="BZ65" s="48">
        <v>13822.1659091822</v>
      </c>
      <c r="CA65" s="55">
        <v>0</v>
      </c>
      <c r="CB65" s="49">
        <v>549291.27150478296</v>
      </c>
      <c r="CC65" s="61">
        <v>312092.43662440398</v>
      </c>
      <c r="CD65" s="48">
        <v>0</v>
      </c>
      <c r="CE65" s="48">
        <v>166.50793332564001</v>
      </c>
      <c r="CF65" s="48">
        <v>3541.1489472808998</v>
      </c>
      <c r="CG65" s="48">
        <v>17619.990440147001</v>
      </c>
      <c r="CH65" s="55">
        <v>138061.64455005899</v>
      </c>
      <c r="CI65" s="49">
        <v>1020773</v>
      </c>
      <c r="CJ65" s="73"/>
      <c r="CK65" s="48">
        <f t="shared" si="0"/>
        <v>0</v>
      </c>
      <c r="CL65" s="48">
        <f t="shared" si="1"/>
        <v>0</v>
      </c>
      <c r="CM65" s="167">
        <f t="shared" si="2"/>
        <v>0.46188695086489995</v>
      </c>
      <c r="CN65" s="357">
        <v>0</v>
      </c>
    </row>
    <row r="66" spans="1:92" ht="19.5" x14ac:dyDescent="0.25">
      <c r="A66" s="30"/>
      <c r="B66" s="42" t="s">
        <v>57</v>
      </c>
      <c r="C66" s="43" t="s">
        <v>168</v>
      </c>
      <c r="D66" s="51">
        <v>69.038543531901695</v>
      </c>
      <c r="E66" s="48">
        <v>76.765040166306093</v>
      </c>
      <c r="F66" s="48">
        <v>196.57505047798099</v>
      </c>
      <c r="G66" s="48">
        <v>28.4131638416223</v>
      </c>
      <c r="H66" s="48">
        <v>701.03854063096003</v>
      </c>
      <c r="I66" s="48">
        <v>109.168344615064</v>
      </c>
      <c r="J66" s="48">
        <v>116.566463080351</v>
      </c>
      <c r="K66" s="48">
        <v>203.52457451624801</v>
      </c>
      <c r="L66" s="48">
        <v>120.419932628146</v>
      </c>
      <c r="M66" s="48">
        <v>499.22932096948199</v>
      </c>
      <c r="N66" s="48">
        <v>29.6485613605868</v>
      </c>
      <c r="O66" s="48">
        <v>2155.8042768492801</v>
      </c>
      <c r="P66" s="48">
        <v>47121.333276691599</v>
      </c>
      <c r="Q66" s="48">
        <v>442.26348168395498</v>
      </c>
      <c r="R66" s="48">
        <v>191.056044026276</v>
      </c>
      <c r="S66" s="48">
        <v>22.3823975484678</v>
      </c>
      <c r="T66" s="48">
        <v>838.25960110602705</v>
      </c>
      <c r="U66" s="48">
        <v>1154.0694504621199</v>
      </c>
      <c r="V66" s="48">
        <v>2970.5059909995298</v>
      </c>
      <c r="W66" s="48">
        <v>811.653803180453</v>
      </c>
      <c r="X66" s="48">
        <v>487.51225548652701</v>
      </c>
      <c r="Y66" s="48">
        <v>137.55589150340899</v>
      </c>
      <c r="Z66" s="48">
        <v>1056.2439840770901</v>
      </c>
      <c r="AA66" s="48">
        <v>217.298924146785</v>
      </c>
      <c r="AB66" s="48">
        <v>144.16766800639601</v>
      </c>
      <c r="AC66" s="48">
        <v>87.951093448745496</v>
      </c>
      <c r="AD66" s="48">
        <v>334.53057721798001</v>
      </c>
      <c r="AE66" s="48">
        <v>1099.9519779556299</v>
      </c>
      <c r="AF66" s="48">
        <v>369.45309128501202</v>
      </c>
      <c r="AG66" s="48">
        <v>85.023373812882497</v>
      </c>
      <c r="AH66" s="48">
        <v>144.047452555604</v>
      </c>
      <c r="AI66" s="48">
        <v>103.719006912265</v>
      </c>
      <c r="AJ66" s="48">
        <v>0</v>
      </c>
      <c r="AK66" s="48">
        <v>110.951557550705</v>
      </c>
      <c r="AL66" s="48">
        <v>155.036599481585</v>
      </c>
      <c r="AM66" s="48">
        <v>59.320328008195602</v>
      </c>
      <c r="AN66" s="48">
        <v>161.143476646907</v>
      </c>
      <c r="AO66" s="48">
        <v>285.24970159863199</v>
      </c>
      <c r="AP66" s="48">
        <v>83.1838260486563</v>
      </c>
      <c r="AQ66" s="48">
        <v>67141.2578973567</v>
      </c>
      <c r="AR66" s="48">
        <v>118.61266682212499</v>
      </c>
      <c r="AS66" s="48">
        <v>217.67377335714099</v>
      </c>
      <c r="AT66" s="48">
        <v>109.392295389691</v>
      </c>
      <c r="AU66" s="48">
        <v>40.463922436003202</v>
      </c>
      <c r="AV66" s="48">
        <v>268.02125567585199</v>
      </c>
      <c r="AW66" s="48">
        <v>52.519145923096097</v>
      </c>
      <c r="AX66" s="48">
        <v>143.382140912822</v>
      </c>
      <c r="AY66" s="48">
        <v>165.563226206519</v>
      </c>
      <c r="AZ66" s="48">
        <v>152.80206272780001</v>
      </c>
      <c r="BA66" s="48">
        <v>26.960597076672698</v>
      </c>
      <c r="BB66" s="48">
        <v>96.836404312274794</v>
      </c>
      <c r="BC66" s="48">
        <v>30.815918952898301</v>
      </c>
      <c r="BD66" s="48">
        <v>183.44085966648001</v>
      </c>
      <c r="BE66" s="48">
        <v>97.647703205337706</v>
      </c>
      <c r="BF66" s="48">
        <v>142.65323199323399</v>
      </c>
      <c r="BG66" s="48">
        <v>195.853685902194</v>
      </c>
      <c r="BH66" s="48">
        <v>90.504059366166899</v>
      </c>
      <c r="BI66" s="48">
        <v>293013.99922157603</v>
      </c>
      <c r="BJ66" s="48">
        <v>872.54770797311301</v>
      </c>
      <c r="BK66" s="48">
        <v>47459.899351880398</v>
      </c>
      <c r="BL66" s="48">
        <v>20.027360354784001</v>
      </c>
      <c r="BM66" s="48">
        <v>52.213391501484097</v>
      </c>
      <c r="BN66" s="48">
        <v>408.20768301326302</v>
      </c>
      <c r="BO66" s="48">
        <v>136.358535133771</v>
      </c>
      <c r="BP66" s="48">
        <v>103.742702323122</v>
      </c>
      <c r="BQ66" s="48">
        <v>93.045133663889999</v>
      </c>
      <c r="BR66" s="48">
        <v>10.268897497887099</v>
      </c>
      <c r="BS66" s="48">
        <v>272121.13074571599</v>
      </c>
      <c r="BT66" s="48">
        <v>225.75570637856299</v>
      </c>
      <c r="BU66" s="48">
        <v>241.34368518541601</v>
      </c>
      <c r="BV66" s="48">
        <v>164.475853559912</v>
      </c>
      <c r="BW66" s="48">
        <v>143.69271312988499</v>
      </c>
      <c r="BX66" s="48">
        <v>298.746324564367</v>
      </c>
      <c r="BY66" s="48">
        <v>444.02152591317002</v>
      </c>
      <c r="BZ66" s="48">
        <v>41861.063874930704</v>
      </c>
      <c r="CA66" s="55">
        <v>0</v>
      </c>
      <c r="CB66" s="49">
        <v>789924.99790568801</v>
      </c>
      <c r="CC66" s="61">
        <v>150805.55901408999</v>
      </c>
      <c r="CD66" s="48">
        <v>0</v>
      </c>
      <c r="CE66" s="48">
        <v>0</v>
      </c>
      <c r="CF66" s="48">
        <v>10485803.622419599</v>
      </c>
      <c r="CG66" s="48">
        <v>199646.49995001499</v>
      </c>
      <c r="CH66" s="55">
        <v>222.32071062359199</v>
      </c>
      <c r="CI66" s="49">
        <v>11626403</v>
      </c>
      <c r="CJ66" s="73"/>
      <c r="CK66" s="48">
        <f t="shared" si="0"/>
        <v>0</v>
      </c>
      <c r="CL66" s="48">
        <f t="shared" si="1"/>
        <v>0</v>
      </c>
      <c r="CM66" s="167">
        <f t="shared" si="2"/>
        <v>0.93205766238227994</v>
      </c>
      <c r="CN66" s="357">
        <v>0</v>
      </c>
    </row>
    <row r="67" spans="1:92" ht="19.5" x14ac:dyDescent="0.25">
      <c r="A67" s="30"/>
      <c r="B67" s="42" t="s">
        <v>58</v>
      </c>
      <c r="C67" s="43" t="s">
        <v>169</v>
      </c>
      <c r="D67" s="51">
        <v>34547.632110658997</v>
      </c>
      <c r="E67" s="48">
        <v>38414.054395571497</v>
      </c>
      <c r="F67" s="48">
        <v>98368.276307992899</v>
      </c>
      <c r="G67" s="48">
        <v>14218.253764966201</v>
      </c>
      <c r="H67" s="48">
        <v>350807.24995190999</v>
      </c>
      <c r="I67" s="48">
        <v>54629.017574046899</v>
      </c>
      <c r="J67" s="48">
        <v>58331.115879926299</v>
      </c>
      <c r="K67" s="48">
        <v>101845.893122248</v>
      </c>
      <c r="L67" s="48">
        <v>60259.433620657699</v>
      </c>
      <c r="M67" s="48">
        <v>249819.73890770299</v>
      </c>
      <c r="N67" s="48">
        <v>14836.460013420499</v>
      </c>
      <c r="O67" s="48">
        <v>1078787.7213075701</v>
      </c>
      <c r="P67" s="48">
        <v>66530.666772563898</v>
      </c>
      <c r="Q67" s="48">
        <v>23869.062069379099</v>
      </c>
      <c r="R67" s="48">
        <v>95606.505929367398</v>
      </c>
      <c r="S67" s="48">
        <v>11200.3932397802</v>
      </c>
      <c r="T67" s="48">
        <v>419474.14923168003</v>
      </c>
      <c r="U67" s="48">
        <v>577508.80544419505</v>
      </c>
      <c r="V67" s="48">
        <v>1486473.2497165001</v>
      </c>
      <c r="W67" s="48">
        <v>406160.32087261998</v>
      </c>
      <c r="X67" s="48">
        <v>243956.39291265601</v>
      </c>
      <c r="Y67" s="48">
        <v>68834.452339185606</v>
      </c>
      <c r="Z67" s="48">
        <v>528555.88652634399</v>
      </c>
      <c r="AA67" s="48">
        <v>108738.72630288301</v>
      </c>
      <c r="AB67" s="48">
        <v>72143.056642484196</v>
      </c>
      <c r="AC67" s="48">
        <v>44011.676155847599</v>
      </c>
      <c r="AD67" s="48">
        <v>59986.199869690601</v>
      </c>
      <c r="AE67" s="48">
        <v>550427.83827331604</v>
      </c>
      <c r="AF67" s="48">
        <v>184878.313285424</v>
      </c>
      <c r="AG67" s="48">
        <v>42546.613659907103</v>
      </c>
      <c r="AH67" s="48">
        <v>72082.899533780495</v>
      </c>
      <c r="AI67" s="48">
        <v>51902.110189101302</v>
      </c>
      <c r="AJ67" s="48">
        <v>0</v>
      </c>
      <c r="AK67" s="48">
        <v>55521.356567945702</v>
      </c>
      <c r="AL67" s="48">
        <v>77581.987228661601</v>
      </c>
      <c r="AM67" s="48">
        <v>29684.532202852399</v>
      </c>
      <c r="AN67" s="48">
        <v>80637.934455518101</v>
      </c>
      <c r="AO67" s="48">
        <v>142742.02853006401</v>
      </c>
      <c r="AP67" s="48">
        <v>41626.084109930402</v>
      </c>
      <c r="AQ67" s="48">
        <v>409046.16674490902</v>
      </c>
      <c r="AR67" s="48">
        <v>59355.058310890097</v>
      </c>
      <c r="AS67" s="48">
        <v>108926.30489237601</v>
      </c>
      <c r="AT67" s="48">
        <v>54741.0849581039</v>
      </c>
      <c r="AU67" s="48">
        <v>20248.5833935259</v>
      </c>
      <c r="AV67" s="48">
        <v>134120.72829502099</v>
      </c>
      <c r="AW67" s="48">
        <v>26281.1473025749</v>
      </c>
      <c r="AX67" s="48">
        <v>71749.970409006404</v>
      </c>
      <c r="AY67" s="48">
        <v>82849.624824335697</v>
      </c>
      <c r="AZ67" s="48">
        <v>76463.800926369906</v>
      </c>
      <c r="BA67" s="48">
        <v>13491.373682560399</v>
      </c>
      <c r="BB67" s="48">
        <v>48457.981584643501</v>
      </c>
      <c r="BC67" s="48">
        <v>15420.6183484255</v>
      </c>
      <c r="BD67" s="48">
        <v>91795.785507730805</v>
      </c>
      <c r="BE67" s="48">
        <v>48863.964304663801</v>
      </c>
      <c r="BF67" s="48">
        <v>71385.216520702103</v>
      </c>
      <c r="BG67" s="48">
        <v>98007.2976907306</v>
      </c>
      <c r="BH67" s="48">
        <v>45289.207847479702</v>
      </c>
      <c r="BI67" s="48">
        <v>681353.63487593504</v>
      </c>
      <c r="BJ67" s="48">
        <v>436632.28787734301</v>
      </c>
      <c r="BK67" s="48">
        <v>1271955.34734907</v>
      </c>
      <c r="BL67" s="48">
        <v>10021.907217161401</v>
      </c>
      <c r="BM67" s="48">
        <v>26128.1444909038</v>
      </c>
      <c r="BN67" s="48">
        <v>204271.52914907699</v>
      </c>
      <c r="BO67" s="48">
        <v>68235.282292319098</v>
      </c>
      <c r="BP67" s="48">
        <v>51913.967628368002</v>
      </c>
      <c r="BQ67" s="48">
        <v>46560.788844303999</v>
      </c>
      <c r="BR67" s="48">
        <v>5138.6671095565198</v>
      </c>
      <c r="BS67" s="48">
        <v>10752.349136548301</v>
      </c>
      <c r="BT67" s="48">
        <v>112970.591380517</v>
      </c>
      <c r="BU67" s="48">
        <v>120770.984170077</v>
      </c>
      <c r="BV67" s="48">
        <v>82305.491819200804</v>
      </c>
      <c r="BW67" s="48">
        <v>71905.384097505404</v>
      </c>
      <c r="BX67" s="48">
        <v>149495.88429095599</v>
      </c>
      <c r="BY67" s="48">
        <v>222193.16256828699</v>
      </c>
      <c r="BZ67" s="48">
        <v>76564.461704728994</v>
      </c>
      <c r="CA67" s="55">
        <v>0</v>
      </c>
      <c r="CB67" s="49">
        <v>12823209.870564301</v>
      </c>
      <c r="CC67" s="61">
        <v>13657758.4613313</v>
      </c>
      <c r="CD67" s="48">
        <v>0</v>
      </c>
      <c r="CE67" s="48">
        <v>0</v>
      </c>
      <c r="CF67" s="48">
        <v>2652714.5079621901</v>
      </c>
      <c r="CG67" s="48">
        <v>0</v>
      </c>
      <c r="CH67" s="55">
        <v>9741.1601422548993</v>
      </c>
      <c r="CI67" s="49">
        <v>29143424</v>
      </c>
      <c r="CJ67" s="73"/>
      <c r="CK67" s="48">
        <f t="shared" si="0"/>
        <v>0</v>
      </c>
      <c r="CL67" s="48">
        <f t="shared" si="1"/>
        <v>0</v>
      </c>
      <c r="CM67" s="167">
        <f t="shared" si="2"/>
        <v>0.55999645509860974</v>
      </c>
      <c r="CN67" s="357">
        <v>0</v>
      </c>
    </row>
    <row r="68" spans="1:92" ht="19.5" x14ac:dyDescent="0.25">
      <c r="A68" s="30"/>
      <c r="B68" s="42" t="s">
        <v>59</v>
      </c>
      <c r="C68" s="43" t="s">
        <v>170</v>
      </c>
      <c r="D68" s="51">
        <v>51731.422998981703</v>
      </c>
      <c r="E68" s="48">
        <v>78989.756618719301</v>
      </c>
      <c r="F68" s="48">
        <v>42212.006368681803</v>
      </c>
      <c r="G68" s="48">
        <v>23343.889078057698</v>
      </c>
      <c r="H68" s="48">
        <v>444639.034426814</v>
      </c>
      <c r="I68" s="48">
        <v>90984.199531541803</v>
      </c>
      <c r="J68" s="48">
        <v>27882.4432197407</v>
      </c>
      <c r="K68" s="48">
        <v>56258.374851300498</v>
      </c>
      <c r="L68" s="48">
        <v>17831.0287838162</v>
      </c>
      <c r="M68" s="48">
        <v>66436.593472774097</v>
      </c>
      <c r="N68" s="48">
        <v>54555.468243817297</v>
      </c>
      <c r="O68" s="48">
        <v>48563.374961388101</v>
      </c>
      <c r="P68" s="48">
        <v>102504.498650992</v>
      </c>
      <c r="Q68" s="48">
        <v>133777.11232399399</v>
      </c>
      <c r="R68" s="48">
        <v>258305.21860528499</v>
      </c>
      <c r="S68" s="48">
        <v>24961.288040222</v>
      </c>
      <c r="T68" s="48">
        <v>33155.376322502401</v>
      </c>
      <c r="U68" s="48">
        <v>240886.73700712901</v>
      </c>
      <c r="V68" s="48">
        <v>17381.130899527099</v>
      </c>
      <c r="W68" s="48">
        <v>5252.6915963985903</v>
      </c>
      <c r="X68" s="48">
        <v>52204.669509553598</v>
      </c>
      <c r="Y68" s="48">
        <v>4675.9139385681401</v>
      </c>
      <c r="Z68" s="48">
        <v>4332.0659021431302</v>
      </c>
      <c r="AA68" s="48">
        <v>2456.8624200483</v>
      </c>
      <c r="AB68" s="48">
        <v>11975.9594150556</v>
      </c>
      <c r="AC68" s="48">
        <v>3197.32095199077</v>
      </c>
      <c r="AD68" s="48">
        <v>1850.1168885079101</v>
      </c>
      <c r="AE68" s="48">
        <v>44781.861994416999</v>
      </c>
      <c r="AF68" s="48">
        <v>56591.2785946285</v>
      </c>
      <c r="AG68" s="48">
        <v>4056.3409949215802</v>
      </c>
      <c r="AH68" s="48">
        <v>30086.3586118819</v>
      </c>
      <c r="AI68" s="48">
        <v>44658.528164807103</v>
      </c>
      <c r="AJ68" s="48">
        <v>0</v>
      </c>
      <c r="AK68" s="48">
        <v>9983.33522633949</v>
      </c>
      <c r="AL68" s="48">
        <v>5313.6191023359897</v>
      </c>
      <c r="AM68" s="48">
        <v>5351.3559679253704</v>
      </c>
      <c r="AN68" s="48">
        <v>80355.664523123894</v>
      </c>
      <c r="AO68" s="48">
        <v>277616.55636131699</v>
      </c>
      <c r="AP68" s="48">
        <v>16480.4609662611</v>
      </c>
      <c r="AQ68" s="48">
        <v>167882.27866613699</v>
      </c>
      <c r="AR68" s="48">
        <v>37296.7471766983</v>
      </c>
      <c r="AS68" s="48">
        <v>42491.163069396403</v>
      </c>
      <c r="AT68" s="48">
        <v>6444.2499765477996</v>
      </c>
      <c r="AU68" s="48">
        <v>10390.232627702801</v>
      </c>
      <c r="AV68" s="48">
        <v>58724.651184021197</v>
      </c>
      <c r="AW68" s="48">
        <v>28167.017582340199</v>
      </c>
      <c r="AX68" s="48">
        <v>119160.306620902</v>
      </c>
      <c r="AY68" s="48">
        <v>57672.072610969102</v>
      </c>
      <c r="AZ68" s="48">
        <v>36058.538406508902</v>
      </c>
      <c r="BA68" s="48">
        <v>4634.3503634263998</v>
      </c>
      <c r="BB68" s="48">
        <v>15523.609107677699</v>
      </c>
      <c r="BC68" s="48">
        <v>3393.8296849910898</v>
      </c>
      <c r="BD68" s="48">
        <v>8809.7731084646493</v>
      </c>
      <c r="BE68" s="48">
        <v>13102.572559219499</v>
      </c>
      <c r="BF68" s="48">
        <v>34029.631325073402</v>
      </c>
      <c r="BG68" s="48">
        <v>29103.023100508399</v>
      </c>
      <c r="BH68" s="48">
        <v>26466.213500063801</v>
      </c>
      <c r="BI68" s="48">
        <v>180425.377645737</v>
      </c>
      <c r="BJ68" s="48">
        <v>3063405.6237677899</v>
      </c>
      <c r="BK68" s="48">
        <v>958894.67112181196</v>
      </c>
      <c r="BL68" s="48">
        <v>81184.340535917101</v>
      </c>
      <c r="BM68" s="48">
        <v>11460.203287729801</v>
      </c>
      <c r="BN68" s="48">
        <v>31404.849619865901</v>
      </c>
      <c r="BO68" s="48">
        <v>58964.8843330362</v>
      </c>
      <c r="BP68" s="48">
        <v>57612.736096060798</v>
      </c>
      <c r="BQ68" s="48">
        <v>5961.3610582149404</v>
      </c>
      <c r="BR68" s="48">
        <v>8314.0381829336093</v>
      </c>
      <c r="BS68" s="48">
        <v>56515.9478043821</v>
      </c>
      <c r="BT68" s="48">
        <v>572927.76039325504</v>
      </c>
      <c r="BU68" s="48">
        <v>37002.2744966112</v>
      </c>
      <c r="BV68" s="48">
        <v>71816.558469836105</v>
      </c>
      <c r="BW68" s="48">
        <v>13248.8814121741</v>
      </c>
      <c r="BX68" s="48">
        <v>26861.462409529799</v>
      </c>
      <c r="BY68" s="48">
        <v>5271.7932694045703</v>
      </c>
      <c r="BZ68" s="48">
        <v>104383.890789578</v>
      </c>
      <c r="CA68" s="55">
        <v>0</v>
      </c>
      <c r="CB68" s="49">
        <v>8520626.8309000209</v>
      </c>
      <c r="CC68" s="61">
        <v>3447908.7242026599</v>
      </c>
      <c r="CD68" s="48">
        <v>0</v>
      </c>
      <c r="CE68" s="48">
        <v>0</v>
      </c>
      <c r="CF68" s="48">
        <v>2278.3903788656298</v>
      </c>
      <c r="CG68" s="48">
        <v>0</v>
      </c>
      <c r="CH68" s="55">
        <v>681015.05451845506</v>
      </c>
      <c r="CI68" s="49">
        <v>12651829</v>
      </c>
      <c r="CJ68" s="73"/>
      <c r="CK68" s="48">
        <f t="shared" si="0"/>
        <v>0</v>
      </c>
      <c r="CL68" s="48">
        <f t="shared" si="1"/>
        <v>0</v>
      </c>
      <c r="CM68" s="167">
        <f t="shared" si="2"/>
        <v>0.3265300352304778</v>
      </c>
      <c r="CN68" s="357">
        <v>0</v>
      </c>
    </row>
    <row r="69" spans="1:92" ht="19.5" x14ac:dyDescent="0.25">
      <c r="A69" s="30"/>
      <c r="B69" s="42" t="s">
        <v>60</v>
      </c>
      <c r="C69" s="43" t="s">
        <v>171</v>
      </c>
      <c r="D69" s="51">
        <v>29.119604357545601</v>
      </c>
      <c r="E69" s="48">
        <v>1775.2583773465501</v>
      </c>
      <c r="F69" s="48">
        <v>90.836410089241198</v>
      </c>
      <c r="G69" s="48">
        <v>11.3337397757881</v>
      </c>
      <c r="H69" s="48">
        <v>2401.9677486986502</v>
      </c>
      <c r="I69" s="48">
        <v>1801.7491478900199</v>
      </c>
      <c r="J69" s="48">
        <v>79.602309002100696</v>
      </c>
      <c r="K69" s="48">
        <v>648.33731201408898</v>
      </c>
      <c r="L69" s="48">
        <v>7.7310758786489604</v>
      </c>
      <c r="M69" s="48">
        <v>32.051004157092201</v>
      </c>
      <c r="N69" s="48">
        <v>1.9034662498881201</v>
      </c>
      <c r="O69" s="48">
        <v>313.48423486137301</v>
      </c>
      <c r="P69" s="48">
        <v>198.98857352579699</v>
      </c>
      <c r="Q69" s="48">
        <v>12.735041983421601</v>
      </c>
      <c r="R69" s="48">
        <v>12.265982393486301</v>
      </c>
      <c r="S69" s="48">
        <v>1.43697152138123</v>
      </c>
      <c r="T69" s="48">
        <v>980.61791445961796</v>
      </c>
      <c r="U69" s="48">
        <v>2908.0744848058398</v>
      </c>
      <c r="V69" s="48">
        <v>272.61992819439303</v>
      </c>
      <c r="W69" s="48">
        <v>52.108957401255402</v>
      </c>
      <c r="X69" s="48">
        <v>31.298757246246101</v>
      </c>
      <c r="Y69" s="48">
        <v>8.8312209744543093</v>
      </c>
      <c r="Z69" s="48">
        <v>67.811883041677007</v>
      </c>
      <c r="AA69" s="48">
        <v>13.9508006213161</v>
      </c>
      <c r="AB69" s="48">
        <v>9.2557034062383501</v>
      </c>
      <c r="AC69" s="48">
        <v>5.6465450712556704</v>
      </c>
      <c r="AD69" s="48">
        <v>7.6960209381290703</v>
      </c>
      <c r="AE69" s="48">
        <v>211.13580943322501</v>
      </c>
      <c r="AF69" s="48">
        <v>23.719244978702601</v>
      </c>
      <c r="AG69" s="48">
        <v>5.45858264541575</v>
      </c>
      <c r="AH69" s="48">
        <v>222.76494860130799</v>
      </c>
      <c r="AI69" s="48">
        <v>660.76611354498903</v>
      </c>
      <c r="AJ69" s="48">
        <v>0</v>
      </c>
      <c r="AK69" s="48">
        <v>7.1231970617985301</v>
      </c>
      <c r="AL69" s="48">
        <v>1196.9516362338099</v>
      </c>
      <c r="AM69" s="48">
        <v>381.96302155888702</v>
      </c>
      <c r="AN69" s="48">
        <v>10.3455667024294</v>
      </c>
      <c r="AO69" s="48">
        <v>18.313306105483999</v>
      </c>
      <c r="AP69" s="48">
        <v>3481.31551847521</v>
      </c>
      <c r="AQ69" s="48">
        <v>339.32405313898499</v>
      </c>
      <c r="AR69" s="48">
        <v>316.02701372195298</v>
      </c>
      <c r="AS69" s="48">
        <v>3356.86643956952</v>
      </c>
      <c r="AT69" s="48">
        <v>919.55463251995002</v>
      </c>
      <c r="AU69" s="48">
        <v>753.779199050937</v>
      </c>
      <c r="AV69" s="48">
        <v>1881.8972433059701</v>
      </c>
      <c r="AW69" s="48">
        <v>3.37177984866595</v>
      </c>
      <c r="AX69" s="48">
        <v>331.46874601169998</v>
      </c>
      <c r="AY69" s="48">
        <v>10.6293188891666</v>
      </c>
      <c r="AZ69" s="48">
        <v>617.97094744993899</v>
      </c>
      <c r="BA69" s="48">
        <v>394.32110548965801</v>
      </c>
      <c r="BB69" s="48">
        <v>192.93235489145701</v>
      </c>
      <c r="BC69" s="48">
        <v>202.311420165546</v>
      </c>
      <c r="BD69" s="48">
        <v>342.361131975511</v>
      </c>
      <c r="BE69" s="48">
        <v>54.250014198446799</v>
      </c>
      <c r="BF69" s="48">
        <v>2433.9012216128999</v>
      </c>
      <c r="BG69" s="48">
        <v>12.5739956315923</v>
      </c>
      <c r="BH69" s="48">
        <v>5.8104479467383996</v>
      </c>
      <c r="BI69" s="48">
        <v>1178.34902618364</v>
      </c>
      <c r="BJ69" s="48">
        <v>156650.83695901599</v>
      </c>
      <c r="BK69" s="48">
        <v>23907.3450116811</v>
      </c>
      <c r="BL69" s="48">
        <v>12701.3824026599</v>
      </c>
      <c r="BM69" s="48">
        <v>3.3521501197487802</v>
      </c>
      <c r="BN69" s="48">
        <v>26.207327165414799</v>
      </c>
      <c r="BO69" s="48">
        <v>8.7543495400877092</v>
      </c>
      <c r="BP69" s="48">
        <v>12882.752098037799</v>
      </c>
      <c r="BQ69" s="48">
        <v>1545.1806653532501</v>
      </c>
      <c r="BR69" s="48">
        <v>1339.4517679860901</v>
      </c>
      <c r="BS69" s="48">
        <v>1677.4495063135701</v>
      </c>
      <c r="BT69" s="48">
        <v>20973.094904986101</v>
      </c>
      <c r="BU69" s="48">
        <v>2297.5183779742201</v>
      </c>
      <c r="BV69" s="48">
        <v>4154.66042863029</v>
      </c>
      <c r="BW69" s="48">
        <v>24.013217215842001</v>
      </c>
      <c r="BX69" s="48">
        <v>3416.5936686528498</v>
      </c>
      <c r="BY69" s="48">
        <v>67.750073849155996</v>
      </c>
      <c r="BZ69" s="48">
        <v>4779.5006430632502</v>
      </c>
      <c r="CA69" s="55">
        <v>0</v>
      </c>
      <c r="CB69" s="49">
        <v>277800.11380509299</v>
      </c>
      <c r="CC69" s="61">
        <v>125913.627193673</v>
      </c>
      <c r="CD69" s="48">
        <v>0</v>
      </c>
      <c r="CE69" s="48">
        <v>0</v>
      </c>
      <c r="CF69" s="48">
        <v>340.33405084010099</v>
      </c>
      <c r="CG69" s="48">
        <v>0</v>
      </c>
      <c r="CH69" s="55">
        <v>3197.9249503936799</v>
      </c>
      <c r="CI69" s="49">
        <v>407252</v>
      </c>
      <c r="CJ69" s="73"/>
      <c r="CK69" s="48">
        <f t="shared" si="0"/>
        <v>0</v>
      </c>
      <c r="CL69" s="48">
        <f t="shared" si="1"/>
        <v>0</v>
      </c>
      <c r="CM69" s="167">
        <f t="shared" si="2"/>
        <v>0.31786679057415745</v>
      </c>
      <c r="CN69" s="357">
        <v>0</v>
      </c>
    </row>
    <row r="70" spans="1:92" ht="19.5" x14ac:dyDescent="0.25">
      <c r="A70" s="30"/>
      <c r="B70" s="42" t="s">
        <v>61</v>
      </c>
      <c r="C70" s="43" t="s">
        <v>172</v>
      </c>
      <c r="D70" s="51">
        <v>1154.7955878864</v>
      </c>
      <c r="E70" s="48">
        <v>172.67471522196601</v>
      </c>
      <c r="F70" s="48">
        <v>526.91819031192904</v>
      </c>
      <c r="G70" s="48">
        <v>1043.5775545419399</v>
      </c>
      <c r="H70" s="48">
        <v>6718.0749861958902</v>
      </c>
      <c r="I70" s="48">
        <v>2886.2272363027</v>
      </c>
      <c r="J70" s="48">
        <v>550.20971669557605</v>
      </c>
      <c r="K70" s="48">
        <v>1245.2562589267</v>
      </c>
      <c r="L70" s="48">
        <v>571.13234417009699</v>
      </c>
      <c r="M70" s="48">
        <v>635.00465892798695</v>
      </c>
      <c r="N70" s="48">
        <v>699.72577124041197</v>
      </c>
      <c r="O70" s="48">
        <v>2161.22293228122</v>
      </c>
      <c r="P70" s="48">
        <v>1543.5895184040101</v>
      </c>
      <c r="Q70" s="48">
        <v>179.18690348536899</v>
      </c>
      <c r="R70" s="48">
        <v>3811.4826164599699</v>
      </c>
      <c r="S70" s="48">
        <v>350.76590143209802</v>
      </c>
      <c r="T70" s="48">
        <v>694.01520455450702</v>
      </c>
      <c r="U70" s="48">
        <v>964.73028387733598</v>
      </c>
      <c r="V70" s="48">
        <v>2285.4746784525901</v>
      </c>
      <c r="W70" s="48">
        <v>613.41921051377301</v>
      </c>
      <c r="X70" s="48">
        <v>594.84600889214505</v>
      </c>
      <c r="Y70" s="48">
        <v>111.20153962646501</v>
      </c>
      <c r="Z70" s="48">
        <v>796.02503976073399</v>
      </c>
      <c r="AA70" s="48">
        <v>171.24900066196301</v>
      </c>
      <c r="AB70" s="48">
        <v>141.82480656042799</v>
      </c>
      <c r="AC70" s="48">
        <v>77.328698756043806</v>
      </c>
      <c r="AD70" s="48">
        <v>92.814706710709899</v>
      </c>
      <c r="AE70" s="48">
        <v>825.75250997094997</v>
      </c>
      <c r="AF70" s="48">
        <v>277.35466962125099</v>
      </c>
      <c r="AG70" s="48">
        <v>63.828481369409403</v>
      </c>
      <c r="AH70" s="48">
        <v>108.138853228654</v>
      </c>
      <c r="AI70" s="48">
        <v>77.863608599239996</v>
      </c>
      <c r="AJ70" s="48">
        <v>0</v>
      </c>
      <c r="AK70" s="48">
        <v>83.293206402485595</v>
      </c>
      <c r="AL70" s="48">
        <v>116.388591252157</v>
      </c>
      <c r="AM70" s="48">
        <v>44.532771181619196</v>
      </c>
      <c r="AN70" s="48">
        <v>120.97312698499999</v>
      </c>
      <c r="AO70" s="48">
        <v>214.141764171668</v>
      </c>
      <c r="AP70" s="48">
        <v>62.447501823061899</v>
      </c>
      <c r="AQ70" s="48">
        <v>2741.5643755946899</v>
      </c>
      <c r="AR70" s="48">
        <v>89.044530402825103</v>
      </c>
      <c r="AS70" s="48">
        <v>163.41137459344401</v>
      </c>
      <c r="AT70" s="48">
        <v>82.122641987889196</v>
      </c>
      <c r="AU70" s="48">
        <v>30.376949343644199</v>
      </c>
      <c r="AV70" s="48">
        <v>201.20807911200299</v>
      </c>
      <c r="AW70" s="48">
        <v>39.427009030094702</v>
      </c>
      <c r="AX70" s="48">
        <v>107.63939255223301</v>
      </c>
      <c r="AY70" s="48">
        <v>124.291107556366</v>
      </c>
      <c r="AZ70" s="48">
        <v>114.711086806472</v>
      </c>
      <c r="BA70" s="48">
        <v>20.2397751470528</v>
      </c>
      <c r="BB70" s="48">
        <v>72.696722693332106</v>
      </c>
      <c r="BC70" s="48">
        <v>23.134030332589301</v>
      </c>
      <c r="BD70" s="48">
        <v>137.71214865430699</v>
      </c>
      <c r="BE70" s="48">
        <v>73.305778461865202</v>
      </c>
      <c r="BF70" s="48">
        <v>107.092188327</v>
      </c>
      <c r="BG70" s="48">
        <v>237.13979274380901</v>
      </c>
      <c r="BH70" s="48">
        <v>67.942924493006103</v>
      </c>
      <c r="BI70" s="48">
        <v>8575.5542939522602</v>
      </c>
      <c r="BJ70" s="48">
        <v>25411.493501525201</v>
      </c>
      <c r="BK70" s="48">
        <v>30398.845883572001</v>
      </c>
      <c r="BL70" s="48">
        <v>447.69241957961401</v>
      </c>
      <c r="BM70" s="48">
        <v>128.36212418491999</v>
      </c>
      <c r="BN70" s="48">
        <v>593.36100791931801</v>
      </c>
      <c r="BO70" s="48">
        <v>2139.0011246569502</v>
      </c>
      <c r="BP70" s="48">
        <v>15759.121195584999</v>
      </c>
      <c r="BQ70" s="48">
        <v>4266.3708952815996</v>
      </c>
      <c r="BR70" s="48">
        <v>3221.44290294751</v>
      </c>
      <c r="BS70" s="48">
        <v>12344.960017380299</v>
      </c>
      <c r="BT70" s="48">
        <v>161275.94855308399</v>
      </c>
      <c r="BU70" s="48">
        <v>33393.2633933299</v>
      </c>
      <c r="BV70" s="48">
        <v>24825.332756219301</v>
      </c>
      <c r="BW70" s="48">
        <v>9104.0714339230599</v>
      </c>
      <c r="BX70" s="48">
        <v>11295.5395061526</v>
      </c>
      <c r="BY70" s="48">
        <v>4221.7233096313703</v>
      </c>
      <c r="BZ70" s="48">
        <v>26796.277789975298</v>
      </c>
      <c r="CA70" s="55">
        <v>0</v>
      </c>
      <c r="CB70" s="49">
        <v>411418.91117218998</v>
      </c>
      <c r="CC70" s="61">
        <v>258716.730922232</v>
      </c>
      <c r="CD70" s="48">
        <v>0</v>
      </c>
      <c r="CE70" s="48">
        <v>14769.7665954241</v>
      </c>
      <c r="CF70" s="48">
        <v>3979.60551933139</v>
      </c>
      <c r="CG70" s="48">
        <v>0</v>
      </c>
      <c r="CH70" s="55">
        <v>76.985790822794698</v>
      </c>
      <c r="CI70" s="49">
        <v>688962</v>
      </c>
      <c r="CJ70" s="73"/>
      <c r="CK70" s="48">
        <f t="shared" si="0"/>
        <v>0</v>
      </c>
      <c r="CL70" s="48">
        <f t="shared" si="1"/>
        <v>0</v>
      </c>
      <c r="CM70" s="167">
        <f t="shared" si="2"/>
        <v>0.40284237567211301</v>
      </c>
      <c r="CN70" s="357">
        <v>0</v>
      </c>
    </row>
    <row r="71" spans="1:92" ht="19.5" x14ac:dyDescent="0.25">
      <c r="A71" s="30"/>
      <c r="B71" s="42" t="s">
        <v>62</v>
      </c>
      <c r="C71" s="43" t="s">
        <v>173</v>
      </c>
      <c r="D71" s="51">
        <v>32.8045401733944</v>
      </c>
      <c r="E71" s="48">
        <v>36.475883111354698</v>
      </c>
      <c r="F71" s="48">
        <v>93.405130099712594</v>
      </c>
      <c r="G71" s="48">
        <v>13.5008754097635</v>
      </c>
      <c r="H71" s="48">
        <v>333.10735992858002</v>
      </c>
      <c r="I71" s="48">
        <v>51.872724472134799</v>
      </c>
      <c r="J71" s="48">
        <v>55.388034355372902</v>
      </c>
      <c r="K71" s="48">
        <v>96.707284647540803</v>
      </c>
      <c r="L71" s="48">
        <v>57.219059317960102</v>
      </c>
      <c r="M71" s="48">
        <v>237.215147910996</v>
      </c>
      <c r="N71" s="48">
        <v>7401.19197614931</v>
      </c>
      <c r="O71" s="48">
        <v>3758.4116208099299</v>
      </c>
      <c r="P71" s="48">
        <v>164.496871315752</v>
      </c>
      <c r="Q71" s="48">
        <v>2143.8916427590002</v>
      </c>
      <c r="R71" s="48">
        <v>59152.6123391609</v>
      </c>
      <c r="S71" s="48">
        <v>5382.6589985119199</v>
      </c>
      <c r="T71" s="48">
        <v>398.30968837732598</v>
      </c>
      <c r="U71" s="48">
        <v>548.370746452346</v>
      </c>
      <c r="V71" s="48">
        <v>1411.4736222965701</v>
      </c>
      <c r="W71" s="48">
        <v>385.667605821059</v>
      </c>
      <c r="X71" s="48">
        <v>231.647635537675</v>
      </c>
      <c r="Y71" s="48">
        <v>65.361427661426603</v>
      </c>
      <c r="Z71" s="48">
        <v>501.88773453124497</v>
      </c>
      <c r="AA71" s="48">
        <v>103.25234169395</v>
      </c>
      <c r="AB71" s="48">
        <v>68.503097181287501</v>
      </c>
      <c r="AC71" s="48">
        <v>41.791078298170198</v>
      </c>
      <c r="AD71" s="48">
        <v>56.959611505976397</v>
      </c>
      <c r="AE71" s="48">
        <v>522.65614254994398</v>
      </c>
      <c r="AF71" s="48">
        <v>175.55032529971601</v>
      </c>
      <c r="AG71" s="48">
        <v>40.399935155546899</v>
      </c>
      <c r="AH71" s="48">
        <v>68.445975284108997</v>
      </c>
      <c r="AI71" s="48">
        <v>49.28340250147</v>
      </c>
      <c r="AJ71" s="48">
        <v>0</v>
      </c>
      <c r="AK71" s="48">
        <v>52.720040730449497</v>
      </c>
      <c r="AL71" s="48">
        <v>73.667607916583606</v>
      </c>
      <c r="AM71" s="48">
        <v>28.1868067269492</v>
      </c>
      <c r="AN71" s="48">
        <v>76.569368108138306</v>
      </c>
      <c r="AO71" s="48">
        <v>135.540016008842</v>
      </c>
      <c r="AP71" s="48">
        <v>39.525850688447001</v>
      </c>
      <c r="AQ71" s="48">
        <v>540.29632626974399</v>
      </c>
      <c r="AR71" s="48">
        <v>56.360314033013402</v>
      </c>
      <c r="AS71" s="48">
        <v>103.430456053713</v>
      </c>
      <c r="AT71" s="48">
        <v>51.979137525007602</v>
      </c>
      <c r="AU71" s="48">
        <v>19.2269463000999</v>
      </c>
      <c r="AV71" s="48">
        <v>127.353701270933</v>
      </c>
      <c r="AW71" s="48">
        <v>24.955138740875299</v>
      </c>
      <c r="AX71" s="48">
        <v>68.129844013127396</v>
      </c>
      <c r="AY71" s="48">
        <v>78.669468205377697</v>
      </c>
      <c r="AZ71" s="48">
        <v>72.605839418025695</v>
      </c>
      <c r="BA71" s="48">
        <v>12.8106698759038</v>
      </c>
      <c r="BB71" s="48">
        <v>46.013046524383697</v>
      </c>
      <c r="BC71" s="48">
        <v>14.642574995854201</v>
      </c>
      <c r="BD71" s="48">
        <v>87.164252640850805</v>
      </c>
      <c r="BE71" s="48">
        <v>46.398545490158</v>
      </c>
      <c r="BF71" s="48">
        <v>67.783493688915598</v>
      </c>
      <c r="BG71" s="48">
        <v>93.062364566208402</v>
      </c>
      <c r="BH71" s="48">
        <v>43.004152455226503</v>
      </c>
      <c r="BI71" s="48">
        <v>27043.538948731199</v>
      </c>
      <c r="BJ71" s="48">
        <v>66812.702179792293</v>
      </c>
      <c r="BK71" s="48">
        <v>50960.125712087</v>
      </c>
      <c r="BL71" s="48">
        <v>2472.6391223819701</v>
      </c>
      <c r="BM71" s="48">
        <v>24.809855646913</v>
      </c>
      <c r="BN71" s="48">
        <v>253.87251823360299</v>
      </c>
      <c r="BO71" s="48">
        <v>64.792488585944696</v>
      </c>
      <c r="BP71" s="48">
        <v>27896.949524302901</v>
      </c>
      <c r="BQ71" s="48">
        <v>8603.6284209641999</v>
      </c>
      <c r="BR71" s="48">
        <v>6164.0478494614599</v>
      </c>
      <c r="BS71" s="48">
        <v>28364.209128333001</v>
      </c>
      <c r="BT71" s="48">
        <v>170080.480133598</v>
      </c>
      <c r="BU71" s="48">
        <v>17460.143990142398</v>
      </c>
      <c r="BV71" s="48">
        <v>72078.857172404707</v>
      </c>
      <c r="BW71" s="48">
        <v>118809.14624840301</v>
      </c>
      <c r="BX71" s="48">
        <v>52635.174155672299</v>
      </c>
      <c r="BY71" s="48">
        <v>29377.1322339088</v>
      </c>
      <c r="BZ71" s="48">
        <v>49509.804521351398</v>
      </c>
      <c r="CA71" s="55">
        <v>0</v>
      </c>
      <c r="CB71" s="49">
        <v>814252.67002452898</v>
      </c>
      <c r="CC71" s="61">
        <v>1886064.2078267699</v>
      </c>
      <c r="CD71" s="48">
        <v>0</v>
      </c>
      <c r="CE71" s="48">
        <v>0</v>
      </c>
      <c r="CF71" s="48">
        <v>2518.8724763033201</v>
      </c>
      <c r="CG71" s="48">
        <v>0</v>
      </c>
      <c r="CH71" s="55">
        <v>9.2496724000796799</v>
      </c>
      <c r="CI71" s="49">
        <v>2702845</v>
      </c>
      <c r="CJ71" s="73"/>
      <c r="CK71" s="48">
        <f t="shared" si="0"/>
        <v>0</v>
      </c>
      <c r="CL71" s="48">
        <f t="shared" si="1"/>
        <v>0</v>
      </c>
      <c r="CM71" s="167">
        <f t="shared" si="2"/>
        <v>0.69874237330497058</v>
      </c>
      <c r="CN71" s="357">
        <v>0</v>
      </c>
    </row>
    <row r="72" spans="1:92" ht="19.5" x14ac:dyDescent="0.25">
      <c r="A72" s="30"/>
      <c r="B72" s="42" t="s">
        <v>63</v>
      </c>
      <c r="C72" s="43" t="s">
        <v>174</v>
      </c>
      <c r="D72" s="51">
        <v>1999.2399540206</v>
      </c>
      <c r="E72" s="48">
        <v>1454.22973690051</v>
      </c>
      <c r="F72" s="48">
        <v>2855.70304026237</v>
      </c>
      <c r="G72" s="48">
        <v>1167.7309253839501</v>
      </c>
      <c r="H72" s="48">
        <v>15867.181012171901</v>
      </c>
      <c r="I72" s="48">
        <v>13731.8707715535</v>
      </c>
      <c r="J72" s="48">
        <v>1465.4465720302501</v>
      </c>
      <c r="K72" s="48">
        <v>5100.8522923901401</v>
      </c>
      <c r="L72" s="48">
        <v>2068.74489074128</v>
      </c>
      <c r="M72" s="48">
        <v>4449.2006491786196</v>
      </c>
      <c r="N72" s="48">
        <v>1331.8775558734901</v>
      </c>
      <c r="O72" s="48">
        <v>9114.5803922557898</v>
      </c>
      <c r="P72" s="48">
        <v>1058.4138148043401</v>
      </c>
      <c r="Q72" s="48">
        <v>198.46083125058701</v>
      </c>
      <c r="R72" s="48">
        <v>28011.004501789099</v>
      </c>
      <c r="S72" s="48">
        <v>2431.6530838142398</v>
      </c>
      <c r="T72" s="48">
        <v>3462.5239696679801</v>
      </c>
      <c r="U72" s="48">
        <v>8909.5224932739093</v>
      </c>
      <c r="V72" s="48">
        <v>5431.9428036152904</v>
      </c>
      <c r="W72" s="48">
        <v>1462.0265298684001</v>
      </c>
      <c r="X72" s="48">
        <v>4715.6832567645297</v>
      </c>
      <c r="Y72" s="48">
        <v>918.01325940012896</v>
      </c>
      <c r="Z72" s="48">
        <v>1867.2451588639501</v>
      </c>
      <c r="AA72" s="48">
        <v>1478.4072080040301</v>
      </c>
      <c r="AB72" s="48">
        <v>1435.1500659511701</v>
      </c>
      <c r="AC72" s="48">
        <v>432.04599357153103</v>
      </c>
      <c r="AD72" s="48">
        <v>263.85255177007099</v>
      </c>
      <c r="AE72" s="48">
        <v>3717.6440986714001</v>
      </c>
      <c r="AF72" s="48">
        <v>4397.9015715845599</v>
      </c>
      <c r="AG72" s="48">
        <v>726.82047274855495</v>
      </c>
      <c r="AH72" s="48">
        <v>2380.85785560775</v>
      </c>
      <c r="AI72" s="48">
        <v>6496.7670211671402</v>
      </c>
      <c r="AJ72" s="48">
        <v>0</v>
      </c>
      <c r="AK72" s="48">
        <v>1861.5177504764299</v>
      </c>
      <c r="AL72" s="48">
        <v>3078.7677538937201</v>
      </c>
      <c r="AM72" s="48">
        <v>662.36672708648302</v>
      </c>
      <c r="AN72" s="48">
        <v>2362.6000927487098</v>
      </c>
      <c r="AO72" s="48">
        <v>18448.5496038807</v>
      </c>
      <c r="AP72" s="48">
        <v>14549.8909045733</v>
      </c>
      <c r="AQ72" s="48">
        <v>2545.0908761488899</v>
      </c>
      <c r="AR72" s="48">
        <v>2516.0539532506</v>
      </c>
      <c r="AS72" s="48">
        <v>5757.7438560098499</v>
      </c>
      <c r="AT72" s="48">
        <v>1376.9419198159701</v>
      </c>
      <c r="AU72" s="48">
        <v>825.21198710039198</v>
      </c>
      <c r="AV72" s="48">
        <v>3838.8430633439698</v>
      </c>
      <c r="AW72" s="48">
        <v>986.55458962483203</v>
      </c>
      <c r="AX72" s="48">
        <v>2237.1014726370199</v>
      </c>
      <c r="AY72" s="48">
        <v>1871.42517093334</v>
      </c>
      <c r="AZ72" s="48">
        <v>3931.4828037099501</v>
      </c>
      <c r="BA72" s="48">
        <v>1374.4113405324699</v>
      </c>
      <c r="BB72" s="48">
        <v>1704.60864228074</v>
      </c>
      <c r="BC72" s="48">
        <v>1020.91460271084</v>
      </c>
      <c r="BD72" s="48">
        <v>1247.6361601051999</v>
      </c>
      <c r="BE72" s="48">
        <v>1579.4257353361299</v>
      </c>
      <c r="BF72" s="48">
        <v>6162.5290728615</v>
      </c>
      <c r="BG72" s="48">
        <v>7659.2417640249196</v>
      </c>
      <c r="BH72" s="48">
        <v>6429.6374712742399</v>
      </c>
      <c r="BI72" s="48">
        <v>17405.788459358799</v>
      </c>
      <c r="BJ72" s="48">
        <v>155150.28570037399</v>
      </c>
      <c r="BK72" s="48">
        <v>46978.969293334601</v>
      </c>
      <c r="BL72" s="48">
        <v>17512.357003285299</v>
      </c>
      <c r="BM72" s="48">
        <v>14090.568615828201</v>
      </c>
      <c r="BN72" s="48">
        <v>9939.2472489003903</v>
      </c>
      <c r="BO72" s="48">
        <v>1151164.4500110799</v>
      </c>
      <c r="BP72" s="48">
        <v>436319.22820541897</v>
      </c>
      <c r="BQ72" s="48">
        <v>20862.770910141699</v>
      </c>
      <c r="BR72" s="48">
        <v>29007.672409301798</v>
      </c>
      <c r="BS72" s="48">
        <v>34842.343035894803</v>
      </c>
      <c r="BT72" s="48">
        <v>304534.47718545602</v>
      </c>
      <c r="BU72" s="48">
        <v>60745.8552646803</v>
      </c>
      <c r="BV72" s="48">
        <v>59940.325596258997</v>
      </c>
      <c r="BW72" s="48">
        <v>16284.523516388899</v>
      </c>
      <c r="BX72" s="48">
        <v>25500.985364632601</v>
      </c>
      <c r="BY72" s="48">
        <v>19238.243733801501</v>
      </c>
      <c r="BZ72" s="48">
        <v>135826.886244202</v>
      </c>
      <c r="CA72" s="55">
        <v>0</v>
      </c>
      <c r="CB72" s="49">
        <v>2789776.1194476499</v>
      </c>
      <c r="CC72" s="61">
        <v>1803332.4611649001</v>
      </c>
      <c r="CD72" s="48">
        <v>0</v>
      </c>
      <c r="CE72" s="48">
        <v>58743.950285555598</v>
      </c>
      <c r="CF72" s="48">
        <v>218647.541318851</v>
      </c>
      <c r="CG72" s="48">
        <v>1134.6099412926701</v>
      </c>
      <c r="CH72" s="55">
        <v>100324.31784175</v>
      </c>
      <c r="CI72" s="49">
        <v>4971959</v>
      </c>
      <c r="CJ72" s="73"/>
      <c r="CK72" s="48">
        <f t="shared" si="0"/>
        <v>0</v>
      </c>
      <c r="CL72" s="48">
        <f t="shared" si="1"/>
        <v>0</v>
      </c>
      <c r="CM72" s="167">
        <f t="shared" si="2"/>
        <v>0.43889800389591893</v>
      </c>
      <c r="CN72" s="357">
        <v>0</v>
      </c>
    </row>
    <row r="73" spans="1:92" ht="19.5" x14ac:dyDescent="0.25">
      <c r="A73" s="30"/>
      <c r="B73" s="42" t="s">
        <v>64</v>
      </c>
      <c r="C73" s="43" t="s">
        <v>175</v>
      </c>
      <c r="D73" s="51">
        <v>11112.012935471401</v>
      </c>
      <c r="E73" s="48">
        <v>7273.5663855898902</v>
      </c>
      <c r="F73" s="48">
        <v>6864.4085847176502</v>
      </c>
      <c r="G73" s="48">
        <v>3909.1790709790598</v>
      </c>
      <c r="H73" s="48">
        <v>21527.071636571101</v>
      </c>
      <c r="I73" s="48">
        <v>1996.1902436758801</v>
      </c>
      <c r="J73" s="48">
        <v>2696.6484918265</v>
      </c>
      <c r="K73" s="48">
        <v>7679.1276627302204</v>
      </c>
      <c r="L73" s="48">
        <v>2382.1563706474099</v>
      </c>
      <c r="M73" s="48">
        <v>26911.2059813509</v>
      </c>
      <c r="N73" s="48">
        <v>2306.8215657910901</v>
      </c>
      <c r="O73" s="48">
        <v>90493.775025196403</v>
      </c>
      <c r="P73" s="48">
        <v>8058.1238858131601</v>
      </c>
      <c r="Q73" s="48">
        <v>1854.1311688899</v>
      </c>
      <c r="R73" s="48">
        <v>3631.5421572965502</v>
      </c>
      <c r="S73" s="48">
        <v>3018.5532833491502</v>
      </c>
      <c r="T73" s="48">
        <v>11264.3067689694</v>
      </c>
      <c r="U73" s="48">
        <v>37470.0992664316</v>
      </c>
      <c r="V73" s="48">
        <v>107.398407765708</v>
      </c>
      <c r="W73" s="48">
        <v>24494.686127990699</v>
      </c>
      <c r="X73" s="48">
        <v>12213.462133495401</v>
      </c>
      <c r="Y73" s="48">
        <v>5257.9890770778002</v>
      </c>
      <c r="Z73" s="48">
        <v>10642.7669997506</v>
      </c>
      <c r="AA73" s="48">
        <v>7318.5007250992003</v>
      </c>
      <c r="AB73" s="48">
        <v>10778.5752274062</v>
      </c>
      <c r="AC73" s="48">
        <v>1500.3208477729399</v>
      </c>
      <c r="AD73" s="48">
        <v>12536.960382355301</v>
      </c>
      <c r="AE73" s="48">
        <v>19711.949349216498</v>
      </c>
      <c r="AF73" s="48">
        <v>10416.1466387325</v>
      </c>
      <c r="AG73" s="48">
        <v>303.21805024794202</v>
      </c>
      <c r="AH73" s="48">
        <v>3507.4499607862099</v>
      </c>
      <c r="AI73" s="48">
        <v>5041.7695725638696</v>
      </c>
      <c r="AJ73" s="48">
        <v>0</v>
      </c>
      <c r="AK73" s="48">
        <v>12858.026708994699</v>
      </c>
      <c r="AL73" s="48">
        <v>13179.995693111499</v>
      </c>
      <c r="AM73" s="48">
        <v>5956.42157942618</v>
      </c>
      <c r="AN73" s="48">
        <v>8544.9228506516993</v>
      </c>
      <c r="AO73" s="48">
        <v>18884.592030322601</v>
      </c>
      <c r="AP73" s="48">
        <v>8915.0526372412005</v>
      </c>
      <c r="AQ73" s="48">
        <v>2838.16889001766</v>
      </c>
      <c r="AR73" s="48">
        <v>9677.94806358817</v>
      </c>
      <c r="AS73" s="48">
        <v>11608.7012191304</v>
      </c>
      <c r="AT73" s="48">
        <v>6091.2161803929002</v>
      </c>
      <c r="AU73" s="48">
        <v>3827.9836115206299</v>
      </c>
      <c r="AV73" s="48">
        <v>17337.9675999383</v>
      </c>
      <c r="AW73" s="48">
        <v>8578.9044623509508</v>
      </c>
      <c r="AX73" s="48">
        <v>7409.2336090271501</v>
      </c>
      <c r="AY73" s="48">
        <v>31258.198030899501</v>
      </c>
      <c r="AZ73" s="48">
        <v>12026.9744266746</v>
      </c>
      <c r="BA73" s="48">
        <v>10900.872124420301</v>
      </c>
      <c r="BB73" s="48">
        <v>11329.170095801201</v>
      </c>
      <c r="BC73" s="48">
        <v>3264.3645316227899</v>
      </c>
      <c r="BD73" s="48">
        <v>8224.9509366311195</v>
      </c>
      <c r="BE73" s="48">
        <v>5271.6524017042102</v>
      </c>
      <c r="BF73" s="48">
        <v>10166.738342373799</v>
      </c>
      <c r="BG73" s="48">
        <v>12575.422899937799</v>
      </c>
      <c r="BH73" s="48">
        <v>17297.270753314599</v>
      </c>
      <c r="BI73" s="48">
        <v>130156.38802573799</v>
      </c>
      <c r="BJ73" s="48">
        <v>1052197.59226078</v>
      </c>
      <c r="BK73" s="48">
        <v>112099.948985268</v>
      </c>
      <c r="BL73" s="48">
        <v>5421.21577618213</v>
      </c>
      <c r="BM73" s="48">
        <v>9512.1433537119392</v>
      </c>
      <c r="BN73" s="48">
        <v>29162.0627042702</v>
      </c>
      <c r="BO73" s="48">
        <v>53692.497679130604</v>
      </c>
      <c r="BP73" s="48">
        <v>259819.19626519701</v>
      </c>
      <c r="BQ73" s="48">
        <v>112027.098416297</v>
      </c>
      <c r="BR73" s="48">
        <v>42433.832714605102</v>
      </c>
      <c r="BS73" s="48">
        <v>145873.10133723199</v>
      </c>
      <c r="BT73" s="48">
        <v>154200.99634957599</v>
      </c>
      <c r="BU73" s="48">
        <v>321309.48104666598</v>
      </c>
      <c r="BV73" s="48">
        <v>21978.874767708101</v>
      </c>
      <c r="BW73" s="48">
        <v>399.69319953730599</v>
      </c>
      <c r="BX73" s="48">
        <v>29185.416846270102</v>
      </c>
      <c r="BY73" s="48">
        <v>27.008972779270099</v>
      </c>
      <c r="BZ73" s="48">
        <v>48299.812427194804</v>
      </c>
      <c r="CA73" s="55">
        <v>0</v>
      </c>
      <c r="CB73" s="49">
        <v>3160101.2247927901</v>
      </c>
      <c r="CC73" s="61">
        <v>3618767.91826365</v>
      </c>
      <c r="CD73" s="48">
        <v>0</v>
      </c>
      <c r="CE73" s="48">
        <v>0</v>
      </c>
      <c r="CF73" s="48">
        <v>3.1857961431943198</v>
      </c>
      <c r="CG73" s="48">
        <v>-0.45282723681203302</v>
      </c>
      <c r="CH73" s="55">
        <v>12223.123974652701</v>
      </c>
      <c r="CI73" s="49">
        <v>6791095</v>
      </c>
      <c r="CJ73" s="73"/>
      <c r="CK73" s="48">
        <f t="shared" si="0"/>
        <v>0</v>
      </c>
      <c r="CL73" s="48">
        <f t="shared" si="1"/>
        <v>0</v>
      </c>
      <c r="CM73" s="167">
        <f t="shared" si="2"/>
        <v>0.53466985445015991</v>
      </c>
      <c r="CN73" s="357">
        <v>0</v>
      </c>
    </row>
    <row r="74" spans="1:92" ht="19.5" x14ac:dyDescent="0.25">
      <c r="A74" s="30"/>
      <c r="B74" s="42" t="s">
        <v>65</v>
      </c>
      <c r="C74" s="43" t="s">
        <v>176</v>
      </c>
      <c r="D74" s="51">
        <v>4676.6545949626698</v>
      </c>
      <c r="E74" s="48">
        <v>1363.0267848481001</v>
      </c>
      <c r="F74" s="48">
        <v>3874.41749319162</v>
      </c>
      <c r="G74" s="48">
        <v>1148.9763037098401</v>
      </c>
      <c r="H74" s="48">
        <v>12268.664316083999</v>
      </c>
      <c r="I74" s="48">
        <v>22826.127729880202</v>
      </c>
      <c r="J74" s="48">
        <v>1801.7400278932901</v>
      </c>
      <c r="K74" s="48">
        <v>4523.0289874870004</v>
      </c>
      <c r="L74" s="48">
        <v>194.275797275082</v>
      </c>
      <c r="M74" s="48">
        <v>5670.3170153311103</v>
      </c>
      <c r="N74" s="48">
        <v>2752.7765486938301</v>
      </c>
      <c r="O74" s="48">
        <v>6849.6941058767497</v>
      </c>
      <c r="P74" s="48">
        <v>2928.9473357028601</v>
      </c>
      <c r="Q74" s="48">
        <v>1269.95903316402</v>
      </c>
      <c r="R74" s="48">
        <v>11293.878110802199</v>
      </c>
      <c r="S74" s="48">
        <v>4023.65438389776</v>
      </c>
      <c r="T74" s="48">
        <v>3357.9039287319702</v>
      </c>
      <c r="U74" s="48">
        <v>12082.0571091085</v>
      </c>
      <c r="V74" s="48">
        <v>397.88019471792597</v>
      </c>
      <c r="W74" s="48">
        <v>248.13018621578601</v>
      </c>
      <c r="X74" s="48">
        <v>2049.4500089712601</v>
      </c>
      <c r="Y74" s="48">
        <v>715.73954963207802</v>
      </c>
      <c r="Z74" s="48">
        <v>237.593972376528</v>
      </c>
      <c r="AA74" s="48">
        <v>245.70272108246499</v>
      </c>
      <c r="AB74" s="48">
        <v>676.19662684269599</v>
      </c>
      <c r="AC74" s="48">
        <v>113.067197727398</v>
      </c>
      <c r="AD74" s="48">
        <v>149.7981567038</v>
      </c>
      <c r="AE74" s="48">
        <v>2222.3959215601599</v>
      </c>
      <c r="AF74" s="48">
        <v>1487.6170500839601</v>
      </c>
      <c r="AG74" s="48">
        <v>353.13744136316399</v>
      </c>
      <c r="AH74" s="48">
        <v>1499.23566947366</v>
      </c>
      <c r="AI74" s="48">
        <v>5420.4446474343404</v>
      </c>
      <c r="AJ74" s="48">
        <v>0</v>
      </c>
      <c r="AK74" s="48">
        <v>1611.0853167139601</v>
      </c>
      <c r="AL74" s="48">
        <v>1510.01516862571</v>
      </c>
      <c r="AM74" s="48">
        <v>234.92864664730499</v>
      </c>
      <c r="AN74" s="48">
        <v>3935.09834033262</v>
      </c>
      <c r="AO74" s="48">
        <v>13687.650165532699</v>
      </c>
      <c r="AP74" s="48">
        <v>4006.6613106751201</v>
      </c>
      <c r="AQ74" s="48">
        <v>4482.59895918648</v>
      </c>
      <c r="AR74" s="48">
        <v>7235.5435556340599</v>
      </c>
      <c r="AS74" s="48">
        <v>1052.28731796224</v>
      </c>
      <c r="AT74" s="48">
        <v>3881.6447607758801</v>
      </c>
      <c r="AU74" s="48">
        <v>843.32544450771502</v>
      </c>
      <c r="AV74" s="48">
        <v>3594.7881464094098</v>
      </c>
      <c r="AW74" s="48">
        <v>103.995551596296</v>
      </c>
      <c r="AX74" s="48">
        <v>2547.1819611211499</v>
      </c>
      <c r="AY74" s="48">
        <v>2142.4977568640802</v>
      </c>
      <c r="AZ74" s="48">
        <v>7931.7848891732501</v>
      </c>
      <c r="BA74" s="48">
        <v>1335.5630007796301</v>
      </c>
      <c r="BB74" s="48">
        <v>2667.40331662577</v>
      </c>
      <c r="BC74" s="48">
        <v>344.188904626198</v>
      </c>
      <c r="BD74" s="48">
        <v>178.48670978232801</v>
      </c>
      <c r="BE74" s="48">
        <v>2183.9774954429099</v>
      </c>
      <c r="BF74" s="48">
        <v>5238.4857292021898</v>
      </c>
      <c r="BG74" s="48">
        <v>8509.4257102230804</v>
      </c>
      <c r="BH74" s="48">
        <v>9317.7749418706007</v>
      </c>
      <c r="BI74" s="48">
        <v>32224.105178040099</v>
      </c>
      <c r="BJ74" s="48">
        <v>63481.193200352202</v>
      </c>
      <c r="BK74" s="48">
        <v>107494.125330999</v>
      </c>
      <c r="BL74" s="48">
        <v>3003.72557951921</v>
      </c>
      <c r="BM74" s="48">
        <v>3900.4675252528</v>
      </c>
      <c r="BN74" s="48">
        <v>861.95121911955903</v>
      </c>
      <c r="BO74" s="48">
        <v>7425.6858002948202</v>
      </c>
      <c r="BP74" s="48">
        <v>157697.50651254901</v>
      </c>
      <c r="BQ74" s="48">
        <v>365699.42960250902</v>
      </c>
      <c r="BR74" s="48">
        <v>21151.1159571073</v>
      </c>
      <c r="BS74" s="48">
        <v>60991.608334647703</v>
      </c>
      <c r="BT74" s="48">
        <v>113289.338740056</v>
      </c>
      <c r="BU74" s="48">
        <v>121661.407280368</v>
      </c>
      <c r="BV74" s="48">
        <v>33441.144012051598</v>
      </c>
      <c r="BW74" s="48">
        <v>4425.7055800798398</v>
      </c>
      <c r="BX74" s="48">
        <v>13802.865263875799</v>
      </c>
      <c r="BY74" s="48">
        <v>3622.1173730451001</v>
      </c>
      <c r="BZ74" s="48">
        <v>23132.878441050601</v>
      </c>
      <c r="CA74" s="55">
        <v>0</v>
      </c>
      <c r="CB74" s="49">
        <v>1344605.2529820499</v>
      </c>
      <c r="CC74" s="61">
        <v>455241.74701794598</v>
      </c>
      <c r="CD74" s="48">
        <v>0</v>
      </c>
      <c r="CE74" s="48">
        <v>0</v>
      </c>
      <c r="CF74" s="48">
        <v>0</v>
      </c>
      <c r="CG74" s="48">
        <v>0</v>
      </c>
      <c r="CH74" s="55">
        <v>0</v>
      </c>
      <c r="CI74" s="49">
        <v>1799847</v>
      </c>
      <c r="CJ74" s="73"/>
      <c r="CK74" s="48">
        <f t="shared" ref="CK74:CK85" si="3">SUMIF(D74:CA74,"&lt;0")</f>
        <v>0</v>
      </c>
      <c r="CL74" s="48">
        <f t="shared" ref="CL74:CL86" si="4">IFERROR(CK74/CB74,"")</f>
        <v>0</v>
      </c>
      <c r="CM74" s="167">
        <f t="shared" ref="CM74:CM84" si="5">(SUM(CC74:CH74))/CI74</f>
        <v>0.25293358103102431</v>
      </c>
      <c r="CN74" s="357">
        <v>0</v>
      </c>
    </row>
    <row r="75" spans="1:92" ht="19.5" x14ac:dyDescent="0.25">
      <c r="A75" s="30"/>
      <c r="B75" s="42" t="s">
        <v>66</v>
      </c>
      <c r="C75" s="43" t="s">
        <v>177</v>
      </c>
      <c r="D75" s="51">
        <v>2.50172562820583</v>
      </c>
      <c r="E75" s="48">
        <v>15.2590949452188</v>
      </c>
      <c r="F75" s="48">
        <v>21.912037117831499</v>
      </c>
      <c r="G75" s="48">
        <v>8.1694387078518993</v>
      </c>
      <c r="H75" s="48">
        <v>568.08888533128902</v>
      </c>
      <c r="I75" s="48">
        <v>313.399717661132</v>
      </c>
      <c r="J75" s="48">
        <v>81.033803952237903</v>
      </c>
      <c r="K75" s="48">
        <v>700.853793023609</v>
      </c>
      <c r="L75" s="48">
        <v>117.64457176230199</v>
      </c>
      <c r="M75" s="48">
        <v>98.383175602261502</v>
      </c>
      <c r="N75" s="48">
        <v>15.992415874403999</v>
      </c>
      <c r="O75" s="48">
        <v>226.73722278002299</v>
      </c>
      <c r="P75" s="48">
        <v>0</v>
      </c>
      <c r="Q75" s="48">
        <v>0</v>
      </c>
      <c r="R75" s="48">
        <v>707.542399766735</v>
      </c>
      <c r="S75" s="48">
        <v>354.86289037324298</v>
      </c>
      <c r="T75" s="48">
        <v>261.37199382932101</v>
      </c>
      <c r="U75" s="48">
        <v>849.90478804175495</v>
      </c>
      <c r="V75" s="48">
        <v>39.177940544654597</v>
      </c>
      <c r="W75" s="48">
        <v>34.040151810287398</v>
      </c>
      <c r="X75" s="48">
        <v>343.91512465218301</v>
      </c>
      <c r="Y75" s="48">
        <v>45.699114619884298</v>
      </c>
      <c r="Z75" s="48">
        <v>12.5479721567333</v>
      </c>
      <c r="AA75" s="48">
        <v>40.128364184038297</v>
      </c>
      <c r="AB75" s="48">
        <v>57.714986008889902</v>
      </c>
      <c r="AC75" s="48">
        <v>43.544555299916198</v>
      </c>
      <c r="AD75" s="48">
        <v>16.7888557302404</v>
      </c>
      <c r="AE75" s="48">
        <v>220.50130361304599</v>
      </c>
      <c r="AF75" s="48">
        <v>98.262657758940506</v>
      </c>
      <c r="AG75" s="48">
        <v>36.3820948964728</v>
      </c>
      <c r="AH75" s="48">
        <v>37.529318561158298</v>
      </c>
      <c r="AI75" s="48">
        <v>355.66062485315302</v>
      </c>
      <c r="AJ75" s="48">
        <v>0</v>
      </c>
      <c r="AK75" s="48">
        <v>87.131841852542706</v>
      </c>
      <c r="AL75" s="48">
        <v>190.22845199015799</v>
      </c>
      <c r="AM75" s="48">
        <v>14.424423934006199</v>
      </c>
      <c r="AN75" s="48">
        <v>174.48323126814</v>
      </c>
      <c r="AO75" s="48">
        <v>3124.8392253136899</v>
      </c>
      <c r="AP75" s="48">
        <v>402.76303803539901</v>
      </c>
      <c r="AQ75" s="48">
        <v>0</v>
      </c>
      <c r="AR75" s="48">
        <v>660.10827920322595</v>
      </c>
      <c r="AS75" s="48">
        <v>93.394220440896206</v>
      </c>
      <c r="AT75" s="48">
        <v>54.6020403523586</v>
      </c>
      <c r="AU75" s="48">
        <v>130.62285307018601</v>
      </c>
      <c r="AV75" s="48">
        <v>431.693017454835</v>
      </c>
      <c r="AW75" s="48">
        <v>50.959742567586197</v>
      </c>
      <c r="AX75" s="48">
        <v>439.06337756138902</v>
      </c>
      <c r="AY75" s="48">
        <v>806.69536811066496</v>
      </c>
      <c r="AZ75" s="48">
        <v>883.75832908741199</v>
      </c>
      <c r="BA75" s="48">
        <v>0</v>
      </c>
      <c r="BB75" s="48">
        <v>255.697877232157</v>
      </c>
      <c r="BC75" s="48">
        <v>77.759375357883101</v>
      </c>
      <c r="BD75" s="48">
        <v>54.447179672622703</v>
      </c>
      <c r="BE75" s="48">
        <v>236.69906263441101</v>
      </c>
      <c r="BF75" s="48">
        <v>119.03477481943</v>
      </c>
      <c r="BG75" s="48">
        <v>330.98195455958398</v>
      </c>
      <c r="BH75" s="48">
        <v>2119.5794411614202</v>
      </c>
      <c r="BI75" s="48">
        <v>3281.88121799599</v>
      </c>
      <c r="BJ75" s="48">
        <v>398.01467570056201</v>
      </c>
      <c r="BK75" s="48">
        <v>2048.4202250499102</v>
      </c>
      <c r="BL75" s="48">
        <v>230.931832870004</v>
      </c>
      <c r="BM75" s="48">
        <v>862.68981490231704</v>
      </c>
      <c r="BN75" s="48">
        <v>754.38086840481697</v>
      </c>
      <c r="BO75" s="48">
        <v>6544.0184973851401</v>
      </c>
      <c r="BP75" s="48">
        <v>154913.470031337</v>
      </c>
      <c r="BQ75" s="48">
        <v>324825.79855794198</v>
      </c>
      <c r="BR75" s="48">
        <v>78557.4282030373</v>
      </c>
      <c r="BS75" s="48">
        <v>6818.9073728987696</v>
      </c>
      <c r="BT75" s="48">
        <v>10097.285522632499</v>
      </c>
      <c r="BU75" s="48">
        <v>0</v>
      </c>
      <c r="BV75" s="48">
        <v>3532.4476317236199</v>
      </c>
      <c r="BW75" s="48">
        <v>0</v>
      </c>
      <c r="BX75" s="48">
        <v>2743.1795791337699</v>
      </c>
      <c r="BY75" s="48">
        <v>0</v>
      </c>
      <c r="BZ75" s="48">
        <v>1816.6278442197699</v>
      </c>
      <c r="CA75" s="55">
        <v>0</v>
      </c>
      <c r="CB75" s="49">
        <v>613890</v>
      </c>
      <c r="CC75" s="61">
        <v>48523</v>
      </c>
      <c r="CD75" s="48">
        <v>0</v>
      </c>
      <c r="CE75" s="48">
        <v>0</v>
      </c>
      <c r="CF75" s="48">
        <v>0</v>
      </c>
      <c r="CG75" s="48">
        <v>0</v>
      </c>
      <c r="CH75" s="55">
        <v>0</v>
      </c>
      <c r="CI75" s="49">
        <v>662413</v>
      </c>
      <c r="CJ75" s="73"/>
      <c r="CK75" s="48">
        <f t="shared" si="3"/>
        <v>0</v>
      </c>
      <c r="CL75" s="48">
        <f t="shared" si="4"/>
        <v>0</v>
      </c>
      <c r="CM75" s="167">
        <f t="shared" si="5"/>
        <v>7.3251883643587909E-2</v>
      </c>
      <c r="CN75" s="357">
        <v>0</v>
      </c>
    </row>
    <row r="76" spans="1:92" ht="19.5" x14ac:dyDescent="0.25">
      <c r="A76" s="30"/>
      <c r="B76" s="42" t="s">
        <v>67</v>
      </c>
      <c r="C76" s="43" t="s">
        <v>178</v>
      </c>
      <c r="D76" s="51">
        <v>10728.3403125849</v>
      </c>
      <c r="E76" s="48">
        <v>4342.2026490633098</v>
      </c>
      <c r="F76" s="48">
        <v>2910.8979895802399</v>
      </c>
      <c r="G76" s="48">
        <v>9415.1637544537207</v>
      </c>
      <c r="H76" s="48">
        <v>32897.950224013199</v>
      </c>
      <c r="I76" s="48">
        <v>7216.2882614397304</v>
      </c>
      <c r="J76" s="48">
        <v>2835.0523857313301</v>
      </c>
      <c r="K76" s="48">
        <v>4265.3904904830797</v>
      </c>
      <c r="L76" s="48">
        <v>22.961646866113099</v>
      </c>
      <c r="M76" s="48">
        <v>95.192939600029206</v>
      </c>
      <c r="N76" s="48">
        <v>5.6533813065010801</v>
      </c>
      <c r="O76" s="48">
        <v>411.06829606296799</v>
      </c>
      <c r="P76" s="48">
        <v>1342.7157097583199</v>
      </c>
      <c r="Q76" s="48">
        <v>75.192950362565</v>
      </c>
      <c r="R76" s="48">
        <v>36.430525402424401</v>
      </c>
      <c r="S76" s="48">
        <v>4.2678707528586504</v>
      </c>
      <c r="T76" s="48">
        <v>5843.3257073752702</v>
      </c>
      <c r="U76" s="48">
        <v>220.05771471662999</v>
      </c>
      <c r="V76" s="48">
        <v>566.41544377564503</v>
      </c>
      <c r="W76" s="48">
        <v>448.53365078357598</v>
      </c>
      <c r="X76" s="48">
        <v>92.9587320726298</v>
      </c>
      <c r="Y76" s="48">
        <v>26.229127820624502</v>
      </c>
      <c r="Z76" s="48">
        <v>201.40437581648101</v>
      </c>
      <c r="AA76" s="48">
        <v>41.4345121422079</v>
      </c>
      <c r="AB76" s="48">
        <v>27.489859942839502</v>
      </c>
      <c r="AC76" s="48">
        <v>16.770495591413301</v>
      </c>
      <c r="AD76" s="48">
        <v>22.857532098936399</v>
      </c>
      <c r="AE76" s="48">
        <v>209.73860669306299</v>
      </c>
      <c r="AF76" s="48">
        <v>70.447236022597593</v>
      </c>
      <c r="AG76" s="48">
        <v>16.212238640637</v>
      </c>
      <c r="AH76" s="48">
        <v>27.466937286525901</v>
      </c>
      <c r="AI76" s="48">
        <v>19.777117940910799</v>
      </c>
      <c r="AJ76" s="48">
        <v>0</v>
      </c>
      <c r="AK76" s="48">
        <v>21.156219141822099</v>
      </c>
      <c r="AL76" s="48">
        <v>7068.0523074434204</v>
      </c>
      <c r="AM76" s="48">
        <v>11.3111873921429</v>
      </c>
      <c r="AN76" s="48">
        <v>30.726803485017001</v>
      </c>
      <c r="AO76" s="48">
        <v>54.3913517789249</v>
      </c>
      <c r="AP76" s="48">
        <v>15.861474068413401</v>
      </c>
      <c r="AQ76" s="48">
        <v>2326.9923600072698</v>
      </c>
      <c r="AR76" s="48">
        <v>22.6170378107402</v>
      </c>
      <c r="AS76" s="48">
        <v>41.505988309054999</v>
      </c>
      <c r="AT76" s="48">
        <v>20.858899368164298</v>
      </c>
      <c r="AU76" s="48">
        <v>7.7156520313160497</v>
      </c>
      <c r="AV76" s="48">
        <v>51.1062354140753</v>
      </c>
      <c r="AW76" s="48">
        <v>10.014339454248599</v>
      </c>
      <c r="AX76" s="48">
        <v>5232.5361217747504</v>
      </c>
      <c r="AY76" s="48">
        <v>31.569560380902701</v>
      </c>
      <c r="AZ76" s="48">
        <v>4442.07760362101</v>
      </c>
      <c r="BA76" s="48">
        <v>2543.47718425945</v>
      </c>
      <c r="BB76" s="48">
        <v>3123.2218924583199</v>
      </c>
      <c r="BC76" s="48">
        <v>1285.6014204346</v>
      </c>
      <c r="BD76" s="48">
        <v>3912.7118143337698</v>
      </c>
      <c r="BE76" s="48">
        <v>2986.59101565112</v>
      </c>
      <c r="BF76" s="48">
        <v>8409.6781768060901</v>
      </c>
      <c r="BG76" s="48">
        <v>37.345338723945503</v>
      </c>
      <c r="BH76" s="48">
        <v>17.257294583720199</v>
      </c>
      <c r="BI76" s="48">
        <v>99520.971775581405</v>
      </c>
      <c r="BJ76" s="48">
        <v>401727.51464003499</v>
      </c>
      <c r="BK76" s="48">
        <v>39912.886664004698</v>
      </c>
      <c r="BL76" s="48">
        <v>10535.3900719133</v>
      </c>
      <c r="BM76" s="48">
        <v>21510.0779777024</v>
      </c>
      <c r="BN76" s="48">
        <v>71402.793142930605</v>
      </c>
      <c r="BO76" s="48">
        <v>26.0008161654651</v>
      </c>
      <c r="BP76" s="48">
        <v>68111.457319003996</v>
      </c>
      <c r="BQ76" s="48">
        <v>16021.6541134535</v>
      </c>
      <c r="BR76" s="48">
        <v>25309.125513712999</v>
      </c>
      <c r="BS76" s="48">
        <v>775626.04524221597</v>
      </c>
      <c r="BT76" s="48">
        <v>204936.82226999701</v>
      </c>
      <c r="BU76" s="48">
        <v>22411.837927783799</v>
      </c>
      <c r="BV76" s="48">
        <v>23365.6960998422</v>
      </c>
      <c r="BW76" s="48">
        <v>556.18111619199703</v>
      </c>
      <c r="BX76" s="48">
        <v>56.964884944578301</v>
      </c>
      <c r="BY76" s="48">
        <v>2607.3958646138399</v>
      </c>
      <c r="BZ76" s="48">
        <v>29.174620910398701</v>
      </c>
      <c r="CA76" s="55">
        <v>0</v>
      </c>
      <c r="CB76" s="49">
        <v>1909828.2560159201</v>
      </c>
      <c r="CC76" s="61">
        <v>8938644.2245441508</v>
      </c>
      <c r="CD76" s="48">
        <v>0</v>
      </c>
      <c r="CE76" s="48">
        <v>0</v>
      </c>
      <c r="CF76" s="48">
        <v>1010.80760486208</v>
      </c>
      <c r="CG76" s="48">
        <v>0</v>
      </c>
      <c r="CH76" s="55">
        <v>3.7118350740029902</v>
      </c>
      <c r="CI76" s="49">
        <v>10849487</v>
      </c>
      <c r="CJ76" s="73"/>
      <c r="CK76" s="48">
        <f t="shared" si="3"/>
        <v>0</v>
      </c>
      <c r="CL76" s="48">
        <f t="shared" si="4"/>
        <v>0</v>
      </c>
      <c r="CM76" s="167">
        <f t="shared" si="5"/>
        <v>0.82397063971633744</v>
      </c>
      <c r="CN76" s="357">
        <v>0</v>
      </c>
    </row>
    <row r="77" spans="1:92" ht="19.5" x14ac:dyDescent="0.25">
      <c r="A77" s="30"/>
      <c r="B77" s="42" t="s">
        <v>68</v>
      </c>
      <c r="C77" s="43" t="s">
        <v>179</v>
      </c>
      <c r="D77" s="51">
        <v>37852.975885711603</v>
      </c>
      <c r="E77" s="48">
        <v>20920.141753433199</v>
      </c>
      <c r="F77" s="48">
        <v>15702.7721626564</v>
      </c>
      <c r="G77" s="48">
        <v>26519.7576909292</v>
      </c>
      <c r="H77" s="48">
        <v>180584.480596629</v>
      </c>
      <c r="I77" s="48">
        <v>113725.11780362899</v>
      </c>
      <c r="J77" s="48">
        <v>17182.108729134001</v>
      </c>
      <c r="K77" s="48">
        <v>49688.042426051601</v>
      </c>
      <c r="L77" s="48">
        <v>27560.743772224199</v>
      </c>
      <c r="M77" s="48">
        <v>169715.53740076401</v>
      </c>
      <c r="N77" s="48">
        <v>11334.347582152501</v>
      </c>
      <c r="O77" s="48">
        <v>98759.575264008003</v>
      </c>
      <c r="P77" s="48">
        <v>160232.359783266</v>
      </c>
      <c r="Q77" s="48">
        <v>37344.344626862803</v>
      </c>
      <c r="R77" s="48">
        <v>475364.49425028998</v>
      </c>
      <c r="S77" s="48">
        <v>43149.3808257208</v>
      </c>
      <c r="T77" s="48">
        <v>42464.341155442104</v>
      </c>
      <c r="U77" s="48">
        <v>120969.3213162</v>
      </c>
      <c r="V77" s="48">
        <v>9675.5960801774509</v>
      </c>
      <c r="W77" s="48">
        <v>3387.0576342478698</v>
      </c>
      <c r="X77" s="48">
        <v>64109.001247814696</v>
      </c>
      <c r="Y77" s="48">
        <v>12134.8371891159</v>
      </c>
      <c r="Z77" s="48">
        <v>2968.93331165884</v>
      </c>
      <c r="AA77" s="48">
        <v>3386.5776122421198</v>
      </c>
      <c r="AB77" s="48">
        <v>11549.481087399199</v>
      </c>
      <c r="AC77" s="48">
        <v>4708.2583627526401</v>
      </c>
      <c r="AD77" s="48">
        <v>1023.17051925596</v>
      </c>
      <c r="AE77" s="48">
        <v>25759.012654349899</v>
      </c>
      <c r="AF77" s="48">
        <v>26643.594581437701</v>
      </c>
      <c r="AG77" s="48">
        <v>2122.92838751718</v>
      </c>
      <c r="AH77" s="48">
        <v>119978.33409929</v>
      </c>
      <c r="AI77" s="48">
        <v>53406.7249383706</v>
      </c>
      <c r="AJ77" s="48">
        <v>0</v>
      </c>
      <c r="AK77" s="48">
        <v>8997.8471687849997</v>
      </c>
      <c r="AL77" s="48">
        <v>23536.16798161</v>
      </c>
      <c r="AM77" s="48">
        <v>12144.835808231301</v>
      </c>
      <c r="AN77" s="48">
        <v>16683.981224885301</v>
      </c>
      <c r="AO77" s="48">
        <v>82459.615218033796</v>
      </c>
      <c r="AP77" s="48">
        <v>40179.822259217697</v>
      </c>
      <c r="AQ77" s="48">
        <v>243371.07954116599</v>
      </c>
      <c r="AR77" s="48">
        <v>15483.8581240363</v>
      </c>
      <c r="AS77" s="48">
        <v>75035.511994403205</v>
      </c>
      <c r="AT77" s="48">
        <v>11127.2308711237</v>
      </c>
      <c r="AU77" s="48">
        <v>7906.4350388283901</v>
      </c>
      <c r="AV77" s="48">
        <v>32503.118228026298</v>
      </c>
      <c r="AW77" s="48">
        <v>12857.1338472723</v>
      </c>
      <c r="AX77" s="48">
        <v>44056.300892823398</v>
      </c>
      <c r="AY77" s="48">
        <v>29285.230814964802</v>
      </c>
      <c r="AZ77" s="48">
        <v>40243.447286099698</v>
      </c>
      <c r="BA77" s="48">
        <v>9896.2129865970492</v>
      </c>
      <c r="BB77" s="48">
        <v>18345.577074427001</v>
      </c>
      <c r="BC77" s="48">
        <v>9202.9048330870901</v>
      </c>
      <c r="BD77" s="48">
        <v>12728.4275357762</v>
      </c>
      <c r="BE77" s="48">
        <v>16244.802557848599</v>
      </c>
      <c r="BF77" s="48">
        <v>111718.419790917</v>
      </c>
      <c r="BG77" s="48">
        <v>143461.63709652799</v>
      </c>
      <c r="BH77" s="48">
        <v>179172.78084405701</v>
      </c>
      <c r="BI77" s="48">
        <v>481387.6027088</v>
      </c>
      <c r="BJ77" s="48">
        <v>1950750.54665366</v>
      </c>
      <c r="BK77" s="48">
        <v>510438.93688252103</v>
      </c>
      <c r="BL77" s="48">
        <v>29692.8163001551</v>
      </c>
      <c r="BM77" s="48">
        <v>76499.132169649703</v>
      </c>
      <c r="BN77" s="48">
        <v>72922.273616138307</v>
      </c>
      <c r="BO77" s="48">
        <v>766760.99466252397</v>
      </c>
      <c r="BP77" s="48">
        <v>560115.65711592301</v>
      </c>
      <c r="BQ77" s="48">
        <v>150200.89346378201</v>
      </c>
      <c r="BR77" s="48">
        <v>98815.878561097794</v>
      </c>
      <c r="BS77" s="48">
        <v>1087459.0646120999</v>
      </c>
      <c r="BT77" s="48">
        <v>2302175.7903686799</v>
      </c>
      <c r="BU77" s="48">
        <v>326360.02478751697</v>
      </c>
      <c r="BV77" s="48">
        <v>418744.45941637101</v>
      </c>
      <c r="BW77" s="48">
        <v>107284.136432535</v>
      </c>
      <c r="BX77" s="48">
        <v>322900.49418188003</v>
      </c>
      <c r="BY77" s="48">
        <v>166378.04165435501</v>
      </c>
      <c r="BZ77" s="48">
        <v>308504.574886519</v>
      </c>
      <c r="CA77" s="55">
        <v>0</v>
      </c>
      <c r="CB77" s="49">
        <v>12923957.0482237</v>
      </c>
      <c r="CC77" s="61">
        <v>552493.15198747802</v>
      </c>
      <c r="CD77" s="48">
        <v>0</v>
      </c>
      <c r="CE77" s="48">
        <v>1.01489258910811</v>
      </c>
      <c r="CF77" s="48">
        <v>371458.27042427001</v>
      </c>
      <c r="CG77" s="48">
        <v>110.478307557197</v>
      </c>
      <c r="CH77" s="55">
        <v>210859.03616441801</v>
      </c>
      <c r="CI77" s="49">
        <v>14058879</v>
      </c>
      <c r="CJ77" s="73"/>
      <c r="CK77" s="48">
        <f t="shared" si="3"/>
        <v>0</v>
      </c>
      <c r="CL77" s="48">
        <f t="shared" si="4"/>
        <v>0</v>
      </c>
      <c r="CM77" s="167">
        <f t="shared" si="5"/>
        <v>8.0726347511512989E-2</v>
      </c>
      <c r="CN77" s="357">
        <v>0</v>
      </c>
    </row>
    <row r="78" spans="1:92" ht="19.5" x14ac:dyDescent="0.25">
      <c r="A78" s="30"/>
      <c r="B78" s="42" t="s">
        <v>69</v>
      </c>
      <c r="C78" s="43" t="s">
        <v>180</v>
      </c>
      <c r="D78" s="51">
        <v>80.149043035125501</v>
      </c>
      <c r="E78" s="48">
        <v>118.304453381035</v>
      </c>
      <c r="F78" s="48">
        <v>115.430778089979</v>
      </c>
      <c r="G78" s="48">
        <v>86.582771260549194</v>
      </c>
      <c r="H78" s="48">
        <v>552.06951203992105</v>
      </c>
      <c r="I78" s="48">
        <v>440.885785726275</v>
      </c>
      <c r="J78" s="48">
        <v>118.94439380558801</v>
      </c>
      <c r="K78" s="48">
        <v>394.13305794626899</v>
      </c>
      <c r="L78" s="48">
        <v>58.484054801431697</v>
      </c>
      <c r="M78" s="48">
        <v>110.52551468642601</v>
      </c>
      <c r="N78" s="48">
        <v>15.8996750034229</v>
      </c>
      <c r="O78" s="48">
        <v>396.32765502502002</v>
      </c>
      <c r="P78" s="48">
        <v>253.61320252557999</v>
      </c>
      <c r="Q78" s="48">
        <v>33.065038513251601</v>
      </c>
      <c r="R78" s="48">
        <v>196.71174663061799</v>
      </c>
      <c r="S78" s="48">
        <v>18.571593109827301</v>
      </c>
      <c r="T78" s="48">
        <v>500.60115815243603</v>
      </c>
      <c r="U78" s="48">
        <v>929.56577383141803</v>
      </c>
      <c r="V78" s="48">
        <v>26.9325395223584</v>
      </c>
      <c r="W78" s="48">
        <v>6.2047682765787604</v>
      </c>
      <c r="X78" s="48">
        <v>347.805947226407</v>
      </c>
      <c r="Y78" s="48">
        <v>29.1427498812346</v>
      </c>
      <c r="Z78" s="48">
        <v>4.9576467578486803</v>
      </c>
      <c r="AA78" s="48">
        <v>3.8147120093619602</v>
      </c>
      <c r="AB78" s="48">
        <v>20.164275188727899</v>
      </c>
      <c r="AC78" s="48">
        <v>5.2086452163169801</v>
      </c>
      <c r="AD78" s="48">
        <v>12.2145873046698</v>
      </c>
      <c r="AE78" s="48">
        <v>115.89633481752099</v>
      </c>
      <c r="AF78" s="48">
        <v>302.29375034738899</v>
      </c>
      <c r="AG78" s="48">
        <v>30.1991184228892</v>
      </c>
      <c r="AH78" s="48">
        <v>319.012513093179</v>
      </c>
      <c r="AI78" s="48">
        <v>534.32969495476004</v>
      </c>
      <c r="AJ78" s="48">
        <v>0</v>
      </c>
      <c r="AK78" s="48">
        <v>46.7952504061101</v>
      </c>
      <c r="AL78" s="48">
        <v>506.76560742812001</v>
      </c>
      <c r="AM78" s="48">
        <v>21.9843407111738</v>
      </c>
      <c r="AN78" s="48">
        <v>51.3135121953785</v>
      </c>
      <c r="AO78" s="48">
        <v>1055.0186517648599</v>
      </c>
      <c r="AP78" s="48">
        <v>1827.72547665757</v>
      </c>
      <c r="AQ78" s="48">
        <v>371.52898532450899</v>
      </c>
      <c r="AR78" s="48">
        <v>56.496476175962997</v>
      </c>
      <c r="AS78" s="48">
        <v>392.27940880609901</v>
      </c>
      <c r="AT78" s="48">
        <v>167.76626178986299</v>
      </c>
      <c r="AU78" s="48">
        <v>67.139183908234102</v>
      </c>
      <c r="AV78" s="48">
        <v>331.591051158874</v>
      </c>
      <c r="AW78" s="48">
        <v>94.983914982342</v>
      </c>
      <c r="AX78" s="48">
        <v>583.12987517085003</v>
      </c>
      <c r="AY78" s="48">
        <v>4011.5115022639702</v>
      </c>
      <c r="AZ78" s="48">
        <v>188.02723796523</v>
      </c>
      <c r="BA78" s="48">
        <v>26.387542439228501</v>
      </c>
      <c r="BB78" s="48">
        <v>91.477622611084897</v>
      </c>
      <c r="BC78" s="48">
        <v>45.641653936582699</v>
      </c>
      <c r="BD78" s="48">
        <v>38.856503418701301</v>
      </c>
      <c r="BE78" s="48">
        <v>52.520474838287697</v>
      </c>
      <c r="BF78" s="48">
        <v>196.10423160996001</v>
      </c>
      <c r="BG78" s="48">
        <v>390.97258722992302</v>
      </c>
      <c r="BH78" s="48">
        <v>6204.8827135863203</v>
      </c>
      <c r="BI78" s="48">
        <v>2599.10499271965</v>
      </c>
      <c r="BJ78" s="48">
        <v>8090.7345192050398</v>
      </c>
      <c r="BK78" s="48">
        <v>1001.69322386287</v>
      </c>
      <c r="BL78" s="48">
        <v>371.633667127997</v>
      </c>
      <c r="BM78" s="48">
        <v>665.834436031309</v>
      </c>
      <c r="BN78" s="48">
        <v>449.92378210291599</v>
      </c>
      <c r="BO78" s="48">
        <v>720.876007014847</v>
      </c>
      <c r="BP78" s="48">
        <v>1060.71772997888</v>
      </c>
      <c r="BQ78" s="48">
        <v>217.130960176945</v>
      </c>
      <c r="BR78" s="48">
        <v>146.447678930851</v>
      </c>
      <c r="BS78" s="48">
        <v>6117.4604352658698</v>
      </c>
      <c r="BT78" s="48">
        <v>6128.0105451850004</v>
      </c>
      <c r="BU78" s="48">
        <v>2574.0090768720702</v>
      </c>
      <c r="BV78" s="48">
        <v>2761.9400916761101</v>
      </c>
      <c r="BW78" s="48">
        <v>1261.05291410463</v>
      </c>
      <c r="BX78" s="48">
        <v>1135.8774406861601</v>
      </c>
      <c r="BY78" s="48">
        <v>712.777263306446</v>
      </c>
      <c r="BZ78" s="48">
        <v>2198.9013697020901</v>
      </c>
      <c r="CA78" s="55">
        <v>0</v>
      </c>
      <c r="CB78" s="49">
        <v>61213.068690912303</v>
      </c>
      <c r="CC78" s="61">
        <v>1848102.7092261901</v>
      </c>
      <c r="CD78" s="48">
        <v>8021497</v>
      </c>
      <c r="CE78" s="48">
        <v>128.09520159691201</v>
      </c>
      <c r="CF78" s="48">
        <v>38383.472374522302</v>
      </c>
      <c r="CG78" s="48">
        <v>-236.74744238751899</v>
      </c>
      <c r="CH78" s="55">
        <v>8691.4019491629697</v>
      </c>
      <c r="CI78" s="49">
        <v>9977779</v>
      </c>
      <c r="CJ78" s="73"/>
      <c r="CK78" s="48">
        <f t="shared" si="3"/>
        <v>0</v>
      </c>
      <c r="CL78" s="48">
        <f t="shared" si="4"/>
        <v>0</v>
      </c>
      <c r="CM78" s="167">
        <f t="shared" si="5"/>
        <v>0.99386506068225078</v>
      </c>
      <c r="CN78" s="357">
        <v>0</v>
      </c>
    </row>
    <row r="79" spans="1:92" ht="19.5" x14ac:dyDescent="0.25">
      <c r="A79" s="30"/>
      <c r="B79" s="42" t="s">
        <v>70</v>
      </c>
      <c r="C79" s="43" t="s">
        <v>181</v>
      </c>
      <c r="D79" s="51">
        <v>18.433512799345301</v>
      </c>
      <c r="E79" s="48">
        <v>20.4965122097917</v>
      </c>
      <c r="F79" s="48">
        <v>52.4861696617834</v>
      </c>
      <c r="G79" s="48">
        <v>7.5864059777335999</v>
      </c>
      <c r="H79" s="48">
        <v>187.17954131786999</v>
      </c>
      <c r="I79" s="48">
        <v>29.148298541599999</v>
      </c>
      <c r="J79" s="48">
        <v>31.123619926500499</v>
      </c>
      <c r="K79" s="48">
        <v>54.341714894274503</v>
      </c>
      <c r="L79" s="48">
        <v>32.152508668893098</v>
      </c>
      <c r="M79" s="48">
        <v>133.29583167766401</v>
      </c>
      <c r="N79" s="48">
        <v>7.9162610820433903</v>
      </c>
      <c r="O79" s="48">
        <v>575.60666400532705</v>
      </c>
      <c r="P79" s="48">
        <v>35.498638331356297</v>
      </c>
      <c r="Q79" s="48">
        <v>12.735768974120701</v>
      </c>
      <c r="R79" s="48">
        <v>51.012577218162903</v>
      </c>
      <c r="S79" s="48">
        <v>5.9761720132329597</v>
      </c>
      <c r="T79" s="48">
        <v>223.818005068746</v>
      </c>
      <c r="U79" s="48">
        <v>308.14024888280898</v>
      </c>
      <c r="V79" s="48">
        <v>793.13463761470302</v>
      </c>
      <c r="W79" s="48">
        <v>216.71417159388099</v>
      </c>
      <c r="X79" s="48">
        <v>130.16733757130999</v>
      </c>
      <c r="Y79" s="48">
        <v>82.280206333500701</v>
      </c>
      <c r="Z79" s="48">
        <v>282.02053524955198</v>
      </c>
      <c r="AA79" s="48">
        <v>58.0195104737805</v>
      </c>
      <c r="AB79" s="48">
        <v>38.4932302666505</v>
      </c>
      <c r="AC79" s="48">
        <v>23.483224353577398</v>
      </c>
      <c r="AD79" s="48">
        <v>32.006719868389098</v>
      </c>
      <c r="AE79" s="48">
        <v>293.69070995741799</v>
      </c>
      <c r="AF79" s="48">
        <v>98.645161652534298</v>
      </c>
      <c r="AG79" s="48">
        <v>22.7015138101671</v>
      </c>
      <c r="AH79" s="48">
        <v>38.461132355288399</v>
      </c>
      <c r="AI79" s="48">
        <v>27.693307877637299</v>
      </c>
      <c r="AJ79" s="48">
        <v>0</v>
      </c>
      <c r="AK79" s="48">
        <v>29.624422121146601</v>
      </c>
      <c r="AL79" s="48">
        <v>492.91645679115902</v>
      </c>
      <c r="AM79" s="48">
        <v>15.8387180502317</v>
      </c>
      <c r="AN79" s="48">
        <v>43.025825681406097</v>
      </c>
      <c r="AO79" s="48">
        <v>76.162586237035697</v>
      </c>
      <c r="AP79" s="48">
        <v>22.210348650502301</v>
      </c>
      <c r="AQ79" s="48">
        <v>218.25396675707501</v>
      </c>
      <c r="AR79" s="48">
        <v>31.6699628957236</v>
      </c>
      <c r="AS79" s="48">
        <v>58.119596416551502</v>
      </c>
      <c r="AT79" s="48">
        <v>29.208094117510502</v>
      </c>
      <c r="AU79" s="48">
        <v>10.8039972162958</v>
      </c>
      <c r="AV79" s="48">
        <v>71.562535856719606</v>
      </c>
      <c r="AW79" s="48">
        <v>14.022780595548401</v>
      </c>
      <c r="AX79" s="48">
        <v>38.283492010411997</v>
      </c>
      <c r="AY79" s="48">
        <v>44.205913005226201</v>
      </c>
      <c r="AZ79" s="48">
        <v>40.798641381501803</v>
      </c>
      <c r="BA79" s="48">
        <v>7.1985659874355798</v>
      </c>
      <c r="BB79" s="48">
        <v>25.855630884044601</v>
      </c>
      <c r="BC79" s="48">
        <v>8.2279493074669592</v>
      </c>
      <c r="BD79" s="48">
        <v>48.979298542450401</v>
      </c>
      <c r="BE79" s="48">
        <v>26.0722502934975</v>
      </c>
      <c r="BF79" s="48">
        <v>38.088870988423302</v>
      </c>
      <c r="BG79" s="48">
        <v>52.293563003813901</v>
      </c>
      <c r="BH79" s="48">
        <v>24.164874450864499</v>
      </c>
      <c r="BI79" s="48">
        <v>1746.6213504278901</v>
      </c>
      <c r="BJ79" s="48">
        <v>7913.8224539012699</v>
      </c>
      <c r="BK79" s="48">
        <v>5932.5719749506297</v>
      </c>
      <c r="BL79" s="48">
        <v>5.3473695207144898</v>
      </c>
      <c r="BM79" s="48">
        <v>998.15807104094097</v>
      </c>
      <c r="BN79" s="48">
        <v>108.99276208135799</v>
      </c>
      <c r="BO79" s="48">
        <v>6175.1743047086302</v>
      </c>
      <c r="BP79" s="48">
        <v>12766.7553362708</v>
      </c>
      <c r="BQ79" s="48">
        <v>2337.4150509019801</v>
      </c>
      <c r="BR79" s="48">
        <v>702.599406279307</v>
      </c>
      <c r="BS79" s="48">
        <v>5.7371099934354097</v>
      </c>
      <c r="BT79" s="48">
        <v>79262.307192870707</v>
      </c>
      <c r="BU79" s="48">
        <v>11071.6113077437</v>
      </c>
      <c r="BV79" s="48">
        <v>44750.117834157099</v>
      </c>
      <c r="BW79" s="48">
        <v>3380.0978700216501</v>
      </c>
      <c r="BX79" s="48">
        <v>79.766227905285206</v>
      </c>
      <c r="BY79" s="48">
        <v>277.97833187284499</v>
      </c>
      <c r="BZ79" s="48">
        <v>12734.9329770967</v>
      </c>
      <c r="CA79" s="55">
        <v>0</v>
      </c>
      <c r="CB79" s="49">
        <v>195642.055123217</v>
      </c>
      <c r="CC79" s="61">
        <v>2406363.3435898898</v>
      </c>
      <c r="CD79" s="48">
        <v>0</v>
      </c>
      <c r="CE79" s="48">
        <v>286829</v>
      </c>
      <c r="CF79" s="48">
        <v>1415.40371504776</v>
      </c>
      <c r="CG79" s="48">
        <v>0</v>
      </c>
      <c r="CH79" s="55">
        <v>5.1975718505850104</v>
      </c>
      <c r="CI79" s="49">
        <v>2890255</v>
      </c>
      <c r="CJ79" s="73"/>
      <c r="CK79" s="48">
        <f t="shared" si="3"/>
        <v>0</v>
      </c>
      <c r="CL79" s="48">
        <f t="shared" si="4"/>
        <v>0</v>
      </c>
      <c r="CM79" s="167">
        <f t="shared" si="5"/>
        <v>0.93230975982284892</v>
      </c>
      <c r="CN79" s="357">
        <v>0</v>
      </c>
    </row>
    <row r="80" spans="1:92" ht="19.5" x14ac:dyDescent="0.25">
      <c r="A80" s="30"/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49">
        <v>0</v>
      </c>
      <c r="CC80" s="61">
        <v>78756</v>
      </c>
      <c r="CD80" s="48">
        <v>4410598</v>
      </c>
      <c r="CE80" s="48">
        <v>0</v>
      </c>
      <c r="CF80" s="48">
        <v>0</v>
      </c>
      <c r="CG80" s="48">
        <v>0</v>
      </c>
      <c r="CH80" s="55">
        <v>0</v>
      </c>
      <c r="CI80" s="49">
        <v>4489354</v>
      </c>
      <c r="CJ80" s="73"/>
      <c r="CK80" s="48">
        <f t="shared" si="3"/>
        <v>0</v>
      </c>
      <c r="CL80" s="48" t="str">
        <f t="shared" si="4"/>
        <v/>
      </c>
      <c r="CM80" s="167">
        <f t="shared" si="5"/>
        <v>1</v>
      </c>
      <c r="CN80" s="357">
        <v>0</v>
      </c>
    </row>
    <row r="81" spans="1:92" ht="19.5" x14ac:dyDescent="0.25">
      <c r="A81" s="30"/>
      <c r="B81" s="42" t="s">
        <v>72</v>
      </c>
      <c r="C81" s="43" t="s">
        <v>183</v>
      </c>
      <c r="D81" s="51">
        <v>11.505831204530301</v>
      </c>
      <c r="E81" s="48">
        <v>12.793514309211499</v>
      </c>
      <c r="F81" s="48">
        <v>32.7608207548083</v>
      </c>
      <c r="G81" s="48">
        <v>4.7352833710535203</v>
      </c>
      <c r="H81" s="48">
        <v>116.83373813705801</v>
      </c>
      <c r="I81" s="48">
        <v>18.193786858184499</v>
      </c>
      <c r="J81" s="48">
        <v>19.426743087242102</v>
      </c>
      <c r="K81" s="48">
        <v>33.9190150973523</v>
      </c>
      <c r="L81" s="48">
        <v>20.0689549286352</v>
      </c>
      <c r="M81" s="48">
        <v>83.2006007886433</v>
      </c>
      <c r="N81" s="48">
        <v>4.9411723512741599</v>
      </c>
      <c r="O81" s="48">
        <v>359.28220455535097</v>
      </c>
      <c r="P81" s="48">
        <v>22.157542356536599</v>
      </c>
      <c r="Q81" s="48">
        <v>7.9494130972871799</v>
      </c>
      <c r="R81" s="48">
        <v>31.841033728584499</v>
      </c>
      <c r="S81" s="48">
        <v>3.73020743153949</v>
      </c>
      <c r="T81" s="48">
        <v>139.70273679725099</v>
      </c>
      <c r="U81" s="48">
        <v>192.335000363765</v>
      </c>
      <c r="V81" s="48">
        <v>495.05882911178799</v>
      </c>
      <c r="W81" s="48">
        <v>135.26866556207099</v>
      </c>
      <c r="X81" s="48">
        <v>81.247857136149904</v>
      </c>
      <c r="Y81" s="48">
        <v>22.924800956954702</v>
      </c>
      <c r="Z81" s="48">
        <v>176.03159582843401</v>
      </c>
      <c r="AA81" s="48">
        <v>36.214621778682599</v>
      </c>
      <c r="AB81" s="48">
        <v>24.026706943286801</v>
      </c>
      <c r="AC81" s="48">
        <v>14.6577604871911</v>
      </c>
      <c r="AD81" s="48">
        <v>19.9779564657611</v>
      </c>
      <c r="AE81" s="48">
        <v>183.315886228084</v>
      </c>
      <c r="AF81" s="48">
        <v>61.572343344019103</v>
      </c>
      <c r="AG81" s="48">
        <v>14.1698323499345</v>
      </c>
      <c r="AH81" s="48">
        <v>24.0066720669086</v>
      </c>
      <c r="AI81" s="48">
        <v>17.285610691983798</v>
      </c>
      <c r="AJ81" s="48">
        <v>0</v>
      </c>
      <c r="AK81" s="48">
        <v>18.490973704684802</v>
      </c>
      <c r="AL81" s="48">
        <v>25.838102209314499</v>
      </c>
      <c r="AM81" s="48">
        <v>9.8862120511606708</v>
      </c>
      <c r="AN81" s="48">
        <v>26.8558626407542</v>
      </c>
      <c r="AO81" s="48">
        <v>47.539167975348498</v>
      </c>
      <c r="AP81" s="48">
        <v>13.863256848988801</v>
      </c>
      <c r="AQ81" s="48">
        <v>136.229775006056</v>
      </c>
      <c r="AR81" s="48">
        <v>19.767759476906299</v>
      </c>
      <c r="AS81" s="48">
        <v>36.277093428877798</v>
      </c>
      <c r="AT81" s="48">
        <v>18.231110064601701</v>
      </c>
      <c r="AU81" s="48">
        <v>6.7436396772583196</v>
      </c>
      <c r="AV81" s="48">
        <v>44.667908233139599</v>
      </c>
      <c r="AW81" s="48">
        <v>8.7527400939159499</v>
      </c>
      <c r="AX81" s="48">
        <v>23.895792505019902</v>
      </c>
      <c r="AY81" s="48">
        <v>27.592449622426098</v>
      </c>
      <c r="AZ81" s="48">
        <v>25.465698601212601</v>
      </c>
      <c r="BA81" s="48">
        <v>4.4932013809678297</v>
      </c>
      <c r="BB81" s="48">
        <v>16.1385693479445</v>
      </c>
      <c r="BC81" s="48">
        <v>5.1357219278633002</v>
      </c>
      <c r="BD81" s="48">
        <v>30.5719017140208</v>
      </c>
      <c r="BE81" s="48">
        <v>16.2737788648673</v>
      </c>
      <c r="BF81" s="48">
        <v>23.7743139429991</v>
      </c>
      <c r="BG81" s="48">
        <v>32.640599518650603</v>
      </c>
      <c r="BH81" s="48">
        <v>15.0832328887518</v>
      </c>
      <c r="BI81" s="48">
        <v>226.91974629013501</v>
      </c>
      <c r="BJ81" s="48">
        <v>145.41712690099499</v>
      </c>
      <c r="BK81" s="48">
        <v>423.61524168779999</v>
      </c>
      <c r="BL81" s="48">
        <v>3.3377214513218498</v>
      </c>
      <c r="BM81" s="48">
        <v>8.7017836486444597</v>
      </c>
      <c r="BN81" s="48">
        <v>68.031109245123204</v>
      </c>
      <c r="BO81" s="48">
        <v>22.7252518416933</v>
      </c>
      <c r="BP81" s="48">
        <v>17.289559723694101</v>
      </c>
      <c r="BQ81" s="48">
        <v>15.5067234557894</v>
      </c>
      <c r="BR81" s="48">
        <v>1.7113947546230499</v>
      </c>
      <c r="BS81" s="48">
        <v>3.5809896846484901</v>
      </c>
      <c r="BT81" s="48">
        <v>37.624012879862804</v>
      </c>
      <c r="BU81" s="48">
        <v>2697.2218755200101</v>
      </c>
      <c r="BV81" s="48">
        <v>27.4112301834253</v>
      </c>
      <c r="BW81" s="48">
        <v>197.94755187483801</v>
      </c>
      <c r="BX81" s="48">
        <v>981974.78848926397</v>
      </c>
      <c r="BY81" s="48">
        <v>129898.99977558901</v>
      </c>
      <c r="BZ81" s="48">
        <v>25.499222922677198</v>
      </c>
      <c r="CA81" s="55">
        <v>0</v>
      </c>
      <c r="CB81" s="49">
        <v>1118851.67440681</v>
      </c>
      <c r="CC81" s="61">
        <v>2479215.6145905699</v>
      </c>
      <c r="CD81" s="48">
        <v>0</v>
      </c>
      <c r="CE81" s="48">
        <v>570420</v>
      </c>
      <c r="CF81" s="48">
        <v>883.46678188125804</v>
      </c>
      <c r="CG81" s="48">
        <v>0</v>
      </c>
      <c r="CH81" s="55">
        <v>3.2442207319471499</v>
      </c>
      <c r="CI81" s="49">
        <v>4169374</v>
      </c>
      <c r="CJ81" s="73"/>
      <c r="CK81" s="48">
        <f t="shared" si="3"/>
        <v>0</v>
      </c>
      <c r="CL81" s="48">
        <f t="shared" si="4"/>
        <v>0</v>
      </c>
      <c r="CM81" s="167">
        <f t="shared" si="5"/>
        <v>0.73164996126353332</v>
      </c>
      <c r="CN81" s="357">
        <v>0</v>
      </c>
    </row>
    <row r="82" spans="1:92" ht="19.5" x14ac:dyDescent="0.25">
      <c r="A82" s="30"/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49">
        <v>0</v>
      </c>
      <c r="CC82" s="61">
        <v>64386</v>
      </c>
      <c r="CD82" s="48">
        <v>4002377</v>
      </c>
      <c r="CE82" s="48">
        <v>0</v>
      </c>
      <c r="CF82" s="48">
        <v>0</v>
      </c>
      <c r="CG82" s="48">
        <v>0</v>
      </c>
      <c r="CH82" s="55">
        <v>0</v>
      </c>
      <c r="CI82" s="49">
        <v>4066763</v>
      </c>
      <c r="CJ82" s="73"/>
      <c r="CK82" s="48">
        <f t="shared" si="3"/>
        <v>0</v>
      </c>
      <c r="CL82" s="48" t="str">
        <f t="shared" si="4"/>
        <v/>
      </c>
      <c r="CM82" s="167">
        <f t="shared" si="5"/>
        <v>1</v>
      </c>
      <c r="CN82" s="357">
        <v>0</v>
      </c>
    </row>
    <row r="83" spans="1:92" ht="19.5" x14ac:dyDescent="0.25">
      <c r="A83" s="30"/>
      <c r="B83" s="56" t="s">
        <v>74</v>
      </c>
      <c r="C83" s="43" t="s">
        <v>185</v>
      </c>
      <c r="D83" s="51">
        <v>5904.9755768390096</v>
      </c>
      <c r="E83" s="48">
        <v>1655.2446876484</v>
      </c>
      <c r="F83" s="48">
        <v>4753.9293953079496</v>
      </c>
      <c r="G83" s="48">
        <v>2623.1210230849201</v>
      </c>
      <c r="H83" s="48">
        <v>38606.288988056403</v>
      </c>
      <c r="I83" s="48">
        <v>15598.428353519301</v>
      </c>
      <c r="J83" s="48">
        <v>4749.3574959277903</v>
      </c>
      <c r="K83" s="48">
        <v>16001.559430998001</v>
      </c>
      <c r="L83" s="48">
        <v>2942.6132870196602</v>
      </c>
      <c r="M83" s="48">
        <v>13976.867961498299</v>
      </c>
      <c r="N83" s="48">
        <v>3499.3360814258199</v>
      </c>
      <c r="O83" s="48">
        <v>17346.725135042099</v>
      </c>
      <c r="P83" s="48">
        <v>560.46340625687105</v>
      </c>
      <c r="Q83" s="48">
        <v>190.084013755418</v>
      </c>
      <c r="R83" s="48">
        <v>57537.540855134997</v>
      </c>
      <c r="S83" s="48">
        <v>5269.3033571710503</v>
      </c>
      <c r="T83" s="48">
        <v>6280.2026792128299</v>
      </c>
      <c r="U83" s="48">
        <v>9066.3199035350299</v>
      </c>
      <c r="V83" s="48">
        <v>14357.046071525499</v>
      </c>
      <c r="W83" s="48">
        <v>3420.5971682907498</v>
      </c>
      <c r="X83" s="48">
        <v>12338.0871782903</v>
      </c>
      <c r="Y83" s="48">
        <v>908.63802932788599</v>
      </c>
      <c r="Z83" s="48">
        <v>4349.3348896416301</v>
      </c>
      <c r="AA83" s="48">
        <v>1234.7334088810601</v>
      </c>
      <c r="AB83" s="48">
        <v>2100.4930152860102</v>
      </c>
      <c r="AC83" s="48">
        <v>863.86283669749196</v>
      </c>
      <c r="AD83" s="48">
        <v>605.94770237923797</v>
      </c>
      <c r="AE83" s="48">
        <v>4407.9436863068604</v>
      </c>
      <c r="AF83" s="48">
        <v>1472.2996548200499</v>
      </c>
      <c r="AG83" s="48">
        <v>338.82483830612603</v>
      </c>
      <c r="AH83" s="48">
        <v>574.04043890301</v>
      </c>
      <c r="AI83" s="48">
        <v>413.32840806412997</v>
      </c>
      <c r="AJ83" s="48">
        <v>0</v>
      </c>
      <c r="AK83" s="48">
        <v>442.15069175759203</v>
      </c>
      <c r="AL83" s="48">
        <v>617.83305454905997</v>
      </c>
      <c r="AM83" s="48">
        <v>236.39617724270801</v>
      </c>
      <c r="AN83" s="48">
        <v>684.91413449859499</v>
      </c>
      <c r="AO83" s="48">
        <v>1137.8274085154001</v>
      </c>
      <c r="AP83" s="48">
        <v>331.49409564303102</v>
      </c>
      <c r="AQ83" s="48">
        <v>3309.5757873467001</v>
      </c>
      <c r="AR83" s="48">
        <v>472.680815342752</v>
      </c>
      <c r="AS83" s="48">
        <v>867.44712369956198</v>
      </c>
      <c r="AT83" s="48">
        <v>435.93690928943198</v>
      </c>
      <c r="AU83" s="48">
        <v>161.25191652337199</v>
      </c>
      <c r="AV83" s="48">
        <v>1068.08580446164</v>
      </c>
      <c r="AW83" s="48">
        <v>209.29293119479399</v>
      </c>
      <c r="AX83" s="48">
        <v>573.20724680516105</v>
      </c>
      <c r="AY83" s="48">
        <v>659.78249078095996</v>
      </c>
      <c r="AZ83" s="48">
        <v>608.92824966614796</v>
      </c>
      <c r="BA83" s="48">
        <v>107.440101885914</v>
      </c>
      <c r="BB83" s="48">
        <v>385.90069485435703</v>
      </c>
      <c r="BC83" s="48">
        <v>122.803863081806</v>
      </c>
      <c r="BD83" s="48">
        <v>731.02626757695805</v>
      </c>
      <c r="BE83" s="48">
        <v>389.133784814595</v>
      </c>
      <c r="BF83" s="48">
        <v>568.48436019872599</v>
      </c>
      <c r="BG83" s="48">
        <v>4873.4005670310198</v>
      </c>
      <c r="BH83" s="48">
        <v>387.74317724219901</v>
      </c>
      <c r="BI83" s="48">
        <v>24122.003255133499</v>
      </c>
      <c r="BJ83" s="48">
        <v>10708.3573171715</v>
      </c>
      <c r="BK83" s="48">
        <v>38038.834798853903</v>
      </c>
      <c r="BL83" s="48">
        <v>79.810607714087595</v>
      </c>
      <c r="BM83" s="48">
        <v>4258.0830032363401</v>
      </c>
      <c r="BN83" s="48">
        <v>14546.2501907675</v>
      </c>
      <c r="BO83" s="48">
        <v>93050.766062774201</v>
      </c>
      <c r="BP83" s="48">
        <v>24060.305465383699</v>
      </c>
      <c r="BQ83" s="48">
        <v>5981.8685112972898</v>
      </c>
      <c r="BR83" s="48">
        <v>2012.5843697304099</v>
      </c>
      <c r="BS83" s="48">
        <v>23839.309530355498</v>
      </c>
      <c r="BT83" s="48">
        <v>142973.77421312101</v>
      </c>
      <c r="BU83" s="48">
        <v>12534.9545803896</v>
      </c>
      <c r="BV83" s="48">
        <v>55354.173521112498</v>
      </c>
      <c r="BW83" s="48">
        <v>6487.3321738567001</v>
      </c>
      <c r="BX83" s="48">
        <v>27880.7447002107</v>
      </c>
      <c r="BY83" s="48">
        <v>2814.5480140270602</v>
      </c>
      <c r="BZ83" s="48">
        <v>141152.62221841799</v>
      </c>
      <c r="CA83" s="55">
        <v>0</v>
      </c>
      <c r="CB83" s="49">
        <v>903226.59914570895</v>
      </c>
      <c r="CC83" s="61">
        <v>897734.91928231402</v>
      </c>
      <c r="CD83" s="48">
        <v>0</v>
      </c>
      <c r="CE83" s="48">
        <v>670867.665091509</v>
      </c>
      <c r="CF83" s="48">
        <v>21125.1962710154</v>
      </c>
      <c r="CG83" s="48">
        <v>0</v>
      </c>
      <c r="CH83" s="55">
        <v>2910.6202094525202</v>
      </c>
      <c r="CI83" s="49">
        <v>2495865</v>
      </c>
      <c r="CJ83" s="73"/>
      <c r="CK83" s="48">
        <f t="shared" si="3"/>
        <v>0</v>
      </c>
      <c r="CL83" s="48">
        <f t="shared" si="4"/>
        <v>0</v>
      </c>
      <c r="CM83" s="167">
        <f t="shared" si="5"/>
        <v>0.63811079559763473</v>
      </c>
      <c r="CN83" s="357">
        <v>0</v>
      </c>
    </row>
    <row r="84" spans="1:92" ht="19.5" x14ac:dyDescent="0.25">
      <c r="A84" s="30"/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49">
        <v>0</v>
      </c>
      <c r="CC84" s="61">
        <v>832526</v>
      </c>
      <c r="CD84" s="48">
        <v>0</v>
      </c>
      <c r="CE84" s="48">
        <v>0</v>
      </c>
      <c r="CF84" s="48">
        <v>0</v>
      </c>
      <c r="CG84" s="48">
        <v>0</v>
      </c>
      <c r="CH84" s="55">
        <v>0</v>
      </c>
      <c r="CI84" s="49">
        <v>832526</v>
      </c>
      <c r="CJ84" s="73"/>
      <c r="CK84" s="48">
        <f t="shared" si="3"/>
        <v>0</v>
      </c>
      <c r="CL84" s="48" t="str">
        <f t="shared" si="4"/>
        <v/>
      </c>
      <c r="CM84" s="167">
        <f t="shared" si="5"/>
        <v>1</v>
      </c>
      <c r="CN84" s="357">
        <v>0</v>
      </c>
    </row>
    <row r="85" spans="1:92" ht="19.5" x14ac:dyDescent="0.25">
      <c r="A85" s="30"/>
      <c r="B85" s="57" t="s">
        <v>720</v>
      </c>
      <c r="C85" s="46" t="s">
        <v>710</v>
      </c>
      <c r="D85" s="58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60">
        <v>0</v>
      </c>
      <c r="CB85" s="79">
        <v>0</v>
      </c>
      <c r="CC85" s="76">
        <v>-2119655</v>
      </c>
      <c r="CD85" s="75">
        <v>0</v>
      </c>
      <c r="CE85" s="75">
        <v>0</v>
      </c>
      <c r="CF85" s="75">
        <v>0</v>
      </c>
      <c r="CG85" s="75">
        <v>0</v>
      </c>
      <c r="CH85" s="77">
        <v>2119655</v>
      </c>
      <c r="CI85" s="79">
        <v>0</v>
      </c>
      <c r="CJ85" s="73"/>
      <c r="CK85" s="48">
        <f t="shared" si="3"/>
        <v>0</v>
      </c>
      <c r="CL85" s="48" t="str">
        <f t="shared" si="4"/>
        <v/>
      </c>
      <c r="CM85" s="168"/>
      <c r="CN85" s="357">
        <v>0</v>
      </c>
    </row>
    <row r="86" spans="1:92" x14ac:dyDescent="0.25">
      <c r="C86" s="125" t="s">
        <v>831</v>
      </c>
      <c r="D86" s="177">
        <v>211763.38256003999</v>
      </c>
      <c r="E86" s="178">
        <v>205620.034581188</v>
      </c>
      <c r="F86" s="178">
        <v>314560.54652206798</v>
      </c>
      <c r="G86" s="178">
        <v>129611.022203553</v>
      </c>
      <c r="H86" s="178">
        <v>1978634.10146788</v>
      </c>
      <c r="I86" s="178">
        <v>588960.86827209801</v>
      </c>
      <c r="J86" s="178">
        <v>200110.36188394201</v>
      </c>
      <c r="K86" s="178">
        <v>411610.20281839999</v>
      </c>
      <c r="L86" s="178">
        <v>242720.82325718299</v>
      </c>
      <c r="M86" s="178">
        <v>1581928.44931508</v>
      </c>
      <c r="N86" s="178">
        <v>131971.85219562901</v>
      </c>
      <c r="O86" s="178">
        <v>4257624.6721077403</v>
      </c>
      <c r="P86" s="178">
        <v>1300878.74812443</v>
      </c>
      <c r="Q86" s="178">
        <v>3492147.1309831999</v>
      </c>
      <c r="R86" s="178">
        <v>1556178.83656681</v>
      </c>
      <c r="S86" s="178">
        <v>158761.10381163101</v>
      </c>
      <c r="T86" s="178">
        <v>1647030.7359740301</v>
      </c>
      <c r="U86" s="178">
        <v>2183532.8924433701</v>
      </c>
      <c r="V86" s="178">
        <v>4432273.7208288498</v>
      </c>
      <c r="W86" s="178">
        <v>1109858.7581301201</v>
      </c>
      <c r="X86" s="178">
        <v>1195944.5739969199</v>
      </c>
      <c r="Y86" s="178">
        <v>453817.974048139</v>
      </c>
      <c r="Z86" s="178">
        <v>947329.927413153</v>
      </c>
      <c r="AA86" s="178">
        <v>274213.60681582999</v>
      </c>
      <c r="AB86" s="178">
        <v>264739.55587576702</v>
      </c>
      <c r="AC86" s="178">
        <v>141838.83373927101</v>
      </c>
      <c r="AD86" s="178">
        <v>177441.78797786401</v>
      </c>
      <c r="AE86" s="178">
        <v>1391265.1347675601</v>
      </c>
      <c r="AF86" s="178">
        <v>607640.40570432495</v>
      </c>
      <c r="AG86" s="178">
        <v>106261.66271208299</v>
      </c>
      <c r="AH86" s="178">
        <v>485055.32995067502</v>
      </c>
      <c r="AI86" s="178">
        <v>302937.66853575298</v>
      </c>
      <c r="AJ86" s="178">
        <v>0</v>
      </c>
      <c r="AK86" s="178">
        <v>181762.99854952999</v>
      </c>
      <c r="AL86" s="178">
        <v>349100.07569918199</v>
      </c>
      <c r="AM86" s="178">
        <v>145542.40716034599</v>
      </c>
      <c r="AN86" s="178">
        <v>524462.20493020699</v>
      </c>
      <c r="AO86" s="178">
        <v>1029923.37667647</v>
      </c>
      <c r="AP86" s="178">
        <v>237498.16201050201</v>
      </c>
      <c r="AQ86" s="178">
        <v>2227770.6233532201</v>
      </c>
      <c r="AR86" s="178">
        <v>204295.59964288599</v>
      </c>
      <c r="AS86" s="178">
        <v>474729.99371369201</v>
      </c>
      <c r="AT86" s="178">
        <v>195279.73262502899</v>
      </c>
      <c r="AU86" s="178">
        <v>65073.4356001138</v>
      </c>
      <c r="AV86" s="178">
        <v>438348.48741155799</v>
      </c>
      <c r="AW86" s="178">
        <v>177846.857393471</v>
      </c>
      <c r="AX86" s="178">
        <v>525153.33644094295</v>
      </c>
      <c r="AY86" s="178">
        <v>782662.95576874504</v>
      </c>
      <c r="AZ86" s="178">
        <v>418672.693401478</v>
      </c>
      <c r="BA86" s="178">
        <v>73193.946803573097</v>
      </c>
      <c r="BB86" s="178">
        <v>282893.390509444</v>
      </c>
      <c r="BC86" s="178">
        <v>85128.5217875003</v>
      </c>
      <c r="BD86" s="178">
        <v>181627.04152087</v>
      </c>
      <c r="BE86" s="178">
        <v>271123.36318724201</v>
      </c>
      <c r="BF86" s="178">
        <v>295492.40719612699</v>
      </c>
      <c r="BG86" s="178">
        <v>1845190.11882913</v>
      </c>
      <c r="BH86" s="178">
        <v>528791.03370247199</v>
      </c>
      <c r="BI86" s="178">
        <v>4822028.0218701102</v>
      </c>
      <c r="BJ86" s="178">
        <v>9637335.9741840195</v>
      </c>
      <c r="BK86" s="178">
        <v>5541893.82486396</v>
      </c>
      <c r="BL86" s="178">
        <v>210114.381692408</v>
      </c>
      <c r="BM86" s="178">
        <v>306346.05197951</v>
      </c>
      <c r="BN86" s="178">
        <v>1153930.1324473701</v>
      </c>
      <c r="BO86" s="178">
        <v>2306045.987065</v>
      </c>
      <c r="BP86" s="178">
        <v>1908068.4632089001</v>
      </c>
      <c r="BQ86" s="178">
        <v>1076123.6722434801</v>
      </c>
      <c r="BR86" s="178">
        <v>337055.59405069001</v>
      </c>
      <c r="BS86" s="178">
        <v>2721872.2264391002</v>
      </c>
      <c r="BT86" s="178">
        <v>4915862.1657494996</v>
      </c>
      <c r="BU86" s="178">
        <v>1291297.00169926</v>
      </c>
      <c r="BV86" s="178">
        <v>1094985.5391589899</v>
      </c>
      <c r="BW86" s="178">
        <v>465286.14359767397</v>
      </c>
      <c r="BX86" s="178">
        <v>2070059.8156465101</v>
      </c>
      <c r="BY86" s="178">
        <v>716845.49143151799</v>
      </c>
      <c r="BZ86" s="178">
        <v>1247931.0431736901</v>
      </c>
      <c r="CA86" s="179">
        <v>0</v>
      </c>
      <c r="CB86" s="50">
        <v>85848909</v>
      </c>
      <c r="CC86" s="177">
        <v>64591201</v>
      </c>
      <c r="CD86" s="178">
        <v>16434472</v>
      </c>
      <c r="CE86" s="178">
        <v>1601926</v>
      </c>
      <c r="CF86" s="178">
        <v>15916277</v>
      </c>
      <c r="CG86" s="178">
        <v>910910</v>
      </c>
      <c r="CH86" s="179">
        <v>34606578</v>
      </c>
      <c r="CI86" s="50">
        <v>219910273</v>
      </c>
      <c r="CK86" s="162">
        <f>+SUM(CK9:CK85)</f>
        <v>0</v>
      </c>
      <c r="CL86" s="164">
        <f t="shared" si="4"/>
        <v>0</v>
      </c>
      <c r="CM86" s="169"/>
      <c r="CN86" s="357">
        <v>0</v>
      </c>
    </row>
    <row r="87" spans="1:92" x14ac:dyDescent="0.25">
      <c r="C87" s="181" t="s">
        <v>832</v>
      </c>
      <c r="D87" s="61">
        <v>51553.422821949302</v>
      </c>
      <c r="E87" s="48">
        <v>20877.3996829895</v>
      </c>
      <c r="F87" s="48">
        <v>25391.176907095902</v>
      </c>
      <c r="G87" s="48">
        <v>9992.2472123156404</v>
      </c>
      <c r="H87" s="48">
        <v>580874.24758759805</v>
      </c>
      <c r="I87" s="48">
        <v>22662.943860714699</v>
      </c>
      <c r="J87" s="48">
        <v>43231.493162255603</v>
      </c>
      <c r="K87" s="48">
        <v>84085.656332680403</v>
      </c>
      <c r="L87" s="48">
        <v>2274.54987900677</v>
      </c>
      <c r="M87" s="48">
        <v>41646.814979752402</v>
      </c>
      <c r="N87" s="48">
        <v>23648.493330152702</v>
      </c>
      <c r="O87" s="48">
        <v>944398.01354595798</v>
      </c>
      <c r="P87" s="48">
        <v>23606.257019569701</v>
      </c>
      <c r="Q87" s="48">
        <v>18723.0038019641</v>
      </c>
      <c r="R87" s="48">
        <v>62729.633271589701</v>
      </c>
      <c r="S87" s="48">
        <v>4630.8812465727797</v>
      </c>
      <c r="T87" s="48">
        <v>178566.49098655401</v>
      </c>
      <c r="U87" s="48">
        <v>117789.728995913</v>
      </c>
      <c r="V87" s="48">
        <v>17228.838603623601</v>
      </c>
      <c r="W87" s="48">
        <v>165922.36005517701</v>
      </c>
      <c r="X87" s="48">
        <v>19831.516157996499</v>
      </c>
      <c r="Y87" s="48">
        <v>16431.855564578302</v>
      </c>
      <c r="Z87" s="48">
        <v>366035.30726422899</v>
      </c>
      <c r="AA87" s="48">
        <v>1230.15196115919</v>
      </c>
      <c r="AB87" s="48">
        <v>26457.571057975802</v>
      </c>
      <c r="AC87" s="48">
        <v>40958.1411839024</v>
      </c>
      <c r="AD87" s="48">
        <v>5048.1982651095504</v>
      </c>
      <c r="AE87" s="48">
        <v>1356300.5220474601</v>
      </c>
      <c r="AF87" s="48">
        <v>107810.950145836</v>
      </c>
      <c r="AG87" s="48">
        <v>1219.8519317428199</v>
      </c>
      <c r="AH87" s="48">
        <v>172867.45863211001</v>
      </c>
      <c r="AI87" s="48">
        <v>80773.285714090001</v>
      </c>
      <c r="AJ87" s="48">
        <v>0</v>
      </c>
      <c r="AK87" s="48">
        <v>149892.283725124</v>
      </c>
      <c r="AL87" s="48">
        <v>187986.657436757</v>
      </c>
      <c r="AM87" s="48">
        <v>42589.202451548197</v>
      </c>
      <c r="AN87" s="48">
        <v>75831.376379495196</v>
      </c>
      <c r="AO87" s="48">
        <v>423735.61365354399</v>
      </c>
      <c r="AP87" s="48">
        <v>91268.086095246807</v>
      </c>
      <c r="AQ87" s="48">
        <v>3064682.22506392</v>
      </c>
      <c r="AR87" s="48">
        <v>231791.32716250201</v>
      </c>
      <c r="AS87" s="48">
        <v>348244.775949081</v>
      </c>
      <c r="AT87" s="48">
        <v>160414.31771566599</v>
      </c>
      <c r="AU87" s="48">
        <v>74079.9720788212</v>
      </c>
      <c r="AV87" s="48">
        <v>556998.33524141298</v>
      </c>
      <c r="AW87" s="48">
        <v>73782.766202015104</v>
      </c>
      <c r="AX87" s="48">
        <v>103831.350656279</v>
      </c>
      <c r="AY87" s="48">
        <v>397388.01134172198</v>
      </c>
      <c r="AZ87" s="48">
        <v>271554.36823951901</v>
      </c>
      <c r="BA87" s="48">
        <v>62387.296054741302</v>
      </c>
      <c r="BB87" s="48">
        <v>279441.06536730798</v>
      </c>
      <c r="BC87" s="48">
        <v>53591.554659029898</v>
      </c>
      <c r="BD87" s="48">
        <v>331744.89010871702</v>
      </c>
      <c r="BE87" s="48">
        <v>121698.190973937</v>
      </c>
      <c r="BF87" s="48">
        <v>56443.482360013302</v>
      </c>
      <c r="BG87" s="48">
        <v>315574.635093908</v>
      </c>
      <c r="BH87" s="48">
        <v>4278.4744201430103</v>
      </c>
      <c r="BI87" s="48">
        <v>812172.34000824206</v>
      </c>
      <c r="BJ87" s="48">
        <v>646005.68485726696</v>
      </c>
      <c r="BK87" s="48">
        <v>2559232.9845143198</v>
      </c>
      <c r="BL87" s="48">
        <v>374.10762288297701</v>
      </c>
      <c r="BM87" s="48">
        <v>15208.8265199914</v>
      </c>
      <c r="BN87" s="48">
        <v>344681.27709262801</v>
      </c>
      <c r="BO87" s="48">
        <v>166342.905320566</v>
      </c>
      <c r="BP87" s="48">
        <v>143942.641201452</v>
      </c>
      <c r="BQ87" s="48">
        <v>218766.27853760199</v>
      </c>
      <c r="BR87" s="48">
        <v>147.583306365282</v>
      </c>
      <c r="BS87" s="48">
        <v>10243.150585748701</v>
      </c>
      <c r="BT87" s="48">
        <v>462044.54924522899</v>
      </c>
      <c r="BU87" s="48">
        <v>141587.90004463599</v>
      </c>
      <c r="BV87" s="48">
        <v>6769.3060587301297</v>
      </c>
      <c r="BW87" s="48">
        <v>4700.3016288542403</v>
      </c>
      <c r="BX87" s="48">
        <v>145024.650579888</v>
      </c>
      <c r="BY87" s="48">
        <v>566452.496012346</v>
      </c>
      <c r="BZ87" s="48">
        <v>15961.295223180399</v>
      </c>
      <c r="CA87" s="55">
        <v>0</v>
      </c>
      <c r="CB87" s="175">
        <v>18373687</v>
      </c>
      <c r="CC87" s="61">
        <v>9313137</v>
      </c>
      <c r="CD87" s="48">
        <v>0</v>
      </c>
      <c r="CE87" s="48">
        <v>0</v>
      </c>
      <c r="CF87" s="48">
        <v>6633069</v>
      </c>
      <c r="CG87" s="48">
        <v>121948</v>
      </c>
      <c r="CH87" s="55">
        <v>0</v>
      </c>
      <c r="CI87" s="175">
        <v>34441841</v>
      </c>
      <c r="CK87" s="180"/>
      <c r="CL87" s="182"/>
    </row>
    <row r="88" spans="1:92" x14ac:dyDescent="0.25">
      <c r="C88" s="183" t="s">
        <v>833</v>
      </c>
      <c r="D88" s="184">
        <v>263316.80538198998</v>
      </c>
      <c r="E88" s="166">
        <v>226497.43426417801</v>
      </c>
      <c r="F88" s="166">
        <v>339951.72342916398</v>
      </c>
      <c r="G88" s="166">
        <v>139603.26941586801</v>
      </c>
      <c r="H88" s="166">
        <v>2559508.3490554802</v>
      </c>
      <c r="I88" s="166">
        <v>611623.81213281304</v>
      </c>
      <c r="J88" s="166">
        <v>243341.855046198</v>
      </c>
      <c r="K88" s="166">
        <v>495695.85915108002</v>
      </c>
      <c r="L88" s="166">
        <v>244995.37313619</v>
      </c>
      <c r="M88" s="166">
        <v>1623575.2642948299</v>
      </c>
      <c r="N88" s="166">
        <v>155620.345525782</v>
      </c>
      <c r="O88" s="166">
        <v>5202022.6856536996</v>
      </c>
      <c r="P88" s="166">
        <v>1324485.0051440001</v>
      </c>
      <c r="Q88" s="166">
        <v>3510870.13478516</v>
      </c>
      <c r="R88" s="166">
        <v>1618908.4698383999</v>
      </c>
      <c r="S88" s="166">
        <v>163391.98505820401</v>
      </c>
      <c r="T88" s="166">
        <v>1825597.2269605801</v>
      </c>
      <c r="U88" s="166">
        <v>2301322.62143928</v>
      </c>
      <c r="V88" s="166">
        <v>4449502.5594324796</v>
      </c>
      <c r="W88" s="166">
        <v>1275781.1181852999</v>
      </c>
      <c r="X88" s="166">
        <v>1215776.09015491</v>
      </c>
      <c r="Y88" s="166">
        <v>470249.82961271802</v>
      </c>
      <c r="Z88" s="166">
        <v>1313365.23467738</v>
      </c>
      <c r="AA88" s="166">
        <v>275443.75877699</v>
      </c>
      <c r="AB88" s="166">
        <v>291197.12693374301</v>
      </c>
      <c r="AC88" s="166">
        <v>182796.97492317401</v>
      </c>
      <c r="AD88" s="166">
        <v>182489.986242974</v>
      </c>
      <c r="AE88" s="166">
        <v>2747565.6568150199</v>
      </c>
      <c r="AF88" s="166">
        <v>715451.35585016105</v>
      </c>
      <c r="AG88" s="166">
        <v>107481.51464382499</v>
      </c>
      <c r="AH88" s="166">
        <v>657922.78858278506</v>
      </c>
      <c r="AI88" s="166">
        <v>383710.95424984302</v>
      </c>
      <c r="AJ88" s="166">
        <v>0</v>
      </c>
      <c r="AK88" s="166">
        <v>331655.28227465402</v>
      </c>
      <c r="AL88" s="166">
        <v>537086.73313593795</v>
      </c>
      <c r="AM88" s="166">
        <v>188131.609611894</v>
      </c>
      <c r="AN88" s="166">
        <v>600293.58130970201</v>
      </c>
      <c r="AO88" s="166">
        <v>1453658.99033002</v>
      </c>
      <c r="AP88" s="166">
        <v>328766.24810574902</v>
      </c>
      <c r="AQ88" s="166">
        <v>5292452.8484171396</v>
      </c>
      <c r="AR88" s="166">
        <v>436086.92680538801</v>
      </c>
      <c r="AS88" s="166">
        <v>822974.769662773</v>
      </c>
      <c r="AT88" s="166">
        <v>355694.05034069502</v>
      </c>
      <c r="AU88" s="166">
        <v>139153.40767893501</v>
      </c>
      <c r="AV88" s="166">
        <v>995346.82265297102</v>
      </c>
      <c r="AW88" s="166">
        <v>251629.62359548599</v>
      </c>
      <c r="AX88" s="166">
        <v>628984.68709722196</v>
      </c>
      <c r="AY88" s="166">
        <v>1180050.9671104699</v>
      </c>
      <c r="AZ88" s="166">
        <v>690227.06164099695</v>
      </c>
      <c r="BA88" s="166">
        <v>135581.24285831401</v>
      </c>
      <c r="BB88" s="166">
        <v>562334.45587675297</v>
      </c>
      <c r="BC88" s="166">
        <v>138720.07644653</v>
      </c>
      <c r="BD88" s="166">
        <v>513371.93162958801</v>
      </c>
      <c r="BE88" s="166">
        <v>392821.554161179</v>
      </c>
      <c r="BF88" s="166">
        <v>351935.88955614099</v>
      </c>
      <c r="BG88" s="166">
        <v>2160764.7539230399</v>
      </c>
      <c r="BH88" s="166">
        <v>533069.50812261505</v>
      </c>
      <c r="BI88" s="166">
        <v>5634200.3618783504</v>
      </c>
      <c r="BJ88" s="166">
        <v>10283341.6590413</v>
      </c>
      <c r="BK88" s="166">
        <v>8101126.8093782701</v>
      </c>
      <c r="BL88" s="166">
        <v>210488.48931529099</v>
      </c>
      <c r="BM88" s="166">
        <v>321554.87849950098</v>
      </c>
      <c r="BN88" s="166">
        <v>1498611.4095399999</v>
      </c>
      <c r="BO88" s="166">
        <v>2472388.8923855699</v>
      </c>
      <c r="BP88" s="166">
        <v>2052011.1044103601</v>
      </c>
      <c r="BQ88" s="166">
        <v>1294889.9507810799</v>
      </c>
      <c r="BR88" s="166">
        <v>337203.17735705501</v>
      </c>
      <c r="BS88" s="166">
        <v>2732115.3770248499</v>
      </c>
      <c r="BT88" s="166">
        <v>5377906.7149947304</v>
      </c>
      <c r="BU88" s="166">
        <v>1432884.9017439</v>
      </c>
      <c r="BV88" s="166">
        <v>1101754.8452177199</v>
      </c>
      <c r="BW88" s="166">
        <v>469986.44522652798</v>
      </c>
      <c r="BX88" s="166">
        <v>2215084.4662263901</v>
      </c>
      <c r="BY88" s="166">
        <v>1283297.9874438599</v>
      </c>
      <c r="BZ88" s="166">
        <v>1263892.3383968701</v>
      </c>
      <c r="CA88" s="185">
        <v>0</v>
      </c>
      <c r="CB88" s="49">
        <v>104222596</v>
      </c>
      <c r="CC88" s="184">
        <v>73904338</v>
      </c>
      <c r="CD88" s="166">
        <v>16434472</v>
      </c>
      <c r="CE88" s="166">
        <v>1601926</v>
      </c>
      <c r="CF88" s="166">
        <v>22549346</v>
      </c>
      <c r="CG88" s="166">
        <v>1032858</v>
      </c>
      <c r="CH88" s="185">
        <v>34606578</v>
      </c>
      <c r="CI88" s="49">
        <v>254352114</v>
      </c>
      <c r="CK88" s="180"/>
      <c r="CL88" s="182"/>
    </row>
    <row r="89" spans="1:92" x14ac:dyDescent="0.25">
      <c r="C89" s="181" t="s">
        <v>834</v>
      </c>
      <c r="D89" s="61">
        <v>27567.1946180103</v>
      </c>
      <c r="E89" s="48">
        <v>8974.5657358222597</v>
      </c>
      <c r="F89" s="48">
        <v>21644.276570835598</v>
      </c>
      <c r="G89" s="48">
        <v>10866.730584131699</v>
      </c>
      <c r="H89" s="48">
        <v>250253.65094452299</v>
      </c>
      <c r="I89" s="48">
        <v>62997.187867186898</v>
      </c>
      <c r="J89" s="48">
        <v>12081.144953802101</v>
      </c>
      <c r="K89" s="48">
        <v>33066.140848920099</v>
      </c>
      <c r="L89" s="48">
        <v>14496.626863810199</v>
      </c>
      <c r="M89" s="48">
        <v>45292.735705170897</v>
      </c>
      <c r="N89" s="48">
        <v>12796.654474217899</v>
      </c>
      <c r="O89" s="48">
        <v>-153429.68565369799</v>
      </c>
      <c r="P89" s="48">
        <v>61085.994856003002</v>
      </c>
      <c r="Q89" s="48">
        <v>215032.865214836</v>
      </c>
      <c r="R89" s="48">
        <v>62784.5301616016</v>
      </c>
      <c r="S89" s="48">
        <v>10271.0149417959</v>
      </c>
      <c r="T89" s="48">
        <v>13356.773039419701</v>
      </c>
      <c r="U89" s="48">
        <v>28492.378560721201</v>
      </c>
      <c r="V89" s="48">
        <v>9039.4405675216094</v>
      </c>
      <c r="W89" s="48">
        <v>3344.88181470158</v>
      </c>
      <c r="X89" s="48">
        <v>19513.909845088499</v>
      </c>
      <c r="Y89" s="48">
        <v>4677.17038728229</v>
      </c>
      <c r="Z89" s="48">
        <v>41542.765322617997</v>
      </c>
      <c r="AA89" s="48">
        <v>844.24122301042303</v>
      </c>
      <c r="AB89" s="48">
        <v>6705.8730662573098</v>
      </c>
      <c r="AC89" s="48">
        <v>4775.0250768262003</v>
      </c>
      <c r="AD89" s="48">
        <v>1592.0137570265099</v>
      </c>
      <c r="AE89" s="48">
        <v>43398.343184979902</v>
      </c>
      <c r="AF89" s="48">
        <v>27419.644149839001</v>
      </c>
      <c r="AG89" s="48">
        <v>1069.4853561745999</v>
      </c>
      <c r="AH89" s="48">
        <v>25091.2114172152</v>
      </c>
      <c r="AI89" s="48">
        <v>27512.045750156602</v>
      </c>
      <c r="AJ89" s="48">
        <v>0</v>
      </c>
      <c r="AK89" s="48">
        <v>14768.717725345899</v>
      </c>
      <c r="AL89" s="48">
        <v>46431.266864061603</v>
      </c>
      <c r="AM89" s="48">
        <v>6818.3903881055503</v>
      </c>
      <c r="AN89" s="48">
        <v>15623.4186902983</v>
      </c>
      <c r="AO89" s="48">
        <v>34883.009669984298</v>
      </c>
      <c r="AP89" s="48">
        <v>18363.751894251302</v>
      </c>
      <c r="AQ89" s="48">
        <v>-809135.84841713798</v>
      </c>
      <c r="AR89" s="48">
        <v>19214.073194612301</v>
      </c>
      <c r="AS89" s="48">
        <v>25562.230337227302</v>
      </c>
      <c r="AT89" s="48">
        <v>14439.949659304701</v>
      </c>
      <c r="AU89" s="48">
        <v>6537.5923210650399</v>
      </c>
      <c r="AV89" s="48">
        <v>46538.177347028701</v>
      </c>
      <c r="AW89" s="48">
        <v>3531.3764045135499</v>
      </c>
      <c r="AX89" s="48">
        <v>13986.3129027783</v>
      </c>
      <c r="AY89" s="48">
        <v>45260.032889533097</v>
      </c>
      <c r="AZ89" s="48">
        <v>38806.938359003303</v>
      </c>
      <c r="BA89" s="48">
        <v>8630.7571416856008</v>
      </c>
      <c r="BB89" s="48">
        <v>31641.544123247299</v>
      </c>
      <c r="BC89" s="48">
        <v>8333.92355346984</v>
      </c>
      <c r="BD89" s="48">
        <v>90923.068370412293</v>
      </c>
      <c r="BE89" s="48">
        <v>19586.445838820699</v>
      </c>
      <c r="BF89" s="48">
        <v>7085.1104438592502</v>
      </c>
      <c r="BG89" s="48">
        <v>-24077.753923042099</v>
      </c>
      <c r="BH89" s="48">
        <v>2367.49187738515</v>
      </c>
      <c r="BI89" s="48">
        <v>643551.63812164601</v>
      </c>
      <c r="BJ89" s="48">
        <v>190314.34095871699</v>
      </c>
      <c r="BK89" s="48">
        <v>-554568.80937826994</v>
      </c>
      <c r="BL89" s="48">
        <v>15427.510684709399</v>
      </c>
      <c r="BM89" s="48">
        <v>5362.1215004986198</v>
      </c>
      <c r="BN89" s="48">
        <v>-17079.4095399978</v>
      </c>
      <c r="BO89" s="48">
        <v>33303.107614430402</v>
      </c>
      <c r="BP89" s="48">
        <v>79411.895589643507</v>
      </c>
      <c r="BQ89" s="48">
        <v>33640.049218920103</v>
      </c>
      <c r="BR89" s="48">
        <v>18061.822642945001</v>
      </c>
      <c r="BS89" s="48">
        <v>284393.62297514698</v>
      </c>
      <c r="BT89" s="48">
        <v>270143.285005268</v>
      </c>
      <c r="BU89" s="48">
        <v>98879.098256101206</v>
      </c>
      <c r="BV89" s="48">
        <v>24868.154782283</v>
      </c>
      <c r="BW89" s="48">
        <v>37081.554773471697</v>
      </c>
      <c r="BX89" s="48">
        <v>19114.533773605701</v>
      </c>
      <c r="BY89" s="48">
        <v>66330.012556135698</v>
      </c>
      <c r="BZ89" s="48">
        <v>42609.661603126799</v>
      </c>
      <c r="CA89" s="55">
        <v>0</v>
      </c>
      <c r="CB89" s="175">
        <v>1931121</v>
      </c>
      <c r="CC89" s="61">
        <v>3648976</v>
      </c>
      <c r="CD89" s="48">
        <v>0</v>
      </c>
      <c r="CE89" s="48">
        <v>0</v>
      </c>
      <c r="CF89" s="48">
        <v>1456148</v>
      </c>
      <c r="CG89" s="48">
        <v>0</v>
      </c>
      <c r="CH89" s="55">
        <v>0</v>
      </c>
      <c r="CI89" s="175">
        <v>7036245</v>
      </c>
      <c r="CK89" s="180"/>
      <c r="CL89" s="182"/>
    </row>
    <row r="90" spans="1:92" x14ac:dyDescent="0.25">
      <c r="C90" s="115" t="s">
        <v>835</v>
      </c>
      <c r="D90" s="186">
        <v>290884</v>
      </c>
      <c r="E90" s="174">
        <v>235472</v>
      </c>
      <c r="F90" s="174">
        <v>361596</v>
      </c>
      <c r="G90" s="174">
        <v>150470</v>
      </c>
      <c r="H90" s="174">
        <v>2809762</v>
      </c>
      <c r="I90" s="174">
        <v>674621</v>
      </c>
      <c r="J90" s="174">
        <v>255423</v>
      </c>
      <c r="K90" s="174">
        <v>528762</v>
      </c>
      <c r="L90" s="174">
        <v>259492</v>
      </c>
      <c r="M90" s="174">
        <v>1668868</v>
      </c>
      <c r="N90" s="174">
        <v>168417</v>
      </c>
      <c r="O90" s="174">
        <v>5048593</v>
      </c>
      <c r="P90" s="174">
        <v>1385571</v>
      </c>
      <c r="Q90" s="174">
        <v>3725903</v>
      </c>
      <c r="R90" s="174">
        <v>1681693</v>
      </c>
      <c r="S90" s="174">
        <v>173663</v>
      </c>
      <c r="T90" s="174">
        <v>1838954</v>
      </c>
      <c r="U90" s="174">
        <v>2329815</v>
      </c>
      <c r="V90" s="174">
        <v>4458542</v>
      </c>
      <c r="W90" s="174">
        <v>1279126</v>
      </c>
      <c r="X90" s="174">
        <v>1235290</v>
      </c>
      <c r="Y90" s="174">
        <v>474927</v>
      </c>
      <c r="Z90" s="174">
        <v>1354908</v>
      </c>
      <c r="AA90" s="174">
        <v>276288</v>
      </c>
      <c r="AB90" s="174">
        <v>297903</v>
      </c>
      <c r="AC90" s="174">
        <v>187572</v>
      </c>
      <c r="AD90" s="174">
        <v>184082</v>
      </c>
      <c r="AE90" s="174">
        <v>2790964</v>
      </c>
      <c r="AF90" s="174">
        <v>742871</v>
      </c>
      <c r="AG90" s="174">
        <v>108551</v>
      </c>
      <c r="AH90" s="174">
        <v>683014</v>
      </c>
      <c r="AI90" s="174">
        <v>411223</v>
      </c>
      <c r="AJ90" s="174">
        <v>0</v>
      </c>
      <c r="AK90" s="174">
        <v>346424</v>
      </c>
      <c r="AL90" s="174">
        <v>583518</v>
      </c>
      <c r="AM90" s="174">
        <v>194950</v>
      </c>
      <c r="AN90" s="174">
        <v>615917</v>
      </c>
      <c r="AO90" s="174">
        <v>1488542</v>
      </c>
      <c r="AP90" s="174">
        <v>347130</v>
      </c>
      <c r="AQ90" s="174">
        <v>4483317</v>
      </c>
      <c r="AR90" s="174">
        <v>455301</v>
      </c>
      <c r="AS90" s="174">
        <v>848537</v>
      </c>
      <c r="AT90" s="174">
        <v>370134</v>
      </c>
      <c r="AU90" s="174">
        <v>145691</v>
      </c>
      <c r="AV90" s="174">
        <v>1041885</v>
      </c>
      <c r="AW90" s="174">
        <v>255161</v>
      </c>
      <c r="AX90" s="174">
        <v>642971</v>
      </c>
      <c r="AY90" s="174">
        <v>1225311</v>
      </c>
      <c r="AZ90" s="174">
        <v>729034</v>
      </c>
      <c r="BA90" s="174">
        <v>144212</v>
      </c>
      <c r="BB90" s="174">
        <v>593976</v>
      </c>
      <c r="BC90" s="174">
        <v>147054</v>
      </c>
      <c r="BD90" s="174">
        <v>604295</v>
      </c>
      <c r="BE90" s="174">
        <v>412408</v>
      </c>
      <c r="BF90" s="174">
        <v>359021</v>
      </c>
      <c r="BG90" s="174">
        <v>2136687</v>
      </c>
      <c r="BH90" s="174">
        <v>535437</v>
      </c>
      <c r="BI90" s="174">
        <v>6277752</v>
      </c>
      <c r="BJ90" s="174">
        <v>10473656</v>
      </c>
      <c r="BK90" s="174">
        <v>7546558</v>
      </c>
      <c r="BL90" s="174">
        <v>225916</v>
      </c>
      <c r="BM90" s="174">
        <v>326917</v>
      </c>
      <c r="BN90" s="174">
        <v>1481532</v>
      </c>
      <c r="BO90" s="174">
        <v>2505692</v>
      </c>
      <c r="BP90" s="174">
        <v>2131423</v>
      </c>
      <c r="BQ90" s="174">
        <v>1328530</v>
      </c>
      <c r="BR90" s="174">
        <v>355265</v>
      </c>
      <c r="BS90" s="174">
        <v>3016509</v>
      </c>
      <c r="BT90" s="174">
        <v>5648050</v>
      </c>
      <c r="BU90" s="174">
        <v>1531764</v>
      </c>
      <c r="BV90" s="174">
        <v>1126623</v>
      </c>
      <c r="BW90" s="174">
        <v>507068</v>
      </c>
      <c r="BX90" s="174">
        <v>2234199</v>
      </c>
      <c r="BY90" s="174">
        <v>1349628</v>
      </c>
      <c r="BZ90" s="174">
        <v>1306502</v>
      </c>
      <c r="CA90" s="187">
        <v>0</v>
      </c>
      <c r="CB90" s="79">
        <v>106153717</v>
      </c>
      <c r="CC90" s="186">
        <v>77553314</v>
      </c>
      <c r="CD90" s="174">
        <v>16434472</v>
      </c>
      <c r="CE90" s="174">
        <v>1601926</v>
      </c>
      <c r="CF90" s="174">
        <v>24005494</v>
      </c>
      <c r="CG90" s="174">
        <v>1032858</v>
      </c>
      <c r="CH90" s="187">
        <v>34606578</v>
      </c>
      <c r="CI90" s="79">
        <v>261388359</v>
      </c>
      <c r="CK90" s="180"/>
      <c r="CL90" s="182"/>
    </row>
    <row r="91" spans="1:92" x14ac:dyDescent="0.25">
      <c r="C91" s="125" t="s">
        <v>836</v>
      </c>
      <c r="D91" s="177">
        <v>476125</v>
      </c>
      <c r="E91" s="178">
        <v>160945</v>
      </c>
      <c r="F91" s="178">
        <v>526570</v>
      </c>
      <c r="G91" s="178">
        <v>83048</v>
      </c>
      <c r="H91" s="178">
        <v>3003417</v>
      </c>
      <c r="I91" s="178">
        <v>839140</v>
      </c>
      <c r="J91" s="178">
        <v>240693</v>
      </c>
      <c r="K91" s="178">
        <v>924628</v>
      </c>
      <c r="L91" s="178">
        <v>383810</v>
      </c>
      <c r="M91" s="178">
        <v>1269951</v>
      </c>
      <c r="N91" s="178">
        <v>290689</v>
      </c>
      <c r="O91" s="178">
        <v>1526465</v>
      </c>
      <c r="P91" s="178">
        <v>2683993</v>
      </c>
      <c r="Q91" s="178">
        <v>5332478</v>
      </c>
      <c r="R91" s="178">
        <v>1941071</v>
      </c>
      <c r="S91" s="178">
        <v>123661</v>
      </c>
      <c r="T91" s="178">
        <v>1145813</v>
      </c>
      <c r="U91" s="178">
        <v>612788</v>
      </c>
      <c r="V91" s="178">
        <v>3018049</v>
      </c>
      <c r="W91" s="178">
        <v>429499</v>
      </c>
      <c r="X91" s="178">
        <v>632740</v>
      </c>
      <c r="Y91" s="178">
        <v>357862</v>
      </c>
      <c r="Z91" s="178">
        <v>728184</v>
      </c>
      <c r="AA91" s="178">
        <v>235096</v>
      </c>
      <c r="AB91" s="178">
        <v>114908</v>
      </c>
      <c r="AC91" s="178">
        <v>101357</v>
      </c>
      <c r="AD91" s="178">
        <v>84304</v>
      </c>
      <c r="AE91" s="178">
        <v>475292</v>
      </c>
      <c r="AF91" s="178">
        <v>497549</v>
      </c>
      <c r="AG91" s="178">
        <v>40476</v>
      </c>
      <c r="AH91" s="178">
        <v>260757</v>
      </c>
      <c r="AI91" s="178">
        <v>260758</v>
      </c>
      <c r="AJ91" s="178">
        <v>0</v>
      </c>
      <c r="AK91" s="178">
        <v>195277</v>
      </c>
      <c r="AL91" s="178">
        <v>487637</v>
      </c>
      <c r="AM91" s="178">
        <v>116921</v>
      </c>
      <c r="AN91" s="178">
        <v>405159</v>
      </c>
      <c r="AO91" s="178">
        <v>520073</v>
      </c>
      <c r="AP91" s="178">
        <v>272543</v>
      </c>
      <c r="AQ91" s="178">
        <v>633606</v>
      </c>
      <c r="AR91" s="178">
        <v>241244</v>
      </c>
      <c r="AS91" s="178">
        <v>430905</v>
      </c>
      <c r="AT91" s="178">
        <v>247548</v>
      </c>
      <c r="AU91" s="178">
        <v>89065</v>
      </c>
      <c r="AV91" s="178">
        <v>511851</v>
      </c>
      <c r="AW91" s="178">
        <v>139373</v>
      </c>
      <c r="AX91" s="178">
        <v>423319</v>
      </c>
      <c r="AY91" s="178">
        <v>374832</v>
      </c>
      <c r="AZ91" s="178">
        <v>517621</v>
      </c>
      <c r="BA91" s="178">
        <v>117248</v>
      </c>
      <c r="BB91" s="178">
        <v>252347</v>
      </c>
      <c r="BC91" s="178">
        <v>138171</v>
      </c>
      <c r="BD91" s="178">
        <v>167183</v>
      </c>
      <c r="BE91" s="178">
        <v>309132</v>
      </c>
      <c r="BF91" s="178">
        <v>430784</v>
      </c>
      <c r="BG91" s="178">
        <v>1544538</v>
      </c>
      <c r="BH91" s="178">
        <v>485336</v>
      </c>
      <c r="BI91" s="178">
        <v>5348651</v>
      </c>
      <c r="BJ91" s="178">
        <v>18669768</v>
      </c>
      <c r="BK91" s="178">
        <v>5105271</v>
      </c>
      <c r="BL91" s="178">
        <v>181336</v>
      </c>
      <c r="BM91" s="178">
        <v>362045</v>
      </c>
      <c r="BN91" s="178">
        <v>1221313</v>
      </c>
      <c r="BO91" s="178">
        <v>2466267</v>
      </c>
      <c r="BP91" s="178">
        <v>4659672</v>
      </c>
      <c r="BQ91" s="178">
        <v>471317</v>
      </c>
      <c r="BR91" s="178">
        <v>307148</v>
      </c>
      <c r="BS91" s="178">
        <v>7832978</v>
      </c>
      <c r="BT91" s="178">
        <v>8410829</v>
      </c>
      <c r="BU91" s="178">
        <v>8446015</v>
      </c>
      <c r="BV91" s="178">
        <v>1763632</v>
      </c>
      <c r="BW91" s="178">
        <v>3982286</v>
      </c>
      <c r="BX91" s="178">
        <v>1935175</v>
      </c>
      <c r="BY91" s="178">
        <v>2717135</v>
      </c>
      <c r="BZ91" s="178">
        <v>1189363</v>
      </c>
      <c r="CA91" s="179">
        <v>832526</v>
      </c>
      <c r="CB91" s="50">
        <v>113756556</v>
      </c>
      <c r="CC91" s="127"/>
      <c r="CD91" s="127"/>
      <c r="CE91" s="127"/>
      <c r="CF91" s="127"/>
      <c r="CG91" s="127"/>
      <c r="CH91" s="127"/>
      <c r="CI91" s="127"/>
    </row>
    <row r="92" spans="1:92" x14ac:dyDescent="0.25">
      <c r="C92" s="181" t="s">
        <v>826</v>
      </c>
      <c r="D92" s="61">
        <v>94383</v>
      </c>
      <c r="E92" s="48">
        <v>45443</v>
      </c>
      <c r="F92" s="48">
        <v>93833</v>
      </c>
      <c r="G92" s="48">
        <v>30027</v>
      </c>
      <c r="H92" s="48">
        <v>995263</v>
      </c>
      <c r="I92" s="48">
        <v>601460</v>
      </c>
      <c r="J92" s="48">
        <v>95242</v>
      </c>
      <c r="K92" s="48">
        <v>147996</v>
      </c>
      <c r="L92" s="48">
        <v>95470</v>
      </c>
      <c r="M92" s="48">
        <v>356293</v>
      </c>
      <c r="N92" s="48">
        <v>47924</v>
      </c>
      <c r="O92" s="48">
        <v>780736</v>
      </c>
      <c r="P92" s="48">
        <v>584727</v>
      </c>
      <c r="Q92" s="48">
        <v>140087</v>
      </c>
      <c r="R92" s="48">
        <v>375911</v>
      </c>
      <c r="S92" s="48">
        <v>50812</v>
      </c>
      <c r="T92" s="48">
        <v>441030</v>
      </c>
      <c r="U92" s="48">
        <v>398303</v>
      </c>
      <c r="V92" s="48">
        <v>522862</v>
      </c>
      <c r="W92" s="48">
        <v>156117</v>
      </c>
      <c r="X92" s="48">
        <v>207415</v>
      </c>
      <c r="Y92" s="48">
        <v>160400</v>
      </c>
      <c r="Z92" s="48">
        <v>186433</v>
      </c>
      <c r="AA92" s="48">
        <v>138549</v>
      </c>
      <c r="AB92" s="48">
        <v>54598</v>
      </c>
      <c r="AC92" s="48">
        <v>64073</v>
      </c>
      <c r="AD92" s="48">
        <v>27336</v>
      </c>
      <c r="AE92" s="48">
        <v>179687</v>
      </c>
      <c r="AF92" s="48">
        <v>251335</v>
      </c>
      <c r="AG92" s="48">
        <v>17305</v>
      </c>
      <c r="AH92" s="48">
        <v>137549</v>
      </c>
      <c r="AI92" s="48">
        <v>65046</v>
      </c>
      <c r="AJ92" s="48">
        <v>0</v>
      </c>
      <c r="AK92" s="48">
        <v>121335</v>
      </c>
      <c r="AL92" s="48">
        <v>223472</v>
      </c>
      <c r="AM92" s="48">
        <v>61852</v>
      </c>
      <c r="AN92" s="48">
        <v>149993</v>
      </c>
      <c r="AO92" s="48">
        <v>225687</v>
      </c>
      <c r="AP92" s="48">
        <v>104738</v>
      </c>
      <c r="AQ92" s="48">
        <v>90615</v>
      </c>
      <c r="AR92" s="48">
        <v>108766</v>
      </c>
      <c r="AS92" s="48">
        <v>203136</v>
      </c>
      <c r="AT92" s="48">
        <v>141968</v>
      </c>
      <c r="AU92" s="48">
        <v>46009</v>
      </c>
      <c r="AV92" s="48">
        <v>264546</v>
      </c>
      <c r="AW92" s="48">
        <v>80720</v>
      </c>
      <c r="AX92" s="48">
        <v>140083</v>
      </c>
      <c r="AY92" s="48">
        <v>154565</v>
      </c>
      <c r="AZ92" s="48">
        <v>209995</v>
      </c>
      <c r="BA92" s="48">
        <v>34464</v>
      </c>
      <c r="BB92" s="48">
        <v>112159</v>
      </c>
      <c r="BC92" s="48">
        <v>62948</v>
      </c>
      <c r="BD92" s="48">
        <v>94516</v>
      </c>
      <c r="BE92" s="48">
        <v>127329</v>
      </c>
      <c r="BF92" s="48">
        <v>199793</v>
      </c>
      <c r="BG92" s="48">
        <v>729945</v>
      </c>
      <c r="BH92" s="48">
        <v>277481</v>
      </c>
      <c r="BI92" s="48">
        <v>1822358</v>
      </c>
      <c r="BJ92" s="48">
        <v>7297585</v>
      </c>
      <c r="BK92" s="48">
        <v>1526604</v>
      </c>
      <c r="BL92" s="48">
        <v>86552</v>
      </c>
      <c r="BM92" s="48">
        <v>190377</v>
      </c>
      <c r="BN92" s="48">
        <v>663384</v>
      </c>
      <c r="BO92" s="48">
        <v>1116971</v>
      </c>
      <c r="BP92" s="48">
        <v>1503083</v>
      </c>
      <c r="BQ92" s="48">
        <v>236847</v>
      </c>
      <c r="BR92" s="48">
        <v>220235</v>
      </c>
      <c r="BS92" s="48">
        <v>256995</v>
      </c>
      <c r="BT92" s="48">
        <v>3382892</v>
      </c>
      <c r="BU92" s="48">
        <v>6162449</v>
      </c>
      <c r="BV92" s="48">
        <v>1380668</v>
      </c>
      <c r="BW92" s="48">
        <v>3594488</v>
      </c>
      <c r="BX92" s="48">
        <v>1117457</v>
      </c>
      <c r="BY92" s="48">
        <v>2456412</v>
      </c>
      <c r="BZ92" s="48">
        <v>593730</v>
      </c>
      <c r="CA92" s="55">
        <v>832526</v>
      </c>
      <c r="CB92" s="175">
        <v>45951373</v>
      </c>
      <c r="CC92" s="81"/>
      <c r="CD92" s="81"/>
      <c r="CE92" s="81"/>
      <c r="CF92" s="81"/>
      <c r="CG92" s="81"/>
      <c r="CH92" s="81"/>
      <c r="CI92" s="81"/>
    </row>
    <row r="93" spans="1:92" x14ac:dyDescent="0.25">
      <c r="C93" s="181" t="s">
        <v>837</v>
      </c>
      <c r="D93" s="61">
        <v>1118</v>
      </c>
      <c r="E93" s="48">
        <v>1464</v>
      </c>
      <c r="F93" s="48">
        <v>449</v>
      </c>
      <c r="G93" s="48">
        <v>1081</v>
      </c>
      <c r="H93" s="48">
        <v>10087</v>
      </c>
      <c r="I93" s="48">
        <v>5179</v>
      </c>
      <c r="J93" s="48">
        <v>1515</v>
      </c>
      <c r="K93" s="48">
        <v>2188</v>
      </c>
      <c r="L93" s="48">
        <v>1810</v>
      </c>
      <c r="M93" s="48">
        <v>8165</v>
      </c>
      <c r="N93" s="48">
        <v>810</v>
      </c>
      <c r="O93" s="48">
        <v>19602</v>
      </c>
      <c r="P93" s="48">
        <v>120857</v>
      </c>
      <c r="Q93" s="48">
        <v>7730</v>
      </c>
      <c r="R93" s="48">
        <v>76357</v>
      </c>
      <c r="S93" s="48">
        <v>7813</v>
      </c>
      <c r="T93" s="48">
        <v>5430</v>
      </c>
      <c r="U93" s="48">
        <v>11116</v>
      </c>
      <c r="V93" s="48">
        <v>4846</v>
      </c>
      <c r="W93" s="48">
        <v>7797</v>
      </c>
      <c r="X93" s="48">
        <v>3229</v>
      </c>
      <c r="Y93" s="48">
        <v>1650</v>
      </c>
      <c r="Z93" s="48">
        <v>3949</v>
      </c>
      <c r="AA93" s="48">
        <v>3325</v>
      </c>
      <c r="AB93" s="48">
        <v>1519</v>
      </c>
      <c r="AC93" s="48">
        <v>981</v>
      </c>
      <c r="AD93" s="48">
        <v>485</v>
      </c>
      <c r="AE93" s="48">
        <v>8152</v>
      </c>
      <c r="AF93" s="48">
        <v>3900</v>
      </c>
      <c r="AG93" s="48">
        <v>386</v>
      </c>
      <c r="AH93" s="48">
        <v>4140</v>
      </c>
      <c r="AI93" s="48">
        <v>2594</v>
      </c>
      <c r="AJ93" s="48">
        <v>0</v>
      </c>
      <c r="AK93" s="48">
        <v>4854</v>
      </c>
      <c r="AL93" s="48">
        <v>3408</v>
      </c>
      <c r="AM93" s="48">
        <v>1112</v>
      </c>
      <c r="AN93" s="48">
        <v>3669</v>
      </c>
      <c r="AO93" s="48">
        <v>8292</v>
      </c>
      <c r="AP93" s="48">
        <v>3795</v>
      </c>
      <c r="AQ93" s="48">
        <v>2394</v>
      </c>
      <c r="AR93" s="48">
        <v>4215</v>
      </c>
      <c r="AS93" s="48">
        <v>4570</v>
      </c>
      <c r="AT93" s="48">
        <v>3762</v>
      </c>
      <c r="AU93" s="48">
        <v>579</v>
      </c>
      <c r="AV93" s="48">
        <v>7533</v>
      </c>
      <c r="AW93" s="48">
        <v>2023</v>
      </c>
      <c r="AX93" s="48">
        <v>9611</v>
      </c>
      <c r="AY93" s="48">
        <v>5145</v>
      </c>
      <c r="AZ93" s="48">
        <v>5273</v>
      </c>
      <c r="BA93" s="48">
        <v>3004</v>
      </c>
      <c r="BB93" s="48">
        <v>3358</v>
      </c>
      <c r="BC93" s="48">
        <v>1673</v>
      </c>
      <c r="BD93" s="48">
        <v>3158</v>
      </c>
      <c r="BE93" s="48">
        <v>2810</v>
      </c>
      <c r="BF93" s="48">
        <v>4922</v>
      </c>
      <c r="BG93" s="48">
        <v>24896</v>
      </c>
      <c r="BH93" s="48">
        <v>5915</v>
      </c>
      <c r="BI93" s="48">
        <v>50767</v>
      </c>
      <c r="BJ93" s="48">
        <v>251449</v>
      </c>
      <c r="BK93" s="48">
        <v>91798</v>
      </c>
      <c r="BL93" s="48">
        <v>3110</v>
      </c>
      <c r="BM93" s="48">
        <v>6354</v>
      </c>
      <c r="BN93" s="48">
        <v>12314</v>
      </c>
      <c r="BO93" s="48">
        <v>67498</v>
      </c>
      <c r="BP93" s="48">
        <v>246354</v>
      </c>
      <c r="BQ93" s="48">
        <v>82703</v>
      </c>
      <c r="BR93" s="48">
        <v>12617</v>
      </c>
      <c r="BS93" s="48">
        <v>93521</v>
      </c>
      <c r="BT93" s="48">
        <v>82965</v>
      </c>
      <c r="BU93" s="48">
        <v>6713</v>
      </c>
      <c r="BV93" s="48">
        <v>26540</v>
      </c>
      <c r="BW93" s="48">
        <v>204</v>
      </c>
      <c r="BX93" s="48">
        <v>22558</v>
      </c>
      <c r="BY93" s="48">
        <v>13</v>
      </c>
      <c r="BZ93" s="48">
        <v>37463</v>
      </c>
      <c r="CA93" s="55">
        <v>0</v>
      </c>
      <c r="CB93" s="175">
        <v>1544636</v>
      </c>
      <c r="CC93" s="81"/>
      <c r="CD93" s="81"/>
      <c r="CE93" s="81"/>
      <c r="CF93" s="81"/>
      <c r="CG93" s="81"/>
      <c r="CH93" s="81"/>
      <c r="CI93" s="81"/>
    </row>
    <row r="94" spans="1:92" x14ac:dyDescent="0.25">
      <c r="C94" s="181" t="s">
        <v>838</v>
      </c>
      <c r="D94" s="61">
        <v>380624</v>
      </c>
      <c r="E94" s="48">
        <v>114038</v>
      </c>
      <c r="F94" s="48">
        <v>432288</v>
      </c>
      <c r="G94" s="48">
        <v>51940</v>
      </c>
      <c r="H94" s="48">
        <v>1998067</v>
      </c>
      <c r="I94" s="48">
        <v>232501</v>
      </c>
      <c r="J94" s="48">
        <v>143936</v>
      </c>
      <c r="K94" s="48">
        <v>774444</v>
      </c>
      <c r="L94" s="48">
        <v>286530</v>
      </c>
      <c r="M94" s="48">
        <v>905493</v>
      </c>
      <c r="N94" s="48">
        <v>241955</v>
      </c>
      <c r="O94" s="48">
        <v>726127</v>
      </c>
      <c r="P94" s="48">
        <v>1978409</v>
      </c>
      <c r="Q94" s="48">
        <v>5184661</v>
      </c>
      <c r="R94" s="48">
        <v>1488803</v>
      </c>
      <c r="S94" s="48">
        <v>65036</v>
      </c>
      <c r="T94" s="48">
        <v>699353</v>
      </c>
      <c r="U94" s="48">
        <v>203369</v>
      </c>
      <c r="V94" s="48">
        <v>2490341</v>
      </c>
      <c r="W94" s="48">
        <v>265585</v>
      </c>
      <c r="X94" s="48">
        <v>422096</v>
      </c>
      <c r="Y94" s="48">
        <v>195812</v>
      </c>
      <c r="Z94" s="48">
        <v>537802</v>
      </c>
      <c r="AA94" s="48">
        <v>93222</v>
      </c>
      <c r="AB94" s="48">
        <v>58791</v>
      </c>
      <c r="AC94" s="48">
        <v>36303</v>
      </c>
      <c r="AD94" s="48">
        <v>56483</v>
      </c>
      <c r="AE94" s="48">
        <v>287453</v>
      </c>
      <c r="AF94" s="48">
        <v>242314</v>
      </c>
      <c r="AG94" s="48">
        <v>22785</v>
      </c>
      <c r="AH94" s="48">
        <v>119068</v>
      </c>
      <c r="AI94" s="48">
        <v>193118</v>
      </c>
      <c r="AJ94" s="48">
        <v>0</v>
      </c>
      <c r="AK94" s="48">
        <v>69088</v>
      </c>
      <c r="AL94" s="48">
        <v>260757</v>
      </c>
      <c r="AM94" s="48">
        <v>53957</v>
      </c>
      <c r="AN94" s="48">
        <v>251497</v>
      </c>
      <c r="AO94" s="48">
        <v>286094</v>
      </c>
      <c r="AP94" s="48">
        <v>164010</v>
      </c>
      <c r="AQ94" s="48">
        <v>540597</v>
      </c>
      <c r="AR94" s="48">
        <v>128263</v>
      </c>
      <c r="AS94" s="48">
        <v>223199</v>
      </c>
      <c r="AT94" s="48">
        <v>101818</v>
      </c>
      <c r="AU94" s="48">
        <v>42477</v>
      </c>
      <c r="AV94" s="48">
        <v>239772</v>
      </c>
      <c r="AW94" s="48">
        <v>56630</v>
      </c>
      <c r="AX94" s="48">
        <v>273625</v>
      </c>
      <c r="AY94" s="48">
        <v>215122</v>
      </c>
      <c r="AZ94" s="48">
        <v>302353</v>
      </c>
      <c r="BA94" s="48">
        <v>79780</v>
      </c>
      <c r="BB94" s="48">
        <v>136830</v>
      </c>
      <c r="BC94" s="48">
        <v>73550</v>
      </c>
      <c r="BD94" s="48">
        <v>69509</v>
      </c>
      <c r="BE94" s="48">
        <v>178993</v>
      </c>
      <c r="BF94" s="48">
        <v>226069</v>
      </c>
      <c r="BG94" s="48">
        <v>789697</v>
      </c>
      <c r="BH94" s="48">
        <v>201940</v>
      </c>
      <c r="BI94" s="48">
        <v>3475526</v>
      </c>
      <c r="BJ94" s="48">
        <v>11120734</v>
      </c>
      <c r="BK94" s="48">
        <v>3486869</v>
      </c>
      <c r="BL94" s="48">
        <v>91674</v>
      </c>
      <c r="BM94" s="48">
        <v>165314</v>
      </c>
      <c r="BN94" s="48">
        <v>545615</v>
      </c>
      <c r="BO94" s="48">
        <v>1281798</v>
      </c>
      <c r="BP94" s="48">
        <v>2910235</v>
      </c>
      <c r="BQ94" s="48">
        <v>151767</v>
      </c>
      <c r="BR94" s="48">
        <v>74296</v>
      </c>
      <c r="BS94" s="48">
        <v>7482462</v>
      </c>
      <c r="BT94" s="48">
        <v>4944972</v>
      </c>
      <c r="BU94" s="48">
        <v>2276853</v>
      </c>
      <c r="BV94" s="48">
        <v>356424</v>
      </c>
      <c r="BW94" s="48">
        <v>387594</v>
      </c>
      <c r="BX94" s="48">
        <v>795160</v>
      </c>
      <c r="BY94" s="48">
        <v>260710</v>
      </c>
      <c r="BZ94" s="48">
        <v>558170</v>
      </c>
      <c r="CA94" s="55">
        <v>0</v>
      </c>
      <c r="CB94" s="175">
        <v>66260547</v>
      </c>
      <c r="CC94" s="81"/>
      <c r="CD94" s="81"/>
      <c r="CE94" s="81"/>
      <c r="CF94" s="81"/>
      <c r="CG94" s="81"/>
      <c r="CH94" s="81"/>
      <c r="CI94" s="81"/>
    </row>
    <row r="95" spans="1:92" x14ac:dyDescent="0.25">
      <c r="C95" s="183" t="s">
        <v>839</v>
      </c>
      <c r="D95" s="184">
        <v>767009</v>
      </c>
      <c r="E95" s="166">
        <v>396417</v>
      </c>
      <c r="F95" s="166">
        <v>888166</v>
      </c>
      <c r="G95" s="166">
        <v>233518</v>
      </c>
      <c r="H95" s="166">
        <v>5813179</v>
      </c>
      <c r="I95" s="166">
        <v>1513761</v>
      </c>
      <c r="J95" s="166">
        <v>496116</v>
      </c>
      <c r="K95" s="166">
        <v>1453390</v>
      </c>
      <c r="L95" s="166">
        <v>643302</v>
      </c>
      <c r="M95" s="166">
        <v>2938819</v>
      </c>
      <c r="N95" s="166">
        <v>459106</v>
      </c>
      <c r="O95" s="166">
        <v>6575058</v>
      </c>
      <c r="P95" s="166">
        <v>4069564</v>
      </c>
      <c r="Q95" s="166">
        <v>9058381</v>
      </c>
      <c r="R95" s="166">
        <v>3622764</v>
      </c>
      <c r="S95" s="166">
        <v>297324</v>
      </c>
      <c r="T95" s="166">
        <v>2984767</v>
      </c>
      <c r="U95" s="166">
        <v>2942603</v>
      </c>
      <c r="V95" s="166">
        <v>7476591</v>
      </c>
      <c r="W95" s="166">
        <v>1708625</v>
      </c>
      <c r="X95" s="166">
        <v>1868030</v>
      </c>
      <c r="Y95" s="166">
        <v>832789</v>
      </c>
      <c r="Z95" s="166">
        <v>2083092</v>
      </c>
      <c r="AA95" s="166">
        <v>511384</v>
      </c>
      <c r="AB95" s="166">
        <v>412811</v>
      </c>
      <c r="AC95" s="166">
        <v>288929</v>
      </c>
      <c r="AD95" s="166">
        <v>268386</v>
      </c>
      <c r="AE95" s="166">
        <v>3266256</v>
      </c>
      <c r="AF95" s="166">
        <v>1240420</v>
      </c>
      <c r="AG95" s="166">
        <v>149027</v>
      </c>
      <c r="AH95" s="166">
        <v>943771</v>
      </c>
      <c r="AI95" s="166">
        <v>671981</v>
      </c>
      <c r="AJ95" s="166">
        <v>0</v>
      </c>
      <c r="AK95" s="166">
        <v>541701</v>
      </c>
      <c r="AL95" s="166">
        <v>1071155</v>
      </c>
      <c r="AM95" s="166">
        <v>311871</v>
      </c>
      <c r="AN95" s="166">
        <v>1021076</v>
      </c>
      <c r="AO95" s="166">
        <v>2008615</v>
      </c>
      <c r="AP95" s="166">
        <v>619673</v>
      </c>
      <c r="AQ95" s="166">
        <v>5116923</v>
      </c>
      <c r="AR95" s="166">
        <v>696545</v>
      </c>
      <c r="AS95" s="166">
        <v>1279442</v>
      </c>
      <c r="AT95" s="166">
        <v>617682</v>
      </c>
      <c r="AU95" s="166">
        <v>234756</v>
      </c>
      <c r="AV95" s="166">
        <v>1553736</v>
      </c>
      <c r="AW95" s="166">
        <v>394534</v>
      </c>
      <c r="AX95" s="166">
        <v>1066290</v>
      </c>
      <c r="AY95" s="166">
        <v>1600143</v>
      </c>
      <c r="AZ95" s="166">
        <v>1246655</v>
      </c>
      <c r="BA95" s="166">
        <v>261460</v>
      </c>
      <c r="BB95" s="166">
        <v>846323</v>
      </c>
      <c r="BC95" s="166">
        <v>285225</v>
      </c>
      <c r="BD95" s="166">
        <v>771478</v>
      </c>
      <c r="BE95" s="166">
        <v>721540</v>
      </c>
      <c r="BF95" s="166">
        <v>789805</v>
      </c>
      <c r="BG95" s="166">
        <v>3681225</v>
      </c>
      <c r="BH95" s="166">
        <v>1020773</v>
      </c>
      <c r="BI95" s="166">
        <v>11626403</v>
      </c>
      <c r="BJ95" s="166">
        <v>29143424</v>
      </c>
      <c r="BK95" s="166">
        <v>12651829</v>
      </c>
      <c r="BL95" s="166">
        <v>407252</v>
      </c>
      <c r="BM95" s="166">
        <v>688962</v>
      </c>
      <c r="BN95" s="166">
        <v>2702845</v>
      </c>
      <c r="BO95" s="166">
        <v>4971959</v>
      </c>
      <c r="BP95" s="166">
        <v>6791095</v>
      </c>
      <c r="BQ95" s="166">
        <v>1799847</v>
      </c>
      <c r="BR95" s="166">
        <v>662413</v>
      </c>
      <c r="BS95" s="166">
        <v>10849487</v>
      </c>
      <c r="BT95" s="166">
        <v>14058879</v>
      </c>
      <c r="BU95" s="166">
        <v>9977779</v>
      </c>
      <c r="BV95" s="166">
        <v>2890255</v>
      </c>
      <c r="BW95" s="166">
        <v>4489354</v>
      </c>
      <c r="BX95" s="166">
        <v>4169374</v>
      </c>
      <c r="BY95" s="166">
        <v>4066763</v>
      </c>
      <c r="BZ95" s="166">
        <v>2495865</v>
      </c>
      <c r="CA95" s="185">
        <v>832526</v>
      </c>
      <c r="CB95" s="49">
        <v>219910273</v>
      </c>
      <c r="CC95" s="81"/>
      <c r="CD95" s="81"/>
      <c r="CE95" s="81"/>
      <c r="CF95" s="81"/>
      <c r="CG95" s="81"/>
      <c r="CH95" s="81"/>
      <c r="CI95" s="81"/>
    </row>
    <row r="96" spans="1:92" x14ac:dyDescent="0.25">
      <c r="C96" s="188" t="s">
        <v>840</v>
      </c>
      <c r="D96" s="76">
        <v>106489</v>
      </c>
      <c r="E96" s="75">
        <v>21458</v>
      </c>
      <c r="F96" s="75">
        <v>87071</v>
      </c>
      <c r="G96" s="75">
        <v>5601</v>
      </c>
      <c r="H96" s="75">
        <v>254594</v>
      </c>
      <c r="I96" s="75">
        <v>93445</v>
      </c>
      <c r="J96" s="75">
        <v>14618</v>
      </c>
      <c r="K96" s="75">
        <v>147180</v>
      </c>
      <c r="L96" s="75">
        <v>28607</v>
      </c>
      <c r="M96" s="75">
        <v>1478095</v>
      </c>
      <c r="N96" s="75">
        <v>19516</v>
      </c>
      <c r="O96" s="75">
        <v>135711</v>
      </c>
      <c r="P96" s="75">
        <v>25621</v>
      </c>
      <c r="Q96" s="75">
        <v>7654</v>
      </c>
      <c r="R96" s="75">
        <v>54922</v>
      </c>
      <c r="S96" s="75">
        <v>6039</v>
      </c>
      <c r="T96" s="75">
        <v>80146</v>
      </c>
      <c r="U96" s="75">
        <v>101399</v>
      </c>
      <c r="V96" s="75">
        <v>154784</v>
      </c>
      <c r="W96" s="75">
        <v>34486</v>
      </c>
      <c r="X96" s="75">
        <v>51127</v>
      </c>
      <c r="Y96" s="75">
        <v>62378</v>
      </c>
      <c r="Z96" s="75">
        <v>52787</v>
      </c>
      <c r="AA96" s="75">
        <v>14893</v>
      </c>
      <c r="AB96" s="75">
        <v>11762</v>
      </c>
      <c r="AC96" s="75">
        <v>6280</v>
      </c>
      <c r="AD96" s="75">
        <v>22180</v>
      </c>
      <c r="AE96" s="75">
        <v>14290</v>
      </c>
      <c r="AF96" s="75">
        <v>34857</v>
      </c>
      <c r="AG96" s="75">
        <v>41204</v>
      </c>
      <c r="AH96" s="75">
        <v>15806</v>
      </c>
      <c r="AI96" s="75">
        <v>21350</v>
      </c>
      <c r="AJ96" s="75">
        <v>0</v>
      </c>
      <c r="AK96" s="75">
        <v>23140</v>
      </c>
      <c r="AL96" s="75">
        <v>108681</v>
      </c>
      <c r="AM96" s="75">
        <v>18999</v>
      </c>
      <c r="AN96" s="75">
        <v>37945</v>
      </c>
      <c r="AO96" s="75">
        <v>25405</v>
      </c>
      <c r="AP96" s="75">
        <v>11439</v>
      </c>
      <c r="AQ96" s="75">
        <v>3999</v>
      </c>
      <c r="AR96" s="75">
        <v>14661</v>
      </c>
      <c r="AS96" s="75">
        <v>26731</v>
      </c>
      <c r="AT96" s="75">
        <v>9265</v>
      </c>
      <c r="AU96" s="75">
        <v>4299</v>
      </c>
      <c r="AV96" s="75">
        <v>23156</v>
      </c>
      <c r="AW96" s="75">
        <v>16236</v>
      </c>
      <c r="AX96" s="75">
        <v>20777</v>
      </c>
      <c r="AY96" s="75">
        <v>14913</v>
      </c>
      <c r="AZ96" s="75">
        <v>64247</v>
      </c>
      <c r="BA96" s="75">
        <v>6921</v>
      </c>
      <c r="BB96" s="75">
        <v>15105</v>
      </c>
      <c r="BC96" s="75">
        <v>8236</v>
      </c>
      <c r="BD96" s="75">
        <v>8072</v>
      </c>
      <c r="BE96" s="75">
        <v>40725</v>
      </c>
      <c r="BF96" s="75">
        <v>46740</v>
      </c>
      <c r="BG96" s="75">
        <v>42915</v>
      </c>
      <c r="BH96" s="75">
        <v>26151</v>
      </c>
      <c r="BI96" s="75">
        <v>366922</v>
      </c>
      <c r="BJ96" s="75">
        <v>1471555</v>
      </c>
      <c r="BK96" s="75">
        <v>436450</v>
      </c>
      <c r="BL96" s="75">
        <v>30300</v>
      </c>
      <c r="BM96" s="75">
        <v>22816</v>
      </c>
      <c r="BN96" s="75">
        <v>378113</v>
      </c>
      <c r="BO96" s="75">
        <v>84243</v>
      </c>
      <c r="BP96" s="75">
        <v>141165</v>
      </c>
      <c r="BQ96" s="75">
        <v>15739</v>
      </c>
      <c r="BR96" s="75">
        <v>12627</v>
      </c>
      <c r="BS96" s="75">
        <v>25504</v>
      </c>
      <c r="BT96" s="75">
        <v>499137</v>
      </c>
      <c r="BU96" s="75">
        <v>195221</v>
      </c>
      <c r="BV96" s="75">
        <v>140491</v>
      </c>
      <c r="BW96" s="75">
        <v>220658</v>
      </c>
      <c r="BX96" s="75">
        <v>132703</v>
      </c>
      <c r="BY96" s="75">
        <v>87100</v>
      </c>
      <c r="BZ96" s="75">
        <v>269471</v>
      </c>
      <c r="CA96" s="77">
        <v>215261</v>
      </c>
      <c r="CB96" s="176">
        <v>8570584</v>
      </c>
      <c r="CC96" s="81"/>
      <c r="CD96" s="81"/>
      <c r="CE96" s="81"/>
      <c r="CF96" s="81"/>
      <c r="CG96" s="81"/>
      <c r="CH96" s="81"/>
      <c r="CI96" s="81"/>
    </row>
    <row r="97" spans="1:94" x14ac:dyDescent="0.25">
      <c r="A97" s="73"/>
      <c r="B97" s="73"/>
      <c r="C97" s="85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73"/>
      <c r="CK97" s="73"/>
      <c r="CL97" s="73"/>
      <c r="CM97" s="73"/>
      <c r="CN97" s="109"/>
      <c r="CO97" s="109"/>
      <c r="CP97" s="109"/>
    </row>
    <row r="98" spans="1:94" x14ac:dyDescent="0.25">
      <c r="A98" s="73"/>
      <c r="B98" s="9" t="s">
        <v>912</v>
      </c>
      <c r="C98" s="85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  <c r="CG98" s="81"/>
      <c r="CH98" s="81"/>
      <c r="CI98" s="81"/>
      <c r="CJ98" s="73"/>
      <c r="CK98" s="73"/>
      <c r="CL98" s="73"/>
      <c r="CM98" s="73"/>
      <c r="CN98" s="109"/>
      <c r="CO98" s="109"/>
      <c r="CP98" s="109"/>
    </row>
    <row r="99" spans="1:94" x14ac:dyDescent="0.25">
      <c r="A99" s="73"/>
      <c r="B99" s="73"/>
      <c r="C99" s="85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81"/>
      <c r="CE99" s="81"/>
      <c r="CF99" s="81"/>
      <c r="CG99" s="81"/>
      <c r="CH99" s="81"/>
      <c r="CI99" s="81"/>
      <c r="CJ99" s="73"/>
      <c r="CK99" s="73"/>
      <c r="CL99" s="73"/>
      <c r="CM99" s="73"/>
      <c r="CN99" s="109"/>
      <c r="CO99" s="109"/>
      <c r="CP99" s="109"/>
    </row>
    <row r="100" spans="1:94" ht="0" hidden="1" customHeight="1" x14ac:dyDescent="0.25">
      <c r="A100" s="73"/>
      <c r="B100" s="73"/>
      <c r="C100" s="165" t="s">
        <v>841</v>
      </c>
      <c r="D100" s="166">
        <f t="array" ref="D100:CA100">TRANSPOSE(CI9:CI84)</f>
        <v>767009</v>
      </c>
      <c r="E100" s="166">
        <v>396417</v>
      </c>
      <c r="F100" s="166">
        <v>888166</v>
      </c>
      <c r="G100" s="166">
        <v>233518</v>
      </c>
      <c r="H100" s="166">
        <v>5813179</v>
      </c>
      <c r="I100" s="166">
        <v>1513761</v>
      </c>
      <c r="J100" s="166">
        <v>496116</v>
      </c>
      <c r="K100" s="166">
        <v>1453390</v>
      </c>
      <c r="L100" s="166">
        <v>643302</v>
      </c>
      <c r="M100" s="166">
        <v>2938819</v>
      </c>
      <c r="N100" s="166">
        <v>459106</v>
      </c>
      <c r="O100" s="166">
        <v>6575058</v>
      </c>
      <c r="P100" s="166">
        <v>4069564</v>
      </c>
      <c r="Q100" s="166">
        <v>9058381</v>
      </c>
      <c r="R100" s="166">
        <v>3622764</v>
      </c>
      <c r="S100" s="166">
        <v>297324</v>
      </c>
      <c r="T100" s="166">
        <v>2984767</v>
      </c>
      <c r="U100" s="166">
        <v>2942603</v>
      </c>
      <c r="V100" s="166">
        <v>7476591</v>
      </c>
      <c r="W100" s="166">
        <v>1708625</v>
      </c>
      <c r="X100" s="166">
        <v>1868030</v>
      </c>
      <c r="Y100" s="166">
        <v>832789</v>
      </c>
      <c r="Z100" s="166">
        <v>2083092</v>
      </c>
      <c r="AA100" s="166">
        <v>511384</v>
      </c>
      <c r="AB100" s="166">
        <v>412811</v>
      </c>
      <c r="AC100" s="166">
        <v>288929</v>
      </c>
      <c r="AD100" s="166">
        <v>268386</v>
      </c>
      <c r="AE100" s="166">
        <v>3266256</v>
      </c>
      <c r="AF100" s="166">
        <v>1240420</v>
      </c>
      <c r="AG100" s="166">
        <v>149027</v>
      </c>
      <c r="AH100" s="166">
        <v>943771</v>
      </c>
      <c r="AI100" s="166">
        <v>671981</v>
      </c>
      <c r="AJ100" s="166">
        <v>0</v>
      </c>
      <c r="AK100" s="166">
        <v>541701</v>
      </c>
      <c r="AL100" s="166">
        <v>1071155</v>
      </c>
      <c r="AM100" s="166">
        <v>311871</v>
      </c>
      <c r="AN100" s="166">
        <v>1021076</v>
      </c>
      <c r="AO100" s="166">
        <v>2008615</v>
      </c>
      <c r="AP100" s="166">
        <v>619673</v>
      </c>
      <c r="AQ100" s="166">
        <v>5116923</v>
      </c>
      <c r="AR100" s="166">
        <v>696545</v>
      </c>
      <c r="AS100" s="166">
        <v>1279442</v>
      </c>
      <c r="AT100" s="166">
        <v>617682</v>
      </c>
      <c r="AU100" s="166">
        <v>234756</v>
      </c>
      <c r="AV100" s="166">
        <v>1553736</v>
      </c>
      <c r="AW100" s="166">
        <v>394534</v>
      </c>
      <c r="AX100" s="166">
        <v>1066290</v>
      </c>
      <c r="AY100" s="166">
        <v>1600143</v>
      </c>
      <c r="AZ100" s="166">
        <v>1246655</v>
      </c>
      <c r="BA100" s="166">
        <v>261460</v>
      </c>
      <c r="BB100" s="166">
        <v>846323</v>
      </c>
      <c r="BC100" s="166">
        <v>285225</v>
      </c>
      <c r="BD100" s="166">
        <v>771478</v>
      </c>
      <c r="BE100" s="166">
        <v>721540</v>
      </c>
      <c r="BF100" s="166">
        <v>789805</v>
      </c>
      <c r="BG100" s="166">
        <v>3681225</v>
      </c>
      <c r="BH100" s="166">
        <v>1020773</v>
      </c>
      <c r="BI100" s="166">
        <v>11626403</v>
      </c>
      <c r="BJ100" s="166">
        <v>29143424</v>
      </c>
      <c r="BK100" s="166">
        <v>12651829</v>
      </c>
      <c r="BL100" s="166">
        <v>407252</v>
      </c>
      <c r="BM100" s="166">
        <v>688962</v>
      </c>
      <c r="BN100" s="166">
        <v>2702845</v>
      </c>
      <c r="BO100" s="166">
        <v>4971959</v>
      </c>
      <c r="BP100" s="166">
        <v>6791095</v>
      </c>
      <c r="BQ100" s="166">
        <v>1799847</v>
      </c>
      <c r="BR100" s="166">
        <v>662413</v>
      </c>
      <c r="BS100" s="166">
        <v>10849487</v>
      </c>
      <c r="BT100" s="166">
        <v>14058879</v>
      </c>
      <c r="BU100" s="166">
        <v>9977779</v>
      </c>
      <c r="BV100" s="166">
        <v>2890255</v>
      </c>
      <c r="BW100" s="166">
        <v>4489354</v>
      </c>
      <c r="BX100" s="166">
        <v>4169374</v>
      </c>
      <c r="BY100" s="166">
        <v>4066763</v>
      </c>
      <c r="BZ100" s="166">
        <v>2495865</v>
      </c>
      <c r="CA100" s="166">
        <v>832526</v>
      </c>
      <c r="CB100" s="166">
        <f t="shared" ref="CB100" si="6">SUM(D100:CA100)</f>
        <v>219910273</v>
      </c>
      <c r="CC100" s="81"/>
      <c r="CD100" s="81"/>
      <c r="CE100" s="81"/>
      <c r="CF100" s="81"/>
      <c r="CG100" s="81"/>
      <c r="CH100" s="81"/>
      <c r="CI100" s="81"/>
      <c r="CJ100" s="73"/>
      <c r="CK100" s="73"/>
      <c r="CL100" s="73"/>
      <c r="CM100" s="73"/>
      <c r="CN100" s="109"/>
      <c r="CO100" s="109"/>
      <c r="CP100" s="109"/>
    </row>
    <row r="101" spans="1:94" ht="0" hidden="1" customHeight="1" x14ac:dyDescent="0.25">
      <c r="A101" s="73"/>
      <c r="B101" s="73"/>
      <c r="C101" s="163" t="s">
        <v>842</v>
      </c>
      <c r="D101" s="48">
        <f>+D100-D95</f>
        <v>0</v>
      </c>
      <c r="E101" s="48">
        <f t="shared" ref="E101:BP101" si="7">+E100-E95</f>
        <v>0</v>
      </c>
      <c r="F101" s="48">
        <f t="shared" si="7"/>
        <v>0</v>
      </c>
      <c r="G101" s="48">
        <f t="shared" si="7"/>
        <v>0</v>
      </c>
      <c r="H101" s="48">
        <f t="shared" si="7"/>
        <v>0</v>
      </c>
      <c r="I101" s="48">
        <f t="shared" si="7"/>
        <v>0</v>
      </c>
      <c r="J101" s="48">
        <f t="shared" si="7"/>
        <v>0</v>
      </c>
      <c r="K101" s="48">
        <f t="shared" si="7"/>
        <v>0</v>
      </c>
      <c r="L101" s="48">
        <f t="shared" si="7"/>
        <v>0</v>
      </c>
      <c r="M101" s="48">
        <f t="shared" si="7"/>
        <v>0</v>
      </c>
      <c r="N101" s="48">
        <f t="shared" si="7"/>
        <v>0</v>
      </c>
      <c r="O101" s="48">
        <f t="shared" si="7"/>
        <v>0</v>
      </c>
      <c r="P101" s="48">
        <f t="shared" si="7"/>
        <v>0</v>
      </c>
      <c r="Q101" s="48">
        <f t="shared" si="7"/>
        <v>0</v>
      </c>
      <c r="R101" s="48">
        <f t="shared" si="7"/>
        <v>0</v>
      </c>
      <c r="S101" s="48">
        <f t="shared" si="7"/>
        <v>0</v>
      </c>
      <c r="T101" s="48">
        <f t="shared" si="7"/>
        <v>0</v>
      </c>
      <c r="U101" s="48">
        <f t="shared" si="7"/>
        <v>0</v>
      </c>
      <c r="V101" s="48">
        <f t="shared" si="7"/>
        <v>0</v>
      </c>
      <c r="W101" s="48">
        <f t="shared" si="7"/>
        <v>0</v>
      </c>
      <c r="X101" s="48">
        <f t="shared" si="7"/>
        <v>0</v>
      </c>
      <c r="Y101" s="48">
        <f t="shared" si="7"/>
        <v>0</v>
      </c>
      <c r="Z101" s="48">
        <f t="shared" si="7"/>
        <v>0</v>
      </c>
      <c r="AA101" s="48">
        <f t="shared" si="7"/>
        <v>0</v>
      </c>
      <c r="AB101" s="48">
        <f t="shared" si="7"/>
        <v>0</v>
      </c>
      <c r="AC101" s="48">
        <f t="shared" si="7"/>
        <v>0</v>
      </c>
      <c r="AD101" s="48">
        <f t="shared" si="7"/>
        <v>0</v>
      </c>
      <c r="AE101" s="48">
        <f t="shared" si="7"/>
        <v>0</v>
      </c>
      <c r="AF101" s="48">
        <f t="shared" si="7"/>
        <v>0</v>
      </c>
      <c r="AG101" s="48">
        <f t="shared" si="7"/>
        <v>0</v>
      </c>
      <c r="AH101" s="48">
        <f t="shared" si="7"/>
        <v>0</v>
      </c>
      <c r="AI101" s="48">
        <f t="shared" si="7"/>
        <v>0</v>
      </c>
      <c r="AJ101" s="48">
        <f t="shared" si="7"/>
        <v>0</v>
      </c>
      <c r="AK101" s="48">
        <f t="shared" si="7"/>
        <v>0</v>
      </c>
      <c r="AL101" s="48">
        <f t="shared" si="7"/>
        <v>0</v>
      </c>
      <c r="AM101" s="48">
        <f t="shared" si="7"/>
        <v>0</v>
      </c>
      <c r="AN101" s="48">
        <f t="shared" si="7"/>
        <v>0</v>
      </c>
      <c r="AO101" s="48">
        <f t="shared" si="7"/>
        <v>0</v>
      </c>
      <c r="AP101" s="48">
        <f t="shared" si="7"/>
        <v>0</v>
      </c>
      <c r="AQ101" s="48">
        <f t="shared" si="7"/>
        <v>0</v>
      </c>
      <c r="AR101" s="48">
        <f t="shared" si="7"/>
        <v>0</v>
      </c>
      <c r="AS101" s="48">
        <f t="shared" si="7"/>
        <v>0</v>
      </c>
      <c r="AT101" s="48">
        <f t="shared" si="7"/>
        <v>0</v>
      </c>
      <c r="AU101" s="48">
        <f t="shared" si="7"/>
        <v>0</v>
      </c>
      <c r="AV101" s="48">
        <f t="shared" si="7"/>
        <v>0</v>
      </c>
      <c r="AW101" s="48">
        <f t="shared" si="7"/>
        <v>0</v>
      </c>
      <c r="AX101" s="48">
        <f t="shared" si="7"/>
        <v>0</v>
      </c>
      <c r="AY101" s="48">
        <f t="shared" si="7"/>
        <v>0</v>
      </c>
      <c r="AZ101" s="48">
        <f t="shared" si="7"/>
        <v>0</v>
      </c>
      <c r="BA101" s="48">
        <f t="shared" si="7"/>
        <v>0</v>
      </c>
      <c r="BB101" s="48">
        <f t="shared" si="7"/>
        <v>0</v>
      </c>
      <c r="BC101" s="48">
        <f t="shared" si="7"/>
        <v>0</v>
      </c>
      <c r="BD101" s="48">
        <f t="shared" si="7"/>
        <v>0</v>
      </c>
      <c r="BE101" s="48">
        <f t="shared" si="7"/>
        <v>0</v>
      </c>
      <c r="BF101" s="48">
        <f t="shared" si="7"/>
        <v>0</v>
      </c>
      <c r="BG101" s="48">
        <f t="shared" si="7"/>
        <v>0</v>
      </c>
      <c r="BH101" s="48">
        <f t="shared" si="7"/>
        <v>0</v>
      </c>
      <c r="BI101" s="48">
        <f t="shared" si="7"/>
        <v>0</v>
      </c>
      <c r="BJ101" s="48">
        <f t="shared" si="7"/>
        <v>0</v>
      </c>
      <c r="BK101" s="48">
        <f t="shared" si="7"/>
        <v>0</v>
      </c>
      <c r="BL101" s="48">
        <f t="shared" si="7"/>
        <v>0</v>
      </c>
      <c r="BM101" s="48">
        <f t="shared" si="7"/>
        <v>0</v>
      </c>
      <c r="BN101" s="48">
        <f t="shared" si="7"/>
        <v>0</v>
      </c>
      <c r="BO101" s="48">
        <f t="shared" si="7"/>
        <v>0</v>
      </c>
      <c r="BP101" s="48">
        <f t="shared" si="7"/>
        <v>0</v>
      </c>
      <c r="BQ101" s="48">
        <f t="shared" ref="BQ101:CB101" si="8">+BQ100-BQ95</f>
        <v>0</v>
      </c>
      <c r="BR101" s="48">
        <f t="shared" si="8"/>
        <v>0</v>
      </c>
      <c r="BS101" s="48">
        <f t="shared" si="8"/>
        <v>0</v>
      </c>
      <c r="BT101" s="48">
        <f t="shared" si="8"/>
        <v>0</v>
      </c>
      <c r="BU101" s="48">
        <f t="shared" si="8"/>
        <v>0</v>
      </c>
      <c r="BV101" s="48">
        <f t="shared" si="8"/>
        <v>0</v>
      </c>
      <c r="BW101" s="48">
        <f t="shared" si="8"/>
        <v>0</v>
      </c>
      <c r="BX101" s="48">
        <f t="shared" si="8"/>
        <v>0</v>
      </c>
      <c r="BY101" s="48">
        <f t="shared" si="8"/>
        <v>0</v>
      </c>
      <c r="BZ101" s="48">
        <f t="shared" si="8"/>
        <v>0</v>
      </c>
      <c r="CA101" s="48">
        <f t="shared" si="8"/>
        <v>0</v>
      </c>
      <c r="CB101" s="48">
        <f t="shared" si="8"/>
        <v>0</v>
      </c>
      <c r="CC101" s="81"/>
      <c r="CD101" s="81"/>
      <c r="CE101" s="81"/>
      <c r="CF101" s="81"/>
      <c r="CG101" s="81"/>
      <c r="CH101" s="81"/>
      <c r="CI101" s="81"/>
      <c r="CJ101" s="73"/>
      <c r="CK101" s="73"/>
      <c r="CL101" s="73"/>
      <c r="CM101" s="73"/>
      <c r="CN101" s="109"/>
      <c r="CO101" s="109"/>
      <c r="CP101" s="109"/>
    </row>
    <row r="102" spans="1:94" ht="0" hidden="1" customHeight="1" x14ac:dyDescent="0.25">
      <c r="A102" s="73"/>
      <c r="B102" s="73"/>
      <c r="C102" s="170" t="s">
        <v>872</v>
      </c>
      <c r="D102" s="171">
        <f>+D91/D95</f>
        <v>0.62075542790241056</v>
      </c>
      <c r="E102" s="171">
        <f t="shared" ref="E102:BP102" si="9">+E91/E95</f>
        <v>0.40599923817596117</v>
      </c>
      <c r="F102" s="171">
        <f t="shared" si="9"/>
        <v>0.59287340429604374</v>
      </c>
      <c r="G102" s="171">
        <f t="shared" si="9"/>
        <v>0.35563853750032115</v>
      </c>
      <c r="H102" s="171">
        <f t="shared" si="9"/>
        <v>0.5166565488521857</v>
      </c>
      <c r="I102" s="171">
        <f t="shared" si="9"/>
        <v>0.55434114103877696</v>
      </c>
      <c r="J102" s="171">
        <f t="shared" si="9"/>
        <v>0.48515468156640784</v>
      </c>
      <c r="K102" s="171">
        <f t="shared" si="9"/>
        <v>0.63618712114435905</v>
      </c>
      <c r="L102" s="171">
        <f t="shared" si="9"/>
        <v>0.59662491333774803</v>
      </c>
      <c r="M102" s="171">
        <f t="shared" si="9"/>
        <v>0.43212970924714994</v>
      </c>
      <c r="N102" s="171">
        <f t="shared" si="9"/>
        <v>0.63316314750841851</v>
      </c>
      <c r="O102" s="171">
        <f t="shared" si="9"/>
        <v>0.23215992923560522</v>
      </c>
      <c r="P102" s="171">
        <f t="shared" si="9"/>
        <v>0.65952839173926248</v>
      </c>
      <c r="Q102" s="171">
        <f t="shared" si="9"/>
        <v>0.58867892617897166</v>
      </c>
      <c r="R102" s="171">
        <f t="shared" si="9"/>
        <v>0.53579835727637792</v>
      </c>
      <c r="S102" s="171">
        <f t="shared" si="9"/>
        <v>0.41591327978905168</v>
      </c>
      <c r="T102" s="171">
        <f t="shared" si="9"/>
        <v>0.3838869164661764</v>
      </c>
      <c r="U102" s="171">
        <f t="shared" si="9"/>
        <v>0.20824691608076251</v>
      </c>
      <c r="V102" s="171">
        <f t="shared" si="9"/>
        <v>0.40366645707916882</v>
      </c>
      <c r="W102" s="171">
        <f t="shared" si="9"/>
        <v>0.25137113175799253</v>
      </c>
      <c r="X102" s="171">
        <f t="shared" si="9"/>
        <v>0.33872047022799417</v>
      </c>
      <c r="Y102" s="171">
        <f t="shared" si="9"/>
        <v>0.42971508989672053</v>
      </c>
      <c r="Z102" s="171">
        <f t="shared" si="9"/>
        <v>0.34956881405141971</v>
      </c>
      <c r="AA102" s="171">
        <f t="shared" si="9"/>
        <v>0.45972498161850978</v>
      </c>
      <c r="AB102" s="171">
        <f t="shared" si="9"/>
        <v>0.27835498569563311</v>
      </c>
      <c r="AC102" s="171">
        <f t="shared" si="9"/>
        <v>0.35080244627572865</v>
      </c>
      <c r="AD102" s="171">
        <f t="shared" si="9"/>
        <v>0.31411474518044907</v>
      </c>
      <c r="AE102" s="171">
        <f t="shared" si="9"/>
        <v>0.14551584444085217</v>
      </c>
      <c r="AF102" s="171">
        <f t="shared" si="9"/>
        <v>0.40111333258090004</v>
      </c>
      <c r="AG102" s="171">
        <f t="shared" si="9"/>
        <v>0.27160179027961379</v>
      </c>
      <c r="AH102" s="171">
        <f t="shared" si="9"/>
        <v>0.2762926599778972</v>
      </c>
      <c r="AI102" s="171">
        <f t="shared" si="9"/>
        <v>0.38804370956916939</v>
      </c>
      <c r="AJ102" s="171" t="e">
        <f t="shared" si="9"/>
        <v>#DIV/0!</v>
      </c>
      <c r="AK102" s="171">
        <f t="shared" si="9"/>
        <v>0.36048853518823115</v>
      </c>
      <c r="AL102" s="171">
        <f t="shared" si="9"/>
        <v>0.45524410566164558</v>
      </c>
      <c r="AM102" s="171">
        <f t="shared" si="9"/>
        <v>0.3749018023477656</v>
      </c>
      <c r="AN102" s="171">
        <f t="shared" si="9"/>
        <v>0.39679612487219362</v>
      </c>
      <c r="AO102" s="171">
        <f t="shared" si="9"/>
        <v>0.25892119694416299</v>
      </c>
      <c r="AP102" s="171">
        <f t="shared" si="9"/>
        <v>0.43981745210780526</v>
      </c>
      <c r="AQ102" s="171">
        <f t="shared" si="9"/>
        <v>0.12382558815131672</v>
      </c>
      <c r="AR102" s="171">
        <f t="shared" si="9"/>
        <v>0.34634373945689079</v>
      </c>
      <c r="AS102" s="171">
        <f t="shared" si="9"/>
        <v>0.33679135122967668</v>
      </c>
      <c r="AT102" s="171">
        <f t="shared" si="9"/>
        <v>0.4007693279065927</v>
      </c>
      <c r="AU102" s="171">
        <f t="shared" si="9"/>
        <v>0.37939392390396837</v>
      </c>
      <c r="AV102" s="171">
        <f t="shared" si="9"/>
        <v>0.32943241322850214</v>
      </c>
      <c r="AW102" s="171">
        <f t="shared" si="9"/>
        <v>0.35325979510004207</v>
      </c>
      <c r="AX102" s="171">
        <f t="shared" si="9"/>
        <v>0.39700175374429097</v>
      </c>
      <c r="AY102" s="171">
        <f t="shared" si="9"/>
        <v>0.23424906398990591</v>
      </c>
      <c r="AZ102" s="171">
        <f t="shared" si="9"/>
        <v>0.41520789633058064</v>
      </c>
      <c r="BA102" s="171">
        <f t="shared" si="9"/>
        <v>0.44843570718274306</v>
      </c>
      <c r="BB102" s="171">
        <f t="shared" si="9"/>
        <v>0.29816866610029502</v>
      </c>
      <c r="BC102" s="171">
        <f t="shared" si="9"/>
        <v>0.48442808309229557</v>
      </c>
      <c r="BD102" s="171">
        <f t="shared" si="9"/>
        <v>0.21670481854310816</v>
      </c>
      <c r="BE102" s="171">
        <f t="shared" si="9"/>
        <v>0.42843362807328766</v>
      </c>
      <c r="BF102" s="171">
        <f t="shared" si="9"/>
        <v>0.54543083419325022</v>
      </c>
      <c r="BG102" s="171">
        <f t="shared" si="9"/>
        <v>0.41957174581830775</v>
      </c>
      <c r="BH102" s="171">
        <f t="shared" si="9"/>
        <v>0.47545928428749584</v>
      </c>
      <c r="BI102" s="171">
        <f t="shared" si="9"/>
        <v>0.46004348894494712</v>
      </c>
      <c r="BJ102" s="171">
        <f t="shared" si="9"/>
        <v>0.6406168334921799</v>
      </c>
      <c r="BK102" s="171">
        <f t="shared" si="9"/>
        <v>0.40352039218993552</v>
      </c>
      <c r="BL102" s="171">
        <f t="shared" si="9"/>
        <v>0.44526730378242463</v>
      </c>
      <c r="BM102" s="171">
        <f t="shared" si="9"/>
        <v>0.52549342343989947</v>
      </c>
      <c r="BN102" s="171">
        <f t="shared" si="9"/>
        <v>0.45186201946467519</v>
      </c>
      <c r="BO102" s="171">
        <f t="shared" si="9"/>
        <v>0.49603526497302169</v>
      </c>
      <c r="BP102" s="171">
        <f t="shared" si="9"/>
        <v>0.68614442884394933</v>
      </c>
      <c r="BQ102" s="171">
        <f t="shared" ref="BQ102:CB102" si="10">+BQ91/BQ95</f>
        <v>0.26186503630586377</v>
      </c>
      <c r="BR102" s="171">
        <f t="shared" si="10"/>
        <v>0.46368051351649198</v>
      </c>
      <c r="BS102" s="171">
        <f t="shared" si="10"/>
        <v>0.72196759164742075</v>
      </c>
      <c r="BT102" s="171">
        <f t="shared" si="10"/>
        <v>0.59825744285870874</v>
      </c>
      <c r="BU102" s="171">
        <f t="shared" si="10"/>
        <v>0.84648246869368426</v>
      </c>
      <c r="BV102" s="171">
        <f t="shared" si="10"/>
        <v>0.6101994460696375</v>
      </c>
      <c r="BW102" s="171">
        <f t="shared" si="10"/>
        <v>0.8870510100116854</v>
      </c>
      <c r="BX102" s="171">
        <f t="shared" si="10"/>
        <v>0.4641404201206224</v>
      </c>
      <c r="BY102" s="171">
        <f t="shared" si="10"/>
        <v>0.66813212375542907</v>
      </c>
      <c r="BZ102" s="171">
        <f t="shared" si="10"/>
        <v>0.47653338622080921</v>
      </c>
      <c r="CA102" s="171">
        <f t="shared" si="10"/>
        <v>1</v>
      </c>
      <c r="CB102" s="171">
        <f t="shared" si="10"/>
        <v>0.51728622973425165</v>
      </c>
      <c r="CC102" s="81"/>
      <c r="CD102" s="81"/>
      <c r="CE102" s="81"/>
      <c r="CF102" s="81"/>
      <c r="CG102" s="81"/>
      <c r="CH102" s="81"/>
      <c r="CI102" s="81"/>
      <c r="CJ102" s="73"/>
      <c r="CK102" s="73"/>
      <c r="CL102" s="73"/>
      <c r="CM102" s="73"/>
      <c r="CN102" s="109"/>
      <c r="CO102" s="109"/>
      <c r="CP102" s="109"/>
    </row>
    <row r="103" spans="1:94" x14ac:dyDescent="0.25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J103" s="73"/>
      <c r="CK103" s="73"/>
      <c r="CL103" s="73"/>
      <c r="CM103" s="73"/>
      <c r="CN103" s="109"/>
      <c r="CO103" s="109"/>
      <c r="CP103" s="109"/>
    </row>
    <row r="104" spans="1:94" ht="0" hidden="1" customHeight="1" x14ac:dyDescent="0.25">
      <c r="A104" s="358"/>
      <c r="B104" s="358"/>
      <c r="C104" s="358">
        <v>0</v>
      </c>
      <c r="D104" s="358">
        <v>0</v>
      </c>
      <c r="E104" s="358">
        <v>0</v>
      </c>
      <c r="F104" s="358">
        <v>0</v>
      </c>
      <c r="G104" s="358">
        <v>0</v>
      </c>
      <c r="H104" s="358">
        <v>0</v>
      </c>
      <c r="I104" s="358">
        <v>0</v>
      </c>
      <c r="J104" s="358">
        <v>0</v>
      </c>
      <c r="K104" s="358">
        <v>0</v>
      </c>
      <c r="L104" s="358">
        <v>0</v>
      </c>
      <c r="M104" s="358">
        <v>0</v>
      </c>
      <c r="N104" s="358">
        <v>0</v>
      </c>
      <c r="O104" s="358">
        <v>0</v>
      </c>
      <c r="P104" s="358">
        <v>0</v>
      </c>
      <c r="Q104" s="358">
        <v>0</v>
      </c>
      <c r="R104" s="358">
        <v>0</v>
      </c>
      <c r="S104" s="358">
        <v>0</v>
      </c>
      <c r="T104" s="358">
        <v>0</v>
      </c>
      <c r="U104" s="358">
        <v>0</v>
      </c>
      <c r="V104" s="358">
        <v>0</v>
      </c>
      <c r="W104" s="358">
        <v>0</v>
      </c>
      <c r="X104" s="358">
        <v>0</v>
      </c>
      <c r="Y104" s="358">
        <v>0</v>
      </c>
      <c r="Z104" s="358">
        <v>0</v>
      </c>
      <c r="AA104" s="358">
        <v>0</v>
      </c>
      <c r="AB104" s="358">
        <v>0</v>
      </c>
      <c r="AC104" s="358">
        <v>0</v>
      </c>
      <c r="AD104" s="358">
        <v>0</v>
      </c>
      <c r="AE104" s="358">
        <v>0</v>
      </c>
      <c r="AF104" s="358">
        <v>0</v>
      </c>
      <c r="AG104" s="358">
        <v>0</v>
      </c>
      <c r="AH104" s="358">
        <v>0</v>
      </c>
      <c r="AI104" s="358">
        <v>0</v>
      </c>
      <c r="AJ104" s="358">
        <v>0</v>
      </c>
      <c r="AK104" s="358">
        <v>0</v>
      </c>
      <c r="AL104" s="358">
        <v>0</v>
      </c>
      <c r="AM104" s="358">
        <v>0</v>
      </c>
      <c r="AN104" s="358">
        <v>0</v>
      </c>
      <c r="AO104" s="358">
        <v>0</v>
      </c>
      <c r="AP104" s="358">
        <v>0</v>
      </c>
      <c r="AQ104" s="358">
        <v>0</v>
      </c>
      <c r="AR104" s="358">
        <v>0</v>
      </c>
      <c r="AS104" s="358">
        <v>0</v>
      </c>
      <c r="AT104" s="358">
        <v>0</v>
      </c>
      <c r="AU104" s="358">
        <v>0</v>
      </c>
      <c r="AV104" s="358">
        <v>0</v>
      </c>
      <c r="AW104" s="358">
        <v>0</v>
      </c>
      <c r="AX104" s="358">
        <v>0</v>
      </c>
      <c r="AY104" s="358">
        <v>0</v>
      </c>
      <c r="AZ104" s="358">
        <v>0</v>
      </c>
      <c r="BA104" s="358">
        <v>0</v>
      </c>
      <c r="BB104" s="358">
        <v>0</v>
      </c>
      <c r="BC104" s="358">
        <v>0</v>
      </c>
      <c r="BD104" s="358">
        <v>0</v>
      </c>
      <c r="BE104" s="358">
        <v>0</v>
      </c>
      <c r="BF104" s="358">
        <v>0</v>
      </c>
      <c r="BG104" s="358">
        <v>0</v>
      </c>
      <c r="BH104" s="358">
        <v>0</v>
      </c>
      <c r="BI104" s="358">
        <v>0</v>
      </c>
      <c r="BJ104" s="358">
        <v>0</v>
      </c>
      <c r="BK104" s="358">
        <v>0</v>
      </c>
      <c r="BL104" s="358">
        <v>0</v>
      </c>
      <c r="BM104" s="358">
        <v>0</v>
      </c>
      <c r="BN104" s="358">
        <v>0</v>
      </c>
      <c r="BO104" s="358">
        <v>0</v>
      </c>
      <c r="BP104" s="358">
        <v>0</v>
      </c>
      <c r="BQ104" s="358">
        <v>0</v>
      </c>
      <c r="BR104" s="358">
        <v>0</v>
      </c>
      <c r="BS104" s="358">
        <v>0</v>
      </c>
      <c r="BT104" s="358">
        <v>0</v>
      </c>
      <c r="BU104" s="358">
        <v>0</v>
      </c>
      <c r="BV104" s="358">
        <v>0</v>
      </c>
      <c r="BW104" s="358">
        <v>0</v>
      </c>
      <c r="BX104" s="358">
        <v>0</v>
      </c>
      <c r="BY104" s="358">
        <v>0</v>
      </c>
      <c r="BZ104" s="358">
        <v>0</v>
      </c>
      <c r="CA104" s="358">
        <v>0</v>
      </c>
      <c r="CB104" s="357">
        <v>0</v>
      </c>
      <c r="CC104" s="357">
        <v>0</v>
      </c>
      <c r="CD104" s="357">
        <v>0</v>
      </c>
      <c r="CE104" s="357">
        <v>0</v>
      </c>
      <c r="CF104" s="357">
        <v>0</v>
      </c>
      <c r="CG104" s="357">
        <v>0</v>
      </c>
      <c r="CH104" s="357">
        <v>0</v>
      </c>
      <c r="CI104" s="357">
        <v>0</v>
      </c>
      <c r="CJ104" s="73"/>
      <c r="CK104" s="73"/>
      <c r="CL104" s="73"/>
      <c r="CM104" s="73"/>
      <c r="CN104" s="109"/>
      <c r="CO104" s="109"/>
      <c r="CP104" s="109"/>
    </row>
    <row r="105" spans="1:94" ht="0" hidden="1" customHeight="1" x14ac:dyDescent="0.25">
      <c r="A105" s="358"/>
      <c r="B105" s="358"/>
      <c r="C105" s="358">
        <v>0</v>
      </c>
      <c r="D105" s="358">
        <v>0</v>
      </c>
      <c r="E105" s="358">
        <v>0</v>
      </c>
      <c r="F105" s="358">
        <v>0</v>
      </c>
      <c r="G105" s="358">
        <v>0</v>
      </c>
      <c r="H105" s="358">
        <v>0</v>
      </c>
      <c r="I105" s="358">
        <v>0</v>
      </c>
      <c r="J105" s="358">
        <v>0</v>
      </c>
      <c r="K105" s="358">
        <v>0</v>
      </c>
      <c r="L105" s="358">
        <v>0</v>
      </c>
      <c r="M105" s="358">
        <v>0</v>
      </c>
      <c r="N105" s="358">
        <v>0</v>
      </c>
      <c r="O105" s="358">
        <v>0</v>
      </c>
      <c r="P105" s="358">
        <v>0</v>
      </c>
      <c r="Q105" s="358">
        <v>0</v>
      </c>
      <c r="R105" s="358">
        <v>0</v>
      </c>
      <c r="S105" s="358">
        <v>0</v>
      </c>
      <c r="T105" s="358">
        <v>0</v>
      </c>
      <c r="U105" s="358">
        <v>0</v>
      </c>
      <c r="V105" s="358">
        <v>0</v>
      </c>
      <c r="W105" s="358">
        <v>0</v>
      </c>
      <c r="X105" s="358">
        <v>0</v>
      </c>
      <c r="Y105" s="358">
        <v>0</v>
      </c>
      <c r="Z105" s="358">
        <v>0</v>
      </c>
      <c r="AA105" s="358">
        <v>0</v>
      </c>
      <c r="AB105" s="358">
        <v>0</v>
      </c>
      <c r="AC105" s="358">
        <v>0</v>
      </c>
      <c r="AD105" s="358">
        <v>0</v>
      </c>
      <c r="AE105" s="358">
        <v>0</v>
      </c>
      <c r="AF105" s="358">
        <v>0</v>
      </c>
      <c r="AG105" s="358">
        <v>0</v>
      </c>
      <c r="AH105" s="358">
        <v>0</v>
      </c>
      <c r="AI105" s="358">
        <v>0</v>
      </c>
      <c r="AJ105" s="358">
        <v>0</v>
      </c>
      <c r="AK105" s="358">
        <v>0</v>
      </c>
      <c r="AL105" s="358">
        <v>0</v>
      </c>
      <c r="AM105" s="358">
        <v>0</v>
      </c>
      <c r="AN105" s="358">
        <v>0</v>
      </c>
      <c r="AO105" s="358">
        <v>0</v>
      </c>
      <c r="AP105" s="358">
        <v>0</v>
      </c>
      <c r="AQ105" s="358">
        <v>0</v>
      </c>
      <c r="AR105" s="358">
        <v>0</v>
      </c>
      <c r="AS105" s="358">
        <v>0</v>
      </c>
      <c r="AT105" s="358">
        <v>0</v>
      </c>
      <c r="AU105" s="358">
        <v>0</v>
      </c>
      <c r="AV105" s="358">
        <v>0</v>
      </c>
      <c r="AW105" s="358">
        <v>0</v>
      </c>
      <c r="AX105" s="358">
        <v>0</v>
      </c>
      <c r="AY105" s="358">
        <v>0</v>
      </c>
      <c r="AZ105" s="358">
        <v>0</v>
      </c>
      <c r="BA105" s="358">
        <v>0</v>
      </c>
      <c r="BB105" s="358">
        <v>0</v>
      </c>
      <c r="BC105" s="358">
        <v>0</v>
      </c>
      <c r="BD105" s="358">
        <v>0</v>
      </c>
      <c r="BE105" s="358">
        <v>0</v>
      </c>
      <c r="BF105" s="358">
        <v>0</v>
      </c>
      <c r="BG105" s="358">
        <v>0</v>
      </c>
      <c r="BH105" s="358">
        <v>0</v>
      </c>
      <c r="BI105" s="358">
        <v>0</v>
      </c>
      <c r="BJ105" s="358">
        <v>0</v>
      </c>
      <c r="BK105" s="358">
        <v>0</v>
      </c>
      <c r="BL105" s="358">
        <v>0</v>
      </c>
      <c r="BM105" s="358">
        <v>0</v>
      </c>
      <c r="BN105" s="358">
        <v>0</v>
      </c>
      <c r="BO105" s="358">
        <v>0</v>
      </c>
      <c r="BP105" s="358">
        <v>0</v>
      </c>
      <c r="BQ105" s="358">
        <v>0</v>
      </c>
      <c r="BR105" s="358">
        <v>0</v>
      </c>
      <c r="BS105" s="358">
        <v>0</v>
      </c>
      <c r="BT105" s="358">
        <v>0</v>
      </c>
      <c r="BU105" s="358">
        <v>0</v>
      </c>
      <c r="BV105" s="358">
        <v>0</v>
      </c>
      <c r="BW105" s="358">
        <v>0</v>
      </c>
      <c r="BX105" s="358">
        <v>0</v>
      </c>
      <c r="BY105" s="358">
        <v>0</v>
      </c>
      <c r="BZ105" s="358">
        <v>0</v>
      </c>
      <c r="CA105" s="358">
        <v>0</v>
      </c>
      <c r="CB105" s="357">
        <v>0</v>
      </c>
      <c r="CC105" s="357">
        <v>0</v>
      </c>
      <c r="CD105" s="357">
        <v>0</v>
      </c>
      <c r="CE105" s="357">
        <v>0</v>
      </c>
      <c r="CF105" s="357">
        <v>0</v>
      </c>
      <c r="CG105" s="357">
        <v>0</v>
      </c>
      <c r="CH105" s="357">
        <v>0</v>
      </c>
      <c r="CI105" s="357">
        <v>0</v>
      </c>
      <c r="CJ105" s="73"/>
      <c r="CK105" s="73"/>
      <c r="CL105" s="73"/>
      <c r="CM105" s="73"/>
      <c r="CN105" s="109"/>
      <c r="CO105" s="109"/>
      <c r="CP105" s="109"/>
    </row>
    <row r="106" spans="1:94" ht="0" hidden="1" customHeight="1" x14ac:dyDescent="0.25">
      <c r="A106" s="358"/>
      <c r="B106" s="358"/>
      <c r="C106" s="358">
        <v>0</v>
      </c>
      <c r="D106" s="360">
        <v>0</v>
      </c>
      <c r="E106" s="360">
        <v>0</v>
      </c>
      <c r="F106" s="360">
        <v>0</v>
      </c>
      <c r="G106" s="360">
        <v>0</v>
      </c>
      <c r="H106" s="360">
        <v>0</v>
      </c>
      <c r="I106" s="360">
        <v>0</v>
      </c>
      <c r="J106" s="360">
        <v>0</v>
      </c>
      <c r="K106" s="360">
        <v>0</v>
      </c>
      <c r="L106" s="360">
        <v>0</v>
      </c>
      <c r="M106" s="360">
        <v>0</v>
      </c>
      <c r="N106" s="360">
        <v>0</v>
      </c>
      <c r="O106" s="360">
        <v>0</v>
      </c>
      <c r="P106" s="360">
        <v>0</v>
      </c>
      <c r="Q106" s="360">
        <v>0</v>
      </c>
      <c r="R106" s="360">
        <v>0</v>
      </c>
      <c r="S106" s="360">
        <v>0</v>
      </c>
      <c r="T106" s="360">
        <v>0</v>
      </c>
      <c r="U106" s="360">
        <v>0</v>
      </c>
      <c r="V106" s="360">
        <v>0</v>
      </c>
      <c r="W106" s="360">
        <v>0</v>
      </c>
      <c r="X106" s="360">
        <v>0</v>
      </c>
      <c r="Y106" s="360">
        <v>0</v>
      </c>
      <c r="Z106" s="360">
        <v>0</v>
      </c>
      <c r="AA106" s="360">
        <v>0</v>
      </c>
      <c r="AB106" s="360">
        <v>0</v>
      </c>
      <c r="AC106" s="360">
        <v>0</v>
      </c>
      <c r="AD106" s="360">
        <v>0</v>
      </c>
      <c r="AE106" s="360">
        <v>0</v>
      </c>
      <c r="AF106" s="360">
        <v>0</v>
      </c>
      <c r="AG106" s="360">
        <v>0</v>
      </c>
      <c r="AH106" s="360">
        <v>0</v>
      </c>
      <c r="AI106" s="360">
        <v>0</v>
      </c>
      <c r="AJ106" s="360">
        <v>0</v>
      </c>
      <c r="AK106" s="360">
        <v>0</v>
      </c>
      <c r="AL106" s="360">
        <v>0</v>
      </c>
      <c r="AM106" s="360">
        <v>0</v>
      </c>
      <c r="AN106" s="360">
        <v>0</v>
      </c>
      <c r="AO106" s="360">
        <v>0</v>
      </c>
      <c r="AP106" s="360">
        <v>0</v>
      </c>
      <c r="AQ106" s="360">
        <v>0</v>
      </c>
      <c r="AR106" s="360">
        <v>0</v>
      </c>
      <c r="AS106" s="360">
        <v>0</v>
      </c>
      <c r="AT106" s="360">
        <v>0</v>
      </c>
      <c r="AU106" s="360">
        <v>0</v>
      </c>
      <c r="AV106" s="360">
        <v>0</v>
      </c>
      <c r="AW106" s="360">
        <v>0</v>
      </c>
      <c r="AX106" s="360">
        <v>0</v>
      </c>
      <c r="AY106" s="360">
        <v>0</v>
      </c>
      <c r="AZ106" s="360">
        <v>0</v>
      </c>
      <c r="BA106" s="360">
        <v>0</v>
      </c>
      <c r="BB106" s="360">
        <v>0</v>
      </c>
      <c r="BC106" s="360">
        <v>0</v>
      </c>
      <c r="BD106" s="360">
        <v>0</v>
      </c>
      <c r="BE106" s="360">
        <v>0</v>
      </c>
      <c r="BF106" s="360">
        <v>0</v>
      </c>
      <c r="BG106" s="360">
        <v>0</v>
      </c>
      <c r="BH106" s="360">
        <v>0</v>
      </c>
      <c r="BI106" s="360">
        <v>0</v>
      </c>
      <c r="BJ106" s="360">
        <v>0</v>
      </c>
      <c r="BK106" s="360">
        <v>0</v>
      </c>
      <c r="BL106" s="360">
        <v>0</v>
      </c>
      <c r="BM106" s="360">
        <v>0</v>
      </c>
      <c r="BN106" s="360">
        <v>0</v>
      </c>
      <c r="BO106" s="360">
        <v>0</v>
      </c>
      <c r="BP106" s="360">
        <v>0</v>
      </c>
      <c r="BQ106" s="360">
        <v>0</v>
      </c>
      <c r="BR106" s="360">
        <v>0</v>
      </c>
      <c r="BS106" s="360">
        <v>0</v>
      </c>
      <c r="BT106" s="360">
        <v>0</v>
      </c>
      <c r="BU106" s="360">
        <v>0</v>
      </c>
      <c r="BV106" s="360">
        <v>0</v>
      </c>
      <c r="BW106" s="360">
        <v>0</v>
      </c>
      <c r="BX106" s="360">
        <v>0</v>
      </c>
      <c r="BY106" s="360">
        <v>0</v>
      </c>
      <c r="BZ106" s="360">
        <v>0</v>
      </c>
      <c r="CA106" s="360">
        <v>0</v>
      </c>
      <c r="CB106" s="360">
        <v>0</v>
      </c>
      <c r="CC106" s="360">
        <v>0</v>
      </c>
      <c r="CD106" s="360">
        <v>0</v>
      </c>
      <c r="CE106" s="360">
        <v>0</v>
      </c>
      <c r="CF106" s="360">
        <v>0</v>
      </c>
      <c r="CG106" s="360">
        <v>0</v>
      </c>
      <c r="CH106" s="360">
        <v>0</v>
      </c>
      <c r="CI106" s="360">
        <v>0</v>
      </c>
      <c r="CJ106" s="73"/>
      <c r="CK106" s="73"/>
      <c r="CL106" s="73"/>
      <c r="CM106" s="73"/>
      <c r="CN106" s="109"/>
      <c r="CO106" s="109"/>
      <c r="CP106" s="109"/>
    </row>
    <row r="107" spans="1:94" ht="0" hidden="1" customHeight="1" x14ac:dyDescent="0.25">
      <c r="A107" s="358"/>
      <c r="B107" s="358"/>
      <c r="C107" s="358">
        <v>0</v>
      </c>
      <c r="D107" s="360">
        <v>0</v>
      </c>
      <c r="E107" s="360">
        <v>0</v>
      </c>
      <c r="F107" s="360">
        <v>0</v>
      </c>
      <c r="G107" s="360">
        <v>0</v>
      </c>
      <c r="H107" s="360">
        <v>0</v>
      </c>
      <c r="I107" s="360">
        <v>0</v>
      </c>
      <c r="J107" s="360">
        <v>0</v>
      </c>
      <c r="K107" s="360">
        <v>0</v>
      </c>
      <c r="L107" s="360">
        <v>0</v>
      </c>
      <c r="M107" s="360">
        <v>0</v>
      </c>
      <c r="N107" s="360">
        <v>0</v>
      </c>
      <c r="O107" s="360">
        <v>0</v>
      </c>
      <c r="P107" s="360">
        <v>0</v>
      </c>
      <c r="Q107" s="360">
        <v>0</v>
      </c>
      <c r="R107" s="360">
        <v>0</v>
      </c>
      <c r="S107" s="360">
        <v>0</v>
      </c>
      <c r="T107" s="360">
        <v>0</v>
      </c>
      <c r="U107" s="360">
        <v>0</v>
      </c>
      <c r="V107" s="360">
        <v>0</v>
      </c>
      <c r="W107" s="360">
        <v>0</v>
      </c>
      <c r="X107" s="360">
        <v>0</v>
      </c>
      <c r="Y107" s="360">
        <v>0</v>
      </c>
      <c r="Z107" s="360">
        <v>0</v>
      </c>
      <c r="AA107" s="360">
        <v>0</v>
      </c>
      <c r="AB107" s="360">
        <v>0</v>
      </c>
      <c r="AC107" s="360">
        <v>0</v>
      </c>
      <c r="AD107" s="360">
        <v>0</v>
      </c>
      <c r="AE107" s="360">
        <v>0</v>
      </c>
      <c r="AF107" s="360">
        <v>0</v>
      </c>
      <c r="AG107" s="360">
        <v>0</v>
      </c>
      <c r="AH107" s="360">
        <v>0</v>
      </c>
      <c r="AI107" s="360">
        <v>0</v>
      </c>
      <c r="AJ107" s="360">
        <v>0</v>
      </c>
      <c r="AK107" s="360">
        <v>0</v>
      </c>
      <c r="AL107" s="360">
        <v>0</v>
      </c>
      <c r="AM107" s="360">
        <v>0</v>
      </c>
      <c r="AN107" s="360">
        <v>0</v>
      </c>
      <c r="AO107" s="360">
        <v>0</v>
      </c>
      <c r="AP107" s="360">
        <v>0</v>
      </c>
      <c r="AQ107" s="360">
        <v>0</v>
      </c>
      <c r="AR107" s="360">
        <v>0</v>
      </c>
      <c r="AS107" s="360">
        <v>0</v>
      </c>
      <c r="AT107" s="360">
        <v>0</v>
      </c>
      <c r="AU107" s="360">
        <v>0</v>
      </c>
      <c r="AV107" s="360">
        <v>0</v>
      </c>
      <c r="AW107" s="360">
        <v>0</v>
      </c>
      <c r="AX107" s="360">
        <v>0</v>
      </c>
      <c r="AY107" s="360">
        <v>0</v>
      </c>
      <c r="AZ107" s="360">
        <v>0</v>
      </c>
      <c r="BA107" s="360">
        <v>0</v>
      </c>
      <c r="BB107" s="360">
        <v>0</v>
      </c>
      <c r="BC107" s="360">
        <v>0</v>
      </c>
      <c r="BD107" s="360">
        <v>0</v>
      </c>
      <c r="BE107" s="360">
        <v>0</v>
      </c>
      <c r="BF107" s="360">
        <v>0</v>
      </c>
      <c r="BG107" s="360">
        <v>0</v>
      </c>
      <c r="BH107" s="360">
        <v>0</v>
      </c>
      <c r="BI107" s="360">
        <v>0</v>
      </c>
      <c r="BJ107" s="360">
        <v>0</v>
      </c>
      <c r="BK107" s="360">
        <v>0</v>
      </c>
      <c r="BL107" s="360">
        <v>0</v>
      </c>
      <c r="BM107" s="360">
        <v>0</v>
      </c>
      <c r="BN107" s="360">
        <v>0</v>
      </c>
      <c r="BO107" s="360">
        <v>0</v>
      </c>
      <c r="BP107" s="360">
        <v>0</v>
      </c>
      <c r="BQ107" s="360">
        <v>0</v>
      </c>
      <c r="BR107" s="360">
        <v>0</v>
      </c>
      <c r="BS107" s="360">
        <v>0</v>
      </c>
      <c r="BT107" s="360">
        <v>0</v>
      </c>
      <c r="BU107" s="360">
        <v>0</v>
      </c>
      <c r="BV107" s="360">
        <v>0</v>
      </c>
      <c r="BW107" s="360">
        <v>0</v>
      </c>
      <c r="BX107" s="360">
        <v>0</v>
      </c>
      <c r="BY107" s="360">
        <v>0</v>
      </c>
      <c r="BZ107" s="360">
        <v>0</v>
      </c>
      <c r="CA107" s="360">
        <v>0</v>
      </c>
      <c r="CB107" s="360">
        <v>0</v>
      </c>
      <c r="CC107" s="360">
        <v>0</v>
      </c>
      <c r="CD107" s="360">
        <v>0</v>
      </c>
      <c r="CE107" s="360">
        <v>0</v>
      </c>
      <c r="CF107" s="360">
        <v>0</v>
      </c>
      <c r="CG107" s="360">
        <v>0</v>
      </c>
      <c r="CH107" s="360">
        <v>0</v>
      </c>
      <c r="CI107" s="360">
        <v>0</v>
      </c>
      <c r="CJ107" s="73"/>
      <c r="CK107" s="73"/>
      <c r="CL107" s="73"/>
      <c r="CM107" s="73"/>
      <c r="CN107" s="109"/>
      <c r="CO107" s="109"/>
      <c r="CP107" s="109"/>
    </row>
    <row r="108" spans="1:94" ht="0" hidden="1" customHeight="1" x14ac:dyDescent="0.25">
      <c r="A108" s="358"/>
      <c r="B108" s="358"/>
      <c r="C108" s="358">
        <v>0</v>
      </c>
      <c r="D108" s="360">
        <v>0</v>
      </c>
      <c r="E108" s="360">
        <v>0</v>
      </c>
      <c r="F108" s="360">
        <v>0</v>
      </c>
      <c r="G108" s="360">
        <v>0</v>
      </c>
      <c r="H108" s="360">
        <v>0</v>
      </c>
      <c r="I108" s="360">
        <v>0</v>
      </c>
      <c r="J108" s="360">
        <v>0</v>
      </c>
      <c r="K108" s="360">
        <v>0</v>
      </c>
      <c r="L108" s="360">
        <v>0</v>
      </c>
      <c r="M108" s="360">
        <v>0</v>
      </c>
      <c r="N108" s="360">
        <v>0</v>
      </c>
      <c r="O108" s="360">
        <v>0</v>
      </c>
      <c r="P108" s="360">
        <v>0</v>
      </c>
      <c r="Q108" s="360">
        <v>0</v>
      </c>
      <c r="R108" s="360">
        <v>0</v>
      </c>
      <c r="S108" s="360">
        <v>0</v>
      </c>
      <c r="T108" s="360">
        <v>0</v>
      </c>
      <c r="U108" s="360">
        <v>0</v>
      </c>
      <c r="V108" s="360">
        <v>0</v>
      </c>
      <c r="W108" s="360">
        <v>0</v>
      </c>
      <c r="X108" s="360">
        <v>0</v>
      </c>
      <c r="Y108" s="360">
        <v>0</v>
      </c>
      <c r="Z108" s="360">
        <v>0</v>
      </c>
      <c r="AA108" s="360">
        <v>0</v>
      </c>
      <c r="AB108" s="360">
        <v>0</v>
      </c>
      <c r="AC108" s="360">
        <v>0</v>
      </c>
      <c r="AD108" s="360">
        <v>0</v>
      </c>
      <c r="AE108" s="360">
        <v>0</v>
      </c>
      <c r="AF108" s="360">
        <v>0</v>
      </c>
      <c r="AG108" s="360">
        <v>0</v>
      </c>
      <c r="AH108" s="360">
        <v>0</v>
      </c>
      <c r="AI108" s="360">
        <v>0</v>
      </c>
      <c r="AJ108" s="360">
        <v>0</v>
      </c>
      <c r="AK108" s="360">
        <v>0</v>
      </c>
      <c r="AL108" s="360">
        <v>0</v>
      </c>
      <c r="AM108" s="360">
        <v>0</v>
      </c>
      <c r="AN108" s="360">
        <v>0</v>
      </c>
      <c r="AO108" s="360">
        <v>0</v>
      </c>
      <c r="AP108" s="360">
        <v>0</v>
      </c>
      <c r="AQ108" s="360">
        <v>0</v>
      </c>
      <c r="AR108" s="360">
        <v>0</v>
      </c>
      <c r="AS108" s="360">
        <v>0</v>
      </c>
      <c r="AT108" s="360">
        <v>0</v>
      </c>
      <c r="AU108" s="360">
        <v>0</v>
      </c>
      <c r="AV108" s="360">
        <v>0</v>
      </c>
      <c r="AW108" s="360">
        <v>0</v>
      </c>
      <c r="AX108" s="360">
        <v>0</v>
      </c>
      <c r="AY108" s="360">
        <v>0</v>
      </c>
      <c r="AZ108" s="360">
        <v>0</v>
      </c>
      <c r="BA108" s="360">
        <v>0</v>
      </c>
      <c r="BB108" s="360">
        <v>0</v>
      </c>
      <c r="BC108" s="360">
        <v>0</v>
      </c>
      <c r="BD108" s="360">
        <v>0</v>
      </c>
      <c r="BE108" s="360">
        <v>0</v>
      </c>
      <c r="BF108" s="360">
        <v>0</v>
      </c>
      <c r="BG108" s="360">
        <v>0</v>
      </c>
      <c r="BH108" s="360">
        <v>0</v>
      </c>
      <c r="BI108" s="360">
        <v>0</v>
      </c>
      <c r="BJ108" s="360">
        <v>0</v>
      </c>
      <c r="BK108" s="360">
        <v>0</v>
      </c>
      <c r="BL108" s="360">
        <v>0</v>
      </c>
      <c r="BM108" s="360">
        <v>0</v>
      </c>
      <c r="BN108" s="360">
        <v>0</v>
      </c>
      <c r="BO108" s="360">
        <v>0</v>
      </c>
      <c r="BP108" s="360">
        <v>0</v>
      </c>
      <c r="BQ108" s="360">
        <v>0</v>
      </c>
      <c r="BR108" s="360">
        <v>0</v>
      </c>
      <c r="BS108" s="360">
        <v>0</v>
      </c>
      <c r="BT108" s="360">
        <v>0</v>
      </c>
      <c r="BU108" s="360">
        <v>0</v>
      </c>
      <c r="BV108" s="360">
        <v>0</v>
      </c>
      <c r="BW108" s="360">
        <v>0</v>
      </c>
      <c r="BX108" s="360">
        <v>0</v>
      </c>
      <c r="BY108" s="360">
        <v>0</v>
      </c>
      <c r="BZ108" s="360">
        <v>0</v>
      </c>
      <c r="CA108" s="360">
        <v>0</v>
      </c>
      <c r="CB108" s="360">
        <v>0</v>
      </c>
      <c r="CC108" s="360">
        <v>0</v>
      </c>
      <c r="CD108" s="360">
        <v>0</v>
      </c>
      <c r="CE108" s="360">
        <v>0</v>
      </c>
      <c r="CF108" s="360">
        <v>0</v>
      </c>
      <c r="CG108" s="360">
        <v>0</v>
      </c>
      <c r="CH108" s="360">
        <v>0</v>
      </c>
      <c r="CI108" s="360">
        <v>0</v>
      </c>
      <c r="CJ108" s="73"/>
      <c r="CK108" s="73"/>
      <c r="CL108" s="73"/>
      <c r="CM108" s="73"/>
      <c r="CN108" s="109"/>
      <c r="CO108" s="109"/>
      <c r="CP108" s="109"/>
    </row>
    <row r="109" spans="1:94" ht="0" hidden="1" customHeight="1" x14ac:dyDescent="0.25">
      <c r="A109" s="358"/>
      <c r="B109" s="358"/>
      <c r="C109" s="358">
        <v>0</v>
      </c>
      <c r="D109" s="360">
        <v>0</v>
      </c>
      <c r="E109" s="360">
        <v>0</v>
      </c>
      <c r="F109" s="360">
        <v>0</v>
      </c>
      <c r="G109" s="360">
        <v>0</v>
      </c>
      <c r="H109" s="360">
        <v>0</v>
      </c>
      <c r="I109" s="360">
        <v>0</v>
      </c>
      <c r="J109" s="360">
        <v>0</v>
      </c>
      <c r="K109" s="360">
        <v>0</v>
      </c>
      <c r="L109" s="360">
        <v>0</v>
      </c>
      <c r="M109" s="360">
        <v>0</v>
      </c>
      <c r="N109" s="360">
        <v>0</v>
      </c>
      <c r="O109" s="360">
        <v>0</v>
      </c>
      <c r="P109" s="360">
        <v>0</v>
      </c>
      <c r="Q109" s="360">
        <v>0</v>
      </c>
      <c r="R109" s="360">
        <v>0</v>
      </c>
      <c r="S109" s="360">
        <v>0</v>
      </c>
      <c r="T109" s="360">
        <v>0</v>
      </c>
      <c r="U109" s="360">
        <v>0</v>
      </c>
      <c r="V109" s="360">
        <v>0</v>
      </c>
      <c r="W109" s="360">
        <v>0</v>
      </c>
      <c r="X109" s="360">
        <v>0</v>
      </c>
      <c r="Y109" s="360">
        <v>0</v>
      </c>
      <c r="Z109" s="360">
        <v>0</v>
      </c>
      <c r="AA109" s="360">
        <v>0</v>
      </c>
      <c r="AB109" s="360">
        <v>0</v>
      </c>
      <c r="AC109" s="360">
        <v>0</v>
      </c>
      <c r="AD109" s="360">
        <v>0</v>
      </c>
      <c r="AE109" s="360">
        <v>0</v>
      </c>
      <c r="AF109" s="360">
        <v>0</v>
      </c>
      <c r="AG109" s="360">
        <v>0</v>
      </c>
      <c r="AH109" s="360">
        <v>0</v>
      </c>
      <c r="AI109" s="360">
        <v>0</v>
      </c>
      <c r="AJ109" s="360">
        <v>0</v>
      </c>
      <c r="AK109" s="360">
        <v>0</v>
      </c>
      <c r="AL109" s="360">
        <v>0</v>
      </c>
      <c r="AM109" s="360">
        <v>0</v>
      </c>
      <c r="AN109" s="360">
        <v>0</v>
      </c>
      <c r="AO109" s="360">
        <v>0</v>
      </c>
      <c r="AP109" s="360">
        <v>0</v>
      </c>
      <c r="AQ109" s="360">
        <v>0</v>
      </c>
      <c r="AR109" s="360">
        <v>0</v>
      </c>
      <c r="AS109" s="360">
        <v>0</v>
      </c>
      <c r="AT109" s="360">
        <v>0</v>
      </c>
      <c r="AU109" s="360">
        <v>0</v>
      </c>
      <c r="AV109" s="360">
        <v>0</v>
      </c>
      <c r="AW109" s="360">
        <v>0</v>
      </c>
      <c r="AX109" s="360">
        <v>0</v>
      </c>
      <c r="AY109" s="360">
        <v>0</v>
      </c>
      <c r="AZ109" s="360">
        <v>0</v>
      </c>
      <c r="BA109" s="360">
        <v>0</v>
      </c>
      <c r="BB109" s="360">
        <v>0</v>
      </c>
      <c r="BC109" s="360">
        <v>0</v>
      </c>
      <c r="BD109" s="360">
        <v>0</v>
      </c>
      <c r="BE109" s="360">
        <v>0</v>
      </c>
      <c r="BF109" s="360">
        <v>0</v>
      </c>
      <c r="BG109" s="360">
        <v>0</v>
      </c>
      <c r="BH109" s="360">
        <v>0</v>
      </c>
      <c r="BI109" s="360">
        <v>0</v>
      </c>
      <c r="BJ109" s="360">
        <v>0</v>
      </c>
      <c r="BK109" s="360">
        <v>0</v>
      </c>
      <c r="BL109" s="360">
        <v>0</v>
      </c>
      <c r="BM109" s="360">
        <v>0</v>
      </c>
      <c r="BN109" s="360">
        <v>0</v>
      </c>
      <c r="BO109" s="360">
        <v>0</v>
      </c>
      <c r="BP109" s="360">
        <v>0</v>
      </c>
      <c r="BQ109" s="360">
        <v>0</v>
      </c>
      <c r="BR109" s="360">
        <v>0</v>
      </c>
      <c r="BS109" s="360">
        <v>0</v>
      </c>
      <c r="BT109" s="360">
        <v>0</v>
      </c>
      <c r="BU109" s="360">
        <v>0</v>
      </c>
      <c r="BV109" s="360">
        <v>0</v>
      </c>
      <c r="BW109" s="360">
        <v>0</v>
      </c>
      <c r="BX109" s="360">
        <v>0</v>
      </c>
      <c r="BY109" s="360">
        <v>0</v>
      </c>
      <c r="BZ109" s="360">
        <v>0</v>
      </c>
      <c r="CA109" s="360">
        <v>0</v>
      </c>
      <c r="CB109" s="360">
        <v>0</v>
      </c>
      <c r="CC109" s="360">
        <v>0</v>
      </c>
      <c r="CD109" s="360">
        <v>0</v>
      </c>
      <c r="CE109" s="360">
        <v>0</v>
      </c>
      <c r="CF109" s="360">
        <v>0</v>
      </c>
      <c r="CG109" s="360">
        <v>0</v>
      </c>
      <c r="CH109" s="360">
        <v>0</v>
      </c>
      <c r="CI109" s="360">
        <v>0</v>
      </c>
      <c r="CJ109" s="73"/>
      <c r="CK109" s="73"/>
      <c r="CL109" s="73"/>
      <c r="CM109" s="73"/>
      <c r="CN109" s="109"/>
      <c r="CO109" s="109"/>
      <c r="CP109" s="109"/>
    </row>
    <row r="110" spans="1:94" ht="0" hidden="1" customHeight="1" x14ac:dyDescent="0.25">
      <c r="A110" s="358"/>
      <c r="B110" s="358"/>
      <c r="C110" s="358">
        <v>0</v>
      </c>
      <c r="D110" s="360">
        <v>0</v>
      </c>
      <c r="E110" s="360">
        <v>0</v>
      </c>
      <c r="F110" s="360">
        <v>0</v>
      </c>
      <c r="G110" s="360">
        <v>0</v>
      </c>
      <c r="H110" s="360">
        <v>0</v>
      </c>
      <c r="I110" s="360">
        <v>0</v>
      </c>
      <c r="J110" s="360">
        <v>0</v>
      </c>
      <c r="K110" s="360">
        <v>0</v>
      </c>
      <c r="L110" s="360">
        <v>0</v>
      </c>
      <c r="M110" s="360">
        <v>0</v>
      </c>
      <c r="N110" s="360">
        <v>0</v>
      </c>
      <c r="O110" s="360">
        <v>0</v>
      </c>
      <c r="P110" s="360">
        <v>0</v>
      </c>
      <c r="Q110" s="360">
        <v>0</v>
      </c>
      <c r="R110" s="360">
        <v>0</v>
      </c>
      <c r="S110" s="360">
        <v>0</v>
      </c>
      <c r="T110" s="360">
        <v>0</v>
      </c>
      <c r="U110" s="360">
        <v>0</v>
      </c>
      <c r="V110" s="360">
        <v>0</v>
      </c>
      <c r="W110" s="360">
        <v>0</v>
      </c>
      <c r="X110" s="360">
        <v>0</v>
      </c>
      <c r="Y110" s="360">
        <v>0</v>
      </c>
      <c r="Z110" s="360">
        <v>0</v>
      </c>
      <c r="AA110" s="360">
        <v>0</v>
      </c>
      <c r="AB110" s="360">
        <v>0</v>
      </c>
      <c r="AC110" s="360">
        <v>0</v>
      </c>
      <c r="AD110" s="360">
        <v>0</v>
      </c>
      <c r="AE110" s="360">
        <v>0</v>
      </c>
      <c r="AF110" s="360">
        <v>0</v>
      </c>
      <c r="AG110" s="360">
        <v>0</v>
      </c>
      <c r="AH110" s="360">
        <v>0</v>
      </c>
      <c r="AI110" s="360">
        <v>0</v>
      </c>
      <c r="AJ110" s="360">
        <v>0</v>
      </c>
      <c r="AK110" s="360">
        <v>0</v>
      </c>
      <c r="AL110" s="360">
        <v>0</v>
      </c>
      <c r="AM110" s="360">
        <v>0</v>
      </c>
      <c r="AN110" s="360">
        <v>0</v>
      </c>
      <c r="AO110" s="360">
        <v>0</v>
      </c>
      <c r="AP110" s="360">
        <v>0</v>
      </c>
      <c r="AQ110" s="360">
        <v>0</v>
      </c>
      <c r="AR110" s="360">
        <v>0</v>
      </c>
      <c r="AS110" s="360">
        <v>0</v>
      </c>
      <c r="AT110" s="360">
        <v>0</v>
      </c>
      <c r="AU110" s="360">
        <v>0</v>
      </c>
      <c r="AV110" s="360">
        <v>0</v>
      </c>
      <c r="AW110" s="360">
        <v>0</v>
      </c>
      <c r="AX110" s="360">
        <v>0</v>
      </c>
      <c r="AY110" s="360">
        <v>0</v>
      </c>
      <c r="AZ110" s="360">
        <v>0</v>
      </c>
      <c r="BA110" s="360">
        <v>0</v>
      </c>
      <c r="BB110" s="360">
        <v>0</v>
      </c>
      <c r="BC110" s="360">
        <v>0</v>
      </c>
      <c r="BD110" s="360">
        <v>0</v>
      </c>
      <c r="BE110" s="360">
        <v>0</v>
      </c>
      <c r="BF110" s="360">
        <v>0</v>
      </c>
      <c r="BG110" s="360">
        <v>0</v>
      </c>
      <c r="BH110" s="360">
        <v>0</v>
      </c>
      <c r="BI110" s="360">
        <v>0</v>
      </c>
      <c r="BJ110" s="360">
        <v>0</v>
      </c>
      <c r="BK110" s="360">
        <v>0</v>
      </c>
      <c r="BL110" s="360">
        <v>0</v>
      </c>
      <c r="BM110" s="360">
        <v>0</v>
      </c>
      <c r="BN110" s="360">
        <v>0</v>
      </c>
      <c r="BO110" s="360">
        <v>0</v>
      </c>
      <c r="BP110" s="360">
        <v>0</v>
      </c>
      <c r="BQ110" s="360">
        <v>0</v>
      </c>
      <c r="BR110" s="360">
        <v>0</v>
      </c>
      <c r="BS110" s="360">
        <v>0</v>
      </c>
      <c r="BT110" s="360">
        <v>0</v>
      </c>
      <c r="BU110" s="360">
        <v>0</v>
      </c>
      <c r="BV110" s="360">
        <v>0</v>
      </c>
      <c r="BW110" s="360">
        <v>0</v>
      </c>
      <c r="BX110" s="360">
        <v>0</v>
      </c>
      <c r="BY110" s="360">
        <v>0</v>
      </c>
      <c r="BZ110" s="360">
        <v>0</v>
      </c>
      <c r="CA110" s="360">
        <v>0</v>
      </c>
      <c r="CB110" s="360">
        <v>0</v>
      </c>
      <c r="CC110" s="360">
        <v>0</v>
      </c>
      <c r="CD110" s="360">
        <v>0</v>
      </c>
      <c r="CE110" s="360">
        <v>0</v>
      </c>
      <c r="CF110" s="360">
        <v>0</v>
      </c>
      <c r="CG110" s="360">
        <v>0</v>
      </c>
      <c r="CH110" s="360">
        <v>0</v>
      </c>
      <c r="CI110" s="360">
        <v>0</v>
      </c>
      <c r="CJ110" s="73"/>
      <c r="CK110" s="73"/>
      <c r="CL110" s="73"/>
      <c r="CM110" s="73"/>
      <c r="CN110" s="109"/>
      <c r="CO110" s="109"/>
      <c r="CP110" s="109"/>
    </row>
    <row r="111" spans="1:94" ht="0" hidden="1" customHeight="1" x14ac:dyDescent="0.25">
      <c r="A111" s="358"/>
      <c r="B111" s="358"/>
      <c r="C111" s="358">
        <v>0</v>
      </c>
      <c r="D111" s="360">
        <v>0</v>
      </c>
      <c r="E111" s="360">
        <v>0</v>
      </c>
      <c r="F111" s="360">
        <v>0</v>
      </c>
      <c r="G111" s="360">
        <v>0</v>
      </c>
      <c r="H111" s="360">
        <v>0</v>
      </c>
      <c r="I111" s="360">
        <v>0</v>
      </c>
      <c r="J111" s="360">
        <v>0</v>
      </c>
      <c r="K111" s="360">
        <v>0</v>
      </c>
      <c r="L111" s="360">
        <v>0</v>
      </c>
      <c r="M111" s="360">
        <v>0</v>
      </c>
      <c r="N111" s="360">
        <v>0</v>
      </c>
      <c r="O111" s="360">
        <v>0</v>
      </c>
      <c r="P111" s="360">
        <v>0</v>
      </c>
      <c r="Q111" s="360">
        <v>0</v>
      </c>
      <c r="R111" s="360">
        <v>0</v>
      </c>
      <c r="S111" s="360">
        <v>0</v>
      </c>
      <c r="T111" s="360">
        <v>0</v>
      </c>
      <c r="U111" s="360">
        <v>0</v>
      </c>
      <c r="V111" s="360">
        <v>0</v>
      </c>
      <c r="W111" s="360">
        <v>0</v>
      </c>
      <c r="X111" s="360">
        <v>0</v>
      </c>
      <c r="Y111" s="360">
        <v>0</v>
      </c>
      <c r="Z111" s="360">
        <v>0</v>
      </c>
      <c r="AA111" s="360">
        <v>0</v>
      </c>
      <c r="AB111" s="360">
        <v>0</v>
      </c>
      <c r="AC111" s="360">
        <v>0</v>
      </c>
      <c r="AD111" s="360">
        <v>0</v>
      </c>
      <c r="AE111" s="360">
        <v>0</v>
      </c>
      <c r="AF111" s="360">
        <v>0</v>
      </c>
      <c r="AG111" s="360">
        <v>0</v>
      </c>
      <c r="AH111" s="360">
        <v>0</v>
      </c>
      <c r="AI111" s="360">
        <v>0</v>
      </c>
      <c r="AJ111" s="360">
        <v>0</v>
      </c>
      <c r="AK111" s="360">
        <v>0</v>
      </c>
      <c r="AL111" s="360">
        <v>0</v>
      </c>
      <c r="AM111" s="360">
        <v>0</v>
      </c>
      <c r="AN111" s="360">
        <v>0</v>
      </c>
      <c r="AO111" s="360">
        <v>0</v>
      </c>
      <c r="AP111" s="360">
        <v>0</v>
      </c>
      <c r="AQ111" s="360">
        <v>0</v>
      </c>
      <c r="AR111" s="360">
        <v>0</v>
      </c>
      <c r="AS111" s="360">
        <v>0</v>
      </c>
      <c r="AT111" s="360">
        <v>0</v>
      </c>
      <c r="AU111" s="360">
        <v>0</v>
      </c>
      <c r="AV111" s="360">
        <v>0</v>
      </c>
      <c r="AW111" s="360">
        <v>0</v>
      </c>
      <c r="AX111" s="360">
        <v>0</v>
      </c>
      <c r="AY111" s="360">
        <v>0</v>
      </c>
      <c r="AZ111" s="360">
        <v>0</v>
      </c>
      <c r="BA111" s="360">
        <v>0</v>
      </c>
      <c r="BB111" s="360">
        <v>0</v>
      </c>
      <c r="BC111" s="360">
        <v>0</v>
      </c>
      <c r="BD111" s="360">
        <v>0</v>
      </c>
      <c r="BE111" s="360">
        <v>0</v>
      </c>
      <c r="BF111" s="360">
        <v>0</v>
      </c>
      <c r="BG111" s="360">
        <v>0</v>
      </c>
      <c r="BH111" s="360">
        <v>0</v>
      </c>
      <c r="BI111" s="360">
        <v>0</v>
      </c>
      <c r="BJ111" s="360">
        <v>0</v>
      </c>
      <c r="BK111" s="360">
        <v>0</v>
      </c>
      <c r="BL111" s="360">
        <v>0</v>
      </c>
      <c r="BM111" s="360">
        <v>0</v>
      </c>
      <c r="BN111" s="360">
        <v>0</v>
      </c>
      <c r="BO111" s="360">
        <v>0</v>
      </c>
      <c r="BP111" s="360">
        <v>0</v>
      </c>
      <c r="BQ111" s="360">
        <v>0</v>
      </c>
      <c r="BR111" s="360">
        <v>0</v>
      </c>
      <c r="BS111" s="360">
        <v>0</v>
      </c>
      <c r="BT111" s="360">
        <v>0</v>
      </c>
      <c r="BU111" s="360">
        <v>0</v>
      </c>
      <c r="BV111" s="360">
        <v>0</v>
      </c>
      <c r="BW111" s="360">
        <v>0</v>
      </c>
      <c r="BX111" s="360">
        <v>0</v>
      </c>
      <c r="BY111" s="360">
        <v>0</v>
      </c>
      <c r="BZ111" s="360">
        <v>0</v>
      </c>
      <c r="CA111" s="360">
        <v>0</v>
      </c>
      <c r="CB111" s="360">
        <v>0</v>
      </c>
      <c r="CC111" s="360">
        <v>0</v>
      </c>
      <c r="CD111" s="360">
        <v>0</v>
      </c>
      <c r="CE111" s="360">
        <v>0</v>
      </c>
      <c r="CF111" s="360">
        <v>0</v>
      </c>
      <c r="CG111" s="360">
        <v>0</v>
      </c>
      <c r="CH111" s="360">
        <v>0</v>
      </c>
      <c r="CI111" s="360">
        <v>0</v>
      </c>
      <c r="CJ111" s="73"/>
      <c r="CK111" s="73"/>
      <c r="CL111" s="73"/>
      <c r="CM111" s="73"/>
      <c r="CN111" s="109"/>
      <c r="CO111" s="109"/>
      <c r="CP111" s="109"/>
    </row>
    <row r="112" spans="1:94" ht="0" hidden="1" customHeight="1" x14ac:dyDescent="0.25">
      <c r="A112" s="358"/>
      <c r="B112" s="358"/>
      <c r="C112" s="358">
        <v>0</v>
      </c>
      <c r="D112" s="360">
        <v>0</v>
      </c>
      <c r="E112" s="360">
        <v>0</v>
      </c>
      <c r="F112" s="360">
        <v>0</v>
      </c>
      <c r="G112" s="360">
        <v>0</v>
      </c>
      <c r="H112" s="360">
        <v>0</v>
      </c>
      <c r="I112" s="360">
        <v>0</v>
      </c>
      <c r="J112" s="360">
        <v>0</v>
      </c>
      <c r="K112" s="360">
        <v>0</v>
      </c>
      <c r="L112" s="360">
        <v>0</v>
      </c>
      <c r="M112" s="360">
        <v>0</v>
      </c>
      <c r="N112" s="360">
        <v>0</v>
      </c>
      <c r="O112" s="360">
        <v>0</v>
      </c>
      <c r="P112" s="360">
        <v>0</v>
      </c>
      <c r="Q112" s="360">
        <v>0</v>
      </c>
      <c r="R112" s="360">
        <v>0</v>
      </c>
      <c r="S112" s="360">
        <v>0</v>
      </c>
      <c r="T112" s="360">
        <v>0</v>
      </c>
      <c r="U112" s="360">
        <v>0</v>
      </c>
      <c r="V112" s="360">
        <v>0</v>
      </c>
      <c r="W112" s="360">
        <v>0</v>
      </c>
      <c r="X112" s="360">
        <v>0</v>
      </c>
      <c r="Y112" s="360">
        <v>0</v>
      </c>
      <c r="Z112" s="360">
        <v>0</v>
      </c>
      <c r="AA112" s="360">
        <v>0</v>
      </c>
      <c r="AB112" s="360">
        <v>0</v>
      </c>
      <c r="AC112" s="360">
        <v>0</v>
      </c>
      <c r="AD112" s="360">
        <v>0</v>
      </c>
      <c r="AE112" s="360">
        <v>0</v>
      </c>
      <c r="AF112" s="360">
        <v>0</v>
      </c>
      <c r="AG112" s="360">
        <v>0</v>
      </c>
      <c r="AH112" s="360">
        <v>0</v>
      </c>
      <c r="AI112" s="360">
        <v>0</v>
      </c>
      <c r="AJ112" s="360">
        <v>0</v>
      </c>
      <c r="AK112" s="360">
        <v>0</v>
      </c>
      <c r="AL112" s="360">
        <v>0</v>
      </c>
      <c r="AM112" s="360">
        <v>0</v>
      </c>
      <c r="AN112" s="360">
        <v>0</v>
      </c>
      <c r="AO112" s="360">
        <v>0</v>
      </c>
      <c r="AP112" s="360">
        <v>0</v>
      </c>
      <c r="AQ112" s="360">
        <v>0</v>
      </c>
      <c r="AR112" s="360">
        <v>0</v>
      </c>
      <c r="AS112" s="360">
        <v>0</v>
      </c>
      <c r="AT112" s="360">
        <v>0</v>
      </c>
      <c r="AU112" s="360">
        <v>0</v>
      </c>
      <c r="AV112" s="360">
        <v>0</v>
      </c>
      <c r="AW112" s="360">
        <v>0</v>
      </c>
      <c r="AX112" s="360">
        <v>0</v>
      </c>
      <c r="AY112" s="360">
        <v>0</v>
      </c>
      <c r="AZ112" s="360">
        <v>0</v>
      </c>
      <c r="BA112" s="360">
        <v>0</v>
      </c>
      <c r="BB112" s="360">
        <v>0</v>
      </c>
      <c r="BC112" s="360">
        <v>0</v>
      </c>
      <c r="BD112" s="360">
        <v>0</v>
      </c>
      <c r="BE112" s="360">
        <v>0</v>
      </c>
      <c r="BF112" s="360">
        <v>0</v>
      </c>
      <c r="BG112" s="360">
        <v>0</v>
      </c>
      <c r="BH112" s="360">
        <v>0</v>
      </c>
      <c r="BI112" s="360">
        <v>0</v>
      </c>
      <c r="BJ112" s="360">
        <v>0</v>
      </c>
      <c r="BK112" s="360">
        <v>0</v>
      </c>
      <c r="BL112" s="360">
        <v>0</v>
      </c>
      <c r="BM112" s="360">
        <v>0</v>
      </c>
      <c r="BN112" s="360">
        <v>0</v>
      </c>
      <c r="BO112" s="360">
        <v>0</v>
      </c>
      <c r="BP112" s="360">
        <v>0</v>
      </c>
      <c r="BQ112" s="360">
        <v>0</v>
      </c>
      <c r="BR112" s="360">
        <v>0</v>
      </c>
      <c r="BS112" s="360">
        <v>0</v>
      </c>
      <c r="BT112" s="360">
        <v>0</v>
      </c>
      <c r="BU112" s="360">
        <v>0</v>
      </c>
      <c r="BV112" s="360">
        <v>0</v>
      </c>
      <c r="BW112" s="360">
        <v>0</v>
      </c>
      <c r="BX112" s="360">
        <v>0</v>
      </c>
      <c r="BY112" s="360">
        <v>0</v>
      </c>
      <c r="BZ112" s="360">
        <v>0</v>
      </c>
      <c r="CA112" s="360">
        <v>0</v>
      </c>
      <c r="CB112" s="360">
        <v>0</v>
      </c>
      <c r="CC112" s="360">
        <v>0</v>
      </c>
      <c r="CD112" s="360">
        <v>0</v>
      </c>
      <c r="CE112" s="360">
        <v>0</v>
      </c>
      <c r="CF112" s="360">
        <v>0</v>
      </c>
      <c r="CG112" s="360">
        <v>0</v>
      </c>
      <c r="CH112" s="360">
        <v>0</v>
      </c>
      <c r="CI112" s="360">
        <v>0</v>
      </c>
      <c r="CJ112" s="73"/>
      <c r="CK112" s="73"/>
      <c r="CL112" s="73"/>
      <c r="CM112" s="73"/>
      <c r="CN112" s="109"/>
      <c r="CO112" s="109"/>
      <c r="CP112" s="109"/>
    </row>
    <row r="113" spans="1:94" ht="0" hidden="1" customHeight="1" x14ac:dyDescent="0.25">
      <c r="A113" s="358"/>
      <c r="B113" s="358"/>
      <c r="C113" s="358">
        <v>0</v>
      </c>
      <c r="D113" s="360">
        <v>0</v>
      </c>
      <c r="E113" s="360">
        <v>0</v>
      </c>
      <c r="F113" s="360">
        <v>0</v>
      </c>
      <c r="G113" s="360">
        <v>0</v>
      </c>
      <c r="H113" s="360">
        <v>0</v>
      </c>
      <c r="I113" s="360">
        <v>0</v>
      </c>
      <c r="J113" s="360">
        <v>0</v>
      </c>
      <c r="K113" s="360">
        <v>0</v>
      </c>
      <c r="L113" s="360">
        <v>0</v>
      </c>
      <c r="M113" s="360">
        <v>0</v>
      </c>
      <c r="N113" s="360">
        <v>0</v>
      </c>
      <c r="O113" s="360">
        <v>0</v>
      </c>
      <c r="P113" s="360">
        <v>0</v>
      </c>
      <c r="Q113" s="360">
        <v>0</v>
      </c>
      <c r="R113" s="360">
        <v>0</v>
      </c>
      <c r="S113" s="360">
        <v>0</v>
      </c>
      <c r="T113" s="360">
        <v>0</v>
      </c>
      <c r="U113" s="360">
        <v>0</v>
      </c>
      <c r="V113" s="360">
        <v>0</v>
      </c>
      <c r="W113" s="360">
        <v>0</v>
      </c>
      <c r="X113" s="360">
        <v>0</v>
      </c>
      <c r="Y113" s="360">
        <v>0</v>
      </c>
      <c r="Z113" s="360">
        <v>0</v>
      </c>
      <c r="AA113" s="360">
        <v>0</v>
      </c>
      <c r="AB113" s="360">
        <v>0</v>
      </c>
      <c r="AC113" s="360">
        <v>0</v>
      </c>
      <c r="AD113" s="360">
        <v>0</v>
      </c>
      <c r="AE113" s="360">
        <v>0</v>
      </c>
      <c r="AF113" s="360">
        <v>0</v>
      </c>
      <c r="AG113" s="360">
        <v>0</v>
      </c>
      <c r="AH113" s="360">
        <v>0</v>
      </c>
      <c r="AI113" s="360">
        <v>0</v>
      </c>
      <c r="AJ113" s="360">
        <v>0</v>
      </c>
      <c r="AK113" s="360">
        <v>0</v>
      </c>
      <c r="AL113" s="360">
        <v>0</v>
      </c>
      <c r="AM113" s="360">
        <v>0</v>
      </c>
      <c r="AN113" s="360">
        <v>0</v>
      </c>
      <c r="AO113" s="360">
        <v>0</v>
      </c>
      <c r="AP113" s="360">
        <v>0</v>
      </c>
      <c r="AQ113" s="360">
        <v>0</v>
      </c>
      <c r="AR113" s="360">
        <v>0</v>
      </c>
      <c r="AS113" s="360">
        <v>0</v>
      </c>
      <c r="AT113" s="360">
        <v>0</v>
      </c>
      <c r="AU113" s="360">
        <v>0</v>
      </c>
      <c r="AV113" s="360">
        <v>0</v>
      </c>
      <c r="AW113" s="360">
        <v>0</v>
      </c>
      <c r="AX113" s="360">
        <v>0</v>
      </c>
      <c r="AY113" s="360">
        <v>0</v>
      </c>
      <c r="AZ113" s="360">
        <v>0</v>
      </c>
      <c r="BA113" s="360">
        <v>0</v>
      </c>
      <c r="BB113" s="360">
        <v>0</v>
      </c>
      <c r="BC113" s="360">
        <v>0</v>
      </c>
      <c r="BD113" s="360">
        <v>0</v>
      </c>
      <c r="BE113" s="360">
        <v>0</v>
      </c>
      <c r="BF113" s="360">
        <v>0</v>
      </c>
      <c r="BG113" s="360">
        <v>0</v>
      </c>
      <c r="BH113" s="360">
        <v>0</v>
      </c>
      <c r="BI113" s="360">
        <v>0</v>
      </c>
      <c r="BJ113" s="360">
        <v>0</v>
      </c>
      <c r="BK113" s="360">
        <v>0</v>
      </c>
      <c r="BL113" s="360">
        <v>0</v>
      </c>
      <c r="BM113" s="360">
        <v>0</v>
      </c>
      <c r="BN113" s="360">
        <v>0</v>
      </c>
      <c r="BO113" s="360">
        <v>0</v>
      </c>
      <c r="BP113" s="360">
        <v>0</v>
      </c>
      <c r="BQ113" s="360">
        <v>0</v>
      </c>
      <c r="BR113" s="360">
        <v>0</v>
      </c>
      <c r="BS113" s="360">
        <v>0</v>
      </c>
      <c r="BT113" s="360">
        <v>0</v>
      </c>
      <c r="BU113" s="360">
        <v>0</v>
      </c>
      <c r="BV113" s="360">
        <v>0</v>
      </c>
      <c r="BW113" s="360">
        <v>0</v>
      </c>
      <c r="BX113" s="360">
        <v>0</v>
      </c>
      <c r="BY113" s="360">
        <v>0</v>
      </c>
      <c r="BZ113" s="360">
        <v>0</v>
      </c>
      <c r="CA113" s="360">
        <v>0</v>
      </c>
      <c r="CB113" s="360">
        <v>0</v>
      </c>
      <c r="CC113" s="360">
        <v>0</v>
      </c>
      <c r="CD113" s="360">
        <v>0</v>
      </c>
      <c r="CE113" s="360">
        <v>0</v>
      </c>
      <c r="CF113" s="360">
        <v>0</v>
      </c>
      <c r="CG113" s="360">
        <v>0</v>
      </c>
      <c r="CH113" s="360">
        <v>0</v>
      </c>
      <c r="CI113" s="360">
        <v>0</v>
      </c>
      <c r="CJ113" s="73"/>
      <c r="CK113" s="73"/>
      <c r="CL113" s="73"/>
      <c r="CM113" s="73"/>
      <c r="CN113" s="109"/>
      <c r="CO113" s="109"/>
      <c r="CP113" s="109"/>
    </row>
    <row r="114" spans="1:94" ht="0" hidden="1" customHeight="1" x14ac:dyDescent="0.25">
      <c r="A114" s="358"/>
      <c r="B114" s="358"/>
      <c r="C114" s="358">
        <v>0</v>
      </c>
      <c r="D114" s="360">
        <v>0</v>
      </c>
      <c r="E114" s="360">
        <v>0</v>
      </c>
      <c r="F114" s="360">
        <v>0</v>
      </c>
      <c r="G114" s="360">
        <v>0</v>
      </c>
      <c r="H114" s="360">
        <v>0</v>
      </c>
      <c r="I114" s="360">
        <v>0</v>
      </c>
      <c r="J114" s="360">
        <v>0</v>
      </c>
      <c r="K114" s="360">
        <v>0</v>
      </c>
      <c r="L114" s="360">
        <v>0</v>
      </c>
      <c r="M114" s="360">
        <v>0</v>
      </c>
      <c r="N114" s="360">
        <v>0</v>
      </c>
      <c r="O114" s="360">
        <v>0</v>
      </c>
      <c r="P114" s="360">
        <v>0</v>
      </c>
      <c r="Q114" s="360">
        <v>0</v>
      </c>
      <c r="R114" s="360">
        <v>0</v>
      </c>
      <c r="S114" s="360">
        <v>0</v>
      </c>
      <c r="T114" s="360">
        <v>0</v>
      </c>
      <c r="U114" s="360">
        <v>0</v>
      </c>
      <c r="V114" s="360">
        <v>0</v>
      </c>
      <c r="W114" s="360">
        <v>0</v>
      </c>
      <c r="X114" s="360">
        <v>0</v>
      </c>
      <c r="Y114" s="360">
        <v>0</v>
      </c>
      <c r="Z114" s="360">
        <v>0</v>
      </c>
      <c r="AA114" s="360">
        <v>0</v>
      </c>
      <c r="AB114" s="360">
        <v>0</v>
      </c>
      <c r="AC114" s="360">
        <v>0</v>
      </c>
      <c r="AD114" s="360">
        <v>0</v>
      </c>
      <c r="AE114" s="360">
        <v>0</v>
      </c>
      <c r="AF114" s="360">
        <v>0</v>
      </c>
      <c r="AG114" s="360">
        <v>0</v>
      </c>
      <c r="AH114" s="360">
        <v>0</v>
      </c>
      <c r="AI114" s="360">
        <v>0</v>
      </c>
      <c r="AJ114" s="360">
        <v>0</v>
      </c>
      <c r="AK114" s="360">
        <v>0</v>
      </c>
      <c r="AL114" s="360">
        <v>0</v>
      </c>
      <c r="AM114" s="360">
        <v>0</v>
      </c>
      <c r="AN114" s="360">
        <v>0</v>
      </c>
      <c r="AO114" s="360">
        <v>0</v>
      </c>
      <c r="AP114" s="360">
        <v>0</v>
      </c>
      <c r="AQ114" s="360">
        <v>0</v>
      </c>
      <c r="AR114" s="360">
        <v>0</v>
      </c>
      <c r="AS114" s="360">
        <v>0</v>
      </c>
      <c r="AT114" s="360">
        <v>0</v>
      </c>
      <c r="AU114" s="360">
        <v>0</v>
      </c>
      <c r="AV114" s="360">
        <v>0</v>
      </c>
      <c r="AW114" s="360">
        <v>0</v>
      </c>
      <c r="AX114" s="360">
        <v>0</v>
      </c>
      <c r="AY114" s="360">
        <v>0</v>
      </c>
      <c r="AZ114" s="360">
        <v>0</v>
      </c>
      <c r="BA114" s="360">
        <v>0</v>
      </c>
      <c r="BB114" s="360">
        <v>0</v>
      </c>
      <c r="BC114" s="360">
        <v>0</v>
      </c>
      <c r="BD114" s="360">
        <v>0</v>
      </c>
      <c r="BE114" s="360">
        <v>0</v>
      </c>
      <c r="BF114" s="360">
        <v>0</v>
      </c>
      <c r="BG114" s="360">
        <v>0</v>
      </c>
      <c r="BH114" s="360">
        <v>0</v>
      </c>
      <c r="BI114" s="360">
        <v>0</v>
      </c>
      <c r="BJ114" s="360">
        <v>0</v>
      </c>
      <c r="BK114" s="360">
        <v>0</v>
      </c>
      <c r="BL114" s="360">
        <v>0</v>
      </c>
      <c r="BM114" s="360">
        <v>0</v>
      </c>
      <c r="BN114" s="360">
        <v>0</v>
      </c>
      <c r="BO114" s="360">
        <v>0</v>
      </c>
      <c r="BP114" s="360">
        <v>0</v>
      </c>
      <c r="BQ114" s="360">
        <v>0</v>
      </c>
      <c r="BR114" s="360">
        <v>0</v>
      </c>
      <c r="BS114" s="360">
        <v>0</v>
      </c>
      <c r="BT114" s="360">
        <v>0</v>
      </c>
      <c r="BU114" s="360">
        <v>0</v>
      </c>
      <c r="BV114" s="360">
        <v>0</v>
      </c>
      <c r="BW114" s="360">
        <v>0</v>
      </c>
      <c r="BX114" s="360">
        <v>0</v>
      </c>
      <c r="BY114" s="360">
        <v>0</v>
      </c>
      <c r="BZ114" s="360">
        <v>0</v>
      </c>
      <c r="CA114" s="360">
        <v>0</v>
      </c>
      <c r="CB114" s="360">
        <v>0</v>
      </c>
      <c r="CC114" s="360">
        <v>0</v>
      </c>
      <c r="CD114" s="360">
        <v>0</v>
      </c>
      <c r="CE114" s="360">
        <v>0</v>
      </c>
      <c r="CF114" s="360">
        <v>0</v>
      </c>
      <c r="CG114" s="360">
        <v>0</v>
      </c>
      <c r="CH114" s="360">
        <v>0</v>
      </c>
      <c r="CI114" s="360">
        <v>0</v>
      </c>
      <c r="CJ114" s="73"/>
      <c r="CK114" s="73"/>
      <c r="CL114" s="73"/>
      <c r="CM114" s="73"/>
      <c r="CN114" s="109"/>
      <c r="CO114" s="109"/>
      <c r="CP114" s="109"/>
    </row>
    <row r="115" spans="1:94" ht="0" hidden="1" customHeight="1" x14ac:dyDescent="0.25">
      <c r="A115" s="358"/>
      <c r="B115" s="358"/>
      <c r="C115" s="358">
        <v>0</v>
      </c>
      <c r="D115" s="360">
        <v>0</v>
      </c>
      <c r="E115" s="360">
        <v>0</v>
      </c>
      <c r="F115" s="360">
        <v>0</v>
      </c>
      <c r="G115" s="360">
        <v>0</v>
      </c>
      <c r="H115" s="360">
        <v>0</v>
      </c>
      <c r="I115" s="360">
        <v>0</v>
      </c>
      <c r="J115" s="360">
        <v>0</v>
      </c>
      <c r="K115" s="360">
        <v>0</v>
      </c>
      <c r="L115" s="360">
        <v>0</v>
      </c>
      <c r="M115" s="360">
        <v>0</v>
      </c>
      <c r="N115" s="360">
        <v>0</v>
      </c>
      <c r="O115" s="360">
        <v>0</v>
      </c>
      <c r="P115" s="360">
        <v>0</v>
      </c>
      <c r="Q115" s="360">
        <v>0</v>
      </c>
      <c r="R115" s="360">
        <v>0</v>
      </c>
      <c r="S115" s="360">
        <v>0</v>
      </c>
      <c r="T115" s="360">
        <v>0</v>
      </c>
      <c r="U115" s="360">
        <v>0</v>
      </c>
      <c r="V115" s="360">
        <v>0</v>
      </c>
      <c r="W115" s="360">
        <v>0</v>
      </c>
      <c r="X115" s="360">
        <v>0</v>
      </c>
      <c r="Y115" s="360">
        <v>0</v>
      </c>
      <c r="Z115" s="360">
        <v>0</v>
      </c>
      <c r="AA115" s="360">
        <v>0</v>
      </c>
      <c r="AB115" s="360">
        <v>0</v>
      </c>
      <c r="AC115" s="360">
        <v>0</v>
      </c>
      <c r="AD115" s="360">
        <v>0</v>
      </c>
      <c r="AE115" s="360">
        <v>0</v>
      </c>
      <c r="AF115" s="360">
        <v>0</v>
      </c>
      <c r="AG115" s="360">
        <v>0</v>
      </c>
      <c r="AH115" s="360">
        <v>0</v>
      </c>
      <c r="AI115" s="360">
        <v>0</v>
      </c>
      <c r="AJ115" s="360">
        <v>0</v>
      </c>
      <c r="AK115" s="360">
        <v>0</v>
      </c>
      <c r="AL115" s="360">
        <v>0</v>
      </c>
      <c r="AM115" s="360">
        <v>0</v>
      </c>
      <c r="AN115" s="360">
        <v>0</v>
      </c>
      <c r="AO115" s="360">
        <v>0</v>
      </c>
      <c r="AP115" s="360">
        <v>0</v>
      </c>
      <c r="AQ115" s="360">
        <v>0</v>
      </c>
      <c r="AR115" s="360">
        <v>0</v>
      </c>
      <c r="AS115" s="360">
        <v>0</v>
      </c>
      <c r="AT115" s="360">
        <v>0</v>
      </c>
      <c r="AU115" s="360">
        <v>0</v>
      </c>
      <c r="AV115" s="360">
        <v>0</v>
      </c>
      <c r="AW115" s="360">
        <v>0</v>
      </c>
      <c r="AX115" s="360">
        <v>0</v>
      </c>
      <c r="AY115" s="360">
        <v>0</v>
      </c>
      <c r="AZ115" s="360">
        <v>0</v>
      </c>
      <c r="BA115" s="360">
        <v>0</v>
      </c>
      <c r="BB115" s="360">
        <v>0</v>
      </c>
      <c r="BC115" s="360">
        <v>0</v>
      </c>
      <c r="BD115" s="360">
        <v>0</v>
      </c>
      <c r="BE115" s="360">
        <v>0</v>
      </c>
      <c r="BF115" s="360">
        <v>0</v>
      </c>
      <c r="BG115" s="360">
        <v>0</v>
      </c>
      <c r="BH115" s="360">
        <v>0</v>
      </c>
      <c r="BI115" s="360">
        <v>0</v>
      </c>
      <c r="BJ115" s="360">
        <v>0</v>
      </c>
      <c r="BK115" s="360">
        <v>0</v>
      </c>
      <c r="BL115" s="360">
        <v>0</v>
      </c>
      <c r="BM115" s="360">
        <v>0</v>
      </c>
      <c r="BN115" s="360">
        <v>0</v>
      </c>
      <c r="BO115" s="360">
        <v>0</v>
      </c>
      <c r="BP115" s="360">
        <v>0</v>
      </c>
      <c r="BQ115" s="360">
        <v>0</v>
      </c>
      <c r="BR115" s="360">
        <v>0</v>
      </c>
      <c r="BS115" s="360">
        <v>0</v>
      </c>
      <c r="BT115" s="360">
        <v>0</v>
      </c>
      <c r="BU115" s="360">
        <v>0</v>
      </c>
      <c r="BV115" s="360">
        <v>0</v>
      </c>
      <c r="BW115" s="360">
        <v>0</v>
      </c>
      <c r="BX115" s="360">
        <v>0</v>
      </c>
      <c r="BY115" s="360">
        <v>0</v>
      </c>
      <c r="BZ115" s="360">
        <v>0</v>
      </c>
      <c r="CA115" s="360">
        <v>0</v>
      </c>
      <c r="CB115" s="360">
        <v>0</v>
      </c>
      <c r="CC115" s="360">
        <v>0</v>
      </c>
      <c r="CD115" s="360">
        <v>0</v>
      </c>
      <c r="CE115" s="360">
        <v>0</v>
      </c>
      <c r="CF115" s="360">
        <v>0</v>
      </c>
      <c r="CG115" s="360">
        <v>0</v>
      </c>
      <c r="CH115" s="360">
        <v>0</v>
      </c>
      <c r="CI115" s="360">
        <v>0</v>
      </c>
      <c r="CJ115" s="73"/>
      <c r="CK115" s="73"/>
      <c r="CL115" s="73"/>
      <c r="CM115" s="73"/>
      <c r="CN115" s="109"/>
      <c r="CO115" s="109"/>
      <c r="CP115" s="109"/>
    </row>
    <row r="116" spans="1:94" ht="0" hidden="1" customHeight="1" x14ac:dyDescent="0.25">
      <c r="A116" s="358"/>
      <c r="B116" s="358"/>
      <c r="C116" s="358">
        <v>0</v>
      </c>
      <c r="D116" s="360">
        <v>0</v>
      </c>
      <c r="E116" s="360">
        <v>0</v>
      </c>
      <c r="F116" s="360">
        <v>0</v>
      </c>
      <c r="G116" s="360">
        <v>0</v>
      </c>
      <c r="H116" s="360">
        <v>0</v>
      </c>
      <c r="I116" s="360">
        <v>0</v>
      </c>
      <c r="J116" s="360">
        <v>0</v>
      </c>
      <c r="K116" s="360">
        <v>0</v>
      </c>
      <c r="L116" s="360">
        <v>0</v>
      </c>
      <c r="M116" s="360">
        <v>0</v>
      </c>
      <c r="N116" s="360">
        <v>0</v>
      </c>
      <c r="O116" s="360">
        <v>0</v>
      </c>
      <c r="P116" s="360">
        <v>0</v>
      </c>
      <c r="Q116" s="360">
        <v>0</v>
      </c>
      <c r="R116" s="360">
        <v>0</v>
      </c>
      <c r="S116" s="360">
        <v>0</v>
      </c>
      <c r="T116" s="360">
        <v>0</v>
      </c>
      <c r="U116" s="360">
        <v>0</v>
      </c>
      <c r="V116" s="360">
        <v>0</v>
      </c>
      <c r="W116" s="360">
        <v>0</v>
      </c>
      <c r="X116" s="360">
        <v>0</v>
      </c>
      <c r="Y116" s="360">
        <v>0</v>
      </c>
      <c r="Z116" s="360">
        <v>0</v>
      </c>
      <c r="AA116" s="360">
        <v>0</v>
      </c>
      <c r="AB116" s="360">
        <v>0</v>
      </c>
      <c r="AC116" s="360">
        <v>0</v>
      </c>
      <c r="AD116" s="360">
        <v>0</v>
      </c>
      <c r="AE116" s="360">
        <v>0</v>
      </c>
      <c r="AF116" s="360">
        <v>0</v>
      </c>
      <c r="AG116" s="360">
        <v>0</v>
      </c>
      <c r="AH116" s="360">
        <v>0</v>
      </c>
      <c r="AI116" s="360">
        <v>0</v>
      </c>
      <c r="AJ116" s="360">
        <v>0</v>
      </c>
      <c r="AK116" s="360">
        <v>0</v>
      </c>
      <c r="AL116" s="360">
        <v>0</v>
      </c>
      <c r="AM116" s="360">
        <v>0</v>
      </c>
      <c r="AN116" s="360">
        <v>0</v>
      </c>
      <c r="AO116" s="360">
        <v>0</v>
      </c>
      <c r="AP116" s="360">
        <v>0</v>
      </c>
      <c r="AQ116" s="360">
        <v>0</v>
      </c>
      <c r="AR116" s="360">
        <v>0</v>
      </c>
      <c r="AS116" s="360">
        <v>0</v>
      </c>
      <c r="AT116" s="360">
        <v>0</v>
      </c>
      <c r="AU116" s="360">
        <v>0</v>
      </c>
      <c r="AV116" s="360">
        <v>0</v>
      </c>
      <c r="AW116" s="360">
        <v>0</v>
      </c>
      <c r="AX116" s="360">
        <v>0</v>
      </c>
      <c r="AY116" s="360">
        <v>0</v>
      </c>
      <c r="AZ116" s="360">
        <v>0</v>
      </c>
      <c r="BA116" s="360">
        <v>0</v>
      </c>
      <c r="BB116" s="360">
        <v>0</v>
      </c>
      <c r="BC116" s="360">
        <v>0</v>
      </c>
      <c r="BD116" s="360">
        <v>0</v>
      </c>
      <c r="BE116" s="360">
        <v>0</v>
      </c>
      <c r="BF116" s="360">
        <v>0</v>
      </c>
      <c r="BG116" s="360">
        <v>0</v>
      </c>
      <c r="BH116" s="360">
        <v>0</v>
      </c>
      <c r="BI116" s="360">
        <v>0</v>
      </c>
      <c r="BJ116" s="360">
        <v>0</v>
      </c>
      <c r="BK116" s="360">
        <v>0</v>
      </c>
      <c r="BL116" s="360">
        <v>0</v>
      </c>
      <c r="BM116" s="360">
        <v>0</v>
      </c>
      <c r="BN116" s="360">
        <v>0</v>
      </c>
      <c r="BO116" s="360">
        <v>0</v>
      </c>
      <c r="BP116" s="360">
        <v>0</v>
      </c>
      <c r="BQ116" s="360">
        <v>0</v>
      </c>
      <c r="BR116" s="360">
        <v>0</v>
      </c>
      <c r="BS116" s="360">
        <v>0</v>
      </c>
      <c r="BT116" s="360">
        <v>0</v>
      </c>
      <c r="BU116" s="360">
        <v>0</v>
      </c>
      <c r="BV116" s="360">
        <v>0</v>
      </c>
      <c r="BW116" s="360">
        <v>0</v>
      </c>
      <c r="BX116" s="360">
        <v>0</v>
      </c>
      <c r="BY116" s="360">
        <v>0</v>
      </c>
      <c r="BZ116" s="360">
        <v>0</v>
      </c>
      <c r="CA116" s="360">
        <v>0</v>
      </c>
      <c r="CB116" s="360">
        <v>0</v>
      </c>
      <c r="CC116" s="360">
        <v>0</v>
      </c>
      <c r="CD116" s="360">
        <v>0</v>
      </c>
      <c r="CE116" s="360">
        <v>0</v>
      </c>
      <c r="CF116" s="360">
        <v>0</v>
      </c>
      <c r="CG116" s="360">
        <v>0</v>
      </c>
      <c r="CH116" s="360">
        <v>0</v>
      </c>
      <c r="CI116" s="360">
        <v>0</v>
      </c>
      <c r="CJ116" s="73"/>
      <c r="CK116" s="73"/>
      <c r="CL116" s="73"/>
      <c r="CM116" s="73"/>
      <c r="CN116" s="109"/>
      <c r="CO116" s="109"/>
      <c r="CP116" s="109"/>
    </row>
    <row r="117" spans="1:94" ht="0" hidden="1" customHeight="1" x14ac:dyDescent="0.25">
      <c r="A117" s="358"/>
      <c r="B117" s="358"/>
      <c r="C117" s="358">
        <v>0</v>
      </c>
      <c r="D117" s="360">
        <v>0</v>
      </c>
      <c r="E117" s="360">
        <v>0</v>
      </c>
      <c r="F117" s="360">
        <v>0</v>
      </c>
      <c r="G117" s="360">
        <v>0</v>
      </c>
      <c r="H117" s="360">
        <v>0</v>
      </c>
      <c r="I117" s="360">
        <v>0</v>
      </c>
      <c r="J117" s="360">
        <v>0</v>
      </c>
      <c r="K117" s="360">
        <v>0</v>
      </c>
      <c r="L117" s="360">
        <v>0</v>
      </c>
      <c r="M117" s="360">
        <v>0</v>
      </c>
      <c r="N117" s="360">
        <v>0</v>
      </c>
      <c r="O117" s="360">
        <v>0</v>
      </c>
      <c r="P117" s="360">
        <v>0</v>
      </c>
      <c r="Q117" s="360">
        <v>0</v>
      </c>
      <c r="R117" s="360">
        <v>0</v>
      </c>
      <c r="S117" s="360">
        <v>0</v>
      </c>
      <c r="T117" s="360">
        <v>0</v>
      </c>
      <c r="U117" s="360">
        <v>0</v>
      </c>
      <c r="V117" s="360">
        <v>0</v>
      </c>
      <c r="W117" s="360">
        <v>0</v>
      </c>
      <c r="X117" s="360">
        <v>0</v>
      </c>
      <c r="Y117" s="360">
        <v>0</v>
      </c>
      <c r="Z117" s="360">
        <v>0</v>
      </c>
      <c r="AA117" s="360">
        <v>0</v>
      </c>
      <c r="AB117" s="360">
        <v>0</v>
      </c>
      <c r="AC117" s="360">
        <v>0</v>
      </c>
      <c r="AD117" s="360">
        <v>0</v>
      </c>
      <c r="AE117" s="360">
        <v>0</v>
      </c>
      <c r="AF117" s="360">
        <v>0</v>
      </c>
      <c r="AG117" s="360">
        <v>0</v>
      </c>
      <c r="AH117" s="360">
        <v>0</v>
      </c>
      <c r="AI117" s="360">
        <v>0</v>
      </c>
      <c r="AJ117" s="360">
        <v>0</v>
      </c>
      <c r="AK117" s="360">
        <v>0</v>
      </c>
      <c r="AL117" s="360">
        <v>0</v>
      </c>
      <c r="AM117" s="360">
        <v>0</v>
      </c>
      <c r="AN117" s="360">
        <v>0</v>
      </c>
      <c r="AO117" s="360">
        <v>0</v>
      </c>
      <c r="AP117" s="360">
        <v>0</v>
      </c>
      <c r="AQ117" s="360">
        <v>0</v>
      </c>
      <c r="AR117" s="360">
        <v>0</v>
      </c>
      <c r="AS117" s="360">
        <v>0</v>
      </c>
      <c r="AT117" s="360">
        <v>0</v>
      </c>
      <c r="AU117" s="360">
        <v>0</v>
      </c>
      <c r="AV117" s="360">
        <v>0</v>
      </c>
      <c r="AW117" s="360">
        <v>0</v>
      </c>
      <c r="AX117" s="360">
        <v>0</v>
      </c>
      <c r="AY117" s="360">
        <v>0</v>
      </c>
      <c r="AZ117" s="360">
        <v>0</v>
      </c>
      <c r="BA117" s="360">
        <v>0</v>
      </c>
      <c r="BB117" s="360">
        <v>0</v>
      </c>
      <c r="BC117" s="360">
        <v>0</v>
      </c>
      <c r="BD117" s="360">
        <v>0</v>
      </c>
      <c r="BE117" s="360">
        <v>0</v>
      </c>
      <c r="BF117" s="360">
        <v>0</v>
      </c>
      <c r="BG117" s="360">
        <v>0</v>
      </c>
      <c r="BH117" s="360">
        <v>0</v>
      </c>
      <c r="BI117" s="360">
        <v>0</v>
      </c>
      <c r="BJ117" s="360">
        <v>0</v>
      </c>
      <c r="BK117" s="360">
        <v>0</v>
      </c>
      <c r="BL117" s="360">
        <v>0</v>
      </c>
      <c r="BM117" s="360">
        <v>0</v>
      </c>
      <c r="BN117" s="360">
        <v>0</v>
      </c>
      <c r="BO117" s="360">
        <v>0</v>
      </c>
      <c r="BP117" s="360">
        <v>0</v>
      </c>
      <c r="BQ117" s="360">
        <v>0</v>
      </c>
      <c r="BR117" s="360">
        <v>0</v>
      </c>
      <c r="BS117" s="360">
        <v>0</v>
      </c>
      <c r="BT117" s="360">
        <v>0</v>
      </c>
      <c r="BU117" s="360">
        <v>0</v>
      </c>
      <c r="BV117" s="360">
        <v>0</v>
      </c>
      <c r="BW117" s="360">
        <v>0</v>
      </c>
      <c r="BX117" s="360">
        <v>0</v>
      </c>
      <c r="BY117" s="360">
        <v>0</v>
      </c>
      <c r="BZ117" s="360">
        <v>0</v>
      </c>
      <c r="CA117" s="360">
        <v>0</v>
      </c>
      <c r="CB117" s="360">
        <v>0</v>
      </c>
      <c r="CC117" s="360">
        <v>0</v>
      </c>
      <c r="CD117" s="360">
        <v>0</v>
      </c>
      <c r="CE117" s="360">
        <v>0</v>
      </c>
      <c r="CF117" s="360">
        <v>0</v>
      </c>
      <c r="CG117" s="360">
        <v>0</v>
      </c>
      <c r="CH117" s="360">
        <v>0</v>
      </c>
      <c r="CI117" s="360">
        <v>0</v>
      </c>
      <c r="CJ117" s="73"/>
      <c r="CK117" s="73"/>
      <c r="CL117" s="73"/>
      <c r="CM117" s="73"/>
      <c r="CN117" s="109"/>
      <c r="CO117" s="109"/>
      <c r="CP117" s="109"/>
    </row>
    <row r="118" spans="1:94" x14ac:dyDescent="0.25">
      <c r="A118" s="30"/>
      <c r="B118" s="26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3"/>
      <c r="BJ118" s="73"/>
      <c r="BK118" s="73"/>
      <c r="BL118" s="73"/>
      <c r="BM118" s="73"/>
      <c r="BN118" s="73"/>
      <c r="BO118" s="73"/>
      <c r="BP118" s="73"/>
      <c r="BQ118" s="73"/>
      <c r="BR118" s="73"/>
      <c r="BS118" s="73"/>
      <c r="BT118" s="73"/>
      <c r="BU118" s="73"/>
      <c r="BV118" s="73"/>
      <c r="BW118" s="73"/>
      <c r="BX118" s="73"/>
      <c r="BY118" s="73"/>
      <c r="BZ118" s="73"/>
      <c r="CA118" s="73"/>
      <c r="CJ118" s="73"/>
      <c r="CK118" s="81"/>
      <c r="CL118" s="81"/>
      <c r="CM118" s="81"/>
    </row>
    <row r="119" spans="1:94" x14ac:dyDescent="0.25">
      <c r="A119" s="30"/>
      <c r="B119" s="26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/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  <c r="BL119" s="73"/>
      <c r="BM119" s="73"/>
      <c r="BN119" s="73"/>
      <c r="BO119" s="73"/>
      <c r="BP119" s="73"/>
      <c r="BQ119" s="73"/>
      <c r="BR119" s="73"/>
      <c r="BS119" s="73"/>
      <c r="BT119" s="73"/>
      <c r="BU119" s="73"/>
      <c r="BV119" s="73"/>
      <c r="BW119" s="73"/>
      <c r="BX119" s="73"/>
      <c r="BY119" s="73"/>
      <c r="BZ119" s="73"/>
      <c r="CA119" s="73"/>
      <c r="CJ119" s="73"/>
      <c r="CK119" s="81"/>
      <c r="CL119" s="81"/>
      <c r="CM119" s="81"/>
    </row>
  </sheetData>
  <sheetProtection password="9253" sheet="1" formatColumns="0" formatRows="0"/>
  <autoFilter ref="A8:CP8" xr:uid="{00000000-0001-0000-3300-000000000000}"/>
  <mergeCells count="25">
    <mergeCell ref="CG7:CG8"/>
    <mergeCell ref="CH7:CH8"/>
    <mergeCell ref="CI7:CI8"/>
    <mergeCell ref="BV6:BW6"/>
    <mergeCell ref="BX6:BY6"/>
    <mergeCell ref="CB7:CB8"/>
    <mergeCell ref="CC7:CC8"/>
    <mergeCell ref="CD7:CD8"/>
    <mergeCell ref="CE7:CE8"/>
    <mergeCell ref="CF7:CF8"/>
    <mergeCell ref="C7:C8"/>
    <mergeCell ref="BM5:BN5"/>
    <mergeCell ref="BP5:BR5"/>
    <mergeCell ref="BV5:BW5"/>
    <mergeCell ref="BX5:BY5"/>
    <mergeCell ref="D6:O6"/>
    <mergeCell ref="P6:S6"/>
    <mergeCell ref="T6:BF6"/>
    <mergeCell ref="BK6:BL6"/>
    <mergeCell ref="BM6:BN6"/>
    <mergeCell ref="BP6:BR6"/>
    <mergeCell ref="D5:O5"/>
    <mergeCell ref="P5:S5"/>
    <mergeCell ref="T5:BF5"/>
    <mergeCell ref="BK5:BL5"/>
  </mergeCells>
  <conditionalFormatting sqref="B9:C85">
    <cfRule type="cellIs" dxfId="261" priority="33" operator="lessThan">
      <formula>0</formula>
    </cfRule>
  </conditionalFormatting>
  <conditionalFormatting sqref="B7:CA8">
    <cfRule type="cellIs" dxfId="260" priority="1" operator="lessThan">
      <formula>0</formula>
    </cfRule>
  </conditionalFormatting>
  <conditionalFormatting sqref="C86:C102">
    <cfRule type="cellIs" dxfId="259" priority="6" operator="lessThan">
      <formula>0</formula>
    </cfRule>
  </conditionalFormatting>
  <conditionalFormatting sqref="D101:CB101">
    <cfRule type="cellIs" dxfId="258" priority="9" operator="notEqual">
      <formula>0</formula>
    </cfRule>
  </conditionalFormatting>
  <conditionalFormatting sqref="D9:CI101">
    <cfRule type="cellIs" dxfId="257" priority="8" operator="lessThan">
      <formula>0</formula>
    </cfRule>
  </conditionalFormatting>
  <conditionalFormatting sqref="D106:CI117">
    <cfRule type="cellIs" dxfId="256" priority="7" operator="notEqual">
      <formula>0</formula>
    </cfRule>
  </conditionalFormatting>
  <conditionalFormatting sqref="CB7:XFD7">
    <cfRule type="cellIs" dxfId="255" priority="2" operator="lessThan">
      <formula>0</formula>
    </cfRule>
  </conditionalFormatting>
  <conditionalFormatting sqref="CJ8:CL8 CN8:XFD8">
    <cfRule type="cellIs" dxfId="254" priority="37" operator="lessThan">
      <formula>0</formula>
    </cfRule>
  </conditionalFormatting>
  <conditionalFormatting sqref="CL9:CL86">
    <cfRule type="cellIs" dxfId="253" priority="14" operator="lessThan">
      <formula>-0.05</formula>
    </cfRule>
    <cfRule type="cellIs" dxfId="252" priority="15" operator="greaterThan">
      <formula>0.05</formula>
    </cfRule>
  </conditionalFormatting>
  <conditionalFormatting sqref="CM8:CM84">
    <cfRule type="cellIs" dxfId="251" priority="27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5:CL10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7" sqref="C7:C8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89" width="12.42578125" customWidth="1"/>
    <col min="90" max="90" width="12.7109375" customWidth="1"/>
  </cols>
  <sheetData>
    <row r="5" spans="1:90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0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</row>
    <row r="7" spans="1:90" ht="19.5" x14ac:dyDescent="0.25">
      <c r="B7" s="71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16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12" t="s">
        <v>728</v>
      </c>
      <c r="CI7" s="414" t="s">
        <v>830</v>
      </c>
    </row>
    <row r="8" spans="1:90" ht="105" x14ac:dyDescent="0.25">
      <c r="A8" s="29"/>
      <c r="B8" s="72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 t="s">
        <v>827</v>
      </c>
      <c r="CC8" s="417"/>
      <c r="CD8" s="411"/>
      <c r="CE8" s="411" t="s">
        <v>829</v>
      </c>
      <c r="CF8" s="411" t="s">
        <v>733</v>
      </c>
      <c r="CG8" s="411" t="s">
        <v>715</v>
      </c>
      <c r="CH8" s="413" t="s">
        <v>728</v>
      </c>
      <c r="CI8" s="415" t="s">
        <v>830</v>
      </c>
      <c r="CK8" s="81"/>
      <c r="CL8" s="81"/>
    </row>
    <row r="9" spans="1:90" ht="19.5" x14ac:dyDescent="0.25">
      <c r="A9" s="30"/>
      <c r="B9" s="74" t="s">
        <v>0</v>
      </c>
      <c r="C9" s="194" t="s">
        <v>111</v>
      </c>
      <c r="D9" s="130">
        <v>7.47751636951644E-3</v>
      </c>
      <c r="E9" s="131">
        <v>2.73653672717921E-5</v>
      </c>
      <c r="F9" s="131">
        <v>5.9525274540958599E-3</v>
      </c>
      <c r="G9" s="131">
        <v>1.0128785996791201E-5</v>
      </c>
      <c r="H9" s="131">
        <v>2.4990773266693001E-4</v>
      </c>
      <c r="I9" s="131">
        <v>3.8916567207842603E-5</v>
      </c>
      <c r="J9" s="131">
        <v>4.1553864452580902E-5</v>
      </c>
      <c r="K9" s="131">
        <v>7.2552879779732497E-5</v>
      </c>
      <c r="L9" s="131">
        <v>2.2897212011720701E-2</v>
      </c>
      <c r="M9" s="131">
        <v>4.8440511924303202E-2</v>
      </c>
      <c r="N9" s="131">
        <v>1.0569183171858E-5</v>
      </c>
      <c r="O9" s="131">
        <v>7.68505763486522E-4</v>
      </c>
      <c r="P9" s="131">
        <v>4.7395052662764899E-5</v>
      </c>
      <c r="Q9" s="131">
        <v>1.7003819571751902E-5</v>
      </c>
      <c r="R9" s="131">
        <v>6.8108071108253596E-5</v>
      </c>
      <c r="S9" s="131">
        <v>7.9789254068015498E-6</v>
      </c>
      <c r="T9" s="131">
        <v>2.9882459259678701E-4</v>
      </c>
      <c r="U9" s="131">
        <v>4.1140516960105699E-4</v>
      </c>
      <c r="V9" s="131">
        <v>1.0589323896744399E-3</v>
      </c>
      <c r="W9" s="131">
        <v>3.7924851047530198E-2</v>
      </c>
      <c r="X9" s="131">
        <v>1.73789421486478E-4</v>
      </c>
      <c r="Y9" s="131">
        <v>5.3189028810934102E-5</v>
      </c>
      <c r="Z9" s="131">
        <v>1.08485286167611E-2</v>
      </c>
      <c r="AA9" s="131">
        <v>7.7463189678002593E-5</v>
      </c>
      <c r="AB9" s="131">
        <v>5.13932015819418E-5</v>
      </c>
      <c r="AC9" s="131">
        <v>5.0732764467049201E-5</v>
      </c>
      <c r="AD9" s="131">
        <v>4.2732911599730899E-5</v>
      </c>
      <c r="AE9" s="131">
        <v>0.18456082439572399</v>
      </c>
      <c r="AF9" s="131">
        <v>4.6571858614949002E-2</v>
      </c>
      <c r="AG9" s="131">
        <v>3.0309315881757801E-5</v>
      </c>
      <c r="AH9" s="131">
        <v>5.1350346918470603E-5</v>
      </c>
      <c r="AI9" s="131">
        <v>1.14426600300343E-2</v>
      </c>
      <c r="AJ9" s="131">
        <v>0</v>
      </c>
      <c r="AK9" s="131">
        <v>3.9552250805505098E-5</v>
      </c>
      <c r="AL9" s="131">
        <v>5.5267781742730097E-5</v>
      </c>
      <c r="AM9" s="131">
        <v>2.1146638614539001E-5</v>
      </c>
      <c r="AN9" s="131">
        <v>5.7444774500770898E-5</v>
      </c>
      <c r="AO9" s="131">
        <v>1.01686429545332E-4</v>
      </c>
      <c r="AP9" s="131">
        <v>2.9653549922761502E-5</v>
      </c>
      <c r="AQ9" s="131">
        <v>2.9139591642228703E-4</v>
      </c>
      <c r="AR9" s="131">
        <v>4.2283299580671002E-5</v>
      </c>
      <c r="AS9" s="131">
        <v>7.7596816733895799E-5</v>
      </c>
      <c r="AT9" s="131">
        <v>3.8996401663542701E-5</v>
      </c>
      <c r="AU9" s="131">
        <v>1.4424666440864601E-5</v>
      </c>
      <c r="AV9" s="131">
        <v>9.5544795942617796E-5</v>
      </c>
      <c r="AW9" s="131">
        <v>1.87221385395326E-5</v>
      </c>
      <c r="AX9" s="131">
        <v>5.1113175187491497E-5</v>
      </c>
      <c r="AY9" s="131">
        <v>5.9020336367032901E-5</v>
      </c>
      <c r="AZ9" s="131">
        <v>5.4471209255863797E-5</v>
      </c>
      <c r="BA9" s="131">
        <v>9.6109718599976003E-6</v>
      </c>
      <c r="BB9" s="131">
        <v>3.4520450501220199E-5</v>
      </c>
      <c r="BC9" s="131">
        <v>1.0985325326957601E-5</v>
      </c>
      <c r="BD9" s="131">
        <v>6.5393393744746201E-5</v>
      </c>
      <c r="BE9" s="131">
        <v>3.4809664082399502E-5</v>
      </c>
      <c r="BF9" s="131">
        <v>5.0853332161955299E-5</v>
      </c>
      <c r="BG9" s="131">
        <v>6.9818344843388804E-5</v>
      </c>
      <c r="BH9" s="131">
        <v>3.2263082501848302E-5</v>
      </c>
      <c r="BI9" s="131">
        <v>4.8538204971407598E-4</v>
      </c>
      <c r="BJ9" s="131">
        <v>3.1104769096864298E-4</v>
      </c>
      <c r="BK9" s="131">
        <v>9.0611433188213003E-4</v>
      </c>
      <c r="BL9" s="131">
        <v>7.1393966629323298E-6</v>
      </c>
      <c r="BM9" s="131">
        <v>1.77804100279292E-4</v>
      </c>
      <c r="BN9" s="131">
        <v>3.82006134156458E-3</v>
      </c>
      <c r="BO9" s="131">
        <v>4.8609385033801298E-5</v>
      </c>
      <c r="BP9" s="131">
        <v>3.6982422528406502E-5</v>
      </c>
      <c r="BQ9" s="131">
        <v>3.3168930154262198E-5</v>
      </c>
      <c r="BR9" s="131">
        <v>3.6606787529489098E-6</v>
      </c>
      <c r="BS9" s="131">
        <v>7.6597481777424899E-6</v>
      </c>
      <c r="BT9" s="131">
        <v>8.0477881668116901E-5</v>
      </c>
      <c r="BU9" s="131">
        <v>1.41405485919434E-4</v>
      </c>
      <c r="BV9" s="131">
        <v>5.8632707418084002E-5</v>
      </c>
      <c r="BW9" s="131">
        <v>5.1223888642026799E-5</v>
      </c>
      <c r="BX9" s="131">
        <v>1.06497734842458E-4</v>
      </c>
      <c r="BY9" s="131">
        <v>1.97737424436335E-4</v>
      </c>
      <c r="BZ9" s="131">
        <v>1.34122113715229E-3</v>
      </c>
      <c r="CA9" s="132">
        <v>0</v>
      </c>
      <c r="CB9" s="189">
        <v>0.38894799989180001</v>
      </c>
      <c r="CC9" s="146">
        <v>0.53269337745399303</v>
      </c>
      <c r="CD9" s="131">
        <v>0</v>
      </c>
      <c r="CE9" s="131">
        <v>0</v>
      </c>
      <c r="CF9" s="131">
        <v>5.6165502911186799E-2</v>
      </c>
      <c r="CG9" s="131">
        <v>2.10036648852882E-3</v>
      </c>
      <c r="CH9" s="132">
        <v>2.0092753254491402E-2</v>
      </c>
      <c r="CI9" s="50">
        <v>1</v>
      </c>
      <c r="CJ9" s="73"/>
    </row>
    <row r="10" spans="1:90" ht="19.5" x14ac:dyDescent="0.25">
      <c r="A10" s="30"/>
      <c r="B10" s="42" t="s">
        <v>1</v>
      </c>
      <c r="C10" s="43" t="s">
        <v>112</v>
      </c>
      <c r="D10" s="136">
        <v>5.5940917770503702E-5</v>
      </c>
      <c r="E10" s="137">
        <v>7.0920581433604199E-3</v>
      </c>
      <c r="F10" s="137">
        <v>1.5928187606449099E-4</v>
      </c>
      <c r="G10" s="137">
        <v>2.3022769322032099E-5</v>
      </c>
      <c r="H10" s="137">
        <v>5.6804123246413695E-4</v>
      </c>
      <c r="I10" s="137">
        <v>8.84575061527962E-5</v>
      </c>
      <c r="J10" s="137">
        <v>9.4452092880018695E-5</v>
      </c>
      <c r="K10" s="137">
        <v>1.64912973316553E-4</v>
      </c>
      <c r="L10" s="137">
        <v>3.6103419126809901E-2</v>
      </c>
      <c r="M10" s="137">
        <v>4.0451818599089302E-4</v>
      </c>
      <c r="N10" s="137">
        <v>2.4023793785856998E-5</v>
      </c>
      <c r="O10" s="137">
        <v>1.74681654060096E-3</v>
      </c>
      <c r="P10" s="137">
        <v>1.0772913602934E-4</v>
      </c>
      <c r="Q10" s="137">
        <v>3.8649746940839301E-5</v>
      </c>
      <c r="R10" s="137">
        <v>1.54809906201062E-4</v>
      </c>
      <c r="S10" s="137">
        <v>1.8136127975918098E-5</v>
      </c>
      <c r="T10" s="137">
        <v>6.79229442233799E-4</v>
      </c>
      <c r="U10" s="137">
        <v>9.35125524482126E-4</v>
      </c>
      <c r="V10" s="137">
        <v>2.4069573730579499E-3</v>
      </c>
      <c r="W10" s="137">
        <v>6.5767115496655096E-4</v>
      </c>
      <c r="X10" s="137">
        <v>3.9502401993290402E-4</v>
      </c>
      <c r="Y10" s="137">
        <v>1.11459518433855E-4</v>
      </c>
      <c r="Z10" s="137">
        <v>0.74817237053886199</v>
      </c>
      <c r="AA10" s="137">
        <v>1.76074126501483E-4</v>
      </c>
      <c r="AB10" s="137">
        <v>1.1681694381899E-4</v>
      </c>
      <c r="AC10" s="137">
        <v>7.1265479176406199E-5</v>
      </c>
      <c r="AD10" s="137">
        <v>9.7132071556360898E-5</v>
      </c>
      <c r="AE10" s="137">
        <v>0.12031084292133</v>
      </c>
      <c r="AF10" s="137">
        <v>2.9936241325953099E-4</v>
      </c>
      <c r="AG10" s="137">
        <v>6.8893190958460002E-5</v>
      </c>
      <c r="AH10" s="137">
        <v>1.16719535004964E-4</v>
      </c>
      <c r="AI10" s="137">
        <v>8.4041987853295899E-5</v>
      </c>
      <c r="AJ10" s="137">
        <v>0</v>
      </c>
      <c r="AK10" s="137">
        <v>8.9902417402320099E-5</v>
      </c>
      <c r="AL10" s="137">
        <v>1.2562387934806699E-4</v>
      </c>
      <c r="AM10" s="137">
        <v>4.80663904749435E-5</v>
      </c>
      <c r="AN10" s="137">
        <v>1.3057219221596501E-4</v>
      </c>
      <c r="AO10" s="137">
        <v>2.3113364339466701E-4</v>
      </c>
      <c r="AP10" s="137">
        <v>6.74026324247919E-5</v>
      </c>
      <c r="AQ10" s="137">
        <v>6.6234403286808102E-4</v>
      </c>
      <c r="AR10" s="137">
        <v>9.6110101716884806E-5</v>
      </c>
      <c r="AS10" s="137">
        <v>1.7637786131076701E-4</v>
      </c>
      <c r="AT10" s="137">
        <v>8.8638970176038194E-5</v>
      </c>
      <c r="AU10" s="137">
        <v>3.2787322006851498E-5</v>
      </c>
      <c r="AV10" s="137">
        <v>2.17173686718663E-4</v>
      </c>
      <c r="AW10" s="137">
        <v>4.25554925286541E-5</v>
      </c>
      <c r="AX10" s="137">
        <v>1.16180442753063E-4</v>
      </c>
      <c r="AY10" s="137">
        <v>1.34153450365859E-4</v>
      </c>
      <c r="AZ10" s="137">
        <v>1.23813267037844E-4</v>
      </c>
      <c r="BA10" s="137">
        <v>2.1845775808015301E-5</v>
      </c>
      <c r="BB10" s="137">
        <v>7.8465116059712894E-5</v>
      </c>
      <c r="BC10" s="137">
        <v>2.4969686496500499E-5</v>
      </c>
      <c r="BD10" s="137">
        <v>1.48639434167832E-4</v>
      </c>
      <c r="BE10" s="137">
        <v>7.9122499636224205E-5</v>
      </c>
      <c r="BF10" s="137">
        <v>1.1558981856189599E-4</v>
      </c>
      <c r="BG10" s="137">
        <v>1.5869736494429301E-4</v>
      </c>
      <c r="BH10" s="137">
        <v>7.3334109960764696E-5</v>
      </c>
      <c r="BI10" s="137">
        <v>1.10327525600426E-3</v>
      </c>
      <c r="BJ10" s="137">
        <v>7.0701259159690203E-4</v>
      </c>
      <c r="BK10" s="137">
        <v>2.0596013430354099E-3</v>
      </c>
      <c r="BL10" s="137">
        <v>1.6227875929183199E-5</v>
      </c>
      <c r="BM10" s="137">
        <v>4.2307744211810402E-5</v>
      </c>
      <c r="BN10" s="137">
        <v>3.3076468970091801E-4</v>
      </c>
      <c r="BO10" s="137">
        <v>1.10489318154573E-4</v>
      </c>
      <c r="BP10" s="137">
        <v>8.4061187896669707E-5</v>
      </c>
      <c r="BQ10" s="137">
        <v>7.5393105140348496E-5</v>
      </c>
      <c r="BR10" s="137">
        <v>8.3207368107003295E-6</v>
      </c>
      <c r="BS10" s="137">
        <v>1.7410636913139201E-5</v>
      </c>
      <c r="BT10" s="137">
        <v>1.8292653292880501E-4</v>
      </c>
      <c r="BU10" s="137">
        <v>1.9555724319631799E-4</v>
      </c>
      <c r="BV10" s="137">
        <v>1.33272368281884E-4</v>
      </c>
      <c r="BW10" s="137">
        <v>1.16432094858796E-4</v>
      </c>
      <c r="BX10" s="137">
        <v>2.4206975874241899E-4</v>
      </c>
      <c r="BY10" s="137">
        <v>3.5978412056106703E-4</v>
      </c>
      <c r="BZ10" s="137">
        <v>1.2397626102559001E-4</v>
      </c>
      <c r="CA10" s="138">
        <v>0</v>
      </c>
      <c r="CB10" s="190">
        <v>0.93053563877046197</v>
      </c>
      <c r="CC10" s="191">
        <v>6.48328360348885E-2</v>
      </c>
      <c r="CD10" s="137">
        <v>0</v>
      </c>
      <c r="CE10" s="137">
        <v>0</v>
      </c>
      <c r="CF10" s="137">
        <v>4.2953822040020699E-3</v>
      </c>
      <c r="CG10" s="137">
        <v>2.9766634629695501E-4</v>
      </c>
      <c r="CH10" s="138">
        <v>3.8476644350271397E-5</v>
      </c>
      <c r="CI10" s="49">
        <v>1</v>
      </c>
      <c r="CJ10" s="73"/>
    </row>
    <row r="11" spans="1:90" ht="19.5" x14ac:dyDescent="0.25">
      <c r="A11" s="30"/>
      <c r="B11" s="42" t="s">
        <v>2</v>
      </c>
      <c r="C11" s="43" t="s">
        <v>113</v>
      </c>
      <c r="D11" s="136">
        <v>1.8615056919414501E-5</v>
      </c>
      <c r="E11" s="137">
        <v>2.06983739663716E-5</v>
      </c>
      <c r="F11" s="137">
        <v>6.2523302069871001E-2</v>
      </c>
      <c r="G11" s="137">
        <v>7.6611213839997297E-6</v>
      </c>
      <c r="H11" s="137">
        <v>1.8902299598076599E-4</v>
      </c>
      <c r="I11" s="137">
        <v>2.9435368199339699E-5</v>
      </c>
      <c r="J11" s="137">
        <v>3.14301437157766E-5</v>
      </c>
      <c r="K11" s="137">
        <v>5.4876904194378097E-5</v>
      </c>
      <c r="L11" s="137">
        <v>5.2853112216137699E-4</v>
      </c>
      <c r="M11" s="137">
        <v>2.2688188909110499E-3</v>
      </c>
      <c r="N11" s="137">
        <v>7.9942250961746692E-6</v>
      </c>
      <c r="O11" s="137">
        <v>5.8127557836040896E-4</v>
      </c>
      <c r="P11" s="137">
        <v>3.58482498855766E-5</v>
      </c>
      <c r="Q11" s="137">
        <v>1.2861198348162399E-5</v>
      </c>
      <c r="R11" s="137">
        <v>5.1514979204389897E-5</v>
      </c>
      <c r="S11" s="137">
        <v>6.0350288844834E-6</v>
      </c>
      <c r="T11" s="137">
        <v>3.2762641841589402E-4</v>
      </c>
      <c r="U11" s="137">
        <v>3.11174996027874E-4</v>
      </c>
      <c r="V11" s="137">
        <v>8.0094589591633597E-4</v>
      </c>
      <c r="W11" s="137">
        <v>2.1884850073758801E-4</v>
      </c>
      <c r="X11" s="137">
        <v>1.3144930238281199E-4</v>
      </c>
      <c r="Y11" s="137">
        <v>3.7089582412084499E-5</v>
      </c>
      <c r="Z11" s="137">
        <v>7.2525714386794499E-4</v>
      </c>
      <c r="AA11" s="137">
        <v>6.5671510843265694E-5</v>
      </c>
      <c r="AB11" s="137">
        <v>3.8872334330723801E-5</v>
      </c>
      <c r="AC11" s="137">
        <v>2.3714501015169998E-5</v>
      </c>
      <c r="AD11" s="137">
        <v>3.23219409474129E-5</v>
      </c>
      <c r="AE11" s="137">
        <v>2.9658314950988402E-4</v>
      </c>
      <c r="AF11" s="137">
        <v>5.5463565748974403E-2</v>
      </c>
      <c r="AG11" s="137">
        <v>1.91098106002102E-3</v>
      </c>
      <c r="AH11" s="137">
        <v>3.8839920300175001E-5</v>
      </c>
      <c r="AI11" s="137">
        <v>2.7966047928064901E-5</v>
      </c>
      <c r="AJ11" s="137">
        <v>0</v>
      </c>
      <c r="AK11" s="137">
        <v>2.9916180925075299E-5</v>
      </c>
      <c r="AL11" s="137">
        <v>4.1802954933552301E-5</v>
      </c>
      <c r="AM11" s="137">
        <v>1.599470709924E-5</v>
      </c>
      <c r="AN11" s="137">
        <v>4.3449569421875202E-5</v>
      </c>
      <c r="AO11" s="137">
        <v>7.69126803645688E-5</v>
      </c>
      <c r="AP11" s="137">
        <v>2.2429089280466698E-5</v>
      </c>
      <c r="AQ11" s="137">
        <v>2.20403460712884E-4</v>
      </c>
      <c r="AR11" s="137">
        <v>3.1981867393206703E-5</v>
      </c>
      <c r="AS11" s="137">
        <v>5.8691992524936998E-5</v>
      </c>
      <c r="AT11" s="137">
        <v>2.9495752677394401E-5</v>
      </c>
      <c r="AU11" s="137">
        <v>1.0910401361247E-5</v>
      </c>
      <c r="AV11" s="137">
        <v>7.2267325971520099E-5</v>
      </c>
      <c r="AW11" s="137">
        <v>1.4160885220090299E-5</v>
      </c>
      <c r="AX11" s="137">
        <v>3.8660530448275703E-5</v>
      </c>
      <c r="AY11" s="137">
        <v>4.4641278942567898E-5</v>
      </c>
      <c r="AZ11" s="137">
        <v>4.1200450495708498E-5</v>
      </c>
      <c r="BA11" s="137">
        <v>7.2694617164360399E-6</v>
      </c>
      <c r="BB11" s="137">
        <v>2.61102724061881E-5</v>
      </c>
      <c r="BC11" s="137">
        <v>8.3089830113115606E-6</v>
      </c>
      <c r="BD11" s="137">
        <v>4.9461675599514097E-5</v>
      </c>
      <c r="BE11" s="137">
        <v>2.6329025211511201E-5</v>
      </c>
      <c r="BF11" s="137">
        <v>3.84639926835278E-5</v>
      </c>
      <c r="BG11" s="137">
        <v>5.28085808945518E-5</v>
      </c>
      <c r="BH11" s="137">
        <v>2.4402864405167702E-5</v>
      </c>
      <c r="BI11" s="137">
        <v>3.6712897297387398E-4</v>
      </c>
      <c r="BJ11" s="137">
        <v>2.3526749577674301E-4</v>
      </c>
      <c r="BK11" s="137">
        <v>6.8535872774190098E-4</v>
      </c>
      <c r="BL11" s="137">
        <v>5.4000335736755296E-6</v>
      </c>
      <c r="BM11" s="137">
        <v>1.4721499599488299E-3</v>
      </c>
      <c r="BN11" s="137">
        <v>6.6577709626584802E-3</v>
      </c>
      <c r="BO11" s="137">
        <v>3.6766735842134302E-5</v>
      </c>
      <c r="BP11" s="137">
        <v>2.7972436988425401E-5</v>
      </c>
      <c r="BQ11" s="137">
        <v>2.5088021424256901E-5</v>
      </c>
      <c r="BR11" s="137">
        <v>2.7688317517079499E-6</v>
      </c>
      <c r="BS11" s="137">
        <v>5.7936124407353797E-6</v>
      </c>
      <c r="BT11" s="137">
        <v>6.0871146885908398E-5</v>
      </c>
      <c r="BU11" s="137">
        <v>2.0700570799833399E-4</v>
      </c>
      <c r="BV11" s="137">
        <v>4.4348087593595703E-5</v>
      </c>
      <c r="BW11" s="137">
        <v>3.8744270909798399E-5</v>
      </c>
      <c r="BX11" s="137">
        <v>8.0551812824119394E-5</v>
      </c>
      <c r="BY11" s="137">
        <v>2.20279430775519E-4</v>
      </c>
      <c r="BZ11" s="137">
        <v>6.7916097715047105E-4</v>
      </c>
      <c r="CA11" s="138">
        <v>0</v>
      </c>
      <c r="CB11" s="190">
        <v>0.13869733056967301</v>
      </c>
      <c r="CC11" s="191">
        <v>0.74212544802981995</v>
      </c>
      <c r="CD11" s="137">
        <v>0</v>
      </c>
      <c r="CE11" s="137">
        <v>0</v>
      </c>
      <c r="CF11" s="137">
        <v>1.42934344670868E-3</v>
      </c>
      <c r="CG11" s="137">
        <v>0</v>
      </c>
      <c r="CH11" s="138">
        <v>0.117747877953799</v>
      </c>
      <c r="CI11" s="49">
        <v>1</v>
      </c>
      <c r="CJ11" s="73"/>
    </row>
    <row r="12" spans="1:90" ht="19.5" x14ac:dyDescent="0.25">
      <c r="A12" s="30"/>
      <c r="B12" s="42" t="s">
        <v>3</v>
      </c>
      <c r="C12" s="43" t="s">
        <v>114</v>
      </c>
      <c r="D12" s="136">
        <v>6.1576946609666298E-5</v>
      </c>
      <c r="E12" s="137">
        <v>6.84683734329543E-5</v>
      </c>
      <c r="F12" s="137">
        <v>1.7532947204313199E-4</v>
      </c>
      <c r="G12" s="137">
        <v>2.5342305665513001E-5</v>
      </c>
      <c r="H12" s="137">
        <v>6.2527119749859403E-4</v>
      </c>
      <c r="I12" s="137">
        <v>9.7369570444677303E-5</v>
      </c>
      <c r="J12" s="137">
        <v>1.03968109788696E-4</v>
      </c>
      <c r="K12" s="137">
        <v>1.8152790046839601E-4</v>
      </c>
      <c r="L12" s="137">
        <v>7.4498080426370497E-3</v>
      </c>
      <c r="M12" s="137">
        <v>4.45273258540177E-4</v>
      </c>
      <c r="N12" s="137">
        <v>2.6444183010764901E-5</v>
      </c>
      <c r="O12" s="137">
        <v>1.9228077254424901E-3</v>
      </c>
      <c r="P12" s="137">
        <v>1.18582810614557E-4</v>
      </c>
      <c r="Q12" s="137">
        <v>4.2543696076220903E-5</v>
      </c>
      <c r="R12" s="137">
        <v>1.7040695270495901E-4</v>
      </c>
      <c r="S12" s="137">
        <v>1.9963336830845302E-5</v>
      </c>
      <c r="T12" s="137">
        <v>7.4766158238106996E-4</v>
      </c>
      <c r="U12" s="137">
        <v>1.0293391097121699E-3</v>
      </c>
      <c r="V12" s="137">
        <v>2.64945752696752E-3</v>
      </c>
      <c r="W12" s="137">
        <v>7.2393130484974205E-4</v>
      </c>
      <c r="X12" s="137">
        <v>4.3482255841304499E-4</v>
      </c>
      <c r="Y12" s="137">
        <v>1.2268902780425E-4</v>
      </c>
      <c r="Z12" s="137">
        <v>9.4208649381836605E-4</v>
      </c>
      <c r="AA12" s="137">
        <v>0.59640113336547895</v>
      </c>
      <c r="AB12" s="137">
        <v>1.28586212013117E-4</v>
      </c>
      <c r="AC12" s="137">
        <v>7.8445452474712495E-5</v>
      </c>
      <c r="AD12" s="137">
        <v>1.06918095424348E-4</v>
      </c>
      <c r="AE12" s="137">
        <v>9.8107058397709293E-4</v>
      </c>
      <c r="AF12" s="137">
        <v>1.5278057990646E-2</v>
      </c>
      <c r="AG12" s="137">
        <v>7.5834157008690696E-5</v>
      </c>
      <c r="AH12" s="137">
        <v>1.28478989293512E-4</v>
      </c>
      <c r="AI12" s="137">
        <v>9.2509190146703401E-5</v>
      </c>
      <c r="AJ12" s="137">
        <v>0</v>
      </c>
      <c r="AK12" s="137">
        <v>9.8960056021489803E-5</v>
      </c>
      <c r="AL12" s="137">
        <v>1.38280443364371E-4</v>
      </c>
      <c r="AM12" s="137">
        <v>5.2909063310998999E-5</v>
      </c>
      <c r="AN12" s="137">
        <v>1.4372729710610799E-4</v>
      </c>
      <c r="AO12" s="137">
        <v>2.5442028100789398E-4</v>
      </c>
      <c r="AP12" s="137">
        <v>7.4193425199055394E-5</v>
      </c>
      <c r="AQ12" s="137">
        <v>7.2907497364395899E-4</v>
      </c>
      <c r="AR12" s="137">
        <v>1.05793162463822E-4</v>
      </c>
      <c r="AS12" s="137">
        <v>1.9414787211065101E-4</v>
      </c>
      <c r="AT12" s="137">
        <v>9.7569316907840302E-5</v>
      </c>
      <c r="AU12" s="137">
        <v>3.6090633782100201E-5</v>
      </c>
      <c r="AV12" s="137">
        <v>2.39053863344921E-4</v>
      </c>
      <c r="AW12" s="137">
        <v>4.6842944231542099E-5</v>
      </c>
      <c r="AX12" s="137">
        <v>1.2788558367672899E-4</v>
      </c>
      <c r="AY12" s="137">
        <v>1.4766936582217999E-4</v>
      </c>
      <c r="AZ12" s="137">
        <v>1.3628741246675901E-4</v>
      </c>
      <c r="BA12" s="137">
        <v>2.4046730446853499E-5</v>
      </c>
      <c r="BB12" s="137">
        <v>8.6370450376804903E-5</v>
      </c>
      <c r="BC12" s="137">
        <v>2.7485374097059102E-5</v>
      </c>
      <c r="BD12" s="137">
        <v>1.6361480766891501E-4</v>
      </c>
      <c r="BE12" s="137">
        <v>8.7094065129765801E-5</v>
      </c>
      <c r="BF12" s="137">
        <v>1.27235454294957E-4</v>
      </c>
      <c r="BG12" s="137">
        <v>1.74686071622194E-4</v>
      </c>
      <c r="BH12" s="137">
        <v>8.0722497121819205E-5</v>
      </c>
      <c r="BI12" s="137">
        <v>1.21442987069765E-3</v>
      </c>
      <c r="BJ12" s="137">
        <v>7.7824387479176395E-4</v>
      </c>
      <c r="BK12" s="137">
        <v>2.2671054925766702E-3</v>
      </c>
      <c r="BL12" s="137">
        <v>1.7862829025777802E-5</v>
      </c>
      <c r="BM12" s="137">
        <v>4.6570235354267301E-5</v>
      </c>
      <c r="BN12" s="137">
        <v>3.6408912205611901E-4</v>
      </c>
      <c r="BO12" s="137">
        <v>1.2162108016987E-4</v>
      </c>
      <c r="BP12" s="137">
        <v>9.2530324588054199E-5</v>
      </c>
      <c r="BQ12" s="137">
        <v>8.2988935380178301E-5</v>
      </c>
      <c r="BR12" s="137">
        <v>9.1590482738868697E-6</v>
      </c>
      <c r="BS12" s="137">
        <v>1.9164752785052601E-5</v>
      </c>
      <c r="BT12" s="137">
        <v>2.0135632021374601E-4</v>
      </c>
      <c r="BU12" s="137">
        <v>2.15259570335161E-4</v>
      </c>
      <c r="BV12" s="137">
        <v>1.46699515011612E-4</v>
      </c>
      <c r="BW12" s="137">
        <v>1.2816258964832401E-4</v>
      </c>
      <c r="BX12" s="137">
        <v>2.6645820633561902E-4</v>
      </c>
      <c r="BY12" s="137">
        <v>3.9603225091305302E-4</v>
      </c>
      <c r="BZ12" s="137">
        <v>1.3646682804450001E-4</v>
      </c>
      <c r="CA12" s="138">
        <v>0</v>
      </c>
      <c r="CB12" s="190">
        <v>0.64135406751363799</v>
      </c>
      <c r="CC12" s="191">
        <v>0.35390042952395001</v>
      </c>
      <c r="CD12" s="137">
        <v>0</v>
      </c>
      <c r="CE12" s="137">
        <v>0</v>
      </c>
      <c r="CF12" s="137">
        <v>4.7281405308550097E-3</v>
      </c>
      <c r="CG12" s="137">
        <v>0</v>
      </c>
      <c r="CH12" s="138">
        <v>1.7362431557524099E-5</v>
      </c>
      <c r="CI12" s="49">
        <v>1</v>
      </c>
      <c r="CJ12" s="73"/>
    </row>
    <row r="13" spans="1:90" ht="19.5" x14ac:dyDescent="0.25">
      <c r="A13" s="30"/>
      <c r="B13" s="42" t="s">
        <v>4</v>
      </c>
      <c r="C13" s="43" t="s">
        <v>115</v>
      </c>
      <c r="D13" s="136">
        <v>7.7686113236898297E-6</v>
      </c>
      <c r="E13" s="137">
        <v>8.6380408651567507E-6</v>
      </c>
      <c r="F13" s="137">
        <v>2.21197476796782E-5</v>
      </c>
      <c r="G13" s="137">
        <v>3.1972115150413801E-6</v>
      </c>
      <c r="H13" s="137">
        <v>3.9650399983123998E-3</v>
      </c>
      <c r="I13" s="137">
        <v>1.2284245796309001E-5</v>
      </c>
      <c r="J13" s="137">
        <v>1.31167243502182E-5</v>
      </c>
      <c r="K13" s="137">
        <v>5.8779378867085898E-5</v>
      </c>
      <c r="L13" s="137">
        <v>2.9343386881476E-5</v>
      </c>
      <c r="M13" s="137">
        <v>1.85467194764946E-3</v>
      </c>
      <c r="N13" s="137">
        <v>1.59305963845886E-5</v>
      </c>
      <c r="O13" s="137">
        <v>2.4258341297497699E-4</v>
      </c>
      <c r="P13" s="137">
        <v>1.49605301343507E-5</v>
      </c>
      <c r="Q13" s="137">
        <v>5.3673567347275103E-6</v>
      </c>
      <c r="R13" s="137">
        <v>2.1574302666164301E-5</v>
      </c>
      <c r="S13" s="137">
        <v>2.5271844573527401E-6</v>
      </c>
      <c r="T13" s="137">
        <v>1.0461530029155401E-4</v>
      </c>
      <c r="U13" s="137">
        <v>1.29870217865396E-4</v>
      </c>
      <c r="V13" s="137">
        <v>3.3425830410376499E-4</v>
      </c>
      <c r="W13" s="137">
        <v>1.04503955088138E-4</v>
      </c>
      <c r="X13" s="137">
        <v>1.6310518833453601E-3</v>
      </c>
      <c r="Y13" s="137">
        <v>2.3234230768207201E-5</v>
      </c>
      <c r="Z13" s="137">
        <v>1.7624646179955101E-4</v>
      </c>
      <c r="AA13" s="137">
        <v>2.44517163368645E-5</v>
      </c>
      <c r="AB13" s="137">
        <v>7.2912558134744497E-4</v>
      </c>
      <c r="AC13" s="137">
        <v>9.8967594845204601E-6</v>
      </c>
      <c r="AD13" s="137">
        <v>4.7940227441829E-5</v>
      </c>
      <c r="AE13" s="137">
        <v>1.2850791249662799E-4</v>
      </c>
      <c r="AF13" s="137">
        <v>5.6994514812125103E-3</v>
      </c>
      <c r="AG13" s="137">
        <v>6.2461760583624902E-3</v>
      </c>
      <c r="AH13" s="137">
        <v>1.6209042280201699E-5</v>
      </c>
      <c r="AI13" s="137">
        <v>1.1752693671299101E-5</v>
      </c>
      <c r="AJ13" s="137">
        <v>0</v>
      </c>
      <c r="AK13" s="137">
        <v>2.0973076986205699E-3</v>
      </c>
      <c r="AL13" s="137">
        <v>1.7445603871444101E-5</v>
      </c>
      <c r="AM13" s="137">
        <v>6.6750621944467503E-6</v>
      </c>
      <c r="AN13" s="137">
        <v>1.9537302330565099E-4</v>
      </c>
      <c r="AO13" s="137">
        <v>3.2097926007003601E-5</v>
      </c>
      <c r="AP13" s="137">
        <v>9.3603193220729901E-6</v>
      </c>
      <c r="AQ13" s="137">
        <v>9.1980853353651302E-5</v>
      </c>
      <c r="AR13" s="137">
        <v>1.33469748848572E-5</v>
      </c>
      <c r="AS13" s="137">
        <v>2.4495020911298899E-5</v>
      </c>
      <c r="AT13" s="137">
        <v>1.2318441215544301E-5</v>
      </c>
      <c r="AU13" s="137">
        <v>4.2227486085218602E-4</v>
      </c>
      <c r="AV13" s="137">
        <v>3.9466070075927203E-5</v>
      </c>
      <c r="AW13" s="137">
        <v>5.9097543322325797E-6</v>
      </c>
      <c r="AX13" s="137">
        <v>1.6548177938355498E-5</v>
      </c>
      <c r="AY13" s="137">
        <v>1.8630120047365301E-5</v>
      </c>
      <c r="AZ13" s="137">
        <v>1.7194161030379001E-5</v>
      </c>
      <c r="BA13" s="137">
        <v>3.0337604043818899E-6</v>
      </c>
      <c r="BB13" s="137">
        <v>1.08965854231575E-5</v>
      </c>
      <c r="BC13" s="137">
        <v>3.4675832466942499E-6</v>
      </c>
      <c r="BD13" s="137">
        <v>2.0641813496165499E-5</v>
      </c>
      <c r="BE13" s="137">
        <v>1.10213753610267E-5</v>
      </c>
      <c r="BF13" s="137">
        <v>1.6052156617578401E-5</v>
      </c>
      <c r="BG13" s="137">
        <v>2.2038575616577299E-5</v>
      </c>
      <c r="BH13" s="137">
        <v>1.0184033794209601E-5</v>
      </c>
      <c r="BI13" s="137">
        <v>3.1761652253089399E-4</v>
      </c>
      <c r="BJ13" s="137">
        <v>9.8184052818079697E-5</v>
      </c>
      <c r="BK13" s="137">
        <v>2.8602037566548901E-4</v>
      </c>
      <c r="BL13" s="137">
        <v>2.2535930000304601E-6</v>
      </c>
      <c r="BM13" s="137">
        <v>3.2601273532306202E-4</v>
      </c>
      <c r="BN13" s="137">
        <v>3.0206526943004399E-4</v>
      </c>
      <c r="BO13" s="137">
        <v>1.5343841366416901E-5</v>
      </c>
      <c r="BP13" s="137">
        <v>1.1673721529846201E-5</v>
      </c>
      <c r="BQ13" s="137">
        <v>1.04699699909156E-5</v>
      </c>
      <c r="BR13" s="137">
        <v>1.1555150109305699E-6</v>
      </c>
      <c r="BS13" s="137">
        <v>2.4178450491454599E-6</v>
      </c>
      <c r="BT13" s="137">
        <v>2.5403321785745501E-5</v>
      </c>
      <c r="BU13" s="137">
        <v>1.8520947610848199E-4</v>
      </c>
      <c r="BV13" s="137">
        <v>1.85077626651938E-5</v>
      </c>
      <c r="BW13" s="137">
        <v>1.6169124973453699E-5</v>
      </c>
      <c r="BX13" s="137">
        <v>3.36166431270241E-5</v>
      </c>
      <c r="BY13" s="137">
        <v>1.6262494725686501E-4</v>
      </c>
      <c r="BZ13" s="137">
        <v>1.7216796285383099E-5</v>
      </c>
      <c r="CA13" s="138">
        <v>0</v>
      </c>
      <c r="CB13" s="190">
        <v>2.6644915968328201E-2</v>
      </c>
      <c r="CC13" s="191">
        <v>0.25050791015318002</v>
      </c>
      <c r="CD13" s="137">
        <v>0</v>
      </c>
      <c r="CE13" s="137">
        <v>0</v>
      </c>
      <c r="CF13" s="137">
        <v>1.8102240002437801E-3</v>
      </c>
      <c r="CG13" s="137">
        <v>5.2023425523492202E-4</v>
      </c>
      <c r="CH13" s="138">
        <v>0.720516715623013</v>
      </c>
      <c r="CI13" s="49">
        <v>1</v>
      </c>
      <c r="CJ13" s="73"/>
    </row>
    <row r="14" spans="1:90" ht="19.5" x14ac:dyDescent="0.25">
      <c r="A14" s="30"/>
      <c r="B14" s="42" t="s">
        <v>5</v>
      </c>
      <c r="C14" s="43" t="s">
        <v>116</v>
      </c>
      <c r="D14" s="136">
        <v>5.9205925299255402E-5</v>
      </c>
      <c r="E14" s="137">
        <v>6.58319976229004E-5</v>
      </c>
      <c r="F14" s="137">
        <v>1.6857840792830101E-4</v>
      </c>
      <c r="G14" s="137">
        <v>2.4366499782042202E-5</v>
      </c>
      <c r="H14" s="137">
        <v>6.0119512007544796E-4</v>
      </c>
      <c r="I14" s="137">
        <v>1.01543613392847E-4</v>
      </c>
      <c r="J14" s="137">
        <v>9.9964816064589406E-5</v>
      </c>
      <c r="K14" s="137">
        <v>1.7453816576828101E-4</v>
      </c>
      <c r="L14" s="137">
        <v>3.1952050883752702E-3</v>
      </c>
      <c r="M14" s="137">
        <v>0.10939392372265</v>
      </c>
      <c r="N14" s="137">
        <v>5.1760020573623101E-4</v>
      </c>
      <c r="O14" s="137">
        <v>1.8487699833351001E-3</v>
      </c>
      <c r="P14" s="137">
        <v>1.14016777602271E-4</v>
      </c>
      <c r="Q14" s="137">
        <v>4.0905550380888199E-5</v>
      </c>
      <c r="R14" s="137">
        <v>1.6384543027568401E-4</v>
      </c>
      <c r="S14" s="137">
        <v>1.91946482280653E-5</v>
      </c>
      <c r="T14" s="137">
        <v>7.1887286123777897E-4</v>
      </c>
      <c r="U14" s="137">
        <v>9.8970439089057002E-4</v>
      </c>
      <c r="V14" s="137">
        <v>2.54744012267352E-3</v>
      </c>
      <c r="W14" s="137">
        <v>6.9605631842092799E-4</v>
      </c>
      <c r="X14" s="137">
        <v>4.1807970887261601E-4</v>
      </c>
      <c r="Y14" s="137">
        <v>1.17964884833644E-4</v>
      </c>
      <c r="Z14" s="137">
        <v>9.0581143836209398E-4</v>
      </c>
      <c r="AA14" s="137">
        <v>1.8635074282380001E-4</v>
      </c>
      <c r="AB14" s="137">
        <v>1.2363499787057899E-4</v>
      </c>
      <c r="AC14" s="137">
        <v>7.54249090771748E-5</v>
      </c>
      <c r="AD14" s="137">
        <v>1.02801212456334E-4</v>
      </c>
      <c r="AE14" s="137">
        <v>2.0814474134646802E-3</v>
      </c>
      <c r="AF14" s="137">
        <v>3.1683478539914302E-4</v>
      </c>
      <c r="AG14" s="137">
        <v>7.2914161584682104E-5</v>
      </c>
      <c r="AH14" s="137">
        <v>1.2353190376350001E-4</v>
      </c>
      <c r="AI14" s="137">
        <v>8.8947122306005195E-5</v>
      </c>
      <c r="AJ14" s="137">
        <v>0</v>
      </c>
      <c r="AK14" s="137">
        <v>9.51495974874909E-5</v>
      </c>
      <c r="AL14" s="137">
        <v>1.3295595268917899E-4</v>
      </c>
      <c r="AM14" s="137">
        <v>5.0871798985122903E-5</v>
      </c>
      <c r="AN14" s="137">
        <v>1.3819307524079699E-4</v>
      </c>
      <c r="AO14" s="137">
        <v>2.4462382403359301E-4</v>
      </c>
      <c r="AP14" s="137">
        <v>7.1336606179521193E-5</v>
      </c>
      <c r="AQ14" s="137">
        <v>7.01001930166261E-4</v>
      </c>
      <c r="AR14" s="137">
        <v>1.01719595057378E-4</v>
      </c>
      <c r="AS14" s="137">
        <v>1.86672205201357E-4</v>
      </c>
      <c r="AT14" s="137">
        <v>9.3812408805573299E-5</v>
      </c>
      <c r="AU14" s="137">
        <v>3.4700963353229697E-5</v>
      </c>
      <c r="AV14" s="137">
        <v>2.29849090527591E-4</v>
      </c>
      <c r="AW14" s="137">
        <v>4.50392559174818E-5</v>
      </c>
      <c r="AX14" s="137">
        <v>1.2296134723944701E-4</v>
      </c>
      <c r="AY14" s="137">
        <v>1.4198335453814099E-4</v>
      </c>
      <c r="AZ14" s="137">
        <v>1.31039663478038E-4</v>
      </c>
      <c r="BA14" s="137">
        <v>2.3120810707821701E-5</v>
      </c>
      <c r="BB14" s="137">
        <v>8.30447548087652E-5</v>
      </c>
      <c r="BC14" s="137">
        <v>2.6427049329482701E-5</v>
      </c>
      <c r="BD14" s="137">
        <v>1.57314816892483E-4</v>
      </c>
      <c r="BE14" s="137">
        <v>8.3740506764132795E-5</v>
      </c>
      <c r="BF14" s="137">
        <v>1.2233625109988E-4</v>
      </c>
      <c r="BG14" s="137">
        <v>1.67959781650824E-4</v>
      </c>
      <c r="BH14" s="137">
        <v>7.7614276083860694E-5</v>
      </c>
      <c r="BI14" s="137">
        <v>1.16766822917495E-3</v>
      </c>
      <c r="BJ14" s="137">
        <v>7.4827758199188198E-4</v>
      </c>
      <c r="BK14" s="137">
        <v>2.1798105594595199E-3</v>
      </c>
      <c r="BL14" s="137">
        <v>1.7175020509502798E-5</v>
      </c>
      <c r="BM14" s="137">
        <v>2.13029800129168E-4</v>
      </c>
      <c r="BN14" s="137">
        <v>4.6006335373247699E-4</v>
      </c>
      <c r="BO14" s="137">
        <v>1.1693805853994301E-4</v>
      </c>
      <c r="BP14" s="137">
        <v>8.8967442965355006E-5</v>
      </c>
      <c r="BQ14" s="137">
        <v>7.9793445100966894E-5</v>
      </c>
      <c r="BR14" s="137">
        <v>8.8063789741548396E-6</v>
      </c>
      <c r="BS14" s="137">
        <v>1.8426813673680899E-5</v>
      </c>
      <c r="BT14" s="137">
        <v>1.9360309189537801E-4</v>
      </c>
      <c r="BU14" s="137">
        <v>2.06970997149325E-4</v>
      </c>
      <c r="BV14" s="137">
        <v>1.4105084784848699E-4</v>
      </c>
      <c r="BW14" s="137">
        <v>1.23227687091692E-4</v>
      </c>
      <c r="BX14" s="137">
        <v>2.5619822885475401E-4</v>
      </c>
      <c r="BY14" s="137">
        <v>3.8078302278102001E-4</v>
      </c>
      <c r="BZ14" s="137">
        <v>2.5425573475951701E-4</v>
      </c>
      <c r="CA14" s="138">
        <v>0</v>
      </c>
      <c r="CB14" s="190">
        <v>0.13607301813742401</v>
      </c>
      <c r="CC14" s="191">
        <v>9.1066567093534001E-2</v>
      </c>
      <c r="CD14" s="137">
        <v>0</v>
      </c>
      <c r="CE14" s="137">
        <v>0</v>
      </c>
      <c r="CF14" s="137">
        <v>0.111350922477384</v>
      </c>
      <c r="CG14" s="137">
        <v>0</v>
      </c>
      <c r="CH14" s="138">
        <v>0.66150949229165801</v>
      </c>
      <c r="CI14" s="49">
        <v>1</v>
      </c>
      <c r="CJ14" s="73"/>
    </row>
    <row r="15" spans="1:90" ht="19.5" x14ac:dyDescent="0.25">
      <c r="A15" s="30"/>
      <c r="B15" s="42" t="s">
        <v>6</v>
      </c>
      <c r="C15" s="43" t="s">
        <v>117</v>
      </c>
      <c r="D15" s="136">
        <v>6.0244721603187598E-5</v>
      </c>
      <c r="E15" s="137">
        <v>6.6987051537951696E-5</v>
      </c>
      <c r="F15" s="137">
        <v>1.71536196801519E-4</v>
      </c>
      <c r="G15" s="137">
        <v>2.4794021686064701E-5</v>
      </c>
      <c r="H15" s="137">
        <v>6.1174337627649205E-4</v>
      </c>
      <c r="I15" s="137">
        <v>9.5262967507075294E-5</v>
      </c>
      <c r="J15" s="137">
        <v>9.9968645056576599E-2</v>
      </c>
      <c r="K15" s="137">
        <v>1.7760052144600701E-4</v>
      </c>
      <c r="L15" s="137">
        <v>1.05081378394157E-4</v>
      </c>
      <c r="M15" s="137">
        <v>4.3563971543022503E-4</v>
      </c>
      <c r="N15" s="137">
        <v>2.58720597759745E-5</v>
      </c>
      <c r="O15" s="137">
        <v>1.8812075377825999E-3</v>
      </c>
      <c r="P15" s="137">
        <v>1.1601725655029601E-4</v>
      </c>
      <c r="Q15" s="137">
        <v>4.1623257845659603E-5</v>
      </c>
      <c r="R15" s="137">
        <v>1.6672017679009499E-4</v>
      </c>
      <c r="S15" s="137">
        <v>1.9531427520573701E-5</v>
      </c>
      <c r="T15" s="137">
        <v>7.3148582974517798E-4</v>
      </c>
      <c r="U15" s="137">
        <v>1.00706922824504E-3</v>
      </c>
      <c r="V15" s="137">
        <v>2.5921361792007398E-3</v>
      </c>
      <c r="W15" s="137">
        <v>0.83860501865708703</v>
      </c>
      <c r="X15" s="137">
        <v>4.2541511751846897E-4</v>
      </c>
      <c r="Y15" s="137">
        <v>1.20034635213181E-4</v>
      </c>
      <c r="Z15" s="137">
        <v>9.2170433370109895E-4</v>
      </c>
      <c r="AA15" s="137">
        <v>1.8962035582117999E-4</v>
      </c>
      <c r="AB15" s="137">
        <v>1.25804233097889E-4</v>
      </c>
      <c r="AC15" s="137">
        <v>7.6748275216252299E-5</v>
      </c>
      <c r="AD15" s="137">
        <v>1.04604908944474E-4</v>
      </c>
      <c r="AE15" s="137">
        <v>9.5984499815225503E-4</v>
      </c>
      <c r="AF15" s="137">
        <v>3.6963298529992103E-4</v>
      </c>
      <c r="AG15" s="137">
        <v>7.4193475456995402E-5</v>
      </c>
      <c r="AH15" s="137">
        <v>1.2569933015534599E-4</v>
      </c>
      <c r="AI15" s="137">
        <v>9.0507742149878207E-5</v>
      </c>
      <c r="AJ15" s="137">
        <v>0</v>
      </c>
      <c r="AK15" s="137">
        <v>9.6819042727828704E-5</v>
      </c>
      <c r="AL15" s="137">
        <v>1.35288728531144E-4</v>
      </c>
      <c r="AM15" s="137">
        <v>5.1764369052949999E-5</v>
      </c>
      <c r="AN15" s="137">
        <v>1.4061773890517801E-4</v>
      </c>
      <c r="AO15" s="137">
        <v>2.48915866138762E-4</v>
      </c>
      <c r="AP15" s="137">
        <v>7.2588241087003798E-5</v>
      </c>
      <c r="AQ15" s="137">
        <v>7.1330134463238703E-4</v>
      </c>
      <c r="AR15" s="137">
        <v>1.0350431405043499E-4</v>
      </c>
      <c r="AS15" s="137">
        <v>1.8994745841005001E-4</v>
      </c>
      <c r="AT15" s="137">
        <v>9.5458392430314095E-5</v>
      </c>
      <c r="AU15" s="137">
        <v>3.5309808368184203E-5</v>
      </c>
      <c r="AV15" s="137">
        <v>2.3388190286006299E-4</v>
      </c>
      <c r="AW15" s="137">
        <v>4.5829491224884701E-5</v>
      </c>
      <c r="AX15" s="137">
        <v>1.2511876294392699E-4</v>
      </c>
      <c r="AY15" s="137">
        <v>1.4447452046737201E-4</v>
      </c>
      <c r="AZ15" s="137">
        <v>1.33338817108379E-4</v>
      </c>
      <c r="BA15" s="137">
        <v>2.35264764006692E-5</v>
      </c>
      <c r="BB15" s="137">
        <v>8.4501814789168599E-5</v>
      </c>
      <c r="BC15" s="137">
        <v>2.6890724561793398E-5</v>
      </c>
      <c r="BD15" s="137">
        <v>1.6007498066858601E-4</v>
      </c>
      <c r="BE15" s="137">
        <v>8.5209774045681098E-5</v>
      </c>
      <c r="BF15" s="137">
        <v>1.24482699193329E-4</v>
      </c>
      <c r="BG15" s="137">
        <v>1.70906716429839E-4</v>
      </c>
      <c r="BH15" s="137">
        <v>7.8976055715219694E-5</v>
      </c>
      <c r="BI15" s="137">
        <v>1.18815552727147E-3</v>
      </c>
      <c r="BJ15" s="137">
        <v>7.6140647040228305E-4</v>
      </c>
      <c r="BK15" s="137">
        <v>2.21805637929924E-3</v>
      </c>
      <c r="BL15" s="137">
        <v>1.7476364466801801E-5</v>
      </c>
      <c r="BM15" s="137">
        <v>4.5562682438566E-5</v>
      </c>
      <c r="BN15" s="137">
        <v>3.5621200797859398E-4</v>
      </c>
      <c r="BO15" s="137">
        <v>1.18989792760569E-4</v>
      </c>
      <c r="BP15" s="137">
        <v>9.0528419344924695E-5</v>
      </c>
      <c r="BQ15" s="137">
        <v>8.1193459295997793E-5</v>
      </c>
      <c r="BR15" s="137">
        <v>8.9608911092686796E-6</v>
      </c>
      <c r="BS15" s="137">
        <v>1.8750120941335599E-5</v>
      </c>
      <c r="BT15" s="137">
        <v>1.9699995082924699E-4</v>
      </c>
      <c r="BU15" s="137">
        <v>2.1060240238069601E-4</v>
      </c>
      <c r="BV15" s="137">
        <v>1.43525652501416E-4</v>
      </c>
      <c r="BW15" s="137">
        <v>1.2538977585638801E-4</v>
      </c>
      <c r="BX15" s="137">
        <v>2.6069334943370099E-4</v>
      </c>
      <c r="BY15" s="137">
        <v>3.8746404321378402E-4</v>
      </c>
      <c r="BZ15" s="137">
        <v>1.3351435100746601E-4</v>
      </c>
      <c r="CA15" s="138">
        <v>0</v>
      </c>
      <c r="CB15" s="190">
        <v>0.960172236689804</v>
      </c>
      <c r="CC15" s="191">
        <v>2.9635824451771799E-2</v>
      </c>
      <c r="CD15" s="137">
        <v>0</v>
      </c>
      <c r="CE15" s="137">
        <v>0</v>
      </c>
      <c r="CF15" s="137">
        <v>4.6258466141189496E-3</v>
      </c>
      <c r="CG15" s="137">
        <v>0</v>
      </c>
      <c r="CH15" s="138">
        <v>5.5660922443053797E-3</v>
      </c>
      <c r="CI15" s="49">
        <v>1</v>
      </c>
      <c r="CJ15" s="73"/>
    </row>
    <row r="16" spans="1:90" ht="19.5" x14ac:dyDescent="0.25">
      <c r="A16" s="30"/>
      <c r="B16" s="42" t="s">
        <v>7</v>
      </c>
      <c r="C16" s="43" t="s">
        <v>118</v>
      </c>
      <c r="D16" s="136">
        <v>1.0475192829784499E-5</v>
      </c>
      <c r="E16" s="137">
        <v>1.1647531323667499E-5</v>
      </c>
      <c r="F16" s="137">
        <v>2.98262601430745E-5</v>
      </c>
      <c r="G16" s="137">
        <v>4.3111189042932598E-6</v>
      </c>
      <c r="H16" s="137">
        <v>1.06368320050476E-4</v>
      </c>
      <c r="I16" s="137">
        <v>1.6564072795405001E-5</v>
      </c>
      <c r="J16" s="137">
        <v>1.76865865904081E-5</v>
      </c>
      <c r="K16" s="137">
        <v>4.77502035313567E-2</v>
      </c>
      <c r="L16" s="137">
        <v>1.30973131419712E-2</v>
      </c>
      <c r="M16" s="137">
        <v>7.5747881341402005E-5</v>
      </c>
      <c r="N16" s="137">
        <v>4.4985653156824401E-6</v>
      </c>
      <c r="O16" s="137">
        <v>3.2709939039828197E-4</v>
      </c>
      <c r="P16" s="137">
        <v>2.01727736738786E-5</v>
      </c>
      <c r="Q16" s="137">
        <v>7.2373419701229999E-6</v>
      </c>
      <c r="R16" s="137">
        <v>2.8988863323083399E-5</v>
      </c>
      <c r="S16" s="137">
        <v>3.3960729516948099E-6</v>
      </c>
      <c r="T16" s="137">
        <v>1.31301492214672E-4</v>
      </c>
      <c r="U16" s="137">
        <v>1.7510653345356199E-4</v>
      </c>
      <c r="V16" s="137">
        <v>4.5071378198138898E-4</v>
      </c>
      <c r="W16" s="137">
        <v>8.1221128272784295E-4</v>
      </c>
      <c r="X16" s="137">
        <v>7.3970055303162303E-5</v>
      </c>
      <c r="Y16" s="137">
        <v>2.08713048487949E-5</v>
      </c>
      <c r="Z16" s="137">
        <v>1.6026351140207101E-4</v>
      </c>
      <c r="AA16" s="137">
        <v>3.2970685876223097E-5</v>
      </c>
      <c r="AB16" s="137">
        <v>4.31772540416216E-2</v>
      </c>
      <c r="AC16" s="137">
        <v>1.3344787075936599E-5</v>
      </c>
      <c r="AD16" s="137">
        <v>4.5840448230718797E-2</v>
      </c>
      <c r="AE16" s="137">
        <v>1.6689530924510101E-4</v>
      </c>
      <c r="AF16" s="137">
        <v>3.8843558278117202E-4</v>
      </c>
      <c r="AG16" s="137">
        <v>1.2900565251890699E-5</v>
      </c>
      <c r="AH16" s="137">
        <v>2.1856267020782901E-5</v>
      </c>
      <c r="AI16" s="137">
        <v>1.57372467890735E-5</v>
      </c>
      <c r="AJ16" s="137">
        <v>0</v>
      </c>
      <c r="AK16" s="137">
        <v>1.6834639038575801E-5</v>
      </c>
      <c r="AL16" s="137">
        <v>2.35236462439743E-5</v>
      </c>
      <c r="AM16" s="137">
        <v>9.0006515610338593E-6</v>
      </c>
      <c r="AN16" s="137">
        <v>2.4450240471226398E-5</v>
      </c>
      <c r="AO16" s="137">
        <v>4.32808323585712E-5</v>
      </c>
      <c r="AP16" s="137">
        <v>1.2621451345888799E-5</v>
      </c>
      <c r="AQ16" s="137">
        <v>1.2402695094159899E-4</v>
      </c>
      <c r="AR16" s="137">
        <v>1.7997056331911301E-5</v>
      </c>
      <c r="AS16" s="137">
        <v>3.4523078374284298E-5</v>
      </c>
      <c r="AT16" s="137">
        <v>2.85621868855321E-5</v>
      </c>
      <c r="AU16" s="137">
        <v>6.1395760756556799E-6</v>
      </c>
      <c r="AV16" s="137">
        <v>4.06667665923193E-5</v>
      </c>
      <c r="AW16" s="137">
        <v>7.9687107035478999E-6</v>
      </c>
      <c r="AX16" s="137">
        <v>2.17553195298089E-5</v>
      </c>
      <c r="AY16" s="137">
        <v>2.5120847447094802E-5</v>
      </c>
      <c r="AZ16" s="137">
        <v>2.3184600803794499E-5</v>
      </c>
      <c r="BA16" s="137">
        <v>4.0907214830476598E-6</v>
      </c>
      <c r="BB16" s="137">
        <v>1.46929520267954E-5</v>
      </c>
      <c r="BC16" s="137">
        <v>4.6756880540137398E-6</v>
      </c>
      <c r="BD16" s="137">
        <v>2.7833414199705499E-5</v>
      </c>
      <c r="BE16" s="137">
        <v>1.4816050109585799E-5</v>
      </c>
      <c r="BF16" s="137">
        <v>2.16447224474051E-5</v>
      </c>
      <c r="BG16" s="137">
        <v>2.97168077611822E-5</v>
      </c>
      <c r="BH16" s="137">
        <v>1.37321476560522E-5</v>
      </c>
      <c r="BI16" s="137">
        <v>2.06593340109058E-4</v>
      </c>
      <c r="BJ16" s="137">
        <v>1.32391342960202E-4</v>
      </c>
      <c r="BK16" s="137">
        <v>3.8566977591052197E-4</v>
      </c>
      <c r="BL16" s="137">
        <v>3.0387440240682698E-6</v>
      </c>
      <c r="BM16" s="137">
        <v>5.1666184079011897E-5</v>
      </c>
      <c r="BN16" s="137">
        <v>1.0381167110113601E-4</v>
      </c>
      <c r="BO16" s="137">
        <v>2.0689630407008199E-5</v>
      </c>
      <c r="BP16" s="137">
        <v>1.5740842085051701E-5</v>
      </c>
      <c r="BQ16" s="137">
        <v>1.41177039250827E-5</v>
      </c>
      <c r="BR16" s="137">
        <v>1.5580960422485301E-6</v>
      </c>
      <c r="BS16" s="137">
        <v>3.2602214304510702E-6</v>
      </c>
      <c r="BT16" s="137">
        <v>3.4253830335324199E-5</v>
      </c>
      <c r="BU16" s="137">
        <v>3.6618988629153701E-5</v>
      </c>
      <c r="BV16" s="137">
        <v>2.49558607951708E-5</v>
      </c>
      <c r="BW16" s="137">
        <v>2.1802442538129801E-5</v>
      </c>
      <c r="BX16" s="137">
        <v>4.5328669999462998E-5</v>
      </c>
      <c r="BY16" s="137">
        <v>6.7371222893286499E-5</v>
      </c>
      <c r="BZ16" s="137">
        <v>2.3215122173836E-5</v>
      </c>
      <c r="CA16" s="138">
        <v>0</v>
      </c>
      <c r="CB16" s="190">
        <v>0.15478876007113199</v>
      </c>
      <c r="CC16" s="191">
        <v>5.6462192378808401E-3</v>
      </c>
      <c r="CD16" s="137">
        <v>0</v>
      </c>
      <c r="CE16" s="137">
        <v>0</v>
      </c>
      <c r="CF16" s="137">
        <v>3.2189925369597002E-3</v>
      </c>
      <c r="CG16" s="137">
        <v>1.34850672408326E-2</v>
      </c>
      <c r="CH16" s="138">
        <v>0.82286096091319505</v>
      </c>
      <c r="CI16" s="49">
        <v>1</v>
      </c>
      <c r="CJ16" s="73"/>
    </row>
    <row r="17" spans="1:88" ht="19.5" x14ac:dyDescent="0.25">
      <c r="A17" s="30"/>
      <c r="B17" s="42" t="s">
        <v>8</v>
      </c>
      <c r="C17" s="43" t="s">
        <v>119</v>
      </c>
      <c r="D17" s="136">
        <v>1.44893759243786E-2</v>
      </c>
      <c r="E17" s="137">
        <v>1.5704558861275399E-2</v>
      </c>
      <c r="F17" s="137">
        <v>4.3731173125733699E-2</v>
      </c>
      <c r="G17" s="137">
        <v>3.6967518068661498E-2</v>
      </c>
      <c r="H17" s="137">
        <v>0.402495233127309</v>
      </c>
      <c r="I17" s="137">
        <v>3.1167460780875601E-2</v>
      </c>
      <c r="J17" s="137">
        <v>2.6191779469491801E-2</v>
      </c>
      <c r="K17" s="137">
        <v>6.9831849332426796E-2</v>
      </c>
      <c r="L17" s="137">
        <v>2.2003282736292401E-2</v>
      </c>
      <c r="M17" s="137">
        <v>2.8534990883284001E-2</v>
      </c>
      <c r="N17" s="137">
        <v>1.38803665547286E-2</v>
      </c>
      <c r="O17" s="137">
        <v>4.7439380568612003E-3</v>
      </c>
      <c r="P17" s="137">
        <v>5.2578145377196496E-3</v>
      </c>
      <c r="Q17" s="137">
        <v>4.56399130471232E-5</v>
      </c>
      <c r="R17" s="137">
        <v>0.18804050619375801</v>
      </c>
      <c r="S17" s="137">
        <v>1.7259986964658899E-2</v>
      </c>
      <c r="T17" s="137">
        <v>8.0207440245463695E-4</v>
      </c>
      <c r="U17" s="137">
        <v>1.1042516705436101E-3</v>
      </c>
      <c r="V17" s="137">
        <v>2.8422779942815198E-3</v>
      </c>
      <c r="W17" s="137">
        <v>7.7661709848242204E-4</v>
      </c>
      <c r="X17" s="137">
        <v>4.66467786939443E-4</v>
      </c>
      <c r="Y17" s="137">
        <v>1.3161800871250201E-4</v>
      </c>
      <c r="Z17" s="137">
        <v>1.01064904148682E-3</v>
      </c>
      <c r="AA17" s="137">
        <v>2.0791876944696401E-4</v>
      </c>
      <c r="AB17" s="137">
        <v>1.3794437429280699E-4</v>
      </c>
      <c r="AC17" s="137">
        <v>8.4154503724212903E-5</v>
      </c>
      <c r="AD17" s="137">
        <v>1.14699309848133E-4</v>
      </c>
      <c r="AE17" s="137">
        <v>5.1632160293765203E-3</v>
      </c>
      <c r="AF17" s="137">
        <v>3.5350488922102199E-4</v>
      </c>
      <c r="AG17" s="137">
        <v>8.1353165124104906E-5</v>
      </c>
      <c r="AH17" s="137">
        <v>1.3782934818904E-4</v>
      </c>
      <c r="AI17" s="137">
        <v>9.9241762793506006E-5</v>
      </c>
      <c r="AJ17" s="137">
        <v>0</v>
      </c>
      <c r="AK17" s="137">
        <v>1.06162105517759E-4</v>
      </c>
      <c r="AL17" s="137">
        <v>1.4834412600072701E-4</v>
      </c>
      <c r="AM17" s="137">
        <v>5.6759644121950801E-5</v>
      </c>
      <c r="AN17" s="137">
        <v>7.3119717241157097E-3</v>
      </c>
      <c r="AO17" s="137">
        <v>4.54605965142854E-4</v>
      </c>
      <c r="AP17" s="137">
        <v>7.9593025220151795E-5</v>
      </c>
      <c r="AQ17" s="137">
        <v>9.5047842526656892E-3</v>
      </c>
      <c r="AR17" s="137">
        <v>1.1349250726073499E-4</v>
      </c>
      <c r="AS17" s="137">
        <v>2.08277437520685E-4</v>
      </c>
      <c r="AT17" s="137">
        <v>1.0467015211285301E-4</v>
      </c>
      <c r="AU17" s="137">
        <v>3.8717214053982502E-5</v>
      </c>
      <c r="AV17" s="137">
        <v>2.56451567280241E-4</v>
      </c>
      <c r="AW17" s="137">
        <v>5.0252049040792402E-5</v>
      </c>
      <c r="AX17" s="137">
        <v>4.4164603700375902E-4</v>
      </c>
      <c r="AY17" s="137">
        <v>1.5841634924651301E-4</v>
      </c>
      <c r="AZ17" s="137">
        <v>1.4620604761881399E-4</v>
      </c>
      <c r="BA17" s="137">
        <v>2.57967874886975E-5</v>
      </c>
      <c r="BB17" s="137">
        <v>9.2656261881334897E-5</v>
      </c>
      <c r="BC17" s="137">
        <v>2.9485686471857199E-5</v>
      </c>
      <c r="BD17" s="137">
        <v>1.7552225791225601E-4</v>
      </c>
      <c r="BE17" s="137">
        <v>9.3432539390124494E-5</v>
      </c>
      <c r="BF17" s="137">
        <v>1.3649531202294401E-4</v>
      </c>
      <c r="BG17" s="137">
        <v>1.8739925899002101E-4</v>
      </c>
      <c r="BH17" s="137">
        <v>4.6208212311511301E-3</v>
      </c>
      <c r="BI17" s="137">
        <v>1.3028128444968199E-3</v>
      </c>
      <c r="BJ17" s="137">
        <v>8.3488239271258501E-4</v>
      </c>
      <c r="BK17" s="137">
        <v>2.43209939645295E-3</v>
      </c>
      <c r="BL17" s="137">
        <v>1.9162838180573699E-5</v>
      </c>
      <c r="BM17" s="137">
        <v>4.9959493137240902E-5</v>
      </c>
      <c r="BN17" s="137">
        <v>3.9058655934063301E-4</v>
      </c>
      <c r="BO17" s="137">
        <v>1.3047233869162099E-4</v>
      </c>
      <c r="BP17" s="137">
        <v>9.9264435343249301E-5</v>
      </c>
      <c r="BQ17" s="137">
        <v>8.9028649223114507E-5</v>
      </c>
      <c r="BR17" s="137">
        <v>9.8256194305657595E-6</v>
      </c>
      <c r="BS17" s="137">
        <v>2.0559512485994299E-5</v>
      </c>
      <c r="BT17" s="137">
        <v>2.1601049729152701E-4</v>
      </c>
      <c r="BU17" s="137">
        <v>3.4934619819465399E-3</v>
      </c>
      <c r="BV17" s="137">
        <v>1.5737591527519701E-4</v>
      </c>
      <c r="BW17" s="137">
        <v>2.9034300935631198E-4</v>
      </c>
      <c r="BX17" s="137">
        <v>2.8585032541747799E-4</v>
      </c>
      <c r="BY17" s="137">
        <v>4.24854424099529E-4</v>
      </c>
      <c r="BZ17" s="137">
        <v>1.4639852058478999E-4</v>
      </c>
      <c r="CA17" s="138">
        <v>0</v>
      </c>
      <c r="CB17" s="190">
        <v>0.96879420097811797</v>
      </c>
      <c r="CC17" s="191">
        <v>2.6114930983963301E-2</v>
      </c>
      <c r="CD17" s="137">
        <v>0</v>
      </c>
      <c r="CE17" s="137">
        <v>0</v>
      </c>
      <c r="CF17" s="137">
        <v>5.0722420148026403E-3</v>
      </c>
      <c r="CG17" s="137">
        <v>0</v>
      </c>
      <c r="CH17" s="138">
        <v>1.8626023116382199E-5</v>
      </c>
      <c r="CI17" s="49">
        <v>1</v>
      </c>
      <c r="CJ17" s="73"/>
    </row>
    <row r="18" spans="1:88" ht="19.5" x14ac:dyDescent="0.25">
      <c r="A18" s="30"/>
      <c r="B18" s="42" t="s">
        <v>9</v>
      </c>
      <c r="C18" s="43" t="s">
        <v>120</v>
      </c>
      <c r="D18" s="136">
        <v>1.27742858531044E-4</v>
      </c>
      <c r="E18" s="137">
        <v>1.3873216292115901E-4</v>
      </c>
      <c r="F18" s="137">
        <v>3.8386744871635398E-4</v>
      </c>
      <c r="G18" s="137">
        <v>3.0487109331694501E-4</v>
      </c>
      <c r="H18" s="137">
        <v>3.37517859662065E-3</v>
      </c>
      <c r="I18" s="137">
        <v>2.6917786844362198E-4</v>
      </c>
      <c r="J18" s="137">
        <v>2.2974222489066101E-4</v>
      </c>
      <c r="K18" s="137">
        <v>5.9725179523849802E-4</v>
      </c>
      <c r="L18" s="137">
        <v>1.9620731011089199E-4</v>
      </c>
      <c r="M18" s="137">
        <v>1.8392540706682801E-2</v>
      </c>
      <c r="N18" s="137">
        <v>1.17175368802946E-4</v>
      </c>
      <c r="O18" s="137">
        <v>3.4572944015051702E-4</v>
      </c>
      <c r="P18" s="137">
        <v>6.1726431023434905E-5</v>
      </c>
      <c r="Q18" s="137">
        <v>7.1668011903074899E-6</v>
      </c>
      <c r="R18" s="137">
        <v>1.5573985676375201E-3</v>
      </c>
      <c r="S18" s="137">
        <v>1.4364186359564599E-4</v>
      </c>
      <c r="T18" s="137">
        <v>0.31030034404308798</v>
      </c>
      <c r="U18" s="137">
        <v>1.7339980859910599E-4</v>
      </c>
      <c r="V18" s="137">
        <v>4.4632077391491799E-4</v>
      </c>
      <c r="W18" s="137">
        <v>1.21951598375532E-4</v>
      </c>
      <c r="X18" s="137">
        <v>0.144433675704458</v>
      </c>
      <c r="Y18" s="137">
        <v>8.2090774333096195E-4</v>
      </c>
      <c r="Z18" s="137">
        <v>1.58701458217775E-4</v>
      </c>
      <c r="AA18" s="137">
        <v>3.2649327855231203E-5</v>
      </c>
      <c r="AB18" s="137">
        <v>2.47437066691552E-5</v>
      </c>
      <c r="AC18" s="137">
        <v>5.2987328699466896E-4</v>
      </c>
      <c r="AD18" s="137">
        <v>1.8011146285452099E-5</v>
      </c>
      <c r="AE18" s="137">
        <v>1.53672087285971E-3</v>
      </c>
      <c r="AF18" s="137">
        <v>7.25823904719122E-5</v>
      </c>
      <c r="AG18" s="137">
        <v>1.27748262807759E-5</v>
      </c>
      <c r="AH18" s="137">
        <v>2.16432387949692E-5</v>
      </c>
      <c r="AI18" s="137">
        <v>1.55838593071453E-5</v>
      </c>
      <c r="AJ18" s="137">
        <v>0</v>
      </c>
      <c r="AK18" s="137">
        <v>2.4808806950174902E-4</v>
      </c>
      <c r="AL18" s="137">
        <v>2.3294366439730699E-5</v>
      </c>
      <c r="AM18" s="137">
        <v>2.6635753079879698E-3</v>
      </c>
      <c r="AN18" s="137">
        <v>8.2458408511025601E-5</v>
      </c>
      <c r="AO18" s="137">
        <v>4.4337320642632799E-5</v>
      </c>
      <c r="AP18" s="137">
        <v>1.2498432836604901E-5</v>
      </c>
      <c r="AQ18" s="137">
        <v>1.93798656044624E-4</v>
      </c>
      <c r="AR18" s="137">
        <v>1.7821642983574601E-5</v>
      </c>
      <c r="AS18" s="137">
        <v>3.2705649232859903E-5</v>
      </c>
      <c r="AT18" s="137">
        <v>5.0105626615818799E-5</v>
      </c>
      <c r="AU18" s="137">
        <v>6.0797349784819897E-6</v>
      </c>
      <c r="AV18" s="137">
        <v>4.0270396565887E-5</v>
      </c>
      <c r="AW18" s="137">
        <v>7.8910414336041905E-6</v>
      </c>
      <c r="AX18" s="137">
        <v>2.4020764178023802E-5</v>
      </c>
      <c r="AY18" s="137">
        <v>2.48760000741422E-5</v>
      </c>
      <c r="AZ18" s="137">
        <v>2.2958625600859198E-5</v>
      </c>
      <c r="BA18" s="137">
        <v>4.0508501207970596E-6</v>
      </c>
      <c r="BB18" s="137">
        <v>1.45497430561483E-5</v>
      </c>
      <c r="BC18" s="137">
        <v>4.63011515130088E-6</v>
      </c>
      <c r="BD18" s="137">
        <v>2.7562128035436899E-5</v>
      </c>
      <c r="BE18" s="137">
        <v>1.467164132901E-5</v>
      </c>
      <c r="BF18" s="137">
        <v>2.1433756100003899E-5</v>
      </c>
      <c r="BG18" s="137">
        <v>2.9427164574255998E-5</v>
      </c>
      <c r="BH18" s="137">
        <v>5.04955567264744E-5</v>
      </c>
      <c r="BI18" s="137">
        <v>2.04579720277891E-4</v>
      </c>
      <c r="BJ18" s="137">
        <v>1.3110095366924599E-4</v>
      </c>
      <c r="BK18" s="137">
        <v>3.8191073746017502E-4</v>
      </c>
      <c r="BL18" s="137">
        <v>3.0091260546532102E-6</v>
      </c>
      <c r="BM18" s="137">
        <v>1.51324448305166E-3</v>
      </c>
      <c r="BN18" s="137">
        <v>4.6651654203098802E-2</v>
      </c>
      <c r="BO18" s="137">
        <v>2.04879731315844E-5</v>
      </c>
      <c r="BP18" s="137">
        <v>1.5587419560564701E-5</v>
      </c>
      <c r="BQ18" s="137">
        <v>1.3980101771116399E-5</v>
      </c>
      <c r="BR18" s="137">
        <v>1.5429096229385901E-6</v>
      </c>
      <c r="BS18" s="137">
        <v>3.22844476948567E-6</v>
      </c>
      <c r="BT18" s="137">
        <v>3.3919965787608102E-5</v>
      </c>
      <c r="BU18" s="137">
        <v>8.1779614142989303E-5</v>
      </c>
      <c r="BV18" s="137">
        <v>2.4712621510813998E-5</v>
      </c>
      <c r="BW18" s="137">
        <v>2.2833781122139901E-5</v>
      </c>
      <c r="BX18" s="137">
        <v>4.4886861426237901E-5</v>
      </c>
      <c r="BY18" s="137">
        <v>8.02297325965809E-5</v>
      </c>
      <c r="BZ18" s="137">
        <v>1.2589376861480201E-4</v>
      </c>
      <c r="CA18" s="138">
        <v>0</v>
      </c>
      <c r="CB18" s="190">
        <v>0.53798421773976601</v>
      </c>
      <c r="CC18" s="191">
        <v>0.289674525268866</v>
      </c>
      <c r="CD18" s="137">
        <v>0</v>
      </c>
      <c r="CE18" s="137">
        <v>0</v>
      </c>
      <c r="CF18" s="137">
        <v>0.16816832776615201</v>
      </c>
      <c r="CG18" s="137">
        <v>3.2629410597496702E-3</v>
      </c>
      <c r="CH18" s="138">
        <v>9.0998816546639398E-4</v>
      </c>
      <c r="CI18" s="49">
        <v>1</v>
      </c>
      <c r="CJ18" s="73"/>
    </row>
    <row r="19" spans="1:88" ht="19.5" x14ac:dyDescent="0.25">
      <c r="A19" s="30"/>
      <c r="B19" s="42" t="s">
        <v>10</v>
      </c>
      <c r="C19" s="43" t="s">
        <v>121</v>
      </c>
      <c r="D19" s="136">
        <v>2.9076123120690101E-4</v>
      </c>
      <c r="E19" s="137">
        <v>3.1566831851108102E-4</v>
      </c>
      <c r="F19" s="137">
        <v>8.7438443287937305E-4</v>
      </c>
      <c r="G19" s="137">
        <v>7.0202955909423105E-4</v>
      </c>
      <c r="H19" s="137">
        <v>7.7491005250071403E-3</v>
      </c>
      <c r="I19" s="137">
        <v>6.1484435298799205E-4</v>
      </c>
      <c r="J19" s="137">
        <v>5.2337781088681505E-4</v>
      </c>
      <c r="K19" s="137">
        <v>1.36651501149264E-3</v>
      </c>
      <c r="L19" s="137">
        <v>4.4574213280882497E-4</v>
      </c>
      <c r="M19" s="137">
        <v>6.7049870613865401E-4</v>
      </c>
      <c r="N19" s="137">
        <v>2.5541948211727498E-2</v>
      </c>
      <c r="O19" s="137">
        <v>6.6998306484406097E-4</v>
      </c>
      <c r="P19" s="137">
        <v>1.3458296185378499E-4</v>
      </c>
      <c r="Q19" s="137">
        <v>1.3709628366668901E-5</v>
      </c>
      <c r="R19" s="137">
        <v>3.7351869244137098E-3</v>
      </c>
      <c r="S19" s="137">
        <v>3.4746726095672201E-4</v>
      </c>
      <c r="T19" s="137">
        <v>2.4093257953225201E-4</v>
      </c>
      <c r="U19" s="137">
        <v>3.4721510536059601E-4</v>
      </c>
      <c r="V19" s="137">
        <v>8.5378284958886105E-4</v>
      </c>
      <c r="W19" s="137">
        <v>2.33285540934347E-4</v>
      </c>
      <c r="X19" s="137">
        <v>1.4012077536956099E-4</v>
      </c>
      <c r="Y19" s="137">
        <v>3.9536315153499701E-5</v>
      </c>
      <c r="Z19" s="137">
        <v>3.0358565218142599E-4</v>
      </c>
      <c r="AA19" s="137">
        <v>6.2456058069826996E-5</v>
      </c>
      <c r="AB19" s="137">
        <v>4.1436671995286803E-5</v>
      </c>
      <c r="AC19" s="137">
        <v>2.5278903801792698E-5</v>
      </c>
      <c r="AD19" s="137">
        <v>3.4454160995173701E-5</v>
      </c>
      <c r="AE19" s="137">
        <v>3.93361765920569E-4</v>
      </c>
      <c r="AF19" s="137">
        <v>1.06188209693054E-4</v>
      </c>
      <c r="AG19" s="137">
        <v>2.4437418606651499E-5</v>
      </c>
      <c r="AH19" s="137">
        <v>4.1402119669705502E-5</v>
      </c>
      <c r="AI19" s="137">
        <v>2.98109175831972E-5</v>
      </c>
      <c r="AJ19" s="137">
        <v>0</v>
      </c>
      <c r="AK19" s="137">
        <v>9.5754979953523705E-3</v>
      </c>
      <c r="AL19" s="137">
        <v>4.4560620344487198E-5</v>
      </c>
      <c r="AM19" s="137">
        <v>1.70498490286974E-5</v>
      </c>
      <c r="AN19" s="137">
        <v>0.35585037823014398</v>
      </c>
      <c r="AO19" s="137">
        <v>8.5398834986344198E-5</v>
      </c>
      <c r="AP19" s="137">
        <v>2.3908695777323901E-5</v>
      </c>
      <c r="AQ19" s="137">
        <v>3.9878362065687002E-4</v>
      </c>
      <c r="AR19" s="137">
        <v>3.4091653403012499E-5</v>
      </c>
      <c r="AS19" s="137">
        <v>6.2563797232095597E-5</v>
      </c>
      <c r="AT19" s="137">
        <v>3.1441534191099198E-5</v>
      </c>
      <c r="AU19" s="137">
        <v>4.0621050370435998E-3</v>
      </c>
      <c r="AV19" s="137">
        <v>7.7034670899389396E-5</v>
      </c>
      <c r="AW19" s="137">
        <v>1.5095053233374E-5</v>
      </c>
      <c r="AX19" s="137">
        <v>8.77707802591823E-4</v>
      </c>
      <c r="AY19" s="137">
        <v>4.7586183460334599E-5</v>
      </c>
      <c r="AZ19" s="137">
        <v>4.3918369777432702E-5</v>
      </c>
      <c r="BA19" s="137">
        <v>7.7490149720227906E-6</v>
      </c>
      <c r="BB19" s="137">
        <v>2.7832719902999901E-5</v>
      </c>
      <c r="BC19" s="137">
        <v>8.8571116086023904E-6</v>
      </c>
      <c r="BD19" s="137">
        <v>5.2724572975656002E-5</v>
      </c>
      <c r="BE19" s="137">
        <v>9.5286550649472494E-5</v>
      </c>
      <c r="BF19" s="137">
        <v>4.1001392787382199E-5</v>
      </c>
      <c r="BG19" s="137">
        <v>5.6292267566102801E-5</v>
      </c>
      <c r="BH19" s="137">
        <v>1.11180577445329E-4</v>
      </c>
      <c r="BI19" s="137">
        <v>0.33029994269535201</v>
      </c>
      <c r="BJ19" s="137">
        <v>2.5078766741178798E-4</v>
      </c>
      <c r="BK19" s="137">
        <v>7.3057060476304503E-4</v>
      </c>
      <c r="BL19" s="137">
        <v>5.7562640322084999E-6</v>
      </c>
      <c r="BM19" s="137">
        <v>1.50071732956969E-5</v>
      </c>
      <c r="BN19" s="137">
        <v>1.1732705467793299E-4</v>
      </c>
      <c r="BO19" s="137">
        <v>3.9192170978621601E-5</v>
      </c>
      <c r="BP19" s="137">
        <v>2.9817728118326499E-5</v>
      </c>
      <c r="BQ19" s="137">
        <v>2.6743032870706999E-5</v>
      </c>
      <c r="BR19" s="137">
        <v>2.9514865798778799E-6</v>
      </c>
      <c r="BS19" s="137">
        <v>6.1758065860433903E-6</v>
      </c>
      <c r="BT19" s="137">
        <v>6.4886706469149106E-5</v>
      </c>
      <c r="BU19" s="137">
        <v>1.3064835519284099E-4</v>
      </c>
      <c r="BV19" s="137">
        <v>4.7273650807783999E-5</v>
      </c>
      <c r="BW19" s="137">
        <v>4.4171252979141902E-5</v>
      </c>
      <c r="BX19" s="137">
        <v>8.5865670381946805E-5</v>
      </c>
      <c r="BY19" s="137">
        <v>1.27620669617091E-4</v>
      </c>
      <c r="BZ19" s="137">
        <v>4.3976186119708398E-5</v>
      </c>
      <c r="CA19" s="138">
        <v>0</v>
      </c>
      <c r="CB19" s="190">
        <v>0.75062984550989598</v>
      </c>
      <c r="CC19" s="191">
        <v>6.3924319087751494E-2</v>
      </c>
      <c r="CD19" s="137">
        <v>0</v>
      </c>
      <c r="CE19" s="137">
        <v>0</v>
      </c>
      <c r="CF19" s="137">
        <v>1.52363465147161E-3</v>
      </c>
      <c r="CG19" s="137">
        <v>2.8571250979816999E-3</v>
      </c>
      <c r="CH19" s="138">
        <v>0.181065075652899</v>
      </c>
      <c r="CI19" s="49">
        <v>1</v>
      </c>
      <c r="CJ19" s="73"/>
    </row>
    <row r="20" spans="1:88" ht="19.5" x14ac:dyDescent="0.25">
      <c r="A20" s="30"/>
      <c r="B20" s="42" t="s">
        <v>11</v>
      </c>
      <c r="C20" s="43" t="s">
        <v>122</v>
      </c>
      <c r="D20" s="136">
        <v>2.0613253040190501E-6</v>
      </c>
      <c r="E20" s="137">
        <v>2.2744772591105702E-6</v>
      </c>
      <c r="F20" s="137">
        <v>5.9761042622483499E-6</v>
      </c>
      <c r="G20" s="137">
        <v>2.1866666285518498E-6</v>
      </c>
      <c r="H20" s="137">
        <v>3.1954314272650099E-5</v>
      </c>
      <c r="I20" s="137">
        <v>3.61587465294573E-6</v>
      </c>
      <c r="J20" s="137">
        <v>3.5549651898601798E-6</v>
      </c>
      <c r="K20" s="137">
        <v>7.2472911093299802E-6</v>
      </c>
      <c r="L20" s="137">
        <v>3.45431227115417E-6</v>
      </c>
      <c r="M20" s="137">
        <v>2.2644037287907302E-5</v>
      </c>
      <c r="N20" s="137">
        <v>1.2157925044948599E-6</v>
      </c>
      <c r="O20" s="137">
        <v>0.19156548917791</v>
      </c>
      <c r="P20" s="137">
        <v>2.9921336869312002E-6</v>
      </c>
      <c r="Q20" s="137">
        <v>9.940267739365069E-7</v>
      </c>
      <c r="R20" s="137">
        <v>1.20905019086536E-5</v>
      </c>
      <c r="S20" s="137">
        <v>1.2105516432555701E-6</v>
      </c>
      <c r="T20" s="137">
        <v>2.0658567866098899E-4</v>
      </c>
      <c r="U20" s="137">
        <v>0.11979457844128</v>
      </c>
      <c r="V20" s="137">
        <v>0.41035217622364201</v>
      </c>
      <c r="W20" s="137">
        <v>1.6914541186600099E-5</v>
      </c>
      <c r="X20" s="137">
        <v>9.8177674195763296E-5</v>
      </c>
      <c r="Y20" s="137">
        <v>3.3545247581490901E-6</v>
      </c>
      <c r="Z20" s="137">
        <v>2.2011702898160801E-5</v>
      </c>
      <c r="AA20" s="137">
        <v>4.5284228175636502E-6</v>
      </c>
      <c r="AB20" s="137">
        <v>3.0062760148721699E-6</v>
      </c>
      <c r="AC20" s="137">
        <v>2.1478779881675601E-6</v>
      </c>
      <c r="AD20" s="137">
        <v>2.4981244995660699E-6</v>
      </c>
      <c r="AE20" s="137">
        <v>2.3915796123479401E-5</v>
      </c>
      <c r="AF20" s="137">
        <v>2.8367310288242298E-4</v>
      </c>
      <c r="AG20" s="137">
        <v>1.7718531626986801E-6</v>
      </c>
      <c r="AH20" s="137">
        <v>3.0018913969591599E-6</v>
      </c>
      <c r="AI20" s="137">
        <v>2.1614626918229601E-6</v>
      </c>
      <c r="AJ20" s="137">
        <v>0</v>
      </c>
      <c r="AK20" s="137">
        <v>2.4532839205407098E-6</v>
      </c>
      <c r="AL20" s="137">
        <v>3.2309008312238098E-6</v>
      </c>
      <c r="AM20" s="137">
        <v>2.8547883176120101E-6</v>
      </c>
      <c r="AN20" s="137">
        <v>3.6671350068887698E-6</v>
      </c>
      <c r="AO20" s="137">
        <v>5.9523317489800503E-6</v>
      </c>
      <c r="AP20" s="137">
        <v>1.7335177217744799E-6</v>
      </c>
      <c r="AQ20" s="137">
        <v>1.74112396553458E-5</v>
      </c>
      <c r="AR20" s="137">
        <v>2.47184061770392E-6</v>
      </c>
      <c r="AS20" s="137">
        <v>4.5362345254402001E-6</v>
      </c>
      <c r="AT20" s="137">
        <v>2.30022032621221E-6</v>
      </c>
      <c r="AU20" s="137">
        <v>8.4325198740305803E-7</v>
      </c>
      <c r="AV20" s="137">
        <v>5.5854559545574504E-6</v>
      </c>
      <c r="AW20" s="137">
        <v>1.09447803154539E-6</v>
      </c>
      <c r="AX20" s="137">
        <v>3.0011684441079599E-6</v>
      </c>
      <c r="AY20" s="137">
        <v>3.4502715291705901E-6</v>
      </c>
      <c r="AZ20" s="137">
        <v>3.18433397746575E-6</v>
      </c>
      <c r="BA20" s="137">
        <v>5.6184807843169001E-7</v>
      </c>
      <c r="BB20" s="137">
        <v>2.0180320016785199E-6</v>
      </c>
      <c r="BC20" s="137">
        <v>6.4219144700519905E-7</v>
      </c>
      <c r="BD20" s="137">
        <v>3.8228342724147504E-6</v>
      </c>
      <c r="BE20" s="137">
        <v>2.0349391466799698E-6</v>
      </c>
      <c r="BF20" s="137">
        <v>2.9728363971143799E-6</v>
      </c>
      <c r="BG20" s="137">
        <v>4.0815126150570997E-6</v>
      </c>
      <c r="BH20" s="137">
        <v>2.08179047682045E-6</v>
      </c>
      <c r="BI20" s="137">
        <v>2.8374963105672501E-5</v>
      </c>
      <c r="BJ20" s="137">
        <v>1.8183545849169699E-5</v>
      </c>
      <c r="BK20" s="137">
        <v>5.2970563604117799E-5</v>
      </c>
      <c r="BL20" s="137">
        <v>4.17362193403733E-7</v>
      </c>
      <c r="BM20" s="137">
        <v>9.0013280996267602E-4</v>
      </c>
      <c r="BN20" s="137">
        <v>3.52813847435389E-3</v>
      </c>
      <c r="BO20" s="137">
        <v>2.8416574278674698E-6</v>
      </c>
      <c r="BP20" s="137">
        <v>2.1619564947242701E-6</v>
      </c>
      <c r="BQ20" s="137">
        <v>1.9390234351192601E-6</v>
      </c>
      <c r="BR20" s="137">
        <v>2.1399972375952601E-7</v>
      </c>
      <c r="BS20" s="137">
        <v>4.4778143746810702E-7</v>
      </c>
      <c r="BT20" s="137">
        <v>4.7046587827066701E-6</v>
      </c>
      <c r="BU20" s="137">
        <v>5.1819004211705899E-6</v>
      </c>
      <c r="BV20" s="137">
        <v>3.4276111173741599E-6</v>
      </c>
      <c r="BW20" s="137">
        <v>3.00109674793418E-6</v>
      </c>
      <c r="BX20" s="137">
        <v>6.2257541224949103E-6</v>
      </c>
      <c r="BY20" s="137">
        <v>9.2614716546575805E-6</v>
      </c>
      <c r="BZ20" s="137">
        <v>3.2512682364108098E-6</v>
      </c>
      <c r="CA20" s="138">
        <v>0</v>
      </c>
      <c r="CB20" s="190">
        <v>0.72714232748256602</v>
      </c>
      <c r="CC20" s="191">
        <v>0.25834423311601401</v>
      </c>
      <c r="CD20" s="137">
        <v>0</v>
      </c>
      <c r="CE20" s="137">
        <v>0</v>
      </c>
      <c r="CF20" s="137">
        <v>2.12520680059543E-4</v>
      </c>
      <c r="CG20" s="137">
        <v>1.98945045451904E-6</v>
      </c>
      <c r="CH20" s="138">
        <v>1.42989292709064E-2</v>
      </c>
      <c r="CI20" s="49">
        <v>1</v>
      </c>
      <c r="CJ20" s="73"/>
    </row>
    <row r="21" spans="1:88" ht="19.5" x14ac:dyDescent="0.25">
      <c r="A21" s="30"/>
      <c r="B21" s="42" t="s">
        <v>12</v>
      </c>
      <c r="C21" s="43" t="s">
        <v>123</v>
      </c>
      <c r="D21" s="136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0.2</v>
      </c>
      <c r="Q21" s="137">
        <v>0.8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7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37">
        <v>0</v>
      </c>
      <c r="BM21" s="137">
        <v>0</v>
      </c>
      <c r="BN21" s="137">
        <v>0</v>
      </c>
      <c r="BO21" s="137">
        <v>0</v>
      </c>
      <c r="BP21" s="137">
        <v>0</v>
      </c>
      <c r="BQ21" s="137">
        <v>0</v>
      </c>
      <c r="BR21" s="137">
        <v>0</v>
      </c>
      <c r="BS21" s="137">
        <v>0</v>
      </c>
      <c r="BT21" s="137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8">
        <v>0</v>
      </c>
      <c r="CB21" s="190">
        <v>1</v>
      </c>
      <c r="CC21" s="191">
        <v>0</v>
      </c>
      <c r="CD21" s="137">
        <v>0</v>
      </c>
      <c r="CE21" s="137">
        <v>0</v>
      </c>
      <c r="CF21" s="137">
        <v>0</v>
      </c>
      <c r="CG21" s="137">
        <v>0</v>
      </c>
      <c r="CH21" s="138">
        <v>0</v>
      </c>
      <c r="CI21" s="49">
        <v>1</v>
      </c>
      <c r="CJ21" s="73"/>
    </row>
    <row r="22" spans="1:88" ht="19.5" x14ac:dyDescent="0.25">
      <c r="A22" s="30"/>
      <c r="B22" s="42" t="s">
        <v>13</v>
      </c>
      <c r="C22" s="43" t="s">
        <v>124</v>
      </c>
      <c r="D22" s="136">
        <v>2.4188904566767301E-5</v>
      </c>
      <c r="E22" s="137">
        <v>2.6730034507372E-5</v>
      </c>
      <c r="F22" s="137">
        <v>1.37832993992111E-5</v>
      </c>
      <c r="G22" s="137">
        <v>1.46333404793952E-5</v>
      </c>
      <c r="H22" s="137">
        <v>1.22021043405357E-4</v>
      </c>
      <c r="I22" s="137">
        <v>3.8448286153762302E-5</v>
      </c>
      <c r="J22" s="137">
        <v>1.2846718617768201E-5</v>
      </c>
      <c r="K22" s="137">
        <v>2.6196536353179299E-5</v>
      </c>
      <c r="L22" s="137">
        <v>6.6483530440274702E-6</v>
      </c>
      <c r="M22" s="137">
        <v>4.9940129572604402E-5</v>
      </c>
      <c r="N22" s="137">
        <v>1.1619913526604401E-5</v>
      </c>
      <c r="O22" s="137">
        <v>4.5963493844150598E-5</v>
      </c>
      <c r="P22" s="137">
        <v>3.1945881642102599E-5</v>
      </c>
      <c r="Q22" s="137">
        <v>5.3548555781196899E-5</v>
      </c>
      <c r="R22" s="137">
        <v>1.5648247230990199E-4</v>
      </c>
      <c r="S22" s="137">
        <v>8.7769971614526292E-6</v>
      </c>
      <c r="T22" s="137">
        <v>3.2020564531990397E-5</v>
      </c>
      <c r="U22" s="137">
        <v>7.8993979055074095E-5</v>
      </c>
      <c r="V22" s="137">
        <v>3.1276600851901203E-5</v>
      </c>
      <c r="W22" s="137">
        <v>3.8584981993595099E-6</v>
      </c>
      <c r="X22" s="137">
        <v>2.5055408169519098E-5</v>
      </c>
      <c r="Y22" s="137">
        <v>1.6040051426735401E-5</v>
      </c>
      <c r="Z22" s="137">
        <v>9.1981971614858603E-6</v>
      </c>
      <c r="AA22" s="137">
        <v>1.02643791824231E-6</v>
      </c>
      <c r="AB22" s="137">
        <v>5.6085716345803203E-6</v>
      </c>
      <c r="AC22" s="137">
        <v>2.8587371007234701E-6</v>
      </c>
      <c r="AD22" s="137">
        <v>9.2219197401949698E-6</v>
      </c>
      <c r="AE22" s="137">
        <v>2.69240082415777E-5</v>
      </c>
      <c r="AF22" s="137">
        <v>3.0734269382014302E-5</v>
      </c>
      <c r="AG22" s="137">
        <v>2.97370961968484E-6</v>
      </c>
      <c r="AH22" s="137">
        <v>1.20518081754777E-5</v>
      </c>
      <c r="AI22" s="137">
        <v>1.22129761911469E-5</v>
      </c>
      <c r="AJ22" s="137">
        <v>0</v>
      </c>
      <c r="AK22" s="137">
        <v>1.87716188471969E-5</v>
      </c>
      <c r="AL22" s="137">
        <v>2.9063091325507401E-5</v>
      </c>
      <c r="AM22" s="137">
        <v>7.1238699618718801E-6</v>
      </c>
      <c r="AN22" s="137">
        <v>2.15338711179962E-5</v>
      </c>
      <c r="AO22" s="137">
        <v>8.7554853018984003E-5</v>
      </c>
      <c r="AP22" s="137">
        <v>1.23996311532247E-5</v>
      </c>
      <c r="AQ22" s="137">
        <v>0.117677722619242</v>
      </c>
      <c r="AR22" s="137">
        <v>1.7752580426871898E-5</v>
      </c>
      <c r="AS22" s="137">
        <v>2.54534030820099E-5</v>
      </c>
      <c r="AT22" s="137">
        <v>5.3015984589422296E-6</v>
      </c>
      <c r="AU22" s="137">
        <v>7.3677321831449597E-6</v>
      </c>
      <c r="AV22" s="137">
        <v>7.2293049352513498E-5</v>
      </c>
      <c r="AW22" s="137">
        <v>7.99025744384199E-4</v>
      </c>
      <c r="AX22" s="137">
        <v>7.90711262806289E-5</v>
      </c>
      <c r="AY22" s="137">
        <v>8.9059303806192594E-5</v>
      </c>
      <c r="AZ22" s="137">
        <v>2.1273037607000499E-5</v>
      </c>
      <c r="BA22" s="137">
        <v>3.3800490297209598E-6</v>
      </c>
      <c r="BB22" s="137">
        <v>1.44463738832864E-5</v>
      </c>
      <c r="BC22" s="137">
        <v>4.7705888986539203E-6</v>
      </c>
      <c r="BD22" s="137">
        <v>8.6304244592874308E-6</v>
      </c>
      <c r="BE22" s="137">
        <v>1.21670045397101E-5</v>
      </c>
      <c r="BF22" s="137">
        <v>2.05814164168884E-5</v>
      </c>
      <c r="BG22" s="137">
        <v>4.2507418490126203E-3</v>
      </c>
      <c r="BH22" s="137">
        <v>6.4332948947108901E-5</v>
      </c>
      <c r="BI22" s="137">
        <v>1.34030914951193E-4</v>
      </c>
      <c r="BJ22" s="137">
        <v>1.3873187239046101E-3</v>
      </c>
      <c r="BK22" s="137">
        <v>8.8505954109358899E-4</v>
      </c>
      <c r="BL22" s="137">
        <v>2.3571167889027301E-5</v>
      </c>
      <c r="BM22" s="137">
        <v>5.0206655610690099E-5</v>
      </c>
      <c r="BN22" s="137">
        <v>1.40649139469336E-4</v>
      </c>
      <c r="BO22" s="137">
        <v>1.0127388261924201E-4</v>
      </c>
      <c r="BP22" s="137">
        <v>6.6418840849847703E-5</v>
      </c>
      <c r="BQ22" s="137">
        <v>1.27113374716517E-5</v>
      </c>
      <c r="BR22" s="137">
        <v>1.8179619815652799E-5</v>
      </c>
      <c r="BS22" s="137">
        <v>6.8838483900867699E-4</v>
      </c>
      <c r="BT22" s="137">
        <v>4.4687487259246599E-4</v>
      </c>
      <c r="BU22" s="137">
        <v>8.3632618749731507E-5</v>
      </c>
      <c r="BV22" s="137">
        <v>6.6980793839853105E-5</v>
      </c>
      <c r="BW22" s="137">
        <v>2.45845339805213E-5</v>
      </c>
      <c r="BX22" s="137">
        <v>7.5685276381252294E-5</v>
      </c>
      <c r="BY22" s="137">
        <v>3.7875931123511599E-5</v>
      </c>
      <c r="BZ22" s="137">
        <v>1.2945339297946101E-4</v>
      </c>
      <c r="CA22" s="138">
        <v>0</v>
      </c>
      <c r="CB22" s="190">
        <v>0.12866653956553101</v>
      </c>
      <c r="CC22" s="191">
        <v>7.2007748306126499E-3</v>
      </c>
      <c r="CD22" s="137">
        <v>0</v>
      </c>
      <c r="CE22" s="137">
        <v>0</v>
      </c>
      <c r="CF22" s="137">
        <v>0</v>
      </c>
      <c r="CG22" s="137">
        <v>2.94533868690222E-4</v>
      </c>
      <c r="CH22" s="138">
        <v>0.86383815173516598</v>
      </c>
      <c r="CI22" s="49">
        <v>1</v>
      </c>
      <c r="CJ22" s="73"/>
    </row>
    <row r="23" spans="1:88" ht="19.5" x14ac:dyDescent="0.25">
      <c r="A23" s="30"/>
      <c r="B23" s="42" t="s">
        <v>14</v>
      </c>
      <c r="C23" s="43" t="s">
        <v>125</v>
      </c>
      <c r="D23" s="136">
        <v>6.9429192325471201E-6</v>
      </c>
      <c r="E23" s="137">
        <v>7.7199408691410101E-6</v>
      </c>
      <c r="F23" s="137">
        <v>1.9768735387238302E-5</v>
      </c>
      <c r="G23" s="137">
        <v>2.85739373401405E-6</v>
      </c>
      <c r="H23" s="137">
        <v>7.0500530826731196E-5</v>
      </c>
      <c r="I23" s="137">
        <v>1.09786064513806E-5</v>
      </c>
      <c r="J23" s="137">
        <v>1.1722604461037E-5</v>
      </c>
      <c r="K23" s="137">
        <v>2.0467620120808001E-5</v>
      </c>
      <c r="L23" s="137">
        <v>1.2110131869158701E-5</v>
      </c>
      <c r="M23" s="137">
        <v>5.02054168105215E-5</v>
      </c>
      <c r="N23" s="137">
        <v>2.9816325252089398E-6</v>
      </c>
      <c r="O23" s="137">
        <v>2.1680027140821501E-4</v>
      </c>
      <c r="P23" s="137">
        <v>1.33704401045449E-5</v>
      </c>
      <c r="Q23" s="137">
        <v>4.7968836061914403E-6</v>
      </c>
      <c r="R23" s="137">
        <v>1.9213711858672802E-5</v>
      </c>
      <c r="S23" s="137">
        <v>2.2509046463004401E-6</v>
      </c>
      <c r="T23" s="137">
        <v>8.43002822575044E-5</v>
      </c>
      <c r="U23" s="137">
        <v>1.1605996554093E-4</v>
      </c>
      <c r="V23" s="137">
        <v>2.9873143493789098E-4</v>
      </c>
      <c r="W23" s="137">
        <v>8.1624647797901804E-5</v>
      </c>
      <c r="X23" s="137">
        <v>4.9027080259243699E-5</v>
      </c>
      <c r="Y23" s="137">
        <v>1.3833423994929299E-5</v>
      </c>
      <c r="Z23" s="137">
        <v>1.06222065184824E-4</v>
      </c>
      <c r="AA23" s="137">
        <v>2.1852849183780501E-5</v>
      </c>
      <c r="AB23" s="137">
        <v>1.4498342863368099E-5</v>
      </c>
      <c r="AC23" s="137">
        <v>8.8448757315785099E-6</v>
      </c>
      <c r="AD23" s="137">
        <v>1.2055221018583E-5</v>
      </c>
      <c r="AE23" s="137">
        <v>1.1061759637350301E-4</v>
      </c>
      <c r="AF23" s="137">
        <v>3.71543610537122E-5</v>
      </c>
      <c r="AG23" s="137">
        <v>8.5504471424535697E-6</v>
      </c>
      <c r="AH23" s="137">
        <v>1.4486253295386899E-5</v>
      </c>
      <c r="AI23" s="137">
        <v>1.0430589219181599E-5</v>
      </c>
      <c r="AJ23" s="137">
        <v>0</v>
      </c>
      <c r="AK23" s="137">
        <v>1.1157936760990501E-5</v>
      </c>
      <c r="AL23" s="137">
        <v>1.5591386104372399E-5</v>
      </c>
      <c r="AM23" s="137">
        <v>5.9655987096366304E-6</v>
      </c>
      <c r="AN23" s="137">
        <v>1.6205529345999801E-5</v>
      </c>
      <c r="AO23" s="137">
        <v>2.8686376305031999E-5</v>
      </c>
      <c r="AP23" s="137">
        <v>8.3654514733961305E-6</v>
      </c>
      <c r="AQ23" s="137">
        <v>8.2204606353229306E-5</v>
      </c>
      <c r="AR23" s="137">
        <v>1.19283826623964E-5</v>
      </c>
      <c r="AS23" s="137">
        <v>2.2908880022393802E-5</v>
      </c>
      <c r="AT23" s="137">
        <v>1.4056129686417799E-5</v>
      </c>
      <c r="AU23" s="137">
        <v>4.0692884138757096E-6</v>
      </c>
      <c r="AV23" s="137">
        <v>2.69537831414915E-5</v>
      </c>
      <c r="AW23" s="137">
        <v>1.24099687955577E-5</v>
      </c>
      <c r="AX23" s="137">
        <v>1.44193456701098E-5</v>
      </c>
      <c r="AY23" s="137">
        <v>8.1509322501704007E-2</v>
      </c>
      <c r="AZ23" s="137">
        <v>2.47862557989714E-5</v>
      </c>
      <c r="BA23" s="137">
        <v>2.7113151348288402E-6</v>
      </c>
      <c r="BB23" s="137">
        <v>9.7384344963727296E-6</v>
      </c>
      <c r="BC23" s="137">
        <v>3.09902882391814E-6</v>
      </c>
      <c r="BD23" s="137">
        <v>1.8447884434654499E-5</v>
      </c>
      <c r="BE23" s="137">
        <v>9.8200234523359705E-6</v>
      </c>
      <c r="BF23" s="137">
        <v>1.43460423311677E-5</v>
      </c>
      <c r="BG23" s="137">
        <v>1.9696190751579899E-5</v>
      </c>
      <c r="BH23" s="137">
        <v>9.1016168976187796E-6</v>
      </c>
      <c r="BI23" s="137">
        <v>7.7720668952768095E-4</v>
      </c>
      <c r="BJ23" s="137">
        <v>8.7748494581177093E-5</v>
      </c>
      <c r="BK23" s="137">
        <v>2.5562050723951999E-4</v>
      </c>
      <c r="BL23" s="137">
        <v>2.0140683489379999E-6</v>
      </c>
      <c r="BM23" s="137">
        <v>5.2508836587008001E-6</v>
      </c>
      <c r="BN23" s="137">
        <v>4.1051749186404297E-5</v>
      </c>
      <c r="BO23" s="137">
        <v>1.37130108439315E-5</v>
      </c>
      <c r="BP23" s="137">
        <v>1.0432972168116301E-5</v>
      </c>
      <c r="BQ23" s="137">
        <v>9.3571621729162097E-6</v>
      </c>
      <c r="BR23" s="137">
        <v>1.0327003190933501E-6</v>
      </c>
      <c r="BS23" s="137">
        <v>2.1608627582950802E-6</v>
      </c>
      <c r="BT23" s="137">
        <v>2.2703312606076502E-5</v>
      </c>
      <c r="BU23" s="137">
        <v>2.4270930813500401E-5</v>
      </c>
      <c r="BV23" s="137">
        <v>1.6540652634756798E-5</v>
      </c>
      <c r="BW23" s="137">
        <v>1.4450578626493799E-5</v>
      </c>
      <c r="BX23" s="137">
        <v>3.0043675552226301E-5</v>
      </c>
      <c r="BY23" s="137">
        <v>4.4653398438264398E-5</v>
      </c>
      <c r="BZ23" s="137">
        <v>1.5386897486828698E-5</v>
      </c>
      <c r="CA23" s="138">
        <v>0</v>
      </c>
      <c r="CB23" s="190">
        <v>8.4730607683999801E-2</v>
      </c>
      <c r="CC23" s="191">
        <v>2.7447529136274398E-3</v>
      </c>
      <c r="CD23" s="137">
        <v>0</v>
      </c>
      <c r="CE23" s="137">
        <v>0</v>
      </c>
      <c r="CF23" s="137">
        <v>5.3310694396635895E-4</v>
      </c>
      <c r="CG23" s="137">
        <v>-3.3579333348791101E-3</v>
      </c>
      <c r="CH23" s="138">
        <v>0.91534946579328602</v>
      </c>
      <c r="CI23" s="49">
        <v>1</v>
      </c>
      <c r="CJ23" s="73"/>
    </row>
    <row r="24" spans="1:88" ht="19.5" x14ac:dyDescent="0.25">
      <c r="A24" s="30"/>
      <c r="B24" s="42" t="s">
        <v>15</v>
      </c>
      <c r="C24" s="43" t="s">
        <v>126</v>
      </c>
      <c r="D24" s="136">
        <v>2.7899709111462701E-3</v>
      </c>
      <c r="E24" s="137">
        <v>3.02436361960417E-3</v>
      </c>
      <c r="F24" s="137">
        <v>8.4180916461981201E-3</v>
      </c>
      <c r="G24" s="137">
        <v>7.0872475861402497E-3</v>
      </c>
      <c r="H24" s="137">
        <v>7.7246660273051299E-2</v>
      </c>
      <c r="I24" s="137">
        <v>5.9931414930663798E-3</v>
      </c>
      <c r="J24" s="137">
        <v>5.0415775509235899E-3</v>
      </c>
      <c r="K24" s="137">
        <v>1.34192495269191E-2</v>
      </c>
      <c r="L24" s="137">
        <v>4.2400596262420504E-3</v>
      </c>
      <c r="M24" s="137">
        <v>5.5706109422133396E-3</v>
      </c>
      <c r="N24" s="137">
        <v>2.6650589073642398E-3</v>
      </c>
      <c r="O24" s="137">
        <v>1.36043605264573E-3</v>
      </c>
      <c r="P24" s="137">
        <v>1.0350159146595499E-3</v>
      </c>
      <c r="Q24" s="137">
        <v>1.87370596658894E-5</v>
      </c>
      <c r="R24" s="137">
        <v>7.4766906649451806E-2</v>
      </c>
      <c r="S24" s="137">
        <v>7.2152738295352898E-3</v>
      </c>
      <c r="T24" s="137">
        <v>3.29284499726329E-4</v>
      </c>
      <c r="U24" s="137">
        <v>4.53340684846855E-4</v>
      </c>
      <c r="V24" s="137">
        <v>1.1668719068528999E-3</v>
      </c>
      <c r="W24" s="137">
        <v>3.1883323039617997E-4</v>
      </c>
      <c r="X24" s="137">
        <v>1.9150419386372301E-4</v>
      </c>
      <c r="Y24" s="137">
        <v>5.4034600806653802E-5</v>
      </c>
      <c r="Z24" s="137">
        <v>4.1491295945416301E-4</v>
      </c>
      <c r="AA24" s="137">
        <v>8.5359198313188401E-5</v>
      </c>
      <c r="AB24" s="137">
        <v>5.6631833829951199E-5</v>
      </c>
      <c r="AC24" s="137">
        <v>3.4548881716883101E-5</v>
      </c>
      <c r="AD24" s="137">
        <v>4.7088779727556299E-5</v>
      </c>
      <c r="AE24" s="137">
        <v>1.21951410443956E-3</v>
      </c>
      <c r="AF24" s="137">
        <v>1.45128282665197E-4</v>
      </c>
      <c r="AG24" s="137">
        <v>3.3398817113552501E-5</v>
      </c>
      <c r="AH24" s="137">
        <v>5.6584610887892002E-5</v>
      </c>
      <c r="AI24" s="137">
        <v>4.0742821505598299E-5</v>
      </c>
      <c r="AJ24" s="137">
        <v>0</v>
      </c>
      <c r="AK24" s="137">
        <v>4.3583906553215498E-5</v>
      </c>
      <c r="AL24" s="137">
        <v>6.0901359235500002E-5</v>
      </c>
      <c r="AM24" s="137">
        <v>2.3302166185758698E-5</v>
      </c>
      <c r="AN24" s="137">
        <v>1.4344059869593499E-3</v>
      </c>
      <c r="AO24" s="137">
        <v>1.4685120888202101E-4</v>
      </c>
      <c r="AP24" s="137">
        <v>3.2676207358213401E-5</v>
      </c>
      <c r="AQ24" s="137">
        <v>1.9919612096414002E-3</v>
      </c>
      <c r="AR24" s="137">
        <v>4.6706604871771902E-3</v>
      </c>
      <c r="AS24" s="137">
        <v>2.56897337227906E-3</v>
      </c>
      <c r="AT24" s="137">
        <v>9.8571404181220301E-5</v>
      </c>
      <c r="AU24" s="137">
        <v>3.1339453330187102E-5</v>
      </c>
      <c r="AV24" s="137">
        <v>1.2999501974482599E-4</v>
      </c>
      <c r="AW24" s="137">
        <v>1.31298763442833E-2</v>
      </c>
      <c r="AX24" s="137">
        <v>0.27042642643746501</v>
      </c>
      <c r="AY24" s="137">
        <v>6.5036420749083596E-5</v>
      </c>
      <c r="AZ24" s="137">
        <v>6.0675698062714304E-4</v>
      </c>
      <c r="BA24" s="137">
        <v>1.05906412631621E-5</v>
      </c>
      <c r="BB24" s="137">
        <v>3.8039202780608202E-5</v>
      </c>
      <c r="BC24" s="137">
        <v>1.21050858739031E-5</v>
      </c>
      <c r="BD24" s="137">
        <v>7.2059099144161802E-5</v>
      </c>
      <c r="BE24" s="137">
        <v>3.83578965954816E-5</v>
      </c>
      <c r="BF24" s="137">
        <v>5.6036934225695099E-5</v>
      </c>
      <c r="BG24" s="137">
        <v>7.6935096116727094E-5</v>
      </c>
      <c r="BH24" s="137">
        <v>9.0410269555480098E-4</v>
      </c>
      <c r="BI24" s="137">
        <v>0.43340561451604998</v>
      </c>
      <c r="BJ24" s="137">
        <v>3.42753527819051E-4</v>
      </c>
      <c r="BK24" s="137">
        <v>9.9847673806172706E-4</v>
      </c>
      <c r="BL24" s="137">
        <v>7.8671324808719108E-6</v>
      </c>
      <c r="BM24" s="137">
        <v>2.0510424785944699E-5</v>
      </c>
      <c r="BN24" s="137">
        <v>1.6035183194813699E-4</v>
      </c>
      <c r="BO24" s="137">
        <v>5.3564256187098998E-5</v>
      </c>
      <c r="BP24" s="137">
        <v>4.0752129518890898E-5</v>
      </c>
      <c r="BQ24" s="137">
        <v>3.65499187245314E-5</v>
      </c>
      <c r="BR24" s="137">
        <v>4.0338205143981401E-6</v>
      </c>
      <c r="BS24" s="137">
        <v>8.4405246730844796E-6</v>
      </c>
      <c r="BT24" s="137">
        <v>8.8681185085318694E-5</v>
      </c>
      <c r="BU24" s="137">
        <v>7.1975793826356495E-4</v>
      </c>
      <c r="BV24" s="137">
        <v>6.4609279852061396E-5</v>
      </c>
      <c r="BW24" s="137">
        <v>8.5724957659064795E-5</v>
      </c>
      <c r="BX24" s="137">
        <v>1.17353304274071E-4</v>
      </c>
      <c r="BY24" s="137">
        <v>1.74420198510254E-4</v>
      </c>
      <c r="BZ24" s="137">
        <v>6.0102608266648599E-5</v>
      </c>
      <c r="CA24" s="138">
        <v>0</v>
      </c>
      <c r="CB24" s="190">
        <v>0.95759928990385601</v>
      </c>
      <c r="CC24" s="191">
        <v>1.4278014331772001E-2</v>
      </c>
      <c r="CD24" s="137">
        <v>0</v>
      </c>
      <c r="CE24" s="137">
        <v>0</v>
      </c>
      <c r="CF24" s="137">
        <v>2.0823637672810701E-3</v>
      </c>
      <c r="CG24" s="137">
        <v>4.7490476885938201E-3</v>
      </c>
      <c r="CH24" s="138">
        <v>2.12912843084976E-2</v>
      </c>
      <c r="CI24" s="49">
        <v>1</v>
      </c>
      <c r="CJ24" s="73"/>
    </row>
    <row r="25" spans="1:88" ht="19.5" x14ac:dyDescent="0.25">
      <c r="A25" s="30"/>
      <c r="B25" s="42" t="s">
        <v>16</v>
      </c>
      <c r="C25" s="43" t="s">
        <v>127</v>
      </c>
      <c r="D25" s="136">
        <v>1.176616120853E-5</v>
      </c>
      <c r="E25" s="137">
        <v>1.31022238942914E-5</v>
      </c>
      <c r="F25" s="137">
        <v>3.36253913537923E-5</v>
      </c>
      <c r="G25" s="137">
        <v>4.82852296787769E-6</v>
      </c>
      <c r="H25" s="137">
        <v>1.19360383530858E-4</v>
      </c>
      <c r="I25" s="137">
        <v>1.8611469652675899E-5</v>
      </c>
      <c r="J25" s="137">
        <v>1.9811447177657199E-5</v>
      </c>
      <c r="K25" s="137">
        <v>3.4597651633465802E-5</v>
      </c>
      <c r="L25" s="137">
        <v>2.0594128506595599E-5</v>
      </c>
      <c r="M25" s="137">
        <v>1.7327933693136299E-2</v>
      </c>
      <c r="N25" s="137">
        <v>5.0373433264401902E-6</v>
      </c>
      <c r="O25" s="137">
        <v>3.6913892420921898E-2</v>
      </c>
      <c r="P25" s="137">
        <v>2.4000663044555699E-5</v>
      </c>
      <c r="Q25" s="137">
        <v>8.1998198079392793E-6</v>
      </c>
      <c r="R25" s="137">
        <v>4.7168910532331201E-5</v>
      </c>
      <c r="S25" s="137">
        <v>5.9820116563505501E-6</v>
      </c>
      <c r="T25" s="137">
        <v>4.2209091311280401E-2</v>
      </c>
      <c r="U25" s="137">
        <v>6.2277777203530399E-4</v>
      </c>
      <c r="V25" s="137">
        <v>2.3524400137316399E-2</v>
      </c>
      <c r="W25" s="137">
        <v>1.59767373330741E-4</v>
      </c>
      <c r="X25" s="137">
        <v>1.61989645628954E-3</v>
      </c>
      <c r="Y25" s="137">
        <v>3.2044009063504598E-4</v>
      </c>
      <c r="Z25" s="137">
        <v>1.7949375423461099E-4</v>
      </c>
      <c r="AA25" s="137">
        <v>3.6957814472240498E-5</v>
      </c>
      <c r="AB25" s="137">
        <v>3.9273606022767398E-5</v>
      </c>
      <c r="AC25" s="137">
        <v>8.8569098516458905E-5</v>
      </c>
      <c r="AD25" s="137">
        <v>2.2404135210384699E-5</v>
      </c>
      <c r="AE25" s="137">
        <v>1.43702303875047E-2</v>
      </c>
      <c r="AF25" s="137">
        <v>2.7872567152091399E-3</v>
      </c>
      <c r="AG25" s="137">
        <v>1.4546690080905301E-5</v>
      </c>
      <c r="AH25" s="137">
        <v>1.1343349532618699E-3</v>
      </c>
      <c r="AI25" s="137">
        <v>1.83404550469942E-5</v>
      </c>
      <c r="AJ25" s="137">
        <v>0</v>
      </c>
      <c r="AK25" s="137">
        <v>2.1726059546490699E-5</v>
      </c>
      <c r="AL25" s="137">
        <v>2.9809657072167701E-5</v>
      </c>
      <c r="AM25" s="137">
        <v>3.8163784321453901E-5</v>
      </c>
      <c r="AN25" s="137">
        <v>2.8746331682971699E-5</v>
      </c>
      <c r="AO25" s="137">
        <v>4.9971504204051503E-5</v>
      </c>
      <c r="AP25" s="137">
        <v>1.4442419167351201E-5</v>
      </c>
      <c r="AQ25" s="137">
        <v>1.4105236886881599E-4</v>
      </c>
      <c r="AR25" s="137">
        <v>4.2934313802348899E-5</v>
      </c>
      <c r="AS25" s="137">
        <v>3.7501477870489001E-5</v>
      </c>
      <c r="AT25" s="137">
        <v>2.5452032967405799E-5</v>
      </c>
      <c r="AU25" s="137">
        <v>6.9676561517101102E-6</v>
      </c>
      <c r="AV25" s="137">
        <v>4.6686709653494402E-5</v>
      </c>
      <c r="AW25" s="137">
        <v>9.1760323076547508E-6</v>
      </c>
      <c r="AX25" s="137">
        <v>2.50902431985227E-5</v>
      </c>
      <c r="AY25" s="137">
        <v>2.9902034693382E-5</v>
      </c>
      <c r="AZ25" s="137">
        <v>3.3358065974391499E-5</v>
      </c>
      <c r="BA25" s="137">
        <v>4.6752567964431002E-6</v>
      </c>
      <c r="BB25" s="137">
        <v>1.6980128512884501E-5</v>
      </c>
      <c r="BC25" s="137">
        <v>5.7308699927768402E-6</v>
      </c>
      <c r="BD25" s="137">
        <v>3.1700393677026299E-5</v>
      </c>
      <c r="BE25" s="137">
        <v>1.8377365956607801E-5</v>
      </c>
      <c r="BF25" s="137">
        <v>2.57211780689461E-5</v>
      </c>
      <c r="BG25" s="137">
        <v>3.4405207244727903E-5</v>
      </c>
      <c r="BH25" s="137">
        <v>1.6744690255824799E-5</v>
      </c>
      <c r="BI25" s="137">
        <v>2.8040065192590398E-4</v>
      </c>
      <c r="BJ25" s="137">
        <v>1.4824740803787999E-4</v>
      </c>
      <c r="BK25" s="137">
        <v>4.3469000077976698E-4</v>
      </c>
      <c r="BL25" s="137">
        <v>3.4044068629647401E-6</v>
      </c>
      <c r="BM25" s="137">
        <v>9.4370951404375604E-3</v>
      </c>
      <c r="BN25" s="137">
        <v>6.6385802173751202E-2</v>
      </c>
      <c r="BO25" s="137">
        <v>2.3167557730890999E-5</v>
      </c>
      <c r="BP25" s="137">
        <v>1.7898058029379401E-5</v>
      </c>
      <c r="BQ25" s="137">
        <v>1.58130293822179E-5</v>
      </c>
      <c r="BR25" s="137">
        <v>1.74924738296449E-6</v>
      </c>
      <c r="BS25" s="137">
        <v>3.6506871664502301E-6</v>
      </c>
      <c r="BT25" s="137">
        <v>1.56544685058547E-3</v>
      </c>
      <c r="BU25" s="137">
        <v>2.2762244340192E-4</v>
      </c>
      <c r="BV25" s="137">
        <v>2.8273309456136001E-5</v>
      </c>
      <c r="BW25" s="137">
        <v>2.6390083820465E-5</v>
      </c>
      <c r="BX25" s="137">
        <v>5.1697754493745201E-5</v>
      </c>
      <c r="BY25" s="137">
        <v>3.62529637574864E-4</v>
      </c>
      <c r="BZ25" s="137">
        <v>4.6431057957836896E-3</v>
      </c>
      <c r="CA25" s="138">
        <v>0</v>
      </c>
      <c r="CB25" s="190">
        <v>0.22614859301139001</v>
      </c>
      <c r="CC25" s="191">
        <v>0.74045704458261197</v>
      </c>
      <c r="CD25" s="137">
        <v>0</v>
      </c>
      <c r="CE25" s="137">
        <v>0</v>
      </c>
      <c r="CF25" s="137">
        <v>2.7062482519740398E-3</v>
      </c>
      <c r="CG25" s="137">
        <v>1.41634430010184E-2</v>
      </c>
      <c r="CH25" s="138">
        <v>1.6524671153005599E-2</v>
      </c>
      <c r="CI25" s="49">
        <v>1</v>
      </c>
      <c r="CJ25" s="73"/>
    </row>
    <row r="26" spans="1:88" ht="19.5" x14ac:dyDescent="0.25">
      <c r="A26" s="30"/>
      <c r="B26" s="42" t="s">
        <v>17</v>
      </c>
      <c r="C26" s="43" t="s">
        <v>128</v>
      </c>
      <c r="D26" s="136">
        <v>3.1633321811860099E-5</v>
      </c>
      <c r="E26" s="137">
        <v>3.7997802406937399E-5</v>
      </c>
      <c r="F26" s="137">
        <v>1.08169000202389E-4</v>
      </c>
      <c r="G26" s="137">
        <v>1.09788959335412E-5</v>
      </c>
      <c r="H26" s="137">
        <v>3.0406988198295397E-4</v>
      </c>
      <c r="I26" s="137">
        <v>5.0905883860323799E-5</v>
      </c>
      <c r="J26" s="137">
        <v>4.5361973865822798E-5</v>
      </c>
      <c r="K26" s="137">
        <v>8.0220991952941297E-5</v>
      </c>
      <c r="L26" s="137">
        <v>6.5609644135964499E-5</v>
      </c>
      <c r="M26" s="137">
        <v>4.9132905475625995E-4</v>
      </c>
      <c r="N26" s="137">
        <v>1.1291501408474799E-5</v>
      </c>
      <c r="O26" s="137">
        <v>3.6070462448988998E-3</v>
      </c>
      <c r="P26" s="137">
        <v>2.5783070675681601E-4</v>
      </c>
      <c r="Q26" s="137">
        <v>3.2208154007909101E-5</v>
      </c>
      <c r="R26" s="137">
        <v>2.2312409190127199E-3</v>
      </c>
      <c r="S26" s="137">
        <v>3.2833068842934499E-4</v>
      </c>
      <c r="T26" s="137">
        <v>4.4266645040118302E-4</v>
      </c>
      <c r="U26" s="137">
        <v>3.9658266190118599E-2</v>
      </c>
      <c r="V26" s="137">
        <v>1.7495586572418901E-3</v>
      </c>
      <c r="W26" s="137">
        <v>5.1102432203488E-4</v>
      </c>
      <c r="X26" s="137">
        <v>2.4449439783229997E-4</v>
      </c>
      <c r="Y26" s="137">
        <v>7.5459162139896097E-5</v>
      </c>
      <c r="Z26" s="137">
        <v>4.0755144052594399E-4</v>
      </c>
      <c r="AA26" s="137">
        <v>8.8383810668797496E-5</v>
      </c>
      <c r="AB26" s="137">
        <v>8.00071554130868E-5</v>
      </c>
      <c r="AC26" s="137">
        <v>3.8369404810534402E-5</v>
      </c>
      <c r="AD26" s="137">
        <v>4.8949373120002399E-5</v>
      </c>
      <c r="AE26" s="137">
        <v>4.79514140369749E-2</v>
      </c>
      <c r="AF26" s="137">
        <v>4.7911721196250499E-4</v>
      </c>
      <c r="AG26" s="137">
        <v>4.7212776514718799E-5</v>
      </c>
      <c r="AH26" s="137">
        <v>2.26722271681678E-4</v>
      </c>
      <c r="AI26" s="137">
        <v>1.44930499484418E-4</v>
      </c>
      <c r="AJ26" s="137">
        <v>0</v>
      </c>
      <c r="AK26" s="137">
        <v>1.07154886941907E-4</v>
      </c>
      <c r="AL26" s="137">
        <v>5.6808471334261095E-4</v>
      </c>
      <c r="AM26" s="137">
        <v>4.8410214655786397E-5</v>
      </c>
      <c r="AN26" s="137">
        <v>2.6209599385537799E-4</v>
      </c>
      <c r="AO26" s="137">
        <v>3.2980462708744897E-4</v>
      </c>
      <c r="AP26" s="137">
        <v>7.7076853094299702E-5</v>
      </c>
      <c r="AQ26" s="137">
        <v>6.2993196221176103E-4</v>
      </c>
      <c r="AR26" s="137">
        <v>9.6380386743373297E-5</v>
      </c>
      <c r="AS26" s="137">
        <v>1.4571185791984801E-4</v>
      </c>
      <c r="AT26" s="137">
        <v>6.1201813755156303E-5</v>
      </c>
      <c r="AU26" s="137">
        <v>2.9023915939481799E-5</v>
      </c>
      <c r="AV26" s="137">
        <v>2.7075659229749098E-4</v>
      </c>
      <c r="AW26" s="137">
        <v>5.7120986185639697E-5</v>
      </c>
      <c r="AX26" s="137">
        <v>1.6164311805948501E-4</v>
      </c>
      <c r="AY26" s="137">
        <v>3.2318223243647099E-4</v>
      </c>
      <c r="AZ26" s="137">
        <v>1.1436919313771599E-3</v>
      </c>
      <c r="BA26" s="137">
        <v>2.4151219861826498E-5</v>
      </c>
      <c r="BB26" s="137">
        <v>1.14285155114124E-4</v>
      </c>
      <c r="BC26" s="137">
        <v>8.4407226529406297E-5</v>
      </c>
      <c r="BD26" s="137">
        <v>1.4815060875766599E-4</v>
      </c>
      <c r="BE26" s="137">
        <v>2.9941545761129503E-4</v>
      </c>
      <c r="BF26" s="137">
        <v>2.7213210286989599E-4</v>
      </c>
      <c r="BG26" s="137">
        <v>2.4032162011237401E-4</v>
      </c>
      <c r="BH26" s="137">
        <v>2.3521113093656E-4</v>
      </c>
      <c r="BI26" s="137">
        <v>7.7189349049606804E-3</v>
      </c>
      <c r="BJ26" s="137">
        <v>3.3230528637511001E-4</v>
      </c>
      <c r="BK26" s="137">
        <v>1.38333222176173E-3</v>
      </c>
      <c r="BL26" s="137">
        <v>7.8801304883789208E-6</v>
      </c>
      <c r="BM26" s="137">
        <v>6.4138941314353904E-4</v>
      </c>
      <c r="BN26" s="137">
        <v>1.95969193817736E-3</v>
      </c>
      <c r="BO26" s="137">
        <v>5.1931443579832799E-5</v>
      </c>
      <c r="BP26" s="137">
        <v>7.9425219894653301E-5</v>
      </c>
      <c r="BQ26" s="137">
        <v>3.6095508938579701E-5</v>
      </c>
      <c r="BR26" s="137">
        <v>4.5776222622302503E-6</v>
      </c>
      <c r="BS26" s="137">
        <v>8.1832300501550708E-6</v>
      </c>
      <c r="BT26" s="137">
        <v>3.7043288503459001E-4</v>
      </c>
      <c r="BU26" s="137">
        <v>2.9055123629477899E-4</v>
      </c>
      <c r="BV26" s="137">
        <v>1.1085860545839E-4</v>
      </c>
      <c r="BW26" s="137">
        <v>5.4812999992228397E-5</v>
      </c>
      <c r="BX26" s="137">
        <v>2.5175730207324302E-4</v>
      </c>
      <c r="BY26" s="137">
        <v>3.2494573943536498E-4</v>
      </c>
      <c r="BZ26" s="137">
        <v>4.8852074249675895E-4</v>
      </c>
      <c r="CA26" s="138">
        <v>0</v>
      </c>
      <c r="CB26" s="190">
        <v>0.119733324864463</v>
      </c>
      <c r="CC26" s="191">
        <v>0.24202227038215299</v>
      </c>
      <c r="CD26" s="137">
        <v>0</v>
      </c>
      <c r="CE26" s="137">
        <v>0</v>
      </c>
      <c r="CF26" s="137">
        <v>8.7634559669317307E-3</v>
      </c>
      <c r="CG26" s="137">
        <v>3.3645272224656103E-2</v>
      </c>
      <c r="CH26" s="138">
        <v>0.59583567656179603</v>
      </c>
      <c r="CI26" s="49">
        <v>1</v>
      </c>
      <c r="CJ26" s="73"/>
    </row>
    <row r="27" spans="1:88" ht="19.5" x14ac:dyDescent="0.25">
      <c r="A27" s="30"/>
      <c r="B27" s="42" t="s">
        <v>18</v>
      </c>
      <c r="C27" s="43" t="s">
        <v>129</v>
      </c>
      <c r="D27" s="136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3.3470642625592202E-7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3.90490830631909E-6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7">
        <v>0</v>
      </c>
      <c r="AY27" s="137">
        <v>0</v>
      </c>
      <c r="AZ27" s="137">
        <v>0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37">
        <v>0</v>
      </c>
      <c r="BM27" s="137">
        <v>1.89666974878356E-6</v>
      </c>
      <c r="BN27" s="137">
        <v>3.2020248111816603E-5</v>
      </c>
      <c r="BO27" s="137">
        <v>0</v>
      </c>
      <c r="BP27" s="137">
        <v>0</v>
      </c>
      <c r="BQ27" s="137">
        <v>0</v>
      </c>
      <c r="BR27" s="137">
        <v>0</v>
      </c>
      <c r="BS27" s="137">
        <v>0</v>
      </c>
      <c r="BT27" s="137">
        <v>0</v>
      </c>
      <c r="BU27" s="137">
        <v>0</v>
      </c>
      <c r="BV27" s="137">
        <v>0</v>
      </c>
      <c r="BW27" s="137">
        <v>0</v>
      </c>
      <c r="BX27" s="137">
        <v>0</v>
      </c>
      <c r="BY27" s="137">
        <v>0</v>
      </c>
      <c r="BZ27" s="137">
        <v>2.97888719367771E-5</v>
      </c>
      <c r="CA27" s="138">
        <v>0</v>
      </c>
      <c r="CB27" s="190">
        <v>6.7945404529952194E-5</v>
      </c>
      <c r="CC27" s="191">
        <v>2.8882949461860399E-2</v>
      </c>
      <c r="CD27" s="137">
        <v>0</v>
      </c>
      <c r="CE27" s="137">
        <v>0</v>
      </c>
      <c r="CF27" s="137">
        <v>0</v>
      </c>
      <c r="CG27" s="137">
        <v>1.2123172178336401E-3</v>
      </c>
      <c r="CH27" s="138">
        <v>0.96983678791577599</v>
      </c>
      <c r="CI27" s="49">
        <v>1</v>
      </c>
      <c r="CJ27" s="73"/>
    </row>
    <row r="28" spans="1:88" ht="19.5" x14ac:dyDescent="0.25">
      <c r="A28" s="30"/>
      <c r="B28" s="42" t="s">
        <v>19</v>
      </c>
      <c r="C28" s="43" t="s">
        <v>130</v>
      </c>
      <c r="D28" s="136">
        <v>4.68687919430624E-7</v>
      </c>
      <c r="E28" s="137">
        <v>6.3985238615691696E-7</v>
      </c>
      <c r="F28" s="137">
        <v>2.0952533838469898E-6</v>
      </c>
      <c r="G28" s="137">
        <v>1.07144821527678E-7</v>
      </c>
      <c r="H28" s="137">
        <v>4.0385590692170101E-6</v>
      </c>
      <c r="I28" s="137">
        <v>7.7832704119435803E-7</v>
      </c>
      <c r="J28" s="137">
        <v>4.53038354130874E-7</v>
      </c>
      <c r="K28" s="137">
        <v>8.3384209683305297E-7</v>
      </c>
      <c r="L28" s="137">
        <v>1.25605790707721E-6</v>
      </c>
      <c r="M28" s="137">
        <v>1.7659649607511999E-6</v>
      </c>
      <c r="N28" s="137">
        <v>1.04878296005933E-7</v>
      </c>
      <c r="O28" s="137">
        <v>9.5700000672803307E-5</v>
      </c>
      <c r="P28" s="137">
        <v>4.0413723091192901E-4</v>
      </c>
      <c r="Q28" s="137">
        <v>7.58971136373601E-7</v>
      </c>
      <c r="R28" s="137">
        <v>9.1403678205335295E-5</v>
      </c>
      <c r="S28" s="137">
        <v>1.3521678189236901E-5</v>
      </c>
      <c r="T28" s="137">
        <v>6.4608214505758703E-3</v>
      </c>
      <c r="U28" s="137">
        <v>2.0646950899511501E-2</v>
      </c>
      <c r="V28" s="137">
        <v>9.1445246526692495E-5</v>
      </c>
      <c r="W28" s="137">
        <v>0.108188994157431</v>
      </c>
      <c r="X28" s="137">
        <v>4.2348140277840797E-3</v>
      </c>
      <c r="Y28" s="137">
        <v>1.50384678334404E-2</v>
      </c>
      <c r="Z28" s="137">
        <v>3.9585423176366202E-6</v>
      </c>
      <c r="AA28" s="137">
        <v>1.00517521655525E-6</v>
      </c>
      <c r="AB28" s="137">
        <v>2.18789805721974E-3</v>
      </c>
      <c r="AC28" s="137">
        <v>7.3981115006699003E-4</v>
      </c>
      <c r="AD28" s="137">
        <v>5.6258195260418298E-7</v>
      </c>
      <c r="AE28" s="137">
        <v>9.0228255695163004E-2</v>
      </c>
      <c r="AF28" s="137">
        <v>1.2451792237580301E-2</v>
      </c>
      <c r="AG28" s="137">
        <v>9.2419992795722603E-7</v>
      </c>
      <c r="AH28" s="137">
        <v>7.7334910270059092E-6</v>
      </c>
      <c r="AI28" s="137">
        <v>4.7984439799903002E-6</v>
      </c>
      <c r="AJ28" s="137">
        <v>0</v>
      </c>
      <c r="AK28" s="137">
        <v>3.1204170530324E-6</v>
      </c>
      <c r="AL28" s="137">
        <v>2.1945018579585201E-5</v>
      </c>
      <c r="AM28" s="137">
        <v>1.2950686846513899E-6</v>
      </c>
      <c r="AN28" s="137">
        <v>9.0071628643153503E-6</v>
      </c>
      <c r="AO28" s="137">
        <v>1.0305477219348599E-5</v>
      </c>
      <c r="AP28" s="137">
        <v>2.2024244871999399E-6</v>
      </c>
      <c r="AQ28" s="137">
        <v>5.8701390466268596E-4</v>
      </c>
      <c r="AR28" s="137">
        <v>3.9904502716207798E-4</v>
      </c>
      <c r="AS28" s="137">
        <v>1.04724545222057E-2</v>
      </c>
      <c r="AT28" s="137">
        <v>3.86353874878978E-4</v>
      </c>
      <c r="AU28" s="137">
        <v>7.1535340521826898E-7</v>
      </c>
      <c r="AV28" s="137">
        <v>8.0383486397786695E-6</v>
      </c>
      <c r="AW28" s="137">
        <v>1.7460265821957601E-6</v>
      </c>
      <c r="AX28" s="137">
        <v>5.0063000685540702E-6</v>
      </c>
      <c r="AY28" s="137">
        <v>1.15196979542442E-5</v>
      </c>
      <c r="AZ28" s="137">
        <v>4.6167523222745397E-5</v>
      </c>
      <c r="BA28" s="137">
        <v>6.7893493201163596E-7</v>
      </c>
      <c r="BB28" s="137">
        <v>3.5961520564566601E-6</v>
      </c>
      <c r="BC28" s="137">
        <v>3.1636115247727701E-6</v>
      </c>
      <c r="BD28" s="137">
        <v>3.9396034236829599E-6</v>
      </c>
      <c r="BE28" s="137">
        <v>1.13676615976868E-5</v>
      </c>
      <c r="BF28" s="137">
        <v>9.6596005035314001E-6</v>
      </c>
      <c r="BG28" s="137">
        <v>7.6590525810664496E-6</v>
      </c>
      <c r="BH28" s="137">
        <v>8.7580321873972295E-6</v>
      </c>
      <c r="BI28" s="137">
        <v>3.0747182268848198E-4</v>
      </c>
      <c r="BJ28" s="137">
        <v>3.0865348130433202E-6</v>
      </c>
      <c r="BK28" s="137">
        <v>2.6447479787839001E-5</v>
      </c>
      <c r="BL28" s="137">
        <v>8.1471012759083802E-8</v>
      </c>
      <c r="BM28" s="137">
        <v>1.1690513893800401E-3</v>
      </c>
      <c r="BN28" s="137">
        <v>8.2986103207306709E-3</v>
      </c>
      <c r="BO28" s="137">
        <v>4.8235226784750495E-7</v>
      </c>
      <c r="BP28" s="137">
        <v>2.0447491225732302E-6</v>
      </c>
      <c r="BQ28" s="137">
        <v>3.5686766256286402E-7</v>
      </c>
      <c r="BR28" s="137">
        <v>6.4351341393749696E-8</v>
      </c>
      <c r="BS28" s="137">
        <v>7.60078923464206E-8</v>
      </c>
      <c r="BT28" s="137">
        <v>1.27551500833292E-5</v>
      </c>
      <c r="BU28" s="137">
        <v>1.7749923745100701E-5</v>
      </c>
      <c r="BV28" s="137">
        <v>2.6086076375252298E-6</v>
      </c>
      <c r="BW28" s="137">
        <v>5.1201064691533801E-7</v>
      </c>
      <c r="BX28" s="137">
        <v>6.8565818514922897E-6</v>
      </c>
      <c r="BY28" s="137">
        <v>1.4299528812854699E-5</v>
      </c>
      <c r="BZ28" s="137">
        <v>6.7581605568360495E-4</v>
      </c>
      <c r="CA28" s="138">
        <v>0</v>
      </c>
      <c r="CB28" s="190">
        <v>0.28345942635671101</v>
      </c>
      <c r="CC28" s="191">
        <v>0.60979889381937302</v>
      </c>
      <c r="CD28" s="137">
        <v>0</v>
      </c>
      <c r="CE28" s="137">
        <v>0</v>
      </c>
      <c r="CF28" s="137">
        <v>3.0224805194843597E-4</v>
      </c>
      <c r="CG28" s="137">
        <v>-1.18950789176606E-2</v>
      </c>
      <c r="CH28" s="138">
        <v>0.118334510689628</v>
      </c>
      <c r="CI28" s="49">
        <v>1</v>
      </c>
      <c r="CJ28" s="73"/>
    </row>
    <row r="29" spans="1:88" ht="19.5" x14ac:dyDescent="0.25">
      <c r="A29" s="30"/>
      <c r="B29" s="42" t="s">
        <v>20</v>
      </c>
      <c r="C29" s="43" t="s">
        <v>131</v>
      </c>
      <c r="D29" s="136">
        <v>6.1870260791040399E-6</v>
      </c>
      <c r="E29" s="137">
        <v>6.9605420511729403E-6</v>
      </c>
      <c r="F29" s="137">
        <v>1.81361246741381E-5</v>
      </c>
      <c r="G29" s="137">
        <v>2.4877294897673098E-6</v>
      </c>
      <c r="H29" s="137">
        <v>6.2332694383711906E-5</v>
      </c>
      <c r="I29" s="137">
        <v>9.8087533328274306E-6</v>
      </c>
      <c r="J29" s="137">
        <v>1.02152400276319E-5</v>
      </c>
      <c r="K29" s="137">
        <v>1.7865030903274401E-5</v>
      </c>
      <c r="L29" s="137">
        <v>1.1091243651696E-5</v>
      </c>
      <c r="M29" s="137">
        <v>4.3630631791537097E-5</v>
      </c>
      <c r="N29" s="137">
        <v>2.5911648405595798E-6</v>
      </c>
      <c r="O29" s="137">
        <v>1.9442726352556601E-4</v>
      </c>
      <c r="P29" s="137">
        <v>1.7568636605891901E-5</v>
      </c>
      <c r="Q29" s="137">
        <v>4.5718850495619696E-6</v>
      </c>
      <c r="R29" s="137">
        <v>7.8673109266699594E-5</v>
      </c>
      <c r="S29" s="137">
        <v>1.1138615335972999E-5</v>
      </c>
      <c r="T29" s="137">
        <v>7.6804214024955993E-5</v>
      </c>
      <c r="U29" s="137">
        <v>1.16779151360334E-4</v>
      </c>
      <c r="V29" s="137">
        <v>2.5996846008497399E-4</v>
      </c>
      <c r="W29" s="137">
        <v>7.1037259676930503E-5</v>
      </c>
      <c r="X29" s="137">
        <v>0.11422407043957999</v>
      </c>
      <c r="Y29" s="137">
        <v>1.7944474171837099E-2</v>
      </c>
      <c r="Z29" s="137">
        <v>9.2463255489251404E-5</v>
      </c>
      <c r="AA29" s="137">
        <v>1.9152606269333699E-5</v>
      </c>
      <c r="AB29" s="137">
        <v>3.3742519584059102E-3</v>
      </c>
      <c r="AC29" s="137">
        <v>2.0591998083702901E-5</v>
      </c>
      <c r="AD29" s="137">
        <v>1.2738797915046301E-5</v>
      </c>
      <c r="AE29" s="137">
        <v>9.9013629408260004E-5</v>
      </c>
      <c r="AF29" s="137">
        <v>3.4268170135585401E-3</v>
      </c>
      <c r="AG29" s="137">
        <v>7.8565679265557207E-6</v>
      </c>
      <c r="AH29" s="137">
        <v>1.75237923140999E-5</v>
      </c>
      <c r="AI29" s="137">
        <v>1.2091785730870301E-5</v>
      </c>
      <c r="AJ29" s="137">
        <v>0</v>
      </c>
      <c r="AK29" s="137">
        <v>1.15601560931901E-5</v>
      </c>
      <c r="AL29" s="137">
        <v>2.8165445142512802E-5</v>
      </c>
      <c r="AM29" s="137">
        <v>5.9256710881418298E-6</v>
      </c>
      <c r="AN29" s="137">
        <v>1.9846642484396501E-5</v>
      </c>
      <c r="AO29" s="137">
        <v>3.1280010916618397E-5</v>
      </c>
      <c r="AP29" s="137">
        <v>8.5733905215071294E-6</v>
      </c>
      <c r="AQ29" s="137">
        <v>8.0587741763190793E-5</v>
      </c>
      <c r="AR29" s="137">
        <v>1.18365673185567E-5</v>
      </c>
      <c r="AS29" s="137">
        <v>2.08273064419506E-5</v>
      </c>
      <c r="AT29" s="137">
        <v>1.0121500012748199E-5</v>
      </c>
      <c r="AU29" s="137">
        <v>3.9272614691303401E-6</v>
      </c>
      <c r="AV29" s="137">
        <v>2.8267283935377901E-5</v>
      </c>
      <c r="AW29" s="137">
        <v>5.6557556111252399E-6</v>
      </c>
      <c r="AX29" s="137">
        <v>1.5604328488819501E-5</v>
      </c>
      <c r="AY29" s="137">
        <v>2.1938526991243001E-5</v>
      </c>
      <c r="AZ29" s="137">
        <v>4.4521785977300797E-5</v>
      </c>
      <c r="BA29" s="137">
        <v>2.75487693249276E-6</v>
      </c>
      <c r="BB29" s="137">
        <v>1.06856272761401E-5</v>
      </c>
      <c r="BC29" s="137">
        <v>4.7797666419278602E-6</v>
      </c>
      <c r="BD29" s="137">
        <v>1.82798494380909E-5</v>
      </c>
      <c r="BE29" s="137">
        <v>1.6063237323236399E-5</v>
      </c>
      <c r="BF29" s="137">
        <v>1.8721024494203201E-5</v>
      </c>
      <c r="BG29" s="137">
        <v>2.1875417409038401E-5</v>
      </c>
      <c r="BH29" s="137">
        <v>1.36735528623728E-5</v>
      </c>
      <c r="BI29" s="137">
        <v>3.2573921477539898E-4</v>
      </c>
      <c r="BJ29" s="137">
        <v>7.6257155114997193E-5</v>
      </c>
      <c r="BK29" s="137">
        <v>7.8572588304836408E-3</v>
      </c>
      <c r="BL29" s="137">
        <v>1.75756957384147E-6</v>
      </c>
      <c r="BM29" s="137">
        <v>4.7891103131349104E-3</v>
      </c>
      <c r="BN29" s="137">
        <v>2.4660944418805401E-2</v>
      </c>
      <c r="BO29" s="137">
        <v>1.1917186727937801E-5</v>
      </c>
      <c r="BP29" s="137">
        <v>1.0212768820118999E-5</v>
      </c>
      <c r="BQ29" s="137">
        <v>8.1507130737089294E-6</v>
      </c>
      <c r="BR29" s="137">
        <v>9.16604874183367E-7</v>
      </c>
      <c r="BS29" s="137">
        <v>1.87788117993395E-6</v>
      </c>
      <c r="BT29" s="137">
        <v>2.78975895596998E-5</v>
      </c>
      <c r="BU29" s="137">
        <v>2.2763848241160099E-4</v>
      </c>
      <c r="BV29" s="137">
        <v>1.57590162992378E-5</v>
      </c>
      <c r="BW29" s="137">
        <v>1.25607017532346E-5</v>
      </c>
      <c r="BX29" s="137">
        <v>3.0071031315042299E-5</v>
      </c>
      <c r="BY29" s="137">
        <v>1.8333585989046999E-4</v>
      </c>
      <c r="BZ29" s="137">
        <v>3.1774864037743202E-3</v>
      </c>
      <c r="CA29" s="138">
        <v>0</v>
      </c>
      <c r="CB29" s="190">
        <v>0.18214768526087599</v>
      </c>
      <c r="CC29" s="191">
        <v>0.81423298443610304</v>
      </c>
      <c r="CD29" s="137">
        <v>0</v>
      </c>
      <c r="CE29" s="137">
        <v>0</v>
      </c>
      <c r="CF29" s="137">
        <v>6.5694680259590504E-4</v>
      </c>
      <c r="CG29" s="137">
        <v>9.927429902450251E-4</v>
      </c>
      <c r="CH29" s="138">
        <v>1.96964051018025E-3</v>
      </c>
      <c r="CI29" s="49">
        <v>1</v>
      </c>
      <c r="CJ29" s="73"/>
    </row>
    <row r="30" spans="1:88" ht="19.5" x14ac:dyDescent="0.25">
      <c r="A30" s="30"/>
      <c r="B30" s="42" t="s">
        <v>21</v>
      </c>
      <c r="C30" s="43" t="s">
        <v>132</v>
      </c>
      <c r="D30" s="136">
        <v>1.14979719875518E-5</v>
      </c>
      <c r="E30" s="137">
        <v>1.28755077769628E-5</v>
      </c>
      <c r="F30" s="137">
        <v>3.3319891782043099E-5</v>
      </c>
      <c r="G30" s="137">
        <v>4.6665120686664399E-6</v>
      </c>
      <c r="H30" s="137">
        <v>1.16203137685687E-4</v>
      </c>
      <c r="I30" s="137">
        <v>1.8209796718071201E-5</v>
      </c>
      <c r="J30" s="137">
        <v>1.9154901514846701E-5</v>
      </c>
      <c r="K30" s="137">
        <v>3.3477123160467398E-5</v>
      </c>
      <c r="L30" s="137">
        <v>2.03904378939282E-5</v>
      </c>
      <c r="M30" s="137">
        <v>1.6032254494266601E-4</v>
      </c>
      <c r="N30" s="137">
        <v>4.8641179052100902E-6</v>
      </c>
      <c r="O30" s="137">
        <v>3.66063786476838E-4</v>
      </c>
      <c r="P30" s="137">
        <v>2.8468517928191399E-5</v>
      </c>
      <c r="Q30" s="137">
        <v>8.2765762318750803E-6</v>
      </c>
      <c r="R30" s="137">
        <v>1.00688919125176E-4</v>
      </c>
      <c r="S30" s="137">
        <v>1.39463109435082E-5</v>
      </c>
      <c r="T30" s="137">
        <v>1.4148920581583799E-4</v>
      </c>
      <c r="U30" s="137">
        <v>2.42630003514594E-4</v>
      </c>
      <c r="V30" s="137">
        <v>4.8808044620217103E-4</v>
      </c>
      <c r="W30" s="137">
        <v>1.332733492768E-4</v>
      </c>
      <c r="X30" s="137">
        <v>2.2076080434621999E-4</v>
      </c>
      <c r="Y30" s="137">
        <v>1.83302962889638E-2</v>
      </c>
      <c r="Z30" s="137">
        <v>1.40695459766077E-3</v>
      </c>
      <c r="AA30" s="137">
        <v>3.58306421293468E-5</v>
      </c>
      <c r="AB30" s="137">
        <v>1.1385502568319701E-2</v>
      </c>
      <c r="AC30" s="137">
        <v>2.0592621420104998E-3</v>
      </c>
      <c r="AD30" s="137">
        <v>1.9772302376292699E-5</v>
      </c>
      <c r="AE30" s="137">
        <v>2.1964062774449699E-3</v>
      </c>
      <c r="AF30" s="137">
        <v>5.1585844093732999E-3</v>
      </c>
      <c r="AG30" s="137">
        <v>1.44253656313744E-5</v>
      </c>
      <c r="AH30" s="137">
        <v>2.91536513018364E-5</v>
      </c>
      <c r="AI30" s="137">
        <v>2.3418125827934E-4</v>
      </c>
      <c r="AJ30" s="137">
        <v>0</v>
      </c>
      <c r="AK30" s="137">
        <v>2.0287616686709501E-5</v>
      </c>
      <c r="AL30" s="137">
        <v>4.1788859244589502E-5</v>
      </c>
      <c r="AM30" s="137">
        <v>1.0561497756805199E-5</v>
      </c>
      <c r="AN30" s="137">
        <v>3.2885671985662198E-5</v>
      </c>
      <c r="AO30" s="137">
        <v>5.3903210512222497E-5</v>
      </c>
      <c r="AP30" s="137">
        <v>1.5105507566831399E-5</v>
      </c>
      <c r="AQ30" s="137">
        <v>1.44341562649165E-4</v>
      </c>
      <c r="AR30" s="137">
        <v>2.1104609041127399E-5</v>
      </c>
      <c r="AS30" s="137">
        <v>3.7729304733528197E-5</v>
      </c>
      <c r="AT30" s="137">
        <v>2.4395141080134201E-5</v>
      </c>
      <c r="AU30" s="137">
        <v>7.0758295605962499E-6</v>
      </c>
      <c r="AV30" s="137">
        <v>4.9390511389582603E-5</v>
      </c>
      <c r="AW30" s="137">
        <v>9.8087624752822004E-6</v>
      </c>
      <c r="AX30" s="137">
        <v>2.6961873358653201E-5</v>
      </c>
      <c r="AY30" s="137">
        <v>3.5519184920929802E-5</v>
      </c>
      <c r="AZ30" s="137">
        <v>5.9941868607050301E-5</v>
      </c>
      <c r="BA30" s="137">
        <v>4.8691588020773004E-6</v>
      </c>
      <c r="BB30" s="137">
        <v>1.83736694681068E-5</v>
      </c>
      <c r="BC30" s="137">
        <v>7.3903056338210398E-6</v>
      </c>
      <c r="BD30" s="137">
        <v>3.2610277874725597E-5</v>
      </c>
      <c r="BE30" s="137">
        <v>2.4444439221355001E-5</v>
      </c>
      <c r="BF30" s="137">
        <v>3.0400835794574999E-5</v>
      </c>
      <c r="BG30" s="137">
        <v>3.7455977164018802E-5</v>
      </c>
      <c r="BH30" s="137">
        <v>2.1297200586451799E-5</v>
      </c>
      <c r="BI30" s="137">
        <v>4.5470436735532802E-4</v>
      </c>
      <c r="BJ30" s="137">
        <v>1.4314943912064601E-4</v>
      </c>
      <c r="BK30" s="137">
        <v>6.6269668829265597E-3</v>
      </c>
      <c r="BL30" s="137">
        <v>3.2937938346988602E-6</v>
      </c>
      <c r="BM30" s="137">
        <v>5.1086353151364198E-3</v>
      </c>
      <c r="BN30" s="137">
        <v>4.0105576574507501E-2</v>
      </c>
      <c r="BO30" s="137">
        <v>2.2370865965661999E-5</v>
      </c>
      <c r="BP30" s="137">
        <v>1.83022818365549E-5</v>
      </c>
      <c r="BQ30" s="137">
        <v>1.5286101445747099E-5</v>
      </c>
      <c r="BR30" s="137">
        <v>1.70612751175176E-6</v>
      </c>
      <c r="BS30" s="137">
        <v>3.5251464237995702E-6</v>
      </c>
      <c r="BT30" s="137">
        <v>4.6175843535150297E-5</v>
      </c>
      <c r="BU30" s="137">
        <v>1.44166076689375E-4</v>
      </c>
      <c r="BV30" s="137">
        <v>2.8532873271282398E-5</v>
      </c>
      <c r="BW30" s="137">
        <v>2.3576944111688499E-5</v>
      </c>
      <c r="BX30" s="137">
        <v>5.34449307161808E-5</v>
      </c>
      <c r="BY30" s="137">
        <v>1.4754077019242301E-4</v>
      </c>
      <c r="BZ30" s="137">
        <v>6.2693408869004801E-3</v>
      </c>
      <c r="CA30" s="138">
        <v>0</v>
      </c>
      <c r="CB30" s="190">
        <v>0.10303296746438401</v>
      </c>
      <c r="CC30" s="191">
        <v>0.85569769712986199</v>
      </c>
      <c r="CD30" s="137">
        <v>0</v>
      </c>
      <c r="CE30" s="137">
        <v>0</v>
      </c>
      <c r="CF30" s="137">
        <v>1.0863693245195601E-3</v>
      </c>
      <c r="CG30" s="137">
        <v>1.11060156179998E-4</v>
      </c>
      <c r="CH30" s="138">
        <v>4.0071905925054899E-2</v>
      </c>
      <c r="CI30" s="49">
        <v>1</v>
      </c>
      <c r="CJ30" s="73"/>
    </row>
    <row r="31" spans="1:88" ht="19.5" x14ac:dyDescent="0.25">
      <c r="A31" s="30"/>
      <c r="B31" s="42" t="s">
        <v>22</v>
      </c>
      <c r="C31" s="43" t="s">
        <v>133</v>
      </c>
      <c r="D31" s="136">
        <v>2.46722462516643E-5</v>
      </c>
      <c r="E31" s="137">
        <v>2.7437377446994898E-5</v>
      </c>
      <c r="F31" s="137">
        <v>7.0274978808499203E-5</v>
      </c>
      <c r="G31" s="137">
        <v>1.0151157312801E-5</v>
      </c>
      <c r="H31" s="137">
        <v>2.5050575970097399E-4</v>
      </c>
      <c r="I31" s="137">
        <v>3.9014628003085301E-5</v>
      </c>
      <c r="J31" s="137">
        <v>4.1646088716812401E-5</v>
      </c>
      <c r="K31" s="137">
        <v>7.2715317427117195E-5</v>
      </c>
      <c r="L31" s="137">
        <v>4.30488501745656E-5</v>
      </c>
      <c r="M31" s="137">
        <v>1.4361365899124899E-3</v>
      </c>
      <c r="N31" s="137">
        <v>1.0592298532929799E-5</v>
      </c>
      <c r="O31" s="137">
        <v>8.6110017519574805E-4</v>
      </c>
      <c r="P31" s="137">
        <v>4.7786266109293997E-5</v>
      </c>
      <c r="Q31" s="137">
        <v>1.7060496386271001E-5</v>
      </c>
      <c r="R31" s="137">
        <v>7.1252672970926003E-5</v>
      </c>
      <c r="S31" s="137">
        <v>8.4402194304183992E-6</v>
      </c>
      <c r="T31" s="137">
        <v>3.0175028672904398E-4</v>
      </c>
      <c r="U31" s="137">
        <v>9.8380966689330098E-4</v>
      </c>
      <c r="V31" s="137">
        <v>1.0671169998268499E-3</v>
      </c>
      <c r="W31" s="137">
        <v>2.8997783197809202E-4</v>
      </c>
      <c r="X31" s="137">
        <v>2.4023164620278802E-3</v>
      </c>
      <c r="Y31" s="137">
        <v>0.106835979526283</v>
      </c>
      <c r="Z31" s="137">
        <v>2.01616334575918E-2</v>
      </c>
      <c r="AA31" s="137">
        <v>7.7640414694415196E-5</v>
      </c>
      <c r="AB31" s="137">
        <v>1.5475033417806901E-3</v>
      </c>
      <c r="AC31" s="137">
        <v>3.2827700552695599E-2</v>
      </c>
      <c r="AD31" s="137">
        <v>4.28720298559154E-5</v>
      </c>
      <c r="AE31" s="137">
        <v>3.2676975791736097E-2</v>
      </c>
      <c r="AF31" s="137">
        <v>4.31873064494978E-3</v>
      </c>
      <c r="AG31" s="137">
        <v>3.0396188647414999E-5</v>
      </c>
      <c r="AH31" s="137">
        <v>7.4308050951202995E-5</v>
      </c>
      <c r="AI31" s="137">
        <v>3.46602159799756E-3</v>
      </c>
      <c r="AJ31" s="137">
        <v>0</v>
      </c>
      <c r="AK31" s="137">
        <v>3.9728824575977502E-5</v>
      </c>
      <c r="AL31" s="137">
        <v>5.6095126674044603E-5</v>
      </c>
      <c r="AM31" s="137">
        <v>2.1228719482359901E-5</v>
      </c>
      <c r="AN31" s="137">
        <v>5.78489860861634E-5</v>
      </c>
      <c r="AO31" s="137">
        <v>1.0221577238076699E-4</v>
      </c>
      <c r="AP31" s="137">
        <v>2.9781407682816002E-5</v>
      </c>
      <c r="AQ31" s="137">
        <v>2.9247541378189302E-4</v>
      </c>
      <c r="AR31" s="137">
        <v>4.2904263912737002E-5</v>
      </c>
      <c r="AS31" s="137">
        <v>7.7855540087616901E-5</v>
      </c>
      <c r="AT31" s="137">
        <v>1.3259591748270201E-4</v>
      </c>
      <c r="AU31" s="137">
        <v>1.4475107372298801E-5</v>
      </c>
      <c r="AV31" s="137">
        <v>9.5987863029226494E-5</v>
      </c>
      <c r="AW31" s="137">
        <v>1.8814600954404502E-5</v>
      </c>
      <c r="AX31" s="137">
        <v>5.13735134753905E-5</v>
      </c>
      <c r="AY31" s="137">
        <v>5.95104362957842E-5</v>
      </c>
      <c r="AZ31" s="137">
        <v>5.6096850111501701E-5</v>
      </c>
      <c r="BA31" s="137">
        <v>9.6512596733861496E-6</v>
      </c>
      <c r="BB31" s="137">
        <v>3.4703375854806997E-5</v>
      </c>
      <c r="BC31" s="137">
        <v>1.11102075237683E-5</v>
      </c>
      <c r="BD31" s="137">
        <v>6.5645064762875197E-5</v>
      </c>
      <c r="BE31" s="137">
        <v>3.5249726400646998E-5</v>
      </c>
      <c r="BF31" s="137">
        <v>5.1266829665013998E-5</v>
      </c>
      <c r="BG31" s="137">
        <v>7.0201052211765294E-5</v>
      </c>
      <c r="BH31" s="137">
        <v>3.2612245094289399E-5</v>
      </c>
      <c r="BI31" s="137">
        <v>4.9643666095890897E-4</v>
      </c>
      <c r="BJ31" s="137">
        <v>3.11727968675103E-4</v>
      </c>
      <c r="BK31" s="137">
        <v>9.0867241550911899E-4</v>
      </c>
      <c r="BL31" s="137">
        <v>7.1553617678251101E-6</v>
      </c>
      <c r="BM31" s="137">
        <v>2.2026720358754599E-3</v>
      </c>
      <c r="BN31" s="137">
        <v>2.9069891898453999E-2</v>
      </c>
      <c r="BO31" s="137">
        <v>4.8715696322788102E-5</v>
      </c>
      <c r="BP31" s="137">
        <v>3.7118701588202403E-5</v>
      </c>
      <c r="BQ31" s="137">
        <v>3.3242387989366199E-5</v>
      </c>
      <c r="BR31" s="137">
        <v>3.6696102218482498E-6</v>
      </c>
      <c r="BS31" s="137">
        <v>7.6765004510231301E-6</v>
      </c>
      <c r="BT31" s="137">
        <v>8.1048672153649295E-5</v>
      </c>
      <c r="BU31" s="137">
        <v>2.2414177751100699E-4</v>
      </c>
      <c r="BV31" s="137">
        <v>5.8827860783241802E-5</v>
      </c>
      <c r="BW31" s="137">
        <v>5.1376329122711199E-5</v>
      </c>
      <c r="BX31" s="137">
        <v>1.06922148487525E-4</v>
      </c>
      <c r="BY31" s="137">
        <v>2.6013849128826098E-4</v>
      </c>
      <c r="BZ31" s="137">
        <v>5.1281486830191399E-4</v>
      </c>
      <c r="CA31" s="138">
        <v>0</v>
      </c>
      <c r="CB31" s="190">
        <v>0.246018245457054</v>
      </c>
      <c r="CC31" s="191">
        <v>0.74022805171878003</v>
      </c>
      <c r="CD31" s="137">
        <v>0</v>
      </c>
      <c r="CE31" s="137">
        <v>0</v>
      </c>
      <c r="CF31" s="137">
        <v>1.9032316338923E-3</v>
      </c>
      <c r="CG31" s="137">
        <v>1.6327558600246E-3</v>
      </c>
      <c r="CH31" s="138">
        <v>1.02177153302486E-2</v>
      </c>
      <c r="CI31" s="49">
        <v>1</v>
      </c>
      <c r="CJ31" s="73"/>
    </row>
    <row r="32" spans="1:88" ht="19.5" x14ac:dyDescent="0.25">
      <c r="A32" s="30"/>
      <c r="B32" s="42" t="s">
        <v>23</v>
      </c>
      <c r="C32" s="43" t="s">
        <v>134</v>
      </c>
      <c r="D32" s="136">
        <v>1.28662456272343E-4</v>
      </c>
      <c r="E32" s="137">
        <v>1.4538378344458499E-4</v>
      </c>
      <c r="F32" s="137">
        <v>2.9780799799005201E-4</v>
      </c>
      <c r="G32" s="137">
        <v>5.7341945748092903E-5</v>
      </c>
      <c r="H32" s="137">
        <v>1.0838257953386401E-3</v>
      </c>
      <c r="I32" s="137">
        <v>2.1975498627839501E-4</v>
      </c>
      <c r="J32" s="137">
        <v>1.8903886564529301E-4</v>
      </c>
      <c r="K32" s="137">
        <v>3.4017235699097202E-4</v>
      </c>
      <c r="L32" s="137">
        <v>1.85060776001244E-4</v>
      </c>
      <c r="M32" s="137">
        <v>8.5211403760098098E-4</v>
      </c>
      <c r="N32" s="137">
        <v>4.8995620861862302E-5</v>
      </c>
      <c r="O32" s="137">
        <v>3.2258154972228002E-3</v>
      </c>
      <c r="P32" s="137">
        <v>2.3615486081453801E-4</v>
      </c>
      <c r="Q32" s="137">
        <v>1.21248840586406E-4</v>
      </c>
      <c r="R32" s="137">
        <v>6.6778672181519103E-4</v>
      </c>
      <c r="S32" s="137">
        <v>4.7449350386116598E-5</v>
      </c>
      <c r="T32" s="137">
        <v>1.2832270002007401E-3</v>
      </c>
      <c r="U32" s="137">
        <v>1.7831814693110299E-3</v>
      </c>
      <c r="V32" s="137">
        <v>4.3620539905587803E-3</v>
      </c>
      <c r="W32" s="137">
        <v>1.1741302294230899E-3</v>
      </c>
      <c r="X32" s="137">
        <v>3.5227078892224199E-2</v>
      </c>
      <c r="Y32" s="137">
        <v>3.89063507137078E-2</v>
      </c>
      <c r="Z32" s="137">
        <v>5.1924298264511603E-3</v>
      </c>
      <c r="AA32" s="137">
        <v>1.274722152024E-3</v>
      </c>
      <c r="AB32" s="137">
        <v>1.81118515561625E-2</v>
      </c>
      <c r="AC32" s="137">
        <v>1.3434162286535701E-4</v>
      </c>
      <c r="AD32" s="137">
        <v>2.10494533244454E-4</v>
      </c>
      <c r="AE32" s="137">
        <v>5.7780181611875297E-3</v>
      </c>
      <c r="AF32" s="137">
        <v>1.8746533398893501E-2</v>
      </c>
      <c r="AG32" s="137">
        <v>6.9672162859291901E-3</v>
      </c>
      <c r="AH32" s="137">
        <v>0.17347571676402099</v>
      </c>
      <c r="AI32" s="137">
        <v>3.3926490769822903E-2</v>
      </c>
      <c r="AJ32" s="137">
        <v>0</v>
      </c>
      <c r="AK32" s="137">
        <v>2.1991443910749099E-4</v>
      </c>
      <c r="AL32" s="137">
        <v>3.0746503336773402E-4</v>
      </c>
      <c r="AM32" s="137">
        <v>1.0714624645353401E-4</v>
      </c>
      <c r="AN32" s="137">
        <v>2.5650017933531803E-4</v>
      </c>
      <c r="AO32" s="137">
        <v>5.4381428346454502E-4</v>
      </c>
      <c r="AP32" s="137">
        <v>1.53095290190723E-4</v>
      </c>
      <c r="AQ32" s="137">
        <v>1.2476717100144701E-3</v>
      </c>
      <c r="AR32" s="137">
        <v>5.41632060105115E-2</v>
      </c>
      <c r="AS32" s="137">
        <v>3.9162877463769902E-4</v>
      </c>
      <c r="AT32" s="137">
        <v>9.7810659912669407E-4</v>
      </c>
      <c r="AU32" s="137">
        <v>7.7724908728898896E-5</v>
      </c>
      <c r="AV32" s="137">
        <v>5.1334418393420901E-4</v>
      </c>
      <c r="AW32" s="137">
        <v>1.4091409688893401E-4</v>
      </c>
      <c r="AX32" s="137">
        <v>4.0046197280280799E-4</v>
      </c>
      <c r="AY32" s="137">
        <v>5.1909067905379295E-4</v>
      </c>
      <c r="AZ32" s="137">
        <v>2.5645593900740899E-4</v>
      </c>
      <c r="BA32" s="137">
        <v>4.2189221181038402E-5</v>
      </c>
      <c r="BB32" s="137">
        <v>1.7377175599320299E-4</v>
      </c>
      <c r="BC32" s="137">
        <v>5.62710750493295E-5</v>
      </c>
      <c r="BD32" s="137">
        <v>2.7981326647734698E-4</v>
      </c>
      <c r="BE32" s="137">
        <v>1.68638867041193E-4</v>
      </c>
      <c r="BF32" s="137">
        <v>2.3789743355713501E-4</v>
      </c>
      <c r="BG32" s="137">
        <v>7.0580117698612697E-3</v>
      </c>
      <c r="BH32" s="137">
        <v>3.4301751872720099E-4</v>
      </c>
      <c r="BI32" s="137">
        <v>2.0977867527682699E-3</v>
      </c>
      <c r="BJ32" s="137">
        <v>3.3585226173315401E-3</v>
      </c>
      <c r="BK32" s="137">
        <v>1.4120837472940099E-2</v>
      </c>
      <c r="BL32" s="137">
        <v>3.75889374290071E-5</v>
      </c>
      <c r="BM32" s="137">
        <v>3.0690456714552402E-3</v>
      </c>
      <c r="BN32" s="137">
        <v>4.7146699428535603E-3</v>
      </c>
      <c r="BO32" s="137">
        <v>5.2007439930805801E-4</v>
      </c>
      <c r="BP32" s="137">
        <v>1.9921590454050899E-4</v>
      </c>
      <c r="BQ32" s="137">
        <v>1.3982457928477801E-4</v>
      </c>
      <c r="BR32" s="137">
        <v>1.8610258144114699E-5</v>
      </c>
      <c r="BS32" s="137">
        <v>7.4691164427337603E-4</v>
      </c>
      <c r="BT32" s="137">
        <v>1.1022444444486099E-3</v>
      </c>
      <c r="BU32" s="137">
        <v>6.3450532081578198E-4</v>
      </c>
      <c r="BV32" s="137">
        <v>3.7794027740155301E-4</v>
      </c>
      <c r="BW32" s="137">
        <v>2.8441656268606198E-4</v>
      </c>
      <c r="BX32" s="137">
        <v>6.8212125171408301E-4</v>
      </c>
      <c r="BY32" s="137">
        <v>8.0890980118846596E-4</v>
      </c>
      <c r="BZ32" s="137">
        <v>1.3967138854263401E-3</v>
      </c>
      <c r="CA32" s="138">
        <v>0</v>
      </c>
      <c r="CB32" s="190">
        <v>0.457346542237548</v>
      </c>
      <c r="CC32" s="191">
        <v>0.513921429110753</v>
      </c>
      <c r="CD32" s="137">
        <v>0</v>
      </c>
      <c r="CE32" s="137">
        <v>0</v>
      </c>
      <c r="CF32" s="137">
        <v>7.6031468693745601E-3</v>
      </c>
      <c r="CG32" s="137">
        <v>2.6340284404674399E-3</v>
      </c>
      <c r="CH32" s="138">
        <v>1.8494853341856899E-2</v>
      </c>
      <c r="CI32" s="49">
        <v>1</v>
      </c>
      <c r="CJ32" s="73"/>
    </row>
    <row r="33" spans="1:88" ht="19.5" x14ac:dyDescent="0.25">
      <c r="A33" s="30"/>
      <c r="B33" s="42" t="s">
        <v>24</v>
      </c>
      <c r="C33" s="43" t="s">
        <v>135</v>
      </c>
      <c r="D33" s="136">
        <v>1.5968269101659799E-5</v>
      </c>
      <c r="E33" s="137">
        <v>1.82014308540208E-5</v>
      </c>
      <c r="F33" s="137">
        <v>4.83253673073782E-5</v>
      </c>
      <c r="G33" s="137">
        <v>6.24962755285961E-6</v>
      </c>
      <c r="H33" s="137">
        <v>1.5943885613645801E-4</v>
      </c>
      <c r="I33" s="137">
        <v>2.53898960197285E-5</v>
      </c>
      <c r="J33" s="137">
        <v>2.56900365694051E-5</v>
      </c>
      <c r="K33" s="137">
        <v>4.5015669621042102E-5</v>
      </c>
      <c r="L33" s="137">
        <v>2.95004089493855E-5</v>
      </c>
      <c r="M33" s="137">
        <v>1.09370005126448E-4</v>
      </c>
      <c r="N33" s="137">
        <v>6.4953382579814898E-6</v>
      </c>
      <c r="O33" s="137">
        <v>5.0539590350333504E-4</v>
      </c>
      <c r="P33" s="137">
        <v>6.1851851539028893E-5</v>
      </c>
      <c r="Q33" s="137">
        <v>1.2667633186605799E-5</v>
      </c>
      <c r="R33" s="137">
        <v>3.8277016165982002E-4</v>
      </c>
      <c r="S33" s="137">
        <v>5.5414309592313498E-5</v>
      </c>
      <c r="T33" s="137">
        <v>2.0313709696074999E-4</v>
      </c>
      <c r="U33" s="137">
        <v>3.4039299980654101E-4</v>
      </c>
      <c r="V33" s="137">
        <v>6.5274197046910599E-4</v>
      </c>
      <c r="W33" s="137">
        <v>2.7302095843239298E-4</v>
      </c>
      <c r="X33" s="137">
        <v>1.51298259248808E-2</v>
      </c>
      <c r="Y33" s="137">
        <v>7.2591579208939796E-3</v>
      </c>
      <c r="Z33" s="137">
        <v>2.32234429467923E-4</v>
      </c>
      <c r="AA33" s="137">
        <v>4.8494027423615299E-5</v>
      </c>
      <c r="AB33" s="137">
        <v>7.24348147875125E-2</v>
      </c>
      <c r="AC33" s="137">
        <v>2.0037881036704301E-5</v>
      </c>
      <c r="AD33" s="137">
        <v>2.6782278106258199E-5</v>
      </c>
      <c r="AE33" s="137">
        <v>2.56829598138024E-4</v>
      </c>
      <c r="AF33" s="137">
        <v>4.0678850067172104E-3</v>
      </c>
      <c r="AG33" s="137">
        <v>2.0969327744457301E-5</v>
      </c>
      <c r="AH33" s="137">
        <v>5.8701871141820802E-5</v>
      </c>
      <c r="AI33" s="137">
        <v>3.9374274558630598E-5</v>
      </c>
      <c r="AJ33" s="137">
        <v>0</v>
      </c>
      <c r="AK33" s="137">
        <v>3.4557367237943297E-5</v>
      </c>
      <c r="AL33" s="137">
        <v>1.14363752241055E-4</v>
      </c>
      <c r="AM33" s="137">
        <v>1.7073562106549499E-5</v>
      </c>
      <c r="AN33" s="137">
        <v>6.7005871015294504E-5</v>
      </c>
      <c r="AO33" s="137">
        <v>9.7423647170328102E-5</v>
      </c>
      <c r="AP33" s="137">
        <v>2.5393762684743302E-5</v>
      </c>
      <c r="AQ33" s="137">
        <v>2.29402317202538E-4</v>
      </c>
      <c r="AR33" s="137">
        <v>3.4073174854638598E-5</v>
      </c>
      <c r="AS33" s="137">
        <v>5.760809877058E-5</v>
      </c>
      <c r="AT33" s="137">
        <v>2.70516459301102E-5</v>
      </c>
      <c r="AU33" s="137">
        <v>1.1014874493874001E-5</v>
      </c>
      <c r="AV33" s="137">
        <v>8.5359437209061198E-5</v>
      </c>
      <c r="AW33" s="137">
        <v>1.7368470451126E-5</v>
      </c>
      <c r="AX33" s="137">
        <v>4.8317413568798197E-5</v>
      </c>
      <c r="AY33" s="137">
        <v>7.7356359305227196E-5</v>
      </c>
      <c r="AZ33" s="137">
        <v>2.0492109527300501E-4</v>
      </c>
      <c r="BA33" s="137">
        <v>8.0992376506998799E-6</v>
      </c>
      <c r="BB33" s="137">
        <v>3.3440265221659303E-5</v>
      </c>
      <c r="BC33" s="137">
        <v>1.8228895143817501E-5</v>
      </c>
      <c r="BD33" s="137">
        <v>5.2552767595448399E-5</v>
      </c>
      <c r="BE33" s="137">
        <v>6.2809024753315704E-5</v>
      </c>
      <c r="BF33" s="137">
        <v>6.5652405575665297E-5</v>
      </c>
      <c r="BG33" s="137">
        <v>6.9083152948895007E-5</v>
      </c>
      <c r="BH33" s="137">
        <v>5.1533161282806801E-5</v>
      </c>
      <c r="BI33" s="137">
        <v>1.4355351790483601E-3</v>
      </c>
      <c r="BJ33" s="137">
        <v>1.91155734019725E-4</v>
      </c>
      <c r="BK33" s="137">
        <v>6.2244860448616799E-4</v>
      </c>
      <c r="BL33" s="137">
        <v>4.4274776669054897E-6</v>
      </c>
      <c r="BM33" s="137">
        <v>2.7473894430836698E-3</v>
      </c>
      <c r="BN33" s="137">
        <v>8.0991505820456108E-3</v>
      </c>
      <c r="BO33" s="137">
        <v>2.98731125360466E-5</v>
      </c>
      <c r="BP33" s="137">
        <v>2.9032015236943999E-5</v>
      </c>
      <c r="BQ33" s="137">
        <v>2.04883149268504E-5</v>
      </c>
      <c r="BR33" s="137">
        <v>2.3549965263902402E-6</v>
      </c>
      <c r="BS33" s="137">
        <v>4.7073321160587704E-6</v>
      </c>
      <c r="BT33" s="137">
        <v>9.4385385992779404E-5</v>
      </c>
      <c r="BU33" s="137">
        <v>1.10648446136311E-4</v>
      </c>
      <c r="BV33" s="137">
        <v>4.3648760360593301E-5</v>
      </c>
      <c r="BW33" s="137">
        <v>3.1493825025136802E-5</v>
      </c>
      <c r="BX33" s="137">
        <v>8.7241677162058401E-5</v>
      </c>
      <c r="BY33" s="137">
        <v>1.37435631253919E-4</v>
      </c>
      <c r="BZ33" s="137">
        <v>4.3093604584731101E-3</v>
      </c>
      <c r="CA33" s="138">
        <v>0</v>
      </c>
      <c r="CB33" s="190">
        <v>0.122082611854052</v>
      </c>
      <c r="CC33" s="191">
        <v>0.415616628129515</v>
      </c>
      <c r="CD33" s="137">
        <v>0</v>
      </c>
      <c r="CE33" s="137">
        <v>0</v>
      </c>
      <c r="CF33" s="137">
        <v>2.22659676153292E-3</v>
      </c>
      <c r="CG33" s="137">
        <v>7.3970413691891498E-3</v>
      </c>
      <c r="CH33" s="138">
        <v>0.45267712188571102</v>
      </c>
      <c r="CI33" s="49">
        <v>1</v>
      </c>
      <c r="CJ33" s="73"/>
    </row>
    <row r="34" spans="1:88" ht="19.5" x14ac:dyDescent="0.25">
      <c r="A34" s="30"/>
      <c r="B34" s="42" t="s">
        <v>25</v>
      </c>
      <c r="C34" s="43" t="s">
        <v>136</v>
      </c>
      <c r="D34" s="136">
        <v>6.9334211825387902E-5</v>
      </c>
      <c r="E34" s="137">
        <v>7.7093798382575304E-5</v>
      </c>
      <c r="F34" s="137">
        <v>1.9741691368574E-4</v>
      </c>
      <c r="G34" s="137">
        <v>2.85348476320939E-5</v>
      </c>
      <c r="H34" s="137">
        <v>7.0404084714515704E-4</v>
      </c>
      <c r="I34" s="137">
        <v>1.09635875019151E-4</v>
      </c>
      <c r="J34" s="137">
        <v>1.17065677076672E-4</v>
      </c>
      <c r="K34" s="137">
        <v>2.04396200140881E-4</v>
      </c>
      <c r="L34" s="137">
        <v>1.20935649706758E-4</v>
      </c>
      <c r="M34" s="137">
        <v>5.0136734813283296E-4</v>
      </c>
      <c r="N34" s="137">
        <v>2.9775535932953901E-5</v>
      </c>
      <c r="O34" s="137">
        <v>2.16503684374623E-3</v>
      </c>
      <c r="P34" s="137">
        <v>1.3352149079618199E-4</v>
      </c>
      <c r="Q34" s="137">
        <v>4.7903213751111597E-5</v>
      </c>
      <c r="R34" s="137">
        <v>1.9187427123107501E-4</v>
      </c>
      <c r="S34" s="137">
        <v>2.2478253644913799E-5</v>
      </c>
      <c r="T34" s="137">
        <v>8.41849578140275E-4</v>
      </c>
      <c r="U34" s="137">
        <v>1.1590119322632401E-3</v>
      </c>
      <c r="V34" s="137">
        <v>2.9832276446181902E-3</v>
      </c>
      <c r="W34" s="137">
        <v>8.1512983674968803E-4</v>
      </c>
      <c r="X34" s="137">
        <v>4.89600102495738E-4</v>
      </c>
      <c r="Y34" s="137">
        <v>1.3814499598938299E-4</v>
      </c>
      <c r="Z34" s="137">
        <v>1.06076751311319E-3</v>
      </c>
      <c r="AA34" s="137">
        <v>2.18229540564688E-4</v>
      </c>
      <c r="AB34" s="137">
        <v>1.4478508845292801E-4</v>
      </c>
      <c r="AC34" s="137">
        <v>8.8327757676869294E-5</v>
      </c>
      <c r="AD34" s="137">
        <v>1.20387292392233E-4</v>
      </c>
      <c r="AE34" s="137">
        <v>1.1046626932691499E-3</v>
      </c>
      <c r="AF34" s="137">
        <v>3.7103533157333701E-4</v>
      </c>
      <c r="AG34" s="137">
        <v>8.5387499626604006E-5</v>
      </c>
      <c r="AH34" s="137">
        <v>1.4466435816078201E-4</v>
      </c>
      <c r="AI34" s="137">
        <v>1.04163199680637E-4</v>
      </c>
      <c r="AJ34" s="137">
        <v>0</v>
      </c>
      <c r="AK34" s="137">
        <v>1.1142672484135699E-4</v>
      </c>
      <c r="AL34" s="137">
        <v>1.5570056781654101E-4</v>
      </c>
      <c r="AM34" s="137">
        <v>5.9574376533178202E-5</v>
      </c>
      <c r="AN34" s="137">
        <v>1.61833598632529E-4</v>
      </c>
      <c r="AO34" s="137">
        <v>2.8647132778270902E-4</v>
      </c>
      <c r="AP34" s="137">
        <v>8.3540073713152596E-5</v>
      </c>
      <c r="AQ34" s="137">
        <v>8.2092148835590602E-4</v>
      </c>
      <c r="AR34" s="137">
        <v>1.1912064400401601E-4</v>
      </c>
      <c r="AS34" s="137">
        <v>2.1860599512505099E-4</v>
      </c>
      <c r="AT34" s="137">
        <v>1.0986078489778E-4</v>
      </c>
      <c r="AU34" s="137">
        <v>4.0637215473230801E-5</v>
      </c>
      <c r="AV34" s="137">
        <v>2.6916909836241E-4</v>
      </c>
      <c r="AW34" s="137">
        <v>5.2744067328676802E-5</v>
      </c>
      <c r="AX34" s="137">
        <v>1.43996197217479E-4</v>
      </c>
      <c r="AY34" s="137">
        <v>1.6627227645660001E-4</v>
      </c>
      <c r="AZ34" s="137">
        <v>1.5345646131178801E-4</v>
      </c>
      <c r="BA34" s="137">
        <v>2.70760600241978E-5</v>
      </c>
      <c r="BB34" s="137">
        <v>9.7251121265234895E-5</v>
      </c>
      <c r="BC34" s="137">
        <v>3.0947892915599302E-5</v>
      </c>
      <c r="BD34" s="137">
        <v>1.8422647366061399E-4</v>
      </c>
      <c r="BE34" s="137">
        <v>9.8065894671909301E-5</v>
      </c>
      <c r="BF34" s="137">
        <v>1.4326416663214701E-4</v>
      </c>
      <c r="BG34" s="137">
        <v>1.9669245975403399E-4</v>
      </c>
      <c r="BH34" s="137">
        <v>9.0891657067645106E-5</v>
      </c>
      <c r="BI34" s="137">
        <v>1.3674198306028299E-3</v>
      </c>
      <c r="BJ34" s="137">
        <v>8.7628452915449395E-4</v>
      </c>
      <c r="BK34" s="137">
        <v>2.5527081336010199E-3</v>
      </c>
      <c r="BL34" s="137">
        <v>2.0113130638399501E-5</v>
      </c>
      <c r="BM34" s="137">
        <v>2.0208053618977402E-3</v>
      </c>
      <c r="BN34" s="137">
        <v>1.56603506245581E-2</v>
      </c>
      <c r="BO34" s="137">
        <v>1.3694251175498399E-4</v>
      </c>
      <c r="BP34" s="137">
        <v>1.04186996570774E-4</v>
      </c>
      <c r="BQ34" s="137">
        <v>9.3443613911013001E-5</v>
      </c>
      <c r="BR34" s="137">
        <v>1.03128756475388E-5</v>
      </c>
      <c r="BS34" s="137">
        <v>2.1579066555590399E-5</v>
      </c>
      <c r="BT34" s="137">
        <v>2.26722540280829E-4</v>
      </c>
      <c r="BU34" s="137">
        <v>2.4237727702979599E-4</v>
      </c>
      <c r="BV34" s="137">
        <v>1.6518024696762201E-4</v>
      </c>
      <c r="BW34" s="137">
        <v>1.44308099508335E-4</v>
      </c>
      <c r="BX34" s="137">
        <v>3.0002575213410401E-4</v>
      </c>
      <c r="BY34" s="137">
        <v>4.4592311711312397E-4</v>
      </c>
      <c r="BZ34" s="137">
        <v>1.5365847908559399E-4</v>
      </c>
      <c r="CA34" s="138">
        <v>0</v>
      </c>
      <c r="CB34" s="190">
        <v>4.29538741534723E-2</v>
      </c>
      <c r="CC34" s="191">
        <v>0.94218142941791005</v>
      </c>
      <c r="CD34" s="137">
        <v>0</v>
      </c>
      <c r="CE34" s="137">
        <v>0</v>
      </c>
      <c r="CF34" s="137">
        <v>5.3237764318609902E-3</v>
      </c>
      <c r="CG34" s="137">
        <v>0</v>
      </c>
      <c r="CH34" s="138">
        <v>9.5409199967568508E-3</v>
      </c>
      <c r="CI34" s="49">
        <v>1</v>
      </c>
      <c r="CJ34" s="73"/>
    </row>
    <row r="35" spans="1:88" ht="19.5" x14ac:dyDescent="0.25">
      <c r="A35" s="30"/>
      <c r="B35" s="42" t="s">
        <v>26</v>
      </c>
      <c r="C35" s="43" t="s">
        <v>137</v>
      </c>
      <c r="D35" s="136">
        <v>1.53310700304468E-5</v>
      </c>
      <c r="E35" s="137">
        <v>1.70468573998215E-5</v>
      </c>
      <c r="F35" s="137">
        <v>4.3652512219119199E-5</v>
      </c>
      <c r="G35" s="137">
        <v>6.3095798717303898E-6</v>
      </c>
      <c r="H35" s="137">
        <v>1.5567638612609401E-4</v>
      </c>
      <c r="I35" s="137">
        <v>2.4242509340135599E-5</v>
      </c>
      <c r="J35" s="137">
        <v>2.58853752883788E-5</v>
      </c>
      <c r="K35" s="137">
        <v>4.5195760877887799E-5</v>
      </c>
      <c r="L35" s="137">
        <v>2.6741097446974599E-5</v>
      </c>
      <c r="M35" s="137">
        <v>1.1086154616658199E-4</v>
      </c>
      <c r="N35" s="137">
        <v>6.5839188845447803E-6</v>
      </c>
      <c r="O35" s="137">
        <v>4.7872948427772898E-4</v>
      </c>
      <c r="P35" s="137">
        <v>2.95240584997372E-5</v>
      </c>
      <c r="Q35" s="137">
        <v>1.0592282011531199E-5</v>
      </c>
      <c r="R35" s="137">
        <v>4.2426931984065697E-5</v>
      </c>
      <c r="S35" s="137">
        <v>4.97035549578616E-6</v>
      </c>
      <c r="T35" s="137">
        <v>1.8614843232190201E-4</v>
      </c>
      <c r="U35" s="137">
        <v>2.5627886481785597E-4</v>
      </c>
      <c r="V35" s="137">
        <v>6.5964652560828699E-4</v>
      </c>
      <c r="W35" s="137">
        <v>1.80240205839337E-4</v>
      </c>
      <c r="X35" s="137">
        <v>2.13889830875376E-4</v>
      </c>
      <c r="Y35" s="137">
        <v>3.0618141752520901E-3</v>
      </c>
      <c r="Z35" s="137">
        <v>2.3455521598078299E-4</v>
      </c>
      <c r="AA35" s="137">
        <v>4.8254566988304101E-5</v>
      </c>
      <c r="AB35" s="137">
        <v>3.2014647199371097E-5</v>
      </c>
      <c r="AC35" s="137">
        <v>1.9530892512151801E-5</v>
      </c>
      <c r="AD35" s="137">
        <v>8.1313890318587101E-2</v>
      </c>
      <c r="AE35" s="137">
        <v>2.4426124801392798E-4</v>
      </c>
      <c r="AF35" s="137">
        <v>9.1246314016928797E-3</v>
      </c>
      <c r="AG35" s="137">
        <v>1.8880747354524199E-5</v>
      </c>
      <c r="AH35" s="137">
        <v>3.1987951510259598E-5</v>
      </c>
      <c r="AI35" s="137">
        <v>2.30324001219051E-5</v>
      </c>
      <c r="AJ35" s="137">
        <v>0</v>
      </c>
      <c r="AK35" s="137">
        <v>2.4638499188659599E-5</v>
      </c>
      <c r="AL35" s="137">
        <v>3.4428260538784303E-5</v>
      </c>
      <c r="AM35" s="137">
        <v>1.31729908598445E-5</v>
      </c>
      <c r="AN35" s="137">
        <v>3.5784386504066601E-5</v>
      </c>
      <c r="AO35" s="137">
        <v>6.3344081836718902E-5</v>
      </c>
      <c r="AP35" s="137">
        <v>1.8472247491188098E-5</v>
      </c>
      <c r="AQ35" s="137">
        <v>1.81520846579733E-4</v>
      </c>
      <c r="AR35" s="137">
        <v>2.63397662887799E-5</v>
      </c>
      <c r="AS35" s="137">
        <v>4.8337808018616E-5</v>
      </c>
      <c r="AT35" s="137">
        <v>2.4292241052792599E-5</v>
      </c>
      <c r="AU35" s="137">
        <v>8.9856360930655201E-6</v>
      </c>
      <c r="AV35" s="137">
        <v>5.9518240539301498E-5</v>
      </c>
      <c r="AW35" s="137">
        <v>1.16626838124732E-5</v>
      </c>
      <c r="AX35" s="137">
        <v>3.1840208831087297E-5</v>
      </c>
      <c r="AY35" s="137">
        <v>3.6765859845608503E-5</v>
      </c>
      <c r="AZ35" s="137">
        <v>3.3932047297523299E-5</v>
      </c>
      <c r="BA35" s="137">
        <v>5.9870150889572498E-6</v>
      </c>
      <c r="BB35" s="137">
        <v>2.1504012397395501E-5</v>
      </c>
      <c r="BC35" s="137">
        <v>6.8431485855599897E-6</v>
      </c>
      <c r="BD35" s="137">
        <v>4.0735863216648303E-5</v>
      </c>
      <c r="BE35" s="137">
        <v>2.1684173789986601E-5</v>
      </c>
      <c r="BF35" s="137">
        <v>3.16783433988181E-5</v>
      </c>
      <c r="BG35" s="137">
        <v>4.34923221243823E-5</v>
      </c>
      <c r="BH35" s="137">
        <v>2.00978178449153E-5</v>
      </c>
      <c r="BI35" s="137">
        <v>3.0236168598540603E-4</v>
      </c>
      <c r="BJ35" s="137">
        <v>1.9376263361726699E-4</v>
      </c>
      <c r="BK35" s="137">
        <v>5.6445073987555002E-4</v>
      </c>
      <c r="BL35" s="137">
        <v>4.4473832792012398E-6</v>
      </c>
      <c r="BM35" s="137">
        <v>1.15316926966571E-2</v>
      </c>
      <c r="BN35" s="137">
        <v>3.5003043320463702E-2</v>
      </c>
      <c r="BO35" s="137">
        <v>3.02805091828012E-5</v>
      </c>
      <c r="BP35" s="137">
        <v>2.30376620521931E-5</v>
      </c>
      <c r="BQ35" s="137">
        <v>2.0662102460696001E-5</v>
      </c>
      <c r="BR35" s="137">
        <v>2.2803665694777998E-6</v>
      </c>
      <c r="BS35" s="137">
        <v>4.77152868469314E-6</v>
      </c>
      <c r="BT35" s="137">
        <v>5.0132525502415997E-5</v>
      </c>
      <c r="BU35" s="137">
        <v>5.3594075855235398E-5</v>
      </c>
      <c r="BV35" s="137">
        <v>3.6524392031522701E-5</v>
      </c>
      <c r="BW35" s="137">
        <v>3.1909176166806202E-5</v>
      </c>
      <c r="BX35" s="137">
        <v>6.6341214471282795E-5</v>
      </c>
      <c r="BY35" s="137">
        <v>9.8601806477204598E-5</v>
      </c>
      <c r="BZ35" s="137">
        <v>3.3976717144573897E-5</v>
      </c>
      <c r="CA35" s="138">
        <v>0</v>
      </c>
      <c r="CB35" s="190">
        <v>0.145589756188299</v>
      </c>
      <c r="CC35" s="191">
        <v>0.41336600106835902</v>
      </c>
      <c r="CD35" s="137">
        <v>0</v>
      </c>
      <c r="CE35" s="137">
        <v>0</v>
      </c>
      <c r="CF35" s="137">
        <v>1.17718493013021E-3</v>
      </c>
      <c r="CG35" s="137">
        <v>-6.8073595493058497E-3</v>
      </c>
      <c r="CH35" s="138">
        <v>0.44667441736251801</v>
      </c>
      <c r="CI35" s="49">
        <v>1</v>
      </c>
      <c r="CJ35" s="73"/>
    </row>
    <row r="36" spans="1:88" ht="19.5" x14ac:dyDescent="0.25">
      <c r="A36" s="30"/>
      <c r="B36" s="42" t="s">
        <v>27</v>
      </c>
      <c r="C36" s="43" t="s">
        <v>138</v>
      </c>
      <c r="D36" s="136">
        <v>1.47679621231212E-5</v>
      </c>
      <c r="E36" s="137">
        <v>1.6425816116444399E-5</v>
      </c>
      <c r="F36" s="137">
        <v>4.2081763040463197E-5</v>
      </c>
      <c r="G36" s="137">
        <v>6.0741553859538104E-6</v>
      </c>
      <c r="H36" s="137">
        <v>1.4992753339050199E-4</v>
      </c>
      <c r="I36" s="137">
        <v>2.33536800469497E-5</v>
      </c>
      <c r="J36" s="137">
        <v>2.4920111547086901E-5</v>
      </c>
      <c r="K36" s="137">
        <v>4.3512250098031402E-5</v>
      </c>
      <c r="L36" s="137">
        <v>2.5777694674670198E-5</v>
      </c>
      <c r="M36" s="137">
        <v>0.19100588638001001</v>
      </c>
      <c r="N36" s="137">
        <v>6.33796142824657E-6</v>
      </c>
      <c r="O36" s="137">
        <v>0.409482339554122</v>
      </c>
      <c r="P36" s="137">
        <v>2.8794340882257899E-5</v>
      </c>
      <c r="Q36" s="137">
        <v>1.0221877132370601E-5</v>
      </c>
      <c r="R36" s="137">
        <v>4.4730026223860703E-5</v>
      </c>
      <c r="S36" s="137">
        <v>5.3607413204216896E-6</v>
      </c>
      <c r="T36" s="137">
        <v>1.7941674361880201E-4</v>
      </c>
      <c r="U36" s="137">
        <v>2.4770360442573298E-4</v>
      </c>
      <c r="V36" s="137">
        <v>6.3502638195551595E-4</v>
      </c>
      <c r="W36" s="137">
        <v>1.7351331590524999E-4</v>
      </c>
      <c r="X36" s="137">
        <v>1.04321271396845E-4</v>
      </c>
      <c r="Y36" s="137">
        <v>2.9446828309678201E-5</v>
      </c>
      <c r="Z36" s="137">
        <v>2.2580238788775999E-4</v>
      </c>
      <c r="AA36" s="137">
        <v>4.6462041701301398E-5</v>
      </c>
      <c r="AB36" s="137">
        <v>3.0863881701986899E-5</v>
      </c>
      <c r="AC36" s="137">
        <v>1.88100499634417E-5</v>
      </c>
      <c r="AD36" s="137">
        <v>2.56313369853988E-5</v>
      </c>
      <c r="AE36" s="137">
        <v>1.8688068293302901E-2</v>
      </c>
      <c r="AF36" s="137">
        <v>7.9323508587505795E-5</v>
      </c>
      <c r="AG36" s="137">
        <v>1.8202130425744901E-5</v>
      </c>
      <c r="AH36" s="137">
        <v>3.1102542559117101E-5</v>
      </c>
      <c r="AI36" s="137">
        <v>2.2361881370621998E-5</v>
      </c>
      <c r="AJ36" s="137">
        <v>0</v>
      </c>
      <c r="AK36" s="137">
        <v>2.3834974367341899E-5</v>
      </c>
      <c r="AL36" s="137">
        <v>3.4059043038066397E-5</v>
      </c>
      <c r="AM36" s="137">
        <v>1.2727389878376E-5</v>
      </c>
      <c r="AN36" s="137">
        <v>3.48091432971383E-5</v>
      </c>
      <c r="AO36" s="137">
        <v>6.1376107296670494E-5</v>
      </c>
      <c r="AP36" s="137">
        <v>1.7863946898072899E-5</v>
      </c>
      <c r="AQ36" s="137">
        <v>1.75313647626576E-4</v>
      </c>
      <c r="AR36" s="137">
        <v>2.5448023073272701E-5</v>
      </c>
      <c r="AS36" s="137">
        <v>4.6645180485482101E-5</v>
      </c>
      <c r="AT36" s="137">
        <v>2.34199462622635E-5</v>
      </c>
      <c r="AU36" s="137">
        <v>8.6744787418374399E-6</v>
      </c>
      <c r="AV36" s="137">
        <v>5.7598645283123599E-5</v>
      </c>
      <c r="AW36" s="137">
        <v>1.12938601730488E-5</v>
      </c>
      <c r="AX36" s="137">
        <v>3.0843548987082603E-5</v>
      </c>
      <c r="AY36" s="137">
        <v>3.5860953602696698E-5</v>
      </c>
      <c r="AZ36" s="137">
        <v>3.4619736711754103E-5</v>
      </c>
      <c r="BA36" s="137">
        <v>5.78836443778219E-6</v>
      </c>
      <c r="BB36" s="137">
        <v>2.0840110423518701E-5</v>
      </c>
      <c r="BC36" s="137">
        <v>6.7184089713822697E-6</v>
      </c>
      <c r="BD36" s="137">
        <v>3.9355100964164999E-5</v>
      </c>
      <c r="BE36" s="137">
        <v>2.13464586849628E-5</v>
      </c>
      <c r="BF36" s="137">
        <v>3.08872534008469E-5</v>
      </c>
      <c r="BG36" s="137">
        <v>4.2166097567578199E-5</v>
      </c>
      <c r="BH36" s="137">
        <v>1.9708614597512099E-5</v>
      </c>
      <c r="BI36" s="137">
        <v>3.0403625884733602E-4</v>
      </c>
      <c r="BJ36" s="137">
        <v>1.8652418409717699E-4</v>
      </c>
      <c r="BK36" s="137">
        <v>5.4411244503835103E-4</v>
      </c>
      <c r="BL36" s="137">
        <v>4.2816964235337301E-6</v>
      </c>
      <c r="BM36" s="137">
        <v>1.1169149043104101E-5</v>
      </c>
      <c r="BN36" s="137">
        <v>8.7458532215986399E-5</v>
      </c>
      <c r="BO36" s="137">
        <v>2.9149311009704201E-5</v>
      </c>
      <c r="BP36" s="137">
        <v>2.2248936323333501E-5</v>
      </c>
      <c r="BQ36" s="137">
        <v>1.9891410430636099E-5</v>
      </c>
      <c r="BR36" s="137">
        <v>2.19637926322554E-6</v>
      </c>
      <c r="BS36" s="137">
        <v>4.5932772392362399E-6</v>
      </c>
      <c r="BT36" s="137">
        <v>1.7123424962385E-2</v>
      </c>
      <c r="BU36" s="137">
        <v>5.1595492628445398E-5</v>
      </c>
      <c r="BV36" s="137">
        <v>3.5246795428587601E-5</v>
      </c>
      <c r="BW36" s="137">
        <v>3.07172945717171E-5</v>
      </c>
      <c r="BX36" s="137">
        <v>6.4111430241454696E-5</v>
      </c>
      <c r="BY36" s="137">
        <v>9.4946276729932096E-5</v>
      </c>
      <c r="BZ36" s="137">
        <v>3.6921788142061499E-3</v>
      </c>
      <c r="CA36" s="138">
        <v>0</v>
      </c>
      <c r="CB36" s="190">
        <v>0.64461564972853402</v>
      </c>
      <c r="CC36" s="191">
        <v>0.179188521283876</v>
      </c>
      <c r="CD36" s="137">
        <v>0</v>
      </c>
      <c r="CE36" s="137">
        <v>0</v>
      </c>
      <c r="CF36" s="137">
        <v>1.1453574157990799E-3</v>
      </c>
      <c r="CG36" s="137">
        <v>0.144688058509262</v>
      </c>
      <c r="CH36" s="138">
        <v>3.03624130625295E-2</v>
      </c>
      <c r="CI36" s="49">
        <v>1</v>
      </c>
      <c r="CJ36" s="73"/>
    </row>
    <row r="37" spans="1:88" ht="19.5" x14ac:dyDescent="0.25">
      <c r="A37" s="30"/>
      <c r="B37" s="42" t="s">
        <v>28</v>
      </c>
      <c r="C37" s="43" t="s">
        <v>139</v>
      </c>
      <c r="D37" s="136">
        <v>7.03770326514744E-5</v>
      </c>
      <c r="E37" s="137">
        <v>7.9527645162757202E-5</v>
      </c>
      <c r="F37" s="137">
        <v>2.08552503247886E-4</v>
      </c>
      <c r="G37" s="137">
        <v>2.80435734440519E-5</v>
      </c>
      <c r="H37" s="137">
        <v>7.0689414668560801E-4</v>
      </c>
      <c r="I37" s="137">
        <v>1.11684250554986E-4</v>
      </c>
      <c r="J37" s="137">
        <v>1.15194808111039E-4</v>
      </c>
      <c r="K37" s="137">
        <v>2.01589530827447E-4</v>
      </c>
      <c r="L37" s="137">
        <v>1.27462282828539E-4</v>
      </c>
      <c r="M37" s="137">
        <v>4.92480250975072E-4</v>
      </c>
      <c r="N37" s="137">
        <v>2.9188562268164702E-5</v>
      </c>
      <c r="O37" s="137">
        <v>2.22546224723891E-3</v>
      </c>
      <c r="P37" s="137">
        <v>2.2437878735036699E-4</v>
      </c>
      <c r="Q37" s="137">
        <v>5.3294910963952501E-5</v>
      </c>
      <c r="R37" s="137">
        <v>1.1620215931139001E-3</v>
      </c>
      <c r="S37" s="137">
        <v>1.6633543064686901E-4</v>
      </c>
      <c r="T37" s="137">
        <v>3.5384605535925201E-3</v>
      </c>
      <c r="U37" s="137">
        <v>3.5494784098115901E-3</v>
      </c>
      <c r="V37" s="137">
        <v>3.4162074143497699E-3</v>
      </c>
      <c r="W37" s="137">
        <v>8.0131989573215001E-4</v>
      </c>
      <c r="X37" s="137">
        <v>2.7735638249608602E-3</v>
      </c>
      <c r="Y37" s="137">
        <v>7.8430177183949103E-3</v>
      </c>
      <c r="Z37" s="137">
        <v>1.0970997004559201E-3</v>
      </c>
      <c r="AA37" s="137">
        <v>2.16466321945482E-4</v>
      </c>
      <c r="AB37" s="137">
        <v>6.3324270931265896E-4</v>
      </c>
      <c r="AC37" s="137">
        <v>1.84689455448977E-3</v>
      </c>
      <c r="AD37" s="137">
        <v>1.7147208544366499E-4</v>
      </c>
      <c r="AE37" s="137">
        <v>3.1451693766326701E-3</v>
      </c>
      <c r="AF37" s="137">
        <v>2.5605784047414201E-2</v>
      </c>
      <c r="AG37" s="137">
        <v>2.5095819162842203E-4</v>
      </c>
      <c r="AH37" s="137">
        <v>2.8816297792884499E-2</v>
      </c>
      <c r="AI37" s="137">
        <v>3.9149014759515998E-4</v>
      </c>
      <c r="AJ37" s="137">
        <v>0</v>
      </c>
      <c r="AK37" s="137">
        <v>1.3851355355888601E-4</v>
      </c>
      <c r="AL37" s="137">
        <v>3.8231572744793001E-4</v>
      </c>
      <c r="AM37" s="137">
        <v>7.0049512401143494E-5</v>
      </c>
      <c r="AN37" s="137">
        <v>2.4921286837163497E-4</v>
      </c>
      <c r="AO37" s="137">
        <v>3.80617880127379E-4</v>
      </c>
      <c r="AP37" s="137">
        <v>1.0237673932392499E-4</v>
      </c>
      <c r="AQ37" s="137">
        <v>9.4850404995045401E-4</v>
      </c>
      <c r="AR37" s="137">
        <v>7.1849902797563705E-4</v>
      </c>
      <c r="AS37" s="137">
        <v>2.4496735741523702E-4</v>
      </c>
      <c r="AT37" s="137">
        <v>2.8104731034310899E-4</v>
      </c>
      <c r="AU37" s="137">
        <v>4.5978660652101303E-5</v>
      </c>
      <c r="AV37" s="137">
        <v>3.3997415499143998E-4</v>
      </c>
      <c r="AW37" s="137">
        <v>6.8452975042557004E-5</v>
      </c>
      <c r="AX37" s="137">
        <v>1.8945376102749801E-4</v>
      </c>
      <c r="AY37" s="137">
        <v>2.8036735097705098E-4</v>
      </c>
      <c r="AZ37" s="137">
        <v>6.4022033610511503E-4</v>
      </c>
      <c r="BA37" s="137">
        <v>3.2806656196770001E-5</v>
      </c>
      <c r="BB37" s="137">
        <v>1.3026022448197301E-4</v>
      </c>
      <c r="BC37" s="137">
        <v>6.3127850310592602E-5</v>
      </c>
      <c r="BD37" s="137">
        <v>2.1591924338158601E-4</v>
      </c>
      <c r="BE37" s="137">
        <v>2.1445240861668499E-4</v>
      </c>
      <c r="BF37" s="137">
        <v>2.38715298202871E-4</v>
      </c>
      <c r="BG37" s="137">
        <v>2.67595048585747E-4</v>
      </c>
      <c r="BH37" s="137">
        <v>1.7967745454678901E-4</v>
      </c>
      <c r="BI37" s="137">
        <v>4.5893568400548201E-3</v>
      </c>
      <c r="BJ37" s="137">
        <v>8.5901008134492299E-4</v>
      </c>
      <c r="BK37" s="137">
        <v>2.6897704523136498E-3</v>
      </c>
      <c r="BL37" s="137">
        <v>1.9830707170770999E-5</v>
      </c>
      <c r="BM37" s="137">
        <v>3.5020574670145401E-3</v>
      </c>
      <c r="BN37" s="137">
        <v>2.67916176086011E-2</v>
      </c>
      <c r="BO37" s="137">
        <v>1.3424292481316601E-4</v>
      </c>
      <c r="BP37" s="137">
        <v>1.2014338504997E-4</v>
      </c>
      <c r="BQ37" s="137">
        <v>9.1899220096962203E-5</v>
      </c>
      <c r="BR37" s="137">
        <v>1.0410427209156001E-5</v>
      </c>
      <c r="BS37" s="137">
        <v>2.11536722383434E-5</v>
      </c>
      <c r="BT37" s="137">
        <v>3.5060240459571201E-4</v>
      </c>
      <c r="BU37" s="137">
        <v>7.6992492299886295E-4</v>
      </c>
      <c r="BV37" s="137">
        <v>1.8368088159269799E-4</v>
      </c>
      <c r="BW37" s="137">
        <v>1.9246676389676E-4</v>
      </c>
      <c r="BX37" s="137">
        <v>3.5636998609329398E-4</v>
      </c>
      <c r="BY37" s="137">
        <v>4.7968326590325404E-3</v>
      </c>
      <c r="BZ37" s="137">
        <v>1.7183901352888901E-3</v>
      </c>
      <c r="CA37" s="138">
        <v>0</v>
      </c>
      <c r="CB37" s="190">
        <v>0.14372027629015599</v>
      </c>
      <c r="CC37" s="191">
        <v>0.418560221879132</v>
      </c>
      <c r="CD37" s="137">
        <v>0</v>
      </c>
      <c r="CE37" s="137">
        <v>0</v>
      </c>
      <c r="CF37" s="137">
        <v>8.2620533437906801E-3</v>
      </c>
      <c r="CG37" s="137">
        <v>2.8000852694974002E-2</v>
      </c>
      <c r="CH37" s="138">
        <v>0.40145659579194698</v>
      </c>
      <c r="CI37" s="49">
        <v>1</v>
      </c>
      <c r="CJ37" s="73"/>
    </row>
    <row r="38" spans="1:88" ht="19.5" x14ac:dyDescent="0.25">
      <c r="A38" s="30"/>
      <c r="B38" s="42" t="s">
        <v>29</v>
      </c>
      <c r="C38" s="43" t="s">
        <v>140</v>
      </c>
      <c r="D38" s="136">
        <v>1.32760564146061E-5</v>
      </c>
      <c r="E38" s="137">
        <v>1.47618555053447E-5</v>
      </c>
      <c r="F38" s="137">
        <v>3.7801224161743698E-5</v>
      </c>
      <c r="G38" s="137">
        <v>5.4638285627291498E-6</v>
      </c>
      <c r="H38" s="137">
        <v>1.34809147732515E-4</v>
      </c>
      <c r="I38" s="137">
        <v>2.0992984898776699E-5</v>
      </c>
      <c r="J38" s="137">
        <v>2.2415637131608199E-5</v>
      </c>
      <c r="K38" s="137">
        <v>3.9137612046926502E-5</v>
      </c>
      <c r="L38" s="137">
        <v>2.31566562274825E-5</v>
      </c>
      <c r="M38" s="137">
        <v>9.6001397045025199E-5</v>
      </c>
      <c r="N38" s="137">
        <v>5.7013945123737598E-6</v>
      </c>
      <c r="O38" s="137">
        <v>4.1455942918429298E-4</v>
      </c>
      <c r="P38" s="137">
        <v>2.5566582466339401E-5</v>
      </c>
      <c r="Q38" s="137">
        <v>9.1724669749230903E-6</v>
      </c>
      <c r="R38" s="137">
        <v>3.6739923658329301E-5</v>
      </c>
      <c r="S38" s="137">
        <v>4.3041170532557903E-6</v>
      </c>
      <c r="T38" s="137">
        <v>1.6218570962097501E-4</v>
      </c>
      <c r="U38" s="137">
        <v>2.2268409574507101E-4</v>
      </c>
      <c r="V38" s="137">
        <v>5.71406104547343E-4</v>
      </c>
      <c r="W38" s="137">
        <v>1.5608037378676899E-4</v>
      </c>
      <c r="X38" s="137">
        <v>1.07764971391666E-2</v>
      </c>
      <c r="Y38" s="137">
        <v>1.5662285637680099E-3</v>
      </c>
      <c r="Z38" s="137">
        <v>5.3272668378846299E-4</v>
      </c>
      <c r="AA38" s="137">
        <v>4.1786408406383503E-5</v>
      </c>
      <c r="AB38" s="137">
        <v>6.52892603630784E-4</v>
      </c>
      <c r="AC38" s="137">
        <v>1.7567249040905699E-5</v>
      </c>
      <c r="AD38" s="137">
        <v>2.30709994809982E-5</v>
      </c>
      <c r="AE38" s="137">
        <v>2.1221215034251999E-4</v>
      </c>
      <c r="AF38" s="137">
        <v>2.1664124959456899E-2</v>
      </c>
      <c r="AG38" s="137">
        <v>9.8107458419005198E-4</v>
      </c>
      <c r="AH38" s="137">
        <v>3.8343279589532599E-5</v>
      </c>
      <c r="AI38" s="137">
        <v>1.47284191398767E-3</v>
      </c>
      <c r="AJ38" s="137">
        <v>0</v>
      </c>
      <c r="AK38" s="137">
        <v>2.1335895312607799E-5</v>
      </c>
      <c r="AL38" s="137">
        <v>2.9813413431804498E-5</v>
      </c>
      <c r="AM38" s="137">
        <v>1.14072513827849E-5</v>
      </c>
      <c r="AN38" s="137">
        <v>3.0987761000803002E-5</v>
      </c>
      <c r="AO38" s="137">
        <v>5.4853288278352502E-5</v>
      </c>
      <c r="AP38" s="137">
        <v>1.5996182869855002E-5</v>
      </c>
      <c r="AQ38" s="137">
        <v>1.57189354352547E-4</v>
      </c>
      <c r="AR38" s="137">
        <v>2.30244689402995E-5</v>
      </c>
      <c r="AS38" s="137">
        <v>4.1859358535509001E-5</v>
      </c>
      <c r="AT38" s="137">
        <v>2.1097286451528501E-5</v>
      </c>
      <c r="AU38" s="137">
        <v>7.7811797516903294E-6</v>
      </c>
      <c r="AV38" s="137">
        <v>5.1540271978970098E-5</v>
      </c>
      <c r="AW38" s="137">
        <v>1.0099389535930301E-5</v>
      </c>
      <c r="AX38" s="137">
        <v>2.7572270419146802E-5</v>
      </c>
      <c r="AY38" s="137">
        <v>3.1837675287663902E-5</v>
      </c>
      <c r="AZ38" s="137">
        <v>2.9383713810605801E-5</v>
      </c>
      <c r="BA38" s="137">
        <v>5.1845011416843898E-6</v>
      </c>
      <c r="BB38" s="137">
        <v>1.8621562693357099E-5</v>
      </c>
      <c r="BC38" s="137">
        <v>5.9258764388266997E-6</v>
      </c>
      <c r="BD38" s="137">
        <v>3.5275529828503502E-5</v>
      </c>
      <c r="BE38" s="137">
        <v>1.87775748182136E-5</v>
      </c>
      <c r="BF38" s="137">
        <v>2.74321018199483E-5</v>
      </c>
      <c r="BG38" s="137">
        <v>3.7662506333792798E-5</v>
      </c>
      <c r="BH38" s="137">
        <v>1.7403857851388201E-5</v>
      </c>
      <c r="BI38" s="137">
        <v>2.6183239609405798E-4</v>
      </c>
      <c r="BJ38" s="137">
        <v>1.6779022272005899E-4</v>
      </c>
      <c r="BK38" s="137">
        <v>4.8879040086385905E-4</v>
      </c>
      <c r="BL38" s="137">
        <v>3.8512452943462898E-6</v>
      </c>
      <c r="BM38" s="137">
        <v>5.2477676059835797E-3</v>
      </c>
      <c r="BN38" s="137">
        <v>1.8644170298723499E-2</v>
      </c>
      <c r="BO38" s="137">
        <v>2.6221636674772499E-5</v>
      </c>
      <c r="BP38" s="137">
        <v>1.99496382482204E-5</v>
      </c>
      <c r="BQ38" s="137">
        <v>1.7892504395831699E-5</v>
      </c>
      <c r="BR38" s="137">
        <v>1.9747007327111401E-6</v>
      </c>
      <c r="BS38" s="137">
        <v>4.1319414676270601E-6</v>
      </c>
      <c r="BT38" s="137">
        <v>4.3412640830351698E-5</v>
      </c>
      <c r="BU38" s="137">
        <v>4.6607742192253398E-5</v>
      </c>
      <c r="BV38" s="137">
        <v>3.1628574401962602E-5</v>
      </c>
      <c r="BW38" s="137">
        <v>2.76509605839706E-5</v>
      </c>
      <c r="BX38" s="137">
        <v>5.7448678023458799E-5</v>
      </c>
      <c r="BY38" s="137">
        <v>8.7004774395069997E-5</v>
      </c>
      <c r="BZ38" s="137">
        <v>9.6828458828082903E-4</v>
      </c>
      <c r="CA38" s="138">
        <v>0</v>
      </c>
      <c r="CB38" s="190">
        <v>6.6874055954297504E-2</v>
      </c>
      <c r="CC38" s="191">
        <v>0.14680273658299101</v>
      </c>
      <c r="CD38" s="137">
        <v>0</v>
      </c>
      <c r="CE38" s="137">
        <v>0</v>
      </c>
      <c r="CF38" s="137">
        <v>1.0193922219255201E-3</v>
      </c>
      <c r="CG38" s="137">
        <v>3.0202100527308901E-3</v>
      </c>
      <c r="CH38" s="138">
        <v>0.78228360518805495</v>
      </c>
      <c r="CI38" s="49">
        <v>1</v>
      </c>
      <c r="CJ38" s="73"/>
    </row>
    <row r="39" spans="1:88" ht="19.5" x14ac:dyDescent="0.25">
      <c r="A39" s="30"/>
      <c r="B39" s="42" t="s">
        <v>30</v>
      </c>
      <c r="C39" s="43" t="s">
        <v>141</v>
      </c>
      <c r="D39" s="136">
        <v>2.52863334761042E-6</v>
      </c>
      <c r="E39" s="137">
        <v>2.9173401842462199E-6</v>
      </c>
      <c r="F39" s="137">
        <v>7.8772884195641099E-6</v>
      </c>
      <c r="G39" s="137">
        <v>9.6431432243776303E-7</v>
      </c>
      <c r="H39" s="137">
        <v>2.50347808558076E-5</v>
      </c>
      <c r="I39" s="137">
        <v>4.0315761941631304E-6</v>
      </c>
      <c r="J39" s="137">
        <v>3.9681452427180101E-6</v>
      </c>
      <c r="K39" s="137">
        <v>6.9665140424553302E-6</v>
      </c>
      <c r="L39" s="137">
        <v>4.8010835402342898E-6</v>
      </c>
      <c r="M39" s="137">
        <v>1.68395032808052E-5</v>
      </c>
      <c r="N39" s="137">
        <v>1.00007556714257E-6</v>
      </c>
      <c r="O39" s="137">
        <v>8.0563592143652302E-5</v>
      </c>
      <c r="P39" s="137">
        <v>1.2240173010952E-5</v>
      </c>
      <c r="Q39" s="137">
        <v>2.1345479285712698E-6</v>
      </c>
      <c r="R39" s="137">
        <v>8.7238410021684798E-5</v>
      </c>
      <c r="S39" s="137">
        <v>1.2725641846214899E-5</v>
      </c>
      <c r="T39" s="137">
        <v>3.2895046869322601E-5</v>
      </c>
      <c r="U39" s="137">
        <v>5.9679438952130397E-5</v>
      </c>
      <c r="V39" s="137">
        <v>1.00665098024517E-4</v>
      </c>
      <c r="W39" s="137">
        <v>2.7510846751137301E-5</v>
      </c>
      <c r="X39" s="137">
        <v>4.2209253049773802E-4</v>
      </c>
      <c r="Y39" s="137">
        <v>6.8864222863593096E-5</v>
      </c>
      <c r="Z39" s="137">
        <v>3.5826037944379198E-5</v>
      </c>
      <c r="AA39" s="137">
        <v>7.5403200329424803E-6</v>
      </c>
      <c r="AB39" s="137">
        <v>1.7678115090976801E-5</v>
      </c>
      <c r="AC39" s="137">
        <v>3.1942108276310999E-6</v>
      </c>
      <c r="AD39" s="137">
        <v>4.1744989350895903E-6</v>
      </c>
      <c r="AE39" s="137">
        <v>4.0859906156827203E-5</v>
      </c>
      <c r="AF39" s="137">
        <v>3.1619819662469202E-5</v>
      </c>
      <c r="AG39" s="137">
        <v>3.42310156446369E-6</v>
      </c>
      <c r="AH39" s="137">
        <v>2.7888798083696101E-3</v>
      </c>
      <c r="AI39" s="137">
        <v>3.52932633769438E-3</v>
      </c>
      <c r="AJ39" s="137">
        <v>0</v>
      </c>
      <c r="AK39" s="137">
        <v>6.1717592134093296E-6</v>
      </c>
      <c r="AL39" s="137">
        <v>2.4283385607106099E-5</v>
      </c>
      <c r="AM39" s="137">
        <v>2.9673402534289902E-6</v>
      </c>
      <c r="AN39" s="137">
        <v>1.2948871053890801E-5</v>
      </c>
      <c r="AO39" s="137">
        <v>1.79003145600154E-5</v>
      </c>
      <c r="AP39" s="137">
        <v>4.5051161257689003E-6</v>
      </c>
      <c r="AQ39" s="137">
        <v>3.9498724397400599E-5</v>
      </c>
      <c r="AR39" s="137">
        <v>5.9176641869620503E-6</v>
      </c>
      <c r="AS39" s="137">
        <v>9.6934639586753897E-6</v>
      </c>
      <c r="AT39" s="137">
        <v>4.4213242524410304E-6</v>
      </c>
      <c r="AU39" s="137">
        <v>1.87445254490797E-6</v>
      </c>
      <c r="AV39" s="137">
        <v>1.5354555738806101E-5</v>
      </c>
      <c r="AW39" s="137">
        <v>3.1609355554767398E-6</v>
      </c>
      <c r="AX39" s="137">
        <v>8.8429111721860194E-6</v>
      </c>
      <c r="AY39" s="137">
        <v>1.5321464579234899E-5</v>
      </c>
      <c r="AZ39" s="137">
        <v>4.5785394017141298E-5</v>
      </c>
      <c r="BA39" s="137">
        <v>1.4290773477298399E-6</v>
      </c>
      <c r="BB39" s="137">
        <v>6.1637506978779898E-6</v>
      </c>
      <c r="BC39" s="137">
        <v>3.7596019254795499E-6</v>
      </c>
      <c r="BD39" s="137">
        <v>9.11804176364355E-6</v>
      </c>
      <c r="BE39" s="137">
        <v>1.31091551039591E-5</v>
      </c>
      <c r="BF39" s="137">
        <v>1.2964423348103199E-5</v>
      </c>
      <c r="BG39" s="137">
        <v>1.2809838058166401E-5</v>
      </c>
      <c r="BH39" s="137">
        <v>1.0566799056370601E-5</v>
      </c>
      <c r="BI39" s="137">
        <v>3.15444870879179E-4</v>
      </c>
      <c r="BJ39" s="137">
        <v>3.71724336759733E-3</v>
      </c>
      <c r="BK39" s="137">
        <v>6.4705474042638699E-3</v>
      </c>
      <c r="BL39" s="137">
        <v>6.8500591496621098E-7</v>
      </c>
      <c r="BM39" s="137">
        <v>3.9925813767906397E-3</v>
      </c>
      <c r="BN39" s="137">
        <v>1.51584806504515E-2</v>
      </c>
      <c r="BO39" s="137">
        <v>4.5995094905318902E-6</v>
      </c>
      <c r="BP39" s="137">
        <v>4.9934144459542903E-6</v>
      </c>
      <c r="BQ39" s="137">
        <v>3.1632003190020998E-6</v>
      </c>
      <c r="BR39" s="137">
        <v>3.71337838655728E-7</v>
      </c>
      <c r="BS39" s="137">
        <v>7.2477947240254997E-7</v>
      </c>
      <c r="BT39" s="137">
        <v>1.8262387016144801E-5</v>
      </c>
      <c r="BU39" s="137">
        <v>8.9440850341541593E-6</v>
      </c>
      <c r="BV39" s="137">
        <v>7.3528113860540701E-6</v>
      </c>
      <c r="BW39" s="137">
        <v>4.8502065059826598E-6</v>
      </c>
      <c r="BX39" s="137">
        <v>1.52417837170038E-5</v>
      </c>
      <c r="BY39" s="137">
        <v>1.6067575152560398E-5</v>
      </c>
      <c r="BZ39" s="137">
        <v>5.2789541326255397E-3</v>
      </c>
      <c r="CA39" s="138">
        <v>0</v>
      </c>
      <c r="CB39" s="190">
        <v>4.27531372236052E-2</v>
      </c>
      <c r="CC39" s="191">
        <v>0.94841743548781199</v>
      </c>
      <c r="CD39" s="137">
        <v>0</v>
      </c>
      <c r="CE39" s="137">
        <v>0</v>
      </c>
      <c r="CF39" s="137">
        <v>4.31266177423568E-4</v>
      </c>
      <c r="CG39" s="137">
        <v>3.25923470406484E-3</v>
      </c>
      <c r="CH39" s="138">
        <v>5.1389264070941599E-3</v>
      </c>
      <c r="CI39" s="49">
        <v>1</v>
      </c>
      <c r="CJ39" s="73"/>
    </row>
    <row r="40" spans="1:88" ht="19.5" x14ac:dyDescent="0.25">
      <c r="A40" s="30"/>
      <c r="B40" s="42" t="s">
        <v>31</v>
      </c>
      <c r="C40" s="43" t="s">
        <v>142</v>
      </c>
      <c r="D40" s="136">
        <v>5.3199327082076799E-6</v>
      </c>
      <c r="E40" s="137">
        <v>6.0027145955559702E-6</v>
      </c>
      <c r="F40" s="137">
        <v>1.5707649096976601E-5</v>
      </c>
      <c r="G40" s="137">
        <v>2.1263169958344098E-6</v>
      </c>
      <c r="H40" s="137">
        <v>5.34896737374392E-5</v>
      </c>
      <c r="I40" s="137">
        <v>8.4396243567763407E-6</v>
      </c>
      <c r="J40" s="137">
        <v>8.7332424647711299E-6</v>
      </c>
      <c r="K40" s="137">
        <v>1.5279745226293998E-5</v>
      </c>
      <c r="L40" s="137">
        <v>9.6021238106103598E-6</v>
      </c>
      <c r="M40" s="137">
        <v>3.7274291154824597E-5</v>
      </c>
      <c r="N40" s="137">
        <v>2.2136702754759702E-6</v>
      </c>
      <c r="O40" s="137">
        <v>1.6744703714262701E-4</v>
      </c>
      <c r="P40" s="137">
        <v>1.1944727582504E-2</v>
      </c>
      <c r="Q40" s="137">
        <v>3.9959279372737604E-6</v>
      </c>
      <c r="R40" s="137">
        <v>8.1061018648512695E-5</v>
      </c>
      <c r="S40" s="137">
        <v>1.1567854255349101E-5</v>
      </c>
      <c r="T40" s="137">
        <v>6.6406866976735494E-5</v>
      </c>
      <c r="U40" s="137">
        <v>1.0332330617507E-4</v>
      </c>
      <c r="V40" s="137">
        <v>2.2217492899234101E-4</v>
      </c>
      <c r="W40" s="137">
        <v>6.0710967400917999E-5</v>
      </c>
      <c r="X40" s="137">
        <v>3.8219934235969802E-5</v>
      </c>
      <c r="Y40" s="137">
        <v>1.9812334234225501E-5</v>
      </c>
      <c r="Z40" s="137">
        <v>7.9026639515767394E-5</v>
      </c>
      <c r="AA40" s="137">
        <v>1.6398455682139501E-5</v>
      </c>
      <c r="AB40" s="137">
        <v>2.1038321566570502E-5</v>
      </c>
      <c r="AC40" s="137">
        <v>6.7175716736824696E-6</v>
      </c>
      <c r="AD40" s="137">
        <v>9.0522239332694096E-6</v>
      </c>
      <c r="AE40" s="137">
        <v>8.5232887371580296E-5</v>
      </c>
      <c r="AF40" s="137">
        <v>3.3523191011739998E-5</v>
      </c>
      <c r="AG40" s="137">
        <v>6.8071484884902501E-6</v>
      </c>
      <c r="AH40" s="137">
        <v>1.60735537817362E-5</v>
      </c>
      <c r="AI40" s="137">
        <v>2.11943221354359E-2</v>
      </c>
      <c r="AJ40" s="137">
        <v>0</v>
      </c>
      <c r="AK40" s="137">
        <v>1.0292425982023301E-5</v>
      </c>
      <c r="AL40" s="137">
        <v>2.7328301835822199E-5</v>
      </c>
      <c r="AM40" s="137">
        <v>5.22804624650803E-6</v>
      </c>
      <c r="AN40" s="137">
        <v>1.8243190924329299E-5</v>
      </c>
      <c r="AO40" s="137">
        <v>2.8142056831309901E-5</v>
      </c>
      <c r="AP40" s="137">
        <v>7.6156523128364201E-6</v>
      </c>
      <c r="AQ40" s="137">
        <v>1.57028806105396E-2</v>
      </c>
      <c r="AR40" s="137">
        <v>4.2419559780286498E-4</v>
      </c>
      <c r="AS40" s="137">
        <v>9.3166201662509105E-4</v>
      </c>
      <c r="AT40" s="137">
        <v>3.8465194126227598E-4</v>
      </c>
      <c r="AU40" s="137">
        <v>3.4424650831642898E-6</v>
      </c>
      <c r="AV40" s="137">
        <v>2.5231470094163499E-5</v>
      </c>
      <c r="AW40" s="137">
        <v>5.0699637636633603E-6</v>
      </c>
      <c r="AX40" s="137">
        <v>1.4017786588138701E-5</v>
      </c>
      <c r="AY40" s="137">
        <v>2.0411465556499701E-5</v>
      </c>
      <c r="AZ40" s="137">
        <v>4.5000488045314702E-5</v>
      </c>
      <c r="BA40" s="137">
        <v>2.4426119533442001E-6</v>
      </c>
      <c r="BB40" s="137">
        <v>9.6255449526791095E-6</v>
      </c>
      <c r="BC40" s="137">
        <v>4.5497041763258296E-6</v>
      </c>
      <c r="BD40" s="137">
        <v>1.6119063743813599E-5</v>
      </c>
      <c r="BE40" s="137">
        <v>1.54055836788002E-5</v>
      </c>
      <c r="BF40" s="137">
        <v>1.7391136457748699E-5</v>
      </c>
      <c r="BG40" s="137">
        <v>1.9751874258113899E-5</v>
      </c>
      <c r="BH40" s="137">
        <v>1.2969543740579199E-5</v>
      </c>
      <c r="BI40" s="137">
        <v>3.2448354227645402E-4</v>
      </c>
      <c r="BJ40" s="137">
        <v>6.5147610421409496E-5</v>
      </c>
      <c r="BK40" s="137">
        <v>2.0263337532162E-4</v>
      </c>
      <c r="BL40" s="137">
        <v>1.50313969188592E-6</v>
      </c>
      <c r="BM40" s="137">
        <v>2.9162039126368202E-4</v>
      </c>
      <c r="BN40" s="137">
        <v>1.19537376481618E-3</v>
      </c>
      <c r="BO40" s="137">
        <v>1.01810280897589E-5</v>
      </c>
      <c r="BP40" s="137">
        <v>8.9810272376468906E-6</v>
      </c>
      <c r="BQ40" s="137">
        <v>6.9675073405042503E-6</v>
      </c>
      <c r="BR40" s="137">
        <v>7.87347202461463E-7</v>
      </c>
      <c r="BS40" s="137">
        <v>1.6043015418493401E-6</v>
      </c>
      <c r="BT40" s="137">
        <v>2.5658467348737801E-5</v>
      </c>
      <c r="BU40" s="137">
        <v>1.8080539985066799E-5</v>
      </c>
      <c r="BV40" s="137">
        <v>1.3772545652424201E-5</v>
      </c>
      <c r="BW40" s="137">
        <v>1.0731359475322701E-5</v>
      </c>
      <c r="BX40" s="137">
        <v>2.6575452957734799E-5</v>
      </c>
      <c r="BY40" s="137">
        <v>3.3632758265084097E-5</v>
      </c>
      <c r="BZ40" s="137">
        <v>1.0604122044260301E-3</v>
      </c>
      <c r="CA40" s="138">
        <v>0</v>
      </c>
      <c r="CB40" s="190">
        <v>5.54016437771555E-2</v>
      </c>
      <c r="CC40" s="191">
        <v>0.93329296897873104</v>
      </c>
      <c r="CD40" s="137">
        <v>0</v>
      </c>
      <c r="CE40" s="137">
        <v>0</v>
      </c>
      <c r="CF40" s="137">
        <v>6.0451444228019804E-4</v>
      </c>
      <c r="CG40" s="137">
        <v>3.5865101384612501E-3</v>
      </c>
      <c r="CH40" s="138">
        <v>7.1143626633721601E-3</v>
      </c>
      <c r="CI40" s="49">
        <v>1</v>
      </c>
      <c r="CJ40" s="73"/>
    </row>
    <row r="41" spans="1:88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90">
        <v>0</v>
      </c>
      <c r="CC41" s="191">
        <v>0</v>
      </c>
      <c r="CD41" s="137">
        <v>0</v>
      </c>
      <c r="CE41" s="137">
        <v>0</v>
      </c>
      <c r="CF41" s="137">
        <v>0</v>
      </c>
      <c r="CG41" s="137">
        <v>0</v>
      </c>
      <c r="CH41" s="138">
        <v>0</v>
      </c>
      <c r="CI41" s="49">
        <v>0</v>
      </c>
      <c r="CJ41" s="73"/>
    </row>
    <row r="42" spans="1:88" ht="19.5" x14ac:dyDescent="0.25">
      <c r="A42" s="30"/>
      <c r="B42" s="42" t="s">
        <v>33</v>
      </c>
      <c r="C42" s="43" t="s">
        <v>144</v>
      </c>
      <c r="D42" s="136">
        <v>9.1721841620200702E-4</v>
      </c>
      <c r="E42" s="137">
        <v>1.4934561964635801E-2</v>
      </c>
      <c r="F42" s="137">
        <v>1.3459948655512601E-3</v>
      </c>
      <c r="G42" s="137">
        <v>1.8074738684927399E-3</v>
      </c>
      <c r="H42" s="137">
        <v>1.5108019737196301E-2</v>
      </c>
      <c r="I42" s="137">
        <v>1.5788550656406499E-3</v>
      </c>
      <c r="J42" s="137">
        <v>4.1252797010463398E-4</v>
      </c>
      <c r="K42" s="137">
        <v>1.84419790280335E-3</v>
      </c>
      <c r="L42" s="137">
        <v>5.7186528380743303E-4</v>
      </c>
      <c r="M42" s="137">
        <v>4.3747337290504403E-3</v>
      </c>
      <c r="N42" s="137">
        <v>2.1621011814615199E-5</v>
      </c>
      <c r="O42" s="137">
        <v>4.6475966426570998E-3</v>
      </c>
      <c r="P42" s="137">
        <v>2.6020346670731801E-3</v>
      </c>
      <c r="Q42" s="137">
        <v>8.9562321684635195E-5</v>
      </c>
      <c r="R42" s="137">
        <v>5.3402730542763798E-3</v>
      </c>
      <c r="S42" s="137">
        <v>6.5914592959044897E-4</v>
      </c>
      <c r="T42" s="137">
        <v>7.2634107585735905E-4</v>
      </c>
      <c r="U42" s="137">
        <v>1.46733965474192E-2</v>
      </c>
      <c r="V42" s="137">
        <v>2.42040726938836E-3</v>
      </c>
      <c r="W42" s="137">
        <v>5.52269465242643E-4</v>
      </c>
      <c r="X42" s="137">
        <v>6.6909857023474898E-4</v>
      </c>
      <c r="Y42" s="137">
        <v>1.3324632999720199E-4</v>
      </c>
      <c r="Z42" s="137">
        <v>1.91619803509802E-3</v>
      </c>
      <c r="AA42" s="137">
        <v>2.0216665574830899E-4</v>
      </c>
      <c r="AB42" s="137">
        <v>1.3684998878072801E-4</v>
      </c>
      <c r="AC42" s="137">
        <v>6.7986069997264396E-5</v>
      </c>
      <c r="AD42" s="137">
        <v>8.5618978620906295E-5</v>
      </c>
      <c r="AE42" s="137">
        <v>8.8056863684062101E-4</v>
      </c>
      <c r="AF42" s="137">
        <v>5.19708394135463E-4</v>
      </c>
      <c r="AG42" s="137">
        <v>7.8052342029218103E-5</v>
      </c>
      <c r="AH42" s="137">
        <v>3.4874556244432898E-4</v>
      </c>
      <c r="AI42" s="137">
        <v>2.22844032281342E-4</v>
      </c>
      <c r="AJ42" s="137">
        <v>0</v>
      </c>
      <c r="AK42" s="137">
        <v>4.70224261136966E-2</v>
      </c>
      <c r="AL42" s="137">
        <v>0.14844188852210699</v>
      </c>
      <c r="AM42" s="137">
        <v>1.9825947265866301E-2</v>
      </c>
      <c r="AN42" s="137">
        <v>3.9009845575441502E-4</v>
      </c>
      <c r="AO42" s="137">
        <v>6.8324004239805804E-4</v>
      </c>
      <c r="AP42" s="137">
        <v>1.70504368107535E-3</v>
      </c>
      <c r="AQ42" s="137">
        <v>4.45291381644718E-3</v>
      </c>
      <c r="AR42" s="137">
        <v>1.3873672136608601E-3</v>
      </c>
      <c r="AS42" s="137">
        <v>5.3573586829291104E-3</v>
      </c>
      <c r="AT42" s="137">
        <v>1.49244940245609E-3</v>
      </c>
      <c r="AU42" s="137">
        <v>5.5873820448658503E-4</v>
      </c>
      <c r="AV42" s="137">
        <v>3.7687355625663399E-3</v>
      </c>
      <c r="AW42" s="137">
        <v>1.5002925162106999E-4</v>
      </c>
      <c r="AX42" s="137">
        <v>2.5788466702208101E-4</v>
      </c>
      <c r="AY42" s="137">
        <v>4.7213345334330101E-4</v>
      </c>
      <c r="AZ42" s="137">
        <v>2.08985019297279E-3</v>
      </c>
      <c r="BA42" s="137">
        <v>8.4903692274316102E-4</v>
      </c>
      <c r="BB42" s="137">
        <v>3.46610852913242E-3</v>
      </c>
      <c r="BC42" s="137">
        <v>2.1819919722948801E-4</v>
      </c>
      <c r="BD42" s="137">
        <v>3.5071040447788998E-3</v>
      </c>
      <c r="BE42" s="137">
        <v>4.3934829619136799E-2</v>
      </c>
      <c r="BF42" s="137">
        <v>1.08724195185477E-3</v>
      </c>
      <c r="BG42" s="137">
        <v>4.89231465533581E-4</v>
      </c>
      <c r="BH42" s="137">
        <v>3.8530353577001601E-4</v>
      </c>
      <c r="BI42" s="137">
        <v>1.42405659760374E-2</v>
      </c>
      <c r="BJ42" s="137">
        <v>0.200780255380727</v>
      </c>
      <c r="BK42" s="137">
        <v>1.2073275864524001E-2</v>
      </c>
      <c r="BL42" s="137">
        <v>3.0385583721290999E-3</v>
      </c>
      <c r="BM42" s="137">
        <v>6.5911842190690302E-3</v>
      </c>
      <c r="BN42" s="137">
        <v>1.40570617697459E-3</v>
      </c>
      <c r="BO42" s="137">
        <v>1.1631930068430299E-3</v>
      </c>
      <c r="BP42" s="137">
        <v>2.3997975538981101E-4</v>
      </c>
      <c r="BQ42" s="137">
        <v>9.74250659496747E-5</v>
      </c>
      <c r="BR42" s="137">
        <v>4.0228617885857302E-5</v>
      </c>
      <c r="BS42" s="137">
        <v>1.44683496231302E-5</v>
      </c>
      <c r="BT42" s="137">
        <v>3.32252491634865E-2</v>
      </c>
      <c r="BU42" s="137">
        <v>7.1481038579448899E-4</v>
      </c>
      <c r="BV42" s="137">
        <v>8.26827016311725E-3</v>
      </c>
      <c r="BW42" s="137">
        <v>1.04417464511866E-3</v>
      </c>
      <c r="BX42" s="137">
        <v>6.6435511536445E-3</v>
      </c>
      <c r="BY42" s="137">
        <v>4.44059786076259E-4</v>
      </c>
      <c r="BZ42" s="137">
        <v>4.17546226276816E-4</v>
      </c>
      <c r="CA42" s="138">
        <v>0</v>
      </c>
      <c r="CB42" s="190">
        <v>0.66232484248794599</v>
      </c>
      <c r="CC42" s="191">
        <v>0.20692538392967</v>
      </c>
      <c r="CD42" s="137">
        <v>0</v>
      </c>
      <c r="CE42" s="137">
        <v>0</v>
      </c>
      <c r="CF42" s="137">
        <v>1.2416756796028199E-2</v>
      </c>
      <c r="CG42" s="137">
        <v>1.3745607524577199E-2</v>
      </c>
      <c r="CH42" s="138">
        <v>0.10458740926177899</v>
      </c>
      <c r="CI42" s="49">
        <v>1</v>
      </c>
      <c r="CJ42" s="73"/>
    </row>
    <row r="43" spans="1:88" ht="19.5" x14ac:dyDescent="0.25">
      <c r="A43" s="30"/>
      <c r="B43" s="42" t="s">
        <v>34</v>
      </c>
      <c r="C43" s="43" t="s">
        <v>145</v>
      </c>
      <c r="D43" s="136">
        <v>7.0090756272267102E-5</v>
      </c>
      <c r="E43" s="137">
        <v>9.2730996917432003E-5</v>
      </c>
      <c r="F43" s="137">
        <v>2.9438965903763798E-4</v>
      </c>
      <c r="G43" s="137">
        <v>1.81589216338474E-5</v>
      </c>
      <c r="H43" s="137">
        <v>1.5332290099996199E-3</v>
      </c>
      <c r="I43" s="137">
        <v>2.4999609216806102E-3</v>
      </c>
      <c r="J43" s="137">
        <v>7.6176944930914003E-5</v>
      </c>
      <c r="K43" s="137">
        <v>2.4785828128629899E-4</v>
      </c>
      <c r="L43" s="137">
        <v>2.4422273151064703E-4</v>
      </c>
      <c r="M43" s="137">
        <v>3.0452486342829899E-4</v>
      </c>
      <c r="N43" s="137">
        <v>7.5044140151597002E-5</v>
      </c>
      <c r="O43" s="137">
        <v>2.5178214667041102E-3</v>
      </c>
      <c r="P43" s="137">
        <v>3.0261875145954002E-3</v>
      </c>
      <c r="Q43" s="137">
        <v>1.5571652644082301E-4</v>
      </c>
      <c r="R43" s="137">
        <v>1.35468585941644E-2</v>
      </c>
      <c r="S43" s="137">
        <v>1.8791965274192099E-3</v>
      </c>
      <c r="T43" s="137">
        <v>1.15792180037096E-3</v>
      </c>
      <c r="U43" s="137">
        <v>4.9143603522065499E-3</v>
      </c>
      <c r="V43" s="137">
        <v>1.89708786916594E-3</v>
      </c>
      <c r="W43" s="137">
        <v>5.5087403178344699E-4</v>
      </c>
      <c r="X43" s="137">
        <v>6.0557514899797597E-4</v>
      </c>
      <c r="Y43" s="137">
        <v>5.6081999653107603E-4</v>
      </c>
      <c r="Z43" s="137">
        <v>7.0005587564005297E-4</v>
      </c>
      <c r="AA43" s="137">
        <v>1.6202795650574001E-4</v>
      </c>
      <c r="AB43" s="137">
        <v>4.5479847459396202E-4</v>
      </c>
      <c r="AC43" s="137">
        <v>1.6067672228282299E-4</v>
      </c>
      <c r="AD43" s="137">
        <v>1.1025811076443599E-4</v>
      </c>
      <c r="AE43" s="137">
        <v>1.47992604001837E-3</v>
      </c>
      <c r="AF43" s="137">
        <v>1.89106562508448E-3</v>
      </c>
      <c r="AG43" s="137">
        <v>1.7581796076084801E-4</v>
      </c>
      <c r="AH43" s="137">
        <v>1.89253890786655E-3</v>
      </c>
      <c r="AI43" s="137">
        <v>1.12109926362862E-3</v>
      </c>
      <c r="AJ43" s="137">
        <v>0</v>
      </c>
      <c r="AK43" s="137">
        <v>2.1840657930199498E-3</v>
      </c>
      <c r="AL43" s="137">
        <v>5.22803301814007E-2</v>
      </c>
      <c r="AM43" s="137">
        <v>4.31053062159595E-3</v>
      </c>
      <c r="AN43" s="137">
        <v>1.7785134417039399E-3</v>
      </c>
      <c r="AO43" s="137">
        <v>2.2993402278352398E-3</v>
      </c>
      <c r="AP43" s="137">
        <v>1.5170606639572E-3</v>
      </c>
      <c r="AQ43" s="137">
        <v>4.9103331975070396E-3</v>
      </c>
      <c r="AR43" s="137">
        <v>5.6237628584157996E-4</v>
      </c>
      <c r="AS43" s="137">
        <v>1.7099343759522699E-3</v>
      </c>
      <c r="AT43" s="137">
        <v>2.9672760736194898E-4</v>
      </c>
      <c r="AU43" s="137">
        <v>3.4138947757700203E-4</v>
      </c>
      <c r="AV43" s="137">
        <v>1.0900149907701699E-3</v>
      </c>
      <c r="AW43" s="137">
        <v>3.8260750061259698E-4</v>
      </c>
      <c r="AX43" s="137">
        <v>1.3676915782846501E-3</v>
      </c>
      <c r="AY43" s="137">
        <v>2.1314806206123998E-3</v>
      </c>
      <c r="AZ43" s="137">
        <v>6.3150429187014603E-3</v>
      </c>
      <c r="BA43" s="137">
        <v>2.8382902103762703E-4</v>
      </c>
      <c r="BB43" s="137">
        <v>1.3734562309001099E-3</v>
      </c>
      <c r="BC43" s="137">
        <v>4.9496974357423696E-4</v>
      </c>
      <c r="BD43" s="137">
        <v>6.9778570616544397E-4</v>
      </c>
      <c r="BE43" s="137">
        <v>1.60520718596521E-3</v>
      </c>
      <c r="BF43" s="137">
        <v>2.48940138049229E-3</v>
      </c>
      <c r="BG43" s="137">
        <v>2.0995278289750998E-3</v>
      </c>
      <c r="BH43" s="137">
        <v>3.2048521551548801E-3</v>
      </c>
      <c r="BI43" s="137">
        <v>3.9842960067654101E-2</v>
      </c>
      <c r="BJ43" s="137">
        <v>3.7078493726802303E-2</v>
      </c>
      <c r="BK43" s="137">
        <v>9.8187097771080707E-3</v>
      </c>
      <c r="BL43" s="137">
        <v>3.2059153258534199E-4</v>
      </c>
      <c r="BM43" s="137">
        <v>1.9581327926046898E-3</v>
      </c>
      <c r="BN43" s="137">
        <v>2.74866654183052E-3</v>
      </c>
      <c r="BO43" s="137">
        <v>1.5695203781682301E-3</v>
      </c>
      <c r="BP43" s="137">
        <v>4.3203157025455199E-3</v>
      </c>
      <c r="BQ43" s="137">
        <v>1.22571014203051E-3</v>
      </c>
      <c r="BR43" s="137">
        <v>1.1247918702119899E-3</v>
      </c>
      <c r="BS43" s="137">
        <v>1.3106881252287501E-5</v>
      </c>
      <c r="BT43" s="137">
        <v>2.54398122363318E-2</v>
      </c>
      <c r="BU43" s="137">
        <v>1.9052915755225601E-2</v>
      </c>
      <c r="BV43" s="137">
        <v>9.7158414961692006E-3</v>
      </c>
      <c r="BW43" s="137">
        <v>3.26496241472762E-2</v>
      </c>
      <c r="BX43" s="137">
        <v>4.9867558543460399E-3</v>
      </c>
      <c r="BY43" s="137">
        <v>4.6388229375107903E-3</v>
      </c>
      <c r="BZ43" s="137">
        <v>1.02079978433335E-2</v>
      </c>
      <c r="CA43" s="138">
        <v>0</v>
      </c>
      <c r="CB43" s="190">
        <v>0.34685631041036102</v>
      </c>
      <c r="CC43" s="191">
        <v>0.55369590510375599</v>
      </c>
      <c r="CD43" s="137">
        <v>0</v>
      </c>
      <c r="CE43" s="137">
        <v>0</v>
      </c>
      <c r="CF43" s="137">
        <v>3.8568211068191E-2</v>
      </c>
      <c r="CG43" s="137">
        <v>3.8799768583319301E-3</v>
      </c>
      <c r="CH43" s="138">
        <v>5.6999596559360502E-2</v>
      </c>
      <c r="CI43" s="49">
        <v>1</v>
      </c>
      <c r="CJ43" s="73"/>
    </row>
    <row r="44" spans="1:88" ht="19.5" x14ac:dyDescent="0.25">
      <c r="A44" s="30"/>
      <c r="B44" s="42" t="s">
        <v>35</v>
      </c>
      <c r="C44" s="43" t="s">
        <v>146</v>
      </c>
      <c r="D44" s="136">
        <v>1.4286317012219999E-5</v>
      </c>
      <c r="E44" s="137">
        <v>1.5980715132191301E-5</v>
      </c>
      <c r="F44" s="137">
        <v>4.1289989411179997E-5</v>
      </c>
      <c r="G44" s="137">
        <v>5.8106005712092997E-6</v>
      </c>
      <c r="H44" s="137">
        <v>1.7869506572020101E-3</v>
      </c>
      <c r="I44" s="137">
        <v>1.4829227615883601E-3</v>
      </c>
      <c r="J44" s="137">
        <v>2.3849128334614401E-5</v>
      </c>
      <c r="K44" s="137">
        <v>5.7866442174069196E-4</v>
      </c>
      <c r="L44" s="137">
        <v>2.6416462556347201E-5</v>
      </c>
      <c r="M44" s="137">
        <v>7.2664632674433098E-4</v>
      </c>
      <c r="N44" s="137">
        <v>6.7516889748885295E-5</v>
      </c>
      <c r="O44" s="137">
        <v>4.8976557583982295E-4</v>
      </c>
      <c r="P44" s="137">
        <v>6.5800421035644297E-5</v>
      </c>
      <c r="Q44" s="137">
        <v>4.82629956176638E-3</v>
      </c>
      <c r="R44" s="137">
        <v>3.18432490014214E-4</v>
      </c>
      <c r="S44" s="137">
        <v>3.5516572944897997E-5</v>
      </c>
      <c r="T44" s="137">
        <v>1.75444647740102E-4</v>
      </c>
      <c r="U44" s="137">
        <v>1.0699423723811801E-3</v>
      </c>
      <c r="V44" s="137">
        <v>6.0981392966867002E-4</v>
      </c>
      <c r="W44" s="137">
        <v>1.6658597239907599E-4</v>
      </c>
      <c r="X44" s="137">
        <v>1.01596455668037E-4</v>
      </c>
      <c r="Y44" s="137">
        <v>8.0826765516661496E-5</v>
      </c>
      <c r="Z44" s="137">
        <v>2.1646348505796099E-4</v>
      </c>
      <c r="AA44" s="137">
        <v>4.4587946569691802E-5</v>
      </c>
      <c r="AB44" s="137">
        <v>3.89889421154633E-5</v>
      </c>
      <c r="AC44" s="137">
        <v>1.9520694953628901E-5</v>
      </c>
      <c r="AD44" s="137">
        <v>2.49415521830296E-5</v>
      </c>
      <c r="AE44" s="137">
        <v>5.94475256492379E-4</v>
      </c>
      <c r="AF44" s="137">
        <v>6.6858296395619799E-4</v>
      </c>
      <c r="AG44" s="137">
        <v>1.86599502838345E-5</v>
      </c>
      <c r="AH44" s="137">
        <v>6.7585968293894401E-4</v>
      </c>
      <c r="AI44" s="137">
        <v>3.3392026540594898E-4</v>
      </c>
      <c r="AJ44" s="137">
        <v>0</v>
      </c>
      <c r="AK44" s="137">
        <v>5.6481650823932096E-4</v>
      </c>
      <c r="AL44" s="137">
        <v>9.8580653842668797E-3</v>
      </c>
      <c r="AM44" s="137">
        <v>0.156827215812608</v>
      </c>
      <c r="AN44" s="137">
        <v>4.81797442760873E-4</v>
      </c>
      <c r="AO44" s="137">
        <v>8.5504260975079898E-4</v>
      </c>
      <c r="AP44" s="137">
        <v>3.9425138496657403E-5</v>
      </c>
      <c r="AQ44" s="137">
        <v>2.2443305184226099E-4</v>
      </c>
      <c r="AR44" s="137">
        <v>3.3870651234421101E-3</v>
      </c>
      <c r="AS44" s="137">
        <v>2.30967524114564E-4</v>
      </c>
      <c r="AT44" s="137">
        <v>6.4123352047106604E-5</v>
      </c>
      <c r="AU44" s="137">
        <v>1.77721518610279E-4</v>
      </c>
      <c r="AV44" s="137">
        <v>7.3576086772725001E-3</v>
      </c>
      <c r="AW44" s="137">
        <v>9.83491760999891E-5</v>
      </c>
      <c r="AX44" s="137">
        <v>4.4927025036483399E-4</v>
      </c>
      <c r="AY44" s="137">
        <v>5.3982332464498097E-5</v>
      </c>
      <c r="AZ44" s="137">
        <v>9.8520737271601396E-4</v>
      </c>
      <c r="BA44" s="137">
        <v>2.4047726420570701E-5</v>
      </c>
      <c r="BB44" s="137">
        <v>6.4880975239183601E-5</v>
      </c>
      <c r="BC44" s="137">
        <v>1.39378207692356E-4</v>
      </c>
      <c r="BD44" s="137">
        <v>9.6387372207757999E-4</v>
      </c>
      <c r="BE44" s="137">
        <v>2.3966075967832099E-3</v>
      </c>
      <c r="BF44" s="137">
        <v>8.6168890255545003E-3</v>
      </c>
      <c r="BG44" s="137">
        <v>1.6646240219186899E-3</v>
      </c>
      <c r="BH44" s="137">
        <v>1.94882514936567E-3</v>
      </c>
      <c r="BI44" s="137">
        <v>1.5126474922125301E-3</v>
      </c>
      <c r="BJ44" s="137">
        <v>7.9984245403930305E-4</v>
      </c>
      <c r="BK44" s="137">
        <v>2.7348854098143299E-3</v>
      </c>
      <c r="BL44" s="137">
        <v>9.3226786673503806E-6</v>
      </c>
      <c r="BM44" s="137">
        <v>4.3199104466933901E-5</v>
      </c>
      <c r="BN44" s="137">
        <v>5.7700205980856496E-4</v>
      </c>
      <c r="BO44" s="137">
        <v>4.2846797305943698E-4</v>
      </c>
      <c r="BP44" s="137">
        <v>9.1392223540949798E-5</v>
      </c>
      <c r="BQ44" s="137">
        <v>3.8855322399090402E-5</v>
      </c>
      <c r="BR44" s="137">
        <v>2.1084815033103999E-5</v>
      </c>
      <c r="BS44" s="137">
        <v>4.3901437864966899E-6</v>
      </c>
      <c r="BT44" s="137">
        <v>8.0412316612735197E-3</v>
      </c>
      <c r="BU44" s="137">
        <v>3.7074368671381199E-4</v>
      </c>
      <c r="BV44" s="137">
        <v>1.35929583173075E-3</v>
      </c>
      <c r="BW44" s="137">
        <v>5.8315763786939701E-4</v>
      </c>
      <c r="BX44" s="137">
        <v>6.5279113831192897E-3</v>
      </c>
      <c r="BY44" s="137">
        <v>1.64151529341719E-4</v>
      </c>
      <c r="BZ44" s="137">
        <v>2.0246783444964199E-3</v>
      </c>
      <c r="CA44" s="138">
        <v>0</v>
      </c>
      <c r="CB44" s="190">
        <v>0.23815283722649599</v>
      </c>
      <c r="CC44" s="191">
        <v>0.62483472635728798</v>
      </c>
      <c r="CD44" s="137">
        <v>0</v>
      </c>
      <c r="CE44" s="137">
        <v>0</v>
      </c>
      <c r="CF44" s="137">
        <v>1.31124258852209E-3</v>
      </c>
      <c r="CG44" s="137">
        <v>3.9299553431031697E-2</v>
      </c>
      <c r="CH44" s="138">
        <v>9.6401640396662797E-2</v>
      </c>
      <c r="CI44" s="49">
        <v>1</v>
      </c>
      <c r="CJ44" s="73"/>
    </row>
    <row r="45" spans="1:88" ht="19.5" x14ac:dyDescent="0.25">
      <c r="A45" s="30"/>
      <c r="B45" s="42" t="s">
        <v>36</v>
      </c>
      <c r="C45" s="43" t="s">
        <v>147</v>
      </c>
      <c r="D45" s="136">
        <v>8.9577958543788193E-5</v>
      </c>
      <c r="E45" s="137">
        <v>3.9793816747620602E-5</v>
      </c>
      <c r="F45" s="137">
        <v>1.6309462978786299E-4</v>
      </c>
      <c r="G45" s="137">
        <v>2.9696435680422601E-5</v>
      </c>
      <c r="H45" s="137">
        <v>1.16501493401638E-2</v>
      </c>
      <c r="I45" s="137">
        <v>1.4107696226296499E-4</v>
      </c>
      <c r="J45" s="137">
        <v>3.9217807119665699E-5</v>
      </c>
      <c r="K45" s="137">
        <v>7.5306400327673897E-5</v>
      </c>
      <c r="L45" s="137">
        <v>2.3596635188791399E-4</v>
      </c>
      <c r="M45" s="137">
        <v>7.9242855953515299E-4</v>
      </c>
      <c r="N45" s="137">
        <v>9.2775081523082205E-6</v>
      </c>
      <c r="O45" s="137">
        <v>7.4929869552296401E-4</v>
      </c>
      <c r="P45" s="137">
        <v>1.5050283859819799E-4</v>
      </c>
      <c r="Q45" s="137">
        <v>1.99590244712355E-5</v>
      </c>
      <c r="R45" s="137">
        <v>1.03878952491156E-3</v>
      </c>
      <c r="S45" s="137">
        <v>1.41308647992208E-4</v>
      </c>
      <c r="T45" s="137">
        <v>3.0629488407058099E-4</v>
      </c>
      <c r="U45" s="137">
        <v>1.4485803255507299E-3</v>
      </c>
      <c r="V45" s="137">
        <v>9.6987961068108999E-4</v>
      </c>
      <c r="W45" s="137">
        <v>2.5524545196526803E-4</v>
      </c>
      <c r="X45" s="137">
        <v>1.73518205654015E-4</v>
      </c>
      <c r="Y45" s="137">
        <v>5.12668136062167E-5</v>
      </c>
      <c r="Z45" s="137">
        <v>3.3915242296639098E-4</v>
      </c>
      <c r="AA45" s="137">
        <v>7.0867828223996395E-5</v>
      </c>
      <c r="AB45" s="137">
        <v>1.2765006762681001E-4</v>
      </c>
      <c r="AC45" s="137">
        <v>2.9258413838744401E-5</v>
      </c>
      <c r="AD45" s="137">
        <v>3.8700604840875998E-5</v>
      </c>
      <c r="AE45" s="137">
        <v>3.7997170506632498E-4</v>
      </c>
      <c r="AF45" s="137">
        <v>8.4805964645719601E-4</v>
      </c>
      <c r="AG45" s="137">
        <v>3.1891717904949799E-5</v>
      </c>
      <c r="AH45" s="137">
        <v>1.0633118565113E-4</v>
      </c>
      <c r="AI45" s="137">
        <v>5.4711962761948404E-4</v>
      </c>
      <c r="AJ45" s="137">
        <v>0</v>
      </c>
      <c r="AK45" s="137">
        <v>7.9678872583984904E-5</v>
      </c>
      <c r="AL45" s="137">
        <v>2.29948927404035E-4</v>
      </c>
      <c r="AM45" s="137">
        <v>2.2302943461132099E-4</v>
      </c>
      <c r="AN45" s="137">
        <v>0.105353720991106</v>
      </c>
      <c r="AO45" s="137">
        <v>8.5452047984832904E-4</v>
      </c>
      <c r="AP45" s="137">
        <v>2.1898264642905601E-4</v>
      </c>
      <c r="AQ45" s="137">
        <v>4.2482658738480399E-4</v>
      </c>
      <c r="AR45" s="137">
        <v>1.4055618181862601E-4</v>
      </c>
      <c r="AS45" s="137">
        <v>1.0938066496425599E-3</v>
      </c>
      <c r="AT45" s="137">
        <v>8.6349282570662001E-5</v>
      </c>
      <c r="AU45" s="137">
        <v>1.75140039168582E-5</v>
      </c>
      <c r="AV45" s="137">
        <v>5.7285663552674305E-4</v>
      </c>
      <c r="AW45" s="137">
        <v>1.3909716086868099E-3</v>
      </c>
      <c r="AX45" s="137">
        <v>1.2697839621510299E-4</v>
      </c>
      <c r="AY45" s="137">
        <v>2.2508846258394001E-4</v>
      </c>
      <c r="AZ45" s="137">
        <v>6.3925062256687995E-4</v>
      </c>
      <c r="BA45" s="137">
        <v>1.5973954250129599E-5</v>
      </c>
      <c r="BB45" s="137">
        <v>9.9029276776160601E-5</v>
      </c>
      <c r="BC45" s="137">
        <v>3.5544745128405101E-5</v>
      </c>
      <c r="BD45" s="137">
        <v>1.5909043280511301E-4</v>
      </c>
      <c r="BE45" s="137">
        <v>7.55956576762076E-2</v>
      </c>
      <c r="BF45" s="137">
        <v>4.0603179477208799E-4</v>
      </c>
      <c r="BG45" s="137">
        <v>1.20357005209645E-4</v>
      </c>
      <c r="BH45" s="137">
        <v>9.9870420926086403E-5</v>
      </c>
      <c r="BI45" s="137">
        <v>0.24624706667086799</v>
      </c>
      <c r="BJ45" s="137">
        <v>1.29787828935027E-2</v>
      </c>
      <c r="BK45" s="137">
        <v>3.8069861233793901E-3</v>
      </c>
      <c r="BL45" s="137">
        <v>6.3569904030991997E-6</v>
      </c>
      <c r="BM45" s="137">
        <v>1.7824954351210401E-5</v>
      </c>
      <c r="BN45" s="137">
        <v>2.9831109154418201E-4</v>
      </c>
      <c r="BO45" s="137">
        <v>8.2170693421952705E-5</v>
      </c>
      <c r="BP45" s="137">
        <v>4.6689652390483202E-5</v>
      </c>
      <c r="BQ45" s="137">
        <v>2.9350460524092698E-5</v>
      </c>
      <c r="BR45" s="137">
        <v>3.4509552088441702E-6</v>
      </c>
      <c r="BS45" s="137">
        <v>2.61889875719014E-5</v>
      </c>
      <c r="BT45" s="137">
        <v>1.7202998249270601E-4</v>
      </c>
      <c r="BU45" s="137">
        <v>8.9682799906564397E-3</v>
      </c>
      <c r="BV45" s="137">
        <v>5.1754553849794199E-4</v>
      </c>
      <c r="BW45" s="137">
        <v>4.0104199744230799E-3</v>
      </c>
      <c r="BX45" s="137">
        <v>1.5955830759466401E-3</v>
      </c>
      <c r="BY45" s="137">
        <v>3.06507023757983E-3</v>
      </c>
      <c r="BZ45" s="137">
        <v>2.2718229981395E-3</v>
      </c>
      <c r="CA45" s="138">
        <v>0</v>
      </c>
      <c r="CB45" s="190">
        <v>0.49344279937330199</v>
      </c>
      <c r="CC45" s="191">
        <v>3.9567610351256603E-2</v>
      </c>
      <c r="CD45" s="137">
        <v>0</v>
      </c>
      <c r="CE45" s="137">
        <v>0</v>
      </c>
      <c r="CF45" s="137">
        <v>4.8124864703967003E-3</v>
      </c>
      <c r="CG45" s="137">
        <v>3.1682659712237598E-3</v>
      </c>
      <c r="CH45" s="138">
        <v>0.45900883783382102</v>
      </c>
      <c r="CI45" s="49">
        <v>1</v>
      </c>
      <c r="CJ45" s="73"/>
    </row>
    <row r="46" spans="1:88" ht="19.5" x14ac:dyDescent="0.25">
      <c r="A46" s="30"/>
      <c r="B46" s="42" t="s">
        <v>37</v>
      </c>
      <c r="C46" s="43" t="s">
        <v>148</v>
      </c>
      <c r="D46" s="136">
        <v>3.8605015829283699E-4</v>
      </c>
      <c r="E46" s="137">
        <v>4.4771071077923002E-5</v>
      </c>
      <c r="F46" s="137">
        <v>3.0810470147905702E-3</v>
      </c>
      <c r="G46" s="137">
        <v>2.3566094172469299E-4</v>
      </c>
      <c r="H46" s="137">
        <v>7.6965435361088796E-2</v>
      </c>
      <c r="I46" s="137">
        <v>6.0952698001796403E-2</v>
      </c>
      <c r="J46" s="137">
        <v>6.0350455967495101E-5</v>
      </c>
      <c r="K46" s="137">
        <v>1.0134608657288899E-3</v>
      </c>
      <c r="L46" s="137">
        <v>3.7183344054744099E-4</v>
      </c>
      <c r="M46" s="137">
        <v>2.7408410667788198E-3</v>
      </c>
      <c r="N46" s="137">
        <v>1.38766639069718E-5</v>
      </c>
      <c r="O46" s="137">
        <v>3.8090329424751101E-3</v>
      </c>
      <c r="P46" s="137">
        <v>1.7264619317302799E-4</v>
      </c>
      <c r="Q46" s="137">
        <v>2.5703674742355601E-5</v>
      </c>
      <c r="R46" s="137">
        <v>5.4204897921703E-4</v>
      </c>
      <c r="S46" s="137">
        <v>7.7538428132793596E-5</v>
      </c>
      <c r="T46" s="137">
        <v>1.8176523908721199E-3</v>
      </c>
      <c r="U46" s="137">
        <v>4.2128726162747397E-2</v>
      </c>
      <c r="V46" s="137">
        <v>4.2944474373034797E-3</v>
      </c>
      <c r="W46" s="137">
        <v>1.1025492334922301E-3</v>
      </c>
      <c r="X46" s="137">
        <v>9.0874545699057806E-3</v>
      </c>
      <c r="Y46" s="137">
        <v>1.6463398616411199E-3</v>
      </c>
      <c r="Z46" s="137">
        <v>8.8615564427003003E-4</v>
      </c>
      <c r="AA46" s="137">
        <v>2.24316486917138E-4</v>
      </c>
      <c r="AB46" s="137">
        <v>3.1335915845296298E-3</v>
      </c>
      <c r="AC46" s="137">
        <v>9.8861879657862091E-4</v>
      </c>
      <c r="AD46" s="137">
        <v>4.24704359529207E-4</v>
      </c>
      <c r="AE46" s="137">
        <v>9.9319610603688306E-4</v>
      </c>
      <c r="AF46" s="137">
        <v>1.17487026868536E-2</v>
      </c>
      <c r="AG46" s="137">
        <v>6.0669516934934496E-4</v>
      </c>
      <c r="AH46" s="137">
        <v>9.5223400267108599E-3</v>
      </c>
      <c r="AI46" s="137">
        <v>5.3784840720864403E-3</v>
      </c>
      <c r="AJ46" s="137">
        <v>0</v>
      </c>
      <c r="AK46" s="137">
        <v>8.7791479692752997E-4</v>
      </c>
      <c r="AL46" s="137">
        <v>4.7852045842771401E-3</v>
      </c>
      <c r="AM46" s="137">
        <v>1.3648522391932201E-3</v>
      </c>
      <c r="AN46" s="137">
        <v>1.1751292263530301E-4</v>
      </c>
      <c r="AO46" s="137">
        <v>0.18574429607267201</v>
      </c>
      <c r="AP46" s="137">
        <v>1.9121030745413201E-2</v>
      </c>
      <c r="AQ46" s="137">
        <v>5.4947392959630898E-4</v>
      </c>
      <c r="AR46" s="137">
        <v>1.0857976651749599E-3</v>
      </c>
      <c r="AS46" s="137">
        <v>8.4275038383473094E-3</v>
      </c>
      <c r="AT46" s="137">
        <v>2.2913450988663402E-3</v>
      </c>
      <c r="AU46" s="137">
        <v>2.20792621468832E-4</v>
      </c>
      <c r="AV46" s="137">
        <v>6.0149681081836E-3</v>
      </c>
      <c r="AW46" s="137">
        <v>3.3420438512446501E-3</v>
      </c>
      <c r="AX46" s="137">
        <v>6.5956696405174899E-3</v>
      </c>
      <c r="AY46" s="137">
        <v>2.4010444625880399E-4</v>
      </c>
      <c r="AZ46" s="137">
        <v>2.1214059541657402E-3</v>
      </c>
      <c r="BA46" s="137">
        <v>4.15931837041453E-4</v>
      </c>
      <c r="BB46" s="137">
        <v>1.4789313897376399E-3</v>
      </c>
      <c r="BC46" s="137">
        <v>3.2927823110564099E-4</v>
      </c>
      <c r="BD46" s="137">
        <v>2.01120853092766E-4</v>
      </c>
      <c r="BE46" s="137">
        <v>1.01747123557667E-3</v>
      </c>
      <c r="BF46" s="137">
        <v>9.6807145478144995E-4</v>
      </c>
      <c r="BG46" s="137">
        <v>1.5361650244539101E-4</v>
      </c>
      <c r="BH46" s="137">
        <v>5.4807800513567196E-4</v>
      </c>
      <c r="BI46" s="137">
        <v>2.4065171919534999E-3</v>
      </c>
      <c r="BJ46" s="137">
        <v>0.19982684195519099</v>
      </c>
      <c r="BK46" s="137">
        <v>5.31166115110983E-3</v>
      </c>
      <c r="BL46" s="137">
        <v>3.18106925413555E-4</v>
      </c>
      <c r="BM46" s="137">
        <v>7.5473943745646801E-4</v>
      </c>
      <c r="BN46" s="137">
        <v>3.9212269748134998E-3</v>
      </c>
      <c r="BO46" s="137">
        <v>2.07300407057469E-3</v>
      </c>
      <c r="BP46" s="137">
        <v>6.71116681989816E-3</v>
      </c>
      <c r="BQ46" s="137">
        <v>2.6059595883114103E-4</v>
      </c>
      <c r="BR46" s="137">
        <v>4.9238772036029497E-3</v>
      </c>
      <c r="BS46" s="137">
        <v>1.32739985696149E-3</v>
      </c>
      <c r="BT46" s="137">
        <v>1.48225351110768E-2</v>
      </c>
      <c r="BU46" s="137">
        <v>7.1146973243076802E-3</v>
      </c>
      <c r="BV46" s="137">
        <v>3.1919445869883298E-3</v>
      </c>
      <c r="BW46" s="137">
        <v>2.4456729976141899E-3</v>
      </c>
      <c r="BX46" s="137">
        <v>1.2053896571564201E-3</v>
      </c>
      <c r="BY46" s="137">
        <v>2.6756603485344E-3</v>
      </c>
      <c r="BZ46" s="137">
        <v>2.24258940304429E-2</v>
      </c>
      <c r="CA46" s="138">
        <v>0</v>
      </c>
      <c r="CB46" s="190">
        <v>0.774206317474051</v>
      </c>
      <c r="CC46" s="191">
        <v>0.20948204037502099</v>
      </c>
      <c r="CD46" s="137">
        <v>0</v>
      </c>
      <c r="CE46" s="137">
        <v>0</v>
      </c>
      <c r="CF46" s="137">
        <v>3.89542499589361E-3</v>
      </c>
      <c r="CG46" s="137">
        <v>-1.64323105246564E-2</v>
      </c>
      <c r="CH46" s="138">
        <v>2.8848527679690199E-2</v>
      </c>
      <c r="CI46" s="49">
        <v>1</v>
      </c>
      <c r="CJ46" s="73"/>
    </row>
    <row r="47" spans="1:88" ht="19.5" x14ac:dyDescent="0.25">
      <c r="A47" s="30"/>
      <c r="B47" s="42" t="s">
        <v>38</v>
      </c>
      <c r="C47" s="43" t="s">
        <v>149</v>
      </c>
      <c r="D47" s="136">
        <v>4.4002842990013301E-5</v>
      </c>
      <c r="E47" s="137">
        <v>4.8927451779152399E-5</v>
      </c>
      <c r="F47" s="137">
        <v>1.25290318124101E-4</v>
      </c>
      <c r="G47" s="137">
        <v>1.8109593908143499E-5</v>
      </c>
      <c r="H47" s="137">
        <v>4.4681836051593398E-4</v>
      </c>
      <c r="I47" s="137">
        <v>6.9580226954767501E-5</v>
      </c>
      <c r="J47" s="137">
        <v>7.4295538556020302E-5</v>
      </c>
      <c r="K47" s="137">
        <v>1.29719710742586E-4</v>
      </c>
      <c r="L47" s="137">
        <v>7.6751610292238794E-5</v>
      </c>
      <c r="M47" s="137">
        <v>3.1819195919856297E-4</v>
      </c>
      <c r="N47" s="137">
        <v>1.8896994688580499E-5</v>
      </c>
      <c r="O47" s="137">
        <v>1.3740370560911899E-3</v>
      </c>
      <c r="P47" s="137">
        <v>9.6688014473448496E-4</v>
      </c>
      <c r="Q47" s="137">
        <v>4.22075131090415E-5</v>
      </c>
      <c r="R47" s="137">
        <v>1.2177268924708E-4</v>
      </c>
      <c r="S47" s="137">
        <v>1.42657865400968E-5</v>
      </c>
      <c r="T47" s="137">
        <v>5.3427844397231996E-4</v>
      </c>
      <c r="U47" s="137">
        <v>7.3556500804206201E-4</v>
      </c>
      <c r="V47" s="137">
        <v>1.89330049615613E-3</v>
      </c>
      <c r="W47" s="137">
        <v>5.1732080424166603E-4</v>
      </c>
      <c r="X47" s="137">
        <v>3.1072389619529397E-4</v>
      </c>
      <c r="Y47" s="137">
        <v>8.7673493479462804E-5</v>
      </c>
      <c r="Z47" s="137">
        <v>6.7321434973513701E-4</v>
      </c>
      <c r="AA47" s="137">
        <v>1.3849901738890899E-4</v>
      </c>
      <c r="AB47" s="137">
        <v>9.1887617191554005E-5</v>
      </c>
      <c r="AC47" s="137">
        <v>5.6057065485989301E-5</v>
      </c>
      <c r="AD47" s="137">
        <v>7.6403596228500104E-5</v>
      </c>
      <c r="AE47" s="137">
        <v>3.4536061708140501E-3</v>
      </c>
      <c r="AF47" s="137">
        <v>6.25920991021762E-3</v>
      </c>
      <c r="AG47" s="137">
        <v>5.9643781807111704E-4</v>
      </c>
      <c r="AH47" s="137">
        <v>4.0769510982897701E-3</v>
      </c>
      <c r="AI47" s="137">
        <v>4.4739453670366398E-3</v>
      </c>
      <c r="AJ47" s="137">
        <v>0</v>
      </c>
      <c r="AK47" s="137">
        <v>7.0716786835821696E-5</v>
      </c>
      <c r="AL47" s="137">
        <v>1.42875120872137E-2</v>
      </c>
      <c r="AM47" s="137">
        <v>2.1053701633614799E-4</v>
      </c>
      <c r="AN47" s="137">
        <v>1.0270742601170601E-4</v>
      </c>
      <c r="AO47" s="137">
        <v>3.4628700726093503E-2</v>
      </c>
      <c r="AP47" s="137">
        <v>6.7701676875150593E-2</v>
      </c>
      <c r="AQ47" s="137">
        <v>1.82016184138301E-3</v>
      </c>
      <c r="AR47" s="137">
        <v>7.5599719921509904E-5</v>
      </c>
      <c r="AS47" s="137">
        <v>1.1773083933725901E-2</v>
      </c>
      <c r="AT47" s="137">
        <v>5.3449705335084398E-3</v>
      </c>
      <c r="AU47" s="137">
        <v>1.0947895472157099E-3</v>
      </c>
      <c r="AV47" s="137">
        <v>9.1180630838018605E-3</v>
      </c>
      <c r="AW47" s="137">
        <v>3.2382729143404199E-4</v>
      </c>
      <c r="AX47" s="137">
        <v>9.13869486722802E-5</v>
      </c>
      <c r="AY47" s="137">
        <v>1.05524425559747E-4</v>
      </c>
      <c r="AZ47" s="137">
        <v>4.7914175112146098E-3</v>
      </c>
      <c r="BA47" s="137">
        <v>1.71837767628115E-5</v>
      </c>
      <c r="BB47" s="137">
        <v>1.6471137605193499E-3</v>
      </c>
      <c r="BC47" s="137">
        <v>8.0277787945422295E-4</v>
      </c>
      <c r="BD47" s="137">
        <v>6.79233232617085E-4</v>
      </c>
      <c r="BE47" s="137">
        <v>6.2237358041807703E-5</v>
      </c>
      <c r="BF47" s="137">
        <v>2.5450179451049701E-3</v>
      </c>
      <c r="BG47" s="137">
        <v>8.6442478823210895E-4</v>
      </c>
      <c r="BH47" s="137">
        <v>7.1920682578607304E-3</v>
      </c>
      <c r="BI47" s="137">
        <v>4.6558494531735804E-3</v>
      </c>
      <c r="BJ47" s="137">
        <v>0.15299455603881701</v>
      </c>
      <c r="BK47" s="137">
        <v>1.62007199973744E-3</v>
      </c>
      <c r="BL47" s="137">
        <v>3.36575746984542E-3</v>
      </c>
      <c r="BM47" s="137">
        <v>5.51089951654483E-3</v>
      </c>
      <c r="BN47" s="137">
        <v>2.6017783203450098E-4</v>
      </c>
      <c r="BO47" s="137">
        <v>2.1400240652183902E-2</v>
      </c>
      <c r="BP47" s="137">
        <v>2.9891182791806501E-2</v>
      </c>
      <c r="BQ47" s="137">
        <v>5.9581481511869301E-3</v>
      </c>
      <c r="BR47" s="137">
        <v>1.9336237881286799E-3</v>
      </c>
      <c r="BS47" s="137">
        <v>1.34912206827493E-2</v>
      </c>
      <c r="BT47" s="137">
        <v>0.16645849427118001</v>
      </c>
      <c r="BU47" s="137">
        <v>5.0226859399184101E-2</v>
      </c>
      <c r="BV47" s="137">
        <v>7.2391855160857305E-2</v>
      </c>
      <c r="BW47" s="137">
        <v>2.89743988463552E-2</v>
      </c>
      <c r="BX47" s="137">
        <v>1.9041084792837499E-4</v>
      </c>
      <c r="BY47" s="137">
        <v>7.42164309897841E-3</v>
      </c>
      <c r="BZ47" s="137">
        <v>4.4974251829872698E-2</v>
      </c>
      <c r="CA47" s="138">
        <v>0</v>
      </c>
      <c r="CB47" s="190">
        <v>0.80493519653325396</v>
      </c>
      <c r="CC47" s="191">
        <v>0.23851798159270901</v>
      </c>
      <c r="CD47" s="137">
        <v>0</v>
      </c>
      <c r="CE47" s="137">
        <v>0</v>
      </c>
      <c r="CF47" s="137">
        <v>3.37872591722942E-3</v>
      </c>
      <c r="CG47" s="137">
        <v>-6.22883544375991E-2</v>
      </c>
      <c r="CH47" s="138">
        <v>1.54564503944069E-2</v>
      </c>
      <c r="CI47" s="49">
        <v>1</v>
      </c>
      <c r="CJ47" s="73"/>
    </row>
    <row r="48" spans="1:88" ht="19.5" x14ac:dyDescent="0.25">
      <c r="A48" s="30"/>
      <c r="B48" s="42" t="s">
        <v>39</v>
      </c>
      <c r="C48" s="43" t="s">
        <v>150</v>
      </c>
      <c r="D48" s="136">
        <v>7.7928499502011303E-5</v>
      </c>
      <c r="E48" s="137">
        <v>3.66202062370573E-4</v>
      </c>
      <c r="F48" s="137">
        <v>9.1219844706386696E-4</v>
      </c>
      <c r="G48" s="137">
        <v>4.9519239645365505E-4</v>
      </c>
      <c r="H48" s="137">
        <v>3.7906095524960601E-3</v>
      </c>
      <c r="I48" s="137">
        <v>3.1080865019407598E-5</v>
      </c>
      <c r="J48" s="137">
        <v>3.3827514725658702E-5</v>
      </c>
      <c r="K48" s="137">
        <v>5.7289441050882597E-5</v>
      </c>
      <c r="L48" s="137">
        <v>3.4685970057894201E-3</v>
      </c>
      <c r="M48" s="137">
        <v>9.3422794720442995E-4</v>
      </c>
      <c r="N48" s="137">
        <v>1.17391845944739E-4</v>
      </c>
      <c r="O48" s="137">
        <v>9.9707982184362408E-3</v>
      </c>
      <c r="P48" s="137">
        <v>0</v>
      </c>
      <c r="Q48" s="137">
        <v>3.7645285649281299E-3</v>
      </c>
      <c r="R48" s="137">
        <v>1.1951666612510499E-3</v>
      </c>
      <c r="S48" s="137">
        <v>7.3189444770588199E-4</v>
      </c>
      <c r="T48" s="137">
        <v>1.7944246607276199E-4</v>
      </c>
      <c r="U48" s="137">
        <v>6.9294339827577901E-4</v>
      </c>
      <c r="V48" s="137">
        <v>7.8177350992974398E-5</v>
      </c>
      <c r="W48" s="137">
        <v>9.2943941249502792E-6</v>
      </c>
      <c r="X48" s="137">
        <v>4.1783722641633198E-4</v>
      </c>
      <c r="Y48" s="137">
        <v>3.9181380459167903E-5</v>
      </c>
      <c r="Z48" s="137">
        <v>6.6442743945788997E-6</v>
      </c>
      <c r="AA48" s="137">
        <v>7.1655043030514296E-6</v>
      </c>
      <c r="AB48" s="137">
        <v>1.3884836407028199E-6</v>
      </c>
      <c r="AC48" s="137">
        <v>4.9996334665309802E-5</v>
      </c>
      <c r="AD48" s="137">
        <v>9.0882177008522994E-5</v>
      </c>
      <c r="AE48" s="137">
        <v>1.2381396706175E-4</v>
      </c>
      <c r="AF48" s="137">
        <v>1.9806954077988999E-4</v>
      </c>
      <c r="AG48" s="137">
        <v>4.4644272520886802E-4</v>
      </c>
      <c r="AH48" s="137">
        <v>6.2235280336583702E-4</v>
      </c>
      <c r="AI48" s="137">
        <v>2.9247898097039801E-5</v>
      </c>
      <c r="AJ48" s="137">
        <v>0</v>
      </c>
      <c r="AK48" s="137">
        <v>1.37678563529994E-3</v>
      </c>
      <c r="AL48" s="137">
        <v>6.2025266936749997E-4</v>
      </c>
      <c r="AM48" s="137">
        <v>1.3069555524593599E-4</v>
      </c>
      <c r="AN48" s="137">
        <v>1.4389959736494301E-4</v>
      </c>
      <c r="AO48" s="137">
        <v>3.4734915636288298E-4</v>
      </c>
      <c r="AP48" s="137">
        <v>3.1360758828101698E-5</v>
      </c>
      <c r="AQ48" s="137">
        <v>1.8563161764863199E-2</v>
      </c>
      <c r="AR48" s="137">
        <v>3.8354514014520101E-5</v>
      </c>
      <c r="AS48" s="137">
        <v>4.4839288996819998E-4</v>
      </c>
      <c r="AT48" s="137">
        <v>6.0815281371422601E-5</v>
      </c>
      <c r="AU48" s="137">
        <v>1.70542344791194E-4</v>
      </c>
      <c r="AV48" s="137">
        <v>2.1431245071590999E-4</v>
      </c>
      <c r="AW48" s="137">
        <v>7.9213641290289596E-3</v>
      </c>
      <c r="AX48" s="137">
        <v>4.4697803873438597E-3</v>
      </c>
      <c r="AY48" s="137">
        <v>4.9083295822354995E-4</v>
      </c>
      <c r="AZ48" s="137">
        <v>7.9735460544813099E-6</v>
      </c>
      <c r="BA48" s="137">
        <v>1.6937126921004101E-4</v>
      </c>
      <c r="BB48" s="137">
        <v>6.1981231693994095E-4</v>
      </c>
      <c r="BC48" s="137">
        <v>2.5614970207083501E-4</v>
      </c>
      <c r="BD48" s="137">
        <v>1.19851709859481E-5</v>
      </c>
      <c r="BE48" s="137">
        <v>2.5783767789272499E-4</v>
      </c>
      <c r="BF48" s="137">
        <v>1.0068493598979699E-3</v>
      </c>
      <c r="BG48" s="137">
        <v>4.9881894425249901E-2</v>
      </c>
      <c r="BH48" s="137">
        <v>4.74132770382219E-4</v>
      </c>
      <c r="BI48" s="137">
        <v>1.8968561503930801E-3</v>
      </c>
      <c r="BJ48" s="137">
        <v>7.68764862769718E-2</v>
      </c>
      <c r="BK48" s="137">
        <v>0.37754880645954803</v>
      </c>
      <c r="BL48" s="137">
        <v>3.9411449240083704E-3</v>
      </c>
      <c r="BM48" s="137">
        <v>4.8220988745538201E-4</v>
      </c>
      <c r="BN48" s="137">
        <v>1.3508775642876701E-3</v>
      </c>
      <c r="BO48" s="137">
        <v>5.6973833634272898E-5</v>
      </c>
      <c r="BP48" s="137">
        <v>2.7532985458195701E-5</v>
      </c>
      <c r="BQ48" s="137">
        <v>2.2386742343189E-5</v>
      </c>
      <c r="BR48" s="137">
        <v>5.9845986638473599E-7</v>
      </c>
      <c r="BS48" s="137">
        <v>1.26547883341551E-3</v>
      </c>
      <c r="BT48" s="137">
        <v>8.2232441342185904E-3</v>
      </c>
      <c r="BU48" s="137">
        <v>4.1633174685180704E-3</v>
      </c>
      <c r="BV48" s="137">
        <v>9.4527904597304108E-3</v>
      </c>
      <c r="BW48" s="137">
        <v>2.4951284346546102E-4</v>
      </c>
      <c r="BX48" s="137">
        <v>6.0330822863622399E-4</v>
      </c>
      <c r="BY48" s="137">
        <v>2.2196672386426298E-3</v>
      </c>
      <c r="BZ48" s="137">
        <v>1.45801891029866E-3</v>
      </c>
      <c r="CA48" s="138">
        <v>0</v>
      </c>
      <c r="CB48" s="190">
        <v>0.60649293112717595</v>
      </c>
      <c r="CC48" s="191">
        <v>0.137481236604729</v>
      </c>
      <c r="CD48" s="137">
        <v>0</v>
      </c>
      <c r="CE48" s="137">
        <v>0</v>
      </c>
      <c r="CF48" s="137">
        <v>0</v>
      </c>
      <c r="CG48" s="137">
        <v>6.9530825710556396E-3</v>
      </c>
      <c r="CH48" s="138">
        <v>0.24907274969703999</v>
      </c>
      <c r="CI48" s="49">
        <v>1</v>
      </c>
      <c r="CJ48" s="73"/>
    </row>
    <row r="49" spans="1:88" ht="19.5" x14ac:dyDescent="0.25">
      <c r="A49" s="30"/>
      <c r="B49" s="42" t="s">
        <v>40</v>
      </c>
      <c r="C49" s="43" t="s">
        <v>151</v>
      </c>
      <c r="D49" s="136">
        <v>2.0103980314995901E-2</v>
      </c>
      <c r="E49" s="137">
        <v>1.3496834838474201E-2</v>
      </c>
      <c r="F49" s="137">
        <v>9.6978827404569107E-3</v>
      </c>
      <c r="G49" s="137">
        <v>1.13472166749866E-2</v>
      </c>
      <c r="H49" s="137">
        <v>0.14201755653986101</v>
      </c>
      <c r="I49" s="137">
        <v>4.0710539691530101E-2</v>
      </c>
      <c r="J49" s="137">
        <v>3.2213823560911098E-3</v>
      </c>
      <c r="K49" s="137">
        <v>1.57399274299184E-2</v>
      </c>
      <c r="L49" s="137">
        <v>2.4457055526528899E-2</v>
      </c>
      <c r="M49" s="137">
        <v>2.6586669248561501E-3</v>
      </c>
      <c r="N49" s="137">
        <v>8.2803211812703097E-3</v>
      </c>
      <c r="O49" s="137">
        <v>7.0573604597388602E-3</v>
      </c>
      <c r="P49" s="137">
        <v>6.8533304052320295E-4</v>
      </c>
      <c r="Q49" s="137">
        <v>1.38554754917291E-5</v>
      </c>
      <c r="R49" s="137">
        <v>1.1810688678684899E-3</v>
      </c>
      <c r="S49" s="137">
        <v>1.17824637329028E-3</v>
      </c>
      <c r="T49" s="137">
        <v>9.6581181811940698E-4</v>
      </c>
      <c r="U49" s="137">
        <v>3.9367318220353102E-3</v>
      </c>
      <c r="V49" s="137">
        <v>1.27601092456432E-3</v>
      </c>
      <c r="W49" s="137">
        <v>4.4905560611525002E-4</v>
      </c>
      <c r="X49" s="137">
        <v>1.97751971515207E-3</v>
      </c>
      <c r="Y49" s="137">
        <v>8.8552362596332004E-5</v>
      </c>
      <c r="Z49" s="137">
        <v>4.8048074462368799E-4</v>
      </c>
      <c r="AA49" s="137">
        <v>1.57880336644655E-4</v>
      </c>
      <c r="AB49" s="137">
        <v>9.3478416399315705E-5</v>
      </c>
      <c r="AC49" s="137">
        <v>2.9580019983204602E-4</v>
      </c>
      <c r="AD49" s="137">
        <v>3.0432782577371001E-5</v>
      </c>
      <c r="AE49" s="137">
        <v>2.9101468320636098E-4</v>
      </c>
      <c r="AF49" s="137">
        <v>4.7575816525332801E-4</v>
      </c>
      <c r="AG49" s="137">
        <v>3.7265456067907602E-4</v>
      </c>
      <c r="AH49" s="137">
        <v>2.57020839298014E-2</v>
      </c>
      <c r="AI49" s="137">
        <v>6.1090964225433003E-3</v>
      </c>
      <c r="AJ49" s="137">
        <v>0</v>
      </c>
      <c r="AK49" s="137">
        <v>9.9295057020081703E-3</v>
      </c>
      <c r="AL49" s="137">
        <v>4.6805872186423203E-3</v>
      </c>
      <c r="AM49" s="137">
        <v>8.2222931257330805E-3</v>
      </c>
      <c r="AN49" s="137">
        <v>3.3263845631375098E-2</v>
      </c>
      <c r="AO49" s="137">
        <v>2.4332465439743001E-3</v>
      </c>
      <c r="AP49" s="137">
        <v>9.8538660491682598E-5</v>
      </c>
      <c r="AQ49" s="137">
        <v>1.0687922253655501E-3</v>
      </c>
      <c r="AR49" s="137">
        <v>1.0450118980801599E-2</v>
      </c>
      <c r="AS49" s="137">
        <v>0.10283832357820601</v>
      </c>
      <c r="AT49" s="137">
        <v>8.2260341786264096E-2</v>
      </c>
      <c r="AU49" s="137">
        <v>3.28422946739772E-3</v>
      </c>
      <c r="AV49" s="137">
        <v>3.3926105164055503E-2</v>
      </c>
      <c r="AW49" s="137">
        <v>9.8550557213168792E-3</v>
      </c>
      <c r="AX49" s="137">
        <v>2.3815386027721398E-3</v>
      </c>
      <c r="AY49" s="137">
        <v>1.31163531640924E-3</v>
      </c>
      <c r="AZ49" s="137">
        <v>1.49745125453532E-3</v>
      </c>
      <c r="BA49" s="137">
        <v>2.25701994118151E-4</v>
      </c>
      <c r="BB49" s="137">
        <v>8.3632117496585598E-3</v>
      </c>
      <c r="BC49" s="137">
        <v>8.3139198421312496E-4</v>
      </c>
      <c r="BD49" s="137">
        <v>3.5147486306266701E-3</v>
      </c>
      <c r="BE49" s="137">
        <v>7.1001293027150702E-3</v>
      </c>
      <c r="BF49" s="137">
        <v>1.4965466455363701E-3</v>
      </c>
      <c r="BG49" s="137">
        <v>2.3367163430677301E-4</v>
      </c>
      <c r="BH49" s="137">
        <v>4.1029002776224899E-2</v>
      </c>
      <c r="BI49" s="137">
        <v>2.3373920850324201E-3</v>
      </c>
      <c r="BJ49" s="137">
        <v>2.4641000363335899E-4</v>
      </c>
      <c r="BK49" s="137">
        <v>8.3506032540960305E-3</v>
      </c>
      <c r="BL49" s="137">
        <v>5.0314314360065898E-6</v>
      </c>
      <c r="BM49" s="137">
        <v>2.8247703788203899E-5</v>
      </c>
      <c r="BN49" s="137">
        <v>6.5147181837768705E-4</v>
      </c>
      <c r="BO49" s="137">
        <v>1.01916370808494E-4</v>
      </c>
      <c r="BP49" s="137">
        <v>3.1440731878840698E-5</v>
      </c>
      <c r="BQ49" s="137">
        <v>2.3303822598305899E-5</v>
      </c>
      <c r="BR49" s="137">
        <v>2.6546550881968601E-6</v>
      </c>
      <c r="BS49" s="137">
        <v>5.3603619586481596E-6</v>
      </c>
      <c r="BT49" s="137">
        <v>8.7494552967656292E-3</v>
      </c>
      <c r="BU49" s="137">
        <v>6.16609599379525E-3</v>
      </c>
      <c r="BV49" s="137">
        <v>1.05566463120655E-4</v>
      </c>
      <c r="BW49" s="137">
        <v>1.53644346832903E-3</v>
      </c>
      <c r="BX49" s="137">
        <v>0.1066459252194</v>
      </c>
      <c r="BY49" s="137">
        <v>2.4139088117513599E-2</v>
      </c>
      <c r="BZ49" s="137">
        <v>7.7649044663350103E-4</v>
      </c>
      <c r="CA49" s="138">
        <v>0</v>
      </c>
      <c r="CB49" s="190">
        <v>0.87474850186702802</v>
      </c>
      <c r="CC49" s="191">
        <v>9.83521231959706E-2</v>
      </c>
      <c r="CD49" s="137">
        <v>0</v>
      </c>
      <c r="CE49" s="137">
        <v>0</v>
      </c>
      <c r="CF49" s="137">
        <v>2.2619553438732601E-3</v>
      </c>
      <c r="CG49" s="137">
        <v>-0.10761914334726801</v>
      </c>
      <c r="CH49" s="138">
        <v>0.13225656294039601</v>
      </c>
      <c r="CI49" s="49">
        <v>1</v>
      </c>
      <c r="CJ49" s="73"/>
    </row>
    <row r="50" spans="1:88" ht="19.5" x14ac:dyDescent="0.25">
      <c r="A50" s="30"/>
      <c r="B50" s="42" t="s">
        <v>41</v>
      </c>
      <c r="C50" s="43" t="s">
        <v>152</v>
      </c>
      <c r="D50" s="136">
        <v>1.0873717588517799E-5</v>
      </c>
      <c r="E50" s="137">
        <v>1.08926303431458E-5</v>
      </c>
      <c r="F50" s="137">
        <v>2.4672936131488899E-5</v>
      </c>
      <c r="G50" s="137">
        <v>4.8392795820319097E-6</v>
      </c>
      <c r="H50" s="137">
        <v>1.0021458052331001E-4</v>
      </c>
      <c r="I50" s="137">
        <v>4.1969536952136602E-4</v>
      </c>
      <c r="J50" s="137">
        <v>1.33358884118301E-5</v>
      </c>
      <c r="K50" s="137">
        <v>2.4859091929553902E-5</v>
      </c>
      <c r="L50" s="137">
        <v>1.7874320198545401E-5</v>
      </c>
      <c r="M50" s="137">
        <v>9.9008999559267795E-4</v>
      </c>
      <c r="N50" s="137">
        <v>4.5048903674695097E-6</v>
      </c>
      <c r="O50" s="137">
        <v>1.63011850691364E-3</v>
      </c>
      <c r="P50" s="137">
        <v>1.9016429747825199E-2</v>
      </c>
      <c r="Q50" s="137">
        <v>1.6285794218715199E-3</v>
      </c>
      <c r="R50" s="137">
        <v>4.4136512362967497E-3</v>
      </c>
      <c r="S50" s="137">
        <v>4.5473103148314801E-4</v>
      </c>
      <c r="T50" s="137">
        <v>6.3691289332304499E-4</v>
      </c>
      <c r="U50" s="137">
        <v>4.7197109699927799E-3</v>
      </c>
      <c r="V50" s="137">
        <v>6.1757455871197899E-4</v>
      </c>
      <c r="W50" s="137">
        <v>6.9070781430600602E-4</v>
      </c>
      <c r="X50" s="137">
        <v>1.2386614002331501E-3</v>
      </c>
      <c r="Y50" s="137">
        <v>2.5311785985658E-4</v>
      </c>
      <c r="Z50" s="137">
        <v>1.3861282143410599E-4</v>
      </c>
      <c r="AA50" s="137">
        <v>2.6673118033419702E-5</v>
      </c>
      <c r="AB50" s="137">
        <v>2.47344488807093E-5</v>
      </c>
      <c r="AC50" s="137">
        <v>3.5161358693722501E-5</v>
      </c>
      <c r="AD50" s="137">
        <v>5.6139120403712702E-5</v>
      </c>
      <c r="AE50" s="137">
        <v>1.33547596468837E-3</v>
      </c>
      <c r="AF50" s="137">
        <v>3.7635252497130199E-4</v>
      </c>
      <c r="AG50" s="137">
        <v>9.1388548095096002E-5</v>
      </c>
      <c r="AH50" s="137">
        <v>7.97037612248744E-4</v>
      </c>
      <c r="AI50" s="137">
        <v>1.0011854406561801E-3</v>
      </c>
      <c r="AJ50" s="137">
        <v>0</v>
      </c>
      <c r="AK50" s="137">
        <v>3.3361437063772099E-3</v>
      </c>
      <c r="AL50" s="137">
        <v>3.9812069148071503E-3</v>
      </c>
      <c r="AM50" s="137">
        <v>1.3169139694315E-4</v>
      </c>
      <c r="AN50" s="137">
        <v>1.8272677190772499E-4</v>
      </c>
      <c r="AO50" s="137">
        <v>8.0933932214940201E-3</v>
      </c>
      <c r="AP50" s="137">
        <v>3.0607311268213001E-3</v>
      </c>
      <c r="AQ50" s="137">
        <v>2.7894231415577501E-2</v>
      </c>
      <c r="AR50" s="137">
        <v>2.5239955963122598E-3</v>
      </c>
      <c r="AS50" s="137">
        <v>5.4472781371174298E-2</v>
      </c>
      <c r="AT50" s="137">
        <v>4.9630101165665003E-4</v>
      </c>
      <c r="AU50" s="137">
        <v>1.8920118088349599E-4</v>
      </c>
      <c r="AV50" s="137">
        <v>1.52748977959306E-2</v>
      </c>
      <c r="AW50" s="137">
        <v>3.8353265896818802E-3</v>
      </c>
      <c r="AX50" s="137">
        <v>5.0833011568247001E-3</v>
      </c>
      <c r="AY50" s="137">
        <v>3.9569331572744697E-4</v>
      </c>
      <c r="AZ50" s="137">
        <v>2.01779198631327E-2</v>
      </c>
      <c r="BA50" s="137">
        <v>8.1747303398279402E-5</v>
      </c>
      <c r="BB50" s="137">
        <v>6.8879823297983301E-3</v>
      </c>
      <c r="BC50" s="137">
        <v>8.7841947387017397E-4</v>
      </c>
      <c r="BD50" s="137">
        <v>7.5645090636522797E-4</v>
      </c>
      <c r="BE50" s="137">
        <v>5.6049321412716298E-3</v>
      </c>
      <c r="BF50" s="137">
        <v>2.3286400677267902E-3</v>
      </c>
      <c r="BG50" s="137">
        <v>4.0880840481478101E-4</v>
      </c>
      <c r="BH50" s="137">
        <v>2.5763000362882902E-3</v>
      </c>
      <c r="BI50" s="137">
        <v>4.5801172233554802E-2</v>
      </c>
      <c r="BJ50" s="137">
        <v>3.7103419356137597E-2</v>
      </c>
      <c r="BK50" s="137">
        <v>1.1437835286368899E-2</v>
      </c>
      <c r="BL50" s="137">
        <v>1.8696909498109901E-3</v>
      </c>
      <c r="BM50" s="137">
        <v>5.9354596042877697E-3</v>
      </c>
      <c r="BN50" s="137">
        <v>9.6714023961791303E-3</v>
      </c>
      <c r="BO50" s="137">
        <v>2.0369169210032799E-3</v>
      </c>
      <c r="BP50" s="137">
        <v>3.35625739745443E-4</v>
      </c>
      <c r="BQ50" s="137">
        <v>1.6089301396155701E-5</v>
      </c>
      <c r="BR50" s="137">
        <v>2.9764157965642802E-4</v>
      </c>
      <c r="BS50" s="137">
        <v>2.3608422582619802E-6</v>
      </c>
      <c r="BT50" s="137">
        <v>3.7407896502165902E-2</v>
      </c>
      <c r="BU50" s="137">
        <v>2.5739875514040598E-3</v>
      </c>
      <c r="BV50" s="137">
        <v>2.17440604028926E-3</v>
      </c>
      <c r="BW50" s="137">
        <v>1.3913616778784799E-3</v>
      </c>
      <c r="BX50" s="137">
        <v>2.65065454954906E-3</v>
      </c>
      <c r="BY50" s="137">
        <v>4.12464131551142E-3</v>
      </c>
      <c r="BZ50" s="137">
        <v>1.10779279158382E-2</v>
      </c>
      <c r="CA50" s="138">
        <v>0</v>
      </c>
      <c r="CB50" s="190">
        <v>0.38536612196093001</v>
      </c>
      <c r="CC50" s="191">
        <v>0.52504882509462902</v>
      </c>
      <c r="CD50" s="137">
        <v>0</v>
      </c>
      <c r="CE50" s="137">
        <v>0</v>
      </c>
      <c r="CF50" s="137">
        <v>1.0832708835929101E-3</v>
      </c>
      <c r="CG50" s="137">
        <v>2.3117944048209198E-2</v>
      </c>
      <c r="CH50" s="138">
        <v>6.5383838012638598E-2</v>
      </c>
      <c r="CI50" s="49">
        <v>1</v>
      </c>
      <c r="CJ50" s="73"/>
    </row>
    <row r="51" spans="1:88" ht="19.5" x14ac:dyDescent="0.25">
      <c r="A51" s="30"/>
      <c r="B51" s="42" t="s">
        <v>42</v>
      </c>
      <c r="C51" s="43" t="s">
        <v>153</v>
      </c>
      <c r="D51" s="136">
        <v>6.1932210651494596E-5</v>
      </c>
      <c r="E51" s="137">
        <v>7.0944392590844901E-5</v>
      </c>
      <c r="F51" s="137">
        <v>1.89676879237507E-4</v>
      </c>
      <c r="G51" s="137">
        <v>2.3985392834171501E-5</v>
      </c>
      <c r="H51" s="137">
        <v>6.1624585048437495E-4</v>
      </c>
      <c r="I51" s="137">
        <v>9.8583564925626299E-5</v>
      </c>
      <c r="J51" s="137">
        <v>9.8637454997892103E-5</v>
      </c>
      <c r="K51" s="137">
        <v>1.7297156304009299E-4</v>
      </c>
      <c r="L51" s="137">
        <v>1.1571257051877801E-4</v>
      </c>
      <c r="M51" s="137">
        <v>1.6232740362948E-2</v>
      </c>
      <c r="N51" s="137">
        <v>2.4906874358980701E-5</v>
      </c>
      <c r="O51" s="137">
        <v>3.0584237141820202E-3</v>
      </c>
      <c r="P51" s="137">
        <v>2.6435988488178003E-4</v>
      </c>
      <c r="Q51" s="137">
        <v>5.0417359424165E-5</v>
      </c>
      <c r="R51" s="137">
        <v>1.7509540709267401E-3</v>
      </c>
      <c r="S51" s="137">
        <v>2.5444905626926601E-4</v>
      </c>
      <c r="T51" s="137">
        <v>3.37626095138266E-3</v>
      </c>
      <c r="U51" s="137">
        <v>2.0896832412229602E-3</v>
      </c>
      <c r="V51" s="137">
        <v>2.7587987562657798E-3</v>
      </c>
      <c r="W51" s="137">
        <v>7.3656884964705502E-4</v>
      </c>
      <c r="X51" s="137">
        <v>1.44543556273269E-3</v>
      </c>
      <c r="Y51" s="137">
        <v>3.2699886987285902E-4</v>
      </c>
      <c r="Z51" s="137">
        <v>1.0297384679203701E-3</v>
      </c>
      <c r="AA51" s="137">
        <v>1.8669229487468299E-4</v>
      </c>
      <c r="AB51" s="137">
        <v>4.9290688115989699E-4</v>
      </c>
      <c r="AC51" s="137">
        <v>7.7476224442199501E-5</v>
      </c>
      <c r="AD51" s="137">
        <v>1.4761136047906399E-4</v>
      </c>
      <c r="AE51" s="137">
        <v>2.6971473974856902E-3</v>
      </c>
      <c r="AF51" s="137">
        <v>4.51764966818616E-4</v>
      </c>
      <c r="AG51" s="137">
        <v>1.2556382210427401E-4</v>
      </c>
      <c r="AH51" s="137">
        <v>2.4891607824870901E-4</v>
      </c>
      <c r="AI51" s="137">
        <v>4.9905312134505895E-4</v>
      </c>
      <c r="AJ51" s="137">
        <v>0</v>
      </c>
      <c r="AK51" s="137">
        <v>1.4102770876438299E-4</v>
      </c>
      <c r="AL51" s="137">
        <v>5.0532265467271697E-4</v>
      </c>
      <c r="AM51" s="137">
        <v>6.8857259474449097E-5</v>
      </c>
      <c r="AN51" s="137">
        <v>2.8327434062525399E-4</v>
      </c>
      <c r="AO51" s="137">
        <v>4.0259582129656098E-4</v>
      </c>
      <c r="AP51" s="137">
        <v>1.03330388970111E-4</v>
      </c>
      <c r="AQ51" s="137">
        <v>9.2146399050949796E-4</v>
      </c>
      <c r="AR51" s="137">
        <v>2.3904368736154101E-4</v>
      </c>
      <c r="AS51" s="137">
        <v>1.59405085270628E-3</v>
      </c>
      <c r="AT51" s="137">
        <v>4.57341021594223E-2</v>
      </c>
      <c r="AU51" s="137">
        <v>4.4023467749187597E-5</v>
      </c>
      <c r="AV51" s="137">
        <v>3.4944842653491799E-4</v>
      </c>
      <c r="AW51" s="137">
        <v>7.1470795506931099E-5</v>
      </c>
      <c r="AX51" s="137">
        <v>1.9932006909859301E-4</v>
      </c>
      <c r="AY51" s="137">
        <v>3.3075776050707999E-4</v>
      </c>
      <c r="AZ51" s="137">
        <v>9.2820309884882198E-4</v>
      </c>
      <c r="BA51" s="137">
        <v>3.2878654731563202E-5</v>
      </c>
      <c r="BB51" s="137">
        <v>1.3838487646776799E-4</v>
      </c>
      <c r="BC51" s="137">
        <v>7.9434558146300607E-5</v>
      </c>
      <c r="BD51" s="137">
        <v>2.1178903391202099E-4</v>
      </c>
      <c r="BE51" s="137">
        <v>2.7525021021434902E-4</v>
      </c>
      <c r="BF51" s="137">
        <v>2.8032501060709701E-4</v>
      </c>
      <c r="BG51" s="137">
        <v>2.8664867918867402E-4</v>
      </c>
      <c r="BH51" s="137">
        <v>3.5103171413265201E-4</v>
      </c>
      <c r="BI51" s="137">
        <v>6.4493603863083997E-3</v>
      </c>
      <c r="BJ51" s="137">
        <v>7.3300137131081299E-4</v>
      </c>
      <c r="BK51" s="137">
        <v>2.86578179666413E-3</v>
      </c>
      <c r="BL51" s="137">
        <v>1.70106729806859E-5</v>
      </c>
      <c r="BM51" s="137">
        <v>4.6936058137159799E-5</v>
      </c>
      <c r="BN51" s="137">
        <v>4.2315435239078199E-4</v>
      </c>
      <c r="BO51" s="137">
        <v>1.1455074872085699E-4</v>
      </c>
      <c r="BP51" s="137">
        <v>1.16562391709007E-4</v>
      </c>
      <c r="BQ51" s="137">
        <v>7.8650579435179106E-5</v>
      </c>
      <c r="BR51" s="137">
        <v>9.1178950834985403E-6</v>
      </c>
      <c r="BS51" s="137">
        <v>1.80506272227778E-5</v>
      </c>
      <c r="BT51" s="137">
        <v>3.9924853219614099E-4</v>
      </c>
      <c r="BU51" s="137">
        <v>7.0986302386769002E-3</v>
      </c>
      <c r="BV51" s="137">
        <v>3.1095408416895003E-4</v>
      </c>
      <c r="BW51" s="137">
        <v>2.4718742872171999E-3</v>
      </c>
      <c r="BX51" s="137">
        <v>0.37832010696158902</v>
      </c>
      <c r="BY51" s="137">
        <v>2.16548897533233E-2</v>
      </c>
      <c r="BZ51" s="137">
        <v>2.3844825375061401E-3</v>
      </c>
      <c r="CA51" s="138">
        <v>0</v>
      </c>
      <c r="CB51" s="190">
        <v>0.51685995654236405</v>
      </c>
      <c r="CC51" s="191">
        <v>0.48432112372216601</v>
      </c>
      <c r="CD51" s="137">
        <v>0</v>
      </c>
      <c r="CE51" s="137">
        <v>0</v>
      </c>
      <c r="CF51" s="137">
        <v>9.4229444075030599E-3</v>
      </c>
      <c r="CG51" s="137">
        <v>-6.9663977635514698E-2</v>
      </c>
      <c r="CH51" s="138">
        <v>5.9059952963482099E-2</v>
      </c>
      <c r="CI51" s="49">
        <v>1</v>
      </c>
      <c r="CJ51" s="73"/>
    </row>
    <row r="52" spans="1:88" ht="19.5" x14ac:dyDescent="0.25">
      <c r="A52" s="30"/>
      <c r="B52" s="42" t="s">
        <v>43</v>
      </c>
      <c r="C52" s="43" t="s">
        <v>154</v>
      </c>
      <c r="D52" s="136">
        <v>1.8093095309132899E-4</v>
      </c>
      <c r="E52" s="137">
        <v>7.3555449895900397E-5</v>
      </c>
      <c r="F52" s="137">
        <v>6.85561853928503E-4</v>
      </c>
      <c r="G52" s="137">
        <v>1.4226019909271601E-4</v>
      </c>
      <c r="H52" s="137">
        <v>2.9480526906524398E-3</v>
      </c>
      <c r="I52" s="137">
        <v>3.6913291295170299E-4</v>
      </c>
      <c r="J52" s="137">
        <v>1.7884852422776201E-4</v>
      </c>
      <c r="K52" s="137">
        <v>1.9498632539187801E-4</v>
      </c>
      <c r="L52" s="137">
        <v>6.9167413698851106E-5</v>
      </c>
      <c r="M52" s="137">
        <v>3.1010084132703099E-4</v>
      </c>
      <c r="N52" s="137">
        <v>1.0431970900221399E-5</v>
      </c>
      <c r="O52" s="137">
        <v>8.4707833826466598E-4</v>
      </c>
      <c r="P52" s="137">
        <v>2.70006677439724E-3</v>
      </c>
      <c r="Q52" s="137">
        <v>3.4986752283903201E-5</v>
      </c>
      <c r="R52" s="137">
        <v>1.4556397458495001E-3</v>
      </c>
      <c r="S52" s="137">
        <v>1.4771015055003E-4</v>
      </c>
      <c r="T52" s="137">
        <v>3.1601375969004701E-4</v>
      </c>
      <c r="U52" s="137">
        <v>6.7839570345159996E-4</v>
      </c>
      <c r="V52" s="137">
        <v>1.59028088172712E-3</v>
      </c>
      <c r="W52" s="137">
        <v>2.5984584397690499E-4</v>
      </c>
      <c r="X52" s="137">
        <v>4.4209222071154398E-4</v>
      </c>
      <c r="Y52" s="137">
        <v>7.6745240378125998E-5</v>
      </c>
      <c r="Z52" s="137">
        <v>3.2198587066663899E-4</v>
      </c>
      <c r="AA52" s="137">
        <v>6.9211585745638596E-5</v>
      </c>
      <c r="AB52" s="137">
        <v>9.5452409808966201E-5</v>
      </c>
      <c r="AC52" s="137">
        <v>5.0759989010588202E-5</v>
      </c>
      <c r="AD52" s="137">
        <v>3.7954843005427701E-5</v>
      </c>
      <c r="AE52" s="137">
        <v>3.9004711564048902E-4</v>
      </c>
      <c r="AF52" s="137">
        <v>2.7286884758744902E-4</v>
      </c>
      <c r="AG52" s="137">
        <v>3.7745566274948203E-5</v>
      </c>
      <c r="AH52" s="137">
        <v>2.89387673090885E-4</v>
      </c>
      <c r="AI52" s="137">
        <v>1.45862079549479E-4</v>
      </c>
      <c r="AJ52" s="137">
        <v>0</v>
      </c>
      <c r="AK52" s="137">
        <v>2.1301495986081901E-4</v>
      </c>
      <c r="AL52" s="137">
        <v>1.33279108574384E-4</v>
      </c>
      <c r="AM52" s="137">
        <v>4.4853907240101796E-3</v>
      </c>
      <c r="AN52" s="137">
        <v>1.5831996887012E-3</v>
      </c>
      <c r="AO52" s="137">
        <v>1.44256882306982E-3</v>
      </c>
      <c r="AP52" s="137">
        <v>6.0655360362624399E-5</v>
      </c>
      <c r="AQ52" s="137">
        <v>4.1503990938855199E-3</v>
      </c>
      <c r="AR52" s="137">
        <v>1.12510674320571E-4</v>
      </c>
      <c r="AS52" s="137">
        <v>3.0776034112196302E-2</v>
      </c>
      <c r="AT52" s="137">
        <v>1.8566226348604799E-4</v>
      </c>
      <c r="AU52" s="137">
        <v>1.19715414710876E-2</v>
      </c>
      <c r="AV52" s="137">
        <v>6.6254678050018502E-3</v>
      </c>
      <c r="AW52" s="137">
        <v>3.1443709812832598E-4</v>
      </c>
      <c r="AX52" s="137">
        <v>5.9058495991061898E-5</v>
      </c>
      <c r="AY52" s="137">
        <v>5.4531042923874201E-4</v>
      </c>
      <c r="AZ52" s="137">
        <v>2.58135976842359E-4</v>
      </c>
      <c r="BA52" s="137">
        <v>4.9931072810858697E-4</v>
      </c>
      <c r="BB52" s="137">
        <v>3.39321887758802E-3</v>
      </c>
      <c r="BC52" s="137">
        <v>2.9957673115422602E-3</v>
      </c>
      <c r="BD52" s="137">
        <v>2.0362208536634899E-2</v>
      </c>
      <c r="BE52" s="137">
        <v>1.2707084310217801E-4</v>
      </c>
      <c r="BF52" s="137">
        <v>9.63910150841014E-5</v>
      </c>
      <c r="BG52" s="137">
        <v>1.8502324980671199E-3</v>
      </c>
      <c r="BH52" s="137">
        <v>8.9148136388304492E-3</v>
      </c>
      <c r="BI52" s="137">
        <v>8.9108158956384305E-3</v>
      </c>
      <c r="BJ52" s="137">
        <v>0.17773539130234201</v>
      </c>
      <c r="BK52" s="137">
        <v>0.14370111387321</v>
      </c>
      <c r="BL52" s="137">
        <v>4.7234228276707299E-5</v>
      </c>
      <c r="BM52" s="137">
        <v>2.10104947597818E-5</v>
      </c>
      <c r="BN52" s="137">
        <v>1.7496796708598101E-4</v>
      </c>
      <c r="BO52" s="137">
        <v>1.79000729865912E-4</v>
      </c>
      <c r="BP52" s="137">
        <v>4.8590345961946903E-5</v>
      </c>
      <c r="BQ52" s="137">
        <v>2.7560014569971799E-5</v>
      </c>
      <c r="BR52" s="137">
        <v>3.0945865975043098E-6</v>
      </c>
      <c r="BS52" s="137">
        <v>6.3508949987759003E-6</v>
      </c>
      <c r="BT52" s="137">
        <v>2.2769139684354401E-3</v>
      </c>
      <c r="BU52" s="137">
        <v>3.5625537140133599E-4</v>
      </c>
      <c r="BV52" s="137">
        <v>6.9144220180346802E-5</v>
      </c>
      <c r="BW52" s="137">
        <v>1.4035271691008601E-4</v>
      </c>
      <c r="BX52" s="137">
        <v>1.3970084707363599E-4</v>
      </c>
      <c r="BY52" s="137">
        <v>2.8082734703426499E-2</v>
      </c>
      <c r="BZ52" s="137">
        <v>8.6839278900452402E-5</v>
      </c>
      <c r="CA52" s="138">
        <v>0</v>
      </c>
      <c r="CB52" s="190">
        <v>0.47858591150016899</v>
      </c>
      <c r="CC52" s="191">
        <v>0.19619395904589401</v>
      </c>
      <c r="CD52" s="137">
        <v>0</v>
      </c>
      <c r="CE52" s="137">
        <v>0</v>
      </c>
      <c r="CF52" s="137">
        <v>2.16791851574932E-3</v>
      </c>
      <c r="CG52" s="137">
        <v>3.4337625666384E-2</v>
      </c>
      <c r="CH52" s="138">
        <v>0.28871458527180399</v>
      </c>
      <c r="CI52" s="49">
        <v>1</v>
      </c>
      <c r="CJ52" s="73"/>
    </row>
    <row r="53" spans="1:88" ht="19.5" x14ac:dyDescent="0.25">
      <c r="A53" s="30"/>
      <c r="B53" s="42" t="s">
        <v>44</v>
      </c>
      <c r="C53" s="43" t="s">
        <v>155</v>
      </c>
      <c r="D53" s="136">
        <v>7.2288105324196097E-3</v>
      </c>
      <c r="E53" s="137">
        <v>2.64168364354738E-3</v>
      </c>
      <c r="F53" s="137">
        <v>8.3419612708816194E-3</v>
      </c>
      <c r="G53" s="137">
        <v>1.27409209432747E-3</v>
      </c>
      <c r="H53" s="137">
        <v>0.13622515663661999</v>
      </c>
      <c r="I53" s="137">
        <v>3.8640577896512998E-2</v>
      </c>
      <c r="J53" s="137">
        <v>5.6810912565286704E-4</v>
      </c>
      <c r="K53" s="137">
        <v>2.9055993686950099E-3</v>
      </c>
      <c r="L53" s="137">
        <v>3.7598882415115602E-3</v>
      </c>
      <c r="M53" s="137">
        <v>3.7056655748054302E-3</v>
      </c>
      <c r="N53" s="137">
        <v>1.7642010352102099E-4</v>
      </c>
      <c r="O53" s="137">
        <v>3.7499676672899502E-3</v>
      </c>
      <c r="P53" s="137">
        <v>5.5887296490263897E-3</v>
      </c>
      <c r="Q53" s="137">
        <v>2.2116387605532499E-5</v>
      </c>
      <c r="R53" s="137">
        <v>9.4169742883699805E-4</v>
      </c>
      <c r="S53" s="137">
        <v>8.8286620874243295E-5</v>
      </c>
      <c r="T53" s="137">
        <v>6.97805708585085E-3</v>
      </c>
      <c r="U53" s="137">
        <v>9.2676485257398508E-3</v>
      </c>
      <c r="V53" s="137">
        <v>1.59621290909222E-3</v>
      </c>
      <c r="W53" s="137">
        <v>1.4482894177442599E-3</v>
      </c>
      <c r="X53" s="137">
        <v>3.4385943224907602E-2</v>
      </c>
      <c r="Y53" s="137">
        <v>4.00304541065371E-3</v>
      </c>
      <c r="Z53" s="137">
        <v>1.4501543808224601E-3</v>
      </c>
      <c r="AA53" s="137">
        <v>5.9821888546592104E-4</v>
      </c>
      <c r="AB53" s="137">
        <v>5.9619533826735299E-3</v>
      </c>
      <c r="AC53" s="137">
        <v>2.8739031977590502E-3</v>
      </c>
      <c r="AD53" s="137">
        <v>3.0158954504914699E-4</v>
      </c>
      <c r="AE53" s="137">
        <v>6.7542742372818298E-3</v>
      </c>
      <c r="AF53" s="137">
        <v>1.6998184034690101E-2</v>
      </c>
      <c r="AG53" s="137">
        <v>1.3503187822977701E-3</v>
      </c>
      <c r="AH53" s="137">
        <v>2.4885354816445601E-2</v>
      </c>
      <c r="AI53" s="137">
        <v>1.22703876858649E-2</v>
      </c>
      <c r="AJ53" s="137">
        <v>0</v>
      </c>
      <c r="AK53" s="137">
        <v>4.45897000371986E-3</v>
      </c>
      <c r="AL53" s="137">
        <v>7.4317206663522995E-4</v>
      </c>
      <c r="AM53" s="137">
        <v>5.4698966046230302E-4</v>
      </c>
      <c r="AN53" s="137">
        <v>2.5600924028004201E-3</v>
      </c>
      <c r="AO53" s="137">
        <v>7.7993019031319701E-3</v>
      </c>
      <c r="AP53" s="137">
        <v>1.67798432311956E-3</v>
      </c>
      <c r="AQ53" s="137">
        <v>8.7963580700802999E-3</v>
      </c>
      <c r="AR53" s="137">
        <v>6.9639592092188797E-3</v>
      </c>
      <c r="AS53" s="137">
        <v>4.4236715340354397E-3</v>
      </c>
      <c r="AT53" s="137">
        <v>2.9033806823865098E-3</v>
      </c>
      <c r="AU53" s="137">
        <v>4.1222597531191001E-4</v>
      </c>
      <c r="AV53" s="137">
        <v>4.6802431394882799E-2</v>
      </c>
      <c r="AW53" s="137">
        <v>2.7771620691783498E-3</v>
      </c>
      <c r="AX53" s="137">
        <v>6.9139118286617801E-4</v>
      </c>
      <c r="AY53" s="137">
        <v>1.43579859907814E-4</v>
      </c>
      <c r="AZ53" s="137">
        <v>5.8830990527780503E-3</v>
      </c>
      <c r="BA53" s="137">
        <v>2.2014019699116499E-4</v>
      </c>
      <c r="BB53" s="137">
        <v>5.6636017105479199E-3</v>
      </c>
      <c r="BC53" s="137">
        <v>1.5593081136857901E-3</v>
      </c>
      <c r="BD53" s="137">
        <v>1.1892910330768801E-3</v>
      </c>
      <c r="BE53" s="137">
        <v>7.6566819985009497E-3</v>
      </c>
      <c r="BF53" s="137">
        <v>5.4412794501885899E-5</v>
      </c>
      <c r="BG53" s="137">
        <v>7.1504178043919496E-4</v>
      </c>
      <c r="BH53" s="137">
        <v>1.2746490048481599E-3</v>
      </c>
      <c r="BI53" s="137">
        <v>3.02673498309809E-3</v>
      </c>
      <c r="BJ53" s="137">
        <v>0.376051406024069</v>
      </c>
      <c r="BK53" s="137">
        <v>5.3416968133594101E-3</v>
      </c>
      <c r="BL53" s="137">
        <v>9.1067724809928703E-4</v>
      </c>
      <c r="BM53" s="137">
        <v>6.3886993885521799E-4</v>
      </c>
      <c r="BN53" s="137">
        <v>5.1364727799860102E-3</v>
      </c>
      <c r="BO53" s="137">
        <v>9.5071733080893405E-5</v>
      </c>
      <c r="BP53" s="137">
        <v>1.78298776016556E-3</v>
      </c>
      <c r="BQ53" s="137">
        <v>4.51993136359656E-5</v>
      </c>
      <c r="BR53" s="137">
        <v>7.9262345700259805E-6</v>
      </c>
      <c r="BS53" s="137">
        <v>3.79450854163676E-5</v>
      </c>
      <c r="BT53" s="137">
        <v>1.3146323979367399E-2</v>
      </c>
      <c r="BU53" s="137">
        <v>1.9736601755177699E-4</v>
      </c>
      <c r="BV53" s="137">
        <v>1.56434571520209E-3</v>
      </c>
      <c r="BW53" s="137">
        <v>1.15962204589303E-4</v>
      </c>
      <c r="BX53" s="137">
        <v>1.63347328288964E-3</v>
      </c>
      <c r="BY53" s="137">
        <v>1.6825959763341401E-4</v>
      </c>
      <c r="BZ53" s="137">
        <v>3.9707622054171998E-3</v>
      </c>
      <c r="CA53" s="138">
        <v>0</v>
      </c>
      <c r="CB53" s="190">
        <v>0.87677067470456105</v>
      </c>
      <c r="CC53" s="191">
        <v>3.5951558479512299E-2</v>
      </c>
      <c r="CD53" s="137">
        <v>0</v>
      </c>
      <c r="CE53" s="137">
        <v>0</v>
      </c>
      <c r="CF53" s="137">
        <v>1.8093974285076E-3</v>
      </c>
      <c r="CG53" s="137">
        <v>1.6002018014256599E-2</v>
      </c>
      <c r="CH53" s="138">
        <v>6.9466351373162497E-2</v>
      </c>
      <c r="CI53" s="49">
        <v>1</v>
      </c>
      <c r="CJ53" s="73"/>
    </row>
    <row r="54" spans="1:88" ht="19.5" x14ac:dyDescent="0.25">
      <c r="A54" s="30"/>
      <c r="B54" s="42" t="s">
        <v>45</v>
      </c>
      <c r="C54" s="43" t="s">
        <v>156</v>
      </c>
      <c r="D54" s="136">
        <v>8.7360663998933803E-5</v>
      </c>
      <c r="E54" s="137">
        <v>9.7284192041894904E-5</v>
      </c>
      <c r="F54" s="137">
        <v>2.4968287174865702E-4</v>
      </c>
      <c r="G54" s="137">
        <v>3.5847908392802098E-5</v>
      </c>
      <c r="H54" s="137">
        <v>8.8619764188976001E-4</v>
      </c>
      <c r="I54" s="137">
        <v>1.38186417874323E-4</v>
      </c>
      <c r="J54" s="137">
        <v>1.4708450876103001E-4</v>
      </c>
      <c r="K54" s="137">
        <v>2.5686182583340599E-4</v>
      </c>
      <c r="L54" s="137">
        <v>1.52919354358769E-4</v>
      </c>
      <c r="M54" s="137">
        <v>6.2971650522618695E-4</v>
      </c>
      <c r="N54" s="137">
        <v>3.7398020630511402E-5</v>
      </c>
      <c r="O54" s="137">
        <v>2.7301557712966101E-3</v>
      </c>
      <c r="P54" s="137">
        <v>4.1253465511971698E-4</v>
      </c>
      <c r="Q54" s="137">
        <v>6.0894756378809199E-5</v>
      </c>
      <c r="R54" s="137">
        <v>1.1091649576178101E-3</v>
      </c>
      <c r="S54" s="137">
        <v>9.7808923891995998E-5</v>
      </c>
      <c r="T54" s="137">
        <v>1.0637636449803401E-3</v>
      </c>
      <c r="U54" s="137">
        <v>4.9818760326799097E-3</v>
      </c>
      <c r="V54" s="137">
        <v>3.7475757891199698E-3</v>
      </c>
      <c r="W54" s="137">
        <v>1.0239858868600401E-3</v>
      </c>
      <c r="X54" s="137">
        <v>1.81537136171597E-3</v>
      </c>
      <c r="Y54" s="137">
        <v>1.7470665413529799E-4</v>
      </c>
      <c r="Z54" s="137">
        <v>1.33259634259766E-3</v>
      </c>
      <c r="AA54" s="137">
        <v>2.7438778482280902E-4</v>
      </c>
      <c r="AB54" s="137">
        <v>2.0149357804238199E-4</v>
      </c>
      <c r="AC54" s="137">
        <v>1.1119231716716E-4</v>
      </c>
      <c r="AD54" s="137">
        <v>4.2538077463686398E-4</v>
      </c>
      <c r="AE54" s="137">
        <v>1.3926614873913501E-3</v>
      </c>
      <c r="AF54" s="137">
        <v>1.30760013755134E-2</v>
      </c>
      <c r="AG54" s="137">
        <v>6.0104295410599202E-3</v>
      </c>
      <c r="AH54" s="137">
        <v>4.8144508198314499E-2</v>
      </c>
      <c r="AI54" s="137">
        <v>5.7544032942735801E-2</v>
      </c>
      <c r="AJ54" s="137">
        <v>0</v>
      </c>
      <c r="AK54" s="137">
        <v>1.4331825937932E-4</v>
      </c>
      <c r="AL54" s="137">
        <v>2.2196470541171001E-4</v>
      </c>
      <c r="AM54" s="137">
        <v>7.6164570347143996E-5</v>
      </c>
      <c r="AN54" s="137">
        <v>1.83613158363213E-3</v>
      </c>
      <c r="AO54" s="137">
        <v>3.71280014536125E-4</v>
      </c>
      <c r="AP54" s="137">
        <v>6.5230833759130397E-4</v>
      </c>
      <c r="AQ54" s="137">
        <v>1.37484129725697E-3</v>
      </c>
      <c r="AR54" s="137">
        <v>7.6094361102106397E-4</v>
      </c>
      <c r="AS54" s="137">
        <v>1.1611933433243701E-3</v>
      </c>
      <c r="AT54" s="137">
        <v>7.9256148515534797E-4</v>
      </c>
      <c r="AU54" s="137">
        <v>5.17464314388747E-5</v>
      </c>
      <c r="AV54" s="137">
        <v>7.0683937866621797E-4</v>
      </c>
      <c r="AW54" s="137">
        <v>1.1397358780257201E-2</v>
      </c>
      <c r="AX54" s="137">
        <v>3.0467491695111201E-3</v>
      </c>
      <c r="AY54" s="137">
        <v>2.2233114110708599E-4</v>
      </c>
      <c r="AZ54" s="137">
        <v>1.7295004747234301E-2</v>
      </c>
      <c r="BA54" s="137">
        <v>5.7653701885244804E-4</v>
      </c>
      <c r="BB54" s="137">
        <v>2.0878313678910299E-2</v>
      </c>
      <c r="BC54" s="137">
        <v>5.9099084368018496E-4</v>
      </c>
      <c r="BD54" s="137">
        <v>1.25275456616563E-2</v>
      </c>
      <c r="BE54" s="137">
        <v>4.3049219112763501E-3</v>
      </c>
      <c r="BF54" s="137">
        <v>4.3969975148376898E-4</v>
      </c>
      <c r="BG54" s="137">
        <v>1.5059015347509701E-3</v>
      </c>
      <c r="BH54" s="137">
        <v>7.4375848688670095E-4</v>
      </c>
      <c r="BI54" s="137">
        <v>0.45207268518264598</v>
      </c>
      <c r="BJ54" s="137">
        <v>7.0808906573404003E-3</v>
      </c>
      <c r="BK54" s="137">
        <v>1.97240647380016E-2</v>
      </c>
      <c r="BL54" s="137">
        <v>2.5275170649636099E-5</v>
      </c>
      <c r="BM54" s="137">
        <v>2.7711478239622802E-3</v>
      </c>
      <c r="BN54" s="137">
        <v>1.50823160709875E-3</v>
      </c>
      <c r="BO54" s="137">
        <v>7.7048989252359395E-4</v>
      </c>
      <c r="BP54" s="137">
        <v>1.32929184896681E-4</v>
      </c>
      <c r="BQ54" s="137">
        <v>1.1739923708637099E-4</v>
      </c>
      <c r="BR54" s="137">
        <v>1.29875403003508E-5</v>
      </c>
      <c r="BS54" s="137">
        <v>2.7103269544847801E-5</v>
      </c>
      <c r="BT54" s="137">
        <v>1.87701564740958E-2</v>
      </c>
      <c r="BU54" s="137">
        <v>3.0452757457957898E-4</v>
      </c>
      <c r="BV54" s="137">
        <v>4.3651354164880897E-3</v>
      </c>
      <c r="BW54" s="137">
        <v>1.8125530262421999E-4</v>
      </c>
      <c r="BX54" s="137">
        <v>5.1377946090765498E-3</v>
      </c>
      <c r="BY54" s="137">
        <v>5.6088404709086896E-4</v>
      </c>
      <c r="BZ54" s="137">
        <v>6.2760296209569697E-3</v>
      </c>
      <c r="CA54" s="138">
        <v>0</v>
      </c>
      <c r="CB54" s="190">
        <v>0.74996645577916499</v>
      </c>
      <c r="CC54" s="191">
        <v>6.39814473059412E-2</v>
      </c>
      <c r="CD54" s="137">
        <v>0</v>
      </c>
      <c r="CE54" s="137">
        <v>0</v>
      </c>
      <c r="CF54" s="137">
        <v>7.0365101424823802E-3</v>
      </c>
      <c r="CG54" s="137">
        <v>3.0265512392575501E-2</v>
      </c>
      <c r="CH54" s="138">
        <v>0.14875007437983601</v>
      </c>
      <c r="CI54" s="49">
        <v>1</v>
      </c>
      <c r="CJ54" s="73"/>
    </row>
    <row r="55" spans="1:88" ht="19.5" x14ac:dyDescent="0.25">
      <c r="A55" s="30"/>
      <c r="B55" s="42" t="s">
        <v>46</v>
      </c>
      <c r="C55" s="43" t="s">
        <v>157</v>
      </c>
      <c r="D55" s="136">
        <v>1.6935964898689899E-5</v>
      </c>
      <c r="E55" s="137">
        <v>1.9192269432538301E-5</v>
      </c>
      <c r="F55" s="137">
        <v>5.0252477391202001E-5</v>
      </c>
      <c r="G55" s="137">
        <v>6.7299467779387297E-6</v>
      </c>
      <c r="H55" s="137">
        <v>1.6907576037264601E-4</v>
      </c>
      <c r="I55" s="137">
        <v>2.6946148372217801E-5</v>
      </c>
      <c r="J55" s="137">
        <v>2.74935149187859E-5</v>
      </c>
      <c r="K55" s="137">
        <v>4.8165211417365403E-5</v>
      </c>
      <c r="L55" s="137">
        <v>3.0711361217411103E-5</v>
      </c>
      <c r="M55" s="137">
        <v>1.17374440895938E-4</v>
      </c>
      <c r="N55" s="137">
        <v>6.9652573257574704E-6</v>
      </c>
      <c r="O55" s="137">
        <v>5.3151995607010399E-4</v>
      </c>
      <c r="P55" s="137">
        <v>2.09657542672712E-4</v>
      </c>
      <c r="Q55" s="137">
        <v>1.44553665881051E-5</v>
      </c>
      <c r="R55" s="137">
        <v>2.0756882303526601E-3</v>
      </c>
      <c r="S55" s="137">
        <v>2.18342548031816E-4</v>
      </c>
      <c r="T55" s="137">
        <v>2.1201255350708099E-4</v>
      </c>
      <c r="U55" s="137">
        <v>3.40004555032566E-4</v>
      </c>
      <c r="V55" s="137">
        <v>6.9756049291747199E-4</v>
      </c>
      <c r="W55" s="137">
        <v>1.9055752605777601E-4</v>
      </c>
      <c r="X55" s="137">
        <v>1.21713623349793E-4</v>
      </c>
      <c r="Y55" s="137">
        <v>3.5282359361931602E-5</v>
      </c>
      <c r="Z55" s="137">
        <v>2.4812358326872102E-4</v>
      </c>
      <c r="AA55" s="137">
        <v>5.1599458460624002E-5</v>
      </c>
      <c r="AB55" s="137">
        <v>3.6942171766057303E-5</v>
      </c>
      <c r="AC55" s="137">
        <v>2.1234089321404901E-5</v>
      </c>
      <c r="AD55" s="137">
        <v>2.8951024752742598E-5</v>
      </c>
      <c r="AE55" s="137">
        <v>2.7037367711548301E-4</v>
      </c>
      <c r="AF55" s="137">
        <v>1.10759166030295E-4</v>
      </c>
      <c r="AG55" s="137">
        <v>2.1792814581214199E-5</v>
      </c>
      <c r="AH55" s="137">
        <v>5.5298431703705402E-5</v>
      </c>
      <c r="AI55" s="137">
        <v>3.7519711019445799E-5</v>
      </c>
      <c r="AJ55" s="137">
        <v>0</v>
      </c>
      <c r="AK55" s="137">
        <v>3.4302130659609303E-5</v>
      </c>
      <c r="AL55" s="137">
        <v>1.0022832230471399E-4</v>
      </c>
      <c r="AM55" s="137">
        <v>1.7194260860142801E-5</v>
      </c>
      <c r="AN55" s="137">
        <v>6.2915442060094805E-5</v>
      </c>
      <c r="AO55" s="137">
        <v>9.4905378400457697E-5</v>
      </c>
      <c r="AP55" s="137">
        <v>2.52698944388976E-5</v>
      </c>
      <c r="AQ55" s="137">
        <v>4.5777680571492199E-4</v>
      </c>
      <c r="AR55" s="137">
        <v>3.4312789932364603E-5</v>
      </c>
      <c r="AS55" s="137">
        <v>1.48231629248037E-4</v>
      </c>
      <c r="AT55" s="137">
        <v>2.81113105435648E-5</v>
      </c>
      <c r="AU55" s="137">
        <v>1.1244593526913501E-5</v>
      </c>
      <c r="AV55" s="137">
        <v>8.4290092714914503E-5</v>
      </c>
      <c r="AW55" s="137">
        <v>2.85830432996898E-3</v>
      </c>
      <c r="AX55" s="137">
        <v>7.6758472535309097E-2</v>
      </c>
      <c r="AY55" s="137">
        <v>4.4884772825177702E-4</v>
      </c>
      <c r="AZ55" s="137">
        <v>1.54371446013081E-3</v>
      </c>
      <c r="BA55" s="137">
        <v>8.0612659395862108E-6</v>
      </c>
      <c r="BB55" s="137">
        <v>3.2472123739937801E-5</v>
      </c>
      <c r="BC55" s="137">
        <v>3.0879855687420301E-5</v>
      </c>
      <c r="BD55" s="137">
        <v>5.28026370327098E-5</v>
      </c>
      <c r="BE55" s="137">
        <v>5.3688327472836196E-4</v>
      </c>
      <c r="BF55" s="137">
        <v>3.3143081643169901E-4</v>
      </c>
      <c r="BG55" s="137">
        <v>8.9536239250053598E-5</v>
      </c>
      <c r="BH55" s="137">
        <v>4.7010902207379699E-5</v>
      </c>
      <c r="BI55" s="137">
        <v>0.87190359517626403</v>
      </c>
      <c r="BJ55" s="137">
        <v>2.1147634570771101E-4</v>
      </c>
      <c r="BK55" s="137">
        <v>8.1601891915418605E-3</v>
      </c>
      <c r="BL55" s="137">
        <v>4.7517931876412996E-6</v>
      </c>
      <c r="BM55" s="137">
        <v>1.3172044761628899E-5</v>
      </c>
      <c r="BN55" s="137">
        <v>1.10312263851167E-4</v>
      </c>
      <c r="BO55" s="137">
        <v>3.3032543477828101E-5</v>
      </c>
      <c r="BP55" s="137">
        <v>2.94556744701795E-5</v>
      </c>
      <c r="BQ55" s="137">
        <v>2.1894116087937099E-5</v>
      </c>
      <c r="BR55" s="137">
        <v>2.50134925495514E-6</v>
      </c>
      <c r="BS55" s="137">
        <v>4.6141189012682197E-4</v>
      </c>
      <c r="BT55" s="137">
        <v>9.1063931688461006E-5</v>
      </c>
      <c r="BU55" s="137">
        <v>5.7532034796303897E-5</v>
      </c>
      <c r="BV55" s="137">
        <v>4.5026911692142399E-5</v>
      </c>
      <c r="BW55" s="137">
        <v>3.3927426454953303E-5</v>
      </c>
      <c r="BX55" s="137">
        <v>8.8070154620807601E-5</v>
      </c>
      <c r="BY55" s="137">
        <v>1.0635456269960199E-4</v>
      </c>
      <c r="BZ55" s="137">
        <v>1.08940557860222E-4</v>
      </c>
      <c r="CA55" s="138">
        <v>0</v>
      </c>
      <c r="CB55" s="190">
        <v>0.97136913802260905</v>
      </c>
      <c r="CC55" s="191">
        <v>8.3838701585568706E-3</v>
      </c>
      <c r="CD55" s="137">
        <v>0</v>
      </c>
      <c r="CE55" s="137">
        <v>0</v>
      </c>
      <c r="CF55" s="137">
        <v>1.9569590115577101E-2</v>
      </c>
      <c r="CG55" s="137">
        <v>-3.2752558022293599E-2</v>
      </c>
      <c r="CH55" s="138">
        <v>3.34299597255504E-2</v>
      </c>
      <c r="CI55" s="49">
        <v>1</v>
      </c>
      <c r="CJ55" s="73"/>
    </row>
    <row r="56" spans="1:88" ht="19.5" x14ac:dyDescent="0.25">
      <c r="A56" s="30"/>
      <c r="B56" s="42" t="s">
        <v>47</v>
      </c>
      <c r="C56" s="43" t="s">
        <v>158</v>
      </c>
      <c r="D56" s="136">
        <v>2.6515768644116301E-5</v>
      </c>
      <c r="E56" s="137">
        <v>3.0398094423419702E-5</v>
      </c>
      <c r="F56" s="137">
        <v>8.1361339291900899E-5</v>
      </c>
      <c r="G56" s="137">
        <v>1.0251933986839501E-5</v>
      </c>
      <c r="H56" s="137">
        <v>2.6369592745619701E-4</v>
      </c>
      <c r="I56" s="137">
        <v>4.2215215773460299E-5</v>
      </c>
      <c r="J56" s="137">
        <v>4.2162895636725497E-5</v>
      </c>
      <c r="K56" s="137">
        <v>7.3946365894010497E-5</v>
      </c>
      <c r="L56" s="137">
        <v>3.0630954211352001E-3</v>
      </c>
      <c r="M56" s="137">
        <v>2.2972245021872601E-3</v>
      </c>
      <c r="N56" s="137">
        <v>6.4210903137705501E-4</v>
      </c>
      <c r="O56" s="137">
        <v>8.4186637867642499E-4</v>
      </c>
      <c r="P56" s="137">
        <v>4.1417841670791499E-3</v>
      </c>
      <c r="Q56" s="137">
        <v>2.17236798355975E-5</v>
      </c>
      <c r="R56" s="137">
        <v>0.12971639771577101</v>
      </c>
      <c r="S56" s="137">
        <v>1.24424277871709E-2</v>
      </c>
      <c r="T56" s="137">
        <v>3.4092594530359501E-4</v>
      </c>
      <c r="U56" s="137">
        <v>5.9390454966087901E-4</v>
      </c>
      <c r="V56" s="137">
        <v>1.0705012969009699E-3</v>
      </c>
      <c r="W56" s="137">
        <v>2.92547553633779E-4</v>
      </c>
      <c r="X56" s="137">
        <v>1.9407990548218199E-4</v>
      </c>
      <c r="Y56" s="137">
        <v>5.6858007873589703E-5</v>
      </c>
      <c r="Z56" s="137">
        <v>3.80921232320344E-4</v>
      </c>
      <c r="AA56" s="137">
        <v>7.9836409359794596E-5</v>
      </c>
      <c r="AB56" s="137">
        <v>5.9889261979657303E-5</v>
      </c>
      <c r="AC56" s="137">
        <v>3.3154526596262799E-5</v>
      </c>
      <c r="AD56" s="137">
        <v>4.4104316738169699E-5</v>
      </c>
      <c r="AE56" s="137">
        <v>4.3919788069043101E-4</v>
      </c>
      <c r="AF56" s="137">
        <v>2.2058169205102E-4</v>
      </c>
      <c r="AG56" s="137">
        <v>3.7650087252927499E-5</v>
      </c>
      <c r="AH56" s="137">
        <v>1.2444157243034801E-4</v>
      </c>
      <c r="AI56" s="137">
        <v>9.0253953707171699E-5</v>
      </c>
      <c r="AJ56" s="137">
        <v>0</v>
      </c>
      <c r="AK56" s="137">
        <v>6.8937011610814802E-5</v>
      </c>
      <c r="AL56" s="137">
        <v>2.8127759896194002E-4</v>
      </c>
      <c r="AM56" s="137">
        <v>3.03991769236592E-5</v>
      </c>
      <c r="AN56" s="137">
        <v>2.5339664029273802E-3</v>
      </c>
      <c r="AO56" s="137">
        <v>3.2149460164032802E-4</v>
      </c>
      <c r="AP56" s="137">
        <v>7.6785960616868498E-4</v>
      </c>
      <c r="AQ56" s="137">
        <v>6.9006088068331202E-3</v>
      </c>
      <c r="AR56" s="137">
        <v>5.9170533803878999E-5</v>
      </c>
      <c r="AS56" s="137">
        <v>1.4829351686593701E-4</v>
      </c>
      <c r="AT56" s="137">
        <v>6.8183091440669999E-5</v>
      </c>
      <c r="AU56" s="137">
        <v>1.4204682630362801E-4</v>
      </c>
      <c r="AV56" s="137">
        <v>6.8215479250765198E-4</v>
      </c>
      <c r="AW56" s="137">
        <v>3.2121432752111197E-5</v>
      </c>
      <c r="AX56" s="137">
        <v>6.9471295778052904E-3</v>
      </c>
      <c r="AY56" s="137">
        <v>7.0729276443386599E-2</v>
      </c>
      <c r="AZ56" s="137">
        <v>7.3597259790907393E-2</v>
      </c>
      <c r="BA56" s="137">
        <v>1.29581252924329E-2</v>
      </c>
      <c r="BB56" s="137">
        <v>7.7765878787932299E-2</v>
      </c>
      <c r="BC56" s="137">
        <v>1.7945798083354999E-2</v>
      </c>
      <c r="BD56" s="137">
        <v>2.8177580551760001E-3</v>
      </c>
      <c r="BE56" s="137">
        <v>9.4330222544662095E-3</v>
      </c>
      <c r="BF56" s="137">
        <v>2.0406710348093902E-3</v>
      </c>
      <c r="BG56" s="137">
        <v>1.15356236951315E-3</v>
      </c>
      <c r="BH56" s="137">
        <v>1.28053363219318E-4</v>
      </c>
      <c r="BI56" s="137">
        <v>0.41822203817485398</v>
      </c>
      <c r="BJ56" s="137">
        <v>9.65755303499068E-4</v>
      </c>
      <c r="BK56" s="137">
        <v>9.5449077542292694E-3</v>
      </c>
      <c r="BL56" s="137">
        <v>2.1624166665294299E-5</v>
      </c>
      <c r="BM56" s="137">
        <v>4.3542769722987501E-5</v>
      </c>
      <c r="BN56" s="137">
        <v>1.8182249290157599E-4</v>
      </c>
      <c r="BO56" s="137">
        <v>5.2649854335860098E-4</v>
      </c>
      <c r="BP56" s="137">
        <v>2.0846237030502099E-3</v>
      </c>
      <c r="BQ56" s="137">
        <v>5.8867801829015901E-5</v>
      </c>
      <c r="BR56" s="137">
        <v>1.21513299257975E-5</v>
      </c>
      <c r="BS56" s="137">
        <v>6.5403307948374195E-5</v>
      </c>
      <c r="BT56" s="137">
        <v>8.8508004354658095E-4</v>
      </c>
      <c r="BU56" s="137">
        <v>3.0161642668397298E-4</v>
      </c>
      <c r="BV56" s="137">
        <v>3.84085020930151E-4</v>
      </c>
      <c r="BW56" s="137">
        <v>1.75246461113829E-4</v>
      </c>
      <c r="BX56" s="137">
        <v>1.51948526267224E-4</v>
      </c>
      <c r="BY56" s="137">
        <v>1.9499641680355601E-4</v>
      </c>
      <c r="BZ56" s="137">
        <v>2.5268062350051698E-4</v>
      </c>
      <c r="CA56" s="138">
        <v>0</v>
      </c>
      <c r="CB56" s="190">
        <v>0.87942196173489395</v>
      </c>
      <c r="CC56" s="191">
        <v>1.53394813859357E-2</v>
      </c>
      <c r="CD56" s="137">
        <v>0</v>
      </c>
      <c r="CE56" s="137">
        <v>0</v>
      </c>
      <c r="CF56" s="137">
        <v>4.7815022244723001E-3</v>
      </c>
      <c r="CG56" s="137">
        <v>-8.1311975007484494E-3</v>
      </c>
      <c r="CH56" s="138">
        <v>0.108588252155447</v>
      </c>
      <c r="CI56" s="49">
        <v>1</v>
      </c>
      <c r="CJ56" s="73"/>
    </row>
    <row r="57" spans="1:88" ht="19.5" x14ac:dyDescent="0.25">
      <c r="A57" s="30"/>
      <c r="B57" s="42" t="s">
        <v>48</v>
      </c>
      <c r="C57" s="43" t="s">
        <v>159</v>
      </c>
      <c r="D57" s="136">
        <v>1.8187937617923801E-4</v>
      </c>
      <c r="E57" s="137">
        <v>2.6955296848715299E-4</v>
      </c>
      <c r="F57" s="137">
        <v>9.4927297142967197E-4</v>
      </c>
      <c r="G57" s="137">
        <v>2.6228613264150901E-5</v>
      </c>
      <c r="H57" s="137">
        <v>1.4381983866449499E-3</v>
      </c>
      <c r="I57" s="137">
        <v>3.0869878609444002E-4</v>
      </c>
      <c r="J57" s="137">
        <v>1.15243475851926E-4</v>
      </c>
      <c r="K57" s="137">
        <v>2.25507702296794E-4</v>
      </c>
      <c r="L57" s="137">
        <v>5.6593554442973799E-4</v>
      </c>
      <c r="M57" s="137">
        <v>3.9472043741882999E-4</v>
      </c>
      <c r="N57" s="137">
        <v>2.96073385297334E-5</v>
      </c>
      <c r="O57" s="137">
        <v>6.7266221624474902E-3</v>
      </c>
      <c r="P57" s="137">
        <v>5.05917671462194E-3</v>
      </c>
      <c r="Q57" s="137">
        <v>3.7260069900005202E-4</v>
      </c>
      <c r="R57" s="137">
        <v>5.1652189137570803E-2</v>
      </c>
      <c r="S57" s="137">
        <v>7.6455720324664E-3</v>
      </c>
      <c r="T57" s="137">
        <v>3.6046269791139198E-3</v>
      </c>
      <c r="U57" s="137">
        <v>1.4134921115096699E-2</v>
      </c>
      <c r="V57" s="137">
        <v>2.6522925732754298E-3</v>
      </c>
      <c r="W57" s="137">
        <v>7.2640762727529896E-4</v>
      </c>
      <c r="X57" s="137">
        <v>1.79620326270228E-3</v>
      </c>
      <c r="Y57" s="137">
        <v>6.5870155997417904E-4</v>
      </c>
      <c r="Z57" s="137">
        <v>9.6113629789379201E-4</v>
      </c>
      <c r="AA57" s="137">
        <v>3.0898721983299598E-4</v>
      </c>
      <c r="AB57" s="137">
        <v>7.1231422047600499E-4</v>
      </c>
      <c r="AC57" s="137">
        <v>1.8571378548503799E-4</v>
      </c>
      <c r="AD57" s="137">
        <v>1.73372134032339E-4</v>
      </c>
      <c r="AE57" s="137">
        <v>3.3026271858809099E-3</v>
      </c>
      <c r="AF57" s="137">
        <v>4.9401350169148697E-3</v>
      </c>
      <c r="AG57" s="137">
        <v>4.26337354430181E-4</v>
      </c>
      <c r="AH57" s="137">
        <v>4.2513956430671896E-3</v>
      </c>
      <c r="AI57" s="137">
        <v>2.6404069703835301E-3</v>
      </c>
      <c r="AJ57" s="137">
        <v>0</v>
      </c>
      <c r="AK57" s="137">
        <v>1.63499990252023E-3</v>
      </c>
      <c r="AL57" s="137">
        <v>1.2407516115983799E-2</v>
      </c>
      <c r="AM57" s="137">
        <v>6.6409445755706499E-4</v>
      </c>
      <c r="AN57" s="137">
        <v>4.9119297855082702E-3</v>
      </c>
      <c r="AO57" s="137">
        <v>5.85140901640751E-3</v>
      </c>
      <c r="AP57" s="137">
        <v>1.8441164679989001E-3</v>
      </c>
      <c r="AQ57" s="137">
        <v>8.2631455235973195E-3</v>
      </c>
      <c r="AR57" s="137">
        <v>1.3145388102620201E-3</v>
      </c>
      <c r="AS57" s="137">
        <v>1.7892890927906299E-3</v>
      </c>
      <c r="AT57" s="137">
        <v>6.0654933509276404E-4</v>
      </c>
      <c r="AU57" s="137">
        <v>3.72415497111345E-4</v>
      </c>
      <c r="AV57" s="137">
        <v>4.3246961387864297E-3</v>
      </c>
      <c r="AW57" s="137">
        <v>9.2930878933043803E-4</v>
      </c>
      <c r="AX57" s="137">
        <v>2.6648667263688701E-3</v>
      </c>
      <c r="AY57" s="137">
        <v>6.3334114550284201E-3</v>
      </c>
      <c r="AZ57" s="137">
        <v>2.6065619966376501E-2</v>
      </c>
      <c r="BA57" s="137">
        <v>3.6477972112567098E-4</v>
      </c>
      <c r="BB57" s="137">
        <v>1.9396704987533499E-3</v>
      </c>
      <c r="BC57" s="137">
        <v>1.84126638145122E-3</v>
      </c>
      <c r="BD57" s="137">
        <v>2.0723246006558501E-3</v>
      </c>
      <c r="BE57" s="137">
        <v>6.3339330116012503E-3</v>
      </c>
      <c r="BF57" s="137">
        <v>5.3418576423021804E-3</v>
      </c>
      <c r="BG57" s="137">
        <v>4.1128635779843804E-3</v>
      </c>
      <c r="BH57" s="137">
        <v>4.9302470137816403E-3</v>
      </c>
      <c r="BI57" s="137">
        <v>0.17282104402086701</v>
      </c>
      <c r="BJ57" s="137">
        <v>2.3210973157980399E-3</v>
      </c>
      <c r="BK57" s="137">
        <v>1.19154768346735E-2</v>
      </c>
      <c r="BL57" s="137">
        <v>5.6354504514567001E-5</v>
      </c>
      <c r="BM57" s="137">
        <v>1.9699777887986501E-4</v>
      </c>
      <c r="BN57" s="137">
        <v>2.9329008830430701E-3</v>
      </c>
      <c r="BO57" s="137">
        <v>3.2873467616574402E-4</v>
      </c>
      <c r="BP57" s="137">
        <v>1.3404587406834899E-3</v>
      </c>
      <c r="BQ57" s="137">
        <v>1.49923707244738E-4</v>
      </c>
      <c r="BR57" s="137">
        <v>4.3870974638293999E-5</v>
      </c>
      <c r="BS57" s="137">
        <v>1.9153482884106299E-4</v>
      </c>
      <c r="BT57" s="137">
        <v>8.6756813261599595E-3</v>
      </c>
      <c r="BU57" s="137">
        <v>7.6758981847182303E-4</v>
      </c>
      <c r="BV57" s="137">
        <v>2.0245694422319099E-3</v>
      </c>
      <c r="BW57" s="137">
        <v>4.1464431545784098E-4</v>
      </c>
      <c r="BX57" s="137">
        <v>3.5321702701438498E-3</v>
      </c>
      <c r="BY57" s="137">
        <v>8.0392137282582704E-4</v>
      </c>
      <c r="BZ57" s="137">
        <v>1.0130518306578501E-3</v>
      </c>
      <c r="CA57" s="138">
        <v>0</v>
      </c>
      <c r="CB57" s="190">
        <v>0.43388145746224299</v>
      </c>
      <c r="CC57" s="191">
        <v>0.36210771863948099</v>
      </c>
      <c r="CD57" s="137">
        <v>0</v>
      </c>
      <c r="CE57" s="137">
        <v>0</v>
      </c>
      <c r="CF57" s="137">
        <v>0.16736331170733201</v>
      </c>
      <c r="CG57" s="137">
        <v>7.3898858291545398E-3</v>
      </c>
      <c r="CH57" s="138">
        <v>2.9257626361789899E-2</v>
      </c>
      <c r="CI57" s="49">
        <v>1</v>
      </c>
      <c r="CJ57" s="73"/>
    </row>
    <row r="58" spans="1:88" ht="19.5" x14ac:dyDescent="0.25">
      <c r="A58" s="30"/>
      <c r="B58" s="42" t="s">
        <v>49</v>
      </c>
      <c r="C58" s="43" t="s">
        <v>160</v>
      </c>
      <c r="D58" s="136">
        <v>2.7301685632476099E-5</v>
      </c>
      <c r="E58" s="137">
        <v>3.1814204326293797E-5</v>
      </c>
      <c r="F58" s="137">
        <v>8.7073968260026598E-5</v>
      </c>
      <c r="G58" s="137">
        <v>1.0183719376897201E-5</v>
      </c>
      <c r="H58" s="137">
        <v>2.6838469078596899E-4</v>
      </c>
      <c r="I58" s="137">
        <v>4.3627908273050501E-5</v>
      </c>
      <c r="J58" s="137">
        <v>4.1944574270358199E-5</v>
      </c>
      <c r="K58" s="137">
        <v>7.3760853369840394E-5</v>
      </c>
      <c r="L58" s="137">
        <v>5.3003447280828302E-5</v>
      </c>
      <c r="M58" s="137">
        <v>1.7750033209579499E-4</v>
      </c>
      <c r="N58" s="137">
        <v>1.24597435483675E-5</v>
      </c>
      <c r="O58" s="137">
        <v>8.9811571222233602E-4</v>
      </c>
      <c r="P58" s="137">
        <v>1.54165046698775E-4</v>
      </c>
      <c r="Q58" s="137">
        <v>2.4203790201428399E-5</v>
      </c>
      <c r="R58" s="137">
        <v>1.1988563670560001E-3</v>
      </c>
      <c r="S58" s="137">
        <v>1.7491734113614E-4</v>
      </c>
      <c r="T58" s="137">
        <v>3.6171510603572998E-4</v>
      </c>
      <c r="U58" s="137">
        <v>9.2532393643336296E-4</v>
      </c>
      <c r="V58" s="137">
        <v>1.0627471295185599E-3</v>
      </c>
      <c r="W58" s="137">
        <v>2.9049408525391002E-4</v>
      </c>
      <c r="X58" s="137">
        <v>2.0891675788102101E-4</v>
      </c>
      <c r="Y58" s="137">
        <v>6.0997172863886202E-5</v>
      </c>
      <c r="Z58" s="137">
        <v>3.7827344390768599E-4</v>
      </c>
      <c r="AA58" s="137">
        <v>8.0163168403593599E-5</v>
      </c>
      <c r="AB58" s="137">
        <v>6.4208731332421494E-5</v>
      </c>
      <c r="AC58" s="137">
        <v>3.3908583404595902E-5</v>
      </c>
      <c r="AD58" s="137">
        <v>4.4321448033355897E-5</v>
      </c>
      <c r="AE58" s="137">
        <v>4.63065764128244E-4</v>
      </c>
      <c r="AF58" s="137">
        <v>2.3797451712368001E-4</v>
      </c>
      <c r="AG58" s="137">
        <v>3.78819100477504E-5</v>
      </c>
      <c r="AH58" s="137">
        <v>1.39880915993654E-4</v>
      </c>
      <c r="AI58" s="137">
        <v>1.0489892907773101E-4</v>
      </c>
      <c r="AJ58" s="137">
        <v>0</v>
      </c>
      <c r="AK58" s="137">
        <v>1.4863270769365801E-4</v>
      </c>
      <c r="AL58" s="137">
        <v>9.4462274847421901E-4</v>
      </c>
      <c r="AM58" s="137">
        <v>3.5865946455488597E-5</v>
      </c>
      <c r="AN58" s="137">
        <v>1.6084989074524801E-4</v>
      </c>
      <c r="AO58" s="137">
        <v>2.1588477738612E-4</v>
      </c>
      <c r="AP58" s="137">
        <v>2.43067576320499E-4</v>
      </c>
      <c r="AQ58" s="137">
        <v>4.5501183314622802E-4</v>
      </c>
      <c r="AR58" s="137">
        <v>1.08898960379507E-4</v>
      </c>
      <c r="AS58" s="137">
        <v>2.06091084014502E-4</v>
      </c>
      <c r="AT58" s="137">
        <v>6.5565302796209601E-5</v>
      </c>
      <c r="AU58" s="137">
        <v>3.0284351269491E-5</v>
      </c>
      <c r="AV58" s="137">
        <v>2.02946094212888E-4</v>
      </c>
      <c r="AW58" s="137">
        <v>4.1926305212480403E-5</v>
      </c>
      <c r="AX58" s="137">
        <v>1.4303045239976499E-4</v>
      </c>
      <c r="AY58" s="137">
        <v>2.09638131985779E-4</v>
      </c>
      <c r="AZ58" s="137">
        <v>6.1806459786080902E-4</v>
      </c>
      <c r="BA58" s="137">
        <v>9.7790244063610993E-5</v>
      </c>
      <c r="BB58" s="137">
        <v>1.4132675657518401E-4</v>
      </c>
      <c r="BC58" s="137">
        <v>3.2006297878661998E-4</v>
      </c>
      <c r="BD58" s="137">
        <v>7.5332734799963101E-3</v>
      </c>
      <c r="BE58" s="137">
        <v>3.1692666606490297E-4</v>
      </c>
      <c r="BF58" s="137">
        <v>8.4332550145460605E-4</v>
      </c>
      <c r="BG58" s="137">
        <v>4.7917470504381398E-4</v>
      </c>
      <c r="BH58" s="137">
        <v>8.5344865102120995E-4</v>
      </c>
      <c r="BI58" s="137">
        <v>6.5296351458753003E-3</v>
      </c>
      <c r="BJ58" s="137">
        <v>1.55875427497603E-2</v>
      </c>
      <c r="BK58" s="137">
        <v>3.30449871954291E-3</v>
      </c>
      <c r="BL58" s="137">
        <v>3.8615026225311498E-4</v>
      </c>
      <c r="BM58" s="137">
        <v>3.5903799952883002E-4</v>
      </c>
      <c r="BN58" s="137">
        <v>2.0131246747766599E-4</v>
      </c>
      <c r="BO58" s="137">
        <v>3.52710714286108E-3</v>
      </c>
      <c r="BP58" s="137">
        <v>1.32445073438603E-2</v>
      </c>
      <c r="BQ58" s="137">
        <v>6.6115497433317703E-4</v>
      </c>
      <c r="BR58" s="137">
        <v>9.7817325021237896E-4</v>
      </c>
      <c r="BS58" s="137">
        <v>7.6396907261694501E-6</v>
      </c>
      <c r="BT58" s="137">
        <v>2.99763766799775E-2</v>
      </c>
      <c r="BU58" s="137">
        <v>2.08572840689384E-2</v>
      </c>
      <c r="BV58" s="137">
        <v>3.7705933776697302E-3</v>
      </c>
      <c r="BW58" s="137">
        <v>1.88535525887793E-3</v>
      </c>
      <c r="BX58" s="137">
        <v>2.3902852900840898E-3</v>
      </c>
      <c r="BY58" s="137">
        <v>2.7794447648943998E-3</v>
      </c>
      <c r="BZ58" s="137">
        <v>2.1495343347862701E-3</v>
      </c>
      <c r="CA58" s="138">
        <v>0</v>
      </c>
      <c r="CB58" s="190">
        <v>0.130783428248993</v>
      </c>
      <c r="CC58" s="191">
        <v>0.371528371844976</v>
      </c>
      <c r="CD58" s="137">
        <v>0</v>
      </c>
      <c r="CE58" s="137">
        <v>0</v>
      </c>
      <c r="CF58" s="137">
        <v>0.31483940303196301</v>
      </c>
      <c r="CG58" s="137">
        <v>6.6064184098832496E-2</v>
      </c>
      <c r="CH58" s="138">
        <v>0.116784612775236</v>
      </c>
      <c r="CI58" s="49">
        <v>1</v>
      </c>
      <c r="CJ58" s="73"/>
    </row>
    <row r="59" spans="1:88" ht="19.5" x14ac:dyDescent="0.25">
      <c r="A59" s="30"/>
      <c r="B59" s="42" t="s">
        <v>50</v>
      </c>
      <c r="C59" s="43" t="s">
        <v>161</v>
      </c>
      <c r="D59" s="136">
        <v>8.0454879408452403E-5</v>
      </c>
      <c r="E59" s="137">
        <v>9.32713127050912E-5</v>
      </c>
      <c r="F59" s="137">
        <v>2.5351160442064802E-4</v>
      </c>
      <c r="G59" s="137">
        <v>3.0357975129330199E-5</v>
      </c>
      <c r="H59" s="137">
        <v>7.9382090687532005E-4</v>
      </c>
      <c r="I59" s="137">
        <v>1.28415460118595E-4</v>
      </c>
      <c r="J59" s="137">
        <v>1.2497776458767699E-4</v>
      </c>
      <c r="K59" s="137">
        <v>2.1958639847550801E-4</v>
      </c>
      <c r="L59" s="137">
        <v>1.5441641853307801E-4</v>
      </c>
      <c r="M59" s="137">
        <v>5.2965562557237599E-4</v>
      </c>
      <c r="N59" s="137">
        <v>4.93616796320325E-5</v>
      </c>
      <c r="O59" s="137">
        <v>3.65048372840341E-3</v>
      </c>
      <c r="P59" s="137">
        <v>4.2073955896753301E-4</v>
      </c>
      <c r="Q59" s="137">
        <v>6.95609787173916E-5</v>
      </c>
      <c r="R59" s="137">
        <v>3.4235975262732398E-3</v>
      </c>
      <c r="S59" s="137">
        <v>4.8634545660198198E-4</v>
      </c>
      <c r="T59" s="137">
        <v>1.0559466986478801E-3</v>
      </c>
      <c r="U59" s="137">
        <v>2.7056699742914799E-3</v>
      </c>
      <c r="V59" s="137">
        <v>3.1878892846968201E-3</v>
      </c>
      <c r="W59" s="137">
        <v>8.6592731510030203E-4</v>
      </c>
      <c r="X59" s="137">
        <v>6.0183523102887203E-4</v>
      </c>
      <c r="Y59" s="137">
        <v>1.7710962219320199E-4</v>
      </c>
      <c r="Z59" s="137">
        <v>1.1277542302579101E-3</v>
      </c>
      <c r="AA59" s="137">
        <v>2.39740804695222E-4</v>
      </c>
      <c r="AB59" s="137">
        <v>1.86837665023294E-4</v>
      </c>
      <c r="AC59" s="137">
        <v>1.13096463487261E-4</v>
      </c>
      <c r="AD59" s="137">
        <v>1.3162894030319301E-4</v>
      </c>
      <c r="AE59" s="137">
        <v>1.31158605898937E-3</v>
      </c>
      <c r="AF59" s="137">
        <v>6.5836275086034895E-4</v>
      </c>
      <c r="AG59" s="137">
        <v>1.10226328952324E-4</v>
      </c>
      <c r="AH59" s="137">
        <v>3.8481544624592801E-4</v>
      </c>
      <c r="AI59" s="137">
        <v>2.5431351187938501E-4</v>
      </c>
      <c r="AJ59" s="137">
        <v>0</v>
      </c>
      <c r="AK59" s="137">
        <v>2.16198247786961E-4</v>
      </c>
      <c r="AL59" s="137">
        <v>9.4322974437873602E-4</v>
      </c>
      <c r="AM59" s="137">
        <v>9.7995736149558005E-5</v>
      </c>
      <c r="AN59" s="137">
        <v>4.4191387490962299E-4</v>
      </c>
      <c r="AO59" s="137">
        <v>6.0123156493474203E-4</v>
      </c>
      <c r="AP59" s="137">
        <v>6.4500301902929204E-4</v>
      </c>
      <c r="AQ59" s="137">
        <v>1.2973312172584099E-3</v>
      </c>
      <c r="AR59" s="137">
        <v>2.0075707875300401E-4</v>
      </c>
      <c r="AS59" s="137">
        <v>3.29566073382737E-4</v>
      </c>
      <c r="AT59" s="137">
        <v>1.4482021340126E-4</v>
      </c>
      <c r="AU59" s="137">
        <v>8.5023860739347502E-5</v>
      </c>
      <c r="AV59" s="137">
        <v>5.15016420495135E-4</v>
      </c>
      <c r="AW59" s="137">
        <v>1.06415272529947E-4</v>
      </c>
      <c r="AX59" s="137">
        <v>3.0189767562677E-4</v>
      </c>
      <c r="AY59" s="137">
        <v>5.3020594961348904E-4</v>
      </c>
      <c r="AZ59" s="137">
        <v>1.6396665451508801E-3</v>
      </c>
      <c r="BA59" s="137">
        <v>9.9001418582162198E-4</v>
      </c>
      <c r="BB59" s="137">
        <v>2.1762254229531E-4</v>
      </c>
      <c r="BC59" s="137">
        <v>1.7786012099405601E-4</v>
      </c>
      <c r="BD59" s="137">
        <v>3.3250645170670301E-4</v>
      </c>
      <c r="BE59" s="137">
        <v>4.8163025179395898E-4</v>
      </c>
      <c r="BF59" s="137">
        <v>5.4802791388823904E-4</v>
      </c>
      <c r="BG59" s="137">
        <v>4.3252033370266602E-4</v>
      </c>
      <c r="BH59" s="137">
        <v>3.81300854240641E-4</v>
      </c>
      <c r="BI59" s="137">
        <v>2.7273678289244801E-2</v>
      </c>
      <c r="BJ59" s="137">
        <v>3.1213758062908501E-3</v>
      </c>
      <c r="BK59" s="137">
        <v>3.2866088273897599E-3</v>
      </c>
      <c r="BL59" s="137">
        <v>2.2716580477697499E-5</v>
      </c>
      <c r="BM59" s="137">
        <v>6.1116518366875197E-5</v>
      </c>
      <c r="BN59" s="137">
        <v>5.8778497353535796E-4</v>
      </c>
      <c r="BO59" s="137">
        <v>2.08721783530534E-4</v>
      </c>
      <c r="BP59" s="137">
        <v>1.8284078915838299E-4</v>
      </c>
      <c r="BQ59" s="137">
        <v>9.9775461053998202E-5</v>
      </c>
      <c r="BR59" s="137">
        <v>1.3804161405070501E-5</v>
      </c>
      <c r="BS59" s="137">
        <v>2.27966061976997E-5</v>
      </c>
      <c r="BT59" s="137">
        <v>8.8412043627325001E-4</v>
      </c>
      <c r="BU59" s="137">
        <v>7.8038982716549803E-4</v>
      </c>
      <c r="BV59" s="137">
        <v>3.1470424576436401E-4</v>
      </c>
      <c r="BW59" s="137">
        <v>2.2305700779303599E-4</v>
      </c>
      <c r="BX59" s="137">
        <v>1.0104205295517999E-3</v>
      </c>
      <c r="BY59" s="137">
        <v>8.1216989605637803E-4</v>
      </c>
      <c r="BZ59" s="137">
        <v>4.8573135605977399E-4</v>
      </c>
      <c r="CA59" s="138">
        <v>0</v>
      </c>
      <c r="CB59" s="190">
        <v>7.4670865844972706E-2</v>
      </c>
      <c r="CC59" s="191">
        <v>0.19288622761680699</v>
      </c>
      <c r="CD59" s="137">
        <v>0</v>
      </c>
      <c r="CE59" s="137">
        <v>0</v>
      </c>
      <c r="CF59" s="137">
        <v>0.50238468157583804</v>
      </c>
      <c r="CG59" s="137">
        <v>-8.8762903155578197E-3</v>
      </c>
      <c r="CH59" s="138">
        <v>0.23893451527794099</v>
      </c>
      <c r="CI59" s="49">
        <v>1</v>
      </c>
      <c r="CJ59" s="73"/>
    </row>
    <row r="60" spans="1:88" ht="19.5" x14ac:dyDescent="0.25">
      <c r="A60" s="30"/>
      <c r="B60" s="42" t="s">
        <v>51</v>
      </c>
      <c r="C60" s="43" t="s">
        <v>162</v>
      </c>
      <c r="D60" s="136">
        <v>8.5943818172153807E-5</v>
      </c>
      <c r="E60" s="137">
        <v>1.18172091975865E-4</v>
      </c>
      <c r="F60" s="137">
        <v>3.89602593321447E-4</v>
      </c>
      <c r="G60" s="137">
        <v>1.9039325872809299E-5</v>
      </c>
      <c r="H60" s="137">
        <v>7.3544567575790302E-4</v>
      </c>
      <c r="I60" s="137">
        <v>1.42986476800007E-4</v>
      </c>
      <c r="J60" s="137">
        <v>8.0675555483931499E-5</v>
      </c>
      <c r="K60" s="137">
        <v>1.4901834837265099E-4</v>
      </c>
      <c r="L60" s="137">
        <v>2.33434045282442E-4</v>
      </c>
      <c r="M60" s="137">
        <v>3.12318510386657E-4</v>
      </c>
      <c r="N60" s="137">
        <v>1.9612606883482402E-3</v>
      </c>
      <c r="O60" s="137">
        <v>1.09856914406961E-2</v>
      </c>
      <c r="P60" s="137">
        <v>1.7449187810303999E-3</v>
      </c>
      <c r="Q60" s="137">
        <v>1.42258596482019E-4</v>
      </c>
      <c r="R60" s="137">
        <v>3.3530599917894803E-2</v>
      </c>
      <c r="S60" s="137">
        <v>4.12014287707607E-3</v>
      </c>
      <c r="T60" s="137">
        <v>1.5124762717361399E-3</v>
      </c>
      <c r="U60" s="137">
        <v>7.2527532883568304E-3</v>
      </c>
      <c r="V60" s="137">
        <v>3.9331449446836199E-3</v>
      </c>
      <c r="W60" s="137">
        <v>5.3620786559010504E-4</v>
      </c>
      <c r="X60" s="137">
        <v>3.4547410081225199E-3</v>
      </c>
      <c r="Y60" s="137">
        <v>2.7076062513603998E-4</v>
      </c>
      <c r="Z60" s="137">
        <v>7.0310873244396304E-4</v>
      </c>
      <c r="AA60" s="137">
        <v>1.14606032713118E-3</v>
      </c>
      <c r="AB60" s="137">
        <v>2.9114762695368998E-4</v>
      </c>
      <c r="AC60" s="137">
        <v>9.4057301913719703E-5</v>
      </c>
      <c r="AD60" s="137">
        <v>1.01380151551703E-4</v>
      </c>
      <c r="AE60" s="137">
        <v>5.2193222526021998E-3</v>
      </c>
      <c r="AF60" s="137">
        <v>5.5384870762962904E-3</v>
      </c>
      <c r="AG60" s="137">
        <v>1.7193173722973901E-4</v>
      </c>
      <c r="AH60" s="137">
        <v>1.46599566464652E-3</v>
      </c>
      <c r="AI60" s="137">
        <v>9.0895062955044298E-4</v>
      </c>
      <c r="AJ60" s="137">
        <v>0</v>
      </c>
      <c r="AK60" s="137">
        <v>5.8912244671153395E-4</v>
      </c>
      <c r="AL60" s="137">
        <v>5.0890470104758903E-3</v>
      </c>
      <c r="AM60" s="137">
        <v>2.4380772954404599E-4</v>
      </c>
      <c r="AN60" s="137">
        <v>1.70775769882555E-3</v>
      </c>
      <c r="AO60" s="137">
        <v>1.9490632155839301E-3</v>
      </c>
      <c r="AP60" s="137">
        <v>4.1645717915546202E-4</v>
      </c>
      <c r="AQ60" s="137">
        <v>3.0662892359017901E-3</v>
      </c>
      <c r="AR60" s="137">
        <v>4.8423198408639203E-4</v>
      </c>
      <c r="AS60" s="137">
        <v>6.3921443327574702E-4</v>
      </c>
      <c r="AT60" s="137">
        <v>2.2490160002886501E-4</v>
      </c>
      <c r="AU60" s="137">
        <v>1.6907468351708599E-3</v>
      </c>
      <c r="AV60" s="137">
        <v>1.51813148551346E-3</v>
      </c>
      <c r="AW60" s="137">
        <v>3.30030077952637E-4</v>
      </c>
      <c r="AX60" s="137">
        <v>9.4667442739698098E-4</v>
      </c>
      <c r="AY60" s="137">
        <v>2.8099438667878499E-3</v>
      </c>
      <c r="AZ60" s="137">
        <v>1.5863105940839301E-2</v>
      </c>
      <c r="BA60" s="137">
        <v>3.8869645680709298E-3</v>
      </c>
      <c r="BB60" s="137">
        <v>1.14666373979665E-3</v>
      </c>
      <c r="BC60" s="137">
        <v>2.4709601856764199E-2</v>
      </c>
      <c r="BD60" s="137">
        <v>1.8236060762400599E-2</v>
      </c>
      <c r="BE60" s="137">
        <v>3.9355496491572097E-3</v>
      </c>
      <c r="BF60" s="137">
        <v>4.7928099740916696E-3</v>
      </c>
      <c r="BG60" s="137">
        <v>1.45058171394226E-3</v>
      </c>
      <c r="BH60" s="137">
        <v>1.66637064567789E-3</v>
      </c>
      <c r="BI60" s="137">
        <v>6.8356651943381794E-2</v>
      </c>
      <c r="BJ60" s="137">
        <v>5.7509326339888402E-4</v>
      </c>
      <c r="BK60" s="137">
        <v>4.9272379970336103E-3</v>
      </c>
      <c r="BL60" s="137">
        <v>1.6002957289350902E-5</v>
      </c>
      <c r="BM60" s="137">
        <v>6.7361185559086699E-5</v>
      </c>
      <c r="BN60" s="137">
        <v>5.7739853602638202E-3</v>
      </c>
      <c r="BO60" s="137">
        <v>9.7886993567396506E-5</v>
      </c>
      <c r="BP60" s="137">
        <v>4.3518867518451001E-4</v>
      </c>
      <c r="BQ60" s="137">
        <v>6.5916043570922298E-5</v>
      </c>
      <c r="BR60" s="137">
        <v>1.5501958115896001E-5</v>
      </c>
      <c r="BS60" s="137">
        <v>1.3442323173369001E-5</v>
      </c>
      <c r="BT60" s="137">
        <v>2.52998986517553E-3</v>
      </c>
      <c r="BU60" s="137">
        <v>2.39975293109111E-4</v>
      </c>
      <c r="BV60" s="137">
        <v>5.0218280760839704E-4</v>
      </c>
      <c r="BW60" s="137">
        <v>9.6736402890011504E-5</v>
      </c>
      <c r="BX60" s="137">
        <v>1.29724384735303E-3</v>
      </c>
      <c r="BY60" s="137">
        <v>4.0783566901078899E-4</v>
      </c>
      <c r="BZ60" s="137">
        <v>2.3966549509778901E-4</v>
      </c>
      <c r="CA60" s="138">
        <v>0</v>
      </c>
      <c r="CB60" s="190">
        <v>0.27040306040483297</v>
      </c>
      <c r="CC60" s="191">
        <v>0.142372796218592</v>
      </c>
      <c r="CD60" s="137">
        <v>0</v>
      </c>
      <c r="CE60" s="137">
        <v>0</v>
      </c>
      <c r="CF60" s="137">
        <v>0.32756522952050399</v>
      </c>
      <c r="CG60" s="137">
        <v>4.2269045622471399E-2</v>
      </c>
      <c r="CH60" s="138">
        <v>0.21738986823359899</v>
      </c>
      <c r="CI60" s="49">
        <v>1</v>
      </c>
      <c r="CJ60" s="73"/>
    </row>
    <row r="61" spans="1:88" ht="19.5" x14ac:dyDescent="0.25">
      <c r="A61" s="30"/>
      <c r="B61" s="42" t="s">
        <v>52</v>
      </c>
      <c r="C61" s="43" t="s">
        <v>163</v>
      </c>
      <c r="D61" s="136">
        <v>5.3218416959079403E-5</v>
      </c>
      <c r="E61" s="137">
        <v>6.1187561513200705E-5</v>
      </c>
      <c r="F61" s="137">
        <v>1.6443122848930599E-4</v>
      </c>
      <c r="G61" s="137">
        <v>2.0448178890221899E-5</v>
      </c>
      <c r="H61" s="137">
        <v>5.2817506583729404E-4</v>
      </c>
      <c r="I61" s="137">
        <v>8.4783475371068401E-5</v>
      </c>
      <c r="J61" s="137">
        <v>8.4118156264420196E-5</v>
      </c>
      <c r="K61" s="137">
        <v>1.47596449377179E-4</v>
      </c>
      <c r="L61" s="137">
        <v>1.00263031858552E-4</v>
      </c>
      <c r="M61" s="137">
        <v>3.5730422782986101E-4</v>
      </c>
      <c r="N61" s="137">
        <v>4.7672604931149999E-5</v>
      </c>
      <c r="O61" s="137">
        <v>2.33071845237524E-3</v>
      </c>
      <c r="P61" s="137">
        <v>1.8865692932452601E-2</v>
      </c>
      <c r="Q61" s="137">
        <v>4.4175486958627498E-5</v>
      </c>
      <c r="R61" s="137">
        <v>3.0873499588806E-3</v>
      </c>
      <c r="S61" s="137">
        <v>3.8145858683879202E-4</v>
      </c>
      <c r="T61" s="137">
        <v>6.8792859709800199E-4</v>
      </c>
      <c r="U61" s="137">
        <v>1.3950096552849201E-3</v>
      </c>
      <c r="V61" s="137">
        <v>2.1921964295046198E-3</v>
      </c>
      <c r="W61" s="137">
        <v>5.8344199485728398E-4</v>
      </c>
      <c r="X61" s="137">
        <v>4.2732364493338899E-4</v>
      </c>
      <c r="Y61" s="137">
        <v>1.1489641928244501E-4</v>
      </c>
      <c r="Z61" s="137">
        <v>7.5973435254031798E-4</v>
      </c>
      <c r="AA61" s="137">
        <v>1.7267359198271901E-4</v>
      </c>
      <c r="AB61" s="137">
        <v>1.21075528999902E-4</v>
      </c>
      <c r="AC61" s="137">
        <v>6.6424577178039507E-5</v>
      </c>
      <c r="AD61" s="137">
        <v>8.8144630051848599E-5</v>
      </c>
      <c r="AE61" s="137">
        <v>9.0955374684842404E-4</v>
      </c>
      <c r="AF61" s="137">
        <v>5.4940099092039101E-4</v>
      </c>
      <c r="AG61" s="137">
        <v>7.1424867452739196E-5</v>
      </c>
      <c r="AH61" s="137">
        <v>2.2560417535461599E-4</v>
      </c>
      <c r="AI61" s="137">
        <v>1.4938568075659E-4</v>
      </c>
      <c r="AJ61" s="137">
        <v>0</v>
      </c>
      <c r="AK61" s="137">
        <v>1.2567128050798199E-4</v>
      </c>
      <c r="AL61" s="137">
        <v>4.8628365703851702E-4</v>
      </c>
      <c r="AM61" s="137">
        <v>6.0860204067864898E-5</v>
      </c>
      <c r="AN61" s="137">
        <v>2.5841408663369799E-4</v>
      </c>
      <c r="AO61" s="137">
        <v>3.6181091308038399E-4</v>
      </c>
      <c r="AP61" s="137">
        <v>9.1997650134169394E-5</v>
      </c>
      <c r="AQ61" s="137">
        <v>2.6483887645641298E-2</v>
      </c>
      <c r="AR61" s="137">
        <v>1.21394301432824E-4</v>
      </c>
      <c r="AS61" s="137">
        <v>2.0056549566244101E-4</v>
      </c>
      <c r="AT61" s="137">
        <v>9.2222147971884094E-5</v>
      </c>
      <c r="AU61" s="137">
        <v>5.9859213943422003E-5</v>
      </c>
      <c r="AV61" s="137">
        <v>3.1206655790678902E-4</v>
      </c>
      <c r="AW61" s="137">
        <v>6.4048118769618104E-5</v>
      </c>
      <c r="AX61" s="137">
        <v>1.7891863966168299E-4</v>
      </c>
      <c r="AY61" s="137">
        <v>3.12414613576614E-4</v>
      </c>
      <c r="AZ61" s="137">
        <v>9.7948888715125798E-4</v>
      </c>
      <c r="BA61" s="137">
        <v>8.0553370560689798E-5</v>
      </c>
      <c r="BB61" s="137">
        <v>1.30831684159255E-4</v>
      </c>
      <c r="BC61" s="137">
        <v>4.0208079884743799E-4</v>
      </c>
      <c r="BD61" s="137">
        <v>6.0118483688178202E-3</v>
      </c>
      <c r="BE61" s="137">
        <v>7.3860433426525699E-4</v>
      </c>
      <c r="BF61" s="137">
        <v>2.9763520056855399E-4</v>
      </c>
      <c r="BG61" s="137">
        <v>2.8421422470532301E-4</v>
      </c>
      <c r="BH61" s="137">
        <v>7.1702515099417098E-4</v>
      </c>
      <c r="BI61" s="137">
        <v>8.0515517849436002E-3</v>
      </c>
      <c r="BJ61" s="137">
        <v>1.7163868229613101E-3</v>
      </c>
      <c r="BK61" s="137">
        <v>2.89471744826039E-2</v>
      </c>
      <c r="BL61" s="137">
        <v>1.4514026309952699E-5</v>
      </c>
      <c r="BM61" s="137">
        <v>4.0342707790804598E-5</v>
      </c>
      <c r="BN61" s="137">
        <v>4.3304260776490201E-4</v>
      </c>
      <c r="BO61" s="137">
        <v>9.7593388564132705E-5</v>
      </c>
      <c r="BP61" s="137">
        <v>2.9373597467253403E-4</v>
      </c>
      <c r="BQ61" s="137">
        <v>1.00830093476539E-4</v>
      </c>
      <c r="BR61" s="137">
        <v>2.6389835767347301E-5</v>
      </c>
      <c r="BS61" s="137">
        <v>1.53785278232591E-5</v>
      </c>
      <c r="BT61" s="137">
        <v>3.6434231651851997E-4</v>
      </c>
      <c r="BU61" s="137">
        <v>2.0843193374857501E-4</v>
      </c>
      <c r="BV61" s="137">
        <v>3.0148976765182801E-4</v>
      </c>
      <c r="BW61" s="137">
        <v>5.59895319038257E-4</v>
      </c>
      <c r="BX61" s="137">
        <v>4.0021762226041699E-4</v>
      </c>
      <c r="BY61" s="137">
        <v>3.5937223860394899E-4</v>
      </c>
      <c r="BZ61" s="137">
        <v>5.3947647074623301E-4</v>
      </c>
      <c r="CA61" s="138">
        <v>0</v>
      </c>
      <c r="CB61" s="190">
        <v>0.116195675165218</v>
      </c>
      <c r="CC61" s="191">
        <v>0.39604232639271397</v>
      </c>
      <c r="CD61" s="137">
        <v>0</v>
      </c>
      <c r="CE61" s="137">
        <v>0</v>
      </c>
      <c r="CF61" s="137">
        <v>0.26458928153806499</v>
      </c>
      <c r="CG61" s="137">
        <v>0.121020014223442</v>
      </c>
      <c r="CH61" s="138">
        <v>0.10215270268056099</v>
      </c>
      <c r="CI61" s="49">
        <v>1</v>
      </c>
      <c r="CJ61" s="73"/>
    </row>
    <row r="62" spans="1:88" ht="19.5" x14ac:dyDescent="0.25">
      <c r="A62" s="30"/>
      <c r="B62" s="42" t="s">
        <v>53</v>
      </c>
      <c r="C62" s="43" t="s">
        <v>164</v>
      </c>
      <c r="D62" s="136">
        <v>4.3977447743235103E-5</v>
      </c>
      <c r="E62" s="137">
        <v>5.1278826655391599E-5</v>
      </c>
      <c r="F62" s="137">
        <v>1.4046752148265699E-4</v>
      </c>
      <c r="G62" s="137">
        <v>1.6380324983797701E-5</v>
      </c>
      <c r="H62" s="137">
        <v>4.32114911566601E-4</v>
      </c>
      <c r="I62" s="137">
        <v>7.0285890315609995E-5</v>
      </c>
      <c r="J62" s="137">
        <v>6.7471160578030194E-5</v>
      </c>
      <c r="K62" s="137">
        <v>1.18663099835266E-4</v>
      </c>
      <c r="L62" s="137">
        <v>8.5498294720117994E-5</v>
      </c>
      <c r="M62" s="137">
        <v>2.8547064789009998E-4</v>
      </c>
      <c r="N62" s="137">
        <v>1.6953719793900998E-5</v>
      </c>
      <c r="O62" s="137">
        <v>1.40935569719681E-3</v>
      </c>
      <c r="P62" s="137">
        <v>3.0740070704524201E-4</v>
      </c>
      <c r="Q62" s="137">
        <v>4.00717511500055E-5</v>
      </c>
      <c r="R62" s="137">
        <v>1.9279291788545799E-3</v>
      </c>
      <c r="S62" s="137">
        <v>2.82259581800364E-4</v>
      </c>
      <c r="T62" s="137">
        <v>5.83326086359306E-4</v>
      </c>
      <c r="U62" s="137">
        <v>1.12704204239705E-3</v>
      </c>
      <c r="V62" s="137">
        <v>1.70911414884875E-3</v>
      </c>
      <c r="W62" s="137">
        <v>4.6711485730621601E-4</v>
      </c>
      <c r="X62" s="137">
        <v>3.2833743894668602E-4</v>
      </c>
      <c r="Y62" s="137">
        <v>9.8097217477287704E-5</v>
      </c>
      <c r="Z62" s="137">
        <v>6.08438431717789E-4</v>
      </c>
      <c r="AA62" s="137">
        <v>1.28997315599591E-4</v>
      </c>
      <c r="AB62" s="137">
        <v>1.0358835075149799E-4</v>
      </c>
      <c r="AC62" s="137">
        <v>5.43988735235909E-5</v>
      </c>
      <c r="AD62" s="137">
        <v>7.1323759006431702E-5</v>
      </c>
      <c r="AE62" s="137">
        <v>7.1355758056273805E-4</v>
      </c>
      <c r="AF62" s="137">
        <v>3.72950330930798E-4</v>
      </c>
      <c r="AG62" s="137">
        <v>6.11154142908703E-5</v>
      </c>
      <c r="AH62" s="137">
        <v>2.2717662090167699E-4</v>
      </c>
      <c r="AI62" s="137">
        <v>1.4814123104130901E-4</v>
      </c>
      <c r="AJ62" s="137">
        <v>0</v>
      </c>
      <c r="AK62" s="137">
        <v>1.1812733982249699E-4</v>
      </c>
      <c r="AL62" s="137">
        <v>5.1755749082556301E-4</v>
      </c>
      <c r="AM62" s="137">
        <v>5.5674616237022703E-5</v>
      </c>
      <c r="AN62" s="137">
        <v>2.6127156983603002E-4</v>
      </c>
      <c r="AO62" s="137">
        <v>3.4946343001576198E-4</v>
      </c>
      <c r="AP62" s="137">
        <v>8.5816525545946801E-5</v>
      </c>
      <c r="AQ62" s="137">
        <v>8.2258438045376898E-4</v>
      </c>
      <c r="AR62" s="137">
        <v>1.10971440368074E-4</v>
      </c>
      <c r="AS62" s="137">
        <v>1.7739453615363499E-4</v>
      </c>
      <c r="AT62" s="137">
        <v>7.9017176252501505E-5</v>
      </c>
      <c r="AU62" s="137">
        <v>3.46085279560654E-5</v>
      </c>
      <c r="AV62" s="137">
        <v>2.9538787673873699E-4</v>
      </c>
      <c r="AW62" s="137">
        <v>6.1307453916321605E-5</v>
      </c>
      <c r="AX62" s="137">
        <v>1.7217562823695299E-4</v>
      </c>
      <c r="AY62" s="137">
        <v>3.1385034397454401E-4</v>
      </c>
      <c r="AZ62" s="137">
        <v>1.00198881685831E-3</v>
      </c>
      <c r="BA62" s="137">
        <v>2.7114494878459601E-5</v>
      </c>
      <c r="BB62" s="137">
        <v>1.20593172525598E-4</v>
      </c>
      <c r="BC62" s="137">
        <v>7.8852103423078895E-5</v>
      </c>
      <c r="BD62" s="137">
        <v>9.7245437930899292E-3</v>
      </c>
      <c r="BE62" s="137">
        <v>1.6541921142854701E-2</v>
      </c>
      <c r="BF62" s="137">
        <v>2.6508793779238699E-4</v>
      </c>
      <c r="BG62" s="137">
        <v>2.5163495368034101E-4</v>
      </c>
      <c r="BH62" s="137">
        <v>2.2089334190774899E-4</v>
      </c>
      <c r="BI62" s="137">
        <v>3.2355022252484801E-2</v>
      </c>
      <c r="BJ62" s="137">
        <v>3.93071443059166E-2</v>
      </c>
      <c r="BK62" s="137">
        <v>1.8033864453543399E-3</v>
      </c>
      <c r="BL62" s="137">
        <v>1.16651133303577E-5</v>
      </c>
      <c r="BM62" s="137">
        <v>3.3370929468498303E-5</v>
      </c>
      <c r="BN62" s="137">
        <v>3.2516657829080098E-4</v>
      </c>
      <c r="BO62" s="137">
        <v>7.7972902902395704E-5</v>
      </c>
      <c r="BP62" s="137">
        <v>6.8826833866681199E-3</v>
      </c>
      <c r="BQ62" s="137">
        <v>1.25388682617861E-3</v>
      </c>
      <c r="BR62" s="137">
        <v>6.66271919267732E-4</v>
      </c>
      <c r="BS62" s="137">
        <v>1.22867796106577E-5</v>
      </c>
      <c r="BT62" s="137">
        <v>3.6876679393616998E-4</v>
      </c>
      <c r="BU62" s="137">
        <v>1.35861020916965E-3</v>
      </c>
      <c r="BV62" s="137">
        <v>1.3467898352660101E-4</v>
      </c>
      <c r="BW62" s="137">
        <v>1.6324611737068E-2</v>
      </c>
      <c r="BX62" s="137">
        <v>2.87089474415848E-4</v>
      </c>
      <c r="BY62" s="137">
        <v>1.3514855722691699E-3</v>
      </c>
      <c r="BZ62" s="137">
        <v>1.0221354703400701E-4</v>
      </c>
      <c r="CA62" s="138">
        <v>0</v>
      </c>
      <c r="CB62" s="190">
        <v>0.14644245031150999</v>
      </c>
      <c r="CC62" s="191">
        <v>0.645084129921353</v>
      </c>
      <c r="CD62" s="137">
        <v>0</v>
      </c>
      <c r="CE62" s="137">
        <v>0</v>
      </c>
      <c r="CF62" s="137">
        <v>0.18899623506180999</v>
      </c>
      <c r="CG62" s="137">
        <v>-7.0941864512425803E-3</v>
      </c>
      <c r="CH62" s="138">
        <v>2.6571371156570298E-2</v>
      </c>
      <c r="CI62" s="49">
        <v>1</v>
      </c>
      <c r="CJ62" s="73"/>
    </row>
    <row r="63" spans="1:88" ht="19.5" x14ac:dyDescent="0.25">
      <c r="A63" s="30"/>
      <c r="B63" s="42" t="s">
        <v>54</v>
      </c>
      <c r="C63" s="43" t="s">
        <v>165</v>
      </c>
      <c r="D63" s="136">
        <v>9.7215616268209995E-4</v>
      </c>
      <c r="E63" s="137">
        <v>1.0309722096229299E-3</v>
      </c>
      <c r="F63" s="137">
        <v>2.6572294901386398E-3</v>
      </c>
      <c r="G63" s="137">
        <v>3.8369582193188798E-4</v>
      </c>
      <c r="H63" s="137">
        <v>1.04569360917288E-2</v>
      </c>
      <c r="I63" s="137">
        <v>1.79300215963432E-3</v>
      </c>
      <c r="J63" s="137">
        <v>1.53051141397242E-3</v>
      </c>
      <c r="K63" s="137">
        <v>2.6904371372822298E-3</v>
      </c>
      <c r="L63" s="137">
        <v>1.6149856622853899E-3</v>
      </c>
      <c r="M63" s="137">
        <v>6.6160340091152197E-3</v>
      </c>
      <c r="N63" s="137">
        <v>3.8952921336872498E-4</v>
      </c>
      <c r="O63" s="137">
        <v>2.83347757528323E-2</v>
      </c>
      <c r="P63" s="137">
        <v>1.8561599675195001E-3</v>
      </c>
      <c r="Q63" s="137">
        <v>6.2892477085330599E-4</v>
      </c>
      <c r="R63" s="137">
        <v>3.0369088358724499E-3</v>
      </c>
      <c r="S63" s="137">
        <v>3.70150032511837E-4</v>
      </c>
      <c r="T63" s="137">
        <v>1.10676079382945E-2</v>
      </c>
      <c r="U63" s="137">
        <v>1.6063453493967601E-2</v>
      </c>
      <c r="V63" s="137">
        <v>3.8880184404822299E-2</v>
      </c>
      <c r="W63" s="137">
        <v>1.0633781448194501E-2</v>
      </c>
      <c r="X63" s="137">
        <v>6.7351432641362197E-3</v>
      </c>
      <c r="Y63" s="137">
        <v>1.8436457348202E-3</v>
      </c>
      <c r="Z63" s="137">
        <v>1.38334372975094E-2</v>
      </c>
      <c r="AA63" s="137">
        <v>2.84964443422424E-3</v>
      </c>
      <c r="AB63" s="137">
        <v>1.94859864054465E-3</v>
      </c>
      <c r="AC63" s="137">
        <v>1.1786605449669899E-3</v>
      </c>
      <c r="AD63" s="137">
        <v>1.5719743086541099E-3</v>
      </c>
      <c r="AE63" s="137">
        <v>1.45499330416674E-2</v>
      </c>
      <c r="AF63" s="137">
        <v>5.06080243837944E-3</v>
      </c>
      <c r="AG63" s="137">
        <v>1.1284392430794201E-3</v>
      </c>
      <c r="AH63" s="137">
        <v>2.1563333883656E-3</v>
      </c>
      <c r="AI63" s="137">
        <v>1.5430144689267001E-3</v>
      </c>
      <c r="AJ63" s="137">
        <v>0</v>
      </c>
      <c r="AK63" s="137">
        <v>1.7660680687440499E-3</v>
      </c>
      <c r="AL63" s="137">
        <v>4.2637872106639002E-3</v>
      </c>
      <c r="AM63" s="137">
        <v>7.9188027879834196E-4</v>
      </c>
      <c r="AN63" s="137">
        <v>2.1764391727028699E-3</v>
      </c>
      <c r="AO63" s="137">
        <v>3.8620155162395701E-3</v>
      </c>
      <c r="AP63" s="137">
        <v>1.7414727048827201E-3</v>
      </c>
      <c r="AQ63" s="137">
        <v>1.08739782467533E-2</v>
      </c>
      <c r="AR63" s="137">
        <v>1.7669822164805601E-3</v>
      </c>
      <c r="AS63" s="137">
        <v>3.2856663477031402E-3</v>
      </c>
      <c r="AT63" s="137">
        <v>1.66095885139644E-3</v>
      </c>
      <c r="AU63" s="137">
        <v>5.3638461123248996E-4</v>
      </c>
      <c r="AV63" s="137">
        <v>4.0668407531294897E-3</v>
      </c>
      <c r="AW63" s="137">
        <v>7.3890997491441596E-4</v>
      </c>
      <c r="AX63" s="137">
        <v>2.0349784952526598E-3</v>
      </c>
      <c r="AY63" s="137">
        <v>2.2807271768178002E-3</v>
      </c>
      <c r="AZ63" s="137">
        <v>2.3252979079745099E-3</v>
      </c>
      <c r="BA63" s="137">
        <v>6.0192610938661904E-4</v>
      </c>
      <c r="BB63" s="137">
        <v>1.5694948938576501E-3</v>
      </c>
      <c r="BC63" s="137">
        <v>5.9793409935721196E-4</v>
      </c>
      <c r="BD63" s="137">
        <v>2.4570488249939398E-3</v>
      </c>
      <c r="BE63" s="137">
        <v>1.90771369437215E-3</v>
      </c>
      <c r="BF63" s="137">
        <v>4.2097760561310201E-3</v>
      </c>
      <c r="BG63" s="137">
        <v>2.6057469963597698E-3</v>
      </c>
      <c r="BH63" s="137">
        <v>1.5745345554078901E-3</v>
      </c>
      <c r="BI63" s="137">
        <v>2.0199689010196899E-2</v>
      </c>
      <c r="BJ63" s="137">
        <v>6.6470542209161404E-2</v>
      </c>
      <c r="BK63" s="137">
        <v>3.4081345542416597E-2</v>
      </c>
      <c r="BL63" s="137">
        <v>2.9647994218296602E-4</v>
      </c>
      <c r="BM63" s="137">
        <v>6.9576143347162202E-4</v>
      </c>
      <c r="BN63" s="137">
        <v>5.4220152055694604E-3</v>
      </c>
      <c r="BO63" s="137">
        <v>3.2694131054271901E-3</v>
      </c>
      <c r="BP63" s="137">
        <v>1.7429694760864201E-3</v>
      </c>
      <c r="BQ63" s="137">
        <v>1.2177037311171899E-3</v>
      </c>
      <c r="BR63" s="137">
        <v>1.7586918892306899E-4</v>
      </c>
      <c r="BS63" s="137">
        <v>2.8117121348128298E-4</v>
      </c>
      <c r="BT63" s="137">
        <v>9.10889224490973E-3</v>
      </c>
      <c r="BU63" s="137">
        <v>1.53092841159999E-2</v>
      </c>
      <c r="BV63" s="137">
        <v>3.9197451367031398E-3</v>
      </c>
      <c r="BW63" s="137">
        <v>3.5336831241013001E-3</v>
      </c>
      <c r="BX63" s="137">
        <v>1.06740560408294E-2</v>
      </c>
      <c r="BY63" s="137">
        <v>1.33896258420973E-2</v>
      </c>
      <c r="BZ63" s="137">
        <v>9.0914561068764308E-3</v>
      </c>
      <c r="CA63" s="138">
        <v>0</v>
      </c>
      <c r="CB63" s="190">
        <v>0.45398332825500898</v>
      </c>
      <c r="CC63" s="191">
        <v>0.41749558223022898</v>
      </c>
      <c r="CD63" s="137">
        <v>0</v>
      </c>
      <c r="CE63" s="137">
        <v>0</v>
      </c>
      <c r="CF63" s="137">
        <v>7.3436957541791095E-2</v>
      </c>
      <c r="CG63" s="137">
        <v>-5.82795559031024E-3</v>
      </c>
      <c r="CH63" s="138">
        <v>6.0912087563281203E-2</v>
      </c>
      <c r="CI63" s="49">
        <v>1</v>
      </c>
      <c r="CJ63" s="73"/>
    </row>
    <row r="64" spans="1:88" ht="19.5" x14ac:dyDescent="0.25">
      <c r="A64" s="30"/>
      <c r="B64" s="42" t="s">
        <v>55</v>
      </c>
      <c r="C64" s="43" t="s">
        <v>166</v>
      </c>
      <c r="D64" s="136">
        <v>1.4517737470793701E-3</v>
      </c>
      <c r="E64" s="137">
        <v>1.7273636533879999E-3</v>
      </c>
      <c r="F64" s="137">
        <v>7.9141830294873598E-4</v>
      </c>
      <c r="G64" s="137">
        <v>8.2402943318501596E-4</v>
      </c>
      <c r="H64" s="137">
        <v>3.9824588353296097E-3</v>
      </c>
      <c r="I64" s="137">
        <v>3.0943287493567198E-3</v>
      </c>
      <c r="J64" s="137">
        <v>1.07635709334694E-3</v>
      </c>
      <c r="K64" s="137">
        <v>2.3821719847868599E-3</v>
      </c>
      <c r="L64" s="137">
        <v>6.1110094032739305E-4</v>
      </c>
      <c r="M64" s="137">
        <v>6.6497006944582198E-3</v>
      </c>
      <c r="N64" s="137">
        <v>3.2122845075298898E-4</v>
      </c>
      <c r="O64" s="137">
        <v>6.5292167329585602E-3</v>
      </c>
      <c r="P64" s="137">
        <v>2.21994957250746E-3</v>
      </c>
      <c r="Q64" s="137">
        <v>2.5774934336747798E-3</v>
      </c>
      <c r="R64" s="137">
        <v>1.9283185297056801E-2</v>
      </c>
      <c r="S64" s="137">
        <v>7.5554478324113702E-4</v>
      </c>
      <c r="T64" s="137">
        <v>3.9483726924331997E-3</v>
      </c>
      <c r="U64" s="137">
        <v>6.2410721333821997E-3</v>
      </c>
      <c r="V64" s="137">
        <v>4.9542253352763696E-3</v>
      </c>
      <c r="W64" s="137">
        <v>4.8797080136200698E-4</v>
      </c>
      <c r="X64" s="137">
        <v>2.7411386442154099E-3</v>
      </c>
      <c r="Y64" s="137">
        <v>2.6551271148584701E-3</v>
      </c>
      <c r="Z64" s="137">
        <v>1.48394352933931E-3</v>
      </c>
      <c r="AA64" s="137">
        <v>1.0496592806114501E-4</v>
      </c>
      <c r="AB64" s="137">
        <v>6.0495534892241398E-4</v>
      </c>
      <c r="AC64" s="137">
        <v>3.99832589272062E-4</v>
      </c>
      <c r="AD64" s="137">
        <v>1.5533885373538101E-3</v>
      </c>
      <c r="AE64" s="137">
        <v>3.3103347852933701E-3</v>
      </c>
      <c r="AF64" s="137">
        <v>3.5931455130255399E-3</v>
      </c>
      <c r="AG64" s="137">
        <v>3.9289776692708002E-4</v>
      </c>
      <c r="AH64" s="137">
        <v>1.1610483244086801E-3</v>
      </c>
      <c r="AI64" s="137">
        <v>7.3102175840293604E-4</v>
      </c>
      <c r="AJ64" s="137">
        <v>0</v>
      </c>
      <c r="AK64" s="137">
        <v>2.9649816803578801E-3</v>
      </c>
      <c r="AL64" s="137">
        <v>4.1513704441472803E-3</v>
      </c>
      <c r="AM64" s="137">
        <v>1.0763695359415899E-3</v>
      </c>
      <c r="AN64" s="137">
        <v>1.24081439707402E-3</v>
      </c>
      <c r="AO64" s="137">
        <v>6.5704564062815801E-3</v>
      </c>
      <c r="AP64" s="137">
        <v>1.64820351055293E-3</v>
      </c>
      <c r="AQ64" s="137">
        <v>3.6758560606692998E-3</v>
      </c>
      <c r="AR64" s="137">
        <v>1.92944780465506E-3</v>
      </c>
      <c r="AS64" s="137">
        <v>1.4161136257154301E-3</v>
      </c>
      <c r="AT64" s="137">
        <v>7.2461239047315904E-4</v>
      </c>
      <c r="AU64" s="137">
        <v>9.6045410568910505E-4</v>
      </c>
      <c r="AV64" s="137">
        <v>6.28940369923879E-3</v>
      </c>
      <c r="AW64" s="137">
        <v>3.1996417790522199E-3</v>
      </c>
      <c r="AX64" s="137">
        <v>9.5035021008804607E-3</v>
      </c>
      <c r="AY64" s="137">
        <v>1.37382398019403E-2</v>
      </c>
      <c r="AZ64" s="137">
        <v>1.8194066412735601E-3</v>
      </c>
      <c r="BA64" s="137">
        <v>1.71741915507935E-4</v>
      </c>
      <c r="BB64" s="137">
        <v>1.70163526546123E-3</v>
      </c>
      <c r="BC64" s="137">
        <v>5.8893613263426596E-4</v>
      </c>
      <c r="BD64" s="137">
        <v>8.1515420421505004E-4</v>
      </c>
      <c r="BE64" s="137">
        <v>1.3944749068678E-3</v>
      </c>
      <c r="BF64" s="137">
        <v>1.6241888701263201E-3</v>
      </c>
      <c r="BG64" s="137">
        <v>0.33059711995374003</v>
      </c>
      <c r="BH64" s="137">
        <v>1.0402511469578799E-2</v>
      </c>
      <c r="BI64" s="137">
        <v>7.06880798739048E-3</v>
      </c>
      <c r="BJ64" s="137">
        <v>0.102786817398695</v>
      </c>
      <c r="BK64" s="137">
        <v>2.2100711442637099E-2</v>
      </c>
      <c r="BL64" s="137">
        <v>4.32510397146678E-4</v>
      </c>
      <c r="BM64" s="137">
        <v>6.0917646580340799E-3</v>
      </c>
      <c r="BN64" s="137">
        <v>1.5897136218797899E-2</v>
      </c>
      <c r="BO64" s="137">
        <v>1.5829531912695101E-2</v>
      </c>
      <c r="BP64" s="137">
        <v>2.45961809860356E-3</v>
      </c>
      <c r="BQ64" s="137">
        <v>3.1089147887020498E-4</v>
      </c>
      <c r="BR64" s="137">
        <v>1.89365717994089E-4</v>
      </c>
      <c r="BS64" s="137">
        <v>3.4931993091898102E-2</v>
      </c>
      <c r="BT64" s="137">
        <v>3.7974029656664E-2</v>
      </c>
      <c r="BU64" s="137">
        <v>1.10356260204366E-2</v>
      </c>
      <c r="BV64" s="137">
        <v>6.9290342702906602E-3</v>
      </c>
      <c r="BW64" s="137">
        <v>3.8207670835016302E-3</v>
      </c>
      <c r="BX64" s="137">
        <v>1.23728863873535E-2</v>
      </c>
      <c r="BY64" s="137">
        <v>6.1810137309331803E-3</v>
      </c>
      <c r="BZ64" s="137">
        <v>1.93228151065378E-2</v>
      </c>
      <c r="CA64" s="138">
        <v>0</v>
      </c>
      <c r="CB64" s="190">
        <v>0.80258071986748603</v>
      </c>
      <c r="CC64" s="191">
        <v>0.18780785825907501</v>
      </c>
      <c r="CD64" s="137">
        <v>0</v>
      </c>
      <c r="CE64" s="137">
        <v>0</v>
      </c>
      <c r="CF64" s="137">
        <v>0</v>
      </c>
      <c r="CG64" s="137">
        <v>1.6621403642887799E-7</v>
      </c>
      <c r="CH64" s="138">
        <v>9.6112556594033401E-3</v>
      </c>
      <c r="CI64" s="49">
        <v>1</v>
      </c>
      <c r="CJ64" s="73"/>
    </row>
    <row r="65" spans="1:88" ht="19.5" x14ac:dyDescent="0.25">
      <c r="A65" s="30"/>
      <c r="B65" s="42" t="s">
        <v>56</v>
      </c>
      <c r="C65" s="43" t="s">
        <v>167</v>
      </c>
      <c r="D65" s="136">
        <v>6.6553340036100905E-4</v>
      </c>
      <c r="E65" s="137">
        <v>1.8994381273010599E-3</v>
      </c>
      <c r="F65" s="137">
        <v>2.1993939289080599E-3</v>
      </c>
      <c r="G65" s="137">
        <v>1.04027854738991E-3</v>
      </c>
      <c r="H65" s="137">
        <v>7.6434131476744802E-3</v>
      </c>
      <c r="I65" s="137">
        <v>8.5182277349059796E-3</v>
      </c>
      <c r="J65" s="137">
        <v>2.2871435682547199E-3</v>
      </c>
      <c r="K65" s="137">
        <v>8.0246817324596507E-3</v>
      </c>
      <c r="L65" s="137">
        <v>1.2300704000432301E-3</v>
      </c>
      <c r="M65" s="137">
        <v>1.6244463331349401E-3</v>
      </c>
      <c r="N65" s="137">
        <v>9.0987052282598201E-5</v>
      </c>
      <c r="O65" s="137">
        <v>9.5983972200162707E-3</v>
      </c>
      <c r="P65" s="137">
        <v>6.4792197662218599E-4</v>
      </c>
      <c r="Q65" s="137">
        <v>3.7661417800205203E-5</v>
      </c>
      <c r="R65" s="137">
        <v>1.1830216795519299E-3</v>
      </c>
      <c r="S65" s="137">
        <v>1.1281896556516601E-4</v>
      </c>
      <c r="T65" s="137">
        <v>1.79825045228019E-3</v>
      </c>
      <c r="U65" s="137">
        <v>1.9188670054126802E-2</v>
      </c>
      <c r="V65" s="137">
        <v>2.3851848971132399E-3</v>
      </c>
      <c r="W65" s="137">
        <v>6.1278215345709401E-4</v>
      </c>
      <c r="X65" s="137">
        <v>3.3362302652722802E-3</v>
      </c>
      <c r="Y65" s="137">
        <v>6.4230935469581003E-4</v>
      </c>
      <c r="Z65" s="137">
        <v>7.6467605165740301E-4</v>
      </c>
      <c r="AA65" s="137">
        <v>2.0840538381513101E-4</v>
      </c>
      <c r="AB65" s="137">
        <v>4.5528407517770599E-4</v>
      </c>
      <c r="AC65" s="137">
        <v>1.31013683182616E-4</v>
      </c>
      <c r="AD65" s="137">
        <v>3.0426053399696198E-4</v>
      </c>
      <c r="AE65" s="137">
        <v>1.38329582455076E-3</v>
      </c>
      <c r="AF65" s="137">
        <v>3.1759141460261202E-3</v>
      </c>
      <c r="AG65" s="137">
        <v>3.91176101720802E-4</v>
      </c>
      <c r="AH65" s="137">
        <v>4.57578175316177E-3</v>
      </c>
      <c r="AI65" s="137">
        <v>8.9929993077946992E-3</v>
      </c>
      <c r="AJ65" s="137">
        <v>0</v>
      </c>
      <c r="AK65" s="137">
        <v>8.2360269346507605E-4</v>
      </c>
      <c r="AL65" s="137">
        <v>1.21014654403355E-3</v>
      </c>
      <c r="AM65" s="137">
        <v>2.9783350844407499E-4</v>
      </c>
      <c r="AN65" s="137">
        <v>8.2612026259187702E-4</v>
      </c>
      <c r="AO65" s="137">
        <v>2.8074761217443101E-3</v>
      </c>
      <c r="AP65" s="137">
        <v>2.0807239207640401E-3</v>
      </c>
      <c r="AQ65" s="137">
        <v>1.44049478934841E-3</v>
      </c>
      <c r="AR65" s="137">
        <v>8.8202588288318305E-4</v>
      </c>
      <c r="AS65" s="137">
        <v>1.7260933812705799E-3</v>
      </c>
      <c r="AT65" s="137">
        <v>7.3508939443138498E-4</v>
      </c>
      <c r="AU65" s="137">
        <v>8.4564497679633099E-4</v>
      </c>
      <c r="AV65" s="137">
        <v>2.0718037869186302E-3</v>
      </c>
      <c r="AW65" s="137">
        <v>1.40456418114711E-3</v>
      </c>
      <c r="AX65" s="137">
        <v>4.2101870654701699E-3</v>
      </c>
      <c r="AY65" s="137">
        <v>8.7160289310394198E-2</v>
      </c>
      <c r="AZ65" s="137">
        <v>9.9892594400233605E-4</v>
      </c>
      <c r="BA65" s="137">
        <v>1.9392816678593801E-4</v>
      </c>
      <c r="BB65" s="137">
        <v>6.8385835564666996E-4</v>
      </c>
      <c r="BC65" s="137">
        <v>3.40792095336245E-4</v>
      </c>
      <c r="BD65" s="137">
        <v>2.93438927208431E-4</v>
      </c>
      <c r="BE65" s="137">
        <v>5.36387345184847E-4</v>
      </c>
      <c r="BF65" s="137">
        <v>4.6479135977863E-4</v>
      </c>
      <c r="BG65" s="137">
        <v>5.0128153683612498E-3</v>
      </c>
      <c r="BH65" s="137">
        <v>0.130852407941075</v>
      </c>
      <c r="BI65" s="137">
        <v>1.07062606766121E-2</v>
      </c>
      <c r="BJ65" s="137">
        <v>9.2335338055353506E-3</v>
      </c>
      <c r="BK65" s="137">
        <v>1.1345126913205E-2</v>
      </c>
      <c r="BL65" s="137">
        <v>5.0461854325393697E-3</v>
      </c>
      <c r="BM65" s="137">
        <v>9.6511005646768601E-3</v>
      </c>
      <c r="BN65" s="137">
        <v>2.8698873314944801E-3</v>
      </c>
      <c r="BO65" s="137">
        <v>1.36900759625305E-3</v>
      </c>
      <c r="BP65" s="137">
        <v>3.1671525313432803E-4</v>
      </c>
      <c r="BQ65" s="137">
        <v>1.1010277439401699E-4</v>
      </c>
      <c r="BR65" s="137">
        <v>2.2797339098661801E-5</v>
      </c>
      <c r="BS65" s="137">
        <v>4.3434652301128703E-2</v>
      </c>
      <c r="BT65" s="137">
        <v>1.6353371704950801E-2</v>
      </c>
      <c r="BU65" s="137">
        <v>1.77932466264028E-2</v>
      </c>
      <c r="BV65" s="137">
        <v>1.6464159248863599E-2</v>
      </c>
      <c r="BW65" s="137">
        <v>1.0257273588390899E-2</v>
      </c>
      <c r="BX65" s="137">
        <v>2.0374534798550101E-2</v>
      </c>
      <c r="BY65" s="137">
        <v>6.1751014021467496E-3</v>
      </c>
      <c r="BZ65" s="137">
        <v>1.3540881184339999E-2</v>
      </c>
      <c r="CA65" s="138">
        <v>0</v>
      </c>
      <c r="CB65" s="190">
        <v>0.53811304913510005</v>
      </c>
      <c r="CC65" s="191">
        <v>0.30574127315711203</v>
      </c>
      <c r="CD65" s="137">
        <v>0</v>
      </c>
      <c r="CE65" s="137">
        <v>1.63119452929927E-4</v>
      </c>
      <c r="CF65" s="137">
        <v>3.46908563145861E-3</v>
      </c>
      <c r="CG65" s="137">
        <v>1.7261418983600601E-2</v>
      </c>
      <c r="CH65" s="138">
        <v>0.135252053639799</v>
      </c>
      <c r="CI65" s="49">
        <v>1</v>
      </c>
      <c r="CJ65" s="73"/>
    </row>
    <row r="66" spans="1:88" ht="19.5" x14ac:dyDescent="0.25">
      <c r="A66" s="30"/>
      <c r="B66" s="42" t="s">
        <v>57</v>
      </c>
      <c r="C66" s="43" t="s">
        <v>168</v>
      </c>
      <c r="D66" s="136">
        <v>5.9380827872474101E-6</v>
      </c>
      <c r="E66" s="137">
        <v>6.6026474539293097E-6</v>
      </c>
      <c r="F66" s="137">
        <v>1.6907641209235599E-5</v>
      </c>
      <c r="G66" s="137">
        <v>2.4438481825911501E-6</v>
      </c>
      <c r="H66" s="137">
        <v>6.02971134435096E-5</v>
      </c>
      <c r="I66" s="137">
        <v>9.3896921184534604E-6</v>
      </c>
      <c r="J66" s="137">
        <v>1.00260126094332E-5</v>
      </c>
      <c r="K66" s="137">
        <v>1.75053775889454E-5</v>
      </c>
      <c r="L66" s="137">
        <v>1.03574538598177E-5</v>
      </c>
      <c r="M66" s="137">
        <v>4.29392754551414E-5</v>
      </c>
      <c r="N66" s="137">
        <v>2.5501061128353101E-6</v>
      </c>
      <c r="O66" s="137">
        <v>1.8542315081021001E-4</v>
      </c>
      <c r="P66" s="137">
        <v>4.0529588796028903E-3</v>
      </c>
      <c r="Q66" s="137">
        <v>3.8039579540117E-5</v>
      </c>
      <c r="R66" s="137">
        <v>1.6432945256265101E-5</v>
      </c>
      <c r="S66" s="137">
        <v>1.9251351900039802E-6</v>
      </c>
      <c r="T66" s="137">
        <v>7.2099651208204903E-5</v>
      </c>
      <c r="U66" s="137">
        <v>9.9262811590318794E-5</v>
      </c>
      <c r="V66" s="137">
        <v>2.5549656166223801E-4</v>
      </c>
      <c r="W66" s="137">
        <v>6.9811256601070293E-5</v>
      </c>
      <c r="X66" s="137">
        <v>4.1931477473000701E-5</v>
      </c>
      <c r="Y66" s="137">
        <v>1.1831336958077999E-5</v>
      </c>
      <c r="Z66" s="137">
        <v>9.0848733187477306E-5</v>
      </c>
      <c r="AA66" s="137">
        <v>1.8690124894757601E-5</v>
      </c>
      <c r="AB66" s="137">
        <v>1.24000232923628E-5</v>
      </c>
      <c r="AC66" s="137">
        <v>7.5647724793941403E-6</v>
      </c>
      <c r="AD66" s="137">
        <v>2.87733512435428E-5</v>
      </c>
      <c r="AE66" s="137">
        <v>9.4608106905947798E-5</v>
      </c>
      <c r="AF66" s="137">
        <v>3.1777075961069999E-5</v>
      </c>
      <c r="AG66" s="137">
        <v>7.3129560202654697E-6</v>
      </c>
      <c r="AH66" s="137">
        <v>1.2389683426215599E-5</v>
      </c>
      <c r="AI66" s="137">
        <v>8.9209884529432693E-6</v>
      </c>
      <c r="AJ66" s="137">
        <v>0</v>
      </c>
      <c r="AK66" s="137">
        <v>9.5430682688966393E-6</v>
      </c>
      <c r="AL66" s="137">
        <v>1.33348723144712E-5</v>
      </c>
      <c r="AM66" s="137">
        <v>5.1022081385098703E-6</v>
      </c>
      <c r="AN66" s="137">
        <v>1.3860131688786901E-5</v>
      </c>
      <c r="AO66" s="137">
        <v>2.4534647697884901E-5</v>
      </c>
      <c r="AP66" s="137">
        <v>7.1547344478474001E-6</v>
      </c>
      <c r="AQ66" s="137">
        <v>5.7748951156567302E-3</v>
      </c>
      <c r="AR66" s="137">
        <v>1.0202008894937301E-5</v>
      </c>
      <c r="AS66" s="137">
        <v>1.87223660969899E-5</v>
      </c>
      <c r="AT66" s="137">
        <v>9.4089543764903903E-6</v>
      </c>
      <c r="AU66" s="137">
        <v>3.48034748460063E-6</v>
      </c>
      <c r="AV66" s="137">
        <v>2.3052809684633501E-5</v>
      </c>
      <c r="AW66" s="137">
        <v>4.5172308170546099E-6</v>
      </c>
      <c r="AX66" s="137">
        <v>1.2332459223443601E-5</v>
      </c>
      <c r="AY66" s="137">
        <v>1.4240279319968401E-5</v>
      </c>
      <c r="AZ66" s="137">
        <v>1.31426772947574E-5</v>
      </c>
      <c r="BA66" s="137">
        <v>2.3189112812167901E-6</v>
      </c>
      <c r="BB66" s="137">
        <v>8.3290080614163105E-6</v>
      </c>
      <c r="BC66" s="137">
        <v>2.6505118524532699E-6</v>
      </c>
      <c r="BD66" s="137">
        <v>1.5777954683532001E-5</v>
      </c>
      <c r="BE66" s="137">
        <v>8.3987887917989508E-6</v>
      </c>
      <c r="BF66" s="137">
        <v>1.2269764947355899E-5</v>
      </c>
      <c r="BG66" s="137">
        <v>1.6845595830644601E-5</v>
      </c>
      <c r="BH66" s="137">
        <v>7.7843559496575904E-6</v>
      </c>
      <c r="BI66" s="137">
        <v>2.5202463670111499E-2</v>
      </c>
      <c r="BJ66" s="137">
        <v>7.5048809848851205E-5</v>
      </c>
      <c r="BK66" s="137">
        <v>4.0820793285662304E-3</v>
      </c>
      <c r="BL66" s="137">
        <v>1.7225757919094999E-6</v>
      </c>
      <c r="BM66" s="137">
        <v>4.4909325353236204E-6</v>
      </c>
      <c r="BN66" s="137">
        <v>3.5110401988754601E-5</v>
      </c>
      <c r="BO66" s="137">
        <v>1.1728350989878001E-5</v>
      </c>
      <c r="BP66" s="137">
        <v>8.9230265218848698E-6</v>
      </c>
      <c r="BQ66" s="137">
        <v>8.0029166083345003E-6</v>
      </c>
      <c r="BR66" s="137">
        <v>8.8323942477196702E-7</v>
      </c>
      <c r="BS66" s="137">
        <v>2.34054445511407E-2</v>
      </c>
      <c r="BT66" s="137">
        <v>1.9417502247132E-5</v>
      </c>
      <c r="BU66" s="137">
        <v>2.0758241838461702E-5</v>
      </c>
      <c r="BV66" s="137">
        <v>1.4146753175501699E-5</v>
      </c>
      <c r="BW66" s="137">
        <v>1.2359171889180599E-5</v>
      </c>
      <c r="BX66" s="137">
        <v>2.5695507420856401E-5</v>
      </c>
      <c r="BY66" s="137">
        <v>3.8190790901809402E-5</v>
      </c>
      <c r="BZ66" s="137">
        <v>3.60051719133861E-3</v>
      </c>
      <c r="CA66" s="138">
        <v>0</v>
      </c>
      <c r="CB66" s="190">
        <v>6.7942337617721296E-2</v>
      </c>
      <c r="CC66" s="191">
        <v>1.2970955764572301E-2</v>
      </c>
      <c r="CD66" s="137">
        <v>0</v>
      </c>
      <c r="CE66" s="137">
        <v>0</v>
      </c>
      <c r="CF66" s="137">
        <v>0.90189576453006004</v>
      </c>
      <c r="CG66" s="137">
        <v>1.7171820033247999E-2</v>
      </c>
      <c r="CH66" s="138">
        <v>1.9122054398388901E-5</v>
      </c>
      <c r="CI66" s="49">
        <v>1</v>
      </c>
      <c r="CJ66" s="73"/>
    </row>
    <row r="67" spans="1:88" ht="19.5" x14ac:dyDescent="0.25">
      <c r="A67" s="30"/>
      <c r="B67" s="42" t="s">
        <v>58</v>
      </c>
      <c r="C67" s="43" t="s">
        <v>169</v>
      </c>
      <c r="D67" s="136">
        <v>1.1854349067103101E-3</v>
      </c>
      <c r="E67" s="137">
        <v>1.31810367908628E-3</v>
      </c>
      <c r="F67" s="137">
        <v>3.3753163769635599E-3</v>
      </c>
      <c r="G67" s="137">
        <v>4.8787176705682303E-4</v>
      </c>
      <c r="H67" s="137">
        <v>1.2037269538126699E-2</v>
      </c>
      <c r="I67" s="137">
        <v>1.87448865219292E-3</v>
      </c>
      <c r="J67" s="137">
        <v>2.0015189663344399E-3</v>
      </c>
      <c r="K67" s="137">
        <v>3.4946440446478799E-3</v>
      </c>
      <c r="L67" s="137">
        <v>2.0676854449449E-3</v>
      </c>
      <c r="M67" s="137">
        <v>8.57207920756679E-3</v>
      </c>
      <c r="N67" s="137">
        <v>5.0908431395777398E-4</v>
      </c>
      <c r="O67" s="137">
        <v>3.70165057238152E-2</v>
      </c>
      <c r="P67" s="137">
        <v>2.2828706322415601E-3</v>
      </c>
      <c r="Q67" s="137">
        <v>8.1902051280519105E-4</v>
      </c>
      <c r="R67" s="137">
        <v>3.2805515895924699E-3</v>
      </c>
      <c r="S67" s="137">
        <v>3.84319743616268E-4</v>
      </c>
      <c r="T67" s="137">
        <v>1.4393440840433799E-2</v>
      </c>
      <c r="U67" s="137">
        <v>1.9816093175743298E-2</v>
      </c>
      <c r="V67" s="137">
        <v>5.1005442933421401E-2</v>
      </c>
      <c r="W67" s="137">
        <v>1.39366026748477E-2</v>
      </c>
      <c r="X67" s="137">
        <v>8.3708898759684604E-3</v>
      </c>
      <c r="Y67" s="137">
        <v>2.3619205601642999E-3</v>
      </c>
      <c r="Z67" s="137">
        <v>1.81363688263378E-2</v>
      </c>
      <c r="AA67" s="137">
        <v>3.7311582298251099E-3</v>
      </c>
      <c r="AB67" s="137">
        <v>2.4754488917460198E-3</v>
      </c>
      <c r="AC67" s="137">
        <v>1.5101751995869701E-3</v>
      </c>
      <c r="AD67" s="137">
        <v>2.0583099593819401E-3</v>
      </c>
      <c r="AE67" s="137">
        <v>1.88868623766828E-2</v>
      </c>
      <c r="AF67" s="137">
        <v>6.3437402991983402E-3</v>
      </c>
      <c r="AG67" s="137">
        <v>1.45990442509113E-3</v>
      </c>
      <c r="AH67" s="137">
        <v>2.4733847173818899E-3</v>
      </c>
      <c r="AI67" s="137">
        <v>1.7809201207483799E-3</v>
      </c>
      <c r="AJ67" s="137">
        <v>0</v>
      </c>
      <c r="AK67" s="137">
        <v>1.90510753190653E-3</v>
      </c>
      <c r="AL67" s="137">
        <v>2.66207523277504E-3</v>
      </c>
      <c r="AM67" s="137">
        <v>1.01856707718531E-3</v>
      </c>
      <c r="AN67" s="137">
        <v>2.7669341274216101E-3</v>
      </c>
      <c r="AO67" s="137">
        <v>4.8979155136357399E-3</v>
      </c>
      <c r="AP67" s="137">
        <v>1.42831824118986E-3</v>
      </c>
      <c r="AQ67" s="137">
        <v>1.40356248718376E-2</v>
      </c>
      <c r="AR67" s="137">
        <v>2.0366535624259498E-3</v>
      </c>
      <c r="AS67" s="137">
        <v>3.73759462485862E-3</v>
      </c>
      <c r="AT67" s="137">
        <v>1.8783340268495501E-3</v>
      </c>
      <c r="AU67" s="137">
        <v>6.94790817768217E-4</v>
      </c>
      <c r="AV67" s="137">
        <v>4.6020923380527103E-3</v>
      </c>
      <c r="AW67" s="137">
        <v>9.0178653347578299E-4</v>
      </c>
      <c r="AX67" s="137">
        <v>2.4619609009911298E-3</v>
      </c>
      <c r="AY67" s="137">
        <v>2.8428239874743501E-3</v>
      </c>
      <c r="AZ67" s="137">
        <v>2.6237068412541301E-3</v>
      </c>
      <c r="BA67" s="137">
        <v>4.6293028858106601E-4</v>
      </c>
      <c r="BB67" s="137">
        <v>1.6627415359514201E-3</v>
      </c>
      <c r="BC67" s="137">
        <v>5.2912857282745704E-4</v>
      </c>
      <c r="BD67" s="137">
        <v>3.1497941184855599E-3</v>
      </c>
      <c r="BE67" s="137">
        <v>1.6766720445979099E-3</v>
      </c>
      <c r="BF67" s="137">
        <v>2.4494450796413701E-3</v>
      </c>
      <c r="BG67" s="137">
        <v>3.3629300967082899E-3</v>
      </c>
      <c r="BH67" s="137">
        <v>1.5540112187051099E-3</v>
      </c>
      <c r="BI67" s="137">
        <v>2.3379326838052199E-2</v>
      </c>
      <c r="BJ67" s="137">
        <v>1.4982189048114001E-2</v>
      </c>
      <c r="BK67" s="137">
        <v>4.3644677692952799E-2</v>
      </c>
      <c r="BL67" s="137">
        <v>3.4388228429032099E-4</v>
      </c>
      <c r="BM67" s="137">
        <v>8.9653653911440901E-4</v>
      </c>
      <c r="BN67" s="137">
        <v>7.0091808412449203E-3</v>
      </c>
      <c r="BO67" s="137">
        <v>2.3413612035538098E-3</v>
      </c>
      <c r="BP67" s="137">
        <v>1.7813269857504699E-3</v>
      </c>
      <c r="BQ67" s="137">
        <v>1.5976430512867699E-3</v>
      </c>
      <c r="BR67" s="137">
        <v>1.76323382920158E-4</v>
      </c>
      <c r="BS67" s="137">
        <v>3.6894598028523501E-4</v>
      </c>
      <c r="BT67" s="137">
        <v>3.87636646196814E-3</v>
      </c>
      <c r="BU67" s="137">
        <v>4.1440217927061996E-3</v>
      </c>
      <c r="BV67" s="137">
        <v>2.8241531200726699E-3</v>
      </c>
      <c r="BW67" s="137">
        <v>2.4672936199090899E-3</v>
      </c>
      <c r="BX67" s="137">
        <v>5.1296609585392396E-3</v>
      </c>
      <c r="BY67" s="137">
        <v>7.6241268894240901E-3</v>
      </c>
      <c r="BZ67" s="137">
        <v>2.6271608203871002E-3</v>
      </c>
      <c r="CA67" s="138">
        <v>0</v>
      </c>
      <c r="CB67" s="190">
        <v>0.44000354490138999</v>
      </c>
      <c r="CC67" s="191">
        <v>0.468639459156594</v>
      </c>
      <c r="CD67" s="137">
        <v>0</v>
      </c>
      <c r="CE67" s="137">
        <v>0</v>
      </c>
      <c r="CF67" s="137">
        <v>9.1022746948409006E-2</v>
      </c>
      <c r="CG67" s="137">
        <v>0</v>
      </c>
      <c r="CH67" s="138">
        <v>3.3424899360675302E-4</v>
      </c>
      <c r="CI67" s="49">
        <v>1</v>
      </c>
      <c r="CJ67" s="73"/>
    </row>
    <row r="68" spans="1:88" ht="19.5" x14ac:dyDescent="0.25">
      <c r="A68" s="30"/>
      <c r="B68" s="42" t="s">
        <v>59</v>
      </c>
      <c r="C68" s="43" t="s">
        <v>170</v>
      </c>
      <c r="D68" s="136">
        <v>4.0888493670742602E-3</v>
      </c>
      <c r="E68" s="137">
        <v>6.2433468408970199E-3</v>
      </c>
      <c r="F68" s="137">
        <v>3.33643510109738E-3</v>
      </c>
      <c r="G68" s="137">
        <v>1.84509995179809E-3</v>
      </c>
      <c r="H68" s="137">
        <v>3.5144249454115602E-2</v>
      </c>
      <c r="I68" s="137">
        <v>7.1913870738801299E-3</v>
      </c>
      <c r="J68" s="137">
        <v>2.2038270687772298E-3</v>
      </c>
      <c r="K68" s="137">
        <v>4.4466594396194098E-3</v>
      </c>
      <c r="L68" s="137">
        <v>1.4093637199662E-3</v>
      </c>
      <c r="M68" s="137">
        <v>5.2511453856018799E-3</v>
      </c>
      <c r="N68" s="137">
        <v>4.31206177729855E-3</v>
      </c>
      <c r="O68" s="137">
        <v>3.8384469914498598E-3</v>
      </c>
      <c r="P68" s="137">
        <v>8.1019510025777206E-3</v>
      </c>
      <c r="Q68" s="137">
        <v>1.0573736992809E-2</v>
      </c>
      <c r="R68" s="137">
        <v>2.0416432960426899E-2</v>
      </c>
      <c r="S68" s="137">
        <v>1.9729390936458202E-3</v>
      </c>
      <c r="T68" s="137">
        <v>2.6205994660932E-3</v>
      </c>
      <c r="U68" s="137">
        <v>1.9039676951619299E-2</v>
      </c>
      <c r="V68" s="137">
        <v>1.3738038112534601E-3</v>
      </c>
      <c r="W68" s="137">
        <v>4.1517250955562101E-4</v>
      </c>
      <c r="X68" s="137">
        <v>4.1262547501672402E-3</v>
      </c>
      <c r="Y68" s="137">
        <v>3.6958402919989999E-4</v>
      </c>
      <c r="Z68" s="137">
        <v>3.42406295733457E-4</v>
      </c>
      <c r="AA68" s="137">
        <v>1.9419029612621999E-4</v>
      </c>
      <c r="AB68" s="137">
        <v>9.4657929814381998E-4</v>
      </c>
      <c r="AC68" s="137">
        <v>2.5271610547303297E-4</v>
      </c>
      <c r="AD68" s="137">
        <v>1.4623315636876801E-4</v>
      </c>
      <c r="AE68" s="137">
        <v>3.5395563751625999E-3</v>
      </c>
      <c r="AF68" s="137">
        <v>4.4729721366474698E-3</v>
      </c>
      <c r="AG68" s="137">
        <v>3.2061301136156498E-4</v>
      </c>
      <c r="AH68" s="137">
        <v>2.3780244430968798E-3</v>
      </c>
      <c r="AI68" s="137">
        <v>3.5298080747698298E-3</v>
      </c>
      <c r="AJ68" s="137">
        <v>0</v>
      </c>
      <c r="AK68" s="137">
        <v>7.8908237112116297E-4</v>
      </c>
      <c r="AL68" s="137">
        <v>4.1998821690808399E-4</v>
      </c>
      <c r="AM68" s="137">
        <v>4.2297093708153801E-4</v>
      </c>
      <c r="AN68" s="137">
        <v>6.3513081407537099E-3</v>
      </c>
      <c r="AO68" s="137">
        <v>2.1942800235548302E-2</v>
      </c>
      <c r="AP68" s="137">
        <v>1.30261489989005E-3</v>
      </c>
      <c r="AQ68" s="137">
        <v>1.32694078197024E-2</v>
      </c>
      <c r="AR68" s="137">
        <v>2.9479332337402201E-3</v>
      </c>
      <c r="AS68" s="137">
        <v>3.3584996342739299E-3</v>
      </c>
      <c r="AT68" s="137">
        <v>5.0935323078961901E-4</v>
      </c>
      <c r="AU68" s="137">
        <v>8.2124352358088398E-4</v>
      </c>
      <c r="AV68" s="137">
        <v>4.6415938109834803E-3</v>
      </c>
      <c r="AW68" s="137">
        <v>2.2263198137075801E-3</v>
      </c>
      <c r="AX68" s="137">
        <v>9.4184253218172996E-3</v>
      </c>
      <c r="AY68" s="137">
        <v>4.55839804750515E-3</v>
      </c>
      <c r="AZ68" s="137">
        <v>2.85006526775764E-3</v>
      </c>
      <c r="BA68" s="137">
        <v>3.6629884607406501E-4</v>
      </c>
      <c r="BB68" s="137">
        <v>1.22698537165478E-3</v>
      </c>
      <c r="BC68" s="137">
        <v>2.6824814696682099E-4</v>
      </c>
      <c r="BD68" s="137">
        <v>6.9632407365485696E-4</v>
      </c>
      <c r="BE68" s="137">
        <v>1.03562675082152E-3</v>
      </c>
      <c r="BF68" s="137">
        <v>2.6897005425123399E-3</v>
      </c>
      <c r="BG68" s="137">
        <v>2.3003016481260002E-3</v>
      </c>
      <c r="BH68" s="137">
        <v>2.0918883348853201E-3</v>
      </c>
      <c r="BI68" s="137">
        <v>1.4260813803738399E-2</v>
      </c>
      <c r="BJ68" s="137">
        <v>0.24213144390173</v>
      </c>
      <c r="BK68" s="137">
        <v>7.5790992047222006E-2</v>
      </c>
      <c r="BL68" s="137">
        <v>6.4168066558532499E-3</v>
      </c>
      <c r="BM68" s="137">
        <v>9.05813956838161E-4</v>
      </c>
      <c r="BN68" s="137">
        <v>2.4822379135748598E-3</v>
      </c>
      <c r="BO68" s="137">
        <v>4.6605818283693397E-3</v>
      </c>
      <c r="BP68" s="137">
        <v>4.5537080920126901E-3</v>
      </c>
      <c r="BQ68" s="137">
        <v>4.7118571221717802E-4</v>
      </c>
      <c r="BR68" s="137">
        <v>6.5714120724628901E-4</v>
      </c>
      <c r="BS68" s="137">
        <v>4.4670179943454898E-3</v>
      </c>
      <c r="BT68" s="137">
        <v>4.5284184633957301E-2</v>
      </c>
      <c r="BU68" s="137">
        <v>2.9246581262370201E-3</v>
      </c>
      <c r="BV68" s="137">
        <v>5.6763775790706697E-3</v>
      </c>
      <c r="BW68" s="137">
        <v>1.0471909960349699E-3</v>
      </c>
      <c r="BX68" s="137">
        <v>2.12312879106489E-3</v>
      </c>
      <c r="BY68" s="137">
        <v>4.1668230493824803E-4</v>
      </c>
      <c r="BZ68" s="137">
        <v>8.2504980734072302E-3</v>
      </c>
      <c r="CA68" s="138">
        <v>0</v>
      </c>
      <c r="CB68" s="190">
        <v>0.67346996476952203</v>
      </c>
      <c r="CC68" s="191">
        <v>0.27252255181465501</v>
      </c>
      <c r="CD68" s="137">
        <v>0</v>
      </c>
      <c r="CE68" s="137">
        <v>0</v>
      </c>
      <c r="CF68" s="137">
        <v>1.8008387394942099E-4</v>
      </c>
      <c r="CG68" s="137">
        <v>0</v>
      </c>
      <c r="CH68" s="138">
        <v>5.3827399541872899E-2</v>
      </c>
      <c r="CI68" s="49">
        <v>1</v>
      </c>
      <c r="CJ68" s="73"/>
    </row>
    <row r="69" spans="1:88" ht="19.5" x14ac:dyDescent="0.25">
      <c r="A69" s="30"/>
      <c r="B69" s="42" t="s">
        <v>60</v>
      </c>
      <c r="C69" s="43" t="s">
        <v>171</v>
      </c>
      <c r="D69" s="136">
        <v>7.1502667531517605E-5</v>
      </c>
      <c r="E69" s="137">
        <v>4.35911518506122E-3</v>
      </c>
      <c r="F69" s="137">
        <v>2.2304717985237901E-4</v>
      </c>
      <c r="G69" s="137">
        <v>2.7829795251559501E-5</v>
      </c>
      <c r="H69" s="137">
        <v>5.8979888341828997E-3</v>
      </c>
      <c r="I69" s="137">
        <v>4.4241627981937903E-3</v>
      </c>
      <c r="J69" s="137">
        <v>1.9546204561819399E-4</v>
      </c>
      <c r="K69" s="137">
        <v>1.59198067047943E-3</v>
      </c>
      <c r="L69" s="137">
        <v>1.89835185061067E-5</v>
      </c>
      <c r="M69" s="137">
        <v>7.8700667294678093E-5</v>
      </c>
      <c r="N69" s="137">
        <v>4.6739273223657997E-6</v>
      </c>
      <c r="O69" s="137">
        <v>7.6975493026767798E-4</v>
      </c>
      <c r="P69" s="137">
        <v>4.8861288225913503E-4</v>
      </c>
      <c r="Q69" s="137">
        <v>3.1270667752206601E-5</v>
      </c>
      <c r="R69" s="137">
        <v>3.0118900320897799E-5</v>
      </c>
      <c r="S69" s="137">
        <v>3.52845786240761E-6</v>
      </c>
      <c r="T69" s="137">
        <v>2.4078897450709102E-3</v>
      </c>
      <c r="U69" s="137">
        <v>7.1407248701193396E-3</v>
      </c>
      <c r="V69" s="137">
        <v>6.6941335633561802E-4</v>
      </c>
      <c r="W69" s="137">
        <v>1.2795261263604701E-4</v>
      </c>
      <c r="X69" s="137">
        <v>7.6853538463276006E-5</v>
      </c>
      <c r="Y69" s="137">
        <v>2.1684905106553899E-5</v>
      </c>
      <c r="Z69" s="137">
        <v>1.6651086561067101E-4</v>
      </c>
      <c r="AA69" s="137">
        <v>3.4255941336853101E-5</v>
      </c>
      <c r="AB69" s="137">
        <v>2.2727214123536201E-5</v>
      </c>
      <c r="AC69" s="137">
        <v>1.38649904021482E-5</v>
      </c>
      <c r="AD69" s="137">
        <v>1.8897441726815501E-5</v>
      </c>
      <c r="AE69" s="137">
        <v>5.1844020270796598E-4</v>
      </c>
      <c r="AF69" s="137">
        <v>5.82421816926684E-5</v>
      </c>
      <c r="AG69" s="137">
        <v>1.3403452028266901E-5</v>
      </c>
      <c r="AH69" s="137">
        <v>5.4699534588242198E-4</v>
      </c>
      <c r="AI69" s="137">
        <v>1.6224993702793099E-3</v>
      </c>
      <c r="AJ69" s="137">
        <v>0</v>
      </c>
      <c r="AK69" s="137">
        <v>1.7490882946673098E-5</v>
      </c>
      <c r="AL69" s="137">
        <v>2.9390933285381301E-3</v>
      </c>
      <c r="AM69" s="137">
        <v>9.3790336587392395E-4</v>
      </c>
      <c r="AN69" s="137">
        <v>2.5403353948978498E-5</v>
      </c>
      <c r="AO69" s="137">
        <v>4.4967995505200801E-5</v>
      </c>
      <c r="AP69" s="137">
        <v>8.5483079726439998E-3</v>
      </c>
      <c r="AQ69" s="137">
        <v>8.3320414175740002E-4</v>
      </c>
      <c r="AR69" s="137">
        <v>7.7599867826788496E-4</v>
      </c>
      <c r="AS69" s="137">
        <v>8.2427254858650698E-3</v>
      </c>
      <c r="AT69" s="137">
        <v>2.2579499487294101E-3</v>
      </c>
      <c r="AU69" s="137">
        <v>1.85089133767529E-3</v>
      </c>
      <c r="AV69" s="137">
        <v>4.6209650125867401E-3</v>
      </c>
      <c r="AW69" s="137">
        <v>8.2793450950908802E-6</v>
      </c>
      <c r="AX69" s="137">
        <v>8.1391557564284504E-4</v>
      </c>
      <c r="AY69" s="137">
        <v>2.6100102367002699E-5</v>
      </c>
      <c r="AZ69" s="137">
        <v>1.51741660556594E-3</v>
      </c>
      <c r="BA69" s="137">
        <v>9.6824841987186905E-4</v>
      </c>
      <c r="BB69" s="137">
        <v>4.7374194575215499E-4</v>
      </c>
      <c r="BC69" s="137">
        <v>4.9677207273517599E-4</v>
      </c>
      <c r="BD69" s="137">
        <v>8.4066163450519896E-4</v>
      </c>
      <c r="BE69" s="137">
        <v>1.33209939296668E-4</v>
      </c>
      <c r="BF69" s="137">
        <v>5.9764009056134798E-3</v>
      </c>
      <c r="BG69" s="137">
        <v>3.0875221316512302E-5</v>
      </c>
      <c r="BH69" s="137">
        <v>1.42674509805683E-5</v>
      </c>
      <c r="BI69" s="137">
        <v>2.89341495237259E-3</v>
      </c>
      <c r="BJ69" s="137">
        <v>0.38465332756871801</v>
      </c>
      <c r="BK69" s="137">
        <v>5.8704057958416503E-2</v>
      </c>
      <c r="BL69" s="137">
        <v>3.1188017253837699E-2</v>
      </c>
      <c r="BM69" s="137">
        <v>8.2311446469232196E-6</v>
      </c>
      <c r="BN69" s="137">
        <v>6.4351622988750805E-5</v>
      </c>
      <c r="BO69" s="137">
        <v>2.1496148674746101E-5</v>
      </c>
      <c r="BP69" s="137">
        <v>3.1633367296017602E-2</v>
      </c>
      <c r="BQ69" s="137">
        <v>3.7941634794997998E-3</v>
      </c>
      <c r="BR69" s="137">
        <v>3.2889998526369302E-3</v>
      </c>
      <c r="BS69" s="137">
        <v>4.1189472521032996E-3</v>
      </c>
      <c r="BT69" s="137">
        <v>5.1499059317047298E-2</v>
      </c>
      <c r="BU69" s="137">
        <v>5.6415152730354204E-3</v>
      </c>
      <c r="BV69" s="137">
        <v>1.02016943529566E-2</v>
      </c>
      <c r="BW69" s="137">
        <v>5.8964025261612002E-5</v>
      </c>
      <c r="BX69" s="137">
        <v>8.3893846283206695E-3</v>
      </c>
      <c r="BY69" s="137">
        <v>1.6635909424424201E-4</v>
      </c>
      <c r="BZ69" s="137">
        <v>1.17359783207038E-2</v>
      </c>
      <c r="CA69" s="138">
        <v>0</v>
      </c>
      <c r="CB69" s="190">
        <v>0.68213320942584299</v>
      </c>
      <c r="CC69" s="191">
        <v>0.309178658898355</v>
      </c>
      <c r="CD69" s="137">
        <v>0</v>
      </c>
      <c r="CE69" s="137">
        <v>0</v>
      </c>
      <c r="CF69" s="137">
        <v>8.3568417304298397E-4</v>
      </c>
      <c r="CG69" s="137">
        <v>0</v>
      </c>
      <c r="CH69" s="138">
        <v>7.8524475027591696E-3</v>
      </c>
      <c r="CI69" s="49">
        <v>1</v>
      </c>
      <c r="CJ69" s="73"/>
    </row>
    <row r="70" spans="1:88" ht="19.5" x14ac:dyDescent="0.25">
      <c r="A70" s="30"/>
      <c r="B70" s="42" t="s">
        <v>61</v>
      </c>
      <c r="C70" s="43" t="s">
        <v>172</v>
      </c>
      <c r="D70" s="136">
        <v>1.67613828902959E-3</v>
      </c>
      <c r="E70" s="137">
        <v>2.5063024553163398E-4</v>
      </c>
      <c r="F70" s="137">
        <v>7.6480007650919595E-4</v>
      </c>
      <c r="G70" s="137">
        <v>1.51470988899524E-3</v>
      </c>
      <c r="H70" s="137">
        <v>9.75100946960193E-3</v>
      </c>
      <c r="I70" s="137">
        <v>4.1892400978612802E-3</v>
      </c>
      <c r="J70" s="137">
        <v>7.9860676887197899E-4</v>
      </c>
      <c r="K70" s="137">
        <v>1.8074382316103099E-3</v>
      </c>
      <c r="L70" s="137">
        <v>8.2897510192158198E-4</v>
      </c>
      <c r="M70" s="137">
        <v>9.2168313916875895E-4</v>
      </c>
      <c r="N70" s="137">
        <v>1.0156231711479201E-3</v>
      </c>
      <c r="O70" s="137">
        <v>3.1369261763075701E-3</v>
      </c>
      <c r="P70" s="137">
        <v>2.24045668469961E-3</v>
      </c>
      <c r="Q70" s="137">
        <v>2.6008241889301399E-4</v>
      </c>
      <c r="R70" s="137">
        <v>5.5322102183574303E-3</v>
      </c>
      <c r="S70" s="137">
        <v>5.0912227587602502E-4</v>
      </c>
      <c r="T70" s="137">
        <v>1.0073345185286099E-3</v>
      </c>
      <c r="U70" s="137">
        <v>1.4002663192996599E-3</v>
      </c>
      <c r="V70" s="137">
        <v>3.3172724743201999E-3</v>
      </c>
      <c r="W70" s="137">
        <v>8.9035274879278295E-4</v>
      </c>
      <c r="X70" s="137">
        <v>8.6339451071633096E-4</v>
      </c>
      <c r="Y70" s="137">
        <v>1.6140446008120201E-4</v>
      </c>
      <c r="Z70" s="137">
        <v>1.1553975977785899E-3</v>
      </c>
      <c r="AA70" s="137">
        <v>2.48560879499832E-4</v>
      </c>
      <c r="AB70" s="137">
        <v>2.0585287223450299E-4</v>
      </c>
      <c r="AC70" s="137">
        <v>1.12239425042374E-4</v>
      </c>
      <c r="AD70" s="137">
        <v>1.34716728514359E-4</v>
      </c>
      <c r="AE70" s="137">
        <v>1.1985457978392899E-3</v>
      </c>
      <c r="AF70" s="137">
        <v>4.0256889294511299E-4</v>
      </c>
      <c r="AG70" s="137">
        <v>9.2644414887046596E-5</v>
      </c>
      <c r="AH70" s="137">
        <v>1.56959096769711E-4</v>
      </c>
      <c r="AI70" s="137">
        <v>1.13015824674278E-4</v>
      </c>
      <c r="AJ70" s="137">
        <v>0</v>
      </c>
      <c r="AK70" s="137">
        <v>1.20896662519102E-4</v>
      </c>
      <c r="AL70" s="137">
        <v>1.6893325212734099E-4</v>
      </c>
      <c r="AM70" s="137">
        <v>6.4637485349872906E-5</v>
      </c>
      <c r="AN70" s="137">
        <v>1.7558751714172999E-4</v>
      </c>
      <c r="AO70" s="137">
        <v>3.1081796118170201E-4</v>
      </c>
      <c r="AP70" s="137">
        <v>9.0639979887224405E-5</v>
      </c>
      <c r="AQ70" s="137">
        <v>3.9792679067854097E-3</v>
      </c>
      <c r="AR70" s="137">
        <v>1.2924447270361099E-4</v>
      </c>
      <c r="AS70" s="137">
        <v>2.3718488769111201E-4</v>
      </c>
      <c r="AT70" s="137">
        <v>1.19197636426812E-4</v>
      </c>
      <c r="AU70" s="137">
        <v>4.4090892304138997E-5</v>
      </c>
      <c r="AV70" s="137">
        <v>2.9204524939256801E-4</v>
      </c>
      <c r="AW70" s="137">
        <v>5.7226681631345E-5</v>
      </c>
      <c r="AX70" s="137">
        <v>1.56234150145049E-4</v>
      </c>
      <c r="AY70" s="137">
        <v>1.80403429443665E-4</v>
      </c>
      <c r="AZ70" s="137">
        <v>1.66498423434779E-4</v>
      </c>
      <c r="BA70" s="137">
        <v>2.9377200987939501E-5</v>
      </c>
      <c r="BB70" s="137">
        <v>1.05516302340814E-4</v>
      </c>
      <c r="BC70" s="137">
        <v>3.3578093323854201E-5</v>
      </c>
      <c r="BD70" s="137">
        <v>1.9988351847316301E-4</v>
      </c>
      <c r="BE70" s="137">
        <v>1.0640032173307901E-4</v>
      </c>
      <c r="BF70" s="137">
        <v>1.5543990572339299E-4</v>
      </c>
      <c r="BG70" s="137">
        <v>3.4419865354520199E-4</v>
      </c>
      <c r="BH70" s="137">
        <v>9.8616359818111998E-5</v>
      </c>
      <c r="BI70" s="137">
        <v>1.24470642705291E-2</v>
      </c>
      <c r="BJ70" s="137">
        <v>3.6883737421693999E-2</v>
      </c>
      <c r="BK70" s="137">
        <v>4.4122674231049097E-2</v>
      </c>
      <c r="BL70" s="137">
        <v>6.4980712953633703E-4</v>
      </c>
      <c r="BM70" s="137">
        <v>1.8631234260368601E-4</v>
      </c>
      <c r="BN70" s="137">
        <v>8.6123909289528096E-4</v>
      </c>
      <c r="BO70" s="137">
        <v>3.1046721367171898E-3</v>
      </c>
      <c r="BP70" s="137">
        <v>2.2873716105656E-2</v>
      </c>
      <c r="BQ70" s="137">
        <v>6.1924618415552602E-3</v>
      </c>
      <c r="BR70" s="137">
        <v>4.6757918476599799E-3</v>
      </c>
      <c r="BS70" s="137">
        <v>1.7918201609639299E-2</v>
      </c>
      <c r="BT70" s="137">
        <v>0.234085404642178</v>
      </c>
      <c r="BU70" s="137">
        <v>4.8468948060023498E-2</v>
      </c>
      <c r="BV70" s="137">
        <v>3.60329492137728E-2</v>
      </c>
      <c r="BW70" s="137">
        <v>1.3214185156689401E-2</v>
      </c>
      <c r="BX70" s="137">
        <v>1.63950109093863E-2</v>
      </c>
      <c r="BY70" s="137">
        <v>6.1276577077275197E-3</v>
      </c>
      <c r="BZ70" s="137">
        <v>3.88936948481561E-2</v>
      </c>
      <c r="CA70" s="138">
        <v>0</v>
      </c>
      <c r="CB70" s="190">
        <v>0.59715762432788699</v>
      </c>
      <c r="CC70" s="191">
        <v>0.37551669166402801</v>
      </c>
      <c r="CD70" s="137">
        <v>0</v>
      </c>
      <c r="CE70" s="137">
        <v>2.1437708604283099E-2</v>
      </c>
      <c r="CF70" s="137">
        <v>5.7762336955178798E-3</v>
      </c>
      <c r="CG70" s="137">
        <v>0</v>
      </c>
      <c r="CH70" s="138">
        <v>1.1174170828404901E-4</v>
      </c>
      <c r="CI70" s="49">
        <v>1</v>
      </c>
      <c r="CJ70" s="73"/>
    </row>
    <row r="71" spans="1:88" ht="19.5" x14ac:dyDescent="0.25">
      <c r="A71" s="30"/>
      <c r="B71" s="42" t="s">
        <v>62</v>
      </c>
      <c r="C71" s="43" t="s">
        <v>173</v>
      </c>
      <c r="D71" s="136">
        <v>1.2137040848955201E-5</v>
      </c>
      <c r="E71" s="137">
        <v>1.3495366220169801E-5</v>
      </c>
      <c r="F71" s="137">
        <v>3.4558078654052499E-5</v>
      </c>
      <c r="G71" s="137">
        <v>4.9950609116554799E-6</v>
      </c>
      <c r="H71" s="137">
        <v>1.2324323441728201E-4</v>
      </c>
      <c r="I71" s="137">
        <v>1.9191897601281201E-5</v>
      </c>
      <c r="J71" s="137">
        <v>2.0492493781690401E-5</v>
      </c>
      <c r="K71" s="137">
        <v>3.5779811512513998E-5</v>
      </c>
      <c r="L71" s="137">
        <v>2.11699373504437E-5</v>
      </c>
      <c r="M71" s="137">
        <v>8.7764983900666095E-5</v>
      </c>
      <c r="N71" s="137">
        <v>2.73829685984558E-3</v>
      </c>
      <c r="O71" s="137">
        <v>1.3905390878167E-3</v>
      </c>
      <c r="P71" s="137">
        <v>6.0860638074233698E-5</v>
      </c>
      <c r="Q71" s="137">
        <v>7.9319814593844596E-4</v>
      </c>
      <c r="R71" s="137">
        <v>2.1885314303691498E-2</v>
      </c>
      <c r="S71" s="137">
        <v>1.9914789780812099E-3</v>
      </c>
      <c r="T71" s="137">
        <v>1.4736682583623001E-4</v>
      </c>
      <c r="U71" s="137">
        <v>2.0288649421344799E-4</v>
      </c>
      <c r="V71" s="137">
        <v>5.2221774548543104E-4</v>
      </c>
      <c r="W71" s="137">
        <v>1.4268950155153499E-4</v>
      </c>
      <c r="X71" s="137">
        <v>8.5705112774752299E-5</v>
      </c>
      <c r="Y71" s="137">
        <v>2.4182455028470601E-5</v>
      </c>
      <c r="Z71" s="137">
        <v>1.85688685267281E-4</v>
      </c>
      <c r="AA71" s="137">
        <v>3.82013551254143E-5</v>
      </c>
      <c r="AB71" s="137">
        <v>2.5344811552748099E-5</v>
      </c>
      <c r="AC71" s="137">
        <v>1.5461884902082901E-5</v>
      </c>
      <c r="AD71" s="137">
        <v>2.1073946713916801E-5</v>
      </c>
      <c r="AE71" s="137">
        <v>1.9337259167652801E-4</v>
      </c>
      <c r="AF71" s="137">
        <v>6.4950200732826296E-5</v>
      </c>
      <c r="AG71" s="137">
        <v>1.4947189038049501E-5</v>
      </c>
      <c r="AH71" s="137">
        <v>2.53236775634966E-5</v>
      </c>
      <c r="AI71" s="137">
        <v>1.8233898910766199E-5</v>
      </c>
      <c r="AJ71" s="137">
        <v>0</v>
      </c>
      <c r="AK71" s="137">
        <v>1.9505388111582301E-5</v>
      </c>
      <c r="AL71" s="137">
        <v>2.7255579922853E-5</v>
      </c>
      <c r="AM71" s="137">
        <v>1.0428569424791E-5</v>
      </c>
      <c r="AN71" s="137">
        <v>2.8329174668964801E-5</v>
      </c>
      <c r="AO71" s="137">
        <v>5.0147165674998703E-5</v>
      </c>
      <c r="AP71" s="137">
        <v>1.4623794811928499E-5</v>
      </c>
      <c r="AQ71" s="137">
        <v>1.9989911603134601E-4</v>
      </c>
      <c r="AR71" s="137">
        <v>2.0852218322920299E-5</v>
      </c>
      <c r="AS71" s="137">
        <v>3.8267253968952203E-5</v>
      </c>
      <c r="AT71" s="137">
        <v>1.9231268357973799E-5</v>
      </c>
      <c r="AU71" s="137">
        <v>7.1135956002285999E-6</v>
      </c>
      <c r="AV71" s="137">
        <v>4.7118388687080702E-5</v>
      </c>
      <c r="AW71" s="137">
        <v>9.2329152211374804E-6</v>
      </c>
      <c r="AX71" s="137">
        <v>2.5206715151304399E-5</v>
      </c>
      <c r="AY71" s="137">
        <v>2.9106170796097299E-5</v>
      </c>
      <c r="AZ71" s="137">
        <v>2.6862746261078799E-5</v>
      </c>
      <c r="BA71" s="137">
        <v>4.7396983089684601E-6</v>
      </c>
      <c r="BB71" s="137">
        <v>1.7023930904059901E-5</v>
      </c>
      <c r="BC71" s="137">
        <v>5.4174675188012003E-6</v>
      </c>
      <c r="BD71" s="137">
        <v>3.2249075563286398E-5</v>
      </c>
      <c r="BE71" s="137">
        <v>1.7166558012079101E-5</v>
      </c>
      <c r="BF71" s="137">
        <v>2.50785722780683E-5</v>
      </c>
      <c r="BG71" s="137">
        <v>3.4431262083548402E-5</v>
      </c>
      <c r="BH71" s="137">
        <v>1.5910698710146702E-5</v>
      </c>
      <c r="BI71" s="137">
        <v>1.0005582617105799E-2</v>
      </c>
      <c r="BJ71" s="137">
        <v>2.4719398330201099E-2</v>
      </c>
      <c r="BK71" s="137">
        <v>1.8854253837007701E-2</v>
      </c>
      <c r="BL71" s="137">
        <v>9.1482830957083003E-4</v>
      </c>
      <c r="BM71" s="137">
        <v>9.1791633064097393E-6</v>
      </c>
      <c r="BN71" s="137">
        <v>9.39278864432118E-5</v>
      </c>
      <c r="BO71" s="137">
        <v>2.3971958653176401E-5</v>
      </c>
      <c r="BP71" s="137">
        <v>1.03213279060778E-2</v>
      </c>
      <c r="BQ71" s="137">
        <v>3.1831749215971302E-3</v>
      </c>
      <c r="BR71" s="137">
        <v>2.2805776318884198E-3</v>
      </c>
      <c r="BS71" s="137">
        <v>1.0494204857597399E-2</v>
      </c>
      <c r="BT71" s="137">
        <v>6.2926464571071594E-2</v>
      </c>
      <c r="BU71" s="137">
        <v>6.4599131619246996E-3</v>
      </c>
      <c r="BV71" s="137">
        <v>2.66677730955363E-2</v>
      </c>
      <c r="BW71" s="137">
        <v>4.3957069772185602E-2</v>
      </c>
      <c r="BX71" s="137">
        <v>1.9473989132071001E-2</v>
      </c>
      <c r="BY71" s="137">
        <v>1.08689666754508E-2</v>
      </c>
      <c r="BZ71" s="137">
        <v>1.8317663247930001E-2</v>
      </c>
      <c r="CA71" s="138">
        <v>0</v>
      </c>
      <c r="CB71" s="190">
        <v>0.30125762669502998</v>
      </c>
      <c r="CC71" s="191">
        <v>0.69780701735644002</v>
      </c>
      <c r="CD71" s="137">
        <v>0</v>
      </c>
      <c r="CE71" s="137">
        <v>0</v>
      </c>
      <c r="CF71" s="137">
        <v>9.3193374992029602E-4</v>
      </c>
      <c r="CG71" s="137">
        <v>0</v>
      </c>
      <c r="CH71" s="138">
        <v>3.4221986092727001E-6</v>
      </c>
      <c r="CI71" s="49">
        <v>1</v>
      </c>
      <c r="CJ71" s="73"/>
    </row>
    <row r="72" spans="1:88" ht="19.5" x14ac:dyDescent="0.25">
      <c r="A72" s="30"/>
      <c r="B72" s="42" t="s">
        <v>63</v>
      </c>
      <c r="C72" s="43" t="s">
        <v>174</v>
      </c>
      <c r="D72" s="136">
        <v>4.0210306521445602E-4</v>
      </c>
      <c r="E72" s="137">
        <v>2.9248626887319601E-4</v>
      </c>
      <c r="F72" s="137">
        <v>5.7436174358283605E-4</v>
      </c>
      <c r="G72" s="137">
        <v>2.348633456921E-4</v>
      </c>
      <c r="H72" s="137">
        <v>3.1913338408808001E-3</v>
      </c>
      <c r="I72" s="137">
        <v>2.7618632357092102E-3</v>
      </c>
      <c r="J72" s="137">
        <v>2.9474228810620601E-4</v>
      </c>
      <c r="K72" s="137">
        <v>1.0259240457111899E-3</v>
      </c>
      <c r="L72" s="137">
        <v>4.1608245175418399E-4</v>
      </c>
      <c r="M72" s="137">
        <v>8.9485867626394795E-4</v>
      </c>
      <c r="N72" s="137">
        <v>2.6787782358492701E-4</v>
      </c>
      <c r="O72" s="137">
        <v>1.83319701394476E-3</v>
      </c>
      <c r="P72" s="137">
        <v>2.1287661760773701E-4</v>
      </c>
      <c r="Q72" s="137">
        <v>3.99160232919433E-5</v>
      </c>
      <c r="R72" s="137">
        <v>5.6337963570876398E-3</v>
      </c>
      <c r="S72" s="137">
        <v>4.8907343842019698E-4</v>
      </c>
      <c r="T72" s="137">
        <v>6.9641040275432301E-4</v>
      </c>
      <c r="U72" s="137">
        <v>1.7919541358394E-3</v>
      </c>
      <c r="V72" s="137">
        <v>1.0925156067488301E-3</v>
      </c>
      <c r="W72" s="137">
        <v>2.94054421983045E-4</v>
      </c>
      <c r="X72" s="137">
        <v>9.4845578106427105E-4</v>
      </c>
      <c r="Y72" s="137">
        <v>1.84638139493936E-4</v>
      </c>
      <c r="Z72" s="137">
        <v>3.7555522056073902E-4</v>
      </c>
      <c r="AA72" s="137">
        <v>2.9734903445584001E-4</v>
      </c>
      <c r="AB72" s="137">
        <v>2.8864881346591298E-4</v>
      </c>
      <c r="AC72" s="137">
        <v>8.6896531844194705E-5</v>
      </c>
      <c r="AD72" s="137">
        <v>5.3068127023990102E-5</v>
      </c>
      <c r="AE72" s="137">
        <v>7.4772219535024199E-4</v>
      </c>
      <c r="AF72" s="137">
        <v>8.8454099713705604E-4</v>
      </c>
      <c r="AG72" s="137">
        <v>1.4618392322795801E-4</v>
      </c>
      <c r="AH72" s="137">
        <v>4.7885709749572602E-4</v>
      </c>
      <c r="AI72" s="137">
        <v>1.3066815356214999E-3</v>
      </c>
      <c r="AJ72" s="137">
        <v>0</v>
      </c>
      <c r="AK72" s="137">
        <v>3.74403278562119E-4</v>
      </c>
      <c r="AL72" s="137">
        <v>6.1922629569023397E-4</v>
      </c>
      <c r="AM72" s="137">
        <v>1.3322047247100899E-4</v>
      </c>
      <c r="AN72" s="137">
        <v>4.75184950790767E-4</v>
      </c>
      <c r="AO72" s="137">
        <v>3.7105192548612599E-3</v>
      </c>
      <c r="AP72" s="137">
        <v>2.9263899610944598E-3</v>
      </c>
      <c r="AQ72" s="137">
        <v>5.1188895084390204E-4</v>
      </c>
      <c r="AR72" s="137">
        <v>5.0604881360658905E-4</v>
      </c>
      <c r="AS72" s="137">
        <v>1.1580433096913801E-3</v>
      </c>
      <c r="AT72" s="137">
        <v>2.7694152743736901E-4</v>
      </c>
      <c r="AU72" s="137">
        <v>1.6597320836724401E-4</v>
      </c>
      <c r="AV72" s="137">
        <v>7.7209869657894701E-4</v>
      </c>
      <c r="AW72" s="137">
        <v>1.9842371781924001E-4</v>
      </c>
      <c r="AX72" s="137">
        <v>4.4994366860970001E-4</v>
      </c>
      <c r="AY72" s="137">
        <v>3.7639593788551699E-4</v>
      </c>
      <c r="AZ72" s="137">
        <v>7.9073113911638196E-4</v>
      </c>
      <c r="BA72" s="137">
        <v>2.7643255717363401E-4</v>
      </c>
      <c r="BB72" s="137">
        <v>3.4284446880610703E-4</v>
      </c>
      <c r="BC72" s="137">
        <v>2.05334477358087E-4</v>
      </c>
      <c r="BD72" s="137">
        <v>2.5093452301300201E-4</v>
      </c>
      <c r="BE72" s="137">
        <v>3.1766668537213099E-4</v>
      </c>
      <c r="BF72" s="137">
        <v>1.2394569369661901E-3</v>
      </c>
      <c r="BG72" s="137">
        <v>1.5404877160139299E-3</v>
      </c>
      <c r="BH72" s="137">
        <v>1.2931799058025701E-3</v>
      </c>
      <c r="BI72" s="137">
        <v>3.5007908269876599E-3</v>
      </c>
      <c r="BJ72" s="137">
        <v>3.1205061365223299E-2</v>
      </c>
      <c r="BK72" s="137">
        <v>9.4487845320797292E-3</v>
      </c>
      <c r="BL72" s="137">
        <v>3.5222247414520799E-3</v>
      </c>
      <c r="BM72" s="137">
        <v>2.8340074034858701E-3</v>
      </c>
      <c r="BN72" s="137">
        <v>1.99906058133231E-3</v>
      </c>
      <c r="BO72" s="137">
        <v>0.23153136419891601</v>
      </c>
      <c r="BP72" s="137">
        <v>8.7755998833743298E-2</v>
      </c>
      <c r="BQ72" s="137">
        <v>4.1960866753208703E-3</v>
      </c>
      <c r="BR72" s="137">
        <v>5.8342541459617397E-3</v>
      </c>
      <c r="BS72" s="137">
        <v>7.0077695805405398E-3</v>
      </c>
      <c r="BT72" s="137">
        <v>6.1250399929978501E-2</v>
      </c>
      <c r="BU72" s="137">
        <v>1.22176903036973E-2</v>
      </c>
      <c r="BV72" s="137">
        <v>1.20556757600493E-2</v>
      </c>
      <c r="BW72" s="137">
        <v>3.2752730898201101E-3</v>
      </c>
      <c r="BX72" s="137">
        <v>5.1289613137663901E-3</v>
      </c>
      <c r="BY72" s="137">
        <v>3.8693488288623198E-3</v>
      </c>
      <c r="BZ72" s="137">
        <v>2.7318585339139501E-2</v>
      </c>
      <c r="CA72" s="138">
        <v>0</v>
      </c>
      <c r="CB72" s="190">
        <v>0.56110199610408096</v>
      </c>
      <c r="CC72" s="191">
        <v>0.362700589680024</v>
      </c>
      <c r="CD72" s="137">
        <v>0</v>
      </c>
      <c r="CE72" s="137">
        <v>1.18150512274046E-2</v>
      </c>
      <c r="CF72" s="137">
        <v>4.3976135225341002E-2</v>
      </c>
      <c r="CG72" s="137">
        <v>2.2820178953460201E-4</v>
      </c>
      <c r="CH72" s="138">
        <v>2.0178025973615201E-2</v>
      </c>
      <c r="CI72" s="49">
        <v>1</v>
      </c>
      <c r="CJ72" s="73"/>
    </row>
    <row r="73" spans="1:88" ht="19.5" x14ac:dyDescent="0.25">
      <c r="A73" s="30"/>
      <c r="B73" s="42" t="s">
        <v>64</v>
      </c>
      <c r="C73" s="43" t="s">
        <v>175</v>
      </c>
      <c r="D73" s="136">
        <v>1.63626233110734E-3</v>
      </c>
      <c r="E73" s="137">
        <v>1.0710447115803701E-3</v>
      </c>
      <c r="F73" s="137">
        <v>1.01079554692103E-3</v>
      </c>
      <c r="G73" s="137">
        <v>5.7563310054992004E-4</v>
      </c>
      <c r="H73" s="137">
        <v>3.16989699548763E-3</v>
      </c>
      <c r="I73" s="137">
        <v>2.9394232353926499E-4</v>
      </c>
      <c r="J73" s="137">
        <v>3.9708596210574299E-4</v>
      </c>
      <c r="K73" s="137">
        <v>1.1307642821563001E-3</v>
      </c>
      <c r="L73" s="137">
        <v>3.5077647575941902E-4</v>
      </c>
      <c r="M73" s="137">
        <v>3.9627197059312197E-3</v>
      </c>
      <c r="N73" s="137">
        <v>3.3968330082130902E-4</v>
      </c>
      <c r="O73" s="137">
        <v>1.33253584326528E-2</v>
      </c>
      <c r="P73" s="137">
        <v>1.1865721044711001E-3</v>
      </c>
      <c r="Q73" s="137">
        <v>2.7302388920930998E-4</v>
      </c>
      <c r="R73" s="137">
        <v>5.3475060462216295E-4</v>
      </c>
      <c r="S73" s="137">
        <v>4.4448697645212598E-4</v>
      </c>
      <c r="T73" s="137">
        <v>1.6586878506293101E-3</v>
      </c>
      <c r="U73" s="137">
        <v>5.5175342513146498E-3</v>
      </c>
      <c r="V73" s="137">
        <v>1.5814593635593198E-5</v>
      </c>
      <c r="W73" s="137">
        <v>3.60688315035951E-3</v>
      </c>
      <c r="X73" s="137">
        <v>1.7984525519810001E-3</v>
      </c>
      <c r="Y73" s="137">
        <v>7.7424761059561101E-4</v>
      </c>
      <c r="Z73" s="137">
        <v>1.56716508895113E-3</v>
      </c>
      <c r="AA73" s="137">
        <v>1.0776613675849301E-3</v>
      </c>
      <c r="AB73" s="137">
        <v>1.5871630756757499E-3</v>
      </c>
      <c r="AC73" s="137">
        <v>2.2092473272321099E-4</v>
      </c>
      <c r="AD73" s="137">
        <v>1.8460882055626199E-3</v>
      </c>
      <c r="AE73" s="137">
        <v>2.9026172287703999E-3</v>
      </c>
      <c r="AF73" s="137">
        <v>1.53379486500078E-3</v>
      </c>
      <c r="AG73" s="137">
        <v>4.46493607066228E-5</v>
      </c>
      <c r="AH73" s="137">
        <v>5.1647782291165201E-4</v>
      </c>
      <c r="AI73" s="137">
        <v>7.4240893001259304E-4</v>
      </c>
      <c r="AJ73" s="137">
        <v>0</v>
      </c>
      <c r="AK73" s="137">
        <v>1.8933657545645701E-3</v>
      </c>
      <c r="AL73" s="137">
        <v>1.9407762213769001E-3</v>
      </c>
      <c r="AM73" s="137">
        <v>8.7709295473354103E-4</v>
      </c>
      <c r="AN73" s="137">
        <v>1.25825405927199E-3</v>
      </c>
      <c r="AO73" s="137">
        <v>2.7807874916081499E-3</v>
      </c>
      <c r="AP73" s="137">
        <v>1.31275628411047E-3</v>
      </c>
      <c r="AQ73" s="137">
        <v>4.1792507541385602E-4</v>
      </c>
      <c r="AR73" s="137">
        <v>1.4250939007020499E-3</v>
      </c>
      <c r="AS73" s="137">
        <v>1.70940050450339E-3</v>
      </c>
      <c r="AT73" s="137">
        <v>8.9694168324738505E-4</v>
      </c>
      <c r="AU73" s="137">
        <v>5.6367693450329098E-4</v>
      </c>
      <c r="AV73" s="137">
        <v>2.5530444795630598E-3</v>
      </c>
      <c r="AW73" s="137">
        <v>1.2632579079442899E-3</v>
      </c>
      <c r="AX73" s="137">
        <v>1.09102193520002E-3</v>
      </c>
      <c r="AY73" s="137">
        <v>4.6028214935734902E-3</v>
      </c>
      <c r="AZ73" s="137">
        <v>1.7709919279106799E-3</v>
      </c>
      <c r="BA73" s="137">
        <v>1.6051714965584099E-3</v>
      </c>
      <c r="BB73" s="137">
        <v>1.6682390830641E-3</v>
      </c>
      <c r="BC73" s="137">
        <v>4.8068309037390701E-4</v>
      </c>
      <c r="BD73" s="137">
        <v>1.2111376643429499E-3</v>
      </c>
      <c r="BE73" s="137">
        <v>7.7625955780388995E-4</v>
      </c>
      <c r="BF73" s="137">
        <v>1.49706907978372E-3</v>
      </c>
      <c r="BG73" s="137">
        <v>1.85175187505664E-3</v>
      </c>
      <c r="BH73" s="137">
        <v>2.54705180141268E-3</v>
      </c>
      <c r="BI73" s="137">
        <v>1.9165743967024099E-2</v>
      </c>
      <c r="BJ73" s="137">
        <v>0.154937840254153</v>
      </c>
      <c r="BK73" s="137">
        <v>1.6506903376446301E-2</v>
      </c>
      <c r="BL73" s="137">
        <v>7.9828301270739503E-4</v>
      </c>
      <c r="BM73" s="137">
        <v>1.40067888222915E-3</v>
      </c>
      <c r="BN73" s="137">
        <v>4.2941620908366297E-3</v>
      </c>
      <c r="BO73" s="137">
        <v>7.9063093181777795E-3</v>
      </c>
      <c r="BP73" s="137">
        <v>3.8258807492046097E-2</v>
      </c>
      <c r="BQ73" s="137">
        <v>1.6496176009361901E-2</v>
      </c>
      <c r="BR73" s="137">
        <v>6.24845223260831E-3</v>
      </c>
      <c r="BS73" s="137">
        <v>2.14800560641887E-2</v>
      </c>
      <c r="BT73" s="137">
        <v>2.2706352414386202E-2</v>
      </c>
      <c r="BU73" s="137">
        <v>4.73133538916281E-2</v>
      </c>
      <c r="BV73" s="137">
        <v>3.2364257557445501E-3</v>
      </c>
      <c r="BW73" s="137">
        <v>5.88554864182148E-5</v>
      </c>
      <c r="BX73" s="137">
        <v>4.2976010269728301E-3</v>
      </c>
      <c r="BY73" s="137">
        <v>3.9771160290454001E-6</v>
      </c>
      <c r="BZ73" s="137">
        <v>7.1122274724760596E-3</v>
      </c>
      <c r="CA73" s="138">
        <v>0</v>
      </c>
      <c r="CB73" s="190">
        <v>0.46533014554984098</v>
      </c>
      <c r="CC73" s="191">
        <v>0.53286957674184299</v>
      </c>
      <c r="CD73" s="137">
        <v>0</v>
      </c>
      <c r="CE73" s="137">
        <v>0</v>
      </c>
      <c r="CF73" s="137">
        <v>4.69113764892748E-7</v>
      </c>
      <c r="CG73" s="137">
        <v>-6.66795615157839E-8</v>
      </c>
      <c r="CH73" s="138">
        <v>1.7998752741130301E-3</v>
      </c>
      <c r="CI73" s="49">
        <v>1</v>
      </c>
      <c r="CJ73" s="73"/>
    </row>
    <row r="74" spans="1:88" ht="19.5" x14ac:dyDescent="0.25">
      <c r="A74" s="30"/>
      <c r="B74" s="42" t="s">
        <v>65</v>
      </c>
      <c r="C74" s="43" t="s">
        <v>176</v>
      </c>
      <c r="D74" s="136">
        <v>2.5983623024416298E-3</v>
      </c>
      <c r="E74" s="137">
        <v>7.5730147331861796E-4</v>
      </c>
      <c r="F74" s="137">
        <v>2.1526371370408802E-3</v>
      </c>
      <c r="G74" s="137">
        <v>6.3837443055428703E-4</v>
      </c>
      <c r="H74" s="137">
        <v>6.8165040228886304E-3</v>
      </c>
      <c r="I74" s="137">
        <v>1.2682260064261101E-2</v>
      </c>
      <c r="J74" s="137">
        <v>1.0010517715635201E-3</v>
      </c>
      <c r="K74" s="137">
        <v>2.5130074875736701E-3</v>
      </c>
      <c r="L74" s="137">
        <v>1.07940173400896E-4</v>
      </c>
      <c r="M74" s="137">
        <v>3.1504439073605198E-3</v>
      </c>
      <c r="N74" s="137">
        <v>1.5294503081061E-3</v>
      </c>
      <c r="O74" s="137">
        <v>3.8057090996494402E-3</v>
      </c>
      <c r="P74" s="137">
        <v>1.6273312874388001E-3</v>
      </c>
      <c r="Q74" s="137">
        <v>7.05592771587816E-4</v>
      </c>
      <c r="R74" s="137">
        <v>6.2749100955815503E-3</v>
      </c>
      <c r="S74" s="137">
        <v>2.2355535686631998E-3</v>
      </c>
      <c r="T74" s="137">
        <v>1.8656607637938E-3</v>
      </c>
      <c r="U74" s="137">
        <v>6.7128245395905997E-3</v>
      </c>
      <c r="V74" s="137">
        <v>2.21063343005226E-4</v>
      </c>
      <c r="W74" s="137">
        <v>1.3786182170805999E-4</v>
      </c>
      <c r="X74" s="137">
        <v>1.1386801261280899E-3</v>
      </c>
      <c r="Y74" s="137">
        <v>3.9766688481414098E-4</v>
      </c>
      <c r="Z74" s="137">
        <v>1.32007871989412E-4</v>
      </c>
      <c r="AA74" s="137">
        <v>1.3651311532728299E-4</v>
      </c>
      <c r="AB74" s="137">
        <v>3.7569672691217402E-4</v>
      </c>
      <c r="AC74" s="137">
        <v>6.2820449586769097E-5</v>
      </c>
      <c r="AD74" s="137">
        <v>8.3228272571946198E-5</v>
      </c>
      <c r="AE74" s="137">
        <v>1.23476935626204E-3</v>
      </c>
      <c r="AF74" s="137">
        <v>8.2652417126787003E-4</v>
      </c>
      <c r="AG74" s="137">
        <v>1.9620414477628599E-4</v>
      </c>
      <c r="AH74" s="137">
        <v>8.3297950852136897E-4</v>
      </c>
      <c r="AI74" s="137">
        <v>3.0116141246641199E-3</v>
      </c>
      <c r="AJ74" s="137">
        <v>0</v>
      </c>
      <c r="AK74" s="137">
        <v>8.9512348367053304E-4</v>
      </c>
      <c r="AL74" s="137">
        <v>8.3896862823657295E-4</v>
      </c>
      <c r="AM74" s="137">
        <v>1.30527009599874E-4</v>
      </c>
      <c r="AN74" s="137">
        <v>2.1863515845139199E-3</v>
      </c>
      <c r="AO74" s="137">
        <v>7.6048965081657802E-3</v>
      </c>
      <c r="AP74" s="137">
        <v>2.2261121699095102E-3</v>
      </c>
      <c r="AQ74" s="137">
        <v>2.4905444513819699E-3</v>
      </c>
      <c r="AR74" s="137">
        <v>4.0200881272875197E-3</v>
      </c>
      <c r="AS74" s="137">
        <v>5.8465376110427203E-4</v>
      </c>
      <c r="AT74" s="137">
        <v>2.1566526270154502E-3</v>
      </c>
      <c r="AU74" s="137">
        <v>4.68553962924468E-4</v>
      </c>
      <c r="AV74" s="137">
        <v>1.9972742940980001E-3</v>
      </c>
      <c r="AW74" s="137">
        <v>5.7780217760896099E-5</v>
      </c>
      <c r="AX74" s="137">
        <v>1.41522138332933E-3</v>
      </c>
      <c r="AY74" s="137">
        <v>1.19037771369682E-3</v>
      </c>
      <c r="AZ74" s="137">
        <v>4.4069217490004704E-3</v>
      </c>
      <c r="BA74" s="137">
        <v>7.4204251849164398E-4</v>
      </c>
      <c r="BB74" s="137">
        <v>1.48201670287851E-3</v>
      </c>
      <c r="BC74" s="137">
        <v>1.9123231287226E-4</v>
      </c>
      <c r="BD74" s="137">
        <v>9.9167712467964096E-5</v>
      </c>
      <c r="BE74" s="137">
        <v>1.2134239718392199E-3</v>
      </c>
      <c r="BF74" s="137">
        <v>2.91051724352247E-3</v>
      </c>
      <c r="BG74" s="137">
        <v>4.7278605960523797E-3</v>
      </c>
      <c r="BH74" s="137">
        <v>5.1769816778151701E-3</v>
      </c>
      <c r="BI74" s="137">
        <v>1.79038024776773E-2</v>
      </c>
      <c r="BJ74" s="137">
        <v>3.5270327533591599E-2</v>
      </c>
      <c r="BK74" s="137">
        <v>5.9724035060201797E-2</v>
      </c>
      <c r="BL74" s="137">
        <v>1.6688782877206799E-3</v>
      </c>
      <c r="BM74" s="137">
        <v>2.1671106073198401E-3</v>
      </c>
      <c r="BN74" s="137">
        <v>4.7890249511184E-4</v>
      </c>
      <c r="BO74" s="137">
        <v>4.1257316873572099E-3</v>
      </c>
      <c r="BP74" s="137">
        <v>8.7617173300035503E-2</v>
      </c>
      <c r="BQ74" s="137">
        <v>0.20318362038690499</v>
      </c>
      <c r="BR74" s="137">
        <v>1.1751618863774099E-2</v>
      </c>
      <c r="BS74" s="137">
        <v>3.3887107256698898E-2</v>
      </c>
      <c r="BT74" s="137">
        <v>6.2943871751352007E-2</v>
      </c>
      <c r="BU74" s="137">
        <v>6.7595416321702795E-2</v>
      </c>
      <c r="BV74" s="137">
        <v>1.8579992639402999E-2</v>
      </c>
      <c r="BW74" s="137">
        <v>2.4589343316847698E-3</v>
      </c>
      <c r="BX74" s="137">
        <v>7.66891033730965E-3</v>
      </c>
      <c r="BY74" s="137">
        <v>2.0124584884410198E-3</v>
      </c>
      <c r="BZ74" s="137">
        <v>1.28526916127041E-2</v>
      </c>
      <c r="CA74" s="138">
        <v>0</v>
      </c>
      <c r="CB74" s="190">
        <v>0.74706641896897596</v>
      </c>
      <c r="CC74" s="191">
        <v>0.25293358103102398</v>
      </c>
      <c r="CD74" s="137">
        <v>0</v>
      </c>
      <c r="CE74" s="137">
        <v>0</v>
      </c>
      <c r="CF74" s="137">
        <v>0</v>
      </c>
      <c r="CG74" s="137">
        <v>0</v>
      </c>
      <c r="CH74" s="138">
        <v>0</v>
      </c>
      <c r="CI74" s="49">
        <v>1</v>
      </c>
      <c r="CJ74" s="73"/>
    </row>
    <row r="75" spans="1:88" ht="19.5" x14ac:dyDescent="0.25">
      <c r="A75" s="30"/>
      <c r="B75" s="42" t="s">
        <v>66</v>
      </c>
      <c r="C75" s="43" t="s">
        <v>177</v>
      </c>
      <c r="D75" s="136">
        <v>3.7766855846818098E-6</v>
      </c>
      <c r="E75" s="137">
        <v>2.3035621198887599E-5</v>
      </c>
      <c r="F75" s="137">
        <v>3.3079116982655103E-5</v>
      </c>
      <c r="G75" s="137">
        <v>1.2332847797147599E-5</v>
      </c>
      <c r="H75" s="137">
        <v>8.5760527847625204E-4</v>
      </c>
      <c r="I75" s="137">
        <v>4.7311830785496702E-4</v>
      </c>
      <c r="J75" s="137">
        <v>1.2233124040777899E-4</v>
      </c>
      <c r="K75" s="137">
        <v>1.05803145926123E-3</v>
      </c>
      <c r="L75" s="137">
        <v>1.7760003466463101E-4</v>
      </c>
      <c r="M75" s="137">
        <v>1.4852241064451001E-4</v>
      </c>
      <c r="N75" s="137">
        <v>2.4142666092609899E-5</v>
      </c>
      <c r="O75" s="137">
        <v>3.4228981433037002E-4</v>
      </c>
      <c r="P75" s="137">
        <v>0</v>
      </c>
      <c r="Q75" s="137">
        <v>0</v>
      </c>
      <c r="R75" s="137">
        <v>1.06812879542934E-3</v>
      </c>
      <c r="S75" s="137">
        <v>5.3571244883968605E-4</v>
      </c>
      <c r="T75" s="137">
        <v>3.9457558023366199E-4</v>
      </c>
      <c r="U75" s="137">
        <v>1.28304364202055E-3</v>
      </c>
      <c r="V75" s="137">
        <v>5.91442809012725E-5</v>
      </c>
      <c r="W75" s="137">
        <v>5.1388109548404802E-5</v>
      </c>
      <c r="X75" s="137">
        <v>5.1918534909819601E-4</v>
      </c>
      <c r="Y75" s="137">
        <v>6.8988855321203401E-5</v>
      </c>
      <c r="Z75" s="137">
        <v>1.8942822916719999E-5</v>
      </c>
      <c r="AA75" s="137">
        <v>6.0579071038820602E-5</v>
      </c>
      <c r="AB75" s="137">
        <v>8.7128401780897896E-5</v>
      </c>
      <c r="AC75" s="137">
        <v>6.57362631770756E-5</v>
      </c>
      <c r="AD75" s="137">
        <v>2.53449973509583E-5</v>
      </c>
      <c r="AE75" s="137">
        <v>3.3287586990751299E-4</v>
      </c>
      <c r="AF75" s="137">
        <v>1.48340473026557E-4</v>
      </c>
      <c r="AG75" s="137">
        <v>5.4923582261327697E-5</v>
      </c>
      <c r="AH75" s="137">
        <v>5.6655468055666699E-5</v>
      </c>
      <c r="AI75" s="137">
        <v>5.3691673450423404E-4</v>
      </c>
      <c r="AJ75" s="137">
        <v>0</v>
      </c>
      <c r="AK75" s="137">
        <v>1.3153703482954399E-4</v>
      </c>
      <c r="AL75" s="137">
        <v>2.8717499806036202E-4</v>
      </c>
      <c r="AM75" s="137">
        <v>2.1775574957022599E-5</v>
      </c>
      <c r="AN75" s="137">
        <v>2.6340550573152998E-4</v>
      </c>
      <c r="AO75" s="137">
        <v>4.71735794030868E-3</v>
      </c>
      <c r="AP75" s="137">
        <v>6.08024054533047E-4</v>
      </c>
      <c r="AQ75" s="137">
        <v>0</v>
      </c>
      <c r="AR75" s="137">
        <v>9.9652071925403901E-4</v>
      </c>
      <c r="AS75" s="137">
        <v>1.40990923247123E-4</v>
      </c>
      <c r="AT75" s="137">
        <v>8.2428998755094705E-5</v>
      </c>
      <c r="AU75" s="137">
        <v>1.97192466135456E-4</v>
      </c>
      <c r="AV75" s="137">
        <v>6.5169768325023104E-4</v>
      </c>
      <c r="AW75" s="137">
        <v>7.6930468706964202E-5</v>
      </c>
      <c r="AX75" s="137">
        <v>6.62824216253891E-4</v>
      </c>
      <c r="AY75" s="137">
        <v>1.21781330999039E-3</v>
      </c>
      <c r="AZ75" s="137">
        <v>1.3341500379482501E-3</v>
      </c>
      <c r="BA75" s="137">
        <v>0</v>
      </c>
      <c r="BB75" s="137">
        <v>3.8600975106490502E-4</v>
      </c>
      <c r="BC75" s="137">
        <v>1.17388057537946E-4</v>
      </c>
      <c r="BD75" s="137">
        <v>8.2195216085165394E-5</v>
      </c>
      <c r="BE75" s="137">
        <v>3.57328528628531E-4</v>
      </c>
      <c r="BF75" s="137">
        <v>1.79698729975756E-4</v>
      </c>
      <c r="BG75" s="137">
        <v>4.9966101897091998E-4</v>
      </c>
      <c r="BH75" s="137">
        <v>3.19978539243859E-3</v>
      </c>
      <c r="BI75" s="137">
        <v>4.9544335905182899E-3</v>
      </c>
      <c r="BJ75" s="137">
        <v>6.0085577381567405E-4</v>
      </c>
      <c r="BK75" s="137">
        <v>3.0923611478789002E-3</v>
      </c>
      <c r="BL75" s="137">
        <v>3.4862213282348603E-4</v>
      </c>
      <c r="BM75" s="137">
        <v>1.3023443303533E-3</v>
      </c>
      <c r="BN75" s="137">
        <v>1.1388376562730799E-3</v>
      </c>
      <c r="BO75" s="137">
        <v>9.8790610953968898E-3</v>
      </c>
      <c r="BP75" s="137">
        <v>0.23386236385961101</v>
      </c>
      <c r="BQ75" s="137">
        <v>0.49036748759149001</v>
      </c>
      <c r="BR75" s="137">
        <v>0.11859282381692</v>
      </c>
      <c r="BS75" s="137">
        <v>1.0294042195577001E-2</v>
      </c>
      <c r="BT75" s="137">
        <v>1.5243187441418799E-2</v>
      </c>
      <c r="BU75" s="137">
        <v>0</v>
      </c>
      <c r="BV75" s="137">
        <v>5.3326967190010103E-3</v>
      </c>
      <c r="BW75" s="137">
        <v>0</v>
      </c>
      <c r="BX75" s="137">
        <v>4.1411922458251503E-3</v>
      </c>
      <c r="BY75" s="137">
        <v>0</v>
      </c>
      <c r="BZ75" s="137">
        <v>2.7424399041379999E-3</v>
      </c>
      <c r="CA75" s="138">
        <v>0</v>
      </c>
      <c r="CB75" s="190">
        <v>0.92674811635641197</v>
      </c>
      <c r="CC75" s="191">
        <v>7.3251883643587895E-2</v>
      </c>
      <c r="CD75" s="137">
        <v>0</v>
      </c>
      <c r="CE75" s="137">
        <v>0</v>
      </c>
      <c r="CF75" s="137">
        <v>0</v>
      </c>
      <c r="CG75" s="137">
        <v>0</v>
      </c>
      <c r="CH75" s="138">
        <v>0</v>
      </c>
      <c r="CI75" s="49">
        <v>1</v>
      </c>
      <c r="CJ75" s="73"/>
    </row>
    <row r="76" spans="1:88" ht="19.5" x14ac:dyDescent="0.25">
      <c r="A76" s="30"/>
      <c r="B76" s="42" t="s">
        <v>67</v>
      </c>
      <c r="C76" s="43" t="s">
        <v>178</v>
      </c>
      <c r="D76" s="136">
        <v>9.8883387874328706E-4</v>
      </c>
      <c r="E76" s="137">
        <v>4.0022193206584901E-4</v>
      </c>
      <c r="F76" s="137">
        <v>2.6829821442988399E-4</v>
      </c>
      <c r="G76" s="137">
        <v>8.6779805851223296E-4</v>
      </c>
      <c r="H76" s="137">
        <v>3.0322125114314799E-3</v>
      </c>
      <c r="I76" s="137">
        <v>6.6512714024540801E-4</v>
      </c>
      <c r="J76" s="137">
        <v>2.6130750566652001E-4</v>
      </c>
      <c r="K76" s="137">
        <v>3.9314213570494898E-4</v>
      </c>
      <c r="L76" s="137">
        <v>2.1163808819820798E-6</v>
      </c>
      <c r="M76" s="137">
        <v>8.7739576627014002E-6</v>
      </c>
      <c r="N76" s="137">
        <v>5.2107360527747396E-7</v>
      </c>
      <c r="O76" s="137">
        <v>3.7888270299136501E-5</v>
      </c>
      <c r="P76" s="137">
        <v>1.2375845141418399E-4</v>
      </c>
      <c r="Q76" s="137">
        <v>6.9305535241034902E-6</v>
      </c>
      <c r="R76" s="137">
        <v>3.35781087183425E-6</v>
      </c>
      <c r="S76" s="137">
        <v>3.93370742124365E-7</v>
      </c>
      <c r="T76" s="137">
        <v>5.3858082943232901E-4</v>
      </c>
      <c r="U76" s="137">
        <v>2.0282776016656801E-5</v>
      </c>
      <c r="V76" s="137">
        <v>5.22066567548903E-5</v>
      </c>
      <c r="W76" s="137">
        <v>4.1341461654691698E-5</v>
      </c>
      <c r="X76" s="137">
        <v>8.5680301817615699E-6</v>
      </c>
      <c r="Y76" s="137">
        <v>2.4175454397636099E-6</v>
      </c>
      <c r="Z76" s="137">
        <v>1.8563492985104401E-5</v>
      </c>
      <c r="AA76" s="137">
        <v>3.8190296133087104E-6</v>
      </c>
      <c r="AB76" s="137">
        <v>2.53374744288274E-6</v>
      </c>
      <c r="AC76" s="137">
        <v>1.54574088078204E-6</v>
      </c>
      <c r="AD76" s="137">
        <v>2.1067845971829301E-6</v>
      </c>
      <c r="AE76" s="137">
        <v>1.93316611829723E-5</v>
      </c>
      <c r="AF76" s="137">
        <v>6.4931398159744901E-6</v>
      </c>
      <c r="AG76" s="137">
        <v>1.4942861944197901E-6</v>
      </c>
      <c r="AH76" s="137">
        <v>2.5316346557699801E-6</v>
      </c>
      <c r="AI76" s="137">
        <v>1.8228620340215901E-6</v>
      </c>
      <c r="AJ76" s="137">
        <v>0</v>
      </c>
      <c r="AK76" s="137">
        <v>1.9499741454892802E-6</v>
      </c>
      <c r="AL76" s="137">
        <v>6.5146419433871996E-4</v>
      </c>
      <c r="AM76" s="137">
        <v>1.04255504358344E-6</v>
      </c>
      <c r="AN76" s="137">
        <v>2.83209735953571E-6</v>
      </c>
      <c r="AO76" s="137">
        <v>5.01326484643236E-6</v>
      </c>
      <c r="AP76" s="137">
        <v>1.4619561338165901E-6</v>
      </c>
      <c r="AQ76" s="137">
        <v>2.1447948276331099E-4</v>
      </c>
      <c r="AR76" s="137">
        <v>2.0846181769460801E-6</v>
      </c>
      <c r="AS76" s="137">
        <v>3.8256175899427303E-6</v>
      </c>
      <c r="AT76" s="137">
        <v>1.9225701056800399E-6</v>
      </c>
      <c r="AU76" s="137">
        <v>7.1115362701628695E-7</v>
      </c>
      <c r="AV76" s="137">
        <v>4.7104748283559696E-6</v>
      </c>
      <c r="AW76" s="137">
        <v>9.23024236468376E-7</v>
      </c>
      <c r="AX76" s="137">
        <v>4.8228419664217702E-4</v>
      </c>
      <c r="AY76" s="137">
        <v>2.9097744788212298E-6</v>
      </c>
      <c r="AZ76" s="137">
        <v>4.0942743224827197E-4</v>
      </c>
      <c r="BA76" s="137">
        <v>2.3443294454930899E-4</v>
      </c>
      <c r="BB76" s="137">
        <v>2.8786816302543402E-4</v>
      </c>
      <c r="BC76" s="137">
        <v>1.1849421271573499E-4</v>
      </c>
      <c r="BD76" s="137">
        <v>3.6063565165189498E-4</v>
      </c>
      <c r="BE76" s="137">
        <v>2.7527486006030698E-4</v>
      </c>
      <c r="BF76" s="137">
        <v>7.7512219488406196E-4</v>
      </c>
      <c r="BG76" s="137">
        <v>3.4421294503551702E-6</v>
      </c>
      <c r="BH76" s="137">
        <v>1.59060926878112E-6</v>
      </c>
      <c r="BI76" s="137">
        <v>9.1728734985885903E-3</v>
      </c>
      <c r="BJ76" s="137">
        <v>3.7027328079201803E-2</v>
      </c>
      <c r="BK76" s="137">
        <v>3.67878100264139E-3</v>
      </c>
      <c r="BL76" s="137">
        <v>9.7104960556321901E-4</v>
      </c>
      <c r="BM76" s="137">
        <v>1.9825894051674901E-3</v>
      </c>
      <c r="BN76" s="137">
        <v>6.5812137608838601E-3</v>
      </c>
      <c r="BO76" s="137">
        <v>2.3965018959389602E-6</v>
      </c>
      <c r="BP76" s="137">
        <v>6.2778504936688703E-3</v>
      </c>
      <c r="BQ76" s="137">
        <v>1.4767199696587899E-3</v>
      </c>
      <c r="BR76" s="137">
        <v>2.3327485911281399E-3</v>
      </c>
      <c r="BS76" s="137">
        <v>7.1489651560688094E-2</v>
      </c>
      <c r="BT76" s="137">
        <v>1.88890794809005E-2</v>
      </c>
      <c r="BU76" s="137">
        <v>2.0657048510942301E-3</v>
      </c>
      <c r="BV76" s="137">
        <v>2.1536222035053098E-3</v>
      </c>
      <c r="BW76" s="137">
        <v>5.1263356156101898E-5</v>
      </c>
      <c r="BX76" s="137">
        <v>5.2504680584969897E-6</v>
      </c>
      <c r="BY76" s="137">
        <v>2.4032434571457999E-4</v>
      </c>
      <c r="BZ76" s="137">
        <v>2.6890322934530201E-6</v>
      </c>
      <c r="CA76" s="138">
        <v>0</v>
      </c>
      <c r="CB76" s="190">
        <v>0.17602936028366301</v>
      </c>
      <c r="CC76" s="191">
        <v>0.82387713119930395</v>
      </c>
      <c r="CD76" s="137">
        <v>0</v>
      </c>
      <c r="CE76" s="137">
        <v>0</v>
      </c>
      <c r="CF76" s="137">
        <v>9.3166396241783805E-5</v>
      </c>
      <c r="CG76" s="137">
        <v>0</v>
      </c>
      <c r="CH76" s="138">
        <v>3.4212079096486301E-7</v>
      </c>
      <c r="CI76" s="49">
        <v>1</v>
      </c>
      <c r="CJ76" s="73"/>
    </row>
    <row r="77" spans="1:88" ht="19.5" x14ac:dyDescent="0.25">
      <c r="A77" s="30"/>
      <c r="B77" s="42" t="s">
        <v>68</v>
      </c>
      <c r="C77" s="43" t="s">
        <v>179</v>
      </c>
      <c r="D77" s="136">
        <v>2.6924604647149799E-3</v>
      </c>
      <c r="E77" s="137">
        <v>1.4880376844720799E-3</v>
      </c>
      <c r="F77" s="137">
        <v>1.11692917782822E-3</v>
      </c>
      <c r="G77" s="137">
        <v>1.88633515452614E-3</v>
      </c>
      <c r="H77" s="137">
        <v>1.2844870533179001E-2</v>
      </c>
      <c r="I77" s="137">
        <v>8.0892024039490706E-3</v>
      </c>
      <c r="J77" s="137">
        <v>1.2221535393493301E-3</v>
      </c>
      <c r="K77" s="137">
        <v>3.5342819598953501E-3</v>
      </c>
      <c r="L77" s="137">
        <v>1.9603798974458901E-3</v>
      </c>
      <c r="M77" s="137">
        <v>1.20717688373848E-2</v>
      </c>
      <c r="N77" s="137">
        <v>8.0620564286473502E-4</v>
      </c>
      <c r="O77" s="137">
        <v>7.02471194637979E-3</v>
      </c>
      <c r="P77" s="137">
        <v>1.13972358523938E-2</v>
      </c>
      <c r="Q77" s="137">
        <v>2.6562818149912801E-3</v>
      </c>
      <c r="R77" s="137">
        <v>3.3812403837481603E-2</v>
      </c>
      <c r="S77" s="137">
        <v>3.0691907104201401E-3</v>
      </c>
      <c r="T77" s="137">
        <v>3.0204642315679701E-3</v>
      </c>
      <c r="U77" s="137">
        <v>8.6044784449884198E-3</v>
      </c>
      <c r="V77" s="137">
        <v>6.8821959988256897E-4</v>
      </c>
      <c r="W77" s="137">
        <v>2.40919466925341E-4</v>
      </c>
      <c r="X77" s="137">
        <v>4.5600364899516304E-3</v>
      </c>
      <c r="Y77" s="137">
        <v>8.6314400949861504E-4</v>
      </c>
      <c r="Z77" s="137">
        <v>2.1117852366883899E-4</v>
      </c>
      <c r="AA77" s="137">
        <v>2.4088532323538199E-4</v>
      </c>
      <c r="AB77" s="137">
        <v>8.2150796570617298E-4</v>
      </c>
      <c r="AC77" s="137">
        <v>3.3489571698800698E-4</v>
      </c>
      <c r="AD77" s="137">
        <v>7.2777532209784298E-5</v>
      </c>
      <c r="AE77" s="137">
        <v>1.8322237963887399E-3</v>
      </c>
      <c r="AF77" s="137">
        <v>1.8951436015231199E-3</v>
      </c>
      <c r="AG77" s="137">
        <v>1.5100267862872799E-4</v>
      </c>
      <c r="AH77" s="137">
        <v>8.5339900926162098E-3</v>
      </c>
      <c r="AI77" s="137">
        <v>3.7987897141991602E-3</v>
      </c>
      <c r="AJ77" s="137">
        <v>0</v>
      </c>
      <c r="AK77" s="137">
        <v>6.40011708528468E-4</v>
      </c>
      <c r="AL77" s="137">
        <v>1.6741141296976801E-3</v>
      </c>
      <c r="AM77" s="137">
        <v>8.6385520554173095E-4</v>
      </c>
      <c r="AN77" s="137">
        <v>1.1867220156660701E-3</v>
      </c>
      <c r="AO77" s="137">
        <v>5.8653051369197901E-3</v>
      </c>
      <c r="AP77" s="137">
        <v>2.8579677127328401E-3</v>
      </c>
      <c r="AQ77" s="137">
        <v>1.7310845305743498E-2</v>
      </c>
      <c r="AR77" s="137">
        <v>1.1013579478161999E-3</v>
      </c>
      <c r="AS77" s="137">
        <v>5.33723293261171E-3</v>
      </c>
      <c r="AT77" s="137">
        <v>7.9147354999809601E-4</v>
      </c>
      <c r="AU77" s="137">
        <v>5.6238018968855102E-4</v>
      </c>
      <c r="AV77" s="137">
        <v>2.31192815785855E-3</v>
      </c>
      <c r="AW77" s="137">
        <v>9.1452055653031396E-4</v>
      </c>
      <c r="AX77" s="137">
        <v>3.1336994146420501E-3</v>
      </c>
      <c r="AY77" s="137">
        <v>2.0830416717410199E-3</v>
      </c>
      <c r="AZ77" s="137">
        <v>2.8624933244037198E-3</v>
      </c>
      <c r="BA77" s="137">
        <v>7.03911953904508E-4</v>
      </c>
      <c r="BB77" s="137">
        <v>1.30491037545931E-3</v>
      </c>
      <c r="BC77" s="137">
        <v>6.5459734258236995E-4</v>
      </c>
      <c r="BD77" s="137">
        <v>9.0536575041126903E-4</v>
      </c>
      <c r="BE77" s="137">
        <v>1.1554834889644201E-3</v>
      </c>
      <c r="BF77" s="137">
        <v>7.9464671252179406E-3</v>
      </c>
      <c r="BG77" s="137">
        <v>1.02043439662955E-2</v>
      </c>
      <c r="BH77" s="137">
        <v>1.27444571394389E-2</v>
      </c>
      <c r="BI77" s="137">
        <v>3.42408240876673E-2</v>
      </c>
      <c r="BJ77" s="137">
        <v>0.138755767558257</v>
      </c>
      <c r="BK77" s="137">
        <v>3.6307228825464798E-2</v>
      </c>
      <c r="BL77" s="137">
        <v>2.1120329935377601E-3</v>
      </c>
      <c r="BM77" s="137">
        <v>5.4413393962384699E-3</v>
      </c>
      <c r="BN77" s="137">
        <v>5.18691949878353E-3</v>
      </c>
      <c r="BO77" s="137">
        <v>5.4539269785487399E-2</v>
      </c>
      <c r="BP77" s="137">
        <v>3.9840705444290601E-2</v>
      </c>
      <c r="BQ77" s="137">
        <v>1.0683703406493701E-2</v>
      </c>
      <c r="BR77" s="137">
        <v>7.0287167676098298E-3</v>
      </c>
      <c r="BS77" s="137">
        <v>7.7350339569186105E-2</v>
      </c>
      <c r="BT77" s="137">
        <v>0.16375244358875801</v>
      </c>
      <c r="BU77" s="137">
        <v>2.3213801383987799E-2</v>
      </c>
      <c r="BV77" s="137">
        <v>2.9785053233360299E-2</v>
      </c>
      <c r="BW77" s="137">
        <v>7.6310590931563602E-3</v>
      </c>
      <c r="BX77" s="137">
        <v>2.2967726956173402E-2</v>
      </c>
      <c r="BY77" s="137">
        <v>1.1834374679115999E-2</v>
      </c>
      <c r="BZ77" s="137">
        <v>2.1943753473269101E-2</v>
      </c>
      <c r="CA77" s="138">
        <v>0</v>
      </c>
      <c r="CB77" s="190">
        <v>0.91927365248848703</v>
      </c>
      <c r="CC77" s="191">
        <v>3.9298521026283603E-2</v>
      </c>
      <c r="CD77" s="137">
        <v>0</v>
      </c>
      <c r="CE77" s="137">
        <v>7.2188727786056595E-8</v>
      </c>
      <c r="CF77" s="137">
        <v>2.6421613730673001E-2</v>
      </c>
      <c r="CG77" s="137">
        <v>7.8582586532821607E-6</v>
      </c>
      <c r="CH77" s="138">
        <v>1.49982823071752E-2</v>
      </c>
      <c r="CI77" s="49">
        <v>1</v>
      </c>
      <c r="CJ77" s="73"/>
    </row>
    <row r="78" spans="1:88" ht="19.5" x14ac:dyDescent="0.25">
      <c r="A78" s="30"/>
      <c r="B78" s="42" t="s">
        <v>69</v>
      </c>
      <c r="C78" s="43" t="s">
        <v>180</v>
      </c>
      <c r="D78" s="136">
        <v>8.0327538859224493E-6</v>
      </c>
      <c r="E78" s="137">
        <v>1.18567923163096E-5</v>
      </c>
      <c r="F78" s="137">
        <v>1.15687848057146E-5</v>
      </c>
      <c r="G78" s="137">
        <v>8.6775595310889592E-6</v>
      </c>
      <c r="H78" s="137">
        <v>5.5329899774280499E-5</v>
      </c>
      <c r="I78" s="137">
        <v>4.4186765985323503E-5</v>
      </c>
      <c r="J78" s="137">
        <v>1.19209288766156E-5</v>
      </c>
      <c r="K78" s="137">
        <v>3.9501081147043702E-5</v>
      </c>
      <c r="L78" s="137">
        <v>5.8614301641108402E-6</v>
      </c>
      <c r="M78" s="137">
        <v>1.10771660392985E-5</v>
      </c>
      <c r="N78" s="137">
        <v>1.5935084354366699E-6</v>
      </c>
      <c r="O78" s="137">
        <v>3.97210296023814E-5</v>
      </c>
      <c r="P78" s="137">
        <v>2.541780114849E-5</v>
      </c>
      <c r="Q78" s="137">
        <v>3.3138675965113601E-6</v>
      </c>
      <c r="R78" s="137">
        <v>1.97149833275138E-5</v>
      </c>
      <c r="S78" s="137">
        <v>1.8612952952583199E-6</v>
      </c>
      <c r="T78" s="137">
        <v>5.0171602132341801E-5</v>
      </c>
      <c r="U78" s="137">
        <v>9.3163596210280706E-5</v>
      </c>
      <c r="V78" s="137">
        <v>2.6992519600161901E-6</v>
      </c>
      <c r="W78" s="137">
        <v>6.21858659785786E-7</v>
      </c>
      <c r="X78" s="137">
        <v>3.4858052801771497E-5</v>
      </c>
      <c r="Y78" s="137">
        <v>2.9207652205199699E-6</v>
      </c>
      <c r="Z78" s="137">
        <v>4.9686876787396103E-7</v>
      </c>
      <c r="AA78" s="137">
        <v>3.82320755887855E-7</v>
      </c>
      <c r="AB78" s="137">
        <v>2.0209182012076902E-6</v>
      </c>
      <c r="AC78" s="137">
        <v>5.2202451230048104E-7</v>
      </c>
      <c r="AD78" s="137">
        <v>1.2241789785752701E-6</v>
      </c>
      <c r="AE78" s="137">
        <v>1.16154441602205E-5</v>
      </c>
      <c r="AF78" s="137">
        <v>3.02966973258667E-5</v>
      </c>
      <c r="AG78" s="137">
        <v>3.0266373331068199E-6</v>
      </c>
      <c r="AH78" s="137">
        <v>3.1972296950371402E-5</v>
      </c>
      <c r="AI78" s="137">
        <v>5.3551967322062297E-5</v>
      </c>
      <c r="AJ78" s="137">
        <v>0</v>
      </c>
      <c r="AK78" s="137">
        <v>4.6899465708861802E-6</v>
      </c>
      <c r="AL78" s="137">
        <v>5.0789419912800201E-5</v>
      </c>
      <c r="AM78" s="137">
        <v>2.2033300909124E-6</v>
      </c>
      <c r="AN78" s="137">
        <v>5.1427789887286996E-6</v>
      </c>
      <c r="AO78" s="137">
        <v>1.0573682297080901E-4</v>
      </c>
      <c r="AP78" s="137">
        <v>1.8317959103499601E-4</v>
      </c>
      <c r="AQ78" s="137">
        <v>3.7235639847756598E-5</v>
      </c>
      <c r="AR78" s="137">
        <v>5.6622296581195998E-6</v>
      </c>
      <c r="AS78" s="137">
        <v>3.9315303416331297E-5</v>
      </c>
      <c r="AT78" s="137">
        <v>1.68139885429276E-5</v>
      </c>
      <c r="AU78" s="137">
        <v>6.7288706142152603E-6</v>
      </c>
      <c r="AV78" s="137">
        <v>3.3232952058656903E-5</v>
      </c>
      <c r="AW78" s="137">
        <v>9.5195448789096308E-6</v>
      </c>
      <c r="AX78" s="137">
        <v>5.8442853381584203E-5</v>
      </c>
      <c r="AY78" s="137">
        <v>4.0204453338402998E-4</v>
      </c>
      <c r="AZ78" s="137">
        <v>1.8844598378580001E-5</v>
      </c>
      <c r="BA78" s="137">
        <v>2.6446308781972901E-6</v>
      </c>
      <c r="BB78" s="137">
        <v>9.1681347733884292E-6</v>
      </c>
      <c r="BC78" s="137">
        <v>4.5743300123787698E-6</v>
      </c>
      <c r="BD78" s="137">
        <v>3.8943038745096703E-6</v>
      </c>
      <c r="BE78" s="137">
        <v>5.2637440494811301E-6</v>
      </c>
      <c r="BF78" s="137">
        <v>1.9654096528892899E-5</v>
      </c>
      <c r="BG78" s="137">
        <v>3.91843302231812E-5</v>
      </c>
      <c r="BH78" s="137">
        <v>6.2187012897222196E-4</v>
      </c>
      <c r="BI78" s="137">
        <v>2.60489332617976E-4</v>
      </c>
      <c r="BJ78" s="137">
        <v>8.1087529792001197E-4</v>
      </c>
      <c r="BK78" s="137">
        <v>1.0039240434798899E-4</v>
      </c>
      <c r="BL78" s="137">
        <v>3.7246131341253102E-5</v>
      </c>
      <c r="BM78" s="137">
        <v>6.6731728176311494E-5</v>
      </c>
      <c r="BN78" s="137">
        <v>4.5092578428818299E-5</v>
      </c>
      <c r="BO78" s="137">
        <v>7.2248143300713205E-5</v>
      </c>
      <c r="BP78" s="137">
        <v>1.06308000004699E-4</v>
      </c>
      <c r="BQ78" s="137">
        <v>2.1761452140495898E-5</v>
      </c>
      <c r="BR78" s="137">
        <v>1.46773825047489E-5</v>
      </c>
      <c r="BS78" s="137">
        <v>6.1310843177282898E-4</v>
      </c>
      <c r="BT78" s="137">
        <v>6.1416579232562705E-4</v>
      </c>
      <c r="BU78" s="137">
        <v>2.5797415205047899E-4</v>
      </c>
      <c r="BV78" s="137">
        <v>2.7680910668357201E-4</v>
      </c>
      <c r="BW78" s="137">
        <v>1.2638613403891E-4</v>
      </c>
      <c r="BX78" s="137">
        <v>1.1384070950921599E-4</v>
      </c>
      <c r="BY78" s="137">
        <v>7.1436465300188094E-5</v>
      </c>
      <c r="BZ78" s="137">
        <v>2.2037984301938199E-4</v>
      </c>
      <c r="CA78" s="138">
        <v>0</v>
      </c>
      <c r="CB78" s="190">
        <v>6.1349393177492001E-3</v>
      </c>
      <c r="CC78" s="191">
        <v>0.18522185240083899</v>
      </c>
      <c r="CD78" s="137">
        <v>0.80393612646662105</v>
      </c>
      <c r="CE78" s="137">
        <v>1.28380475852303E-5</v>
      </c>
      <c r="CF78" s="137">
        <v>3.8468954237734E-3</v>
      </c>
      <c r="CG78" s="137">
        <v>-2.37274690477228E-5</v>
      </c>
      <c r="CH78" s="138">
        <v>8.7107581247920698E-4</v>
      </c>
      <c r="CI78" s="49">
        <v>1</v>
      </c>
      <c r="CJ78" s="73"/>
    </row>
    <row r="79" spans="1:88" ht="19.5" x14ac:dyDescent="0.25">
      <c r="A79" s="30"/>
      <c r="B79" s="42" t="s">
        <v>70</v>
      </c>
      <c r="C79" s="43" t="s">
        <v>181</v>
      </c>
      <c r="D79" s="136">
        <v>6.3778153828452197E-6</v>
      </c>
      <c r="E79" s="137">
        <v>7.0915930289167197E-6</v>
      </c>
      <c r="F79" s="137">
        <v>1.8159702054588099E-5</v>
      </c>
      <c r="G79" s="137">
        <v>2.6248223695603301E-6</v>
      </c>
      <c r="H79" s="137">
        <v>6.4762293056450107E-5</v>
      </c>
      <c r="I79" s="137">
        <v>1.0085026595092799E-5</v>
      </c>
      <c r="J79" s="137">
        <v>1.0768468500703401E-5</v>
      </c>
      <c r="K79" s="137">
        <v>1.8801702581355099E-5</v>
      </c>
      <c r="L79" s="137">
        <v>1.11244539561018E-5</v>
      </c>
      <c r="M79" s="137">
        <v>4.6119055819525797E-5</v>
      </c>
      <c r="N79" s="137">
        <v>2.7389490138563499E-6</v>
      </c>
      <c r="O79" s="137">
        <v>1.99154283620416E-4</v>
      </c>
      <c r="P79" s="137">
        <v>1.22821821366476E-5</v>
      </c>
      <c r="Q79" s="137">
        <v>4.4064516709151E-6</v>
      </c>
      <c r="R79" s="137">
        <v>1.7649853462121101E-5</v>
      </c>
      <c r="S79" s="137">
        <v>2.0676971454881898E-6</v>
      </c>
      <c r="T79" s="137">
        <v>7.7438843655229904E-5</v>
      </c>
      <c r="U79" s="137">
        <v>1.06613516413884E-4</v>
      </c>
      <c r="V79" s="137">
        <v>2.74416837827355E-4</v>
      </c>
      <c r="W79" s="137">
        <v>7.4980986658229501E-5</v>
      </c>
      <c r="X79" s="137">
        <v>4.5036627415681198E-5</v>
      </c>
      <c r="Y79" s="137">
        <v>2.8468147735580699E-5</v>
      </c>
      <c r="Z79" s="137">
        <v>9.7576350615967306E-5</v>
      </c>
      <c r="AA79" s="137">
        <v>2.0074183929715701E-5</v>
      </c>
      <c r="AB79" s="137">
        <v>1.3318281697168799E-5</v>
      </c>
      <c r="AC79" s="137">
        <v>8.1249662585402896E-6</v>
      </c>
      <c r="AD79" s="137">
        <v>1.1074012455090999E-5</v>
      </c>
      <c r="AE79" s="137">
        <v>1.01614117078742E-4</v>
      </c>
      <c r="AF79" s="137">
        <v>3.4130262434468302E-5</v>
      </c>
      <c r="AG79" s="137">
        <v>7.8545020457250708E-6</v>
      </c>
      <c r="AH79" s="137">
        <v>1.33071761333475E-5</v>
      </c>
      <c r="AI79" s="137">
        <v>9.5816140366982596E-6</v>
      </c>
      <c r="AJ79" s="137">
        <v>0</v>
      </c>
      <c r="AK79" s="137">
        <v>1.0249760703172099E-5</v>
      </c>
      <c r="AL79" s="137">
        <v>1.7054427958472799E-4</v>
      </c>
      <c r="AM79" s="137">
        <v>5.4800417438017196E-6</v>
      </c>
      <c r="AN79" s="137">
        <v>1.4886515439435601E-5</v>
      </c>
      <c r="AO79" s="137">
        <v>2.63515109348607E-5</v>
      </c>
      <c r="AP79" s="137">
        <v>7.6845636978406192E-6</v>
      </c>
      <c r="AQ79" s="137">
        <v>7.5513740745046594E-5</v>
      </c>
      <c r="AR79" s="137">
        <v>1.0957497831756599E-5</v>
      </c>
      <c r="AS79" s="137">
        <v>2.01088126883446E-5</v>
      </c>
      <c r="AT79" s="137">
        <v>1.0105715280316301E-5</v>
      </c>
      <c r="AU79" s="137">
        <v>3.73807751091021E-6</v>
      </c>
      <c r="AV79" s="137">
        <v>2.4759938433362998E-5</v>
      </c>
      <c r="AW79" s="137">
        <v>4.8517451212949802E-6</v>
      </c>
      <c r="AX79" s="137">
        <v>1.32457143090876E-5</v>
      </c>
      <c r="AY79" s="137">
        <v>1.5294814127205398E-5</v>
      </c>
      <c r="AZ79" s="137">
        <v>1.41159314252555E-5</v>
      </c>
      <c r="BA79" s="137">
        <v>2.4906335210684101E-6</v>
      </c>
      <c r="BB79" s="137">
        <v>8.9457957460655201E-6</v>
      </c>
      <c r="BC79" s="137">
        <v>2.8467900954991698E-6</v>
      </c>
      <c r="BD79" s="137">
        <v>1.6946358899976101E-5</v>
      </c>
      <c r="BE79" s="137">
        <v>9.0207439459485392E-6</v>
      </c>
      <c r="BF79" s="137">
        <v>1.3178377336402201E-5</v>
      </c>
      <c r="BG79" s="137">
        <v>1.8093062032178399E-5</v>
      </c>
      <c r="BH79" s="137">
        <v>8.3608105343177195E-6</v>
      </c>
      <c r="BI79" s="137">
        <v>6.0431392746587796E-4</v>
      </c>
      <c r="BJ79" s="137">
        <v>2.738105272338E-3</v>
      </c>
      <c r="BK79" s="137">
        <v>2.0526119580973399E-3</v>
      </c>
      <c r="BL79" s="137">
        <v>1.85013762478206E-6</v>
      </c>
      <c r="BM79" s="137">
        <v>3.4535294326657699E-4</v>
      </c>
      <c r="BN79" s="137">
        <v>3.7710431114679698E-5</v>
      </c>
      <c r="BO79" s="137">
        <v>2.13654999462284E-3</v>
      </c>
      <c r="BP79" s="137">
        <v>4.4171726495658E-3</v>
      </c>
      <c r="BQ79" s="137">
        <v>8.0872277736807995E-4</v>
      </c>
      <c r="BR79" s="137">
        <v>2.4309253207045999E-4</v>
      </c>
      <c r="BS79" s="137">
        <v>1.9849840216297199E-6</v>
      </c>
      <c r="BT79" s="137">
        <v>2.7423984109661799E-2</v>
      </c>
      <c r="BU79" s="137">
        <v>3.8306693726829302E-3</v>
      </c>
      <c r="BV79" s="137">
        <v>1.5483103682601401E-2</v>
      </c>
      <c r="BW79" s="137">
        <v>1.16948084858314E-3</v>
      </c>
      <c r="BX79" s="137">
        <v>2.7598335754210298E-5</v>
      </c>
      <c r="BY79" s="137">
        <v>9.6177787729056705E-5</v>
      </c>
      <c r="BZ79" s="137">
        <v>4.4061624241102304E-3</v>
      </c>
      <c r="CA79" s="138">
        <v>0</v>
      </c>
      <c r="CB79" s="190">
        <v>6.7690240177152694E-2</v>
      </c>
      <c r="CC79" s="191">
        <v>0.83257821319914205</v>
      </c>
      <c r="CD79" s="137">
        <v>0</v>
      </c>
      <c r="CE79" s="137">
        <v>9.9240032453883797E-2</v>
      </c>
      <c r="CF79" s="137">
        <v>4.8971586072777697E-4</v>
      </c>
      <c r="CG79" s="137">
        <v>0</v>
      </c>
      <c r="CH79" s="138">
        <v>1.79830909403669E-6</v>
      </c>
      <c r="CI79" s="49">
        <v>1</v>
      </c>
      <c r="CJ79" s="73"/>
    </row>
    <row r="80" spans="1:88" ht="19.5" x14ac:dyDescent="0.25">
      <c r="A80" s="30"/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</v>
      </c>
      <c r="BX80" s="137">
        <v>0</v>
      </c>
      <c r="BY80" s="137">
        <v>0</v>
      </c>
      <c r="BZ80" s="137">
        <v>0</v>
      </c>
      <c r="CA80" s="138">
        <v>0</v>
      </c>
      <c r="CB80" s="190">
        <v>0</v>
      </c>
      <c r="CC80" s="191">
        <v>1.7542835784391201E-2</v>
      </c>
      <c r="CD80" s="137">
        <v>0.98245716421560902</v>
      </c>
      <c r="CE80" s="137">
        <v>0</v>
      </c>
      <c r="CF80" s="137">
        <v>0</v>
      </c>
      <c r="CG80" s="137">
        <v>0</v>
      </c>
      <c r="CH80" s="138">
        <v>0</v>
      </c>
      <c r="CI80" s="49">
        <v>1</v>
      </c>
      <c r="CJ80" s="73"/>
    </row>
    <row r="81" spans="1:90" ht="19.5" x14ac:dyDescent="0.25">
      <c r="A81" s="30"/>
      <c r="B81" s="42" t="s">
        <v>72</v>
      </c>
      <c r="C81" s="43" t="s">
        <v>183</v>
      </c>
      <c r="D81" s="136">
        <v>2.7596064072280999E-6</v>
      </c>
      <c r="E81" s="137">
        <v>3.0684496783477499E-6</v>
      </c>
      <c r="F81" s="137">
        <v>7.8574914974786004E-6</v>
      </c>
      <c r="G81" s="137">
        <v>1.13573005709095E-6</v>
      </c>
      <c r="H81" s="137">
        <v>2.8021889649874899E-5</v>
      </c>
      <c r="I81" s="137">
        <v>4.3636735054673701E-6</v>
      </c>
      <c r="J81" s="137">
        <v>4.6593908551360599E-6</v>
      </c>
      <c r="K81" s="137">
        <v>8.1352776453617093E-6</v>
      </c>
      <c r="L81" s="137">
        <v>4.8134216140444999E-6</v>
      </c>
      <c r="M81" s="137">
        <v>1.9955178112743898E-5</v>
      </c>
      <c r="N81" s="137">
        <v>1.1851113263703699E-6</v>
      </c>
      <c r="O81" s="137">
        <v>8.6171738144707194E-5</v>
      </c>
      <c r="P81" s="137">
        <v>5.3143571088937097E-6</v>
      </c>
      <c r="Q81" s="137">
        <v>1.90662029774426E-6</v>
      </c>
      <c r="R81" s="137">
        <v>7.6368859518442099E-6</v>
      </c>
      <c r="S81" s="137">
        <v>8.94668463788447E-7</v>
      </c>
      <c r="T81" s="137">
        <v>3.3506885397484402E-5</v>
      </c>
      <c r="U81" s="137">
        <v>4.6130426381458E-5</v>
      </c>
      <c r="V81" s="137">
        <v>1.18736968454206E-4</v>
      </c>
      <c r="W81" s="137">
        <v>3.2443399311760301E-5</v>
      </c>
      <c r="X81" s="137">
        <v>1.9486823953943698E-5</v>
      </c>
      <c r="Y81" s="137">
        <v>5.49837960253858E-6</v>
      </c>
      <c r="Z81" s="137">
        <v>4.22201500341381E-5</v>
      </c>
      <c r="AA81" s="137">
        <v>8.6858654989172394E-6</v>
      </c>
      <c r="AB81" s="137">
        <v>5.7626653169724801E-6</v>
      </c>
      <c r="AC81" s="137">
        <v>3.5155782348120199E-6</v>
      </c>
      <c r="AD81" s="137">
        <v>4.7915961642589702E-6</v>
      </c>
      <c r="AE81" s="137">
        <v>4.3967244537929098E-5</v>
      </c>
      <c r="AF81" s="137">
        <v>1.47677668983447E-5</v>
      </c>
      <c r="AG81" s="137">
        <v>3.3985515211479099E-6</v>
      </c>
      <c r="AH81" s="137">
        <v>5.7578600688996997E-6</v>
      </c>
      <c r="AI81" s="137">
        <v>4.1458527567888601E-6</v>
      </c>
      <c r="AJ81" s="137">
        <v>0</v>
      </c>
      <c r="AK81" s="137">
        <v>4.4349520346902998E-6</v>
      </c>
      <c r="AL81" s="137">
        <v>6.1971178909146802E-6</v>
      </c>
      <c r="AM81" s="137">
        <v>2.3711502137157E-6</v>
      </c>
      <c r="AN81" s="137">
        <v>6.4412217855136501E-6</v>
      </c>
      <c r="AO81" s="137">
        <v>1.1401991755920301E-5</v>
      </c>
      <c r="AP81" s="137">
        <v>3.3250211779966901E-6</v>
      </c>
      <c r="AQ81" s="137">
        <v>3.2673915797924498E-5</v>
      </c>
      <c r="AR81" s="137">
        <v>4.7411816442723299E-6</v>
      </c>
      <c r="AS81" s="137">
        <v>8.7008489593108603E-6</v>
      </c>
      <c r="AT81" s="137">
        <v>4.3726252585164396E-6</v>
      </c>
      <c r="AU81" s="137">
        <v>1.6174225860424901E-6</v>
      </c>
      <c r="AV81" s="137">
        <v>1.07133368781835E-5</v>
      </c>
      <c r="AW81" s="137">
        <v>2.0992935855396899E-6</v>
      </c>
      <c r="AX81" s="137">
        <v>5.7312662536438001E-6</v>
      </c>
      <c r="AY81" s="137">
        <v>6.6178878705594797E-6</v>
      </c>
      <c r="AZ81" s="137">
        <v>6.1077990607733002E-6</v>
      </c>
      <c r="BA81" s="137">
        <v>1.07766810580385E-6</v>
      </c>
      <c r="BB81" s="137">
        <v>3.8707415904508701E-6</v>
      </c>
      <c r="BC81" s="137">
        <v>1.2317729059238401E-6</v>
      </c>
      <c r="BD81" s="137">
        <v>7.33249205132972E-6</v>
      </c>
      <c r="BE81" s="137">
        <v>3.9031708033069997E-6</v>
      </c>
      <c r="BF81" s="137">
        <v>5.7021303301164896E-6</v>
      </c>
      <c r="BG81" s="137">
        <v>7.8286571362153196E-6</v>
      </c>
      <c r="BH81" s="137">
        <v>3.6176253050822E-6</v>
      </c>
      <c r="BI81" s="137">
        <v>5.4425375677532101E-5</v>
      </c>
      <c r="BJ81" s="137">
        <v>3.4877448485310899E-5</v>
      </c>
      <c r="BK81" s="137">
        <v>1.01601641322606E-4</v>
      </c>
      <c r="BL81" s="137">
        <v>8.0053299399906397E-7</v>
      </c>
      <c r="BM81" s="137">
        <v>2.0870719797850801E-6</v>
      </c>
      <c r="BN81" s="137">
        <v>1.6316864173164401E-5</v>
      </c>
      <c r="BO81" s="137">
        <v>5.45051891283759E-6</v>
      </c>
      <c r="BP81" s="137">
        <v>4.1467999089777199E-6</v>
      </c>
      <c r="BQ81" s="137">
        <v>3.7191970439181899E-6</v>
      </c>
      <c r="BR81" s="137">
        <v>4.10468035398852E-7</v>
      </c>
      <c r="BS81" s="137">
        <v>8.5887945879848998E-7</v>
      </c>
      <c r="BT81" s="137">
        <v>9.0238997220836502E-6</v>
      </c>
      <c r="BU81" s="137">
        <v>6.4691291199110604E-4</v>
      </c>
      <c r="BV81" s="137">
        <v>6.57442344664339E-6</v>
      </c>
      <c r="BW81" s="137">
        <v>4.7476564077685898E-5</v>
      </c>
      <c r="BX81" s="137">
        <v>0.23552091716628501</v>
      </c>
      <c r="BY81" s="137">
        <v>3.11555163378456E-2</v>
      </c>
      <c r="BZ81" s="137">
        <v>6.1158396734562901E-6</v>
      </c>
      <c r="CA81" s="138">
        <v>0</v>
      </c>
      <c r="CB81" s="190">
        <v>0.26835003873646601</v>
      </c>
      <c r="CC81" s="191">
        <v>0.59462538371241702</v>
      </c>
      <c r="CD81" s="137">
        <v>0</v>
      </c>
      <c r="CE81" s="137">
        <v>0.13681190509654401</v>
      </c>
      <c r="CF81" s="137">
        <v>2.1189434718047801E-4</v>
      </c>
      <c r="CG81" s="137">
        <v>0</v>
      </c>
      <c r="CH81" s="138">
        <v>7.7810739260789399E-7</v>
      </c>
      <c r="CI81" s="49">
        <v>1</v>
      </c>
      <c r="CJ81" s="73"/>
    </row>
    <row r="82" spans="1:90" ht="19.5" x14ac:dyDescent="0.25">
      <c r="A82" s="30"/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</v>
      </c>
      <c r="BZ82" s="137">
        <v>0</v>
      </c>
      <c r="CA82" s="138">
        <v>0</v>
      </c>
      <c r="CB82" s="190">
        <v>0</v>
      </c>
      <c r="CC82" s="191">
        <v>1.5832247908225801E-2</v>
      </c>
      <c r="CD82" s="137">
        <v>0.98416775209177398</v>
      </c>
      <c r="CE82" s="137">
        <v>0</v>
      </c>
      <c r="CF82" s="137">
        <v>0</v>
      </c>
      <c r="CG82" s="137">
        <v>0</v>
      </c>
      <c r="CH82" s="138">
        <v>0</v>
      </c>
      <c r="CI82" s="49">
        <v>1</v>
      </c>
      <c r="CJ82" s="73"/>
    </row>
    <row r="83" spans="1:90" ht="19.5" x14ac:dyDescent="0.25">
      <c r="A83" s="30"/>
      <c r="B83" s="56" t="s">
        <v>74</v>
      </c>
      <c r="C83" s="43" t="s">
        <v>185</v>
      </c>
      <c r="D83" s="136">
        <v>2.3659034350171199E-3</v>
      </c>
      <c r="E83" s="137">
        <v>6.6319479925733402E-4</v>
      </c>
      <c r="F83" s="137">
        <v>1.9047221685900299E-3</v>
      </c>
      <c r="G83" s="137">
        <v>1.05098674130409E-3</v>
      </c>
      <c r="H83" s="137">
        <v>1.5468099832345299E-2</v>
      </c>
      <c r="I83" s="137">
        <v>6.2497083590335499E-3</v>
      </c>
      <c r="J83" s="137">
        <v>1.90289037905808E-3</v>
      </c>
      <c r="K83" s="137">
        <v>6.4112279434176099E-3</v>
      </c>
      <c r="L83" s="137">
        <v>1.17899537315506E-3</v>
      </c>
      <c r="M83" s="137">
        <v>5.6000096004784998E-3</v>
      </c>
      <c r="N83" s="137">
        <v>1.4020534289417999E-3</v>
      </c>
      <c r="O83" s="137">
        <v>6.9501856611003101E-3</v>
      </c>
      <c r="P83" s="137">
        <v>2.2455677941590199E-4</v>
      </c>
      <c r="Q83" s="137">
        <v>7.6159573436631499E-5</v>
      </c>
      <c r="R83" s="137">
        <v>2.3053146245944799E-2</v>
      </c>
      <c r="S83" s="137">
        <v>2.1112132896494999E-3</v>
      </c>
      <c r="T83" s="137">
        <v>2.5162429375037601E-3</v>
      </c>
      <c r="U83" s="137">
        <v>3.6325361762495302E-3</v>
      </c>
      <c r="V83" s="137">
        <v>5.7523327870399798E-3</v>
      </c>
      <c r="W83" s="137">
        <v>1.3705056837171701E-3</v>
      </c>
      <c r="X83" s="137">
        <v>4.9434112735625901E-3</v>
      </c>
      <c r="Y83" s="137">
        <v>3.6405736260891001E-4</v>
      </c>
      <c r="Z83" s="137">
        <v>1.7426162431227799E-3</v>
      </c>
      <c r="AA83" s="137">
        <v>4.9471161656622397E-4</v>
      </c>
      <c r="AB83" s="137">
        <v>8.4158919464234305E-4</v>
      </c>
      <c r="AC83" s="137">
        <v>3.4611761321124801E-4</v>
      </c>
      <c r="AD83" s="137">
        <v>2.4278064013047101E-4</v>
      </c>
      <c r="AE83" s="137">
        <v>1.7660986016098099E-3</v>
      </c>
      <c r="AF83" s="137">
        <v>5.8989554916634001E-4</v>
      </c>
      <c r="AG83" s="137">
        <v>1.3575447322115801E-4</v>
      </c>
      <c r="AH83" s="137">
        <v>2.2999658992093301E-4</v>
      </c>
      <c r="AI83" s="137">
        <v>1.65605274349426E-4</v>
      </c>
      <c r="AJ83" s="137">
        <v>0</v>
      </c>
      <c r="AK83" s="137">
        <v>1.7715328824178899E-4</v>
      </c>
      <c r="AL83" s="137">
        <v>2.4754265737492198E-4</v>
      </c>
      <c r="AM83" s="137">
        <v>9.4715129721642896E-5</v>
      </c>
      <c r="AN83" s="137">
        <v>2.7441954372475899E-4</v>
      </c>
      <c r="AO83" s="137">
        <v>4.5588499719151598E-4</v>
      </c>
      <c r="AP83" s="137">
        <v>1.3281731810135201E-4</v>
      </c>
      <c r="AQ83" s="137">
        <v>1.32602355790345E-3</v>
      </c>
      <c r="AR83" s="137">
        <v>1.89385569869665E-4</v>
      </c>
      <c r="AS83" s="137">
        <v>3.4755370330509202E-4</v>
      </c>
      <c r="AT83" s="137">
        <v>1.7466365740512099E-4</v>
      </c>
      <c r="AU83" s="137">
        <v>6.4607627625441405E-5</v>
      </c>
      <c r="AV83" s="137">
        <v>4.2794213808104199E-4</v>
      </c>
      <c r="AW83" s="137">
        <v>8.3855870087041603E-5</v>
      </c>
      <c r="AX83" s="137">
        <v>2.2966276092864E-4</v>
      </c>
      <c r="AY83" s="137">
        <v>2.6435023159544302E-4</v>
      </c>
      <c r="AZ83" s="137">
        <v>2.43974834242296E-4</v>
      </c>
      <c r="BA83" s="137">
        <v>4.3047240890798902E-5</v>
      </c>
      <c r="BB83" s="137">
        <v>1.54616012826959E-4</v>
      </c>
      <c r="BC83" s="137">
        <v>4.9202926873771698E-5</v>
      </c>
      <c r="BD83" s="137">
        <v>2.92894955286827E-4</v>
      </c>
      <c r="BE83" s="137">
        <v>1.5591139136715901E-4</v>
      </c>
      <c r="BF83" s="137">
        <v>2.2777047644753501E-4</v>
      </c>
      <c r="BG83" s="137">
        <v>1.95258981035874E-3</v>
      </c>
      <c r="BH83" s="137">
        <v>1.5535422678798701E-4</v>
      </c>
      <c r="BI83" s="137">
        <v>9.6647868595190495E-3</v>
      </c>
      <c r="BJ83" s="137">
        <v>4.29043931349311E-3</v>
      </c>
      <c r="BK83" s="137">
        <v>1.5240742106986499E-2</v>
      </c>
      <c r="BL83" s="137">
        <v>3.19771332640538E-5</v>
      </c>
      <c r="BM83" s="137">
        <v>1.70605501629148E-3</v>
      </c>
      <c r="BN83" s="137">
        <v>5.8281398195685497E-3</v>
      </c>
      <c r="BO83" s="137">
        <v>3.7281970804820902E-2</v>
      </c>
      <c r="BP83" s="137">
        <v>9.6400668567345107E-3</v>
      </c>
      <c r="BQ83" s="137">
        <v>2.3967115654481702E-3</v>
      </c>
      <c r="BR83" s="137">
        <v>8.0636747970359499E-4</v>
      </c>
      <c r="BS83" s="137">
        <v>9.5515220295791098E-3</v>
      </c>
      <c r="BT83" s="137">
        <v>5.7284257847728497E-2</v>
      </c>
      <c r="BU83" s="137">
        <v>5.0222886976617701E-3</v>
      </c>
      <c r="BV83" s="137">
        <v>2.2178352403320101E-2</v>
      </c>
      <c r="BW83" s="137">
        <v>2.5992319992694701E-3</v>
      </c>
      <c r="BX83" s="137">
        <v>1.1170774340844E-2</v>
      </c>
      <c r="BY83" s="137">
        <v>1.12768439560115E-3</v>
      </c>
      <c r="BZ83" s="137">
        <v>5.6554590179524002E-2</v>
      </c>
      <c r="CA83" s="138">
        <v>0</v>
      </c>
      <c r="CB83" s="190">
        <v>0.36188920440236499</v>
      </c>
      <c r="CC83" s="191">
        <v>0.359688893142183</v>
      </c>
      <c r="CD83" s="137">
        <v>0</v>
      </c>
      <c r="CE83" s="137">
        <v>0.26879164742143902</v>
      </c>
      <c r="CF83" s="137">
        <v>8.4640780935729305E-3</v>
      </c>
      <c r="CG83" s="137">
        <v>0</v>
      </c>
      <c r="CH83" s="138">
        <v>1.1661769404405001E-3</v>
      </c>
      <c r="CI83" s="49">
        <v>1</v>
      </c>
      <c r="CJ83" s="73"/>
    </row>
    <row r="84" spans="1:90" ht="19.5" x14ac:dyDescent="0.25">
      <c r="A84" s="30"/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8">
        <v>0</v>
      </c>
      <c r="CB84" s="190">
        <v>0</v>
      </c>
      <c r="CC84" s="191">
        <v>1</v>
      </c>
      <c r="CD84" s="137">
        <v>0</v>
      </c>
      <c r="CE84" s="137">
        <v>0</v>
      </c>
      <c r="CF84" s="137">
        <v>0</v>
      </c>
      <c r="CG84" s="137">
        <v>0</v>
      </c>
      <c r="CH84" s="138">
        <v>0</v>
      </c>
      <c r="CI84" s="49">
        <v>1</v>
      </c>
      <c r="CJ84" s="73"/>
    </row>
    <row r="85" spans="1:90" ht="19.5" x14ac:dyDescent="0.25">
      <c r="A85" s="30"/>
      <c r="B85" s="57"/>
      <c r="C85" s="195"/>
      <c r="D85" s="143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  <c r="AT85" s="161"/>
      <c r="AU85" s="161"/>
      <c r="AV85" s="161"/>
      <c r="AW85" s="161"/>
      <c r="AX85" s="161"/>
      <c r="AY85" s="161"/>
      <c r="AZ85" s="161"/>
      <c r="BA85" s="161"/>
      <c r="BB85" s="161"/>
      <c r="BC85" s="161"/>
      <c r="BD85" s="161"/>
      <c r="BE85" s="161"/>
      <c r="BF85" s="161"/>
      <c r="BG85" s="161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93"/>
      <c r="CB85" s="192"/>
      <c r="CC85" s="148"/>
      <c r="CD85" s="161"/>
      <c r="CE85" s="161"/>
      <c r="CF85" s="161"/>
      <c r="CG85" s="161"/>
      <c r="CH85" s="193"/>
      <c r="CI85" s="79"/>
      <c r="CJ85" s="73"/>
    </row>
    <row r="86" spans="1:90" x14ac:dyDescent="0.25">
      <c r="A86" s="73"/>
      <c r="B86" s="73"/>
      <c r="C86" s="73"/>
      <c r="D86" s="126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J86" s="73"/>
      <c r="CK86" s="109"/>
      <c r="CL86" s="109"/>
    </row>
    <row r="87" spans="1:90" x14ac:dyDescent="0.25">
      <c r="A87" s="73"/>
      <c r="B87" s="9" t="s">
        <v>912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J87" s="73"/>
      <c r="CK87" s="109"/>
      <c r="CL87" s="109"/>
    </row>
    <row r="88" spans="1:90" x14ac:dyDescent="0.25">
      <c r="A88" s="73"/>
      <c r="B88" s="9" t="s">
        <v>945</v>
      </c>
      <c r="C88" s="85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127"/>
      <c r="CC88" s="127"/>
      <c r="CD88" s="127"/>
      <c r="CE88" s="127"/>
      <c r="CF88" s="127"/>
      <c r="CG88" s="127"/>
      <c r="CH88" s="127"/>
      <c r="CI88" s="127"/>
      <c r="CJ88" s="73"/>
      <c r="CK88" s="109"/>
      <c r="CL88" s="109"/>
    </row>
    <row r="89" spans="1:90" x14ac:dyDescent="0.25">
      <c r="A89" s="73"/>
      <c r="B89" s="73"/>
      <c r="C89" s="128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  <c r="BC89" s="129"/>
      <c r="BD89" s="129"/>
      <c r="BE89" s="129"/>
      <c r="BF89" s="129"/>
      <c r="BG89" s="129"/>
      <c r="BH89" s="129"/>
      <c r="BI89" s="129"/>
      <c r="BJ89" s="129"/>
      <c r="BK89" s="129"/>
      <c r="BL89" s="129"/>
      <c r="BM89" s="129"/>
      <c r="BN89" s="129"/>
      <c r="BO89" s="129"/>
      <c r="BP89" s="129"/>
      <c r="BQ89" s="129"/>
      <c r="BR89" s="129"/>
      <c r="BS89" s="129"/>
      <c r="BT89" s="129"/>
      <c r="BU89" s="129"/>
      <c r="BV89" s="129"/>
      <c r="BW89" s="129"/>
      <c r="BX89" s="129"/>
      <c r="BY89" s="129"/>
      <c r="BZ89" s="129"/>
      <c r="CA89" s="129"/>
      <c r="CB89" s="129"/>
      <c r="CC89" s="129"/>
      <c r="CD89" s="129"/>
      <c r="CE89" s="129"/>
      <c r="CF89" s="129"/>
      <c r="CG89" s="129"/>
      <c r="CH89" s="129"/>
      <c r="CI89" s="129"/>
      <c r="CJ89" s="73"/>
      <c r="CK89" s="109"/>
      <c r="CL89" s="109"/>
    </row>
    <row r="90" spans="1:90" x14ac:dyDescent="0.25">
      <c r="A90" s="73"/>
      <c r="B90" s="73"/>
      <c r="C90" s="73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81"/>
      <c r="CC90" s="81"/>
      <c r="CD90" s="81"/>
      <c r="CE90" s="81"/>
      <c r="CF90" s="81"/>
      <c r="CG90" s="81"/>
      <c r="CH90" s="81"/>
      <c r="CI90" s="81"/>
      <c r="CJ90" s="73"/>
      <c r="CK90" s="109"/>
      <c r="CL90" s="109"/>
    </row>
    <row r="91" spans="1:90" x14ac:dyDescent="0.25">
      <c r="A91" s="73"/>
      <c r="B91" s="73"/>
      <c r="C91" s="128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  <c r="BC91" s="129"/>
      <c r="BD91" s="129"/>
      <c r="BE91" s="129"/>
      <c r="BF91" s="129"/>
      <c r="BG91" s="129"/>
      <c r="BH91" s="129"/>
      <c r="BI91" s="129"/>
      <c r="BJ91" s="129"/>
      <c r="BK91" s="129"/>
      <c r="BL91" s="129"/>
      <c r="BM91" s="129"/>
      <c r="BN91" s="129"/>
      <c r="BO91" s="129"/>
      <c r="BP91" s="129"/>
      <c r="BQ91" s="129"/>
      <c r="BR91" s="129"/>
      <c r="BS91" s="129"/>
      <c r="BT91" s="129"/>
      <c r="BU91" s="129"/>
      <c r="BV91" s="129"/>
      <c r="BW91" s="129"/>
      <c r="BX91" s="129"/>
      <c r="BY91" s="129"/>
      <c r="BZ91" s="129"/>
      <c r="CA91" s="129"/>
      <c r="CB91" s="129"/>
      <c r="CC91" s="129"/>
      <c r="CD91" s="129"/>
      <c r="CE91" s="129"/>
      <c r="CF91" s="129"/>
      <c r="CG91" s="129"/>
      <c r="CH91" s="129"/>
      <c r="CI91" s="129"/>
      <c r="CJ91" s="73"/>
      <c r="CK91" s="109"/>
      <c r="CL91" s="109"/>
    </row>
    <row r="92" spans="1:90" x14ac:dyDescent="0.25">
      <c r="A92" s="73"/>
      <c r="B92" s="73"/>
      <c r="C92" s="73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81"/>
      <c r="CE92" s="81"/>
      <c r="CF92" s="81"/>
      <c r="CG92" s="81"/>
      <c r="CH92" s="81"/>
      <c r="CI92" s="81"/>
      <c r="CJ92" s="73"/>
      <c r="CK92" s="109"/>
      <c r="CL92" s="109"/>
    </row>
    <row r="93" spans="1:90" x14ac:dyDescent="0.25">
      <c r="A93" s="73"/>
      <c r="B93" s="73"/>
      <c r="C93" s="128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29"/>
      <c r="AV93" s="129"/>
      <c r="AW93" s="129"/>
      <c r="AX93" s="129"/>
      <c r="AY93" s="129"/>
      <c r="AZ93" s="129"/>
      <c r="BA93" s="129"/>
      <c r="BB93" s="129"/>
      <c r="BC93" s="129"/>
      <c r="BD93" s="129"/>
      <c r="BE93" s="129"/>
      <c r="BF93" s="129"/>
      <c r="BG93" s="129"/>
      <c r="BH93" s="129"/>
      <c r="BI93" s="129"/>
      <c r="BJ93" s="129"/>
      <c r="BK93" s="129"/>
      <c r="BL93" s="129"/>
      <c r="BM93" s="129"/>
      <c r="BN93" s="129"/>
      <c r="BO93" s="129"/>
      <c r="BP93" s="129"/>
      <c r="BQ93" s="129"/>
      <c r="BR93" s="129"/>
      <c r="BS93" s="129"/>
      <c r="BT93" s="129"/>
      <c r="BU93" s="129"/>
      <c r="BV93" s="129"/>
      <c r="BW93" s="129"/>
      <c r="BX93" s="129"/>
      <c r="BY93" s="129"/>
      <c r="BZ93" s="129"/>
      <c r="CA93" s="129"/>
      <c r="CB93" s="129"/>
      <c r="CC93" s="129"/>
      <c r="CD93" s="129"/>
      <c r="CE93" s="129"/>
      <c r="CF93" s="129"/>
      <c r="CG93" s="129"/>
      <c r="CH93" s="129"/>
      <c r="CI93" s="129"/>
      <c r="CJ93" s="73"/>
      <c r="CK93" s="109"/>
      <c r="CL93" s="109"/>
    </row>
    <row r="94" spans="1:90" x14ac:dyDescent="0.25">
      <c r="A94" s="73"/>
      <c r="B94" s="73"/>
      <c r="C94" s="128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129"/>
      <c r="BN94" s="129"/>
      <c r="BO94" s="129"/>
      <c r="BP94" s="129"/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129"/>
      <c r="CC94" s="129"/>
      <c r="CD94" s="129"/>
      <c r="CE94" s="129"/>
      <c r="CF94" s="129"/>
      <c r="CG94" s="129"/>
      <c r="CH94" s="129"/>
      <c r="CI94" s="129"/>
      <c r="CJ94" s="73"/>
      <c r="CK94" s="109"/>
      <c r="CL94" s="109"/>
    </row>
    <row r="95" spans="1:90" x14ac:dyDescent="0.25">
      <c r="A95" s="73"/>
      <c r="B95" s="73"/>
      <c r="C95" s="73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81"/>
      <c r="CC95" s="81"/>
      <c r="CD95" s="81"/>
      <c r="CE95" s="81"/>
      <c r="CF95" s="81"/>
      <c r="CG95" s="81"/>
      <c r="CH95" s="81"/>
      <c r="CI95" s="81"/>
      <c r="CJ95" s="73"/>
      <c r="CK95" s="109"/>
      <c r="CL95" s="109"/>
    </row>
    <row r="96" spans="1:90" x14ac:dyDescent="0.25">
      <c r="A96" s="73"/>
      <c r="B96" s="73"/>
      <c r="C96" s="73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81"/>
      <c r="CC96" s="81"/>
      <c r="CD96" s="81"/>
      <c r="CE96" s="81"/>
      <c r="CF96" s="81"/>
      <c r="CG96" s="81"/>
      <c r="CH96" s="81"/>
      <c r="CI96" s="81"/>
      <c r="CJ96" s="73"/>
      <c r="CK96" s="109"/>
      <c r="CL96" s="109"/>
    </row>
    <row r="97" spans="1:90" x14ac:dyDescent="0.25">
      <c r="A97" s="73"/>
      <c r="B97" s="73"/>
      <c r="C97" s="73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73"/>
      <c r="CK97" s="109"/>
      <c r="CL97" s="109"/>
    </row>
    <row r="98" spans="1:90" x14ac:dyDescent="0.25">
      <c r="A98" s="73"/>
      <c r="B98" s="73"/>
      <c r="C98" s="128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129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129"/>
      <c r="CC98" s="129"/>
      <c r="CD98" s="129"/>
      <c r="CE98" s="129"/>
      <c r="CF98" s="129"/>
      <c r="CG98" s="129"/>
      <c r="CH98" s="129"/>
      <c r="CI98" s="129"/>
      <c r="CJ98" s="73"/>
      <c r="CK98" s="109"/>
      <c r="CL98" s="109"/>
    </row>
    <row r="99" spans="1:90" x14ac:dyDescent="0.25">
      <c r="A99" s="73"/>
      <c r="B99" s="73"/>
      <c r="C99" s="73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81"/>
      <c r="CE99" s="81"/>
      <c r="CF99" s="81"/>
      <c r="CG99" s="81"/>
      <c r="CH99" s="81"/>
      <c r="CI99" s="81"/>
      <c r="CJ99" s="73"/>
      <c r="CK99" s="109"/>
      <c r="CL99" s="109"/>
    </row>
    <row r="100" spans="1:90" x14ac:dyDescent="0.25">
      <c r="A100" s="30"/>
      <c r="B100" s="26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J100" s="73"/>
    </row>
    <row r="101" spans="1:90" x14ac:dyDescent="0.25">
      <c r="A101" s="30"/>
      <c r="B101" s="2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J101" s="73"/>
    </row>
  </sheetData>
  <sheetProtection password="9A53" sheet="1" formatColumns="0" formatRows="0"/>
  <autoFilter ref="A8:CL8" xr:uid="{00000000-0001-0000-3400-000000000000}"/>
  <mergeCells count="25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G7:CG8"/>
    <mergeCell ref="CH7:CH8"/>
    <mergeCell ref="CI7:CI8"/>
    <mergeCell ref="C7:C8"/>
    <mergeCell ref="CB7:CB8"/>
    <mergeCell ref="CC7:CC8"/>
    <mergeCell ref="CD7:CD8"/>
    <mergeCell ref="CE7:CE8"/>
    <mergeCell ref="CF7:CF8"/>
  </mergeCells>
  <conditionalFormatting sqref="B87:B88">
    <cfRule type="cellIs" dxfId="250" priority="1" operator="lessThan">
      <formula>0</formula>
    </cfRule>
  </conditionalFormatting>
  <conditionalFormatting sqref="B7:CA8">
    <cfRule type="cellIs" dxfId="249" priority="2" operator="lessThan">
      <formula>0</formula>
    </cfRule>
  </conditionalFormatting>
  <conditionalFormatting sqref="B9:CI85">
    <cfRule type="cellIs" dxfId="248" priority="8" operator="lessThan">
      <formula>0</formula>
    </cfRule>
  </conditionalFormatting>
  <conditionalFormatting sqref="D88:CI99">
    <cfRule type="cellIs" dxfId="247" priority="7" operator="notEqual">
      <formula>0</formula>
    </cfRule>
  </conditionalFormatting>
  <conditionalFormatting sqref="CB7:XFD7 CJ8:XFD8">
    <cfRule type="cellIs" dxfId="246" priority="3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5:CD10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8" sqref="A8:XFD8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1" max="81" width="12.42578125" customWidth="1"/>
    <col min="82" max="82" width="12.7109375" customWidth="1"/>
  </cols>
  <sheetData>
    <row r="5" spans="1:82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82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C6" s="81"/>
      <c r="CD6" s="81"/>
    </row>
    <row r="7" spans="1:82" ht="19.5" x14ac:dyDescent="0.25">
      <c r="B7" s="71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</row>
    <row r="8" spans="1:82" ht="105" x14ac:dyDescent="0.25">
      <c r="A8" s="29"/>
      <c r="B8" s="72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41" t="s">
        <v>186</v>
      </c>
      <c r="CC8" s="81"/>
      <c r="CD8" s="81"/>
    </row>
    <row r="9" spans="1:82" ht="19.5" x14ac:dyDescent="0.25">
      <c r="A9" s="30"/>
      <c r="B9" s="74" t="s">
        <v>0</v>
      </c>
      <c r="C9" s="194" t="s">
        <v>111</v>
      </c>
      <c r="D9" s="130">
        <v>1.0079548413925501</v>
      </c>
      <c r="E9" s="131">
        <v>7.1743350853113405E-4</v>
      </c>
      <c r="F9" s="131">
        <v>5.8685113434954001E-5</v>
      </c>
      <c r="G9" s="131">
        <v>1.08341117224475E-3</v>
      </c>
      <c r="H9" s="131">
        <v>1.9336560928098501E-5</v>
      </c>
      <c r="I9" s="131">
        <v>1.59896891743496E-4</v>
      </c>
      <c r="J9" s="131">
        <v>1.5186255320603901E-4</v>
      </c>
      <c r="K9" s="131">
        <v>2.3165536153880599E-4</v>
      </c>
      <c r="L9" s="131">
        <v>1.51602189124898E-2</v>
      </c>
      <c r="M9" s="131">
        <v>2.29720526647618E-4</v>
      </c>
      <c r="N9" s="131">
        <v>4.5505927163479301E-4</v>
      </c>
      <c r="O9" s="131">
        <v>2.0447349739489E-5</v>
      </c>
      <c r="P9" s="131">
        <v>3.6181780175754502E-4</v>
      </c>
      <c r="Q9" s="131">
        <v>3.6181780175754502E-4</v>
      </c>
      <c r="R9" s="131">
        <v>3.8272078721046197E-5</v>
      </c>
      <c r="S9" s="131">
        <v>3.1296943206435899E-3</v>
      </c>
      <c r="T9" s="131">
        <v>1.2285885291613501E-4</v>
      </c>
      <c r="U9" s="131">
        <v>7.1362662118704996E-5</v>
      </c>
      <c r="V9" s="131">
        <v>1.18023318391268E-7</v>
      </c>
      <c r="W9" s="131">
        <v>5.8012062658304597E-5</v>
      </c>
      <c r="X9" s="131">
        <v>1.06559006432506E-4</v>
      </c>
      <c r="Y9" s="131">
        <v>1.15524882135891E-4</v>
      </c>
      <c r="Z9" s="131">
        <v>8.6723716328167006E-5</v>
      </c>
      <c r="AA9" s="131">
        <v>1.4754461451282101E-3</v>
      </c>
      <c r="AB9" s="131">
        <v>5.9444421658051799E-5</v>
      </c>
      <c r="AC9" s="131">
        <v>1.1696644421630901E-4</v>
      </c>
      <c r="AD9" s="131">
        <v>9.1014806438519105E-5</v>
      </c>
      <c r="AE9" s="131">
        <v>1.6693303152208401E-4</v>
      </c>
      <c r="AF9" s="131">
        <v>1.6044085617904899E-4</v>
      </c>
      <c r="AG9" s="131">
        <v>5.5905173719879303E-5</v>
      </c>
      <c r="AH9" s="131">
        <v>8.4635221734762704E-5</v>
      </c>
      <c r="AI9" s="131">
        <v>6.9501309704874699E-5</v>
      </c>
      <c r="AJ9" s="131">
        <v>0</v>
      </c>
      <c r="AK9" s="131">
        <v>1.81701445895821E-3</v>
      </c>
      <c r="AL9" s="131">
        <v>4.8250586213151401E-4</v>
      </c>
      <c r="AM9" s="131">
        <v>2.9427388157852102E-4</v>
      </c>
      <c r="AN9" s="131">
        <v>2.2043984084666601E-4</v>
      </c>
      <c r="AO9" s="131">
        <v>1.35682229303022E-3</v>
      </c>
      <c r="AP9" s="131">
        <v>1.71684271612814E-3</v>
      </c>
      <c r="AQ9" s="131">
        <v>2.62997752655999E-3</v>
      </c>
      <c r="AR9" s="131">
        <v>2.14882969021143E-2</v>
      </c>
      <c r="AS9" s="131">
        <v>7.4457813660740895E-4</v>
      </c>
      <c r="AT9" s="131">
        <v>1.2274004793847701E-4</v>
      </c>
      <c r="AU9" s="131">
        <v>1.43690427843673E-3</v>
      </c>
      <c r="AV9" s="131">
        <v>8.7616707055627307E-3</v>
      </c>
      <c r="AW9" s="131">
        <v>4.4305126570557801E-4</v>
      </c>
      <c r="AX9" s="131">
        <v>1.6332160305596301E-4</v>
      </c>
      <c r="AY9" s="131">
        <v>3.4425309325823299E-4</v>
      </c>
      <c r="AZ9" s="131">
        <v>5.1976175625451603E-4</v>
      </c>
      <c r="BA9" s="131">
        <v>2.8233814373528499E-4</v>
      </c>
      <c r="BB9" s="131">
        <v>1.4055103094278701E-4</v>
      </c>
      <c r="BC9" s="131">
        <v>2.4310693609551901E-4</v>
      </c>
      <c r="BD9" s="131">
        <v>3.1402039838223701E-4</v>
      </c>
      <c r="BE9" s="131">
        <v>1.73293382671774E-4</v>
      </c>
      <c r="BF9" s="131">
        <v>1.56420993713005E-3</v>
      </c>
      <c r="BG9" s="131">
        <v>3.41519277010696E-3</v>
      </c>
      <c r="BH9" s="131">
        <v>1.27429657891534E-3</v>
      </c>
      <c r="BI9" s="131">
        <v>9.0414139954372302E-5</v>
      </c>
      <c r="BJ9" s="131">
        <v>1.7331653756469899E-3</v>
      </c>
      <c r="BK9" s="131">
        <v>5.4891168288223099E-3</v>
      </c>
      <c r="BL9" s="131">
        <v>1.60307991505549E-3</v>
      </c>
      <c r="BM9" s="131">
        <v>3.37684710246659E-3</v>
      </c>
      <c r="BN9" s="131">
        <v>5.8683497572050401E-4</v>
      </c>
      <c r="BO9" s="131">
        <v>1.58432294563363E-3</v>
      </c>
      <c r="BP9" s="131">
        <v>2.4822804656222798E-3</v>
      </c>
      <c r="BQ9" s="131">
        <v>4.8208791904557598E-3</v>
      </c>
      <c r="BR9" s="131">
        <v>3.5505793319817402E-3</v>
      </c>
      <c r="BS9" s="131">
        <v>1.3107179804776499E-3</v>
      </c>
      <c r="BT9" s="131">
        <v>4.6092127848496502E-3</v>
      </c>
      <c r="BU9" s="131">
        <v>1.7644571778223498E-5</v>
      </c>
      <c r="BV9" s="131">
        <v>1.8706257292316301E-4</v>
      </c>
      <c r="BW9" s="131">
        <v>0</v>
      </c>
      <c r="BX9" s="131">
        <v>5.2923151910020903E-6</v>
      </c>
      <c r="BY9" s="131">
        <v>0</v>
      </c>
      <c r="BZ9" s="131">
        <v>3.09493433074058E-3</v>
      </c>
      <c r="CA9" s="147">
        <v>0</v>
      </c>
      <c r="CB9" s="73"/>
    </row>
    <row r="10" spans="1:82" ht="19.5" x14ac:dyDescent="0.25">
      <c r="A10" s="30"/>
      <c r="B10" s="42" t="s">
        <v>1</v>
      </c>
      <c r="C10" s="43" t="s">
        <v>112</v>
      </c>
      <c r="D10" s="136">
        <v>4.7126120056538098E-4</v>
      </c>
      <c r="E10" s="137">
        <v>1.00784773955843</v>
      </c>
      <c r="F10" s="137">
        <v>5.8458075104985397E-5</v>
      </c>
      <c r="G10" s="137">
        <v>9.1622371145350795E-4</v>
      </c>
      <c r="H10" s="137">
        <v>5.1294309318432501E-5</v>
      </c>
      <c r="I10" s="137">
        <v>1.7478163984778201E-4</v>
      </c>
      <c r="J10" s="137">
        <v>1.5531858233173101E-4</v>
      </c>
      <c r="K10" s="137">
        <v>2.4978140591818201E-4</v>
      </c>
      <c r="L10" s="137">
        <v>1.6445471729667299E-2</v>
      </c>
      <c r="M10" s="137">
        <v>2.2758690182969401E-4</v>
      </c>
      <c r="N10" s="137">
        <v>6.1008429768031496E-4</v>
      </c>
      <c r="O10" s="137">
        <v>1.9383672690012299E-5</v>
      </c>
      <c r="P10" s="137">
        <v>5.1394264310807296E-4</v>
      </c>
      <c r="Q10" s="137">
        <v>5.1394264310807296E-4</v>
      </c>
      <c r="R10" s="137">
        <v>4.3706229068928503E-5</v>
      </c>
      <c r="S10" s="137">
        <v>3.3521904067685001E-3</v>
      </c>
      <c r="T10" s="137">
        <v>8.8750295330945994E-5</v>
      </c>
      <c r="U10" s="137">
        <v>7.7905042057201099E-5</v>
      </c>
      <c r="V10" s="137">
        <v>5.4736673693008801E-8</v>
      </c>
      <c r="W10" s="137">
        <v>4.7579518888597399E-5</v>
      </c>
      <c r="X10" s="137">
        <v>1.08645675621202E-4</v>
      </c>
      <c r="Y10" s="137">
        <v>1.0704186584032401E-4</v>
      </c>
      <c r="Z10" s="137">
        <v>8.2325156095472603E-5</v>
      </c>
      <c r="AA10" s="137">
        <v>1.1588894839947401E-3</v>
      </c>
      <c r="AB10" s="137">
        <v>4.85148341395444E-5</v>
      </c>
      <c r="AC10" s="137">
        <v>1.25598938589849E-4</v>
      </c>
      <c r="AD10" s="137">
        <v>6.8137478858708696E-5</v>
      </c>
      <c r="AE10" s="137">
        <v>1.36195865615738E-4</v>
      </c>
      <c r="AF10" s="137">
        <v>1.60086294956579E-4</v>
      </c>
      <c r="AG10" s="137">
        <v>4.5558083037086803E-5</v>
      </c>
      <c r="AH10" s="137">
        <v>8.2312440005759401E-5</v>
      </c>
      <c r="AI10" s="137">
        <v>8.6992379260988795E-5</v>
      </c>
      <c r="AJ10" s="137">
        <v>0</v>
      </c>
      <c r="AK10" s="137">
        <v>1.6639541843737199E-2</v>
      </c>
      <c r="AL10" s="137">
        <v>5.0524423017334898E-4</v>
      </c>
      <c r="AM10" s="137">
        <v>2.33338796565908E-4</v>
      </c>
      <c r="AN10" s="137">
        <v>1.7062816410967201E-4</v>
      </c>
      <c r="AO10" s="137">
        <v>8.7934233045535305E-4</v>
      </c>
      <c r="AP10" s="137">
        <v>1.3047541456791701E-3</v>
      </c>
      <c r="AQ10" s="137">
        <v>3.8815949314375802E-3</v>
      </c>
      <c r="AR10" s="137">
        <v>1.48385806857725E-2</v>
      </c>
      <c r="AS10" s="137">
        <v>6.9627099595696905E-4</v>
      </c>
      <c r="AT10" s="137">
        <v>1.3435357527156601E-4</v>
      </c>
      <c r="AU10" s="137">
        <v>1.6931580504852099E-3</v>
      </c>
      <c r="AV10" s="137">
        <v>4.0314426414354999E-3</v>
      </c>
      <c r="AW10" s="137">
        <v>4.5436481300711998E-4</v>
      </c>
      <c r="AX10" s="137">
        <v>1.8222002486991201E-4</v>
      </c>
      <c r="AY10" s="137">
        <v>3.9419582779207199E-4</v>
      </c>
      <c r="AZ10" s="137">
        <v>6.3666320749755005E-4</v>
      </c>
      <c r="BA10" s="137">
        <v>2.4136121183171799E-4</v>
      </c>
      <c r="BB10" s="137">
        <v>1.6066014131222201E-4</v>
      </c>
      <c r="BC10" s="137">
        <v>2.9304864719809299E-4</v>
      </c>
      <c r="BD10" s="137">
        <v>4.2497174146833102E-4</v>
      </c>
      <c r="BE10" s="137">
        <v>1.8716024717188901E-4</v>
      </c>
      <c r="BF10" s="137">
        <v>1.69220993203449E-3</v>
      </c>
      <c r="BG10" s="137">
        <v>3.7685696371696901E-3</v>
      </c>
      <c r="BH10" s="137">
        <v>2.6555827210255401E-3</v>
      </c>
      <c r="BI10" s="137">
        <v>8.5875677216496301E-5</v>
      </c>
      <c r="BJ10" s="137">
        <v>1.9663829367956701E-3</v>
      </c>
      <c r="BK10" s="137">
        <v>7.8115360240991003E-3</v>
      </c>
      <c r="BL10" s="137">
        <v>6.1248292383172401E-3</v>
      </c>
      <c r="BM10" s="137">
        <v>1.5889278174794101E-3</v>
      </c>
      <c r="BN10" s="137">
        <v>4.8921468418041997E-4</v>
      </c>
      <c r="BO10" s="137">
        <v>1.20341732115481E-3</v>
      </c>
      <c r="BP10" s="137">
        <v>1.86016526992006E-3</v>
      </c>
      <c r="BQ10" s="137">
        <v>2.3956393961731201E-3</v>
      </c>
      <c r="BR10" s="137">
        <v>2.01609482408134E-3</v>
      </c>
      <c r="BS10" s="137">
        <v>6.4891457984503397E-4</v>
      </c>
      <c r="BT10" s="137">
        <v>3.1294907906374999E-3</v>
      </c>
      <c r="BU10" s="137">
        <v>2.0751671437123699E-5</v>
      </c>
      <c r="BV10" s="137">
        <v>1.3700684185966299E-4</v>
      </c>
      <c r="BW10" s="137">
        <v>0</v>
      </c>
      <c r="BX10" s="137">
        <v>6.0050686224461003E-6</v>
      </c>
      <c r="BY10" s="137">
        <v>0</v>
      </c>
      <c r="BZ10" s="137">
        <v>1.1892567376725299E-3</v>
      </c>
      <c r="CA10" s="139">
        <v>0</v>
      </c>
      <c r="CB10" s="73"/>
    </row>
    <row r="11" spans="1:82" ht="19.5" x14ac:dyDescent="0.25">
      <c r="A11" s="30"/>
      <c r="B11" s="42" t="s">
        <v>2</v>
      </c>
      <c r="C11" s="43" t="s">
        <v>113</v>
      </c>
      <c r="D11" s="136">
        <v>7.6234701464905196E-3</v>
      </c>
      <c r="E11" s="137">
        <v>2.1009368407785898E-3</v>
      </c>
      <c r="F11" s="137">
        <v>1.0667613574505299</v>
      </c>
      <c r="G11" s="137">
        <v>1.31234042512158E-3</v>
      </c>
      <c r="H11" s="137">
        <v>4.1404477301848197E-5</v>
      </c>
      <c r="I11" s="137">
        <v>4.2577477002224201E-4</v>
      </c>
      <c r="J11" s="137">
        <v>3.1174864492350201E-4</v>
      </c>
      <c r="K11" s="137">
        <v>7.1393929743476705E-4</v>
      </c>
      <c r="L11" s="137">
        <v>4.8296947836651297E-2</v>
      </c>
      <c r="M11" s="137">
        <v>5.3560706394763702E-4</v>
      </c>
      <c r="N11" s="137">
        <v>1.2164689466851899E-3</v>
      </c>
      <c r="O11" s="137">
        <v>4.0188664405901602E-5</v>
      </c>
      <c r="P11" s="137">
        <v>5.10335617426339E-4</v>
      </c>
      <c r="Q11" s="137">
        <v>5.10335617426339E-4</v>
      </c>
      <c r="R11" s="137">
        <v>8.6428180296910993E-5</v>
      </c>
      <c r="S11" s="137">
        <v>9.5166153336709008E-3</v>
      </c>
      <c r="T11" s="137">
        <v>1.4571993203541E-4</v>
      </c>
      <c r="U11" s="137">
        <v>1.72980427855598E-4</v>
      </c>
      <c r="V11" s="137">
        <v>1.07368670469024E-7</v>
      </c>
      <c r="W11" s="137">
        <v>7.2093981393153405E-5</v>
      </c>
      <c r="X11" s="137">
        <v>1.20166187254807E-4</v>
      </c>
      <c r="Y11" s="137">
        <v>1.3907178791038499E-4</v>
      </c>
      <c r="Z11" s="137">
        <v>1.5171983649393399E-4</v>
      </c>
      <c r="AA11" s="137">
        <v>1.2207734678464099E-3</v>
      </c>
      <c r="AB11" s="137">
        <v>9.8203756186844202E-5</v>
      </c>
      <c r="AC11" s="137">
        <v>2.6733559698475699E-4</v>
      </c>
      <c r="AD11" s="137">
        <v>1.17344687938533E-4</v>
      </c>
      <c r="AE11" s="137">
        <v>2.4577212312172202E-4</v>
      </c>
      <c r="AF11" s="137">
        <v>3.2302554632975401E-4</v>
      </c>
      <c r="AG11" s="137">
        <v>8.3579558154732794E-5</v>
      </c>
      <c r="AH11" s="137">
        <v>9.7072614471402995E-5</v>
      </c>
      <c r="AI11" s="137">
        <v>1.01113915008348E-4</v>
      </c>
      <c r="AJ11" s="137">
        <v>0</v>
      </c>
      <c r="AK11" s="137">
        <v>3.0103569954518399E-3</v>
      </c>
      <c r="AL11" s="137">
        <v>8.7215587130346005E-4</v>
      </c>
      <c r="AM11" s="137">
        <v>3.5351913638015402E-4</v>
      </c>
      <c r="AN11" s="137">
        <v>3.9208324849632101E-4</v>
      </c>
      <c r="AO11" s="137">
        <v>5.6114563047117401E-3</v>
      </c>
      <c r="AP11" s="137">
        <v>2.23113893748361E-3</v>
      </c>
      <c r="AQ11" s="137">
        <v>3.9538431458862097E-3</v>
      </c>
      <c r="AR11" s="137">
        <v>1.2760235940136399E-2</v>
      </c>
      <c r="AS11" s="137">
        <v>9.64825521194074E-4</v>
      </c>
      <c r="AT11" s="137">
        <v>2.9205380279949601E-4</v>
      </c>
      <c r="AU11" s="137">
        <v>2.5650318402050702E-3</v>
      </c>
      <c r="AV11" s="137">
        <v>1.16862215111713E-2</v>
      </c>
      <c r="AW11" s="137">
        <v>6.6320061595079099E-4</v>
      </c>
      <c r="AX11" s="137">
        <v>2.1832197514294301E-4</v>
      </c>
      <c r="AY11" s="137">
        <v>7.4816234475735702E-4</v>
      </c>
      <c r="AZ11" s="137">
        <v>1.5224340083130499E-3</v>
      </c>
      <c r="BA11" s="137">
        <v>3.6282894223906199E-4</v>
      </c>
      <c r="BB11" s="137">
        <v>3.5732355646794301E-4</v>
      </c>
      <c r="BC11" s="137">
        <v>6.7643868601501695E-4</v>
      </c>
      <c r="BD11" s="137">
        <v>4.9891365984230398E-4</v>
      </c>
      <c r="BE11" s="137">
        <v>3.9587559759324302E-4</v>
      </c>
      <c r="BF11" s="137">
        <v>3.7123417476343499E-3</v>
      </c>
      <c r="BG11" s="137">
        <v>2.9689937463848702E-3</v>
      </c>
      <c r="BH11" s="137">
        <v>3.2971728248898302E-3</v>
      </c>
      <c r="BI11" s="137">
        <v>9.5773895345715597E-5</v>
      </c>
      <c r="BJ11" s="137">
        <v>4.3327298810817297E-3</v>
      </c>
      <c r="BK11" s="137">
        <v>5.7599202263957797E-3</v>
      </c>
      <c r="BL11" s="137">
        <v>2.7903652067858701E-3</v>
      </c>
      <c r="BM11" s="137">
        <v>2.3591500490497499E-3</v>
      </c>
      <c r="BN11" s="137">
        <v>6.0833875706007797E-4</v>
      </c>
      <c r="BO11" s="137">
        <v>1.89059294764781E-3</v>
      </c>
      <c r="BP11" s="137">
        <v>2.32227222455989E-3</v>
      </c>
      <c r="BQ11" s="137">
        <v>4.5033162283161796E-3</v>
      </c>
      <c r="BR11" s="137">
        <v>3.3806180263175698E-3</v>
      </c>
      <c r="BS11" s="137">
        <v>6.3604690155405496E-4</v>
      </c>
      <c r="BT11" s="137">
        <v>3.4215512161678099E-3</v>
      </c>
      <c r="BU11" s="137">
        <v>2.5291160387672499E-5</v>
      </c>
      <c r="BV11" s="137">
        <v>1.7360945150488E-4</v>
      </c>
      <c r="BW11" s="137">
        <v>0</v>
      </c>
      <c r="BX11" s="137">
        <v>1.32145407938854E-5</v>
      </c>
      <c r="BY11" s="137">
        <v>0</v>
      </c>
      <c r="BZ11" s="137">
        <v>2.7574104730158301E-3</v>
      </c>
      <c r="CA11" s="139">
        <v>0</v>
      </c>
      <c r="CB11" s="73"/>
    </row>
    <row r="12" spans="1:82" ht="19.5" x14ac:dyDescent="0.25">
      <c r="A12" s="30"/>
      <c r="B12" s="42" t="s">
        <v>3</v>
      </c>
      <c r="C12" s="43" t="s">
        <v>114</v>
      </c>
      <c r="D12" s="136">
        <v>9.5211037183311295E-4</v>
      </c>
      <c r="E12" s="137">
        <v>1.4777476979644299E-3</v>
      </c>
      <c r="F12" s="137">
        <v>4.7697381892025301E-5</v>
      </c>
      <c r="G12" s="137">
        <v>1.0008338150212099</v>
      </c>
      <c r="H12" s="137">
        <v>1.3942267456395299E-5</v>
      </c>
      <c r="I12" s="137">
        <v>2.0232667949738901E-4</v>
      </c>
      <c r="J12" s="137">
        <v>8.4126198066610301E-5</v>
      </c>
      <c r="K12" s="137">
        <v>5.3590315877588101E-4</v>
      </c>
      <c r="L12" s="137">
        <v>3.8126226455074498E-2</v>
      </c>
      <c r="M12" s="137">
        <v>3.7931023788934402E-4</v>
      </c>
      <c r="N12" s="137">
        <v>8.3279784160002202E-4</v>
      </c>
      <c r="O12" s="137">
        <v>1.36544230897576E-5</v>
      </c>
      <c r="P12" s="137">
        <v>2.5104487597628301E-4</v>
      </c>
      <c r="Q12" s="137">
        <v>2.5104487597628301E-4</v>
      </c>
      <c r="R12" s="137">
        <v>3.4457666325189902E-5</v>
      </c>
      <c r="S12" s="137">
        <v>7.4579827207276201E-3</v>
      </c>
      <c r="T12" s="137">
        <v>8.0932005266520107E-5</v>
      </c>
      <c r="U12" s="137">
        <v>3.9693825860621901E-5</v>
      </c>
      <c r="V12" s="137">
        <v>6.1561884215869095E-8</v>
      </c>
      <c r="W12" s="137">
        <v>3.9520188236723701E-5</v>
      </c>
      <c r="X12" s="137">
        <v>5.8624845368304397E-5</v>
      </c>
      <c r="Y12" s="137">
        <v>6.3809723390425901E-5</v>
      </c>
      <c r="Z12" s="137">
        <v>4.9738768040216201E-5</v>
      </c>
      <c r="AA12" s="137">
        <v>8.5382366317436501E-4</v>
      </c>
      <c r="AB12" s="137">
        <v>3.2541294223300399E-5</v>
      </c>
      <c r="AC12" s="137">
        <v>5.9466273535247902E-5</v>
      </c>
      <c r="AD12" s="137">
        <v>5.8457533175448398E-5</v>
      </c>
      <c r="AE12" s="137">
        <v>1.4954517899088801E-4</v>
      </c>
      <c r="AF12" s="137">
        <v>8.5083857254414101E-5</v>
      </c>
      <c r="AG12" s="137">
        <v>3.35067606483571E-5</v>
      </c>
      <c r="AH12" s="137">
        <v>4.576201994037E-5</v>
      </c>
      <c r="AI12" s="137">
        <v>4.55956974929595E-5</v>
      </c>
      <c r="AJ12" s="137">
        <v>0</v>
      </c>
      <c r="AK12" s="137">
        <v>2.3933129744572101E-3</v>
      </c>
      <c r="AL12" s="137">
        <v>2.7270413934023398E-4</v>
      </c>
      <c r="AM12" s="137">
        <v>1.47084212571998E-4</v>
      </c>
      <c r="AN12" s="137">
        <v>1.04641788761404E-4</v>
      </c>
      <c r="AO12" s="137">
        <v>7.5103745173006901E-4</v>
      </c>
      <c r="AP12" s="137">
        <v>9.8398344518456295E-4</v>
      </c>
      <c r="AQ12" s="137">
        <v>1.8730157518577299E-3</v>
      </c>
      <c r="AR12" s="137">
        <v>1.2776314809062699E-2</v>
      </c>
      <c r="AS12" s="137">
        <v>4.0632733160351098E-4</v>
      </c>
      <c r="AT12" s="137">
        <v>6.5256650313035206E-5</v>
      </c>
      <c r="AU12" s="137">
        <v>7.5289197358945905E-4</v>
      </c>
      <c r="AV12" s="137">
        <v>2.0662459697920999E-3</v>
      </c>
      <c r="AW12" s="137">
        <v>2.4372163315481901E-4</v>
      </c>
      <c r="AX12" s="137">
        <v>9.4152946265803306E-5</v>
      </c>
      <c r="AY12" s="137">
        <v>3.6206144267401599E-4</v>
      </c>
      <c r="AZ12" s="137">
        <v>2.7489521414727401E-4</v>
      </c>
      <c r="BA12" s="137">
        <v>1.6165526441533901E-4</v>
      </c>
      <c r="BB12" s="137">
        <v>7.0044924213029006E-5</v>
      </c>
      <c r="BC12" s="137">
        <v>1.37874215153748E-4</v>
      </c>
      <c r="BD12" s="137">
        <v>1.7032225831552599E-4</v>
      </c>
      <c r="BE12" s="137">
        <v>8.2869755325582905E-5</v>
      </c>
      <c r="BF12" s="137">
        <v>7.4310118293449299E-4</v>
      </c>
      <c r="BG12" s="137">
        <v>1.9740598351706599E-3</v>
      </c>
      <c r="BH12" s="137">
        <v>1.5660592638386899E-3</v>
      </c>
      <c r="BI12" s="137">
        <v>5.79846399651328E-5</v>
      </c>
      <c r="BJ12" s="137">
        <v>8.38375959861809E-4</v>
      </c>
      <c r="BK12" s="137">
        <v>2.6356608588467001E-3</v>
      </c>
      <c r="BL12" s="137">
        <v>8.0673187999243405E-4</v>
      </c>
      <c r="BM12" s="137">
        <v>2.5684001005312298E-3</v>
      </c>
      <c r="BN12" s="137">
        <v>3.5247827485071601E-4</v>
      </c>
      <c r="BO12" s="137">
        <v>8.9395407777753395E-4</v>
      </c>
      <c r="BP12" s="137">
        <v>1.0146654287262801E-3</v>
      </c>
      <c r="BQ12" s="137">
        <v>1.6591289832416701E-3</v>
      </c>
      <c r="BR12" s="137">
        <v>1.34530782047389E-3</v>
      </c>
      <c r="BS12" s="137">
        <v>1.0687020079621901E-3</v>
      </c>
      <c r="BT12" s="137">
        <v>3.09228738835723E-3</v>
      </c>
      <c r="BU12" s="137">
        <v>1.50869060922807E-5</v>
      </c>
      <c r="BV12" s="137">
        <v>1.13698991861007E-4</v>
      </c>
      <c r="BW12" s="137">
        <v>0</v>
      </c>
      <c r="BX12" s="137">
        <v>2.5654882559394299E-6</v>
      </c>
      <c r="BY12" s="137">
        <v>0</v>
      </c>
      <c r="BZ12" s="137">
        <v>1.5128877937788899E-3</v>
      </c>
      <c r="CA12" s="139">
        <v>0</v>
      </c>
      <c r="CB12" s="73"/>
    </row>
    <row r="13" spans="1:82" ht="19.5" x14ac:dyDescent="0.25">
      <c r="A13" s="30"/>
      <c r="B13" s="42" t="s">
        <v>4</v>
      </c>
      <c r="C13" s="43" t="s">
        <v>115</v>
      </c>
      <c r="D13" s="136">
        <v>1.06824060993406E-2</v>
      </c>
      <c r="E13" s="137">
        <v>1.6809404392540701E-2</v>
      </c>
      <c r="F13" s="137">
        <v>7.0862900724500398E-4</v>
      </c>
      <c r="G13" s="137">
        <v>1.0988256168289801E-2</v>
      </c>
      <c r="H13" s="137">
        <v>1.0041208953054599</v>
      </c>
      <c r="I13" s="137">
        <v>2.6942245391863798E-3</v>
      </c>
      <c r="J13" s="137">
        <v>1.5331861566769999E-3</v>
      </c>
      <c r="K13" s="137">
        <v>5.9617181388495902E-3</v>
      </c>
      <c r="L13" s="137">
        <v>0.41731334217386301</v>
      </c>
      <c r="M13" s="137">
        <v>4.3105169547363303E-3</v>
      </c>
      <c r="N13" s="137">
        <v>1.4119284952721099E-2</v>
      </c>
      <c r="O13" s="137">
        <v>2.0545249172786701E-4</v>
      </c>
      <c r="P13" s="137">
        <v>3.6141229138731798E-3</v>
      </c>
      <c r="Q13" s="137">
        <v>3.6141229138731798E-3</v>
      </c>
      <c r="R13" s="137">
        <v>5.1458271530340004E-4</v>
      </c>
      <c r="S13" s="137">
        <v>8.2014159131757594E-2</v>
      </c>
      <c r="T13" s="137">
        <v>9.6642771679089699E-4</v>
      </c>
      <c r="U13" s="137">
        <v>7.5489657765911305E-4</v>
      </c>
      <c r="V13" s="137">
        <v>8.09474662640774E-7</v>
      </c>
      <c r="W13" s="137">
        <v>5.31404720038385E-4</v>
      </c>
      <c r="X13" s="137">
        <v>8.8569231872140104E-4</v>
      </c>
      <c r="Y13" s="137">
        <v>9.4679594488995605E-4</v>
      </c>
      <c r="Z13" s="137">
        <v>7.9174820728209903E-4</v>
      </c>
      <c r="AA13" s="137">
        <v>1.1649886106113399E-2</v>
      </c>
      <c r="AB13" s="137">
        <v>5.1306163799362504E-4</v>
      </c>
      <c r="AC13" s="137">
        <v>1.1830770549004601E-3</v>
      </c>
      <c r="AD13" s="137">
        <v>7.0863862631973602E-4</v>
      </c>
      <c r="AE13" s="137">
        <v>1.7239271814357699E-3</v>
      </c>
      <c r="AF13" s="137">
        <v>1.5398967653294101E-3</v>
      </c>
      <c r="AG13" s="137">
        <v>4.6362162018388298E-4</v>
      </c>
      <c r="AH13" s="137">
        <v>7.0076247278257704E-4</v>
      </c>
      <c r="AI13" s="137">
        <v>6.8969096708550203E-4</v>
      </c>
      <c r="AJ13" s="137">
        <v>0</v>
      </c>
      <c r="AK13" s="137">
        <v>2.4613759115001601E-2</v>
      </c>
      <c r="AL13" s="137">
        <v>5.4159088089981997E-3</v>
      </c>
      <c r="AM13" s="137">
        <v>5.1922824079680399E-3</v>
      </c>
      <c r="AN13" s="137">
        <v>1.4371594505685001E-2</v>
      </c>
      <c r="AO13" s="137">
        <v>0.103706177220402</v>
      </c>
      <c r="AP13" s="137">
        <v>1.6703659979562E-2</v>
      </c>
      <c r="AQ13" s="137">
        <v>2.7914715811551701E-2</v>
      </c>
      <c r="AR13" s="137">
        <v>0.16435877672027299</v>
      </c>
      <c r="AS13" s="137">
        <v>8.3447798947200603E-3</v>
      </c>
      <c r="AT13" s="137">
        <v>1.3072118475849399E-3</v>
      </c>
      <c r="AU13" s="137">
        <v>1.5723735969806401E-2</v>
      </c>
      <c r="AV13" s="137">
        <v>0.156367742884124</v>
      </c>
      <c r="AW13" s="137">
        <v>3.9070320614932701E-3</v>
      </c>
      <c r="AX13" s="137">
        <v>1.4066319048120599E-3</v>
      </c>
      <c r="AY13" s="137">
        <v>4.9861089417111096E-3</v>
      </c>
      <c r="AZ13" s="137">
        <v>5.8935668024427497E-3</v>
      </c>
      <c r="BA13" s="137">
        <v>2.05841118217838E-3</v>
      </c>
      <c r="BB13" s="137">
        <v>1.4992845937427E-3</v>
      </c>
      <c r="BC13" s="137">
        <v>2.7899026557770198E-3</v>
      </c>
      <c r="BD13" s="137">
        <v>3.1341217722385098E-3</v>
      </c>
      <c r="BE13" s="137">
        <v>1.6824240715304199E-3</v>
      </c>
      <c r="BF13" s="137">
        <v>1.6967798390821399E-2</v>
      </c>
      <c r="BG13" s="137">
        <v>1.81246528652469E-2</v>
      </c>
      <c r="BH13" s="137">
        <v>1.37160730826952E-2</v>
      </c>
      <c r="BI13" s="137">
        <v>6.7400543673223597E-4</v>
      </c>
      <c r="BJ13" s="137">
        <v>1.8392803378714399E-2</v>
      </c>
      <c r="BK13" s="137">
        <v>5.0747892834282403E-2</v>
      </c>
      <c r="BL13" s="137">
        <v>2.01764913282894E-2</v>
      </c>
      <c r="BM13" s="137">
        <v>2.1472983495355698E-2</v>
      </c>
      <c r="BN13" s="137">
        <v>4.2650928380758802E-3</v>
      </c>
      <c r="BO13" s="137">
        <v>1.15335170473084E-2</v>
      </c>
      <c r="BP13" s="137">
        <v>1.0295866302705899E-2</v>
      </c>
      <c r="BQ13" s="137">
        <v>2.0827189359688698E-2</v>
      </c>
      <c r="BR13" s="137">
        <v>1.7397912494636798E-2</v>
      </c>
      <c r="BS13" s="137">
        <v>5.1068977714180796E-3</v>
      </c>
      <c r="BT13" s="137">
        <v>2.8049772347703901E-2</v>
      </c>
      <c r="BU13" s="137">
        <v>1.4395218791202899E-4</v>
      </c>
      <c r="BV13" s="137">
        <v>1.21971058704612E-3</v>
      </c>
      <c r="BW13" s="137">
        <v>0</v>
      </c>
      <c r="BX13" s="137">
        <v>5.6127338996508998E-5</v>
      </c>
      <c r="BY13" s="137">
        <v>0</v>
      </c>
      <c r="BZ13" s="137">
        <v>2.1017789895623001E-2</v>
      </c>
      <c r="CA13" s="139">
        <v>0</v>
      </c>
      <c r="CB13" s="73"/>
    </row>
    <row r="14" spans="1:82" ht="19.5" x14ac:dyDescent="0.25">
      <c r="A14" s="30"/>
      <c r="B14" s="42" t="s">
        <v>5</v>
      </c>
      <c r="C14" s="43" t="s">
        <v>116</v>
      </c>
      <c r="D14" s="136">
        <v>9.7561848621793802E-4</v>
      </c>
      <c r="E14" s="137">
        <v>1.5535971666640999E-3</v>
      </c>
      <c r="F14" s="137">
        <v>1.30835001388054E-4</v>
      </c>
      <c r="G14" s="137">
        <v>2.30391652623158E-3</v>
      </c>
      <c r="H14" s="137">
        <v>4.2914880870557102E-5</v>
      </c>
      <c r="I14" s="137">
        <v>1.00035028693202</v>
      </c>
      <c r="J14" s="137">
        <v>3.5384119707468299E-4</v>
      </c>
      <c r="K14" s="137">
        <v>4.9743353981425095E-4</v>
      </c>
      <c r="L14" s="137">
        <v>3.2462053468539899E-2</v>
      </c>
      <c r="M14" s="137">
        <v>5.31923015841885E-4</v>
      </c>
      <c r="N14" s="137">
        <v>9.8159378521380804E-4</v>
      </c>
      <c r="O14" s="137">
        <v>5.08856939314459E-5</v>
      </c>
      <c r="P14" s="137">
        <v>7.9631641310260804E-4</v>
      </c>
      <c r="Q14" s="137">
        <v>7.9631641310260804E-4</v>
      </c>
      <c r="R14" s="137">
        <v>8.8361339534744494E-5</v>
      </c>
      <c r="S14" s="137">
        <v>6.6848384381307299E-3</v>
      </c>
      <c r="T14" s="137">
        <v>3.1247007536134398E-4</v>
      </c>
      <c r="U14" s="137">
        <v>1.81630769385318E-4</v>
      </c>
      <c r="V14" s="137">
        <v>3.1254605657469699E-7</v>
      </c>
      <c r="W14" s="137">
        <v>1.6104029289623501E-4</v>
      </c>
      <c r="X14" s="137">
        <v>2.5419869619872798E-4</v>
      </c>
      <c r="Y14" s="137">
        <v>2.7956958393351799E-4</v>
      </c>
      <c r="Z14" s="137">
        <v>2.0235565663368101E-4</v>
      </c>
      <c r="AA14" s="137">
        <v>3.1406854098427299E-3</v>
      </c>
      <c r="AB14" s="137">
        <v>1.45161791700889E-4</v>
      </c>
      <c r="AC14" s="137">
        <v>2.5187361924042598E-4</v>
      </c>
      <c r="AD14" s="137">
        <v>2.23759267914768E-4</v>
      </c>
      <c r="AE14" s="137">
        <v>4.3702335642474598E-4</v>
      </c>
      <c r="AF14" s="137">
        <v>3.6502931889723398E-4</v>
      </c>
      <c r="AG14" s="137">
        <v>1.3418549419401201E-4</v>
      </c>
      <c r="AH14" s="137">
        <v>2.0292045134054701E-4</v>
      </c>
      <c r="AI14" s="137">
        <v>1.5563417813721701E-4</v>
      </c>
      <c r="AJ14" s="137">
        <v>0</v>
      </c>
      <c r="AK14" s="137">
        <v>4.2833206186996204E-3</v>
      </c>
      <c r="AL14" s="137">
        <v>3.9131038999584396E-3</v>
      </c>
      <c r="AM14" s="137">
        <v>2.7431934827424299E-3</v>
      </c>
      <c r="AN14" s="137">
        <v>5.0621401478276198E-4</v>
      </c>
      <c r="AO14" s="137">
        <v>7.7180273395329693E-2</v>
      </c>
      <c r="AP14" s="137">
        <v>7.5823365098977701E-3</v>
      </c>
      <c r="AQ14" s="137">
        <v>5.7911328878289996E-3</v>
      </c>
      <c r="AR14" s="137">
        <v>4.4974942339906898E-2</v>
      </c>
      <c r="AS14" s="137">
        <v>3.3120228735050898E-3</v>
      </c>
      <c r="AT14" s="137">
        <v>2.8494251949862402E-4</v>
      </c>
      <c r="AU14" s="137">
        <v>3.52267989979095E-3</v>
      </c>
      <c r="AV14" s="137">
        <v>4.3605276670323601E-2</v>
      </c>
      <c r="AW14" s="137">
        <v>1.0541700357674399E-3</v>
      </c>
      <c r="AX14" s="137">
        <v>3.2949786393622198E-4</v>
      </c>
      <c r="AY14" s="137">
        <v>8.2306370045643999E-4</v>
      </c>
      <c r="AZ14" s="137">
        <v>1.72065830973966E-3</v>
      </c>
      <c r="BA14" s="137">
        <v>7.2720691778427305E-4</v>
      </c>
      <c r="BB14" s="137">
        <v>3.3081517290584398E-4</v>
      </c>
      <c r="BC14" s="137">
        <v>7.2541856338317401E-4</v>
      </c>
      <c r="BD14" s="137">
        <v>7.0520734184389402E-4</v>
      </c>
      <c r="BE14" s="137">
        <v>3.80969092050143E-4</v>
      </c>
      <c r="BF14" s="137">
        <v>3.5607847857977498E-3</v>
      </c>
      <c r="BG14" s="137">
        <v>8.6624489127173302E-3</v>
      </c>
      <c r="BH14" s="137">
        <v>1.1291057636218699E-2</v>
      </c>
      <c r="BI14" s="137">
        <v>1.6592575258026401E-4</v>
      </c>
      <c r="BJ14" s="137">
        <v>3.6117469638468698E-3</v>
      </c>
      <c r="BK14" s="137">
        <v>1.2129267413117199E-2</v>
      </c>
      <c r="BL14" s="137">
        <v>8.1876170108782006E-3</v>
      </c>
      <c r="BM14" s="137">
        <v>8.7932932175930796E-3</v>
      </c>
      <c r="BN14" s="137">
        <v>1.5291285859641199E-3</v>
      </c>
      <c r="BO14" s="137">
        <v>6.4328878708278404E-3</v>
      </c>
      <c r="BP14" s="137">
        <v>2.5727486409967198E-3</v>
      </c>
      <c r="BQ14" s="137">
        <v>2.0153640846122901E-2</v>
      </c>
      <c r="BR14" s="137">
        <v>1.3415697546831201E-2</v>
      </c>
      <c r="BS14" s="137">
        <v>1.32308710594881E-3</v>
      </c>
      <c r="BT14" s="137">
        <v>1.3550562930354801E-2</v>
      </c>
      <c r="BU14" s="137">
        <v>8.1919187689213102E-5</v>
      </c>
      <c r="BV14" s="137">
        <v>5.1494025694770202E-4</v>
      </c>
      <c r="BW14" s="137">
        <v>0</v>
      </c>
      <c r="BX14" s="137">
        <v>1.1066302649168001E-5</v>
      </c>
      <c r="BY14" s="137">
        <v>0</v>
      </c>
      <c r="BZ14" s="137">
        <v>8.2400760039537096E-3</v>
      </c>
      <c r="CA14" s="139">
        <v>0</v>
      </c>
      <c r="CB14" s="73"/>
    </row>
    <row r="15" spans="1:82" ht="19.5" x14ac:dyDescent="0.25">
      <c r="A15" s="30"/>
      <c r="B15" s="42" t="s">
        <v>6</v>
      </c>
      <c r="C15" s="43" t="s">
        <v>117</v>
      </c>
      <c r="D15" s="136">
        <v>8.1348972280042599E-4</v>
      </c>
      <c r="E15" s="137">
        <v>1.30970491200673E-3</v>
      </c>
      <c r="F15" s="137">
        <v>8.0352939336929399E-5</v>
      </c>
      <c r="G15" s="137">
        <v>7.2597659948215199E-4</v>
      </c>
      <c r="H15" s="137">
        <v>2.4377023646723499E-5</v>
      </c>
      <c r="I15" s="137">
        <v>2.6328059681446001E-4</v>
      </c>
      <c r="J15" s="137">
        <v>1.11113693303813</v>
      </c>
      <c r="K15" s="137">
        <v>4.44361844900074E-4</v>
      </c>
      <c r="L15" s="137">
        <v>3.0061763432312601E-2</v>
      </c>
      <c r="M15" s="137">
        <v>3.4251095451151299E-4</v>
      </c>
      <c r="N15" s="137">
        <v>7.2300140245342304E-4</v>
      </c>
      <c r="O15" s="137">
        <v>2.2365611912652402E-5</v>
      </c>
      <c r="P15" s="137">
        <v>2.7216106268997402E-4</v>
      </c>
      <c r="Q15" s="137">
        <v>2.7216106268997402E-4</v>
      </c>
      <c r="R15" s="137">
        <v>4.8316104304509402E-5</v>
      </c>
      <c r="S15" s="137">
        <v>5.9092438563423397E-3</v>
      </c>
      <c r="T15" s="137">
        <v>1.05639869443084E-4</v>
      </c>
      <c r="U15" s="137">
        <v>8.4180076100177806E-5</v>
      </c>
      <c r="V15" s="137">
        <v>9.7585014961122801E-8</v>
      </c>
      <c r="W15" s="137">
        <v>4.42066411429463E-5</v>
      </c>
      <c r="X15" s="137">
        <v>8.3417540740830305E-5</v>
      </c>
      <c r="Y15" s="137">
        <v>9.7652741562193101E-5</v>
      </c>
      <c r="Z15" s="137">
        <v>9.8287431011749202E-5</v>
      </c>
      <c r="AA15" s="137">
        <v>6.1284560797848905E-4</v>
      </c>
      <c r="AB15" s="137">
        <v>6.3109339170083805E-5</v>
      </c>
      <c r="AC15" s="137">
        <v>1.65000806971035E-4</v>
      </c>
      <c r="AD15" s="137">
        <v>8.1644227418864901E-5</v>
      </c>
      <c r="AE15" s="137">
        <v>1.68902295941265E-4</v>
      </c>
      <c r="AF15" s="137">
        <v>1.9067894356538E-4</v>
      </c>
      <c r="AG15" s="137">
        <v>5.6246424199467799E-5</v>
      </c>
      <c r="AH15" s="137">
        <v>6.8378922384649198E-5</v>
      </c>
      <c r="AI15" s="137">
        <v>5.3789369792803999E-5</v>
      </c>
      <c r="AJ15" s="137">
        <v>0</v>
      </c>
      <c r="AK15" s="137">
        <v>1.38299976372196E-3</v>
      </c>
      <c r="AL15" s="137">
        <v>4.3826380456083298E-4</v>
      </c>
      <c r="AM15" s="137">
        <v>1.68845642972438E-4</v>
      </c>
      <c r="AN15" s="137">
        <v>1.65708629610256E-4</v>
      </c>
      <c r="AO15" s="137">
        <v>1.0371904327791501E-3</v>
      </c>
      <c r="AP15" s="137">
        <v>1.40861592472162E-3</v>
      </c>
      <c r="AQ15" s="137">
        <v>1.9957896863336501E-3</v>
      </c>
      <c r="AR15" s="137">
        <v>4.8229289620510297E-3</v>
      </c>
      <c r="AS15" s="137">
        <v>5.0272625888995895E-4</v>
      </c>
      <c r="AT15" s="137">
        <v>1.6325196207134601E-4</v>
      </c>
      <c r="AU15" s="137">
        <v>1.3180014388191701E-3</v>
      </c>
      <c r="AV15" s="137">
        <v>2.0352014947034201E-3</v>
      </c>
      <c r="AW15" s="137">
        <v>4.19061551229252E-4</v>
      </c>
      <c r="AX15" s="137">
        <v>1.3614194662249E-4</v>
      </c>
      <c r="AY15" s="137">
        <v>4.0271908920683398E-4</v>
      </c>
      <c r="AZ15" s="137">
        <v>4.0013825594034202E-4</v>
      </c>
      <c r="BA15" s="137">
        <v>2.3283236865570699E-4</v>
      </c>
      <c r="BB15" s="137">
        <v>1.88231552258147E-4</v>
      </c>
      <c r="BC15" s="137">
        <v>2.2598020726987501E-4</v>
      </c>
      <c r="BD15" s="137">
        <v>2.8395648742878302E-4</v>
      </c>
      <c r="BE15" s="137">
        <v>2.19943324820891E-4</v>
      </c>
      <c r="BF15" s="137">
        <v>2.2182909454248E-3</v>
      </c>
      <c r="BG15" s="137">
        <v>2.8441105158434599E-3</v>
      </c>
      <c r="BH15" s="137">
        <v>3.3084252108181202E-3</v>
      </c>
      <c r="BI15" s="137">
        <v>6.3539818259792595E-5</v>
      </c>
      <c r="BJ15" s="137">
        <v>2.6377640958511299E-3</v>
      </c>
      <c r="BK15" s="137">
        <v>3.7469195302496801E-3</v>
      </c>
      <c r="BL15" s="137">
        <v>1.8029420051091801E-3</v>
      </c>
      <c r="BM15" s="137">
        <v>2.0414565353361999E-3</v>
      </c>
      <c r="BN15" s="137">
        <v>4.3958341751063301E-4</v>
      </c>
      <c r="BO15" s="137">
        <v>1.1495769918723399E-3</v>
      </c>
      <c r="BP15" s="137">
        <v>1.1891217718271699E-3</v>
      </c>
      <c r="BQ15" s="137">
        <v>2.4066709209686001E-3</v>
      </c>
      <c r="BR15" s="137">
        <v>1.94651679592298E-3</v>
      </c>
      <c r="BS15" s="137">
        <v>5.2389584598468803E-4</v>
      </c>
      <c r="BT15" s="137">
        <v>2.8523168176918801E-3</v>
      </c>
      <c r="BU15" s="137">
        <v>2.22798475420031E-5</v>
      </c>
      <c r="BV15" s="137">
        <v>1.3078896714630001E-4</v>
      </c>
      <c r="BW15" s="137">
        <v>0</v>
      </c>
      <c r="BX15" s="137">
        <v>8.0507439865705105E-6</v>
      </c>
      <c r="BY15" s="137">
        <v>0</v>
      </c>
      <c r="BZ15" s="137">
        <v>2.64815017082165E-3</v>
      </c>
      <c r="CA15" s="139">
        <v>0</v>
      </c>
      <c r="CB15" s="73"/>
    </row>
    <row r="16" spans="1:82" ht="19.5" x14ac:dyDescent="0.25">
      <c r="A16" s="30"/>
      <c r="B16" s="42" t="s">
        <v>7</v>
      </c>
      <c r="C16" s="43" t="s">
        <v>118</v>
      </c>
      <c r="D16" s="136">
        <v>1.9927601593501799E-3</v>
      </c>
      <c r="E16" s="137">
        <v>3.15494234250246E-3</v>
      </c>
      <c r="F16" s="137">
        <v>1.6008096256839199E-4</v>
      </c>
      <c r="G16" s="137">
        <v>1.83117099327443E-3</v>
      </c>
      <c r="H16" s="137">
        <v>8.4790531216203695E-5</v>
      </c>
      <c r="I16" s="137">
        <v>5.5652958545252505E-4</v>
      </c>
      <c r="J16" s="137">
        <v>3.55771271943762E-4</v>
      </c>
      <c r="K16" s="137">
        <v>1.05120783049733</v>
      </c>
      <c r="L16" s="137">
        <v>7.5742014426111698E-2</v>
      </c>
      <c r="M16" s="137">
        <v>8.2819483967091795E-4</v>
      </c>
      <c r="N16" s="137">
        <v>1.7438532670121601E-3</v>
      </c>
      <c r="O16" s="137">
        <v>4.4748215616256897E-5</v>
      </c>
      <c r="P16" s="137">
        <v>5.4070779807152605E-4</v>
      </c>
      <c r="Q16" s="137">
        <v>5.4070779807152605E-4</v>
      </c>
      <c r="R16" s="137">
        <v>9.9371246939047994E-5</v>
      </c>
      <c r="S16" s="137">
        <v>1.4859528775566899E-2</v>
      </c>
      <c r="T16" s="137">
        <v>2.3784578719929499E-4</v>
      </c>
      <c r="U16" s="137">
        <v>1.6155337842958499E-4</v>
      </c>
      <c r="V16" s="137">
        <v>2.83919476802346E-7</v>
      </c>
      <c r="W16" s="137">
        <v>1.0420253412106501E-4</v>
      </c>
      <c r="X16" s="137">
        <v>1.7821829787070001E-4</v>
      </c>
      <c r="Y16" s="137">
        <v>2.13450236477726E-4</v>
      </c>
      <c r="Z16" s="137">
        <v>1.9082981365613899E-4</v>
      </c>
      <c r="AA16" s="137">
        <v>1.7302814919887401E-3</v>
      </c>
      <c r="AB16" s="137">
        <v>1.3339587589168399E-4</v>
      </c>
      <c r="AC16" s="137">
        <v>2.9254732809679001E-4</v>
      </c>
      <c r="AD16" s="137">
        <v>1.6528169834606799E-4</v>
      </c>
      <c r="AE16" s="137">
        <v>3.9125553736728697E-4</v>
      </c>
      <c r="AF16" s="137">
        <v>3.5936755929673802E-4</v>
      </c>
      <c r="AG16" s="137">
        <v>1.12372484543772E-4</v>
      </c>
      <c r="AH16" s="137">
        <v>1.5079482973358701E-4</v>
      </c>
      <c r="AI16" s="137">
        <v>1.1166814973902701E-4</v>
      </c>
      <c r="AJ16" s="137">
        <v>0</v>
      </c>
      <c r="AK16" s="137">
        <v>3.8364308947213899E-3</v>
      </c>
      <c r="AL16" s="137">
        <v>1.06061116222613E-3</v>
      </c>
      <c r="AM16" s="137">
        <v>1.08115498741806E-3</v>
      </c>
      <c r="AN16" s="137">
        <v>3.2625484358811998E-4</v>
      </c>
      <c r="AO16" s="137">
        <v>3.2210748336718598E-3</v>
      </c>
      <c r="AP16" s="137">
        <v>3.1982058365539199E-3</v>
      </c>
      <c r="AQ16" s="137">
        <v>3.9487524470323996E-3</v>
      </c>
      <c r="AR16" s="137">
        <v>1.98087983702873E-2</v>
      </c>
      <c r="AS16" s="137">
        <v>1.15272094339673E-3</v>
      </c>
      <c r="AT16" s="137">
        <v>3.0469353182811798E-4</v>
      </c>
      <c r="AU16" s="137">
        <v>2.3521887296910301E-3</v>
      </c>
      <c r="AV16" s="137">
        <v>5.8774756069161103E-3</v>
      </c>
      <c r="AW16" s="137">
        <v>8.3640059283176605E-4</v>
      </c>
      <c r="AX16" s="137">
        <v>2.6332982714923899E-4</v>
      </c>
      <c r="AY16" s="137">
        <v>8.8879490501398101E-4</v>
      </c>
      <c r="AZ16" s="137">
        <v>8.8010481889034002E-4</v>
      </c>
      <c r="BA16" s="137">
        <v>5.0302248726885005E-4</v>
      </c>
      <c r="BB16" s="137">
        <v>3.3995443601100102E-4</v>
      </c>
      <c r="BC16" s="137">
        <v>4.6834002498400101E-4</v>
      </c>
      <c r="BD16" s="137">
        <v>5.38589406172923E-4</v>
      </c>
      <c r="BE16" s="137">
        <v>3.9710509105999898E-4</v>
      </c>
      <c r="BF16" s="137">
        <v>3.9235365094928802E-3</v>
      </c>
      <c r="BG16" s="137">
        <v>6.0718518522986297E-3</v>
      </c>
      <c r="BH16" s="137">
        <v>1.05911898928387E-2</v>
      </c>
      <c r="BI16" s="137">
        <v>1.28745730237374E-4</v>
      </c>
      <c r="BJ16" s="137">
        <v>4.5830380206107503E-3</v>
      </c>
      <c r="BK16" s="137">
        <v>7.2951227991641396E-3</v>
      </c>
      <c r="BL16" s="137">
        <v>4.7452352077360302E-3</v>
      </c>
      <c r="BM16" s="137">
        <v>4.6462446722367401E-3</v>
      </c>
      <c r="BN16" s="137">
        <v>1.00634546738608E-3</v>
      </c>
      <c r="BO16" s="137">
        <v>3.1244312804728702E-3</v>
      </c>
      <c r="BP16" s="137">
        <v>2.7124393943528898E-3</v>
      </c>
      <c r="BQ16" s="137">
        <v>5.6169757298052004E-3</v>
      </c>
      <c r="BR16" s="137">
        <v>5.4608886873956097E-3</v>
      </c>
      <c r="BS16" s="137">
        <v>8.7862315214816704E-4</v>
      </c>
      <c r="BT16" s="137">
        <v>7.0784679030832104E-3</v>
      </c>
      <c r="BU16" s="137">
        <v>6.3533085986481095E-5</v>
      </c>
      <c r="BV16" s="137">
        <v>3.1094390137136301E-4</v>
      </c>
      <c r="BW16" s="137">
        <v>0</v>
      </c>
      <c r="BX16" s="137">
        <v>1.40086239615172E-5</v>
      </c>
      <c r="BY16" s="137">
        <v>0</v>
      </c>
      <c r="BZ16" s="137">
        <v>8.1058919976893396E-3</v>
      </c>
      <c r="CA16" s="139">
        <v>0</v>
      </c>
      <c r="CB16" s="73"/>
    </row>
    <row r="17" spans="1:80" ht="19.5" x14ac:dyDescent="0.25">
      <c r="A17" s="30"/>
      <c r="B17" s="42" t="s">
        <v>8</v>
      </c>
      <c r="C17" s="43" t="s">
        <v>119</v>
      </c>
      <c r="D17" s="136">
        <v>2.3735593262531499E-2</v>
      </c>
      <c r="E17" s="137">
        <v>3.7403609804457699E-2</v>
      </c>
      <c r="F17" s="137">
        <v>6.1044651912226704E-4</v>
      </c>
      <c r="G17" s="137">
        <v>8.7625853373132796E-3</v>
      </c>
      <c r="H17" s="137">
        <v>4.3435322993789999E-5</v>
      </c>
      <c r="I17" s="137">
        <v>3.3409553705803902E-3</v>
      </c>
      <c r="J17" s="137">
        <v>2.13404235131327E-4</v>
      </c>
      <c r="K17" s="137">
        <v>1.4113529715709099E-2</v>
      </c>
      <c r="L17" s="137">
        <v>1.02521106936452</v>
      </c>
      <c r="M17" s="137">
        <v>3.0786202742035402E-4</v>
      </c>
      <c r="N17" s="137">
        <v>7.2909207053301105E-4</v>
      </c>
      <c r="O17" s="137">
        <v>2.6891668610325698E-5</v>
      </c>
      <c r="P17" s="137">
        <v>6.5908242194632105E-4</v>
      </c>
      <c r="Q17" s="137">
        <v>6.5908242194632105E-4</v>
      </c>
      <c r="R17" s="137">
        <v>3.2186810237124202E-4</v>
      </c>
      <c r="S17" s="137">
        <v>5.1042431957364102E-3</v>
      </c>
      <c r="T17" s="137">
        <v>1.11251287504834E-4</v>
      </c>
      <c r="U17" s="137">
        <v>1.1221284640473799E-4</v>
      </c>
      <c r="V17" s="137">
        <v>7.8679196526036599E-8</v>
      </c>
      <c r="W17" s="137">
        <v>6.3776823701540604E-5</v>
      </c>
      <c r="X17" s="137">
        <v>8.1435631510628007E-5</v>
      </c>
      <c r="Y17" s="137">
        <v>9.5772380676315805E-5</v>
      </c>
      <c r="Z17" s="137">
        <v>1.02687762691814E-4</v>
      </c>
      <c r="AA17" s="137">
        <v>1.8283031847654101E-3</v>
      </c>
      <c r="AB17" s="137">
        <v>6.6505357010488407E-5</v>
      </c>
      <c r="AC17" s="137">
        <v>1.7153065802958799E-4</v>
      </c>
      <c r="AD17" s="137">
        <v>8.8248973011297496E-5</v>
      </c>
      <c r="AE17" s="137">
        <v>1.80859979789244E-4</v>
      </c>
      <c r="AF17" s="137">
        <v>2.2180020710396399E-4</v>
      </c>
      <c r="AG17" s="137">
        <v>5.95874675653961E-5</v>
      </c>
      <c r="AH17" s="137">
        <v>6.5399709958808094E-5</v>
      </c>
      <c r="AI17" s="137">
        <v>1.2221447880915199E-4</v>
      </c>
      <c r="AJ17" s="137">
        <v>0</v>
      </c>
      <c r="AK17" s="137">
        <v>2.3051914121332401E-3</v>
      </c>
      <c r="AL17" s="137">
        <v>6.9673195052754298E-4</v>
      </c>
      <c r="AM17" s="137">
        <v>3.2468813892860799E-4</v>
      </c>
      <c r="AN17" s="137">
        <v>3.9997013070640401E-4</v>
      </c>
      <c r="AO17" s="137">
        <v>1.77292136592378E-3</v>
      </c>
      <c r="AP17" s="137">
        <v>1.65814407876681E-3</v>
      </c>
      <c r="AQ17" s="137">
        <v>5.3358784140325301E-3</v>
      </c>
      <c r="AR17" s="137">
        <v>2.7374760495152001E-2</v>
      </c>
      <c r="AS17" s="137">
        <v>8.0041788186132105E-4</v>
      </c>
      <c r="AT17" s="137">
        <v>1.8719474600049999E-4</v>
      </c>
      <c r="AU17" s="137">
        <v>1.2097934868679999E-3</v>
      </c>
      <c r="AV17" s="137">
        <v>6.0197780701209203E-3</v>
      </c>
      <c r="AW17" s="137">
        <v>4.75672343293904E-4</v>
      </c>
      <c r="AX17" s="137">
        <v>1.5210978933869601E-4</v>
      </c>
      <c r="AY17" s="137">
        <v>3.75282520323244E-3</v>
      </c>
      <c r="AZ17" s="137">
        <v>9.8905949109633095E-4</v>
      </c>
      <c r="BA17" s="137">
        <v>2.8030467337509201E-4</v>
      </c>
      <c r="BB17" s="137">
        <v>2.2770161857231801E-4</v>
      </c>
      <c r="BC17" s="137">
        <v>4.43869464624863E-4</v>
      </c>
      <c r="BD17" s="137">
        <v>3.8733644198877198E-4</v>
      </c>
      <c r="BE17" s="137">
        <v>2.4838357575556499E-4</v>
      </c>
      <c r="BF17" s="137">
        <v>2.3408378319087499E-3</v>
      </c>
      <c r="BG17" s="137">
        <v>2.4234352317773298E-3</v>
      </c>
      <c r="BH17" s="137">
        <v>2.4343826787661502E-3</v>
      </c>
      <c r="BI17" s="137">
        <v>7.5379479233269697E-5</v>
      </c>
      <c r="BJ17" s="137">
        <v>2.7280838794026402E-3</v>
      </c>
      <c r="BK17" s="137">
        <v>3.3299463270367799E-3</v>
      </c>
      <c r="BL17" s="137">
        <v>1.9027849151532199E-3</v>
      </c>
      <c r="BM17" s="137">
        <v>2.2936820231599601E-3</v>
      </c>
      <c r="BN17" s="137">
        <v>4.8880949901994699E-4</v>
      </c>
      <c r="BO17" s="137">
        <v>1.40856384004421E-3</v>
      </c>
      <c r="BP17" s="137">
        <v>1.27063208869216E-3</v>
      </c>
      <c r="BQ17" s="137">
        <v>1.54273278662797E-3</v>
      </c>
      <c r="BR17" s="137">
        <v>1.60365453985939E-3</v>
      </c>
      <c r="BS17" s="137">
        <v>2.9356169280844399E-4</v>
      </c>
      <c r="BT17" s="137">
        <v>3.9019310998668899E-3</v>
      </c>
      <c r="BU17" s="137">
        <v>1.8014016344866301E-5</v>
      </c>
      <c r="BV17" s="137">
        <v>1.57068354168758E-4</v>
      </c>
      <c r="BW17" s="137">
        <v>0</v>
      </c>
      <c r="BX17" s="137">
        <v>8.3222179789889299E-6</v>
      </c>
      <c r="BY17" s="137">
        <v>0</v>
      </c>
      <c r="BZ17" s="137">
        <v>1.9403865852545799E-3</v>
      </c>
      <c r="CA17" s="139">
        <v>0</v>
      </c>
      <c r="CB17" s="73"/>
    </row>
    <row r="18" spans="1:80" ht="19.5" x14ac:dyDescent="0.25">
      <c r="A18" s="30"/>
      <c r="B18" s="42" t="s">
        <v>9</v>
      </c>
      <c r="C18" s="43" t="s">
        <v>120</v>
      </c>
      <c r="D18" s="136">
        <v>8.9416851477527606E-2</v>
      </c>
      <c r="E18" s="137">
        <v>3.2750148013518103E-2</v>
      </c>
      <c r="F18" s="137">
        <v>2.7671121277006699E-3</v>
      </c>
      <c r="G18" s="137">
        <v>3.3628587971333201E-3</v>
      </c>
      <c r="H18" s="137">
        <v>2.0031295304366202E-3</v>
      </c>
      <c r="I18" s="137">
        <v>0.11298254030251099</v>
      </c>
      <c r="J18" s="137">
        <v>2.03584545690727E-2</v>
      </c>
      <c r="K18" s="137">
        <v>7.3377181702296104E-4</v>
      </c>
      <c r="L18" s="137">
        <v>3.86767812724918E-2</v>
      </c>
      <c r="M18" s="137">
        <v>1.0263350939563001</v>
      </c>
      <c r="N18" s="137">
        <v>1.8482196639172999E-3</v>
      </c>
      <c r="O18" s="137">
        <v>1.6550725738654301E-3</v>
      </c>
      <c r="P18" s="137">
        <v>1.3311828282446499E-3</v>
      </c>
      <c r="Q18" s="137">
        <v>1.3311828282446499E-3</v>
      </c>
      <c r="R18" s="137">
        <v>4.1001151687743099E-4</v>
      </c>
      <c r="S18" s="137">
        <v>8.0640463464266305E-3</v>
      </c>
      <c r="T18" s="137">
        <v>2.2057187477483999E-2</v>
      </c>
      <c r="U18" s="137">
        <v>1.0709420411566899E-2</v>
      </c>
      <c r="V18" s="137">
        <v>4.1267519570536801E-7</v>
      </c>
      <c r="W18" s="137">
        <v>2.0906435396716098E-2</v>
      </c>
      <c r="X18" s="137">
        <v>4.1590446233404202E-4</v>
      </c>
      <c r="Y18" s="137">
        <v>9.9806731764997105E-4</v>
      </c>
      <c r="Z18" s="137">
        <v>8.5384154194382209E-3</v>
      </c>
      <c r="AA18" s="137">
        <v>3.7383983039851599E-3</v>
      </c>
      <c r="AB18" s="137">
        <v>3.5383039758072102E-4</v>
      </c>
      <c r="AC18" s="137">
        <v>9.9003168615238897E-4</v>
      </c>
      <c r="AD18" s="137">
        <v>4.66492421760925E-4</v>
      </c>
      <c r="AE18" s="137">
        <v>0.20094137141622001</v>
      </c>
      <c r="AF18" s="137">
        <v>1.6287405268044001E-3</v>
      </c>
      <c r="AG18" s="137">
        <v>3.3320030569839701E-4</v>
      </c>
      <c r="AH18" s="137">
        <v>3.24346740975586E-4</v>
      </c>
      <c r="AI18" s="137">
        <v>2.7690874990451698E-4</v>
      </c>
      <c r="AJ18" s="137">
        <v>0</v>
      </c>
      <c r="AK18" s="137">
        <v>1.1337546536113401E-2</v>
      </c>
      <c r="AL18" s="137">
        <v>3.08043761137678E-3</v>
      </c>
      <c r="AM18" s="137">
        <v>2.0825764515977601E-3</v>
      </c>
      <c r="AN18" s="137">
        <v>1.68577519602787E-3</v>
      </c>
      <c r="AO18" s="137">
        <v>1.8607913391721301E-2</v>
      </c>
      <c r="AP18" s="137">
        <v>1.0415547690883001E-2</v>
      </c>
      <c r="AQ18" s="137">
        <v>9.5876669237853901E-3</v>
      </c>
      <c r="AR18" s="137">
        <v>1.4864126630455899E-2</v>
      </c>
      <c r="AS18" s="137">
        <v>4.5602233558907903E-3</v>
      </c>
      <c r="AT18" s="137">
        <v>1.8371526332251999E-2</v>
      </c>
      <c r="AU18" s="137">
        <v>6.1311411910932902E-3</v>
      </c>
      <c r="AV18" s="137">
        <v>1.8988839209347099E-2</v>
      </c>
      <c r="AW18" s="137">
        <v>2.4606052387027301E-3</v>
      </c>
      <c r="AX18" s="137">
        <v>6.5826287457146197E-4</v>
      </c>
      <c r="AY18" s="137">
        <v>3.88541769351524E-3</v>
      </c>
      <c r="AZ18" s="137">
        <v>2.72655058993227E-3</v>
      </c>
      <c r="BA18" s="137">
        <v>1.5794117854565899E-3</v>
      </c>
      <c r="BB18" s="137">
        <v>1.1598785050692499E-3</v>
      </c>
      <c r="BC18" s="137">
        <v>2.2127419303988702E-3</v>
      </c>
      <c r="BD18" s="137">
        <v>1.45238245656743E-3</v>
      </c>
      <c r="BE18" s="137">
        <v>1.3435748802872701E-3</v>
      </c>
      <c r="BF18" s="137">
        <v>1.34976117528984E-2</v>
      </c>
      <c r="BG18" s="137">
        <v>1.8251658829988499E-2</v>
      </c>
      <c r="BH18" s="137">
        <v>5.9479878730343601E-3</v>
      </c>
      <c r="BI18" s="137">
        <v>2.7879796873544999E-4</v>
      </c>
      <c r="BJ18" s="137">
        <v>1.58952134693831E-2</v>
      </c>
      <c r="BK18" s="137">
        <v>1.5204673445703899E-2</v>
      </c>
      <c r="BL18" s="137">
        <v>1.0421859249717299E-2</v>
      </c>
      <c r="BM18" s="137">
        <v>9.5603934750812299E-3</v>
      </c>
      <c r="BN18" s="137">
        <v>2.7230395097067998E-3</v>
      </c>
      <c r="BO18" s="137">
        <v>6.6307395255276701E-3</v>
      </c>
      <c r="BP18" s="137">
        <v>9.5051906890293303E-3</v>
      </c>
      <c r="BQ18" s="137">
        <v>1.2627836719562901E-2</v>
      </c>
      <c r="BR18" s="137">
        <v>1.07146337768548E-2</v>
      </c>
      <c r="BS18" s="137">
        <v>1.5865737986876199E-3</v>
      </c>
      <c r="BT18" s="137">
        <v>2.3135798616210901E-2</v>
      </c>
      <c r="BU18" s="137">
        <v>7.0154178702351398E-5</v>
      </c>
      <c r="BV18" s="137">
        <v>9.2076030835971804E-4</v>
      </c>
      <c r="BW18" s="137">
        <v>0</v>
      </c>
      <c r="BX18" s="137">
        <v>4.8460490375420697E-5</v>
      </c>
      <c r="BY18" s="137">
        <v>0</v>
      </c>
      <c r="BZ18" s="137">
        <v>1.00855057786313E-2</v>
      </c>
      <c r="CA18" s="139">
        <v>0</v>
      </c>
      <c r="CB18" s="73"/>
    </row>
    <row r="19" spans="1:80" ht="19.5" x14ac:dyDescent="0.25">
      <c r="A19" s="30"/>
      <c r="B19" s="42" t="s">
        <v>10</v>
      </c>
      <c r="C19" s="43" t="s">
        <v>121</v>
      </c>
      <c r="D19" s="136">
        <v>4.3198868961089401E-4</v>
      </c>
      <c r="E19" s="137">
        <v>7.0975867348705205E-4</v>
      </c>
      <c r="F19" s="137">
        <v>6.0739981183315202E-5</v>
      </c>
      <c r="G19" s="137">
        <v>5.8610149076147595E-4</v>
      </c>
      <c r="H19" s="137">
        <v>2.4922383876682801E-5</v>
      </c>
      <c r="I19" s="137">
        <v>6.4205238038954901E-4</v>
      </c>
      <c r="J19" s="137">
        <v>1.16532273030369E-4</v>
      </c>
      <c r="K19" s="137">
        <v>2.22612868307592E-4</v>
      </c>
      <c r="L19" s="137">
        <v>1.4787376430252399E-2</v>
      </c>
      <c r="M19" s="137">
        <v>3.90835465848184E-4</v>
      </c>
      <c r="N19" s="137">
        <v>1.0262877329626501</v>
      </c>
      <c r="O19" s="137">
        <v>2.4810942568434902E-5</v>
      </c>
      <c r="P19" s="137">
        <v>3.0911808165117301E-4</v>
      </c>
      <c r="Q19" s="137">
        <v>3.0911808165117301E-4</v>
      </c>
      <c r="R19" s="137">
        <v>8.6754533317346099E-5</v>
      </c>
      <c r="S19" s="137">
        <v>2.9588967400839398E-3</v>
      </c>
      <c r="T19" s="137">
        <v>2.6758900643310198E-4</v>
      </c>
      <c r="U19" s="137">
        <v>4.5054776925359001E-5</v>
      </c>
      <c r="V19" s="137">
        <v>1.5941391911567E-7</v>
      </c>
      <c r="W19" s="137">
        <v>6.7399355934034697E-5</v>
      </c>
      <c r="X19" s="137">
        <v>1.6005055632253401E-4</v>
      </c>
      <c r="Y19" s="137">
        <v>1.9442471999603901E-4</v>
      </c>
      <c r="Z19" s="137">
        <v>1.48569401032784E-4</v>
      </c>
      <c r="AA19" s="137">
        <v>7.1378916900058495E-4</v>
      </c>
      <c r="AB19" s="137">
        <v>6.0359051365148703E-5</v>
      </c>
      <c r="AC19" s="137">
        <v>1.07035739757453E-4</v>
      </c>
      <c r="AD19" s="137">
        <v>1.5810117957189401E-4</v>
      </c>
      <c r="AE19" s="137">
        <v>1.3694878641058001E-4</v>
      </c>
      <c r="AF19" s="137">
        <v>1.65680305175407E-4</v>
      </c>
      <c r="AG19" s="137">
        <v>8.6133511468493003E-5</v>
      </c>
      <c r="AH19" s="137">
        <v>1.0484024806141699E-4</v>
      </c>
      <c r="AI19" s="137">
        <v>5.7204918587320598E-5</v>
      </c>
      <c r="AJ19" s="137">
        <v>0</v>
      </c>
      <c r="AK19" s="137">
        <v>5.06532607070767E-4</v>
      </c>
      <c r="AL19" s="137">
        <v>3.2318228692873097E-4</v>
      </c>
      <c r="AM19" s="137">
        <v>1.93761392548873E-4</v>
      </c>
      <c r="AN19" s="137">
        <v>8.7833794412080305E-5</v>
      </c>
      <c r="AO19" s="137">
        <v>5.3093889418173495E-4</v>
      </c>
      <c r="AP19" s="137">
        <v>7.5347346046930597E-4</v>
      </c>
      <c r="AQ19" s="137">
        <v>2.40457607300171E-3</v>
      </c>
      <c r="AR19" s="137">
        <v>9.2137495439938502E-3</v>
      </c>
      <c r="AS19" s="137">
        <v>3.9733659105843302E-4</v>
      </c>
      <c r="AT19" s="137">
        <v>7.2541287970918699E-5</v>
      </c>
      <c r="AU19" s="137">
        <v>1.0190920130716599E-3</v>
      </c>
      <c r="AV19" s="137">
        <v>8.7661565779029399E-4</v>
      </c>
      <c r="AW19" s="137">
        <v>2.7750505737138102E-4</v>
      </c>
      <c r="AX19" s="137">
        <v>1.10967459845245E-4</v>
      </c>
      <c r="AY19" s="137">
        <v>9.9563646658593595E-4</v>
      </c>
      <c r="AZ19" s="137">
        <v>2.5440304208051599E-4</v>
      </c>
      <c r="BA19" s="137">
        <v>1.3379415023278499E-4</v>
      </c>
      <c r="BB19" s="137">
        <v>9.3598102334146698E-5</v>
      </c>
      <c r="BC19" s="137">
        <v>2.1834980910553298E-3</v>
      </c>
      <c r="BD19" s="137">
        <v>2.8914481509341298E-4</v>
      </c>
      <c r="BE19" s="137">
        <v>9.1583875414832903E-5</v>
      </c>
      <c r="BF19" s="137">
        <v>8.2007390485446701E-4</v>
      </c>
      <c r="BG19" s="137">
        <v>1.23531631755778E-3</v>
      </c>
      <c r="BH19" s="137">
        <v>4.6937651938299302E-4</v>
      </c>
      <c r="BI19" s="137">
        <v>5.1671165642448597E-5</v>
      </c>
      <c r="BJ19" s="137">
        <v>9.5262271161672201E-4</v>
      </c>
      <c r="BK19" s="137">
        <v>5.3333586374321599E-3</v>
      </c>
      <c r="BL19" s="137">
        <v>9.1397636674104405E-4</v>
      </c>
      <c r="BM19" s="137">
        <v>1.90235372778109E-3</v>
      </c>
      <c r="BN19" s="137">
        <v>3.1195134798840301E-3</v>
      </c>
      <c r="BO19" s="137">
        <v>8.5490557660768802E-4</v>
      </c>
      <c r="BP19" s="137">
        <v>8.0547241344951204E-4</v>
      </c>
      <c r="BQ19" s="137">
        <v>2.8382835076860599E-3</v>
      </c>
      <c r="BR19" s="137">
        <v>1.9226202730362699E-3</v>
      </c>
      <c r="BS19" s="137">
        <v>1.43694997953731E-4</v>
      </c>
      <c r="BT19" s="137">
        <v>1.8155441331004099E-3</v>
      </c>
      <c r="BU19" s="137">
        <v>6.5287365808215898E-6</v>
      </c>
      <c r="BV19" s="137">
        <v>8.5426104884431901E-5</v>
      </c>
      <c r="BW19" s="137">
        <v>0</v>
      </c>
      <c r="BX19" s="137">
        <v>2.9062434856360501E-6</v>
      </c>
      <c r="BY19" s="137">
        <v>0</v>
      </c>
      <c r="BZ19" s="137">
        <v>1.85515302728331E-3</v>
      </c>
      <c r="CA19" s="139">
        <v>0</v>
      </c>
      <c r="CB19" s="73"/>
    </row>
    <row r="20" spans="1:80" ht="19.5" x14ac:dyDescent="0.25">
      <c r="A20" s="30"/>
      <c r="B20" s="42" t="s">
        <v>11</v>
      </c>
      <c r="C20" s="43" t="s">
        <v>122</v>
      </c>
      <c r="D20" s="136">
        <v>0.102234806569087</v>
      </c>
      <c r="E20" s="137">
        <v>8.1021742098584704E-2</v>
      </c>
      <c r="F20" s="137">
        <v>1.54422372798E-3</v>
      </c>
      <c r="G20" s="137">
        <v>9.4511076696018794E-3</v>
      </c>
      <c r="H20" s="137">
        <v>5.6868676878686403E-4</v>
      </c>
      <c r="I20" s="137">
        <v>5.96957416961196E-3</v>
      </c>
      <c r="J20" s="137">
        <v>5.4333405690785597E-2</v>
      </c>
      <c r="K20" s="137">
        <v>9.6670923722662599E-4</v>
      </c>
      <c r="L20" s="137">
        <v>1.56460638839E-2</v>
      </c>
      <c r="M20" s="137">
        <v>1.9892387663342299E-2</v>
      </c>
      <c r="N20" s="137">
        <v>3.1412882441167098E-3</v>
      </c>
      <c r="O20" s="137">
        <v>1.24165757515009</v>
      </c>
      <c r="P20" s="137">
        <v>4.1142441889919501E-3</v>
      </c>
      <c r="Q20" s="137">
        <v>4.1142441889919501E-3</v>
      </c>
      <c r="R20" s="137">
        <v>7.93696152878598E-4</v>
      </c>
      <c r="S20" s="137">
        <v>4.9476104134289402E-3</v>
      </c>
      <c r="T20" s="137">
        <v>5.6937910196261203E-2</v>
      </c>
      <c r="U20" s="137">
        <v>3.1088849042510001E-2</v>
      </c>
      <c r="V20" s="137">
        <v>1.14710082762986E-6</v>
      </c>
      <c r="W20" s="137">
        <v>5.4541693706920101E-2</v>
      </c>
      <c r="X20" s="137">
        <v>1.0571626643724099E-3</v>
      </c>
      <c r="Y20" s="137">
        <v>2.4494691365289901E-3</v>
      </c>
      <c r="Z20" s="137">
        <v>1.9391836917582402E-2</v>
      </c>
      <c r="AA20" s="137">
        <v>1.00220220909747E-2</v>
      </c>
      <c r="AB20" s="137">
        <v>1.19310898772197E-3</v>
      </c>
      <c r="AC20" s="137">
        <v>3.83155200368741E-3</v>
      </c>
      <c r="AD20" s="137">
        <v>1.4410068695030001E-3</v>
      </c>
      <c r="AE20" s="137">
        <v>0.52268939127749903</v>
      </c>
      <c r="AF20" s="137">
        <v>5.5783990666123497E-3</v>
      </c>
      <c r="AG20" s="137">
        <v>1.0895797372534901E-3</v>
      </c>
      <c r="AH20" s="137">
        <v>8.2944549199475597E-4</v>
      </c>
      <c r="AI20" s="137">
        <v>9.0200687956593399E-4</v>
      </c>
      <c r="AJ20" s="137">
        <v>0</v>
      </c>
      <c r="AK20" s="137">
        <v>2.62096941262598E-2</v>
      </c>
      <c r="AL20" s="137">
        <v>9.4973535456676795E-3</v>
      </c>
      <c r="AM20" s="137">
        <v>3.0166289969074298E-3</v>
      </c>
      <c r="AN20" s="137">
        <v>3.3341492979358099E-3</v>
      </c>
      <c r="AO20" s="137">
        <v>2.7591386372535599E-2</v>
      </c>
      <c r="AP20" s="137">
        <v>2.4981850346200599E-2</v>
      </c>
      <c r="AQ20" s="137">
        <v>3.1753554035798201E-2</v>
      </c>
      <c r="AR20" s="137">
        <v>1.88596617211963E-2</v>
      </c>
      <c r="AS20" s="137">
        <v>1.0558070114843001E-2</v>
      </c>
      <c r="AT20" s="137">
        <v>6.5957805617968598E-3</v>
      </c>
      <c r="AU20" s="137">
        <v>1.8472830526251399E-2</v>
      </c>
      <c r="AV20" s="137">
        <v>3.8091957673281399E-2</v>
      </c>
      <c r="AW20" s="137">
        <v>7.6186134658257996E-3</v>
      </c>
      <c r="AX20" s="137">
        <v>2.0764180700373401E-3</v>
      </c>
      <c r="AY20" s="137">
        <v>5.1956504954204603E-3</v>
      </c>
      <c r="AZ20" s="137">
        <v>1.3891429562484301E-2</v>
      </c>
      <c r="BA20" s="137">
        <v>4.2636086656139402E-3</v>
      </c>
      <c r="BB20" s="137">
        <v>6.0673119858370098E-3</v>
      </c>
      <c r="BC20" s="137">
        <v>1.87723056328995E-2</v>
      </c>
      <c r="BD20" s="137">
        <v>5.6223449341356001E-3</v>
      </c>
      <c r="BE20" s="137">
        <v>5.3562837217832502E-3</v>
      </c>
      <c r="BF20" s="137">
        <v>5.24610694784646E-2</v>
      </c>
      <c r="BG20" s="137">
        <v>3.2157839725987E-2</v>
      </c>
      <c r="BH20" s="137">
        <v>1.9795614200125902E-2</v>
      </c>
      <c r="BI20" s="137">
        <v>8.0100402038403595E-4</v>
      </c>
      <c r="BJ20" s="137">
        <v>6.3098683950732704E-2</v>
      </c>
      <c r="BK20" s="137">
        <v>3.02336327675614E-2</v>
      </c>
      <c r="BL20" s="137">
        <v>3.3085270812661501E-2</v>
      </c>
      <c r="BM20" s="137">
        <v>1.81116103373665E-2</v>
      </c>
      <c r="BN20" s="137">
        <v>6.9086413724741402E-3</v>
      </c>
      <c r="BO20" s="137">
        <v>1.4719702073308799E-2</v>
      </c>
      <c r="BP20" s="137">
        <v>3.27768231869843E-2</v>
      </c>
      <c r="BQ20" s="137">
        <v>2.1407182696585099E-2</v>
      </c>
      <c r="BR20" s="137">
        <v>2.2778941957429098E-2</v>
      </c>
      <c r="BS20" s="137">
        <v>4.0764119847922801E-3</v>
      </c>
      <c r="BT20" s="137">
        <v>3.1658855398018403E-2</v>
      </c>
      <c r="BU20" s="137">
        <v>1.81849192603435E-4</v>
      </c>
      <c r="BV20" s="137">
        <v>1.73054431586177E-3</v>
      </c>
      <c r="BW20" s="137">
        <v>0</v>
      </c>
      <c r="BX20" s="137">
        <v>1.9229139030320399E-4</v>
      </c>
      <c r="BY20" s="137">
        <v>0</v>
      </c>
      <c r="BZ20" s="137">
        <v>1.5245920283240901E-2</v>
      </c>
      <c r="CA20" s="139">
        <v>0</v>
      </c>
      <c r="CB20" s="73"/>
    </row>
    <row r="21" spans="1:80" ht="19.5" x14ac:dyDescent="0.25">
      <c r="A21" s="30"/>
      <c r="B21" s="42" t="s">
        <v>12</v>
      </c>
      <c r="C21" s="43" t="s">
        <v>123</v>
      </c>
      <c r="D21" s="136">
        <v>6.3303146965025504E-4</v>
      </c>
      <c r="E21" s="137">
        <v>7.5925048658199805E-4</v>
      </c>
      <c r="F21" s="137">
        <v>1.3946843371061499E-4</v>
      </c>
      <c r="G21" s="137">
        <v>1.2449608682938E-3</v>
      </c>
      <c r="H21" s="137">
        <v>5.6738817249165901E-5</v>
      </c>
      <c r="I21" s="137">
        <v>2.86538282897688E-4</v>
      </c>
      <c r="J21" s="137">
        <v>1.1934530684782601E-3</v>
      </c>
      <c r="K21" s="137">
        <v>1.63979728143088E-4</v>
      </c>
      <c r="L21" s="137">
        <v>7.3571335523489097E-3</v>
      </c>
      <c r="M21" s="137">
        <v>3.5621982189076E-4</v>
      </c>
      <c r="N21" s="137">
        <v>2.8524648207198301E-3</v>
      </c>
      <c r="O21" s="137">
        <v>9.9279326001088804E-5</v>
      </c>
      <c r="P21" s="137">
        <v>1.2508790528173901</v>
      </c>
      <c r="Q21" s="137">
        <v>8.7905281738897504E-4</v>
      </c>
      <c r="R21" s="137">
        <v>7.9743666048052303E-4</v>
      </c>
      <c r="S21" s="137">
        <v>5.4789793921337501E-3</v>
      </c>
      <c r="T21" s="137">
        <v>3.3441308088764802E-4</v>
      </c>
      <c r="U21" s="137">
        <v>4.96563037477408E-4</v>
      </c>
      <c r="V21" s="137">
        <v>1.4736519793268899E-7</v>
      </c>
      <c r="W21" s="137">
        <v>1.0136814009599801E-3</v>
      </c>
      <c r="X21" s="137">
        <v>2.7612681384294802E-4</v>
      </c>
      <c r="Y21" s="137">
        <v>2.9324164540442101E-4</v>
      </c>
      <c r="Z21" s="137">
        <v>2.90541298750484E-4</v>
      </c>
      <c r="AA21" s="137">
        <v>1.5987463301517901E-3</v>
      </c>
      <c r="AB21" s="137">
        <v>1.81502421507521E-4</v>
      </c>
      <c r="AC21" s="137">
        <v>3.0608718821282502E-4</v>
      </c>
      <c r="AD21" s="137">
        <v>2.5328862350995098E-4</v>
      </c>
      <c r="AE21" s="137">
        <v>5.2814557621949903E-4</v>
      </c>
      <c r="AF21" s="137">
        <v>5.2870656220324803E-4</v>
      </c>
      <c r="AG21" s="137">
        <v>1.71703932465305E-4</v>
      </c>
      <c r="AH21" s="137">
        <v>2.58956243535623E-4</v>
      </c>
      <c r="AI21" s="137">
        <v>1.54138236038546E-2</v>
      </c>
      <c r="AJ21" s="137">
        <v>0</v>
      </c>
      <c r="AK21" s="137">
        <v>6.75993560897588E-3</v>
      </c>
      <c r="AL21" s="137">
        <v>5.5182712066031503E-3</v>
      </c>
      <c r="AM21" s="137">
        <v>6.8121083300753396E-4</v>
      </c>
      <c r="AN21" s="137">
        <v>2.0010157315059002E-3</v>
      </c>
      <c r="AO21" s="137">
        <v>2.8580324185762999E-3</v>
      </c>
      <c r="AP21" s="137">
        <v>7.0438495252723703E-3</v>
      </c>
      <c r="AQ21" s="137">
        <v>6.5121772923236697E-3</v>
      </c>
      <c r="AR21" s="137">
        <v>5.3696137455626503E-3</v>
      </c>
      <c r="AS21" s="137">
        <v>2.7476485941176802E-2</v>
      </c>
      <c r="AT21" s="137">
        <v>5.6413261401622704E-4</v>
      </c>
      <c r="AU21" s="137">
        <v>7.9002108390685798E-3</v>
      </c>
      <c r="AV21" s="137">
        <v>1.02430533205452E-2</v>
      </c>
      <c r="AW21" s="137">
        <v>5.2183836153607902E-3</v>
      </c>
      <c r="AX21" s="137">
        <v>5.50503584674936E-3</v>
      </c>
      <c r="AY21" s="137">
        <v>9.4236481039963998E-3</v>
      </c>
      <c r="AZ21" s="137">
        <v>8.4815385016462908E-3</v>
      </c>
      <c r="BA21" s="137">
        <v>1.2640185739241001E-3</v>
      </c>
      <c r="BB21" s="137">
        <v>8.4845543599069301E-4</v>
      </c>
      <c r="BC21" s="137">
        <v>3.6346570461202698E-3</v>
      </c>
      <c r="BD21" s="137">
        <v>2.4435608770787699E-2</v>
      </c>
      <c r="BE21" s="137">
        <v>1.10407038509589E-3</v>
      </c>
      <c r="BF21" s="137">
        <v>3.9993311702033003E-3</v>
      </c>
      <c r="BG21" s="137">
        <v>7.6822834138468099E-3</v>
      </c>
      <c r="BH21" s="137">
        <v>3.2459801870511401E-3</v>
      </c>
      <c r="BI21" s="137">
        <v>5.3337764875589404E-3</v>
      </c>
      <c r="BJ21" s="137">
        <v>4.4249866043224598E-3</v>
      </c>
      <c r="BK21" s="137">
        <v>1.4053273991780999E-2</v>
      </c>
      <c r="BL21" s="137">
        <v>5.02767095635967E-3</v>
      </c>
      <c r="BM21" s="137">
        <v>8.7743959029654098E-3</v>
      </c>
      <c r="BN21" s="137">
        <v>1.9675215778262598E-3</v>
      </c>
      <c r="BO21" s="137">
        <v>3.2051300869292399E-3</v>
      </c>
      <c r="BP21" s="137">
        <v>3.6422141482207399E-3</v>
      </c>
      <c r="BQ21" s="137">
        <v>6.5875606358462898E-3</v>
      </c>
      <c r="BR21" s="137">
        <v>5.2519745400112601E-3</v>
      </c>
      <c r="BS21" s="137">
        <v>9.8160780319314004E-4</v>
      </c>
      <c r="BT21" s="137">
        <v>2.0265093872274102E-2</v>
      </c>
      <c r="BU21" s="137">
        <v>6.5220518263603097E-5</v>
      </c>
      <c r="BV21" s="137">
        <v>6.7257738110214002E-4</v>
      </c>
      <c r="BW21" s="137">
        <v>0</v>
      </c>
      <c r="BX21" s="137">
        <v>1.35287532125471E-5</v>
      </c>
      <c r="BY21" s="137">
        <v>0</v>
      </c>
      <c r="BZ21" s="137">
        <v>2.20299572393524E-3</v>
      </c>
      <c r="CA21" s="139">
        <v>0</v>
      </c>
      <c r="CB21" s="73"/>
    </row>
    <row r="22" spans="1:80" ht="19.5" x14ac:dyDescent="0.25">
      <c r="A22" s="30"/>
      <c r="B22" s="42" t="s">
        <v>13</v>
      </c>
      <c r="C22" s="43" t="s">
        <v>124</v>
      </c>
      <c r="D22" s="136">
        <v>6.0258846678724204E-4</v>
      </c>
      <c r="E22" s="137">
        <v>7.9514568397033797E-4</v>
      </c>
      <c r="F22" s="137">
        <v>1.62938685318656E-4</v>
      </c>
      <c r="G22" s="137">
        <v>1.35710639540757E-3</v>
      </c>
      <c r="H22" s="137">
        <v>6.2531839683463401E-5</v>
      </c>
      <c r="I22" s="137">
        <v>3.3196844507318098E-4</v>
      </c>
      <c r="J22" s="137">
        <v>1.1203508548343699E-3</v>
      </c>
      <c r="K22" s="137">
        <v>1.57480624284712E-4</v>
      </c>
      <c r="L22" s="137">
        <v>6.1274522223708798E-3</v>
      </c>
      <c r="M22" s="137">
        <v>4.6122400290798298E-4</v>
      </c>
      <c r="N22" s="137">
        <v>2.45166826336914E-3</v>
      </c>
      <c r="O22" s="137">
        <v>1.02258156614412E-4</v>
      </c>
      <c r="P22" s="137">
        <v>1.0018607040077201</v>
      </c>
      <c r="Q22" s="137">
        <v>1.0018607040077201</v>
      </c>
      <c r="R22" s="137">
        <v>6.8181885322653396E-4</v>
      </c>
      <c r="S22" s="137">
        <v>4.6154977368310004E-3</v>
      </c>
      <c r="T22" s="137">
        <v>4.2040871746217202E-4</v>
      </c>
      <c r="U22" s="137">
        <v>4.7671191706487298E-4</v>
      </c>
      <c r="V22" s="137">
        <v>1.8763859200544201E-7</v>
      </c>
      <c r="W22" s="137">
        <v>8.8930712198550101E-4</v>
      </c>
      <c r="X22" s="137">
        <v>3.9474746086004097E-4</v>
      </c>
      <c r="Y22" s="137">
        <v>4.0430036800804902E-4</v>
      </c>
      <c r="Z22" s="137">
        <v>3.4319593022396098E-4</v>
      </c>
      <c r="AA22" s="137">
        <v>1.7346994475725399E-3</v>
      </c>
      <c r="AB22" s="137">
        <v>1.9889238854850101E-4</v>
      </c>
      <c r="AC22" s="137">
        <v>3.6636942319635498E-4</v>
      </c>
      <c r="AD22" s="137">
        <v>3.0739579493437502E-4</v>
      </c>
      <c r="AE22" s="137">
        <v>5.6921402961129396E-4</v>
      </c>
      <c r="AF22" s="137">
        <v>5.8626328942642896E-4</v>
      </c>
      <c r="AG22" s="137">
        <v>1.99385576817054E-4</v>
      </c>
      <c r="AH22" s="137">
        <v>3.3051570832912498E-4</v>
      </c>
      <c r="AI22" s="137">
        <v>1.2503613140956001E-2</v>
      </c>
      <c r="AJ22" s="137">
        <v>0</v>
      </c>
      <c r="AK22" s="137">
        <v>6.5080924532836502E-3</v>
      </c>
      <c r="AL22" s="137">
        <v>5.0503338550908902E-3</v>
      </c>
      <c r="AM22" s="137">
        <v>6.4179150860103496E-3</v>
      </c>
      <c r="AN22" s="137">
        <v>1.7767382763008699E-3</v>
      </c>
      <c r="AO22" s="137">
        <v>3.06058073952262E-3</v>
      </c>
      <c r="AP22" s="137">
        <v>7.0556571501986303E-3</v>
      </c>
      <c r="AQ22" s="137">
        <v>1.4262026633522201E-2</v>
      </c>
      <c r="AR22" s="137">
        <v>4.9218777179228304E-3</v>
      </c>
      <c r="AS22" s="137">
        <v>2.4510300544981298E-2</v>
      </c>
      <c r="AT22" s="137">
        <v>5.7469804016300596E-4</v>
      </c>
      <c r="AU22" s="137">
        <v>8.6498445914413597E-3</v>
      </c>
      <c r="AV22" s="137">
        <v>9.1856090720279504E-3</v>
      </c>
      <c r="AW22" s="137">
        <v>4.74514385074307E-3</v>
      </c>
      <c r="AX22" s="137">
        <v>4.6908903280087604E-3</v>
      </c>
      <c r="AY22" s="137">
        <v>7.9578994186247799E-3</v>
      </c>
      <c r="AZ22" s="137">
        <v>7.5651332940077304E-3</v>
      </c>
      <c r="BA22" s="137">
        <v>1.2813314085944501E-3</v>
      </c>
      <c r="BB22" s="137">
        <v>8.2869092787807102E-4</v>
      </c>
      <c r="BC22" s="137">
        <v>3.2476185543779501E-3</v>
      </c>
      <c r="BD22" s="137">
        <v>2.02312541563467E-2</v>
      </c>
      <c r="BE22" s="137">
        <v>1.05223012878685E-3</v>
      </c>
      <c r="BF22" s="137">
        <v>4.60218602849589E-3</v>
      </c>
      <c r="BG22" s="137">
        <v>1.1182085252369099E-2</v>
      </c>
      <c r="BH22" s="137">
        <v>3.0967030606982799E-3</v>
      </c>
      <c r="BI22" s="137">
        <v>4.4257040995290004E-3</v>
      </c>
      <c r="BJ22" s="137">
        <v>5.1807476943662497E-3</v>
      </c>
      <c r="BK22" s="137">
        <v>2.3617148130907799E-2</v>
      </c>
      <c r="BL22" s="137">
        <v>5.8342828278527903E-3</v>
      </c>
      <c r="BM22" s="137">
        <v>9.0960301867621905E-3</v>
      </c>
      <c r="BN22" s="137">
        <v>2.9803392978707001E-3</v>
      </c>
      <c r="BO22" s="137">
        <v>3.4339949089981698E-3</v>
      </c>
      <c r="BP22" s="137">
        <v>3.9243658043069899E-3</v>
      </c>
      <c r="BQ22" s="137">
        <v>7.8084640946777103E-3</v>
      </c>
      <c r="BR22" s="137">
        <v>6.0442301669225602E-3</v>
      </c>
      <c r="BS22" s="137">
        <v>1.03973230958571E-3</v>
      </c>
      <c r="BT22" s="137">
        <v>2.07833453508229E-2</v>
      </c>
      <c r="BU22" s="137">
        <v>6.3520186231830401E-5</v>
      </c>
      <c r="BV22" s="137">
        <v>7.1441462755187399E-4</v>
      </c>
      <c r="BW22" s="137">
        <v>0</v>
      </c>
      <c r="BX22" s="137">
        <v>1.5828680005966099E-5</v>
      </c>
      <c r="BY22" s="137">
        <v>0</v>
      </c>
      <c r="BZ22" s="137">
        <v>2.43821559421235E-3</v>
      </c>
      <c r="CA22" s="139">
        <v>0</v>
      </c>
      <c r="CB22" s="73"/>
    </row>
    <row r="23" spans="1:80" ht="19.5" x14ac:dyDescent="0.25">
      <c r="A23" s="30"/>
      <c r="B23" s="42" t="s">
        <v>14</v>
      </c>
      <c r="C23" s="43" t="s">
        <v>125</v>
      </c>
      <c r="D23" s="136">
        <v>5.60128782233087E-3</v>
      </c>
      <c r="E23" s="137">
        <v>8.7637412487863806E-3</v>
      </c>
      <c r="F23" s="137">
        <v>6.26409259759747E-4</v>
      </c>
      <c r="G23" s="137">
        <v>3.5992054092076299E-3</v>
      </c>
      <c r="H23" s="137">
        <v>1.2724907665809501E-4</v>
      </c>
      <c r="I23" s="137">
        <v>1.4327930739133901E-3</v>
      </c>
      <c r="J23" s="137">
        <v>1.28056031071019E-3</v>
      </c>
      <c r="K23" s="137">
        <v>2.8966130137875299E-3</v>
      </c>
      <c r="L23" s="137">
        <v>0.19741333806863501</v>
      </c>
      <c r="M23" s="137">
        <v>4.0307456778726804E-3</v>
      </c>
      <c r="N23" s="137">
        <v>5.1539504952162101E-3</v>
      </c>
      <c r="O23" s="137">
        <v>5.85138316718136E-4</v>
      </c>
      <c r="P23" s="137">
        <v>2.4202479588899001E-3</v>
      </c>
      <c r="Q23" s="137">
        <v>2.4202479588899001E-3</v>
      </c>
      <c r="R23" s="137">
        <v>1.0122341567583999</v>
      </c>
      <c r="S23" s="137">
        <v>7.8607993848437904E-2</v>
      </c>
      <c r="T23" s="137">
        <v>2.52871266472676E-3</v>
      </c>
      <c r="U23" s="137">
        <v>2.8372055697708401E-3</v>
      </c>
      <c r="V23" s="137">
        <v>1.8067531898427901E-6</v>
      </c>
      <c r="W23" s="137">
        <v>9.2853009285651003E-4</v>
      </c>
      <c r="X23" s="137">
        <v>1.3951745363710299E-3</v>
      </c>
      <c r="Y23" s="137">
        <v>1.7704775369805101E-3</v>
      </c>
      <c r="Z23" s="137">
        <v>1.33232539729901E-3</v>
      </c>
      <c r="AA23" s="137">
        <v>2.90178131565669E-3</v>
      </c>
      <c r="AB23" s="137">
        <v>9.8748075167370808E-4</v>
      </c>
      <c r="AC23" s="137">
        <v>8.8368210703988596E-4</v>
      </c>
      <c r="AD23" s="137">
        <v>1.42103553850881E-3</v>
      </c>
      <c r="AE23" s="137">
        <v>2.0988332731988299E-3</v>
      </c>
      <c r="AF23" s="137">
        <v>2.46347632875185E-3</v>
      </c>
      <c r="AG23" s="137">
        <v>7.9433649461159201E-4</v>
      </c>
      <c r="AH23" s="137">
        <v>9.7600927304036301E-4</v>
      </c>
      <c r="AI23" s="137">
        <v>4.9350158361216102E-4</v>
      </c>
      <c r="AJ23" s="137">
        <v>0</v>
      </c>
      <c r="AK23" s="137">
        <v>1.35440685938724E-2</v>
      </c>
      <c r="AL23" s="137">
        <v>1.8373973857481001E-2</v>
      </c>
      <c r="AM23" s="137">
        <v>1.7533837602054399E-3</v>
      </c>
      <c r="AN23" s="137">
        <v>2.0816669308152199E-3</v>
      </c>
      <c r="AO23" s="137">
        <v>6.1803883758169897E-3</v>
      </c>
      <c r="AP23" s="137">
        <v>1.40907167124247E-2</v>
      </c>
      <c r="AQ23" s="137">
        <v>1.69071952412072E-2</v>
      </c>
      <c r="AR23" s="137">
        <v>1.06531599770993E-2</v>
      </c>
      <c r="AS23" s="137">
        <v>1.06712656873236E-2</v>
      </c>
      <c r="AT23" s="137">
        <v>2.4191232853561099E-3</v>
      </c>
      <c r="AU23" s="137">
        <v>8.3906170420493704E-3</v>
      </c>
      <c r="AV23" s="137">
        <v>7.2796955326745504E-3</v>
      </c>
      <c r="AW23" s="137">
        <v>4.8024112859983903E-3</v>
      </c>
      <c r="AX23" s="137">
        <v>3.19225579795741E-3</v>
      </c>
      <c r="AY23" s="137">
        <v>0.14958558321194099</v>
      </c>
      <c r="AZ23" s="137">
        <v>5.7513993380911302E-2</v>
      </c>
      <c r="BA23" s="137">
        <v>3.3911199742596401E-3</v>
      </c>
      <c r="BB23" s="137">
        <v>4.0621445101718104E-3</v>
      </c>
      <c r="BC23" s="137">
        <v>3.7596389154310003E-2</v>
      </c>
      <c r="BD23" s="137">
        <v>4.8171115229953404E-3</v>
      </c>
      <c r="BE23" s="137">
        <v>2.7183443814661002E-3</v>
      </c>
      <c r="BF23" s="137">
        <v>7.3068223014913797E-3</v>
      </c>
      <c r="BG23" s="137">
        <v>4.0956286236140803E-2</v>
      </c>
      <c r="BH23" s="137">
        <v>1.9793856627023598E-2</v>
      </c>
      <c r="BI23" s="137">
        <v>4.1999822334066301E-4</v>
      </c>
      <c r="BJ23" s="137">
        <v>7.3699380484252503E-3</v>
      </c>
      <c r="BK23" s="137">
        <v>2.9796292788704701E-2</v>
      </c>
      <c r="BL23" s="137">
        <v>8.7118281574317304E-3</v>
      </c>
      <c r="BM23" s="137">
        <v>2.08486722949493E-2</v>
      </c>
      <c r="BN23" s="137">
        <v>2.6988693306775401E-2</v>
      </c>
      <c r="BO23" s="137">
        <v>1.4837064992908801E-2</v>
      </c>
      <c r="BP23" s="137">
        <v>5.7972828578808002E-3</v>
      </c>
      <c r="BQ23" s="137">
        <v>1.7733464014166901E-2</v>
      </c>
      <c r="BR23" s="137">
        <v>1.4535994557995801E-2</v>
      </c>
      <c r="BS23" s="137">
        <v>1.8597172870715899E-3</v>
      </c>
      <c r="BT23" s="137">
        <v>4.95188863853568E-2</v>
      </c>
      <c r="BU23" s="137">
        <v>1.5683839482423501E-4</v>
      </c>
      <c r="BV23" s="137">
        <v>1.71415119576743E-3</v>
      </c>
      <c r="BW23" s="137">
        <v>0</v>
      </c>
      <c r="BX23" s="137">
        <v>2.2572702594790802E-5</v>
      </c>
      <c r="BY23" s="137">
        <v>0</v>
      </c>
      <c r="BZ23" s="137">
        <v>2.9984686599220298E-2</v>
      </c>
      <c r="CA23" s="139">
        <v>0</v>
      </c>
      <c r="CB23" s="73"/>
    </row>
    <row r="24" spans="1:80" ht="19.5" x14ac:dyDescent="0.25">
      <c r="A24" s="30"/>
      <c r="B24" s="42" t="s">
        <v>15</v>
      </c>
      <c r="C24" s="43" t="s">
        <v>126</v>
      </c>
      <c r="D24" s="136">
        <v>5.2451030983011496E-4</v>
      </c>
      <c r="E24" s="137">
        <v>8.1771691136647297E-4</v>
      </c>
      <c r="F24" s="137">
        <v>6.3984222943500306E-5</v>
      </c>
      <c r="G24" s="137">
        <v>3.6811706576577499E-4</v>
      </c>
      <c r="H24" s="137">
        <v>1.37930107205398E-5</v>
      </c>
      <c r="I24" s="137">
        <v>1.3872615919723901E-4</v>
      </c>
      <c r="J24" s="137">
        <v>1.3873530224950401E-4</v>
      </c>
      <c r="K24" s="137">
        <v>2.6889994960027798E-4</v>
      </c>
      <c r="L24" s="137">
        <v>1.81557004236843E-2</v>
      </c>
      <c r="M24" s="137">
        <v>3.7541206991519499E-4</v>
      </c>
      <c r="N24" s="137">
        <v>5.1097537633774698E-4</v>
      </c>
      <c r="O24" s="137">
        <v>7.4135796533180798E-5</v>
      </c>
      <c r="P24" s="137">
        <v>2.8796719990295701E-4</v>
      </c>
      <c r="Q24" s="137">
        <v>2.8796719990295701E-4</v>
      </c>
      <c r="R24" s="137">
        <v>1.1956984219825E-3</v>
      </c>
      <c r="S24" s="137">
        <v>1.0076024408301301</v>
      </c>
      <c r="T24" s="137">
        <v>2.3784822704196799E-4</v>
      </c>
      <c r="U24" s="137">
        <v>3.9576159839702199E-4</v>
      </c>
      <c r="V24" s="137">
        <v>1.6748584459181301E-7</v>
      </c>
      <c r="W24" s="137">
        <v>1.00149608390623E-4</v>
      </c>
      <c r="X24" s="137">
        <v>1.36015377366589E-4</v>
      </c>
      <c r="Y24" s="137">
        <v>1.7101001819122601E-4</v>
      </c>
      <c r="Z24" s="137">
        <v>1.27997238452335E-4</v>
      </c>
      <c r="AA24" s="137">
        <v>3.1625447687781602E-4</v>
      </c>
      <c r="AB24" s="137">
        <v>1.14914273873747E-4</v>
      </c>
      <c r="AC24" s="137">
        <v>8.9070241256541098E-5</v>
      </c>
      <c r="AD24" s="137">
        <v>1.3452924756582199E-4</v>
      </c>
      <c r="AE24" s="137">
        <v>2.0580304571531099E-4</v>
      </c>
      <c r="AF24" s="137">
        <v>2.9437588119337899E-4</v>
      </c>
      <c r="AG24" s="137">
        <v>7.6698940431577003E-5</v>
      </c>
      <c r="AH24" s="137">
        <v>9.7025560355653995E-5</v>
      </c>
      <c r="AI24" s="137">
        <v>6.1814512980207101E-5</v>
      </c>
      <c r="AJ24" s="137">
        <v>0</v>
      </c>
      <c r="AK24" s="137">
        <v>1.59162811317852E-3</v>
      </c>
      <c r="AL24" s="137">
        <v>2.40542133027246E-3</v>
      </c>
      <c r="AM24" s="137">
        <v>1.88839800230248E-4</v>
      </c>
      <c r="AN24" s="137">
        <v>2.6189386741332798E-4</v>
      </c>
      <c r="AO24" s="137">
        <v>6.8496706346584204E-4</v>
      </c>
      <c r="AP24" s="137">
        <v>1.4124608408039301E-3</v>
      </c>
      <c r="AQ24" s="137">
        <v>2.20275687183132E-3</v>
      </c>
      <c r="AR24" s="137">
        <v>2.12134054463176E-3</v>
      </c>
      <c r="AS24" s="137">
        <v>1.14658053612698E-3</v>
      </c>
      <c r="AT24" s="137">
        <v>3.27275745815562E-4</v>
      </c>
      <c r="AU24" s="137">
        <v>8.5215167966488903E-4</v>
      </c>
      <c r="AV24" s="137">
        <v>7.7150333465254297E-4</v>
      </c>
      <c r="AW24" s="137">
        <v>5.1071980283535503E-4</v>
      </c>
      <c r="AX24" s="137">
        <v>3.3737831072876698E-4</v>
      </c>
      <c r="AY24" s="137">
        <v>1.4613171105348001E-2</v>
      </c>
      <c r="AZ24" s="137">
        <v>8.3010212815637294E-3</v>
      </c>
      <c r="BA24" s="137">
        <v>3.96707361156728E-4</v>
      </c>
      <c r="BB24" s="137">
        <v>5.5519201139499696E-4</v>
      </c>
      <c r="BC24" s="137">
        <v>4.5896007847489196E-3</v>
      </c>
      <c r="BD24" s="137">
        <v>5.7071163679763904E-4</v>
      </c>
      <c r="BE24" s="137">
        <v>3.7624196267596301E-4</v>
      </c>
      <c r="BF24" s="137">
        <v>8.1004649971240397E-4</v>
      </c>
      <c r="BG24" s="137">
        <v>2.3363486968218401E-3</v>
      </c>
      <c r="BH24" s="137">
        <v>1.92564926604355E-3</v>
      </c>
      <c r="BI24" s="137">
        <v>4.4686094394121499E-5</v>
      </c>
      <c r="BJ24" s="137">
        <v>8.0579833699493503E-4</v>
      </c>
      <c r="BK24" s="137">
        <v>2.9256743590024099E-3</v>
      </c>
      <c r="BL24" s="137">
        <v>9.1521150055905805E-4</v>
      </c>
      <c r="BM24" s="137">
        <v>1.9909753784084399E-3</v>
      </c>
      <c r="BN24" s="137">
        <v>2.4931419405549598E-3</v>
      </c>
      <c r="BO24" s="137">
        <v>1.4332205746058E-3</v>
      </c>
      <c r="BP24" s="137">
        <v>1.0379813925443699E-3</v>
      </c>
      <c r="BQ24" s="137">
        <v>3.8506349766228502E-3</v>
      </c>
      <c r="BR24" s="137">
        <v>3.2142832687481401E-3</v>
      </c>
      <c r="BS24" s="137">
        <v>1.9329753552467399E-4</v>
      </c>
      <c r="BT24" s="137">
        <v>4.6385495827167304E-3</v>
      </c>
      <c r="BU24" s="137">
        <v>1.53748113103657E-5</v>
      </c>
      <c r="BV24" s="137">
        <v>1.6628648066443699E-4</v>
      </c>
      <c r="BW24" s="137">
        <v>0</v>
      </c>
      <c r="BX24" s="137">
        <v>2.4665271609128401E-6</v>
      </c>
      <c r="BY24" s="137">
        <v>0</v>
      </c>
      <c r="BZ24" s="137">
        <v>2.7763479574126901E-3</v>
      </c>
      <c r="CA24" s="139">
        <v>0</v>
      </c>
      <c r="CB24" s="73"/>
    </row>
    <row r="25" spans="1:80" ht="19.5" x14ac:dyDescent="0.25">
      <c r="A25" s="30"/>
      <c r="B25" s="42" t="s">
        <v>16</v>
      </c>
      <c r="C25" s="43" t="s">
        <v>127</v>
      </c>
      <c r="D25" s="136">
        <v>2.9962346319395101E-2</v>
      </c>
      <c r="E25" s="137">
        <v>1.18952049778372E-2</v>
      </c>
      <c r="F25" s="137">
        <v>1.5385500787842301E-3</v>
      </c>
      <c r="G25" s="137">
        <v>3.1938042372577601E-3</v>
      </c>
      <c r="H25" s="137">
        <v>8.0834924976496097E-4</v>
      </c>
      <c r="I25" s="137">
        <v>3.7448118476864002E-2</v>
      </c>
      <c r="J25" s="137">
        <v>1.4741707982239999E-2</v>
      </c>
      <c r="K25" s="137">
        <v>4.5495723521997802E-4</v>
      </c>
      <c r="L25" s="137">
        <v>1.4076445993975201E-2</v>
      </c>
      <c r="M25" s="137">
        <v>0.332718248416076</v>
      </c>
      <c r="N25" s="137">
        <v>1.3522968396164001E-3</v>
      </c>
      <c r="O25" s="137">
        <v>9.0373561788057301E-4</v>
      </c>
      <c r="P25" s="137">
        <v>1.1917712860376E-3</v>
      </c>
      <c r="Q25" s="137">
        <v>1.1917712860376E-3</v>
      </c>
      <c r="R25" s="137">
        <v>3.35469994826319E-4</v>
      </c>
      <c r="S25" s="137">
        <v>3.4039413914791201E-3</v>
      </c>
      <c r="T25" s="137">
        <v>1.05144516169639</v>
      </c>
      <c r="U25" s="137">
        <v>4.0494312543506196E-3</v>
      </c>
      <c r="V25" s="137">
        <v>3.20430918178441E-7</v>
      </c>
      <c r="W25" s="137">
        <v>1.4535098017514099E-2</v>
      </c>
      <c r="X25" s="137">
        <v>4.0849661112438699E-4</v>
      </c>
      <c r="Y25" s="137">
        <v>6.7642288327820295E-4</v>
      </c>
      <c r="Z25" s="137">
        <v>3.2794491496249698E-3</v>
      </c>
      <c r="AA25" s="137">
        <v>3.2017571665905798E-3</v>
      </c>
      <c r="AB25" s="137">
        <v>4.3460224542816702E-4</v>
      </c>
      <c r="AC25" s="137">
        <v>1.3055818305595199E-3</v>
      </c>
      <c r="AD25" s="137">
        <v>5.3270208220818798E-4</v>
      </c>
      <c r="AE25" s="137">
        <v>6.5663291702506704E-2</v>
      </c>
      <c r="AF25" s="137">
        <v>4.4854237058268298E-3</v>
      </c>
      <c r="AG25" s="137">
        <v>4.3580341120151702E-4</v>
      </c>
      <c r="AH25" s="137">
        <v>3.1891064737043801E-4</v>
      </c>
      <c r="AI25" s="137">
        <v>2.7575952238941698E-4</v>
      </c>
      <c r="AJ25" s="137">
        <v>0</v>
      </c>
      <c r="AK25" s="137">
        <v>9.1036018688935606E-3</v>
      </c>
      <c r="AL25" s="137">
        <v>3.58621080936884E-3</v>
      </c>
      <c r="AM25" s="137">
        <v>1.40909460005342E-3</v>
      </c>
      <c r="AN25" s="137">
        <v>1.41790936362587E-3</v>
      </c>
      <c r="AO25" s="137">
        <v>1.33541853837379E-2</v>
      </c>
      <c r="AP25" s="137">
        <v>9.4583003102968796E-3</v>
      </c>
      <c r="AQ25" s="137">
        <v>8.5502226128366596E-3</v>
      </c>
      <c r="AR25" s="137">
        <v>7.67625900424915E-3</v>
      </c>
      <c r="AS25" s="137">
        <v>4.1213833820411298E-3</v>
      </c>
      <c r="AT25" s="137">
        <v>9.7791258919095094E-3</v>
      </c>
      <c r="AU25" s="137">
        <v>6.8266571691383299E-3</v>
      </c>
      <c r="AV25" s="137">
        <v>2.0927096069355201E-2</v>
      </c>
      <c r="AW25" s="137">
        <v>2.7936257734888898E-3</v>
      </c>
      <c r="AX25" s="137">
        <v>7.5949162707492502E-4</v>
      </c>
      <c r="AY25" s="137">
        <v>2.57096669966894E-3</v>
      </c>
      <c r="AZ25" s="137">
        <v>5.4835741973458503E-3</v>
      </c>
      <c r="BA25" s="137">
        <v>1.5882860186740501E-3</v>
      </c>
      <c r="BB25" s="137">
        <v>1.6483608538548E-3</v>
      </c>
      <c r="BC25" s="137">
        <v>2.7864390107805201E-3</v>
      </c>
      <c r="BD25" s="137">
        <v>1.67800836404569E-3</v>
      </c>
      <c r="BE25" s="137">
        <v>1.83146853195925E-3</v>
      </c>
      <c r="BF25" s="137">
        <v>1.7961873395198599E-2</v>
      </c>
      <c r="BG25" s="137">
        <v>1.6290249416288601E-2</v>
      </c>
      <c r="BH25" s="137">
        <v>5.2178779500631099E-3</v>
      </c>
      <c r="BI25" s="137">
        <v>2.94829213761917E-4</v>
      </c>
      <c r="BJ25" s="137">
        <v>2.1455312861142599E-2</v>
      </c>
      <c r="BK25" s="137">
        <v>1.33598181091103E-2</v>
      </c>
      <c r="BL25" s="137">
        <v>1.39777044731299E-2</v>
      </c>
      <c r="BM25" s="137">
        <v>7.5869057614613199E-3</v>
      </c>
      <c r="BN25" s="137">
        <v>2.34490373823558E-3</v>
      </c>
      <c r="BO25" s="137">
        <v>5.61497269349512E-3</v>
      </c>
      <c r="BP25" s="137">
        <v>8.3539192509600492E-3</v>
      </c>
      <c r="BQ25" s="137">
        <v>9.8318518629382408E-3</v>
      </c>
      <c r="BR25" s="137">
        <v>8.9045030157369302E-3</v>
      </c>
      <c r="BS25" s="137">
        <v>2.09516661376691E-3</v>
      </c>
      <c r="BT25" s="137">
        <v>1.5971705740514E-2</v>
      </c>
      <c r="BU25" s="137">
        <v>1.0505740066849E-4</v>
      </c>
      <c r="BV25" s="137">
        <v>7.3974269198267E-4</v>
      </c>
      <c r="BW25" s="137">
        <v>0</v>
      </c>
      <c r="BX25" s="137">
        <v>6.5420467635349207E-5</v>
      </c>
      <c r="BY25" s="137">
        <v>0</v>
      </c>
      <c r="BZ25" s="137">
        <v>7.1549876102844903E-3</v>
      </c>
      <c r="CA25" s="139">
        <v>0</v>
      </c>
      <c r="CB25" s="73"/>
    </row>
    <row r="26" spans="1:80" ht="19.5" x14ac:dyDescent="0.25">
      <c r="A26" s="30"/>
      <c r="B26" s="42" t="s">
        <v>17</v>
      </c>
      <c r="C26" s="43" t="s">
        <v>128</v>
      </c>
      <c r="D26" s="136">
        <v>1.47009829478346E-2</v>
      </c>
      <c r="E26" s="137">
        <v>1.2535687427477999E-2</v>
      </c>
      <c r="F26" s="137">
        <v>8.92647600522961E-4</v>
      </c>
      <c r="G26" s="137">
        <v>4.6005484398355103E-3</v>
      </c>
      <c r="H26" s="137">
        <v>3.2064784083838001E-4</v>
      </c>
      <c r="I26" s="137">
        <v>2.0595334354452199E-3</v>
      </c>
      <c r="J26" s="137">
        <v>3.0921920699194E-2</v>
      </c>
      <c r="K26" s="137">
        <v>4.6020789216253002E-4</v>
      </c>
      <c r="L26" s="137">
        <v>4.8409717164559401E-3</v>
      </c>
      <c r="M26" s="137">
        <v>3.33918282981932E-3</v>
      </c>
      <c r="N26" s="137">
        <v>2.26271731292389E-3</v>
      </c>
      <c r="O26" s="137">
        <v>0.15495370593576899</v>
      </c>
      <c r="P26" s="137">
        <v>2.6773661206690698E-3</v>
      </c>
      <c r="Q26" s="137">
        <v>2.6773661206690698E-3</v>
      </c>
      <c r="R26" s="137">
        <v>5.2792710943206798E-4</v>
      </c>
      <c r="S26" s="137">
        <v>2.1603183735101998E-3</v>
      </c>
      <c r="T26" s="137">
        <v>8.2372938485267798E-3</v>
      </c>
      <c r="U26" s="137">
        <v>1.0454156026611601</v>
      </c>
      <c r="V26" s="137">
        <v>4.78111163515086E-7</v>
      </c>
      <c r="W26" s="137">
        <v>3.1274302624806502E-2</v>
      </c>
      <c r="X26" s="137">
        <v>7.6033168378631701E-4</v>
      </c>
      <c r="Y26" s="137">
        <v>1.0550142599462201E-3</v>
      </c>
      <c r="Z26" s="137">
        <v>3.8395461044951501E-3</v>
      </c>
      <c r="AA26" s="137">
        <v>4.7411446917215803E-3</v>
      </c>
      <c r="AB26" s="137">
        <v>7.1784397752495705E-4</v>
      </c>
      <c r="AC26" s="137">
        <v>1.9587066287291301E-3</v>
      </c>
      <c r="AD26" s="137">
        <v>8.02174467789288E-4</v>
      </c>
      <c r="AE26" s="137">
        <v>6.6080463167039999E-2</v>
      </c>
      <c r="AF26" s="137">
        <v>4.90356437220221E-3</v>
      </c>
      <c r="AG26" s="137">
        <v>6.2235963818490603E-4</v>
      </c>
      <c r="AH26" s="137">
        <v>5.9059064378359902E-4</v>
      </c>
      <c r="AI26" s="137">
        <v>5.5418677381566305E-4</v>
      </c>
      <c r="AJ26" s="137">
        <v>0</v>
      </c>
      <c r="AK26" s="137">
        <v>2.76507287411164E-2</v>
      </c>
      <c r="AL26" s="137">
        <v>9.4119191057536796E-3</v>
      </c>
      <c r="AM26" s="137">
        <v>2.8304855897059601E-3</v>
      </c>
      <c r="AN26" s="137">
        <v>3.1069692641551299E-3</v>
      </c>
      <c r="AO26" s="137">
        <v>6.5368291457314903E-2</v>
      </c>
      <c r="AP26" s="137">
        <v>1.61200992368652E-2</v>
      </c>
      <c r="AQ26" s="137">
        <v>2.0182840450320101E-2</v>
      </c>
      <c r="AR26" s="137">
        <v>1.12401803033641E-2</v>
      </c>
      <c r="AS26" s="137">
        <v>1.1120685964358799E-2</v>
      </c>
      <c r="AT26" s="137">
        <v>3.4563302829857599E-3</v>
      </c>
      <c r="AU26" s="137">
        <v>1.30600280906577E-2</v>
      </c>
      <c r="AV26" s="137">
        <v>2.6491668685770301E-2</v>
      </c>
      <c r="AW26" s="137">
        <v>8.4052958868618098E-3</v>
      </c>
      <c r="AX26" s="137">
        <v>1.42830227250007E-3</v>
      </c>
      <c r="AY26" s="137">
        <v>4.1672626831136097E-3</v>
      </c>
      <c r="AZ26" s="137">
        <v>1.8934230014286301E-2</v>
      </c>
      <c r="BA26" s="137">
        <v>2.9808562130933199E-3</v>
      </c>
      <c r="BB26" s="137">
        <v>4.0008772793550303E-3</v>
      </c>
      <c r="BC26" s="137">
        <v>1.13158531292938E-2</v>
      </c>
      <c r="BD26" s="137">
        <v>3.7460543933466499E-3</v>
      </c>
      <c r="BE26" s="137">
        <v>3.17200789381501E-3</v>
      </c>
      <c r="BF26" s="137">
        <v>2.7668659708962401E-2</v>
      </c>
      <c r="BG26" s="137">
        <v>2.2336232142699999E-2</v>
      </c>
      <c r="BH26" s="137">
        <v>2.8055867653738499E-2</v>
      </c>
      <c r="BI26" s="137">
        <v>5.2145821462968298E-4</v>
      </c>
      <c r="BJ26" s="137">
        <v>3.2053335263308502E-2</v>
      </c>
      <c r="BK26" s="137">
        <v>3.5385441661584298E-2</v>
      </c>
      <c r="BL26" s="137">
        <v>2.56016473576005E-2</v>
      </c>
      <c r="BM26" s="137">
        <v>1.17771606554938E-2</v>
      </c>
      <c r="BN26" s="137">
        <v>3.9852070744046996E-3</v>
      </c>
      <c r="BO26" s="137">
        <v>9.8880345000263298E-3</v>
      </c>
      <c r="BP26" s="137">
        <v>1.63281137788726E-2</v>
      </c>
      <c r="BQ26" s="137">
        <v>1.9819730693253299E-2</v>
      </c>
      <c r="BR26" s="137">
        <v>1.8323270466225901E-2</v>
      </c>
      <c r="BS26" s="137">
        <v>2.31060135366068E-3</v>
      </c>
      <c r="BT26" s="137">
        <v>2.41504036637291E-2</v>
      </c>
      <c r="BU26" s="137">
        <v>1.93203830435739E-4</v>
      </c>
      <c r="BV26" s="137">
        <v>1.1593480203633099E-3</v>
      </c>
      <c r="BW26" s="137">
        <v>0</v>
      </c>
      <c r="BX26" s="137">
        <v>9.7765647275655204E-5</v>
      </c>
      <c r="BY26" s="137">
        <v>0</v>
      </c>
      <c r="BZ26" s="137">
        <v>8.6325689010031195E-3</v>
      </c>
      <c r="CA26" s="139">
        <v>0</v>
      </c>
      <c r="CB26" s="73"/>
    </row>
    <row r="27" spans="1:80" ht="19.5" x14ac:dyDescent="0.25">
      <c r="A27" s="30"/>
      <c r="B27" s="42" t="s">
        <v>18</v>
      </c>
      <c r="C27" s="43" t="s">
        <v>129</v>
      </c>
      <c r="D27" s="136">
        <v>4.44169505745593E-2</v>
      </c>
      <c r="E27" s="137">
        <v>3.7558508344293001E-2</v>
      </c>
      <c r="F27" s="137">
        <v>1.8528462139901099E-3</v>
      </c>
      <c r="G27" s="137">
        <v>1.02035434245299E-2</v>
      </c>
      <c r="H27" s="137">
        <v>6.8244223602302405E-4</v>
      </c>
      <c r="I27" s="137">
        <v>6.1380673673298797E-3</v>
      </c>
      <c r="J27" s="137">
        <v>2.6135746613315101E-2</v>
      </c>
      <c r="K27" s="137">
        <v>1.0580501621710299E-3</v>
      </c>
      <c r="L27" s="137">
        <v>1.0981136278103799E-2</v>
      </c>
      <c r="M27" s="137">
        <v>1.6932810272132E-2</v>
      </c>
      <c r="N27" s="137">
        <v>3.6096045391866899E-3</v>
      </c>
      <c r="O27" s="137">
        <v>0.50987138792786602</v>
      </c>
      <c r="P27" s="137">
        <v>3.4335251026840498E-3</v>
      </c>
      <c r="Q27" s="137">
        <v>3.4335251026840498E-3</v>
      </c>
      <c r="R27" s="137">
        <v>8.8771832089267497E-4</v>
      </c>
      <c r="S27" s="137">
        <v>4.3515576515444302E-3</v>
      </c>
      <c r="T27" s="137">
        <v>4.8596180890612899E-2</v>
      </c>
      <c r="U27" s="137">
        <v>1.4881957037240399E-2</v>
      </c>
      <c r="V27" s="137">
        <v>1.0000008695782401</v>
      </c>
      <c r="W27" s="137">
        <v>2.3213778565025999E-2</v>
      </c>
      <c r="X27" s="137">
        <v>1.1293648067324199E-3</v>
      </c>
      <c r="Y27" s="137">
        <v>1.9514096581856801E-3</v>
      </c>
      <c r="Z27" s="137">
        <v>9.5871197444869407E-3</v>
      </c>
      <c r="AA27" s="137">
        <v>9.8360981177831007E-3</v>
      </c>
      <c r="AB27" s="137">
        <v>1.38540325151976E-3</v>
      </c>
      <c r="AC27" s="137">
        <v>4.8219200960863398E-3</v>
      </c>
      <c r="AD27" s="137">
        <v>1.6640017175221899E-3</v>
      </c>
      <c r="AE27" s="137">
        <v>0.217309110166793</v>
      </c>
      <c r="AF27" s="137">
        <v>6.2784808460034404E-3</v>
      </c>
      <c r="AG27" s="137">
        <v>1.2814692951497099E-3</v>
      </c>
      <c r="AH27" s="137">
        <v>9.10590806870825E-4</v>
      </c>
      <c r="AI27" s="137">
        <v>8.6506296571768897E-4</v>
      </c>
      <c r="AJ27" s="137">
        <v>0</v>
      </c>
      <c r="AK27" s="137">
        <v>2.7327081122077001E-2</v>
      </c>
      <c r="AL27" s="137">
        <v>9.4203452616431291E-3</v>
      </c>
      <c r="AM27" s="137">
        <v>3.1582959599522099E-3</v>
      </c>
      <c r="AN27" s="137">
        <v>3.9794961874791502E-3</v>
      </c>
      <c r="AO27" s="137">
        <v>3.2183895929829398E-2</v>
      </c>
      <c r="AP27" s="137">
        <v>2.65560064376455E-2</v>
      </c>
      <c r="AQ27" s="137">
        <v>2.5888049224186398E-2</v>
      </c>
      <c r="AR27" s="137">
        <v>1.25618001054668E-2</v>
      </c>
      <c r="AS27" s="137">
        <v>9.7293806376099398E-3</v>
      </c>
      <c r="AT27" s="137">
        <v>6.1417183087699098E-3</v>
      </c>
      <c r="AU27" s="137">
        <v>2.23307583894292E-2</v>
      </c>
      <c r="AV27" s="137">
        <v>4.0459142614585303E-2</v>
      </c>
      <c r="AW27" s="137">
        <v>8.8221377232296297E-3</v>
      </c>
      <c r="AX27" s="137">
        <v>2.36714285665568E-3</v>
      </c>
      <c r="AY27" s="137">
        <v>5.1219260873208404E-3</v>
      </c>
      <c r="AZ27" s="137">
        <v>1.02305385733344E-2</v>
      </c>
      <c r="BA27" s="137">
        <v>4.5005069549780103E-3</v>
      </c>
      <c r="BB27" s="137">
        <v>6.1242920867440398E-3</v>
      </c>
      <c r="BC27" s="137">
        <v>1.27620005854794E-2</v>
      </c>
      <c r="BD27" s="137">
        <v>5.6370585361588902E-3</v>
      </c>
      <c r="BE27" s="137">
        <v>6.3787780927877999E-3</v>
      </c>
      <c r="BF27" s="137">
        <v>6.6256256967061097E-2</v>
      </c>
      <c r="BG27" s="137">
        <v>3.26343046280285E-2</v>
      </c>
      <c r="BH27" s="137">
        <v>1.35052414288723E-2</v>
      </c>
      <c r="BI27" s="137">
        <v>8.6234683553989395E-4</v>
      </c>
      <c r="BJ27" s="137">
        <v>8.0175945192826503E-2</v>
      </c>
      <c r="BK27" s="137">
        <v>3.0783550060579201E-2</v>
      </c>
      <c r="BL27" s="137">
        <v>3.9021694308002397E-2</v>
      </c>
      <c r="BM27" s="137">
        <v>1.7902765714224701E-2</v>
      </c>
      <c r="BN27" s="137">
        <v>6.38125758531209E-3</v>
      </c>
      <c r="BO27" s="137">
        <v>1.3283680915540601E-2</v>
      </c>
      <c r="BP27" s="137">
        <v>2.3870970227196101E-2</v>
      </c>
      <c r="BQ27" s="137">
        <v>1.6686779642212098E-2</v>
      </c>
      <c r="BR27" s="137">
        <v>1.7344868932681601E-2</v>
      </c>
      <c r="BS27" s="137">
        <v>4.5267208660480299E-3</v>
      </c>
      <c r="BT27" s="137">
        <v>2.7310533739795501E-2</v>
      </c>
      <c r="BU27" s="137">
        <v>1.5584696090005799E-4</v>
      </c>
      <c r="BV27" s="137">
        <v>1.69894195945647E-3</v>
      </c>
      <c r="BW27" s="137">
        <v>0</v>
      </c>
      <c r="BX27" s="137">
        <v>2.4427114266508602E-4</v>
      </c>
      <c r="BY27" s="137">
        <v>0</v>
      </c>
      <c r="BZ27" s="137">
        <v>1.46403340675817E-2</v>
      </c>
      <c r="CA27" s="139">
        <v>0</v>
      </c>
      <c r="CB27" s="73"/>
    </row>
    <row r="28" spans="1:80" ht="19.5" x14ac:dyDescent="0.25">
      <c r="A28" s="30"/>
      <c r="B28" s="42" t="s">
        <v>19</v>
      </c>
      <c r="C28" s="43" t="s">
        <v>130</v>
      </c>
      <c r="D28" s="136">
        <v>4.3844176783800697E-2</v>
      </c>
      <c r="E28" s="137">
        <v>2.5054243002489399E-3</v>
      </c>
      <c r="F28" s="137">
        <v>4.3313467871284201E-4</v>
      </c>
      <c r="G28" s="137">
        <v>2.6361593239139702E-3</v>
      </c>
      <c r="H28" s="137">
        <v>1.6976016485341399E-4</v>
      </c>
      <c r="I28" s="137">
        <v>1.1233051802701699E-3</v>
      </c>
      <c r="J28" s="137">
        <v>1.0450240471313801</v>
      </c>
      <c r="K28" s="137">
        <v>1.44452979539809E-3</v>
      </c>
      <c r="L28" s="137">
        <v>3.0247237589393999E-2</v>
      </c>
      <c r="M28" s="137">
        <v>6.8755267617371502E-4</v>
      </c>
      <c r="N28" s="137">
        <v>1.3983985602276699E-3</v>
      </c>
      <c r="O28" s="137">
        <v>1.5412152643974001E-4</v>
      </c>
      <c r="P28" s="137">
        <v>7.8286127686747202E-4</v>
      </c>
      <c r="Q28" s="137">
        <v>7.8286127686747202E-4</v>
      </c>
      <c r="R28" s="137">
        <v>2.17179396954484E-4</v>
      </c>
      <c r="S28" s="137">
        <v>6.3884859121163999E-3</v>
      </c>
      <c r="T28" s="137">
        <v>4.5311254102158602E-4</v>
      </c>
      <c r="U28" s="137">
        <v>7.4522542304471197E-4</v>
      </c>
      <c r="V28" s="137">
        <v>2.1444106494806399E-7</v>
      </c>
      <c r="W28" s="137">
        <v>1.1214891924724799</v>
      </c>
      <c r="X28" s="137">
        <v>2.9660224073268599E-4</v>
      </c>
      <c r="Y28" s="137">
        <v>3.8619456618267E-4</v>
      </c>
      <c r="Z28" s="137">
        <v>5.7423098936142602E-4</v>
      </c>
      <c r="AA28" s="137">
        <v>2.3578716354515799E-3</v>
      </c>
      <c r="AB28" s="137">
        <v>4.47997721186941E-4</v>
      </c>
      <c r="AC28" s="137">
        <v>1.1493364675667201E-3</v>
      </c>
      <c r="AD28" s="137">
        <v>4.0933146744013101E-4</v>
      </c>
      <c r="AE28" s="137">
        <v>5.8859632406267604E-4</v>
      </c>
      <c r="AF28" s="137">
        <v>1.2291663711010499E-3</v>
      </c>
      <c r="AG28" s="137">
        <v>3.0706402755316397E-4</v>
      </c>
      <c r="AH28" s="137">
        <v>2.4217606452267101E-4</v>
      </c>
      <c r="AI28" s="137">
        <v>2.03245144832245E-4</v>
      </c>
      <c r="AJ28" s="137">
        <v>0</v>
      </c>
      <c r="AK28" s="137">
        <v>6.3072316064503899E-3</v>
      </c>
      <c r="AL28" s="137">
        <v>2.17092312603964E-3</v>
      </c>
      <c r="AM28" s="137">
        <v>7.6425825688925799E-4</v>
      </c>
      <c r="AN28" s="137">
        <v>9.4871604482305602E-4</v>
      </c>
      <c r="AO28" s="137">
        <v>7.3125149872520596E-3</v>
      </c>
      <c r="AP28" s="137">
        <v>6.5608858282412297E-3</v>
      </c>
      <c r="AQ28" s="137">
        <v>5.8298114288283104E-3</v>
      </c>
      <c r="AR28" s="137">
        <v>7.10251967124465E-3</v>
      </c>
      <c r="AS28" s="137">
        <v>2.7858857764710798E-3</v>
      </c>
      <c r="AT28" s="137">
        <v>1.12462785252101E-3</v>
      </c>
      <c r="AU28" s="137">
        <v>5.6170242514154596E-3</v>
      </c>
      <c r="AV28" s="137">
        <v>1.0961948898361299E-2</v>
      </c>
      <c r="AW28" s="137">
        <v>2.1466227069598101E-3</v>
      </c>
      <c r="AX28" s="137">
        <v>5.9651448881332795E-4</v>
      </c>
      <c r="AY28" s="137">
        <v>1.29313588694296E-3</v>
      </c>
      <c r="AZ28" s="137">
        <v>1.76185986298571E-3</v>
      </c>
      <c r="BA28" s="137">
        <v>1.1329924876473201E-3</v>
      </c>
      <c r="BB28" s="137">
        <v>1.28156829960036E-3</v>
      </c>
      <c r="BC28" s="137">
        <v>1.1388919938664201E-3</v>
      </c>
      <c r="BD28" s="137">
        <v>1.27458004972907E-3</v>
      </c>
      <c r="BE28" s="137">
        <v>1.5153343544569401E-3</v>
      </c>
      <c r="BF28" s="137">
        <v>1.5765067941499102E-2</v>
      </c>
      <c r="BG28" s="137">
        <v>7.2821916061569297E-3</v>
      </c>
      <c r="BH28" s="137">
        <v>4.7453701801036903E-3</v>
      </c>
      <c r="BI28" s="137">
        <v>2.26527566520926E-4</v>
      </c>
      <c r="BJ28" s="137">
        <v>1.9057173984653401E-2</v>
      </c>
      <c r="BK28" s="137">
        <v>9.3954542198418905E-3</v>
      </c>
      <c r="BL28" s="137">
        <v>9.5906915843160193E-3</v>
      </c>
      <c r="BM28" s="137">
        <v>5.3907846464452099E-3</v>
      </c>
      <c r="BN28" s="137">
        <v>1.5803832200544799E-3</v>
      </c>
      <c r="BO28" s="137">
        <v>3.8485301338765801E-3</v>
      </c>
      <c r="BP28" s="137">
        <v>8.6007493848244201E-3</v>
      </c>
      <c r="BQ28" s="137">
        <v>5.4561899401816697E-3</v>
      </c>
      <c r="BR28" s="137">
        <v>5.9078681707946104E-3</v>
      </c>
      <c r="BS28" s="137">
        <v>1.48333873515282E-3</v>
      </c>
      <c r="BT28" s="137">
        <v>7.4876772511876903E-3</v>
      </c>
      <c r="BU28" s="137">
        <v>4.6575624143254001E-5</v>
      </c>
      <c r="BV28" s="137">
        <v>4.5881524865717298E-4</v>
      </c>
      <c r="BW28" s="137">
        <v>0</v>
      </c>
      <c r="BX28" s="137">
        <v>5.8069221539982E-5</v>
      </c>
      <c r="BY28" s="137">
        <v>0</v>
      </c>
      <c r="BZ28" s="137">
        <v>4.9938412185291702E-3</v>
      </c>
      <c r="CA28" s="139">
        <v>0</v>
      </c>
      <c r="CB28" s="73"/>
    </row>
    <row r="29" spans="1:80" ht="19.5" x14ac:dyDescent="0.25">
      <c r="A29" s="30"/>
      <c r="B29" s="42" t="s">
        <v>20</v>
      </c>
      <c r="C29" s="43" t="s">
        <v>131</v>
      </c>
      <c r="D29" s="136">
        <v>1.5462122143526699E-2</v>
      </c>
      <c r="E29" s="137">
        <v>8.3288888073844904E-3</v>
      </c>
      <c r="F29" s="137">
        <v>8.9577288893550298E-4</v>
      </c>
      <c r="G29" s="137">
        <v>2.5746445864211102E-2</v>
      </c>
      <c r="H29" s="137">
        <v>2.3132908181603901E-3</v>
      </c>
      <c r="I29" s="137">
        <v>1.9086235411034901E-2</v>
      </c>
      <c r="J29" s="137">
        <v>9.1982110365116596E-3</v>
      </c>
      <c r="K29" s="137">
        <v>1.13013673580847E-3</v>
      </c>
      <c r="L29" s="137">
        <v>9.2164062513683497E-3</v>
      </c>
      <c r="M29" s="137">
        <v>0.168200409163999</v>
      </c>
      <c r="N29" s="137">
        <v>9.1627790371910005E-4</v>
      </c>
      <c r="O29" s="137">
        <v>4.8384927745434998E-4</v>
      </c>
      <c r="P29" s="137">
        <v>1.0112670979829199E-3</v>
      </c>
      <c r="Q29" s="137">
        <v>1.0112670979829199E-3</v>
      </c>
      <c r="R29" s="137">
        <v>2.2045438188252601E-4</v>
      </c>
      <c r="S29" s="137">
        <v>2.29953675537192E-3</v>
      </c>
      <c r="T29" s="137">
        <v>5.7706061596876504E-3</v>
      </c>
      <c r="U29" s="137">
        <v>2.1537251794990098E-3</v>
      </c>
      <c r="V29" s="137">
        <v>3.5383419954096799E-7</v>
      </c>
      <c r="W29" s="137">
        <v>9.0448938974286193E-3</v>
      </c>
      <c r="X29" s="137">
        <v>1.1293085773629901</v>
      </c>
      <c r="Y29" s="137">
        <v>8.6775050080154805E-4</v>
      </c>
      <c r="Z29" s="137">
        <v>4.4196430627983499E-3</v>
      </c>
      <c r="AA29" s="137">
        <v>4.1775678880141803E-2</v>
      </c>
      <c r="AB29" s="137">
        <v>1.85882388799022E-2</v>
      </c>
      <c r="AC29" s="137">
        <v>8.4850134771258202E-4</v>
      </c>
      <c r="AD29" s="137">
        <v>5.17593215820739E-4</v>
      </c>
      <c r="AE29" s="137">
        <v>3.3369160582270498E-2</v>
      </c>
      <c r="AF29" s="137">
        <v>3.7169171354931598E-3</v>
      </c>
      <c r="AG29" s="137">
        <v>1.24034823038648E-2</v>
      </c>
      <c r="AH29" s="137">
        <v>7.2123793843500896E-4</v>
      </c>
      <c r="AI29" s="137">
        <v>2.1905465455467201E-4</v>
      </c>
      <c r="AJ29" s="137">
        <v>0</v>
      </c>
      <c r="AK29" s="137">
        <v>6.4190475401990198E-3</v>
      </c>
      <c r="AL29" s="137">
        <v>2.5063165642803401E-3</v>
      </c>
      <c r="AM29" s="137">
        <v>1.2787364919023901E-3</v>
      </c>
      <c r="AN29" s="137">
        <v>9.6816806509607495E-4</v>
      </c>
      <c r="AO29" s="137">
        <v>2.00003424934155E-2</v>
      </c>
      <c r="AP29" s="137">
        <v>7.8892429556678394E-3</v>
      </c>
      <c r="AQ29" s="137">
        <v>7.3967015121711296E-3</v>
      </c>
      <c r="AR29" s="137">
        <v>8.3112783388081604E-3</v>
      </c>
      <c r="AS29" s="137">
        <v>4.66411250229588E-3</v>
      </c>
      <c r="AT29" s="137">
        <v>4.8965914839651098E-3</v>
      </c>
      <c r="AU29" s="137">
        <v>5.60036433970204E-3</v>
      </c>
      <c r="AV29" s="137">
        <v>4.9544009284077102E-2</v>
      </c>
      <c r="AW29" s="137">
        <v>3.4822178383856401E-3</v>
      </c>
      <c r="AX29" s="137">
        <v>5.5921096201619704E-4</v>
      </c>
      <c r="AY29" s="137">
        <v>1.7114868857462E-3</v>
      </c>
      <c r="AZ29" s="137">
        <v>3.5037166764590299E-3</v>
      </c>
      <c r="BA29" s="137">
        <v>1.1895193758173501E-3</v>
      </c>
      <c r="BB29" s="137">
        <v>1.06666866712801E-3</v>
      </c>
      <c r="BC29" s="137">
        <v>4.8909379850013901E-3</v>
      </c>
      <c r="BD29" s="137">
        <v>1.2772697027636001E-3</v>
      </c>
      <c r="BE29" s="137">
        <v>1.18875248464727E-3</v>
      </c>
      <c r="BF29" s="137">
        <v>1.19652452578725E-2</v>
      </c>
      <c r="BG29" s="137">
        <v>1.17678950473761E-2</v>
      </c>
      <c r="BH29" s="137">
        <v>6.5792573733603997E-3</v>
      </c>
      <c r="BI29" s="137">
        <v>2.26380721252947E-4</v>
      </c>
      <c r="BJ29" s="137">
        <v>1.3788675591142699E-2</v>
      </c>
      <c r="BK29" s="137">
        <v>1.2296638436576499E-2</v>
      </c>
      <c r="BL29" s="137">
        <v>8.1389782570037896E-3</v>
      </c>
      <c r="BM29" s="137">
        <v>6.4811886901144401E-3</v>
      </c>
      <c r="BN29" s="137">
        <v>1.91904313183379E-3</v>
      </c>
      <c r="BO29" s="137">
        <v>5.1372717209203301E-3</v>
      </c>
      <c r="BP29" s="137">
        <v>6.5831988825768703E-3</v>
      </c>
      <c r="BQ29" s="137">
        <v>7.2056215487057004E-3</v>
      </c>
      <c r="BR29" s="137">
        <v>7.1162204839558402E-3</v>
      </c>
      <c r="BS29" s="137">
        <v>1.1038861919500599E-3</v>
      </c>
      <c r="BT29" s="137">
        <v>1.4155750094139399E-2</v>
      </c>
      <c r="BU29" s="137">
        <v>8.1863557237444297E-5</v>
      </c>
      <c r="BV29" s="137">
        <v>6.2026838317366E-4</v>
      </c>
      <c r="BW29" s="137">
        <v>0</v>
      </c>
      <c r="BX29" s="137">
        <v>4.20556993254515E-5</v>
      </c>
      <c r="BY29" s="137">
        <v>0</v>
      </c>
      <c r="BZ29" s="137">
        <v>8.9099419508800806E-3</v>
      </c>
      <c r="CA29" s="139">
        <v>0</v>
      </c>
      <c r="CB29" s="73"/>
    </row>
    <row r="30" spans="1:80" ht="19.5" x14ac:dyDescent="0.25">
      <c r="A30" s="30"/>
      <c r="B30" s="42" t="s">
        <v>21</v>
      </c>
      <c r="C30" s="43" t="s">
        <v>132</v>
      </c>
      <c r="D30" s="136">
        <v>2.8356911418860398E-3</v>
      </c>
      <c r="E30" s="137">
        <v>8.4287941935803898E-2</v>
      </c>
      <c r="F30" s="137">
        <v>6.7423368212323398E-4</v>
      </c>
      <c r="G30" s="137">
        <v>2.5315734639055901E-2</v>
      </c>
      <c r="H30" s="137">
        <v>1.6966119368657301E-4</v>
      </c>
      <c r="I30" s="137">
        <v>7.5652221639006801E-4</v>
      </c>
      <c r="J30" s="137">
        <v>1.6668806641124901E-2</v>
      </c>
      <c r="K30" s="137">
        <v>6.7035050150772598E-4</v>
      </c>
      <c r="L30" s="137">
        <v>3.4804077672719201E-3</v>
      </c>
      <c r="M30" s="137">
        <v>4.1842562194599501E-3</v>
      </c>
      <c r="N30" s="137">
        <v>3.4388877487649699E-4</v>
      </c>
      <c r="O30" s="137">
        <v>5.36949186578382E-5</v>
      </c>
      <c r="P30" s="137">
        <v>3.2978602221573998E-4</v>
      </c>
      <c r="Q30" s="137">
        <v>3.2978602221573998E-4</v>
      </c>
      <c r="R30" s="137">
        <v>7.2076560333301099E-5</v>
      </c>
      <c r="S30" s="137">
        <v>8.5455415440583099E-4</v>
      </c>
      <c r="T30" s="137">
        <v>5.9347837589177803E-4</v>
      </c>
      <c r="U30" s="137">
        <v>2.3273102629614399E-4</v>
      </c>
      <c r="V30" s="137">
        <v>9.4993890016974998E-8</v>
      </c>
      <c r="W30" s="137">
        <v>1.7556669561160001E-2</v>
      </c>
      <c r="X30" s="137">
        <v>2.07863319833544E-2</v>
      </c>
      <c r="Y30" s="137">
        <v>1.0190547114400501</v>
      </c>
      <c r="Z30" s="137">
        <v>0.111307339679783</v>
      </c>
      <c r="AA30" s="137">
        <v>4.1702943535340403E-2</v>
      </c>
      <c r="AB30" s="137">
        <v>8.4147709038077997E-3</v>
      </c>
      <c r="AC30" s="137">
        <v>3.4919113706787501E-4</v>
      </c>
      <c r="AD30" s="137">
        <v>3.57264961169653E-3</v>
      </c>
      <c r="AE30" s="137">
        <v>9.7263701695137297E-4</v>
      </c>
      <c r="AF30" s="137">
        <v>8.4980095615432398E-3</v>
      </c>
      <c r="AG30" s="137">
        <v>2.1041291156569E-3</v>
      </c>
      <c r="AH30" s="137">
        <v>1.5189095627846601E-4</v>
      </c>
      <c r="AI30" s="137">
        <v>8.12586504675961E-5</v>
      </c>
      <c r="AJ30" s="137">
        <v>0</v>
      </c>
      <c r="AK30" s="137">
        <v>3.5289594769825801E-3</v>
      </c>
      <c r="AL30" s="137">
        <v>1.25256002931493E-3</v>
      </c>
      <c r="AM30" s="137">
        <v>3.8342584223277903E-4</v>
      </c>
      <c r="AN30" s="137">
        <v>3.2030160305977502E-4</v>
      </c>
      <c r="AO30" s="137">
        <v>4.48032223571182E-3</v>
      </c>
      <c r="AP30" s="137">
        <v>2.3995638801807499E-3</v>
      </c>
      <c r="AQ30" s="137">
        <v>2.2536058843907799E-3</v>
      </c>
      <c r="AR30" s="137">
        <v>2.6378481764606199E-3</v>
      </c>
      <c r="AS30" s="137">
        <v>1.13033471522436E-3</v>
      </c>
      <c r="AT30" s="137">
        <v>6.63852725376724E-4</v>
      </c>
      <c r="AU30" s="137">
        <v>1.83945877462808E-3</v>
      </c>
      <c r="AV30" s="137">
        <v>8.3659354950697106E-3</v>
      </c>
      <c r="AW30" s="137">
        <v>8.5130570054092096E-4</v>
      </c>
      <c r="AX30" s="137">
        <v>1.9487275030983801E-4</v>
      </c>
      <c r="AY30" s="137">
        <v>4.6917334775035897E-4</v>
      </c>
      <c r="AZ30" s="137">
        <v>1.26582276613648E-3</v>
      </c>
      <c r="BA30" s="137">
        <v>3.9640111195545901E-4</v>
      </c>
      <c r="BB30" s="137">
        <v>4.3001500555653701E-4</v>
      </c>
      <c r="BC30" s="137">
        <v>7.3336794061505401E-4</v>
      </c>
      <c r="BD30" s="137">
        <v>4.3830277270141398E-4</v>
      </c>
      <c r="BE30" s="137">
        <v>4.8599141272013299E-4</v>
      </c>
      <c r="BF30" s="137">
        <v>4.8360315260826802E-3</v>
      </c>
      <c r="BG30" s="137">
        <v>6.3746766625591197E-3</v>
      </c>
      <c r="BH30" s="137">
        <v>1.69990027303939E-3</v>
      </c>
      <c r="BI30" s="137">
        <v>7.2918036469572502E-5</v>
      </c>
      <c r="BJ30" s="137">
        <v>5.7666643663129196E-3</v>
      </c>
      <c r="BK30" s="137">
        <v>3.3422349463352202E-3</v>
      </c>
      <c r="BL30" s="137">
        <v>3.35040734594371E-3</v>
      </c>
      <c r="BM30" s="137">
        <v>1.7580573713770001E-3</v>
      </c>
      <c r="BN30" s="137">
        <v>5.5392396555829098E-4</v>
      </c>
      <c r="BO30" s="137">
        <v>1.4419792757561099E-3</v>
      </c>
      <c r="BP30" s="137">
        <v>2.5839257389878001E-3</v>
      </c>
      <c r="BQ30" s="137">
        <v>2.0861058802862098E-3</v>
      </c>
      <c r="BR30" s="137">
        <v>2.1121337292811901E-3</v>
      </c>
      <c r="BS30" s="137">
        <v>4.3241992199656099E-4</v>
      </c>
      <c r="BT30" s="137">
        <v>3.3433312890805999E-3</v>
      </c>
      <c r="BU30" s="137">
        <v>1.7258161275572202E-5</v>
      </c>
      <c r="BV30" s="137">
        <v>1.8652066122306799E-4</v>
      </c>
      <c r="BW30" s="137">
        <v>0</v>
      </c>
      <c r="BX30" s="137">
        <v>1.75742731174498E-5</v>
      </c>
      <c r="BY30" s="137">
        <v>0</v>
      </c>
      <c r="BZ30" s="137">
        <v>1.3669780077555E-3</v>
      </c>
      <c r="CA30" s="139">
        <v>0</v>
      </c>
      <c r="CB30" s="73"/>
    </row>
    <row r="31" spans="1:80" ht="19.5" x14ac:dyDescent="0.25">
      <c r="A31" s="30"/>
      <c r="B31" s="42" t="s">
        <v>22</v>
      </c>
      <c r="C31" s="43" t="s">
        <v>133</v>
      </c>
      <c r="D31" s="136">
        <v>1.1772878902602601E-2</v>
      </c>
      <c r="E31" s="137">
        <v>0.76996404236333005</v>
      </c>
      <c r="F31" s="137">
        <v>9.4827362023134796E-4</v>
      </c>
      <c r="G31" s="137">
        <v>5.2267729211241303E-3</v>
      </c>
      <c r="H31" s="137">
        <v>2.5818952057032998E-4</v>
      </c>
      <c r="I31" s="137">
        <v>1.1620863570556801E-3</v>
      </c>
      <c r="J31" s="137">
        <v>1.37306191013338E-3</v>
      </c>
      <c r="K31" s="137">
        <v>4.3153586099796198E-4</v>
      </c>
      <c r="L31" s="137">
        <v>1.43699840999181E-2</v>
      </c>
      <c r="M31" s="137">
        <v>5.8562365211155504E-4</v>
      </c>
      <c r="N31" s="137">
        <v>1.3104749269166401E-3</v>
      </c>
      <c r="O31" s="137">
        <v>1.3016241257982099E-4</v>
      </c>
      <c r="P31" s="137">
        <v>1.00355855609964E-3</v>
      </c>
      <c r="Q31" s="137">
        <v>1.00355855609964E-3</v>
      </c>
      <c r="R31" s="137">
        <v>2.3400465456107199E-4</v>
      </c>
      <c r="S31" s="137">
        <v>3.4271941756607799E-3</v>
      </c>
      <c r="T31" s="137">
        <v>4.4164495818047001E-4</v>
      </c>
      <c r="U31" s="137">
        <v>5.6935380914520199E-4</v>
      </c>
      <c r="V31" s="137">
        <v>1.7624616627701799E-7</v>
      </c>
      <c r="W31" s="137">
        <v>1.98558502384392E-4</v>
      </c>
      <c r="X31" s="137">
        <v>3.5655628777982699E-4</v>
      </c>
      <c r="Y31" s="137">
        <v>1.69984157723781E-3</v>
      </c>
      <c r="Z31" s="137">
        <v>1.0209483573461799</v>
      </c>
      <c r="AA31" s="137">
        <v>6.7206028178353402E-3</v>
      </c>
      <c r="AB31" s="137">
        <v>3.67951933705357E-4</v>
      </c>
      <c r="AC31" s="137">
        <v>1.2660269704633199E-3</v>
      </c>
      <c r="AD31" s="137">
        <v>4.4166924724120202E-4</v>
      </c>
      <c r="AE31" s="137">
        <v>5.7981415467775899E-4</v>
      </c>
      <c r="AF31" s="137">
        <v>1.4208668373119999E-3</v>
      </c>
      <c r="AG31" s="137">
        <v>6.7096218997576601E-4</v>
      </c>
      <c r="AH31" s="137">
        <v>2.65749760198864E-4</v>
      </c>
      <c r="AI31" s="137">
        <v>2.4232299995872501E-4</v>
      </c>
      <c r="AJ31" s="137">
        <v>0</v>
      </c>
      <c r="AK31" s="137">
        <v>1.9787565068555099E-2</v>
      </c>
      <c r="AL31" s="137">
        <v>2.3974783928800598E-3</v>
      </c>
      <c r="AM31" s="137">
        <v>8.7327769525635097E-4</v>
      </c>
      <c r="AN31" s="137">
        <v>1.0616492340730099E-3</v>
      </c>
      <c r="AO31" s="137">
        <v>7.3589917635577401E-3</v>
      </c>
      <c r="AP31" s="137">
        <v>6.8836982084021503E-3</v>
      </c>
      <c r="AQ31" s="137">
        <v>7.4812346465926698E-3</v>
      </c>
      <c r="AR31" s="137">
        <v>1.3331473111103999E-2</v>
      </c>
      <c r="AS31" s="137">
        <v>2.3818176679976499E-3</v>
      </c>
      <c r="AT31" s="137">
        <v>1.32034495531272E-3</v>
      </c>
      <c r="AU31" s="137">
        <v>6.3276674292500499E-3</v>
      </c>
      <c r="AV31" s="137">
        <v>1.29699380485365E-2</v>
      </c>
      <c r="AW31" s="137">
        <v>2.3897299357142402E-3</v>
      </c>
      <c r="AX31" s="137">
        <v>6.8110305346811098E-4</v>
      </c>
      <c r="AY31" s="137">
        <v>1.3564758684477601E-3</v>
      </c>
      <c r="AZ31" s="137">
        <v>2.1044710314568598E-3</v>
      </c>
      <c r="BA31" s="137">
        <v>1.1957053990557299E-3</v>
      </c>
      <c r="BB31" s="137">
        <v>1.4232913870122E-3</v>
      </c>
      <c r="BC31" s="137">
        <v>1.31261940680868E-3</v>
      </c>
      <c r="BD31" s="137">
        <v>1.49431739951847E-3</v>
      </c>
      <c r="BE31" s="137">
        <v>1.65944923903862E-3</v>
      </c>
      <c r="BF31" s="137">
        <v>1.74026956081768E-2</v>
      </c>
      <c r="BG31" s="137">
        <v>9.4156850566076301E-3</v>
      </c>
      <c r="BH31" s="137">
        <v>3.8437355449312599E-3</v>
      </c>
      <c r="BI31" s="137">
        <v>2.55671680775348E-4</v>
      </c>
      <c r="BJ31" s="137">
        <v>2.1044538904177401E-2</v>
      </c>
      <c r="BK31" s="137">
        <v>1.2410544935406999E-2</v>
      </c>
      <c r="BL31" s="137">
        <v>1.3780782428381899E-2</v>
      </c>
      <c r="BM31" s="137">
        <v>4.9985229487433096E-3</v>
      </c>
      <c r="BN31" s="137">
        <v>1.6606951828492999E-3</v>
      </c>
      <c r="BO31" s="137">
        <v>3.6857376056919802E-3</v>
      </c>
      <c r="BP31" s="137">
        <v>6.8271411708797402E-3</v>
      </c>
      <c r="BQ31" s="137">
        <v>4.9088477633474001E-3</v>
      </c>
      <c r="BR31" s="137">
        <v>4.9778137720530398E-3</v>
      </c>
      <c r="BS31" s="137">
        <v>1.54304983793327E-3</v>
      </c>
      <c r="BT31" s="137">
        <v>7.5394786342019397E-3</v>
      </c>
      <c r="BU31" s="137">
        <v>4.4179163824263398E-5</v>
      </c>
      <c r="BV31" s="137">
        <v>4.6690551131388998E-4</v>
      </c>
      <c r="BW31" s="137">
        <v>0</v>
      </c>
      <c r="BX31" s="137">
        <v>6.4118885868362605E-5</v>
      </c>
      <c r="BY31" s="137">
        <v>0</v>
      </c>
      <c r="BZ31" s="137">
        <v>3.6254419615712199E-3</v>
      </c>
      <c r="CA31" s="139">
        <v>0</v>
      </c>
      <c r="CB31" s="73"/>
    </row>
    <row r="32" spans="1:80" ht="19.5" x14ac:dyDescent="0.25">
      <c r="A32" s="30"/>
      <c r="B32" s="42" t="s">
        <v>23</v>
      </c>
      <c r="C32" s="43" t="s">
        <v>134</v>
      </c>
      <c r="D32" s="136">
        <v>6.9889771413150998E-4</v>
      </c>
      <c r="E32" s="137">
        <v>1.18079220392323E-3</v>
      </c>
      <c r="F32" s="137">
        <v>1.2170132058278E-4</v>
      </c>
      <c r="G32" s="137">
        <v>0.59773756474212603</v>
      </c>
      <c r="H32" s="137">
        <v>3.9951981695155299E-5</v>
      </c>
      <c r="I32" s="137">
        <v>3.29012405406204E-4</v>
      </c>
      <c r="J32" s="137">
        <v>3.0184621357638101E-4</v>
      </c>
      <c r="K32" s="137">
        <v>3.6790340405081098E-4</v>
      </c>
      <c r="L32" s="137">
        <v>2.3065988047504898E-2</v>
      </c>
      <c r="M32" s="137">
        <v>3.1242964326186199E-4</v>
      </c>
      <c r="N32" s="137">
        <v>6.6725834654556796E-4</v>
      </c>
      <c r="O32" s="137">
        <v>3.26388390795535E-5</v>
      </c>
      <c r="P32" s="137">
        <v>2.7841439236160501E-4</v>
      </c>
      <c r="Q32" s="137">
        <v>2.7841439236160501E-4</v>
      </c>
      <c r="R32" s="137">
        <v>6.4239146926527998E-5</v>
      </c>
      <c r="S32" s="137">
        <v>4.6184704127500897E-3</v>
      </c>
      <c r="T32" s="137">
        <v>1.29195256330918E-4</v>
      </c>
      <c r="U32" s="137">
        <v>1.3264980846521601E-4</v>
      </c>
      <c r="V32" s="137">
        <v>7.0832031100571202E-8</v>
      </c>
      <c r="W32" s="137">
        <v>5.4122915862586597E-5</v>
      </c>
      <c r="X32" s="137">
        <v>8.89521472846684E-5</v>
      </c>
      <c r="Y32" s="137">
        <v>1.1047645073928301E-4</v>
      </c>
      <c r="Z32" s="137">
        <v>1.4558094523235701E-4</v>
      </c>
      <c r="AA32" s="137">
        <v>1.00188692283475</v>
      </c>
      <c r="AB32" s="137">
        <v>8.6690607601625993E-5</v>
      </c>
      <c r="AC32" s="137">
        <v>2.7298818737341301E-4</v>
      </c>
      <c r="AD32" s="137">
        <v>1.15666802388289E-4</v>
      </c>
      <c r="AE32" s="137">
        <v>1.9274298518149799E-4</v>
      </c>
      <c r="AF32" s="137">
        <v>3.0403033593064599E-4</v>
      </c>
      <c r="AG32" s="137">
        <v>8.1465102353252901E-5</v>
      </c>
      <c r="AH32" s="137">
        <v>7.1528046987957901E-5</v>
      </c>
      <c r="AI32" s="137">
        <v>6.4198056468655704E-5</v>
      </c>
      <c r="AJ32" s="137">
        <v>0</v>
      </c>
      <c r="AK32" s="137">
        <v>2.6824433674339202E-3</v>
      </c>
      <c r="AL32" s="137">
        <v>6.0785038579948898E-4</v>
      </c>
      <c r="AM32" s="137">
        <v>2.35944637992291E-4</v>
      </c>
      <c r="AN32" s="137">
        <v>2.5466407608804498E-4</v>
      </c>
      <c r="AO32" s="137">
        <v>1.87784441048849E-3</v>
      </c>
      <c r="AP32" s="137">
        <v>1.8925545393850599E-3</v>
      </c>
      <c r="AQ32" s="137">
        <v>2.0868030827709198E-3</v>
      </c>
      <c r="AR32" s="137">
        <v>8.0575168223372302E-3</v>
      </c>
      <c r="AS32" s="137">
        <v>6.4523063968395999E-4</v>
      </c>
      <c r="AT32" s="137">
        <v>2.5980102345086201E-4</v>
      </c>
      <c r="AU32" s="137">
        <v>1.5004623526752899E-3</v>
      </c>
      <c r="AV32" s="137">
        <v>3.53871426862839E-3</v>
      </c>
      <c r="AW32" s="137">
        <v>5.7308448539463298E-4</v>
      </c>
      <c r="AX32" s="137">
        <v>1.69860943548004E-4</v>
      </c>
      <c r="AY32" s="137">
        <v>4.6747044752875401E-4</v>
      </c>
      <c r="AZ32" s="137">
        <v>6.1583508373992495E-4</v>
      </c>
      <c r="BA32" s="137">
        <v>3.27134929621018E-4</v>
      </c>
      <c r="BB32" s="137">
        <v>3.1366705642954301E-4</v>
      </c>
      <c r="BC32" s="137">
        <v>1.33489123528156E-3</v>
      </c>
      <c r="BD32" s="137">
        <v>3.61432323051507E-4</v>
      </c>
      <c r="BE32" s="137">
        <v>3.6701240700552201E-4</v>
      </c>
      <c r="BF32" s="137">
        <v>3.7109760906846802E-3</v>
      </c>
      <c r="BG32" s="137">
        <v>2.2457732309629202E-3</v>
      </c>
      <c r="BH32" s="137">
        <v>1.3768526658615101E-3</v>
      </c>
      <c r="BI32" s="137">
        <v>7.4986298687207403E-5</v>
      </c>
      <c r="BJ32" s="137">
        <v>4.4536506788123596E-3</v>
      </c>
      <c r="BK32" s="137">
        <v>3.03027223878916E-3</v>
      </c>
      <c r="BL32" s="137">
        <v>2.38498493573486E-3</v>
      </c>
      <c r="BM32" s="137">
        <v>2.4171610139369598E-3</v>
      </c>
      <c r="BN32" s="137">
        <v>5.0774708734303896E-4</v>
      </c>
      <c r="BO32" s="137">
        <v>1.5109873346247601E-3</v>
      </c>
      <c r="BP32" s="137">
        <v>2.5046880612785501E-3</v>
      </c>
      <c r="BQ32" s="137">
        <v>1.8828997320135101E-3</v>
      </c>
      <c r="BR32" s="137">
        <v>1.9395093401656E-3</v>
      </c>
      <c r="BS32" s="137">
        <v>8.6191051585871297E-4</v>
      </c>
      <c r="BT32" s="137">
        <v>3.2049766774268E-3</v>
      </c>
      <c r="BU32" s="137">
        <v>1.5501055786078E-5</v>
      </c>
      <c r="BV32" s="137">
        <v>1.5597786166430299E-4</v>
      </c>
      <c r="BW32" s="137">
        <v>0</v>
      </c>
      <c r="BX32" s="137">
        <v>1.35745920307357E-5</v>
      </c>
      <c r="BY32" s="137">
        <v>0</v>
      </c>
      <c r="BZ32" s="137">
        <v>1.6378986187506599E-3</v>
      </c>
      <c r="CA32" s="139">
        <v>0</v>
      </c>
      <c r="CB32" s="73"/>
    </row>
    <row r="33" spans="1:80" ht="19.5" x14ac:dyDescent="0.25">
      <c r="A33" s="30"/>
      <c r="B33" s="42" t="s">
        <v>24</v>
      </c>
      <c r="C33" s="43" t="s">
        <v>135</v>
      </c>
      <c r="D33" s="136">
        <v>4.61423535191862E-4</v>
      </c>
      <c r="E33" s="137">
        <v>2.7300482087201502E-3</v>
      </c>
      <c r="F33" s="137">
        <v>1.2483230948366901E-4</v>
      </c>
      <c r="G33" s="137">
        <v>1.24418012503899E-2</v>
      </c>
      <c r="H33" s="137">
        <v>8.1978352624820705E-4</v>
      </c>
      <c r="I33" s="137">
        <v>2.7697055565915901E-4</v>
      </c>
      <c r="J33" s="137">
        <v>2.9337112193317701E-3</v>
      </c>
      <c r="K33" s="137">
        <v>4.89721406708103E-2</v>
      </c>
      <c r="L33" s="137">
        <v>4.7159477517106797E-3</v>
      </c>
      <c r="M33" s="137">
        <v>8.0118707803321398E-4</v>
      </c>
      <c r="N33" s="137">
        <v>2.96177534670117E-4</v>
      </c>
      <c r="O33" s="137">
        <v>3.0070438211547099E-5</v>
      </c>
      <c r="P33" s="137">
        <v>2.15676445140228E-4</v>
      </c>
      <c r="Q33" s="137">
        <v>2.15676445140228E-4</v>
      </c>
      <c r="R33" s="137">
        <v>4.8858524956449897E-5</v>
      </c>
      <c r="S33" s="137">
        <v>1.0293623646120699E-3</v>
      </c>
      <c r="T33" s="137">
        <v>1.42170331388357E-4</v>
      </c>
      <c r="U33" s="137">
        <v>1.3689293590626799E-4</v>
      </c>
      <c r="V33" s="137">
        <v>7.1663954262440894E-8</v>
      </c>
      <c r="W33" s="137">
        <v>2.94009662452755E-3</v>
      </c>
      <c r="X33" s="137">
        <v>4.4206412361614397E-3</v>
      </c>
      <c r="Y33" s="137">
        <v>1.2578155980259E-2</v>
      </c>
      <c r="Z33" s="137">
        <v>3.13764772253075E-3</v>
      </c>
      <c r="AA33" s="137">
        <v>2.0484131646255399E-2</v>
      </c>
      <c r="AB33" s="137">
        <v>1.07829402123678</v>
      </c>
      <c r="AC33" s="137">
        <v>2.1322073327758399E-4</v>
      </c>
      <c r="AD33" s="137">
        <v>1.3389417381906701E-4</v>
      </c>
      <c r="AE33" s="137">
        <v>2.6549998755442901E-4</v>
      </c>
      <c r="AF33" s="137">
        <v>8.8812519162675995E-4</v>
      </c>
      <c r="AG33" s="137">
        <v>8.1785206258824697E-4</v>
      </c>
      <c r="AH33" s="137">
        <v>7.6323861862073497E-5</v>
      </c>
      <c r="AI33" s="137">
        <v>5.9588325113220802E-5</v>
      </c>
      <c r="AJ33" s="137">
        <v>0</v>
      </c>
      <c r="AK33" s="137">
        <v>1.4774394515360801E-3</v>
      </c>
      <c r="AL33" s="137">
        <v>9.1506593852142405E-4</v>
      </c>
      <c r="AM33" s="137">
        <v>2.8283111762734801E-4</v>
      </c>
      <c r="AN33" s="137">
        <v>3.0516450507774099E-4</v>
      </c>
      <c r="AO33" s="137">
        <v>5.5850705446101098E-3</v>
      </c>
      <c r="AP33" s="137">
        <v>1.7912755777341801E-3</v>
      </c>
      <c r="AQ33" s="137">
        <v>1.5773094265130901E-3</v>
      </c>
      <c r="AR33" s="137">
        <v>1.9619533723099999E-3</v>
      </c>
      <c r="AS33" s="137">
        <v>6.7410246442414995E-4</v>
      </c>
      <c r="AT33" s="137">
        <v>6.4064308751413004E-4</v>
      </c>
      <c r="AU33" s="137">
        <v>1.29933139390207E-3</v>
      </c>
      <c r="AV33" s="137">
        <v>8.8911380852713592E-3</v>
      </c>
      <c r="AW33" s="137">
        <v>5.1182259867974097E-4</v>
      </c>
      <c r="AX33" s="137">
        <v>1.3491343815643801E-4</v>
      </c>
      <c r="AY33" s="137">
        <v>3.48348659827437E-4</v>
      </c>
      <c r="AZ33" s="137">
        <v>1.09159025377769E-3</v>
      </c>
      <c r="BA33" s="137">
        <v>2.8852819748608502E-4</v>
      </c>
      <c r="BB33" s="137">
        <v>2.7911047000031699E-4</v>
      </c>
      <c r="BC33" s="137">
        <v>5.1546423140305198E-4</v>
      </c>
      <c r="BD33" s="137">
        <v>3.0248265470076698E-4</v>
      </c>
      <c r="BE33" s="137">
        <v>3.15471513108924E-4</v>
      </c>
      <c r="BF33" s="137">
        <v>2.9759847315263201E-3</v>
      </c>
      <c r="BG33" s="137">
        <v>2.4261616008103399E-3</v>
      </c>
      <c r="BH33" s="137">
        <v>1.4198215320270801E-3</v>
      </c>
      <c r="BI33" s="137">
        <v>5.2550289825906503E-5</v>
      </c>
      <c r="BJ33" s="137">
        <v>3.4865885976618901E-3</v>
      </c>
      <c r="BK33" s="137">
        <v>2.8336005351174E-3</v>
      </c>
      <c r="BL33" s="137">
        <v>2.0508924055917602E-3</v>
      </c>
      <c r="BM33" s="137">
        <v>1.4275302479930399E-3</v>
      </c>
      <c r="BN33" s="137">
        <v>4.2528591739825401E-4</v>
      </c>
      <c r="BO33" s="137">
        <v>1.38089553188478E-3</v>
      </c>
      <c r="BP33" s="137">
        <v>2.7498897280757201E-3</v>
      </c>
      <c r="BQ33" s="137">
        <v>1.8374048906563099E-3</v>
      </c>
      <c r="BR33" s="137">
        <v>2.0645189192882302E-3</v>
      </c>
      <c r="BS33" s="137">
        <v>2.8605951483919999E-4</v>
      </c>
      <c r="BT33" s="137">
        <v>2.66526280717561E-3</v>
      </c>
      <c r="BU33" s="137">
        <v>1.3279447363955399E-5</v>
      </c>
      <c r="BV33" s="137">
        <v>1.3385454822057E-4</v>
      </c>
      <c r="BW33" s="137">
        <v>0</v>
      </c>
      <c r="BX33" s="137">
        <v>1.06279700225956E-5</v>
      </c>
      <c r="BY33" s="137">
        <v>0</v>
      </c>
      <c r="BZ33" s="137">
        <v>1.74093628437385E-3</v>
      </c>
      <c r="CA33" s="139">
        <v>0</v>
      </c>
      <c r="CB33" s="73"/>
    </row>
    <row r="34" spans="1:80" ht="19.5" x14ac:dyDescent="0.25">
      <c r="A34" s="30"/>
      <c r="B34" s="42" t="s">
        <v>25</v>
      </c>
      <c r="C34" s="43" t="s">
        <v>136</v>
      </c>
      <c r="D34" s="136">
        <v>6.3621220466164401E-4</v>
      </c>
      <c r="E34" s="137">
        <v>2.5578876325607802E-2</v>
      </c>
      <c r="F34" s="137">
        <v>1.77522867418148E-4</v>
      </c>
      <c r="G34" s="137">
        <v>4.8881690558716796E-4</v>
      </c>
      <c r="H34" s="137">
        <v>3.4045113237515099E-5</v>
      </c>
      <c r="I34" s="137">
        <v>1.8985283549501601E-4</v>
      </c>
      <c r="J34" s="137">
        <v>9.957376075467061E-4</v>
      </c>
      <c r="K34" s="137">
        <v>3.94686263191639E-5</v>
      </c>
      <c r="L34" s="137">
        <v>6.7037024315836095E-4</v>
      </c>
      <c r="M34" s="137">
        <v>6.2775324880926799E-4</v>
      </c>
      <c r="N34" s="137">
        <v>1.21939494014998E-4</v>
      </c>
      <c r="O34" s="137">
        <v>1.77040584996561E-5</v>
      </c>
      <c r="P34" s="137">
        <v>1.16575717484064E-4</v>
      </c>
      <c r="Q34" s="137">
        <v>1.16575717484064E-4</v>
      </c>
      <c r="R34" s="137">
        <v>2.74978986332864E-5</v>
      </c>
      <c r="S34" s="137">
        <v>2.02501602729079E-4</v>
      </c>
      <c r="T34" s="137">
        <v>1.4852041977767101E-4</v>
      </c>
      <c r="U34" s="137">
        <v>7.6449259837540006E-5</v>
      </c>
      <c r="V34" s="137">
        <v>3.3979449542900603E-8</v>
      </c>
      <c r="W34" s="137">
        <v>9.25194195466349E-4</v>
      </c>
      <c r="X34" s="137">
        <v>1.0323128095271501E-4</v>
      </c>
      <c r="Y34" s="137">
        <v>2.1846237437685599E-3</v>
      </c>
      <c r="Z34" s="137">
        <v>3.3775265664106303E-2</v>
      </c>
      <c r="AA34" s="137">
        <v>5.5457888716798503E-4</v>
      </c>
      <c r="AB34" s="137">
        <v>6.8282519414676195E-5</v>
      </c>
      <c r="AC34" s="137">
        <v>1.00014372129801</v>
      </c>
      <c r="AD34" s="137">
        <v>7.6345959869073197E-5</v>
      </c>
      <c r="AE34" s="137">
        <v>1.8227291341660199E-4</v>
      </c>
      <c r="AF34" s="137">
        <v>1.97943984535872E-3</v>
      </c>
      <c r="AG34" s="137">
        <v>9.3711356268646594E-5</v>
      </c>
      <c r="AH34" s="137">
        <v>3.15832866972101E-5</v>
      </c>
      <c r="AI34" s="137">
        <v>2.7864510637655E-5</v>
      </c>
      <c r="AJ34" s="137">
        <v>0</v>
      </c>
      <c r="AK34" s="137">
        <v>1.2278989310098201E-3</v>
      </c>
      <c r="AL34" s="137">
        <v>3.9618335510350702E-4</v>
      </c>
      <c r="AM34" s="137">
        <v>1.3086415998251401E-4</v>
      </c>
      <c r="AN34" s="137">
        <v>1.25293126391685E-4</v>
      </c>
      <c r="AO34" s="137">
        <v>2.0309814398280801E-3</v>
      </c>
      <c r="AP34" s="137">
        <v>9.3652529643583899E-4</v>
      </c>
      <c r="AQ34" s="137">
        <v>8.5165528404396E-4</v>
      </c>
      <c r="AR34" s="137">
        <v>9.9984991853106797E-4</v>
      </c>
      <c r="AS34" s="137">
        <v>3.6553905675256501E-4</v>
      </c>
      <c r="AT34" s="137">
        <v>1.52391887453069E-4</v>
      </c>
      <c r="AU34" s="137">
        <v>7.4713874196874204E-4</v>
      </c>
      <c r="AV34" s="137">
        <v>4.2391171809104504E-3</v>
      </c>
      <c r="AW34" s="137">
        <v>3.03856865853139E-4</v>
      </c>
      <c r="AX34" s="137">
        <v>7.7172846982904005E-5</v>
      </c>
      <c r="AY34" s="137">
        <v>1.6602684318697001E-4</v>
      </c>
      <c r="AZ34" s="137">
        <v>3.6476241833766001E-4</v>
      </c>
      <c r="BA34" s="137">
        <v>1.49132391691402E-4</v>
      </c>
      <c r="BB34" s="137">
        <v>1.81569676016681E-4</v>
      </c>
      <c r="BC34" s="137">
        <v>2.00137983009144E-4</v>
      </c>
      <c r="BD34" s="137">
        <v>1.7065194500555001E-4</v>
      </c>
      <c r="BE34" s="137">
        <v>1.9278489889884101E-4</v>
      </c>
      <c r="BF34" s="137">
        <v>1.9997249325495099E-3</v>
      </c>
      <c r="BG34" s="137">
        <v>1.40424569343574E-3</v>
      </c>
      <c r="BH34" s="137">
        <v>4.1086321075234198E-4</v>
      </c>
      <c r="BI34" s="137">
        <v>2.8839573832067298E-5</v>
      </c>
      <c r="BJ34" s="137">
        <v>2.3806334133798499E-3</v>
      </c>
      <c r="BK34" s="137">
        <v>1.3023173587168801E-3</v>
      </c>
      <c r="BL34" s="137">
        <v>1.3150773251839501E-3</v>
      </c>
      <c r="BM34" s="137">
        <v>6.5000762769437702E-4</v>
      </c>
      <c r="BN34" s="137">
        <v>2.0998554174259701E-4</v>
      </c>
      <c r="BO34" s="137">
        <v>5.1764785074359405E-4</v>
      </c>
      <c r="BP34" s="137">
        <v>8.2928496108068098E-4</v>
      </c>
      <c r="BQ34" s="137">
        <v>6.1371870401628599E-4</v>
      </c>
      <c r="BR34" s="137">
        <v>6.9749993661515801E-4</v>
      </c>
      <c r="BS34" s="137">
        <v>1.5478304142900099E-4</v>
      </c>
      <c r="BT34" s="137">
        <v>1.16706365994534E-3</v>
      </c>
      <c r="BU34" s="137">
        <v>5.3188111017909197E-6</v>
      </c>
      <c r="BV34" s="137">
        <v>6.2919003983019994E-5</v>
      </c>
      <c r="BW34" s="137">
        <v>0</v>
      </c>
      <c r="BX34" s="137">
        <v>7.2536250748991496E-6</v>
      </c>
      <c r="BY34" s="137">
        <v>0</v>
      </c>
      <c r="BZ34" s="137">
        <v>6.1389883695977003E-4</v>
      </c>
      <c r="CA34" s="139">
        <v>0</v>
      </c>
      <c r="CB34" s="73"/>
    </row>
    <row r="35" spans="1:80" ht="19.5" x14ac:dyDescent="0.25">
      <c r="A35" s="30"/>
      <c r="B35" s="42" t="s">
        <v>26</v>
      </c>
      <c r="C35" s="43" t="s">
        <v>137</v>
      </c>
      <c r="D35" s="136">
        <v>1.8261917879190201E-4</v>
      </c>
      <c r="E35" s="137">
        <v>3.4060685199898701E-4</v>
      </c>
      <c r="F35" s="137">
        <v>6.3686487567517704E-5</v>
      </c>
      <c r="G35" s="137">
        <v>4.0596005630701598E-4</v>
      </c>
      <c r="H35" s="137">
        <v>6.1423024466508705E-5</v>
      </c>
      <c r="I35" s="137">
        <v>1.5449444290922801E-4</v>
      </c>
      <c r="J35" s="137">
        <v>1.7258494556045701E-4</v>
      </c>
      <c r="K35" s="137">
        <v>5.2460283870052603E-2</v>
      </c>
      <c r="L35" s="137">
        <v>3.9894750939042404E-3</v>
      </c>
      <c r="M35" s="137">
        <v>9.6908958096319107E-5</v>
      </c>
      <c r="N35" s="137">
        <v>2.0159177144143199E-4</v>
      </c>
      <c r="O35" s="137">
        <v>1.74551777283704E-5</v>
      </c>
      <c r="P35" s="137">
        <v>1.5551929854279201E-4</v>
      </c>
      <c r="Q35" s="137">
        <v>1.5551929854279201E-4</v>
      </c>
      <c r="R35" s="137">
        <v>3.2389409556033101E-5</v>
      </c>
      <c r="S35" s="137">
        <v>8.6785405932283098E-4</v>
      </c>
      <c r="T35" s="137">
        <v>6.5504180914858196E-5</v>
      </c>
      <c r="U35" s="137">
        <v>7.5481389517162995E-5</v>
      </c>
      <c r="V35" s="137">
        <v>3.55521352280808E-8</v>
      </c>
      <c r="W35" s="137">
        <v>2.61402652866532E-5</v>
      </c>
      <c r="X35" s="137">
        <v>4.61089892558772E-5</v>
      </c>
      <c r="Y35" s="137">
        <v>5.6490872235021402E-5</v>
      </c>
      <c r="Z35" s="137">
        <v>8.1153815457778194E-5</v>
      </c>
      <c r="AA35" s="137">
        <v>3.9722812798172598E-4</v>
      </c>
      <c r="AB35" s="137">
        <v>4.8267114130742201E-5</v>
      </c>
      <c r="AC35" s="137">
        <v>1.5902278033674101E-4</v>
      </c>
      <c r="AD35" s="137">
        <v>1.0885387933094499</v>
      </c>
      <c r="AE35" s="137">
        <v>8.3882638472061903E-5</v>
      </c>
      <c r="AF35" s="137">
        <v>2.3085870319004199E-4</v>
      </c>
      <c r="AG35" s="137">
        <v>4.4893314153010997E-5</v>
      </c>
      <c r="AH35" s="137">
        <v>3.5392898512698302E-5</v>
      </c>
      <c r="AI35" s="137">
        <v>3.2845773498913E-5</v>
      </c>
      <c r="AJ35" s="137">
        <v>0</v>
      </c>
      <c r="AK35" s="137">
        <v>9.36728609550656E-4</v>
      </c>
      <c r="AL35" s="137">
        <v>3.65817078255171E-4</v>
      </c>
      <c r="AM35" s="137">
        <v>1.5151742325928799E-4</v>
      </c>
      <c r="AN35" s="137">
        <v>1.4168740622871301E-4</v>
      </c>
      <c r="AO35" s="137">
        <v>1.4540659603597299E-3</v>
      </c>
      <c r="AP35" s="137">
        <v>1.03093783386734E-3</v>
      </c>
      <c r="AQ35" s="137">
        <v>1.0409242317321299E-3</v>
      </c>
      <c r="AR35" s="137">
        <v>1.22207320228444E-3</v>
      </c>
      <c r="AS35" s="137">
        <v>3.7021419542527102E-4</v>
      </c>
      <c r="AT35" s="137">
        <v>2.009669519267E-4</v>
      </c>
      <c r="AU35" s="137">
        <v>7.7550668704121702E-4</v>
      </c>
      <c r="AV35" s="137">
        <v>1.6747443837128899E-3</v>
      </c>
      <c r="AW35" s="137">
        <v>6.20476728159314E-4</v>
      </c>
      <c r="AX35" s="137">
        <v>1.06210139075789E-4</v>
      </c>
      <c r="AY35" s="137">
        <v>2.0822062270816301E-4</v>
      </c>
      <c r="AZ35" s="137">
        <v>3.4427040311324898E-4</v>
      </c>
      <c r="BA35" s="137">
        <v>1.8768084782626299E-4</v>
      </c>
      <c r="BB35" s="137">
        <v>1.8284134083862199E-4</v>
      </c>
      <c r="BC35" s="137">
        <v>1.93381711528029E-4</v>
      </c>
      <c r="BD35" s="137">
        <v>1.8728969922238601E-4</v>
      </c>
      <c r="BE35" s="137">
        <v>2.2442488608850401E-4</v>
      </c>
      <c r="BF35" s="137">
        <v>2.1782723902438101E-3</v>
      </c>
      <c r="BG35" s="137">
        <v>3.4069868306043499E-3</v>
      </c>
      <c r="BH35" s="137">
        <v>1.0551971544354099E-3</v>
      </c>
      <c r="BI35" s="137">
        <v>5.3832949571467703E-5</v>
      </c>
      <c r="BJ35" s="137">
        <v>2.62561258775049E-3</v>
      </c>
      <c r="BK35" s="137">
        <v>1.3280169608322499E-3</v>
      </c>
      <c r="BL35" s="137">
        <v>1.4491507917208601E-3</v>
      </c>
      <c r="BM35" s="137">
        <v>8.1807672510060396E-4</v>
      </c>
      <c r="BN35" s="137">
        <v>2.5209698870297501E-4</v>
      </c>
      <c r="BO35" s="137">
        <v>7.70415098229918E-4</v>
      </c>
      <c r="BP35" s="137">
        <v>2.7143900151127601E-3</v>
      </c>
      <c r="BQ35" s="137">
        <v>1.0291574792490601E-3</v>
      </c>
      <c r="BR35" s="137">
        <v>1.4520295186359999E-3</v>
      </c>
      <c r="BS35" s="137">
        <v>1.9300447545009299E-4</v>
      </c>
      <c r="BT35" s="137">
        <v>1.2250545299697701E-3</v>
      </c>
      <c r="BU35" s="137">
        <v>8.7780412276624105E-6</v>
      </c>
      <c r="BV35" s="137">
        <v>7.7141521196562497E-5</v>
      </c>
      <c r="BW35" s="137">
        <v>0</v>
      </c>
      <c r="BX35" s="137">
        <v>8.00248695186907E-6</v>
      </c>
      <c r="BY35" s="137">
        <v>0</v>
      </c>
      <c r="BZ35" s="137">
        <v>8.3994390086879504E-4</v>
      </c>
      <c r="CA35" s="139">
        <v>0</v>
      </c>
      <c r="CB35" s="73"/>
    </row>
    <row r="36" spans="1:80" ht="19.5" x14ac:dyDescent="0.25">
      <c r="A36" s="30"/>
      <c r="B36" s="42" t="s">
        <v>27</v>
      </c>
      <c r="C36" s="43" t="s">
        <v>138</v>
      </c>
      <c r="D36" s="136">
        <v>0.195765656113321</v>
      </c>
      <c r="E36" s="137">
        <v>0.151042966637981</v>
      </c>
      <c r="F36" s="137">
        <v>7.36686504786231E-4</v>
      </c>
      <c r="G36" s="137">
        <v>6.1363032198722498E-3</v>
      </c>
      <c r="H36" s="137">
        <v>2.4754273135212801E-4</v>
      </c>
      <c r="I36" s="137">
        <v>3.2553385787214202E-3</v>
      </c>
      <c r="J36" s="137">
        <v>9.9285865266993595E-2</v>
      </c>
      <c r="K36" s="137">
        <v>5.6771402135894205E-4</v>
      </c>
      <c r="L36" s="137">
        <v>1.47142654286418E-2</v>
      </c>
      <c r="M36" s="137">
        <v>7.03107226602757E-3</v>
      </c>
      <c r="N36" s="137">
        <v>1.46780230904977E-3</v>
      </c>
      <c r="O36" s="137">
        <v>7.6710251972274598E-3</v>
      </c>
      <c r="P36" s="137">
        <v>1.2747111322535399E-3</v>
      </c>
      <c r="Q36" s="137">
        <v>1.2747111322535399E-3</v>
      </c>
      <c r="R36" s="137">
        <v>3.2170670212665001E-4</v>
      </c>
      <c r="S36" s="137">
        <v>3.6319472976754298E-3</v>
      </c>
      <c r="T36" s="137">
        <v>1.61474864592644E-2</v>
      </c>
      <c r="U36" s="137">
        <v>5.1356259907011398E-2</v>
      </c>
      <c r="V36" s="137">
        <v>2.49018119333229E-7</v>
      </c>
      <c r="W36" s="137">
        <v>0.105111233131047</v>
      </c>
      <c r="X36" s="137">
        <v>4.7693286926118799E-4</v>
      </c>
      <c r="Y36" s="137">
        <v>2.6875424559077302E-3</v>
      </c>
      <c r="Z36" s="137">
        <v>3.4753133357780797E-2</v>
      </c>
      <c r="AA36" s="137">
        <v>7.78556781145745E-3</v>
      </c>
      <c r="AB36" s="137">
        <v>5.0156504530885599E-4</v>
      </c>
      <c r="AC36" s="137">
        <v>1.5414421714758601E-3</v>
      </c>
      <c r="AD36" s="137">
        <v>5.7994186921108998E-4</v>
      </c>
      <c r="AE36" s="137">
        <v>1.0239071378734801</v>
      </c>
      <c r="AF36" s="137">
        <v>4.0009980527285303E-3</v>
      </c>
      <c r="AG36" s="137">
        <v>4.77590505337531E-4</v>
      </c>
      <c r="AH36" s="137">
        <v>3.4141021797867E-4</v>
      </c>
      <c r="AI36" s="137">
        <v>3.0512277819844802E-4</v>
      </c>
      <c r="AJ36" s="137">
        <v>0</v>
      </c>
      <c r="AK36" s="137">
        <v>1.17387944533013E-2</v>
      </c>
      <c r="AL36" s="137">
        <v>4.0609902653822904E-3</v>
      </c>
      <c r="AM36" s="137">
        <v>1.6410802361324099E-3</v>
      </c>
      <c r="AN36" s="137">
        <v>1.41416637225565E-3</v>
      </c>
      <c r="AO36" s="137">
        <v>1.21886113792432E-2</v>
      </c>
      <c r="AP36" s="137">
        <v>1.2194067210626901E-2</v>
      </c>
      <c r="AQ36" s="137">
        <v>9.4054921960480507E-3</v>
      </c>
      <c r="AR36" s="137">
        <v>1.0074431129772399E-2</v>
      </c>
      <c r="AS36" s="137">
        <v>4.7995541236677203E-3</v>
      </c>
      <c r="AT36" s="137">
        <v>3.5527671559604799E-3</v>
      </c>
      <c r="AU36" s="137">
        <v>8.0001331152464595E-3</v>
      </c>
      <c r="AV36" s="137">
        <v>2.1365576544749399E-2</v>
      </c>
      <c r="AW36" s="137">
        <v>3.2525214499557801E-3</v>
      </c>
      <c r="AX36" s="137">
        <v>8.6203463564946104E-4</v>
      </c>
      <c r="AY36" s="137">
        <v>2.1085311329798301E-3</v>
      </c>
      <c r="AZ36" s="137">
        <v>5.7081284750561097E-3</v>
      </c>
      <c r="BA36" s="137">
        <v>1.6575424898660101E-3</v>
      </c>
      <c r="BB36" s="137">
        <v>1.9609221796226301E-3</v>
      </c>
      <c r="BC36" s="137">
        <v>6.7780807341103599E-3</v>
      </c>
      <c r="BD36" s="137">
        <v>2.0040387666064199E-3</v>
      </c>
      <c r="BE36" s="137">
        <v>2.1430349207647199E-3</v>
      </c>
      <c r="BF36" s="137">
        <v>2.1341293432724E-2</v>
      </c>
      <c r="BG36" s="137">
        <v>1.34349030663955E-2</v>
      </c>
      <c r="BH36" s="137">
        <v>5.4092232656951103E-3</v>
      </c>
      <c r="BI36" s="137">
        <v>3.1635376235578902E-4</v>
      </c>
      <c r="BJ36" s="137">
        <v>2.55395840700142E-2</v>
      </c>
      <c r="BK36" s="137">
        <v>1.57388058201712E-2</v>
      </c>
      <c r="BL36" s="137">
        <v>1.43503743692334E-2</v>
      </c>
      <c r="BM36" s="137">
        <v>6.9844147389524604E-3</v>
      </c>
      <c r="BN36" s="137">
        <v>2.22449408433327E-3</v>
      </c>
      <c r="BO36" s="137">
        <v>5.3873086160550997E-3</v>
      </c>
      <c r="BP36" s="137">
        <v>9.8921958110932996E-3</v>
      </c>
      <c r="BQ36" s="137">
        <v>8.4068669703468695E-3</v>
      </c>
      <c r="BR36" s="137">
        <v>8.3592201381760007E-3</v>
      </c>
      <c r="BS36" s="137">
        <v>1.8456198396985201E-3</v>
      </c>
      <c r="BT36" s="137">
        <v>1.1544895017452501E-2</v>
      </c>
      <c r="BU36" s="137">
        <v>6.8423240811500601E-5</v>
      </c>
      <c r="BV36" s="137">
        <v>6.4913385073311197E-4</v>
      </c>
      <c r="BW36" s="137">
        <v>0</v>
      </c>
      <c r="BX36" s="137">
        <v>7.7826814965319997E-5</v>
      </c>
      <c r="BY36" s="137">
        <v>0</v>
      </c>
      <c r="BZ36" s="137">
        <v>4.9129442374569203E-3</v>
      </c>
      <c r="CA36" s="139">
        <v>0</v>
      </c>
      <c r="CB36" s="73"/>
    </row>
    <row r="37" spans="1:80" ht="19.5" x14ac:dyDescent="0.25">
      <c r="A37" s="30"/>
      <c r="B37" s="42" t="s">
        <v>28</v>
      </c>
      <c r="C37" s="43" t="s">
        <v>139</v>
      </c>
      <c r="D37" s="136">
        <v>4.96149203959768E-2</v>
      </c>
      <c r="E37" s="137">
        <v>4.7735616965271302E-3</v>
      </c>
      <c r="F37" s="137">
        <v>6.0833812838557599E-2</v>
      </c>
      <c r="G37" s="137">
        <v>2.81397835011289E-2</v>
      </c>
      <c r="H37" s="137">
        <v>6.0533732299325503E-3</v>
      </c>
      <c r="I37" s="137">
        <v>6.5823627933201095E-4</v>
      </c>
      <c r="J37" s="137">
        <v>1.41535085351462E-2</v>
      </c>
      <c r="K37" s="137">
        <v>1.27085614256067E-3</v>
      </c>
      <c r="L37" s="137">
        <v>8.2712992083166705E-3</v>
      </c>
      <c r="M37" s="137">
        <v>1.8571186708131199E-3</v>
      </c>
      <c r="N37" s="137">
        <v>9.2901300786774402E-4</v>
      </c>
      <c r="O37" s="137">
        <v>4.7077863896573702E-4</v>
      </c>
      <c r="P37" s="137">
        <v>7.4350269400672204E-4</v>
      </c>
      <c r="Q37" s="137">
        <v>7.4350269400672204E-4</v>
      </c>
      <c r="R37" s="137">
        <v>1.6116159275234899E-4</v>
      </c>
      <c r="S37" s="137">
        <v>2.1053627053658599E-3</v>
      </c>
      <c r="T37" s="137">
        <v>3.2005352658376301E-3</v>
      </c>
      <c r="U37" s="137">
        <v>6.4739129401871897E-4</v>
      </c>
      <c r="V37" s="137">
        <v>4.1066248855300497E-6</v>
      </c>
      <c r="W37" s="137">
        <v>1.4627078468644099E-2</v>
      </c>
      <c r="X37" s="137">
        <v>4.2483237748196997E-3</v>
      </c>
      <c r="Y37" s="137">
        <v>5.6088540801217997E-3</v>
      </c>
      <c r="Z37" s="137">
        <v>5.2782967854858604E-3</v>
      </c>
      <c r="AA37" s="137">
        <v>2.06112287087022E-2</v>
      </c>
      <c r="AB37" s="137">
        <v>4.6778495274693004E-3</v>
      </c>
      <c r="AC37" s="137">
        <v>5.2265918023944302E-4</v>
      </c>
      <c r="AD37" s="137">
        <v>1.03211114577242E-2</v>
      </c>
      <c r="AE37" s="137">
        <v>7.8027777061065201E-4</v>
      </c>
      <c r="AF37" s="137">
        <v>1.0265412871000701</v>
      </c>
      <c r="AG37" s="137">
        <v>2.2379631105711801E-2</v>
      </c>
      <c r="AH37" s="137">
        <v>1.7080604516587399E-4</v>
      </c>
      <c r="AI37" s="137">
        <v>1.48936780759957E-4</v>
      </c>
      <c r="AJ37" s="137">
        <v>0</v>
      </c>
      <c r="AK37" s="137">
        <v>3.94827183300046E-3</v>
      </c>
      <c r="AL37" s="137">
        <v>3.0709425508055601E-3</v>
      </c>
      <c r="AM37" s="137">
        <v>1.3728310824028E-3</v>
      </c>
      <c r="AN37" s="137">
        <v>1.45118881748029E-3</v>
      </c>
      <c r="AO37" s="137">
        <v>1.8899498668776299E-2</v>
      </c>
      <c r="AP37" s="137">
        <v>1.1024811600722899E-2</v>
      </c>
      <c r="AQ37" s="137">
        <v>5.3369383526273798E-3</v>
      </c>
      <c r="AR37" s="137">
        <v>5.5742055717559599E-3</v>
      </c>
      <c r="AS37" s="137">
        <v>2.2756719085062199E-3</v>
      </c>
      <c r="AT37" s="137">
        <v>6.9783159979501205E-4</v>
      </c>
      <c r="AU37" s="137">
        <v>3.7137464299999098E-3</v>
      </c>
      <c r="AV37" s="137">
        <v>2.4514522025946301E-2</v>
      </c>
      <c r="AW37" s="137">
        <v>1.4493615218681999E-2</v>
      </c>
      <c r="AX37" s="137">
        <v>4.27820137021293E-4</v>
      </c>
      <c r="AY37" s="137">
        <v>1.3585162385368801E-3</v>
      </c>
      <c r="AZ37" s="137">
        <v>6.1366276880941697E-3</v>
      </c>
      <c r="BA37" s="137">
        <v>7.491714175965E-4</v>
      </c>
      <c r="BB37" s="137">
        <v>8.8838266188651202E-4</v>
      </c>
      <c r="BC37" s="137">
        <v>6.3772245913070198E-3</v>
      </c>
      <c r="BD37" s="137">
        <v>1.1058900369032201E-3</v>
      </c>
      <c r="BE37" s="137">
        <v>8.8136130962329997E-4</v>
      </c>
      <c r="BF37" s="137">
        <v>7.3857042870533402E-3</v>
      </c>
      <c r="BG37" s="137">
        <v>8.9741755324709901E-3</v>
      </c>
      <c r="BH37" s="137">
        <v>5.0858403575141401E-3</v>
      </c>
      <c r="BI37" s="137">
        <v>1.40418359945188E-4</v>
      </c>
      <c r="BJ37" s="137">
        <v>8.5706417790449192E-3</v>
      </c>
      <c r="BK37" s="137">
        <v>9.3848265109522898E-3</v>
      </c>
      <c r="BL37" s="137">
        <v>4.9828835382917901E-3</v>
      </c>
      <c r="BM37" s="137">
        <v>3.1817763762362599E-3</v>
      </c>
      <c r="BN37" s="137">
        <v>9.9099055155608008E-4</v>
      </c>
      <c r="BO37" s="137">
        <v>3.1672639862671201E-3</v>
      </c>
      <c r="BP37" s="137">
        <v>4.11334943828243E-3</v>
      </c>
      <c r="BQ37" s="137">
        <v>4.2463938936963203E-3</v>
      </c>
      <c r="BR37" s="137">
        <v>4.0345523438450499E-3</v>
      </c>
      <c r="BS37" s="137">
        <v>7.1768950395463603E-4</v>
      </c>
      <c r="BT37" s="137">
        <v>6.1074545632889797E-3</v>
      </c>
      <c r="BU37" s="137">
        <v>5.7553851977940701E-5</v>
      </c>
      <c r="BV37" s="137">
        <v>2.9795794295067301E-4</v>
      </c>
      <c r="BW37" s="137">
        <v>0</v>
      </c>
      <c r="BX37" s="137">
        <v>2.6146165693040201E-5</v>
      </c>
      <c r="BY37" s="137">
        <v>0</v>
      </c>
      <c r="BZ37" s="137">
        <v>2.0192497355342098E-3</v>
      </c>
      <c r="CA37" s="139">
        <v>0</v>
      </c>
      <c r="CB37" s="73"/>
    </row>
    <row r="38" spans="1:80" ht="19.5" x14ac:dyDescent="0.25">
      <c r="A38" s="30"/>
      <c r="B38" s="42" t="s">
        <v>29</v>
      </c>
      <c r="C38" s="43" t="s">
        <v>140</v>
      </c>
      <c r="D38" s="136">
        <v>1.48146590990731E-4</v>
      </c>
      <c r="E38" s="137">
        <v>2.3985151186292899E-4</v>
      </c>
      <c r="F38" s="137">
        <v>2.0661865986981E-3</v>
      </c>
      <c r="G38" s="137">
        <v>4.3770350161530204E-3</v>
      </c>
      <c r="H38" s="137">
        <v>6.2826526479236797E-3</v>
      </c>
      <c r="I38" s="137">
        <v>1.04258431173286E-4</v>
      </c>
      <c r="J38" s="137">
        <v>1.20147986762279E-4</v>
      </c>
      <c r="K38" s="137">
        <v>6.1022774710418598E-5</v>
      </c>
      <c r="L38" s="137">
        <v>2.9940397414573699E-3</v>
      </c>
      <c r="M38" s="137">
        <v>6.6667038675615205E-5</v>
      </c>
      <c r="N38" s="137">
        <v>1.73766083519991E-4</v>
      </c>
      <c r="O38" s="137">
        <v>1.3852954915889901E-5</v>
      </c>
      <c r="P38" s="137">
        <v>1.65376404679334E-4</v>
      </c>
      <c r="Q38" s="137">
        <v>1.65376404679334E-4</v>
      </c>
      <c r="R38" s="137">
        <v>2.51940533547174E-5</v>
      </c>
      <c r="S38" s="137">
        <v>7.2397074814450305E-4</v>
      </c>
      <c r="T38" s="137">
        <v>4.15460849697295E-5</v>
      </c>
      <c r="U38" s="137">
        <v>6.5106353525809602E-5</v>
      </c>
      <c r="V38" s="137">
        <v>1.8962116916424998E-8</v>
      </c>
      <c r="W38" s="137">
        <v>2.2883259555187599E-5</v>
      </c>
      <c r="X38" s="137">
        <v>3.2397076244456198E-5</v>
      </c>
      <c r="Y38" s="137">
        <v>3.9837700716038299E-5</v>
      </c>
      <c r="Z38" s="137">
        <v>5.47112357440604E-5</v>
      </c>
      <c r="AA38" s="137">
        <v>7.1448878650261097E-3</v>
      </c>
      <c r="AB38" s="137">
        <v>3.4358022638701601E-5</v>
      </c>
      <c r="AC38" s="137">
        <v>1.05905861595586E-4</v>
      </c>
      <c r="AD38" s="137">
        <v>4.0510358155000202E-5</v>
      </c>
      <c r="AE38" s="137">
        <v>5.7522808466313402E-5</v>
      </c>
      <c r="AF38" s="137">
        <v>2.8685395031972601E-4</v>
      </c>
      <c r="AG38" s="137">
        <v>1.00099817407617</v>
      </c>
      <c r="AH38" s="137">
        <v>2.5545045818389302E-5</v>
      </c>
      <c r="AI38" s="137">
        <v>3.2271847212705199E-5</v>
      </c>
      <c r="AJ38" s="137">
        <v>0</v>
      </c>
      <c r="AK38" s="137">
        <v>7.2600190694473599E-4</v>
      </c>
      <c r="AL38" s="137">
        <v>3.57815846549584E-4</v>
      </c>
      <c r="AM38" s="137">
        <v>1.16491613136281E-4</v>
      </c>
      <c r="AN38" s="137">
        <v>1.8939376014450899E-4</v>
      </c>
      <c r="AO38" s="137">
        <v>1.9408408000554701E-3</v>
      </c>
      <c r="AP38" s="137">
        <v>1.29026529877486E-3</v>
      </c>
      <c r="AQ38" s="137">
        <v>1.2462309184592801E-3</v>
      </c>
      <c r="AR38" s="137">
        <v>1.7442556734444099E-3</v>
      </c>
      <c r="AS38" s="137">
        <v>3.9915162983080702E-4</v>
      </c>
      <c r="AT38" s="137">
        <v>1.5658340379255399E-4</v>
      </c>
      <c r="AU38" s="137">
        <v>6.1980227233740298E-4</v>
      </c>
      <c r="AV38" s="137">
        <v>3.16342566229146E-3</v>
      </c>
      <c r="AW38" s="137">
        <v>6.2011168276347702E-3</v>
      </c>
      <c r="AX38" s="137">
        <v>8.5170192124950104E-5</v>
      </c>
      <c r="AY38" s="137">
        <v>1.8252086031017499E-4</v>
      </c>
      <c r="AZ38" s="137">
        <v>5.7404161769577199E-4</v>
      </c>
      <c r="BA38" s="137">
        <v>1.1673648119378699E-4</v>
      </c>
      <c r="BB38" s="137">
        <v>1.4122108655570799E-4</v>
      </c>
      <c r="BC38" s="137">
        <v>2.5639827324616102E-4</v>
      </c>
      <c r="BD38" s="137">
        <v>1.6041276807370801E-4</v>
      </c>
      <c r="BE38" s="137">
        <v>1.5255708533344899E-4</v>
      </c>
      <c r="BF38" s="137">
        <v>1.4747346410948299E-3</v>
      </c>
      <c r="BG38" s="137">
        <v>1.17049562938694E-3</v>
      </c>
      <c r="BH38" s="137">
        <v>6.6830109824800299E-4</v>
      </c>
      <c r="BI38" s="137">
        <v>2.65764189451853E-5</v>
      </c>
      <c r="BJ38" s="137">
        <v>1.7505009653208899E-3</v>
      </c>
      <c r="BK38" s="137">
        <v>1.26073301021073E-3</v>
      </c>
      <c r="BL38" s="137">
        <v>9.4543207495050095E-4</v>
      </c>
      <c r="BM38" s="137">
        <v>5.41471458656863E-4</v>
      </c>
      <c r="BN38" s="137">
        <v>1.6104598846056499E-4</v>
      </c>
      <c r="BO38" s="137">
        <v>4.9748425162179596E-4</v>
      </c>
      <c r="BP38" s="137">
        <v>4.78152034963695E-4</v>
      </c>
      <c r="BQ38" s="137">
        <v>7.0824431176162099E-4</v>
      </c>
      <c r="BR38" s="137">
        <v>6.43669645272203E-4</v>
      </c>
      <c r="BS38" s="137">
        <v>1.3173090077774001E-4</v>
      </c>
      <c r="BT38" s="137">
        <v>8.6721197558124697E-4</v>
      </c>
      <c r="BU38" s="137">
        <v>7.2509236877041397E-6</v>
      </c>
      <c r="BV38" s="137">
        <v>4.67349943697816E-5</v>
      </c>
      <c r="BW38" s="137">
        <v>0</v>
      </c>
      <c r="BX38" s="137">
        <v>5.3364392884851699E-6</v>
      </c>
      <c r="BY38" s="137">
        <v>0</v>
      </c>
      <c r="BZ38" s="137">
        <v>3.91207053809796E-4</v>
      </c>
      <c r="CA38" s="139">
        <v>0</v>
      </c>
      <c r="CB38" s="73"/>
    </row>
    <row r="39" spans="1:80" ht="19.5" x14ac:dyDescent="0.25">
      <c r="A39" s="30"/>
      <c r="B39" s="42" t="s">
        <v>30</v>
      </c>
      <c r="C39" s="43" t="s">
        <v>141</v>
      </c>
      <c r="D39" s="136">
        <v>1.75328618440548E-3</v>
      </c>
      <c r="E39" s="137">
        <v>6.9218826779549102E-4</v>
      </c>
      <c r="F39" s="137">
        <v>1.85840321809533E-3</v>
      </c>
      <c r="G39" s="137">
        <v>0.106030018319253</v>
      </c>
      <c r="H39" s="137">
        <v>2.13975930546395E-4</v>
      </c>
      <c r="I39" s="137">
        <v>3.0381590484446398E-4</v>
      </c>
      <c r="J39" s="137">
        <v>7.7509029061947204E-4</v>
      </c>
      <c r="K39" s="137">
        <v>1.4895276168749399E-4</v>
      </c>
      <c r="L39" s="137">
        <v>4.6573925212957104E-3</v>
      </c>
      <c r="M39" s="137">
        <v>6.4490944018712301E-4</v>
      </c>
      <c r="N39" s="137">
        <v>4.0270773565780299E-4</v>
      </c>
      <c r="O39" s="137">
        <v>7.9507415064494801E-5</v>
      </c>
      <c r="P39" s="137">
        <v>5.8282814576478498E-4</v>
      </c>
      <c r="Q39" s="137">
        <v>5.8282814576478498E-4</v>
      </c>
      <c r="R39" s="137">
        <v>1.0514279397474601E-4</v>
      </c>
      <c r="S39" s="137">
        <v>1.9082808225288001E-3</v>
      </c>
      <c r="T39" s="137">
        <v>1.4640765963940901E-3</v>
      </c>
      <c r="U39" s="137">
        <v>3.5402880349511798E-4</v>
      </c>
      <c r="V39" s="137">
        <v>2.10685033563894E-7</v>
      </c>
      <c r="W39" s="137">
        <v>5.6693844261618796E-4</v>
      </c>
      <c r="X39" s="137">
        <v>2.6373238274323498E-4</v>
      </c>
      <c r="Y39" s="137">
        <v>3.2496536587971599E-4</v>
      </c>
      <c r="Z39" s="137">
        <v>3.49584072429299E-4</v>
      </c>
      <c r="AA39" s="137">
        <v>0.176655778334006</v>
      </c>
      <c r="AB39" s="137">
        <v>2.5989853392682902E-4</v>
      </c>
      <c r="AC39" s="137">
        <v>2.8045768463584901E-4</v>
      </c>
      <c r="AD39" s="137">
        <v>4.5156738482668597E-4</v>
      </c>
      <c r="AE39" s="137">
        <v>4.4335745201482001E-4</v>
      </c>
      <c r="AF39" s="137">
        <v>2.9850614779402498E-2</v>
      </c>
      <c r="AG39" s="137">
        <v>7.5302835927000501E-4</v>
      </c>
      <c r="AH39" s="137">
        <v>1.00289848492972</v>
      </c>
      <c r="AI39" s="137">
        <v>1.18656789360363E-4</v>
      </c>
      <c r="AJ39" s="137">
        <v>0</v>
      </c>
      <c r="AK39" s="137">
        <v>2.9340227401613598E-3</v>
      </c>
      <c r="AL39" s="137">
        <v>3.0000133500292601E-3</v>
      </c>
      <c r="AM39" s="137">
        <v>1.5127869858530001E-3</v>
      </c>
      <c r="AN39" s="137">
        <v>4.7173817561004498E-4</v>
      </c>
      <c r="AO39" s="137">
        <v>1.45372505751363E-2</v>
      </c>
      <c r="AP39" s="137">
        <v>9.0144323040032403E-3</v>
      </c>
      <c r="AQ39" s="137">
        <v>4.1058975920412397E-3</v>
      </c>
      <c r="AR39" s="137">
        <v>2.9992183936501101E-2</v>
      </c>
      <c r="AS39" s="137">
        <v>2.92622750112142E-3</v>
      </c>
      <c r="AT39" s="137">
        <v>4.25549077480399E-4</v>
      </c>
      <c r="AU39" s="137">
        <v>2.4413688280887601E-3</v>
      </c>
      <c r="AV39" s="137">
        <v>2.9685337438074399E-2</v>
      </c>
      <c r="AW39" s="137">
        <v>4.9970970842944301E-2</v>
      </c>
      <c r="AX39" s="137">
        <v>3.9407124436717598E-4</v>
      </c>
      <c r="AY39" s="137">
        <v>9.7156749697627296E-4</v>
      </c>
      <c r="AZ39" s="137">
        <v>5.3630767502954903E-3</v>
      </c>
      <c r="BA39" s="137">
        <v>7.3815343355559395E-4</v>
      </c>
      <c r="BB39" s="137">
        <v>5.7899642484051099E-4</v>
      </c>
      <c r="BC39" s="137">
        <v>2.2889081024484999E-3</v>
      </c>
      <c r="BD39" s="137">
        <v>6.2699354954688896E-4</v>
      </c>
      <c r="BE39" s="137">
        <v>5.3409620698436201E-4</v>
      </c>
      <c r="BF39" s="137">
        <v>4.0013908251372299E-3</v>
      </c>
      <c r="BG39" s="137">
        <v>4.92041477676024E-3</v>
      </c>
      <c r="BH39" s="137">
        <v>6.5185599448245304E-3</v>
      </c>
      <c r="BI39" s="137">
        <v>9.2888005926558895E-5</v>
      </c>
      <c r="BJ39" s="137">
        <v>4.3533064045438797E-3</v>
      </c>
      <c r="BK39" s="137">
        <v>5.7770816281009201E-3</v>
      </c>
      <c r="BL39" s="137">
        <v>3.8135875203319401E-3</v>
      </c>
      <c r="BM39" s="137">
        <v>4.0584825895496101E-3</v>
      </c>
      <c r="BN39" s="137">
        <v>1.1705331857327899E-3</v>
      </c>
      <c r="BO39" s="137">
        <v>2.6931255827547201E-3</v>
      </c>
      <c r="BP39" s="137">
        <v>2.4509976964190599E-3</v>
      </c>
      <c r="BQ39" s="137">
        <v>3.83686250723363E-3</v>
      </c>
      <c r="BR39" s="137">
        <v>3.35755035324759E-3</v>
      </c>
      <c r="BS39" s="137">
        <v>6.2960120124660502E-4</v>
      </c>
      <c r="BT39" s="137">
        <v>1.28233151733532E-2</v>
      </c>
      <c r="BU39" s="137">
        <v>5.8328322819043999E-5</v>
      </c>
      <c r="BV39" s="137">
        <v>4.3333421692770302E-4</v>
      </c>
      <c r="BW39" s="137">
        <v>0</v>
      </c>
      <c r="BX39" s="137">
        <v>1.3304736896569299E-5</v>
      </c>
      <c r="BY39" s="137">
        <v>0</v>
      </c>
      <c r="BZ39" s="137">
        <v>1.64209454591945E-3</v>
      </c>
      <c r="CA39" s="139">
        <v>0</v>
      </c>
      <c r="CB39" s="73"/>
    </row>
    <row r="40" spans="1:80" ht="19.5" x14ac:dyDescent="0.25">
      <c r="A40" s="30"/>
      <c r="B40" s="42" t="s">
        <v>31</v>
      </c>
      <c r="C40" s="43" t="s">
        <v>142</v>
      </c>
      <c r="D40" s="136">
        <v>1.19498971629136E-2</v>
      </c>
      <c r="E40" s="137">
        <v>2.9985091488707099E-3</v>
      </c>
      <c r="F40" s="137">
        <v>9.8356064603320501E-5</v>
      </c>
      <c r="G40" s="137">
        <v>2.1674460226264201E-2</v>
      </c>
      <c r="H40" s="137">
        <v>3.79424965784701E-5</v>
      </c>
      <c r="I40" s="137">
        <v>1.57291570343099E-4</v>
      </c>
      <c r="J40" s="137">
        <v>2.4257366429163499E-4</v>
      </c>
      <c r="K40" s="137">
        <v>5.35945975447085E-5</v>
      </c>
      <c r="L40" s="137">
        <v>1.3735892499533301E-3</v>
      </c>
      <c r="M40" s="137">
        <v>1.3270265261385299E-4</v>
      </c>
      <c r="N40" s="137">
        <v>4.4045779745694201E-4</v>
      </c>
      <c r="O40" s="137">
        <v>4.180263321644E-5</v>
      </c>
      <c r="P40" s="137">
        <v>4.7293414104019899E-4</v>
      </c>
      <c r="Q40" s="137">
        <v>4.7293414104019899E-4</v>
      </c>
      <c r="R40" s="137">
        <v>6.9103877346285295E-5</v>
      </c>
      <c r="S40" s="137">
        <v>1.2721131341568699E-3</v>
      </c>
      <c r="T40" s="137">
        <v>1.2952768623353199E-4</v>
      </c>
      <c r="U40" s="137">
        <v>2.1399421719771599E-4</v>
      </c>
      <c r="V40" s="137">
        <v>5.8962644506160197E-8</v>
      </c>
      <c r="W40" s="137">
        <v>9.3505301523871104E-5</v>
      </c>
      <c r="X40" s="137">
        <v>1.15038797971791E-4</v>
      </c>
      <c r="Y40" s="137">
        <v>3.4670894551593501E-4</v>
      </c>
      <c r="Z40" s="137">
        <v>3.7126675981029099E-3</v>
      </c>
      <c r="AA40" s="137">
        <v>3.6081371793324803E-2</v>
      </c>
      <c r="AB40" s="137">
        <v>8.5000927722567895E-5</v>
      </c>
      <c r="AC40" s="137">
        <v>1.76333635431384E-4</v>
      </c>
      <c r="AD40" s="137">
        <v>1.01537457900747E-4</v>
      </c>
      <c r="AE40" s="137">
        <v>1.9647602285416101E-4</v>
      </c>
      <c r="AF40" s="137">
        <v>6.24157452977007E-4</v>
      </c>
      <c r="AG40" s="137">
        <v>1.5593664474061299E-3</v>
      </c>
      <c r="AH40" s="137">
        <v>3.6910536583366501E-3</v>
      </c>
      <c r="AI40" s="137">
        <v>1.02172463559148</v>
      </c>
      <c r="AJ40" s="137">
        <v>0</v>
      </c>
      <c r="AK40" s="137">
        <v>1.75499275427733E-3</v>
      </c>
      <c r="AL40" s="137">
        <v>1.8223172621563699E-3</v>
      </c>
      <c r="AM40" s="137">
        <v>7.7870801051377098E-4</v>
      </c>
      <c r="AN40" s="137">
        <v>8.7843754983594699E-4</v>
      </c>
      <c r="AO40" s="137">
        <v>8.4000478226484206E-3</v>
      </c>
      <c r="AP40" s="137">
        <v>7.5234784726914399E-3</v>
      </c>
      <c r="AQ40" s="137">
        <v>3.24151556023337E-3</v>
      </c>
      <c r="AR40" s="137">
        <v>9.1130814458718901E-3</v>
      </c>
      <c r="AS40" s="137">
        <v>2.4297876097967501E-3</v>
      </c>
      <c r="AT40" s="137">
        <v>6.1967574289806195E-4</v>
      </c>
      <c r="AU40" s="137">
        <v>1.8699228142256101E-3</v>
      </c>
      <c r="AV40" s="137">
        <v>1.51060649346387E-2</v>
      </c>
      <c r="AW40" s="137">
        <v>6.0126713826528101E-2</v>
      </c>
      <c r="AX40" s="137">
        <v>3.6499868674739398E-4</v>
      </c>
      <c r="AY40" s="137">
        <v>6.4377950466033905E-4</v>
      </c>
      <c r="AZ40" s="137">
        <v>3.35083128972137E-3</v>
      </c>
      <c r="BA40" s="137">
        <v>4.6003781834577E-4</v>
      </c>
      <c r="BB40" s="137">
        <v>3.65519527161219E-4</v>
      </c>
      <c r="BC40" s="137">
        <v>1.2832473918712099E-3</v>
      </c>
      <c r="BD40" s="137">
        <v>4.7079322611991099E-4</v>
      </c>
      <c r="BE40" s="137">
        <v>3.4567080030178298E-4</v>
      </c>
      <c r="BF40" s="137">
        <v>2.5416010379404898E-3</v>
      </c>
      <c r="BG40" s="137">
        <v>3.1965972235109101E-3</v>
      </c>
      <c r="BH40" s="137">
        <v>1.12825259710149E-2</v>
      </c>
      <c r="BI40" s="137">
        <v>7.0281646332568995E-5</v>
      </c>
      <c r="BJ40" s="137">
        <v>2.7542142550097898E-3</v>
      </c>
      <c r="BK40" s="137">
        <v>5.77479533153502E-3</v>
      </c>
      <c r="BL40" s="137">
        <v>3.85176005640247E-3</v>
      </c>
      <c r="BM40" s="137">
        <v>2.2895775682160498E-3</v>
      </c>
      <c r="BN40" s="137">
        <v>7.04065052707015E-4</v>
      </c>
      <c r="BO40" s="137">
        <v>2.9986461370439298E-3</v>
      </c>
      <c r="BP40" s="137">
        <v>1.9998353889180702E-3</v>
      </c>
      <c r="BQ40" s="137">
        <v>5.7182784519659597E-3</v>
      </c>
      <c r="BR40" s="137">
        <v>4.6531303678867203E-3</v>
      </c>
      <c r="BS40" s="137">
        <v>3.59909025156956E-4</v>
      </c>
      <c r="BT40" s="137">
        <v>6.5742619489960897E-3</v>
      </c>
      <c r="BU40" s="137">
        <v>7.4904785373072403E-5</v>
      </c>
      <c r="BV40" s="137">
        <v>2.4319387269072801E-4</v>
      </c>
      <c r="BW40" s="137">
        <v>0</v>
      </c>
      <c r="BX40" s="137">
        <v>8.4492098771968594E-6</v>
      </c>
      <c r="BY40" s="137">
        <v>0</v>
      </c>
      <c r="BZ40" s="137">
        <v>9.9448093069166008E-4</v>
      </c>
      <c r="CA40" s="139">
        <v>0</v>
      </c>
      <c r="CB40" s="73"/>
    </row>
    <row r="41" spans="1:80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1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9">
        <v>0</v>
      </c>
      <c r="CB41" s="73"/>
    </row>
    <row r="42" spans="1:80" ht="19.5" x14ac:dyDescent="0.25">
      <c r="A42" s="30"/>
      <c r="B42" s="42" t="s">
        <v>33</v>
      </c>
      <c r="C42" s="43" t="s">
        <v>144</v>
      </c>
      <c r="D42" s="136">
        <v>1.3892837737949901E-4</v>
      </c>
      <c r="E42" s="137">
        <v>2.38152879382744E-4</v>
      </c>
      <c r="F42" s="137">
        <v>5.7299970582742399E-5</v>
      </c>
      <c r="G42" s="137">
        <v>7.2987112740552601E-4</v>
      </c>
      <c r="H42" s="137">
        <v>2.21767930248462E-3</v>
      </c>
      <c r="I42" s="137">
        <v>1.6424067043472899E-4</v>
      </c>
      <c r="J42" s="137">
        <v>2.1685614320305201E-4</v>
      </c>
      <c r="K42" s="137">
        <v>4.5628647934070401E-5</v>
      </c>
      <c r="L42" s="137">
        <v>1.3059147224573301E-3</v>
      </c>
      <c r="M42" s="137">
        <v>3.2996387776930203E-4</v>
      </c>
      <c r="N42" s="137">
        <v>1.0451777097248999E-2</v>
      </c>
      <c r="O42" s="137">
        <v>2.8083548266234599E-5</v>
      </c>
      <c r="P42" s="137">
        <v>3.7914271264258102E-4</v>
      </c>
      <c r="Q42" s="137">
        <v>3.7914271264258102E-4</v>
      </c>
      <c r="R42" s="137">
        <v>4.7212303413947702E-5</v>
      </c>
      <c r="S42" s="137">
        <v>4.0357069792049902E-4</v>
      </c>
      <c r="T42" s="137">
        <v>7.5627387421067503E-5</v>
      </c>
      <c r="U42" s="137">
        <v>1.4639202423919701E-4</v>
      </c>
      <c r="V42" s="137">
        <v>2.9185937384311002E-8</v>
      </c>
      <c r="W42" s="137">
        <v>8.8824997853451603E-5</v>
      </c>
      <c r="X42" s="137">
        <v>5.21030514997327E-5</v>
      </c>
      <c r="Y42" s="137">
        <v>6.2711831471583496E-5</v>
      </c>
      <c r="Z42" s="137">
        <v>8.0816475918030998E-5</v>
      </c>
      <c r="AA42" s="137">
        <v>9.9606636289069502E-4</v>
      </c>
      <c r="AB42" s="137">
        <v>5.6531283235973498E-5</v>
      </c>
      <c r="AC42" s="137">
        <v>1.45836749592872E-4</v>
      </c>
      <c r="AD42" s="137">
        <v>5.9842222525413197E-5</v>
      </c>
      <c r="AE42" s="137">
        <v>1.4173625115446401E-4</v>
      </c>
      <c r="AF42" s="137">
        <v>1.99767363468431E-4</v>
      </c>
      <c r="AG42" s="137">
        <v>4.3297370716825397E-5</v>
      </c>
      <c r="AH42" s="137">
        <v>4.1319446332029098E-5</v>
      </c>
      <c r="AI42" s="137">
        <v>7.2382970846388903E-5</v>
      </c>
      <c r="AJ42" s="137">
        <v>0</v>
      </c>
      <c r="AK42" s="137">
        <v>1.0505533034338701</v>
      </c>
      <c r="AL42" s="137">
        <v>2.7174473879381001E-3</v>
      </c>
      <c r="AM42" s="137">
        <v>9.24488079071012E-4</v>
      </c>
      <c r="AN42" s="137">
        <v>2.2498176367954299E-4</v>
      </c>
      <c r="AO42" s="137">
        <v>2.2324616726342901E-3</v>
      </c>
      <c r="AP42" s="137">
        <v>1.2883163161559201E-3</v>
      </c>
      <c r="AQ42" s="137">
        <v>2.77968101339071E-3</v>
      </c>
      <c r="AR42" s="137">
        <v>1.18362826912995E-2</v>
      </c>
      <c r="AS42" s="137">
        <v>4.2514244674914797E-3</v>
      </c>
      <c r="AT42" s="137">
        <v>2.0222702928175701E-4</v>
      </c>
      <c r="AU42" s="137">
        <v>1.1937226271228E-3</v>
      </c>
      <c r="AV42" s="137">
        <v>6.4338956411829204E-3</v>
      </c>
      <c r="AW42" s="137">
        <v>3.7296005951369799E-4</v>
      </c>
      <c r="AX42" s="137">
        <v>1.1164571037634001E-4</v>
      </c>
      <c r="AY42" s="137">
        <v>4.0788388941946901E-4</v>
      </c>
      <c r="AZ42" s="137">
        <v>2.0229278211134501E-3</v>
      </c>
      <c r="BA42" s="137">
        <v>3.2416620876074299E-4</v>
      </c>
      <c r="BB42" s="137">
        <v>2.74764843419264E-4</v>
      </c>
      <c r="BC42" s="137">
        <v>8.0424835952414399E-4</v>
      </c>
      <c r="BD42" s="137">
        <v>2.9621308099084199E-4</v>
      </c>
      <c r="BE42" s="137">
        <v>2.6965075139686999E-4</v>
      </c>
      <c r="BF42" s="137">
        <v>2.3193732358781499E-3</v>
      </c>
      <c r="BG42" s="137">
        <v>5.5257764322831004E-3</v>
      </c>
      <c r="BH42" s="137">
        <v>1.2962819933493E-3</v>
      </c>
      <c r="BI42" s="137">
        <v>4.4731595630159699E-5</v>
      </c>
      <c r="BJ42" s="137">
        <v>2.37626779641499E-3</v>
      </c>
      <c r="BK42" s="137">
        <v>2.0331310611464998E-3</v>
      </c>
      <c r="BL42" s="137">
        <v>1.43989532143501E-3</v>
      </c>
      <c r="BM42" s="137">
        <v>9.3475419802658405E-4</v>
      </c>
      <c r="BN42" s="137">
        <v>3.2869089368219598E-4</v>
      </c>
      <c r="BO42" s="137">
        <v>1.2377944888560799E-3</v>
      </c>
      <c r="BP42" s="137">
        <v>2.71166709463157E-3</v>
      </c>
      <c r="BQ42" s="137">
        <v>2.18504622847097E-3</v>
      </c>
      <c r="BR42" s="137">
        <v>2.2041905784304099E-3</v>
      </c>
      <c r="BS42" s="137">
        <v>1.9268150030196901E-4</v>
      </c>
      <c r="BT42" s="137">
        <v>1.9291208348014E-3</v>
      </c>
      <c r="BU42" s="137">
        <v>1.1797258416669899E-5</v>
      </c>
      <c r="BV42" s="137">
        <v>9.7209715488633195E-5</v>
      </c>
      <c r="BW42" s="137">
        <v>0</v>
      </c>
      <c r="BX42" s="137">
        <v>7.2457317897845396E-6</v>
      </c>
      <c r="BY42" s="137">
        <v>0</v>
      </c>
      <c r="BZ42" s="137">
        <v>5.4042934085313298E-4</v>
      </c>
      <c r="CA42" s="139">
        <v>0</v>
      </c>
      <c r="CB42" s="73"/>
    </row>
    <row r="43" spans="1:80" ht="19.5" x14ac:dyDescent="0.25">
      <c r="A43" s="30"/>
      <c r="B43" s="42" t="s">
        <v>34</v>
      </c>
      <c r="C43" s="43" t="s">
        <v>145</v>
      </c>
      <c r="D43" s="136">
        <v>1.72470947345833E-4</v>
      </c>
      <c r="E43" s="137">
        <v>3.1428438432140002E-4</v>
      </c>
      <c r="F43" s="137">
        <v>9.9365005131163298E-5</v>
      </c>
      <c r="G43" s="137">
        <v>7.88933210407976E-4</v>
      </c>
      <c r="H43" s="137">
        <v>3.7696077937448099E-4</v>
      </c>
      <c r="I43" s="137">
        <v>2.0635198139199099E-4</v>
      </c>
      <c r="J43" s="137">
        <v>3.5577348046410902E-4</v>
      </c>
      <c r="K43" s="137">
        <v>5.3965779988104902E-5</v>
      </c>
      <c r="L43" s="137">
        <v>5.3935969102749596E-4</v>
      </c>
      <c r="M43" s="137">
        <v>1.87921999050186E-4</v>
      </c>
      <c r="N43" s="137">
        <v>1.9064409946244101E-3</v>
      </c>
      <c r="O43" s="137">
        <v>1.13326045383122E-4</v>
      </c>
      <c r="P43" s="137">
        <v>3.9612689808660699E-4</v>
      </c>
      <c r="Q43" s="137">
        <v>3.9612689808660699E-4</v>
      </c>
      <c r="R43" s="137">
        <v>1.7400012190620001E-4</v>
      </c>
      <c r="S43" s="137">
        <v>3.25976228967586E-4</v>
      </c>
      <c r="T43" s="137">
        <v>1.18654362392724E-4</v>
      </c>
      <c r="U43" s="137">
        <v>6.9814208658768202E-4</v>
      </c>
      <c r="V43" s="137">
        <v>4.6898338920318399E-8</v>
      </c>
      <c r="W43" s="137">
        <v>1.6041765211713001E-4</v>
      </c>
      <c r="X43" s="137">
        <v>9.1409517587516295E-5</v>
      </c>
      <c r="Y43" s="137">
        <v>1.1046497226756999E-4</v>
      </c>
      <c r="Z43" s="137">
        <v>1.2805249796967401E-4</v>
      </c>
      <c r="AA43" s="137">
        <v>9.851653886075039E-4</v>
      </c>
      <c r="AB43" s="137">
        <v>1.6636514839165099E-4</v>
      </c>
      <c r="AC43" s="137">
        <v>2.25089693751415E-4</v>
      </c>
      <c r="AD43" s="137">
        <v>9.7276328653563303E-5</v>
      </c>
      <c r="AE43" s="137">
        <v>2.0454899114055001E-4</v>
      </c>
      <c r="AF43" s="137">
        <v>5.1480931014137002E-4</v>
      </c>
      <c r="AG43" s="137">
        <v>7.2632414472061996E-5</v>
      </c>
      <c r="AH43" s="137">
        <v>7.6840531526598305E-5</v>
      </c>
      <c r="AI43" s="137">
        <v>9.2829724236728194E-5</v>
      </c>
      <c r="AJ43" s="137">
        <v>0</v>
      </c>
      <c r="AK43" s="137">
        <v>0.16599262458535199</v>
      </c>
      <c r="AL43" s="137">
        <v>1.0561759662382799</v>
      </c>
      <c r="AM43" s="137">
        <v>1.2695130001812899E-2</v>
      </c>
      <c r="AN43" s="137">
        <v>4.9389690120108995E-4</v>
      </c>
      <c r="AO43" s="137">
        <v>8.1772550786943007E-3</v>
      </c>
      <c r="AP43" s="137">
        <v>1.8384219834021699E-2</v>
      </c>
      <c r="AQ43" s="137">
        <v>2.6436591391055301E-3</v>
      </c>
      <c r="AR43" s="137">
        <v>7.9634466614690296E-3</v>
      </c>
      <c r="AS43" s="137">
        <v>6.0660797996224397E-3</v>
      </c>
      <c r="AT43" s="137">
        <v>6.5593731933241304E-4</v>
      </c>
      <c r="AU43" s="137">
        <v>1.57349532167955E-3</v>
      </c>
      <c r="AV43" s="137">
        <v>3.5784192788699599E-3</v>
      </c>
      <c r="AW43" s="137">
        <v>8.2671472275380796E-4</v>
      </c>
      <c r="AX43" s="137">
        <v>2.5016815077855099E-4</v>
      </c>
      <c r="AY43" s="137">
        <v>1.87001653250557E-3</v>
      </c>
      <c r="AZ43" s="137">
        <v>1.4132056559523799E-2</v>
      </c>
      <c r="BA43" s="137">
        <v>1.3157273982528201E-3</v>
      </c>
      <c r="BB43" s="137">
        <v>1.1274809849990499E-3</v>
      </c>
      <c r="BC43" s="137">
        <v>6.0282717480943902E-3</v>
      </c>
      <c r="BD43" s="137">
        <v>7.3197149304144696E-4</v>
      </c>
      <c r="BE43" s="137">
        <v>8.0192688321019401E-4</v>
      </c>
      <c r="BF43" s="137">
        <v>5.4830970274125004E-3</v>
      </c>
      <c r="BG43" s="137">
        <v>8.7451295071515507E-3</v>
      </c>
      <c r="BH43" s="137">
        <v>2.3112897544854101E-3</v>
      </c>
      <c r="BI43" s="137">
        <v>7.3488860206800795E-5</v>
      </c>
      <c r="BJ43" s="137">
        <v>3.6560978292652E-3</v>
      </c>
      <c r="BK43" s="137">
        <v>2.3714927319201098E-3</v>
      </c>
      <c r="BL43" s="137">
        <v>5.5024797477961698E-3</v>
      </c>
      <c r="BM43" s="137">
        <v>1.6154026926872001E-3</v>
      </c>
      <c r="BN43" s="137">
        <v>5.29206609716809E-4</v>
      </c>
      <c r="BO43" s="137">
        <v>2.14081000162636E-3</v>
      </c>
      <c r="BP43" s="137">
        <v>3.5031724472751298E-3</v>
      </c>
      <c r="BQ43" s="137">
        <v>2.8867481378074301E-3</v>
      </c>
      <c r="BR43" s="137">
        <v>3.1447088157710401E-3</v>
      </c>
      <c r="BS43" s="137">
        <v>1.0460103947184901E-3</v>
      </c>
      <c r="BT43" s="137">
        <v>4.0374503459667498E-3</v>
      </c>
      <c r="BU43" s="137">
        <v>6.99754684100056E-5</v>
      </c>
      <c r="BV43" s="137">
        <v>3.4220183477961201E-4</v>
      </c>
      <c r="BW43" s="137">
        <v>0</v>
      </c>
      <c r="BX43" s="137">
        <v>1.1191397995830899E-5</v>
      </c>
      <c r="BY43" s="137">
        <v>0</v>
      </c>
      <c r="BZ43" s="137">
        <v>8.3389906476410796E-4</v>
      </c>
      <c r="CA43" s="139">
        <v>0</v>
      </c>
      <c r="CB43" s="73"/>
    </row>
    <row r="44" spans="1:80" ht="19.5" x14ac:dyDescent="0.25">
      <c r="A44" s="30"/>
      <c r="B44" s="42" t="s">
        <v>35</v>
      </c>
      <c r="C44" s="43" t="s">
        <v>146</v>
      </c>
      <c r="D44" s="136">
        <v>3.41906184773249E-4</v>
      </c>
      <c r="E44" s="137">
        <v>2.2532026333282499E-4</v>
      </c>
      <c r="F44" s="137">
        <v>4.3650505651907698E-5</v>
      </c>
      <c r="G44" s="137">
        <v>5.4572921549882203E-4</v>
      </c>
      <c r="H44" s="137">
        <v>7.4293501729517201E-5</v>
      </c>
      <c r="I44" s="137">
        <v>4.36616459280173E-4</v>
      </c>
      <c r="J44" s="137">
        <v>1.7483750460254199E-4</v>
      </c>
      <c r="K44" s="137">
        <v>2.1809200311061399E-5</v>
      </c>
      <c r="L44" s="137">
        <v>2.95491512839604E-4</v>
      </c>
      <c r="M44" s="137">
        <v>3.2942040161832598E-3</v>
      </c>
      <c r="N44" s="137">
        <v>4.5026956114984799E-4</v>
      </c>
      <c r="O44" s="137">
        <v>2.3608846638524301E-5</v>
      </c>
      <c r="P44" s="137">
        <v>1.4222257122412099E-4</v>
      </c>
      <c r="Q44" s="137">
        <v>1.4222257122412099E-4</v>
      </c>
      <c r="R44" s="137">
        <v>2.6849159288540901E-5</v>
      </c>
      <c r="S44" s="137">
        <v>1.58132654551327E-4</v>
      </c>
      <c r="T44" s="137">
        <v>1.5029610581513301E-4</v>
      </c>
      <c r="U44" s="137">
        <v>1.1454788375877401E-4</v>
      </c>
      <c r="V44" s="137">
        <v>2.0412043890504499E-8</v>
      </c>
      <c r="W44" s="137">
        <v>9.6099167884431606E-5</v>
      </c>
      <c r="X44" s="137">
        <v>3.4372517081387001E-5</v>
      </c>
      <c r="Y44" s="137">
        <v>4.2985261452118699E-5</v>
      </c>
      <c r="Z44" s="137">
        <v>7.7021317295803896E-5</v>
      </c>
      <c r="AA44" s="137">
        <v>7.7675690122276197E-4</v>
      </c>
      <c r="AB44" s="137">
        <v>3.5127283373559797E-5</v>
      </c>
      <c r="AC44" s="137">
        <v>9.34715113492703E-5</v>
      </c>
      <c r="AD44" s="137">
        <v>4.0836592479024799E-5</v>
      </c>
      <c r="AE44" s="137">
        <v>7.0489111653238901E-4</v>
      </c>
      <c r="AF44" s="137">
        <v>1.2724964176672699E-4</v>
      </c>
      <c r="AG44" s="137">
        <v>2.88004673407232E-5</v>
      </c>
      <c r="AH44" s="137">
        <v>2.6898721809887301E-5</v>
      </c>
      <c r="AI44" s="137">
        <v>3.1433110770519698E-5</v>
      </c>
      <c r="AJ44" s="137">
        <v>0</v>
      </c>
      <c r="AK44" s="137">
        <v>2.6053507373298802E-2</v>
      </c>
      <c r="AL44" s="137">
        <v>5.6513414316578803E-3</v>
      </c>
      <c r="AM44" s="137">
        <v>1.18619466278224</v>
      </c>
      <c r="AN44" s="137">
        <v>3.62928515265127E-4</v>
      </c>
      <c r="AO44" s="137">
        <v>2.6329135952965601E-3</v>
      </c>
      <c r="AP44" s="137">
        <v>1.2215041292445599E-3</v>
      </c>
      <c r="AQ44" s="137">
        <v>9.858870460750669E-4</v>
      </c>
      <c r="AR44" s="137">
        <v>1.0452464030236201E-2</v>
      </c>
      <c r="AS44" s="137">
        <v>6.0480823677498295E-4</v>
      </c>
      <c r="AT44" s="137">
        <v>1.7105167526618799E-4</v>
      </c>
      <c r="AU44" s="137">
        <v>5.9141699990522103E-3</v>
      </c>
      <c r="AV44" s="137">
        <v>1.6366271144042199E-3</v>
      </c>
      <c r="AW44" s="137">
        <v>2.41004350061223E-4</v>
      </c>
      <c r="AX44" s="137">
        <v>6.43653334948781E-5</v>
      </c>
      <c r="AY44" s="137">
        <v>2.20443024870502E-4</v>
      </c>
      <c r="AZ44" s="137">
        <v>1.06035178785713E-3</v>
      </c>
      <c r="BA44" s="137">
        <v>1.7480778444345301E-4</v>
      </c>
      <c r="BB44" s="137">
        <v>1.5566026978144299E-4</v>
      </c>
      <c r="BC44" s="137">
        <v>4.3144000306738099E-4</v>
      </c>
      <c r="BD44" s="137">
        <v>1.5898153598885799E-4</v>
      </c>
      <c r="BE44" s="137">
        <v>1.60880824119215E-4</v>
      </c>
      <c r="BF44" s="137">
        <v>1.30265375653207E-3</v>
      </c>
      <c r="BG44" s="137">
        <v>2.6602198486418102E-3</v>
      </c>
      <c r="BH44" s="137">
        <v>6.4092172246119105E-4</v>
      </c>
      <c r="BI44" s="137">
        <v>2.3808832712105998E-5</v>
      </c>
      <c r="BJ44" s="137">
        <v>1.5121734691608099E-3</v>
      </c>
      <c r="BK44" s="137">
        <v>1.2831503355227401E-3</v>
      </c>
      <c r="BL44" s="137">
        <v>2.0724406045635399E-3</v>
      </c>
      <c r="BM44" s="137">
        <v>7.3679438436171198E-4</v>
      </c>
      <c r="BN44" s="137">
        <v>2.34524768566959E-4</v>
      </c>
      <c r="BO44" s="137">
        <v>7.2287129487205303E-4</v>
      </c>
      <c r="BP44" s="137">
        <v>1.5641445542961901E-3</v>
      </c>
      <c r="BQ44" s="137">
        <v>9.11835698527254E-4</v>
      </c>
      <c r="BR44" s="137">
        <v>1.04766748038198E-3</v>
      </c>
      <c r="BS44" s="137">
        <v>1.34604633031557E-4</v>
      </c>
      <c r="BT44" s="137">
        <v>1.9394360279207201E-3</v>
      </c>
      <c r="BU44" s="137">
        <v>7.6403756623141795E-6</v>
      </c>
      <c r="BV44" s="137">
        <v>8.1097358932024903E-5</v>
      </c>
      <c r="BW44" s="137">
        <v>0</v>
      </c>
      <c r="BX44" s="137">
        <v>4.6110404181555799E-6</v>
      </c>
      <c r="BY44" s="137">
        <v>0</v>
      </c>
      <c r="BZ44" s="137">
        <v>3.6927369389082001E-4</v>
      </c>
      <c r="CA44" s="139">
        <v>0</v>
      </c>
      <c r="CB44" s="73"/>
    </row>
    <row r="45" spans="1:80" ht="19.5" x14ac:dyDescent="0.25">
      <c r="A45" s="30"/>
      <c r="B45" s="42" t="s">
        <v>36</v>
      </c>
      <c r="C45" s="43" t="s">
        <v>147</v>
      </c>
      <c r="D45" s="136">
        <v>5.2905189049482599E-4</v>
      </c>
      <c r="E45" s="137">
        <v>9.1439146195434996E-4</v>
      </c>
      <c r="F45" s="137">
        <v>1.2663172015710299E-4</v>
      </c>
      <c r="G45" s="137">
        <v>2.0787638104440998E-3</v>
      </c>
      <c r="H45" s="137">
        <v>2.4532428914283597E-4</v>
      </c>
      <c r="I45" s="137">
        <v>5.01379916469784E-4</v>
      </c>
      <c r="J45" s="137">
        <v>3.5435932578812998E-4</v>
      </c>
      <c r="K45" s="137">
        <v>2.5627416003345401E-4</v>
      </c>
      <c r="L45" s="137">
        <v>1.4664878056889701E-2</v>
      </c>
      <c r="M45" s="137">
        <v>3.58332234726319E-4</v>
      </c>
      <c r="N45" s="137">
        <v>0.40838422221113702</v>
      </c>
      <c r="O45" s="137">
        <v>7.4615809454430895E-5</v>
      </c>
      <c r="P45" s="137">
        <v>7.0012661918390404E-4</v>
      </c>
      <c r="Q45" s="137">
        <v>7.0012661918390404E-4</v>
      </c>
      <c r="R45" s="137">
        <v>3.8062193394204001E-4</v>
      </c>
      <c r="S45" s="137">
        <v>3.26609397453394E-3</v>
      </c>
      <c r="T45" s="137">
        <v>2.3082700325564401E-4</v>
      </c>
      <c r="U45" s="137">
        <v>3.7896953581337099E-4</v>
      </c>
      <c r="V45" s="137">
        <v>1.15376821923636E-7</v>
      </c>
      <c r="W45" s="137">
        <v>1.19693950125505E-4</v>
      </c>
      <c r="X45" s="137">
        <v>2.1001913828225301E-4</v>
      </c>
      <c r="Y45" s="137">
        <v>2.27724205694458E-4</v>
      </c>
      <c r="Z45" s="137">
        <v>1.9913554235436701E-4</v>
      </c>
      <c r="AA45" s="137">
        <v>2.9194982288685998E-3</v>
      </c>
      <c r="AB45" s="137">
        <v>1.4039850249428901E-4</v>
      </c>
      <c r="AC45" s="137">
        <v>2.8507011754163398E-4</v>
      </c>
      <c r="AD45" s="137">
        <v>1.6866612645649601E-4</v>
      </c>
      <c r="AE45" s="137">
        <v>2.35204861674025E-4</v>
      </c>
      <c r="AF45" s="137">
        <v>4.6623351521970401E-4</v>
      </c>
      <c r="AG45" s="137">
        <v>1.1080308814112101E-4</v>
      </c>
      <c r="AH45" s="137">
        <v>1.54956200599399E-4</v>
      </c>
      <c r="AI45" s="137">
        <v>1.4494930563325499E-4</v>
      </c>
      <c r="AJ45" s="137">
        <v>0</v>
      </c>
      <c r="AK45" s="137">
        <v>2.3918499515476199E-3</v>
      </c>
      <c r="AL45" s="137">
        <v>2.7890918880333002E-3</v>
      </c>
      <c r="AM45" s="137">
        <v>1.0883943242702501E-3</v>
      </c>
      <c r="AN45" s="137">
        <v>1.1180043910752799</v>
      </c>
      <c r="AO45" s="137">
        <v>1.83485098996879E-3</v>
      </c>
      <c r="AP45" s="137">
        <v>2.2134565154259701E-3</v>
      </c>
      <c r="AQ45" s="137">
        <v>5.3422583828118897E-3</v>
      </c>
      <c r="AR45" s="137">
        <v>4.2219456061085202E-2</v>
      </c>
      <c r="AS45" s="137">
        <v>1.36944744897859E-3</v>
      </c>
      <c r="AT45" s="137">
        <v>4.4391763225112699E-4</v>
      </c>
      <c r="AU45" s="137">
        <v>4.4358652707149199E-3</v>
      </c>
      <c r="AV45" s="137">
        <v>5.5601595200512497E-3</v>
      </c>
      <c r="AW45" s="137">
        <v>2.7397444658697301E-3</v>
      </c>
      <c r="AX45" s="137">
        <v>3.2592557503229898E-4</v>
      </c>
      <c r="AY45" s="137">
        <v>4.3594934034690098E-3</v>
      </c>
      <c r="AZ45" s="137">
        <v>6.22776205887171E-3</v>
      </c>
      <c r="BA45" s="137">
        <v>5.1526452908491898E-4</v>
      </c>
      <c r="BB45" s="137">
        <v>6.3027782773434401E-4</v>
      </c>
      <c r="BC45" s="137">
        <v>3.1576724702152602E-3</v>
      </c>
      <c r="BD45" s="137">
        <v>8.4409600967852699E-4</v>
      </c>
      <c r="BE45" s="137">
        <v>5.7419805599935104E-4</v>
      </c>
      <c r="BF45" s="137">
        <v>3.6836686040600999E-3</v>
      </c>
      <c r="BG45" s="137">
        <v>4.2527245162382E-3</v>
      </c>
      <c r="BH45" s="137">
        <v>2.1124839068229801E-3</v>
      </c>
      <c r="BI45" s="137">
        <v>1.1713127664496999E-4</v>
      </c>
      <c r="BJ45" s="137">
        <v>4.3025189889541104E-3</v>
      </c>
      <c r="BK45" s="137">
        <v>1.14779989420697E-2</v>
      </c>
      <c r="BL45" s="137">
        <v>2.9859176469199098E-3</v>
      </c>
      <c r="BM45" s="137">
        <v>2.5477464146159501E-3</v>
      </c>
      <c r="BN45" s="137">
        <v>1.86275092491702E-3</v>
      </c>
      <c r="BO45" s="137">
        <v>2.1020317865018301E-3</v>
      </c>
      <c r="BP45" s="137">
        <v>2.9799391398096799E-3</v>
      </c>
      <c r="BQ45" s="137">
        <v>6.1267331943143698E-3</v>
      </c>
      <c r="BR45" s="137">
        <v>4.8043377136098896E-3</v>
      </c>
      <c r="BS45" s="137">
        <v>3.86990042375366E-4</v>
      </c>
      <c r="BT45" s="137">
        <v>4.21062415286235E-3</v>
      </c>
      <c r="BU45" s="137">
        <v>2.06223355758206E-5</v>
      </c>
      <c r="BV45" s="137">
        <v>2.0636134676629299E-4</v>
      </c>
      <c r="BW45" s="137">
        <v>0</v>
      </c>
      <c r="BX45" s="137">
        <v>1.31186547149189E-5</v>
      </c>
      <c r="BY45" s="137">
        <v>0</v>
      </c>
      <c r="BZ45" s="137">
        <v>1.6466977390759E-3</v>
      </c>
      <c r="CA45" s="139">
        <v>0</v>
      </c>
      <c r="CB45" s="73"/>
    </row>
    <row r="46" spans="1:80" ht="19.5" x14ac:dyDescent="0.25">
      <c r="A46" s="30"/>
      <c r="B46" s="42" t="s">
        <v>37</v>
      </c>
      <c r="C46" s="43" t="s">
        <v>148</v>
      </c>
      <c r="D46" s="136">
        <v>3.7741766530549901E-4</v>
      </c>
      <c r="E46" s="137">
        <v>7.5798871172541896E-4</v>
      </c>
      <c r="F46" s="137">
        <v>2.1308210364637999E-4</v>
      </c>
      <c r="G46" s="137">
        <v>1.56177958870834E-3</v>
      </c>
      <c r="H46" s="137">
        <v>7.9396277043802704E-5</v>
      </c>
      <c r="I46" s="137">
        <v>4.6716993701984699E-4</v>
      </c>
      <c r="J46" s="137">
        <v>7.5494917957661105E-4</v>
      </c>
      <c r="K46" s="137">
        <v>1.1874948452434E-4</v>
      </c>
      <c r="L46" s="137">
        <v>1.13536747415302E-3</v>
      </c>
      <c r="M46" s="137">
        <v>3.7301386188828199E-4</v>
      </c>
      <c r="N46" s="137">
        <v>9.62888730368456E-4</v>
      </c>
      <c r="O46" s="137">
        <v>1.12727852124261E-4</v>
      </c>
      <c r="P46" s="137">
        <v>1.9868937939228298E-3</v>
      </c>
      <c r="Q46" s="137">
        <v>1.9868937939228298E-3</v>
      </c>
      <c r="R46" s="137">
        <v>2.19625426618076E-4</v>
      </c>
      <c r="S46" s="137">
        <v>7.5838605256669102E-4</v>
      </c>
      <c r="T46" s="137">
        <v>3.4974128904342302E-4</v>
      </c>
      <c r="U46" s="137">
        <v>5.6572710251452597E-4</v>
      </c>
      <c r="V46" s="137">
        <v>1.6089530435773E-7</v>
      </c>
      <c r="W46" s="137">
        <v>3.0044969656400699E-4</v>
      </c>
      <c r="X46" s="137">
        <v>4.5601838330859199E-4</v>
      </c>
      <c r="Y46" s="137">
        <v>4.43439685424871E-4</v>
      </c>
      <c r="Z46" s="137">
        <v>3.4362788357598402E-4</v>
      </c>
      <c r="AA46" s="137">
        <v>1.85337868822213E-3</v>
      </c>
      <c r="AB46" s="137">
        <v>2.3344575159528101E-4</v>
      </c>
      <c r="AC46" s="137">
        <v>5.3575784601507905E-4</v>
      </c>
      <c r="AD46" s="137">
        <v>2.8236176234947003E-4</v>
      </c>
      <c r="AE46" s="137">
        <v>4.8373654865160702E-4</v>
      </c>
      <c r="AF46" s="137">
        <v>7.5005753625276403E-4</v>
      </c>
      <c r="AG46" s="137">
        <v>1.8975866660905099E-4</v>
      </c>
      <c r="AH46" s="137">
        <v>3.42416927752115E-4</v>
      </c>
      <c r="AI46" s="137">
        <v>3.3195073955422902E-4</v>
      </c>
      <c r="AJ46" s="137">
        <v>0</v>
      </c>
      <c r="AK46" s="137">
        <v>4.8694175792342699E-3</v>
      </c>
      <c r="AL46" s="137">
        <v>4.6037808253050804E-3</v>
      </c>
      <c r="AM46" s="137">
        <v>1.8897173777144801E-3</v>
      </c>
      <c r="AN46" s="137">
        <v>1.6930488699376299E-3</v>
      </c>
      <c r="AO46" s="137">
        <v>1.2326175879877601</v>
      </c>
      <c r="AP46" s="137">
        <v>5.1168571731232397E-2</v>
      </c>
      <c r="AQ46" s="137">
        <v>1.4889129161403201E-2</v>
      </c>
      <c r="AR46" s="137">
        <v>6.0099816117827904E-3</v>
      </c>
      <c r="AS46" s="137">
        <v>1.31942093243098E-2</v>
      </c>
      <c r="AT46" s="137">
        <v>7.4482135891276995E-4</v>
      </c>
      <c r="AU46" s="137">
        <v>8.8958546409996907E-3</v>
      </c>
      <c r="AV46" s="137">
        <v>1.4430930784512399E-2</v>
      </c>
      <c r="AW46" s="137">
        <v>2.0279302882047498E-3</v>
      </c>
      <c r="AX46" s="137">
        <v>7.5269803750144899E-4</v>
      </c>
      <c r="AY46" s="137">
        <v>2.08633772629825E-3</v>
      </c>
      <c r="AZ46" s="137">
        <v>8.6644398468619307E-3</v>
      </c>
      <c r="BA46" s="137">
        <v>1.17745741441446E-3</v>
      </c>
      <c r="BB46" s="137">
        <v>1.0182128439191499E-3</v>
      </c>
      <c r="BC46" s="137">
        <v>3.1609362570512098E-3</v>
      </c>
      <c r="BD46" s="137">
        <v>1.92028358320809E-3</v>
      </c>
      <c r="BE46" s="137">
        <v>1.00383187796591E-3</v>
      </c>
      <c r="BF46" s="137">
        <v>7.28360789013248E-3</v>
      </c>
      <c r="BG46" s="137">
        <v>1.65136479920346E-2</v>
      </c>
      <c r="BH46" s="137">
        <v>5.6239957211410103E-3</v>
      </c>
      <c r="BI46" s="137">
        <v>3.0227160897421199E-4</v>
      </c>
      <c r="BJ46" s="137">
        <v>8.4172951429914E-3</v>
      </c>
      <c r="BK46" s="137">
        <v>3.3049064256435001E-2</v>
      </c>
      <c r="BL46" s="137">
        <v>7.3161515577576403E-3</v>
      </c>
      <c r="BM46" s="137">
        <v>6.1192812642357503E-3</v>
      </c>
      <c r="BN46" s="137">
        <v>2.0588695457389402E-3</v>
      </c>
      <c r="BO46" s="137">
        <v>9.3473765035193904E-3</v>
      </c>
      <c r="BP46" s="137">
        <v>6.6981833468540298E-3</v>
      </c>
      <c r="BQ46" s="137">
        <v>1.74929601948383E-2</v>
      </c>
      <c r="BR46" s="137">
        <v>1.8730706591046899E-2</v>
      </c>
      <c r="BS46" s="137">
        <v>9.4517905221341196E-4</v>
      </c>
      <c r="BT46" s="137">
        <v>1.4187045708319201E-2</v>
      </c>
      <c r="BU46" s="137">
        <v>1.7046279126313501E-4</v>
      </c>
      <c r="BV46" s="137">
        <v>6.0929142165665998E-4</v>
      </c>
      <c r="BW46" s="137">
        <v>0</v>
      </c>
      <c r="BX46" s="137">
        <v>2.5773333563693301E-5</v>
      </c>
      <c r="BY46" s="137">
        <v>0</v>
      </c>
      <c r="BZ46" s="137">
        <v>2.6988903287680599E-3</v>
      </c>
      <c r="CA46" s="139">
        <v>0</v>
      </c>
      <c r="CB46" s="73"/>
    </row>
    <row r="47" spans="1:80" ht="19.5" x14ac:dyDescent="0.25">
      <c r="A47" s="30"/>
      <c r="B47" s="42" t="s">
        <v>38</v>
      </c>
      <c r="C47" s="43" t="s">
        <v>149</v>
      </c>
      <c r="D47" s="136">
        <v>9.5883173860580694E-5</v>
      </c>
      <c r="E47" s="137">
        <v>1.8421544452541699E-4</v>
      </c>
      <c r="F47" s="137">
        <v>5.17975855812925E-5</v>
      </c>
      <c r="G47" s="137">
        <v>3.3060639920658798E-4</v>
      </c>
      <c r="H47" s="137">
        <v>2.2684414176418698E-5</v>
      </c>
      <c r="I47" s="137">
        <v>1.12079043369358E-4</v>
      </c>
      <c r="J47" s="137">
        <v>1.94911846972826E-4</v>
      </c>
      <c r="K47" s="137">
        <v>2.8101228151373002E-5</v>
      </c>
      <c r="L47" s="137">
        <v>2.26051798025736E-4</v>
      </c>
      <c r="M47" s="137">
        <v>8.9409917895586196E-5</v>
      </c>
      <c r="N47" s="137">
        <v>2.2742728810174099E-4</v>
      </c>
      <c r="O47" s="137">
        <v>2.6048299904297399E-5</v>
      </c>
      <c r="P47" s="137">
        <v>2.5025923987308002E-4</v>
      </c>
      <c r="Q47" s="137">
        <v>2.5025923987308002E-4</v>
      </c>
      <c r="R47" s="137">
        <v>1.17705314075445E-4</v>
      </c>
      <c r="S47" s="137">
        <v>1.5386786149937899E-4</v>
      </c>
      <c r="T47" s="137">
        <v>9.4020273852049704E-5</v>
      </c>
      <c r="U47" s="137">
        <v>1.2551723395527799E-4</v>
      </c>
      <c r="V47" s="137">
        <v>4.6094356486428499E-8</v>
      </c>
      <c r="W47" s="137">
        <v>8.6843330410054496E-5</v>
      </c>
      <c r="X47" s="137">
        <v>7.1190177852016901E-5</v>
      </c>
      <c r="Y47" s="137">
        <v>8.0691047325049794E-5</v>
      </c>
      <c r="Z47" s="137">
        <v>8.2686093217655302E-5</v>
      </c>
      <c r="AA47" s="137">
        <v>3.7130168166021502E-4</v>
      </c>
      <c r="AB47" s="137">
        <v>5.5263714684952897E-5</v>
      </c>
      <c r="AC47" s="137">
        <v>1.29873727710938E-4</v>
      </c>
      <c r="AD47" s="137">
        <v>7.2897890056484804E-5</v>
      </c>
      <c r="AE47" s="137">
        <v>1.4780506942332301E-4</v>
      </c>
      <c r="AF47" s="137">
        <v>1.7599440975541499E-4</v>
      </c>
      <c r="AG47" s="137">
        <v>4.7464158725966098E-5</v>
      </c>
      <c r="AH47" s="137">
        <v>5.4082845856799799E-5</v>
      </c>
      <c r="AI47" s="137">
        <v>4.8682551111257899E-5</v>
      </c>
      <c r="AJ47" s="137">
        <v>0</v>
      </c>
      <c r="AK47" s="137">
        <v>3.0773320944181902E-3</v>
      </c>
      <c r="AL47" s="137">
        <v>2.1764299878550102E-3</v>
      </c>
      <c r="AM47" s="137">
        <v>2.5316255673234298E-4</v>
      </c>
      <c r="AN47" s="137">
        <v>3.85562204215407E-4</v>
      </c>
      <c r="AO47" s="137">
        <v>2.6089747161763099E-2</v>
      </c>
      <c r="AP47" s="137">
        <v>1.0753849066804799</v>
      </c>
      <c r="AQ47" s="137">
        <v>1.7518346930188199E-3</v>
      </c>
      <c r="AR47" s="137">
        <v>1.06991749245657E-3</v>
      </c>
      <c r="AS47" s="137">
        <v>4.3080018712837497E-3</v>
      </c>
      <c r="AT47" s="137">
        <v>1.7116128738407999E-4</v>
      </c>
      <c r="AU47" s="137">
        <v>1.16068105260653E-3</v>
      </c>
      <c r="AV47" s="137">
        <v>3.1384321615426898E-3</v>
      </c>
      <c r="AW47" s="137">
        <v>1.03033210096865E-3</v>
      </c>
      <c r="AX47" s="137">
        <v>1.15694965717593E-4</v>
      </c>
      <c r="AY47" s="137">
        <v>1.2983931387259601E-3</v>
      </c>
      <c r="AZ47" s="137">
        <v>2.44957648631574E-3</v>
      </c>
      <c r="BA47" s="137">
        <v>5.5035542856959397E-4</v>
      </c>
      <c r="BB47" s="137">
        <v>7.5597110650318499E-4</v>
      </c>
      <c r="BC47" s="137">
        <v>6.6725065211004303E-4</v>
      </c>
      <c r="BD47" s="137">
        <v>2.7440515800495398E-4</v>
      </c>
      <c r="BE47" s="137">
        <v>2.33365836844351E-4</v>
      </c>
      <c r="BF47" s="137">
        <v>2.4286494900910699E-3</v>
      </c>
      <c r="BG47" s="137">
        <v>4.0230499361595604E-3</v>
      </c>
      <c r="BH47" s="137">
        <v>3.1473643850789099E-3</v>
      </c>
      <c r="BI47" s="137">
        <v>4.3627916744319198E-5</v>
      </c>
      <c r="BJ47" s="137">
        <v>2.0202867864622799E-3</v>
      </c>
      <c r="BK47" s="137">
        <v>3.18474004433801E-3</v>
      </c>
      <c r="BL47" s="137">
        <v>1.0971588422937301E-2</v>
      </c>
      <c r="BM47" s="137">
        <v>1.7382934427957299E-3</v>
      </c>
      <c r="BN47" s="137">
        <v>5.4351043830309898E-4</v>
      </c>
      <c r="BO47" s="137">
        <v>5.2148742966052E-3</v>
      </c>
      <c r="BP47" s="137">
        <v>2.3030967509240002E-3</v>
      </c>
      <c r="BQ47" s="137">
        <v>4.52164872486213E-3</v>
      </c>
      <c r="BR47" s="137">
        <v>4.2111865971257599E-3</v>
      </c>
      <c r="BS47" s="137">
        <v>2.6151179457431202E-4</v>
      </c>
      <c r="BT47" s="137">
        <v>5.2153048086843899E-3</v>
      </c>
      <c r="BU47" s="137">
        <v>2.1000864490896301E-4</v>
      </c>
      <c r="BV47" s="137">
        <v>1.9928596558045601E-4</v>
      </c>
      <c r="BW47" s="137">
        <v>0</v>
      </c>
      <c r="BX47" s="137">
        <v>6.3269707276652698E-6</v>
      </c>
      <c r="BY47" s="137">
        <v>0</v>
      </c>
      <c r="BZ47" s="137">
        <v>8.2910451593029002E-4</v>
      </c>
      <c r="CA47" s="139">
        <v>0</v>
      </c>
      <c r="CB47" s="73"/>
    </row>
    <row r="48" spans="1:80" ht="19.5" x14ac:dyDescent="0.25">
      <c r="A48" s="30"/>
      <c r="B48" s="42" t="s">
        <v>39</v>
      </c>
      <c r="C48" s="43" t="s">
        <v>150</v>
      </c>
      <c r="D48" s="136">
        <v>1.2126048655193801E-3</v>
      </c>
      <c r="E48" s="137">
        <v>1.9103521810815501E-3</v>
      </c>
      <c r="F48" s="137">
        <v>4.3489009444819498E-4</v>
      </c>
      <c r="G48" s="137">
        <v>2.94899158213043E-3</v>
      </c>
      <c r="H48" s="137">
        <v>1.67380786836005E-4</v>
      </c>
      <c r="I48" s="137">
        <v>9.9341428536702989E-4</v>
      </c>
      <c r="J48" s="137">
        <v>2.28102134350836E-3</v>
      </c>
      <c r="K48" s="137">
        <v>3.7178677258831199E-4</v>
      </c>
      <c r="L48" s="137">
        <v>1.1698467302058301E-2</v>
      </c>
      <c r="M48" s="137">
        <v>7.3432737993714501E-4</v>
      </c>
      <c r="N48" s="137">
        <v>4.1216329610321402E-3</v>
      </c>
      <c r="O48" s="137">
        <v>2.0099103244574401E-4</v>
      </c>
      <c r="P48" s="137">
        <v>0.12153590045750801</v>
      </c>
      <c r="Q48" s="137">
        <v>0.12153590045750801</v>
      </c>
      <c r="R48" s="137">
        <v>1.2016238952713299E-3</v>
      </c>
      <c r="S48" s="137">
        <v>7.6722970432598998E-3</v>
      </c>
      <c r="T48" s="137">
        <v>6.7397462152650998E-4</v>
      </c>
      <c r="U48" s="137">
        <v>9.6330269495270397E-4</v>
      </c>
      <c r="V48" s="137">
        <v>2.7748726727202301E-7</v>
      </c>
      <c r="W48" s="137">
        <v>1.3928807588668799E-3</v>
      </c>
      <c r="X48" s="137">
        <v>5.3583298462281501E-4</v>
      </c>
      <c r="Y48" s="137">
        <v>6.0618435093776296E-4</v>
      </c>
      <c r="Z48" s="137">
        <v>7.1539707350235795E-4</v>
      </c>
      <c r="AA48" s="137">
        <v>3.2472038798560198E-3</v>
      </c>
      <c r="AB48" s="137">
        <v>4.3207944937774002E-4</v>
      </c>
      <c r="AC48" s="137">
        <v>1.1003990521776699E-3</v>
      </c>
      <c r="AD48" s="137">
        <v>5.6876449837451205E-4</v>
      </c>
      <c r="AE48" s="137">
        <v>9.9075868763559604E-4</v>
      </c>
      <c r="AF48" s="137">
        <v>1.4336648666133001E-3</v>
      </c>
      <c r="AG48" s="137">
        <v>4.0198887729108498E-4</v>
      </c>
      <c r="AH48" s="137">
        <v>4.71030428163889E-4</v>
      </c>
      <c r="AI48" s="137">
        <v>1.8098593373358E-2</v>
      </c>
      <c r="AJ48" s="137">
        <v>0</v>
      </c>
      <c r="AK48" s="137">
        <v>1.2540793099434899E-2</v>
      </c>
      <c r="AL48" s="137">
        <v>8.4524329657706E-3</v>
      </c>
      <c r="AM48" s="137">
        <v>1.99312261294868E-3</v>
      </c>
      <c r="AN48" s="137">
        <v>3.0967321200930601E-3</v>
      </c>
      <c r="AO48" s="137">
        <v>7.4047672979252804E-3</v>
      </c>
      <c r="AP48" s="137">
        <v>1.2714327493294601E-2</v>
      </c>
      <c r="AQ48" s="137">
        <v>1.0315270586910401</v>
      </c>
      <c r="AR48" s="137">
        <v>7.8130584008719601E-3</v>
      </c>
      <c r="AS48" s="137">
        <v>3.6817844173589E-2</v>
      </c>
      <c r="AT48" s="137">
        <v>1.38212822746278E-3</v>
      </c>
      <c r="AU48" s="137">
        <v>1.3596053937734699E-2</v>
      </c>
      <c r="AV48" s="137">
        <v>1.88264150315572E-2</v>
      </c>
      <c r="AW48" s="137">
        <v>7.7920186301094398E-3</v>
      </c>
      <c r="AX48" s="137">
        <v>7.2657933147638101E-3</v>
      </c>
      <c r="AY48" s="137">
        <v>1.3436131545697999E-2</v>
      </c>
      <c r="AZ48" s="137">
        <v>1.22580557707364E-2</v>
      </c>
      <c r="BA48" s="137">
        <v>2.2369173372563098E-3</v>
      </c>
      <c r="BB48" s="137">
        <v>1.8915992845233601E-3</v>
      </c>
      <c r="BC48" s="137">
        <v>5.4344640633186897E-3</v>
      </c>
      <c r="BD48" s="137">
        <v>3.0699242418977899E-2</v>
      </c>
      <c r="BE48" s="137">
        <v>2.3143828893787701E-3</v>
      </c>
      <c r="BF48" s="137">
        <v>1.4833141924063299E-2</v>
      </c>
      <c r="BG48" s="137">
        <v>1.37204373005964E-2</v>
      </c>
      <c r="BH48" s="137">
        <v>5.4170347955840598E-3</v>
      </c>
      <c r="BI48" s="137">
        <v>6.7941313486304302E-3</v>
      </c>
      <c r="BJ48" s="137">
        <v>1.74350893635426E-2</v>
      </c>
      <c r="BK48" s="137">
        <v>2.4703528319519202E-2</v>
      </c>
      <c r="BL48" s="137">
        <v>1.2112418805533799E-2</v>
      </c>
      <c r="BM48" s="137">
        <v>1.3909564777636701E-2</v>
      </c>
      <c r="BN48" s="137">
        <v>3.4929665020032598E-3</v>
      </c>
      <c r="BO48" s="137">
        <v>5.6062001084253004E-3</v>
      </c>
      <c r="BP48" s="137">
        <v>5.6311565712749596E-3</v>
      </c>
      <c r="BQ48" s="137">
        <v>1.0476070166212799E-2</v>
      </c>
      <c r="BR48" s="137">
        <v>8.3071271104489704E-3</v>
      </c>
      <c r="BS48" s="137">
        <v>1.9258213191222001E-3</v>
      </c>
      <c r="BT48" s="137">
        <v>3.0205921647555999E-2</v>
      </c>
      <c r="BU48" s="137">
        <v>1.0207690582238301E-4</v>
      </c>
      <c r="BV48" s="137">
        <v>1.10641816277598E-3</v>
      </c>
      <c r="BW48" s="137">
        <v>0</v>
      </c>
      <c r="BX48" s="137">
        <v>5.31761279008117E-5</v>
      </c>
      <c r="BY48" s="137">
        <v>0</v>
      </c>
      <c r="BZ48" s="137">
        <v>4.4847001909426301E-3</v>
      </c>
      <c r="CA48" s="139">
        <v>0</v>
      </c>
      <c r="CB48" s="73"/>
    </row>
    <row r="49" spans="1:80" ht="19.5" x14ac:dyDescent="0.25">
      <c r="A49" s="30"/>
      <c r="B49" s="42" t="s">
        <v>40</v>
      </c>
      <c r="C49" s="43" t="s">
        <v>151</v>
      </c>
      <c r="D49" s="136">
        <v>1.9020341213173199E-4</v>
      </c>
      <c r="E49" s="137">
        <v>2.7774788045057498E-4</v>
      </c>
      <c r="F49" s="137">
        <v>1.0122040764042501E-4</v>
      </c>
      <c r="G49" s="137">
        <v>3.29954549236793E-2</v>
      </c>
      <c r="H49" s="137">
        <v>3.0351022620453201E-5</v>
      </c>
      <c r="I49" s="137">
        <v>1.55188748760434E-4</v>
      </c>
      <c r="J49" s="137">
        <v>6.4837561964150203E-4</v>
      </c>
      <c r="K49" s="137">
        <v>5.4820965848434997E-5</v>
      </c>
      <c r="L49" s="137">
        <v>1.59130926233458E-3</v>
      </c>
      <c r="M49" s="137">
        <v>1.1936943287536199E-4</v>
      </c>
      <c r="N49" s="137">
        <v>2.31577481815248E-4</v>
      </c>
      <c r="O49" s="137">
        <v>2.8537393453459901E-5</v>
      </c>
      <c r="P49" s="137">
        <v>3.1376305661832802E-4</v>
      </c>
      <c r="Q49" s="137">
        <v>3.1376305661832802E-4</v>
      </c>
      <c r="R49" s="137">
        <v>5.3248197401798997E-5</v>
      </c>
      <c r="S49" s="137">
        <v>5.1271445761250098E-3</v>
      </c>
      <c r="T49" s="137">
        <v>1.11591537630656E-4</v>
      </c>
      <c r="U49" s="137">
        <v>1.3910096804781299E-4</v>
      </c>
      <c r="V49" s="137">
        <v>4.0236250914612198E-8</v>
      </c>
      <c r="W49" s="137">
        <v>5.3053716328245102E-4</v>
      </c>
      <c r="X49" s="137">
        <v>8.3211443813476597E-5</v>
      </c>
      <c r="Y49" s="137">
        <v>9.1934217632535194E-5</v>
      </c>
      <c r="Z49" s="137">
        <v>1.0035905965454901E-4</v>
      </c>
      <c r="AA49" s="137">
        <v>5.5063870301757502E-2</v>
      </c>
      <c r="AB49" s="137">
        <v>6.5189245386568001E-5</v>
      </c>
      <c r="AC49" s="137">
        <v>1.6938936359216E-4</v>
      </c>
      <c r="AD49" s="137">
        <v>8.0295987905225306E-5</v>
      </c>
      <c r="AE49" s="137">
        <v>1.20432405277594E-4</v>
      </c>
      <c r="AF49" s="137">
        <v>8.1365282024614498E-4</v>
      </c>
      <c r="AG49" s="137">
        <v>6.6114407126990701E-5</v>
      </c>
      <c r="AH49" s="137">
        <v>6.3749863108480306E-5</v>
      </c>
      <c r="AI49" s="137">
        <v>4.86735483021148E-4</v>
      </c>
      <c r="AJ49" s="137">
        <v>0</v>
      </c>
      <c r="AK49" s="137">
        <v>2.6553832797313699E-3</v>
      </c>
      <c r="AL49" s="137">
        <v>9.9704124700301607E-4</v>
      </c>
      <c r="AM49" s="137">
        <v>4.2544120918772601E-3</v>
      </c>
      <c r="AN49" s="137">
        <v>2.8962970695041901E-4</v>
      </c>
      <c r="AO49" s="137">
        <v>2.4218772907048502E-3</v>
      </c>
      <c r="AP49" s="137">
        <v>1.55489305345237E-3</v>
      </c>
      <c r="AQ49" s="137">
        <v>2.2584280252748801E-3</v>
      </c>
      <c r="AR49" s="137">
        <v>1.01193731270325</v>
      </c>
      <c r="AS49" s="137">
        <v>3.3275502802818401E-3</v>
      </c>
      <c r="AT49" s="137">
        <v>3.1329227801946998E-4</v>
      </c>
      <c r="AU49" s="137">
        <v>1.5017634957161399E-3</v>
      </c>
      <c r="AV49" s="137">
        <v>8.7840290309128908E-3</v>
      </c>
      <c r="AW49" s="137">
        <v>1.10663666495018E-3</v>
      </c>
      <c r="AX49" s="137">
        <v>1.4695943770403499E-4</v>
      </c>
      <c r="AY49" s="137">
        <v>4.5598851563440198E-4</v>
      </c>
      <c r="AZ49" s="137">
        <v>1.6943372554201299E-3</v>
      </c>
      <c r="BA49" s="137">
        <v>3.23724208245234E-4</v>
      </c>
      <c r="BB49" s="137">
        <v>2.7305748355085203E-4</v>
      </c>
      <c r="BC49" s="137">
        <v>7.3991775822900105E-4</v>
      </c>
      <c r="BD49" s="137">
        <v>3.5302833051215998E-4</v>
      </c>
      <c r="BE49" s="137">
        <v>2.8961435775513698E-4</v>
      </c>
      <c r="BF49" s="137">
        <v>2.5038979204509799E-3</v>
      </c>
      <c r="BG49" s="137">
        <v>4.0344171703567602E-3</v>
      </c>
      <c r="BH49" s="137">
        <v>1.4293206584425301E-3</v>
      </c>
      <c r="BI49" s="137">
        <v>5.5231735473306802E-5</v>
      </c>
      <c r="BJ49" s="137">
        <v>2.7360963358112299E-3</v>
      </c>
      <c r="BK49" s="137">
        <v>4.4438942336248203E-3</v>
      </c>
      <c r="BL49" s="137">
        <v>2.5708414236900699E-3</v>
      </c>
      <c r="BM49" s="137">
        <v>1.3276494763882201E-3</v>
      </c>
      <c r="BN49" s="137">
        <v>4.42356771209614E-4</v>
      </c>
      <c r="BO49" s="137">
        <v>1.54670096543797E-3</v>
      </c>
      <c r="BP49" s="137">
        <v>2.4274950711153198E-3</v>
      </c>
      <c r="BQ49" s="137">
        <v>6.3531401692786199E-3</v>
      </c>
      <c r="BR49" s="137">
        <v>5.45819929066049E-3</v>
      </c>
      <c r="BS49" s="137">
        <v>2.7155908585772798E-4</v>
      </c>
      <c r="BT49" s="137">
        <v>2.75655338016563E-3</v>
      </c>
      <c r="BU49" s="137">
        <v>1.41702471382931E-5</v>
      </c>
      <c r="BV49" s="137">
        <v>1.3172770937122199E-4</v>
      </c>
      <c r="BW49" s="137">
        <v>0</v>
      </c>
      <c r="BX49" s="137">
        <v>8.3434123595484099E-6</v>
      </c>
      <c r="BY49" s="137">
        <v>0</v>
      </c>
      <c r="BZ49" s="137">
        <v>6.8371079931103004E-4</v>
      </c>
      <c r="CA49" s="139">
        <v>0</v>
      </c>
      <c r="CB49" s="73"/>
    </row>
    <row r="50" spans="1:80" ht="19.5" x14ac:dyDescent="0.25">
      <c r="A50" s="30"/>
      <c r="B50" s="42" t="s">
        <v>41</v>
      </c>
      <c r="C50" s="43" t="s">
        <v>152</v>
      </c>
      <c r="D50" s="136">
        <v>7.1558797348420704E-4</v>
      </c>
      <c r="E50" s="137">
        <v>4.65005960920138E-4</v>
      </c>
      <c r="F50" s="137">
        <v>1.29075624536116E-4</v>
      </c>
      <c r="G50" s="137">
        <v>4.3202468726600803E-3</v>
      </c>
      <c r="H50" s="137">
        <v>7.2299199336157207E-5</v>
      </c>
      <c r="I50" s="137">
        <v>2.8532479783233199E-4</v>
      </c>
      <c r="J50" s="137">
        <v>1.19804990136008E-2</v>
      </c>
      <c r="K50" s="137">
        <v>8.6264555763378202E-5</v>
      </c>
      <c r="L50" s="137">
        <v>1.0150832117734199E-3</v>
      </c>
      <c r="M50" s="137">
        <v>1.9377697819697901E-4</v>
      </c>
      <c r="N50" s="137">
        <v>9.2542089029209703E-4</v>
      </c>
      <c r="O50" s="137">
        <v>5.18802062977958E-5</v>
      </c>
      <c r="P50" s="137">
        <v>5.4140020813884095E-4</v>
      </c>
      <c r="Q50" s="137">
        <v>5.4140020813884095E-4</v>
      </c>
      <c r="R50" s="137">
        <v>9.4298389869600997E-5</v>
      </c>
      <c r="S50" s="137">
        <v>3.5866338924793201E-3</v>
      </c>
      <c r="T50" s="137">
        <v>1.9266540702922601E-4</v>
      </c>
      <c r="U50" s="137">
        <v>2.41492823643115E-4</v>
      </c>
      <c r="V50" s="137">
        <v>8.3235132667059099E-8</v>
      </c>
      <c r="W50" s="137">
        <v>1.25552686955676E-2</v>
      </c>
      <c r="X50" s="137">
        <v>1.48054331780446E-4</v>
      </c>
      <c r="Y50" s="137">
        <v>1.6960692679957799E-4</v>
      </c>
      <c r="Z50" s="137">
        <v>1.9427991140004899E-4</v>
      </c>
      <c r="AA50" s="137">
        <v>6.7693910986316103E-3</v>
      </c>
      <c r="AB50" s="137">
        <v>1.19663761378502E-4</v>
      </c>
      <c r="AC50" s="137">
        <v>3.2563618143509202E-4</v>
      </c>
      <c r="AD50" s="137">
        <v>1.5725494699615799E-4</v>
      </c>
      <c r="AE50" s="137">
        <v>2.9188716904567297E-4</v>
      </c>
      <c r="AF50" s="137">
        <v>4.67784533845795E-4</v>
      </c>
      <c r="AG50" s="137">
        <v>1.09097702321574E-4</v>
      </c>
      <c r="AH50" s="137">
        <v>1.1657960326670501E-4</v>
      </c>
      <c r="AI50" s="137">
        <v>1.13613596949604E-3</v>
      </c>
      <c r="AJ50" s="137">
        <v>0</v>
      </c>
      <c r="AK50" s="137">
        <v>8.3554107935495305E-3</v>
      </c>
      <c r="AL50" s="137">
        <v>2.78414497287392E-3</v>
      </c>
      <c r="AM50" s="137">
        <v>1.07722041636005E-3</v>
      </c>
      <c r="AN50" s="137">
        <v>1.5380974346601299E-3</v>
      </c>
      <c r="AO50" s="137">
        <v>1.3338951692989501E-2</v>
      </c>
      <c r="AP50" s="137">
        <v>1.7065377367320299E-2</v>
      </c>
      <c r="AQ50" s="137">
        <v>3.9707295210965297E-3</v>
      </c>
      <c r="AR50" s="137">
        <v>0.11134800423664699</v>
      </c>
      <c r="AS50" s="137">
        <v>1.0592467885067001</v>
      </c>
      <c r="AT50" s="137">
        <v>1.88666175579737E-3</v>
      </c>
      <c r="AU50" s="137">
        <v>3.5127944545048501E-2</v>
      </c>
      <c r="AV50" s="137">
        <v>8.3770858319755209E-3</v>
      </c>
      <c r="AW50" s="137">
        <v>1.9658281362239802E-3</v>
      </c>
      <c r="AX50" s="137">
        <v>3.5374926829189298E-4</v>
      </c>
      <c r="AY50" s="137">
        <v>7.6923998017742199E-4</v>
      </c>
      <c r="AZ50" s="137">
        <v>2.7030261263274501E-3</v>
      </c>
      <c r="BA50" s="137">
        <v>7.2960233183604105E-4</v>
      </c>
      <c r="BB50" s="137">
        <v>4.9374561514603499E-4</v>
      </c>
      <c r="BC50" s="137">
        <v>1.11749726965877E-3</v>
      </c>
      <c r="BD50" s="137">
        <v>5.9537045521810303E-4</v>
      </c>
      <c r="BE50" s="137">
        <v>5.0399045504808098E-4</v>
      </c>
      <c r="BF50" s="137">
        <v>4.8583352142850698E-3</v>
      </c>
      <c r="BG50" s="137">
        <v>4.8965331536079803E-3</v>
      </c>
      <c r="BH50" s="137">
        <v>3.0677908240290199E-3</v>
      </c>
      <c r="BI50" s="137">
        <v>9.6874815494222993E-5</v>
      </c>
      <c r="BJ50" s="137">
        <v>5.19477453889632E-3</v>
      </c>
      <c r="BK50" s="137">
        <v>6.81824887296176E-3</v>
      </c>
      <c r="BL50" s="137">
        <v>1.25658343325233E-2</v>
      </c>
      <c r="BM50" s="137">
        <v>3.2247318938639501E-3</v>
      </c>
      <c r="BN50" s="137">
        <v>1.0133887728308801E-3</v>
      </c>
      <c r="BO50" s="137">
        <v>3.50960429795877E-3</v>
      </c>
      <c r="BP50" s="137">
        <v>3.6349063756850402E-3</v>
      </c>
      <c r="BQ50" s="137">
        <v>3.77263707595439E-3</v>
      </c>
      <c r="BR50" s="137">
        <v>3.7384225760968498E-3</v>
      </c>
      <c r="BS50" s="137">
        <v>5.1543016821493698E-4</v>
      </c>
      <c r="BT50" s="137">
        <v>9.2641179653338204E-3</v>
      </c>
      <c r="BU50" s="137">
        <v>6.3553444390392804E-5</v>
      </c>
      <c r="BV50" s="137">
        <v>3.4894883140275401E-4</v>
      </c>
      <c r="BW50" s="137">
        <v>0</v>
      </c>
      <c r="BX50" s="137">
        <v>1.58714204294007E-5</v>
      </c>
      <c r="BY50" s="137">
        <v>0</v>
      </c>
      <c r="BZ50" s="137">
        <v>1.43764762347908E-3</v>
      </c>
      <c r="CA50" s="139">
        <v>0</v>
      </c>
      <c r="CB50" s="73"/>
    </row>
    <row r="51" spans="1:80" ht="19.5" x14ac:dyDescent="0.25">
      <c r="A51" s="30"/>
      <c r="B51" s="42" t="s">
        <v>42</v>
      </c>
      <c r="C51" s="43" t="s">
        <v>153</v>
      </c>
      <c r="D51" s="136">
        <v>1.3220517921431701E-4</v>
      </c>
      <c r="E51" s="137">
        <v>2.7906439450626499E-4</v>
      </c>
      <c r="F51" s="137">
        <v>6.9445843911721696E-5</v>
      </c>
      <c r="G51" s="137">
        <v>3.64752981359088E-3</v>
      </c>
      <c r="H51" s="137">
        <v>2.5408102544294699E-5</v>
      </c>
      <c r="I51" s="137">
        <v>1.3575897273516199E-4</v>
      </c>
      <c r="J51" s="137">
        <v>6.34935518466199E-4</v>
      </c>
      <c r="K51" s="137">
        <v>4.6740001301004602E-5</v>
      </c>
      <c r="L51" s="137">
        <v>3.65702727145224E-4</v>
      </c>
      <c r="M51" s="137">
        <v>1.09836403013493E-4</v>
      </c>
      <c r="N51" s="137">
        <v>1.6358740454081001E-4</v>
      </c>
      <c r="O51" s="137">
        <v>2.0665312060958301E-5</v>
      </c>
      <c r="P51" s="137">
        <v>1.61044153430419E-4</v>
      </c>
      <c r="Q51" s="137">
        <v>1.61044153430419E-4</v>
      </c>
      <c r="R51" s="137">
        <v>4.0555539979840803E-5</v>
      </c>
      <c r="S51" s="137">
        <v>6.2601937530890896E-4</v>
      </c>
      <c r="T51" s="137">
        <v>7.6920576548584796E-5</v>
      </c>
      <c r="U51" s="137">
        <v>9.7105628481070801E-5</v>
      </c>
      <c r="V51" s="137">
        <v>2.80019502736755E-8</v>
      </c>
      <c r="W51" s="137">
        <v>5.3365772325402296E-4</v>
      </c>
      <c r="X51" s="137">
        <v>4.9709719637663501E-5</v>
      </c>
      <c r="Y51" s="137">
        <v>6.7062956321382004E-5</v>
      </c>
      <c r="Z51" s="137">
        <v>1.8279637768616201E-4</v>
      </c>
      <c r="AA51" s="137">
        <v>5.8900776219784302E-3</v>
      </c>
      <c r="AB51" s="137">
        <v>5.0050967316487297E-5</v>
      </c>
      <c r="AC51" s="137">
        <v>1.4968687202111401E-4</v>
      </c>
      <c r="AD51" s="137">
        <v>6.2145619939680004E-5</v>
      </c>
      <c r="AE51" s="137">
        <v>9.9271979853962094E-5</v>
      </c>
      <c r="AF51" s="137">
        <v>4.0338192497515199E-4</v>
      </c>
      <c r="AG51" s="137">
        <v>4.87754732417137E-5</v>
      </c>
      <c r="AH51" s="137">
        <v>3.9783019203937297E-5</v>
      </c>
      <c r="AI51" s="137">
        <v>4.7410767935118097E-4</v>
      </c>
      <c r="AJ51" s="137">
        <v>0</v>
      </c>
      <c r="AK51" s="137">
        <v>2.6046813692067699E-3</v>
      </c>
      <c r="AL51" s="137">
        <v>6.5814751811671304E-4</v>
      </c>
      <c r="AM51" s="137">
        <v>5.5709316884103104E-4</v>
      </c>
      <c r="AN51" s="137">
        <v>2.0764981462964501E-4</v>
      </c>
      <c r="AO51" s="137">
        <v>4.0466653247851403E-3</v>
      </c>
      <c r="AP51" s="137">
        <v>7.2239359506342804E-3</v>
      </c>
      <c r="AQ51" s="137">
        <v>1.1526565860778099E-3</v>
      </c>
      <c r="AR51" s="137">
        <v>8.7662862935492594E-2</v>
      </c>
      <c r="AS51" s="137">
        <v>1.2443724991190899E-3</v>
      </c>
      <c r="AT51" s="137">
        <v>1.0479790532629201</v>
      </c>
      <c r="AU51" s="137">
        <v>1.0365866508068901E-3</v>
      </c>
      <c r="AV51" s="137">
        <v>4.9865441651965898E-3</v>
      </c>
      <c r="AW51" s="137">
        <v>1.11023611227406E-3</v>
      </c>
      <c r="AX51" s="137">
        <v>9.43657500163826E-5</v>
      </c>
      <c r="AY51" s="137">
        <v>2.82018032892776E-4</v>
      </c>
      <c r="AZ51" s="137">
        <v>9.6840545958831205E-4</v>
      </c>
      <c r="BA51" s="137">
        <v>2.3598434653097401E-4</v>
      </c>
      <c r="BB51" s="137">
        <v>2.0968648412434901E-4</v>
      </c>
      <c r="BC51" s="137">
        <v>3.9480848617706201E-4</v>
      </c>
      <c r="BD51" s="137">
        <v>2.14282225395011E-4</v>
      </c>
      <c r="BE51" s="137">
        <v>2.2989137302299601E-4</v>
      </c>
      <c r="BF51" s="137">
        <v>2.29849111946249E-3</v>
      </c>
      <c r="BG51" s="137">
        <v>2.2155212698080598E-3</v>
      </c>
      <c r="BH51" s="137">
        <v>1.2415954687022099E-3</v>
      </c>
      <c r="BI51" s="137">
        <v>3.3831496079876703E-5</v>
      </c>
      <c r="BJ51" s="137">
        <v>2.4469782428609001E-3</v>
      </c>
      <c r="BK51" s="137">
        <v>1.8658775799632299E-3</v>
      </c>
      <c r="BL51" s="137">
        <v>3.9261758532236398E-3</v>
      </c>
      <c r="BM51" s="137">
        <v>9.3495314423381497E-4</v>
      </c>
      <c r="BN51" s="137">
        <v>3.0993654046482098E-4</v>
      </c>
      <c r="BO51" s="137">
        <v>1.0935025619718099E-3</v>
      </c>
      <c r="BP51" s="137">
        <v>1.7769767906712199E-3</v>
      </c>
      <c r="BQ51" s="137">
        <v>4.1032773601151502E-3</v>
      </c>
      <c r="BR51" s="137">
        <v>3.0578640984828599E-3</v>
      </c>
      <c r="BS51" s="137">
        <v>1.92740524498922E-4</v>
      </c>
      <c r="BT51" s="137">
        <v>2.09011739209532E-3</v>
      </c>
      <c r="BU51" s="137">
        <v>2.5712146493692699E-5</v>
      </c>
      <c r="BV51" s="137">
        <v>9.8748238792534503E-5</v>
      </c>
      <c r="BW51" s="137">
        <v>0</v>
      </c>
      <c r="BX51" s="137">
        <v>7.4726491305246297E-6</v>
      </c>
      <c r="BY51" s="137">
        <v>0</v>
      </c>
      <c r="BZ51" s="137">
        <v>4.9422219790396502E-4</v>
      </c>
      <c r="CA51" s="139">
        <v>0</v>
      </c>
      <c r="CB51" s="73"/>
    </row>
    <row r="52" spans="1:80" ht="19.5" x14ac:dyDescent="0.25">
      <c r="A52" s="30"/>
      <c r="B52" s="42" t="s">
        <v>43</v>
      </c>
      <c r="C52" s="43" t="s">
        <v>154</v>
      </c>
      <c r="D52" s="136">
        <v>3.98930526643027E-5</v>
      </c>
      <c r="E52" s="137">
        <v>8.0131486702528305E-5</v>
      </c>
      <c r="F52" s="137">
        <v>2.0510043473640502E-5</v>
      </c>
      <c r="G52" s="137">
        <v>2.43463775710975E-4</v>
      </c>
      <c r="H52" s="137">
        <v>4.3307785391034101E-4</v>
      </c>
      <c r="I52" s="137">
        <v>4.9201929761259999E-5</v>
      </c>
      <c r="J52" s="137">
        <v>6.3933786099664596E-5</v>
      </c>
      <c r="K52" s="137">
        <v>1.44833991704037E-5</v>
      </c>
      <c r="L52" s="137">
        <v>3.2615162858824201E-4</v>
      </c>
      <c r="M52" s="137">
        <v>3.2212536488831701E-5</v>
      </c>
      <c r="N52" s="137">
        <v>4.2656757462097598E-3</v>
      </c>
      <c r="O52" s="137">
        <v>8.5712275893119997E-6</v>
      </c>
      <c r="P52" s="137">
        <v>1.2146489700980101E-4</v>
      </c>
      <c r="Q52" s="137">
        <v>1.2146489700980101E-4</v>
      </c>
      <c r="R52" s="137">
        <v>2.8624083287874701E-5</v>
      </c>
      <c r="S52" s="137">
        <v>1.3003837099533801E-4</v>
      </c>
      <c r="T52" s="137">
        <v>2.91903402355706E-5</v>
      </c>
      <c r="U52" s="137">
        <v>4.0755565039911099E-5</v>
      </c>
      <c r="V52" s="137">
        <v>1.2906219880489099E-8</v>
      </c>
      <c r="W52" s="137">
        <v>1.71696849391544E-5</v>
      </c>
      <c r="X52" s="137">
        <v>2.5370768187211199E-5</v>
      </c>
      <c r="Y52" s="137">
        <v>2.8264673000952001E-5</v>
      </c>
      <c r="Z52" s="137">
        <v>3.0609908257217101E-5</v>
      </c>
      <c r="AA52" s="137">
        <v>3.2864613668610198E-4</v>
      </c>
      <c r="AB52" s="137">
        <v>1.9373956516124501E-5</v>
      </c>
      <c r="AC52" s="137">
        <v>5.3004521329095998E-5</v>
      </c>
      <c r="AD52" s="137">
        <v>2.4518035067708101E-5</v>
      </c>
      <c r="AE52" s="137">
        <v>4.0809681224133603E-5</v>
      </c>
      <c r="AF52" s="137">
        <v>6.7840356191079101E-5</v>
      </c>
      <c r="AG52" s="137">
        <v>1.6930399448783301E-5</v>
      </c>
      <c r="AH52" s="137">
        <v>1.93954143680961E-5</v>
      </c>
      <c r="AI52" s="137">
        <v>2.2224949234118899E-5</v>
      </c>
      <c r="AJ52" s="137">
        <v>0</v>
      </c>
      <c r="AK52" s="137">
        <v>9.6163131123533396E-4</v>
      </c>
      <c r="AL52" s="137">
        <v>4.8933659104366696E-4</v>
      </c>
      <c r="AM52" s="137">
        <v>2.77853808083062E-4</v>
      </c>
      <c r="AN52" s="137">
        <v>6.2155229218514399E-5</v>
      </c>
      <c r="AO52" s="137">
        <v>6.5088588201619795E-4</v>
      </c>
      <c r="AP52" s="137">
        <v>1.67164507819927E-3</v>
      </c>
      <c r="AQ52" s="137">
        <v>8.7084211543122603E-4</v>
      </c>
      <c r="AR52" s="137">
        <v>3.6495537026824299E-3</v>
      </c>
      <c r="AS52" s="137">
        <v>4.0109583297821101E-4</v>
      </c>
      <c r="AT52" s="137">
        <v>6.1323922256333106E-5</v>
      </c>
      <c r="AU52" s="137">
        <v>1.0125136762584199</v>
      </c>
      <c r="AV52" s="137">
        <v>9.3554032703818798E-4</v>
      </c>
      <c r="AW52" s="137">
        <v>1.47982800857152E-4</v>
      </c>
      <c r="AX52" s="137">
        <v>4.4673206686987902E-5</v>
      </c>
      <c r="AY52" s="137">
        <v>2.8999521494291799E-4</v>
      </c>
      <c r="AZ52" s="137">
        <v>4.8353408565335098E-4</v>
      </c>
      <c r="BA52" s="137">
        <v>1.056397090349E-4</v>
      </c>
      <c r="BB52" s="137">
        <v>1.04351511912221E-4</v>
      </c>
      <c r="BC52" s="137">
        <v>1.8125511273346701E-3</v>
      </c>
      <c r="BD52" s="137">
        <v>1.3296433573204501E-4</v>
      </c>
      <c r="BE52" s="137">
        <v>8.7106795115915196E-5</v>
      </c>
      <c r="BF52" s="137">
        <v>7.1980374309008304E-4</v>
      </c>
      <c r="BG52" s="137">
        <v>1.8101978074828999E-3</v>
      </c>
      <c r="BH52" s="137">
        <v>1.12862675221153E-3</v>
      </c>
      <c r="BI52" s="137">
        <v>1.79439392717548E-5</v>
      </c>
      <c r="BJ52" s="137">
        <v>8.4924495543394103E-4</v>
      </c>
      <c r="BK52" s="137">
        <v>1.3135633039668599E-3</v>
      </c>
      <c r="BL52" s="137">
        <v>2.4879504754084202E-3</v>
      </c>
      <c r="BM52" s="137">
        <v>4.5747055591163798E-4</v>
      </c>
      <c r="BN52" s="137">
        <v>1.5954060421490999E-4</v>
      </c>
      <c r="BO52" s="137">
        <v>5.19554258320037E-4</v>
      </c>
      <c r="BP52" s="137">
        <v>8.4895480359005102E-4</v>
      </c>
      <c r="BQ52" s="137">
        <v>1.02373158278078E-3</v>
      </c>
      <c r="BR52" s="137">
        <v>1.07305464718381E-3</v>
      </c>
      <c r="BS52" s="137">
        <v>8.1154067606660995E-5</v>
      </c>
      <c r="BT52" s="137">
        <v>1.1114874534098099E-3</v>
      </c>
      <c r="BU52" s="137">
        <v>1.0221379240575E-5</v>
      </c>
      <c r="BV52" s="137">
        <v>4.7594909293225302E-5</v>
      </c>
      <c r="BW52" s="137">
        <v>0</v>
      </c>
      <c r="BX52" s="137">
        <v>2.5945292746908401E-6</v>
      </c>
      <c r="BY52" s="137">
        <v>0</v>
      </c>
      <c r="BZ52" s="137">
        <v>2.2364862906028399E-4</v>
      </c>
      <c r="CA52" s="139">
        <v>0</v>
      </c>
      <c r="CB52" s="73"/>
    </row>
    <row r="53" spans="1:80" ht="19.5" x14ac:dyDescent="0.25">
      <c r="A53" s="30"/>
      <c r="B53" s="42" t="s">
        <v>44</v>
      </c>
      <c r="C53" s="43" t="s">
        <v>155</v>
      </c>
      <c r="D53" s="136">
        <v>2.3471540566759999E-4</v>
      </c>
      <c r="E53" s="137">
        <v>4.7434681946026901E-4</v>
      </c>
      <c r="F53" s="137">
        <v>1.3807062490635299E-4</v>
      </c>
      <c r="G53" s="137">
        <v>2.0799539556626799E-3</v>
      </c>
      <c r="H53" s="137">
        <v>7.1309321391693794E-5</v>
      </c>
      <c r="I53" s="137">
        <v>3.1437839288275002E-4</v>
      </c>
      <c r="J53" s="137">
        <v>6.0858388149000197E-4</v>
      </c>
      <c r="K53" s="137">
        <v>7.6285353666589997E-5</v>
      </c>
      <c r="L53" s="137">
        <v>6.1190608466789201E-4</v>
      </c>
      <c r="M53" s="137">
        <v>2.0165756914841999E-4</v>
      </c>
      <c r="N53" s="137">
        <v>5.9120361969486898E-4</v>
      </c>
      <c r="O53" s="137">
        <v>6.9012918880754102E-5</v>
      </c>
      <c r="P53" s="137">
        <v>6.7809422562805895E-4</v>
      </c>
      <c r="Q53" s="137">
        <v>6.7809422562805895E-4</v>
      </c>
      <c r="R53" s="137">
        <v>1.62948292631237E-4</v>
      </c>
      <c r="S53" s="137">
        <v>5.9351843810299802E-4</v>
      </c>
      <c r="T53" s="137">
        <v>1.7056885146143799E-4</v>
      </c>
      <c r="U53" s="137">
        <v>3.6240620153090401E-4</v>
      </c>
      <c r="V53" s="137">
        <v>7.0134253505320205E-8</v>
      </c>
      <c r="W53" s="137">
        <v>3.02453627492794E-4</v>
      </c>
      <c r="X53" s="137">
        <v>1.54346938048635E-4</v>
      </c>
      <c r="Y53" s="137">
        <v>1.7291104129867299E-4</v>
      </c>
      <c r="Z53" s="137">
        <v>1.96134220650997E-4</v>
      </c>
      <c r="AA53" s="137">
        <v>2.9639541400731701E-3</v>
      </c>
      <c r="AB53" s="137">
        <v>1.4062400733845401E-4</v>
      </c>
      <c r="AC53" s="137">
        <v>3.5617541531593802E-4</v>
      </c>
      <c r="AD53" s="137">
        <v>1.4927747337558801E-4</v>
      </c>
      <c r="AE53" s="137">
        <v>2.4347982017801199E-4</v>
      </c>
      <c r="AF53" s="137">
        <v>4.9922306553052396E-4</v>
      </c>
      <c r="AG53" s="137">
        <v>1.0742698499983101E-4</v>
      </c>
      <c r="AH53" s="137">
        <v>1.20412150380496E-4</v>
      </c>
      <c r="AI53" s="137">
        <v>1.48519308759965E-4</v>
      </c>
      <c r="AJ53" s="137">
        <v>0</v>
      </c>
      <c r="AK53" s="137">
        <v>6.5547109562045002E-3</v>
      </c>
      <c r="AL53" s="137">
        <v>2.03547800120721E-3</v>
      </c>
      <c r="AM53" s="137">
        <v>9.5796794676532293E-3</v>
      </c>
      <c r="AN53" s="137">
        <v>9.4351344220421996E-4</v>
      </c>
      <c r="AO53" s="137">
        <v>1.0170341473516699E-2</v>
      </c>
      <c r="AP53" s="137">
        <v>1.33948678810385E-2</v>
      </c>
      <c r="AQ53" s="137">
        <v>4.4771767895839002E-3</v>
      </c>
      <c r="AR53" s="137">
        <v>3.8662697131180597E-2</v>
      </c>
      <c r="AS53" s="137">
        <v>1.8193086139779199E-2</v>
      </c>
      <c r="AT53" s="137">
        <v>5.0425403571979603E-4</v>
      </c>
      <c r="AU53" s="137">
        <v>9.9964594482170495E-3</v>
      </c>
      <c r="AV53" s="137">
        <v>1.0522313392422999</v>
      </c>
      <c r="AW53" s="137">
        <v>1.3733183222692099E-3</v>
      </c>
      <c r="AX53" s="137">
        <v>2.9649110097340099E-4</v>
      </c>
      <c r="AY53" s="137">
        <v>1.58146203061233E-3</v>
      </c>
      <c r="AZ53" s="137">
        <v>5.2792912440301999E-3</v>
      </c>
      <c r="BA53" s="137">
        <v>6.2823536286019501E-4</v>
      </c>
      <c r="BB53" s="137">
        <v>6.63422685342114E-4</v>
      </c>
      <c r="BC53" s="137">
        <v>2.0039188612085801E-3</v>
      </c>
      <c r="BD53" s="137">
        <v>7.4341031338202596E-4</v>
      </c>
      <c r="BE53" s="137">
        <v>6.5053443627034898E-4</v>
      </c>
      <c r="BF53" s="137">
        <v>5.4324360352280398E-3</v>
      </c>
      <c r="BG53" s="137">
        <v>1.2092964083230901E-2</v>
      </c>
      <c r="BH53" s="137">
        <v>3.3572755557480399E-3</v>
      </c>
      <c r="BI53" s="137">
        <v>1.05851476200844E-4</v>
      </c>
      <c r="BJ53" s="137">
        <v>5.7920797349090298E-3</v>
      </c>
      <c r="BK53" s="137">
        <v>7.8800960124743302E-3</v>
      </c>
      <c r="BL53" s="137">
        <v>8.6933176623041706E-3</v>
      </c>
      <c r="BM53" s="137">
        <v>2.4712751818661799E-3</v>
      </c>
      <c r="BN53" s="137">
        <v>8.2236935722982004E-4</v>
      </c>
      <c r="BO53" s="137">
        <v>2.7336709857210101E-3</v>
      </c>
      <c r="BP53" s="137">
        <v>4.4308133012543899E-3</v>
      </c>
      <c r="BQ53" s="137">
        <v>5.1307095169078496E-3</v>
      </c>
      <c r="BR53" s="137">
        <v>5.1352560120799797E-3</v>
      </c>
      <c r="BS53" s="137">
        <v>4.6823752908214798E-4</v>
      </c>
      <c r="BT53" s="137">
        <v>5.5767987732628903E-3</v>
      </c>
      <c r="BU53" s="137">
        <v>5.4431109378908398E-5</v>
      </c>
      <c r="BV53" s="137">
        <v>2.5522916094668203E-4</v>
      </c>
      <c r="BW53" s="137">
        <v>0</v>
      </c>
      <c r="BX53" s="137">
        <v>1.7682651350546102E-5</v>
      </c>
      <c r="BY53" s="137">
        <v>0</v>
      </c>
      <c r="BZ53" s="137">
        <v>1.2468438041222201E-3</v>
      </c>
      <c r="CA53" s="139">
        <v>0</v>
      </c>
      <c r="CB53" s="73"/>
    </row>
    <row r="54" spans="1:80" ht="19.5" x14ac:dyDescent="0.25">
      <c r="A54" s="30"/>
      <c r="B54" s="42" t="s">
        <v>45</v>
      </c>
      <c r="C54" s="43" t="s">
        <v>156</v>
      </c>
      <c r="D54" s="136">
        <v>7.3655328754095506E-5</v>
      </c>
      <c r="E54" s="137">
        <v>1.37311485689049E-4</v>
      </c>
      <c r="F54" s="137">
        <v>3.5910851491596999E-5</v>
      </c>
      <c r="G54" s="137">
        <v>6.1111200597261902E-4</v>
      </c>
      <c r="H54" s="137">
        <v>1.36075604423683E-5</v>
      </c>
      <c r="I54" s="137">
        <v>7.9339538983196501E-5</v>
      </c>
      <c r="J54" s="137">
        <v>1.6412155839808001E-4</v>
      </c>
      <c r="K54" s="137">
        <v>2.4393853206058601E-5</v>
      </c>
      <c r="L54" s="137">
        <v>5.2391455402346198E-4</v>
      </c>
      <c r="M54" s="137">
        <v>6.0649154341874101E-5</v>
      </c>
      <c r="N54" s="137">
        <v>6.9376161742861896E-4</v>
      </c>
      <c r="O54" s="137">
        <v>1.8955302428794001E-5</v>
      </c>
      <c r="P54" s="137">
        <v>2.0137743715395598E-3</v>
      </c>
      <c r="Q54" s="137">
        <v>2.0137743715395598E-3</v>
      </c>
      <c r="R54" s="137">
        <v>6.4383273388881205E-5</v>
      </c>
      <c r="S54" s="137">
        <v>1.44277574157042E-2</v>
      </c>
      <c r="T54" s="137">
        <v>5.6291787587948703E-5</v>
      </c>
      <c r="U54" s="137">
        <v>9.6340098608071594E-5</v>
      </c>
      <c r="V54" s="137">
        <v>2.56341896409236E-8</v>
      </c>
      <c r="W54" s="137">
        <v>9.0770167184327702E-5</v>
      </c>
      <c r="X54" s="137">
        <v>5.7103224534315503E-5</v>
      </c>
      <c r="Y54" s="137">
        <v>5.98443757138143E-5</v>
      </c>
      <c r="Z54" s="137">
        <v>5.5645111708453197E-5</v>
      </c>
      <c r="AA54" s="137">
        <v>8.9239493603332802E-4</v>
      </c>
      <c r="AB54" s="137">
        <v>3.8493170169378601E-5</v>
      </c>
      <c r="AC54" s="137">
        <v>8.9309356332304898E-5</v>
      </c>
      <c r="AD54" s="137">
        <v>4.5499870795475101E-5</v>
      </c>
      <c r="AE54" s="137">
        <v>7.8283867073538005E-5</v>
      </c>
      <c r="AF54" s="137">
        <v>1.31045613559072E-4</v>
      </c>
      <c r="AG54" s="137">
        <v>3.1069690511763203E-5</v>
      </c>
      <c r="AH54" s="137">
        <v>4.38292482759632E-5</v>
      </c>
      <c r="AI54" s="137">
        <v>2.02093338259583E-4</v>
      </c>
      <c r="AJ54" s="137">
        <v>0</v>
      </c>
      <c r="AK54" s="137">
        <v>8.7269235191074696E-4</v>
      </c>
      <c r="AL54" s="137">
        <v>7.55656995656178E-4</v>
      </c>
      <c r="AM54" s="137">
        <v>2.9829454777140397E-4</v>
      </c>
      <c r="AN54" s="137">
        <v>1.6779817080471999E-3</v>
      </c>
      <c r="AO54" s="137">
        <v>4.8011098393424996E-3</v>
      </c>
      <c r="AP54" s="137">
        <v>1.4688920600452601E-3</v>
      </c>
      <c r="AQ54" s="137">
        <v>9.9639601819204796E-3</v>
      </c>
      <c r="AR54" s="137">
        <v>1.10339027884825E-2</v>
      </c>
      <c r="AS54" s="137">
        <v>4.8674857906856796E-3</v>
      </c>
      <c r="AT54" s="137">
        <v>1.30039072529521E-4</v>
      </c>
      <c r="AU54" s="137">
        <v>1.36563073313383E-3</v>
      </c>
      <c r="AV54" s="137">
        <v>3.8681435449772501E-3</v>
      </c>
      <c r="AW54" s="137">
        <v>1.0118138182127201</v>
      </c>
      <c r="AX54" s="137">
        <v>3.26691373989007E-3</v>
      </c>
      <c r="AY54" s="137">
        <v>5.9923282693254403E-4</v>
      </c>
      <c r="AZ54" s="137">
        <v>1.4197168199984601E-3</v>
      </c>
      <c r="BA54" s="137">
        <v>1.9972366734493001E-4</v>
      </c>
      <c r="BB54" s="137">
        <v>1.7111467601724301E-4</v>
      </c>
      <c r="BC54" s="137">
        <v>5.7162788920008803E-4</v>
      </c>
      <c r="BD54" s="137">
        <v>4.9357032502774097E-4</v>
      </c>
      <c r="BE54" s="137">
        <v>1.74528549138748E-4</v>
      </c>
      <c r="BF54" s="137">
        <v>1.24626577735298E-3</v>
      </c>
      <c r="BG54" s="137">
        <v>5.6978028218916997E-3</v>
      </c>
      <c r="BH54" s="137">
        <v>1.9703635296143E-3</v>
      </c>
      <c r="BI54" s="137">
        <v>9.2766182559555701E-5</v>
      </c>
      <c r="BJ54" s="137">
        <v>1.4102308193840001E-3</v>
      </c>
      <c r="BK54" s="137">
        <v>3.4431274811051299E-3</v>
      </c>
      <c r="BL54" s="137">
        <v>1.08549204970331E-3</v>
      </c>
      <c r="BM54" s="137">
        <v>9.3545322470710204E-4</v>
      </c>
      <c r="BN54" s="137">
        <v>3.26933883278822E-4</v>
      </c>
      <c r="BO54" s="137">
        <v>8.8215363954566696E-4</v>
      </c>
      <c r="BP54" s="137">
        <v>1.82182856228011E-3</v>
      </c>
      <c r="BQ54" s="137">
        <v>1.0971601269350001E-3</v>
      </c>
      <c r="BR54" s="137">
        <v>1.3201465450942201E-3</v>
      </c>
      <c r="BS54" s="137">
        <v>1.4844468796907601E-4</v>
      </c>
      <c r="BT54" s="137">
        <v>2.24125486174457E-3</v>
      </c>
      <c r="BU54" s="137">
        <v>1.6828179737994899E-5</v>
      </c>
      <c r="BV54" s="137">
        <v>9.4010496974232996E-5</v>
      </c>
      <c r="BW54" s="137">
        <v>0</v>
      </c>
      <c r="BX54" s="137">
        <v>4.3082768717256298E-6</v>
      </c>
      <c r="BY54" s="137">
        <v>0</v>
      </c>
      <c r="BZ54" s="137">
        <v>4.3215379925651601E-4</v>
      </c>
      <c r="CA54" s="139">
        <v>0</v>
      </c>
      <c r="CB54" s="73"/>
    </row>
    <row r="55" spans="1:80" ht="19.5" x14ac:dyDescent="0.25">
      <c r="A55" s="30"/>
      <c r="B55" s="42" t="s">
        <v>46</v>
      </c>
      <c r="C55" s="43" t="s">
        <v>157</v>
      </c>
      <c r="D55" s="136">
        <v>3.3645239622107499E-4</v>
      </c>
      <c r="E55" s="137">
        <v>5.97111660371128E-4</v>
      </c>
      <c r="F55" s="137">
        <v>1.1497675424978601E-4</v>
      </c>
      <c r="G55" s="137">
        <v>9.7745747768039994E-4</v>
      </c>
      <c r="H55" s="137">
        <v>3.9696566525528503E-5</v>
      </c>
      <c r="I55" s="137">
        <v>2.5338528048530898E-4</v>
      </c>
      <c r="J55" s="137">
        <v>3.98144181178892E-4</v>
      </c>
      <c r="K55" s="137">
        <v>1.3839146023320801E-4</v>
      </c>
      <c r="L55" s="137">
        <v>6.2733543806282399E-3</v>
      </c>
      <c r="M55" s="137">
        <v>2.7815000128642698E-4</v>
      </c>
      <c r="N55" s="137">
        <v>1.3922163287030901E-3</v>
      </c>
      <c r="O55" s="137">
        <v>7.2673385987901797E-5</v>
      </c>
      <c r="P55" s="137">
        <v>1.6064057668074699E-3</v>
      </c>
      <c r="Q55" s="137">
        <v>1.6064057668074699E-3</v>
      </c>
      <c r="R55" s="137">
        <v>1.1025487012711499E-3</v>
      </c>
      <c r="S55" s="137">
        <v>0.29552540870931199</v>
      </c>
      <c r="T55" s="137">
        <v>2.2593152154521499E-4</v>
      </c>
      <c r="U55" s="137">
        <v>3.7251571668390501E-4</v>
      </c>
      <c r="V55" s="137">
        <v>1.1906262778443199E-7</v>
      </c>
      <c r="W55" s="137">
        <v>1.8275672572295399E-4</v>
      </c>
      <c r="X55" s="137">
        <v>2.2910011997665999E-4</v>
      </c>
      <c r="Y55" s="137">
        <v>2.3762750157208001E-4</v>
      </c>
      <c r="Z55" s="137">
        <v>1.9096588624568301E-4</v>
      </c>
      <c r="AA55" s="137">
        <v>1.19970341523908E-3</v>
      </c>
      <c r="AB55" s="137">
        <v>1.3829122477351501E-4</v>
      </c>
      <c r="AC55" s="137">
        <v>2.6770859277758501E-4</v>
      </c>
      <c r="AD55" s="137">
        <v>1.65580282999811E-4</v>
      </c>
      <c r="AE55" s="137">
        <v>2.8265661448324402E-4</v>
      </c>
      <c r="AF55" s="137">
        <v>4.2507371633417599E-4</v>
      </c>
      <c r="AG55" s="137">
        <v>1.07433959303145E-4</v>
      </c>
      <c r="AH55" s="137">
        <v>1.71105798845927E-4</v>
      </c>
      <c r="AI55" s="137">
        <v>2.50859355183305E-4</v>
      </c>
      <c r="AJ55" s="137">
        <v>0</v>
      </c>
      <c r="AK55" s="137">
        <v>2.59035736944533E-3</v>
      </c>
      <c r="AL55" s="137">
        <v>3.05185108230005E-3</v>
      </c>
      <c r="AM55" s="137">
        <v>9.3993674065864102E-4</v>
      </c>
      <c r="AN55" s="137">
        <v>4.80709119205649E-4</v>
      </c>
      <c r="AO55" s="137">
        <v>1.0503112080693801E-2</v>
      </c>
      <c r="AP55" s="137">
        <v>3.3246795195955299E-3</v>
      </c>
      <c r="AQ55" s="137">
        <v>1.19753655633986E-2</v>
      </c>
      <c r="AR55" s="137">
        <v>4.8182076822106401E-3</v>
      </c>
      <c r="AS55" s="137">
        <v>7.4857511029413001E-3</v>
      </c>
      <c r="AT55" s="137">
        <v>4.3456177844333299E-4</v>
      </c>
      <c r="AU55" s="137">
        <v>3.3723123013688601E-3</v>
      </c>
      <c r="AV55" s="137">
        <v>3.1024825407789699E-3</v>
      </c>
      <c r="AW55" s="137">
        <v>4.1965839317637098E-3</v>
      </c>
      <c r="AX55" s="137">
        <v>1.0835581043322999</v>
      </c>
      <c r="AY55" s="137">
        <v>1.32365463884678E-2</v>
      </c>
      <c r="AZ55" s="137">
        <v>6.1594613545207302E-3</v>
      </c>
      <c r="BA55" s="137">
        <v>6.7616139695082203E-4</v>
      </c>
      <c r="BB55" s="137">
        <v>6.2026400296107305E-4</v>
      </c>
      <c r="BC55" s="137">
        <v>2.7971104586490898E-3</v>
      </c>
      <c r="BD55" s="137">
        <v>1.1205766949408801E-3</v>
      </c>
      <c r="BE55" s="137">
        <v>5.5674619973819495E-4</v>
      </c>
      <c r="BF55" s="137">
        <v>3.6156992023696102E-3</v>
      </c>
      <c r="BG55" s="137">
        <v>1.83006840390647E-2</v>
      </c>
      <c r="BH55" s="137">
        <v>7.4160829169562098E-3</v>
      </c>
      <c r="BI55" s="137">
        <v>1.8480825635585799E-4</v>
      </c>
      <c r="BJ55" s="137">
        <v>4.0383366014742099E-3</v>
      </c>
      <c r="BK55" s="137">
        <v>1.39887410019063E-2</v>
      </c>
      <c r="BL55" s="137">
        <v>4.1419016257471398E-3</v>
      </c>
      <c r="BM55" s="137">
        <v>3.3025436541041899E-3</v>
      </c>
      <c r="BN55" s="137">
        <v>1.6400921653104601E-3</v>
      </c>
      <c r="BO55" s="137">
        <v>2.5044799865595398E-3</v>
      </c>
      <c r="BP55" s="137">
        <v>2.90690574835684E-3</v>
      </c>
      <c r="BQ55" s="137">
        <v>5.5925784283246101E-3</v>
      </c>
      <c r="BR55" s="137">
        <v>5.2664463848452296E-3</v>
      </c>
      <c r="BS55" s="137">
        <v>1.0245162804495801E-3</v>
      </c>
      <c r="BT55" s="137">
        <v>8.0056542770644105E-3</v>
      </c>
      <c r="BU55" s="137">
        <v>8.9776247937214897E-5</v>
      </c>
      <c r="BV55" s="137">
        <v>3.16723426885897E-4</v>
      </c>
      <c r="BW55" s="137">
        <v>0</v>
      </c>
      <c r="BX55" s="137">
        <v>1.23718467478783E-5</v>
      </c>
      <c r="BY55" s="137">
        <v>0</v>
      </c>
      <c r="BZ55" s="137">
        <v>1.9671250751460401E-3</v>
      </c>
      <c r="CA55" s="139">
        <v>0</v>
      </c>
      <c r="CB55" s="73"/>
    </row>
    <row r="56" spans="1:80" ht="19.5" x14ac:dyDescent="0.25">
      <c r="A56" s="30"/>
      <c r="B56" s="42" t="s">
        <v>47</v>
      </c>
      <c r="C56" s="43" t="s">
        <v>158</v>
      </c>
      <c r="D56" s="136">
        <v>6.7980283475178296E-4</v>
      </c>
      <c r="E56" s="137">
        <v>1.13445943805407E-3</v>
      </c>
      <c r="F56" s="137">
        <v>1.5910660663673101E-4</v>
      </c>
      <c r="G56" s="137">
        <v>1.33733296901399E-3</v>
      </c>
      <c r="H56" s="137">
        <v>4.9015383854361902E-5</v>
      </c>
      <c r="I56" s="137">
        <v>3.4598029933538901E-4</v>
      </c>
      <c r="J56" s="137">
        <v>4.3217673362581102E-4</v>
      </c>
      <c r="K56" s="137">
        <v>3.1619799803888103E-4</v>
      </c>
      <c r="L56" s="137">
        <v>1.8227445521225901E-2</v>
      </c>
      <c r="M56" s="137">
        <v>5.1148664697975505E-4</v>
      </c>
      <c r="N56" s="137">
        <v>7.8614179368262404E-4</v>
      </c>
      <c r="O56" s="137">
        <v>1.3072076109285499E-4</v>
      </c>
      <c r="P56" s="137">
        <v>1.0471413516087199E-3</v>
      </c>
      <c r="Q56" s="137">
        <v>1.0471413516087199E-3</v>
      </c>
      <c r="R56" s="137">
        <v>8.8879190687950194E-2</v>
      </c>
      <c r="S56" s="137">
        <v>7.41147761841837E-3</v>
      </c>
      <c r="T56" s="137">
        <v>3.7646454539919002E-4</v>
      </c>
      <c r="U56" s="137">
        <v>6.9847460050886099E-4</v>
      </c>
      <c r="V56" s="137">
        <v>2.2644060030107499E-7</v>
      </c>
      <c r="W56" s="137">
        <v>1.8315682302775599E-4</v>
      </c>
      <c r="X56" s="137">
        <v>2.6614841461628397E-4</v>
      </c>
      <c r="Y56" s="137">
        <v>3.1145295260057501E-4</v>
      </c>
      <c r="Z56" s="137">
        <v>2.6957270041390302E-4</v>
      </c>
      <c r="AA56" s="137">
        <v>1.5985801185494899E-3</v>
      </c>
      <c r="AB56" s="137">
        <v>2.23061676090482E-4</v>
      </c>
      <c r="AC56" s="137">
        <v>3.2862497315410099E-4</v>
      </c>
      <c r="AD56" s="137">
        <v>2.4989143300247602E-4</v>
      </c>
      <c r="AE56" s="137">
        <v>4.1902175565149602E-4</v>
      </c>
      <c r="AF56" s="137">
        <v>6.4801840782038704E-4</v>
      </c>
      <c r="AG56" s="137">
        <v>1.5605844020929099E-4</v>
      </c>
      <c r="AH56" s="137">
        <v>1.97300287116083E-4</v>
      </c>
      <c r="AI56" s="137">
        <v>1.7132508410469901E-4</v>
      </c>
      <c r="AJ56" s="137">
        <v>0</v>
      </c>
      <c r="AK56" s="137">
        <v>3.6829807638721602E-3</v>
      </c>
      <c r="AL56" s="137">
        <v>5.0946118521483603E-3</v>
      </c>
      <c r="AM56" s="137">
        <v>7.7276339141512404E-4</v>
      </c>
      <c r="AN56" s="137">
        <v>6.7389205187965795E-4</v>
      </c>
      <c r="AO56" s="137">
        <v>2.4902606973755898E-3</v>
      </c>
      <c r="AP56" s="137">
        <v>4.7823533693179803E-3</v>
      </c>
      <c r="AQ56" s="137">
        <v>6.6234843561109097E-3</v>
      </c>
      <c r="AR56" s="137">
        <v>7.5144827231100799E-3</v>
      </c>
      <c r="AS56" s="137">
        <v>2.74707418120729E-3</v>
      </c>
      <c r="AT56" s="137">
        <v>7.0708277416357097E-4</v>
      </c>
      <c r="AU56" s="137">
        <v>4.3040774892914397E-3</v>
      </c>
      <c r="AV56" s="137">
        <v>2.9714837422263498E-3</v>
      </c>
      <c r="AW56" s="137">
        <v>1.3729601119342599E-3</v>
      </c>
      <c r="AX56" s="137">
        <v>9.9524787022025902E-4</v>
      </c>
      <c r="AY56" s="137">
        <v>1.0903044546601901</v>
      </c>
      <c r="AZ56" s="137">
        <v>1.3101623911436801E-2</v>
      </c>
      <c r="BA56" s="137">
        <v>1.06499456193567E-3</v>
      </c>
      <c r="BB56" s="137">
        <v>1.06904910185279E-3</v>
      </c>
      <c r="BC56" s="137">
        <v>6.9447221989287202E-3</v>
      </c>
      <c r="BD56" s="137">
        <v>1.2477104736908599E-3</v>
      </c>
      <c r="BE56" s="137">
        <v>8.8063592782334403E-4</v>
      </c>
      <c r="BF56" s="137">
        <v>4.1646537028304197E-3</v>
      </c>
      <c r="BG56" s="137">
        <v>2.9045034844284098E-2</v>
      </c>
      <c r="BH56" s="137">
        <v>0.11037623675219101</v>
      </c>
      <c r="BI56" s="137">
        <v>1.3460318318658001E-4</v>
      </c>
      <c r="BJ56" s="137">
        <v>4.6343144002159503E-3</v>
      </c>
      <c r="BK56" s="137">
        <v>9.9733108813920401E-3</v>
      </c>
      <c r="BL56" s="137">
        <v>3.5944693970314402E-3</v>
      </c>
      <c r="BM56" s="137">
        <v>4.4218821102446799E-3</v>
      </c>
      <c r="BN56" s="137">
        <v>3.20433440601155E-3</v>
      </c>
      <c r="BO56" s="137">
        <v>3.8358800546137999E-3</v>
      </c>
      <c r="BP56" s="137">
        <v>7.2182877219378796E-3</v>
      </c>
      <c r="BQ56" s="137">
        <v>6.4040930798907802E-3</v>
      </c>
      <c r="BR56" s="137">
        <v>7.8804887815442197E-3</v>
      </c>
      <c r="BS56" s="137">
        <v>5.9099088079601404E-4</v>
      </c>
      <c r="BT56" s="137">
        <v>1.09898395220952E-2</v>
      </c>
      <c r="BU56" s="137">
        <v>5.2753062647753696E-4</v>
      </c>
      <c r="BV56" s="137">
        <v>4.3122159025391201E-4</v>
      </c>
      <c r="BW56" s="137">
        <v>0</v>
      </c>
      <c r="BX56" s="137">
        <v>1.4551544022522901E-5</v>
      </c>
      <c r="BY56" s="137">
        <v>0</v>
      </c>
      <c r="BZ56" s="137">
        <v>3.78919894159142E-3</v>
      </c>
      <c r="CA56" s="139">
        <v>0</v>
      </c>
      <c r="CB56" s="73"/>
    </row>
    <row r="57" spans="1:80" ht="19.5" x14ac:dyDescent="0.25">
      <c r="A57" s="30"/>
      <c r="B57" s="42" t="s">
        <v>48</v>
      </c>
      <c r="C57" s="43" t="s">
        <v>159</v>
      </c>
      <c r="D57" s="136">
        <v>2.4305210646046301E-4</v>
      </c>
      <c r="E57" s="137">
        <v>3.9285830137823698E-4</v>
      </c>
      <c r="F57" s="137">
        <v>1.23140063525817E-4</v>
      </c>
      <c r="G57" s="137">
        <v>7.4305518501722101E-4</v>
      </c>
      <c r="H57" s="137">
        <v>4.3677317606788399E-5</v>
      </c>
      <c r="I57" s="137">
        <v>2.1267678491293101E-4</v>
      </c>
      <c r="J57" s="137">
        <v>6.0367236567423295E-4</v>
      </c>
      <c r="K57" s="137">
        <v>7.8253894062469998E-5</v>
      </c>
      <c r="L57" s="137">
        <v>1.75006626113188E-3</v>
      </c>
      <c r="M57" s="137">
        <v>1.75138311555543E-4</v>
      </c>
      <c r="N57" s="137">
        <v>5.77734838636463E-4</v>
      </c>
      <c r="O57" s="137">
        <v>2.09456386100774E-4</v>
      </c>
      <c r="P57" s="137">
        <v>4.6278688861863698E-4</v>
      </c>
      <c r="Q57" s="137">
        <v>4.6278688861863698E-4</v>
      </c>
      <c r="R57" s="137">
        <v>6.80840118538221E-3</v>
      </c>
      <c r="S57" s="137">
        <v>2.1136459886925201E-3</v>
      </c>
      <c r="T57" s="137">
        <v>1.67576464357379E-4</v>
      </c>
      <c r="U57" s="137">
        <v>1.3285186783946301E-3</v>
      </c>
      <c r="V57" s="137">
        <v>7.26184857336453E-8</v>
      </c>
      <c r="W57" s="137">
        <v>4.21461572965084E-4</v>
      </c>
      <c r="X57" s="137">
        <v>1.5810218631300701E-4</v>
      </c>
      <c r="Y57" s="137">
        <v>1.76173086045023E-4</v>
      </c>
      <c r="Z57" s="137">
        <v>1.55976656524513E-4</v>
      </c>
      <c r="AA57" s="137">
        <v>8.78282598243624E-4</v>
      </c>
      <c r="AB57" s="137">
        <v>2.7955526807224698E-4</v>
      </c>
      <c r="AC57" s="137">
        <v>2.37343785372936E-4</v>
      </c>
      <c r="AD57" s="137">
        <v>1.2532313374781799E-4</v>
      </c>
      <c r="AE57" s="137">
        <v>2.8389234514584002E-4</v>
      </c>
      <c r="AF57" s="137">
        <v>8.13128862200612E-4</v>
      </c>
      <c r="AG57" s="137">
        <v>9.2265020096668604E-5</v>
      </c>
      <c r="AH57" s="137">
        <v>1.3150863278013199E-4</v>
      </c>
      <c r="AI57" s="137">
        <v>1.3716368182650001E-4</v>
      </c>
      <c r="AJ57" s="137">
        <v>0</v>
      </c>
      <c r="AK57" s="137">
        <v>5.0392668632416697E-3</v>
      </c>
      <c r="AL57" s="137">
        <v>7.7982541691809203E-3</v>
      </c>
      <c r="AM57" s="137">
        <v>1.5924196890635799E-3</v>
      </c>
      <c r="AN57" s="137">
        <v>1.06987640883992E-3</v>
      </c>
      <c r="AO57" s="137">
        <v>4.6961858638537197E-3</v>
      </c>
      <c r="AP57" s="137">
        <v>8.2155801238716006E-3</v>
      </c>
      <c r="AQ57" s="137">
        <v>3.1518382240227501E-3</v>
      </c>
      <c r="AR57" s="137">
        <v>5.49323449710636E-3</v>
      </c>
      <c r="AS57" s="137">
        <v>2.30816651863683E-2</v>
      </c>
      <c r="AT57" s="137">
        <v>1.15100006022938E-3</v>
      </c>
      <c r="AU57" s="137">
        <v>2.8454180182330398E-3</v>
      </c>
      <c r="AV57" s="137">
        <v>8.4561986193606702E-3</v>
      </c>
      <c r="AW57" s="137">
        <v>1.8523548531655699E-2</v>
      </c>
      <c r="AX57" s="137">
        <v>1.9806374806571499E-3</v>
      </c>
      <c r="AY57" s="137">
        <v>8.3155697322097002E-2</v>
      </c>
      <c r="AZ57" s="137">
        <v>1.0283212094362599</v>
      </c>
      <c r="BA57" s="137">
        <v>1.0586184316502499E-3</v>
      </c>
      <c r="BB57" s="137">
        <v>1.8553194438634801E-3</v>
      </c>
      <c r="BC57" s="137">
        <v>1.7488907163312299E-2</v>
      </c>
      <c r="BD57" s="137">
        <v>1.3715430175818299E-3</v>
      </c>
      <c r="BE57" s="137">
        <v>1.3374679220339301E-3</v>
      </c>
      <c r="BF57" s="137">
        <v>3.5285946956424199E-3</v>
      </c>
      <c r="BG57" s="137">
        <v>6.6781428466686698E-3</v>
      </c>
      <c r="BH57" s="137">
        <v>1.01626246821237E-2</v>
      </c>
      <c r="BI57" s="137">
        <v>8.6582728162661006E-5</v>
      </c>
      <c r="BJ57" s="137">
        <v>3.7426773877649098E-3</v>
      </c>
      <c r="BK57" s="137">
        <v>5.634778800059E-3</v>
      </c>
      <c r="BL57" s="137">
        <v>4.3687272085697598E-3</v>
      </c>
      <c r="BM57" s="137">
        <v>2.3686275372787301E-3</v>
      </c>
      <c r="BN57" s="137">
        <v>9.0346356513656999E-4</v>
      </c>
      <c r="BO57" s="137">
        <v>2.6409828142941899E-3</v>
      </c>
      <c r="BP57" s="137">
        <v>3.6314737118398901E-3</v>
      </c>
      <c r="BQ57" s="137">
        <v>7.8829521466470907E-3</v>
      </c>
      <c r="BR57" s="137">
        <v>7.3149976472980599E-3</v>
      </c>
      <c r="BS57" s="137">
        <v>8.4155469175400499E-4</v>
      </c>
      <c r="BT57" s="137">
        <v>6.2324605618175703E-3</v>
      </c>
      <c r="BU57" s="137">
        <v>7.3600577416391E-5</v>
      </c>
      <c r="BV57" s="137">
        <v>2.5236164140348099E-4</v>
      </c>
      <c r="BW57" s="137">
        <v>0</v>
      </c>
      <c r="BX57" s="137">
        <v>1.14580604928397E-5</v>
      </c>
      <c r="BY57" s="137">
        <v>0</v>
      </c>
      <c r="BZ57" s="137">
        <v>1.20687866434261E-3</v>
      </c>
      <c r="CA57" s="139">
        <v>0</v>
      </c>
      <c r="CB57" s="73"/>
    </row>
    <row r="58" spans="1:80" ht="19.5" x14ac:dyDescent="0.25">
      <c r="A58" s="30"/>
      <c r="B58" s="42" t="s">
        <v>49</v>
      </c>
      <c r="C58" s="43" t="s">
        <v>160</v>
      </c>
      <c r="D58" s="136">
        <v>3.3623952808034897E-5</v>
      </c>
      <c r="E58" s="137">
        <v>6.4040381478643098E-5</v>
      </c>
      <c r="F58" s="137">
        <v>1.6085409086878599E-5</v>
      </c>
      <c r="G58" s="137">
        <v>1.01423910967064E-4</v>
      </c>
      <c r="H58" s="137">
        <v>7.6301524775571407E-6</v>
      </c>
      <c r="I58" s="137">
        <v>3.4996962079947997E-5</v>
      </c>
      <c r="J58" s="137">
        <v>4.8202008713390703E-5</v>
      </c>
      <c r="K58" s="137">
        <v>1.1642724369846E-5</v>
      </c>
      <c r="L58" s="137">
        <v>2.9199256774457898E-4</v>
      </c>
      <c r="M58" s="137">
        <v>3.0361376831372499E-5</v>
      </c>
      <c r="N58" s="137">
        <v>5.7087456559125403E-5</v>
      </c>
      <c r="O58" s="137">
        <v>8.5581073442475994E-6</v>
      </c>
      <c r="P58" s="137">
        <v>8.5530604555337706E-5</v>
      </c>
      <c r="Q58" s="137">
        <v>8.5530604555337706E-5</v>
      </c>
      <c r="R58" s="137">
        <v>1.1740969997189601E-3</v>
      </c>
      <c r="S58" s="137">
        <v>1.4327144285988301E-4</v>
      </c>
      <c r="T58" s="137">
        <v>2.96539828808916E-5</v>
      </c>
      <c r="U58" s="137">
        <v>4.1890828540380998E-5</v>
      </c>
      <c r="V58" s="137">
        <v>1.46334868710766E-8</v>
      </c>
      <c r="W58" s="137">
        <v>1.4651406733105E-5</v>
      </c>
      <c r="X58" s="137">
        <v>2.0896321130834599E-5</v>
      </c>
      <c r="Y58" s="137">
        <v>2.4448728596884801E-5</v>
      </c>
      <c r="Z58" s="137">
        <v>2.56415978048513E-5</v>
      </c>
      <c r="AA58" s="137">
        <v>1.11790500756491E-4</v>
      </c>
      <c r="AB58" s="137">
        <v>1.7525578097135499E-5</v>
      </c>
      <c r="AC58" s="137">
        <v>3.9670652873187998E-5</v>
      </c>
      <c r="AD58" s="137">
        <v>2.2757490507910201E-5</v>
      </c>
      <c r="AE58" s="137">
        <v>4.2099760447661802E-5</v>
      </c>
      <c r="AF58" s="137">
        <v>5.56916181500859E-5</v>
      </c>
      <c r="AG58" s="137">
        <v>1.47590249478603E-5</v>
      </c>
      <c r="AH58" s="137">
        <v>1.5807792995792302E-5</v>
      </c>
      <c r="AI58" s="137">
        <v>1.55450364733026E-5</v>
      </c>
      <c r="AJ58" s="137">
        <v>0</v>
      </c>
      <c r="AK58" s="137">
        <v>1.2027633579607001E-3</v>
      </c>
      <c r="AL58" s="137">
        <v>4.6888398951239202E-4</v>
      </c>
      <c r="AM58" s="137">
        <v>7.8717071835586794E-5</v>
      </c>
      <c r="AN58" s="137">
        <v>5.4094880740732902E-5</v>
      </c>
      <c r="AO58" s="137">
        <v>7.7786024373188104E-4</v>
      </c>
      <c r="AP58" s="137">
        <v>5.6570937415037904E-4</v>
      </c>
      <c r="AQ58" s="137">
        <v>6.2063569308816501E-4</v>
      </c>
      <c r="AR58" s="137">
        <v>4.5422873417653401E-4</v>
      </c>
      <c r="AS58" s="137">
        <v>2.8219442091766502E-4</v>
      </c>
      <c r="AT58" s="137">
        <v>5.3062050249241503E-5</v>
      </c>
      <c r="AU58" s="137">
        <v>8.0142252286429503E-4</v>
      </c>
      <c r="AV58" s="137">
        <v>5.6297680920469205E-4</v>
      </c>
      <c r="AW58" s="137">
        <v>6.9425715104758404E-4</v>
      </c>
      <c r="AX58" s="137">
        <v>4.9008802938320002E-5</v>
      </c>
      <c r="AY58" s="137">
        <v>1.43631104000497E-2</v>
      </c>
      <c r="AZ58" s="137">
        <v>6.1694130306064296E-4</v>
      </c>
      <c r="BA58" s="137">
        <v>1.0001959719987299</v>
      </c>
      <c r="BB58" s="137">
        <v>1.01632525589511E-3</v>
      </c>
      <c r="BC58" s="137">
        <v>4.1143470902705497E-3</v>
      </c>
      <c r="BD58" s="137">
        <v>1.3953882115369E-4</v>
      </c>
      <c r="BE58" s="137">
        <v>8.3586219608142295E-5</v>
      </c>
      <c r="BF58" s="137">
        <v>7.7159198088991797E-4</v>
      </c>
      <c r="BG58" s="137">
        <v>9.2142163103000403E-4</v>
      </c>
      <c r="BH58" s="137">
        <v>1.7708273956243701E-3</v>
      </c>
      <c r="BI58" s="137">
        <v>1.9283928822721601E-5</v>
      </c>
      <c r="BJ58" s="137">
        <v>6.12135979296822E-4</v>
      </c>
      <c r="BK58" s="137">
        <v>8.0950165965856704E-4</v>
      </c>
      <c r="BL58" s="137">
        <v>1.4688679597498701E-3</v>
      </c>
      <c r="BM58" s="137">
        <v>5.0707011273078996E-4</v>
      </c>
      <c r="BN58" s="137">
        <v>1.88171348497919E-4</v>
      </c>
      <c r="BO58" s="137">
        <v>8.0332138691466704E-4</v>
      </c>
      <c r="BP58" s="137">
        <v>1.9635369989751401E-3</v>
      </c>
      <c r="BQ58" s="137">
        <v>1.47156320066891E-3</v>
      </c>
      <c r="BR58" s="137">
        <v>1.4192723288359E-3</v>
      </c>
      <c r="BS58" s="137">
        <v>3.34249220604979E-4</v>
      </c>
      <c r="BT58" s="137">
        <v>1.37339362600737E-3</v>
      </c>
      <c r="BU58" s="137">
        <v>1.20654948563395E-5</v>
      </c>
      <c r="BV58" s="137">
        <v>5.8205408457053E-5</v>
      </c>
      <c r="BW58" s="137">
        <v>0</v>
      </c>
      <c r="BX58" s="137">
        <v>1.8740534624673999E-6</v>
      </c>
      <c r="BY58" s="137">
        <v>0</v>
      </c>
      <c r="BZ58" s="137">
        <v>2.4929154622702602E-4</v>
      </c>
      <c r="CA58" s="139">
        <v>0</v>
      </c>
      <c r="CB58" s="73"/>
    </row>
    <row r="59" spans="1:80" ht="19.5" x14ac:dyDescent="0.25">
      <c r="A59" s="30"/>
      <c r="B59" s="42" t="s">
        <v>50</v>
      </c>
      <c r="C59" s="43" t="s">
        <v>161</v>
      </c>
      <c r="D59" s="136">
        <v>1.39463122285906E-4</v>
      </c>
      <c r="E59" s="137">
        <v>2.5902948039652999E-4</v>
      </c>
      <c r="F59" s="137">
        <v>6.2208261108848503E-5</v>
      </c>
      <c r="G59" s="137">
        <v>7.0914878027426203E-4</v>
      </c>
      <c r="H59" s="137">
        <v>3.09318409129869E-5</v>
      </c>
      <c r="I59" s="137">
        <v>1.3744613362819599E-4</v>
      </c>
      <c r="J59" s="137">
        <v>2.6697743545428499E-4</v>
      </c>
      <c r="K59" s="137">
        <v>5.1939223077758399E-5</v>
      </c>
      <c r="L59" s="137">
        <v>1.63539008607559E-3</v>
      </c>
      <c r="M59" s="137">
        <v>1.08021538381888E-4</v>
      </c>
      <c r="N59" s="137">
        <v>2.6832079026062702E-4</v>
      </c>
      <c r="O59" s="137">
        <v>3.7791238019909701E-5</v>
      </c>
      <c r="P59" s="137">
        <v>3.84064793621193E-4</v>
      </c>
      <c r="Q59" s="137">
        <v>3.84064793621193E-4</v>
      </c>
      <c r="R59" s="137">
        <v>6.9522205629682504E-3</v>
      </c>
      <c r="S59" s="137">
        <v>1.0623199595970101E-3</v>
      </c>
      <c r="T59" s="137">
        <v>9.6411043185786906E-5</v>
      </c>
      <c r="U59" s="137">
        <v>2.0143970009887799E-4</v>
      </c>
      <c r="V59" s="137">
        <v>4.6167485852056797E-8</v>
      </c>
      <c r="W59" s="137">
        <v>1.4113966688805401E-4</v>
      </c>
      <c r="X59" s="137">
        <v>7.4681692044685201E-5</v>
      </c>
      <c r="Y59" s="137">
        <v>8.6607203368096702E-5</v>
      </c>
      <c r="Z59" s="137">
        <v>9.27898055937239E-5</v>
      </c>
      <c r="AA59" s="137">
        <v>9.5418275572366098E-4</v>
      </c>
      <c r="AB59" s="137">
        <v>7.1236934898248898E-5</v>
      </c>
      <c r="AC59" s="137">
        <v>1.5222651785543601E-4</v>
      </c>
      <c r="AD59" s="137">
        <v>7.6380196067920496E-5</v>
      </c>
      <c r="AE59" s="137">
        <v>1.3110546734448501E-4</v>
      </c>
      <c r="AF59" s="137">
        <v>2.3466234679731901E-4</v>
      </c>
      <c r="AG59" s="137">
        <v>5.2165648124589899E-5</v>
      </c>
      <c r="AH59" s="137">
        <v>5.7560012954408499E-5</v>
      </c>
      <c r="AI59" s="137">
        <v>7.5452412952603802E-5</v>
      </c>
      <c r="AJ59" s="137">
        <v>0</v>
      </c>
      <c r="AK59" s="137">
        <v>4.9199565128759002E-3</v>
      </c>
      <c r="AL59" s="137">
        <v>2.16680468564879E-3</v>
      </c>
      <c r="AM59" s="137">
        <v>3.4690255738784601E-4</v>
      </c>
      <c r="AN59" s="137">
        <v>2.9888369932908201E-4</v>
      </c>
      <c r="AO59" s="137">
        <v>2.9992006951604002E-3</v>
      </c>
      <c r="AP59" s="137">
        <v>3.48525557429553E-3</v>
      </c>
      <c r="AQ59" s="137">
        <v>2.6172984609792701E-3</v>
      </c>
      <c r="AR59" s="137">
        <v>1.05629573227919E-2</v>
      </c>
      <c r="AS59" s="137">
        <v>8.1594020643855503E-3</v>
      </c>
      <c r="AT59" s="137">
        <v>2.4819429784668203E-4</v>
      </c>
      <c r="AU59" s="137">
        <v>4.8342905201410203E-3</v>
      </c>
      <c r="AV59" s="137">
        <v>7.3357172629304902E-3</v>
      </c>
      <c r="AW59" s="137">
        <v>2.14669667434183E-2</v>
      </c>
      <c r="AX59" s="137">
        <v>2.55248608842667E-4</v>
      </c>
      <c r="AY59" s="137">
        <v>8.5135576831028903E-2</v>
      </c>
      <c r="AZ59" s="137">
        <v>3.2893618068072401E-3</v>
      </c>
      <c r="BA59" s="137">
        <v>4.0586879149925799E-4</v>
      </c>
      <c r="BB59" s="137">
        <v>1.00035018961973</v>
      </c>
      <c r="BC59" s="137">
        <v>1.8774736667408901E-3</v>
      </c>
      <c r="BD59" s="137">
        <v>3.8180305033781102E-4</v>
      </c>
      <c r="BE59" s="137">
        <v>3.2125045360200402E-4</v>
      </c>
      <c r="BF59" s="137">
        <v>2.3453905345831899E-3</v>
      </c>
      <c r="BG59" s="137">
        <v>5.7951213983471698E-3</v>
      </c>
      <c r="BH59" s="137">
        <v>9.7150531499224802E-3</v>
      </c>
      <c r="BI59" s="137">
        <v>5.7555889246299602E-5</v>
      </c>
      <c r="BJ59" s="137">
        <v>2.4014522465845602E-3</v>
      </c>
      <c r="BK59" s="137">
        <v>3.1212185018085702E-3</v>
      </c>
      <c r="BL59" s="137">
        <v>2.1446715323230801E-3</v>
      </c>
      <c r="BM59" s="137">
        <v>1.3940852503274599E-3</v>
      </c>
      <c r="BN59" s="137">
        <v>5.9180781536019599E-4</v>
      </c>
      <c r="BO59" s="137">
        <v>1.49670832172079E-3</v>
      </c>
      <c r="BP59" s="137">
        <v>2.9586166547556801E-3</v>
      </c>
      <c r="BQ59" s="137">
        <v>3.3730145441649901E-3</v>
      </c>
      <c r="BR59" s="137">
        <v>3.4172657545175002E-3</v>
      </c>
      <c r="BS59" s="137">
        <v>5.4176949701712298E-4</v>
      </c>
      <c r="BT59" s="137">
        <v>3.4886887630347701E-3</v>
      </c>
      <c r="BU59" s="137">
        <v>5.7814393081761299E-5</v>
      </c>
      <c r="BV59" s="137">
        <v>1.4714685710194E-4</v>
      </c>
      <c r="BW59" s="137">
        <v>0</v>
      </c>
      <c r="BX59" s="137">
        <v>7.3607792149044399E-6</v>
      </c>
      <c r="BY59" s="137">
        <v>0</v>
      </c>
      <c r="BZ59" s="137">
        <v>7.9373766086079196E-4</v>
      </c>
      <c r="CA59" s="139">
        <v>0</v>
      </c>
      <c r="CB59" s="73"/>
    </row>
    <row r="60" spans="1:80" ht="19.5" x14ac:dyDescent="0.25">
      <c r="A60" s="30"/>
      <c r="B60" s="42" t="s">
        <v>51</v>
      </c>
      <c r="C60" s="43" t="s">
        <v>162</v>
      </c>
      <c r="D60" s="136">
        <v>4.2576248811634999E-5</v>
      </c>
      <c r="E60" s="137">
        <v>7.7272362283248595E-5</v>
      </c>
      <c r="F60" s="137">
        <v>2.0383427689188601E-5</v>
      </c>
      <c r="G60" s="137">
        <v>1.5325014305829799E-4</v>
      </c>
      <c r="H60" s="137">
        <v>8.64473562169398E-6</v>
      </c>
      <c r="I60" s="137">
        <v>4.1782440825234803E-5</v>
      </c>
      <c r="J60" s="137">
        <v>7.1345788908863003E-5</v>
      </c>
      <c r="K60" s="137">
        <v>1.49849061104235E-5</v>
      </c>
      <c r="L60" s="137">
        <v>4.0251121563335799E-4</v>
      </c>
      <c r="M60" s="137">
        <v>3.3371930017892297E-5</v>
      </c>
      <c r="N60" s="137">
        <v>7.9296493991991296E-5</v>
      </c>
      <c r="O60" s="137">
        <v>1.92839915544818E-5</v>
      </c>
      <c r="P60" s="137">
        <v>1.08369227195041E-4</v>
      </c>
      <c r="Q60" s="137">
        <v>1.08369227195041E-4</v>
      </c>
      <c r="R60" s="137">
        <v>1.6572571971902E-3</v>
      </c>
      <c r="S60" s="137">
        <v>2.0052309032060801E-4</v>
      </c>
      <c r="T60" s="137">
        <v>3.1475892631391003E-5</v>
      </c>
      <c r="U60" s="137">
        <v>1.13267175880961E-4</v>
      </c>
      <c r="V60" s="137">
        <v>1.46198832695338E-8</v>
      </c>
      <c r="W60" s="137">
        <v>3.2100679617142302E-5</v>
      </c>
      <c r="X60" s="137">
        <v>2.36285610743205E-5</v>
      </c>
      <c r="Y60" s="137">
        <v>2.77842594213148E-5</v>
      </c>
      <c r="Z60" s="137">
        <v>2.9200176559769898E-5</v>
      </c>
      <c r="AA60" s="137">
        <v>1.85753075245126E-4</v>
      </c>
      <c r="AB60" s="137">
        <v>3.0493387754673501E-5</v>
      </c>
      <c r="AC60" s="137">
        <v>4.6693959719450099E-5</v>
      </c>
      <c r="AD60" s="137">
        <v>2.4338144263520698E-5</v>
      </c>
      <c r="AE60" s="137">
        <v>4.82453456325408E-5</v>
      </c>
      <c r="AF60" s="137">
        <v>9.3850273227342801E-5</v>
      </c>
      <c r="AG60" s="137">
        <v>1.6775829493137099E-5</v>
      </c>
      <c r="AH60" s="137">
        <v>1.8746897316217301E-5</v>
      </c>
      <c r="AI60" s="137">
        <v>2.1985699323640301E-5</v>
      </c>
      <c r="AJ60" s="137">
        <v>0</v>
      </c>
      <c r="AK60" s="137">
        <v>6.4328999766730805E-4</v>
      </c>
      <c r="AL60" s="137">
        <v>7.4170005138538605E-4</v>
      </c>
      <c r="AM60" s="137">
        <v>2.46043914376241E-4</v>
      </c>
      <c r="AN60" s="137">
        <v>8.9457688524087199E-5</v>
      </c>
      <c r="AO60" s="137">
        <v>7.5193285796149002E-4</v>
      </c>
      <c r="AP60" s="137">
        <v>1.4395012753031799E-3</v>
      </c>
      <c r="AQ60" s="137">
        <v>7.6523219222604999E-4</v>
      </c>
      <c r="AR60" s="137">
        <v>1.2893906385497099E-3</v>
      </c>
      <c r="AS60" s="137">
        <v>1.21771783714103E-3</v>
      </c>
      <c r="AT60" s="137">
        <v>1.1183190824687E-4</v>
      </c>
      <c r="AU60" s="137">
        <v>3.4717902090681302E-3</v>
      </c>
      <c r="AV60" s="137">
        <v>2.0729938455422599E-3</v>
      </c>
      <c r="AW60" s="137">
        <v>7.4635728245951998E-4</v>
      </c>
      <c r="AX60" s="137">
        <v>8.0377465691709404E-5</v>
      </c>
      <c r="AY60" s="137">
        <v>2.02830109403981E-2</v>
      </c>
      <c r="AZ60" s="137">
        <v>2.2610535538344599E-3</v>
      </c>
      <c r="BA60" s="137">
        <v>4.1699610748062601E-4</v>
      </c>
      <c r="BB60" s="137">
        <v>2.19061313927338E-4</v>
      </c>
      <c r="BC60" s="137">
        <v>1.0255449989307499</v>
      </c>
      <c r="BD60" s="137">
        <v>4.8247782043828001E-4</v>
      </c>
      <c r="BE60" s="137">
        <v>1.42999855044645E-4</v>
      </c>
      <c r="BF60" s="137">
        <v>8.2465481938204395E-4</v>
      </c>
      <c r="BG60" s="137">
        <v>1.74111296150778E-3</v>
      </c>
      <c r="BH60" s="137">
        <v>2.5530039609819501E-3</v>
      </c>
      <c r="BI60" s="137">
        <v>1.77518416111599E-5</v>
      </c>
      <c r="BJ60" s="137">
        <v>7.3432991062333404E-4</v>
      </c>
      <c r="BK60" s="137">
        <v>7.99440311575567E-4</v>
      </c>
      <c r="BL60" s="137">
        <v>1.0311399981183899E-3</v>
      </c>
      <c r="BM60" s="137">
        <v>4.7847050015594898E-4</v>
      </c>
      <c r="BN60" s="137">
        <v>1.8375649482429399E-4</v>
      </c>
      <c r="BO60" s="137">
        <v>5.9822703178723702E-4</v>
      </c>
      <c r="BP60" s="137">
        <v>8.4721759501193798E-4</v>
      </c>
      <c r="BQ60" s="137">
        <v>6.9388530208412604E-4</v>
      </c>
      <c r="BR60" s="137">
        <v>8.3967977590248101E-4</v>
      </c>
      <c r="BS60" s="137">
        <v>2.0655991767728701E-4</v>
      </c>
      <c r="BT60" s="137">
        <v>1.33985246895318E-3</v>
      </c>
      <c r="BU60" s="137">
        <v>1.7149081343443E-5</v>
      </c>
      <c r="BV60" s="137">
        <v>5.2093014744789202E-5</v>
      </c>
      <c r="BW60" s="137">
        <v>0</v>
      </c>
      <c r="BX60" s="137">
        <v>2.2503799187499501E-6</v>
      </c>
      <c r="BY60" s="137">
        <v>0</v>
      </c>
      <c r="BZ60" s="137">
        <v>2.50278795995414E-4</v>
      </c>
      <c r="CA60" s="139">
        <v>0</v>
      </c>
      <c r="CB60" s="73"/>
    </row>
    <row r="61" spans="1:80" ht="19.5" x14ac:dyDescent="0.25">
      <c r="A61" s="30"/>
      <c r="B61" s="42" t="s">
        <v>52</v>
      </c>
      <c r="C61" s="43" t="s">
        <v>163</v>
      </c>
      <c r="D61" s="136">
        <v>1.2916056309597899E-4</v>
      </c>
      <c r="E61" s="137">
        <v>2.7948724799945401E-4</v>
      </c>
      <c r="F61" s="137">
        <v>8.0647005936726997E-5</v>
      </c>
      <c r="G61" s="137">
        <v>5.6826445649235896E-4</v>
      </c>
      <c r="H61" s="137">
        <v>4.65613048711333E-5</v>
      </c>
      <c r="I61" s="137">
        <v>1.8868569878519099E-4</v>
      </c>
      <c r="J61" s="137">
        <v>2.4959980692981499E-4</v>
      </c>
      <c r="K61" s="137">
        <v>4.55980068675142E-5</v>
      </c>
      <c r="L61" s="137">
        <v>3.8126743890094198E-4</v>
      </c>
      <c r="M61" s="137">
        <v>9.4249139600209198E-5</v>
      </c>
      <c r="N61" s="137">
        <v>6.4547526579557203E-4</v>
      </c>
      <c r="O61" s="137">
        <v>3.61590124249713E-5</v>
      </c>
      <c r="P61" s="137">
        <v>2.0460194539650899E-4</v>
      </c>
      <c r="Q61" s="137">
        <v>2.0460194539650899E-4</v>
      </c>
      <c r="R61" s="137">
        <v>3.4772400687172502E-4</v>
      </c>
      <c r="S61" s="137">
        <v>4.0110166970255102E-4</v>
      </c>
      <c r="T61" s="137">
        <v>8.6600473447012895E-5</v>
      </c>
      <c r="U61" s="137">
        <v>1.88040275204838E-4</v>
      </c>
      <c r="V61" s="137">
        <v>3.3717541099643097E-8</v>
      </c>
      <c r="W61" s="137">
        <v>5.3810341864633297E-5</v>
      </c>
      <c r="X61" s="137">
        <v>6.2943526189422299E-5</v>
      </c>
      <c r="Y61" s="137">
        <v>7.88241661433725E-5</v>
      </c>
      <c r="Z61" s="137">
        <v>1.1048148395284601E-4</v>
      </c>
      <c r="AA61" s="137">
        <v>6.3374043805467905E-4</v>
      </c>
      <c r="AB61" s="137">
        <v>7.6901790769001496E-5</v>
      </c>
      <c r="AC61" s="137">
        <v>2.14508815447998E-4</v>
      </c>
      <c r="AD61" s="137">
        <v>8.0655545454309696E-5</v>
      </c>
      <c r="AE61" s="137">
        <v>1.21301707220806E-4</v>
      </c>
      <c r="AF61" s="137">
        <v>2.72984915783523E-4</v>
      </c>
      <c r="AG61" s="137">
        <v>5.9742823670605298E-5</v>
      </c>
      <c r="AH61" s="137">
        <v>5.0594481273056798E-5</v>
      </c>
      <c r="AI61" s="137">
        <v>4.82682595604428E-5</v>
      </c>
      <c r="AJ61" s="137">
        <v>0</v>
      </c>
      <c r="AK61" s="137">
        <v>5.3409789931312297E-3</v>
      </c>
      <c r="AL61" s="137">
        <v>1.1321537222604E-3</v>
      </c>
      <c r="AM61" s="137">
        <v>1.3319319214531E-3</v>
      </c>
      <c r="AN61" s="137">
        <v>1.1490711955113499E-3</v>
      </c>
      <c r="AO61" s="137">
        <v>1.46860933929961E-3</v>
      </c>
      <c r="AP61" s="137">
        <v>2.11080178434595E-3</v>
      </c>
      <c r="AQ61" s="137">
        <v>1.39760160109995E-3</v>
      </c>
      <c r="AR61" s="137">
        <v>4.4098336366485101E-3</v>
      </c>
      <c r="AS61" s="137">
        <v>1.4508894228858699E-3</v>
      </c>
      <c r="AT61" s="137">
        <v>2.6622338102710999E-4</v>
      </c>
      <c r="AU61" s="137">
        <v>2.18558452152086E-2</v>
      </c>
      <c r="AV61" s="137">
        <v>3.02399592648109E-3</v>
      </c>
      <c r="AW61" s="137">
        <v>1.3043134678486499E-2</v>
      </c>
      <c r="AX61" s="137">
        <v>1.85826888465125E-4</v>
      </c>
      <c r="AY61" s="137">
        <v>4.01111361305368E-3</v>
      </c>
      <c r="AZ61" s="137">
        <v>2.5030582181023099E-3</v>
      </c>
      <c r="BA61" s="137">
        <v>7.7744578816878601E-3</v>
      </c>
      <c r="BB61" s="137">
        <v>3.9939167542524099E-4</v>
      </c>
      <c r="BC61" s="137">
        <v>1.90759867653718E-2</v>
      </c>
      <c r="BD61" s="137">
        <v>1.0061902837260399</v>
      </c>
      <c r="BE61" s="137">
        <v>1.0130620637337899E-2</v>
      </c>
      <c r="BF61" s="137">
        <v>3.0000420274235401E-3</v>
      </c>
      <c r="BG61" s="137">
        <v>2.45722593032918E-3</v>
      </c>
      <c r="BH61" s="137">
        <v>1.0540962016235701E-3</v>
      </c>
      <c r="BI61" s="137">
        <v>5.2941914103499702E-5</v>
      </c>
      <c r="BJ61" s="137">
        <v>3.5334493126722901E-3</v>
      </c>
      <c r="BK61" s="137">
        <v>2.1029583747377298E-3</v>
      </c>
      <c r="BL61" s="137">
        <v>2.76218198305486E-3</v>
      </c>
      <c r="BM61" s="137">
        <v>1.1024973587838299E-3</v>
      </c>
      <c r="BN61" s="137">
        <v>3.7197959604569401E-4</v>
      </c>
      <c r="BO61" s="137">
        <v>1.0642140408377999E-3</v>
      </c>
      <c r="BP61" s="137">
        <v>2.1359762969828601E-3</v>
      </c>
      <c r="BQ61" s="137">
        <v>1.11070804143137E-3</v>
      </c>
      <c r="BR61" s="137">
        <v>1.4021974878095499E-3</v>
      </c>
      <c r="BS61" s="137">
        <v>6.2968458028110196E-4</v>
      </c>
      <c r="BT61" s="137">
        <v>2.3327272548212298E-3</v>
      </c>
      <c r="BU61" s="137">
        <v>1.34173801492168E-5</v>
      </c>
      <c r="BV61" s="137">
        <v>1.14194697289343E-4</v>
      </c>
      <c r="BW61" s="137">
        <v>0</v>
      </c>
      <c r="BX61" s="137">
        <v>1.07707790800272E-5</v>
      </c>
      <c r="BY61" s="137">
        <v>0</v>
      </c>
      <c r="BZ61" s="137">
        <v>6.2565326655519805E-4</v>
      </c>
      <c r="CA61" s="139">
        <v>0</v>
      </c>
      <c r="CB61" s="73"/>
    </row>
    <row r="62" spans="1:80" ht="19.5" x14ac:dyDescent="0.25">
      <c r="A62" s="30"/>
      <c r="B62" s="42" t="s">
        <v>53</v>
      </c>
      <c r="C62" s="43" t="s">
        <v>164</v>
      </c>
      <c r="D62" s="136">
        <v>1.4611294098502701E-4</v>
      </c>
      <c r="E62" s="137">
        <v>2.64766831579136E-4</v>
      </c>
      <c r="F62" s="137">
        <v>6.8780884144759307E-5</v>
      </c>
      <c r="G62" s="137">
        <v>7.6238124007125499E-4</v>
      </c>
      <c r="H62" s="137">
        <v>1.3734412170517601E-4</v>
      </c>
      <c r="I62" s="137">
        <v>1.6110788772158701E-4</v>
      </c>
      <c r="J62" s="137">
        <v>2.75426039277806E-4</v>
      </c>
      <c r="K62" s="137">
        <v>5.3631972949631698E-5</v>
      </c>
      <c r="L62" s="137">
        <v>1.5719377394487601E-3</v>
      </c>
      <c r="M62" s="137">
        <v>1.20800267645267E-4</v>
      </c>
      <c r="N62" s="137">
        <v>3.2039748915317301E-2</v>
      </c>
      <c r="O62" s="137">
        <v>6.5616952786343003E-5</v>
      </c>
      <c r="P62" s="137">
        <v>2.9193237528961298E-4</v>
      </c>
      <c r="Q62" s="137">
        <v>2.9193237528961298E-4</v>
      </c>
      <c r="R62" s="137">
        <v>9.6032922820386997E-4</v>
      </c>
      <c r="S62" s="137">
        <v>7.3543031935915395E-4</v>
      </c>
      <c r="T62" s="137">
        <v>9.1183029285723095E-5</v>
      </c>
      <c r="U62" s="137">
        <v>3.9168010233570799E-4</v>
      </c>
      <c r="V62" s="137">
        <v>3.88808218069626E-8</v>
      </c>
      <c r="W62" s="137">
        <v>1.4185724126109501E-4</v>
      </c>
      <c r="X62" s="137">
        <v>7.8109708969357106E-5</v>
      </c>
      <c r="Y62" s="137">
        <v>8.9290483061415298E-5</v>
      </c>
      <c r="Z62" s="137">
        <v>9.3957044843553806E-5</v>
      </c>
      <c r="AA62" s="137">
        <v>1.03000148248206E-3</v>
      </c>
      <c r="AB62" s="137">
        <v>1.02233018409022E-4</v>
      </c>
      <c r="AC62" s="137">
        <v>1.5850340246327901E-4</v>
      </c>
      <c r="AD62" s="137">
        <v>7.3503506060034702E-5</v>
      </c>
      <c r="AE62" s="137">
        <v>1.3621371464507401E-4</v>
      </c>
      <c r="AF62" s="137">
        <v>3.2433756758002297E-4</v>
      </c>
      <c r="AG62" s="137">
        <v>5.2925476050158399E-5</v>
      </c>
      <c r="AH62" s="137">
        <v>6.2473964401926505E-5</v>
      </c>
      <c r="AI62" s="137">
        <v>7.1427954687901696E-5</v>
      </c>
      <c r="AJ62" s="137">
        <v>0</v>
      </c>
      <c r="AK62" s="137">
        <v>4.8239222007344797E-2</v>
      </c>
      <c r="AL62" s="137">
        <v>2.4356110455299898E-3</v>
      </c>
      <c r="AM62" s="137">
        <v>3.24753598885441E-3</v>
      </c>
      <c r="AN62" s="137">
        <v>8.6054313891742201E-2</v>
      </c>
      <c r="AO62" s="137">
        <v>2.4312820620650301E-3</v>
      </c>
      <c r="AP62" s="137">
        <v>1.6023600091397601E-3</v>
      </c>
      <c r="AQ62" s="137">
        <v>2.0745529496733698E-3</v>
      </c>
      <c r="AR62" s="137">
        <v>1.24349671762069E-2</v>
      </c>
      <c r="AS62" s="137">
        <v>7.0215333629537304E-3</v>
      </c>
      <c r="AT62" s="137">
        <v>3.9162262210263302E-4</v>
      </c>
      <c r="AU62" s="137">
        <v>1.59741676595803E-3</v>
      </c>
      <c r="AV62" s="137">
        <v>1.00153794047948E-2</v>
      </c>
      <c r="AW62" s="137">
        <v>4.9904681373089997E-3</v>
      </c>
      <c r="AX62" s="137">
        <v>7.2217335811743404E-4</v>
      </c>
      <c r="AY62" s="137">
        <v>1.15999138360449E-2</v>
      </c>
      <c r="AZ62" s="137">
        <v>7.5674294488956902E-3</v>
      </c>
      <c r="BA62" s="137">
        <v>5.5211154077752897E-4</v>
      </c>
      <c r="BB62" s="137">
        <v>6.1389651150952197E-4</v>
      </c>
      <c r="BC62" s="137">
        <v>4.6852750413043497E-3</v>
      </c>
      <c r="BD62" s="137">
        <v>9.772273850477309E-4</v>
      </c>
      <c r="BE62" s="137">
        <v>1.0170166558532401</v>
      </c>
      <c r="BF62" s="137">
        <v>2.7982522233047599E-3</v>
      </c>
      <c r="BG62" s="137">
        <v>3.87157092452292E-3</v>
      </c>
      <c r="BH62" s="137">
        <v>2.2543604067565698E-3</v>
      </c>
      <c r="BI62" s="137">
        <v>5.3798466031846599E-5</v>
      </c>
      <c r="BJ62" s="137">
        <v>2.53917895777414E-3</v>
      </c>
      <c r="BK62" s="137">
        <v>3.1630466610348099E-3</v>
      </c>
      <c r="BL62" s="137">
        <v>1.7793884891739E-3</v>
      </c>
      <c r="BM62" s="137">
        <v>1.22700569035093E-3</v>
      </c>
      <c r="BN62" s="137">
        <v>4.9675069104912104E-4</v>
      </c>
      <c r="BO62" s="137">
        <v>1.27261023607749E-3</v>
      </c>
      <c r="BP62" s="137">
        <v>1.86426400584187E-3</v>
      </c>
      <c r="BQ62" s="137">
        <v>3.04253641570589E-3</v>
      </c>
      <c r="BR62" s="137">
        <v>2.8043683579873201E-3</v>
      </c>
      <c r="BS62" s="137">
        <v>5.1925552046070604E-4</v>
      </c>
      <c r="BT62" s="137">
        <v>2.8843486230089102E-3</v>
      </c>
      <c r="BU62" s="137">
        <v>1.94335901338542E-5</v>
      </c>
      <c r="BV62" s="137">
        <v>1.24918312224816E-4</v>
      </c>
      <c r="BW62" s="137">
        <v>0</v>
      </c>
      <c r="BX62" s="137">
        <v>7.7481729160659307E-6</v>
      </c>
      <c r="BY62" s="137">
        <v>0</v>
      </c>
      <c r="BZ62" s="137">
        <v>6.4987509493488098E-4</v>
      </c>
      <c r="CA62" s="139">
        <v>0</v>
      </c>
      <c r="CB62" s="73"/>
    </row>
    <row r="63" spans="1:80" ht="19.5" x14ac:dyDescent="0.25">
      <c r="A63" s="30"/>
      <c r="B63" s="42" t="s">
        <v>54</v>
      </c>
      <c r="C63" s="43" t="s">
        <v>165</v>
      </c>
      <c r="D63" s="136">
        <v>1.64749778847506E-4</v>
      </c>
      <c r="E63" s="137">
        <v>2.9415670690202298E-4</v>
      </c>
      <c r="F63" s="137">
        <v>8.4289533856112602E-5</v>
      </c>
      <c r="G63" s="137">
        <v>5.0377962391716597E-4</v>
      </c>
      <c r="H63" s="137">
        <v>3.1585999410713499E-5</v>
      </c>
      <c r="I63" s="137">
        <v>1.7254189082294301E-4</v>
      </c>
      <c r="J63" s="137">
        <v>2.8104180910428801E-4</v>
      </c>
      <c r="K63" s="137">
        <v>4.4171454206103502E-5</v>
      </c>
      <c r="L63" s="137">
        <v>3.4408879524763802E-4</v>
      </c>
      <c r="M63" s="137">
        <v>1.8365034946595099E-4</v>
      </c>
      <c r="N63" s="137">
        <v>3.48871968482806E-4</v>
      </c>
      <c r="O63" s="137">
        <v>6.3071122281221803E-5</v>
      </c>
      <c r="P63" s="137">
        <v>4.6162113572477799E-4</v>
      </c>
      <c r="Q63" s="137">
        <v>4.6162113572477799E-4</v>
      </c>
      <c r="R63" s="137">
        <v>2.6707394214238402E-4</v>
      </c>
      <c r="S63" s="137">
        <v>3.2883354514995502E-4</v>
      </c>
      <c r="T63" s="137">
        <v>1.7218823401624999E-4</v>
      </c>
      <c r="U63" s="137">
        <v>3.3857814328424002E-4</v>
      </c>
      <c r="V63" s="137">
        <v>7.8007649511653498E-8</v>
      </c>
      <c r="W63" s="137">
        <v>1.1959310558954999E-4</v>
      </c>
      <c r="X63" s="137">
        <v>1.20456650915691E-4</v>
      </c>
      <c r="Y63" s="137">
        <v>1.3769851114683E-4</v>
      </c>
      <c r="Z63" s="137">
        <v>1.3641845716285E-4</v>
      </c>
      <c r="AA63" s="137">
        <v>5.7041157701839395E-4</v>
      </c>
      <c r="AB63" s="137">
        <v>1.1116749609447E-4</v>
      </c>
      <c r="AC63" s="137">
        <v>1.9791184045790699E-4</v>
      </c>
      <c r="AD63" s="137">
        <v>1.2682584908748501E-4</v>
      </c>
      <c r="AE63" s="137">
        <v>3.0072005445578697E-4</v>
      </c>
      <c r="AF63" s="137">
        <v>3.3710997741823602E-4</v>
      </c>
      <c r="AG63" s="137">
        <v>8.0411676244593498E-5</v>
      </c>
      <c r="AH63" s="137">
        <v>9.1665273012004995E-5</v>
      </c>
      <c r="AI63" s="137">
        <v>8.9543435513208402E-5</v>
      </c>
      <c r="AJ63" s="137">
        <v>0</v>
      </c>
      <c r="AK63" s="137">
        <v>3.1572314862381799E-3</v>
      </c>
      <c r="AL63" s="137">
        <v>3.3506025272515001E-3</v>
      </c>
      <c r="AM63" s="137">
        <v>1.05002530740209E-2</v>
      </c>
      <c r="AN63" s="137">
        <v>6.1637876281287005E-4</v>
      </c>
      <c r="AO63" s="137">
        <v>2.5892385619627001E-3</v>
      </c>
      <c r="AP63" s="137">
        <v>5.9013955433578E-3</v>
      </c>
      <c r="AQ63" s="137">
        <v>3.44089854312167E-3</v>
      </c>
      <c r="AR63" s="137">
        <v>2.4370045786545201E-3</v>
      </c>
      <c r="AS63" s="137">
        <v>3.5435595162776599E-3</v>
      </c>
      <c r="AT63" s="137">
        <v>3.5848564402871102E-4</v>
      </c>
      <c r="AU63" s="137">
        <v>1.5913940035901901E-3</v>
      </c>
      <c r="AV63" s="137">
        <v>1.6830427798994001E-3</v>
      </c>
      <c r="AW63" s="137">
        <v>1.02016648598421E-3</v>
      </c>
      <c r="AX63" s="137">
        <v>5.11776957459404E-4</v>
      </c>
      <c r="AY63" s="137">
        <v>3.0597065744027699E-3</v>
      </c>
      <c r="AZ63" s="137">
        <v>5.9305588656815497E-3</v>
      </c>
      <c r="BA63" s="137">
        <v>1.3369184522176399E-3</v>
      </c>
      <c r="BB63" s="137">
        <v>6.3009162173761598E-4</v>
      </c>
      <c r="BC63" s="137">
        <v>5.2133728607615696E-3</v>
      </c>
      <c r="BD63" s="137">
        <v>5.7075645083979102E-4</v>
      </c>
      <c r="BE63" s="137">
        <v>4.6283721403186299E-4</v>
      </c>
      <c r="BF63" s="137">
        <v>1.00492314508945</v>
      </c>
      <c r="BG63" s="137">
        <v>4.2448702411041596E-3</v>
      </c>
      <c r="BH63" s="137">
        <v>1.4516261224982599E-3</v>
      </c>
      <c r="BI63" s="137">
        <v>9.1276428226264004E-5</v>
      </c>
      <c r="BJ63" s="137">
        <v>3.0057083120397501E-3</v>
      </c>
      <c r="BK63" s="137">
        <v>4.64591753037287E-3</v>
      </c>
      <c r="BL63" s="137">
        <v>8.5635715292343099E-3</v>
      </c>
      <c r="BM63" s="137">
        <v>3.3566608546444E-3</v>
      </c>
      <c r="BN63" s="137">
        <v>1.01673254169108E-3</v>
      </c>
      <c r="BO63" s="137">
        <v>3.27006025915928E-3</v>
      </c>
      <c r="BP63" s="137">
        <v>2.7192974430977701E-3</v>
      </c>
      <c r="BQ63" s="137">
        <v>5.7142524071256504E-3</v>
      </c>
      <c r="BR63" s="137">
        <v>4.4354772822688404E-3</v>
      </c>
      <c r="BS63" s="137">
        <v>1.2785584928372E-3</v>
      </c>
      <c r="BT63" s="137">
        <v>1.12345022595912E-2</v>
      </c>
      <c r="BU63" s="137">
        <v>3.6586662070193298E-5</v>
      </c>
      <c r="BV63" s="137">
        <v>3.78310618180967E-4</v>
      </c>
      <c r="BW63" s="137">
        <v>0</v>
      </c>
      <c r="BX63" s="137">
        <v>9.1830851686656804E-6</v>
      </c>
      <c r="BY63" s="137">
        <v>0</v>
      </c>
      <c r="BZ63" s="137">
        <v>1.2671728685339099E-3</v>
      </c>
      <c r="CA63" s="139">
        <v>0</v>
      </c>
      <c r="CB63" s="73"/>
    </row>
    <row r="64" spans="1:80" ht="19.5" x14ac:dyDescent="0.25">
      <c r="A64" s="30"/>
      <c r="B64" s="42" t="s">
        <v>55</v>
      </c>
      <c r="C64" s="43" t="s">
        <v>166</v>
      </c>
      <c r="D64" s="136">
        <v>4.0775339563619097E-4</v>
      </c>
      <c r="E64" s="137">
        <v>7.2232404342322898E-4</v>
      </c>
      <c r="F64" s="137">
        <v>1.94293106762201E-4</v>
      </c>
      <c r="G64" s="137">
        <v>7.0827868573559204E-3</v>
      </c>
      <c r="H64" s="137">
        <v>6.9918405857611601E-5</v>
      </c>
      <c r="I64" s="137">
        <v>4.0887163866638101E-4</v>
      </c>
      <c r="J64" s="137">
        <v>6.5912411166606504E-4</v>
      </c>
      <c r="K64" s="137">
        <v>1.15970364454341E-4</v>
      </c>
      <c r="L64" s="137">
        <v>1.73850268900484E-3</v>
      </c>
      <c r="M64" s="137">
        <v>3.6499771681759702E-4</v>
      </c>
      <c r="N64" s="137">
        <v>7.0279028307331003E-4</v>
      </c>
      <c r="O64" s="137">
        <v>1.09043344450946E-4</v>
      </c>
      <c r="P64" s="137">
        <v>1.58799780419491E-2</v>
      </c>
      <c r="Q64" s="137">
        <v>1.58799780419491E-2</v>
      </c>
      <c r="R64" s="137">
        <v>3.59388034218441E-4</v>
      </c>
      <c r="S64" s="137">
        <v>1.05081455307339E-3</v>
      </c>
      <c r="T64" s="137">
        <v>3.90069202688956E-4</v>
      </c>
      <c r="U64" s="137">
        <v>5.3745064181548604E-4</v>
      </c>
      <c r="V64" s="137">
        <v>2.455656816743E-7</v>
      </c>
      <c r="W64" s="137">
        <v>2.70289359327352E-4</v>
      </c>
      <c r="X64" s="137">
        <v>2.5823293419787997E-4</v>
      </c>
      <c r="Y64" s="137">
        <v>3.0815979479535802E-4</v>
      </c>
      <c r="Z64" s="137">
        <v>3.18202686470235E-4</v>
      </c>
      <c r="AA64" s="137">
        <v>1.12124460947966E-2</v>
      </c>
      <c r="AB64" s="137">
        <v>2.2831275278546601E-4</v>
      </c>
      <c r="AC64" s="137">
        <v>4.7056087201185099E-4</v>
      </c>
      <c r="AD64" s="137">
        <v>2.8834622095208701E-4</v>
      </c>
      <c r="AE64" s="137">
        <v>6.3860838400407597E-4</v>
      </c>
      <c r="AF64" s="137">
        <v>6.8072656872810995E-4</v>
      </c>
      <c r="AG64" s="137">
        <v>1.87080117957237E-4</v>
      </c>
      <c r="AH64" s="137">
        <v>2.0640373655815699E-4</v>
      </c>
      <c r="AI64" s="137">
        <v>1.53776683212819E-3</v>
      </c>
      <c r="AJ64" s="137">
        <v>0</v>
      </c>
      <c r="AK64" s="137">
        <v>4.84825766545039E-3</v>
      </c>
      <c r="AL64" s="137">
        <v>5.1942480441606103E-3</v>
      </c>
      <c r="AM64" s="137">
        <v>3.59342028665655E-3</v>
      </c>
      <c r="AN64" s="137">
        <v>7.0684275746249502E-4</v>
      </c>
      <c r="AO64" s="137">
        <v>3.4109869150240899E-3</v>
      </c>
      <c r="AP64" s="137">
        <v>8.3188061829196497E-3</v>
      </c>
      <c r="AQ64" s="137">
        <v>8.0487665876214004E-2</v>
      </c>
      <c r="AR64" s="137">
        <v>2.4330653238074599E-3</v>
      </c>
      <c r="AS64" s="137">
        <v>5.3445480382461304E-3</v>
      </c>
      <c r="AT64" s="137">
        <v>6.5832427048750496E-4</v>
      </c>
      <c r="AU64" s="137">
        <v>6.2416389174368399E-3</v>
      </c>
      <c r="AV64" s="137">
        <v>5.5840624926826801E-3</v>
      </c>
      <c r="AW64" s="137">
        <v>3.8083444090762299E-3</v>
      </c>
      <c r="AX64" s="137">
        <v>9.2569584665353399E-4</v>
      </c>
      <c r="AY64" s="137">
        <v>3.8848876143258802E-3</v>
      </c>
      <c r="AZ64" s="137">
        <v>7.9287644085698009E-3</v>
      </c>
      <c r="BA64" s="137">
        <v>1.80717063785055E-3</v>
      </c>
      <c r="BB64" s="137">
        <v>9.1637716103586304E-4</v>
      </c>
      <c r="BC64" s="137">
        <v>3.06551753589486E-3</v>
      </c>
      <c r="BD64" s="137">
        <v>3.20344353949318E-3</v>
      </c>
      <c r="BE64" s="137">
        <v>9.1609661050118501E-4</v>
      </c>
      <c r="BF64" s="137">
        <v>6.2366866971357198E-3</v>
      </c>
      <c r="BG64" s="137">
        <v>1.4982615347780599</v>
      </c>
      <c r="BH64" s="137">
        <v>1.0273391126714999E-2</v>
      </c>
      <c r="BI64" s="137">
        <v>6.5245474892588703E-4</v>
      </c>
      <c r="BJ64" s="137">
        <v>7.21737663933192E-3</v>
      </c>
      <c r="BK64" s="137">
        <v>8.7978778292825705E-3</v>
      </c>
      <c r="BL64" s="137">
        <v>5.3779144916392E-3</v>
      </c>
      <c r="BM64" s="137">
        <v>7.6396343398224403E-3</v>
      </c>
      <c r="BN64" s="137">
        <v>2.18947243413882E-3</v>
      </c>
      <c r="BO64" s="137">
        <v>6.5292424620026403E-3</v>
      </c>
      <c r="BP64" s="137">
        <v>5.4711517375214897E-3</v>
      </c>
      <c r="BQ64" s="137">
        <v>1.3315002369736E-2</v>
      </c>
      <c r="BR64" s="137">
        <v>1.0378366643573E-2</v>
      </c>
      <c r="BS64" s="137">
        <v>9.8324240717878597E-4</v>
      </c>
      <c r="BT64" s="137">
        <v>2.3583510345968499E-2</v>
      </c>
      <c r="BU64" s="137">
        <v>9.9226188998623502E-5</v>
      </c>
      <c r="BV64" s="137">
        <v>8.1140898355453795E-4</v>
      </c>
      <c r="BW64" s="137">
        <v>0</v>
      </c>
      <c r="BX64" s="137">
        <v>2.2060118184016398E-5</v>
      </c>
      <c r="BY64" s="137">
        <v>0</v>
      </c>
      <c r="BZ64" s="137">
        <v>5.31318190733477E-3</v>
      </c>
      <c r="CA64" s="139">
        <v>0</v>
      </c>
      <c r="CB64" s="73"/>
    </row>
    <row r="65" spans="1:80" ht="19.5" x14ac:dyDescent="0.25">
      <c r="A65" s="30"/>
      <c r="B65" s="42" t="s">
        <v>56</v>
      </c>
      <c r="C65" s="43" t="s">
        <v>167</v>
      </c>
      <c r="D65" s="136">
        <v>3.2403137578151801E-4</v>
      </c>
      <c r="E65" s="137">
        <v>5.0919742975304996E-4</v>
      </c>
      <c r="F65" s="137">
        <v>9.13480982032214E-5</v>
      </c>
      <c r="G65" s="137">
        <v>2.2141128889102898E-3</v>
      </c>
      <c r="H65" s="137">
        <v>3.4440604666656598E-5</v>
      </c>
      <c r="I65" s="137">
        <v>1.7944606934160301E-4</v>
      </c>
      <c r="J65" s="137">
        <v>3.19399285582783E-4</v>
      </c>
      <c r="K65" s="137">
        <v>1.17468563988394E-4</v>
      </c>
      <c r="L65" s="137">
        <v>5.7296792597078703E-3</v>
      </c>
      <c r="M65" s="137">
        <v>2.6746006482325702E-4</v>
      </c>
      <c r="N65" s="137">
        <v>3.7210539839251301E-4</v>
      </c>
      <c r="O65" s="137">
        <v>7.1524420676439594E-5</v>
      </c>
      <c r="P65" s="137">
        <v>6.4680577476751097E-4</v>
      </c>
      <c r="Q65" s="137">
        <v>6.4680577476751097E-4</v>
      </c>
      <c r="R65" s="137">
        <v>1.02490970284825E-4</v>
      </c>
      <c r="S65" s="137">
        <v>1.4962099008932E-3</v>
      </c>
      <c r="T65" s="137">
        <v>2.5297521477754201E-4</v>
      </c>
      <c r="U65" s="137">
        <v>3.63682974791451E-4</v>
      </c>
      <c r="V65" s="137">
        <v>1.2021263370183499E-7</v>
      </c>
      <c r="W65" s="137">
        <v>1.8458487958295501E-4</v>
      </c>
      <c r="X65" s="137">
        <v>1.5257588042488101E-4</v>
      </c>
      <c r="Y65" s="137">
        <v>1.76429199218844E-4</v>
      </c>
      <c r="Z65" s="137">
        <v>1.6080967835388699E-4</v>
      </c>
      <c r="AA65" s="137">
        <v>3.4059025770978202E-3</v>
      </c>
      <c r="AB65" s="137">
        <v>1.2500113590808301E-4</v>
      </c>
      <c r="AC65" s="137">
        <v>1.88292102337463E-4</v>
      </c>
      <c r="AD65" s="137">
        <v>1.71511771959549E-4</v>
      </c>
      <c r="AE65" s="137">
        <v>4.6732564471716398E-4</v>
      </c>
      <c r="AF65" s="137">
        <v>3.7871173631735301E-4</v>
      </c>
      <c r="AG65" s="137">
        <v>1.00356201891915E-4</v>
      </c>
      <c r="AH65" s="137">
        <v>1.1293934833782299E-4</v>
      </c>
      <c r="AI65" s="137">
        <v>1.21568013191688E-4</v>
      </c>
      <c r="AJ65" s="137">
        <v>0</v>
      </c>
      <c r="AK65" s="137">
        <v>2.9271748914229999E-3</v>
      </c>
      <c r="AL65" s="137">
        <v>4.9341517113987597E-3</v>
      </c>
      <c r="AM65" s="137">
        <v>3.2626439044844699E-3</v>
      </c>
      <c r="AN65" s="137">
        <v>3.1161033046287899E-4</v>
      </c>
      <c r="AO65" s="137">
        <v>2.6142394110069702E-3</v>
      </c>
      <c r="AP65" s="137">
        <v>1.38170178130309E-2</v>
      </c>
      <c r="AQ65" s="137">
        <v>3.93360337899374E-3</v>
      </c>
      <c r="AR65" s="137">
        <v>4.90420167559475E-2</v>
      </c>
      <c r="AS65" s="137">
        <v>4.7845021843684098E-3</v>
      </c>
      <c r="AT65" s="137">
        <v>5.2383012788022201E-4</v>
      </c>
      <c r="AU65" s="137">
        <v>1.19157628542847E-2</v>
      </c>
      <c r="AV65" s="137">
        <v>3.5483588317687799E-3</v>
      </c>
      <c r="AW65" s="137">
        <v>1.7024854068010699E-3</v>
      </c>
      <c r="AX65" s="137">
        <v>2.10828487175364E-4</v>
      </c>
      <c r="AY65" s="137">
        <v>1.0682198260975101E-3</v>
      </c>
      <c r="AZ65" s="137">
        <v>6.5095234282106099E-3</v>
      </c>
      <c r="BA65" s="137">
        <v>1.8038159253032E-3</v>
      </c>
      <c r="BB65" s="137">
        <v>5.5618171475255098E-4</v>
      </c>
      <c r="BC65" s="137">
        <v>2.3837353812534001E-3</v>
      </c>
      <c r="BD65" s="137">
        <v>1.1416052831259901E-3</v>
      </c>
      <c r="BE65" s="137">
        <v>4.8407496591039602E-4</v>
      </c>
      <c r="BF65" s="137">
        <v>2.7939262895262198E-3</v>
      </c>
      <c r="BG65" s="137">
        <v>2.0353029138525901E-2</v>
      </c>
      <c r="BH65" s="137">
        <v>1.1516139905495999</v>
      </c>
      <c r="BI65" s="137">
        <v>8.1177109401224705E-5</v>
      </c>
      <c r="BJ65" s="137">
        <v>2.6135157901974802E-3</v>
      </c>
      <c r="BK65" s="137">
        <v>4.8830204684220998E-3</v>
      </c>
      <c r="BL65" s="137">
        <v>2.9826029798449799E-3</v>
      </c>
      <c r="BM65" s="137">
        <v>5.5149098984076201E-3</v>
      </c>
      <c r="BN65" s="137">
        <v>1.6115206044788001E-3</v>
      </c>
      <c r="BO65" s="137">
        <v>4.6870401749250796E-3</v>
      </c>
      <c r="BP65" s="137">
        <v>4.6489620467287402E-3</v>
      </c>
      <c r="BQ65" s="137">
        <v>1.0954017488029801E-2</v>
      </c>
      <c r="BR65" s="137">
        <v>1.20678714033638E-2</v>
      </c>
      <c r="BS65" s="137">
        <v>6.5302118769877302E-4</v>
      </c>
      <c r="BT65" s="137">
        <v>1.9820059594772701E-2</v>
      </c>
      <c r="BU65" s="137">
        <v>7.3949886751102395E-4</v>
      </c>
      <c r="BV65" s="137">
        <v>6.38888216768955E-4</v>
      </c>
      <c r="BW65" s="137">
        <v>0</v>
      </c>
      <c r="BX65" s="137">
        <v>8.5747670788249396E-6</v>
      </c>
      <c r="BY65" s="137">
        <v>0</v>
      </c>
      <c r="BZ65" s="137">
        <v>1.90167009914612E-3</v>
      </c>
      <c r="CA65" s="139">
        <v>0</v>
      </c>
      <c r="CB65" s="73"/>
    </row>
    <row r="66" spans="1:80" ht="19.5" x14ac:dyDescent="0.25">
      <c r="A66" s="30"/>
      <c r="B66" s="42" t="s">
        <v>57</v>
      </c>
      <c r="C66" s="43" t="s">
        <v>168</v>
      </c>
      <c r="D66" s="136">
        <v>2.8283051813329601E-3</v>
      </c>
      <c r="E66" s="137">
        <v>4.8596018271918097E-3</v>
      </c>
      <c r="F66" s="137">
        <v>1.2816093667611301E-3</v>
      </c>
      <c r="G66" s="137">
        <v>6.9854029039555596E-3</v>
      </c>
      <c r="H66" s="137">
        <v>6.4228366232403199E-4</v>
      </c>
      <c r="I66" s="137">
        <v>2.4901880994557999E-3</v>
      </c>
      <c r="J66" s="137">
        <v>4.1935043363638602E-3</v>
      </c>
      <c r="K66" s="137">
        <v>1.0116705445612701E-3</v>
      </c>
      <c r="L66" s="137">
        <v>3.3672193659382503E-2</v>
      </c>
      <c r="M66" s="137">
        <v>2.8737488115822699E-3</v>
      </c>
      <c r="N66" s="137">
        <v>0.45532259204693898</v>
      </c>
      <c r="O66" s="137">
        <v>1.6567088593648701E-3</v>
      </c>
      <c r="P66" s="137">
        <v>5.7114714556834598E-3</v>
      </c>
      <c r="Q66" s="137">
        <v>5.7114714556834598E-3</v>
      </c>
      <c r="R66" s="137">
        <v>4.2314818456872801E-2</v>
      </c>
      <c r="S66" s="137">
        <v>0.72558183071077398</v>
      </c>
      <c r="T66" s="137">
        <v>2.74843163319459E-3</v>
      </c>
      <c r="U66" s="137">
        <v>9.8414977542985605E-3</v>
      </c>
      <c r="V66" s="137">
        <v>1.4660772751974699E-6</v>
      </c>
      <c r="W66" s="137">
        <v>2.27774462424014E-3</v>
      </c>
      <c r="X66" s="137">
        <v>1.9251069567742501E-3</v>
      </c>
      <c r="Y66" s="137">
        <v>2.2864136823528198E-3</v>
      </c>
      <c r="Z66" s="137">
        <v>2.0222400314111699E-3</v>
      </c>
      <c r="AA66" s="137">
        <v>7.92855372109251E-3</v>
      </c>
      <c r="AB66" s="137">
        <v>2.4225798693021999E-3</v>
      </c>
      <c r="AC66" s="137">
        <v>2.5566553216720498E-3</v>
      </c>
      <c r="AD66" s="137">
        <v>1.90556880009024E-3</v>
      </c>
      <c r="AE66" s="137">
        <v>3.0917632646957202E-3</v>
      </c>
      <c r="AF66" s="137">
        <v>6.9556506506668501E-3</v>
      </c>
      <c r="AG66" s="137">
        <v>1.21882592648022E-3</v>
      </c>
      <c r="AH66" s="137">
        <v>1.4776574911637399E-3</v>
      </c>
      <c r="AI66" s="137">
        <v>1.2734020914130901E-3</v>
      </c>
      <c r="AJ66" s="137">
        <v>0</v>
      </c>
      <c r="AK66" s="137">
        <v>4.0754469708145502E-2</v>
      </c>
      <c r="AL66" s="137">
        <v>5.6043505078779803E-2</v>
      </c>
      <c r="AM66" s="137">
        <v>5.9378438890671697E-3</v>
      </c>
      <c r="AN66" s="137">
        <v>0.28822180271488401</v>
      </c>
      <c r="AO66" s="137">
        <v>2.9379836693421198E-2</v>
      </c>
      <c r="AP66" s="137">
        <v>3.41256990549344E-2</v>
      </c>
      <c r="AQ66" s="137">
        <v>3.9178559562036003E-2</v>
      </c>
      <c r="AR66" s="137">
        <v>4.1385430745050397E-2</v>
      </c>
      <c r="AS66" s="137">
        <v>7.1444438736989899E-2</v>
      </c>
      <c r="AT66" s="137">
        <v>8.7029222465133393E-3</v>
      </c>
      <c r="AU66" s="137">
        <v>2.9208140082414499E-2</v>
      </c>
      <c r="AV66" s="137">
        <v>2.7040931036378401E-2</v>
      </c>
      <c r="AW66" s="137">
        <v>0.48171056872449403</v>
      </c>
      <c r="AX66" s="137">
        <v>0.97270989588302603</v>
      </c>
      <c r="AY66" s="137">
        <v>0.50847381031956096</v>
      </c>
      <c r="AZ66" s="137">
        <v>0.20291209176153799</v>
      </c>
      <c r="BA66" s="137">
        <v>1.14475555612123E-2</v>
      </c>
      <c r="BB66" s="137">
        <v>3.0399637874256799E-2</v>
      </c>
      <c r="BC66" s="137">
        <v>8.6154853478639701E-2</v>
      </c>
      <c r="BD66" s="137">
        <v>1.25123178194698E-2</v>
      </c>
      <c r="BE66" s="137">
        <v>3.70158642598723E-2</v>
      </c>
      <c r="BF66" s="137">
        <v>3.3984656410121203E-2</v>
      </c>
      <c r="BG66" s="137">
        <v>5.8950152844862699E-2</v>
      </c>
      <c r="BH66" s="137">
        <v>7.5738969373038506E-2</v>
      </c>
      <c r="BI66" s="137">
        <v>1.0268233183092501</v>
      </c>
      <c r="BJ66" s="137">
        <v>3.6714680608804902E-2</v>
      </c>
      <c r="BK66" s="137">
        <v>5.3876623789073201E-2</v>
      </c>
      <c r="BL66" s="137">
        <v>2.9750404848469601E-2</v>
      </c>
      <c r="BM66" s="137">
        <v>3.8334471302683602E-2</v>
      </c>
      <c r="BN66" s="137">
        <v>2.1888967261162202E-2</v>
      </c>
      <c r="BO66" s="137">
        <v>2.2251983951643399E-2</v>
      </c>
      <c r="BP66" s="137">
        <v>3.7928618578973602E-2</v>
      </c>
      <c r="BQ66" s="137">
        <v>5.0856936421140399E-2</v>
      </c>
      <c r="BR66" s="137">
        <v>4.9277690978397702E-2</v>
      </c>
      <c r="BS66" s="137">
        <v>1.47912496003964E-2</v>
      </c>
      <c r="BT66" s="137">
        <v>7.3475141578377298E-2</v>
      </c>
      <c r="BU66" s="137">
        <v>7.2062890449200599E-4</v>
      </c>
      <c r="BV66" s="137">
        <v>3.3391621860127201E-3</v>
      </c>
      <c r="BW66" s="137">
        <v>0</v>
      </c>
      <c r="BX66" s="137">
        <v>1.1239941438695799E-4</v>
      </c>
      <c r="BY66" s="137">
        <v>0</v>
      </c>
      <c r="BZ66" s="137">
        <v>2.2315836357811199E-2</v>
      </c>
      <c r="CA66" s="139">
        <v>0</v>
      </c>
      <c r="CB66" s="73"/>
    </row>
    <row r="67" spans="1:80" ht="19.5" x14ac:dyDescent="0.25">
      <c r="A67" s="30"/>
      <c r="B67" s="42" t="s">
        <v>58</v>
      </c>
      <c r="C67" s="43" t="s">
        <v>169</v>
      </c>
      <c r="D67" s="136">
        <v>3.0857696112857498E-3</v>
      </c>
      <c r="E67" s="137">
        <v>5.6390766182175403E-3</v>
      </c>
      <c r="F67" s="137">
        <v>1.5596226194192801E-3</v>
      </c>
      <c r="G67" s="137">
        <v>1.1348293694440299E-2</v>
      </c>
      <c r="H67" s="137">
        <v>1.01689657074281E-3</v>
      </c>
      <c r="I67" s="137">
        <v>2.7504229501561302E-3</v>
      </c>
      <c r="J67" s="137">
        <v>4.7880789985520096E-3</v>
      </c>
      <c r="K67" s="137">
        <v>7.6209413532751205E-4</v>
      </c>
      <c r="L67" s="137">
        <v>6.8727033778720002E-3</v>
      </c>
      <c r="M67" s="137">
        <v>5.6915586451563704E-3</v>
      </c>
      <c r="N67" s="137">
        <v>1.38793624266659E-2</v>
      </c>
      <c r="O67" s="137">
        <v>7.2500421901988395E-4</v>
      </c>
      <c r="P67" s="137">
        <v>2.81382376719457E-2</v>
      </c>
      <c r="Q67" s="137">
        <v>2.81382376719457E-2</v>
      </c>
      <c r="R67" s="137">
        <v>1.3264150621732299E-3</v>
      </c>
      <c r="S67" s="137">
        <v>6.3626783185306898E-3</v>
      </c>
      <c r="T67" s="137">
        <v>5.8389593738063603E-3</v>
      </c>
      <c r="U67" s="137">
        <v>2.08636720112376E-3</v>
      </c>
      <c r="V67" s="137">
        <v>2.8244837876254902E-6</v>
      </c>
      <c r="W67" s="137">
        <v>2.6341045877032801E-3</v>
      </c>
      <c r="X67" s="137">
        <v>5.1601105665314796E-3</v>
      </c>
      <c r="Y67" s="137">
        <v>5.28772779317979E-3</v>
      </c>
      <c r="Z67" s="137">
        <v>3.58983254784846E-3</v>
      </c>
      <c r="AA67" s="137">
        <v>1.5222504078803101E-2</v>
      </c>
      <c r="AB67" s="137">
        <v>1.7474822945382799E-3</v>
      </c>
      <c r="AC67" s="137">
        <v>3.4176830907623099E-3</v>
      </c>
      <c r="AD67" s="137">
        <v>4.0167265550790998E-3</v>
      </c>
      <c r="AE67" s="137">
        <v>6.0029610491379604E-3</v>
      </c>
      <c r="AF67" s="137">
        <v>4.8832859817345298E-3</v>
      </c>
      <c r="AG67" s="137">
        <v>2.21612415882257E-3</v>
      </c>
      <c r="AH67" s="137">
        <v>7.3228582701223201E-3</v>
      </c>
      <c r="AI67" s="137">
        <v>4.19129209213731E-3</v>
      </c>
      <c r="AJ67" s="137">
        <v>0</v>
      </c>
      <c r="AK67" s="137">
        <v>0.24980664644845901</v>
      </c>
      <c r="AL67" s="137">
        <v>5.74306058488901E-2</v>
      </c>
      <c r="AM67" s="137">
        <v>1.13118529747828E-2</v>
      </c>
      <c r="AN67" s="137">
        <v>2.2553345308314598E-2</v>
      </c>
      <c r="AO67" s="137">
        <v>0.27768696012727401</v>
      </c>
      <c r="AP67" s="137">
        <v>0.244930961538537</v>
      </c>
      <c r="AQ67" s="137">
        <v>0.21465777097150501</v>
      </c>
      <c r="AR67" s="137">
        <v>3.6597200398201003E-2</v>
      </c>
      <c r="AS67" s="137">
        <v>7.6240635457757305E-2</v>
      </c>
      <c r="AT67" s="137">
        <v>3.1288932616834E-3</v>
      </c>
      <c r="AU67" s="137">
        <v>0.240288553817639</v>
      </c>
      <c r="AV67" s="137">
        <v>0.42578449301502402</v>
      </c>
      <c r="AW67" s="137">
        <v>2.36902625519376E-2</v>
      </c>
      <c r="AX67" s="137">
        <v>7.3395896425744699E-3</v>
      </c>
      <c r="AY67" s="137">
        <v>1.32652575785384E-2</v>
      </c>
      <c r="AZ67" s="137">
        <v>1.94560085362749E-2</v>
      </c>
      <c r="BA67" s="137">
        <v>2.8311205062562999E-2</v>
      </c>
      <c r="BB67" s="137">
        <v>6.0274003577898997E-3</v>
      </c>
      <c r="BC67" s="137">
        <v>8.5725497739894893E-3</v>
      </c>
      <c r="BD67" s="137">
        <v>1.7766270924913501E-2</v>
      </c>
      <c r="BE67" s="137">
        <v>4.4861818603231601E-2</v>
      </c>
      <c r="BF67" s="137">
        <v>9.2055013658510904E-2</v>
      </c>
      <c r="BG67" s="137">
        <v>0.20487055496536599</v>
      </c>
      <c r="BH67" s="137">
        <v>3.3661564214159598E-2</v>
      </c>
      <c r="BI67" s="137">
        <v>4.1282042369992196E-3</v>
      </c>
      <c r="BJ67" s="137">
        <v>1.0413722513808901</v>
      </c>
      <c r="BK67" s="137">
        <v>0.30503191645564598</v>
      </c>
      <c r="BL67" s="137">
        <v>0.45834979828731598</v>
      </c>
      <c r="BM67" s="137">
        <v>0.115482249934811</v>
      </c>
      <c r="BN67" s="137">
        <v>5.05281327581244E-2</v>
      </c>
      <c r="BO67" s="137">
        <v>9.5858588906777495E-2</v>
      </c>
      <c r="BP67" s="137">
        <v>0.188871053106443</v>
      </c>
      <c r="BQ67" s="137">
        <v>0.122718666792853</v>
      </c>
      <c r="BR67" s="137">
        <v>0.12887288021530299</v>
      </c>
      <c r="BS67" s="137">
        <v>5.0549700075367299E-2</v>
      </c>
      <c r="BT67" s="137">
        <v>0.22688533098104599</v>
      </c>
      <c r="BU67" s="137">
        <v>1.26164503983718E-3</v>
      </c>
      <c r="BV67" s="137">
        <v>1.1300051279754E-2</v>
      </c>
      <c r="BW67" s="137">
        <v>0</v>
      </c>
      <c r="BX67" s="137">
        <v>1.2703301692789499E-4</v>
      </c>
      <c r="BY67" s="137">
        <v>0</v>
      </c>
      <c r="BZ67" s="137">
        <v>3.2502650808740298E-2</v>
      </c>
      <c r="CA67" s="139">
        <v>0</v>
      </c>
      <c r="CB67" s="73"/>
    </row>
    <row r="68" spans="1:80" ht="19.5" x14ac:dyDescent="0.25">
      <c r="A68" s="30"/>
      <c r="B68" s="42" t="s">
        <v>59</v>
      </c>
      <c r="C68" s="43" t="s">
        <v>170</v>
      </c>
      <c r="D68" s="136">
        <v>2.9932995175320199E-3</v>
      </c>
      <c r="E68" s="137">
        <v>6.3788654399882898E-3</v>
      </c>
      <c r="F68" s="137">
        <v>1.67547471212352E-3</v>
      </c>
      <c r="G68" s="137">
        <v>1.6059237093081401E-2</v>
      </c>
      <c r="H68" s="137">
        <v>6.5046215301006001E-4</v>
      </c>
      <c r="I68" s="137">
        <v>3.5711069944418801E-3</v>
      </c>
      <c r="J68" s="137">
        <v>5.1514346514577904E-3</v>
      </c>
      <c r="K68" s="137">
        <v>9.2383545828456396E-4</v>
      </c>
      <c r="L68" s="137">
        <v>1.00626932709995E-2</v>
      </c>
      <c r="M68" s="137">
        <v>5.0628991304284996E-3</v>
      </c>
      <c r="N68" s="137">
        <v>8.1685103989868908E-3</v>
      </c>
      <c r="O68" s="137">
        <v>6.7858002997062898E-4</v>
      </c>
      <c r="P68" s="137">
        <v>5.2998131311779897E-2</v>
      </c>
      <c r="Q68" s="137">
        <v>5.2998131311779897E-2</v>
      </c>
      <c r="R68" s="137">
        <v>2.1822468313210598E-3</v>
      </c>
      <c r="S68" s="137">
        <v>1.15815556901834E-2</v>
      </c>
      <c r="T68" s="137">
        <v>3.88358091459919E-3</v>
      </c>
      <c r="U68" s="137">
        <v>2.5067388200898902E-3</v>
      </c>
      <c r="V68" s="137">
        <v>1.9119950837736601E-6</v>
      </c>
      <c r="W68" s="137">
        <v>1.9379664031073799E-3</v>
      </c>
      <c r="X68" s="137">
        <v>1.14937375587679E-2</v>
      </c>
      <c r="Y68" s="137">
        <v>9.4736818131346302E-3</v>
      </c>
      <c r="Z68" s="137">
        <v>3.68516414341628E-3</v>
      </c>
      <c r="AA68" s="137">
        <v>2.15119088592188E-2</v>
      </c>
      <c r="AB68" s="137">
        <v>1.8390256817299301E-3</v>
      </c>
      <c r="AC68" s="137">
        <v>4.0669785487234596E-3</v>
      </c>
      <c r="AD68" s="137">
        <v>2.9920986000083801E-3</v>
      </c>
      <c r="AE68" s="137">
        <v>3.51746351133916E-3</v>
      </c>
      <c r="AF68" s="137">
        <v>5.3692088342332297E-3</v>
      </c>
      <c r="AG68" s="137">
        <v>1.9035825742895699E-3</v>
      </c>
      <c r="AH68" s="137">
        <v>8.4050998235668598E-3</v>
      </c>
      <c r="AI68" s="137">
        <v>8.0635974897767197E-3</v>
      </c>
      <c r="AJ68" s="137">
        <v>0</v>
      </c>
      <c r="AK68" s="137">
        <v>3.7661205383014602E-2</v>
      </c>
      <c r="AL68" s="137">
        <v>2.10981488886792E-2</v>
      </c>
      <c r="AM68" s="137">
        <v>6.6173864190967897E-3</v>
      </c>
      <c r="AN68" s="137">
        <v>8.8911184812668093E-3</v>
      </c>
      <c r="AO68" s="137">
        <v>2.86324874985859E-2</v>
      </c>
      <c r="AP68" s="137">
        <v>3.5471137297491601E-2</v>
      </c>
      <c r="AQ68" s="137">
        <v>0.438128734329296</v>
      </c>
      <c r="AR68" s="137">
        <v>2.0834793669923701E-2</v>
      </c>
      <c r="AS68" s="137">
        <v>3.72707390304454E-2</v>
      </c>
      <c r="AT68" s="137">
        <v>4.4821460614005403E-3</v>
      </c>
      <c r="AU68" s="137">
        <v>0.177773788642694</v>
      </c>
      <c r="AV68" s="137">
        <v>3.8420519874243303E-2</v>
      </c>
      <c r="AW68" s="137">
        <v>3.1384166993674599E-2</v>
      </c>
      <c r="AX68" s="137">
        <v>1.7728440064433498E-2</v>
      </c>
      <c r="AY68" s="137">
        <v>2.24500984301465E-2</v>
      </c>
      <c r="AZ68" s="137">
        <v>2.2536808629758699E-2</v>
      </c>
      <c r="BA68" s="137">
        <v>8.6992526717565508E-3</v>
      </c>
      <c r="BB68" s="137">
        <v>5.1311862481554001E-3</v>
      </c>
      <c r="BC68" s="137">
        <v>1.0821439535198801E-2</v>
      </c>
      <c r="BD68" s="137">
        <v>4.5567444319164402E-2</v>
      </c>
      <c r="BE68" s="137">
        <v>6.1522725199074802E-3</v>
      </c>
      <c r="BF68" s="137">
        <v>5.0535964118838303E-2</v>
      </c>
      <c r="BG68" s="137">
        <v>6.0431639279001498E-2</v>
      </c>
      <c r="BH68" s="137">
        <v>2.4005499555207799E-2</v>
      </c>
      <c r="BI68" s="137">
        <v>7.8362009964010604E-3</v>
      </c>
      <c r="BJ68" s="137">
        <v>5.9284953306885803E-2</v>
      </c>
      <c r="BK68" s="137">
        <v>1.1133322071454299</v>
      </c>
      <c r="BL68" s="137">
        <v>9.9717748521047506E-2</v>
      </c>
      <c r="BM68" s="137">
        <v>7.5743291961843706E-2</v>
      </c>
      <c r="BN68" s="137">
        <v>2.9533972914204801E-2</v>
      </c>
      <c r="BO68" s="137">
        <v>3.08879190052159E-2</v>
      </c>
      <c r="BP68" s="137">
        <v>3.5584399091751803E-2</v>
      </c>
      <c r="BQ68" s="137">
        <v>0.102738455979663</v>
      </c>
      <c r="BR68" s="137">
        <v>7.3300226296456605E-2</v>
      </c>
      <c r="BS68" s="137">
        <v>9.8036877141390692E-3</v>
      </c>
      <c r="BT68" s="137">
        <v>8.0264796215940903E-2</v>
      </c>
      <c r="BU68" s="137">
        <v>3.0886489613131E-4</v>
      </c>
      <c r="BV68" s="137">
        <v>5.2558560275497903E-3</v>
      </c>
      <c r="BW68" s="137">
        <v>0</v>
      </c>
      <c r="BX68" s="137">
        <v>1.8078419790423401E-4</v>
      </c>
      <c r="BY68" s="137">
        <v>0</v>
      </c>
      <c r="BZ68" s="137">
        <v>2.6904561583429701E-2</v>
      </c>
      <c r="CA68" s="139">
        <v>0</v>
      </c>
      <c r="CB68" s="73"/>
    </row>
    <row r="69" spans="1:80" ht="19.5" x14ac:dyDescent="0.25">
      <c r="A69" s="30"/>
      <c r="B69" s="42" t="s">
        <v>60</v>
      </c>
      <c r="C69" s="43" t="s">
        <v>171</v>
      </c>
      <c r="D69" s="136">
        <v>7.2692807005273006E-5</v>
      </c>
      <c r="E69" s="137">
        <v>1.36901987591308E-4</v>
      </c>
      <c r="F69" s="137">
        <v>3.7660619412004098E-5</v>
      </c>
      <c r="G69" s="137">
        <v>2.2564023687406199E-4</v>
      </c>
      <c r="H69" s="137">
        <v>1.79984228122168E-5</v>
      </c>
      <c r="I69" s="137">
        <v>6.5801922610518802E-5</v>
      </c>
      <c r="J69" s="137">
        <v>1.2399148234397699E-4</v>
      </c>
      <c r="K69" s="137">
        <v>1.8532571199497801E-5</v>
      </c>
      <c r="L69" s="137">
        <v>2.00226257923336E-4</v>
      </c>
      <c r="M69" s="137">
        <v>1.5011043804421701E-4</v>
      </c>
      <c r="N69" s="137">
        <v>1.46790367091409E-4</v>
      </c>
      <c r="O69" s="137">
        <v>1.7167704399080599E-5</v>
      </c>
      <c r="P69" s="137">
        <v>9.2012028562654105E-4</v>
      </c>
      <c r="Q69" s="137">
        <v>9.2012028562654105E-4</v>
      </c>
      <c r="R69" s="137">
        <v>3.0608604271693903E-5</v>
      </c>
      <c r="S69" s="137">
        <v>1.7179723474290001E-4</v>
      </c>
      <c r="T69" s="137">
        <v>1.48364412855066E-4</v>
      </c>
      <c r="U69" s="137">
        <v>4.5930278419108903E-5</v>
      </c>
      <c r="V69" s="137">
        <v>7.26821164344169E-8</v>
      </c>
      <c r="W69" s="137">
        <v>7.4914568760987005E-5</v>
      </c>
      <c r="X69" s="137">
        <v>1.3232889007842001E-4</v>
      </c>
      <c r="Y69" s="137">
        <v>1.3672427179801599E-4</v>
      </c>
      <c r="Z69" s="137">
        <v>9.1835672150910604E-5</v>
      </c>
      <c r="AA69" s="137">
        <v>2.8936284019883101E-4</v>
      </c>
      <c r="AB69" s="137">
        <v>4.1473416396712E-5</v>
      </c>
      <c r="AC69" s="137">
        <v>8.2696934814893201E-5</v>
      </c>
      <c r="AD69" s="137">
        <v>9.8098331015629195E-5</v>
      </c>
      <c r="AE69" s="137">
        <v>1.2356289996139799E-4</v>
      </c>
      <c r="AF69" s="137">
        <v>1.1621990519832901E-4</v>
      </c>
      <c r="AG69" s="137">
        <v>5.4448817162016403E-5</v>
      </c>
      <c r="AH69" s="137">
        <v>9.1770520546723304E-5</v>
      </c>
      <c r="AI69" s="137">
        <v>1.4061794027228801E-4</v>
      </c>
      <c r="AJ69" s="137">
        <v>0</v>
      </c>
      <c r="AK69" s="137">
        <v>3.9797954969188597E-3</v>
      </c>
      <c r="AL69" s="137">
        <v>7.3507625858725803E-4</v>
      </c>
      <c r="AM69" s="137">
        <v>1.52896817122292E-4</v>
      </c>
      <c r="AN69" s="137">
        <v>1.15355945445054E-4</v>
      </c>
      <c r="AO69" s="137">
        <v>1.04905575529571E-3</v>
      </c>
      <c r="AP69" s="137">
        <v>5.1100282080937601E-3</v>
      </c>
      <c r="AQ69" s="137">
        <v>7.4290769181196096E-3</v>
      </c>
      <c r="AR69" s="137">
        <v>8.25914202866381E-4</v>
      </c>
      <c r="AS69" s="137">
        <v>2.7448164982663099E-3</v>
      </c>
      <c r="AT69" s="137">
        <v>7.4148266184453096E-5</v>
      </c>
      <c r="AU69" s="137">
        <v>1.5932384641368499E-3</v>
      </c>
      <c r="AV69" s="137">
        <v>1.6552825274309001E-3</v>
      </c>
      <c r="AW69" s="137">
        <v>4.0366199222037301E-4</v>
      </c>
      <c r="AX69" s="137">
        <v>1.9607106242954E-4</v>
      </c>
      <c r="AY69" s="137">
        <v>3.0550341878253598E-4</v>
      </c>
      <c r="AZ69" s="137">
        <v>4.00086243788092E-4</v>
      </c>
      <c r="BA69" s="137">
        <v>6.3351749130087704E-4</v>
      </c>
      <c r="BB69" s="137">
        <v>8.7294069848809796E-5</v>
      </c>
      <c r="BC69" s="137">
        <v>1.7384167723109099E-4</v>
      </c>
      <c r="BD69" s="137">
        <v>4.7797608107591998E-4</v>
      </c>
      <c r="BE69" s="137">
        <v>1.06453581475816E-4</v>
      </c>
      <c r="BF69" s="137">
        <v>8.8385191492423897E-4</v>
      </c>
      <c r="BG69" s="137">
        <v>1.84051007140749E-3</v>
      </c>
      <c r="BH69" s="137">
        <v>6.4093985945112703E-3</v>
      </c>
      <c r="BI69" s="137">
        <v>1.1699956335554601E-4</v>
      </c>
      <c r="BJ69" s="137">
        <v>9.6088006440417405E-4</v>
      </c>
      <c r="BK69" s="137">
        <v>7.9146836507589993E-3</v>
      </c>
      <c r="BL69" s="137">
        <v>1.0334632718968</v>
      </c>
      <c r="BM69" s="137">
        <v>2.2184140954568999E-3</v>
      </c>
      <c r="BN69" s="137">
        <v>1.4511050143885399E-3</v>
      </c>
      <c r="BO69" s="137">
        <v>5.5290811656365001E-3</v>
      </c>
      <c r="BP69" s="137">
        <v>1.48902531966454E-3</v>
      </c>
      <c r="BQ69" s="137">
        <v>3.5822771790819498E-3</v>
      </c>
      <c r="BR69" s="137">
        <v>3.02269066243631E-3</v>
      </c>
      <c r="BS69" s="137">
        <v>1.2795714562898099E-3</v>
      </c>
      <c r="BT69" s="137">
        <v>4.1565676041806898E-3</v>
      </c>
      <c r="BU69" s="137">
        <v>5.0407346060796501E-5</v>
      </c>
      <c r="BV69" s="137">
        <v>1.6476446000667701E-4</v>
      </c>
      <c r="BW69" s="137">
        <v>0</v>
      </c>
      <c r="BX69" s="137">
        <v>2.96796410659133E-6</v>
      </c>
      <c r="BY69" s="137">
        <v>0</v>
      </c>
      <c r="BZ69" s="137">
        <v>7.2343124519279995E-4</v>
      </c>
      <c r="CA69" s="139">
        <v>0</v>
      </c>
      <c r="CB69" s="73"/>
    </row>
    <row r="70" spans="1:80" ht="19.5" x14ac:dyDescent="0.25">
      <c r="A70" s="30"/>
      <c r="B70" s="42" t="s">
        <v>61</v>
      </c>
      <c r="C70" s="43" t="s">
        <v>172</v>
      </c>
      <c r="D70" s="136">
        <v>1.13900500319538E-3</v>
      </c>
      <c r="E70" s="137">
        <v>2.6403074348066301E-3</v>
      </c>
      <c r="F70" s="137">
        <v>1.85634344517784E-3</v>
      </c>
      <c r="G70" s="137">
        <v>2.9690384230087099E-3</v>
      </c>
      <c r="H70" s="137">
        <v>4.31368531781002E-4</v>
      </c>
      <c r="I70" s="137">
        <v>8.8320317527700097E-4</v>
      </c>
      <c r="J70" s="137">
        <v>1.8443081285760899E-3</v>
      </c>
      <c r="K70" s="137">
        <v>8.3274071857011096E-4</v>
      </c>
      <c r="L70" s="137">
        <v>9.4418600387855803E-4</v>
      </c>
      <c r="M70" s="137">
        <v>5.6509023324469903E-3</v>
      </c>
      <c r="N70" s="137">
        <v>2.3223348282332601E-4</v>
      </c>
      <c r="O70" s="137">
        <v>1.2468586817720501E-3</v>
      </c>
      <c r="P70" s="137">
        <v>3.9120028218669802E-4</v>
      </c>
      <c r="Q70" s="137">
        <v>3.9120028218669802E-4</v>
      </c>
      <c r="R70" s="137">
        <v>3.7646687227448002E-5</v>
      </c>
      <c r="S70" s="137">
        <v>3.7102571224671601E-4</v>
      </c>
      <c r="T70" s="137">
        <v>1.01760143213906E-2</v>
      </c>
      <c r="U70" s="137">
        <v>8.09576764747528E-4</v>
      </c>
      <c r="V70" s="137">
        <v>2.02949643906409E-6</v>
      </c>
      <c r="W70" s="137">
        <v>1.8679068427926999E-3</v>
      </c>
      <c r="X70" s="137">
        <v>5.6173521399600504E-3</v>
      </c>
      <c r="Y70" s="137">
        <v>5.3654816529159202E-3</v>
      </c>
      <c r="Z70" s="137">
        <v>3.0567263141142698E-3</v>
      </c>
      <c r="AA70" s="137">
        <v>4.7076110997760004E-3</v>
      </c>
      <c r="AB70" s="137">
        <v>3.1565740824862801E-3</v>
      </c>
      <c r="AC70" s="137">
        <v>2.0953202433303501E-3</v>
      </c>
      <c r="AD70" s="137">
        <v>1.26881624557552E-2</v>
      </c>
      <c r="AE70" s="137">
        <v>1.8033683024753801E-3</v>
      </c>
      <c r="AF70" s="137">
        <v>3.91154202258495E-3</v>
      </c>
      <c r="AG70" s="137">
        <v>5.4524864351948596E-3</v>
      </c>
      <c r="AH70" s="137">
        <v>4.0716734586080904E-3</v>
      </c>
      <c r="AI70" s="137">
        <v>3.57635551210917E-4</v>
      </c>
      <c r="AJ70" s="137">
        <v>0</v>
      </c>
      <c r="AK70" s="137">
        <v>8.3550362371044608E-3</v>
      </c>
      <c r="AL70" s="137">
        <v>2.6931369489404098E-3</v>
      </c>
      <c r="AM70" s="137">
        <v>3.2253353997008602E-4</v>
      </c>
      <c r="AN70" s="137">
        <v>1.69185758016906E-4</v>
      </c>
      <c r="AO70" s="137">
        <v>2.4985626634020002E-3</v>
      </c>
      <c r="AP70" s="137">
        <v>8.7026513989049408E-3</v>
      </c>
      <c r="AQ70" s="137">
        <v>2.34345359679922E-3</v>
      </c>
      <c r="AR70" s="137">
        <v>2.0600845243727598E-3</v>
      </c>
      <c r="AS70" s="137">
        <v>7.1354854378068997E-3</v>
      </c>
      <c r="AT70" s="137">
        <v>2.7299735220821201E-4</v>
      </c>
      <c r="AU70" s="137">
        <v>1.1539913782688299E-3</v>
      </c>
      <c r="AV70" s="137">
        <v>2.4774825274302501E-3</v>
      </c>
      <c r="AW70" s="137">
        <v>3.5413131031105899E-3</v>
      </c>
      <c r="AX70" s="137">
        <v>1.6622626063148301E-4</v>
      </c>
      <c r="AY70" s="137">
        <v>3.26545747987468E-4</v>
      </c>
      <c r="AZ70" s="137">
        <v>7.44097296173813E-4</v>
      </c>
      <c r="BA70" s="137">
        <v>7.72008737550472E-4</v>
      </c>
      <c r="BB70" s="137">
        <v>1.6505821442981699E-4</v>
      </c>
      <c r="BC70" s="137">
        <v>3.5149526500091402E-4</v>
      </c>
      <c r="BD70" s="137">
        <v>2.4305243238944299E-4</v>
      </c>
      <c r="BE70" s="137">
        <v>1.89167630152438E-4</v>
      </c>
      <c r="BF70" s="137">
        <v>1.66328836915873E-3</v>
      </c>
      <c r="BG70" s="137">
        <v>1.1035353410301801E-2</v>
      </c>
      <c r="BH70" s="137">
        <v>1.19164966621308E-2</v>
      </c>
      <c r="BI70" s="137">
        <v>1.04841866532894E-4</v>
      </c>
      <c r="BJ70" s="137">
        <v>1.86586868817021E-3</v>
      </c>
      <c r="BK70" s="137">
        <v>2.4705975260686402E-3</v>
      </c>
      <c r="BL70" s="137">
        <v>1.76754912562773E-3</v>
      </c>
      <c r="BM70" s="137">
        <v>1.00278359930424</v>
      </c>
      <c r="BN70" s="137">
        <v>8.0922686667619795E-4</v>
      </c>
      <c r="BO70" s="137">
        <v>5.1666976294569402E-3</v>
      </c>
      <c r="BP70" s="137">
        <v>2.5359462785770298E-3</v>
      </c>
      <c r="BQ70" s="137">
        <v>4.6133189357215696E-3</v>
      </c>
      <c r="BR70" s="137">
        <v>5.07892390782704E-3</v>
      </c>
      <c r="BS70" s="137">
        <v>2.4685696805291802E-3</v>
      </c>
      <c r="BT70" s="137">
        <v>8.6395153626439604E-3</v>
      </c>
      <c r="BU70" s="137">
        <v>8.9332429966529995E-5</v>
      </c>
      <c r="BV70" s="137">
        <v>6.4838389956080604E-4</v>
      </c>
      <c r="BW70" s="137">
        <v>0</v>
      </c>
      <c r="BX70" s="137">
        <v>5.7561635507897203E-6</v>
      </c>
      <c r="BY70" s="137">
        <v>0</v>
      </c>
      <c r="BZ70" s="137">
        <v>2.8851019357900199E-3</v>
      </c>
      <c r="CA70" s="139">
        <v>0</v>
      </c>
      <c r="CB70" s="73"/>
    </row>
    <row r="71" spans="1:80" ht="19.5" x14ac:dyDescent="0.25">
      <c r="A71" s="30"/>
      <c r="B71" s="42" t="s">
        <v>62</v>
      </c>
      <c r="C71" s="43" t="s">
        <v>173</v>
      </c>
      <c r="D71" s="136">
        <v>1.31964246639829E-2</v>
      </c>
      <c r="E71" s="137">
        <v>2.97547132827434E-2</v>
      </c>
      <c r="F71" s="137">
        <v>9.1717033139700893E-3</v>
      </c>
      <c r="G71" s="137">
        <v>8.4369316442974608E-3</v>
      </c>
      <c r="H71" s="137">
        <v>8.3926235259256302E-4</v>
      </c>
      <c r="I71" s="137">
        <v>8.8974987766283695E-3</v>
      </c>
      <c r="J71" s="137">
        <v>1.2881481623751301E-2</v>
      </c>
      <c r="K71" s="137">
        <v>2.5655398256883401E-3</v>
      </c>
      <c r="L71" s="137">
        <v>5.6757370092092203E-3</v>
      </c>
      <c r="M71" s="137">
        <v>7.4651598328291296E-2</v>
      </c>
      <c r="N71" s="137">
        <v>9.0309425421254003E-4</v>
      </c>
      <c r="O71" s="137">
        <v>4.8974988415920904E-3</v>
      </c>
      <c r="P71" s="137">
        <v>1.2680796311075101E-3</v>
      </c>
      <c r="Q71" s="137">
        <v>1.2680796311075101E-3</v>
      </c>
      <c r="R71" s="137">
        <v>2.07581918213047E-4</v>
      </c>
      <c r="S71" s="137">
        <v>1.71747144710786E-3</v>
      </c>
      <c r="T71" s="137">
        <v>7.1563323532787798E-2</v>
      </c>
      <c r="U71" s="137">
        <v>3.12299688583494E-3</v>
      </c>
      <c r="V71" s="137">
        <v>3.2479025991389601E-5</v>
      </c>
      <c r="W71" s="137">
        <v>1.30919166382836E-2</v>
      </c>
      <c r="X71" s="137">
        <v>2.9060899079753601E-2</v>
      </c>
      <c r="Y71" s="137">
        <v>4.1522109810957601E-2</v>
      </c>
      <c r="Z71" s="137">
        <v>3.5771296565701299E-2</v>
      </c>
      <c r="AA71" s="137">
        <v>1.22831400827758E-2</v>
      </c>
      <c r="AB71" s="137">
        <v>9.8111040731596409E-3</v>
      </c>
      <c r="AC71" s="137">
        <v>1.6010277363910499E-2</v>
      </c>
      <c r="AD71" s="137">
        <v>3.8752613520341601E-2</v>
      </c>
      <c r="AE71" s="137">
        <v>1.69928451563124E-2</v>
      </c>
      <c r="AF71" s="137">
        <v>2.9043644295504E-2</v>
      </c>
      <c r="AG71" s="137">
        <v>1.9821317834539099E-2</v>
      </c>
      <c r="AH71" s="137">
        <v>1.5440381394418E-2</v>
      </c>
      <c r="AI71" s="137">
        <v>1.41898092603552E-3</v>
      </c>
      <c r="AJ71" s="137">
        <v>0</v>
      </c>
      <c r="AK71" s="137">
        <v>7.0304098846027596E-3</v>
      </c>
      <c r="AL71" s="137">
        <v>4.7773184469435698E-3</v>
      </c>
      <c r="AM71" s="137">
        <v>1.50449483326581E-3</v>
      </c>
      <c r="AN71" s="137">
        <v>1.0363166669165699E-3</v>
      </c>
      <c r="AO71" s="137">
        <v>1.1694577663942701E-2</v>
      </c>
      <c r="AP71" s="137">
        <v>7.4426066262660304E-3</v>
      </c>
      <c r="AQ71" s="137">
        <v>7.9603600794880894E-3</v>
      </c>
      <c r="AR71" s="137">
        <v>5.9038797914327404E-3</v>
      </c>
      <c r="AS71" s="137">
        <v>1.27708694704256E-2</v>
      </c>
      <c r="AT71" s="137">
        <v>2.3459472105638699E-3</v>
      </c>
      <c r="AU71" s="137">
        <v>4.6361931901189E-3</v>
      </c>
      <c r="AV71" s="137">
        <v>1.5173646782287499E-2</v>
      </c>
      <c r="AW71" s="137">
        <v>4.2513083148956301E-3</v>
      </c>
      <c r="AX71" s="137">
        <v>6.7582748079571199E-4</v>
      </c>
      <c r="AY71" s="137">
        <v>1.66062209640128E-3</v>
      </c>
      <c r="AZ71" s="137">
        <v>4.8427918564375198E-3</v>
      </c>
      <c r="BA71" s="137">
        <v>1.1882223044681599E-3</v>
      </c>
      <c r="BB71" s="137">
        <v>1.0598271942295499E-3</v>
      </c>
      <c r="BC71" s="137">
        <v>7.1095265884584501E-3</v>
      </c>
      <c r="BD71" s="137">
        <v>1.22249085768166E-3</v>
      </c>
      <c r="BE71" s="137">
        <v>1.14604480910071E-3</v>
      </c>
      <c r="BF71" s="137">
        <v>1.0411097704569701E-2</v>
      </c>
      <c r="BG71" s="137">
        <v>3.0609105106601E-2</v>
      </c>
      <c r="BH71" s="137">
        <v>6.1712544165304596E-3</v>
      </c>
      <c r="BI71" s="137">
        <v>3.8123929608761402E-4</v>
      </c>
      <c r="BJ71" s="137">
        <v>1.22784676442283E-2</v>
      </c>
      <c r="BK71" s="137">
        <v>9.2569380535186402E-3</v>
      </c>
      <c r="BL71" s="137">
        <v>7.5399113219730002E-3</v>
      </c>
      <c r="BM71" s="137">
        <v>6.3050180744493398E-3</v>
      </c>
      <c r="BN71" s="137">
        <v>1.0019228285542501</v>
      </c>
      <c r="BO71" s="137">
        <v>6.5231623214752898E-3</v>
      </c>
      <c r="BP71" s="137">
        <v>8.7208452523802708E-3</v>
      </c>
      <c r="BQ71" s="137">
        <v>6.1313867367345197E-3</v>
      </c>
      <c r="BR71" s="137">
        <v>7.7690319158366999E-3</v>
      </c>
      <c r="BS71" s="137">
        <v>8.1429259232056097E-3</v>
      </c>
      <c r="BT71" s="137">
        <v>1.39856056579127E-2</v>
      </c>
      <c r="BU71" s="137">
        <v>9.3979465678723097E-5</v>
      </c>
      <c r="BV71" s="137">
        <v>6.1122658818295599E-4</v>
      </c>
      <c r="BW71" s="137">
        <v>0</v>
      </c>
      <c r="BX71" s="137">
        <v>3.7467112538957698E-5</v>
      </c>
      <c r="BY71" s="137">
        <v>0</v>
      </c>
      <c r="BZ71" s="137">
        <v>9.0704308483230307E-3</v>
      </c>
      <c r="CA71" s="139">
        <v>0</v>
      </c>
      <c r="CB71" s="73"/>
    </row>
    <row r="72" spans="1:80" ht="19.5" x14ac:dyDescent="0.25">
      <c r="A72" s="30"/>
      <c r="B72" s="42" t="s">
        <v>63</v>
      </c>
      <c r="C72" s="43" t="s">
        <v>174</v>
      </c>
      <c r="D72" s="136">
        <v>7.4748308143148001E-4</v>
      </c>
      <c r="E72" s="137">
        <v>1.0046684398369999E-3</v>
      </c>
      <c r="F72" s="137">
        <v>2.7673564002897802E-4</v>
      </c>
      <c r="G72" s="137">
        <v>1.4472438160379199E-3</v>
      </c>
      <c r="H72" s="137">
        <v>7.4328215032523401E-5</v>
      </c>
      <c r="I72" s="137">
        <v>3.8639813837579301E-4</v>
      </c>
      <c r="J72" s="137">
        <v>7.90178018910675E-4</v>
      </c>
      <c r="K72" s="137">
        <v>1.19528892326935E-4</v>
      </c>
      <c r="L72" s="137">
        <v>6.77174172401298E-4</v>
      </c>
      <c r="M72" s="137">
        <v>1.0280654335460401E-3</v>
      </c>
      <c r="N72" s="137">
        <v>5.7325044427939699E-4</v>
      </c>
      <c r="O72" s="137">
        <v>1.28501796629558E-4</v>
      </c>
      <c r="P72" s="137">
        <v>1.4518054763884001E-3</v>
      </c>
      <c r="Q72" s="137">
        <v>1.4518054763884001E-3</v>
      </c>
      <c r="R72" s="137">
        <v>1.8091194302606399E-4</v>
      </c>
      <c r="S72" s="137">
        <v>6.4078301931049398E-4</v>
      </c>
      <c r="T72" s="137">
        <v>1.37343102079453E-3</v>
      </c>
      <c r="U72" s="137">
        <v>3.5155283253081603E-4</v>
      </c>
      <c r="V72" s="137">
        <v>2.0495825930075002E-6</v>
      </c>
      <c r="W72" s="137">
        <v>5.3730841581228902E-4</v>
      </c>
      <c r="X72" s="137">
        <v>7.6385994358521298E-4</v>
      </c>
      <c r="Y72" s="137">
        <v>1.0014015109921E-3</v>
      </c>
      <c r="Z72" s="137">
        <v>6.3648176531984097E-4</v>
      </c>
      <c r="AA72" s="137">
        <v>1.95195609107752E-3</v>
      </c>
      <c r="AB72" s="137">
        <v>5.29374300320872E-4</v>
      </c>
      <c r="AC72" s="137">
        <v>4.7769863225642401E-4</v>
      </c>
      <c r="AD72" s="137">
        <v>7.5196322276416098E-4</v>
      </c>
      <c r="AE72" s="137">
        <v>2.13698392698923E-3</v>
      </c>
      <c r="AF72" s="137">
        <v>7.8333861634330101E-4</v>
      </c>
      <c r="AG72" s="137">
        <v>4.4061515545613402E-4</v>
      </c>
      <c r="AH72" s="137">
        <v>6.6904149598764797E-4</v>
      </c>
      <c r="AI72" s="137">
        <v>2.7704799098548599E-4</v>
      </c>
      <c r="AJ72" s="137">
        <v>0</v>
      </c>
      <c r="AK72" s="137">
        <v>7.7799636388101298E-3</v>
      </c>
      <c r="AL72" s="137">
        <v>6.3145469924786703E-3</v>
      </c>
      <c r="AM72" s="137">
        <v>2.0955554497499298E-3</v>
      </c>
      <c r="AN72" s="137">
        <v>6.6636814184950998E-4</v>
      </c>
      <c r="AO72" s="137">
        <v>9.9831212669561492E-3</v>
      </c>
      <c r="AP72" s="137">
        <v>5.2470347010270597E-2</v>
      </c>
      <c r="AQ72" s="137">
        <v>9.0375883597371993E-3</v>
      </c>
      <c r="AR72" s="137">
        <v>2.90440575602656E-3</v>
      </c>
      <c r="AS72" s="137">
        <v>8.6969588438376103E-3</v>
      </c>
      <c r="AT72" s="137">
        <v>5.0648122886602599E-4</v>
      </c>
      <c r="AU72" s="137">
        <v>3.9797640554006999E-3</v>
      </c>
      <c r="AV72" s="137">
        <v>4.4672301464481401E-3</v>
      </c>
      <c r="AW72" s="137">
        <v>4.06774232612121E-3</v>
      </c>
      <c r="AX72" s="137">
        <v>6.2400689482897597E-4</v>
      </c>
      <c r="AY72" s="137">
        <v>1.8468202503291199E-3</v>
      </c>
      <c r="AZ72" s="137">
        <v>2.3550020010131602E-3</v>
      </c>
      <c r="BA72" s="137">
        <v>8.0143827403270102E-3</v>
      </c>
      <c r="BB72" s="137">
        <v>5.8763055390936598E-4</v>
      </c>
      <c r="BC72" s="137">
        <v>9.2866414653507005E-4</v>
      </c>
      <c r="BD72" s="137">
        <v>9.4675896463392603E-4</v>
      </c>
      <c r="BE72" s="137">
        <v>6.0674210101226101E-4</v>
      </c>
      <c r="BF72" s="137">
        <v>7.2512385085426899E-3</v>
      </c>
      <c r="BG72" s="137">
        <v>4.0670311736329699E-2</v>
      </c>
      <c r="BH72" s="137">
        <v>6.3301657645658902E-3</v>
      </c>
      <c r="BI72" s="137">
        <v>4.1668188952943998E-4</v>
      </c>
      <c r="BJ72" s="137">
        <v>5.1360764454361097E-3</v>
      </c>
      <c r="BK72" s="137">
        <v>1.40805102901092E-2</v>
      </c>
      <c r="BL72" s="137">
        <v>9.9631012681494803E-3</v>
      </c>
      <c r="BM72" s="137">
        <v>2.9702322790278599E-2</v>
      </c>
      <c r="BN72" s="137">
        <v>7.7920957593245197E-3</v>
      </c>
      <c r="BO72" s="137">
        <v>1.3139130940491199</v>
      </c>
      <c r="BP72" s="137">
        <v>1.55450984710483E-2</v>
      </c>
      <c r="BQ72" s="137">
        <v>1.9551376417069E-2</v>
      </c>
      <c r="BR72" s="137">
        <v>3.1841248060937903E-2</v>
      </c>
      <c r="BS72" s="137">
        <v>2.52086656922315E-3</v>
      </c>
      <c r="BT72" s="137">
        <v>9.1998449265484797E-2</v>
      </c>
      <c r="BU72" s="137">
        <v>1.97297348613258E-4</v>
      </c>
      <c r="BV72" s="137">
        <v>5.8293557763860601E-3</v>
      </c>
      <c r="BW72" s="137">
        <v>0</v>
      </c>
      <c r="BX72" s="137">
        <v>1.5804167230493199E-5</v>
      </c>
      <c r="BY72" s="137">
        <v>0</v>
      </c>
      <c r="BZ72" s="137">
        <v>5.8432571203955203E-2</v>
      </c>
      <c r="CA72" s="139">
        <v>0</v>
      </c>
      <c r="CB72" s="73"/>
    </row>
    <row r="73" spans="1:80" ht="19.5" x14ac:dyDescent="0.25">
      <c r="A73" s="30"/>
      <c r="B73" s="42" t="s">
        <v>64</v>
      </c>
      <c r="C73" s="43" t="s">
        <v>175</v>
      </c>
      <c r="D73" s="136">
        <v>6.8515466211856104E-4</v>
      </c>
      <c r="E73" s="137">
        <v>1.12916603419984E-3</v>
      </c>
      <c r="F73" s="137">
        <v>3.40916352714813E-4</v>
      </c>
      <c r="G73" s="137">
        <v>1.04297618825238E-3</v>
      </c>
      <c r="H73" s="137">
        <v>7.6393892807586906E-5</v>
      </c>
      <c r="I73" s="137">
        <v>4.1134416430055402E-4</v>
      </c>
      <c r="J73" s="137">
        <v>7.4741013512414896E-4</v>
      </c>
      <c r="K73" s="137">
        <v>1.3537149017969001E-4</v>
      </c>
      <c r="L73" s="137">
        <v>6.3429270859723802E-4</v>
      </c>
      <c r="M73" s="137">
        <v>1.7084591414949001E-3</v>
      </c>
      <c r="N73" s="137">
        <v>7.1612483957820096E-4</v>
      </c>
      <c r="O73" s="137">
        <v>1.86109947835311E-4</v>
      </c>
      <c r="P73" s="137">
        <v>1.01775590902364E-3</v>
      </c>
      <c r="Q73" s="137">
        <v>1.01775590902364E-3</v>
      </c>
      <c r="R73" s="137">
        <v>3.2629145981710002E-4</v>
      </c>
      <c r="S73" s="137">
        <v>6.0165599821339799E-4</v>
      </c>
      <c r="T73" s="137">
        <v>1.9683061263927998E-3</v>
      </c>
      <c r="U73" s="137">
        <v>3.56020909789455E-4</v>
      </c>
      <c r="V73" s="137">
        <v>1.28371240258744E-6</v>
      </c>
      <c r="W73" s="137">
        <v>5.4926985973316098E-4</v>
      </c>
      <c r="X73" s="137">
        <v>9.6315136650209298E-4</v>
      </c>
      <c r="Y73" s="137">
        <v>1.2152048387487401E-3</v>
      </c>
      <c r="Z73" s="137">
        <v>9.3111710056924702E-4</v>
      </c>
      <c r="AA73" s="137">
        <v>1.35220547205095E-3</v>
      </c>
      <c r="AB73" s="137">
        <v>4.8456657412148697E-4</v>
      </c>
      <c r="AC73" s="137">
        <v>5.9783419741915101E-4</v>
      </c>
      <c r="AD73" s="137">
        <v>1.29497246869442E-3</v>
      </c>
      <c r="AE73" s="137">
        <v>1.7186528386110499E-3</v>
      </c>
      <c r="AF73" s="137">
        <v>9.9911410478082893E-4</v>
      </c>
      <c r="AG73" s="137">
        <v>6.5953672597618505E-4</v>
      </c>
      <c r="AH73" s="137">
        <v>6.6224734438692103E-4</v>
      </c>
      <c r="AI73" s="137">
        <v>2.04883611188055E-4</v>
      </c>
      <c r="AJ73" s="137">
        <v>0</v>
      </c>
      <c r="AK73" s="137">
        <v>6.4115363684276198E-3</v>
      </c>
      <c r="AL73" s="137">
        <v>8.5129648826335301E-3</v>
      </c>
      <c r="AM73" s="137">
        <v>1.27663519626786E-3</v>
      </c>
      <c r="AN73" s="137">
        <v>1.13095440960725E-3</v>
      </c>
      <c r="AO73" s="137">
        <v>1.58802767003886E-2</v>
      </c>
      <c r="AP73" s="137">
        <v>5.4109008520062403E-2</v>
      </c>
      <c r="AQ73" s="137">
        <v>6.7489542949817601E-3</v>
      </c>
      <c r="AR73" s="137">
        <v>2.2365049072682998E-3</v>
      </c>
      <c r="AS73" s="137">
        <v>5.4542082375195998E-3</v>
      </c>
      <c r="AT73" s="137">
        <v>4.0310964839525401E-4</v>
      </c>
      <c r="AU73" s="137">
        <v>3.1480578272547999E-3</v>
      </c>
      <c r="AV73" s="137">
        <v>5.5683457726542996E-3</v>
      </c>
      <c r="AW73" s="137">
        <v>2.6368577942750202E-3</v>
      </c>
      <c r="AX73" s="137">
        <v>6.13657360385767E-4</v>
      </c>
      <c r="AY73" s="137">
        <v>3.6993487135095699E-3</v>
      </c>
      <c r="AZ73" s="137">
        <v>3.15189917435867E-3</v>
      </c>
      <c r="BA73" s="137">
        <v>1.70971808658428E-2</v>
      </c>
      <c r="BB73" s="137">
        <v>5.1017503701619098E-4</v>
      </c>
      <c r="BC73" s="137">
        <v>1.3118779219543401E-3</v>
      </c>
      <c r="BD73" s="137">
        <v>1.0057100576724299E-3</v>
      </c>
      <c r="BE73" s="137">
        <v>8.04850496272865E-3</v>
      </c>
      <c r="BF73" s="137">
        <v>4.7206521489718102E-3</v>
      </c>
      <c r="BG73" s="137">
        <v>1.4847823821806499E-2</v>
      </c>
      <c r="BH73" s="137">
        <v>4.6490608208304904E-3</v>
      </c>
      <c r="BI73" s="137">
        <v>4.3405040235217898E-4</v>
      </c>
      <c r="BJ73" s="137">
        <v>4.1811631451634601E-3</v>
      </c>
      <c r="BK73" s="137">
        <v>1.20766997282825E-2</v>
      </c>
      <c r="BL73" s="137">
        <v>4.2988587856985602E-2</v>
      </c>
      <c r="BM73" s="137">
        <v>4.4774549653684201E-2</v>
      </c>
      <c r="BN73" s="137">
        <v>1.7386551585941101E-2</v>
      </c>
      <c r="BO73" s="137">
        <v>0.13063839628785401</v>
      </c>
      <c r="BP73" s="137">
        <v>1.0487932343169299</v>
      </c>
      <c r="BQ73" s="137">
        <v>0.12944693658717599</v>
      </c>
      <c r="BR73" s="137">
        <v>0.35348705161169602</v>
      </c>
      <c r="BS73" s="137">
        <v>1.00857948932904E-2</v>
      </c>
      <c r="BT73" s="137">
        <v>6.7588391715181606E-2</v>
      </c>
      <c r="BU73" s="137">
        <v>2.1192027965482999E-4</v>
      </c>
      <c r="BV73" s="137">
        <v>7.22035694637872E-3</v>
      </c>
      <c r="BW73" s="137">
        <v>0</v>
      </c>
      <c r="BX73" s="137">
        <v>1.2908580394541E-5</v>
      </c>
      <c r="BY73" s="137">
        <v>0</v>
      </c>
      <c r="BZ73" s="137">
        <v>2.14208995004978E-2</v>
      </c>
      <c r="CA73" s="139">
        <v>0</v>
      </c>
      <c r="CB73" s="73"/>
    </row>
    <row r="74" spans="1:80" ht="19.5" x14ac:dyDescent="0.25">
      <c r="A74" s="30"/>
      <c r="B74" s="42" t="s">
        <v>65</v>
      </c>
      <c r="C74" s="43" t="s">
        <v>176</v>
      </c>
      <c r="D74" s="136">
        <v>3.2004854456473301E-4</v>
      </c>
      <c r="E74" s="137">
        <v>5.70091964009569E-4</v>
      </c>
      <c r="F74" s="137">
        <v>1.7161347494140899E-4</v>
      </c>
      <c r="G74" s="137">
        <v>5.3321816872399996E-4</v>
      </c>
      <c r="H74" s="137">
        <v>4.1039749408300503E-5</v>
      </c>
      <c r="I74" s="137">
        <v>2.3811591697980199E-4</v>
      </c>
      <c r="J74" s="137">
        <v>3.8406376788760699E-4</v>
      </c>
      <c r="K74" s="137">
        <v>7.1410955463184397E-5</v>
      </c>
      <c r="L74" s="137">
        <v>3.3084816598078198E-4</v>
      </c>
      <c r="M74" s="137">
        <v>7.8261476658675496E-4</v>
      </c>
      <c r="N74" s="137">
        <v>3.0416784942125701E-4</v>
      </c>
      <c r="O74" s="137">
        <v>8.46795589730016E-5</v>
      </c>
      <c r="P74" s="137">
        <v>3.6406749770594301E-4</v>
      </c>
      <c r="Q74" s="137">
        <v>3.6406749770594301E-4</v>
      </c>
      <c r="R74" s="137">
        <v>6.3095881324809605E-5</v>
      </c>
      <c r="S74" s="137">
        <v>2.8026167936138103E-4</v>
      </c>
      <c r="T74" s="137">
        <v>8.8072708618361503E-4</v>
      </c>
      <c r="U74" s="137">
        <v>1.58227571077819E-4</v>
      </c>
      <c r="V74" s="137">
        <v>4.9847357834986405E-7</v>
      </c>
      <c r="W74" s="137">
        <v>2.3533634760248599E-4</v>
      </c>
      <c r="X74" s="137">
        <v>4.1637095770677998E-4</v>
      </c>
      <c r="Y74" s="137">
        <v>5.3288485768659196E-4</v>
      </c>
      <c r="Z74" s="137">
        <v>4.42742049531414E-4</v>
      </c>
      <c r="AA74" s="137">
        <v>6.2321397258206302E-4</v>
      </c>
      <c r="AB74" s="137">
        <v>2.14067863077668E-4</v>
      </c>
      <c r="AC74" s="137">
        <v>3.3109149965841099E-4</v>
      </c>
      <c r="AD74" s="137">
        <v>5.9172035639463603E-4</v>
      </c>
      <c r="AE74" s="137">
        <v>7.1524651568008197E-4</v>
      </c>
      <c r="AF74" s="137">
        <v>4.9790776353946897E-4</v>
      </c>
      <c r="AG74" s="137">
        <v>3.0469838311627102E-4</v>
      </c>
      <c r="AH74" s="137">
        <v>2.77828996369326E-4</v>
      </c>
      <c r="AI74" s="137">
        <v>8.1458218920942902E-5</v>
      </c>
      <c r="AJ74" s="137">
        <v>0</v>
      </c>
      <c r="AK74" s="137">
        <v>2.82087281556086E-3</v>
      </c>
      <c r="AL74" s="137">
        <v>3.82111029761957E-3</v>
      </c>
      <c r="AM74" s="137">
        <v>5.1953989156795202E-4</v>
      </c>
      <c r="AN74" s="137">
        <v>4.2117447932022703E-4</v>
      </c>
      <c r="AO74" s="137">
        <v>7.0634200864029802E-3</v>
      </c>
      <c r="AP74" s="137">
        <v>1.73497565699803E-2</v>
      </c>
      <c r="AQ74" s="137">
        <v>2.4025083185794599E-3</v>
      </c>
      <c r="AR74" s="137">
        <v>8.9880359062064299E-4</v>
      </c>
      <c r="AS74" s="137">
        <v>2.15537875019438E-3</v>
      </c>
      <c r="AT74" s="137">
        <v>2.1198656323894401E-4</v>
      </c>
      <c r="AU74" s="137">
        <v>1.3669858764857601E-3</v>
      </c>
      <c r="AV74" s="137">
        <v>2.0298684226483098E-3</v>
      </c>
      <c r="AW74" s="137">
        <v>1.0985879870650901E-3</v>
      </c>
      <c r="AX74" s="137">
        <v>2.6703850235173799E-4</v>
      </c>
      <c r="AY74" s="137">
        <v>5.6254459376166104E-4</v>
      </c>
      <c r="AZ74" s="137">
        <v>8.9971656741883702E-4</v>
      </c>
      <c r="BA74" s="137">
        <v>2.9035962270589901E-3</v>
      </c>
      <c r="BB74" s="137">
        <v>2.4845410804887503E-4</v>
      </c>
      <c r="BC74" s="137">
        <v>4.1546003457571402E-4</v>
      </c>
      <c r="BD74" s="137">
        <v>3.8999239578769502E-4</v>
      </c>
      <c r="BE74" s="137">
        <v>2.4706350745080201E-3</v>
      </c>
      <c r="BF74" s="137">
        <v>2.7143757900847301E-3</v>
      </c>
      <c r="BG74" s="137">
        <v>4.5725767369883897E-3</v>
      </c>
      <c r="BH74" s="137">
        <v>1.7056963216517599E-3</v>
      </c>
      <c r="BI74" s="137">
        <v>1.8717709957168601E-4</v>
      </c>
      <c r="BJ74" s="137">
        <v>2.9219825177183001E-3</v>
      </c>
      <c r="BK74" s="137">
        <v>4.0239864105076897E-3</v>
      </c>
      <c r="BL74" s="137">
        <v>1.15163002367039E-2</v>
      </c>
      <c r="BM74" s="137">
        <v>1.8955315710464299E-2</v>
      </c>
      <c r="BN74" s="137">
        <v>8.0573863528230101E-3</v>
      </c>
      <c r="BO74" s="137">
        <v>1.8504475201611199E-2</v>
      </c>
      <c r="BP74" s="137">
        <v>2.8159403409205301E-2</v>
      </c>
      <c r="BQ74" s="137">
        <v>1.27197381493553</v>
      </c>
      <c r="BR74" s="137">
        <v>0.71602007333472695</v>
      </c>
      <c r="BS74" s="137">
        <v>4.8157633319817596E-3</v>
      </c>
      <c r="BT74" s="137">
        <v>2.6747683921472001E-2</v>
      </c>
      <c r="BU74" s="137">
        <v>7.5065318706429995E-5</v>
      </c>
      <c r="BV74" s="137">
        <v>2.1894751783727599E-3</v>
      </c>
      <c r="BW74" s="137">
        <v>0</v>
      </c>
      <c r="BX74" s="137">
        <v>8.9602095182626592E-6</v>
      </c>
      <c r="BY74" s="137">
        <v>0</v>
      </c>
      <c r="BZ74" s="137">
        <v>6.7995010951983799E-3</v>
      </c>
      <c r="CA74" s="139">
        <v>0</v>
      </c>
      <c r="CB74" s="73"/>
    </row>
    <row r="75" spans="1:80" ht="19.5" x14ac:dyDescent="0.25">
      <c r="A75" s="30"/>
      <c r="B75" s="42" t="s">
        <v>66</v>
      </c>
      <c r="C75" s="43" t="s">
        <v>177</v>
      </c>
      <c r="D75" s="136">
        <v>1.21374260573705E-4</v>
      </c>
      <c r="E75" s="137">
        <v>2.0558439008853599E-4</v>
      </c>
      <c r="F75" s="137">
        <v>6.2879304780654902E-5</v>
      </c>
      <c r="G75" s="137">
        <v>1.6482162659855901E-4</v>
      </c>
      <c r="H75" s="137">
        <v>1.31088950604816E-5</v>
      </c>
      <c r="I75" s="137">
        <v>6.9946881503189505E-5</v>
      </c>
      <c r="J75" s="137">
        <v>1.3191612764257301E-4</v>
      </c>
      <c r="K75" s="137">
        <v>2.3877679277192199E-5</v>
      </c>
      <c r="L75" s="137">
        <v>9.6538536354128296E-5</v>
      </c>
      <c r="M75" s="137">
        <v>3.4622096853721397E-4</v>
      </c>
      <c r="N75" s="137">
        <v>1.17300970440547E-4</v>
      </c>
      <c r="O75" s="137">
        <v>3.50460351736694E-5</v>
      </c>
      <c r="P75" s="137">
        <v>1.7247556947145299E-4</v>
      </c>
      <c r="Q75" s="137">
        <v>1.7247556947145299E-4</v>
      </c>
      <c r="R75" s="137">
        <v>2.1934537568982801E-5</v>
      </c>
      <c r="S75" s="137">
        <v>1.1952880634031599E-4</v>
      </c>
      <c r="T75" s="137">
        <v>3.91088361080494E-4</v>
      </c>
      <c r="U75" s="137">
        <v>5.4519650902038598E-5</v>
      </c>
      <c r="V75" s="137">
        <v>2.07302826275685E-7</v>
      </c>
      <c r="W75" s="137">
        <v>1.06083834305452E-4</v>
      </c>
      <c r="X75" s="137">
        <v>1.85222759865791E-4</v>
      </c>
      <c r="Y75" s="137">
        <v>2.32949351419271E-4</v>
      </c>
      <c r="Z75" s="137">
        <v>1.8266939230156799E-4</v>
      </c>
      <c r="AA75" s="137">
        <v>2.1951496641104499E-4</v>
      </c>
      <c r="AB75" s="137">
        <v>8.4539018631286697E-5</v>
      </c>
      <c r="AC75" s="137">
        <v>1.0774355928429E-4</v>
      </c>
      <c r="AD75" s="137">
        <v>2.6101848162569903E-4</v>
      </c>
      <c r="AE75" s="137">
        <v>3.0512071772745899E-4</v>
      </c>
      <c r="AF75" s="137">
        <v>1.82641713058336E-4</v>
      </c>
      <c r="AG75" s="137">
        <v>1.2981112836932799E-4</v>
      </c>
      <c r="AH75" s="137">
        <v>1.20713265237278E-4</v>
      </c>
      <c r="AI75" s="137">
        <v>3.33128187596274E-5</v>
      </c>
      <c r="AJ75" s="137">
        <v>0</v>
      </c>
      <c r="AK75" s="137">
        <v>1.1161201780654001E-3</v>
      </c>
      <c r="AL75" s="137">
        <v>1.9364378915433199E-3</v>
      </c>
      <c r="AM75" s="137">
        <v>2.2435129432482701E-4</v>
      </c>
      <c r="AN75" s="137">
        <v>1.5560196409564699E-4</v>
      </c>
      <c r="AO75" s="137">
        <v>7.7222433084949303E-3</v>
      </c>
      <c r="AP75" s="137">
        <v>5.9047485082322397E-3</v>
      </c>
      <c r="AQ75" s="137">
        <v>1.0863459034830001E-3</v>
      </c>
      <c r="AR75" s="137">
        <v>4.0437041874502198E-4</v>
      </c>
      <c r="AS75" s="137">
        <v>1.2129749870375701E-3</v>
      </c>
      <c r="AT75" s="137">
        <v>5.6651738976001698E-5</v>
      </c>
      <c r="AU75" s="137">
        <v>5.1181191017207099E-4</v>
      </c>
      <c r="AV75" s="137">
        <v>6.2339128363148803E-4</v>
      </c>
      <c r="AW75" s="137">
        <v>4.3916366564949598E-4</v>
      </c>
      <c r="AX75" s="137">
        <v>1.3199109985520001E-4</v>
      </c>
      <c r="AY75" s="137">
        <v>2.2601788838764799E-4</v>
      </c>
      <c r="AZ75" s="137">
        <v>3.7392715103678499E-4</v>
      </c>
      <c r="BA75" s="137">
        <v>1.685486588532E-3</v>
      </c>
      <c r="BB75" s="137">
        <v>6.7602775465517599E-5</v>
      </c>
      <c r="BC75" s="137">
        <v>1.67439203593354E-4</v>
      </c>
      <c r="BD75" s="137">
        <v>1.45992870756076E-4</v>
      </c>
      <c r="BE75" s="137">
        <v>9.0996403978305595E-4</v>
      </c>
      <c r="BF75" s="137">
        <v>6.56054648272765E-4</v>
      </c>
      <c r="BG75" s="137">
        <v>2.0458992350843798E-3</v>
      </c>
      <c r="BH75" s="137">
        <v>7.6525057004268003E-4</v>
      </c>
      <c r="BI75" s="137">
        <v>1.0627912062726601E-4</v>
      </c>
      <c r="BJ75" s="137">
        <v>5.87282291097245E-4</v>
      </c>
      <c r="BK75" s="137">
        <v>2.0112515599086602E-3</v>
      </c>
      <c r="BL75" s="137">
        <v>5.3737226141035901E-3</v>
      </c>
      <c r="BM75" s="137">
        <v>8.8122084361659907E-3</v>
      </c>
      <c r="BN75" s="137">
        <v>3.6752278321155901E-3</v>
      </c>
      <c r="BO75" s="137">
        <v>1.1059091858460801E-2</v>
      </c>
      <c r="BP75" s="137">
        <v>8.4871333992514904E-3</v>
      </c>
      <c r="BQ75" s="137">
        <v>1.9412151514525799E-2</v>
      </c>
      <c r="BR75" s="137">
        <v>1.14806290813724</v>
      </c>
      <c r="BS75" s="137">
        <v>3.30305424651585E-3</v>
      </c>
      <c r="BT75" s="137">
        <v>1.1880893242152199E-2</v>
      </c>
      <c r="BU75" s="137">
        <v>3.35761150575937E-5</v>
      </c>
      <c r="BV75" s="137">
        <v>7.1354062458657498E-4</v>
      </c>
      <c r="BW75" s="137">
        <v>0</v>
      </c>
      <c r="BX75" s="137">
        <v>1.81630314872422E-6</v>
      </c>
      <c r="BY75" s="137">
        <v>0</v>
      </c>
      <c r="BZ75" s="137">
        <v>2.4231310584921502E-3</v>
      </c>
      <c r="CA75" s="139">
        <v>0</v>
      </c>
      <c r="CB75" s="73"/>
    </row>
    <row r="76" spans="1:80" ht="19.5" x14ac:dyDescent="0.25">
      <c r="A76" s="30"/>
      <c r="B76" s="42" t="s">
        <v>67</v>
      </c>
      <c r="C76" s="43" t="s">
        <v>178</v>
      </c>
      <c r="D76" s="136">
        <v>8.8879609296379505E-4</v>
      </c>
      <c r="E76" s="137">
        <v>1.3367312472135401E-3</v>
      </c>
      <c r="F76" s="137">
        <v>3.68873889546904E-4</v>
      </c>
      <c r="G76" s="137">
        <v>1.82192630726E-3</v>
      </c>
      <c r="H76" s="137">
        <v>8.51240704228117E-5</v>
      </c>
      <c r="I76" s="137">
        <v>4.2622824407233202E-4</v>
      </c>
      <c r="J76" s="137">
        <v>8.8123558908453296E-4</v>
      </c>
      <c r="K76" s="137">
        <v>1.5587673231209499E-4</v>
      </c>
      <c r="L76" s="137">
        <v>1.678085694372E-3</v>
      </c>
      <c r="M76" s="137">
        <v>1.9713799161693401E-3</v>
      </c>
      <c r="N76" s="137">
        <v>1.18649417893578E-2</v>
      </c>
      <c r="O76" s="137">
        <v>2.3777301620571601E-4</v>
      </c>
      <c r="P76" s="137">
        <v>2.57848912004697E-3</v>
      </c>
      <c r="Q76" s="137">
        <v>2.57848912004697E-3</v>
      </c>
      <c r="R76" s="137">
        <v>1.1761844573088E-3</v>
      </c>
      <c r="S76" s="137">
        <v>1.89613600400758E-2</v>
      </c>
      <c r="T76" s="137">
        <v>2.28174528798549E-3</v>
      </c>
      <c r="U76" s="137">
        <v>5.9487736748611798E-4</v>
      </c>
      <c r="V76" s="137">
        <v>1.3492386101623599E-6</v>
      </c>
      <c r="W76" s="137">
        <v>7.2251024466323996E-4</v>
      </c>
      <c r="X76" s="137">
        <v>1.08601614325424E-3</v>
      </c>
      <c r="Y76" s="137">
        <v>1.36294075518707E-3</v>
      </c>
      <c r="Z76" s="137">
        <v>1.05769615253944E-3</v>
      </c>
      <c r="AA76" s="137">
        <v>2.6842234614588398E-3</v>
      </c>
      <c r="AB76" s="137">
        <v>5.4622786498401696E-4</v>
      </c>
      <c r="AC76" s="137">
        <v>6.2011264476276599E-4</v>
      </c>
      <c r="AD76" s="137">
        <v>1.4484094854534701E-3</v>
      </c>
      <c r="AE76" s="137">
        <v>2.5298122126995999E-3</v>
      </c>
      <c r="AF76" s="137">
        <v>1.1581898155381899E-3</v>
      </c>
      <c r="AG76" s="137">
        <v>7.3196301426787895E-4</v>
      </c>
      <c r="AH76" s="137">
        <v>7.3484097768347905E-4</v>
      </c>
      <c r="AI76" s="137">
        <v>3.2224294081624997E-4</v>
      </c>
      <c r="AJ76" s="137">
        <v>0</v>
      </c>
      <c r="AK76" s="137">
        <v>7.1726875409643103E-3</v>
      </c>
      <c r="AL76" s="137">
        <v>5.9435189919047598E-3</v>
      </c>
      <c r="AM76" s="137">
        <v>1.7793223378503799E-3</v>
      </c>
      <c r="AN76" s="137">
        <v>7.6862713555955701E-3</v>
      </c>
      <c r="AO76" s="137">
        <v>7.9256112351470502E-3</v>
      </c>
      <c r="AP76" s="137">
        <v>4.1072587580466197E-2</v>
      </c>
      <c r="AQ76" s="137">
        <v>1.21863751178777E-2</v>
      </c>
      <c r="AR76" s="137">
        <v>5.7695736851388797E-3</v>
      </c>
      <c r="AS76" s="137">
        <v>8.2211610877435896E-3</v>
      </c>
      <c r="AT76" s="137">
        <v>5.4925728197768701E-4</v>
      </c>
      <c r="AU76" s="137">
        <v>4.3804417792771598E-3</v>
      </c>
      <c r="AV76" s="137">
        <v>4.3872854922697201E-3</v>
      </c>
      <c r="AW76" s="137">
        <v>1.53510339119028E-2</v>
      </c>
      <c r="AX76" s="137">
        <v>2.55045594670354E-2</v>
      </c>
      <c r="AY76" s="137">
        <v>1.39594763656896E-2</v>
      </c>
      <c r="AZ76" s="137">
        <v>7.6768073309285501E-3</v>
      </c>
      <c r="BA76" s="137">
        <v>4.4469113791374398E-3</v>
      </c>
      <c r="BB76" s="137">
        <v>1.1245533612248399E-3</v>
      </c>
      <c r="BC76" s="137">
        <v>3.1661388681438998E-3</v>
      </c>
      <c r="BD76" s="137">
        <v>1.2318124366848401E-3</v>
      </c>
      <c r="BE76" s="137">
        <v>1.54566855709147E-3</v>
      </c>
      <c r="BF76" s="137">
        <v>4.0959146658417003E-3</v>
      </c>
      <c r="BG76" s="137">
        <v>6.8581093819347905E-2</v>
      </c>
      <c r="BH76" s="137">
        <v>6.0021207888812302E-2</v>
      </c>
      <c r="BI76" s="137">
        <v>2.61702661785208E-2</v>
      </c>
      <c r="BJ76" s="137">
        <v>3.69505579119044E-3</v>
      </c>
      <c r="BK76" s="137">
        <v>1.4313286663043099E-2</v>
      </c>
      <c r="BL76" s="137">
        <v>1.5221448080714199E-2</v>
      </c>
      <c r="BM76" s="137">
        <v>4.89465929266698E-2</v>
      </c>
      <c r="BN76" s="137">
        <v>2.01732321954591E-2</v>
      </c>
      <c r="BO76" s="137">
        <v>2.5084171402653399E-2</v>
      </c>
      <c r="BP76" s="137">
        <v>3.0818135783622198E-2</v>
      </c>
      <c r="BQ76" s="137">
        <v>6.2939087294047305E-2</v>
      </c>
      <c r="BR76" s="137">
        <v>5.8812778586671201E-2</v>
      </c>
      <c r="BS76" s="137">
        <v>1.0804730107235301</v>
      </c>
      <c r="BT76" s="137">
        <v>0.110607261989455</v>
      </c>
      <c r="BU76" s="137">
        <v>8.1723219263009101E-4</v>
      </c>
      <c r="BV76" s="137">
        <v>3.5174005913771898E-3</v>
      </c>
      <c r="BW76" s="137">
        <v>0</v>
      </c>
      <c r="BX76" s="137">
        <v>1.1932927380206699E-5</v>
      </c>
      <c r="BY76" s="137">
        <v>0</v>
      </c>
      <c r="BZ76" s="137">
        <v>2.03380973953887E-2</v>
      </c>
      <c r="CA76" s="139">
        <v>0</v>
      </c>
      <c r="CB76" s="73"/>
    </row>
    <row r="77" spans="1:80" ht="19.5" x14ac:dyDescent="0.25">
      <c r="A77" s="30"/>
      <c r="B77" s="42" t="s">
        <v>68</v>
      </c>
      <c r="C77" s="43" t="s">
        <v>179</v>
      </c>
      <c r="D77" s="136">
        <v>6.1865159165884996E-3</v>
      </c>
      <c r="E77" s="137">
        <v>7.41613028374229E-3</v>
      </c>
      <c r="F77" s="137">
        <v>1.63543683391111E-3</v>
      </c>
      <c r="G77" s="137">
        <v>5.2174828183346698E-3</v>
      </c>
      <c r="H77" s="137">
        <v>4.1001731570656803E-4</v>
      </c>
      <c r="I77" s="137">
        <v>1.7614312978711799E-3</v>
      </c>
      <c r="J77" s="137">
        <v>5.1792414467049302E-3</v>
      </c>
      <c r="K77" s="137">
        <v>6.3783910342248202E-4</v>
      </c>
      <c r="L77" s="137">
        <v>2.81472376674406E-3</v>
      </c>
      <c r="M77" s="137">
        <v>9.0826501947022208E-3</v>
      </c>
      <c r="N77" s="137">
        <v>2.1864067725286102E-3</v>
      </c>
      <c r="O77" s="137">
        <v>1.0806685909258199E-3</v>
      </c>
      <c r="P77" s="137">
        <v>6.3739406527798899E-3</v>
      </c>
      <c r="Q77" s="137">
        <v>6.3739406527798899E-3</v>
      </c>
      <c r="R77" s="137">
        <v>5.6572050634391799E-4</v>
      </c>
      <c r="S77" s="137">
        <v>2.7516267388807201E-3</v>
      </c>
      <c r="T77" s="137">
        <v>1.1763089925825299E-2</v>
      </c>
      <c r="U77" s="137">
        <v>2.4280142109098101E-3</v>
      </c>
      <c r="V77" s="137">
        <v>5.7328502980246602E-6</v>
      </c>
      <c r="W77" s="137">
        <v>4.7562447131828502E-3</v>
      </c>
      <c r="X77" s="137">
        <v>5.0659682000525497E-3</v>
      </c>
      <c r="Y77" s="137">
        <v>6.16836442557609E-3</v>
      </c>
      <c r="Z77" s="137">
        <v>5.0366284126529296E-3</v>
      </c>
      <c r="AA77" s="137">
        <v>7.4380636674922897E-3</v>
      </c>
      <c r="AB77" s="137">
        <v>2.4052214086791E-3</v>
      </c>
      <c r="AC77" s="137">
        <v>2.6297445949834001E-3</v>
      </c>
      <c r="AD77" s="137">
        <v>7.1495251192135499E-3</v>
      </c>
      <c r="AE77" s="137">
        <v>2.4036964545994102E-2</v>
      </c>
      <c r="AF77" s="137">
        <v>4.7286297870099501E-3</v>
      </c>
      <c r="AG77" s="137">
        <v>3.5046880445115101E-3</v>
      </c>
      <c r="AH77" s="137">
        <v>3.4473128823689901E-3</v>
      </c>
      <c r="AI77" s="137">
        <v>1.20569925563343E-3</v>
      </c>
      <c r="AJ77" s="137">
        <v>0</v>
      </c>
      <c r="AK77" s="137">
        <v>5.7508572143232198E-2</v>
      </c>
      <c r="AL77" s="137">
        <v>3.87881852568151E-2</v>
      </c>
      <c r="AM77" s="137">
        <v>1.38244211627628E-2</v>
      </c>
      <c r="AN77" s="137">
        <v>1.9973542691474298E-3</v>
      </c>
      <c r="AO77" s="137">
        <v>3.8228179654184902E-2</v>
      </c>
      <c r="AP77" s="137">
        <v>0.23929493715366401</v>
      </c>
      <c r="AQ77" s="137">
        <v>4.4550169892777797E-2</v>
      </c>
      <c r="AR77" s="137">
        <v>2.2516123334521399E-2</v>
      </c>
      <c r="AS77" s="137">
        <v>5.8426201987263997E-2</v>
      </c>
      <c r="AT77" s="137">
        <v>1.67759962063718E-3</v>
      </c>
      <c r="AU77" s="137">
        <v>1.8546003956341602E-2</v>
      </c>
      <c r="AV77" s="137">
        <v>2.7092223022659599E-2</v>
      </c>
      <c r="AW77" s="137">
        <v>2.8667307559129801E-2</v>
      </c>
      <c r="AX77" s="137">
        <v>2.52979967966557E-3</v>
      </c>
      <c r="AY77" s="137">
        <v>5.96742233000889E-3</v>
      </c>
      <c r="AZ77" s="137">
        <v>1.5764012663488199E-2</v>
      </c>
      <c r="BA77" s="137">
        <v>3.9133087712907702E-2</v>
      </c>
      <c r="BB77" s="137">
        <v>2.12279922725443E-3</v>
      </c>
      <c r="BC77" s="137">
        <v>6.0574537118055901E-3</v>
      </c>
      <c r="BD77" s="137">
        <v>4.2155984151940502E-3</v>
      </c>
      <c r="BE77" s="137">
        <v>2.0039342140181502E-3</v>
      </c>
      <c r="BF77" s="137">
        <v>1.97780840518894E-2</v>
      </c>
      <c r="BG77" s="137">
        <v>8.9564648782813394E-2</v>
      </c>
      <c r="BH77" s="137">
        <v>3.4468678338286901E-2</v>
      </c>
      <c r="BI77" s="137">
        <v>1.61442626141853E-3</v>
      </c>
      <c r="BJ77" s="137">
        <v>1.33122950170305E-2</v>
      </c>
      <c r="BK77" s="137">
        <v>7.0264245517137697E-2</v>
      </c>
      <c r="BL77" s="137">
        <v>8.16577609963825E-2</v>
      </c>
      <c r="BM77" s="137">
        <v>0.298897142846141</v>
      </c>
      <c r="BN77" s="137">
        <v>8.28037483145415E-2</v>
      </c>
      <c r="BO77" s="137">
        <v>0.112370715709568</v>
      </c>
      <c r="BP77" s="137">
        <v>3.9833610386835E-2</v>
      </c>
      <c r="BQ77" s="137">
        <v>0.116478034186435</v>
      </c>
      <c r="BR77" s="137">
        <v>0.100194947787247</v>
      </c>
      <c r="BS77" s="137">
        <v>2.7986403231762099E-2</v>
      </c>
      <c r="BT77" s="137">
        <v>1.22662807358797</v>
      </c>
      <c r="BU77" s="137">
        <v>9.4668973391390503E-4</v>
      </c>
      <c r="BV77" s="137">
        <v>3.5407840014302798E-2</v>
      </c>
      <c r="BW77" s="137">
        <v>0</v>
      </c>
      <c r="BX77" s="137">
        <v>4.1325991430233898E-5</v>
      </c>
      <c r="BY77" s="137">
        <v>0</v>
      </c>
      <c r="BZ77" s="137">
        <v>8.3780211496847196E-2</v>
      </c>
      <c r="CA77" s="139">
        <v>0</v>
      </c>
      <c r="CB77" s="73"/>
    </row>
    <row r="78" spans="1:80" ht="19.5" x14ac:dyDescent="0.25">
      <c r="A78" s="30"/>
      <c r="B78" s="42" t="s">
        <v>69</v>
      </c>
      <c r="C78" s="43" t="s">
        <v>180</v>
      </c>
      <c r="D78" s="136">
        <v>7.3598255870581202E-4</v>
      </c>
      <c r="E78" s="137">
        <v>1.2789836592509299E-3</v>
      </c>
      <c r="F78" s="137">
        <v>5.2735950624188297E-4</v>
      </c>
      <c r="G78" s="137">
        <v>1.6611122956602801E-3</v>
      </c>
      <c r="H78" s="137">
        <v>2.5953967731144601E-4</v>
      </c>
      <c r="I78" s="137">
        <v>4.9218304180717403E-4</v>
      </c>
      <c r="J78" s="137">
        <v>8.0177944287029997E-4</v>
      </c>
      <c r="K78" s="137">
        <v>2.0637844683051899E-4</v>
      </c>
      <c r="L78" s="137">
        <v>4.4090577326839102E-3</v>
      </c>
      <c r="M78" s="137">
        <v>1.43005743475678E-3</v>
      </c>
      <c r="N78" s="137">
        <v>4.2245174137368899E-3</v>
      </c>
      <c r="O78" s="137">
        <v>2.0505105581789399E-4</v>
      </c>
      <c r="P78" s="137">
        <v>1.4046890969879201E-3</v>
      </c>
      <c r="Q78" s="137">
        <v>1.4046890969879201E-3</v>
      </c>
      <c r="R78" s="137">
        <v>1.7708287400413099E-4</v>
      </c>
      <c r="S78" s="137">
        <v>1.26241226002357E-3</v>
      </c>
      <c r="T78" s="137">
        <v>1.7693699894026299E-3</v>
      </c>
      <c r="U78" s="137">
        <v>5.3743996367769397E-4</v>
      </c>
      <c r="V78" s="137">
        <v>7.7174498889144605E-7</v>
      </c>
      <c r="W78" s="137">
        <v>4.8892572500985301E-4</v>
      </c>
      <c r="X78" s="137">
        <v>1.0381343484123799E-3</v>
      </c>
      <c r="Y78" s="137">
        <v>1.0607717849565801E-3</v>
      </c>
      <c r="Z78" s="137">
        <v>9.1565628447314203E-4</v>
      </c>
      <c r="AA78" s="137">
        <v>2.1593015318817702E-3</v>
      </c>
      <c r="AB78" s="137">
        <v>5.0954450711120905E-4</v>
      </c>
      <c r="AC78" s="137">
        <v>6.4229568026452904E-4</v>
      </c>
      <c r="AD78" s="137">
        <v>1.27790628840091E-3</v>
      </c>
      <c r="AE78" s="137">
        <v>1.14951328655502E-3</v>
      </c>
      <c r="AF78" s="137">
        <v>1.5039095316765299E-3</v>
      </c>
      <c r="AG78" s="137">
        <v>6.4421297166793905E-4</v>
      </c>
      <c r="AH78" s="137">
        <v>5.5615319686820803E-4</v>
      </c>
      <c r="AI78" s="137">
        <v>2.5924395513451102E-4</v>
      </c>
      <c r="AJ78" s="137">
        <v>0</v>
      </c>
      <c r="AK78" s="137">
        <v>8.2031855528172607E-3</v>
      </c>
      <c r="AL78" s="137">
        <v>2.28340553750917E-2</v>
      </c>
      <c r="AM78" s="137">
        <v>1.6100301787747399E-3</v>
      </c>
      <c r="AN78" s="137">
        <v>1.05622320246807E-2</v>
      </c>
      <c r="AO78" s="137">
        <v>1.45244317290325E-2</v>
      </c>
      <c r="AP78" s="137">
        <v>6.7729633499795897E-2</v>
      </c>
      <c r="AQ78" s="137">
        <v>9.8632962587679607E-3</v>
      </c>
      <c r="AR78" s="137">
        <v>1.02435648464949E-2</v>
      </c>
      <c r="AS78" s="137">
        <v>6.4839000157603998E-3</v>
      </c>
      <c r="AT78" s="137">
        <v>8.0066247762260005E-3</v>
      </c>
      <c r="AU78" s="137">
        <v>3.46298745208616E-3</v>
      </c>
      <c r="AV78" s="137">
        <v>4.3662110616366897E-3</v>
      </c>
      <c r="AW78" s="137">
        <v>2.06642728819122E-3</v>
      </c>
      <c r="AX78" s="137">
        <v>4.50314210750621E-4</v>
      </c>
      <c r="AY78" s="137">
        <v>1.72882859482319E-3</v>
      </c>
      <c r="AZ78" s="137">
        <v>2.61079751543313E-3</v>
      </c>
      <c r="BA78" s="137">
        <v>2.3288178835143201E-2</v>
      </c>
      <c r="BB78" s="137">
        <v>1.08899533426857E-3</v>
      </c>
      <c r="BC78" s="137">
        <v>1.16578145481003E-3</v>
      </c>
      <c r="BD78" s="137">
        <v>9.0008173612124204E-4</v>
      </c>
      <c r="BE78" s="137">
        <v>2.3065450863248502E-3</v>
      </c>
      <c r="BF78" s="137">
        <v>1.7747994805553901E-2</v>
      </c>
      <c r="BG78" s="137">
        <v>2.34867671430091E-2</v>
      </c>
      <c r="BH78" s="137">
        <v>2.34803488689878E-2</v>
      </c>
      <c r="BI78" s="137">
        <v>2.6988857477620198E-4</v>
      </c>
      <c r="BJ78" s="137">
        <v>6.13858939027214E-3</v>
      </c>
      <c r="BK78" s="137">
        <v>8.6133020271570299E-3</v>
      </c>
      <c r="BL78" s="137">
        <v>1.43905307177534E-2</v>
      </c>
      <c r="BM78" s="137">
        <v>6.1200209374931598E-2</v>
      </c>
      <c r="BN78" s="137">
        <v>1.0674788944838001E-2</v>
      </c>
      <c r="BO78" s="137">
        <v>2.79748459642956E-2</v>
      </c>
      <c r="BP78" s="137">
        <v>5.4472403230182098E-2</v>
      </c>
      <c r="BQ78" s="137">
        <v>9.7656826770535193E-2</v>
      </c>
      <c r="BR78" s="137">
        <v>7.0299339419370901E-2</v>
      </c>
      <c r="BS78" s="137">
        <v>4.2726798341588598E-3</v>
      </c>
      <c r="BT78" s="137">
        <v>3.8481734152916301E-2</v>
      </c>
      <c r="BU78" s="137">
        <v>1.00034359981683</v>
      </c>
      <c r="BV78" s="137">
        <v>5.4785634902530097E-3</v>
      </c>
      <c r="BW78" s="137">
        <v>0</v>
      </c>
      <c r="BX78" s="137">
        <v>8.5256080750948098E-4</v>
      </c>
      <c r="BY78" s="137">
        <v>0</v>
      </c>
      <c r="BZ78" s="137">
        <v>1.0336670435894001E-2</v>
      </c>
      <c r="CA78" s="139">
        <v>0</v>
      </c>
      <c r="CB78" s="73"/>
    </row>
    <row r="79" spans="1:80" ht="19.5" x14ac:dyDescent="0.25">
      <c r="A79" s="30"/>
      <c r="B79" s="42" t="s">
        <v>70</v>
      </c>
      <c r="C79" s="43" t="s">
        <v>181</v>
      </c>
      <c r="D79" s="136">
        <v>8.2910870119377097E-4</v>
      </c>
      <c r="E79" s="137">
        <v>1.5442773157050499E-3</v>
      </c>
      <c r="F79" s="137">
        <v>4.9264271534538401E-4</v>
      </c>
      <c r="G79" s="137">
        <v>1.3053584760496599E-3</v>
      </c>
      <c r="H79" s="137">
        <v>1.11269250196653E-4</v>
      </c>
      <c r="I79" s="137">
        <v>5.7026698489497497E-4</v>
      </c>
      <c r="J79" s="137">
        <v>9.5568270978125505E-4</v>
      </c>
      <c r="K79" s="137">
        <v>1.84862609078272E-4</v>
      </c>
      <c r="L79" s="137">
        <v>9.0475593702771999E-4</v>
      </c>
      <c r="M79" s="137">
        <v>2.7653574233212999E-3</v>
      </c>
      <c r="N79" s="137">
        <v>7.6590436965044695E-4</v>
      </c>
      <c r="O79" s="137">
        <v>2.60499583000243E-4</v>
      </c>
      <c r="P79" s="137">
        <v>2.1153970948129702E-3</v>
      </c>
      <c r="Q79" s="137">
        <v>2.1153970948129702E-3</v>
      </c>
      <c r="R79" s="137">
        <v>1.58760248672172E-4</v>
      </c>
      <c r="S79" s="137">
        <v>6.7980316335498404E-4</v>
      </c>
      <c r="T79" s="137">
        <v>2.9845505792872999E-3</v>
      </c>
      <c r="U79" s="137">
        <v>4.0856441869444802E-4</v>
      </c>
      <c r="V79" s="137">
        <v>1.9373988052093599E-6</v>
      </c>
      <c r="W79" s="137">
        <v>7.2449412981506701E-4</v>
      </c>
      <c r="X79" s="137">
        <v>1.4068163363003901E-3</v>
      </c>
      <c r="Y79" s="137">
        <v>1.84954941525727E-3</v>
      </c>
      <c r="Z79" s="137">
        <v>1.44296068304757E-3</v>
      </c>
      <c r="AA79" s="137">
        <v>1.70762195438309E-3</v>
      </c>
      <c r="AB79" s="137">
        <v>6.7462942140137695E-4</v>
      </c>
      <c r="AC79" s="137">
        <v>8.6193067899119E-4</v>
      </c>
      <c r="AD79" s="137">
        <v>1.8899977730311901E-3</v>
      </c>
      <c r="AE79" s="137">
        <v>1.5697421720159599E-3</v>
      </c>
      <c r="AF79" s="137">
        <v>1.4650362201744701E-3</v>
      </c>
      <c r="AG79" s="137">
        <v>9.6941661473232404E-4</v>
      </c>
      <c r="AH79" s="137">
        <v>9.2612643666766805E-4</v>
      </c>
      <c r="AI79" s="137">
        <v>3.9955998847576702E-4</v>
      </c>
      <c r="AJ79" s="137">
        <v>0</v>
      </c>
      <c r="AK79" s="137">
        <v>1.45837478731761E-2</v>
      </c>
      <c r="AL79" s="137">
        <v>1.3103836104929699E-2</v>
      </c>
      <c r="AM79" s="137">
        <v>2.6339859102136702E-3</v>
      </c>
      <c r="AN79" s="137">
        <v>1.0518146324244701E-3</v>
      </c>
      <c r="AO79" s="137">
        <v>9.9662668194588806E-3</v>
      </c>
      <c r="AP79" s="137">
        <v>9.1412520927432406E-2</v>
      </c>
      <c r="AQ79" s="137">
        <v>1.6186483443899301E-2</v>
      </c>
      <c r="AR79" s="137">
        <v>3.1353763909147498E-3</v>
      </c>
      <c r="AS79" s="137">
        <v>6.7976026554192803E-3</v>
      </c>
      <c r="AT79" s="137">
        <v>6.4076859077918805E-4</v>
      </c>
      <c r="AU79" s="137">
        <v>3.3884616606711299E-3</v>
      </c>
      <c r="AV79" s="137">
        <v>5.5330401804183698E-3</v>
      </c>
      <c r="AW79" s="137">
        <v>6.5129126978013098E-3</v>
      </c>
      <c r="AX79" s="137">
        <v>5.74763393568039E-4</v>
      </c>
      <c r="AY79" s="137">
        <v>1.58612571597598E-3</v>
      </c>
      <c r="AZ79" s="137">
        <v>3.8196078337318202E-3</v>
      </c>
      <c r="BA79" s="137">
        <v>5.6804718948655804E-3</v>
      </c>
      <c r="BB79" s="137">
        <v>6.2746891719409005E-4</v>
      </c>
      <c r="BC79" s="137">
        <v>1.40643128283504E-3</v>
      </c>
      <c r="BD79" s="137">
        <v>1.2443412356050499E-3</v>
      </c>
      <c r="BE79" s="137">
        <v>5.9102926341002705E-4</v>
      </c>
      <c r="BF79" s="137">
        <v>6.5294309723001598E-3</v>
      </c>
      <c r="BG79" s="137">
        <v>1.8184631277679799E-2</v>
      </c>
      <c r="BH79" s="137">
        <v>2.2444315791098301E-2</v>
      </c>
      <c r="BI79" s="137">
        <v>3.7534792061500599E-4</v>
      </c>
      <c r="BJ79" s="137">
        <v>4.9806624840363599E-3</v>
      </c>
      <c r="BK79" s="137">
        <v>1.1392736194535799E-2</v>
      </c>
      <c r="BL79" s="137">
        <v>1.75450131959724E-2</v>
      </c>
      <c r="BM79" s="137">
        <v>4.9421614591741603E-2</v>
      </c>
      <c r="BN79" s="137">
        <v>3.1037863470870598E-2</v>
      </c>
      <c r="BO79" s="137">
        <v>2.2930885975276101E-2</v>
      </c>
      <c r="BP79" s="137">
        <v>7.3469886253181797E-3</v>
      </c>
      <c r="BQ79" s="137">
        <v>3.1249234103502999E-2</v>
      </c>
      <c r="BR79" s="137">
        <v>2.7039474377005001E-2</v>
      </c>
      <c r="BS79" s="137">
        <v>4.0307083097697802E-3</v>
      </c>
      <c r="BT79" s="137">
        <v>4.3364290727727302E-2</v>
      </c>
      <c r="BU79" s="137">
        <v>3.6702945904565598E-4</v>
      </c>
      <c r="BV79" s="137">
        <v>1.0172412154435699</v>
      </c>
      <c r="BW79" s="137">
        <v>0</v>
      </c>
      <c r="BX79" s="137">
        <v>1.54724067248578E-5</v>
      </c>
      <c r="BY79" s="137">
        <v>0</v>
      </c>
      <c r="BZ79" s="137">
        <v>2.83332048786816E-2</v>
      </c>
      <c r="CA79" s="139">
        <v>0</v>
      </c>
      <c r="CB79" s="73"/>
    </row>
    <row r="80" spans="1:80" ht="19.5" x14ac:dyDescent="0.25">
      <c r="A80" s="30"/>
      <c r="B80" s="42" t="s">
        <v>71</v>
      </c>
      <c r="C80" s="43" t="s">
        <v>182</v>
      </c>
      <c r="D80" s="136">
        <v>7.6826825831182702E-4</v>
      </c>
      <c r="E80" s="137">
        <v>1.6552798061338901E-3</v>
      </c>
      <c r="F80" s="137">
        <v>5.1457127789576295E-4</v>
      </c>
      <c r="G80" s="137">
        <v>1.0022323845632799E-3</v>
      </c>
      <c r="H80" s="137">
        <v>8.7447792874785702E-5</v>
      </c>
      <c r="I80" s="137">
        <v>5.82540961572276E-4</v>
      </c>
      <c r="J80" s="137">
        <v>8.6059466060087804E-4</v>
      </c>
      <c r="K80" s="137">
        <v>1.7175915908869199E-4</v>
      </c>
      <c r="L80" s="137">
        <v>8.5248620322443398E-4</v>
      </c>
      <c r="M80" s="137">
        <v>3.5228926159299001E-3</v>
      </c>
      <c r="N80" s="137">
        <v>2.4237756969048199E-3</v>
      </c>
      <c r="O80" s="137">
        <v>2.65002140585033E-4</v>
      </c>
      <c r="P80" s="137">
        <v>4.08422064669508E-4</v>
      </c>
      <c r="Q80" s="137">
        <v>4.08422064669508E-4</v>
      </c>
      <c r="R80" s="137">
        <v>9.0343411275663101E-5</v>
      </c>
      <c r="S80" s="137">
        <v>3.4408923600414901E-4</v>
      </c>
      <c r="T80" s="137">
        <v>3.4650383147271E-3</v>
      </c>
      <c r="U80" s="137">
        <v>2.8406552396644902E-4</v>
      </c>
      <c r="V80" s="137">
        <v>1.6107934527725401E-6</v>
      </c>
      <c r="W80" s="137">
        <v>6.9939593277070302E-4</v>
      </c>
      <c r="X80" s="137">
        <v>1.461916073549E-3</v>
      </c>
      <c r="Y80" s="137">
        <v>2.0349274172356802E-3</v>
      </c>
      <c r="Z80" s="137">
        <v>1.7533368418954599E-3</v>
      </c>
      <c r="AA80" s="137">
        <v>1.3061834787830599E-3</v>
      </c>
      <c r="AB80" s="137">
        <v>5.6391077992611397E-4</v>
      </c>
      <c r="AC80" s="137">
        <v>9.3749314568648899E-4</v>
      </c>
      <c r="AD80" s="137">
        <v>1.99882618222598E-3</v>
      </c>
      <c r="AE80" s="137">
        <v>1.0682542337976399E-3</v>
      </c>
      <c r="AF80" s="137">
        <v>1.63873474515936E-3</v>
      </c>
      <c r="AG80" s="137">
        <v>1.02675536495648E-3</v>
      </c>
      <c r="AH80" s="137">
        <v>8.2103991615568395E-4</v>
      </c>
      <c r="AI80" s="137">
        <v>1.34752250850468E-4</v>
      </c>
      <c r="AJ80" s="137">
        <v>0</v>
      </c>
      <c r="AK80" s="137">
        <v>9.1194420358614702E-3</v>
      </c>
      <c r="AL80" s="137">
        <v>3.5509146089909703E-2</v>
      </c>
      <c r="AM80" s="137">
        <v>1.50779983970841E-3</v>
      </c>
      <c r="AN80" s="137">
        <v>6.0844040465237196E-3</v>
      </c>
      <c r="AO80" s="137">
        <v>5.91170384663717E-3</v>
      </c>
      <c r="AP80" s="137">
        <v>3.5592184004691503E-2</v>
      </c>
      <c r="AQ80" s="137">
        <v>2.6734442676094698E-3</v>
      </c>
      <c r="AR80" s="137">
        <v>3.8033111596225298E-3</v>
      </c>
      <c r="AS80" s="137">
        <v>3.4904916819868499E-3</v>
      </c>
      <c r="AT80" s="137">
        <v>2.8110442598331701E-3</v>
      </c>
      <c r="AU80" s="137">
        <v>1.7033084485592099E-3</v>
      </c>
      <c r="AV80" s="137">
        <v>2.7466371755990198E-3</v>
      </c>
      <c r="AW80" s="137">
        <v>1.01335417173023E-3</v>
      </c>
      <c r="AX80" s="137">
        <v>1.9199084254160301E-4</v>
      </c>
      <c r="AY80" s="137">
        <v>8.4083652672947403E-4</v>
      </c>
      <c r="AZ80" s="137">
        <v>1.7164032820316899E-3</v>
      </c>
      <c r="BA80" s="137">
        <v>2.4934740953317601E-3</v>
      </c>
      <c r="BB80" s="137">
        <v>4.06836774463831E-4</v>
      </c>
      <c r="BC80" s="137">
        <v>9.1254070679312705E-4</v>
      </c>
      <c r="BD80" s="137">
        <v>8.49061289814751E-4</v>
      </c>
      <c r="BE80" s="137">
        <v>1.6858141976245598E-2</v>
      </c>
      <c r="BF80" s="137">
        <v>4.9567066770401201E-3</v>
      </c>
      <c r="BG80" s="137">
        <v>9.5450713196737792E-3</v>
      </c>
      <c r="BH80" s="137">
        <v>1.30463023389287E-2</v>
      </c>
      <c r="BI80" s="137">
        <v>8.7903515572702005E-5</v>
      </c>
      <c r="BJ80" s="137">
        <v>3.7101111272268401E-3</v>
      </c>
      <c r="BK80" s="137">
        <v>3.5096970377097398E-3</v>
      </c>
      <c r="BL80" s="137">
        <v>3.1059466516161001E-3</v>
      </c>
      <c r="BM80" s="137">
        <v>1.67966442030659E-2</v>
      </c>
      <c r="BN80" s="137">
        <v>4.5076383011690001E-2</v>
      </c>
      <c r="BO80" s="137">
        <v>6.3660611098146696E-3</v>
      </c>
      <c r="BP80" s="137">
        <v>1.8067289157134301E-3</v>
      </c>
      <c r="BQ80" s="137">
        <v>5.5238053640869001E-3</v>
      </c>
      <c r="BR80" s="137">
        <v>4.1154240323909696E-3</v>
      </c>
      <c r="BS80" s="137">
        <v>8.9968833747540097E-4</v>
      </c>
      <c r="BT80" s="137">
        <v>1.20351573791679E-2</v>
      </c>
      <c r="BU80" s="137">
        <v>1.6230220306883E-4</v>
      </c>
      <c r="BV80" s="137">
        <v>1.60492583367037E-3</v>
      </c>
      <c r="BW80" s="137">
        <v>1</v>
      </c>
      <c r="BX80" s="137">
        <v>6.6021942799529497E-5</v>
      </c>
      <c r="BY80" s="137">
        <v>0</v>
      </c>
      <c r="BZ80" s="137">
        <v>4.3335306973101796E-3</v>
      </c>
      <c r="CA80" s="139">
        <v>0</v>
      </c>
      <c r="CB80" s="73"/>
    </row>
    <row r="81" spans="1:82" ht="19.5" x14ac:dyDescent="0.25">
      <c r="A81" s="30"/>
      <c r="B81" s="42" t="s">
        <v>72</v>
      </c>
      <c r="C81" s="43" t="s">
        <v>183</v>
      </c>
      <c r="D81" s="136">
        <v>9.6729489954561904E-4</v>
      </c>
      <c r="E81" s="137">
        <v>1.8653919900284599E-3</v>
      </c>
      <c r="F81" s="137">
        <v>5.6455535246728702E-4</v>
      </c>
      <c r="G81" s="137">
        <v>8.1817489118438495E-3</v>
      </c>
      <c r="H81" s="137">
        <v>1.466257295706E-4</v>
      </c>
      <c r="I81" s="137">
        <v>8.13457535971361E-4</v>
      </c>
      <c r="J81" s="137">
        <v>1.52403241045871E-3</v>
      </c>
      <c r="K81" s="137">
        <v>2.3855375288144099E-4</v>
      </c>
      <c r="L81" s="137">
        <v>1.5324653642182101E-3</v>
      </c>
      <c r="M81" s="137">
        <v>2.6598238903970698E-3</v>
      </c>
      <c r="N81" s="137">
        <v>1.53471521300294E-3</v>
      </c>
      <c r="O81" s="137">
        <v>2.8338749301285202E-4</v>
      </c>
      <c r="P81" s="137">
        <v>1.2574126537657001E-3</v>
      </c>
      <c r="Q81" s="137">
        <v>1.2574126537657001E-3</v>
      </c>
      <c r="R81" s="137">
        <v>1.9906578472186001E-4</v>
      </c>
      <c r="S81" s="137">
        <v>1.74637775298544E-3</v>
      </c>
      <c r="T81" s="137">
        <v>2.7437600256151901E-3</v>
      </c>
      <c r="U81" s="137">
        <v>6.7377861394154895E-4</v>
      </c>
      <c r="V81" s="137">
        <v>1.6045113471688101E-6</v>
      </c>
      <c r="W81" s="137">
        <v>1.02399681640589E-3</v>
      </c>
      <c r="X81" s="137">
        <v>1.27194525636986E-3</v>
      </c>
      <c r="Y81" s="137">
        <v>1.7032911522434099E-3</v>
      </c>
      <c r="Z81" s="137">
        <v>1.5107215739036399E-3</v>
      </c>
      <c r="AA81" s="137">
        <v>1.27752482581092E-2</v>
      </c>
      <c r="AB81" s="137">
        <v>6.7206724956775995E-4</v>
      </c>
      <c r="AC81" s="137">
        <v>1.1069107232048599E-3</v>
      </c>
      <c r="AD81" s="137">
        <v>1.71298618604135E-3</v>
      </c>
      <c r="AE81" s="137">
        <v>1.6000454714595999E-3</v>
      </c>
      <c r="AF81" s="137">
        <v>1.9200658496108399E-3</v>
      </c>
      <c r="AG81" s="137">
        <v>9.1711616398599605E-4</v>
      </c>
      <c r="AH81" s="137">
        <v>8.2332401913972405E-4</v>
      </c>
      <c r="AI81" s="137">
        <v>5.4948231347966097E-4</v>
      </c>
      <c r="AJ81" s="137">
        <v>0</v>
      </c>
      <c r="AK81" s="137">
        <v>1.6588575571510999E-2</v>
      </c>
      <c r="AL81" s="137">
        <v>9.9308840747130492E-3</v>
      </c>
      <c r="AM81" s="137">
        <v>1.2067318479731E-2</v>
      </c>
      <c r="AN81" s="137">
        <v>2.9362198265645901E-3</v>
      </c>
      <c r="AO81" s="137">
        <v>8.9928420262868295E-3</v>
      </c>
      <c r="AP81" s="137">
        <v>1.6223836326809501E-2</v>
      </c>
      <c r="AQ81" s="137">
        <v>7.9992236963655206E-3</v>
      </c>
      <c r="AR81" s="137">
        <v>0.18825479406717699</v>
      </c>
      <c r="AS81" s="137">
        <v>8.6047047199267392E-3</v>
      </c>
      <c r="AT81" s="137">
        <v>0.51892500296743205</v>
      </c>
      <c r="AU81" s="137">
        <v>4.6154158144127199E-3</v>
      </c>
      <c r="AV81" s="137">
        <v>1.0929812601909601E-2</v>
      </c>
      <c r="AW81" s="137">
        <v>9.3302265435819508E-3</v>
      </c>
      <c r="AX81" s="137">
        <v>5.7034534917342204E-4</v>
      </c>
      <c r="AY81" s="137">
        <v>1.69298062212909E-3</v>
      </c>
      <c r="AZ81" s="137">
        <v>6.9910098302251996E-3</v>
      </c>
      <c r="BA81" s="137">
        <v>5.1179902488373598E-3</v>
      </c>
      <c r="BB81" s="137">
        <v>1.71381402942728E-3</v>
      </c>
      <c r="BC81" s="137">
        <v>2.9307700690677798E-3</v>
      </c>
      <c r="BD81" s="137">
        <v>1.28559726921516E-3</v>
      </c>
      <c r="BE81" s="137">
        <v>1.1089018207304901E-3</v>
      </c>
      <c r="BF81" s="137">
        <v>1.7843926011994402E-2</v>
      </c>
      <c r="BG81" s="137">
        <v>3.3100927441966202E-2</v>
      </c>
      <c r="BH81" s="137">
        <v>3.4092283284021703E-2</v>
      </c>
      <c r="BI81" s="137">
        <v>2.6237369281567998E-4</v>
      </c>
      <c r="BJ81" s="137">
        <v>1.01088120669933E-2</v>
      </c>
      <c r="BK81" s="137">
        <v>1.02346761197404E-2</v>
      </c>
      <c r="BL81" s="137">
        <v>2.0935711245048099E-2</v>
      </c>
      <c r="BM81" s="137">
        <v>3.4196403329039698E-2</v>
      </c>
      <c r="BN81" s="137">
        <v>2.9399316646418899E-2</v>
      </c>
      <c r="BO81" s="137">
        <v>1.60345541473523E-2</v>
      </c>
      <c r="BP81" s="137">
        <v>1.1002444357641E-2</v>
      </c>
      <c r="BQ81" s="137">
        <v>2.27210381708421E-2</v>
      </c>
      <c r="BR81" s="137">
        <v>2.3386288912992201E-2</v>
      </c>
      <c r="BS81" s="137">
        <v>1.86685920072781E-3</v>
      </c>
      <c r="BT81" s="137">
        <v>4.3805012671518997E-2</v>
      </c>
      <c r="BU81" s="137">
        <v>2.3853845113570101E-4</v>
      </c>
      <c r="BV81" s="137">
        <v>1.5316824602559999E-3</v>
      </c>
      <c r="BW81" s="137">
        <v>0</v>
      </c>
      <c r="BX81" s="137">
        <v>1.3080908117829</v>
      </c>
      <c r="BY81" s="137">
        <v>0</v>
      </c>
      <c r="BZ81" s="137">
        <v>1.9829086468095201E-2</v>
      </c>
      <c r="CA81" s="139">
        <v>0</v>
      </c>
      <c r="CB81" s="73"/>
    </row>
    <row r="82" spans="1:82" ht="19.5" x14ac:dyDescent="0.25">
      <c r="A82" s="30"/>
      <c r="B82" s="42" t="s">
        <v>73</v>
      </c>
      <c r="C82" s="43" t="s">
        <v>184</v>
      </c>
      <c r="D82" s="136">
        <v>8.1549770265852499E-4</v>
      </c>
      <c r="E82" s="137">
        <v>1.2429487161013399E-3</v>
      </c>
      <c r="F82" s="137">
        <v>7.0427797409969599E-4</v>
      </c>
      <c r="G82" s="137">
        <v>2.5637309286818898E-3</v>
      </c>
      <c r="H82" s="137">
        <v>2.43437760473836E-4</v>
      </c>
      <c r="I82" s="137">
        <v>6.1161724834349297E-4</v>
      </c>
      <c r="J82" s="137">
        <v>9.5599483498558702E-4</v>
      </c>
      <c r="K82" s="137">
        <v>1.6128063145204999E-4</v>
      </c>
      <c r="L82" s="137">
        <v>1.07082209433594E-3</v>
      </c>
      <c r="M82" s="137">
        <v>1.3614977139402599E-3</v>
      </c>
      <c r="N82" s="137">
        <v>1.8320485941988401E-3</v>
      </c>
      <c r="O82" s="137">
        <v>1.6079168926922099E-4</v>
      </c>
      <c r="P82" s="137">
        <v>8.31999443309596E-4</v>
      </c>
      <c r="Q82" s="137">
        <v>8.31999443309596E-4</v>
      </c>
      <c r="R82" s="137">
        <v>1.26529002828057E-4</v>
      </c>
      <c r="S82" s="137">
        <v>6.8057174220181697E-4</v>
      </c>
      <c r="T82" s="137">
        <v>1.5502566560665399E-3</v>
      </c>
      <c r="U82" s="137">
        <v>4.8979587963024701E-4</v>
      </c>
      <c r="V82" s="137">
        <v>5.8059792921322001E-7</v>
      </c>
      <c r="W82" s="137">
        <v>4.7516618421230699E-4</v>
      </c>
      <c r="X82" s="137">
        <v>7.4956471062251296E-4</v>
      </c>
      <c r="Y82" s="137">
        <v>8.66643116612719E-4</v>
      </c>
      <c r="Z82" s="137">
        <v>8.9870604599159496E-4</v>
      </c>
      <c r="AA82" s="137">
        <v>3.3569355388238299E-3</v>
      </c>
      <c r="AB82" s="137">
        <v>3.8603159948496802E-4</v>
      </c>
      <c r="AC82" s="137">
        <v>7.60034825223479E-4</v>
      </c>
      <c r="AD82" s="137">
        <v>8.4747935683051397E-4</v>
      </c>
      <c r="AE82" s="137">
        <v>7.9490965463976297E-4</v>
      </c>
      <c r="AF82" s="137">
        <v>5.4919674969749902E-3</v>
      </c>
      <c r="AG82" s="137">
        <v>5.4888633636612902E-4</v>
      </c>
      <c r="AH82" s="137">
        <v>3.5764089256560497E-4</v>
      </c>
      <c r="AI82" s="137">
        <v>2.05479091414071E-4</v>
      </c>
      <c r="AJ82" s="137">
        <v>0</v>
      </c>
      <c r="AK82" s="137">
        <v>5.0200666222691903E-3</v>
      </c>
      <c r="AL82" s="137">
        <v>6.5089003939997302E-3</v>
      </c>
      <c r="AM82" s="137">
        <v>1.26073945112879E-3</v>
      </c>
      <c r="AN82" s="137">
        <v>3.93478548720876E-3</v>
      </c>
      <c r="AO82" s="137">
        <v>7.1442158421355303E-3</v>
      </c>
      <c r="AP82" s="137">
        <v>1.45545491180855E-2</v>
      </c>
      <c r="AQ82" s="137">
        <v>5.8948795926585798E-3</v>
      </c>
      <c r="AR82" s="137">
        <v>3.41475798554828E-2</v>
      </c>
      <c r="AS82" s="137">
        <v>6.65167802795881E-3</v>
      </c>
      <c r="AT82" s="137">
        <v>3.8995745622119903E-2</v>
      </c>
      <c r="AU82" s="137">
        <v>3.1271495896635103E-2</v>
      </c>
      <c r="AV82" s="137">
        <v>5.1606470125418703E-3</v>
      </c>
      <c r="AW82" s="137">
        <v>1.79436512303671E-3</v>
      </c>
      <c r="AX82" s="137">
        <v>3.38832183900947E-4</v>
      </c>
      <c r="AY82" s="137">
        <v>8.9603695014934604E-4</v>
      </c>
      <c r="AZ82" s="137">
        <v>1.9505540823436299E-3</v>
      </c>
      <c r="BA82" s="137">
        <v>3.7775071360539899E-3</v>
      </c>
      <c r="BB82" s="137">
        <v>1.0250154192775801E-3</v>
      </c>
      <c r="BC82" s="137">
        <v>1.07576581777093E-3</v>
      </c>
      <c r="BD82" s="137">
        <v>7.78600821197036E-4</v>
      </c>
      <c r="BE82" s="137">
        <v>1.86202670252694E-3</v>
      </c>
      <c r="BF82" s="137">
        <v>1.55494030578227E-2</v>
      </c>
      <c r="BG82" s="137">
        <v>1.42471534697045E-2</v>
      </c>
      <c r="BH82" s="137">
        <v>9.4218243136313003E-3</v>
      </c>
      <c r="BI82" s="137">
        <v>1.4681904079706E-4</v>
      </c>
      <c r="BJ82" s="137">
        <v>9.09318924648711E-3</v>
      </c>
      <c r="BK82" s="137">
        <v>4.8392394271650997E-3</v>
      </c>
      <c r="BL82" s="137">
        <v>6.1872210025527702E-3</v>
      </c>
      <c r="BM82" s="137">
        <v>1.22946558746992E-2</v>
      </c>
      <c r="BN82" s="137">
        <v>1.33759268243161E-2</v>
      </c>
      <c r="BO82" s="137">
        <v>8.1992490829325606E-3</v>
      </c>
      <c r="BP82" s="137">
        <v>2.89780294212778E-3</v>
      </c>
      <c r="BQ82" s="137">
        <v>6.5791836146506999E-3</v>
      </c>
      <c r="BR82" s="137">
        <v>5.3006156413455503E-3</v>
      </c>
      <c r="BS82" s="137">
        <v>1.2353939187233201E-3</v>
      </c>
      <c r="BT82" s="137">
        <v>1.9212716753275998E-2</v>
      </c>
      <c r="BU82" s="137">
        <v>1.13562914157188E-4</v>
      </c>
      <c r="BV82" s="137">
        <v>7.3317400648264803E-4</v>
      </c>
      <c r="BW82" s="137">
        <v>0</v>
      </c>
      <c r="BX82" s="137">
        <v>4.0757847492301602E-2</v>
      </c>
      <c r="BY82" s="137">
        <v>1</v>
      </c>
      <c r="BZ82" s="137">
        <v>3.6080280053343398E-3</v>
      </c>
      <c r="CA82" s="139">
        <v>0</v>
      </c>
      <c r="CB82" s="73"/>
    </row>
    <row r="83" spans="1:82" ht="19.5" x14ac:dyDescent="0.25">
      <c r="A83" s="30"/>
      <c r="B83" s="56" t="s">
        <v>74</v>
      </c>
      <c r="C83" s="43" t="s">
        <v>185</v>
      </c>
      <c r="D83" s="136">
        <v>3.1779320148538699E-3</v>
      </c>
      <c r="E83" s="137">
        <v>2.92309338769041E-3</v>
      </c>
      <c r="F83" s="137">
        <v>1.26336488611579E-3</v>
      </c>
      <c r="G83" s="137">
        <v>3.0973660894734701E-3</v>
      </c>
      <c r="H83" s="137">
        <v>1.27031275768709E-4</v>
      </c>
      <c r="I83" s="137">
        <v>9.2123697920374096E-4</v>
      </c>
      <c r="J83" s="137">
        <v>2.3402896588094399E-3</v>
      </c>
      <c r="K83" s="137">
        <v>4.0531062754160601E-4</v>
      </c>
      <c r="L83" s="137">
        <v>1.30798949013548E-3</v>
      </c>
      <c r="M83" s="137">
        <v>4.4882041043018701E-3</v>
      </c>
      <c r="N83" s="137">
        <v>3.1343341458081801E-3</v>
      </c>
      <c r="O83" s="137">
        <v>3.4391323188834397E-4</v>
      </c>
      <c r="P83" s="137">
        <v>1.6116244593159901E-3</v>
      </c>
      <c r="Q83" s="137">
        <v>1.6116244593159901E-3</v>
      </c>
      <c r="R83" s="137">
        <v>3.0334322010427403E-4</v>
      </c>
      <c r="S83" s="137">
        <v>3.4807731112420901E-3</v>
      </c>
      <c r="T83" s="137">
        <v>7.5470243986913701E-3</v>
      </c>
      <c r="U83" s="137">
        <v>1.0688132439221399E-3</v>
      </c>
      <c r="V83" s="137">
        <v>3.2570107474963399E-5</v>
      </c>
      <c r="W83" s="137">
        <v>2.1766106295572E-3</v>
      </c>
      <c r="X83" s="137">
        <v>5.0851468985700799E-3</v>
      </c>
      <c r="Y83" s="137">
        <v>8.2264782321190607E-3</v>
      </c>
      <c r="Z83" s="137">
        <v>2.5594667077880199E-3</v>
      </c>
      <c r="AA83" s="137">
        <v>4.6143921285588E-3</v>
      </c>
      <c r="AB83" s="137">
        <v>5.51372881269403E-3</v>
      </c>
      <c r="AC83" s="137">
        <v>7.7517717645865199E-4</v>
      </c>
      <c r="AD83" s="137">
        <v>1.65605402828316E-3</v>
      </c>
      <c r="AE83" s="137">
        <v>5.6964117397173396E-3</v>
      </c>
      <c r="AF83" s="137">
        <v>3.1930426559871098E-3</v>
      </c>
      <c r="AG83" s="137">
        <v>1.90216900885572E-3</v>
      </c>
      <c r="AH83" s="137">
        <v>6.3275403562285401E-3</v>
      </c>
      <c r="AI83" s="137">
        <v>1.4190262837230499E-3</v>
      </c>
      <c r="AJ83" s="137">
        <v>0</v>
      </c>
      <c r="AK83" s="137">
        <v>6.5868941212164304E-3</v>
      </c>
      <c r="AL83" s="137">
        <v>1.40831003757607E-2</v>
      </c>
      <c r="AM83" s="137">
        <v>3.6392266948294298E-3</v>
      </c>
      <c r="AN83" s="137">
        <v>4.2200556069813596E-3</v>
      </c>
      <c r="AO83" s="137">
        <v>3.4430381316192499E-2</v>
      </c>
      <c r="AP83" s="137">
        <v>6.3569086255405097E-2</v>
      </c>
      <c r="AQ83" s="137">
        <v>1.0547448190959201E-2</v>
      </c>
      <c r="AR83" s="137">
        <v>5.5442483878366897E-3</v>
      </c>
      <c r="AS83" s="137">
        <v>1.6658080976471101E-2</v>
      </c>
      <c r="AT83" s="137">
        <v>3.0414479287056801E-3</v>
      </c>
      <c r="AU83" s="137">
        <v>4.4764123410668899E-3</v>
      </c>
      <c r="AV83" s="137">
        <v>9.0113828265108199E-3</v>
      </c>
      <c r="AW83" s="137">
        <v>1.0744269118557999E-2</v>
      </c>
      <c r="AX83" s="137">
        <v>4.2368779262333097E-3</v>
      </c>
      <c r="AY83" s="137">
        <v>3.2885917180102901E-3</v>
      </c>
      <c r="AZ83" s="137">
        <v>3.79240576813126E-3</v>
      </c>
      <c r="BA83" s="137">
        <v>4.0906176580647697E-3</v>
      </c>
      <c r="BB83" s="137">
        <v>9.5830582772925299E-4</v>
      </c>
      <c r="BC83" s="137">
        <v>1.5626790453640001E-3</v>
      </c>
      <c r="BD83" s="137">
        <v>1.51629577861709E-3</v>
      </c>
      <c r="BE83" s="137">
        <v>7.6066218921920004E-4</v>
      </c>
      <c r="BF83" s="137">
        <v>1.25824485836405E-2</v>
      </c>
      <c r="BG83" s="137">
        <v>3.8162768809043401E-2</v>
      </c>
      <c r="BH83" s="137">
        <v>1.9815843150137201E-2</v>
      </c>
      <c r="BI83" s="137">
        <v>4.11520771026964E-3</v>
      </c>
      <c r="BJ83" s="137">
        <v>5.5616292933454896E-3</v>
      </c>
      <c r="BK83" s="137">
        <v>1.52317016809503E-2</v>
      </c>
      <c r="BL83" s="137">
        <v>1.9609307152082998E-2</v>
      </c>
      <c r="BM83" s="137">
        <v>5.20744881223585E-2</v>
      </c>
      <c r="BN83" s="137">
        <v>2.27787222206342E-2</v>
      </c>
      <c r="BO83" s="137">
        <v>4.4012792708824501E-2</v>
      </c>
      <c r="BP83" s="137">
        <v>1.18266420432456E-2</v>
      </c>
      <c r="BQ83" s="137">
        <v>2.50855393193441E-2</v>
      </c>
      <c r="BR83" s="137">
        <v>2.2168746459185599E-2</v>
      </c>
      <c r="BS83" s="137">
        <v>1.6005229194362E-3</v>
      </c>
      <c r="BT83" s="137">
        <v>3.6695029502748201E-2</v>
      </c>
      <c r="BU83" s="137">
        <v>3.12500502219907E-4</v>
      </c>
      <c r="BV83" s="137">
        <v>6.04383735442862E-3</v>
      </c>
      <c r="BW83" s="137">
        <v>0</v>
      </c>
      <c r="BX83" s="137">
        <v>1.7196036001081002E-5</v>
      </c>
      <c r="BY83" s="137">
        <v>0</v>
      </c>
      <c r="BZ83" s="137">
        <v>1.0651418909069901</v>
      </c>
      <c r="CA83" s="139">
        <v>0</v>
      </c>
      <c r="CB83" s="73"/>
    </row>
    <row r="84" spans="1:82" ht="19.5" x14ac:dyDescent="0.25">
      <c r="A84" s="30"/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9">
        <v>1</v>
      </c>
      <c r="CB84" s="73"/>
    </row>
    <row r="85" spans="1:82" ht="19.5" x14ac:dyDescent="0.25">
      <c r="A85" s="30"/>
      <c r="B85" s="57"/>
      <c r="C85" s="195"/>
      <c r="D85" s="143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  <c r="AT85" s="161"/>
      <c r="AU85" s="161"/>
      <c r="AV85" s="161"/>
      <c r="AW85" s="161"/>
      <c r="AX85" s="161"/>
      <c r="AY85" s="161"/>
      <c r="AZ85" s="161"/>
      <c r="BA85" s="161"/>
      <c r="BB85" s="161"/>
      <c r="BC85" s="161"/>
      <c r="BD85" s="161"/>
      <c r="BE85" s="161"/>
      <c r="BF85" s="161"/>
      <c r="BG85" s="161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44"/>
      <c r="CB85" s="73"/>
    </row>
    <row r="86" spans="1:82" x14ac:dyDescent="0.25">
      <c r="A86" s="73"/>
      <c r="B86" s="73"/>
      <c r="C86" s="73"/>
      <c r="D86" s="126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B86" s="73"/>
      <c r="CC86" s="109"/>
      <c r="CD86" s="109"/>
    </row>
    <row r="87" spans="1:82" x14ac:dyDescent="0.25">
      <c r="A87" s="73"/>
      <c r="B87" s="9" t="s">
        <v>912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B87" s="73"/>
      <c r="CC87" s="109"/>
      <c r="CD87" s="109"/>
    </row>
    <row r="88" spans="1:82" x14ac:dyDescent="0.25">
      <c r="A88" s="73"/>
      <c r="B88" s="9" t="s">
        <v>945</v>
      </c>
      <c r="C88" s="85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73"/>
      <c r="CC88" s="109"/>
      <c r="CD88" s="109"/>
    </row>
    <row r="89" spans="1:82" x14ac:dyDescent="0.25">
      <c r="A89" s="73"/>
      <c r="B89" s="73"/>
      <c r="C89" s="128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  <c r="BC89" s="129"/>
      <c r="BD89" s="129"/>
      <c r="BE89" s="129"/>
      <c r="BF89" s="129"/>
      <c r="BG89" s="129"/>
      <c r="BH89" s="129"/>
      <c r="BI89" s="129"/>
      <c r="BJ89" s="129"/>
      <c r="BK89" s="129"/>
      <c r="BL89" s="129"/>
      <c r="BM89" s="129"/>
      <c r="BN89" s="129"/>
      <c r="BO89" s="129"/>
      <c r="BP89" s="129"/>
      <c r="BQ89" s="129"/>
      <c r="BR89" s="129"/>
      <c r="BS89" s="129"/>
      <c r="BT89" s="129"/>
      <c r="BU89" s="129"/>
      <c r="BV89" s="129"/>
      <c r="BW89" s="129"/>
      <c r="BX89" s="129"/>
      <c r="BY89" s="129"/>
      <c r="BZ89" s="129"/>
      <c r="CA89" s="129"/>
      <c r="CB89" s="73"/>
      <c r="CC89" s="109"/>
      <c r="CD89" s="109"/>
    </row>
    <row r="90" spans="1:82" x14ac:dyDescent="0.25">
      <c r="A90" s="73"/>
      <c r="B90" s="73"/>
      <c r="C90" s="73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73"/>
      <c r="CC90" s="109"/>
      <c r="CD90" s="109"/>
    </row>
    <row r="91" spans="1:82" x14ac:dyDescent="0.25">
      <c r="A91" s="73"/>
      <c r="B91" s="73"/>
      <c r="C91" s="128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  <c r="BC91" s="129"/>
      <c r="BD91" s="129"/>
      <c r="BE91" s="129"/>
      <c r="BF91" s="129"/>
      <c r="BG91" s="129"/>
      <c r="BH91" s="129"/>
      <c r="BI91" s="129"/>
      <c r="BJ91" s="129"/>
      <c r="BK91" s="129"/>
      <c r="BL91" s="129"/>
      <c r="BM91" s="129"/>
      <c r="BN91" s="129"/>
      <c r="BO91" s="129"/>
      <c r="BP91" s="129"/>
      <c r="BQ91" s="129"/>
      <c r="BR91" s="129"/>
      <c r="BS91" s="129"/>
      <c r="BT91" s="129"/>
      <c r="BU91" s="129"/>
      <c r="BV91" s="129"/>
      <c r="BW91" s="129"/>
      <c r="BX91" s="129"/>
      <c r="BY91" s="129"/>
      <c r="BZ91" s="129"/>
      <c r="CA91" s="129"/>
      <c r="CB91" s="73"/>
      <c r="CC91" s="109"/>
      <c r="CD91" s="109"/>
    </row>
    <row r="92" spans="1:82" x14ac:dyDescent="0.25">
      <c r="A92" s="73"/>
      <c r="B92" s="73"/>
      <c r="C92" s="73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73"/>
      <c r="CC92" s="109"/>
      <c r="CD92" s="109"/>
    </row>
    <row r="93" spans="1:82" x14ac:dyDescent="0.25">
      <c r="A93" s="73"/>
      <c r="B93" s="73"/>
      <c r="C93" s="128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29"/>
      <c r="AV93" s="129"/>
      <c r="AW93" s="129"/>
      <c r="AX93" s="129"/>
      <c r="AY93" s="129"/>
      <c r="AZ93" s="129"/>
      <c r="BA93" s="129"/>
      <c r="BB93" s="129"/>
      <c r="BC93" s="129"/>
      <c r="BD93" s="129"/>
      <c r="BE93" s="129"/>
      <c r="BF93" s="129"/>
      <c r="BG93" s="129"/>
      <c r="BH93" s="129"/>
      <c r="BI93" s="129"/>
      <c r="BJ93" s="129"/>
      <c r="BK93" s="129"/>
      <c r="BL93" s="129"/>
      <c r="BM93" s="129"/>
      <c r="BN93" s="129"/>
      <c r="BO93" s="129"/>
      <c r="BP93" s="129"/>
      <c r="BQ93" s="129"/>
      <c r="BR93" s="129"/>
      <c r="BS93" s="129"/>
      <c r="BT93" s="129"/>
      <c r="BU93" s="129"/>
      <c r="BV93" s="129"/>
      <c r="BW93" s="129"/>
      <c r="BX93" s="129"/>
      <c r="BY93" s="129"/>
      <c r="BZ93" s="129"/>
      <c r="CA93" s="129"/>
      <c r="CB93" s="73"/>
      <c r="CC93" s="109"/>
      <c r="CD93" s="109"/>
    </row>
    <row r="94" spans="1:82" x14ac:dyDescent="0.25">
      <c r="A94" s="73"/>
      <c r="B94" s="73"/>
      <c r="C94" s="128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129"/>
      <c r="BN94" s="129"/>
      <c r="BO94" s="129"/>
      <c r="BP94" s="129"/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73"/>
      <c r="CC94" s="109"/>
      <c r="CD94" s="109"/>
    </row>
    <row r="95" spans="1:82" x14ac:dyDescent="0.25">
      <c r="A95" s="73"/>
      <c r="B95" s="73"/>
      <c r="C95" s="73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73"/>
      <c r="CC95" s="109"/>
      <c r="CD95" s="109"/>
    </row>
    <row r="96" spans="1:82" x14ac:dyDescent="0.25">
      <c r="A96" s="73"/>
      <c r="B96" s="73"/>
      <c r="C96" s="73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73"/>
      <c r="CC96" s="109"/>
      <c r="CD96" s="109"/>
    </row>
    <row r="97" spans="1:82" x14ac:dyDescent="0.25">
      <c r="A97" s="73"/>
      <c r="B97" s="73"/>
      <c r="C97" s="73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73"/>
      <c r="CC97" s="109"/>
      <c r="CD97" s="109"/>
    </row>
    <row r="98" spans="1:82" x14ac:dyDescent="0.25">
      <c r="A98" s="73"/>
      <c r="B98" s="73"/>
      <c r="C98" s="128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129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73"/>
      <c r="CC98" s="109"/>
      <c r="CD98" s="109"/>
    </row>
    <row r="99" spans="1:82" x14ac:dyDescent="0.25">
      <c r="A99" s="73"/>
      <c r="B99" s="73"/>
      <c r="C99" s="73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73"/>
      <c r="CC99" s="109"/>
      <c r="CD99" s="109"/>
    </row>
    <row r="100" spans="1:82" x14ac:dyDescent="0.25">
      <c r="A100" s="30"/>
      <c r="B100" s="26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</row>
    <row r="101" spans="1:82" x14ac:dyDescent="0.25">
      <c r="A101" s="30"/>
      <c r="B101" s="2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</row>
  </sheetData>
  <sheetProtection password="8253" sheet="1" formatColumns="0" formatRows="0"/>
  <autoFilter ref="A8:CD8" xr:uid="{00000000-0001-0000-3700-000000000000}"/>
  <mergeCells count="17">
    <mergeCell ref="BP5:BR5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</mergeCells>
  <conditionalFormatting sqref="B87:B88">
    <cfRule type="cellIs" dxfId="245" priority="1" operator="lessThan">
      <formula>0</formula>
    </cfRule>
  </conditionalFormatting>
  <conditionalFormatting sqref="B7:CA85">
    <cfRule type="cellIs" dxfId="244" priority="3" operator="lessThan">
      <formula>0</formula>
    </cfRule>
  </conditionalFormatting>
  <conditionalFormatting sqref="D88:CA99">
    <cfRule type="cellIs" dxfId="243" priority="8" operator="notEqual">
      <formula>0</formula>
    </cfRule>
  </conditionalFormatting>
  <conditionalFormatting sqref="CB7:XFD8">
    <cfRule type="cellIs" dxfId="242" priority="4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2:BY8"/>
  <sheetViews>
    <sheetView showGridLines="0" zoomScale="70" zoomScaleNormal="70" workbookViewId="0">
      <pane xSplit="1" ySplit="2" topLeftCell="B3" activePane="bottomRight" state="frozen"/>
      <selection activeCell="C6" sqref="C6"/>
      <selection pane="topRight" activeCell="C6" sqref="C6"/>
      <selection pane="bottomLeft" activeCell="C6" sqref="C6"/>
      <selection pane="bottomRight" activeCell="B3" sqref="B3"/>
    </sheetView>
  </sheetViews>
  <sheetFormatPr baseColWidth="10" defaultRowHeight="15" x14ac:dyDescent="0.25"/>
  <cols>
    <col min="1" max="1" width="34" customWidth="1"/>
    <col min="2" max="2" width="14.5703125" customWidth="1"/>
    <col min="3" max="3" width="13.140625" customWidth="1"/>
    <col min="4" max="6" width="14.5703125" customWidth="1"/>
    <col min="7" max="7" width="13.5703125" customWidth="1"/>
    <col min="8" max="10" width="14.5703125" customWidth="1"/>
    <col min="11" max="11" width="13.5703125" customWidth="1"/>
    <col min="12" max="12" width="13.140625" customWidth="1"/>
    <col min="13" max="13" width="15.5703125" customWidth="1"/>
    <col min="14" max="15" width="14.5703125" customWidth="1"/>
    <col min="16" max="16" width="13.5703125" customWidth="1"/>
    <col min="17" max="18" width="14.5703125" customWidth="1"/>
    <col min="19" max="19" width="13.5703125" customWidth="1"/>
    <col min="20" max="24" width="14.5703125" customWidth="1"/>
    <col min="25" max="28" width="13.140625" customWidth="1"/>
    <col min="29" max="30" width="13.5703125" customWidth="1"/>
    <col min="31" max="31" width="14.5703125" customWidth="1"/>
    <col min="32" max="35" width="13.140625" customWidth="1"/>
    <col min="36" max="36" width="13.5703125" customWidth="1"/>
    <col min="37" max="39" width="14.5703125" customWidth="1"/>
    <col min="40" max="40" width="13.140625" customWidth="1"/>
    <col min="41" max="41" width="14.5703125" customWidth="1"/>
    <col min="42" max="42" width="13.140625" customWidth="1"/>
    <col min="43" max="43" width="14.5703125" customWidth="1"/>
    <col min="44" max="44" width="13.140625" customWidth="1"/>
    <col min="45" max="50" width="14.5703125" customWidth="1"/>
    <col min="51" max="51" width="13.140625" customWidth="1"/>
    <col min="52" max="52" width="14.5703125" customWidth="1"/>
    <col min="53" max="53" width="13.140625" customWidth="1"/>
    <col min="54" max="55" width="15.5703125" customWidth="1"/>
    <col min="56" max="56" width="14.5703125" customWidth="1"/>
    <col min="57" max="57" width="13.5703125" customWidth="1"/>
    <col min="58" max="71" width="14.5703125" customWidth="1"/>
    <col min="72" max="72" width="13.5703125" customWidth="1"/>
    <col min="73" max="77" width="13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832</v>
      </c>
      <c r="B3" s="196">
        <v>51553.422821949302</v>
      </c>
      <c r="C3" s="196">
        <v>20877.3996829895</v>
      </c>
      <c r="D3" s="196">
        <v>25391.176907095902</v>
      </c>
      <c r="E3" s="196">
        <v>9992.2472123156404</v>
      </c>
      <c r="F3" s="196">
        <v>580874.24758759805</v>
      </c>
      <c r="G3" s="196">
        <v>22662.943860714699</v>
      </c>
      <c r="H3" s="196">
        <v>43231.493162255603</v>
      </c>
      <c r="I3" s="196">
        <v>84085.656332680403</v>
      </c>
      <c r="J3" s="196">
        <v>2274.54987900677</v>
      </c>
      <c r="K3" s="196">
        <v>41646.814979752402</v>
      </c>
      <c r="L3" s="196">
        <v>23648.493330152702</v>
      </c>
      <c r="M3" s="196">
        <v>944398.01354595798</v>
      </c>
      <c r="N3" s="196">
        <v>23606.257019569701</v>
      </c>
      <c r="O3" s="196">
        <v>18723.0038019641</v>
      </c>
      <c r="P3" s="196">
        <v>62729.633271589701</v>
      </c>
      <c r="Q3" s="196">
        <v>4630.8812465727797</v>
      </c>
      <c r="R3" s="196">
        <v>178566.49098655401</v>
      </c>
      <c r="S3" s="196">
        <v>117789.728995913</v>
      </c>
      <c r="T3" s="196">
        <v>17228.838603623601</v>
      </c>
      <c r="U3" s="196">
        <v>165922.36005517701</v>
      </c>
      <c r="V3" s="196">
        <v>19831.516157996499</v>
      </c>
      <c r="W3" s="196">
        <v>16431.855564578302</v>
      </c>
      <c r="X3" s="196">
        <v>366035.30726422899</v>
      </c>
      <c r="Y3" s="196">
        <v>1230.15196115919</v>
      </c>
      <c r="Z3" s="196">
        <v>26457.571057975802</v>
      </c>
      <c r="AA3" s="196">
        <v>40958.1411839024</v>
      </c>
      <c r="AB3" s="196">
        <v>5048.1982651095504</v>
      </c>
      <c r="AC3" s="196">
        <v>1356300.5220474601</v>
      </c>
      <c r="AD3" s="196">
        <v>107810.950145836</v>
      </c>
      <c r="AE3" s="196">
        <v>1219.8519317428199</v>
      </c>
      <c r="AF3" s="196">
        <v>172867.45863211001</v>
      </c>
      <c r="AG3" s="196">
        <v>80773.285714090001</v>
      </c>
      <c r="AH3" s="196">
        <v>0</v>
      </c>
      <c r="AI3" s="196">
        <v>149892.283725124</v>
      </c>
      <c r="AJ3" s="196">
        <v>187986.657436757</v>
      </c>
      <c r="AK3" s="196">
        <v>42589.202451548197</v>
      </c>
      <c r="AL3" s="196">
        <v>75831.376379495196</v>
      </c>
      <c r="AM3" s="196">
        <v>423735.61365354399</v>
      </c>
      <c r="AN3" s="196">
        <v>91268.086095246807</v>
      </c>
      <c r="AO3" s="196">
        <v>3064682.22506392</v>
      </c>
      <c r="AP3" s="196">
        <v>231791.32716250201</v>
      </c>
      <c r="AQ3" s="196">
        <v>348244.775949081</v>
      </c>
      <c r="AR3" s="196">
        <v>160414.31771566599</v>
      </c>
      <c r="AS3" s="196">
        <v>74079.9720788212</v>
      </c>
      <c r="AT3" s="196">
        <v>556998.33524141298</v>
      </c>
      <c r="AU3" s="196">
        <v>73782.766202015104</v>
      </c>
      <c r="AV3" s="196">
        <v>103831.350656279</v>
      </c>
      <c r="AW3" s="196">
        <v>397388.01134172198</v>
      </c>
      <c r="AX3" s="196">
        <v>271554.36823951901</v>
      </c>
      <c r="AY3" s="196">
        <v>62387.296054741302</v>
      </c>
      <c r="AZ3" s="196">
        <v>279441.06536730798</v>
      </c>
      <c r="BA3" s="196">
        <v>53591.554659029898</v>
      </c>
      <c r="BB3" s="196">
        <v>331744.89010871702</v>
      </c>
      <c r="BC3" s="196">
        <v>121698.190973937</v>
      </c>
      <c r="BD3" s="196">
        <v>56443.482360013302</v>
      </c>
      <c r="BE3" s="196">
        <v>315574.635093908</v>
      </c>
      <c r="BF3" s="196">
        <v>4278.4744201430103</v>
      </c>
      <c r="BG3" s="196">
        <v>812172.34000824206</v>
      </c>
      <c r="BH3" s="196">
        <v>646005.68485726696</v>
      </c>
      <c r="BI3" s="196">
        <v>2559232.9845143198</v>
      </c>
      <c r="BJ3" s="196">
        <v>374.10762288297701</v>
      </c>
      <c r="BK3" s="196">
        <v>15208.8265199914</v>
      </c>
      <c r="BL3" s="196">
        <v>344681.27709262801</v>
      </c>
      <c r="BM3" s="196">
        <v>166342.905320566</v>
      </c>
      <c r="BN3" s="196">
        <v>143942.641201452</v>
      </c>
      <c r="BO3" s="196">
        <v>218766.27853760199</v>
      </c>
      <c r="BP3" s="196">
        <v>147.583306365282</v>
      </c>
      <c r="BQ3" s="196">
        <v>10243.150585748701</v>
      </c>
      <c r="BR3" s="196">
        <v>462044.54924522899</v>
      </c>
      <c r="BS3" s="196">
        <v>141587.90004463599</v>
      </c>
      <c r="BT3" s="196">
        <v>6769.3060587301297</v>
      </c>
      <c r="BU3" s="196">
        <v>4700.3016288542403</v>
      </c>
      <c r="BV3" s="196">
        <v>145024.650579888</v>
      </c>
      <c r="BW3" s="196">
        <v>566452.496012346</v>
      </c>
      <c r="BX3" s="196">
        <v>15961.295223180399</v>
      </c>
      <c r="BY3" s="196">
        <v>0</v>
      </c>
    </row>
    <row r="4" spans="1:77" x14ac:dyDescent="0.25">
      <c r="A4" s="197" t="s">
        <v>834</v>
      </c>
      <c r="B4" s="198">
        <v>27567.1946180103</v>
      </c>
      <c r="C4" s="198">
        <v>8974.5657358222597</v>
      </c>
      <c r="D4" s="198">
        <v>21644.276570835598</v>
      </c>
      <c r="E4" s="198">
        <v>10866.730584131699</v>
      </c>
      <c r="F4" s="198">
        <v>250253.65094452299</v>
      </c>
      <c r="G4" s="198">
        <v>62997.187867186898</v>
      </c>
      <c r="H4" s="198">
        <v>12081.144953802101</v>
      </c>
      <c r="I4" s="198">
        <v>33066.140848920099</v>
      </c>
      <c r="J4" s="198">
        <v>14496.626863810199</v>
      </c>
      <c r="K4" s="198">
        <v>45292.735705170897</v>
      </c>
      <c r="L4" s="198">
        <v>12796.654474217899</v>
      </c>
      <c r="M4" s="198">
        <v>-153429.68565369799</v>
      </c>
      <c r="N4" s="198">
        <v>61085.994856003002</v>
      </c>
      <c r="O4" s="198">
        <v>215032.865214836</v>
      </c>
      <c r="P4" s="198">
        <v>62784.5301616016</v>
      </c>
      <c r="Q4" s="198">
        <v>10271.0149417959</v>
      </c>
      <c r="R4" s="198">
        <v>13356.773039419701</v>
      </c>
      <c r="S4" s="198">
        <v>28492.378560721201</v>
      </c>
      <c r="T4" s="198">
        <v>9039.4405675216094</v>
      </c>
      <c r="U4" s="198">
        <v>3344.88181470158</v>
      </c>
      <c r="V4" s="198">
        <v>19513.909845088499</v>
      </c>
      <c r="W4" s="198">
        <v>4677.17038728229</v>
      </c>
      <c r="X4" s="198">
        <v>41542.765322617997</v>
      </c>
      <c r="Y4" s="198">
        <v>844.24122301042303</v>
      </c>
      <c r="Z4" s="198">
        <v>6705.8730662573098</v>
      </c>
      <c r="AA4" s="198">
        <v>4775.0250768262003</v>
      </c>
      <c r="AB4" s="198">
        <v>1592.0137570265099</v>
      </c>
      <c r="AC4" s="198">
        <v>43398.343184979902</v>
      </c>
      <c r="AD4" s="198">
        <v>27419.644149839001</v>
      </c>
      <c r="AE4" s="198">
        <v>1069.4853561745999</v>
      </c>
      <c r="AF4" s="198">
        <v>25091.2114172152</v>
      </c>
      <c r="AG4" s="198">
        <v>27512.045750156602</v>
      </c>
      <c r="AH4" s="198">
        <v>0</v>
      </c>
      <c r="AI4" s="198">
        <v>14768.717725345899</v>
      </c>
      <c r="AJ4" s="198">
        <v>46431.266864061603</v>
      </c>
      <c r="AK4" s="198">
        <v>6818.3903881055503</v>
      </c>
      <c r="AL4" s="198">
        <v>15623.4186902983</v>
      </c>
      <c r="AM4" s="198">
        <v>34883.009669984298</v>
      </c>
      <c r="AN4" s="198">
        <v>18363.751894251302</v>
      </c>
      <c r="AO4" s="198">
        <v>-809135.84841713798</v>
      </c>
      <c r="AP4" s="198">
        <v>19214.073194612301</v>
      </c>
      <c r="AQ4" s="198">
        <v>25562.230337227302</v>
      </c>
      <c r="AR4" s="198">
        <v>14439.949659304701</v>
      </c>
      <c r="AS4" s="198">
        <v>6537.5923210650399</v>
      </c>
      <c r="AT4" s="198">
        <v>46538.177347028701</v>
      </c>
      <c r="AU4" s="198">
        <v>3531.3764045135499</v>
      </c>
      <c r="AV4" s="198">
        <v>13986.3129027783</v>
      </c>
      <c r="AW4" s="198">
        <v>45260.032889533097</v>
      </c>
      <c r="AX4" s="198">
        <v>38806.938359003303</v>
      </c>
      <c r="AY4" s="198">
        <v>8630.7571416856008</v>
      </c>
      <c r="AZ4" s="198">
        <v>31641.544123247299</v>
      </c>
      <c r="BA4" s="198">
        <v>8333.92355346984</v>
      </c>
      <c r="BB4" s="198">
        <v>90923.068370412293</v>
      </c>
      <c r="BC4" s="198">
        <v>19586.445838820699</v>
      </c>
      <c r="BD4" s="198">
        <v>7085.1104438592502</v>
      </c>
      <c r="BE4" s="198">
        <v>-24077.753923042099</v>
      </c>
      <c r="BF4" s="198">
        <v>2367.49187738515</v>
      </c>
      <c r="BG4" s="198">
        <v>643551.63812164601</v>
      </c>
      <c r="BH4" s="198">
        <v>190314.34095871699</v>
      </c>
      <c r="BI4" s="198">
        <v>-554568.80937826994</v>
      </c>
      <c r="BJ4" s="198">
        <v>15427.510684709399</v>
      </c>
      <c r="BK4" s="198">
        <v>5362.1215004986198</v>
      </c>
      <c r="BL4" s="198">
        <v>-17079.4095399978</v>
      </c>
      <c r="BM4" s="198">
        <v>33303.107614430402</v>
      </c>
      <c r="BN4" s="198">
        <v>79411.895589643507</v>
      </c>
      <c r="BO4" s="198">
        <v>33640.049218920103</v>
      </c>
      <c r="BP4" s="198">
        <v>18061.822642945001</v>
      </c>
      <c r="BQ4" s="198">
        <v>284393.62297514698</v>
      </c>
      <c r="BR4" s="198">
        <v>270143.285005268</v>
      </c>
      <c r="BS4" s="198">
        <v>98879.098256101206</v>
      </c>
      <c r="BT4" s="198">
        <v>24868.154782283</v>
      </c>
      <c r="BU4" s="198">
        <v>37081.554773471697</v>
      </c>
      <c r="BV4" s="198">
        <v>19114.533773605701</v>
      </c>
      <c r="BW4" s="198">
        <v>66330.012556135698</v>
      </c>
      <c r="BX4" s="198">
        <v>42609.661603126799</v>
      </c>
      <c r="BY4" s="198">
        <v>0</v>
      </c>
    </row>
    <row r="5" spans="1:77" x14ac:dyDescent="0.25">
      <c r="A5" s="105" t="s">
        <v>826</v>
      </c>
      <c r="B5" s="196">
        <v>94383</v>
      </c>
      <c r="C5" s="196">
        <v>45443</v>
      </c>
      <c r="D5" s="196">
        <v>93833</v>
      </c>
      <c r="E5" s="196">
        <v>30027</v>
      </c>
      <c r="F5" s="196">
        <v>995263</v>
      </c>
      <c r="G5" s="196">
        <v>601460</v>
      </c>
      <c r="H5" s="196">
        <v>95242</v>
      </c>
      <c r="I5" s="196">
        <v>147996</v>
      </c>
      <c r="J5" s="196">
        <v>95470</v>
      </c>
      <c r="K5" s="196">
        <v>356293</v>
      </c>
      <c r="L5" s="196">
        <v>47924</v>
      </c>
      <c r="M5" s="196">
        <v>780736</v>
      </c>
      <c r="N5" s="196">
        <v>584727</v>
      </c>
      <c r="O5" s="196">
        <v>140087</v>
      </c>
      <c r="P5" s="196">
        <v>375911</v>
      </c>
      <c r="Q5" s="196">
        <v>50812</v>
      </c>
      <c r="R5" s="196">
        <v>441030</v>
      </c>
      <c r="S5" s="196">
        <v>398303</v>
      </c>
      <c r="T5" s="196">
        <v>522862</v>
      </c>
      <c r="U5" s="196">
        <v>156117</v>
      </c>
      <c r="V5" s="196">
        <v>207415</v>
      </c>
      <c r="W5" s="196">
        <v>160400</v>
      </c>
      <c r="X5" s="196">
        <v>186433</v>
      </c>
      <c r="Y5" s="196">
        <v>138549</v>
      </c>
      <c r="Z5" s="196">
        <v>54598</v>
      </c>
      <c r="AA5" s="196">
        <v>64073</v>
      </c>
      <c r="AB5" s="196">
        <v>27336</v>
      </c>
      <c r="AC5" s="196">
        <v>179687</v>
      </c>
      <c r="AD5" s="196">
        <v>251335</v>
      </c>
      <c r="AE5" s="196">
        <v>17305</v>
      </c>
      <c r="AF5" s="196">
        <v>137549</v>
      </c>
      <c r="AG5" s="196">
        <v>65046</v>
      </c>
      <c r="AH5" s="196">
        <v>0</v>
      </c>
      <c r="AI5" s="196">
        <v>121335</v>
      </c>
      <c r="AJ5" s="196">
        <v>223472</v>
      </c>
      <c r="AK5" s="196">
        <v>61852</v>
      </c>
      <c r="AL5" s="196">
        <v>149993</v>
      </c>
      <c r="AM5" s="196">
        <v>225687</v>
      </c>
      <c r="AN5" s="196">
        <v>104738</v>
      </c>
      <c r="AO5" s="196">
        <v>90615</v>
      </c>
      <c r="AP5" s="196">
        <v>108766</v>
      </c>
      <c r="AQ5" s="196">
        <v>203136</v>
      </c>
      <c r="AR5" s="196">
        <v>141968</v>
      </c>
      <c r="AS5" s="196">
        <v>46009</v>
      </c>
      <c r="AT5" s="196">
        <v>264546</v>
      </c>
      <c r="AU5" s="196">
        <v>80720</v>
      </c>
      <c r="AV5" s="196">
        <v>140083</v>
      </c>
      <c r="AW5" s="196">
        <v>154565</v>
      </c>
      <c r="AX5" s="196">
        <v>209995</v>
      </c>
      <c r="AY5" s="196">
        <v>34464</v>
      </c>
      <c r="AZ5" s="196">
        <v>112159</v>
      </c>
      <c r="BA5" s="196">
        <v>62948</v>
      </c>
      <c r="BB5" s="196">
        <v>94516</v>
      </c>
      <c r="BC5" s="196">
        <v>127329</v>
      </c>
      <c r="BD5" s="196">
        <v>199793</v>
      </c>
      <c r="BE5" s="196">
        <v>729945</v>
      </c>
      <c r="BF5" s="196">
        <v>277481</v>
      </c>
      <c r="BG5" s="196">
        <v>1822358</v>
      </c>
      <c r="BH5" s="196">
        <v>7297585</v>
      </c>
      <c r="BI5" s="196">
        <v>1526604</v>
      </c>
      <c r="BJ5" s="196">
        <v>86552</v>
      </c>
      <c r="BK5" s="196">
        <v>190377</v>
      </c>
      <c r="BL5" s="196">
        <v>663384</v>
      </c>
      <c r="BM5" s="196">
        <v>1116971</v>
      </c>
      <c r="BN5" s="196">
        <v>1503083</v>
      </c>
      <c r="BO5" s="196">
        <v>236847</v>
      </c>
      <c r="BP5" s="196">
        <v>220235</v>
      </c>
      <c r="BQ5" s="196">
        <v>256995</v>
      </c>
      <c r="BR5" s="196">
        <v>3382892</v>
      </c>
      <c r="BS5" s="196">
        <v>6162449</v>
      </c>
      <c r="BT5" s="196">
        <v>1380668</v>
      </c>
      <c r="BU5" s="196">
        <v>3594488</v>
      </c>
      <c r="BV5" s="196">
        <v>1117457</v>
      </c>
      <c r="BW5" s="196">
        <v>2456412</v>
      </c>
      <c r="BX5" s="196">
        <v>593730</v>
      </c>
      <c r="BY5" s="196">
        <v>832526</v>
      </c>
    </row>
    <row r="6" spans="1:77" x14ac:dyDescent="0.25">
      <c r="A6" s="105" t="s">
        <v>837</v>
      </c>
      <c r="B6" s="196">
        <v>1118</v>
      </c>
      <c r="C6" s="196">
        <v>1464</v>
      </c>
      <c r="D6" s="196">
        <v>449</v>
      </c>
      <c r="E6" s="196">
        <v>1081</v>
      </c>
      <c r="F6" s="196">
        <v>10087</v>
      </c>
      <c r="G6" s="196">
        <v>5179</v>
      </c>
      <c r="H6" s="196">
        <v>1515</v>
      </c>
      <c r="I6" s="196">
        <v>2188</v>
      </c>
      <c r="J6" s="196">
        <v>1810</v>
      </c>
      <c r="K6" s="196">
        <v>8165</v>
      </c>
      <c r="L6" s="196">
        <v>810</v>
      </c>
      <c r="M6" s="196">
        <v>19602</v>
      </c>
      <c r="N6" s="196">
        <v>120857</v>
      </c>
      <c r="O6" s="196">
        <v>7730</v>
      </c>
      <c r="P6" s="196">
        <v>76357</v>
      </c>
      <c r="Q6" s="196">
        <v>7813</v>
      </c>
      <c r="R6" s="196">
        <v>5430</v>
      </c>
      <c r="S6" s="196">
        <v>11116</v>
      </c>
      <c r="T6" s="196">
        <v>4846</v>
      </c>
      <c r="U6" s="196">
        <v>7797</v>
      </c>
      <c r="V6" s="196">
        <v>3229</v>
      </c>
      <c r="W6" s="196">
        <v>1650</v>
      </c>
      <c r="X6" s="196">
        <v>3949</v>
      </c>
      <c r="Y6" s="196">
        <v>3325</v>
      </c>
      <c r="Z6" s="196">
        <v>1519</v>
      </c>
      <c r="AA6" s="196">
        <v>981</v>
      </c>
      <c r="AB6" s="196">
        <v>485</v>
      </c>
      <c r="AC6" s="196">
        <v>8152</v>
      </c>
      <c r="AD6" s="196">
        <v>3900</v>
      </c>
      <c r="AE6" s="196">
        <v>386</v>
      </c>
      <c r="AF6" s="196">
        <v>4140</v>
      </c>
      <c r="AG6" s="196">
        <v>2594</v>
      </c>
      <c r="AH6" s="196">
        <v>0</v>
      </c>
      <c r="AI6" s="196">
        <v>4854</v>
      </c>
      <c r="AJ6" s="196">
        <v>3408</v>
      </c>
      <c r="AK6" s="196">
        <v>1112</v>
      </c>
      <c r="AL6" s="196">
        <v>3669</v>
      </c>
      <c r="AM6" s="196">
        <v>8292</v>
      </c>
      <c r="AN6" s="196">
        <v>3795</v>
      </c>
      <c r="AO6" s="196">
        <v>2394</v>
      </c>
      <c r="AP6" s="196">
        <v>4215</v>
      </c>
      <c r="AQ6" s="196">
        <v>4570</v>
      </c>
      <c r="AR6" s="196">
        <v>3762</v>
      </c>
      <c r="AS6" s="196">
        <v>579</v>
      </c>
      <c r="AT6" s="196">
        <v>7533</v>
      </c>
      <c r="AU6" s="196">
        <v>2023</v>
      </c>
      <c r="AV6" s="196">
        <v>9611</v>
      </c>
      <c r="AW6" s="196">
        <v>5145</v>
      </c>
      <c r="AX6" s="196">
        <v>5273</v>
      </c>
      <c r="AY6" s="196">
        <v>3004</v>
      </c>
      <c r="AZ6" s="196">
        <v>3358</v>
      </c>
      <c r="BA6" s="196">
        <v>1673</v>
      </c>
      <c r="BB6" s="196">
        <v>3158</v>
      </c>
      <c r="BC6" s="196">
        <v>2810</v>
      </c>
      <c r="BD6" s="196">
        <v>4922</v>
      </c>
      <c r="BE6" s="196">
        <v>24896</v>
      </c>
      <c r="BF6" s="196">
        <v>5915</v>
      </c>
      <c r="BG6" s="196">
        <v>50767</v>
      </c>
      <c r="BH6" s="196">
        <v>251449</v>
      </c>
      <c r="BI6" s="196">
        <v>91798</v>
      </c>
      <c r="BJ6" s="196">
        <v>3110</v>
      </c>
      <c r="BK6" s="196">
        <v>6354</v>
      </c>
      <c r="BL6" s="196">
        <v>12314</v>
      </c>
      <c r="BM6" s="196">
        <v>67498</v>
      </c>
      <c r="BN6" s="196">
        <v>246354</v>
      </c>
      <c r="BO6" s="196">
        <v>82703</v>
      </c>
      <c r="BP6" s="196">
        <v>12617</v>
      </c>
      <c r="BQ6" s="196">
        <v>93521</v>
      </c>
      <c r="BR6" s="196">
        <v>82965</v>
      </c>
      <c r="BS6" s="196">
        <v>6713</v>
      </c>
      <c r="BT6" s="196">
        <v>26540</v>
      </c>
      <c r="BU6" s="196">
        <v>204</v>
      </c>
      <c r="BV6" s="196">
        <v>22558</v>
      </c>
      <c r="BW6" s="196">
        <v>13</v>
      </c>
      <c r="BX6" s="196">
        <v>37463</v>
      </c>
      <c r="BY6" s="196">
        <v>0</v>
      </c>
    </row>
    <row r="7" spans="1:77" x14ac:dyDescent="0.25">
      <c r="A7" s="105" t="s">
        <v>838</v>
      </c>
      <c r="B7" s="196">
        <v>380624</v>
      </c>
      <c r="C7" s="196">
        <v>114038</v>
      </c>
      <c r="D7" s="196">
        <v>432288</v>
      </c>
      <c r="E7" s="196">
        <v>51940</v>
      </c>
      <c r="F7" s="196">
        <v>1998067</v>
      </c>
      <c r="G7" s="196">
        <v>232501</v>
      </c>
      <c r="H7" s="196">
        <v>143936</v>
      </c>
      <c r="I7" s="196">
        <v>774444</v>
      </c>
      <c r="J7" s="196">
        <v>286530</v>
      </c>
      <c r="K7" s="196">
        <v>905493</v>
      </c>
      <c r="L7" s="196">
        <v>241955</v>
      </c>
      <c r="M7" s="196">
        <v>726127</v>
      </c>
      <c r="N7" s="196">
        <v>1978409</v>
      </c>
      <c r="O7" s="196">
        <v>5184661</v>
      </c>
      <c r="P7" s="196">
        <v>1488803</v>
      </c>
      <c r="Q7" s="196">
        <v>65036</v>
      </c>
      <c r="R7" s="196">
        <v>699353</v>
      </c>
      <c r="S7" s="196">
        <v>203369</v>
      </c>
      <c r="T7" s="196">
        <v>2490341</v>
      </c>
      <c r="U7" s="196">
        <v>265585</v>
      </c>
      <c r="V7" s="196">
        <v>422096</v>
      </c>
      <c r="W7" s="196">
        <v>195812</v>
      </c>
      <c r="X7" s="196">
        <v>537802</v>
      </c>
      <c r="Y7" s="196">
        <v>93222</v>
      </c>
      <c r="Z7" s="196">
        <v>58791</v>
      </c>
      <c r="AA7" s="196">
        <v>36303</v>
      </c>
      <c r="AB7" s="196">
        <v>56483</v>
      </c>
      <c r="AC7" s="196">
        <v>287453</v>
      </c>
      <c r="AD7" s="196">
        <v>242314</v>
      </c>
      <c r="AE7" s="196">
        <v>22785</v>
      </c>
      <c r="AF7" s="196">
        <v>119068</v>
      </c>
      <c r="AG7" s="196">
        <v>193118</v>
      </c>
      <c r="AH7" s="196">
        <v>0</v>
      </c>
      <c r="AI7" s="196">
        <v>69088</v>
      </c>
      <c r="AJ7" s="196">
        <v>260757</v>
      </c>
      <c r="AK7" s="196">
        <v>53957</v>
      </c>
      <c r="AL7" s="196">
        <v>251497</v>
      </c>
      <c r="AM7" s="196">
        <v>286094</v>
      </c>
      <c r="AN7" s="196">
        <v>164010</v>
      </c>
      <c r="AO7" s="196">
        <v>540597</v>
      </c>
      <c r="AP7" s="196">
        <v>128263</v>
      </c>
      <c r="AQ7" s="196">
        <v>223199</v>
      </c>
      <c r="AR7" s="196">
        <v>101818</v>
      </c>
      <c r="AS7" s="196">
        <v>42477</v>
      </c>
      <c r="AT7" s="196">
        <v>239772</v>
      </c>
      <c r="AU7" s="196">
        <v>56630</v>
      </c>
      <c r="AV7" s="196">
        <v>273625</v>
      </c>
      <c r="AW7" s="196">
        <v>215122</v>
      </c>
      <c r="AX7" s="196">
        <v>302353</v>
      </c>
      <c r="AY7" s="196">
        <v>79780</v>
      </c>
      <c r="AZ7" s="196">
        <v>136830</v>
      </c>
      <c r="BA7" s="196">
        <v>73550</v>
      </c>
      <c r="BB7" s="196">
        <v>69509</v>
      </c>
      <c r="BC7" s="196">
        <v>178993</v>
      </c>
      <c r="BD7" s="196">
        <v>226069</v>
      </c>
      <c r="BE7" s="196">
        <v>789697</v>
      </c>
      <c r="BF7" s="196">
        <v>201940</v>
      </c>
      <c r="BG7" s="196">
        <v>3475526</v>
      </c>
      <c r="BH7" s="196">
        <v>11120734</v>
      </c>
      <c r="BI7" s="196">
        <v>3486869</v>
      </c>
      <c r="BJ7" s="196">
        <v>91674</v>
      </c>
      <c r="BK7" s="196">
        <v>165314</v>
      </c>
      <c r="BL7" s="196">
        <v>545615</v>
      </c>
      <c r="BM7" s="196">
        <v>1281798</v>
      </c>
      <c r="BN7" s="196">
        <v>2910235</v>
      </c>
      <c r="BO7" s="196">
        <v>151767</v>
      </c>
      <c r="BP7" s="196">
        <v>74296</v>
      </c>
      <c r="BQ7" s="196">
        <v>7482462</v>
      </c>
      <c r="BR7" s="196">
        <v>4944972</v>
      </c>
      <c r="BS7" s="196">
        <v>2276853</v>
      </c>
      <c r="BT7" s="196">
        <v>356424</v>
      </c>
      <c r="BU7" s="196">
        <v>387594</v>
      </c>
      <c r="BV7" s="196">
        <v>795160</v>
      </c>
      <c r="BW7" s="196">
        <v>260710</v>
      </c>
      <c r="BX7" s="196">
        <v>558170</v>
      </c>
      <c r="BY7" s="196">
        <v>0</v>
      </c>
    </row>
    <row r="8" spans="1:77" x14ac:dyDescent="0.25">
      <c r="A8" s="10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  <c r="AI8" s="196"/>
      <c r="AJ8" s="196"/>
      <c r="AK8" s="196"/>
      <c r="AL8" s="196"/>
      <c r="AM8" s="196"/>
      <c r="AN8" s="196"/>
      <c r="AO8" s="196"/>
      <c r="AP8" s="196"/>
      <c r="AQ8" s="196"/>
      <c r="AR8" s="196"/>
      <c r="AS8" s="196"/>
      <c r="AT8" s="196"/>
      <c r="AU8" s="196"/>
      <c r="AV8" s="196"/>
      <c r="AW8" s="196"/>
      <c r="AX8" s="196"/>
      <c r="AY8" s="196"/>
      <c r="AZ8" s="196"/>
      <c r="BA8" s="196"/>
      <c r="BB8" s="196"/>
      <c r="BC8" s="196"/>
      <c r="BD8" s="196"/>
      <c r="BE8" s="196"/>
      <c r="BF8" s="196"/>
      <c r="BG8" s="196"/>
      <c r="BH8" s="196"/>
      <c r="BI8" s="196"/>
      <c r="BJ8" s="196"/>
      <c r="BK8" s="196"/>
      <c r="BL8" s="196"/>
      <c r="BM8" s="196"/>
      <c r="BN8" s="196"/>
      <c r="BO8" s="196"/>
      <c r="BP8" s="196"/>
      <c r="BQ8" s="196"/>
      <c r="BR8" s="196"/>
      <c r="BS8" s="196"/>
      <c r="BT8" s="196"/>
      <c r="BU8" s="196"/>
      <c r="BV8" s="196"/>
      <c r="BW8" s="196"/>
      <c r="BX8" s="196"/>
      <c r="BY8" s="196"/>
    </row>
  </sheetData>
  <sheetProtection password="8A53" sheet="1" formatColumns="0" formatRows="0"/>
  <autoFilter ref="A2:BY7" xr:uid="{00000000-0009-0000-0000-000038000000}"/>
  <conditionalFormatting sqref="A1:XFD1048576">
    <cfRule type="cellIs" dxfId="241" priority="1" operator="lessThan">
      <formula>0</formula>
    </cfRule>
  </conditionalFormatting>
  <conditionalFormatting sqref="B3:BY7">
    <cfRule type="cellIs" dxfId="240" priority="2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BY77"/>
  <sheetViews>
    <sheetView showGridLines="0" zoomScale="70" zoomScaleNormal="70" workbookViewId="0">
      <pane xSplit="1" ySplit="1" topLeftCell="B2" activePane="bottomRight" state="frozen"/>
      <selection activeCell="C6" sqref="C6"/>
      <selection pane="topRight" activeCell="C6" sqref="C6"/>
      <selection pane="bottomLeft" activeCell="C6" sqref="C6"/>
      <selection pane="bottomRight" activeCell="J42" sqref="J42"/>
    </sheetView>
  </sheetViews>
  <sheetFormatPr baseColWidth="10" defaultRowHeight="15" x14ac:dyDescent="0.25"/>
  <cols>
    <col min="1" max="1" width="3.140625" customWidth="1"/>
    <col min="2" max="2" width="14.5703125" customWidth="1"/>
    <col min="3" max="3" width="13.140625" customWidth="1"/>
    <col min="4" max="6" width="14.5703125" customWidth="1"/>
    <col min="7" max="7" width="13.5703125" customWidth="1"/>
    <col min="8" max="10" width="14.5703125" customWidth="1"/>
    <col min="11" max="11" width="13.5703125" customWidth="1"/>
    <col min="12" max="12" width="13.140625" customWidth="1"/>
    <col min="13" max="13" width="15.5703125" customWidth="1"/>
    <col min="14" max="15" width="14.5703125" customWidth="1"/>
    <col min="16" max="16" width="13.5703125" customWidth="1"/>
    <col min="17" max="18" width="14.5703125" customWidth="1"/>
    <col min="19" max="19" width="13.5703125" customWidth="1"/>
    <col min="20" max="24" width="14.5703125" customWidth="1"/>
    <col min="25" max="28" width="13.140625" customWidth="1"/>
    <col min="29" max="30" width="13.5703125" customWidth="1"/>
    <col min="31" max="31" width="14.5703125" customWidth="1"/>
    <col min="32" max="35" width="13.140625" customWidth="1"/>
    <col min="36" max="36" width="13.5703125" customWidth="1"/>
    <col min="37" max="39" width="14.5703125" customWidth="1"/>
    <col min="40" max="40" width="13.140625" customWidth="1"/>
    <col min="41" max="41" width="14.5703125" customWidth="1"/>
    <col min="42" max="42" width="13.140625" customWidth="1"/>
    <col min="43" max="43" width="14.5703125" customWidth="1"/>
    <col min="44" max="44" width="13.140625" customWidth="1"/>
    <col min="45" max="50" width="14.5703125" customWidth="1"/>
    <col min="51" max="51" width="13.140625" customWidth="1"/>
    <col min="52" max="52" width="14.5703125" customWidth="1"/>
    <col min="53" max="53" width="13.140625" customWidth="1"/>
    <col min="54" max="55" width="15.5703125" customWidth="1"/>
    <col min="56" max="56" width="14.5703125" customWidth="1"/>
    <col min="57" max="57" width="13.5703125" customWidth="1"/>
    <col min="58" max="71" width="14.5703125" customWidth="1"/>
    <col min="72" max="72" width="13.5703125" customWidth="1"/>
    <col min="73" max="77" width="13" customWidth="1"/>
  </cols>
  <sheetData>
    <row r="1" spans="1:77" x14ac:dyDescent="0.25">
      <c r="B1" s="105" t="s">
        <v>832</v>
      </c>
      <c r="C1" s="197" t="s">
        <v>834</v>
      </c>
      <c r="D1" s="105" t="s">
        <v>826</v>
      </c>
      <c r="E1" s="105" t="s">
        <v>837</v>
      </c>
      <c r="F1" s="105" t="s">
        <v>838</v>
      </c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</row>
    <row r="2" spans="1:77" x14ac:dyDescent="0.25">
      <c r="A2" s="105" t="s">
        <v>0</v>
      </c>
      <c r="B2" s="196">
        <v>51553.422821949302</v>
      </c>
      <c r="C2" s="198">
        <v>27567.1946180103</v>
      </c>
      <c r="D2" s="196">
        <v>94383</v>
      </c>
      <c r="E2" s="196">
        <v>1118</v>
      </c>
      <c r="F2" s="196">
        <v>380624</v>
      </c>
    </row>
    <row r="3" spans="1:77" x14ac:dyDescent="0.25">
      <c r="A3" s="105" t="s">
        <v>1</v>
      </c>
      <c r="B3" s="196">
        <v>20877.3996829895</v>
      </c>
      <c r="C3" s="198">
        <v>8974.5657358222597</v>
      </c>
      <c r="D3" s="196">
        <v>45443</v>
      </c>
      <c r="E3" s="196">
        <v>1464</v>
      </c>
      <c r="F3" s="196">
        <v>114038</v>
      </c>
    </row>
    <row r="4" spans="1:77" x14ac:dyDescent="0.25">
      <c r="A4" s="105" t="s">
        <v>2</v>
      </c>
      <c r="B4" s="196">
        <v>25391.176907095902</v>
      </c>
      <c r="C4" s="198">
        <v>21644.276570835598</v>
      </c>
      <c r="D4" s="196">
        <v>93833</v>
      </c>
      <c r="E4" s="196">
        <v>449</v>
      </c>
      <c r="F4" s="196">
        <v>432288</v>
      </c>
    </row>
    <row r="5" spans="1:77" x14ac:dyDescent="0.25">
      <c r="A5" s="105" t="s">
        <v>3</v>
      </c>
      <c r="B5" s="196">
        <v>9992.2472123156404</v>
      </c>
      <c r="C5" s="198">
        <v>10866.730584131699</v>
      </c>
      <c r="D5" s="196">
        <v>30027</v>
      </c>
      <c r="E5" s="196">
        <v>1081</v>
      </c>
      <c r="F5" s="196">
        <v>51940</v>
      </c>
    </row>
    <row r="6" spans="1:77" x14ac:dyDescent="0.25">
      <c r="A6" s="105" t="s">
        <v>4</v>
      </c>
      <c r="B6" s="196">
        <v>580874.24758759805</v>
      </c>
      <c r="C6" s="198">
        <v>250253.65094452299</v>
      </c>
      <c r="D6" s="196">
        <v>995263</v>
      </c>
      <c r="E6" s="196">
        <v>10087</v>
      </c>
      <c r="F6" s="196">
        <v>1998067</v>
      </c>
    </row>
    <row r="7" spans="1:77" x14ac:dyDescent="0.25">
      <c r="A7" s="105" t="s">
        <v>5</v>
      </c>
      <c r="B7" s="196">
        <v>22662.943860714699</v>
      </c>
      <c r="C7" s="198">
        <v>62997.187867186898</v>
      </c>
      <c r="D7" s="196">
        <v>601460</v>
      </c>
      <c r="E7" s="196">
        <v>5179</v>
      </c>
      <c r="F7" s="196">
        <v>232501</v>
      </c>
    </row>
    <row r="8" spans="1:77" x14ac:dyDescent="0.25">
      <c r="A8" s="105" t="s">
        <v>6</v>
      </c>
      <c r="B8" s="196">
        <v>43231.493162255603</v>
      </c>
      <c r="C8" s="198">
        <v>12081.144953802101</v>
      </c>
      <c r="D8" s="196">
        <v>95242</v>
      </c>
      <c r="E8" s="196">
        <v>1515</v>
      </c>
      <c r="F8" s="196">
        <v>143936</v>
      </c>
    </row>
    <row r="9" spans="1:77" x14ac:dyDescent="0.25">
      <c r="A9" s="105" t="s">
        <v>7</v>
      </c>
      <c r="B9" s="196">
        <v>84085.656332680403</v>
      </c>
      <c r="C9" s="198">
        <v>33066.140848920099</v>
      </c>
      <c r="D9" s="196">
        <v>147996</v>
      </c>
      <c r="E9" s="196">
        <v>2188</v>
      </c>
      <c r="F9" s="196">
        <v>774444</v>
      </c>
    </row>
    <row r="10" spans="1:77" x14ac:dyDescent="0.25">
      <c r="A10" s="105" t="s">
        <v>8</v>
      </c>
      <c r="B10" s="196">
        <v>2274.54987900677</v>
      </c>
      <c r="C10" s="198">
        <v>14496.626863810199</v>
      </c>
      <c r="D10" s="196">
        <v>95470</v>
      </c>
      <c r="E10" s="196">
        <v>1810</v>
      </c>
      <c r="F10" s="196">
        <v>286530</v>
      </c>
    </row>
    <row r="11" spans="1:77" x14ac:dyDescent="0.25">
      <c r="A11" s="105" t="s">
        <v>9</v>
      </c>
      <c r="B11" s="196">
        <v>41646.814979752402</v>
      </c>
      <c r="C11" s="198">
        <v>45292.735705170897</v>
      </c>
      <c r="D11" s="196">
        <v>356293</v>
      </c>
      <c r="E11" s="196">
        <v>8165</v>
      </c>
      <c r="F11" s="196">
        <v>905493</v>
      </c>
    </row>
    <row r="12" spans="1:77" x14ac:dyDescent="0.25">
      <c r="A12" s="105" t="s">
        <v>10</v>
      </c>
      <c r="B12" s="196">
        <v>23648.493330152702</v>
      </c>
      <c r="C12" s="198">
        <v>12796.654474217899</v>
      </c>
      <c r="D12" s="196">
        <v>47924</v>
      </c>
      <c r="E12" s="196">
        <v>810</v>
      </c>
      <c r="F12" s="196">
        <v>241955</v>
      </c>
    </row>
    <row r="13" spans="1:77" x14ac:dyDescent="0.25">
      <c r="A13" s="105" t="s">
        <v>11</v>
      </c>
      <c r="B13" s="196">
        <v>944398.01354595798</v>
      </c>
      <c r="C13" s="198">
        <v>-153429.68565369799</v>
      </c>
      <c r="D13" s="196">
        <v>780736</v>
      </c>
      <c r="E13" s="196">
        <v>19602</v>
      </c>
      <c r="F13" s="196">
        <v>726127</v>
      </c>
    </row>
    <row r="14" spans="1:77" x14ac:dyDescent="0.25">
      <c r="A14" s="105" t="s">
        <v>12</v>
      </c>
      <c r="B14" s="196">
        <v>23606.257019569701</v>
      </c>
      <c r="C14" s="198">
        <v>61085.994856003002</v>
      </c>
      <c r="D14" s="196">
        <v>584727</v>
      </c>
      <c r="E14" s="196">
        <v>120857</v>
      </c>
      <c r="F14" s="196">
        <v>1978409</v>
      </c>
    </row>
    <row r="15" spans="1:77" x14ac:dyDescent="0.25">
      <c r="A15" s="105" t="s">
        <v>13</v>
      </c>
      <c r="B15" s="196">
        <v>18723.0038019641</v>
      </c>
      <c r="C15" s="198">
        <v>215032.865214836</v>
      </c>
      <c r="D15" s="196">
        <v>140087</v>
      </c>
      <c r="E15" s="196">
        <v>7730</v>
      </c>
      <c r="F15" s="196">
        <v>5184661</v>
      </c>
    </row>
    <row r="16" spans="1:77" x14ac:dyDescent="0.25">
      <c r="A16" s="105" t="s">
        <v>14</v>
      </c>
      <c r="B16" s="196">
        <v>62729.633271589701</v>
      </c>
      <c r="C16" s="198">
        <v>62784.5301616016</v>
      </c>
      <c r="D16" s="196">
        <v>375911</v>
      </c>
      <c r="E16" s="196">
        <v>76357</v>
      </c>
      <c r="F16" s="196">
        <v>1488803</v>
      </c>
    </row>
    <row r="17" spans="1:6" x14ac:dyDescent="0.25">
      <c r="A17" s="105" t="s">
        <v>15</v>
      </c>
      <c r="B17" s="196">
        <v>4630.8812465727797</v>
      </c>
      <c r="C17" s="198">
        <v>10271.0149417959</v>
      </c>
      <c r="D17" s="196">
        <v>50812</v>
      </c>
      <c r="E17" s="196">
        <v>7813</v>
      </c>
      <c r="F17" s="196">
        <v>65036</v>
      </c>
    </row>
    <row r="18" spans="1:6" x14ac:dyDescent="0.25">
      <c r="A18" s="105" t="s">
        <v>16</v>
      </c>
      <c r="B18" s="196">
        <v>178566.49098655401</v>
      </c>
      <c r="C18" s="198">
        <v>13356.773039419701</v>
      </c>
      <c r="D18" s="196">
        <v>441030</v>
      </c>
      <c r="E18" s="196">
        <v>5430</v>
      </c>
      <c r="F18" s="196">
        <v>699353</v>
      </c>
    </row>
    <row r="19" spans="1:6" x14ac:dyDescent="0.25">
      <c r="A19" s="105" t="s">
        <v>17</v>
      </c>
      <c r="B19" s="196">
        <v>117789.728995913</v>
      </c>
      <c r="C19" s="198">
        <v>28492.378560721201</v>
      </c>
      <c r="D19" s="196">
        <v>398303</v>
      </c>
      <c r="E19" s="196">
        <v>11116</v>
      </c>
      <c r="F19" s="196">
        <v>203369</v>
      </c>
    </row>
    <row r="20" spans="1:6" x14ac:dyDescent="0.25">
      <c r="A20" s="105" t="s">
        <v>18</v>
      </c>
      <c r="B20" s="196">
        <v>17228.838603623601</v>
      </c>
      <c r="C20" s="198">
        <v>9039.4405675216094</v>
      </c>
      <c r="D20" s="196">
        <v>522862</v>
      </c>
      <c r="E20" s="196">
        <v>4846</v>
      </c>
      <c r="F20" s="196">
        <v>2490341</v>
      </c>
    </row>
    <row r="21" spans="1:6" x14ac:dyDescent="0.25">
      <c r="A21" s="105" t="s">
        <v>19</v>
      </c>
      <c r="B21" s="196">
        <v>165922.36005517701</v>
      </c>
      <c r="C21" s="198">
        <v>3344.88181470158</v>
      </c>
      <c r="D21" s="196">
        <v>156117</v>
      </c>
      <c r="E21" s="196">
        <v>7797</v>
      </c>
      <c r="F21" s="196">
        <v>265585</v>
      </c>
    </row>
    <row r="22" spans="1:6" x14ac:dyDescent="0.25">
      <c r="A22" s="105" t="s">
        <v>20</v>
      </c>
      <c r="B22" s="196">
        <v>19831.516157996499</v>
      </c>
      <c r="C22" s="198">
        <v>19513.909845088499</v>
      </c>
      <c r="D22" s="196">
        <v>207415</v>
      </c>
      <c r="E22" s="196">
        <v>3229</v>
      </c>
      <c r="F22" s="196">
        <v>422096</v>
      </c>
    </row>
    <row r="23" spans="1:6" x14ac:dyDescent="0.25">
      <c r="A23" s="105" t="s">
        <v>21</v>
      </c>
      <c r="B23" s="196">
        <v>16431.855564578302</v>
      </c>
      <c r="C23" s="198">
        <v>4677.17038728229</v>
      </c>
      <c r="D23" s="196">
        <v>160400</v>
      </c>
      <c r="E23" s="196">
        <v>1650</v>
      </c>
      <c r="F23" s="196">
        <v>195812</v>
      </c>
    </row>
    <row r="24" spans="1:6" x14ac:dyDescent="0.25">
      <c r="A24" s="105" t="s">
        <v>22</v>
      </c>
      <c r="B24" s="196">
        <v>366035.30726422899</v>
      </c>
      <c r="C24" s="198">
        <v>41542.765322617997</v>
      </c>
      <c r="D24" s="196">
        <v>186433</v>
      </c>
      <c r="E24" s="196">
        <v>3949</v>
      </c>
      <c r="F24" s="196">
        <v>537802</v>
      </c>
    </row>
    <row r="25" spans="1:6" x14ac:dyDescent="0.25">
      <c r="A25" s="105" t="s">
        <v>23</v>
      </c>
      <c r="B25" s="196">
        <v>1230.15196115919</v>
      </c>
      <c r="C25" s="198">
        <v>844.24122301042303</v>
      </c>
      <c r="D25" s="196">
        <v>138549</v>
      </c>
      <c r="E25" s="196">
        <v>3325</v>
      </c>
      <c r="F25" s="196">
        <v>93222</v>
      </c>
    </row>
    <row r="26" spans="1:6" x14ac:dyDescent="0.25">
      <c r="A26" s="105" t="s">
        <v>24</v>
      </c>
      <c r="B26" s="196">
        <v>26457.571057975802</v>
      </c>
      <c r="C26" s="198">
        <v>6705.8730662573098</v>
      </c>
      <c r="D26" s="196">
        <v>54598</v>
      </c>
      <c r="E26" s="196">
        <v>1519</v>
      </c>
      <c r="F26" s="196">
        <v>58791</v>
      </c>
    </row>
    <row r="27" spans="1:6" x14ac:dyDescent="0.25">
      <c r="A27" s="105" t="s">
        <v>25</v>
      </c>
      <c r="B27" s="196">
        <v>40958.1411839024</v>
      </c>
      <c r="C27" s="198">
        <v>4775.0250768262003</v>
      </c>
      <c r="D27" s="196">
        <v>64073</v>
      </c>
      <c r="E27" s="196">
        <v>981</v>
      </c>
      <c r="F27" s="196">
        <v>36303</v>
      </c>
    </row>
    <row r="28" spans="1:6" x14ac:dyDescent="0.25">
      <c r="A28" s="105" t="s">
        <v>26</v>
      </c>
      <c r="B28" s="196">
        <v>5048.1982651095504</v>
      </c>
      <c r="C28" s="198">
        <v>1592.0137570265099</v>
      </c>
      <c r="D28" s="196">
        <v>27336</v>
      </c>
      <c r="E28" s="196">
        <v>485</v>
      </c>
      <c r="F28" s="196">
        <v>56483</v>
      </c>
    </row>
    <row r="29" spans="1:6" x14ac:dyDescent="0.25">
      <c r="A29" s="105" t="s">
        <v>27</v>
      </c>
      <c r="B29" s="196">
        <v>1356300.5220474601</v>
      </c>
      <c r="C29" s="198">
        <v>43398.343184979902</v>
      </c>
      <c r="D29" s="196">
        <v>179687</v>
      </c>
      <c r="E29" s="196">
        <v>8152</v>
      </c>
      <c r="F29" s="196">
        <v>287453</v>
      </c>
    </row>
    <row r="30" spans="1:6" x14ac:dyDescent="0.25">
      <c r="A30" s="105" t="s">
        <v>28</v>
      </c>
      <c r="B30" s="196">
        <v>107810.950145836</v>
      </c>
      <c r="C30" s="198">
        <v>27419.644149839001</v>
      </c>
      <c r="D30" s="196">
        <v>251335</v>
      </c>
      <c r="E30" s="196">
        <v>3900</v>
      </c>
      <c r="F30" s="196">
        <v>242314</v>
      </c>
    </row>
    <row r="31" spans="1:6" x14ac:dyDescent="0.25">
      <c r="A31" s="105" t="s">
        <v>29</v>
      </c>
      <c r="B31" s="196">
        <v>1219.8519317428199</v>
      </c>
      <c r="C31" s="198">
        <v>1069.4853561745999</v>
      </c>
      <c r="D31" s="196">
        <v>17305</v>
      </c>
      <c r="E31" s="196">
        <v>386</v>
      </c>
      <c r="F31" s="196">
        <v>22785</v>
      </c>
    </row>
    <row r="32" spans="1:6" x14ac:dyDescent="0.25">
      <c r="A32" s="105" t="s">
        <v>30</v>
      </c>
      <c r="B32" s="196">
        <v>172867.45863211001</v>
      </c>
      <c r="C32" s="198">
        <v>25091.2114172152</v>
      </c>
      <c r="D32" s="196">
        <v>137549</v>
      </c>
      <c r="E32" s="196">
        <v>4140</v>
      </c>
      <c r="F32" s="196">
        <v>119068</v>
      </c>
    </row>
    <row r="33" spans="1:6" x14ac:dyDescent="0.25">
      <c r="A33" s="105" t="s">
        <v>31</v>
      </c>
      <c r="B33" s="196">
        <v>80773.285714090001</v>
      </c>
      <c r="C33" s="198">
        <v>27512.045750156602</v>
      </c>
      <c r="D33" s="196">
        <v>65046</v>
      </c>
      <c r="E33" s="196">
        <v>2594</v>
      </c>
      <c r="F33" s="196">
        <v>193118</v>
      </c>
    </row>
    <row r="34" spans="1:6" x14ac:dyDescent="0.25">
      <c r="A34" s="105" t="s">
        <v>32</v>
      </c>
      <c r="B34" s="196">
        <v>0</v>
      </c>
      <c r="C34" s="198">
        <v>0</v>
      </c>
      <c r="D34" s="196">
        <v>0</v>
      </c>
      <c r="E34" s="196">
        <v>0</v>
      </c>
      <c r="F34" s="196">
        <v>0</v>
      </c>
    </row>
    <row r="35" spans="1:6" x14ac:dyDescent="0.25">
      <c r="A35" s="105" t="s">
        <v>33</v>
      </c>
      <c r="B35" s="196">
        <v>149892.283725124</v>
      </c>
      <c r="C35" s="198">
        <v>14768.717725345899</v>
      </c>
      <c r="D35" s="196">
        <v>121335</v>
      </c>
      <c r="E35" s="196">
        <v>4854</v>
      </c>
      <c r="F35" s="196">
        <v>69088</v>
      </c>
    </row>
    <row r="36" spans="1:6" x14ac:dyDescent="0.25">
      <c r="A36" s="105" t="s">
        <v>34</v>
      </c>
      <c r="B36" s="196">
        <v>187986.657436757</v>
      </c>
      <c r="C36" s="198">
        <v>46431.266864061603</v>
      </c>
      <c r="D36" s="196">
        <v>223472</v>
      </c>
      <c r="E36" s="196">
        <v>3408</v>
      </c>
      <c r="F36" s="196">
        <v>260757</v>
      </c>
    </row>
    <row r="37" spans="1:6" x14ac:dyDescent="0.25">
      <c r="A37" s="105" t="s">
        <v>35</v>
      </c>
      <c r="B37" s="196">
        <v>42589.202451548197</v>
      </c>
      <c r="C37" s="198">
        <v>6818.3903881055503</v>
      </c>
      <c r="D37" s="196">
        <v>61852</v>
      </c>
      <c r="E37" s="196">
        <v>1112</v>
      </c>
      <c r="F37" s="196">
        <v>53957</v>
      </c>
    </row>
    <row r="38" spans="1:6" x14ac:dyDescent="0.25">
      <c r="A38" s="105" t="s">
        <v>36</v>
      </c>
      <c r="B38" s="196">
        <v>75831.376379495196</v>
      </c>
      <c r="C38" s="198">
        <v>15623.4186902983</v>
      </c>
      <c r="D38" s="196">
        <v>149993</v>
      </c>
      <c r="E38" s="196">
        <v>3669</v>
      </c>
      <c r="F38" s="196">
        <v>251497</v>
      </c>
    </row>
    <row r="39" spans="1:6" x14ac:dyDescent="0.25">
      <c r="A39" s="105" t="s">
        <v>37</v>
      </c>
      <c r="B39" s="196">
        <v>423735.61365354399</v>
      </c>
      <c r="C39" s="198">
        <v>34883.009669984298</v>
      </c>
      <c r="D39" s="196">
        <v>225687</v>
      </c>
      <c r="E39" s="196">
        <v>8292</v>
      </c>
      <c r="F39" s="196">
        <v>286094</v>
      </c>
    </row>
    <row r="40" spans="1:6" x14ac:dyDescent="0.25">
      <c r="A40" s="105" t="s">
        <v>38</v>
      </c>
      <c r="B40" s="196">
        <v>91268.086095246807</v>
      </c>
      <c r="C40" s="198">
        <v>18363.751894251302</v>
      </c>
      <c r="D40" s="196">
        <v>104738</v>
      </c>
      <c r="E40" s="196">
        <v>3795</v>
      </c>
      <c r="F40" s="196">
        <v>164010</v>
      </c>
    </row>
    <row r="41" spans="1:6" x14ac:dyDescent="0.25">
      <c r="A41" s="105" t="s">
        <v>39</v>
      </c>
      <c r="B41" s="196">
        <v>3064682.22506392</v>
      </c>
      <c r="C41" s="198">
        <v>-809135.84841713798</v>
      </c>
      <c r="D41" s="196">
        <v>90615</v>
      </c>
      <c r="E41" s="196">
        <v>2394</v>
      </c>
      <c r="F41" s="196">
        <v>540597</v>
      </c>
    </row>
    <row r="42" spans="1:6" x14ac:dyDescent="0.25">
      <c r="A42" s="105" t="s">
        <v>40</v>
      </c>
      <c r="B42" s="196">
        <v>231791.32716250201</v>
      </c>
      <c r="C42" s="198">
        <v>19214.073194612301</v>
      </c>
      <c r="D42" s="196">
        <v>108766</v>
      </c>
      <c r="E42" s="196">
        <v>4215</v>
      </c>
      <c r="F42" s="196">
        <v>128263</v>
      </c>
    </row>
    <row r="43" spans="1:6" x14ac:dyDescent="0.25">
      <c r="A43" s="105" t="s">
        <v>41</v>
      </c>
      <c r="B43" s="196">
        <v>348244.775949081</v>
      </c>
      <c r="C43" s="198">
        <v>25562.230337227302</v>
      </c>
      <c r="D43" s="196">
        <v>203136</v>
      </c>
      <c r="E43" s="196">
        <v>4570</v>
      </c>
      <c r="F43" s="196">
        <v>223199</v>
      </c>
    </row>
    <row r="44" spans="1:6" x14ac:dyDescent="0.25">
      <c r="A44" s="105" t="s">
        <v>42</v>
      </c>
      <c r="B44" s="196">
        <v>160414.31771566599</v>
      </c>
      <c r="C44" s="198">
        <v>14439.949659304701</v>
      </c>
      <c r="D44" s="196">
        <v>141968</v>
      </c>
      <c r="E44" s="196">
        <v>3762</v>
      </c>
      <c r="F44" s="196">
        <v>101818</v>
      </c>
    </row>
    <row r="45" spans="1:6" x14ac:dyDescent="0.25">
      <c r="A45" s="105" t="s">
        <v>43</v>
      </c>
      <c r="B45" s="196">
        <v>74079.9720788212</v>
      </c>
      <c r="C45" s="198">
        <v>6537.5923210650399</v>
      </c>
      <c r="D45" s="196">
        <v>46009</v>
      </c>
      <c r="E45" s="196">
        <v>579</v>
      </c>
      <c r="F45" s="196">
        <v>42477</v>
      </c>
    </row>
    <row r="46" spans="1:6" x14ac:dyDescent="0.25">
      <c r="A46" s="105" t="s">
        <v>44</v>
      </c>
      <c r="B46" s="196">
        <v>556998.33524141298</v>
      </c>
      <c r="C46" s="198">
        <v>46538.177347028701</v>
      </c>
      <c r="D46" s="196">
        <v>264546</v>
      </c>
      <c r="E46" s="196">
        <v>7533</v>
      </c>
      <c r="F46" s="196">
        <v>239772</v>
      </c>
    </row>
    <row r="47" spans="1:6" x14ac:dyDescent="0.25">
      <c r="A47" s="105" t="s">
        <v>45</v>
      </c>
      <c r="B47" s="196">
        <v>73782.766202015104</v>
      </c>
      <c r="C47" s="198">
        <v>3531.3764045135499</v>
      </c>
      <c r="D47" s="196">
        <v>80720</v>
      </c>
      <c r="E47" s="196">
        <v>2023</v>
      </c>
      <c r="F47" s="196">
        <v>56630</v>
      </c>
    </row>
    <row r="48" spans="1:6" x14ac:dyDescent="0.25">
      <c r="A48" s="105" t="s">
        <v>46</v>
      </c>
      <c r="B48" s="196">
        <v>103831.350656279</v>
      </c>
      <c r="C48" s="198">
        <v>13986.3129027783</v>
      </c>
      <c r="D48" s="196">
        <v>140083</v>
      </c>
      <c r="E48" s="196">
        <v>9611</v>
      </c>
      <c r="F48" s="196">
        <v>273625</v>
      </c>
    </row>
    <row r="49" spans="1:6" x14ac:dyDescent="0.25">
      <c r="A49" s="105" t="s">
        <v>47</v>
      </c>
      <c r="B49" s="196">
        <v>397388.01134172198</v>
      </c>
      <c r="C49" s="198">
        <v>45260.032889533097</v>
      </c>
      <c r="D49" s="196">
        <v>154565</v>
      </c>
      <c r="E49" s="196">
        <v>5145</v>
      </c>
      <c r="F49" s="196">
        <v>215122</v>
      </c>
    </row>
    <row r="50" spans="1:6" x14ac:dyDescent="0.25">
      <c r="A50" s="105" t="s">
        <v>48</v>
      </c>
      <c r="B50" s="196">
        <v>271554.36823951901</v>
      </c>
      <c r="C50" s="198">
        <v>38806.938359003303</v>
      </c>
      <c r="D50" s="196">
        <v>209995</v>
      </c>
      <c r="E50" s="196">
        <v>5273</v>
      </c>
      <c r="F50" s="196">
        <v>302353</v>
      </c>
    </row>
    <row r="51" spans="1:6" x14ac:dyDescent="0.25">
      <c r="A51" s="105" t="s">
        <v>49</v>
      </c>
      <c r="B51" s="196">
        <v>62387.296054741302</v>
      </c>
      <c r="C51" s="198">
        <v>8630.7571416856008</v>
      </c>
      <c r="D51" s="196">
        <v>34464</v>
      </c>
      <c r="E51" s="196">
        <v>3004</v>
      </c>
      <c r="F51" s="196">
        <v>79780</v>
      </c>
    </row>
    <row r="52" spans="1:6" x14ac:dyDescent="0.25">
      <c r="A52" s="105" t="s">
        <v>50</v>
      </c>
      <c r="B52" s="196">
        <v>279441.06536730798</v>
      </c>
      <c r="C52" s="198">
        <v>31641.544123247299</v>
      </c>
      <c r="D52" s="196">
        <v>112159</v>
      </c>
      <c r="E52" s="196">
        <v>3358</v>
      </c>
      <c r="F52" s="196">
        <v>136830</v>
      </c>
    </row>
    <row r="53" spans="1:6" x14ac:dyDescent="0.25">
      <c r="A53" s="105" t="s">
        <v>51</v>
      </c>
      <c r="B53" s="196">
        <v>53591.554659029898</v>
      </c>
      <c r="C53" s="198">
        <v>8333.92355346984</v>
      </c>
      <c r="D53" s="196">
        <v>62948</v>
      </c>
      <c r="E53" s="196">
        <v>1673</v>
      </c>
      <c r="F53" s="196">
        <v>73550</v>
      </c>
    </row>
    <row r="54" spans="1:6" x14ac:dyDescent="0.25">
      <c r="A54" s="105" t="s">
        <v>52</v>
      </c>
      <c r="B54" s="196">
        <v>331744.89010871702</v>
      </c>
      <c r="C54" s="198">
        <v>90923.068370412293</v>
      </c>
      <c r="D54" s="196">
        <v>94516</v>
      </c>
      <c r="E54" s="196">
        <v>3158</v>
      </c>
      <c r="F54" s="196">
        <v>69509</v>
      </c>
    </row>
    <row r="55" spans="1:6" x14ac:dyDescent="0.25">
      <c r="A55" s="105" t="s">
        <v>53</v>
      </c>
      <c r="B55" s="196">
        <v>121698.190973937</v>
      </c>
      <c r="C55" s="198">
        <v>19586.445838820699</v>
      </c>
      <c r="D55" s="196">
        <v>127329</v>
      </c>
      <c r="E55" s="196">
        <v>2810</v>
      </c>
      <c r="F55" s="196">
        <v>178993</v>
      </c>
    </row>
    <row r="56" spans="1:6" x14ac:dyDescent="0.25">
      <c r="A56" s="105" t="s">
        <v>54</v>
      </c>
      <c r="B56" s="196">
        <v>56443.482360013302</v>
      </c>
      <c r="C56" s="198">
        <v>7085.1104438592502</v>
      </c>
      <c r="D56" s="196">
        <v>199793</v>
      </c>
      <c r="E56" s="196">
        <v>4922</v>
      </c>
      <c r="F56" s="196">
        <v>226069</v>
      </c>
    </row>
    <row r="57" spans="1:6" x14ac:dyDescent="0.25">
      <c r="A57" s="105" t="s">
        <v>55</v>
      </c>
      <c r="B57" s="196">
        <v>315574.635093908</v>
      </c>
      <c r="C57" s="198">
        <v>-24077.753923042099</v>
      </c>
      <c r="D57" s="196">
        <v>729945</v>
      </c>
      <c r="E57" s="196">
        <v>24896</v>
      </c>
      <c r="F57" s="196">
        <v>789697</v>
      </c>
    </row>
    <row r="58" spans="1:6" x14ac:dyDescent="0.25">
      <c r="A58" s="105" t="s">
        <v>56</v>
      </c>
      <c r="B58" s="196">
        <v>4278.4744201430103</v>
      </c>
      <c r="C58" s="198">
        <v>2367.49187738515</v>
      </c>
      <c r="D58" s="196">
        <v>277481</v>
      </c>
      <c r="E58" s="196">
        <v>5915</v>
      </c>
      <c r="F58" s="196">
        <v>201940</v>
      </c>
    </row>
    <row r="59" spans="1:6" x14ac:dyDescent="0.25">
      <c r="A59" s="105" t="s">
        <v>57</v>
      </c>
      <c r="B59" s="196">
        <v>812172.34000824206</v>
      </c>
      <c r="C59" s="198">
        <v>643551.63812164601</v>
      </c>
      <c r="D59" s="196">
        <v>1822358</v>
      </c>
      <c r="E59" s="196">
        <v>50767</v>
      </c>
      <c r="F59" s="196">
        <v>3475526</v>
      </c>
    </row>
    <row r="60" spans="1:6" x14ac:dyDescent="0.25">
      <c r="A60" s="105" t="s">
        <v>58</v>
      </c>
      <c r="B60" s="196">
        <v>646005.68485726696</v>
      </c>
      <c r="C60" s="198">
        <v>190314.34095871699</v>
      </c>
      <c r="D60" s="196">
        <v>7297585</v>
      </c>
      <c r="E60" s="196">
        <v>251449</v>
      </c>
      <c r="F60" s="196">
        <v>11120734</v>
      </c>
    </row>
    <row r="61" spans="1:6" x14ac:dyDescent="0.25">
      <c r="A61" s="105" t="s">
        <v>59</v>
      </c>
      <c r="B61" s="196">
        <v>2559232.9845143198</v>
      </c>
      <c r="C61" s="198">
        <v>-554568.80937826994</v>
      </c>
      <c r="D61" s="196">
        <v>1526604</v>
      </c>
      <c r="E61" s="196">
        <v>91798</v>
      </c>
      <c r="F61" s="196">
        <v>3486869</v>
      </c>
    </row>
    <row r="62" spans="1:6" x14ac:dyDescent="0.25">
      <c r="A62" s="105" t="s">
        <v>60</v>
      </c>
      <c r="B62" s="196">
        <v>374.10762288297701</v>
      </c>
      <c r="C62" s="198">
        <v>15427.510684709399</v>
      </c>
      <c r="D62" s="196">
        <v>86552</v>
      </c>
      <c r="E62" s="196">
        <v>3110</v>
      </c>
      <c r="F62" s="196">
        <v>91674</v>
      </c>
    </row>
    <row r="63" spans="1:6" x14ac:dyDescent="0.25">
      <c r="A63" s="105" t="s">
        <v>61</v>
      </c>
      <c r="B63" s="196">
        <v>15208.8265199914</v>
      </c>
      <c r="C63" s="198">
        <v>5362.1215004986198</v>
      </c>
      <c r="D63" s="196">
        <v>190377</v>
      </c>
      <c r="E63" s="196">
        <v>6354</v>
      </c>
      <c r="F63" s="196">
        <v>165314</v>
      </c>
    </row>
    <row r="64" spans="1:6" x14ac:dyDescent="0.25">
      <c r="A64" s="105" t="s">
        <v>62</v>
      </c>
      <c r="B64" s="196">
        <v>344681.27709262801</v>
      </c>
      <c r="C64" s="198">
        <v>-17079.4095399978</v>
      </c>
      <c r="D64" s="196">
        <v>663384</v>
      </c>
      <c r="E64" s="196">
        <v>12314</v>
      </c>
      <c r="F64" s="196">
        <v>545615</v>
      </c>
    </row>
    <row r="65" spans="1:6" x14ac:dyDescent="0.25">
      <c r="A65" s="105" t="s">
        <v>63</v>
      </c>
      <c r="B65" s="196">
        <v>166342.905320566</v>
      </c>
      <c r="C65" s="198">
        <v>33303.107614430402</v>
      </c>
      <c r="D65" s="196">
        <v>1116971</v>
      </c>
      <c r="E65" s="196">
        <v>67498</v>
      </c>
      <c r="F65" s="196">
        <v>1281798</v>
      </c>
    </row>
    <row r="66" spans="1:6" x14ac:dyDescent="0.25">
      <c r="A66" s="105" t="s">
        <v>64</v>
      </c>
      <c r="B66" s="196">
        <v>143942.641201452</v>
      </c>
      <c r="C66" s="198">
        <v>79411.895589643507</v>
      </c>
      <c r="D66" s="196">
        <v>1503083</v>
      </c>
      <c r="E66" s="196">
        <v>246354</v>
      </c>
      <c r="F66" s="196">
        <v>2910235</v>
      </c>
    </row>
    <row r="67" spans="1:6" x14ac:dyDescent="0.25">
      <c r="A67" s="105" t="s">
        <v>65</v>
      </c>
      <c r="B67" s="196">
        <v>218766.27853760199</v>
      </c>
      <c r="C67" s="198">
        <v>33640.049218920103</v>
      </c>
      <c r="D67" s="196">
        <v>236847</v>
      </c>
      <c r="E67" s="196">
        <v>82703</v>
      </c>
      <c r="F67" s="196">
        <v>151767</v>
      </c>
    </row>
    <row r="68" spans="1:6" x14ac:dyDescent="0.25">
      <c r="A68" s="105" t="s">
        <v>66</v>
      </c>
      <c r="B68" s="196">
        <v>147.583306365282</v>
      </c>
      <c r="C68" s="198">
        <v>18061.822642945001</v>
      </c>
      <c r="D68" s="196">
        <v>220235</v>
      </c>
      <c r="E68" s="196">
        <v>12617</v>
      </c>
      <c r="F68" s="196">
        <v>74296</v>
      </c>
    </row>
    <row r="69" spans="1:6" x14ac:dyDescent="0.25">
      <c r="A69" s="105" t="s">
        <v>67</v>
      </c>
      <c r="B69" s="196">
        <v>10243.150585748701</v>
      </c>
      <c r="C69" s="198">
        <v>284393.62297514698</v>
      </c>
      <c r="D69" s="196">
        <v>256995</v>
      </c>
      <c r="E69" s="196">
        <v>93521</v>
      </c>
      <c r="F69" s="196">
        <v>7482462</v>
      </c>
    </row>
    <row r="70" spans="1:6" x14ac:dyDescent="0.25">
      <c r="A70" s="105" t="s">
        <v>68</v>
      </c>
      <c r="B70" s="196">
        <v>462044.54924522899</v>
      </c>
      <c r="C70" s="198">
        <v>270143.285005268</v>
      </c>
      <c r="D70" s="196">
        <v>3382892</v>
      </c>
      <c r="E70" s="196">
        <v>82965</v>
      </c>
      <c r="F70" s="196">
        <v>4944972</v>
      </c>
    </row>
    <row r="71" spans="1:6" x14ac:dyDescent="0.25">
      <c r="A71" s="105" t="s">
        <v>69</v>
      </c>
      <c r="B71" s="196">
        <v>141587.90004463599</v>
      </c>
      <c r="C71" s="198">
        <v>98879.098256101206</v>
      </c>
      <c r="D71" s="196">
        <v>6162449</v>
      </c>
      <c r="E71" s="196">
        <v>6713</v>
      </c>
      <c r="F71" s="196">
        <v>2276853</v>
      </c>
    </row>
    <row r="72" spans="1:6" x14ac:dyDescent="0.25">
      <c r="A72" s="105" t="s">
        <v>70</v>
      </c>
      <c r="B72" s="196">
        <v>6769.3060587301297</v>
      </c>
      <c r="C72" s="198">
        <v>24868.154782283</v>
      </c>
      <c r="D72" s="196">
        <v>1380668</v>
      </c>
      <c r="E72" s="196">
        <v>26540</v>
      </c>
      <c r="F72" s="196">
        <v>356424</v>
      </c>
    </row>
    <row r="73" spans="1:6" x14ac:dyDescent="0.25">
      <c r="A73" s="105" t="s">
        <v>71</v>
      </c>
      <c r="B73" s="196">
        <v>4700.3016288542403</v>
      </c>
      <c r="C73" s="198">
        <v>37081.554773471697</v>
      </c>
      <c r="D73" s="196">
        <v>3594488</v>
      </c>
      <c r="E73" s="196">
        <v>204</v>
      </c>
      <c r="F73" s="196">
        <v>387594</v>
      </c>
    </row>
    <row r="74" spans="1:6" x14ac:dyDescent="0.25">
      <c r="A74" s="105" t="s">
        <v>72</v>
      </c>
      <c r="B74" s="196">
        <v>145024.650579888</v>
      </c>
      <c r="C74" s="198">
        <v>19114.533773605701</v>
      </c>
      <c r="D74" s="196">
        <v>1117457</v>
      </c>
      <c r="E74" s="196">
        <v>22558</v>
      </c>
      <c r="F74" s="196">
        <v>795160</v>
      </c>
    </row>
    <row r="75" spans="1:6" x14ac:dyDescent="0.25">
      <c r="A75" s="105" t="s">
        <v>73</v>
      </c>
      <c r="B75" s="196">
        <v>566452.496012346</v>
      </c>
      <c r="C75" s="198">
        <v>66330.012556135698</v>
      </c>
      <c r="D75" s="196">
        <v>2456412</v>
      </c>
      <c r="E75" s="196">
        <v>13</v>
      </c>
      <c r="F75" s="196">
        <v>260710</v>
      </c>
    </row>
    <row r="76" spans="1:6" x14ac:dyDescent="0.25">
      <c r="A76" s="105" t="s">
        <v>74</v>
      </c>
      <c r="B76" s="196">
        <v>15961.295223180399</v>
      </c>
      <c r="C76" s="198">
        <v>42609.661603126799</v>
      </c>
      <c r="D76" s="196">
        <v>593730</v>
      </c>
      <c r="E76" s="196">
        <v>37463</v>
      </c>
      <c r="F76" s="196">
        <v>558170</v>
      </c>
    </row>
    <row r="77" spans="1:6" x14ac:dyDescent="0.25">
      <c r="A77" s="105" t="s">
        <v>75</v>
      </c>
      <c r="B77" s="196">
        <v>0</v>
      </c>
      <c r="C77" s="198">
        <v>0</v>
      </c>
      <c r="D77" s="196">
        <v>832526</v>
      </c>
      <c r="E77" s="196">
        <v>0</v>
      </c>
      <c r="F77" s="196">
        <v>0</v>
      </c>
    </row>
  </sheetData>
  <sheetProtection password="B253" sheet="1" formatColumns="0" formatRows="0"/>
  <conditionalFormatting sqref="A1:XFD1048576">
    <cfRule type="cellIs" dxfId="239" priority="1" operator="lessThan">
      <formula>0</formula>
    </cfRule>
  </conditionalFormatting>
  <conditionalFormatting sqref="B2:F77">
    <cfRule type="cellIs" dxfId="238" priority="2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B1:K92"/>
  <sheetViews>
    <sheetView showGridLines="0" zoomScale="70" zoomScaleNormal="70" workbookViewId="0">
      <pane ySplit="12" topLeftCell="A13" activePane="bottomLeft" state="frozen"/>
      <selection pane="bottomLeft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0.140625" customWidth="1"/>
    <col min="5" max="10" width="22.28515625" customWidth="1"/>
    <col min="11" max="11" width="14.5703125" customWidth="1"/>
  </cols>
  <sheetData>
    <row r="1" spans="2:11" x14ac:dyDescent="0.25">
      <c r="K1" s="110"/>
    </row>
    <row r="2" spans="2:11" x14ac:dyDescent="0.25">
      <c r="K2" s="110"/>
    </row>
    <row r="3" spans="2:11" x14ac:dyDescent="0.25">
      <c r="K3" s="110"/>
    </row>
    <row r="4" spans="2:11" x14ac:dyDescent="0.25">
      <c r="K4" s="110"/>
    </row>
    <row r="5" spans="2:11" x14ac:dyDescent="0.25">
      <c r="K5" s="110"/>
    </row>
    <row r="6" spans="2:11" x14ac:dyDescent="0.25">
      <c r="K6" s="110"/>
    </row>
    <row r="7" spans="2:11" x14ac:dyDescent="0.25">
      <c r="K7" s="110"/>
    </row>
    <row r="8" spans="2:11" x14ac:dyDescent="0.25">
      <c r="K8" s="110"/>
    </row>
    <row r="9" spans="2:11" ht="45" customHeight="1" x14ac:dyDescent="0.25">
      <c r="B9" s="423" t="s">
        <v>933</v>
      </c>
      <c r="C9" s="423"/>
      <c r="D9" s="206"/>
      <c r="K9" s="110"/>
    </row>
    <row r="10" spans="2:11" x14ac:dyDescent="0.25">
      <c r="K10" s="110"/>
    </row>
    <row r="11" spans="2:11" x14ac:dyDescent="0.25">
      <c r="B11" s="376" t="s">
        <v>918</v>
      </c>
      <c r="C11" s="424" t="s">
        <v>946</v>
      </c>
      <c r="D11" s="425"/>
      <c r="E11" s="430" t="s">
        <v>932</v>
      </c>
      <c r="F11" s="431"/>
      <c r="G11" s="431"/>
      <c r="H11" s="431"/>
      <c r="I11" s="431"/>
      <c r="J11" s="432"/>
    </row>
    <row r="12" spans="2:11" ht="30" x14ac:dyDescent="0.25">
      <c r="B12" s="377"/>
      <c r="C12" s="426"/>
      <c r="D12" s="427"/>
      <c r="E12" s="199" t="s">
        <v>832</v>
      </c>
      <c r="F12" s="200" t="s">
        <v>834</v>
      </c>
      <c r="G12" s="201" t="s">
        <v>826</v>
      </c>
      <c r="H12" s="201" t="s">
        <v>837</v>
      </c>
      <c r="I12" s="201" t="s">
        <v>838</v>
      </c>
      <c r="J12" s="219" t="s">
        <v>724</v>
      </c>
      <c r="K12" s="205"/>
    </row>
    <row r="13" spans="2:11" x14ac:dyDescent="0.25">
      <c r="B13" s="15" t="s">
        <v>0</v>
      </c>
      <c r="C13" s="428" t="s">
        <v>111</v>
      </c>
      <c r="D13" s="429"/>
      <c r="E13" s="207"/>
      <c r="F13" s="202"/>
      <c r="G13" s="208"/>
      <c r="H13" s="208"/>
      <c r="I13" s="209"/>
      <c r="J13" s="210">
        <f>SUM(E13:I13)</f>
        <v>0</v>
      </c>
    </row>
    <row r="14" spans="2:11" x14ac:dyDescent="0.25">
      <c r="B14" s="10" t="s">
        <v>1</v>
      </c>
      <c r="C14" s="418" t="s">
        <v>112</v>
      </c>
      <c r="D14" s="419"/>
      <c r="E14" s="211"/>
      <c r="F14" s="203"/>
      <c r="G14" s="212"/>
      <c r="H14" s="212"/>
      <c r="I14" s="213"/>
      <c r="J14" s="214">
        <f t="shared" ref="J14:J77" si="0">SUM(E14:I14)</f>
        <v>0</v>
      </c>
    </row>
    <row r="15" spans="2:11" x14ac:dyDescent="0.25">
      <c r="B15" s="10" t="s">
        <v>2</v>
      </c>
      <c r="C15" s="418" t="s">
        <v>113</v>
      </c>
      <c r="D15" s="419"/>
      <c r="E15" s="211"/>
      <c r="F15" s="203"/>
      <c r="G15" s="212"/>
      <c r="H15" s="212"/>
      <c r="I15" s="213"/>
      <c r="J15" s="214">
        <f t="shared" si="0"/>
        <v>0</v>
      </c>
    </row>
    <row r="16" spans="2:11" x14ac:dyDescent="0.25">
      <c r="B16" s="10" t="s">
        <v>3</v>
      </c>
      <c r="C16" s="418" t="s">
        <v>114</v>
      </c>
      <c r="D16" s="419"/>
      <c r="E16" s="211"/>
      <c r="F16" s="203"/>
      <c r="G16" s="212"/>
      <c r="H16" s="212"/>
      <c r="I16" s="213"/>
      <c r="J16" s="214">
        <f t="shared" si="0"/>
        <v>0</v>
      </c>
    </row>
    <row r="17" spans="2:10" x14ac:dyDescent="0.25">
      <c r="B17" s="10" t="s">
        <v>4</v>
      </c>
      <c r="C17" s="418" t="s">
        <v>115</v>
      </c>
      <c r="D17" s="419"/>
      <c r="E17" s="211"/>
      <c r="F17" s="203"/>
      <c r="G17" s="212"/>
      <c r="H17" s="212"/>
      <c r="I17" s="213"/>
      <c r="J17" s="214">
        <f t="shared" si="0"/>
        <v>0</v>
      </c>
    </row>
    <row r="18" spans="2:10" x14ac:dyDescent="0.25">
      <c r="B18" s="10" t="s">
        <v>5</v>
      </c>
      <c r="C18" s="418" t="s">
        <v>116</v>
      </c>
      <c r="D18" s="419"/>
      <c r="E18" s="211"/>
      <c r="F18" s="203"/>
      <c r="G18" s="212"/>
      <c r="H18" s="212"/>
      <c r="I18" s="213"/>
      <c r="J18" s="214">
        <f t="shared" si="0"/>
        <v>0</v>
      </c>
    </row>
    <row r="19" spans="2:10" x14ac:dyDescent="0.25">
      <c r="B19" s="10" t="s">
        <v>6</v>
      </c>
      <c r="C19" s="418" t="s">
        <v>117</v>
      </c>
      <c r="D19" s="419"/>
      <c r="E19" s="211"/>
      <c r="F19" s="203"/>
      <c r="G19" s="212"/>
      <c r="H19" s="212"/>
      <c r="I19" s="213"/>
      <c r="J19" s="214">
        <f t="shared" si="0"/>
        <v>0</v>
      </c>
    </row>
    <row r="20" spans="2:10" x14ac:dyDescent="0.25">
      <c r="B20" s="10" t="s">
        <v>7</v>
      </c>
      <c r="C20" s="418" t="s">
        <v>118</v>
      </c>
      <c r="D20" s="419"/>
      <c r="E20" s="211"/>
      <c r="F20" s="203"/>
      <c r="G20" s="212"/>
      <c r="H20" s="212"/>
      <c r="I20" s="213"/>
      <c r="J20" s="214">
        <f t="shared" si="0"/>
        <v>0</v>
      </c>
    </row>
    <row r="21" spans="2:10" x14ac:dyDescent="0.25">
      <c r="B21" s="10" t="s">
        <v>8</v>
      </c>
      <c r="C21" s="418" t="s">
        <v>119</v>
      </c>
      <c r="D21" s="419"/>
      <c r="E21" s="211"/>
      <c r="F21" s="203"/>
      <c r="G21" s="212"/>
      <c r="H21" s="212"/>
      <c r="I21" s="213"/>
      <c r="J21" s="214">
        <f t="shared" si="0"/>
        <v>0</v>
      </c>
    </row>
    <row r="22" spans="2:10" x14ac:dyDescent="0.25">
      <c r="B22" s="10" t="s">
        <v>9</v>
      </c>
      <c r="C22" s="418" t="s">
        <v>120</v>
      </c>
      <c r="D22" s="419"/>
      <c r="E22" s="211"/>
      <c r="F22" s="203"/>
      <c r="G22" s="212"/>
      <c r="H22" s="212"/>
      <c r="I22" s="213"/>
      <c r="J22" s="214">
        <f t="shared" si="0"/>
        <v>0</v>
      </c>
    </row>
    <row r="23" spans="2:10" x14ac:dyDescent="0.25">
      <c r="B23" s="10" t="s">
        <v>10</v>
      </c>
      <c r="C23" s="418" t="s">
        <v>121</v>
      </c>
      <c r="D23" s="419"/>
      <c r="E23" s="211"/>
      <c r="F23" s="203"/>
      <c r="G23" s="212"/>
      <c r="H23" s="212"/>
      <c r="I23" s="213"/>
      <c r="J23" s="214">
        <f t="shared" si="0"/>
        <v>0</v>
      </c>
    </row>
    <row r="24" spans="2:10" x14ac:dyDescent="0.25">
      <c r="B24" s="10" t="s">
        <v>11</v>
      </c>
      <c r="C24" s="422" t="s">
        <v>122</v>
      </c>
      <c r="D24" s="419"/>
      <c r="E24" s="211"/>
      <c r="F24" s="203"/>
      <c r="G24" s="212"/>
      <c r="H24" s="212"/>
      <c r="I24" s="213"/>
      <c r="J24" s="214">
        <f t="shared" si="0"/>
        <v>0</v>
      </c>
    </row>
    <row r="25" spans="2:10" x14ac:dyDescent="0.25">
      <c r="B25" s="10" t="s">
        <v>12</v>
      </c>
      <c r="C25" s="418" t="s">
        <v>123</v>
      </c>
      <c r="D25" s="419"/>
      <c r="E25" s="211"/>
      <c r="F25" s="203"/>
      <c r="G25" s="212"/>
      <c r="H25" s="212"/>
      <c r="I25" s="213"/>
      <c r="J25" s="214">
        <f t="shared" si="0"/>
        <v>0</v>
      </c>
    </row>
    <row r="26" spans="2:10" x14ac:dyDescent="0.25">
      <c r="B26" s="10" t="s">
        <v>13</v>
      </c>
      <c r="C26" s="418" t="s">
        <v>124</v>
      </c>
      <c r="D26" s="419"/>
      <c r="E26" s="211"/>
      <c r="F26" s="203"/>
      <c r="G26" s="212"/>
      <c r="H26" s="212"/>
      <c r="I26" s="213"/>
      <c r="J26" s="214">
        <f t="shared" si="0"/>
        <v>0</v>
      </c>
    </row>
    <row r="27" spans="2:10" x14ac:dyDescent="0.25">
      <c r="B27" s="10" t="s">
        <v>14</v>
      </c>
      <c r="C27" s="418" t="s">
        <v>125</v>
      </c>
      <c r="D27" s="419"/>
      <c r="E27" s="211"/>
      <c r="F27" s="203"/>
      <c r="G27" s="212"/>
      <c r="H27" s="212"/>
      <c r="I27" s="213"/>
      <c r="J27" s="214">
        <f t="shared" si="0"/>
        <v>0</v>
      </c>
    </row>
    <row r="28" spans="2:10" x14ac:dyDescent="0.25">
      <c r="B28" s="10" t="s">
        <v>15</v>
      </c>
      <c r="C28" s="418" t="s">
        <v>126</v>
      </c>
      <c r="D28" s="419"/>
      <c r="E28" s="211"/>
      <c r="F28" s="203"/>
      <c r="G28" s="212"/>
      <c r="H28" s="212"/>
      <c r="I28" s="213"/>
      <c r="J28" s="214">
        <f t="shared" si="0"/>
        <v>0</v>
      </c>
    </row>
    <row r="29" spans="2:10" x14ac:dyDescent="0.25">
      <c r="B29" s="10" t="s">
        <v>16</v>
      </c>
      <c r="C29" s="418" t="s">
        <v>127</v>
      </c>
      <c r="D29" s="419"/>
      <c r="E29" s="211"/>
      <c r="F29" s="203"/>
      <c r="G29" s="212"/>
      <c r="H29" s="212"/>
      <c r="I29" s="213"/>
      <c r="J29" s="214">
        <f t="shared" si="0"/>
        <v>0</v>
      </c>
    </row>
    <row r="30" spans="2:10" x14ac:dyDescent="0.25">
      <c r="B30" s="10" t="s">
        <v>17</v>
      </c>
      <c r="C30" s="422" t="s">
        <v>128</v>
      </c>
      <c r="D30" s="419"/>
      <c r="E30" s="211"/>
      <c r="F30" s="203"/>
      <c r="G30" s="212"/>
      <c r="H30" s="212"/>
      <c r="I30" s="213"/>
      <c r="J30" s="214">
        <f t="shared" si="0"/>
        <v>0</v>
      </c>
    </row>
    <row r="31" spans="2:10" x14ac:dyDescent="0.25">
      <c r="B31" s="10" t="s">
        <v>18</v>
      </c>
      <c r="C31" s="418" t="s">
        <v>129</v>
      </c>
      <c r="D31" s="419"/>
      <c r="E31" s="211"/>
      <c r="F31" s="203"/>
      <c r="G31" s="212"/>
      <c r="H31" s="212"/>
      <c r="I31" s="213"/>
      <c r="J31" s="214">
        <f t="shared" si="0"/>
        <v>0</v>
      </c>
    </row>
    <row r="32" spans="2:10" x14ac:dyDescent="0.25">
      <c r="B32" s="10" t="s">
        <v>19</v>
      </c>
      <c r="C32" s="418" t="s">
        <v>130</v>
      </c>
      <c r="D32" s="419"/>
      <c r="E32" s="211"/>
      <c r="F32" s="203"/>
      <c r="G32" s="212"/>
      <c r="H32" s="212"/>
      <c r="I32" s="213"/>
      <c r="J32" s="214">
        <f t="shared" si="0"/>
        <v>0</v>
      </c>
    </row>
    <row r="33" spans="2:10" x14ac:dyDescent="0.25">
      <c r="B33" s="10" t="s">
        <v>20</v>
      </c>
      <c r="C33" s="418" t="s">
        <v>131</v>
      </c>
      <c r="D33" s="419"/>
      <c r="E33" s="211"/>
      <c r="F33" s="203"/>
      <c r="G33" s="212"/>
      <c r="H33" s="212"/>
      <c r="I33" s="213"/>
      <c r="J33" s="214">
        <f t="shared" si="0"/>
        <v>0</v>
      </c>
    </row>
    <row r="34" spans="2:10" x14ac:dyDescent="0.25">
      <c r="B34" s="10" t="s">
        <v>21</v>
      </c>
      <c r="C34" s="418" t="s">
        <v>132</v>
      </c>
      <c r="D34" s="419"/>
      <c r="E34" s="211"/>
      <c r="F34" s="203"/>
      <c r="G34" s="212"/>
      <c r="H34" s="212"/>
      <c r="I34" s="213"/>
      <c r="J34" s="214">
        <f t="shared" si="0"/>
        <v>0</v>
      </c>
    </row>
    <row r="35" spans="2:10" x14ac:dyDescent="0.25">
      <c r="B35" s="10" t="s">
        <v>22</v>
      </c>
      <c r="C35" s="418" t="s">
        <v>133</v>
      </c>
      <c r="D35" s="419"/>
      <c r="E35" s="211"/>
      <c r="F35" s="203"/>
      <c r="G35" s="212"/>
      <c r="H35" s="212"/>
      <c r="I35" s="213"/>
      <c r="J35" s="214">
        <f t="shared" si="0"/>
        <v>0</v>
      </c>
    </row>
    <row r="36" spans="2:10" x14ac:dyDescent="0.25">
      <c r="B36" s="10" t="s">
        <v>23</v>
      </c>
      <c r="C36" s="418" t="s">
        <v>134</v>
      </c>
      <c r="D36" s="419"/>
      <c r="E36" s="211"/>
      <c r="F36" s="203"/>
      <c r="G36" s="212"/>
      <c r="H36" s="212"/>
      <c r="I36" s="213"/>
      <c r="J36" s="214">
        <f t="shared" si="0"/>
        <v>0</v>
      </c>
    </row>
    <row r="37" spans="2:10" x14ac:dyDescent="0.25">
      <c r="B37" s="10" t="s">
        <v>24</v>
      </c>
      <c r="C37" s="418" t="s">
        <v>135</v>
      </c>
      <c r="D37" s="419"/>
      <c r="E37" s="211"/>
      <c r="F37" s="203"/>
      <c r="G37" s="212"/>
      <c r="H37" s="212"/>
      <c r="I37" s="213"/>
      <c r="J37" s="214">
        <f t="shared" si="0"/>
        <v>0</v>
      </c>
    </row>
    <row r="38" spans="2:10" x14ac:dyDescent="0.25">
      <c r="B38" s="10" t="s">
        <v>25</v>
      </c>
      <c r="C38" s="418" t="s">
        <v>136</v>
      </c>
      <c r="D38" s="419"/>
      <c r="E38" s="211"/>
      <c r="F38" s="203"/>
      <c r="G38" s="212"/>
      <c r="H38" s="212"/>
      <c r="I38" s="213"/>
      <c r="J38" s="214">
        <f t="shared" si="0"/>
        <v>0</v>
      </c>
    </row>
    <row r="39" spans="2:10" x14ac:dyDescent="0.25">
      <c r="B39" s="10" t="s">
        <v>26</v>
      </c>
      <c r="C39" s="418" t="s">
        <v>137</v>
      </c>
      <c r="D39" s="419"/>
      <c r="E39" s="211"/>
      <c r="F39" s="203"/>
      <c r="G39" s="212"/>
      <c r="H39" s="212"/>
      <c r="I39" s="213"/>
      <c r="J39" s="214">
        <f t="shared" si="0"/>
        <v>0</v>
      </c>
    </row>
    <row r="40" spans="2:10" x14ac:dyDescent="0.25">
      <c r="B40" s="10" t="s">
        <v>27</v>
      </c>
      <c r="C40" s="418" t="s">
        <v>138</v>
      </c>
      <c r="D40" s="419"/>
      <c r="E40" s="211"/>
      <c r="F40" s="203"/>
      <c r="G40" s="212"/>
      <c r="H40" s="212"/>
      <c r="I40" s="213"/>
      <c r="J40" s="214">
        <f t="shared" si="0"/>
        <v>0</v>
      </c>
    </row>
    <row r="41" spans="2:10" x14ac:dyDescent="0.25">
      <c r="B41" s="10" t="s">
        <v>28</v>
      </c>
      <c r="C41" s="418" t="s">
        <v>139</v>
      </c>
      <c r="D41" s="419"/>
      <c r="E41" s="211"/>
      <c r="F41" s="203"/>
      <c r="G41" s="212"/>
      <c r="H41" s="212"/>
      <c r="I41" s="213"/>
      <c r="J41" s="214">
        <f t="shared" si="0"/>
        <v>0</v>
      </c>
    </row>
    <row r="42" spans="2:10" x14ac:dyDescent="0.25">
      <c r="B42" s="10" t="s">
        <v>29</v>
      </c>
      <c r="C42" s="418" t="s">
        <v>140</v>
      </c>
      <c r="D42" s="419"/>
      <c r="E42" s="211"/>
      <c r="F42" s="203"/>
      <c r="G42" s="212"/>
      <c r="H42" s="212"/>
      <c r="I42" s="213"/>
      <c r="J42" s="214">
        <f t="shared" si="0"/>
        <v>0</v>
      </c>
    </row>
    <row r="43" spans="2:10" x14ac:dyDescent="0.25">
      <c r="B43" s="10" t="s">
        <v>30</v>
      </c>
      <c r="C43" s="418" t="s">
        <v>141</v>
      </c>
      <c r="D43" s="419"/>
      <c r="E43" s="211"/>
      <c r="F43" s="203"/>
      <c r="G43" s="212"/>
      <c r="H43" s="212"/>
      <c r="I43" s="213"/>
      <c r="J43" s="214">
        <f t="shared" si="0"/>
        <v>0</v>
      </c>
    </row>
    <row r="44" spans="2:10" x14ac:dyDescent="0.25">
      <c r="B44" s="10" t="s">
        <v>31</v>
      </c>
      <c r="C44" s="418" t="s">
        <v>142</v>
      </c>
      <c r="D44" s="419"/>
      <c r="E44" s="211"/>
      <c r="F44" s="203"/>
      <c r="G44" s="212"/>
      <c r="H44" s="212"/>
      <c r="I44" s="213"/>
      <c r="J44" s="214">
        <f t="shared" si="0"/>
        <v>0</v>
      </c>
    </row>
    <row r="45" spans="2:10" x14ac:dyDescent="0.25">
      <c r="B45" s="10" t="s">
        <v>32</v>
      </c>
      <c r="C45" s="418" t="s">
        <v>143</v>
      </c>
      <c r="D45" s="419"/>
      <c r="E45" s="211"/>
      <c r="F45" s="203"/>
      <c r="G45" s="212"/>
      <c r="H45" s="212"/>
      <c r="I45" s="213"/>
      <c r="J45" s="214">
        <f t="shared" si="0"/>
        <v>0</v>
      </c>
    </row>
    <row r="46" spans="2:10" x14ac:dyDescent="0.25">
      <c r="B46" s="10" t="s">
        <v>33</v>
      </c>
      <c r="C46" s="418" t="s">
        <v>144</v>
      </c>
      <c r="D46" s="419"/>
      <c r="E46" s="211"/>
      <c r="F46" s="203"/>
      <c r="G46" s="212"/>
      <c r="H46" s="212"/>
      <c r="I46" s="213"/>
      <c r="J46" s="214">
        <f t="shared" si="0"/>
        <v>0</v>
      </c>
    </row>
    <row r="47" spans="2:10" x14ac:dyDescent="0.25">
      <c r="B47" s="10" t="s">
        <v>34</v>
      </c>
      <c r="C47" s="418" t="s">
        <v>145</v>
      </c>
      <c r="D47" s="419"/>
      <c r="E47" s="211"/>
      <c r="F47" s="203"/>
      <c r="G47" s="212"/>
      <c r="H47" s="212"/>
      <c r="I47" s="213"/>
      <c r="J47" s="214">
        <f t="shared" si="0"/>
        <v>0</v>
      </c>
    </row>
    <row r="48" spans="2:10" x14ac:dyDescent="0.25">
      <c r="B48" s="10" t="s">
        <v>35</v>
      </c>
      <c r="C48" s="418" t="s">
        <v>146</v>
      </c>
      <c r="D48" s="419"/>
      <c r="E48" s="211"/>
      <c r="F48" s="203"/>
      <c r="G48" s="212"/>
      <c r="H48" s="212"/>
      <c r="I48" s="213"/>
      <c r="J48" s="214">
        <f t="shared" si="0"/>
        <v>0</v>
      </c>
    </row>
    <row r="49" spans="2:10" x14ac:dyDescent="0.25">
      <c r="B49" s="10" t="s">
        <v>36</v>
      </c>
      <c r="C49" s="418" t="s">
        <v>147</v>
      </c>
      <c r="D49" s="419"/>
      <c r="E49" s="211"/>
      <c r="F49" s="203"/>
      <c r="G49" s="212"/>
      <c r="H49" s="212"/>
      <c r="I49" s="213"/>
      <c r="J49" s="214">
        <f t="shared" si="0"/>
        <v>0</v>
      </c>
    </row>
    <row r="50" spans="2:10" x14ac:dyDescent="0.25">
      <c r="B50" s="10" t="s">
        <v>37</v>
      </c>
      <c r="C50" s="418" t="s">
        <v>148</v>
      </c>
      <c r="D50" s="419"/>
      <c r="E50" s="211"/>
      <c r="F50" s="203"/>
      <c r="G50" s="212"/>
      <c r="H50" s="212"/>
      <c r="I50" s="213"/>
      <c r="J50" s="214">
        <f t="shared" si="0"/>
        <v>0</v>
      </c>
    </row>
    <row r="51" spans="2:10" x14ac:dyDescent="0.25">
      <c r="B51" s="10" t="s">
        <v>38</v>
      </c>
      <c r="C51" s="418" t="s">
        <v>149</v>
      </c>
      <c r="D51" s="419"/>
      <c r="E51" s="211"/>
      <c r="F51" s="203"/>
      <c r="G51" s="212"/>
      <c r="H51" s="212"/>
      <c r="I51" s="213"/>
      <c r="J51" s="214">
        <f t="shared" si="0"/>
        <v>0</v>
      </c>
    </row>
    <row r="52" spans="2:10" x14ac:dyDescent="0.25">
      <c r="B52" s="10" t="s">
        <v>39</v>
      </c>
      <c r="C52" s="418" t="s">
        <v>150</v>
      </c>
      <c r="D52" s="419"/>
      <c r="E52" s="211"/>
      <c r="F52" s="203"/>
      <c r="G52" s="212"/>
      <c r="H52" s="212"/>
      <c r="I52" s="213"/>
      <c r="J52" s="214">
        <f t="shared" si="0"/>
        <v>0</v>
      </c>
    </row>
    <row r="53" spans="2:10" x14ac:dyDescent="0.25">
      <c r="B53" s="10" t="s">
        <v>40</v>
      </c>
      <c r="C53" s="418" t="s">
        <v>151</v>
      </c>
      <c r="D53" s="419"/>
      <c r="E53" s="211"/>
      <c r="F53" s="203"/>
      <c r="G53" s="212"/>
      <c r="H53" s="212"/>
      <c r="I53" s="213"/>
      <c r="J53" s="214">
        <f t="shared" si="0"/>
        <v>0</v>
      </c>
    </row>
    <row r="54" spans="2:10" x14ac:dyDescent="0.25">
      <c r="B54" s="10" t="s">
        <v>41</v>
      </c>
      <c r="C54" s="418" t="s">
        <v>152</v>
      </c>
      <c r="D54" s="419"/>
      <c r="E54" s="211"/>
      <c r="F54" s="203"/>
      <c r="G54" s="212"/>
      <c r="H54" s="212"/>
      <c r="I54" s="213"/>
      <c r="J54" s="214">
        <f t="shared" si="0"/>
        <v>0</v>
      </c>
    </row>
    <row r="55" spans="2:10" x14ac:dyDescent="0.25">
      <c r="B55" s="10" t="s">
        <v>42</v>
      </c>
      <c r="C55" s="418" t="s">
        <v>153</v>
      </c>
      <c r="D55" s="419"/>
      <c r="E55" s="211"/>
      <c r="F55" s="203"/>
      <c r="G55" s="212"/>
      <c r="H55" s="212"/>
      <c r="I55" s="213"/>
      <c r="J55" s="214">
        <f t="shared" si="0"/>
        <v>0</v>
      </c>
    </row>
    <row r="56" spans="2:10" x14ac:dyDescent="0.25">
      <c r="B56" s="10" t="s">
        <v>43</v>
      </c>
      <c r="C56" s="418" t="s">
        <v>154</v>
      </c>
      <c r="D56" s="419"/>
      <c r="E56" s="211"/>
      <c r="F56" s="203"/>
      <c r="G56" s="212"/>
      <c r="H56" s="212"/>
      <c r="I56" s="213"/>
      <c r="J56" s="214">
        <f t="shared" si="0"/>
        <v>0</v>
      </c>
    </row>
    <row r="57" spans="2:10" x14ac:dyDescent="0.25">
      <c r="B57" s="10" t="s">
        <v>44</v>
      </c>
      <c r="C57" s="418" t="s">
        <v>155</v>
      </c>
      <c r="D57" s="419"/>
      <c r="E57" s="211"/>
      <c r="F57" s="203"/>
      <c r="G57" s="212"/>
      <c r="H57" s="212"/>
      <c r="I57" s="213"/>
      <c r="J57" s="214">
        <f t="shared" si="0"/>
        <v>0</v>
      </c>
    </row>
    <row r="58" spans="2:10" x14ac:dyDescent="0.25">
      <c r="B58" s="10" t="s">
        <v>45</v>
      </c>
      <c r="C58" s="418" t="s">
        <v>156</v>
      </c>
      <c r="D58" s="419"/>
      <c r="E58" s="211"/>
      <c r="F58" s="203"/>
      <c r="G58" s="212"/>
      <c r="H58" s="212"/>
      <c r="I58" s="213"/>
      <c r="J58" s="214">
        <f t="shared" si="0"/>
        <v>0</v>
      </c>
    </row>
    <row r="59" spans="2:10" x14ac:dyDescent="0.25">
      <c r="B59" s="10" t="s">
        <v>46</v>
      </c>
      <c r="C59" s="418" t="s">
        <v>157</v>
      </c>
      <c r="D59" s="419"/>
      <c r="E59" s="211"/>
      <c r="F59" s="203"/>
      <c r="G59" s="212"/>
      <c r="H59" s="212"/>
      <c r="I59" s="213"/>
      <c r="J59" s="214">
        <f t="shared" si="0"/>
        <v>0</v>
      </c>
    </row>
    <row r="60" spans="2:10" x14ac:dyDescent="0.25">
      <c r="B60" s="10" t="s">
        <v>47</v>
      </c>
      <c r="C60" s="418" t="s">
        <v>158</v>
      </c>
      <c r="D60" s="419"/>
      <c r="E60" s="211"/>
      <c r="F60" s="203"/>
      <c r="G60" s="212"/>
      <c r="H60" s="212"/>
      <c r="I60" s="213"/>
      <c r="J60" s="214">
        <f t="shared" si="0"/>
        <v>0</v>
      </c>
    </row>
    <row r="61" spans="2:10" x14ac:dyDescent="0.25">
      <c r="B61" s="10" t="s">
        <v>48</v>
      </c>
      <c r="C61" s="418" t="s">
        <v>159</v>
      </c>
      <c r="D61" s="419"/>
      <c r="E61" s="211"/>
      <c r="F61" s="203"/>
      <c r="G61" s="212"/>
      <c r="H61" s="212"/>
      <c r="I61" s="213"/>
      <c r="J61" s="214">
        <f t="shared" si="0"/>
        <v>0</v>
      </c>
    </row>
    <row r="62" spans="2:10" x14ac:dyDescent="0.25">
      <c r="B62" s="10" t="s">
        <v>49</v>
      </c>
      <c r="C62" s="418" t="s">
        <v>160</v>
      </c>
      <c r="D62" s="419"/>
      <c r="E62" s="211"/>
      <c r="F62" s="203"/>
      <c r="G62" s="212"/>
      <c r="H62" s="212"/>
      <c r="I62" s="213"/>
      <c r="J62" s="214">
        <f t="shared" si="0"/>
        <v>0</v>
      </c>
    </row>
    <row r="63" spans="2:10" x14ac:dyDescent="0.25">
      <c r="B63" s="10" t="s">
        <v>50</v>
      </c>
      <c r="C63" s="418" t="s">
        <v>161</v>
      </c>
      <c r="D63" s="419"/>
      <c r="E63" s="211"/>
      <c r="F63" s="203"/>
      <c r="G63" s="212"/>
      <c r="H63" s="212"/>
      <c r="I63" s="213"/>
      <c r="J63" s="214">
        <f t="shared" si="0"/>
        <v>0</v>
      </c>
    </row>
    <row r="64" spans="2:10" x14ac:dyDescent="0.25">
      <c r="B64" s="10" t="s">
        <v>51</v>
      </c>
      <c r="C64" s="418" t="s">
        <v>162</v>
      </c>
      <c r="D64" s="419"/>
      <c r="E64" s="211"/>
      <c r="F64" s="203"/>
      <c r="G64" s="212"/>
      <c r="H64" s="212"/>
      <c r="I64" s="213"/>
      <c r="J64" s="214">
        <f t="shared" si="0"/>
        <v>0</v>
      </c>
    </row>
    <row r="65" spans="2:10" x14ac:dyDescent="0.25">
      <c r="B65" s="10" t="s">
        <v>52</v>
      </c>
      <c r="C65" s="418" t="s">
        <v>163</v>
      </c>
      <c r="D65" s="419"/>
      <c r="E65" s="211"/>
      <c r="F65" s="203"/>
      <c r="G65" s="212"/>
      <c r="H65" s="212"/>
      <c r="I65" s="213"/>
      <c r="J65" s="214">
        <f t="shared" si="0"/>
        <v>0</v>
      </c>
    </row>
    <row r="66" spans="2:10" x14ac:dyDescent="0.25">
      <c r="B66" s="10" t="s">
        <v>53</v>
      </c>
      <c r="C66" s="418" t="s">
        <v>164</v>
      </c>
      <c r="D66" s="419"/>
      <c r="E66" s="211"/>
      <c r="F66" s="203"/>
      <c r="G66" s="212"/>
      <c r="H66" s="212"/>
      <c r="I66" s="213"/>
      <c r="J66" s="214">
        <f t="shared" si="0"/>
        <v>0</v>
      </c>
    </row>
    <row r="67" spans="2:10" x14ac:dyDescent="0.25">
      <c r="B67" s="10" t="s">
        <v>54</v>
      </c>
      <c r="C67" s="418" t="s">
        <v>165</v>
      </c>
      <c r="D67" s="419"/>
      <c r="E67" s="211"/>
      <c r="F67" s="203"/>
      <c r="G67" s="212"/>
      <c r="H67" s="212"/>
      <c r="I67" s="213"/>
      <c r="J67" s="214">
        <f t="shared" si="0"/>
        <v>0</v>
      </c>
    </row>
    <row r="68" spans="2:10" x14ac:dyDescent="0.25">
      <c r="B68" s="10" t="s">
        <v>55</v>
      </c>
      <c r="C68" s="418" t="s">
        <v>166</v>
      </c>
      <c r="D68" s="419"/>
      <c r="E68" s="211"/>
      <c r="F68" s="203"/>
      <c r="G68" s="212"/>
      <c r="H68" s="212"/>
      <c r="I68" s="213"/>
      <c r="J68" s="214">
        <f t="shared" si="0"/>
        <v>0</v>
      </c>
    </row>
    <row r="69" spans="2:10" x14ac:dyDescent="0.25">
      <c r="B69" s="10" t="s">
        <v>56</v>
      </c>
      <c r="C69" s="418" t="s">
        <v>167</v>
      </c>
      <c r="D69" s="419"/>
      <c r="E69" s="211"/>
      <c r="F69" s="203"/>
      <c r="G69" s="212"/>
      <c r="H69" s="212"/>
      <c r="I69" s="213"/>
      <c r="J69" s="214">
        <f t="shared" si="0"/>
        <v>0</v>
      </c>
    </row>
    <row r="70" spans="2:10" x14ac:dyDescent="0.25">
      <c r="B70" s="10" t="s">
        <v>57</v>
      </c>
      <c r="C70" s="418" t="s">
        <v>168</v>
      </c>
      <c r="D70" s="419"/>
      <c r="E70" s="211"/>
      <c r="F70" s="203"/>
      <c r="G70" s="212"/>
      <c r="H70" s="212"/>
      <c r="I70" s="213"/>
      <c r="J70" s="214">
        <f t="shared" si="0"/>
        <v>0</v>
      </c>
    </row>
    <row r="71" spans="2:10" x14ac:dyDescent="0.25">
      <c r="B71" s="10" t="s">
        <v>58</v>
      </c>
      <c r="C71" s="418" t="s">
        <v>169</v>
      </c>
      <c r="D71" s="419"/>
      <c r="E71" s="211"/>
      <c r="F71" s="203"/>
      <c r="G71" s="212"/>
      <c r="H71" s="212"/>
      <c r="I71" s="213"/>
      <c r="J71" s="214">
        <f t="shared" si="0"/>
        <v>0</v>
      </c>
    </row>
    <row r="72" spans="2:10" x14ac:dyDescent="0.25">
      <c r="B72" s="10" t="s">
        <v>59</v>
      </c>
      <c r="C72" s="418" t="s">
        <v>170</v>
      </c>
      <c r="D72" s="419"/>
      <c r="E72" s="211"/>
      <c r="F72" s="203"/>
      <c r="G72" s="212"/>
      <c r="H72" s="212"/>
      <c r="I72" s="213"/>
      <c r="J72" s="214">
        <f t="shared" si="0"/>
        <v>0</v>
      </c>
    </row>
    <row r="73" spans="2:10" x14ac:dyDescent="0.25">
      <c r="B73" s="10" t="s">
        <v>60</v>
      </c>
      <c r="C73" s="418" t="s">
        <v>171</v>
      </c>
      <c r="D73" s="419"/>
      <c r="E73" s="211"/>
      <c r="F73" s="203"/>
      <c r="G73" s="212"/>
      <c r="H73" s="212"/>
      <c r="I73" s="213"/>
      <c r="J73" s="214">
        <f t="shared" si="0"/>
        <v>0</v>
      </c>
    </row>
    <row r="74" spans="2:10" x14ac:dyDescent="0.25">
      <c r="B74" s="10" t="s">
        <v>61</v>
      </c>
      <c r="C74" s="418" t="s">
        <v>172</v>
      </c>
      <c r="D74" s="419"/>
      <c r="E74" s="211"/>
      <c r="F74" s="203"/>
      <c r="G74" s="212"/>
      <c r="H74" s="212"/>
      <c r="I74" s="213"/>
      <c r="J74" s="214">
        <f t="shared" si="0"/>
        <v>0</v>
      </c>
    </row>
    <row r="75" spans="2:10" x14ac:dyDescent="0.25">
      <c r="B75" s="10" t="s">
        <v>62</v>
      </c>
      <c r="C75" s="418" t="s">
        <v>173</v>
      </c>
      <c r="D75" s="419"/>
      <c r="E75" s="211"/>
      <c r="F75" s="203"/>
      <c r="G75" s="212"/>
      <c r="H75" s="212"/>
      <c r="I75" s="213"/>
      <c r="J75" s="214">
        <f t="shared" si="0"/>
        <v>0</v>
      </c>
    </row>
    <row r="76" spans="2:10" x14ac:dyDescent="0.25">
      <c r="B76" s="10" t="s">
        <v>63</v>
      </c>
      <c r="C76" s="418" t="s">
        <v>174</v>
      </c>
      <c r="D76" s="419"/>
      <c r="E76" s="211"/>
      <c r="F76" s="203"/>
      <c r="G76" s="212"/>
      <c r="H76" s="212"/>
      <c r="I76" s="213"/>
      <c r="J76" s="214">
        <f t="shared" si="0"/>
        <v>0</v>
      </c>
    </row>
    <row r="77" spans="2:10" x14ac:dyDescent="0.25">
      <c r="B77" s="10" t="s">
        <v>64</v>
      </c>
      <c r="C77" s="418" t="s">
        <v>175</v>
      </c>
      <c r="D77" s="419"/>
      <c r="E77" s="211"/>
      <c r="F77" s="203"/>
      <c r="G77" s="212"/>
      <c r="H77" s="212"/>
      <c r="I77" s="213"/>
      <c r="J77" s="214">
        <f t="shared" si="0"/>
        <v>0</v>
      </c>
    </row>
    <row r="78" spans="2:10" x14ac:dyDescent="0.25">
      <c r="B78" s="10" t="s">
        <v>65</v>
      </c>
      <c r="C78" s="418" t="s">
        <v>176</v>
      </c>
      <c r="D78" s="419"/>
      <c r="E78" s="211"/>
      <c r="F78" s="203"/>
      <c r="G78" s="212"/>
      <c r="H78" s="212"/>
      <c r="I78" s="213"/>
      <c r="J78" s="214">
        <f t="shared" ref="J78:J88" si="1">SUM(E78:I78)</f>
        <v>0</v>
      </c>
    </row>
    <row r="79" spans="2:10" x14ac:dyDescent="0.25">
      <c r="B79" s="10" t="s">
        <v>66</v>
      </c>
      <c r="C79" s="418" t="s">
        <v>177</v>
      </c>
      <c r="D79" s="419"/>
      <c r="E79" s="211"/>
      <c r="F79" s="203"/>
      <c r="G79" s="212"/>
      <c r="H79" s="212"/>
      <c r="I79" s="213"/>
      <c r="J79" s="214">
        <f t="shared" si="1"/>
        <v>0</v>
      </c>
    </row>
    <row r="80" spans="2:10" x14ac:dyDescent="0.25">
      <c r="B80" s="10" t="s">
        <v>67</v>
      </c>
      <c r="C80" s="418" t="s">
        <v>178</v>
      </c>
      <c r="D80" s="419"/>
      <c r="E80" s="211"/>
      <c r="F80" s="203"/>
      <c r="G80" s="212"/>
      <c r="H80" s="212"/>
      <c r="I80" s="213"/>
      <c r="J80" s="214">
        <f t="shared" si="1"/>
        <v>0</v>
      </c>
    </row>
    <row r="81" spans="2:10" x14ac:dyDescent="0.25">
      <c r="B81" s="10" t="s">
        <v>68</v>
      </c>
      <c r="C81" s="418" t="s">
        <v>179</v>
      </c>
      <c r="D81" s="419"/>
      <c r="E81" s="211"/>
      <c r="F81" s="203"/>
      <c r="G81" s="212"/>
      <c r="H81" s="212"/>
      <c r="I81" s="213"/>
      <c r="J81" s="214">
        <f t="shared" si="1"/>
        <v>0</v>
      </c>
    </row>
    <row r="82" spans="2:10" x14ac:dyDescent="0.25">
      <c r="B82" s="10" t="s">
        <v>69</v>
      </c>
      <c r="C82" s="418" t="s">
        <v>180</v>
      </c>
      <c r="D82" s="419"/>
      <c r="E82" s="211"/>
      <c r="F82" s="203"/>
      <c r="G82" s="212"/>
      <c r="H82" s="212"/>
      <c r="I82" s="213"/>
      <c r="J82" s="214">
        <f t="shared" si="1"/>
        <v>0</v>
      </c>
    </row>
    <row r="83" spans="2:10" x14ac:dyDescent="0.25">
      <c r="B83" s="10" t="s">
        <v>70</v>
      </c>
      <c r="C83" s="418" t="s">
        <v>181</v>
      </c>
      <c r="D83" s="419"/>
      <c r="E83" s="211"/>
      <c r="F83" s="203"/>
      <c r="G83" s="212"/>
      <c r="H83" s="212"/>
      <c r="I83" s="213"/>
      <c r="J83" s="214">
        <f t="shared" si="1"/>
        <v>0</v>
      </c>
    </row>
    <row r="84" spans="2:10" x14ac:dyDescent="0.25">
      <c r="B84" s="10" t="s">
        <v>71</v>
      </c>
      <c r="C84" s="418" t="s">
        <v>182</v>
      </c>
      <c r="D84" s="419"/>
      <c r="E84" s="211"/>
      <c r="F84" s="203"/>
      <c r="G84" s="212"/>
      <c r="H84" s="212"/>
      <c r="I84" s="213"/>
      <c r="J84" s="214">
        <f t="shared" si="1"/>
        <v>0</v>
      </c>
    </row>
    <row r="85" spans="2:10" x14ac:dyDescent="0.25">
      <c r="B85" s="10" t="s">
        <v>72</v>
      </c>
      <c r="C85" s="418" t="s">
        <v>183</v>
      </c>
      <c r="D85" s="419"/>
      <c r="E85" s="211"/>
      <c r="F85" s="203"/>
      <c r="G85" s="212"/>
      <c r="H85" s="212"/>
      <c r="I85" s="213"/>
      <c r="J85" s="214">
        <f t="shared" si="1"/>
        <v>0</v>
      </c>
    </row>
    <row r="86" spans="2:10" x14ac:dyDescent="0.25">
      <c r="B86" s="10" t="s">
        <v>73</v>
      </c>
      <c r="C86" s="418" t="s">
        <v>184</v>
      </c>
      <c r="D86" s="419"/>
      <c r="E86" s="211"/>
      <c r="F86" s="203"/>
      <c r="G86" s="212"/>
      <c r="H86" s="212"/>
      <c r="I86" s="213"/>
      <c r="J86" s="214">
        <f t="shared" si="1"/>
        <v>0</v>
      </c>
    </row>
    <row r="87" spans="2:10" x14ac:dyDescent="0.25">
      <c r="B87" s="10" t="s">
        <v>74</v>
      </c>
      <c r="C87" s="418" t="s">
        <v>185</v>
      </c>
      <c r="D87" s="419"/>
      <c r="E87" s="211"/>
      <c r="F87" s="203"/>
      <c r="G87" s="212"/>
      <c r="H87" s="212"/>
      <c r="I87" s="213"/>
      <c r="J87" s="214">
        <f t="shared" si="1"/>
        <v>0</v>
      </c>
    </row>
    <row r="88" spans="2:10" x14ac:dyDescent="0.25">
      <c r="B88" s="12" t="s">
        <v>75</v>
      </c>
      <c r="C88" s="420" t="s">
        <v>186</v>
      </c>
      <c r="D88" s="421"/>
      <c r="E88" s="215"/>
      <c r="F88" s="204"/>
      <c r="G88" s="216"/>
      <c r="H88" s="216"/>
      <c r="I88" s="217"/>
      <c r="J88" s="218">
        <f t="shared" si="1"/>
        <v>0</v>
      </c>
    </row>
    <row r="90" spans="2:10" x14ac:dyDescent="0.25">
      <c r="B90" s="9" t="s">
        <v>912</v>
      </c>
    </row>
    <row r="92" spans="2:10" x14ac:dyDescent="0.25">
      <c r="B92" s="109" t="s">
        <v>874</v>
      </c>
    </row>
  </sheetData>
  <sheetProtection password="800C" sheet="1" formatColumns="0" formatRows="0"/>
  <autoFilter ref="A12:K12" xr:uid="{00000000-0001-0000-3B00-000000000000}">
    <filterColumn colId="2" showButton="0"/>
  </autoFilter>
  <mergeCells count="80">
    <mergeCell ref="B9:C9"/>
    <mergeCell ref="B11:B12"/>
    <mergeCell ref="C11:D12"/>
    <mergeCell ref="C13:D13"/>
    <mergeCell ref="E11:J11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</mergeCells>
  <conditionalFormatting sqref="E12:J12">
    <cfRule type="cellIs" dxfId="237" priority="5" operator="lessThan">
      <formula>0</formula>
    </cfRule>
  </conditionalFormatting>
  <conditionalFormatting sqref="E89:J1048576">
    <cfRule type="cellIs" dxfId="236" priority="7" operator="lessThan">
      <formula>0</formula>
    </cfRule>
  </conditionalFormatting>
  <conditionalFormatting sqref="J13:J88">
    <cfRule type="cellIs" dxfId="235" priority="1" operator="notEqual">
      <formula>0</formula>
    </cfRule>
  </conditionalFormatting>
  <conditionalFormatting sqref="K11:XFD1048576">
    <cfRule type="cellIs" dxfId="234" priority="10" operator="lessThan">
      <formula>0</formula>
    </cfRule>
  </conditionalFormatting>
  <dataValidations count="1">
    <dataValidation type="whole" allowBlank="1" showInputMessage="1" showErrorMessage="1" errorTitle="Valor erróneo" error="El valor tiene que ser entero" promptTitle="Ingresar valores enteros" prompt="Ingresar valores enteros" sqref="E13:I88" xr:uid="{35737FE5-E37E-43D7-BC4D-AB08206E5EDE}">
      <formula1>-1000000000000000</formula1>
      <formula2>1000000000000000</formula2>
    </dataValidation>
  </dataValidations>
  <pageMargins left="0.7" right="0.7" top="0.75" bottom="0.75" header="0.3" footer="0.3"/>
  <pageSetup paperSize="9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BY78"/>
  <sheetViews>
    <sheetView showGridLines="0" zoomScale="70" zoomScaleNormal="70" workbookViewId="0">
      <pane xSplit="1" ySplit="2" topLeftCell="B3" activePane="bottomRight" state="frozen"/>
      <selection activeCell="C6" sqref="C6"/>
      <selection pane="topRight" activeCell="C6" sqref="C6"/>
      <selection pane="bottomLeft" activeCell="C6" sqref="C6"/>
      <selection pane="bottomRight" activeCell="B3" sqref="B3"/>
    </sheetView>
  </sheetViews>
  <sheetFormatPr baseColWidth="10" defaultRowHeight="15" x14ac:dyDescent="0.25"/>
  <cols>
    <col min="1" max="1" width="34" customWidth="1"/>
    <col min="2" max="2" width="14.5703125" customWidth="1"/>
    <col min="3" max="3" width="13.140625" customWidth="1"/>
    <col min="4" max="6" width="14.5703125" customWidth="1"/>
    <col min="7" max="7" width="13.5703125" customWidth="1"/>
    <col min="8" max="8" width="14.5703125" customWidth="1"/>
    <col min="9" max="9" width="13.140625" customWidth="1"/>
    <col min="10" max="12" width="14.5703125" customWidth="1"/>
    <col min="13" max="13" width="13.5703125" customWidth="1"/>
    <col min="14" max="14" width="14.5703125" customWidth="1"/>
    <col min="15" max="15" width="13.140625" customWidth="1"/>
    <col min="16" max="18" width="14.5703125" customWidth="1"/>
    <col min="19" max="19" width="13.5703125" customWidth="1"/>
    <col min="20" max="24" width="14.5703125" customWidth="1"/>
    <col min="25" max="28" width="13.140625" customWidth="1"/>
    <col min="29" max="30" width="13.5703125" customWidth="1"/>
    <col min="31" max="31" width="14.5703125" customWidth="1"/>
    <col min="32" max="35" width="13.140625" customWidth="1"/>
    <col min="36" max="36" width="13.5703125" customWidth="1"/>
    <col min="37" max="39" width="14.5703125" customWidth="1"/>
    <col min="40" max="40" width="13.140625" customWidth="1"/>
    <col min="41" max="41" width="14.5703125" customWidth="1"/>
    <col min="42" max="42" width="13.140625" customWidth="1"/>
    <col min="43" max="43" width="14.5703125" customWidth="1"/>
    <col min="44" max="44" width="13.140625" customWidth="1"/>
    <col min="45" max="50" width="14.5703125" customWidth="1"/>
    <col min="51" max="51" width="13.140625" customWidth="1"/>
    <col min="52" max="52" width="14.5703125" customWidth="1"/>
    <col min="53" max="53" width="13.140625" customWidth="1"/>
    <col min="54" max="55" width="15.5703125" customWidth="1"/>
    <col min="56" max="56" width="14.5703125" customWidth="1"/>
    <col min="57" max="57" width="13.5703125" customWidth="1"/>
    <col min="58" max="71" width="14.5703125" customWidth="1"/>
    <col min="72" max="72" width="13.5703125" customWidth="1"/>
    <col min="73" max="77" width="13" customWidth="1"/>
  </cols>
  <sheetData>
    <row r="1" spans="1:77" x14ac:dyDescent="0.25">
      <c r="A1" s="220"/>
      <c r="B1" s="433" t="s">
        <v>852</v>
      </c>
      <c r="C1" s="433"/>
      <c r="D1" s="433"/>
      <c r="E1" s="433"/>
      <c r="F1" s="433"/>
      <c r="G1" s="433"/>
      <c r="H1" s="434" t="s">
        <v>853</v>
      </c>
      <c r="I1" s="434"/>
      <c r="J1" s="434"/>
      <c r="K1" s="434"/>
      <c r="L1" s="434"/>
      <c r="M1" s="434"/>
      <c r="N1" s="433" t="s">
        <v>854</v>
      </c>
      <c r="O1" s="433"/>
      <c r="P1" s="433"/>
      <c r="Q1" s="433"/>
      <c r="R1" s="433"/>
      <c r="S1" s="433"/>
    </row>
    <row r="2" spans="1:77" x14ac:dyDescent="0.25">
      <c r="A2" s="220"/>
      <c r="B2" s="221" t="s">
        <v>832</v>
      </c>
      <c r="C2" s="222" t="s">
        <v>834</v>
      </c>
      <c r="D2" s="221" t="s">
        <v>826</v>
      </c>
      <c r="E2" s="221" t="s">
        <v>837</v>
      </c>
      <c r="F2" s="221" t="s">
        <v>838</v>
      </c>
      <c r="G2" s="223" t="s">
        <v>724</v>
      </c>
      <c r="H2" s="105" t="s">
        <v>832</v>
      </c>
      <c r="I2" s="197" t="s">
        <v>834</v>
      </c>
      <c r="J2" s="105" t="s">
        <v>826</v>
      </c>
      <c r="K2" s="105" t="s">
        <v>837</v>
      </c>
      <c r="L2" s="105" t="s">
        <v>838</v>
      </c>
      <c r="M2" s="224" t="s">
        <v>724</v>
      </c>
      <c r="N2" s="221" t="s">
        <v>832</v>
      </c>
      <c r="O2" s="222" t="s">
        <v>834</v>
      </c>
      <c r="P2" s="221" t="s">
        <v>826</v>
      </c>
      <c r="Q2" s="221" t="s">
        <v>837</v>
      </c>
      <c r="R2" s="221" t="s">
        <v>838</v>
      </c>
      <c r="S2" s="223" t="s">
        <v>724</v>
      </c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/>
      <c r="BK2" s="196"/>
      <c r="BL2" s="196"/>
      <c r="BM2" s="196"/>
      <c r="BN2" s="196"/>
      <c r="BO2" s="196"/>
      <c r="BP2" s="196"/>
      <c r="BQ2" s="196"/>
      <c r="BR2" s="196"/>
      <c r="BS2" s="196"/>
      <c r="BT2" s="196"/>
      <c r="BU2" s="196"/>
      <c r="BV2" s="196"/>
      <c r="BW2" s="196"/>
      <c r="BX2" s="196"/>
      <c r="BY2" s="196"/>
    </row>
    <row r="3" spans="1:77" x14ac:dyDescent="0.25">
      <c r="A3" s="221" t="s">
        <v>0</v>
      </c>
      <c r="B3" s="223">
        <f>H3+N3</f>
        <v>51553.422821949302</v>
      </c>
      <c r="C3" s="223">
        <f t="shared" ref="C3:F18" si="0">I3+O3</f>
        <v>27567.1946180103</v>
      </c>
      <c r="D3" s="223">
        <f t="shared" si="0"/>
        <v>94383</v>
      </c>
      <c r="E3" s="223">
        <f t="shared" si="0"/>
        <v>1118</v>
      </c>
      <c r="F3" s="223">
        <f t="shared" si="0"/>
        <v>380624</v>
      </c>
      <c r="G3" s="223">
        <f>SUM(B3:F3)</f>
        <v>555245.61743995966</v>
      </c>
      <c r="H3" s="196">
        <f>+Sim_oferta!E13</f>
        <v>0</v>
      </c>
      <c r="I3" s="198">
        <f>+Sim_oferta!F13</f>
        <v>0</v>
      </c>
      <c r="J3" s="196">
        <f>+Sim_oferta!G13</f>
        <v>0</v>
      </c>
      <c r="K3" s="196">
        <f>+Sim_oferta!H13</f>
        <v>0</v>
      </c>
      <c r="L3" s="196">
        <f>+Sim_oferta!I13</f>
        <v>0</v>
      </c>
      <c r="M3" s="224">
        <f>SUM(H3:L3)</f>
        <v>0</v>
      </c>
      <c r="N3" s="223">
        <f t="array" ref="N3">'Vt_Of(IxI)'!B2:F77</f>
        <v>51553.422821949302</v>
      </c>
      <c r="O3" s="223">
        <f t="array" ref="O3">'Vt_Of(IxI)'!C2:G77</f>
        <v>27567.1946180103</v>
      </c>
      <c r="P3" s="223">
        <f t="array" ref="P3">'Vt_Of(IxI)'!D2:H77</f>
        <v>94383</v>
      </c>
      <c r="Q3" s="223">
        <f t="array" ref="Q3">'Vt_Of(IxI)'!E2:I77</f>
        <v>1118</v>
      </c>
      <c r="R3" s="223">
        <f t="array" ref="R3">'Vt_Of(IxI)'!F2:J77</f>
        <v>380624</v>
      </c>
      <c r="S3" s="223">
        <f>SUM(N3:R3)</f>
        <v>555245.61743995966</v>
      </c>
    </row>
    <row r="4" spans="1:77" x14ac:dyDescent="0.25">
      <c r="A4" s="221" t="s">
        <v>1</v>
      </c>
      <c r="B4" s="223">
        <f t="shared" ref="B4:F66" si="1">H4+N4</f>
        <v>20877.3996829895</v>
      </c>
      <c r="C4" s="223">
        <f t="shared" si="0"/>
        <v>8974.5657358222597</v>
      </c>
      <c r="D4" s="223">
        <f t="shared" si="0"/>
        <v>45443</v>
      </c>
      <c r="E4" s="223">
        <f t="shared" si="0"/>
        <v>1464</v>
      </c>
      <c r="F4" s="223">
        <f t="shared" si="0"/>
        <v>114038</v>
      </c>
      <c r="G4" s="223">
        <f t="shared" ref="G4:G67" si="2">SUM(B4:F4)</f>
        <v>190796.96541881177</v>
      </c>
      <c r="H4" s="196">
        <f>+Sim_oferta!E14</f>
        <v>0</v>
      </c>
      <c r="I4" s="198">
        <f>+Sim_oferta!F14</f>
        <v>0</v>
      </c>
      <c r="J4" s="196">
        <f>+Sim_oferta!G14</f>
        <v>0</v>
      </c>
      <c r="K4" s="196">
        <f>+Sim_oferta!H14</f>
        <v>0</v>
      </c>
      <c r="L4" s="196">
        <f>+Sim_oferta!I14</f>
        <v>0</v>
      </c>
      <c r="M4" s="224">
        <f t="shared" ref="M4:M67" si="3">SUM(H4:L4)</f>
        <v>0</v>
      </c>
      <c r="N4" s="223">
        <f t="array" ref="N4">'Vt_Of(IxI)'!B3:F78</f>
        <v>20877.3996829895</v>
      </c>
      <c r="O4" s="223">
        <f t="array" ref="O4">'Vt_Of(IxI)'!C3:G78</f>
        <v>8974.5657358222597</v>
      </c>
      <c r="P4" s="223">
        <f t="array" ref="P4">'Vt_Of(IxI)'!D3:H78</f>
        <v>45443</v>
      </c>
      <c r="Q4" s="223">
        <f t="array" ref="Q4">'Vt_Of(IxI)'!E3:I78</f>
        <v>1464</v>
      </c>
      <c r="R4" s="223">
        <f t="array" ref="R4">'Vt_Of(IxI)'!F3:J78</f>
        <v>114038</v>
      </c>
      <c r="S4" s="223">
        <f t="shared" ref="S4:S67" si="4">SUM(N4:R4)</f>
        <v>190796.96541881177</v>
      </c>
    </row>
    <row r="5" spans="1:77" x14ac:dyDescent="0.25">
      <c r="A5" s="221" t="s">
        <v>2</v>
      </c>
      <c r="B5" s="223">
        <f t="shared" si="1"/>
        <v>25391.176907095902</v>
      </c>
      <c r="C5" s="223">
        <f t="shared" si="0"/>
        <v>21644.276570835598</v>
      </c>
      <c r="D5" s="223">
        <f t="shared" si="0"/>
        <v>93833</v>
      </c>
      <c r="E5" s="223">
        <f t="shared" si="0"/>
        <v>449</v>
      </c>
      <c r="F5" s="223">
        <f t="shared" si="0"/>
        <v>432288</v>
      </c>
      <c r="G5" s="223">
        <f t="shared" si="2"/>
        <v>573605.45347793144</v>
      </c>
      <c r="H5" s="196">
        <f>+Sim_oferta!E15</f>
        <v>0</v>
      </c>
      <c r="I5" s="198">
        <f>+Sim_oferta!F15</f>
        <v>0</v>
      </c>
      <c r="J5" s="196">
        <f>+Sim_oferta!G15</f>
        <v>0</v>
      </c>
      <c r="K5" s="196">
        <f>+Sim_oferta!H15</f>
        <v>0</v>
      </c>
      <c r="L5" s="196">
        <f>+Sim_oferta!I15</f>
        <v>0</v>
      </c>
      <c r="M5" s="224">
        <f t="shared" si="3"/>
        <v>0</v>
      </c>
      <c r="N5" s="223">
        <f t="array" ref="N5">'Vt_Of(IxI)'!B4:F79</f>
        <v>25391.176907095902</v>
      </c>
      <c r="O5" s="223">
        <f t="array" ref="O5">'Vt_Of(IxI)'!C4:G79</f>
        <v>21644.276570835598</v>
      </c>
      <c r="P5" s="223">
        <f t="array" ref="P5">'Vt_Of(IxI)'!D4:H79</f>
        <v>93833</v>
      </c>
      <c r="Q5" s="223">
        <f t="array" ref="Q5">'Vt_Of(IxI)'!E4:I79</f>
        <v>449</v>
      </c>
      <c r="R5" s="223">
        <f t="array" ref="R5">'Vt_Of(IxI)'!F4:J79</f>
        <v>432288</v>
      </c>
      <c r="S5" s="223">
        <f t="shared" si="4"/>
        <v>573605.45347793144</v>
      </c>
    </row>
    <row r="6" spans="1:77" x14ac:dyDescent="0.25">
      <c r="A6" s="221" t="s">
        <v>3</v>
      </c>
      <c r="B6" s="223">
        <f t="shared" si="1"/>
        <v>9992.2472123156404</v>
      </c>
      <c r="C6" s="223">
        <f t="shared" si="0"/>
        <v>10866.730584131699</v>
      </c>
      <c r="D6" s="223">
        <f t="shared" si="0"/>
        <v>30027</v>
      </c>
      <c r="E6" s="223">
        <f t="shared" si="0"/>
        <v>1081</v>
      </c>
      <c r="F6" s="223">
        <f t="shared" si="0"/>
        <v>51940</v>
      </c>
      <c r="G6" s="223">
        <f t="shared" si="2"/>
        <v>103906.97779644735</v>
      </c>
      <c r="H6" s="196">
        <f>+Sim_oferta!E16</f>
        <v>0</v>
      </c>
      <c r="I6" s="198">
        <f>+Sim_oferta!F16</f>
        <v>0</v>
      </c>
      <c r="J6" s="196">
        <f>+Sim_oferta!G16</f>
        <v>0</v>
      </c>
      <c r="K6" s="196">
        <f>+Sim_oferta!H16</f>
        <v>0</v>
      </c>
      <c r="L6" s="196">
        <f>+Sim_oferta!I16</f>
        <v>0</v>
      </c>
      <c r="M6" s="224">
        <f t="shared" si="3"/>
        <v>0</v>
      </c>
      <c r="N6" s="223">
        <f t="array" ref="N6">'Vt_Of(IxI)'!B5:F80</f>
        <v>9992.2472123156404</v>
      </c>
      <c r="O6" s="223">
        <f t="array" ref="O6">'Vt_Of(IxI)'!C5:G80</f>
        <v>10866.730584131699</v>
      </c>
      <c r="P6" s="223">
        <f t="array" ref="P6">'Vt_Of(IxI)'!D5:H80</f>
        <v>30027</v>
      </c>
      <c r="Q6" s="223">
        <f t="array" ref="Q6">'Vt_Of(IxI)'!E5:I80</f>
        <v>1081</v>
      </c>
      <c r="R6" s="223">
        <f t="array" ref="R6">'Vt_Of(IxI)'!F5:J80</f>
        <v>51940</v>
      </c>
      <c r="S6" s="223">
        <f t="shared" si="4"/>
        <v>103906.97779644735</v>
      </c>
    </row>
    <row r="7" spans="1:77" x14ac:dyDescent="0.25">
      <c r="A7" s="221" t="s">
        <v>4</v>
      </c>
      <c r="B7" s="223">
        <f t="shared" si="1"/>
        <v>580874.24758759805</v>
      </c>
      <c r="C7" s="223">
        <f t="shared" si="0"/>
        <v>250253.65094452299</v>
      </c>
      <c r="D7" s="223">
        <f t="shared" si="0"/>
        <v>995263</v>
      </c>
      <c r="E7" s="223">
        <f t="shared" si="0"/>
        <v>10087</v>
      </c>
      <c r="F7" s="223">
        <f t="shared" si="0"/>
        <v>1998067</v>
      </c>
      <c r="G7" s="223">
        <f t="shared" si="2"/>
        <v>3834544.898532121</v>
      </c>
      <c r="H7" s="196">
        <f>+Sim_oferta!E17</f>
        <v>0</v>
      </c>
      <c r="I7" s="198">
        <f>+Sim_oferta!F17</f>
        <v>0</v>
      </c>
      <c r="J7" s="196">
        <f>+Sim_oferta!G17</f>
        <v>0</v>
      </c>
      <c r="K7" s="196">
        <f>+Sim_oferta!H17</f>
        <v>0</v>
      </c>
      <c r="L7" s="196">
        <f>+Sim_oferta!I17</f>
        <v>0</v>
      </c>
      <c r="M7" s="224">
        <f t="shared" si="3"/>
        <v>0</v>
      </c>
      <c r="N7" s="223">
        <f t="array" ref="N7">'Vt_Of(IxI)'!B6:F81</f>
        <v>580874.24758759805</v>
      </c>
      <c r="O7" s="223">
        <f t="array" ref="O7">'Vt_Of(IxI)'!C6:G81</f>
        <v>250253.65094452299</v>
      </c>
      <c r="P7" s="223">
        <f t="array" ref="P7">'Vt_Of(IxI)'!D6:H81</f>
        <v>995263</v>
      </c>
      <c r="Q7" s="223">
        <f t="array" ref="Q7">'Vt_Of(IxI)'!E6:I81</f>
        <v>10087</v>
      </c>
      <c r="R7" s="223">
        <f t="array" ref="R7">'Vt_Of(IxI)'!F6:J81</f>
        <v>1998067</v>
      </c>
      <c r="S7" s="223">
        <f t="shared" si="4"/>
        <v>3834544.898532121</v>
      </c>
    </row>
    <row r="8" spans="1:77" x14ac:dyDescent="0.25">
      <c r="A8" s="221" t="s">
        <v>5</v>
      </c>
      <c r="B8" s="223">
        <f t="shared" si="1"/>
        <v>22662.943860714699</v>
      </c>
      <c r="C8" s="223">
        <f t="shared" si="0"/>
        <v>62997.187867186898</v>
      </c>
      <c r="D8" s="223">
        <f t="shared" si="0"/>
        <v>601460</v>
      </c>
      <c r="E8" s="223">
        <f t="shared" si="0"/>
        <v>5179</v>
      </c>
      <c r="F8" s="223">
        <f t="shared" si="0"/>
        <v>232501</v>
      </c>
      <c r="G8" s="223">
        <f t="shared" si="2"/>
        <v>924800.13172790164</v>
      </c>
      <c r="H8" s="196">
        <f>+Sim_oferta!E18</f>
        <v>0</v>
      </c>
      <c r="I8" s="198">
        <f>+Sim_oferta!F18</f>
        <v>0</v>
      </c>
      <c r="J8" s="196">
        <f>+Sim_oferta!G18</f>
        <v>0</v>
      </c>
      <c r="K8" s="196">
        <f>+Sim_oferta!H18</f>
        <v>0</v>
      </c>
      <c r="L8" s="196">
        <f>+Sim_oferta!I18</f>
        <v>0</v>
      </c>
      <c r="M8" s="224">
        <f t="shared" si="3"/>
        <v>0</v>
      </c>
      <c r="N8" s="223">
        <f t="array" ref="N8">'Vt_Of(IxI)'!B7:F82</f>
        <v>22662.943860714699</v>
      </c>
      <c r="O8" s="223">
        <f t="array" ref="O8">'Vt_Of(IxI)'!C7:G82</f>
        <v>62997.187867186898</v>
      </c>
      <c r="P8" s="223">
        <f t="array" ref="P8">'Vt_Of(IxI)'!D7:H82</f>
        <v>601460</v>
      </c>
      <c r="Q8" s="223">
        <f t="array" ref="Q8">'Vt_Of(IxI)'!E7:I82</f>
        <v>5179</v>
      </c>
      <c r="R8" s="223">
        <f t="array" ref="R8">'Vt_Of(IxI)'!F7:J82</f>
        <v>232501</v>
      </c>
      <c r="S8" s="223">
        <f t="shared" si="4"/>
        <v>924800.13172790164</v>
      </c>
    </row>
    <row r="9" spans="1:77" x14ac:dyDescent="0.25">
      <c r="A9" s="221" t="s">
        <v>6</v>
      </c>
      <c r="B9" s="223">
        <f t="shared" si="1"/>
        <v>43231.493162255603</v>
      </c>
      <c r="C9" s="223">
        <f t="shared" si="0"/>
        <v>12081.144953802101</v>
      </c>
      <c r="D9" s="223">
        <f t="shared" si="0"/>
        <v>95242</v>
      </c>
      <c r="E9" s="223">
        <f t="shared" si="0"/>
        <v>1515</v>
      </c>
      <c r="F9" s="223">
        <f t="shared" si="0"/>
        <v>143936</v>
      </c>
      <c r="G9" s="223">
        <f t="shared" si="2"/>
        <v>296005.63811605773</v>
      </c>
      <c r="H9" s="196">
        <f>+Sim_oferta!E19</f>
        <v>0</v>
      </c>
      <c r="I9" s="198">
        <f>+Sim_oferta!F19</f>
        <v>0</v>
      </c>
      <c r="J9" s="196">
        <f>+Sim_oferta!G19</f>
        <v>0</v>
      </c>
      <c r="K9" s="196">
        <f>+Sim_oferta!H19</f>
        <v>0</v>
      </c>
      <c r="L9" s="196">
        <f>+Sim_oferta!I19</f>
        <v>0</v>
      </c>
      <c r="M9" s="224">
        <f t="shared" si="3"/>
        <v>0</v>
      </c>
      <c r="N9" s="223">
        <f t="array" ref="N9">'Vt_Of(IxI)'!B8:F83</f>
        <v>43231.493162255603</v>
      </c>
      <c r="O9" s="223">
        <f t="array" ref="O9">'Vt_Of(IxI)'!C8:G83</f>
        <v>12081.144953802101</v>
      </c>
      <c r="P9" s="223">
        <f t="array" ref="P9">'Vt_Of(IxI)'!D8:H83</f>
        <v>95242</v>
      </c>
      <c r="Q9" s="223">
        <f t="array" ref="Q9">'Vt_Of(IxI)'!E8:I83</f>
        <v>1515</v>
      </c>
      <c r="R9" s="223">
        <f t="array" ref="R9">'Vt_Of(IxI)'!F8:J83</f>
        <v>143936</v>
      </c>
      <c r="S9" s="223">
        <f t="shared" si="4"/>
        <v>296005.63811605773</v>
      </c>
    </row>
    <row r="10" spans="1:77" x14ac:dyDescent="0.25">
      <c r="A10" s="221" t="s">
        <v>7</v>
      </c>
      <c r="B10" s="223">
        <f t="shared" si="1"/>
        <v>84085.656332680403</v>
      </c>
      <c r="C10" s="223">
        <f t="shared" si="0"/>
        <v>33066.140848920099</v>
      </c>
      <c r="D10" s="223">
        <f t="shared" si="0"/>
        <v>147996</v>
      </c>
      <c r="E10" s="223">
        <f t="shared" si="0"/>
        <v>2188</v>
      </c>
      <c r="F10" s="223">
        <f t="shared" si="0"/>
        <v>774444</v>
      </c>
      <c r="G10" s="223">
        <f t="shared" si="2"/>
        <v>1041779.7971816005</v>
      </c>
      <c r="H10" s="196">
        <f>+Sim_oferta!E20</f>
        <v>0</v>
      </c>
      <c r="I10" s="198">
        <f>+Sim_oferta!F20</f>
        <v>0</v>
      </c>
      <c r="J10" s="196">
        <f>+Sim_oferta!G20</f>
        <v>0</v>
      </c>
      <c r="K10" s="196">
        <f>+Sim_oferta!H20</f>
        <v>0</v>
      </c>
      <c r="L10" s="196">
        <f>+Sim_oferta!I20</f>
        <v>0</v>
      </c>
      <c r="M10" s="224">
        <f t="shared" si="3"/>
        <v>0</v>
      </c>
      <c r="N10" s="223">
        <f t="array" ref="N10">'Vt_Of(IxI)'!B9:F84</f>
        <v>84085.656332680403</v>
      </c>
      <c r="O10" s="223">
        <f t="array" ref="O10">'Vt_Of(IxI)'!C9:G84</f>
        <v>33066.140848920099</v>
      </c>
      <c r="P10" s="223">
        <f t="array" ref="P10">'Vt_Of(IxI)'!D9:H84</f>
        <v>147996</v>
      </c>
      <c r="Q10" s="223">
        <f t="array" ref="Q10">'Vt_Of(IxI)'!E9:I84</f>
        <v>2188</v>
      </c>
      <c r="R10" s="223">
        <f t="array" ref="R10">'Vt_Of(IxI)'!F9:J84</f>
        <v>774444</v>
      </c>
      <c r="S10" s="223">
        <f t="shared" si="4"/>
        <v>1041779.7971816005</v>
      </c>
    </row>
    <row r="11" spans="1:77" x14ac:dyDescent="0.25">
      <c r="A11" s="221" t="s">
        <v>8</v>
      </c>
      <c r="B11" s="223">
        <f t="shared" si="1"/>
        <v>2274.54987900677</v>
      </c>
      <c r="C11" s="223">
        <f t="shared" si="0"/>
        <v>14496.626863810199</v>
      </c>
      <c r="D11" s="223">
        <f t="shared" si="0"/>
        <v>95470</v>
      </c>
      <c r="E11" s="223">
        <f t="shared" si="0"/>
        <v>1810</v>
      </c>
      <c r="F11" s="223">
        <f t="shared" si="0"/>
        <v>286530</v>
      </c>
      <c r="G11" s="223">
        <f t="shared" si="2"/>
        <v>400581.17674281698</v>
      </c>
      <c r="H11" s="196">
        <f>+Sim_oferta!E21</f>
        <v>0</v>
      </c>
      <c r="I11" s="198">
        <f>+Sim_oferta!F21</f>
        <v>0</v>
      </c>
      <c r="J11" s="196">
        <f>+Sim_oferta!G21</f>
        <v>0</v>
      </c>
      <c r="K11" s="196">
        <f>+Sim_oferta!H21</f>
        <v>0</v>
      </c>
      <c r="L11" s="196">
        <f>+Sim_oferta!I21</f>
        <v>0</v>
      </c>
      <c r="M11" s="224">
        <f t="shared" si="3"/>
        <v>0</v>
      </c>
      <c r="N11" s="223">
        <f t="array" ref="N11">'Vt_Of(IxI)'!B10:F85</f>
        <v>2274.54987900677</v>
      </c>
      <c r="O11" s="223">
        <f t="array" ref="O11">'Vt_Of(IxI)'!C10:G85</f>
        <v>14496.626863810199</v>
      </c>
      <c r="P11" s="223">
        <f t="array" ref="P11">'Vt_Of(IxI)'!D10:H85</f>
        <v>95470</v>
      </c>
      <c r="Q11" s="223">
        <f t="array" ref="Q11">'Vt_Of(IxI)'!E10:I85</f>
        <v>1810</v>
      </c>
      <c r="R11" s="223">
        <f t="array" ref="R11">'Vt_Of(IxI)'!F10:J85</f>
        <v>286530</v>
      </c>
      <c r="S11" s="223">
        <f t="shared" si="4"/>
        <v>400581.17674281698</v>
      </c>
    </row>
    <row r="12" spans="1:77" x14ac:dyDescent="0.25">
      <c r="A12" s="221" t="s">
        <v>9</v>
      </c>
      <c r="B12" s="223">
        <f t="shared" si="1"/>
        <v>41646.814979752402</v>
      </c>
      <c r="C12" s="223">
        <f t="shared" si="0"/>
        <v>45292.735705170897</v>
      </c>
      <c r="D12" s="223">
        <f t="shared" si="0"/>
        <v>356293</v>
      </c>
      <c r="E12" s="223">
        <f t="shared" si="0"/>
        <v>8165</v>
      </c>
      <c r="F12" s="223">
        <f t="shared" si="0"/>
        <v>905493</v>
      </c>
      <c r="G12" s="223">
        <f t="shared" si="2"/>
        <v>1356890.5506849233</v>
      </c>
      <c r="H12" s="196">
        <f>+Sim_oferta!E22</f>
        <v>0</v>
      </c>
      <c r="I12" s="198">
        <f>+Sim_oferta!F22</f>
        <v>0</v>
      </c>
      <c r="J12" s="196">
        <f>+Sim_oferta!G22</f>
        <v>0</v>
      </c>
      <c r="K12" s="196">
        <f>+Sim_oferta!H22</f>
        <v>0</v>
      </c>
      <c r="L12" s="196">
        <f>+Sim_oferta!I22</f>
        <v>0</v>
      </c>
      <c r="M12" s="224">
        <f t="shared" si="3"/>
        <v>0</v>
      </c>
      <c r="N12" s="223">
        <f t="array" ref="N12">'Vt_Of(IxI)'!B11:F86</f>
        <v>41646.814979752402</v>
      </c>
      <c r="O12" s="223">
        <f t="array" ref="O12">'Vt_Of(IxI)'!C11:G86</f>
        <v>45292.735705170897</v>
      </c>
      <c r="P12" s="223">
        <f t="array" ref="P12">'Vt_Of(IxI)'!D11:H86</f>
        <v>356293</v>
      </c>
      <c r="Q12" s="223">
        <f t="array" ref="Q12">'Vt_Of(IxI)'!E11:I86</f>
        <v>8165</v>
      </c>
      <c r="R12" s="223">
        <f t="array" ref="R12">'Vt_Of(IxI)'!F11:J86</f>
        <v>905493</v>
      </c>
      <c r="S12" s="223">
        <f t="shared" si="4"/>
        <v>1356890.5506849233</v>
      </c>
    </row>
    <row r="13" spans="1:77" x14ac:dyDescent="0.25">
      <c r="A13" s="221" t="s">
        <v>10</v>
      </c>
      <c r="B13" s="223">
        <f t="shared" si="1"/>
        <v>23648.493330152702</v>
      </c>
      <c r="C13" s="223">
        <f t="shared" si="0"/>
        <v>12796.654474217899</v>
      </c>
      <c r="D13" s="223">
        <f t="shared" si="0"/>
        <v>47924</v>
      </c>
      <c r="E13" s="223">
        <f t="shared" si="0"/>
        <v>810</v>
      </c>
      <c r="F13" s="223">
        <f t="shared" si="0"/>
        <v>241955</v>
      </c>
      <c r="G13" s="223">
        <f t="shared" si="2"/>
        <v>327134.14780437062</v>
      </c>
      <c r="H13" s="196">
        <f>+Sim_oferta!E23</f>
        <v>0</v>
      </c>
      <c r="I13" s="198">
        <f>+Sim_oferta!F23</f>
        <v>0</v>
      </c>
      <c r="J13" s="196">
        <f>+Sim_oferta!G23</f>
        <v>0</v>
      </c>
      <c r="K13" s="196">
        <f>+Sim_oferta!H23</f>
        <v>0</v>
      </c>
      <c r="L13" s="196">
        <f>+Sim_oferta!I23</f>
        <v>0</v>
      </c>
      <c r="M13" s="224">
        <f t="shared" si="3"/>
        <v>0</v>
      </c>
      <c r="N13" s="223">
        <f t="array" ref="N13">'Vt_Of(IxI)'!B12:F87</f>
        <v>23648.493330152702</v>
      </c>
      <c r="O13" s="223">
        <f t="array" ref="O13">'Vt_Of(IxI)'!C12:G87</f>
        <v>12796.654474217899</v>
      </c>
      <c r="P13" s="223">
        <f t="array" ref="P13">'Vt_Of(IxI)'!D12:H87</f>
        <v>47924</v>
      </c>
      <c r="Q13" s="223">
        <f t="array" ref="Q13">'Vt_Of(IxI)'!E12:I87</f>
        <v>810</v>
      </c>
      <c r="R13" s="223">
        <f t="array" ref="R13">'Vt_Of(IxI)'!F12:J87</f>
        <v>241955</v>
      </c>
      <c r="S13" s="223">
        <f t="shared" si="4"/>
        <v>327134.14780437062</v>
      </c>
    </row>
    <row r="14" spans="1:77" x14ac:dyDescent="0.25">
      <c r="A14" s="221" t="s">
        <v>11</v>
      </c>
      <c r="B14" s="223">
        <f t="shared" si="1"/>
        <v>944398.01354595798</v>
      </c>
      <c r="C14" s="223">
        <f t="shared" si="0"/>
        <v>-153429.68565369799</v>
      </c>
      <c r="D14" s="223">
        <f t="shared" si="0"/>
        <v>780736</v>
      </c>
      <c r="E14" s="223">
        <f t="shared" si="0"/>
        <v>19602</v>
      </c>
      <c r="F14" s="223">
        <f t="shared" si="0"/>
        <v>726127</v>
      </c>
      <c r="G14" s="223">
        <f t="shared" si="2"/>
        <v>2317433.3278922597</v>
      </c>
      <c r="H14" s="196">
        <f>+Sim_oferta!E24</f>
        <v>0</v>
      </c>
      <c r="I14" s="198">
        <f>+Sim_oferta!F24</f>
        <v>0</v>
      </c>
      <c r="J14" s="196">
        <f>+Sim_oferta!G24</f>
        <v>0</v>
      </c>
      <c r="K14" s="196">
        <f>+Sim_oferta!H24</f>
        <v>0</v>
      </c>
      <c r="L14" s="196">
        <f>+Sim_oferta!I24</f>
        <v>0</v>
      </c>
      <c r="M14" s="224">
        <f t="shared" si="3"/>
        <v>0</v>
      </c>
      <c r="N14" s="223">
        <f t="array" ref="N14">'Vt_Of(IxI)'!B13:F88</f>
        <v>944398.01354595798</v>
      </c>
      <c r="O14" s="223">
        <f t="array" ref="O14">'Vt_Of(IxI)'!C13:G88</f>
        <v>-153429.68565369799</v>
      </c>
      <c r="P14" s="223">
        <f t="array" ref="P14">'Vt_Of(IxI)'!D13:H88</f>
        <v>780736</v>
      </c>
      <c r="Q14" s="223">
        <f t="array" ref="Q14">'Vt_Of(IxI)'!E13:I88</f>
        <v>19602</v>
      </c>
      <c r="R14" s="223">
        <f t="array" ref="R14">'Vt_Of(IxI)'!F13:J88</f>
        <v>726127</v>
      </c>
      <c r="S14" s="223">
        <f t="shared" si="4"/>
        <v>2317433.3278922597</v>
      </c>
    </row>
    <row r="15" spans="1:77" x14ac:dyDescent="0.25">
      <c r="A15" s="221" t="s">
        <v>12</v>
      </c>
      <c r="B15" s="223">
        <f t="shared" si="1"/>
        <v>23606.257019569701</v>
      </c>
      <c r="C15" s="223">
        <f t="shared" si="0"/>
        <v>61085.994856003002</v>
      </c>
      <c r="D15" s="223">
        <f t="shared" si="0"/>
        <v>584727</v>
      </c>
      <c r="E15" s="223">
        <f t="shared" si="0"/>
        <v>120857</v>
      </c>
      <c r="F15" s="223">
        <f t="shared" si="0"/>
        <v>1978409</v>
      </c>
      <c r="G15" s="223">
        <f t="shared" si="2"/>
        <v>2768685.2518755728</v>
      </c>
      <c r="H15" s="196">
        <f>+Sim_oferta!E25</f>
        <v>0</v>
      </c>
      <c r="I15" s="198">
        <f>+Sim_oferta!F25</f>
        <v>0</v>
      </c>
      <c r="J15" s="196">
        <f>+Sim_oferta!G25</f>
        <v>0</v>
      </c>
      <c r="K15" s="196">
        <f>+Sim_oferta!H25</f>
        <v>0</v>
      </c>
      <c r="L15" s="196">
        <f>+Sim_oferta!I25</f>
        <v>0</v>
      </c>
      <c r="M15" s="224">
        <f t="shared" si="3"/>
        <v>0</v>
      </c>
      <c r="N15" s="223">
        <f t="array" ref="N15">'Vt_Of(IxI)'!B14:F89</f>
        <v>23606.257019569701</v>
      </c>
      <c r="O15" s="223">
        <f t="array" ref="O15">'Vt_Of(IxI)'!C14:G89</f>
        <v>61085.994856003002</v>
      </c>
      <c r="P15" s="223">
        <f t="array" ref="P15">'Vt_Of(IxI)'!D14:H89</f>
        <v>584727</v>
      </c>
      <c r="Q15" s="223">
        <f t="array" ref="Q15">'Vt_Of(IxI)'!E14:I89</f>
        <v>120857</v>
      </c>
      <c r="R15" s="223">
        <f t="array" ref="R15">'Vt_Of(IxI)'!F14:J89</f>
        <v>1978409</v>
      </c>
      <c r="S15" s="223">
        <f t="shared" si="4"/>
        <v>2768685.2518755728</v>
      </c>
    </row>
    <row r="16" spans="1:77" x14ac:dyDescent="0.25">
      <c r="A16" s="221" t="s">
        <v>13</v>
      </c>
      <c r="B16" s="223">
        <f t="shared" si="1"/>
        <v>18723.0038019641</v>
      </c>
      <c r="C16" s="223">
        <f t="shared" si="0"/>
        <v>215032.865214836</v>
      </c>
      <c r="D16" s="223">
        <f t="shared" si="0"/>
        <v>140087</v>
      </c>
      <c r="E16" s="223">
        <f t="shared" si="0"/>
        <v>7730</v>
      </c>
      <c r="F16" s="223">
        <f t="shared" si="0"/>
        <v>5184661</v>
      </c>
      <c r="G16" s="223">
        <f t="shared" si="2"/>
        <v>5566233.8690168001</v>
      </c>
      <c r="H16" s="196">
        <f>+Sim_oferta!E26</f>
        <v>0</v>
      </c>
      <c r="I16" s="198">
        <f>+Sim_oferta!F26</f>
        <v>0</v>
      </c>
      <c r="J16" s="196">
        <f>+Sim_oferta!G26</f>
        <v>0</v>
      </c>
      <c r="K16" s="196">
        <f>+Sim_oferta!H26</f>
        <v>0</v>
      </c>
      <c r="L16" s="196">
        <f>+Sim_oferta!I26</f>
        <v>0</v>
      </c>
      <c r="M16" s="224">
        <f t="shared" si="3"/>
        <v>0</v>
      </c>
      <c r="N16" s="223">
        <f t="array" ref="N16">'Vt_Of(IxI)'!B15:F90</f>
        <v>18723.0038019641</v>
      </c>
      <c r="O16" s="223">
        <f t="array" ref="O16">'Vt_Of(IxI)'!C15:G90</f>
        <v>215032.865214836</v>
      </c>
      <c r="P16" s="223">
        <f t="array" ref="P16">'Vt_Of(IxI)'!D15:H90</f>
        <v>140087</v>
      </c>
      <c r="Q16" s="223">
        <f t="array" ref="Q16">'Vt_Of(IxI)'!E15:I90</f>
        <v>7730</v>
      </c>
      <c r="R16" s="223">
        <f t="array" ref="R16">'Vt_Of(IxI)'!F15:J90</f>
        <v>5184661</v>
      </c>
      <c r="S16" s="223">
        <f t="shared" si="4"/>
        <v>5566233.8690168001</v>
      </c>
    </row>
    <row r="17" spans="1:19" x14ac:dyDescent="0.25">
      <c r="A17" s="221" t="s">
        <v>14</v>
      </c>
      <c r="B17" s="223">
        <f t="shared" si="1"/>
        <v>62729.633271589701</v>
      </c>
      <c r="C17" s="223">
        <f t="shared" si="0"/>
        <v>62784.5301616016</v>
      </c>
      <c r="D17" s="223">
        <f t="shared" si="0"/>
        <v>375911</v>
      </c>
      <c r="E17" s="223">
        <f t="shared" si="0"/>
        <v>76357</v>
      </c>
      <c r="F17" s="223">
        <f t="shared" si="0"/>
        <v>1488803</v>
      </c>
      <c r="G17" s="223">
        <f t="shared" si="2"/>
        <v>2066585.1634331914</v>
      </c>
      <c r="H17" s="196">
        <f>+Sim_oferta!E27</f>
        <v>0</v>
      </c>
      <c r="I17" s="198">
        <f>+Sim_oferta!F27</f>
        <v>0</v>
      </c>
      <c r="J17" s="196">
        <f>+Sim_oferta!G27</f>
        <v>0</v>
      </c>
      <c r="K17" s="196">
        <f>+Sim_oferta!H27</f>
        <v>0</v>
      </c>
      <c r="L17" s="196">
        <f>+Sim_oferta!I27</f>
        <v>0</v>
      </c>
      <c r="M17" s="224">
        <f t="shared" si="3"/>
        <v>0</v>
      </c>
      <c r="N17" s="223">
        <f t="array" ref="N17">'Vt_Of(IxI)'!B16:F91</f>
        <v>62729.633271589701</v>
      </c>
      <c r="O17" s="223">
        <f t="array" ref="O17">'Vt_Of(IxI)'!C16:G91</f>
        <v>62784.5301616016</v>
      </c>
      <c r="P17" s="223">
        <f t="array" ref="P17">'Vt_Of(IxI)'!D16:H91</f>
        <v>375911</v>
      </c>
      <c r="Q17" s="223">
        <f t="array" ref="Q17">'Vt_Of(IxI)'!E16:I91</f>
        <v>76357</v>
      </c>
      <c r="R17" s="223">
        <f t="array" ref="R17">'Vt_Of(IxI)'!F16:J91</f>
        <v>1488803</v>
      </c>
      <c r="S17" s="223">
        <f t="shared" si="4"/>
        <v>2066585.1634331914</v>
      </c>
    </row>
    <row r="18" spans="1:19" x14ac:dyDescent="0.25">
      <c r="A18" s="221" t="s">
        <v>15</v>
      </c>
      <c r="B18" s="223">
        <f t="shared" si="1"/>
        <v>4630.8812465727797</v>
      </c>
      <c r="C18" s="223">
        <f t="shared" si="0"/>
        <v>10271.0149417959</v>
      </c>
      <c r="D18" s="223">
        <f t="shared" si="0"/>
        <v>50812</v>
      </c>
      <c r="E18" s="223">
        <f t="shared" si="0"/>
        <v>7813</v>
      </c>
      <c r="F18" s="223">
        <f t="shared" si="0"/>
        <v>65036</v>
      </c>
      <c r="G18" s="223">
        <f t="shared" si="2"/>
        <v>138562.89618836867</v>
      </c>
      <c r="H18" s="196">
        <f>+Sim_oferta!E28</f>
        <v>0</v>
      </c>
      <c r="I18" s="198">
        <f>+Sim_oferta!F28</f>
        <v>0</v>
      </c>
      <c r="J18" s="196">
        <f>+Sim_oferta!G28</f>
        <v>0</v>
      </c>
      <c r="K18" s="196">
        <f>+Sim_oferta!H28</f>
        <v>0</v>
      </c>
      <c r="L18" s="196">
        <f>+Sim_oferta!I28</f>
        <v>0</v>
      </c>
      <c r="M18" s="224">
        <f t="shared" si="3"/>
        <v>0</v>
      </c>
      <c r="N18" s="223">
        <f t="array" ref="N18">'Vt_Of(IxI)'!B17:F92</f>
        <v>4630.8812465727797</v>
      </c>
      <c r="O18" s="223">
        <f t="array" ref="O18">'Vt_Of(IxI)'!C17:G92</f>
        <v>10271.0149417959</v>
      </c>
      <c r="P18" s="223">
        <f t="array" ref="P18">'Vt_Of(IxI)'!D17:H92</f>
        <v>50812</v>
      </c>
      <c r="Q18" s="223">
        <f t="array" ref="Q18">'Vt_Of(IxI)'!E17:I92</f>
        <v>7813</v>
      </c>
      <c r="R18" s="223">
        <f t="array" ref="R18">'Vt_Of(IxI)'!F17:J92</f>
        <v>65036</v>
      </c>
      <c r="S18" s="223">
        <f t="shared" si="4"/>
        <v>138562.89618836867</v>
      </c>
    </row>
    <row r="19" spans="1:19" x14ac:dyDescent="0.25">
      <c r="A19" s="221" t="s">
        <v>16</v>
      </c>
      <c r="B19" s="223">
        <f t="shared" si="1"/>
        <v>178566.49098655401</v>
      </c>
      <c r="C19" s="223">
        <f t="shared" si="1"/>
        <v>13356.773039419701</v>
      </c>
      <c r="D19" s="223">
        <f t="shared" si="1"/>
        <v>441030</v>
      </c>
      <c r="E19" s="223">
        <f t="shared" si="1"/>
        <v>5430</v>
      </c>
      <c r="F19" s="223">
        <f t="shared" si="1"/>
        <v>699353</v>
      </c>
      <c r="G19" s="223">
        <f t="shared" si="2"/>
        <v>1337736.2640259736</v>
      </c>
      <c r="H19" s="196">
        <f>+Sim_oferta!E29</f>
        <v>0</v>
      </c>
      <c r="I19" s="198">
        <f>+Sim_oferta!F29</f>
        <v>0</v>
      </c>
      <c r="J19" s="196">
        <f>+Sim_oferta!G29</f>
        <v>0</v>
      </c>
      <c r="K19" s="196">
        <f>+Sim_oferta!H29</f>
        <v>0</v>
      </c>
      <c r="L19" s="196">
        <f>+Sim_oferta!I29</f>
        <v>0</v>
      </c>
      <c r="M19" s="224">
        <f t="shared" si="3"/>
        <v>0</v>
      </c>
      <c r="N19" s="223">
        <f t="array" ref="N19">'Vt_Of(IxI)'!B18:F93</f>
        <v>178566.49098655401</v>
      </c>
      <c r="O19" s="223">
        <f t="array" ref="O19">'Vt_Of(IxI)'!C18:G93</f>
        <v>13356.773039419701</v>
      </c>
      <c r="P19" s="223">
        <f t="array" ref="P19">'Vt_Of(IxI)'!D18:H93</f>
        <v>441030</v>
      </c>
      <c r="Q19" s="223">
        <f t="array" ref="Q19">'Vt_Of(IxI)'!E18:I93</f>
        <v>5430</v>
      </c>
      <c r="R19" s="223">
        <f t="array" ref="R19">'Vt_Of(IxI)'!F18:J93</f>
        <v>699353</v>
      </c>
      <c r="S19" s="223">
        <f t="shared" si="4"/>
        <v>1337736.2640259736</v>
      </c>
    </row>
    <row r="20" spans="1:19" x14ac:dyDescent="0.25">
      <c r="A20" s="221" t="s">
        <v>17</v>
      </c>
      <c r="B20" s="223">
        <f t="shared" si="1"/>
        <v>117789.728995913</v>
      </c>
      <c r="C20" s="223">
        <f t="shared" si="1"/>
        <v>28492.378560721201</v>
      </c>
      <c r="D20" s="223">
        <f t="shared" si="1"/>
        <v>398303</v>
      </c>
      <c r="E20" s="223">
        <f t="shared" si="1"/>
        <v>11116</v>
      </c>
      <c r="F20" s="223">
        <f t="shared" si="1"/>
        <v>203369</v>
      </c>
      <c r="G20" s="223">
        <f t="shared" si="2"/>
        <v>759070.10755663423</v>
      </c>
      <c r="H20" s="196">
        <f>+Sim_oferta!E30</f>
        <v>0</v>
      </c>
      <c r="I20" s="198">
        <f>+Sim_oferta!F30</f>
        <v>0</v>
      </c>
      <c r="J20" s="196">
        <f>+Sim_oferta!G30</f>
        <v>0</v>
      </c>
      <c r="K20" s="196">
        <f>+Sim_oferta!H30</f>
        <v>0</v>
      </c>
      <c r="L20" s="196">
        <f>+Sim_oferta!I30</f>
        <v>0</v>
      </c>
      <c r="M20" s="224">
        <f t="shared" si="3"/>
        <v>0</v>
      </c>
      <c r="N20" s="223">
        <f t="array" ref="N20">'Vt_Of(IxI)'!B19:F94</f>
        <v>117789.728995913</v>
      </c>
      <c r="O20" s="223">
        <f t="array" ref="O20">'Vt_Of(IxI)'!C19:G94</f>
        <v>28492.378560721201</v>
      </c>
      <c r="P20" s="223">
        <f t="array" ref="P20">'Vt_Of(IxI)'!D19:H94</f>
        <v>398303</v>
      </c>
      <c r="Q20" s="223">
        <f t="array" ref="Q20">'Vt_Of(IxI)'!E19:I94</f>
        <v>11116</v>
      </c>
      <c r="R20" s="223">
        <f t="array" ref="R20">'Vt_Of(IxI)'!F19:J94</f>
        <v>203369</v>
      </c>
      <c r="S20" s="223">
        <f t="shared" si="4"/>
        <v>759070.10755663423</v>
      </c>
    </row>
    <row r="21" spans="1:19" x14ac:dyDescent="0.25">
      <c r="A21" s="221" t="s">
        <v>18</v>
      </c>
      <c r="B21" s="223">
        <f t="shared" si="1"/>
        <v>17228.838603623601</v>
      </c>
      <c r="C21" s="223">
        <f t="shared" si="1"/>
        <v>9039.4405675216094</v>
      </c>
      <c r="D21" s="223">
        <f t="shared" si="1"/>
        <v>522862</v>
      </c>
      <c r="E21" s="223">
        <f t="shared" si="1"/>
        <v>4846</v>
      </c>
      <c r="F21" s="223">
        <f t="shared" si="1"/>
        <v>2490341</v>
      </c>
      <c r="G21" s="223">
        <f t="shared" si="2"/>
        <v>3044317.2791711451</v>
      </c>
      <c r="H21" s="196">
        <f>+Sim_oferta!E31</f>
        <v>0</v>
      </c>
      <c r="I21" s="198">
        <f>+Sim_oferta!F31</f>
        <v>0</v>
      </c>
      <c r="J21" s="196">
        <f>+Sim_oferta!G31</f>
        <v>0</v>
      </c>
      <c r="K21" s="196">
        <f>+Sim_oferta!H31</f>
        <v>0</v>
      </c>
      <c r="L21" s="196">
        <f>+Sim_oferta!I31</f>
        <v>0</v>
      </c>
      <c r="M21" s="224">
        <f t="shared" si="3"/>
        <v>0</v>
      </c>
      <c r="N21" s="223">
        <f t="array" ref="N21">'Vt_Of(IxI)'!B20:F95</f>
        <v>17228.838603623601</v>
      </c>
      <c r="O21" s="223">
        <f t="array" ref="O21">'Vt_Of(IxI)'!C20:G95</f>
        <v>9039.4405675216094</v>
      </c>
      <c r="P21" s="223">
        <f t="array" ref="P21">'Vt_Of(IxI)'!D20:H95</f>
        <v>522862</v>
      </c>
      <c r="Q21" s="223">
        <f t="array" ref="Q21">'Vt_Of(IxI)'!E20:I95</f>
        <v>4846</v>
      </c>
      <c r="R21" s="223">
        <f t="array" ref="R21">'Vt_Of(IxI)'!F20:J95</f>
        <v>2490341</v>
      </c>
      <c r="S21" s="223">
        <f t="shared" si="4"/>
        <v>3044317.2791711451</v>
      </c>
    </row>
    <row r="22" spans="1:19" x14ac:dyDescent="0.25">
      <c r="A22" s="221" t="s">
        <v>19</v>
      </c>
      <c r="B22" s="223">
        <f t="shared" si="1"/>
        <v>165922.36005517701</v>
      </c>
      <c r="C22" s="223">
        <f t="shared" si="1"/>
        <v>3344.88181470158</v>
      </c>
      <c r="D22" s="223">
        <f t="shared" si="1"/>
        <v>156117</v>
      </c>
      <c r="E22" s="223">
        <f t="shared" si="1"/>
        <v>7797</v>
      </c>
      <c r="F22" s="223">
        <f t="shared" si="1"/>
        <v>265585</v>
      </c>
      <c r="G22" s="223">
        <f t="shared" si="2"/>
        <v>598766.24186987861</v>
      </c>
      <c r="H22" s="196">
        <f>+Sim_oferta!E32</f>
        <v>0</v>
      </c>
      <c r="I22" s="198">
        <f>+Sim_oferta!F32</f>
        <v>0</v>
      </c>
      <c r="J22" s="196">
        <f>+Sim_oferta!G32</f>
        <v>0</v>
      </c>
      <c r="K22" s="196">
        <f>+Sim_oferta!H32</f>
        <v>0</v>
      </c>
      <c r="L22" s="196">
        <f>+Sim_oferta!I32</f>
        <v>0</v>
      </c>
      <c r="M22" s="224">
        <f t="shared" si="3"/>
        <v>0</v>
      </c>
      <c r="N22" s="223">
        <f t="array" ref="N22">'Vt_Of(IxI)'!B21:F96</f>
        <v>165922.36005517701</v>
      </c>
      <c r="O22" s="223">
        <f t="array" ref="O22">'Vt_Of(IxI)'!C21:G96</f>
        <v>3344.88181470158</v>
      </c>
      <c r="P22" s="223">
        <f t="array" ref="P22">'Vt_Of(IxI)'!D21:H96</f>
        <v>156117</v>
      </c>
      <c r="Q22" s="223">
        <f t="array" ref="Q22">'Vt_Of(IxI)'!E21:I96</f>
        <v>7797</v>
      </c>
      <c r="R22" s="223">
        <f t="array" ref="R22">'Vt_Of(IxI)'!F21:J96</f>
        <v>265585</v>
      </c>
      <c r="S22" s="223">
        <f t="shared" si="4"/>
        <v>598766.24186987861</v>
      </c>
    </row>
    <row r="23" spans="1:19" x14ac:dyDescent="0.25">
      <c r="A23" s="221" t="s">
        <v>20</v>
      </c>
      <c r="B23" s="223">
        <f t="shared" si="1"/>
        <v>19831.516157996499</v>
      </c>
      <c r="C23" s="223">
        <f t="shared" si="1"/>
        <v>19513.909845088499</v>
      </c>
      <c r="D23" s="223">
        <f t="shared" si="1"/>
        <v>207415</v>
      </c>
      <c r="E23" s="223">
        <f t="shared" si="1"/>
        <v>3229</v>
      </c>
      <c r="F23" s="223">
        <f t="shared" si="1"/>
        <v>422096</v>
      </c>
      <c r="G23" s="223">
        <f t="shared" si="2"/>
        <v>672085.42600308498</v>
      </c>
      <c r="H23" s="196">
        <f>+Sim_oferta!E33</f>
        <v>0</v>
      </c>
      <c r="I23" s="198">
        <f>+Sim_oferta!F33</f>
        <v>0</v>
      </c>
      <c r="J23" s="196">
        <f>+Sim_oferta!G33</f>
        <v>0</v>
      </c>
      <c r="K23" s="196">
        <f>+Sim_oferta!H33</f>
        <v>0</v>
      </c>
      <c r="L23" s="196">
        <f>+Sim_oferta!I33</f>
        <v>0</v>
      </c>
      <c r="M23" s="224">
        <f t="shared" si="3"/>
        <v>0</v>
      </c>
      <c r="N23" s="223">
        <f t="array" ref="N23">'Vt_Of(IxI)'!B22:F97</f>
        <v>19831.516157996499</v>
      </c>
      <c r="O23" s="223">
        <f t="array" ref="O23">'Vt_Of(IxI)'!C22:G97</f>
        <v>19513.909845088499</v>
      </c>
      <c r="P23" s="223">
        <f t="array" ref="P23">'Vt_Of(IxI)'!D22:H97</f>
        <v>207415</v>
      </c>
      <c r="Q23" s="223">
        <f t="array" ref="Q23">'Vt_Of(IxI)'!E22:I97</f>
        <v>3229</v>
      </c>
      <c r="R23" s="223">
        <f t="array" ref="R23">'Vt_Of(IxI)'!F22:J97</f>
        <v>422096</v>
      </c>
      <c r="S23" s="223">
        <f t="shared" si="4"/>
        <v>672085.42600308498</v>
      </c>
    </row>
    <row r="24" spans="1:19" x14ac:dyDescent="0.25">
      <c r="A24" s="221" t="s">
        <v>21</v>
      </c>
      <c r="B24" s="223">
        <f t="shared" si="1"/>
        <v>16431.855564578302</v>
      </c>
      <c r="C24" s="223">
        <f t="shared" si="1"/>
        <v>4677.17038728229</v>
      </c>
      <c r="D24" s="223">
        <f t="shared" si="1"/>
        <v>160400</v>
      </c>
      <c r="E24" s="223">
        <f t="shared" si="1"/>
        <v>1650</v>
      </c>
      <c r="F24" s="223">
        <f t="shared" si="1"/>
        <v>195812</v>
      </c>
      <c r="G24" s="223">
        <f t="shared" si="2"/>
        <v>378971.02595186059</v>
      </c>
      <c r="H24" s="196">
        <f>+Sim_oferta!E34</f>
        <v>0</v>
      </c>
      <c r="I24" s="198">
        <f>+Sim_oferta!F34</f>
        <v>0</v>
      </c>
      <c r="J24" s="196">
        <f>+Sim_oferta!G34</f>
        <v>0</v>
      </c>
      <c r="K24" s="196">
        <f>+Sim_oferta!H34</f>
        <v>0</v>
      </c>
      <c r="L24" s="196">
        <f>+Sim_oferta!I34</f>
        <v>0</v>
      </c>
      <c r="M24" s="224">
        <f t="shared" si="3"/>
        <v>0</v>
      </c>
      <c r="N24" s="223">
        <f t="array" ref="N24">'Vt_Of(IxI)'!B23:F98</f>
        <v>16431.855564578302</v>
      </c>
      <c r="O24" s="223">
        <f t="array" ref="O24">'Vt_Of(IxI)'!C23:G98</f>
        <v>4677.17038728229</v>
      </c>
      <c r="P24" s="223">
        <f t="array" ref="P24">'Vt_Of(IxI)'!D23:H98</f>
        <v>160400</v>
      </c>
      <c r="Q24" s="223">
        <f t="array" ref="Q24">'Vt_Of(IxI)'!E23:I98</f>
        <v>1650</v>
      </c>
      <c r="R24" s="223">
        <f t="array" ref="R24">'Vt_Of(IxI)'!F23:J98</f>
        <v>195812</v>
      </c>
      <c r="S24" s="223">
        <f t="shared" si="4"/>
        <v>378971.02595186059</v>
      </c>
    </row>
    <row r="25" spans="1:19" x14ac:dyDescent="0.25">
      <c r="A25" s="221" t="s">
        <v>22</v>
      </c>
      <c r="B25" s="223">
        <f t="shared" si="1"/>
        <v>366035.30726422899</v>
      </c>
      <c r="C25" s="223">
        <f t="shared" si="1"/>
        <v>41542.765322617997</v>
      </c>
      <c r="D25" s="223">
        <f t="shared" si="1"/>
        <v>186433</v>
      </c>
      <c r="E25" s="223">
        <f t="shared" si="1"/>
        <v>3949</v>
      </c>
      <c r="F25" s="223">
        <f t="shared" si="1"/>
        <v>537802</v>
      </c>
      <c r="G25" s="223">
        <f t="shared" si="2"/>
        <v>1135762.072586847</v>
      </c>
      <c r="H25" s="196">
        <f>+Sim_oferta!E35</f>
        <v>0</v>
      </c>
      <c r="I25" s="198">
        <f>+Sim_oferta!F35</f>
        <v>0</v>
      </c>
      <c r="J25" s="196">
        <f>+Sim_oferta!G35</f>
        <v>0</v>
      </c>
      <c r="K25" s="196">
        <f>+Sim_oferta!H35</f>
        <v>0</v>
      </c>
      <c r="L25" s="196">
        <f>+Sim_oferta!I35</f>
        <v>0</v>
      </c>
      <c r="M25" s="224">
        <f t="shared" si="3"/>
        <v>0</v>
      </c>
      <c r="N25" s="223">
        <f t="array" ref="N25">'Vt_Of(IxI)'!B24:F99</f>
        <v>366035.30726422899</v>
      </c>
      <c r="O25" s="223">
        <f t="array" ref="O25">'Vt_Of(IxI)'!C24:G99</f>
        <v>41542.765322617997</v>
      </c>
      <c r="P25" s="223">
        <f t="array" ref="P25">'Vt_Of(IxI)'!D24:H99</f>
        <v>186433</v>
      </c>
      <c r="Q25" s="223">
        <f t="array" ref="Q25">'Vt_Of(IxI)'!E24:I99</f>
        <v>3949</v>
      </c>
      <c r="R25" s="223">
        <f t="array" ref="R25">'Vt_Of(IxI)'!F24:J99</f>
        <v>537802</v>
      </c>
      <c r="S25" s="223">
        <f t="shared" si="4"/>
        <v>1135762.072586847</v>
      </c>
    </row>
    <row r="26" spans="1:19" x14ac:dyDescent="0.25">
      <c r="A26" s="221" t="s">
        <v>23</v>
      </c>
      <c r="B26" s="223">
        <f t="shared" si="1"/>
        <v>1230.15196115919</v>
      </c>
      <c r="C26" s="223">
        <f t="shared" si="1"/>
        <v>844.24122301042303</v>
      </c>
      <c r="D26" s="223">
        <f t="shared" si="1"/>
        <v>138549</v>
      </c>
      <c r="E26" s="223">
        <f t="shared" si="1"/>
        <v>3325</v>
      </c>
      <c r="F26" s="223">
        <f t="shared" si="1"/>
        <v>93222</v>
      </c>
      <c r="G26" s="223">
        <f t="shared" si="2"/>
        <v>237170.3931841696</v>
      </c>
      <c r="H26" s="196">
        <f>+Sim_oferta!E36</f>
        <v>0</v>
      </c>
      <c r="I26" s="198">
        <f>+Sim_oferta!F36</f>
        <v>0</v>
      </c>
      <c r="J26" s="196">
        <f>+Sim_oferta!G36</f>
        <v>0</v>
      </c>
      <c r="K26" s="196">
        <f>+Sim_oferta!H36</f>
        <v>0</v>
      </c>
      <c r="L26" s="196">
        <f>+Sim_oferta!I36</f>
        <v>0</v>
      </c>
      <c r="M26" s="224">
        <f t="shared" si="3"/>
        <v>0</v>
      </c>
      <c r="N26" s="223">
        <f t="array" ref="N26">'Vt_Of(IxI)'!B25:F100</f>
        <v>1230.15196115919</v>
      </c>
      <c r="O26" s="223">
        <f t="array" ref="O26">'Vt_Of(IxI)'!C25:G100</f>
        <v>844.24122301042303</v>
      </c>
      <c r="P26" s="223">
        <f t="array" ref="P26">'Vt_Of(IxI)'!D25:H100</f>
        <v>138549</v>
      </c>
      <c r="Q26" s="223">
        <f t="array" ref="Q26">'Vt_Of(IxI)'!E25:I100</f>
        <v>3325</v>
      </c>
      <c r="R26" s="223">
        <f t="array" ref="R26">'Vt_Of(IxI)'!F25:J100</f>
        <v>93222</v>
      </c>
      <c r="S26" s="223">
        <f t="shared" si="4"/>
        <v>237170.3931841696</v>
      </c>
    </row>
    <row r="27" spans="1:19" x14ac:dyDescent="0.25">
      <c r="A27" s="221" t="s">
        <v>24</v>
      </c>
      <c r="B27" s="223">
        <f t="shared" si="1"/>
        <v>26457.571057975802</v>
      </c>
      <c r="C27" s="223">
        <f t="shared" si="1"/>
        <v>6705.8730662573098</v>
      </c>
      <c r="D27" s="223">
        <f t="shared" si="1"/>
        <v>54598</v>
      </c>
      <c r="E27" s="223">
        <f t="shared" si="1"/>
        <v>1519</v>
      </c>
      <c r="F27" s="223">
        <f t="shared" si="1"/>
        <v>58791</v>
      </c>
      <c r="G27" s="223">
        <f t="shared" si="2"/>
        <v>148071.44412423309</v>
      </c>
      <c r="H27" s="196">
        <f>+Sim_oferta!E37</f>
        <v>0</v>
      </c>
      <c r="I27" s="198">
        <f>+Sim_oferta!F37</f>
        <v>0</v>
      </c>
      <c r="J27" s="196">
        <f>+Sim_oferta!G37</f>
        <v>0</v>
      </c>
      <c r="K27" s="196">
        <f>+Sim_oferta!H37</f>
        <v>0</v>
      </c>
      <c r="L27" s="196">
        <f>+Sim_oferta!I37</f>
        <v>0</v>
      </c>
      <c r="M27" s="224">
        <f t="shared" si="3"/>
        <v>0</v>
      </c>
      <c r="N27" s="223">
        <f t="array" ref="N27">'Vt_Of(IxI)'!B26:F101</f>
        <v>26457.571057975802</v>
      </c>
      <c r="O27" s="223">
        <f t="array" ref="O27">'Vt_Of(IxI)'!C26:G101</f>
        <v>6705.8730662573098</v>
      </c>
      <c r="P27" s="223">
        <f t="array" ref="P27">'Vt_Of(IxI)'!D26:H101</f>
        <v>54598</v>
      </c>
      <c r="Q27" s="223">
        <f t="array" ref="Q27">'Vt_Of(IxI)'!E26:I101</f>
        <v>1519</v>
      </c>
      <c r="R27" s="223">
        <f t="array" ref="R27">'Vt_Of(IxI)'!F26:J101</f>
        <v>58791</v>
      </c>
      <c r="S27" s="223">
        <f t="shared" si="4"/>
        <v>148071.44412423309</v>
      </c>
    </row>
    <row r="28" spans="1:19" x14ac:dyDescent="0.25">
      <c r="A28" s="221" t="s">
        <v>25</v>
      </c>
      <c r="B28" s="223">
        <f t="shared" si="1"/>
        <v>40958.1411839024</v>
      </c>
      <c r="C28" s="223">
        <f t="shared" si="1"/>
        <v>4775.0250768262003</v>
      </c>
      <c r="D28" s="223">
        <f t="shared" si="1"/>
        <v>64073</v>
      </c>
      <c r="E28" s="223">
        <f t="shared" si="1"/>
        <v>981</v>
      </c>
      <c r="F28" s="223">
        <f t="shared" si="1"/>
        <v>36303</v>
      </c>
      <c r="G28" s="223">
        <f t="shared" si="2"/>
        <v>147090.16626072861</v>
      </c>
      <c r="H28" s="196">
        <f>+Sim_oferta!E38</f>
        <v>0</v>
      </c>
      <c r="I28" s="198">
        <f>+Sim_oferta!F38</f>
        <v>0</v>
      </c>
      <c r="J28" s="196">
        <f>+Sim_oferta!G38</f>
        <v>0</v>
      </c>
      <c r="K28" s="196">
        <f>+Sim_oferta!H38</f>
        <v>0</v>
      </c>
      <c r="L28" s="196">
        <f>+Sim_oferta!I38</f>
        <v>0</v>
      </c>
      <c r="M28" s="224">
        <f t="shared" si="3"/>
        <v>0</v>
      </c>
      <c r="N28" s="223">
        <f t="array" ref="N28">'Vt_Of(IxI)'!B27:F102</f>
        <v>40958.1411839024</v>
      </c>
      <c r="O28" s="223">
        <f t="array" ref="O28">'Vt_Of(IxI)'!C27:G102</f>
        <v>4775.0250768262003</v>
      </c>
      <c r="P28" s="223">
        <f t="array" ref="P28">'Vt_Of(IxI)'!D27:H102</f>
        <v>64073</v>
      </c>
      <c r="Q28" s="223">
        <f t="array" ref="Q28">'Vt_Of(IxI)'!E27:I102</f>
        <v>981</v>
      </c>
      <c r="R28" s="223">
        <f t="array" ref="R28">'Vt_Of(IxI)'!F27:J102</f>
        <v>36303</v>
      </c>
      <c r="S28" s="223">
        <f t="shared" si="4"/>
        <v>147090.16626072861</v>
      </c>
    </row>
    <row r="29" spans="1:19" x14ac:dyDescent="0.25">
      <c r="A29" s="221" t="s">
        <v>26</v>
      </c>
      <c r="B29" s="223">
        <f t="shared" si="1"/>
        <v>5048.1982651095504</v>
      </c>
      <c r="C29" s="223">
        <f t="shared" si="1"/>
        <v>1592.0137570265099</v>
      </c>
      <c r="D29" s="223">
        <f t="shared" si="1"/>
        <v>27336</v>
      </c>
      <c r="E29" s="223">
        <f t="shared" si="1"/>
        <v>485</v>
      </c>
      <c r="F29" s="223">
        <f t="shared" si="1"/>
        <v>56483</v>
      </c>
      <c r="G29" s="223">
        <f t="shared" si="2"/>
        <v>90944.212022136053</v>
      </c>
      <c r="H29" s="196">
        <f>+Sim_oferta!E39</f>
        <v>0</v>
      </c>
      <c r="I29" s="198">
        <f>+Sim_oferta!F39</f>
        <v>0</v>
      </c>
      <c r="J29" s="196">
        <f>+Sim_oferta!G39</f>
        <v>0</v>
      </c>
      <c r="K29" s="196">
        <f>+Sim_oferta!H39</f>
        <v>0</v>
      </c>
      <c r="L29" s="196">
        <f>+Sim_oferta!I39</f>
        <v>0</v>
      </c>
      <c r="M29" s="224">
        <f t="shared" si="3"/>
        <v>0</v>
      </c>
      <c r="N29" s="223">
        <f t="array" ref="N29">'Vt_Of(IxI)'!B28:F103</f>
        <v>5048.1982651095504</v>
      </c>
      <c r="O29" s="223">
        <f t="array" ref="O29">'Vt_Of(IxI)'!C28:G103</f>
        <v>1592.0137570265099</v>
      </c>
      <c r="P29" s="223">
        <f t="array" ref="P29">'Vt_Of(IxI)'!D28:H103</f>
        <v>27336</v>
      </c>
      <c r="Q29" s="223">
        <f t="array" ref="Q29">'Vt_Of(IxI)'!E28:I103</f>
        <v>485</v>
      </c>
      <c r="R29" s="223">
        <f t="array" ref="R29">'Vt_Of(IxI)'!F28:J103</f>
        <v>56483</v>
      </c>
      <c r="S29" s="223">
        <f t="shared" si="4"/>
        <v>90944.212022136053</v>
      </c>
    </row>
    <row r="30" spans="1:19" x14ac:dyDescent="0.25">
      <c r="A30" s="221" t="s">
        <v>27</v>
      </c>
      <c r="B30" s="223">
        <f t="shared" si="1"/>
        <v>1356300.5220474601</v>
      </c>
      <c r="C30" s="223">
        <f t="shared" si="1"/>
        <v>43398.343184979902</v>
      </c>
      <c r="D30" s="223">
        <f t="shared" si="1"/>
        <v>179687</v>
      </c>
      <c r="E30" s="223">
        <f t="shared" si="1"/>
        <v>8152</v>
      </c>
      <c r="F30" s="223">
        <f t="shared" si="1"/>
        <v>287453</v>
      </c>
      <c r="G30" s="223">
        <f t="shared" si="2"/>
        <v>1874990.8652324399</v>
      </c>
      <c r="H30" s="196">
        <f>+Sim_oferta!E40</f>
        <v>0</v>
      </c>
      <c r="I30" s="198">
        <f>+Sim_oferta!F40</f>
        <v>0</v>
      </c>
      <c r="J30" s="196">
        <f>+Sim_oferta!G40</f>
        <v>0</v>
      </c>
      <c r="K30" s="196">
        <f>+Sim_oferta!H40</f>
        <v>0</v>
      </c>
      <c r="L30" s="196">
        <f>+Sim_oferta!I40</f>
        <v>0</v>
      </c>
      <c r="M30" s="224">
        <f t="shared" si="3"/>
        <v>0</v>
      </c>
      <c r="N30" s="223">
        <f t="array" ref="N30">'Vt_Of(IxI)'!B29:F104</f>
        <v>1356300.5220474601</v>
      </c>
      <c r="O30" s="223">
        <f t="array" ref="O30">'Vt_Of(IxI)'!C29:G104</f>
        <v>43398.343184979902</v>
      </c>
      <c r="P30" s="223">
        <f t="array" ref="P30">'Vt_Of(IxI)'!D29:H104</f>
        <v>179687</v>
      </c>
      <c r="Q30" s="223">
        <f t="array" ref="Q30">'Vt_Of(IxI)'!E29:I104</f>
        <v>8152</v>
      </c>
      <c r="R30" s="223">
        <f t="array" ref="R30">'Vt_Of(IxI)'!F29:J104</f>
        <v>287453</v>
      </c>
      <c r="S30" s="223">
        <f t="shared" si="4"/>
        <v>1874990.8652324399</v>
      </c>
    </row>
    <row r="31" spans="1:19" x14ac:dyDescent="0.25">
      <c r="A31" s="221" t="s">
        <v>28</v>
      </c>
      <c r="B31" s="223">
        <f t="shared" si="1"/>
        <v>107810.950145836</v>
      </c>
      <c r="C31" s="223">
        <f t="shared" si="1"/>
        <v>27419.644149839001</v>
      </c>
      <c r="D31" s="223">
        <f t="shared" si="1"/>
        <v>251335</v>
      </c>
      <c r="E31" s="223">
        <f t="shared" si="1"/>
        <v>3900</v>
      </c>
      <c r="F31" s="223">
        <f t="shared" si="1"/>
        <v>242314</v>
      </c>
      <c r="G31" s="223">
        <f t="shared" si="2"/>
        <v>632779.59429567493</v>
      </c>
      <c r="H31" s="196">
        <f>+Sim_oferta!E41</f>
        <v>0</v>
      </c>
      <c r="I31" s="198">
        <f>+Sim_oferta!F41</f>
        <v>0</v>
      </c>
      <c r="J31" s="196">
        <f>+Sim_oferta!G41</f>
        <v>0</v>
      </c>
      <c r="K31" s="196">
        <f>+Sim_oferta!H41</f>
        <v>0</v>
      </c>
      <c r="L31" s="196">
        <f>+Sim_oferta!I41</f>
        <v>0</v>
      </c>
      <c r="M31" s="224">
        <f t="shared" si="3"/>
        <v>0</v>
      </c>
      <c r="N31" s="223">
        <f t="array" ref="N31">'Vt_Of(IxI)'!B30:F105</f>
        <v>107810.950145836</v>
      </c>
      <c r="O31" s="223">
        <f t="array" ref="O31">'Vt_Of(IxI)'!C30:G105</f>
        <v>27419.644149839001</v>
      </c>
      <c r="P31" s="223">
        <f t="array" ref="P31">'Vt_Of(IxI)'!D30:H105</f>
        <v>251335</v>
      </c>
      <c r="Q31" s="223">
        <f t="array" ref="Q31">'Vt_Of(IxI)'!E30:I105</f>
        <v>3900</v>
      </c>
      <c r="R31" s="223">
        <f t="array" ref="R31">'Vt_Of(IxI)'!F30:J105</f>
        <v>242314</v>
      </c>
      <c r="S31" s="223">
        <f t="shared" si="4"/>
        <v>632779.59429567493</v>
      </c>
    </row>
    <row r="32" spans="1:19" x14ac:dyDescent="0.25">
      <c r="A32" s="221" t="s">
        <v>29</v>
      </c>
      <c r="B32" s="223">
        <f t="shared" si="1"/>
        <v>1219.8519317428199</v>
      </c>
      <c r="C32" s="223">
        <f t="shared" si="1"/>
        <v>1069.4853561745999</v>
      </c>
      <c r="D32" s="223">
        <f t="shared" si="1"/>
        <v>17305</v>
      </c>
      <c r="E32" s="223">
        <f t="shared" si="1"/>
        <v>386</v>
      </c>
      <c r="F32" s="223">
        <f t="shared" si="1"/>
        <v>22785</v>
      </c>
      <c r="G32" s="223">
        <f t="shared" si="2"/>
        <v>42765.33728791742</v>
      </c>
      <c r="H32" s="196">
        <f>+Sim_oferta!E42</f>
        <v>0</v>
      </c>
      <c r="I32" s="198">
        <f>+Sim_oferta!F42</f>
        <v>0</v>
      </c>
      <c r="J32" s="196">
        <f>+Sim_oferta!G42</f>
        <v>0</v>
      </c>
      <c r="K32" s="196">
        <f>+Sim_oferta!H42</f>
        <v>0</v>
      </c>
      <c r="L32" s="196">
        <f>+Sim_oferta!I42</f>
        <v>0</v>
      </c>
      <c r="M32" s="224">
        <f t="shared" si="3"/>
        <v>0</v>
      </c>
      <c r="N32" s="223">
        <f t="array" ref="N32">'Vt_Of(IxI)'!B31:F106</f>
        <v>1219.8519317428199</v>
      </c>
      <c r="O32" s="223">
        <f t="array" ref="O32">'Vt_Of(IxI)'!C31:G106</f>
        <v>1069.4853561745999</v>
      </c>
      <c r="P32" s="223">
        <f t="array" ref="P32">'Vt_Of(IxI)'!D31:H106</f>
        <v>17305</v>
      </c>
      <c r="Q32" s="223">
        <f t="array" ref="Q32">'Vt_Of(IxI)'!E31:I106</f>
        <v>386</v>
      </c>
      <c r="R32" s="223">
        <f t="array" ref="R32">'Vt_Of(IxI)'!F31:J106</f>
        <v>22785</v>
      </c>
      <c r="S32" s="223">
        <f t="shared" si="4"/>
        <v>42765.33728791742</v>
      </c>
    </row>
    <row r="33" spans="1:19" x14ac:dyDescent="0.25">
      <c r="A33" s="221" t="s">
        <v>30</v>
      </c>
      <c r="B33" s="223">
        <f t="shared" si="1"/>
        <v>172867.45863211001</v>
      </c>
      <c r="C33" s="223">
        <f t="shared" si="1"/>
        <v>25091.2114172152</v>
      </c>
      <c r="D33" s="223">
        <f t="shared" si="1"/>
        <v>137549</v>
      </c>
      <c r="E33" s="223">
        <f t="shared" si="1"/>
        <v>4140</v>
      </c>
      <c r="F33" s="223">
        <f t="shared" si="1"/>
        <v>119068</v>
      </c>
      <c r="G33" s="223">
        <f t="shared" si="2"/>
        <v>458715.67004932521</v>
      </c>
      <c r="H33" s="196">
        <f>+Sim_oferta!E43</f>
        <v>0</v>
      </c>
      <c r="I33" s="198">
        <f>+Sim_oferta!F43</f>
        <v>0</v>
      </c>
      <c r="J33" s="196">
        <f>+Sim_oferta!G43</f>
        <v>0</v>
      </c>
      <c r="K33" s="196">
        <f>+Sim_oferta!H43</f>
        <v>0</v>
      </c>
      <c r="L33" s="196">
        <f>+Sim_oferta!I43</f>
        <v>0</v>
      </c>
      <c r="M33" s="224">
        <f t="shared" si="3"/>
        <v>0</v>
      </c>
      <c r="N33" s="223">
        <f t="array" ref="N33">'Vt_Of(IxI)'!B32:F107</f>
        <v>172867.45863211001</v>
      </c>
      <c r="O33" s="223">
        <f t="array" ref="O33">'Vt_Of(IxI)'!C32:G107</f>
        <v>25091.2114172152</v>
      </c>
      <c r="P33" s="223">
        <f t="array" ref="P33">'Vt_Of(IxI)'!D32:H107</f>
        <v>137549</v>
      </c>
      <c r="Q33" s="223">
        <f t="array" ref="Q33">'Vt_Of(IxI)'!E32:I107</f>
        <v>4140</v>
      </c>
      <c r="R33" s="223">
        <f t="array" ref="R33">'Vt_Of(IxI)'!F32:J107</f>
        <v>119068</v>
      </c>
      <c r="S33" s="223">
        <f t="shared" si="4"/>
        <v>458715.67004932521</v>
      </c>
    </row>
    <row r="34" spans="1:19" x14ac:dyDescent="0.25">
      <c r="A34" s="221" t="s">
        <v>31</v>
      </c>
      <c r="B34" s="223">
        <f t="shared" si="1"/>
        <v>80773.285714090001</v>
      </c>
      <c r="C34" s="223">
        <f t="shared" si="1"/>
        <v>27512.045750156602</v>
      </c>
      <c r="D34" s="223">
        <f t="shared" si="1"/>
        <v>65046</v>
      </c>
      <c r="E34" s="223">
        <f t="shared" si="1"/>
        <v>2594</v>
      </c>
      <c r="F34" s="223">
        <f t="shared" si="1"/>
        <v>193118</v>
      </c>
      <c r="G34" s="223">
        <f t="shared" si="2"/>
        <v>369043.33146424661</v>
      </c>
      <c r="H34" s="196">
        <f>+Sim_oferta!E44</f>
        <v>0</v>
      </c>
      <c r="I34" s="198">
        <f>+Sim_oferta!F44</f>
        <v>0</v>
      </c>
      <c r="J34" s="196">
        <f>+Sim_oferta!G44</f>
        <v>0</v>
      </c>
      <c r="K34" s="196">
        <f>+Sim_oferta!H44</f>
        <v>0</v>
      </c>
      <c r="L34" s="196">
        <f>+Sim_oferta!I44</f>
        <v>0</v>
      </c>
      <c r="M34" s="224">
        <f t="shared" si="3"/>
        <v>0</v>
      </c>
      <c r="N34" s="223">
        <f t="array" ref="N34">'Vt_Of(IxI)'!B33:F108</f>
        <v>80773.285714090001</v>
      </c>
      <c r="O34" s="223">
        <f t="array" ref="O34">'Vt_Of(IxI)'!C33:G108</f>
        <v>27512.045750156602</v>
      </c>
      <c r="P34" s="223">
        <f t="array" ref="P34">'Vt_Of(IxI)'!D33:H108</f>
        <v>65046</v>
      </c>
      <c r="Q34" s="223">
        <f t="array" ref="Q34">'Vt_Of(IxI)'!E33:I108</f>
        <v>2594</v>
      </c>
      <c r="R34" s="223">
        <f t="array" ref="R34">'Vt_Of(IxI)'!F33:J108</f>
        <v>193118</v>
      </c>
      <c r="S34" s="223">
        <f t="shared" si="4"/>
        <v>369043.33146424661</v>
      </c>
    </row>
    <row r="35" spans="1:19" x14ac:dyDescent="0.25">
      <c r="A35" s="221" t="s">
        <v>32</v>
      </c>
      <c r="B35" s="223">
        <f t="shared" si="1"/>
        <v>0</v>
      </c>
      <c r="C35" s="223">
        <f t="shared" si="1"/>
        <v>0</v>
      </c>
      <c r="D35" s="223">
        <f t="shared" si="1"/>
        <v>0</v>
      </c>
      <c r="E35" s="223">
        <f t="shared" si="1"/>
        <v>0</v>
      </c>
      <c r="F35" s="223">
        <f t="shared" si="1"/>
        <v>0</v>
      </c>
      <c r="G35" s="223">
        <f t="shared" si="2"/>
        <v>0</v>
      </c>
      <c r="H35" s="196">
        <f>+Sim_oferta!E45</f>
        <v>0</v>
      </c>
      <c r="I35" s="198">
        <f>+Sim_oferta!F45</f>
        <v>0</v>
      </c>
      <c r="J35" s="196">
        <f>+Sim_oferta!G45</f>
        <v>0</v>
      </c>
      <c r="K35" s="196">
        <f>+Sim_oferta!H45</f>
        <v>0</v>
      </c>
      <c r="L35" s="196">
        <f>+Sim_oferta!I45</f>
        <v>0</v>
      </c>
      <c r="M35" s="224">
        <f t="shared" si="3"/>
        <v>0</v>
      </c>
      <c r="N35" s="223">
        <f t="array" ref="N35">'Vt_Of(IxI)'!B34:F109</f>
        <v>0</v>
      </c>
      <c r="O35" s="223">
        <f t="array" ref="O35">'Vt_Of(IxI)'!C34:G109</f>
        <v>0</v>
      </c>
      <c r="P35" s="223">
        <f t="array" ref="P35">'Vt_Of(IxI)'!D34:H109</f>
        <v>0</v>
      </c>
      <c r="Q35" s="223">
        <f t="array" ref="Q35">'Vt_Of(IxI)'!E34:I109</f>
        <v>0</v>
      </c>
      <c r="R35" s="223">
        <f t="array" ref="R35">'Vt_Of(IxI)'!F34:J109</f>
        <v>0</v>
      </c>
      <c r="S35" s="223">
        <f t="shared" si="4"/>
        <v>0</v>
      </c>
    </row>
    <row r="36" spans="1:19" x14ac:dyDescent="0.25">
      <c r="A36" s="221" t="s">
        <v>33</v>
      </c>
      <c r="B36" s="223">
        <f t="shared" si="1"/>
        <v>149892.283725124</v>
      </c>
      <c r="C36" s="223">
        <f t="shared" si="1"/>
        <v>14768.717725345899</v>
      </c>
      <c r="D36" s="223">
        <f t="shared" si="1"/>
        <v>121335</v>
      </c>
      <c r="E36" s="223">
        <f t="shared" si="1"/>
        <v>4854</v>
      </c>
      <c r="F36" s="223">
        <f t="shared" si="1"/>
        <v>69088</v>
      </c>
      <c r="G36" s="223">
        <f t="shared" si="2"/>
        <v>359938.00145046989</v>
      </c>
      <c r="H36" s="196">
        <f>+Sim_oferta!E46</f>
        <v>0</v>
      </c>
      <c r="I36" s="198">
        <f>+Sim_oferta!F46</f>
        <v>0</v>
      </c>
      <c r="J36" s="196">
        <f>+Sim_oferta!G46</f>
        <v>0</v>
      </c>
      <c r="K36" s="196">
        <f>+Sim_oferta!H46</f>
        <v>0</v>
      </c>
      <c r="L36" s="196">
        <f>+Sim_oferta!I46</f>
        <v>0</v>
      </c>
      <c r="M36" s="224">
        <f t="shared" si="3"/>
        <v>0</v>
      </c>
      <c r="N36" s="223">
        <f t="array" ref="N36">'Vt_Of(IxI)'!B35:F110</f>
        <v>149892.283725124</v>
      </c>
      <c r="O36" s="223">
        <f t="array" ref="O36">'Vt_Of(IxI)'!C35:G110</f>
        <v>14768.717725345899</v>
      </c>
      <c r="P36" s="223">
        <f t="array" ref="P36">'Vt_Of(IxI)'!D35:H110</f>
        <v>121335</v>
      </c>
      <c r="Q36" s="223">
        <f t="array" ref="Q36">'Vt_Of(IxI)'!E35:I110</f>
        <v>4854</v>
      </c>
      <c r="R36" s="223">
        <f t="array" ref="R36">'Vt_Of(IxI)'!F35:J110</f>
        <v>69088</v>
      </c>
      <c r="S36" s="223">
        <f t="shared" si="4"/>
        <v>359938.00145046989</v>
      </c>
    </row>
    <row r="37" spans="1:19" x14ac:dyDescent="0.25">
      <c r="A37" s="221" t="s">
        <v>34</v>
      </c>
      <c r="B37" s="223">
        <f t="shared" si="1"/>
        <v>187986.657436757</v>
      </c>
      <c r="C37" s="223">
        <f t="shared" si="1"/>
        <v>46431.266864061603</v>
      </c>
      <c r="D37" s="223">
        <f t="shared" si="1"/>
        <v>223472</v>
      </c>
      <c r="E37" s="223">
        <f t="shared" si="1"/>
        <v>3408</v>
      </c>
      <c r="F37" s="223">
        <f t="shared" si="1"/>
        <v>260757</v>
      </c>
      <c r="G37" s="223">
        <f t="shared" si="2"/>
        <v>722054.92430081859</v>
      </c>
      <c r="H37" s="196">
        <f>+Sim_oferta!E47</f>
        <v>0</v>
      </c>
      <c r="I37" s="198">
        <f>+Sim_oferta!F47</f>
        <v>0</v>
      </c>
      <c r="J37" s="196">
        <f>+Sim_oferta!G47</f>
        <v>0</v>
      </c>
      <c r="K37" s="196">
        <f>+Sim_oferta!H47</f>
        <v>0</v>
      </c>
      <c r="L37" s="196">
        <f>+Sim_oferta!I47</f>
        <v>0</v>
      </c>
      <c r="M37" s="224">
        <f t="shared" si="3"/>
        <v>0</v>
      </c>
      <c r="N37" s="223">
        <f t="array" ref="N37">'Vt_Of(IxI)'!B36:F111</f>
        <v>187986.657436757</v>
      </c>
      <c r="O37" s="223">
        <f t="array" ref="O37">'Vt_Of(IxI)'!C36:G111</f>
        <v>46431.266864061603</v>
      </c>
      <c r="P37" s="223">
        <f t="array" ref="P37">'Vt_Of(IxI)'!D36:H111</f>
        <v>223472</v>
      </c>
      <c r="Q37" s="223">
        <f t="array" ref="Q37">'Vt_Of(IxI)'!E36:I111</f>
        <v>3408</v>
      </c>
      <c r="R37" s="223">
        <f t="array" ref="R37">'Vt_Of(IxI)'!F36:J111</f>
        <v>260757</v>
      </c>
      <c r="S37" s="223">
        <f t="shared" si="4"/>
        <v>722054.92430081859</v>
      </c>
    </row>
    <row r="38" spans="1:19" x14ac:dyDescent="0.25">
      <c r="A38" s="221" t="s">
        <v>35</v>
      </c>
      <c r="B38" s="223">
        <f t="shared" si="1"/>
        <v>42589.202451548197</v>
      </c>
      <c r="C38" s="223">
        <f t="shared" si="1"/>
        <v>6818.3903881055503</v>
      </c>
      <c r="D38" s="223">
        <f t="shared" si="1"/>
        <v>61852</v>
      </c>
      <c r="E38" s="223">
        <f t="shared" si="1"/>
        <v>1112</v>
      </c>
      <c r="F38" s="223">
        <f t="shared" si="1"/>
        <v>53957</v>
      </c>
      <c r="G38" s="223">
        <f t="shared" si="2"/>
        <v>166328.59283965375</v>
      </c>
      <c r="H38" s="196">
        <f>+Sim_oferta!E48</f>
        <v>0</v>
      </c>
      <c r="I38" s="198">
        <f>+Sim_oferta!F48</f>
        <v>0</v>
      </c>
      <c r="J38" s="196">
        <f>+Sim_oferta!G48</f>
        <v>0</v>
      </c>
      <c r="K38" s="196">
        <f>+Sim_oferta!H48</f>
        <v>0</v>
      </c>
      <c r="L38" s="196">
        <f>+Sim_oferta!I48</f>
        <v>0</v>
      </c>
      <c r="M38" s="224">
        <f t="shared" si="3"/>
        <v>0</v>
      </c>
      <c r="N38" s="223">
        <f t="array" ref="N38">'Vt_Of(IxI)'!B37:F112</f>
        <v>42589.202451548197</v>
      </c>
      <c r="O38" s="223">
        <f t="array" ref="O38">'Vt_Of(IxI)'!C37:G112</f>
        <v>6818.3903881055503</v>
      </c>
      <c r="P38" s="223">
        <f t="array" ref="P38">'Vt_Of(IxI)'!D37:H112</f>
        <v>61852</v>
      </c>
      <c r="Q38" s="223">
        <f t="array" ref="Q38">'Vt_Of(IxI)'!E37:I112</f>
        <v>1112</v>
      </c>
      <c r="R38" s="223">
        <f t="array" ref="R38">'Vt_Of(IxI)'!F37:J112</f>
        <v>53957</v>
      </c>
      <c r="S38" s="223">
        <f t="shared" si="4"/>
        <v>166328.59283965375</v>
      </c>
    </row>
    <row r="39" spans="1:19" x14ac:dyDescent="0.25">
      <c r="A39" s="221" t="s">
        <v>36</v>
      </c>
      <c r="B39" s="223">
        <f t="shared" si="1"/>
        <v>75831.376379495196</v>
      </c>
      <c r="C39" s="223">
        <f t="shared" si="1"/>
        <v>15623.4186902983</v>
      </c>
      <c r="D39" s="223">
        <f t="shared" si="1"/>
        <v>149993</v>
      </c>
      <c r="E39" s="223">
        <f t="shared" si="1"/>
        <v>3669</v>
      </c>
      <c r="F39" s="223">
        <f t="shared" si="1"/>
        <v>251497</v>
      </c>
      <c r="G39" s="223">
        <f t="shared" si="2"/>
        <v>496613.79506979347</v>
      </c>
      <c r="H39" s="196">
        <f>+Sim_oferta!E49</f>
        <v>0</v>
      </c>
      <c r="I39" s="198">
        <f>+Sim_oferta!F49</f>
        <v>0</v>
      </c>
      <c r="J39" s="196">
        <f>+Sim_oferta!G49</f>
        <v>0</v>
      </c>
      <c r="K39" s="196">
        <f>+Sim_oferta!H49</f>
        <v>0</v>
      </c>
      <c r="L39" s="196">
        <f>+Sim_oferta!I49</f>
        <v>0</v>
      </c>
      <c r="M39" s="224">
        <f t="shared" si="3"/>
        <v>0</v>
      </c>
      <c r="N39" s="223">
        <f t="array" ref="N39">'Vt_Of(IxI)'!B38:F113</f>
        <v>75831.376379495196</v>
      </c>
      <c r="O39" s="223">
        <f t="array" ref="O39">'Vt_Of(IxI)'!C38:G113</f>
        <v>15623.4186902983</v>
      </c>
      <c r="P39" s="223">
        <f t="array" ref="P39">'Vt_Of(IxI)'!D38:H113</f>
        <v>149993</v>
      </c>
      <c r="Q39" s="223">
        <f t="array" ref="Q39">'Vt_Of(IxI)'!E38:I113</f>
        <v>3669</v>
      </c>
      <c r="R39" s="223">
        <f t="array" ref="R39">'Vt_Of(IxI)'!F38:J113</f>
        <v>251497</v>
      </c>
      <c r="S39" s="223">
        <f t="shared" si="4"/>
        <v>496613.79506979347</v>
      </c>
    </row>
    <row r="40" spans="1:19" x14ac:dyDescent="0.25">
      <c r="A40" s="221" t="s">
        <v>37</v>
      </c>
      <c r="B40" s="223">
        <f t="shared" si="1"/>
        <v>423735.61365354399</v>
      </c>
      <c r="C40" s="223">
        <f t="shared" si="1"/>
        <v>34883.009669984298</v>
      </c>
      <c r="D40" s="223">
        <f t="shared" si="1"/>
        <v>225687</v>
      </c>
      <c r="E40" s="223">
        <f t="shared" si="1"/>
        <v>8292</v>
      </c>
      <c r="F40" s="223">
        <f t="shared" si="1"/>
        <v>286094</v>
      </c>
      <c r="G40" s="223">
        <f t="shared" si="2"/>
        <v>978691.62332352833</v>
      </c>
      <c r="H40" s="196">
        <f>+Sim_oferta!E50</f>
        <v>0</v>
      </c>
      <c r="I40" s="198">
        <f>+Sim_oferta!F50</f>
        <v>0</v>
      </c>
      <c r="J40" s="196">
        <f>+Sim_oferta!G50</f>
        <v>0</v>
      </c>
      <c r="K40" s="196">
        <f>+Sim_oferta!H50</f>
        <v>0</v>
      </c>
      <c r="L40" s="196">
        <f>+Sim_oferta!I50</f>
        <v>0</v>
      </c>
      <c r="M40" s="224">
        <f t="shared" si="3"/>
        <v>0</v>
      </c>
      <c r="N40" s="223">
        <f t="array" ref="N40">'Vt_Of(IxI)'!B39:F114</f>
        <v>423735.61365354399</v>
      </c>
      <c r="O40" s="223">
        <f t="array" ref="O40">'Vt_Of(IxI)'!C39:G114</f>
        <v>34883.009669984298</v>
      </c>
      <c r="P40" s="223">
        <f t="array" ref="P40">'Vt_Of(IxI)'!D39:H114</f>
        <v>225687</v>
      </c>
      <c r="Q40" s="223">
        <f t="array" ref="Q40">'Vt_Of(IxI)'!E39:I114</f>
        <v>8292</v>
      </c>
      <c r="R40" s="223">
        <f t="array" ref="R40">'Vt_Of(IxI)'!F39:J114</f>
        <v>286094</v>
      </c>
      <c r="S40" s="223">
        <f t="shared" si="4"/>
        <v>978691.62332352833</v>
      </c>
    </row>
    <row r="41" spans="1:19" x14ac:dyDescent="0.25">
      <c r="A41" s="221" t="s">
        <v>38</v>
      </c>
      <c r="B41" s="223">
        <f t="shared" si="1"/>
        <v>91268.086095246807</v>
      </c>
      <c r="C41" s="223">
        <f t="shared" si="1"/>
        <v>18363.751894251302</v>
      </c>
      <c r="D41" s="223">
        <f t="shared" si="1"/>
        <v>104738</v>
      </c>
      <c r="E41" s="223">
        <f t="shared" si="1"/>
        <v>3795</v>
      </c>
      <c r="F41" s="223">
        <f t="shared" si="1"/>
        <v>164010</v>
      </c>
      <c r="G41" s="223">
        <f t="shared" si="2"/>
        <v>382174.8379894981</v>
      </c>
      <c r="H41" s="196">
        <f>+Sim_oferta!E51</f>
        <v>0</v>
      </c>
      <c r="I41" s="198">
        <f>+Sim_oferta!F51</f>
        <v>0</v>
      </c>
      <c r="J41" s="196">
        <f>+Sim_oferta!G51</f>
        <v>0</v>
      </c>
      <c r="K41" s="196">
        <f>+Sim_oferta!H51</f>
        <v>0</v>
      </c>
      <c r="L41" s="196">
        <f>+Sim_oferta!I51</f>
        <v>0</v>
      </c>
      <c r="M41" s="224">
        <f t="shared" si="3"/>
        <v>0</v>
      </c>
      <c r="N41" s="223">
        <f t="array" ref="N41">'Vt_Of(IxI)'!B40:F115</f>
        <v>91268.086095246807</v>
      </c>
      <c r="O41" s="223">
        <f t="array" ref="O41">'Vt_Of(IxI)'!C40:G115</f>
        <v>18363.751894251302</v>
      </c>
      <c r="P41" s="223">
        <f t="array" ref="P41">'Vt_Of(IxI)'!D40:H115</f>
        <v>104738</v>
      </c>
      <c r="Q41" s="223">
        <f t="array" ref="Q41">'Vt_Of(IxI)'!E40:I115</f>
        <v>3795</v>
      </c>
      <c r="R41" s="223">
        <f t="array" ref="R41">'Vt_Of(IxI)'!F40:J115</f>
        <v>164010</v>
      </c>
      <c r="S41" s="223">
        <f t="shared" si="4"/>
        <v>382174.8379894981</v>
      </c>
    </row>
    <row r="42" spans="1:19" x14ac:dyDescent="0.25">
      <c r="A42" s="221" t="s">
        <v>39</v>
      </c>
      <c r="B42" s="223">
        <f t="shared" si="1"/>
        <v>3064682.22506392</v>
      </c>
      <c r="C42" s="223">
        <f t="shared" si="1"/>
        <v>-809135.84841713798</v>
      </c>
      <c r="D42" s="223">
        <f t="shared" si="1"/>
        <v>90615</v>
      </c>
      <c r="E42" s="223">
        <f t="shared" si="1"/>
        <v>2394</v>
      </c>
      <c r="F42" s="223">
        <f t="shared" si="1"/>
        <v>540597</v>
      </c>
      <c r="G42" s="223">
        <f t="shared" si="2"/>
        <v>2889152.3766467823</v>
      </c>
      <c r="H42" s="196">
        <f>+Sim_oferta!E52</f>
        <v>0</v>
      </c>
      <c r="I42" s="198">
        <f>+Sim_oferta!F52</f>
        <v>0</v>
      </c>
      <c r="J42" s="196">
        <f>+Sim_oferta!G52</f>
        <v>0</v>
      </c>
      <c r="K42" s="196">
        <f>+Sim_oferta!H52</f>
        <v>0</v>
      </c>
      <c r="L42" s="196">
        <f>+Sim_oferta!I52</f>
        <v>0</v>
      </c>
      <c r="M42" s="224">
        <f t="shared" si="3"/>
        <v>0</v>
      </c>
      <c r="N42" s="223">
        <f t="array" ref="N42">'Vt_Of(IxI)'!B41:F116</f>
        <v>3064682.22506392</v>
      </c>
      <c r="O42" s="223">
        <f t="array" ref="O42">'Vt_Of(IxI)'!C41:G116</f>
        <v>-809135.84841713798</v>
      </c>
      <c r="P42" s="223">
        <f t="array" ref="P42">'Vt_Of(IxI)'!D41:H116</f>
        <v>90615</v>
      </c>
      <c r="Q42" s="223">
        <f t="array" ref="Q42">'Vt_Of(IxI)'!E41:I116</f>
        <v>2394</v>
      </c>
      <c r="R42" s="223">
        <f t="array" ref="R42">'Vt_Of(IxI)'!F41:J116</f>
        <v>540597</v>
      </c>
      <c r="S42" s="223">
        <f t="shared" si="4"/>
        <v>2889152.3766467823</v>
      </c>
    </row>
    <row r="43" spans="1:19" x14ac:dyDescent="0.25">
      <c r="A43" s="221" t="s">
        <v>40</v>
      </c>
      <c r="B43" s="223">
        <f t="shared" si="1"/>
        <v>231791.32716250201</v>
      </c>
      <c r="C43" s="223">
        <f t="shared" si="1"/>
        <v>19214.073194612301</v>
      </c>
      <c r="D43" s="223">
        <f t="shared" si="1"/>
        <v>108766</v>
      </c>
      <c r="E43" s="223">
        <f t="shared" si="1"/>
        <v>4215</v>
      </c>
      <c r="F43" s="223">
        <f t="shared" si="1"/>
        <v>128263</v>
      </c>
      <c r="G43" s="223">
        <f t="shared" si="2"/>
        <v>492249.40035711433</v>
      </c>
      <c r="H43" s="196">
        <f>+Sim_oferta!E53</f>
        <v>0</v>
      </c>
      <c r="I43" s="198">
        <f>+Sim_oferta!F53</f>
        <v>0</v>
      </c>
      <c r="J43" s="196">
        <f>+Sim_oferta!G53</f>
        <v>0</v>
      </c>
      <c r="K43" s="196">
        <f>+Sim_oferta!H53</f>
        <v>0</v>
      </c>
      <c r="L43" s="196">
        <f>+Sim_oferta!I53</f>
        <v>0</v>
      </c>
      <c r="M43" s="224">
        <f t="shared" si="3"/>
        <v>0</v>
      </c>
      <c r="N43" s="223">
        <f t="array" ref="N43">'Vt_Of(IxI)'!B42:F117</f>
        <v>231791.32716250201</v>
      </c>
      <c r="O43" s="223">
        <f t="array" ref="O43">'Vt_Of(IxI)'!C42:G117</f>
        <v>19214.073194612301</v>
      </c>
      <c r="P43" s="223">
        <f t="array" ref="P43">'Vt_Of(IxI)'!D42:H117</f>
        <v>108766</v>
      </c>
      <c r="Q43" s="223">
        <f t="array" ref="Q43">'Vt_Of(IxI)'!E42:I117</f>
        <v>4215</v>
      </c>
      <c r="R43" s="223">
        <f t="array" ref="R43">'Vt_Of(IxI)'!F42:J117</f>
        <v>128263</v>
      </c>
      <c r="S43" s="223">
        <f t="shared" si="4"/>
        <v>492249.40035711433</v>
      </c>
    </row>
    <row r="44" spans="1:19" x14ac:dyDescent="0.25">
      <c r="A44" s="221" t="s">
        <v>41</v>
      </c>
      <c r="B44" s="223">
        <f t="shared" si="1"/>
        <v>348244.775949081</v>
      </c>
      <c r="C44" s="223">
        <f t="shared" si="1"/>
        <v>25562.230337227302</v>
      </c>
      <c r="D44" s="223">
        <f t="shared" si="1"/>
        <v>203136</v>
      </c>
      <c r="E44" s="223">
        <f t="shared" si="1"/>
        <v>4570</v>
      </c>
      <c r="F44" s="223">
        <f t="shared" si="1"/>
        <v>223199</v>
      </c>
      <c r="G44" s="223">
        <f t="shared" si="2"/>
        <v>804712.00628630829</v>
      </c>
      <c r="H44" s="196">
        <f>+Sim_oferta!E54</f>
        <v>0</v>
      </c>
      <c r="I44" s="198">
        <f>+Sim_oferta!F54</f>
        <v>0</v>
      </c>
      <c r="J44" s="196">
        <f>+Sim_oferta!G54</f>
        <v>0</v>
      </c>
      <c r="K44" s="196">
        <f>+Sim_oferta!H54</f>
        <v>0</v>
      </c>
      <c r="L44" s="196">
        <f>+Sim_oferta!I54</f>
        <v>0</v>
      </c>
      <c r="M44" s="224">
        <f t="shared" si="3"/>
        <v>0</v>
      </c>
      <c r="N44" s="223">
        <f t="array" ref="N44">'Vt_Of(IxI)'!B43:F118</f>
        <v>348244.775949081</v>
      </c>
      <c r="O44" s="223">
        <f t="array" ref="O44">'Vt_Of(IxI)'!C43:G118</f>
        <v>25562.230337227302</v>
      </c>
      <c r="P44" s="223">
        <f t="array" ref="P44">'Vt_Of(IxI)'!D43:H118</f>
        <v>203136</v>
      </c>
      <c r="Q44" s="223">
        <f t="array" ref="Q44">'Vt_Of(IxI)'!E43:I118</f>
        <v>4570</v>
      </c>
      <c r="R44" s="223">
        <f t="array" ref="R44">'Vt_Of(IxI)'!F43:J118</f>
        <v>223199</v>
      </c>
      <c r="S44" s="223">
        <f t="shared" si="4"/>
        <v>804712.00628630829</v>
      </c>
    </row>
    <row r="45" spans="1:19" x14ac:dyDescent="0.25">
      <c r="A45" s="221" t="s">
        <v>42</v>
      </c>
      <c r="B45" s="223">
        <f t="shared" si="1"/>
        <v>160414.31771566599</v>
      </c>
      <c r="C45" s="223">
        <f t="shared" si="1"/>
        <v>14439.949659304701</v>
      </c>
      <c r="D45" s="223">
        <f t="shared" si="1"/>
        <v>141968</v>
      </c>
      <c r="E45" s="223">
        <f t="shared" si="1"/>
        <v>3762</v>
      </c>
      <c r="F45" s="223">
        <f t="shared" si="1"/>
        <v>101818</v>
      </c>
      <c r="G45" s="223">
        <f t="shared" si="2"/>
        <v>422402.26737497072</v>
      </c>
      <c r="H45" s="196">
        <f>+Sim_oferta!E55</f>
        <v>0</v>
      </c>
      <c r="I45" s="198">
        <f>+Sim_oferta!F55</f>
        <v>0</v>
      </c>
      <c r="J45" s="196">
        <f>+Sim_oferta!G55</f>
        <v>0</v>
      </c>
      <c r="K45" s="196">
        <f>+Sim_oferta!H55</f>
        <v>0</v>
      </c>
      <c r="L45" s="196">
        <f>+Sim_oferta!I55</f>
        <v>0</v>
      </c>
      <c r="M45" s="224">
        <f t="shared" si="3"/>
        <v>0</v>
      </c>
      <c r="N45" s="223">
        <f t="array" ref="N45">'Vt_Of(IxI)'!B44:F119</f>
        <v>160414.31771566599</v>
      </c>
      <c r="O45" s="223">
        <f t="array" ref="O45">'Vt_Of(IxI)'!C44:G119</f>
        <v>14439.949659304701</v>
      </c>
      <c r="P45" s="223">
        <f t="array" ref="P45">'Vt_Of(IxI)'!D44:H119</f>
        <v>141968</v>
      </c>
      <c r="Q45" s="223">
        <f t="array" ref="Q45">'Vt_Of(IxI)'!E44:I119</f>
        <v>3762</v>
      </c>
      <c r="R45" s="223">
        <f t="array" ref="R45">'Vt_Of(IxI)'!F44:J119</f>
        <v>101818</v>
      </c>
      <c r="S45" s="223">
        <f t="shared" si="4"/>
        <v>422402.26737497072</v>
      </c>
    </row>
    <row r="46" spans="1:19" x14ac:dyDescent="0.25">
      <c r="A46" s="221" t="s">
        <v>43</v>
      </c>
      <c r="B46" s="223">
        <f t="shared" si="1"/>
        <v>74079.9720788212</v>
      </c>
      <c r="C46" s="223">
        <f t="shared" si="1"/>
        <v>6537.5923210650399</v>
      </c>
      <c r="D46" s="223">
        <f t="shared" si="1"/>
        <v>46009</v>
      </c>
      <c r="E46" s="223">
        <f t="shared" si="1"/>
        <v>579</v>
      </c>
      <c r="F46" s="223">
        <f t="shared" si="1"/>
        <v>42477</v>
      </c>
      <c r="G46" s="223">
        <f t="shared" si="2"/>
        <v>169682.56439988624</v>
      </c>
      <c r="H46" s="196">
        <f>+Sim_oferta!E56</f>
        <v>0</v>
      </c>
      <c r="I46" s="198">
        <f>+Sim_oferta!F56</f>
        <v>0</v>
      </c>
      <c r="J46" s="196">
        <f>+Sim_oferta!G56</f>
        <v>0</v>
      </c>
      <c r="K46" s="196">
        <f>+Sim_oferta!H56</f>
        <v>0</v>
      </c>
      <c r="L46" s="196">
        <f>+Sim_oferta!I56</f>
        <v>0</v>
      </c>
      <c r="M46" s="224">
        <f t="shared" si="3"/>
        <v>0</v>
      </c>
      <c r="N46" s="223">
        <f t="array" ref="N46">'Vt_Of(IxI)'!B45:F120</f>
        <v>74079.9720788212</v>
      </c>
      <c r="O46" s="223">
        <f t="array" ref="O46">'Vt_Of(IxI)'!C45:G120</f>
        <v>6537.5923210650399</v>
      </c>
      <c r="P46" s="223">
        <f t="array" ref="P46">'Vt_Of(IxI)'!D45:H120</f>
        <v>46009</v>
      </c>
      <c r="Q46" s="223">
        <f t="array" ref="Q46">'Vt_Of(IxI)'!E45:I120</f>
        <v>579</v>
      </c>
      <c r="R46" s="223">
        <f t="array" ref="R46">'Vt_Of(IxI)'!F45:J120</f>
        <v>42477</v>
      </c>
      <c r="S46" s="223">
        <f t="shared" si="4"/>
        <v>169682.56439988624</v>
      </c>
    </row>
    <row r="47" spans="1:19" x14ac:dyDescent="0.25">
      <c r="A47" s="221" t="s">
        <v>44</v>
      </c>
      <c r="B47" s="223">
        <f t="shared" si="1"/>
        <v>556998.33524141298</v>
      </c>
      <c r="C47" s="223">
        <f t="shared" si="1"/>
        <v>46538.177347028701</v>
      </c>
      <c r="D47" s="223">
        <f t="shared" si="1"/>
        <v>264546</v>
      </c>
      <c r="E47" s="223">
        <f t="shared" si="1"/>
        <v>7533</v>
      </c>
      <c r="F47" s="223">
        <f t="shared" si="1"/>
        <v>239772</v>
      </c>
      <c r="G47" s="223">
        <f t="shared" si="2"/>
        <v>1115387.5125884418</v>
      </c>
      <c r="H47" s="196">
        <f>+Sim_oferta!E57</f>
        <v>0</v>
      </c>
      <c r="I47" s="198">
        <f>+Sim_oferta!F57</f>
        <v>0</v>
      </c>
      <c r="J47" s="196">
        <f>+Sim_oferta!G57</f>
        <v>0</v>
      </c>
      <c r="K47" s="196">
        <f>+Sim_oferta!H57</f>
        <v>0</v>
      </c>
      <c r="L47" s="196">
        <f>+Sim_oferta!I57</f>
        <v>0</v>
      </c>
      <c r="M47" s="224">
        <f t="shared" si="3"/>
        <v>0</v>
      </c>
      <c r="N47" s="223">
        <f t="array" ref="N47">'Vt_Of(IxI)'!B46:F121</f>
        <v>556998.33524141298</v>
      </c>
      <c r="O47" s="223">
        <f t="array" ref="O47">'Vt_Of(IxI)'!C46:G121</f>
        <v>46538.177347028701</v>
      </c>
      <c r="P47" s="223">
        <f t="array" ref="P47">'Vt_Of(IxI)'!D46:H121</f>
        <v>264546</v>
      </c>
      <c r="Q47" s="223">
        <f t="array" ref="Q47">'Vt_Of(IxI)'!E46:I121</f>
        <v>7533</v>
      </c>
      <c r="R47" s="223">
        <f t="array" ref="R47">'Vt_Of(IxI)'!F46:J121</f>
        <v>239772</v>
      </c>
      <c r="S47" s="223">
        <f t="shared" si="4"/>
        <v>1115387.5125884418</v>
      </c>
    </row>
    <row r="48" spans="1:19" x14ac:dyDescent="0.25">
      <c r="A48" s="221" t="s">
        <v>45</v>
      </c>
      <c r="B48" s="223">
        <f t="shared" si="1"/>
        <v>73782.766202015104</v>
      </c>
      <c r="C48" s="223">
        <f t="shared" si="1"/>
        <v>3531.3764045135499</v>
      </c>
      <c r="D48" s="223">
        <f t="shared" si="1"/>
        <v>80720</v>
      </c>
      <c r="E48" s="223">
        <f t="shared" si="1"/>
        <v>2023</v>
      </c>
      <c r="F48" s="223">
        <f t="shared" si="1"/>
        <v>56630</v>
      </c>
      <c r="G48" s="223">
        <f t="shared" si="2"/>
        <v>216687.14260652865</v>
      </c>
      <c r="H48" s="196">
        <f>+Sim_oferta!E58</f>
        <v>0</v>
      </c>
      <c r="I48" s="198">
        <f>+Sim_oferta!F58</f>
        <v>0</v>
      </c>
      <c r="J48" s="196">
        <f>+Sim_oferta!G58</f>
        <v>0</v>
      </c>
      <c r="K48" s="196">
        <f>+Sim_oferta!H58</f>
        <v>0</v>
      </c>
      <c r="L48" s="196">
        <f>+Sim_oferta!I58</f>
        <v>0</v>
      </c>
      <c r="M48" s="224">
        <f t="shared" si="3"/>
        <v>0</v>
      </c>
      <c r="N48" s="223">
        <f t="array" ref="N48">'Vt_Of(IxI)'!B47:F122</f>
        <v>73782.766202015104</v>
      </c>
      <c r="O48" s="223">
        <f t="array" ref="O48">'Vt_Of(IxI)'!C47:G122</f>
        <v>3531.3764045135499</v>
      </c>
      <c r="P48" s="223">
        <f t="array" ref="P48">'Vt_Of(IxI)'!D47:H122</f>
        <v>80720</v>
      </c>
      <c r="Q48" s="223">
        <f t="array" ref="Q48">'Vt_Of(IxI)'!E47:I122</f>
        <v>2023</v>
      </c>
      <c r="R48" s="223">
        <f t="array" ref="R48">'Vt_Of(IxI)'!F47:J122</f>
        <v>56630</v>
      </c>
      <c r="S48" s="223">
        <f t="shared" si="4"/>
        <v>216687.14260652865</v>
      </c>
    </row>
    <row r="49" spans="1:19" x14ac:dyDescent="0.25">
      <c r="A49" s="221" t="s">
        <v>46</v>
      </c>
      <c r="B49" s="223">
        <f t="shared" si="1"/>
        <v>103831.350656279</v>
      </c>
      <c r="C49" s="223">
        <f t="shared" si="1"/>
        <v>13986.3129027783</v>
      </c>
      <c r="D49" s="223">
        <f t="shared" si="1"/>
        <v>140083</v>
      </c>
      <c r="E49" s="223">
        <f t="shared" si="1"/>
        <v>9611</v>
      </c>
      <c r="F49" s="223">
        <f t="shared" si="1"/>
        <v>273625</v>
      </c>
      <c r="G49" s="223">
        <f t="shared" si="2"/>
        <v>541136.66355905728</v>
      </c>
      <c r="H49" s="196">
        <f>+Sim_oferta!E59</f>
        <v>0</v>
      </c>
      <c r="I49" s="198">
        <f>+Sim_oferta!F59</f>
        <v>0</v>
      </c>
      <c r="J49" s="196">
        <f>+Sim_oferta!G59</f>
        <v>0</v>
      </c>
      <c r="K49" s="196">
        <f>+Sim_oferta!H59</f>
        <v>0</v>
      </c>
      <c r="L49" s="196">
        <f>+Sim_oferta!I59</f>
        <v>0</v>
      </c>
      <c r="M49" s="224">
        <f t="shared" si="3"/>
        <v>0</v>
      </c>
      <c r="N49" s="223">
        <f t="array" ref="N49">'Vt_Of(IxI)'!B48:F123</f>
        <v>103831.350656279</v>
      </c>
      <c r="O49" s="223">
        <f t="array" ref="O49">'Vt_Of(IxI)'!C48:G123</f>
        <v>13986.3129027783</v>
      </c>
      <c r="P49" s="223">
        <f t="array" ref="P49">'Vt_Of(IxI)'!D48:H123</f>
        <v>140083</v>
      </c>
      <c r="Q49" s="223">
        <f t="array" ref="Q49">'Vt_Of(IxI)'!E48:I123</f>
        <v>9611</v>
      </c>
      <c r="R49" s="223">
        <f t="array" ref="R49">'Vt_Of(IxI)'!F48:J123</f>
        <v>273625</v>
      </c>
      <c r="S49" s="223">
        <f t="shared" si="4"/>
        <v>541136.66355905728</v>
      </c>
    </row>
    <row r="50" spans="1:19" x14ac:dyDescent="0.25">
      <c r="A50" s="221" t="s">
        <v>47</v>
      </c>
      <c r="B50" s="223">
        <f t="shared" si="1"/>
        <v>397388.01134172198</v>
      </c>
      <c r="C50" s="223">
        <f t="shared" si="1"/>
        <v>45260.032889533097</v>
      </c>
      <c r="D50" s="223">
        <f t="shared" si="1"/>
        <v>154565</v>
      </c>
      <c r="E50" s="223">
        <f t="shared" si="1"/>
        <v>5145</v>
      </c>
      <c r="F50" s="223">
        <f t="shared" si="1"/>
        <v>215122</v>
      </c>
      <c r="G50" s="223">
        <f t="shared" si="2"/>
        <v>817480.04423125507</v>
      </c>
      <c r="H50" s="196">
        <f>+Sim_oferta!E60</f>
        <v>0</v>
      </c>
      <c r="I50" s="198">
        <f>+Sim_oferta!F60</f>
        <v>0</v>
      </c>
      <c r="J50" s="196">
        <f>+Sim_oferta!G60</f>
        <v>0</v>
      </c>
      <c r="K50" s="196">
        <f>+Sim_oferta!H60</f>
        <v>0</v>
      </c>
      <c r="L50" s="196">
        <f>+Sim_oferta!I60</f>
        <v>0</v>
      </c>
      <c r="M50" s="224">
        <f t="shared" si="3"/>
        <v>0</v>
      </c>
      <c r="N50" s="223">
        <f t="array" ref="N50">'Vt_Of(IxI)'!B49:F124</f>
        <v>397388.01134172198</v>
      </c>
      <c r="O50" s="223">
        <f t="array" ref="O50">'Vt_Of(IxI)'!C49:G124</f>
        <v>45260.032889533097</v>
      </c>
      <c r="P50" s="223">
        <f t="array" ref="P50">'Vt_Of(IxI)'!D49:H124</f>
        <v>154565</v>
      </c>
      <c r="Q50" s="223">
        <f t="array" ref="Q50">'Vt_Of(IxI)'!E49:I124</f>
        <v>5145</v>
      </c>
      <c r="R50" s="223">
        <f t="array" ref="R50">'Vt_Of(IxI)'!F49:J124</f>
        <v>215122</v>
      </c>
      <c r="S50" s="223">
        <f t="shared" si="4"/>
        <v>817480.04423125507</v>
      </c>
    </row>
    <row r="51" spans="1:19" x14ac:dyDescent="0.25">
      <c r="A51" s="221" t="s">
        <v>48</v>
      </c>
      <c r="B51" s="223">
        <f t="shared" si="1"/>
        <v>271554.36823951901</v>
      </c>
      <c r="C51" s="223">
        <f t="shared" si="1"/>
        <v>38806.938359003303</v>
      </c>
      <c r="D51" s="223">
        <f t="shared" si="1"/>
        <v>209995</v>
      </c>
      <c r="E51" s="223">
        <f t="shared" si="1"/>
        <v>5273</v>
      </c>
      <c r="F51" s="223">
        <f t="shared" si="1"/>
        <v>302353</v>
      </c>
      <c r="G51" s="223">
        <f t="shared" si="2"/>
        <v>827982.30659852223</v>
      </c>
      <c r="H51" s="196">
        <f>+Sim_oferta!E61</f>
        <v>0</v>
      </c>
      <c r="I51" s="198">
        <f>+Sim_oferta!F61</f>
        <v>0</v>
      </c>
      <c r="J51" s="196">
        <f>+Sim_oferta!G61</f>
        <v>0</v>
      </c>
      <c r="K51" s="196">
        <f>+Sim_oferta!H61</f>
        <v>0</v>
      </c>
      <c r="L51" s="196">
        <f>+Sim_oferta!I61</f>
        <v>0</v>
      </c>
      <c r="M51" s="224">
        <f t="shared" si="3"/>
        <v>0</v>
      </c>
      <c r="N51" s="223">
        <f t="array" ref="N51">'Vt_Of(IxI)'!B50:F125</f>
        <v>271554.36823951901</v>
      </c>
      <c r="O51" s="223">
        <f t="array" ref="O51">'Vt_Of(IxI)'!C50:G125</f>
        <v>38806.938359003303</v>
      </c>
      <c r="P51" s="223">
        <f t="array" ref="P51">'Vt_Of(IxI)'!D50:H125</f>
        <v>209995</v>
      </c>
      <c r="Q51" s="223">
        <f t="array" ref="Q51">'Vt_Of(IxI)'!E50:I125</f>
        <v>5273</v>
      </c>
      <c r="R51" s="223">
        <f t="array" ref="R51">'Vt_Of(IxI)'!F50:J125</f>
        <v>302353</v>
      </c>
      <c r="S51" s="223">
        <f t="shared" si="4"/>
        <v>827982.30659852223</v>
      </c>
    </row>
    <row r="52" spans="1:19" x14ac:dyDescent="0.25">
      <c r="A52" s="221" t="s">
        <v>49</v>
      </c>
      <c r="B52" s="223">
        <f t="shared" si="1"/>
        <v>62387.296054741302</v>
      </c>
      <c r="C52" s="223">
        <f t="shared" si="1"/>
        <v>8630.7571416856008</v>
      </c>
      <c r="D52" s="223">
        <f t="shared" si="1"/>
        <v>34464</v>
      </c>
      <c r="E52" s="223">
        <f t="shared" si="1"/>
        <v>3004</v>
      </c>
      <c r="F52" s="223">
        <f t="shared" si="1"/>
        <v>79780</v>
      </c>
      <c r="G52" s="223">
        <f t="shared" si="2"/>
        <v>188266.05319642689</v>
      </c>
      <c r="H52" s="196">
        <f>+Sim_oferta!E62</f>
        <v>0</v>
      </c>
      <c r="I52" s="198">
        <f>+Sim_oferta!F62</f>
        <v>0</v>
      </c>
      <c r="J52" s="196">
        <f>+Sim_oferta!G62</f>
        <v>0</v>
      </c>
      <c r="K52" s="196">
        <f>+Sim_oferta!H62</f>
        <v>0</v>
      </c>
      <c r="L52" s="196">
        <f>+Sim_oferta!I62</f>
        <v>0</v>
      </c>
      <c r="M52" s="224">
        <f t="shared" si="3"/>
        <v>0</v>
      </c>
      <c r="N52" s="223">
        <f t="array" ref="N52">'Vt_Of(IxI)'!B51:F126</f>
        <v>62387.296054741302</v>
      </c>
      <c r="O52" s="223">
        <f t="array" ref="O52">'Vt_Of(IxI)'!C51:G126</f>
        <v>8630.7571416856008</v>
      </c>
      <c r="P52" s="223">
        <f t="array" ref="P52">'Vt_Of(IxI)'!D51:H126</f>
        <v>34464</v>
      </c>
      <c r="Q52" s="223">
        <f t="array" ref="Q52">'Vt_Of(IxI)'!E51:I126</f>
        <v>3004</v>
      </c>
      <c r="R52" s="223">
        <f t="array" ref="R52">'Vt_Of(IxI)'!F51:J126</f>
        <v>79780</v>
      </c>
      <c r="S52" s="223">
        <f t="shared" si="4"/>
        <v>188266.05319642689</v>
      </c>
    </row>
    <row r="53" spans="1:19" x14ac:dyDescent="0.25">
      <c r="A53" s="221" t="s">
        <v>50</v>
      </c>
      <c r="B53" s="223">
        <f t="shared" si="1"/>
        <v>279441.06536730798</v>
      </c>
      <c r="C53" s="223">
        <f t="shared" si="1"/>
        <v>31641.544123247299</v>
      </c>
      <c r="D53" s="223">
        <f t="shared" si="1"/>
        <v>112159</v>
      </c>
      <c r="E53" s="223">
        <f t="shared" si="1"/>
        <v>3358</v>
      </c>
      <c r="F53" s="223">
        <f t="shared" si="1"/>
        <v>136830</v>
      </c>
      <c r="G53" s="223">
        <f t="shared" si="2"/>
        <v>563429.60949055525</v>
      </c>
      <c r="H53" s="196">
        <f>+Sim_oferta!E63</f>
        <v>0</v>
      </c>
      <c r="I53" s="198">
        <f>+Sim_oferta!F63</f>
        <v>0</v>
      </c>
      <c r="J53" s="196">
        <f>+Sim_oferta!G63</f>
        <v>0</v>
      </c>
      <c r="K53" s="196">
        <f>+Sim_oferta!H63</f>
        <v>0</v>
      </c>
      <c r="L53" s="196">
        <f>+Sim_oferta!I63</f>
        <v>0</v>
      </c>
      <c r="M53" s="224">
        <f t="shared" si="3"/>
        <v>0</v>
      </c>
      <c r="N53" s="223">
        <f t="array" ref="N53">'Vt_Of(IxI)'!B52:F127</f>
        <v>279441.06536730798</v>
      </c>
      <c r="O53" s="223">
        <f t="array" ref="O53">'Vt_Of(IxI)'!C52:G127</f>
        <v>31641.544123247299</v>
      </c>
      <c r="P53" s="223">
        <f t="array" ref="P53">'Vt_Of(IxI)'!D52:H127</f>
        <v>112159</v>
      </c>
      <c r="Q53" s="223">
        <f t="array" ref="Q53">'Vt_Of(IxI)'!E52:I127</f>
        <v>3358</v>
      </c>
      <c r="R53" s="223">
        <f t="array" ref="R53">'Vt_Of(IxI)'!F52:J127</f>
        <v>136830</v>
      </c>
      <c r="S53" s="223">
        <f t="shared" si="4"/>
        <v>563429.60949055525</v>
      </c>
    </row>
    <row r="54" spans="1:19" x14ac:dyDescent="0.25">
      <c r="A54" s="221" t="s">
        <v>51</v>
      </c>
      <c r="B54" s="223">
        <f t="shared" si="1"/>
        <v>53591.554659029898</v>
      </c>
      <c r="C54" s="223">
        <f t="shared" si="1"/>
        <v>8333.92355346984</v>
      </c>
      <c r="D54" s="223">
        <f t="shared" si="1"/>
        <v>62948</v>
      </c>
      <c r="E54" s="223">
        <f t="shared" si="1"/>
        <v>1673</v>
      </c>
      <c r="F54" s="223">
        <f t="shared" si="1"/>
        <v>73550</v>
      </c>
      <c r="G54" s="223">
        <f t="shared" si="2"/>
        <v>200096.47821249973</v>
      </c>
      <c r="H54" s="196">
        <f>+Sim_oferta!E64</f>
        <v>0</v>
      </c>
      <c r="I54" s="198">
        <f>+Sim_oferta!F64</f>
        <v>0</v>
      </c>
      <c r="J54" s="196">
        <f>+Sim_oferta!G64</f>
        <v>0</v>
      </c>
      <c r="K54" s="196">
        <f>+Sim_oferta!H64</f>
        <v>0</v>
      </c>
      <c r="L54" s="196">
        <f>+Sim_oferta!I64</f>
        <v>0</v>
      </c>
      <c r="M54" s="224">
        <f t="shared" si="3"/>
        <v>0</v>
      </c>
      <c r="N54" s="223">
        <f t="array" ref="N54">'Vt_Of(IxI)'!B53:F128</f>
        <v>53591.554659029898</v>
      </c>
      <c r="O54" s="223">
        <f t="array" ref="O54">'Vt_Of(IxI)'!C53:G128</f>
        <v>8333.92355346984</v>
      </c>
      <c r="P54" s="223">
        <f t="array" ref="P54">'Vt_Of(IxI)'!D53:H128</f>
        <v>62948</v>
      </c>
      <c r="Q54" s="223">
        <f t="array" ref="Q54">'Vt_Of(IxI)'!E53:I128</f>
        <v>1673</v>
      </c>
      <c r="R54" s="223">
        <f t="array" ref="R54">'Vt_Of(IxI)'!F53:J128</f>
        <v>73550</v>
      </c>
      <c r="S54" s="223">
        <f t="shared" si="4"/>
        <v>200096.47821249973</v>
      </c>
    </row>
    <row r="55" spans="1:19" x14ac:dyDescent="0.25">
      <c r="A55" s="221" t="s">
        <v>52</v>
      </c>
      <c r="B55" s="223">
        <f t="shared" si="1"/>
        <v>331744.89010871702</v>
      </c>
      <c r="C55" s="223">
        <f t="shared" si="1"/>
        <v>90923.068370412293</v>
      </c>
      <c r="D55" s="223">
        <f t="shared" si="1"/>
        <v>94516</v>
      </c>
      <c r="E55" s="223">
        <f t="shared" si="1"/>
        <v>3158</v>
      </c>
      <c r="F55" s="223">
        <f t="shared" si="1"/>
        <v>69509</v>
      </c>
      <c r="G55" s="223">
        <f t="shared" si="2"/>
        <v>589850.95847912924</v>
      </c>
      <c r="H55" s="196">
        <f>+Sim_oferta!E65</f>
        <v>0</v>
      </c>
      <c r="I55" s="198">
        <f>+Sim_oferta!F65</f>
        <v>0</v>
      </c>
      <c r="J55" s="196">
        <f>+Sim_oferta!G65</f>
        <v>0</v>
      </c>
      <c r="K55" s="196">
        <f>+Sim_oferta!H65</f>
        <v>0</v>
      </c>
      <c r="L55" s="196">
        <f>+Sim_oferta!I65</f>
        <v>0</v>
      </c>
      <c r="M55" s="224">
        <f t="shared" si="3"/>
        <v>0</v>
      </c>
      <c r="N55" s="223">
        <f t="array" ref="N55">'Vt_Of(IxI)'!B54:F129</f>
        <v>331744.89010871702</v>
      </c>
      <c r="O55" s="223">
        <f t="array" ref="O55">'Vt_Of(IxI)'!C54:G129</f>
        <v>90923.068370412293</v>
      </c>
      <c r="P55" s="223">
        <f t="array" ref="P55">'Vt_Of(IxI)'!D54:H129</f>
        <v>94516</v>
      </c>
      <c r="Q55" s="223">
        <f t="array" ref="Q55">'Vt_Of(IxI)'!E54:I129</f>
        <v>3158</v>
      </c>
      <c r="R55" s="223">
        <f t="array" ref="R55">'Vt_Of(IxI)'!F54:J129</f>
        <v>69509</v>
      </c>
      <c r="S55" s="223">
        <f t="shared" si="4"/>
        <v>589850.95847912924</v>
      </c>
    </row>
    <row r="56" spans="1:19" x14ac:dyDescent="0.25">
      <c r="A56" s="221" t="s">
        <v>53</v>
      </c>
      <c r="B56" s="223">
        <f t="shared" si="1"/>
        <v>121698.190973937</v>
      </c>
      <c r="C56" s="223">
        <f t="shared" si="1"/>
        <v>19586.445838820699</v>
      </c>
      <c r="D56" s="223">
        <f t="shared" si="1"/>
        <v>127329</v>
      </c>
      <c r="E56" s="223">
        <f t="shared" si="1"/>
        <v>2810</v>
      </c>
      <c r="F56" s="223">
        <f t="shared" si="1"/>
        <v>178993</v>
      </c>
      <c r="G56" s="223">
        <f t="shared" si="2"/>
        <v>450416.6368127577</v>
      </c>
      <c r="H56" s="196">
        <f>+Sim_oferta!E66</f>
        <v>0</v>
      </c>
      <c r="I56" s="198">
        <f>+Sim_oferta!F66</f>
        <v>0</v>
      </c>
      <c r="J56" s="196">
        <f>+Sim_oferta!G66</f>
        <v>0</v>
      </c>
      <c r="K56" s="196">
        <f>+Sim_oferta!H66</f>
        <v>0</v>
      </c>
      <c r="L56" s="196">
        <f>+Sim_oferta!I66</f>
        <v>0</v>
      </c>
      <c r="M56" s="224">
        <f t="shared" si="3"/>
        <v>0</v>
      </c>
      <c r="N56" s="223">
        <f t="array" ref="N56">'Vt_Of(IxI)'!B55:F130</f>
        <v>121698.190973937</v>
      </c>
      <c r="O56" s="223">
        <f t="array" ref="O56">'Vt_Of(IxI)'!C55:G130</f>
        <v>19586.445838820699</v>
      </c>
      <c r="P56" s="223">
        <f t="array" ref="P56">'Vt_Of(IxI)'!D55:H130</f>
        <v>127329</v>
      </c>
      <c r="Q56" s="223">
        <f t="array" ref="Q56">'Vt_Of(IxI)'!E55:I130</f>
        <v>2810</v>
      </c>
      <c r="R56" s="223">
        <f t="array" ref="R56">'Vt_Of(IxI)'!F55:J130</f>
        <v>178993</v>
      </c>
      <c r="S56" s="223">
        <f t="shared" si="4"/>
        <v>450416.6368127577</v>
      </c>
    </row>
    <row r="57" spans="1:19" x14ac:dyDescent="0.25">
      <c r="A57" s="221" t="s">
        <v>54</v>
      </c>
      <c r="B57" s="223">
        <f t="shared" si="1"/>
        <v>56443.482360013302</v>
      </c>
      <c r="C57" s="223">
        <f t="shared" si="1"/>
        <v>7085.1104438592502</v>
      </c>
      <c r="D57" s="223">
        <f t="shared" si="1"/>
        <v>199793</v>
      </c>
      <c r="E57" s="223">
        <f t="shared" si="1"/>
        <v>4922</v>
      </c>
      <c r="F57" s="223">
        <f t="shared" si="1"/>
        <v>226069</v>
      </c>
      <c r="G57" s="223">
        <f t="shared" si="2"/>
        <v>494312.59280387254</v>
      </c>
      <c r="H57" s="196">
        <f>+Sim_oferta!E67</f>
        <v>0</v>
      </c>
      <c r="I57" s="198">
        <f>+Sim_oferta!F67</f>
        <v>0</v>
      </c>
      <c r="J57" s="196">
        <f>+Sim_oferta!G67</f>
        <v>0</v>
      </c>
      <c r="K57" s="196">
        <f>+Sim_oferta!H67</f>
        <v>0</v>
      </c>
      <c r="L57" s="196">
        <f>+Sim_oferta!I67</f>
        <v>0</v>
      </c>
      <c r="M57" s="224">
        <f t="shared" si="3"/>
        <v>0</v>
      </c>
      <c r="N57" s="223">
        <f t="array" ref="N57">'Vt_Of(IxI)'!B56:F131</f>
        <v>56443.482360013302</v>
      </c>
      <c r="O57" s="223">
        <f t="array" ref="O57">'Vt_Of(IxI)'!C56:G131</f>
        <v>7085.1104438592502</v>
      </c>
      <c r="P57" s="223">
        <f t="array" ref="P57">'Vt_Of(IxI)'!D56:H131</f>
        <v>199793</v>
      </c>
      <c r="Q57" s="223">
        <f t="array" ref="Q57">'Vt_Of(IxI)'!E56:I131</f>
        <v>4922</v>
      </c>
      <c r="R57" s="223">
        <f t="array" ref="R57">'Vt_Of(IxI)'!F56:J131</f>
        <v>226069</v>
      </c>
      <c r="S57" s="223">
        <f t="shared" si="4"/>
        <v>494312.59280387254</v>
      </c>
    </row>
    <row r="58" spans="1:19" x14ac:dyDescent="0.25">
      <c r="A58" s="221" t="s">
        <v>55</v>
      </c>
      <c r="B58" s="223">
        <f t="shared" si="1"/>
        <v>315574.635093908</v>
      </c>
      <c r="C58" s="223">
        <f t="shared" si="1"/>
        <v>-24077.753923042099</v>
      </c>
      <c r="D58" s="223">
        <f t="shared" si="1"/>
        <v>729945</v>
      </c>
      <c r="E58" s="223">
        <f t="shared" si="1"/>
        <v>24896</v>
      </c>
      <c r="F58" s="223">
        <f t="shared" si="1"/>
        <v>789697</v>
      </c>
      <c r="G58" s="223">
        <f t="shared" si="2"/>
        <v>1836034.8811708658</v>
      </c>
      <c r="H58" s="196">
        <f>+Sim_oferta!E68</f>
        <v>0</v>
      </c>
      <c r="I58" s="198">
        <f>+Sim_oferta!F68</f>
        <v>0</v>
      </c>
      <c r="J58" s="196">
        <f>+Sim_oferta!G68</f>
        <v>0</v>
      </c>
      <c r="K58" s="196">
        <f>+Sim_oferta!H68</f>
        <v>0</v>
      </c>
      <c r="L58" s="196">
        <f>+Sim_oferta!I68</f>
        <v>0</v>
      </c>
      <c r="M58" s="224">
        <f t="shared" si="3"/>
        <v>0</v>
      </c>
      <c r="N58" s="223">
        <f t="array" ref="N58">'Vt_Of(IxI)'!B57:F132</f>
        <v>315574.635093908</v>
      </c>
      <c r="O58" s="223">
        <f t="array" ref="O58">'Vt_Of(IxI)'!C57:G132</f>
        <v>-24077.753923042099</v>
      </c>
      <c r="P58" s="223">
        <f t="array" ref="P58">'Vt_Of(IxI)'!D57:H132</f>
        <v>729945</v>
      </c>
      <c r="Q58" s="223">
        <f t="array" ref="Q58">'Vt_Of(IxI)'!E57:I132</f>
        <v>24896</v>
      </c>
      <c r="R58" s="223">
        <f t="array" ref="R58">'Vt_Of(IxI)'!F57:J132</f>
        <v>789697</v>
      </c>
      <c r="S58" s="223">
        <f t="shared" si="4"/>
        <v>1836034.8811708658</v>
      </c>
    </row>
    <row r="59" spans="1:19" x14ac:dyDescent="0.25">
      <c r="A59" s="221" t="s">
        <v>56</v>
      </c>
      <c r="B59" s="223">
        <f t="shared" si="1"/>
        <v>4278.4744201430103</v>
      </c>
      <c r="C59" s="223">
        <f t="shared" si="1"/>
        <v>2367.49187738515</v>
      </c>
      <c r="D59" s="223">
        <f t="shared" si="1"/>
        <v>277481</v>
      </c>
      <c r="E59" s="223">
        <f t="shared" si="1"/>
        <v>5915</v>
      </c>
      <c r="F59" s="223">
        <f t="shared" si="1"/>
        <v>201940</v>
      </c>
      <c r="G59" s="223">
        <f t="shared" si="2"/>
        <v>491981.96629752818</v>
      </c>
      <c r="H59" s="196">
        <f>+Sim_oferta!E69</f>
        <v>0</v>
      </c>
      <c r="I59" s="198">
        <f>+Sim_oferta!F69</f>
        <v>0</v>
      </c>
      <c r="J59" s="196">
        <f>+Sim_oferta!G69</f>
        <v>0</v>
      </c>
      <c r="K59" s="196">
        <f>+Sim_oferta!H69</f>
        <v>0</v>
      </c>
      <c r="L59" s="196">
        <f>+Sim_oferta!I69</f>
        <v>0</v>
      </c>
      <c r="M59" s="224">
        <f t="shared" si="3"/>
        <v>0</v>
      </c>
      <c r="N59" s="223">
        <f t="array" ref="N59">'Vt_Of(IxI)'!B58:F133</f>
        <v>4278.4744201430103</v>
      </c>
      <c r="O59" s="223">
        <f t="array" ref="O59">'Vt_Of(IxI)'!C58:G133</f>
        <v>2367.49187738515</v>
      </c>
      <c r="P59" s="223">
        <f t="array" ref="P59">'Vt_Of(IxI)'!D58:H133</f>
        <v>277481</v>
      </c>
      <c r="Q59" s="223">
        <f t="array" ref="Q59">'Vt_Of(IxI)'!E58:I133</f>
        <v>5915</v>
      </c>
      <c r="R59" s="223">
        <f t="array" ref="R59">'Vt_Of(IxI)'!F58:J133</f>
        <v>201940</v>
      </c>
      <c r="S59" s="223">
        <f t="shared" si="4"/>
        <v>491981.96629752818</v>
      </c>
    </row>
    <row r="60" spans="1:19" x14ac:dyDescent="0.25">
      <c r="A60" s="221" t="s">
        <v>57</v>
      </c>
      <c r="B60" s="223">
        <f t="shared" si="1"/>
        <v>812172.34000824206</v>
      </c>
      <c r="C60" s="223">
        <f t="shared" si="1"/>
        <v>643551.63812164601</v>
      </c>
      <c r="D60" s="223">
        <f t="shared" si="1"/>
        <v>1822358</v>
      </c>
      <c r="E60" s="223">
        <f t="shared" si="1"/>
        <v>50767</v>
      </c>
      <c r="F60" s="223">
        <f t="shared" si="1"/>
        <v>3475526</v>
      </c>
      <c r="G60" s="223">
        <f t="shared" si="2"/>
        <v>6804374.978129888</v>
      </c>
      <c r="H60" s="196">
        <f>+Sim_oferta!E70</f>
        <v>0</v>
      </c>
      <c r="I60" s="198">
        <f>+Sim_oferta!F70</f>
        <v>0</v>
      </c>
      <c r="J60" s="196">
        <f>+Sim_oferta!G70</f>
        <v>0</v>
      </c>
      <c r="K60" s="196">
        <f>+Sim_oferta!H70</f>
        <v>0</v>
      </c>
      <c r="L60" s="196">
        <f>+Sim_oferta!I70</f>
        <v>0</v>
      </c>
      <c r="M60" s="224">
        <f t="shared" si="3"/>
        <v>0</v>
      </c>
      <c r="N60" s="223">
        <f t="array" ref="N60">'Vt_Of(IxI)'!B59:F134</f>
        <v>812172.34000824206</v>
      </c>
      <c r="O60" s="223">
        <f t="array" ref="O60">'Vt_Of(IxI)'!C59:G134</f>
        <v>643551.63812164601</v>
      </c>
      <c r="P60" s="223">
        <f t="array" ref="P60">'Vt_Of(IxI)'!D59:H134</f>
        <v>1822358</v>
      </c>
      <c r="Q60" s="223">
        <f t="array" ref="Q60">'Vt_Of(IxI)'!E59:I134</f>
        <v>50767</v>
      </c>
      <c r="R60" s="223">
        <f t="array" ref="R60">'Vt_Of(IxI)'!F59:J134</f>
        <v>3475526</v>
      </c>
      <c r="S60" s="223">
        <f t="shared" si="4"/>
        <v>6804374.978129888</v>
      </c>
    </row>
    <row r="61" spans="1:19" x14ac:dyDescent="0.25">
      <c r="A61" s="221" t="s">
        <v>58</v>
      </c>
      <c r="B61" s="223">
        <f t="shared" si="1"/>
        <v>646005.68485726696</v>
      </c>
      <c r="C61" s="223">
        <f t="shared" si="1"/>
        <v>190314.34095871699</v>
      </c>
      <c r="D61" s="223">
        <f t="shared" si="1"/>
        <v>7297585</v>
      </c>
      <c r="E61" s="223">
        <f t="shared" si="1"/>
        <v>251449</v>
      </c>
      <c r="F61" s="223">
        <f t="shared" si="1"/>
        <v>11120734</v>
      </c>
      <c r="G61" s="223">
        <f t="shared" si="2"/>
        <v>19506088.025815986</v>
      </c>
      <c r="H61" s="196">
        <f>+Sim_oferta!E71</f>
        <v>0</v>
      </c>
      <c r="I61" s="198">
        <f>+Sim_oferta!F71</f>
        <v>0</v>
      </c>
      <c r="J61" s="196">
        <f>+Sim_oferta!G71</f>
        <v>0</v>
      </c>
      <c r="K61" s="196">
        <f>+Sim_oferta!H71</f>
        <v>0</v>
      </c>
      <c r="L61" s="196">
        <f>+Sim_oferta!I71</f>
        <v>0</v>
      </c>
      <c r="M61" s="224">
        <f t="shared" si="3"/>
        <v>0</v>
      </c>
      <c r="N61" s="223">
        <f t="array" ref="N61">'Vt_Of(IxI)'!B60:F135</f>
        <v>646005.68485726696</v>
      </c>
      <c r="O61" s="223">
        <f t="array" ref="O61">'Vt_Of(IxI)'!C60:G135</f>
        <v>190314.34095871699</v>
      </c>
      <c r="P61" s="223">
        <f t="array" ref="P61">'Vt_Of(IxI)'!D60:H135</f>
        <v>7297585</v>
      </c>
      <c r="Q61" s="223">
        <f t="array" ref="Q61">'Vt_Of(IxI)'!E60:I135</f>
        <v>251449</v>
      </c>
      <c r="R61" s="223">
        <f t="array" ref="R61">'Vt_Of(IxI)'!F60:J135</f>
        <v>11120734</v>
      </c>
      <c r="S61" s="223">
        <f t="shared" si="4"/>
        <v>19506088.025815986</v>
      </c>
    </row>
    <row r="62" spans="1:19" x14ac:dyDescent="0.25">
      <c r="A62" s="221" t="s">
        <v>59</v>
      </c>
      <c r="B62" s="223">
        <f t="shared" si="1"/>
        <v>2559232.9845143198</v>
      </c>
      <c r="C62" s="223">
        <f t="shared" si="1"/>
        <v>-554568.80937826994</v>
      </c>
      <c r="D62" s="223">
        <f t="shared" si="1"/>
        <v>1526604</v>
      </c>
      <c r="E62" s="223">
        <f t="shared" si="1"/>
        <v>91798</v>
      </c>
      <c r="F62" s="223">
        <f t="shared" si="1"/>
        <v>3486869</v>
      </c>
      <c r="G62" s="223">
        <f t="shared" si="2"/>
        <v>7109935.1751360502</v>
      </c>
      <c r="H62" s="196">
        <f>+Sim_oferta!E72</f>
        <v>0</v>
      </c>
      <c r="I62" s="198">
        <f>+Sim_oferta!F72</f>
        <v>0</v>
      </c>
      <c r="J62" s="196">
        <f>+Sim_oferta!G72</f>
        <v>0</v>
      </c>
      <c r="K62" s="196">
        <f>+Sim_oferta!H72</f>
        <v>0</v>
      </c>
      <c r="L62" s="196">
        <f>+Sim_oferta!I72</f>
        <v>0</v>
      </c>
      <c r="M62" s="224">
        <f t="shared" si="3"/>
        <v>0</v>
      </c>
      <c r="N62" s="223">
        <f t="array" ref="N62">'Vt_Of(IxI)'!B61:F136</f>
        <v>2559232.9845143198</v>
      </c>
      <c r="O62" s="223">
        <f t="array" ref="O62">'Vt_Of(IxI)'!C61:G136</f>
        <v>-554568.80937826994</v>
      </c>
      <c r="P62" s="223">
        <f t="array" ref="P62">'Vt_Of(IxI)'!D61:H136</f>
        <v>1526604</v>
      </c>
      <c r="Q62" s="223">
        <f t="array" ref="Q62">'Vt_Of(IxI)'!E61:I136</f>
        <v>91798</v>
      </c>
      <c r="R62" s="223">
        <f t="array" ref="R62">'Vt_Of(IxI)'!F61:J136</f>
        <v>3486869</v>
      </c>
      <c r="S62" s="223">
        <f t="shared" si="4"/>
        <v>7109935.1751360502</v>
      </c>
    </row>
    <row r="63" spans="1:19" x14ac:dyDescent="0.25">
      <c r="A63" s="221" t="s">
        <v>60</v>
      </c>
      <c r="B63" s="223">
        <f t="shared" si="1"/>
        <v>374.10762288297701</v>
      </c>
      <c r="C63" s="223">
        <f t="shared" si="1"/>
        <v>15427.510684709399</v>
      </c>
      <c r="D63" s="223">
        <f t="shared" si="1"/>
        <v>86552</v>
      </c>
      <c r="E63" s="223">
        <f t="shared" si="1"/>
        <v>3110</v>
      </c>
      <c r="F63" s="223">
        <f t="shared" si="1"/>
        <v>91674</v>
      </c>
      <c r="G63" s="223">
        <f t="shared" si="2"/>
        <v>197137.61830759238</v>
      </c>
      <c r="H63" s="196">
        <f>+Sim_oferta!E73</f>
        <v>0</v>
      </c>
      <c r="I63" s="198">
        <f>+Sim_oferta!F73</f>
        <v>0</v>
      </c>
      <c r="J63" s="196">
        <f>+Sim_oferta!G73</f>
        <v>0</v>
      </c>
      <c r="K63" s="196">
        <f>+Sim_oferta!H73</f>
        <v>0</v>
      </c>
      <c r="L63" s="196">
        <f>+Sim_oferta!I73</f>
        <v>0</v>
      </c>
      <c r="M63" s="224">
        <f t="shared" si="3"/>
        <v>0</v>
      </c>
      <c r="N63" s="223">
        <f t="array" ref="N63">'Vt_Of(IxI)'!B62:F137</f>
        <v>374.10762288297701</v>
      </c>
      <c r="O63" s="223">
        <f t="array" ref="O63">'Vt_Of(IxI)'!C62:G137</f>
        <v>15427.510684709399</v>
      </c>
      <c r="P63" s="223">
        <f t="array" ref="P63">'Vt_Of(IxI)'!D62:H137</f>
        <v>86552</v>
      </c>
      <c r="Q63" s="223">
        <f t="array" ref="Q63">'Vt_Of(IxI)'!E62:I137</f>
        <v>3110</v>
      </c>
      <c r="R63" s="223">
        <f t="array" ref="R63">'Vt_Of(IxI)'!F62:J137</f>
        <v>91674</v>
      </c>
      <c r="S63" s="223">
        <f t="shared" si="4"/>
        <v>197137.61830759238</v>
      </c>
    </row>
    <row r="64" spans="1:19" x14ac:dyDescent="0.25">
      <c r="A64" s="221" t="s">
        <v>61</v>
      </c>
      <c r="B64" s="223">
        <f t="shared" si="1"/>
        <v>15208.8265199914</v>
      </c>
      <c r="C64" s="223">
        <f t="shared" si="1"/>
        <v>5362.1215004986198</v>
      </c>
      <c r="D64" s="223">
        <f t="shared" si="1"/>
        <v>190377</v>
      </c>
      <c r="E64" s="223">
        <f t="shared" si="1"/>
        <v>6354</v>
      </c>
      <c r="F64" s="223">
        <f t="shared" si="1"/>
        <v>165314</v>
      </c>
      <c r="G64" s="223">
        <f t="shared" si="2"/>
        <v>382615.94802049</v>
      </c>
      <c r="H64" s="196">
        <f>+Sim_oferta!E74</f>
        <v>0</v>
      </c>
      <c r="I64" s="198">
        <f>+Sim_oferta!F74</f>
        <v>0</v>
      </c>
      <c r="J64" s="196">
        <f>+Sim_oferta!G74</f>
        <v>0</v>
      </c>
      <c r="K64" s="196">
        <f>+Sim_oferta!H74</f>
        <v>0</v>
      </c>
      <c r="L64" s="196">
        <f>+Sim_oferta!I74</f>
        <v>0</v>
      </c>
      <c r="M64" s="224">
        <f t="shared" si="3"/>
        <v>0</v>
      </c>
      <c r="N64" s="223">
        <f t="array" ref="N64">'Vt_Of(IxI)'!B63:F138</f>
        <v>15208.8265199914</v>
      </c>
      <c r="O64" s="223">
        <f t="array" ref="O64">'Vt_Of(IxI)'!C63:G138</f>
        <v>5362.1215004986198</v>
      </c>
      <c r="P64" s="223">
        <f t="array" ref="P64">'Vt_Of(IxI)'!D63:H138</f>
        <v>190377</v>
      </c>
      <c r="Q64" s="223">
        <f t="array" ref="Q64">'Vt_Of(IxI)'!E63:I138</f>
        <v>6354</v>
      </c>
      <c r="R64" s="223">
        <f t="array" ref="R64">'Vt_Of(IxI)'!F63:J138</f>
        <v>165314</v>
      </c>
      <c r="S64" s="223">
        <f t="shared" si="4"/>
        <v>382615.94802049</v>
      </c>
    </row>
    <row r="65" spans="1:19" x14ac:dyDescent="0.25">
      <c r="A65" s="221" t="s">
        <v>62</v>
      </c>
      <c r="B65" s="223">
        <f t="shared" si="1"/>
        <v>344681.27709262801</v>
      </c>
      <c r="C65" s="223">
        <f t="shared" si="1"/>
        <v>-17079.4095399978</v>
      </c>
      <c r="D65" s="223">
        <f t="shared" si="1"/>
        <v>663384</v>
      </c>
      <c r="E65" s="223">
        <f t="shared" si="1"/>
        <v>12314</v>
      </c>
      <c r="F65" s="223">
        <f t="shared" si="1"/>
        <v>545615</v>
      </c>
      <c r="G65" s="223">
        <f t="shared" si="2"/>
        <v>1548914.8675526301</v>
      </c>
      <c r="H65" s="196">
        <f>+Sim_oferta!E75</f>
        <v>0</v>
      </c>
      <c r="I65" s="198">
        <f>+Sim_oferta!F75</f>
        <v>0</v>
      </c>
      <c r="J65" s="196">
        <f>+Sim_oferta!G75</f>
        <v>0</v>
      </c>
      <c r="K65" s="196">
        <f>+Sim_oferta!H75</f>
        <v>0</v>
      </c>
      <c r="L65" s="196">
        <f>+Sim_oferta!I75</f>
        <v>0</v>
      </c>
      <c r="M65" s="224">
        <f t="shared" si="3"/>
        <v>0</v>
      </c>
      <c r="N65" s="223">
        <f t="array" ref="N65">'Vt_Of(IxI)'!B64:F139</f>
        <v>344681.27709262801</v>
      </c>
      <c r="O65" s="223">
        <f t="array" ref="O65">'Vt_Of(IxI)'!C64:G139</f>
        <v>-17079.4095399978</v>
      </c>
      <c r="P65" s="223">
        <f t="array" ref="P65">'Vt_Of(IxI)'!D64:H139</f>
        <v>663384</v>
      </c>
      <c r="Q65" s="223">
        <f t="array" ref="Q65">'Vt_Of(IxI)'!E64:I139</f>
        <v>12314</v>
      </c>
      <c r="R65" s="223">
        <f t="array" ref="R65">'Vt_Of(IxI)'!F64:J139</f>
        <v>545615</v>
      </c>
      <c r="S65" s="223">
        <f t="shared" si="4"/>
        <v>1548914.8675526301</v>
      </c>
    </row>
    <row r="66" spans="1:19" x14ac:dyDescent="0.25">
      <c r="A66" s="221" t="s">
        <v>63</v>
      </c>
      <c r="B66" s="223">
        <f t="shared" si="1"/>
        <v>166342.905320566</v>
      </c>
      <c r="C66" s="223">
        <f t="shared" si="1"/>
        <v>33303.107614430402</v>
      </c>
      <c r="D66" s="223">
        <f t="shared" si="1"/>
        <v>1116971</v>
      </c>
      <c r="E66" s="223">
        <f t="shared" si="1"/>
        <v>67498</v>
      </c>
      <c r="F66" s="223">
        <f t="shared" si="1"/>
        <v>1281798</v>
      </c>
      <c r="G66" s="223">
        <f t="shared" si="2"/>
        <v>2665913.0129349963</v>
      </c>
      <c r="H66" s="196">
        <f>+Sim_oferta!E76</f>
        <v>0</v>
      </c>
      <c r="I66" s="198">
        <f>+Sim_oferta!F76</f>
        <v>0</v>
      </c>
      <c r="J66" s="196">
        <f>+Sim_oferta!G76</f>
        <v>0</v>
      </c>
      <c r="K66" s="196">
        <f>+Sim_oferta!H76</f>
        <v>0</v>
      </c>
      <c r="L66" s="196">
        <f>+Sim_oferta!I76</f>
        <v>0</v>
      </c>
      <c r="M66" s="224">
        <f t="shared" si="3"/>
        <v>0</v>
      </c>
      <c r="N66" s="223">
        <f t="array" ref="N66">'Vt_Of(IxI)'!B65:F140</f>
        <v>166342.905320566</v>
      </c>
      <c r="O66" s="223">
        <f t="array" ref="O66">'Vt_Of(IxI)'!C65:G140</f>
        <v>33303.107614430402</v>
      </c>
      <c r="P66" s="223">
        <f t="array" ref="P66">'Vt_Of(IxI)'!D65:H140</f>
        <v>1116971</v>
      </c>
      <c r="Q66" s="223">
        <f t="array" ref="Q66">'Vt_Of(IxI)'!E65:I140</f>
        <v>67498</v>
      </c>
      <c r="R66" s="223">
        <f t="array" ref="R66">'Vt_Of(IxI)'!F65:J140</f>
        <v>1281798</v>
      </c>
      <c r="S66" s="223">
        <f t="shared" si="4"/>
        <v>2665913.0129349963</v>
      </c>
    </row>
    <row r="67" spans="1:19" x14ac:dyDescent="0.25">
      <c r="A67" s="221" t="s">
        <v>64</v>
      </c>
      <c r="B67" s="223">
        <f t="shared" ref="B67:F78" si="5">H67+N67</f>
        <v>143942.641201452</v>
      </c>
      <c r="C67" s="223">
        <f t="shared" si="5"/>
        <v>79411.895589643507</v>
      </c>
      <c r="D67" s="223">
        <f t="shared" si="5"/>
        <v>1503083</v>
      </c>
      <c r="E67" s="223">
        <f t="shared" si="5"/>
        <v>246354</v>
      </c>
      <c r="F67" s="223">
        <f t="shared" si="5"/>
        <v>2910235</v>
      </c>
      <c r="G67" s="223">
        <f t="shared" si="2"/>
        <v>4883026.5367910955</v>
      </c>
      <c r="H67" s="196">
        <f>+Sim_oferta!E77</f>
        <v>0</v>
      </c>
      <c r="I67" s="198">
        <f>+Sim_oferta!F77</f>
        <v>0</v>
      </c>
      <c r="J67" s="196">
        <f>+Sim_oferta!G77</f>
        <v>0</v>
      </c>
      <c r="K67" s="196">
        <f>+Sim_oferta!H77</f>
        <v>0</v>
      </c>
      <c r="L67" s="196">
        <f>+Sim_oferta!I77</f>
        <v>0</v>
      </c>
      <c r="M67" s="224">
        <f t="shared" si="3"/>
        <v>0</v>
      </c>
      <c r="N67" s="223">
        <f t="array" ref="N67">'Vt_Of(IxI)'!B66:F141</f>
        <v>143942.641201452</v>
      </c>
      <c r="O67" s="223">
        <f t="array" ref="O67">'Vt_Of(IxI)'!C66:G141</f>
        <v>79411.895589643507</v>
      </c>
      <c r="P67" s="223">
        <f t="array" ref="P67">'Vt_Of(IxI)'!D66:H141</f>
        <v>1503083</v>
      </c>
      <c r="Q67" s="223">
        <f t="array" ref="Q67">'Vt_Of(IxI)'!E66:I141</f>
        <v>246354</v>
      </c>
      <c r="R67" s="223">
        <f t="array" ref="R67">'Vt_Of(IxI)'!F66:J141</f>
        <v>2910235</v>
      </c>
      <c r="S67" s="223">
        <f t="shared" si="4"/>
        <v>4883026.5367910955</v>
      </c>
    </row>
    <row r="68" spans="1:19" x14ac:dyDescent="0.25">
      <c r="A68" s="221" t="s">
        <v>65</v>
      </c>
      <c r="B68" s="223">
        <f t="shared" si="5"/>
        <v>218766.27853760199</v>
      </c>
      <c r="C68" s="223">
        <f t="shared" si="5"/>
        <v>33640.049218920103</v>
      </c>
      <c r="D68" s="223">
        <f t="shared" si="5"/>
        <v>236847</v>
      </c>
      <c r="E68" s="223">
        <f t="shared" si="5"/>
        <v>82703</v>
      </c>
      <c r="F68" s="223">
        <f t="shared" si="5"/>
        <v>151767</v>
      </c>
      <c r="G68" s="223">
        <f t="shared" ref="G68:G78" si="6">SUM(B68:F68)</f>
        <v>723723.32775652211</v>
      </c>
      <c r="H68" s="196">
        <f>+Sim_oferta!E78</f>
        <v>0</v>
      </c>
      <c r="I68" s="198">
        <f>+Sim_oferta!F78</f>
        <v>0</v>
      </c>
      <c r="J68" s="196">
        <f>+Sim_oferta!G78</f>
        <v>0</v>
      </c>
      <c r="K68" s="196">
        <f>+Sim_oferta!H78</f>
        <v>0</v>
      </c>
      <c r="L68" s="196">
        <f>+Sim_oferta!I78</f>
        <v>0</v>
      </c>
      <c r="M68" s="224">
        <f t="shared" ref="M68:M78" si="7">SUM(H68:L68)</f>
        <v>0</v>
      </c>
      <c r="N68" s="223">
        <f t="array" ref="N68">'Vt_Of(IxI)'!B67:F142</f>
        <v>218766.27853760199</v>
      </c>
      <c r="O68" s="223">
        <f t="array" ref="O68">'Vt_Of(IxI)'!C67:G142</f>
        <v>33640.049218920103</v>
      </c>
      <c r="P68" s="223">
        <f t="array" ref="P68">'Vt_Of(IxI)'!D67:H142</f>
        <v>236847</v>
      </c>
      <c r="Q68" s="223">
        <f t="array" ref="Q68">'Vt_Of(IxI)'!E67:I142</f>
        <v>82703</v>
      </c>
      <c r="R68" s="223">
        <f t="array" ref="R68">'Vt_Of(IxI)'!F67:J142</f>
        <v>151767</v>
      </c>
      <c r="S68" s="223">
        <f t="shared" ref="S68:S78" si="8">SUM(N68:R68)</f>
        <v>723723.32775652211</v>
      </c>
    </row>
    <row r="69" spans="1:19" x14ac:dyDescent="0.25">
      <c r="A69" s="221" t="s">
        <v>66</v>
      </c>
      <c r="B69" s="223">
        <f t="shared" si="5"/>
        <v>147.583306365282</v>
      </c>
      <c r="C69" s="223">
        <f t="shared" si="5"/>
        <v>18061.822642945001</v>
      </c>
      <c r="D69" s="223">
        <f t="shared" si="5"/>
        <v>220235</v>
      </c>
      <c r="E69" s="223">
        <f t="shared" si="5"/>
        <v>12617</v>
      </c>
      <c r="F69" s="223">
        <f t="shared" si="5"/>
        <v>74296</v>
      </c>
      <c r="G69" s="223">
        <f t="shared" si="6"/>
        <v>325357.40594931028</v>
      </c>
      <c r="H69" s="196">
        <f>+Sim_oferta!E79</f>
        <v>0</v>
      </c>
      <c r="I69" s="198">
        <f>+Sim_oferta!F79</f>
        <v>0</v>
      </c>
      <c r="J69" s="196">
        <f>+Sim_oferta!G79</f>
        <v>0</v>
      </c>
      <c r="K69" s="196">
        <f>+Sim_oferta!H79</f>
        <v>0</v>
      </c>
      <c r="L69" s="196">
        <f>+Sim_oferta!I79</f>
        <v>0</v>
      </c>
      <c r="M69" s="224">
        <f t="shared" si="7"/>
        <v>0</v>
      </c>
      <c r="N69" s="223">
        <f t="array" ref="N69">'Vt_Of(IxI)'!B68:F143</f>
        <v>147.583306365282</v>
      </c>
      <c r="O69" s="223">
        <f t="array" ref="O69">'Vt_Of(IxI)'!C68:G143</f>
        <v>18061.822642945001</v>
      </c>
      <c r="P69" s="223">
        <f t="array" ref="P69">'Vt_Of(IxI)'!D68:H143</f>
        <v>220235</v>
      </c>
      <c r="Q69" s="223">
        <f t="array" ref="Q69">'Vt_Of(IxI)'!E68:I143</f>
        <v>12617</v>
      </c>
      <c r="R69" s="223">
        <f t="array" ref="R69">'Vt_Of(IxI)'!F68:J143</f>
        <v>74296</v>
      </c>
      <c r="S69" s="223">
        <f t="shared" si="8"/>
        <v>325357.40594931028</v>
      </c>
    </row>
    <row r="70" spans="1:19" x14ac:dyDescent="0.25">
      <c r="A70" s="221" t="s">
        <v>67</v>
      </c>
      <c r="B70" s="223">
        <f t="shared" si="5"/>
        <v>10243.150585748701</v>
      </c>
      <c r="C70" s="223">
        <f t="shared" si="5"/>
        <v>284393.62297514698</v>
      </c>
      <c r="D70" s="223">
        <f t="shared" si="5"/>
        <v>256995</v>
      </c>
      <c r="E70" s="223">
        <f t="shared" si="5"/>
        <v>93521</v>
      </c>
      <c r="F70" s="223">
        <f t="shared" si="5"/>
        <v>7482462</v>
      </c>
      <c r="G70" s="223">
        <f t="shared" si="6"/>
        <v>8127614.7735608956</v>
      </c>
      <c r="H70" s="196">
        <f>+Sim_oferta!E80</f>
        <v>0</v>
      </c>
      <c r="I70" s="198">
        <f>+Sim_oferta!F80</f>
        <v>0</v>
      </c>
      <c r="J70" s="196">
        <f>+Sim_oferta!G80</f>
        <v>0</v>
      </c>
      <c r="K70" s="196">
        <f>+Sim_oferta!H80</f>
        <v>0</v>
      </c>
      <c r="L70" s="196">
        <f>+Sim_oferta!I80</f>
        <v>0</v>
      </c>
      <c r="M70" s="224">
        <f t="shared" si="7"/>
        <v>0</v>
      </c>
      <c r="N70" s="223">
        <f t="array" ref="N70">'Vt_Of(IxI)'!B69:F144</f>
        <v>10243.150585748701</v>
      </c>
      <c r="O70" s="223">
        <f t="array" ref="O70">'Vt_Of(IxI)'!C69:G144</f>
        <v>284393.62297514698</v>
      </c>
      <c r="P70" s="223">
        <f t="array" ref="P70">'Vt_Of(IxI)'!D69:H144</f>
        <v>256995</v>
      </c>
      <c r="Q70" s="223">
        <f t="array" ref="Q70">'Vt_Of(IxI)'!E69:I144</f>
        <v>93521</v>
      </c>
      <c r="R70" s="223">
        <f t="array" ref="R70">'Vt_Of(IxI)'!F69:J144</f>
        <v>7482462</v>
      </c>
      <c r="S70" s="223">
        <f t="shared" si="8"/>
        <v>8127614.7735608956</v>
      </c>
    </row>
    <row r="71" spans="1:19" x14ac:dyDescent="0.25">
      <c r="A71" s="221" t="s">
        <v>68</v>
      </c>
      <c r="B71" s="223">
        <f t="shared" si="5"/>
        <v>462044.54924522899</v>
      </c>
      <c r="C71" s="223">
        <f t="shared" si="5"/>
        <v>270143.285005268</v>
      </c>
      <c r="D71" s="223">
        <f t="shared" si="5"/>
        <v>3382892</v>
      </c>
      <c r="E71" s="223">
        <f t="shared" si="5"/>
        <v>82965</v>
      </c>
      <c r="F71" s="223">
        <f t="shared" si="5"/>
        <v>4944972</v>
      </c>
      <c r="G71" s="223">
        <f t="shared" si="6"/>
        <v>9143016.8342504967</v>
      </c>
      <c r="H71" s="196">
        <f>+Sim_oferta!E81</f>
        <v>0</v>
      </c>
      <c r="I71" s="198">
        <f>+Sim_oferta!F81</f>
        <v>0</v>
      </c>
      <c r="J71" s="196">
        <f>+Sim_oferta!G81</f>
        <v>0</v>
      </c>
      <c r="K71" s="196">
        <f>+Sim_oferta!H81</f>
        <v>0</v>
      </c>
      <c r="L71" s="196">
        <f>+Sim_oferta!I81</f>
        <v>0</v>
      </c>
      <c r="M71" s="224">
        <f t="shared" si="7"/>
        <v>0</v>
      </c>
      <c r="N71" s="223">
        <f t="array" ref="N71">'Vt_Of(IxI)'!B70:F145</f>
        <v>462044.54924522899</v>
      </c>
      <c r="O71" s="223">
        <f t="array" ref="O71">'Vt_Of(IxI)'!C70:G145</f>
        <v>270143.285005268</v>
      </c>
      <c r="P71" s="223">
        <f t="array" ref="P71">'Vt_Of(IxI)'!D70:H145</f>
        <v>3382892</v>
      </c>
      <c r="Q71" s="223">
        <f t="array" ref="Q71">'Vt_Of(IxI)'!E70:I145</f>
        <v>82965</v>
      </c>
      <c r="R71" s="223">
        <f t="array" ref="R71">'Vt_Of(IxI)'!F70:J145</f>
        <v>4944972</v>
      </c>
      <c r="S71" s="223">
        <f t="shared" si="8"/>
        <v>9143016.8342504967</v>
      </c>
    </row>
    <row r="72" spans="1:19" x14ac:dyDescent="0.25">
      <c r="A72" s="221" t="s">
        <v>69</v>
      </c>
      <c r="B72" s="223">
        <f t="shared" si="5"/>
        <v>141587.90004463599</v>
      </c>
      <c r="C72" s="223">
        <f t="shared" si="5"/>
        <v>98879.098256101206</v>
      </c>
      <c r="D72" s="223">
        <f t="shared" si="5"/>
        <v>6162449</v>
      </c>
      <c r="E72" s="223">
        <f t="shared" si="5"/>
        <v>6713</v>
      </c>
      <c r="F72" s="223">
        <f t="shared" si="5"/>
        <v>2276853</v>
      </c>
      <c r="G72" s="223">
        <f t="shared" si="6"/>
        <v>8686481.9983007368</v>
      </c>
      <c r="H72" s="196">
        <f>+Sim_oferta!E82</f>
        <v>0</v>
      </c>
      <c r="I72" s="198">
        <f>+Sim_oferta!F82</f>
        <v>0</v>
      </c>
      <c r="J72" s="196">
        <f>+Sim_oferta!G82</f>
        <v>0</v>
      </c>
      <c r="K72" s="196">
        <f>+Sim_oferta!H82</f>
        <v>0</v>
      </c>
      <c r="L72" s="196">
        <f>+Sim_oferta!I82</f>
        <v>0</v>
      </c>
      <c r="M72" s="224">
        <f t="shared" si="7"/>
        <v>0</v>
      </c>
      <c r="N72" s="223">
        <f t="array" ref="N72">'Vt_Of(IxI)'!B71:F146</f>
        <v>141587.90004463599</v>
      </c>
      <c r="O72" s="223">
        <f t="array" ref="O72">'Vt_Of(IxI)'!C71:G146</f>
        <v>98879.098256101206</v>
      </c>
      <c r="P72" s="223">
        <f t="array" ref="P72">'Vt_Of(IxI)'!D71:H146</f>
        <v>6162449</v>
      </c>
      <c r="Q72" s="223">
        <f t="array" ref="Q72">'Vt_Of(IxI)'!E71:I146</f>
        <v>6713</v>
      </c>
      <c r="R72" s="223">
        <f t="array" ref="R72">'Vt_Of(IxI)'!F71:J146</f>
        <v>2276853</v>
      </c>
      <c r="S72" s="223">
        <f t="shared" si="8"/>
        <v>8686481.9983007368</v>
      </c>
    </row>
    <row r="73" spans="1:19" x14ac:dyDescent="0.25">
      <c r="A73" s="221" t="s">
        <v>70</v>
      </c>
      <c r="B73" s="223">
        <f t="shared" si="5"/>
        <v>6769.3060587301297</v>
      </c>
      <c r="C73" s="223">
        <f t="shared" si="5"/>
        <v>24868.154782283</v>
      </c>
      <c r="D73" s="223">
        <f t="shared" si="5"/>
        <v>1380668</v>
      </c>
      <c r="E73" s="223">
        <f t="shared" si="5"/>
        <v>26540</v>
      </c>
      <c r="F73" s="223">
        <f t="shared" si="5"/>
        <v>356424</v>
      </c>
      <c r="G73" s="223">
        <f t="shared" si="6"/>
        <v>1795269.4608410131</v>
      </c>
      <c r="H73" s="196">
        <f>+Sim_oferta!E83</f>
        <v>0</v>
      </c>
      <c r="I73" s="198">
        <f>+Sim_oferta!F83</f>
        <v>0</v>
      </c>
      <c r="J73" s="196">
        <f>+Sim_oferta!G83</f>
        <v>0</v>
      </c>
      <c r="K73" s="196">
        <f>+Sim_oferta!H83</f>
        <v>0</v>
      </c>
      <c r="L73" s="196">
        <f>+Sim_oferta!I83</f>
        <v>0</v>
      </c>
      <c r="M73" s="224">
        <f t="shared" si="7"/>
        <v>0</v>
      </c>
      <c r="N73" s="223">
        <f t="array" ref="N73">'Vt_Of(IxI)'!B72:F147</f>
        <v>6769.3060587301297</v>
      </c>
      <c r="O73" s="223">
        <f t="array" ref="O73">'Vt_Of(IxI)'!C72:G147</f>
        <v>24868.154782283</v>
      </c>
      <c r="P73" s="223">
        <f t="array" ref="P73">'Vt_Of(IxI)'!D72:H147</f>
        <v>1380668</v>
      </c>
      <c r="Q73" s="223">
        <f t="array" ref="Q73">'Vt_Of(IxI)'!E72:I147</f>
        <v>26540</v>
      </c>
      <c r="R73" s="223">
        <f t="array" ref="R73">'Vt_Of(IxI)'!F72:J147</f>
        <v>356424</v>
      </c>
      <c r="S73" s="223">
        <f t="shared" si="8"/>
        <v>1795269.4608410131</v>
      </c>
    </row>
    <row r="74" spans="1:19" x14ac:dyDescent="0.25">
      <c r="A74" s="221" t="s">
        <v>71</v>
      </c>
      <c r="B74" s="223">
        <f t="shared" si="5"/>
        <v>4700.3016288542403</v>
      </c>
      <c r="C74" s="223">
        <f t="shared" si="5"/>
        <v>37081.554773471697</v>
      </c>
      <c r="D74" s="223">
        <f t="shared" si="5"/>
        <v>3594488</v>
      </c>
      <c r="E74" s="223">
        <f t="shared" si="5"/>
        <v>204</v>
      </c>
      <c r="F74" s="223">
        <f t="shared" si="5"/>
        <v>387594</v>
      </c>
      <c r="G74" s="223">
        <f t="shared" si="6"/>
        <v>4024067.8564023259</v>
      </c>
      <c r="H74" s="196">
        <f>+Sim_oferta!E84</f>
        <v>0</v>
      </c>
      <c r="I74" s="198">
        <f>+Sim_oferta!F84</f>
        <v>0</v>
      </c>
      <c r="J74" s="196">
        <f>+Sim_oferta!G84</f>
        <v>0</v>
      </c>
      <c r="K74" s="196">
        <f>+Sim_oferta!H84</f>
        <v>0</v>
      </c>
      <c r="L74" s="196">
        <f>+Sim_oferta!I84</f>
        <v>0</v>
      </c>
      <c r="M74" s="224">
        <f t="shared" si="7"/>
        <v>0</v>
      </c>
      <c r="N74" s="223">
        <f t="array" ref="N74">'Vt_Of(IxI)'!B73:F148</f>
        <v>4700.3016288542403</v>
      </c>
      <c r="O74" s="223">
        <f t="array" ref="O74">'Vt_Of(IxI)'!C73:G148</f>
        <v>37081.554773471697</v>
      </c>
      <c r="P74" s="223">
        <f t="array" ref="P74">'Vt_Of(IxI)'!D73:H148</f>
        <v>3594488</v>
      </c>
      <c r="Q74" s="223">
        <f t="array" ref="Q74">'Vt_Of(IxI)'!E73:I148</f>
        <v>204</v>
      </c>
      <c r="R74" s="223">
        <f t="array" ref="R74">'Vt_Of(IxI)'!F73:J148</f>
        <v>387594</v>
      </c>
      <c r="S74" s="223">
        <f t="shared" si="8"/>
        <v>4024067.8564023259</v>
      </c>
    </row>
    <row r="75" spans="1:19" x14ac:dyDescent="0.25">
      <c r="A75" s="221" t="s">
        <v>72</v>
      </c>
      <c r="B75" s="223">
        <f t="shared" si="5"/>
        <v>145024.650579888</v>
      </c>
      <c r="C75" s="223">
        <f t="shared" si="5"/>
        <v>19114.533773605701</v>
      </c>
      <c r="D75" s="223">
        <f t="shared" si="5"/>
        <v>1117457</v>
      </c>
      <c r="E75" s="223">
        <f t="shared" si="5"/>
        <v>22558</v>
      </c>
      <c r="F75" s="223">
        <f t="shared" si="5"/>
        <v>795160</v>
      </c>
      <c r="G75" s="223">
        <f t="shared" si="6"/>
        <v>2099314.1843534936</v>
      </c>
      <c r="H75" s="196">
        <f>+Sim_oferta!E85</f>
        <v>0</v>
      </c>
      <c r="I75" s="198">
        <f>+Sim_oferta!F85</f>
        <v>0</v>
      </c>
      <c r="J75" s="196">
        <f>+Sim_oferta!G85</f>
        <v>0</v>
      </c>
      <c r="K75" s="196">
        <f>+Sim_oferta!H85</f>
        <v>0</v>
      </c>
      <c r="L75" s="196">
        <f>+Sim_oferta!I85</f>
        <v>0</v>
      </c>
      <c r="M75" s="224">
        <f t="shared" si="7"/>
        <v>0</v>
      </c>
      <c r="N75" s="223">
        <f t="array" ref="N75">'Vt_Of(IxI)'!B74:F149</f>
        <v>145024.650579888</v>
      </c>
      <c r="O75" s="223">
        <f t="array" ref="O75">'Vt_Of(IxI)'!C74:G149</f>
        <v>19114.533773605701</v>
      </c>
      <c r="P75" s="223">
        <f t="array" ref="P75">'Vt_Of(IxI)'!D74:H149</f>
        <v>1117457</v>
      </c>
      <c r="Q75" s="223">
        <f t="array" ref="Q75">'Vt_Of(IxI)'!E74:I149</f>
        <v>22558</v>
      </c>
      <c r="R75" s="223">
        <f t="array" ref="R75">'Vt_Of(IxI)'!F74:J149</f>
        <v>795160</v>
      </c>
      <c r="S75" s="223">
        <f t="shared" si="8"/>
        <v>2099314.1843534936</v>
      </c>
    </row>
    <row r="76" spans="1:19" x14ac:dyDescent="0.25">
      <c r="A76" s="221" t="s">
        <v>73</v>
      </c>
      <c r="B76" s="223">
        <f t="shared" si="5"/>
        <v>566452.496012346</v>
      </c>
      <c r="C76" s="223">
        <f t="shared" si="5"/>
        <v>66330.012556135698</v>
      </c>
      <c r="D76" s="223">
        <f t="shared" si="5"/>
        <v>2456412</v>
      </c>
      <c r="E76" s="223">
        <f t="shared" si="5"/>
        <v>13</v>
      </c>
      <c r="F76" s="223">
        <f t="shared" si="5"/>
        <v>260710</v>
      </c>
      <c r="G76" s="223">
        <f t="shared" si="6"/>
        <v>3349917.5085684815</v>
      </c>
      <c r="H76" s="196">
        <f>+Sim_oferta!E86</f>
        <v>0</v>
      </c>
      <c r="I76" s="198">
        <f>+Sim_oferta!F86</f>
        <v>0</v>
      </c>
      <c r="J76" s="196">
        <f>+Sim_oferta!G86</f>
        <v>0</v>
      </c>
      <c r="K76" s="196">
        <f>+Sim_oferta!H86</f>
        <v>0</v>
      </c>
      <c r="L76" s="196">
        <f>+Sim_oferta!I86</f>
        <v>0</v>
      </c>
      <c r="M76" s="224">
        <f t="shared" si="7"/>
        <v>0</v>
      </c>
      <c r="N76" s="223">
        <f t="array" ref="N76">'Vt_Of(IxI)'!B75:F150</f>
        <v>566452.496012346</v>
      </c>
      <c r="O76" s="223">
        <f t="array" ref="O76">'Vt_Of(IxI)'!C75:G150</f>
        <v>66330.012556135698</v>
      </c>
      <c r="P76" s="223">
        <f t="array" ref="P76">'Vt_Of(IxI)'!D75:H150</f>
        <v>2456412</v>
      </c>
      <c r="Q76" s="223">
        <f t="array" ref="Q76">'Vt_Of(IxI)'!E75:I150</f>
        <v>13</v>
      </c>
      <c r="R76" s="223">
        <f t="array" ref="R76">'Vt_Of(IxI)'!F75:J150</f>
        <v>260710</v>
      </c>
      <c r="S76" s="223">
        <f t="shared" si="8"/>
        <v>3349917.5085684815</v>
      </c>
    </row>
    <row r="77" spans="1:19" x14ac:dyDescent="0.25">
      <c r="A77" s="221" t="s">
        <v>74</v>
      </c>
      <c r="B77" s="223">
        <f t="shared" si="5"/>
        <v>15961.295223180399</v>
      </c>
      <c r="C77" s="223">
        <f t="shared" si="5"/>
        <v>42609.661603126799</v>
      </c>
      <c r="D77" s="223">
        <f t="shared" si="5"/>
        <v>593730</v>
      </c>
      <c r="E77" s="223">
        <f t="shared" si="5"/>
        <v>37463</v>
      </c>
      <c r="F77" s="223">
        <f t="shared" si="5"/>
        <v>558170</v>
      </c>
      <c r="G77" s="223">
        <f t="shared" si="6"/>
        <v>1247933.9568263073</v>
      </c>
      <c r="H77" s="196">
        <f>+Sim_oferta!E87</f>
        <v>0</v>
      </c>
      <c r="I77" s="198">
        <f>+Sim_oferta!F87</f>
        <v>0</v>
      </c>
      <c r="J77" s="196">
        <f>+Sim_oferta!G87</f>
        <v>0</v>
      </c>
      <c r="K77" s="196">
        <f>+Sim_oferta!H87</f>
        <v>0</v>
      </c>
      <c r="L77" s="196">
        <f>+Sim_oferta!I87</f>
        <v>0</v>
      </c>
      <c r="M77" s="224">
        <f t="shared" si="7"/>
        <v>0</v>
      </c>
      <c r="N77" s="223">
        <f t="array" ref="N77">'Vt_Of(IxI)'!B76:F151</f>
        <v>15961.295223180399</v>
      </c>
      <c r="O77" s="223">
        <f t="array" ref="O77">'Vt_Of(IxI)'!C76:G151</f>
        <v>42609.661603126799</v>
      </c>
      <c r="P77" s="223">
        <f t="array" ref="P77">'Vt_Of(IxI)'!D76:H151</f>
        <v>593730</v>
      </c>
      <c r="Q77" s="223">
        <f t="array" ref="Q77">'Vt_Of(IxI)'!E76:I151</f>
        <v>37463</v>
      </c>
      <c r="R77" s="223">
        <f t="array" ref="R77">'Vt_Of(IxI)'!F76:J151</f>
        <v>558170</v>
      </c>
      <c r="S77" s="223">
        <f t="shared" si="8"/>
        <v>1247933.9568263073</v>
      </c>
    </row>
    <row r="78" spans="1:19" x14ac:dyDescent="0.25">
      <c r="A78" s="221" t="s">
        <v>75</v>
      </c>
      <c r="B78" s="223">
        <f t="shared" si="5"/>
        <v>0</v>
      </c>
      <c r="C78" s="223">
        <f t="shared" si="5"/>
        <v>0</v>
      </c>
      <c r="D78" s="223">
        <f t="shared" si="5"/>
        <v>832526</v>
      </c>
      <c r="E78" s="223">
        <f t="shared" si="5"/>
        <v>0</v>
      </c>
      <c r="F78" s="223">
        <f t="shared" si="5"/>
        <v>0</v>
      </c>
      <c r="G78" s="223">
        <f t="shared" si="6"/>
        <v>832526</v>
      </c>
      <c r="H78" s="196">
        <f>+Sim_oferta!E88</f>
        <v>0</v>
      </c>
      <c r="I78" s="198">
        <f>+Sim_oferta!F88</f>
        <v>0</v>
      </c>
      <c r="J78" s="196">
        <f>+Sim_oferta!G88</f>
        <v>0</v>
      </c>
      <c r="K78" s="196">
        <f>+Sim_oferta!H88</f>
        <v>0</v>
      </c>
      <c r="L78" s="196">
        <f>+Sim_oferta!I88</f>
        <v>0</v>
      </c>
      <c r="M78" s="224">
        <f t="shared" si="7"/>
        <v>0</v>
      </c>
      <c r="N78" s="223">
        <f t="array" ref="N78">'Vt_Of(IxI)'!B77:F152</f>
        <v>0</v>
      </c>
      <c r="O78" s="223">
        <f t="array" ref="O78">'Vt_Of(IxI)'!C77:G152</f>
        <v>0</v>
      </c>
      <c r="P78" s="223">
        <f t="array" ref="P78">'Vt_Of(IxI)'!D77:H152</f>
        <v>832526</v>
      </c>
      <c r="Q78" s="223">
        <f t="array" ref="Q78">'Vt_Of(IxI)'!E77:I152</f>
        <v>0</v>
      </c>
      <c r="R78" s="223">
        <f t="array" ref="R78">'Vt_Of(IxI)'!F77:J152</f>
        <v>0</v>
      </c>
      <c r="S78" s="223">
        <f t="shared" si="8"/>
        <v>832526</v>
      </c>
    </row>
  </sheetData>
  <sheetProtection password="BA53" sheet="1" formatColumns="0" formatRows="0"/>
  <mergeCells count="3">
    <mergeCell ref="B1:G1"/>
    <mergeCell ref="H1:M1"/>
    <mergeCell ref="N1:S1"/>
  </mergeCells>
  <conditionalFormatting sqref="A2:S1048576">
    <cfRule type="cellIs" dxfId="233" priority="1" operator="lessThan">
      <formula>0</formula>
    </cfRule>
  </conditionalFormatting>
  <conditionalFormatting sqref="B3:F78">
    <cfRule type="cellIs" dxfId="232" priority="8" operator="lessThan">
      <formula>0</formula>
    </cfRule>
  </conditionalFormatting>
  <conditionalFormatting sqref="H3:L78">
    <cfRule type="cellIs" dxfId="231" priority="5" operator="lessThan">
      <formula>0</formula>
    </cfRule>
  </conditionalFormatting>
  <conditionalFormatting sqref="N3:R78">
    <cfRule type="cellIs" dxfId="230" priority="2" operator="lessThan">
      <formula>0</formula>
    </cfRule>
  </conditionalFormatting>
  <conditionalFormatting sqref="T1:XFD1048576">
    <cfRule type="cellIs" dxfId="229" priority="9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2:BY78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4" sqref="G4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I!A1*'Sim_Vt_Of(IxI)'!$M3</f>
        <v>0</v>
      </c>
      <c r="C3">
        <f>I!B1*'Sim_Vt_Of(IxI)'!$M3</f>
        <v>0</v>
      </c>
      <c r="D3">
        <f>I!C1*'Sim_Vt_Of(IxI)'!$M3</f>
        <v>0</v>
      </c>
      <c r="E3">
        <f>I!D1*'Sim_Vt_Of(IxI)'!$M3</f>
        <v>0</v>
      </c>
      <c r="F3">
        <f>I!E1*'Sim_Vt_Of(IxI)'!$M3</f>
        <v>0</v>
      </c>
      <c r="G3">
        <f>I!F1*'Sim_Vt_Of(IxI)'!$M3</f>
        <v>0</v>
      </c>
      <c r="H3">
        <f>I!G1*'Sim_Vt_Of(IxI)'!$M3</f>
        <v>0</v>
      </c>
      <c r="I3">
        <f>I!H1*'Sim_Vt_Of(IxI)'!$M3</f>
        <v>0</v>
      </c>
      <c r="J3">
        <f>I!I1*'Sim_Vt_Of(IxI)'!$M3</f>
        <v>0</v>
      </c>
      <c r="K3">
        <f>I!J1*'Sim_Vt_Of(IxI)'!$M3</f>
        <v>0</v>
      </c>
      <c r="L3">
        <f>I!K1*'Sim_Vt_Of(IxI)'!$M3</f>
        <v>0</v>
      </c>
      <c r="M3">
        <f>I!L1*'Sim_Vt_Of(IxI)'!$M3</f>
        <v>0</v>
      </c>
      <c r="N3">
        <f>I!M1*'Sim_Vt_Of(IxI)'!$M3</f>
        <v>0</v>
      </c>
      <c r="O3">
        <f>I!N1*'Sim_Vt_Of(IxI)'!$M3</f>
        <v>0</v>
      </c>
      <c r="P3">
        <f>I!O1*'Sim_Vt_Of(IxI)'!$M3</f>
        <v>0</v>
      </c>
      <c r="Q3">
        <f>I!P1*'Sim_Vt_Of(IxI)'!$M3</f>
        <v>0</v>
      </c>
      <c r="R3">
        <f>I!Q1*'Sim_Vt_Of(IxI)'!$M3</f>
        <v>0</v>
      </c>
      <c r="S3">
        <f>I!R1*'Sim_Vt_Of(IxI)'!$M3</f>
        <v>0</v>
      </c>
      <c r="T3">
        <f>I!S1*'Sim_Vt_Of(IxI)'!$M3</f>
        <v>0</v>
      </c>
      <c r="U3">
        <f>I!T1*'Sim_Vt_Of(IxI)'!$M3</f>
        <v>0</v>
      </c>
      <c r="V3">
        <f>I!U1*'Sim_Vt_Of(IxI)'!$M3</f>
        <v>0</v>
      </c>
      <c r="W3">
        <f>I!V1*'Sim_Vt_Of(IxI)'!$M3</f>
        <v>0</v>
      </c>
      <c r="X3">
        <f>I!W1*'Sim_Vt_Of(IxI)'!$M3</f>
        <v>0</v>
      </c>
      <c r="Y3">
        <f>I!X1*'Sim_Vt_Of(IxI)'!$M3</f>
        <v>0</v>
      </c>
      <c r="Z3">
        <f>I!Y1*'Sim_Vt_Of(IxI)'!$M3</f>
        <v>0</v>
      </c>
      <c r="AA3">
        <f>I!Z1*'Sim_Vt_Of(IxI)'!$M3</f>
        <v>0</v>
      </c>
      <c r="AB3">
        <f>I!AA1*'Sim_Vt_Of(IxI)'!$M3</f>
        <v>0</v>
      </c>
      <c r="AC3">
        <f>I!AB1*'Sim_Vt_Of(IxI)'!$M3</f>
        <v>0</v>
      </c>
      <c r="AD3">
        <f>I!AC1*'Sim_Vt_Of(IxI)'!$M3</f>
        <v>0</v>
      </c>
      <c r="AE3">
        <f>I!AD1*'Sim_Vt_Of(IxI)'!$M3</f>
        <v>0</v>
      </c>
      <c r="AF3">
        <f>I!AE1*'Sim_Vt_Of(IxI)'!$M3</f>
        <v>0</v>
      </c>
      <c r="AG3">
        <f>I!AF1*'Sim_Vt_Of(IxI)'!$M3</f>
        <v>0</v>
      </c>
      <c r="AH3">
        <f>I!AG1*'Sim_Vt_Of(IxI)'!$M3</f>
        <v>0</v>
      </c>
      <c r="AI3">
        <f>I!AH1*'Sim_Vt_Of(IxI)'!$M3</f>
        <v>0</v>
      </c>
      <c r="AJ3">
        <f>I!AI1*'Sim_Vt_Of(IxI)'!$M3</f>
        <v>0</v>
      </c>
      <c r="AK3">
        <f>I!AJ1*'Sim_Vt_Of(IxI)'!$M3</f>
        <v>0</v>
      </c>
      <c r="AL3">
        <f>I!AK1*'Sim_Vt_Of(IxI)'!$M3</f>
        <v>0</v>
      </c>
      <c r="AM3">
        <f>I!AL1*'Sim_Vt_Of(IxI)'!$M3</f>
        <v>0</v>
      </c>
      <c r="AN3">
        <f>I!AM1*'Sim_Vt_Of(IxI)'!$M3</f>
        <v>0</v>
      </c>
      <c r="AO3">
        <f>I!AN1*'Sim_Vt_Of(IxI)'!$M3</f>
        <v>0</v>
      </c>
      <c r="AP3">
        <f>I!AO1*'Sim_Vt_Of(IxI)'!$M3</f>
        <v>0</v>
      </c>
      <c r="AQ3">
        <f>I!AP1*'Sim_Vt_Of(IxI)'!$M3</f>
        <v>0</v>
      </c>
      <c r="AR3">
        <f>I!AQ1*'Sim_Vt_Of(IxI)'!$M3</f>
        <v>0</v>
      </c>
      <c r="AS3">
        <f>I!AR1*'Sim_Vt_Of(IxI)'!$M3</f>
        <v>0</v>
      </c>
      <c r="AT3">
        <f>I!AS1*'Sim_Vt_Of(IxI)'!$M3</f>
        <v>0</v>
      </c>
      <c r="AU3">
        <f>I!AT1*'Sim_Vt_Of(IxI)'!$M3</f>
        <v>0</v>
      </c>
      <c r="AV3">
        <f>I!AU1*'Sim_Vt_Of(IxI)'!$M3</f>
        <v>0</v>
      </c>
      <c r="AW3">
        <f>I!AV1*'Sim_Vt_Of(IxI)'!$M3</f>
        <v>0</v>
      </c>
      <c r="AX3">
        <f>I!AW1*'Sim_Vt_Of(IxI)'!$M3</f>
        <v>0</v>
      </c>
      <c r="AY3">
        <f>I!AX1*'Sim_Vt_Of(IxI)'!$M3</f>
        <v>0</v>
      </c>
      <c r="AZ3">
        <f>I!AY1*'Sim_Vt_Of(IxI)'!$M3</f>
        <v>0</v>
      </c>
      <c r="BA3">
        <f>I!AZ1*'Sim_Vt_Of(IxI)'!$M3</f>
        <v>0</v>
      </c>
      <c r="BB3">
        <f>I!BA1*'Sim_Vt_Of(IxI)'!$M3</f>
        <v>0</v>
      </c>
      <c r="BC3">
        <f>I!BB1*'Sim_Vt_Of(IxI)'!$M3</f>
        <v>0</v>
      </c>
      <c r="BD3">
        <f>I!BC1*'Sim_Vt_Of(IxI)'!$M3</f>
        <v>0</v>
      </c>
      <c r="BE3">
        <f>I!BD1*'Sim_Vt_Of(IxI)'!$M3</f>
        <v>0</v>
      </c>
      <c r="BF3">
        <f>I!BE1*'Sim_Vt_Of(IxI)'!$M3</f>
        <v>0</v>
      </c>
      <c r="BG3">
        <f>I!BF1*'Sim_Vt_Of(IxI)'!$M3</f>
        <v>0</v>
      </c>
      <c r="BH3">
        <f>I!BG1*'Sim_Vt_Of(IxI)'!$M3</f>
        <v>0</v>
      </c>
      <c r="BI3">
        <f>I!BH1*'Sim_Vt_Of(IxI)'!$M3</f>
        <v>0</v>
      </c>
      <c r="BJ3">
        <f>I!BI1*'Sim_Vt_Of(IxI)'!$M3</f>
        <v>0</v>
      </c>
      <c r="BK3">
        <f>I!BJ1*'Sim_Vt_Of(IxI)'!$M3</f>
        <v>0</v>
      </c>
      <c r="BL3">
        <f>I!BK1*'Sim_Vt_Of(IxI)'!$M3</f>
        <v>0</v>
      </c>
      <c r="BM3">
        <f>I!BL1*'Sim_Vt_Of(IxI)'!$M3</f>
        <v>0</v>
      </c>
      <c r="BN3">
        <f>I!BM1*'Sim_Vt_Of(IxI)'!$M3</f>
        <v>0</v>
      </c>
      <c r="BO3">
        <f>I!BN1*'Sim_Vt_Of(IxI)'!$M3</f>
        <v>0</v>
      </c>
      <c r="BP3">
        <f>I!BO1*'Sim_Vt_Of(IxI)'!$M3</f>
        <v>0</v>
      </c>
      <c r="BQ3">
        <f>I!BP1*'Sim_Vt_Of(IxI)'!$M3</f>
        <v>0</v>
      </c>
      <c r="BR3">
        <f>I!BQ1*'Sim_Vt_Of(IxI)'!$M3</f>
        <v>0</v>
      </c>
      <c r="BS3">
        <f>I!BR1*'Sim_Vt_Of(IxI)'!$M3</f>
        <v>0</v>
      </c>
      <c r="BT3">
        <f>I!BS1*'Sim_Vt_Of(IxI)'!$M3</f>
        <v>0</v>
      </c>
      <c r="BU3">
        <f>I!BT1*'Sim_Vt_Of(IxI)'!$M3</f>
        <v>0</v>
      </c>
      <c r="BV3">
        <f>I!BU1*'Sim_Vt_Of(IxI)'!$M3</f>
        <v>0</v>
      </c>
      <c r="BW3">
        <f>I!BV1*'Sim_Vt_Of(IxI)'!$M3</f>
        <v>0</v>
      </c>
      <c r="BX3">
        <f>I!BW1*'Sim_Vt_Of(IxI)'!$M3</f>
        <v>0</v>
      </c>
      <c r="BY3">
        <f>I!BX1*'Sim_Vt_Of(IxI)'!$M3</f>
        <v>0</v>
      </c>
    </row>
    <row r="4" spans="1:77" x14ac:dyDescent="0.25">
      <c r="A4" s="105" t="s">
        <v>1</v>
      </c>
      <c r="B4">
        <f>I!A2*'Sim_Vt_Of(IxI)'!$M4</f>
        <v>0</v>
      </c>
      <c r="C4">
        <f>I!B2*'Sim_Vt_Of(IxI)'!$M4</f>
        <v>0</v>
      </c>
      <c r="D4">
        <f>I!C2*'Sim_Vt_Of(IxI)'!$M4</f>
        <v>0</v>
      </c>
      <c r="E4">
        <f>I!D2*'Sim_Vt_Of(IxI)'!$M4</f>
        <v>0</v>
      </c>
      <c r="F4">
        <f>I!E2*'Sim_Vt_Of(IxI)'!$M4</f>
        <v>0</v>
      </c>
      <c r="G4">
        <f>I!F2*'Sim_Vt_Of(IxI)'!$M4</f>
        <v>0</v>
      </c>
      <c r="H4">
        <f>I!G2*'Sim_Vt_Of(IxI)'!$M4</f>
        <v>0</v>
      </c>
      <c r="I4">
        <f>I!H2*'Sim_Vt_Of(IxI)'!$M4</f>
        <v>0</v>
      </c>
      <c r="J4">
        <f>I!I2*'Sim_Vt_Of(IxI)'!$M4</f>
        <v>0</v>
      </c>
      <c r="K4">
        <f>I!J2*'Sim_Vt_Of(IxI)'!$M4</f>
        <v>0</v>
      </c>
      <c r="L4">
        <f>I!K2*'Sim_Vt_Of(IxI)'!$M4</f>
        <v>0</v>
      </c>
      <c r="M4">
        <f>I!L2*'Sim_Vt_Of(IxI)'!$M4</f>
        <v>0</v>
      </c>
      <c r="N4">
        <f>I!M2*'Sim_Vt_Of(IxI)'!$M4</f>
        <v>0</v>
      </c>
      <c r="O4">
        <f>I!N2*'Sim_Vt_Of(IxI)'!$M4</f>
        <v>0</v>
      </c>
      <c r="P4">
        <f>I!O2*'Sim_Vt_Of(IxI)'!$M4</f>
        <v>0</v>
      </c>
      <c r="Q4">
        <f>I!P2*'Sim_Vt_Of(IxI)'!$M4</f>
        <v>0</v>
      </c>
      <c r="R4">
        <f>I!Q2*'Sim_Vt_Of(IxI)'!$M4</f>
        <v>0</v>
      </c>
      <c r="S4">
        <f>I!R2*'Sim_Vt_Of(IxI)'!$M4</f>
        <v>0</v>
      </c>
      <c r="T4">
        <f>I!S2*'Sim_Vt_Of(IxI)'!$M4</f>
        <v>0</v>
      </c>
      <c r="U4">
        <f>I!T2*'Sim_Vt_Of(IxI)'!$M4</f>
        <v>0</v>
      </c>
      <c r="V4">
        <f>I!U2*'Sim_Vt_Of(IxI)'!$M4</f>
        <v>0</v>
      </c>
      <c r="W4">
        <f>I!V2*'Sim_Vt_Of(IxI)'!$M4</f>
        <v>0</v>
      </c>
      <c r="X4">
        <f>I!W2*'Sim_Vt_Of(IxI)'!$M4</f>
        <v>0</v>
      </c>
      <c r="Y4">
        <f>I!X2*'Sim_Vt_Of(IxI)'!$M4</f>
        <v>0</v>
      </c>
      <c r="Z4">
        <f>I!Y2*'Sim_Vt_Of(IxI)'!$M4</f>
        <v>0</v>
      </c>
      <c r="AA4">
        <f>I!Z2*'Sim_Vt_Of(IxI)'!$M4</f>
        <v>0</v>
      </c>
      <c r="AB4">
        <f>I!AA2*'Sim_Vt_Of(IxI)'!$M4</f>
        <v>0</v>
      </c>
      <c r="AC4">
        <f>I!AB2*'Sim_Vt_Of(IxI)'!$M4</f>
        <v>0</v>
      </c>
      <c r="AD4">
        <f>I!AC2*'Sim_Vt_Of(IxI)'!$M4</f>
        <v>0</v>
      </c>
      <c r="AE4">
        <f>I!AD2*'Sim_Vt_Of(IxI)'!$M4</f>
        <v>0</v>
      </c>
      <c r="AF4">
        <f>I!AE2*'Sim_Vt_Of(IxI)'!$M4</f>
        <v>0</v>
      </c>
      <c r="AG4">
        <f>I!AF2*'Sim_Vt_Of(IxI)'!$M4</f>
        <v>0</v>
      </c>
      <c r="AH4">
        <f>I!AG2*'Sim_Vt_Of(IxI)'!$M4</f>
        <v>0</v>
      </c>
      <c r="AI4">
        <f>I!AH2*'Sim_Vt_Of(IxI)'!$M4</f>
        <v>0</v>
      </c>
      <c r="AJ4">
        <f>I!AI2*'Sim_Vt_Of(IxI)'!$M4</f>
        <v>0</v>
      </c>
      <c r="AK4">
        <f>I!AJ2*'Sim_Vt_Of(IxI)'!$M4</f>
        <v>0</v>
      </c>
      <c r="AL4">
        <f>I!AK2*'Sim_Vt_Of(IxI)'!$M4</f>
        <v>0</v>
      </c>
      <c r="AM4">
        <f>I!AL2*'Sim_Vt_Of(IxI)'!$M4</f>
        <v>0</v>
      </c>
      <c r="AN4">
        <f>I!AM2*'Sim_Vt_Of(IxI)'!$M4</f>
        <v>0</v>
      </c>
      <c r="AO4">
        <f>I!AN2*'Sim_Vt_Of(IxI)'!$M4</f>
        <v>0</v>
      </c>
      <c r="AP4">
        <f>I!AO2*'Sim_Vt_Of(IxI)'!$M4</f>
        <v>0</v>
      </c>
      <c r="AQ4">
        <f>I!AP2*'Sim_Vt_Of(IxI)'!$M4</f>
        <v>0</v>
      </c>
      <c r="AR4">
        <f>I!AQ2*'Sim_Vt_Of(IxI)'!$M4</f>
        <v>0</v>
      </c>
      <c r="AS4">
        <f>I!AR2*'Sim_Vt_Of(IxI)'!$M4</f>
        <v>0</v>
      </c>
      <c r="AT4">
        <f>I!AS2*'Sim_Vt_Of(IxI)'!$M4</f>
        <v>0</v>
      </c>
      <c r="AU4">
        <f>I!AT2*'Sim_Vt_Of(IxI)'!$M4</f>
        <v>0</v>
      </c>
      <c r="AV4">
        <f>I!AU2*'Sim_Vt_Of(IxI)'!$M4</f>
        <v>0</v>
      </c>
      <c r="AW4">
        <f>I!AV2*'Sim_Vt_Of(IxI)'!$M4</f>
        <v>0</v>
      </c>
      <c r="AX4">
        <f>I!AW2*'Sim_Vt_Of(IxI)'!$M4</f>
        <v>0</v>
      </c>
      <c r="AY4">
        <f>I!AX2*'Sim_Vt_Of(IxI)'!$M4</f>
        <v>0</v>
      </c>
      <c r="AZ4">
        <f>I!AY2*'Sim_Vt_Of(IxI)'!$M4</f>
        <v>0</v>
      </c>
      <c r="BA4">
        <f>I!AZ2*'Sim_Vt_Of(IxI)'!$M4</f>
        <v>0</v>
      </c>
      <c r="BB4">
        <f>I!BA2*'Sim_Vt_Of(IxI)'!$M4</f>
        <v>0</v>
      </c>
      <c r="BC4">
        <f>I!BB2*'Sim_Vt_Of(IxI)'!$M4</f>
        <v>0</v>
      </c>
      <c r="BD4">
        <f>I!BC2*'Sim_Vt_Of(IxI)'!$M4</f>
        <v>0</v>
      </c>
      <c r="BE4">
        <f>I!BD2*'Sim_Vt_Of(IxI)'!$M4</f>
        <v>0</v>
      </c>
      <c r="BF4">
        <f>I!BE2*'Sim_Vt_Of(IxI)'!$M4</f>
        <v>0</v>
      </c>
      <c r="BG4">
        <f>I!BF2*'Sim_Vt_Of(IxI)'!$M4</f>
        <v>0</v>
      </c>
      <c r="BH4">
        <f>I!BG2*'Sim_Vt_Of(IxI)'!$M4</f>
        <v>0</v>
      </c>
      <c r="BI4">
        <f>I!BH2*'Sim_Vt_Of(IxI)'!$M4</f>
        <v>0</v>
      </c>
      <c r="BJ4">
        <f>I!BI2*'Sim_Vt_Of(IxI)'!$M4</f>
        <v>0</v>
      </c>
      <c r="BK4">
        <f>I!BJ2*'Sim_Vt_Of(IxI)'!$M4</f>
        <v>0</v>
      </c>
      <c r="BL4">
        <f>I!BK2*'Sim_Vt_Of(IxI)'!$M4</f>
        <v>0</v>
      </c>
      <c r="BM4">
        <f>I!BL2*'Sim_Vt_Of(IxI)'!$M4</f>
        <v>0</v>
      </c>
      <c r="BN4">
        <f>I!BM2*'Sim_Vt_Of(IxI)'!$M4</f>
        <v>0</v>
      </c>
      <c r="BO4">
        <f>I!BN2*'Sim_Vt_Of(IxI)'!$M4</f>
        <v>0</v>
      </c>
      <c r="BP4">
        <f>I!BO2*'Sim_Vt_Of(IxI)'!$M4</f>
        <v>0</v>
      </c>
      <c r="BQ4">
        <f>I!BP2*'Sim_Vt_Of(IxI)'!$M4</f>
        <v>0</v>
      </c>
      <c r="BR4">
        <f>I!BQ2*'Sim_Vt_Of(IxI)'!$M4</f>
        <v>0</v>
      </c>
      <c r="BS4">
        <f>I!BR2*'Sim_Vt_Of(IxI)'!$M4</f>
        <v>0</v>
      </c>
      <c r="BT4">
        <f>I!BS2*'Sim_Vt_Of(IxI)'!$M4</f>
        <v>0</v>
      </c>
      <c r="BU4">
        <f>I!BT2*'Sim_Vt_Of(IxI)'!$M4</f>
        <v>0</v>
      </c>
      <c r="BV4">
        <f>I!BU2*'Sim_Vt_Of(IxI)'!$M4</f>
        <v>0</v>
      </c>
      <c r="BW4">
        <f>I!BV2*'Sim_Vt_Of(IxI)'!$M4</f>
        <v>0</v>
      </c>
      <c r="BX4">
        <f>I!BW2*'Sim_Vt_Of(IxI)'!$M4</f>
        <v>0</v>
      </c>
      <c r="BY4">
        <f>I!BX2*'Sim_Vt_Of(IxI)'!$M4</f>
        <v>0</v>
      </c>
    </row>
    <row r="5" spans="1:77" x14ac:dyDescent="0.25">
      <c r="A5" s="105" t="s">
        <v>2</v>
      </c>
      <c r="B5">
        <f>I!A3*'Sim_Vt_Of(IxI)'!$M5</f>
        <v>0</v>
      </c>
      <c r="C5">
        <f>I!B3*'Sim_Vt_Of(IxI)'!$M5</f>
        <v>0</v>
      </c>
      <c r="D5">
        <f>I!C3*'Sim_Vt_Of(IxI)'!$M5</f>
        <v>0</v>
      </c>
      <c r="E5">
        <f>I!D3*'Sim_Vt_Of(IxI)'!$M5</f>
        <v>0</v>
      </c>
      <c r="F5">
        <f>I!E3*'Sim_Vt_Of(IxI)'!$M5</f>
        <v>0</v>
      </c>
      <c r="G5">
        <f>I!F3*'Sim_Vt_Of(IxI)'!$M5</f>
        <v>0</v>
      </c>
      <c r="H5">
        <f>I!G3*'Sim_Vt_Of(IxI)'!$M5</f>
        <v>0</v>
      </c>
      <c r="I5">
        <f>I!H3*'Sim_Vt_Of(IxI)'!$M5</f>
        <v>0</v>
      </c>
      <c r="J5">
        <f>I!I3*'Sim_Vt_Of(IxI)'!$M5</f>
        <v>0</v>
      </c>
      <c r="K5">
        <f>I!J3*'Sim_Vt_Of(IxI)'!$M5</f>
        <v>0</v>
      </c>
      <c r="L5">
        <f>I!K3*'Sim_Vt_Of(IxI)'!$M5</f>
        <v>0</v>
      </c>
      <c r="M5">
        <f>I!L3*'Sim_Vt_Of(IxI)'!$M5</f>
        <v>0</v>
      </c>
      <c r="N5">
        <f>I!M3*'Sim_Vt_Of(IxI)'!$M5</f>
        <v>0</v>
      </c>
      <c r="O5">
        <f>I!N3*'Sim_Vt_Of(IxI)'!$M5</f>
        <v>0</v>
      </c>
      <c r="P5">
        <f>I!O3*'Sim_Vt_Of(IxI)'!$M5</f>
        <v>0</v>
      </c>
      <c r="Q5">
        <f>I!P3*'Sim_Vt_Of(IxI)'!$M5</f>
        <v>0</v>
      </c>
      <c r="R5">
        <f>I!Q3*'Sim_Vt_Of(IxI)'!$M5</f>
        <v>0</v>
      </c>
      <c r="S5">
        <f>I!R3*'Sim_Vt_Of(IxI)'!$M5</f>
        <v>0</v>
      </c>
      <c r="T5">
        <f>I!S3*'Sim_Vt_Of(IxI)'!$M5</f>
        <v>0</v>
      </c>
      <c r="U5">
        <f>I!T3*'Sim_Vt_Of(IxI)'!$M5</f>
        <v>0</v>
      </c>
      <c r="V5">
        <f>I!U3*'Sim_Vt_Of(IxI)'!$M5</f>
        <v>0</v>
      </c>
      <c r="W5">
        <f>I!V3*'Sim_Vt_Of(IxI)'!$M5</f>
        <v>0</v>
      </c>
      <c r="X5">
        <f>I!W3*'Sim_Vt_Of(IxI)'!$M5</f>
        <v>0</v>
      </c>
      <c r="Y5">
        <f>I!X3*'Sim_Vt_Of(IxI)'!$M5</f>
        <v>0</v>
      </c>
      <c r="Z5">
        <f>I!Y3*'Sim_Vt_Of(IxI)'!$M5</f>
        <v>0</v>
      </c>
      <c r="AA5">
        <f>I!Z3*'Sim_Vt_Of(IxI)'!$M5</f>
        <v>0</v>
      </c>
      <c r="AB5">
        <f>I!AA3*'Sim_Vt_Of(IxI)'!$M5</f>
        <v>0</v>
      </c>
      <c r="AC5">
        <f>I!AB3*'Sim_Vt_Of(IxI)'!$M5</f>
        <v>0</v>
      </c>
      <c r="AD5">
        <f>I!AC3*'Sim_Vt_Of(IxI)'!$M5</f>
        <v>0</v>
      </c>
      <c r="AE5">
        <f>I!AD3*'Sim_Vt_Of(IxI)'!$M5</f>
        <v>0</v>
      </c>
      <c r="AF5">
        <f>I!AE3*'Sim_Vt_Of(IxI)'!$M5</f>
        <v>0</v>
      </c>
      <c r="AG5">
        <f>I!AF3*'Sim_Vt_Of(IxI)'!$M5</f>
        <v>0</v>
      </c>
      <c r="AH5">
        <f>I!AG3*'Sim_Vt_Of(IxI)'!$M5</f>
        <v>0</v>
      </c>
      <c r="AI5">
        <f>I!AH3*'Sim_Vt_Of(IxI)'!$M5</f>
        <v>0</v>
      </c>
      <c r="AJ5">
        <f>I!AI3*'Sim_Vt_Of(IxI)'!$M5</f>
        <v>0</v>
      </c>
      <c r="AK5">
        <f>I!AJ3*'Sim_Vt_Of(IxI)'!$M5</f>
        <v>0</v>
      </c>
      <c r="AL5">
        <f>I!AK3*'Sim_Vt_Of(IxI)'!$M5</f>
        <v>0</v>
      </c>
      <c r="AM5">
        <f>I!AL3*'Sim_Vt_Of(IxI)'!$M5</f>
        <v>0</v>
      </c>
      <c r="AN5">
        <f>I!AM3*'Sim_Vt_Of(IxI)'!$M5</f>
        <v>0</v>
      </c>
      <c r="AO5">
        <f>I!AN3*'Sim_Vt_Of(IxI)'!$M5</f>
        <v>0</v>
      </c>
      <c r="AP5">
        <f>I!AO3*'Sim_Vt_Of(IxI)'!$M5</f>
        <v>0</v>
      </c>
      <c r="AQ5">
        <f>I!AP3*'Sim_Vt_Of(IxI)'!$M5</f>
        <v>0</v>
      </c>
      <c r="AR5">
        <f>I!AQ3*'Sim_Vt_Of(IxI)'!$M5</f>
        <v>0</v>
      </c>
      <c r="AS5">
        <f>I!AR3*'Sim_Vt_Of(IxI)'!$M5</f>
        <v>0</v>
      </c>
      <c r="AT5">
        <f>I!AS3*'Sim_Vt_Of(IxI)'!$M5</f>
        <v>0</v>
      </c>
      <c r="AU5">
        <f>I!AT3*'Sim_Vt_Of(IxI)'!$M5</f>
        <v>0</v>
      </c>
      <c r="AV5">
        <f>I!AU3*'Sim_Vt_Of(IxI)'!$M5</f>
        <v>0</v>
      </c>
      <c r="AW5">
        <f>I!AV3*'Sim_Vt_Of(IxI)'!$M5</f>
        <v>0</v>
      </c>
      <c r="AX5">
        <f>I!AW3*'Sim_Vt_Of(IxI)'!$M5</f>
        <v>0</v>
      </c>
      <c r="AY5">
        <f>I!AX3*'Sim_Vt_Of(IxI)'!$M5</f>
        <v>0</v>
      </c>
      <c r="AZ5">
        <f>I!AY3*'Sim_Vt_Of(IxI)'!$M5</f>
        <v>0</v>
      </c>
      <c r="BA5">
        <f>I!AZ3*'Sim_Vt_Of(IxI)'!$M5</f>
        <v>0</v>
      </c>
      <c r="BB5">
        <f>I!BA3*'Sim_Vt_Of(IxI)'!$M5</f>
        <v>0</v>
      </c>
      <c r="BC5">
        <f>I!BB3*'Sim_Vt_Of(IxI)'!$M5</f>
        <v>0</v>
      </c>
      <c r="BD5">
        <f>I!BC3*'Sim_Vt_Of(IxI)'!$M5</f>
        <v>0</v>
      </c>
      <c r="BE5">
        <f>I!BD3*'Sim_Vt_Of(IxI)'!$M5</f>
        <v>0</v>
      </c>
      <c r="BF5">
        <f>I!BE3*'Sim_Vt_Of(IxI)'!$M5</f>
        <v>0</v>
      </c>
      <c r="BG5">
        <f>I!BF3*'Sim_Vt_Of(IxI)'!$M5</f>
        <v>0</v>
      </c>
      <c r="BH5">
        <f>I!BG3*'Sim_Vt_Of(IxI)'!$M5</f>
        <v>0</v>
      </c>
      <c r="BI5">
        <f>I!BH3*'Sim_Vt_Of(IxI)'!$M5</f>
        <v>0</v>
      </c>
      <c r="BJ5">
        <f>I!BI3*'Sim_Vt_Of(IxI)'!$M5</f>
        <v>0</v>
      </c>
      <c r="BK5">
        <f>I!BJ3*'Sim_Vt_Of(IxI)'!$M5</f>
        <v>0</v>
      </c>
      <c r="BL5">
        <f>I!BK3*'Sim_Vt_Of(IxI)'!$M5</f>
        <v>0</v>
      </c>
      <c r="BM5">
        <f>I!BL3*'Sim_Vt_Of(IxI)'!$M5</f>
        <v>0</v>
      </c>
      <c r="BN5">
        <f>I!BM3*'Sim_Vt_Of(IxI)'!$M5</f>
        <v>0</v>
      </c>
      <c r="BO5">
        <f>I!BN3*'Sim_Vt_Of(IxI)'!$M5</f>
        <v>0</v>
      </c>
      <c r="BP5">
        <f>I!BO3*'Sim_Vt_Of(IxI)'!$M5</f>
        <v>0</v>
      </c>
      <c r="BQ5">
        <f>I!BP3*'Sim_Vt_Of(IxI)'!$M5</f>
        <v>0</v>
      </c>
      <c r="BR5">
        <f>I!BQ3*'Sim_Vt_Of(IxI)'!$M5</f>
        <v>0</v>
      </c>
      <c r="BS5">
        <f>I!BR3*'Sim_Vt_Of(IxI)'!$M5</f>
        <v>0</v>
      </c>
      <c r="BT5">
        <f>I!BS3*'Sim_Vt_Of(IxI)'!$M5</f>
        <v>0</v>
      </c>
      <c r="BU5">
        <f>I!BT3*'Sim_Vt_Of(IxI)'!$M5</f>
        <v>0</v>
      </c>
      <c r="BV5">
        <f>I!BU3*'Sim_Vt_Of(IxI)'!$M5</f>
        <v>0</v>
      </c>
      <c r="BW5">
        <f>I!BV3*'Sim_Vt_Of(IxI)'!$M5</f>
        <v>0</v>
      </c>
      <c r="BX5">
        <f>I!BW3*'Sim_Vt_Of(IxI)'!$M5</f>
        <v>0</v>
      </c>
      <c r="BY5">
        <f>I!BX3*'Sim_Vt_Of(IxI)'!$M5</f>
        <v>0</v>
      </c>
    </row>
    <row r="6" spans="1:77" x14ac:dyDescent="0.25">
      <c r="A6" s="105" t="s">
        <v>3</v>
      </c>
      <c r="B6">
        <f>I!A4*'Sim_Vt_Of(IxI)'!$M6</f>
        <v>0</v>
      </c>
      <c r="C6">
        <f>I!B4*'Sim_Vt_Of(IxI)'!$M6</f>
        <v>0</v>
      </c>
      <c r="D6">
        <f>I!C4*'Sim_Vt_Of(IxI)'!$M6</f>
        <v>0</v>
      </c>
      <c r="E6">
        <f>I!D4*'Sim_Vt_Of(IxI)'!$M6</f>
        <v>0</v>
      </c>
      <c r="F6">
        <f>I!E4*'Sim_Vt_Of(IxI)'!$M6</f>
        <v>0</v>
      </c>
      <c r="G6">
        <f>I!F4*'Sim_Vt_Of(IxI)'!$M6</f>
        <v>0</v>
      </c>
      <c r="H6">
        <f>I!G4*'Sim_Vt_Of(IxI)'!$M6</f>
        <v>0</v>
      </c>
      <c r="I6">
        <f>I!H4*'Sim_Vt_Of(IxI)'!$M6</f>
        <v>0</v>
      </c>
      <c r="J6">
        <f>I!I4*'Sim_Vt_Of(IxI)'!$M6</f>
        <v>0</v>
      </c>
      <c r="K6">
        <f>I!J4*'Sim_Vt_Of(IxI)'!$M6</f>
        <v>0</v>
      </c>
      <c r="L6">
        <f>I!K4*'Sim_Vt_Of(IxI)'!$M6</f>
        <v>0</v>
      </c>
      <c r="M6">
        <f>I!L4*'Sim_Vt_Of(IxI)'!$M6</f>
        <v>0</v>
      </c>
      <c r="N6">
        <f>I!M4*'Sim_Vt_Of(IxI)'!$M6</f>
        <v>0</v>
      </c>
      <c r="O6">
        <f>I!N4*'Sim_Vt_Of(IxI)'!$M6</f>
        <v>0</v>
      </c>
      <c r="P6">
        <f>I!O4*'Sim_Vt_Of(IxI)'!$M6</f>
        <v>0</v>
      </c>
      <c r="Q6">
        <f>I!P4*'Sim_Vt_Of(IxI)'!$M6</f>
        <v>0</v>
      </c>
      <c r="R6">
        <f>I!Q4*'Sim_Vt_Of(IxI)'!$M6</f>
        <v>0</v>
      </c>
      <c r="S6">
        <f>I!R4*'Sim_Vt_Of(IxI)'!$M6</f>
        <v>0</v>
      </c>
      <c r="T6">
        <f>I!S4*'Sim_Vt_Of(IxI)'!$M6</f>
        <v>0</v>
      </c>
      <c r="U6">
        <f>I!T4*'Sim_Vt_Of(IxI)'!$M6</f>
        <v>0</v>
      </c>
      <c r="V6">
        <f>I!U4*'Sim_Vt_Of(IxI)'!$M6</f>
        <v>0</v>
      </c>
      <c r="W6">
        <f>I!V4*'Sim_Vt_Of(IxI)'!$M6</f>
        <v>0</v>
      </c>
      <c r="X6">
        <f>I!W4*'Sim_Vt_Of(IxI)'!$M6</f>
        <v>0</v>
      </c>
      <c r="Y6">
        <f>I!X4*'Sim_Vt_Of(IxI)'!$M6</f>
        <v>0</v>
      </c>
      <c r="Z6">
        <f>I!Y4*'Sim_Vt_Of(IxI)'!$M6</f>
        <v>0</v>
      </c>
      <c r="AA6">
        <f>I!Z4*'Sim_Vt_Of(IxI)'!$M6</f>
        <v>0</v>
      </c>
      <c r="AB6">
        <f>I!AA4*'Sim_Vt_Of(IxI)'!$M6</f>
        <v>0</v>
      </c>
      <c r="AC6">
        <f>I!AB4*'Sim_Vt_Of(IxI)'!$M6</f>
        <v>0</v>
      </c>
      <c r="AD6">
        <f>I!AC4*'Sim_Vt_Of(IxI)'!$M6</f>
        <v>0</v>
      </c>
      <c r="AE6">
        <f>I!AD4*'Sim_Vt_Of(IxI)'!$M6</f>
        <v>0</v>
      </c>
      <c r="AF6">
        <f>I!AE4*'Sim_Vt_Of(IxI)'!$M6</f>
        <v>0</v>
      </c>
      <c r="AG6">
        <f>I!AF4*'Sim_Vt_Of(IxI)'!$M6</f>
        <v>0</v>
      </c>
      <c r="AH6">
        <f>I!AG4*'Sim_Vt_Of(IxI)'!$M6</f>
        <v>0</v>
      </c>
      <c r="AI6">
        <f>I!AH4*'Sim_Vt_Of(IxI)'!$M6</f>
        <v>0</v>
      </c>
      <c r="AJ6">
        <f>I!AI4*'Sim_Vt_Of(IxI)'!$M6</f>
        <v>0</v>
      </c>
      <c r="AK6">
        <f>I!AJ4*'Sim_Vt_Of(IxI)'!$M6</f>
        <v>0</v>
      </c>
      <c r="AL6">
        <f>I!AK4*'Sim_Vt_Of(IxI)'!$M6</f>
        <v>0</v>
      </c>
      <c r="AM6">
        <f>I!AL4*'Sim_Vt_Of(IxI)'!$M6</f>
        <v>0</v>
      </c>
      <c r="AN6">
        <f>I!AM4*'Sim_Vt_Of(IxI)'!$M6</f>
        <v>0</v>
      </c>
      <c r="AO6">
        <f>I!AN4*'Sim_Vt_Of(IxI)'!$M6</f>
        <v>0</v>
      </c>
      <c r="AP6">
        <f>I!AO4*'Sim_Vt_Of(IxI)'!$M6</f>
        <v>0</v>
      </c>
      <c r="AQ6">
        <f>I!AP4*'Sim_Vt_Of(IxI)'!$M6</f>
        <v>0</v>
      </c>
      <c r="AR6">
        <f>I!AQ4*'Sim_Vt_Of(IxI)'!$M6</f>
        <v>0</v>
      </c>
      <c r="AS6">
        <f>I!AR4*'Sim_Vt_Of(IxI)'!$M6</f>
        <v>0</v>
      </c>
      <c r="AT6">
        <f>I!AS4*'Sim_Vt_Of(IxI)'!$M6</f>
        <v>0</v>
      </c>
      <c r="AU6">
        <f>I!AT4*'Sim_Vt_Of(IxI)'!$M6</f>
        <v>0</v>
      </c>
      <c r="AV6">
        <f>I!AU4*'Sim_Vt_Of(IxI)'!$M6</f>
        <v>0</v>
      </c>
      <c r="AW6">
        <f>I!AV4*'Sim_Vt_Of(IxI)'!$M6</f>
        <v>0</v>
      </c>
      <c r="AX6">
        <f>I!AW4*'Sim_Vt_Of(IxI)'!$M6</f>
        <v>0</v>
      </c>
      <c r="AY6">
        <f>I!AX4*'Sim_Vt_Of(IxI)'!$M6</f>
        <v>0</v>
      </c>
      <c r="AZ6">
        <f>I!AY4*'Sim_Vt_Of(IxI)'!$M6</f>
        <v>0</v>
      </c>
      <c r="BA6">
        <f>I!AZ4*'Sim_Vt_Of(IxI)'!$M6</f>
        <v>0</v>
      </c>
      <c r="BB6">
        <f>I!BA4*'Sim_Vt_Of(IxI)'!$M6</f>
        <v>0</v>
      </c>
      <c r="BC6">
        <f>I!BB4*'Sim_Vt_Of(IxI)'!$M6</f>
        <v>0</v>
      </c>
      <c r="BD6">
        <f>I!BC4*'Sim_Vt_Of(IxI)'!$M6</f>
        <v>0</v>
      </c>
      <c r="BE6">
        <f>I!BD4*'Sim_Vt_Of(IxI)'!$M6</f>
        <v>0</v>
      </c>
      <c r="BF6">
        <f>I!BE4*'Sim_Vt_Of(IxI)'!$M6</f>
        <v>0</v>
      </c>
      <c r="BG6">
        <f>I!BF4*'Sim_Vt_Of(IxI)'!$M6</f>
        <v>0</v>
      </c>
      <c r="BH6">
        <f>I!BG4*'Sim_Vt_Of(IxI)'!$M6</f>
        <v>0</v>
      </c>
      <c r="BI6">
        <f>I!BH4*'Sim_Vt_Of(IxI)'!$M6</f>
        <v>0</v>
      </c>
      <c r="BJ6">
        <f>I!BI4*'Sim_Vt_Of(IxI)'!$M6</f>
        <v>0</v>
      </c>
      <c r="BK6">
        <f>I!BJ4*'Sim_Vt_Of(IxI)'!$M6</f>
        <v>0</v>
      </c>
      <c r="BL6">
        <f>I!BK4*'Sim_Vt_Of(IxI)'!$M6</f>
        <v>0</v>
      </c>
      <c r="BM6">
        <f>I!BL4*'Sim_Vt_Of(IxI)'!$M6</f>
        <v>0</v>
      </c>
      <c r="BN6">
        <f>I!BM4*'Sim_Vt_Of(IxI)'!$M6</f>
        <v>0</v>
      </c>
      <c r="BO6">
        <f>I!BN4*'Sim_Vt_Of(IxI)'!$M6</f>
        <v>0</v>
      </c>
      <c r="BP6">
        <f>I!BO4*'Sim_Vt_Of(IxI)'!$M6</f>
        <v>0</v>
      </c>
      <c r="BQ6">
        <f>I!BP4*'Sim_Vt_Of(IxI)'!$M6</f>
        <v>0</v>
      </c>
      <c r="BR6">
        <f>I!BQ4*'Sim_Vt_Of(IxI)'!$M6</f>
        <v>0</v>
      </c>
      <c r="BS6">
        <f>I!BR4*'Sim_Vt_Of(IxI)'!$M6</f>
        <v>0</v>
      </c>
      <c r="BT6">
        <f>I!BS4*'Sim_Vt_Of(IxI)'!$M6</f>
        <v>0</v>
      </c>
      <c r="BU6">
        <f>I!BT4*'Sim_Vt_Of(IxI)'!$M6</f>
        <v>0</v>
      </c>
      <c r="BV6">
        <f>I!BU4*'Sim_Vt_Of(IxI)'!$M6</f>
        <v>0</v>
      </c>
      <c r="BW6">
        <f>I!BV4*'Sim_Vt_Of(IxI)'!$M6</f>
        <v>0</v>
      </c>
      <c r="BX6">
        <f>I!BW4*'Sim_Vt_Of(IxI)'!$M6</f>
        <v>0</v>
      </c>
      <c r="BY6">
        <f>I!BX4*'Sim_Vt_Of(IxI)'!$M6</f>
        <v>0</v>
      </c>
    </row>
    <row r="7" spans="1:77" x14ac:dyDescent="0.25">
      <c r="A7" s="105" t="s">
        <v>4</v>
      </c>
      <c r="B7">
        <f>I!A5*'Sim_Vt_Of(IxI)'!$M7</f>
        <v>0</v>
      </c>
      <c r="C7">
        <f>I!B5*'Sim_Vt_Of(IxI)'!$M7</f>
        <v>0</v>
      </c>
      <c r="D7">
        <f>I!C5*'Sim_Vt_Of(IxI)'!$M7</f>
        <v>0</v>
      </c>
      <c r="E7">
        <f>I!D5*'Sim_Vt_Of(IxI)'!$M7</f>
        <v>0</v>
      </c>
      <c r="F7">
        <f>I!E5*'Sim_Vt_Of(IxI)'!$M7</f>
        <v>0</v>
      </c>
      <c r="G7">
        <f>I!F5*'Sim_Vt_Of(IxI)'!$M7</f>
        <v>0</v>
      </c>
      <c r="H7">
        <f>I!G5*'Sim_Vt_Of(IxI)'!$M7</f>
        <v>0</v>
      </c>
      <c r="I7">
        <f>I!H5*'Sim_Vt_Of(IxI)'!$M7</f>
        <v>0</v>
      </c>
      <c r="J7">
        <f>I!I5*'Sim_Vt_Of(IxI)'!$M7</f>
        <v>0</v>
      </c>
      <c r="K7">
        <f>I!J5*'Sim_Vt_Of(IxI)'!$M7</f>
        <v>0</v>
      </c>
      <c r="L7">
        <f>I!K5*'Sim_Vt_Of(IxI)'!$M7</f>
        <v>0</v>
      </c>
      <c r="M7">
        <f>I!L5*'Sim_Vt_Of(IxI)'!$M7</f>
        <v>0</v>
      </c>
      <c r="N7">
        <f>I!M5*'Sim_Vt_Of(IxI)'!$M7</f>
        <v>0</v>
      </c>
      <c r="O7">
        <f>I!N5*'Sim_Vt_Of(IxI)'!$M7</f>
        <v>0</v>
      </c>
      <c r="P7">
        <f>I!O5*'Sim_Vt_Of(IxI)'!$M7</f>
        <v>0</v>
      </c>
      <c r="Q7">
        <f>I!P5*'Sim_Vt_Of(IxI)'!$M7</f>
        <v>0</v>
      </c>
      <c r="R7">
        <f>I!Q5*'Sim_Vt_Of(IxI)'!$M7</f>
        <v>0</v>
      </c>
      <c r="S7">
        <f>I!R5*'Sim_Vt_Of(IxI)'!$M7</f>
        <v>0</v>
      </c>
      <c r="T7">
        <f>I!S5*'Sim_Vt_Of(IxI)'!$M7</f>
        <v>0</v>
      </c>
      <c r="U7">
        <f>I!T5*'Sim_Vt_Of(IxI)'!$M7</f>
        <v>0</v>
      </c>
      <c r="V7">
        <f>I!U5*'Sim_Vt_Of(IxI)'!$M7</f>
        <v>0</v>
      </c>
      <c r="W7">
        <f>I!V5*'Sim_Vt_Of(IxI)'!$M7</f>
        <v>0</v>
      </c>
      <c r="X7">
        <f>I!W5*'Sim_Vt_Of(IxI)'!$M7</f>
        <v>0</v>
      </c>
      <c r="Y7">
        <f>I!X5*'Sim_Vt_Of(IxI)'!$M7</f>
        <v>0</v>
      </c>
      <c r="Z7">
        <f>I!Y5*'Sim_Vt_Of(IxI)'!$M7</f>
        <v>0</v>
      </c>
      <c r="AA7">
        <f>I!Z5*'Sim_Vt_Of(IxI)'!$M7</f>
        <v>0</v>
      </c>
      <c r="AB7">
        <f>I!AA5*'Sim_Vt_Of(IxI)'!$M7</f>
        <v>0</v>
      </c>
      <c r="AC7">
        <f>I!AB5*'Sim_Vt_Of(IxI)'!$M7</f>
        <v>0</v>
      </c>
      <c r="AD7">
        <f>I!AC5*'Sim_Vt_Of(IxI)'!$M7</f>
        <v>0</v>
      </c>
      <c r="AE7">
        <f>I!AD5*'Sim_Vt_Of(IxI)'!$M7</f>
        <v>0</v>
      </c>
      <c r="AF7">
        <f>I!AE5*'Sim_Vt_Of(IxI)'!$M7</f>
        <v>0</v>
      </c>
      <c r="AG7">
        <f>I!AF5*'Sim_Vt_Of(IxI)'!$M7</f>
        <v>0</v>
      </c>
      <c r="AH7">
        <f>I!AG5*'Sim_Vt_Of(IxI)'!$M7</f>
        <v>0</v>
      </c>
      <c r="AI7">
        <f>I!AH5*'Sim_Vt_Of(IxI)'!$M7</f>
        <v>0</v>
      </c>
      <c r="AJ7">
        <f>I!AI5*'Sim_Vt_Of(IxI)'!$M7</f>
        <v>0</v>
      </c>
      <c r="AK7">
        <f>I!AJ5*'Sim_Vt_Of(IxI)'!$M7</f>
        <v>0</v>
      </c>
      <c r="AL7">
        <f>I!AK5*'Sim_Vt_Of(IxI)'!$M7</f>
        <v>0</v>
      </c>
      <c r="AM7">
        <f>I!AL5*'Sim_Vt_Of(IxI)'!$M7</f>
        <v>0</v>
      </c>
      <c r="AN7">
        <f>I!AM5*'Sim_Vt_Of(IxI)'!$M7</f>
        <v>0</v>
      </c>
      <c r="AO7">
        <f>I!AN5*'Sim_Vt_Of(IxI)'!$M7</f>
        <v>0</v>
      </c>
      <c r="AP7">
        <f>I!AO5*'Sim_Vt_Of(IxI)'!$M7</f>
        <v>0</v>
      </c>
      <c r="AQ7">
        <f>I!AP5*'Sim_Vt_Of(IxI)'!$M7</f>
        <v>0</v>
      </c>
      <c r="AR7">
        <f>I!AQ5*'Sim_Vt_Of(IxI)'!$M7</f>
        <v>0</v>
      </c>
      <c r="AS7">
        <f>I!AR5*'Sim_Vt_Of(IxI)'!$M7</f>
        <v>0</v>
      </c>
      <c r="AT7">
        <f>I!AS5*'Sim_Vt_Of(IxI)'!$M7</f>
        <v>0</v>
      </c>
      <c r="AU7">
        <f>I!AT5*'Sim_Vt_Of(IxI)'!$M7</f>
        <v>0</v>
      </c>
      <c r="AV7">
        <f>I!AU5*'Sim_Vt_Of(IxI)'!$M7</f>
        <v>0</v>
      </c>
      <c r="AW7">
        <f>I!AV5*'Sim_Vt_Of(IxI)'!$M7</f>
        <v>0</v>
      </c>
      <c r="AX7">
        <f>I!AW5*'Sim_Vt_Of(IxI)'!$M7</f>
        <v>0</v>
      </c>
      <c r="AY7">
        <f>I!AX5*'Sim_Vt_Of(IxI)'!$M7</f>
        <v>0</v>
      </c>
      <c r="AZ7">
        <f>I!AY5*'Sim_Vt_Of(IxI)'!$M7</f>
        <v>0</v>
      </c>
      <c r="BA7">
        <f>I!AZ5*'Sim_Vt_Of(IxI)'!$M7</f>
        <v>0</v>
      </c>
      <c r="BB7">
        <f>I!BA5*'Sim_Vt_Of(IxI)'!$M7</f>
        <v>0</v>
      </c>
      <c r="BC7">
        <f>I!BB5*'Sim_Vt_Of(IxI)'!$M7</f>
        <v>0</v>
      </c>
      <c r="BD7">
        <f>I!BC5*'Sim_Vt_Of(IxI)'!$M7</f>
        <v>0</v>
      </c>
      <c r="BE7">
        <f>I!BD5*'Sim_Vt_Of(IxI)'!$M7</f>
        <v>0</v>
      </c>
      <c r="BF7">
        <f>I!BE5*'Sim_Vt_Of(IxI)'!$M7</f>
        <v>0</v>
      </c>
      <c r="BG7">
        <f>I!BF5*'Sim_Vt_Of(IxI)'!$M7</f>
        <v>0</v>
      </c>
      <c r="BH7">
        <f>I!BG5*'Sim_Vt_Of(IxI)'!$M7</f>
        <v>0</v>
      </c>
      <c r="BI7">
        <f>I!BH5*'Sim_Vt_Of(IxI)'!$M7</f>
        <v>0</v>
      </c>
      <c r="BJ7">
        <f>I!BI5*'Sim_Vt_Of(IxI)'!$M7</f>
        <v>0</v>
      </c>
      <c r="BK7">
        <f>I!BJ5*'Sim_Vt_Of(IxI)'!$M7</f>
        <v>0</v>
      </c>
      <c r="BL7">
        <f>I!BK5*'Sim_Vt_Of(IxI)'!$M7</f>
        <v>0</v>
      </c>
      <c r="BM7">
        <f>I!BL5*'Sim_Vt_Of(IxI)'!$M7</f>
        <v>0</v>
      </c>
      <c r="BN7">
        <f>I!BM5*'Sim_Vt_Of(IxI)'!$M7</f>
        <v>0</v>
      </c>
      <c r="BO7">
        <f>I!BN5*'Sim_Vt_Of(IxI)'!$M7</f>
        <v>0</v>
      </c>
      <c r="BP7">
        <f>I!BO5*'Sim_Vt_Of(IxI)'!$M7</f>
        <v>0</v>
      </c>
      <c r="BQ7">
        <f>I!BP5*'Sim_Vt_Of(IxI)'!$M7</f>
        <v>0</v>
      </c>
      <c r="BR7">
        <f>I!BQ5*'Sim_Vt_Of(IxI)'!$M7</f>
        <v>0</v>
      </c>
      <c r="BS7">
        <f>I!BR5*'Sim_Vt_Of(IxI)'!$M7</f>
        <v>0</v>
      </c>
      <c r="BT7">
        <f>I!BS5*'Sim_Vt_Of(IxI)'!$M7</f>
        <v>0</v>
      </c>
      <c r="BU7">
        <f>I!BT5*'Sim_Vt_Of(IxI)'!$M7</f>
        <v>0</v>
      </c>
      <c r="BV7">
        <f>I!BU5*'Sim_Vt_Of(IxI)'!$M7</f>
        <v>0</v>
      </c>
      <c r="BW7">
        <f>I!BV5*'Sim_Vt_Of(IxI)'!$M7</f>
        <v>0</v>
      </c>
      <c r="BX7">
        <f>I!BW5*'Sim_Vt_Of(IxI)'!$M7</f>
        <v>0</v>
      </c>
      <c r="BY7">
        <f>I!BX5*'Sim_Vt_Of(IxI)'!$M7</f>
        <v>0</v>
      </c>
    </row>
    <row r="8" spans="1:77" x14ac:dyDescent="0.25">
      <c r="A8" s="105" t="s">
        <v>5</v>
      </c>
      <c r="B8">
        <f>I!A6*'Sim_Vt_Of(IxI)'!$M8</f>
        <v>0</v>
      </c>
      <c r="C8">
        <f>I!B6*'Sim_Vt_Of(IxI)'!$M8</f>
        <v>0</v>
      </c>
      <c r="D8">
        <f>I!C6*'Sim_Vt_Of(IxI)'!$M8</f>
        <v>0</v>
      </c>
      <c r="E8">
        <f>I!D6*'Sim_Vt_Of(IxI)'!$M8</f>
        <v>0</v>
      </c>
      <c r="F8">
        <f>I!E6*'Sim_Vt_Of(IxI)'!$M8</f>
        <v>0</v>
      </c>
      <c r="G8">
        <f>I!F6*'Sim_Vt_Of(IxI)'!$M8</f>
        <v>0</v>
      </c>
      <c r="H8">
        <f>I!G6*'Sim_Vt_Of(IxI)'!$M8</f>
        <v>0</v>
      </c>
      <c r="I8">
        <f>I!H6*'Sim_Vt_Of(IxI)'!$M8</f>
        <v>0</v>
      </c>
      <c r="J8">
        <f>I!I6*'Sim_Vt_Of(IxI)'!$M8</f>
        <v>0</v>
      </c>
      <c r="K8">
        <f>I!J6*'Sim_Vt_Of(IxI)'!$M8</f>
        <v>0</v>
      </c>
      <c r="L8">
        <f>I!K6*'Sim_Vt_Of(IxI)'!$M8</f>
        <v>0</v>
      </c>
      <c r="M8">
        <f>I!L6*'Sim_Vt_Of(IxI)'!$M8</f>
        <v>0</v>
      </c>
      <c r="N8">
        <f>I!M6*'Sim_Vt_Of(IxI)'!$M8</f>
        <v>0</v>
      </c>
      <c r="O8">
        <f>I!N6*'Sim_Vt_Of(IxI)'!$M8</f>
        <v>0</v>
      </c>
      <c r="P8">
        <f>I!O6*'Sim_Vt_Of(IxI)'!$M8</f>
        <v>0</v>
      </c>
      <c r="Q8">
        <f>I!P6*'Sim_Vt_Of(IxI)'!$M8</f>
        <v>0</v>
      </c>
      <c r="R8">
        <f>I!Q6*'Sim_Vt_Of(IxI)'!$M8</f>
        <v>0</v>
      </c>
      <c r="S8">
        <f>I!R6*'Sim_Vt_Of(IxI)'!$M8</f>
        <v>0</v>
      </c>
      <c r="T8">
        <f>I!S6*'Sim_Vt_Of(IxI)'!$M8</f>
        <v>0</v>
      </c>
      <c r="U8">
        <f>I!T6*'Sim_Vt_Of(IxI)'!$M8</f>
        <v>0</v>
      </c>
      <c r="V8">
        <f>I!U6*'Sim_Vt_Of(IxI)'!$M8</f>
        <v>0</v>
      </c>
      <c r="W8">
        <f>I!V6*'Sim_Vt_Of(IxI)'!$M8</f>
        <v>0</v>
      </c>
      <c r="X8">
        <f>I!W6*'Sim_Vt_Of(IxI)'!$M8</f>
        <v>0</v>
      </c>
      <c r="Y8">
        <f>I!X6*'Sim_Vt_Of(IxI)'!$M8</f>
        <v>0</v>
      </c>
      <c r="Z8">
        <f>I!Y6*'Sim_Vt_Of(IxI)'!$M8</f>
        <v>0</v>
      </c>
      <c r="AA8">
        <f>I!Z6*'Sim_Vt_Of(IxI)'!$M8</f>
        <v>0</v>
      </c>
      <c r="AB8">
        <f>I!AA6*'Sim_Vt_Of(IxI)'!$M8</f>
        <v>0</v>
      </c>
      <c r="AC8">
        <f>I!AB6*'Sim_Vt_Of(IxI)'!$M8</f>
        <v>0</v>
      </c>
      <c r="AD8">
        <f>I!AC6*'Sim_Vt_Of(IxI)'!$M8</f>
        <v>0</v>
      </c>
      <c r="AE8">
        <f>I!AD6*'Sim_Vt_Of(IxI)'!$M8</f>
        <v>0</v>
      </c>
      <c r="AF8">
        <f>I!AE6*'Sim_Vt_Of(IxI)'!$M8</f>
        <v>0</v>
      </c>
      <c r="AG8">
        <f>I!AF6*'Sim_Vt_Of(IxI)'!$M8</f>
        <v>0</v>
      </c>
      <c r="AH8">
        <f>I!AG6*'Sim_Vt_Of(IxI)'!$M8</f>
        <v>0</v>
      </c>
      <c r="AI8">
        <f>I!AH6*'Sim_Vt_Of(IxI)'!$M8</f>
        <v>0</v>
      </c>
      <c r="AJ8">
        <f>I!AI6*'Sim_Vt_Of(IxI)'!$M8</f>
        <v>0</v>
      </c>
      <c r="AK8">
        <f>I!AJ6*'Sim_Vt_Of(IxI)'!$M8</f>
        <v>0</v>
      </c>
      <c r="AL8">
        <f>I!AK6*'Sim_Vt_Of(IxI)'!$M8</f>
        <v>0</v>
      </c>
      <c r="AM8">
        <f>I!AL6*'Sim_Vt_Of(IxI)'!$M8</f>
        <v>0</v>
      </c>
      <c r="AN8">
        <f>I!AM6*'Sim_Vt_Of(IxI)'!$M8</f>
        <v>0</v>
      </c>
      <c r="AO8">
        <f>I!AN6*'Sim_Vt_Of(IxI)'!$M8</f>
        <v>0</v>
      </c>
      <c r="AP8">
        <f>I!AO6*'Sim_Vt_Of(IxI)'!$M8</f>
        <v>0</v>
      </c>
      <c r="AQ8">
        <f>I!AP6*'Sim_Vt_Of(IxI)'!$M8</f>
        <v>0</v>
      </c>
      <c r="AR8">
        <f>I!AQ6*'Sim_Vt_Of(IxI)'!$M8</f>
        <v>0</v>
      </c>
      <c r="AS8">
        <f>I!AR6*'Sim_Vt_Of(IxI)'!$M8</f>
        <v>0</v>
      </c>
      <c r="AT8">
        <f>I!AS6*'Sim_Vt_Of(IxI)'!$M8</f>
        <v>0</v>
      </c>
      <c r="AU8">
        <f>I!AT6*'Sim_Vt_Of(IxI)'!$M8</f>
        <v>0</v>
      </c>
      <c r="AV8">
        <f>I!AU6*'Sim_Vt_Of(IxI)'!$M8</f>
        <v>0</v>
      </c>
      <c r="AW8">
        <f>I!AV6*'Sim_Vt_Of(IxI)'!$M8</f>
        <v>0</v>
      </c>
      <c r="AX8">
        <f>I!AW6*'Sim_Vt_Of(IxI)'!$M8</f>
        <v>0</v>
      </c>
      <c r="AY8">
        <f>I!AX6*'Sim_Vt_Of(IxI)'!$M8</f>
        <v>0</v>
      </c>
      <c r="AZ8">
        <f>I!AY6*'Sim_Vt_Of(IxI)'!$M8</f>
        <v>0</v>
      </c>
      <c r="BA8">
        <f>I!AZ6*'Sim_Vt_Of(IxI)'!$M8</f>
        <v>0</v>
      </c>
      <c r="BB8">
        <f>I!BA6*'Sim_Vt_Of(IxI)'!$M8</f>
        <v>0</v>
      </c>
      <c r="BC8">
        <f>I!BB6*'Sim_Vt_Of(IxI)'!$M8</f>
        <v>0</v>
      </c>
      <c r="BD8">
        <f>I!BC6*'Sim_Vt_Of(IxI)'!$M8</f>
        <v>0</v>
      </c>
      <c r="BE8">
        <f>I!BD6*'Sim_Vt_Of(IxI)'!$M8</f>
        <v>0</v>
      </c>
      <c r="BF8">
        <f>I!BE6*'Sim_Vt_Of(IxI)'!$M8</f>
        <v>0</v>
      </c>
      <c r="BG8">
        <f>I!BF6*'Sim_Vt_Of(IxI)'!$M8</f>
        <v>0</v>
      </c>
      <c r="BH8">
        <f>I!BG6*'Sim_Vt_Of(IxI)'!$M8</f>
        <v>0</v>
      </c>
      <c r="BI8">
        <f>I!BH6*'Sim_Vt_Of(IxI)'!$M8</f>
        <v>0</v>
      </c>
      <c r="BJ8">
        <f>I!BI6*'Sim_Vt_Of(IxI)'!$M8</f>
        <v>0</v>
      </c>
      <c r="BK8">
        <f>I!BJ6*'Sim_Vt_Of(IxI)'!$M8</f>
        <v>0</v>
      </c>
      <c r="BL8">
        <f>I!BK6*'Sim_Vt_Of(IxI)'!$M8</f>
        <v>0</v>
      </c>
      <c r="BM8">
        <f>I!BL6*'Sim_Vt_Of(IxI)'!$M8</f>
        <v>0</v>
      </c>
      <c r="BN8">
        <f>I!BM6*'Sim_Vt_Of(IxI)'!$M8</f>
        <v>0</v>
      </c>
      <c r="BO8">
        <f>I!BN6*'Sim_Vt_Of(IxI)'!$M8</f>
        <v>0</v>
      </c>
      <c r="BP8">
        <f>I!BO6*'Sim_Vt_Of(IxI)'!$M8</f>
        <v>0</v>
      </c>
      <c r="BQ8">
        <f>I!BP6*'Sim_Vt_Of(IxI)'!$M8</f>
        <v>0</v>
      </c>
      <c r="BR8">
        <f>I!BQ6*'Sim_Vt_Of(IxI)'!$M8</f>
        <v>0</v>
      </c>
      <c r="BS8">
        <f>I!BR6*'Sim_Vt_Of(IxI)'!$M8</f>
        <v>0</v>
      </c>
      <c r="BT8">
        <f>I!BS6*'Sim_Vt_Of(IxI)'!$M8</f>
        <v>0</v>
      </c>
      <c r="BU8">
        <f>I!BT6*'Sim_Vt_Of(IxI)'!$M8</f>
        <v>0</v>
      </c>
      <c r="BV8">
        <f>I!BU6*'Sim_Vt_Of(IxI)'!$M8</f>
        <v>0</v>
      </c>
      <c r="BW8">
        <f>I!BV6*'Sim_Vt_Of(IxI)'!$M8</f>
        <v>0</v>
      </c>
      <c r="BX8">
        <f>I!BW6*'Sim_Vt_Of(IxI)'!$M8</f>
        <v>0</v>
      </c>
      <c r="BY8">
        <f>I!BX6*'Sim_Vt_Of(IxI)'!$M8</f>
        <v>0</v>
      </c>
    </row>
    <row r="9" spans="1:77" x14ac:dyDescent="0.25">
      <c r="A9" s="105" t="s">
        <v>6</v>
      </c>
      <c r="B9">
        <f>I!A7*'Sim_Vt_Of(IxI)'!$M9</f>
        <v>0</v>
      </c>
      <c r="C9">
        <f>I!B7*'Sim_Vt_Of(IxI)'!$M9</f>
        <v>0</v>
      </c>
      <c r="D9">
        <f>I!C7*'Sim_Vt_Of(IxI)'!$M9</f>
        <v>0</v>
      </c>
      <c r="E9">
        <f>I!D7*'Sim_Vt_Of(IxI)'!$M9</f>
        <v>0</v>
      </c>
      <c r="F9">
        <f>I!E7*'Sim_Vt_Of(IxI)'!$M9</f>
        <v>0</v>
      </c>
      <c r="G9">
        <f>I!F7*'Sim_Vt_Of(IxI)'!$M9</f>
        <v>0</v>
      </c>
      <c r="H9">
        <f>I!G7*'Sim_Vt_Of(IxI)'!$M9</f>
        <v>0</v>
      </c>
      <c r="I9">
        <f>I!H7*'Sim_Vt_Of(IxI)'!$M9</f>
        <v>0</v>
      </c>
      <c r="J9">
        <f>I!I7*'Sim_Vt_Of(IxI)'!$M9</f>
        <v>0</v>
      </c>
      <c r="K9">
        <f>I!J7*'Sim_Vt_Of(IxI)'!$M9</f>
        <v>0</v>
      </c>
      <c r="L9">
        <f>I!K7*'Sim_Vt_Of(IxI)'!$M9</f>
        <v>0</v>
      </c>
      <c r="M9">
        <f>I!L7*'Sim_Vt_Of(IxI)'!$M9</f>
        <v>0</v>
      </c>
      <c r="N9">
        <f>I!M7*'Sim_Vt_Of(IxI)'!$M9</f>
        <v>0</v>
      </c>
      <c r="O9">
        <f>I!N7*'Sim_Vt_Of(IxI)'!$M9</f>
        <v>0</v>
      </c>
      <c r="P9">
        <f>I!O7*'Sim_Vt_Of(IxI)'!$M9</f>
        <v>0</v>
      </c>
      <c r="Q9">
        <f>I!P7*'Sim_Vt_Of(IxI)'!$M9</f>
        <v>0</v>
      </c>
      <c r="R9">
        <f>I!Q7*'Sim_Vt_Of(IxI)'!$M9</f>
        <v>0</v>
      </c>
      <c r="S9">
        <f>I!R7*'Sim_Vt_Of(IxI)'!$M9</f>
        <v>0</v>
      </c>
      <c r="T9">
        <f>I!S7*'Sim_Vt_Of(IxI)'!$M9</f>
        <v>0</v>
      </c>
      <c r="U9">
        <f>I!T7*'Sim_Vt_Of(IxI)'!$M9</f>
        <v>0</v>
      </c>
      <c r="V9">
        <f>I!U7*'Sim_Vt_Of(IxI)'!$M9</f>
        <v>0</v>
      </c>
      <c r="W9">
        <f>I!V7*'Sim_Vt_Of(IxI)'!$M9</f>
        <v>0</v>
      </c>
      <c r="X9">
        <f>I!W7*'Sim_Vt_Of(IxI)'!$M9</f>
        <v>0</v>
      </c>
      <c r="Y9">
        <f>I!X7*'Sim_Vt_Of(IxI)'!$M9</f>
        <v>0</v>
      </c>
      <c r="Z9">
        <f>I!Y7*'Sim_Vt_Of(IxI)'!$M9</f>
        <v>0</v>
      </c>
      <c r="AA9">
        <f>I!Z7*'Sim_Vt_Of(IxI)'!$M9</f>
        <v>0</v>
      </c>
      <c r="AB9">
        <f>I!AA7*'Sim_Vt_Of(IxI)'!$M9</f>
        <v>0</v>
      </c>
      <c r="AC9">
        <f>I!AB7*'Sim_Vt_Of(IxI)'!$M9</f>
        <v>0</v>
      </c>
      <c r="AD9">
        <f>I!AC7*'Sim_Vt_Of(IxI)'!$M9</f>
        <v>0</v>
      </c>
      <c r="AE9">
        <f>I!AD7*'Sim_Vt_Of(IxI)'!$M9</f>
        <v>0</v>
      </c>
      <c r="AF9">
        <f>I!AE7*'Sim_Vt_Of(IxI)'!$M9</f>
        <v>0</v>
      </c>
      <c r="AG9">
        <f>I!AF7*'Sim_Vt_Of(IxI)'!$M9</f>
        <v>0</v>
      </c>
      <c r="AH9">
        <f>I!AG7*'Sim_Vt_Of(IxI)'!$M9</f>
        <v>0</v>
      </c>
      <c r="AI9">
        <f>I!AH7*'Sim_Vt_Of(IxI)'!$M9</f>
        <v>0</v>
      </c>
      <c r="AJ9">
        <f>I!AI7*'Sim_Vt_Of(IxI)'!$M9</f>
        <v>0</v>
      </c>
      <c r="AK9">
        <f>I!AJ7*'Sim_Vt_Of(IxI)'!$M9</f>
        <v>0</v>
      </c>
      <c r="AL9">
        <f>I!AK7*'Sim_Vt_Of(IxI)'!$M9</f>
        <v>0</v>
      </c>
      <c r="AM9">
        <f>I!AL7*'Sim_Vt_Of(IxI)'!$M9</f>
        <v>0</v>
      </c>
      <c r="AN9">
        <f>I!AM7*'Sim_Vt_Of(IxI)'!$M9</f>
        <v>0</v>
      </c>
      <c r="AO9">
        <f>I!AN7*'Sim_Vt_Of(IxI)'!$M9</f>
        <v>0</v>
      </c>
      <c r="AP9">
        <f>I!AO7*'Sim_Vt_Of(IxI)'!$M9</f>
        <v>0</v>
      </c>
      <c r="AQ9">
        <f>I!AP7*'Sim_Vt_Of(IxI)'!$M9</f>
        <v>0</v>
      </c>
      <c r="AR9">
        <f>I!AQ7*'Sim_Vt_Of(IxI)'!$M9</f>
        <v>0</v>
      </c>
      <c r="AS9">
        <f>I!AR7*'Sim_Vt_Of(IxI)'!$M9</f>
        <v>0</v>
      </c>
      <c r="AT9">
        <f>I!AS7*'Sim_Vt_Of(IxI)'!$M9</f>
        <v>0</v>
      </c>
      <c r="AU9">
        <f>I!AT7*'Sim_Vt_Of(IxI)'!$M9</f>
        <v>0</v>
      </c>
      <c r="AV9">
        <f>I!AU7*'Sim_Vt_Of(IxI)'!$M9</f>
        <v>0</v>
      </c>
      <c r="AW9">
        <f>I!AV7*'Sim_Vt_Of(IxI)'!$M9</f>
        <v>0</v>
      </c>
      <c r="AX9">
        <f>I!AW7*'Sim_Vt_Of(IxI)'!$M9</f>
        <v>0</v>
      </c>
      <c r="AY9">
        <f>I!AX7*'Sim_Vt_Of(IxI)'!$M9</f>
        <v>0</v>
      </c>
      <c r="AZ9">
        <f>I!AY7*'Sim_Vt_Of(IxI)'!$M9</f>
        <v>0</v>
      </c>
      <c r="BA9">
        <f>I!AZ7*'Sim_Vt_Of(IxI)'!$M9</f>
        <v>0</v>
      </c>
      <c r="BB9">
        <f>I!BA7*'Sim_Vt_Of(IxI)'!$M9</f>
        <v>0</v>
      </c>
      <c r="BC9">
        <f>I!BB7*'Sim_Vt_Of(IxI)'!$M9</f>
        <v>0</v>
      </c>
      <c r="BD9">
        <f>I!BC7*'Sim_Vt_Of(IxI)'!$M9</f>
        <v>0</v>
      </c>
      <c r="BE9">
        <f>I!BD7*'Sim_Vt_Of(IxI)'!$M9</f>
        <v>0</v>
      </c>
      <c r="BF9">
        <f>I!BE7*'Sim_Vt_Of(IxI)'!$M9</f>
        <v>0</v>
      </c>
      <c r="BG9">
        <f>I!BF7*'Sim_Vt_Of(IxI)'!$M9</f>
        <v>0</v>
      </c>
      <c r="BH9">
        <f>I!BG7*'Sim_Vt_Of(IxI)'!$M9</f>
        <v>0</v>
      </c>
      <c r="BI9">
        <f>I!BH7*'Sim_Vt_Of(IxI)'!$M9</f>
        <v>0</v>
      </c>
      <c r="BJ9">
        <f>I!BI7*'Sim_Vt_Of(IxI)'!$M9</f>
        <v>0</v>
      </c>
      <c r="BK9">
        <f>I!BJ7*'Sim_Vt_Of(IxI)'!$M9</f>
        <v>0</v>
      </c>
      <c r="BL9">
        <f>I!BK7*'Sim_Vt_Of(IxI)'!$M9</f>
        <v>0</v>
      </c>
      <c r="BM9">
        <f>I!BL7*'Sim_Vt_Of(IxI)'!$M9</f>
        <v>0</v>
      </c>
      <c r="BN9">
        <f>I!BM7*'Sim_Vt_Of(IxI)'!$M9</f>
        <v>0</v>
      </c>
      <c r="BO9">
        <f>I!BN7*'Sim_Vt_Of(IxI)'!$M9</f>
        <v>0</v>
      </c>
      <c r="BP9">
        <f>I!BO7*'Sim_Vt_Of(IxI)'!$M9</f>
        <v>0</v>
      </c>
      <c r="BQ9">
        <f>I!BP7*'Sim_Vt_Of(IxI)'!$M9</f>
        <v>0</v>
      </c>
      <c r="BR9">
        <f>I!BQ7*'Sim_Vt_Of(IxI)'!$M9</f>
        <v>0</v>
      </c>
      <c r="BS9">
        <f>I!BR7*'Sim_Vt_Of(IxI)'!$M9</f>
        <v>0</v>
      </c>
      <c r="BT9">
        <f>I!BS7*'Sim_Vt_Of(IxI)'!$M9</f>
        <v>0</v>
      </c>
      <c r="BU9">
        <f>I!BT7*'Sim_Vt_Of(IxI)'!$M9</f>
        <v>0</v>
      </c>
      <c r="BV9">
        <f>I!BU7*'Sim_Vt_Of(IxI)'!$M9</f>
        <v>0</v>
      </c>
      <c r="BW9">
        <f>I!BV7*'Sim_Vt_Of(IxI)'!$M9</f>
        <v>0</v>
      </c>
      <c r="BX9">
        <f>I!BW7*'Sim_Vt_Of(IxI)'!$M9</f>
        <v>0</v>
      </c>
      <c r="BY9">
        <f>I!BX7*'Sim_Vt_Of(IxI)'!$M9</f>
        <v>0</v>
      </c>
    </row>
    <row r="10" spans="1:77" x14ac:dyDescent="0.25">
      <c r="A10" s="105" t="s">
        <v>7</v>
      </c>
      <c r="B10">
        <f>I!A8*'Sim_Vt_Of(IxI)'!$M10</f>
        <v>0</v>
      </c>
      <c r="C10">
        <f>I!B8*'Sim_Vt_Of(IxI)'!$M10</f>
        <v>0</v>
      </c>
      <c r="D10">
        <f>I!C8*'Sim_Vt_Of(IxI)'!$M10</f>
        <v>0</v>
      </c>
      <c r="E10">
        <f>I!D8*'Sim_Vt_Of(IxI)'!$M10</f>
        <v>0</v>
      </c>
      <c r="F10">
        <f>I!E8*'Sim_Vt_Of(IxI)'!$M10</f>
        <v>0</v>
      </c>
      <c r="G10">
        <f>I!F8*'Sim_Vt_Of(IxI)'!$M10</f>
        <v>0</v>
      </c>
      <c r="H10">
        <f>I!G8*'Sim_Vt_Of(IxI)'!$M10</f>
        <v>0</v>
      </c>
      <c r="I10">
        <f>I!H8*'Sim_Vt_Of(IxI)'!$M10</f>
        <v>0</v>
      </c>
      <c r="J10">
        <f>I!I8*'Sim_Vt_Of(IxI)'!$M10</f>
        <v>0</v>
      </c>
      <c r="K10">
        <f>I!J8*'Sim_Vt_Of(IxI)'!$M10</f>
        <v>0</v>
      </c>
      <c r="L10">
        <f>I!K8*'Sim_Vt_Of(IxI)'!$M10</f>
        <v>0</v>
      </c>
      <c r="M10">
        <f>I!L8*'Sim_Vt_Of(IxI)'!$M10</f>
        <v>0</v>
      </c>
      <c r="N10">
        <f>I!M8*'Sim_Vt_Of(IxI)'!$M10</f>
        <v>0</v>
      </c>
      <c r="O10">
        <f>I!N8*'Sim_Vt_Of(IxI)'!$M10</f>
        <v>0</v>
      </c>
      <c r="P10">
        <f>I!O8*'Sim_Vt_Of(IxI)'!$M10</f>
        <v>0</v>
      </c>
      <c r="Q10">
        <f>I!P8*'Sim_Vt_Of(IxI)'!$M10</f>
        <v>0</v>
      </c>
      <c r="R10">
        <f>I!Q8*'Sim_Vt_Of(IxI)'!$M10</f>
        <v>0</v>
      </c>
      <c r="S10">
        <f>I!R8*'Sim_Vt_Of(IxI)'!$M10</f>
        <v>0</v>
      </c>
      <c r="T10">
        <f>I!S8*'Sim_Vt_Of(IxI)'!$M10</f>
        <v>0</v>
      </c>
      <c r="U10">
        <f>I!T8*'Sim_Vt_Of(IxI)'!$M10</f>
        <v>0</v>
      </c>
      <c r="V10">
        <f>I!U8*'Sim_Vt_Of(IxI)'!$M10</f>
        <v>0</v>
      </c>
      <c r="W10">
        <f>I!V8*'Sim_Vt_Of(IxI)'!$M10</f>
        <v>0</v>
      </c>
      <c r="X10">
        <f>I!W8*'Sim_Vt_Of(IxI)'!$M10</f>
        <v>0</v>
      </c>
      <c r="Y10">
        <f>I!X8*'Sim_Vt_Of(IxI)'!$M10</f>
        <v>0</v>
      </c>
      <c r="Z10">
        <f>I!Y8*'Sim_Vt_Of(IxI)'!$M10</f>
        <v>0</v>
      </c>
      <c r="AA10">
        <f>I!Z8*'Sim_Vt_Of(IxI)'!$M10</f>
        <v>0</v>
      </c>
      <c r="AB10">
        <f>I!AA8*'Sim_Vt_Of(IxI)'!$M10</f>
        <v>0</v>
      </c>
      <c r="AC10">
        <f>I!AB8*'Sim_Vt_Of(IxI)'!$M10</f>
        <v>0</v>
      </c>
      <c r="AD10">
        <f>I!AC8*'Sim_Vt_Of(IxI)'!$M10</f>
        <v>0</v>
      </c>
      <c r="AE10">
        <f>I!AD8*'Sim_Vt_Of(IxI)'!$M10</f>
        <v>0</v>
      </c>
      <c r="AF10">
        <f>I!AE8*'Sim_Vt_Of(IxI)'!$M10</f>
        <v>0</v>
      </c>
      <c r="AG10">
        <f>I!AF8*'Sim_Vt_Of(IxI)'!$M10</f>
        <v>0</v>
      </c>
      <c r="AH10">
        <f>I!AG8*'Sim_Vt_Of(IxI)'!$M10</f>
        <v>0</v>
      </c>
      <c r="AI10">
        <f>I!AH8*'Sim_Vt_Of(IxI)'!$M10</f>
        <v>0</v>
      </c>
      <c r="AJ10">
        <f>I!AI8*'Sim_Vt_Of(IxI)'!$M10</f>
        <v>0</v>
      </c>
      <c r="AK10">
        <f>I!AJ8*'Sim_Vt_Of(IxI)'!$M10</f>
        <v>0</v>
      </c>
      <c r="AL10">
        <f>I!AK8*'Sim_Vt_Of(IxI)'!$M10</f>
        <v>0</v>
      </c>
      <c r="AM10">
        <f>I!AL8*'Sim_Vt_Of(IxI)'!$M10</f>
        <v>0</v>
      </c>
      <c r="AN10">
        <f>I!AM8*'Sim_Vt_Of(IxI)'!$M10</f>
        <v>0</v>
      </c>
      <c r="AO10">
        <f>I!AN8*'Sim_Vt_Of(IxI)'!$M10</f>
        <v>0</v>
      </c>
      <c r="AP10">
        <f>I!AO8*'Sim_Vt_Of(IxI)'!$M10</f>
        <v>0</v>
      </c>
      <c r="AQ10">
        <f>I!AP8*'Sim_Vt_Of(IxI)'!$M10</f>
        <v>0</v>
      </c>
      <c r="AR10">
        <f>I!AQ8*'Sim_Vt_Of(IxI)'!$M10</f>
        <v>0</v>
      </c>
      <c r="AS10">
        <f>I!AR8*'Sim_Vt_Of(IxI)'!$M10</f>
        <v>0</v>
      </c>
      <c r="AT10">
        <f>I!AS8*'Sim_Vt_Of(IxI)'!$M10</f>
        <v>0</v>
      </c>
      <c r="AU10">
        <f>I!AT8*'Sim_Vt_Of(IxI)'!$M10</f>
        <v>0</v>
      </c>
      <c r="AV10">
        <f>I!AU8*'Sim_Vt_Of(IxI)'!$M10</f>
        <v>0</v>
      </c>
      <c r="AW10">
        <f>I!AV8*'Sim_Vt_Of(IxI)'!$M10</f>
        <v>0</v>
      </c>
      <c r="AX10">
        <f>I!AW8*'Sim_Vt_Of(IxI)'!$M10</f>
        <v>0</v>
      </c>
      <c r="AY10">
        <f>I!AX8*'Sim_Vt_Of(IxI)'!$M10</f>
        <v>0</v>
      </c>
      <c r="AZ10">
        <f>I!AY8*'Sim_Vt_Of(IxI)'!$M10</f>
        <v>0</v>
      </c>
      <c r="BA10">
        <f>I!AZ8*'Sim_Vt_Of(IxI)'!$M10</f>
        <v>0</v>
      </c>
      <c r="BB10">
        <f>I!BA8*'Sim_Vt_Of(IxI)'!$M10</f>
        <v>0</v>
      </c>
      <c r="BC10">
        <f>I!BB8*'Sim_Vt_Of(IxI)'!$M10</f>
        <v>0</v>
      </c>
      <c r="BD10">
        <f>I!BC8*'Sim_Vt_Of(IxI)'!$M10</f>
        <v>0</v>
      </c>
      <c r="BE10">
        <f>I!BD8*'Sim_Vt_Of(IxI)'!$M10</f>
        <v>0</v>
      </c>
      <c r="BF10">
        <f>I!BE8*'Sim_Vt_Of(IxI)'!$M10</f>
        <v>0</v>
      </c>
      <c r="BG10">
        <f>I!BF8*'Sim_Vt_Of(IxI)'!$M10</f>
        <v>0</v>
      </c>
      <c r="BH10">
        <f>I!BG8*'Sim_Vt_Of(IxI)'!$M10</f>
        <v>0</v>
      </c>
      <c r="BI10">
        <f>I!BH8*'Sim_Vt_Of(IxI)'!$M10</f>
        <v>0</v>
      </c>
      <c r="BJ10">
        <f>I!BI8*'Sim_Vt_Of(IxI)'!$M10</f>
        <v>0</v>
      </c>
      <c r="BK10">
        <f>I!BJ8*'Sim_Vt_Of(IxI)'!$M10</f>
        <v>0</v>
      </c>
      <c r="BL10">
        <f>I!BK8*'Sim_Vt_Of(IxI)'!$M10</f>
        <v>0</v>
      </c>
      <c r="BM10">
        <f>I!BL8*'Sim_Vt_Of(IxI)'!$M10</f>
        <v>0</v>
      </c>
      <c r="BN10">
        <f>I!BM8*'Sim_Vt_Of(IxI)'!$M10</f>
        <v>0</v>
      </c>
      <c r="BO10">
        <f>I!BN8*'Sim_Vt_Of(IxI)'!$M10</f>
        <v>0</v>
      </c>
      <c r="BP10">
        <f>I!BO8*'Sim_Vt_Of(IxI)'!$M10</f>
        <v>0</v>
      </c>
      <c r="BQ10">
        <f>I!BP8*'Sim_Vt_Of(IxI)'!$M10</f>
        <v>0</v>
      </c>
      <c r="BR10">
        <f>I!BQ8*'Sim_Vt_Of(IxI)'!$M10</f>
        <v>0</v>
      </c>
      <c r="BS10">
        <f>I!BR8*'Sim_Vt_Of(IxI)'!$M10</f>
        <v>0</v>
      </c>
      <c r="BT10">
        <f>I!BS8*'Sim_Vt_Of(IxI)'!$M10</f>
        <v>0</v>
      </c>
      <c r="BU10">
        <f>I!BT8*'Sim_Vt_Of(IxI)'!$M10</f>
        <v>0</v>
      </c>
      <c r="BV10">
        <f>I!BU8*'Sim_Vt_Of(IxI)'!$M10</f>
        <v>0</v>
      </c>
      <c r="BW10">
        <f>I!BV8*'Sim_Vt_Of(IxI)'!$M10</f>
        <v>0</v>
      </c>
      <c r="BX10">
        <f>I!BW8*'Sim_Vt_Of(IxI)'!$M10</f>
        <v>0</v>
      </c>
      <c r="BY10">
        <f>I!BX8*'Sim_Vt_Of(IxI)'!$M10</f>
        <v>0</v>
      </c>
    </row>
    <row r="11" spans="1:77" x14ac:dyDescent="0.25">
      <c r="A11" s="105" t="s">
        <v>8</v>
      </c>
      <c r="B11">
        <f>I!A9*'Sim_Vt_Of(IxI)'!$M11</f>
        <v>0</v>
      </c>
      <c r="C11">
        <f>I!B9*'Sim_Vt_Of(IxI)'!$M11</f>
        <v>0</v>
      </c>
      <c r="D11">
        <f>I!C9*'Sim_Vt_Of(IxI)'!$M11</f>
        <v>0</v>
      </c>
      <c r="E11">
        <f>I!D9*'Sim_Vt_Of(IxI)'!$M11</f>
        <v>0</v>
      </c>
      <c r="F11">
        <f>I!E9*'Sim_Vt_Of(IxI)'!$M11</f>
        <v>0</v>
      </c>
      <c r="G11">
        <f>I!F9*'Sim_Vt_Of(IxI)'!$M11</f>
        <v>0</v>
      </c>
      <c r="H11">
        <f>I!G9*'Sim_Vt_Of(IxI)'!$M11</f>
        <v>0</v>
      </c>
      <c r="I11">
        <f>I!H9*'Sim_Vt_Of(IxI)'!$M11</f>
        <v>0</v>
      </c>
      <c r="J11">
        <f>I!I9*'Sim_Vt_Of(IxI)'!$M11</f>
        <v>0</v>
      </c>
      <c r="K11">
        <f>I!J9*'Sim_Vt_Of(IxI)'!$M11</f>
        <v>0</v>
      </c>
      <c r="L11">
        <f>I!K9*'Sim_Vt_Of(IxI)'!$M11</f>
        <v>0</v>
      </c>
      <c r="M11">
        <f>I!L9*'Sim_Vt_Of(IxI)'!$M11</f>
        <v>0</v>
      </c>
      <c r="N11">
        <f>I!M9*'Sim_Vt_Of(IxI)'!$M11</f>
        <v>0</v>
      </c>
      <c r="O11">
        <f>I!N9*'Sim_Vt_Of(IxI)'!$M11</f>
        <v>0</v>
      </c>
      <c r="P11">
        <f>I!O9*'Sim_Vt_Of(IxI)'!$M11</f>
        <v>0</v>
      </c>
      <c r="Q11">
        <f>I!P9*'Sim_Vt_Of(IxI)'!$M11</f>
        <v>0</v>
      </c>
      <c r="R11">
        <f>I!Q9*'Sim_Vt_Of(IxI)'!$M11</f>
        <v>0</v>
      </c>
      <c r="S11">
        <f>I!R9*'Sim_Vt_Of(IxI)'!$M11</f>
        <v>0</v>
      </c>
      <c r="T11">
        <f>I!S9*'Sim_Vt_Of(IxI)'!$M11</f>
        <v>0</v>
      </c>
      <c r="U11">
        <f>I!T9*'Sim_Vt_Of(IxI)'!$M11</f>
        <v>0</v>
      </c>
      <c r="V11">
        <f>I!U9*'Sim_Vt_Of(IxI)'!$M11</f>
        <v>0</v>
      </c>
      <c r="W11">
        <f>I!V9*'Sim_Vt_Of(IxI)'!$M11</f>
        <v>0</v>
      </c>
      <c r="X11">
        <f>I!W9*'Sim_Vt_Of(IxI)'!$M11</f>
        <v>0</v>
      </c>
      <c r="Y11">
        <f>I!X9*'Sim_Vt_Of(IxI)'!$M11</f>
        <v>0</v>
      </c>
      <c r="Z11">
        <f>I!Y9*'Sim_Vt_Of(IxI)'!$M11</f>
        <v>0</v>
      </c>
      <c r="AA11">
        <f>I!Z9*'Sim_Vt_Of(IxI)'!$M11</f>
        <v>0</v>
      </c>
      <c r="AB11">
        <f>I!AA9*'Sim_Vt_Of(IxI)'!$M11</f>
        <v>0</v>
      </c>
      <c r="AC11">
        <f>I!AB9*'Sim_Vt_Of(IxI)'!$M11</f>
        <v>0</v>
      </c>
      <c r="AD11">
        <f>I!AC9*'Sim_Vt_Of(IxI)'!$M11</f>
        <v>0</v>
      </c>
      <c r="AE11">
        <f>I!AD9*'Sim_Vt_Of(IxI)'!$M11</f>
        <v>0</v>
      </c>
      <c r="AF11">
        <f>I!AE9*'Sim_Vt_Of(IxI)'!$M11</f>
        <v>0</v>
      </c>
      <c r="AG11">
        <f>I!AF9*'Sim_Vt_Of(IxI)'!$M11</f>
        <v>0</v>
      </c>
      <c r="AH11">
        <f>I!AG9*'Sim_Vt_Of(IxI)'!$M11</f>
        <v>0</v>
      </c>
      <c r="AI11">
        <f>I!AH9*'Sim_Vt_Of(IxI)'!$M11</f>
        <v>0</v>
      </c>
      <c r="AJ11">
        <f>I!AI9*'Sim_Vt_Of(IxI)'!$M11</f>
        <v>0</v>
      </c>
      <c r="AK11">
        <f>I!AJ9*'Sim_Vt_Of(IxI)'!$M11</f>
        <v>0</v>
      </c>
      <c r="AL11">
        <f>I!AK9*'Sim_Vt_Of(IxI)'!$M11</f>
        <v>0</v>
      </c>
      <c r="AM11">
        <f>I!AL9*'Sim_Vt_Of(IxI)'!$M11</f>
        <v>0</v>
      </c>
      <c r="AN11">
        <f>I!AM9*'Sim_Vt_Of(IxI)'!$M11</f>
        <v>0</v>
      </c>
      <c r="AO11">
        <f>I!AN9*'Sim_Vt_Of(IxI)'!$M11</f>
        <v>0</v>
      </c>
      <c r="AP11">
        <f>I!AO9*'Sim_Vt_Of(IxI)'!$M11</f>
        <v>0</v>
      </c>
      <c r="AQ11">
        <f>I!AP9*'Sim_Vt_Of(IxI)'!$M11</f>
        <v>0</v>
      </c>
      <c r="AR11">
        <f>I!AQ9*'Sim_Vt_Of(IxI)'!$M11</f>
        <v>0</v>
      </c>
      <c r="AS11">
        <f>I!AR9*'Sim_Vt_Of(IxI)'!$M11</f>
        <v>0</v>
      </c>
      <c r="AT11">
        <f>I!AS9*'Sim_Vt_Of(IxI)'!$M11</f>
        <v>0</v>
      </c>
      <c r="AU11">
        <f>I!AT9*'Sim_Vt_Of(IxI)'!$M11</f>
        <v>0</v>
      </c>
      <c r="AV11">
        <f>I!AU9*'Sim_Vt_Of(IxI)'!$M11</f>
        <v>0</v>
      </c>
      <c r="AW11">
        <f>I!AV9*'Sim_Vt_Of(IxI)'!$M11</f>
        <v>0</v>
      </c>
      <c r="AX11">
        <f>I!AW9*'Sim_Vt_Of(IxI)'!$M11</f>
        <v>0</v>
      </c>
      <c r="AY11">
        <f>I!AX9*'Sim_Vt_Of(IxI)'!$M11</f>
        <v>0</v>
      </c>
      <c r="AZ11">
        <f>I!AY9*'Sim_Vt_Of(IxI)'!$M11</f>
        <v>0</v>
      </c>
      <c r="BA11">
        <f>I!AZ9*'Sim_Vt_Of(IxI)'!$M11</f>
        <v>0</v>
      </c>
      <c r="BB11">
        <f>I!BA9*'Sim_Vt_Of(IxI)'!$M11</f>
        <v>0</v>
      </c>
      <c r="BC11">
        <f>I!BB9*'Sim_Vt_Of(IxI)'!$M11</f>
        <v>0</v>
      </c>
      <c r="BD11">
        <f>I!BC9*'Sim_Vt_Of(IxI)'!$M11</f>
        <v>0</v>
      </c>
      <c r="BE11">
        <f>I!BD9*'Sim_Vt_Of(IxI)'!$M11</f>
        <v>0</v>
      </c>
      <c r="BF11">
        <f>I!BE9*'Sim_Vt_Of(IxI)'!$M11</f>
        <v>0</v>
      </c>
      <c r="BG11">
        <f>I!BF9*'Sim_Vt_Of(IxI)'!$M11</f>
        <v>0</v>
      </c>
      <c r="BH11">
        <f>I!BG9*'Sim_Vt_Of(IxI)'!$M11</f>
        <v>0</v>
      </c>
      <c r="BI11">
        <f>I!BH9*'Sim_Vt_Of(IxI)'!$M11</f>
        <v>0</v>
      </c>
      <c r="BJ11">
        <f>I!BI9*'Sim_Vt_Of(IxI)'!$M11</f>
        <v>0</v>
      </c>
      <c r="BK11">
        <f>I!BJ9*'Sim_Vt_Of(IxI)'!$M11</f>
        <v>0</v>
      </c>
      <c r="BL11">
        <f>I!BK9*'Sim_Vt_Of(IxI)'!$M11</f>
        <v>0</v>
      </c>
      <c r="BM11">
        <f>I!BL9*'Sim_Vt_Of(IxI)'!$M11</f>
        <v>0</v>
      </c>
      <c r="BN11">
        <f>I!BM9*'Sim_Vt_Of(IxI)'!$M11</f>
        <v>0</v>
      </c>
      <c r="BO11">
        <f>I!BN9*'Sim_Vt_Of(IxI)'!$M11</f>
        <v>0</v>
      </c>
      <c r="BP11">
        <f>I!BO9*'Sim_Vt_Of(IxI)'!$M11</f>
        <v>0</v>
      </c>
      <c r="BQ11">
        <f>I!BP9*'Sim_Vt_Of(IxI)'!$M11</f>
        <v>0</v>
      </c>
      <c r="BR11">
        <f>I!BQ9*'Sim_Vt_Of(IxI)'!$M11</f>
        <v>0</v>
      </c>
      <c r="BS11">
        <f>I!BR9*'Sim_Vt_Of(IxI)'!$M11</f>
        <v>0</v>
      </c>
      <c r="BT11">
        <f>I!BS9*'Sim_Vt_Of(IxI)'!$M11</f>
        <v>0</v>
      </c>
      <c r="BU11">
        <f>I!BT9*'Sim_Vt_Of(IxI)'!$M11</f>
        <v>0</v>
      </c>
      <c r="BV11">
        <f>I!BU9*'Sim_Vt_Of(IxI)'!$M11</f>
        <v>0</v>
      </c>
      <c r="BW11">
        <f>I!BV9*'Sim_Vt_Of(IxI)'!$M11</f>
        <v>0</v>
      </c>
      <c r="BX11">
        <f>I!BW9*'Sim_Vt_Of(IxI)'!$M11</f>
        <v>0</v>
      </c>
      <c r="BY11">
        <f>I!BX9*'Sim_Vt_Of(IxI)'!$M11</f>
        <v>0</v>
      </c>
    </row>
    <row r="12" spans="1:77" x14ac:dyDescent="0.25">
      <c r="A12" s="105" t="s">
        <v>9</v>
      </c>
      <c r="B12">
        <f>I!A10*'Sim_Vt_Of(IxI)'!$M12</f>
        <v>0</v>
      </c>
      <c r="C12">
        <f>I!B10*'Sim_Vt_Of(IxI)'!$M12</f>
        <v>0</v>
      </c>
      <c r="D12">
        <f>I!C10*'Sim_Vt_Of(IxI)'!$M12</f>
        <v>0</v>
      </c>
      <c r="E12">
        <f>I!D10*'Sim_Vt_Of(IxI)'!$M12</f>
        <v>0</v>
      </c>
      <c r="F12">
        <f>I!E10*'Sim_Vt_Of(IxI)'!$M12</f>
        <v>0</v>
      </c>
      <c r="G12">
        <f>I!F10*'Sim_Vt_Of(IxI)'!$M12</f>
        <v>0</v>
      </c>
      <c r="H12">
        <f>I!G10*'Sim_Vt_Of(IxI)'!$M12</f>
        <v>0</v>
      </c>
      <c r="I12">
        <f>I!H10*'Sim_Vt_Of(IxI)'!$M12</f>
        <v>0</v>
      </c>
      <c r="J12">
        <f>I!I10*'Sim_Vt_Of(IxI)'!$M12</f>
        <v>0</v>
      </c>
      <c r="K12">
        <f>I!J10*'Sim_Vt_Of(IxI)'!$M12</f>
        <v>0</v>
      </c>
      <c r="L12">
        <f>I!K10*'Sim_Vt_Of(IxI)'!$M12</f>
        <v>0</v>
      </c>
      <c r="M12">
        <f>I!L10*'Sim_Vt_Of(IxI)'!$M12</f>
        <v>0</v>
      </c>
      <c r="N12">
        <f>I!M10*'Sim_Vt_Of(IxI)'!$M12</f>
        <v>0</v>
      </c>
      <c r="O12">
        <f>I!N10*'Sim_Vt_Of(IxI)'!$M12</f>
        <v>0</v>
      </c>
      <c r="P12">
        <f>I!O10*'Sim_Vt_Of(IxI)'!$M12</f>
        <v>0</v>
      </c>
      <c r="Q12">
        <f>I!P10*'Sim_Vt_Of(IxI)'!$M12</f>
        <v>0</v>
      </c>
      <c r="R12">
        <f>I!Q10*'Sim_Vt_Of(IxI)'!$M12</f>
        <v>0</v>
      </c>
      <c r="S12">
        <f>I!R10*'Sim_Vt_Of(IxI)'!$M12</f>
        <v>0</v>
      </c>
      <c r="T12">
        <f>I!S10*'Sim_Vt_Of(IxI)'!$M12</f>
        <v>0</v>
      </c>
      <c r="U12">
        <f>I!T10*'Sim_Vt_Of(IxI)'!$M12</f>
        <v>0</v>
      </c>
      <c r="V12">
        <f>I!U10*'Sim_Vt_Of(IxI)'!$M12</f>
        <v>0</v>
      </c>
      <c r="W12">
        <f>I!V10*'Sim_Vt_Of(IxI)'!$M12</f>
        <v>0</v>
      </c>
      <c r="X12">
        <f>I!W10*'Sim_Vt_Of(IxI)'!$M12</f>
        <v>0</v>
      </c>
      <c r="Y12">
        <f>I!X10*'Sim_Vt_Of(IxI)'!$M12</f>
        <v>0</v>
      </c>
      <c r="Z12">
        <f>I!Y10*'Sim_Vt_Of(IxI)'!$M12</f>
        <v>0</v>
      </c>
      <c r="AA12">
        <f>I!Z10*'Sim_Vt_Of(IxI)'!$M12</f>
        <v>0</v>
      </c>
      <c r="AB12">
        <f>I!AA10*'Sim_Vt_Of(IxI)'!$M12</f>
        <v>0</v>
      </c>
      <c r="AC12">
        <f>I!AB10*'Sim_Vt_Of(IxI)'!$M12</f>
        <v>0</v>
      </c>
      <c r="AD12">
        <f>I!AC10*'Sim_Vt_Of(IxI)'!$M12</f>
        <v>0</v>
      </c>
      <c r="AE12">
        <f>I!AD10*'Sim_Vt_Of(IxI)'!$M12</f>
        <v>0</v>
      </c>
      <c r="AF12">
        <f>I!AE10*'Sim_Vt_Of(IxI)'!$M12</f>
        <v>0</v>
      </c>
      <c r="AG12">
        <f>I!AF10*'Sim_Vt_Of(IxI)'!$M12</f>
        <v>0</v>
      </c>
      <c r="AH12">
        <f>I!AG10*'Sim_Vt_Of(IxI)'!$M12</f>
        <v>0</v>
      </c>
      <c r="AI12">
        <f>I!AH10*'Sim_Vt_Of(IxI)'!$M12</f>
        <v>0</v>
      </c>
      <c r="AJ12">
        <f>I!AI10*'Sim_Vt_Of(IxI)'!$M12</f>
        <v>0</v>
      </c>
      <c r="AK12">
        <f>I!AJ10*'Sim_Vt_Of(IxI)'!$M12</f>
        <v>0</v>
      </c>
      <c r="AL12">
        <f>I!AK10*'Sim_Vt_Of(IxI)'!$M12</f>
        <v>0</v>
      </c>
      <c r="AM12">
        <f>I!AL10*'Sim_Vt_Of(IxI)'!$M12</f>
        <v>0</v>
      </c>
      <c r="AN12">
        <f>I!AM10*'Sim_Vt_Of(IxI)'!$M12</f>
        <v>0</v>
      </c>
      <c r="AO12">
        <f>I!AN10*'Sim_Vt_Of(IxI)'!$M12</f>
        <v>0</v>
      </c>
      <c r="AP12">
        <f>I!AO10*'Sim_Vt_Of(IxI)'!$M12</f>
        <v>0</v>
      </c>
      <c r="AQ12">
        <f>I!AP10*'Sim_Vt_Of(IxI)'!$M12</f>
        <v>0</v>
      </c>
      <c r="AR12">
        <f>I!AQ10*'Sim_Vt_Of(IxI)'!$M12</f>
        <v>0</v>
      </c>
      <c r="AS12">
        <f>I!AR10*'Sim_Vt_Of(IxI)'!$M12</f>
        <v>0</v>
      </c>
      <c r="AT12">
        <f>I!AS10*'Sim_Vt_Of(IxI)'!$M12</f>
        <v>0</v>
      </c>
      <c r="AU12">
        <f>I!AT10*'Sim_Vt_Of(IxI)'!$M12</f>
        <v>0</v>
      </c>
      <c r="AV12">
        <f>I!AU10*'Sim_Vt_Of(IxI)'!$M12</f>
        <v>0</v>
      </c>
      <c r="AW12">
        <f>I!AV10*'Sim_Vt_Of(IxI)'!$M12</f>
        <v>0</v>
      </c>
      <c r="AX12">
        <f>I!AW10*'Sim_Vt_Of(IxI)'!$M12</f>
        <v>0</v>
      </c>
      <c r="AY12">
        <f>I!AX10*'Sim_Vt_Of(IxI)'!$M12</f>
        <v>0</v>
      </c>
      <c r="AZ12">
        <f>I!AY10*'Sim_Vt_Of(IxI)'!$M12</f>
        <v>0</v>
      </c>
      <c r="BA12">
        <f>I!AZ10*'Sim_Vt_Of(IxI)'!$M12</f>
        <v>0</v>
      </c>
      <c r="BB12">
        <f>I!BA10*'Sim_Vt_Of(IxI)'!$M12</f>
        <v>0</v>
      </c>
      <c r="BC12">
        <f>I!BB10*'Sim_Vt_Of(IxI)'!$M12</f>
        <v>0</v>
      </c>
      <c r="BD12">
        <f>I!BC10*'Sim_Vt_Of(IxI)'!$M12</f>
        <v>0</v>
      </c>
      <c r="BE12">
        <f>I!BD10*'Sim_Vt_Of(IxI)'!$M12</f>
        <v>0</v>
      </c>
      <c r="BF12">
        <f>I!BE10*'Sim_Vt_Of(IxI)'!$M12</f>
        <v>0</v>
      </c>
      <c r="BG12">
        <f>I!BF10*'Sim_Vt_Of(IxI)'!$M12</f>
        <v>0</v>
      </c>
      <c r="BH12">
        <f>I!BG10*'Sim_Vt_Of(IxI)'!$M12</f>
        <v>0</v>
      </c>
      <c r="BI12">
        <f>I!BH10*'Sim_Vt_Of(IxI)'!$M12</f>
        <v>0</v>
      </c>
      <c r="BJ12">
        <f>I!BI10*'Sim_Vt_Of(IxI)'!$M12</f>
        <v>0</v>
      </c>
      <c r="BK12">
        <f>I!BJ10*'Sim_Vt_Of(IxI)'!$M12</f>
        <v>0</v>
      </c>
      <c r="BL12">
        <f>I!BK10*'Sim_Vt_Of(IxI)'!$M12</f>
        <v>0</v>
      </c>
      <c r="BM12">
        <f>I!BL10*'Sim_Vt_Of(IxI)'!$M12</f>
        <v>0</v>
      </c>
      <c r="BN12">
        <f>I!BM10*'Sim_Vt_Of(IxI)'!$M12</f>
        <v>0</v>
      </c>
      <c r="BO12">
        <f>I!BN10*'Sim_Vt_Of(IxI)'!$M12</f>
        <v>0</v>
      </c>
      <c r="BP12">
        <f>I!BO10*'Sim_Vt_Of(IxI)'!$M12</f>
        <v>0</v>
      </c>
      <c r="BQ12">
        <f>I!BP10*'Sim_Vt_Of(IxI)'!$M12</f>
        <v>0</v>
      </c>
      <c r="BR12">
        <f>I!BQ10*'Sim_Vt_Of(IxI)'!$M12</f>
        <v>0</v>
      </c>
      <c r="BS12">
        <f>I!BR10*'Sim_Vt_Of(IxI)'!$M12</f>
        <v>0</v>
      </c>
      <c r="BT12">
        <f>I!BS10*'Sim_Vt_Of(IxI)'!$M12</f>
        <v>0</v>
      </c>
      <c r="BU12">
        <f>I!BT10*'Sim_Vt_Of(IxI)'!$M12</f>
        <v>0</v>
      </c>
      <c r="BV12">
        <f>I!BU10*'Sim_Vt_Of(IxI)'!$M12</f>
        <v>0</v>
      </c>
      <c r="BW12">
        <f>I!BV10*'Sim_Vt_Of(IxI)'!$M12</f>
        <v>0</v>
      </c>
      <c r="BX12">
        <f>I!BW10*'Sim_Vt_Of(IxI)'!$M12</f>
        <v>0</v>
      </c>
      <c r="BY12">
        <f>I!BX10*'Sim_Vt_Of(IxI)'!$M12</f>
        <v>0</v>
      </c>
    </row>
    <row r="13" spans="1:77" x14ac:dyDescent="0.25">
      <c r="A13" s="105" t="s">
        <v>10</v>
      </c>
      <c r="B13">
        <f>I!A11*'Sim_Vt_Of(IxI)'!$M13</f>
        <v>0</v>
      </c>
      <c r="C13">
        <f>I!B11*'Sim_Vt_Of(IxI)'!$M13</f>
        <v>0</v>
      </c>
      <c r="D13">
        <f>I!C11*'Sim_Vt_Of(IxI)'!$M13</f>
        <v>0</v>
      </c>
      <c r="E13">
        <f>I!D11*'Sim_Vt_Of(IxI)'!$M13</f>
        <v>0</v>
      </c>
      <c r="F13">
        <f>I!E11*'Sim_Vt_Of(IxI)'!$M13</f>
        <v>0</v>
      </c>
      <c r="G13">
        <f>I!F11*'Sim_Vt_Of(IxI)'!$M13</f>
        <v>0</v>
      </c>
      <c r="H13">
        <f>I!G11*'Sim_Vt_Of(IxI)'!$M13</f>
        <v>0</v>
      </c>
      <c r="I13">
        <f>I!H11*'Sim_Vt_Of(IxI)'!$M13</f>
        <v>0</v>
      </c>
      <c r="J13">
        <f>I!I11*'Sim_Vt_Of(IxI)'!$M13</f>
        <v>0</v>
      </c>
      <c r="K13">
        <f>I!J11*'Sim_Vt_Of(IxI)'!$M13</f>
        <v>0</v>
      </c>
      <c r="L13">
        <f>I!K11*'Sim_Vt_Of(IxI)'!$M13</f>
        <v>0</v>
      </c>
      <c r="M13">
        <f>I!L11*'Sim_Vt_Of(IxI)'!$M13</f>
        <v>0</v>
      </c>
      <c r="N13">
        <f>I!M11*'Sim_Vt_Of(IxI)'!$M13</f>
        <v>0</v>
      </c>
      <c r="O13">
        <f>I!N11*'Sim_Vt_Of(IxI)'!$M13</f>
        <v>0</v>
      </c>
      <c r="P13">
        <f>I!O11*'Sim_Vt_Of(IxI)'!$M13</f>
        <v>0</v>
      </c>
      <c r="Q13">
        <f>I!P11*'Sim_Vt_Of(IxI)'!$M13</f>
        <v>0</v>
      </c>
      <c r="R13">
        <f>I!Q11*'Sim_Vt_Of(IxI)'!$M13</f>
        <v>0</v>
      </c>
      <c r="S13">
        <f>I!R11*'Sim_Vt_Of(IxI)'!$M13</f>
        <v>0</v>
      </c>
      <c r="T13">
        <f>I!S11*'Sim_Vt_Of(IxI)'!$M13</f>
        <v>0</v>
      </c>
      <c r="U13">
        <f>I!T11*'Sim_Vt_Of(IxI)'!$M13</f>
        <v>0</v>
      </c>
      <c r="V13">
        <f>I!U11*'Sim_Vt_Of(IxI)'!$M13</f>
        <v>0</v>
      </c>
      <c r="W13">
        <f>I!V11*'Sim_Vt_Of(IxI)'!$M13</f>
        <v>0</v>
      </c>
      <c r="X13">
        <f>I!W11*'Sim_Vt_Of(IxI)'!$M13</f>
        <v>0</v>
      </c>
      <c r="Y13">
        <f>I!X11*'Sim_Vt_Of(IxI)'!$M13</f>
        <v>0</v>
      </c>
      <c r="Z13">
        <f>I!Y11*'Sim_Vt_Of(IxI)'!$M13</f>
        <v>0</v>
      </c>
      <c r="AA13">
        <f>I!Z11*'Sim_Vt_Of(IxI)'!$M13</f>
        <v>0</v>
      </c>
      <c r="AB13">
        <f>I!AA11*'Sim_Vt_Of(IxI)'!$M13</f>
        <v>0</v>
      </c>
      <c r="AC13">
        <f>I!AB11*'Sim_Vt_Of(IxI)'!$M13</f>
        <v>0</v>
      </c>
      <c r="AD13">
        <f>I!AC11*'Sim_Vt_Of(IxI)'!$M13</f>
        <v>0</v>
      </c>
      <c r="AE13">
        <f>I!AD11*'Sim_Vt_Of(IxI)'!$M13</f>
        <v>0</v>
      </c>
      <c r="AF13">
        <f>I!AE11*'Sim_Vt_Of(IxI)'!$M13</f>
        <v>0</v>
      </c>
      <c r="AG13">
        <f>I!AF11*'Sim_Vt_Of(IxI)'!$M13</f>
        <v>0</v>
      </c>
      <c r="AH13">
        <f>I!AG11*'Sim_Vt_Of(IxI)'!$M13</f>
        <v>0</v>
      </c>
      <c r="AI13">
        <f>I!AH11*'Sim_Vt_Of(IxI)'!$M13</f>
        <v>0</v>
      </c>
      <c r="AJ13">
        <f>I!AI11*'Sim_Vt_Of(IxI)'!$M13</f>
        <v>0</v>
      </c>
      <c r="AK13">
        <f>I!AJ11*'Sim_Vt_Of(IxI)'!$M13</f>
        <v>0</v>
      </c>
      <c r="AL13">
        <f>I!AK11*'Sim_Vt_Of(IxI)'!$M13</f>
        <v>0</v>
      </c>
      <c r="AM13">
        <f>I!AL11*'Sim_Vt_Of(IxI)'!$M13</f>
        <v>0</v>
      </c>
      <c r="AN13">
        <f>I!AM11*'Sim_Vt_Of(IxI)'!$M13</f>
        <v>0</v>
      </c>
      <c r="AO13">
        <f>I!AN11*'Sim_Vt_Of(IxI)'!$M13</f>
        <v>0</v>
      </c>
      <c r="AP13">
        <f>I!AO11*'Sim_Vt_Of(IxI)'!$M13</f>
        <v>0</v>
      </c>
      <c r="AQ13">
        <f>I!AP11*'Sim_Vt_Of(IxI)'!$M13</f>
        <v>0</v>
      </c>
      <c r="AR13">
        <f>I!AQ11*'Sim_Vt_Of(IxI)'!$M13</f>
        <v>0</v>
      </c>
      <c r="AS13">
        <f>I!AR11*'Sim_Vt_Of(IxI)'!$M13</f>
        <v>0</v>
      </c>
      <c r="AT13">
        <f>I!AS11*'Sim_Vt_Of(IxI)'!$M13</f>
        <v>0</v>
      </c>
      <c r="AU13">
        <f>I!AT11*'Sim_Vt_Of(IxI)'!$M13</f>
        <v>0</v>
      </c>
      <c r="AV13">
        <f>I!AU11*'Sim_Vt_Of(IxI)'!$M13</f>
        <v>0</v>
      </c>
      <c r="AW13">
        <f>I!AV11*'Sim_Vt_Of(IxI)'!$M13</f>
        <v>0</v>
      </c>
      <c r="AX13">
        <f>I!AW11*'Sim_Vt_Of(IxI)'!$M13</f>
        <v>0</v>
      </c>
      <c r="AY13">
        <f>I!AX11*'Sim_Vt_Of(IxI)'!$M13</f>
        <v>0</v>
      </c>
      <c r="AZ13">
        <f>I!AY11*'Sim_Vt_Of(IxI)'!$M13</f>
        <v>0</v>
      </c>
      <c r="BA13">
        <f>I!AZ11*'Sim_Vt_Of(IxI)'!$M13</f>
        <v>0</v>
      </c>
      <c r="BB13">
        <f>I!BA11*'Sim_Vt_Of(IxI)'!$M13</f>
        <v>0</v>
      </c>
      <c r="BC13">
        <f>I!BB11*'Sim_Vt_Of(IxI)'!$M13</f>
        <v>0</v>
      </c>
      <c r="BD13">
        <f>I!BC11*'Sim_Vt_Of(IxI)'!$M13</f>
        <v>0</v>
      </c>
      <c r="BE13">
        <f>I!BD11*'Sim_Vt_Of(IxI)'!$M13</f>
        <v>0</v>
      </c>
      <c r="BF13">
        <f>I!BE11*'Sim_Vt_Of(IxI)'!$M13</f>
        <v>0</v>
      </c>
      <c r="BG13">
        <f>I!BF11*'Sim_Vt_Of(IxI)'!$M13</f>
        <v>0</v>
      </c>
      <c r="BH13">
        <f>I!BG11*'Sim_Vt_Of(IxI)'!$M13</f>
        <v>0</v>
      </c>
      <c r="BI13">
        <f>I!BH11*'Sim_Vt_Of(IxI)'!$M13</f>
        <v>0</v>
      </c>
      <c r="BJ13">
        <f>I!BI11*'Sim_Vt_Of(IxI)'!$M13</f>
        <v>0</v>
      </c>
      <c r="BK13">
        <f>I!BJ11*'Sim_Vt_Of(IxI)'!$M13</f>
        <v>0</v>
      </c>
      <c r="BL13">
        <f>I!BK11*'Sim_Vt_Of(IxI)'!$M13</f>
        <v>0</v>
      </c>
      <c r="BM13">
        <f>I!BL11*'Sim_Vt_Of(IxI)'!$M13</f>
        <v>0</v>
      </c>
      <c r="BN13">
        <f>I!BM11*'Sim_Vt_Of(IxI)'!$M13</f>
        <v>0</v>
      </c>
      <c r="BO13">
        <f>I!BN11*'Sim_Vt_Of(IxI)'!$M13</f>
        <v>0</v>
      </c>
      <c r="BP13">
        <f>I!BO11*'Sim_Vt_Of(IxI)'!$M13</f>
        <v>0</v>
      </c>
      <c r="BQ13">
        <f>I!BP11*'Sim_Vt_Of(IxI)'!$M13</f>
        <v>0</v>
      </c>
      <c r="BR13">
        <f>I!BQ11*'Sim_Vt_Of(IxI)'!$M13</f>
        <v>0</v>
      </c>
      <c r="BS13">
        <f>I!BR11*'Sim_Vt_Of(IxI)'!$M13</f>
        <v>0</v>
      </c>
      <c r="BT13">
        <f>I!BS11*'Sim_Vt_Of(IxI)'!$M13</f>
        <v>0</v>
      </c>
      <c r="BU13">
        <f>I!BT11*'Sim_Vt_Of(IxI)'!$M13</f>
        <v>0</v>
      </c>
      <c r="BV13">
        <f>I!BU11*'Sim_Vt_Of(IxI)'!$M13</f>
        <v>0</v>
      </c>
      <c r="BW13">
        <f>I!BV11*'Sim_Vt_Of(IxI)'!$M13</f>
        <v>0</v>
      </c>
      <c r="BX13">
        <f>I!BW11*'Sim_Vt_Of(IxI)'!$M13</f>
        <v>0</v>
      </c>
      <c r="BY13">
        <f>I!BX11*'Sim_Vt_Of(IxI)'!$M13</f>
        <v>0</v>
      </c>
    </row>
    <row r="14" spans="1:77" x14ac:dyDescent="0.25">
      <c r="A14" s="105" t="s">
        <v>11</v>
      </c>
      <c r="B14">
        <f>I!A12*'Sim_Vt_Of(IxI)'!$M14</f>
        <v>0</v>
      </c>
      <c r="C14">
        <f>I!B12*'Sim_Vt_Of(IxI)'!$M14</f>
        <v>0</v>
      </c>
      <c r="D14">
        <f>I!C12*'Sim_Vt_Of(IxI)'!$M14</f>
        <v>0</v>
      </c>
      <c r="E14">
        <f>I!D12*'Sim_Vt_Of(IxI)'!$M14</f>
        <v>0</v>
      </c>
      <c r="F14">
        <f>I!E12*'Sim_Vt_Of(IxI)'!$M14</f>
        <v>0</v>
      </c>
      <c r="G14">
        <f>I!F12*'Sim_Vt_Of(IxI)'!$M14</f>
        <v>0</v>
      </c>
      <c r="H14">
        <f>I!G12*'Sim_Vt_Of(IxI)'!$M14</f>
        <v>0</v>
      </c>
      <c r="I14">
        <f>I!H12*'Sim_Vt_Of(IxI)'!$M14</f>
        <v>0</v>
      </c>
      <c r="J14">
        <f>I!I12*'Sim_Vt_Of(IxI)'!$M14</f>
        <v>0</v>
      </c>
      <c r="K14">
        <f>I!J12*'Sim_Vt_Of(IxI)'!$M14</f>
        <v>0</v>
      </c>
      <c r="L14">
        <f>I!K12*'Sim_Vt_Of(IxI)'!$M14</f>
        <v>0</v>
      </c>
      <c r="M14">
        <f>I!L12*'Sim_Vt_Of(IxI)'!$M14</f>
        <v>0</v>
      </c>
      <c r="N14">
        <f>I!M12*'Sim_Vt_Of(IxI)'!$M14</f>
        <v>0</v>
      </c>
      <c r="O14">
        <f>I!N12*'Sim_Vt_Of(IxI)'!$M14</f>
        <v>0</v>
      </c>
      <c r="P14">
        <f>I!O12*'Sim_Vt_Of(IxI)'!$M14</f>
        <v>0</v>
      </c>
      <c r="Q14">
        <f>I!P12*'Sim_Vt_Of(IxI)'!$M14</f>
        <v>0</v>
      </c>
      <c r="R14">
        <f>I!Q12*'Sim_Vt_Of(IxI)'!$M14</f>
        <v>0</v>
      </c>
      <c r="S14">
        <f>I!R12*'Sim_Vt_Of(IxI)'!$M14</f>
        <v>0</v>
      </c>
      <c r="T14">
        <f>I!S12*'Sim_Vt_Of(IxI)'!$M14</f>
        <v>0</v>
      </c>
      <c r="U14">
        <f>I!T12*'Sim_Vt_Of(IxI)'!$M14</f>
        <v>0</v>
      </c>
      <c r="V14">
        <f>I!U12*'Sim_Vt_Of(IxI)'!$M14</f>
        <v>0</v>
      </c>
      <c r="W14">
        <f>I!V12*'Sim_Vt_Of(IxI)'!$M14</f>
        <v>0</v>
      </c>
      <c r="X14">
        <f>I!W12*'Sim_Vt_Of(IxI)'!$M14</f>
        <v>0</v>
      </c>
      <c r="Y14">
        <f>I!X12*'Sim_Vt_Of(IxI)'!$M14</f>
        <v>0</v>
      </c>
      <c r="Z14">
        <f>I!Y12*'Sim_Vt_Of(IxI)'!$M14</f>
        <v>0</v>
      </c>
      <c r="AA14">
        <f>I!Z12*'Sim_Vt_Of(IxI)'!$M14</f>
        <v>0</v>
      </c>
      <c r="AB14">
        <f>I!AA12*'Sim_Vt_Of(IxI)'!$M14</f>
        <v>0</v>
      </c>
      <c r="AC14">
        <f>I!AB12*'Sim_Vt_Of(IxI)'!$M14</f>
        <v>0</v>
      </c>
      <c r="AD14">
        <f>I!AC12*'Sim_Vt_Of(IxI)'!$M14</f>
        <v>0</v>
      </c>
      <c r="AE14">
        <f>I!AD12*'Sim_Vt_Of(IxI)'!$M14</f>
        <v>0</v>
      </c>
      <c r="AF14">
        <f>I!AE12*'Sim_Vt_Of(IxI)'!$M14</f>
        <v>0</v>
      </c>
      <c r="AG14">
        <f>I!AF12*'Sim_Vt_Of(IxI)'!$M14</f>
        <v>0</v>
      </c>
      <c r="AH14">
        <f>I!AG12*'Sim_Vt_Of(IxI)'!$M14</f>
        <v>0</v>
      </c>
      <c r="AI14">
        <f>I!AH12*'Sim_Vt_Of(IxI)'!$M14</f>
        <v>0</v>
      </c>
      <c r="AJ14">
        <f>I!AI12*'Sim_Vt_Of(IxI)'!$M14</f>
        <v>0</v>
      </c>
      <c r="AK14">
        <f>I!AJ12*'Sim_Vt_Of(IxI)'!$M14</f>
        <v>0</v>
      </c>
      <c r="AL14">
        <f>I!AK12*'Sim_Vt_Of(IxI)'!$M14</f>
        <v>0</v>
      </c>
      <c r="AM14">
        <f>I!AL12*'Sim_Vt_Of(IxI)'!$M14</f>
        <v>0</v>
      </c>
      <c r="AN14">
        <f>I!AM12*'Sim_Vt_Of(IxI)'!$M14</f>
        <v>0</v>
      </c>
      <c r="AO14">
        <f>I!AN12*'Sim_Vt_Of(IxI)'!$M14</f>
        <v>0</v>
      </c>
      <c r="AP14">
        <f>I!AO12*'Sim_Vt_Of(IxI)'!$M14</f>
        <v>0</v>
      </c>
      <c r="AQ14">
        <f>I!AP12*'Sim_Vt_Of(IxI)'!$M14</f>
        <v>0</v>
      </c>
      <c r="AR14">
        <f>I!AQ12*'Sim_Vt_Of(IxI)'!$M14</f>
        <v>0</v>
      </c>
      <c r="AS14">
        <f>I!AR12*'Sim_Vt_Of(IxI)'!$M14</f>
        <v>0</v>
      </c>
      <c r="AT14">
        <f>I!AS12*'Sim_Vt_Of(IxI)'!$M14</f>
        <v>0</v>
      </c>
      <c r="AU14">
        <f>I!AT12*'Sim_Vt_Of(IxI)'!$M14</f>
        <v>0</v>
      </c>
      <c r="AV14">
        <f>I!AU12*'Sim_Vt_Of(IxI)'!$M14</f>
        <v>0</v>
      </c>
      <c r="AW14">
        <f>I!AV12*'Sim_Vt_Of(IxI)'!$M14</f>
        <v>0</v>
      </c>
      <c r="AX14">
        <f>I!AW12*'Sim_Vt_Of(IxI)'!$M14</f>
        <v>0</v>
      </c>
      <c r="AY14">
        <f>I!AX12*'Sim_Vt_Of(IxI)'!$M14</f>
        <v>0</v>
      </c>
      <c r="AZ14">
        <f>I!AY12*'Sim_Vt_Of(IxI)'!$M14</f>
        <v>0</v>
      </c>
      <c r="BA14">
        <f>I!AZ12*'Sim_Vt_Of(IxI)'!$M14</f>
        <v>0</v>
      </c>
      <c r="BB14">
        <f>I!BA12*'Sim_Vt_Of(IxI)'!$M14</f>
        <v>0</v>
      </c>
      <c r="BC14">
        <f>I!BB12*'Sim_Vt_Of(IxI)'!$M14</f>
        <v>0</v>
      </c>
      <c r="BD14">
        <f>I!BC12*'Sim_Vt_Of(IxI)'!$M14</f>
        <v>0</v>
      </c>
      <c r="BE14">
        <f>I!BD12*'Sim_Vt_Of(IxI)'!$M14</f>
        <v>0</v>
      </c>
      <c r="BF14">
        <f>I!BE12*'Sim_Vt_Of(IxI)'!$M14</f>
        <v>0</v>
      </c>
      <c r="BG14">
        <f>I!BF12*'Sim_Vt_Of(IxI)'!$M14</f>
        <v>0</v>
      </c>
      <c r="BH14">
        <f>I!BG12*'Sim_Vt_Of(IxI)'!$M14</f>
        <v>0</v>
      </c>
      <c r="BI14">
        <f>I!BH12*'Sim_Vt_Of(IxI)'!$M14</f>
        <v>0</v>
      </c>
      <c r="BJ14">
        <f>I!BI12*'Sim_Vt_Of(IxI)'!$M14</f>
        <v>0</v>
      </c>
      <c r="BK14">
        <f>I!BJ12*'Sim_Vt_Of(IxI)'!$M14</f>
        <v>0</v>
      </c>
      <c r="BL14">
        <f>I!BK12*'Sim_Vt_Of(IxI)'!$M14</f>
        <v>0</v>
      </c>
      <c r="BM14">
        <f>I!BL12*'Sim_Vt_Of(IxI)'!$M14</f>
        <v>0</v>
      </c>
      <c r="BN14">
        <f>I!BM12*'Sim_Vt_Of(IxI)'!$M14</f>
        <v>0</v>
      </c>
      <c r="BO14">
        <f>I!BN12*'Sim_Vt_Of(IxI)'!$M14</f>
        <v>0</v>
      </c>
      <c r="BP14">
        <f>I!BO12*'Sim_Vt_Of(IxI)'!$M14</f>
        <v>0</v>
      </c>
      <c r="BQ14">
        <f>I!BP12*'Sim_Vt_Of(IxI)'!$M14</f>
        <v>0</v>
      </c>
      <c r="BR14">
        <f>I!BQ12*'Sim_Vt_Of(IxI)'!$M14</f>
        <v>0</v>
      </c>
      <c r="BS14">
        <f>I!BR12*'Sim_Vt_Of(IxI)'!$M14</f>
        <v>0</v>
      </c>
      <c r="BT14">
        <f>I!BS12*'Sim_Vt_Of(IxI)'!$M14</f>
        <v>0</v>
      </c>
      <c r="BU14">
        <f>I!BT12*'Sim_Vt_Of(IxI)'!$M14</f>
        <v>0</v>
      </c>
      <c r="BV14">
        <f>I!BU12*'Sim_Vt_Of(IxI)'!$M14</f>
        <v>0</v>
      </c>
      <c r="BW14">
        <f>I!BV12*'Sim_Vt_Of(IxI)'!$M14</f>
        <v>0</v>
      </c>
      <c r="BX14">
        <f>I!BW12*'Sim_Vt_Of(IxI)'!$M14</f>
        <v>0</v>
      </c>
      <c r="BY14">
        <f>I!BX12*'Sim_Vt_Of(IxI)'!$M14</f>
        <v>0</v>
      </c>
    </row>
    <row r="15" spans="1:77" x14ac:dyDescent="0.25">
      <c r="A15" s="105" t="s">
        <v>12</v>
      </c>
      <c r="B15">
        <f>I!A13*'Sim_Vt_Of(IxI)'!$M15</f>
        <v>0</v>
      </c>
      <c r="C15">
        <f>I!B13*'Sim_Vt_Of(IxI)'!$M15</f>
        <v>0</v>
      </c>
      <c r="D15">
        <f>I!C13*'Sim_Vt_Of(IxI)'!$M15</f>
        <v>0</v>
      </c>
      <c r="E15">
        <f>I!D13*'Sim_Vt_Of(IxI)'!$M15</f>
        <v>0</v>
      </c>
      <c r="F15">
        <f>I!E13*'Sim_Vt_Of(IxI)'!$M15</f>
        <v>0</v>
      </c>
      <c r="G15">
        <f>I!F13*'Sim_Vt_Of(IxI)'!$M15</f>
        <v>0</v>
      </c>
      <c r="H15">
        <f>I!G13*'Sim_Vt_Of(IxI)'!$M15</f>
        <v>0</v>
      </c>
      <c r="I15">
        <f>I!H13*'Sim_Vt_Of(IxI)'!$M15</f>
        <v>0</v>
      </c>
      <c r="J15">
        <f>I!I13*'Sim_Vt_Of(IxI)'!$M15</f>
        <v>0</v>
      </c>
      <c r="K15">
        <f>I!J13*'Sim_Vt_Of(IxI)'!$M15</f>
        <v>0</v>
      </c>
      <c r="L15">
        <f>I!K13*'Sim_Vt_Of(IxI)'!$M15</f>
        <v>0</v>
      </c>
      <c r="M15">
        <f>I!L13*'Sim_Vt_Of(IxI)'!$M15</f>
        <v>0</v>
      </c>
      <c r="N15">
        <f>I!M13*'Sim_Vt_Of(IxI)'!$M15</f>
        <v>0</v>
      </c>
      <c r="O15">
        <f>I!N13*'Sim_Vt_Of(IxI)'!$M15</f>
        <v>0</v>
      </c>
      <c r="P15">
        <f>I!O13*'Sim_Vt_Of(IxI)'!$M15</f>
        <v>0</v>
      </c>
      <c r="Q15">
        <f>I!P13*'Sim_Vt_Of(IxI)'!$M15</f>
        <v>0</v>
      </c>
      <c r="R15">
        <f>I!Q13*'Sim_Vt_Of(IxI)'!$M15</f>
        <v>0</v>
      </c>
      <c r="S15">
        <f>I!R13*'Sim_Vt_Of(IxI)'!$M15</f>
        <v>0</v>
      </c>
      <c r="T15">
        <f>I!S13*'Sim_Vt_Of(IxI)'!$M15</f>
        <v>0</v>
      </c>
      <c r="U15">
        <f>I!T13*'Sim_Vt_Of(IxI)'!$M15</f>
        <v>0</v>
      </c>
      <c r="V15">
        <f>I!U13*'Sim_Vt_Of(IxI)'!$M15</f>
        <v>0</v>
      </c>
      <c r="W15">
        <f>I!V13*'Sim_Vt_Of(IxI)'!$M15</f>
        <v>0</v>
      </c>
      <c r="X15">
        <f>I!W13*'Sim_Vt_Of(IxI)'!$M15</f>
        <v>0</v>
      </c>
      <c r="Y15">
        <f>I!X13*'Sim_Vt_Of(IxI)'!$M15</f>
        <v>0</v>
      </c>
      <c r="Z15">
        <f>I!Y13*'Sim_Vt_Of(IxI)'!$M15</f>
        <v>0</v>
      </c>
      <c r="AA15">
        <f>I!Z13*'Sim_Vt_Of(IxI)'!$M15</f>
        <v>0</v>
      </c>
      <c r="AB15">
        <f>I!AA13*'Sim_Vt_Of(IxI)'!$M15</f>
        <v>0</v>
      </c>
      <c r="AC15">
        <f>I!AB13*'Sim_Vt_Of(IxI)'!$M15</f>
        <v>0</v>
      </c>
      <c r="AD15">
        <f>I!AC13*'Sim_Vt_Of(IxI)'!$M15</f>
        <v>0</v>
      </c>
      <c r="AE15">
        <f>I!AD13*'Sim_Vt_Of(IxI)'!$M15</f>
        <v>0</v>
      </c>
      <c r="AF15">
        <f>I!AE13*'Sim_Vt_Of(IxI)'!$M15</f>
        <v>0</v>
      </c>
      <c r="AG15">
        <f>I!AF13*'Sim_Vt_Of(IxI)'!$M15</f>
        <v>0</v>
      </c>
      <c r="AH15">
        <f>I!AG13*'Sim_Vt_Of(IxI)'!$M15</f>
        <v>0</v>
      </c>
      <c r="AI15">
        <f>I!AH13*'Sim_Vt_Of(IxI)'!$M15</f>
        <v>0</v>
      </c>
      <c r="AJ15">
        <f>I!AI13*'Sim_Vt_Of(IxI)'!$M15</f>
        <v>0</v>
      </c>
      <c r="AK15">
        <f>I!AJ13*'Sim_Vt_Of(IxI)'!$M15</f>
        <v>0</v>
      </c>
      <c r="AL15">
        <f>I!AK13*'Sim_Vt_Of(IxI)'!$M15</f>
        <v>0</v>
      </c>
      <c r="AM15">
        <f>I!AL13*'Sim_Vt_Of(IxI)'!$M15</f>
        <v>0</v>
      </c>
      <c r="AN15">
        <f>I!AM13*'Sim_Vt_Of(IxI)'!$M15</f>
        <v>0</v>
      </c>
      <c r="AO15">
        <f>I!AN13*'Sim_Vt_Of(IxI)'!$M15</f>
        <v>0</v>
      </c>
      <c r="AP15">
        <f>I!AO13*'Sim_Vt_Of(IxI)'!$M15</f>
        <v>0</v>
      </c>
      <c r="AQ15">
        <f>I!AP13*'Sim_Vt_Of(IxI)'!$M15</f>
        <v>0</v>
      </c>
      <c r="AR15">
        <f>I!AQ13*'Sim_Vt_Of(IxI)'!$M15</f>
        <v>0</v>
      </c>
      <c r="AS15">
        <f>I!AR13*'Sim_Vt_Of(IxI)'!$M15</f>
        <v>0</v>
      </c>
      <c r="AT15">
        <f>I!AS13*'Sim_Vt_Of(IxI)'!$M15</f>
        <v>0</v>
      </c>
      <c r="AU15">
        <f>I!AT13*'Sim_Vt_Of(IxI)'!$M15</f>
        <v>0</v>
      </c>
      <c r="AV15">
        <f>I!AU13*'Sim_Vt_Of(IxI)'!$M15</f>
        <v>0</v>
      </c>
      <c r="AW15">
        <f>I!AV13*'Sim_Vt_Of(IxI)'!$M15</f>
        <v>0</v>
      </c>
      <c r="AX15">
        <f>I!AW13*'Sim_Vt_Of(IxI)'!$M15</f>
        <v>0</v>
      </c>
      <c r="AY15">
        <f>I!AX13*'Sim_Vt_Of(IxI)'!$M15</f>
        <v>0</v>
      </c>
      <c r="AZ15">
        <f>I!AY13*'Sim_Vt_Of(IxI)'!$M15</f>
        <v>0</v>
      </c>
      <c r="BA15">
        <f>I!AZ13*'Sim_Vt_Of(IxI)'!$M15</f>
        <v>0</v>
      </c>
      <c r="BB15">
        <f>I!BA13*'Sim_Vt_Of(IxI)'!$M15</f>
        <v>0</v>
      </c>
      <c r="BC15">
        <f>I!BB13*'Sim_Vt_Of(IxI)'!$M15</f>
        <v>0</v>
      </c>
      <c r="BD15">
        <f>I!BC13*'Sim_Vt_Of(IxI)'!$M15</f>
        <v>0</v>
      </c>
      <c r="BE15">
        <f>I!BD13*'Sim_Vt_Of(IxI)'!$M15</f>
        <v>0</v>
      </c>
      <c r="BF15">
        <f>I!BE13*'Sim_Vt_Of(IxI)'!$M15</f>
        <v>0</v>
      </c>
      <c r="BG15">
        <f>I!BF13*'Sim_Vt_Of(IxI)'!$M15</f>
        <v>0</v>
      </c>
      <c r="BH15">
        <f>I!BG13*'Sim_Vt_Of(IxI)'!$M15</f>
        <v>0</v>
      </c>
      <c r="BI15">
        <f>I!BH13*'Sim_Vt_Of(IxI)'!$M15</f>
        <v>0</v>
      </c>
      <c r="BJ15">
        <f>I!BI13*'Sim_Vt_Of(IxI)'!$M15</f>
        <v>0</v>
      </c>
      <c r="BK15">
        <f>I!BJ13*'Sim_Vt_Of(IxI)'!$M15</f>
        <v>0</v>
      </c>
      <c r="BL15">
        <f>I!BK13*'Sim_Vt_Of(IxI)'!$M15</f>
        <v>0</v>
      </c>
      <c r="BM15">
        <f>I!BL13*'Sim_Vt_Of(IxI)'!$M15</f>
        <v>0</v>
      </c>
      <c r="BN15">
        <f>I!BM13*'Sim_Vt_Of(IxI)'!$M15</f>
        <v>0</v>
      </c>
      <c r="BO15">
        <f>I!BN13*'Sim_Vt_Of(IxI)'!$M15</f>
        <v>0</v>
      </c>
      <c r="BP15">
        <f>I!BO13*'Sim_Vt_Of(IxI)'!$M15</f>
        <v>0</v>
      </c>
      <c r="BQ15">
        <f>I!BP13*'Sim_Vt_Of(IxI)'!$M15</f>
        <v>0</v>
      </c>
      <c r="BR15">
        <f>I!BQ13*'Sim_Vt_Of(IxI)'!$M15</f>
        <v>0</v>
      </c>
      <c r="BS15">
        <f>I!BR13*'Sim_Vt_Of(IxI)'!$M15</f>
        <v>0</v>
      </c>
      <c r="BT15">
        <f>I!BS13*'Sim_Vt_Of(IxI)'!$M15</f>
        <v>0</v>
      </c>
      <c r="BU15">
        <f>I!BT13*'Sim_Vt_Of(IxI)'!$M15</f>
        <v>0</v>
      </c>
      <c r="BV15">
        <f>I!BU13*'Sim_Vt_Of(IxI)'!$M15</f>
        <v>0</v>
      </c>
      <c r="BW15">
        <f>I!BV13*'Sim_Vt_Of(IxI)'!$M15</f>
        <v>0</v>
      </c>
      <c r="BX15">
        <f>I!BW13*'Sim_Vt_Of(IxI)'!$M15</f>
        <v>0</v>
      </c>
      <c r="BY15">
        <f>I!BX13*'Sim_Vt_Of(IxI)'!$M15</f>
        <v>0</v>
      </c>
    </row>
    <row r="16" spans="1:77" x14ac:dyDescent="0.25">
      <c r="A16" s="105" t="s">
        <v>13</v>
      </c>
      <c r="B16">
        <f>I!A14*'Sim_Vt_Of(IxI)'!$M16</f>
        <v>0</v>
      </c>
      <c r="C16">
        <f>I!B14*'Sim_Vt_Of(IxI)'!$M16</f>
        <v>0</v>
      </c>
      <c r="D16">
        <f>I!C14*'Sim_Vt_Of(IxI)'!$M16</f>
        <v>0</v>
      </c>
      <c r="E16">
        <f>I!D14*'Sim_Vt_Of(IxI)'!$M16</f>
        <v>0</v>
      </c>
      <c r="F16">
        <f>I!E14*'Sim_Vt_Of(IxI)'!$M16</f>
        <v>0</v>
      </c>
      <c r="G16">
        <f>I!F14*'Sim_Vt_Of(IxI)'!$M16</f>
        <v>0</v>
      </c>
      <c r="H16">
        <f>I!G14*'Sim_Vt_Of(IxI)'!$M16</f>
        <v>0</v>
      </c>
      <c r="I16">
        <f>I!H14*'Sim_Vt_Of(IxI)'!$M16</f>
        <v>0</v>
      </c>
      <c r="J16">
        <f>I!I14*'Sim_Vt_Of(IxI)'!$M16</f>
        <v>0</v>
      </c>
      <c r="K16">
        <f>I!J14*'Sim_Vt_Of(IxI)'!$M16</f>
        <v>0</v>
      </c>
      <c r="L16">
        <f>I!K14*'Sim_Vt_Of(IxI)'!$M16</f>
        <v>0</v>
      </c>
      <c r="M16">
        <f>I!L14*'Sim_Vt_Of(IxI)'!$M16</f>
        <v>0</v>
      </c>
      <c r="N16">
        <f>I!M14*'Sim_Vt_Of(IxI)'!$M16</f>
        <v>0</v>
      </c>
      <c r="O16">
        <f>I!N14*'Sim_Vt_Of(IxI)'!$M16</f>
        <v>0</v>
      </c>
      <c r="P16">
        <f>I!O14*'Sim_Vt_Of(IxI)'!$M16</f>
        <v>0</v>
      </c>
      <c r="Q16">
        <f>I!P14*'Sim_Vt_Of(IxI)'!$M16</f>
        <v>0</v>
      </c>
      <c r="R16">
        <f>I!Q14*'Sim_Vt_Of(IxI)'!$M16</f>
        <v>0</v>
      </c>
      <c r="S16">
        <f>I!R14*'Sim_Vt_Of(IxI)'!$M16</f>
        <v>0</v>
      </c>
      <c r="T16">
        <f>I!S14*'Sim_Vt_Of(IxI)'!$M16</f>
        <v>0</v>
      </c>
      <c r="U16">
        <f>I!T14*'Sim_Vt_Of(IxI)'!$M16</f>
        <v>0</v>
      </c>
      <c r="V16">
        <f>I!U14*'Sim_Vt_Of(IxI)'!$M16</f>
        <v>0</v>
      </c>
      <c r="W16">
        <f>I!V14*'Sim_Vt_Of(IxI)'!$M16</f>
        <v>0</v>
      </c>
      <c r="X16">
        <f>I!W14*'Sim_Vt_Of(IxI)'!$M16</f>
        <v>0</v>
      </c>
      <c r="Y16">
        <f>I!X14*'Sim_Vt_Of(IxI)'!$M16</f>
        <v>0</v>
      </c>
      <c r="Z16">
        <f>I!Y14*'Sim_Vt_Of(IxI)'!$M16</f>
        <v>0</v>
      </c>
      <c r="AA16">
        <f>I!Z14*'Sim_Vt_Of(IxI)'!$M16</f>
        <v>0</v>
      </c>
      <c r="AB16">
        <f>I!AA14*'Sim_Vt_Of(IxI)'!$M16</f>
        <v>0</v>
      </c>
      <c r="AC16">
        <f>I!AB14*'Sim_Vt_Of(IxI)'!$M16</f>
        <v>0</v>
      </c>
      <c r="AD16">
        <f>I!AC14*'Sim_Vt_Of(IxI)'!$M16</f>
        <v>0</v>
      </c>
      <c r="AE16">
        <f>I!AD14*'Sim_Vt_Of(IxI)'!$M16</f>
        <v>0</v>
      </c>
      <c r="AF16">
        <f>I!AE14*'Sim_Vt_Of(IxI)'!$M16</f>
        <v>0</v>
      </c>
      <c r="AG16">
        <f>I!AF14*'Sim_Vt_Of(IxI)'!$M16</f>
        <v>0</v>
      </c>
      <c r="AH16">
        <f>I!AG14*'Sim_Vt_Of(IxI)'!$M16</f>
        <v>0</v>
      </c>
      <c r="AI16">
        <f>I!AH14*'Sim_Vt_Of(IxI)'!$M16</f>
        <v>0</v>
      </c>
      <c r="AJ16">
        <f>I!AI14*'Sim_Vt_Of(IxI)'!$M16</f>
        <v>0</v>
      </c>
      <c r="AK16">
        <f>I!AJ14*'Sim_Vt_Of(IxI)'!$M16</f>
        <v>0</v>
      </c>
      <c r="AL16">
        <f>I!AK14*'Sim_Vt_Of(IxI)'!$M16</f>
        <v>0</v>
      </c>
      <c r="AM16">
        <f>I!AL14*'Sim_Vt_Of(IxI)'!$M16</f>
        <v>0</v>
      </c>
      <c r="AN16">
        <f>I!AM14*'Sim_Vt_Of(IxI)'!$M16</f>
        <v>0</v>
      </c>
      <c r="AO16">
        <f>I!AN14*'Sim_Vt_Of(IxI)'!$M16</f>
        <v>0</v>
      </c>
      <c r="AP16">
        <f>I!AO14*'Sim_Vt_Of(IxI)'!$M16</f>
        <v>0</v>
      </c>
      <c r="AQ16">
        <f>I!AP14*'Sim_Vt_Of(IxI)'!$M16</f>
        <v>0</v>
      </c>
      <c r="AR16">
        <f>I!AQ14*'Sim_Vt_Of(IxI)'!$M16</f>
        <v>0</v>
      </c>
      <c r="AS16">
        <f>I!AR14*'Sim_Vt_Of(IxI)'!$M16</f>
        <v>0</v>
      </c>
      <c r="AT16">
        <f>I!AS14*'Sim_Vt_Of(IxI)'!$M16</f>
        <v>0</v>
      </c>
      <c r="AU16">
        <f>I!AT14*'Sim_Vt_Of(IxI)'!$M16</f>
        <v>0</v>
      </c>
      <c r="AV16">
        <f>I!AU14*'Sim_Vt_Of(IxI)'!$M16</f>
        <v>0</v>
      </c>
      <c r="AW16">
        <f>I!AV14*'Sim_Vt_Of(IxI)'!$M16</f>
        <v>0</v>
      </c>
      <c r="AX16">
        <f>I!AW14*'Sim_Vt_Of(IxI)'!$M16</f>
        <v>0</v>
      </c>
      <c r="AY16">
        <f>I!AX14*'Sim_Vt_Of(IxI)'!$M16</f>
        <v>0</v>
      </c>
      <c r="AZ16">
        <f>I!AY14*'Sim_Vt_Of(IxI)'!$M16</f>
        <v>0</v>
      </c>
      <c r="BA16">
        <f>I!AZ14*'Sim_Vt_Of(IxI)'!$M16</f>
        <v>0</v>
      </c>
      <c r="BB16">
        <f>I!BA14*'Sim_Vt_Of(IxI)'!$M16</f>
        <v>0</v>
      </c>
      <c r="BC16">
        <f>I!BB14*'Sim_Vt_Of(IxI)'!$M16</f>
        <v>0</v>
      </c>
      <c r="BD16">
        <f>I!BC14*'Sim_Vt_Of(IxI)'!$M16</f>
        <v>0</v>
      </c>
      <c r="BE16">
        <f>I!BD14*'Sim_Vt_Of(IxI)'!$M16</f>
        <v>0</v>
      </c>
      <c r="BF16">
        <f>I!BE14*'Sim_Vt_Of(IxI)'!$M16</f>
        <v>0</v>
      </c>
      <c r="BG16">
        <f>I!BF14*'Sim_Vt_Of(IxI)'!$M16</f>
        <v>0</v>
      </c>
      <c r="BH16">
        <f>I!BG14*'Sim_Vt_Of(IxI)'!$M16</f>
        <v>0</v>
      </c>
      <c r="BI16">
        <f>I!BH14*'Sim_Vt_Of(IxI)'!$M16</f>
        <v>0</v>
      </c>
      <c r="BJ16">
        <f>I!BI14*'Sim_Vt_Of(IxI)'!$M16</f>
        <v>0</v>
      </c>
      <c r="BK16">
        <f>I!BJ14*'Sim_Vt_Of(IxI)'!$M16</f>
        <v>0</v>
      </c>
      <c r="BL16">
        <f>I!BK14*'Sim_Vt_Of(IxI)'!$M16</f>
        <v>0</v>
      </c>
      <c r="BM16">
        <f>I!BL14*'Sim_Vt_Of(IxI)'!$M16</f>
        <v>0</v>
      </c>
      <c r="BN16">
        <f>I!BM14*'Sim_Vt_Of(IxI)'!$M16</f>
        <v>0</v>
      </c>
      <c r="BO16">
        <f>I!BN14*'Sim_Vt_Of(IxI)'!$M16</f>
        <v>0</v>
      </c>
      <c r="BP16">
        <f>I!BO14*'Sim_Vt_Of(IxI)'!$M16</f>
        <v>0</v>
      </c>
      <c r="BQ16">
        <f>I!BP14*'Sim_Vt_Of(IxI)'!$M16</f>
        <v>0</v>
      </c>
      <c r="BR16">
        <f>I!BQ14*'Sim_Vt_Of(IxI)'!$M16</f>
        <v>0</v>
      </c>
      <c r="BS16">
        <f>I!BR14*'Sim_Vt_Of(IxI)'!$M16</f>
        <v>0</v>
      </c>
      <c r="BT16">
        <f>I!BS14*'Sim_Vt_Of(IxI)'!$M16</f>
        <v>0</v>
      </c>
      <c r="BU16">
        <f>I!BT14*'Sim_Vt_Of(IxI)'!$M16</f>
        <v>0</v>
      </c>
      <c r="BV16">
        <f>I!BU14*'Sim_Vt_Of(IxI)'!$M16</f>
        <v>0</v>
      </c>
      <c r="BW16">
        <f>I!BV14*'Sim_Vt_Of(IxI)'!$M16</f>
        <v>0</v>
      </c>
      <c r="BX16">
        <f>I!BW14*'Sim_Vt_Of(IxI)'!$M16</f>
        <v>0</v>
      </c>
      <c r="BY16">
        <f>I!BX14*'Sim_Vt_Of(IxI)'!$M16</f>
        <v>0</v>
      </c>
    </row>
    <row r="17" spans="1:77" x14ac:dyDescent="0.25">
      <c r="A17" s="105" t="s">
        <v>14</v>
      </c>
      <c r="B17">
        <f>I!A15*'Sim_Vt_Of(IxI)'!$M17</f>
        <v>0</v>
      </c>
      <c r="C17">
        <f>I!B15*'Sim_Vt_Of(IxI)'!$M17</f>
        <v>0</v>
      </c>
      <c r="D17">
        <f>I!C15*'Sim_Vt_Of(IxI)'!$M17</f>
        <v>0</v>
      </c>
      <c r="E17">
        <f>I!D15*'Sim_Vt_Of(IxI)'!$M17</f>
        <v>0</v>
      </c>
      <c r="F17">
        <f>I!E15*'Sim_Vt_Of(IxI)'!$M17</f>
        <v>0</v>
      </c>
      <c r="G17">
        <f>I!F15*'Sim_Vt_Of(IxI)'!$M17</f>
        <v>0</v>
      </c>
      <c r="H17">
        <f>I!G15*'Sim_Vt_Of(IxI)'!$M17</f>
        <v>0</v>
      </c>
      <c r="I17">
        <f>I!H15*'Sim_Vt_Of(IxI)'!$M17</f>
        <v>0</v>
      </c>
      <c r="J17">
        <f>I!I15*'Sim_Vt_Of(IxI)'!$M17</f>
        <v>0</v>
      </c>
      <c r="K17">
        <f>I!J15*'Sim_Vt_Of(IxI)'!$M17</f>
        <v>0</v>
      </c>
      <c r="L17">
        <f>I!K15*'Sim_Vt_Of(IxI)'!$M17</f>
        <v>0</v>
      </c>
      <c r="M17">
        <f>I!L15*'Sim_Vt_Of(IxI)'!$M17</f>
        <v>0</v>
      </c>
      <c r="N17">
        <f>I!M15*'Sim_Vt_Of(IxI)'!$M17</f>
        <v>0</v>
      </c>
      <c r="O17">
        <f>I!N15*'Sim_Vt_Of(IxI)'!$M17</f>
        <v>0</v>
      </c>
      <c r="P17">
        <f>I!O15*'Sim_Vt_Of(IxI)'!$M17</f>
        <v>0</v>
      </c>
      <c r="Q17">
        <f>I!P15*'Sim_Vt_Of(IxI)'!$M17</f>
        <v>0</v>
      </c>
      <c r="R17">
        <f>I!Q15*'Sim_Vt_Of(IxI)'!$M17</f>
        <v>0</v>
      </c>
      <c r="S17">
        <f>I!R15*'Sim_Vt_Of(IxI)'!$M17</f>
        <v>0</v>
      </c>
      <c r="T17">
        <f>I!S15*'Sim_Vt_Of(IxI)'!$M17</f>
        <v>0</v>
      </c>
      <c r="U17">
        <f>I!T15*'Sim_Vt_Of(IxI)'!$M17</f>
        <v>0</v>
      </c>
      <c r="V17">
        <f>I!U15*'Sim_Vt_Of(IxI)'!$M17</f>
        <v>0</v>
      </c>
      <c r="W17">
        <f>I!V15*'Sim_Vt_Of(IxI)'!$M17</f>
        <v>0</v>
      </c>
      <c r="X17">
        <f>I!W15*'Sim_Vt_Of(IxI)'!$M17</f>
        <v>0</v>
      </c>
      <c r="Y17">
        <f>I!X15*'Sim_Vt_Of(IxI)'!$M17</f>
        <v>0</v>
      </c>
      <c r="Z17">
        <f>I!Y15*'Sim_Vt_Of(IxI)'!$M17</f>
        <v>0</v>
      </c>
      <c r="AA17">
        <f>I!Z15*'Sim_Vt_Of(IxI)'!$M17</f>
        <v>0</v>
      </c>
      <c r="AB17">
        <f>I!AA15*'Sim_Vt_Of(IxI)'!$M17</f>
        <v>0</v>
      </c>
      <c r="AC17">
        <f>I!AB15*'Sim_Vt_Of(IxI)'!$M17</f>
        <v>0</v>
      </c>
      <c r="AD17">
        <f>I!AC15*'Sim_Vt_Of(IxI)'!$M17</f>
        <v>0</v>
      </c>
      <c r="AE17">
        <f>I!AD15*'Sim_Vt_Of(IxI)'!$M17</f>
        <v>0</v>
      </c>
      <c r="AF17">
        <f>I!AE15*'Sim_Vt_Of(IxI)'!$M17</f>
        <v>0</v>
      </c>
      <c r="AG17">
        <f>I!AF15*'Sim_Vt_Of(IxI)'!$M17</f>
        <v>0</v>
      </c>
      <c r="AH17">
        <f>I!AG15*'Sim_Vt_Of(IxI)'!$M17</f>
        <v>0</v>
      </c>
      <c r="AI17">
        <f>I!AH15*'Sim_Vt_Of(IxI)'!$M17</f>
        <v>0</v>
      </c>
      <c r="AJ17">
        <f>I!AI15*'Sim_Vt_Of(IxI)'!$M17</f>
        <v>0</v>
      </c>
      <c r="AK17">
        <f>I!AJ15*'Sim_Vt_Of(IxI)'!$M17</f>
        <v>0</v>
      </c>
      <c r="AL17">
        <f>I!AK15*'Sim_Vt_Of(IxI)'!$M17</f>
        <v>0</v>
      </c>
      <c r="AM17">
        <f>I!AL15*'Sim_Vt_Of(IxI)'!$M17</f>
        <v>0</v>
      </c>
      <c r="AN17">
        <f>I!AM15*'Sim_Vt_Of(IxI)'!$M17</f>
        <v>0</v>
      </c>
      <c r="AO17">
        <f>I!AN15*'Sim_Vt_Of(IxI)'!$M17</f>
        <v>0</v>
      </c>
      <c r="AP17">
        <f>I!AO15*'Sim_Vt_Of(IxI)'!$M17</f>
        <v>0</v>
      </c>
      <c r="AQ17">
        <f>I!AP15*'Sim_Vt_Of(IxI)'!$M17</f>
        <v>0</v>
      </c>
      <c r="AR17">
        <f>I!AQ15*'Sim_Vt_Of(IxI)'!$M17</f>
        <v>0</v>
      </c>
      <c r="AS17">
        <f>I!AR15*'Sim_Vt_Of(IxI)'!$M17</f>
        <v>0</v>
      </c>
      <c r="AT17">
        <f>I!AS15*'Sim_Vt_Of(IxI)'!$M17</f>
        <v>0</v>
      </c>
      <c r="AU17">
        <f>I!AT15*'Sim_Vt_Of(IxI)'!$M17</f>
        <v>0</v>
      </c>
      <c r="AV17">
        <f>I!AU15*'Sim_Vt_Of(IxI)'!$M17</f>
        <v>0</v>
      </c>
      <c r="AW17">
        <f>I!AV15*'Sim_Vt_Of(IxI)'!$M17</f>
        <v>0</v>
      </c>
      <c r="AX17">
        <f>I!AW15*'Sim_Vt_Of(IxI)'!$M17</f>
        <v>0</v>
      </c>
      <c r="AY17">
        <f>I!AX15*'Sim_Vt_Of(IxI)'!$M17</f>
        <v>0</v>
      </c>
      <c r="AZ17">
        <f>I!AY15*'Sim_Vt_Of(IxI)'!$M17</f>
        <v>0</v>
      </c>
      <c r="BA17">
        <f>I!AZ15*'Sim_Vt_Of(IxI)'!$M17</f>
        <v>0</v>
      </c>
      <c r="BB17">
        <f>I!BA15*'Sim_Vt_Of(IxI)'!$M17</f>
        <v>0</v>
      </c>
      <c r="BC17">
        <f>I!BB15*'Sim_Vt_Of(IxI)'!$M17</f>
        <v>0</v>
      </c>
      <c r="BD17">
        <f>I!BC15*'Sim_Vt_Of(IxI)'!$M17</f>
        <v>0</v>
      </c>
      <c r="BE17">
        <f>I!BD15*'Sim_Vt_Of(IxI)'!$M17</f>
        <v>0</v>
      </c>
      <c r="BF17">
        <f>I!BE15*'Sim_Vt_Of(IxI)'!$M17</f>
        <v>0</v>
      </c>
      <c r="BG17">
        <f>I!BF15*'Sim_Vt_Of(IxI)'!$M17</f>
        <v>0</v>
      </c>
      <c r="BH17">
        <f>I!BG15*'Sim_Vt_Of(IxI)'!$M17</f>
        <v>0</v>
      </c>
      <c r="BI17">
        <f>I!BH15*'Sim_Vt_Of(IxI)'!$M17</f>
        <v>0</v>
      </c>
      <c r="BJ17">
        <f>I!BI15*'Sim_Vt_Of(IxI)'!$M17</f>
        <v>0</v>
      </c>
      <c r="BK17">
        <f>I!BJ15*'Sim_Vt_Of(IxI)'!$M17</f>
        <v>0</v>
      </c>
      <c r="BL17">
        <f>I!BK15*'Sim_Vt_Of(IxI)'!$M17</f>
        <v>0</v>
      </c>
      <c r="BM17">
        <f>I!BL15*'Sim_Vt_Of(IxI)'!$M17</f>
        <v>0</v>
      </c>
      <c r="BN17">
        <f>I!BM15*'Sim_Vt_Of(IxI)'!$M17</f>
        <v>0</v>
      </c>
      <c r="BO17">
        <f>I!BN15*'Sim_Vt_Of(IxI)'!$M17</f>
        <v>0</v>
      </c>
      <c r="BP17">
        <f>I!BO15*'Sim_Vt_Of(IxI)'!$M17</f>
        <v>0</v>
      </c>
      <c r="BQ17">
        <f>I!BP15*'Sim_Vt_Of(IxI)'!$M17</f>
        <v>0</v>
      </c>
      <c r="BR17">
        <f>I!BQ15*'Sim_Vt_Of(IxI)'!$M17</f>
        <v>0</v>
      </c>
      <c r="BS17">
        <f>I!BR15*'Sim_Vt_Of(IxI)'!$M17</f>
        <v>0</v>
      </c>
      <c r="BT17">
        <f>I!BS15*'Sim_Vt_Of(IxI)'!$M17</f>
        <v>0</v>
      </c>
      <c r="BU17">
        <f>I!BT15*'Sim_Vt_Of(IxI)'!$M17</f>
        <v>0</v>
      </c>
      <c r="BV17">
        <f>I!BU15*'Sim_Vt_Of(IxI)'!$M17</f>
        <v>0</v>
      </c>
      <c r="BW17">
        <f>I!BV15*'Sim_Vt_Of(IxI)'!$M17</f>
        <v>0</v>
      </c>
      <c r="BX17">
        <f>I!BW15*'Sim_Vt_Of(IxI)'!$M17</f>
        <v>0</v>
      </c>
      <c r="BY17">
        <f>I!BX15*'Sim_Vt_Of(IxI)'!$M17</f>
        <v>0</v>
      </c>
    </row>
    <row r="18" spans="1:77" x14ac:dyDescent="0.25">
      <c r="A18" s="105" t="s">
        <v>15</v>
      </c>
      <c r="B18">
        <f>I!A16*'Sim_Vt_Of(IxI)'!$M18</f>
        <v>0</v>
      </c>
      <c r="C18">
        <f>I!B16*'Sim_Vt_Of(IxI)'!$M18</f>
        <v>0</v>
      </c>
      <c r="D18">
        <f>I!C16*'Sim_Vt_Of(IxI)'!$M18</f>
        <v>0</v>
      </c>
      <c r="E18">
        <f>I!D16*'Sim_Vt_Of(IxI)'!$M18</f>
        <v>0</v>
      </c>
      <c r="F18">
        <f>I!E16*'Sim_Vt_Of(IxI)'!$M18</f>
        <v>0</v>
      </c>
      <c r="G18">
        <f>I!F16*'Sim_Vt_Of(IxI)'!$M18</f>
        <v>0</v>
      </c>
      <c r="H18">
        <f>I!G16*'Sim_Vt_Of(IxI)'!$M18</f>
        <v>0</v>
      </c>
      <c r="I18">
        <f>I!H16*'Sim_Vt_Of(IxI)'!$M18</f>
        <v>0</v>
      </c>
      <c r="J18">
        <f>I!I16*'Sim_Vt_Of(IxI)'!$M18</f>
        <v>0</v>
      </c>
      <c r="K18">
        <f>I!J16*'Sim_Vt_Of(IxI)'!$M18</f>
        <v>0</v>
      </c>
      <c r="L18">
        <f>I!K16*'Sim_Vt_Of(IxI)'!$M18</f>
        <v>0</v>
      </c>
      <c r="M18">
        <f>I!L16*'Sim_Vt_Of(IxI)'!$M18</f>
        <v>0</v>
      </c>
      <c r="N18">
        <f>I!M16*'Sim_Vt_Of(IxI)'!$M18</f>
        <v>0</v>
      </c>
      <c r="O18">
        <f>I!N16*'Sim_Vt_Of(IxI)'!$M18</f>
        <v>0</v>
      </c>
      <c r="P18">
        <f>I!O16*'Sim_Vt_Of(IxI)'!$M18</f>
        <v>0</v>
      </c>
      <c r="Q18">
        <f>I!P16*'Sim_Vt_Of(IxI)'!$M18</f>
        <v>0</v>
      </c>
      <c r="R18">
        <f>I!Q16*'Sim_Vt_Of(IxI)'!$M18</f>
        <v>0</v>
      </c>
      <c r="S18">
        <f>I!R16*'Sim_Vt_Of(IxI)'!$M18</f>
        <v>0</v>
      </c>
      <c r="T18">
        <f>I!S16*'Sim_Vt_Of(IxI)'!$M18</f>
        <v>0</v>
      </c>
      <c r="U18">
        <f>I!T16*'Sim_Vt_Of(IxI)'!$M18</f>
        <v>0</v>
      </c>
      <c r="V18">
        <f>I!U16*'Sim_Vt_Of(IxI)'!$M18</f>
        <v>0</v>
      </c>
      <c r="W18">
        <f>I!V16*'Sim_Vt_Of(IxI)'!$M18</f>
        <v>0</v>
      </c>
      <c r="X18">
        <f>I!W16*'Sim_Vt_Of(IxI)'!$M18</f>
        <v>0</v>
      </c>
      <c r="Y18">
        <f>I!X16*'Sim_Vt_Of(IxI)'!$M18</f>
        <v>0</v>
      </c>
      <c r="Z18">
        <f>I!Y16*'Sim_Vt_Of(IxI)'!$M18</f>
        <v>0</v>
      </c>
      <c r="AA18">
        <f>I!Z16*'Sim_Vt_Of(IxI)'!$M18</f>
        <v>0</v>
      </c>
      <c r="AB18">
        <f>I!AA16*'Sim_Vt_Of(IxI)'!$M18</f>
        <v>0</v>
      </c>
      <c r="AC18">
        <f>I!AB16*'Sim_Vt_Of(IxI)'!$M18</f>
        <v>0</v>
      </c>
      <c r="AD18">
        <f>I!AC16*'Sim_Vt_Of(IxI)'!$M18</f>
        <v>0</v>
      </c>
      <c r="AE18">
        <f>I!AD16*'Sim_Vt_Of(IxI)'!$M18</f>
        <v>0</v>
      </c>
      <c r="AF18">
        <f>I!AE16*'Sim_Vt_Of(IxI)'!$M18</f>
        <v>0</v>
      </c>
      <c r="AG18">
        <f>I!AF16*'Sim_Vt_Of(IxI)'!$M18</f>
        <v>0</v>
      </c>
      <c r="AH18">
        <f>I!AG16*'Sim_Vt_Of(IxI)'!$M18</f>
        <v>0</v>
      </c>
      <c r="AI18">
        <f>I!AH16*'Sim_Vt_Of(IxI)'!$M18</f>
        <v>0</v>
      </c>
      <c r="AJ18">
        <f>I!AI16*'Sim_Vt_Of(IxI)'!$M18</f>
        <v>0</v>
      </c>
      <c r="AK18">
        <f>I!AJ16*'Sim_Vt_Of(IxI)'!$M18</f>
        <v>0</v>
      </c>
      <c r="AL18">
        <f>I!AK16*'Sim_Vt_Of(IxI)'!$M18</f>
        <v>0</v>
      </c>
      <c r="AM18">
        <f>I!AL16*'Sim_Vt_Of(IxI)'!$M18</f>
        <v>0</v>
      </c>
      <c r="AN18">
        <f>I!AM16*'Sim_Vt_Of(IxI)'!$M18</f>
        <v>0</v>
      </c>
      <c r="AO18">
        <f>I!AN16*'Sim_Vt_Of(IxI)'!$M18</f>
        <v>0</v>
      </c>
      <c r="AP18">
        <f>I!AO16*'Sim_Vt_Of(IxI)'!$M18</f>
        <v>0</v>
      </c>
      <c r="AQ18">
        <f>I!AP16*'Sim_Vt_Of(IxI)'!$M18</f>
        <v>0</v>
      </c>
      <c r="AR18">
        <f>I!AQ16*'Sim_Vt_Of(IxI)'!$M18</f>
        <v>0</v>
      </c>
      <c r="AS18">
        <f>I!AR16*'Sim_Vt_Of(IxI)'!$M18</f>
        <v>0</v>
      </c>
      <c r="AT18">
        <f>I!AS16*'Sim_Vt_Of(IxI)'!$M18</f>
        <v>0</v>
      </c>
      <c r="AU18">
        <f>I!AT16*'Sim_Vt_Of(IxI)'!$M18</f>
        <v>0</v>
      </c>
      <c r="AV18">
        <f>I!AU16*'Sim_Vt_Of(IxI)'!$M18</f>
        <v>0</v>
      </c>
      <c r="AW18">
        <f>I!AV16*'Sim_Vt_Of(IxI)'!$M18</f>
        <v>0</v>
      </c>
      <c r="AX18">
        <f>I!AW16*'Sim_Vt_Of(IxI)'!$M18</f>
        <v>0</v>
      </c>
      <c r="AY18">
        <f>I!AX16*'Sim_Vt_Of(IxI)'!$M18</f>
        <v>0</v>
      </c>
      <c r="AZ18">
        <f>I!AY16*'Sim_Vt_Of(IxI)'!$M18</f>
        <v>0</v>
      </c>
      <c r="BA18">
        <f>I!AZ16*'Sim_Vt_Of(IxI)'!$M18</f>
        <v>0</v>
      </c>
      <c r="BB18">
        <f>I!BA16*'Sim_Vt_Of(IxI)'!$M18</f>
        <v>0</v>
      </c>
      <c r="BC18">
        <f>I!BB16*'Sim_Vt_Of(IxI)'!$M18</f>
        <v>0</v>
      </c>
      <c r="BD18">
        <f>I!BC16*'Sim_Vt_Of(IxI)'!$M18</f>
        <v>0</v>
      </c>
      <c r="BE18">
        <f>I!BD16*'Sim_Vt_Of(IxI)'!$M18</f>
        <v>0</v>
      </c>
      <c r="BF18">
        <f>I!BE16*'Sim_Vt_Of(IxI)'!$M18</f>
        <v>0</v>
      </c>
      <c r="BG18">
        <f>I!BF16*'Sim_Vt_Of(IxI)'!$M18</f>
        <v>0</v>
      </c>
      <c r="BH18">
        <f>I!BG16*'Sim_Vt_Of(IxI)'!$M18</f>
        <v>0</v>
      </c>
      <c r="BI18">
        <f>I!BH16*'Sim_Vt_Of(IxI)'!$M18</f>
        <v>0</v>
      </c>
      <c r="BJ18">
        <f>I!BI16*'Sim_Vt_Of(IxI)'!$M18</f>
        <v>0</v>
      </c>
      <c r="BK18">
        <f>I!BJ16*'Sim_Vt_Of(IxI)'!$M18</f>
        <v>0</v>
      </c>
      <c r="BL18">
        <f>I!BK16*'Sim_Vt_Of(IxI)'!$M18</f>
        <v>0</v>
      </c>
      <c r="BM18">
        <f>I!BL16*'Sim_Vt_Of(IxI)'!$M18</f>
        <v>0</v>
      </c>
      <c r="BN18">
        <f>I!BM16*'Sim_Vt_Of(IxI)'!$M18</f>
        <v>0</v>
      </c>
      <c r="BO18">
        <f>I!BN16*'Sim_Vt_Of(IxI)'!$M18</f>
        <v>0</v>
      </c>
      <c r="BP18">
        <f>I!BO16*'Sim_Vt_Of(IxI)'!$M18</f>
        <v>0</v>
      </c>
      <c r="BQ18">
        <f>I!BP16*'Sim_Vt_Of(IxI)'!$M18</f>
        <v>0</v>
      </c>
      <c r="BR18">
        <f>I!BQ16*'Sim_Vt_Of(IxI)'!$M18</f>
        <v>0</v>
      </c>
      <c r="BS18">
        <f>I!BR16*'Sim_Vt_Of(IxI)'!$M18</f>
        <v>0</v>
      </c>
      <c r="BT18">
        <f>I!BS16*'Sim_Vt_Of(IxI)'!$M18</f>
        <v>0</v>
      </c>
      <c r="BU18">
        <f>I!BT16*'Sim_Vt_Of(IxI)'!$M18</f>
        <v>0</v>
      </c>
      <c r="BV18">
        <f>I!BU16*'Sim_Vt_Of(IxI)'!$M18</f>
        <v>0</v>
      </c>
      <c r="BW18">
        <f>I!BV16*'Sim_Vt_Of(IxI)'!$M18</f>
        <v>0</v>
      </c>
      <c r="BX18">
        <f>I!BW16*'Sim_Vt_Of(IxI)'!$M18</f>
        <v>0</v>
      </c>
      <c r="BY18">
        <f>I!BX16*'Sim_Vt_Of(IxI)'!$M18</f>
        <v>0</v>
      </c>
    </row>
    <row r="19" spans="1:77" x14ac:dyDescent="0.25">
      <c r="A19" s="105" t="s">
        <v>16</v>
      </c>
      <c r="B19">
        <f>I!A17*'Sim_Vt_Of(IxI)'!$M19</f>
        <v>0</v>
      </c>
      <c r="C19">
        <f>I!B17*'Sim_Vt_Of(IxI)'!$M19</f>
        <v>0</v>
      </c>
      <c r="D19">
        <f>I!C17*'Sim_Vt_Of(IxI)'!$M19</f>
        <v>0</v>
      </c>
      <c r="E19">
        <f>I!D17*'Sim_Vt_Of(IxI)'!$M19</f>
        <v>0</v>
      </c>
      <c r="F19">
        <f>I!E17*'Sim_Vt_Of(IxI)'!$M19</f>
        <v>0</v>
      </c>
      <c r="G19">
        <f>I!F17*'Sim_Vt_Of(IxI)'!$M19</f>
        <v>0</v>
      </c>
      <c r="H19">
        <f>I!G17*'Sim_Vt_Of(IxI)'!$M19</f>
        <v>0</v>
      </c>
      <c r="I19">
        <f>I!H17*'Sim_Vt_Of(IxI)'!$M19</f>
        <v>0</v>
      </c>
      <c r="J19">
        <f>I!I17*'Sim_Vt_Of(IxI)'!$M19</f>
        <v>0</v>
      </c>
      <c r="K19">
        <f>I!J17*'Sim_Vt_Of(IxI)'!$M19</f>
        <v>0</v>
      </c>
      <c r="L19">
        <f>I!K17*'Sim_Vt_Of(IxI)'!$M19</f>
        <v>0</v>
      </c>
      <c r="M19">
        <f>I!L17*'Sim_Vt_Of(IxI)'!$M19</f>
        <v>0</v>
      </c>
      <c r="N19">
        <f>I!M17*'Sim_Vt_Of(IxI)'!$M19</f>
        <v>0</v>
      </c>
      <c r="O19">
        <f>I!N17*'Sim_Vt_Of(IxI)'!$M19</f>
        <v>0</v>
      </c>
      <c r="P19">
        <f>I!O17*'Sim_Vt_Of(IxI)'!$M19</f>
        <v>0</v>
      </c>
      <c r="Q19">
        <f>I!P17*'Sim_Vt_Of(IxI)'!$M19</f>
        <v>0</v>
      </c>
      <c r="R19">
        <f>I!Q17*'Sim_Vt_Of(IxI)'!$M19</f>
        <v>0</v>
      </c>
      <c r="S19">
        <f>I!R17*'Sim_Vt_Of(IxI)'!$M19</f>
        <v>0</v>
      </c>
      <c r="T19">
        <f>I!S17*'Sim_Vt_Of(IxI)'!$M19</f>
        <v>0</v>
      </c>
      <c r="U19">
        <f>I!T17*'Sim_Vt_Of(IxI)'!$M19</f>
        <v>0</v>
      </c>
      <c r="V19">
        <f>I!U17*'Sim_Vt_Of(IxI)'!$M19</f>
        <v>0</v>
      </c>
      <c r="W19">
        <f>I!V17*'Sim_Vt_Of(IxI)'!$M19</f>
        <v>0</v>
      </c>
      <c r="X19">
        <f>I!W17*'Sim_Vt_Of(IxI)'!$M19</f>
        <v>0</v>
      </c>
      <c r="Y19">
        <f>I!X17*'Sim_Vt_Of(IxI)'!$M19</f>
        <v>0</v>
      </c>
      <c r="Z19">
        <f>I!Y17*'Sim_Vt_Of(IxI)'!$M19</f>
        <v>0</v>
      </c>
      <c r="AA19">
        <f>I!Z17*'Sim_Vt_Of(IxI)'!$M19</f>
        <v>0</v>
      </c>
      <c r="AB19">
        <f>I!AA17*'Sim_Vt_Of(IxI)'!$M19</f>
        <v>0</v>
      </c>
      <c r="AC19">
        <f>I!AB17*'Sim_Vt_Of(IxI)'!$M19</f>
        <v>0</v>
      </c>
      <c r="AD19">
        <f>I!AC17*'Sim_Vt_Of(IxI)'!$M19</f>
        <v>0</v>
      </c>
      <c r="AE19">
        <f>I!AD17*'Sim_Vt_Of(IxI)'!$M19</f>
        <v>0</v>
      </c>
      <c r="AF19">
        <f>I!AE17*'Sim_Vt_Of(IxI)'!$M19</f>
        <v>0</v>
      </c>
      <c r="AG19">
        <f>I!AF17*'Sim_Vt_Of(IxI)'!$M19</f>
        <v>0</v>
      </c>
      <c r="AH19">
        <f>I!AG17*'Sim_Vt_Of(IxI)'!$M19</f>
        <v>0</v>
      </c>
      <c r="AI19">
        <f>I!AH17*'Sim_Vt_Of(IxI)'!$M19</f>
        <v>0</v>
      </c>
      <c r="AJ19">
        <f>I!AI17*'Sim_Vt_Of(IxI)'!$M19</f>
        <v>0</v>
      </c>
      <c r="AK19">
        <f>I!AJ17*'Sim_Vt_Of(IxI)'!$M19</f>
        <v>0</v>
      </c>
      <c r="AL19">
        <f>I!AK17*'Sim_Vt_Of(IxI)'!$M19</f>
        <v>0</v>
      </c>
      <c r="AM19">
        <f>I!AL17*'Sim_Vt_Of(IxI)'!$M19</f>
        <v>0</v>
      </c>
      <c r="AN19">
        <f>I!AM17*'Sim_Vt_Of(IxI)'!$M19</f>
        <v>0</v>
      </c>
      <c r="AO19">
        <f>I!AN17*'Sim_Vt_Of(IxI)'!$M19</f>
        <v>0</v>
      </c>
      <c r="AP19">
        <f>I!AO17*'Sim_Vt_Of(IxI)'!$M19</f>
        <v>0</v>
      </c>
      <c r="AQ19">
        <f>I!AP17*'Sim_Vt_Of(IxI)'!$M19</f>
        <v>0</v>
      </c>
      <c r="AR19">
        <f>I!AQ17*'Sim_Vt_Of(IxI)'!$M19</f>
        <v>0</v>
      </c>
      <c r="AS19">
        <f>I!AR17*'Sim_Vt_Of(IxI)'!$M19</f>
        <v>0</v>
      </c>
      <c r="AT19">
        <f>I!AS17*'Sim_Vt_Of(IxI)'!$M19</f>
        <v>0</v>
      </c>
      <c r="AU19">
        <f>I!AT17*'Sim_Vt_Of(IxI)'!$M19</f>
        <v>0</v>
      </c>
      <c r="AV19">
        <f>I!AU17*'Sim_Vt_Of(IxI)'!$M19</f>
        <v>0</v>
      </c>
      <c r="AW19">
        <f>I!AV17*'Sim_Vt_Of(IxI)'!$M19</f>
        <v>0</v>
      </c>
      <c r="AX19">
        <f>I!AW17*'Sim_Vt_Of(IxI)'!$M19</f>
        <v>0</v>
      </c>
      <c r="AY19">
        <f>I!AX17*'Sim_Vt_Of(IxI)'!$M19</f>
        <v>0</v>
      </c>
      <c r="AZ19">
        <f>I!AY17*'Sim_Vt_Of(IxI)'!$M19</f>
        <v>0</v>
      </c>
      <c r="BA19">
        <f>I!AZ17*'Sim_Vt_Of(IxI)'!$M19</f>
        <v>0</v>
      </c>
      <c r="BB19">
        <f>I!BA17*'Sim_Vt_Of(IxI)'!$M19</f>
        <v>0</v>
      </c>
      <c r="BC19">
        <f>I!BB17*'Sim_Vt_Of(IxI)'!$M19</f>
        <v>0</v>
      </c>
      <c r="BD19">
        <f>I!BC17*'Sim_Vt_Of(IxI)'!$M19</f>
        <v>0</v>
      </c>
      <c r="BE19">
        <f>I!BD17*'Sim_Vt_Of(IxI)'!$M19</f>
        <v>0</v>
      </c>
      <c r="BF19">
        <f>I!BE17*'Sim_Vt_Of(IxI)'!$M19</f>
        <v>0</v>
      </c>
      <c r="BG19">
        <f>I!BF17*'Sim_Vt_Of(IxI)'!$M19</f>
        <v>0</v>
      </c>
      <c r="BH19">
        <f>I!BG17*'Sim_Vt_Of(IxI)'!$M19</f>
        <v>0</v>
      </c>
      <c r="BI19">
        <f>I!BH17*'Sim_Vt_Of(IxI)'!$M19</f>
        <v>0</v>
      </c>
      <c r="BJ19">
        <f>I!BI17*'Sim_Vt_Of(IxI)'!$M19</f>
        <v>0</v>
      </c>
      <c r="BK19">
        <f>I!BJ17*'Sim_Vt_Of(IxI)'!$M19</f>
        <v>0</v>
      </c>
      <c r="BL19">
        <f>I!BK17*'Sim_Vt_Of(IxI)'!$M19</f>
        <v>0</v>
      </c>
      <c r="BM19">
        <f>I!BL17*'Sim_Vt_Of(IxI)'!$M19</f>
        <v>0</v>
      </c>
      <c r="BN19">
        <f>I!BM17*'Sim_Vt_Of(IxI)'!$M19</f>
        <v>0</v>
      </c>
      <c r="BO19">
        <f>I!BN17*'Sim_Vt_Of(IxI)'!$M19</f>
        <v>0</v>
      </c>
      <c r="BP19">
        <f>I!BO17*'Sim_Vt_Of(IxI)'!$M19</f>
        <v>0</v>
      </c>
      <c r="BQ19">
        <f>I!BP17*'Sim_Vt_Of(IxI)'!$M19</f>
        <v>0</v>
      </c>
      <c r="BR19">
        <f>I!BQ17*'Sim_Vt_Of(IxI)'!$M19</f>
        <v>0</v>
      </c>
      <c r="BS19">
        <f>I!BR17*'Sim_Vt_Of(IxI)'!$M19</f>
        <v>0</v>
      </c>
      <c r="BT19">
        <f>I!BS17*'Sim_Vt_Of(IxI)'!$M19</f>
        <v>0</v>
      </c>
      <c r="BU19">
        <f>I!BT17*'Sim_Vt_Of(IxI)'!$M19</f>
        <v>0</v>
      </c>
      <c r="BV19">
        <f>I!BU17*'Sim_Vt_Of(IxI)'!$M19</f>
        <v>0</v>
      </c>
      <c r="BW19">
        <f>I!BV17*'Sim_Vt_Of(IxI)'!$M19</f>
        <v>0</v>
      </c>
      <c r="BX19">
        <f>I!BW17*'Sim_Vt_Of(IxI)'!$M19</f>
        <v>0</v>
      </c>
      <c r="BY19">
        <f>I!BX17*'Sim_Vt_Of(IxI)'!$M19</f>
        <v>0</v>
      </c>
    </row>
    <row r="20" spans="1:77" x14ac:dyDescent="0.25">
      <c r="A20" s="105" t="s">
        <v>17</v>
      </c>
      <c r="B20">
        <f>I!A18*'Sim_Vt_Of(IxI)'!$M20</f>
        <v>0</v>
      </c>
      <c r="C20">
        <f>I!B18*'Sim_Vt_Of(IxI)'!$M20</f>
        <v>0</v>
      </c>
      <c r="D20">
        <f>I!C18*'Sim_Vt_Of(IxI)'!$M20</f>
        <v>0</v>
      </c>
      <c r="E20">
        <f>I!D18*'Sim_Vt_Of(IxI)'!$M20</f>
        <v>0</v>
      </c>
      <c r="F20">
        <f>I!E18*'Sim_Vt_Of(IxI)'!$M20</f>
        <v>0</v>
      </c>
      <c r="G20">
        <f>I!F18*'Sim_Vt_Of(IxI)'!$M20</f>
        <v>0</v>
      </c>
      <c r="H20">
        <f>I!G18*'Sim_Vt_Of(IxI)'!$M20</f>
        <v>0</v>
      </c>
      <c r="I20">
        <f>I!H18*'Sim_Vt_Of(IxI)'!$M20</f>
        <v>0</v>
      </c>
      <c r="J20">
        <f>I!I18*'Sim_Vt_Of(IxI)'!$M20</f>
        <v>0</v>
      </c>
      <c r="K20">
        <f>I!J18*'Sim_Vt_Of(IxI)'!$M20</f>
        <v>0</v>
      </c>
      <c r="L20">
        <f>I!K18*'Sim_Vt_Of(IxI)'!$M20</f>
        <v>0</v>
      </c>
      <c r="M20">
        <f>I!L18*'Sim_Vt_Of(IxI)'!$M20</f>
        <v>0</v>
      </c>
      <c r="N20">
        <f>I!M18*'Sim_Vt_Of(IxI)'!$M20</f>
        <v>0</v>
      </c>
      <c r="O20">
        <f>I!N18*'Sim_Vt_Of(IxI)'!$M20</f>
        <v>0</v>
      </c>
      <c r="P20">
        <f>I!O18*'Sim_Vt_Of(IxI)'!$M20</f>
        <v>0</v>
      </c>
      <c r="Q20">
        <f>I!P18*'Sim_Vt_Of(IxI)'!$M20</f>
        <v>0</v>
      </c>
      <c r="R20">
        <f>I!Q18*'Sim_Vt_Of(IxI)'!$M20</f>
        <v>0</v>
      </c>
      <c r="S20">
        <f>I!R18*'Sim_Vt_Of(IxI)'!$M20</f>
        <v>0</v>
      </c>
      <c r="T20">
        <f>I!S18*'Sim_Vt_Of(IxI)'!$M20</f>
        <v>0</v>
      </c>
      <c r="U20">
        <f>I!T18*'Sim_Vt_Of(IxI)'!$M20</f>
        <v>0</v>
      </c>
      <c r="V20">
        <f>I!U18*'Sim_Vt_Of(IxI)'!$M20</f>
        <v>0</v>
      </c>
      <c r="W20">
        <f>I!V18*'Sim_Vt_Of(IxI)'!$M20</f>
        <v>0</v>
      </c>
      <c r="X20">
        <f>I!W18*'Sim_Vt_Of(IxI)'!$M20</f>
        <v>0</v>
      </c>
      <c r="Y20">
        <f>I!X18*'Sim_Vt_Of(IxI)'!$M20</f>
        <v>0</v>
      </c>
      <c r="Z20">
        <f>I!Y18*'Sim_Vt_Of(IxI)'!$M20</f>
        <v>0</v>
      </c>
      <c r="AA20">
        <f>I!Z18*'Sim_Vt_Of(IxI)'!$M20</f>
        <v>0</v>
      </c>
      <c r="AB20">
        <f>I!AA18*'Sim_Vt_Of(IxI)'!$M20</f>
        <v>0</v>
      </c>
      <c r="AC20">
        <f>I!AB18*'Sim_Vt_Of(IxI)'!$M20</f>
        <v>0</v>
      </c>
      <c r="AD20">
        <f>I!AC18*'Sim_Vt_Of(IxI)'!$M20</f>
        <v>0</v>
      </c>
      <c r="AE20">
        <f>I!AD18*'Sim_Vt_Of(IxI)'!$M20</f>
        <v>0</v>
      </c>
      <c r="AF20">
        <f>I!AE18*'Sim_Vt_Of(IxI)'!$M20</f>
        <v>0</v>
      </c>
      <c r="AG20">
        <f>I!AF18*'Sim_Vt_Of(IxI)'!$M20</f>
        <v>0</v>
      </c>
      <c r="AH20">
        <f>I!AG18*'Sim_Vt_Of(IxI)'!$M20</f>
        <v>0</v>
      </c>
      <c r="AI20">
        <f>I!AH18*'Sim_Vt_Of(IxI)'!$M20</f>
        <v>0</v>
      </c>
      <c r="AJ20">
        <f>I!AI18*'Sim_Vt_Of(IxI)'!$M20</f>
        <v>0</v>
      </c>
      <c r="AK20">
        <f>I!AJ18*'Sim_Vt_Of(IxI)'!$M20</f>
        <v>0</v>
      </c>
      <c r="AL20">
        <f>I!AK18*'Sim_Vt_Of(IxI)'!$M20</f>
        <v>0</v>
      </c>
      <c r="AM20">
        <f>I!AL18*'Sim_Vt_Of(IxI)'!$M20</f>
        <v>0</v>
      </c>
      <c r="AN20">
        <f>I!AM18*'Sim_Vt_Of(IxI)'!$M20</f>
        <v>0</v>
      </c>
      <c r="AO20">
        <f>I!AN18*'Sim_Vt_Of(IxI)'!$M20</f>
        <v>0</v>
      </c>
      <c r="AP20">
        <f>I!AO18*'Sim_Vt_Of(IxI)'!$M20</f>
        <v>0</v>
      </c>
      <c r="AQ20">
        <f>I!AP18*'Sim_Vt_Of(IxI)'!$M20</f>
        <v>0</v>
      </c>
      <c r="AR20">
        <f>I!AQ18*'Sim_Vt_Of(IxI)'!$M20</f>
        <v>0</v>
      </c>
      <c r="AS20">
        <f>I!AR18*'Sim_Vt_Of(IxI)'!$M20</f>
        <v>0</v>
      </c>
      <c r="AT20">
        <f>I!AS18*'Sim_Vt_Of(IxI)'!$M20</f>
        <v>0</v>
      </c>
      <c r="AU20">
        <f>I!AT18*'Sim_Vt_Of(IxI)'!$M20</f>
        <v>0</v>
      </c>
      <c r="AV20">
        <f>I!AU18*'Sim_Vt_Of(IxI)'!$M20</f>
        <v>0</v>
      </c>
      <c r="AW20">
        <f>I!AV18*'Sim_Vt_Of(IxI)'!$M20</f>
        <v>0</v>
      </c>
      <c r="AX20">
        <f>I!AW18*'Sim_Vt_Of(IxI)'!$M20</f>
        <v>0</v>
      </c>
      <c r="AY20">
        <f>I!AX18*'Sim_Vt_Of(IxI)'!$M20</f>
        <v>0</v>
      </c>
      <c r="AZ20">
        <f>I!AY18*'Sim_Vt_Of(IxI)'!$M20</f>
        <v>0</v>
      </c>
      <c r="BA20">
        <f>I!AZ18*'Sim_Vt_Of(IxI)'!$M20</f>
        <v>0</v>
      </c>
      <c r="BB20">
        <f>I!BA18*'Sim_Vt_Of(IxI)'!$M20</f>
        <v>0</v>
      </c>
      <c r="BC20">
        <f>I!BB18*'Sim_Vt_Of(IxI)'!$M20</f>
        <v>0</v>
      </c>
      <c r="BD20">
        <f>I!BC18*'Sim_Vt_Of(IxI)'!$M20</f>
        <v>0</v>
      </c>
      <c r="BE20">
        <f>I!BD18*'Sim_Vt_Of(IxI)'!$M20</f>
        <v>0</v>
      </c>
      <c r="BF20">
        <f>I!BE18*'Sim_Vt_Of(IxI)'!$M20</f>
        <v>0</v>
      </c>
      <c r="BG20">
        <f>I!BF18*'Sim_Vt_Of(IxI)'!$M20</f>
        <v>0</v>
      </c>
      <c r="BH20">
        <f>I!BG18*'Sim_Vt_Of(IxI)'!$M20</f>
        <v>0</v>
      </c>
      <c r="BI20">
        <f>I!BH18*'Sim_Vt_Of(IxI)'!$M20</f>
        <v>0</v>
      </c>
      <c r="BJ20">
        <f>I!BI18*'Sim_Vt_Of(IxI)'!$M20</f>
        <v>0</v>
      </c>
      <c r="BK20">
        <f>I!BJ18*'Sim_Vt_Of(IxI)'!$M20</f>
        <v>0</v>
      </c>
      <c r="BL20">
        <f>I!BK18*'Sim_Vt_Of(IxI)'!$M20</f>
        <v>0</v>
      </c>
      <c r="BM20">
        <f>I!BL18*'Sim_Vt_Of(IxI)'!$M20</f>
        <v>0</v>
      </c>
      <c r="BN20">
        <f>I!BM18*'Sim_Vt_Of(IxI)'!$M20</f>
        <v>0</v>
      </c>
      <c r="BO20">
        <f>I!BN18*'Sim_Vt_Of(IxI)'!$M20</f>
        <v>0</v>
      </c>
      <c r="BP20">
        <f>I!BO18*'Sim_Vt_Of(IxI)'!$M20</f>
        <v>0</v>
      </c>
      <c r="BQ20">
        <f>I!BP18*'Sim_Vt_Of(IxI)'!$M20</f>
        <v>0</v>
      </c>
      <c r="BR20">
        <f>I!BQ18*'Sim_Vt_Of(IxI)'!$M20</f>
        <v>0</v>
      </c>
      <c r="BS20">
        <f>I!BR18*'Sim_Vt_Of(IxI)'!$M20</f>
        <v>0</v>
      </c>
      <c r="BT20">
        <f>I!BS18*'Sim_Vt_Of(IxI)'!$M20</f>
        <v>0</v>
      </c>
      <c r="BU20">
        <f>I!BT18*'Sim_Vt_Of(IxI)'!$M20</f>
        <v>0</v>
      </c>
      <c r="BV20">
        <f>I!BU18*'Sim_Vt_Of(IxI)'!$M20</f>
        <v>0</v>
      </c>
      <c r="BW20">
        <f>I!BV18*'Sim_Vt_Of(IxI)'!$M20</f>
        <v>0</v>
      </c>
      <c r="BX20">
        <f>I!BW18*'Sim_Vt_Of(IxI)'!$M20</f>
        <v>0</v>
      </c>
      <c r="BY20">
        <f>I!BX18*'Sim_Vt_Of(IxI)'!$M20</f>
        <v>0</v>
      </c>
    </row>
    <row r="21" spans="1:77" x14ac:dyDescent="0.25">
      <c r="A21" s="105" t="s">
        <v>18</v>
      </c>
      <c r="B21">
        <f>I!A19*'Sim_Vt_Of(IxI)'!$M21</f>
        <v>0</v>
      </c>
      <c r="C21">
        <f>I!B19*'Sim_Vt_Of(IxI)'!$M21</f>
        <v>0</v>
      </c>
      <c r="D21">
        <f>I!C19*'Sim_Vt_Of(IxI)'!$M21</f>
        <v>0</v>
      </c>
      <c r="E21">
        <f>I!D19*'Sim_Vt_Of(IxI)'!$M21</f>
        <v>0</v>
      </c>
      <c r="F21">
        <f>I!E19*'Sim_Vt_Of(IxI)'!$M21</f>
        <v>0</v>
      </c>
      <c r="G21">
        <f>I!F19*'Sim_Vt_Of(IxI)'!$M21</f>
        <v>0</v>
      </c>
      <c r="H21">
        <f>I!G19*'Sim_Vt_Of(IxI)'!$M21</f>
        <v>0</v>
      </c>
      <c r="I21">
        <f>I!H19*'Sim_Vt_Of(IxI)'!$M21</f>
        <v>0</v>
      </c>
      <c r="J21">
        <f>I!I19*'Sim_Vt_Of(IxI)'!$M21</f>
        <v>0</v>
      </c>
      <c r="K21">
        <f>I!J19*'Sim_Vt_Of(IxI)'!$M21</f>
        <v>0</v>
      </c>
      <c r="L21">
        <f>I!K19*'Sim_Vt_Of(IxI)'!$M21</f>
        <v>0</v>
      </c>
      <c r="M21">
        <f>I!L19*'Sim_Vt_Of(IxI)'!$M21</f>
        <v>0</v>
      </c>
      <c r="N21">
        <f>I!M19*'Sim_Vt_Of(IxI)'!$M21</f>
        <v>0</v>
      </c>
      <c r="O21">
        <f>I!N19*'Sim_Vt_Of(IxI)'!$M21</f>
        <v>0</v>
      </c>
      <c r="P21">
        <f>I!O19*'Sim_Vt_Of(IxI)'!$M21</f>
        <v>0</v>
      </c>
      <c r="Q21">
        <f>I!P19*'Sim_Vt_Of(IxI)'!$M21</f>
        <v>0</v>
      </c>
      <c r="R21">
        <f>I!Q19*'Sim_Vt_Of(IxI)'!$M21</f>
        <v>0</v>
      </c>
      <c r="S21">
        <f>I!R19*'Sim_Vt_Of(IxI)'!$M21</f>
        <v>0</v>
      </c>
      <c r="T21">
        <f>I!S19*'Sim_Vt_Of(IxI)'!$M21</f>
        <v>0</v>
      </c>
      <c r="U21">
        <f>I!T19*'Sim_Vt_Of(IxI)'!$M21</f>
        <v>0</v>
      </c>
      <c r="V21">
        <f>I!U19*'Sim_Vt_Of(IxI)'!$M21</f>
        <v>0</v>
      </c>
      <c r="W21">
        <f>I!V19*'Sim_Vt_Of(IxI)'!$M21</f>
        <v>0</v>
      </c>
      <c r="X21">
        <f>I!W19*'Sim_Vt_Of(IxI)'!$M21</f>
        <v>0</v>
      </c>
      <c r="Y21">
        <f>I!X19*'Sim_Vt_Of(IxI)'!$M21</f>
        <v>0</v>
      </c>
      <c r="Z21">
        <f>I!Y19*'Sim_Vt_Of(IxI)'!$M21</f>
        <v>0</v>
      </c>
      <c r="AA21">
        <f>I!Z19*'Sim_Vt_Of(IxI)'!$M21</f>
        <v>0</v>
      </c>
      <c r="AB21">
        <f>I!AA19*'Sim_Vt_Of(IxI)'!$M21</f>
        <v>0</v>
      </c>
      <c r="AC21">
        <f>I!AB19*'Sim_Vt_Of(IxI)'!$M21</f>
        <v>0</v>
      </c>
      <c r="AD21">
        <f>I!AC19*'Sim_Vt_Of(IxI)'!$M21</f>
        <v>0</v>
      </c>
      <c r="AE21">
        <f>I!AD19*'Sim_Vt_Of(IxI)'!$M21</f>
        <v>0</v>
      </c>
      <c r="AF21">
        <f>I!AE19*'Sim_Vt_Of(IxI)'!$M21</f>
        <v>0</v>
      </c>
      <c r="AG21">
        <f>I!AF19*'Sim_Vt_Of(IxI)'!$M21</f>
        <v>0</v>
      </c>
      <c r="AH21">
        <f>I!AG19*'Sim_Vt_Of(IxI)'!$M21</f>
        <v>0</v>
      </c>
      <c r="AI21">
        <f>I!AH19*'Sim_Vt_Of(IxI)'!$M21</f>
        <v>0</v>
      </c>
      <c r="AJ21">
        <f>I!AI19*'Sim_Vt_Of(IxI)'!$M21</f>
        <v>0</v>
      </c>
      <c r="AK21">
        <f>I!AJ19*'Sim_Vt_Of(IxI)'!$M21</f>
        <v>0</v>
      </c>
      <c r="AL21">
        <f>I!AK19*'Sim_Vt_Of(IxI)'!$M21</f>
        <v>0</v>
      </c>
      <c r="AM21">
        <f>I!AL19*'Sim_Vt_Of(IxI)'!$M21</f>
        <v>0</v>
      </c>
      <c r="AN21">
        <f>I!AM19*'Sim_Vt_Of(IxI)'!$M21</f>
        <v>0</v>
      </c>
      <c r="AO21">
        <f>I!AN19*'Sim_Vt_Of(IxI)'!$M21</f>
        <v>0</v>
      </c>
      <c r="AP21">
        <f>I!AO19*'Sim_Vt_Of(IxI)'!$M21</f>
        <v>0</v>
      </c>
      <c r="AQ21">
        <f>I!AP19*'Sim_Vt_Of(IxI)'!$M21</f>
        <v>0</v>
      </c>
      <c r="AR21">
        <f>I!AQ19*'Sim_Vt_Of(IxI)'!$M21</f>
        <v>0</v>
      </c>
      <c r="AS21">
        <f>I!AR19*'Sim_Vt_Of(IxI)'!$M21</f>
        <v>0</v>
      </c>
      <c r="AT21">
        <f>I!AS19*'Sim_Vt_Of(IxI)'!$M21</f>
        <v>0</v>
      </c>
      <c r="AU21">
        <f>I!AT19*'Sim_Vt_Of(IxI)'!$M21</f>
        <v>0</v>
      </c>
      <c r="AV21">
        <f>I!AU19*'Sim_Vt_Of(IxI)'!$M21</f>
        <v>0</v>
      </c>
      <c r="AW21">
        <f>I!AV19*'Sim_Vt_Of(IxI)'!$M21</f>
        <v>0</v>
      </c>
      <c r="AX21">
        <f>I!AW19*'Sim_Vt_Of(IxI)'!$M21</f>
        <v>0</v>
      </c>
      <c r="AY21">
        <f>I!AX19*'Sim_Vt_Of(IxI)'!$M21</f>
        <v>0</v>
      </c>
      <c r="AZ21">
        <f>I!AY19*'Sim_Vt_Of(IxI)'!$M21</f>
        <v>0</v>
      </c>
      <c r="BA21">
        <f>I!AZ19*'Sim_Vt_Of(IxI)'!$M21</f>
        <v>0</v>
      </c>
      <c r="BB21">
        <f>I!BA19*'Sim_Vt_Of(IxI)'!$M21</f>
        <v>0</v>
      </c>
      <c r="BC21">
        <f>I!BB19*'Sim_Vt_Of(IxI)'!$M21</f>
        <v>0</v>
      </c>
      <c r="BD21">
        <f>I!BC19*'Sim_Vt_Of(IxI)'!$M21</f>
        <v>0</v>
      </c>
      <c r="BE21">
        <f>I!BD19*'Sim_Vt_Of(IxI)'!$M21</f>
        <v>0</v>
      </c>
      <c r="BF21">
        <f>I!BE19*'Sim_Vt_Of(IxI)'!$M21</f>
        <v>0</v>
      </c>
      <c r="BG21">
        <f>I!BF19*'Sim_Vt_Of(IxI)'!$M21</f>
        <v>0</v>
      </c>
      <c r="BH21">
        <f>I!BG19*'Sim_Vt_Of(IxI)'!$M21</f>
        <v>0</v>
      </c>
      <c r="BI21">
        <f>I!BH19*'Sim_Vt_Of(IxI)'!$M21</f>
        <v>0</v>
      </c>
      <c r="BJ21">
        <f>I!BI19*'Sim_Vt_Of(IxI)'!$M21</f>
        <v>0</v>
      </c>
      <c r="BK21">
        <f>I!BJ19*'Sim_Vt_Of(IxI)'!$M21</f>
        <v>0</v>
      </c>
      <c r="BL21">
        <f>I!BK19*'Sim_Vt_Of(IxI)'!$M21</f>
        <v>0</v>
      </c>
      <c r="BM21">
        <f>I!BL19*'Sim_Vt_Of(IxI)'!$M21</f>
        <v>0</v>
      </c>
      <c r="BN21">
        <f>I!BM19*'Sim_Vt_Of(IxI)'!$M21</f>
        <v>0</v>
      </c>
      <c r="BO21">
        <f>I!BN19*'Sim_Vt_Of(IxI)'!$M21</f>
        <v>0</v>
      </c>
      <c r="BP21">
        <f>I!BO19*'Sim_Vt_Of(IxI)'!$M21</f>
        <v>0</v>
      </c>
      <c r="BQ21">
        <f>I!BP19*'Sim_Vt_Of(IxI)'!$M21</f>
        <v>0</v>
      </c>
      <c r="BR21">
        <f>I!BQ19*'Sim_Vt_Of(IxI)'!$M21</f>
        <v>0</v>
      </c>
      <c r="BS21">
        <f>I!BR19*'Sim_Vt_Of(IxI)'!$M21</f>
        <v>0</v>
      </c>
      <c r="BT21">
        <f>I!BS19*'Sim_Vt_Of(IxI)'!$M21</f>
        <v>0</v>
      </c>
      <c r="BU21">
        <f>I!BT19*'Sim_Vt_Of(IxI)'!$M21</f>
        <v>0</v>
      </c>
      <c r="BV21">
        <f>I!BU19*'Sim_Vt_Of(IxI)'!$M21</f>
        <v>0</v>
      </c>
      <c r="BW21">
        <f>I!BV19*'Sim_Vt_Of(IxI)'!$M21</f>
        <v>0</v>
      </c>
      <c r="BX21">
        <f>I!BW19*'Sim_Vt_Of(IxI)'!$M21</f>
        <v>0</v>
      </c>
      <c r="BY21">
        <f>I!BX19*'Sim_Vt_Of(IxI)'!$M21</f>
        <v>0</v>
      </c>
    </row>
    <row r="22" spans="1:77" x14ac:dyDescent="0.25">
      <c r="A22" s="105" t="s">
        <v>19</v>
      </c>
      <c r="B22">
        <f>I!A20*'Sim_Vt_Of(IxI)'!$M22</f>
        <v>0</v>
      </c>
      <c r="C22">
        <f>I!B20*'Sim_Vt_Of(IxI)'!$M22</f>
        <v>0</v>
      </c>
      <c r="D22">
        <f>I!C20*'Sim_Vt_Of(IxI)'!$M22</f>
        <v>0</v>
      </c>
      <c r="E22">
        <f>I!D20*'Sim_Vt_Of(IxI)'!$M22</f>
        <v>0</v>
      </c>
      <c r="F22">
        <f>I!E20*'Sim_Vt_Of(IxI)'!$M22</f>
        <v>0</v>
      </c>
      <c r="G22">
        <f>I!F20*'Sim_Vt_Of(IxI)'!$M22</f>
        <v>0</v>
      </c>
      <c r="H22">
        <f>I!G20*'Sim_Vt_Of(IxI)'!$M22</f>
        <v>0</v>
      </c>
      <c r="I22">
        <f>I!H20*'Sim_Vt_Of(IxI)'!$M22</f>
        <v>0</v>
      </c>
      <c r="J22">
        <f>I!I20*'Sim_Vt_Of(IxI)'!$M22</f>
        <v>0</v>
      </c>
      <c r="K22">
        <f>I!J20*'Sim_Vt_Of(IxI)'!$M22</f>
        <v>0</v>
      </c>
      <c r="L22">
        <f>I!K20*'Sim_Vt_Of(IxI)'!$M22</f>
        <v>0</v>
      </c>
      <c r="M22">
        <f>I!L20*'Sim_Vt_Of(IxI)'!$M22</f>
        <v>0</v>
      </c>
      <c r="N22">
        <f>I!M20*'Sim_Vt_Of(IxI)'!$M22</f>
        <v>0</v>
      </c>
      <c r="O22">
        <f>I!N20*'Sim_Vt_Of(IxI)'!$M22</f>
        <v>0</v>
      </c>
      <c r="P22">
        <f>I!O20*'Sim_Vt_Of(IxI)'!$M22</f>
        <v>0</v>
      </c>
      <c r="Q22">
        <f>I!P20*'Sim_Vt_Of(IxI)'!$M22</f>
        <v>0</v>
      </c>
      <c r="R22">
        <f>I!Q20*'Sim_Vt_Of(IxI)'!$M22</f>
        <v>0</v>
      </c>
      <c r="S22">
        <f>I!R20*'Sim_Vt_Of(IxI)'!$M22</f>
        <v>0</v>
      </c>
      <c r="T22">
        <f>I!S20*'Sim_Vt_Of(IxI)'!$M22</f>
        <v>0</v>
      </c>
      <c r="U22">
        <f>I!T20*'Sim_Vt_Of(IxI)'!$M22</f>
        <v>0</v>
      </c>
      <c r="V22">
        <f>I!U20*'Sim_Vt_Of(IxI)'!$M22</f>
        <v>0</v>
      </c>
      <c r="W22">
        <f>I!V20*'Sim_Vt_Of(IxI)'!$M22</f>
        <v>0</v>
      </c>
      <c r="X22">
        <f>I!W20*'Sim_Vt_Of(IxI)'!$M22</f>
        <v>0</v>
      </c>
      <c r="Y22">
        <f>I!X20*'Sim_Vt_Of(IxI)'!$M22</f>
        <v>0</v>
      </c>
      <c r="Z22">
        <f>I!Y20*'Sim_Vt_Of(IxI)'!$M22</f>
        <v>0</v>
      </c>
      <c r="AA22">
        <f>I!Z20*'Sim_Vt_Of(IxI)'!$M22</f>
        <v>0</v>
      </c>
      <c r="AB22">
        <f>I!AA20*'Sim_Vt_Of(IxI)'!$M22</f>
        <v>0</v>
      </c>
      <c r="AC22">
        <f>I!AB20*'Sim_Vt_Of(IxI)'!$M22</f>
        <v>0</v>
      </c>
      <c r="AD22">
        <f>I!AC20*'Sim_Vt_Of(IxI)'!$M22</f>
        <v>0</v>
      </c>
      <c r="AE22">
        <f>I!AD20*'Sim_Vt_Of(IxI)'!$M22</f>
        <v>0</v>
      </c>
      <c r="AF22">
        <f>I!AE20*'Sim_Vt_Of(IxI)'!$M22</f>
        <v>0</v>
      </c>
      <c r="AG22">
        <f>I!AF20*'Sim_Vt_Of(IxI)'!$M22</f>
        <v>0</v>
      </c>
      <c r="AH22">
        <f>I!AG20*'Sim_Vt_Of(IxI)'!$M22</f>
        <v>0</v>
      </c>
      <c r="AI22">
        <f>I!AH20*'Sim_Vt_Of(IxI)'!$M22</f>
        <v>0</v>
      </c>
      <c r="AJ22">
        <f>I!AI20*'Sim_Vt_Of(IxI)'!$M22</f>
        <v>0</v>
      </c>
      <c r="AK22">
        <f>I!AJ20*'Sim_Vt_Of(IxI)'!$M22</f>
        <v>0</v>
      </c>
      <c r="AL22">
        <f>I!AK20*'Sim_Vt_Of(IxI)'!$M22</f>
        <v>0</v>
      </c>
      <c r="AM22">
        <f>I!AL20*'Sim_Vt_Of(IxI)'!$M22</f>
        <v>0</v>
      </c>
      <c r="AN22">
        <f>I!AM20*'Sim_Vt_Of(IxI)'!$M22</f>
        <v>0</v>
      </c>
      <c r="AO22">
        <f>I!AN20*'Sim_Vt_Of(IxI)'!$M22</f>
        <v>0</v>
      </c>
      <c r="AP22">
        <f>I!AO20*'Sim_Vt_Of(IxI)'!$M22</f>
        <v>0</v>
      </c>
      <c r="AQ22">
        <f>I!AP20*'Sim_Vt_Of(IxI)'!$M22</f>
        <v>0</v>
      </c>
      <c r="AR22">
        <f>I!AQ20*'Sim_Vt_Of(IxI)'!$M22</f>
        <v>0</v>
      </c>
      <c r="AS22">
        <f>I!AR20*'Sim_Vt_Of(IxI)'!$M22</f>
        <v>0</v>
      </c>
      <c r="AT22">
        <f>I!AS20*'Sim_Vt_Of(IxI)'!$M22</f>
        <v>0</v>
      </c>
      <c r="AU22">
        <f>I!AT20*'Sim_Vt_Of(IxI)'!$M22</f>
        <v>0</v>
      </c>
      <c r="AV22">
        <f>I!AU20*'Sim_Vt_Of(IxI)'!$M22</f>
        <v>0</v>
      </c>
      <c r="AW22">
        <f>I!AV20*'Sim_Vt_Of(IxI)'!$M22</f>
        <v>0</v>
      </c>
      <c r="AX22">
        <f>I!AW20*'Sim_Vt_Of(IxI)'!$M22</f>
        <v>0</v>
      </c>
      <c r="AY22">
        <f>I!AX20*'Sim_Vt_Of(IxI)'!$M22</f>
        <v>0</v>
      </c>
      <c r="AZ22">
        <f>I!AY20*'Sim_Vt_Of(IxI)'!$M22</f>
        <v>0</v>
      </c>
      <c r="BA22">
        <f>I!AZ20*'Sim_Vt_Of(IxI)'!$M22</f>
        <v>0</v>
      </c>
      <c r="BB22">
        <f>I!BA20*'Sim_Vt_Of(IxI)'!$M22</f>
        <v>0</v>
      </c>
      <c r="BC22">
        <f>I!BB20*'Sim_Vt_Of(IxI)'!$M22</f>
        <v>0</v>
      </c>
      <c r="BD22">
        <f>I!BC20*'Sim_Vt_Of(IxI)'!$M22</f>
        <v>0</v>
      </c>
      <c r="BE22">
        <f>I!BD20*'Sim_Vt_Of(IxI)'!$M22</f>
        <v>0</v>
      </c>
      <c r="BF22">
        <f>I!BE20*'Sim_Vt_Of(IxI)'!$M22</f>
        <v>0</v>
      </c>
      <c r="BG22">
        <f>I!BF20*'Sim_Vt_Of(IxI)'!$M22</f>
        <v>0</v>
      </c>
      <c r="BH22">
        <f>I!BG20*'Sim_Vt_Of(IxI)'!$M22</f>
        <v>0</v>
      </c>
      <c r="BI22">
        <f>I!BH20*'Sim_Vt_Of(IxI)'!$M22</f>
        <v>0</v>
      </c>
      <c r="BJ22">
        <f>I!BI20*'Sim_Vt_Of(IxI)'!$M22</f>
        <v>0</v>
      </c>
      <c r="BK22">
        <f>I!BJ20*'Sim_Vt_Of(IxI)'!$M22</f>
        <v>0</v>
      </c>
      <c r="BL22">
        <f>I!BK20*'Sim_Vt_Of(IxI)'!$M22</f>
        <v>0</v>
      </c>
      <c r="BM22">
        <f>I!BL20*'Sim_Vt_Of(IxI)'!$M22</f>
        <v>0</v>
      </c>
      <c r="BN22">
        <f>I!BM20*'Sim_Vt_Of(IxI)'!$M22</f>
        <v>0</v>
      </c>
      <c r="BO22">
        <f>I!BN20*'Sim_Vt_Of(IxI)'!$M22</f>
        <v>0</v>
      </c>
      <c r="BP22">
        <f>I!BO20*'Sim_Vt_Of(IxI)'!$M22</f>
        <v>0</v>
      </c>
      <c r="BQ22">
        <f>I!BP20*'Sim_Vt_Of(IxI)'!$M22</f>
        <v>0</v>
      </c>
      <c r="BR22">
        <f>I!BQ20*'Sim_Vt_Of(IxI)'!$M22</f>
        <v>0</v>
      </c>
      <c r="BS22">
        <f>I!BR20*'Sim_Vt_Of(IxI)'!$M22</f>
        <v>0</v>
      </c>
      <c r="BT22">
        <f>I!BS20*'Sim_Vt_Of(IxI)'!$M22</f>
        <v>0</v>
      </c>
      <c r="BU22">
        <f>I!BT20*'Sim_Vt_Of(IxI)'!$M22</f>
        <v>0</v>
      </c>
      <c r="BV22">
        <f>I!BU20*'Sim_Vt_Of(IxI)'!$M22</f>
        <v>0</v>
      </c>
      <c r="BW22">
        <f>I!BV20*'Sim_Vt_Of(IxI)'!$M22</f>
        <v>0</v>
      </c>
      <c r="BX22">
        <f>I!BW20*'Sim_Vt_Of(IxI)'!$M22</f>
        <v>0</v>
      </c>
      <c r="BY22">
        <f>I!BX20*'Sim_Vt_Of(IxI)'!$M22</f>
        <v>0</v>
      </c>
    </row>
    <row r="23" spans="1:77" x14ac:dyDescent="0.25">
      <c r="A23" s="105" t="s">
        <v>20</v>
      </c>
      <c r="B23">
        <f>I!A21*'Sim_Vt_Of(IxI)'!$M23</f>
        <v>0</v>
      </c>
      <c r="C23">
        <f>I!B21*'Sim_Vt_Of(IxI)'!$M23</f>
        <v>0</v>
      </c>
      <c r="D23">
        <f>I!C21*'Sim_Vt_Of(IxI)'!$M23</f>
        <v>0</v>
      </c>
      <c r="E23">
        <f>I!D21*'Sim_Vt_Of(IxI)'!$M23</f>
        <v>0</v>
      </c>
      <c r="F23">
        <f>I!E21*'Sim_Vt_Of(IxI)'!$M23</f>
        <v>0</v>
      </c>
      <c r="G23">
        <f>I!F21*'Sim_Vt_Of(IxI)'!$M23</f>
        <v>0</v>
      </c>
      <c r="H23">
        <f>I!G21*'Sim_Vt_Of(IxI)'!$M23</f>
        <v>0</v>
      </c>
      <c r="I23">
        <f>I!H21*'Sim_Vt_Of(IxI)'!$M23</f>
        <v>0</v>
      </c>
      <c r="J23">
        <f>I!I21*'Sim_Vt_Of(IxI)'!$M23</f>
        <v>0</v>
      </c>
      <c r="K23">
        <f>I!J21*'Sim_Vt_Of(IxI)'!$M23</f>
        <v>0</v>
      </c>
      <c r="L23">
        <f>I!K21*'Sim_Vt_Of(IxI)'!$M23</f>
        <v>0</v>
      </c>
      <c r="M23">
        <f>I!L21*'Sim_Vt_Of(IxI)'!$M23</f>
        <v>0</v>
      </c>
      <c r="N23">
        <f>I!M21*'Sim_Vt_Of(IxI)'!$M23</f>
        <v>0</v>
      </c>
      <c r="O23">
        <f>I!N21*'Sim_Vt_Of(IxI)'!$M23</f>
        <v>0</v>
      </c>
      <c r="P23">
        <f>I!O21*'Sim_Vt_Of(IxI)'!$M23</f>
        <v>0</v>
      </c>
      <c r="Q23">
        <f>I!P21*'Sim_Vt_Of(IxI)'!$M23</f>
        <v>0</v>
      </c>
      <c r="R23">
        <f>I!Q21*'Sim_Vt_Of(IxI)'!$M23</f>
        <v>0</v>
      </c>
      <c r="S23">
        <f>I!R21*'Sim_Vt_Of(IxI)'!$M23</f>
        <v>0</v>
      </c>
      <c r="T23">
        <f>I!S21*'Sim_Vt_Of(IxI)'!$M23</f>
        <v>0</v>
      </c>
      <c r="U23">
        <f>I!T21*'Sim_Vt_Of(IxI)'!$M23</f>
        <v>0</v>
      </c>
      <c r="V23">
        <f>I!U21*'Sim_Vt_Of(IxI)'!$M23</f>
        <v>0</v>
      </c>
      <c r="W23">
        <f>I!V21*'Sim_Vt_Of(IxI)'!$M23</f>
        <v>0</v>
      </c>
      <c r="X23">
        <f>I!W21*'Sim_Vt_Of(IxI)'!$M23</f>
        <v>0</v>
      </c>
      <c r="Y23">
        <f>I!X21*'Sim_Vt_Of(IxI)'!$M23</f>
        <v>0</v>
      </c>
      <c r="Z23">
        <f>I!Y21*'Sim_Vt_Of(IxI)'!$M23</f>
        <v>0</v>
      </c>
      <c r="AA23">
        <f>I!Z21*'Sim_Vt_Of(IxI)'!$M23</f>
        <v>0</v>
      </c>
      <c r="AB23">
        <f>I!AA21*'Sim_Vt_Of(IxI)'!$M23</f>
        <v>0</v>
      </c>
      <c r="AC23">
        <f>I!AB21*'Sim_Vt_Of(IxI)'!$M23</f>
        <v>0</v>
      </c>
      <c r="AD23">
        <f>I!AC21*'Sim_Vt_Of(IxI)'!$M23</f>
        <v>0</v>
      </c>
      <c r="AE23">
        <f>I!AD21*'Sim_Vt_Of(IxI)'!$M23</f>
        <v>0</v>
      </c>
      <c r="AF23">
        <f>I!AE21*'Sim_Vt_Of(IxI)'!$M23</f>
        <v>0</v>
      </c>
      <c r="AG23">
        <f>I!AF21*'Sim_Vt_Of(IxI)'!$M23</f>
        <v>0</v>
      </c>
      <c r="AH23">
        <f>I!AG21*'Sim_Vt_Of(IxI)'!$M23</f>
        <v>0</v>
      </c>
      <c r="AI23">
        <f>I!AH21*'Sim_Vt_Of(IxI)'!$M23</f>
        <v>0</v>
      </c>
      <c r="AJ23">
        <f>I!AI21*'Sim_Vt_Of(IxI)'!$M23</f>
        <v>0</v>
      </c>
      <c r="AK23">
        <f>I!AJ21*'Sim_Vt_Of(IxI)'!$M23</f>
        <v>0</v>
      </c>
      <c r="AL23">
        <f>I!AK21*'Sim_Vt_Of(IxI)'!$M23</f>
        <v>0</v>
      </c>
      <c r="AM23">
        <f>I!AL21*'Sim_Vt_Of(IxI)'!$M23</f>
        <v>0</v>
      </c>
      <c r="AN23">
        <f>I!AM21*'Sim_Vt_Of(IxI)'!$M23</f>
        <v>0</v>
      </c>
      <c r="AO23">
        <f>I!AN21*'Sim_Vt_Of(IxI)'!$M23</f>
        <v>0</v>
      </c>
      <c r="AP23">
        <f>I!AO21*'Sim_Vt_Of(IxI)'!$M23</f>
        <v>0</v>
      </c>
      <c r="AQ23">
        <f>I!AP21*'Sim_Vt_Of(IxI)'!$M23</f>
        <v>0</v>
      </c>
      <c r="AR23">
        <f>I!AQ21*'Sim_Vt_Of(IxI)'!$M23</f>
        <v>0</v>
      </c>
      <c r="AS23">
        <f>I!AR21*'Sim_Vt_Of(IxI)'!$M23</f>
        <v>0</v>
      </c>
      <c r="AT23">
        <f>I!AS21*'Sim_Vt_Of(IxI)'!$M23</f>
        <v>0</v>
      </c>
      <c r="AU23">
        <f>I!AT21*'Sim_Vt_Of(IxI)'!$M23</f>
        <v>0</v>
      </c>
      <c r="AV23">
        <f>I!AU21*'Sim_Vt_Of(IxI)'!$M23</f>
        <v>0</v>
      </c>
      <c r="AW23">
        <f>I!AV21*'Sim_Vt_Of(IxI)'!$M23</f>
        <v>0</v>
      </c>
      <c r="AX23">
        <f>I!AW21*'Sim_Vt_Of(IxI)'!$M23</f>
        <v>0</v>
      </c>
      <c r="AY23">
        <f>I!AX21*'Sim_Vt_Of(IxI)'!$M23</f>
        <v>0</v>
      </c>
      <c r="AZ23">
        <f>I!AY21*'Sim_Vt_Of(IxI)'!$M23</f>
        <v>0</v>
      </c>
      <c r="BA23">
        <f>I!AZ21*'Sim_Vt_Of(IxI)'!$M23</f>
        <v>0</v>
      </c>
      <c r="BB23">
        <f>I!BA21*'Sim_Vt_Of(IxI)'!$M23</f>
        <v>0</v>
      </c>
      <c r="BC23">
        <f>I!BB21*'Sim_Vt_Of(IxI)'!$M23</f>
        <v>0</v>
      </c>
      <c r="BD23">
        <f>I!BC21*'Sim_Vt_Of(IxI)'!$M23</f>
        <v>0</v>
      </c>
      <c r="BE23">
        <f>I!BD21*'Sim_Vt_Of(IxI)'!$M23</f>
        <v>0</v>
      </c>
      <c r="BF23">
        <f>I!BE21*'Sim_Vt_Of(IxI)'!$M23</f>
        <v>0</v>
      </c>
      <c r="BG23">
        <f>I!BF21*'Sim_Vt_Of(IxI)'!$M23</f>
        <v>0</v>
      </c>
      <c r="BH23">
        <f>I!BG21*'Sim_Vt_Of(IxI)'!$M23</f>
        <v>0</v>
      </c>
      <c r="BI23">
        <f>I!BH21*'Sim_Vt_Of(IxI)'!$M23</f>
        <v>0</v>
      </c>
      <c r="BJ23">
        <f>I!BI21*'Sim_Vt_Of(IxI)'!$M23</f>
        <v>0</v>
      </c>
      <c r="BK23">
        <f>I!BJ21*'Sim_Vt_Of(IxI)'!$M23</f>
        <v>0</v>
      </c>
      <c r="BL23">
        <f>I!BK21*'Sim_Vt_Of(IxI)'!$M23</f>
        <v>0</v>
      </c>
      <c r="BM23">
        <f>I!BL21*'Sim_Vt_Of(IxI)'!$M23</f>
        <v>0</v>
      </c>
      <c r="BN23">
        <f>I!BM21*'Sim_Vt_Of(IxI)'!$M23</f>
        <v>0</v>
      </c>
      <c r="BO23">
        <f>I!BN21*'Sim_Vt_Of(IxI)'!$M23</f>
        <v>0</v>
      </c>
      <c r="BP23">
        <f>I!BO21*'Sim_Vt_Of(IxI)'!$M23</f>
        <v>0</v>
      </c>
      <c r="BQ23">
        <f>I!BP21*'Sim_Vt_Of(IxI)'!$M23</f>
        <v>0</v>
      </c>
      <c r="BR23">
        <f>I!BQ21*'Sim_Vt_Of(IxI)'!$M23</f>
        <v>0</v>
      </c>
      <c r="BS23">
        <f>I!BR21*'Sim_Vt_Of(IxI)'!$M23</f>
        <v>0</v>
      </c>
      <c r="BT23">
        <f>I!BS21*'Sim_Vt_Of(IxI)'!$M23</f>
        <v>0</v>
      </c>
      <c r="BU23">
        <f>I!BT21*'Sim_Vt_Of(IxI)'!$M23</f>
        <v>0</v>
      </c>
      <c r="BV23">
        <f>I!BU21*'Sim_Vt_Of(IxI)'!$M23</f>
        <v>0</v>
      </c>
      <c r="BW23">
        <f>I!BV21*'Sim_Vt_Of(IxI)'!$M23</f>
        <v>0</v>
      </c>
      <c r="BX23">
        <f>I!BW21*'Sim_Vt_Of(IxI)'!$M23</f>
        <v>0</v>
      </c>
      <c r="BY23">
        <f>I!BX21*'Sim_Vt_Of(IxI)'!$M23</f>
        <v>0</v>
      </c>
    </row>
    <row r="24" spans="1:77" x14ac:dyDescent="0.25">
      <c r="A24" s="105" t="s">
        <v>21</v>
      </c>
      <c r="B24">
        <f>I!A22*'Sim_Vt_Of(IxI)'!$M24</f>
        <v>0</v>
      </c>
      <c r="C24">
        <f>I!B22*'Sim_Vt_Of(IxI)'!$M24</f>
        <v>0</v>
      </c>
      <c r="D24">
        <f>I!C22*'Sim_Vt_Of(IxI)'!$M24</f>
        <v>0</v>
      </c>
      <c r="E24">
        <f>I!D22*'Sim_Vt_Of(IxI)'!$M24</f>
        <v>0</v>
      </c>
      <c r="F24">
        <f>I!E22*'Sim_Vt_Of(IxI)'!$M24</f>
        <v>0</v>
      </c>
      <c r="G24">
        <f>I!F22*'Sim_Vt_Of(IxI)'!$M24</f>
        <v>0</v>
      </c>
      <c r="H24">
        <f>I!G22*'Sim_Vt_Of(IxI)'!$M24</f>
        <v>0</v>
      </c>
      <c r="I24">
        <f>I!H22*'Sim_Vt_Of(IxI)'!$M24</f>
        <v>0</v>
      </c>
      <c r="J24">
        <f>I!I22*'Sim_Vt_Of(IxI)'!$M24</f>
        <v>0</v>
      </c>
      <c r="K24">
        <f>I!J22*'Sim_Vt_Of(IxI)'!$M24</f>
        <v>0</v>
      </c>
      <c r="L24">
        <f>I!K22*'Sim_Vt_Of(IxI)'!$M24</f>
        <v>0</v>
      </c>
      <c r="M24">
        <f>I!L22*'Sim_Vt_Of(IxI)'!$M24</f>
        <v>0</v>
      </c>
      <c r="N24">
        <f>I!M22*'Sim_Vt_Of(IxI)'!$M24</f>
        <v>0</v>
      </c>
      <c r="O24">
        <f>I!N22*'Sim_Vt_Of(IxI)'!$M24</f>
        <v>0</v>
      </c>
      <c r="P24">
        <f>I!O22*'Sim_Vt_Of(IxI)'!$M24</f>
        <v>0</v>
      </c>
      <c r="Q24">
        <f>I!P22*'Sim_Vt_Of(IxI)'!$M24</f>
        <v>0</v>
      </c>
      <c r="R24">
        <f>I!Q22*'Sim_Vt_Of(IxI)'!$M24</f>
        <v>0</v>
      </c>
      <c r="S24">
        <f>I!R22*'Sim_Vt_Of(IxI)'!$M24</f>
        <v>0</v>
      </c>
      <c r="T24">
        <f>I!S22*'Sim_Vt_Of(IxI)'!$M24</f>
        <v>0</v>
      </c>
      <c r="U24">
        <f>I!T22*'Sim_Vt_Of(IxI)'!$M24</f>
        <v>0</v>
      </c>
      <c r="V24">
        <f>I!U22*'Sim_Vt_Of(IxI)'!$M24</f>
        <v>0</v>
      </c>
      <c r="W24">
        <f>I!V22*'Sim_Vt_Of(IxI)'!$M24</f>
        <v>0</v>
      </c>
      <c r="X24">
        <f>I!W22*'Sim_Vt_Of(IxI)'!$M24</f>
        <v>0</v>
      </c>
      <c r="Y24">
        <f>I!X22*'Sim_Vt_Of(IxI)'!$M24</f>
        <v>0</v>
      </c>
      <c r="Z24">
        <f>I!Y22*'Sim_Vt_Of(IxI)'!$M24</f>
        <v>0</v>
      </c>
      <c r="AA24">
        <f>I!Z22*'Sim_Vt_Of(IxI)'!$M24</f>
        <v>0</v>
      </c>
      <c r="AB24">
        <f>I!AA22*'Sim_Vt_Of(IxI)'!$M24</f>
        <v>0</v>
      </c>
      <c r="AC24">
        <f>I!AB22*'Sim_Vt_Of(IxI)'!$M24</f>
        <v>0</v>
      </c>
      <c r="AD24">
        <f>I!AC22*'Sim_Vt_Of(IxI)'!$M24</f>
        <v>0</v>
      </c>
      <c r="AE24">
        <f>I!AD22*'Sim_Vt_Of(IxI)'!$M24</f>
        <v>0</v>
      </c>
      <c r="AF24">
        <f>I!AE22*'Sim_Vt_Of(IxI)'!$M24</f>
        <v>0</v>
      </c>
      <c r="AG24">
        <f>I!AF22*'Sim_Vt_Of(IxI)'!$M24</f>
        <v>0</v>
      </c>
      <c r="AH24">
        <f>I!AG22*'Sim_Vt_Of(IxI)'!$M24</f>
        <v>0</v>
      </c>
      <c r="AI24">
        <f>I!AH22*'Sim_Vt_Of(IxI)'!$M24</f>
        <v>0</v>
      </c>
      <c r="AJ24">
        <f>I!AI22*'Sim_Vt_Of(IxI)'!$M24</f>
        <v>0</v>
      </c>
      <c r="AK24">
        <f>I!AJ22*'Sim_Vt_Of(IxI)'!$M24</f>
        <v>0</v>
      </c>
      <c r="AL24">
        <f>I!AK22*'Sim_Vt_Of(IxI)'!$M24</f>
        <v>0</v>
      </c>
      <c r="AM24">
        <f>I!AL22*'Sim_Vt_Of(IxI)'!$M24</f>
        <v>0</v>
      </c>
      <c r="AN24">
        <f>I!AM22*'Sim_Vt_Of(IxI)'!$M24</f>
        <v>0</v>
      </c>
      <c r="AO24">
        <f>I!AN22*'Sim_Vt_Of(IxI)'!$M24</f>
        <v>0</v>
      </c>
      <c r="AP24">
        <f>I!AO22*'Sim_Vt_Of(IxI)'!$M24</f>
        <v>0</v>
      </c>
      <c r="AQ24">
        <f>I!AP22*'Sim_Vt_Of(IxI)'!$M24</f>
        <v>0</v>
      </c>
      <c r="AR24">
        <f>I!AQ22*'Sim_Vt_Of(IxI)'!$M24</f>
        <v>0</v>
      </c>
      <c r="AS24">
        <f>I!AR22*'Sim_Vt_Of(IxI)'!$M24</f>
        <v>0</v>
      </c>
      <c r="AT24">
        <f>I!AS22*'Sim_Vt_Of(IxI)'!$M24</f>
        <v>0</v>
      </c>
      <c r="AU24">
        <f>I!AT22*'Sim_Vt_Of(IxI)'!$M24</f>
        <v>0</v>
      </c>
      <c r="AV24">
        <f>I!AU22*'Sim_Vt_Of(IxI)'!$M24</f>
        <v>0</v>
      </c>
      <c r="AW24">
        <f>I!AV22*'Sim_Vt_Of(IxI)'!$M24</f>
        <v>0</v>
      </c>
      <c r="AX24">
        <f>I!AW22*'Sim_Vt_Of(IxI)'!$M24</f>
        <v>0</v>
      </c>
      <c r="AY24">
        <f>I!AX22*'Sim_Vt_Of(IxI)'!$M24</f>
        <v>0</v>
      </c>
      <c r="AZ24">
        <f>I!AY22*'Sim_Vt_Of(IxI)'!$M24</f>
        <v>0</v>
      </c>
      <c r="BA24">
        <f>I!AZ22*'Sim_Vt_Of(IxI)'!$M24</f>
        <v>0</v>
      </c>
      <c r="BB24">
        <f>I!BA22*'Sim_Vt_Of(IxI)'!$M24</f>
        <v>0</v>
      </c>
      <c r="BC24">
        <f>I!BB22*'Sim_Vt_Of(IxI)'!$M24</f>
        <v>0</v>
      </c>
      <c r="BD24">
        <f>I!BC22*'Sim_Vt_Of(IxI)'!$M24</f>
        <v>0</v>
      </c>
      <c r="BE24">
        <f>I!BD22*'Sim_Vt_Of(IxI)'!$M24</f>
        <v>0</v>
      </c>
      <c r="BF24">
        <f>I!BE22*'Sim_Vt_Of(IxI)'!$M24</f>
        <v>0</v>
      </c>
      <c r="BG24">
        <f>I!BF22*'Sim_Vt_Of(IxI)'!$M24</f>
        <v>0</v>
      </c>
      <c r="BH24">
        <f>I!BG22*'Sim_Vt_Of(IxI)'!$M24</f>
        <v>0</v>
      </c>
      <c r="BI24">
        <f>I!BH22*'Sim_Vt_Of(IxI)'!$M24</f>
        <v>0</v>
      </c>
      <c r="BJ24">
        <f>I!BI22*'Sim_Vt_Of(IxI)'!$M24</f>
        <v>0</v>
      </c>
      <c r="BK24">
        <f>I!BJ22*'Sim_Vt_Of(IxI)'!$M24</f>
        <v>0</v>
      </c>
      <c r="BL24">
        <f>I!BK22*'Sim_Vt_Of(IxI)'!$M24</f>
        <v>0</v>
      </c>
      <c r="BM24">
        <f>I!BL22*'Sim_Vt_Of(IxI)'!$M24</f>
        <v>0</v>
      </c>
      <c r="BN24">
        <f>I!BM22*'Sim_Vt_Of(IxI)'!$M24</f>
        <v>0</v>
      </c>
      <c r="BO24">
        <f>I!BN22*'Sim_Vt_Of(IxI)'!$M24</f>
        <v>0</v>
      </c>
      <c r="BP24">
        <f>I!BO22*'Sim_Vt_Of(IxI)'!$M24</f>
        <v>0</v>
      </c>
      <c r="BQ24">
        <f>I!BP22*'Sim_Vt_Of(IxI)'!$M24</f>
        <v>0</v>
      </c>
      <c r="BR24">
        <f>I!BQ22*'Sim_Vt_Of(IxI)'!$M24</f>
        <v>0</v>
      </c>
      <c r="BS24">
        <f>I!BR22*'Sim_Vt_Of(IxI)'!$M24</f>
        <v>0</v>
      </c>
      <c r="BT24">
        <f>I!BS22*'Sim_Vt_Of(IxI)'!$M24</f>
        <v>0</v>
      </c>
      <c r="BU24">
        <f>I!BT22*'Sim_Vt_Of(IxI)'!$M24</f>
        <v>0</v>
      </c>
      <c r="BV24">
        <f>I!BU22*'Sim_Vt_Of(IxI)'!$M24</f>
        <v>0</v>
      </c>
      <c r="BW24">
        <f>I!BV22*'Sim_Vt_Of(IxI)'!$M24</f>
        <v>0</v>
      </c>
      <c r="BX24">
        <f>I!BW22*'Sim_Vt_Of(IxI)'!$M24</f>
        <v>0</v>
      </c>
      <c r="BY24">
        <f>I!BX22*'Sim_Vt_Of(IxI)'!$M24</f>
        <v>0</v>
      </c>
    </row>
    <row r="25" spans="1:77" x14ac:dyDescent="0.25">
      <c r="A25" s="105" t="s">
        <v>22</v>
      </c>
      <c r="B25">
        <f>I!A23*'Sim_Vt_Of(IxI)'!$M25</f>
        <v>0</v>
      </c>
      <c r="C25">
        <f>I!B23*'Sim_Vt_Of(IxI)'!$M25</f>
        <v>0</v>
      </c>
      <c r="D25">
        <f>I!C23*'Sim_Vt_Of(IxI)'!$M25</f>
        <v>0</v>
      </c>
      <c r="E25">
        <f>I!D23*'Sim_Vt_Of(IxI)'!$M25</f>
        <v>0</v>
      </c>
      <c r="F25">
        <f>I!E23*'Sim_Vt_Of(IxI)'!$M25</f>
        <v>0</v>
      </c>
      <c r="G25">
        <f>I!F23*'Sim_Vt_Of(IxI)'!$M25</f>
        <v>0</v>
      </c>
      <c r="H25">
        <f>I!G23*'Sim_Vt_Of(IxI)'!$M25</f>
        <v>0</v>
      </c>
      <c r="I25">
        <f>I!H23*'Sim_Vt_Of(IxI)'!$M25</f>
        <v>0</v>
      </c>
      <c r="J25">
        <f>I!I23*'Sim_Vt_Of(IxI)'!$M25</f>
        <v>0</v>
      </c>
      <c r="K25">
        <f>I!J23*'Sim_Vt_Of(IxI)'!$M25</f>
        <v>0</v>
      </c>
      <c r="L25">
        <f>I!K23*'Sim_Vt_Of(IxI)'!$M25</f>
        <v>0</v>
      </c>
      <c r="M25">
        <f>I!L23*'Sim_Vt_Of(IxI)'!$M25</f>
        <v>0</v>
      </c>
      <c r="N25">
        <f>I!M23*'Sim_Vt_Of(IxI)'!$M25</f>
        <v>0</v>
      </c>
      <c r="O25">
        <f>I!N23*'Sim_Vt_Of(IxI)'!$M25</f>
        <v>0</v>
      </c>
      <c r="P25">
        <f>I!O23*'Sim_Vt_Of(IxI)'!$M25</f>
        <v>0</v>
      </c>
      <c r="Q25">
        <f>I!P23*'Sim_Vt_Of(IxI)'!$M25</f>
        <v>0</v>
      </c>
      <c r="R25">
        <f>I!Q23*'Sim_Vt_Of(IxI)'!$M25</f>
        <v>0</v>
      </c>
      <c r="S25">
        <f>I!R23*'Sim_Vt_Of(IxI)'!$M25</f>
        <v>0</v>
      </c>
      <c r="T25">
        <f>I!S23*'Sim_Vt_Of(IxI)'!$M25</f>
        <v>0</v>
      </c>
      <c r="U25">
        <f>I!T23*'Sim_Vt_Of(IxI)'!$M25</f>
        <v>0</v>
      </c>
      <c r="V25">
        <f>I!U23*'Sim_Vt_Of(IxI)'!$M25</f>
        <v>0</v>
      </c>
      <c r="W25">
        <f>I!V23*'Sim_Vt_Of(IxI)'!$M25</f>
        <v>0</v>
      </c>
      <c r="X25">
        <f>I!W23*'Sim_Vt_Of(IxI)'!$M25</f>
        <v>0</v>
      </c>
      <c r="Y25">
        <f>I!X23*'Sim_Vt_Of(IxI)'!$M25</f>
        <v>0</v>
      </c>
      <c r="Z25">
        <f>I!Y23*'Sim_Vt_Of(IxI)'!$M25</f>
        <v>0</v>
      </c>
      <c r="AA25">
        <f>I!Z23*'Sim_Vt_Of(IxI)'!$M25</f>
        <v>0</v>
      </c>
      <c r="AB25">
        <f>I!AA23*'Sim_Vt_Of(IxI)'!$M25</f>
        <v>0</v>
      </c>
      <c r="AC25">
        <f>I!AB23*'Sim_Vt_Of(IxI)'!$M25</f>
        <v>0</v>
      </c>
      <c r="AD25">
        <f>I!AC23*'Sim_Vt_Of(IxI)'!$M25</f>
        <v>0</v>
      </c>
      <c r="AE25">
        <f>I!AD23*'Sim_Vt_Of(IxI)'!$M25</f>
        <v>0</v>
      </c>
      <c r="AF25">
        <f>I!AE23*'Sim_Vt_Of(IxI)'!$M25</f>
        <v>0</v>
      </c>
      <c r="AG25">
        <f>I!AF23*'Sim_Vt_Of(IxI)'!$M25</f>
        <v>0</v>
      </c>
      <c r="AH25">
        <f>I!AG23*'Sim_Vt_Of(IxI)'!$M25</f>
        <v>0</v>
      </c>
      <c r="AI25">
        <f>I!AH23*'Sim_Vt_Of(IxI)'!$M25</f>
        <v>0</v>
      </c>
      <c r="AJ25">
        <f>I!AI23*'Sim_Vt_Of(IxI)'!$M25</f>
        <v>0</v>
      </c>
      <c r="AK25">
        <f>I!AJ23*'Sim_Vt_Of(IxI)'!$M25</f>
        <v>0</v>
      </c>
      <c r="AL25">
        <f>I!AK23*'Sim_Vt_Of(IxI)'!$M25</f>
        <v>0</v>
      </c>
      <c r="AM25">
        <f>I!AL23*'Sim_Vt_Of(IxI)'!$M25</f>
        <v>0</v>
      </c>
      <c r="AN25">
        <f>I!AM23*'Sim_Vt_Of(IxI)'!$M25</f>
        <v>0</v>
      </c>
      <c r="AO25">
        <f>I!AN23*'Sim_Vt_Of(IxI)'!$M25</f>
        <v>0</v>
      </c>
      <c r="AP25">
        <f>I!AO23*'Sim_Vt_Of(IxI)'!$M25</f>
        <v>0</v>
      </c>
      <c r="AQ25">
        <f>I!AP23*'Sim_Vt_Of(IxI)'!$M25</f>
        <v>0</v>
      </c>
      <c r="AR25">
        <f>I!AQ23*'Sim_Vt_Of(IxI)'!$M25</f>
        <v>0</v>
      </c>
      <c r="AS25">
        <f>I!AR23*'Sim_Vt_Of(IxI)'!$M25</f>
        <v>0</v>
      </c>
      <c r="AT25">
        <f>I!AS23*'Sim_Vt_Of(IxI)'!$M25</f>
        <v>0</v>
      </c>
      <c r="AU25">
        <f>I!AT23*'Sim_Vt_Of(IxI)'!$M25</f>
        <v>0</v>
      </c>
      <c r="AV25">
        <f>I!AU23*'Sim_Vt_Of(IxI)'!$M25</f>
        <v>0</v>
      </c>
      <c r="AW25">
        <f>I!AV23*'Sim_Vt_Of(IxI)'!$M25</f>
        <v>0</v>
      </c>
      <c r="AX25">
        <f>I!AW23*'Sim_Vt_Of(IxI)'!$M25</f>
        <v>0</v>
      </c>
      <c r="AY25">
        <f>I!AX23*'Sim_Vt_Of(IxI)'!$M25</f>
        <v>0</v>
      </c>
      <c r="AZ25">
        <f>I!AY23*'Sim_Vt_Of(IxI)'!$M25</f>
        <v>0</v>
      </c>
      <c r="BA25">
        <f>I!AZ23*'Sim_Vt_Of(IxI)'!$M25</f>
        <v>0</v>
      </c>
      <c r="BB25">
        <f>I!BA23*'Sim_Vt_Of(IxI)'!$M25</f>
        <v>0</v>
      </c>
      <c r="BC25">
        <f>I!BB23*'Sim_Vt_Of(IxI)'!$M25</f>
        <v>0</v>
      </c>
      <c r="BD25">
        <f>I!BC23*'Sim_Vt_Of(IxI)'!$M25</f>
        <v>0</v>
      </c>
      <c r="BE25">
        <f>I!BD23*'Sim_Vt_Of(IxI)'!$M25</f>
        <v>0</v>
      </c>
      <c r="BF25">
        <f>I!BE23*'Sim_Vt_Of(IxI)'!$M25</f>
        <v>0</v>
      </c>
      <c r="BG25">
        <f>I!BF23*'Sim_Vt_Of(IxI)'!$M25</f>
        <v>0</v>
      </c>
      <c r="BH25">
        <f>I!BG23*'Sim_Vt_Of(IxI)'!$M25</f>
        <v>0</v>
      </c>
      <c r="BI25">
        <f>I!BH23*'Sim_Vt_Of(IxI)'!$M25</f>
        <v>0</v>
      </c>
      <c r="BJ25">
        <f>I!BI23*'Sim_Vt_Of(IxI)'!$M25</f>
        <v>0</v>
      </c>
      <c r="BK25">
        <f>I!BJ23*'Sim_Vt_Of(IxI)'!$M25</f>
        <v>0</v>
      </c>
      <c r="BL25">
        <f>I!BK23*'Sim_Vt_Of(IxI)'!$M25</f>
        <v>0</v>
      </c>
      <c r="BM25">
        <f>I!BL23*'Sim_Vt_Of(IxI)'!$M25</f>
        <v>0</v>
      </c>
      <c r="BN25">
        <f>I!BM23*'Sim_Vt_Of(IxI)'!$M25</f>
        <v>0</v>
      </c>
      <c r="BO25">
        <f>I!BN23*'Sim_Vt_Of(IxI)'!$M25</f>
        <v>0</v>
      </c>
      <c r="BP25">
        <f>I!BO23*'Sim_Vt_Of(IxI)'!$M25</f>
        <v>0</v>
      </c>
      <c r="BQ25">
        <f>I!BP23*'Sim_Vt_Of(IxI)'!$M25</f>
        <v>0</v>
      </c>
      <c r="BR25">
        <f>I!BQ23*'Sim_Vt_Of(IxI)'!$M25</f>
        <v>0</v>
      </c>
      <c r="BS25">
        <f>I!BR23*'Sim_Vt_Of(IxI)'!$M25</f>
        <v>0</v>
      </c>
      <c r="BT25">
        <f>I!BS23*'Sim_Vt_Of(IxI)'!$M25</f>
        <v>0</v>
      </c>
      <c r="BU25">
        <f>I!BT23*'Sim_Vt_Of(IxI)'!$M25</f>
        <v>0</v>
      </c>
      <c r="BV25">
        <f>I!BU23*'Sim_Vt_Of(IxI)'!$M25</f>
        <v>0</v>
      </c>
      <c r="BW25">
        <f>I!BV23*'Sim_Vt_Of(IxI)'!$M25</f>
        <v>0</v>
      </c>
      <c r="BX25">
        <f>I!BW23*'Sim_Vt_Of(IxI)'!$M25</f>
        <v>0</v>
      </c>
      <c r="BY25">
        <f>I!BX23*'Sim_Vt_Of(IxI)'!$M25</f>
        <v>0</v>
      </c>
    </row>
    <row r="26" spans="1:77" x14ac:dyDescent="0.25">
      <c r="A26" s="105" t="s">
        <v>23</v>
      </c>
      <c r="B26">
        <f>I!A24*'Sim_Vt_Of(IxI)'!$M26</f>
        <v>0</v>
      </c>
      <c r="C26">
        <f>I!B24*'Sim_Vt_Of(IxI)'!$M26</f>
        <v>0</v>
      </c>
      <c r="D26">
        <f>I!C24*'Sim_Vt_Of(IxI)'!$M26</f>
        <v>0</v>
      </c>
      <c r="E26">
        <f>I!D24*'Sim_Vt_Of(IxI)'!$M26</f>
        <v>0</v>
      </c>
      <c r="F26">
        <f>I!E24*'Sim_Vt_Of(IxI)'!$M26</f>
        <v>0</v>
      </c>
      <c r="G26">
        <f>I!F24*'Sim_Vt_Of(IxI)'!$M26</f>
        <v>0</v>
      </c>
      <c r="H26">
        <f>I!G24*'Sim_Vt_Of(IxI)'!$M26</f>
        <v>0</v>
      </c>
      <c r="I26">
        <f>I!H24*'Sim_Vt_Of(IxI)'!$M26</f>
        <v>0</v>
      </c>
      <c r="J26">
        <f>I!I24*'Sim_Vt_Of(IxI)'!$M26</f>
        <v>0</v>
      </c>
      <c r="K26">
        <f>I!J24*'Sim_Vt_Of(IxI)'!$M26</f>
        <v>0</v>
      </c>
      <c r="L26">
        <f>I!K24*'Sim_Vt_Of(IxI)'!$M26</f>
        <v>0</v>
      </c>
      <c r="M26">
        <f>I!L24*'Sim_Vt_Of(IxI)'!$M26</f>
        <v>0</v>
      </c>
      <c r="N26">
        <f>I!M24*'Sim_Vt_Of(IxI)'!$M26</f>
        <v>0</v>
      </c>
      <c r="O26">
        <f>I!N24*'Sim_Vt_Of(IxI)'!$M26</f>
        <v>0</v>
      </c>
      <c r="P26">
        <f>I!O24*'Sim_Vt_Of(IxI)'!$M26</f>
        <v>0</v>
      </c>
      <c r="Q26">
        <f>I!P24*'Sim_Vt_Of(IxI)'!$M26</f>
        <v>0</v>
      </c>
      <c r="R26">
        <f>I!Q24*'Sim_Vt_Of(IxI)'!$M26</f>
        <v>0</v>
      </c>
      <c r="S26">
        <f>I!R24*'Sim_Vt_Of(IxI)'!$M26</f>
        <v>0</v>
      </c>
      <c r="T26">
        <f>I!S24*'Sim_Vt_Of(IxI)'!$M26</f>
        <v>0</v>
      </c>
      <c r="U26">
        <f>I!T24*'Sim_Vt_Of(IxI)'!$M26</f>
        <v>0</v>
      </c>
      <c r="V26">
        <f>I!U24*'Sim_Vt_Of(IxI)'!$M26</f>
        <v>0</v>
      </c>
      <c r="W26">
        <f>I!V24*'Sim_Vt_Of(IxI)'!$M26</f>
        <v>0</v>
      </c>
      <c r="X26">
        <f>I!W24*'Sim_Vt_Of(IxI)'!$M26</f>
        <v>0</v>
      </c>
      <c r="Y26">
        <f>I!X24*'Sim_Vt_Of(IxI)'!$M26</f>
        <v>0</v>
      </c>
      <c r="Z26">
        <f>I!Y24*'Sim_Vt_Of(IxI)'!$M26</f>
        <v>0</v>
      </c>
      <c r="AA26">
        <f>I!Z24*'Sim_Vt_Of(IxI)'!$M26</f>
        <v>0</v>
      </c>
      <c r="AB26">
        <f>I!AA24*'Sim_Vt_Of(IxI)'!$M26</f>
        <v>0</v>
      </c>
      <c r="AC26">
        <f>I!AB24*'Sim_Vt_Of(IxI)'!$M26</f>
        <v>0</v>
      </c>
      <c r="AD26">
        <f>I!AC24*'Sim_Vt_Of(IxI)'!$M26</f>
        <v>0</v>
      </c>
      <c r="AE26">
        <f>I!AD24*'Sim_Vt_Of(IxI)'!$M26</f>
        <v>0</v>
      </c>
      <c r="AF26">
        <f>I!AE24*'Sim_Vt_Of(IxI)'!$M26</f>
        <v>0</v>
      </c>
      <c r="AG26">
        <f>I!AF24*'Sim_Vt_Of(IxI)'!$M26</f>
        <v>0</v>
      </c>
      <c r="AH26">
        <f>I!AG24*'Sim_Vt_Of(IxI)'!$M26</f>
        <v>0</v>
      </c>
      <c r="AI26">
        <f>I!AH24*'Sim_Vt_Of(IxI)'!$M26</f>
        <v>0</v>
      </c>
      <c r="AJ26">
        <f>I!AI24*'Sim_Vt_Of(IxI)'!$M26</f>
        <v>0</v>
      </c>
      <c r="AK26">
        <f>I!AJ24*'Sim_Vt_Of(IxI)'!$M26</f>
        <v>0</v>
      </c>
      <c r="AL26">
        <f>I!AK24*'Sim_Vt_Of(IxI)'!$M26</f>
        <v>0</v>
      </c>
      <c r="AM26">
        <f>I!AL24*'Sim_Vt_Of(IxI)'!$M26</f>
        <v>0</v>
      </c>
      <c r="AN26">
        <f>I!AM24*'Sim_Vt_Of(IxI)'!$M26</f>
        <v>0</v>
      </c>
      <c r="AO26">
        <f>I!AN24*'Sim_Vt_Of(IxI)'!$M26</f>
        <v>0</v>
      </c>
      <c r="AP26">
        <f>I!AO24*'Sim_Vt_Of(IxI)'!$M26</f>
        <v>0</v>
      </c>
      <c r="AQ26">
        <f>I!AP24*'Sim_Vt_Of(IxI)'!$M26</f>
        <v>0</v>
      </c>
      <c r="AR26">
        <f>I!AQ24*'Sim_Vt_Of(IxI)'!$M26</f>
        <v>0</v>
      </c>
      <c r="AS26">
        <f>I!AR24*'Sim_Vt_Of(IxI)'!$M26</f>
        <v>0</v>
      </c>
      <c r="AT26">
        <f>I!AS24*'Sim_Vt_Of(IxI)'!$M26</f>
        <v>0</v>
      </c>
      <c r="AU26">
        <f>I!AT24*'Sim_Vt_Of(IxI)'!$M26</f>
        <v>0</v>
      </c>
      <c r="AV26">
        <f>I!AU24*'Sim_Vt_Of(IxI)'!$M26</f>
        <v>0</v>
      </c>
      <c r="AW26">
        <f>I!AV24*'Sim_Vt_Of(IxI)'!$M26</f>
        <v>0</v>
      </c>
      <c r="AX26">
        <f>I!AW24*'Sim_Vt_Of(IxI)'!$M26</f>
        <v>0</v>
      </c>
      <c r="AY26">
        <f>I!AX24*'Sim_Vt_Of(IxI)'!$M26</f>
        <v>0</v>
      </c>
      <c r="AZ26">
        <f>I!AY24*'Sim_Vt_Of(IxI)'!$M26</f>
        <v>0</v>
      </c>
      <c r="BA26">
        <f>I!AZ24*'Sim_Vt_Of(IxI)'!$M26</f>
        <v>0</v>
      </c>
      <c r="BB26">
        <f>I!BA24*'Sim_Vt_Of(IxI)'!$M26</f>
        <v>0</v>
      </c>
      <c r="BC26">
        <f>I!BB24*'Sim_Vt_Of(IxI)'!$M26</f>
        <v>0</v>
      </c>
      <c r="BD26">
        <f>I!BC24*'Sim_Vt_Of(IxI)'!$M26</f>
        <v>0</v>
      </c>
      <c r="BE26">
        <f>I!BD24*'Sim_Vt_Of(IxI)'!$M26</f>
        <v>0</v>
      </c>
      <c r="BF26">
        <f>I!BE24*'Sim_Vt_Of(IxI)'!$M26</f>
        <v>0</v>
      </c>
      <c r="BG26">
        <f>I!BF24*'Sim_Vt_Of(IxI)'!$M26</f>
        <v>0</v>
      </c>
      <c r="BH26">
        <f>I!BG24*'Sim_Vt_Of(IxI)'!$M26</f>
        <v>0</v>
      </c>
      <c r="BI26">
        <f>I!BH24*'Sim_Vt_Of(IxI)'!$M26</f>
        <v>0</v>
      </c>
      <c r="BJ26">
        <f>I!BI24*'Sim_Vt_Of(IxI)'!$M26</f>
        <v>0</v>
      </c>
      <c r="BK26">
        <f>I!BJ24*'Sim_Vt_Of(IxI)'!$M26</f>
        <v>0</v>
      </c>
      <c r="BL26">
        <f>I!BK24*'Sim_Vt_Of(IxI)'!$M26</f>
        <v>0</v>
      </c>
      <c r="BM26">
        <f>I!BL24*'Sim_Vt_Of(IxI)'!$M26</f>
        <v>0</v>
      </c>
      <c r="BN26">
        <f>I!BM24*'Sim_Vt_Of(IxI)'!$M26</f>
        <v>0</v>
      </c>
      <c r="BO26">
        <f>I!BN24*'Sim_Vt_Of(IxI)'!$M26</f>
        <v>0</v>
      </c>
      <c r="BP26">
        <f>I!BO24*'Sim_Vt_Of(IxI)'!$M26</f>
        <v>0</v>
      </c>
      <c r="BQ26">
        <f>I!BP24*'Sim_Vt_Of(IxI)'!$M26</f>
        <v>0</v>
      </c>
      <c r="BR26">
        <f>I!BQ24*'Sim_Vt_Of(IxI)'!$M26</f>
        <v>0</v>
      </c>
      <c r="BS26">
        <f>I!BR24*'Sim_Vt_Of(IxI)'!$M26</f>
        <v>0</v>
      </c>
      <c r="BT26">
        <f>I!BS24*'Sim_Vt_Of(IxI)'!$M26</f>
        <v>0</v>
      </c>
      <c r="BU26">
        <f>I!BT24*'Sim_Vt_Of(IxI)'!$M26</f>
        <v>0</v>
      </c>
      <c r="BV26">
        <f>I!BU24*'Sim_Vt_Of(IxI)'!$M26</f>
        <v>0</v>
      </c>
      <c r="BW26">
        <f>I!BV24*'Sim_Vt_Of(IxI)'!$M26</f>
        <v>0</v>
      </c>
      <c r="BX26">
        <f>I!BW24*'Sim_Vt_Of(IxI)'!$M26</f>
        <v>0</v>
      </c>
      <c r="BY26">
        <f>I!BX24*'Sim_Vt_Of(IxI)'!$M26</f>
        <v>0</v>
      </c>
    </row>
    <row r="27" spans="1:77" x14ac:dyDescent="0.25">
      <c r="A27" s="105" t="s">
        <v>24</v>
      </c>
      <c r="B27">
        <f>I!A25*'Sim_Vt_Of(IxI)'!$M27</f>
        <v>0</v>
      </c>
      <c r="C27">
        <f>I!B25*'Sim_Vt_Of(IxI)'!$M27</f>
        <v>0</v>
      </c>
      <c r="D27">
        <f>I!C25*'Sim_Vt_Of(IxI)'!$M27</f>
        <v>0</v>
      </c>
      <c r="E27">
        <f>I!D25*'Sim_Vt_Of(IxI)'!$M27</f>
        <v>0</v>
      </c>
      <c r="F27">
        <f>I!E25*'Sim_Vt_Of(IxI)'!$M27</f>
        <v>0</v>
      </c>
      <c r="G27">
        <f>I!F25*'Sim_Vt_Of(IxI)'!$M27</f>
        <v>0</v>
      </c>
      <c r="H27">
        <f>I!G25*'Sim_Vt_Of(IxI)'!$M27</f>
        <v>0</v>
      </c>
      <c r="I27">
        <f>I!H25*'Sim_Vt_Of(IxI)'!$M27</f>
        <v>0</v>
      </c>
      <c r="J27">
        <f>I!I25*'Sim_Vt_Of(IxI)'!$M27</f>
        <v>0</v>
      </c>
      <c r="K27">
        <f>I!J25*'Sim_Vt_Of(IxI)'!$M27</f>
        <v>0</v>
      </c>
      <c r="L27">
        <f>I!K25*'Sim_Vt_Of(IxI)'!$M27</f>
        <v>0</v>
      </c>
      <c r="M27">
        <f>I!L25*'Sim_Vt_Of(IxI)'!$M27</f>
        <v>0</v>
      </c>
      <c r="N27">
        <f>I!M25*'Sim_Vt_Of(IxI)'!$M27</f>
        <v>0</v>
      </c>
      <c r="O27">
        <f>I!N25*'Sim_Vt_Of(IxI)'!$M27</f>
        <v>0</v>
      </c>
      <c r="P27">
        <f>I!O25*'Sim_Vt_Of(IxI)'!$M27</f>
        <v>0</v>
      </c>
      <c r="Q27">
        <f>I!P25*'Sim_Vt_Of(IxI)'!$M27</f>
        <v>0</v>
      </c>
      <c r="R27">
        <f>I!Q25*'Sim_Vt_Of(IxI)'!$M27</f>
        <v>0</v>
      </c>
      <c r="S27">
        <f>I!R25*'Sim_Vt_Of(IxI)'!$M27</f>
        <v>0</v>
      </c>
      <c r="T27">
        <f>I!S25*'Sim_Vt_Of(IxI)'!$M27</f>
        <v>0</v>
      </c>
      <c r="U27">
        <f>I!T25*'Sim_Vt_Of(IxI)'!$M27</f>
        <v>0</v>
      </c>
      <c r="V27">
        <f>I!U25*'Sim_Vt_Of(IxI)'!$M27</f>
        <v>0</v>
      </c>
      <c r="W27">
        <f>I!V25*'Sim_Vt_Of(IxI)'!$M27</f>
        <v>0</v>
      </c>
      <c r="X27">
        <f>I!W25*'Sim_Vt_Of(IxI)'!$M27</f>
        <v>0</v>
      </c>
      <c r="Y27">
        <f>I!X25*'Sim_Vt_Of(IxI)'!$M27</f>
        <v>0</v>
      </c>
      <c r="Z27">
        <f>I!Y25*'Sim_Vt_Of(IxI)'!$M27</f>
        <v>0</v>
      </c>
      <c r="AA27">
        <f>I!Z25*'Sim_Vt_Of(IxI)'!$M27</f>
        <v>0</v>
      </c>
      <c r="AB27">
        <f>I!AA25*'Sim_Vt_Of(IxI)'!$M27</f>
        <v>0</v>
      </c>
      <c r="AC27">
        <f>I!AB25*'Sim_Vt_Of(IxI)'!$M27</f>
        <v>0</v>
      </c>
      <c r="AD27">
        <f>I!AC25*'Sim_Vt_Of(IxI)'!$M27</f>
        <v>0</v>
      </c>
      <c r="AE27">
        <f>I!AD25*'Sim_Vt_Of(IxI)'!$M27</f>
        <v>0</v>
      </c>
      <c r="AF27">
        <f>I!AE25*'Sim_Vt_Of(IxI)'!$M27</f>
        <v>0</v>
      </c>
      <c r="AG27">
        <f>I!AF25*'Sim_Vt_Of(IxI)'!$M27</f>
        <v>0</v>
      </c>
      <c r="AH27">
        <f>I!AG25*'Sim_Vt_Of(IxI)'!$M27</f>
        <v>0</v>
      </c>
      <c r="AI27">
        <f>I!AH25*'Sim_Vt_Of(IxI)'!$M27</f>
        <v>0</v>
      </c>
      <c r="AJ27">
        <f>I!AI25*'Sim_Vt_Of(IxI)'!$M27</f>
        <v>0</v>
      </c>
      <c r="AK27">
        <f>I!AJ25*'Sim_Vt_Of(IxI)'!$M27</f>
        <v>0</v>
      </c>
      <c r="AL27">
        <f>I!AK25*'Sim_Vt_Of(IxI)'!$M27</f>
        <v>0</v>
      </c>
      <c r="AM27">
        <f>I!AL25*'Sim_Vt_Of(IxI)'!$M27</f>
        <v>0</v>
      </c>
      <c r="AN27">
        <f>I!AM25*'Sim_Vt_Of(IxI)'!$M27</f>
        <v>0</v>
      </c>
      <c r="AO27">
        <f>I!AN25*'Sim_Vt_Of(IxI)'!$M27</f>
        <v>0</v>
      </c>
      <c r="AP27">
        <f>I!AO25*'Sim_Vt_Of(IxI)'!$M27</f>
        <v>0</v>
      </c>
      <c r="AQ27">
        <f>I!AP25*'Sim_Vt_Of(IxI)'!$M27</f>
        <v>0</v>
      </c>
      <c r="AR27">
        <f>I!AQ25*'Sim_Vt_Of(IxI)'!$M27</f>
        <v>0</v>
      </c>
      <c r="AS27">
        <f>I!AR25*'Sim_Vt_Of(IxI)'!$M27</f>
        <v>0</v>
      </c>
      <c r="AT27">
        <f>I!AS25*'Sim_Vt_Of(IxI)'!$M27</f>
        <v>0</v>
      </c>
      <c r="AU27">
        <f>I!AT25*'Sim_Vt_Of(IxI)'!$M27</f>
        <v>0</v>
      </c>
      <c r="AV27">
        <f>I!AU25*'Sim_Vt_Of(IxI)'!$M27</f>
        <v>0</v>
      </c>
      <c r="AW27">
        <f>I!AV25*'Sim_Vt_Of(IxI)'!$M27</f>
        <v>0</v>
      </c>
      <c r="AX27">
        <f>I!AW25*'Sim_Vt_Of(IxI)'!$M27</f>
        <v>0</v>
      </c>
      <c r="AY27">
        <f>I!AX25*'Sim_Vt_Of(IxI)'!$M27</f>
        <v>0</v>
      </c>
      <c r="AZ27">
        <f>I!AY25*'Sim_Vt_Of(IxI)'!$M27</f>
        <v>0</v>
      </c>
      <c r="BA27">
        <f>I!AZ25*'Sim_Vt_Of(IxI)'!$M27</f>
        <v>0</v>
      </c>
      <c r="BB27">
        <f>I!BA25*'Sim_Vt_Of(IxI)'!$M27</f>
        <v>0</v>
      </c>
      <c r="BC27">
        <f>I!BB25*'Sim_Vt_Of(IxI)'!$M27</f>
        <v>0</v>
      </c>
      <c r="BD27">
        <f>I!BC25*'Sim_Vt_Of(IxI)'!$M27</f>
        <v>0</v>
      </c>
      <c r="BE27">
        <f>I!BD25*'Sim_Vt_Of(IxI)'!$M27</f>
        <v>0</v>
      </c>
      <c r="BF27">
        <f>I!BE25*'Sim_Vt_Of(IxI)'!$M27</f>
        <v>0</v>
      </c>
      <c r="BG27">
        <f>I!BF25*'Sim_Vt_Of(IxI)'!$M27</f>
        <v>0</v>
      </c>
      <c r="BH27">
        <f>I!BG25*'Sim_Vt_Of(IxI)'!$M27</f>
        <v>0</v>
      </c>
      <c r="BI27">
        <f>I!BH25*'Sim_Vt_Of(IxI)'!$M27</f>
        <v>0</v>
      </c>
      <c r="BJ27">
        <f>I!BI25*'Sim_Vt_Of(IxI)'!$M27</f>
        <v>0</v>
      </c>
      <c r="BK27">
        <f>I!BJ25*'Sim_Vt_Of(IxI)'!$M27</f>
        <v>0</v>
      </c>
      <c r="BL27">
        <f>I!BK25*'Sim_Vt_Of(IxI)'!$M27</f>
        <v>0</v>
      </c>
      <c r="BM27">
        <f>I!BL25*'Sim_Vt_Of(IxI)'!$M27</f>
        <v>0</v>
      </c>
      <c r="BN27">
        <f>I!BM25*'Sim_Vt_Of(IxI)'!$M27</f>
        <v>0</v>
      </c>
      <c r="BO27">
        <f>I!BN25*'Sim_Vt_Of(IxI)'!$M27</f>
        <v>0</v>
      </c>
      <c r="BP27">
        <f>I!BO25*'Sim_Vt_Of(IxI)'!$M27</f>
        <v>0</v>
      </c>
      <c r="BQ27">
        <f>I!BP25*'Sim_Vt_Of(IxI)'!$M27</f>
        <v>0</v>
      </c>
      <c r="BR27">
        <f>I!BQ25*'Sim_Vt_Of(IxI)'!$M27</f>
        <v>0</v>
      </c>
      <c r="BS27">
        <f>I!BR25*'Sim_Vt_Of(IxI)'!$M27</f>
        <v>0</v>
      </c>
      <c r="BT27">
        <f>I!BS25*'Sim_Vt_Of(IxI)'!$M27</f>
        <v>0</v>
      </c>
      <c r="BU27">
        <f>I!BT25*'Sim_Vt_Of(IxI)'!$M27</f>
        <v>0</v>
      </c>
      <c r="BV27">
        <f>I!BU25*'Sim_Vt_Of(IxI)'!$M27</f>
        <v>0</v>
      </c>
      <c r="BW27">
        <f>I!BV25*'Sim_Vt_Of(IxI)'!$M27</f>
        <v>0</v>
      </c>
      <c r="BX27">
        <f>I!BW25*'Sim_Vt_Of(IxI)'!$M27</f>
        <v>0</v>
      </c>
      <c r="BY27">
        <f>I!BX25*'Sim_Vt_Of(IxI)'!$M27</f>
        <v>0</v>
      </c>
    </row>
    <row r="28" spans="1:77" x14ac:dyDescent="0.25">
      <c r="A28" s="105" t="s">
        <v>25</v>
      </c>
      <c r="B28">
        <f>I!A26*'Sim_Vt_Of(IxI)'!$M28</f>
        <v>0</v>
      </c>
      <c r="C28">
        <f>I!B26*'Sim_Vt_Of(IxI)'!$M28</f>
        <v>0</v>
      </c>
      <c r="D28">
        <f>I!C26*'Sim_Vt_Of(IxI)'!$M28</f>
        <v>0</v>
      </c>
      <c r="E28">
        <f>I!D26*'Sim_Vt_Of(IxI)'!$M28</f>
        <v>0</v>
      </c>
      <c r="F28">
        <f>I!E26*'Sim_Vt_Of(IxI)'!$M28</f>
        <v>0</v>
      </c>
      <c r="G28">
        <f>I!F26*'Sim_Vt_Of(IxI)'!$M28</f>
        <v>0</v>
      </c>
      <c r="H28">
        <f>I!G26*'Sim_Vt_Of(IxI)'!$M28</f>
        <v>0</v>
      </c>
      <c r="I28">
        <f>I!H26*'Sim_Vt_Of(IxI)'!$M28</f>
        <v>0</v>
      </c>
      <c r="J28">
        <f>I!I26*'Sim_Vt_Of(IxI)'!$M28</f>
        <v>0</v>
      </c>
      <c r="K28">
        <f>I!J26*'Sim_Vt_Of(IxI)'!$M28</f>
        <v>0</v>
      </c>
      <c r="L28">
        <f>I!K26*'Sim_Vt_Of(IxI)'!$M28</f>
        <v>0</v>
      </c>
      <c r="M28">
        <f>I!L26*'Sim_Vt_Of(IxI)'!$M28</f>
        <v>0</v>
      </c>
      <c r="N28">
        <f>I!M26*'Sim_Vt_Of(IxI)'!$M28</f>
        <v>0</v>
      </c>
      <c r="O28">
        <f>I!N26*'Sim_Vt_Of(IxI)'!$M28</f>
        <v>0</v>
      </c>
      <c r="P28">
        <f>I!O26*'Sim_Vt_Of(IxI)'!$M28</f>
        <v>0</v>
      </c>
      <c r="Q28">
        <f>I!P26*'Sim_Vt_Of(IxI)'!$M28</f>
        <v>0</v>
      </c>
      <c r="R28">
        <f>I!Q26*'Sim_Vt_Of(IxI)'!$M28</f>
        <v>0</v>
      </c>
      <c r="S28">
        <f>I!R26*'Sim_Vt_Of(IxI)'!$M28</f>
        <v>0</v>
      </c>
      <c r="T28">
        <f>I!S26*'Sim_Vt_Of(IxI)'!$M28</f>
        <v>0</v>
      </c>
      <c r="U28">
        <f>I!T26*'Sim_Vt_Of(IxI)'!$M28</f>
        <v>0</v>
      </c>
      <c r="V28">
        <f>I!U26*'Sim_Vt_Of(IxI)'!$M28</f>
        <v>0</v>
      </c>
      <c r="W28">
        <f>I!V26*'Sim_Vt_Of(IxI)'!$M28</f>
        <v>0</v>
      </c>
      <c r="X28">
        <f>I!W26*'Sim_Vt_Of(IxI)'!$M28</f>
        <v>0</v>
      </c>
      <c r="Y28">
        <f>I!X26*'Sim_Vt_Of(IxI)'!$M28</f>
        <v>0</v>
      </c>
      <c r="Z28">
        <f>I!Y26*'Sim_Vt_Of(IxI)'!$M28</f>
        <v>0</v>
      </c>
      <c r="AA28">
        <f>I!Z26*'Sim_Vt_Of(IxI)'!$M28</f>
        <v>0</v>
      </c>
      <c r="AB28">
        <f>I!AA26*'Sim_Vt_Of(IxI)'!$M28</f>
        <v>0</v>
      </c>
      <c r="AC28">
        <f>I!AB26*'Sim_Vt_Of(IxI)'!$M28</f>
        <v>0</v>
      </c>
      <c r="AD28">
        <f>I!AC26*'Sim_Vt_Of(IxI)'!$M28</f>
        <v>0</v>
      </c>
      <c r="AE28">
        <f>I!AD26*'Sim_Vt_Of(IxI)'!$M28</f>
        <v>0</v>
      </c>
      <c r="AF28">
        <f>I!AE26*'Sim_Vt_Of(IxI)'!$M28</f>
        <v>0</v>
      </c>
      <c r="AG28">
        <f>I!AF26*'Sim_Vt_Of(IxI)'!$M28</f>
        <v>0</v>
      </c>
      <c r="AH28">
        <f>I!AG26*'Sim_Vt_Of(IxI)'!$M28</f>
        <v>0</v>
      </c>
      <c r="AI28">
        <f>I!AH26*'Sim_Vt_Of(IxI)'!$M28</f>
        <v>0</v>
      </c>
      <c r="AJ28">
        <f>I!AI26*'Sim_Vt_Of(IxI)'!$M28</f>
        <v>0</v>
      </c>
      <c r="AK28">
        <f>I!AJ26*'Sim_Vt_Of(IxI)'!$M28</f>
        <v>0</v>
      </c>
      <c r="AL28">
        <f>I!AK26*'Sim_Vt_Of(IxI)'!$M28</f>
        <v>0</v>
      </c>
      <c r="AM28">
        <f>I!AL26*'Sim_Vt_Of(IxI)'!$M28</f>
        <v>0</v>
      </c>
      <c r="AN28">
        <f>I!AM26*'Sim_Vt_Of(IxI)'!$M28</f>
        <v>0</v>
      </c>
      <c r="AO28">
        <f>I!AN26*'Sim_Vt_Of(IxI)'!$M28</f>
        <v>0</v>
      </c>
      <c r="AP28">
        <f>I!AO26*'Sim_Vt_Of(IxI)'!$M28</f>
        <v>0</v>
      </c>
      <c r="AQ28">
        <f>I!AP26*'Sim_Vt_Of(IxI)'!$M28</f>
        <v>0</v>
      </c>
      <c r="AR28">
        <f>I!AQ26*'Sim_Vt_Of(IxI)'!$M28</f>
        <v>0</v>
      </c>
      <c r="AS28">
        <f>I!AR26*'Sim_Vt_Of(IxI)'!$M28</f>
        <v>0</v>
      </c>
      <c r="AT28">
        <f>I!AS26*'Sim_Vt_Of(IxI)'!$M28</f>
        <v>0</v>
      </c>
      <c r="AU28">
        <f>I!AT26*'Sim_Vt_Of(IxI)'!$M28</f>
        <v>0</v>
      </c>
      <c r="AV28">
        <f>I!AU26*'Sim_Vt_Of(IxI)'!$M28</f>
        <v>0</v>
      </c>
      <c r="AW28">
        <f>I!AV26*'Sim_Vt_Of(IxI)'!$M28</f>
        <v>0</v>
      </c>
      <c r="AX28">
        <f>I!AW26*'Sim_Vt_Of(IxI)'!$M28</f>
        <v>0</v>
      </c>
      <c r="AY28">
        <f>I!AX26*'Sim_Vt_Of(IxI)'!$M28</f>
        <v>0</v>
      </c>
      <c r="AZ28">
        <f>I!AY26*'Sim_Vt_Of(IxI)'!$M28</f>
        <v>0</v>
      </c>
      <c r="BA28">
        <f>I!AZ26*'Sim_Vt_Of(IxI)'!$M28</f>
        <v>0</v>
      </c>
      <c r="BB28">
        <f>I!BA26*'Sim_Vt_Of(IxI)'!$M28</f>
        <v>0</v>
      </c>
      <c r="BC28">
        <f>I!BB26*'Sim_Vt_Of(IxI)'!$M28</f>
        <v>0</v>
      </c>
      <c r="BD28">
        <f>I!BC26*'Sim_Vt_Of(IxI)'!$M28</f>
        <v>0</v>
      </c>
      <c r="BE28">
        <f>I!BD26*'Sim_Vt_Of(IxI)'!$M28</f>
        <v>0</v>
      </c>
      <c r="BF28">
        <f>I!BE26*'Sim_Vt_Of(IxI)'!$M28</f>
        <v>0</v>
      </c>
      <c r="BG28">
        <f>I!BF26*'Sim_Vt_Of(IxI)'!$M28</f>
        <v>0</v>
      </c>
      <c r="BH28">
        <f>I!BG26*'Sim_Vt_Of(IxI)'!$M28</f>
        <v>0</v>
      </c>
      <c r="BI28">
        <f>I!BH26*'Sim_Vt_Of(IxI)'!$M28</f>
        <v>0</v>
      </c>
      <c r="BJ28">
        <f>I!BI26*'Sim_Vt_Of(IxI)'!$M28</f>
        <v>0</v>
      </c>
      <c r="BK28">
        <f>I!BJ26*'Sim_Vt_Of(IxI)'!$M28</f>
        <v>0</v>
      </c>
      <c r="BL28">
        <f>I!BK26*'Sim_Vt_Of(IxI)'!$M28</f>
        <v>0</v>
      </c>
      <c r="BM28">
        <f>I!BL26*'Sim_Vt_Of(IxI)'!$M28</f>
        <v>0</v>
      </c>
      <c r="BN28">
        <f>I!BM26*'Sim_Vt_Of(IxI)'!$M28</f>
        <v>0</v>
      </c>
      <c r="BO28">
        <f>I!BN26*'Sim_Vt_Of(IxI)'!$M28</f>
        <v>0</v>
      </c>
      <c r="BP28">
        <f>I!BO26*'Sim_Vt_Of(IxI)'!$M28</f>
        <v>0</v>
      </c>
      <c r="BQ28">
        <f>I!BP26*'Sim_Vt_Of(IxI)'!$M28</f>
        <v>0</v>
      </c>
      <c r="BR28">
        <f>I!BQ26*'Sim_Vt_Of(IxI)'!$M28</f>
        <v>0</v>
      </c>
      <c r="BS28">
        <f>I!BR26*'Sim_Vt_Of(IxI)'!$M28</f>
        <v>0</v>
      </c>
      <c r="BT28">
        <f>I!BS26*'Sim_Vt_Of(IxI)'!$M28</f>
        <v>0</v>
      </c>
      <c r="BU28">
        <f>I!BT26*'Sim_Vt_Of(IxI)'!$M28</f>
        <v>0</v>
      </c>
      <c r="BV28">
        <f>I!BU26*'Sim_Vt_Of(IxI)'!$M28</f>
        <v>0</v>
      </c>
      <c r="BW28">
        <f>I!BV26*'Sim_Vt_Of(IxI)'!$M28</f>
        <v>0</v>
      </c>
      <c r="BX28">
        <f>I!BW26*'Sim_Vt_Of(IxI)'!$M28</f>
        <v>0</v>
      </c>
      <c r="BY28">
        <f>I!BX26*'Sim_Vt_Of(IxI)'!$M28</f>
        <v>0</v>
      </c>
    </row>
    <row r="29" spans="1:77" x14ac:dyDescent="0.25">
      <c r="A29" s="105" t="s">
        <v>26</v>
      </c>
      <c r="B29">
        <f>I!A27*'Sim_Vt_Of(IxI)'!$M29</f>
        <v>0</v>
      </c>
      <c r="C29">
        <f>I!B27*'Sim_Vt_Of(IxI)'!$M29</f>
        <v>0</v>
      </c>
      <c r="D29">
        <f>I!C27*'Sim_Vt_Of(IxI)'!$M29</f>
        <v>0</v>
      </c>
      <c r="E29">
        <f>I!D27*'Sim_Vt_Of(IxI)'!$M29</f>
        <v>0</v>
      </c>
      <c r="F29">
        <f>I!E27*'Sim_Vt_Of(IxI)'!$M29</f>
        <v>0</v>
      </c>
      <c r="G29">
        <f>I!F27*'Sim_Vt_Of(IxI)'!$M29</f>
        <v>0</v>
      </c>
      <c r="H29">
        <f>I!G27*'Sim_Vt_Of(IxI)'!$M29</f>
        <v>0</v>
      </c>
      <c r="I29">
        <f>I!H27*'Sim_Vt_Of(IxI)'!$M29</f>
        <v>0</v>
      </c>
      <c r="J29">
        <f>I!I27*'Sim_Vt_Of(IxI)'!$M29</f>
        <v>0</v>
      </c>
      <c r="K29">
        <f>I!J27*'Sim_Vt_Of(IxI)'!$M29</f>
        <v>0</v>
      </c>
      <c r="L29">
        <f>I!K27*'Sim_Vt_Of(IxI)'!$M29</f>
        <v>0</v>
      </c>
      <c r="M29">
        <f>I!L27*'Sim_Vt_Of(IxI)'!$M29</f>
        <v>0</v>
      </c>
      <c r="N29">
        <f>I!M27*'Sim_Vt_Of(IxI)'!$M29</f>
        <v>0</v>
      </c>
      <c r="O29">
        <f>I!N27*'Sim_Vt_Of(IxI)'!$M29</f>
        <v>0</v>
      </c>
      <c r="P29">
        <f>I!O27*'Sim_Vt_Of(IxI)'!$M29</f>
        <v>0</v>
      </c>
      <c r="Q29">
        <f>I!P27*'Sim_Vt_Of(IxI)'!$M29</f>
        <v>0</v>
      </c>
      <c r="R29">
        <f>I!Q27*'Sim_Vt_Of(IxI)'!$M29</f>
        <v>0</v>
      </c>
      <c r="S29">
        <f>I!R27*'Sim_Vt_Of(IxI)'!$M29</f>
        <v>0</v>
      </c>
      <c r="T29">
        <f>I!S27*'Sim_Vt_Of(IxI)'!$M29</f>
        <v>0</v>
      </c>
      <c r="U29">
        <f>I!T27*'Sim_Vt_Of(IxI)'!$M29</f>
        <v>0</v>
      </c>
      <c r="V29">
        <f>I!U27*'Sim_Vt_Of(IxI)'!$M29</f>
        <v>0</v>
      </c>
      <c r="W29">
        <f>I!V27*'Sim_Vt_Of(IxI)'!$M29</f>
        <v>0</v>
      </c>
      <c r="X29">
        <f>I!W27*'Sim_Vt_Of(IxI)'!$M29</f>
        <v>0</v>
      </c>
      <c r="Y29">
        <f>I!X27*'Sim_Vt_Of(IxI)'!$M29</f>
        <v>0</v>
      </c>
      <c r="Z29">
        <f>I!Y27*'Sim_Vt_Of(IxI)'!$M29</f>
        <v>0</v>
      </c>
      <c r="AA29">
        <f>I!Z27*'Sim_Vt_Of(IxI)'!$M29</f>
        <v>0</v>
      </c>
      <c r="AB29">
        <f>I!AA27*'Sim_Vt_Of(IxI)'!$M29</f>
        <v>0</v>
      </c>
      <c r="AC29">
        <f>I!AB27*'Sim_Vt_Of(IxI)'!$M29</f>
        <v>0</v>
      </c>
      <c r="AD29">
        <f>I!AC27*'Sim_Vt_Of(IxI)'!$M29</f>
        <v>0</v>
      </c>
      <c r="AE29">
        <f>I!AD27*'Sim_Vt_Of(IxI)'!$M29</f>
        <v>0</v>
      </c>
      <c r="AF29">
        <f>I!AE27*'Sim_Vt_Of(IxI)'!$M29</f>
        <v>0</v>
      </c>
      <c r="AG29">
        <f>I!AF27*'Sim_Vt_Of(IxI)'!$M29</f>
        <v>0</v>
      </c>
      <c r="AH29">
        <f>I!AG27*'Sim_Vt_Of(IxI)'!$M29</f>
        <v>0</v>
      </c>
      <c r="AI29">
        <f>I!AH27*'Sim_Vt_Of(IxI)'!$M29</f>
        <v>0</v>
      </c>
      <c r="AJ29">
        <f>I!AI27*'Sim_Vt_Of(IxI)'!$M29</f>
        <v>0</v>
      </c>
      <c r="AK29">
        <f>I!AJ27*'Sim_Vt_Of(IxI)'!$M29</f>
        <v>0</v>
      </c>
      <c r="AL29">
        <f>I!AK27*'Sim_Vt_Of(IxI)'!$M29</f>
        <v>0</v>
      </c>
      <c r="AM29">
        <f>I!AL27*'Sim_Vt_Of(IxI)'!$M29</f>
        <v>0</v>
      </c>
      <c r="AN29">
        <f>I!AM27*'Sim_Vt_Of(IxI)'!$M29</f>
        <v>0</v>
      </c>
      <c r="AO29">
        <f>I!AN27*'Sim_Vt_Of(IxI)'!$M29</f>
        <v>0</v>
      </c>
      <c r="AP29">
        <f>I!AO27*'Sim_Vt_Of(IxI)'!$M29</f>
        <v>0</v>
      </c>
      <c r="AQ29">
        <f>I!AP27*'Sim_Vt_Of(IxI)'!$M29</f>
        <v>0</v>
      </c>
      <c r="AR29">
        <f>I!AQ27*'Sim_Vt_Of(IxI)'!$M29</f>
        <v>0</v>
      </c>
      <c r="AS29">
        <f>I!AR27*'Sim_Vt_Of(IxI)'!$M29</f>
        <v>0</v>
      </c>
      <c r="AT29">
        <f>I!AS27*'Sim_Vt_Of(IxI)'!$M29</f>
        <v>0</v>
      </c>
      <c r="AU29">
        <f>I!AT27*'Sim_Vt_Of(IxI)'!$M29</f>
        <v>0</v>
      </c>
      <c r="AV29">
        <f>I!AU27*'Sim_Vt_Of(IxI)'!$M29</f>
        <v>0</v>
      </c>
      <c r="AW29">
        <f>I!AV27*'Sim_Vt_Of(IxI)'!$M29</f>
        <v>0</v>
      </c>
      <c r="AX29">
        <f>I!AW27*'Sim_Vt_Of(IxI)'!$M29</f>
        <v>0</v>
      </c>
      <c r="AY29">
        <f>I!AX27*'Sim_Vt_Of(IxI)'!$M29</f>
        <v>0</v>
      </c>
      <c r="AZ29">
        <f>I!AY27*'Sim_Vt_Of(IxI)'!$M29</f>
        <v>0</v>
      </c>
      <c r="BA29">
        <f>I!AZ27*'Sim_Vt_Of(IxI)'!$M29</f>
        <v>0</v>
      </c>
      <c r="BB29">
        <f>I!BA27*'Sim_Vt_Of(IxI)'!$M29</f>
        <v>0</v>
      </c>
      <c r="BC29">
        <f>I!BB27*'Sim_Vt_Of(IxI)'!$M29</f>
        <v>0</v>
      </c>
      <c r="BD29">
        <f>I!BC27*'Sim_Vt_Of(IxI)'!$M29</f>
        <v>0</v>
      </c>
      <c r="BE29">
        <f>I!BD27*'Sim_Vt_Of(IxI)'!$M29</f>
        <v>0</v>
      </c>
      <c r="BF29">
        <f>I!BE27*'Sim_Vt_Of(IxI)'!$M29</f>
        <v>0</v>
      </c>
      <c r="BG29">
        <f>I!BF27*'Sim_Vt_Of(IxI)'!$M29</f>
        <v>0</v>
      </c>
      <c r="BH29">
        <f>I!BG27*'Sim_Vt_Of(IxI)'!$M29</f>
        <v>0</v>
      </c>
      <c r="BI29">
        <f>I!BH27*'Sim_Vt_Of(IxI)'!$M29</f>
        <v>0</v>
      </c>
      <c r="BJ29">
        <f>I!BI27*'Sim_Vt_Of(IxI)'!$M29</f>
        <v>0</v>
      </c>
      <c r="BK29">
        <f>I!BJ27*'Sim_Vt_Of(IxI)'!$M29</f>
        <v>0</v>
      </c>
      <c r="BL29">
        <f>I!BK27*'Sim_Vt_Of(IxI)'!$M29</f>
        <v>0</v>
      </c>
      <c r="BM29">
        <f>I!BL27*'Sim_Vt_Of(IxI)'!$M29</f>
        <v>0</v>
      </c>
      <c r="BN29">
        <f>I!BM27*'Sim_Vt_Of(IxI)'!$M29</f>
        <v>0</v>
      </c>
      <c r="BO29">
        <f>I!BN27*'Sim_Vt_Of(IxI)'!$M29</f>
        <v>0</v>
      </c>
      <c r="BP29">
        <f>I!BO27*'Sim_Vt_Of(IxI)'!$M29</f>
        <v>0</v>
      </c>
      <c r="BQ29">
        <f>I!BP27*'Sim_Vt_Of(IxI)'!$M29</f>
        <v>0</v>
      </c>
      <c r="BR29">
        <f>I!BQ27*'Sim_Vt_Of(IxI)'!$M29</f>
        <v>0</v>
      </c>
      <c r="BS29">
        <f>I!BR27*'Sim_Vt_Of(IxI)'!$M29</f>
        <v>0</v>
      </c>
      <c r="BT29">
        <f>I!BS27*'Sim_Vt_Of(IxI)'!$M29</f>
        <v>0</v>
      </c>
      <c r="BU29">
        <f>I!BT27*'Sim_Vt_Of(IxI)'!$M29</f>
        <v>0</v>
      </c>
      <c r="BV29">
        <f>I!BU27*'Sim_Vt_Of(IxI)'!$M29</f>
        <v>0</v>
      </c>
      <c r="BW29">
        <f>I!BV27*'Sim_Vt_Of(IxI)'!$M29</f>
        <v>0</v>
      </c>
      <c r="BX29">
        <f>I!BW27*'Sim_Vt_Of(IxI)'!$M29</f>
        <v>0</v>
      </c>
      <c r="BY29">
        <f>I!BX27*'Sim_Vt_Of(IxI)'!$M29</f>
        <v>0</v>
      </c>
    </row>
    <row r="30" spans="1:77" x14ac:dyDescent="0.25">
      <c r="A30" s="105" t="s">
        <v>27</v>
      </c>
      <c r="B30">
        <f>I!A28*'Sim_Vt_Of(IxI)'!$M30</f>
        <v>0</v>
      </c>
      <c r="C30">
        <f>I!B28*'Sim_Vt_Of(IxI)'!$M30</f>
        <v>0</v>
      </c>
      <c r="D30">
        <f>I!C28*'Sim_Vt_Of(IxI)'!$M30</f>
        <v>0</v>
      </c>
      <c r="E30">
        <f>I!D28*'Sim_Vt_Of(IxI)'!$M30</f>
        <v>0</v>
      </c>
      <c r="F30">
        <f>I!E28*'Sim_Vt_Of(IxI)'!$M30</f>
        <v>0</v>
      </c>
      <c r="G30">
        <f>I!F28*'Sim_Vt_Of(IxI)'!$M30</f>
        <v>0</v>
      </c>
      <c r="H30">
        <f>I!G28*'Sim_Vt_Of(IxI)'!$M30</f>
        <v>0</v>
      </c>
      <c r="I30">
        <f>I!H28*'Sim_Vt_Of(IxI)'!$M30</f>
        <v>0</v>
      </c>
      <c r="J30">
        <f>I!I28*'Sim_Vt_Of(IxI)'!$M30</f>
        <v>0</v>
      </c>
      <c r="K30">
        <f>I!J28*'Sim_Vt_Of(IxI)'!$M30</f>
        <v>0</v>
      </c>
      <c r="L30">
        <f>I!K28*'Sim_Vt_Of(IxI)'!$M30</f>
        <v>0</v>
      </c>
      <c r="M30">
        <f>I!L28*'Sim_Vt_Of(IxI)'!$M30</f>
        <v>0</v>
      </c>
      <c r="N30">
        <f>I!M28*'Sim_Vt_Of(IxI)'!$M30</f>
        <v>0</v>
      </c>
      <c r="O30">
        <f>I!N28*'Sim_Vt_Of(IxI)'!$M30</f>
        <v>0</v>
      </c>
      <c r="P30">
        <f>I!O28*'Sim_Vt_Of(IxI)'!$M30</f>
        <v>0</v>
      </c>
      <c r="Q30">
        <f>I!P28*'Sim_Vt_Of(IxI)'!$M30</f>
        <v>0</v>
      </c>
      <c r="R30">
        <f>I!Q28*'Sim_Vt_Of(IxI)'!$M30</f>
        <v>0</v>
      </c>
      <c r="S30">
        <f>I!R28*'Sim_Vt_Of(IxI)'!$M30</f>
        <v>0</v>
      </c>
      <c r="T30">
        <f>I!S28*'Sim_Vt_Of(IxI)'!$M30</f>
        <v>0</v>
      </c>
      <c r="U30">
        <f>I!T28*'Sim_Vt_Of(IxI)'!$M30</f>
        <v>0</v>
      </c>
      <c r="V30">
        <f>I!U28*'Sim_Vt_Of(IxI)'!$M30</f>
        <v>0</v>
      </c>
      <c r="W30">
        <f>I!V28*'Sim_Vt_Of(IxI)'!$M30</f>
        <v>0</v>
      </c>
      <c r="X30">
        <f>I!W28*'Sim_Vt_Of(IxI)'!$M30</f>
        <v>0</v>
      </c>
      <c r="Y30">
        <f>I!X28*'Sim_Vt_Of(IxI)'!$M30</f>
        <v>0</v>
      </c>
      <c r="Z30">
        <f>I!Y28*'Sim_Vt_Of(IxI)'!$M30</f>
        <v>0</v>
      </c>
      <c r="AA30">
        <f>I!Z28*'Sim_Vt_Of(IxI)'!$M30</f>
        <v>0</v>
      </c>
      <c r="AB30">
        <f>I!AA28*'Sim_Vt_Of(IxI)'!$M30</f>
        <v>0</v>
      </c>
      <c r="AC30">
        <f>I!AB28*'Sim_Vt_Of(IxI)'!$M30</f>
        <v>0</v>
      </c>
      <c r="AD30">
        <f>I!AC28*'Sim_Vt_Of(IxI)'!$M30</f>
        <v>0</v>
      </c>
      <c r="AE30">
        <f>I!AD28*'Sim_Vt_Of(IxI)'!$M30</f>
        <v>0</v>
      </c>
      <c r="AF30">
        <f>I!AE28*'Sim_Vt_Of(IxI)'!$M30</f>
        <v>0</v>
      </c>
      <c r="AG30">
        <f>I!AF28*'Sim_Vt_Of(IxI)'!$M30</f>
        <v>0</v>
      </c>
      <c r="AH30">
        <f>I!AG28*'Sim_Vt_Of(IxI)'!$M30</f>
        <v>0</v>
      </c>
      <c r="AI30">
        <f>I!AH28*'Sim_Vt_Of(IxI)'!$M30</f>
        <v>0</v>
      </c>
      <c r="AJ30">
        <f>I!AI28*'Sim_Vt_Of(IxI)'!$M30</f>
        <v>0</v>
      </c>
      <c r="AK30">
        <f>I!AJ28*'Sim_Vt_Of(IxI)'!$M30</f>
        <v>0</v>
      </c>
      <c r="AL30">
        <f>I!AK28*'Sim_Vt_Of(IxI)'!$M30</f>
        <v>0</v>
      </c>
      <c r="AM30">
        <f>I!AL28*'Sim_Vt_Of(IxI)'!$M30</f>
        <v>0</v>
      </c>
      <c r="AN30">
        <f>I!AM28*'Sim_Vt_Of(IxI)'!$M30</f>
        <v>0</v>
      </c>
      <c r="AO30">
        <f>I!AN28*'Sim_Vt_Of(IxI)'!$M30</f>
        <v>0</v>
      </c>
      <c r="AP30">
        <f>I!AO28*'Sim_Vt_Of(IxI)'!$M30</f>
        <v>0</v>
      </c>
      <c r="AQ30">
        <f>I!AP28*'Sim_Vt_Of(IxI)'!$M30</f>
        <v>0</v>
      </c>
      <c r="AR30">
        <f>I!AQ28*'Sim_Vt_Of(IxI)'!$M30</f>
        <v>0</v>
      </c>
      <c r="AS30">
        <f>I!AR28*'Sim_Vt_Of(IxI)'!$M30</f>
        <v>0</v>
      </c>
      <c r="AT30">
        <f>I!AS28*'Sim_Vt_Of(IxI)'!$M30</f>
        <v>0</v>
      </c>
      <c r="AU30">
        <f>I!AT28*'Sim_Vt_Of(IxI)'!$M30</f>
        <v>0</v>
      </c>
      <c r="AV30">
        <f>I!AU28*'Sim_Vt_Of(IxI)'!$M30</f>
        <v>0</v>
      </c>
      <c r="AW30">
        <f>I!AV28*'Sim_Vt_Of(IxI)'!$M30</f>
        <v>0</v>
      </c>
      <c r="AX30">
        <f>I!AW28*'Sim_Vt_Of(IxI)'!$M30</f>
        <v>0</v>
      </c>
      <c r="AY30">
        <f>I!AX28*'Sim_Vt_Of(IxI)'!$M30</f>
        <v>0</v>
      </c>
      <c r="AZ30">
        <f>I!AY28*'Sim_Vt_Of(IxI)'!$M30</f>
        <v>0</v>
      </c>
      <c r="BA30">
        <f>I!AZ28*'Sim_Vt_Of(IxI)'!$M30</f>
        <v>0</v>
      </c>
      <c r="BB30">
        <f>I!BA28*'Sim_Vt_Of(IxI)'!$M30</f>
        <v>0</v>
      </c>
      <c r="BC30">
        <f>I!BB28*'Sim_Vt_Of(IxI)'!$M30</f>
        <v>0</v>
      </c>
      <c r="BD30">
        <f>I!BC28*'Sim_Vt_Of(IxI)'!$M30</f>
        <v>0</v>
      </c>
      <c r="BE30">
        <f>I!BD28*'Sim_Vt_Of(IxI)'!$M30</f>
        <v>0</v>
      </c>
      <c r="BF30">
        <f>I!BE28*'Sim_Vt_Of(IxI)'!$M30</f>
        <v>0</v>
      </c>
      <c r="BG30">
        <f>I!BF28*'Sim_Vt_Of(IxI)'!$M30</f>
        <v>0</v>
      </c>
      <c r="BH30">
        <f>I!BG28*'Sim_Vt_Of(IxI)'!$M30</f>
        <v>0</v>
      </c>
      <c r="BI30">
        <f>I!BH28*'Sim_Vt_Of(IxI)'!$M30</f>
        <v>0</v>
      </c>
      <c r="BJ30">
        <f>I!BI28*'Sim_Vt_Of(IxI)'!$M30</f>
        <v>0</v>
      </c>
      <c r="BK30">
        <f>I!BJ28*'Sim_Vt_Of(IxI)'!$M30</f>
        <v>0</v>
      </c>
      <c r="BL30">
        <f>I!BK28*'Sim_Vt_Of(IxI)'!$M30</f>
        <v>0</v>
      </c>
      <c r="BM30">
        <f>I!BL28*'Sim_Vt_Of(IxI)'!$M30</f>
        <v>0</v>
      </c>
      <c r="BN30">
        <f>I!BM28*'Sim_Vt_Of(IxI)'!$M30</f>
        <v>0</v>
      </c>
      <c r="BO30">
        <f>I!BN28*'Sim_Vt_Of(IxI)'!$M30</f>
        <v>0</v>
      </c>
      <c r="BP30">
        <f>I!BO28*'Sim_Vt_Of(IxI)'!$M30</f>
        <v>0</v>
      </c>
      <c r="BQ30">
        <f>I!BP28*'Sim_Vt_Of(IxI)'!$M30</f>
        <v>0</v>
      </c>
      <c r="BR30">
        <f>I!BQ28*'Sim_Vt_Of(IxI)'!$M30</f>
        <v>0</v>
      </c>
      <c r="BS30">
        <f>I!BR28*'Sim_Vt_Of(IxI)'!$M30</f>
        <v>0</v>
      </c>
      <c r="BT30">
        <f>I!BS28*'Sim_Vt_Of(IxI)'!$M30</f>
        <v>0</v>
      </c>
      <c r="BU30">
        <f>I!BT28*'Sim_Vt_Of(IxI)'!$M30</f>
        <v>0</v>
      </c>
      <c r="BV30">
        <f>I!BU28*'Sim_Vt_Of(IxI)'!$M30</f>
        <v>0</v>
      </c>
      <c r="BW30">
        <f>I!BV28*'Sim_Vt_Of(IxI)'!$M30</f>
        <v>0</v>
      </c>
      <c r="BX30">
        <f>I!BW28*'Sim_Vt_Of(IxI)'!$M30</f>
        <v>0</v>
      </c>
      <c r="BY30">
        <f>I!BX28*'Sim_Vt_Of(IxI)'!$M30</f>
        <v>0</v>
      </c>
    </row>
    <row r="31" spans="1:77" x14ac:dyDescent="0.25">
      <c r="A31" s="105" t="s">
        <v>28</v>
      </c>
      <c r="B31">
        <f>I!A29*'Sim_Vt_Of(IxI)'!$M31</f>
        <v>0</v>
      </c>
      <c r="C31">
        <f>I!B29*'Sim_Vt_Of(IxI)'!$M31</f>
        <v>0</v>
      </c>
      <c r="D31">
        <f>I!C29*'Sim_Vt_Of(IxI)'!$M31</f>
        <v>0</v>
      </c>
      <c r="E31">
        <f>I!D29*'Sim_Vt_Of(IxI)'!$M31</f>
        <v>0</v>
      </c>
      <c r="F31">
        <f>I!E29*'Sim_Vt_Of(IxI)'!$M31</f>
        <v>0</v>
      </c>
      <c r="G31">
        <f>I!F29*'Sim_Vt_Of(IxI)'!$M31</f>
        <v>0</v>
      </c>
      <c r="H31">
        <f>I!G29*'Sim_Vt_Of(IxI)'!$M31</f>
        <v>0</v>
      </c>
      <c r="I31">
        <f>I!H29*'Sim_Vt_Of(IxI)'!$M31</f>
        <v>0</v>
      </c>
      <c r="J31">
        <f>I!I29*'Sim_Vt_Of(IxI)'!$M31</f>
        <v>0</v>
      </c>
      <c r="K31">
        <f>I!J29*'Sim_Vt_Of(IxI)'!$M31</f>
        <v>0</v>
      </c>
      <c r="L31">
        <f>I!K29*'Sim_Vt_Of(IxI)'!$M31</f>
        <v>0</v>
      </c>
      <c r="M31">
        <f>I!L29*'Sim_Vt_Of(IxI)'!$M31</f>
        <v>0</v>
      </c>
      <c r="N31">
        <f>I!M29*'Sim_Vt_Of(IxI)'!$M31</f>
        <v>0</v>
      </c>
      <c r="O31">
        <f>I!N29*'Sim_Vt_Of(IxI)'!$M31</f>
        <v>0</v>
      </c>
      <c r="P31">
        <f>I!O29*'Sim_Vt_Of(IxI)'!$M31</f>
        <v>0</v>
      </c>
      <c r="Q31">
        <f>I!P29*'Sim_Vt_Of(IxI)'!$M31</f>
        <v>0</v>
      </c>
      <c r="R31">
        <f>I!Q29*'Sim_Vt_Of(IxI)'!$M31</f>
        <v>0</v>
      </c>
      <c r="S31">
        <f>I!R29*'Sim_Vt_Of(IxI)'!$M31</f>
        <v>0</v>
      </c>
      <c r="T31">
        <f>I!S29*'Sim_Vt_Of(IxI)'!$M31</f>
        <v>0</v>
      </c>
      <c r="U31">
        <f>I!T29*'Sim_Vt_Of(IxI)'!$M31</f>
        <v>0</v>
      </c>
      <c r="V31">
        <f>I!U29*'Sim_Vt_Of(IxI)'!$M31</f>
        <v>0</v>
      </c>
      <c r="W31">
        <f>I!V29*'Sim_Vt_Of(IxI)'!$M31</f>
        <v>0</v>
      </c>
      <c r="X31">
        <f>I!W29*'Sim_Vt_Of(IxI)'!$M31</f>
        <v>0</v>
      </c>
      <c r="Y31">
        <f>I!X29*'Sim_Vt_Of(IxI)'!$M31</f>
        <v>0</v>
      </c>
      <c r="Z31">
        <f>I!Y29*'Sim_Vt_Of(IxI)'!$M31</f>
        <v>0</v>
      </c>
      <c r="AA31">
        <f>I!Z29*'Sim_Vt_Of(IxI)'!$M31</f>
        <v>0</v>
      </c>
      <c r="AB31">
        <f>I!AA29*'Sim_Vt_Of(IxI)'!$M31</f>
        <v>0</v>
      </c>
      <c r="AC31">
        <f>I!AB29*'Sim_Vt_Of(IxI)'!$M31</f>
        <v>0</v>
      </c>
      <c r="AD31">
        <f>I!AC29*'Sim_Vt_Of(IxI)'!$M31</f>
        <v>0</v>
      </c>
      <c r="AE31">
        <f>I!AD29*'Sim_Vt_Of(IxI)'!$M31</f>
        <v>0</v>
      </c>
      <c r="AF31">
        <f>I!AE29*'Sim_Vt_Of(IxI)'!$M31</f>
        <v>0</v>
      </c>
      <c r="AG31">
        <f>I!AF29*'Sim_Vt_Of(IxI)'!$M31</f>
        <v>0</v>
      </c>
      <c r="AH31">
        <f>I!AG29*'Sim_Vt_Of(IxI)'!$M31</f>
        <v>0</v>
      </c>
      <c r="AI31">
        <f>I!AH29*'Sim_Vt_Of(IxI)'!$M31</f>
        <v>0</v>
      </c>
      <c r="AJ31">
        <f>I!AI29*'Sim_Vt_Of(IxI)'!$M31</f>
        <v>0</v>
      </c>
      <c r="AK31">
        <f>I!AJ29*'Sim_Vt_Of(IxI)'!$M31</f>
        <v>0</v>
      </c>
      <c r="AL31">
        <f>I!AK29*'Sim_Vt_Of(IxI)'!$M31</f>
        <v>0</v>
      </c>
      <c r="AM31">
        <f>I!AL29*'Sim_Vt_Of(IxI)'!$M31</f>
        <v>0</v>
      </c>
      <c r="AN31">
        <f>I!AM29*'Sim_Vt_Of(IxI)'!$M31</f>
        <v>0</v>
      </c>
      <c r="AO31">
        <f>I!AN29*'Sim_Vt_Of(IxI)'!$M31</f>
        <v>0</v>
      </c>
      <c r="AP31">
        <f>I!AO29*'Sim_Vt_Of(IxI)'!$M31</f>
        <v>0</v>
      </c>
      <c r="AQ31">
        <f>I!AP29*'Sim_Vt_Of(IxI)'!$M31</f>
        <v>0</v>
      </c>
      <c r="AR31">
        <f>I!AQ29*'Sim_Vt_Of(IxI)'!$M31</f>
        <v>0</v>
      </c>
      <c r="AS31">
        <f>I!AR29*'Sim_Vt_Of(IxI)'!$M31</f>
        <v>0</v>
      </c>
      <c r="AT31">
        <f>I!AS29*'Sim_Vt_Of(IxI)'!$M31</f>
        <v>0</v>
      </c>
      <c r="AU31">
        <f>I!AT29*'Sim_Vt_Of(IxI)'!$M31</f>
        <v>0</v>
      </c>
      <c r="AV31">
        <f>I!AU29*'Sim_Vt_Of(IxI)'!$M31</f>
        <v>0</v>
      </c>
      <c r="AW31">
        <f>I!AV29*'Sim_Vt_Of(IxI)'!$M31</f>
        <v>0</v>
      </c>
      <c r="AX31">
        <f>I!AW29*'Sim_Vt_Of(IxI)'!$M31</f>
        <v>0</v>
      </c>
      <c r="AY31">
        <f>I!AX29*'Sim_Vt_Of(IxI)'!$M31</f>
        <v>0</v>
      </c>
      <c r="AZ31">
        <f>I!AY29*'Sim_Vt_Of(IxI)'!$M31</f>
        <v>0</v>
      </c>
      <c r="BA31">
        <f>I!AZ29*'Sim_Vt_Of(IxI)'!$M31</f>
        <v>0</v>
      </c>
      <c r="BB31">
        <f>I!BA29*'Sim_Vt_Of(IxI)'!$M31</f>
        <v>0</v>
      </c>
      <c r="BC31">
        <f>I!BB29*'Sim_Vt_Of(IxI)'!$M31</f>
        <v>0</v>
      </c>
      <c r="BD31">
        <f>I!BC29*'Sim_Vt_Of(IxI)'!$M31</f>
        <v>0</v>
      </c>
      <c r="BE31">
        <f>I!BD29*'Sim_Vt_Of(IxI)'!$M31</f>
        <v>0</v>
      </c>
      <c r="BF31">
        <f>I!BE29*'Sim_Vt_Of(IxI)'!$M31</f>
        <v>0</v>
      </c>
      <c r="BG31">
        <f>I!BF29*'Sim_Vt_Of(IxI)'!$M31</f>
        <v>0</v>
      </c>
      <c r="BH31">
        <f>I!BG29*'Sim_Vt_Of(IxI)'!$M31</f>
        <v>0</v>
      </c>
      <c r="BI31">
        <f>I!BH29*'Sim_Vt_Of(IxI)'!$M31</f>
        <v>0</v>
      </c>
      <c r="BJ31">
        <f>I!BI29*'Sim_Vt_Of(IxI)'!$M31</f>
        <v>0</v>
      </c>
      <c r="BK31">
        <f>I!BJ29*'Sim_Vt_Of(IxI)'!$M31</f>
        <v>0</v>
      </c>
      <c r="BL31">
        <f>I!BK29*'Sim_Vt_Of(IxI)'!$M31</f>
        <v>0</v>
      </c>
      <c r="BM31">
        <f>I!BL29*'Sim_Vt_Of(IxI)'!$M31</f>
        <v>0</v>
      </c>
      <c r="BN31">
        <f>I!BM29*'Sim_Vt_Of(IxI)'!$M31</f>
        <v>0</v>
      </c>
      <c r="BO31">
        <f>I!BN29*'Sim_Vt_Of(IxI)'!$M31</f>
        <v>0</v>
      </c>
      <c r="BP31">
        <f>I!BO29*'Sim_Vt_Of(IxI)'!$M31</f>
        <v>0</v>
      </c>
      <c r="BQ31">
        <f>I!BP29*'Sim_Vt_Of(IxI)'!$M31</f>
        <v>0</v>
      </c>
      <c r="BR31">
        <f>I!BQ29*'Sim_Vt_Of(IxI)'!$M31</f>
        <v>0</v>
      </c>
      <c r="BS31">
        <f>I!BR29*'Sim_Vt_Of(IxI)'!$M31</f>
        <v>0</v>
      </c>
      <c r="BT31">
        <f>I!BS29*'Sim_Vt_Of(IxI)'!$M31</f>
        <v>0</v>
      </c>
      <c r="BU31">
        <f>I!BT29*'Sim_Vt_Of(IxI)'!$M31</f>
        <v>0</v>
      </c>
      <c r="BV31">
        <f>I!BU29*'Sim_Vt_Of(IxI)'!$M31</f>
        <v>0</v>
      </c>
      <c r="BW31">
        <f>I!BV29*'Sim_Vt_Of(IxI)'!$M31</f>
        <v>0</v>
      </c>
      <c r="BX31">
        <f>I!BW29*'Sim_Vt_Of(IxI)'!$M31</f>
        <v>0</v>
      </c>
      <c r="BY31">
        <f>I!BX29*'Sim_Vt_Of(IxI)'!$M31</f>
        <v>0</v>
      </c>
    </row>
    <row r="32" spans="1:77" x14ac:dyDescent="0.25">
      <c r="A32" s="105" t="s">
        <v>29</v>
      </c>
      <c r="B32">
        <f>I!A30*'Sim_Vt_Of(IxI)'!$M32</f>
        <v>0</v>
      </c>
      <c r="C32">
        <f>I!B30*'Sim_Vt_Of(IxI)'!$M32</f>
        <v>0</v>
      </c>
      <c r="D32">
        <f>I!C30*'Sim_Vt_Of(IxI)'!$M32</f>
        <v>0</v>
      </c>
      <c r="E32">
        <f>I!D30*'Sim_Vt_Of(IxI)'!$M32</f>
        <v>0</v>
      </c>
      <c r="F32">
        <f>I!E30*'Sim_Vt_Of(IxI)'!$M32</f>
        <v>0</v>
      </c>
      <c r="G32">
        <f>I!F30*'Sim_Vt_Of(IxI)'!$M32</f>
        <v>0</v>
      </c>
      <c r="H32">
        <f>I!G30*'Sim_Vt_Of(IxI)'!$M32</f>
        <v>0</v>
      </c>
      <c r="I32">
        <f>I!H30*'Sim_Vt_Of(IxI)'!$M32</f>
        <v>0</v>
      </c>
      <c r="J32">
        <f>I!I30*'Sim_Vt_Of(IxI)'!$M32</f>
        <v>0</v>
      </c>
      <c r="K32">
        <f>I!J30*'Sim_Vt_Of(IxI)'!$M32</f>
        <v>0</v>
      </c>
      <c r="L32">
        <f>I!K30*'Sim_Vt_Of(IxI)'!$M32</f>
        <v>0</v>
      </c>
      <c r="M32">
        <f>I!L30*'Sim_Vt_Of(IxI)'!$M32</f>
        <v>0</v>
      </c>
      <c r="N32">
        <f>I!M30*'Sim_Vt_Of(IxI)'!$M32</f>
        <v>0</v>
      </c>
      <c r="O32">
        <f>I!N30*'Sim_Vt_Of(IxI)'!$M32</f>
        <v>0</v>
      </c>
      <c r="P32">
        <f>I!O30*'Sim_Vt_Of(IxI)'!$M32</f>
        <v>0</v>
      </c>
      <c r="Q32">
        <f>I!P30*'Sim_Vt_Of(IxI)'!$M32</f>
        <v>0</v>
      </c>
      <c r="R32">
        <f>I!Q30*'Sim_Vt_Of(IxI)'!$M32</f>
        <v>0</v>
      </c>
      <c r="S32">
        <f>I!R30*'Sim_Vt_Of(IxI)'!$M32</f>
        <v>0</v>
      </c>
      <c r="T32">
        <f>I!S30*'Sim_Vt_Of(IxI)'!$M32</f>
        <v>0</v>
      </c>
      <c r="U32">
        <f>I!T30*'Sim_Vt_Of(IxI)'!$M32</f>
        <v>0</v>
      </c>
      <c r="V32">
        <f>I!U30*'Sim_Vt_Of(IxI)'!$M32</f>
        <v>0</v>
      </c>
      <c r="W32">
        <f>I!V30*'Sim_Vt_Of(IxI)'!$M32</f>
        <v>0</v>
      </c>
      <c r="X32">
        <f>I!W30*'Sim_Vt_Of(IxI)'!$M32</f>
        <v>0</v>
      </c>
      <c r="Y32">
        <f>I!X30*'Sim_Vt_Of(IxI)'!$M32</f>
        <v>0</v>
      </c>
      <c r="Z32">
        <f>I!Y30*'Sim_Vt_Of(IxI)'!$M32</f>
        <v>0</v>
      </c>
      <c r="AA32">
        <f>I!Z30*'Sim_Vt_Of(IxI)'!$M32</f>
        <v>0</v>
      </c>
      <c r="AB32">
        <f>I!AA30*'Sim_Vt_Of(IxI)'!$M32</f>
        <v>0</v>
      </c>
      <c r="AC32">
        <f>I!AB30*'Sim_Vt_Of(IxI)'!$M32</f>
        <v>0</v>
      </c>
      <c r="AD32">
        <f>I!AC30*'Sim_Vt_Of(IxI)'!$M32</f>
        <v>0</v>
      </c>
      <c r="AE32">
        <f>I!AD30*'Sim_Vt_Of(IxI)'!$M32</f>
        <v>0</v>
      </c>
      <c r="AF32">
        <f>I!AE30*'Sim_Vt_Of(IxI)'!$M32</f>
        <v>0</v>
      </c>
      <c r="AG32">
        <f>I!AF30*'Sim_Vt_Of(IxI)'!$M32</f>
        <v>0</v>
      </c>
      <c r="AH32">
        <f>I!AG30*'Sim_Vt_Of(IxI)'!$M32</f>
        <v>0</v>
      </c>
      <c r="AI32">
        <f>I!AH30*'Sim_Vt_Of(IxI)'!$M32</f>
        <v>0</v>
      </c>
      <c r="AJ32">
        <f>I!AI30*'Sim_Vt_Of(IxI)'!$M32</f>
        <v>0</v>
      </c>
      <c r="AK32">
        <f>I!AJ30*'Sim_Vt_Of(IxI)'!$M32</f>
        <v>0</v>
      </c>
      <c r="AL32">
        <f>I!AK30*'Sim_Vt_Of(IxI)'!$M32</f>
        <v>0</v>
      </c>
      <c r="AM32">
        <f>I!AL30*'Sim_Vt_Of(IxI)'!$M32</f>
        <v>0</v>
      </c>
      <c r="AN32">
        <f>I!AM30*'Sim_Vt_Of(IxI)'!$M32</f>
        <v>0</v>
      </c>
      <c r="AO32">
        <f>I!AN30*'Sim_Vt_Of(IxI)'!$M32</f>
        <v>0</v>
      </c>
      <c r="AP32">
        <f>I!AO30*'Sim_Vt_Of(IxI)'!$M32</f>
        <v>0</v>
      </c>
      <c r="AQ32">
        <f>I!AP30*'Sim_Vt_Of(IxI)'!$M32</f>
        <v>0</v>
      </c>
      <c r="AR32">
        <f>I!AQ30*'Sim_Vt_Of(IxI)'!$M32</f>
        <v>0</v>
      </c>
      <c r="AS32">
        <f>I!AR30*'Sim_Vt_Of(IxI)'!$M32</f>
        <v>0</v>
      </c>
      <c r="AT32">
        <f>I!AS30*'Sim_Vt_Of(IxI)'!$M32</f>
        <v>0</v>
      </c>
      <c r="AU32">
        <f>I!AT30*'Sim_Vt_Of(IxI)'!$M32</f>
        <v>0</v>
      </c>
      <c r="AV32">
        <f>I!AU30*'Sim_Vt_Of(IxI)'!$M32</f>
        <v>0</v>
      </c>
      <c r="AW32">
        <f>I!AV30*'Sim_Vt_Of(IxI)'!$M32</f>
        <v>0</v>
      </c>
      <c r="AX32">
        <f>I!AW30*'Sim_Vt_Of(IxI)'!$M32</f>
        <v>0</v>
      </c>
      <c r="AY32">
        <f>I!AX30*'Sim_Vt_Of(IxI)'!$M32</f>
        <v>0</v>
      </c>
      <c r="AZ32">
        <f>I!AY30*'Sim_Vt_Of(IxI)'!$M32</f>
        <v>0</v>
      </c>
      <c r="BA32">
        <f>I!AZ30*'Sim_Vt_Of(IxI)'!$M32</f>
        <v>0</v>
      </c>
      <c r="BB32">
        <f>I!BA30*'Sim_Vt_Of(IxI)'!$M32</f>
        <v>0</v>
      </c>
      <c r="BC32">
        <f>I!BB30*'Sim_Vt_Of(IxI)'!$M32</f>
        <v>0</v>
      </c>
      <c r="BD32">
        <f>I!BC30*'Sim_Vt_Of(IxI)'!$M32</f>
        <v>0</v>
      </c>
      <c r="BE32">
        <f>I!BD30*'Sim_Vt_Of(IxI)'!$M32</f>
        <v>0</v>
      </c>
      <c r="BF32">
        <f>I!BE30*'Sim_Vt_Of(IxI)'!$M32</f>
        <v>0</v>
      </c>
      <c r="BG32">
        <f>I!BF30*'Sim_Vt_Of(IxI)'!$M32</f>
        <v>0</v>
      </c>
      <c r="BH32">
        <f>I!BG30*'Sim_Vt_Of(IxI)'!$M32</f>
        <v>0</v>
      </c>
      <c r="BI32">
        <f>I!BH30*'Sim_Vt_Of(IxI)'!$M32</f>
        <v>0</v>
      </c>
      <c r="BJ32">
        <f>I!BI30*'Sim_Vt_Of(IxI)'!$M32</f>
        <v>0</v>
      </c>
      <c r="BK32">
        <f>I!BJ30*'Sim_Vt_Of(IxI)'!$M32</f>
        <v>0</v>
      </c>
      <c r="BL32">
        <f>I!BK30*'Sim_Vt_Of(IxI)'!$M32</f>
        <v>0</v>
      </c>
      <c r="BM32">
        <f>I!BL30*'Sim_Vt_Of(IxI)'!$M32</f>
        <v>0</v>
      </c>
      <c r="BN32">
        <f>I!BM30*'Sim_Vt_Of(IxI)'!$M32</f>
        <v>0</v>
      </c>
      <c r="BO32">
        <f>I!BN30*'Sim_Vt_Of(IxI)'!$M32</f>
        <v>0</v>
      </c>
      <c r="BP32">
        <f>I!BO30*'Sim_Vt_Of(IxI)'!$M32</f>
        <v>0</v>
      </c>
      <c r="BQ32">
        <f>I!BP30*'Sim_Vt_Of(IxI)'!$M32</f>
        <v>0</v>
      </c>
      <c r="BR32">
        <f>I!BQ30*'Sim_Vt_Of(IxI)'!$M32</f>
        <v>0</v>
      </c>
      <c r="BS32">
        <f>I!BR30*'Sim_Vt_Of(IxI)'!$M32</f>
        <v>0</v>
      </c>
      <c r="BT32">
        <f>I!BS30*'Sim_Vt_Of(IxI)'!$M32</f>
        <v>0</v>
      </c>
      <c r="BU32">
        <f>I!BT30*'Sim_Vt_Of(IxI)'!$M32</f>
        <v>0</v>
      </c>
      <c r="BV32">
        <f>I!BU30*'Sim_Vt_Of(IxI)'!$M32</f>
        <v>0</v>
      </c>
      <c r="BW32">
        <f>I!BV30*'Sim_Vt_Of(IxI)'!$M32</f>
        <v>0</v>
      </c>
      <c r="BX32">
        <f>I!BW30*'Sim_Vt_Of(IxI)'!$M32</f>
        <v>0</v>
      </c>
      <c r="BY32">
        <f>I!BX30*'Sim_Vt_Of(IxI)'!$M32</f>
        <v>0</v>
      </c>
    </row>
    <row r="33" spans="1:77" x14ac:dyDescent="0.25">
      <c r="A33" s="105" t="s">
        <v>30</v>
      </c>
      <c r="B33">
        <f>I!A31*'Sim_Vt_Of(IxI)'!$M33</f>
        <v>0</v>
      </c>
      <c r="C33">
        <f>I!B31*'Sim_Vt_Of(IxI)'!$M33</f>
        <v>0</v>
      </c>
      <c r="D33">
        <f>I!C31*'Sim_Vt_Of(IxI)'!$M33</f>
        <v>0</v>
      </c>
      <c r="E33">
        <f>I!D31*'Sim_Vt_Of(IxI)'!$M33</f>
        <v>0</v>
      </c>
      <c r="F33">
        <f>I!E31*'Sim_Vt_Of(IxI)'!$M33</f>
        <v>0</v>
      </c>
      <c r="G33">
        <f>I!F31*'Sim_Vt_Of(IxI)'!$M33</f>
        <v>0</v>
      </c>
      <c r="H33">
        <f>I!G31*'Sim_Vt_Of(IxI)'!$M33</f>
        <v>0</v>
      </c>
      <c r="I33">
        <f>I!H31*'Sim_Vt_Of(IxI)'!$M33</f>
        <v>0</v>
      </c>
      <c r="J33">
        <f>I!I31*'Sim_Vt_Of(IxI)'!$M33</f>
        <v>0</v>
      </c>
      <c r="K33">
        <f>I!J31*'Sim_Vt_Of(IxI)'!$M33</f>
        <v>0</v>
      </c>
      <c r="L33">
        <f>I!K31*'Sim_Vt_Of(IxI)'!$M33</f>
        <v>0</v>
      </c>
      <c r="M33">
        <f>I!L31*'Sim_Vt_Of(IxI)'!$M33</f>
        <v>0</v>
      </c>
      <c r="N33">
        <f>I!M31*'Sim_Vt_Of(IxI)'!$M33</f>
        <v>0</v>
      </c>
      <c r="O33">
        <f>I!N31*'Sim_Vt_Of(IxI)'!$M33</f>
        <v>0</v>
      </c>
      <c r="P33">
        <f>I!O31*'Sim_Vt_Of(IxI)'!$M33</f>
        <v>0</v>
      </c>
      <c r="Q33">
        <f>I!P31*'Sim_Vt_Of(IxI)'!$M33</f>
        <v>0</v>
      </c>
      <c r="R33">
        <f>I!Q31*'Sim_Vt_Of(IxI)'!$M33</f>
        <v>0</v>
      </c>
      <c r="S33">
        <f>I!R31*'Sim_Vt_Of(IxI)'!$M33</f>
        <v>0</v>
      </c>
      <c r="T33">
        <f>I!S31*'Sim_Vt_Of(IxI)'!$M33</f>
        <v>0</v>
      </c>
      <c r="U33">
        <f>I!T31*'Sim_Vt_Of(IxI)'!$M33</f>
        <v>0</v>
      </c>
      <c r="V33">
        <f>I!U31*'Sim_Vt_Of(IxI)'!$M33</f>
        <v>0</v>
      </c>
      <c r="W33">
        <f>I!V31*'Sim_Vt_Of(IxI)'!$M33</f>
        <v>0</v>
      </c>
      <c r="X33">
        <f>I!W31*'Sim_Vt_Of(IxI)'!$M33</f>
        <v>0</v>
      </c>
      <c r="Y33">
        <f>I!X31*'Sim_Vt_Of(IxI)'!$M33</f>
        <v>0</v>
      </c>
      <c r="Z33">
        <f>I!Y31*'Sim_Vt_Of(IxI)'!$M33</f>
        <v>0</v>
      </c>
      <c r="AA33">
        <f>I!Z31*'Sim_Vt_Of(IxI)'!$M33</f>
        <v>0</v>
      </c>
      <c r="AB33">
        <f>I!AA31*'Sim_Vt_Of(IxI)'!$M33</f>
        <v>0</v>
      </c>
      <c r="AC33">
        <f>I!AB31*'Sim_Vt_Of(IxI)'!$M33</f>
        <v>0</v>
      </c>
      <c r="AD33">
        <f>I!AC31*'Sim_Vt_Of(IxI)'!$M33</f>
        <v>0</v>
      </c>
      <c r="AE33">
        <f>I!AD31*'Sim_Vt_Of(IxI)'!$M33</f>
        <v>0</v>
      </c>
      <c r="AF33">
        <f>I!AE31*'Sim_Vt_Of(IxI)'!$M33</f>
        <v>0</v>
      </c>
      <c r="AG33">
        <f>I!AF31*'Sim_Vt_Of(IxI)'!$M33</f>
        <v>0</v>
      </c>
      <c r="AH33">
        <f>I!AG31*'Sim_Vt_Of(IxI)'!$M33</f>
        <v>0</v>
      </c>
      <c r="AI33">
        <f>I!AH31*'Sim_Vt_Of(IxI)'!$M33</f>
        <v>0</v>
      </c>
      <c r="AJ33">
        <f>I!AI31*'Sim_Vt_Of(IxI)'!$M33</f>
        <v>0</v>
      </c>
      <c r="AK33">
        <f>I!AJ31*'Sim_Vt_Of(IxI)'!$M33</f>
        <v>0</v>
      </c>
      <c r="AL33">
        <f>I!AK31*'Sim_Vt_Of(IxI)'!$M33</f>
        <v>0</v>
      </c>
      <c r="AM33">
        <f>I!AL31*'Sim_Vt_Of(IxI)'!$M33</f>
        <v>0</v>
      </c>
      <c r="AN33">
        <f>I!AM31*'Sim_Vt_Of(IxI)'!$M33</f>
        <v>0</v>
      </c>
      <c r="AO33">
        <f>I!AN31*'Sim_Vt_Of(IxI)'!$M33</f>
        <v>0</v>
      </c>
      <c r="AP33">
        <f>I!AO31*'Sim_Vt_Of(IxI)'!$M33</f>
        <v>0</v>
      </c>
      <c r="AQ33">
        <f>I!AP31*'Sim_Vt_Of(IxI)'!$M33</f>
        <v>0</v>
      </c>
      <c r="AR33">
        <f>I!AQ31*'Sim_Vt_Of(IxI)'!$M33</f>
        <v>0</v>
      </c>
      <c r="AS33">
        <f>I!AR31*'Sim_Vt_Of(IxI)'!$M33</f>
        <v>0</v>
      </c>
      <c r="AT33">
        <f>I!AS31*'Sim_Vt_Of(IxI)'!$M33</f>
        <v>0</v>
      </c>
      <c r="AU33">
        <f>I!AT31*'Sim_Vt_Of(IxI)'!$M33</f>
        <v>0</v>
      </c>
      <c r="AV33">
        <f>I!AU31*'Sim_Vt_Of(IxI)'!$M33</f>
        <v>0</v>
      </c>
      <c r="AW33">
        <f>I!AV31*'Sim_Vt_Of(IxI)'!$M33</f>
        <v>0</v>
      </c>
      <c r="AX33">
        <f>I!AW31*'Sim_Vt_Of(IxI)'!$M33</f>
        <v>0</v>
      </c>
      <c r="AY33">
        <f>I!AX31*'Sim_Vt_Of(IxI)'!$M33</f>
        <v>0</v>
      </c>
      <c r="AZ33">
        <f>I!AY31*'Sim_Vt_Of(IxI)'!$M33</f>
        <v>0</v>
      </c>
      <c r="BA33">
        <f>I!AZ31*'Sim_Vt_Of(IxI)'!$M33</f>
        <v>0</v>
      </c>
      <c r="BB33">
        <f>I!BA31*'Sim_Vt_Of(IxI)'!$M33</f>
        <v>0</v>
      </c>
      <c r="BC33">
        <f>I!BB31*'Sim_Vt_Of(IxI)'!$M33</f>
        <v>0</v>
      </c>
      <c r="BD33">
        <f>I!BC31*'Sim_Vt_Of(IxI)'!$M33</f>
        <v>0</v>
      </c>
      <c r="BE33">
        <f>I!BD31*'Sim_Vt_Of(IxI)'!$M33</f>
        <v>0</v>
      </c>
      <c r="BF33">
        <f>I!BE31*'Sim_Vt_Of(IxI)'!$M33</f>
        <v>0</v>
      </c>
      <c r="BG33">
        <f>I!BF31*'Sim_Vt_Of(IxI)'!$M33</f>
        <v>0</v>
      </c>
      <c r="BH33">
        <f>I!BG31*'Sim_Vt_Of(IxI)'!$M33</f>
        <v>0</v>
      </c>
      <c r="BI33">
        <f>I!BH31*'Sim_Vt_Of(IxI)'!$M33</f>
        <v>0</v>
      </c>
      <c r="BJ33">
        <f>I!BI31*'Sim_Vt_Of(IxI)'!$M33</f>
        <v>0</v>
      </c>
      <c r="BK33">
        <f>I!BJ31*'Sim_Vt_Of(IxI)'!$M33</f>
        <v>0</v>
      </c>
      <c r="BL33">
        <f>I!BK31*'Sim_Vt_Of(IxI)'!$M33</f>
        <v>0</v>
      </c>
      <c r="BM33">
        <f>I!BL31*'Sim_Vt_Of(IxI)'!$M33</f>
        <v>0</v>
      </c>
      <c r="BN33">
        <f>I!BM31*'Sim_Vt_Of(IxI)'!$M33</f>
        <v>0</v>
      </c>
      <c r="BO33">
        <f>I!BN31*'Sim_Vt_Of(IxI)'!$M33</f>
        <v>0</v>
      </c>
      <c r="BP33">
        <f>I!BO31*'Sim_Vt_Of(IxI)'!$M33</f>
        <v>0</v>
      </c>
      <c r="BQ33">
        <f>I!BP31*'Sim_Vt_Of(IxI)'!$M33</f>
        <v>0</v>
      </c>
      <c r="BR33">
        <f>I!BQ31*'Sim_Vt_Of(IxI)'!$M33</f>
        <v>0</v>
      </c>
      <c r="BS33">
        <f>I!BR31*'Sim_Vt_Of(IxI)'!$M33</f>
        <v>0</v>
      </c>
      <c r="BT33">
        <f>I!BS31*'Sim_Vt_Of(IxI)'!$M33</f>
        <v>0</v>
      </c>
      <c r="BU33">
        <f>I!BT31*'Sim_Vt_Of(IxI)'!$M33</f>
        <v>0</v>
      </c>
      <c r="BV33">
        <f>I!BU31*'Sim_Vt_Of(IxI)'!$M33</f>
        <v>0</v>
      </c>
      <c r="BW33">
        <f>I!BV31*'Sim_Vt_Of(IxI)'!$M33</f>
        <v>0</v>
      </c>
      <c r="BX33">
        <f>I!BW31*'Sim_Vt_Of(IxI)'!$M33</f>
        <v>0</v>
      </c>
      <c r="BY33">
        <f>I!BX31*'Sim_Vt_Of(IxI)'!$M33</f>
        <v>0</v>
      </c>
    </row>
    <row r="34" spans="1:77" x14ac:dyDescent="0.25">
      <c r="A34" s="105" t="s">
        <v>31</v>
      </c>
      <c r="B34">
        <f>I!A32*'Sim_Vt_Of(IxI)'!$M34</f>
        <v>0</v>
      </c>
      <c r="C34">
        <f>I!B32*'Sim_Vt_Of(IxI)'!$M34</f>
        <v>0</v>
      </c>
      <c r="D34">
        <f>I!C32*'Sim_Vt_Of(IxI)'!$M34</f>
        <v>0</v>
      </c>
      <c r="E34">
        <f>I!D32*'Sim_Vt_Of(IxI)'!$M34</f>
        <v>0</v>
      </c>
      <c r="F34">
        <f>I!E32*'Sim_Vt_Of(IxI)'!$M34</f>
        <v>0</v>
      </c>
      <c r="G34">
        <f>I!F32*'Sim_Vt_Of(IxI)'!$M34</f>
        <v>0</v>
      </c>
      <c r="H34">
        <f>I!G32*'Sim_Vt_Of(IxI)'!$M34</f>
        <v>0</v>
      </c>
      <c r="I34">
        <f>I!H32*'Sim_Vt_Of(IxI)'!$M34</f>
        <v>0</v>
      </c>
      <c r="J34">
        <f>I!I32*'Sim_Vt_Of(IxI)'!$M34</f>
        <v>0</v>
      </c>
      <c r="K34">
        <f>I!J32*'Sim_Vt_Of(IxI)'!$M34</f>
        <v>0</v>
      </c>
      <c r="L34">
        <f>I!K32*'Sim_Vt_Of(IxI)'!$M34</f>
        <v>0</v>
      </c>
      <c r="M34">
        <f>I!L32*'Sim_Vt_Of(IxI)'!$M34</f>
        <v>0</v>
      </c>
      <c r="N34">
        <f>I!M32*'Sim_Vt_Of(IxI)'!$M34</f>
        <v>0</v>
      </c>
      <c r="O34">
        <f>I!N32*'Sim_Vt_Of(IxI)'!$M34</f>
        <v>0</v>
      </c>
      <c r="P34">
        <f>I!O32*'Sim_Vt_Of(IxI)'!$M34</f>
        <v>0</v>
      </c>
      <c r="Q34">
        <f>I!P32*'Sim_Vt_Of(IxI)'!$M34</f>
        <v>0</v>
      </c>
      <c r="R34">
        <f>I!Q32*'Sim_Vt_Of(IxI)'!$M34</f>
        <v>0</v>
      </c>
      <c r="S34">
        <f>I!R32*'Sim_Vt_Of(IxI)'!$M34</f>
        <v>0</v>
      </c>
      <c r="T34">
        <f>I!S32*'Sim_Vt_Of(IxI)'!$M34</f>
        <v>0</v>
      </c>
      <c r="U34">
        <f>I!T32*'Sim_Vt_Of(IxI)'!$M34</f>
        <v>0</v>
      </c>
      <c r="V34">
        <f>I!U32*'Sim_Vt_Of(IxI)'!$M34</f>
        <v>0</v>
      </c>
      <c r="W34">
        <f>I!V32*'Sim_Vt_Of(IxI)'!$M34</f>
        <v>0</v>
      </c>
      <c r="X34">
        <f>I!W32*'Sim_Vt_Of(IxI)'!$M34</f>
        <v>0</v>
      </c>
      <c r="Y34">
        <f>I!X32*'Sim_Vt_Of(IxI)'!$M34</f>
        <v>0</v>
      </c>
      <c r="Z34">
        <f>I!Y32*'Sim_Vt_Of(IxI)'!$M34</f>
        <v>0</v>
      </c>
      <c r="AA34">
        <f>I!Z32*'Sim_Vt_Of(IxI)'!$M34</f>
        <v>0</v>
      </c>
      <c r="AB34">
        <f>I!AA32*'Sim_Vt_Of(IxI)'!$M34</f>
        <v>0</v>
      </c>
      <c r="AC34">
        <f>I!AB32*'Sim_Vt_Of(IxI)'!$M34</f>
        <v>0</v>
      </c>
      <c r="AD34">
        <f>I!AC32*'Sim_Vt_Of(IxI)'!$M34</f>
        <v>0</v>
      </c>
      <c r="AE34">
        <f>I!AD32*'Sim_Vt_Of(IxI)'!$M34</f>
        <v>0</v>
      </c>
      <c r="AF34">
        <f>I!AE32*'Sim_Vt_Of(IxI)'!$M34</f>
        <v>0</v>
      </c>
      <c r="AG34">
        <f>I!AF32*'Sim_Vt_Of(IxI)'!$M34</f>
        <v>0</v>
      </c>
      <c r="AH34">
        <f>I!AG32*'Sim_Vt_Of(IxI)'!$M34</f>
        <v>0</v>
      </c>
      <c r="AI34">
        <f>I!AH32*'Sim_Vt_Of(IxI)'!$M34</f>
        <v>0</v>
      </c>
      <c r="AJ34">
        <f>I!AI32*'Sim_Vt_Of(IxI)'!$M34</f>
        <v>0</v>
      </c>
      <c r="AK34">
        <f>I!AJ32*'Sim_Vt_Of(IxI)'!$M34</f>
        <v>0</v>
      </c>
      <c r="AL34">
        <f>I!AK32*'Sim_Vt_Of(IxI)'!$M34</f>
        <v>0</v>
      </c>
      <c r="AM34">
        <f>I!AL32*'Sim_Vt_Of(IxI)'!$M34</f>
        <v>0</v>
      </c>
      <c r="AN34">
        <f>I!AM32*'Sim_Vt_Of(IxI)'!$M34</f>
        <v>0</v>
      </c>
      <c r="AO34">
        <f>I!AN32*'Sim_Vt_Of(IxI)'!$M34</f>
        <v>0</v>
      </c>
      <c r="AP34">
        <f>I!AO32*'Sim_Vt_Of(IxI)'!$M34</f>
        <v>0</v>
      </c>
      <c r="AQ34">
        <f>I!AP32*'Sim_Vt_Of(IxI)'!$M34</f>
        <v>0</v>
      </c>
      <c r="AR34">
        <f>I!AQ32*'Sim_Vt_Of(IxI)'!$M34</f>
        <v>0</v>
      </c>
      <c r="AS34">
        <f>I!AR32*'Sim_Vt_Of(IxI)'!$M34</f>
        <v>0</v>
      </c>
      <c r="AT34">
        <f>I!AS32*'Sim_Vt_Of(IxI)'!$M34</f>
        <v>0</v>
      </c>
      <c r="AU34">
        <f>I!AT32*'Sim_Vt_Of(IxI)'!$M34</f>
        <v>0</v>
      </c>
      <c r="AV34">
        <f>I!AU32*'Sim_Vt_Of(IxI)'!$M34</f>
        <v>0</v>
      </c>
      <c r="AW34">
        <f>I!AV32*'Sim_Vt_Of(IxI)'!$M34</f>
        <v>0</v>
      </c>
      <c r="AX34">
        <f>I!AW32*'Sim_Vt_Of(IxI)'!$M34</f>
        <v>0</v>
      </c>
      <c r="AY34">
        <f>I!AX32*'Sim_Vt_Of(IxI)'!$M34</f>
        <v>0</v>
      </c>
      <c r="AZ34">
        <f>I!AY32*'Sim_Vt_Of(IxI)'!$M34</f>
        <v>0</v>
      </c>
      <c r="BA34">
        <f>I!AZ32*'Sim_Vt_Of(IxI)'!$M34</f>
        <v>0</v>
      </c>
      <c r="BB34">
        <f>I!BA32*'Sim_Vt_Of(IxI)'!$M34</f>
        <v>0</v>
      </c>
      <c r="BC34">
        <f>I!BB32*'Sim_Vt_Of(IxI)'!$M34</f>
        <v>0</v>
      </c>
      <c r="BD34">
        <f>I!BC32*'Sim_Vt_Of(IxI)'!$M34</f>
        <v>0</v>
      </c>
      <c r="BE34">
        <f>I!BD32*'Sim_Vt_Of(IxI)'!$M34</f>
        <v>0</v>
      </c>
      <c r="BF34">
        <f>I!BE32*'Sim_Vt_Of(IxI)'!$M34</f>
        <v>0</v>
      </c>
      <c r="BG34">
        <f>I!BF32*'Sim_Vt_Of(IxI)'!$M34</f>
        <v>0</v>
      </c>
      <c r="BH34">
        <f>I!BG32*'Sim_Vt_Of(IxI)'!$M34</f>
        <v>0</v>
      </c>
      <c r="BI34">
        <f>I!BH32*'Sim_Vt_Of(IxI)'!$M34</f>
        <v>0</v>
      </c>
      <c r="BJ34">
        <f>I!BI32*'Sim_Vt_Of(IxI)'!$M34</f>
        <v>0</v>
      </c>
      <c r="BK34">
        <f>I!BJ32*'Sim_Vt_Of(IxI)'!$M34</f>
        <v>0</v>
      </c>
      <c r="BL34">
        <f>I!BK32*'Sim_Vt_Of(IxI)'!$M34</f>
        <v>0</v>
      </c>
      <c r="BM34">
        <f>I!BL32*'Sim_Vt_Of(IxI)'!$M34</f>
        <v>0</v>
      </c>
      <c r="BN34">
        <f>I!BM32*'Sim_Vt_Of(IxI)'!$M34</f>
        <v>0</v>
      </c>
      <c r="BO34">
        <f>I!BN32*'Sim_Vt_Of(IxI)'!$M34</f>
        <v>0</v>
      </c>
      <c r="BP34">
        <f>I!BO32*'Sim_Vt_Of(IxI)'!$M34</f>
        <v>0</v>
      </c>
      <c r="BQ34">
        <f>I!BP32*'Sim_Vt_Of(IxI)'!$M34</f>
        <v>0</v>
      </c>
      <c r="BR34">
        <f>I!BQ32*'Sim_Vt_Of(IxI)'!$M34</f>
        <v>0</v>
      </c>
      <c r="BS34">
        <f>I!BR32*'Sim_Vt_Of(IxI)'!$M34</f>
        <v>0</v>
      </c>
      <c r="BT34">
        <f>I!BS32*'Sim_Vt_Of(IxI)'!$M34</f>
        <v>0</v>
      </c>
      <c r="BU34">
        <f>I!BT32*'Sim_Vt_Of(IxI)'!$M34</f>
        <v>0</v>
      </c>
      <c r="BV34">
        <f>I!BU32*'Sim_Vt_Of(IxI)'!$M34</f>
        <v>0</v>
      </c>
      <c r="BW34">
        <f>I!BV32*'Sim_Vt_Of(IxI)'!$M34</f>
        <v>0</v>
      </c>
      <c r="BX34">
        <f>I!BW32*'Sim_Vt_Of(IxI)'!$M34</f>
        <v>0</v>
      </c>
      <c r="BY34">
        <f>I!BX32*'Sim_Vt_Of(IxI)'!$M34</f>
        <v>0</v>
      </c>
    </row>
    <row r="35" spans="1:77" x14ac:dyDescent="0.25">
      <c r="A35" s="105" t="s">
        <v>32</v>
      </c>
      <c r="B35">
        <f>I!A33*'Sim_Vt_Of(IxI)'!$M35</f>
        <v>0</v>
      </c>
      <c r="C35">
        <f>I!B33*'Sim_Vt_Of(IxI)'!$M35</f>
        <v>0</v>
      </c>
      <c r="D35">
        <f>I!C33*'Sim_Vt_Of(IxI)'!$M35</f>
        <v>0</v>
      </c>
      <c r="E35">
        <f>I!D33*'Sim_Vt_Of(IxI)'!$M35</f>
        <v>0</v>
      </c>
      <c r="F35">
        <f>I!E33*'Sim_Vt_Of(IxI)'!$M35</f>
        <v>0</v>
      </c>
      <c r="G35">
        <f>I!F33*'Sim_Vt_Of(IxI)'!$M35</f>
        <v>0</v>
      </c>
      <c r="H35">
        <f>I!G33*'Sim_Vt_Of(IxI)'!$M35</f>
        <v>0</v>
      </c>
      <c r="I35">
        <f>I!H33*'Sim_Vt_Of(IxI)'!$M35</f>
        <v>0</v>
      </c>
      <c r="J35">
        <f>I!I33*'Sim_Vt_Of(IxI)'!$M35</f>
        <v>0</v>
      </c>
      <c r="K35">
        <f>I!J33*'Sim_Vt_Of(IxI)'!$M35</f>
        <v>0</v>
      </c>
      <c r="L35">
        <f>I!K33*'Sim_Vt_Of(IxI)'!$M35</f>
        <v>0</v>
      </c>
      <c r="M35">
        <f>I!L33*'Sim_Vt_Of(IxI)'!$M35</f>
        <v>0</v>
      </c>
      <c r="N35">
        <f>I!M33*'Sim_Vt_Of(IxI)'!$M35</f>
        <v>0</v>
      </c>
      <c r="O35">
        <f>I!N33*'Sim_Vt_Of(IxI)'!$M35</f>
        <v>0</v>
      </c>
      <c r="P35">
        <f>I!O33*'Sim_Vt_Of(IxI)'!$M35</f>
        <v>0</v>
      </c>
      <c r="Q35">
        <f>I!P33*'Sim_Vt_Of(IxI)'!$M35</f>
        <v>0</v>
      </c>
      <c r="R35">
        <f>I!Q33*'Sim_Vt_Of(IxI)'!$M35</f>
        <v>0</v>
      </c>
      <c r="S35">
        <f>I!R33*'Sim_Vt_Of(IxI)'!$M35</f>
        <v>0</v>
      </c>
      <c r="T35">
        <f>I!S33*'Sim_Vt_Of(IxI)'!$M35</f>
        <v>0</v>
      </c>
      <c r="U35">
        <f>I!T33*'Sim_Vt_Of(IxI)'!$M35</f>
        <v>0</v>
      </c>
      <c r="V35">
        <f>I!U33*'Sim_Vt_Of(IxI)'!$M35</f>
        <v>0</v>
      </c>
      <c r="W35">
        <f>I!V33*'Sim_Vt_Of(IxI)'!$M35</f>
        <v>0</v>
      </c>
      <c r="X35">
        <f>I!W33*'Sim_Vt_Of(IxI)'!$M35</f>
        <v>0</v>
      </c>
      <c r="Y35">
        <f>I!X33*'Sim_Vt_Of(IxI)'!$M35</f>
        <v>0</v>
      </c>
      <c r="Z35">
        <f>I!Y33*'Sim_Vt_Of(IxI)'!$M35</f>
        <v>0</v>
      </c>
      <c r="AA35">
        <f>I!Z33*'Sim_Vt_Of(IxI)'!$M35</f>
        <v>0</v>
      </c>
      <c r="AB35">
        <f>I!AA33*'Sim_Vt_Of(IxI)'!$M35</f>
        <v>0</v>
      </c>
      <c r="AC35">
        <f>I!AB33*'Sim_Vt_Of(IxI)'!$M35</f>
        <v>0</v>
      </c>
      <c r="AD35">
        <f>I!AC33*'Sim_Vt_Of(IxI)'!$M35</f>
        <v>0</v>
      </c>
      <c r="AE35">
        <f>I!AD33*'Sim_Vt_Of(IxI)'!$M35</f>
        <v>0</v>
      </c>
      <c r="AF35">
        <f>I!AE33*'Sim_Vt_Of(IxI)'!$M35</f>
        <v>0</v>
      </c>
      <c r="AG35">
        <f>I!AF33*'Sim_Vt_Of(IxI)'!$M35</f>
        <v>0</v>
      </c>
      <c r="AH35">
        <f>I!AG33*'Sim_Vt_Of(IxI)'!$M35</f>
        <v>0</v>
      </c>
      <c r="AI35">
        <f>I!AH33*'Sim_Vt_Of(IxI)'!$M35</f>
        <v>0</v>
      </c>
      <c r="AJ35">
        <f>I!AI33*'Sim_Vt_Of(IxI)'!$M35</f>
        <v>0</v>
      </c>
      <c r="AK35">
        <f>I!AJ33*'Sim_Vt_Of(IxI)'!$M35</f>
        <v>0</v>
      </c>
      <c r="AL35">
        <f>I!AK33*'Sim_Vt_Of(IxI)'!$M35</f>
        <v>0</v>
      </c>
      <c r="AM35">
        <f>I!AL33*'Sim_Vt_Of(IxI)'!$M35</f>
        <v>0</v>
      </c>
      <c r="AN35">
        <f>I!AM33*'Sim_Vt_Of(IxI)'!$M35</f>
        <v>0</v>
      </c>
      <c r="AO35">
        <f>I!AN33*'Sim_Vt_Of(IxI)'!$M35</f>
        <v>0</v>
      </c>
      <c r="AP35">
        <f>I!AO33*'Sim_Vt_Of(IxI)'!$M35</f>
        <v>0</v>
      </c>
      <c r="AQ35">
        <f>I!AP33*'Sim_Vt_Of(IxI)'!$M35</f>
        <v>0</v>
      </c>
      <c r="AR35">
        <f>I!AQ33*'Sim_Vt_Of(IxI)'!$M35</f>
        <v>0</v>
      </c>
      <c r="AS35">
        <f>I!AR33*'Sim_Vt_Of(IxI)'!$M35</f>
        <v>0</v>
      </c>
      <c r="AT35">
        <f>I!AS33*'Sim_Vt_Of(IxI)'!$M35</f>
        <v>0</v>
      </c>
      <c r="AU35">
        <f>I!AT33*'Sim_Vt_Of(IxI)'!$M35</f>
        <v>0</v>
      </c>
      <c r="AV35">
        <f>I!AU33*'Sim_Vt_Of(IxI)'!$M35</f>
        <v>0</v>
      </c>
      <c r="AW35">
        <f>I!AV33*'Sim_Vt_Of(IxI)'!$M35</f>
        <v>0</v>
      </c>
      <c r="AX35">
        <f>I!AW33*'Sim_Vt_Of(IxI)'!$M35</f>
        <v>0</v>
      </c>
      <c r="AY35">
        <f>I!AX33*'Sim_Vt_Of(IxI)'!$M35</f>
        <v>0</v>
      </c>
      <c r="AZ35">
        <f>I!AY33*'Sim_Vt_Of(IxI)'!$M35</f>
        <v>0</v>
      </c>
      <c r="BA35">
        <f>I!AZ33*'Sim_Vt_Of(IxI)'!$M35</f>
        <v>0</v>
      </c>
      <c r="BB35">
        <f>I!BA33*'Sim_Vt_Of(IxI)'!$M35</f>
        <v>0</v>
      </c>
      <c r="BC35">
        <f>I!BB33*'Sim_Vt_Of(IxI)'!$M35</f>
        <v>0</v>
      </c>
      <c r="BD35">
        <f>I!BC33*'Sim_Vt_Of(IxI)'!$M35</f>
        <v>0</v>
      </c>
      <c r="BE35">
        <f>I!BD33*'Sim_Vt_Of(IxI)'!$M35</f>
        <v>0</v>
      </c>
      <c r="BF35">
        <f>I!BE33*'Sim_Vt_Of(IxI)'!$M35</f>
        <v>0</v>
      </c>
      <c r="BG35">
        <f>I!BF33*'Sim_Vt_Of(IxI)'!$M35</f>
        <v>0</v>
      </c>
      <c r="BH35">
        <f>I!BG33*'Sim_Vt_Of(IxI)'!$M35</f>
        <v>0</v>
      </c>
      <c r="BI35">
        <f>I!BH33*'Sim_Vt_Of(IxI)'!$M35</f>
        <v>0</v>
      </c>
      <c r="BJ35">
        <f>I!BI33*'Sim_Vt_Of(IxI)'!$M35</f>
        <v>0</v>
      </c>
      <c r="BK35">
        <f>I!BJ33*'Sim_Vt_Of(IxI)'!$M35</f>
        <v>0</v>
      </c>
      <c r="BL35">
        <f>I!BK33*'Sim_Vt_Of(IxI)'!$M35</f>
        <v>0</v>
      </c>
      <c r="BM35">
        <f>I!BL33*'Sim_Vt_Of(IxI)'!$M35</f>
        <v>0</v>
      </c>
      <c r="BN35">
        <f>I!BM33*'Sim_Vt_Of(IxI)'!$M35</f>
        <v>0</v>
      </c>
      <c r="BO35">
        <f>I!BN33*'Sim_Vt_Of(IxI)'!$M35</f>
        <v>0</v>
      </c>
      <c r="BP35">
        <f>I!BO33*'Sim_Vt_Of(IxI)'!$M35</f>
        <v>0</v>
      </c>
      <c r="BQ35">
        <f>I!BP33*'Sim_Vt_Of(IxI)'!$M35</f>
        <v>0</v>
      </c>
      <c r="BR35">
        <f>I!BQ33*'Sim_Vt_Of(IxI)'!$M35</f>
        <v>0</v>
      </c>
      <c r="BS35">
        <f>I!BR33*'Sim_Vt_Of(IxI)'!$M35</f>
        <v>0</v>
      </c>
      <c r="BT35">
        <f>I!BS33*'Sim_Vt_Of(IxI)'!$M35</f>
        <v>0</v>
      </c>
      <c r="BU35">
        <f>I!BT33*'Sim_Vt_Of(IxI)'!$M35</f>
        <v>0</v>
      </c>
      <c r="BV35">
        <f>I!BU33*'Sim_Vt_Of(IxI)'!$M35</f>
        <v>0</v>
      </c>
      <c r="BW35">
        <f>I!BV33*'Sim_Vt_Of(IxI)'!$M35</f>
        <v>0</v>
      </c>
      <c r="BX35">
        <f>I!BW33*'Sim_Vt_Of(IxI)'!$M35</f>
        <v>0</v>
      </c>
      <c r="BY35">
        <f>I!BX33*'Sim_Vt_Of(IxI)'!$M35</f>
        <v>0</v>
      </c>
    </row>
    <row r="36" spans="1:77" x14ac:dyDescent="0.25">
      <c r="A36" s="105" t="s">
        <v>33</v>
      </c>
      <c r="B36">
        <f>I!A34*'Sim_Vt_Of(IxI)'!$M36</f>
        <v>0</v>
      </c>
      <c r="C36">
        <f>I!B34*'Sim_Vt_Of(IxI)'!$M36</f>
        <v>0</v>
      </c>
      <c r="D36">
        <f>I!C34*'Sim_Vt_Of(IxI)'!$M36</f>
        <v>0</v>
      </c>
      <c r="E36">
        <f>I!D34*'Sim_Vt_Of(IxI)'!$M36</f>
        <v>0</v>
      </c>
      <c r="F36">
        <f>I!E34*'Sim_Vt_Of(IxI)'!$M36</f>
        <v>0</v>
      </c>
      <c r="G36">
        <f>I!F34*'Sim_Vt_Of(IxI)'!$M36</f>
        <v>0</v>
      </c>
      <c r="H36">
        <f>I!G34*'Sim_Vt_Of(IxI)'!$M36</f>
        <v>0</v>
      </c>
      <c r="I36">
        <f>I!H34*'Sim_Vt_Of(IxI)'!$M36</f>
        <v>0</v>
      </c>
      <c r="J36">
        <f>I!I34*'Sim_Vt_Of(IxI)'!$M36</f>
        <v>0</v>
      </c>
      <c r="K36">
        <f>I!J34*'Sim_Vt_Of(IxI)'!$M36</f>
        <v>0</v>
      </c>
      <c r="L36">
        <f>I!K34*'Sim_Vt_Of(IxI)'!$M36</f>
        <v>0</v>
      </c>
      <c r="M36">
        <f>I!L34*'Sim_Vt_Of(IxI)'!$M36</f>
        <v>0</v>
      </c>
      <c r="N36">
        <f>I!M34*'Sim_Vt_Of(IxI)'!$M36</f>
        <v>0</v>
      </c>
      <c r="O36">
        <f>I!N34*'Sim_Vt_Of(IxI)'!$M36</f>
        <v>0</v>
      </c>
      <c r="P36">
        <f>I!O34*'Sim_Vt_Of(IxI)'!$M36</f>
        <v>0</v>
      </c>
      <c r="Q36">
        <f>I!P34*'Sim_Vt_Of(IxI)'!$M36</f>
        <v>0</v>
      </c>
      <c r="R36">
        <f>I!Q34*'Sim_Vt_Of(IxI)'!$M36</f>
        <v>0</v>
      </c>
      <c r="S36">
        <f>I!R34*'Sim_Vt_Of(IxI)'!$M36</f>
        <v>0</v>
      </c>
      <c r="T36">
        <f>I!S34*'Sim_Vt_Of(IxI)'!$M36</f>
        <v>0</v>
      </c>
      <c r="U36">
        <f>I!T34*'Sim_Vt_Of(IxI)'!$M36</f>
        <v>0</v>
      </c>
      <c r="V36">
        <f>I!U34*'Sim_Vt_Of(IxI)'!$M36</f>
        <v>0</v>
      </c>
      <c r="W36">
        <f>I!V34*'Sim_Vt_Of(IxI)'!$M36</f>
        <v>0</v>
      </c>
      <c r="X36">
        <f>I!W34*'Sim_Vt_Of(IxI)'!$M36</f>
        <v>0</v>
      </c>
      <c r="Y36">
        <f>I!X34*'Sim_Vt_Of(IxI)'!$M36</f>
        <v>0</v>
      </c>
      <c r="Z36">
        <f>I!Y34*'Sim_Vt_Of(IxI)'!$M36</f>
        <v>0</v>
      </c>
      <c r="AA36">
        <f>I!Z34*'Sim_Vt_Of(IxI)'!$M36</f>
        <v>0</v>
      </c>
      <c r="AB36">
        <f>I!AA34*'Sim_Vt_Of(IxI)'!$M36</f>
        <v>0</v>
      </c>
      <c r="AC36">
        <f>I!AB34*'Sim_Vt_Of(IxI)'!$M36</f>
        <v>0</v>
      </c>
      <c r="AD36">
        <f>I!AC34*'Sim_Vt_Of(IxI)'!$M36</f>
        <v>0</v>
      </c>
      <c r="AE36">
        <f>I!AD34*'Sim_Vt_Of(IxI)'!$M36</f>
        <v>0</v>
      </c>
      <c r="AF36">
        <f>I!AE34*'Sim_Vt_Of(IxI)'!$M36</f>
        <v>0</v>
      </c>
      <c r="AG36">
        <f>I!AF34*'Sim_Vt_Of(IxI)'!$M36</f>
        <v>0</v>
      </c>
      <c r="AH36">
        <f>I!AG34*'Sim_Vt_Of(IxI)'!$M36</f>
        <v>0</v>
      </c>
      <c r="AI36">
        <f>I!AH34*'Sim_Vt_Of(IxI)'!$M36</f>
        <v>0</v>
      </c>
      <c r="AJ36">
        <f>I!AI34*'Sim_Vt_Of(IxI)'!$M36</f>
        <v>0</v>
      </c>
      <c r="AK36">
        <f>I!AJ34*'Sim_Vt_Of(IxI)'!$M36</f>
        <v>0</v>
      </c>
      <c r="AL36">
        <f>I!AK34*'Sim_Vt_Of(IxI)'!$M36</f>
        <v>0</v>
      </c>
      <c r="AM36">
        <f>I!AL34*'Sim_Vt_Of(IxI)'!$M36</f>
        <v>0</v>
      </c>
      <c r="AN36">
        <f>I!AM34*'Sim_Vt_Of(IxI)'!$M36</f>
        <v>0</v>
      </c>
      <c r="AO36">
        <f>I!AN34*'Sim_Vt_Of(IxI)'!$M36</f>
        <v>0</v>
      </c>
      <c r="AP36">
        <f>I!AO34*'Sim_Vt_Of(IxI)'!$M36</f>
        <v>0</v>
      </c>
      <c r="AQ36">
        <f>I!AP34*'Sim_Vt_Of(IxI)'!$M36</f>
        <v>0</v>
      </c>
      <c r="AR36">
        <f>I!AQ34*'Sim_Vt_Of(IxI)'!$M36</f>
        <v>0</v>
      </c>
      <c r="AS36">
        <f>I!AR34*'Sim_Vt_Of(IxI)'!$M36</f>
        <v>0</v>
      </c>
      <c r="AT36">
        <f>I!AS34*'Sim_Vt_Of(IxI)'!$M36</f>
        <v>0</v>
      </c>
      <c r="AU36">
        <f>I!AT34*'Sim_Vt_Of(IxI)'!$M36</f>
        <v>0</v>
      </c>
      <c r="AV36">
        <f>I!AU34*'Sim_Vt_Of(IxI)'!$M36</f>
        <v>0</v>
      </c>
      <c r="AW36">
        <f>I!AV34*'Sim_Vt_Of(IxI)'!$M36</f>
        <v>0</v>
      </c>
      <c r="AX36">
        <f>I!AW34*'Sim_Vt_Of(IxI)'!$M36</f>
        <v>0</v>
      </c>
      <c r="AY36">
        <f>I!AX34*'Sim_Vt_Of(IxI)'!$M36</f>
        <v>0</v>
      </c>
      <c r="AZ36">
        <f>I!AY34*'Sim_Vt_Of(IxI)'!$M36</f>
        <v>0</v>
      </c>
      <c r="BA36">
        <f>I!AZ34*'Sim_Vt_Of(IxI)'!$M36</f>
        <v>0</v>
      </c>
      <c r="BB36">
        <f>I!BA34*'Sim_Vt_Of(IxI)'!$M36</f>
        <v>0</v>
      </c>
      <c r="BC36">
        <f>I!BB34*'Sim_Vt_Of(IxI)'!$M36</f>
        <v>0</v>
      </c>
      <c r="BD36">
        <f>I!BC34*'Sim_Vt_Of(IxI)'!$M36</f>
        <v>0</v>
      </c>
      <c r="BE36">
        <f>I!BD34*'Sim_Vt_Of(IxI)'!$M36</f>
        <v>0</v>
      </c>
      <c r="BF36">
        <f>I!BE34*'Sim_Vt_Of(IxI)'!$M36</f>
        <v>0</v>
      </c>
      <c r="BG36">
        <f>I!BF34*'Sim_Vt_Of(IxI)'!$M36</f>
        <v>0</v>
      </c>
      <c r="BH36">
        <f>I!BG34*'Sim_Vt_Of(IxI)'!$M36</f>
        <v>0</v>
      </c>
      <c r="BI36">
        <f>I!BH34*'Sim_Vt_Of(IxI)'!$M36</f>
        <v>0</v>
      </c>
      <c r="BJ36">
        <f>I!BI34*'Sim_Vt_Of(IxI)'!$M36</f>
        <v>0</v>
      </c>
      <c r="BK36">
        <f>I!BJ34*'Sim_Vt_Of(IxI)'!$M36</f>
        <v>0</v>
      </c>
      <c r="BL36">
        <f>I!BK34*'Sim_Vt_Of(IxI)'!$M36</f>
        <v>0</v>
      </c>
      <c r="BM36">
        <f>I!BL34*'Sim_Vt_Of(IxI)'!$M36</f>
        <v>0</v>
      </c>
      <c r="BN36">
        <f>I!BM34*'Sim_Vt_Of(IxI)'!$M36</f>
        <v>0</v>
      </c>
      <c r="BO36">
        <f>I!BN34*'Sim_Vt_Of(IxI)'!$M36</f>
        <v>0</v>
      </c>
      <c r="BP36">
        <f>I!BO34*'Sim_Vt_Of(IxI)'!$M36</f>
        <v>0</v>
      </c>
      <c r="BQ36">
        <f>I!BP34*'Sim_Vt_Of(IxI)'!$M36</f>
        <v>0</v>
      </c>
      <c r="BR36">
        <f>I!BQ34*'Sim_Vt_Of(IxI)'!$M36</f>
        <v>0</v>
      </c>
      <c r="BS36">
        <f>I!BR34*'Sim_Vt_Of(IxI)'!$M36</f>
        <v>0</v>
      </c>
      <c r="BT36">
        <f>I!BS34*'Sim_Vt_Of(IxI)'!$M36</f>
        <v>0</v>
      </c>
      <c r="BU36">
        <f>I!BT34*'Sim_Vt_Of(IxI)'!$M36</f>
        <v>0</v>
      </c>
      <c r="BV36">
        <f>I!BU34*'Sim_Vt_Of(IxI)'!$M36</f>
        <v>0</v>
      </c>
      <c r="BW36">
        <f>I!BV34*'Sim_Vt_Of(IxI)'!$M36</f>
        <v>0</v>
      </c>
      <c r="BX36">
        <f>I!BW34*'Sim_Vt_Of(IxI)'!$M36</f>
        <v>0</v>
      </c>
      <c r="BY36">
        <f>I!BX34*'Sim_Vt_Of(IxI)'!$M36</f>
        <v>0</v>
      </c>
    </row>
    <row r="37" spans="1:77" x14ac:dyDescent="0.25">
      <c r="A37" s="105" t="s">
        <v>34</v>
      </c>
      <c r="B37">
        <f>I!A35*'Sim_Vt_Of(IxI)'!$M37</f>
        <v>0</v>
      </c>
      <c r="C37">
        <f>I!B35*'Sim_Vt_Of(IxI)'!$M37</f>
        <v>0</v>
      </c>
      <c r="D37">
        <f>I!C35*'Sim_Vt_Of(IxI)'!$M37</f>
        <v>0</v>
      </c>
      <c r="E37">
        <f>I!D35*'Sim_Vt_Of(IxI)'!$M37</f>
        <v>0</v>
      </c>
      <c r="F37">
        <f>I!E35*'Sim_Vt_Of(IxI)'!$M37</f>
        <v>0</v>
      </c>
      <c r="G37">
        <f>I!F35*'Sim_Vt_Of(IxI)'!$M37</f>
        <v>0</v>
      </c>
      <c r="H37">
        <f>I!G35*'Sim_Vt_Of(IxI)'!$M37</f>
        <v>0</v>
      </c>
      <c r="I37">
        <f>I!H35*'Sim_Vt_Of(IxI)'!$M37</f>
        <v>0</v>
      </c>
      <c r="J37">
        <f>I!I35*'Sim_Vt_Of(IxI)'!$M37</f>
        <v>0</v>
      </c>
      <c r="K37">
        <f>I!J35*'Sim_Vt_Of(IxI)'!$M37</f>
        <v>0</v>
      </c>
      <c r="L37">
        <f>I!K35*'Sim_Vt_Of(IxI)'!$M37</f>
        <v>0</v>
      </c>
      <c r="M37">
        <f>I!L35*'Sim_Vt_Of(IxI)'!$M37</f>
        <v>0</v>
      </c>
      <c r="N37">
        <f>I!M35*'Sim_Vt_Of(IxI)'!$M37</f>
        <v>0</v>
      </c>
      <c r="O37">
        <f>I!N35*'Sim_Vt_Of(IxI)'!$M37</f>
        <v>0</v>
      </c>
      <c r="P37">
        <f>I!O35*'Sim_Vt_Of(IxI)'!$M37</f>
        <v>0</v>
      </c>
      <c r="Q37">
        <f>I!P35*'Sim_Vt_Of(IxI)'!$M37</f>
        <v>0</v>
      </c>
      <c r="R37">
        <f>I!Q35*'Sim_Vt_Of(IxI)'!$M37</f>
        <v>0</v>
      </c>
      <c r="S37">
        <f>I!R35*'Sim_Vt_Of(IxI)'!$M37</f>
        <v>0</v>
      </c>
      <c r="T37">
        <f>I!S35*'Sim_Vt_Of(IxI)'!$M37</f>
        <v>0</v>
      </c>
      <c r="U37">
        <f>I!T35*'Sim_Vt_Of(IxI)'!$M37</f>
        <v>0</v>
      </c>
      <c r="V37">
        <f>I!U35*'Sim_Vt_Of(IxI)'!$M37</f>
        <v>0</v>
      </c>
      <c r="W37">
        <f>I!V35*'Sim_Vt_Of(IxI)'!$M37</f>
        <v>0</v>
      </c>
      <c r="X37">
        <f>I!W35*'Sim_Vt_Of(IxI)'!$M37</f>
        <v>0</v>
      </c>
      <c r="Y37">
        <f>I!X35*'Sim_Vt_Of(IxI)'!$M37</f>
        <v>0</v>
      </c>
      <c r="Z37">
        <f>I!Y35*'Sim_Vt_Of(IxI)'!$M37</f>
        <v>0</v>
      </c>
      <c r="AA37">
        <f>I!Z35*'Sim_Vt_Of(IxI)'!$M37</f>
        <v>0</v>
      </c>
      <c r="AB37">
        <f>I!AA35*'Sim_Vt_Of(IxI)'!$M37</f>
        <v>0</v>
      </c>
      <c r="AC37">
        <f>I!AB35*'Sim_Vt_Of(IxI)'!$M37</f>
        <v>0</v>
      </c>
      <c r="AD37">
        <f>I!AC35*'Sim_Vt_Of(IxI)'!$M37</f>
        <v>0</v>
      </c>
      <c r="AE37">
        <f>I!AD35*'Sim_Vt_Of(IxI)'!$M37</f>
        <v>0</v>
      </c>
      <c r="AF37">
        <f>I!AE35*'Sim_Vt_Of(IxI)'!$M37</f>
        <v>0</v>
      </c>
      <c r="AG37">
        <f>I!AF35*'Sim_Vt_Of(IxI)'!$M37</f>
        <v>0</v>
      </c>
      <c r="AH37">
        <f>I!AG35*'Sim_Vt_Of(IxI)'!$M37</f>
        <v>0</v>
      </c>
      <c r="AI37">
        <f>I!AH35*'Sim_Vt_Of(IxI)'!$M37</f>
        <v>0</v>
      </c>
      <c r="AJ37">
        <f>I!AI35*'Sim_Vt_Of(IxI)'!$M37</f>
        <v>0</v>
      </c>
      <c r="AK37">
        <f>I!AJ35*'Sim_Vt_Of(IxI)'!$M37</f>
        <v>0</v>
      </c>
      <c r="AL37">
        <f>I!AK35*'Sim_Vt_Of(IxI)'!$M37</f>
        <v>0</v>
      </c>
      <c r="AM37">
        <f>I!AL35*'Sim_Vt_Of(IxI)'!$M37</f>
        <v>0</v>
      </c>
      <c r="AN37">
        <f>I!AM35*'Sim_Vt_Of(IxI)'!$M37</f>
        <v>0</v>
      </c>
      <c r="AO37">
        <f>I!AN35*'Sim_Vt_Of(IxI)'!$M37</f>
        <v>0</v>
      </c>
      <c r="AP37">
        <f>I!AO35*'Sim_Vt_Of(IxI)'!$M37</f>
        <v>0</v>
      </c>
      <c r="AQ37">
        <f>I!AP35*'Sim_Vt_Of(IxI)'!$M37</f>
        <v>0</v>
      </c>
      <c r="AR37">
        <f>I!AQ35*'Sim_Vt_Of(IxI)'!$M37</f>
        <v>0</v>
      </c>
      <c r="AS37">
        <f>I!AR35*'Sim_Vt_Of(IxI)'!$M37</f>
        <v>0</v>
      </c>
      <c r="AT37">
        <f>I!AS35*'Sim_Vt_Of(IxI)'!$M37</f>
        <v>0</v>
      </c>
      <c r="AU37">
        <f>I!AT35*'Sim_Vt_Of(IxI)'!$M37</f>
        <v>0</v>
      </c>
      <c r="AV37">
        <f>I!AU35*'Sim_Vt_Of(IxI)'!$M37</f>
        <v>0</v>
      </c>
      <c r="AW37">
        <f>I!AV35*'Sim_Vt_Of(IxI)'!$M37</f>
        <v>0</v>
      </c>
      <c r="AX37">
        <f>I!AW35*'Sim_Vt_Of(IxI)'!$M37</f>
        <v>0</v>
      </c>
      <c r="AY37">
        <f>I!AX35*'Sim_Vt_Of(IxI)'!$M37</f>
        <v>0</v>
      </c>
      <c r="AZ37">
        <f>I!AY35*'Sim_Vt_Of(IxI)'!$M37</f>
        <v>0</v>
      </c>
      <c r="BA37">
        <f>I!AZ35*'Sim_Vt_Of(IxI)'!$M37</f>
        <v>0</v>
      </c>
      <c r="BB37">
        <f>I!BA35*'Sim_Vt_Of(IxI)'!$M37</f>
        <v>0</v>
      </c>
      <c r="BC37">
        <f>I!BB35*'Sim_Vt_Of(IxI)'!$M37</f>
        <v>0</v>
      </c>
      <c r="BD37">
        <f>I!BC35*'Sim_Vt_Of(IxI)'!$M37</f>
        <v>0</v>
      </c>
      <c r="BE37">
        <f>I!BD35*'Sim_Vt_Of(IxI)'!$M37</f>
        <v>0</v>
      </c>
      <c r="BF37">
        <f>I!BE35*'Sim_Vt_Of(IxI)'!$M37</f>
        <v>0</v>
      </c>
      <c r="BG37">
        <f>I!BF35*'Sim_Vt_Of(IxI)'!$M37</f>
        <v>0</v>
      </c>
      <c r="BH37">
        <f>I!BG35*'Sim_Vt_Of(IxI)'!$M37</f>
        <v>0</v>
      </c>
      <c r="BI37">
        <f>I!BH35*'Sim_Vt_Of(IxI)'!$M37</f>
        <v>0</v>
      </c>
      <c r="BJ37">
        <f>I!BI35*'Sim_Vt_Of(IxI)'!$M37</f>
        <v>0</v>
      </c>
      <c r="BK37">
        <f>I!BJ35*'Sim_Vt_Of(IxI)'!$M37</f>
        <v>0</v>
      </c>
      <c r="BL37">
        <f>I!BK35*'Sim_Vt_Of(IxI)'!$M37</f>
        <v>0</v>
      </c>
      <c r="BM37">
        <f>I!BL35*'Sim_Vt_Of(IxI)'!$M37</f>
        <v>0</v>
      </c>
      <c r="BN37">
        <f>I!BM35*'Sim_Vt_Of(IxI)'!$M37</f>
        <v>0</v>
      </c>
      <c r="BO37">
        <f>I!BN35*'Sim_Vt_Of(IxI)'!$M37</f>
        <v>0</v>
      </c>
      <c r="BP37">
        <f>I!BO35*'Sim_Vt_Of(IxI)'!$M37</f>
        <v>0</v>
      </c>
      <c r="BQ37">
        <f>I!BP35*'Sim_Vt_Of(IxI)'!$M37</f>
        <v>0</v>
      </c>
      <c r="BR37">
        <f>I!BQ35*'Sim_Vt_Of(IxI)'!$M37</f>
        <v>0</v>
      </c>
      <c r="BS37">
        <f>I!BR35*'Sim_Vt_Of(IxI)'!$M37</f>
        <v>0</v>
      </c>
      <c r="BT37">
        <f>I!BS35*'Sim_Vt_Of(IxI)'!$M37</f>
        <v>0</v>
      </c>
      <c r="BU37">
        <f>I!BT35*'Sim_Vt_Of(IxI)'!$M37</f>
        <v>0</v>
      </c>
      <c r="BV37">
        <f>I!BU35*'Sim_Vt_Of(IxI)'!$M37</f>
        <v>0</v>
      </c>
      <c r="BW37">
        <f>I!BV35*'Sim_Vt_Of(IxI)'!$M37</f>
        <v>0</v>
      </c>
      <c r="BX37">
        <f>I!BW35*'Sim_Vt_Of(IxI)'!$M37</f>
        <v>0</v>
      </c>
      <c r="BY37">
        <f>I!BX35*'Sim_Vt_Of(IxI)'!$M37</f>
        <v>0</v>
      </c>
    </row>
    <row r="38" spans="1:77" x14ac:dyDescent="0.25">
      <c r="A38" s="105" t="s">
        <v>35</v>
      </c>
      <c r="B38">
        <f>I!A36*'Sim_Vt_Of(IxI)'!$M38</f>
        <v>0</v>
      </c>
      <c r="C38">
        <f>I!B36*'Sim_Vt_Of(IxI)'!$M38</f>
        <v>0</v>
      </c>
      <c r="D38">
        <f>I!C36*'Sim_Vt_Of(IxI)'!$M38</f>
        <v>0</v>
      </c>
      <c r="E38">
        <f>I!D36*'Sim_Vt_Of(IxI)'!$M38</f>
        <v>0</v>
      </c>
      <c r="F38">
        <f>I!E36*'Sim_Vt_Of(IxI)'!$M38</f>
        <v>0</v>
      </c>
      <c r="G38">
        <f>I!F36*'Sim_Vt_Of(IxI)'!$M38</f>
        <v>0</v>
      </c>
      <c r="H38">
        <f>I!G36*'Sim_Vt_Of(IxI)'!$M38</f>
        <v>0</v>
      </c>
      <c r="I38">
        <f>I!H36*'Sim_Vt_Of(IxI)'!$M38</f>
        <v>0</v>
      </c>
      <c r="J38">
        <f>I!I36*'Sim_Vt_Of(IxI)'!$M38</f>
        <v>0</v>
      </c>
      <c r="K38">
        <f>I!J36*'Sim_Vt_Of(IxI)'!$M38</f>
        <v>0</v>
      </c>
      <c r="L38">
        <f>I!K36*'Sim_Vt_Of(IxI)'!$M38</f>
        <v>0</v>
      </c>
      <c r="M38">
        <f>I!L36*'Sim_Vt_Of(IxI)'!$M38</f>
        <v>0</v>
      </c>
      <c r="N38">
        <f>I!M36*'Sim_Vt_Of(IxI)'!$M38</f>
        <v>0</v>
      </c>
      <c r="O38">
        <f>I!N36*'Sim_Vt_Of(IxI)'!$M38</f>
        <v>0</v>
      </c>
      <c r="P38">
        <f>I!O36*'Sim_Vt_Of(IxI)'!$M38</f>
        <v>0</v>
      </c>
      <c r="Q38">
        <f>I!P36*'Sim_Vt_Of(IxI)'!$M38</f>
        <v>0</v>
      </c>
      <c r="R38">
        <f>I!Q36*'Sim_Vt_Of(IxI)'!$M38</f>
        <v>0</v>
      </c>
      <c r="S38">
        <f>I!R36*'Sim_Vt_Of(IxI)'!$M38</f>
        <v>0</v>
      </c>
      <c r="T38">
        <f>I!S36*'Sim_Vt_Of(IxI)'!$M38</f>
        <v>0</v>
      </c>
      <c r="U38">
        <f>I!T36*'Sim_Vt_Of(IxI)'!$M38</f>
        <v>0</v>
      </c>
      <c r="V38">
        <f>I!U36*'Sim_Vt_Of(IxI)'!$M38</f>
        <v>0</v>
      </c>
      <c r="W38">
        <f>I!V36*'Sim_Vt_Of(IxI)'!$M38</f>
        <v>0</v>
      </c>
      <c r="X38">
        <f>I!W36*'Sim_Vt_Of(IxI)'!$M38</f>
        <v>0</v>
      </c>
      <c r="Y38">
        <f>I!X36*'Sim_Vt_Of(IxI)'!$M38</f>
        <v>0</v>
      </c>
      <c r="Z38">
        <f>I!Y36*'Sim_Vt_Of(IxI)'!$M38</f>
        <v>0</v>
      </c>
      <c r="AA38">
        <f>I!Z36*'Sim_Vt_Of(IxI)'!$M38</f>
        <v>0</v>
      </c>
      <c r="AB38">
        <f>I!AA36*'Sim_Vt_Of(IxI)'!$M38</f>
        <v>0</v>
      </c>
      <c r="AC38">
        <f>I!AB36*'Sim_Vt_Of(IxI)'!$M38</f>
        <v>0</v>
      </c>
      <c r="AD38">
        <f>I!AC36*'Sim_Vt_Of(IxI)'!$M38</f>
        <v>0</v>
      </c>
      <c r="AE38">
        <f>I!AD36*'Sim_Vt_Of(IxI)'!$M38</f>
        <v>0</v>
      </c>
      <c r="AF38">
        <f>I!AE36*'Sim_Vt_Of(IxI)'!$M38</f>
        <v>0</v>
      </c>
      <c r="AG38">
        <f>I!AF36*'Sim_Vt_Of(IxI)'!$M38</f>
        <v>0</v>
      </c>
      <c r="AH38">
        <f>I!AG36*'Sim_Vt_Of(IxI)'!$M38</f>
        <v>0</v>
      </c>
      <c r="AI38">
        <f>I!AH36*'Sim_Vt_Of(IxI)'!$M38</f>
        <v>0</v>
      </c>
      <c r="AJ38">
        <f>I!AI36*'Sim_Vt_Of(IxI)'!$M38</f>
        <v>0</v>
      </c>
      <c r="AK38">
        <f>I!AJ36*'Sim_Vt_Of(IxI)'!$M38</f>
        <v>0</v>
      </c>
      <c r="AL38">
        <f>I!AK36*'Sim_Vt_Of(IxI)'!$M38</f>
        <v>0</v>
      </c>
      <c r="AM38">
        <f>I!AL36*'Sim_Vt_Of(IxI)'!$M38</f>
        <v>0</v>
      </c>
      <c r="AN38">
        <f>I!AM36*'Sim_Vt_Of(IxI)'!$M38</f>
        <v>0</v>
      </c>
      <c r="AO38">
        <f>I!AN36*'Sim_Vt_Of(IxI)'!$M38</f>
        <v>0</v>
      </c>
      <c r="AP38">
        <f>I!AO36*'Sim_Vt_Of(IxI)'!$M38</f>
        <v>0</v>
      </c>
      <c r="AQ38">
        <f>I!AP36*'Sim_Vt_Of(IxI)'!$M38</f>
        <v>0</v>
      </c>
      <c r="AR38">
        <f>I!AQ36*'Sim_Vt_Of(IxI)'!$M38</f>
        <v>0</v>
      </c>
      <c r="AS38">
        <f>I!AR36*'Sim_Vt_Of(IxI)'!$M38</f>
        <v>0</v>
      </c>
      <c r="AT38">
        <f>I!AS36*'Sim_Vt_Of(IxI)'!$M38</f>
        <v>0</v>
      </c>
      <c r="AU38">
        <f>I!AT36*'Sim_Vt_Of(IxI)'!$M38</f>
        <v>0</v>
      </c>
      <c r="AV38">
        <f>I!AU36*'Sim_Vt_Of(IxI)'!$M38</f>
        <v>0</v>
      </c>
      <c r="AW38">
        <f>I!AV36*'Sim_Vt_Of(IxI)'!$M38</f>
        <v>0</v>
      </c>
      <c r="AX38">
        <f>I!AW36*'Sim_Vt_Of(IxI)'!$M38</f>
        <v>0</v>
      </c>
      <c r="AY38">
        <f>I!AX36*'Sim_Vt_Of(IxI)'!$M38</f>
        <v>0</v>
      </c>
      <c r="AZ38">
        <f>I!AY36*'Sim_Vt_Of(IxI)'!$M38</f>
        <v>0</v>
      </c>
      <c r="BA38">
        <f>I!AZ36*'Sim_Vt_Of(IxI)'!$M38</f>
        <v>0</v>
      </c>
      <c r="BB38">
        <f>I!BA36*'Sim_Vt_Of(IxI)'!$M38</f>
        <v>0</v>
      </c>
      <c r="BC38">
        <f>I!BB36*'Sim_Vt_Of(IxI)'!$M38</f>
        <v>0</v>
      </c>
      <c r="BD38">
        <f>I!BC36*'Sim_Vt_Of(IxI)'!$M38</f>
        <v>0</v>
      </c>
      <c r="BE38">
        <f>I!BD36*'Sim_Vt_Of(IxI)'!$M38</f>
        <v>0</v>
      </c>
      <c r="BF38">
        <f>I!BE36*'Sim_Vt_Of(IxI)'!$M38</f>
        <v>0</v>
      </c>
      <c r="BG38">
        <f>I!BF36*'Sim_Vt_Of(IxI)'!$M38</f>
        <v>0</v>
      </c>
      <c r="BH38">
        <f>I!BG36*'Sim_Vt_Of(IxI)'!$M38</f>
        <v>0</v>
      </c>
      <c r="BI38">
        <f>I!BH36*'Sim_Vt_Of(IxI)'!$M38</f>
        <v>0</v>
      </c>
      <c r="BJ38">
        <f>I!BI36*'Sim_Vt_Of(IxI)'!$M38</f>
        <v>0</v>
      </c>
      <c r="BK38">
        <f>I!BJ36*'Sim_Vt_Of(IxI)'!$M38</f>
        <v>0</v>
      </c>
      <c r="BL38">
        <f>I!BK36*'Sim_Vt_Of(IxI)'!$M38</f>
        <v>0</v>
      </c>
      <c r="BM38">
        <f>I!BL36*'Sim_Vt_Of(IxI)'!$M38</f>
        <v>0</v>
      </c>
      <c r="BN38">
        <f>I!BM36*'Sim_Vt_Of(IxI)'!$M38</f>
        <v>0</v>
      </c>
      <c r="BO38">
        <f>I!BN36*'Sim_Vt_Of(IxI)'!$M38</f>
        <v>0</v>
      </c>
      <c r="BP38">
        <f>I!BO36*'Sim_Vt_Of(IxI)'!$M38</f>
        <v>0</v>
      </c>
      <c r="BQ38">
        <f>I!BP36*'Sim_Vt_Of(IxI)'!$M38</f>
        <v>0</v>
      </c>
      <c r="BR38">
        <f>I!BQ36*'Sim_Vt_Of(IxI)'!$M38</f>
        <v>0</v>
      </c>
      <c r="BS38">
        <f>I!BR36*'Sim_Vt_Of(IxI)'!$M38</f>
        <v>0</v>
      </c>
      <c r="BT38">
        <f>I!BS36*'Sim_Vt_Of(IxI)'!$M38</f>
        <v>0</v>
      </c>
      <c r="BU38">
        <f>I!BT36*'Sim_Vt_Of(IxI)'!$M38</f>
        <v>0</v>
      </c>
      <c r="BV38">
        <f>I!BU36*'Sim_Vt_Of(IxI)'!$M38</f>
        <v>0</v>
      </c>
      <c r="BW38">
        <f>I!BV36*'Sim_Vt_Of(IxI)'!$M38</f>
        <v>0</v>
      </c>
      <c r="BX38">
        <f>I!BW36*'Sim_Vt_Of(IxI)'!$M38</f>
        <v>0</v>
      </c>
      <c r="BY38">
        <f>I!BX36*'Sim_Vt_Of(IxI)'!$M38</f>
        <v>0</v>
      </c>
    </row>
    <row r="39" spans="1:77" x14ac:dyDescent="0.25">
      <c r="A39" s="105" t="s">
        <v>36</v>
      </c>
      <c r="B39">
        <f>I!A37*'Sim_Vt_Of(IxI)'!$M39</f>
        <v>0</v>
      </c>
      <c r="C39">
        <f>I!B37*'Sim_Vt_Of(IxI)'!$M39</f>
        <v>0</v>
      </c>
      <c r="D39">
        <f>I!C37*'Sim_Vt_Of(IxI)'!$M39</f>
        <v>0</v>
      </c>
      <c r="E39">
        <f>I!D37*'Sim_Vt_Of(IxI)'!$M39</f>
        <v>0</v>
      </c>
      <c r="F39">
        <f>I!E37*'Sim_Vt_Of(IxI)'!$M39</f>
        <v>0</v>
      </c>
      <c r="G39">
        <f>I!F37*'Sim_Vt_Of(IxI)'!$M39</f>
        <v>0</v>
      </c>
      <c r="H39">
        <f>I!G37*'Sim_Vt_Of(IxI)'!$M39</f>
        <v>0</v>
      </c>
      <c r="I39">
        <f>I!H37*'Sim_Vt_Of(IxI)'!$M39</f>
        <v>0</v>
      </c>
      <c r="J39">
        <f>I!I37*'Sim_Vt_Of(IxI)'!$M39</f>
        <v>0</v>
      </c>
      <c r="K39">
        <f>I!J37*'Sim_Vt_Of(IxI)'!$M39</f>
        <v>0</v>
      </c>
      <c r="L39">
        <f>I!K37*'Sim_Vt_Of(IxI)'!$M39</f>
        <v>0</v>
      </c>
      <c r="M39">
        <f>I!L37*'Sim_Vt_Of(IxI)'!$M39</f>
        <v>0</v>
      </c>
      <c r="N39">
        <f>I!M37*'Sim_Vt_Of(IxI)'!$M39</f>
        <v>0</v>
      </c>
      <c r="O39">
        <f>I!N37*'Sim_Vt_Of(IxI)'!$M39</f>
        <v>0</v>
      </c>
      <c r="P39">
        <f>I!O37*'Sim_Vt_Of(IxI)'!$M39</f>
        <v>0</v>
      </c>
      <c r="Q39">
        <f>I!P37*'Sim_Vt_Of(IxI)'!$M39</f>
        <v>0</v>
      </c>
      <c r="R39">
        <f>I!Q37*'Sim_Vt_Of(IxI)'!$M39</f>
        <v>0</v>
      </c>
      <c r="S39">
        <f>I!R37*'Sim_Vt_Of(IxI)'!$M39</f>
        <v>0</v>
      </c>
      <c r="T39">
        <f>I!S37*'Sim_Vt_Of(IxI)'!$M39</f>
        <v>0</v>
      </c>
      <c r="U39">
        <f>I!T37*'Sim_Vt_Of(IxI)'!$M39</f>
        <v>0</v>
      </c>
      <c r="V39">
        <f>I!U37*'Sim_Vt_Of(IxI)'!$M39</f>
        <v>0</v>
      </c>
      <c r="W39">
        <f>I!V37*'Sim_Vt_Of(IxI)'!$M39</f>
        <v>0</v>
      </c>
      <c r="X39">
        <f>I!W37*'Sim_Vt_Of(IxI)'!$M39</f>
        <v>0</v>
      </c>
      <c r="Y39">
        <f>I!X37*'Sim_Vt_Of(IxI)'!$M39</f>
        <v>0</v>
      </c>
      <c r="Z39">
        <f>I!Y37*'Sim_Vt_Of(IxI)'!$M39</f>
        <v>0</v>
      </c>
      <c r="AA39">
        <f>I!Z37*'Sim_Vt_Of(IxI)'!$M39</f>
        <v>0</v>
      </c>
      <c r="AB39">
        <f>I!AA37*'Sim_Vt_Of(IxI)'!$M39</f>
        <v>0</v>
      </c>
      <c r="AC39">
        <f>I!AB37*'Sim_Vt_Of(IxI)'!$M39</f>
        <v>0</v>
      </c>
      <c r="AD39">
        <f>I!AC37*'Sim_Vt_Of(IxI)'!$M39</f>
        <v>0</v>
      </c>
      <c r="AE39">
        <f>I!AD37*'Sim_Vt_Of(IxI)'!$M39</f>
        <v>0</v>
      </c>
      <c r="AF39">
        <f>I!AE37*'Sim_Vt_Of(IxI)'!$M39</f>
        <v>0</v>
      </c>
      <c r="AG39">
        <f>I!AF37*'Sim_Vt_Of(IxI)'!$M39</f>
        <v>0</v>
      </c>
      <c r="AH39">
        <f>I!AG37*'Sim_Vt_Of(IxI)'!$M39</f>
        <v>0</v>
      </c>
      <c r="AI39">
        <f>I!AH37*'Sim_Vt_Of(IxI)'!$M39</f>
        <v>0</v>
      </c>
      <c r="AJ39">
        <f>I!AI37*'Sim_Vt_Of(IxI)'!$M39</f>
        <v>0</v>
      </c>
      <c r="AK39">
        <f>I!AJ37*'Sim_Vt_Of(IxI)'!$M39</f>
        <v>0</v>
      </c>
      <c r="AL39">
        <f>I!AK37*'Sim_Vt_Of(IxI)'!$M39</f>
        <v>0</v>
      </c>
      <c r="AM39">
        <f>I!AL37*'Sim_Vt_Of(IxI)'!$M39</f>
        <v>0</v>
      </c>
      <c r="AN39">
        <f>I!AM37*'Sim_Vt_Of(IxI)'!$M39</f>
        <v>0</v>
      </c>
      <c r="AO39">
        <f>I!AN37*'Sim_Vt_Of(IxI)'!$M39</f>
        <v>0</v>
      </c>
      <c r="AP39">
        <f>I!AO37*'Sim_Vt_Of(IxI)'!$M39</f>
        <v>0</v>
      </c>
      <c r="AQ39">
        <f>I!AP37*'Sim_Vt_Of(IxI)'!$M39</f>
        <v>0</v>
      </c>
      <c r="AR39">
        <f>I!AQ37*'Sim_Vt_Of(IxI)'!$M39</f>
        <v>0</v>
      </c>
      <c r="AS39">
        <f>I!AR37*'Sim_Vt_Of(IxI)'!$M39</f>
        <v>0</v>
      </c>
      <c r="AT39">
        <f>I!AS37*'Sim_Vt_Of(IxI)'!$M39</f>
        <v>0</v>
      </c>
      <c r="AU39">
        <f>I!AT37*'Sim_Vt_Of(IxI)'!$M39</f>
        <v>0</v>
      </c>
      <c r="AV39">
        <f>I!AU37*'Sim_Vt_Of(IxI)'!$M39</f>
        <v>0</v>
      </c>
      <c r="AW39">
        <f>I!AV37*'Sim_Vt_Of(IxI)'!$M39</f>
        <v>0</v>
      </c>
      <c r="AX39">
        <f>I!AW37*'Sim_Vt_Of(IxI)'!$M39</f>
        <v>0</v>
      </c>
      <c r="AY39">
        <f>I!AX37*'Sim_Vt_Of(IxI)'!$M39</f>
        <v>0</v>
      </c>
      <c r="AZ39">
        <f>I!AY37*'Sim_Vt_Of(IxI)'!$M39</f>
        <v>0</v>
      </c>
      <c r="BA39">
        <f>I!AZ37*'Sim_Vt_Of(IxI)'!$M39</f>
        <v>0</v>
      </c>
      <c r="BB39">
        <f>I!BA37*'Sim_Vt_Of(IxI)'!$M39</f>
        <v>0</v>
      </c>
      <c r="BC39">
        <f>I!BB37*'Sim_Vt_Of(IxI)'!$M39</f>
        <v>0</v>
      </c>
      <c r="BD39">
        <f>I!BC37*'Sim_Vt_Of(IxI)'!$M39</f>
        <v>0</v>
      </c>
      <c r="BE39">
        <f>I!BD37*'Sim_Vt_Of(IxI)'!$M39</f>
        <v>0</v>
      </c>
      <c r="BF39">
        <f>I!BE37*'Sim_Vt_Of(IxI)'!$M39</f>
        <v>0</v>
      </c>
      <c r="BG39">
        <f>I!BF37*'Sim_Vt_Of(IxI)'!$M39</f>
        <v>0</v>
      </c>
      <c r="BH39">
        <f>I!BG37*'Sim_Vt_Of(IxI)'!$M39</f>
        <v>0</v>
      </c>
      <c r="BI39">
        <f>I!BH37*'Sim_Vt_Of(IxI)'!$M39</f>
        <v>0</v>
      </c>
      <c r="BJ39">
        <f>I!BI37*'Sim_Vt_Of(IxI)'!$M39</f>
        <v>0</v>
      </c>
      <c r="BK39">
        <f>I!BJ37*'Sim_Vt_Of(IxI)'!$M39</f>
        <v>0</v>
      </c>
      <c r="BL39">
        <f>I!BK37*'Sim_Vt_Of(IxI)'!$M39</f>
        <v>0</v>
      </c>
      <c r="BM39">
        <f>I!BL37*'Sim_Vt_Of(IxI)'!$M39</f>
        <v>0</v>
      </c>
      <c r="BN39">
        <f>I!BM37*'Sim_Vt_Of(IxI)'!$M39</f>
        <v>0</v>
      </c>
      <c r="BO39">
        <f>I!BN37*'Sim_Vt_Of(IxI)'!$M39</f>
        <v>0</v>
      </c>
      <c r="BP39">
        <f>I!BO37*'Sim_Vt_Of(IxI)'!$M39</f>
        <v>0</v>
      </c>
      <c r="BQ39">
        <f>I!BP37*'Sim_Vt_Of(IxI)'!$M39</f>
        <v>0</v>
      </c>
      <c r="BR39">
        <f>I!BQ37*'Sim_Vt_Of(IxI)'!$M39</f>
        <v>0</v>
      </c>
      <c r="BS39">
        <f>I!BR37*'Sim_Vt_Of(IxI)'!$M39</f>
        <v>0</v>
      </c>
      <c r="BT39">
        <f>I!BS37*'Sim_Vt_Of(IxI)'!$M39</f>
        <v>0</v>
      </c>
      <c r="BU39">
        <f>I!BT37*'Sim_Vt_Of(IxI)'!$M39</f>
        <v>0</v>
      </c>
      <c r="BV39">
        <f>I!BU37*'Sim_Vt_Of(IxI)'!$M39</f>
        <v>0</v>
      </c>
      <c r="BW39">
        <f>I!BV37*'Sim_Vt_Of(IxI)'!$M39</f>
        <v>0</v>
      </c>
      <c r="BX39">
        <f>I!BW37*'Sim_Vt_Of(IxI)'!$M39</f>
        <v>0</v>
      </c>
      <c r="BY39">
        <f>I!BX37*'Sim_Vt_Of(IxI)'!$M39</f>
        <v>0</v>
      </c>
    </row>
    <row r="40" spans="1:77" x14ac:dyDescent="0.25">
      <c r="A40" s="105" t="s">
        <v>37</v>
      </c>
      <c r="B40">
        <f>I!A38*'Sim_Vt_Of(IxI)'!$M40</f>
        <v>0</v>
      </c>
      <c r="C40">
        <f>I!B38*'Sim_Vt_Of(IxI)'!$M40</f>
        <v>0</v>
      </c>
      <c r="D40">
        <f>I!C38*'Sim_Vt_Of(IxI)'!$M40</f>
        <v>0</v>
      </c>
      <c r="E40">
        <f>I!D38*'Sim_Vt_Of(IxI)'!$M40</f>
        <v>0</v>
      </c>
      <c r="F40">
        <f>I!E38*'Sim_Vt_Of(IxI)'!$M40</f>
        <v>0</v>
      </c>
      <c r="G40">
        <f>I!F38*'Sim_Vt_Of(IxI)'!$M40</f>
        <v>0</v>
      </c>
      <c r="H40">
        <f>I!G38*'Sim_Vt_Of(IxI)'!$M40</f>
        <v>0</v>
      </c>
      <c r="I40">
        <f>I!H38*'Sim_Vt_Of(IxI)'!$M40</f>
        <v>0</v>
      </c>
      <c r="J40">
        <f>I!I38*'Sim_Vt_Of(IxI)'!$M40</f>
        <v>0</v>
      </c>
      <c r="K40">
        <f>I!J38*'Sim_Vt_Of(IxI)'!$M40</f>
        <v>0</v>
      </c>
      <c r="L40">
        <f>I!K38*'Sim_Vt_Of(IxI)'!$M40</f>
        <v>0</v>
      </c>
      <c r="M40">
        <f>I!L38*'Sim_Vt_Of(IxI)'!$M40</f>
        <v>0</v>
      </c>
      <c r="N40">
        <f>I!M38*'Sim_Vt_Of(IxI)'!$M40</f>
        <v>0</v>
      </c>
      <c r="O40">
        <f>I!N38*'Sim_Vt_Of(IxI)'!$M40</f>
        <v>0</v>
      </c>
      <c r="P40">
        <f>I!O38*'Sim_Vt_Of(IxI)'!$M40</f>
        <v>0</v>
      </c>
      <c r="Q40">
        <f>I!P38*'Sim_Vt_Of(IxI)'!$M40</f>
        <v>0</v>
      </c>
      <c r="R40">
        <f>I!Q38*'Sim_Vt_Of(IxI)'!$M40</f>
        <v>0</v>
      </c>
      <c r="S40">
        <f>I!R38*'Sim_Vt_Of(IxI)'!$M40</f>
        <v>0</v>
      </c>
      <c r="T40">
        <f>I!S38*'Sim_Vt_Of(IxI)'!$M40</f>
        <v>0</v>
      </c>
      <c r="U40">
        <f>I!T38*'Sim_Vt_Of(IxI)'!$M40</f>
        <v>0</v>
      </c>
      <c r="V40">
        <f>I!U38*'Sim_Vt_Of(IxI)'!$M40</f>
        <v>0</v>
      </c>
      <c r="W40">
        <f>I!V38*'Sim_Vt_Of(IxI)'!$M40</f>
        <v>0</v>
      </c>
      <c r="X40">
        <f>I!W38*'Sim_Vt_Of(IxI)'!$M40</f>
        <v>0</v>
      </c>
      <c r="Y40">
        <f>I!X38*'Sim_Vt_Of(IxI)'!$M40</f>
        <v>0</v>
      </c>
      <c r="Z40">
        <f>I!Y38*'Sim_Vt_Of(IxI)'!$M40</f>
        <v>0</v>
      </c>
      <c r="AA40">
        <f>I!Z38*'Sim_Vt_Of(IxI)'!$M40</f>
        <v>0</v>
      </c>
      <c r="AB40">
        <f>I!AA38*'Sim_Vt_Of(IxI)'!$M40</f>
        <v>0</v>
      </c>
      <c r="AC40">
        <f>I!AB38*'Sim_Vt_Of(IxI)'!$M40</f>
        <v>0</v>
      </c>
      <c r="AD40">
        <f>I!AC38*'Sim_Vt_Of(IxI)'!$M40</f>
        <v>0</v>
      </c>
      <c r="AE40">
        <f>I!AD38*'Sim_Vt_Of(IxI)'!$M40</f>
        <v>0</v>
      </c>
      <c r="AF40">
        <f>I!AE38*'Sim_Vt_Of(IxI)'!$M40</f>
        <v>0</v>
      </c>
      <c r="AG40">
        <f>I!AF38*'Sim_Vt_Of(IxI)'!$M40</f>
        <v>0</v>
      </c>
      <c r="AH40">
        <f>I!AG38*'Sim_Vt_Of(IxI)'!$M40</f>
        <v>0</v>
      </c>
      <c r="AI40">
        <f>I!AH38*'Sim_Vt_Of(IxI)'!$M40</f>
        <v>0</v>
      </c>
      <c r="AJ40">
        <f>I!AI38*'Sim_Vt_Of(IxI)'!$M40</f>
        <v>0</v>
      </c>
      <c r="AK40">
        <f>I!AJ38*'Sim_Vt_Of(IxI)'!$M40</f>
        <v>0</v>
      </c>
      <c r="AL40">
        <f>I!AK38*'Sim_Vt_Of(IxI)'!$M40</f>
        <v>0</v>
      </c>
      <c r="AM40">
        <f>I!AL38*'Sim_Vt_Of(IxI)'!$M40</f>
        <v>0</v>
      </c>
      <c r="AN40">
        <f>I!AM38*'Sim_Vt_Of(IxI)'!$M40</f>
        <v>0</v>
      </c>
      <c r="AO40">
        <f>I!AN38*'Sim_Vt_Of(IxI)'!$M40</f>
        <v>0</v>
      </c>
      <c r="AP40">
        <f>I!AO38*'Sim_Vt_Of(IxI)'!$M40</f>
        <v>0</v>
      </c>
      <c r="AQ40">
        <f>I!AP38*'Sim_Vt_Of(IxI)'!$M40</f>
        <v>0</v>
      </c>
      <c r="AR40">
        <f>I!AQ38*'Sim_Vt_Of(IxI)'!$M40</f>
        <v>0</v>
      </c>
      <c r="AS40">
        <f>I!AR38*'Sim_Vt_Of(IxI)'!$M40</f>
        <v>0</v>
      </c>
      <c r="AT40">
        <f>I!AS38*'Sim_Vt_Of(IxI)'!$M40</f>
        <v>0</v>
      </c>
      <c r="AU40">
        <f>I!AT38*'Sim_Vt_Of(IxI)'!$M40</f>
        <v>0</v>
      </c>
      <c r="AV40">
        <f>I!AU38*'Sim_Vt_Of(IxI)'!$M40</f>
        <v>0</v>
      </c>
      <c r="AW40">
        <f>I!AV38*'Sim_Vt_Of(IxI)'!$M40</f>
        <v>0</v>
      </c>
      <c r="AX40">
        <f>I!AW38*'Sim_Vt_Of(IxI)'!$M40</f>
        <v>0</v>
      </c>
      <c r="AY40">
        <f>I!AX38*'Sim_Vt_Of(IxI)'!$M40</f>
        <v>0</v>
      </c>
      <c r="AZ40">
        <f>I!AY38*'Sim_Vt_Of(IxI)'!$M40</f>
        <v>0</v>
      </c>
      <c r="BA40">
        <f>I!AZ38*'Sim_Vt_Of(IxI)'!$M40</f>
        <v>0</v>
      </c>
      <c r="BB40">
        <f>I!BA38*'Sim_Vt_Of(IxI)'!$M40</f>
        <v>0</v>
      </c>
      <c r="BC40">
        <f>I!BB38*'Sim_Vt_Of(IxI)'!$M40</f>
        <v>0</v>
      </c>
      <c r="BD40">
        <f>I!BC38*'Sim_Vt_Of(IxI)'!$M40</f>
        <v>0</v>
      </c>
      <c r="BE40">
        <f>I!BD38*'Sim_Vt_Of(IxI)'!$M40</f>
        <v>0</v>
      </c>
      <c r="BF40">
        <f>I!BE38*'Sim_Vt_Of(IxI)'!$M40</f>
        <v>0</v>
      </c>
      <c r="BG40">
        <f>I!BF38*'Sim_Vt_Of(IxI)'!$M40</f>
        <v>0</v>
      </c>
      <c r="BH40">
        <f>I!BG38*'Sim_Vt_Of(IxI)'!$M40</f>
        <v>0</v>
      </c>
      <c r="BI40">
        <f>I!BH38*'Sim_Vt_Of(IxI)'!$M40</f>
        <v>0</v>
      </c>
      <c r="BJ40">
        <f>I!BI38*'Sim_Vt_Of(IxI)'!$M40</f>
        <v>0</v>
      </c>
      <c r="BK40">
        <f>I!BJ38*'Sim_Vt_Of(IxI)'!$M40</f>
        <v>0</v>
      </c>
      <c r="BL40">
        <f>I!BK38*'Sim_Vt_Of(IxI)'!$M40</f>
        <v>0</v>
      </c>
      <c r="BM40">
        <f>I!BL38*'Sim_Vt_Of(IxI)'!$M40</f>
        <v>0</v>
      </c>
      <c r="BN40">
        <f>I!BM38*'Sim_Vt_Of(IxI)'!$M40</f>
        <v>0</v>
      </c>
      <c r="BO40">
        <f>I!BN38*'Sim_Vt_Of(IxI)'!$M40</f>
        <v>0</v>
      </c>
      <c r="BP40">
        <f>I!BO38*'Sim_Vt_Of(IxI)'!$M40</f>
        <v>0</v>
      </c>
      <c r="BQ40">
        <f>I!BP38*'Sim_Vt_Of(IxI)'!$M40</f>
        <v>0</v>
      </c>
      <c r="BR40">
        <f>I!BQ38*'Sim_Vt_Of(IxI)'!$M40</f>
        <v>0</v>
      </c>
      <c r="BS40">
        <f>I!BR38*'Sim_Vt_Of(IxI)'!$M40</f>
        <v>0</v>
      </c>
      <c r="BT40">
        <f>I!BS38*'Sim_Vt_Of(IxI)'!$M40</f>
        <v>0</v>
      </c>
      <c r="BU40">
        <f>I!BT38*'Sim_Vt_Of(IxI)'!$M40</f>
        <v>0</v>
      </c>
      <c r="BV40">
        <f>I!BU38*'Sim_Vt_Of(IxI)'!$M40</f>
        <v>0</v>
      </c>
      <c r="BW40">
        <f>I!BV38*'Sim_Vt_Of(IxI)'!$M40</f>
        <v>0</v>
      </c>
      <c r="BX40">
        <f>I!BW38*'Sim_Vt_Of(IxI)'!$M40</f>
        <v>0</v>
      </c>
      <c r="BY40">
        <f>I!BX38*'Sim_Vt_Of(IxI)'!$M40</f>
        <v>0</v>
      </c>
    </row>
    <row r="41" spans="1:77" x14ac:dyDescent="0.25">
      <c r="A41" s="105" t="s">
        <v>38</v>
      </c>
      <c r="B41">
        <f>I!A39*'Sim_Vt_Of(IxI)'!$M41</f>
        <v>0</v>
      </c>
      <c r="C41">
        <f>I!B39*'Sim_Vt_Of(IxI)'!$M41</f>
        <v>0</v>
      </c>
      <c r="D41">
        <f>I!C39*'Sim_Vt_Of(IxI)'!$M41</f>
        <v>0</v>
      </c>
      <c r="E41">
        <f>I!D39*'Sim_Vt_Of(IxI)'!$M41</f>
        <v>0</v>
      </c>
      <c r="F41">
        <f>I!E39*'Sim_Vt_Of(IxI)'!$M41</f>
        <v>0</v>
      </c>
      <c r="G41">
        <f>I!F39*'Sim_Vt_Of(IxI)'!$M41</f>
        <v>0</v>
      </c>
      <c r="H41">
        <f>I!G39*'Sim_Vt_Of(IxI)'!$M41</f>
        <v>0</v>
      </c>
      <c r="I41">
        <f>I!H39*'Sim_Vt_Of(IxI)'!$M41</f>
        <v>0</v>
      </c>
      <c r="J41">
        <f>I!I39*'Sim_Vt_Of(IxI)'!$M41</f>
        <v>0</v>
      </c>
      <c r="K41">
        <f>I!J39*'Sim_Vt_Of(IxI)'!$M41</f>
        <v>0</v>
      </c>
      <c r="L41">
        <f>I!K39*'Sim_Vt_Of(IxI)'!$M41</f>
        <v>0</v>
      </c>
      <c r="M41">
        <f>I!L39*'Sim_Vt_Of(IxI)'!$M41</f>
        <v>0</v>
      </c>
      <c r="N41">
        <f>I!M39*'Sim_Vt_Of(IxI)'!$M41</f>
        <v>0</v>
      </c>
      <c r="O41">
        <f>I!N39*'Sim_Vt_Of(IxI)'!$M41</f>
        <v>0</v>
      </c>
      <c r="P41">
        <f>I!O39*'Sim_Vt_Of(IxI)'!$M41</f>
        <v>0</v>
      </c>
      <c r="Q41">
        <f>I!P39*'Sim_Vt_Of(IxI)'!$M41</f>
        <v>0</v>
      </c>
      <c r="R41">
        <f>I!Q39*'Sim_Vt_Of(IxI)'!$M41</f>
        <v>0</v>
      </c>
      <c r="S41">
        <f>I!R39*'Sim_Vt_Of(IxI)'!$M41</f>
        <v>0</v>
      </c>
      <c r="T41">
        <f>I!S39*'Sim_Vt_Of(IxI)'!$M41</f>
        <v>0</v>
      </c>
      <c r="U41">
        <f>I!T39*'Sim_Vt_Of(IxI)'!$M41</f>
        <v>0</v>
      </c>
      <c r="V41">
        <f>I!U39*'Sim_Vt_Of(IxI)'!$M41</f>
        <v>0</v>
      </c>
      <c r="W41">
        <f>I!V39*'Sim_Vt_Of(IxI)'!$M41</f>
        <v>0</v>
      </c>
      <c r="X41">
        <f>I!W39*'Sim_Vt_Of(IxI)'!$M41</f>
        <v>0</v>
      </c>
      <c r="Y41">
        <f>I!X39*'Sim_Vt_Of(IxI)'!$M41</f>
        <v>0</v>
      </c>
      <c r="Z41">
        <f>I!Y39*'Sim_Vt_Of(IxI)'!$M41</f>
        <v>0</v>
      </c>
      <c r="AA41">
        <f>I!Z39*'Sim_Vt_Of(IxI)'!$M41</f>
        <v>0</v>
      </c>
      <c r="AB41">
        <f>I!AA39*'Sim_Vt_Of(IxI)'!$M41</f>
        <v>0</v>
      </c>
      <c r="AC41">
        <f>I!AB39*'Sim_Vt_Of(IxI)'!$M41</f>
        <v>0</v>
      </c>
      <c r="AD41">
        <f>I!AC39*'Sim_Vt_Of(IxI)'!$M41</f>
        <v>0</v>
      </c>
      <c r="AE41">
        <f>I!AD39*'Sim_Vt_Of(IxI)'!$M41</f>
        <v>0</v>
      </c>
      <c r="AF41">
        <f>I!AE39*'Sim_Vt_Of(IxI)'!$M41</f>
        <v>0</v>
      </c>
      <c r="AG41">
        <f>I!AF39*'Sim_Vt_Of(IxI)'!$M41</f>
        <v>0</v>
      </c>
      <c r="AH41">
        <f>I!AG39*'Sim_Vt_Of(IxI)'!$M41</f>
        <v>0</v>
      </c>
      <c r="AI41">
        <f>I!AH39*'Sim_Vt_Of(IxI)'!$M41</f>
        <v>0</v>
      </c>
      <c r="AJ41">
        <f>I!AI39*'Sim_Vt_Of(IxI)'!$M41</f>
        <v>0</v>
      </c>
      <c r="AK41">
        <f>I!AJ39*'Sim_Vt_Of(IxI)'!$M41</f>
        <v>0</v>
      </c>
      <c r="AL41">
        <f>I!AK39*'Sim_Vt_Of(IxI)'!$M41</f>
        <v>0</v>
      </c>
      <c r="AM41">
        <f>I!AL39*'Sim_Vt_Of(IxI)'!$M41</f>
        <v>0</v>
      </c>
      <c r="AN41">
        <f>I!AM39*'Sim_Vt_Of(IxI)'!$M41</f>
        <v>0</v>
      </c>
      <c r="AO41">
        <f>I!AN39*'Sim_Vt_Of(IxI)'!$M41</f>
        <v>0</v>
      </c>
      <c r="AP41">
        <f>I!AO39*'Sim_Vt_Of(IxI)'!$M41</f>
        <v>0</v>
      </c>
      <c r="AQ41">
        <f>I!AP39*'Sim_Vt_Of(IxI)'!$M41</f>
        <v>0</v>
      </c>
      <c r="AR41">
        <f>I!AQ39*'Sim_Vt_Of(IxI)'!$M41</f>
        <v>0</v>
      </c>
      <c r="AS41">
        <f>I!AR39*'Sim_Vt_Of(IxI)'!$M41</f>
        <v>0</v>
      </c>
      <c r="AT41">
        <f>I!AS39*'Sim_Vt_Of(IxI)'!$M41</f>
        <v>0</v>
      </c>
      <c r="AU41">
        <f>I!AT39*'Sim_Vt_Of(IxI)'!$M41</f>
        <v>0</v>
      </c>
      <c r="AV41">
        <f>I!AU39*'Sim_Vt_Of(IxI)'!$M41</f>
        <v>0</v>
      </c>
      <c r="AW41">
        <f>I!AV39*'Sim_Vt_Of(IxI)'!$M41</f>
        <v>0</v>
      </c>
      <c r="AX41">
        <f>I!AW39*'Sim_Vt_Of(IxI)'!$M41</f>
        <v>0</v>
      </c>
      <c r="AY41">
        <f>I!AX39*'Sim_Vt_Of(IxI)'!$M41</f>
        <v>0</v>
      </c>
      <c r="AZ41">
        <f>I!AY39*'Sim_Vt_Of(IxI)'!$M41</f>
        <v>0</v>
      </c>
      <c r="BA41">
        <f>I!AZ39*'Sim_Vt_Of(IxI)'!$M41</f>
        <v>0</v>
      </c>
      <c r="BB41">
        <f>I!BA39*'Sim_Vt_Of(IxI)'!$M41</f>
        <v>0</v>
      </c>
      <c r="BC41">
        <f>I!BB39*'Sim_Vt_Of(IxI)'!$M41</f>
        <v>0</v>
      </c>
      <c r="BD41">
        <f>I!BC39*'Sim_Vt_Of(IxI)'!$M41</f>
        <v>0</v>
      </c>
      <c r="BE41">
        <f>I!BD39*'Sim_Vt_Of(IxI)'!$M41</f>
        <v>0</v>
      </c>
      <c r="BF41">
        <f>I!BE39*'Sim_Vt_Of(IxI)'!$M41</f>
        <v>0</v>
      </c>
      <c r="BG41">
        <f>I!BF39*'Sim_Vt_Of(IxI)'!$M41</f>
        <v>0</v>
      </c>
      <c r="BH41">
        <f>I!BG39*'Sim_Vt_Of(IxI)'!$M41</f>
        <v>0</v>
      </c>
      <c r="BI41">
        <f>I!BH39*'Sim_Vt_Of(IxI)'!$M41</f>
        <v>0</v>
      </c>
      <c r="BJ41">
        <f>I!BI39*'Sim_Vt_Of(IxI)'!$M41</f>
        <v>0</v>
      </c>
      <c r="BK41">
        <f>I!BJ39*'Sim_Vt_Of(IxI)'!$M41</f>
        <v>0</v>
      </c>
      <c r="BL41">
        <f>I!BK39*'Sim_Vt_Of(IxI)'!$M41</f>
        <v>0</v>
      </c>
      <c r="BM41">
        <f>I!BL39*'Sim_Vt_Of(IxI)'!$M41</f>
        <v>0</v>
      </c>
      <c r="BN41">
        <f>I!BM39*'Sim_Vt_Of(IxI)'!$M41</f>
        <v>0</v>
      </c>
      <c r="BO41">
        <f>I!BN39*'Sim_Vt_Of(IxI)'!$M41</f>
        <v>0</v>
      </c>
      <c r="BP41">
        <f>I!BO39*'Sim_Vt_Of(IxI)'!$M41</f>
        <v>0</v>
      </c>
      <c r="BQ41">
        <f>I!BP39*'Sim_Vt_Of(IxI)'!$M41</f>
        <v>0</v>
      </c>
      <c r="BR41">
        <f>I!BQ39*'Sim_Vt_Of(IxI)'!$M41</f>
        <v>0</v>
      </c>
      <c r="BS41">
        <f>I!BR39*'Sim_Vt_Of(IxI)'!$M41</f>
        <v>0</v>
      </c>
      <c r="BT41">
        <f>I!BS39*'Sim_Vt_Of(IxI)'!$M41</f>
        <v>0</v>
      </c>
      <c r="BU41">
        <f>I!BT39*'Sim_Vt_Of(IxI)'!$M41</f>
        <v>0</v>
      </c>
      <c r="BV41">
        <f>I!BU39*'Sim_Vt_Of(IxI)'!$M41</f>
        <v>0</v>
      </c>
      <c r="BW41">
        <f>I!BV39*'Sim_Vt_Of(IxI)'!$M41</f>
        <v>0</v>
      </c>
      <c r="BX41">
        <f>I!BW39*'Sim_Vt_Of(IxI)'!$M41</f>
        <v>0</v>
      </c>
      <c r="BY41">
        <f>I!BX39*'Sim_Vt_Of(IxI)'!$M41</f>
        <v>0</v>
      </c>
    </row>
    <row r="42" spans="1:77" x14ac:dyDescent="0.25">
      <c r="A42" s="105" t="s">
        <v>39</v>
      </c>
      <c r="B42">
        <f>I!A40*'Sim_Vt_Of(IxI)'!$M42</f>
        <v>0</v>
      </c>
      <c r="C42">
        <f>I!B40*'Sim_Vt_Of(IxI)'!$M42</f>
        <v>0</v>
      </c>
      <c r="D42">
        <f>I!C40*'Sim_Vt_Of(IxI)'!$M42</f>
        <v>0</v>
      </c>
      <c r="E42">
        <f>I!D40*'Sim_Vt_Of(IxI)'!$M42</f>
        <v>0</v>
      </c>
      <c r="F42">
        <f>I!E40*'Sim_Vt_Of(IxI)'!$M42</f>
        <v>0</v>
      </c>
      <c r="G42">
        <f>I!F40*'Sim_Vt_Of(IxI)'!$M42</f>
        <v>0</v>
      </c>
      <c r="H42">
        <f>I!G40*'Sim_Vt_Of(IxI)'!$M42</f>
        <v>0</v>
      </c>
      <c r="I42">
        <f>I!H40*'Sim_Vt_Of(IxI)'!$M42</f>
        <v>0</v>
      </c>
      <c r="J42">
        <f>I!I40*'Sim_Vt_Of(IxI)'!$M42</f>
        <v>0</v>
      </c>
      <c r="K42">
        <f>I!J40*'Sim_Vt_Of(IxI)'!$M42</f>
        <v>0</v>
      </c>
      <c r="L42">
        <f>I!K40*'Sim_Vt_Of(IxI)'!$M42</f>
        <v>0</v>
      </c>
      <c r="M42">
        <f>I!L40*'Sim_Vt_Of(IxI)'!$M42</f>
        <v>0</v>
      </c>
      <c r="N42">
        <f>I!M40*'Sim_Vt_Of(IxI)'!$M42</f>
        <v>0</v>
      </c>
      <c r="O42">
        <f>I!N40*'Sim_Vt_Of(IxI)'!$M42</f>
        <v>0</v>
      </c>
      <c r="P42">
        <f>I!O40*'Sim_Vt_Of(IxI)'!$M42</f>
        <v>0</v>
      </c>
      <c r="Q42">
        <f>I!P40*'Sim_Vt_Of(IxI)'!$M42</f>
        <v>0</v>
      </c>
      <c r="R42">
        <f>I!Q40*'Sim_Vt_Of(IxI)'!$M42</f>
        <v>0</v>
      </c>
      <c r="S42">
        <f>I!R40*'Sim_Vt_Of(IxI)'!$M42</f>
        <v>0</v>
      </c>
      <c r="T42">
        <f>I!S40*'Sim_Vt_Of(IxI)'!$M42</f>
        <v>0</v>
      </c>
      <c r="U42">
        <f>I!T40*'Sim_Vt_Of(IxI)'!$M42</f>
        <v>0</v>
      </c>
      <c r="V42">
        <f>I!U40*'Sim_Vt_Of(IxI)'!$M42</f>
        <v>0</v>
      </c>
      <c r="W42">
        <f>I!V40*'Sim_Vt_Of(IxI)'!$M42</f>
        <v>0</v>
      </c>
      <c r="X42">
        <f>I!W40*'Sim_Vt_Of(IxI)'!$M42</f>
        <v>0</v>
      </c>
      <c r="Y42">
        <f>I!X40*'Sim_Vt_Of(IxI)'!$M42</f>
        <v>0</v>
      </c>
      <c r="Z42">
        <f>I!Y40*'Sim_Vt_Of(IxI)'!$M42</f>
        <v>0</v>
      </c>
      <c r="AA42">
        <f>I!Z40*'Sim_Vt_Of(IxI)'!$M42</f>
        <v>0</v>
      </c>
      <c r="AB42">
        <f>I!AA40*'Sim_Vt_Of(IxI)'!$M42</f>
        <v>0</v>
      </c>
      <c r="AC42">
        <f>I!AB40*'Sim_Vt_Of(IxI)'!$M42</f>
        <v>0</v>
      </c>
      <c r="AD42">
        <f>I!AC40*'Sim_Vt_Of(IxI)'!$M42</f>
        <v>0</v>
      </c>
      <c r="AE42">
        <f>I!AD40*'Sim_Vt_Of(IxI)'!$M42</f>
        <v>0</v>
      </c>
      <c r="AF42">
        <f>I!AE40*'Sim_Vt_Of(IxI)'!$M42</f>
        <v>0</v>
      </c>
      <c r="AG42">
        <f>I!AF40*'Sim_Vt_Of(IxI)'!$M42</f>
        <v>0</v>
      </c>
      <c r="AH42">
        <f>I!AG40*'Sim_Vt_Of(IxI)'!$M42</f>
        <v>0</v>
      </c>
      <c r="AI42">
        <f>I!AH40*'Sim_Vt_Of(IxI)'!$M42</f>
        <v>0</v>
      </c>
      <c r="AJ42">
        <f>I!AI40*'Sim_Vt_Of(IxI)'!$M42</f>
        <v>0</v>
      </c>
      <c r="AK42">
        <f>I!AJ40*'Sim_Vt_Of(IxI)'!$M42</f>
        <v>0</v>
      </c>
      <c r="AL42">
        <f>I!AK40*'Sim_Vt_Of(IxI)'!$M42</f>
        <v>0</v>
      </c>
      <c r="AM42">
        <f>I!AL40*'Sim_Vt_Of(IxI)'!$M42</f>
        <v>0</v>
      </c>
      <c r="AN42">
        <f>I!AM40*'Sim_Vt_Of(IxI)'!$M42</f>
        <v>0</v>
      </c>
      <c r="AO42">
        <f>I!AN40*'Sim_Vt_Of(IxI)'!$M42</f>
        <v>0</v>
      </c>
      <c r="AP42">
        <f>I!AO40*'Sim_Vt_Of(IxI)'!$M42</f>
        <v>0</v>
      </c>
      <c r="AQ42">
        <f>I!AP40*'Sim_Vt_Of(IxI)'!$M42</f>
        <v>0</v>
      </c>
      <c r="AR42">
        <f>I!AQ40*'Sim_Vt_Of(IxI)'!$M42</f>
        <v>0</v>
      </c>
      <c r="AS42">
        <f>I!AR40*'Sim_Vt_Of(IxI)'!$M42</f>
        <v>0</v>
      </c>
      <c r="AT42">
        <f>I!AS40*'Sim_Vt_Of(IxI)'!$M42</f>
        <v>0</v>
      </c>
      <c r="AU42">
        <f>I!AT40*'Sim_Vt_Of(IxI)'!$M42</f>
        <v>0</v>
      </c>
      <c r="AV42">
        <f>I!AU40*'Sim_Vt_Of(IxI)'!$M42</f>
        <v>0</v>
      </c>
      <c r="AW42">
        <f>I!AV40*'Sim_Vt_Of(IxI)'!$M42</f>
        <v>0</v>
      </c>
      <c r="AX42">
        <f>I!AW40*'Sim_Vt_Of(IxI)'!$M42</f>
        <v>0</v>
      </c>
      <c r="AY42">
        <f>I!AX40*'Sim_Vt_Of(IxI)'!$M42</f>
        <v>0</v>
      </c>
      <c r="AZ42">
        <f>I!AY40*'Sim_Vt_Of(IxI)'!$M42</f>
        <v>0</v>
      </c>
      <c r="BA42">
        <f>I!AZ40*'Sim_Vt_Of(IxI)'!$M42</f>
        <v>0</v>
      </c>
      <c r="BB42">
        <f>I!BA40*'Sim_Vt_Of(IxI)'!$M42</f>
        <v>0</v>
      </c>
      <c r="BC42">
        <f>I!BB40*'Sim_Vt_Of(IxI)'!$M42</f>
        <v>0</v>
      </c>
      <c r="BD42">
        <f>I!BC40*'Sim_Vt_Of(IxI)'!$M42</f>
        <v>0</v>
      </c>
      <c r="BE42">
        <f>I!BD40*'Sim_Vt_Of(IxI)'!$M42</f>
        <v>0</v>
      </c>
      <c r="BF42">
        <f>I!BE40*'Sim_Vt_Of(IxI)'!$M42</f>
        <v>0</v>
      </c>
      <c r="BG42">
        <f>I!BF40*'Sim_Vt_Of(IxI)'!$M42</f>
        <v>0</v>
      </c>
      <c r="BH42">
        <f>I!BG40*'Sim_Vt_Of(IxI)'!$M42</f>
        <v>0</v>
      </c>
      <c r="BI42">
        <f>I!BH40*'Sim_Vt_Of(IxI)'!$M42</f>
        <v>0</v>
      </c>
      <c r="BJ42">
        <f>I!BI40*'Sim_Vt_Of(IxI)'!$M42</f>
        <v>0</v>
      </c>
      <c r="BK42">
        <f>I!BJ40*'Sim_Vt_Of(IxI)'!$M42</f>
        <v>0</v>
      </c>
      <c r="BL42">
        <f>I!BK40*'Sim_Vt_Of(IxI)'!$M42</f>
        <v>0</v>
      </c>
      <c r="BM42">
        <f>I!BL40*'Sim_Vt_Of(IxI)'!$M42</f>
        <v>0</v>
      </c>
      <c r="BN42">
        <f>I!BM40*'Sim_Vt_Of(IxI)'!$M42</f>
        <v>0</v>
      </c>
      <c r="BO42">
        <f>I!BN40*'Sim_Vt_Of(IxI)'!$M42</f>
        <v>0</v>
      </c>
      <c r="BP42">
        <f>I!BO40*'Sim_Vt_Of(IxI)'!$M42</f>
        <v>0</v>
      </c>
      <c r="BQ42">
        <f>I!BP40*'Sim_Vt_Of(IxI)'!$M42</f>
        <v>0</v>
      </c>
      <c r="BR42">
        <f>I!BQ40*'Sim_Vt_Of(IxI)'!$M42</f>
        <v>0</v>
      </c>
      <c r="BS42">
        <f>I!BR40*'Sim_Vt_Of(IxI)'!$M42</f>
        <v>0</v>
      </c>
      <c r="BT42">
        <f>I!BS40*'Sim_Vt_Of(IxI)'!$M42</f>
        <v>0</v>
      </c>
      <c r="BU42">
        <f>I!BT40*'Sim_Vt_Of(IxI)'!$M42</f>
        <v>0</v>
      </c>
      <c r="BV42">
        <f>I!BU40*'Sim_Vt_Of(IxI)'!$M42</f>
        <v>0</v>
      </c>
      <c r="BW42">
        <f>I!BV40*'Sim_Vt_Of(IxI)'!$M42</f>
        <v>0</v>
      </c>
      <c r="BX42">
        <f>I!BW40*'Sim_Vt_Of(IxI)'!$M42</f>
        <v>0</v>
      </c>
      <c r="BY42">
        <f>I!BX40*'Sim_Vt_Of(IxI)'!$M42</f>
        <v>0</v>
      </c>
    </row>
    <row r="43" spans="1:77" x14ac:dyDescent="0.25">
      <c r="A43" s="105" t="s">
        <v>40</v>
      </c>
      <c r="B43">
        <f>I!A41*'Sim_Vt_Of(IxI)'!$M43</f>
        <v>0</v>
      </c>
      <c r="C43">
        <f>I!B41*'Sim_Vt_Of(IxI)'!$M43</f>
        <v>0</v>
      </c>
      <c r="D43">
        <f>I!C41*'Sim_Vt_Of(IxI)'!$M43</f>
        <v>0</v>
      </c>
      <c r="E43">
        <f>I!D41*'Sim_Vt_Of(IxI)'!$M43</f>
        <v>0</v>
      </c>
      <c r="F43">
        <f>I!E41*'Sim_Vt_Of(IxI)'!$M43</f>
        <v>0</v>
      </c>
      <c r="G43">
        <f>I!F41*'Sim_Vt_Of(IxI)'!$M43</f>
        <v>0</v>
      </c>
      <c r="H43">
        <f>I!G41*'Sim_Vt_Of(IxI)'!$M43</f>
        <v>0</v>
      </c>
      <c r="I43">
        <f>I!H41*'Sim_Vt_Of(IxI)'!$M43</f>
        <v>0</v>
      </c>
      <c r="J43">
        <f>I!I41*'Sim_Vt_Of(IxI)'!$M43</f>
        <v>0</v>
      </c>
      <c r="K43">
        <f>I!J41*'Sim_Vt_Of(IxI)'!$M43</f>
        <v>0</v>
      </c>
      <c r="L43">
        <f>I!K41*'Sim_Vt_Of(IxI)'!$M43</f>
        <v>0</v>
      </c>
      <c r="M43">
        <f>I!L41*'Sim_Vt_Of(IxI)'!$M43</f>
        <v>0</v>
      </c>
      <c r="N43">
        <f>I!M41*'Sim_Vt_Of(IxI)'!$M43</f>
        <v>0</v>
      </c>
      <c r="O43">
        <f>I!N41*'Sim_Vt_Of(IxI)'!$M43</f>
        <v>0</v>
      </c>
      <c r="P43">
        <f>I!O41*'Sim_Vt_Of(IxI)'!$M43</f>
        <v>0</v>
      </c>
      <c r="Q43">
        <f>I!P41*'Sim_Vt_Of(IxI)'!$M43</f>
        <v>0</v>
      </c>
      <c r="R43">
        <f>I!Q41*'Sim_Vt_Of(IxI)'!$M43</f>
        <v>0</v>
      </c>
      <c r="S43">
        <f>I!R41*'Sim_Vt_Of(IxI)'!$M43</f>
        <v>0</v>
      </c>
      <c r="T43">
        <f>I!S41*'Sim_Vt_Of(IxI)'!$M43</f>
        <v>0</v>
      </c>
      <c r="U43">
        <f>I!T41*'Sim_Vt_Of(IxI)'!$M43</f>
        <v>0</v>
      </c>
      <c r="V43">
        <f>I!U41*'Sim_Vt_Of(IxI)'!$M43</f>
        <v>0</v>
      </c>
      <c r="W43">
        <f>I!V41*'Sim_Vt_Of(IxI)'!$M43</f>
        <v>0</v>
      </c>
      <c r="X43">
        <f>I!W41*'Sim_Vt_Of(IxI)'!$M43</f>
        <v>0</v>
      </c>
      <c r="Y43">
        <f>I!X41*'Sim_Vt_Of(IxI)'!$M43</f>
        <v>0</v>
      </c>
      <c r="Z43">
        <f>I!Y41*'Sim_Vt_Of(IxI)'!$M43</f>
        <v>0</v>
      </c>
      <c r="AA43">
        <f>I!Z41*'Sim_Vt_Of(IxI)'!$M43</f>
        <v>0</v>
      </c>
      <c r="AB43">
        <f>I!AA41*'Sim_Vt_Of(IxI)'!$M43</f>
        <v>0</v>
      </c>
      <c r="AC43">
        <f>I!AB41*'Sim_Vt_Of(IxI)'!$M43</f>
        <v>0</v>
      </c>
      <c r="AD43">
        <f>I!AC41*'Sim_Vt_Of(IxI)'!$M43</f>
        <v>0</v>
      </c>
      <c r="AE43">
        <f>I!AD41*'Sim_Vt_Of(IxI)'!$M43</f>
        <v>0</v>
      </c>
      <c r="AF43">
        <f>I!AE41*'Sim_Vt_Of(IxI)'!$M43</f>
        <v>0</v>
      </c>
      <c r="AG43">
        <f>I!AF41*'Sim_Vt_Of(IxI)'!$M43</f>
        <v>0</v>
      </c>
      <c r="AH43">
        <f>I!AG41*'Sim_Vt_Of(IxI)'!$M43</f>
        <v>0</v>
      </c>
      <c r="AI43">
        <f>I!AH41*'Sim_Vt_Of(IxI)'!$M43</f>
        <v>0</v>
      </c>
      <c r="AJ43">
        <f>I!AI41*'Sim_Vt_Of(IxI)'!$M43</f>
        <v>0</v>
      </c>
      <c r="AK43">
        <f>I!AJ41*'Sim_Vt_Of(IxI)'!$M43</f>
        <v>0</v>
      </c>
      <c r="AL43">
        <f>I!AK41*'Sim_Vt_Of(IxI)'!$M43</f>
        <v>0</v>
      </c>
      <c r="AM43">
        <f>I!AL41*'Sim_Vt_Of(IxI)'!$M43</f>
        <v>0</v>
      </c>
      <c r="AN43">
        <f>I!AM41*'Sim_Vt_Of(IxI)'!$M43</f>
        <v>0</v>
      </c>
      <c r="AO43">
        <f>I!AN41*'Sim_Vt_Of(IxI)'!$M43</f>
        <v>0</v>
      </c>
      <c r="AP43">
        <f>I!AO41*'Sim_Vt_Of(IxI)'!$M43</f>
        <v>0</v>
      </c>
      <c r="AQ43">
        <f>I!AP41*'Sim_Vt_Of(IxI)'!$M43</f>
        <v>0</v>
      </c>
      <c r="AR43">
        <f>I!AQ41*'Sim_Vt_Of(IxI)'!$M43</f>
        <v>0</v>
      </c>
      <c r="AS43">
        <f>I!AR41*'Sim_Vt_Of(IxI)'!$M43</f>
        <v>0</v>
      </c>
      <c r="AT43">
        <f>I!AS41*'Sim_Vt_Of(IxI)'!$M43</f>
        <v>0</v>
      </c>
      <c r="AU43">
        <f>I!AT41*'Sim_Vt_Of(IxI)'!$M43</f>
        <v>0</v>
      </c>
      <c r="AV43">
        <f>I!AU41*'Sim_Vt_Of(IxI)'!$M43</f>
        <v>0</v>
      </c>
      <c r="AW43">
        <f>I!AV41*'Sim_Vt_Of(IxI)'!$M43</f>
        <v>0</v>
      </c>
      <c r="AX43">
        <f>I!AW41*'Sim_Vt_Of(IxI)'!$M43</f>
        <v>0</v>
      </c>
      <c r="AY43">
        <f>I!AX41*'Sim_Vt_Of(IxI)'!$M43</f>
        <v>0</v>
      </c>
      <c r="AZ43">
        <f>I!AY41*'Sim_Vt_Of(IxI)'!$M43</f>
        <v>0</v>
      </c>
      <c r="BA43">
        <f>I!AZ41*'Sim_Vt_Of(IxI)'!$M43</f>
        <v>0</v>
      </c>
      <c r="BB43">
        <f>I!BA41*'Sim_Vt_Of(IxI)'!$M43</f>
        <v>0</v>
      </c>
      <c r="BC43">
        <f>I!BB41*'Sim_Vt_Of(IxI)'!$M43</f>
        <v>0</v>
      </c>
      <c r="BD43">
        <f>I!BC41*'Sim_Vt_Of(IxI)'!$M43</f>
        <v>0</v>
      </c>
      <c r="BE43">
        <f>I!BD41*'Sim_Vt_Of(IxI)'!$M43</f>
        <v>0</v>
      </c>
      <c r="BF43">
        <f>I!BE41*'Sim_Vt_Of(IxI)'!$M43</f>
        <v>0</v>
      </c>
      <c r="BG43">
        <f>I!BF41*'Sim_Vt_Of(IxI)'!$M43</f>
        <v>0</v>
      </c>
      <c r="BH43">
        <f>I!BG41*'Sim_Vt_Of(IxI)'!$M43</f>
        <v>0</v>
      </c>
      <c r="BI43">
        <f>I!BH41*'Sim_Vt_Of(IxI)'!$M43</f>
        <v>0</v>
      </c>
      <c r="BJ43">
        <f>I!BI41*'Sim_Vt_Of(IxI)'!$M43</f>
        <v>0</v>
      </c>
      <c r="BK43">
        <f>I!BJ41*'Sim_Vt_Of(IxI)'!$M43</f>
        <v>0</v>
      </c>
      <c r="BL43">
        <f>I!BK41*'Sim_Vt_Of(IxI)'!$M43</f>
        <v>0</v>
      </c>
      <c r="BM43">
        <f>I!BL41*'Sim_Vt_Of(IxI)'!$M43</f>
        <v>0</v>
      </c>
      <c r="BN43">
        <f>I!BM41*'Sim_Vt_Of(IxI)'!$M43</f>
        <v>0</v>
      </c>
      <c r="BO43">
        <f>I!BN41*'Sim_Vt_Of(IxI)'!$M43</f>
        <v>0</v>
      </c>
      <c r="BP43">
        <f>I!BO41*'Sim_Vt_Of(IxI)'!$M43</f>
        <v>0</v>
      </c>
      <c r="BQ43">
        <f>I!BP41*'Sim_Vt_Of(IxI)'!$M43</f>
        <v>0</v>
      </c>
      <c r="BR43">
        <f>I!BQ41*'Sim_Vt_Of(IxI)'!$M43</f>
        <v>0</v>
      </c>
      <c r="BS43">
        <f>I!BR41*'Sim_Vt_Of(IxI)'!$M43</f>
        <v>0</v>
      </c>
      <c r="BT43">
        <f>I!BS41*'Sim_Vt_Of(IxI)'!$M43</f>
        <v>0</v>
      </c>
      <c r="BU43">
        <f>I!BT41*'Sim_Vt_Of(IxI)'!$M43</f>
        <v>0</v>
      </c>
      <c r="BV43">
        <f>I!BU41*'Sim_Vt_Of(IxI)'!$M43</f>
        <v>0</v>
      </c>
      <c r="BW43">
        <f>I!BV41*'Sim_Vt_Of(IxI)'!$M43</f>
        <v>0</v>
      </c>
      <c r="BX43">
        <f>I!BW41*'Sim_Vt_Of(IxI)'!$M43</f>
        <v>0</v>
      </c>
      <c r="BY43">
        <f>I!BX41*'Sim_Vt_Of(IxI)'!$M43</f>
        <v>0</v>
      </c>
    </row>
    <row r="44" spans="1:77" x14ac:dyDescent="0.25">
      <c r="A44" s="105" t="s">
        <v>41</v>
      </c>
      <c r="B44">
        <f>I!A42*'Sim_Vt_Of(IxI)'!$M44</f>
        <v>0</v>
      </c>
      <c r="C44">
        <f>I!B42*'Sim_Vt_Of(IxI)'!$M44</f>
        <v>0</v>
      </c>
      <c r="D44">
        <f>I!C42*'Sim_Vt_Of(IxI)'!$M44</f>
        <v>0</v>
      </c>
      <c r="E44">
        <f>I!D42*'Sim_Vt_Of(IxI)'!$M44</f>
        <v>0</v>
      </c>
      <c r="F44">
        <f>I!E42*'Sim_Vt_Of(IxI)'!$M44</f>
        <v>0</v>
      </c>
      <c r="G44">
        <f>I!F42*'Sim_Vt_Of(IxI)'!$M44</f>
        <v>0</v>
      </c>
      <c r="H44">
        <f>I!G42*'Sim_Vt_Of(IxI)'!$M44</f>
        <v>0</v>
      </c>
      <c r="I44">
        <f>I!H42*'Sim_Vt_Of(IxI)'!$M44</f>
        <v>0</v>
      </c>
      <c r="J44">
        <f>I!I42*'Sim_Vt_Of(IxI)'!$M44</f>
        <v>0</v>
      </c>
      <c r="K44">
        <f>I!J42*'Sim_Vt_Of(IxI)'!$M44</f>
        <v>0</v>
      </c>
      <c r="L44">
        <f>I!K42*'Sim_Vt_Of(IxI)'!$M44</f>
        <v>0</v>
      </c>
      <c r="M44">
        <f>I!L42*'Sim_Vt_Of(IxI)'!$M44</f>
        <v>0</v>
      </c>
      <c r="N44">
        <f>I!M42*'Sim_Vt_Of(IxI)'!$M44</f>
        <v>0</v>
      </c>
      <c r="O44">
        <f>I!N42*'Sim_Vt_Of(IxI)'!$M44</f>
        <v>0</v>
      </c>
      <c r="P44">
        <f>I!O42*'Sim_Vt_Of(IxI)'!$M44</f>
        <v>0</v>
      </c>
      <c r="Q44">
        <f>I!P42*'Sim_Vt_Of(IxI)'!$M44</f>
        <v>0</v>
      </c>
      <c r="R44">
        <f>I!Q42*'Sim_Vt_Of(IxI)'!$M44</f>
        <v>0</v>
      </c>
      <c r="S44">
        <f>I!R42*'Sim_Vt_Of(IxI)'!$M44</f>
        <v>0</v>
      </c>
      <c r="T44">
        <f>I!S42*'Sim_Vt_Of(IxI)'!$M44</f>
        <v>0</v>
      </c>
      <c r="U44">
        <f>I!T42*'Sim_Vt_Of(IxI)'!$M44</f>
        <v>0</v>
      </c>
      <c r="V44">
        <f>I!U42*'Sim_Vt_Of(IxI)'!$M44</f>
        <v>0</v>
      </c>
      <c r="W44">
        <f>I!V42*'Sim_Vt_Of(IxI)'!$M44</f>
        <v>0</v>
      </c>
      <c r="X44">
        <f>I!W42*'Sim_Vt_Of(IxI)'!$M44</f>
        <v>0</v>
      </c>
      <c r="Y44">
        <f>I!X42*'Sim_Vt_Of(IxI)'!$M44</f>
        <v>0</v>
      </c>
      <c r="Z44">
        <f>I!Y42*'Sim_Vt_Of(IxI)'!$M44</f>
        <v>0</v>
      </c>
      <c r="AA44">
        <f>I!Z42*'Sim_Vt_Of(IxI)'!$M44</f>
        <v>0</v>
      </c>
      <c r="AB44">
        <f>I!AA42*'Sim_Vt_Of(IxI)'!$M44</f>
        <v>0</v>
      </c>
      <c r="AC44">
        <f>I!AB42*'Sim_Vt_Of(IxI)'!$M44</f>
        <v>0</v>
      </c>
      <c r="AD44">
        <f>I!AC42*'Sim_Vt_Of(IxI)'!$M44</f>
        <v>0</v>
      </c>
      <c r="AE44">
        <f>I!AD42*'Sim_Vt_Of(IxI)'!$M44</f>
        <v>0</v>
      </c>
      <c r="AF44">
        <f>I!AE42*'Sim_Vt_Of(IxI)'!$M44</f>
        <v>0</v>
      </c>
      <c r="AG44">
        <f>I!AF42*'Sim_Vt_Of(IxI)'!$M44</f>
        <v>0</v>
      </c>
      <c r="AH44">
        <f>I!AG42*'Sim_Vt_Of(IxI)'!$M44</f>
        <v>0</v>
      </c>
      <c r="AI44">
        <f>I!AH42*'Sim_Vt_Of(IxI)'!$M44</f>
        <v>0</v>
      </c>
      <c r="AJ44">
        <f>I!AI42*'Sim_Vt_Of(IxI)'!$M44</f>
        <v>0</v>
      </c>
      <c r="AK44">
        <f>I!AJ42*'Sim_Vt_Of(IxI)'!$M44</f>
        <v>0</v>
      </c>
      <c r="AL44">
        <f>I!AK42*'Sim_Vt_Of(IxI)'!$M44</f>
        <v>0</v>
      </c>
      <c r="AM44">
        <f>I!AL42*'Sim_Vt_Of(IxI)'!$M44</f>
        <v>0</v>
      </c>
      <c r="AN44">
        <f>I!AM42*'Sim_Vt_Of(IxI)'!$M44</f>
        <v>0</v>
      </c>
      <c r="AO44">
        <f>I!AN42*'Sim_Vt_Of(IxI)'!$M44</f>
        <v>0</v>
      </c>
      <c r="AP44">
        <f>I!AO42*'Sim_Vt_Of(IxI)'!$M44</f>
        <v>0</v>
      </c>
      <c r="AQ44">
        <f>I!AP42*'Sim_Vt_Of(IxI)'!$M44</f>
        <v>0</v>
      </c>
      <c r="AR44">
        <f>I!AQ42*'Sim_Vt_Of(IxI)'!$M44</f>
        <v>0</v>
      </c>
      <c r="AS44">
        <f>I!AR42*'Sim_Vt_Of(IxI)'!$M44</f>
        <v>0</v>
      </c>
      <c r="AT44">
        <f>I!AS42*'Sim_Vt_Of(IxI)'!$M44</f>
        <v>0</v>
      </c>
      <c r="AU44">
        <f>I!AT42*'Sim_Vt_Of(IxI)'!$M44</f>
        <v>0</v>
      </c>
      <c r="AV44">
        <f>I!AU42*'Sim_Vt_Of(IxI)'!$M44</f>
        <v>0</v>
      </c>
      <c r="AW44">
        <f>I!AV42*'Sim_Vt_Of(IxI)'!$M44</f>
        <v>0</v>
      </c>
      <c r="AX44">
        <f>I!AW42*'Sim_Vt_Of(IxI)'!$M44</f>
        <v>0</v>
      </c>
      <c r="AY44">
        <f>I!AX42*'Sim_Vt_Of(IxI)'!$M44</f>
        <v>0</v>
      </c>
      <c r="AZ44">
        <f>I!AY42*'Sim_Vt_Of(IxI)'!$M44</f>
        <v>0</v>
      </c>
      <c r="BA44">
        <f>I!AZ42*'Sim_Vt_Of(IxI)'!$M44</f>
        <v>0</v>
      </c>
      <c r="BB44">
        <f>I!BA42*'Sim_Vt_Of(IxI)'!$M44</f>
        <v>0</v>
      </c>
      <c r="BC44">
        <f>I!BB42*'Sim_Vt_Of(IxI)'!$M44</f>
        <v>0</v>
      </c>
      <c r="BD44">
        <f>I!BC42*'Sim_Vt_Of(IxI)'!$M44</f>
        <v>0</v>
      </c>
      <c r="BE44">
        <f>I!BD42*'Sim_Vt_Of(IxI)'!$M44</f>
        <v>0</v>
      </c>
      <c r="BF44">
        <f>I!BE42*'Sim_Vt_Of(IxI)'!$M44</f>
        <v>0</v>
      </c>
      <c r="BG44">
        <f>I!BF42*'Sim_Vt_Of(IxI)'!$M44</f>
        <v>0</v>
      </c>
      <c r="BH44">
        <f>I!BG42*'Sim_Vt_Of(IxI)'!$M44</f>
        <v>0</v>
      </c>
      <c r="BI44">
        <f>I!BH42*'Sim_Vt_Of(IxI)'!$M44</f>
        <v>0</v>
      </c>
      <c r="BJ44">
        <f>I!BI42*'Sim_Vt_Of(IxI)'!$M44</f>
        <v>0</v>
      </c>
      <c r="BK44">
        <f>I!BJ42*'Sim_Vt_Of(IxI)'!$M44</f>
        <v>0</v>
      </c>
      <c r="BL44">
        <f>I!BK42*'Sim_Vt_Of(IxI)'!$M44</f>
        <v>0</v>
      </c>
      <c r="BM44">
        <f>I!BL42*'Sim_Vt_Of(IxI)'!$M44</f>
        <v>0</v>
      </c>
      <c r="BN44">
        <f>I!BM42*'Sim_Vt_Of(IxI)'!$M44</f>
        <v>0</v>
      </c>
      <c r="BO44">
        <f>I!BN42*'Sim_Vt_Of(IxI)'!$M44</f>
        <v>0</v>
      </c>
      <c r="BP44">
        <f>I!BO42*'Sim_Vt_Of(IxI)'!$M44</f>
        <v>0</v>
      </c>
      <c r="BQ44">
        <f>I!BP42*'Sim_Vt_Of(IxI)'!$M44</f>
        <v>0</v>
      </c>
      <c r="BR44">
        <f>I!BQ42*'Sim_Vt_Of(IxI)'!$M44</f>
        <v>0</v>
      </c>
      <c r="BS44">
        <f>I!BR42*'Sim_Vt_Of(IxI)'!$M44</f>
        <v>0</v>
      </c>
      <c r="BT44">
        <f>I!BS42*'Sim_Vt_Of(IxI)'!$M44</f>
        <v>0</v>
      </c>
      <c r="BU44">
        <f>I!BT42*'Sim_Vt_Of(IxI)'!$M44</f>
        <v>0</v>
      </c>
      <c r="BV44">
        <f>I!BU42*'Sim_Vt_Of(IxI)'!$M44</f>
        <v>0</v>
      </c>
      <c r="BW44">
        <f>I!BV42*'Sim_Vt_Of(IxI)'!$M44</f>
        <v>0</v>
      </c>
      <c r="BX44">
        <f>I!BW42*'Sim_Vt_Of(IxI)'!$M44</f>
        <v>0</v>
      </c>
      <c r="BY44">
        <f>I!BX42*'Sim_Vt_Of(IxI)'!$M44</f>
        <v>0</v>
      </c>
    </row>
    <row r="45" spans="1:77" x14ac:dyDescent="0.25">
      <c r="A45" s="105" t="s">
        <v>42</v>
      </c>
      <c r="B45">
        <f>I!A43*'Sim_Vt_Of(IxI)'!$M45</f>
        <v>0</v>
      </c>
      <c r="C45">
        <f>I!B43*'Sim_Vt_Of(IxI)'!$M45</f>
        <v>0</v>
      </c>
      <c r="D45">
        <f>I!C43*'Sim_Vt_Of(IxI)'!$M45</f>
        <v>0</v>
      </c>
      <c r="E45">
        <f>I!D43*'Sim_Vt_Of(IxI)'!$M45</f>
        <v>0</v>
      </c>
      <c r="F45">
        <f>I!E43*'Sim_Vt_Of(IxI)'!$M45</f>
        <v>0</v>
      </c>
      <c r="G45">
        <f>I!F43*'Sim_Vt_Of(IxI)'!$M45</f>
        <v>0</v>
      </c>
      <c r="H45">
        <f>I!G43*'Sim_Vt_Of(IxI)'!$M45</f>
        <v>0</v>
      </c>
      <c r="I45">
        <f>I!H43*'Sim_Vt_Of(IxI)'!$M45</f>
        <v>0</v>
      </c>
      <c r="J45">
        <f>I!I43*'Sim_Vt_Of(IxI)'!$M45</f>
        <v>0</v>
      </c>
      <c r="K45">
        <f>I!J43*'Sim_Vt_Of(IxI)'!$M45</f>
        <v>0</v>
      </c>
      <c r="L45">
        <f>I!K43*'Sim_Vt_Of(IxI)'!$M45</f>
        <v>0</v>
      </c>
      <c r="M45">
        <f>I!L43*'Sim_Vt_Of(IxI)'!$M45</f>
        <v>0</v>
      </c>
      <c r="N45">
        <f>I!M43*'Sim_Vt_Of(IxI)'!$M45</f>
        <v>0</v>
      </c>
      <c r="O45">
        <f>I!N43*'Sim_Vt_Of(IxI)'!$M45</f>
        <v>0</v>
      </c>
      <c r="P45">
        <f>I!O43*'Sim_Vt_Of(IxI)'!$M45</f>
        <v>0</v>
      </c>
      <c r="Q45">
        <f>I!P43*'Sim_Vt_Of(IxI)'!$M45</f>
        <v>0</v>
      </c>
      <c r="R45">
        <f>I!Q43*'Sim_Vt_Of(IxI)'!$M45</f>
        <v>0</v>
      </c>
      <c r="S45">
        <f>I!R43*'Sim_Vt_Of(IxI)'!$M45</f>
        <v>0</v>
      </c>
      <c r="T45">
        <f>I!S43*'Sim_Vt_Of(IxI)'!$M45</f>
        <v>0</v>
      </c>
      <c r="U45">
        <f>I!T43*'Sim_Vt_Of(IxI)'!$M45</f>
        <v>0</v>
      </c>
      <c r="V45">
        <f>I!U43*'Sim_Vt_Of(IxI)'!$M45</f>
        <v>0</v>
      </c>
      <c r="W45">
        <f>I!V43*'Sim_Vt_Of(IxI)'!$M45</f>
        <v>0</v>
      </c>
      <c r="X45">
        <f>I!W43*'Sim_Vt_Of(IxI)'!$M45</f>
        <v>0</v>
      </c>
      <c r="Y45">
        <f>I!X43*'Sim_Vt_Of(IxI)'!$M45</f>
        <v>0</v>
      </c>
      <c r="Z45">
        <f>I!Y43*'Sim_Vt_Of(IxI)'!$M45</f>
        <v>0</v>
      </c>
      <c r="AA45">
        <f>I!Z43*'Sim_Vt_Of(IxI)'!$M45</f>
        <v>0</v>
      </c>
      <c r="AB45">
        <f>I!AA43*'Sim_Vt_Of(IxI)'!$M45</f>
        <v>0</v>
      </c>
      <c r="AC45">
        <f>I!AB43*'Sim_Vt_Of(IxI)'!$M45</f>
        <v>0</v>
      </c>
      <c r="AD45">
        <f>I!AC43*'Sim_Vt_Of(IxI)'!$M45</f>
        <v>0</v>
      </c>
      <c r="AE45">
        <f>I!AD43*'Sim_Vt_Of(IxI)'!$M45</f>
        <v>0</v>
      </c>
      <c r="AF45">
        <f>I!AE43*'Sim_Vt_Of(IxI)'!$M45</f>
        <v>0</v>
      </c>
      <c r="AG45">
        <f>I!AF43*'Sim_Vt_Of(IxI)'!$M45</f>
        <v>0</v>
      </c>
      <c r="AH45">
        <f>I!AG43*'Sim_Vt_Of(IxI)'!$M45</f>
        <v>0</v>
      </c>
      <c r="AI45">
        <f>I!AH43*'Sim_Vt_Of(IxI)'!$M45</f>
        <v>0</v>
      </c>
      <c r="AJ45">
        <f>I!AI43*'Sim_Vt_Of(IxI)'!$M45</f>
        <v>0</v>
      </c>
      <c r="AK45">
        <f>I!AJ43*'Sim_Vt_Of(IxI)'!$M45</f>
        <v>0</v>
      </c>
      <c r="AL45">
        <f>I!AK43*'Sim_Vt_Of(IxI)'!$M45</f>
        <v>0</v>
      </c>
      <c r="AM45">
        <f>I!AL43*'Sim_Vt_Of(IxI)'!$M45</f>
        <v>0</v>
      </c>
      <c r="AN45">
        <f>I!AM43*'Sim_Vt_Of(IxI)'!$M45</f>
        <v>0</v>
      </c>
      <c r="AO45">
        <f>I!AN43*'Sim_Vt_Of(IxI)'!$M45</f>
        <v>0</v>
      </c>
      <c r="AP45">
        <f>I!AO43*'Sim_Vt_Of(IxI)'!$M45</f>
        <v>0</v>
      </c>
      <c r="AQ45">
        <f>I!AP43*'Sim_Vt_Of(IxI)'!$M45</f>
        <v>0</v>
      </c>
      <c r="AR45">
        <f>I!AQ43*'Sim_Vt_Of(IxI)'!$M45</f>
        <v>0</v>
      </c>
      <c r="AS45">
        <f>I!AR43*'Sim_Vt_Of(IxI)'!$M45</f>
        <v>0</v>
      </c>
      <c r="AT45">
        <f>I!AS43*'Sim_Vt_Of(IxI)'!$M45</f>
        <v>0</v>
      </c>
      <c r="AU45">
        <f>I!AT43*'Sim_Vt_Of(IxI)'!$M45</f>
        <v>0</v>
      </c>
      <c r="AV45">
        <f>I!AU43*'Sim_Vt_Of(IxI)'!$M45</f>
        <v>0</v>
      </c>
      <c r="AW45">
        <f>I!AV43*'Sim_Vt_Of(IxI)'!$M45</f>
        <v>0</v>
      </c>
      <c r="AX45">
        <f>I!AW43*'Sim_Vt_Of(IxI)'!$M45</f>
        <v>0</v>
      </c>
      <c r="AY45">
        <f>I!AX43*'Sim_Vt_Of(IxI)'!$M45</f>
        <v>0</v>
      </c>
      <c r="AZ45">
        <f>I!AY43*'Sim_Vt_Of(IxI)'!$M45</f>
        <v>0</v>
      </c>
      <c r="BA45">
        <f>I!AZ43*'Sim_Vt_Of(IxI)'!$M45</f>
        <v>0</v>
      </c>
      <c r="BB45">
        <f>I!BA43*'Sim_Vt_Of(IxI)'!$M45</f>
        <v>0</v>
      </c>
      <c r="BC45">
        <f>I!BB43*'Sim_Vt_Of(IxI)'!$M45</f>
        <v>0</v>
      </c>
      <c r="BD45">
        <f>I!BC43*'Sim_Vt_Of(IxI)'!$M45</f>
        <v>0</v>
      </c>
      <c r="BE45">
        <f>I!BD43*'Sim_Vt_Of(IxI)'!$M45</f>
        <v>0</v>
      </c>
      <c r="BF45">
        <f>I!BE43*'Sim_Vt_Of(IxI)'!$M45</f>
        <v>0</v>
      </c>
      <c r="BG45">
        <f>I!BF43*'Sim_Vt_Of(IxI)'!$M45</f>
        <v>0</v>
      </c>
      <c r="BH45">
        <f>I!BG43*'Sim_Vt_Of(IxI)'!$M45</f>
        <v>0</v>
      </c>
      <c r="BI45">
        <f>I!BH43*'Sim_Vt_Of(IxI)'!$M45</f>
        <v>0</v>
      </c>
      <c r="BJ45">
        <f>I!BI43*'Sim_Vt_Of(IxI)'!$M45</f>
        <v>0</v>
      </c>
      <c r="BK45">
        <f>I!BJ43*'Sim_Vt_Of(IxI)'!$M45</f>
        <v>0</v>
      </c>
      <c r="BL45">
        <f>I!BK43*'Sim_Vt_Of(IxI)'!$M45</f>
        <v>0</v>
      </c>
      <c r="BM45">
        <f>I!BL43*'Sim_Vt_Of(IxI)'!$M45</f>
        <v>0</v>
      </c>
      <c r="BN45">
        <f>I!BM43*'Sim_Vt_Of(IxI)'!$M45</f>
        <v>0</v>
      </c>
      <c r="BO45">
        <f>I!BN43*'Sim_Vt_Of(IxI)'!$M45</f>
        <v>0</v>
      </c>
      <c r="BP45">
        <f>I!BO43*'Sim_Vt_Of(IxI)'!$M45</f>
        <v>0</v>
      </c>
      <c r="BQ45">
        <f>I!BP43*'Sim_Vt_Of(IxI)'!$M45</f>
        <v>0</v>
      </c>
      <c r="BR45">
        <f>I!BQ43*'Sim_Vt_Of(IxI)'!$M45</f>
        <v>0</v>
      </c>
      <c r="BS45">
        <f>I!BR43*'Sim_Vt_Of(IxI)'!$M45</f>
        <v>0</v>
      </c>
      <c r="BT45">
        <f>I!BS43*'Sim_Vt_Of(IxI)'!$M45</f>
        <v>0</v>
      </c>
      <c r="BU45">
        <f>I!BT43*'Sim_Vt_Of(IxI)'!$M45</f>
        <v>0</v>
      </c>
      <c r="BV45">
        <f>I!BU43*'Sim_Vt_Of(IxI)'!$M45</f>
        <v>0</v>
      </c>
      <c r="BW45">
        <f>I!BV43*'Sim_Vt_Of(IxI)'!$M45</f>
        <v>0</v>
      </c>
      <c r="BX45">
        <f>I!BW43*'Sim_Vt_Of(IxI)'!$M45</f>
        <v>0</v>
      </c>
      <c r="BY45">
        <f>I!BX43*'Sim_Vt_Of(IxI)'!$M45</f>
        <v>0</v>
      </c>
    </row>
    <row r="46" spans="1:77" x14ac:dyDescent="0.25">
      <c r="A46" s="105" t="s">
        <v>43</v>
      </c>
      <c r="B46">
        <f>I!A44*'Sim_Vt_Of(IxI)'!$M46</f>
        <v>0</v>
      </c>
      <c r="C46">
        <f>I!B44*'Sim_Vt_Of(IxI)'!$M46</f>
        <v>0</v>
      </c>
      <c r="D46">
        <f>I!C44*'Sim_Vt_Of(IxI)'!$M46</f>
        <v>0</v>
      </c>
      <c r="E46">
        <f>I!D44*'Sim_Vt_Of(IxI)'!$M46</f>
        <v>0</v>
      </c>
      <c r="F46">
        <f>I!E44*'Sim_Vt_Of(IxI)'!$M46</f>
        <v>0</v>
      </c>
      <c r="G46">
        <f>I!F44*'Sim_Vt_Of(IxI)'!$M46</f>
        <v>0</v>
      </c>
      <c r="H46">
        <f>I!G44*'Sim_Vt_Of(IxI)'!$M46</f>
        <v>0</v>
      </c>
      <c r="I46">
        <f>I!H44*'Sim_Vt_Of(IxI)'!$M46</f>
        <v>0</v>
      </c>
      <c r="J46">
        <f>I!I44*'Sim_Vt_Of(IxI)'!$M46</f>
        <v>0</v>
      </c>
      <c r="K46">
        <f>I!J44*'Sim_Vt_Of(IxI)'!$M46</f>
        <v>0</v>
      </c>
      <c r="L46">
        <f>I!K44*'Sim_Vt_Of(IxI)'!$M46</f>
        <v>0</v>
      </c>
      <c r="M46">
        <f>I!L44*'Sim_Vt_Of(IxI)'!$M46</f>
        <v>0</v>
      </c>
      <c r="N46">
        <f>I!M44*'Sim_Vt_Of(IxI)'!$M46</f>
        <v>0</v>
      </c>
      <c r="O46">
        <f>I!N44*'Sim_Vt_Of(IxI)'!$M46</f>
        <v>0</v>
      </c>
      <c r="P46">
        <f>I!O44*'Sim_Vt_Of(IxI)'!$M46</f>
        <v>0</v>
      </c>
      <c r="Q46">
        <f>I!P44*'Sim_Vt_Of(IxI)'!$M46</f>
        <v>0</v>
      </c>
      <c r="R46">
        <f>I!Q44*'Sim_Vt_Of(IxI)'!$M46</f>
        <v>0</v>
      </c>
      <c r="S46">
        <f>I!R44*'Sim_Vt_Of(IxI)'!$M46</f>
        <v>0</v>
      </c>
      <c r="T46">
        <f>I!S44*'Sim_Vt_Of(IxI)'!$M46</f>
        <v>0</v>
      </c>
      <c r="U46">
        <f>I!T44*'Sim_Vt_Of(IxI)'!$M46</f>
        <v>0</v>
      </c>
      <c r="V46">
        <f>I!U44*'Sim_Vt_Of(IxI)'!$M46</f>
        <v>0</v>
      </c>
      <c r="W46">
        <f>I!V44*'Sim_Vt_Of(IxI)'!$M46</f>
        <v>0</v>
      </c>
      <c r="X46">
        <f>I!W44*'Sim_Vt_Of(IxI)'!$M46</f>
        <v>0</v>
      </c>
      <c r="Y46">
        <f>I!X44*'Sim_Vt_Of(IxI)'!$M46</f>
        <v>0</v>
      </c>
      <c r="Z46">
        <f>I!Y44*'Sim_Vt_Of(IxI)'!$M46</f>
        <v>0</v>
      </c>
      <c r="AA46">
        <f>I!Z44*'Sim_Vt_Of(IxI)'!$M46</f>
        <v>0</v>
      </c>
      <c r="AB46">
        <f>I!AA44*'Sim_Vt_Of(IxI)'!$M46</f>
        <v>0</v>
      </c>
      <c r="AC46">
        <f>I!AB44*'Sim_Vt_Of(IxI)'!$M46</f>
        <v>0</v>
      </c>
      <c r="AD46">
        <f>I!AC44*'Sim_Vt_Of(IxI)'!$M46</f>
        <v>0</v>
      </c>
      <c r="AE46">
        <f>I!AD44*'Sim_Vt_Of(IxI)'!$M46</f>
        <v>0</v>
      </c>
      <c r="AF46">
        <f>I!AE44*'Sim_Vt_Of(IxI)'!$M46</f>
        <v>0</v>
      </c>
      <c r="AG46">
        <f>I!AF44*'Sim_Vt_Of(IxI)'!$M46</f>
        <v>0</v>
      </c>
      <c r="AH46">
        <f>I!AG44*'Sim_Vt_Of(IxI)'!$M46</f>
        <v>0</v>
      </c>
      <c r="AI46">
        <f>I!AH44*'Sim_Vt_Of(IxI)'!$M46</f>
        <v>0</v>
      </c>
      <c r="AJ46">
        <f>I!AI44*'Sim_Vt_Of(IxI)'!$M46</f>
        <v>0</v>
      </c>
      <c r="AK46">
        <f>I!AJ44*'Sim_Vt_Of(IxI)'!$M46</f>
        <v>0</v>
      </c>
      <c r="AL46">
        <f>I!AK44*'Sim_Vt_Of(IxI)'!$M46</f>
        <v>0</v>
      </c>
      <c r="AM46">
        <f>I!AL44*'Sim_Vt_Of(IxI)'!$M46</f>
        <v>0</v>
      </c>
      <c r="AN46">
        <f>I!AM44*'Sim_Vt_Of(IxI)'!$M46</f>
        <v>0</v>
      </c>
      <c r="AO46">
        <f>I!AN44*'Sim_Vt_Of(IxI)'!$M46</f>
        <v>0</v>
      </c>
      <c r="AP46">
        <f>I!AO44*'Sim_Vt_Of(IxI)'!$M46</f>
        <v>0</v>
      </c>
      <c r="AQ46">
        <f>I!AP44*'Sim_Vt_Of(IxI)'!$M46</f>
        <v>0</v>
      </c>
      <c r="AR46">
        <f>I!AQ44*'Sim_Vt_Of(IxI)'!$M46</f>
        <v>0</v>
      </c>
      <c r="AS46">
        <f>I!AR44*'Sim_Vt_Of(IxI)'!$M46</f>
        <v>0</v>
      </c>
      <c r="AT46">
        <f>I!AS44*'Sim_Vt_Of(IxI)'!$M46</f>
        <v>0</v>
      </c>
      <c r="AU46">
        <f>I!AT44*'Sim_Vt_Of(IxI)'!$M46</f>
        <v>0</v>
      </c>
      <c r="AV46">
        <f>I!AU44*'Sim_Vt_Of(IxI)'!$M46</f>
        <v>0</v>
      </c>
      <c r="AW46">
        <f>I!AV44*'Sim_Vt_Of(IxI)'!$M46</f>
        <v>0</v>
      </c>
      <c r="AX46">
        <f>I!AW44*'Sim_Vt_Of(IxI)'!$M46</f>
        <v>0</v>
      </c>
      <c r="AY46">
        <f>I!AX44*'Sim_Vt_Of(IxI)'!$M46</f>
        <v>0</v>
      </c>
      <c r="AZ46">
        <f>I!AY44*'Sim_Vt_Of(IxI)'!$M46</f>
        <v>0</v>
      </c>
      <c r="BA46">
        <f>I!AZ44*'Sim_Vt_Of(IxI)'!$M46</f>
        <v>0</v>
      </c>
      <c r="BB46">
        <f>I!BA44*'Sim_Vt_Of(IxI)'!$M46</f>
        <v>0</v>
      </c>
      <c r="BC46">
        <f>I!BB44*'Sim_Vt_Of(IxI)'!$M46</f>
        <v>0</v>
      </c>
      <c r="BD46">
        <f>I!BC44*'Sim_Vt_Of(IxI)'!$M46</f>
        <v>0</v>
      </c>
      <c r="BE46">
        <f>I!BD44*'Sim_Vt_Of(IxI)'!$M46</f>
        <v>0</v>
      </c>
      <c r="BF46">
        <f>I!BE44*'Sim_Vt_Of(IxI)'!$M46</f>
        <v>0</v>
      </c>
      <c r="BG46">
        <f>I!BF44*'Sim_Vt_Of(IxI)'!$M46</f>
        <v>0</v>
      </c>
      <c r="BH46">
        <f>I!BG44*'Sim_Vt_Of(IxI)'!$M46</f>
        <v>0</v>
      </c>
      <c r="BI46">
        <f>I!BH44*'Sim_Vt_Of(IxI)'!$M46</f>
        <v>0</v>
      </c>
      <c r="BJ46">
        <f>I!BI44*'Sim_Vt_Of(IxI)'!$M46</f>
        <v>0</v>
      </c>
      <c r="BK46">
        <f>I!BJ44*'Sim_Vt_Of(IxI)'!$M46</f>
        <v>0</v>
      </c>
      <c r="BL46">
        <f>I!BK44*'Sim_Vt_Of(IxI)'!$M46</f>
        <v>0</v>
      </c>
      <c r="BM46">
        <f>I!BL44*'Sim_Vt_Of(IxI)'!$M46</f>
        <v>0</v>
      </c>
      <c r="BN46">
        <f>I!BM44*'Sim_Vt_Of(IxI)'!$M46</f>
        <v>0</v>
      </c>
      <c r="BO46">
        <f>I!BN44*'Sim_Vt_Of(IxI)'!$M46</f>
        <v>0</v>
      </c>
      <c r="BP46">
        <f>I!BO44*'Sim_Vt_Of(IxI)'!$M46</f>
        <v>0</v>
      </c>
      <c r="BQ46">
        <f>I!BP44*'Sim_Vt_Of(IxI)'!$M46</f>
        <v>0</v>
      </c>
      <c r="BR46">
        <f>I!BQ44*'Sim_Vt_Of(IxI)'!$M46</f>
        <v>0</v>
      </c>
      <c r="BS46">
        <f>I!BR44*'Sim_Vt_Of(IxI)'!$M46</f>
        <v>0</v>
      </c>
      <c r="BT46">
        <f>I!BS44*'Sim_Vt_Of(IxI)'!$M46</f>
        <v>0</v>
      </c>
      <c r="BU46">
        <f>I!BT44*'Sim_Vt_Of(IxI)'!$M46</f>
        <v>0</v>
      </c>
      <c r="BV46">
        <f>I!BU44*'Sim_Vt_Of(IxI)'!$M46</f>
        <v>0</v>
      </c>
      <c r="BW46">
        <f>I!BV44*'Sim_Vt_Of(IxI)'!$M46</f>
        <v>0</v>
      </c>
      <c r="BX46">
        <f>I!BW44*'Sim_Vt_Of(IxI)'!$M46</f>
        <v>0</v>
      </c>
      <c r="BY46">
        <f>I!BX44*'Sim_Vt_Of(IxI)'!$M46</f>
        <v>0</v>
      </c>
    </row>
    <row r="47" spans="1:77" x14ac:dyDescent="0.25">
      <c r="A47" s="105" t="s">
        <v>44</v>
      </c>
      <c r="B47">
        <f>I!A45*'Sim_Vt_Of(IxI)'!$M47</f>
        <v>0</v>
      </c>
      <c r="C47">
        <f>I!B45*'Sim_Vt_Of(IxI)'!$M47</f>
        <v>0</v>
      </c>
      <c r="D47">
        <f>I!C45*'Sim_Vt_Of(IxI)'!$M47</f>
        <v>0</v>
      </c>
      <c r="E47">
        <f>I!D45*'Sim_Vt_Of(IxI)'!$M47</f>
        <v>0</v>
      </c>
      <c r="F47">
        <f>I!E45*'Sim_Vt_Of(IxI)'!$M47</f>
        <v>0</v>
      </c>
      <c r="G47">
        <f>I!F45*'Sim_Vt_Of(IxI)'!$M47</f>
        <v>0</v>
      </c>
      <c r="H47">
        <f>I!G45*'Sim_Vt_Of(IxI)'!$M47</f>
        <v>0</v>
      </c>
      <c r="I47">
        <f>I!H45*'Sim_Vt_Of(IxI)'!$M47</f>
        <v>0</v>
      </c>
      <c r="J47">
        <f>I!I45*'Sim_Vt_Of(IxI)'!$M47</f>
        <v>0</v>
      </c>
      <c r="K47">
        <f>I!J45*'Sim_Vt_Of(IxI)'!$M47</f>
        <v>0</v>
      </c>
      <c r="L47">
        <f>I!K45*'Sim_Vt_Of(IxI)'!$M47</f>
        <v>0</v>
      </c>
      <c r="M47">
        <f>I!L45*'Sim_Vt_Of(IxI)'!$M47</f>
        <v>0</v>
      </c>
      <c r="N47">
        <f>I!M45*'Sim_Vt_Of(IxI)'!$M47</f>
        <v>0</v>
      </c>
      <c r="O47">
        <f>I!N45*'Sim_Vt_Of(IxI)'!$M47</f>
        <v>0</v>
      </c>
      <c r="P47">
        <f>I!O45*'Sim_Vt_Of(IxI)'!$M47</f>
        <v>0</v>
      </c>
      <c r="Q47">
        <f>I!P45*'Sim_Vt_Of(IxI)'!$M47</f>
        <v>0</v>
      </c>
      <c r="R47">
        <f>I!Q45*'Sim_Vt_Of(IxI)'!$M47</f>
        <v>0</v>
      </c>
      <c r="S47">
        <f>I!R45*'Sim_Vt_Of(IxI)'!$M47</f>
        <v>0</v>
      </c>
      <c r="T47">
        <f>I!S45*'Sim_Vt_Of(IxI)'!$M47</f>
        <v>0</v>
      </c>
      <c r="U47">
        <f>I!T45*'Sim_Vt_Of(IxI)'!$M47</f>
        <v>0</v>
      </c>
      <c r="V47">
        <f>I!U45*'Sim_Vt_Of(IxI)'!$M47</f>
        <v>0</v>
      </c>
      <c r="W47">
        <f>I!V45*'Sim_Vt_Of(IxI)'!$M47</f>
        <v>0</v>
      </c>
      <c r="X47">
        <f>I!W45*'Sim_Vt_Of(IxI)'!$M47</f>
        <v>0</v>
      </c>
      <c r="Y47">
        <f>I!X45*'Sim_Vt_Of(IxI)'!$M47</f>
        <v>0</v>
      </c>
      <c r="Z47">
        <f>I!Y45*'Sim_Vt_Of(IxI)'!$M47</f>
        <v>0</v>
      </c>
      <c r="AA47">
        <f>I!Z45*'Sim_Vt_Of(IxI)'!$M47</f>
        <v>0</v>
      </c>
      <c r="AB47">
        <f>I!AA45*'Sim_Vt_Of(IxI)'!$M47</f>
        <v>0</v>
      </c>
      <c r="AC47">
        <f>I!AB45*'Sim_Vt_Of(IxI)'!$M47</f>
        <v>0</v>
      </c>
      <c r="AD47">
        <f>I!AC45*'Sim_Vt_Of(IxI)'!$M47</f>
        <v>0</v>
      </c>
      <c r="AE47">
        <f>I!AD45*'Sim_Vt_Of(IxI)'!$M47</f>
        <v>0</v>
      </c>
      <c r="AF47">
        <f>I!AE45*'Sim_Vt_Of(IxI)'!$M47</f>
        <v>0</v>
      </c>
      <c r="AG47">
        <f>I!AF45*'Sim_Vt_Of(IxI)'!$M47</f>
        <v>0</v>
      </c>
      <c r="AH47">
        <f>I!AG45*'Sim_Vt_Of(IxI)'!$M47</f>
        <v>0</v>
      </c>
      <c r="AI47">
        <f>I!AH45*'Sim_Vt_Of(IxI)'!$M47</f>
        <v>0</v>
      </c>
      <c r="AJ47">
        <f>I!AI45*'Sim_Vt_Of(IxI)'!$M47</f>
        <v>0</v>
      </c>
      <c r="AK47">
        <f>I!AJ45*'Sim_Vt_Of(IxI)'!$M47</f>
        <v>0</v>
      </c>
      <c r="AL47">
        <f>I!AK45*'Sim_Vt_Of(IxI)'!$M47</f>
        <v>0</v>
      </c>
      <c r="AM47">
        <f>I!AL45*'Sim_Vt_Of(IxI)'!$M47</f>
        <v>0</v>
      </c>
      <c r="AN47">
        <f>I!AM45*'Sim_Vt_Of(IxI)'!$M47</f>
        <v>0</v>
      </c>
      <c r="AO47">
        <f>I!AN45*'Sim_Vt_Of(IxI)'!$M47</f>
        <v>0</v>
      </c>
      <c r="AP47">
        <f>I!AO45*'Sim_Vt_Of(IxI)'!$M47</f>
        <v>0</v>
      </c>
      <c r="AQ47">
        <f>I!AP45*'Sim_Vt_Of(IxI)'!$M47</f>
        <v>0</v>
      </c>
      <c r="AR47">
        <f>I!AQ45*'Sim_Vt_Of(IxI)'!$M47</f>
        <v>0</v>
      </c>
      <c r="AS47">
        <f>I!AR45*'Sim_Vt_Of(IxI)'!$M47</f>
        <v>0</v>
      </c>
      <c r="AT47">
        <f>I!AS45*'Sim_Vt_Of(IxI)'!$M47</f>
        <v>0</v>
      </c>
      <c r="AU47">
        <f>I!AT45*'Sim_Vt_Of(IxI)'!$M47</f>
        <v>0</v>
      </c>
      <c r="AV47">
        <f>I!AU45*'Sim_Vt_Of(IxI)'!$M47</f>
        <v>0</v>
      </c>
      <c r="AW47">
        <f>I!AV45*'Sim_Vt_Of(IxI)'!$M47</f>
        <v>0</v>
      </c>
      <c r="AX47">
        <f>I!AW45*'Sim_Vt_Of(IxI)'!$M47</f>
        <v>0</v>
      </c>
      <c r="AY47">
        <f>I!AX45*'Sim_Vt_Of(IxI)'!$M47</f>
        <v>0</v>
      </c>
      <c r="AZ47">
        <f>I!AY45*'Sim_Vt_Of(IxI)'!$M47</f>
        <v>0</v>
      </c>
      <c r="BA47">
        <f>I!AZ45*'Sim_Vt_Of(IxI)'!$M47</f>
        <v>0</v>
      </c>
      <c r="BB47">
        <f>I!BA45*'Sim_Vt_Of(IxI)'!$M47</f>
        <v>0</v>
      </c>
      <c r="BC47">
        <f>I!BB45*'Sim_Vt_Of(IxI)'!$M47</f>
        <v>0</v>
      </c>
      <c r="BD47">
        <f>I!BC45*'Sim_Vt_Of(IxI)'!$M47</f>
        <v>0</v>
      </c>
      <c r="BE47">
        <f>I!BD45*'Sim_Vt_Of(IxI)'!$M47</f>
        <v>0</v>
      </c>
      <c r="BF47">
        <f>I!BE45*'Sim_Vt_Of(IxI)'!$M47</f>
        <v>0</v>
      </c>
      <c r="BG47">
        <f>I!BF45*'Sim_Vt_Of(IxI)'!$M47</f>
        <v>0</v>
      </c>
      <c r="BH47">
        <f>I!BG45*'Sim_Vt_Of(IxI)'!$M47</f>
        <v>0</v>
      </c>
      <c r="BI47">
        <f>I!BH45*'Sim_Vt_Of(IxI)'!$M47</f>
        <v>0</v>
      </c>
      <c r="BJ47">
        <f>I!BI45*'Sim_Vt_Of(IxI)'!$M47</f>
        <v>0</v>
      </c>
      <c r="BK47">
        <f>I!BJ45*'Sim_Vt_Of(IxI)'!$M47</f>
        <v>0</v>
      </c>
      <c r="BL47">
        <f>I!BK45*'Sim_Vt_Of(IxI)'!$M47</f>
        <v>0</v>
      </c>
      <c r="BM47">
        <f>I!BL45*'Sim_Vt_Of(IxI)'!$M47</f>
        <v>0</v>
      </c>
      <c r="BN47">
        <f>I!BM45*'Sim_Vt_Of(IxI)'!$M47</f>
        <v>0</v>
      </c>
      <c r="BO47">
        <f>I!BN45*'Sim_Vt_Of(IxI)'!$M47</f>
        <v>0</v>
      </c>
      <c r="BP47">
        <f>I!BO45*'Sim_Vt_Of(IxI)'!$M47</f>
        <v>0</v>
      </c>
      <c r="BQ47">
        <f>I!BP45*'Sim_Vt_Of(IxI)'!$M47</f>
        <v>0</v>
      </c>
      <c r="BR47">
        <f>I!BQ45*'Sim_Vt_Of(IxI)'!$M47</f>
        <v>0</v>
      </c>
      <c r="BS47">
        <f>I!BR45*'Sim_Vt_Of(IxI)'!$M47</f>
        <v>0</v>
      </c>
      <c r="BT47">
        <f>I!BS45*'Sim_Vt_Of(IxI)'!$M47</f>
        <v>0</v>
      </c>
      <c r="BU47">
        <f>I!BT45*'Sim_Vt_Of(IxI)'!$M47</f>
        <v>0</v>
      </c>
      <c r="BV47">
        <f>I!BU45*'Sim_Vt_Of(IxI)'!$M47</f>
        <v>0</v>
      </c>
      <c r="BW47">
        <f>I!BV45*'Sim_Vt_Of(IxI)'!$M47</f>
        <v>0</v>
      </c>
      <c r="BX47">
        <f>I!BW45*'Sim_Vt_Of(IxI)'!$M47</f>
        <v>0</v>
      </c>
      <c r="BY47">
        <f>I!BX45*'Sim_Vt_Of(IxI)'!$M47</f>
        <v>0</v>
      </c>
    </row>
    <row r="48" spans="1:77" x14ac:dyDescent="0.25">
      <c r="A48" s="105" t="s">
        <v>45</v>
      </c>
      <c r="B48">
        <f>I!A46*'Sim_Vt_Of(IxI)'!$M48</f>
        <v>0</v>
      </c>
      <c r="C48">
        <f>I!B46*'Sim_Vt_Of(IxI)'!$M48</f>
        <v>0</v>
      </c>
      <c r="D48">
        <f>I!C46*'Sim_Vt_Of(IxI)'!$M48</f>
        <v>0</v>
      </c>
      <c r="E48">
        <f>I!D46*'Sim_Vt_Of(IxI)'!$M48</f>
        <v>0</v>
      </c>
      <c r="F48">
        <f>I!E46*'Sim_Vt_Of(IxI)'!$M48</f>
        <v>0</v>
      </c>
      <c r="G48">
        <f>I!F46*'Sim_Vt_Of(IxI)'!$M48</f>
        <v>0</v>
      </c>
      <c r="H48">
        <f>I!G46*'Sim_Vt_Of(IxI)'!$M48</f>
        <v>0</v>
      </c>
      <c r="I48">
        <f>I!H46*'Sim_Vt_Of(IxI)'!$M48</f>
        <v>0</v>
      </c>
      <c r="J48">
        <f>I!I46*'Sim_Vt_Of(IxI)'!$M48</f>
        <v>0</v>
      </c>
      <c r="K48">
        <f>I!J46*'Sim_Vt_Of(IxI)'!$M48</f>
        <v>0</v>
      </c>
      <c r="L48">
        <f>I!K46*'Sim_Vt_Of(IxI)'!$M48</f>
        <v>0</v>
      </c>
      <c r="M48">
        <f>I!L46*'Sim_Vt_Of(IxI)'!$M48</f>
        <v>0</v>
      </c>
      <c r="N48">
        <f>I!M46*'Sim_Vt_Of(IxI)'!$M48</f>
        <v>0</v>
      </c>
      <c r="O48">
        <f>I!N46*'Sim_Vt_Of(IxI)'!$M48</f>
        <v>0</v>
      </c>
      <c r="P48">
        <f>I!O46*'Sim_Vt_Of(IxI)'!$M48</f>
        <v>0</v>
      </c>
      <c r="Q48">
        <f>I!P46*'Sim_Vt_Of(IxI)'!$M48</f>
        <v>0</v>
      </c>
      <c r="R48">
        <f>I!Q46*'Sim_Vt_Of(IxI)'!$M48</f>
        <v>0</v>
      </c>
      <c r="S48">
        <f>I!R46*'Sim_Vt_Of(IxI)'!$M48</f>
        <v>0</v>
      </c>
      <c r="T48">
        <f>I!S46*'Sim_Vt_Of(IxI)'!$M48</f>
        <v>0</v>
      </c>
      <c r="U48">
        <f>I!T46*'Sim_Vt_Of(IxI)'!$M48</f>
        <v>0</v>
      </c>
      <c r="V48">
        <f>I!U46*'Sim_Vt_Of(IxI)'!$M48</f>
        <v>0</v>
      </c>
      <c r="W48">
        <f>I!V46*'Sim_Vt_Of(IxI)'!$M48</f>
        <v>0</v>
      </c>
      <c r="X48">
        <f>I!W46*'Sim_Vt_Of(IxI)'!$M48</f>
        <v>0</v>
      </c>
      <c r="Y48">
        <f>I!X46*'Sim_Vt_Of(IxI)'!$M48</f>
        <v>0</v>
      </c>
      <c r="Z48">
        <f>I!Y46*'Sim_Vt_Of(IxI)'!$M48</f>
        <v>0</v>
      </c>
      <c r="AA48">
        <f>I!Z46*'Sim_Vt_Of(IxI)'!$M48</f>
        <v>0</v>
      </c>
      <c r="AB48">
        <f>I!AA46*'Sim_Vt_Of(IxI)'!$M48</f>
        <v>0</v>
      </c>
      <c r="AC48">
        <f>I!AB46*'Sim_Vt_Of(IxI)'!$M48</f>
        <v>0</v>
      </c>
      <c r="AD48">
        <f>I!AC46*'Sim_Vt_Of(IxI)'!$M48</f>
        <v>0</v>
      </c>
      <c r="AE48">
        <f>I!AD46*'Sim_Vt_Of(IxI)'!$M48</f>
        <v>0</v>
      </c>
      <c r="AF48">
        <f>I!AE46*'Sim_Vt_Of(IxI)'!$M48</f>
        <v>0</v>
      </c>
      <c r="AG48">
        <f>I!AF46*'Sim_Vt_Of(IxI)'!$M48</f>
        <v>0</v>
      </c>
      <c r="AH48">
        <f>I!AG46*'Sim_Vt_Of(IxI)'!$M48</f>
        <v>0</v>
      </c>
      <c r="AI48">
        <f>I!AH46*'Sim_Vt_Of(IxI)'!$M48</f>
        <v>0</v>
      </c>
      <c r="AJ48">
        <f>I!AI46*'Sim_Vt_Of(IxI)'!$M48</f>
        <v>0</v>
      </c>
      <c r="AK48">
        <f>I!AJ46*'Sim_Vt_Of(IxI)'!$M48</f>
        <v>0</v>
      </c>
      <c r="AL48">
        <f>I!AK46*'Sim_Vt_Of(IxI)'!$M48</f>
        <v>0</v>
      </c>
      <c r="AM48">
        <f>I!AL46*'Sim_Vt_Of(IxI)'!$M48</f>
        <v>0</v>
      </c>
      <c r="AN48">
        <f>I!AM46*'Sim_Vt_Of(IxI)'!$M48</f>
        <v>0</v>
      </c>
      <c r="AO48">
        <f>I!AN46*'Sim_Vt_Of(IxI)'!$M48</f>
        <v>0</v>
      </c>
      <c r="AP48">
        <f>I!AO46*'Sim_Vt_Of(IxI)'!$M48</f>
        <v>0</v>
      </c>
      <c r="AQ48">
        <f>I!AP46*'Sim_Vt_Of(IxI)'!$M48</f>
        <v>0</v>
      </c>
      <c r="AR48">
        <f>I!AQ46*'Sim_Vt_Of(IxI)'!$M48</f>
        <v>0</v>
      </c>
      <c r="AS48">
        <f>I!AR46*'Sim_Vt_Of(IxI)'!$M48</f>
        <v>0</v>
      </c>
      <c r="AT48">
        <f>I!AS46*'Sim_Vt_Of(IxI)'!$M48</f>
        <v>0</v>
      </c>
      <c r="AU48">
        <f>I!AT46*'Sim_Vt_Of(IxI)'!$M48</f>
        <v>0</v>
      </c>
      <c r="AV48">
        <f>I!AU46*'Sim_Vt_Of(IxI)'!$M48</f>
        <v>0</v>
      </c>
      <c r="AW48">
        <f>I!AV46*'Sim_Vt_Of(IxI)'!$M48</f>
        <v>0</v>
      </c>
      <c r="AX48">
        <f>I!AW46*'Sim_Vt_Of(IxI)'!$M48</f>
        <v>0</v>
      </c>
      <c r="AY48">
        <f>I!AX46*'Sim_Vt_Of(IxI)'!$M48</f>
        <v>0</v>
      </c>
      <c r="AZ48">
        <f>I!AY46*'Sim_Vt_Of(IxI)'!$M48</f>
        <v>0</v>
      </c>
      <c r="BA48">
        <f>I!AZ46*'Sim_Vt_Of(IxI)'!$M48</f>
        <v>0</v>
      </c>
      <c r="BB48">
        <f>I!BA46*'Sim_Vt_Of(IxI)'!$M48</f>
        <v>0</v>
      </c>
      <c r="BC48">
        <f>I!BB46*'Sim_Vt_Of(IxI)'!$M48</f>
        <v>0</v>
      </c>
      <c r="BD48">
        <f>I!BC46*'Sim_Vt_Of(IxI)'!$M48</f>
        <v>0</v>
      </c>
      <c r="BE48">
        <f>I!BD46*'Sim_Vt_Of(IxI)'!$M48</f>
        <v>0</v>
      </c>
      <c r="BF48">
        <f>I!BE46*'Sim_Vt_Of(IxI)'!$M48</f>
        <v>0</v>
      </c>
      <c r="BG48">
        <f>I!BF46*'Sim_Vt_Of(IxI)'!$M48</f>
        <v>0</v>
      </c>
      <c r="BH48">
        <f>I!BG46*'Sim_Vt_Of(IxI)'!$M48</f>
        <v>0</v>
      </c>
      <c r="BI48">
        <f>I!BH46*'Sim_Vt_Of(IxI)'!$M48</f>
        <v>0</v>
      </c>
      <c r="BJ48">
        <f>I!BI46*'Sim_Vt_Of(IxI)'!$M48</f>
        <v>0</v>
      </c>
      <c r="BK48">
        <f>I!BJ46*'Sim_Vt_Of(IxI)'!$M48</f>
        <v>0</v>
      </c>
      <c r="BL48">
        <f>I!BK46*'Sim_Vt_Of(IxI)'!$M48</f>
        <v>0</v>
      </c>
      <c r="BM48">
        <f>I!BL46*'Sim_Vt_Of(IxI)'!$M48</f>
        <v>0</v>
      </c>
      <c r="BN48">
        <f>I!BM46*'Sim_Vt_Of(IxI)'!$M48</f>
        <v>0</v>
      </c>
      <c r="BO48">
        <f>I!BN46*'Sim_Vt_Of(IxI)'!$M48</f>
        <v>0</v>
      </c>
      <c r="BP48">
        <f>I!BO46*'Sim_Vt_Of(IxI)'!$M48</f>
        <v>0</v>
      </c>
      <c r="BQ48">
        <f>I!BP46*'Sim_Vt_Of(IxI)'!$M48</f>
        <v>0</v>
      </c>
      <c r="BR48">
        <f>I!BQ46*'Sim_Vt_Of(IxI)'!$M48</f>
        <v>0</v>
      </c>
      <c r="BS48">
        <f>I!BR46*'Sim_Vt_Of(IxI)'!$M48</f>
        <v>0</v>
      </c>
      <c r="BT48">
        <f>I!BS46*'Sim_Vt_Of(IxI)'!$M48</f>
        <v>0</v>
      </c>
      <c r="BU48">
        <f>I!BT46*'Sim_Vt_Of(IxI)'!$M48</f>
        <v>0</v>
      </c>
      <c r="BV48">
        <f>I!BU46*'Sim_Vt_Of(IxI)'!$M48</f>
        <v>0</v>
      </c>
      <c r="BW48">
        <f>I!BV46*'Sim_Vt_Of(IxI)'!$M48</f>
        <v>0</v>
      </c>
      <c r="BX48">
        <f>I!BW46*'Sim_Vt_Of(IxI)'!$M48</f>
        <v>0</v>
      </c>
      <c r="BY48">
        <f>I!BX46*'Sim_Vt_Of(IxI)'!$M48</f>
        <v>0</v>
      </c>
    </row>
    <row r="49" spans="1:77" x14ac:dyDescent="0.25">
      <c r="A49" s="105" t="s">
        <v>46</v>
      </c>
      <c r="B49">
        <f>I!A47*'Sim_Vt_Of(IxI)'!$M49</f>
        <v>0</v>
      </c>
      <c r="C49">
        <f>I!B47*'Sim_Vt_Of(IxI)'!$M49</f>
        <v>0</v>
      </c>
      <c r="D49">
        <f>I!C47*'Sim_Vt_Of(IxI)'!$M49</f>
        <v>0</v>
      </c>
      <c r="E49">
        <f>I!D47*'Sim_Vt_Of(IxI)'!$M49</f>
        <v>0</v>
      </c>
      <c r="F49">
        <f>I!E47*'Sim_Vt_Of(IxI)'!$M49</f>
        <v>0</v>
      </c>
      <c r="G49">
        <f>I!F47*'Sim_Vt_Of(IxI)'!$M49</f>
        <v>0</v>
      </c>
      <c r="H49">
        <f>I!G47*'Sim_Vt_Of(IxI)'!$M49</f>
        <v>0</v>
      </c>
      <c r="I49">
        <f>I!H47*'Sim_Vt_Of(IxI)'!$M49</f>
        <v>0</v>
      </c>
      <c r="J49">
        <f>I!I47*'Sim_Vt_Of(IxI)'!$M49</f>
        <v>0</v>
      </c>
      <c r="K49">
        <f>I!J47*'Sim_Vt_Of(IxI)'!$M49</f>
        <v>0</v>
      </c>
      <c r="L49">
        <f>I!K47*'Sim_Vt_Of(IxI)'!$M49</f>
        <v>0</v>
      </c>
      <c r="M49">
        <f>I!L47*'Sim_Vt_Of(IxI)'!$M49</f>
        <v>0</v>
      </c>
      <c r="N49">
        <f>I!M47*'Sim_Vt_Of(IxI)'!$M49</f>
        <v>0</v>
      </c>
      <c r="O49">
        <f>I!N47*'Sim_Vt_Of(IxI)'!$M49</f>
        <v>0</v>
      </c>
      <c r="P49">
        <f>I!O47*'Sim_Vt_Of(IxI)'!$M49</f>
        <v>0</v>
      </c>
      <c r="Q49">
        <f>I!P47*'Sim_Vt_Of(IxI)'!$M49</f>
        <v>0</v>
      </c>
      <c r="R49">
        <f>I!Q47*'Sim_Vt_Of(IxI)'!$M49</f>
        <v>0</v>
      </c>
      <c r="S49">
        <f>I!R47*'Sim_Vt_Of(IxI)'!$M49</f>
        <v>0</v>
      </c>
      <c r="T49">
        <f>I!S47*'Sim_Vt_Of(IxI)'!$M49</f>
        <v>0</v>
      </c>
      <c r="U49">
        <f>I!T47*'Sim_Vt_Of(IxI)'!$M49</f>
        <v>0</v>
      </c>
      <c r="V49">
        <f>I!U47*'Sim_Vt_Of(IxI)'!$M49</f>
        <v>0</v>
      </c>
      <c r="W49">
        <f>I!V47*'Sim_Vt_Of(IxI)'!$M49</f>
        <v>0</v>
      </c>
      <c r="X49">
        <f>I!W47*'Sim_Vt_Of(IxI)'!$M49</f>
        <v>0</v>
      </c>
      <c r="Y49">
        <f>I!X47*'Sim_Vt_Of(IxI)'!$M49</f>
        <v>0</v>
      </c>
      <c r="Z49">
        <f>I!Y47*'Sim_Vt_Of(IxI)'!$M49</f>
        <v>0</v>
      </c>
      <c r="AA49">
        <f>I!Z47*'Sim_Vt_Of(IxI)'!$M49</f>
        <v>0</v>
      </c>
      <c r="AB49">
        <f>I!AA47*'Sim_Vt_Of(IxI)'!$M49</f>
        <v>0</v>
      </c>
      <c r="AC49">
        <f>I!AB47*'Sim_Vt_Of(IxI)'!$M49</f>
        <v>0</v>
      </c>
      <c r="AD49">
        <f>I!AC47*'Sim_Vt_Of(IxI)'!$M49</f>
        <v>0</v>
      </c>
      <c r="AE49">
        <f>I!AD47*'Sim_Vt_Of(IxI)'!$M49</f>
        <v>0</v>
      </c>
      <c r="AF49">
        <f>I!AE47*'Sim_Vt_Of(IxI)'!$M49</f>
        <v>0</v>
      </c>
      <c r="AG49">
        <f>I!AF47*'Sim_Vt_Of(IxI)'!$M49</f>
        <v>0</v>
      </c>
      <c r="AH49">
        <f>I!AG47*'Sim_Vt_Of(IxI)'!$M49</f>
        <v>0</v>
      </c>
      <c r="AI49">
        <f>I!AH47*'Sim_Vt_Of(IxI)'!$M49</f>
        <v>0</v>
      </c>
      <c r="AJ49">
        <f>I!AI47*'Sim_Vt_Of(IxI)'!$M49</f>
        <v>0</v>
      </c>
      <c r="AK49">
        <f>I!AJ47*'Sim_Vt_Of(IxI)'!$M49</f>
        <v>0</v>
      </c>
      <c r="AL49">
        <f>I!AK47*'Sim_Vt_Of(IxI)'!$M49</f>
        <v>0</v>
      </c>
      <c r="AM49">
        <f>I!AL47*'Sim_Vt_Of(IxI)'!$M49</f>
        <v>0</v>
      </c>
      <c r="AN49">
        <f>I!AM47*'Sim_Vt_Of(IxI)'!$M49</f>
        <v>0</v>
      </c>
      <c r="AO49">
        <f>I!AN47*'Sim_Vt_Of(IxI)'!$M49</f>
        <v>0</v>
      </c>
      <c r="AP49">
        <f>I!AO47*'Sim_Vt_Of(IxI)'!$M49</f>
        <v>0</v>
      </c>
      <c r="AQ49">
        <f>I!AP47*'Sim_Vt_Of(IxI)'!$M49</f>
        <v>0</v>
      </c>
      <c r="AR49">
        <f>I!AQ47*'Sim_Vt_Of(IxI)'!$M49</f>
        <v>0</v>
      </c>
      <c r="AS49">
        <f>I!AR47*'Sim_Vt_Of(IxI)'!$M49</f>
        <v>0</v>
      </c>
      <c r="AT49">
        <f>I!AS47*'Sim_Vt_Of(IxI)'!$M49</f>
        <v>0</v>
      </c>
      <c r="AU49">
        <f>I!AT47*'Sim_Vt_Of(IxI)'!$M49</f>
        <v>0</v>
      </c>
      <c r="AV49">
        <f>I!AU47*'Sim_Vt_Of(IxI)'!$M49</f>
        <v>0</v>
      </c>
      <c r="AW49">
        <f>I!AV47*'Sim_Vt_Of(IxI)'!$M49</f>
        <v>0</v>
      </c>
      <c r="AX49">
        <f>I!AW47*'Sim_Vt_Of(IxI)'!$M49</f>
        <v>0</v>
      </c>
      <c r="AY49">
        <f>I!AX47*'Sim_Vt_Of(IxI)'!$M49</f>
        <v>0</v>
      </c>
      <c r="AZ49">
        <f>I!AY47*'Sim_Vt_Of(IxI)'!$M49</f>
        <v>0</v>
      </c>
      <c r="BA49">
        <f>I!AZ47*'Sim_Vt_Of(IxI)'!$M49</f>
        <v>0</v>
      </c>
      <c r="BB49">
        <f>I!BA47*'Sim_Vt_Of(IxI)'!$M49</f>
        <v>0</v>
      </c>
      <c r="BC49">
        <f>I!BB47*'Sim_Vt_Of(IxI)'!$M49</f>
        <v>0</v>
      </c>
      <c r="BD49">
        <f>I!BC47*'Sim_Vt_Of(IxI)'!$M49</f>
        <v>0</v>
      </c>
      <c r="BE49">
        <f>I!BD47*'Sim_Vt_Of(IxI)'!$M49</f>
        <v>0</v>
      </c>
      <c r="BF49">
        <f>I!BE47*'Sim_Vt_Of(IxI)'!$M49</f>
        <v>0</v>
      </c>
      <c r="BG49">
        <f>I!BF47*'Sim_Vt_Of(IxI)'!$M49</f>
        <v>0</v>
      </c>
      <c r="BH49">
        <f>I!BG47*'Sim_Vt_Of(IxI)'!$M49</f>
        <v>0</v>
      </c>
      <c r="BI49">
        <f>I!BH47*'Sim_Vt_Of(IxI)'!$M49</f>
        <v>0</v>
      </c>
      <c r="BJ49">
        <f>I!BI47*'Sim_Vt_Of(IxI)'!$M49</f>
        <v>0</v>
      </c>
      <c r="BK49">
        <f>I!BJ47*'Sim_Vt_Of(IxI)'!$M49</f>
        <v>0</v>
      </c>
      <c r="BL49">
        <f>I!BK47*'Sim_Vt_Of(IxI)'!$M49</f>
        <v>0</v>
      </c>
      <c r="BM49">
        <f>I!BL47*'Sim_Vt_Of(IxI)'!$M49</f>
        <v>0</v>
      </c>
      <c r="BN49">
        <f>I!BM47*'Sim_Vt_Of(IxI)'!$M49</f>
        <v>0</v>
      </c>
      <c r="BO49">
        <f>I!BN47*'Sim_Vt_Of(IxI)'!$M49</f>
        <v>0</v>
      </c>
      <c r="BP49">
        <f>I!BO47*'Sim_Vt_Of(IxI)'!$M49</f>
        <v>0</v>
      </c>
      <c r="BQ49">
        <f>I!BP47*'Sim_Vt_Of(IxI)'!$M49</f>
        <v>0</v>
      </c>
      <c r="BR49">
        <f>I!BQ47*'Sim_Vt_Of(IxI)'!$M49</f>
        <v>0</v>
      </c>
      <c r="BS49">
        <f>I!BR47*'Sim_Vt_Of(IxI)'!$M49</f>
        <v>0</v>
      </c>
      <c r="BT49">
        <f>I!BS47*'Sim_Vt_Of(IxI)'!$M49</f>
        <v>0</v>
      </c>
      <c r="BU49">
        <f>I!BT47*'Sim_Vt_Of(IxI)'!$M49</f>
        <v>0</v>
      </c>
      <c r="BV49">
        <f>I!BU47*'Sim_Vt_Of(IxI)'!$M49</f>
        <v>0</v>
      </c>
      <c r="BW49">
        <f>I!BV47*'Sim_Vt_Of(IxI)'!$M49</f>
        <v>0</v>
      </c>
      <c r="BX49">
        <f>I!BW47*'Sim_Vt_Of(IxI)'!$M49</f>
        <v>0</v>
      </c>
      <c r="BY49">
        <f>I!BX47*'Sim_Vt_Of(IxI)'!$M49</f>
        <v>0</v>
      </c>
    </row>
    <row r="50" spans="1:77" x14ac:dyDescent="0.25">
      <c r="A50" s="105" t="s">
        <v>47</v>
      </c>
      <c r="B50">
        <f>I!A48*'Sim_Vt_Of(IxI)'!$M50</f>
        <v>0</v>
      </c>
      <c r="C50">
        <f>I!B48*'Sim_Vt_Of(IxI)'!$M50</f>
        <v>0</v>
      </c>
      <c r="D50">
        <f>I!C48*'Sim_Vt_Of(IxI)'!$M50</f>
        <v>0</v>
      </c>
      <c r="E50">
        <f>I!D48*'Sim_Vt_Of(IxI)'!$M50</f>
        <v>0</v>
      </c>
      <c r="F50">
        <f>I!E48*'Sim_Vt_Of(IxI)'!$M50</f>
        <v>0</v>
      </c>
      <c r="G50">
        <f>I!F48*'Sim_Vt_Of(IxI)'!$M50</f>
        <v>0</v>
      </c>
      <c r="H50">
        <f>I!G48*'Sim_Vt_Of(IxI)'!$M50</f>
        <v>0</v>
      </c>
      <c r="I50">
        <f>I!H48*'Sim_Vt_Of(IxI)'!$M50</f>
        <v>0</v>
      </c>
      <c r="J50">
        <f>I!I48*'Sim_Vt_Of(IxI)'!$M50</f>
        <v>0</v>
      </c>
      <c r="K50">
        <f>I!J48*'Sim_Vt_Of(IxI)'!$M50</f>
        <v>0</v>
      </c>
      <c r="L50">
        <f>I!K48*'Sim_Vt_Of(IxI)'!$M50</f>
        <v>0</v>
      </c>
      <c r="M50">
        <f>I!L48*'Sim_Vt_Of(IxI)'!$M50</f>
        <v>0</v>
      </c>
      <c r="N50">
        <f>I!M48*'Sim_Vt_Of(IxI)'!$M50</f>
        <v>0</v>
      </c>
      <c r="O50">
        <f>I!N48*'Sim_Vt_Of(IxI)'!$M50</f>
        <v>0</v>
      </c>
      <c r="P50">
        <f>I!O48*'Sim_Vt_Of(IxI)'!$M50</f>
        <v>0</v>
      </c>
      <c r="Q50">
        <f>I!P48*'Sim_Vt_Of(IxI)'!$M50</f>
        <v>0</v>
      </c>
      <c r="R50">
        <f>I!Q48*'Sim_Vt_Of(IxI)'!$M50</f>
        <v>0</v>
      </c>
      <c r="S50">
        <f>I!R48*'Sim_Vt_Of(IxI)'!$M50</f>
        <v>0</v>
      </c>
      <c r="T50">
        <f>I!S48*'Sim_Vt_Of(IxI)'!$M50</f>
        <v>0</v>
      </c>
      <c r="U50">
        <f>I!T48*'Sim_Vt_Of(IxI)'!$M50</f>
        <v>0</v>
      </c>
      <c r="V50">
        <f>I!U48*'Sim_Vt_Of(IxI)'!$M50</f>
        <v>0</v>
      </c>
      <c r="W50">
        <f>I!V48*'Sim_Vt_Of(IxI)'!$M50</f>
        <v>0</v>
      </c>
      <c r="X50">
        <f>I!W48*'Sim_Vt_Of(IxI)'!$M50</f>
        <v>0</v>
      </c>
      <c r="Y50">
        <f>I!X48*'Sim_Vt_Of(IxI)'!$M50</f>
        <v>0</v>
      </c>
      <c r="Z50">
        <f>I!Y48*'Sim_Vt_Of(IxI)'!$M50</f>
        <v>0</v>
      </c>
      <c r="AA50">
        <f>I!Z48*'Sim_Vt_Of(IxI)'!$M50</f>
        <v>0</v>
      </c>
      <c r="AB50">
        <f>I!AA48*'Sim_Vt_Of(IxI)'!$M50</f>
        <v>0</v>
      </c>
      <c r="AC50">
        <f>I!AB48*'Sim_Vt_Of(IxI)'!$M50</f>
        <v>0</v>
      </c>
      <c r="AD50">
        <f>I!AC48*'Sim_Vt_Of(IxI)'!$M50</f>
        <v>0</v>
      </c>
      <c r="AE50">
        <f>I!AD48*'Sim_Vt_Of(IxI)'!$M50</f>
        <v>0</v>
      </c>
      <c r="AF50">
        <f>I!AE48*'Sim_Vt_Of(IxI)'!$M50</f>
        <v>0</v>
      </c>
      <c r="AG50">
        <f>I!AF48*'Sim_Vt_Of(IxI)'!$M50</f>
        <v>0</v>
      </c>
      <c r="AH50">
        <f>I!AG48*'Sim_Vt_Of(IxI)'!$M50</f>
        <v>0</v>
      </c>
      <c r="AI50">
        <f>I!AH48*'Sim_Vt_Of(IxI)'!$M50</f>
        <v>0</v>
      </c>
      <c r="AJ50">
        <f>I!AI48*'Sim_Vt_Of(IxI)'!$M50</f>
        <v>0</v>
      </c>
      <c r="AK50">
        <f>I!AJ48*'Sim_Vt_Of(IxI)'!$M50</f>
        <v>0</v>
      </c>
      <c r="AL50">
        <f>I!AK48*'Sim_Vt_Of(IxI)'!$M50</f>
        <v>0</v>
      </c>
      <c r="AM50">
        <f>I!AL48*'Sim_Vt_Of(IxI)'!$M50</f>
        <v>0</v>
      </c>
      <c r="AN50">
        <f>I!AM48*'Sim_Vt_Of(IxI)'!$M50</f>
        <v>0</v>
      </c>
      <c r="AO50">
        <f>I!AN48*'Sim_Vt_Of(IxI)'!$M50</f>
        <v>0</v>
      </c>
      <c r="AP50">
        <f>I!AO48*'Sim_Vt_Of(IxI)'!$M50</f>
        <v>0</v>
      </c>
      <c r="AQ50">
        <f>I!AP48*'Sim_Vt_Of(IxI)'!$M50</f>
        <v>0</v>
      </c>
      <c r="AR50">
        <f>I!AQ48*'Sim_Vt_Of(IxI)'!$M50</f>
        <v>0</v>
      </c>
      <c r="AS50">
        <f>I!AR48*'Sim_Vt_Of(IxI)'!$M50</f>
        <v>0</v>
      </c>
      <c r="AT50">
        <f>I!AS48*'Sim_Vt_Of(IxI)'!$M50</f>
        <v>0</v>
      </c>
      <c r="AU50">
        <f>I!AT48*'Sim_Vt_Of(IxI)'!$M50</f>
        <v>0</v>
      </c>
      <c r="AV50">
        <f>I!AU48*'Sim_Vt_Of(IxI)'!$M50</f>
        <v>0</v>
      </c>
      <c r="AW50">
        <f>I!AV48*'Sim_Vt_Of(IxI)'!$M50</f>
        <v>0</v>
      </c>
      <c r="AX50">
        <f>I!AW48*'Sim_Vt_Of(IxI)'!$M50</f>
        <v>0</v>
      </c>
      <c r="AY50">
        <f>I!AX48*'Sim_Vt_Of(IxI)'!$M50</f>
        <v>0</v>
      </c>
      <c r="AZ50">
        <f>I!AY48*'Sim_Vt_Of(IxI)'!$M50</f>
        <v>0</v>
      </c>
      <c r="BA50">
        <f>I!AZ48*'Sim_Vt_Of(IxI)'!$M50</f>
        <v>0</v>
      </c>
      <c r="BB50">
        <f>I!BA48*'Sim_Vt_Of(IxI)'!$M50</f>
        <v>0</v>
      </c>
      <c r="BC50">
        <f>I!BB48*'Sim_Vt_Of(IxI)'!$M50</f>
        <v>0</v>
      </c>
      <c r="BD50">
        <f>I!BC48*'Sim_Vt_Of(IxI)'!$M50</f>
        <v>0</v>
      </c>
      <c r="BE50">
        <f>I!BD48*'Sim_Vt_Of(IxI)'!$M50</f>
        <v>0</v>
      </c>
      <c r="BF50">
        <f>I!BE48*'Sim_Vt_Of(IxI)'!$M50</f>
        <v>0</v>
      </c>
      <c r="BG50">
        <f>I!BF48*'Sim_Vt_Of(IxI)'!$M50</f>
        <v>0</v>
      </c>
      <c r="BH50">
        <f>I!BG48*'Sim_Vt_Of(IxI)'!$M50</f>
        <v>0</v>
      </c>
      <c r="BI50">
        <f>I!BH48*'Sim_Vt_Of(IxI)'!$M50</f>
        <v>0</v>
      </c>
      <c r="BJ50">
        <f>I!BI48*'Sim_Vt_Of(IxI)'!$M50</f>
        <v>0</v>
      </c>
      <c r="BK50">
        <f>I!BJ48*'Sim_Vt_Of(IxI)'!$M50</f>
        <v>0</v>
      </c>
      <c r="BL50">
        <f>I!BK48*'Sim_Vt_Of(IxI)'!$M50</f>
        <v>0</v>
      </c>
      <c r="BM50">
        <f>I!BL48*'Sim_Vt_Of(IxI)'!$M50</f>
        <v>0</v>
      </c>
      <c r="BN50">
        <f>I!BM48*'Sim_Vt_Of(IxI)'!$M50</f>
        <v>0</v>
      </c>
      <c r="BO50">
        <f>I!BN48*'Sim_Vt_Of(IxI)'!$M50</f>
        <v>0</v>
      </c>
      <c r="BP50">
        <f>I!BO48*'Sim_Vt_Of(IxI)'!$M50</f>
        <v>0</v>
      </c>
      <c r="BQ50">
        <f>I!BP48*'Sim_Vt_Of(IxI)'!$M50</f>
        <v>0</v>
      </c>
      <c r="BR50">
        <f>I!BQ48*'Sim_Vt_Of(IxI)'!$M50</f>
        <v>0</v>
      </c>
      <c r="BS50">
        <f>I!BR48*'Sim_Vt_Of(IxI)'!$M50</f>
        <v>0</v>
      </c>
      <c r="BT50">
        <f>I!BS48*'Sim_Vt_Of(IxI)'!$M50</f>
        <v>0</v>
      </c>
      <c r="BU50">
        <f>I!BT48*'Sim_Vt_Of(IxI)'!$M50</f>
        <v>0</v>
      </c>
      <c r="BV50">
        <f>I!BU48*'Sim_Vt_Of(IxI)'!$M50</f>
        <v>0</v>
      </c>
      <c r="BW50">
        <f>I!BV48*'Sim_Vt_Of(IxI)'!$M50</f>
        <v>0</v>
      </c>
      <c r="BX50">
        <f>I!BW48*'Sim_Vt_Of(IxI)'!$M50</f>
        <v>0</v>
      </c>
      <c r="BY50">
        <f>I!BX48*'Sim_Vt_Of(IxI)'!$M50</f>
        <v>0</v>
      </c>
    </row>
    <row r="51" spans="1:77" x14ac:dyDescent="0.25">
      <c r="A51" s="105" t="s">
        <v>48</v>
      </c>
      <c r="B51">
        <f>I!A49*'Sim_Vt_Of(IxI)'!$M51</f>
        <v>0</v>
      </c>
      <c r="C51">
        <f>I!B49*'Sim_Vt_Of(IxI)'!$M51</f>
        <v>0</v>
      </c>
      <c r="D51">
        <f>I!C49*'Sim_Vt_Of(IxI)'!$M51</f>
        <v>0</v>
      </c>
      <c r="E51">
        <f>I!D49*'Sim_Vt_Of(IxI)'!$M51</f>
        <v>0</v>
      </c>
      <c r="F51">
        <f>I!E49*'Sim_Vt_Of(IxI)'!$M51</f>
        <v>0</v>
      </c>
      <c r="G51">
        <f>I!F49*'Sim_Vt_Of(IxI)'!$M51</f>
        <v>0</v>
      </c>
      <c r="H51">
        <f>I!G49*'Sim_Vt_Of(IxI)'!$M51</f>
        <v>0</v>
      </c>
      <c r="I51">
        <f>I!H49*'Sim_Vt_Of(IxI)'!$M51</f>
        <v>0</v>
      </c>
      <c r="J51">
        <f>I!I49*'Sim_Vt_Of(IxI)'!$M51</f>
        <v>0</v>
      </c>
      <c r="K51">
        <f>I!J49*'Sim_Vt_Of(IxI)'!$M51</f>
        <v>0</v>
      </c>
      <c r="L51">
        <f>I!K49*'Sim_Vt_Of(IxI)'!$M51</f>
        <v>0</v>
      </c>
      <c r="M51">
        <f>I!L49*'Sim_Vt_Of(IxI)'!$M51</f>
        <v>0</v>
      </c>
      <c r="N51">
        <f>I!M49*'Sim_Vt_Of(IxI)'!$M51</f>
        <v>0</v>
      </c>
      <c r="O51">
        <f>I!N49*'Sim_Vt_Of(IxI)'!$M51</f>
        <v>0</v>
      </c>
      <c r="P51">
        <f>I!O49*'Sim_Vt_Of(IxI)'!$M51</f>
        <v>0</v>
      </c>
      <c r="Q51">
        <f>I!P49*'Sim_Vt_Of(IxI)'!$M51</f>
        <v>0</v>
      </c>
      <c r="R51">
        <f>I!Q49*'Sim_Vt_Of(IxI)'!$M51</f>
        <v>0</v>
      </c>
      <c r="S51">
        <f>I!R49*'Sim_Vt_Of(IxI)'!$M51</f>
        <v>0</v>
      </c>
      <c r="T51">
        <f>I!S49*'Sim_Vt_Of(IxI)'!$M51</f>
        <v>0</v>
      </c>
      <c r="U51">
        <f>I!T49*'Sim_Vt_Of(IxI)'!$M51</f>
        <v>0</v>
      </c>
      <c r="V51">
        <f>I!U49*'Sim_Vt_Of(IxI)'!$M51</f>
        <v>0</v>
      </c>
      <c r="W51">
        <f>I!V49*'Sim_Vt_Of(IxI)'!$M51</f>
        <v>0</v>
      </c>
      <c r="X51">
        <f>I!W49*'Sim_Vt_Of(IxI)'!$M51</f>
        <v>0</v>
      </c>
      <c r="Y51">
        <f>I!X49*'Sim_Vt_Of(IxI)'!$M51</f>
        <v>0</v>
      </c>
      <c r="Z51">
        <f>I!Y49*'Sim_Vt_Of(IxI)'!$M51</f>
        <v>0</v>
      </c>
      <c r="AA51">
        <f>I!Z49*'Sim_Vt_Of(IxI)'!$M51</f>
        <v>0</v>
      </c>
      <c r="AB51">
        <f>I!AA49*'Sim_Vt_Of(IxI)'!$M51</f>
        <v>0</v>
      </c>
      <c r="AC51">
        <f>I!AB49*'Sim_Vt_Of(IxI)'!$M51</f>
        <v>0</v>
      </c>
      <c r="AD51">
        <f>I!AC49*'Sim_Vt_Of(IxI)'!$M51</f>
        <v>0</v>
      </c>
      <c r="AE51">
        <f>I!AD49*'Sim_Vt_Of(IxI)'!$M51</f>
        <v>0</v>
      </c>
      <c r="AF51">
        <f>I!AE49*'Sim_Vt_Of(IxI)'!$M51</f>
        <v>0</v>
      </c>
      <c r="AG51">
        <f>I!AF49*'Sim_Vt_Of(IxI)'!$M51</f>
        <v>0</v>
      </c>
      <c r="AH51">
        <f>I!AG49*'Sim_Vt_Of(IxI)'!$M51</f>
        <v>0</v>
      </c>
      <c r="AI51">
        <f>I!AH49*'Sim_Vt_Of(IxI)'!$M51</f>
        <v>0</v>
      </c>
      <c r="AJ51">
        <f>I!AI49*'Sim_Vt_Of(IxI)'!$M51</f>
        <v>0</v>
      </c>
      <c r="AK51">
        <f>I!AJ49*'Sim_Vt_Of(IxI)'!$M51</f>
        <v>0</v>
      </c>
      <c r="AL51">
        <f>I!AK49*'Sim_Vt_Of(IxI)'!$M51</f>
        <v>0</v>
      </c>
      <c r="AM51">
        <f>I!AL49*'Sim_Vt_Of(IxI)'!$M51</f>
        <v>0</v>
      </c>
      <c r="AN51">
        <f>I!AM49*'Sim_Vt_Of(IxI)'!$M51</f>
        <v>0</v>
      </c>
      <c r="AO51">
        <f>I!AN49*'Sim_Vt_Of(IxI)'!$M51</f>
        <v>0</v>
      </c>
      <c r="AP51">
        <f>I!AO49*'Sim_Vt_Of(IxI)'!$M51</f>
        <v>0</v>
      </c>
      <c r="AQ51">
        <f>I!AP49*'Sim_Vt_Of(IxI)'!$M51</f>
        <v>0</v>
      </c>
      <c r="AR51">
        <f>I!AQ49*'Sim_Vt_Of(IxI)'!$M51</f>
        <v>0</v>
      </c>
      <c r="AS51">
        <f>I!AR49*'Sim_Vt_Of(IxI)'!$M51</f>
        <v>0</v>
      </c>
      <c r="AT51">
        <f>I!AS49*'Sim_Vt_Of(IxI)'!$M51</f>
        <v>0</v>
      </c>
      <c r="AU51">
        <f>I!AT49*'Sim_Vt_Of(IxI)'!$M51</f>
        <v>0</v>
      </c>
      <c r="AV51">
        <f>I!AU49*'Sim_Vt_Of(IxI)'!$M51</f>
        <v>0</v>
      </c>
      <c r="AW51">
        <f>I!AV49*'Sim_Vt_Of(IxI)'!$M51</f>
        <v>0</v>
      </c>
      <c r="AX51">
        <f>I!AW49*'Sim_Vt_Of(IxI)'!$M51</f>
        <v>0</v>
      </c>
      <c r="AY51">
        <f>I!AX49*'Sim_Vt_Of(IxI)'!$M51</f>
        <v>0</v>
      </c>
      <c r="AZ51">
        <f>I!AY49*'Sim_Vt_Of(IxI)'!$M51</f>
        <v>0</v>
      </c>
      <c r="BA51">
        <f>I!AZ49*'Sim_Vt_Of(IxI)'!$M51</f>
        <v>0</v>
      </c>
      <c r="BB51">
        <f>I!BA49*'Sim_Vt_Of(IxI)'!$M51</f>
        <v>0</v>
      </c>
      <c r="BC51">
        <f>I!BB49*'Sim_Vt_Of(IxI)'!$M51</f>
        <v>0</v>
      </c>
      <c r="BD51">
        <f>I!BC49*'Sim_Vt_Of(IxI)'!$M51</f>
        <v>0</v>
      </c>
      <c r="BE51">
        <f>I!BD49*'Sim_Vt_Of(IxI)'!$M51</f>
        <v>0</v>
      </c>
      <c r="BF51">
        <f>I!BE49*'Sim_Vt_Of(IxI)'!$M51</f>
        <v>0</v>
      </c>
      <c r="BG51">
        <f>I!BF49*'Sim_Vt_Of(IxI)'!$M51</f>
        <v>0</v>
      </c>
      <c r="BH51">
        <f>I!BG49*'Sim_Vt_Of(IxI)'!$M51</f>
        <v>0</v>
      </c>
      <c r="BI51">
        <f>I!BH49*'Sim_Vt_Of(IxI)'!$M51</f>
        <v>0</v>
      </c>
      <c r="BJ51">
        <f>I!BI49*'Sim_Vt_Of(IxI)'!$M51</f>
        <v>0</v>
      </c>
      <c r="BK51">
        <f>I!BJ49*'Sim_Vt_Of(IxI)'!$M51</f>
        <v>0</v>
      </c>
      <c r="BL51">
        <f>I!BK49*'Sim_Vt_Of(IxI)'!$M51</f>
        <v>0</v>
      </c>
      <c r="BM51">
        <f>I!BL49*'Sim_Vt_Of(IxI)'!$M51</f>
        <v>0</v>
      </c>
      <c r="BN51">
        <f>I!BM49*'Sim_Vt_Of(IxI)'!$M51</f>
        <v>0</v>
      </c>
      <c r="BO51">
        <f>I!BN49*'Sim_Vt_Of(IxI)'!$M51</f>
        <v>0</v>
      </c>
      <c r="BP51">
        <f>I!BO49*'Sim_Vt_Of(IxI)'!$M51</f>
        <v>0</v>
      </c>
      <c r="BQ51">
        <f>I!BP49*'Sim_Vt_Of(IxI)'!$M51</f>
        <v>0</v>
      </c>
      <c r="BR51">
        <f>I!BQ49*'Sim_Vt_Of(IxI)'!$M51</f>
        <v>0</v>
      </c>
      <c r="BS51">
        <f>I!BR49*'Sim_Vt_Of(IxI)'!$M51</f>
        <v>0</v>
      </c>
      <c r="BT51">
        <f>I!BS49*'Sim_Vt_Of(IxI)'!$M51</f>
        <v>0</v>
      </c>
      <c r="BU51">
        <f>I!BT49*'Sim_Vt_Of(IxI)'!$M51</f>
        <v>0</v>
      </c>
      <c r="BV51">
        <f>I!BU49*'Sim_Vt_Of(IxI)'!$M51</f>
        <v>0</v>
      </c>
      <c r="BW51">
        <f>I!BV49*'Sim_Vt_Of(IxI)'!$M51</f>
        <v>0</v>
      </c>
      <c r="BX51">
        <f>I!BW49*'Sim_Vt_Of(IxI)'!$M51</f>
        <v>0</v>
      </c>
      <c r="BY51">
        <f>I!BX49*'Sim_Vt_Of(IxI)'!$M51</f>
        <v>0</v>
      </c>
    </row>
    <row r="52" spans="1:77" x14ac:dyDescent="0.25">
      <c r="A52" s="105" t="s">
        <v>49</v>
      </c>
      <c r="B52">
        <f>I!A50*'Sim_Vt_Of(IxI)'!$M52</f>
        <v>0</v>
      </c>
      <c r="C52">
        <f>I!B50*'Sim_Vt_Of(IxI)'!$M52</f>
        <v>0</v>
      </c>
      <c r="D52">
        <f>I!C50*'Sim_Vt_Of(IxI)'!$M52</f>
        <v>0</v>
      </c>
      <c r="E52">
        <f>I!D50*'Sim_Vt_Of(IxI)'!$M52</f>
        <v>0</v>
      </c>
      <c r="F52">
        <f>I!E50*'Sim_Vt_Of(IxI)'!$M52</f>
        <v>0</v>
      </c>
      <c r="G52">
        <f>I!F50*'Sim_Vt_Of(IxI)'!$M52</f>
        <v>0</v>
      </c>
      <c r="H52">
        <f>I!G50*'Sim_Vt_Of(IxI)'!$M52</f>
        <v>0</v>
      </c>
      <c r="I52">
        <f>I!H50*'Sim_Vt_Of(IxI)'!$M52</f>
        <v>0</v>
      </c>
      <c r="J52">
        <f>I!I50*'Sim_Vt_Of(IxI)'!$M52</f>
        <v>0</v>
      </c>
      <c r="K52">
        <f>I!J50*'Sim_Vt_Of(IxI)'!$M52</f>
        <v>0</v>
      </c>
      <c r="L52">
        <f>I!K50*'Sim_Vt_Of(IxI)'!$M52</f>
        <v>0</v>
      </c>
      <c r="M52">
        <f>I!L50*'Sim_Vt_Of(IxI)'!$M52</f>
        <v>0</v>
      </c>
      <c r="N52">
        <f>I!M50*'Sim_Vt_Of(IxI)'!$M52</f>
        <v>0</v>
      </c>
      <c r="O52">
        <f>I!N50*'Sim_Vt_Of(IxI)'!$M52</f>
        <v>0</v>
      </c>
      <c r="P52">
        <f>I!O50*'Sim_Vt_Of(IxI)'!$M52</f>
        <v>0</v>
      </c>
      <c r="Q52">
        <f>I!P50*'Sim_Vt_Of(IxI)'!$M52</f>
        <v>0</v>
      </c>
      <c r="R52">
        <f>I!Q50*'Sim_Vt_Of(IxI)'!$M52</f>
        <v>0</v>
      </c>
      <c r="S52">
        <f>I!R50*'Sim_Vt_Of(IxI)'!$M52</f>
        <v>0</v>
      </c>
      <c r="T52">
        <f>I!S50*'Sim_Vt_Of(IxI)'!$M52</f>
        <v>0</v>
      </c>
      <c r="U52">
        <f>I!T50*'Sim_Vt_Of(IxI)'!$M52</f>
        <v>0</v>
      </c>
      <c r="V52">
        <f>I!U50*'Sim_Vt_Of(IxI)'!$M52</f>
        <v>0</v>
      </c>
      <c r="W52">
        <f>I!V50*'Sim_Vt_Of(IxI)'!$M52</f>
        <v>0</v>
      </c>
      <c r="X52">
        <f>I!W50*'Sim_Vt_Of(IxI)'!$M52</f>
        <v>0</v>
      </c>
      <c r="Y52">
        <f>I!X50*'Sim_Vt_Of(IxI)'!$M52</f>
        <v>0</v>
      </c>
      <c r="Z52">
        <f>I!Y50*'Sim_Vt_Of(IxI)'!$M52</f>
        <v>0</v>
      </c>
      <c r="AA52">
        <f>I!Z50*'Sim_Vt_Of(IxI)'!$M52</f>
        <v>0</v>
      </c>
      <c r="AB52">
        <f>I!AA50*'Sim_Vt_Of(IxI)'!$M52</f>
        <v>0</v>
      </c>
      <c r="AC52">
        <f>I!AB50*'Sim_Vt_Of(IxI)'!$M52</f>
        <v>0</v>
      </c>
      <c r="AD52">
        <f>I!AC50*'Sim_Vt_Of(IxI)'!$M52</f>
        <v>0</v>
      </c>
      <c r="AE52">
        <f>I!AD50*'Sim_Vt_Of(IxI)'!$M52</f>
        <v>0</v>
      </c>
      <c r="AF52">
        <f>I!AE50*'Sim_Vt_Of(IxI)'!$M52</f>
        <v>0</v>
      </c>
      <c r="AG52">
        <f>I!AF50*'Sim_Vt_Of(IxI)'!$M52</f>
        <v>0</v>
      </c>
      <c r="AH52">
        <f>I!AG50*'Sim_Vt_Of(IxI)'!$M52</f>
        <v>0</v>
      </c>
      <c r="AI52">
        <f>I!AH50*'Sim_Vt_Of(IxI)'!$M52</f>
        <v>0</v>
      </c>
      <c r="AJ52">
        <f>I!AI50*'Sim_Vt_Of(IxI)'!$M52</f>
        <v>0</v>
      </c>
      <c r="AK52">
        <f>I!AJ50*'Sim_Vt_Of(IxI)'!$M52</f>
        <v>0</v>
      </c>
      <c r="AL52">
        <f>I!AK50*'Sim_Vt_Of(IxI)'!$M52</f>
        <v>0</v>
      </c>
      <c r="AM52">
        <f>I!AL50*'Sim_Vt_Of(IxI)'!$M52</f>
        <v>0</v>
      </c>
      <c r="AN52">
        <f>I!AM50*'Sim_Vt_Of(IxI)'!$M52</f>
        <v>0</v>
      </c>
      <c r="AO52">
        <f>I!AN50*'Sim_Vt_Of(IxI)'!$M52</f>
        <v>0</v>
      </c>
      <c r="AP52">
        <f>I!AO50*'Sim_Vt_Of(IxI)'!$M52</f>
        <v>0</v>
      </c>
      <c r="AQ52">
        <f>I!AP50*'Sim_Vt_Of(IxI)'!$M52</f>
        <v>0</v>
      </c>
      <c r="AR52">
        <f>I!AQ50*'Sim_Vt_Of(IxI)'!$M52</f>
        <v>0</v>
      </c>
      <c r="AS52">
        <f>I!AR50*'Sim_Vt_Of(IxI)'!$M52</f>
        <v>0</v>
      </c>
      <c r="AT52">
        <f>I!AS50*'Sim_Vt_Of(IxI)'!$M52</f>
        <v>0</v>
      </c>
      <c r="AU52">
        <f>I!AT50*'Sim_Vt_Of(IxI)'!$M52</f>
        <v>0</v>
      </c>
      <c r="AV52">
        <f>I!AU50*'Sim_Vt_Of(IxI)'!$M52</f>
        <v>0</v>
      </c>
      <c r="AW52">
        <f>I!AV50*'Sim_Vt_Of(IxI)'!$M52</f>
        <v>0</v>
      </c>
      <c r="AX52">
        <f>I!AW50*'Sim_Vt_Of(IxI)'!$M52</f>
        <v>0</v>
      </c>
      <c r="AY52">
        <f>I!AX50*'Sim_Vt_Of(IxI)'!$M52</f>
        <v>0</v>
      </c>
      <c r="AZ52">
        <f>I!AY50*'Sim_Vt_Of(IxI)'!$M52</f>
        <v>0</v>
      </c>
      <c r="BA52">
        <f>I!AZ50*'Sim_Vt_Of(IxI)'!$M52</f>
        <v>0</v>
      </c>
      <c r="BB52">
        <f>I!BA50*'Sim_Vt_Of(IxI)'!$M52</f>
        <v>0</v>
      </c>
      <c r="BC52">
        <f>I!BB50*'Sim_Vt_Of(IxI)'!$M52</f>
        <v>0</v>
      </c>
      <c r="BD52">
        <f>I!BC50*'Sim_Vt_Of(IxI)'!$M52</f>
        <v>0</v>
      </c>
      <c r="BE52">
        <f>I!BD50*'Sim_Vt_Of(IxI)'!$M52</f>
        <v>0</v>
      </c>
      <c r="BF52">
        <f>I!BE50*'Sim_Vt_Of(IxI)'!$M52</f>
        <v>0</v>
      </c>
      <c r="BG52">
        <f>I!BF50*'Sim_Vt_Of(IxI)'!$M52</f>
        <v>0</v>
      </c>
      <c r="BH52">
        <f>I!BG50*'Sim_Vt_Of(IxI)'!$M52</f>
        <v>0</v>
      </c>
      <c r="BI52">
        <f>I!BH50*'Sim_Vt_Of(IxI)'!$M52</f>
        <v>0</v>
      </c>
      <c r="BJ52">
        <f>I!BI50*'Sim_Vt_Of(IxI)'!$M52</f>
        <v>0</v>
      </c>
      <c r="BK52">
        <f>I!BJ50*'Sim_Vt_Of(IxI)'!$M52</f>
        <v>0</v>
      </c>
      <c r="BL52">
        <f>I!BK50*'Sim_Vt_Of(IxI)'!$M52</f>
        <v>0</v>
      </c>
      <c r="BM52">
        <f>I!BL50*'Sim_Vt_Of(IxI)'!$M52</f>
        <v>0</v>
      </c>
      <c r="BN52">
        <f>I!BM50*'Sim_Vt_Of(IxI)'!$M52</f>
        <v>0</v>
      </c>
      <c r="BO52">
        <f>I!BN50*'Sim_Vt_Of(IxI)'!$M52</f>
        <v>0</v>
      </c>
      <c r="BP52">
        <f>I!BO50*'Sim_Vt_Of(IxI)'!$M52</f>
        <v>0</v>
      </c>
      <c r="BQ52">
        <f>I!BP50*'Sim_Vt_Of(IxI)'!$M52</f>
        <v>0</v>
      </c>
      <c r="BR52">
        <f>I!BQ50*'Sim_Vt_Of(IxI)'!$M52</f>
        <v>0</v>
      </c>
      <c r="BS52">
        <f>I!BR50*'Sim_Vt_Of(IxI)'!$M52</f>
        <v>0</v>
      </c>
      <c r="BT52">
        <f>I!BS50*'Sim_Vt_Of(IxI)'!$M52</f>
        <v>0</v>
      </c>
      <c r="BU52">
        <f>I!BT50*'Sim_Vt_Of(IxI)'!$M52</f>
        <v>0</v>
      </c>
      <c r="BV52">
        <f>I!BU50*'Sim_Vt_Of(IxI)'!$M52</f>
        <v>0</v>
      </c>
      <c r="BW52">
        <f>I!BV50*'Sim_Vt_Of(IxI)'!$M52</f>
        <v>0</v>
      </c>
      <c r="BX52">
        <f>I!BW50*'Sim_Vt_Of(IxI)'!$M52</f>
        <v>0</v>
      </c>
      <c r="BY52">
        <f>I!BX50*'Sim_Vt_Of(IxI)'!$M52</f>
        <v>0</v>
      </c>
    </row>
    <row r="53" spans="1:77" x14ac:dyDescent="0.25">
      <c r="A53" s="105" t="s">
        <v>50</v>
      </c>
      <c r="B53">
        <f>I!A51*'Sim_Vt_Of(IxI)'!$M53</f>
        <v>0</v>
      </c>
      <c r="C53">
        <f>I!B51*'Sim_Vt_Of(IxI)'!$M53</f>
        <v>0</v>
      </c>
      <c r="D53">
        <f>I!C51*'Sim_Vt_Of(IxI)'!$M53</f>
        <v>0</v>
      </c>
      <c r="E53">
        <f>I!D51*'Sim_Vt_Of(IxI)'!$M53</f>
        <v>0</v>
      </c>
      <c r="F53">
        <f>I!E51*'Sim_Vt_Of(IxI)'!$M53</f>
        <v>0</v>
      </c>
      <c r="G53">
        <f>I!F51*'Sim_Vt_Of(IxI)'!$M53</f>
        <v>0</v>
      </c>
      <c r="H53">
        <f>I!G51*'Sim_Vt_Of(IxI)'!$M53</f>
        <v>0</v>
      </c>
      <c r="I53">
        <f>I!H51*'Sim_Vt_Of(IxI)'!$M53</f>
        <v>0</v>
      </c>
      <c r="J53">
        <f>I!I51*'Sim_Vt_Of(IxI)'!$M53</f>
        <v>0</v>
      </c>
      <c r="K53">
        <f>I!J51*'Sim_Vt_Of(IxI)'!$M53</f>
        <v>0</v>
      </c>
      <c r="L53">
        <f>I!K51*'Sim_Vt_Of(IxI)'!$M53</f>
        <v>0</v>
      </c>
      <c r="M53">
        <f>I!L51*'Sim_Vt_Of(IxI)'!$M53</f>
        <v>0</v>
      </c>
      <c r="N53">
        <f>I!M51*'Sim_Vt_Of(IxI)'!$M53</f>
        <v>0</v>
      </c>
      <c r="O53">
        <f>I!N51*'Sim_Vt_Of(IxI)'!$M53</f>
        <v>0</v>
      </c>
      <c r="P53">
        <f>I!O51*'Sim_Vt_Of(IxI)'!$M53</f>
        <v>0</v>
      </c>
      <c r="Q53">
        <f>I!P51*'Sim_Vt_Of(IxI)'!$M53</f>
        <v>0</v>
      </c>
      <c r="R53">
        <f>I!Q51*'Sim_Vt_Of(IxI)'!$M53</f>
        <v>0</v>
      </c>
      <c r="S53">
        <f>I!R51*'Sim_Vt_Of(IxI)'!$M53</f>
        <v>0</v>
      </c>
      <c r="T53">
        <f>I!S51*'Sim_Vt_Of(IxI)'!$M53</f>
        <v>0</v>
      </c>
      <c r="U53">
        <f>I!T51*'Sim_Vt_Of(IxI)'!$M53</f>
        <v>0</v>
      </c>
      <c r="V53">
        <f>I!U51*'Sim_Vt_Of(IxI)'!$M53</f>
        <v>0</v>
      </c>
      <c r="W53">
        <f>I!V51*'Sim_Vt_Of(IxI)'!$M53</f>
        <v>0</v>
      </c>
      <c r="X53">
        <f>I!W51*'Sim_Vt_Of(IxI)'!$M53</f>
        <v>0</v>
      </c>
      <c r="Y53">
        <f>I!X51*'Sim_Vt_Of(IxI)'!$M53</f>
        <v>0</v>
      </c>
      <c r="Z53">
        <f>I!Y51*'Sim_Vt_Of(IxI)'!$M53</f>
        <v>0</v>
      </c>
      <c r="AA53">
        <f>I!Z51*'Sim_Vt_Of(IxI)'!$M53</f>
        <v>0</v>
      </c>
      <c r="AB53">
        <f>I!AA51*'Sim_Vt_Of(IxI)'!$M53</f>
        <v>0</v>
      </c>
      <c r="AC53">
        <f>I!AB51*'Sim_Vt_Of(IxI)'!$M53</f>
        <v>0</v>
      </c>
      <c r="AD53">
        <f>I!AC51*'Sim_Vt_Of(IxI)'!$M53</f>
        <v>0</v>
      </c>
      <c r="AE53">
        <f>I!AD51*'Sim_Vt_Of(IxI)'!$M53</f>
        <v>0</v>
      </c>
      <c r="AF53">
        <f>I!AE51*'Sim_Vt_Of(IxI)'!$M53</f>
        <v>0</v>
      </c>
      <c r="AG53">
        <f>I!AF51*'Sim_Vt_Of(IxI)'!$M53</f>
        <v>0</v>
      </c>
      <c r="AH53">
        <f>I!AG51*'Sim_Vt_Of(IxI)'!$M53</f>
        <v>0</v>
      </c>
      <c r="AI53">
        <f>I!AH51*'Sim_Vt_Of(IxI)'!$M53</f>
        <v>0</v>
      </c>
      <c r="AJ53">
        <f>I!AI51*'Sim_Vt_Of(IxI)'!$M53</f>
        <v>0</v>
      </c>
      <c r="AK53">
        <f>I!AJ51*'Sim_Vt_Of(IxI)'!$M53</f>
        <v>0</v>
      </c>
      <c r="AL53">
        <f>I!AK51*'Sim_Vt_Of(IxI)'!$M53</f>
        <v>0</v>
      </c>
      <c r="AM53">
        <f>I!AL51*'Sim_Vt_Of(IxI)'!$M53</f>
        <v>0</v>
      </c>
      <c r="AN53">
        <f>I!AM51*'Sim_Vt_Of(IxI)'!$M53</f>
        <v>0</v>
      </c>
      <c r="AO53">
        <f>I!AN51*'Sim_Vt_Of(IxI)'!$M53</f>
        <v>0</v>
      </c>
      <c r="AP53">
        <f>I!AO51*'Sim_Vt_Of(IxI)'!$M53</f>
        <v>0</v>
      </c>
      <c r="AQ53">
        <f>I!AP51*'Sim_Vt_Of(IxI)'!$M53</f>
        <v>0</v>
      </c>
      <c r="AR53">
        <f>I!AQ51*'Sim_Vt_Of(IxI)'!$M53</f>
        <v>0</v>
      </c>
      <c r="AS53">
        <f>I!AR51*'Sim_Vt_Of(IxI)'!$M53</f>
        <v>0</v>
      </c>
      <c r="AT53">
        <f>I!AS51*'Sim_Vt_Of(IxI)'!$M53</f>
        <v>0</v>
      </c>
      <c r="AU53">
        <f>I!AT51*'Sim_Vt_Of(IxI)'!$M53</f>
        <v>0</v>
      </c>
      <c r="AV53">
        <f>I!AU51*'Sim_Vt_Of(IxI)'!$M53</f>
        <v>0</v>
      </c>
      <c r="AW53">
        <f>I!AV51*'Sim_Vt_Of(IxI)'!$M53</f>
        <v>0</v>
      </c>
      <c r="AX53">
        <f>I!AW51*'Sim_Vt_Of(IxI)'!$M53</f>
        <v>0</v>
      </c>
      <c r="AY53">
        <f>I!AX51*'Sim_Vt_Of(IxI)'!$M53</f>
        <v>0</v>
      </c>
      <c r="AZ53">
        <f>I!AY51*'Sim_Vt_Of(IxI)'!$M53</f>
        <v>0</v>
      </c>
      <c r="BA53">
        <f>I!AZ51*'Sim_Vt_Of(IxI)'!$M53</f>
        <v>0</v>
      </c>
      <c r="BB53">
        <f>I!BA51*'Sim_Vt_Of(IxI)'!$M53</f>
        <v>0</v>
      </c>
      <c r="BC53">
        <f>I!BB51*'Sim_Vt_Of(IxI)'!$M53</f>
        <v>0</v>
      </c>
      <c r="BD53">
        <f>I!BC51*'Sim_Vt_Of(IxI)'!$M53</f>
        <v>0</v>
      </c>
      <c r="BE53">
        <f>I!BD51*'Sim_Vt_Of(IxI)'!$M53</f>
        <v>0</v>
      </c>
      <c r="BF53">
        <f>I!BE51*'Sim_Vt_Of(IxI)'!$M53</f>
        <v>0</v>
      </c>
      <c r="BG53">
        <f>I!BF51*'Sim_Vt_Of(IxI)'!$M53</f>
        <v>0</v>
      </c>
      <c r="BH53">
        <f>I!BG51*'Sim_Vt_Of(IxI)'!$M53</f>
        <v>0</v>
      </c>
      <c r="BI53">
        <f>I!BH51*'Sim_Vt_Of(IxI)'!$M53</f>
        <v>0</v>
      </c>
      <c r="BJ53">
        <f>I!BI51*'Sim_Vt_Of(IxI)'!$M53</f>
        <v>0</v>
      </c>
      <c r="BK53">
        <f>I!BJ51*'Sim_Vt_Of(IxI)'!$M53</f>
        <v>0</v>
      </c>
      <c r="BL53">
        <f>I!BK51*'Sim_Vt_Of(IxI)'!$M53</f>
        <v>0</v>
      </c>
      <c r="BM53">
        <f>I!BL51*'Sim_Vt_Of(IxI)'!$M53</f>
        <v>0</v>
      </c>
      <c r="BN53">
        <f>I!BM51*'Sim_Vt_Of(IxI)'!$M53</f>
        <v>0</v>
      </c>
      <c r="BO53">
        <f>I!BN51*'Sim_Vt_Of(IxI)'!$M53</f>
        <v>0</v>
      </c>
      <c r="BP53">
        <f>I!BO51*'Sim_Vt_Of(IxI)'!$M53</f>
        <v>0</v>
      </c>
      <c r="BQ53">
        <f>I!BP51*'Sim_Vt_Of(IxI)'!$M53</f>
        <v>0</v>
      </c>
      <c r="BR53">
        <f>I!BQ51*'Sim_Vt_Of(IxI)'!$M53</f>
        <v>0</v>
      </c>
      <c r="BS53">
        <f>I!BR51*'Sim_Vt_Of(IxI)'!$M53</f>
        <v>0</v>
      </c>
      <c r="BT53">
        <f>I!BS51*'Sim_Vt_Of(IxI)'!$M53</f>
        <v>0</v>
      </c>
      <c r="BU53">
        <f>I!BT51*'Sim_Vt_Of(IxI)'!$M53</f>
        <v>0</v>
      </c>
      <c r="BV53">
        <f>I!BU51*'Sim_Vt_Of(IxI)'!$M53</f>
        <v>0</v>
      </c>
      <c r="BW53">
        <f>I!BV51*'Sim_Vt_Of(IxI)'!$M53</f>
        <v>0</v>
      </c>
      <c r="BX53">
        <f>I!BW51*'Sim_Vt_Of(IxI)'!$M53</f>
        <v>0</v>
      </c>
      <c r="BY53">
        <f>I!BX51*'Sim_Vt_Of(IxI)'!$M53</f>
        <v>0</v>
      </c>
    </row>
    <row r="54" spans="1:77" x14ac:dyDescent="0.25">
      <c r="A54" s="105" t="s">
        <v>51</v>
      </c>
      <c r="B54">
        <f>I!A52*'Sim_Vt_Of(IxI)'!$M54</f>
        <v>0</v>
      </c>
      <c r="C54">
        <f>I!B52*'Sim_Vt_Of(IxI)'!$M54</f>
        <v>0</v>
      </c>
      <c r="D54">
        <f>I!C52*'Sim_Vt_Of(IxI)'!$M54</f>
        <v>0</v>
      </c>
      <c r="E54">
        <f>I!D52*'Sim_Vt_Of(IxI)'!$M54</f>
        <v>0</v>
      </c>
      <c r="F54">
        <f>I!E52*'Sim_Vt_Of(IxI)'!$M54</f>
        <v>0</v>
      </c>
      <c r="G54">
        <f>I!F52*'Sim_Vt_Of(IxI)'!$M54</f>
        <v>0</v>
      </c>
      <c r="H54">
        <f>I!G52*'Sim_Vt_Of(IxI)'!$M54</f>
        <v>0</v>
      </c>
      <c r="I54">
        <f>I!H52*'Sim_Vt_Of(IxI)'!$M54</f>
        <v>0</v>
      </c>
      <c r="J54">
        <f>I!I52*'Sim_Vt_Of(IxI)'!$M54</f>
        <v>0</v>
      </c>
      <c r="K54">
        <f>I!J52*'Sim_Vt_Of(IxI)'!$M54</f>
        <v>0</v>
      </c>
      <c r="L54">
        <f>I!K52*'Sim_Vt_Of(IxI)'!$M54</f>
        <v>0</v>
      </c>
      <c r="M54">
        <f>I!L52*'Sim_Vt_Of(IxI)'!$M54</f>
        <v>0</v>
      </c>
      <c r="N54">
        <f>I!M52*'Sim_Vt_Of(IxI)'!$M54</f>
        <v>0</v>
      </c>
      <c r="O54">
        <f>I!N52*'Sim_Vt_Of(IxI)'!$M54</f>
        <v>0</v>
      </c>
      <c r="P54">
        <f>I!O52*'Sim_Vt_Of(IxI)'!$M54</f>
        <v>0</v>
      </c>
      <c r="Q54">
        <f>I!P52*'Sim_Vt_Of(IxI)'!$M54</f>
        <v>0</v>
      </c>
      <c r="R54">
        <f>I!Q52*'Sim_Vt_Of(IxI)'!$M54</f>
        <v>0</v>
      </c>
      <c r="S54">
        <f>I!R52*'Sim_Vt_Of(IxI)'!$M54</f>
        <v>0</v>
      </c>
      <c r="T54">
        <f>I!S52*'Sim_Vt_Of(IxI)'!$M54</f>
        <v>0</v>
      </c>
      <c r="U54">
        <f>I!T52*'Sim_Vt_Of(IxI)'!$M54</f>
        <v>0</v>
      </c>
      <c r="V54">
        <f>I!U52*'Sim_Vt_Of(IxI)'!$M54</f>
        <v>0</v>
      </c>
      <c r="W54">
        <f>I!V52*'Sim_Vt_Of(IxI)'!$M54</f>
        <v>0</v>
      </c>
      <c r="X54">
        <f>I!W52*'Sim_Vt_Of(IxI)'!$M54</f>
        <v>0</v>
      </c>
      <c r="Y54">
        <f>I!X52*'Sim_Vt_Of(IxI)'!$M54</f>
        <v>0</v>
      </c>
      <c r="Z54">
        <f>I!Y52*'Sim_Vt_Of(IxI)'!$M54</f>
        <v>0</v>
      </c>
      <c r="AA54">
        <f>I!Z52*'Sim_Vt_Of(IxI)'!$M54</f>
        <v>0</v>
      </c>
      <c r="AB54">
        <f>I!AA52*'Sim_Vt_Of(IxI)'!$M54</f>
        <v>0</v>
      </c>
      <c r="AC54">
        <f>I!AB52*'Sim_Vt_Of(IxI)'!$M54</f>
        <v>0</v>
      </c>
      <c r="AD54">
        <f>I!AC52*'Sim_Vt_Of(IxI)'!$M54</f>
        <v>0</v>
      </c>
      <c r="AE54">
        <f>I!AD52*'Sim_Vt_Of(IxI)'!$M54</f>
        <v>0</v>
      </c>
      <c r="AF54">
        <f>I!AE52*'Sim_Vt_Of(IxI)'!$M54</f>
        <v>0</v>
      </c>
      <c r="AG54">
        <f>I!AF52*'Sim_Vt_Of(IxI)'!$M54</f>
        <v>0</v>
      </c>
      <c r="AH54">
        <f>I!AG52*'Sim_Vt_Of(IxI)'!$M54</f>
        <v>0</v>
      </c>
      <c r="AI54">
        <f>I!AH52*'Sim_Vt_Of(IxI)'!$M54</f>
        <v>0</v>
      </c>
      <c r="AJ54">
        <f>I!AI52*'Sim_Vt_Of(IxI)'!$M54</f>
        <v>0</v>
      </c>
      <c r="AK54">
        <f>I!AJ52*'Sim_Vt_Of(IxI)'!$M54</f>
        <v>0</v>
      </c>
      <c r="AL54">
        <f>I!AK52*'Sim_Vt_Of(IxI)'!$M54</f>
        <v>0</v>
      </c>
      <c r="AM54">
        <f>I!AL52*'Sim_Vt_Of(IxI)'!$M54</f>
        <v>0</v>
      </c>
      <c r="AN54">
        <f>I!AM52*'Sim_Vt_Of(IxI)'!$M54</f>
        <v>0</v>
      </c>
      <c r="AO54">
        <f>I!AN52*'Sim_Vt_Of(IxI)'!$M54</f>
        <v>0</v>
      </c>
      <c r="AP54">
        <f>I!AO52*'Sim_Vt_Of(IxI)'!$M54</f>
        <v>0</v>
      </c>
      <c r="AQ54">
        <f>I!AP52*'Sim_Vt_Of(IxI)'!$M54</f>
        <v>0</v>
      </c>
      <c r="AR54">
        <f>I!AQ52*'Sim_Vt_Of(IxI)'!$M54</f>
        <v>0</v>
      </c>
      <c r="AS54">
        <f>I!AR52*'Sim_Vt_Of(IxI)'!$M54</f>
        <v>0</v>
      </c>
      <c r="AT54">
        <f>I!AS52*'Sim_Vt_Of(IxI)'!$M54</f>
        <v>0</v>
      </c>
      <c r="AU54">
        <f>I!AT52*'Sim_Vt_Of(IxI)'!$M54</f>
        <v>0</v>
      </c>
      <c r="AV54">
        <f>I!AU52*'Sim_Vt_Of(IxI)'!$M54</f>
        <v>0</v>
      </c>
      <c r="AW54">
        <f>I!AV52*'Sim_Vt_Of(IxI)'!$M54</f>
        <v>0</v>
      </c>
      <c r="AX54">
        <f>I!AW52*'Sim_Vt_Of(IxI)'!$M54</f>
        <v>0</v>
      </c>
      <c r="AY54">
        <f>I!AX52*'Sim_Vt_Of(IxI)'!$M54</f>
        <v>0</v>
      </c>
      <c r="AZ54">
        <f>I!AY52*'Sim_Vt_Of(IxI)'!$M54</f>
        <v>0</v>
      </c>
      <c r="BA54">
        <f>I!AZ52*'Sim_Vt_Of(IxI)'!$M54</f>
        <v>0</v>
      </c>
      <c r="BB54">
        <f>I!BA52*'Sim_Vt_Of(IxI)'!$M54</f>
        <v>0</v>
      </c>
      <c r="BC54">
        <f>I!BB52*'Sim_Vt_Of(IxI)'!$M54</f>
        <v>0</v>
      </c>
      <c r="BD54">
        <f>I!BC52*'Sim_Vt_Of(IxI)'!$M54</f>
        <v>0</v>
      </c>
      <c r="BE54">
        <f>I!BD52*'Sim_Vt_Of(IxI)'!$M54</f>
        <v>0</v>
      </c>
      <c r="BF54">
        <f>I!BE52*'Sim_Vt_Of(IxI)'!$M54</f>
        <v>0</v>
      </c>
      <c r="BG54">
        <f>I!BF52*'Sim_Vt_Of(IxI)'!$M54</f>
        <v>0</v>
      </c>
      <c r="BH54">
        <f>I!BG52*'Sim_Vt_Of(IxI)'!$M54</f>
        <v>0</v>
      </c>
      <c r="BI54">
        <f>I!BH52*'Sim_Vt_Of(IxI)'!$M54</f>
        <v>0</v>
      </c>
      <c r="BJ54">
        <f>I!BI52*'Sim_Vt_Of(IxI)'!$M54</f>
        <v>0</v>
      </c>
      <c r="BK54">
        <f>I!BJ52*'Sim_Vt_Of(IxI)'!$M54</f>
        <v>0</v>
      </c>
      <c r="BL54">
        <f>I!BK52*'Sim_Vt_Of(IxI)'!$M54</f>
        <v>0</v>
      </c>
      <c r="BM54">
        <f>I!BL52*'Sim_Vt_Of(IxI)'!$M54</f>
        <v>0</v>
      </c>
      <c r="BN54">
        <f>I!BM52*'Sim_Vt_Of(IxI)'!$M54</f>
        <v>0</v>
      </c>
      <c r="BO54">
        <f>I!BN52*'Sim_Vt_Of(IxI)'!$M54</f>
        <v>0</v>
      </c>
      <c r="BP54">
        <f>I!BO52*'Sim_Vt_Of(IxI)'!$M54</f>
        <v>0</v>
      </c>
      <c r="BQ54">
        <f>I!BP52*'Sim_Vt_Of(IxI)'!$M54</f>
        <v>0</v>
      </c>
      <c r="BR54">
        <f>I!BQ52*'Sim_Vt_Of(IxI)'!$M54</f>
        <v>0</v>
      </c>
      <c r="BS54">
        <f>I!BR52*'Sim_Vt_Of(IxI)'!$M54</f>
        <v>0</v>
      </c>
      <c r="BT54">
        <f>I!BS52*'Sim_Vt_Of(IxI)'!$M54</f>
        <v>0</v>
      </c>
      <c r="BU54">
        <f>I!BT52*'Sim_Vt_Of(IxI)'!$M54</f>
        <v>0</v>
      </c>
      <c r="BV54">
        <f>I!BU52*'Sim_Vt_Of(IxI)'!$M54</f>
        <v>0</v>
      </c>
      <c r="BW54">
        <f>I!BV52*'Sim_Vt_Of(IxI)'!$M54</f>
        <v>0</v>
      </c>
      <c r="BX54">
        <f>I!BW52*'Sim_Vt_Of(IxI)'!$M54</f>
        <v>0</v>
      </c>
      <c r="BY54">
        <f>I!BX52*'Sim_Vt_Of(IxI)'!$M54</f>
        <v>0</v>
      </c>
    </row>
    <row r="55" spans="1:77" x14ac:dyDescent="0.25">
      <c r="A55" s="105" t="s">
        <v>52</v>
      </c>
      <c r="B55">
        <f>I!A53*'Sim_Vt_Of(IxI)'!$M55</f>
        <v>0</v>
      </c>
      <c r="C55">
        <f>I!B53*'Sim_Vt_Of(IxI)'!$M55</f>
        <v>0</v>
      </c>
      <c r="D55">
        <f>I!C53*'Sim_Vt_Of(IxI)'!$M55</f>
        <v>0</v>
      </c>
      <c r="E55">
        <f>I!D53*'Sim_Vt_Of(IxI)'!$M55</f>
        <v>0</v>
      </c>
      <c r="F55">
        <f>I!E53*'Sim_Vt_Of(IxI)'!$M55</f>
        <v>0</v>
      </c>
      <c r="G55">
        <f>I!F53*'Sim_Vt_Of(IxI)'!$M55</f>
        <v>0</v>
      </c>
      <c r="H55">
        <f>I!G53*'Sim_Vt_Of(IxI)'!$M55</f>
        <v>0</v>
      </c>
      <c r="I55">
        <f>I!H53*'Sim_Vt_Of(IxI)'!$M55</f>
        <v>0</v>
      </c>
      <c r="J55">
        <f>I!I53*'Sim_Vt_Of(IxI)'!$M55</f>
        <v>0</v>
      </c>
      <c r="K55">
        <f>I!J53*'Sim_Vt_Of(IxI)'!$M55</f>
        <v>0</v>
      </c>
      <c r="L55">
        <f>I!K53*'Sim_Vt_Of(IxI)'!$M55</f>
        <v>0</v>
      </c>
      <c r="M55">
        <f>I!L53*'Sim_Vt_Of(IxI)'!$M55</f>
        <v>0</v>
      </c>
      <c r="N55">
        <f>I!M53*'Sim_Vt_Of(IxI)'!$M55</f>
        <v>0</v>
      </c>
      <c r="O55">
        <f>I!N53*'Sim_Vt_Of(IxI)'!$M55</f>
        <v>0</v>
      </c>
      <c r="P55">
        <f>I!O53*'Sim_Vt_Of(IxI)'!$M55</f>
        <v>0</v>
      </c>
      <c r="Q55">
        <f>I!P53*'Sim_Vt_Of(IxI)'!$M55</f>
        <v>0</v>
      </c>
      <c r="R55">
        <f>I!Q53*'Sim_Vt_Of(IxI)'!$M55</f>
        <v>0</v>
      </c>
      <c r="S55">
        <f>I!R53*'Sim_Vt_Of(IxI)'!$M55</f>
        <v>0</v>
      </c>
      <c r="T55">
        <f>I!S53*'Sim_Vt_Of(IxI)'!$M55</f>
        <v>0</v>
      </c>
      <c r="U55">
        <f>I!T53*'Sim_Vt_Of(IxI)'!$M55</f>
        <v>0</v>
      </c>
      <c r="V55">
        <f>I!U53*'Sim_Vt_Of(IxI)'!$M55</f>
        <v>0</v>
      </c>
      <c r="W55">
        <f>I!V53*'Sim_Vt_Of(IxI)'!$M55</f>
        <v>0</v>
      </c>
      <c r="X55">
        <f>I!W53*'Sim_Vt_Of(IxI)'!$M55</f>
        <v>0</v>
      </c>
      <c r="Y55">
        <f>I!X53*'Sim_Vt_Of(IxI)'!$M55</f>
        <v>0</v>
      </c>
      <c r="Z55">
        <f>I!Y53*'Sim_Vt_Of(IxI)'!$M55</f>
        <v>0</v>
      </c>
      <c r="AA55">
        <f>I!Z53*'Sim_Vt_Of(IxI)'!$M55</f>
        <v>0</v>
      </c>
      <c r="AB55">
        <f>I!AA53*'Sim_Vt_Of(IxI)'!$M55</f>
        <v>0</v>
      </c>
      <c r="AC55">
        <f>I!AB53*'Sim_Vt_Of(IxI)'!$M55</f>
        <v>0</v>
      </c>
      <c r="AD55">
        <f>I!AC53*'Sim_Vt_Of(IxI)'!$M55</f>
        <v>0</v>
      </c>
      <c r="AE55">
        <f>I!AD53*'Sim_Vt_Of(IxI)'!$M55</f>
        <v>0</v>
      </c>
      <c r="AF55">
        <f>I!AE53*'Sim_Vt_Of(IxI)'!$M55</f>
        <v>0</v>
      </c>
      <c r="AG55">
        <f>I!AF53*'Sim_Vt_Of(IxI)'!$M55</f>
        <v>0</v>
      </c>
      <c r="AH55">
        <f>I!AG53*'Sim_Vt_Of(IxI)'!$M55</f>
        <v>0</v>
      </c>
      <c r="AI55">
        <f>I!AH53*'Sim_Vt_Of(IxI)'!$M55</f>
        <v>0</v>
      </c>
      <c r="AJ55">
        <f>I!AI53*'Sim_Vt_Of(IxI)'!$M55</f>
        <v>0</v>
      </c>
      <c r="AK55">
        <f>I!AJ53*'Sim_Vt_Of(IxI)'!$M55</f>
        <v>0</v>
      </c>
      <c r="AL55">
        <f>I!AK53*'Sim_Vt_Of(IxI)'!$M55</f>
        <v>0</v>
      </c>
      <c r="AM55">
        <f>I!AL53*'Sim_Vt_Of(IxI)'!$M55</f>
        <v>0</v>
      </c>
      <c r="AN55">
        <f>I!AM53*'Sim_Vt_Of(IxI)'!$M55</f>
        <v>0</v>
      </c>
      <c r="AO55">
        <f>I!AN53*'Sim_Vt_Of(IxI)'!$M55</f>
        <v>0</v>
      </c>
      <c r="AP55">
        <f>I!AO53*'Sim_Vt_Of(IxI)'!$M55</f>
        <v>0</v>
      </c>
      <c r="AQ55">
        <f>I!AP53*'Sim_Vt_Of(IxI)'!$M55</f>
        <v>0</v>
      </c>
      <c r="AR55">
        <f>I!AQ53*'Sim_Vt_Of(IxI)'!$M55</f>
        <v>0</v>
      </c>
      <c r="AS55">
        <f>I!AR53*'Sim_Vt_Of(IxI)'!$M55</f>
        <v>0</v>
      </c>
      <c r="AT55">
        <f>I!AS53*'Sim_Vt_Of(IxI)'!$M55</f>
        <v>0</v>
      </c>
      <c r="AU55">
        <f>I!AT53*'Sim_Vt_Of(IxI)'!$M55</f>
        <v>0</v>
      </c>
      <c r="AV55">
        <f>I!AU53*'Sim_Vt_Of(IxI)'!$M55</f>
        <v>0</v>
      </c>
      <c r="AW55">
        <f>I!AV53*'Sim_Vt_Of(IxI)'!$M55</f>
        <v>0</v>
      </c>
      <c r="AX55">
        <f>I!AW53*'Sim_Vt_Of(IxI)'!$M55</f>
        <v>0</v>
      </c>
      <c r="AY55">
        <f>I!AX53*'Sim_Vt_Of(IxI)'!$M55</f>
        <v>0</v>
      </c>
      <c r="AZ55">
        <f>I!AY53*'Sim_Vt_Of(IxI)'!$M55</f>
        <v>0</v>
      </c>
      <c r="BA55">
        <f>I!AZ53*'Sim_Vt_Of(IxI)'!$M55</f>
        <v>0</v>
      </c>
      <c r="BB55">
        <f>I!BA53*'Sim_Vt_Of(IxI)'!$M55</f>
        <v>0</v>
      </c>
      <c r="BC55">
        <f>I!BB53*'Sim_Vt_Of(IxI)'!$M55</f>
        <v>0</v>
      </c>
      <c r="BD55">
        <f>I!BC53*'Sim_Vt_Of(IxI)'!$M55</f>
        <v>0</v>
      </c>
      <c r="BE55">
        <f>I!BD53*'Sim_Vt_Of(IxI)'!$M55</f>
        <v>0</v>
      </c>
      <c r="BF55">
        <f>I!BE53*'Sim_Vt_Of(IxI)'!$M55</f>
        <v>0</v>
      </c>
      <c r="BG55">
        <f>I!BF53*'Sim_Vt_Of(IxI)'!$M55</f>
        <v>0</v>
      </c>
      <c r="BH55">
        <f>I!BG53*'Sim_Vt_Of(IxI)'!$M55</f>
        <v>0</v>
      </c>
      <c r="BI55">
        <f>I!BH53*'Sim_Vt_Of(IxI)'!$M55</f>
        <v>0</v>
      </c>
      <c r="BJ55">
        <f>I!BI53*'Sim_Vt_Of(IxI)'!$M55</f>
        <v>0</v>
      </c>
      <c r="BK55">
        <f>I!BJ53*'Sim_Vt_Of(IxI)'!$M55</f>
        <v>0</v>
      </c>
      <c r="BL55">
        <f>I!BK53*'Sim_Vt_Of(IxI)'!$M55</f>
        <v>0</v>
      </c>
      <c r="BM55">
        <f>I!BL53*'Sim_Vt_Of(IxI)'!$M55</f>
        <v>0</v>
      </c>
      <c r="BN55">
        <f>I!BM53*'Sim_Vt_Of(IxI)'!$M55</f>
        <v>0</v>
      </c>
      <c r="BO55">
        <f>I!BN53*'Sim_Vt_Of(IxI)'!$M55</f>
        <v>0</v>
      </c>
      <c r="BP55">
        <f>I!BO53*'Sim_Vt_Of(IxI)'!$M55</f>
        <v>0</v>
      </c>
      <c r="BQ55">
        <f>I!BP53*'Sim_Vt_Of(IxI)'!$M55</f>
        <v>0</v>
      </c>
      <c r="BR55">
        <f>I!BQ53*'Sim_Vt_Of(IxI)'!$M55</f>
        <v>0</v>
      </c>
      <c r="BS55">
        <f>I!BR53*'Sim_Vt_Of(IxI)'!$M55</f>
        <v>0</v>
      </c>
      <c r="BT55">
        <f>I!BS53*'Sim_Vt_Of(IxI)'!$M55</f>
        <v>0</v>
      </c>
      <c r="BU55">
        <f>I!BT53*'Sim_Vt_Of(IxI)'!$M55</f>
        <v>0</v>
      </c>
      <c r="BV55">
        <f>I!BU53*'Sim_Vt_Of(IxI)'!$M55</f>
        <v>0</v>
      </c>
      <c r="BW55">
        <f>I!BV53*'Sim_Vt_Of(IxI)'!$M55</f>
        <v>0</v>
      </c>
      <c r="BX55">
        <f>I!BW53*'Sim_Vt_Of(IxI)'!$M55</f>
        <v>0</v>
      </c>
      <c r="BY55">
        <f>I!BX53*'Sim_Vt_Of(IxI)'!$M55</f>
        <v>0</v>
      </c>
    </row>
    <row r="56" spans="1:77" x14ac:dyDescent="0.25">
      <c r="A56" s="105" t="s">
        <v>53</v>
      </c>
      <c r="B56">
        <f>I!A54*'Sim_Vt_Of(IxI)'!$M56</f>
        <v>0</v>
      </c>
      <c r="C56">
        <f>I!B54*'Sim_Vt_Of(IxI)'!$M56</f>
        <v>0</v>
      </c>
      <c r="D56">
        <f>I!C54*'Sim_Vt_Of(IxI)'!$M56</f>
        <v>0</v>
      </c>
      <c r="E56">
        <f>I!D54*'Sim_Vt_Of(IxI)'!$M56</f>
        <v>0</v>
      </c>
      <c r="F56">
        <f>I!E54*'Sim_Vt_Of(IxI)'!$M56</f>
        <v>0</v>
      </c>
      <c r="G56">
        <f>I!F54*'Sim_Vt_Of(IxI)'!$M56</f>
        <v>0</v>
      </c>
      <c r="H56">
        <f>I!G54*'Sim_Vt_Of(IxI)'!$M56</f>
        <v>0</v>
      </c>
      <c r="I56">
        <f>I!H54*'Sim_Vt_Of(IxI)'!$M56</f>
        <v>0</v>
      </c>
      <c r="J56">
        <f>I!I54*'Sim_Vt_Of(IxI)'!$M56</f>
        <v>0</v>
      </c>
      <c r="K56">
        <f>I!J54*'Sim_Vt_Of(IxI)'!$M56</f>
        <v>0</v>
      </c>
      <c r="L56">
        <f>I!K54*'Sim_Vt_Of(IxI)'!$M56</f>
        <v>0</v>
      </c>
      <c r="M56">
        <f>I!L54*'Sim_Vt_Of(IxI)'!$M56</f>
        <v>0</v>
      </c>
      <c r="N56">
        <f>I!M54*'Sim_Vt_Of(IxI)'!$M56</f>
        <v>0</v>
      </c>
      <c r="O56">
        <f>I!N54*'Sim_Vt_Of(IxI)'!$M56</f>
        <v>0</v>
      </c>
      <c r="P56">
        <f>I!O54*'Sim_Vt_Of(IxI)'!$M56</f>
        <v>0</v>
      </c>
      <c r="Q56">
        <f>I!P54*'Sim_Vt_Of(IxI)'!$M56</f>
        <v>0</v>
      </c>
      <c r="R56">
        <f>I!Q54*'Sim_Vt_Of(IxI)'!$M56</f>
        <v>0</v>
      </c>
      <c r="S56">
        <f>I!R54*'Sim_Vt_Of(IxI)'!$M56</f>
        <v>0</v>
      </c>
      <c r="T56">
        <f>I!S54*'Sim_Vt_Of(IxI)'!$M56</f>
        <v>0</v>
      </c>
      <c r="U56">
        <f>I!T54*'Sim_Vt_Of(IxI)'!$M56</f>
        <v>0</v>
      </c>
      <c r="V56">
        <f>I!U54*'Sim_Vt_Of(IxI)'!$M56</f>
        <v>0</v>
      </c>
      <c r="W56">
        <f>I!V54*'Sim_Vt_Of(IxI)'!$M56</f>
        <v>0</v>
      </c>
      <c r="X56">
        <f>I!W54*'Sim_Vt_Of(IxI)'!$M56</f>
        <v>0</v>
      </c>
      <c r="Y56">
        <f>I!X54*'Sim_Vt_Of(IxI)'!$M56</f>
        <v>0</v>
      </c>
      <c r="Z56">
        <f>I!Y54*'Sim_Vt_Of(IxI)'!$M56</f>
        <v>0</v>
      </c>
      <c r="AA56">
        <f>I!Z54*'Sim_Vt_Of(IxI)'!$M56</f>
        <v>0</v>
      </c>
      <c r="AB56">
        <f>I!AA54*'Sim_Vt_Of(IxI)'!$M56</f>
        <v>0</v>
      </c>
      <c r="AC56">
        <f>I!AB54*'Sim_Vt_Of(IxI)'!$M56</f>
        <v>0</v>
      </c>
      <c r="AD56">
        <f>I!AC54*'Sim_Vt_Of(IxI)'!$M56</f>
        <v>0</v>
      </c>
      <c r="AE56">
        <f>I!AD54*'Sim_Vt_Of(IxI)'!$M56</f>
        <v>0</v>
      </c>
      <c r="AF56">
        <f>I!AE54*'Sim_Vt_Of(IxI)'!$M56</f>
        <v>0</v>
      </c>
      <c r="AG56">
        <f>I!AF54*'Sim_Vt_Of(IxI)'!$M56</f>
        <v>0</v>
      </c>
      <c r="AH56">
        <f>I!AG54*'Sim_Vt_Of(IxI)'!$M56</f>
        <v>0</v>
      </c>
      <c r="AI56">
        <f>I!AH54*'Sim_Vt_Of(IxI)'!$M56</f>
        <v>0</v>
      </c>
      <c r="AJ56">
        <f>I!AI54*'Sim_Vt_Of(IxI)'!$M56</f>
        <v>0</v>
      </c>
      <c r="AK56">
        <f>I!AJ54*'Sim_Vt_Of(IxI)'!$M56</f>
        <v>0</v>
      </c>
      <c r="AL56">
        <f>I!AK54*'Sim_Vt_Of(IxI)'!$M56</f>
        <v>0</v>
      </c>
      <c r="AM56">
        <f>I!AL54*'Sim_Vt_Of(IxI)'!$M56</f>
        <v>0</v>
      </c>
      <c r="AN56">
        <f>I!AM54*'Sim_Vt_Of(IxI)'!$M56</f>
        <v>0</v>
      </c>
      <c r="AO56">
        <f>I!AN54*'Sim_Vt_Of(IxI)'!$M56</f>
        <v>0</v>
      </c>
      <c r="AP56">
        <f>I!AO54*'Sim_Vt_Of(IxI)'!$M56</f>
        <v>0</v>
      </c>
      <c r="AQ56">
        <f>I!AP54*'Sim_Vt_Of(IxI)'!$M56</f>
        <v>0</v>
      </c>
      <c r="AR56">
        <f>I!AQ54*'Sim_Vt_Of(IxI)'!$M56</f>
        <v>0</v>
      </c>
      <c r="AS56">
        <f>I!AR54*'Sim_Vt_Of(IxI)'!$M56</f>
        <v>0</v>
      </c>
      <c r="AT56">
        <f>I!AS54*'Sim_Vt_Of(IxI)'!$M56</f>
        <v>0</v>
      </c>
      <c r="AU56">
        <f>I!AT54*'Sim_Vt_Of(IxI)'!$M56</f>
        <v>0</v>
      </c>
      <c r="AV56">
        <f>I!AU54*'Sim_Vt_Of(IxI)'!$M56</f>
        <v>0</v>
      </c>
      <c r="AW56">
        <f>I!AV54*'Sim_Vt_Of(IxI)'!$M56</f>
        <v>0</v>
      </c>
      <c r="AX56">
        <f>I!AW54*'Sim_Vt_Of(IxI)'!$M56</f>
        <v>0</v>
      </c>
      <c r="AY56">
        <f>I!AX54*'Sim_Vt_Of(IxI)'!$M56</f>
        <v>0</v>
      </c>
      <c r="AZ56">
        <f>I!AY54*'Sim_Vt_Of(IxI)'!$M56</f>
        <v>0</v>
      </c>
      <c r="BA56">
        <f>I!AZ54*'Sim_Vt_Of(IxI)'!$M56</f>
        <v>0</v>
      </c>
      <c r="BB56">
        <f>I!BA54*'Sim_Vt_Of(IxI)'!$M56</f>
        <v>0</v>
      </c>
      <c r="BC56">
        <f>I!BB54*'Sim_Vt_Of(IxI)'!$M56</f>
        <v>0</v>
      </c>
      <c r="BD56">
        <f>I!BC54*'Sim_Vt_Of(IxI)'!$M56</f>
        <v>0</v>
      </c>
      <c r="BE56">
        <f>I!BD54*'Sim_Vt_Of(IxI)'!$M56</f>
        <v>0</v>
      </c>
      <c r="BF56">
        <f>I!BE54*'Sim_Vt_Of(IxI)'!$M56</f>
        <v>0</v>
      </c>
      <c r="BG56">
        <f>I!BF54*'Sim_Vt_Of(IxI)'!$M56</f>
        <v>0</v>
      </c>
      <c r="BH56">
        <f>I!BG54*'Sim_Vt_Of(IxI)'!$M56</f>
        <v>0</v>
      </c>
      <c r="BI56">
        <f>I!BH54*'Sim_Vt_Of(IxI)'!$M56</f>
        <v>0</v>
      </c>
      <c r="BJ56">
        <f>I!BI54*'Sim_Vt_Of(IxI)'!$M56</f>
        <v>0</v>
      </c>
      <c r="BK56">
        <f>I!BJ54*'Sim_Vt_Of(IxI)'!$M56</f>
        <v>0</v>
      </c>
      <c r="BL56">
        <f>I!BK54*'Sim_Vt_Of(IxI)'!$M56</f>
        <v>0</v>
      </c>
      <c r="BM56">
        <f>I!BL54*'Sim_Vt_Of(IxI)'!$M56</f>
        <v>0</v>
      </c>
      <c r="BN56">
        <f>I!BM54*'Sim_Vt_Of(IxI)'!$M56</f>
        <v>0</v>
      </c>
      <c r="BO56">
        <f>I!BN54*'Sim_Vt_Of(IxI)'!$M56</f>
        <v>0</v>
      </c>
      <c r="BP56">
        <f>I!BO54*'Sim_Vt_Of(IxI)'!$M56</f>
        <v>0</v>
      </c>
      <c r="BQ56">
        <f>I!BP54*'Sim_Vt_Of(IxI)'!$M56</f>
        <v>0</v>
      </c>
      <c r="BR56">
        <f>I!BQ54*'Sim_Vt_Of(IxI)'!$M56</f>
        <v>0</v>
      </c>
      <c r="BS56">
        <f>I!BR54*'Sim_Vt_Of(IxI)'!$M56</f>
        <v>0</v>
      </c>
      <c r="BT56">
        <f>I!BS54*'Sim_Vt_Of(IxI)'!$M56</f>
        <v>0</v>
      </c>
      <c r="BU56">
        <f>I!BT54*'Sim_Vt_Of(IxI)'!$M56</f>
        <v>0</v>
      </c>
      <c r="BV56">
        <f>I!BU54*'Sim_Vt_Of(IxI)'!$M56</f>
        <v>0</v>
      </c>
      <c r="BW56">
        <f>I!BV54*'Sim_Vt_Of(IxI)'!$M56</f>
        <v>0</v>
      </c>
      <c r="BX56">
        <f>I!BW54*'Sim_Vt_Of(IxI)'!$M56</f>
        <v>0</v>
      </c>
      <c r="BY56">
        <f>I!BX54*'Sim_Vt_Of(IxI)'!$M56</f>
        <v>0</v>
      </c>
    </row>
    <row r="57" spans="1:77" x14ac:dyDescent="0.25">
      <c r="A57" s="105" t="s">
        <v>54</v>
      </c>
      <c r="B57">
        <f>I!A55*'Sim_Vt_Of(IxI)'!$M57</f>
        <v>0</v>
      </c>
      <c r="C57">
        <f>I!B55*'Sim_Vt_Of(IxI)'!$M57</f>
        <v>0</v>
      </c>
      <c r="D57">
        <f>I!C55*'Sim_Vt_Of(IxI)'!$M57</f>
        <v>0</v>
      </c>
      <c r="E57">
        <f>I!D55*'Sim_Vt_Of(IxI)'!$M57</f>
        <v>0</v>
      </c>
      <c r="F57">
        <f>I!E55*'Sim_Vt_Of(IxI)'!$M57</f>
        <v>0</v>
      </c>
      <c r="G57">
        <f>I!F55*'Sim_Vt_Of(IxI)'!$M57</f>
        <v>0</v>
      </c>
      <c r="H57">
        <f>I!G55*'Sim_Vt_Of(IxI)'!$M57</f>
        <v>0</v>
      </c>
      <c r="I57">
        <f>I!H55*'Sim_Vt_Of(IxI)'!$M57</f>
        <v>0</v>
      </c>
      <c r="J57">
        <f>I!I55*'Sim_Vt_Of(IxI)'!$M57</f>
        <v>0</v>
      </c>
      <c r="K57">
        <f>I!J55*'Sim_Vt_Of(IxI)'!$M57</f>
        <v>0</v>
      </c>
      <c r="L57">
        <f>I!K55*'Sim_Vt_Of(IxI)'!$M57</f>
        <v>0</v>
      </c>
      <c r="M57">
        <f>I!L55*'Sim_Vt_Of(IxI)'!$M57</f>
        <v>0</v>
      </c>
      <c r="N57">
        <f>I!M55*'Sim_Vt_Of(IxI)'!$M57</f>
        <v>0</v>
      </c>
      <c r="O57">
        <f>I!N55*'Sim_Vt_Of(IxI)'!$M57</f>
        <v>0</v>
      </c>
      <c r="P57">
        <f>I!O55*'Sim_Vt_Of(IxI)'!$M57</f>
        <v>0</v>
      </c>
      <c r="Q57">
        <f>I!P55*'Sim_Vt_Of(IxI)'!$M57</f>
        <v>0</v>
      </c>
      <c r="R57">
        <f>I!Q55*'Sim_Vt_Of(IxI)'!$M57</f>
        <v>0</v>
      </c>
      <c r="S57">
        <f>I!R55*'Sim_Vt_Of(IxI)'!$M57</f>
        <v>0</v>
      </c>
      <c r="T57">
        <f>I!S55*'Sim_Vt_Of(IxI)'!$M57</f>
        <v>0</v>
      </c>
      <c r="U57">
        <f>I!T55*'Sim_Vt_Of(IxI)'!$M57</f>
        <v>0</v>
      </c>
      <c r="V57">
        <f>I!U55*'Sim_Vt_Of(IxI)'!$M57</f>
        <v>0</v>
      </c>
      <c r="W57">
        <f>I!V55*'Sim_Vt_Of(IxI)'!$M57</f>
        <v>0</v>
      </c>
      <c r="X57">
        <f>I!W55*'Sim_Vt_Of(IxI)'!$M57</f>
        <v>0</v>
      </c>
      <c r="Y57">
        <f>I!X55*'Sim_Vt_Of(IxI)'!$M57</f>
        <v>0</v>
      </c>
      <c r="Z57">
        <f>I!Y55*'Sim_Vt_Of(IxI)'!$M57</f>
        <v>0</v>
      </c>
      <c r="AA57">
        <f>I!Z55*'Sim_Vt_Of(IxI)'!$M57</f>
        <v>0</v>
      </c>
      <c r="AB57">
        <f>I!AA55*'Sim_Vt_Of(IxI)'!$M57</f>
        <v>0</v>
      </c>
      <c r="AC57">
        <f>I!AB55*'Sim_Vt_Of(IxI)'!$M57</f>
        <v>0</v>
      </c>
      <c r="AD57">
        <f>I!AC55*'Sim_Vt_Of(IxI)'!$M57</f>
        <v>0</v>
      </c>
      <c r="AE57">
        <f>I!AD55*'Sim_Vt_Of(IxI)'!$M57</f>
        <v>0</v>
      </c>
      <c r="AF57">
        <f>I!AE55*'Sim_Vt_Of(IxI)'!$M57</f>
        <v>0</v>
      </c>
      <c r="AG57">
        <f>I!AF55*'Sim_Vt_Of(IxI)'!$M57</f>
        <v>0</v>
      </c>
      <c r="AH57">
        <f>I!AG55*'Sim_Vt_Of(IxI)'!$M57</f>
        <v>0</v>
      </c>
      <c r="AI57">
        <f>I!AH55*'Sim_Vt_Of(IxI)'!$M57</f>
        <v>0</v>
      </c>
      <c r="AJ57">
        <f>I!AI55*'Sim_Vt_Of(IxI)'!$M57</f>
        <v>0</v>
      </c>
      <c r="AK57">
        <f>I!AJ55*'Sim_Vt_Of(IxI)'!$M57</f>
        <v>0</v>
      </c>
      <c r="AL57">
        <f>I!AK55*'Sim_Vt_Of(IxI)'!$M57</f>
        <v>0</v>
      </c>
      <c r="AM57">
        <f>I!AL55*'Sim_Vt_Of(IxI)'!$M57</f>
        <v>0</v>
      </c>
      <c r="AN57">
        <f>I!AM55*'Sim_Vt_Of(IxI)'!$M57</f>
        <v>0</v>
      </c>
      <c r="AO57">
        <f>I!AN55*'Sim_Vt_Of(IxI)'!$M57</f>
        <v>0</v>
      </c>
      <c r="AP57">
        <f>I!AO55*'Sim_Vt_Of(IxI)'!$M57</f>
        <v>0</v>
      </c>
      <c r="AQ57">
        <f>I!AP55*'Sim_Vt_Of(IxI)'!$M57</f>
        <v>0</v>
      </c>
      <c r="AR57">
        <f>I!AQ55*'Sim_Vt_Of(IxI)'!$M57</f>
        <v>0</v>
      </c>
      <c r="AS57">
        <f>I!AR55*'Sim_Vt_Of(IxI)'!$M57</f>
        <v>0</v>
      </c>
      <c r="AT57">
        <f>I!AS55*'Sim_Vt_Of(IxI)'!$M57</f>
        <v>0</v>
      </c>
      <c r="AU57">
        <f>I!AT55*'Sim_Vt_Of(IxI)'!$M57</f>
        <v>0</v>
      </c>
      <c r="AV57">
        <f>I!AU55*'Sim_Vt_Of(IxI)'!$M57</f>
        <v>0</v>
      </c>
      <c r="AW57">
        <f>I!AV55*'Sim_Vt_Of(IxI)'!$M57</f>
        <v>0</v>
      </c>
      <c r="AX57">
        <f>I!AW55*'Sim_Vt_Of(IxI)'!$M57</f>
        <v>0</v>
      </c>
      <c r="AY57">
        <f>I!AX55*'Sim_Vt_Of(IxI)'!$M57</f>
        <v>0</v>
      </c>
      <c r="AZ57">
        <f>I!AY55*'Sim_Vt_Of(IxI)'!$M57</f>
        <v>0</v>
      </c>
      <c r="BA57">
        <f>I!AZ55*'Sim_Vt_Of(IxI)'!$M57</f>
        <v>0</v>
      </c>
      <c r="BB57">
        <f>I!BA55*'Sim_Vt_Of(IxI)'!$M57</f>
        <v>0</v>
      </c>
      <c r="BC57">
        <f>I!BB55*'Sim_Vt_Of(IxI)'!$M57</f>
        <v>0</v>
      </c>
      <c r="BD57">
        <f>I!BC55*'Sim_Vt_Of(IxI)'!$M57</f>
        <v>0</v>
      </c>
      <c r="BE57">
        <f>I!BD55*'Sim_Vt_Of(IxI)'!$M57</f>
        <v>0</v>
      </c>
      <c r="BF57">
        <f>I!BE55*'Sim_Vt_Of(IxI)'!$M57</f>
        <v>0</v>
      </c>
      <c r="BG57">
        <f>I!BF55*'Sim_Vt_Of(IxI)'!$M57</f>
        <v>0</v>
      </c>
      <c r="BH57">
        <f>I!BG55*'Sim_Vt_Of(IxI)'!$M57</f>
        <v>0</v>
      </c>
      <c r="BI57">
        <f>I!BH55*'Sim_Vt_Of(IxI)'!$M57</f>
        <v>0</v>
      </c>
      <c r="BJ57">
        <f>I!BI55*'Sim_Vt_Of(IxI)'!$M57</f>
        <v>0</v>
      </c>
      <c r="BK57">
        <f>I!BJ55*'Sim_Vt_Of(IxI)'!$M57</f>
        <v>0</v>
      </c>
      <c r="BL57">
        <f>I!BK55*'Sim_Vt_Of(IxI)'!$M57</f>
        <v>0</v>
      </c>
      <c r="BM57">
        <f>I!BL55*'Sim_Vt_Of(IxI)'!$M57</f>
        <v>0</v>
      </c>
      <c r="BN57">
        <f>I!BM55*'Sim_Vt_Of(IxI)'!$M57</f>
        <v>0</v>
      </c>
      <c r="BO57">
        <f>I!BN55*'Sim_Vt_Of(IxI)'!$M57</f>
        <v>0</v>
      </c>
      <c r="BP57">
        <f>I!BO55*'Sim_Vt_Of(IxI)'!$M57</f>
        <v>0</v>
      </c>
      <c r="BQ57">
        <f>I!BP55*'Sim_Vt_Of(IxI)'!$M57</f>
        <v>0</v>
      </c>
      <c r="BR57">
        <f>I!BQ55*'Sim_Vt_Of(IxI)'!$M57</f>
        <v>0</v>
      </c>
      <c r="BS57">
        <f>I!BR55*'Sim_Vt_Of(IxI)'!$M57</f>
        <v>0</v>
      </c>
      <c r="BT57">
        <f>I!BS55*'Sim_Vt_Of(IxI)'!$M57</f>
        <v>0</v>
      </c>
      <c r="BU57">
        <f>I!BT55*'Sim_Vt_Of(IxI)'!$M57</f>
        <v>0</v>
      </c>
      <c r="BV57">
        <f>I!BU55*'Sim_Vt_Of(IxI)'!$M57</f>
        <v>0</v>
      </c>
      <c r="BW57">
        <f>I!BV55*'Sim_Vt_Of(IxI)'!$M57</f>
        <v>0</v>
      </c>
      <c r="BX57">
        <f>I!BW55*'Sim_Vt_Of(IxI)'!$M57</f>
        <v>0</v>
      </c>
      <c r="BY57">
        <f>I!BX55*'Sim_Vt_Of(IxI)'!$M57</f>
        <v>0</v>
      </c>
    </row>
    <row r="58" spans="1:77" x14ac:dyDescent="0.25">
      <c r="A58" s="105" t="s">
        <v>55</v>
      </c>
      <c r="B58">
        <f>I!A56*'Sim_Vt_Of(IxI)'!$M58</f>
        <v>0</v>
      </c>
      <c r="C58">
        <f>I!B56*'Sim_Vt_Of(IxI)'!$M58</f>
        <v>0</v>
      </c>
      <c r="D58">
        <f>I!C56*'Sim_Vt_Of(IxI)'!$M58</f>
        <v>0</v>
      </c>
      <c r="E58">
        <f>I!D56*'Sim_Vt_Of(IxI)'!$M58</f>
        <v>0</v>
      </c>
      <c r="F58">
        <f>I!E56*'Sim_Vt_Of(IxI)'!$M58</f>
        <v>0</v>
      </c>
      <c r="G58">
        <f>I!F56*'Sim_Vt_Of(IxI)'!$M58</f>
        <v>0</v>
      </c>
      <c r="H58">
        <f>I!G56*'Sim_Vt_Of(IxI)'!$M58</f>
        <v>0</v>
      </c>
      <c r="I58">
        <f>I!H56*'Sim_Vt_Of(IxI)'!$M58</f>
        <v>0</v>
      </c>
      <c r="J58">
        <f>I!I56*'Sim_Vt_Of(IxI)'!$M58</f>
        <v>0</v>
      </c>
      <c r="K58">
        <f>I!J56*'Sim_Vt_Of(IxI)'!$M58</f>
        <v>0</v>
      </c>
      <c r="L58">
        <f>I!K56*'Sim_Vt_Of(IxI)'!$M58</f>
        <v>0</v>
      </c>
      <c r="M58">
        <f>I!L56*'Sim_Vt_Of(IxI)'!$M58</f>
        <v>0</v>
      </c>
      <c r="N58">
        <f>I!M56*'Sim_Vt_Of(IxI)'!$M58</f>
        <v>0</v>
      </c>
      <c r="O58">
        <f>I!N56*'Sim_Vt_Of(IxI)'!$M58</f>
        <v>0</v>
      </c>
      <c r="P58">
        <f>I!O56*'Sim_Vt_Of(IxI)'!$M58</f>
        <v>0</v>
      </c>
      <c r="Q58">
        <f>I!P56*'Sim_Vt_Of(IxI)'!$M58</f>
        <v>0</v>
      </c>
      <c r="R58">
        <f>I!Q56*'Sim_Vt_Of(IxI)'!$M58</f>
        <v>0</v>
      </c>
      <c r="S58">
        <f>I!R56*'Sim_Vt_Of(IxI)'!$M58</f>
        <v>0</v>
      </c>
      <c r="T58">
        <f>I!S56*'Sim_Vt_Of(IxI)'!$M58</f>
        <v>0</v>
      </c>
      <c r="U58">
        <f>I!T56*'Sim_Vt_Of(IxI)'!$M58</f>
        <v>0</v>
      </c>
      <c r="V58">
        <f>I!U56*'Sim_Vt_Of(IxI)'!$M58</f>
        <v>0</v>
      </c>
      <c r="W58">
        <f>I!V56*'Sim_Vt_Of(IxI)'!$M58</f>
        <v>0</v>
      </c>
      <c r="X58">
        <f>I!W56*'Sim_Vt_Of(IxI)'!$M58</f>
        <v>0</v>
      </c>
      <c r="Y58">
        <f>I!X56*'Sim_Vt_Of(IxI)'!$M58</f>
        <v>0</v>
      </c>
      <c r="Z58">
        <f>I!Y56*'Sim_Vt_Of(IxI)'!$M58</f>
        <v>0</v>
      </c>
      <c r="AA58">
        <f>I!Z56*'Sim_Vt_Of(IxI)'!$M58</f>
        <v>0</v>
      </c>
      <c r="AB58">
        <f>I!AA56*'Sim_Vt_Of(IxI)'!$M58</f>
        <v>0</v>
      </c>
      <c r="AC58">
        <f>I!AB56*'Sim_Vt_Of(IxI)'!$M58</f>
        <v>0</v>
      </c>
      <c r="AD58">
        <f>I!AC56*'Sim_Vt_Of(IxI)'!$M58</f>
        <v>0</v>
      </c>
      <c r="AE58">
        <f>I!AD56*'Sim_Vt_Of(IxI)'!$M58</f>
        <v>0</v>
      </c>
      <c r="AF58">
        <f>I!AE56*'Sim_Vt_Of(IxI)'!$M58</f>
        <v>0</v>
      </c>
      <c r="AG58">
        <f>I!AF56*'Sim_Vt_Of(IxI)'!$M58</f>
        <v>0</v>
      </c>
      <c r="AH58">
        <f>I!AG56*'Sim_Vt_Of(IxI)'!$M58</f>
        <v>0</v>
      </c>
      <c r="AI58">
        <f>I!AH56*'Sim_Vt_Of(IxI)'!$M58</f>
        <v>0</v>
      </c>
      <c r="AJ58">
        <f>I!AI56*'Sim_Vt_Of(IxI)'!$M58</f>
        <v>0</v>
      </c>
      <c r="AK58">
        <f>I!AJ56*'Sim_Vt_Of(IxI)'!$M58</f>
        <v>0</v>
      </c>
      <c r="AL58">
        <f>I!AK56*'Sim_Vt_Of(IxI)'!$M58</f>
        <v>0</v>
      </c>
      <c r="AM58">
        <f>I!AL56*'Sim_Vt_Of(IxI)'!$M58</f>
        <v>0</v>
      </c>
      <c r="AN58">
        <f>I!AM56*'Sim_Vt_Of(IxI)'!$M58</f>
        <v>0</v>
      </c>
      <c r="AO58">
        <f>I!AN56*'Sim_Vt_Of(IxI)'!$M58</f>
        <v>0</v>
      </c>
      <c r="AP58">
        <f>I!AO56*'Sim_Vt_Of(IxI)'!$M58</f>
        <v>0</v>
      </c>
      <c r="AQ58">
        <f>I!AP56*'Sim_Vt_Of(IxI)'!$M58</f>
        <v>0</v>
      </c>
      <c r="AR58">
        <f>I!AQ56*'Sim_Vt_Of(IxI)'!$M58</f>
        <v>0</v>
      </c>
      <c r="AS58">
        <f>I!AR56*'Sim_Vt_Of(IxI)'!$M58</f>
        <v>0</v>
      </c>
      <c r="AT58">
        <f>I!AS56*'Sim_Vt_Of(IxI)'!$M58</f>
        <v>0</v>
      </c>
      <c r="AU58">
        <f>I!AT56*'Sim_Vt_Of(IxI)'!$M58</f>
        <v>0</v>
      </c>
      <c r="AV58">
        <f>I!AU56*'Sim_Vt_Of(IxI)'!$M58</f>
        <v>0</v>
      </c>
      <c r="AW58">
        <f>I!AV56*'Sim_Vt_Of(IxI)'!$M58</f>
        <v>0</v>
      </c>
      <c r="AX58">
        <f>I!AW56*'Sim_Vt_Of(IxI)'!$M58</f>
        <v>0</v>
      </c>
      <c r="AY58">
        <f>I!AX56*'Sim_Vt_Of(IxI)'!$M58</f>
        <v>0</v>
      </c>
      <c r="AZ58">
        <f>I!AY56*'Sim_Vt_Of(IxI)'!$M58</f>
        <v>0</v>
      </c>
      <c r="BA58">
        <f>I!AZ56*'Sim_Vt_Of(IxI)'!$M58</f>
        <v>0</v>
      </c>
      <c r="BB58">
        <f>I!BA56*'Sim_Vt_Of(IxI)'!$M58</f>
        <v>0</v>
      </c>
      <c r="BC58">
        <f>I!BB56*'Sim_Vt_Of(IxI)'!$M58</f>
        <v>0</v>
      </c>
      <c r="BD58">
        <f>I!BC56*'Sim_Vt_Of(IxI)'!$M58</f>
        <v>0</v>
      </c>
      <c r="BE58">
        <f>I!BD56*'Sim_Vt_Of(IxI)'!$M58</f>
        <v>0</v>
      </c>
      <c r="BF58">
        <f>I!BE56*'Sim_Vt_Of(IxI)'!$M58</f>
        <v>0</v>
      </c>
      <c r="BG58">
        <f>I!BF56*'Sim_Vt_Of(IxI)'!$M58</f>
        <v>0</v>
      </c>
      <c r="BH58">
        <f>I!BG56*'Sim_Vt_Of(IxI)'!$M58</f>
        <v>0</v>
      </c>
      <c r="BI58">
        <f>I!BH56*'Sim_Vt_Of(IxI)'!$M58</f>
        <v>0</v>
      </c>
      <c r="BJ58">
        <f>I!BI56*'Sim_Vt_Of(IxI)'!$M58</f>
        <v>0</v>
      </c>
      <c r="BK58">
        <f>I!BJ56*'Sim_Vt_Of(IxI)'!$M58</f>
        <v>0</v>
      </c>
      <c r="BL58">
        <f>I!BK56*'Sim_Vt_Of(IxI)'!$M58</f>
        <v>0</v>
      </c>
      <c r="BM58">
        <f>I!BL56*'Sim_Vt_Of(IxI)'!$M58</f>
        <v>0</v>
      </c>
      <c r="BN58">
        <f>I!BM56*'Sim_Vt_Of(IxI)'!$M58</f>
        <v>0</v>
      </c>
      <c r="BO58">
        <f>I!BN56*'Sim_Vt_Of(IxI)'!$M58</f>
        <v>0</v>
      </c>
      <c r="BP58">
        <f>I!BO56*'Sim_Vt_Of(IxI)'!$M58</f>
        <v>0</v>
      </c>
      <c r="BQ58">
        <f>I!BP56*'Sim_Vt_Of(IxI)'!$M58</f>
        <v>0</v>
      </c>
      <c r="BR58">
        <f>I!BQ56*'Sim_Vt_Of(IxI)'!$M58</f>
        <v>0</v>
      </c>
      <c r="BS58">
        <f>I!BR56*'Sim_Vt_Of(IxI)'!$M58</f>
        <v>0</v>
      </c>
      <c r="BT58">
        <f>I!BS56*'Sim_Vt_Of(IxI)'!$M58</f>
        <v>0</v>
      </c>
      <c r="BU58">
        <f>I!BT56*'Sim_Vt_Of(IxI)'!$M58</f>
        <v>0</v>
      </c>
      <c r="BV58">
        <f>I!BU56*'Sim_Vt_Of(IxI)'!$M58</f>
        <v>0</v>
      </c>
      <c r="BW58">
        <f>I!BV56*'Sim_Vt_Of(IxI)'!$M58</f>
        <v>0</v>
      </c>
      <c r="BX58">
        <f>I!BW56*'Sim_Vt_Of(IxI)'!$M58</f>
        <v>0</v>
      </c>
      <c r="BY58">
        <f>I!BX56*'Sim_Vt_Of(IxI)'!$M58</f>
        <v>0</v>
      </c>
    </row>
    <row r="59" spans="1:77" x14ac:dyDescent="0.25">
      <c r="A59" s="105" t="s">
        <v>56</v>
      </c>
      <c r="B59">
        <f>I!A57*'Sim_Vt_Of(IxI)'!$M59</f>
        <v>0</v>
      </c>
      <c r="C59">
        <f>I!B57*'Sim_Vt_Of(IxI)'!$M59</f>
        <v>0</v>
      </c>
      <c r="D59">
        <f>I!C57*'Sim_Vt_Of(IxI)'!$M59</f>
        <v>0</v>
      </c>
      <c r="E59">
        <f>I!D57*'Sim_Vt_Of(IxI)'!$M59</f>
        <v>0</v>
      </c>
      <c r="F59">
        <f>I!E57*'Sim_Vt_Of(IxI)'!$M59</f>
        <v>0</v>
      </c>
      <c r="G59">
        <f>I!F57*'Sim_Vt_Of(IxI)'!$M59</f>
        <v>0</v>
      </c>
      <c r="H59">
        <f>I!G57*'Sim_Vt_Of(IxI)'!$M59</f>
        <v>0</v>
      </c>
      <c r="I59">
        <f>I!H57*'Sim_Vt_Of(IxI)'!$M59</f>
        <v>0</v>
      </c>
      <c r="J59">
        <f>I!I57*'Sim_Vt_Of(IxI)'!$M59</f>
        <v>0</v>
      </c>
      <c r="K59">
        <f>I!J57*'Sim_Vt_Of(IxI)'!$M59</f>
        <v>0</v>
      </c>
      <c r="L59">
        <f>I!K57*'Sim_Vt_Of(IxI)'!$M59</f>
        <v>0</v>
      </c>
      <c r="M59">
        <f>I!L57*'Sim_Vt_Of(IxI)'!$M59</f>
        <v>0</v>
      </c>
      <c r="N59">
        <f>I!M57*'Sim_Vt_Of(IxI)'!$M59</f>
        <v>0</v>
      </c>
      <c r="O59">
        <f>I!N57*'Sim_Vt_Of(IxI)'!$M59</f>
        <v>0</v>
      </c>
      <c r="P59">
        <f>I!O57*'Sim_Vt_Of(IxI)'!$M59</f>
        <v>0</v>
      </c>
      <c r="Q59">
        <f>I!P57*'Sim_Vt_Of(IxI)'!$M59</f>
        <v>0</v>
      </c>
      <c r="R59">
        <f>I!Q57*'Sim_Vt_Of(IxI)'!$M59</f>
        <v>0</v>
      </c>
      <c r="S59">
        <f>I!R57*'Sim_Vt_Of(IxI)'!$M59</f>
        <v>0</v>
      </c>
      <c r="T59">
        <f>I!S57*'Sim_Vt_Of(IxI)'!$M59</f>
        <v>0</v>
      </c>
      <c r="U59">
        <f>I!T57*'Sim_Vt_Of(IxI)'!$M59</f>
        <v>0</v>
      </c>
      <c r="V59">
        <f>I!U57*'Sim_Vt_Of(IxI)'!$M59</f>
        <v>0</v>
      </c>
      <c r="W59">
        <f>I!V57*'Sim_Vt_Of(IxI)'!$M59</f>
        <v>0</v>
      </c>
      <c r="X59">
        <f>I!W57*'Sim_Vt_Of(IxI)'!$M59</f>
        <v>0</v>
      </c>
      <c r="Y59">
        <f>I!X57*'Sim_Vt_Of(IxI)'!$M59</f>
        <v>0</v>
      </c>
      <c r="Z59">
        <f>I!Y57*'Sim_Vt_Of(IxI)'!$M59</f>
        <v>0</v>
      </c>
      <c r="AA59">
        <f>I!Z57*'Sim_Vt_Of(IxI)'!$M59</f>
        <v>0</v>
      </c>
      <c r="AB59">
        <f>I!AA57*'Sim_Vt_Of(IxI)'!$M59</f>
        <v>0</v>
      </c>
      <c r="AC59">
        <f>I!AB57*'Sim_Vt_Of(IxI)'!$M59</f>
        <v>0</v>
      </c>
      <c r="AD59">
        <f>I!AC57*'Sim_Vt_Of(IxI)'!$M59</f>
        <v>0</v>
      </c>
      <c r="AE59">
        <f>I!AD57*'Sim_Vt_Of(IxI)'!$M59</f>
        <v>0</v>
      </c>
      <c r="AF59">
        <f>I!AE57*'Sim_Vt_Of(IxI)'!$M59</f>
        <v>0</v>
      </c>
      <c r="AG59">
        <f>I!AF57*'Sim_Vt_Of(IxI)'!$M59</f>
        <v>0</v>
      </c>
      <c r="AH59">
        <f>I!AG57*'Sim_Vt_Of(IxI)'!$M59</f>
        <v>0</v>
      </c>
      <c r="AI59">
        <f>I!AH57*'Sim_Vt_Of(IxI)'!$M59</f>
        <v>0</v>
      </c>
      <c r="AJ59">
        <f>I!AI57*'Sim_Vt_Of(IxI)'!$M59</f>
        <v>0</v>
      </c>
      <c r="AK59">
        <f>I!AJ57*'Sim_Vt_Of(IxI)'!$M59</f>
        <v>0</v>
      </c>
      <c r="AL59">
        <f>I!AK57*'Sim_Vt_Of(IxI)'!$M59</f>
        <v>0</v>
      </c>
      <c r="AM59">
        <f>I!AL57*'Sim_Vt_Of(IxI)'!$M59</f>
        <v>0</v>
      </c>
      <c r="AN59">
        <f>I!AM57*'Sim_Vt_Of(IxI)'!$M59</f>
        <v>0</v>
      </c>
      <c r="AO59">
        <f>I!AN57*'Sim_Vt_Of(IxI)'!$M59</f>
        <v>0</v>
      </c>
      <c r="AP59">
        <f>I!AO57*'Sim_Vt_Of(IxI)'!$M59</f>
        <v>0</v>
      </c>
      <c r="AQ59">
        <f>I!AP57*'Sim_Vt_Of(IxI)'!$M59</f>
        <v>0</v>
      </c>
      <c r="AR59">
        <f>I!AQ57*'Sim_Vt_Of(IxI)'!$M59</f>
        <v>0</v>
      </c>
      <c r="AS59">
        <f>I!AR57*'Sim_Vt_Of(IxI)'!$M59</f>
        <v>0</v>
      </c>
      <c r="AT59">
        <f>I!AS57*'Sim_Vt_Of(IxI)'!$M59</f>
        <v>0</v>
      </c>
      <c r="AU59">
        <f>I!AT57*'Sim_Vt_Of(IxI)'!$M59</f>
        <v>0</v>
      </c>
      <c r="AV59">
        <f>I!AU57*'Sim_Vt_Of(IxI)'!$M59</f>
        <v>0</v>
      </c>
      <c r="AW59">
        <f>I!AV57*'Sim_Vt_Of(IxI)'!$M59</f>
        <v>0</v>
      </c>
      <c r="AX59">
        <f>I!AW57*'Sim_Vt_Of(IxI)'!$M59</f>
        <v>0</v>
      </c>
      <c r="AY59">
        <f>I!AX57*'Sim_Vt_Of(IxI)'!$M59</f>
        <v>0</v>
      </c>
      <c r="AZ59">
        <f>I!AY57*'Sim_Vt_Of(IxI)'!$M59</f>
        <v>0</v>
      </c>
      <c r="BA59">
        <f>I!AZ57*'Sim_Vt_Of(IxI)'!$M59</f>
        <v>0</v>
      </c>
      <c r="BB59">
        <f>I!BA57*'Sim_Vt_Of(IxI)'!$M59</f>
        <v>0</v>
      </c>
      <c r="BC59">
        <f>I!BB57*'Sim_Vt_Of(IxI)'!$M59</f>
        <v>0</v>
      </c>
      <c r="BD59">
        <f>I!BC57*'Sim_Vt_Of(IxI)'!$M59</f>
        <v>0</v>
      </c>
      <c r="BE59">
        <f>I!BD57*'Sim_Vt_Of(IxI)'!$M59</f>
        <v>0</v>
      </c>
      <c r="BF59">
        <f>I!BE57*'Sim_Vt_Of(IxI)'!$M59</f>
        <v>0</v>
      </c>
      <c r="BG59">
        <f>I!BF57*'Sim_Vt_Of(IxI)'!$M59</f>
        <v>0</v>
      </c>
      <c r="BH59">
        <f>I!BG57*'Sim_Vt_Of(IxI)'!$M59</f>
        <v>0</v>
      </c>
      <c r="BI59">
        <f>I!BH57*'Sim_Vt_Of(IxI)'!$M59</f>
        <v>0</v>
      </c>
      <c r="BJ59">
        <f>I!BI57*'Sim_Vt_Of(IxI)'!$M59</f>
        <v>0</v>
      </c>
      <c r="BK59">
        <f>I!BJ57*'Sim_Vt_Of(IxI)'!$M59</f>
        <v>0</v>
      </c>
      <c r="BL59">
        <f>I!BK57*'Sim_Vt_Of(IxI)'!$M59</f>
        <v>0</v>
      </c>
      <c r="BM59">
        <f>I!BL57*'Sim_Vt_Of(IxI)'!$M59</f>
        <v>0</v>
      </c>
      <c r="BN59">
        <f>I!BM57*'Sim_Vt_Of(IxI)'!$M59</f>
        <v>0</v>
      </c>
      <c r="BO59">
        <f>I!BN57*'Sim_Vt_Of(IxI)'!$M59</f>
        <v>0</v>
      </c>
      <c r="BP59">
        <f>I!BO57*'Sim_Vt_Of(IxI)'!$M59</f>
        <v>0</v>
      </c>
      <c r="BQ59">
        <f>I!BP57*'Sim_Vt_Of(IxI)'!$M59</f>
        <v>0</v>
      </c>
      <c r="BR59">
        <f>I!BQ57*'Sim_Vt_Of(IxI)'!$M59</f>
        <v>0</v>
      </c>
      <c r="BS59">
        <f>I!BR57*'Sim_Vt_Of(IxI)'!$M59</f>
        <v>0</v>
      </c>
      <c r="BT59">
        <f>I!BS57*'Sim_Vt_Of(IxI)'!$M59</f>
        <v>0</v>
      </c>
      <c r="BU59">
        <f>I!BT57*'Sim_Vt_Of(IxI)'!$M59</f>
        <v>0</v>
      </c>
      <c r="BV59">
        <f>I!BU57*'Sim_Vt_Of(IxI)'!$M59</f>
        <v>0</v>
      </c>
      <c r="BW59">
        <f>I!BV57*'Sim_Vt_Of(IxI)'!$M59</f>
        <v>0</v>
      </c>
      <c r="BX59">
        <f>I!BW57*'Sim_Vt_Of(IxI)'!$M59</f>
        <v>0</v>
      </c>
      <c r="BY59">
        <f>I!BX57*'Sim_Vt_Of(IxI)'!$M59</f>
        <v>0</v>
      </c>
    </row>
    <row r="60" spans="1:77" x14ac:dyDescent="0.25">
      <c r="A60" s="105" t="s">
        <v>57</v>
      </c>
      <c r="B60">
        <f>I!A58*'Sim_Vt_Of(IxI)'!$M60</f>
        <v>0</v>
      </c>
      <c r="C60">
        <f>I!B58*'Sim_Vt_Of(IxI)'!$M60</f>
        <v>0</v>
      </c>
      <c r="D60">
        <f>I!C58*'Sim_Vt_Of(IxI)'!$M60</f>
        <v>0</v>
      </c>
      <c r="E60">
        <f>I!D58*'Sim_Vt_Of(IxI)'!$M60</f>
        <v>0</v>
      </c>
      <c r="F60">
        <f>I!E58*'Sim_Vt_Of(IxI)'!$M60</f>
        <v>0</v>
      </c>
      <c r="G60">
        <f>I!F58*'Sim_Vt_Of(IxI)'!$M60</f>
        <v>0</v>
      </c>
      <c r="H60">
        <f>I!G58*'Sim_Vt_Of(IxI)'!$M60</f>
        <v>0</v>
      </c>
      <c r="I60">
        <f>I!H58*'Sim_Vt_Of(IxI)'!$M60</f>
        <v>0</v>
      </c>
      <c r="J60">
        <f>I!I58*'Sim_Vt_Of(IxI)'!$M60</f>
        <v>0</v>
      </c>
      <c r="K60">
        <f>I!J58*'Sim_Vt_Of(IxI)'!$M60</f>
        <v>0</v>
      </c>
      <c r="L60">
        <f>I!K58*'Sim_Vt_Of(IxI)'!$M60</f>
        <v>0</v>
      </c>
      <c r="M60">
        <f>I!L58*'Sim_Vt_Of(IxI)'!$M60</f>
        <v>0</v>
      </c>
      <c r="N60">
        <f>I!M58*'Sim_Vt_Of(IxI)'!$M60</f>
        <v>0</v>
      </c>
      <c r="O60">
        <f>I!N58*'Sim_Vt_Of(IxI)'!$M60</f>
        <v>0</v>
      </c>
      <c r="P60">
        <f>I!O58*'Sim_Vt_Of(IxI)'!$M60</f>
        <v>0</v>
      </c>
      <c r="Q60">
        <f>I!P58*'Sim_Vt_Of(IxI)'!$M60</f>
        <v>0</v>
      </c>
      <c r="R60">
        <f>I!Q58*'Sim_Vt_Of(IxI)'!$M60</f>
        <v>0</v>
      </c>
      <c r="S60">
        <f>I!R58*'Sim_Vt_Of(IxI)'!$M60</f>
        <v>0</v>
      </c>
      <c r="T60">
        <f>I!S58*'Sim_Vt_Of(IxI)'!$M60</f>
        <v>0</v>
      </c>
      <c r="U60">
        <f>I!T58*'Sim_Vt_Of(IxI)'!$M60</f>
        <v>0</v>
      </c>
      <c r="V60">
        <f>I!U58*'Sim_Vt_Of(IxI)'!$M60</f>
        <v>0</v>
      </c>
      <c r="W60">
        <f>I!V58*'Sim_Vt_Of(IxI)'!$M60</f>
        <v>0</v>
      </c>
      <c r="X60">
        <f>I!W58*'Sim_Vt_Of(IxI)'!$M60</f>
        <v>0</v>
      </c>
      <c r="Y60">
        <f>I!X58*'Sim_Vt_Of(IxI)'!$M60</f>
        <v>0</v>
      </c>
      <c r="Z60">
        <f>I!Y58*'Sim_Vt_Of(IxI)'!$M60</f>
        <v>0</v>
      </c>
      <c r="AA60">
        <f>I!Z58*'Sim_Vt_Of(IxI)'!$M60</f>
        <v>0</v>
      </c>
      <c r="AB60">
        <f>I!AA58*'Sim_Vt_Of(IxI)'!$M60</f>
        <v>0</v>
      </c>
      <c r="AC60">
        <f>I!AB58*'Sim_Vt_Of(IxI)'!$M60</f>
        <v>0</v>
      </c>
      <c r="AD60">
        <f>I!AC58*'Sim_Vt_Of(IxI)'!$M60</f>
        <v>0</v>
      </c>
      <c r="AE60">
        <f>I!AD58*'Sim_Vt_Of(IxI)'!$M60</f>
        <v>0</v>
      </c>
      <c r="AF60">
        <f>I!AE58*'Sim_Vt_Of(IxI)'!$M60</f>
        <v>0</v>
      </c>
      <c r="AG60">
        <f>I!AF58*'Sim_Vt_Of(IxI)'!$M60</f>
        <v>0</v>
      </c>
      <c r="AH60">
        <f>I!AG58*'Sim_Vt_Of(IxI)'!$M60</f>
        <v>0</v>
      </c>
      <c r="AI60">
        <f>I!AH58*'Sim_Vt_Of(IxI)'!$M60</f>
        <v>0</v>
      </c>
      <c r="AJ60">
        <f>I!AI58*'Sim_Vt_Of(IxI)'!$M60</f>
        <v>0</v>
      </c>
      <c r="AK60">
        <f>I!AJ58*'Sim_Vt_Of(IxI)'!$M60</f>
        <v>0</v>
      </c>
      <c r="AL60">
        <f>I!AK58*'Sim_Vt_Of(IxI)'!$M60</f>
        <v>0</v>
      </c>
      <c r="AM60">
        <f>I!AL58*'Sim_Vt_Of(IxI)'!$M60</f>
        <v>0</v>
      </c>
      <c r="AN60">
        <f>I!AM58*'Sim_Vt_Of(IxI)'!$M60</f>
        <v>0</v>
      </c>
      <c r="AO60">
        <f>I!AN58*'Sim_Vt_Of(IxI)'!$M60</f>
        <v>0</v>
      </c>
      <c r="AP60">
        <f>I!AO58*'Sim_Vt_Of(IxI)'!$M60</f>
        <v>0</v>
      </c>
      <c r="AQ60">
        <f>I!AP58*'Sim_Vt_Of(IxI)'!$M60</f>
        <v>0</v>
      </c>
      <c r="AR60">
        <f>I!AQ58*'Sim_Vt_Of(IxI)'!$M60</f>
        <v>0</v>
      </c>
      <c r="AS60">
        <f>I!AR58*'Sim_Vt_Of(IxI)'!$M60</f>
        <v>0</v>
      </c>
      <c r="AT60">
        <f>I!AS58*'Sim_Vt_Of(IxI)'!$M60</f>
        <v>0</v>
      </c>
      <c r="AU60">
        <f>I!AT58*'Sim_Vt_Of(IxI)'!$M60</f>
        <v>0</v>
      </c>
      <c r="AV60">
        <f>I!AU58*'Sim_Vt_Of(IxI)'!$M60</f>
        <v>0</v>
      </c>
      <c r="AW60">
        <f>I!AV58*'Sim_Vt_Of(IxI)'!$M60</f>
        <v>0</v>
      </c>
      <c r="AX60">
        <f>I!AW58*'Sim_Vt_Of(IxI)'!$M60</f>
        <v>0</v>
      </c>
      <c r="AY60">
        <f>I!AX58*'Sim_Vt_Of(IxI)'!$M60</f>
        <v>0</v>
      </c>
      <c r="AZ60">
        <f>I!AY58*'Sim_Vt_Of(IxI)'!$M60</f>
        <v>0</v>
      </c>
      <c r="BA60">
        <f>I!AZ58*'Sim_Vt_Of(IxI)'!$M60</f>
        <v>0</v>
      </c>
      <c r="BB60">
        <f>I!BA58*'Sim_Vt_Of(IxI)'!$M60</f>
        <v>0</v>
      </c>
      <c r="BC60">
        <f>I!BB58*'Sim_Vt_Of(IxI)'!$M60</f>
        <v>0</v>
      </c>
      <c r="BD60">
        <f>I!BC58*'Sim_Vt_Of(IxI)'!$M60</f>
        <v>0</v>
      </c>
      <c r="BE60">
        <f>I!BD58*'Sim_Vt_Of(IxI)'!$M60</f>
        <v>0</v>
      </c>
      <c r="BF60">
        <f>I!BE58*'Sim_Vt_Of(IxI)'!$M60</f>
        <v>0</v>
      </c>
      <c r="BG60">
        <f>I!BF58*'Sim_Vt_Of(IxI)'!$M60</f>
        <v>0</v>
      </c>
      <c r="BH60">
        <f>I!BG58*'Sim_Vt_Of(IxI)'!$M60</f>
        <v>0</v>
      </c>
      <c r="BI60">
        <f>I!BH58*'Sim_Vt_Of(IxI)'!$M60</f>
        <v>0</v>
      </c>
      <c r="BJ60">
        <f>I!BI58*'Sim_Vt_Of(IxI)'!$M60</f>
        <v>0</v>
      </c>
      <c r="BK60">
        <f>I!BJ58*'Sim_Vt_Of(IxI)'!$M60</f>
        <v>0</v>
      </c>
      <c r="BL60">
        <f>I!BK58*'Sim_Vt_Of(IxI)'!$M60</f>
        <v>0</v>
      </c>
      <c r="BM60">
        <f>I!BL58*'Sim_Vt_Of(IxI)'!$M60</f>
        <v>0</v>
      </c>
      <c r="BN60">
        <f>I!BM58*'Sim_Vt_Of(IxI)'!$M60</f>
        <v>0</v>
      </c>
      <c r="BO60">
        <f>I!BN58*'Sim_Vt_Of(IxI)'!$M60</f>
        <v>0</v>
      </c>
      <c r="BP60">
        <f>I!BO58*'Sim_Vt_Of(IxI)'!$M60</f>
        <v>0</v>
      </c>
      <c r="BQ60">
        <f>I!BP58*'Sim_Vt_Of(IxI)'!$M60</f>
        <v>0</v>
      </c>
      <c r="BR60">
        <f>I!BQ58*'Sim_Vt_Of(IxI)'!$M60</f>
        <v>0</v>
      </c>
      <c r="BS60">
        <f>I!BR58*'Sim_Vt_Of(IxI)'!$M60</f>
        <v>0</v>
      </c>
      <c r="BT60">
        <f>I!BS58*'Sim_Vt_Of(IxI)'!$M60</f>
        <v>0</v>
      </c>
      <c r="BU60">
        <f>I!BT58*'Sim_Vt_Of(IxI)'!$M60</f>
        <v>0</v>
      </c>
      <c r="BV60">
        <f>I!BU58*'Sim_Vt_Of(IxI)'!$M60</f>
        <v>0</v>
      </c>
      <c r="BW60">
        <f>I!BV58*'Sim_Vt_Of(IxI)'!$M60</f>
        <v>0</v>
      </c>
      <c r="BX60">
        <f>I!BW58*'Sim_Vt_Of(IxI)'!$M60</f>
        <v>0</v>
      </c>
      <c r="BY60">
        <f>I!BX58*'Sim_Vt_Of(IxI)'!$M60</f>
        <v>0</v>
      </c>
    </row>
    <row r="61" spans="1:77" x14ac:dyDescent="0.25">
      <c r="A61" s="105" t="s">
        <v>58</v>
      </c>
      <c r="B61">
        <f>I!A59*'Sim_Vt_Of(IxI)'!$M61</f>
        <v>0</v>
      </c>
      <c r="C61">
        <f>I!B59*'Sim_Vt_Of(IxI)'!$M61</f>
        <v>0</v>
      </c>
      <c r="D61">
        <f>I!C59*'Sim_Vt_Of(IxI)'!$M61</f>
        <v>0</v>
      </c>
      <c r="E61">
        <f>I!D59*'Sim_Vt_Of(IxI)'!$M61</f>
        <v>0</v>
      </c>
      <c r="F61">
        <f>I!E59*'Sim_Vt_Of(IxI)'!$M61</f>
        <v>0</v>
      </c>
      <c r="G61">
        <f>I!F59*'Sim_Vt_Of(IxI)'!$M61</f>
        <v>0</v>
      </c>
      <c r="H61">
        <f>I!G59*'Sim_Vt_Of(IxI)'!$M61</f>
        <v>0</v>
      </c>
      <c r="I61">
        <f>I!H59*'Sim_Vt_Of(IxI)'!$M61</f>
        <v>0</v>
      </c>
      <c r="J61">
        <f>I!I59*'Sim_Vt_Of(IxI)'!$M61</f>
        <v>0</v>
      </c>
      <c r="K61">
        <f>I!J59*'Sim_Vt_Of(IxI)'!$M61</f>
        <v>0</v>
      </c>
      <c r="L61">
        <f>I!K59*'Sim_Vt_Of(IxI)'!$M61</f>
        <v>0</v>
      </c>
      <c r="M61">
        <f>I!L59*'Sim_Vt_Of(IxI)'!$M61</f>
        <v>0</v>
      </c>
      <c r="N61">
        <f>I!M59*'Sim_Vt_Of(IxI)'!$M61</f>
        <v>0</v>
      </c>
      <c r="O61">
        <f>I!N59*'Sim_Vt_Of(IxI)'!$M61</f>
        <v>0</v>
      </c>
      <c r="P61">
        <f>I!O59*'Sim_Vt_Of(IxI)'!$M61</f>
        <v>0</v>
      </c>
      <c r="Q61">
        <f>I!P59*'Sim_Vt_Of(IxI)'!$M61</f>
        <v>0</v>
      </c>
      <c r="R61">
        <f>I!Q59*'Sim_Vt_Of(IxI)'!$M61</f>
        <v>0</v>
      </c>
      <c r="S61">
        <f>I!R59*'Sim_Vt_Of(IxI)'!$M61</f>
        <v>0</v>
      </c>
      <c r="T61">
        <f>I!S59*'Sim_Vt_Of(IxI)'!$M61</f>
        <v>0</v>
      </c>
      <c r="U61">
        <f>I!T59*'Sim_Vt_Of(IxI)'!$M61</f>
        <v>0</v>
      </c>
      <c r="V61">
        <f>I!U59*'Sim_Vt_Of(IxI)'!$M61</f>
        <v>0</v>
      </c>
      <c r="W61">
        <f>I!V59*'Sim_Vt_Of(IxI)'!$M61</f>
        <v>0</v>
      </c>
      <c r="X61">
        <f>I!W59*'Sim_Vt_Of(IxI)'!$M61</f>
        <v>0</v>
      </c>
      <c r="Y61">
        <f>I!X59*'Sim_Vt_Of(IxI)'!$M61</f>
        <v>0</v>
      </c>
      <c r="Z61">
        <f>I!Y59*'Sim_Vt_Of(IxI)'!$M61</f>
        <v>0</v>
      </c>
      <c r="AA61">
        <f>I!Z59*'Sim_Vt_Of(IxI)'!$M61</f>
        <v>0</v>
      </c>
      <c r="AB61">
        <f>I!AA59*'Sim_Vt_Of(IxI)'!$M61</f>
        <v>0</v>
      </c>
      <c r="AC61">
        <f>I!AB59*'Sim_Vt_Of(IxI)'!$M61</f>
        <v>0</v>
      </c>
      <c r="AD61">
        <f>I!AC59*'Sim_Vt_Of(IxI)'!$M61</f>
        <v>0</v>
      </c>
      <c r="AE61">
        <f>I!AD59*'Sim_Vt_Of(IxI)'!$M61</f>
        <v>0</v>
      </c>
      <c r="AF61">
        <f>I!AE59*'Sim_Vt_Of(IxI)'!$M61</f>
        <v>0</v>
      </c>
      <c r="AG61">
        <f>I!AF59*'Sim_Vt_Of(IxI)'!$M61</f>
        <v>0</v>
      </c>
      <c r="AH61">
        <f>I!AG59*'Sim_Vt_Of(IxI)'!$M61</f>
        <v>0</v>
      </c>
      <c r="AI61">
        <f>I!AH59*'Sim_Vt_Of(IxI)'!$M61</f>
        <v>0</v>
      </c>
      <c r="AJ61">
        <f>I!AI59*'Sim_Vt_Of(IxI)'!$M61</f>
        <v>0</v>
      </c>
      <c r="AK61">
        <f>I!AJ59*'Sim_Vt_Of(IxI)'!$M61</f>
        <v>0</v>
      </c>
      <c r="AL61">
        <f>I!AK59*'Sim_Vt_Of(IxI)'!$M61</f>
        <v>0</v>
      </c>
      <c r="AM61">
        <f>I!AL59*'Sim_Vt_Of(IxI)'!$M61</f>
        <v>0</v>
      </c>
      <c r="AN61">
        <f>I!AM59*'Sim_Vt_Of(IxI)'!$M61</f>
        <v>0</v>
      </c>
      <c r="AO61">
        <f>I!AN59*'Sim_Vt_Of(IxI)'!$M61</f>
        <v>0</v>
      </c>
      <c r="AP61">
        <f>I!AO59*'Sim_Vt_Of(IxI)'!$M61</f>
        <v>0</v>
      </c>
      <c r="AQ61">
        <f>I!AP59*'Sim_Vt_Of(IxI)'!$M61</f>
        <v>0</v>
      </c>
      <c r="AR61">
        <f>I!AQ59*'Sim_Vt_Of(IxI)'!$M61</f>
        <v>0</v>
      </c>
      <c r="AS61">
        <f>I!AR59*'Sim_Vt_Of(IxI)'!$M61</f>
        <v>0</v>
      </c>
      <c r="AT61">
        <f>I!AS59*'Sim_Vt_Of(IxI)'!$M61</f>
        <v>0</v>
      </c>
      <c r="AU61">
        <f>I!AT59*'Sim_Vt_Of(IxI)'!$M61</f>
        <v>0</v>
      </c>
      <c r="AV61">
        <f>I!AU59*'Sim_Vt_Of(IxI)'!$M61</f>
        <v>0</v>
      </c>
      <c r="AW61">
        <f>I!AV59*'Sim_Vt_Of(IxI)'!$M61</f>
        <v>0</v>
      </c>
      <c r="AX61">
        <f>I!AW59*'Sim_Vt_Of(IxI)'!$M61</f>
        <v>0</v>
      </c>
      <c r="AY61">
        <f>I!AX59*'Sim_Vt_Of(IxI)'!$M61</f>
        <v>0</v>
      </c>
      <c r="AZ61">
        <f>I!AY59*'Sim_Vt_Of(IxI)'!$M61</f>
        <v>0</v>
      </c>
      <c r="BA61">
        <f>I!AZ59*'Sim_Vt_Of(IxI)'!$M61</f>
        <v>0</v>
      </c>
      <c r="BB61">
        <f>I!BA59*'Sim_Vt_Of(IxI)'!$M61</f>
        <v>0</v>
      </c>
      <c r="BC61">
        <f>I!BB59*'Sim_Vt_Of(IxI)'!$M61</f>
        <v>0</v>
      </c>
      <c r="BD61">
        <f>I!BC59*'Sim_Vt_Of(IxI)'!$M61</f>
        <v>0</v>
      </c>
      <c r="BE61">
        <f>I!BD59*'Sim_Vt_Of(IxI)'!$M61</f>
        <v>0</v>
      </c>
      <c r="BF61">
        <f>I!BE59*'Sim_Vt_Of(IxI)'!$M61</f>
        <v>0</v>
      </c>
      <c r="BG61">
        <f>I!BF59*'Sim_Vt_Of(IxI)'!$M61</f>
        <v>0</v>
      </c>
      <c r="BH61">
        <f>I!BG59*'Sim_Vt_Of(IxI)'!$M61</f>
        <v>0</v>
      </c>
      <c r="BI61">
        <f>I!BH59*'Sim_Vt_Of(IxI)'!$M61</f>
        <v>0</v>
      </c>
      <c r="BJ61">
        <f>I!BI59*'Sim_Vt_Of(IxI)'!$M61</f>
        <v>0</v>
      </c>
      <c r="BK61">
        <f>I!BJ59*'Sim_Vt_Of(IxI)'!$M61</f>
        <v>0</v>
      </c>
      <c r="BL61">
        <f>I!BK59*'Sim_Vt_Of(IxI)'!$M61</f>
        <v>0</v>
      </c>
      <c r="BM61">
        <f>I!BL59*'Sim_Vt_Of(IxI)'!$M61</f>
        <v>0</v>
      </c>
      <c r="BN61">
        <f>I!BM59*'Sim_Vt_Of(IxI)'!$M61</f>
        <v>0</v>
      </c>
      <c r="BO61">
        <f>I!BN59*'Sim_Vt_Of(IxI)'!$M61</f>
        <v>0</v>
      </c>
      <c r="BP61">
        <f>I!BO59*'Sim_Vt_Of(IxI)'!$M61</f>
        <v>0</v>
      </c>
      <c r="BQ61">
        <f>I!BP59*'Sim_Vt_Of(IxI)'!$M61</f>
        <v>0</v>
      </c>
      <c r="BR61">
        <f>I!BQ59*'Sim_Vt_Of(IxI)'!$M61</f>
        <v>0</v>
      </c>
      <c r="BS61">
        <f>I!BR59*'Sim_Vt_Of(IxI)'!$M61</f>
        <v>0</v>
      </c>
      <c r="BT61">
        <f>I!BS59*'Sim_Vt_Of(IxI)'!$M61</f>
        <v>0</v>
      </c>
      <c r="BU61">
        <f>I!BT59*'Sim_Vt_Of(IxI)'!$M61</f>
        <v>0</v>
      </c>
      <c r="BV61">
        <f>I!BU59*'Sim_Vt_Of(IxI)'!$M61</f>
        <v>0</v>
      </c>
      <c r="BW61">
        <f>I!BV59*'Sim_Vt_Of(IxI)'!$M61</f>
        <v>0</v>
      </c>
      <c r="BX61">
        <f>I!BW59*'Sim_Vt_Of(IxI)'!$M61</f>
        <v>0</v>
      </c>
      <c r="BY61">
        <f>I!BX59*'Sim_Vt_Of(IxI)'!$M61</f>
        <v>0</v>
      </c>
    </row>
    <row r="62" spans="1:77" x14ac:dyDescent="0.25">
      <c r="A62" s="105" t="s">
        <v>59</v>
      </c>
      <c r="B62">
        <f>I!A60*'Sim_Vt_Of(IxI)'!$M62</f>
        <v>0</v>
      </c>
      <c r="C62">
        <f>I!B60*'Sim_Vt_Of(IxI)'!$M62</f>
        <v>0</v>
      </c>
      <c r="D62">
        <f>I!C60*'Sim_Vt_Of(IxI)'!$M62</f>
        <v>0</v>
      </c>
      <c r="E62">
        <f>I!D60*'Sim_Vt_Of(IxI)'!$M62</f>
        <v>0</v>
      </c>
      <c r="F62">
        <f>I!E60*'Sim_Vt_Of(IxI)'!$M62</f>
        <v>0</v>
      </c>
      <c r="G62">
        <f>I!F60*'Sim_Vt_Of(IxI)'!$M62</f>
        <v>0</v>
      </c>
      <c r="H62">
        <f>I!G60*'Sim_Vt_Of(IxI)'!$M62</f>
        <v>0</v>
      </c>
      <c r="I62">
        <f>I!H60*'Sim_Vt_Of(IxI)'!$M62</f>
        <v>0</v>
      </c>
      <c r="J62">
        <f>I!I60*'Sim_Vt_Of(IxI)'!$M62</f>
        <v>0</v>
      </c>
      <c r="K62">
        <f>I!J60*'Sim_Vt_Of(IxI)'!$M62</f>
        <v>0</v>
      </c>
      <c r="L62">
        <f>I!K60*'Sim_Vt_Of(IxI)'!$M62</f>
        <v>0</v>
      </c>
      <c r="M62">
        <f>I!L60*'Sim_Vt_Of(IxI)'!$M62</f>
        <v>0</v>
      </c>
      <c r="N62">
        <f>I!M60*'Sim_Vt_Of(IxI)'!$M62</f>
        <v>0</v>
      </c>
      <c r="O62">
        <f>I!N60*'Sim_Vt_Of(IxI)'!$M62</f>
        <v>0</v>
      </c>
      <c r="P62">
        <f>I!O60*'Sim_Vt_Of(IxI)'!$M62</f>
        <v>0</v>
      </c>
      <c r="Q62">
        <f>I!P60*'Sim_Vt_Of(IxI)'!$M62</f>
        <v>0</v>
      </c>
      <c r="R62">
        <f>I!Q60*'Sim_Vt_Of(IxI)'!$M62</f>
        <v>0</v>
      </c>
      <c r="S62">
        <f>I!R60*'Sim_Vt_Of(IxI)'!$M62</f>
        <v>0</v>
      </c>
      <c r="T62">
        <f>I!S60*'Sim_Vt_Of(IxI)'!$M62</f>
        <v>0</v>
      </c>
      <c r="U62">
        <f>I!T60*'Sim_Vt_Of(IxI)'!$M62</f>
        <v>0</v>
      </c>
      <c r="V62">
        <f>I!U60*'Sim_Vt_Of(IxI)'!$M62</f>
        <v>0</v>
      </c>
      <c r="W62">
        <f>I!V60*'Sim_Vt_Of(IxI)'!$M62</f>
        <v>0</v>
      </c>
      <c r="X62">
        <f>I!W60*'Sim_Vt_Of(IxI)'!$M62</f>
        <v>0</v>
      </c>
      <c r="Y62">
        <f>I!X60*'Sim_Vt_Of(IxI)'!$M62</f>
        <v>0</v>
      </c>
      <c r="Z62">
        <f>I!Y60*'Sim_Vt_Of(IxI)'!$M62</f>
        <v>0</v>
      </c>
      <c r="AA62">
        <f>I!Z60*'Sim_Vt_Of(IxI)'!$M62</f>
        <v>0</v>
      </c>
      <c r="AB62">
        <f>I!AA60*'Sim_Vt_Of(IxI)'!$M62</f>
        <v>0</v>
      </c>
      <c r="AC62">
        <f>I!AB60*'Sim_Vt_Of(IxI)'!$M62</f>
        <v>0</v>
      </c>
      <c r="AD62">
        <f>I!AC60*'Sim_Vt_Of(IxI)'!$M62</f>
        <v>0</v>
      </c>
      <c r="AE62">
        <f>I!AD60*'Sim_Vt_Of(IxI)'!$M62</f>
        <v>0</v>
      </c>
      <c r="AF62">
        <f>I!AE60*'Sim_Vt_Of(IxI)'!$M62</f>
        <v>0</v>
      </c>
      <c r="AG62">
        <f>I!AF60*'Sim_Vt_Of(IxI)'!$M62</f>
        <v>0</v>
      </c>
      <c r="AH62">
        <f>I!AG60*'Sim_Vt_Of(IxI)'!$M62</f>
        <v>0</v>
      </c>
      <c r="AI62">
        <f>I!AH60*'Sim_Vt_Of(IxI)'!$M62</f>
        <v>0</v>
      </c>
      <c r="AJ62">
        <f>I!AI60*'Sim_Vt_Of(IxI)'!$M62</f>
        <v>0</v>
      </c>
      <c r="AK62">
        <f>I!AJ60*'Sim_Vt_Of(IxI)'!$M62</f>
        <v>0</v>
      </c>
      <c r="AL62">
        <f>I!AK60*'Sim_Vt_Of(IxI)'!$M62</f>
        <v>0</v>
      </c>
      <c r="AM62">
        <f>I!AL60*'Sim_Vt_Of(IxI)'!$M62</f>
        <v>0</v>
      </c>
      <c r="AN62">
        <f>I!AM60*'Sim_Vt_Of(IxI)'!$M62</f>
        <v>0</v>
      </c>
      <c r="AO62">
        <f>I!AN60*'Sim_Vt_Of(IxI)'!$M62</f>
        <v>0</v>
      </c>
      <c r="AP62">
        <f>I!AO60*'Sim_Vt_Of(IxI)'!$M62</f>
        <v>0</v>
      </c>
      <c r="AQ62">
        <f>I!AP60*'Sim_Vt_Of(IxI)'!$M62</f>
        <v>0</v>
      </c>
      <c r="AR62">
        <f>I!AQ60*'Sim_Vt_Of(IxI)'!$M62</f>
        <v>0</v>
      </c>
      <c r="AS62">
        <f>I!AR60*'Sim_Vt_Of(IxI)'!$M62</f>
        <v>0</v>
      </c>
      <c r="AT62">
        <f>I!AS60*'Sim_Vt_Of(IxI)'!$M62</f>
        <v>0</v>
      </c>
      <c r="AU62">
        <f>I!AT60*'Sim_Vt_Of(IxI)'!$M62</f>
        <v>0</v>
      </c>
      <c r="AV62">
        <f>I!AU60*'Sim_Vt_Of(IxI)'!$M62</f>
        <v>0</v>
      </c>
      <c r="AW62">
        <f>I!AV60*'Sim_Vt_Of(IxI)'!$M62</f>
        <v>0</v>
      </c>
      <c r="AX62">
        <f>I!AW60*'Sim_Vt_Of(IxI)'!$M62</f>
        <v>0</v>
      </c>
      <c r="AY62">
        <f>I!AX60*'Sim_Vt_Of(IxI)'!$M62</f>
        <v>0</v>
      </c>
      <c r="AZ62">
        <f>I!AY60*'Sim_Vt_Of(IxI)'!$M62</f>
        <v>0</v>
      </c>
      <c r="BA62">
        <f>I!AZ60*'Sim_Vt_Of(IxI)'!$M62</f>
        <v>0</v>
      </c>
      <c r="BB62">
        <f>I!BA60*'Sim_Vt_Of(IxI)'!$M62</f>
        <v>0</v>
      </c>
      <c r="BC62">
        <f>I!BB60*'Sim_Vt_Of(IxI)'!$M62</f>
        <v>0</v>
      </c>
      <c r="BD62">
        <f>I!BC60*'Sim_Vt_Of(IxI)'!$M62</f>
        <v>0</v>
      </c>
      <c r="BE62">
        <f>I!BD60*'Sim_Vt_Of(IxI)'!$M62</f>
        <v>0</v>
      </c>
      <c r="BF62">
        <f>I!BE60*'Sim_Vt_Of(IxI)'!$M62</f>
        <v>0</v>
      </c>
      <c r="BG62">
        <f>I!BF60*'Sim_Vt_Of(IxI)'!$M62</f>
        <v>0</v>
      </c>
      <c r="BH62">
        <f>I!BG60*'Sim_Vt_Of(IxI)'!$M62</f>
        <v>0</v>
      </c>
      <c r="BI62">
        <f>I!BH60*'Sim_Vt_Of(IxI)'!$M62</f>
        <v>0</v>
      </c>
      <c r="BJ62">
        <f>I!BI60*'Sim_Vt_Of(IxI)'!$M62</f>
        <v>0</v>
      </c>
      <c r="BK62">
        <f>I!BJ60*'Sim_Vt_Of(IxI)'!$M62</f>
        <v>0</v>
      </c>
      <c r="BL62">
        <f>I!BK60*'Sim_Vt_Of(IxI)'!$M62</f>
        <v>0</v>
      </c>
      <c r="BM62">
        <f>I!BL60*'Sim_Vt_Of(IxI)'!$M62</f>
        <v>0</v>
      </c>
      <c r="BN62">
        <f>I!BM60*'Sim_Vt_Of(IxI)'!$M62</f>
        <v>0</v>
      </c>
      <c r="BO62">
        <f>I!BN60*'Sim_Vt_Of(IxI)'!$M62</f>
        <v>0</v>
      </c>
      <c r="BP62">
        <f>I!BO60*'Sim_Vt_Of(IxI)'!$M62</f>
        <v>0</v>
      </c>
      <c r="BQ62">
        <f>I!BP60*'Sim_Vt_Of(IxI)'!$M62</f>
        <v>0</v>
      </c>
      <c r="BR62">
        <f>I!BQ60*'Sim_Vt_Of(IxI)'!$M62</f>
        <v>0</v>
      </c>
      <c r="BS62">
        <f>I!BR60*'Sim_Vt_Of(IxI)'!$M62</f>
        <v>0</v>
      </c>
      <c r="BT62">
        <f>I!BS60*'Sim_Vt_Of(IxI)'!$M62</f>
        <v>0</v>
      </c>
      <c r="BU62">
        <f>I!BT60*'Sim_Vt_Of(IxI)'!$M62</f>
        <v>0</v>
      </c>
      <c r="BV62">
        <f>I!BU60*'Sim_Vt_Of(IxI)'!$M62</f>
        <v>0</v>
      </c>
      <c r="BW62">
        <f>I!BV60*'Sim_Vt_Of(IxI)'!$M62</f>
        <v>0</v>
      </c>
      <c r="BX62">
        <f>I!BW60*'Sim_Vt_Of(IxI)'!$M62</f>
        <v>0</v>
      </c>
      <c r="BY62">
        <f>I!BX60*'Sim_Vt_Of(IxI)'!$M62</f>
        <v>0</v>
      </c>
    </row>
    <row r="63" spans="1:77" x14ac:dyDescent="0.25">
      <c r="A63" s="105" t="s">
        <v>60</v>
      </c>
      <c r="B63">
        <f>I!A61*'Sim_Vt_Of(IxI)'!$M63</f>
        <v>0</v>
      </c>
      <c r="C63">
        <f>I!B61*'Sim_Vt_Of(IxI)'!$M63</f>
        <v>0</v>
      </c>
      <c r="D63">
        <f>I!C61*'Sim_Vt_Of(IxI)'!$M63</f>
        <v>0</v>
      </c>
      <c r="E63">
        <f>I!D61*'Sim_Vt_Of(IxI)'!$M63</f>
        <v>0</v>
      </c>
      <c r="F63">
        <f>I!E61*'Sim_Vt_Of(IxI)'!$M63</f>
        <v>0</v>
      </c>
      <c r="G63">
        <f>I!F61*'Sim_Vt_Of(IxI)'!$M63</f>
        <v>0</v>
      </c>
      <c r="H63">
        <f>I!G61*'Sim_Vt_Of(IxI)'!$M63</f>
        <v>0</v>
      </c>
      <c r="I63">
        <f>I!H61*'Sim_Vt_Of(IxI)'!$M63</f>
        <v>0</v>
      </c>
      <c r="J63">
        <f>I!I61*'Sim_Vt_Of(IxI)'!$M63</f>
        <v>0</v>
      </c>
      <c r="K63">
        <f>I!J61*'Sim_Vt_Of(IxI)'!$M63</f>
        <v>0</v>
      </c>
      <c r="L63">
        <f>I!K61*'Sim_Vt_Of(IxI)'!$M63</f>
        <v>0</v>
      </c>
      <c r="M63">
        <f>I!L61*'Sim_Vt_Of(IxI)'!$M63</f>
        <v>0</v>
      </c>
      <c r="N63">
        <f>I!M61*'Sim_Vt_Of(IxI)'!$M63</f>
        <v>0</v>
      </c>
      <c r="O63">
        <f>I!N61*'Sim_Vt_Of(IxI)'!$M63</f>
        <v>0</v>
      </c>
      <c r="P63">
        <f>I!O61*'Sim_Vt_Of(IxI)'!$M63</f>
        <v>0</v>
      </c>
      <c r="Q63">
        <f>I!P61*'Sim_Vt_Of(IxI)'!$M63</f>
        <v>0</v>
      </c>
      <c r="R63">
        <f>I!Q61*'Sim_Vt_Of(IxI)'!$M63</f>
        <v>0</v>
      </c>
      <c r="S63">
        <f>I!R61*'Sim_Vt_Of(IxI)'!$M63</f>
        <v>0</v>
      </c>
      <c r="T63">
        <f>I!S61*'Sim_Vt_Of(IxI)'!$M63</f>
        <v>0</v>
      </c>
      <c r="U63">
        <f>I!T61*'Sim_Vt_Of(IxI)'!$M63</f>
        <v>0</v>
      </c>
      <c r="V63">
        <f>I!U61*'Sim_Vt_Of(IxI)'!$M63</f>
        <v>0</v>
      </c>
      <c r="W63">
        <f>I!V61*'Sim_Vt_Of(IxI)'!$M63</f>
        <v>0</v>
      </c>
      <c r="X63">
        <f>I!W61*'Sim_Vt_Of(IxI)'!$M63</f>
        <v>0</v>
      </c>
      <c r="Y63">
        <f>I!X61*'Sim_Vt_Of(IxI)'!$M63</f>
        <v>0</v>
      </c>
      <c r="Z63">
        <f>I!Y61*'Sim_Vt_Of(IxI)'!$M63</f>
        <v>0</v>
      </c>
      <c r="AA63">
        <f>I!Z61*'Sim_Vt_Of(IxI)'!$M63</f>
        <v>0</v>
      </c>
      <c r="AB63">
        <f>I!AA61*'Sim_Vt_Of(IxI)'!$M63</f>
        <v>0</v>
      </c>
      <c r="AC63">
        <f>I!AB61*'Sim_Vt_Of(IxI)'!$M63</f>
        <v>0</v>
      </c>
      <c r="AD63">
        <f>I!AC61*'Sim_Vt_Of(IxI)'!$M63</f>
        <v>0</v>
      </c>
      <c r="AE63">
        <f>I!AD61*'Sim_Vt_Of(IxI)'!$M63</f>
        <v>0</v>
      </c>
      <c r="AF63">
        <f>I!AE61*'Sim_Vt_Of(IxI)'!$M63</f>
        <v>0</v>
      </c>
      <c r="AG63">
        <f>I!AF61*'Sim_Vt_Of(IxI)'!$M63</f>
        <v>0</v>
      </c>
      <c r="AH63">
        <f>I!AG61*'Sim_Vt_Of(IxI)'!$M63</f>
        <v>0</v>
      </c>
      <c r="AI63">
        <f>I!AH61*'Sim_Vt_Of(IxI)'!$M63</f>
        <v>0</v>
      </c>
      <c r="AJ63">
        <f>I!AI61*'Sim_Vt_Of(IxI)'!$M63</f>
        <v>0</v>
      </c>
      <c r="AK63">
        <f>I!AJ61*'Sim_Vt_Of(IxI)'!$M63</f>
        <v>0</v>
      </c>
      <c r="AL63">
        <f>I!AK61*'Sim_Vt_Of(IxI)'!$M63</f>
        <v>0</v>
      </c>
      <c r="AM63">
        <f>I!AL61*'Sim_Vt_Of(IxI)'!$M63</f>
        <v>0</v>
      </c>
      <c r="AN63">
        <f>I!AM61*'Sim_Vt_Of(IxI)'!$M63</f>
        <v>0</v>
      </c>
      <c r="AO63">
        <f>I!AN61*'Sim_Vt_Of(IxI)'!$M63</f>
        <v>0</v>
      </c>
      <c r="AP63">
        <f>I!AO61*'Sim_Vt_Of(IxI)'!$M63</f>
        <v>0</v>
      </c>
      <c r="AQ63">
        <f>I!AP61*'Sim_Vt_Of(IxI)'!$M63</f>
        <v>0</v>
      </c>
      <c r="AR63">
        <f>I!AQ61*'Sim_Vt_Of(IxI)'!$M63</f>
        <v>0</v>
      </c>
      <c r="AS63">
        <f>I!AR61*'Sim_Vt_Of(IxI)'!$M63</f>
        <v>0</v>
      </c>
      <c r="AT63">
        <f>I!AS61*'Sim_Vt_Of(IxI)'!$M63</f>
        <v>0</v>
      </c>
      <c r="AU63">
        <f>I!AT61*'Sim_Vt_Of(IxI)'!$M63</f>
        <v>0</v>
      </c>
      <c r="AV63">
        <f>I!AU61*'Sim_Vt_Of(IxI)'!$M63</f>
        <v>0</v>
      </c>
      <c r="AW63">
        <f>I!AV61*'Sim_Vt_Of(IxI)'!$M63</f>
        <v>0</v>
      </c>
      <c r="AX63">
        <f>I!AW61*'Sim_Vt_Of(IxI)'!$M63</f>
        <v>0</v>
      </c>
      <c r="AY63">
        <f>I!AX61*'Sim_Vt_Of(IxI)'!$M63</f>
        <v>0</v>
      </c>
      <c r="AZ63">
        <f>I!AY61*'Sim_Vt_Of(IxI)'!$M63</f>
        <v>0</v>
      </c>
      <c r="BA63">
        <f>I!AZ61*'Sim_Vt_Of(IxI)'!$M63</f>
        <v>0</v>
      </c>
      <c r="BB63">
        <f>I!BA61*'Sim_Vt_Of(IxI)'!$M63</f>
        <v>0</v>
      </c>
      <c r="BC63">
        <f>I!BB61*'Sim_Vt_Of(IxI)'!$M63</f>
        <v>0</v>
      </c>
      <c r="BD63">
        <f>I!BC61*'Sim_Vt_Of(IxI)'!$M63</f>
        <v>0</v>
      </c>
      <c r="BE63">
        <f>I!BD61*'Sim_Vt_Of(IxI)'!$M63</f>
        <v>0</v>
      </c>
      <c r="BF63">
        <f>I!BE61*'Sim_Vt_Of(IxI)'!$M63</f>
        <v>0</v>
      </c>
      <c r="BG63">
        <f>I!BF61*'Sim_Vt_Of(IxI)'!$M63</f>
        <v>0</v>
      </c>
      <c r="BH63">
        <f>I!BG61*'Sim_Vt_Of(IxI)'!$M63</f>
        <v>0</v>
      </c>
      <c r="BI63">
        <f>I!BH61*'Sim_Vt_Of(IxI)'!$M63</f>
        <v>0</v>
      </c>
      <c r="BJ63">
        <f>I!BI61*'Sim_Vt_Of(IxI)'!$M63</f>
        <v>0</v>
      </c>
      <c r="BK63">
        <f>I!BJ61*'Sim_Vt_Of(IxI)'!$M63</f>
        <v>0</v>
      </c>
      <c r="BL63">
        <f>I!BK61*'Sim_Vt_Of(IxI)'!$M63</f>
        <v>0</v>
      </c>
      <c r="BM63">
        <f>I!BL61*'Sim_Vt_Of(IxI)'!$M63</f>
        <v>0</v>
      </c>
      <c r="BN63">
        <f>I!BM61*'Sim_Vt_Of(IxI)'!$M63</f>
        <v>0</v>
      </c>
      <c r="BO63">
        <f>I!BN61*'Sim_Vt_Of(IxI)'!$M63</f>
        <v>0</v>
      </c>
      <c r="BP63">
        <f>I!BO61*'Sim_Vt_Of(IxI)'!$M63</f>
        <v>0</v>
      </c>
      <c r="BQ63">
        <f>I!BP61*'Sim_Vt_Of(IxI)'!$M63</f>
        <v>0</v>
      </c>
      <c r="BR63">
        <f>I!BQ61*'Sim_Vt_Of(IxI)'!$M63</f>
        <v>0</v>
      </c>
      <c r="BS63">
        <f>I!BR61*'Sim_Vt_Of(IxI)'!$M63</f>
        <v>0</v>
      </c>
      <c r="BT63">
        <f>I!BS61*'Sim_Vt_Of(IxI)'!$M63</f>
        <v>0</v>
      </c>
      <c r="BU63">
        <f>I!BT61*'Sim_Vt_Of(IxI)'!$M63</f>
        <v>0</v>
      </c>
      <c r="BV63">
        <f>I!BU61*'Sim_Vt_Of(IxI)'!$M63</f>
        <v>0</v>
      </c>
      <c r="BW63">
        <f>I!BV61*'Sim_Vt_Of(IxI)'!$M63</f>
        <v>0</v>
      </c>
      <c r="BX63">
        <f>I!BW61*'Sim_Vt_Of(IxI)'!$M63</f>
        <v>0</v>
      </c>
      <c r="BY63">
        <f>I!BX61*'Sim_Vt_Of(IxI)'!$M63</f>
        <v>0</v>
      </c>
    </row>
    <row r="64" spans="1:77" x14ac:dyDescent="0.25">
      <c r="A64" s="105" t="s">
        <v>61</v>
      </c>
      <c r="B64">
        <f>I!A62*'Sim_Vt_Of(IxI)'!$M64</f>
        <v>0</v>
      </c>
      <c r="C64">
        <f>I!B62*'Sim_Vt_Of(IxI)'!$M64</f>
        <v>0</v>
      </c>
      <c r="D64">
        <f>I!C62*'Sim_Vt_Of(IxI)'!$M64</f>
        <v>0</v>
      </c>
      <c r="E64">
        <f>I!D62*'Sim_Vt_Of(IxI)'!$M64</f>
        <v>0</v>
      </c>
      <c r="F64">
        <f>I!E62*'Sim_Vt_Of(IxI)'!$M64</f>
        <v>0</v>
      </c>
      <c r="G64">
        <f>I!F62*'Sim_Vt_Of(IxI)'!$M64</f>
        <v>0</v>
      </c>
      <c r="H64">
        <f>I!G62*'Sim_Vt_Of(IxI)'!$M64</f>
        <v>0</v>
      </c>
      <c r="I64">
        <f>I!H62*'Sim_Vt_Of(IxI)'!$M64</f>
        <v>0</v>
      </c>
      <c r="J64">
        <f>I!I62*'Sim_Vt_Of(IxI)'!$M64</f>
        <v>0</v>
      </c>
      <c r="K64">
        <f>I!J62*'Sim_Vt_Of(IxI)'!$M64</f>
        <v>0</v>
      </c>
      <c r="L64">
        <f>I!K62*'Sim_Vt_Of(IxI)'!$M64</f>
        <v>0</v>
      </c>
      <c r="M64">
        <f>I!L62*'Sim_Vt_Of(IxI)'!$M64</f>
        <v>0</v>
      </c>
      <c r="N64">
        <f>I!M62*'Sim_Vt_Of(IxI)'!$M64</f>
        <v>0</v>
      </c>
      <c r="O64">
        <f>I!N62*'Sim_Vt_Of(IxI)'!$M64</f>
        <v>0</v>
      </c>
      <c r="P64">
        <f>I!O62*'Sim_Vt_Of(IxI)'!$M64</f>
        <v>0</v>
      </c>
      <c r="Q64">
        <f>I!P62*'Sim_Vt_Of(IxI)'!$M64</f>
        <v>0</v>
      </c>
      <c r="R64">
        <f>I!Q62*'Sim_Vt_Of(IxI)'!$M64</f>
        <v>0</v>
      </c>
      <c r="S64">
        <f>I!R62*'Sim_Vt_Of(IxI)'!$M64</f>
        <v>0</v>
      </c>
      <c r="T64">
        <f>I!S62*'Sim_Vt_Of(IxI)'!$M64</f>
        <v>0</v>
      </c>
      <c r="U64">
        <f>I!T62*'Sim_Vt_Of(IxI)'!$M64</f>
        <v>0</v>
      </c>
      <c r="V64">
        <f>I!U62*'Sim_Vt_Of(IxI)'!$M64</f>
        <v>0</v>
      </c>
      <c r="W64">
        <f>I!V62*'Sim_Vt_Of(IxI)'!$M64</f>
        <v>0</v>
      </c>
      <c r="X64">
        <f>I!W62*'Sim_Vt_Of(IxI)'!$M64</f>
        <v>0</v>
      </c>
      <c r="Y64">
        <f>I!X62*'Sim_Vt_Of(IxI)'!$M64</f>
        <v>0</v>
      </c>
      <c r="Z64">
        <f>I!Y62*'Sim_Vt_Of(IxI)'!$M64</f>
        <v>0</v>
      </c>
      <c r="AA64">
        <f>I!Z62*'Sim_Vt_Of(IxI)'!$M64</f>
        <v>0</v>
      </c>
      <c r="AB64">
        <f>I!AA62*'Sim_Vt_Of(IxI)'!$M64</f>
        <v>0</v>
      </c>
      <c r="AC64">
        <f>I!AB62*'Sim_Vt_Of(IxI)'!$M64</f>
        <v>0</v>
      </c>
      <c r="AD64">
        <f>I!AC62*'Sim_Vt_Of(IxI)'!$M64</f>
        <v>0</v>
      </c>
      <c r="AE64">
        <f>I!AD62*'Sim_Vt_Of(IxI)'!$M64</f>
        <v>0</v>
      </c>
      <c r="AF64">
        <f>I!AE62*'Sim_Vt_Of(IxI)'!$M64</f>
        <v>0</v>
      </c>
      <c r="AG64">
        <f>I!AF62*'Sim_Vt_Of(IxI)'!$M64</f>
        <v>0</v>
      </c>
      <c r="AH64">
        <f>I!AG62*'Sim_Vt_Of(IxI)'!$M64</f>
        <v>0</v>
      </c>
      <c r="AI64">
        <f>I!AH62*'Sim_Vt_Of(IxI)'!$M64</f>
        <v>0</v>
      </c>
      <c r="AJ64">
        <f>I!AI62*'Sim_Vt_Of(IxI)'!$M64</f>
        <v>0</v>
      </c>
      <c r="AK64">
        <f>I!AJ62*'Sim_Vt_Of(IxI)'!$M64</f>
        <v>0</v>
      </c>
      <c r="AL64">
        <f>I!AK62*'Sim_Vt_Of(IxI)'!$M64</f>
        <v>0</v>
      </c>
      <c r="AM64">
        <f>I!AL62*'Sim_Vt_Of(IxI)'!$M64</f>
        <v>0</v>
      </c>
      <c r="AN64">
        <f>I!AM62*'Sim_Vt_Of(IxI)'!$M64</f>
        <v>0</v>
      </c>
      <c r="AO64">
        <f>I!AN62*'Sim_Vt_Of(IxI)'!$M64</f>
        <v>0</v>
      </c>
      <c r="AP64">
        <f>I!AO62*'Sim_Vt_Of(IxI)'!$M64</f>
        <v>0</v>
      </c>
      <c r="AQ64">
        <f>I!AP62*'Sim_Vt_Of(IxI)'!$M64</f>
        <v>0</v>
      </c>
      <c r="AR64">
        <f>I!AQ62*'Sim_Vt_Of(IxI)'!$M64</f>
        <v>0</v>
      </c>
      <c r="AS64">
        <f>I!AR62*'Sim_Vt_Of(IxI)'!$M64</f>
        <v>0</v>
      </c>
      <c r="AT64">
        <f>I!AS62*'Sim_Vt_Of(IxI)'!$M64</f>
        <v>0</v>
      </c>
      <c r="AU64">
        <f>I!AT62*'Sim_Vt_Of(IxI)'!$M64</f>
        <v>0</v>
      </c>
      <c r="AV64">
        <f>I!AU62*'Sim_Vt_Of(IxI)'!$M64</f>
        <v>0</v>
      </c>
      <c r="AW64">
        <f>I!AV62*'Sim_Vt_Of(IxI)'!$M64</f>
        <v>0</v>
      </c>
      <c r="AX64">
        <f>I!AW62*'Sim_Vt_Of(IxI)'!$M64</f>
        <v>0</v>
      </c>
      <c r="AY64">
        <f>I!AX62*'Sim_Vt_Of(IxI)'!$M64</f>
        <v>0</v>
      </c>
      <c r="AZ64">
        <f>I!AY62*'Sim_Vt_Of(IxI)'!$M64</f>
        <v>0</v>
      </c>
      <c r="BA64">
        <f>I!AZ62*'Sim_Vt_Of(IxI)'!$M64</f>
        <v>0</v>
      </c>
      <c r="BB64">
        <f>I!BA62*'Sim_Vt_Of(IxI)'!$M64</f>
        <v>0</v>
      </c>
      <c r="BC64">
        <f>I!BB62*'Sim_Vt_Of(IxI)'!$M64</f>
        <v>0</v>
      </c>
      <c r="BD64">
        <f>I!BC62*'Sim_Vt_Of(IxI)'!$M64</f>
        <v>0</v>
      </c>
      <c r="BE64">
        <f>I!BD62*'Sim_Vt_Of(IxI)'!$M64</f>
        <v>0</v>
      </c>
      <c r="BF64">
        <f>I!BE62*'Sim_Vt_Of(IxI)'!$M64</f>
        <v>0</v>
      </c>
      <c r="BG64">
        <f>I!BF62*'Sim_Vt_Of(IxI)'!$M64</f>
        <v>0</v>
      </c>
      <c r="BH64">
        <f>I!BG62*'Sim_Vt_Of(IxI)'!$M64</f>
        <v>0</v>
      </c>
      <c r="BI64">
        <f>I!BH62*'Sim_Vt_Of(IxI)'!$M64</f>
        <v>0</v>
      </c>
      <c r="BJ64">
        <f>I!BI62*'Sim_Vt_Of(IxI)'!$M64</f>
        <v>0</v>
      </c>
      <c r="BK64">
        <f>I!BJ62*'Sim_Vt_Of(IxI)'!$M64</f>
        <v>0</v>
      </c>
      <c r="BL64">
        <f>I!BK62*'Sim_Vt_Of(IxI)'!$M64</f>
        <v>0</v>
      </c>
      <c r="BM64">
        <f>I!BL62*'Sim_Vt_Of(IxI)'!$M64</f>
        <v>0</v>
      </c>
      <c r="BN64">
        <f>I!BM62*'Sim_Vt_Of(IxI)'!$M64</f>
        <v>0</v>
      </c>
      <c r="BO64">
        <f>I!BN62*'Sim_Vt_Of(IxI)'!$M64</f>
        <v>0</v>
      </c>
      <c r="BP64">
        <f>I!BO62*'Sim_Vt_Of(IxI)'!$M64</f>
        <v>0</v>
      </c>
      <c r="BQ64">
        <f>I!BP62*'Sim_Vt_Of(IxI)'!$M64</f>
        <v>0</v>
      </c>
      <c r="BR64">
        <f>I!BQ62*'Sim_Vt_Of(IxI)'!$M64</f>
        <v>0</v>
      </c>
      <c r="BS64">
        <f>I!BR62*'Sim_Vt_Of(IxI)'!$M64</f>
        <v>0</v>
      </c>
      <c r="BT64">
        <f>I!BS62*'Sim_Vt_Of(IxI)'!$M64</f>
        <v>0</v>
      </c>
      <c r="BU64">
        <f>I!BT62*'Sim_Vt_Of(IxI)'!$M64</f>
        <v>0</v>
      </c>
      <c r="BV64">
        <f>I!BU62*'Sim_Vt_Of(IxI)'!$M64</f>
        <v>0</v>
      </c>
      <c r="BW64">
        <f>I!BV62*'Sim_Vt_Of(IxI)'!$M64</f>
        <v>0</v>
      </c>
      <c r="BX64">
        <f>I!BW62*'Sim_Vt_Of(IxI)'!$M64</f>
        <v>0</v>
      </c>
      <c r="BY64">
        <f>I!BX62*'Sim_Vt_Of(IxI)'!$M64</f>
        <v>0</v>
      </c>
    </row>
    <row r="65" spans="1:77" x14ac:dyDescent="0.25">
      <c r="A65" s="105" t="s">
        <v>62</v>
      </c>
      <c r="B65">
        <f>I!A63*'Sim_Vt_Of(IxI)'!$M65</f>
        <v>0</v>
      </c>
      <c r="C65">
        <f>I!B63*'Sim_Vt_Of(IxI)'!$M65</f>
        <v>0</v>
      </c>
      <c r="D65">
        <f>I!C63*'Sim_Vt_Of(IxI)'!$M65</f>
        <v>0</v>
      </c>
      <c r="E65">
        <f>I!D63*'Sim_Vt_Of(IxI)'!$M65</f>
        <v>0</v>
      </c>
      <c r="F65">
        <f>I!E63*'Sim_Vt_Of(IxI)'!$M65</f>
        <v>0</v>
      </c>
      <c r="G65">
        <f>I!F63*'Sim_Vt_Of(IxI)'!$M65</f>
        <v>0</v>
      </c>
      <c r="H65">
        <f>I!G63*'Sim_Vt_Of(IxI)'!$M65</f>
        <v>0</v>
      </c>
      <c r="I65">
        <f>I!H63*'Sim_Vt_Of(IxI)'!$M65</f>
        <v>0</v>
      </c>
      <c r="J65">
        <f>I!I63*'Sim_Vt_Of(IxI)'!$M65</f>
        <v>0</v>
      </c>
      <c r="K65">
        <f>I!J63*'Sim_Vt_Of(IxI)'!$M65</f>
        <v>0</v>
      </c>
      <c r="L65">
        <f>I!K63*'Sim_Vt_Of(IxI)'!$M65</f>
        <v>0</v>
      </c>
      <c r="M65">
        <f>I!L63*'Sim_Vt_Of(IxI)'!$M65</f>
        <v>0</v>
      </c>
      <c r="N65">
        <f>I!M63*'Sim_Vt_Of(IxI)'!$M65</f>
        <v>0</v>
      </c>
      <c r="O65">
        <f>I!N63*'Sim_Vt_Of(IxI)'!$M65</f>
        <v>0</v>
      </c>
      <c r="P65">
        <f>I!O63*'Sim_Vt_Of(IxI)'!$M65</f>
        <v>0</v>
      </c>
      <c r="Q65">
        <f>I!P63*'Sim_Vt_Of(IxI)'!$M65</f>
        <v>0</v>
      </c>
      <c r="R65">
        <f>I!Q63*'Sim_Vt_Of(IxI)'!$M65</f>
        <v>0</v>
      </c>
      <c r="S65">
        <f>I!R63*'Sim_Vt_Of(IxI)'!$M65</f>
        <v>0</v>
      </c>
      <c r="T65">
        <f>I!S63*'Sim_Vt_Of(IxI)'!$M65</f>
        <v>0</v>
      </c>
      <c r="U65">
        <f>I!T63*'Sim_Vt_Of(IxI)'!$M65</f>
        <v>0</v>
      </c>
      <c r="V65">
        <f>I!U63*'Sim_Vt_Of(IxI)'!$M65</f>
        <v>0</v>
      </c>
      <c r="W65">
        <f>I!V63*'Sim_Vt_Of(IxI)'!$M65</f>
        <v>0</v>
      </c>
      <c r="X65">
        <f>I!W63*'Sim_Vt_Of(IxI)'!$M65</f>
        <v>0</v>
      </c>
      <c r="Y65">
        <f>I!X63*'Sim_Vt_Of(IxI)'!$M65</f>
        <v>0</v>
      </c>
      <c r="Z65">
        <f>I!Y63*'Sim_Vt_Of(IxI)'!$M65</f>
        <v>0</v>
      </c>
      <c r="AA65">
        <f>I!Z63*'Sim_Vt_Of(IxI)'!$M65</f>
        <v>0</v>
      </c>
      <c r="AB65">
        <f>I!AA63*'Sim_Vt_Of(IxI)'!$M65</f>
        <v>0</v>
      </c>
      <c r="AC65">
        <f>I!AB63*'Sim_Vt_Of(IxI)'!$M65</f>
        <v>0</v>
      </c>
      <c r="AD65">
        <f>I!AC63*'Sim_Vt_Of(IxI)'!$M65</f>
        <v>0</v>
      </c>
      <c r="AE65">
        <f>I!AD63*'Sim_Vt_Of(IxI)'!$M65</f>
        <v>0</v>
      </c>
      <c r="AF65">
        <f>I!AE63*'Sim_Vt_Of(IxI)'!$M65</f>
        <v>0</v>
      </c>
      <c r="AG65">
        <f>I!AF63*'Sim_Vt_Of(IxI)'!$M65</f>
        <v>0</v>
      </c>
      <c r="AH65">
        <f>I!AG63*'Sim_Vt_Of(IxI)'!$M65</f>
        <v>0</v>
      </c>
      <c r="AI65">
        <f>I!AH63*'Sim_Vt_Of(IxI)'!$M65</f>
        <v>0</v>
      </c>
      <c r="AJ65">
        <f>I!AI63*'Sim_Vt_Of(IxI)'!$M65</f>
        <v>0</v>
      </c>
      <c r="AK65">
        <f>I!AJ63*'Sim_Vt_Of(IxI)'!$M65</f>
        <v>0</v>
      </c>
      <c r="AL65">
        <f>I!AK63*'Sim_Vt_Of(IxI)'!$M65</f>
        <v>0</v>
      </c>
      <c r="AM65">
        <f>I!AL63*'Sim_Vt_Of(IxI)'!$M65</f>
        <v>0</v>
      </c>
      <c r="AN65">
        <f>I!AM63*'Sim_Vt_Of(IxI)'!$M65</f>
        <v>0</v>
      </c>
      <c r="AO65">
        <f>I!AN63*'Sim_Vt_Of(IxI)'!$M65</f>
        <v>0</v>
      </c>
      <c r="AP65">
        <f>I!AO63*'Sim_Vt_Of(IxI)'!$M65</f>
        <v>0</v>
      </c>
      <c r="AQ65">
        <f>I!AP63*'Sim_Vt_Of(IxI)'!$M65</f>
        <v>0</v>
      </c>
      <c r="AR65">
        <f>I!AQ63*'Sim_Vt_Of(IxI)'!$M65</f>
        <v>0</v>
      </c>
      <c r="AS65">
        <f>I!AR63*'Sim_Vt_Of(IxI)'!$M65</f>
        <v>0</v>
      </c>
      <c r="AT65">
        <f>I!AS63*'Sim_Vt_Of(IxI)'!$M65</f>
        <v>0</v>
      </c>
      <c r="AU65">
        <f>I!AT63*'Sim_Vt_Of(IxI)'!$M65</f>
        <v>0</v>
      </c>
      <c r="AV65">
        <f>I!AU63*'Sim_Vt_Of(IxI)'!$M65</f>
        <v>0</v>
      </c>
      <c r="AW65">
        <f>I!AV63*'Sim_Vt_Of(IxI)'!$M65</f>
        <v>0</v>
      </c>
      <c r="AX65">
        <f>I!AW63*'Sim_Vt_Of(IxI)'!$M65</f>
        <v>0</v>
      </c>
      <c r="AY65">
        <f>I!AX63*'Sim_Vt_Of(IxI)'!$M65</f>
        <v>0</v>
      </c>
      <c r="AZ65">
        <f>I!AY63*'Sim_Vt_Of(IxI)'!$M65</f>
        <v>0</v>
      </c>
      <c r="BA65">
        <f>I!AZ63*'Sim_Vt_Of(IxI)'!$M65</f>
        <v>0</v>
      </c>
      <c r="BB65">
        <f>I!BA63*'Sim_Vt_Of(IxI)'!$M65</f>
        <v>0</v>
      </c>
      <c r="BC65">
        <f>I!BB63*'Sim_Vt_Of(IxI)'!$M65</f>
        <v>0</v>
      </c>
      <c r="BD65">
        <f>I!BC63*'Sim_Vt_Of(IxI)'!$M65</f>
        <v>0</v>
      </c>
      <c r="BE65">
        <f>I!BD63*'Sim_Vt_Of(IxI)'!$M65</f>
        <v>0</v>
      </c>
      <c r="BF65">
        <f>I!BE63*'Sim_Vt_Of(IxI)'!$M65</f>
        <v>0</v>
      </c>
      <c r="BG65">
        <f>I!BF63*'Sim_Vt_Of(IxI)'!$M65</f>
        <v>0</v>
      </c>
      <c r="BH65">
        <f>I!BG63*'Sim_Vt_Of(IxI)'!$M65</f>
        <v>0</v>
      </c>
      <c r="BI65">
        <f>I!BH63*'Sim_Vt_Of(IxI)'!$M65</f>
        <v>0</v>
      </c>
      <c r="BJ65">
        <f>I!BI63*'Sim_Vt_Of(IxI)'!$M65</f>
        <v>0</v>
      </c>
      <c r="BK65">
        <f>I!BJ63*'Sim_Vt_Of(IxI)'!$M65</f>
        <v>0</v>
      </c>
      <c r="BL65">
        <f>I!BK63*'Sim_Vt_Of(IxI)'!$M65</f>
        <v>0</v>
      </c>
      <c r="BM65">
        <f>I!BL63*'Sim_Vt_Of(IxI)'!$M65</f>
        <v>0</v>
      </c>
      <c r="BN65">
        <f>I!BM63*'Sim_Vt_Of(IxI)'!$M65</f>
        <v>0</v>
      </c>
      <c r="BO65">
        <f>I!BN63*'Sim_Vt_Of(IxI)'!$M65</f>
        <v>0</v>
      </c>
      <c r="BP65">
        <f>I!BO63*'Sim_Vt_Of(IxI)'!$M65</f>
        <v>0</v>
      </c>
      <c r="BQ65">
        <f>I!BP63*'Sim_Vt_Of(IxI)'!$M65</f>
        <v>0</v>
      </c>
      <c r="BR65">
        <f>I!BQ63*'Sim_Vt_Of(IxI)'!$M65</f>
        <v>0</v>
      </c>
      <c r="BS65">
        <f>I!BR63*'Sim_Vt_Of(IxI)'!$M65</f>
        <v>0</v>
      </c>
      <c r="BT65">
        <f>I!BS63*'Sim_Vt_Of(IxI)'!$M65</f>
        <v>0</v>
      </c>
      <c r="BU65">
        <f>I!BT63*'Sim_Vt_Of(IxI)'!$M65</f>
        <v>0</v>
      </c>
      <c r="BV65">
        <f>I!BU63*'Sim_Vt_Of(IxI)'!$M65</f>
        <v>0</v>
      </c>
      <c r="BW65">
        <f>I!BV63*'Sim_Vt_Of(IxI)'!$M65</f>
        <v>0</v>
      </c>
      <c r="BX65">
        <f>I!BW63*'Sim_Vt_Of(IxI)'!$M65</f>
        <v>0</v>
      </c>
      <c r="BY65">
        <f>I!BX63*'Sim_Vt_Of(IxI)'!$M65</f>
        <v>0</v>
      </c>
    </row>
    <row r="66" spans="1:77" x14ac:dyDescent="0.25">
      <c r="A66" s="105" t="s">
        <v>63</v>
      </c>
      <c r="B66">
        <f>I!A64*'Sim_Vt_Of(IxI)'!$M66</f>
        <v>0</v>
      </c>
      <c r="C66">
        <f>I!B64*'Sim_Vt_Of(IxI)'!$M66</f>
        <v>0</v>
      </c>
      <c r="D66">
        <f>I!C64*'Sim_Vt_Of(IxI)'!$M66</f>
        <v>0</v>
      </c>
      <c r="E66">
        <f>I!D64*'Sim_Vt_Of(IxI)'!$M66</f>
        <v>0</v>
      </c>
      <c r="F66">
        <f>I!E64*'Sim_Vt_Of(IxI)'!$M66</f>
        <v>0</v>
      </c>
      <c r="G66">
        <f>I!F64*'Sim_Vt_Of(IxI)'!$M66</f>
        <v>0</v>
      </c>
      <c r="H66">
        <f>I!G64*'Sim_Vt_Of(IxI)'!$M66</f>
        <v>0</v>
      </c>
      <c r="I66">
        <f>I!H64*'Sim_Vt_Of(IxI)'!$M66</f>
        <v>0</v>
      </c>
      <c r="J66">
        <f>I!I64*'Sim_Vt_Of(IxI)'!$M66</f>
        <v>0</v>
      </c>
      <c r="K66">
        <f>I!J64*'Sim_Vt_Of(IxI)'!$M66</f>
        <v>0</v>
      </c>
      <c r="L66">
        <f>I!K64*'Sim_Vt_Of(IxI)'!$M66</f>
        <v>0</v>
      </c>
      <c r="M66">
        <f>I!L64*'Sim_Vt_Of(IxI)'!$M66</f>
        <v>0</v>
      </c>
      <c r="N66">
        <f>I!M64*'Sim_Vt_Of(IxI)'!$M66</f>
        <v>0</v>
      </c>
      <c r="O66">
        <f>I!N64*'Sim_Vt_Of(IxI)'!$M66</f>
        <v>0</v>
      </c>
      <c r="P66">
        <f>I!O64*'Sim_Vt_Of(IxI)'!$M66</f>
        <v>0</v>
      </c>
      <c r="Q66">
        <f>I!P64*'Sim_Vt_Of(IxI)'!$M66</f>
        <v>0</v>
      </c>
      <c r="R66">
        <f>I!Q64*'Sim_Vt_Of(IxI)'!$M66</f>
        <v>0</v>
      </c>
      <c r="S66">
        <f>I!R64*'Sim_Vt_Of(IxI)'!$M66</f>
        <v>0</v>
      </c>
      <c r="T66">
        <f>I!S64*'Sim_Vt_Of(IxI)'!$M66</f>
        <v>0</v>
      </c>
      <c r="U66">
        <f>I!T64*'Sim_Vt_Of(IxI)'!$M66</f>
        <v>0</v>
      </c>
      <c r="V66">
        <f>I!U64*'Sim_Vt_Of(IxI)'!$M66</f>
        <v>0</v>
      </c>
      <c r="W66">
        <f>I!V64*'Sim_Vt_Of(IxI)'!$M66</f>
        <v>0</v>
      </c>
      <c r="X66">
        <f>I!W64*'Sim_Vt_Of(IxI)'!$M66</f>
        <v>0</v>
      </c>
      <c r="Y66">
        <f>I!X64*'Sim_Vt_Of(IxI)'!$M66</f>
        <v>0</v>
      </c>
      <c r="Z66">
        <f>I!Y64*'Sim_Vt_Of(IxI)'!$M66</f>
        <v>0</v>
      </c>
      <c r="AA66">
        <f>I!Z64*'Sim_Vt_Of(IxI)'!$M66</f>
        <v>0</v>
      </c>
      <c r="AB66">
        <f>I!AA64*'Sim_Vt_Of(IxI)'!$M66</f>
        <v>0</v>
      </c>
      <c r="AC66">
        <f>I!AB64*'Sim_Vt_Of(IxI)'!$M66</f>
        <v>0</v>
      </c>
      <c r="AD66">
        <f>I!AC64*'Sim_Vt_Of(IxI)'!$M66</f>
        <v>0</v>
      </c>
      <c r="AE66">
        <f>I!AD64*'Sim_Vt_Of(IxI)'!$M66</f>
        <v>0</v>
      </c>
      <c r="AF66">
        <f>I!AE64*'Sim_Vt_Of(IxI)'!$M66</f>
        <v>0</v>
      </c>
      <c r="AG66">
        <f>I!AF64*'Sim_Vt_Of(IxI)'!$M66</f>
        <v>0</v>
      </c>
      <c r="AH66">
        <f>I!AG64*'Sim_Vt_Of(IxI)'!$M66</f>
        <v>0</v>
      </c>
      <c r="AI66">
        <f>I!AH64*'Sim_Vt_Of(IxI)'!$M66</f>
        <v>0</v>
      </c>
      <c r="AJ66">
        <f>I!AI64*'Sim_Vt_Of(IxI)'!$M66</f>
        <v>0</v>
      </c>
      <c r="AK66">
        <f>I!AJ64*'Sim_Vt_Of(IxI)'!$M66</f>
        <v>0</v>
      </c>
      <c r="AL66">
        <f>I!AK64*'Sim_Vt_Of(IxI)'!$M66</f>
        <v>0</v>
      </c>
      <c r="AM66">
        <f>I!AL64*'Sim_Vt_Of(IxI)'!$M66</f>
        <v>0</v>
      </c>
      <c r="AN66">
        <f>I!AM64*'Sim_Vt_Of(IxI)'!$M66</f>
        <v>0</v>
      </c>
      <c r="AO66">
        <f>I!AN64*'Sim_Vt_Of(IxI)'!$M66</f>
        <v>0</v>
      </c>
      <c r="AP66">
        <f>I!AO64*'Sim_Vt_Of(IxI)'!$M66</f>
        <v>0</v>
      </c>
      <c r="AQ66">
        <f>I!AP64*'Sim_Vt_Of(IxI)'!$M66</f>
        <v>0</v>
      </c>
      <c r="AR66">
        <f>I!AQ64*'Sim_Vt_Of(IxI)'!$M66</f>
        <v>0</v>
      </c>
      <c r="AS66">
        <f>I!AR64*'Sim_Vt_Of(IxI)'!$M66</f>
        <v>0</v>
      </c>
      <c r="AT66">
        <f>I!AS64*'Sim_Vt_Of(IxI)'!$M66</f>
        <v>0</v>
      </c>
      <c r="AU66">
        <f>I!AT64*'Sim_Vt_Of(IxI)'!$M66</f>
        <v>0</v>
      </c>
      <c r="AV66">
        <f>I!AU64*'Sim_Vt_Of(IxI)'!$M66</f>
        <v>0</v>
      </c>
      <c r="AW66">
        <f>I!AV64*'Sim_Vt_Of(IxI)'!$M66</f>
        <v>0</v>
      </c>
      <c r="AX66">
        <f>I!AW64*'Sim_Vt_Of(IxI)'!$M66</f>
        <v>0</v>
      </c>
      <c r="AY66">
        <f>I!AX64*'Sim_Vt_Of(IxI)'!$M66</f>
        <v>0</v>
      </c>
      <c r="AZ66">
        <f>I!AY64*'Sim_Vt_Of(IxI)'!$M66</f>
        <v>0</v>
      </c>
      <c r="BA66">
        <f>I!AZ64*'Sim_Vt_Of(IxI)'!$M66</f>
        <v>0</v>
      </c>
      <c r="BB66">
        <f>I!BA64*'Sim_Vt_Of(IxI)'!$M66</f>
        <v>0</v>
      </c>
      <c r="BC66">
        <f>I!BB64*'Sim_Vt_Of(IxI)'!$M66</f>
        <v>0</v>
      </c>
      <c r="BD66">
        <f>I!BC64*'Sim_Vt_Of(IxI)'!$M66</f>
        <v>0</v>
      </c>
      <c r="BE66">
        <f>I!BD64*'Sim_Vt_Of(IxI)'!$M66</f>
        <v>0</v>
      </c>
      <c r="BF66">
        <f>I!BE64*'Sim_Vt_Of(IxI)'!$M66</f>
        <v>0</v>
      </c>
      <c r="BG66">
        <f>I!BF64*'Sim_Vt_Of(IxI)'!$M66</f>
        <v>0</v>
      </c>
      <c r="BH66">
        <f>I!BG64*'Sim_Vt_Of(IxI)'!$M66</f>
        <v>0</v>
      </c>
      <c r="BI66">
        <f>I!BH64*'Sim_Vt_Of(IxI)'!$M66</f>
        <v>0</v>
      </c>
      <c r="BJ66">
        <f>I!BI64*'Sim_Vt_Of(IxI)'!$M66</f>
        <v>0</v>
      </c>
      <c r="BK66">
        <f>I!BJ64*'Sim_Vt_Of(IxI)'!$M66</f>
        <v>0</v>
      </c>
      <c r="BL66">
        <f>I!BK64*'Sim_Vt_Of(IxI)'!$M66</f>
        <v>0</v>
      </c>
      <c r="BM66">
        <f>I!BL64*'Sim_Vt_Of(IxI)'!$M66</f>
        <v>0</v>
      </c>
      <c r="BN66">
        <f>I!BM64*'Sim_Vt_Of(IxI)'!$M66</f>
        <v>0</v>
      </c>
      <c r="BO66">
        <f>I!BN64*'Sim_Vt_Of(IxI)'!$M66</f>
        <v>0</v>
      </c>
      <c r="BP66">
        <f>I!BO64*'Sim_Vt_Of(IxI)'!$M66</f>
        <v>0</v>
      </c>
      <c r="BQ66">
        <f>I!BP64*'Sim_Vt_Of(IxI)'!$M66</f>
        <v>0</v>
      </c>
      <c r="BR66">
        <f>I!BQ64*'Sim_Vt_Of(IxI)'!$M66</f>
        <v>0</v>
      </c>
      <c r="BS66">
        <f>I!BR64*'Sim_Vt_Of(IxI)'!$M66</f>
        <v>0</v>
      </c>
      <c r="BT66">
        <f>I!BS64*'Sim_Vt_Of(IxI)'!$M66</f>
        <v>0</v>
      </c>
      <c r="BU66">
        <f>I!BT64*'Sim_Vt_Of(IxI)'!$M66</f>
        <v>0</v>
      </c>
      <c r="BV66">
        <f>I!BU64*'Sim_Vt_Of(IxI)'!$M66</f>
        <v>0</v>
      </c>
      <c r="BW66">
        <f>I!BV64*'Sim_Vt_Of(IxI)'!$M66</f>
        <v>0</v>
      </c>
      <c r="BX66">
        <f>I!BW64*'Sim_Vt_Of(IxI)'!$M66</f>
        <v>0</v>
      </c>
      <c r="BY66">
        <f>I!BX64*'Sim_Vt_Of(IxI)'!$M66</f>
        <v>0</v>
      </c>
    </row>
    <row r="67" spans="1:77" x14ac:dyDescent="0.25">
      <c r="A67" s="105" t="s">
        <v>64</v>
      </c>
      <c r="B67">
        <f>I!A65*'Sim_Vt_Of(IxI)'!$M67</f>
        <v>0</v>
      </c>
      <c r="C67">
        <f>I!B65*'Sim_Vt_Of(IxI)'!$M67</f>
        <v>0</v>
      </c>
      <c r="D67">
        <f>I!C65*'Sim_Vt_Of(IxI)'!$M67</f>
        <v>0</v>
      </c>
      <c r="E67">
        <f>I!D65*'Sim_Vt_Of(IxI)'!$M67</f>
        <v>0</v>
      </c>
      <c r="F67">
        <f>I!E65*'Sim_Vt_Of(IxI)'!$M67</f>
        <v>0</v>
      </c>
      <c r="G67">
        <f>I!F65*'Sim_Vt_Of(IxI)'!$M67</f>
        <v>0</v>
      </c>
      <c r="H67">
        <f>I!G65*'Sim_Vt_Of(IxI)'!$M67</f>
        <v>0</v>
      </c>
      <c r="I67">
        <f>I!H65*'Sim_Vt_Of(IxI)'!$M67</f>
        <v>0</v>
      </c>
      <c r="J67">
        <f>I!I65*'Sim_Vt_Of(IxI)'!$M67</f>
        <v>0</v>
      </c>
      <c r="K67">
        <f>I!J65*'Sim_Vt_Of(IxI)'!$M67</f>
        <v>0</v>
      </c>
      <c r="L67">
        <f>I!K65*'Sim_Vt_Of(IxI)'!$M67</f>
        <v>0</v>
      </c>
      <c r="M67">
        <f>I!L65*'Sim_Vt_Of(IxI)'!$M67</f>
        <v>0</v>
      </c>
      <c r="N67">
        <f>I!M65*'Sim_Vt_Of(IxI)'!$M67</f>
        <v>0</v>
      </c>
      <c r="O67">
        <f>I!N65*'Sim_Vt_Of(IxI)'!$M67</f>
        <v>0</v>
      </c>
      <c r="P67">
        <f>I!O65*'Sim_Vt_Of(IxI)'!$M67</f>
        <v>0</v>
      </c>
      <c r="Q67">
        <f>I!P65*'Sim_Vt_Of(IxI)'!$M67</f>
        <v>0</v>
      </c>
      <c r="R67">
        <f>I!Q65*'Sim_Vt_Of(IxI)'!$M67</f>
        <v>0</v>
      </c>
      <c r="S67">
        <f>I!R65*'Sim_Vt_Of(IxI)'!$M67</f>
        <v>0</v>
      </c>
      <c r="T67">
        <f>I!S65*'Sim_Vt_Of(IxI)'!$M67</f>
        <v>0</v>
      </c>
      <c r="U67">
        <f>I!T65*'Sim_Vt_Of(IxI)'!$M67</f>
        <v>0</v>
      </c>
      <c r="V67">
        <f>I!U65*'Sim_Vt_Of(IxI)'!$M67</f>
        <v>0</v>
      </c>
      <c r="W67">
        <f>I!V65*'Sim_Vt_Of(IxI)'!$M67</f>
        <v>0</v>
      </c>
      <c r="X67">
        <f>I!W65*'Sim_Vt_Of(IxI)'!$M67</f>
        <v>0</v>
      </c>
      <c r="Y67">
        <f>I!X65*'Sim_Vt_Of(IxI)'!$M67</f>
        <v>0</v>
      </c>
      <c r="Z67">
        <f>I!Y65*'Sim_Vt_Of(IxI)'!$M67</f>
        <v>0</v>
      </c>
      <c r="AA67">
        <f>I!Z65*'Sim_Vt_Of(IxI)'!$M67</f>
        <v>0</v>
      </c>
      <c r="AB67">
        <f>I!AA65*'Sim_Vt_Of(IxI)'!$M67</f>
        <v>0</v>
      </c>
      <c r="AC67">
        <f>I!AB65*'Sim_Vt_Of(IxI)'!$M67</f>
        <v>0</v>
      </c>
      <c r="AD67">
        <f>I!AC65*'Sim_Vt_Of(IxI)'!$M67</f>
        <v>0</v>
      </c>
      <c r="AE67">
        <f>I!AD65*'Sim_Vt_Of(IxI)'!$M67</f>
        <v>0</v>
      </c>
      <c r="AF67">
        <f>I!AE65*'Sim_Vt_Of(IxI)'!$M67</f>
        <v>0</v>
      </c>
      <c r="AG67">
        <f>I!AF65*'Sim_Vt_Of(IxI)'!$M67</f>
        <v>0</v>
      </c>
      <c r="AH67">
        <f>I!AG65*'Sim_Vt_Of(IxI)'!$M67</f>
        <v>0</v>
      </c>
      <c r="AI67">
        <f>I!AH65*'Sim_Vt_Of(IxI)'!$M67</f>
        <v>0</v>
      </c>
      <c r="AJ67">
        <f>I!AI65*'Sim_Vt_Of(IxI)'!$M67</f>
        <v>0</v>
      </c>
      <c r="AK67">
        <f>I!AJ65*'Sim_Vt_Of(IxI)'!$M67</f>
        <v>0</v>
      </c>
      <c r="AL67">
        <f>I!AK65*'Sim_Vt_Of(IxI)'!$M67</f>
        <v>0</v>
      </c>
      <c r="AM67">
        <f>I!AL65*'Sim_Vt_Of(IxI)'!$M67</f>
        <v>0</v>
      </c>
      <c r="AN67">
        <f>I!AM65*'Sim_Vt_Of(IxI)'!$M67</f>
        <v>0</v>
      </c>
      <c r="AO67">
        <f>I!AN65*'Sim_Vt_Of(IxI)'!$M67</f>
        <v>0</v>
      </c>
      <c r="AP67">
        <f>I!AO65*'Sim_Vt_Of(IxI)'!$M67</f>
        <v>0</v>
      </c>
      <c r="AQ67">
        <f>I!AP65*'Sim_Vt_Of(IxI)'!$M67</f>
        <v>0</v>
      </c>
      <c r="AR67">
        <f>I!AQ65*'Sim_Vt_Of(IxI)'!$M67</f>
        <v>0</v>
      </c>
      <c r="AS67">
        <f>I!AR65*'Sim_Vt_Of(IxI)'!$M67</f>
        <v>0</v>
      </c>
      <c r="AT67">
        <f>I!AS65*'Sim_Vt_Of(IxI)'!$M67</f>
        <v>0</v>
      </c>
      <c r="AU67">
        <f>I!AT65*'Sim_Vt_Of(IxI)'!$M67</f>
        <v>0</v>
      </c>
      <c r="AV67">
        <f>I!AU65*'Sim_Vt_Of(IxI)'!$M67</f>
        <v>0</v>
      </c>
      <c r="AW67">
        <f>I!AV65*'Sim_Vt_Of(IxI)'!$M67</f>
        <v>0</v>
      </c>
      <c r="AX67">
        <f>I!AW65*'Sim_Vt_Of(IxI)'!$M67</f>
        <v>0</v>
      </c>
      <c r="AY67">
        <f>I!AX65*'Sim_Vt_Of(IxI)'!$M67</f>
        <v>0</v>
      </c>
      <c r="AZ67">
        <f>I!AY65*'Sim_Vt_Of(IxI)'!$M67</f>
        <v>0</v>
      </c>
      <c r="BA67">
        <f>I!AZ65*'Sim_Vt_Of(IxI)'!$M67</f>
        <v>0</v>
      </c>
      <c r="BB67">
        <f>I!BA65*'Sim_Vt_Of(IxI)'!$M67</f>
        <v>0</v>
      </c>
      <c r="BC67">
        <f>I!BB65*'Sim_Vt_Of(IxI)'!$M67</f>
        <v>0</v>
      </c>
      <c r="BD67">
        <f>I!BC65*'Sim_Vt_Of(IxI)'!$M67</f>
        <v>0</v>
      </c>
      <c r="BE67">
        <f>I!BD65*'Sim_Vt_Of(IxI)'!$M67</f>
        <v>0</v>
      </c>
      <c r="BF67">
        <f>I!BE65*'Sim_Vt_Of(IxI)'!$M67</f>
        <v>0</v>
      </c>
      <c r="BG67">
        <f>I!BF65*'Sim_Vt_Of(IxI)'!$M67</f>
        <v>0</v>
      </c>
      <c r="BH67">
        <f>I!BG65*'Sim_Vt_Of(IxI)'!$M67</f>
        <v>0</v>
      </c>
      <c r="BI67">
        <f>I!BH65*'Sim_Vt_Of(IxI)'!$M67</f>
        <v>0</v>
      </c>
      <c r="BJ67">
        <f>I!BI65*'Sim_Vt_Of(IxI)'!$M67</f>
        <v>0</v>
      </c>
      <c r="BK67">
        <f>I!BJ65*'Sim_Vt_Of(IxI)'!$M67</f>
        <v>0</v>
      </c>
      <c r="BL67">
        <f>I!BK65*'Sim_Vt_Of(IxI)'!$M67</f>
        <v>0</v>
      </c>
      <c r="BM67">
        <f>I!BL65*'Sim_Vt_Of(IxI)'!$M67</f>
        <v>0</v>
      </c>
      <c r="BN67">
        <f>I!BM65*'Sim_Vt_Of(IxI)'!$M67</f>
        <v>0</v>
      </c>
      <c r="BO67">
        <f>I!BN65*'Sim_Vt_Of(IxI)'!$M67</f>
        <v>0</v>
      </c>
      <c r="BP67">
        <f>I!BO65*'Sim_Vt_Of(IxI)'!$M67</f>
        <v>0</v>
      </c>
      <c r="BQ67">
        <f>I!BP65*'Sim_Vt_Of(IxI)'!$M67</f>
        <v>0</v>
      </c>
      <c r="BR67">
        <f>I!BQ65*'Sim_Vt_Of(IxI)'!$M67</f>
        <v>0</v>
      </c>
      <c r="BS67">
        <f>I!BR65*'Sim_Vt_Of(IxI)'!$M67</f>
        <v>0</v>
      </c>
      <c r="BT67">
        <f>I!BS65*'Sim_Vt_Of(IxI)'!$M67</f>
        <v>0</v>
      </c>
      <c r="BU67">
        <f>I!BT65*'Sim_Vt_Of(IxI)'!$M67</f>
        <v>0</v>
      </c>
      <c r="BV67">
        <f>I!BU65*'Sim_Vt_Of(IxI)'!$M67</f>
        <v>0</v>
      </c>
      <c r="BW67">
        <f>I!BV65*'Sim_Vt_Of(IxI)'!$M67</f>
        <v>0</v>
      </c>
      <c r="BX67">
        <f>I!BW65*'Sim_Vt_Of(IxI)'!$M67</f>
        <v>0</v>
      </c>
      <c r="BY67">
        <f>I!BX65*'Sim_Vt_Of(IxI)'!$M67</f>
        <v>0</v>
      </c>
    </row>
    <row r="68" spans="1:77" x14ac:dyDescent="0.25">
      <c r="A68" s="105" t="s">
        <v>65</v>
      </c>
      <c r="B68">
        <f>I!A66*'Sim_Vt_Of(IxI)'!$M68</f>
        <v>0</v>
      </c>
      <c r="C68">
        <f>I!B66*'Sim_Vt_Of(IxI)'!$M68</f>
        <v>0</v>
      </c>
      <c r="D68">
        <f>I!C66*'Sim_Vt_Of(IxI)'!$M68</f>
        <v>0</v>
      </c>
      <c r="E68">
        <f>I!D66*'Sim_Vt_Of(IxI)'!$M68</f>
        <v>0</v>
      </c>
      <c r="F68">
        <f>I!E66*'Sim_Vt_Of(IxI)'!$M68</f>
        <v>0</v>
      </c>
      <c r="G68">
        <f>I!F66*'Sim_Vt_Of(IxI)'!$M68</f>
        <v>0</v>
      </c>
      <c r="H68">
        <f>I!G66*'Sim_Vt_Of(IxI)'!$M68</f>
        <v>0</v>
      </c>
      <c r="I68">
        <f>I!H66*'Sim_Vt_Of(IxI)'!$M68</f>
        <v>0</v>
      </c>
      <c r="J68">
        <f>I!I66*'Sim_Vt_Of(IxI)'!$M68</f>
        <v>0</v>
      </c>
      <c r="K68">
        <f>I!J66*'Sim_Vt_Of(IxI)'!$M68</f>
        <v>0</v>
      </c>
      <c r="L68">
        <f>I!K66*'Sim_Vt_Of(IxI)'!$M68</f>
        <v>0</v>
      </c>
      <c r="M68">
        <f>I!L66*'Sim_Vt_Of(IxI)'!$M68</f>
        <v>0</v>
      </c>
      <c r="N68">
        <f>I!M66*'Sim_Vt_Of(IxI)'!$M68</f>
        <v>0</v>
      </c>
      <c r="O68">
        <f>I!N66*'Sim_Vt_Of(IxI)'!$M68</f>
        <v>0</v>
      </c>
      <c r="P68">
        <f>I!O66*'Sim_Vt_Of(IxI)'!$M68</f>
        <v>0</v>
      </c>
      <c r="Q68">
        <f>I!P66*'Sim_Vt_Of(IxI)'!$M68</f>
        <v>0</v>
      </c>
      <c r="R68">
        <f>I!Q66*'Sim_Vt_Of(IxI)'!$M68</f>
        <v>0</v>
      </c>
      <c r="S68">
        <f>I!R66*'Sim_Vt_Of(IxI)'!$M68</f>
        <v>0</v>
      </c>
      <c r="T68">
        <f>I!S66*'Sim_Vt_Of(IxI)'!$M68</f>
        <v>0</v>
      </c>
      <c r="U68">
        <f>I!T66*'Sim_Vt_Of(IxI)'!$M68</f>
        <v>0</v>
      </c>
      <c r="V68">
        <f>I!U66*'Sim_Vt_Of(IxI)'!$M68</f>
        <v>0</v>
      </c>
      <c r="W68">
        <f>I!V66*'Sim_Vt_Of(IxI)'!$M68</f>
        <v>0</v>
      </c>
      <c r="X68">
        <f>I!W66*'Sim_Vt_Of(IxI)'!$M68</f>
        <v>0</v>
      </c>
      <c r="Y68">
        <f>I!X66*'Sim_Vt_Of(IxI)'!$M68</f>
        <v>0</v>
      </c>
      <c r="Z68">
        <f>I!Y66*'Sim_Vt_Of(IxI)'!$M68</f>
        <v>0</v>
      </c>
      <c r="AA68">
        <f>I!Z66*'Sim_Vt_Of(IxI)'!$M68</f>
        <v>0</v>
      </c>
      <c r="AB68">
        <f>I!AA66*'Sim_Vt_Of(IxI)'!$M68</f>
        <v>0</v>
      </c>
      <c r="AC68">
        <f>I!AB66*'Sim_Vt_Of(IxI)'!$M68</f>
        <v>0</v>
      </c>
      <c r="AD68">
        <f>I!AC66*'Sim_Vt_Of(IxI)'!$M68</f>
        <v>0</v>
      </c>
      <c r="AE68">
        <f>I!AD66*'Sim_Vt_Of(IxI)'!$M68</f>
        <v>0</v>
      </c>
      <c r="AF68">
        <f>I!AE66*'Sim_Vt_Of(IxI)'!$M68</f>
        <v>0</v>
      </c>
      <c r="AG68">
        <f>I!AF66*'Sim_Vt_Of(IxI)'!$M68</f>
        <v>0</v>
      </c>
      <c r="AH68">
        <f>I!AG66*'Sim_Vt_Of(IxI)'!$M68</f>
        <v>0</v>
      </c>
      <c r="AI68">
        <f>I!AH66*'Sim_Vt_Of(IxI)'!$M68</f>
        <v>0</v>
      </c>
      <c r="AJ68">
        <f>I!AI66*'Sim_Vt_Of(IxI)'!$M68</f>
        <v>0</v>
      </c>
      <c r="AK68">
        <f>I!AJ66*'Sim_Vt_Of(IxI)'!$M68</f>
        <v>0</v>
      </c>
      <c r="AL68">
        <f>I!AK66*'Sim_Vt_Of(IxI)'!$M68</f>
        <v>0</v>
      </c>
      <c r="AM68">
        <f>I!AL66*'Sim_Vt_Of(IxI)'!$M68</f>
        <v>0</v>
      </c>
      <c r="AN68">
        <f>I!AM66*'Sim_Vt_Of(IxI)'!$M68</f>
        <v>0</v>
      </c>
      <c r="AO68">
        <f>I!AN66*'Sim_Vt_Of(IxI)'!$M68</f>
        <v>0</v>
      </c>
      <c r="AP68">
        <f>I!AO66*'Sim_Vt_Of(IxI)'!$M68</f>
        <v>0</v>
      </c>
      <c r="AQ68">
        <f>I!AP66*'Sim_Vt_Of(IxI)'!$M68</f>
        <v>0</v>
      </c>
      <c r="AR68">
        <f>I!AQ66*'Sim_Vt_Of(IxI)'!$M68</f>
        <v>0</v>
      </c>
      <c r="AS68">
        <f>I!AR66*'Sim_Vt_Of(IxI)'!$M68</f>
        <v>0</v>
      </c>
      <c r="AT68">
        <f>I!AS66*'Sim_Vt_Of(IxI)'!$M68</f>
        <v>0</v>
      </c>
      <c r="AU68">
        <f>I!AT66*'Sim_Vt_Of(IxI)'!$M68</f>
        <v>0</v>
      </c>
      <c r="AV68">
        <f>I!AU66*'Sim_Vt_Of(IxI)'!$M68</f>
        <v>0</v>
      </c>
      <c r="AW68">
        <f>I!AV66*'Sim_Vt_Of(IxI)'!$M68</f>
        <v>0</v>
      </c>
      <c r="AX68">
        <f>I!AW66*'Sim_Vt_Of(IxI)'!$M68</f>
        <v>0</v>
      </c>
      <c r="AY68">
        <f>I!AX66*'Sim_Vt_Of(IxI)'!$M68</f>
        <v>0</v>
      </c>
      <c r="AZ68">
        <f>I!AY66*'Sim_Vt_Of(IxI)'!$M68</f>
        <v>0</v>
      </c>
      <c r="BA68">
        <f>I!AZ66*'Sim_Vt_Of(IxI)'!$M68</f>
        <v>0</v>
      </c>
      <c r="BB68">
        <f>I!BA66*'Sim_Vt_Of(IxI)'!$M68</f>
        <v>0</v>
      </c>
      <c r="BC68">
        <f>I!BB66*'Sim_Vt_Of(IxI)'!$M68</f>
        <v>0</v>
      </c>
      <c r="BD68">
        <f>I!BC66*'Sim_Vt_Of(IxI)'!$M68</f>
        <v>0</v>
      </c>
      <c r="BE68">
        <f>I!BD66*'Sim_Vt_Of(IxI)'!$M68</f>
        <v>0</v>
      </c>
      <c r="BF68">
        <f>I!BE66*'Sim_Vt_Of(IxI)'!$M68</f>
        <v>0</v>
      </c>
      <c r="BG68">
        <f>I!BF66*'Sim_Vt_Of(IxI)'!$M68</f>
        <v>0</v>
      </c>
      <c r="BH68">
        <f>I!BG66*'Sim_Vt_Of(IxI)'!$M68</f>
        <v>0</v>
      </c>
      <c r="BI68">
        <f>I!BH66*'Sim_Vt_Of(IxI)'!$M68</f>
        <v>0</v>
      </c>
      <c r="BJ68">
        <f>I!BI66*'Sim_Vt_Of(IxI)'!$M68</f>
        <v>0</v>
      </c>
      <c r="BK68">
        <f>I!BJ66*'Sim_Vt_Of(IxI)'!$M68</f>
        <v>0</v>
      </c>
      <c r="BL68">
        <f>I!BK66*'Sim_Vt_Of(IxI)'!$M68</f>
        <v>0</v>
      </c>
      <c r="BM68">
        <f>I!BL66*'Sim_Vt_Of(IxI)'!$M68</f>
        <v>0</v>
      </c>
      <c r="BN68">
        <f>I!BM66*'Sim_Vt_Of(IxI)'!$M68</f>
        <v>0</v>
      </c>
      <c r="BO68">
        <f>I!BN66*'Sim_Vt_Of(IxI)'!$M68</f>
        <v>0</v>
      </c>
      <c r="BP68">
        <f>I!BO66*'Sim_Vt_Of(IxI)'!$M68</f>
        <v>0</v>
      </c>
      <c r="BQ68">
        <f>I!BP66*'Sim_Vt_Of(IxI)'!$M68</f>
        <v>0</v>
      </c>
      <c r="BR68">
        <f>I!BQ66*'Sim_Vt_Of(IxI)'!$M68</f>
        <v>0</v>
      </c>
      <c r="BS68">
        <f>I!BR66*'Sim_Vt_Of(IxI)'!$M68</f>
        <v>0</v>
      </c>
      <c r="BT68">
        <f>I!BS66*'Sim_Vt_Of(IxI)'!$M68</f>
        <v>0</v>
      </c>
      <c r="BU68">
        <f>I!BT66*'Sim_Vt_Of(IxI)'!$M68</f>
        <v>0</v>
      </c>
      <c r="BV68">
        <f>I!BU66*'Sim_Vt_Of(IxI)'!$M68</f>
        <v>0</v>
      </c>
      <c r="BW68">
        <f>I!BV66*'Sim_Vt_Of(IxI)'!$M68</f>
        <v>0</v>
      </c>
      <c r="BX68">
        <f>I!BW66*'Sim_Vt_Of(IxI)'!$M68</f>
        <v>0</v>
      </c>
      <c r="BY68">
        <f>I!BX66*'Sim_Vt_Of(IxI)'!$M68</f>
        <v>0</v>
      </c>
    </row>
    <row r="69" spans="1:77" x14ac:dyDescent="0.25">
      <c r="A69" s="105" t="s">
        <v>66</v>
      </c>
      <c r="B69">
        <f>I!A67*'Sim_Vt_Of(IxI)'!$M69</f>
        <v>0</v>
      </c>
      <c r="C69">
        <f>I!B67*'Sim_Vt_Of(IxI)'!$M69</f>
        <v>0</v>
      </c>
      <c r="D69">
        <f>I!C67*'Sim_Vt_Of(IxI)'!$M69</f>
        <v>0</v>
      </c>
      <c r="E69">
        <f>I!D67*'Sim_Vt_Of(IxI)'!$M69</f>
        <v>0</v>
      </c>
      <c r="F69">
        <f>I!E67*'Sim_Vt_Of(IxI)'!$M69</f>
        <v>0</v>
      </c>
      <c r="G69">
        <f>I!F67*'Sim_Vt_Of(IxI)'!$M69</f>
        <v>0</v>
      </c>
      <c r="H69">
        <f>I!G67*'Sim_Vt_Of(IxI)'!$M69</f>
        <v>0</v>
      </c>
      <c r="I69">
        <f>I!H67*'Sim_Vt_Of(IxI)'!$M69</f>
        <v>0</v>
      </c>
      <c r="J69">
        <f>I!I67*'Sim_Vt_Of(IxI)'!$M69</f>
        <v>0</v>
      </c>
      <c r="K69">
        <f>I!J67*'Sim_Vt_Of(IxI)'!$M69</f>
        <v>0</v>
      </c>
      <c r="L69">
        <f>I!K67*'Sim_Vt_Of(IxI)'!$M69</f>
        <v>0</v>
      </c>
      <c r="M69">
        <f>I!L67*'Sim_Vt_Of(IxI)'!$M69</f>
        <v>0</v>
      </c>
      <c r="N69">
        <f>I!M67*'Sim_Vt_Of(IxI)'!$M69</f>
        <v>0</v>
      </c>
      <c r="O69">
        <f>I!N67*'Sim_Vt_Of(IxI)'!$M69</f>
        <v>0</v>
      </c>
      <c r="P69">
        <f>I!O67*'Sim_Vt_Of(IxI)'!$M69</f>
        <v>0</v>
      </c>
      <c r="Q69">
        <f>I!P67*'Sim_Vt_Of(IxI)'!$M69</f>
        <v>0</v>
      </c>
      <c r="R69">
        <f>I!Q67*'Sim_Vt_Of(IxI)'!$M69</f>
        <v>0</v>
      </c>
      <c r="S69">
        <f>I!R67*'Sim_Vt_Of(IxI)'!$M69</f>
        <v>0</v>
      </c>
      <c r="T69">
        <f>I!S67*'Sim_Vt_Of(IxI)'!$M69</f>
        <v>0</v>
      </c>
      <c r="U69">
        <f>I!T67*'Sim_Vt_Of(IxI)'!$M69</f>
        <v>0</v>
      </c>
      <c r="V69">
        <f>I!U67*'Sim_Vt_Of(IxI)'!$M69</f>
        <v>0</v>
      </c>
      <c r="W69">
        <f>I!V67*'Sim_Vt_Of(IxI)'!$M69</f>
        <v>0</v>
      </c>
      <c r="X69">
        <f>I!W67*'Sim_Vt_Of(IxI)'!$M69</f>
        <v>0</v>
      </c>
      <c r="Y69">
        <f>I!X67*'Sim_Vt_Of(IxI)'!$M69</f>
        <v>0</v>
      </c>
      <c r="Z69">
        <f>I!Y67*'Sim_Vt_Of(IxI)'!$M69</f>
        <v>0</v>
      </c>
      <c r="AA69">
        <f>I!Z67*'Sim_Vt_Of(IxI)'!$M69</f>
        <v>0</v>
      </c>
      <c r="AB69">
        <f>I!AA67*'Sim_Vt_Of(IxI)'!$M69</f>
        <v>0</v>
      </c>
      <c r="AC69">
        <f>I!AB67*'Sim_Vt_Of(IxI)'!$M69</f>
        <v>0</v>
      </c>
      <c r="AD69">
        <f>I!AC67*'Sim_Vt_Of(IxI)'!$M69</f>
        <v>0</v>
      </c>
      <c r="AE69">
        <f>I!AD67*'Sim_Vt_Of(IxI)'!$M69</f>
        <v>0</v>
      </c>
      <c r="AF69">
        <f>I!AE67*'Sim_Vt_Of(IxI)'!$M69</f>
        <v>0</v>
      </c>
      <c r="AG69">
        <f>I!AF67*'Sim_Vt_Of(IxI)'!$M69</f>
        <v>0</v>
      </c>
      <c r="AH69">
        <f>I!AG67*'Sim_Vt_Of(IxI)'!$M69</f>
        <v>0</v>
      </c>
      <c r="AI69">
        <f>I!AH67*'Sim_Vt_Of(IxI)'!$M69</f>
        <v>0</v>
      </c>
      <c r="AJ69">
        <f>I!AI67*'Sim_Vt_Of(IxI)'!$M69</f>
        <v>0</v>
      </c>
      <c r="AK69">
        <f>I!AJ67*'Sim_Vt_Of(IxI)'!$M69</f>
        <v>0</v>
      </c>
      <c r="AL69">
        <f>I!AK67*'Sim_Vt_Of(IxI)'!$M69</f>
        <v>0</v>
      </c>
      <c r="AM69">
        <f>I!AL67*'Sim_Vt_Of(IxI)'!$M69</f>
        <v>0</v>
      </c>
      <c r="AN69">
        <f>I!AM67*'Sim_Vt_Of(IxI)'!$M69</f>
        <v>0</v>
      </c>
      <c r="AO69">
        <f>I!AN67*'Sim_Vt_Of(IxI)'!$M69</f>
        <v>0</v>
      </c>
      <c r="AP69">
        <f>I!AO67*'Sim_Vt_Of(IxI)'!$M69</f>
        <v>0</v>
      </c>
      <c r="AQ69">
        <f>I!AP67*'Sim_Vt_Of(IxI)'!$M69</f>
        <v>0</v>
      </c>
      <c r="AR69">
        <f>I!AQ67*'Sim_Vt_Of(IxI)'!$M69</f>
        <v>0</v>
      </c>
      <c r="AS69">
        <f>I!AR67*'Sim_Vt_Of(IxI)'!$M69</f>
        <v>0</v>
      </c>
      <c r="AT69">
        <f>I!AS67*'Sim_Vt_Of(IxI)'!$M69</f>
        <v>0</v>
      </c>
      <c r="AU69">
        <f>I!AT67*'Sim_Vt_Of(IxI)'!$M69</f>
        <v>0</v>
      </c>
      <c r="AV69">
        <f>I!AU67*'Sim_Vt_Of(IxI)'!$M69</f>
        <v>0</v>
      </c>
      <c r="AW69">
        <f>I!AV67*'Sim_Vt_Of(IxI)'!$M69</f>
        <v>0</v>
      </c>
      <c r="AX69">
        <f>I!AW67*'Sim_Vt_Of(IxI)'!$M69</f>
        <v>0</v>
      </c>
      <c r="AY69">
        <f>I!AX67*'Sim_Vt_Of(IxI)'!$M69</f>
        <v>0</v>
      </c>
      <c r="AZ69">
        <f>I!AY67*'Sim_Vt_Of(IxI)'!$M69</f>
        <v>0</v>
      </c>
      <c r="BA69">
        <f>I!AZ67*'Sim_Vt_Of(IxI)'!$M69</f>
        <v>0</v>
      </c>
      <c r="BB69">
        <f>I!BA67*'Sim_Vt_Of(IxI)'!$M69</f>
        <v>0</v>
      </c>
      <c r="BC69">
        <f>I!BB67*'Sim_Vt_Of(IxI)'!$M69</f>
        <v>0</v>
      </c>
      <c r="BD69">
        <f>I!BC67*'Sim_Vt_Of(IxI)'!$M69</f>
        <v>0</v>
      </c>
      <c r="BE69">
        <f>I!BD67*'Sim_Vt_Of(IxI)'!$M69</f>
        <v>0</v>
      </c>
      <c r="BF69">
        <f>I!BE67*'Sim_Vt_Of(IxI)'!$M69</f>
        <v>0</v>
      </c>
      <c r="BG69">
        <f>I!BF67*'Sim_Vt_Of(IxI)'!$M69</f>
        <v>0</v>
      </c>
      <c r="BH69">
        <f>I!BG67*'Sim_Vt_Of(IxI)'!$M69</f>
        <v>0</v>
      </c>
      <c r="BI69">
        <f>I!BH67*'Sim_Vt_Of(IxI)'!$M69</f>
        <v>0</v>
      </c>
      <c r="BJ69">
        <f>I!BI67*'Sim_Vt_Of(IxI)'!$M69</f>
        <v>0</v>
      </c>
      <c r="BK69">
        <f>I!BJ67*'Sim_Vt_Of(IxI)'!$M69</f>
        <v>0</v>
      </c>
      <c r="BL69">
        <f>I!BK67*'Sim_Vt_Of(IxI)'!$M69</f>
        <v>0</v>
      </c>
      <c r="BM69">
        <f>I!BL67*'Sim_Vt_Of(IxI)'!$M69</f>
        <v>0</v>
      </c>
      <c r="BN69">
        <f>I!BM67*'Sim_Vt_Of(IxI)'!$M69</f>
        <v>0</v>
      </c>
      <c r="BO69">
        <f>I!BN67*'Sim_Vt_Of(IxI)'!$M69</f>
        <v>0</v>
      </c>
      <c r="BP69">
        <f>I!BO67*'Sim_Vt_Of(IxI)'!$M69</f>
        <v>0</v>
      </c>
      <c r="BQ69">
        <f>I!BP67*'Sim_Vt_Of(IxI)'!$M69</f>
        <v>0</v>
      </c>
      <c r="BR69">
        <f>I!BQ67*'Sim_Vt_Of(IxI)'!$M69</f>
        <v>0</v>
      </c>
      <c r="BS69">
        <f>I!BR67*'Sim_Vt_Of(IxI)'!$M69</f>
        <v>0</v>
      </c>
      <c r="BT69">
        <f>I!BS67*'Sim_Vt_Of(IxI)'!$M69</f>
        <v>0</v>
      </c>
      <c r="BU69">
        <f>I!BT67*'Sim_Vt_Of(IxI)'!$M69</f>
        <v>0</v>
      </c>
      <c r="BV69">
        <f>I!BU67*'Sim_Vt_Of(IxI)'!$M69</f>
        <v>0</v>
      </c>
      <c r="BW69">
        <f>I!BV67*'Sim_Vt_Of(IxI)'!$M69</f>
        <v>0</v>
      </c>
      <c r="BX69">
        <f>I!BW67*'Sim_Vt_Of(IxI)'!$M69</f>
        <v>0</v>
      </c>
      <c r="BY69">
        <f>I!BX67*'Sim_Vt_Of(IxI)'!$M69</f>
        <v>0</v>
      </c>
    </row>
    <row r="70" spans="1:77" x14ac:dyDescent="0.25">
      <c r="A70" s="105" t="s">
        <v>67</v>
      </c>
      <c r="B70">
        <f>I!A68*'Sim_Vt_Of(IxI)'!$M70</f>
        <v>0</v>
      </c>
      <c r="C70">
        <f>I!B68*'Sim_Vt_Of(IxI)'!$M70</f>
        <v>0</v>
      </c>
      <c r="D70">
        <f>I!C68*'Sim_Vt_Of(IxI)'!$M70</f>
        <v>0</v>
      </c>
      <c r="E70">
        <f>I!D68*'Sim_Vt_Of(IxI)'!$M70</f>
        <v>0</v>
      </c>
      <c r="F70">
        <f>I!E68*'Sim_Vt_Of(IxI)'!$M70</f>
        <v>0</v>
      </c>
      <c r="G70">
        <f>I!F68*'Sim_Vt_Of(IxI)'!$M70</f>
        <v>0</v>
      </c>
      <c r="H70">
        <f>I!G68*'Sim_Vt_Of(IxI)'!$M70</f>
        <v>0</v>
      </c>
      <c r="I70">
        <f>I!H68*'Sim_Vt_Of(IxI)'!$M70</f>
        <v>0</v>
      </c>
      <c r="J70">
        <f>I!I68*'Sim_Vt_Of(IxI)'!$M70</f>
        <v>0</v>
      </c>
      <c r="K70">
        <f>I!J68*'Sim_Vt_Of(IxI)'!$M70</f>
        <v>0</v>
      </c>
      <c r="L70">
        <f>I!K68*'Sim_Vt_Of(IxI)'!$M70</f>
        <v>0</v>
      </c>
      <c r="M70">
        <f>I!L68*'Sim_Vt_Of(IxI)'!$M70</f>
        <v>0</v>
      </c>
      <c r="N70">
        <f>I!M68*'Sim_Vt_Of(IxI)'!$M70</f>
        <v>0</v>
      </c>
      <c r="O70">
        <f>I!N68*'Sim_Vt_Of(IxI)'!$M70</f>
        <v>0</v>
      </c>
      <c r="P70">
        <f>I!O68*'Sim_Vt_Of(IxI)'!$M70</f>
        <v>0</v>
      </c>
      <c r="Q70">
        <f>I!P68*'Sim_Vt_Of(IxI)'!$M70</f>
        <v>0</v>
      </c>
      <c r="R70">
        <f>I!Q68*'Sim_Vt_Of(IxI)'!$M70</f>
        <v>0</v>
      </c>
      <c r="S70">
        <f>I!R68*'Sim_Vt_Of(IxI)'!$M70</f>
        <v>0</v>
      </c>
      <c r="T70">
        <f>I!S68*'Sim_Vt_Of(IxI)'!$M70</f>
        <v>0</v>
      </c>
      <c r="U70">
        <f>I!T68*'Sim_Vt_Of(IxI)'!$M70</f>
        <v>0</v>
      </c>
      <c r="V70">
        <f>I!U68*'Sim_Vt_Of(IxI)'!$M70</f>
        <v>0</v>
      </c>
      <c r="W70">
        <f>I!V68*'Sim_Vt_Of(IxI)'!$M70</f>
        <v>0</v>
      </c>
      <c r="X70">
        <f>I!W68*'Sim_Vt_Of(IxI)'!$M70</f>
        <v>0</v>
      </c>
      <c r="Y70">
        <f>I!X68*'Sim_Vt_Of(IxI)'!$M70</f>
        <v>0</v>
      </c>
      <c r="Z70">
        <f>I!Y68*'Sim_Vt_Of(IxI)'!$M70</f>
        <v>0</v>
      </c>
      <c r="AA70">
        <f>I!Z68*'Sim_Vt_Of(IxI)'!$M70</f>
        <v>0</v>
      </c>
      <c r="AB70">
        <f>I!AA68*'Sim_Vt_Of(IxI)'!$M70</f>
        <v>0</v>
      </c>
      <c r="AC70">
        <f>I!AB68*'Sim_Vt_Of(IxI)'!$M70</f>
        <v>0</v>
      </c>
      <c r="AD70">
        <f>I!AC68*'Sim_Vt_Of(IxI)'!$M70</f>
        <v>0</v>
      </c>
      <c r="AE70">
        <f>I!AD68*'Sim_Vt_Of(IxI)'!$M70</f>
        <v>0</v>
      </c>
      <c r="AF70">
        <f>I!AE68*'Sim_Vt_Of(IxI)'!$M70</f>
        <v>0</v>
      </c>
      <c r="AG70">
        <f>I!AF68*'Sim_Vt_Of(IxI)'!$M70</f>
        <v>0</v>
      </c>
      <c r="AH70">
        <f>I!AG68*'Sim_Vt_Of(IxI)'!$M70</f>
        <v>0</v>
      </c>
      <c r="AI70">
        <f>I!AH68*'Sim_Vt_Of(IxI)'!$M70</f>
        <v>0</v>
      </c>
      <c r="AJ70">
        <f>I!AI68*'Sim_Vt_Of(IxI)'!$M70</f>
        <v>0</v>
      </c>
      <c r="AK70">
        <f>I!AJ68*'Sim_Vt_Of(IxI)'!$M70</f>
        <v>0</v>
      </c>
      <c r="AL70">
        <f>I!AK68*'Sim_Vt_Of(IxI)'!$M70</f>
        <v>0</v>
      </c>
      <c r="AM70">
        <f>I!AL68*'Sim_Vt_Of(IxI)'!$M70</f>
        <v>0</v>
      </c>
      <c r="AN70">
        <f>I!AM68*'Sim_Vt_Of(IxI)'!$M70</f>
        <v>0</v>
      </c>
      <c r="AO70">
        <f>I!AN68*'Sim_Vt_Of(IxI)'!$M70</f>
        <v>0</v>
      </c>
      <c r="AP70">
        <f>I!AO68*'Sim_Vt_Of(IxI)'!$M70</f>
        <v>0</v>
      </c>
      <c r="AQ70">
        <f>I!AP68*'Sim_Vt_Of(IxI)'!$M70</f>
        <v>0</v>
      </c>
      <c r="AR70">
        <f>I!AQ68*'Sim_Vt_Of(IxI)'!$M70</f>
        <v>0</v>
      </c>
      <c r="AS70">
        <f>I!AR68*'Sim_Vt_Of(IxI)'!$M70</f>
        <v>0</v>
      </c>
      <c r="AT70">
        <f>I!AS68*'Sim_Vt_Of(IxI)'!$M70</f>
        <v>0</v>
      </c>
      <c r="AU70">
        <f>I!AT68*'Sim_Vt_Of(IxI)'!$M70</f>
        <v>0</v>
      </c>
      <c r="AV70">
        <f>I!AU68*'Sim_Vt_Of(IxI)'!$M70</f>
        <v>0</v>
      </c>
      <c r="AW70">
        <f>I!AV68*'Sim_Vt_Of(IxI)'!$M70</f>
        <v>0</v>
      </c>
      <c r="AX70">
        <f>I!AW68*'Sim_Vt_Of(IxI)'!$M70</f>
        <v>0</v>
      </c>
      <c r="AY70">
        <f>I!AX68*'Sim_Vt_Of(IxI)'!$M70</f>
        <v>0</v>
      </c>
      <c r="AZ70">
        <f>I!AY68*'Sim_Vt_Of(IxI)'!$M70</f>
        <v>0</v>
      </c>
      <c r="BA70">
        <f>I!AZ68*'Sim_Vt_Of(IxI)'!$M70</f>
        <v>0</v>
      </c>
      <c r="BB70">
        <f>I!BA68*'Sim_Vt_Of(IxI)'!$M70</f>
        <v>0</v>
      </c>
      <c r="BC70">
        <f>I!BB68*'Sim_Vt_Of(IxI)'!$M70</f>
        <v>0</v>
      </c>
      <c r="BD70">
        <f>I!BC68*'Sim_Vt_Of(IxI)'!$M70</f>
        <v>0</v>
      </c>
      <c r="BE70">
        <f>I!BD68*'Sim_Vt_Of(IxI)'!$M70</f>
        <v>0</v>
      </c>
      <c r="BF70">
        <f>I!BE68*'Sim_Vt_Of(IxI)'!$M70</f>
        <v>0</v>
      </c>
      <c r="BG70">
        <f>I!BF68*'Sim_Vt_Of(IxI)'!$M70</f>
        <v>0</v>
      </c>
      <c r="BH70">
        <f>I!BG68*'Sim_Vt_Of(IxI)'!$M70</f>
        <v>0</v>
      </c>
      <c r="BI70">
        <f>I!BH68*'Sim_Vt_Of(IxI)'!$M70</f>
        <v>0</v>
      </c>
      <c r="BJ70">
        <f>I!BI68*'Sim_Vt_Of(IxI)'!$M70</f>
        <v>0</v>
      </c>
      <c r="BK70">
        <f>I!BJ68*'Sim_Vt_Of(IxI)'!$M70</f>
        <v>0</v>
      </c>
      <c r="BL70">
        <f>I!BK68*'Sim_Vt_Of(IxI)'!$M70</f>
        <v>0</v>
      </c>
      <c r="BM70">
        <f>I!BL68*'Sim_Vt_Of(IxI)'!$M70</f>
        <v>0</v>
      </c>
      <c r="BN70">
        <f>I!BM68*'Sim_Vt_Of(IxI)'!$M70</f>
        <v>0</v>
      </c>
      <c r="BO70">
        <f>I!BN68*'Sim_Vt_Of(IxI)'!$M70</f>
        <v>0</v>
      </c>
      <c r="BP70">
        <f>I!BO68*'Sim_Vt_Of(IxI)'!$M70</f>
        <v>0</v>
      </c>
      <c r="BQ70">
        <f>I!BP68*'Sim_Vt_Of(IxI)'!$M70</f>
        <v>0</v>
      </c>
      <c r="BR70">
        <f>I!BQ68*'Sim_Vt_Of(IxI)'!$M70</f>
        <v>0</v>
      </c>
      <c r="BS70">
        <f>I!BR68*'Sim_Vt_Of(IxI)'!$M70</f>
        <v>0</v>
      </c>
      <c r="BT70">
        <f>I!BS68*'Sim_Vt_Of(IxI)'!$M70</f>
        <v>0</v>
      </c>
      <c r="BU70">
        <f>I!BT68*'Sim_Vt_Of(IxI)'!$M70</f>
        <v>0</v>
      </c>
      <c r="BV70">
        <f>I!BU68*'Sim_Vt_Of(IxI)'!$M70</f>
        <v>0</v>
      </c>
      <c r="BW70">
        <f>I!BV68*'Sim_Vt_Of(IxI)'!$M70</f>
        <v>0</v>
      </c>
      <c r="BX70">
        <f>I!BW68*'Sim_Vt_Of(IxI)'!$M70</f>
        <v>0</v>
      </c>
      <c r="BY70">
        <f>I!BX68*'Sim_Vt_Of(IxI)'!$M70</f>
        <v>0</v>
      </c>
    </row>
    <row r="71" spans="1:77" x14ac:dyDescent="0.25">
      <c r="A71" s="105" t="s">
        <v>68</v>
      </c>
      <c r="B71">
        <f>I!A69*'Sim_Vt_Of(IxI)'!$M71</f>
        <v>0</v>
      </c>
      <c r="C71">
        <f>I!B69*'Sim_Vt_Of(IxI)'!$M71</f>
        <v>0</v>
      </c>
      <c r="D71">
        <f>I!C69*'Sim_Vt_Of(IxI)'!$M71</f>
        <v>0</v>
      </c>
      <c r="E71">
        <f>I!D69*'Sim_Vt_Of(IxI)'!$M71</f>
        <v>0</v>
      </c>
      <c r="F71">
        <f>I!E69*'Sim_Vt_Of(IxI)'!$M71</f>
        <v>0</v>
      </c>
      <c r="G71">
        <f>I!F69*'Sim_Vt_Of(IxI)'!$M71</f>
        <v>0</v>
      </c>
      <c r="H71">
        <f>I!G69*'Sim_Vt_Of(IxI)'!$M71</f>
        <v>0</v>
      </c>
      <c r="I71">
        <f>I!H69*'Sim_Vt_Of(IxI)'!$M71</f>
        <v>0</v>
      </c>
      <c r="J71">
        <f>I!I69*'Sim_Vt_Of(IxI)'!$M71</f>
        <v>0</v>
      </c>
      <c r="K71">
        <f>I!J69*'Sim_Vt_Of(IxI)'!$M71</f>
        <v>0</v>
      </c>
      <c r="L71">
        <f>I!K69*'Sim_Vt_Of(IxI)'!$M71</f>
        <v>0</v>
      </c>
      <c r="M71">
        <f>I!L69*'Sim_Vt_Of(IxI)'!$M71</f>
        <v>0</v>
      </c>
      <c r="N71">
        <f>I!M69*'Sim_Vt_Of(IxI)'!$M71</f>
        <v>0</v>
      </c>
      <c r="O71">
        <f>I!N69*'Sim_Vt_Of(IxI)'!$M71</f>
        <v>0</v>
      </c>
      <c r="P71">
        <f>I!O69*'Sim_Vt_Of(IxI)'!$M71</f>
        <v>0</v>
      </c>
      <c r="Q71">
        <f>I!P69*'Sim_Vt_Of(IxI)'!$M71</f>
        <v>0</v>
      </c>
      <c r="R71">
        <f>I!Q69*'Sim_Vt_Of(IxI)'!$M71</f>
        <v>0</v>
      </c>
      <c r="S71">
        <f>I!R69*'Sim_Vt_Of(IxI)'!$M71</f>
        <v>0</v>
      </c>
      <c r="T71">
        <f>I!S69*'Sim_Vt_Of(IxI)'!$M71</f>
        <v>0</v>
      </c>
      <c r="U71">
        <f>I!T69*'Sim_Vt_Of(IxI)'!$M71</f>
        <v>0</v>
      </c>
      <c r="V71">
        <f>I!U69*'Sim_Vt_Of(IxI)'!$M71</f>
        <v>0</v>
      </c>
      <c r="W71">
        <f>I!V69*'Sim_Vt_Of(IxI)'!$M71</f>
        <v>0</v>
      </c>
      <c r="X71">
        <f>I!W69*'Sim_Vt_Of(IxI)'!$M71</f>
        <v>0</v>
      </c>
      <c r="Y71">
        <f>I!X69*'Sim_Vt_Of(IxI)'!$M71</f>
        <v>0</v>
      </c>
      <c r="Z71">
        <f>I!Y69*'Sim_Vt_Of(IxI)'!$M71</f>
        <v>0</v>
      </c>
      <c r="AA71">
        <f>I!Z69*'Sim_Vt_Of(IxI)'!$M71</f>
        <v>0</v>
      </c>
      <c r="AB71">
        <f>I!AA69*'Sim_Vt_Of(IxI)'!$M71</f>
        <v>0</v>
      </c>
      <c r="AC71">
        <f>I!AB69*'Sim_Vt_Of(IxI)'!$M71</f>
        <v>0</v>
      </c>
      <c r="AD71">
        <f>I!AC69*'Sim_Vt_Of(IxI)'!$M71</f>
        <v>0</v>
      </c>
      <c r="AE71">
        <f>I!AD69*'Sim_Vt_Of(IxI)'!$M71</f>
        <v>0</v>
      </c>
      <c r="AF71">
        <f>I!AE69*'Sim_Vt_Of(IxI)'!$M71</f>
        <v>0</v>
      </c>
      <c r="AG71">
        <f>I!AF69*'Sim_Vt_Of(IxI)'!$M71</f>
        <v>0</v>
      </c>
      <c r="AH71">
        <f>I!AG69*'Sim_Vt_Of(IxI)'!$M71</f>
        <v>0</v>
      </c>
      <c r="AI71">
        <f>I!AH69*'Sim_Vt_Of(IxI)'!$M71</f>
        <v>0</v>
      </c>
      <c r="AJ71">
        <f>I!AI69*'Sim_Vt_Of(IxI)'!$M71</f>
        <v>0</v>
      </c>
      <c r="AK71">
        <f>I!AJ69*'Sim_Vt_Of(IxI)'!$M71</f>
        <v>0</v>
      </c>
      <c r="AL71">
        <f>I!AK69*'Sim_Vt_Of(IxI)'!$M71</f>
        <v>0</v>
      </c>
      <c r="AM71">
        <f>I!AL69*'Sim_Vt_Of(IxI)'!$M71</f>
        <v>0</v>
      </c>
      <c r="AN71">
        <f>I!AM69*'Sim_Vt_Of(IxI)'!$M71</f>
        <v>0</v>
      </c>
      <c r="AO71">
        <f>I!AN69*'Sim_Vt_Of(IxI)'!$M71</f>
        <v>0</v>
      </c>
      <c r="AP71">
        <f>I!AO69*'Sim_Vt_Of(IxI)'!$M71</f>
        <v>0</v>
      </c>
      <c r="AQ71">
        <f>I!AP69*'Sim_Vt_Of(IxI)'!$M71</f>
        <v>0</v>
      </c>
      <c r="AR71">
        <f>I!AQ69*'Sim_Vt_Of(IxI)'!$M71</f>
        <v>0</v>
      </c>
      <c r="AS71">
        <f>I!AR69*'Sim_Vt_Of(IxI)'!$M71</f>
        <v>0</v>
      </c>
      <c r="AT71">
        <f>I!AS69*'Sim_Vt_Of(IxI)'!$M71</f>
        <v>0</v>
      </c>
      <c r="AU71">
        <f>I!AT69*'Sim_Vt_Of(IxI)'!$M71</f>
        <v>0</v>
      </c>
      <c r="AV71">
        <f>I!AU69*'Sim_Vt_Of(IxI)'!$M71</f>
        <v>0</v>
      </c>
      <c r="AW71">
        <f>I!AV69*'Sim_Vt_Of(IxI)'!$M71</f>
        <v>0</v>
      </c>
      <c r="AX71">
        <f>I!AW69*'Sim_Vt_Of(IxI)'!$M71</f>
        <v>0</v>
      </c>
      <c r="AY71">
        <f>I!AX69*'Sim_Vt_Of(IxI)'!$M71</f>
        <v>0</v>
      </c>
      <c r="AZ71">
        <f>I!AY69*'Sim_Vt_Of(IxI)'!$M71</f>
        <v>0</v>
      </c>
      <c r="BA71">
        <f>I!AZ69*'Sim_Vt_Of(IxI)'!$M71</f>
        <v>0</v>
      </c>
      <c r="BB71">
        <f>I!BA69*'Sim_Vt_Of(IxI)'!$M71</f>
        <v>0</v>
      </c>
      <c r="BC71">
        <f>I!BB69*'Sim_Vt_Of(IxI)'!$M71</f>
        <v>0</v>
      </c>
      <c r="BD71">
        <f>I!BC69*'Sim_Vt_Of(IxI)'!$M71</f>
        <v>0</v>
      </c>
      <c r="BE71">
        <f>I!BD69*'Sim_Vt_Of(IxI)'!$M71</f>
        <v>0</v>
      </c>
      <c r="BF71">
        <f>I!BE69*'Sim_Vt_Of(IxI)'!$M71</f>
        <v>0</v>
      </c>
      <c r="BG71">
        <f>I!BF69*'Sim_Vt_Of(IxI)'!$M71</f>
        <v>0</v>
      </c>
      <c r="BH71">
        <f>I!BG69*'Sim_Vt_Of(IxI)'!$M71</f>
        <v>0</v>
      </c>
      <c r="BI71">
        <f>I!BH69*'Sim_Vt_Of(IxI)'!$M71</f>
        <v>0</v>
      </c>
      <c r="BJ71">
        <f>I!BI69*'Sim_Vt_Of(IxI)'!$M71</f>
        <v>0</v>
      </c>
      <c r="BK71">
        <f>I!BJ69*'Sim_Vt_Of(IxI)'!$M71</f>
        <v>0</v>
      </c>
      <c r="BL71">
        <f>I!BK69*'Sim_Vt_Of(IxI)'!$M71</f>
        <v>0</v>
      </c>
      <c r="BM71">
        <f>I!BL69*'Sim_Vt_Of(IxI)'!$M71</f>
        <v>0</v>
      </c>
      <c r="BN71">
        <f>I!BM69*'Sim_Vt_Of(IxI)'!$M71</f>
        <v>0</v>
      </c>
      <c r="BO71">
        <f>I!BN69*'Sim_Vt_Of(IxI)'!$M71</f>
        <v>0</v>
      </c>
      <c r="BP71">
        <f>I!BO69*'Sim_Vt_Of(IxI)'!$M71</f>
        <v>0</v>
      </c>
      <c r="BQ71">
        <f>I!BP69*'Sim_Vt_Of(IxI)'!$M71</f>
        <v>0</v>
      </c>
      <c r="BR71">
        <f>I!BQ69*'Sim_Vt_Of(IxI)'!$M71</f>
        <v>0</v>
      </c>
      <c r="BS71">
        <f>I!BR69*'Sim_Vt_Of(IxI)'!$M71</f>
        <v>0</v>
      </c>
      <c r="BT71">
        <f>I!BS69*'Sim_Vt_Of(IxI)'!$M71</f>
        <v>0</v>
      </c>
      <c r="BU71">
        <f>I!BT69*'Sim_Vt_Of(IxI)'!$M71</f>
        <v>0</v>
      </c>
      <c r="BV71">
        <f>I!BU69*'Sim_Vt_Of(IxI)'!$M71</f>
        <v>0</v>
      </c>
      <c r="BW71">
        <f>I!BV69*'Sim_Vt_Of(IxI)'!$M71</f>
        <v>0</v>
      </c>
      <c r="BX71">
        <f>I!BW69*'Sim_Vt_Of(IxI)'!$M71</f>
        <v>0</v>
      </c>
      <c r="BY71">
        <f>I!BX69*'Sim_Vt_Of(IxI)'!$M71</f>
        <v>0</v>
      </c>
    </row>
    <row r="72" spans="1:77" x14ac:dyDescent="0.25">
      <c r="A72" s="105" t="s">
        <v>69</v>
      </c>
      <c r="B72">
        <f>I!A70*'Sim_Vt_Of(IxI)'!$M72</f>
        <v>0</v>
      </c>
      <c r="C72">
        <f>I!B70*'Sim_Vt_Of(IxI)'!$M72</f>
        <v>0</v>
      </c>
      <c r="D72">
        <f>I!C70*'Sim_Vt_Of(IxI)'!$M72</f>
        <v>0</v>
      </c>
      <c r="E72">
        <f>I!D70*'Sim_Vt_Of(IxI)'!$M72</f>
        <v>0</v>
      </c>
      <c r="F72">
        <f>I!E70*'Sim_Vt_Of(IxI)'!$M72</f>
        <v>0</v>
      </c>
      <c r="G72">
        <f>I!F70*'Sim_Vt_Of(IxI)'!$M72</f>
        <v>0</v>
      </c>
      <c r="H72">
        <f>I!G70*'Sim_Vt_Of(IxI)'!$M72</f>
        <v>0</v>
      </c>
      <c r="I72">
        <f>I!H70*'Sim_Vt_Of(IxI)'!$M72</f>
        <v>0</v>
      </c>
      <c r="J72">
        <f>I!I70*'Sim_Vt_Of(IxI)'!$M72</f>
        <v>0</v>
      </c>
      <c r="K72">
        <f>I!J70*'Sim_Vt_Of(IxI)'!$M72</f>
        <v>0</v>
      </c>
      <c r="L72">
        <f>I!K70*'Sim_Vt_Of(IxI)'!$M72</f>
        <v>0</v>
      </c>
      <c r="M72">
        <f>I!L70*'Sim_Vt_Of(IxI)'!$M72</f>
        <v>0</v>
      </c>
      <c r="N72">
        <f>I!M70*'Sim_Vt_Of(IxI)'!$M72</f>
        <v>0</v>
      </c>
      <c r="O72">
        <f>I!N70*'Sim_Vt_Of(IxI)'!$M72</f>
        <v>0</v>
      </c>
      <c r="P72">
        <f>I!O70*'Sim_Vt_Of(IxI)'!$M72</f>
        <v>0</v>
      </c>
      <c r="Q72">
        <f>I!P70*'Sim_Vt_Of(IxI)'!$M72</f>
        <v>0</v>
      </c>
      <c r="R72">
        <f>I!Q70*'Sim_Vt_Of(IxI)'!$M72</f>
        <v>0</v>
      </c>
      <c r="S72">
        <f>I!R70*'Sim_Vt_Of(IxI)'!$M72</f>
        <v>0</v>
      </c>
      <c r="T72">
        <f>I!S70*'Sim_Vt_Of(IxI)'!$M72</f>
        <v>0</v>
      </c>
      <c r="U72">
        <f>I!T70*'Sim_Vt_Of(IxI)'!$M72</f>
        <v>0</v>
      </c>
      <c r="V72">
        <f>I!U70*'Sim_Vt_Of(IxI)'!$M72</f>
        <v>0</v>
      </c>
      <c r="W72">
        <f>I!V70*'Sim_Vt_Of(IxI)'!$M72</f>
        <v>0</v>
      </c>
      <c r="X72">
        <f>I!W70*'Sim_Vt_Of(IxI)'!$M72</f>
        <v>0</v>
      </c>
      <c r="Y72">
        <f>I!X70*'Sim_Vt_Of(IxI)'!$M72</f>
        <v>0</v>
      </c>
      <c r="Z72">
        <f>I!Y70*'Sim_Vt_Of(IxI)'!$M72</f>
        <v>0</v>
      </c>
      <c r="AA72">
        <f>I!Z70*'Sim_Vt_Of(IxI)'!$M72</f>
        <v>0</v>
      </c>
      <c r="AB72">
        <f>I!AA70*'Sim_Vt_Of(IxI)'!$M72</f>
        <v>0</v>
      </c>
      <c r="AC72">
        <f>I!AB70*'Sim_Vt_Of(IxI)'!$M72</f>
        <v>0</v>
      </c>
      <c r="AD72">
        <f>I!AC70*'Sim_Vt_Of(IxI)'!$M72</f>
        <v>0</v>
      </c>
      <c r="AE72">
        <f>I!AD70*'Sim_Vt_Of(IxI)'!$M72</f>
        <v>0</v>
      </c>
      <c r="AF72">
        <f>I!AE70*'Sim_Vt_Of(IxI)'!$M72</f>
        <v>0</v>
      </c>
      <c r="AG72">
        <f>I!AF70*'Sim_Vt_Of(IxI)'!$M72</f>
        <v>0</v>
      </c>
      <c r="AH72">
        <f>I!AG70*'Sim_Vt_Of(IxI)'!$M72</f>
        <v>0</v>
      </c>
      <c r="AI72">
        <f>I!AH70*'Sim_Vt_Of(IxI)'!$M72</f>
        <v>0</v>
      </c>
      <c r="AJ72">
        <f>I!AI70*'Sim_Vt_Of(IxI)'!$M72</f>
        <v>0</v>
      </c>
      <c r="AK72">
        <f>I!AJ70*'Sim_Vt_Of(IxI)'!$M72</f>
        <v>0</v>
      </c>
      <c r="AL72">
        <f>I!AK70*'Sim_Vt_Of(IxI)'!$M72</f>
        <v>0</v>
      </c>
      <c r="AM72">
        <f>I!AL70*'Sim_Vt_Of(IxI)'!$M72</f>
        <v>0</v>
      </c>
      <c r="AN72">
        <f>I!AM70*'Sim_Vt_Of(IxI)'!$M72</f>
        <v>0</v>
      </c>
      <c r="AO72">
        <f>I!AN70*'Sim_Vt_Of(IxI)'!$M72</f>
        <v>0</v>
      </c>
      <c r="AP72">
        <f>I!AO70*'Sim_Vt_Of(IxI)'!$M72</f>
        <v>0</v>
      </c>
      <c r="AQ72">
        <f>I!AP70*'Sim_Vt_Of(IxI)'!$M72</f>
        <v>0</v>
      </c>
      <c r="AR72">
        <f>I!AQ70*'Sim_Vt_Of(IxI)'!$M72</f>
        <v>0</v>
      </c>
      <c r="AS72">
        <f>I!AR70*'Sim_Vt_Of(IxI)'!$M72</f>
        <v>0</v>
      </c>
      <c r="AT72">
        <f>I!AS70*'Sim_Vt_Of(IxI)'!$M72</f>
        <v>0</v>
      </c>
      <c r="AU72">
        <f>I!AT70*'Sim_Vt_Of(IxI)'!$M72</f>
        <v>0</v>
      </c>
      <c r="AV72">
        <f>I!AU70*'Sim_Vt_Of(IxI)'!$M72</f>
        <v>0</v>
      </c>
      <c r="AW72">
        <f>I!AV70*'Sim_Vt_Of(IxI)'!$M72</f>
        <v>0</v>
      </c>
      <c r="AX72">
        <f>I!AW70*'Sim_Vt_Of(IxI)'!$M72</f>
        <v>0</v>
      </c>
      <c r="AY72">
        <f>I!AX70*'Sim_Vt_Of(IxI)'!$M72</f>
        <v>0</v>
      </c>
      <c r="AZ72">
        <f>I!AY70*'Sim_Vt_Of(IxI)'!$M72</f>
        <v>0</v>
      </c>
      <c r="BA72">
        <f>I!AZ70*'Sim_Vt_Of(IxI)'!$M72</f>
        <v>0</v>
      </c>
      <c r="BB72">
        <f>I!BA70*'Sim_Vt_Of(IxI)'!$M72</f>
        <v>0</v>
      </c>
      <c r="BC72">
        <f>I!BB70*'Sim_Vt_Of(IxI)'!$M72</f>
        <v>0</v>
      </c>
      <c r="BD72">
        <f>I!BC70*'Sim_Vt_Of(IxI)'!$M72</f>
        <v>0</v>
      </c>
      <c r="BE72">
        <f>I!BD70*'Sim_Vt_Of(IxI)'!$M72</f>
        <v>0</v>
      </c>
      <c r="BF72">
        <f>I!BE70*'Sim_Vt_Of(IxI)'!$M72</f>
        <v>0</v>
      </c>
      <c r="BG72">
        <f>I!BF70*'Sim_Vt_Of(IxI)'!$M72</f>
        <v>0</v>
      </c>
      <c r="BH72">
        <f>I!BG70*'Sim_Vt_Of(IxI)'!$M72</f>
        <v>0</v>
      </c>
      <c r="BI72">
        <f>I!BH70*'Sim_Vt_Of(IxI)'!$M72</f>
        <v>0</v>
      </c>
      <c r="BJ72">
        <f>I!BI70*'Sim_Vt_Of(IxI)'!$M72</f>
        <v>0</v>
      </c>
      <c r="BK72">
        <f>I!BJ70*'Sim_Vt_Of(IxI)'!$M72</f>
        <v>0</v>
      </c>
      <c r="BL72">
        <f>I!BK70*'Sim_Vt_Of(IxI)'!$M72</f>
        <v>0</v>
      </c>
      <c r="BM72">
        <f>I!BL70*'Sim_Vt_Of(IxI)'!$M72</f>
        <v>0</v>
      </c>
      <c r="BN72">
        <f>I!BM70*'Sim_Vt_Of(IxI)'!$M72</f>
        <v>0</v>
      </c>
      <c r="BO72">
        <f>I!BN70*'Sim_Vt_Of(IxI)'!$M72</f>
        <v>0</v>
      </c>
      <c r="BP72">
        <f>I!BO70*'Sim_Vt_Of(IxI)'!$M72</f>
        <v>0</v>
      </c>
      <c r="BQ72">
        <f>I!BP70*'Sim_Vt_Of(IxI)'!$M72</f>
        <v>0</v>
      </c>
      <c r="BR72">
        <f>I!BQ70*'Sim_Vt_Of(IxI)'!$M72</f>
        <v>0</v>
      </c>
      <c r="BS72">
        <f>I!BR70*'Sim_Vt_Of(IxI)'!$M72</f>
        <v>0</v>
      </c>
      <c r="BT72">
        <f>I!BS70*'Sim_Vt_Of(IxI)'!$M72</f>
        <v>0</v>
      </c>
      <c r="BU72">
        <f>I!BT70*'Sim_Vt_Of(IxI)'!$M72</f>
        <v>0</v>
      </c>
      <c r="BV72">
        <f>I!BU70*'Sim_Vt_Of(IxI)'!$M72</f>
        <v>0</v>
      </c>
      <c r="BW72">
        <f>I!BV70*'Sim_Vt_Of(IxI)'!$M72</f>
        <v>0</v>
      </c>
      <c r="BX72">
        <f>I!BW70*'Sim_Vt_Of(IxI)'!$M72</f>
        <v>0</v>
      </c>
      <c r="BY72">
        <f>I!BX70*'Sim_Vt_Of(IxI)'!$M72</f>
        <v>0</v>
      </c>
    </row>
    <row r="73" spans="1:77" x14ac:dyDescent="0.25">
      <c r="A73" s="105" t="s">
        <v>70</v>
      </c>
      <c r="B73">
        <f>I!A71*'Sim_Vt_Of(IxI)'!$M73</f>
        <v>0</v>
      </c>
      <c r="C73">
        <f>I!B71*'Sim_Vt_Of(IxI)'!$M73</f>
        <v>0</v>
      </c>
      <c r="D73">
        <f>I!C71*'Sim_Vt_Of(IxI)'!$M73</f>
        <v>0</v>
      </c>
      <c r="E73">
        <f>I!D71*'Sim_Vt_Of(IxI)'!$M73</f>
        <v>0</v>
      </c>
      <c r="F73">
        <f>I!E71*'Sim_Vt_Of(IxI)'!$M73</f>
        <v>0</v>
      </c>
      <c r="G73">
        <f>I!F71*'Sim_Vt_Of(IxI)'!$M73</f>
        <v>0</v>
      </c>
      <c r="H73">
        <f>I!G71*'Sim_Vt_Of(IxI)'!$M73</f>
        <v>0</v>
      </c>
      <c r="I73">
        <f>I!H71*'Sim_Vt_Of(IxI)'!$M73</f>
        <v>0</v>
      </c>
      <c r="J73">
        <f>I!I71*'Sim_Vt_Of(IxI)'!$M73</f>
        <v>0</v>
      </c>
      <c r="K73">
        <f>I!J71*'Sim_Vt_Of(IxI)'!$M73</f>
        <v>0</v>
      </c>
      <c r="L73">
        <f>I!K71*'Sim_Vt_Of(IxI)'!$M73</f>
        <v>0</v>
      </c>
      <c r="M73">
        <f>I!L71*'Sim_Vt_Of(IxI)'!$M73</f>
        <v>0</v>
      </c>
      <c r="N73">
        <f>I!M71*'Sim_Vt_Of(IxI)'!$M73</f>
        <v>0</v>
      </c>
      <c r="O73">
        <f>I!N71*'Sim_Vt_Of(IxI)'!$M73</f>
        <v>0</v>
      </c>
      <c r="P73">
        <f>I!O71*'Sim_Vt_Of(IxI)'!$M73</f>
        <v>0</v>
      </c>
      <c r="Q73">
        <f>I!P71*'Sim_Vt_Of(IxI)'!$M73</f>
        <v>0</v>
      </c>
      <c r="R73">
        <f>I!Q71*'Sim_Vt_Of(IxI)'!$M73</f>
        <v>0</v>
      </c>
      <c r="S73">
        <f>I!R71*'Sim_Vt_Of(IxI)'!$M73</f>
        <v>0</v>
      </c>
      <c r="T73">
        <f>I!S71*'Sim_Vt_Of(IxI)'!$M73</f>
        <v>0</v>
      </c>
      <c r="U73">
        <f>I!T71*'Sim_Vt_Of(IxI)'!$M73</f>
        <v>0</v>
      </c>
      <c r="V73">
        <f>I!U71*'Sim_Vt_Of(IxI)'!$M73</f>
        <v>0</v>
      </c>
      <c r="W73">
        <f>I!V71*'Sim_Vt_Of(IxI)'!$M73</f>
        <v>0</v>
      </c>
      <c r="X73">
        <f>I!W71*'Sim_Vt_Of(IxI)'!$M73</f>
        <v>0</v>
      </c>
      <c r="Y73">
        <f>I!X71*'Sim_Vt_Of(IxI)'!$M73</f>
        <v>0</v>
      </c>
      <c r="Z73">
        <f>I!Y71*'Sim_Vt_Of(IxI)'!$M73</f>
        <v>0</v>
      </c>
      <c r="AA73">
        <f>I!Z71*'Sim_Vt_Of(IxI)'!$M73</f>
        <v>0</v>
      </c>
      <c r="AB73">
        <f>I!AA71*'Sim_Vt_Of(IxI)'!$M73</f>
        <v>0</v>
      </c>
      <c r="AC73">
        <f>I!AB71*'Sim_Vt_Of(IxI)'!$M73</f>
        <v>0</v>
      </c>
      <c r="AD73">
        <f>I!AC71*'Sim_Vt_Of(IxI)'!$M73</f>
        <v>0</v>
      </c>
      <c r="AE73">
        <f>I!AD71*'Sim_Vt_Of(IxI)'!$M73</f>
        <v>0</v>
      </c>
      <c r="AF73">
        <f>I!AE71*'Sim_Vt_Of(IxI)'!$M73</f>
        <v>0</v>
      </c>
      <c r="AG73">
        <f>I!AF71*'Sim_Vt_Of(IxI)'!$M73</f>
        <v>0</v>
      </c>
      <c r="AH73">
        <f>I!AG71*'Sim_Vt_Of(IxI)'!$M73</f>
        <v>0</v>
      </c>
      <c r="AI73">
        <f>I!AH71*'Sim_Vt_Of(IxI)'!$M73</f>
        <v>0</v>
      </c>
      <c r="AJ73">
        <f>I!AI71*'Sim_Vt_Of(IxI)'!$M73</f>
        <v>0</v>
      </c>
      <c r="AK73">
        <f>I!AJ71*'Sim_Vt_Of(IxI)'!$M73</f>
        <v>0</v>
      </c>
      <c r="AL73">
        <f>I!AK71*'Sim_Vt_Of(IxI)'!$M73</f>
        <v>0</v>
      </c>
      <c r="AM73">
        <f>I!AL71*'Sim_Vt_Of(IxI)'!$M73</f>
        <v>0</v>
      </c>
      <c r="AN73">
        <f>I!AM71*'Sim_Vt_Of(IxI)'!$M73</f>
        <v>0</v>
      </c>
      <c r="AO73">
        <f>I!AN71*'Sim_Vt_Of(IxI)'!$M73</f>
        <v>0</v>
      </c>
      <c r="AP73">
        <f>I!AO71*'Sim_Vt_Of(IxI)'!$M73</f>
        <v>0</v>
      </c>
      <c r="AQ73">
        <f>I!AP71*'Sim_Vt_Of(IxI)'!$M73</f>
        <v>0</v>
      </c>
      <c r="AR73">
        <f>I!AQ71*'Sim_Vt_Of(IxI)'!$M73</f>
        <v>0</v>
      </c>
      <c r="AS73">
        <f>I!AR71*'Sim_Vt_Of(IxI)'!$M73</f>
        <v>0</v>
      </c>
      <c r="AT73">
        <f>I!AS71*'Sim_Vt_Of(IxI)'!$M73</f>
        <v>0</v>
      </c>
      <c r="AU73">
        <f>I!AT71*'Sim_Vt_Of(IxI)'!$M73</f>
        <v>0</v>
      </c>
      <c r="AV73">
        <f>I!AU71*'Sim_Vt_Of(IxI)'!$M73</f>
        <v>0</v>
      </c>
      <c r="AW73">
        <f>I!AV71*'Sim_Vt_Of(IxI)'!$M73</f>
        <v>0</v>
      </c>
      <c r="AX73">
        <f>I!AW71*'Sim_Vt_Of(IxI)'!$M73</f>
        <v>0</v>
      </c>
      <c r="AY73">
        <f>I!AX71*'Sim_Vt_Of(IxI)'!$M73</f>
        <v>0</v>
      </c>
      <c r="AZ73">
        <f>I!AY71*'Sim_Vt_Of(IxI)'!$M73</f>
        <v>0</v>
      </c>
      <c r="BA73">
        <f>I!AZ71*'Sim_Vt_Of(IxI)'!$M73</f>
        <v>0</v>
      </c>
      <c r="BB73">
        <f>I!BA71*'Sim_Vt_Of(IxI)'!$M73</f>
        <v>0</v>
      </c>
      <c r="BC73">
        <f>I!BB71*'Sim_Vt_Of(IxI)'!$M73</f>
        <v>0</v>
      </c>
      <c r="BD73">
        <f>I!BC71*'Sim_Vt_Of(IxI)'!$M73</f>
        <v>0</v>
      </c>
      <c r="BE73">
        <f>I!BD71*'Sim_Vt_Of(IxI)'!$M73</f>
        <v>0</v>
      </c>
      <c r="BF73">
        <f>I!BE71*'Sim_Vt_Of(IxI)'!$M73</f>
        <v>0</v>
      </c>
      <c r="BG73">
        <f>I!BF71*'Sim_Vt_Of(IxI)'!$M73</f>
        <v>0</v>
      </c>
      <c r="BH73">
        <f>I!BG71*'Sim_Vt_Of(IxI)'!$M73</f>
        <v>0</v>
      </c>
      <c r="BI73">
        <f>I!BH71*'Sim_Vt_Of(IxI)'!$M73</f>
        <v>0</v>
      </c>
      <c r="BJ73">
        <f>I!BI71*'Sim_Vt_Of(IxI)'!$M73</f>
        <v>0</v>
      </c>
      <c r="BK73">
        <f>I!BJ71*'Sim_Vt_Of(IxI)'!$M73</f>
        <v>0</v>
      </c>
      <c r="BL73">
        <f>I!BK71*'Sim_Vt_Of(IxI)'!$M73</f>
        <v>0</v>
      </c>
      <c r="BM73">
        <f>I!BL71*'Sim_Vt_Of(IxI)'!$M73</f>
        <v>0</v>
      </c>
      <c r="BN73">
        <f>I!BM71*'Sim_Vt_Of(IxI)'!$M73</f>
        <v>0</v>
      </c>
      <c r="BO73">
        <f>I!BN71*'Sim_Vt_Of(IxI)'!$M73</f>
        <v>0</v>
      </c>
      <c r="BP73">
        <f>I!BO71*'Sim_Vt_Of(IxI)'!$M73</f>
        <v>0</v>
      </c>
      <c r="BQ73">
        <f>I!BP71*'Sim_Vt_Of(IxI)'!$M73</f>
        <v>0</v>
      </c>
      <c r="BR73">
        <f>I!BQ71*'Sim_Vt_Of(IxI)'!$M73</f>
        <v>0</v>
      </c>
      <c r="BS73">
        <f>I!BR71*'Sim_Vt_Of(IxI)'!$M73</f>
        <v>0</v>
      </c>
      <c r="BT73">
        <f>I!BS71*'Sim_Vt_Of(IxI)'!$M73</f>
        <v>0</v>
      </c>
      <c r="BU73">
        <f>I!BT71*'Sim_Vt_Of(IxI)'!$M73</f>
        <v>0</v>
      </c>
      <c r="BV73">
        <f>I!BU71*'Sim_Vt_Of(IxI)'!$M73</f>
        <v>0</v>
      </c>
      <c r="BW73">
        <f>I!BV71*'Sim_Vt_Of(IxI)'!$M73</f>
        <v>0</v>
      </c>
      <c r="BX73">
        <f>I!BW71*'Sim_Vt_Of(IxI)'!$M73</f>
        <v>0</v>
      </c>
      <c r="BY73">
        <f>I!BX71*'Sim_Vt_Of(IxI)'!$M73</f>
        <v>0</v>
      </c>
    </row>
    <row r="74" spans="1:77" x14ac:dyDescent="0.25">
      <c r="A74" s="105" t="s">
        <v>71</v>
      </c>
      <c r="B74">
        <f>I!A72*'Sim_Vt_Of(IxI)'!$M74</f>
        <v>0</v>
      </c>
      <c r="C74">
        <f>I!B72*'Sim_Vt_Of(IxI)'!$M74</f>
        <v>0</v>
      </c>
      <c r="D74">
        <f>I!C72*'Sim_Vt_Of(IxI)'!$M74</f>
        <v>0</v>
      </c>
      <c r="E74">
        <f>I!D72*'Sim_Vt_Of(IxI)'!$M74</f>
        <v>0</v>
      </c>
      <c r="F74">
        <f>I!E72*'Sim_Vt_Of(IxI)'!$M74</f>
        <v>0</v>
      </c>
      <c r="G74">
        <f>I!F72*'Sim_Vt_Of(IxI)'!$M74</f>
        <v>0</v>
      </c>
      <c r="H74">
        <f>I!G72*'Sim_Vt_Of(IxI)'!$M74</f>
        <v>0</v>
      </c>
      <c r="I74">
        <f>I!H72*'Sim_Vt_Of(IxI)'!$M74</f>
        <v>0</v>
      </c>
      <c r="J74">
        <f>I!I72*'Sim_Vt_Of(IxI)'!$M74</f>
        <v>0</v>
      </c>
      <c r="K74">
        <f>I!J72*'Sim_Vt_Of(IxI)'!$M74</f>
        <v>0</v>
      </c>
      <c r="L74">
        <f>I!K72*'Sim_Vt_Of(IxI)'!$M74</f>
        <v>0</v>
      </c>
      <c r="M74">
        <f>I!L72*'Sim_Vt_Of(IxI)'!$M74</f>
        <v>0</v>
      </c>
      <c r="N74">
        <f>I!M72*'Sim_Vt_Of(IxI)'!$M74</f>
        <v>0</v>
      </c>
      <c r="O74">
        <f>I!N72*'Sim_Vt_Of(IxI)'!$M74</f>
        <v>0</v>
      </c>
      <c r="P74">
        <f>I!O72*'Sim_Vt_Of(IxI)'!$M74</f>
        <v>0</v>
      </c>
      <c r="Q74">
        <f>I!P72*'Sim_Vt_Of(IxI)'!$M74</f>
        <v>0</v>
      </c>
      <c r="R74">
        <f>I!Q72*'Sim_Vt_Of(IxI)'!$M74</f>
        <v>0</v>
      </c>
      <c r="S74">
        <f>I!R72*'Sim_Vt_Of(IxI)'!$M74</f>
        <v>0</v>
      </c>
      <c r="T74">
        <f>I!S72*'Sim_Vt_Of(IxI)'!$M74</f>
        <v>0</v>
      </c>
      <c r="U74">
        <f>I!T72*'Sim_Vt_Of(IxI)'!$M74</f>
        <v>0</v>
      </c>
      <c r="V74">
        <f>I!U72*'Sim_Vt_Of(IxI)'!$M74</f>
        <v>0</v>
      </c>
      <c r="W74">
        <f>I!V72*'Sim_Vt_Of(IxI)'!$M74</f>
        <v>0</v>
      </c>
      <c r="X74">
        <f>I!W72*'Sim_Vt_Of(IxI)'!$M74</f>
        <v>0</v>
      </c>
      <c r="Y74">
        <f>I!X72*'Sim_Vt_Of(IxI)'!$M74</f>
        <v>0</v>
      </c>
      <c r="Z74">
        <f>I!Y72*'Sim_Vt_Of(IxI)'!$M74</f>
        <v>0</v>
      </c>
      <c r="AA74">
        <f>I!Z72*'Sim_Vt_Of(IxI)'!$M74</f>
        <v>0</v>
      </c>
      <c r="AB74">
        <f>I!AA72*'Sim_Vt_Of(IxI)'!$M74</f>
        <v>0</v>
      </c>
      <c r="AC74">
        <f>I!AB72*'Sim_Vt_Of(IxI)'!$M74</f>
        <v>0</v>
      </c>
      <c r="AD74">
        <f>I!AC72*'Sim_Vt_Of(IxI)'!$M74</f>
        <v>0</v>
      </c>
      <c r="AE74">
        <f>I!AD72*'Sim_Vt_Of(IxI)'!$M74</f>
        <v>0</v>
      </c>
      <c r="AF74">
        <f>I!AE72*'Sim_Vt_Of(IxI)'!$M74</f>
        <v>0</v>
      </c>
      <c r="AG74">
        <f>I!AF72*'Sim_Vt_Of(IxI)'!$M74</f>
        <v>0</v>
      </c>
      <c r="AH74">
        <f>I!AG72*'Sim_Vt_Of(IxI)'!$M74</f>
        <v>0</v>
      </c>
      <c r="AI74">
        <f>I!AH72*'Sim_Vt_Of(IxI)'!$M74</f>
        <v>0</v>
      </c>
      <c r="AJ74">
        <f>I!AI72*'Sim_Vt_Of(IxI)'!$M74</f>
        <v>0</v>
      </c>
      <c r="AK74">
        <f>I!AJ72*'Sim_Vt_Of(IxI)'!$M74</f>
        <v>0</v>
      </c>
      <c r="AL74">
        <f>I!AK72*'Sim_Vt_Of(IxI)'!$M74</f>
        <v>0</v>
      </c>
      <c r="AM74">
        <f>I!AL72*'Sim_Vt_Of(IxI)'!$M74</f>
        <v>0</v>
      </c>
      <c r="AN74">
        <f>I!AM72*'Sim_Vt_Of(IxI)'!$M74</f>
        <v>0</v>
      </c>
      <c r="AO74">
        <f>I!AN72*'Sim_Vt_Of(IxI)'!$M74</f>
        <v>0</v>
      </c>
      <c r="AP74">
        <f>I!AO72*'Sim_Vt_Of(IxI)'!$M74</f>
        <v>0</v>
      </c>
      <c r="AQ74">
        <f>I!AP72*'Sim_Vt_Of(IxI)'!$M74</f>
        <v>0</v>
      </c>
      <c r="AR74">
        <f>I!AQ72*'Sim_Vt_Of(IxI)'!$M74</f>
        <v>0</v>
      </c>
      <c r="AS74">
        <f>I!AR72*'Sim_Vt_Of(IxI)'!$M74</f>
        <v>0</v>
      </c>
      <c r="AT74">
        <f>I!AS72*'Sim_Vt_Of(IxI)'!$M74</f>
        <v>0</v>
      </c>
      <c r="AU74">
        <f>I!AT72*'Sim_Vt_Of(IxI)'!$M74</f>
        <v>0</v>
      </c>
      <c r="AV74">
        <f>I!AU72*'Sim_Vt_Of(IxI)'!$M74</f>
        <v>0</v>
      </c>
      <c r="AW74">
        <f>I!AV72*'Sim_Vt_Of(IxI)'!$M74</f>
        <v>0</v>
      </c>
      <c r="AX74">
        <f>I!AW72*'Sim_Vt_Of(IxI)'!$M74</f>
        <v>0</v>
      </c>
      <c r="AY74">
        <f>I!AX72*'Sim_Vt_Of(IxI)'!$M74</f>
        <v>0</v>
      </c>
      <c r="AZ74">
        <f>I!AY72*'Sim_Vt_Of(IxI)'!$M74</f>
        <v>0</v>
      </c>
      <c r="BA74">
        <f>I!AZ72*'Sim_Vt_Of(IxI)'!$M74</f>
        <v>0</v>
      </c>
      <c r="BB74">
        <f>I!BA72*'Sim_Vt_Of(IxI)'!$M74</f>
        <v>0</v>
      </c>
      <c r="BC74">
        <f>I!BB72*'Sim_Vt_Of(IxI)'!$M74</f>
        <v>0</v>
      </c>
      <c r="BD74">
        <f>I!BC72*'Sim_Vt_Of(IxI)'!$M74</f>
        <v>0</v>
      </c>
      <c r="BE74">
        <f>I!BD72*'Sim_Vt_Of(IxI)'!$M74</f>
        <v>0</v>
      </c>
      <c r="BF74">
        <f>I!BE72*'Sim_Vt_Of(IxI)'!$M74</f>
        <v>0</v>
      </c>
      <c r="BG74">
        <f>I!BF72*'Sim_Vt_Of(IxI)'!$M74</f>
        <v>0</v>
      </c>
      <c r="BH74">
        <f>I!BG72*'Sim_Vt_Of(IxI)'!$M74</f>
        <v>0</v>
      </c>
      <c r="BI74">
        <f>I!BH72*'Sim_Vt_Of(IxI)'!$M74</f>
        <v>0</v>
      </c>
      <c r="BJ74">
        <f>I!BI72*'Sim_Vt_Of(IxI)'!$M74</f>
        <v>0</v>
      </c>
      <c r="BK74">
        <f>I!BJ72*'Sim_Vt_Of(IxI)'!$M74</f>
        <v>0</v>
      </c>
      <c r="BL74">
        <f>I!BK72*'Sim_Vt_Of(IxI)'!$M74</f>
        <v>0</v>
      </c>
      <c r="BM74">
        <f>I!BL72*'Sim_Vt_Of(IxI)'!$M74</f>
        <v>0</v>
      </c>
      <c r="BN74">
        <f>I!BM72*'Sim_Vt_Of(IxI)'!$M74</f>
        <v>0</v>
      </c>
      <c r="BO74">
        <f>I!BN72*'Sim_Vt_Of(IxI)'!$M74</f>
        <v>0</v>
      </c>
      <c r="BP74">
        <f>I!BO72*'Sim_Vt_Of(IxI)'!$M74</f>
        <v>0</v>
      </c>
      <c r="BQ74">
        <f>I!BP72*'Sim_Vt_Of(IxI)'!$M74</f>
        <v>0</v>
      </c>
      <c r="BR74">
        <f>I!BQ72*'Sim_Vt_Of(IxI)'!$M74</f>
        <v>0</v>
      </c>
      <c r="BS74">
        <f>I!BR72*'Sim_Vt_Of(IxI)'!$M74</f>
        <v>0</v>
      </c>
      <c r="BT74">
        <f>I!BS72*'Sim_Vt_Of(IxI)'!$M74</f>
        <v>0</v>
      </c>
      <c r="BU74">
        <f>I!BT72*'Sim_Vt_Of(IxI)'!$M74</f>
        <v>0</v>
      </c>
      <c r="BV74">
        <f>I!BU72*'Sim_Vt_Of(IxI)'!$M74</f>
        <v>0</v>
      </c>
      <c r="BW74">
        <f>I!BV72*'Sim_Vt_Of(IxI)'!$M74</f>
        <v>0</v>
      </c>
      <c r="BX74">
        <f>I!BW72*'Sim_Vt_Of(IxI)'!$M74</f>
        <v>0</v>
      </c>
      <c r="BY74">
        <f>I!BX72*'Sim_Vt_Of(IxI)'!$M74</f>
        <v>0</v>
      </c>
    </row>
    <row r="75" spans="1:77" x14ac:dyDescent="0.25">
      <c r="A75" s="105" t="s">
        <v>72</v>
      </c>
      <c r="B75">
        <f>I!A73*'Sim_Vt_Of(IxI)'!$M75</f>
        <v>0</v>
      </c>
      <c r="C75">
        <f>I!B73*'Sim_Vt_Of(IxI)'!$M75</f>
        <v>0</v>
      </c>
      <c r="D75">
        <f>I!C73*'Sim_Vt_Of(IxI)'!$M75</f>
        <v>0</v>
      </c>
      <c r="E75">
        <f>I!D73*'Sim_Vt_Of(IxI)'!$M75</f>
        <v>0</v>
      </c>
      <c r="F75">
        <f>I!E73*'Sim_Vt_Of(IxI)'!$M75</f>
        <v>0</v>
      </c>
      <c r="G75">
        <f>I!F73*'Sim_Vt_Of(IxI)'!$M75</f>
        <v>0</v>
      </c>
      <c r="H75">
        <f>I!G73*'Sim_Vt_Of(IxI)'!$M75</f>
        <v>0</v>
      </c>
      <c r="I75">
        <f>I!H73*'Sim_Vt_Of(IxI)'!$M75</f>
        <v>0</v>
      </c>
      <c r="J75">
        <f>I!I73*'Sim_Vt_Of(IxI)'!$M75</f>
        <v>0</v>
      </c>
      <c r="K75">
        <f>I!J73*'Sim_Vt_Of(IxI)'!$M75</f>
        <v>0</v>
      </c>
      <c r="L75">
        <f>I!K73*'Sim_Vt_Of(IxI)'!$M75</f>
        <v>0</v>
      </c>
      <c r="M75">
        <f>I!L73*'Sim_Vt_Of(IxI)'!$M75</f>
        <v>0</v>
      </c>
      <c r="N75">
        <f>I!M73*'Sim_Vt_Of(IxI)'!$M75</f>
        <v>0</v>
      </c>
      <c r="O75">
        <f>I!N73*'Sim_Vt_Of(IxI)'!$M75</f>
        <v>0</v>
      </c>
      <c r="P75">
        <f>I!O73*'Sim_Vt_Of(IxI)'!$M75</f>
        <v>0</v>
      </c>
      <c r="Q75">
        <f>I!P73*'Sim_Vt_Of(IxI)'!$M75</f>
        <v>0</v>
      </c>
      <c r="R75">
        <f>I!Q73*'Sim_Vt_Of(IxI)'!$M75</f>
        <v>0</v>
      </c>
      <c r="S75">
        <f>I!R73*'Sim_Vt_Of(IxI)'!$M75</f>
        <v>0</v>
      </c>
      <c r="T75">
        <f>I!S73*'Sim_Vt_Of(IxI)'!$M75</f>
        <v>0</v>
      </c>
      <c r="U75">
        <f>I!T73*'Sim_Vt_Of(IxI)'!$M75</f>
        <v>0</v>
      </c>
      <c r="V75">
        <f>I!U73*'Sim_Vt_Of(IxI)'!$M75</f>
        <v>0</v>
      </c>
      <c r="W75">
        <f>I!V73*'Sim_Vt_Of(IxI)'!$M75</f>
        <v>0</v>
      </c>
      <c r="X75">
        <f>I!W73*'Sim_Vt_Of(IxI)'!$M75</f>
        <v>0</v>
      </c>
      <c r="Y75">
        <f>I!X73*'Sim_Vt_Of(IxI)'!$M75</f>
        <v>0</v>
      </c>
      <c r="Z75">
        <f>I!Y73*'Sim_Vt_Of(IxI)'!$M75</f>
        <v>0</v>
      </c>
      <c r="AA75">
        <f>I!Z73*'Sim_Vt_Of(IxI)'!$M75</f>
        <v>0</v>
      </c>
      <c r="AB75">
        <f>I!AA73*'Sim_Vt_Of(IxI)'!$M75</f>
        <v>0</v>
      </c>
      <c r="AC75">
        <f>I!AB73*'Sim_Vt_Of(IxI)'!$M75</f>
        <v>0</v>
      </c>
      <c r="AD75">
        <f>I!AC73*'Sim_Vt_Of(IxI)'!$M75</f>
        <v>0</v>
      </c>
      <c r="AE75">
        <f>I!AD73*'Sim_Vt_Of(IxI)'!$M75</f>
        <v>0</v>
      </c>
      <c r="AF75">
        <f>I!AE73*'Sim_Vt_Of(IxI)'!$M75</f>
        <v>0</v>
      </c>
      <c r="AG75">
        <f>I!AF73*'Sim_Vt_Of(IxI)'!$M75</f>
        <v>0</v>
      </c>
      <c r="AH75">
        <f>I!AG73*'Sim_Vt_Of(IxI)'!$M75</f>
        <v>0</v>
      </c>
      <c r="AI75">
        <f>I!AH73*'Sim_Vt_Of(IxI)'!$M75</f>
        <v>0</v>
      </c>
      <c r="AJ75">
        <f>I!AI73*'Sim_Vt_Of(IxI)'!$M75</f>
        <v>0</v>
      </c>
      <c r="AK75">
        <f>I!AJ73*'Sim_Vt_Of(IxI)'!$M75</f>
        <v>0</v>
      </c>
      <c r="AL75">
        <f>I!AK73*'Sim_Vt_Of(IxI)'!$M75</f>
        <v>0</v>
      </c>
      <c r="AM75">
        <f>I!AL73*'Sim_Vt_Of(IxI)'!$M75</f>
        <v>0</v>
      </c>
      <c r="AN75">
        <f>I!AM73*'Sim_Vt_Of(IxI)'!$M75</f>
        <v>0</v>
      </c>
      <c r="AO75">
        <f>I!AN73*'Sim_Vt_Of(IxI)'!$M75</f>
        <v>0</v>
      </c>
      <c r="AP75">
        <f>I!AO73*'Sim_Vt_Of(IxI)'!$M75</f>
        <v>0</v>
      </c>
      <c r="AQ75">
        <f>I!AP73*'Sim_Vt_Of(IxI)'!$M75</f>
        <v>0</v>
      </c>
      <c r="AR75">
        <f>I!AQ73*'Sim_Vt_Of(IxI)'!$M75</f>
        <v>0</v>
      </c>
      <c r="AS75">
        <f>I!AR73*'Sim_Vt_Of(IxI)'!$M75</f>
        <v>0</v>
      </c>
      <c r="AT75">
        <f>I!AS73*'Sim_Vt_Of(IxI)'!$M75</f>
        <v>0</v>
      </c>
      <c r="AU75">
        <f>I!AT73*'Sim_Vt_Of(IxI)'!$M75</f>
        <v>0</v>
      </c>
      <c r="AV75">
        <f>I!AU73*'Sim_Vt_Of(IxI)'!$M75</f>
        <v>0</v>
      </c>
      <c r="AW75">
        <f>I!AV73*'Sim_Vt_Of(IxI)'!$M75</f>
        <v>0</v>
      </c>
      <c r="AX75">
        <f>I!AW73*'Sim_Vt_Of(IxI)'!$M75</f>
        <v>0</v>
      </c>
      <c r="AY75">
        <f>I!AX73*'Sim_Vt_Of(IxI)'!$M75</f>
        <v>0</v>
      </c>
      <c r="AZ75">
        <f>I!AY73*'Sim_Vt_Of(IxI)'!$M75</f>
        <v>0</v>
      </c>
      <c r="BA75">
        <f>I!AZ73*'Sim_Vt_Of(IxI)'!$M75</f>
        <v>0</v>
      </c>
      <c r="BB75">
        <f>I!BA73*'Sim_Vt_Of(IxI)'!$M75</f>
        <v>0</v>
      </c>
      <c r="BC75">
        <f>I!BB73*'Sim_Vt_Of(IxI)'!$M75</f>
        <v>0</v>
      </c>
      <c r="BD75">
        <f>I!BC73*'Sim_Vt_Of(IxI)'!$M75</f>
        <v>0</v>
      </c>
      <c r="BE75">
        <f>I!BD73*'Sim_Vt_Of(IxI)'!$M75</f>
        <v>0</v>
      </c>
      <c r="BF75">
        <f>I!BE73*'Sim_Vt_Of(IxI)'!$M75</f>
        <v>0</v>
      </c>
      <c r="BG75">
        <f>I!BF73*'Sim_Vt_Of(IxI)'!$M75</f>
        <v>0</v>
      </c>
      <c r="BH75">
        <f>I!BG73*'Sim_Vt_Of(IxI)'!$M75</f>
        <v>0</v>
      </c>
      <c r="BI75">
        <f>I!BH73*'Sim_Vt_Of(IxI)'!$M75</f>
        <v>0</v>
      </c>
      <c r="BJ75">
        <f>I!BI73*'Sim_Vt_Of(IxI)'!$M75</f>
        <v>0</v>
      </c>
      <c r="BK75">
        <f>I!BJ73*'Sim_Vt_Of(IxI)'!$M75</f>
        <v>0</v>
      </c>
      <c r="BL75">
        <f>I!BK73*'Sim_Vt_Of(IxI)'!$M75</f>
        <v>0</v>
      </c>
      <c r="BM75">
        <f>I!BL73*'Sim_Vt_Of(IxI)'!$M75</f>
        <v>0</v>
      </c>
      <c r="BN75">
        <f>I!BM73*'Sim_Vt_Of(IxI)'!$M75</f>
        <v>0</v>
      </c>
      <c r="BO75">
        <f>I!BN73*'Sim_Vt_Of(IxI)'!$M75</f>
        <v>0</v>
      </c>
      <c r="BP75">
        <f>I!BO73*'Sim_Vt_Of(IxI)'!$M75</f>
        <v>0</v>
      </c>
      <c r="BQ75">
        <f>I!BP73*'Sim_Vt_Of(IxI)'!$M75</f>
        <v>0</v>
      </c>
      <c r="BR75">
        <f>I!BQ73*'Sim_Vt_Of(IxI)'!$M75</f>
        <v>0</v>
      </c>
      <c r="BS75">
        <f>I!BR73*'Sim_Vt_Of(IxI)'!$M75</f>
        <v>0</v>
      </c>
      <c r="BT75">
        <f>I!BS73*'Sim_Vt_Of(IxI)'!$M75</f>
        <v>0</v>
      </c>
      <c r="BU75">
        <f>I!BT73*'Sim_Vt_Of(IxI)'!$M75</f>
        <v>0</v>
      </c>
      <c r="BV75">
        <f>I!BU73*'Sim_Vt_Of(IxI)'!$M75</f>
        <v>0</v>
      </c>
      <c r="BW75">
        <f>I!BV73*'Sim_Vt_Of(IxI)'!$M75</f>
        <v>0</v>
      </c>
      <c r="BX75">
        <f>I!BW73*'Sim_Vt_Of(IxI)'!$M75</f>
        <v>0</v>
      </c>
      <c r="BY75">
        <f>I!BX73*'Sim_Vt_Of(IxI)'!$M75</f>
        <v>0</v>
      </c>
    </row>
    <row r="76" spans="1:77" x14ac:dyDescent="0.25">
      <c r="A76" s="105" t="s">
        <v>73</v>
      </c>
      <c r="B76">
        <f>I!A74*'Sim_Vt_Of(IxI)'!$M76</f>
        <v>0</v>
      </c>
      <c r="C76">
        <f>I!B74*'Sim_Vt_Of(IxI)'!$M76</f>
        <v>0</v>
      </c>
      <c r="D76">
        <f>I!C74*'Sim_Vt_Of(IxI)'!$M76</f>
        <v>0</v>
      </c>
      <c r="E76">
        <f>I!D74*'Sim_Vt_Of(IxI)'!$M76</f>
        <v>0</v>
      </c>
      <c r="F76">
        <f>I!E74*'Sim_Vt_Of(IxI)'!$M76</f>
        <v>0</v>
      </c>
      <c r="G76">
        <f>I!F74*'Sim_Vt_Of(IxI)'!$M76</f>
        <v>0</v>
      </c>
      <c r="H76">
        <f>I!G74*'Sim_Vt_Of(IxI)'!$M76</f>
        <v>0</v>
      </c>
      <c r="I76">
        <f>I!H74*'Sim_Vt_Of(IxI)'!$M76</f>
        <v>0</v>
      </c>
      <c r="J76">
        <f>I!I74*'Sim_Vt_Of(IxI)'!$M76</f>
        <v>0</v>
      </c>
      <c r="K76">
        <f>I!J74*'Sim_Vt_Of(IxI)'!$M76</f>
        <v>0</v>
      </c>
      <c r="L76">
        <f>I!K74*'Sim_Vt_Of(IxI)'!$M76</f>
        <v>0</v>
      </c>
      <c r="M76">
        <f>I!L74*'Sim_Vt_Of(IxI)'!$M76</f>
        <v>0</v>
      </c>
      <c r="N76">
        <f>I!M74*'Sim_Vt_Of(IxI)'!$M76</f>
        <v>0</v>
      </c>
      <c r="O76">
        <f>I!N74*'Sim_Vt_Of(IxI)'!$M76</f>
        <v>0</v>
      </c>
      <c r="P76">
        <f>I!O74*'Sim_Vt_Of(IxI)'!$M76</f>
        <v>0</v>
      </c>
      <c r="Q76">
        <f>I!P74*'Sim_Vt_Of(IxI)'!$M76</f>
        <v>0</v>
      </c>
      <c r="R76">
        <f>I!Q74*'Sim_Vt_Of(IxI)'!$M76</f>
        <v>0</v>
      </c>
      <c r="S76">
        <f>I!R74*'Sim_Vt_Of(IxI)'!$M76</f>
        <v>0</v>
      </c>
      <c r="T76">
        <f>I!S74*'Sim_Vt_Of(IxI)'!$M76</f>
        <v>0</v>
      </c>
      <c r="U76">
        <f>I!T74*'Sim_Vt_Of(IxI)'!$M76</f>
        <v>0</v>
      </c>
      <c r="V76">
        <f>I!U74*'Sim_Vt_Of(IxI)'!$M76</f>
        <v>0</v>
      </c>
      <c r="W76">
        <f>I!V74*'Sim_Vt_Of(IxI)'!$M76</f>
        <v>0</v>
      </c>
      <c r="X76">
        <f>I!W74*'Sim_Vt_Of(IxI)'!$M76</f>
        <v>0</v>
      </c>
      <c r="Y76">
        <f>I!X74*'Sim_Vt_Of(IxI)'!$M76</f>
        <v>0</v>
      </c>
      <c r="Z76">
        <f>I!Y74*'Sim_Vt_Of(IxI)'!$M76</f>
        <v>0</v>
      </c>
      <c r="AA76">
        <f>I!Z74*'Sim_Vt_Of(IxI)'!$M76</f>
        <v>0</v>
      </c>
      <c r="AB76">
        <f>I!AA74*'Sim_Vt_Of(IxI)'!$M76</f>
        <v>0</v>
      </c>
      <c r="AC76">
        <f>I!AB74*'Sim_Vt_Of(IxI)'!$M76</f>
        <v>0</v>
      </c>
      <c r="AD76">
        <f>I!AC74*'Sim_Vt_Of(IxI)'!$M76</f>
        <v>0</v>
      </c>
      <c r="AE76">
        <f>I!AD74*'Sim_Vt_Of(IxI)'!$M76</f>
        <v>0</v>
      </c>
      <c r="AF76">
        <f>I!AE74*'Sim_Vt_Of(IxI)'!$M76</f>
        <v>0</v>
      </c>
      <c r="AG76">
        <f>I!AF74*'Sim_Vt_Of(IxI)'!$M76</f>
        <v>0</v>
      </c>
      <c r="AH76">
        <f>I!AG74*'Sim_Vt_Of(IxI)'!$M76</f>
        <v>0</v>
      </c>
      <c r="AI76">
        <f>I!AH74*'Sim_Vt_Of(IxI)'!$M76</f>
        <v>0</v>
      </c>
      <c r="AJ76">
        <f>I!AI74*'Sim_Vt_Of(IxI)'!$M76</f>
        <v>0</v>
      </c>
      <c r="AK76">
        <f>I!AJ74*'Sim_Vt_Of(IxI)'!$M76</f>
        <v>0</v>
      </c>
      <c r="AL76">
        <f>I!AK74*'Sim_Vt_Of(IxI)'!$M76</f>
        <v>0</v>
      </c>
      <c r="AM76">
        <f>I!AL74*'Sim_Vt_Of(IxI)'!$M76</f>
        <v>0</v>
      </c>
      <c r="AN76">
        <f>I!AM74*'Sim_Vt_Of(IxI)'!$M76</f>
        <v>0</v>
      </c>
      <c r="AO76">
        <f>I!AN74*'Sim_Vt_Of(IxI)'!$M76</f>
        <v>0</v>
      </c>
      <c r="AP76">
        <f>I!AO74*'Sim_Vt_Of(IxI)'!$M76</f>
        <v>0</v>
      </c>
      <c r="AQ76">
        <f>I!AP74*'Sim_Vt_Of(IxI)'!$M76</f>
        <v>0</v>
      </c>
      <c r="AR76">
        <f>I!AQ74*'Sim_Vt_Of(IxI)'!$M76</f>
        <v>0</v>
      </c>
      <c r="AS76">
        <f>I!AR74*'Sim_Vt_Of(IxI)'!$M76</f>
        <v>0</v>
      </c>
      <c r="AT76">
        <f>I!AS74*'Sim_Vt_Of(IxI)'!$M76</f>
        <v>0</v>
      </c>
      <c r="AU76">
        <f>I!AT74*'Sim_Vt_Of(IxI)'!$M76</f>
        <v>0</v>
      </c>
      <c r="AV76">
        <f>I!AU74*'Sim_Vt_Of(IxI)'!$M76</f>
        <v>0</v>
      </c>
      <c r="AW76">
        <f>I!AV74*'Sim_Vt_Of(IxI)'!$M76</f>
        <v>0</v>
      </c>
      <c r="AX76">
        <f>I!AW74*'Sim_Vt_Of(IxI)'!$M76</f>
        <v>0</v>
      </c>
      <c r="AY76">
        <f>I!AX74*'Sim_Vt_Of(IxI)'!$M76</f>
        <v>0</v>
      </c>
      <c r="AZ76">
        <f>I!AY74*'Sim_Vt_Of(IxI)'!$M76</f>
        <v>0</v>
      </c>
      <c r="BA76">
        <f>I!AZ74*'Sim_Vt_Of(IxI)'!$M76</f>
        <v>0</v>
      </c>
      <c r="BB76">
        <f>I!BA74*'Sim_Vt_Of(IxI)'!$M76</f>
        <v>0</v>
      </c>
      <c r="BC76">
        <f>I!BB74*'Sim_Vt_Of(IxI)'!$M76</f>
        <v>0</v>
      </c>
      <c r="BD76">
        <f>I!BC74*'Sim_Vt_Of(IxI)'!$M76</f>
        <v>0</v>
      </c>
      <c r="BE76">
        <f>I!BD74*'Sim_Vt_Of(IxI)'!$M76</f>
        <v>0</v>
      </c>
      <c r="BF76">
        <f>I!BE74*'Sim_Vt_Of(IxI)'!$M76</f>
        <v>0</v>
      </c>
      <c r="BG76">
        <f>I!BF74*'Sim_Vt_Of(IxI)'!$M76</f>
        <v>0</v>
      </c>
      <c r="BH76">
        <f>I!BG74*'Sim_Vt_Of(IxI)'!$M76</f>
        <v>0</v>
      </c>
      <c r="BI76">
        <f>I!BH74*'Sim_Vt_Of(IxI)'!$M76</f>
        <v>0</v>
      </c>
      <c r="BJ76">
        <f>I!BI74*'Sim_Vt_Of(IxI)'!$M76</f>
        <v>0</v>
      </c>
      <c r="BK76">
        <f>I!BJ74*'Sim_Vt_Of(IxI)'!$M76</f>
        <v>0</v>
      </c>
      <c r="BL76">
        <f>I!BK74*'Sim_Vt_Of(IxI)'!$M76</f>
        <v>0</v>
      </c>
      <c r="BM76">
        <f>I!BL74*'Sim_Vt_Of(IxI)'!$M76</f>
        <v>0</v>
      </c>
      <c r="BN76">
        <f>I!BM74*'Sim_Vt_Of(IxI)'!$M76</f>
        <v>0</v>
      </c>
      <c r="BO76">
        <f>I!BN74*'Sim_Vt_Of(IxI)'!$M76</f>
        <v>0</v>
      </c>
      <c r="BP76">
        <f>I!BO74*'Sim_Vt_Of(IxI)'!$M76</f>
        <v>0</v>
      </c>
      <c r="BQ76">
        <f>I!BP74*'Sim_Vt_Of(IxI)'!$M76</f>
        <v>0</v>
      </c>
      <c r="BR76">
        <f>I!BQ74*'Sim_Vt_Of(IxI)'!$M76</f>
        <v>0</v>
      </c>
      <c r="BS76">
        <f>I!BR74*'Sim_Vt_Of(IxI)'!$M76</f>
        <v>0</v>
      </c>
      <c r="BT76">
        <f>I!BS74*'Sim_Vt_Of(IxI)'!$M76</f>
        <v>0</v>
      </c>
      <c r="BU76">
        <f>I!BT74*'Sim_Vt_Of(IxI)'!$M76</f>
        <v>0</v>
      </c>
      <c r="BV76">
        <f>I!BU74*'Sim_Vt_Of(IxI)'!$M76</f>
        <v>0</v>
      </c>
      <c r="BW76">
        <f>I!BV74*'Sim_Vt_Of(IxI)'!$M76</f>
        <v>0</v>
      </c>
      <c r="BX76">
        <f>I!BW74*'Sim_Vt_Of(IxI)'!$M76</f>
        <v>0</v>
      </c>
      <c r="BY76">
        <f>I!BX74*'Sim_Vt_Of(IxI)'!$M76</f>
        <v>0</v>
      </c>
    </row>
    <row r="77" spans="1:77" x14ac:dyDescent="0.25">
      <c r="A77" s="105" t="s">
        <v>74</v>
      </c>
      <c r="B77">
        <f>I!A75*'Sim_Vt_Of(IxI)'!$M77</f>
        <v>0</v>
      </c>
      <c r="C77">
        <f>I!B75*'Sim_Vt_Of(IxI)'!$M77</f>
        <v>0</v>
      </c>
      <c r="D77">
        <f>I!C75*'Sim_Vt_Of(IxI)'!$M77</f>
        <v>0</v>
      </c>
      <c r="E77">
        <f>I!D75*'Sim_Vt_Of(IxI)'!$M77</f>
        <v>0</v>
      </c>
      <c r="F77">
        <f>I!E75*'Sim_Vt_Of(IxI)'!$M77</f>
        <v>0</v>
      </c>
      <c r="G77">
        <f>I!F75*'Sim_Vt_Of(IxI)'!$M77</f>
        <v>0</v>
      </c>
      <c r="H77">
        <f>I!G75*'Sim_Vt_Of(IxI)'!$M77</f>
        <v>0</v>
      </c>
      <c r="I77">
        <f>I!H75*'Sim_Vt_Of(IxI)'!$M77</f>
        <v>0</v>
      </c>
      <c r="J77">
        <f>I!I75*'Sim_Vt_Of(IxI)'!$M77</f>
        <v>0</v>
      </c>
      <c r="K77">
        <f>I!J75*'Sim_Vt_Of(IxI)'!$M77</f>
        <v>0</v>
      </c>
      <c r="L77">
        <f>I!K75*'Sim_Vt_Of(IxI)'!$M77</f>
        <v>0</v>
      </c>
      <c r="M77">
        <f>I!L75*'Sim_Vt_Of(IxI)'!$M77</f>
        <v>0</v>
      </c>
      <c r="N77">
        <f>I!M75*'Sim_Vt_Of(IxI)'!$M77</f>
        <v>0</v>
      </c>
      <c r="O77">
        <f>I!N75*'Sim_Vt_Of(IxI)'!$M77</f>
        <v>0</v>
      </c>
      <c r="P77">
        <f>I!O75*'Sim_Vt_Of(IxI)'!$M77</f>
        <v>0</v>
      </c>
      <c r="Q77">
        <f>I!P75*'Sim_Vt_Of(IxI)'!$M77</f>
        <v>0</v>
      </c>
      <c r="R77">
        <f>I!Q75*'Sim_Vt_Of(IxI)'!$M77</f>
        <v>0</v>
      </c>
      <c r="S77">
        <f>I!R75*'Sim_Vt_Of(IxI)'!$M77</f>
        <v>0</v>
      </c>
      <c r="T77">
        <f>I!S75*'Sim_Vt_Of(IxI)'!$M77</f>
        <v>0</v>
      </c>
      <c r="U77">
        <f>I!T75*'Sim_Vt_Of(IxI)'!$M77</f>
        <v>0</v>
      </c>
      <c r="V77">
        <f>I!U75*'Sim_Vt_Of(IxI)'!$M77</f>
        <v>0</v>
      </c>
      <c r="W77">
        <f>I!V75*'Sim_Vt_Of(IxI)'!$M77</f>
        <v>0</v>
      </c>
      <c r="X77">
        <f>I!W75*'Sim_Vt_Of(IxI)'!$M77</f>
        <v>0</v>
      </c>
      <c r="Y77">
        <f>I!X75*'Sim_Vt_Of(IxI)'!$M77</f>
        <v>0</v>
      </c>
      <c r="Z77">
        <f>I!Y75*'Sim_Vt_Of(IxI)'!$M77</f>
        <v>0</v>
      </c>
      <c r="AA77">
        <f>I!Z75*'Sim_Vt_Of(IxI)'!$M77</f>
        <v>0</v>
      </c>
      <c r="AB77">
        <f>I!AA75*'Sim_Vt_Of(IxI)'!$M77</f>
        <v>0</v>
      </c>
      <c r="AC77">
        <f>I!AB75*'Sim_Vt_Of(IxI)'!$M77</f>
        <v>0</v>
      </c>
      <c r="AD77">
        <f>I!AC75*'Sim_Vt_Of(IxI)'!$M77</f>
        <v>0</v>
      </c>
      <c r="AE77">
        <f>I!AD75*'Sim_Vt_Of(IxI)'!$M77</f>
        <v>0</v>
      </c>
      <c r="AF77">
        <f>I!AE75*'Sim_Vt_Of(IxI)'!$M77</f>
        <v>0</v>
      </c>
      <c r="AG77">
        <f>I!AF75*'Sim_Vt_Of(IxI)'!$M77</f>
        <v>0</v>
      </c>
      <c r="AH77">
        <f>I!AG75*'Sim_Vt_Of(IxI)'!$M77</f>
        <v>0</v>
      </c>
      <c r="AI77">
        <f>I!AH75*'Sim_Vt_Of(IxI)'!$M77</f>
        <v>0</v>
      </c>
      <c r="AJ77">
        <f>I!AI75*'Sim_Vt_Of(IxI)'!$M77</f>
        <v>0</v>
      </c>
      <c r="AK77">
        <f>I!AJ75*'Sim_Vt_Of(IxI)'!$M77</f>
        <v>0</v>
      </c>
      <c r="AL77">
        <f>I!AK75*'Sim_Vt_Of(IxI)'!$M77</f>
        <v>0</v>
      </c>
      <c r="AM77">
        <f>I!AL75*'Sim_Vt_Of(IxI)'!$M77</f>
        <v>0</v>
      </c>
      <c r="AN77">
        <f>I!AM75*'Sim_Vt_Of(IxI)'!$M77</f>
        <v>0</v>
      </c>
      <c r="AO77">
        <f>I!AN75*'Sim_Vt_Of(IxI)'!$M77</f>
        <v>0</v>
      </c>
      <c r="AP77">
        <f>I!AO75*'Sim_Vt_Of(IxI)'!$M77</f>
        <v>0</v>
      </c>
      <c r="AQ77">
        <f>I!AP75*'Sim_Vt_Of(IxI)'!$M77</f>
        <v>0</v>
      </c>
      <c r="AR77">
        <f>I!AQ75*'Sim_Vt_Of(IxI)'!$M77</f>
        <v>0</v>
      </c>
      <c r="AS77">
        <f>I!AR75*'Sim_Vt_Of(IxI)'!$M77</f>
        <v>0</v>
      </c>
      <c r="AT77">
        <f>I!AS75*'Sim_Vt_Of(IxI)'!$M77</f>
        <v>0</v>
      </c>
      <c r="AU77">
        <f>I!AT75*'Sim_Vt_Of(IxI)'!$M77</f>
        <v>0</v>
      </c>
      <c r="AV77">
        <f>I!AU75*'Sim_Vt_Of(IxI)'!$M77</f>
        <v>0</v>
      </c>
      <c r="AW77">
        <f>I!AV75*'Sim_Vt_Of(IxI)'!$M77</f>
        <v>0</v>
      </c>
      <c r="AX77">
        <f>I!AW75*'Sim_Vt_Of(IxI)'!$M77</f>
        <v>0</v>
      </c>
      <c r="AY77">
        <f>I!AX75*'Sim_Vt_Of(IxI)'!$M77</f>
        <v>0</v>
      </c>
      <c r="AZ77">
        <f>I!AY75*'Sim_Vt_Of(IxI)'!$M77</f>
        <v>0</v>
      </c>
      <c r="BA77">
        <f>I!AZ75*'Sim_Vt_Of(IxI)'!$M77</f>
        <v>0</v>
      </c>
      <c r="BB77">
        <f>I!BA75*'Sim_Vt_Of(IxI)'!$M77</f>
        <v>0</v>
      </c>
      <c r="BC77">
        <f>I!BB75*'Sim_Vt_Of(IxI)'!$M77</f>
        <v>0</v>
      </c>
      <c r="BD77">
        <f>I!BC75*'Sim_Vt_Of(IxI)'!$M77</f>
        <v>0</v>
      </c>
      <c r="BE77">
        <f>I!BD75*'Sim_Vt_Of(IxI)'!$M77</f>
        <v>0</v>
      </c>
      <c r="BF77">
        <f>I!BE75*'Sim_Vt_Of(IxI)'!$M77</f>
        <v>0</v>
      </c>
      <c r="BG77">
        <f>I!BF75*'Sim_Vt_Of(IxI)'!$M77</f>
        <v>0</v>
      </c>
      <c r="BH77">
        <f>I!BG75*'Sim_Vt_Of(IxI)'!$M77</f>
        <v>0</v>
      </c>
      <c r="BI77">
        <f>I!BH75*'Sim_Vt_Of(IxI)'!$M77</f>
        <v>0</v>
      </c>
      <c r="BJ77">
        <f>I!BI75*'Sim_Vt_Of(IxI)'!$M77</f>
        <v>0</v>
      </c>
      <c r="BK77">
        <f>I!BJ75*'Sim_Vt_Of(IxI)'!$M77</f>
        <v>0</v>
      </c>
      <c r="BL77">
        <f>I!BK75*'Sim_Vt_Of(IxI)'!$M77</f>
        <v>0</v>
      </c>
      <c r="BM77">
        <f>I!BL75*'Sim_Vt_Of(IxI)'!$M77</f>
        <v>0</v>
      </c>
      <c r="BN77">
        <f>I!BM75*'Sim_Vt_Of(IxI)'!$M77</f>
        <v>0</v>
      </c>
      <c r="BO77">
        <f>I!BN75*'Sim_Vt_Of(IxI)'!$M77</f>
        <v>0</v>
      </c>
      <c r="BP77">
        <f>I!BO75*'Sim_Vt_Of(IxI)'!$M77</f>
        <v>0</v>
      </c>
      <c r="BQ77">
        <f>I!BP75*'Sim_Vt_Of(IxI)'!$M77</f>
        <v>0</v>
      </c>
      <c r="BR77">
        <f>I!BQ75*'Sim_Vt_Of(IxI)'!$M77</f>
        <v>0</v>
      </c>
      <c r="BS77">
        <f>I!BR75*'Sim_Vt_Of(IxI)'!$M77</f>
        <v>0</v>
      </c>
      <c r="BT77">
        <f>I!BS75*'Sim_Vt_Of(IxI)'!$M77</f>
        <v>0</v>
      </c>
      <c r="BU77">
        <f>I!BT75*'Sim_Vt_Of(IxI)'!$M77</f>
        <v>0</v>
      </c>
      <c r="BV77">
        <f>I!BU75*'Sim_Vt_Of(IxI)'!$M77</f>
        <v>0</v>
      </c>
      <c r="BW77">
        <f>I!BV75*'Sim_Vt_Of(IxI)'!$M77</f>
        <v>0</v>
      </c>
      <c r="BX77">
        <f>I!BW75*'Sim_Vt_Of(IxI)'!$M77</f>
        <v>0</v>
      </c>
      <c r="BY77">
        <f>I!BX75*'Sim_Vt_Of(IxI)'!$M77</f>
        <v>0</v>
      </c>
    </row>
    <row r="78" spans="1:77" x14ac:dyDescent="0.25">
      <c r="A78" s="105" t="s">
        <v>75</v>
      </c>
      <c r="B78">
        <f>I!A76*'Sim_Vt_Of(IxI)'!$M78</f>
        <v>0</v>
      </c>
      <c r="C78">
        <f>I!B76*'Sim_Vt_Of(IxI)'!$M78</f>
        <v>0</v>
      </c>
      <c r="D78">
        <f>I!C76*'Sim_Vt_Of(IxI)'!$M78</f>
        <v>0</v>
      </c>
      <c r="E78">
        <f>I!D76*'Sim_Vt_Of(IxI)'!$M78</f>
        <v>0</v>
      </c>
      <c r="F78">
        <f>I!E76*'Sim_Vt_Of(IxI)'!$M78</f>
        <v>0</v>
      </c>
      <c r="G78">
        <f>I!F76*'Sim_Vt_Of(IxI)'!$M78</f>
        <v>0</v>
      </c>
      <c r="H78">
        <f>I!G76*'Sim_Vt_Of(IxI)'!$M78</f>
        <v>0</v>
      </c>
      <c r="I78">
        <f>I!H76*'Sim_Vt_Of(IxI)'!$M78</f>
        <v>0</v>
      </c>
      <c r="J78">
        <f>I!I76*'Sim_Vt_Of(IxI)'!$M78</f>
        <v>0</v>
      </c>
      <c r="K78">
        <f>I!J76*'Sim_Vt_Of(IxI)'!$M78</f>
        <v>0</v>
      </c>
      <c r="L78">
        <f>I!K76*'Sim_Vt_Of(IxI)'!$M78</f>
        <v>0</v>
      </c>
      <c r="M78">
        <f>I!L76*'Sim_Vt_Of(IxI)'!$M78</f>
        <v>0</v>
      </c>
      <c r="N78">
        <f>I!M76*'Sim_Vt_Of(IxI)'!$M78</f>
        <v>0</v>
      </c>
      <c r="O78">
        <f>I!N76*'Sim_Vt_Of(IxI)'!$M78</f>
        <v>0</v>
      </c>
      <c r="P78">
        <f>I!O76*'Sim_Vt_Of(IxI)'!$M78</f>
        <v>0</v>
      </c>
      <c r="Q78">
        <f>I!P76*'Sim_Vt_Of(IxI)'!$M78</f>
        <v>0</v>
      </c>
      <c r="R78">
        <f>I!Q76*'Sim_Vt_Of(IxI)'!$M78</f>
        <v>0</v>
      </c>
      <c r="S78">
        <f>I!R76*'Sim_Vt_Of(IxI)'!$M78</f>
        <v>0</v>
      </c>
      <c r="T78">
        <f>I!S76*'Sim_Vt_Of(IxI)'!$M78</f>
        <v>0</v>
      </c>
      <c r="U78">
        <f>I!T76*'Sim_Vt_Of(IxI)'!$M78</f>
        <v>0</v>
      </c>
      <c r="V78">
        <f>I!U76*'Sim_Vt_Of(IxI)'!$M78</f>
        <v>0</v>
      </c>
      <c r="W78">
        <f>I!V76*'Sim_Vt_Of(IxI)'!$M78</f>
        <v>0</v>
      </c>
      <c r="X78">
        <f>I!W76*'Sim_Vt_Of(IxI)'!$M78</f>
        <v>0</v>
      </c>
      <c r="Y78">
        <f>I!X76*'Sim_Vt_Of(IxI)'!$M78</f>
        <v>0</v>
      </c>
      <c r="Z78">
        <f>I!Y76*'Sim_Vt_Of(IxI)'!$M78</f>
        <v>0</v>
      </c>
      <c r="AA78">
        <f>I!Z76*'Sim_Vt_Of(IxI)'!$M78</f>
        <v>0</v>
      </c>
      <c r="AB78">
        <f>I!AA76*'Sim_Vt_Of(IxI)'!$M78</f>
        <v>0</v>
      </c>
      <c r="AC78">
        <f>I!AB76*'Sim_Vt_Of(IxI)'!$M78</f>
        <v>0</v>
      </c>
      <c r="AD78">
        <f>I!AC76*'Sim_Vt_Of(IxI)'!$M78</f>
        <v>0</v>
      </c>
      <c r="AE78">
        <f>I!AD76*'Sim_Vt_Of(IxI)'!$M78</f>
        <v>0</v>
      </c>
      <c r="AF78">
        <f>I!AE76*'Sim_Vt_Of(IxI)'!$M78</f>
        <v>0</v>
      </c>
      <c r="AG78">
        <f>I!AF76*'Sim_Vt_Of(IxI)'!$M78</f>
        <v>0</v>
      </c>
      <c r="AH78">
        <f>I!AG76*'Sim_Vt_Of(IxI)'!$M78</f>
        <v>0</v>
      </c>
      <c r="AI78">
        <f>I!AH76*'Sim_Vt_Of(IxI)'!$M78</f>
        <v>0</v>
      </c>
      <c r="AJ78">
        <f>I!AI76*'Sim_Vt_Of(IxI)'!$M78</f>
        <v>0</v>
      </c>
      <c r="AK78">
        <f>I!AJ76*'Sim_Vt_Of(IxI)'!$M78</f>
        <v>0</v>
      </c>
      <c r="AL78">
        <f>I!AK76*'Sim_Vt_Of(IxI)'!$M78</f>
        <v>0</v>
      </c>
      <c r="AM78">
        <f>I!AL76*'Sim_Vt_Of(IxI)'!$M78</f>
        <v>0</v>
      </c>
      <c r="AN78">
        <f>I!AM76*'Sim_Vt_Of(IxI)'!$M78</f>
        <v>0</v>
      </c>
      <c r="AO78">
        <f>I!AN76*'Sim_Vt_Of(IxI)'!$M78</f>
        <v>0</v>
      </c>
      <c r="AP78">
        <f>I!AO76*'Sim_Vt_Of(IxI)'!$M78</f>
        <v>0</v>
      </c>
      <c r="AQ78">
        <f>I!AP76*'Sim_Vt_Of(IxI)'!$M78</f>
        <v>0</v>
      </c>
      <c r="AR78">
        <f>I!AQ76*'Sim_Vt_Of(IxI)'!$M78</f>
        <v>0</v>
      </c>
      <c r="AS78">
        <f>I!AR76*'Sim_Vt_Of(IxI)'!$M78</f>
        <v>0</v>
      </c>
      <c r="AT78">
        <f>I!AS76*'Sim_Vt_Of(IxI)'!$M78</f>
        <v>0</v>
      </c>
      <c r="AU78">
        <f>I!AT76*'Sim_Vt_Of(IxI)'!$M78</f>
        <v>0</v>
      </c>
      <c r="AV78">
        <f>I!AU76*'Sim_Vt_Of(IxI)'!$M78</f>
        <v>0</v>
      </c>
      <c r="AW78">
        <f>I!AV76*'Sim_Vt_Of(IxI)'!$M78</f>
        <v>0</v>
      </c>
      <c r="AX78">
        <f>I!AW76*'Sim_Vt_Of(IxI)'!$M78</f>
        <v>0</v>
      </c>
      <c r="AY78">
        <f>I!AX76*'Sim_Vt_Of(IxI)'!$M78</f>
        <v>0</v>
      </c>
      <c r="AZ78">
        <f>I!AY76*'Sim_Vt_Of(IxI)'!$M78</f>
        <v>0</v>
      </c>
      <c r="BA78">
        <f>I!AZ76*'Sim_Vt_Of(IxI)'!$M78</f>
        <v>0</v>
      </c>
      <c r="BB78">
        <f>I!BA76*'Sim_Vt_Of(IxI)'!$M78</f>
        <v>0</v>
      </c>
      <c r="BC78">
        <f>I!BB76*'Sim_Vt_Of(IxI)'!$M78</f>
        <v>0</v>
      </c>
      <c r="BD78">
        <f>I!BC76*'Sim_Vt_Of(IxI)'!$M78</f>
        <v>0</v>
      </c>
      <c r="BE78">
        <f>I!BD76*'Sim_Vt_Of(IxI)'!$M78</f>
        <v>0</v>
      </c>
      <c r="BF78">
        <f>I!BE76*'Sim_Vt_Of(IxI)'!$M78</f>
        <v>0</v>
      </c>
      <c r="BG78">
        <f>I!BF76*'Sim_Vt_Of(IxI)'!$M78</f>
        <v>0</v>
      </c>
      <c r="BH78">
        <f>I!BG76*'Sim_Vt_Of(IxI)'!$M78</f>
        <v>0</v>
      </c>
      <c r="BI78">
        <f>I!BH76*'Sim_Vt_Of(IxI)'!$M78</f>
        <v>0</v>
      </c>
      <c r="BJ78">
        <f>I!BI76*'Sim_Vt_Of(IxI)'!$M78</f>
        <v>0</v>
      </c>
      <c r="BK78">
        <f>I!BJ76*'Sim_Vt_Of(IxI)'!$M78</f>
        <v>0</v>
      </c>
      <c r="BL78">
        <f>I!BK76*'Sim_Vt_Of(IxI)'!$M78</f>
        <v>0</v>
      </c>
      <c r="BM78">
        <f>I!BL76*'Sim_Vt_Of(IxI)'!$M78</f>
        <v>0</v>
      </c>
      <c r="BN78">
        <f>I!BM76*'Sim_Vt_Of(IxI)'!$M78</f>
        <v>0</v>
      </c>
      <c r="BO78">
        <f>I!BN76*'Sim_Vt_Of(IxI)'!$M78</f>
        <v>0</v>
      </c>
      <c r="BP78">
        <f>I!BO76*'Sim_Vt_Of(IxI)'!$M78</f>
        <v>0</v>
      </c>
      <c r="BQ78">
        <f>I!BP76*'Sim_Vt_Of(IxI)'!$M78</f>
        <v>0</v>
      </c>
      <c r="BR78">
        <f>I!BQ76*'Sim_Vt_Of(IxI)'!$M78</f>
        <v>0</v>
      </c>
      <c r="BS78">
        <f>I!BR76*'Sim_Vt_Of(IxI)'!$M78</f>
        <v>0</v>
      </c>
      <c r="BT78">
        <f>I!BS76*'Sim_Vt_Of(IxI)'!$M78</f>
        <v>0</v>
      </c>
      <c r="BU78">
        <f>I!BT76*'Sim_Vt_Of(IxI)'!$M78</f>
        <v>0</v>
      </c>
      <c r="BV78">
        <f>I!BU76*'Sim_Vt_Of(IxI)'!$M78</f>
        <v>0</v>
      </c>
      <c r="BW78">
        <f>I!BV76*'Sim_Vt_Of(IxI)'!$M78</f>
        <v>0</v>
      </c>
      <c r="BX78">
        <f>I!BW76*'Sim_Vt_Of(IxI)'!$M78</f>
        <v>0</v>
      </c>
      <c r="BY78">
        <f>I!BX76*'Sim_Vt_Of(IxI)'!$M78</f>
        <v>0</v>
      </c>
    </row>
  </sheetData>
  <sheetProtection password="A253" sheet="1" formatColumns="0" formatRows="0"/>
  <conditionalFormatting sqref="A3:A78">
    <cfRule type="cellIs" dxfId="228" priority="1" operator="lessThan">
      <formula>0</formula>
    </cfRule>
  </conditionalFormatting>
  <conditionalFormatting sqref="B2:BY2">
    <cfRule type="cellIs" dxfId="227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I78"/>
  <sheetViews>
    <sheetView showGridLines="0" zoomScale="70" zoomScaleNormal="70" workbookViewId="0">
      <pane xSplit="1" ySplit="1" topLeftCell="B2" activePane="bottomRight" state="frozen"/>
      <selection activeCell="C46" sqref="C46"/>
      <selection pane="topRight" activeCell="C46" sqref="C46"/>
      <selection pane="bottomLeft" activeCell="C46" sqref="C46"/>
      <selection pane="bottomRight" activeCell="D17" sqref="D17"/>
    </sheetView>
  </sheetViews>
  <sheetFormatPr baseColWidth="10" defaultRowHeight="15" x14ac:dyDescent="0.25"/>
  <cols>
    <col min="2" max="2" width="19.7109375" customWidth="1"/>
    <col min="3" max="3" width="19" customWidth="1"/>
    <col min="4" max="4" width="19.5703125" customWidth="1"/>
    <col min="5" max="5" width="18.7109375" customWidth="1"/>
    <col min="6" max="6" width="19.5703125" customWidth="1"/>
  </cols>
  <sheetData>
    <row r="1" spans="1:9" x14ac:dyDescent="0.25">
      <c r="B1" s="105" t="s">
        <v>845</v>
      </c>
      <c r="C1" s="105" t="s">
        <v>846</v>
      </c>
      <c r="D1" s="105" t="s">
        <v>847</v>
      </c>
      <c r="E1" s="105" t="s">
        <v>848</v>
      </c>
      <c r="F1" s="105" t="s">
        <v>849</v>
      </c>
      <c r="G1" s="225" t="s">
        <v>724</v>
      </c>
      <c r="H1" s="225" t="s">
        <v>850</v>
      </c>
      <c r="I1" s="105" t="s">
        <v>851</v>
      </c>
    </row>
    <row r="2" spans="1:9" x14ac:dyDescent="0.25">
      <c r="A2" t="s">
        <v>0</v>
      </c>
      <c r="B2" s="107">
        <f t="array" ref="B2:F77">MMULT('(I-C_Of_t(IxI))-1'!D9:CA84,'Sim_Vt_Of(IxI)'!B3:F78)</f>
        <v>92979.408683494781</v>
      </c>
      <c r="C2" s="107">
        <v>26703.787230182868</v>
      </c>
      <c r="D2" s="107">
        <v>155218.77411497341</v>
      </c>
      <c r="E2" s="107">
        <v>4318.7880460279412</v>
      </c>
      <c r="F2" s="107">
        <v>487788.24192532076</v>
      </c>
      <c r="G2" s="107">
        <f t="shared" ref="G2:G65" si="0">SUM(B2:F2)</f>
        <v>767008.99999999977</v>
      </c>
      <c r="H2">
        <f>+'MIP(IxI)_TFEVP'!CI9</f>
        <v>767009</v>
      </c>
      <c r="I2" s="107">
        <f>G2-H2</f>
        <v>0</v>
      </c>
    </row>
    <row r="3" spans="1:9" x14ac:dyDescent="0.25">
      <c r="A3" t="s">
        <v>1</v>
      </c>
      <c r="B3" s="107">
        <v>68542.551066291155</v>
      </c>
      <c r="C3" s="107">
        <v>4862.4133065258011</v>
      </c>
      <c r="D3" s="107">
        <v>103220.64412401296</v>
      </c>
      <c r="E3" s="107">
        <v>4331.2507779089692</v>
      </c>
      <c r="F3" s="107">
        <v>215460.14072526112</v>
      </c>
      <c r="G3" s="107">
        <f t="shared" si="0"/>
        <v>396417</v>
      </c>
      <c r="H3">
        <f>+'MIP(IxI)_TFEVP'!CI10</f>
        <v>396417</v>
      </c>
      <c r="I3" s="107">
        <f t="shared" ref="I3:I66" si="1">G3-H3</f>
        <v>0</v>
      </c>
    </row>
    <row r="4" spans="1:9" x14ac:dyDescent="0.25">
      <c r="A4" t="s">
        <v>2</v>
      </c>
      <c r="B4" s="107">
        <v>77291.581274243377</v>
      </c>
      <c r="C4" s="107">
        <v>21946.181063296153</v>
      </c>
      <c r="D4" s="107">
        <v>182472.92790596673</v>
      </c>
      <c r="E4" s="107">
        <v>4336.3399522969967</v>
      </c>
      <c r="F4" s="107">
        <v>602118.96980419511</v>
      </c>
      <c r="G4" s="107">
        <f t="shared" si="0"/>
        <v>888165.99999999837</v>
      </c>
      <c r="H4">
        <f>+'MIP(IxI)_TFEVP'!CI11</f>
        <v>888166</v>
      </c>
      <c r="I4" s="107">
        <f t="shared" si="1"/>
        <v>-1.6298145055770874E-9</v>
      </c>
    </row>
    <row r="5" spans="1:9" x14ac:dyDescent="0.25">
      <c r="A5" t="s">
        <v>3</v>
      </c>
      <c r="B5" s="107">
        <v>32133.857280494976</v>
      </c>
      <c r="C5" s="107">
        <v>10800.08917773085</v>
      </c>
      <c r="D5" s="107">
        <v>66348.747130314121</v>
      </c>
      <c r="E5" s="107">
        <v>2788.1072639038507</v>
      </c>
      <c r="F5" s="107">
        <v>121447.19914755625</v>
      </c>
      <c r="G5" s="107">
        <f t="shared" si="0"/>
        <v>233518.00000000006</v>
      </c>
      <c r="H5">
        <f>+'MIP(IxI)_TFEVP'!CI12</f>
        <v>233518</v>
      </c>
      <c r="I5" s="107">
        <f t="shared" si="1"/>
        <v>0</v>
      </c>
    </row>
    <row r="6" spans="1:9" x14ac:dyDescent="0.25">
      <c r="A6" t="s">
        <v>4</v>
      </c>
      <c r="B6" s="107">
        <v>1035239.6605600832</v>
      </c>
      <c r="C6" s="107">
        <v>242707.13684807156</v>
      </c>
      <c r="D6" s="107">
        <v>1547353.5602345045</v>
      </c>
      <c r="E6" s="107">
        <v>34535.663627929389</v>
      </c>
      <c r="F6" s="107">
        <v>2953342.9787294203</v>
      </c>
      <c r="G6" s="107">
        <f t="shared" si="0"/>
        <v>5813179.0000000093</v>
      </c>
      <c r="H6">
        <f>+'MIP(IxI)_TFEVP'!CI13</f>
        <v>5813179</v>
      </c>
      <c r="I6" s="107">
        <f t="shared" si="1"/>
        <v>9.3132257461547852E-9</v>
      </c>
    </row>
    <row r="7" spans="1:9" x14ac:dyDescent="0.25">
      <c r="A7" t="s">
        <v>5</v>
      </c>
      <c r="B7" s="107">
        <v>163629.73417194001</v>
      </c>
      <c r="C7" s="107">
        <v>65416.742457725013</v>
      </c>
      <c r="D7" s="107">
        <v>775781.4698876671</v>
      </c>
      <c r="E7" s="107">
        <v>13629.110498349874</v>
      </c>
      <c r="F7" s="107">
        <v>495303.94298431545</v>
      </c>
      <c r="G7" s="107">
        <f t="shared" si="0"/>
        <v>1513760.9999999974</v>
      </c>
      <c r="H7">
        <f>+'MIP(IxI)_TFEVP'!CI14</f>
        <v>1513761</v>
      </c>
      <c r="I7" s="107">
        <f t="shared" si="1"/>
        <v>-2.5611370801925659E-9</v>
      </c>
    </row>
    <row r="8" spans="1:9" x14ac:dyDescent="0.25">
      <c r="A8" t="s">
        <v>6</v>
      </c>
      <c r="B8" s="107">
        <v>73569.004640128129</v>
      </c>
      <c r="C8" s="107">
        <v>12646.915495764741</v>
      </c>
      <c r="D8" s="107">
        <v>157653.92802981017</v>
      </c>
      <c r="E8" s="107">
        <v>4035.405185216639</v>
      </c>
      <c r="F8" s="107">
        <v>248210.74664908086</v>
      </c>
      <c r="G8" s="107">
        <f t="shared" si="0"/>
        <v>496116.00000000052</v>
      </c>
      <c r="H8">
        <f>+'MIP(IxI)_TFEVP'!CI15</f>
        <v>496116</v>
      </c>
      <c r="I8" s="107">
        <f t="shared" si="1"/>
        <v>5.2386894822120667E-10</v>
      </c>
    </row>
    <row r="9" spans="1:9" x14ac:dyDescent="0.25">
      <c r="A9" t="s">
        <v>7</v>
      </c>
      <c r="B9" s="107">
        <v>143879.11206219019</v>
      </c>
      <c r="C9" s="107">
        <v>34424.418934476533</v>
      </c>
      <c r="D9" s="107">
        <v>267812.24636109389</v>
      </c>
      <c r="E9" s="107">
        <v>7411.2636587362922</v>
      </c>
      <c r="F9" s="107">
        <v>999862.95898350026</v>
      </c>
      <c r="G9" s="107">
        <f t="shared" si="0"/>
        <v>1453389.9999999972</v>
      </c>
      <c r="H9">
        <f>+'MIP(IxI)_TFEVP'!CI16</f>
        <v>1453390</v>
      </c>
      <c r="I9" s="107">
        <f t="shared" si="1"/>
        <v>-2.7939677238464355E-9</v>
      </c>
    </row>
    <row r="10" spans="1:9" x14ac:dyDescent="0.25">
      <c r="A10" t="s">
        <v>8</v>
      </c>
      <c r="B10" s="107">
        <v>50250.748640913691</v>
      </c>
      <c r="C10" s="107">
        <v>14083.49793858657</v>
      </c>
      <c r="D10" s="107">
        <v>163154.15037574811</v>
      </c>
      <c r="E10" s="107">
        <v>4499.6644251616444</v>
      </c>
      <c r="F10" s="107">
        <v>411313.93861959066</v>
      </c>
      <c r="G10" s="107">
        <f t="shared" si="0"/>
        <v>643302.0000000007</v>
      </c>
      <c r="H10">
        <f>+'MIP(IxI)_TFEVP'!CI17</f>
        <v>643302</v>
      </c>
      <c r="I10" s="107">
        <f t="shared" si="1"/>
        <v>0</v>
      </c>
    </row>
    <row r="11" spans="1:9" x14ac:dyDescent="0.25">
      <c r="A11" t="s">
        <v>9</v>
      </c>
      <c r="B11" s="107">
        <v>475901.7015414596</v>
      </c>
      <c r="C11" s="107">
        <v>66781.46880089365</v>
      </c>
      <c r="D11" s="107">
        <v>807391.44225334888</v>
      </c>
      <c r="E11" s="107">
        <v>24825.608197303682</v>
      </c>
      <c r="F11" s="107">
        <v>1563918.7792069921</v>
      </c>
      <c r="G11" s="107">
        <f t="shared" si="0"/>
        <v>2938818.9999999981</v>
      </c>
      <c r="H11">
        <f>+'MIP(IxI)_TFEVP'!CI18</f>
        <v>2938819</v>
      </c>
      <c r="I11" s="107">
        <f t="shared" si="1"/>
        <v>0</v>
      </c>
    </row>
    <row r="12" spans="1:9" x14ac:dyDescent="0.25">
      <c r="A12" t="s">
        <v>10</v>
      </c>
      <c r="B12" s="107">
        <v>53852.042147077307</v>
      </c>
      <c r="C12" s="107">
        <v>10092.10296364745</v>
      </c>
      <c r="D12" s="107">
        <v>84131.977315766242</v>
      </c>
      <c r="E12" s="107">
        <v>2599.176336070117</v>
      </c>
      <c r="F12" s="107">
        <v>308430.7012374404</v>
      </c>
      <c r="G12" s="107">
        <f t="shared" si="0"/>
        <v>459106.00000000151</v>
      </c>
      <c r="H12">
        <f>+'MIP(IxI)_TFEVP'!CI19</f>
        <v>459106</v>
      </c>
      <c r="I12" s="107">
        <f t="shared" si="1"/>
        <v>1.5133991837501526E-9</v>
      </c>
    </row>
    <row r="13" spans="1:9" x14ac:dyDescent="0.25">
      <c r="A13" t="s">
        <v>11</v>
      </c>
      <c r="B13" s="107">
        <v>2246439.3314041644</v>
      </c>
      <c r="C13" s="107">
        <v>-166003.55882736255</v>
      </c>
      <c r="D13" s="107">
        <v>1949154.928553917</v>
      </c>
      <c r="E13" s="107">
        <v>67193.411540276764</v>
      </c>
      <c r="F13" s="107">
        <v>2478273.8873289907</v>
      </c>
      <c r="G13" s="107">
        <f t="shared" si="0"/>
        <v>6575057.999999987</v>
      </c>
      <c r="H13">
        <f>+'MIP(IxI)_TFEVP'!CI20</f>
        <v>6575058</v>
      </c>
      <c r="I13" s="107">
        <f t="shared" si="1"/>
        <v>-1.3038516044616699E-8</v>
      </c>
    </row>
    <row r="14" spans="1:9" x14ac:dyDescent="0.25">
      <c r="A14" t="s">
        <v>12</v>
      </c>
      <c r="B14" s="107">
        <v>148020.20259206821</v>
      </c>
      <c r="C14" s="107">
        <v>80319.895076727102</v>
      </c>
      <c r="D14" s="107">
        <v>914218.88583972829</v>
      </c>
      <c r="E14" s="107">
        <v>158592.81583610596</v>
      </c>
      <c r="F14" s="107">
        <v>2768412.2006553747</v>
      </c>
      <c r="G14" s="107">
        <f t="shared" si="0"/>
        <v>4069564.0000000042</v>
      </c>
      <c r="H14">
        <f>+'MIP(IxI)_TFEVP'!CI21</f>
        <v>4069564</v>
      </c>
      <c r="I14" s="107">
        <f t="shared" si="1"/>
        <v>4.1909515857696533E-9</v>
      </c>
    </row>
    <row r="15" spans="1:9" x14ac:dyDescent="0.25">
      <c r="A15" t="s">
        <v>13</v>
      </c>
      <c r="B15" s="107">
        <v>206929.76498430487</v>
      </c>
      <c r="C15" s="107">
        <v>267794.11512986175</v>
      </c>
      <c r="D15" s="107">
        <v>932649.14693684282</v>
      </c>
      <c r="E15" s="107">
        <v>137559.11667505885</v>
      </c>
      <c r="F15" s="107">
        <v>7513448.8562739575</v>
      </c>
      <c r="G15" s="107">
        <f t="shared" si="0"/>
        <v>9058381.0000000261</v>
      </c>
      <c r="H15">
        <f>+'MIP(IxI)_TFEVP'!CI22</f>
        <v>9058381</v>
      </c>
      <c r="I15" s="107">
        <f t="shared" si="1"/>
        <v>2.6077032089233398E-8</v>
      </c>
    </row>
    <row r="16" spans="1:9" x14ac:dyDescent="0.25">
      <c r="A16" t="s">
        <v>14</v>
      </c>
      <c r="B16" s="107">
        <v>359788.91670586047</v>
      </c>
      <c r="C16" s="107">
        <v>68916.042070981988</v>
      </c>
      <c r="D16" s="107">
        <v>852501.67579360085</v>
      </c>
      <c r="E16" s="107">
        <v>96248.011149549988</v>
      </c>
      <c r="F16" s="107">
        <v>2245309.354280008</v>
      </c>
      <c r="G16" s="107">
        <f t="shared" si="0"/>
        <v>3622764.0000000014</v>
      </c>
      <c r="H16">
        <f>+'MIP(IxI)_TFEVP'!CI23</f>
        <v>3622764</v>
      </c>
      <c r="I16" s="107">
        <f t="shared" si="1"/>
        <v>0</v>
      </c>
    </row>
    <row r="17" spans="1:9" x14ac:dyDescent="0.25">
      <c r="A17" t="s">
        <v>15</v>
      </c>
      <c r="B17" s="107">
        <v>36749.319119034517</v>
      </c>
      <c r="C17" s="107">
        <v>10754.026237967992</v>
      </c>
      <c r="D17" s="107">
        <v>98640.667510281433</v>
      </c>
      <c r="E17" s="107">
        <v>10062.992238074048</v>
      </c>
      <c r="F17" s="107">
        <v>141116.99489464279</v>
      </c>
      <c r="G17" s="107">
        <f t="shared" si="0"/>
        <v>297324.00000000081</v>
      </c>
      <c r="H17">
        <f>+'MIP(IxI)_TFEVP'!CI24</f>
        <v>297324</v>
      </c>
      <c r="I17" s="107">
        <f t="shared" si="1"/>
        <v>8.149072527885437E-10</v>
      </c>
    </row>
    <row r="18" spans="1:9" x14ac:dyDescent="0.25">
      <c r="A18" t="s">
        <v>16</v>
      </c>
      <c r="B18" s="107">
        <v>423663.88642067992</v>
      </c>
      <c r="C18" s="107">
        <v>36158.339485509263</v>
      </c>
      <c r="D18" s="107">
        <v>933099.51960730762</v>
      </c>
      <c r="E18" s="107">
        <v>22713.20372286328</v>
      </c>
      <c r="F18" s="107">
        <v>1569132.0507636354</v>
      </c>
      <c r="G18" s="107">
        <f t="shared" si="0"/>
        <v>2984766.9999999953</v>
      </c>
      <c r="H18">
        <f>+'MIP(IxI)_TFEVP'!CI25</f>
        <v>2984767</v>
      </c>
      <c r="I18" s="107">
        <f t="shared" si="1"/>
        <v>-4.6566128730773926E-9</v>
      </c>
    </row>
    <row r="19" spans="1:9" x14ac:dyDescent="0.25">
      <c r="A19" t="s">
        <v>17</v>
      </c>
      <c r="B19" s="107">
        <v>643883.14136271435</v>
      </c>
      <c r="C19" s="107">
        <v>-512.02333158089607</v>
      </c>
      <c r="D19" s="107">
        <v>1075472.2784681432</v>
      </c>
      <c r="E19" s="107">
        <v>38987.251195490928</v>
      </c>
      <c r="F19" s="107">
        <v>1184772.3523052353</v>
      </c>
      <c r="G19" s="107">
        <f t="shared" si="0"/>
        <v>2942603.0000000028</v>
      </c>
      <c r="H19">
        <f>+'MIP(IxI)_TFEVP'!CI26</f>
        <v>2942603</v>
      </c>
      <c r="I19" s="107">
        <f t="shared" si="1"/>
        <v>0</v>
      </c>
    </row>
    <row r="20" spans="1:9" x14ac:dyDescent="0.25">
      <c r="A20" t="s">
        <v>18</v>
      </c>
      <c r="B20" s="107">
        <v>1132843.8372576756</v>
      </c>
      <c r="C20" s="107">
        <v>-55798.08983654654</v>
      </c>
      <c r="D20" s="107">
        <v>1911890.1885405919</v>
      </c>
      <c r="E20" s="107">
        <v>55730.037967643577</v>
      </c>
      <c r="F20" s="107">
        <v>4431925.0260706246</v>
      </c>
      <c r="G20" s="107">
        <f t="shared" si="0"/>
        <v>7476590.9999999888</v>
      </c>
      <c r="H20">
        <f>+'MIP(IxI)_TFEVP'!CI27</f>
        <v>7476591</v>
      </c>
      <c r="I20" s="107">
        <f t="shared" si="1"/>
        <v>-1.1175870895385742E-8</v>
      </c>
    </row>
    <row r="21" spans="1:9" x14ac:dyDescent="0.25">
      <c r="A21" t="s">
        <v>19</v>
      </c>
      <c r="B21" s="107">
        <v>317324.92192589288</v>
      </c>
      <c r="C21" s="107">
        <v>18133.970060965526</v>
      </c>
      <c r="D21" s="107">
        <v>512319.70558783121</v>
      </c>
      <c r="E21" s="107">
        <v>20881.329653838286</v>
      </c>
      <c r="F21" s="107">
        <v>839965.0727714781</v>
      </c>
      <c r="G21" s="107">
        <f t="shared" si="0"/>
        <v>1708625.0000000061</v>
      </c>
      <c r="H21">
        <f>+'MIP(IxI)_TFEVP'!CI28</f>
        <v>1708625</v>
      </c>
      <c r="I21" s="107">
        <f t="shared" si="1"/>
        <v>6.0535967350006104E-9</v>
      </c>
    </row>
    <row r="22" spans="1:9" x14ac:dyDescent="0.25">
      <c r="A22" t="s">
        <v>20</v>
      </c>
      <c r="B22" s="107">
        <v>209060.21086770832</v>
      </c>
      <c r="C22" s="107">
        <v>34626.019620018051</v>
      </c>
      <c r="D22" s="107">
        <v>569013.78817221185</v>
      </c>
      <c r="E22" s="107">
        <v>16159.556037129685</v>
      </c>
      <c r="F22" s="107">
        <v>1039170.4253029317</v>
      </c>
      <c r="G22" s="107">
        <f t="shared" si="0"/>
        <v>1868029.9999999995</v>
      </c>
      <c r="H22">
        <f>+'MIP(IxI)_TFEVP'!CI29</f>
        <v>1868030</v>
      </c>
      <c r="I22" s="107">
        <f t="shared" si="1"/>
        <v>0</v>
      </c>
    </row>
    <row r="23" spans="1:9" x14ac:dyDescent="0.25">
      <c r="A23" t="s">
        <v>21</v>
      </c>
      <c r="B23" s="107">
        <v>101088.57178124852</v>
      </c>
      <c r="C23" s="107">
        <v>11844.078475823208</v>
      </c>
      <c r="D23" s="107">
        <v>289040.2038719586</v>
      </c>
      <c r="E23" s="107">
        <v>6275.9045607616108</v>
      </c>
      <c r="F23" s="107">
        <v>424540.24131021061</v>
      </c>
      <c r="G23" s="107">
        <f t="shared" si="0"/>
        <v>832789.00000000256</v>
      </c>
      <c r="H23">
        <f>+'MIP(IxI)_TFEVP'!CI30</f>
        <v>832789</v>
      </c>
      <c r="I23" s="107">
        <f t="shared" si="1"/>
        <v>2.5611370801925659E-9</v>
      </c>
    </row>
    <row r="24" spans="1:9" x14ac:dyDescent="0.25">
      <c r="A24" t="s">
        <v>22</v>
      </c>
      <c r="B24" s="107">
        <v>493373.97587302141</v>
      </c>
      <c r="C24" s="107">
        <v>47686.735389486872</v>
      </c>
      <c r="D24" s="107">
        <v>479897.22332480608</v>
      </c>
      <c r="E24" s="107">
        <v>16086.710970934222</v>
      </c>
      <c r="F24" s="107">
        <v>1046047.3544417579</v>
      </c>
      <c r="G24" s="107">
        <f t="shared" si="0"/>
        <v>2083092.0000000065</v>
      </c>
      <c r="H24">
        <f>+'MIP(IxI)_TFEVP'!CI31</f>
        <v>2083092</v>
      </c>
      <c r="I24" s="107">
        <f t="shared" si="1"/>
        <v>6.5192580223083496E-9</v>
      </c>
    </row>
    <row r="25" spans="1:9" x14ac:dyDescent="0.25">
      <c r="A25" t="s">
        <v>23</v>
      </c>
      <c r="B25" s="107">
        <v>35181.226053489059</v>
      </c>
      <c r="C25" s="107">
        <v>7651.1498718831517</v>
      </c>
      <c r="D25" s="107">
        <v>223950.79276966117</v>
      </c>
      <c r="E25" s="107">
        <v>7062.1541282877788</v>
      </c>
      <c r="F25" s="107">
        <v>237538.67717667934</v>
      </c>
      <c r="G25" s="107">
        <f t="shared" si="0"/>
        <v>511384.00000000058</v>
      </c>
      <c r="H25">
        <f>+'MIP(IxI)_TFEVP'!CI32</f>
        <v>511384</v>
      </c>
      <c r="I25" s="107">
        <f t="shared" si="1"/>
        <v>5.8207660913467407E-10</v>
      </c>
    </row>
    <row r="26" spans="1:9" x14ac:dyDescent="0.25">
      <c r="A26" t="s">
        <v>24</v>
      </c>
      <c r="B26" s="107">
        <v>63375.077953574852</v>
      </c>
      <c r="C26" s="107">
        <v>9798.1995354917799</v>
      </c>
      <c r="D26" s="107">
        <v>131886.72721341523</v>
      </c>
      <c r="E26" s="107">
        <v>4653.8403229553478</v>
      </c>
      <c r="F26" s="107">
        <v>203097.15497456308</v>
      </c>
      <c r="G26" s="107">
        <f t="shared" si="0"/>
        <v>412811.00000000023</v>
      </c>
      <c r="H26">
        <f>+'MIP(IxI)_TFEVP'!CI33</f>
        <v>412811</v>
      </c>
      <c r="I26" s="107">
        <f t="shared" si="1"/>
        <v>0</v>
      </c>
    </row>
    <row r="27" spans="1:9" x14ac:dyDescent="0.25">
      <c r="A27" t="s">
        <v>25</v>
      </c>
      <c r="B27" s="107">
        <v>68130.338675046107</v>
      </c>
      <c r="C27" s="107">
        <v>6604.2634187838439</v>
      </c>
      <c r="D27" s="107">
        <v>103934.49662879348</v>
      </c>
      <c r="E27" s="107">
        <v>2494.3072967235089</v>
      </c>
      <c r="F27" s="107">
        <v>107765.59398065339</v>
      </c>
      <c r="G27" s="107">
        <f t="shared" si="0"/>
        <v>288929.00000000035</v>
      </c>
      <c r="H27">
        <f>+'MIP(IxI)_TFEVP'!CI34</f>
        <v>288929</v>
      </c>
      <c r="I27" s="107">
        <f t="shared" si="1"/>
        <v>0</v>
      </c>
    </row>
    <row r="28" spans="1:9" x14ac:dyDescent="0.25">
      <c r="A28" t="s">
        <v>26</v>
      </c>
      <c r="B28" s="107">
        <v>23961.113428649569</v>
      </c>
      <c r="C28" s="107">
        <v>3565.6322141512151</v>
      </c>
      <c r="D28" s="107">
        <v>75637.067674289501</v>
      </c>
      <c r="E28" s="107">
        <v>2619.2024954839576</v>
      </c>
      <c r="F28" s="107">
        <v>162602.98418742575</v>
      </c>
      <c r="G28" s="107">
        <f t="shared" si="0"/>
        <v>268386</v>
      </c>
      <c r="H28">
        <f>+'MIP(IxI)_TFEVP'!CI35</f>
        <v>268386</v>
      </c>
      <c r="I28" s="107">
        <f t="shared" si="1"/>
        <v>0</v>
      </c>
    </row>
    <row r="29" spans="1:9" x14ac:dyDescent="0.25">
      <c r="A29" t="s">
        <v>27</v>
      </c>
      <c r="B29" s="107">
        <v>1586585.700429837</v>
      </c>
      <c r="C29" s="107">
        <v>53399.747673922844</v>
      </c>
      <c r="D29" s="107">
        <v>604181.66444569954</v>
      </c>
      <c r="E29" s="107">
        <v>25073.125674291263</v>
      </c>
      <c r="F29" s="107">
        <v>997015.76177625195</v>
      </c>
      <c r="G29" s="107">
        <f t="shared" si="0"/>
        <v>3266256.0000000028</v>
      </c>
      <c r="H29">
        <f>+'MIP(IxI)_TFEVP'!CI36</f>
        <v>3266256</v>
      </c>
      <c r="I29" s="107">
        <f t="shared" si="1"/>
        <v>0</v>
      </c>
    </row>
    <row r="30" spans="1:9" x14ac:dyDescent="0.25">
      <c r="A30" t="s">
        <v>28</v>
      </c>
      <c r="B30" s="107">
        <v>212073.18640088607</v>
      </c>
      <c r="C30" s="107">
        <v>31625.900991925948</v>
      </c>
      <c r="D30" s="107">
        <v>432073.89634451905</v>
      </c>
      <c r="E30" s="107">
        <v>10871.44304355579</v>
      </c>
      <c r="F30" s="107">
        <v>553775.57321911445</v>
      </c>
      <c r="G30" s="107">
        <f t="shared" si="0"/>
        <v>1240420.0000000014</v>
      </c>
      <c r="H30">
        <f>+'MIP(IxI)_TFEVP'!CI37</f>
        <v>1240420</v>
      </c>
      <c r="I30" s="107">
        <f t="shared" si="1"/>
        <v>0</v>
      </c>
    </row>
    <row r="31" spans="1:9" x14ac:dyDescent="0.25">
      <c r="A31" t="s">
        <v>29</v>
      </c>
      <c r="B31" s="107">
        <v>18974.978673196922</v>
      </c>
      <c r="C31" s="107">
        <v>2297.0993102071207</v>
      </c>
      <c r="D31" s="107">
        <v>49714.868166564862</v>
      </c>
      <c r="E31" s="107">
        <v>1526.6110389235903</v>
      </c>
      <c r="F31" s="107">
        <v>76513.44281110735</v>
      </c>
      <c r="G31" s="107">
        <f t="shared" si="0"/>
        <v>149026.99999999983</v>
      </c>
      <c r="H31">
        <f>+'MIP(IxI)_TFEVP'!CI38</f>
        <v>149027</v>
      </c>
      <c r="I31" s="107">
        <f t="shared" si="1"/>
        <v>0</v>
      </c>
    </row>
    <row r="32" spans="1:9" x14ac:dyDescent="0.25">
      <c r="A32" t="s">
        <v>30</v>
      </c>
      <c r="B32" s="107">
        <v>258678.79331584665</v>
      </c>
      <c r="C32" s="107">
        <v>29847.283991179458</v>
      </c>
      <c r="D32" s="107">
        <v>302542.46602036932</v>
      </c>
      <c r="E32" s="107">
        <v>10029.849358186375</v>
      </c>
      <c r="F32" s="107">
        <v>342672.60731441743</v>
      </c>
      <c r="G32" s="107">
        <f t="shared" si="0"/>
        <v>943770.9999999993</v>
      </c>
      <c r="H32">
        <f>+'MIP(IxI)_TFEVP'!CI39</f>
        <v>943771</v>
      </c>
      <c r="I32" s="107">
        <f t="shared" si="1"/>
        <v>0</v>
      </c>
    </row>
    <row r="33" spans="1:9" x14ac:dyDescent="0.25">
      <c r="A33" t="s">
        <v>31</v>
      </c>
      <c r="B33" s="107">
        <v>141751.83094813433</v>
      </c>
      <c r="C33" s="107">
        <v>28434.617718252124</v>
      </c>
      <c r="D33" s="107">
        <v>159967.38255818415</v>
      </c>
      <c r="E33" s="107">
        <v>6648.984498389178</v>
      </c>
      <c r="F33" s="107">
        <v>335178.18427704135</v>
      </c>
      <c r="G33" s="107">
        <f t="shared" si="0"/>
        <v>671981.00000000116</v>
      </c>
      <c r="H33">
        <f>+'MIP(IxI)_TFEVP'!CI40</f>
        <v>671981</v>
      </c>
      <c r="I33" s="107">
        <f t="shared" si="1"/>
        <v>1.1641532182693481E-9</v>
      </c>
    </row>
    <row r="34" spans="1:9" x14ac:dyDescent="0.25">
      <c r="A34" t="s">
        <v>32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f t="shared" si="0"/>
        <v>0</v>
      </c>
      <c r="H34">
        <f>+'MIP(IxI)_TFEVP'!CI41</f>
        <v>0</v>
      </c>
      <c r="I34" s="107">
        <f t="shared" si="1"/>
        <v>0</v>
      </c>
    </row>
    <row r="35" spans="1:9" x14ac:dyDescent="0.25">
      <c r="A35" t="s">
        <v>33</v>
      </c>
      <c r="B35" s="107">
        <v>189282.94116499915</v>
      </c>
      <c r="C35" s="107">
        <v>15420.922769541119</v>
      </c>
      <c r="D35" s="107">
        <v>177002.41085239776</v>
      </c>
      <c r="E35" s="107">
        <v>7501.8485952711098</v>
      </c>
      <c r="F35" s="107">
        <v>152492.87661779163</v>
      </c>
      <c r="G35" s="107">
        <f t="shared" si="0"/>
        <v>541701.00000000081</v>
      </c>
      <c r="H35">
        <f>+'MIP(IxI)_TFEVP'!CI42</f>
        <v>541701</v>
      </c>
      <c r="I35" s="107">
        <f t="shared" si="1"/>
        <v>0</v>
      </c>
    </row>
    <row r="36" spans="1:9" x14ac:dyDescent="0.25">
      <c r="A36" t="s">
        <v>34</v>
      </c>
      <c r="B36" s="107">
        <v>265336.68588216725</v>
      </c>
      <c r="C36" s="107">
        <v>53010.534491411578</v>
      </c>
      <c r="D36" s="107">
        <v>334424.29264477745</v>
      </c>
      <c r="E36" s="107">
        <v>8058.85669446667</v>
      </c>
      <c r="F36" s="107">
        <v>410324.63028717681</v>
      </c>
      <c r="G36" s="107">
        <f t="shared" si="0"/>
        <v>1071154.9999999998</v>
      </c>
      <c r="H36">
        <f>+'MIP(IxI)_TFEVP'!CI43</f>
        <v>1071155</v>
      </c>
      <c r="I36" s="107">
        <f t="shared" si="1"/>
        <v>0</v>
      </c>
    </row>
    <row r="37" spans="1:9" x14ac:dyDescent="0.25">
      <c r="A37" t="s">
        <v>35</v>
      </c>
      <c r="B37" s="107">
        <v>72401.923663879657</v>
      </c>
      <c r="C37" s="107">
        <v>9132.4415182830871</v>
      </c>
      <c r="D37" s="107">
        <v>109715.1134002122</v>
      </c>
      <c r="E37" s="107">
        <v>2937.7726726839392</v>
      </c>
      <c r="F37" s="107">
        <v>117683.74874494085</v>
      </c>
      <c r="G37" s="107">
        <f t="shared" si="0"/>
        <v>311870.99999999971</v>
      </c>
      <c r="H37">
        <f>+'MIP(IxI)_TFEVP'!CI44</f>
        <v>311871</v>
      </c>
      <c r="I37" s="107">
        <f t="shared" si="1"/>
        <v>0</v>
      </c>
    </row>
    <row r="38" spans="1:9" x14ac:dyDescent="0.25">
      <c r="A38" t="s">
        <v>36</v>
      </c>
      <c r="B38" s="107">
        <v>170520.00238307295</v>
      </c>
      <c r="C38" s="107">
        <v>17475.455707716275</v>
      </c>
      <c r="D38" s="107">
        <v>283496.87527201441</v>
      </c>
      <c r="E38" s="107">
        <v>9231.0749643877971</v>
      </c>
      <c r="F38" s="107">
        <v>540352.59167280875</v>
      </c>
      <c r="G38" s="107">
        <f t="shared" si="0"/>
        <v>1021076.0000000002</v>
      </c>
      <c r="H38">
        <f>+'MIP(IxI)_TFEVP'!CI45</f>
        <v>1021076</v>
      </c>
      <c r="I38" s="107">
        <f t="shared" si="1"/>
        <v>0</v>
      </c>
    </row>
    <row r="39" spans="1:9" x14ac:dyDescent="0.25">
      <c r="A39" t="s">
        <v>37</v>
      </c>
      <c r="B39" s="107">
        <v>705193.5726527829</v>
      </c>
      <c r="C39" s="107">
        <v>24196.844768614188</v>
      </c>
      <c r="D39" s="107">
        <v>512663.39540151617</v>
      </c>
      <c r="E39" s="107">
        <v>22195.675882235348</v>
      </c>
      <c r="F39" s="107">
        <v>744365.51129485446</v>
      </c>
      <c r="G39" s="107">
        <f t="shared" si="0"/>
        <v>2008615.0000000033</v>
      </c>
      <c r="H39">
        <f>+'MIP(IxI)_TFEVP'!CI46</f>
        <v>2008615</v>
      </c>
      <c r="I39" s="107">
        <f t="shared" si="1"/>
        <v>3.2596290111541748E-9</v>
      </c>
    </row>
    <row r="40" spans="1:9" x14ac:dyDescent="0.25">
      <c r="A40" t="s">
        <v>38</v>
      </c>
      <c r="B40" s="107">
        <v>136950.09850105777</v>
      </c>
      <c r="C40" s="107">
        <v>20912.337828940541</v>
      </c>
      <c r="D40" s="107">
        <v>179971.78411863526</v>
      </c>
      <c r="E40" s="107">
        <v>7284.2450589079272</v>
      </c>
      <c r="F40" s="107">
        <v>274554.53449246055</v>
      </c>
      <c r="G40" s="107">
        <f t="shared" si="0"/>
        <v>619673.0000000021</v>
      </c>
      <c r="H40">
        <f>+'MIP(IxI)_TFEVP'!CI47</f>
        <v>619673</v>
      </c>
      <c r="I40" s="107">
        <f t="shared" si="1"/>
        <v>2.0954757928848267E-9</v>
      </c>
    </row>
    <row r="41" spans="1:9" x14ac:dyDescent="0.25">
      <c r="A41" t="s">
        <v>39</v>
      </c>
      <c r="B41" s="107">
        <v>3331732.1693258202</v>
      </c>
      <c r="C41" s="107">
        <v>-788347.97932009725</v>
      </c>
      <c r="D41" s="107">
        <v>544765.98610158393</v>
      </c>
      <c r="E41" s="107">
        <v>32557.137148835838</v>
      </c>
      <c r="F41" s="107">
        <v>1996215.6867438452</v>
      </c>
      <c r="G41" s="107">
        <f t="shared" si="0"/>
        <v>5116922.9999999879</v>
      </c>
      <c r="H41">
        <f>+'MIP(IxI)_TFEVP'!CI48</f>
        <v>5116923</v>
      </c>
      <c r="I41" s="107">
        <f t="shared" si="1"/>
        <v>-1.2107193470001221E-8</v>
      </c>
    </row>
    <row r="42" spans="1:9" x14ac:dyDescent="0.25">
      <c r="A42" t="s">
        <v>40</v>
      </c>
      <c r="B42" s="107">
        <v>269770.10202908807</v>
      </c>
      <c r="C42" s="107">
        <v>18640.64737788841</v>
      </c>
      <c r="D42" s="107">
        <v>175374.3521300641</v>
      </c>
      <c r="E42" s="107">
        <v>7568.0503145730909</v>
      </c>
      <c r="F42" s="107">
        <v>225191.84814838506</v>
      </c>
      <c r="G42" s="107">
        <f t="shared" si="0"/>
        <v>696544.99999999884</v>
      </c>
      <c r="H42">
        <f>+'MIP(IxI)_TFEVP'!CI49</f>
        <v>696545</v>
      </c>
      <c r="I42" s="107">
        <f t="shared" si="1"/>
        <v>-1.1641532182693481E-9</v>
      </c>
    </row>
    <row r="43" spans="1:9" x14ac:dyDescent="0.25">
      <c r="A43" t="s">
        <v>41</v>
      </c>
      <c r="B43" s="107">
        <v>458273.49087581737</v>
      </c>
      <c r="C43" s="107">
        <v>29281.006913470388</v>
      </c>
      <c r="D43" s="107">
        <v>346176.65604242566</v>
      </c>
      <c r="E43" s="107">
        <v>10492.986784834333</v>
      </c>
      <c r="F43" s="107">
        <v>435217.85938345466</v>
      </c>
      <c r="G43" s="107">
        <f t="shared" si="0"/>
        <v>1279442.0000000023</v>
      </c>
      <c r="H43">
        <f>+'MIP(IxI)_TFEVP'!CI50</f>
        <v>1279442</v>
      </c>
      <c r="I43" s="107">
        <f t="shared" si="1"/>
        <v>2.3283064365386963E-9</v>
      </c>
    </row>
    <row r="44" spans="1:9" x14ac:dyDescent="0.25">
      <c r="A44" t="s">
        <v>42</v>
      </c>
      <c r="B44" s="107">
        <v>209057.61046168802</v>
      </c>
      <c r="C44" s="107">
        <v>17275.961755480719</v>
      </c>
      <c r="D44" s="107">
        <v>201633.53738905035</v>
      </c>
      <c r="E44" s="107">
        <v>6503.072910946692</v>
      </c>
      <c r="F44" s="107">
        <v>183211.81748283363</v>
      </c>
      <c r="G44" s="107">
        <f t="shared" si="0"/>
        <v>617681.99999999942</v>
      </c>
      <c r="H44">
        <f>+'MIP(IxI)_TFEVP'!CI51</f>
        <v>617682</v>
      </c>
      <c r="I44" s="107">
        <f t="shared" si="1"/>
        <v>0</v>
      </c>
    </row>
    <row r="45" spans="1:9" x14ac:dyDescent="0.25">
      <c r="A45" t="s">
        <v>43</v>
      </c>
      <c r="B45" s="107">
        <v>86358.490583516366</v>
      </c>
      <c r="C45" s="107">
        <v>6342.2985450622145</v>
      </c>
      <c r="D45" s="107">
        <v>66064.322904553468</v>
      </c>
      <c r="E45" s="107">
        <v>1526.8980164154916</v>
      </c>
      <c r="F45" s="107">
        <v>74463.989950452771</v>
      </c>
      <c r="G45" s="107">
        <f t="shared" si="0"/>
        <v>234756.00000000029</v>
      </c>
      <c r="H45">
        <f>+'MIP(IxI)_TFEVP'!CI52</f>
        <v>234756</v>
      </c>
      <c r="I45" s="107">
        <f t="shared" si="1"/>
        <v>2.9103830456733704E-10</v>
      </c>
    </row>
    <row r="46" spans="1:9" x14ac:dyDescent="0.25">
      <c r="A46" t="s">
        <v>44</v>
      </c>
      <c r="B46" s="107">
        <v>660343.90570907132</v>
      </c>
      <c r="C46" s="107">
        <v>47374.806787043781</v>
      </c>
      <c r="D46" s="107">
        <v>396611.24569628207</v>
      </c>
      <c r="E46" s="107">
        <v>13483.621094099301</v>
      </c>
      <c r="F46" s="107">
        <v>435922.42071350018</v>
      </c>
      <c r="G46" s="107">
        <f t="shared" si="0"/>
        <v>1553735.9999999965</v>
      </c>
      <c r="H46">
        <f>+'MIP(IxI)_TFEVP'!CI53</f>
        <v>1553736</v>
      </c>
      <c r="I46" s="107">
        <f t="shared" si="1"/>
        <v>-3.4924596548080444E-9</v>
      </c>
    </row>
    <row r="47" spans="1:9" x14ac:dyDescent="0.25">
      <c r="A47" t="s">
        <v>45</v>
      </c>
      <c r="B47" s="107">
        <v>129475.00089999131</v>
      </c>
      <c r="C47" s="107">
        <v>-3517.8118022814947</v>
      </c>
      <c r="D47" s="107">
        <v>124941.84261857795</v>
      </c>
      <c r="E47" s="107">
        <v>4345.9648306170402</v>
      </c>
      <c r="F47" s="107">
        <v>139289.00345309565</v>
      </c>
      <c r="G47" s="107">
        <f t="shared" si="0"/>
        <v>394534.00000000047</v>
      </c>
      <c r="H47">
        <f>+'MIP(IxI)_TFEVP'!CI54</f>
        <v>394534</v>
      </c>
      <c r="I47" s="107">
        <f t="shared" si="1"/>
        <v>4.6566128730773926E-10</v>
      </c>
    </row>
    <row r="48" spans="1:9" x14ac:dyDescent="0.25">
      <c r="A48" t="s">
        <v>46</v>
      </c>
      <c r="B48" s="107">
        <v>222245.46784535347</v>
      </c>
      <c r="C48" s="107">
        <v>7283.8189956709693</v>
      </c>
      <c r="D48" s="107">
        <v>291028.17693464592</v>
      </c>
      <c r="E48" s="107">
        <v>18549.536393418402</v>
      </c>
      <c r="F48" s="107">
        <v>527182.99983091035</v>
      </c>
      <c r="G48" s="107">
        <f t="shared" si="0"/>
        <v>1066289.9999999991</v>
      </c>
      <c r="H48">
        <f>+'MIP(IxI)_TFEVP'!CI55</f>
        <v>1066290</v>
      </c>
      <c r="I48" s="107">
        <f t="shared" si="1"/>
        <v>0</v>
      </c>
    </row>
    <row r="49" spans="1:9" x14ac:dyDescent="0.25">
      <c r="A49" t="s">
        <v>47</v>
      </c>
      <c r="B49" s="107">
        <v>521456.08373964758</v>
      </c>
      <c r="C49" s="107">
        <v>51506.801267876042</v>
      </c>
      <c r="D49" s="107">
        <v>383555.92512943904</v>
      </c>
      <c r="E49" s="107">
        <v>20288.350537744576</v>
      </c>
      <c r="F49" s="107">
        <v>623335.83932529588</v>
      </c>
      <c r="G49" s="107">
        <f t="shared" si="0"/>
        <v>1600143.0000000033</v>
      </c>
      <c r="H49">
        <f>+'MIP(IxI)_TFEVP'!CI56</f>
        <v>1600143</v>
      </c>
      <c r="I49" s="107">
        <f t="shared" si="1"/>
        <v>3.2596290111541748E-9</v>
      </c>
    </row>
    <row r="50" spans="1:9" x14ac:dyDescent="0.25">
      <c r="A50" t="s">
        <v>48</v>
      </c>
      <c r="B50" s="107">
        <v>372023.63039678679</v>
      </c>
      <c r="C50" s="107">
        <v>44576.273706877022</v>
      </c>
      <c r="D50" s="107">
        <v>330404.67829660076</v>
      </c>
      <c r="E50" s="107">
        <v>11137.811126575816</v>
      </c>
      <c r="F50" s="107">
        <v>488512.60647316114</v>
      </c>
      <c r="G50" s="107">
        <f t="shared" si="0"/>
        <v>1246655.0000000014</v>
      </c>
      <c r="H50">
        <f>+'MIP(IxI)_TFEVP'!CI57</f>
        <v>1246655</v>
      </c>
      <c r="I50" s="107">
        <f t="shared" si="1"/>
        <v>0</v>
      </c>
    </row>
    <row r="51" spans="1:9" x14ac:dyDescent="0.25">
      <c r="A51" t="s">
        <v>49</v>
      </c>
      <c r="B51" s="107">
        <v>76511.218689143512</v>
      </c>
      <c r="C51" s="107">
        <v>9561.3131659759056</v>
      </c>
      <c r="D51" s="107">
        <v>55780.095114012562</v>
      </c>
      <c r="E51" s="107">
        <v>4336.2317565071617</v>
      </c>
      <c r="F51" s="107">
        <v>115271.14127436157</v>
      </c>
      <c r="G51" s="107">
        <f t="shared" si="0"/>
        <v>261460.0000000007</v>
      </c>
      <c r="H51">
        <f>+'MIP(IxI)_TFEVP'!CI58</f>
        <v>261460</v>
      </c>
      <c r="I51" s="107">
        <f t="shared" si="1"/>
        <v>6.9849193096160889E-10</v>
      </c>
    </row>
    <row r="52" spans="1:9" x14ac:dyDescent="0.25">
      <c r="A52" t="s">
        <v>50</v>
      </c>
      <c r="B52" s="107">
        <v>352496.60990841722</v>
      </c>
      <c r="C52" s="107">
        <v>35733.157020575876</v>
      </c>
      <c r="D52" s="107">
        <v>190556.98823036495</v>
      </c>
      <c r="E52" s="107">
        <v>7347.1870326179233</v>
      </c>
      <c r="F52" s="107">
        <v>260189.05780802283</v>
      </c>
      <c r="G52" s="107">
        <f t="shared" si="0"/>
        <v>846322.99999999884</v>
      </c>
      <c r="H52">
        <f>+'MIP(IxI)_TFEVP'!CI59</f>
        <v>846323</v>
      </c>
      <c r="I52" s="107">
        <f t="shared" si="1"/>
        <v>-1.1641532182693481E-9</v>
      </c>
    </row>
    <row r="53" spans="1:9" x14ac:dyDescent="0.25">
      <c r="A53" t="s">
        <v>51</v>
      </c>
      <c r="B53" s="107">
        <v>73645.857082522052</v>
      </c>
      <c r="C53" s="107">
        <v>9687.4589969972185</v>
      </c>
      <c r="D53" s="107">
        <v>87361.327933446912</v>
      </c>
      <c r="E53" s="107">
        <v>2823.2775086112142</v>
      </c>
      <c r="F53" s="107">
        <v>111707.07847842213</v>
      </c>
      <c r="G53" s="107">
        <f t="shared" si="0"/>
        <v>285224.99999999953</v>
      </c>
      <c r="H53">
        <f>+'MIP(IxI)_TFEVP'!CI60</f>
        <v>285225</v>
      </c>
      <c r="I53" s="107">
        <f t="shared" si="1"/>
        <v>-4.6566128730773926E-10</v>
      </c>
    </row>
    <row r="54" spans="1:9" x14ac:dyDescent="0.25">
      <c r="A54" t="s">
        <v>52</v>
      </c>
      <c r="B54" s="107">
        <v>362124.597488389</v>
      </c>
      <c r="C54" s="107">
        <v>92599.881649588599</v>
      </c>
      <c r="D54" s="107">
        <v>151749.31723504627</v>
      </c>
      <c r="E54" s="107">
        <v>5689.1359965685015</v>
      </c>
      <c r="F54" s="107">
        <v>159315.06763040778</v>
      </c>
      <c r="G54" s="107">
        <f t="shared" si="0"/>
        <v>771478.00000000012</v>
      </c>
      <c r="H54">
        <f>+'MIP(IxI)_TFEVP'!CI61</f>
        <v>771478</v>
      </c>
      <c r="I54" s="107">
        <f t="shared" si="1"/>
        <v>0</v>
      </c>
    </row>
    <row r="55" spans="1:9" x14ac:dyDescent="0.25">
      <c r="A55" t="s">
        <v>53</v>
      </c>
      <c r="B55" s="107">
        <v>179887.36757049494</v>
      </c>
      <c r="C55" s="107">
        <v>23152.963289873747</v>
      </c>
      <c r="D55" s="107">
        <v>207408.35890911461</v>
      </c>
      <c r="E55" s="107">
        <v>6132.1270807687424</v>
      </c>
      <c r="F55" s="107">
        <v>304959.18314974796</v>
      </c>
      <c r="G55" s="107">
        <f t="shared" si="0"/>
        <v>721540</v>
      </c>
      <c r="H55">
        <f>+'MIP(IxI)_TFEVP'!CI62</f>
        <v>721540</v>
      </c>
      <c r="I55" s="107">
        <f t="shared" si="1"/>
        <v>0</v>
      </c>
    </row>
    <row r="56" spans="1:9" x14ac:dyDescent="0.25">
      <c r="A56" t="s">
        <v>54</v>
      </c>
      <c r="B56" s="107">
        <v>101024.98810874662</v>
      </c>
      <c r="C56" s="107">
        <v>7960.0696373304636</v>
      </c>
      <c r="D56" s="107">
        <v>294210.7675037366</v>
      </c>
      <c r="E56" s="107">
        <v>9145.2330187775151</v>
      </c>
      <c r="F56" s="107">
        <v>377463.94173140777</v>
      </c>
      <c r="G56" s="107">
        <f t="shared" si="0"/>
        <v>789804.99999999895</v>
      </c>
      <c r="H56">
        <f>+'MIP(IxI)_TFEVP'!CI63</f>
        <v>789805</v>
      </c>
      <c r="I56" s="107">
        <f t="shared" si="1"/>
        <v>-1.0477378964424133E-9</v>
      </c>
    </row>
    <row r="57" spans="1:9" x14ac:dyDescent="0.25">
      <c r="A57" t="s">
        <v>55</v>
      </c>
      <c r="B57" s="107">
        <v>782743.94826408208</v>
      </c>
      <c r="C57" s="107">
        <v>-89178.25086706107</v>
      </c>
      <c r="D57" s="107">
        <v>1307430.1315582506</v>
      </c>
      <c r="E57" s="107">
        <v>48082.462396618765</v>
      </c>
      <c r="F57" s="107">
        <v>1632146.7086481038</v>
      </c>
      <c r="G57" s="107">
        <f t="shared" si="0"/>
        <v>3681224.9999999944</v>
      </c>
      <c r="H57">
        <f>+'MIP(IxI)_TFEVP'!CI64</f>
        <v>3681225</v>
      </c>
      <c r="I57" s="107">
        <f t="shared" si="1"/>
        <v>-5.5879354476928711E-9</v>
      </c>
    </row>
    <row r="58" spans="1:9" x14ac:dyDescent="0.25">
      <c r="A58" t="s">
        <v>56</v>
      </c>
      <c r="B58" s="107">
        <v>75798.584491132002</v>
      </c>
      <c r="C58" s="107">
        <v>6644.0386853323871</v>
      </c>
      <c r="D58" s="107">
        <v>472091.33680420072</v>
      </c>
      <c r="E58" s="107">
        <v>13418.306307032164</v>
      </c>
      <c r="F58" s="107">
        <v>452820.73371230339</v>
      </c>
      <c r="G58" s="107">
        <f t="shared" si="0"/>
        <v>1020773.0000000007</v>
      </c>
      <c r="H58">
        <f>+'MIP(IxI)_TFEVP'!CI65</f>
        <v>1020773</v>
      </c>
      <c r="I58" s="107">
        <f t="shared" si="1"/>
        <v>0</v>
      </c>
    </row>
    <row r="59" spans="1:9" x14ac:dyDescent="0.25">
      <c r="A59" t="s">
        <v>57</v>
      </c>
      <c r="B59" s="107">
        <v>1751265.6987475394</v>
      </c>
      <c r="C59" s="107">
        <v>719858.09980146273</v>
      </c>
      <c r="D59" s="107">
        <v>3209695.4568729484</v>
      </c>
      <c r="E59" s="107">
        <v>120609.41649446193</v>
      </c>
      <c r="F59" s="107">
        <v>5824974.3280835766</v>
      </c>
      <c r="G59" s="107">
        <f t="shared" si="0"/>
        <v>11626402.999999989</v>
      </c>
      <c r="H59">
        <f>+'MIP(IxI)_TFEVP'!CI66</f>
        <v>11626403</v>
      </c>
      <c r="I59" s="107">
        <f t="shared" si="1"/>
        <v>0</v>
      </c>
    </row>
    <row r="60" spans="1:9" x14ac:dyDescent="0.25">
      <c r="A60" t="s">
        <v>58</v>
      </c>
      <c r="B60" s="107">
        <v>2906996.043823306</v>
      </c>
      <c r="C60" s="107">
        <v>22635.32102161675</v>
      </c>
      <c r="D60" s="107">
        <v>9976118.9019016419</v>
      </c>
      <c r="E60" s="107">
        <v>402348.47484969971</v>
      </c>
      <c r="F60" s="107">
        <v>15835325.258403674</v>
      </c>
      <c r="G60" s="107">
        <f t="shared" si="0"/>
        <v>29143423.99999994</v>
      </c>
      <c r="H60">
        <f>+'MIP(IxI)_TFEVP'!CI67</f>
        <v>29143424</v>
      </c>
      <c r="I60" s="107">
        <f t="shared" si="1"/>
        <v>-5.9604644775390625E-8</v>
      </c>
    </row>
    <row r="61" spans="1:9" x14ac:dyDescent="0.25">
      <c r="A61" t="s">
        <v>59</v>
      </c>
      <c r="B61" s="107">
        <v>4472689.0041122073</v>
      </c>
      <c r="C61" s="107">
        <v>-888766.53484582028</v>
      </c>
      <c r="D61" s="107">
        <v>2850348.5416901745</v>
      </c>
      <c r="E61" s="107">
        <v>160167.54513769574</v>
      </c>
      <c r="F61" s="107">
        <v>6057390.4439057857</v>
      </c>
      <c r="G61" s="107">
        <f t="shared" si="0"/>
        <v>12651829.000000043</v>
      </c>
      <c r="H61">
        <f>+'MIP(IxI)_TFEVP'!CI68</f>
        <v>12651829</v>
      </c>
      <c r="I61" s="107">
        <f t="shared" si="1"/>
        <v>4.2840838432312012E-8</v>
      </c>
    </row>
    <row r="62" spans="1:9" x14ac:dyDescent="0.25">
      <c r="A62" t="s">
        <v>60</v>
      </c>
      <c r="B62" s="107">
        <v>53967.094054690744</v>
      </c>
      <c r="C62" s="107">
        <v>8569.8805283952952</v>
      </c>
      <c r="D62" s="107">
        <v>143471.69773913978</v>
      </c>
      <c r="E62" s="107">
        <v>6119.3457467825019</v>
      </c>
      <c r="F62" s="107">
        <v>195123.98193099207</v>
      </c>
      <c r="G62" s="107">
        <f t="shared" si="0"/>
        <v>407252.00000000035</v>
      </c>
      <c r="H62">
        <f>+'MIP(IxI)_TFEVP'!CI69</f>
        <v>407252</v>
      </c>
      <c r="I62" s="107">
        <f t="shared" si="1"/>
        <v>0</v>
      </c>
    </row>
    <row r="63" spans="1:9" x14ac:dyDescent="0.25">
      <c r="A63" t="s">
        <v>61</v>
      </c>
      <c r="B63" s="107">
        <v>58645.065827742103</v>
      </c>
      <c r="C63" s="107">
        <v>8395.6060074483939</v>
      </c>
      <c r="D63" s="107">
        <v>288233.69110323017</v>
      </c>
      <c r="E63" s="107">
        <v>10473.12350763896</v>
      </c>
      <c r="F63" s="107">
        <v>323214.51355394121</v>
      </c>
      <c r="G63" s="107">
        <f t="shared" si="0"/>
        <v>688962.00000000093</v>
      </c>
      <c r="H63">
        <f>+'MIP(IxI)_TFEVP'!CI70</f>
        <v>688962</v>
      </c>
      <c r="I63" s="107">
        <f t="shared" si="1"/>
        <v>9.3132257461547852E-10</v>
      </c>
    </row>
    <row r="64" spans="1:9" x14ac:dyDescent="0.25">
      <c r="A64" t="s">
        <v>62</v>
      </c>
      <c r="B64" s="107">
        <v>519519.93404767592</v>
      </c>
      <c r="C64" s="107">
        <v>-5641.665269127283</v>
      </c>
      <c r="D64" s="107">
        <v>1008630.2201322974</v>
      </c>
      <c r="E64" s="107">
        <v>25471.717632527354</v>
      </c>
      <c r="F64" s="107">
        <v>1154864.7934566343</v>
      </c>
      <c r="G64" s="107">
        <f t="shared" si="0"/>
        <v>2702845.0000000075</v>
      </c>
      <c r="H64">
        <f>+'MIP(IxI)_TFEVP'!CI71</f>
        <v>2702845</v>
      </c>
      <c r="I64" s="107">
        <f t="shared" si="1"/>
        <v>7.4505805969238281E-9</v>
      </c>
    </row>
    <row r="65" spans="1:9" x14ac:dyDescent="0.25">
      <c r="A65" t="s">
        <v>63</v>
      </c>
      <c r="B65" s="107">
        <v>377568.56391314382</v>
      </c>
      <c r="C65" s="107">
        <v>63290.351813551802</v>
      </c>
      <c r="D65" s="107">
        <v>1983818.2595506804</v>
      </c>
      <c r="E65" s="107">
        <v>109561.82582191372</v>
      </c>
      <c r="F65" s="107">
        <v>2437719.9989007008</v>
      </c>
      <c r="G65" s="107">
        <f t="shared" si="0"/>
        <v>4971958.9999999907</v>
      </c>
      <c r="H65">
        <f>+'MIP(IxI)_TFEVP'!CI72</f>
        <v>4971959</v>
      </c>
      <c r="I65" s="107">
        <f t="shared" si="1"/>
        <v>-9.3132257461547852E-9</v>
      </c>
    </row>
    <row r="66" spans="1:9" x14ac:dyDescent="0.25">
      <c r="A66" t="s">
        <v>64</v>
      </c>
      <c r="B66" s="107">
        <v>328478.94140904408</v>
      </c>
      <c r="C66" s="107">
        <v>113807.16900283296</v>
      </c>
      <c r="D66" s="107">
        <v>2196846.5154976267</v>
      </c>
      <c r="E66" s="107">
        <v>294008.96492005367</v>
      </c>
      <c r="F66" s="107">
        <v>3857953.4091704427</v>
      </c>
      <c r="G66" s="107">
        <f t="shared" ref="G66:G77" si="2">SUM(B66:F66)</f>
        <v>6791095</v>
      </c>
      <c r="H66">
        <f>+'MIP(IxI)_TFEVP'!CI73</f>
        <v>6791095</v>
      </c>
      <c r="I66" s="107">
        <f t="shared" si="1"/>
        <v>0</v>
      </c>
    </row>
    <row r="67" spans="1:9" x14ac:dyDescent="0.25">
      <c r="A67" t="s">
        <v>65</v>
      </c>
      <c r="B67" s="107">
        <v>333422.47378039302</v>
      </c>
      <c r="C67" s="107">
        <v>65537.545030843408</v>
      </c>
      <c r="D67" s="107">
        <v>672503.62158177327</v>
      </c>
      <c r="E67" s="107">
        <v>127217.63710413176</v>
      </c>
      <c r="F67" s="107">
        <v>601165.72250285745</v>
      </c>
      <c r="G67" s="107">
        <f t="shared" si="2"/>
        <v>1799846.9999999988</v>
      </c>
      <c r="H67">
        <f>+'MIP(IxI)_TFEVP'!CI74</f>
        <v>1799847</v>
      </c>
      <c r="I67" s="107">
        <f t="shared" ref="I67:I77" si="3">G67-H67</f>
        <v>0</v>
      </c>
    </row>
    <row r="68" spans="1:9" x14ac:dyDescent="0.25">
      <c r="A68" t="s">
        <v>66</v>
      </c>
      <c r="B68" s="107">
        <v>30608.266169122788</v>
      </c>
      <c r="C68" s="107">
        <v>25677.765008198323</v>
      </c>
      <c r="D68" s="107">
        <v>345016.29323965532</v>
      </c>
      <c r="E68" s="107">
        <v>21015.15228661463</v>
      </c>
      <c r="F68" s="107">
        <v>240095.52329640754</v>
      </c>
      <c r="G68" s="107">
        <f t="shared" si="2"/>
        <v>662412.9999999986</v>
      </c>
      <c r="H68">
        <f>+'MIP(IxI)_TFEVP'!CI75</f>
        <v>662413</v>
      </c>
      <c r="I68" s="107">
        <f t="shared" si="3"/>
        <v>-1.3969838619232178E-9</v>
      </c>
    </row>
    <row r="69" spans="1:9" x14ac:dyDescent="0.25">
      <c r="A69" t="s">
        <v>67</v>
      </c>
      <c r="B69" s="107">
        <v>248127.12410124068</v>
      </c>
      <c r="C69" s="107">
        <v>348406.19383841485</v>
      </c>
      <c r="D69" s="107">
        <v>996789.19300252595</v>
      </c>
      <c r="E69" s="107">
        <v>134120.44165459811</v>
      </c>
      <c r="F69" s="107">
        <v>9122044.0474032573</v>
      </c>
      <c r="G69" s="107">
        <f t="shared" si="2"/>
        <v>10849487.000000037</v>
      </c>
      <c r="H69">
        <f>+'MIP(IxI)_TFEVP'!CI76</f>
        <v>10849487</v>
      </c>
      <c r="I69" s="107">
        <f t="shared" si="3"/>
        <v>3.7252902984619141E-8</v>
      </c>
    </row>
    <row r="70" spans="1:9" x14ac:dyDescent="0.25">
      <c r="A70" t="s">
        <v>68</v>
      </c>
      <c r="B70" s="107">
        <v>1160759.4309602317</v>
      </c>
      <c r="C70" s="107">
        <v>302994.10579138034</v>
      </c>
      <c r="D70" s="107">
        <v>5018309.4109059647</v>
      </c>
      <c r="E70" s="107">
        <v>156522.54199317656</v>
      </c>
      <c r="F70" s="107">
        <v>7420293.5103492429</v>
      </c>
      <c r="G70" s="107">
        <f t="shared" si="2"/>
        <v>14058878.999999996</v>
      </c>
      <c r="H70">
        <f>+'MIP(IxI)_TFEVP'!CI77</f>
        <v>14058879</v>
      </c>
      <c r="I70" s="107">
        <f t="shared" si="3"/>
        <v>0</v>
      </c>
    </row>
    <row r="71" spans="1:9" x14ac:dyDescent="0.25">
      <c r="A71" t="s">
        <v>69</v>
      </c>
      <c r="B71" s="107">
        <v>298037.49329739518</v>
      </c>
      <c r="C71" s="107">
        <v>114838.4562836838</v>
      </c>
      <c r="D71" s="107">
        <v>6600256.6206689579</v>
      </c>
      <c r="E71" s="107">
        <v>39966.185062441153</v>
      </c>
      <c r="F71" s="107">
        <v>2924680.2446875502</v>
      </c>
      <c r="G71" s="107">
        <f t="shared" si="2"/>
        <v>9977779.0000000279</v>
      </c>
      <c r="H71">
        <f>+'MIP(IxI)_TFEVP'!CI78</f>
        <v>9977779</v>
      </c>
      <c r="I71" s="107">
        <f t="shared" si="3"/>
        <v>2.7939677238464355E-8</v>
      </c>
    </row>
    <row r="72" spans="1:9" x14ac:dyDescent="0.25">
      <c r="A72" t="s">
        <v>70</v>
      </c>
      <c r="B72" s="107">
        <v>170913.95205316169</v>
      </c>
      <c r="C72" s="107">
        <v>28752.517255768878</v>
      </c>
      <c r="D72" s="107">
        <v>1759404.4267349136</v>
      </c>
      <c r="E72" s="107">
        <v>43162.548590350649</v>
      </c>
      <c r="F72" s="107">
        <v>888021.55536580051</v>
      </c>
      <c r="G72" s="107">
        <f t="shared" si="2"/>
        <v>2890254.9999999953</v>
      </c>
      <c r="H72">
        <f>+'MIP(IxI)_TFEVP'!CI79</f>
        <v>2890255</v>
      </c>
      <c r="I72" s="107">
        <f t="shared" si="3"/>
        <v>-4.6566128730773926E-9</v>
      </c>
    </row>
    <row r="73" spans="1:9" x14ac:dyDescent="0.25">
      <c r="A73" t="s">
        <v>71</v>
      </c>
      <c r="B73" s="107">
        <v>77778.327034577582</v>
      </c>
      <c r="C73" s="107">
        <v>41668.129324172296</v>
      </c>
      <c r="D73" s="107">
        <v>3758126.1427467666</v>
      </c>
      <c r="E73" s="107">
        <v>5848.1435556078159</v>
      </c>
      <c r="F73" s="107">
        <v>605933.25733887532</v>
      </c>
      <c r="G73" s="107">
        <f t="shared" si="2"/>
        <v>4489353.9999999991</v>
      </c>
      <c r="H73">
        <f>+'MIP(IxI)_TFEVP'!CI80</f>
        <v>4489354</v>
      </c>
      <c r="I73" s="107">
        <f t="shared" si="3"/>
        <v>0</v>
      </c>
    </row>
    <row r="74" spans="1:9" x14ac:dyDescent="0.25">
      <c r="A74" t="s">
        <v>72</v>
      </c>
      <c r="B74" s="107">
        <v>455647.96953880833</v>
      </c>
      <c r="C74" s="107">
        <v>45285.497405315422</v>
      </c>
      <c r="D74" s="107">
        <v>1946945.2231933933</v>
      </c>
      <c r="E74" s="107">
        <v>48946.186483982703</v>
      </c>
      <c r="F74" s="107">
        <v>1672549.1233785034</v>
      </c>
      <c r="G74" s="107">
        <f t="shared" si="2"/>
        <v>4169374.0000000028</v>
      </c>
      <c r="H74">
        <f>+'MIP(IxI)_TFEVP'!CI81</f>
        <v>4169374</v>
      </c>
      <c r="I74" s="107">
        <f t="shared" si="3"/>
        <v>0</v>
      </c>
    </row>
    <row r="75" spans="1:9" x14ac:dyDescent="0.25">
      <c r="A75" t="s">
        <v>73</v>
      </c>
      <c r="B75" s="107">
        <v>664883.38769705431</v>
      </c>
      <c r="C75" s="107">
        <v>71670.036109047433</v>
      </c>
      <c r="D75" s="107">
        <v>2716474.910477303</v>
      </c>
      <c r="E75" s="107">
        <v>8998.7775707504516</v>
      </c>
      <c r="F75" s="107">
        <v>604735.88814584422</v>
      </c>
      <c r="G75" s="107">
        <f t="shared" si="2"/>
        <v>4066763</v>
      </c>
      <c r="H75">
        <f>+'MIP(IxI)_TFEVP'!CI82</f>
        <v>4066763</v>
      </c>
      <c r="I75" s="107">
        <f t="shared" si="3"/>
        <v>0</v>
      </c>
    </row>
    <row r="76" spans="1:9" x14ac:dyDescent="0.25">
      <c r="A76" t="s">
        <v>74</v>
      </c>
      <c r="B76" s="107">
        <v>204193.12752305099</v>
      </c>
      <c r="C76" s="107">
        <v>52559.802158550548</v>
      </c>
      <c r="D76" s="107">
        <v>1025512.5578049336</v>
      </c>
      <c r="E76" s="107">
        <v>57816.597170702007</v>
      </c>
      <c r="F76" s="107">
        <v>1155782.9153427631</v>
      </c>
      <c r="G76" s="107">
        <f t="shared" si="2"/>
        <v>2495865</v>
      </c>
      <c r="H76">
        <f>+'MIP(IxI)_TFEVP'!CI83</f>
        <v>2495865</v>
      </c>
      <c r="I76" s="107">
        <f t="shared" si="3"/>
        <v>0</v>
      </c>
    </row>
    <row r="77" spans="1:9" x14ac:dyDescent="0.25">
      <c r="A77" t="s">
        <v>75</v>
      </c>
      <c r="B77" s="107">
        <v>0</v>
      </c>
      <c r="C77" s="107">
        <v>0</v>
      </c>
      <c r="D77" s="107">
        <v>832526</v>
      </c>
      <c r="E77" s="107">
        <v>0</v>
      </c>
      <c r="F77" s="107">
        <v>0</v>
      </c>
      <c r="G77" s="107">
        <f t="shared" si="2"/>
        <v>832526</v>
      </c>
      <c r="H77">
        <f>+'MIP(IxI)_TFEVP'!CI84</f>
        <v>832526</v>
      </c>
      <c r="I77" s="107">
        <f t="shared" si="3"/>
        <v>0</v>
      </c>
    </row>
    <row r="78" spans="1:9" x14ac:dyDescent="0.25">
      <c r="I78" s="107">
        <f>SUM(I2:I77)</f>
        <v>5.2270479500293732E-8</v>
      </c>
    </row>
  </sheetData>
  <sheetProtection password="AA53" sheet="1" formatColumns="0" formatRows="0"/>
  <conditionalFormatting sqref="B1:F1">
    <cfRule type="cellIs" dxfId="226" priority="1" operator="lessThan">
      <formula>0</formula>
    </cfRule>
  </conditionalFormatting>
  <conditionalFormatting sqref="I1">
    <cfRule type="cellIs" dxfId="225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2:BY78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v>0.13883670204652099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5">
      <c r="A4" s="105" t="s">
        <v>1</v>
      </c>
      <c r="B4">
        <v>0</v>
      </c>
      <c r="C4">
        <v>5.41298682952547E-2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5">
      <c r="A5" s="105" t="s">
        <v>2</v>
      </c>
      <c r="B5">
        <v>0</v>
      </c>
      <c r="C5">
        <v>0</v>
      </c>
      <c r="D5">
        <v>9.80346016397836E-2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5">
      <c r="A6" s="105" t="s">
        <v>3</v>
      </c>
      <c r="B6">
        <v>0</v>
      </c>
      <c r="C6">
        <v>0</v>
      </c>
      <c r="D6">
        <v>0</v>
      </c>
      <c r="E6">
        <v>2.3985303060149499E-2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5">
      <c r="A7" s="105" t="s">
        <v>4</v>
      </c>
      <c r="B7">
        <v>0</v>
      </c>
      <c r="C7">
        <v>0</v>
      </c>
      <c r="D7">
        <v>0</v>
      </c>
      <c r="E7">
        <v>0</v>
      </c>
      <c r="F7">
        <v>4.3796002153038797E-2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5">
      <c r="A8" s="105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6.1730352413624102E-2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5">
      <c r="A9" s="105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2.9464883212797E-2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5">
      <c r="A10" s="105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0.10126669372983201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5">
      <c r="A11" s="105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4.4469005226161297E-2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5">
      <c r="A12" s="105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0.50295543890249805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5">
      <c r="A13" s="105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4.2508701694162099E-2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5">
      <c r="A14" s="105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2.0640274199862599E-2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5">
      <c r="A15" s="10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6.29576043035568E-3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5">
      <c r="A16" s="105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8.4496335493064402E-4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5">
      <c r="A17" s="105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1.51602478107876E-2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5">
      <c r="A18" s="105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2.0311175687129202E-2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5">
      <c r="A19" s="105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2.6851677199593801E-2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5">
      <c r="A20" s="105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3.4458946721661103E-2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</row>
    <row r="21" spans="1:77" x14ac:dyDescent="0.25">
      <c r="A21" s="105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2.0702483257409698E-2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5">
      <c r="A22" s="105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2.0183480869119901E-2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5">
      <c r="A23" s="105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2.7369474794302E-2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5">
      <c r="A24" s="105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7.4902526330198907E-2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</row>
    <row r="25" spans="1:77" x14ac:dyDescent="0.25">
      <c r="A25" s="10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2.5340695466162799E-2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5">
      <c r="A26" s="105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2.91229291491325E-2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5">
      <c r="A27" s="105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2.8492457807568101E-2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5">
      <c r="A28" s="105" t="s">
        <v>25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2.1735443655707801E-2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5">
      <c r="A29" s="105" t="s">
        <v>26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8.2642164643461302E-2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5">
      <c r="A30" s="105" t="s">
        <v>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4.3750398009219102E-3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5">
      <c r="A31" s="105" t="s">
        <v>28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2.8100965801905801E-2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5">
      <c r="A32" s="105" t="s">
        <v>29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0.27648681111476398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5">
      <c r="A33" s="105" t="s">
        <v>30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1.67477068059943E-2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5">
      <c r="A34" s="105" t="s">
        <v>31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3.1771731641221997E-2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5">
      <c r="A35" s="105" t="s">
        <v>32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5">
      <c r="A36" s="105" t="s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4.2717292380852201E-2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5">
      <c r="A37" s="105" t="s">
        <v>34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0.101461506504661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5">
      <c r="A38" s="105" t="s">
        <v>35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6.0919418605769701E-2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5">
      <c r="A39" s="105" t="s">
        <v>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3.7161778359299402E-2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5">
      <c r="A40" s="105" t="s">
        <v>37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1.26480186596237E-2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5">
      <c r="A41" s="105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1.8459736022063199E-2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5">
      <c r="A42" s="105" t="s">
        <v>39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7.81524365326584E-4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5">
      <c r="A43" s="105" t="s">
        <v>40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2.1048173484842999E-2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5">
      <c r="A44" s="105" t="s">
        <v>41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2.0892701662130801E-2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5">
      <c r="A45" s="105" t="s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1.4999627640112499E-2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5">
      <c r="A46" s="105" t="s">
        <v>43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1.83126309870674E-2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5">
      <c r="A47" s="105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1.4903432758203499E-2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5">
      <c r="A48" s="105" t="s">
        <v>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4.11523468192855E-2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5">
      <c r="A49" s="105" t="s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1.9485318253008099E-2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5">
      <c r="A50" s="105" t="s">
        <v>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9.3197920435861004E-3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5">
      <c r="A51" s="105" t="s">
        <v>48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5.1535509022143301E-2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5">
      <c r="A52" s="105" t="s">
        <v>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2.64705882352941E-2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5">
      <c r="A53" s="105" t="s">
        <v>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1.7847795699750601E-2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5">
      <c r="A54" s="105" t="s">
        <v>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2.8875449206766601E-2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5">
      <c r="A55" s="105" t="s">
        <v>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1.0463033294533399E-2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5">
      <c r="A56" s="105" t="s">
        <v>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5.6441777309643303E-2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5">
      <c r="A57" s="105" t="s">
        <v>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5.91791644773077E-2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5">
      <c r="A58" s="105" t="s">
        <v>55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1.16578041277021E-2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5">
      <c r="A59" s="105" t="s">
        <v>56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2.56188202470089E-2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5">
      <c r="A60" s="105" t="s">
        <v>57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3.1559373952545801E-2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5">
      <c r="A61" s="105" t="s">
        <v>58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5.0493552164632402E-2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5">
      <c r="A62" s="105" t="s">
        <v>59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3.4496988538178897E-2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5">
      <c r="A63" s="105" t="s">
        <v>60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7.4401107913527706E-2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5">
      <c r="A64" s="105" t="s">
        <v>61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3.3116485379454899E-2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5">
      <c r="A65" s="105" t="s">
        <v>62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0.139894444557494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5">
      <c r="A66" s="105" t="s">
        <v>63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1.69436232277861E-2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5">
      <c r="A67" s="105" t="s">
        <v>64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2.0786780335130001E-2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5">
      <c r="A68" s="105" t="s">
        <v>65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8.7446321826244108E-3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5">
      <c r="A69" s="105" t="s">
        <v>66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1.9062125894268402E-2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5">
      <c r="A70" s="105" t="s">
        <v>67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2.3507102225202E-3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5">
      <c r="A71" s="105" t="s">
        <v>68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3.55033285370761E-2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5">
      <c r="A72" s="105" t="s">
        <v>69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1.9565576667913798E-2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5">
      <c r="A73" s="105" t="s">
        <v>70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4.8608513781655899E-2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5">
      <c r="A74" s="105" t="s">
        <v>71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4.9151392382957501E-2</v>
      </c>
      <c r="BV74">
        <v>0</v>
      </c>
      <c r="BW74">
        <v>0</v>
      </c>
      <c r="BX74">
        <v>0</v>
      </c>
      <c r="BY74">
        <v>0</v>
      </c>
    </row>
    <row r="75" spans="1:77" x14ac:dyDescent="0.25">
      <c r="A75" s="105" t="s">
        <v>72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3.1828039413110902E-2</v>
      </c>
      <c r="BW75">
        <v>0</v>
      </c>
      <c r="BX75">
        <v>0</v>
      </c>
      <c r="BY75">
        <v>0</v>
      </c>
    </row>
    <row r="76" spans="1:77" x14ac:dyDescent="0.25">
      <c r="A76" s="105" t="s">
        <v>73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2.1417525437307301E-2</v>
      </c>
      <c r="BX76">
        <v>0</v>
      </c>
      <c r="BY76">
        <v>0</v>
      </c>
    </row>
    <row r="77" spans="1:77" x14ac:dyDescent="0.25">
      <c r="A77" s="105" t="s">
        <v>74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0.107966977380587</v>
      </c>
      <c r="BY77">
        <v>0</v>
      </c>
    </row>
    <row r="78" spans="1:77" x14ac:dyDescent="0.25">
      <c r="A78" s="105" t="s">
        <v>75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0.25856369650917799</v>
      </c>
    </row>
  </sheetData>
  <sheetProtection password="D253" sheet="1" formatColumns="0" formatRows="0"/>
  <conditionalFormatting sqref="A3:A78">
    <cfRule type="cellIs" dxfId="224" priority="1" operator="lessThan">
      <formula>0</formula>
    </cfRule>
  </conditionalFormatting>
  <conditionalFormatting sqref="B2:BY2">
    <cfRule type="cellIs" dxfId="223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2:BY82"/>
  <sheetViews>
    <sheetView showGridLines="0" zoomScale="70" zoomScaleNormal="70" workbookViewId="0">
      <pane xSplit="1" ySplit="2" topLeftCell="B40" activePane="bottomRight" state="frozen"/>
      <selection activeCell="C46" sqref="C46"/>
      <selection pane="topRight" activeCell="C46" sqref="C46"/>
      <selection pane="bottomLeft" activeCell="C46" sqref="C46"/>
      <selection pane="bottomRight" activeCell="B61" sqref="B61"/>
    </sheetView>
  </sheetViews>
  <sheetFormatPr baseColWidth="10" defaultRowHeight="15" x14ac:dyDescent="0.25"/>
  <cols>
    <col min="2" max="33" width="12" customWidth="1"/>
    <col min="34" max="34" width="11.5703125" customWidth="1"/>
    <col min="35" max="72" width="12" customWidth="1"/>
    <col min="73" max="73" width="11.5703125" customWidth="1"/>
    <col min="74" max="74" width="12" customWidth="1"/>
    <col min="75" max="75" width="11.5703125" customWidth="1"/>
    <col min="76" max="76" width="12" customWidth="1"/>
    <col min="77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f t="array" ref="B3:BY78">MMULT(L_d_Of!B3:BY78,'(I-C_Of_t(IxI))-1'!D9:CA84)</f>
        <v>0.1399411259907658</v>
      </c>
      <c r="C3" s="226">
        <v>9.9606102262127228E-5</v>
      </c>
      <c r="D3" s="226">
        <v>8.1476476085349949E-6</v>
      </c>
      <c r="E3" s="226">
        <v>1.5041723411481639E-4</v>
      </c>
      <c r="F3" s="226">
        <v>2.6846243481788111E-6</v>
      </c>
      <c r="G3" s="226">
        <v>2.2199557117156575E-5</v>
      </c>
      <c r="H3" s="226">
        <v>2.1084096051490776E-5</v>
      </c>
      <c r="I3" s="226">
        <v>3.2162266407442305E-5</v>
      </c>
      <c r="J3" s="226">
        <v>2.1047947961133789E-3</v>
      </c>
      <c r="K3" s="226">
        <v>3.1893640312145226E-5</v>
      </c>
      <c r="L3" s="226">
        <v>6.3178928509466617E-5</v>
      </c>
      <c r="M3" s="226">
        <v>2.8388426034224427E-6</v>
      </c>
      <c r="N3" s="226">
        <v>5.0233590337739479E-5</v>
      </c>
      <c r="O3" s="226">
        <v>5.0233590337739479E-5</v>
      </c>
      <c r="P3" s="226">
        <v>5.3135691900948868E-6</v>
      </c>
      <c r="Q3" s="226">
        <v>4.3451643789188299E-4</v>
      </c>
      <c r="R3" s="226">
        <v>1.7057317956094782E-5</v>
      </c>
      <c r="S3" s="226">
        <v>9.9077566578211959E-6</v>
      </c>
      <c r="T3" s="226">
        <v>1.6385968290030154E-8</v>
      </c>
      <c r="U3" s="226">
        <v>8.0542034583951421E-6</v>
      </c>
      <c r="V3" s="226">
        <v>1.4794301026443148E-5</v>
      </c>
      <c r="W3" s="226">
        <v>1.6039093640060153E-5</v>
      </c>
      <c r="X3" s="226">
        <v>1.204043476422073E-5</v>
      </c>
      <c r="Y3" s="226">
        <v>2.0484607683685327E-4</v>
      </c>
      <c r="Z3" s="226">
        <v>8.2530674580666972E-6</v>
      </c>
      <c r="AA3" s="226">
        <v>1.6239235365100712E-5</v>
      </c>
      <c r="AB3" s="226">
        <v>1.2636195563326457E-5</v>
      </c>
      <c r="AC3" s="226">
        <v>2.3176431559154074E-5</v>
      </c>
      <c r="AD3" s="226">
        <v>2.227507934541935E-5</v>
      </c>
      <c r="AE3" s="226">
        <v>7.7616899466058788E-6</v>
      </c>
      <c r="AF3" s="226">
        <v>1.1750475062630487E-5</v>
      </c>
      <c r="AG3" s="226">
        <v>9.6493326273386658E-6</v>
      </c>
      <c r="AH3" s="226">
        <v>0</v>
      </c>
      <c r="AI3" s="226">
        <v>2.5226829505260154E-4</v>
      </c>
      <c r="AJ3" s="226">
        <v>6.698952261645275E-5</v>
      </c>
      <c r="AK3" s="226">
        <v>4.0856015216790322E-5</v>
      </c>
      <c r="AL3" s="226">
        <v>3.0605140502811076E-5</v>
      </c>
      <c r="AM3" s="226">
        <v>1.8837673242751404E-4</v>
      </c>
      <c r="AN3" s="226">
        <v>2.3836078063982238E-4</v>
      </c>
      <c r="AO3" s="226">
        <v>3.6513740624405556E-4</v>
      </c>
      <c r="AP3" s="226">
        <v>2.983364274486023E-3</v>
      </c>
      <c r="AQ3" s="226">
        <v>1.0337477290251664E-4</v>
      </c>
      <c r="AR3" s="226">
        <v>1.7040823464810035E-5</v>
      </c>
      <c r="AS3" s="226">
        <v>1.9949505117469152E-4</v>
      </c>
      <c r="AT3" s="226">
        <v>1.2164414651779441E-3</v>
      </c>
      <c r="AU3" s="226">
        <v>6.1511776568099337E-5</v>
      </c>
      <c r="AV3" s="226">
        <v>2.2675032741240907E-5</v>
      </c>
      <c r="AW3" s="226">
        <v>4.7794964137286497E-5</v>
      </c>
      <c r="AX3" s="226">
        <v>7.2162008088284712E-5</v>
      </c>
      <c r="AY3" s="226">
        <v>3.919889673814358E-5</v>
      </c>
      <c r="AZ3" s="226">
        <v>1.9513641605335072E-5</v>
      </c>
      <c r="BA3" s="226">
        <v>3.3752165252136192E-5</v>
      </c>
      <c r="BB3" s="226">
        <v>4.3597556486724461E-5</v>
      </c>
      <c r="BC3" s="226">
        <v>2.405948173663483E-5</v>
      </c>
      <c r="BD3" s="226">
        <v>2.1716974897953209E-4</v>
      </c>
      <c r="BE3" s="226">
        <v>4.7415410105477264E-4</v>
      </c>
      <c r="BF3" s="226">
        <v>1.7691913444577007E-4</v>
      </c>
      <c r="BG3" s="226">
        <v>1.2552801009637636E-5</v>
      </c>
      <c r="BH3" s="226">
        <v>2.4062696485604776E-4</v>
      </c>
      <c r="BI3" s="226">
        <v>7.620908776617472E-4</v>
      </c>
      <c r="BJ3" s="226">
        <v>2.2256632852332125E-4</v>
      </c>
      <c r="BK3" s="226">
        <v>4.6883031502181169E-4</v>
      </c>
      <c r="BL3" s="226">
        <v>8.1474232674584989E-5</v>
      </c>
      <c r="BM3" s="226">
        <v>2.1996217274840275E-4</v>
      </c>
      <c r="BN3" s="226">
        <v>3.4463163340149984E-4</v>
      </c>
      <c r="BO3" s="226">
        <v>6.6931496776757968E-4</v>
      </c>
      <c r="BP3" s="226">
        <v>4.9295072480688435E-4</v>
      </c>
      <c r="BQ3" s="226">
        <v>1.819757617225932E-4</v>
      </c>
      <c r="BR3" s="226">
        <v>6.3992790207918618E-4</v>
      </c>
      <c r="BS3" s="226">
        <v>2.4497141547116689E-6</v>
      </c>
      <c r="BT3" s="226">
        <v>2.5971150700988786E-5</v>
      </c>
      <c r="BU3" s="226">
        <v>0</v>
      </c>
      <c r="BV3" s="226">
        <v>7.3476758730943404E-7</v>
      </c>
      <c r="BW3" s="226">
        <v>0</v>
      </c>
      <c r="BX3" s="226">
        <v>4.2969047553057877E-4</v>
      </c>
      <c r="BY3" s="226">
        <v>0</v>
      </c>
    </row>
    <row r="4" spans="1:77" x14ac:dyDescent="0.25">
      <c r="A4" s="105" t="s">
        <v>1</v>
      </c>
      <c r="B4" s="226">
        <v>2.5509306719267683E-5</v>
      </c>
      <c r="C4" s="226">
        <v>5.4554665403967979E-2</v>
      </c>
      <c r="D4" s="226">
        <v>3.1643279062269673E-6</v>
      </c>
      <c r="E4" s="226">
        <v>4.959506882996783E-5</v>
      </c>
      <c r="F4" s="226">
        <v>2.7765542077028072E-6</v>
      </c>
      <c r="G4" s="226">
        <v>9.4609071453890807E-6</v>
      </c>
      <c r="H4" s="226">
        <v>8.4073744054222734E-6</v>
      </c>
      <c r="I4" s="226">
        <v>1.3520634604954745E-5</v>
      </c>
      <c r="J4" s="226">
        <v>8.9019121878022541E-4</v>
      </c>
      <c r="K4" s="226">
        <v>1.2319249021766398E-5</v>
      </c>
      <c r="L4" s="226">
        <v>3.3023782682438411E-5</v>
      </c>
      <c r="M4" s="226">
        <v>1.0492356497886911E-6</v>
      </c>
      <c r="N4" s="226">
        <v>2.7819647582755079E-5</v>
      </c>
      <c r="O4" s="226">
        <v>2.7819647582755079E-5</v>
      </c>
      <c r="P4" s="226">
        <v>2.3658124231833324E-6</v>
      </c>
      <c r="Q4" s="226">
        <v>1.8145362521899519E-4</v>
      </c>
      <c r="R4" s="226">
        <v>4.8040417974290645E-6</v>
      </c>
      <c r="S4" s="226">
        <v>4.2169896660925739E-6</v>
      </c>
      <c r="T4" s="226">
        <v>2.9628889379228992E-9</v>
      </c>
      <c r="U4" s="226">
        <v>2.5754730909913603E-6</v>
      </c>
      <c r="V4" s="226">
        <v>5.8809761122246288E-6</v>
      </c>
      <c r="W4" s="226">
        <v>5.7941621000150616E-6</v>
      </c>
      <c r="X4" s="226">
        <v>4.4562498568342167E-6</v>
      </c>
      <c r="Y4" s="226">
        <v>6.2730535137390961E-5</v>
      </c>
      <c r="Z4" s="226">
        <v>2.6261015823396646E-6</v>
      </c>
      <c r="AA4" s="226">
        <v>6.7986540038923093E-6</v>
      </c>
      <c r="AB4" s="226">
        <v>3.6882727565926031E-6</v>
      </c>
      <c r="AC4" s="226">
        <v>7.3722642681381063E-6</v>
      </c>
      <c r="AD4" s="226">
        <v>8.6654500618749184E-6</v>
      </c>
      <c r="AE4" s="226">
        <v>2.4660530345817859E-6</v>
      </c>
      <c r="AF4" s="226">
        <v>4.4555615365728107E-6</v>
      </c>
      <c r="AG4" s="226">
        <v>4.7088860320881703E-6</v>
      </c>
      <c r="AH4" s="226">
        <v>0</v>
      </c>
      <c r="AI4" s="226">
        <v>9.0069620849487413E-4</v>
      </c>
      <c r="AJ4" s="226">
        <v>2.7348803636220731E-5</v>
      </c>
      <c r="AK4" s="226">
        <v>1.2630598326285829E-5</v>
      </c>
      <c r="AL4" s="226">
        <v>9.236080050717651E-6</v>
      </c>
      <c r="AM4" s="226">
        <v>4.7598684533990595E-5</v>
      </c>
      <c r="AN4" s="226">
        <v>7.0626170063301045E-5</v>
      </c>
      <c r="AO4" s="226">
        <v>2.1011022241424442E-4</v>
      </c>
      <c r="AP4" s="226">
        <v>8.0321041820937561E-4</v>
      </c>
      <c r="AQ4" s="226">
        <v>3.7689057308956555E-5</v>
      </c>
      <c r="AR4" s="226">
        <v>7.2725413344464571E-6</v>
      </c>
      <c r="AS4" s="226">
        <v>9.1650422275814622E-5</v>
      </c>
      <c r="AT4" s="226">
        <v>2.1822145922077731E-4</v>
      </c>
      <c r="AU4" s="226">
        <v>2.4594707486073434E-5</v>
      </c>
      <c r="AV4" s="226">
        <v>9.8635459469663732E-6</v>
      </c>
      <c r="AW4" s="226">
        <v>2.133776824092376E-5</v>
      </c>
      <c r="AX4" s="226">
        <v>3.4462495570276801E-5</v>
      </c>
      <c r="AY4" s="226">
        <v>1.3064850608033966E-5</v>
      </c>
      <c r="AZ4" s="226">
        <v>8.696512289527586E-6</v>
      </c>
      <c r="BA4" s="226">
        <v>1.5862684676935334E-5</v>
      </c>
      <c r="BB4" s="226">
        <v>2.3003664394885787E-5</v>
      </c>
      <c r="BC4" s="226">
        <v>1.0130959529521667E-5</v>
      </c>
      <c r="BD4" s="226">
        <v>9.1599100748948858E-5</v>
      </c>
      <c r="BE4" s="226">
        <v>2.0399217812149112E-4</v>
      </c>
      <c r="BF4" s="226">
        <v>1.4374634293626659E-4</v>
      </c>
      <c r="BG4" s="226">
        <v>4.6484390974947495E-6</v>
      </c>
      <c r="BH4" s="226">
        <v>1.0644004938678578E-4</v>
      </c>
      <c r="BI4" s="226">
        <v>4.2283741616812185E-4</v>
      </c>
      <c r="BJ4" s="226">
        <v>3.3153620000103738E-4</v>
      </c>
      <c r="BK4" s="226">
        <v>8.600845349082697E-5</v>
      </c>
      <c r="BL4" s="226">
        <v>2.6481126422790757E-5</v>
      </c>
      <c r="BM4" s="226">
        <v>6.5140821098338088E-5</v>
      </c>
      <c r="BN4" s="226">
        <v>1.0069050106817976E-4</v>
      </c>
      <c r="BO4" s="226">
        <v>1.2967564499777448E-4</v>
      </c>
      <c r="BP4" s="226">
        <v>1.0913094729826763E-4</v>
      </c>
      <c r="BQ4" s="226">
        <v>3.5125660741882228E-5</v>
      </c>
      <c r="BR4" s="226">
        <v>1.6939892432842036E-4</v>
      </c>
      <c r="BS4" s="226">
        <v>1.1232852417979047E-6</v>
      </c>
      <c r="BT4" s="226">
        <v>7.416162305412346E-6</v>
      </c>
      <c r="BU4" s="226">
        <v>0</v>
      </c>
      <c r="BV4" s="226">
        <v>3.2505357363697397E-7</v>
      </c>
      <c r="BW4" s="226">
        <v>0</v>
      </c>
      <c r="BX4" s="226">
        <v>6.4374310579458314E-5</v>
      </c>
      <c r="BY4" s="226">
        <v>0</v>
      </c>
    </row>
    <row r="5" spans="1:77" x14ac:dyDescent="0.25">
      <c r="A5" s="105" t="s">
        <v>2</v>
      </c>
      <c r="B5" s="226">
        <v>7.4736385892398079E-4</v>
      </c>
      <c r="C5" s="226">
        <v>2.0596450625607452E-4</v>
      </c>
      <c r="D5" s="226">
        <v>0.1045795247223775</v>
      </c>
      <c r="E5" s="226">
        <v>1.2865477079257836E-4</v>
      </c>
      <c r="F5" s="226">
        <v>4.0590714383901499E-6</v>
      </c>
      <c r="G5" s="226">
        <v>4.174065996740097E-5</v>
      </c>
      <c r="H5" s="226">
        <v>3.0562154216817867E-5</v>
      </c>
      <c r="I5" s="226">
        <v>6.9990754619004368E-5</v>
      </c>
      <c r="J5" s="226">
        <v>4.7347720415835178E-3</v>
      </c>
      <c r="K5" s="226">
        <v>5.2508025149560697E-5</v>
      </c>
      <c r="L5" s="226">
        <v>1.1925604859544975E-4</v>
      </c>
      <c r="M5" s="226">
        <v>3.9398797054675136E-6</v>
      </c>
      <c r="N5" s="226">
        <v>5.0030548956984152E-5</v>
      </c>
      <c r="O5" s="226">
        <v>5.0030548956984152E-5</v>
      </c>
      <c r="P5" s="226">
        <v>8.4729522258590623E-6</v>
      </c>
      <c r="Q5" s="226">
        <v>9.3295759319548307E-4</v>
      </c>
      <c r="R5" s="226">
        <v>1.4285595488067759E-5</v>
      </c>
      <c r="S5" s="226">
        <v>1.6958067336302877E-5</v>
      </c>
      <c r="T5" s="226">
        <v>1.0525844838023965E-8</v>
      </c>
      <c r="U5" s="226">
        <v>7.0677047465037654E-6</v>
      </c>
      <c r="V5" s="226">
        <v>1.1780444298096646E-5</v>
      </c>
      <c r="W5" s="226">
        <v>1.3633847327127065E-5</v>
      </c>
      <c r="X5" s="226">
        <v>1.4873793731535921E-5</v>
      </c>
      <c r="Y5" s="226">
        <v>1.1967804061273997E-4</v>
      </c>
      <c r="Z5" s="226">
        <v>9.6273661173077061E-6</v>
      </c>
      <c r="AA5" s="226">
        <v>2.6208138754534386E-5</v>
      </c>
      <c r="AB5" s="226">
        <v>1.1503839736598802E-5</v>
      </c>
      <c r="AC5" s="226">
        <v>2.4094172184401868E-5</v>
      </c>
      <c r="AD5" s="226">
        <v>3.1667680753910898E-5</v>
      </c>
      <c r="AE5" s="226">
        <v>8.1936886889283571E-6</v>
      </c>
      <c r="AF5" s="226">
        <v>9.516475089836285E-6</v>
      </c>
      <c r="AG5" s="226">
        <v>9.912662378082333E-6</v>
      </c>
      <c r="AH5" s="226">
        <v>0</v>
      </c>
      <c r="AI5" s="226">
        <v>2.9511914884265699E-4</v>
      </c>
      <c r="AJ5" s="226">
        <v>8.5501453411033078E-5</v>
      </c>
      <c r="AK5" s="226">
        <v>3.4657107707068732E-5</v>
      </c>
      <c r="AL5" s="226">
        <v>3.8437725075969112E-5</v>
      </c>
      <c r="AM5" s="226">
        <v>5.501168834514676E-4</v>
      </c>
      <c r="AN5" s="226">
        <v>2.1872881693921575E-4</v>
      </c>
      <c r="AO5" s="226">
        <v>3.8761343775314334E-4</v>
      </c>
      <c r="AP5" s="226">
        <v>1.2509446472209215E-3</v>
      </c>
      <c r="AQ5" s="226">
        <v>9.4586285622157631E-5</v>
      </c>
      <c r="AR5" s="226">
        <v>2.8631378214832507E-5</v>
      </c>
      <c r="AS5" s="226">
        <v>2.5146187464786512E-4</v>
      </c>
      <c r="AT5" s="226">
        <v>1.1456540705219484E-3</v>
      </c>
      <c r="AU5" s="226">
        <v>6.501660819199491E-5</v>
      </c>
      <c r="AV5" s="226">
        <v>2.1403107862349154E-5</v>
      </c>
      <c r="AW5" s="226">
        <v>7.3345797430173933E-5</v>
      </c>
      <c r="AX5" s="226">
        <v>1.4925121152782885E-4</v>
      </c>
      <c r="AY5" s="226">
        <v>3.5569790815790495E-5</v>
      </c>
      <c r="AZ5" s="226">
        <v>3.5030072514845516E-5</v>
      </c>
      <c r="BA5" s="226">
        <v>6.6314397117220851E-5</v>
      </c>
      <c r="BB5" s="226">
        <v>4.891080189528677E-5</v>
      </c>
      <c r="BC5" s="226">
        <v>3.8809506508964857E-5</v>
      </c>
      <c r="BD5" s="226">
        <v>3.6393794438007153E-4</v>
      </c>
      <c r="BE5" s="226">
        <v>2.9106411919784946E-4</v>
      </c>
      <c r="BF5" s="226">
        <v>3.2323702442559445E-4</v>
      </c>
      <c r="BG5" s="226">
        <v>9.3891556777075527E-6</v>
      </c>
      <c r="BH5" s="226">
        <v>4.2475744790463433E-4</v>
      </c>
      <c r="BI5" s="226">
        <v>5.6467148487164239E-4</v>
      </c>
      <c r="BJ5" s="226">
        <v>2.7355234147676514E-4</v>
      </c>
      <c r="BK5" s="226">
        <v>2.3127833526706817E-4</v>
      </c>
      <c r="BL5" s="226">
        <v>5.9638247710425835E-5</v>
      </c>
      <c r="BM5" s="226">
        <v>1.8534352648563732E-4</v>
      </c>
      <c r="BN5" s="226">
        <v>2.2766303243386291E-4</v>
      </c>
      <c r="BO5" s="226">
        <v>4.4148081250094945E-4</v>
      </c>
      <c r="BP5" s="226">
        <v>3.3141754150631443E-4</v>
      </c>
      <c r="BQ5" s="226">
        <v>6.2354604618070433E-5</v>
      </c>
      <c r="BR5" s="226">
        <v>3.3543041046712834E-4</v>
      </c>
      <c r="BS5" s="226">
        <v>2.4794088336133485E-6</v>
      </c>
      <c r="BT5" s="226">
        <v>1.7019733419182239E-5</v>
      </c>
      <c r="BU5" s="226">
        <v>0</v>
      </c>
      <c r="BV5" s="226">
        <v>1.295482242581225E-6</v>
      </c>
      <c r="BW5" s="226">
        <v>0</v>
      </c>
      <c r="BX5" s="226">
        <v>2.7032163727947416E-4</v>
      </c>
      <c r="BY5" s="226">
        <v>0</v>
      </c>
    </row>
    <row r="6" spans="1:77" x14ac:dyDescent="0.25">
      <c r="A6" s="105" t="s">
        <v>3</v>
      </c>
      <c r="B6" s="226">
        <v>2.2836655815128843E-5</v>
      </c>
      <c r="C6" s="226">
        <v>3.5444226382115122E-5</v>
      </c>
      <c r="D6" s="226">
        <v>1.1440361598559138E-6</v>
      </c>
      <c r="E6" s="226">
        <v>2.4005302366129324E-2</v>
      </c>
      <c r="F6" s="226">
        <v>3.3440951028730093E-7</v>
      </c>
      <c r="G6" s="226">
        <v>4.8528667248986119E-6</v>
      </c>
      <c r="H6" s="226">
        <v>2.0177923559258111E-6</v>
      </c>
      <c r="I6" s="226">
        <v>1.2853799674130922E-5</v>
      </c>
      <c r="J6" s="226">
        <v>9.1446909606485117E-4</v>
      </c>
      <c r="K6" s="226">
        <v>9.0978710095933177E-6</v>
      </c>
      <c r="L6" s="226">
        <v>1.9974908618614907E-5</v>
      </c>
      <c r="M6" s="226">
        <v>3.2750547591933896E-7</v>
      </c>
      <c r="N6" s="226">
        <v>6.0213874319887927E-6</v>
      </c>
      <c r="O6" s="226">
        <v>6.0213874319887927E-6</v>
      </c>
      <c r="P6" s="226">
        <v>8.2647756955518774E-7</v>
      </c>
      <c r="Q6" s="226">
        <v>1.7888197577401027E-4</v>
      </c>
      <c r="R6" s="226">
        <v>1.9411786735831002E-6</v>
      </c>
      <c r="S6" s="226">
        <v>9.5206844288381582E-7</v>
      </c>
      <c r="T6" s="226">
        <v>1.4765804498714541E-9</v>
      </c>
      <c r="U6" s="226">
        <v>9.4790369185197327E-7</v>
      </c>
      <c r="V6" s="226">
        <v>1.4061346830131827E-6</v>
      </c>
      <c r="W6" s="226">
        <v>1.5304955537036754E-6</v>
      </c>
      <c r="X6" s="226">
        <v>1.1929994252830638E-6</v>
      </c>
      <c r="Y6" s="226">
        <v>2.0479219321164154E-5</v>
      </c>
      <c r="Z6" s="226">
        <v>7.8051280391535224E-7</v>
      </c>
      <c r="AA6" s="226">
        <v>1.4263165926006686E-6</v>
      </c>
      <c r="AB6" s="226">
        <v>1.4021216493618734E-6</v>
      </c>
      <c r="AC6" s="226">
        <v>3.5868864392807507E-6</v>
      </c>
      <c r="AD6" s="226">
        <v>2.0407621017736215E-6</v>
      </c>
      <c r="AE6" s="226">
        <v>8.0366980871473634E-7</v>
      </c>
      <c r="AF6" s="226">
        <v>1.0976159169143791E-6</v>
      </c>
      <c r="AG6" s="226">
        <v>1.0936266226075323E-6</v>
      </c>
      <c r="AH6" s="226">
        <v>0</v>
      </c>
      <c r="AI6" s="226">
        <v>5.7404337010144022E-5</v>
      </c>
      <c r="AJ6" s="226">
        <v>6.5408914278327493E-6</v>
      </c>
      <c r="AK6" s="226">
        <v>3.527859413902823E-6</v>
      </c>
      <c r="AL6" s="226">
        <v>2.5098650161984209E-6</v>
      </c>
      <c r="AM6" s="226">
        <v>1.8013860889268105E-5</v>
      </c>
      <c r="AN6" s="226">
        <v>2.3601141138921744E-5</v>
      </c>
      <c r="AO6" s="226">
        <v>4.4924850444741423E-5</v>
      </c>
      <c r="AP6" s="226">
        <v>3.0644378268724492E-4</v>
      </c>
      <c r="AQ6" s="226">
        <v>9.7458841901320717E-6</v>
      </c>
      <c r="AR6" s="226">
        <v>1.565200534448349E-6</v>
      </c>
      <c r="AS6" s="226">
        <v>1.8058342158097247E-5</v>
      </c>
      <c r="AT6" s="226">
        <v>4.9559535782276026E-5</v>
      </c>
      <c r="AU6" s="226">
        <v>5.8457372335329138E-6</v>
      </c>
      <c r="AV6" s="226">
        <v>2.2582869501912634E-6</v>
      </c>
      <c r="AW6" s="226">
        <v>8.6841534289312185E-6</v>
      </c>
      <c r="AX6" s="226">
        <v>6.5934450211070633E-6</v>
      </c>
      <c r="AY6" s="226">
        <v>3.8773505082705076E-6</v>
      </c>
      <c r="AZ6" s="226">
        <v>1.6800487350747044E-6</v>
      </c>
      <c r="BA6" s="226">
        <v>3.3069548346429024E-6</v>
      </c>
      <c r="BB6" s="226">
        <v>4.0852309835869588E-6</v>
      </c>
      <c r="BC6" s="226">
        <v>1.9876561960045439E-6</v>
      </c>
      <c r="BD6" s="226">
        <v>1.7823507077039407E-5</v>
      </c>
      <c r="BE6" s="226">
        <v>4.7348423405437042E-5</v>
      </c>
      <c r="BF6" s="226">
        <v>3.7562406053325604E-5</v>
      </c>
      <c r="BG6" s="226">
        <v>1.3907791623973668E-6</v>
      </c>
      <c r="BH6" s="226">
        <v>2.0108701475629222E-5</v>
      </c>
      <c r="BI6" s="226">
        <v>6.3217124463212009E-5</v>
      </c>
      <c r="BJ6" s="226">
        <v>1.9349708629902686E-5</v>
      </c>
      <c r="BK6" s="226">
        <v>6.1603854790959992E-5</v>
      </c>
      <c r="BL6" s="226">
        <v>8.4542982444130942E-6</v>
      </c>
      <c r="BM6" s="226">
        <v>2.1441759477350608E-5</v>
      </c>
      <c r="BN6" s="226">
        <v>2.4337057812656349E-5</v>
      </c>
      <c r="BO6" s="226">
        <v>3.9794711478929156E-5</v>
      </c>
      <c r="BP6" s="226">
        <v>3.2267615783255449E-5</v>
      </c>
      <c r="BQ6" s="226">
        <v>2.5633141541963432E-5</v>
      </c>
      <c r="BR6" s="226">
        <v>7.4169450158826367E-5</v>
      </c>
      <c r="BS6" s="226">
        <v>3.6186401486336839E-7</v>
      </c>
      <c r="BT6" s="226">
        <v>2.7271047774197243E-6</v>
      </c>
      <c r="BU6" s="226">
        <v>0</v>
      </c>
      <c r="BV6" s="226">
        <v>6.1534013315961614E-8</v>
      </c>
      <c r="BW6" s="226">
        <v>0</v>
      </c>
      <c r="BX6" s="226">
        <v>3.6287072229787635E-5</v>
      </c>
      <c r="BY6" s="226">
        <v>0</v>
      </c>
    </row>
    <row r="7" spans="1:77" x14ac:dyDescent="0.25">
      <c r="A7" s="105" t="s">
        <v>4</v>
      </c>
      <c r="B7" s="226">
        <v>4.6784668052635571E-4</v>
      </c>
      <c r="C7" s="226">
        <v>7.3618471096701234E-4</v>
      </c>
      <c r="D7" s="226">
        <v>3.1035117527007939E-5</v>
      </c>
      <c r="E7" s="226">
        <v>4.8124169080456197E-4</v>
      </c>
      <c r="F7" s="226">
        <v>4.3976480892709169E-2</v>
      </c>
      <c r="G7" s="226">
        <v>1.1799626371897666E-4</v>
      </c>
      <c r="H7" s="226">
        <v>6.7147424218835162E-5</v>
      </c>
      <c r="I7" s="226">
        <v>2.6109942044486712E-4</v>
      </c>
      <c r="J7" s="226">
        <v>1.8276656032338322E-2</v>
      </c>
      <c r="K7" s="226">
        <v>1.8878340983034255E-4</v>
      </c>
      <c r="L7" s="226">
        <v>6.1836823418874153E-4</v>
      </c>
      <c r="M7" s="226">
        <v>8.9979977700608502E-6</v>
      </c>
      <c r="N7" s="226">
        <v>1.5828413491733663E-4</v>
      </c>
      <c r="O7" s="226">
        <v>1.5828413491733663E-4</v>
      </c>
      <c r="P7" s="226">
        <v>2.253666570734426E-5</v>
      </c>
      <c r="Q7" s="226">
        <v>3.591892289914122E-3</v>
      </c>
      <c r="R7" s="226">
        <v>4.2325670365330492E-5</v>
      </c>
      <c r="S7" s="226">
        <v>3.3061452140480134E-5</v>
      </c>
      <c r="T7" s="226">
        <v>3.5451754067845691E-8</v>
      </c>
      <c r="U7" s="226">
        <v>2.3273402262936088E-5</v>
      </c>
      <c r="V7" s="226">
        <v>3.8789782697652402E-5</v>
      </c>
      <c r="W7" s="226">
        <v>4.1465877240888915E-5</v>
      </c>
      <c r="X7" s="226">
        <v>3.467540619079142E-5</v>
      </c>
      <c r="Y7" s="226">
        <v>5.1021843698599925E-4</v>
      </c>
      <c r="Z7" s="226">
        <v>2.2470048602210415E-5</v>
      </c>
      <c r="AA7" s="226">
        <v>5.1814045243631347E-5</v>
      </c>
      <c r="AB7" s="226">
        <v>3.1035538804025617E-5</v>
      </c>
      <c r="AC7" s="226">
        <v>7.5501118549843086E-5</v>
      </c>
      <c r="AD7" s="226">
        <v>6.7441322049824329E-5</v>
      </c>
      <c r="AE7" s="226">
        <v>2.0304773475768674E-5</v>
      </c>
      <c r="AF7" s="226">
        <v>3.0690594766754537E-5</v>
      </c>
      <c r="AG7" s="226">
        <v>3.0205707079408058E-5</v>
      </c>
      <c r="AH7" s="226">
        <v>0</v>
      </c>
      <c r="AI7" s="226">
        <v>1.0779842471949884E-3</v>
      </c>
      <c r="AJ7" s="226">
        <v>2.3719515385954695E-4</v>
      </c>
      <c r="AK7" s="226">
        <v>2.2740121151855374E-4</v>
      </c>
      <c r="AL7" s="226">
        <v>6.294183839135808E-4</v>
      </c>
      <c r="AM7" s="226">
        <v>4.5419159608281493E-3</v>
      </c>
      <c r="AN7" s="226">
        <v>7.3155352842852535E-4</v>
      </c>
      <c r="AO7" s="226">
        <v>1.2225529537841845E-3</v>
      </c>
      <c r="AP7" s="226">
        <v>7.1982573391118987E-3</v>
      </c>
      <c r="AQ7" s="226">
        <v>3.6546799823579461E-4</v>
      </c>
      <c r="AR7" s="226">
        <v>5.7250652891307853E-5</v>
      </c>
      <c r="AS7" s="226">
        <v>6.8863677438745473E-4</v>
      </c>
      <c r="AT7" s="226">
        <v>6.8482820040189117E-3</v>
      </c>
      <c r="AU7" s="226">
        <v>1.7111238457715087E-4</v>
      </c>
      <c r="AV7" s="226">
        <v>6.160485393168204E-5</v>
      </c>
      <c r="AW7" s="226">
        <v>2.1837163794646575E-4</v>
      </c>
      <c r="AX7" s="226">
        <v>2.5811466436886064E-4</v>
      </c>
      <c r="AY7" s="226">
        <v>9.0150180566523467E-5</v>
      </c>
      <c r="AZ7" s="226">
        <v>6.5662671295573188E-5</v>
      </c>
      <c r="BA7" s="226">
        <v>1.2218658271917902E-4</v>
      </c>
      <c r="BB7" s="226">
        <v>1.3726200388484354E-4</v>
      </c>
      <c r="BC7" s="226">
        <v>7.3683448259070575E-5</v>
      </c>
      <c r="BD7" s="226">
        <v>7.431217348567422E-4</v>
      </c>
      <c r="BE7" s="226">
        <v>7.9378733590943407E-4</v>
      </c>
      <c r="BF7" s="226">
        <v>6.0070916626095644E-4</v>
      </c>
      <c r="BG7" s="226">
        <v>2.951874355828486E-5</v>
      </c>
      <c r="BH7" s="226">
        <v>8.0553125637459512E-4</v>
      </c>
      <c r="BI7" s="226">
        <v>2.2225548238324145E-3</v>
      </c>
      <c r="BJ7" s="226">
        <v>8.8364965765453123E-4</v>
      </c>
      <c r="BK7" s="226">
        <v>9.4043083139476469E-4</v>
      </c>
      <c r="BL7" s="226">
        <v>1.8679401511928161E-4</v>
      </c>
      <c r="BM7" s="226">
        <v>5.0512193743602841E-4</v>
      </c>
      <c r="BN7" s="226">
        <v>4.5091778276070717E-4</v>
      </c>
      <c r="BO7" s="226">
        <v>9.1214763003867301E-4</v>
      </c>
      <c r="BP7" s="226">
        <v>7.6195901307349377E-4</v>
      </c>
      <c r="BQ7" s="226">
        <v>2.2366170579237525E-4</v>
      </c>
      <c r="BR7" s="226">
        <v>1.2284678901322882E-3</v>
      </c>
      <c r="BS7" s="226">
        <v>6.3045303317298675E-6</v>
      </c>
      <c r="BT7" s="226">
        <v>5.3418447496356088E-5</v>
      </c>
      <c r="BU7" s="226">
        <v>0</v>
      </c>
      <c r="BV7" s="226">
        <v>2.4581530595354465E-6</v>
      </c>
      <c r="BW7" s="226">
        <v>0</v>
      </c>
      <c r="BX7" s="226">
        <v>9.2049517152082208E-4</v>
      </c>
      <c r="BY7" s="226">
        <v>0</v>
      </c>
    </row>
    <row r="8" spans="1:77" x14ac:dyDescent="0.25">
      <c r="A8" s="105" t="s">
        <v>5</v>
      </c>
      <c r="B8" s="226">
        <v>6.0225272975479786E-5</v>
      </c>
      <c r="C8" s="226">
        <v>9.5904100606982782E-5</v>
      </c>
      <c r="D8" s="226">
        <v>8.0764907437215709E-6</v>
      </c>
      <c r="E8" s="226">
        <v>1.4222157909584806E-4</v>
      </c>
      <c r="F8" s="226">
        <v>2.6491507199281855E-6</v>
      </c>
      <c r="G8" s="226">
        <v>6.1751975749383584E-2</v>
      </c>
      <c r="H8" s="226">
        <v>2.18427417938788E-5</v>
      </c>
      <c r="I8" s="226">
        <v>3.0706747715090229E-5</v>
      </c>
      <c r="J8" s="226">
        <v>2.0038940006828765E-3</v>
      </c>
      <c r="K8" s="226">
        <v>3.2835795224837314E-5</v>
      </c>
      <c r="L8" s="226">
        <v>6.0594130288271616E-5</v>
      </c>
      <c r="M8" s="226">
        <v>3.1411918191999686E-6</v>
      </c>
      <c r="N8" s="226">
        <v>4.9156892813577065E-5</v>
      </c>
      <c r="O8" s="226">
        <v>4.9156892813577065E-5</v>
      </c>
      <c r="P8" s="226">
        <v>5.4545766292196738E-6</v>
      </c>
      <c r="Q8" s="226">
        <v>4.126574326139505E-4</v>
      </c>
      <c r="R8" s="226">
        <v>1.9288887870767446E-5</v>
      </c>
      <c r="S8" s="226">
        <v>1.1212131403313368E-5</v>
      </c>
      <c r="T8" s="226">
        <v>1.9293578217844541E-8</v>
      </c>
      <c r="U8" s="226">
        <v>9.9410740332778333E-6</v>
      </c>
      <c r="V8" s="226">
        <v>1.5691775099431249E-5</v>
      </c>
      <c r="W8" s="226">
        <v>1.7257928940346328E-5</v>
      </c>
      <c r="X8" s="226">
        <v>1.2491485996887441E-5</v>
      </c>
      <c r="Y8" s="226">
        <v>1.9387561716991916E-4</v>
      </c>
      <c r="Z8" s="226">
        <v>8.9608885586889726E-6</v>
      </c>
      <c r="AA8" s="226">
        <v>1.5548247279406469E-5</v>
      </c>
      <c r="AB8" s="226">
        <v>1.381273846419316E-5</v>
      </c>
      <c r="AC8" s="226">
        <v>2.6977605805084424E-5</v>
      </c>
      <c r="AD8" s="226">
        <v>2.2533388496831431E-5</v>
      </c>
      <c r="AE8" s="226">
        <v>8.283317845392672E-6</v>
      </c>
      <c r="AF8" s="226">
        <v>1.2526350973183628E-5</v>
      </c>
      <c r="AG8" s="226">
        <v>9.6073526640151576E-6</v>
      </c>
      <c r="AH8" s="226">
        <v>0</v>
      </c>
      <c r="AI8" s="226">
        <v>2.6441089129286999E-4</v>
      </c>
      <c r="AJ8" s="226">
        <v>2.4155728277556134E-4</v>
      </c>
      <c r="AK8" s="226">
        <v>1.6933830042844706E-4</v>
      </c>
      <c r="AL8" s="226">
        <v>3.1248769529255418E-5</v>
      </c>
      <c r="AM8" s="226">
        <v>4.7643654760735586E-3</v>
      </c>
      <c r="AN8" s="226">
        <v>4.6806030487467798E-4</v>
      </c>
      <c r="AO8" s="226">
        <v>3.5748867403981278E-4</v>
      </c>
      <c r="AP8" s="226">
        <v>2.7763190404248767E-3</v>
      </c>
      <c r="AQ8" s="226">
        <v>2.0445233918345315E-4</v>
      </c>
      <c r="AR8" s="226">
        <v>1.7589602146276018E-5</v>
      </c>
      <c r="AS8" s="226">
        <v>2.1745627165448538E-4</v>
      </c>
      <c r="AT8" s="226">
        <v>2.6917690959526574E-3</v>
      </c>
      <c r="AU8" s="226">
        <v>6.5074287811806784E-5</v>
      </c>
      <c r="AV8" s="226">
        <v>2.0340019260319348E-5</v>
      </c>
      <c r="AW8" s="226">
        <v>5.0808012288037584E-5</v>
      </c>
      <c r="AX8" s="226">
        <v>1.0621684384365999E-4</v>
      </c>
      <c r="AY8" s="226">
        <v>4.4890739312448547E-5</v>
      </c>
      <c r="AZ8" s="226">
        <v>2.0421337207251742E-5</v>
      </c>
      <c r="BA8" s="226">
        <v>4.4780343565028242E-5</v>
      </c>
      <c r="BB8" s="226">
        <v>4.3532697736698662E-5</v>
      </c>
      <c r="BC8" s="226">
        <v>2.3517356310953729E-5</v>
      </c>
      <c r="BD8" s="226">
        <v>2.1980849969636609E-4</v>
      </c>
      <c r="BE8" s="226">
        <v>5.3473602414705573E-4</v>
      </c>
      <c r="BF8" s="226">
        <v>6.9700096700632183E-4</v>
      </c>
      <c r="BG8" s="226">
        <v>1.0242655181275496E-5</v>
      </c>
      <c r="BH8" s="226">
        <v>2.2295441290710413E-4</v>
      </c>
      <c r="BI8" s="226">
        <v>7.4874395193081148E-4</v>
      </c>
      <c r="BJ8" s="226">
        <v>5.0542448350929486E-4</v>
      </c>
      <c r="BK8" s="226">
        <v>5.4281308919835146E-4</v>
      </c>
      <c r="BL8" s="226">
        <v>9.4393646497311823E-5</v>
      </c>
      <c r="BM8" s="226">
        <v>3.9710443530353059E-4</v>
      </c>
      <c r="BN8" s="226">
        <v>1.5881668028039998E-4</v>
      </c>
      <c r="BO8" s="226">
        <v>1.2440913518487761E-3</v>
      </c>
      <c r="BP8" s="226">
        <v>8.2815573744048239E-4</v>
      </c>
      <c r="BQ8" s="226">
        <v>8.1674633324142049E-5</v>
      </c>
      <c r="BR8" s="226">
        <v>8.3648102509379274E-4</v>
      </c>
      <c r="BS8" s="226">
        <v>5.0569003254929419E-6</v>
      </c>
      <c r="BT8" s="226">
        <v>3.1787443533343793E-5</v>
      </c>
      <c r="BU8" s="226">
        <v>0</v>
      </c>
      <c r="BV8" s="226">
        <v>6.8312676244896268E-7</v>
      </c>
      <c r="BW8" s="226">
        <v>0</v>
      </c>
      <c r="BX8" s="226">
        <v>5.0866279563910994E-4</v>
      </c>
      <c r="BY8" s="226">
        <v>0</v>
      </c>
    </row>
    <row r="9" spans="1:77" x14ac:dyDescent="0.25">
      <c r="A9" s="105" t="s">
        <v>6</v>
      </c>
      <c r="B9" s="226">
        <v>2.3969379677125155E-5</v>
      </c>
      <c r="C9" s="226">
        <v>3.8590302275504867E-5</v>
      </c>
      <c r="D9" s="226">
        <v>2.3675899733675868E-6</v>
      </c>
      <c r="E9" s="226">
        <v>2.1390815718965113E-5</v>
      </c>
      <c r="F9" s="226">
        <v>7.1826615482629876E-7</v>
      </c>
      <c r="G9" s="226">
        <v>7.7575320373335572E-6</v>
      </c>
      <c r="H9" s="226">
        <v>3.273951996539394E-2</v>
      </c>
      <c r="I9" s="226">
        <v>1.3093069864203694E-5</v>
      </c>
      <c r="J9" s="226">
        <v>8.8576634870382229E-4</v>
      </c>
      <c r="K9" s="226">
        <v>1.0092045273785356E-5</v>
      </c>
      <c r="L9" s="226">
        <v>2.1303151885978552E-5</v>
      </c>
      <c r="M9" s="226">
        <v>6.5900014298904432E-7</v>
      </c>
      <c r="N9" s="226">
        <v>8.0191939272308079E-6</v>
      </c>
      <c r="O9" s="226">
        <v>8.0191939272308079E-6</v>
      </c>
      <c r="P9" s="226">
        <v>1.4236283706296879E-6</v>
      </c>
      <c r="Q9" s="226">
        <v>1.7411518010306522E-4</v>
      </c>
      <c r="R9" s="226">
        <v>3.1126664157555925E-6</v>
      </c>
      <c r="S9" s="226">
        <v>2.4803561111361031E-6</v>
      </c>
      <c r="T9" s="226">
        <v>2.8753310691485311E-9</v>
      </c>
      <c r="U9" s="226">
        <v>1.3025435185069396E-6</v>
      </c>
      <c r="V9" s="226">
        <v>2.4578880958273008E-6</v>
      </c>
      <c r="W9" s="226">
        <v>2.8773266255394675E-6</v>
      </c>
      <c r="X9" s="226">
        <v>2.8960276760470323E-6</v>
      </c>
      <c r="Y9" s="226">
        <v>1.8057424266561753E-5</v>
      </c>
      <c r="Z9" s="226">
        <v>1.8595093082833143E-6</v>
      </c>
      <c r="AA9" s="226">
        <v>4.8617295074188069E-6</v>
      </c>
      <c r="AB9" s="226">
        <v>2.4056376258958931E-6</v>
      </c>
      <c r="AC9" s="226">
        <v>4.9766864242826498E-6</v>
      </c>
      <c r="AD9" s="226">
        <v>5.6183328032934314E-6</v>
      </c>
      <c r="AE9" s="226">
        <v>1.6572943201747577E-6</v>
      </c>
      <c r="AF9" s="226">
        <v>2.014776962280599E-6</v>
      </c>
      <c r="AG9" s="226">
        <v>1.5848974990349206E-6</v>
      </c>
      <c r="AH9" s="226">
        <v>0</v>
      </c>
      <c r="AI9" s="226">
        <v>4.0749926521393399E-5</v>
      </c>
      <c r="AJ9" s="226">
        <v>1.2913391817781033E-5</v>
      </c>
      <c r="AK9" s="226">
        <v>4.9750171511725041E-6</v>
      </c>
      <c r="AL9" s="226">
        <v>4.8825854188188275E-6</v>
      </c>
      <c r="AM9" s="226">
        <v>3.0560694971268033E-5</v>
      </c>
      <c r="AN9" s="226">
        <v>4.1504703713608586E-5</v>
      </c>
      <c r="AO9" s="226">
        <v>5.8805710025125754E-5</v>
      </c>
      <c r="AP9" s="226">
        <v>1.4210703861044984E-4</v>
      </c>
      <c r="AQ9" s="226">
        <v>1.4812770506198989E-5</v>
      </c>
      <c r="AR9" s="226">
        <v>4.8101999966921755E-6</v>
      </c>
      <c r="AS9" s="226">
        <v>3.8834758469105259E-5</v>
      </c>
      <c r="AT9" s="226">
        <v>5.9966974355946161E-5</v>
      </c>
      <c r="AU9" s="226">
        <v>1.2347599665943457E-5</v>
      </c>
      <c r="AV9" s="226">
        <v>4.0114065575945106E-6</v>
      </c>
      <c r="AW9" s="226">
        <v>1.186607093104334E-5</v>
      </c>
      <c r="AX9" s="226">
        <v>1.1790026980254454E-5</v>
      </c>
      <c r="AY9" s="226">
        <v>6.8603785505993028E-6</v>
      </c>
      <c r="AZ9" s="226">
        <v>5.5462207042497969E-6</v>
      </c>
      <c r="BA9" s="226">
        <v>6.6584804156105266E-6</v>
      </c>
      <c r="BB9" s="226">
        <v>8.3667447396051505E-6</v>
      </c>
      <c r="BC9" s="226">
        <v>6.4806043792818292E-6</v>
      </c>
      <c r="BD9" s="226">
        <v>6.5361683638946776E-5</v>
      </c>
      <c r="BE9" s="226">
        <v>8.3801384193615377E-5</v>
      </c>
      <c r="BF9" s="226">
        <v>9.7482362455029206E-5</v>
      </c>
      <c r="BG9" s="226">
        <v>1.8721933243871351E-6</v>
      </c>
      <c r="BH9" s="226">
        <v>7.7721411027162606E-5</v>
      </c>
      <c r="BI9" s="226">
        <v>1.1040254636655502E-4</v>
      </c>
      <c r="BJ9" s="226">
        <v>5.3123475619988041E-5</v>
      </c>
      <c r="BK9" s="226">
        <v>6.0151278397682322E-5</v>
      </c>
      <c r="BL9" s="226">
        <v>1.2952274059232985E-5</v>
      </c>
      <c r="BM9" s="226">
        <v>3.3872151809636981E-5</v>
      </c>
      <c r="BN9" s="226">
        <v>3.5037334132681799E-5</v>
      </c>
      <c r="BO9" s="226">
        <v>7.09122776179744E-5</v>
      </c>
      <c r="BP9" s="226">
        <v>5.7353890063618414E-5</v>
      </c>
      <c r="BQ9" s="226">
        <v>1.5436529917608318E-5</v>
      </c>
      <c r="BR9" s="226">
        <v>8.4043181919188042E-5</v>
      </c>
      <c r="BS9" s="226">
        <v>6.5647310582404367E-7</v>
      </c>
      <c r="BT9" s="226">
        <v>3.8536816424880733E-6</v>
      </c>
      <c r="BU9" s="226">
        <v>0</v>
      </c>
      <c r="BV9" s="226">
        <v>2.3721423134042782E-7</v>
      </c>
      <c r="BW9" s="226">
        <v>0</v>
      </c>
      <c r="BX9" s="226">
        <v>7.8027435513208345E-5</v>
      </c>
      <c r="BY9" s="226">
        <v>0</v>
      </c>
    </row>
    <row r="10" spans="1:77" x14ac:dyDescent="0.25">
      <c r="A10" s="105" t="s">
        <v>7</v>
      </c>
      <c r="B10" s="226">
        <v>2.0180023273392588E-4</v>
      </c>
      <c r="C10" s="226">
        <v>3.1949057993347534E-4</v>
      </c>
      <c r="D10" s="226">
        <v>1.6210869808390053E-5</v>
      </c>
      <c r="E10" s="226">
        <v>1.8543663214287397E-4</v>
      </c>
      <c r="F10" s="226">
        <v>8.5864567558610596E-6</v>
      </c>
      <c r="G10" s="226">
        <v>5.6357911081611226E-5</v>
      </c>
      <c r="H10" s="226">
        <v>3.6027780433801723E-5</v>
      </c>
      <c r="I10" s="226">
        <v>0.10645234141737428</v>
      </c>
      <c r="J10" s="226">
        <v>7.6701433773695704E-3</v>
      </c>
      <c r="K10" s="226">
        <v>8.3868553177582168E-5</v>
      </c>
      <c r="L10" s="226">
        <v>1.7659425470028736E-4</v>
      </c>
      <c r="M10" s="226">
        <v>4.5315038457679726E-6</v>
      </c>
      <c r="N10" s="226">
        <v>5.4755690984641074E-5</v>
      </c>
      <c r="O10" s="226">
        <v>5.4755690984641074E-5</v>
      </c>
      <c r="P10" s="226">
        <v>1.0062997629328079E-5</v>
      </c>
      <c r="Q10" s="226">
        <v>1.5047753494849588E-3</v>
      </c>
      <c r="R10" s="226">
        <v>2.4085856487241804E-5</v>
      </c>
      <c r="S10" s="226">
        <v>1.6359976494448433E-5</v>
      </c>
      <c r="T10" s="226">
        <v>2.8751586701277316E-8</v>
      </c>
      <c r="U10" s="226">
        <v>1.0552246108710259E-5</v>
      </c>
      <c r="V10" s="226">
        <v>1.804757778752415E-5</v>
      </c>
      <c r="W10" s="226">
        <v>2.1615399723950095E-5</v>
      </c>
      <c r="X10" s="226">
        <v>1.9324704294037139E-5</v>
      </c>
      <c r="Y10" s="226">
        <v>1.7521988591562052E-4</v>
      </c>
      <c r="Z10" s="226">
        <v>1.3508559308745843E-5</v>
      </c>
      <c r="AA10" s="226">
        <v>2.9625300675858311E-5</v>
      </c>
      <c r="AB10" s="226">
        <v>1.6737531125557749E-5</v>
      </c>
      <c r="AC10" s="226">
        <v>3.9621154672673892E-5</v>
      </c>
      <c r="AD10" s="226">
        <v>3.6391964563740015E-5</v>
      </c>
      <c r="AE10" s="226">
        <v>1.137958997595444E-5</v>
      </c>
      <c r="AF10" s="226">
        <v>1.5270493838673321E-5</v>
      </c>
      <c r="AG10" s="226">
        <v>1.1308264318999067E-5</v>
      </c>
      <c r="AH10" s="226">
        <v>0</v>
      </c>
      <c r="AI10" s="226">
        <v>3.8850267243141636E-4</v>
      </c>
      <c r="AJ10" s="226">
        <v>1.0740458573159467E-4</v>
      </c>
      <c r="AK10" s="226">
        <v>1.0948499098534506E-4</v>
      </c>
      <c r="AL10" s="226">
        <v>3.3038749323512389E-5</v>
      </c>
      <c r="AM10" s="226">
        <v>3.2618759866231777E-4</v>
      </c>
      <c r="AN10" s="226">
        <v>3.2387173093526695E-4</v>
      </c>
      <c r="AO10" s="226">
        <v>3.9987710466855467E-4</v>
      </c>
      <c r="AP10" s="226">
        <v>2.0059715177198792E-3</v>
      </c>
      <c r="AQ10" s="226">
        <v>1.1673223873091967E-4</v>
      </c>
      <c r="AR10" s="226">
        <v>3.0855306569098844E-5</v>
      </c>
      <c r="AS10" s="226">
        <v>2.3819837568438414E-4</v>
      </c>
      <c r="AT10" s="226">
        <v>5.951925221901322E-4</v>
      </c>
      <c r="AU10" s="226">
        <v>8.4699522669744369E-5</v>
      </c>
      <c r="AV10" s="226">
        <v>2.6666540955851587E-5</v>
      </c>
      <c r="AW10" s="226">
        <v>9.0005321434685946E-5</v>
      </c>
      <c r="AX10" s="226">
        <v>8.9125305144717326E-5</v>
      </c>
      <c r="AY10" s="226">
        <v>5.0939424157472954E-5</v>
      </c>
      <c r="AZ10" s="226">
        <v>3.4426061753623813E-5</v>
      </c>
      <c r="BA10" s="226">
        <v>4.7427245871476701E-5</v>
      </c>
      <c r="BB10" s="226">
        <v>5.4541168441045486E-5</v>
      </c>
      <c r="BC10" s="226">
        <v>4.0213519634929964E-5</v>
      </c>
      <c r="BD10" s="226">
        <v>3.973235700446296E-4</v>
      </c>
      <c r="BE10" s="226">
        <v>6.148763618996385E-4</v>
      </c>
      <c r="BF10" s="226">
        <v>1.0725347831125889E-3</v>
      </c>
      <c r="BG10" s="226">
        <v>1.3037654432971724E-5</v>
      </c>
      <c r="BH10" s="226">
        <v>4.6410910758536438E-4</v>
      </c>
      <c r="BI10" s="226">
        <v>7.3875296622446965E-4</v>
      </c>
      <c r="BJ10" s="226">
        <v>4.8053428045782034E-4</v>
      </c>
      <c r="BK10" s="226">
        <v>4.7050983621726164E-4</v>
      </c>
      <c r="BL10" s="226">
        <v>1.019092782321908E-4</v>
      </c>
      <c r="BM10" s="226">
        <v>3.16400825559553E-4</v>
      </c>
      <c r="BN10" s="226">
        <v>2.7467976940866509E-4</v>
      </c>
      <c r="BO10" s="226">
        <v>5.6881256091808284E-4</v>
      </c>
      <c r="BP10" s="226">
        <v>5.5300614219919554E-4</v>
      </c>
      <c r="BQ10" s="226">
        <v>8.8975261652528021E-5</v>
      </c>
      <c r="BR10" s="226">
        <v>7.1681304121797365E-4</v>
      </c>
      <c r="BS10" s="226">
        <v>6.4337855603040631E-6</v>
      </c>
      <c r="BT10" s="226">
        <v>3.1488260827332911E-5</v>
      </c>
      <c r="BU10" s="226">
        <v>0</v>
      </c>
      <c r="BV10" s="226">
        <v>1.4186070322873483E-6</v>
      </c>
      <c r="BW10" s="226">
        <v>0</v>
      </c>
      <c r="BX10" s="226">
        <v>8.2085688233710249E-4</v>
      </c>
      <c r="BY10" s="226">
        <v>0</v>
      </c>
    </row>
    <row r="11" spans="1:77" x14ac:dyDescent="0.25">
      <c r="A11" s="105" t="s">
        <v>8</v>
      </c>
      <c r="B11" s="226">
        <v>1.055498220837552E-3</v>
      </c>
      <c r="C11" s="226">
        <v>1.6633013198717273E-3</v>
      </c>
      <c r="D11" s="226">
        <v>2.7145949449140065E-5</v>
      </c>
      <c r="E11" s="226">
        <v>3.8966345315966859E-4</v>
      </c>
      <c r="F11" s="226">
        <v>1.9315256052108516E-6</v>
      </c>
      <c r="G11" s="226">
        <v>1.4856896183471102E-4</v>
      </c>
      <c r="H11" s="226">
        <v>9.4898740473399338E-6</v>
      </c>
      <c r="I11" s="226">
        <v>6.2761462668745071E-4</v>
      </c>
      <c r="J11" s="226">
        <v>4.5590116401489252E-2</v>
      </c>
      <c r="K11" s="226">
        <v>1.3690318106292336E-5</v>
      </c>
      <c r="L11" s="226">
        <v>3.2421999094885227E-5</v>
      </c>
      <c r="M11" s="226">
        <v>1.1958457519727713E-6</v>
      </c>
      <c r="N11" s="226">
        <v>2.9308739666001996E-5</v>
      </c>
      <c r="O11" s="226">
        <v>2.9308739666001996E-5</v>
      </c>
      <c r="P11" s="226">
        <v>1.431315432648138E-5</v>
      </c>
      <c r="Q11" s="226">
        <v>2.2698061734680066E-4</v>
      </c>
      <c r="R11" s="226">
        <v>4.9472340854696363E-6</v>
      </c>
      <c r="S11" s="226">
        <v>4.989993653214729E-6</v>
      </c>
      <c r="T11" s="226">
        <v>3.4987856015064931E-9</v>
      </c>
      <c r="U11" s="226">
        <v>2.8360919064917766E-6</v>
      </c>
      <c r="V11" s="226">
        <v>3.6213615232418623E-6</v>
      </c>
      <c r="W11" s="226">
        <v>4.2589024968169969E-6</v>
      </c>
      <c r="X11" s="226">
        <v>4.5664226558050876E-6</v>
      </c>
      <c r="Y11" s="226">
        <v>8.1302823878340362E-5</v>
      </c>
      <c r="Z11" s="226">
        <v>2.9574270684671317E-6</v>
      </c>
      <c r="AA11" s="226">
        <v>7.6277977283646344E-6</v>
      </c>
      <c r="AB11" s="226">
        <v>3.9243440420427558E-6</v>
      </c>
      <c r="AC11" s="226">
        <v>8.0426633864513187E-6</v>
      </c>
      <c r="AD11" s="226">
        <v>9.8632345688698333E-6</v>
      </c>
      <c r="AE11" s="226">
        <v>2.649795406579316E-6</v>
      </c>
      <c r="AF11" s="226">
        <v>2.90826004394767E-6</v>
      </c>
      <c r="AG11" s="226">
        <v>5.4347562968767586E-6</v>
      </c>
      <c r="AH11" s="226">
        <v>0</v>
      </c>
      <c r="AI11" s="226">
        <v>1.0250956895345519E-4</v>
      </c>
      <c r="AJ11" s="226">
        <v>3.0982976749242864E-5</v>
      </c>
      <c r="AK11" s="226">
        <v>1.4438558546888855E-5</v>
      </c>
      <c r="AL11" s="226">
        <v>1.7786273832691496E-5</v>
      </c>
      <c r="AM11" s="226">
        <v>7.8840049486837599E-5</v>
      </c>
      <c r="AN11" s="226">
        <v>7.3736017704409689E-5</v>
      </c>
      <c r="AO11" s="226">
        <v>2.3728120507977382E-4</v>
      </c>
      <c r="AP11" s="226">
        <v>1.2173283675238282E-3</v>
      </c>
      <c r="AQ11" s="226">
        <v>3.5593786971604043E-5</v>
      </c>
      <c r="AR11" s="226">
        <v>8.3243641382061708E-6</v>
      </c>
      <c r="AS11" s="226">
        <v>5.3798312890108986E-5</v>
      </c>
      <c r="AT11" s="226">
        <v>2.6769354246053835E-4</v>
      </c>
      <c r="AU11" s="226">
        <v>2.1152675919877008E-5</v>
      </c>
      <c r="AV11" s="226">
        <v>6.7641710170527665E-6</v>
      </c>
      <c r="AW11" s="226">
        <v>1.668844035754132E-4</v>
      </c>
      <c r="AX11" s="226">
        <v>4.3982491678547174E-5</v>
      </c>
      <c r="AY11" s="226">
        <v>1.2464869985234403E-5</v>
      </c>
      <c r="AZ11" s="226">
        <v>1.0125664466297796E-5</v>
      </c>
      <c r="BA11" s="226">
        <v>1.9738433542136449E-5</v>
      </c>
      <c r="BB11" s="226">
        <v>1.7224466263081425E-5</v>
      </c>
      <c r="BC11" s="226">
        <v>1.1045370528366851E-5</v>
      </c>
      <c r="BD11" s="226">
        <v>1.0409472978074627E-4</v>
      </c>
      <c r="BE11" s="226">
        <v>1.0776775398716949E-4</v>
      </c>
      <c r="BF11" s="226">
        <v>1.0825457606452847E-4</v>
      </c>
      <c r="BG11" s="226">
        <v>3.3520504559695872E-6</v>
      </c>
      <c r="BH11" s="226">
        <v>1.2131517629056239E-4</v>
      </c>
      <c r="BI11" s="226">
        <v>1.4807940061983517E-4</v>
      </c>
      <c r="BJ11" s="226">
        <v>8.4614952336209417E-5</v>
      </c>
      <c r="BK11" s="226">
        <v>1.0199775787505248E-4</v>
      </c>
      <c r="BL11" s="226">
        <v>2.1736872166515309E-5</v>
      </c>
      <c r="BM11" s="226">
        <v>6.2637432764307805E-5</v>
      </c>
      <c r="BN11" s="226">
        <v>5.6503744992579906E-5</v>
      </c>
      <c r="BO11" s="226">
        <v>6.860379235112958E-5</v>
      </c>
      <c r="BP11" s="226">
        <v>7.1312922113964502E-5</v>
      </c>
      <c r="BQ11" s="226">
        <v>1.3054396451699453E-5</v>
      </c>
      <c r="BR11" s="226">
        <v>1.7351499447210202E-4</v>
      </c>
      <c r="BS11" s="226">
        <v>8.0106538698401454E-7</v>
      </c>
      <c r="BT11" s="226">
        <v>6.9846734623950527E-6</v>
      </c>
      <c r="BU11" s="226">
        <v>0</v>
      </c>
      <c r="BV11" s="226">
        <v>3.7008075480091224E-7</v>
      </c>
      <c r="BW11" s="226">
        <v>0</v>
      </c>
      <c r="BX11" s="226">
        <v>8.6287061200459193E-5</v>
      </c>
      <c r="BY11" s="226">
        <v>0</v>
      </c>
    </row>
    <row r="12" spans="1:77" x14ac:dyDescent="0.25">
      <c r="A12" s="105" t="s">
        <v>9</v>
      </c>
      <c r="B12" s="226">
        <v>4.4972691780159377E-2</v>
      </c>
      <c r="C12" s="226">
        <v>1.6471865068260771E-2</v>
      </c>
      <c r="D12" s="226">
        <v>1.3917340946801157E-3</v>
      </c>
      <c r="E12" s="226">
        <v>1.6913681222793157E-3</v>
      </c>
      <c r="F12" s="226">
        <v>1.0074848921593051E-3</v>
      </c>
      <c r="G12" s="226">
        <v>5.6825183146168592E-2</v>
      </c>
      <c r="H12" s="226">
        <v>1.0239395453164527E-2</v>
      </c>
      <c r="I12" s="226">
        <v>3.6905452628506686E-4</v>
      </c>
      <c r="J12" s="226">
        <v>1.945269750024203E-2</v>
      </c>
      <c r="K12" s="226">
        <v>0.51620081764182746</v>
      </c>
      <c r="L12" s="226">
        <v>9.2957213225375302E-4</v>
      </c>
      <c r="M12" s="226">
        <v>8.3242775280397449E-4</v>
      </c>
      <c r="N12" s="226">
        <v>6.6952564363925661E-4</v>
      </c>
      <c r="O12" s="226">
        <v>6.6952564363925661E-4</v>
      </c>
      <c r="P12" s="226">
        <v>2.0621752242616729E-4</v>
      </c>
      <c r="Q12" s="226">
        <v>4.0558559694970917E-3</v>
      </c>
      <c r="R12" s="226">
        <v>1.1093782408692649E-2</v>
      </c>
      <c r="S12" s="226">
        <v>5.3863612434910009E-3</v>
      </c>
      <c r="T12" s="226">
        <v>2.0755723418016765E-7</v>
      </c>
      <c r="U12" s="226">
        <v>1.0515005390842066E-2</v>
      </c>
      <c r="V12" s="226">
        <v>2.0918141139472557E-4</v>
      </c>
      <c r="W12" s="226">
        <v>5.019833858028801E-4</v>
      </c>
      <c r="X12" s="226">
        <v>4.2944424748154074E-3</v>
      </c>
      <c r="Y12" s="226">
        <v>1.8802477597732105E-3</v>
      </c>
      <c r="Z12" s="226">
        <v>1.7796092291225694E-4</v>
      </c>
      <c r="AA12" s="226">
        <v>4.9794182123615504E-4</v>
      </c>
      <c r="AB12" s="226">
        <v>2.3462490073145528E-4</v>
      </c>
      <c r="AC12" s="226">
        <v>0.10106455565431481</v>
      </c>
      <c r="AD12" s="226">
        <v>8.1918390651719293E-4</v>
      </c>
      <c r="AE12" s="226">
        <v>1.6758490599498379E-4</v>
      </c>
      <c r="AF12" s="226">
        <v>1.6313195746397072E-4</v>
      </c>
      <c r="AG12" s="226">
        <v>1.3927276184416842E-4</v>
      </c>
      <c r="AH12" s="226">
        <v>0</v>
      </c>
      <c r="AI12" s="226">
        <v>5.702280694148412E-3</v>
      </c>
      <c r="AJ12" s="226">
        <v>1.5493228508417711E-3</v>
      </c>
      <c r="AK12" s="226">
        <v>1.0474431532613584E-3</v>
      </c>
      <c r="AL12" s="226">
        <v>8.4786980360914202E-4</v>
      </c>
      <c r="AM12" s="226">
        <v>9.3589512469928575E-3</v>
      </c>
      <c r="AN12" s="226">
        <v>5.2385563602779595E-3</v>
      </c>
      <c r="AO12" s="226">
        <v>4.8221692257034441E-3</v>
      </c>
      <c r="AP12" s="226">
        <v>7.4759933333232564E-3</v>
      </c>
      <c r="AQ12" s="226">
        <v>2.2935891394554749E-3</v>
      </c>
      <c r="AR12" s="226">
        <v>9.2400590897466044E-3</v>
      </c>
      <c r="AS12" s="226">
        <v>3.0836908087395103E-3</v>
      </c>
      <c r="AT12" s="226">
        <v>9.5505399587861341E-3</v>
      </c>
      <c r="AU12" s="226">
        <v>1.2375747877975177E-3</v>
      </c>
      <c r="AV12" s="226">
        <v>3.310768929933097E-4</v>
      </c>
      <c r="AW12" s="226">
        <v>1.9541919613614892E-3</v>
      </c>
      <c r="AX12" s="226">
        <v>1.3713334486492499E-3</v>
      </c>
      <c r="AY12" s="226">
        <v>7.9437374776209727E-4</v>
      </c>
      <c r="AZ12" s="226">
        <v>5.8336720259067796E-4</v>
      </c>
      <c r="BA12" s="226">
        <v>1.1129105887817245E-3</v>
      </c>
      <c r="BB12" s="226">
        <v>7.3048365589716013E-4</v>
      </c>
      <c r="BC12" s="226">
        <v>6.7575829361325517E-4</v>
      </c>
      <c r="BD12" s="226">
        <v>6.7886972433145306E-3</v>
      </c>
      <c r="BE12" s="226">
        <v>9.1797710775355194E-3</v>
      </c>
      <c r="BF12" s="226">
        <v>2.9915728512687327E-3</v>
      </c>
      <c r="BG12" s="226">
        <v>1.4022295473046319E-4</v>
      </c>
      <c r="BH12" s="226">
        <v>7.9945840669424766E-3</v>
      </c>
      <c r="BI12" s="226">
        <v>7.6472732062531617E-3</v>
      </c>
      <c r="BJ12" s="226">
        <v>5.2417307931216231E-3</v>
      </c>
      <c r="BK12" s="226">
        <v>4.8084518963400586E-3</v>
      </c>
      <c r="BL12" s="226">
        <v>1.3695675317534266E-3</v>
      </c>
      <c r="BM12" s="226">
        <v>3.3349665083099111E-3</v>
      </c>
      <c r="BN12" s="226">
        <v>4.780687354852685E-3</v>
      </c>
      <c r="BO12" s="226">
        <v>6.3512391596768402E-3</v>
      </c>
      <c r="BP12" s="226">
        <v>5.3889833339175368E-3</v>
      </c>
      <c r="BQ12" s="226">
        <v>7.9797592127013551E-4</v>
      </c>
      <c r="BR12" s="226">
        <v>1.1636275747376161E-2</v>
      </c>
      <c r="BS12" s="226">
        <v>3.5284425740085428E-5</v>
      </c>
      <c r="BT12" s="226">
        <v>4.6310140501506142E-4</v>
      </c>
      <c r="BU12" s="226">
        <v>0</v>
      </c>
      <c r="BV12" s="226">
        <v>2.4373467206199999E-5</v>
      </c>
      <c r="BW12" s="226">
        <v>0</v>
      </c>
      <c r="BX12" s="226">
        <v>5.0725599854451854E-3</v>
      </c>
      <c r="BY12" s="226">
        <v>0</v>
      </c>
    </row>
    <row r="13" spans="1:77" x14ac:dyDescent="0.25">
      <c r="A13" s="105" t="s">
        <v>10</v>
      </c>
      <c r="B13" s="226">
        <v>1.8363278341921475E-5</v>
      </c>
      <c r="C13" s="226">
        <v>3.0170919726105294E-5</v>
      </c>
      <c r="D13" s="226">
        <v>2.5819777410305648E-6</v>
      </c>
      <c r="E13" s="226">
        <v>2.4914413433283284E-5</v>
      </c>
      <c r="F13" s="226">
        <v>1.0594181817213044E-6</v>
      </c>
      <c r="G13" s="226">
        <v>2.7292813110006032E-5</v>
      </c>
      <c r="H13" s="226">
        <v>4.9536356319906072E-6</v>
      </c>
      <c r="I13" s="226">
        <v>9.4629840121692193E-6</v>
      </c>
      <c r="J13" s="226">
        <v>6.2859217351288286E-4</v>
      </c>
      <c r="K13" s="226">
        <v>1.6613908229239332E-5</v>
      </c>
      <c r="L13" s="226">
        <v>4.3626159092887182E-2</v>
      </c>
      <c r="M13" s="226">
        <v>1.0546809563925873E-6</v>
      </c>
      <c r="N13" s="226">
        <v>1.3140208321181357E-5</v>
      </c>
      <c r="O13" s="226">
        <v>1.3140208321181357E-5</v>
      </c>
      <c r="P13" s="226">
        <v>3.6878225774033123E-6</v>
      </c>
      <c r="Q13" s="226">
        <v>1.2577885886805689E-4</v>
      </c>
      <c r="R13" s="226">
        <v>1.1374861251101955E-5</v>
      </c>
      <c r="S13" s="226">
        <v>1.9152200722171037E-6</v>
      </c>
      <c r="T13" s="226">
        <v>6.7764787335853007E-9</v>
      </c>
      <c r="U13" s="226">
        <v>2.865059115778535E-6</v>
      </c>
      <c r="V13" s="226">
        <v>6.8035413546992876E-6</v>
      </c>
      <c r="W13" s="226">
        <v>8.2647424242826155E-6</v>
      </c>
      <c r="X13" s="226">
        <v>6.3154923493829538E-6</v>
      </c>
      <c r="Y13" s="226">
        <v>3.0342250857569721E-5</v>
      </c>
      <c r="Z13" s="226">
        <v>2.5657849090237138E-6</v>
      </c>
      <c r="AA13" s="226">
        <v>4.5499503319635355E-6</v>
      </c>
      <c r="AB13" s="226">
        <v>6.7206758799167973E-6</v>
      </c>
      <c r="AC13" s="226">
        <v>5.8215151089048661E-6</v>
      </c>
      <c r="AD13" s="226">
        <v>7.0428546692991167E-6</v>
      </c>
      <c r="AE13" s="226">
        <v>3.6614237448848593E-6</v>
      </c>
      <c r="AF13" s="226">
        <v>4.4566228303847315E-6</v>
      </c>
      <c r="AG13" s="226">
        <v>2.4317068196672403E-6</v>
      </c>
      <c r="AH13" s="226">
        <v>0</v>
      </c>
      <c r="AI13" s="226">
        <v>2.1532043492337458E-5</v>
      </c>
      <c r="AJ13" s="226">
        <v>1.3738059427890527E-5</v>
      </c>
      <c r="AK13" s="226">
        <v>8.2365452357054841E-6</v>
      </c>
      <c r="AL13" s="226">
        <v>3.7337005653294837E-6</v>
      </c>
      <c r="AM13" s="226">
        <v>2.2569523070599669E-5</v>
      </c>
      <c r="AN13" s="226">
        <v>3.2029178565557768E-5</v>
      </c>
      <c r="AO13" s="226">
        <v>1.0221540698814944E-4</v>
      </c>
      <c r="AP13" s="226">
        <v>3.9166453085035663E-4</v>
      </c>
      <c r="AQ13" s="226">
        <v>1.6890262621478207E-5</v>
      </c>
      <c r="AR13" s="226">
        <v>3.0836359708660923E-6</v>
      </c>
      <c r="AS13" s="226">
        <v>4.3320278382566333E-5</v>
      </c>
      <c r="AT13" s="226">
        <v>3.726379349743929E-5</v>
      </c>
      <c r="AU13" s="226">
        <v>1.1796379702421376E-5</v>
      </c>
      <c r="AV13" s="226">
        <v>4.7170826483204307E-6</v>
      </c>
      <c r="AW13" s="226">
        <v>4.2323213553931139E-5</v>
      </c>
      <c r="AX13" s="226">
        <v>1.0814343025888022E-5</v>
      </c>
      <c r="AY13" s="226">
        <v>5.6874156206693655E-6</v>
      </c>
      <c r="AZ13" s="226">
        <v>3.9787338112618988E-6</v>
      </c>
      <c r="BA13" s="226">
        <v>9.2817669002443411E-5</v>
      </c>
      <c r="BB13" s="226">
        <v>1.2291170691219551E-5</v>
      </c>
      <c r="BC13" s="226">
        <v>3.8931116400044384E-6</v>
      </c>
      <c r="BD13" s="226">
        <v>3.4860276988625207E-5</v>
      </c>
      <c r="BE13" s="226">
        <v>5.2511692840994489E-5</v>
      </c>
      <c r="BF13" s="226">
        <v>1.9952586444695744E-5</v>
      </c>
      <c r="BG13" s="226">
        <v>2.1964741664844852E-6</v>
      </c>
      <c r="BH13" s="226">
        <v>4.0494754675199044E-5</v>
      </c>
      <c r="BI13" s="226">
        <v>2.2671415134658651E-4</v>
      </c>
      <c r="BJ13" s="226">
        <v>3.8851948729309141E-5</v>
      </c>
      <c r="BK13" s="226">
        <v>8.0866587131023604E-5</v>
      </c>
      <c r="BL13" s="226">
        <v>1.3260646794730779E-4</v>
      </c>
      <c r="BM13" s="226">
        <v>3.6340926132691852E-5</v>
      </c>
      <c r="BN13" s="226">
        <v>3.4239586546202106E-5</v>
      </c>
      <c r="BO13" s="226">
        <v>1.2065174695168676E-4</v>
      </c>
      <c r="BP13" s="226">
        <v>8.172809165764728E-5</v>
      </c>
      <c r="BQ13" s="226">
        <v>6.1082878029583839E-6</v>
      </c>
      <c r="BR13" s="226">
        <v>7.7176423966551449E-5</v>
      </c>
      <c r="BS13" s="226">
        <v>2.7752811575390878E-7</v>
      </c>
      <c r="BT13" s="226">
        <v>3.6313528094265195E-6</v>
      </c>
      <c r="BU13" s="226">
        <v>0</v>
      </c>
      <c r="BV13" s="226">
        <v>1.2354063738150471E-7</v>
      </c>
      <c r="BW13" s="226">
        <v>0</v>
      </c>
      <c r="BX13" s="226">
        <v>7.8860146633807988E-5</v>
      </c>
      <c r="BY13" s="226">
        <v>0</v>
      </c>
    </row>
    <row r="14" spans="1:77" x14ac:dyDescent="0.25">
      <c r="A14" s="105" t="s">
        <v>11</v>
      </c>
      <c r="B14" s="226">
        <v>2.1101544403558698E-3</v>
      </c>
      <c r="C14" s="226">
        <v>1.6723109730653392E-3</v>
      </c>
      <c r="D14" s="226">
        <v>3.1873201171441231E-5</v>
      </c>
      <c r="E14" s="226">
        <v>1.9507345379300719E-4</v>
      </c>
      <c r="F14" s="226">
        <v>1.1737850841594736E-5</v>
      </c>
      <c r="G14" s="226">
        <v>1.2321364771720794E-4</v>
      </c>
      <c r="H14" s="226">
        <v>1.1214563916701896E-3</v>
      </c>
      <c r="I14" s="226">
        <v>1.9953143727897582E-5</v>
      </c>
      <c r="J14" s="226">
        <v>3.2293904871226318E-4</v>
      </c>
      <c r="K14" s="226">
        <v>4.1058433586134912E-4</v>
      </c>
      <c r="L14" s="226">
        <v>6.4837050699373806E-5</v>
      </c>
      <c r="M14" s="226">
        <v>2.5628152813434359E-2</v>
      </c>
      <c r="N14" s="226">
        <v>8.4919128185985174E-5</v>
      </c>
      <c r="O14" s="226">
        <v>8.4919128185985174E-5</v>
      </c>
      <c r="P14" s="226">
        <v>1.6382106226790327E-5</v>
      </c>
      <c r="Q14" s="226">
        <v>1.0212003556726888E-4</v>
      </c>
      <c r="R14" s="226">
        <v>1.1752140788179838E-3</v>
      </c>
      <c r="S14" s="226">
        <v>6.4168236879554225E-4</v>
      </c>
      <c r="T14" s="226">
        <v>2.3676475617169632E-8</v>
      </c>
      <c r="U14" s="226">
        <v>1.1257555134357511E-3</v>
      </c>
      <c r="V14" s="226">
        <v>2.1820127266503855E-5</v>
      </c>
      <c r="W14" s="226">
        <v>5.0557714622059028E-5</v>
      </c>
      <c r="X14" s="226">
        <v>4.0025283121791912E-4</v>
      </c>
      <c r="Y14" s="226">
        <v>2.0685728399479813E-4</v>
      </c>
      <c r="Z14" s="226">
        <v>2.4626096656901959E-5</v>
      </c>
      <c r="AA14" s="226">
        <v>7.9084283967141092E-5</v>
      </c>
      <c r="AB14" s="226">
        <v>2.9742776910427543E-5</v>
      </c>
      <c r="AC14" s="226">
        <v>1.0788452357326851E-2</v>
      </c>
      <c r="AD14" s="226">
        <v>1.1513968633113648E-4</v>
      </c>
      <c r="AE14" s="226">
        <v>2.2489224539526279E-5</v>
      </c>
      <c r="AF14" s="226">
        <v>1.7119982388611702E-5</v>
      </c>
      <c r="AG14" s="226">
        <v>1.8617669324403317E-5</v>
      </c>
      <c r="AH14" s="226">
        <v>0</v>
      </c>
      <c r="AI14" s="226">
        <v>5.4097527346053044E-4</v>
      </c>
      <c r="AJ14" s="226">
        <v>1.9602798135561817E-4</v>
      </c>
      <c r="AK14" s="226">
        <v>6.226404965542582E-5</v>
      </c>
      <c r="AL14" s="226">
        <v>6.8817755732674494E-5</v>
      </c>
      <c r="AM14" s="226">
        <v>5.6949378028348704E-4</v>
      </c>
      <c r="AN14" s="226">
        <v>5.1563224116551272E-4</v>
      </c>
      <c r="AO14" s="226">
        <v>6.5540206211902848E-4</v>
      </c>
      <c r="AP14" s="226">
        <v>3.8926858924214424E-4</v>
      </c>
      <c r="AQ14" s="226">
        <v>2.1792146219173434E-4</v>
      </c>
      <c r="AR14" s="226">
        <v>1.3613871935761097E-4</v>
      </c>
      <c r="AS14" s="226">
        <v>3.8128428730942101E-4</v>
      </c>
      <c r="AT14" s="226">
        <v>7.862284511860882E-4</v>
      </c>
      <c r="AU14" s="226">
        <v>1.5725027095741002E-4</v>
      </c>
      <c r="AV14" s="226">
        <v>4.2857838319120204E-5</v>
      </c>
      <c r="AW14" s="226">
        <v>1.0723965087213026E-4</v>
      </c>
      <c r="AX14" s="226">
        <v>2.867229151977533E-4</v>
      </c>
      <c r="AY14" s="226">
        <v>8.8002051939182016E-5</v>
      </c>
      <c r="AZ14" s="226">
        <v>1.2523098304378875E-4</v>
      </c>
      <c r="BA14" s="226">
        <v>3.8746553562667087E-4</v>
      </c>
      <c r="BB14" s="226">
        <v>1.1604674108676721E-4</v>
      </c>
      <c r="BC14" s="226">
        <v>1.1055516470986684E-4</v>
      </c>
      <c r="BD14" s="226">
        <v>1.0828108588535521E-3</v>
      </c>
      <c r="BE14" s="226">
        <v>6.6374662961960602E-4</v>
      </c>
      <c r="BF14" s="226">
        <v>4.0858690504529235E-4</v>
      </c>
      <c r="BG14" s="226">
        <v>1.6532942615918832E-5</v>
      </c>
      <c r="BH14" s="226">
        <v>1.3023741383935924E-3</v>
      </c>
      <c r="BI14" s="226">
        <v>6.2403047038041802E-4</v>
      </c>
      <c r="BJ14" s="226">
        <v>6.8288906155004425E-4</v>
      </c>
      <c r="BK14" s="226">
        <v>3.738286035643105E-4</v>
      </c>
      <c r="BL14" s="226">
        <v>1.4259625227638133E-4</v>
      </c>
      <c r="BM14" s="226">
        <v>3.0381868693337962E-4</v>
      </c>
      <c r="BN14" s="226">
        <v>6.7652261797977026E-4</v>
      </c>
      <c r="BO14" s="226">
        <v>4.4185012070407047E-4</v>
      </c>
      <c r="BP14" s="226">
        <v>4.7016360798409146E-4</v>
      </c>
      <c r="BQ14" s="226">
        <v>8.4138261117718783E-5</v>
      </c>
      <c r="BR14" s="226">
        <v>6.5344745626889997E-4</v>
      </c>
      <c r="BS14" s="226">
        <v>3.7534171983585239E-6</v>
      </c>
      <c r="BT14" s="226">
        <v>3.5718909194400566E-5</v>
      </c>
      <c r="BU14" s="226">
        <v>0</v>
      </c>
      <c r="BV14" s="226">
        <v>3.96894702213093E-6</v>
      </c>
      <c r="BW14" s="226">
        <v>0</v>
      </c>
      <c r="BX14" s="226">
        <v>3.1467997507533905E-4</v>
      </c>
      <c r="BY14" s="226">
        <v>0</v>
      </c>
    </row>
    <row r="15" spans="1:77" x14ac:dyDescent="0.25">
      <c r="A15" s="105" t="s">
        <v>12</v>
      </c>
      <c r="B15" s="226">
        <v>3.9854144777939781E-6</v>
      </c>
      <c r="C15" s="226">
        <v>4.7800591701512395E-6</v>
      </c>
      <c r="D15" s="226">
        <v>8.7805984623897408E-7</v>
      </c>
      <c r="E15" s="226">
        <v>7.8379753719453556E-6</v>
      </c>
      <c r="F15" s="226">
        <v>3.5721400050248097E-7</v>
      </c>
      <c r="G15" s="226">
        <v>1.8039763832493258E-6</v>
      </c>
      <c r="H15" s="226">
        <v>7.5136946040119974E-6</v>
      </c>
      <c r="I15" s="226">
        <v>1.0323770838237351E-6</v>
      </c>
      <c r="J15" s="226">
        <v>4.6318750299720383E-5</v>
      </c>
      <c r="K15" s="226">
        <v>2.2426746591681947E-6</v>
      </c>
      <c r="L15" s="226">
        <v>1.7958435147269515E-5</v>
      </c>
      <c r="M15" s="226">
        <v>6.2503885219003667E-7</v>
      </c>
      <c r="N15" s="226">
        <v>7.8752348438885164E-3</v>
      </c>
      <c r="O15" s="226">
        <v>5.5343059439101866E-6</v>
      </c>
      <c r="P15" s="226">
        <v>5.0204701727682541E-6</v>
      </c>
      <c r="Q15" s="226">
        <v>3.4494341655729883E-5</v>
      </c>
      <c r="R15" s="226">
        <v>2.1053846420457878E-6</v>
      </c>
      <c r="S15" s="226">
        <v>3.1262419225274898E-6</v>
      </c>
      <c r="T15" s="226">
        <v>9.2777598195615596E-10</v>
      </c>
      <c r="U15" s="226">
        <v>6.3818952531513524E-6</v>
      </c>
      <c r="V15" s="226">
        <v>1.7384282683526211E-6</v>
      </c>
      <c r="W15" s="226">
        <v>1.8461791476695453E-6</v>
      </c>
      <c r="X15" s="226">
        <v>1.8291784120574454E-6</v>
      </c>
      <c r="Y15" s="226">
        <v>1.0065323883545998E-5</v>
      </c>
      <c r="Z15" s="226">
        <v>1.1426957633407883E-6</v>
      </c>
      <c r="AA15" s="226">
        <v>1.9270516077891353E-6</v>
      </c>
      <c r="AB15" s="226">
        <v>1.5946444933532067E-6</v>
      </c>
      <c r="AC15" s="226">
        <v>3.3250780202301219E-6</v>
      </c>
      <c r="AD15" s="226">
        <v>3.3286098535885929E-6</v>
      </c>
      <c r="AE15" s="226">
        <v>1.0810068237515312E-6</v>
      </c>
      <c r="AF15" s="226">
        <v>1.6303264712451242E-6</v>
      </c>
      <c r="AG15" s="226">
        <v>9.7041740725630174E-5</v>
      </c>
      <c r="AH15" s="226">
        <v>0</v>
      </c>
      <c r="AI15" s="226">
        <v>4.2558935118742675E-5</v>
      </c>
      <c r="AJ15" s="226">
        <v>3.4741713506503207E-5</v>
      </c>
      <c r="AK15" s="226">
        <v>4.288740207178463E-6</v>
      </c>
      <c r="AL15" s="226">
        <v>1.2597915662934073E-5</v>
      </c>
      <c r="AM15" s="226">
        <v>1.7993487409546411E-5</v>
      </c>
      <c r="AN15" s="226">
        <v>4.4346389118589433E-5</v>
      </c>
      <c r="AO15" s="226">
        <v>4.0999108112472152E-5</v>
      </c>
      <c r="AP15" s="226">
        <v>3.3805801745607288E-5</v>
      </c>
      <c r="AQ15" s="226">
        <v>1.7298537295368506E-4</v>
      </c>
      <c r="AR15" s="226">
        <v>3.5516437887964761E-6</v>
      </c>
      <c r="AS15" s="226">
        <v>4.9737834792075007E-5</v>
      </c>
      <c r="AT15" s="226">
        <v>6.4487809781511819E-5</v>
      </c>
      <c r="AU15" s="226">
        <v>3.2853693076004877E-5</v>
      </c>
      <c r="AV15" s="226">
        <v>3.4658386851654198E-5</v>
      </c>
      <c r="AW15" s="226">
        <v>5.932903084273686E-5</v>
      </c>
      <c r="AX15" s="226">
        <v>5.3397734487202921E-5</v>
      </c>
      <c r="AY15" s="226">
        <v>7.9579581209459651E-6</v>
      </c>
      <c r="AZ15" s="226">
        <v>5.3416721608303818E-6</v>
      </c>
      <c r="BA15" s="226">
        <v>2.2882930008877454E-5</v>
      </c>
      <c r="BB15" s="226">
        <v>1.5384073879077739E-4</v>
      </c>
      <c r="BC15" s="226">
        <v>6.9509626428142619E-6</v>
      </c>
      <c r="BD15" s="226">
        <v>2.5178830929254014E-5</v>
      </c>
      <c r="BE15" s="226">
        <v>4.8365815931674495E-5</v>
      </c>
      <c r="BF15" s="226">
        <v>2.0435913619355096E-5</v>
      </c>
      <c r="BG15" s="226">
        <v>3.3580178954735084E-5</v>
      </c>
      <c r="BH15" s="226">
        <v>2.7858655568347288E-5</v>
      </c>
      <c r="BI15" s="226">
        <v>8.8476046314401422E-5</v>
      </c>
      <c r="BJ15" s="226">
        <v>3.1653011863897712E-5</v>
      </c>
      <c r="BK15" s="226">
        <v>5.5241494526164622E-5</v>
      </c>
      <c r="BL15" s="226">
        <v>1.238704449554954E-5</v>
      </c>
      <c r="BM15" s="226">
        <v>2.0178731175431571E-5</v>
      </c>
      <c r="BN15" s="226">
        <v>2.2930507713249751E-5</v>
      </c>
      <c r="BO15" s="226">
        <v>4.1473703583729771E-5</v>
      </c>
      <c r="BP15" s="226">
        <v>3.3065173490238366E-5</v>
      </c>
      <c r="BQ15" s="226">
        <v>6.1799675654717373E-6</v>
      </c>
      <c r="BR15" s="226">
        <v>1.2758417611850666E-4</v>
      </c>
      <c r="BS15" s="226">
        <v>4.1061275813128232E-7</v>
      </c>
      <c r="BT15" s="226">
        <v>4.2343860622951055E-6</v>
      </c>
      <c r="BU15" s="226">
        <v>0</v>
      </c>
      <c r="BV15" s="226">
        <v>8.5173789147601322E-8</v>
      </c>
      <c r="BW15" s="226">
        <v>0</v>
      </c>
      <c r="BX15" s="226">
        <v>1.3869533306994249E-5</v>
      </c>
      <c r="BY15" s="226">
        <v>0</v>
      </c>
    </row>
    <row r="16" spans="1:77" x14ac:dyDescent="0.25">
      <c r="A16" s="105" t="s">
        <v>13</v>
      </c>
      <c r="B16" s="226">
        <v>5.0916517253906099E-7</v>
      </c>
      <c r="C16" s="226">
        <v>6.7186896478619835E-7</v>
      </c>
      <c r="D16" s="226">
        <v>1.3767721819484004E-7</v>
      </c>
      <c r="E16" s="226">
        <v>1.1467051728614135E-6</v>
      </c>
      <c r="F16" s="226">
        <v>5.2837113048924416E-8</v>
      </c>
      <c r="G16" s="226">
        <v>2.8050117108014421E-7</v>
      </c>
      <c r="H16" s="226">
        <v>9.466554170002642E-7</v>
      </c>
      <c r="I16" s="226">
        <v>1.3306535663218251E-7</v>
      </c>
      <c r="J16" s="226">
        <v>5.1774725869917293E-6</v>
      </c>
      <c r="K16" s="226">
        <v>3.8971738087167043E-7</v>
      </c>
      <c r="L16" s="226">
        <v>2.0715698409933745E-6</v>
      </c>
      <c r="M16" s="226">
        <v>8.6404395081936793E-8</v>
      </c>
      <c r="N16" s="226">
        <v>8.4653558163154006E-4</v>
      </c>
      <c r="O16" s="226">
        <v>8.4653558163154006E-4</v>
      </c>
      <c r="P16" s="226">
        <v>5.7611194567725653E-7</v>
      </c>
      <c r="Q16" s="226">
        <v>3.8999264523875171E-6</v>
      </c>
      <c r="R16" s="226">
        <v>3.5522996034892612E-7</v>
      </c>
      <c r="S16" s="226">
        <v>4.0280410077855402E-7</v>
      </c>
      <c r="T16" s="226">
        <v>1.585477342153806E-10</v>
      </c>
      <c r="U16" s="226">
        <v>7.5143192935658447E-7</v>
      </c>
      <c r="V16" s="226">
        <v>3.3354713887865328E-7</v>
      </c>
      <c r="W16" s="226">
        <v>3.4161899535177513E-7</v>
      </c>
      <c r="X16" s="226">
        <v>2.8998798460058126E-7</v>
      </c>
      <c r="Y16" s="226">
        <v>1.4657574650172282E-6</v>
      </c>
      <c r="Z16" s="226">
        <v>1.6805677989811062E-7</v>
      </c>
      <c r="AA16" s="226">
        <v>3.0956873696799704E-7</v>
      </c>
      <c r="AB16" s="226">
        <v>2.5973818217932179E-7</v>
      </c>
      <c r="AC16" s="226">
        <v>4.809649961339499E-7</v>
      </c>
      <c r="AD16" s="226">
        <v>4.9537099590643058E-7</v>
      </c>
      <c r="AE16" s="226">
        <v>1.684735059121196E-7</v>
      </c>
      <c r="AF16" s="226">
        <v>2.7927366176705565E-7</v>
      </c>
      <c r="AG16" s="226">
        <v>1.056509490833707E-5</v>
      </c>
      <c r="AH16" s="226">
        <v>0</v>
      </c>
      <c r="AI16" s="226">
        <v>5.4990996335253589E-6</v>
      </c>
      <c r="AJ16" s="226">
        <v>4.2673470377174115E-6</v>
      </c>
      <c r="AK16" s="226">
        <v>5.422903062735298E-6</v>
      </c>
      <c r="AL16" s="226">
        <v>1.5012787347768726E-6</v>
      </c>
      <c r="AM16" s="226">
        <v>2.5860785697031447E-6</v>
      </c>
      <c r="AN16" s="226">
        <v>5.9617717368722214E-6</v>
      </c>
      <c r="AO16" s="226">
        <v>1.2050889872371118E-5</v>
      </c>
      <c r="AP16" s="226">
        <v>4.1588063090944567E-6</v>
      </c>
      <c r="AQ16" s="226">
        <v>2.071030577884579E-5</v>
      </c>
      <c r="AR16" s="226">
        <v>4.8559878408819952E-7</v>
      </c>
      <c r="AS16" s="226">
        <v>7.3088017056129774E-6</v>
      </c>
      <c r="AT16" s="226">
        <v>7.7615030585820963E-6</v>
      </c>
      <c r="AU16" s="226">
        <v>4.0094726677523799E-6</v>
      </c>
      <c r="AV16" s="226">
        <v>3.9636304291659911E-6</v>
      </c>
      <c r="AW16" s="226">
        <v>6.7241333909618151E-6</v>
      </c>
      <c r="AX16" s="226">
        <v>6.3922604086022863E-6</v>
      </c>
      <c r="AY16" s="226">
        <v>1.0826780857839744E-6</v>
      </c>
      <c r="AZ16" s="226">
        <v>7.0021346662044329E-7</v>
      </c>
      <c r="BA16" s="226">
        <v>2.744118669242201E-6</v>
      </c>
      <c r="BB16" s="226">
        <v>1.7094668386401245E-5</v>
      </c>
      <c r="BC16" s="226">
        <v>8.8909589977884038E-7</v>
      </c>
      <c r="BD16" s="226">
        <v>3.888678546652824E-6</v>
      </c>
      <c r="BE16" s="226">
        <v>9.4484522699622716E-6</v>
      </c>
      <c r="BF16" s="226">
        <v>2.6166006073916124E-6</v>
      </c>
      <c r="BG16" s="226">
        <v>3.7395577838683291E-6</v>
      </c>
      <c r="BH16" s="226">
        <v>4.3775419528809055E-6</v>
      </c>
      <c r="BI16" s="226">
        <v>1.9955624718585844E-5</v>
      </c>
      <c r="BJ16" s="226">
        <v>4.9297551918367385E-6</v>
      </c>
      <c r="BK16" s="226">
        <v>7.6858121831569933E-6</v>
      </c>
      <c r="BL16" s="226">
        <v>2.5182774919604666E-6</v>
      </c>
      <c r="BM16" s="226">
        <v>2.9015998591218452E-6</v>
      </c>
      <c r="BN16" s="226">
        <v>3.3159452959823295E-6</v>
      </c>
      <c r="BO16" s="226">
        <v>6.5978660182943517E-6</v>
      </c>
      <c r="BP16" s="226">
        <v>5.1071529998158929E-6</v>
      </c>
      <c r="BQ16" s="226">
        <v>8.7853570053732853E-7</v>
      </c>
      <c r="BR16" s="226">
        <v>1.756116521431352E-5</v>
      </c>
      <c r="BS16" s="226">
        <v>5.3672229664266719E-8</v>
      </c>
      <c r="BT16" s="226">
        <v>6.0365418050775798E-7</v>
      </c>
      <c r="BU16" s="226">
        <v>0</v>
      </c>
      <c r="BV16" s="226">
        <v>1.3374654561964721E-8</v>
      </c>
      <c r="BW16" s="226">
        <v>0</v>
      </c>
      <c r="BX16" s="226">
        <v>2.0602028285298808E-6</v>
      </c>
      <c r="BY16" s="226">
        <v>0</v>
      </c>
    </row>
    <row r="17" spans="1:77" x14ac:dyDescent="0.25">
      <c r="A17" s="105" t="s">
        <v>14</v>
      </c>
      <c r="B17" s="226">
        <v>8.4916911446082817E-5</v>
      </c>
      <c r="C17" s="226">
        <v>1.328604890812227E-4</v>
      </c>
      <c r="D17" s="226">
        <v>9.4965196089297851E-6</v>
      </c>
      <c r="E17" s="226">
        <v>5.4564845925514859E-5</v>
      </c>
      <c r="F17" s="226">
        <v>1.9291275358306284E-6</v>
      </c>
      <c r="G17" s="226">
        <v>2.1721498062107108E-5</v>
      </c>
      <c r="H17" s="226">
        <v>1.9413611647025646E-5</v>
      </c>
      <c r="I17" s="226">
        <v>4.3913371100971273E-5</v>
      </c>
      <c r="J17" s="226">
        <v>2.9928351262752963E-3</v>
      </c>
      <c r="K17" s="226">
        <v>6.110710333881088E-5</v>
      </c>
      <c r="L17" s="226">
        <v>7.8135166712009211E-5</v>
      </c>
      <c r="M17" s="226">
        <v>8.8708418850340626E-6</v>
      </c>
      <c r="N17" s="226">
        <v>3.6691558820323767E-5</v>
      </c>
      <c r="O17" s="226">
        <v>3.6691558820323767E-5</v>
      </c>
      <c r="P17" s="226">
        <v>1.5345720659000965E-2</v>
      </c>
      <c r="Q17" s="226">
        <v>1.1917166666511859E-3</v>
      </c>
      <c r="R17" s="226">
        <v>3.8335910639534745E-5</v>
      </c>
      <c r="S17" s="226">
        <v>4.3012739527872765E-5</v>
      </c>
      <c r="T17" s="226">
        <v>2.7390826090947672E-8</v>
      </c>
      <c r="U17" s="226">
        <v>1.4076746307478313E-5</v>
      </c>
      <c r="V17" s="226">
        <v>2.1151191710685512E-5</v>
      </c>
      <c r="W17" s="226">
        <v>2.6840878204057402E-5</v>
      </c>
      <c r="X17" s="226">
        <v>2.0198383187659035E-5</v>
      </c>
      <c r="Y17" s="226">
        <v>4.39917238380687E-5</v>
      </c>
      <c r="Z17" s="226">
        <v>1.4970452903756227E-5</v>
      </c>
      <c r="AA17" s="226">
        <v>1.3396839728683605E-5</v>
      </c>
      <c r="AB17" s="226">
        <v>2.1543250911729565E-5</v>
      </c>
      <c r="AC17" s="226">
        <v>3.1818832535220734E-5</v>
      </c>
      <c r="AD17" s="226">
        <v>3.734691161988731E-5</v>
      </c>
      <c r="AE17" s="226">
        <v>1.2042338103464084E-5</v>
      </c>
      <c r="AF17" s="226">
        <v>1.479654244491856E-5</v>
      </c>
      <c r="AG17" s="226">
        <v>7.4816063025764778E-6</v>
      </c>
      <c r="AH17" s="226">
        <v>0</v>
      </c>
      <c r="AI17" s="226">
        <v>2.0533143624941114E-4</v>
      </c>
      <c r="AJ17" s="226">
        <v>2.7855399694834496E-4</v>
      </c>
      <c r="AK17" s="226">
        <v>2.6581732312125052E-5</v>
      </c>
      <c r="AL17" s="226">
        <v>3.155858653068038E-5</v>
      </c>
      <c r="AM17" s="226">
        <v>9.3696219344296651E-5</v>
      </c>
      <c r="AN17" s="226">
        <v>2.1361875719196481E-4</v>
      </c>
      <c r="AO17" s="226">
        <v>2.5631726964207E-4</v>
      </c>
      <c r="AP17" s="226">
        <v>1.6150454522078974E-4</v>
      </c>
      <c r="AQ17" s="226">
        <v>1.6177903227458044E-4</v>
      </c>
      <c r="AR17" s="226">
        <v>3.667450849084527E-5</v>
      </c>
      <c r="AS17" s="226">
        <v>1.2720383364288611E-4</v>
      </c>
      <c r="AT17" s="226">
        <v>1.1036198826242962E-4</v>
      </c>
      <c r="AU17" s="226">
        <v>7.2805745185058765E-5</v>
      </c>
      <c r="AV17" s="226">
        <v>4.8395388972457847E-5</v>
      </c>
      <c r="AW17" s="226">
        <v>2.2677545104142147E-3</v>
      </c>
      <c r="AX17" s="226">
        <v>8.7192639224261315E-4</v>
      </c>
      <c r="AY17" s="226">
        <v>5.1410219165887815E-5</v>
      </c>
      <c r="AZ17" s="226">
        <v>6.1583117417435051E-5</v>
      </c>
      <c r="BA17" s="226">
        <v>5.6997057637014686E-4</v>
      </c>
      <c r="BB17" s="226">
        <v>7.3028604420809836E-5</v>
      </c>
      <c r="BC17" s="226">
        <v>4.1210774458088216E-5</v>
      </c>
      <c r="BD17" s="226">
        <v>1.1077323679999871E-4</v>
      </c>
      <c r="BE17" s="226">
        <v>6.2090744874944393E-4</v>
      </c>
      <c r="BF17" s="226">
        <v>3.0007977159687816E-4</v>
      </c>
      <c r="BG17" s="226">
        <v>6.3672771459349681E-6</v>
      </c>
      <c r="BH17" s="226">
        <v>1.1173008716427913E-4</v>
      </c>
      <c r="BI17" s="226">
        <v>4.5171918251954679E-4</v>
      </c>
      <c r="BJ17" s="226">
        <v>1.3207347375166216E-4</v>
      </c>
      <c r="BK17" s="226">
        <v>3.1607103851733322E-4</v>
      </c>
      <c r="BL17" s="226">
        <v>4.0915527862005972E-4</v>
      </c>
      <c r="BM17" s="226">
        <v>2.24933582077259E-4</v>
      </c>
      <c r="BN17" s="226">
        <v>8.7888244754703886E-5</v>
      </c>
      <c r="BO17" s="226">
        <v>2.6884370899845446E-4</v>
      </c>
      <c r="BP17" s="226">
        <v>2.2036927967547632E-4</v>
      </c>
      <c r="BQ17" s="226">
        <v>2.8193774930010927E-5</v>
      </c>
      <c r="BR17" s="226">
        <v>7.5071858891624535E-4</v>
      </c>
      <c r="BS17" s="226">
        <v>2.3777089317815501E-6</v>
      </c>
      <c r="BT17" s="226">
        <v>2.5986956912992128E-5</v>
      </c>
      <c r="BU17" s="226">
        <v>0</v>
      </c>
      <c r="BV17" s="226">
        <v>3.4220776509623685E-7</v>
      </c>
      <c r="BW17" s="226">
        <v>0</v>
      </c>
      <c r="BX17" s="226">
        <v>4.5457527937298181E-4</v>
      </c>
      <c r="BY17" s="226">
        <v>0</v>
      </c>
    </row>
    <row r="18" spans="1:77" x14ac:dyDescent="0.25">
      <c r="A18" s="105" t="s">
        <v>15</v>
      </c>
      <c r="B18" s="226">
        <v>1.0653421052670036E-5</v>
      </c>
      <c r="C18" s="226">
        <v>1.6608791849101091E-5</v>
      </c>
      <c r="D18" s="226">
        <v>1.2995947934098778E-6</v>
      </c>
      <c r="E18" s="226">
        <v>7.47689039619915E-6</v>
      </c>
      <c r="F18" s="226">
        <v>2.8015226399934041E-7</v>
      </c>
      <c r="G18" s="226">
        <v>2.817691391855776E-6</v>
      </c>
      <c r="H18" s="226">
        <v>2.8178770979966469E-6</v>
      </c>
      <c r="I18" s="226">
        <v>5.4616741185914341E-6</v>
      </c>
      <c r="J18" s="226">
        <v>3.6876362102833789E-4</v>
      </c>
      <c r="K18" s="226">
        <v>7.6250605071163561E-6</v>
      </c>
      <c r="L18" s="226">
        <v>1.037851064059294E-5</v>
      </c>
      <c r="M18" s="226">
        <v>1.5057851880906991E-6</v>
      </c>
      <c r="N18" s="226">
        <v>5.8489523893596148E-6</v>
      </c>
      <c r="O18" s="226">
        <v>5.8489523893596148E-6</v>
      </c>
      <c r="P18" s="226">
        <v>2.4286040717709705E-5</v>
      </c>
      <c r="Q18" s="226">
        <v>2.0465590198480977E-2</v>
      </c>
      <c r="R18" s="226">
        <v>4.8309771263216068E-6</v>
      </c>
      <c r="S18" s="226">
        <v>8.0383833552609843E-6</v>
      </c>
      <c r="T18" s="226">
        <v>3.4018344146115324E-9</v>
      </c>
      <c r="U18" s="226">
        <v>2.0341562910191327E-6</v>
      </c>
      <c r="V18" s="226">
        <v>2.7626322258439662E-6</v>
      </c>
      <c r="W18" s="226">
        <v>3.473414523741152E-6</v>
      </c>
      <c r="X18" s="226">
        <v>2.5997743976727456E-6</v>
      </c>
      <c r="Y18" s="226">
        <v>6.423500241706461E-6</v>
      </c>
      <c r="Z18" s="226">
        <v>2.3340440056085562E-6</v>
      </c>
      <c r="AA18" s="226">
        <v>1.8091213186565899E-6</v>
      </c>
      <c r="AB18" s="226">
        <v>2.7324471823667091E-6</v>
      </c>
      <c r="AC18" s="226">
        <v>4.180101818469964E-6</v>
      </c>
      <c r="AD18" s="226">
        <v>5.9791202409721937E-6</v>
      </c>
      <c r="AE18" s="226">
        <v>1.5578456541224178E-6</v>
      </c>
      <c r="AF18" s="226">
        <v>1.9707032025258465E-6</v>
      </c>
      <c r="AG18" s="226">
        <v>1.2555254331553148E-6</v>
      </c>
      <c r="AH18" s="226">
        <v>0</v>
      </c>
      <c r="AI18" s="226">
        <v>3.2327838235342883E-5</v>
      </c>
      <c r="AJ18" s="226">
        <v>4.8856935240731973E-5</v>
      </c>
      <c r="AK18" s="226">
        <v>3.835558359198949E-6</v>
      </c>
      <c r="AL18" s="226">
        <v>5.3193723524138263E-6</v>
      </c>
      <c r="AM18" s="226">
        <v>1.3912486365951695E-5</v>
      </c>
      <c r="AN18" s="226">
        <v>2.8688740288758856E-5</v>
      </c>
      <c r="AO18" s="226">
        <v>4.4740581819797082E-5</v>
      </c>
      <c r="AP18" s="226">
        <v>4.3086920494246026E-5</v>
      </c>
      <c r="AQ18" s="226">
        <v>2.3288398708717881E-5</v>
      </c>
      <c r="AR18" s="226">
        <v>6.6473551713961194E-6</v>
      </c>
      <c r="AS18" s="226">
        <v>1.7308202477755805E-5</v>
      </c>
      <c r="AT18" s="226">
        <v>1.5670139773333835E-5</v>
      </c>
      <c r="AU18" s="226">
        <v>1.0373319642284882E-5</v>
      </c>
      <c r="AV18" s="226">
        <v>6.8525501422388532E-6</v>
      </c>
      <c r="AW18" s="226">
        <v>2.9681068566680328E-4</v>
      </c>
      <c r="AX18" s="226">
        <v>1.6860350163243931E-4</v>
      </c>
      <c r="AY18" s="226">
        <v>8.0575929088317176E-6</v>
      </c>
      <c r="AZ18" s="226">
        <v>1.1276602483534421E-5</v>
      </c>
      <c r="BA18" s="226">
        <v>9.3220187872821364E-5</v>
      </c>
      <c r="BB18" s="226">
        <v>1.1591824321685917E-5</v>
      </c>
      <c r="BC18" s="226">
        <v>7.6419166047817929E-6</v>
      </c>
      <c r="BD18" s="226">
        <v>1.6452996770402692E-5</v>
      </c>
      <c r="BE18" s="226">
        <v>4.7453988847543753E-5</v>
      </c>
      <c r="BF18" s="226">
        <v>3.9112200554401944E-5</v>
      </c>
      <c r="BG18" s="226">
        <v>9.0762711401064106E-7</v>
      </c>
      <c r="BH18" s="226">
        <v>1.6366711591100669E-5</v>
      </c>
      <c r="BI18" s="226">
        <v>5.9423885909027056E-5</v>
      </c>
      <c r="BJ18" s="226">
        <v>1.8589021578736174E-5</v>
      </c>
      <c r="BK18" s="226">
        <v>4.0439050699602364E-5</v>
      </c>
      <c r="BL18" s="226">
        <v>5.063864396756202E-5</v>
      </c>
      <c r="BM18" s="226">
        <v>2.9110394889226669E-5</v>
      </c>
      <c r="BN18" s="226">
        <v>2.108262242393972E-5</v>
      </c>
      <c r="BO18" s="226">
        <v>7.8210923517191362E-5</v>
      </c>
      <c r="BP18" s="226">
        <v>6.5285872179743395E-5</v>
      </c>
      <c r="BQ18" s="226">
        <v>3.9261002039307515E-6</v>
      </c>
      <c r="BR18" s="226">
        <v>9.4214395508019364E-5</v>
      </c>
      <c r="BS18" s="226">
        <v>3.1228049368129886E-7</v>
      </c>
      <c r="BT18" s="226">
        <v>3.3774739231697926E-6</v>
      </c>
      <c r="BU18" s="226">
        <v>0</v>
      </c>
      <c r="BV18" s="226">
        <v>5.0098066502376694E-8</v>
      </c>
      <c r="BW18" s="226">
        <v>0</v>
      </c>
      <c r="BX18" s="226">
        <v>5.6390891131611449E-5</v>
      </c>
      <c r="BY18" s="226">
        <v>0</v>
      </c>
    </row>
    <row r="19" spans="1:77" x14ac:dyDescent="0.25">
      <c r="A19" s="105" t="s">
        <v>16</v>
      </c>
      <c r="B19" s="226">
        <v>8.0453925151083468E-4</v>
      </c>
      <c r="C19" s="226">
        <v>3.1940620428788581E-4</v>
      </c>
      <c r="D19" s="226">
        <v>4.1312650070923754E-5</v>
      </c>
      <c r="E19" s="226">
        <v>8.575900041754026E-5</v>
      </c>
      <c r="F19" s="226">
        <v>2.1705533119222558E-5</v>
      </c>
      <c r="G19" s="226">
        <v>1.0055447890728964E-3</v>
      </c>
      <c r="H19" s="226">
        <v>3.958395841097837E-4</v>
      </c>
      <c r="I19" s="226">
        <v>1.2216364819746518E-5</v>
      </c>
      <c r="J19" s="226">
        <v>3.7797618394773739E-4</v>
      </c>
      <c r="K19" s="226">
        <v>8.934043004882734E-3</v>
      </c>
      <c r="L19" s="226">
        <v>3.6311438215410443E-5</v>
      </c>
      <c r="M19" s="226">
        <v>2.4266817085104598E-5</v>
      </c>
      <c r="N19" s="226">
        <v>3.2001057868426408E-5</v>
      </c>
      <c r="O19" s="226">
        <v>3.2001057868426408E-5</v>
      </c>
      <c r="P19" s="226">
        <v>9.0079320112257207E-6</v>
      </c>
      <c r="Q19" s="226">
        <v>9.1401535450333487E-5</v>
      </c>
      <c r="R19" s="226">
        <v>2.8233066074946172E-2</v>
      </c>
      <c r="S19" s="226">
        <v>1.0873402088376906E-4</v>
      </c>
      <c r="T19" s="226">
        <v>8.6041075796969512E-9</v>
      </c>
      <c r="U19" s="226">
        <v>3.9029176003074442E-4</v>
      </c>
      <c r="V19" s="226">
        <v>1.0968819139040038E-5</v>
      </c>
      <c r="W19" s="226">
        <v>1.816308891220482E-5</v>
      </c>
      <c r="X19" s="226">
        <v>8.8058709958212082E-5</v>
      </c>
      <c r="Y19" s="226">
        <v>8.5972549908776321E-5</v>
      </c>
      <c r="Z19" s="226">
        <v>1.1669799204455781E-5</v>
      </c>
      <c r="AA19" s="226">
        <v>3.5057061871838998E-5</v>
      </c>
      <c r="AB19" s="226">
        <v>1.4303944355005744E-5</v>
      </c>
      <c r="AC19" s="226">
        <v>1.763169512658476E-3</v>
      </c>
      <c r="AD19" s="226">
        <v>1.2044114945226782E-4</v>
      </c>
      <c r="AE19" s="226">
        <v>1.1702052520064977E-5</v>
      </c>
      <c r="AF19" s="226">
        <v>8.5632857587044892E-6</v>
      </c>
      <c r="AG19" s="226">
        <v>7.4046056799147839E-6</v>
      </c>
      <c r="AH19" s="226">
        <v>0</v>
      </c>
      <c r="AI19" s="226">
        <v>2.4444697873714872E-4</v>
      </c>
      <c r="AJ19" s="226">
        <v>9.6295775022866114E-5</v>
      </c>
      <c r="AK19" s="226">
        <v>3.7836553344325162E-5</v>
      </c>
      <c r="AL19" s="226">
        <v>3.8073244530363331E-5</v>
      </c>
      <c r="AM19" s="226">
        <v>3.5858227518766376E-4</v>
      </c>
      <c r="AN19" s="226">
        <v>2.5397122678890967E-4</v>
      </c>
      <c r="AO19" s="226">
        <v>2.2958781758455746E-4</v>
      </c>
      <c r="AP19" s="226">
        <v>2.0612042888257351E-4</v>
      </c>
      <c r="AQ19" s="226">
        <v>1.106660561903386E-4</v>
      </c>
      <c r="AR19" s="226">
        <v>2.6258593174374398E-4</v>
      </c>
      <c r="AS19" s="226">
        <v>1.8330719465799525E-4</v>
      </c>
      <c r="AT19" s="226">
        <v>5.6192762837921416E-4</v>
      </c>
      <c r="AU19" s="226">
        <v>7.5013537486189218E-5</v>
      </c>
      <c r="AV19" s="226">
        <v>2.0393624006010163E-5</v>
      </c>
      <c r="AW19" s="226">
        <v>6.9034767910415394E-5</v>
      </c>
      <c r="AX19" s="226">
        <v>1.4724316424715245E-4</v>
      </c>
      <c r="AY19" s="226">
        <v>4.2648143474063605E-5</v>
      </c>
      <c r="AZ19" s="226">
        <v>4.4261253556155905E-5</v>
      </c>
      <c r="BA19" s="226">
        <v>7.4820560853833989E-5</v>
      </c>
      <c r="BB19" s="226">
        <v>4.505733892957335E-5</v>
      </c>
      <c r="BC19" s="226">
        <v>4.9178001821383724E-5</v>
      </c>
      <c r="BD19" s="226">
        <v>4.8230642630784471E-4</v>
      </c>
      <c r="BE19" s="226">
        <v>4.3742051882705282E-4</v>
      </c>
      <c r="BF19" s="226">
        <v>1.4010877438197286E-4</v>
      </c>
      <c r="BG19" s="226">
        <v>7.9166588769450332E-6</v>
      </c>
      <c r="BH19" s="226">
        <v>5.7611113516369439E-4</v>
      </c>
      <c r="BI19" s="226">
        <v>3.5873352331111739E-4</v>
      </c>
      <c r="BJ19" s="226">
        <v>3.7532480850380244E-4</v>
      </c>
      <c r="BK19" s="226">
        <v>2.0372114445049776E-4</v>
      </c>
      <c r="BL19" s="226">
        <v>6.2964598243222595E-5</v>
      </c>
      <c r="BM19" s="226">
        <v>1.5077143425026472E-4</v>
      </c>
      <c r="BN19" s="226">
        <v>2.2431674307825167E-4</v>
      </c>
      <c r="BO19" s="226">
        <v>2.6400171249784261E-4</v>
      </c>
      <c r="BP19" s="226">
        <v>2.3910084060137758E-4</v>
      </c>
      <c r="BQ19" s="226">
        <v>5.6258737592235088E-5</v>
      </c>
      <c r="BR19" s="226">
        <v>4.2886708687118119E-4</v>
      </c>
      <c r="BS19" s="226">
        <v>2.8209674101786832E-6</v>
      </c>
      <c r="BT19" s="226">
        <v>1.9863331975877201E-5</v>
      </c>
      <c r="BU19" s="226">
        <v>0</v>
      </c>
      <c r="BV19" s="226">
        <v>1.7566492791908704E-6</v>
      </c>
      <c r="BW19" s="226">
        <v>0</v>
      </c>
      <c r="BX19" s="226">
        <v>1.9212341767845217E-4</v>
      </c>
      <c r="BY19" s="226">
        <v>0</v>
      </c>
    </row>
    <row r="20" spans="1:77" x14ac:dyDescent="0.25">
      <c r="A20" s="105" t="s">
        <v>17</v>
      </c>
      <c r="B20" s="226">
        <v>5.0658038815548092E-4</v>
      </c>
      <c r="C20" s="226">
        <v>4.3196658518286131E-4</v>
      </c>
      <c r="D20" s="226">
        <v>3.075969610763934E-5</v>
      </c>
      <c r="E20" s="226">
        <v>1.5853005357871296E-4</v>
      </c>
      <c r="F20" s="226">
        <v>1.1049186863865405E-5</v>
      </c>
      <c r="G20" s="226">
        <v>7.0969352923486487E-5</v>
      </c>
      <c r="H20" s="226">
        <v>1.0655368179049557E-3</v>
      </c>
      <c r="I20" s="226">
        <v>1.5858279236916582E-5</v>
      </c>
      <c r="J20" s="226">
        <v>1.6681478645842355E-4</v>
      </c>
      <c r="K20" s="226">
        <v>1.150647232266295E-4</v>
      </c>
      <c r="L20" s="226">
        <v>7.7970855332224495E-5</v>
      </c>
      <c r="M20" s="226">
        <v>5.3395414971646052E-3</v>
      </c>
      <c r="N20" s="226">
        <v>9.2259216506515948E-5</v>
      </c>
      <c r="O20" s="226">
        <v>9.2259216506515948E-5</v>
      </c>
      <c r="P20" s="226">
        <v>1.8191812136840182E-5</v>
      </c>
      <c r="Q20" s="226">
        <v>7.4442295734613545E-5</v>
      </c>
      <c r="R20" s="226">
        <v>2.8384846985705106E-4</v>
      </c>
      <c r="S20" s="226">
        <v>3.6023920554094147E-2</v>
      </c>
      <c r="T20" s="226">
        <v>1.6475207110597747E-8</v>
      </c>
      <c r="U20" s="226">
        <v>1.0776795279053132E-3</v>
      </c>
      <c r="V20" s="226">
        <v>2.6200228982383574E-5</v>
      </c>
      <c r="W20" s="226">
        <v>3.6354680174079519E-5</v>
      </c>
      <c r="X20" s="226">
        <v>1.323067146501598E-4</v>
      </c>
      <c r="Y20" s="226">
        <v>1.633748523317203E-4</v>
      </c>
      <c r="Z20" s="226">
        <v>2.4736147375997787E-5</v>
      </c>
      <c r="AA20" s="226">
        <v>6.7494967362741534E-5</v>
      </c>
      <c r="AB20" s="226">
        <v>2.7642087247027925E-5</v>
      </c>
      <c r="AC20" s="226">
        <v>2.2770631596157201E-3</v>
      </c>
      <c r="AD20" s="226">
        <v>1.6897166344795154E-4</v>
      </c>
      <c r="AE20" s="226">
        <v>2.1445857613925956E-5</v>
      </c>
      <c r="AF20" s="226">
        <v>2.0351131528450568E-5</v>
      </c>
      <c r="AG20" s="226">
        <v>1.9096692512763186E-5</v>
      </c>
      <c r="AH20" s="226">
        <v>0</v>
      </c>
      <c r="AI20" s="226">
        <v>9.5281498850523347E-4</v>
      </c>
      <c r="AJ20" s="226">
        <v>3.2432481901375029E-4</v>
      </c>
      <c r="AK20" s="226">
        <v>9.7535552132107186E-5</v>
      </c>
      <c r="AL20" s="226">
        <v>1.0706288833936023E-4</v>
      </c>
      <c r="AM20" s="226">
        <v>2.2525224726136291E-3</v>
      </c>
      <c r="AN20" s="226">
        <v>5.5548164075102768E-4</v>
      </c>
      <c r="AO20" s="226">
        <v>6.9547942376936697E-4</v>
      </c>
      <c r="AP20" s="226">
        <v>3.8732477421548809E-4</v>
      </c>
      <c r="AQ20" s="226">
        <v>3.8320712515416431E-4</v>
      </c>
      <c r="AR20" s="226">
        <v>1.1910150107387015E-4</v>
      </c>
      <c r="AS20" s="226">
        <v>4.5003481215937104E-4</v>
      </c>
      <c r="AT20" s="226">
        <v>9.1287499981085665E-4</v>
      </c>
      <c r="AU20" s="226">
        <v>2.8963764314516834E-4</v>
      </c>
      <c r="AV20" s="226">
        <v>4.9217791910507391E-5</v>
      </c>
      <c r="AW20" s="226">
        <v>1.4359948277257838E-4</v>
      </c>
      <c r="AX20" s="226">
        <v>6.5245362327796819E-4</v>
      </c>
      <c r="AY20" s="226">
        <v>1.0271716543191518E-4</v>
      </c>
      <c r="AZ20" s="226">
        <v>1.3786601700919941E-4</v>
      </c>
      <c r="BA20" s="226">
        <v>3.8993238009247714E-4</v>
      </c>
      <c r="BB20" s="226">
        <v>1.2908508875677672E-4</v>
      </c>
      <c r="BC20" s="226">
        <v>1.0930405101365987E-4</v>
      </c>
      <c r="BD20" s="226">
        <v>9.5343287077090659E-4</v>
      </c>
      <c r="BE20" s="226">
        <v>7.6968303336795343E-4</v>
      </c>
      <c r="BF20" s="226">
        <v>9.6677564871015006E-4</v>
      </c>
      <c r="BG20" s="226">
        <v>1.7968900835496765E-5</v>
      </c>
      <c r="BH20" s="226">
        <v>1.1045241720898887E-3</v>
      </c>
      <c r="BI20" s="226">
        <v>1.2193450489389804E-3</v>
      </c>
      <c r="BJ20" s="226">
        <v>8.8220580228231139E-4</v>
      </c>
      <c r="BK20" s="226">
        <v>4.0582855156010418E-4</v>
      </c>
      <c r="BL20" s="226">
        <v>1.3732603825169845E-4</v>
      </c>
      <c r="BM20" s="226">
        <v>3.4073125401835419E-4</v>
      </c>
      <c r="BN20" s="226">
        <v>5.6264960277139142E-4</v>
      </c>
      <c r="BO20" s="226">
        <v>6.8296704399648672E-4</v>
      </c>
      <c r="BP20" s="226">
        <v>6.3140060076226476E-4</v>
      </c>
      <c r="BQ20" s="226">
        <v>7.9620888940791393E-5</v>
      </c>
      <c r="BR20" s="226">
        <v>8.321974731550502E-4</v>
      </c>
      <c r="BS20" s="226">
        <v>6.6576004994059759E-6</v>
      </c>
      <c r="BT20" s="226">
        <v>3.9949911665562568E-5</v>
      </c>
      <c r="BU20" s="226">
        <v>0</v>
      </c>
      <c r="BV20" s="226">
        <v>3.3689012306805148E-6</v>
      </c>
      <c r="BW20" s="226">
        <v>0</v>
      </c>
      <c r="BX20" s="226">
        <v>2.9746923183073502E-4</v>
      </c>
      <c r="BY20" s="226">
        <v>0</v>
      </c>
    </row>
    <row r="21" spans="1:77" x14ac:dyDescent="0.25">
      <c r="A21" s="105" t="s">
        <v>18</v>
      </c>
      <c r="B21" s="226">
        <v>9.1954117561500795E-4</v>
      </c>
      <c r="C21" s="226">
        <v>7.7755439017100831E-4</v>
      </c>
      <c r="D21" s="226">
        <v>3.8358517723685199E-5</v>
      </c>
      <c r="E21" s="226">
        <v>2.1123868691258306E-4</v>
      </c>
      <c r="F21" s="226">
        <v>1.4128248965415892E-5</v>
      </c>
      <c r="G21" s="226">
        <v>1.2707323690499967E-4</v>
      </c>
      <c r="H21" s="226">
        <v>5.4107485668205809E-4</v>
      </c>
      <c r="I21" s="226">
        <v>2.1904265767845362E-5</v>
      </c>
      <c r="J21" s="226">
        <v>2.2733678994477815E-4</v>
      </c>
      <c r="K21" s="226">
        <v>3.5055122115970768E-4</v>
      </c>
      <c r="L21" s="226">
        <v>7.4727777538382493E-5</v>
      </c>
      <c r="M21" s="226">
        <v>1.0555603872008892E-2</v>
      </c>
      <c r="N21" s="226">
        <v>7.1082495952212453E-5</v>
      </c>
      <c r="O21" s="226">
        <v>7.1082495952212453E-5</v>
      </c>
      <c r="P21" s="226">
        <v>1.8377973675576452E-5</v>
      </c>
      <c r="Q21" s="226">
        <v>9.0088049424751627E-5</v>
      </c>
      <c r="R21" s="226">
        <v>1.0060616212619667E-3</v>
      </c>
      <c r="S21" s="226">
        <v>3.080934664009598E-4</v>
      </c>
      <c r="T21" s="226">
        <v>2.0702501259838656E-2</v>
      </c>
      <c r="U21" s="226">
        <v>4.8058286208366689E-4</v>
      </c>
      <c r="V21" s="226">
        <v>2.3380656002885663E-5</v>
      </c>
      <c r="W21" s="226">
        <v>4.0399025776936626E-5</v>
      </c>
      <c r="X21" s="226">
        <v>1.9847718599702284E-4</v>
      </c>
      <c r="Y21" s="226">
        <v>2.0363165660164368E-4</v>
      </c>
      <c r="Z21" s="226">
        <v>2.8681287619348787E-5</v>
      </c>
      <c r="AA21" s="226">
        <v>9.9825720057794817E-5</v>
      </c>
      <c r="AB21" s="226">
        <v>3.4448967697304117E-5</v>
      </c>
      <c r="AC21" s="226">
        <v>4.4988382149106316E-3</v>
      </c>
      <c r="AD21" s="226">
        <v>1.2998014459635372E-4</v>
      </c>
      <c r="AE21" s="226">
        <v>2.6529596627721477E-5</v>
      </c>
      <c r="AF21" s="226">
        <v>1.8851490933594443E-5</v>
      </c>
      <c r="AG21" s="226">
        <v>1.7908951564375637E-5</v>
      </c>
      <c r="AH21" s="226">
        <v>0</v>
      </c>
      <c r="AI21" s="226">
        <v>5.6573843940367575E-4</v>
      </c>
      <c r="AJ21" s="226">
        <v>1.9502454005818567E-4</v>
      </c>
      <c r="AK21" s="226">
        <v>6.538456923285532E-5</v>
      </c>
      <c r="AL21" s="226">
        <v>8.2385453194212834E-5</v>
      </c>
      <c r="AM21" s="226">
        <v>6.6628656664550925E-4</v>
      </c>
      <c r="AN21" s="226">
        <v>5.4977527865902008E-4</v>
      </c>
      <c r="AO21" s="226">
        <v>5.3594690563071705E-4</v>
      </c>
      <c r="AP21" s="226">
        <v>2.6006045636635383E-4</v>
      </c>
      <c r="AQ21" s="226">
        <v>2.0142233975508587E-4</v>
      </c>
      <c r="AR21" s="226">
        <v>1.2714882045903567E-4</v>
      </c>
      <c r="AS21" s="226">
        <v>4.6230215168241917E-4</v>
      </c>
      <c r="AT21" s="226">
        <v>8.3760472258760351E-4</v>
      </c>
      <c r="AU21" s="226">
        <v>1.8264015850972393E-4</v>
      </c>
      <c r="AV21" s="226">
        <v>4.9005735357811179E-5</v>
      </c>
      <c r="AW21" s="226">
        <v>1.0603658906844966E-4</v>
      </c>
      <c r="AX21" s="226">
        <v>2.1179755352873951E-4</v>
      </c>
      <c r="AY21" s="226">
        <v>9.3171669885288157E-5</v>
      </c>
      <c r="AZ21" s="226">
        <v>1.267880543893052E-4</v>
      </c>
      <c r="BA21" s="226">
        <v>2.6420510345194004E-4</v>
      </c>
      <c r="BB21" s="226">
        <v>1.1670110996586785E-4</v>
      </c>
      <c r="BC21" s="226">
        <v>1.3205654666867118E-4</v>
      </c>
      <c r="BD21" s="226">
        <v>1.371669050559217E-3</v>
      </c>
      <c r="BE21" s="226">
        <v>6.7561114517896781E-4</v>
      </c>
      <c r="BF21" s="226">
        <v>2.7959203456850464E-4</v>
      </c>
      <c r="BG21" s="226">
        <v>1.7852720924844888E-5</v>
      </c>
      <c r="BH21" s="226">
        <v>1.6598411630014882E-3</v>
      </c>
      <c r="BI21" s="226">
        <v>6.3729592973277424E-4</v>
      </c>
      <c r="BJ21" s="226">
        <v>8.0784597308717894E-4</v>
      </c>
      <c r="BK21" s="226">
        <v>3.7063170746006526E-4</v>
      </c>
      <c r="BL21" s="226">
        <v>1.3210787832114218E-4</v>
      </c>
      <c r="BM21" s="226">
        <v>2.7500518175075202E-4</v>
      </c>
      <c r="BN21" s="226">
        <v>4.9418836146665262E-4</v>
      </c>
      <c r="BO21" s="226">
        <v>3.4545777616298097E-4</v>
      </c>
      <c r="BP21" s="226">
        <v>3.590818586808065E-4</v>
      </c>
      <c r="BQ21" s="226">
        <v>9.3714362940326465E-5</v>
      </c>
      <c r="BR21" s="226">
        <v>5.6539586749903908E-4</v>
      </c>
      <c r="BS21" s="226">
        <v>3.2264190987516343E-6</v>
      </c>
      <c r="BT21" s="226">
        <v>3.5172317470958398E-5</v>
      </c>
      <c r="BU21" s="226">
        <v>0</v>
      </c>
      <c r="BV21" s="226">
        <v>5.0570192412922796E-6</v>
      </c>
      <c r="BW21" s="226">
        <v>0</v>
      </c>
      <c r="BX21" s="226">
        <v>3.0309127091699496E-4</v>
      </c>
      <c r="BY21" s="226">
        <v>0</v>
      </c>
    </row>
    <row r="22" spans="1:77" x14ac:dyDescent="0.25">
      <c r="A22" s="105" t="s">
        <v>19</v>
      </c>
      <c r="B22" s="226">
        <v>8.8492810333815227E-4</v>
      </c>
      <c r="C22" s="226">
        <v>5.0568183433102591E-5</v>
      </c>
      <c r="D22" s="226">
        <v>8.7421655015530414E-6</v>
      </c>
      <c r="E22" s="226">
        <v>5.3206871282169668E-5</v>
      </c>
      <c r="F22" s="226">
        <v>3.4263510396575219E-6</v>
      </c>
      <c r="G22" s="226">
        <v>2.2672208616166255E-5</v>
      </c>
      <c r="H22" s="226">
        <v>2.1092222863046465E-2</v>
      </c>
      <c r="I22" s="226">
        <v>2.9155639490291034E-5</v>
      </c>
      <c r="J22" s="226">
        <v>6.1049454122925808E-4</v>
      </c>
      <c r="K22" s="226">
        <v>1.3877206286064368E-5</v>
      </c>
      <c r="L22" s="226">
        <v>2.8224550587759991E-5</v>
      </c>
      <c r="M22" s="226">
        <v>3.1107088804160496E-6</v>
      </c>
      <c r="N22" s="226">
        <v>1.5800865604829399E-5</v>
      </c>
      <c r="O22" s="226">
        <v>1.5800865604829399E-5</v>
      </c>
      <c r="P22" s="226">
        <v>4.3834362035978244E-6</v>
      </c>
      <c r="Q22" s="226">
        <v>1.2894188318984337E-4</v>
      </c>
      <c r="R22" s="226">
        <v>9.1453883032674881E-6</v>
      </c>
      <c r="S22" s="226">
        <v>1.504124306920473E-5</v>
      </c>
      <c r="T22" s="226">
        <v>4.328167131932948E-9</v>
      </c>
      <c r="U22" s="226">
        <v>2.2635555661193026E-2</v>
      </c>
      <c r="V22" s="226">
        <v>5.9864656515662629E-6</v>
      </c>
      <c r="W22" s="226">
        <v>7.794750638305979E-6</v>
      </c>
      <c r="X22" s="226">
        <v>1.1589980188232135E-5</v>
      </c>
      <c r="Y22" s="226">
        <v>4.7590057045977415E-5</v>
      </c>
      <c r="Z22" s="226">
        <v>9.0421534349859344E-6</v>
      </c>
      <c r="AA22" s="226">
        <v>2.3197610605314742E-5</v>
      </c>
      <c r="AB22" s="226">
        <v>8.2617338422066597E-6</v>
      </c>
      <c r="AC22" s="226">
        <v>1.187992264635332E-5</v>
      </c>
      <c r="AD22" s="226">
        <v>2.4808855936083573E-5</v>
      </c>
      <c r="AE22" s="226">
        <v>6.1976209257141912E-6</v>
      </c>
      <c r="AF22" s="226">
        <v>4.8879559652520769E-6</v>
      </c>
      <c r="AG22" s="226">
        <v>4.1021944924631206E-6</v>
      </c>
      <c r="AH22" s="226">
        <v>0</v>
      </c>
      <c r="AI22" s="226">
        <v>1.2730188846589983E-4</v>
      </c>
      <c r="AJ22" s="226">
        <v>4.3816785382751044E-5</v>
      </c>
      <c r="AK22" s="226">
        <v>1.542539190699126E-5</v>
      </c>
      <c r="AL22" s="226">
        <v>1.9148392140913251E-5</v>
      </c>
      <c r="AM22" s="226">
        <v>1.4759200635035451E-4</v>
      </c>
      <c r="AN22" s="226">
        <v>1.3242151359878673E-4</v>
      </c>
      <c r="AO22" s="226">
        <v>1.1766588744433276E-4</v>
      </c>
      <c r="AP22" s="226">
        <v>1.4335356990711416E-4</v>
      </c>
      <c r="AQ22" s="226">
        <v>5.6228872272957278E-5</v>
      </c>
      <c r="AR22" s="226">
        <v>2.2698904746237204E-5</v>
      </c>
      <c r="AS22" s="226">
        <v>1.1337110151982646E-4</v>
      </c>
      <c r="AT22" s="226">
        <v>2.2125028587834526E-4</v>
      </c>
      <c r="AU22" s="226">
        <v>4.33263183391417E-5</v>
      </c>
      <c r="AV22" s="226">
        <v>1.2039738773116642E-5</v>
      </c>
      <c r="AW22" s="226">
        <v>2.6099983435285628E-5</v>
      </c>
      <c r="AX22" s="226">
        <v>3.5560464838642287E-5</v>
      </c>
      <c r="AY22" s="226">
        <v>2.2867732199286251E-5</v>
      </c>
      <c r="AZ22" s="226">
        <v>2.5866509257454389E-5</v>
      </c>
      <c r="BA22" s="226">
        <v>2.2986804770196711E-5</v>
      </c>
      <c r="BB22" s="226">
        <v>2.5725462049868576E-5</v>
      </c>
      <c r="BC22" s="226">
        <v>3.0584721953501807E-5</v>
      </c>
      <c r="BD22" s="226">
        <v>3.1819394719762256E-4</v>
      </c>
      <c r="BE22" s="226">
        <v>1.4697997496813391E-4</v>
      </c>
      <c r="BF22" s="226">
        <v>9.5778088247014897E-5</v>
      </c>
      <c r="BG22" s="226">
        <v>4.5721148052033955E-6</v>
      </c>
      <c r="BH22" s="226">
        <v>3.8464010653874137E-4</v>
      </c>
      <c r="BI22" s="226">
        <v>1.8963297050287063E-4</v>
      </c>
      <c r="BJ22" s="226">
        <v>1.9357354011367161E-4</v>
      </c>
      <c r="BK22" s="226">
        <v>1.0880479878107218E-4</v>
      </c>
      <c r="BL22" s="226">
        <v>3.1897634487847702E-5</v>
      </c>
      <c r="BM22" s="226">
        <v>7.7676734331329407E-5</v>
      </c>
      <c r="BN22" s="226">
        <v>1.7359306066869843E-4</v>
      </c>
      <c r="BO22" s="226">
        <v>1.1012490527594118E-4</v>
      </c>
      <c r="BP22" s="226">
        <v>1.192413442025154E-4</v>
      </c>
      <c r="BQ22" s="226">
        <v>2.9938938983381453E-5</v>
      </c>
      <c r="BR22" s="226">
        <v>1.5112739055349103E-4</v>
      </c>
      <c r="BS22" s="226">
        <v>9.4005821886268607E-7</v>
      </c>
      <c r="BT22" s="226">
        <v>9.2604887937325412E-6</v>
      </c>
      <c r="BU22" s="226">
        <v>0</v>
      </c>
      <c r="BV22" s="226">
        <v>1.1720390220369121E-6</v>
      </c>
      <c r="BW22" s="226">
        <v>0</v>
      </c>
      <c r="BX22" s="226">
        <v>1.0079309869760592E-4</v>
      </c>
      <c r="BY22" s="226">
        <v>0</v>
      </c>
    </row>
    <row r="23" spans="1:77" x14ac:dyDescent="0.25">
      <c r="A23" s="105" t="s">
        <v>20</v>
      </c>
      <c r="B23" s="226">
        <v>4.2319016227367279E-4</v>
      </c>
      <c r="C23" s="226">
        <v>2.2795731227825386E-4</v>
      </c>
      <c r="D23" s="226">
        <v>2.4516833505139336E-5</v>
      </c>
      <c r="E23" s="226">
        <v>7.0466670112338673E-4</v>
      </c>
      <c r="F23" s="226">
        <v>6.3313554739531053E-5</v>
      </c>
      <c r="G23" s="226">
        <v>5.2238023900043394E-4</v>
      </c>
      <c r="H23" s="226">
        <v>2.5175020511647634E-4</v>
      </c>
      <c r="I23" s="226">
        <v>3.0931248904824661E-5</v>
      </c>
      <c r="J23" s="226">
        <v>2.5224819859087346E-4</v>
      </c>
      <c r="K23" s="226">
        <v>4.6035568590053538E-3</v>
      </c>
      <c r="L23" s="226">
        <v>2.5078044990415784E-5</v>
      </c>
      <c r="M23" s="226">
        <v>1.3242700603528067E-5</v>
      </c>
      <c r="N23" s="226">
        <v>2.7677849348550458E-5</v>
      </c>
      <c r="O23" s="226">
        <v>2.7677849348550458E-5</v>
      </c>
      <c r="P23" s="226">
        <v>6.0337206482272232E-6</v>
      </c>
      <c r="Q23" s="226">
        <v>6.2937113264722766E-5</v>
      </c>
      <c r="R23" s="226">
        <v>1.5793845983541502E-4</v>
      </c>
      <c r="S23" s="226">
        <v>5.89463270141517E-5</v>
      </c>
      <c r="T23" s="226">
        <v>9.684256205698548E-9</v>
      </c>
      <c r="U23" s="226">
        <v>2.4755399554280858E-4</v>
      </c>
      <c r="V23" s="226">
        <v>3.0908582643125408E-2</v>
      </c>
      <c r="W23" s="226">
        <v>2.3749875459430907E-5</v>
      </c>
      <c r="X23" s="226">
        <v>1.2096330940707113E-4</v>
      </c>
      <c r="Y23" s="226">
        <v>1.1433783901248955E-3</v>
      </c>
      <c r="Z23" s="226">
        <v>5.0875033549394771E-4</v>
      </c>
      <c r="AA23" s="226">
        <v>2.322303624915079E-5</v>
      </c>
      <c r="AB23" s="226">
        <v>1.4166254474107432E-5</v>
      </c>
      <c r="AC23" s="226">
        <v>9.1329639946346824E-4</v>
      </c>
      <c r="AD23" s="226">
        <v>1.0173006985238923E-4</v>
      </c>
      <c r="AE23" s="226">
        <v>3.3947679627719854E-4</v>
      </c>
      <c r="AF23" s="226">
        <v>1.9739903576691315E-5</v>
      </c>
      <c r="AG23" s="226">
        <v>5.9954108464086273E-6</v>
      </c>
      <c r="AH23" s="226">
        <v>0</v>
      </c>
      <c r="AI23" s="226">
        <v>1.7568595985490332E-4</v>
      </c>
      <c r="AJ23" s="226">
        <v>6.8596568032612353E-5</v>
      </c>
      <c r="AK23" s="226">
        <v>3.4998346183676627E-5</v>
      </c>
      <c r="AL23" s="226">
        <v>2.6498251454295163E-5</v>
      </c>
      <c r="AM23" s="226">
        <v>5.4739886975094275E-4</v>
      </c>
      <c r="AN23" s="226">
        <v>2.1592443622127553E-4</v>
      </c>
      <c r="AO23" s="226">
        <v>2.0244383559834322E-4</v>
      </c>
      <c r="AP23" s="226">
        <v>2.2747532300243815E-4</v>
      </c>
      <c r="AQ23" s="226">
        <v>1.2765430956937591E-4</v>
      </c>
      <c r="AR23" s="226">
        <v>1.340171371983769E-4</v>
      </c>
      <c r="AS23" s="226">
        <v>1.5327903063438276E-4</v>
      </c>
      <c r="AT23" s="226">
        <v>1.3559935133092126E-3</v>
      </c>
      <c r="AU23" s="226">
        <v>9.5306473355964572E-5</v>
      </c>
      <c r="AV23" s="226">
        <v>1.5305310329599678E-5</v>
      </c>
      <c r="AW23" s="226">
        <v>4.6842497180209047E-5</v>
      </c>
      <c r="AX23" s="226">
        <v>9.5894885262720999E-5</v>
      </c>
      <c r="AY23" s="226">
        <v>3.255652057376681E-5</v>
      </c>
      <c r="AZ23" s="226">
        <v>2.9194161198831778E-5</v>
      </c>
      <c r="BA23" s="226">
        <v>1.3386240390098975E-4</v>
      </c>
      <c r="BB23" s="226">
        <v>3.495820093531396E-5</v>
      </c>
      <c r="BC23" s="226">
        <v>3.2535531165217332E-5</v>
      </c>
      <c r="BD23" s="226">
        <v>3.2748247849298295E-4</v>
      </c>
      <c r="BE23" s="226">
        <v>3.2208110688115149E-4</v>
      </c>
      <c r="BF23" s="226">
        <v>1.8007081884541305E-4</v>
      </c>
      <c r="BG23" s="226">
        <v>6.1959214442484404E-6</v>
      </c>
      <c r="BH23" s="226">
        <v>3.7738880903858736E-4</v>
      </c>
      <c r="BI23" s="226">
        <v>3.3655253574452567E-4</v>
      </c>
      <c r="BJ23" s="226">
        <v>2.2275956025643724E-4</v>
      </c>
      <c r="BK23" s="226">
        <v>1.7738673049120236E-4</v>
      </c>
      <c r="BL23" s="226">
        <v>5.2523202625903285E-5</v>
      </c>
      <c r="BM23" s="226">
        <v>1.4060442887720945E-4</v>
      </c>
      <c r="BN23" s="226">
        <v>1.8017869588256476E-4</v>
      </c>
      <c r="BO23" s="226">
        <v>1.9721407735458002E-4</v>
      </c>
      <c r="BP23" s="226">
        <v>1.9476721716632495E-4</v>
      </c>
      <c r="BQ23" s="226">
        <v>3.0212785306355183E-5</v>
      </c>
      <c r="BR23" s="226">
        <v>3.8743544539598647E-4</v>
      </c>
      <c r="BS23" s="226">
        <v>2.2405625663821306E-6</v>
      </c>
      <c r="BT23" s="226">
        <v>1.6976419878973944E-5</v>
      </c>
      <c r="BU23" s="226">
        <v>0</v>
      </c>
      <c r="BV23" s="226">
        <v>1.1510424026446886E-6</v>
      </c>
      <c r="BW23" s="226">
        <v>0</v>
      </c>
      <c r="BX23" s="226">
        <v>2.4386043164330637E-4</v>
      </c>
      <c r="BY23" s="226">
        <v>0</v>
      </c>
    </row>
    <row r="24" spans="1:77" x14ac:dyDescent="0.25">
      <c r="A24" s="105" t="s">
        <v>21</v>
      </c>
      <c r="B24" s="226">
        <v>2.124004304194309E-4</v>
      </c>
      <c r="C24" s="226">
        <v>6.3133797901648277E-3</v>
      </c>
      <c r="D24" s="226">
        <v>5.0501806127942492E-5</v>
      </c>
      <c r="E24" s="226">
        <v>1.8962124803702132E-3</v>
      </c>
      <c r="F24" s="226">
        <v>1.2708052027321512E-5</v>
      </c>
      <c r="G24" s="226">
        <v>5.6665425232537503E-5</v>
      </c>
      <c r="H24" s="226">
        <v>1.2485357283298522E-3</v>
      </c>
      <c r="I24" s="226">
        <v>5.0210946089644488E-5</v>
      </c>
      <c r="J24" s="226">
        <v>2.6069133442791376E-4</v>
      </c>
      <c r="K24" s="226">
        <v>3.1341136165039744E-4</v>
      </c>
      <c r="L24" s="226">
        <v>2.5758138014846659E-5</v>
      </c>
      <c r="M24" s="226">
        <v>4.0218850585666144E-6</v>
      </c>
      <c r="N24" s="226">
        <v>2.4701806212346024E-5</v>
      </c>
      <c r="O24" s="226">
        <v>2.4701806212346024E-5</v>
      </c>
      <c r="P24" s="226">
        <v>5.3987164581552559E-6</v>
      </c>
      <c r="Q24" s="226">
        <v>6.4008265050963614E-5</v>
      </c>
      <c r="R24" s="226">
        <v>4.4453029676637588E-5</v>
      </c>
      <c r="S24" s="226">
        <v>1.743214182500114E-5</v>
      </c>
      <c r="T24" s="226">
        <v>7.1152823482044889E-9</v>
      </c>
      <c r="U24" s="226">
        <v>1.3150389040753887E-3</v>
      </c>
      <c r="V24" s="226">
        <v>1.5569487786914586E-3</v>
      </c>
      <c r="W24" s="226">
        <v>7.6329772355551606E-2</v>
      </c>
      <c r="X24" s="226">
        <v>8.3372009411093392E-3</v>
      </c>
      <c r="Y24" s="226">
        <v>3.1236558262026327E-3</v>
      </c>
      <c r="Z24" s="226">
        <v>6.302875991850554E-4</v>
      </c>
      <c r="AA24" s="226">
        <v>2.6155298338498602E-5</v>
      </c>
      <c r="AB24" s="226">
        <v>2.6760048160867422E-4</v>
      </c>
      <c r="AC24" s="226">
        <v>7.2852969771926336E-5</v>
      </c>
      <c r="AD24" s="226">
        <v>6.3652238493777462E-4</v>
      </c>
      <c r="AE24" s="226">
        <v>1.576045864876291E-4</v>
      </c>
      <c r="AF24" s="226">
        <v>1.1377016351966891E-5</v>
      </c>
      <c r="AG24" s="226">
        <v>6.086478206205547E-6</v>
      </c>
      <c r="AH24" s="226">
        <v>0</v>
      </c>
      <c r="AI24" s="226">
        <v>2.6432798014289265E-4</v>
      </c>
      <c r="AJ24" s="226">
        <v>9.3819910575916268E-5</v>
      </c>
      <c r="AK24" s="226">
        <v>2.8719564243519425E-5</v>
      </c>
      <c r="AL24" s="226">
        <v>2.3991399256789716E-5</v>
      </c>
      <c r="AM24" s="226">
        <v>3.3558745422818023E-4</v>
      </c>
      <c r="AN24" s="226">
        <v>1.7973339671623287E-4</v>
      </c>
      <c r="AO24" s="226">
        <v>1.688007740934716E-4</v>
      </c>
      <c r="AP24" s="226">
        <v>1.9758149249240876E-4</v>
      </c>
      <c r="AQ24" s="226">
        <v>8.4664925769030501E-5</v>
      </c>
      <c r="AR24" s="226">
        <v>4.9724246241904376E-5</v>
      </c>
      <c r="AS24" s="226">
        <v>1.3778010929989517E-4</v>
      </c>
      <c r="AT24" s="226">
        <v>6.2662970369620468E-4</v>
      </c>
      <c r="AU24" s="226">
        <v>6.3764947649814761E-5</v>
      </c>
      <c r="AV24" s="226">
        <v>1.4596461311120919E-5</v>
      </c>
      <c r="AW24" s="226">
        <v>3.5142269033298829E-5</v>
      </c>
      <c r="AX24" s="226">
        <v>9.4813323069902904E-5</v>
      </c>
      <c r="AY24" s="226">
        <v>2.9691444725563895E-5</v>
      </c>
      <c r="AZ24" s="226">
        <v>3.2209210276079145E-5</v>
      </c>
      <c r="BA24" s="226">
        <v>5.4931111481642832E-5</v>
      </c>
      <c r="BB24" s="226">
        <v>3.2829984972866846E-5</v>
      </c>
      <c r="BC24" s="226">
        <v>3.6401984587520325E-5</v>
      </c>
      <c r="BD24" s="226">
        <v>3.6223097871607997E-4</v>
      </c>
      <c r="BE24" s="226">
        <v>4.7747938656383894E-4</v>
      </c>
      <c r="BF24" s="226">
        <v>1.2732682496004522E-4</v>
      </c>
      <c r="BG24" s="226">
        <v>5.4617451466085583E-6</v>
      </c>
      <c r="BH24" s="226">
        <v>4.3193772953517323E-4</v>
      </c>
      <c r="BI24" s="226">
        <v>2.5034184106958475E-4</v>
      </c>
      <c r="BJ24" s="226">
        <v>2.5095397444644058E-4</v>
      </c>
      <c r="BK24" s="226">
        <v>1.3168293854956602E-4</v>
      </c>
      <c r="BL24" s="226">
        <v>4.1490304415158084E-5</v>
      </c>
      <c r="BM24" s="226">
        <v>1.0800789066992317E-4</v>
      </c>
      <c r="BN24" s="226">
        <v>1.9354256569981238E-4</v>
      </c>
      <c r="BO24" s="226">
        <v>1.5625460062572059E-4</v>
      </c>
      <c r="BP24" s="226">
        <v>1.5820415227038554E-4</v>
      </c>
      <c r="BQ24" s="226">
        <v>3.2389344593049968E-5</v>
      </c>
      <c r="BR24" s="226">
        <v>2.5042395991093746E-4</v>
      </c>
      <c r="BS24" s="226">
        <v>1.2926798793543661E-6</v>
      </c>
      <c r="BT24" s="226">
        <v>1.3970868738386961E-5</v>
      </c>
      <c r="BU24" s="226">
        <v>0</v>
      </c>
      <c r="BV24" s="226">
        <v>1.3163574549138906E-6</v>
      </c>
      <c r="BW24" s="226">
        <v>0</v>
      </c>
      <c r="BX24" s="226">
        <v>1.0239010621870919E-4</v>
      </c>
      <c r="BY24" s="226">
        <v>0</v>
      </c>
    </row>
    <row r="25" spans="1:77" x14ac:dyDescent="0.25">
      <c r="A25" s="105" t="s">
        <v>22</v>
      </c>
      <c r="B25" s="226">
        <v>2.9833293903086538E-4</v>
      </c>
      <c r="C25" s="226">
        <v>1.9511424317424819E-2</v>
      </c>
      <c r="D25" s="226">
        <v>2.4029913028878305E-5</v>
      </c>
      <c r="E25" s="226">
        <v>1.3245006086499273E-4</v>
      </c>
      <c r="F25" s="226">
        <v>6.5427020133273076E-6</v>
      </c>
      <c r="G25" s="226">
        <v>2.9448076479530516E-5</v>
      </c>
      <c r="H25" s="226">
        <v>3.4794343720877775E-5</v>
      </c>
      <c r="I25" s="226">
        <v>1.0935418836277716E-5</v>
      </c>
      <c r="J25" s="226">
        <v>3.6414539092962614E-4</v>
      </c>
      <c r="K25" s="226">
        <v>1.4840110625940983E-5</v>
      </c>
      <c r="L25" s="226">
        <v>3.3208346039036527E-5</v>
      </c>
      <c r="M25" s="226">
        <v>3.2984060583262815E-6</v>
      </c>
      <c r="N25" s="226">
        <v>2.5430871752583032E-5</v>
      </c>
      <c r="O25" s="226">
        <v>2.5430871752583032E-5</v>
      </c>
      <c r="P25" s="226">
        <v>5.9298406888967493E-6</v>
      </c>
      <c r="Q25" s="226">
        <v>8.6847483908826682E-5</v>
      </c>
      <c r="R25" s="226">
        <v>1.1191590389417496E-5</v>
      </c>
      <c r="S25" s="226">
        <v>1.442782149004834E-5</v>
      </c>
      <c r="T25" s="226">
        <v>4.4662004267046049E-9</v>
      </c>
      <c r="U25" s="226">
        <v>5.0316105411402376E-6</v>
      </c>
      <c r="V25" s="226">
        <v>9.0353843051741001E-6</v>
      </c>
      <c r="W25" s="226">
        <v>4.3075167749505194E-5</v>
      </c>
      <c r="X25" s="226">
        <v>2.58715414101887E-2</v>
      </c>
      <c r="Y25" s="226">
        <v>1.7030474935580094E-4</v>
      </c>
      <c r="Z25" s="226">
        <v>9.3241578982131753E-6</v>
      </c>
      <c r="AA25" s="226">
        <v>3.2082003910459673E-5</v>
      </c>
      <c r="AB25" s="226">
        <v>1.1192205891108664E-5</v>
      </c>
      <c r="AC25" s="226">
        <v>1.4692893920659703E-5</v>
      </c>
      <c r="AD25" s="226">
        <v>3.6005753822293275E-5</v>
      </c>
      <c r="AE25" s="226">
        <v>1.7002648525485556E-5</v>
      </c>
      <c r="AF25" s="226">
        <v>6.7342837434052045E-6</v>
      </c>
      <c r="AG25" s="226">
        <v>6.1406333464010309E-6</v>
      </c>
      <c r="AH25" s="226">
        <v>0</v>
      </c>
      <c r="AI25" s="226">
        <v>5.0143066041913559E-4</v>
      </c>
      <c r="AJ25" s="226">
        <v>6.0753769840679004E-5</v>
      </c>
      <c r="AK25" s="226">
        <v>2.2129464132883712E-5</v>
      </c>
      <c r="AL25" s="226">
        <v>2.6902929932529131E-5</v>
      </c>
      <c r="AM25" s="226">
        <v>1.8648196921831702E-4</v>
      </c>
      <c r="AN25" s="226">
        <v>1.7443769998008935E-4</v>
      </c>
      <c r="AO25" s="226">
        <v>1.8957968889021093E-4</v>
      </c>
      <c r="AP25" s="226">
        <v>3.3782880022382436E-4</v>
      </c>
      <c r="AQ25" s="226">
        <v>6.0356916180654498E-5</v>
      </c>
      <c r="AR25" s="226">
        <v>3.3458459422863966E-5</v>
      </c>
      <c r="AS25" s="226">
        <v>1.6034749333578276E-4</v>
      </c>
      <c r="AT25" s="226">
        <v>3.2866725030296129E-4</v>
      </c>
      <c r="AU25" s="226">
        <v>6.0557418547307364E-5</v>
      </c>
      <c r="AV25" s="226">
        <v>1.7259625059008999E-5</v>
      </c>
      <c r="AW25" s="226">
        <v>3.43740418895334E-5</v>
      </c>
      <c r="AX25" s="226">
        <v>5.3328759525509796E-5</v>
      </c>
      <c r="AY25" s="226">
        <v>3.0300006384717914E-5</v>
      </c>
      <c r="AZ25" s="226">
        <v>3.6067193597888621E-5</v>
      </c>
      <c r="BA25" s="226">
        <v>3.3262688650914018E-5</v>
      </c>
      <c r="BB25" s="226">
        <v>3.7867042150985876E-5</v>
      </c>
      <c r="BC25" s="226">
        <v>4.2051597808033268E-5</v>
      </c>
      <c r="BD25" s="226">
        <v>4.4099640969713709E-4</v>
      </c>
      <c r="BE25" s="226">
        <v>2.3860000762479378E-4</v>
      </c>
      <c r="BF25" s="226">
        <v>9.7402931896568376E-5</v>
      </c>
      <c r="BG25" s="226">
        <v>6.4788982018500836E-6</v>
      </c>
      <c r="BH25" s="226">
        <v>5.3328325159657491E-4</v>
      </c>
      <c r="BI25" s="226">
        <v>3.1449183977727785E-4</v>
      </c>
      <c r="BJ25" s="226">
        <v>3.4921461080307319E-4</v>
      </c>
      <c r="BK25" s="226">
        <v>1.2666604782473028E-4</v>
      </c>
      <c r="BL25" s="226">
        <v>4.2083170890707655E-5</v>
      </c>
      <c r="BM25" s="226">
        <v>9.3399154234024496E-5</v>
      </c>
      <c r="BN25" s="226">
        <v>1.7300450531576562E-4</v>
      </c>
      <c r="BO25" s="226">
        <v>1.2439361626074086E-4</v>
      </c>
      <c r="BP25" s="226">
        <v>1.2614126288486722E-4</v>
      </c>
      <c r="BQ25" s="226">
        <v>3.9101956032178855E-5</v>
      </c>
      <c r="BR25" s="226">
        <v>1.9105563204295238E-4</v>
      </c>
      <c r="BS25" s="226">
        <v>1.119530736420375E-6</v>
      </c>
      <c r="BT25" s="226">
        <v>1.1831710373678315E-5</v>
      </c>
      <c r="BU25" s="226">
        <v>0</v>
      </c>
      <c r="BV25" s="226">
        <v>1.6248171604198263E-6</v>
      </c>
      <c r="BW25" s="226">
        <v>0</v>
      </c>
      <c r="BX25" s="226">
        <v>9.1871220678424172E-5</v>
      </c>
      <c r="BY25" s="226">
        <v>0</v>
      </c>
    </row>
    <row r="26" spans="1:77" x14ac:dyDescent="0.25">
      <c r="A26" s="105" t="s">
        <v>23</v>
      </c>
      <c r="B26" s="226">
        <v>2.0353948611142626E-5</v>
      </c>
      <c r="C26" s="226">
        <v>3.438812769470424E-5</v>
      </c>
      <c r="D26" s="226">
        <v>3.5442989366881627E-6</v>
      </c>
      <c r="E26" s="226">
        <v>1.7407868747759937E-2</v>
      </c>
      <c r="F26" s="226">
        <v>1.1635187322754464E-6</v>
      </c>
      <c r="G26" s="226">
        <v>9.5818049718305376E-6</v>
      </c>
      <c r="H26" s="226">
        <v>8.7906458919188612E-6</v>
      </c>
      <c r="I26" s="226">
        <v>1.0714424769896434E-5</v>
      </c>
      <c r="J26" s="226">
        <v>6.7174913566222226E-4</v>
      </c>
      <c r="K26" s="226">
        <v>9.0988663648039484E-6</v>
      </c>
      <c r="L26" s="226">
        <v>1.9432517550613876E-5</v>
      </c>
      <c r="M26" s="226">
        <v>9.5053859802377366E-7</v>
      </c>
      <c r="N26" s="226">
        <v>8.1082426228457992E-6</v>
      </c>
      <c r="O26" s="226">
        <v>8.1082426228457992E-6</v>
      </c>
      <c r="P26" s="226">
        <v>1.8708321245419876E-6</v>
      </c>
      <c r="Q26" s="226">
        <v>1.3450338660788561E-4</v>
      </c>
      <c r="R26" s="226">
        <v>3.7625442965293369E-6</v>
      </c>
      <c r="S26" s="226">
        <v>3.8631509735784825E-6</v>
      </c>
      <c r="T26" s="226">
        <v>2.0628362232310849E-9</v>
      </c>
      <c r="U26" s="226">
        <v>1.576217844010569E-6</v>
      </c>
      <c r="V26" s="226">
        <v>2.5905470830345969E-6</v>
      </c>
      <c r="W26" s="226">
        <v>3.2173978475277657E-6</v>
      </c>
      <c r="X26" s="226">
        <v>4.2397435534656718E-6</v>
      </c>
      <c r="Y26" s="226">
        <v>2.9177881869158803E-2</v>
      </c>
      <c r="Z26" s="226">
        <v>2.5246844230774011E-6</v>
      </c>
      <c r="AA26" s="226">
        <v>7.9502156394260137E-6</v>
      </c>
      <c r="AB26" s="226">
        <v>3.3685560908608506E-6</v>
      </c>
      <c r="AC26" s="226">
        <v>5.6132403014330611E-6</v>
      </c>
      <c r="AD26" s="226">
        <v>8.8542539324951554E-6</v>
      </c>
      <c r="AE26" s="226">
        <v>2.3725024039606117E-6</v>
      </c>
      <c r="AF26" s="226">
        <v>2.0831062446061184E-6</v>
      </c>
      <c r="AG26" s="226">
        <v>1.8696354500486675E-6</v>
      </c>
      <c r="AH26" s="226">
        <v>0</v>
      </c>
      <c r="AI26" s="226">
        <v>7.8120608136338451E-5</v>
      </c>
      <c r="AJ26" s="226">
        <v>1.7702383718911372E-5</v>
      </c>
      <c r="AK26" s="226">
        <v>6.8713989753672067E-6</v>
      </c>
      <c r="AL26" s="226">
        <v>7.4165638447414223E-6</v>
      </c>
      <c r="AM26" s="226">
        <v>5.4688329719750786E-5</v>
      </c>
      <c r="AN26" s="226">
        <v>5.5116731761380195E-5</v>
      </c>
      <c r="AO26" s="226">
        <v>6.0773818327728784E-5</v>
      </c>
      <c r="AP26" s="226">
        <v>2.346584915348704E-4</v>
      </c>
      <c r="AQ26" s="226">
        <v>1.8791006204365408E-5</v>
      </c>
      <c r="AR26" s="226">
        <v>7.5661667988315658E-6</v>
      </c>
      <c r="AS26" s="226">
        <v>4.3697858787903135E-5</v>
      </c>
      <c r="AT26" s="226">
        <v>1.0305772492428884E-4</v>
      </c>
      <c r="AU26" s="226">
        <v>1.6689898864614955E-5</v>
      </c>
      <c r="AV26" s="226">
        <v>4.9468482241533157E-6</v>
      </c>
      <c r="AW26" s="226">
        <v>1.3614108722693165E-5</v>
      </c>
      <c r="AX26" s="226">
        <v>1.7934921511307916E-5</v>
      </c>
      <c r="AY26" s="226">
        <v>9.5271273775593538E-6</v>
      </c>
      <c r="AZ26" s="226">
        <v>9.134903460814527E-6</v>
      </c>
      <c r="BA26" s="226">
        <v>3.8875942866902836E-5</v>
      </c>
      <c r="BB26" s="226">
        <v>1.0525967936435408E-5</v>
      </c>
      <c r="BC26" s="226">
        <v>1.0688476326074398E-5</v>
      </c>
      <c r="BD26" s="226">
        <v>1.0807449376313465E-4</v>
      </c>
      <c r="BE26" s="226">
        <v>6.5403494690351505E-5</v>
      </c>
      <c r="BF26" s="226">
        <v>4.0097982636678961E-5</v>
      </c>
      <c r="BG26" s="226">
        <v>2.1838206638232286E-6</v>
      </c>
      <c r="BH26" s="226">
        <v>1.2970335317403822E-4</v>
      </c>
      <c r="BI26" s="226">
        <v>8.8250403712839828E-5</v>
      </c>
      <c r="BJ26" s="226">
        <v>6.9457747305154657E-5</v>
      </c>
      <c r="BK26" s="226">
        <v>7.0394808950931351E-5</v>
      </c>
      <c r="BL26" s="226">
        <v>1.4787082450369715E-5</v>
      </c>
      <c r="BM26" s="226">
        <v>4.4004377091513445E-5</v>
      </c>
      <c r="BN26" s="226">
        <v>7.294385294929325E-5</v>
      </c>
      <c r="BO26" s="226">
        <v>5.4835555490350027E-5</v>
      </c>
      <c r="BP26" s="226">
        <v>5.648419309772349E-5</v>
      </c>
      <c r="BQ26" s="226">
        <v>2.5101358886245543E-5</v>
      </c>
      <c r="BR26" s="226">
        <v>9.3338308701322784E-5</v>
      </c>
      <c r="BS26" s="226">
        <v>4.5143614939469997E-7</v>
      </c>
      <c r="BT26" s="226">
        <v>4.5425322140826868E-6</v>
      </c>
      <c r="BU26" s="226">
        <v>0</v>
      </c>
      <c r="BV26" s="226">
        <v>3.9533188193949446E-7</v>
      </c>
      <c r="BW26" s="226">
        <v>0</v>
      </c>
      <c r="BX26" s="226">
        <v>4.7700405427337455E-5</v>
      </c>
      <c r="BY26" s="226">
        <v>0</v>
      </c>
    </row>
    <row r="27" spans="1:77" x14ac:dyDescent="0.25">
      <c r="A27" s="105" t="s">
        <v>24</v>
      </c>
      <c r="B27" s="226">
        <v>1.3147090607873043E-5</v>
      </c>
      <c r="C27" s="226">
        <v>7.778578339958575E-5</v>
      </c>
      <c r="D27" s="226">
        <v>3.5567793109847225E-6</v>
      </c>
      <c r="E27" s="226">
        <v>3.544974971768823E-4</v>
      </c>
      <c r="F27" s="226">
        <v>2.3357647532966436E-5</v>
      </c>
      <c r="G27" s="226">
        <v>7.8915718710572799E-6</v>
      </c>
      <c r="H27" s="226">
        <v>8.3588643136399632E-5</v>
      </c>
      <c r="I27" s="226">
        <v>1.3953366518093522E-3</v>
      </c>
      <c r="J27" s="226">
        <v>1.343689423383122E-4</v>
      </c>
      <c r="K27" s="226">
        <v>2.2827789016830123E-5</v>
      </c>
      <c r="L27" s="226">
        <v>8.4388259101378467E-6</v>
      </c>
      <c r="M27" s="226">
        <v>8.5678069199758929E-7</v>
      </c>
      <c r="N27" s="226">
        <v>6.1451520132442228E-6</v>
      </c>
      <c r="O27" s="226">
        <v>6.1451520132442228E-6</v>
      </c>
      <c r="P27" s="226">
        <v>1.3920994608616618E-6</v>
      </c>
      <c r="Q27" s="226">
        <v>2.9329063742407935E-5</v>
      </c>
      <c r="R27" s="226">
        <v>4.0507821685707367E-6</v>
      </c>
      <c r="S27" s="226">
        <v>3.9004162004634654E-6</v>
      </c>
      <c r="T27" s="226">
        <v>2.0418821931460872E-9</v>
      </c>
      <c r="U27" s="226">
        <v>8.3770579024524609E-5</v>
      </c>
      <c r="V27" s="226">
        <v>1.2595493390372552E-4</v>
      </c>
      <c r="W27" s="226">
        <v>3.5838257856453994E-4</v>
      </c>
      <c r="X27" s="226">
        <v>8.9399295349219544E-5</v>
      </c>
      <c r="Y27" s="226">
        <v>5.8364325665560249E-4</v>
      </c>
      <c r="Z27" s="226">
        <v>3.0723246904241896E-2</v>
      </c>
      <c r="AA27" s="226">
        <v>6.0751827466102938E-6</v>
      </c>
      <c r="AB27" s="226">
        <v>3.8149740982189561E-6</v>
      </c>
      <c r="AC27" s="226">
        <v>7.5647471933044247E-6</v>
      </c>
      <c r="AD27" s="226">
        <v>2.5304869550263794E-5</v>
      </c>
      <c r="AE27" s="226">
        <v>2.3302615386128172E-5</v>
      </c>
      <c r="AF27" s="226">
        <v>2.1746544138157853E-6</v>
      </c>
      <c r="AG27" s="226">
        <v>1.6978178391120943E-6</v>
      </c>
      <c r="AH27" s="226">
        <v>0</v>
      </c>
      <c r="AI27" s="226">
        <v>4.2095881236128323E-5</v>
      </c>
      <c r="AJ27" s="226">
        <v>2.607247764446438E-5</v>
      </c>
      <c r="AK27" s="226">
        <v>8.0585536856645438E-6</v>
      </c>
      <c r="AL27" s="226">
        <v>8.6948867852949371E-6</v>
      </c>
      <c r="AM27" s="226">
        <v>1.5913238684459494E-4</v>
      </c>
      <c r="AN27" s="226">
        <v>5.1037843820318299E-5</v>
      </c>
      <c r="AO27" s="226">
        <v>4.4941422284403655E-5</v>
      </c>
      <c r="AP27" s="226">
        <v>5.5900873680958624E-5</v>
      </c>
      <c r="AQ27" s="226">
        <v>1.9206836025582769E-5</v>
      </c>
      <c r="AR27" s="226">
        <v>1.8253496140706507E-5</v>
      </c>
      <c r="AS27" s="226">
        <v>3.7021144918803374E-5</v>
      </c>
      <c r="AT27" s="226">
        <v>2.5333037675585602E-4</v>
      </c>
      <c r="AU27" s="226">
        <v>1.4583083797842381E-5</v>
      </c>
      <c r="AV27" s="226">
        <v>3.8440154443462583E-6</v>
      </c>
      <c r="AW27" s="226">
        <v>9.9253094924561423E-6</v>
      </c>
      <c r="AX27" s="226">
        <v>3.1102089248913389E-5</v>
      </c>
      <c r="AY27" s="226">
        <v>8.2208774931659548E-6</v>
      </c>
      <c r="AZ27" s="226">
        <v>7.952543290134534E-6</v>
      </c>
      <c r="BA27" s="226">
        <v>1.4686842864561979E-5</v>
      </c>
      <c r="BB27" s="226">
        <v>8.6184742765827943E-6</v>
      </c>
      <c r="BC27" s="226">
        <v>8.9885587767456848E-6</v>
      </c>
      <c r="BD27" s="226">
        <v>8.4793119398980557E-5</v>
      </c>
      <c r="BE27" s="226">
        <v>6.9127307045430494E-5</v>
      </c>
      <c r="BF27" s="226">
        <v>4.0454205095558283E-5</v>
      </c>
      <c r="BG27" s="226">
        <v>1.4972869156401163E-6</v>
      </c>
      <c r="BH27" s="226">
        <v>9.9341478511229443E-5</v>
      </c>
      <c r="BI27" s="226">
        <v>8.0736243690334914E-5</v>
      </c>
      <c r="BJ27" s="226">
        <v>5.8434965334185075E-5</v>
      </c>
      <c r="BK27" s="226">
        <v>4.0673845359968918E-5</v>
      </c>
      <c r="BL27" s="226">
        <v>1.2117441057622646E-5</v>
      </c>
      <c r="BM27" s="226">
        <v>3.9345107678886407E-5</v>
      </c>
      <c r="BN27" s="226">
        <v>7.8351117052662372E-5</v>
      </c>
      <c r="BO27" s="226">
        <v>5.2352181322444191E-5</v>
      </c>
      <c r="BP27" s="226">
        <v>5.8823218200745994E-5</v>
      </c>
      <c r="BQ27" s="226">
        <v>8.1505386570093064E-6</v>
      </c>
      <c r="BR27" s="226">
        <v>7.5939888079531591E-5</v>
      </c>
      <c r="BS27" s="226">
        <v>3.7836409372532064E-7</v>
      </c>
      <c r="BT27" s="226">
        <v>3.8138450675256804E-6</v>
      </c>
      <c r="BU27" s="226">
        <v>0</v>
      </c>
      <c r="BV27" s="226">
        <v>3.0281698744890373E-7</v>
      </c>
      <c r="BW27" s="226">
        <v>0</v>
      </c>
      <c r="BX27" s="226">
        <v>4.9603553628186304E-5</v>
      </c>
      <c r="BY27" s="226">
        <v>0</v>
      </c>
    </row>
    <row r="28" spans="1:77" x14ac:dyDescent="0.25">
      <c r="A28" s="105" t="s">
        <v>25</v>
      </c>
      <c r="B28" s="226">
        <v>1.3828354527496804E-5</v>
      </c>
      <c r="C28" s="226">
        <v>5.5596822515156655E-4</v>
      </c>
      <c r="D28" s="226">
        <v>3.8585382823668417E-6</v>
      </c>
      <c r="E28" s="226">
        <v>1.0624652309347329E-5</v>
      </c>
      <c r="F28" s="226">
        <v>7.3998564052620123E-7</v>
      </c>
      <c r="G28" s="226">
        <v>4.1265356087782825E-6</v>
      </c>
      <c r="H28" s="226">
        <v>2.1642798664700716E-5</v>
      </c>
      <c r="I28" s="226">
        <v>8.578681035283729E-7</v>
      </c>
      <c r="J28" s="226">
        <v>1.4570794648631693E-5</v>
      </c>
      <c r="K28" s="226">
        <v>1.3644495369181364E-5</v>
      </c>
      <c r="L28" s="226">
        <v>2.6504090015685078E-6</v>
      </c>
      <c r="M28" s="226">
        <v>3.8480556599662995E-7</v>
      </c>
      <c r="N28" s="226">
        <v>2.5338249389985839E-6</v>
      </c>
      <c r="O28" s="226">
        <v>2.5338249389985839E-6</v>
      </c>
      <c r="P28" s="226">
        <v>5.9767902639416112E-7</v>
      </c>
      <c r="Q28" s="226">
        <v>4.4014621763084218E-6</v>
      </c>
      <c r="R28" s="226">
        <v>3.2281572157996387E-6</v>
      </c>
      <c r="S28" s="226">
        <v>1.6616585797194161E-6</v>
      </c>
      <c r="T28" s="226">
        <v>7.3855841099168226E-10</v>
      </c>
      <c r="U28" s="226">
        <v>2.0109506306146738E-5</v>
      </c>
      <c r="V28" s="226">
        <v>2.2437776906542789E-6</v>
      </c>
      <c r="W28" s="226">
        <v>4.7483766291602972E-5</v>
      </c>
      <c r="X28" s="226">
        <v>7.3412038379874485E-4</v>
      </c>
      <c r="Y28" s="226">
        <v>1.2054018154684873E-5</v>
      </c>
      <c r="Z28" s="226">
        <v>1.4841508534074684E-6</v>
      </c>
      <c r="AA28" s="226">
        <v>2.173856750188282E-2</v>
      </c>
      <c r="AB28" s="226">
        <v>1.6594133090751694E-6</v>
      </c>
      <c r="AC28" s="226">
        <v>3.961782639528259E-6</v>
      </c>
      <c r="AD28" s="226">
        <v>4.302400322865742E-5</v>
      </c>
      <c r="AE28" s="226">
        <v>2.036857904077128E-6</v>
      </c>
      <c r="AF28" s="226">
        <v>6.8647674846927589E-7</v>
      </c>
      <c r="AG28" s="226">
        <v>6.0564750095862087E-7</v>
      </c>
      <c r="AH28" s="226">
        <v>0</v>
      </c>
      <c r="AI28" s="226">
        <v>2.6688928029867786E-5</v>
      </c>
      <c r="AJ28" s="226">
        <v>8.6112209921815528E-6</v>
      </c>
      <c r="AK28" s="226">
        <v>2.8443905758514647E-6</v>
      </c>
      <c r="AL28" s="226">
        <v>2.7233016891339451E-6</v>
      </c>
      <c r="AM28" s="226">
        <v>4.4144282651171534E-5</v>
      </c>
      <c r="AN28" s="226">
        <v>2.0355792812826224E-5</v>
      </c>
      <c r="AO28" s="226">
        <v>1.8511105440423316E-5</v>
      </c>
      <c r="AP28" s="226">
        <v>2.1732181568396062E-5</v>
      </c>
      <c r="AQ28" s="226">
        <v>7.9451535720059533E-6</v>
      </c>
      <c r="AR28" s="226">
        <v>3.3123052833231459E-6</v>
      </c>
      <c r="AS28" s="226">
        <v>1.6239392029058001E-5</v>
      </c>
      <c r="AT28" s="226">
        <v>9.2139092635621985E-5</v>
      </c>
      <c r="AU28" s="226">
        <v>6.604463787150866E-6</v>
      </c>
      <c r="AV28" s="226">
        <v>1.6773860673474696E-6</v>
      </c>
      <c r="AW28" s="226">
        <v>3.6086670954254211E-6</v>
      </c>
      <c r="AX28" s="226">
        <v>7.9282729914979266E-6</v>
      </c>
      <c r="AY28" s="226">
        <v>3.2414586968494143E-6</v>
      </c>
      <c r="AZ28" s="226">
        <v>3.9464974626456895E-6</v>
      </c>
      <c r="BA28" s="226">
        <v>4.3500878530622543E-6</v>
      </c>
      <c r="BB28" s="226">
        <v>3.7091957354050786E-6</v>
      </c>
      <c r="BC28" s="226">
        <v>4.1902653076870835E-6</v>
      </c>
      <c r="BD28" s="226">
        <v>4.3464908598343952E-5</v>
      </c>
      <c r="BE28" s="226">
        <v>3.0521903148442854E-5</v>
      </c>
      <c r="BF28" s="226">
        <v>8.9302941675107282E-6</v>
      </c>
      <c r="BG28" s="226">
        <v>6.2684093208152386E-7</v>
      </c>
      <c r="BH28" s="226">
        <v>5.1744123421413068E-5</v>
      </c>
      <c r="BI28" s="226">
        <v>2.8306445572240952E-5</v>
      </c>
      <c r="BJ28" s="226">
        <v>2.8583789104434672E-5</v>
      </c>
      <c r="BK28" s="226">
        <v>1.4128204167531425E-5</v>
      </c>
      <c r="BL28" s="226">
        <v>4.564128911059496E-6</v>
      </c>
      <c r="BM28" s="226">
        <v>1.125130569333563E-5</v>
      </c>
      <c r="BN28" s="226">
        <v>1.8024876546094977E-5</v>
      </c>
      <c r="BO28" s="226">
        <v>1.3339448311599997E-5</v>
      </c>
      <c r="BP28" s="226">
        <v>1.5160470572158529E-5</v>
      </c>
      <c r="BQ28" s="226">
        <v>3.3642780758391372E-6</v>
      </c>
      <c r="BR28" s="226">
        <v>2.5366646423366066E-5</v>
      </c>
      <c r="BS28" s="226">
        <v>1.1560671901832966E-7</v>
      </c>
      <c r="BT28" s="226">
        <v>1.3675724659461858E-6</v>
      </c>
      <c r="BU28" s="226">
        <v>0</v>
      </c>
      <c r="BV28" s="226">
        <v>1.5766075911509973E-7</v>
      </c>
      <c r="BW28" s="226">
        <v>0</v>
      </c>
      <c r="BX28" s="226">
        <v>1.3343363581043631E-5</v>
      </c>
      <c r="BY28" s="226">
        <v>0</v>
      </c>
    </row>
    <row r="29" spans="1:77" x14ac:dyDescent="0.25">
      <c r="A29" s="105" t="s">
        <v>26</v>
      </c>
      <c r="B29" s="226">
        <v>1.5092044240774063E-5</v>
      </c>
      <c r="C29" s="226">
        <v>2.8148487541591339E-5</v>
      </c>
      <c r="D29" s="226">
        <v>5.2631891911185492E-6</v>
      </c>
      <c r="E29" s="226">
        <v>3.3549417811993235E-5</v>
      </c>
      <c r="F29" s="226">
        <v>5.0761317008605641E-6</v>
      </c>
      <c r="G29" s="226">
        <v>1.2767755187404254E-5</v>
      </c>
      <c r="H29" s="226">
        <v>1.4262793485990094E-5</v>
      </c>
      <c r="I29" s="226">
        <v>4.3354314168316047E-3</v>
      </c>
      <c r="J29" s="226">
        <v>3.2969885755142246E-4</v>
      </c>
      <c r="K29" s="226">
        <v>8.0087660704222961E-6</v>
      </c>
      <c r="L29" s="226">
        <v>1.6659980366229841E-5</v>
      </c>
      <c r="M29" s="226">
        <v>1.4425336717088654E-6</v>
      </c>
      <c r="N29" s="226">
        <v>1.2852451475409029E-5</v>
      </c>
      <c r="O29" s="226">
        <v>1.2852451475409029E-5</v>
      </c>
      <c r="P29" s="226">
        <v>2.6767309172341864E-6</v>
      </c>
      <c r="Q29" s="226">
        <v>7.1721338057053623E-5</v>
      </c>
      <c r="R29" s="226">
        <v>5.4134073040007868E-6</v>
      </c>
      <c r="S29" s="226">
        <v>6.237945419994618E-6</v>
      </c>
      <c r="T29" s="226">
        <v>2.9381054129456542E-9</v>
      </c>
      <c r="U29" s="226">
        <v>2.1602881076433499E-6</v>
      </c>
      <c r="V29" s="226">
        <v>3.8105466816277916E-6</v>
      </c>
      <c r="W29" s="226">
        <v>4.6685279640993753E-6</v>
      </c>
      <c r="X29" s="226">
        <v>6.7067269785067806E-6</v>
      </c>
      <c r="Y29" s="226">
        <v>3.2827792353679714E-5</v>
      </c>
      <c r="Z29" s="226">
        <v>3.9888987928575344E-6</v>
      </c>
      <c r="AA29" s="226">
        <v>1.3141986794649932E-5</v>
      </c>
      <c r="AB29" s="226">
        <v>8.9959202177474246E-2</v>
      </c>
      <c r="AC29" s="226">
        <v>6.9322428193360814E-6</v>
      </c>
      <c r="AD29" s="226">
        <v>1.9078662958407416E-5</v>
      </c>
      <c r="AE29" s="226">
        <v>3.7100806596237662E-6</v>
      </c>
      <c r="AF29" s="226">
        <v>2.9249457460957298E-6</v>
      </c>
      <c r="AG29" s="226">
        <v>2.7144458213390062E-6</v>
      </c>
      <c r="AH29" s="226">
        <v>0</v>
      </c>
      <c r="AI29" s="226">
        <v>7.7413279976725884E-5</v>
      </c>
      <c r="AJ29" s="226">
        <v>3.0231915210553809E-5</v>
      </c>
      <c r="AK29" s="226">
        <v>1.2521727839347092E-5</v>
      </c>
      <c r="AL29" s="226">
        <v>1.1709353953458285E-5</v>
      </c>
      <c r="AM29" s="226">
        <v>1.2016715849850148E-4</v>
      </c>
      <c r="AN29" s="226">
        <v>8.5198934203638065E-5</v>
      </c>
      <c r="AO29" s="226">
        <v>8.6024231740175147E-5</v>
      </c>
      <c r="AP29" s="226">
        <v>1.0099477478955268E-4</v>
      </c>
      <c r="AQ29" s="226">
        <v>3.0595302491681803E-5</v>
      </c>
      <c r="AR29" s="226">
        <v>1.6608343929020914E-5</v>
      </c>
      <c r="AS29" s="226">
        <v>6.4089551312565481E-5</v>
      </c>
      <c r="AT29" s="226">
        <v>1.3840450109451279E-4</v>
      </c>
      <c r="AU29" s="226">
        <v>5.1277539925978212E-5</v>
      </c>
      <c r="AV29" s="226">
        <v>8.7774358003062772E-6</v>
      </c>
      <c r="AW29" s="226">
        <v>1.7207802984012046E-5</v>
      </c>
      <c r="AX29" s="226">
        <v>2.8451251335955916E-5</v>
      </c>
      <c r="AY29" s="226">
        <v>1.5510351526482431E-5</v>
      </c>
      <c r="AZ29" s="226">
        <v>1.5110404193216624E-5</v>
      </c>
      <c r="BA29" s="226">
        <v>1.5981483243133712E-5</v>
      </c>
      <c r="BB29" s="226">
        <v>1.5478026159160772E-5</v>
      </c>
      <c r="BC29" s="226">
        <v>1.8546958386216198E-5</v>
      </c>
      <c r="BD29" s="226">
        <v>1.8001714551283494E-4</v>
      </c>
      <c r="BE29" s="226">
        <v>2.8156076659290909E-4</v>
      </c>
      <c r="BF29" s="226">
        <v>8.720377696816301E-5</v>
      </c>
      <c r="BG29" s="226">
        <v>4.4488714817283832E-6</v>
      </c>
      <c r="BH29" s="226">
        <v>2.1698630776682048E-4</v>
      </c>
      <c r="BI29" s="226">
        <v>1.097501963264079E-4</v>
      </c>
      <c r="BJ29" s="226">
        <v>1.1976095832259762E-4</v>
      </c>
      <c r="BK29" s="226">
        <v>6.7607631406747747E-5</v>
      </c>
      <c r="BL29" s="226">
        <v>2.0833840846512066E-5</v>
      </c>
      <c r="BM29" s="226">
        <v>6.3668771391725291E-5</v>
      </c>
      <c r="BN29" s="226">
        <v>2.2432306653551612E-4</v>
      </c>
      <c r="BO29" s="226">
        <v>8.5051801844150427E-5</v>
      </c>
      <c r="BP29" s="226">
        <v>1.1999886254628216E-4</v>
      </c>
      <c r="BQ29" s="226">
        <v>1.5950307637071468E-5</v>
      </c>
      <c r="BR29" s="226">
        <v>1.0124115816297984E-4</v>
      </c>
      <c r="BS29" s="226">
        <v>7.2543632838356811E-7</v>
      </c>
      <c r="BT29" s="226">
        <v>6.3751422955733777E-6</v>
      </c>
      <c r="BU29" s="226">
        <v>0</v>
      </c>
      <c r="BV29" s="226">
        <v>6.613428442335145E-7</v>
      </c>
      <c r="BW29" s="226">
        <v>0</v>
      </c>
      <c r="BX29" s="226">
        <v>6.9414782146870094E-5</v>
      </c>
      <c r="BY29" s="226">
        <v>0</v>
      </c>
    </row>
    <row r="30" spans="1:77" x14ac:dyDescent="0.25">
      <c r="A30" s="105" t="s">
        <v>27</v>
      </c>
      <c r="B30" s="226">
        <v>8.5648253714937109E-4</v>
      </c>
      <c r="C30" s="226">
        <v>6.6081899069048709E-4</v>
      </c>
      <c r="D30" s="226">
        <v>3.22303277924181E-6</v>
      </c>
      <c r="E30" s="226">
        <v>2.6846570817466364E-5</v>
      </c>
      <c r="F30" s="226">
        <v>1.0830093020944801E-6</v>
      </c>
      <c r="G30" s="226">
        <v>1.4242235847382777E-5</v>
      </c>
      <c r="H30" s="226">
        <v>4.3437961221206727E-4</v>
      </c>
      <c r="I30" s="226">
        <v>2.4837714389868029E-6</v>
      </c>
      <c r="J30" s="226">
        <v>6.4375496891637163E-5</v>
      </c>
      <c r="K30" s="226">
        <v>3.0761221007028825E-5</v>
      </c>
      <c r="L30" s="226">
        <v>6.4216935219778254E-6</v>
      </c>
      <c r="M30" s="226">
        <v>3.3561040551744985E-5</v>
      </c>
      <c r="N30" s="226">
        <v>5.5769119382874701E-6</v>
      </c>
      <c r="O30" s="226">
        <v>5.5769119382874701E-6</v>
      </c>
      <c r="P30" s="226">
        <v>1.4074796260274232E-6</v>
      </c>
      <c r="Q30" s="226">
        <v>1.5889913982180782E-5</v>
      </c>
      <c r="R30" s="226">
        <v>7.0645895944129364E-5</v>
      </c>
      <c r="S30" s="226">
        <v>2.2468568111966503E-4</v>
      </c>
      <c r="T30" s="226">
        <v>1.0894641832335986E-9</v>
      </c>
      <c r="U30" s="226">
        <v>4.598658284723124E-4</v>
      </c>
      <c r="V30" s="226">
        <v>2.0866002853855835E-6</v>
      </c>
      <c r="W30" s="226">
        <v>1.1758105211263738E-5</v>
      </c>
      <c r="X30" s="226">
        <v>1.5204634164703789E-4</v>
      </c>
      <c r="Y30" s="226">
        <v>3.4062169047902833E-5</v>
      </c>
      <c r="Z30" s="226">
        <v>2.194367035977446E-6</v>
      </c>
      <c r="AA30" s="226">
        <v>6.7438708510263836E-6</v>
      </c>
      <c r="AB30" s="226">
        <v>2.5372687600195677E-6</v>
      </c>
      <c r="AC30" s="226">
        <v>4.4796344806445135E-3</v>
      </c>
      <c r="AD30" s="226">
        <v>1.750452572409838E-5</v>
      </c>
      <c r="AE30" s="226">
        <v>2.0894774693941062E-6</v>
      </c>
      <c r="AF30" s="226">
        <v>1.4936832920981063E-6</v>
      </c>
      <c r="AG30" s="226">
        <v>1.3349242987860781E-6</v>
      </c>
      <c r="AH30" s="226">
        <v>0</v>
      </c>
      <c r="AI30" s="226">
        <v>5.1357692948034541E-5</v>
      </c>
      <c r="AJ30" s="226">
        <v>1.776699404220395E-5</v>
      </c>
      <c r="AK30" s="226">
        <v>7.1797913495856201E-6</v>
      </c>
      <c r="AL30" s="226">
        <v>6.1870341637438192E-6</v>
      </c>
      <c r="AM30" s="226">
        <v>5.3325659902158696E-5</v>
      </c>
      <c r="AN30" s="226">
        <v>5.3349529381609506E-5</v>
      </c>
      <c r="AO30" s="226">
        <v>4.1149402704970643E-5</v>
      </c>
      <c r="AP30" s="226">
        <v>4.4076037164400934E-5</v>
      </c>
      <c r="AQ30" s="226">
        <v>2.0998240317725156E-5</v>
      </c>
      <c r="AR30" s="226">
        <v>1.5543497710735239E-5</v>
      </c>
      <c r="AS30" s="226">
        <v>3.5000900791876654E-5</v>
      </c>
      <c r="AT30" s="226">
        <v>9.3475247752922245E-5</v>
      </c>
      <c r="AU30" s="226">
        <v>1.422991079690878E-5</v>
      </c>
      <c r="AV30" s="226">
        <v>3.7714358407396093E-6</v>
      </c>
      <c r="AW30" s="226">
        <v>9.2249076282697255E-6</v>
      </c>
      <c r="AX30" s="226">
        <v>2.4973289267146169E-5</v>
      </c>
      <c r="AY30" s="226">
        <v>7.251814364882996E-6</v>
      </c>
      <c r="AZ30" s="226">
        <v>8.5791125823595492E-6</v>
      </c>
      <c r="BA30" s="226">
        <v>2.9654372985594824E-5</v>
      </c>
      <c r="BB30" s="226">
        <v>8.7677493664935412E-6</v>
      </c>
      <c r="BC30" s="226">
        <v>9.3758630731111812E-6</v>
      </c>
      <c r="BD30" s="226">
        <v>9.3369008171320872E-5</v>
      </c>
      <c r="BE30" s="226">
        <v>5.8778235637008128E-5</v>
      </c>
      <c r="BF30" s="226">
        <v>2.3665567079488901E-5</v>
      </c>
      <c r="BG30" s="226">
        <v>1.3840603014779685E-6</v>
      </c>
      <c r="BH30" s="226">
        <v>1.1173669680530332E-4</v>
      </c>
      <c r="BI30" s="226">
        <v>6.8857901882230405E-5</v>
      </c>
      <c r="BJ30" s="226">
        <v>6.2783459023525772E-5</v>
      </c>
      <c r="BK30" s="226">
        <v>3.0557092469062625E-5</v>
      </c>
      <c r="BL30" s="226">
        <v>9.7322501558733965E-6</v>
      </c>
      <c r="BM30" s="226">
        <v>2.3569689615090595E-5</v>
      </c>
      <c r="BN30" s="226">
        <v>4.3278750392046184E-5</v>
      </c>
      <c r="BO30" s="226">
        <v>3.6780377596323353E-5</v>
      </c>
      <c r="BP30" s="226">
        <v>3.6571920809187952E-5</v>
      </c>
      <c r="BQ30" s="226">
        <v>8.0746602560521406E-6</v>
      </c>
      <c r="BR30" s="226">
        <v>5.050937519881974E-5</v>
      </c>
      <c r="BS30" s="226">
        <v>2.993544018583795E-7</v>
      </c>
      <c r="BT30" s="226">
        <v>2.8399864330830674E-6</v>
      </c>
      <c r="BU30" s="226">
        <v>0</v>
      </c>
      <c r="BV30" s="226">
        <v>3.4049541305225997E-7</v>
      </c>
      <c r="BW30" s="226">
        <v>0</v>
      </c>
      <c r="BX30" s="226">
        <v>2.1494326578583971E-5</v>
      </c>
      <c r="BY30" s="226">
        <v>0</v>
      </c>
    </row>
    <row r="31" spans="1:77" x14ac:dyDescent="0.25">
      <c r="A31" s="105" t="s">
        <v>28</v>
      </c>
      <c r="B31" s="226">
        <v>1.3942271813116227E-3</v>
      </c>
      <c r="C31" s="226">
        <v>1.3414169398739633E-4</v>
      </c>
      <c r="D31" s="226">
        <v>1.7094888941758452E-3</v>
      </c>
      <c r="E31" s="226">
        <v>7.9075509383825626E-4</v>
      </c>
      <c r="F31" s="226">
        <v>1.7010563412050666E-4</v>
      </c>
      <c r="G31" s="226">
        <v>1.8497075175082555E-5</v>
      </c>
      <c r="H31" s="226">
        <v>3.9772725932312527E-4</v>
      </c>
      <c r="I31" s="226">
        <v>3.571228500123931E-5</v>
      </c>
      <c r="J31" s="226">
        <v>2.3243149619023729E-4</v>
      </c>
      <c r="K31" s="226">
        <v>5.2186828258600239E-5</v>
      </c>
      <c r="L31" s="226">
        <v>2.6106162763617119E-5</v>
      </c>
      <c r="M31" s="226">
        <v>1.3229334433843933E-5</v>
      </c>
      <c r="N31" s="226">
        <v>2.0893143777907729E-5</v>
      </c>
      <c r="O31" s="226">
        <v>2.0893143777907729E-5</v>
      </c>
      <c r="P31" s="226">
        <v>4.528796406514429E-6</v>
      </c>
      <c r="Q31" s="226">
        <v>5.9162725384093904E-5</v>
      </c>
      <c r="R31" s="226">
        <v>8.9938132053096734E-5</v>
      </c>
      <c r="S31" s="226">
        <v>1.8192320613671565E-5</v>
      </c>
      <c r="T31" s="226">
        <v>1.1540012546953525E-7</v>
      </c>
      <c r="U31" s="226">
        <v>4.1103503182916048E-4</v>
      </c>
      <c r="V31" s="226">
        <v>1.1938200111163175E-4</v>
      </c>
      <c r="W31" s="226">
        <v>1.5761421669338252E-4</v>
      </c>
      <c r="X31" s="226">
        <v>1.4832523746124748E-4</v>
      </c>
      <c r="Y31" s="226">
        <v>5.7919543307849962E-4</v>
      </c>
      <c r="Z31" s="226">
        <v>1.3145208959787602E-4</v>
      </c>
      <c r="AA31" s="226">
        <v>1.4687227749960708E-5</v>
      </c>
      <c r="AB31" s="226">
        <v>2.9003320011116584E-4</v>
      </c>
      <c r="AC31" s="226">
        <v>2.192655894791723E-5</v>
      </c>
      <c r="AD31" s="226">
        <v>2.8846801603043433E-2</v>
      </c>
      <c r="AE31" s="226">
        <v>6.2888924836087461E-4</v>
      </c>
      <c r="AF31" s="226">
        <v>4.7998148339650027E-6</v>
      </c>
      <c r="AG31" s="226">
        <v>4.1852673827814938E-6</v>
      </c>
      <c r="AH31" s="226">
        <v>0</v>
      </c>
      <c r="AI31" s="226">
        <v>1.1095025175577386E-4</v>
      </c>
      <c r="AJ31" s="226">
        <v>8.6296451599804415E-5</v>
      </c>
      <c r="AK31" s="226">
        <v>3.8577879298394404E-5</v>
      </c>
      <c r="AL31" s="226">
        <v>4.0779807332121745E-5</v>
      </c>
      <c r="AM31" s="226">
        <v>5.3109416576444695E-4</v>
      </c>
      <c r="AN31" s="226">
        <v>3.0980785376436855E-4</v>
      </c>
      <c r="AO31" s="226">
        <v>1.4997312213406149E-4</v>
      </c>
      <c r="AP31" s="226">
        <v>1.56640560144707E-4</v>
      </c>
      <c r="AQ31" s="226">
        <v>6.394857847729099E-5</v>
      </c>
      <c r="AR31" s="226">
        <v>1.9609741921328848E-5</v>
      </c>
      <c r="AS31" s="226">
        <v>1.0435986142637722E-4</v>
      </c>
      <c r="AT31" s="226">
        <v>6.8888174510118346E-4</v>
      </c>
      <c r="AU31" s="226">
        <v>4.0728458560616431E-4</v>
      </c>
      <c r="AV31" s="226">
        <v>1.2022159039802008E-5</v>
      </c>
      <c r="AW31" s="226">
        <v>3.8175618360458567E-5</v>
      </c>
      <c r="AX31" s="226">
        <v>1.7244516480216252E-4</v>
      </c>
      <c r="AY31" s="226">
        <v>2.1052440385644538E-5</v>
      </c>
      <c r="AZ31" s="226">
        <v>2.4964410800678919E-5</v>
      </c>
      <c r="BA31" s="226">
        <v>1.7920617015139125E-4</v>
      </c>
      <c r="BB31" s="226">
        <v>3.1076578107685731E-5</v>
      </c>
      <c r="BC31" s="226">
        <v>2.4767104020847263E-5</v>
      </c>
      <c r="BD31" s="226">
        <v>2.0754542359347497E-4</v>
      </c>
      <c r="BE31" s="226">
        <v>2.521829997382671E-4</v>
      </c>
      <c r="BF31" s="226">
        <v>1.4291702596045723E-4</v>
      </c>
      <c r="BG31" s="226">
        <v>3.9458915307794272E-6</v>
      </c>
      <c r="BH31" s="226">
        <v>2.4084331153332637E-4</v>
      </c>
      <c r="BI31" s="226">
        <v>2.6372268884108924E-4</v>
      </c>
      <c r="BJ31" s="226">
        <v>1.4002383990441696E-4</v>
      </c>
      <c r="BK31" s="226">
        <v>8.9410989137926906E-5</v>
      </c>
      <c r="BL31" s="226">
        <v>2.7847791599289173E-5</v>
      </c>
      <c r="BM31" s="226">
        <v>8.9003176963700178E-5</v>
      </c>
      <c r="BN31" s="226">
        <v>1.1558909189646299E-4</v>
      </c>
      <c r="BO31" s="226">
        <v>1.1932776958818191E-4</v>
      </c>
      <c r="BP31" s="226">
        <v>1.1337481744038864E-4</v>
      </c>
      <c r="BQ31" s="226">
        <v>2.0167768207015966E-5</v>
      </c>
      <c r="BR31" s="226">
        <v>1.7162537181967714E-4</v>
      </c>
      <c r="BS31" s="226">
        <v>1.6173188262000601E-6</v>
      </c>
      <c r="BT31" s="226">
        <v>8.3729059652630624E-6</v>
      </c>
      <c r="BU31" s="226">
        <v>0</v>
      </c>
      <c r="BV31" s="226">
        <v>7.3473250799108541E-7</v>
      </c>
      <c r="BW31" s="226">
        <v>0</v>
      </c>
      <c r="BX31" s="226">
        <v>5.6742867763754164E-5</v>
      </c>
      <c r="BY31" s="226">
        <v>0</v>
      </c>
    </row>
    <row r="32" spans="1:77" x14ac:dyDescent="0.25">
      <c r="A32" s="105" t="s">
        <v>29</v>
      </c>
      <c r="B32" s="226">
        <v>4.0960578520550436E-5</v>
      </c>
      <c r="C32" s="226">
        <v>6.6315779656036215E-5</v>
      </c>
      <c r="D32" s="226">
        <v>5.712733438420982E-4</v>
      </c>
      <c r="E32" s="226">
        <v>1.2101924537538081E-3</v>
      </c>
      <c r="F32" s="226">
        <v>1.7370705959661461E-3</v>
      </c>
      <c r="G32" s="226">
        <v>2.8826081166929946E-5</v>
      </c>
      <c r="H32" s="226">
        <v>3.3219333721761395E-5</v>
      </c>
      <c r="I32" s="226">
        <v>1.6871992385058303E-5</v>
      </c>
      <c r="J32" s="226">
        <v>8.2781250046642062E-4</v>
      </c>
      <c r="K32" s="226">
        <v>1.8432556929885485E-5</v>
      </c>
      <c r="L32" s="226">
        <v>4.8044030312344055E-5</v>
      </c>
      <c r="M32" s="226">
        <v>3.830159329210992E-6</v>
      </c>
      <c r="N32" s="226">
        <v>4.5724394763413789E-5</v>
      </c>
      <c r="O32" s="226">
        <v>4.5724394763413789E-5</v>
      </c>
      <c r="P32" s="226">
        <v>6.9658234711010353E-6</v>
      </c>
      <c r="Q32" s="226">
        <v>2.0016836349484357E-4</v>
      </c>
      <c r="R32" s="226">
        <v>1.1486944547583535E-5</v>
      </c>
      <c r="S32" s="226">
        <v>1.8001048069661566E-5</v>
      </c>
      <c r="T32" s="226">
        <v>5.242775238207669E-9</v>
      </c>
      <c r="U32" s="226">
        <v>6.3269194623252717E-6</v>
      </c>
      <c r="V32" s="226">
        <v>8.9573643002715686E-6</v>
      </c>
      <c r="W32" s="226">
        <v>1.1014598833121779E-5</v>
      </c>
      <c r="X32" s="226">
        <v>1.5126935103023352E-5</v>
      </c>
      <c r="Y32" s="226">
        <v>1.9754672615736432E-3</v>
      </c>
      <c r="Z32" s="226">
        <v>9.4995401155834738E-6</v>
      </c>
      <c r="AA32" s="226">
        <v>2.9281573950925123E-5</v>
      </c>
      <c r="AB32" s="226">
        <v>1.1200579743392979E-5</v>
      </c>
      <c r="AC32" s="226">
        <v>1.5904297879216338E-5</v>
      </c>
      <c r="AD32" s="226">
        <v>7.9311333979573977E-5</v>
      </c>
      <c r="AE32" s="226">
        <v>0.27676279308202162</v>
      </c>
      <c r="AF32" s="226">
        <v>7.0628682581069943E-6</v>
      </c>
      <c r="AG32" s="226">
        <v>8.9227401246237453E-6</v>
      </c>
      <c r="AH32" s="226">
        <v>0</v>
      </c>
      <c r="AI32" s="226">
        <v>2.0072995211438768E-4</v>
      </c>
      <c r="AJ32" s="226">
        <v>9.8931362378824205E-5</v>
      </c>
      <c r="AK32" s="226">
        <v>3.2208394637665083E-5</v>
      </c>
      <c r="AL32" s="226">
        <v>5.2364876787389771E-5</v>
      </c>
      <c r="AM32" s="226">
        <v>5.3661688368876416E-4</v>
      </c>
      <c r="AN32" s="226">
        <v>3.5674133795029919E-4</v>
      </c>
      <c r="AO32" s="226">
        <v>3.4456641255742977E-4</v>
      </c>
      <c r="AP32" s="226">
        <v>4.8226368891948003E-4</v>
      </c>
      <c r="AQ32" s="226">
        <v>1.1036016128318053E-4</v>
      </c>
      <c r="AR32" s="226">
        <v>4.3293245988098692E-5</v>
      </c>
      <c r="AS32" s="226">
        <v>1.7136715380025304E-4</v>
      </c>
      <c r="AT32" s="226">
        <v>8.7464547356557603E-4</v>
      </c>
      <c r="AU32" s="226">
        <v>1.7145270170228391E-3</v>
      </c>
      <c r="AV32" s="226">
        <v>2.3548434822659238E-5</v>
      </c>
      <c r="AW32" s="226">
        <v>5.0464610629083576E-5</v>
      </c>
      <c r="AX32" s="226">
        <v>1.5871493632386446E-4</v>
      </c>
      <c r="AY32" s="226">
        <v>3.2276097426028779E-5</v>
      </c>
      <c r="AZ32" s="226">
        <v>3.9045767883949768E-5</v>
      </c>
      <c r="BA32" s="226">
        <v>7.0890740945162966E-5</v>
      </c>
      <c r="BB32" s="226">
        <v>4.4352014706791745E-5</v>
      </c>
      <c r="BC32" s="226">
        <v>4.2180022036808243E-5</v>
      </c>
      <c r="BD32" s="226">
        <v>4.0774467815678548E-4</v>
      </c>
      <c r="BE32" s="226">
        <v>3.2362660399296364E-4</v>
      </c>
      <c r="BF32" s="226">
        <v>1.8477643951908491E-4</v>
      </c>
      <c r="BG32" s="226">
        <v>7.3480293250042828E-6</v>
      </c>
      <c r="BH32" s="226">
        <v>4.8399042975488891E-4</v>
      </c>
      <c r="BI32" s="226">
        <v>3.4857604966028193E-4</v>
      </c>
      <c r="BJ32" s="226">
        <v>2.6139949952867851E-4</v>
      </c>
      <c r="BK32" s="226">
        <v>1.4970971691369582E-4</v>
      </c>
      <c r="BL32" s="226">
        <v>4.4527091792286692E-5</v>
      </c>
      <c r="BM32" s="226">
        <v>1.375478343107252E-4</v>
      </c>
      <c r="BN32" s="226">
        <v>1.3220273137514715E-4</v>
      </c>
      <c r="BO32" s="226">
        <v>1.9582021124914131E-4</v>
      </c>
      <c r="BP32" s="226">
        <v>1.7796616763268272E-4</v>
      </c>
      <c r="BQ32" s="226">
        <v>3.6421856681312717E-5</v>
      </c>
      <c r="BR32" s="226">
        <v>2.3977267368899353E-4</v>
      </c>
      <c r="BS32" s="226">
        <v>2.0047847680498221E-6</v>
      </c>
      <c r="BT32" s="226">
        <v>1.2921609560767363E-5</v>
      </c>
      <c r="BU32" s="226">
        <v>0</v>
      </c>
      <c r="BV32" s="226">
        <v>1.4754550815808047E-6</v>
      </c>
      <c r="BW32" s="226">
        <v>0</v>
      </c>
      <c r="BX32" s="226">
        <v>1.0816359079347237E-4</v>
      </c>
      <c r="BY32" s="226">
        <v>0</v>
      </c>
    </row>
    <row r="33" spans="1:77" x14ac:dyDescent="0.25">
      <c r="A33" s="105" t="s">
        <v>30</v>
      </c>
      <c r="B33" s="226">
        <v>2.9363522963423434E-5</v>
      </c>
      <c r="C33" s="226">
        <v>1.1592566163587951E-5</v>
      </c>
      <c r="D33" s="226">
        <v>3.112399222397687E-5</v>
      </c>
      <c r="E33" s="226">
        <v>1.7757596594450539E-3</v>
      </c>
      <c r="F33" s="226">
        <v>3.5836061483308233E-6</v>
      </c>
      <c r="G33" s="226">
        <v>5.0882196973329462E-6</v>
      </c>
      <c r="H33" s="226">
        <v>1.2980984935467832E-5</v>
      </c>
      <c r="I33" s="226">
        <v>2.4946171806852902E-6</v>
      </c>
      <c r="J33" s="226">
        <v>7.8000644427091116E-5</v>
      </c>
      <c r="K33" s="226">
        <v>1.0800754220671853E-5</v>
      </c>
      <c r="L33" s="226">
        <v>6.7444310853027408E-6</v>
      </c>
      <c r="M33" s="226">
        <v>1.3315668764026534E-6</v>
      </c>
      <c r="N33" s="226">
        <v>9.761034903549928E-6</v>
      </c>
      <c r="O33" s="226">
        <v>9.761034903549928E-6</v>
      </c>
      <c r="P33" s="226">
        <v>1.7609006862521101E-6</v>
      </c>
      <c r="Q33" s="226">
        <v>3.1959327719213986E-5</v>
      </c>
      <c r="R33" s="226">
        <v>2.4519925577926271E-5</v>
      </c>
      <c r="S33" s="226">
        <v>5.9291706018132062E-6</v>
      </c>
      <c r="T33" s="226">
        <v>3.5284911705391651E-9</v>
      </c>
      <c r="U33" s="226">
        <v>9.4949188139829401E-6</v>
      </c>
      <c r="V33" s="226">
        <v>4.41691262142997E-6</v>
      </c>
      <c r="W33" s="226">
        <v>5.4424246698561472E-6</v>
      </c>
      <c r="X33" s="226">
        <v>5.8547315490913754E-6</v>
      </c>
      <c r="Y33" s="226">
        <v>2.9585791811226527E-3</v>
      </c>
      <c r="Z33" s="226">
        <v>4.3527044455142945E-6</v>
      </c>
      <c r="AA33" s="226">
        <v>4.6970230737692112E-6</v>
      </c>
      <c r="AB33" s="226">
        <v>7.5627181642269361E-6</v>
      </c>
      <c r="AC33" s="226">
        <v>7.4252206165968922E-6</v>
      </c>
      <c r="AD33" s="226">
        <v>4.999293443041133E-4</v>
      </c>
      <c r="AE33" s="226">
        <v>1.2611498177652984E-5</v>
      </c>
      <c r="AF33" s="226">
        <v>1.6796249781778842E-2</v>
      </c>
      <c r="AG33" s="226">
        <v>1.9872291187479836E-6</v>
      </c>
      <c r="AH33" s="226">
        <v>0</v>
      </c>
      <c r="AI33" s="226">
        <v>4.9138152614342451E-5</v>
      </c>
      <c r="AJ33" s="226">
        <v>5.0243344000358797E-5</v>
      </c>
      <c r="AK33" s="226">
        <v>2.5335712898989892E-5</v>
      </c>
      <c r="AL33" s="226">
        <v>7.9005326543116853E-6</v>
      </c>
      <c r="AM33" s="226">
        <v>2.4346561039765476E-4</v>
      </c>
      <c r="AN33" s="226">
        <v>1.5097106924992994E-4</v>
      </c>
      <c r="AO33" s="226">
        <v>6.8764369046944677E-5</v>
      </c>
      <c r="AP33" s="226">
        <v>5.0230030303997236E-4</v>
      </c>
      <c r="AQ33" s="226">
        <v>4.9007600236418898E-5</v>
      </c>
      <c r="AR33" s="226">
        <v>7.1269711812030737E-6</v>
      </c>
      <c r="AS33" s="226">
        <v>4.0887329338124456E-5</v>
      </c>
      <c r="AT33" s="226">
        <v>4.9716132784987602E-4</v>
      </c>
      <c r="AU33" s="226">
        <v>8.3689916848852098E-4</v>
      </c>
      <c r="AV33" s="226">
        <v>6.5997896613347961E-6</v>
      </c>
      <c r="AW33" s="226">
        <v>1.6271527581592373E-5</v>
      </c>
      <c r="AX33" s="226">
        <v>8.9819236991993577E-5</v>
      </c>
      <c r="AY33" s="226">
        <v>1.2362377283027082E-5</v>
      </c>
      <c r="AZ33" s="226">
        <v>9.696862364947794E-6</v>
      </c>
      <c r="BA33" s="226">
        <v>3.8333961805672243E-5</v>
      </c>
      <c r="BB33" s="226">
        <v>1.0500704137060956E-5</v>
      </c>
      <c r="BC33" s="226">
        <v>8.9448866807677401E-6</v>
      </c>
      <c r="BD33" s="226">
        <v>6.7014120355593932E-5</v>
      </c>
      <c r="BE33" s="226">
        <v>8.2405664045062394E-5</v>
      </c>
      <c r="BF33" s="226">
        <v>1.0917093075321961E-4</v>
      </c>
      <c r="BG33" s="226">
        <v>1.5556610890514693E-6</v>
      </c>
      <c r="BH33" s="226">
        <v>7.2907899299958108E-5</v>
      </c>
      <c r="BI33" s="226">
        <v>9.675286930173041E-5</v>
      </c>
      <c r="BJ33" s="226">
        <v>6.3868845669518156E-5</v>
      </c>
      <c r="BK33" s="226">
        <v>6.7970276487009382E-5</v>
      </c>
      <c r="BL33" s="226">
        <v>1.9603746601339236E-5</v>
      </c>
      <c r="BM33" s="226">
        <v>4.5103677651698595E-5</v>
      </c>
      <c r="BN33" s="226">
        <v>4.1048590801793844E-5</v>
      </c>
      <c r="BO33" s="226">
        <v>6.4258648326061016E-5</v>
      </c>
      <c r="BP33" s="226">
        <v>5.623126890255323E-5</v>
      </c>
      <c r="BQ33" s="226">
        <v>1.0544376323179954E-5</v>
      </c>
      <c r="BR33" s="226">
        <v>2.1476112280417736E-4</v>
      </c>
      <c r="BS33" s="226">
        <v>9.7686564905873573E-7</v>
      </c>
      <c r="BT33" s="226">
        <v>7.2573544141103025E-6</v>
      </c>
      <c r="BU33" s="226">
        <v>0</v>
      </c>
      <c r="BV33" s="226">
        <v>2.2282383267463714E-7</v>
      </c>
      <c r="BW33" s="226">
        <v>0</v>
      </c>
      <c r="BX33" s="226">
        <v>2.7501318002781293E-5</v>
      </c>
      <c r="BY33" s="226">
        <v>0</v>
      </c>
    </row>
    <row r="34" spans="1:77" x14ac:dyDescent="0.25">
      <c r="A34" s="105" t="s">
        <v>31</v>
      </c>
      <c r="B34" s="226">
        <v>3.7966892580029103E-4</v>
      </c>
      <c r="C34" s="226">
        <v>9.5267828001669176E-5</v>
      </c>
      <c r="D34" s="226">
        <v>3.1249424898633928E-6</v>
      </c>
      <c r="E34" s="226">
        <v>6.8863513377720605E-4</v>
      </c>
      <c r="F34" s="226">
        <v>1.2054988190891358E-6</v>
      </c>
      <c r="G34" s="226">
        <v>4.9974255623673336E-6</v>
      </c>
      <c r="H34" s="226">
        <v>7.7069853651017018E-6</v>
      </c>
      <c r="I34" s="226">
        <v>1.7027931706097738E-6</v>
      </c>
      <c r="J34" s="226">
        <v>4.364130903478461E-5</v>
      </c>
      <c r="K34" s="226">
        <v>4.216193066925644E-6</v>
      </c>
      <c r="L34" s="226">
        <v>1.3994106940085675E-5</v>
      </c>
      <c r="M34" s="226">
        <v>1.3281420444491643E-6</v>
      </c>
      <c r="N34" s="226">
        <v>1.5025936613101036E-5</v>
      </c>
      <c r="O34" s="226">
        <v>1.5025936613101036E-5</v>
      </c>
      <c r="P34" s="226">
        <v>2.1955498464140964E-6</v>
      </c>
      <c r="Q34" s="226">
        <v>4.0417237115705905E-5</v>
      </c>
      <c r="R34" s="226">
        <v>4.1153188871201828E-6</v>
      </c>
      <c r="S34" s="226">
        <v>6.7989668415792053E-6</v>
      </c>
      <c r="T34" s="226">
        <v>1.8733453181064944E-9</v>
      </c>
      <c r="U34" s="226">
        <v>2.9708253470479791E-6</v>
      </c>
      <c r="V34" s="226">
        <v>3.6549818174884968E-6</v>
      </c>
      <c r="W34" s="226">
        <v>1.1015543574543345E-5</v>
      </c>
      <c r="X34" s="226">
        <v>1.1795787859998589E-4</v>
      </c>
      <c r="Y34" s="226">
        <v>1.1463676618646726E-3</v>
      </c>
      <c r="Z34" s="226">
        <v>2.7006266648563344E-6</v>
      </c>
      <c r="AA34" s="226">
        <v>5.6024249442470073E-6</v>
      </c>
      <c r="AB34" s="226">
        <v>3.2260208639544097E-6</v>
      </c>
      <c r="AC34" s="226">
        <v>6.2423834720570035E-6</v>
      </c>
      <c r="AD34" s="226">
        <v>1.9830563097854103E-5</v>
      </c>
      <c r="AE34" s="226">
        <v>4.9543772297313276E-5</v>
      </c>
      <c r="AF34" s="226">
        <v>1.1727116630602275E-4</v>
      </c>
      <c r="AG34" s="226">
        <v>3.2461960933237839E-2</v>
      </c>
      <c r="AH34" s="226">
        <v>0</v>
      </c>
      <c r="AI34" s="226">
        <v>5.5759158821188385E-5</v>
      </c>
      <c r="AJ34" s="226">
        <v>5.7898175018398578E-5</v>
      </c>
      <c r="AK34" s="226">
        <v>2.4740901936913407E-5</v>
      </c>
      <c r="AL34" s="226">
        <v>2.790948209696028E-5</v>
      </c>
      <c r="AM34" s="226">
        <v>2.6688406519461674E-4</v>
      </c>
      <c r="AN34" s="226">
        <v>2.3903393904286318E-4</v>
      </c>
      <c r="AO34" s="226">
        <v>1.0298856249058E-4</v>
      </c>
      <c r="AP34" s="226">
        <v>2.8953837812284103E-4</v>
      </c>
      <c r="AQ34" s="226">
        <v>7.719855988362857E-5</v>
      </c>
      <c r="AR34" s="226">
        <v>1.96881714079321E-5</v>
      </c>
      <c r="AS34" s="226">
        <v>5.9410685843374696E-5</v>
      </c>
      <c r="AT34" s="226">
        <v>4.7994584125821447E-4</v>
      </c>
      <c r="AU34" s="226">
        <v>1.9103298161650031E-3</v>
      </c>
      <c r="AV34" s="226">
        <v>1.1596640324736653E-5</v>
      </c>
      <c r="AW34" s="226">
        <v>2.0453989658187119E-5</v>
      </c>
      <c r="AX34" s="226">
        <v>1.0646171251203716E-4</v>
      </c>
      <c r="AY34" s="226">
        <v>1.4616198109295038E-5</v>
      </c>
      <c r="AZ34" s="226">
        <v>1.1613188326592604E-5</v>
      </c>
      <c r="BA34" s="226">
        <v>4.0770991763830122E-5</v>
      </c>
      <c r="BB34" s="226">
        <v>1.4957916038786958E-5</v>
      </c>
      <c r="BC34" s="226">
        <v>1.0982559903394689E-5</v>
      </c>
      <c r="BD34" s="226">
        <v>8.0751066116496528E-5</v>
      </c>
      <c r="BE34" s="226">
        <v>1.0156142915046397E-4</v>
      </c>
      <c r="BF34" s="226">
        <v>3.5846538738620306E-4</v>
      </c>
      <c r="BG34" s="226">
        <v>2.2329696065816564E-6</v>
      </c>
      <c r="BH34" s="226">
        <v>8.7506156192599204E-5</v>
      </c>
      <c r="BI34" s="226">
        <v>1.8347524755651226E-4</v>
      </c>
      <c r="BJ34" s="226">
        <v>1.2237708685839738E-4</v>
      </c>
      <c r="BK34" s="226">
        <v>7.2743844069121988E-5</v>
      </c>
      <c r="BL34" s="226">
        <v>2.2369365912570103E-5</v>
      </c>
      <c r="BM34" s="226">
        <v>9.5272180353146743E-5</v>
      </c>
      <c r="BN34" s="226">
        <v>6.353823330332375E-5</v>
      </c>
      <c r="BO34" s="226">
        <v>1.8167960842564482E-4</v>
      </c>
      <c r="BP34" s="226">
        <v>1.4783800934011745E-4</v>
      </c>
      <c r="BQ34" s="226">
        <v>1.1434932962540622E-5</v>
      </c>
      <c r="BR34" s="226">
        <v>2.0887568638260084E-4</v>
      </c>
      <c r="BS34" s="226">
        <v>2.3798547395165869E-6</v>
      </c>
      <c r="BT34" s="226">
        <v>7.7266904599193165E-6</v>
      </c>
      <c r="BU34" s="226">
        <v>0</v>
      </c>
      <c r="BV34" s="226">
        <v>2.684460287986609E-7</v>
      </c>
      <c r="BW34" s="226">
        <v>0</v>
      </c>
      <c r="BX34" s="226">
        <v>3.1596381252248115E-5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0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5.9346441165174324E-6</v>
      </c>
      <c r="C36" s="226">
        <v>1.0173246179934503E-5</v>
      </c>
      <c r="D36" s="226">
        <v>2.4476995967972373E-6</v>
      </c>
      <c r="E36" s="226">
        <v>3.1178118349724083E-5</v>
      </c>
      <c r="F36" s="226">
        <v>9.4733255171199887E-5</v>
      </c>
      <c r="G36" s="226">
        <v>7.0159167397875059E-6</v>
      </c>
      <c r="H36" s="226">
        <v>9.2635072737887274E-6</v>
      </c>
      <c r="I36" s="226">
        <v>1.9491322947426532E-6</v>
      </c>
      <c r="J36" s="226">
        <v>5.5785141023669225E-5</v>
      </c>
      <c r="K36" s="226">
        <v>1.4095163441791053E-5</v>
      </c>
      <c r="L36" s="226">
        <v>4.4647161816268021E-4</v>
      </c>
      <c r="M36" s="226">
        <v>1.1996531423805183E-6</v>
      </c>
      <c r="N36" s="226">
        <v>1.6195950110022562E-5</v>
      </c>
      <c r="O36" s="226">
        <v>1.6195950110022562E-5</v>
      </c>
      <c r="P36" s="226">
        <v>2.0167817689071107E-6</v>
      </c>
      <c r="Q36" s="226">
        <v>1.7239447499414537E-5</v>
      </c>
      <c r="R36" s="226">
        <v>3.2305972204657242E-6</v>
      </c>
      <c r="S36" s="226">
        <v>6.2534709016505812E-6</v>
      </c>
      <c r="T36" s="226">
        <v>1.2467442206548578E-9</v>
      </c>
      <c r="U36" s="226">
        <v>3.7943634040344614E-6</v>
      </c>
      <c r="V36" s="226">
        <v>2.2257012848486814E-6</v>
      </c>
      <c r="W36" s="226">
        <v>2.6788796407103609E-6</v>
      </c>
      <c r="X36" s="226">
        <v>3.4522610309806311E-6</v>
      </c>
      <c r="Y36" s="226">
        <v>4.2549258054333851E-5</v>
      </c>
      <c r="Z36" s="226">
        <v>2.4148633546558485E-6</v>
      </c>
      <c r="AA36" s="226">
        <v>6.2297510722318418E-6</v>
      </c>
      <c r="AB36" s="226">
        <v>2.5562977163380951E-6</v>
      </c>
      <c r="AC36" s="226">
        <v>6.054588881531139E-6</v>
      </c>
      <c r="AD36" s="226">
        <v>8.5335208734329401E-6</v>
      </c>
      <c r="AE36" s="226">
        <v>1.8495464442327788E-6</v>
      </c>
      <c r="AF36" s="226">
        <v>1.765054869980218E-6</v>
      </c>
      <c r="AG36" s="226">
        <v>3.0920045290398957E-6</v>
      </c>
      <c r="AH36" s="226">
        <v>0</v>
      </c>
      <c r="AI36" s="226">
        <v>4.4876792624454771E-2</v>
      </c>
      <c r="AJ36" s="226">
        <v>1.1608199460013492E-4</v>
      </c>
      <c r="AK36" s="226">
        <v>3.9491627576288827E-5</v>
      </c>
      <c r="AL36" s="226">
        <v>9.6106117794588314E-6</v>
      </c>
      <c r="AM36" s="226">
        <v>9.5364717998965327E-5</v>
      </c>
      <c r="AN36" s="226">
        <v>5.5033384756254858E-5</v>
      </c>
      <c r="AO36" s="226">
        <v>1.187404465745145E-4</v>
      </c>
      <c r="AP36" s="226">
        <v>5.0561394842666091E-4</v>
      </c>
      <c r="AQ36" s="226">
        <v>1.8160934201294241E-4</v>
      </c>
      <c r="AR36" s="226">
        <v>8.6385911371399732E-6</v>
      </c>
      <c r="AS36" s="226">
        <v>5.099259848444366E-5</v>
      </c>
      <c r="AT36" s="226">
        <v>2.7483860125230132E-4</v>
      </c>
      <c r="AU36" s="226">
        <v>1.5931843908626676E-5</v>
      </c>
      <c r="AV36" s="226">
        <v>4.7692024532140608E-6</v>
      </c>
      <c r="AW36" s="226">
        <v>1.7423695361770645E-5</v>
      </c>
      <c r="AX36" s="226">
        <v>8.641399919986353E-5</v>
      </c>
      <c r="AY36" s="226">
        <v>1.3847502719625031E-5</v>
      </c>
      <c r="AZ36" s="226">
        <v>1.1737210152319774E-5</v>
      </c>
      <c r="BA36" s="226">
        <v>3.4355312320613598E-5</v>
      </c>
      <c r="BB36" s="226">
        <v>1.2653420787718851E-5</v>
      </c>
      <c r="BC36" s="226">
        <v>1.1518749988136586E-5</v>
      </c>
      <c r="BD36" s="226">
        <v>9.907734465733021E-5</v>
      </c>
      <c r="BE36" s="226">
        <v>2.3604620748905955E-4</v>
      </c>
      <c r="BF36" s="226">
        <v>5.5373656917935955E-5</v>
      </c>
      <c r="BG36" s="226">
        <v>1.9108126491955825E-6</v>
      </c>
      <c r="BH36" s="226">
        <v>1.015077262346625E-4</v>
      </c>
      <c r="BI36" s="226">
        <v>8.6849853987587333E-5</v>
      </c>
      <c r="BJ36" s="226">
        <v>6.1508429443560487E-5</v>
      </c>
      <c r="BK36" s="226">
        <v>3.9930168381330606E-5</v>
      </c>
      <c r="BL36" s="226">
        <v>1.4040785008345972E-5</v>
      </c>
      <c r="BM36" s="226">
        <v>5.2875229087872666E-5</v>
      </c>
      <c r="BN36" s="226">
        <v>1.1583507612091279E-4</v>
      </c>
      <c r="BO36" s="226">
        <v>9.3339258607272798E-5</v>
      </c>
      <c r="BP36" s="226">
        <v>9.4157053401931558E-5</v>
      </c>
      <c r="BQ36" s="226">
        <v>8.2308319847804714E-6</v>
      </c>
      <c r="BR36" s="226">
        <v>8.2406818738205078E-5</v>
      </c>
      <c r="BS36" s="226">
        <v>5.0394693707735758E-7</v>
      </c>
      <c r="BT36" s="226">
        <v>4.1525358387874012E-6</v>
      </c>
      <c r="BU36" s="226">
        <v>0</v>
      </c>
      <c r="BV36" s="226">
        <v>3.0951804337746168E-7</v>
      </c>
      <c r="BW36" s="226">
        <v>0</v>
      </c>
      <c r="BX36" s="226">
        <v>2.3085678164414514E-5</v>
      </c>
      <c r="BY36" s="226">
        <v>0</v>
      </c>
    </row>
    <row r="37" spans="1:77" x14ac:dyDescent="0.25">
      <c r="A37" s="105" t="s">
        <v>34</v>
      </c>
      <c r="B37" s="226">
        <v>1.749916214599428E-5</v>
      </c>
      <c r="C37" s="226">
        <v>3.1887767104139109E-5</v>
      </c>
      <c r="D37" s="226">
        <v>1.0081723114451199E-5</v>
      </c>
      <c r="E37" s="226">
        <v>8.0046352059551948E-5</v>
      </c>
      <c r="F37" s="226">
        <v>3.8247008568505987E-5</v>
      </c>
      <c r="G37" s="226">
        <v>2.093678290225318E-5</v>
      </c>
      <c r="H37" s="226">
        <v>3.6097313302295081E-5</v>
      </c>
      <c r="I37" s="226">
        <v>5.4754493372922101E-6</v>
      </c>
      <c r="J37" s="226">
        <v>5.472424679953823E-5</v>
      </c>
      <c r="K37" s="226">
        <v>1.9066849128999346E-5</v>
      </c>
      <c r="L37" s="226">
        <v>1.9343037537683698E-4</v>
      </c>
      <c r="M37" s="226">
        <v>1.149823129078714E-5</v>
      </c>
      <c r="N37" s="226">
        <v>4.0191631846885463E-5</v>
      </c>
      <c r="O37" s="226">
        <v>4.0191631846885463E-5</v>
      </c>
      <c r="P37" s="226">
        <v>1.7654314500597718E-5</v>
      </c>
      <c r="Q37" s="226">
        <v>3.3074039275759588E-5</v>
      </c>
      <c r="R37" s="226">
        <v>1.203885036171577E-5</v>
      </c>
      <c r="S37" s="226">
        <v>7.0834547859493699E-5</v>
      </c>
      <c r="T37" s="226">
        <v>4.7583761194216816E-9</v>
      </c>
      <c r="U37" s="226">
        <v>1.6276216653744632E-5</v>
      </c>
      <c r="V37" s="226">
        <v>9.2745473632937094E-6</v>
      </c>
      <c r="W37" s="226">
        <v>1.1207942502263249E-5</v>
      </c>
      <c r="X37" s="226">
        <v>1.2992399355688169E-5</v>
      </c>
      <c r="Y37" s="226">
        <v>9.9956364484367143E-5</v>
      </c>
      <c r="Z37" s="226">
        <v>1.6879658585688391E-5</v>
      </c>
      <c r="AA37" s="226">
        <v>2.2837939426691347E-5</v>
      </c>
      <c r="AB37" s="226">
        <v>9.8698028524330538E-6</v>
      </c>
      <c r="AC37" s="226">
        <v>2.0753848795128759E-5</v>
      </c>
      <c r="AD37" s="226">
        <v>5.2233328169568654E-5</v>
      </c>
      <c r="AE37" s="226">
        <v>7.3693941934063519E-6</v>
      </c>
      <c r="AF37" s="226">
        <v>7.7963560893075626E-6</v>
      </c>
      <c r="AG37" s="226">
        <v>9.418643669470685E-6</v>
      </c>
      <c r="AH37" s="226">
        <v>0</v>
      </c>
      <c r="AI37" s="226">
        <v>1.6841861759092441E-2</v>
      </c>
      <c r="AJ37" s="226">
        <v>0.10716120466855185</v>
      </c>
      <c r="AK37" s="226">
        <v>1.2880670152564564E-3</v>
      </c>
      <c r="AL37" s="226">
        <v>5.01115236538463E-5</v>
      </c>
      <c r="AM37" s="226">
        <v>8.2967661935721396E-4</v>
      </c>
      <c r="AN37" s="226">
        <v>1.8652906402727104E-3</v>
      </c>
      <c r="AO37" s="226">
        <v>2.6822963893846223E-4</v>
      </c>
      <c r="AP37" s="226">
        <v>8.0798329524216087E-4</v>
      </c>
      <c r="AQ37" s="226">
        <v>6.1547359504718487E-4</v>
      </c>
      <c r="AR37" s="226">
        <v>6.6552388592095523E-5</v>
      </c>
      <c r="AS37" s="226">
        <v>1.5964920581564333E-4</v>
      </c>
      <c r="AT37" s="226">
        <v>3.6307181093946875E-4</v>
      </c>
      <c r="AU37" s="226">
        <v>8.38797212201845E-5</v>
      </c>
      <c r="AV37" s="226">
        <v>2.5382437457476966E-5</v>
      </c>
      <c r="AW37" s="226">
        <v>1.8973469457663749E-4</v>
      </c>
      <c r="AX37" s="226">
        <v>1.4338597485383611E-3</v>
      </c>
      <c r="AY37" s="226">
        <v>1.3349568397618921E-4</v>
      </c>
      <c r="AZ37" s="226">
        <v>1.143959192933627E-4</v>
      </c>
      <c r="BA37" s="226">
        <v>6.1163753318114306E-4</v>
      </c>
      <c r="BB37" s="226">
        <v>7.4266930402451192E-5</v>
      </c>
      <c r="BC37" s="226">
        <v>8.1364709677093623E-5</v>
      </c>
      <c r="BD37" s="226">
        <v>5.5632328471250081E-4</v>
      </c>
      <c r="BE37" s="226">
        <v>8.8729401437395987E-4</v>
      </c>
      <c r="BF37" s="226">
        <v>2.3450694045887776E-4</v>
      </c>
      <c r="BG37" s="226">
        <v>7.4562904678924419E-6</v>
      </c>
      <c r="BH37" s="226">
        <v>3.7095319368566807E-4</v>
      </c>
      <c r="BI37" s="226">
        <v>2.406152252454685E-4</v>
      </c>
      <c r="BJ37" s="226">
        <v>5.5828988472278647E-4</v>
      </c>
      <c r="BK37" s="226">
        <v>1.6390119081172925E-4</v>
      </c>
      <c r="BL37" s="226">
        <v>5.3694099874091613E-5</v>
      </c>
      <c r="BM37" s="226">
        <v>2.1720980790525626E-4</v>
      </c>
      <c r="BN37" s="226">
        <v>3.554371540461548E-4</v>
      </c>
      <c r="BO37" s="226">
        <v>2.928938149614666E-4</v>
      </c>
      <c r="BP37" s="226">
        <v>3.1906689396661819E-4</v>
      </c>
      <c r="BQ37" s="226">
        <v>1.061297904676731E-4</v>
      </c>
      <c r="BR37" s="226">
        <v>4.0964579453955116E-4</v>
      </c>
      <c r="BS37" s="226">
        <v>7.0998164432484837E-6</v>
      </c>
      <c r="BT37" s="226">
        <v>3.4720313685398531E-5</v>
      </c>
      <c r="BU37" s="226">
        <v>0</v>
      </c>
      <c r="BV37" s="226">
        <v>1.1354961005502468E-6</v>
      </c>
      <c r="BW37" s="226">
        <v>0</v>
      </c>
      <c r="BX37" s="226">
        <v>8.4608655383794259E-5</v>
      </c>
      <c r="BY37" s="226">
        <v>0</v>
      </c>
    </row>
    <row r="38" spans="1:77" x14ac:dyDescent="0.25">
      <c r="A38" s="105" t="s">
        <v>35</v>
      </c>
      <c r="B38" s="226">
        <v>2.0828725994103198E-5</v>
      </c>
      <c r="C38" s="226">
        <v>1.3726379442334627E-5</v>
      </c>
      <c r="D38" s="226">
        <v>2.6591634261620814E-6</v>
      </c>
      <c r="E38" s="226">
        <v>3.3245506524371042E-5</v>
      </c>
      <c r="F38" s="226">
        <v>4.5259169315489339E-6</v>
      </c>
      <c r="G38" s="226">
        <v>2.6598420853057859E-5</v>
      </c>
      <c r="H38" s="226">
        <v>1.0650999130870442E-5</v>
      </c>
      <c r="I38" s="226">
        <v>1.3286038032066322E-6</v>
      </c>
      <c r="J38" s="226">
        <v>1.800117116512801E-5</v>
      </c>
      <c r="K38" s="226">
        <v>2.0068099343467576E-4</v>
      </c>
      <c r="L38" s="226">
        <v>2.7430159881123809E-5</v>
      </c>
      <c r="M38" s="226">
        <v>1.4382372111716807E-6</v>
      </c>
      <c r="N38" s="226">
        <v>8.6641163515911226E-6</v>
      </c>
      <c r="O38" s="226">
        <v>8.6641163515911226E-6</v>
      </c>
      <c r="P38" s="226">
        <v>1.6356351739116129E-6</v>
      </c>
      <c r="Q38" s="226">
        <v>9.633349377853863E-6</v>
      </c>
      <c r="R38" s="226">
        <v>9.1559513849691454E-6</v>
      </c>
      <c r="S38" s="226">
        <v>6.9781904811058021E-6</v>
      </c>
      <c r="T38" s="226">
        <v>1.2434898463649876E-9</v>
      </c>
      <c r="U38" s="226">
        <v>5.854305436017829E-6</v>
      </c>
      <c r="V38" s="226">
        <v>2.0939537566149842E-6</v>
      </c>
      <c r="W38" s="226">
        <v>2.6186371362800751E-6</v>
      </c>
      <c r="X38" s="226">
        <v>4.6920938699108874E-6</v>
      </c>
      <c r="Y38" s="226">
        <v>4.7319578820509947E-5</v>
      </c>
      <c r="Z38" s="226">
        <v>2.1399336803173835E-6</v>
      </c>
      <c r="AA38" s="226">
        <v>5.694230127600151E-6</v>
      </c>
      <c r="AB38" s="226">
        <v>2.4877414716629385E-6</v>
      </c>
      <c r="AC38" s="226">
        <v>4.2941556999524995E-5</v>
      </c>
      <c r="AD38" s="226">
        <v>7.7519741942214769E-6</v>
      </c>
      <c r="AE38" s="226">
        <v>1.7545077259713156E-6</v>
      </c>
      <c r="AF38" s="226">
        <v>1.6386544938966717E-6</v>
      </c>
      <c r="AG38" s="226">
        <v>1.9148868331108178E-6</v>
      </c>
      <c r="AH38" s="226">
        <v>0</v>
      </c>
      <c r="AI38" s="226">
        <v>1.5871645218224972E-3</v>
      </c>
      <c r="AJ38" s="226">
        <v>3.4427643435929627E-4</v>
      </c>
      <c r="AK38" s="226">
        <v>7.2262289209961111E-2</v>
      </c>
      <c r="AL38" s="226">
        <v>2.210939414540675E-5</v>
      </c>
      <c r="AM38" s="226">
        <v>1.6039556546469327E-4</v>
      </c>
      <c r="AN38" s="226">
        <v>7.4413321378125562E-5</v>
      </c>
      <c r="AO38" s="226">
        <v>6.0059665657852761E-5</v>
      </c>
      <c r="AP38" s="226">
        <v>6.3675803171970972E-4</v>
      </c>
      <c r="AQ38" s="226">
        <v>3.6844566152312661E-5</v>
      </c>
      <c r="AR38" s="226">
        <v>1.042036860875909E-5</v>
      </c>
      <c r="AS38" s="226">
        <v>3.6028779787794621E-4</v>
      </c>
      <c r="AT38" s="226">
        <v>9.9702372283943611E-5</v>
      </c>
      <c r="AU38" s="226">
        <v>1.4681844887191102E-5</v>
      </c>
      <c r="AV38" s="226">
        <v>3.921098694874449E-6</v>
      </c>
      <c r="AW38" s="226">
        <v>1.3429260910808212E-5</v>
      </c>
      <c r="AX38" s="226">
        <v>6.4596014433844815E-5</v>
      </c>
      <c r="AY38" s="226">
        <v>1.0649188596057871E-5</v>
      </c>
      <c r="AZ38" s="226">
        <v>9.48273313510277E-6</v>
      </c>
      <c r="BA38" s="226">
        <v>2.6283074150136347E-5</v>
      </c>
      <c r="BB38" s="226">
        <v>9.6850627414934815E-6</v>
      </c>
      <c r="BC38" s="226">
        <v>9.8007662701596692E-6</v>
      </c>
      <c r="BD38" s="226">
        <v>7.9356909492555585E-5</v>
      </c>
      <c r="BE38" s="226">
        <v>1.6205904654278776E-4</v>
      </c>
      <c r="BF38" s="226">
        <v>3.9044578704144244E-5</v>
      </c>
      <c r="BG38" s="226">
        <v>1.4504202465035286E-6</v>
      </c>
      <c r="BH38" s="226">
        <v>9.2120728572346367E-5</v>
      </c>
      <c r="BI38" s="226">
        <v>7.8168772423843651E-5</v>
      </c>
      <c r="BJ38" s="226">
        <v>1.2625187672500073E-4</v>
      </c>
      <c r="BK38" s="226">
        <v>4.4885085527311512E-5</v>
      </c>
      <c r="BL38" s="226">
        <v>1.4287112549751835E-5</v>
      </c>
      <c r="BM38" s="226">
        <v>4.4036899010405382E-5</v>
      </c>
      <c r="BN38" s="226">
        <v>9.5286776863104684E-5</v>
      </c>
      <c r="BO38" s="226">
        <v>5.5548500618266206E-5</v>
      </c>
      <c r="BP38" s="226">
        <v>6.3823293797041859E-5</v>
      </c>
      <c r="BQ38" s="226">
        <v>8.2000359859254358E-6</v>
      </c>
      <c r="BR38" s="226">
        <v>1.181493152440136E-4</v>
      </c>
      <c r="BS38" s="226">
        <v>4.6544724327785241E-7</v>
      </c>
      <c r="BT38" s="226">
        <v>4.9404039566023816E-6</v>
      </c>
      <c r="BU38" s="226">
        <v>0</v>
      </c>
      <c r="BV38" s="226">
        <v>2.8090190144174313E-7</v>
      </c>
      <c r="BW38" s="226">
        <v>0</v>
      </c>
      <c r="BX38" s="226">
        <v>2.2495938738233727E-5</v>
      </c>
      <c r="BY38" s="226">
        <v>0</v>
      </c>
    </row>
    <row r="39" spans="1:77" x14ac:dyDescent="0.25">
      <c r="A39" s="105" t="s">
        <v>36</v>
      </c>
      <c r="B39" s="226">
        <v>1.9660509095137061E-5</v>
      </c>
      <c r="C39" s="226">
        <v>3.3980412842783305E-5</v>
      </c>
      <c r="D39" s="226">
        <v>4.7058599177350877E-6</v>
      </c>
      <c r="E39" s="226">
        <v>7.7250559985056312E-5</v>
      </c>
      <c r="F39" s="226">
        <v>9.116686859278752E-6</v>
      </c>
      <c r="G39" s="226">
        <v>1.863216932965416E-5</v>
      </c>
      <c r="H39" s="226">
        <v>1.3168622724489255E-5</v>
      </c>
      <c r="I39" s="226">
        <v>9.5236035343788423E-6</v>
      </c>
      <c r="J39" s="226">
        <v>5.4497294801628831E-4</v>
      </c>
      <c r="K39" s="226">
        <v>1.3316263085891914E-5</v>
      </c>
      <c r="L39" s="226">
        <v>1.5176283951245149E-2</v>
      </c>
      <c r="M39" s="226">
        <v>2.7728561730452776E-6</v>
      </c>
      <c r="N39" s="226">
        <v>2.6017950245557861E-5</v>
      </c>
      <c r="O39" s="226">
        <v>2.6017950245557861E-5</v>
      </c>
      <c r="P39" s="226">
        <v>1.4144587947841989E-5</v>
      </c>
      <c r="Q39" s="226">
        <v>1.2137386038227354E-4</v>
      </c>
      <c r="R39" s="226">
        <v>8.5779419343275243E-6</v>
      </c>
      <c r="S39" s="226">
        <v>1.408318189482307E-5</v>
      </c>
      <c r="T39" s="226">
        <v>4.2876078841265174E-9</v>
      </c>
      <c r="U39" s="226">
        <v>4.4480400455130537E-6</v>
      </c>
      <c r="V39" s="226">
        <v>7.8046846680561387E-6</v>
      </c>
      <c r="W39" s="226">
        <v>8.462636459064955E-6</v>
      </c>
      <c r="X39" s="226">
        <v>7.400230888431865E-6</v>
      </c>
      <c r="Y39" s="226">
        <v>1.0849374610158207E-4</v>
      </c>
      <c r="Z39" s="226">
        <v>5.2174580316703126E-6</v>
      </c>
      <c r="AA39" s="226">
        <v>1.0593712524941631E-5</v>
      </c>
      <c r="AB39" s="226">
        <v>6.2679332080978695E-6</v>
      </c>
      <c r="AC39" s="226">
        <v>8.7406309385597914E-6</v>
      </c>
      <c r="AD39" s="226">
        <v>1.7326066556271684E-5</v>
      </c>
      <c r="AE39" s="226">
        <v>4.1176398030262545E-6</v>
      </c>
      <c r="AF39" s="226">
        <v>5.7584479820740031E-6</v>
      </c>
      <c r="AG39" s="226">
        <v>5.3865739692773704E-6</v>
      </c>
      <c r="AH39" s="226">
        <v>0</v>
      </c>
      <c r="AI39" s="226">
        <v>8.8885397768113667E-5</v>
      </c>
      <c r="AJ39" s="226">
        <v>1.0364761456681341E-4</v>
      </c>
      <c r="AK39" s="226">
        <v>4.0446668646050473E-5</v>
      </c>
      <c r="AL39" s="226">
        <v>4.1547031385863041E-2</v>
      </c>
      <c r="AM39" s="226">
        <v>6.8186325811561257E-5</v>
      </c>
      <c r="AN39" s="226">
        <v>8.2255980434207078E-5</v>
      </c>
      <c r="AO39" s="226">
        <v>1.9852782196016472E-4</v>
      </c>
      <c r="AP39" s="226">
        <v>1.568950068592228E-3</v>
      </c>
      <c r="AQ39" s="226">
        <v>5.0891102573650336E-5</v>
      </c>
      <c r="AR39" s="226">
        <v>1.6496768659501361E-5</v>
      </c>
      <c r="AS39" s="226">
        <v>1.6484464202202149E-4</v>
      </c>
      <c r="AT39" s="226">
        <v>2.0662541572649307E-4</v>
      </c>
      <c r="AU39" s="226">
        <v>1.0181377660176804E-4</v>
      </c>
      <c r="AV39" s="226">
        <v>1.2111973980977503E-5</v>
      </c>
      <c r="AW39" s="226">
        <v>1.6200652761854314E-4</v>
      </c>
      <c r="AX39" s="226">
        <v>2.3143471330624459E-4</v>
      </c>
      <c r="AY39" s="226">
        <v>1.9148146226262541E-5</v>
      </c>
      <c r="AZ39" s="226">
        <v>2.3422244939044382E-5</v>
      </c>
      <c r="BA39" s="226">
        <v>1.1734472446940094E-4</v>
      </c>
      <c r="BB39" s="226">
        <v>3.1368108825642462E-5</v>
      </c>
      <c r="BC39" s="226">
        <v>2.1338220891388471E-5</v>
      </c>
      <c r="BD39" s="226">
        <v>1.3689167621319125E-4</v>
      </c>
      <c r="BE39" s="226">
        <v>1.5803880589560277E-4</v>
      </c>
      <c r="BF39" s="226">
        <v>7.8503658732942478E-5</v>
      </c>
      <c r="BG39" s="226">
        <v>4.3528065416221575E-6</v>
      </c>
      <c r="BH39" s="226">
        <v>1.5988925705418959E-4</v>
      </c>
      <c r="BI39" s="226">
        <v>4.2654285269346718E-4</v>
      </c>
      <c r="BJ39" s="226">
        <v>1.109620097939585E-4</v>
      </c>
      <c r="BK39" s="226">
        <v>9.4678787575657662E-5</v>
      </c>
      <c r="BL39" s="226">
        <v>6.9223137010346263E-5</v>
      </c>
      <c r="BM39" s="226">
        <v>7.8115239354183168E-5</v>
      </c>
      <c r="BN39" s="226">
        <v>1.1073983783780864E-4</v>
      </c>
      <c r="BO39" s="226">
        <v>2.2768030103367305E-4</v>
      </c>
      <c r="BP39" s="226">
        <v>1.7853773327639397E-4</v>
      </c>
      <c r="BQ39" s="226">
        <v>1.4381238182009235E-5</v>
      </c>
      <c r="BR39" s="226">
        <v>1.5647428152298345E-4</v>
      </c>
      <c r="BS39" s="226">
        <v>7.663626639197402E-7</v>
      </c>
      <c r="BT39" s="226">
        <v>7.6687546304555073E-6</v>
      </c>
      <c r="BU39" s="226">
        <v>0</v>
      </c>
      <c r="BV39" s="226">
        <v>4.8751253888799424E-7</v>
      </c>
      <c r="BW39" s="226">
        <v>0</v>
      </c>
      <c r="BX39" s="226">
        <v>6.1194216404298029E-5</v>
      </c>
      <c r="BY39" s="226">
        <v>0</v>
      </c>
    </row>
    <row r="40" spans="1:77" x14ac:dyDescent="0.25">
      <c r="A40" s="105" t="s">
        <v>37</v>
      </c>
      <c r="B40" s="226">
        <v>4.7735856732555637E-6</v>
      </c>
      <c r="C40" s="226">
        <v>9.5870553696872286E-6</v>
      </c>
      <c r="D40" s="226">
        <v>2.6950664229512851E-6</v>
      </c>
      <c r="E40" s="226">
        <v>1.9753417380202512E-5</v>
      </c>
      <c r="F40" s="226">
        <v>1.0042055935546695E-6</v>
      </c>
      <c r="G40" s="226">
        <v>5.9087740806422535E-6</v>
      </c>
      <c r="H40" s="226">
        <v>9.5486113103525793E-6</v>
      </c>
      <c r="I40" s="226">
        <v>1.501945696084548E-6</v>
      </c>
      <c r="J40" s="226">
        <v>1.4360148998617226E-5</v>
      </c>
      <c r="K40" s="226">
        <v>4.7178862854612885E-6</v>
      </c>
      <c r="L40" s="226">
        <v>1.2178634628841606E-5</v>
      </c>
      <c r="M40" s="226">
        <v>1.4257839771269543E-6</v>
      </c>
      <c r="N40" s="226">
        <v>2.5130269780226477E-5</v>
      </c>
      <c r="O40" s="226">
        <v>2.5130269780226477E-5</v>
      </c>
      <c r="P40" s="226">
        <v>2.7778264939932408E-6</v>
      </c>
      <c r="Q40" s="226">
        <v>9.5920809440618685E-6</v>
      </c>
      <c r="R40" s="226">
        <v>4.4235343498620602E-6</v>
      </c>
      <c r="S40" s="226">
        <v>7.1553269488585745E-6</v>
      </c>
      <c r="T40" s="226">
        <v>2.0350068117624035E-9</v>
      </c>
      <c r="U40" s="226">
        <v>3.800093368419839E-6</v>
      </c>
      <c r="V40" s="226">
        <v>5.767729021218504E-6</v>
      </c>
      <c r="W40" s="226">
        <v>5.6086334156714317E-6</v>
      </c>
      <c r="X40" s="226">
        <v>4.3462118834360458E-6</v>
      </c>
      <c r="Y40" s="226">
        <v>2.3441568231982397E-5</v>
      </c>
      <c r="Z40" s="226">
        <v>2.9526262221869931E-6</v>
      </c>
      <c r="AA40" s="226">
        <v>6.7762752334385209E-6</v>
      </c>
      <c r="AB40" s="226">
        <v>3.5713168389603294E-6</v>
      </c>
      <c r="AC40" s="226">
        <v>6.1183088936874929E-6</v>
      </c>
      <c r="AD40" s="226">
        <v>9.4867417143163393E-6</v>
      </c>
      <c r="AE40" s="226">
        <v>2.4000711560965898E-6</v>
      </c>
      <c r="AF40" s="226">
        <v>4.3308956915797704E-6</v>
      </c>
      <c r="AG40" s="226">
        <v>4.1985191479577755E-6</v>
      </c>
      <c r="AH40" s="226">
        <v>0</v>
      </c>
      <c r="AI40" s="226">
        <v>6.1588484403654714E-5</v>
      </c>
      <c r="AJ40" s="226">
        <v>5.8228705783276453E-5</v>
      </c>
      <c r="AK40" s="226">
        <v>2.3901180654747913E-5</v>
      </c>
      <c r="AL40" s="226">
        <v>2.1413713698625962E-5</v>
      </c>
      <c r="AM40" s="226">
        <v>1.5590170253049547E-2</v>
      </c>
      <c r="AN40" s="226">
        <v>6.4718105004292112E-4</v>
      </c>
      <c r="AO40" s="226">
        <v>1.8831798345897506E-4</v>
      </c>
      <c r="AP40" s="226">
        <v>7.6014359569824051E-5</v>
      </c>
      <c r="AQ40" s="226">
        <v>1.6688060573285136E-4</v>
      </c>
      <c r="AR40" s="226">
        <v>9.4205144456149947E-6</v>
      </c>
      <c r="AS40" s="226">
        <v>1.1251493549266418E-4</v>
      </c>
      <c r="AT40" s="226">
        <v>1.8252268183825091E-4</v>
      </c>
      <c r="AU40" s="226">
        <v>2.5649300125629743E-5</v>
      </c>
      <c r="AV40" s="226">
        <v>9.5201388233804665E-6</v>
      </c>
      <c r="AW40" s="226">
        <v>2.6388038492497149E-5</v>
      </c>
      <c r="AX40" s="226">
        <v>1.0958799685829682E-4</v>
      </c>
      <c r="AY40" s="226">
        <v>1.4892503348426366E-5</v>
      </c>
      <c r="AZ40" s="226">
        <v>1.2878375049357923E-5</v>
      </c>
      <c r="BA40" s="226">
        <v>3.99795807610648E-5</v>
      </c>
      <c r="BB40" s="226">
        <v>2.4287782592184981E-5</v>
      </c>
      <c r="BC40" s="226">
        <v>1.269648432363793E-5</v>
      </c>
      <c r="BD40" s="226">
        <v>9.2123208503778017E-5</v>
      </c>
      <c r="BE40" s="226">
        <v>2.0886492794171106E-4</v>
      </c>
      <c r="BF40" s="226">
        <v>7.1132402822635338E-5</v>
      </c>
      <c r="BG40" s="226">
        <v>3.8231369505803119E-6</v>
      </c>
      <c r="BH40" s="226">
        <v>1.0646210603211516E-4</v>
      </c>
      <c r="BI40" s="226">
        <v>4.1800518139849257E-4</v>
      </c>
      <c r="BJ40" s="226">
        <v>9.2534821419153635E-5</v>
      </c>
      <c r="BK40" s="226">
        <v>7.739678361353947E-5</v>
      </c>
      <c r="BL40" s="226">
        <v>2.6040620432237085E-5</v>
      </c>
      <c r="BM40" s="226">
        <v>1.1822579243504139E-4</v>
      </c>
      <c r="BN40" s="226">
        <v>8.47187479565905E-5</v>
      </c>
      <c r="BO40" s="226">
        <v>2.2125128695636945E-4</v>
      </c>
      <c r="BP40" s="226">
        <v>2.3690632647149778E-4</v>
      </c>
      <c r="BQ40" s="226">
        <v>1.1954642289080678E-5</v>
      </c>
      <c r="BR40" s="226">
        <v>1.7943801884375557E-4</v>
      </c>
      <c r="BS40" s="226">
        <v>2.1560165646676713E-6</v>
      </c>
      <c r="BT40" s="226">
        <v>7.7063292702620863E-6</v>
      </c>
      <c r="BU40" s="226">
        <v>0</v>
      </c>
      <c r="BV40" s="226">
        <v>3.2598160383429866E-7</v>
      </c>
      <c r="BW40" s="226">
        <v>0</v>
      </c>
      <c r="BX40" s="226">
        <v>3.4135615238536363E-5</v>
      </c>
      <c r="BY40" s="226">
        <v>0</v>
      </c>
    </row>
    <row r="41" spans="1:77" x14ac:dyDescent="0.25">
      <c r="A41" s="105" t="s">
        <v>38</v>
      </c>
      <c r="B41" s="226">
        <v>1.76997807842391E-6</v>
      </c>
      <c r="C41" s="226">
        <v>3.4005684771262248E-6</v>
      </c>
      <c r="D41" s="226">
        <v>9.5616975641088661E-7</v>
      </c>
      <c r="E41" s="226">
        <v>6.1029068565584581E-6</v>
      </c>
      <c r="F41" s="226">
        <v>4.1874829751183737E-7</v>
      </c>
      <c r="G41" s="226">
        <v>2.0689495542037214E-6</v>
      </c>
      <c r="H41" s="226">
        <v>3.5980212426911461E-6</v>
      </c>
      <c r="I41" s="226">
        <v>5.1874125357011664E-7</v>
      </c>
      <c r="J41" s="226">
        <v>4.1728565188678339E-6</v>
      </c>
      <c r="K41" s="226">
        <v>1.6504834821068656E-6</v>
      </c>
      <c r="L41" s="226">
        <v>4.1982477025718535E-6</v>
      </c>
      <c r="M41" s="226">
        <v>4.8084474005686407E-7</v>
      </c>
      <c r="N41" s="226">
        <v>4.6197195051392504E-6</v>
      </c>
      <c r="O41" s="226">
        <v>4.6197195051392504E-6</v>
      </c>
      <c r="P41" s="226">
        <v>2.1728090262267546E-6</v>
      </c>
      <c r="Q41" s="226">
        <v>2.8403601055579177E-6</v>
      </c>
      <c r="R41" s="226">
        <v>1.7355894360309287E-6</v>
      </c>
      <c r="S41" s="226">
        <v>2.3170150050339793E-6</v>
      </c>
      <c r="T41" s="226">
        <v>8.5088965284634662E-10</v>
      </c>
      <c r="U41" s="226">
        <v>1.6031049546464195E-6</v>
      </c>
      <c r="V41" s="226">
        <v>1.3141518905119622E-6</v>
      </c>
      <c r="W41" s="226">
        <v>1.4895354329642281E-6</v>
      </c>
      <c r="X41" s="226">
        <v>1.5263634534936271E-6</v>
      </c>
      <c r="Y41" s="226">
        <v>6.8541310279957145E-6</v>
      </c>
      <c r="Z41" s="226">
        <v>1.0201535846828481E-6</v>
      </c>
      <c r="AA41" s="226">
        <v>2.3974347297452295E-6</v>
      </c>
      <c r="AB41" s="226">
        <v>1.3456758070080952E-6</v>
      </c>
      <c r="AC41" s="226">
        <v>2.7284425642772676E-6</v>
      </c>
      <c r="AD41" s="226">
        <v>3.248810345443785E-6</v>
      </c>
      <c r="AE41" s="226">
        <v>8.7617584059064168E-7</v>
      </c>
      <c r="AF41" s="226">
        <v>9.9835505783845861E-7</v>
      </c>
      <c r="AG41" s="226">
        <v>8.9866704239442031E-7</v>
      </c>
      <c r="AH41" s="226">
        <v>0</v>
      </c>
      <c r="AI41" s="226">
        <v>5.6806738115182654E-5</v>
      </c>
      <c r="AJ41" s="226">
        <v>4.0176323046305705E-5</v>
      </c>
      <c r="AK41" s="226">
        <v>4.6733139679496503E-6</v>
      </c>
      <c r="AL41" s="226">
        <v>7.1173765099012363E-6</v>
      </c>
      <c r="AM41" s="226">
        <v>4.816098454885194E-4</v>
      </c>
      <c r="AN41" s="226">
        <v>1.9851321499432726E-2</v>
      </c>
      <c r="AO41" s="226">
        <v>3.233840598741954E-5</v>
      </c>
      <c r="AP41" s="226">
        <v>1.9750394476136075E-5</v>
      </c>
      <c r="AQ41" s="226">
        <v>7.9524577326452303E-5</v>
      </c>
      <c r="AR41" s="226">
        <v>3.1595921823066128E-6</v>
      </c>
      <c r="AS41" s="226">
        <v>2.1425865836926992E-5</v>
      </c>
      <c r="AT41" s="226">
        <v>5.7934629225231263E-5</v>
      </c>
      <c r="AU41" s="226">
        <v>1.9019658598939045E-5</v>
      </c>
      <c r="AV41" s="226">
        <v>2.1356985262284186E-6</v>
      </c>
      <c r="AW41" s="226">
        <v>2.3967994593739307E-5</v>
      </c>
      <c r="AX41" s="226">
        <v>4.5218535303241668E-5</v>
      </c>
      <c r="AY41" s="226">
        <v>1.0159415929704163E-5</v>
      </c>
      <c r="AZ41" s="226">
        <v>1.3955027066355819E-5</v>
      </c>
      <c r="BA41" s="226">
        <v>1.2317270898500922E-5</v>
      </c>
      <c r="BB41" s="226">
        <v>5.0654467798639933E-6</v>
      </c>
      <c r="BC41" s="226">
        <v>4.3078717447145899E-6</v>
      </c>
      <c r="BD41" s="226">
        <v>4.4832228477199542E-5</v>
      </c>
      <c r="BE41" s="226">
        <v>7.4264439825083694E-5</v>
      </c>
      <c r="BF41" s="226">
        <v>5.8099515713799946E-5</v>
      </c>
      <c r="BG41" s="226">
        <v>8.0535982629268335E-7</v>
      </c>
      <c r="BH41" s="226">
        <v>3.7293960766956048E-5</v>
      </c>
      <c r="BI41" s="226">
        <v>5.8789460517373512E-5</v>
      </c>
      <c r="BJ41" s="226">
        <v>2.0253262603014727E-4</v>
      </c>
      <c r="BK41" s="226">
        <v>3.2088438082892589E-5</v>
      </c>
      <c r="BL41" s="226">
        <v>1.0033059216311075E-5</v>
      </c>
      <c r="BM41" s="226">
        <v>9.6265202903574504E-5</v>
      </c>
      <c r="BN41" s="226">
        <v>4.2514558055328483E-5</v>
      </c>
      <c r="BO41" s="226">
        <v>8.3468441845453598E-5</v>
      </c>
      <c r="BP41" s="226">
        <v>7.7737392922592132E-5</v>
      </c>
      <c r="BQ41" s="226">
        <v>4.8274386944978196E-6</v>
      </c>
      <c r="BR41" s="226">
        <v>9.627315004291065E-5</v>
      </c>
      <c r="BS41" s="226">
        <v>3.8767041473706637E-6</v>
      </c>
      <c r="BT41" s="226">
        <v>3.6787663175171906E-6</v>
      </c>
      <c r="BU41" s="226">
        <v>0</v>
      </c>
      <c r="BV41" s="226">
        <v>1.1679420945202199E-7</v>
      </c>
      <c r="BW41" s="226">
        <v>0</v>
      </c>
      <c r="BX41" s="226">
        <v>1.5305050498773647E-5</v>
      </c>
      <c r="BY41" s="226">
        <v>0</v>
      </c>
    </row>
    <row r="42" spans="1:77" x14ac:dyDescent="0.25">
      <c r="A42" s="105" t="s">
        <v>39</v>
      </c>
      <c r="B42" s="226">
        <v>9.476802479169612E-7</v>
      </c>
      <c r="C42" s="226">
        <v>1.4929867758700139E-6</v>
      </c>
      <c r="D42" s="226">
        <v>3.3987720505044375E-7</v>
      </c>
      <c r="E42" s="226">
        <v>2.304708774577923E-6</v>
      </c>
      <c r="F42" s="226">
        <v>1.3081216319987304E-7</v>
      </c>
      <c r="G42" s="226">
        <v>7.7637746887783E-7</v>
      </c>
      <c r="H42" s="226">
        <v>1.782673757781763E-6</v>
      </c>
      <c r="I42" s="226">
        <v>2.9056042148389957E-7</v>
      </c>
      <c r="J42" s="226">
        <v>9.1426372335349091E-6</v>
      </c>
      <c r="K42" s="226">
        <v>5.7389473954731055E-7</v>
      </c>
      <c r="L42" s="226">
        <v>3.2211565839797727E-6</v>
      </c>
      <c r="M42" s="226">
        <v>1.5707938906849493E-7</v>
      </c>
      <c r="N42" s="226">
        <v>9.4983267469448833E-5</v>
      </c>
      <c r="O42" s="226">
        <v>9.4983267469448833E-5</v>
      </c>
      <c r="P42" s="226">
        <v>9.3909835211318371E-7</v>
      </c>
      <c r="Q42" s="226">
        <v>5.9960870773307203E-6</v>
      </c>
      <c r="R42" s="226">
        <v>5.2672758833473037E-7</v>
      </c>
      <c r="S42" s="226">
        <v>7.5284452729029997E-7</v>
      </c>
      <c r="T42" s="226">
        <v>2.1686306044097595E-10</v>
      </c>
      <c r="U42" s="226">
        <v>1.0885702510490489E-6</v>
      </c>
      <c r="V42" s="226">
        <v>4.1876653322839476E-7</v>
      </c>
      <c r="W42" s="226">
        <v>4.7374784013754244E-7</v>
      </c>
      <c r="X42" s="226">
        <v>5.5910024382542588E-7</v>
      </c>
      <c r="Y42" s="226">
        <v>2.5377689512904969E-6</v>
      </c>
      <c r="Z42" s="226">
        <v>3.3768061744559815E-7</v>
      </c>
      <c r="AA42" s="226">
        <v>8.5998867085912805E-7</v>
      </c>
      <c r="AB42" s="226">
        <v>4.4450331361243345E-7</v>
      </c>
      <c r="AC42" s="226">
        <v>7.7430205454620843E-7</v>
      </c>
      <c r="AD42" s="226">
        <v>1.1204440249709811E-6</v>
      </c>
      <c r="AE42" s="226">
        <v>3.1416410219326127E-7</v>
      </c>
      <c r="AF42" s="226">
        <v>3.6812175642029246E-7</v>
      </c>
      <c r="AG42" s="226">
        <v>1.4144491699417531E-5</v>
      </c>
      <c r="AH42" s="226">
        <v>0</v>
      </c>
      <c r="AI42" s="226">
        <v>9.8009353677278636E-6</v>
      </c>
      <c r="AJ42" s="226">
        <v>6.6057823090393646E-6</v>
      </c>
      <c r="AK42" s="226">
        <v>1.55767388510278E-6</v>
      </c>
      <c r="AL42" s="226">
        <v>2.4201716047421758E-6</v>
      </c>
      <c r="AM42" s="226">
        <v>5.7870060629020994E-6</v>
      </c>
      <c r="AN42" s="226">
        <v>9.9365567247514004E-6</v>
      </c>
      <c r="AO42" s="226">
        <v>8.0616352986071307E-4</v>
      </c>
      <c r="AP42" s="226">
        <v>6.1060955080009937E-6</v>
      </c>
      <c r="AQ42" s="226">
        <v>2.877404230045721E-5</v>
      </c>
      <c r="AR42" s="226">
        <v>1.0801668857678056E-6</v>
      </c>
      <c r="AS42" s="226">
        <v>1.0625647424634114E-5</v>
      </c>
      <c r="AT42" s="226">
        <v>1.4713302058912602E-5</v>
      </c>
      <c r="AU42" s="226">
        <v>6.0896524145091988E-6</v>
      </c>
      <c r="AV42" s="226">
        <v>5.678394508914924E-6</v>
      </c>
      <c r="AW42" s="226">
        <v>1.0500664178696123E-5</v>
      </c>
      <c r="AX42" s="226">
        <v>9.579969256362636E-6</v>
      </c>
      <c r="AY42" s="226">
        <v>1.7482054022872699E-6</v>
      </c>
      <c r="AZ42" s="226">
        <v>1.4783309302893393E-6</v>
      </c>
      <c r="BA42" s="226">
        <v>4.2471660779752681E-6</v>
      </c>
      <c r="BB42" s="226">
        <v>2.3992205947498648E-5</v>
      </c>
      <c r="BC42" s="226">
        <v>1.8087466187444491E-6</v>
      </c>
      <c r="BD42" s="226">
        <v>1.1592461828002715E-5</v>
      </c>
      <c r="BE42" s="226">
        <v>1.0722856053351791E-5</v>
      </c>
      <c r="BF42" s="226">
        <v>4.2335446805708541E-6</v>
      </c>
      <c r="BG42" s="226">
        <v>5.3097791901838448E-6</v>
      </c>
      <c r="BH42" s="226">
        <v>1.3625947149254906E-5</v>
      </c>
      <c r="BI42" s="226">
        <v>1.9306409291239539E-5</v>
      </c>
      <c r="BJ42" s="226">
        <v>9.466150419564583E-6</v>
      </c>
      <c r="BK42" s="226">
        <v>1.0870663784811529E-5</v>
      </c>
      <c r="BL42" s="226">
        <v>2.7298384285851157E-6</v>
      </c>
      <c r="BM42" s="226">
        <v>4.381381981630909E-6</v>
      </c>
      <c r="BN42" s="226">
        <v>4.4008860654202853E-6</v>
      </c>
      <c r="BO42" s="226">
        <v>8.1873040877662197E-6</v>
      </c>
      <c r="BP42" s="226">
        <v>6.4922222426808911E-6</v>
      </c>
      <c r="BQ42" s="226">
        <v>1.5050762841593823E-6</v>
      </c>
      <c r="BR42" s="226">
        <v>2.3606663744710728E-5</v>
      </c>
      <c r="BS42" s="226">
        <v>7.977558903733936E-8</v>
      </c>
      <c r="BT42" s="226">
        <v>8.6469275244930294E-7</v>
      </c>
      <c r="BU42" s="226">
        <v>0</v>
      </c>
      <c r="BV42" s="226">
        <v>4.1558439608207122E-8</v>
      </c>
      <c r="BW42" s="226">
        <v>0</v>
      </c>
      <c r="BX42" s="226">
        <v>3.5049024704064491E-6</v>
      </c>
      <c r="BY42" s="226">
        <v>0</v>
      </c>
    </row>
    <row r="43" spans="1:77" x14ac:dyDescent="0.25">
      <c r="A43" s="105" t="s">
        <v>40</v>
      </c>
      <c r="B43" s="226">
        <v>4.0034344159577864E-6</v>
      </c>
      <c r="C43" s="226">
        <v>5.846085572771135E-6</v>
      </c>
      <c r="D43" s="226">
        <v>2.1305047002221931E-6</v>
      </c>
      <c r="E43" s="226">
        <v>6.9449405944491908E-4</v>
      </c>
      <c r="F43" s="226">
        <v>6.3883358955769317E-7</v>
      </c>
      <c r="G43" s="226">
        <v>3.2664397068053289E-6</v>
      </c>
      <c r="H43" s="226">
        <v>1.3647122525556912E-5</v>
      </c>
      <c r="I43" s="226">
        <v>1.153881199784513E-6</v>
      </c>
      <c r="J43" s="226">
        <v>3.3494153421655779E-5</v>
      </c>
      <c r="K43" s="226">
        <v>2.5125085319479406E-6</v>
      </c>
      <c r="L43" s="226">
        <v>4.8742830124304146E-6</v>
      </c>
      <c r="M43" s="226">
        <v>6.0066000821364692E-7</v>
      </c>
      <c r="N43" s="226">
        <v>6.6041392488371846E-6</v>
      </c>
      <c r="O43" s="226">
        <v>6.6041392488371846E-6</v>
      </c>
      <c r="P43" s="226">
        <v>1.1207772966682314E-6</v>
      </c>
      <c r="Q43" s="226">
        <v>1.0791702852015103E-4</v>
      </c>
      <c r="R43" s="226">
        <v>2.3487980434904334E-6</v>
      </c>
      <c r="S43" s="226">
        <v>2.9278213073799706E-6</v>
      </c>
      <c r="T43" s="226">
        <v>8.4689958963043036E-10</v>
      </c>
      <c r="U43" s="226">
        <v>1.1166838252925507E-5</v>
      </c>
      <c r="V43" s="226">
        <v>1.751448905310321E-6</v>
      </c>
      <c r="W43" s="226">
        <v>1.935047361922913E-6</v>
      </c>
      <c r="X43" s="226">
        <v>2.1123748983846551E-6</v>
      </c>
      <c r="Y43" s="226">
        <v>1.1589938948582861E-3</v>
      </c>
      <c r="Z43" s="226">
        <v>1.3721145462424844E-6</v>
      </c>
      <c r="AA43" s="226">
        <v>3.5653367113749322E-6</v>
      </c>
      <c r="AB43" s="226">
        <v>1.6900838835660374E-6</v>
      </c>
      <c r="AC43" s="226">
        <v>2.5348821594797199E-6</v>
      </c>
      <c r="AD43" s="226">
        <v>1.7125905716972636E-5</v>
      </c>
      <c r="AE43" s="226">
        <v>1.3915875110564406E-6</v>
      </c>
      <c r="AF43" s="226">
        <v>1.3418181783422861E-6</v>
      </c>
      <c r="AG43" s="226">
        <v>1.0244892887857978E-5</v>
      </c>
      <c r="AH43" s="226">
        <v>0</v>
      </c>
      <c r="AI43" s="226">
        <v>5.589096794053726E-5</v>
      </c>
      <c r="AJ43" s="226">
        <v>2.0985897138463683E-5</v>
      </c>
      <c r="AK43" s="226">
        <v>8.9547603785846382E-5</v>
      </c>
      <c r="AL43" s="226">
        <v>6.0961763182566578E-6</v>
      </c>
      <c r="AM43" s="226">
        <v>5.0976093373757227E-5</v>
      </c>
      <c r="AN43" s="226">
        <v>3.2727658739442741E-5</v>
      </c>
      <c r="AO43" s="226">
        <v>4.7535784879017063E-5</v>
      </c>
      <c r="AP43" s="226">
        <v>2.1299432113563825E-2</v>
      </c>
      <c r="AQ43" s="226">
        <v>7.0038855578910111E-5</v>
      </c>
      <c r="AR43" s="226">
        <v>6.594230219215469E-6</v>
      </c>
      <c r="AS43" s="226">
        <v>3.1609378591037591E-5</v>
      </c>
      <c r="AT43" s="226">
        <v>1.8488776693855184E-4</v>
      </c>
      <c r="AU43" s="226">
        <v>2.3292680508559466E-5</v>
      </c>
      <c r="AV43" s="226">
        <v>3.0932277400295057E-6</v>
      </c>
      <c r="AW43" s="226">
        <v>9.5977253841689367E-6</v>
      </c>
      <c r="AX43" s="226">
        <v>3.5662704493915636E-5</v>
      </c>
      <c r="AY43" s="226">
        <v>6.8138032963891278E-6</v>
      </c>
      <c r="AZ43" s="226">
        <v>5.747361285112997E-6</v>
      </c>
      <c r="BA43" s="226">
        <v>1.5573917339720134E-5</v>
      </c>
      <c r="BB43" s="226">
        <v>7.4306015456844361E-6</v>
      </c>
      <c r="BC43" s="226">
        <v>6.0958532457315087E-6</v>
      </c>
      <c r="BD43" s="226">
        <v>5.2702477817989837E-5</v>
      </c>
      <c r="BE43" s="226">
        <v>8.491711251189848E-5</v>
      </c>
      <c r="BF43" s="226">
        <v>3.00845891843684E-5</v>
      </c>
      <c r="BG43" s="226">
        <v>1.1625271501111188E-6</v>
      </c>
      <c r="BH43" s="226">
        <v>5.7589830347398018E-5</v>
      </c>
      <c r="BI43" s="226">
        <v>9.3535856777628639E-5</v>
      </c>
      <c r="BJ43" s="226">
        <v>5.4111516287849357E-5</v>
      </c>
      <c r="BK43" s="226">
        <v>2.7944596506080227E-5</v>
      </c>
      <c r="BL43" s="226">
        <v>9.3108020626149586E-6</v>
      </c>
      <c r="BM43" s="226">
        <v>3.2555230249712548E-5</v>
      </c>
      <c r="BN43" s="226">
        <v>5.1094337390436541E-5</v>
      </c>
      <c r="BO43" s="226">
        <v>1.3372199645650122E-4</v>
      </c>
      <c r="BP43" s="226">
        <v>1.1488512558466899E-4</v>
      </c>
      <c r="BQ43" s="226">
        <v>5.7158227505188332E-6</v>
      </c>
      <c r="BR43" s="226">
        <v>5.8020413765956559E-5</v>
      </c>
      <c r="BS43" s="226">
        <v>2.9825782008989323E-7</v>
      </c>
      <c r="BT43" s="226">
        <v>2.7726276796064596E-6</v>
      </c>
      <c r="BU43" s="226">
        <v>0</v>
      </c>
      <c r="BV43" s="226">
        <v>1.756135907993582E-7</v>
      </c>
      <c r="BW43" s="226">
        <v>0</v>
      </c>
      <c r="BX43" s="226">
        <v>1.4390863517359235E-5</v>
      </c>
      <c r="BY43" s="226">
        <v>0</v>
      </c>
    </row>
    <row r="44" spans="1:77" x14ac:dyDescent="0.25">
      <c r="A44" s="105" t="s">
        <v>41</v>
      </c>
      <c r="B44" s="226">
        <v>1.4950566043014304E-5</v>
      </c>
      <c r="C44" s="226">
        <v>9.7152308126168976E-6</v>
      </c>
      <c r="D44" s="226">
        <v>2.6967385152862819E-6</v>
      </c>
      <c r="E44" s="226">
        <v>9.026162901724066E-5</v>
      </c>
      <c r="F44" s="226">
        <v>1.5105256021412579E-6</v>
      </c>
      <c r="G44" s="226">
        <v>5.9612058779186977E-6</v>
      </c>
      <c r="H44" s="226">
        <v>2.5030499165461386E-4</v>
      </c>
      <c r="I44" s="226">
        <v>1.8022996275805069E-6</v>
      </c>
      <c r="J44" s="226">
        <v>2.1207830705819601E-5</v>
      </c>
      <c r="K44" s="226">
        <v>4.0485245944587077E-6</v>
      </c>
      <c r="L44" s="226">
        <v>1.933454257277626E-5</v>
      </c>
      <c r="M44" s="226">
        <v>1.0839176723496472E-6</v>
      </c>
      <c r="N44" s="226">
        <v>1.1311313028460324E-5</v>
      </c>
      <c r="O44" s="226">
        <v>1.1311313028460324E-5</v>
      </c>
      <c r="P44" s="226">
        <v>1.970148126764871E-6</v>
      </c>
      <c r="Q44" s="226">
        <v>7.493447188685736E-5</v>
      </c>
      <c r="R44" s="226">
        <v>4.0253008696746176E-6</v>
      </c>
      <c r="S44" s="226">
        <v>5.0454375179211691E-6</v>
      </c>
      <c r="T44" s="226">
        <v>1.7390067946207433E-9</v>
      </c>
      <c r="U44" s="226">
        <v>2.62313483144384E-4</v>
      </c>
      <c r="V44" s="226">
        <v>3.0932549836749891E-6</v>
      </c>
      <c r="W44" s="226">
        <v>3.5435469214544403E-6</v>
      </c>
      <c r="X44" s="226">
        <v>4.0590322278264286E-6</v>
      </c>
      <c r="Y44" s="226">
        <v>1.4143086865799409E-4</v>
      </c>
      <c r="Z44" s="226">
        <v>2.5000992662494526E-6</v>
      </c>
      <c r="AA44" s="226">
        <v>6.803419589118874E-6</v>
      </c>
      <c r="AB44" s="226">
        <v>3.2854806924849208E-6</v>
      </c>
      <c r="AC44" s="226">
        <v>6.0983115418751857E-6</v>
      </c>
      <c r="AD44" s="226">
        <v>9.7732827077991224E-6</v>
      </c>
      <c r="AE44" s="226">
        <v>2.2793457466286006E-6</v>
      </c>
      <c r="AF44" s="226">
        <v>2.4356628709408372E-6</v>
      </c>
      <c r="AG44" s="226">
        <v>2.3736949858296504E-5</v>
      </c>
      <c r="AH44" s="226">
        <v>0</v>
      </c>
      <c r="AI44" s="226">
        <v>1.7456710497417791E-4</v>
      </c>
      <c r="AJ44" s="226">
        <v>5.8168310302376062E-5</v>
      </c>
      <c r="AK44" s="226">
        <v>2.2506044783366849E-5</v>
      </c>
      <c r="AL44" s="226">
        <v>3.2135010829642816E-5</v>
      </c>
      <c r="AM44" s="226">
        <v>2.7868673820720418E-4</v>
      </c>
      <c r="AN44" s="226">
        <v>3.5654183808710215E-4</v>
      </c>
      <c r="AO44" s="226">
        <v>8.2959267265285305E-5</v>
      </c>
      <c r="AP44" s="226">
        <v>2.3263606331899423E-3</v>
      </c>
      <c r="AQ44" s="226">
        <v>2.2130527138840644E-2</v>
      </c>
      <c r="AR44" s="226">
        <v>3.9417461201226331E-5</v>
      </c>
      <c r="AS44" s="226">
        <v>7.3391766538357338E-4</v>
      </c>
      <c r="AT44" s="226">
        <v>1.7501995508552735E-4</v>
      </c>
      <c r="AU44" s="226">
        <v>4.1071460769150245E-5</v>
      </c>
      <c r="AV44" s="226">
        <v>7.3907779256195876E-6</v>
      </c>
      <c r="AW44" s="226">
        <v>1.6071501412430289E-5</v>
      </c>
      <c r="AX44" s="226">
        <v>5.6473518442304501E-5</v>
      </c>
      <c r="AY44" s="226">
        <v>1.5243363851045364E-5</v>
      </c>
      <c r="AZ44" s="226">
        <v>1.031567983423136E-5</v>
      </c>
      <c r="BA44" s="226">
        <v>2.3347537063226416E-5</v>
      </c>
      <c r="BB44" s="226">
        <v>1.2438897299318833E-5</v>
      </c>
      <c r="BC44" s="226">
        <v>1.05297222178811E-5</v>
      </c>
      <c r="BD44" s="226">
        <v>1.0150374820668229E-4</v>
      </c>
      <c r="BE44" s="226">
        <v>1.0230180635706403E-4</v>
      </c>
      <c r="BF44" s="226">
        <v>6.409443844826073E-5</v>
      </c>
      <c r="BG44" s="226">
        <v>2.0239766186947675E-6</v>
      </c>
      <c r="BH44" s="226">
        <v>1.0853287464319391E-4</v>
      </c>
      <c r="BI44" s="226">
        <v>1.4245163956094962E-4</v>
      </c>
      <c r="BJ44" s="226">
        <v>2.6253422784516985E-4</v>
      </c>
      <c r="BK44" s="226">
        <v>6.7373361398857557E-5</v>
      </c>
      <c r="BL44" s="226">
        <v>2.1172429298508421E-5</v>
      </c>
      <c r="BM44" s="226">
        <v>7.3325115549384602E-5</v>
      </c>
      <c r="BN44" s="226">
        <v>7.5943014476964686E-5</v>
      </c>
      <c r="BO44" s="226">
        <v>7.8820580907408569E-5</v>
      </c>
      <c r="BP44" s="226">
        <v>7.8105747569365961E-5</v>
      </c>
      <c r="BQ44" s="226">
        <v>1.0768728732176573E-5</v>
      </c>
      <c r="BR44" s="226">
        <v>1.9355245281250572E-4</v>
      </c>
      <c r="BS44" s="226">
        <v>1.3278031532492972E-6</v>
      </c>
      <c r="BT44" s="226">
        <v>7.290483829846919E-6</v>
      </c>
      <c r="BU44" s="226">
        <v>0</v>
      </c>
      <c r="BV44" s="226">
        <v>3.3159685198571674E-7</v>
      </c>
      <c r="BW44" s="226">
        <v>0</v>
      </c>
      <c r="BX44" s="226">
        <v>3.003634289261977E-5</v>
      </c>
      <c r="BY44" s="226">
        <v>0</v>
      </c>
    </row>
    <row r="45" spans="1:77" x14ac:dyDescent="0.25">
      <c r="A45" s="105" t="s">
        <v>42</v>
      </c>
      <c r="B45" s="226">
        <v>1.9830284603090957E-6</v>
      </c>
      <c r="C45" s="226">
        <v>4.1858620052074309E-6</v>
      </c>
      <c r="D45" s="226">
        <v>1.041661799829199E-6</v>
      </c>
      <c r="E45" s="226">
        <v>5.4711589010072153E-5</v>
      </c>
      <c r="F45" s="226">
        <v>3.8111207720621548E-7</v>
      </c>
      <c r="G45" s="226">
        <v>2.0363340398316151E-6</v>
      </c>
      <c r="H45" s="226">
        <v>9.5237963524747591E-6</v>
      </c>
      <c r="I45" s="226">
        <v>7.010826154134428E-7</v>
      </c>
      <c r="J45" s="226">
        <v>5.4854047341520217E-6</v>
      </c>
      <c r="K45" s="226">
        <v>1.6475051465317255E-6</v>
      </c>
      <c r="L45" s="226">
        <v>2.4537501547245989E-6</v>
      </c>
      <c r="M45" s="226">
        <v>3.0997198598110033E-7</v>
      </c>
      <c r="N45" s="226">
        <v>2.4156023350734309E-6</v>
      </c>
      <c r="O45" s="226">
        <v>2.4156023350734309E-6</v>
      </c>
      <c r="P45" s="226">
        <v>6.0831799844130758E-7</v>
      </c>
      <c r="Q45" s="226">
        <v>9.3900575251294708E-6</v>
      </c>
      <c r="R45" s="226">
        <v>1.1537800060915418E-6</v>
      </c>
      <c r="S45" s="226">
        <v>1.456548268975165E-6</v>
      </c>
      <c r="T45" s="226">
        <v>4.200188273020788E-10</v>
      </c>
      <c r="U45" s="226">
        <v>8.0046671360805503E-6</v>
      </c>
      <c r="V45" s="226">
        <v>7.4562728465934049E-7</v>
      </c>
      <c r="W45" s="226">
        <v>1.0059193732658587E-6</v>
      </c>
      <c r="X45" s="226">
        <v>2.7418775992537996E-6</v>
      </c>
      <c r="Y45" s="226">
        <v>8.8348971101035768E-5</v>
      </c>
      <c r="Z45" s="226">
        <v>7.5074587277475015E-7</v>
      </c>
      <c r="AA45" s="226">
        <v>2.2452473429298839E-6</v>
      </c>
      <c r="AB45" s="226">
        <v>9.3216115855915066E-7</v>
      </c>
      <c r="AC45" s="226">
        <v>1.4890427329061811E-6</v>
      </c>
      <c r="AD45" s="226">
        <v>6.0505786713790764E-6</v>
      </c>
      <c r="AE45" s="226">
        <v>7.3161393659597636E-7</v>
      </c>
      <c r="AF45" s="226">
        <v>5.9673047445850428E-7</v>
      </c>
      <c r="AG45" s="226">
        <v>7.1114386515855682E-6</v>
      </c>
      <c r="AH45" s="226">
        <v>0</v>
      </c>
      <c r="AI45" s="226">
        <v>3.9069250659239934E-5</v>
      </c>
      <c r="AJ45" s="226">
        <v>9.8719677040148911E-6</v>
      </c>
      <c r="AK45" s="226">
        <v>8.3561900934657886E-6</v>
      </c>
      <c r="AL45" s="226">
        <v>3.11466989898306E-6</v>
      </c>
      <c r="AM45" s="226">
        <v>6.0698473055932013E-5</v>
      </c>
      <c r="AN45" s="226">
        <v>1.0835634935553631E-4</v>
      </c>
      <c r="AO45" s="226">
        <v>1.7289419588090431E-5</v>
      </c>
      <c r="AP45" s="226">
        <v>1.3149103018986082E-3</v>
      </c>
      <c r="AQ45" s="226">
        <v>1.8665124132382567E-5</v>
      </c>
      <c r="AR45" s="226">
        <v>1.5719295573581427E-2</v>
      </c>
      <c r="AS45" s="226">
        <v>1.5548413778814673E-5</v>
      </c>
      <c r="AT45" s="226">
        <v>7.4796305688924471E-5</v>
      </c>
      <c r="AU45" s="226">
        <v>1.6653128276717032E-5</v>
      </c>
      <c r="AV45" s="226">
        <v>1.415451112225679E-6</v>
      </c>
      <c r="AW45" s="226">
        <v>4.2301654811886387E-6</v>
      </c>
      <c r="AX45" s="226">
        <v>1.4525721298476694E-5</v>
      </c>
      <c r="AY45" s="226">
        <v>3.539677326859884E-6</v>
      </c>
      <c r="AZ45" s="226">
        <v>3.145219183029596E-6</v>
      </c>
      <c r="BA45" s="226">
        <v>5.9219802818124327E-6</v>
      </c>
      <c r="BB45" s="226">
        <v>3.2141535908198234E-6</v>
      </c>
      <c r="BC45" s="226">
        <v>3.448284993019144E-6</v>
      </c>
      <c r="BD45" s="226">
        <v>3.4476510926042685E-5</v>
      </c>
      <c r="BE45" s="226">
        <v>3.3231994075870117E-5</v>
      </c>
      <c r="BF45" s="226">
        <v>1.8623469710184103E-5</v>
      </c>
      <c r="BG45" s="226">
        <v>5.0745984370607621E-7</v>
      </c>
      <c r="BH45" s="226">
        <v>3.6703762486370271E-5</v>
      </c>
      <c r="BI45" s="226">
        <v>2.7987468921482683E-5</v>
      </c>
      <c r="BJ45" s="226">
        <v>5.8891175847955584E-5</v>
      </c>
      <c r="BK45" s="226">
        <v>1.4023949024459618E-5</v>
      </c>
      <c r="BL45" s="226">
        <v>4.6489326990369745E-6</v>
      </c>
      <c r="BM45" s="226">
        <v>1.6402131253086192E-5</v>
      </c>
      <c r="BN45" s="226">
        <v>2.6653990185190434E-5</v>
      </c>
      <c r="BO45" s="226">
        <v>6.1547632505831062E-5</v>
      </c>
      <c r="BP45" s="226">
        <v>4.5866822851311195E-5</v>
      </c>
      <c r="BQ45" s="226">
        <v>2.8910360986438109E-6</v>
      </c>
      <c r="BR45" s="226">
        <v>3.1350982605552815E-5</v>
      </c>
      <c r="BS45" s="226">
        <v>3.8567262323341467E-7</v>
      </c>
      <c r="BT45" s="226">
        <v>1.4811868120049299E-6</v>
      </c>
      <c r="BU45" s="226">
        <v>0</v>
      </c>
      <c r="BV45" s="226">
        <v>1.1208695444307987E-7</v>
      </c>
      <c r="BW45" s="226">
        <v>0</v>
      </c>
      <c r="BX45" s="226">
        <v>7.4131489400374637E-6</v>
      </c>
      <c r="BY45" s="226">
        <v>0</v>
      </c>
    </row>
    <row r="46" spans="1:77" x14ac:dyDescent="0.25">
      <c r="A46" s="105" t="s">
        <v>43</v>
      </c>
      <c r="B46" s="226">
        <v>7.3054675238902128E-7</v>
      </c>
      <c r="C46" s="226">
        <v>1.4674183464284991E-6</v>
      </c>
      <c r="D46" s="226">
        <v>3.7559285766148856E-7</v>
      </c>
      <c r="E46" s="226">
        <v>4.458462283313228E-6</v>
      </c>
      <c r="F46" s="226">
        <v>7.9307949273311597E-6</v>
      </c>
      <c r="G46" s="226">
        <v>9.0101678356956362E-7</v>
      </c>
      <c r="H46" s="226">
        <v>1.170795832449257E-6</v>
      </c>
      <c r="I46" s="226">
        <v>2.6522914444600109E-7</v>
      </c>
      <c r="J46" s="226">
        <v>5.9726944201675381E-6</v>
      </c>
      <c r="K46" s="226">
        <v>5.8989629387741873E-7</v>
      </c>
      <c r="L46" s="226">
        <v>7.8115745850822706E-5</v>
      </c>
      <c r="M46" s="226">
        <v>1.5696172794924194E-7</v>
      </c>
      <c r="N46" s="226">
        <v>2.2243418368226322E-6</v>
      </c>
      <c r="O46" s="226">
        <v>2.2243418368226322E-6</v>
      </c>
      <c r="P46" s="226">
        <v>5.2418227459393237E-7</v>
      </c>
      <c r="Q46" s="226">
        <v>2.3813447021969933E-6</v>
      </c>
      <c r="R46" s="226">
        <v>5.3455192912095052E-7</v>
      </c>
      <c r="S46" s="226">
        <v>7.4634162324531679E-7</v>
      </c>
      <c r="T46" s="226">
        <v>2.3634684210935001E-10</v>
      </c>
      <c r="U46" s="226">
        <v>3.1442210445494329E-7</v>
      </c>
      <c r="V46" s="226">
        <v>4.6460551567082761E-7</v>
      </c>
      <c r="W46" s="226">
        <v>5.1760052663656096E-7</v>
      </c>
      <c r="X46" s="226">
        <v>5.6054795446240414E-7</v>
      </c>
      <c r="Y46" s="226">
        <v>6.0183754264578995E-6</v>
      </c>
      <c r="Z46" s="226">
        <v>3.5478811643927791E-7</v>
      </c>
      <c r="AA46" s="226">
        <v>9.7065223974587831E-7</v>
      </c>
      <c r="AB46" s="226">
        <v>4.4898972872291654E-7</v>
      </c>
      <c r="AC46" s="226">
        <v>7.4733263295741164E-7</v>
      </c>
      <c r="AD46" s="226">
        <v>1.2423354089584449E-6</v>
      </c>
      <c r="AE46" s="226">
        <v>3.1004015756921792E-7</v>
      </c>
      <c r="AF46" s="226">
        <v>3.5518106616420891E-7</v>
      </c>
      <c r="AG46" s="226">
        <v>4.0699729403072565E-7</v>
      </c>
      <c r="AH46" s="226">
        <v>0</v>
      </c>
      <c r="AI46" s="226">
        <v>1.7609999348262431E-5</v>
      </c>
      <c r="AJ46" s="226">
        <v>8.9610404202521837E-6</v>
      </c>
      <c r="AK46" s="226">
        <v>5.0882342557765599E-6</v>
      </c>
      <c r="AL46" s="226">
        <v>1.1382257765952438E-6</v>
      </c>
      <c r="AM46" s="226">
        <v>1.1919432972054523E-5</v>
      </c>
      <c r="AN46" s="226">
        <v>3.0612219458410657E-5</v>
      </c>
      <c r="AO46" s="226">
        <v>1.5947410307889195E-5</v>
      </c>
      <c r="AP46" s="226">
        <v>6.6832930224708826E-5</v>
      </c>
      <c r="AQ46" s="226">
        <v>7.3451199797803968E-6</v>
      </c>
      <c r="AR46" s="226">
        <v>1.1230023589598378E-6</v>
      </c>
      <c r="AS46" s="226">
        <v>1.8541789322679469E-2</v>
      </c>
      <c r="AT46" s="226">
        <v>1.713220478257069E-5</v>
      </c>
      <c r="AU46" s="226">
        <v>2.7099544245297062E-6</v>
      </c>
      <c r="AV46" s="226">
        <v>8.1808394906780124E-7</v>
      </c>
      <c r="AW46" s="226">
        <v>5.3105753592649507E-6</v>
      </c>
      <c r="AX46" s="226">
        <v>8.8547812802388567E-6</v>
      </c>
      <c r="AY46" s="226">
        <v>1.9345410091372937E-6</v>
      </c>
      <c r="AZ46" s="226">
        <v>1.9109507305910712E-6</v>
      </c>
      <c r="BA46" s="226">
        <v>3.3192579940072829E-5</v>
      </c>
      <c r="BB46" s="226">
        <v>2.4349268147014808E-6</v>
      </c>
      <c r="BC46" s="226">
        <v>1.5951545954238398E-6</v>
      </c>
      <c r="BD46" s="226">
        <v>1.3181500330318557E-5</v>
      </c>
      <c r="BE46" s="226">
        <v>3.3149484462032818E-5</v>
      </c>
      <c r="BF46" s="226">
        <v>2.0668125235382106E-5</v>
      </c>
      <c r="BG46" s="226">
        <v>3.2860073833799256E-7</v>
      </c>
      <c r="BH46" s="226">
        <v>1.555190948649026E-5</v>
      </c>
      <c r="BI46" s="226">
        <v>2.4054800063698154E-5</v>
      </c>
      <c r="BJ46" s="226">
        <v>4.5560918970253305E-5</v>
      </c>
      <c r="BK46" s="226">
        <v>8.3774894778584117E-6</v>
      </c>
      <c r="BL46" s="226">
        <v>2.9216082124414167E-6</v>
      </c>
      <c r="BM46" s="226">
        <v>9.5144054103743308E-6</v>
      </c>
      <c r="BN46" s="226">
        <v>1.5546596042842886E-5</v>
      </c>
      <c r="BO46" s="226">
        <v>1.8747218705270865E-5</v>
      </c>
      <c r="BP46" s="226">
        <v>1.9650453782834913E-5</v>
      </c>
      <c r="BQ46" s="226">
        <v>1.4861444931803028E-6</v>
      </c>
      <c r="BR46" s="226">
        <v>2.0354259581049118E-5</v>
      </c>
      <c r="BS46" s="226">
        <v>1.871803462115212E-7</v>
      </c>
      <c r="BT46" s="226">
        <v>8.7158801074977987E-7</v>
      </c>
      <c r="BU46" s="226">
        <v>0</v>
      </c>
      <c r="BV46" s="226">
        <v>4.7512657192556982E-8</v>
      </c>
      <c r="BW46" s="226">
        <v>0</v>
      </c>
      <c r="BX46" s="226">
        <v>4.095594814744499E-6</v>
      </c>
      <c r="BY46" s="226">
        <v>0</v>
      </c>
    </row>
    <row r="47" spans="1:77" x14ac:dyDescent="0.25">
      <c r="A47" s="105" t="s">
        <v>44</v>
      </c>
      <c r="B47" s="226">
        <v>3.498065265681533E-6</v>
      </c>
      <c r="C47" s="226">
        <v>7.0693959278938143E-6</v>
      </c>
      <c r="D47" s="226">
        <v>2.0577262741749691E-6</v>
      </c>
      <c r="E47" s="226">
        <v>3.0998453918378136E-5</v>
      </c>
      <c r="F47" s="226">
        <v>1.0627536763942308E-6</v>
      </c>
      <c r="G47" s="226">
        <v>4.6853172389601465E-6</v>
      </c>
      <c r="H47" s="226">
        <v>9.0699889555127313E-6</v>
      </c>
      <c r="I47" s="226">
        <v>1.1369136388057968E-6</v>
      </c>
      <c r="J47" s="226">
        <v>9.1195011871835062E-6</v>
      </c>
      <c r="K47" s="226">
        <v>3.0053900219862498E-6</v>
      </c>
      <c r="L47" s="226">
        <v>8.8109633925289943E-6</v>
      </c>
      <c r="M47" s="226">
        <v>1.0285293959866714E-6</v>
      </c>
      <c r="N47" s="226">
        <v>1.0105931695373849E-5</v>
      </c>
      <c r="O47" s="226">
        <v>1.0105931695373849E-5</v>
      </c>
      <c r="P47" s="226">
        <v>2.4284889222937074E-6</v>
      </c>
      <c r="Q47" s="226">
        <v>8.8454621330219975E-6</v>
      </c>
      <c r="R47" s="226">
        <v>2.5420614083995416E-6</v>
      </c>
      <c r="S47" s="226">
        <v>5.4010964556717744E-6</v>
      </c>
      <c r="T47" s="226">
        <v>1.0452411311633378E-9</v>
      </c>
      <c r="U47" s="226">
        <v>4.5075972998135848E-6</v>
      </c>
      <c r="V47" s="226">
        <v>2.3002992126424329E-6</v>
      </c>
      <c r="W47" s="226">
        <v>2.5769680771457212E-6</v>
      </c>
      <c r="X47" s="226">
        <v>2.9230731690547818E-6</v>
      </c>
      <c r="Y47" s="226">
        <v>4.4173091224979365E-5</v>
      </c>
      <c r="Z47" s="226">
        <v>2.0957804375577648E-6</v>
      </c>
      <c r="AA47" s="226">
        <v>5.308236352286287E-6</v>
      </c>
      <c r="AB47" s="226">
        <v>2.224746786767589E-6</v>
      </c>
      <c r="AC47" s="226">
        <v>3.6286851280024813E-6</v>
      </c>
      <c r="AD47" s="226">
        <v>7.4401373884783828E-6</v>
      </c>
      <c r="AE47" s="226">
        <v>1.6010308473615175E-6</v>
      </c>
      <c r="AF47" s="226">
        <v>1.7945543864664101E-6</v>
      </c>
      <c r="AG47" s="226">
        <v>2.2134475313990025E-6</v>
      </c>
      <c r="AH47" s="226">
        <v>0</v>
      </c>
      <c r="AI47" s="226">
        <v>9.7687693985253529E-5</v>
      </c>
      <c r="AJ47" s="226">
        <v>3.0335609521794114E-5</v>
      </c>
      <c r="AK47" s="226">
        <v>1.4277010879131259E-4</v>
      </c>
      <c r="AL47" s="226">
        <v>1.4061589142351716E-5</v>
      </c>
      <c r="AM47" s="226">
        <v>1.5157300027852442E-4</v>
      </c>
      <c r="AN47" s="226">
        <v>1.9962951277007707E-4</v>
      </c>
      <c r="AO47" s="226">
        <v>6.6725303230153073E-5</v>
      </c>
      <c r="AP47" s="226">
        <v>5.7620690694533741E-4</v>
      </c>
      <c r="AQ47" s="226">
        <v>2.7113943594840335E-4</v>
      </c>
      <c r="AR47" s="226">
        <v>7.5151161144027261E-6</v>
      </c>
      <c r="AS47" s="226">
        <v>1.4898156120661085E-4</v>
      </c>
      <c r="AT47" s="226">
        <v>1.5681859010472032E-2</v>
      </c>
      <c r="AU47" s="226">
        <v>2.0467157271548014E-5</v>
      </c>
      <c r="AV47" s="226">
        <v>4.4187351867628058E-6</v>
      </c>
      <c r="AW47" s="226">
        <v>2.3569213032882825E-5</v>
      </c>
      <c r="AX47" s="226">
        <v>7.8679562066376579E-5</v>
      </c>
      <c r="AY47" s="226">
        <v>9.3628634867124924E-6</v>
      </c>
      <c r="AZ47" s="226">
        <v>9.887275381262995E-6</v>
      </c>
      <c r="BA47" s="226">
        <v>2.9865270000917806E-5</v>
      </c>
      <c r="BB47" s="226">
        <v>1.1079365617244015E-5</v>
      </c>
      <c r="BC47" s="226">
        <v>9.6951962278509656E-6</v>
      </c>
      <c r="BD47" s="226">
        <v>8.0961945164262705E-5</v>
      </c>
      <c r="BE47" s="226">
        <v>1.8022667706180174E-4</v>
      </c>
      <c r="BF47" s="226">
        <v>5.0034930495851196E-5</v>
      </c>
      <c r="BG47" s="226">
        <v>1.5775503579158567E-6</v>
      </c>
      <c r="BH47" s="226">
        <v>8.6321870859369876E-5</v>
      </c>
      <c r="BI47" s="226">
        <v>1.1744048105009871E-4</v>
      </c>
      <c r="BJ47" s="226">
        <v>1.2956027522585304E-4</v>
      </c>
      <c r="BK47" s="226">
        <v>3.6830483499959733E-5</v>
      </c>
      <c r="BL47" s="226">
        <v>1.2256126417881655E-5</v>
      </c>
      <c r="BM47" s="226">
        <v>4.0741081718744952E-5</v>
      </c>
      <c r="BN47" s="226">
        <v>6.6034328099398465E-5</v>
      </c>
      <c r="BO47" s="226">
        <v>7.6465184287110902E-5</v>
      </c>
      <c r="BP47" s="226">
        <v>7.6532942672194229E-5</v>
      </c>
      <c r="BQ47" s="226">
        <v>6.9783465295431483E-6</v>
      </c>
      <c r="BR47" s="226">
        <v>8.3113445523355243E-5</v>
      </c>
      <c r="BS47" s="226">
        <v>8.1121037858298114E-7</v>
      </c>
      <c r="BT47" s="226">
        <v>3.8037906381015741E-6</v>
      </c>
      <c r="BU47" s="226">
        <v>0</v>
      </c>
      <c r="BV47" s="226">
        <v>2.635322053896201E-7</v>
      </c>
      <c r="BW47" s="226">
        <v>0</v>
      </c>
      <c r="BX47" s="226">
        <v>1.8582252794718162E-5</v>
      </c>
      <c r="BY47" s="226">
        <v>0</v>
      </c>
    </row>
    <row r="48" spans="1:77" x14ac:dyDescent="0.25">
      <c r="A48" s="105" t="s">
        <v>45</v>
      </c>
      <c r="B48" s="226">
        <v>3.0310896339770301E-6</v>
      </c>
      <c r="C48" s="226">
        <v>5.6506898813471022E-6</v>
      </c>
      <c r="D48" s="226">
        <v>1.4778158151580557E-6</v>
      </c>
      <c r="E48" s="226">
        <v>2.514869321521449E-5</v>
      </c>
      <c r="F48" s="226">
        <v>5.5998304668873027E-7</v>
      </c>
      <c r="G48" s="226">
        <v>3.2650082247187247E-6</v>
      </c>
      <c r="H48" s="226">
        <v>6.7539872917194069E-6</v>
      </c>
      <c r="I48" s="226">
        <v>1.0038643073944631E-6</v>
      </c>
      <c r="J48" s="226">
        <v>2.1560313430844796E-5</v>
      </c>
      <c r="K48" s="226">
        <v>2.495855033773178E-6</v>
      </c>
      <c r="L48" s="226">
        <v>2.854991869033099E-5</v>
      </c>
      <c r="M48" s="226">
        <v>7.8005517961417554E-7</v>
      </c>
      <c r="N48" s="226">
        <v>8.2871541353384659E-5</v>
      </c>
      <c r="O48" s="226">
        <v>8.2871541353384659E-5</v>
      </c>
      <c r="P48" s="226">
        <v>2.6495227958601141E-6</v>
      </c>
      <c r="Q48" s="226">
        <v>5.9373607699557754E-4</v>
      </c>
      <c r="R48" s="226">
        <v>2.3165391658968159E-6</v>
      </c>
      <c r="S48" s="226">
        <v>3.9646211505235265E-6</v>
      </c>
      <c r="T48" s="226">
        <v>1.0549070625346236E-9</v>
      </c>
      <c r="U48" s="226">
        <v>3.7354054008139812E-6</v>
      </c>
      <c r="V48" s="226">
        <v>2.3499317005356843E-6</v>
      </c>
      <c r="W48" s="226">
        <v>2.4627365045585124E-6</v>
      </c>
      <c r="X48" s="226">
        <v>2.2899269358241502E-6</v>
      </c>
      <c r="Y48" s="226">
        <v>3.6724145907417614E-5</v>
      </c>
      <c r="Z48" s="226">
        <v>1.584084288984043E-6</v>
      </c>
      <c r="AA48" s="226">
        <v>3.6752896059941626E-6</v>
      </c>
      <c r="AB48" s="226">
        <v>1.8724264632080709E-6</v>
      </c>
      <c r="AC48" s="226">
        <v>3.2215648481650805E-6</v>
      </c>
      <c r="AD48" s="226">
        <v>5.3928345383289935E-6</v>
      </c>
      <c r="AE48" s="226">
        <v>1.2785906795079433E-6</v>
      </c>
      <c r="AF48" s="226">
        <v>1.8036764258810086E-6</v>
      </c>
      <c r="AG48" s="226">
        <v>8.3166151459255388E-6</v>
      </c>
      <c r="AH48" s="226">
        <v>0</v>
      </c>
      <c r="AI48" s="226">
        <v>3.5913338332369011E-5</v>
      </c>
      <c r="AJ48" s="226">
        <v>3.1097058761662356E-5</v>
      </c>
      <c r="AK48" s="226">
        <v>1.2275520684190742E-5</v>
      </c>
      <c r="AL48" s="226">
        <v>6.9052885205975431E-5</v>
      </c>
      <c r="AM48" s="226">
        <v>1.9757693722610663E-4</v>
      </c>
      <c r="AN48" s="226">
        <v>6.0448355495077285E-5</v>
      </c>
      <c r="AO48" s="226">
        <v>4.1004034509994263E-4</v>
      </c>
      <c r="AP48" s="226">
        <v>4.5407099432191321E-4</v>
      </c>
      <c r="AQ48" s="226">
        <v>2.003084633962412E-4</v>
      </c>
      <c r="AR48" s="226">
        <v>5.3514130127930696E-6</v>
      </c>
      <c r="AS48" s="226">
        <v>5.6198909556998491E-5</v>
      </c>
      <c r="AT48" s="226">
        <v>1.5918318470968429E-4</v>
      </c>
      <c r="AU48" s="226">
        <v>4.163851316363535E-2</v>
      </c>
      <c r="AV48" s="226">
        <v>1.3444116725264523E-4</v>
      </c>
      <c r="AW48" s="226">
        <v>2.4659837119428937E-5</v>
      </c>
      <c r="AX48" s="226">
        <v>5.8424678961749753E-5</v>
      </c>
      <c r="AY48" s="226">
        <v>8.2190976265981648E-6</v>
      </c>
      <c r="AZ48" s="226">
        <v>7.041770493331259E-6</v>
      </c>
      <c r="BA48" s="226">
        <v>2.3523829147938125E-5</v>
      </c>
      <c r="BB48" s="226">
        <v>2.0311577195249068E-5</v>
      </c>
      <c r="BC48" s="226">
        <v>7.1822593840244698E-6</v>
      </c>
      <c r="BD48" s="226">
        <v>5.128676149863628E-5</v>
      </c>
      <c r="BE48" s="226">
        <v>2.3447795783439085E-4</v>
      </c>
      <c r="BF48" s="226">
        <v>8.1085083330759191E-5</v>
      </c>
      <c r="BG48" s="226">
        <v>3.81754611779199E-6</v>
      </c>
      <c r="BH48" s="226">
        <v>5.803430777453554E-5</v>
      </c>
      <c r="BI48" s="226">
        <v>1.416927762454512E-4</v>
      </c>
      <c r="BJ48" s="226">
        <v>4.4670545298967707E-5</v>
      </c>
      <c r="BK48" s="226">
        <v>3.8496095536365676E-5</v>
      </c>
      <c r="BL48" s="226">
        <v>1.3454096551665887E-5</v>
      </c>
      <c r="BM48" s="226">
        <v>3.6302692522478252E-5</v>
      </c>
      <c r="BN48" s="226">
        <v>7.4972520840231363E-5</v>
      </c>
      <c r="BO48" s="226">
        <v>4.5150714059920425E-5</v>
      </c>
      <c r="BP48" s="226">
        <v>5.4327128475998872E-5</v>
      </c>
      <c r="BQ48" s="226">
        <v>6.1088472827840341E-6</v>
      </c>
      <c r="BR48" s="226">
        <v>9.2232897380922318E-5</v>
      </c>
      <c r="BS48" s="226">
        <v>6.9251908891523904E-7</v>
      </c>
      <c r="BT48" s="226">
        <v>3.8687525761370263E-6</v>
      </c>
      <c r="BU48" s="226">
        <v>0</v>
      </c>
      <c r="BV48" s="226">
        <v>1.7729570401875952E-7</v>
      </c>
      <c r="BW48" s="226">
        <v>0</v>
      </c>
      <c r="BX48" s="226">
        <v>1.7784143026276032E-5</v>
      </c>
      <c r="BY48" s="226">
        <v>0</v>
      </c>
    </row>
    <row r="49" spans="1:77" x14ac:dyDescent="0.25">
      <c r="A49" s="105" t="s">
        <v>46</v>
      </c>
      <c r="B49" s="226">
        <v>6.5558820173548251E-6</v>
      </c>
      <c r="C49" s="226">
        <v>1.1634910734913514E-5</v>
      </c>
      <c r="D49" s="226">
        <v>2.2403586482549816E-6</v>
      </c>
      <c r="E49" s="226">
        <v>1.9046070031385154E-5</v>
      </c>
      <c r="F49" s="226">
        <v>7.7350023230163085E-7</v>
      </c>
      <c r="G49" s="226">
        <v>4.9372928308839676E-6</v>
      </c>
      <c r="H49" s="226">
        <v>7.7579660808540276E-6</v>
      </c>
      <c r="I49" s="226">
        <v>2.6966016461425726E-6</v>
      </c>
      <c r="J49" s="226">
        <v>1.2223830662044376E-4</v>
      </c>
      <c r="K49" s="226">
        <v>5.4198412971406417E-6</v>
      </c>
      <c r="L49" s="226">
        <v>2.7127778241814243E-5</v>
      </c>
      <c r="M49" s="226">
        <v>1.4160640544979659E-6</v>
      </c>
      <c r="N49" s="226">
        <v>3.1301327609711065E-5</v>
      </c>
      <c r="O49" s="226">
        <v>3.1301327609711065E-5</v>
      </c>
      <c r="P49" s="226">
        <v>2.1483512333709112E-5</v>
      </c>
      <c r="Q49" s="226">
        <v>5.7584066405512351E-3</v>
      </c>
      <c r="R49" s="226">
        <v>4.4023476006948703E-6</v>
      </c>
      <c r="S49" s="226">
        <v>7.2585872938332879E-6</v>
      </c>
      <c r="T49" s="226">
        <v>2.3199731944191017E-9</v>
      </c>
      <c r="U49" s="226">
        <v>3.5610729635894701E-6</v>
      </c>
      <c r="V49" s="226">
        <v>4.4640887495475584E-6</v>
      </c>
      <c r="W49" s="226">
        <v>4.6302474937991616E-6</v>
      </c>
      <c r="X49" s="226">
        <v>3.7210310689648752E-6</v>
      </c>
      <c r="Y49" s="226">
        <v>2.3376602855154199E-5</v>
      </c>
      <c r="Z49" s="226">
        <v>2.6946485263102178E-6</v>
      </c>
      <c r="AA49" s="226">
        <v>5.216387129336189E-6</v>
      </c>
      <c r="AB49" s="226">
        <v>3.226384510674464E-6</v>
      </c>
      <c r="AC49" s="226">
        <v>5.5076540895238276E-6</v>
      </c>
      <c r="AD49" s="226">
        <v>8.2826966437603054E-6</v>
      </c>
      <c r="AE49" s="226">
        <v>2.0933848882025006E-6</v>
      </c>
      <c r="AF49" s="226">
        <v>3.3340509454480735E-6</v>
      </c>
      <c r="AG49" s="226">
        <v>4.8880743724910949E-6</v>
      </c>
      <c r="AH49" s="226">
        <v>0</v>
      </c>
      <c r="AI49" s="226">
        <v>5.0473937732667134E-5</v>
      </c>
      <c r="AJ49" s="226">
        <v>5.9466289599403685E-5</v>
      </c>
      <c r="AK49" s="226">
        <v>1.8314966529428759E-5</v>
      </c>
      <c r="AL49" s="226">
        <v>9.366770174845279E-6</v>
      </c>
      <c r="AM49" s="226">
        <v>2.046564815393328E-4</v>
      </c>
      <c r="AN49" s="226">
        <v>6.4782438528576981E-5</v>
      </c>
      <c r="AO49" s="226">
        <v>2.3334380919893535E-4</v>
      </c>
      <c r="AP49" s="226">
        <v>9.3884310096962835E-5</v>
      </c>
      <c r="AQ49" s="226">
        <v>1.4586224260361761E-4</v>
      </c>
      <c r="AR49" s="226">
        <v>8.4675745535615375E-6</v>
      </c>
      <c r="AS49" s="226">
        <v>6.5710578440706405E-5</v>
      </c>
      <c r="AT49" s="226">
        <v>6.0452859681479409E-5</v>
      </c>
      <c r="AU49" s="226">
        <v>8.1771773485875908E-5</v>
      </c>
      <c r="AV49" s="226">
        <v>2.1113474508541018E-2</v>
      </c>
      <c r="AW49" s="226">
        <v>2.5791831895000003E-4</v>
      </c>
      <c r="AX49" s="226">
        <v>1.2001906475994077E-4</v>
      </c>
      <c r="AY49" s="226">
        <v>1.3175220009985307E-5</v>
      </c>
      <c r="AZ49" s="226">
        <v>1.2086041498581267E-5</v>
      </c>
      <c r="BA49" s="226">
        <v>5.4502587475594966E-5</v>
      </c>
      <c r="BB49" s="226">
        <v>2.183479352782702E-5</v>
      </c>
      <c r="BC49" s="226">
        <v>1.0848376888051543E-5</v>
      </c>
      <c r="BD49" s="226">
        <v>7.0453049665319395E-5</v>
      </c>
      <c r="BE49" s="226">
        <v>3.5659465274892138E-4</v>
      </c>
      <c r="BF49" s="226">
        <v>1.4450473582758837E-4</v>
      </c>
      <c r="BG49" s="226">
        <v>3.6010476908773998E-6</v>
      </c>
      <c r="BH49" s="226">
        <v>7.8688273892496116E-5</v>
      </c>
      <c r="BI49" s="226">
        <v>2.7257507038104761E-4</v>
      </c>
      <c r="BJ49" s="226">
        <v>8.0706271350334668E-5</v>
      </c>
      <c r="BK49" s="226">
        <v>6.4351114144672441E-5</v>
      </c>
      <c r="BL49" s="226">
        <v>3.1957717805339486E-5</v>
      </c>
      <c r="BM49" s="226">
        <v>4.8800589596402076E-5</v>
      </c>
      <c r="BN49" s="226">
        <v>5.66419836382317E-5</v>
      </c>
      <c r="BO49" s="226">
        <v>1.0897317053081287E-4</v>
      </c>
      <c r="BP49" s="226">
        <v>1.0261838387111327E-4</v>
      </c>
      <c r="BQ49" s="226">
        <v>1.9963025779948165E-5</v>
      </c>
      <c r="BR49" s="226">
        <v>1.5599272141215552E-4</v>
      </c>
      <c r="BS49" s="226">
        <v>1.7493187626175942E-6</v>
      </c>
      <c r="BT49" s="226">
        <v>6.1714567710550445E-6</v>
      </c>
      <c r="BU49" s="226">
        <v>0</v>
      </c>
      <c r="BV49" s="226">
        <v>2.4106937125985189E-7</v>
      </c>
      <c r="BW49" s="226">
        <v>0</v>
      </c>
      <c r="BX49" s="226">
        <v>3.8330058132693064E-5</v>
      </c>
      <c r="BY49" s="226">
        <v>0</v>
      </c>
    </row>
    <row r="50" spans="1:77" x14ac:dyDescent="0.25">
      <c r="A50" s="105" t="s">
        <v>47</v>
      </c>
      <c r="B50" s="226">
        <v>6.3356210505269433E-6</v>
      </c>
      <c r="C50" s="226">
        <v>1.057292604454748E-5</v>
      </c>
      <c r="D50" s="226">
        <v>1.482840486614989E-6</v>
      </c>
      <c r="E50" s="226">
        <v>1.2463665164241962E-5</v>
      </c>
      <c r="F50" s="226">
        <v>4.5681318445920068E-7</v>
      </c>
      <c r="G50" s="226">
        <v>3.2244644409834959E-6</v>
      </c>
      <c r="H50" s="226">
        <v>4.0277972834688634E-6</v>
      </c>
      <c r="I50" s="226">
        <v>2.9468995863206169E-6</v>
      </c>
      <c r="J50" s="226">
        <v>1.6987600174362026E-4</v>
      </c>
      <c r="K50" s="226">
        <v>4.7669491829224536E-6</v>
      </c>
      <c r="L50" s="226">
        <v>7.3266780338938255E-6</v>
      </c>
      <c r="M50" s="226">
        <v>1.2182903091647095E-6</v>
      </c>
      <c r="N50" s="226">
        <v>9.7591396372329434E-6</v>
      </c>
      <c r="O50" s="226">
        <v>9.7591396372329434E-6</v>
      </c>
      <c r="P50" s="226">
        <v>8.2833557421393002E-4</v>
      </c>
      <c r="Q50" s="226">
        <v>6.9073430139351987E-5</v>
      </c>
      <c r="R50" s="226">
        <v>3.5085712749036295E-6</v>
      </c>
      <c r="S50" s="226">
        <v>6.5096380244694623E-6</v>
      </c>
      <c r="T50" s="226">
        <v>2.1103793050308191E-9</v>
      </c>
      <c r="U50" s="226">
        <v>1.7069835019825878E-6</v>
      </c>
      <c r="V50" s="226">
        <v>2.480447876953898E-6</v>
      </c>
      <c r="W50" s="226">
        <v>2.9026767495982378E-6</v>
      </c>
      <c r="X50" s="226">
        <v>2.5123615084855129E-6</v>
      </c>
      <c r="Y50" s="226">
        <v>1.4898434269892462E-5</v>
      </c>
      <c r="Z50" s="226">
        <v>2.0788884340570539E-6</v>
      </c>
      <c r="AA50" s="226">
        <v>3.0627164101252863E-6</v>
      </c>
      <c r="AB50" s="226">
        <v>2.3289361890568051E-6</v>
      </c>
      <c r="AC50" s="226">
        <v>3.9051956244102914E-6</v>
      </c>
      <c r="AD50" s="226">
        <v>6.0393968013017757E-6</v>
      </c>
      <c r="AE50" s="226">
        <v>1.4544322093970074E-6</v>
      </c>
      <c r="AF50" s="226">
        <v>1.8387976460617235E-6</v>
      </c>
      <c r="AG50" s="226">
        <v>1.5967141557056933E-6</v>
      </c>
      <c r="AH50" s="226">
        <v>0</v>
      </c>
      <c r="AI50" s="226">
        <v>3.4324614819816415E-5</v>
      </c>
      <c r="AJ50" s="226">
        <v>4.7480723004811734E-5</v>
      </c>
      <c r="AK50" s="226">
        <v>7.2019941068852844E-6</v>
      </c>
      <c r="AL50" s="226">
        <v>6.2805337833439476E-6</v>
      </c>
      <c r="AM50" s="226">
        <v>2.3208711833856195E-5</v>
      </c>
      <c r="AN50" s="226">
        <v>4.4570538880986893E-5</v>
      </c>
      <c r="AO50" s="226">
        <v>6.1729496802899456E-5</v>
      </c>
      <c r="AP50" s="226">
        <v>7.0033416294506542E-5</v>
      </c>
      <c r="AQ50" s="226">
        <v>2.5602160097156503E-5</v>
      </c>
      <c r="AR50" s="226">
        <v>6.5898644128064358E-6</v>
      </c>
      <c r="AS50" s="226">
        <v>4.0113107139676397E-5</v>
      </c>
      <c r="AT50" s="226">
        <v>2.7693610538446586E-5</v>
      </c>
      <c r="AU50" s="226">
        <v>1.2795702727365998E-5</v>
      </c>
      <c r="AV50" s="226">
        <v>9.2755031822747812E-6</v>
      </c>
      <c r="AW50" s="226">
        <v>1.0161410781628522E-2</v>
      </c>
      <c r="AX50" s="226">
        <v>1.221044102878661E-4</v>
      </c>
      <c r="AY50" s="226">
        <v>9.9255278447905213E-6</v>
      </c>
      <c r="AZ50" s="226">
        <v>9.9633153136504992E-6</v>
      </c>
      <c r="BA50" s="226">
        <v>6.4723366694491649E-5</v>
      </c>
      <c r="BB50" s="226">
        <v>1.1628402145403122E-5</v>
      </c>
      <c r="BC50" s="226">
        <v>8.2073437134240652E-6</v>
      </c>
      <c r="BD50" s="226">
        <v>3.8813706443930334E-5</v>
      </c>
      <c r="BE50" s="226">
        <v>2.7069368464744E-4</v>
      </c>
      <c r="BF50" s="226">
        <v>1.0286835730840454E-3</v>
      </c>
      <c r="BG50" s="226">
        <v>1.2544736757036507E-6</v>
      </c>
      <c r="BH50" s="226">
        <v>4.3190846474609107E-5</v>
      </c>
      <c r="BI50" s="226">
        <v>9.2949183400608211E-5</v>
      </c>
      <c r="BJ50" s="226">
        <v>3.3499707287367345E-5</v>
      </c>
      <c r="BK50" s="226">
        <v>4.1211021708734083E-5</v>
      </c>
      <c r="BL50" s="226">
        <v>2.9863730302135638E-5</v>
      </c>
      <c r="BM50" s="226">
        <v>3.5749604413140312E-5</v>
      </c>
      <c r="BN50" s="226">
        <v>6.7272940479231889E-5</v>
      </c>
      <c r="BO50" s="226">
        <v>5.9684815732350896E-5</v>
      </c>
      <c r="BP50" s="226">
        <v>7.3444516645805344E-5</v>
      </c>
      <c r="BQ50" s="226">
        <v>5.5079121086746335E-6</v>
      </c>
      <c r="BR50" s="226">
        <v>1.0242301893831091E-4</v>
      </c>
      <c r="BS50" s="226">
        <v>4.9164757353933401E-6</v>
      </c>
      <c r="BT50" s="226">
        <v>4.0188955458709549E-6</v>
      </c>
      <c r="BU50" s="226">
        <v>0</v>
      </c>
      <c r="BV50" s="226">
        <v>1.3561736420300181E-7</v>
      </c>
      <c r="BW50" s="226">
        <v>0</v>
      </c>
      <c r="BX50" s="226">
        <v>3.5314546147408589E-5</v>
      </c>
      <c r="BY50" s="226">
        <v>0</v>
      </c>
    </row>
    <row r="51" spans="1:77" x14ac:dyDescent="0.25">
      <c r="A51" s="105" t="s">
        <v>48</v>
      </c>
      <c r="B51" s="226">
        <v>1.2525814025344125E-5</v>
      </c>
      <c r="C51" s="226">
        <v>2.0246152535102024E-5</v>
      </c>
      <c r="D51" s="226">
        <v>6.3460858548220411E-6</v>
      </c>
      <c r="E51" s="226">
        <v>3.8293727191405353E-5</v>
      </c>
      <c r="F51" s="226">
        <v>2.2509327955876621E-6</v>
      </c>
      <c r="G51" s="226">
        <v>1.0960406367680786E-5</v>
      </c>
      <c r="H51" s="226">
        <v>3.1110562647623024E-5</v>
      </c>
      <c r="I51" s="226">
        <v>4.0328542634742687E-6</v>
      </c>
      <c r="J51" s="226">
        <v>9.0190555589910601E-5</v>
      </c>
      <c r="K51" s="226">
        <v>9.0258420352936309E-6</v>
      </c>
      <c r="L51" s="226">
        <v>2.9773858988955945E-5</v>
      </c>
      <c r="M51" s="226">
        <v>1.079444147564197E-5</v>
      </c>
      <c r="N51" s="226">
        <v>2.3849957873735393E-5</v>
      </c>
      <c r="O51" s="226">
        <v>2.3849957873735393E-5</v>
      </c>
      <c r="P51" s="226">
        <v>3.5087442071563604E-4</v>
      </c>
      <c r="Q51" s="226">
        <v>1.0892782191988036E-4</v>
      </c>
      <c r="R51" s="226">
        <v>8.6361383907885817E-6</v>
      </c>
      <c r="S51" s="226">
        <v>6.8465886336492349E-5</v>
      </c>
      <c r="T51" s="226">
        <v>3.7424306267006619E-9</v>
      </c>
      <c r="U51" s="226">
        <v>2.1720236696028793E-5</v>
      </c>
      <c r="V51" s="226">
        <v>8.1478766491545546E-6</v>
      </c>
      <c r="W51" s="226">
        <v>9.0791696653321112E-6</v>
      </c>
      <c r="X51" s="226">
        <v>8.038336389562786E-6</v>
      </c>
      <c r="Y51" s="226">
        <v>4.5262740765775747E-5</v>
      </c>
      <c r="Z51" s="226">
        <v>1.4407023039924973E-5</v>
      </c>
      <c r="AA51" s="226">
        <v>1.2231632792436587E-5</v>
      </c>
      <c r="AB51" s="226">
        <v>6.4585914899439456E-6</v>
      </c>
      <c r="AC51" s="226">
        <v>1.4630536514580859E-5</v>
      </c>
      <c r="AD51" s="226">
        <v>4.1905009814104756E-5</v>
      </c>
      <c r="AE51" s="226">
        <v>4.7549247756200982E-6</v>
      </c>
      <c r="AF51" s="226">
        <v>6.7773643311302228E-6</v>
      </c>
      <c r="AG51" s="226">
        <v>7.0688001622799846E-6</v>
      </c>
      <c r="AH51" s="226">
        <v>0</v>
      </c>
      <c r="AI51" s="226">
        <v>2.5970118289557882E-4</v>
      </c>
      <c r="AJ51" s="226">
        <v>4.0188699809278996E-4</v>
      </c>
      <c r="AK51" s="226">
        <v>8.2066159252774755E-5</v>
      </c>
      <c r="AL51" s="226">
        <v>5.5136625320347974E-5</v>
      </c>
      <c r="AM51" s="226">
        <v>2.4202032895629522E-4</v>
      </c>
      <c r="AN51" s="226">
        <v>4.2339410359592606E-4</v>
      </c>
      <c r="AO51" s="226">
        <v>1.6243158723046056E-4</v>
      </c>
      <c r="AP51" s="226">
        <v>2.8309663598637363E-4</v>
      </c>
      <c r="AQ51" s="226">
        <v>1.1895253644581744E-3</v>
      </c>
      <c r="AR51" s="226">
        <v>5.9317373988438696E-5</v>
      </c>
      <c r="AS51" s="226">
        <v>1.4664006595041794E-4</v>
      </c>
      <c r="AT51" s="226">
        <v>4.3579450024109755E-4</v>
      </c>
      <c r="AU51" s="226">
        <v>9.5462050247525161E-4</v>
      </c>
      <c r="AV51" s="226">
        <v>1.0207316075400173E-4</v>
      </c>
      <c r="AW51" s="226">
        <v>4.2854711895855477E-3</v>
      </c>
      <c r="AX51" s="226">
        <v>5.2995056966563682E-2</v>
      </c>
      <c r="AY51" s="226">
        <v>5.4556439735318644E-5</v>
      </c>
      <c r="AZ51" s="226">
        <v>9.5614831938184273E-5</v>
      </c>
      <c r="BA51" s="226">
        <v>9.0129973290230757E-4</v>
      </c>
      <c r="BB51" s="226">
        <v>7.0683167556846044E-5</v>
      </c>
      <c r="BC51" s="226">
        <v>6.8927090162806853E-5</v>
      </c>
      <c r="BD51" s="226">
        <v>1.8184792377276692E-4</v>
      </c>
      <c r="BE51" s="226">
        <v>3.44161490925655E-4</v>
      </c>
      <c r="BF51" s="226">
        <v>5.2373603599424211E-4</v>
      </c>
      <c r="BG51" s="226">
        <v>4.4620849683885972E-6</v>
      </c>
      <c r="BH51" s="226">
        <v>1.9288078428413024E-4</v>
      </c>
      <c r="BI51" s="226">
        <v>2.9039119368822239E-4</v>
      </c>
      <c r="BJ51" s="226">
        <v>2.2514458047252978E-4</v>
      </c>
      <c r="BK51" s="226">
        <v>1.2206842581752506E-4</v>
      </c>
      <c r="BL51" s="226">
        <v>4.6560454712273458E-5</v>
      </c>
      <c r="BM51" s="226">
        <v>1.3610439365338364E-4</v>
      </c>
      <c r="BN51" s="226">
        <v>1.8714984624020089E-4</v>
      </c>
      <c r="BO51" s="226">
        <v>4.0625195147465503E-4</v>
      </c>
      <c r="BP51" s="226">
        <v>3.7698212724928618E-4</v>
      </c>
      <c r="BQ51" s="226">
        <v>4.3369949409515548E-5</v>
      </c>
      <c r="BR51" s="226">
        <v>3.2119302751370171E-4</v>
      </c>
      <c r="BS51" s="226">
        <v>3.793043221477375E-6</v>
      </c>
      <c r="BT51" s="226">
        <v>1.3005585647391988E-5</v>
      </c>
      <c r="BU51" s="226">
        <v>0</v>
      </c>
      <c r="BV51" s="226">
        <v>5.9049697990500404E-7</v>
      </c>
      <c r="BW51" s="226">
        <v>0</v>
      </c>
      <c r="BX51" s="226">
        <v>6.219710629486084E-5</v>
      </c>
      <c r="BY51" s="226">
        <v>0</v>
      </c>
    </row>
    <row r="52" spans="1:77" x14ac:dyDescent="0.25">
      <c r="A52" s="105" t="s">
        <v>49</v>
      </c>
      <c r="B52" s="226">
        <v>8.9004580962445259E-7</v>
      </c>
      <c r="C52" s="226">
        <v>1.6951865685523162E-6</v>
      </c>
      <c r="D52" s="226">
        <v>4.2579024053502145E-7</v>
      </c>
      <c r="E52" s="226">
        <v>2.6847505844222807E-6</v>
      </c>
      <c r="F52" s="226">
        <v>2.0197462440592417E-7</v>
      </c>
      <c r="G52" s="226">
        <v>9.2639017270450522E-7</v>
      </c>
      <c r="H52" s="226">
        <v>1.2759355247662237E-6</v>
      </c>
      <c r="I52" s="226">
        <v>3.0818976273121744E-7</v>
      </c>
      <c r="J52" s="226">
        <v>7.729215028532967E-6</v>
      </c>
      <c r="K52" s="226">
        <v>8.0368350435985974E-7</v>
      </c>
      <c r="L52" s="226">
        <v>1.511138555976848E-6</v>
      </c>
      <c r="M52" s="226">
        <v>2.2653813558302453E-7</v>
      </c>
      <c r="N52" s="226">
        <v>2.2640454147001143E-6</v>
      </c>
      <c r="O52" s="226">
        <v>2.2640454147001143E-6</v>
      </c>
      <c r="P52" s="226">
        <v>3.1079038227854806E-5</v>
      </c>
      <c r="Q52" s="226">
        <v>3.7924793698204299E-6</v>
      </c>
      <c r="R52" s="226">
        <v>7.849583703765418E-7</v>
      </c>
      <c r="S52" s="226">
        <v>1.1088748731277316E-6</v>
      </c>
      <c r="T52" s="226">
        <v>3.8735700541085093E-10</v>
      </c>
      <c r="U52" s="226">
        <v>3.8783135469983798E-7</v>
      </c>
      <c r="V52" s="226">
        <v>5.5313791228679788E-7</v>
      </c>
      <c r="W52" s="226">
        <v>6.4717222756459719E-7</v>
      </c>
      <c r="X52" s="226">
        <v>6.7874817718723983E-7</v>
      </c>
      <c r="Y52" s="226">
        <v>2.9591603141424068E-6</v>
      </c>
      <c r="Z52" s="226">
        <v>4.639123613947629E-7</v>
      </c>
      <c r="AA52" s="226">
        <v>1.0501055172314464E-6</v>
      </c>
      <c r="AB52" s="226">
        <v>6.0240416050350497E-7</v>
      </c>
      <c r="AC52" s="226">
        <v>1.1144054236145764E-6</v>
      </c>
      <c r="AD52" s="226">
        <v>1.4741898922081551E-6</v>
      </c>
      <c r="AE52" s="226">
        <v>3.9068007214924297E-7</v>
      </c>
      <c r="AF52" s="226">
        <v>4.1844157930038418E-7</v>
      </c>
      <c r="AG52" s="226">
        <v>4.114862595874215E-7</v>
      </c>
      <c r="AH52" s="226">
        <v>0</v>
      </c>
      <c r="AI52" s="226">
        <v>3.1837853593077332E-5</v>
      </c>
      <c r="AJ52" s="226">
        <v>1.2411635016504487E-5</v>
      </c>
      <c r="AK52" s="226">
        <v>2.0836871956478844E-6</v>
      </c>
      <c r="AL52" s="226">
        <v>1.4319233137252817E-6</v>
      </c>
      <c r="AM52" s="226">
        <v>2.0590418216432132E-5</v>
      </c>
      <c r="AN52" s="226">
        <v>1.4974659903980612E-5</v>
      </c>
      <c r="AO52" s="226">
        <v>1.642859187586318E-5</v>
      </c>
      <c r="AP52" s="226">
        <v>1.2023701787025892E-5</v>
      </c>
      <c r="AQ52" s="226">
        <v>7.469852318408775E-6</v>
      </c>
      <c r="AR52" s="226">
        <v>1.4045836830681566E-6</v>
      </c>
      <c r="AS52" s="226">
        <v>2.1214125605231325E-5</v>
      </c>
      <c r="AT52" s="226">
        <v>1.4902327302477133E-5</v>
      </c>
      <c r="AU52" s="226">
        <v>1.8377395174788977E-5</v>
      </c>
      <c r="AV52" s="226">
        <v>1.2972918424849404E-6</v>
      </c>
      <c r="AW52" s="226">
        <v>3.8019998117778595E-4</v>
      </c>
      <c r="AX52" s="226">
        <v>1.6330799198664066E-5</v>
      </c>
      <c r="AY52" s="226">
        <v>2.6475775729378127E-2</v>
      </c>
      <c r="AZ52" s="226">
        <v>2.6902727361929365E-5</v>
      </c>
      <c r="BA52" s="226">
        <v>1.0890918768363213E-4</v>
      </c>
      <c r="BB52" s="226">
        <v>3.6936746775976739E-6</v>
      </c>
      <c r="BC52" s="226">
        <v>2.2125764013920005E-6</v>
      </c>
      <c r="BD52" s="226">
        <v>2.0424493611791933E-5</v>
      </c>
      <c r="BE52" s="226">
        <v>2.4390572586088327E-5</v>
      </c>
      <c r="BF52" s="226">
        <v>4.6874842825350939E-5</v>
      </c>
      <c r="BG52" s="226">
        <v>5.1045693942498321E-7</v>
      </c>
      <c r="BH52" s="226">
        <v>1.6203599451974689E-5</v>
      </c>
      <c r="BI52" s="226">
        <v>2.1427985108609114E-5</v>
      </c>
      <c r="BJ52" s="226">
        <v>3.8881798934555356E-5</v>
      </c>
      <c r="BK52" s="226">
        <v>1.3422444160520901E-5</v>
      </c>
      <c r="BL52" s="226">
        <v>4.9810062837684404E-6</v>
      </c>
      <c r="BM52" s="226">
        <v>2.1264389653623524E-5</v>
      </c>
      <c r="BN52" s="226">
        <v>5.1975979384636029E-5</v>
      </c>
      <c r="BO52" s="226">
        <v>3.895314354711818E-5</v>
      </c>
      <c r="BP52" s="226">
        <v>3.756897341036203E-5</v>
      </c>
      <c r="BQ52" s="226">
        <v>8.8477734866023793E-6</v>
      </c>
      <c r="BR52" s="226">
        <v>3.6354537159018591E-5</v>
      </c>
      <c r="BS52" s="226">
        <v>3.1938074619722183E-7</v>
      </c>
      <c r="BT52" s="226">
        <v>1.5407314003337548E-6</v>
      </c>
      <c r="BU52" s="226">
        <v>0</v>
      </c>
      <c r="BV52" s="226">
        <v>4.9607297535901732E-8</v>
      </c>
      <c r="BW52" s="226">
        <v>0</v>
      </c>
      <c r="BX52" s="226">
        <v>6.5988938707153901E-6</v>
      </c>
      <c r="BY52" s="226">
        <v>0</v>
      </c>
    </row>
    <row r="53" spans="1:77" x14ac:dyDescent="0.25">
      <c r="A53" s="105" t="s">
        <v>50</v>
      </c>
      <c r="B53" s="226">
        <v>2.4891093142081852E-6</v>
      </c>
      <c r="C53" s="226">
        <v>4.6231052463298207E-6</v>
      </c>
      <c r="D53" s="226">
        <v>1.1102803351074689E-6</v>
      </c>
      <c r="E53" s="226">
        <v>1.2656742551062358E-5</v>
      </c>
      <c r="F53" s="226">
        <v>5.5206517723217731E-7</v>
      </c>
      <c r="G53" s="226">
        <v>2.453110512716663E-6</v>
      </c>
      <c r="H53" s="226">
        <v>4.764958724431431E-6</v>
      </c>
      <c r="I53" s="226">
        <v>9.2700064229560357E-7</v>
      </c>
      <c r="J53" s="226">
        <v>2.9188108145674682E-5</v>
      </c>
      <c r="K53" s="226">
        <v>1.927946348212705E-6</v>
      </c>
      <c r="L53" s="226">
        <v>4.7889346465673017E-6</v>
      </c>
      <c r="M53" s="226">
        <v>6.7449029541999579E-7</v>
      </c>
      <c r="N53" s="226">
        <v>6.8547099720179308E-6</v>
      </c>
      <c r="O53" s="226">
        <v>6.8547099720179308E-6</v>
      </c>
      <c r="P53" s="226">
        <v>1.2408181226746245E-4</v>
      </c>
      <c r="Q53" s="226">
        <v>1.8960069606654748E-5</v>
      </c>
      <c r="R53" s="226">
        <v>1.720724601979757E-6</v>
      </c>
      <c r="S53" s="226">
        <v>3.5952546131838054E-6</v>
      </c>
      <c r="T53" s="226">
        <v>8.23987855458636E-10</v>
      </c>
      <c r="U53" s="226">
        <v>2.5190319397488426E-6</v>
      </c>
      <c r="V53" s="226">
        <v>1.3329035821252311E-6</v>
      </c>
      <c r="W53" s="226">
        <v>1.545747671840542E-6</v>
      </c>
      <c r="X53" s="226">
        <v>1.6560934932563597E-6</v>
      </c>
      <c r="Y53" s="226">
        <v>1.7030058884380934E-5</v>
      </c>
      <c r="Z53" s="226">
        <v>1.2714222603403803E-6</v>
      </c>
      <c r="AA53" s="226">
        <v>2.7169077907682587E-6</v>
      </c>
      <c r="AB53" s="226">
        <v>1.3632181349271392E-6</v>
      </c>
      <c r="AC53" s="226">
        <v>2.3399435962846924E-6</v>
      </c>
      <c r="AD53" s="226">
        <v>4.1882056240625746E-6</v>
      </c>
      <c r="AE53" s="226">
        <v>9.3104183027275856E-7</v>
      </c>
      <c r="AF53" s="226">
        <v>1.0273193516852809E-6</v>
      </c>
      <c r="AG53" s="226">
        <v>1.3466592514312887E-6</v>
      </c>
      <c r="AH53" s="226">
        <v>0</v>
      </c>
      <c r="AI53" s="226">
        <v>8.7810378693466452E-5</v>
      </c>
      <c r="AJ53" s="226">
        <v>3.8672687350721924E-5</v>
      </c>
      <c r="AK53" s="226">
        <v>6.1914459719792841E-6</v>
      </c>
      <c r="AL53" s="226">
        <v>5.3344152036111414E-6</v>
      </c>
      <c r="AM53" s="226">
        <v>5.3529121269772804E-5</v>
      </c>
      <c r="AN53" s="226">
        <v>6.2204129451443572E-5</v>
      </c>
      <c r="AO53" s="226">
        <v>4.6713008216829681E-5</v>
      </c>
      <c r="AP53" s="226">
        <v>1.8852550428237439E-4</v>
      </c>
      <c r="AQ53" s="226">
        <v>1.4562734107727659E-4</v>
      </c>
      <c r="AR53" s="226">
        <v>4.4297211218106317E-6</v>
      </c>
      <c r="AS53" s="226">
        <v>8.6281429556717991E-5</v>
      </c>
      <c r="AT53" s="226">
        <v>1.3092638301991704E-4</v>
      </c>
      <c r="AU53" s="226">
        <v>3.8313803672987027E-4</v>
      </c>
      <c r="AV53" s="226">
        <v>4.5556250232694749E-6</v>
      </c>
      <c r="AW53" s="226">
        <v>1.5194823820606246E-3</v>
      </c>
      <c r="AX53" s="226">
        <v>5.8707857510458127E-5</v>
      </c>
      <c r="AY53" s="226">
        <v>7.24386327158343E-6</v>
      </c>
      <c r="AZ53" s="226">
        <v>1.7854045812539715E-2</v>
      </c>
      <c r="BA53" s="226">
        <v>3.3508766435653054E-5</v>
      </c>
      <c r="BB53" s="226">
        <v>6.8143428399708457E-6</v>
      </c>
      <c r="BC53" s="226">
        <v>5.7336124643407774E-6</v>
      </c>
      <c r="BD53" s="226">
        <v>4.1860051097369617E-5</v>
      </c>
      <c r="BE53" s="226">
        <v>1.0343014277295331E-4</v>
      </c>
      <c r="BF53" s="226">
        <v>1.7339228383203497E-4</v>
      </c>
      <c r="BG53" s="226">
        <v>1.0272457525854279E-6</v>
      </c>
      <c r="BH53" s="226">
        <v>4.2860629079748335E-5</v>
      </c>
      <c r="BI53" s="226">
        <v>5.5706870154561014E-5</v>
      </c>
      <c r="BJ53" s="226">
        <v>3.8277659351973397E-5</v>
      </c>
      <c r="BK53" s="226">
        <v>2.4881348735880178E-5</v>
      </c>
      <c r="BL53" s="226">
        <v>1.0562464982064504E-5</v>
      </c>
      <c r="BM53" s="226">
        <v>2.6712944348189254E-5</v>
      </c>
      <c r="BN53" s="226">
        <v>5.2804785607958933E-5</v>
      </c>
      <c r="BO53" s="226">
        <v>6.0200874476544142E-5</v>
      </c>
      <c r="BP53" s="226">
        <v>6.0990661038382429E-5</v>
      </c>
      <c r="BQ53" s="226">
        <v>9.6693912991182534E-6</v>
      </c>
      <c r="BR53" s="226">
        <v>6.2265404302660213E-5</v>
      </c>
      <c r="BS53" s="226">
        <v>1.0318594762283501E-6</v>
      </c>
      <c r="BT53" s="226">
        <v>2.6262470434158208E-6</v>
      </c>
      <c r="BU53" s="226">
        <v>0</v>
      </c>
      <c r="BV53" s="226">
        <v>1.3137368361858507E-7</v>
      </c>
      <c r="BW53" s="226">
        <v>0</v>
      </c>
      <c r="BX53" s="226">
        <v>1.4166467610241343E-5</v>
      </c>
      <c r="BY53" s="226">
        <v>0</v>
      </c>
    </row>
    <row r="54" spans="1:77" x14ac:dyDescent="0.25">
      <c r="A54" s="105" t="s">
        <v>51</v>
      </c>
      <c r="B54" s="226">
        <v>1.2294083099750232E-6</v>
      </c>
      <c r="C54" s="226">
        <v>2.231274172196812E-6</v>
      </c>
      <c r="D54" s="226">
        <v>5.8858063089896539E-7</v>
      </c>
      <c r="E54" s="226">
        <v>4.4251667218095986E-6</v>
      </c>
      <c r="F54" s="226">
        <v>2.4962062435015042E-7</v>
      </c>
      <c r="G54" s="226">
        <v>1.2064867477837987E-6</v>
      </c>
      <c r="H54" s="226">
        <v>2.0601417037545655E-6</v>
      </c>
      <c r="I54" s="226">
        <v>4.3269589525970024E-7</v>
      </c>
      <c r="J54" s="226">
        <v>1.1622692162174908E-5</v>
      </c>
      <c r="K54" s="226">
        <v>9.6362947016341864E-7</v>
      </c>
      <c r="L54" s="226">
        <v>2.2897218845404177E-6</v>
      </c>
      <c r="M54" s="226">
        <v>5.5683391863515529E-7</v>
      </c>
      <c r="N54" s="226">
        <v>3.129210115446956E-6</v>
      </c>
      <c r="O54" s="226">
        <v>3.129210115446956E-6</v>
      </c>
      <c r="P54" s="226">
        <v>4.7854046020014005E-5</v>
      </c>
      <c r="Q54" s="226">
        <v>5.7901943093365885E-6</v>
      </c>
      <c r="R54" s="226">
        <v>9.0888053891536999E-7</v>
      </c>
      <c r="S54" s="226">
        <v>3.2706405839445883E-6</v>
      </c>
      <c r="T54" s="226">
        <v>4.221556967582801E-10</v>
      </c>
      <c r="U54" s="226">
        <v>9.2692154378748047E-7</v>
      </c>
      <c r="V54" s="226">
        <v>6.8228531513052407E-7</v>
      </c>
      <c r="W54" s="226">
        <v>8.0228297166780193E-7</v>
      </c>
      <c r="X54" s="226">
        <v>8.4316821508025238E-7</v>
      </c>
      <c r="Y54" s="226">
        <v>5.3637034892413301E-6</v>
      </c>
      <c r="Z54" s="226">
        <v>8.8051026925231329E-7</v>
      </c>
      <c r="AA54" s="226">
        <v>1.3483090621417871E-6</v>
      </c>
      <c r="AB54" s="226">
        <v>7.0277484846824987E-7</v>
      </c>
      <c r="AC54" s="226">
        <v>1.3931060272753308E-6</v>
      </c>
      <c r="AD54" s="226">
        <v>2.7099687976173046E-6</v>
      </c>
      <c r="AE54" s="226">
        <v>4.8440961243045738E-7</v>
      </c>
      <c r="AF54" s="226">
        <v>5.4132508123890177E-7</v>
      </c>
      <c r="AG54" s="226">
        <v>6.3484694409501833E-7</v>
      </c>
      <c r="AH54" s="226">
        <v>0</v>
      </c>
      <c r="AI54" s="226">
        <v>1.8575287652863359E-5</v>
      </c>
      <c r="AJ54" s="226">
        <v>2.1416922160434893E-5</v>
      </c>
      <c r="AK54" s="226">
        <v>7.1046285522051776E-6</v>
      </c>
      <c r="AL54" s="226">
        <v>2.5831309411320272E-6</v>
      </c>
      <c r="AM54" s="226">
        <v>2.1712399046965849E-5</v>
      </c>
      <c r="AN54" s="226">
        <v>4.1566245958092721E-5</v>
      </c>
      <c r="AO54" s="226">
        <v>2.2096423298005961E-5</v>
      </c>
      <c r="AP54" s="226">
        <v>3.7231733891122505E-5</v>
      </c>
      <c r="AQ54" s="226">
        <v>3.5162149554539495E-5</v>
      </c>
      <c r="AR54" s="226">
        <v>3.2291965862782775E-6</v>
      </c>
      <c r="AS54" s="226">
        <v>1.002495018384964E-4</v>
      </c>
      <c r="AT54" s="226">
        <v>5.9858628492895295E-5</v>
      </c>
      <c r="AU54" s="226">
        <v>2.1551401799760223E-5</v>
      </c>
      <c r="AV54" s="226">
        <v>2.3209354279495802E-6</v>
      </c>
      <c r="AW54" s="226">
        <v>5.8568105216975658E-4</v>
      </c>
      <c r="AX54" s="226">
        <v>6.5288937047526055E-5</v>
      </c>
      <c r="AY54" s="226">
        <v>1.2040949920976202E-5</v>
      </c>
      <c r="AZ54" s="226">
        <v>6.3254938434764014E-6</v>
      </c>
      <c r="BA54" s="226">
        <v>2.9613072525878376E-2</v>
      </c>
      <c r="BB54" s="226">
        <v>1.3931763797457012E-5</v>
      </c>
      <c r="BC54" s="226">
        <v>4.1291850509166336E-6</v>
      </c>
      <c r="BD54" s="226">
        <v>2.3812278350181495E-5</v>
      </c>
      <c r="BE54" s="226">
        <v>5.0275418883260877E-5</v>
      </c>
      <c r="BF54" s="226">
        <v>7.3719136200008239E-5</v>
      </c>
      <c r="BG54" s="226">
        <v>5.1259240076961343E-7</v>
      </c>
      <c r="BH54" s="226">
        <v>2.120410603521354E-5</v>
      </c>
      <c r="BI54" s="226">
        <v>2.3084198110741951E-5</v>
      </c>
      <c r="BJ54" s="226">
        <v>2.9774630640732977E-5</v>
      </c>
      <c r="BK54" s="226">
        <v>1.3816050624189315E-5</v>
      </c>
      <c r="BL54" s="226">
        <v>5.3060513327123708E-6</v>
      </c>
      <c r="BM54" s="226">
        <v>1.727407427048711E-5</v>
      </c>
      <c r="BN54" s="226">
        <v>2.4463788631846173E-5</v>
      </c>
      <c r="BO54" s="226">
        <v>2.0036249795652082E-5</v>
      </c>
      <c r="BP54" s="226">
        <v>2.4246130719021255E-5</v>
      </c>
      <c r="BQ54" s="226">
        <v>5.9645104110443913E-6</v>
      </c>
      <c r="BR54" s="226">
        <v>3.8688841911818371E-5</v>
      </c>
      <c r="BS54" s="226">
        <v>4.951874272752971E-7</v>
      </c>
      <c r="BT54" s="226">
        <v>1.5042092012905043E-6</v>
      </c>
      <c r="BU54" s="226">
        <v>0</v>
      </c>
      <c r="BV54" s="226">
        <v>6.4980731039791737E-8</v>
      </c>
      <c r="BW54" s="226">
        <v>0</v>
      </c>
      <c r="BX54" s="226">
        <v>7.2269126612962772E-6</v>
      </c>
      <c r="BY54" s="226">
        <v>0</v>
      </c>
    </row>
    <row r="55" spans="1:77" x14ac:dyDescent="0.25">
      <c r="A55" s="105" t="s">
        <v>52</v>
      </c>
      <c r="B55" s="226">
        <v>1.3514112720139101E-6</v>
      </c>
      <c r="C55" s="226">
        <v>2.9242843812158004E-6</v>
      </c>
      <c r="D55" s="226">
        <v>8.4381230822040733E-7</v>
      </c>
      <c r="E55" s="226">
        <v>5.9457699283794785E-6</v>
      </c>
      <c r="F55" s="226">
        <v>4.8717248310358789E-7</v>
      </c>
      <c r="G55" s="226">
        <v>1.9742247485917534E-6</v>
      </c>
      <c r="H55" s="226">
        <v>2.6115710902157627E-6</v>
      </c>
      <c r="I55" s="226">
        <v>4.7709346401916366E-7</v>
      </c>
      <c r="J55" s="226">
        <v>3.9892139073420349E-6</v>
      </c>
      <c r="K55" s="226">
        <v>9.8613188561811521E-7</v>
      </c>
      <c r="L55" s="226">
        <v>6.7536291968168655E-6</v>
      </c>
      <c r="M55" s="226">
        <v>3.7833295089992161E-7</v>
      </c>
      <c r="N55" s="226">
        <v>2.1407569668099781E-6</v>
      </c>
      <c r="O55" s="226">
        <v>2.1407569668099781E-6</v>
      </c>
      <c r="P55" s="226">
        <v>3.6382478612074193E-6</v>
      </c>
      <c r="Q55" s="226">
        <v>4.1967401245907295E-6</v>
      </c>
      <c r="R55" s="226">
        <v>9.0610363699845147E-7</v>
      </c>
      <c r="S55" s="226">
        <v>1.9674716601814433E-6</v>
      </c>
      <c r="T55" s="226">
        <v>3.5278775513536403E-10</v>
      </c>
      <c r="U55" s="226">
        <v>5.6301939851988268E-7</v>
      </c>
      <c r="V55" s="226">
        <v>6.585802101952605E-7</v>
      </c>
      <c r="W55" s="226">
        <v>8.2473987477193885E-7</v>
      </c>
      <c r="X55" s="226">
        <v>1.1559714450280852E-6</v>
      </c>
      <c r="Y55" s="226">
        <v>6.6308473034582883E-6</v>
      </c>
      <c r="Z55" s="226">
        <v>8.0462599722530384E-7</v>
      </c>
      <c r="AA55" s="226">
        <v>2.2444128780033233E-6</v>
      </c>
      <c r="AB55" s="226">
        <v>8.4390165747719428E-7</v>
      </c>
      <c r="AC55" s="226">
        <v>1.2691838013350357E-6</v>
      </c>
      <c r="AD55" s="226">
        <v>2.8562502627483971E-6</v>
      </c>
      <c r="AE55" s="226">
        <v>6.2509115317498128E-7</v>
      </c>
      <c r="AF55" s="226">
        <v>5.2937174207963989E-7</v>
      </c>
      <c r="AG55" s="226">
        <v>5.0503240685009313E-7</v>
      </c>
      <c r="AH55" s="226">
        <v>0</v>
      </c>
      <c r="AI55" s="226">
        <v>5.5882841030535529E-5</v>
      </c>
      <c r="AJ55" s="226">
        <v>1.1845762090540485E-5</v>
      </c>
      <c r="AK55" s="226">
        <v>1.393604804021563E-5</v>
      </c>
      <c r="AL55" s="226">
        <v>1.2022770176424551E-5</v>
      </c>
      <c r="AM55" s="226">
        <v>1.5366108413754518E-5</v>
      </c>
      <c r="AN55" s="226">
        <v>2.2085389347772182E-5</v>
      </c>
      <c r="AO55" s="226">
        <v>1.4623152084801963E-5</v>
      </c>
      <c r="AP55" s="226">
        <v>4.6140236163606664E-5</v>
      </c>
      <c r="AQ55" s="226">
        <v>1.5180704338341207E-5</v>
      </c>
      <c r="AR55" s="226">
        <v>2.785504099469903E-6</v>
      </c>
      <c r="AS55" s="226">
        <v>2.2867843616689607E-4</v>
      </c>
      <c r="AT55" s="226">
        <v>3.164017006130502E-5</v>
      </c>
      <c r="AU55" s="226">
        <v>1.3647075240608744E-4</v>
      </c>
      <c r="AV55" s="226">
        <v>1.9443129210301475E-6</v>
      </c>
      <c r="AW55" s="226">
        <v>4.1968415281536815E-5</v>
      </c>
      <c r="AX55" s="226">
        <v>2.6189581474159912E-5</v>
      </c>
      <c r="AY55" s="226">
        <v>8.1344411663047684E-5</v>
      </c>
      <c r="AZ55" s="226">
        <v>4.1788483975337737E-6</v>
      </c>
      <c r="BA55" s="226">
        <v>1.9959268465216364E-4</v>
      </c>
      <c r="BB55" s="226">
        <v>1.0527802439261564E-2</v>
      </c>
      <c r="BC55" s="226">
        <v>1.0599702102275361E-4</v>
      </c>
      <c r="BD55" s="226">
        <v>3.1389539617931984E-5</v>
      </c>
      <c r="BE55" s="226">
        <v>2.5710036721225019E-5</v>
      </c>
      <c r="BF55" s="226">
        <v>1.1029043653228605E-5</v>
      </c>
      <c r="BG55" s="226">
        <v>5.5393300994124471E-7</v>
      </c>
      <c r="BH55" s="226">
        <v>3.6970597803036328E-5</v>
      </c>
      <c r="BI55" s="226">
        <v>2.2003323491898713E-5</v>
      </c>
      <c r="BJ55" s="226">
        <v>2.890080205426329E-5</v>
      </c>
      <c r="BK55" s="226">
        <v>1.1535466572090347E-5</v>
      </c>
      <c r="BL55" s="226">
        <v>3.8920348983131806E-6</v>
      </c>
      <c r="BM55" s="226">
        <v>1.1134906941795828E-5</v>
      </c>
      <c r="BN55" s="226">
        <v>2.2348791111665824E-5</v>
      </c>
      <c r="BO55" s="226">
        <v>1.1621375218002406E-5</v>
      </c>
      <c r="BP55" s="226">
        <v>1.4671239000462412E-5</v>
      </c>
      <c r="BQ55" s="226">
        <v>6.5884107285354589E-6</v>
      </c>
      <c r="BR55" s="226">
        <v>2.4407402934260026E-5</v>
      </c>
      <c r="BS55" s="226">
        <v>1.4038649522666688E-7</v>
      </c>
      <c r="BT55" s="226">
        <v>1.1948229197975588E-6</v>
      </c>
      <c r="BU55" s="226">
        <v>0</v>
      </c>
      <c r="BV55" s="226">
        <v>1.1269502012238841E-7</v>
      </c>
      <c r="BW55" s="226">
        <v>0</v>
      </c>
      <c r="BX55" s="226">
        <v>6.5462309588006172E-6</v>
      </c>
      <c r="BY55" s="226">
        <v>0</v>
      </c>
    </row>
    <row r="56" spans="1:77" x14ac:dyDescent="0.25">
      <c r="A56" s="105" t="s">
        <v>53</v>
      </c>
      <c r="B56" s="226">
        <v>8.2468740771339486E-6</v>
      </c>
      <c r="C56" s="226">
        <v>1.4943910546969428E-5</v>
      </c>
      <c r="D56" s="226">
        <v>3.8821153460588807E-6</v>
      </c>
      <c r="E56" s="226">
        <v>4.3030152177151481E-5</v>
      </c>
      <c r="F56" s="226">
        <v>7.7519463320720912E-6</v>
      </c>
      <c r="G56" s="226">
        <v>9.0932155216088307E-6</v>
      </c>
      <c r="H56" s="226">
        <v>1.5545535174194997E-5</v>
      </c>
      <c r="I56" s="226">
        <v>3.0270838738999255E-6</v>
      </c>
      <c r="J56" s="226">
        <v>8.8722959834591008E-5</v>
      </c>
      <c r="K56" s="226">
        <v>6.8181818053794692E-6</v>
      </c>
      <c r="L56" s="226">
        <v>1.8083803733352246E-3</v>
      </c>
      <c r="M56" s="226">
        <v>3.7035374369041505E-6</v>
      </c>
      <c r="N56" s="226">
        <v>1.647718211557155E-5</v>
      </c>
      <c r="O56" s="226">
        <v>1.647718211557155E-5</v>
      </c>
      <c r="P56" s="226">
        <v>5.4202688442224452E-5</v>
      </c>
      <c r="Q56" s="226">
        <v>4.150899431202922E-5</v>
      </c>
      <c r="R56" s="226">
        <v>5.1465322333634662E-6</v>
      </c>
      <c r="S56" s="226">
        <v>2.2107121112650328E-5</v>
      </c>
      <c r="T56" s="226">
        <v>2.1945026860445063E-9</v>
      </c>
      <c r="U56" s="226">
        <v>8.0066748210190675E-6</v>
      </c>
      <c r="V56" s="226">
        <v>4.4086507993695018E-6</v>
      </c>
      <c r="W56" s="226">
        <v>5.0397135608228792E-6</v>
      </c>
      <c r="X56" s="226">
        <v>5.3031026017320335E-6</v>
      </c>
      <c r="Y56" s="226">
        <v>5.8135114302854892E-5</v>
      </c>
      <c r="Z56" s="226">
        <v>5.770213258734684E-6</v>
      </c>
      <c r="AA56" s="226">
        <v>8.9462137446531622E-6</v>
      </c>
      <c r="AB56" s="226">
        <v>4.1486685205184959E-6</v>
      </c>
      <c r="AC56" s="226">
        <v>7.6881441485165654E-6</v>
      </c>
      <c r="AD56" s="226">
        <v>1.8306188762503042E-5</v>
      </c>
      <c r="AE56" s="226">
        <v>2.9872079332299002E-6</v>
      </c>
      <c r="AF56" s="226">
        <v>3.526141586424119E-6</v>
      </c>
      <c r="AG56" s="226">
        <v>4.0315207121778397E-6</v>
      </c>
      <c r="AH56" s="226">
        <v>0</v>
      </c>
      <c r="AI56" s="226">
        <v>2.7227074261289993E-3</v>
      </c>
      <c r="AJ56" s="226">
        <v>1.3747021624471118E-4</v>
      </c>
      <c r="AK56" s="226">
        <v>1.8329670308797285E-4</v>
      </c>
      <c r="AL56" s="226">
        <v>4.8570584212118571E-3</v>
      </c>
      <c r="AM56" s="226">
        <v>1.3722588072400478E-4</v>
      </c>
      <c r="AN56" s="226">
        <v>9.0440046805744347E-5</v>
      </c>
      <c r="AO56" s="226">
        <v>1.1709145560252799E-4</v>
      </c>
      <c r="AP56" s="226">
        <v>7.0185164821219385E-4</v>
      </c>
      <c r="AQ56" s="226">
        <v>3.9630782244406531E-4</v>
      </c>
      <c r="AR56" s="226">
        <v>2.2103876826135406E-5</v>
      </c>
      <c r="AS56" s="226">
        <v>9.0161041374893725E-5</v>
      </c>
      <c r="AT56" s="226">
        <v>5.6528581403701597E-4</v>
      </c>
      <c r="AU56" s="226">
        <v>2.8167089127686495E-4</v>
      </c>
      <c r="AV56" s="226">
        <v>4.0760747857821497E-5</v>
      </c>
      <c r="AW56" s="226">
        <v>6.5471975354509644E-4</v>
      </c>
      <c r="AX56" s="226">
        <v>4.2711916776100729E-4</v>
      </c>
      <c r="AY56" s="226">
        <v>3.116215663464934E-5</v>
      </c>
      <c r="AZ56" s="226">
        <v>3.4649410193787316E-5</v>
      </c>
      <c r="BA56" s="226">
        <v>2.6444525051572994E-4</v>
      </c>
      <c r="BB56" s="226">
        <v>5.5156450447749079E-5</v>
      </c>
      <c r="BC56" s="226">
        <v>5.740222760986672E-2</v>
      </c>
      <c r="BD56" s="226">
        <v>1.5793832884398152E-4</v>
      </c>
      <c r="BE56" s="226">
        <v>2.1851834396041249E-4</v>
      </c>
      <c r="BF56" s="226">
        <v>1.2724010805383122E-4</v>
      </c>
      <c r="BG56" s="226">
        <v>3.0364810393698955E-6</v>
      </c>
      <c r="BH56" s="226">
        <v>1.4331577328402018E-4</v>
      </c>
      <c r="BI56" s="226">
        <v>1.7852797526213753E-4</v>
      </c>
      <c r="BJ56" s="226">
        <v>1.0043184885329591E-4</v>
      </c>
      <c r="BK56" s="226">
        <v>6.9254381932452337E-5</v>
      </c>
      <c r="BL56" s="226">
        <v>2.8037491882605911E-5</v>
      </c>
      <c r="BM56" s="226">
        <v>7.1828383546658278E-5</v>
      </c>
      <c r="BN56" s="226">
        <v>1.0522237386411038E-4</v>
      </c>
      <c r="BO56" s="226">
        <v>1.7172616283175218E-4</v>
      </c>
      <c r="BP56" s="226">
        <v>1.5828353435573037E-4</v>
      </c>
      <c r="BQ56" s="226">
        <v>2.9307704452646101E-5</v>
      </c>
      <c r="BR56" s="226">
        <v>1.627977626632452E-4</v>
      </c>
      <c r="BS56" s="226">
        <v>1.09686636666188E-6</v>
      </c>
      <c r="BT56" s="226">
        <v>7.0506115604895574E-6</v>
      </c>
      <c r="BU56" s="226">
        <v>0</v>
      </c>
      <c r="BV56" s="226">
        <v>4.3732065028520285E-7</v>
      </c>
      <c r="BW56" s="226">
        <v>0</v>
      </c>
      <c r="BX56" s="226">
        <v>3.6680105387397852E-5</v>
      </c>
      <c r="BY56" s="226">
        <v>0</v>
      </c>
    </row>
    <row r="57" spans="1:77" x14ac:dyDescent="0.25">
      <c r="A57" s="105" t="s">
        <v>54</v>
      </c>
      <c r="B57" s="226">
        <v>9.7497542600166263E-6</v>
      </c>
      <c r="C57" s="226">
        <v>1.7407948139858012E-5</v>
      </c>
      <c r="D57" s="226">
        <v>4.9881841877864839E-6</v>
      </c>
      <c r="E57" s="226">
        <v>2.981325722411018E-5</v>
      </c>
      <c r="F57" s="226">
        <v>1.8692330543067581E-6</v>
      </c>
      <c r="G57" s="226">
        <v>1.0210884936236613E-5</v>
      </c>
      <c r="H57" s="226">
        <v>1.6631819445982773E-5</v>
      </c>
      <c r="I57" s="226">
        <v>2.6140297536648642E-6</v>
      </c>
      <c r="J57" s="226">
        <v>2.0362887408758621E-5</v>
      </c>
      <c r="K57" s="226">
        <v>1.0868274237360553E-5</v>
      </c>
      <c r="L57" s="226">
        <v>2.0645951604366083E-5</v>
      </c>
      <c r="M57" s="226">
        <v>3.7324963192488114E-6</v>
      </c>
      <c r="N57" s="226">
        <v>2.7318353117258217E-5</v>
      </c>
      <c r="O57" s="226">
        <v>2.7318353117258217E-5</v>
      </c>
      <c r="P57" s="226">
        <v>1.5805212749647105E-5</v>
      </c>
      <c r="Q57" s="226">
        <v>1.9460094454085375E-5</v>
      </c>
      <c r="R57" s="226">
        <v>1.0189955821904808E-5</v>
      </c>
      <c r="S57" s="226">
        <v>2.0036771629839495E-5</v>
      </c>
      <c r="T57" s="226">
        <v>4.6164275209383141E-9</v>
      </c>
      <c r="U57" s="226">
        <v>7.0774200660360056E-6</v>
      </c>
      <c r="V57" s="226">
        <v>7.1285239569253154E-6</v>
      </c>
      <c r="W57" s="226">
        <v>8.1488828394386412E-6</v>
      </c>
      <c r="X57" s="226">
        <v>8.0731303141808554E-6</v>
      </c>
      <c r="Y57" s="226">
        <v>3.3756480536132004E-5</v>
      </c>
      <c r="Z57" s="226">
        <v>6.5787995359051014E-6</v>
      </c>
      <c r="AA57" s="226">
        <v>1.1712257358465158E-5</v>
      </c>
      <c r="AB57" s="226">
        <v>7.5054477831224797E-6</v>
      </c>
      <c r="AC57" s="226">
        <v>1.7796361564263945E-5</v>
      </c>
      <c r="AD57" s="226">
        <v>1.9949886800575272E-5</v>
      </c>
      <c r="AE57" s="226">
        <v>4.7586958143748148E-6</v>
      </c>
      <c r="AF57" s="226">
        <v>5.4246742684347585E-6</v>
      </c>
      <c r="AG57" s="226">
        <v>5.2991056980993552E-6</v>
      </c>
      <c r="AH57" s="226">
        <v>0</v>
      </c>
      <c r="AI57" s="226">
        <v>1.8684232141702388E-4</v>
      </c>
      <c r="AJ57" s="226">
        <v>1.9828585805829938E-4</v>
      </c>
      <c r="AK57" s="226">
        <v>6.2139620372083856E-4</v>
      </c>
      <c r="AL57" s="226">
        <v>3.6476780184822265E-5</v>
      </c>
      <c r="AM57" s="226">
        <v>1.5322897472937828E-4</v>
      </c>
      <c r="AN57" s="226">
        <v>3.492396575060219E-4</v>
      </c>
      <c r="AO57" s="226">
        <v>2.0362950083312574E-4</v>
      </c>
      <c r="AP57" s="226">
        <v>1.442198947921478E-4</v>
      </c>
      <c r="AQ57" s="226">
        <v>2.0970489144892454E-4</v>
      </c>
      <c r="AR57" s="226">
        <v>2.1214880890728668E-5</v>
      </c>
      <c r="AS57" s="226">
        <v>9.4177367486665057E-5</v>
      </c>
      <c r="AT57" s="226">
        <v>9.9601065494011782E-5</v>
      </c>
      <c r="AU57" s="226">
        <v>6.037260026829658E-5</v>
      </c>
      <c r="AV57" s="226">
        <v>3.0286532741186175E-5</v>
      </c>
      <c r="AW57" s="226">
        <v>1.8107087861888124E-4</v>
      </c>
      <c r="AX57" s="226">
        <v>3.5096551855452382E-4</v>
      </c>
      <c r="AY57" s="226">
        <v>7.9117716976535347E-5</v>
      </c>
      <c r="AZ57" s="226">
        <v>3.7288295718583924E-5</v>
      </c>
      <c r="BA57" s="226">
        <v>3.0852305000854109E-4</v>
      </c>
      <c r="BB57" s="226">
        <v>3.3776889880732378E-5</v>
      </c>
      <c r="BC57" s="226">
        <v>2.7390319615410486E-5</v>
      </c>
      <c r="BD57" s="226">
        <v>5.9470512090301915E-2</v>
      </c>
      <c r="BE57" s="226">
        <v>2.5120787418313184E-4</v>
      </c>
      <c r="BF57" s="226">
        <v>8.5906021062880946E-5</v>
      </c>
      <c r="BG57" s="226">
        <v>5.4016627589032489E-6</v>
      </c>
      <c r="BH57" s="226">
        <v>1.7787530656901128E-4</v>
      </c>
      <c r="BI57" s="226">
        <v>2.7494151767794327E-4</v>
      </c>
      <c r="BJ57" s="226">
        <v>5.0678500804174668E-4</v>
      </c>
      <c r="BK57" s="226">
        <v>1.9864438481154118E-4</v>
      </c>
      <c r="BL57" s="226">
        <v>6.0169382314167533E-5</v>
      </c>
      <c r="BM57" s="226">
        <v>1.9351943392749448E-4</v>
      </c>
      <c r="BN57" s="226">
        <v>1.6092575064780522E-4</v>
      </c>
      <c r="BO57" s="226">
        <v>3.3816468306614028E-4</v>
      </c>
      <c r="BP57" s="226">
        <v>2.6248783962274947E-4</v>
      </c>
      <c r="BQ57" s="226">
        <v>7.5664023341471306E-5</v>
      </c>
      <c r="BR57" s="226">
        <v>6.6484845704103263E-4</v>
      </c>
      <c r="BS57" s="226">
        <v>2.1651680923276441E-6</v>
      </c>
      <c r="BT57" s="226">
        <v>2.2388106296843397E-5</v>
      </c>
      <c r="BU57" s="226">
        <v>0</v>
      </c>
      <c r="BV57" s="226">
        <v>5.4344730760559122E-7</v>
      </c>
      <c r="BW57" s="226">
        <v>0</v>
      </c>
      <c r="BX57" s="226">
        <v>7.4990231608150056E-5</v>
      </c>
      <c r="BY57" s="226">
        <v>0</v>
      </c>
    </row>
    <row r="58" spans="1:77" x14ac:dyDescent="0.25">
      <c r="A58" s="105" t="s">
        <v>55</v>
      </c>
      <c r="B58" s="226">
        <v>4.7535092187321343E-6</v>
      </c>
      <c r="C58" s="226">
        <v>8.4207122149577903E-6</v>
      </c>
      <c r="D58" s="226">
        <v>2.2650309819964516E-6</v>
      </c>
      <c r="E58" s="226">
        <v>8.2569741861318038E-5</v>
      </c>
      <c r="F58" s="226">
        <v>8.1509508040921515E-7</v>
      </c>
      <c r="G58" s="226">
        <v>4.7665454769452577E-6</v>
      </c>
      <c r="H58" s="226">
        <v>7.6839397896486329E-6</v>
      </c>
      <c r="I58" s="226">
        <v>1.3519597934269335E-6</v>
      </c>
      <c r="J58" s="226">
        <v>2.0267123823901823E-5</v>
      </c>
      <c r="K58" s="226">
        <v>4.2550718897180249E-6</v>
      </c>
      <c r="L58" s="226">
        <v>8.192991462920961E-6</v>
      </c>
      <c r="M58" s="226">
        <v>1.2712059510386801E-6</v>
      </c>
      <c r="N58" s="226">
        <v>1.8512567356525293E-4</v>
      </c>
      <c r="O58" s="226">
        <v>1.8512567356525293E-4</v>
      </c>
      <c r="P58" s="226">
        <v>4.1896753087584846E-6</v>
      </c>
      <c r="Q58" s="226">
        <v>1.2250190234268403E-5</v>
      </c>
      <c r="R58" s="226">
        <v>4.5473503611967781E-6</v>
      </c>
      <c r="S58" s="226">
        <v>6.2654943105927158E-6</v>
      </c>
      <c r="T58" s="226">
        <v>2.8627566174446343E-9</v>
      </c>
      <c r="U58" s="226">
        <v>3.1509804088403601E-6</v>
      </c>
      <c r="V58" s="226">
        <v>3.01042896620067E-6</v>
      </c>
      <c r="W58" s="226">
        <v>3.5924665277571565E-6</v>
      </c>
      <c r="X58" s="226">
        <v>3.7095445917786027E-6</v>
      </c>
      <c r="Y58" s="226">
        <v>1.307125003655571E-4</v>
      </c>
      <c r="Z58" s="226">
        <v>2.6616253518294348E-6</v>
      </c>
      <c r="AA58" s="226">
        <v>5.4857064760748557E-6</v>
      </c>
      <c r="AB58" s="226">
        <v>3.3614837648225417E-6</v>
      </c>
      <c r="AC58" s="226">
        <v>7.4447714550278841E-6</v>
      </c>
      <c r="AD58" s="226">
        <v>7.9357770027550474E-6</v>
      </c>
      <c r="AE58" s="226">
        <v>2.1809433713328734E-6</v>
      </c>
      <c r="AF58" s="226">
        <v>2.4062143320208195E-6</v>
      </c>
      <c r="AG58" s="226">
        <v>1.7926984523027394E-5</v>
      </c>
      <c r="AH58" s="226">
        <v>0</v>
      </c>
      <c r="AI58" s="226">
        <v>5.6520038224450902E-5</v>
      </c>
      <c r="AJ58" s="226">
        <v>6.0553526289524122E-5</v>
      </c>
      <c r="AK58" s="226">
        <v>4.1891389850353188E-5</v>
      </c>
      <c r="AL58" s="226">
        <v>8.2402344155826082E-6</v>
      </c>
      <c r="AM58" s="226">
        <v>3.9764617337505687E-5</v>
      </c>
      <c r="AN58" s="226">
        <v>9.6979013056794437E-5</v>
      </c>
      <c r="AO58" s="226">
        <v>9.3830944348083508E-4</v>
      </c>
      <c r="AP58" s="226">
        <v>2.8364198974851452E-5</v>
      </c>
      <c r="AQ58" s="226">
        <v>6.2305694180967897E-5</v>
      </c>
      <c r="AR58" s="226">
        <v>7.6746153978557091E-6</v>
      </c>
      <c r="AS58" s="226">
        <v>7.2763803935321263E-5</v>
      </c>
      <c r="AT58" s="226">
        <v>6.5097906776542623E-5</v>
      </c>
      <c r="AU58" s="226">
        <v>4.4396933171840087E-5</v>
      </c>
      <c r="AV58" s="226">
        <v>1.0791580862114259E-5</v>
      </c>
      <c r="AW58" s="226">
        <v>4.5289258865947009E-5</v>
      </c>
      <c r="AX58" s="226">
        <v>9.2431982449802524E-5</v>
      </c>
      <c r="AY58" s="226">
        <v>2.1067641321396179E-5</v>
      </c>
      <c r="AZ58" s="226">
        <v>1.0682945450455817E-5</v>
      </c>
      <c r="BA58" s="226">
        <v>3.5737202983498269E-5</v>
      </c>
      <c r="BB58" s="226">
        <v>3.7345117317564215E-5</v>
      </c>
      <c r="BC58" s="226">
        <v>1.0679674847274617E-5</v>
      </c>
      <c r="BD58" s="226">
        <v>7.2706071921053563E-5</v>
      </c>
      <c r="BE58" s="226">
        <v>1.7466439504512949E-2</v>
      </c>
      <c r="BF58" s="226">
        <v>1.1976518148251625E-4</v>
      </c>
      <c r="BG58" s="226">
        <v>7.6061896651670427E-6</v>
      </c>
      <c r="BH58" s="226">
        <v>8.4138763177184372E-5</v>
      </c>
      <c r="BI58" s="226">
        <v>1.0256393647322914E-4</v>
      </c>
      <c r="BJ58" s="226">
        <v>6.2694673759060404E-5</v>
      </c>
      <c r="BK58" s="226">
        <v>8.9061360740916746E-5</v>
      </c>
      <c r="BL58" s="226">
        <v>2.5524440780193498E-5</v>
      </c>
      <c r="BM58" s="226">
        <v>7.6116629724302205E-5</v>
      </c>
      <c r="BN58" s="226">
        <v>6.3781615308962532E-5</v>
      </c>
      <c r="BO58" s="226">
        <v>1.5522368958627159E-4</v>
      </c>
      <c r="BP58" s="226">
        <v>1.2098896549625111E-4</v>
      </c>
      <c r="BQ58" s="226">
        <v>1.1462447392940599E-5</v>
      </c>
      <c r="BR58" s="226">
        <v>2.7493194425693676E-4</v>
      </c>
      <c r="BS58" s="226">
        <v>1.1567594756843018E-6</v>
      </c>
      <c r="BT58" s="226">
        <v>9.4592469977366579E-6</v>
      </c>
      <c r="BU58" s="226">
        <v>0</v>
      </c>
      <c r="BV58" s="226">
        <v>2.5717253682322254E-7</v>
      </c>
      <c r="BW58" s="226">
        <v>0</v>
      </c>
      <c r="BX58" s="226">
        <v>6.1940033970559391E-5</v>
      </c>
      <c r="BY58" s="226">
        <v>0</v>
      </c>
    </row>
    <row r="59" spans="1:77" x14ac:dyDescent="0.25">
      <c r="A59" s="105" t="s">
        <v>56</v>
      </c>
      <c r="B59" s="226">
        <v>8.3013015705377025E-6</v>
      </c>
      <c r="C59" s="226">
        <v>1.3045037423082328E-5</v>
      </c>
      <c r="D59" s="226">
        <v>2.3402305077744459E-6</v>
      </c>
      <c r="E59" s="226">
        <v>5.6722960107578303E-5</v>
      </c>
      <c r="F59" s="226">
        <v>8.8232766015337127E-7</v>
      </c>
      <c r="G59" s="226">
        <v>4.5971965944948222E-6</v>
      </c>
      <c r="H59" s="226">
        <v>8.1826328843683785E-6</v>
      </c>
      <c r="I59" s="226">
        <v>3.0094060254929288E-6</v>
      </c>
      <c r="J59" s="226">
        <v>1.4678762302747095E-4</v>
      </c>
      <c r="K59" s="226">
        <v>6.8520113239603697E-6</v>
      </c>
      <c r="L59" s="226">
        <v>9.532901314359425E-6</v>
      </c>
      <c r="M59" s="226">
        <v>1.8323712765811527E-6</v>
      </c>
      <c r="N59" s="226">
        <v>1.6570400878496189E-5</v>
      </c>
      <c r="O59" s="226">
        <v>1.6570400878496189E-5</v>
      </c>
      <c r="P59" s="226">
        <v>2.6256977446684623E-6</v>
      </c>
      <c r="Q59" s="226">
        <v>3.8331132502777891E-5</v>
      </c>
      <c r="R59" s="226">
        <v>6.4809265543343184E-6</v>
      </c>
      <c r="S59" s="226">
        <v>9.3171287580796521E-6</v>
      </c>
      <c r="T59" s="226">
        <v>3.0797058542268348E-9</v>
      </c>
      <c r="U59" s="226">
        <v>4.7288468503515075E-6</v>
      </c>
      <c r="V59" s="226">
        <v>3.9088140546341508E-6</v>
      </c>
      <c r="W59" s="226">
        <v>4.5199079411112879E-6</v>
      </c>
      <c r="X59" s="226">
        <v>4.1197542437275489E-6</v>
      </c>
      <c r="Y59" s="226">
        <v>8.7255205901493423E-5</v>
      </c>
      <c r="Z59" s="226">
        <v>3.2023816315011081E-6</v>
      </c>
      <c r="AA59" s="226">
        <v>4.8238215237148693E-6</v>
      </c>
      <c r="AB59" s="226">
        <v>4.3939292560776668E-6</v>
      </c>
      <c r="AC59" s="226">
        <v>1.1972331688826568E-5</v>
      </c>
      <c r="AD59" s="226">
        <v>9.7021478981468998E-6</v>
      </c>
      <c r="AE59" s="226">
        <v>2.5710074969415048E-6</v>
      </c>
      <c r="AF59" s="226">
        <v>2.8933728638810104E-6</v>
      </c>
      <c r="AG59" s="226">
        <v>3.1144290777438615E-6</v>
      </c>
      <c r="AH59" s="226">
        <v>0</v>
      </c>
      <c r="AI59" s="226">
        <v>7.4990767374923627E-5</v>
      </c>
      <c r="AJ59" s="226">
        <v>1.2640714576579615E-4</v>
      </c>
      <c r="AK59" s="226">
        <v>8.3585087718986907E-5</v>
      </c>
      <c r="AL59" s="226">
        <v>7.9830890432395392E-6</v>
      </c>
      <c r="AM59" s="226">
        <v>6.6973729553233984E-5</v>
      </c>
      <c r="AN59" s="226">
        <v>3.5397569570175865E-4</v>
      </c>
      <c r="AO59" s="226">
        <v>1.0077427788946745E-4</v>
      </c>
      <c r="AP59" s="226">
        <v>1.2563986118214175E-3</v>
      </c>
      <c r="AQ59" s="226">
        <v>1.2257330143275572E-4</v>
      </c>
      <c r="AR59" s="226">
        <v>1.3419909886131093E-5</v>
      </c>
      <c r="AS59" s="226">
        <v>3.0526778666990545E-4</v>
      </c>
      <c r="AT59" s="226">
        <v>9.0904767082970869E-5</v>
      </c>
      <c r="AU59" s="226">
        <v>4.3615667609992437E-5</v>
      </c>
      <c r="AV59" s="226">
        <v>5.4011771158944712E-6</v>
      </c>
      <c r="AW59" s="226">
        <v>2.7366531709083218E-5</v>
      </c>
      <c r="AX59" s="226">
        <v>1.6676631060102076E-4</v>
      </c>
      <c r="AY59" s="226">
        <v>4.6211635949034714E-5</v>
      </c>
      <c r="AZ59" s="226">
        <v>1.4248719374918782E-5</v>
      </c>
      <c r="BA59" s="226">
        <v>6.1068488248766089E-5</v>
      </c>
      <c r="BB59" s="226">
        <v>2.9246580541440442E-5</v>
      </c>
      <c r="BC59" s="226">
        <v>1.2401429537735396E-5</v>
      </c>
      <c r="BD59" s="226">
        <v>7.1577095394764769E-5</v>
      </c>
      <c r="BE59" s="226">
        <v>5.2142059498202944E-4</v>
      </c>
      <c r="BF59" s="226">
        <v>2.9502991817830806E-2</v>
      </c>
      <c r="BG59" s="226">
        <v>2.0796617739217522E-6</v>
      </c>
      <c r="BH59" s="226">
        <v>6.6955191241788666E-5</v>
      </c>
      <c r="BI59" s="226">
        <v>1.2509722364297096E-4</v>
      </c>
      <c r="BJ59" s="226">
        <v>7.6410769608841643E-5</v>
      </c>
      <c r="BK59" s="226">
        <v>1.4128548536575494E-4</v>
      </c>
      <c r="BL59" s="226">
        <v>4.1285256690493502E-5</v>
      </c>
      <c r="BM59" s="226">
        <v>1.2007643973191476E-4</v>
      </c>
      <c r="BN59" s="226">
        <v>1.1910092301031019E-4</v>
      </c>
      <c r="BO59" s="226">
        <v>2.8062900500842744E-4</v>
      </c>
      <c r="BP59" s="226">
        <v>3.0916462824679623E-4</v>
      </c>
      <c r="BQ59" s="226">
        <v>1.6729632425143127E-5</v>
      </c>
      <c r="BR59" s="226">
        <v>5.0776654404348592E-4</v>
      </c>
      <c r="BS59" s="226">
        <v>1.8945088559631571E-5</v>
      </c>
      <c r="BT59" s="226">
        <v>1.6367562383335916E-5</v>
      </c>
      <c r="BU59" s="226">
        <v>0</v>
      </c>
      <c r="BV59" s="226">
        <v>2.1967541645238573E-7</v>
      </c>
      <c r="BW59" s="226">
        <v>0</v>
      </c>
      <c r="BX59" s="226">
        <v>4.8718544439136037E-5</v>
      </c>
      <c r="BY59" s="226">
        <v>0</v>
      </c>
    </row>
    <row r="60" spans="1:77" x14ac:dyDescent="0.25">
      <c r="A60" s="105" t="s">
        <v>57</v>
      </c>
      <c r="B60" s="226">
        <v>8.9259540869609754E-5</v>
      </c>
      <c r="C60" s="226">
        <v>1.5336599132482117E-4</v>
      </c>
      <c r="D60" s="226">
        <v>4.0446789266699928E-5</v>
      </c>
      <c r="E60" s="226">
        <v>2.204549424551329E-4</v>
      </c>
      <c r="F60" s="226">
        <v>2.0270070282894776E-5</v>
      </c>
      <c r="G60" s="226">
        <v>7.8588777442904908E-5</v>
      </c>
      <c r="H60" s="226">
        <v>1.3234437152292948E-4</v>
      </c>
      <c r="I60" s="226">
        <v>3.1927689032584774E-5</v>
      </c>
      <c r="J60" s="226">
        <v>1.0626733514989941E-3</v>
      </c>
      <c r="K60" s="226">
        <v>9.0693713390408942E-5</v>
      </c>
      <c r="L60" s="226">
        <v>1.4369695951451805E-2</v>
      </c>
      <c r="M60" s="226">
        <v>5.2284694423191546E-5</v>
      </c>
      <c r="N60" s="226">
        <v>1.8025046348920542E-4</v>
      </c>
      <c r="O60" s="226">
        <v>1.8025046348920542E-4</v>
      </c>
      <c r="P60" s="226">
        <v>1.3354291794145357E-3</v>
      </c>
      <c r="Q60" s="226">
        <v>2.2898908328574098E-2</v>
      </c>
      <c r="R60" s="226">
        <v>8.6738781694994265E-5</v>
      </c>
      <c r="S60" s="226">
        <v>3.1059150788104796E-4</v>
      </c>
      <c r="T60" s="226">
        <v>4.6268480971286356E-8</v>
      </c>
      <c r="U60" s="226">
        <v>7.1884194364795503E-5</v>
      </c>
      <c r="V60" s="226">
        <v>6.0755170347485985E-5</v>
      </c>
      <c r="W60" s="226">
        <v>7.2157784411589916E-5</v>
      </c>
      <c r="X60" s="226">
        <v>6.3820629373113083E-5</v>
      </c>
      <c r="Y60" s="226">
        <v>2.5022019178680703E-4</v>
      </c>
      <c r="Z60" s="226">
        <v>7.6455104025217652E-5</v>
      </c>
      <c r="AA60" s="226">
        <v>8.0686441364414492E-5</v>
      </c>
      <c r="AB60" s="226">
        <v>6.0138558354351875E-5</v>
      </c>
      <c r="AC60" s="226">
        <v>9.7574113043276086E-5</v>
      </c>
      <c r="AD60" s="226">
        <v>2.1951597996766365E-4</v>
      </c>
      <c r="AE60" s="226">
        <v>3.846538319684736E-5</v>
      </c>
      <c r="AF60" s="226">
        <v>4.663394533741711E-5</v>
      </c>
      <c r="AG60" s="226">
        <v>4.0187772794859619E-5</v>
      </c>
      <c r="AH60" s="226">
        <v>0</v>
      </c>
      <c r="AI60" s="226">
        <v>1.2861855497570641E-3</v>
      </c>
      <c r="AJ60" s="226">
        <v>1.7686979343926115E-3</v>
      </c>
      <c r="AK60" s="226">
        <v>1.873946357669097E-4</v>
      </c>
      <c r="AL60" s="226">
        <v>9.0960996531559059E-3</v>
      </c>
      <c r="AM60" s="226">
        <v>9.272092528724063E-4</v>
      </c>
      <c r="AN60" s="226">
        <v>1.0769856978667136E-3</v>
      </c>
      <c r="AO60" s="226">
        <v>1.2364508121403832E-3</v>
      </c>
      <c r="AP60" s="226">
        <v>1.3060982850702316E-3</v>
      </c>
      <c r="AQ60" s="226">
        <v>2.2547417589304131E-3</v>
      </c>
      <c r="AR60" s="226">
        <v>2.7465877765764444E-4</v>
      </c>
      <c r="AS60" s="226">
        <v>9.2179061531926106E-4</v>
      </c>
      <c r="AT60" s="226">
        <v>8.5339485460206787E-4</v>
      </c>
      <c r="AU60" s="226">
        <v>1.5202483975269821E-2</v>
      </c>
      <c r="AV60" s="226">
        <v>3.0698115351514309E-2</v>
      </c>
      <c r="AW60" s="226">
        <v>1.6047115124950866E-2</v>
      </c>
      <c r="AX60" s="226">
        <v>6.4037785833956657E-3</v>
      </c>
      <c r="AY60" s="226">
        <v>3.6127768679884432E-4</v>
      </c>
      <c r="AZ60" s="226">
        <v>9.5939353969564484E-4</v>
      </c>
      <c r="BA60" s="226">
        <v>2.7189932387591815E-3</v>
      </c>
      <c r="BB60" s="226">
        <v>3.9488091707774985E-4</v>
      </c>
      <c r="BC60" s="226">
        <v>1.168197502353985E-3</v>
      </c>
      <c r="BD60" s="226">
        <v>1.0725344802957977E-3</v>
      </c>
      <c r="BE60" s="226">
        <v>1.8604299181907537E-3</v>
      </c>
      <c r="BF60" s="226">
        <v>2.3902744572241357E-3</v>
      </c>
      <c r="BG60" s="226">
        <v>3.2405901085715595E-2</v>
      </c>
      <c r="BH60" s="226">
        <v>1.1586923348815559E-3</v>
      </c>
      <c r="BI60" s="226">
        <v>1.7003125174599861E-3</v>
      </c>
      <c r="BJ60" s="226">
        <v>9.3890415185248388E-4</v>
      </c>
      <c r="BK60" s="226">
        <v>1.2098119151145274E-3</v>
      </c>
      <c r="BL60" s="226">
        <v>6.9080210323005018E-4</v>
      </c>
      <c r="BM60" s="226">
        <v>7.0225868271596187E-4</v>
      </c>
      <c r="BN60" s="226">
        <v>1.1970034572373043E-3</v>
      </c>
      <c r="BO60" s="226">
        <v>1.6050130745956161E-3</v>
      </c>
      <c r="BP60" s="226">
        <v>1.5551730771052456E-3</v>
      </c>
      <c r="BQ60" s="226">
        <v>4.6680257736435364E-4</v>
      </c>
      <c r="BR60" s="226">
        <v>2.3188294692882555E-3</v>
      </c>
      <c r="BS60" s="226">
        <v>2.2742597077876629E-5</v>
      </c>
      <c r="BT60" s="226">
        <v>1.0538186811657574E-4</v>
      </c>
      <c r="BU60" s="226">
        <v>0</v>
      </c>
      <c r="BV60" s="226">
        <v>3.5472551506851637E-6</v>
      </c>
      <c r="BW60" s="226">
        <v>0</v>
      </c>
      <c r="BX60" s="226">
        <v>7.0427382467998137E-4</v>
      </c>
      <c r="BY60" s="226">
        <v>0</v>
      </c>
    </row>
    <row r="61" spans="1:77" x14ac:dyDescent="0.25">
      <c r="A61" s="105" t="s">
        <v>58</v>
      </c>
      <c r="B61" s="226">
        <v>1.5581146883549446E-4</v>
      </c>
      <c r="C61" s="226">
        <v>2.8473700938232626E-4</v>
      </c>
      <c r="D61" s="226">
        <v>7.8750886090788041E-5</v>
      </c>
      <c r="E61" s="226">
        <v>5.7301565963979023E-4</v>
      </c>
      <c r="F61" s="226">
        <v>5.134672004083788E-5</v>
      </c>
      <c r="G61" s="226">
        <v>1.3887862470851069E-4</v>
      </c>
      <c r="H61" s="226">
        <v>2.4176711668176678E-4</v>
      </c>
      <c r="I61" s="226">
        <v>3.8480839976520154E-5</v>
      </c>
      <c r="J61" s="226">
        <v>3.4702720652262514E-4</v>
      </c>
      <c r="K61" s="226">
        <v>2.8738701334726769E-4</v>
      </c>
      <c r="L61" s="226">
        <v>7.0081831070269358E-4</v>
      </c>
      <c r="M61" s="226">
        <v>3.6608038352659088E-5</v>
      </c>
      <c r="N61" s="226">
        <v>1.4207995717092148E-3</v>
      </c>
      <c r="O61" s="226">
        <v>1.4207995717092148E-3</v>
      </c>
      <c r="P61" s="226">
        <v>6.6975408133798122E-5</v>
      </c>
      <c r="Q61" s="226">
        <v>3.2127422958350496E-4</v>
      </c>
      <c r="R61" s="226">
        <v>2.9482979972846079E-4</v>
      </c>
      <c r="S61" s="226">
        <v>1.0534809110452068E-4</v>
      </c>
      <c r="T61" s="226">
        <v>1.4261821946862621E-7</v>
      </c>
      <c r="U61" s="226">
        <v>1.3300529740629309E-4</v>
      </c>
      <c r="V61" s="226">
        <v>2.6055231206642814E-4</v>
      </c>
      <c r="W61" s="226">
        <v>2.6699615915730027E-4</v>
      </c>
      <c r="X61" s="226">
        <v>1.8126339701708146E-4</v>
      </c>
      <c r="Y61" s="226">
        <v>7.6863830377937392E-4</v>
      </c>
      <c r="Z61" s="226">
        <v>8.8236588396040157E-5</v>
      </c>
      <c r="AA61" s="226">
        <v>1.7257095942558879E-4</v>
      </c>
      <c r="AB61" s="226">
        <v>2.0281879183995074E-4</v>
      </c>
      <c r="AC61" s="226">
        <v>3.0311082687690407E-4</v>
      </c>
      <c r="AD61" s="226">
        <v>2.4657445545353063E-4</v>
      </c>
      <c r="AE61" s="226">
        <v>1.1189998081680955E-4</v>
      </c>
      <c r="AF61" s="226">
        <v>3.6975712605663119E-4</v>
      </c>
      <c r="AG61" s="226">
        <v>2.1163322589154654E-4</v>
      </c>
      <c r="AH61" s="226">
        <v>0</v>
      </c>
      <c r="AI61" s="226">
        <v>1.2613624933517149E-2</v>
      </c>
      <c r="AJ61" s="226">
        <v>2.8998752922773752E-3</v>
      </c>
      <c r="AK61" s="226">
        <v>5.7117563826084754E-4</v>
      </c>
      <c r="AL61" s="226">
        <v>1.1387985178123506E-3</v>
      </c>
      <c r="AM61" s="226">
        <v>1.4021401006624709E-2</v>
      </c>
      <c r="AN61" s="226">
        <v>1.236743428317969E-2</v>
      </c>
      <c r="AO61" s="226">
        <v>1.0838833356093404E-2</v>
      </c>
      <c r="AP61" s="226">
        <v>1.847922647386068E-3</v>
      </c>
      <c r="AQ61" s="226">
        <v>3.8496605035509912E-3</v>
      </c>
      <c r="AR61" s="226">
        <v>1.5798893512637758E-4</v>
      </c>
      <c r="AS61" s="226">
        <v>1.2133022626755035E-2</v>
      </c>
      <c r="AT61" s="226">
        <v>2.1499371508945677E-2</v>
      </c>
      <c r="AU61" s="226">
        <v>1.1962055079600988E-3</v>
      </c>
      <c r="AV61" s="226">
        <v>3.7060195248432966E-4</v>
      </c>
      <c r="AW61" s="226">
        <v>6.6980997551921407E-4</v>
      </c>
      <c r="AX61" s="226">
        <v>9.8240298194192995E-4</v>
      </c>
      <c r="AY61" s="226">
        <v>1.4295333096701298E-3</v>
      </c>
      <c r="AZ61" s="226">
        <v>3.0434485438318829E-4</v>
      </c>
      <c r="BA61" s="226">
        <v>4.32858489196846E-4</v>
      </c>
      <c r="BB61" s="226">
        <v>8.970821277181118E-4</v>
      </c>
      <c r="BC61" s="226">
        <v>2.265232577842551E-3</v>
      </c>
      <c r="BD61" s="226">
        <v>4.6481846341819687E-3</v>
      </c>
      <c r="BE61" s="226">
        <v>1.0344642054140898E-2</v>
      </c>
      <c r="BF61" s="226">
        <v>1.6996919485907909E-3</v>
      </c>
      <c r="BG61" s="226">
        <v>2.0844769598717659E-4</v>
      </c>
      <c r="BH61" s="226">
        <v>5.2582584097901661E-2</v>
      </c>
      <c r="BI61" s="226">
        <v>1.5402144985430953E-2</v>
      </c>
      <c r="BJ61" s="226">
        <v>2.3143709449469328E-2</v>
      </c>
      <c r="BK61" s="226">
        <v>5.8311090111724962E-3</v>
      </c>
      <c r="BL61" s="226">
        <v>2.5513449072038256E-3</v>
      </c>
      <c r="BM61" s="226">
        <v>4.8402406593924226E-3</v>
      </c>
      <c r="BN61" s="226">
        <v>9.536770372419236E-3</v>
      </c>
      <c r="BO61" s="226">
        <v>6.1965014032790647E-3</v>
      </c>
      <c r="BP61" s="226">
        <v>6.5072494997578251E-3</v>
      </c>
      <c r="BQ61" s="226">
        <v>2.5524339176620811E-3</v>
      </c>
      <c r="BR61" s="226">
        <v>1.1456246295281334E-2</v>
      </c>
      <c r="BS61" s="226">
        <v>6.3704939632268381E-5</v>
      </c>
      <c r="BT61" s="226">
        <v>5.7057972875727977E-4</v>
      </c>
      <c r="BU61" s="226">
        <v>0</v>
      </c>
      <c r="BV61" s="226">
        <v>6.4143482668792965E-6</v>
      </c>
      <c r="BW61" s="226">
        <v>0</v>
      </c>
      <c r="BX61" s="226">
        <v>1.6411742940999597E-3</v>
      </c>
      <c r="BY61" s="226">
        <v>0</v>
      </c>
    </row>
    <row r="62" spans="1:77" x14ac:dyDescent="0.25">
      <c r="A62" s="105" t="s">
        <v>59</v>
      </c>
      <c r="B62" s="226">
        <v>1.0325981914763851E-4</v>
      </c>
      <c r="C62" s="226">
        <v>2.2005164796986152E-4</v>
      </c>
      <c r="D62" s="226">
        <v>5.7798831940133657E-5</v>
      </c>
      <c r="E62" s="226">
        <v>5.539953179319265E-4</v>
      </c>
      <c r="F62" s="226">
        <v>2.2438985436907206E-5</v>
      </c>
      <c r="G62" s="226">
        <v>1.2319243705587201E-4</v>
      </c>
      <c r="H62" s="226">
        <v>1.7770898212651699E-4</v>
      </c>
      <c r="I62" s="226">
        <v>3.1869541215605849E-5</v>
      </c>
      <c r="J62" s="226">
        <v>3.4713261443287968E-4</v>
      </c>
      <c r="K62" s="226">
        <v>1.7465477327234784E-4</v>
      </c>
      <c r="L62" s="226">
        <v>2.8178900960784589E-4</v>
      </c>
      <c r="M62" s="226">
        <v>2.340896751613388E-5</v>
      </c>
      <c r="N62" s="226">
        <v>1.8282759284073712E-3</v>
      </c>
      <c r="O62" s="226">
        <v>1.8282759284073712E-3</v>
      </c>
      <c r="P62" s="226">
        <v>7.5280943927559811E-5</v>
      </c>
      <c r="Q62" s="226">
        <v>3.9952879389853736E-4</v>
      </c>
      <c r="R62" s="226">
        <v>1.3397184629801857E-4</v>
      </c>
      <c r="S62" s="226">
        <v>8.6474940344849038E-5</v>
      </c>
      <c r="T62" s="226">
        <v>6.5958072489994356E-8</v>
      </c>
      <c r="U62" s="226">
        <v>6.6854004795371071E-5</v>
      </c>
      <c r="V62" s="226">
        <v>3.9649933282565254E-4</v>
      </c>
      <c r="W62" s="226">
        <v>3.268134929220592E-4</v>
      </c>
      <c r="X62" s="226">
        <v>1.2712706521673925E-4</v>
      </c>
      <c r="Y62" s="226">
        <v>7.4209607335082002E-4</v>
      </c>
      <c r="Z62" s="226">
        <v>6.3440847864054033E-5</v>
      </c>
      <c r="AA62" s="226">
        <v>1.4029851238033262E-4</v>
      </c>
      <c r="AB62" s="226">
        <v>1.0321839110959022E-4</v>
      </c>
      <c r="AC62" s="226">
        <v>1.213418984341295E-4</v>
      </c>
      <c r="AD62" s="226">
        <v>1.8522153561363261E-4</v>
      </c>
      <c r="AE62" s="226">
        <v>6.5667866246744373E-5</v>
      </c>
      <c r="AF62" s="226">
        <v>2.8995063227583545E-4</v>
      </c>
      <c r="AG62" s="226">
        <v>2.781698301813156E-4</v>
      </c>
      <c r="AH62" s="226">
        <v>0</v>
      </c>
      <c r="AI62" s="226">
        <v>1.299198170431856E-3</v>
      </c>
      <c r="AJ62" s="226">
        <v>7.278226003895582E-4</v>
      </c>
      <c r="AK62" s="226">
        <v>2.2827990345228265E-4</v>
      </c>
      <c r="AL62" s="226">
        <v>3.067168123398517E-4</v>
      </c>
      <c r="AM62" s="226">
        <v>9.8773459305826839E-4</v>
      </c>
      <c r="AN62" s="226">
        <v>1.2236474167877378E-3</v>
      </c>
      <c r="AO62" s="226">
        <v>1.5114121926404551E-2</v>
      </c>
      <c r="AP62" s="226">
        <v>7.1873763842668012E-4</v>
      </c>
      <c r="AQ62" s="226">
        <v>1.2857282571427319E-3</v>
      </c>
      <c r="AR62" s="226">
        <v>1.5462054130657813E-4</v>
      </c>
      <c r="AS62" s="226">
        <v>6.1326603491956523E-3</v>
      </c>
      <c r="AT62" s="226">
        <v>1.3253922337326458E-3</v>
      </c>
      <c r="AU62" s="226">
        <v>1.082659249061085E-3</v>
      </c>
      <c r="AV62" s="226">
        <v>6.1157779370255396E-4</v>
      </c>
      <c r="AW62" s="226">
        <v>7.7446078822575185E-4</v>
      </c>
      <c r="AX62" s="226">
        <v>7.7745202898791708E-4</v>
      </c>
      <c r="AY62" s="226">
        <v>3.0009801970830785E-4</v>
      </c>
      <c r="AZ62" s="226">
        <v>1.77010473189878E-4</v>
      </c>
      <c r="BA62" s="226">
        <v>3.7330707561234898E-4</v>
      </c>
      <c r="BB62" s="226">
        <v>1.5719396043923195E-3</v>
      </c>
      <c r="BC62" s="226">
        <v>2.1223487460300135E-4</v>
      </c>
      <c r="BD62" s="226">
        <v>1.743338574973385E-3</v>
      </c>
      <c r="BE62" s="226">
        <v>2.0847095675510761E-3</v>
      </c>
      <c r="BF62" s="226">
        <v>8.2811744300926205E-4</v>
      </c>
      <c r="BG62" s="226">
        <v>2.7032533595571341E-4</v>
      </c>
      <c r="BH62" s="226">
        <v>2.0451523547141107E-3</v>
      </c>
      <c r="BI62" s="226">
        <v>3.8406608389081311E-2</v>
      </c>
      <c r="BJ62" s="226">
        <v>3.4399620277835814E-3</v>
      </c>
      <c r="BK62" s="226">
        <v>2.6129154746516599E-3</v>
      </c>
      <c r="BL62" s="226">
        <v>1.018833125108209E-3</v>
      </c>
      <c r="BM62" s="226">
        <v>1.0655401878911311E-3</v>
      </c>
      <c r="BN62" s="226">
        <v>1.2275546076061456E-3</v>
      </c>
      <c r="BO62" s="226">
        <v>3.5441673383606316E-3</v>
      </c>
      <c r="BP62" s="226">
        <v>2.5286370663947827E-3</v>
      </c>
      <c r="BQ62" s="226">
        <v>3.3819770270654073E-4</v>
      </c>
      <c r="BR62" s="226">
        <v>2.7688937550805781E-3</v>
      </c>
      <c r="BS62" s="226">
        <v>1.0654908781687617E-5</v>
      </c>
      <c r="BT62" s="226">
        <v>1.8131120514070358E-4</v>
      </c>
      <c r="BU62" s="226">
        <v>0</v>
      </c>
      <c r="BV62" s="226">
        <v>6.2365104029862256E-6</v>
      </c>
      <c r="BW62" s="226">
        <v>0</v>
      </c>
      <c r="BX62" s="226">
        <v>9.2812635256830261E-4</v>
      </c>
      <c r="BY62" s="226">
        <v>0</v>
      </c>
    </row>
    <row r="63" spans="1:77" x14ac:dyDescent="0.25">
      <c r="A63" s="105" t="s">
        <v>60</v>
      </c>
      <c r="B63" s="226">
        <v>5.4084253785365599E-6</v>
      </c>
      <c r="C63" s="226">
        <v>1.0185659552357338E-5</v>
      </c>
      <c r="D63" s="226">
        <v>2.8019918089628134E-6</v>
      </c>
      <c r="E63" s="226">
        <v>1.6787883613301038E-5</v>
      </c>
      <c r="F63" s="226">
        <v>1.3391025979250409E-6</v>
      </c>
      <c r="G63" s="226">
        <v>4.8957359450628082E-6</v>
      </c>
      <c r="H63" s="226">
        <v>9.2251036582324973E-6</v>
      </c>
      <c r="I63" s="226">
        <v>1.3788438297289715E-6</v>
      </c>
      <c r="J63" s="226">
        <v>1.4897055422875954E-5</v>
      </c>
      <c r="K63" s="226">
        <v>1.1168382899874705E-5</v>
      </c>
      <c r="L63" s="226">
        <v>1.0921365942634267E-5</v>
      </c>
      <c r="M63" s="226">
        <v>1.2772962276235399E-6</v>
      </c>
      <c r="N63" s="226">
        <v>6.8457968664326213E-5</v>
      </c>
      <c r="O63" s="226">
        <v>6.8457968664326213E-5</v>
      </c>
      <c r="P63" s="226">
        <v>2.2773140695007632E-6</v>
      </c>
      <c r="Q63" s="226">
        <v>1.2781904601352155E-5</v>
      </c>
      <c r="R63" s="226">
        <v>1.1038476691356944E-5</v>
      </c>
      <c r="S63" s="226">
        <v>3.4172636011584941E-6</v>
      </c>
      <c r="T63" s="226">
        <v>5.4076299882206377E-9</v>
      </c>
      <c r="U63" s="226">
        <v>5.5737269146815859E-6</v>
      </c>
      <c r="V63" s="226">
        <v>9.8454160308018731E-6</v>
      </c>
      <c r="W63" s="226">
        <v>1.017243730044268E-5</v>
      </c>
      <c r="X63" s="226">
        <v>6.8326757540112509E-6</v>
      </c>
      <c r="Y63" s="226">
        <v>2.15289158997981E-5</v>
      </c>
      <c r="Z63" s="226">
        <v>3.0856681288744391E-6</v>
      </c>
      <c r="AA63" s="226">
        <v>6.1527435712808356E-6</v>
      </c>
      <c r="AB63" s="226">
        <v>7.2986245120307895E-6</v>
      </c>
      <c r="AC63" s="226">
        <v>9.1932166541364002E-6</v>
      </c>
      <c r="AD63" s="226">
        <v>8.6468897083608366E-6</v>
      </c>
      <c r="AE63" s="226">
        <v>4.0510523214351219E-6</v>
      </c>
      <c r="AF63" s="226">
        <v>6.8278284024773721E-6</v>
      </c>
      <c r="AG63" s="226">
        <v>1.0462130548776493E-5</v>
      </c>
      <c r="AH63" s="226">
        <v>0</v>
      </c>
      <c r="AI63" s="226">
        <v>2.9610119424003172E-4</v>
      </c>
      <c r="AJ63" s="226">
        <v>5.4690488039822781E-5</v>
      </c>
      <c r="AK63" s="226">
        <v>1.1375692590350558E-5</v>
      </c>
      <c r="AL63" s="226">
        <v>8.5826101455244774E-6</v>
      </c>
      <c r="AM63" s="226">
        <v>7.8050910457063433E-5</v>
      </c>
      <c r="AN63" s="226">
        <v>3.8019176015155443E-4</v>
      </c>
      <c r="AO63" s="226">
        <v>5.5273155348291487E-4</v>
      </c>
      <c r="AP63" s="226">
        <v>6.1448931734776828E-5</v>
      </c>
      <c r="AQ63" s="226">
        <v>2.0421738849034295E-4</v>
      </c>
      <c r="AR63" s="226">
        <v>5.5167131539904718E-6</v>
      </c>
      <c r="AS63" s="226">
        <v>1.1853870690222891E-4</v>
      </c>
      <c r="AT63" s="226">
        <v>1.2315485395076329E-4</v>
      </c>
      <c r="AU63" s="226">
        <v>3.0032899443777555E-5</v>
      </c>
      <c r="AV63" s="226">
        <v>1.4587904274540233E-5</v>
      </c>
      <c r="AW63" s="226">
        <v>2.2729792828791105E-5</v>
      </c>
      <c r="AX63" s="226">
        <v>2.9766859798795785E-5</v>
      </c>
      <c r="AY63" s="226">
        <v>4.7134403235383906E-5</v>
      </c>
      <c r="AZ63" s="226">
        <v>6.4947755110323226E-6</v>
      </c>
      <c r="BA63" s="226">
        <v>1.2934013387539053E-5</v>
      </c>
      <c r="BB63" s="226">
        <v>3.5561949988214593E-5</v>
      </c>
      <c r="BC63" s="226">
        <v>7.9202644031637009E-6</v>
      </c>
      <c r="BD63" s="226">
        <v>6.5759561701856419E-5</v>
      </c>
      <c r="BE63" s="226">
        <v>1.3693598843872326E-4</v>
      </c>
      <c r="BF63" s="226">
        <v>4.7686635649104583E-4</v>
      </c>
      <c r="BG63" s="226">
        <v>8.7048971390516006E-6</v>
      </c>
      <c r="BH63" s="226">
        <v>7.1490541363692408E-5</v>
      </c>
      <c r="BI63" s="226">
        <v>5.8886123240155372E-4</v>
      </c>
      <c r="BJ63" s="226">
        <v>7.6890812417061236E-2</v>
      </c>
      <c r="BK63" s="226">
        <v>1.6505246651297975E-4</v>
      </c>
      <c r="BL63" s="226">
        <v>1.0796382076938293E-4</v>
      </c>
      <c r="BM63" s="226">
        <v>4.1136976446717481E-4</v>
      </c>
      <c r="BN63" s="226">
        <v>1.1078513349433653E-4</v>
      </c>
      <c r="BO63" s="226">
        <v>2.6652539097704375E-4</v>
      </c>
      <c r="BP63" s="226">
        <v>2.2489153416513645E-4</v>
      </c>
      <c r="BQ63" s="226">
        <v>9.5201534002487952E-5</v>
      </c>
      <c r="BR63" s="226">
        <v>3.0925323486852079E-4</v>
      </c>
      <c r="BS63" s="226">
        <v>3.7503623939038561E-6</v>
      </c>
      <c r="BT63" s="226">
        <v>1.2258658369270897E-5</v>
      </c>
      <c r="BU63" s="226">
        <v>0</v>
      </c>
      <c r="BV63" s="226">
        <v>2.2081981777797839E-7</v>
      </c>
      <c r="BW63" s="226">
        <v>0</v>
      </c>
      <c r="BX63" s="226">
        <v>5.3824086141607233E-5</v>
      </c>
      <c r="BY63" s="226">
        <v>0</v>
      </c>
    </row>
    <row r="64" spans="1:77" x14ac:dyDescent="0.25">
      <c r="A64" s="105" t="s">
        <v>61</v>
      </c>
      <c r="B64" s="226">
        <v>3.7719842535445778E-5</v>
      </c>
      <c r="C64" s="226">
        <v>8.7437702562039832E-5</v>
      </c>
      <c r="D64" s="226">
        <v>6.1475570561478872E-5</v>
      </c>
      <c r="E64" s="226">
        <v>9.8324117526607765E-5</v>
      </c>
      <c r="F64" s="226">
        <v>1.4285409675882478E-5</v>
      </c>
      <c r="G64" s="226">
        <v>2.9248585041148944E-5</v>
      </c>
      <c r="H64" s="226">
        <v>6.1077003175199902E-5</v>
      </c>
      <c r="I64" s="226">
        <v>2.7577445831403845E-5</v>
      </c>
      <c r="J64" s="226">
        <v>3.1268121992930216E-5</v>
      </c>
      <c r="K64" s="226">
        <v>1.8713802447320834E-4</v>
      </c>
      <c r="L64" s="226">
        <v>7.6907567385385661E-6</v>
      </c>
      <c r="M64" s="226">
        <v>4.1291577305150504E-5</v>
      </c>
      <c r="N64" s="226">
        <v>1.2955178425474416E-5</v>
      </c>
      <c r="O64" s="226">
        <v>1.2955178425474416E-5</v>
      </c>
      <c r="P64" s="226">
        <v>1.2467259671526933E-6</v>
      </c>
      <c r="Q64" s="226">
        <v>1.2287067575020211E-5</v>
      </c>
      <c r="R64" s="226">
        <v>3.3699382949545551E-4</v>
      </c>
      <c r="S64" s="226">
        <v>2.681033709330791E-5</v>
      </c>
      <c r="T64" s="226">
        <v>6.7209789151921718E-8</v>
      </c>
      <c r="U64" s="226">
        <v>6.1858509649528203E-5</v>
      </c>
      <c r="V64" s="226">
        <v>1.860269600142367E-4</v>
      </c>
      <c r="W64" s="226">
        <v>1.7768589471252357E-4</v>
      </c>
      <c r="X64" s="226">
        <v>1.0122803229036027E-4</v>
      </c>
      <c r="Y64" s="226">
        <v>1.5589953415789151E-4</v>
      </c>
      <c r="Z64" s="226">
        <v>1.0453463945182316E-4</v>
      </c>
      <c r="AA64" s="226">
        <v>6.9389642203525421E-5</v>
      </c>
      <c r="AB64" s="226">
        <v>4.2018734645816568E-4</v>
      </c>
      <c r="AC64" s="226">
        <v>5.9721220022698323E-5</v>
      </c>
      <c r="AD64" s="226">
        <v>1.2953652420205796E-4</v>
      </c>
      <c r="AE64" s="226">
        <v>1.8056718731280673E-4</v>
      </c>
      <c r="AF64" s="226">
        <v>1.348395145619094E-4</v>
      </c>
      <c r="AG64" s="226">
        <v>1.1843632502849627E-5</v>
      </c>
      <c r="AH64" s="226">
        <v>0</v>
      </c>
      <c r="AI64" s="226">
        <v>2.7668943539088577E-4</v>
      </c>
      <c r="AJ64" s="226">
        <v>8.9187230394454855E-5</v>
      </c>
      <c r="AK64" s="226">
        <v>1.0681177260803185E-5</v>
      </c>
      <c r="AL64" s="226">
        <v>5.6028376817788618E-6</v>
      </c>
      <c r="AM64" s="226">
        <v>8.2743613912204225E-5</v>
      </c>
      <c r="AN64" s="226">
        <v>2.8820122781432819E-4</v>
      </c>
      <c r="AO64" s="226">
        <v>7.7606946775832364E-5</v>
      </c>
      <c r="AP64" s="226">
        <v>6.8222759031831798E-5</v>
      </c>
      <c r="AQ64" s="226">
        <v>2.3630219917644552E-4</v>
      </c>
      <c r="AR64" s="226">
        <v>9.0407128230331522E-6</v>
      </c>
      <c r="AS64" s="226">
        <v>3.8216138606456717E-5</v>
      </c>
      <c r="AT64" s="226">
        <v>8.2045513897498846E-5</v>
      </c>
      <c r="AU64" s="226">
        <v>1.172758436032339E-4</v>
      </c>
      <c r="AV64" s="226">
        <v>5.5048295298839662E-6</v>
      </c>
      <c r="AW64" s="226">
        <v>1.0814047488950149E-5</v>
      </c>
      <c r="AX64" s="226">
        <v>2.4641887229632001E-5</v>
      </c>
      <c r="AY64" s="226">
        <v>2.5566216069901641E-5</v>
      </c>
      <c r="AZ64" s="226">
        <v>5.4661479449239659E-6</v>
      </c>
      <c r="BA64" s="226">
        <v>1.1640287804350395E-5</v>
      </c>
      <c r="BB64" s="226">
        <v>8.0490423236659397E-6</v>
      </c>
      <c r="BC64" s="226">
        <v>6.2645670582093449E-6</v>
      </c>
      <c r="BD64" s="226">
        <v>5.5082264959062468E-5</v>
      </c>
      <c r="BE64" s="226">
        <v>3.6545211986937733E-4</v>
      </c>
      <c r="BF64" s="226">
        <v>3.9463248748577778E-4</v>
      </c>
      <c r="BG64" s="226">
        <v>3.4719941401913463E-6</v>
      </c>
      <c r="BH64" s="226">
        <v>6.1791013131771446E-5</v>
      </c>
      <c r="BI64" s="226">
        <v>8.1817506850569564E-5</v>
      </c>
      <c r="BJ64" s="226">
        <v>5.8535014776319011E-5</v>
      </c>
      <c r="BK64" s="226">
        <v>3.3208668405116021E-2</v>
      </c>
      <c r="BL64" s="226">
        <v>2.6798749698944407E-5</v>
      </c>
      <c r="BM64" s="226">
        <v>1.7110286650597503E-4</v>
      </c>
      <c r="BN64" s="226">
        <v>8.3981627857579263E-5</v>
      </c>
      <c r="BO64" s="226">
        <v>1.5277690908558578E-4</v>
      </c>
      <c r="BP64" s="226">
        <v>1.6819610933691811E-4</v>
      </c>
      <c r="BQ64" s="226">
        <v>8.1750351733410242E-5</v>
      </c>
      <c r="BR64" s="226">
        <v>2.8611038419257468E-4</v>
      </c>
      <c r="BS64" s="226">
        <v>2.9583761108977692E-6</v>
      </c>
      <c r="BT64" s="226">
        <v>2.1472195930079388E-5</v>
      </c>
      <c r="BU64" s="226">
        <v>0</v>
      </c>
      <c r="BV64" s="226">
        <v>1.9062390607147897E-7</v>
      </c>
      <c r="BW64" s="226">
        <v>0</v>
      </c>
      <c r="BX64" s="226">
        <v>9.5544436074827214E-5</v>
      </c>
      <c r="BY64" s="226">
        <v>0</v>
      </c>
    </row>
    <row r="65" spans="1:77" x14ac:dyDescent="0.25">
      <c r="A65" s="105" t="s">
        <v>62</v>
      </c>
      <c r="B65" s="226">
        <v>1.8461064985127022E-3</v>
      </c>
      <c r="C65" s="226">
        <v>4.1625190876568774E-3</v>
      </c>
      <c r="D65" s="226">
        <v>1.2830703407539727E-3</v>
      </c>
      <c r="E65" s="226">
        <v>1.1802798661485379E-3</v>
      </c>
      <c r="F65" s="226">
        <v>1.174081406539523E-4</v>
      </c>
      <c r="G65" s="226">
        <v>1.2447106493074082E-3</v>
      </c>
      <c r="H65" s="226">
        <v>1.8020477168322541E-3</v>
      </c>
      <c r="I65" s="226">
        <v>3.5890476890480029E-4</v>
      </c>
      <c r="J65" s="226">
        <v>7.9400407635773606E-4</v>
      </c>
      <c r="K65" s="226">
        <v>1.044334388346546E-2</v>
      </c>
      <c r="L65" s="226">
        <v>1.2633786907612757E-4</v>
      </c>
      <c r="M65" s="226">
        <v>6.851328801654958E-4</v>
      </c>
      <c r="N65" s="226">
        <v>1.7739729564845701E-4</v>
      </c>
      <c r="O65" s="226">
        <v>1.7739729564845701E-4</v>
      </c>
      <c r="P65" s="226">
        <v>2.9039557148593358E-5</v>
      </c>
      <c r="Q65" s="226">
        <v>2.4026471413650952E-4</v>
      </c>
      <c r="R65" s="226">
        <v>1.0011311396307588E-2</v>
      </c>
      <c r="S65" s="226">
        <v>4.3688991469866245E-4</v>
      </c>
      <c r="T65" s="226">
        <v>4.5436353008338596E-6</v>
      </c>
      <c r="U65" s="226">
        <v>1.8314864063056983E-3</v>
      </c>
      <c r="V65" s="226">
        <v>4.0654583351035188E-3</v>
      </c>
      <c r="W65" s="226">
        <v>5.8087124888591855E-3</v>
      </c>
      <c r="X65" s="226">
        <v>5.0042056641601759E-3</v>
      </c>
      <c r="Y65" s="226">
        <v>1.7183430593018115E-3</v>
      </c>
      <c r="Z65" s="226">
        <v>1.372518954810435E-3</v>
      </c>
      <c r="AA65" s="226">
        <v>2.2397488590356787E-3</v>
      </c>
      <c r="AB65" s="226">
        <v>5.4212753435794207E-3</v>
      </c>
      <c r="AC65" s="226">
        <v>2.3772046345938254E-3</v>
      </c>
      <c r="AD65" s="226">
        <v>4.0630444866449613E-3</v>
      </c>
      <c r="AE65" s="226">
        <v>2.772892248860397E-3</v>
      </c>
      <c r="AF65" s="226">
        <v>2.1600235789279707E-3</v>
      </c>
      <c r="AG65" s="226">
        <v>1.9850754848541754E-4</v>
      </c>
      <c r="AH65" s="226">
        <v>0</v>
      </c>
      <c r="AI65" s="226">
        <v>9.8351528581801847E-4</v>
      </c>
      <c r="AJ65" s="226">
        <v>6.6832031060944054E-4</v>
      </c>
      <c r="AK65" s="226">
        <v>2.1047046903934004E-4</v>
      </c>
      <c r="AL65" s="226">
        <v>1.4497494450396706E-4</v>
      </c>
      <c r="AM65" s="226">
        <v>1.6360064466317398E-3</v>
      </c>
      <c r="AN65" s="226">
        <v>1.0411793200414106E-3</v>
      </c>
      <c r="AO65" s="226">
        <v>1.1136101517976351E-3</v>
      </c>
      <c r="AP65" s="226">
        <v>8.2591998415669672E-4</v>
      </c>
      <c r="AQ65" s="226">
        <v>1.7865736910814469E-3</v>
      </c>
      <c r="AR65" s="226">
        <v>3.2818498198303501E-4</v>
      </c>
      <c r="AS65" s="226">
        <v>6.4857767119291972E-4</v>
      </c>
      <c r="AT65" s="226">
        <v>2.1227088885197158E-3</v>
      </c>
      <c r="AU65" s="226">
        <v>5.9473441535497999E-4</v>
      </c>
      <c r="AV65" s="226">
        <v>9.4544510042606574E-5</v>
      </c>
      <c r="AW65" s="226">
        <v>2.3231180579595833E-4</v>
      </c>
      <c r="AX65" s="226">
        <v>6.7747967686388204E-4</v>
      </c>
      <c r="AY65" s="226">
        <v>1.6622569929439877E-4</v>
      </c>
      <c r="AZ65" s="226">
        <v>1.482639366636702E-4</v>
      </c>
      <c r="BA65" s="226">
        <v>9.9458327315913014E-4</v>
      </c>
      <c r="BB65" s="226">
        <v>1.7101967951199028E-4</v>
      </c>
      <c r="BC65" s="226">
        <v>1.6032530200714307E-4</v>
      </c>
      <c r="BD65" s="226">
        <v>1.4564547306145791E-3</v>
      </c>
      <c r="BE65" s="226">
        <v>4.2820437572899002E-3</v>
      </c>
      <c r="BF65" s="226">
        <v>8.6332420882351041E-4</v>
      </c>
      <c r="BG65" s="226">
        <v>5.3333259569666758E-5</v>
      </c>
      <c r="BH65" s="226">
        <v>1.7176894111064799E-3</v>
      </c>
      <c r="BI65" s="226">
        <v>1.2949942073001198E-3</v>
      </c>
      <c r="BJ65" s="226">
        <v>1.0547917064001732E-3</v>
      </c>
      <c r="BK65" s="226">
        <v>8.8203700145005081E-4</v>
      </c>
      <c r="BL65" s="226">
        <v>0.14016343759007011</v>
      </c>
      <c r="BM65" s="226">
        <v>9.1255416972115878E-4</v>
      </c>
      <c r="BN65" s="226">
        <v>1.2199978026535966E-3</v>
      </c>
      <c r="BO65" s="226">
        <v>8.5774694190266139E-4</v>
      </c>
      <c r="BP65" s="226">
        <v>1.0868444046154186E-3</v>
      </c>
      <c r="BQ65" s="226">
        <v>1.1391500990996677E-3</v>
      </c>
      <c r="BR65" s="226">
        <v>1.9565085353138428E-3</v>
      </c>
      <c r="BS65" s="226">
        <v>1.3147205150935039E-5</v>
      </c>
      <c r="BT65" s="226">
        <v>8.5507204052626758E-5</v>
      </c>
      <c r="BU65" s="226">
        <v>0</v>
      </c>
      <c r="BV65" s="226">
        <v>5.2414408978106062E-6</v>
      </c>
      <c r="BW65" s="226">
        <v>0</v>
      </c>
      <c r="BX65" s="226">
        <v>1.2689028854233095E-3</v>
      </c>
      <c r="BY65" s="226">
        <v>0</v>
      </c>
    </row>
    <row r="66" spans="1:77" x14ac:dyDescent="0.25">
      <c r="A66" s="105" t="s">
        <v>63</v>
      </c>
      <c r="B66" s="226">
        <v>1.2665071700919555E-5</v>
      </c>
      <c r="C66" s="226">
        <v>1.7022723513445814E-5</v>
      </c>
      <c r="D66" s="226">
        <v>4.6889044183512449E-6</v>
      </c>
      <c r="E66" s="226">
        <v>2.4521553937689895E-5</v>
      </c>
      <c r="F66" s="226">
        <v>1.2593892707049436E-6</v>
      </c>
      <c r="G66" s="226">
        <v>6.546984472557394E-6</v>
      </c>
      <c r="H66" s="226">
        <v>1.3388478635300918E-5</v>
      </c>
      <c r="I66" s="226">
        <v>2.0252525164221998E-6</v>
      </c>
      <c r="J66" s="226">
        <v>1.1473784036755461E-5</v>
      </c>
      <c r="K66" s="226">
        <v>1.7419153359514673E-5</v>
      </c>
      <c r="L66" s="226">
        <v>9.7129395430310927E-6</v>
      </c>
      <c r="M66" s="226">
        <v>2.1772860261848245E-6</v>
      </c>
      <c r="N66" s="226">
        <v>2.4598844991961561E-5</v>
      </c>
      <c r="O66" s="226">
        <v>2.4598844991961561E-5</v>
      </c>
      <c r="P66" s="226">
        <v>3.0653038000403335E-6</v>
      </c>
      <c r="Q66" s="226">
        <v>1.0857186049960195E-5</v>
      </c>
      <c r="R66" s="226">
        <v>2.3270897745696171E-5</v>
      </c>
      <c r="S66" s="226">
        <v>5.9565787390631318E-6</v>
      </c>
      <c r="T66" s="226">
        <v>3.4727355230147945E-8</v>
      </c>
      <c r="U66" s="226">
        <v>9.1039513546420534E-6</v>
      </c>
      <c r="V66" s="226">
        <v>1.2942555082905795E-5</v>
      </c>
      <c r="W66" s="226">
        <v>1.6967369901985844E-5</v>
      </c>
      <c r="X66" s="226">
        <v>1.0784307222935558E-5</v>
      </c>
      <c r="Y66" s="226">
        <v>3.3073208564399631E-5</v>
      </c>
      <c r="Z66" s="226">
        <v>8.969518691109742E-6</v>
      </c>
      <c r="AA66" s="226">
        <v>8.0939456413815964E-6</v>
      </c>
      <c r="AB66" s="226">
        <v>1.2740981527667731E-5</v>
      </c>
      <c r="AC66" s="226">
        <v>3.6208250502740272E-5</v>
      </c>
      <c r="AD66" s="226">
        <v>1.327259437509618E-5</v>
      </c>
      <c r="AE66" s="226">
        <v>7.465617182501136E-6</v>
      </c>
      <c r="AF66" s="226">
        <v>1.1335987031769072E-5</v>
      </c>
      <c r="AG66" s="226">
        <v>4.6941967752731543E-6</v>
      </c>
      <c r="AH66" s="226">
        <v>0</v>
      </c>
      <c r="AI66" s="226">
        <v>1.318207726218746E-4</v>
      </c>
      <c r="AJ66" s="226">
        <v>1.0699130509470846E-4</v>
      </c>
      <c r="AK66" s="226">
        <v>3.5506301993496659E-5</v>
      </c>
      <c r="AL66" s="226">
        <v>1.129069072649802E-5</v>
      </c>
      <c r="AM66" s="226">
        <v>1.6915024538460361E-4</v>
      </c>
      <c r="AN66" s="226">
        <v>8.890377903732179E-4</v>
      </c>
      <c r="AO66" s="226">
        <v>1.531294920552125E-4</v>
      </c>
      <c r="AP66" s="226">
        <v>4.9211156830727272E-5</v>
      </c>
      <c r="AQ66" s="226">
        <v>1.4735799387754667E-4</v>
      </c>
      <c r="AR66" s="226">
        <v>8.5816271138520462E-6</v>
      </c>
      <c r="AS66" s="226">
        <v>6.7431622690195507E-5</v>
      </c>
      <c r="AT66" s="226">
        <v>7.5691064473225008E-5</v>
      </c>
      <c r="AU66" s="226">
        <v>6.8922293361515989E-5</v>
      </c>
      <c r="AV66" s="226">
        <v>1.0572937717522915E-5</v>
      </c>
      <c r="AW66" s="226">
        <v>3.1291826491022216E-5</v>
      </c>
      <c r="AX66" s="226">
        <v>3.9902266605849327E-5</v>
      </c>
      <c r="AY66" s="226">
        <v>1.3579268155537274E-4</v>
      </c>
      <c r="AZ66" s="226">
        <v>9.9565907025755454E-6</v>
      </c>
      <c r="BA66" s="226">
        <v>1.5734935404043769E-5</v>
      </c>
      <c r="BB66" s="226">
        <v>1.6041527184286108E-5</v>
      </c>
      <c r="BC66" s="226">
        <v>1.0280409555987086E-5</v>
      </c>
      <c r="BD66" s="226">
        <v>1.2286225322356097E-4</v>
      </c>
      <c r="BE66" s="226">
        <v>6.8910243861697751E-4</v>
      </c>
      <c r="BF66" s="226">
        <v>1.0725594368423498E-4</v>
      </c>
      <c r="BG66" s="226">
        <v>7.0601009420288209E-6</v>
      </c>
      <c r="BH66" s="226">
        <v>8.7023744160576337E-5</v>
      </c>
      <c r="BI66" s="226">
        <v>2.3857486121057545E-4</v>
      </c>
      <c r="BJ66" s="226">
        <v>1.6881103406780269E-4</v>
      </c>
      <c r="BK66" s="226">
        <v>5.0326496634856498E-4</v>
      </c>
      <c r="BL66" s="226">
        <v>1.320263347008245E-4</v>
      </c>
      <c r="BM66" s="226">
        <v>2.2262448419622972E-2</v>
      </c>
      <c r="BN66" s="226">
        <v>2.6339029153227614E-4</v>
      </c>
      <c r="BO66" s="226">
        <v>3.312711555954397E-4</v>
      </c>
      <c r="BP66" s="226">
        <v>5.3950611024700655E-4</v>
      </c>
      <c r="BQ66" s="226">
        <v>4.271261335643882E-5</v>
      </c>
      <c r="BR66" s="226">
        <v>1.5587870618949692E-3</v>
      </c>
      <c r="BS66" s="226">
        <v>3.3429319387442102E-6</v>
      </c>
      <c r="BT66" s="226">
        <v>9.8770407935803929E-5</v>
      </c>
      <c r="BU66" s="226">
        <v>0</v>
      </c>
      <c r="BV66" s="226">
        <v>2.6777985498240049E-7</v>
      </c>
      <c r="BW66" s="226">
        <v>0</v>
      </c>
      <c r="BX66" s="226">
        <v>9.9005947071060065E-4</v>
      </c>
      <c r="BY66" s="226">
        <v>0</v>
      </c>
    </row>
    <row r="67" spans="1:77" x14ac:dyDescent="0.25">
      <c r="A67" s="105" t="s">
        <v>64</v>
      </c>
      <c r="B67" s="226">
        <v>1.4242159457048745E-5</v>
      </c>
      <c r="C67" s="226">
        <v>2.3471726314801965E-5</v>
      </c>
      <c r="D67" s="226">
        <v>7.0865533365365185E-6</v>
      </c>
      <c r="E67" s="226">
        <v>2.1680116919973417E-5</v>
      </c>
      <c r="F67" s="226">
        <v>1.5879830687367766E-6</v>
      </c>
      <c r="G67" s="226">
        <v>8.5505207854532406E-6</v>
      </c>
      <c r="H67" s="226">
        <v>1.5536250299075518E-5</v>
      </c>
      <c r="I67" s="226">
        <v>2.8139374300044244E-6</v>
      </c>
      <c r="J67" s="226">
        <v>1.3184903201785411E-5</v>
      </c>
      <c r="K67" s="226">
        <v>3.5513364885799273E-5</v>
      </c>
      <c r="L67" s="226">
        <v>1.4885929732842274E-5</v>
      </c>
      <c r="M67" s="226">
        <v>3.8686266038351132E-6</v>
      </c>
      <c r="N67" s="226">
        <v>2.1155868515654957E-5</v>
      </c>
      <c r="O67" s="226">
        <v>2.1155868515654957E-5</v>
      </c>
      <c r="P67" s="226">
        <v>6.7825489004469554E-6</v>
      </c>
      <c r="Q67" s="226">
        <v>1.2506491072175273E-5</v>
      </c>
      <c r="R67" s="226">
        <v>4.0914747081617755E-5</v>
      </c>
      <c r="S67" s="226">
        <v>7.4005284465065356E-6</v>
      </c>
      <c r="T67" s="226">
        <v>2.6684247726067085E-8</v>
      </c>
      <c r="U67" s="226">
        <v>1.1417551918980885E-5</v>
      </c>
      <c r="V67" s="226">
        <v>2.0020815884959296E-5</v>
      </c>
      <c r="W67" s="226">
        <v>2.5260196045257135E-5</v>
      </c>
      <c r="X67" s="226">
        <v>1.9354926635816088E-5</v>
      </c>
      <c r="Y67" s="226">
        <v>2.8107998115483866E-5</v>
      </c>
      <c r="Z67" s="226">
        <v>1.007257893400984E-5</v>
      </c>
      <c r="AA67" s="226">
        <v>1.2427048138580636E-5</v>
      </c>
      <c r="AB67" s="226">
        <v>2.6918308246791921E-5</v>
      </c>
      <c r="AC67" s="226">
        <v>3.572525902855553E-5</v>
      </c>
      <c r="AD67" s="226">
        <v>2.0768365425809151E-5</v>
      </c>
      <c r="AE67" s="226">
        <v>1.3709645045817787E-5</v>
      </c>
      <c r="AF67" s="226">
        <v>1.3765990075294115E-5</v>
      </c>
      <c r="AG67" s="226">
        <v>4.2588706200342825E-6</v>
      </c>
      <c r="AH67" s="226">
        <v>0</v>
      </c>
      <c r="AI67" s="226">
        <v>1.3327519810120208E-4</v>
      </c>
      <c r="AJ67" s="226">
        <v>1.7695713101597896E-4</v>
      </c>
      <c r="AK67" s="226">
        <v>2.6537135392915582E-5</v>
      </c>
      <c r="AL67" s="226">
        <v>2.3508900881552546E-5</v>
      </c>
      <c r="AM67" s="226">
        <v>3.3009982343206091E-4</v>
      </c>
      <c r="AN67" s="226">
        <v>1.1247520742582149E-3</v>
      </c>
      <c r="AO67" s="226">
        <v>1.4028903042161801E-4</v>
      </c>
      <c r="AP67" s="226">
        <v>4.6489736225826439E-5</v>
      </c>
      <c r="AQ67" s="226">
        <v>1.1337542853537649E-4</v>
      </c>
      <c r="AR67" s="226">
        <v>8.3793517121636357E-6</v>
      </c>
      <c r="AS67" s="226">
        <v>6.5437986537432154E-5</v>
      </c>
      <c r="AT67" s="226">
        <v>1.1574798040621467E-4</v>
      </c>
      <c r="AU67" s="226">
        <v>5.4811783744570261E-5</v>
      </c>
      <c r="AV67" s="226">
        <v>1.2755960751374645E-5</v>
      </c>
      <c r="AW67" s="226">
        <v>7.6897549090769197E-5</v>
      </c>
      <c r="AX67" s="226">
        <v>6.5517835775871284E-5</v>
      </c>
      <c r="AY67" s="226">
        <v>3.5539534300826203E-4</v>
      </c>
      <c r="AZ67" s="226">
        <v>1.0604896426922379E-5</v>
      </c>
      <c r="BA67" s="226">
        <v>2.7269718190171687E-5</v>
      </c>
      <c r="BB67" s="226">
        <v>2.0905474049667726E-5</v>
      </c>
      <c r="BC67" s="226">
        <v>1.6730250468644412E-4</v>
      </c>
      <c r="BD67" s="226">
        <v>9.8127159259236405E-5</v>
      </c>
      <c r="BE67" s="226">
        <v>3.0863845223860211E-4</v>
      </c>
      <c r="BF67" s="226">
        <v>9.6639006047262579E-5</v>
      </c>
      <c r="BG67" s="226">
        <v>9.0225103680695388E-6</v>
      </c>
      <c r="BH67" s="226">
        <v>8.6912919843854119E-5</v>
      </c>
      <c r="BI67" s="226">
        <v>2.5103570442513252E-4</v>
      </c>
      <c r="BJ67" s="226">
        <v>8.9359433270059672E-4</v>
      </c>
      <c r="BK67" s="226">
        <v>9.307187282555046E-4</v>
      </c>
      <c r="BL67" s="226">
        <v>3.6141042860236383E-4</v>
      </c>
      <c r="BM67" s="226">
        <v>2.7155516469692838E-3</v>
      </c>
      <c r="BN67" s="226">
        <v>2.1801034578716551E-2</v>
      </c>
      <c r="BO67" s="226">
        <v>2.6907850358931303E-3</v>
      </c>
      <c r="BP67" s="226">
        <v>7.3478576931650871E-3</v>
      </c>
      <c r="BQ67" s="226">
        <v>2.0965120295200347E-4</v>
      </c>
      <c r="BR67" s="226">
        <v>1.4049450517882006E-3</v>
      </c>
      <c r="BS67" s="226">
        <v>4.4051403017442709E-6</v>
      </c>
      <c r="BT67" s="226">
        <v>1.5008797378560448E-4</v>
      </c>
      <c r="BU67" s="226">
        <v>0</v>
      </c>
      <c r="BV67" s="226">
        <v>2.6832782509968955E-7</v>
      </c>
      <c r="BW67" s="226">
        <v>0</v>
      </c>
      <c r="BX67" s="226">
        <v>4.4527153249774372E-4</v>
      </c>
      <c r="BY67" s="226">
        <v>0</v>
      </c>
    </row>
    <row r="68" spans="1:77" x14ac:dyDescent="0.25">
      <c r="A68" s="105" t="s">
        <v>65</v>
      </c>
      <c r="B68" s="226">
        <v>2.7987068028028673E-6</v>
      </c>
      <c r="C68" s="226">
        <v>4.9852445355336346E-6</v>
      </c>
      <c r="D68" s="226">
        <v>1.500696715944653E-6</v>
      </c>
      <c r="E68" s="226">
        <v>4.6627967585839428E-6</v>
      </c>
      <c r="F68" s="226">
        <v>3.5887751344266569E-7</v>
      </c>
      <c r="G68" s="226">
        <v>2.0822361108166991E-6</v>
      </c>
      <c r="H68" s="226">
        <v>3.35849638484996E-6</v>
      </c>
      <c r="I68" s="226">
        <v>6.2446253933532072E-7</v>
      </c>
      <c r="J68" s="226">
        <v>2.8931455197978088E-6</v>
      </c>
      <c r="K68" s="226">
        <v>6.8436782744916289E-6</v>
      </c>
      <c r="L68" s="226">
        <v>2.6598359649687799E-6</v>
      </c>
      <c r="M68" s="226">
        <v>7.4049159660575154E-7</v>
      </c>
      <c r="N68" s="226">
        <v>3.183636357086928E-6</v>
      </c>
      <c r="O68" s="226">
        <v>3.183636357086928E-6</v>
      </c>
      <c r="P68" s="226">
        <v>5.5175027442398064E-7</v>
      </c>
      <c r="Q68" s="226">
        <v>2.4507853008998962E-6</v>
      </c>
      <c r="R68" s="226">
        <v>7.7016344219502629E-6</v>
      </c>
      <c r="S68" s="226">
        <v>1.3836419102255875E-6</v>
      </c>
      <c r="T68" s="226">
        <v>4.3589680954261719E-9</v>
      </c>
      <c r="U68" s="226">
        <v>2.0579297989859842E-6</v>
      </c>
      <c r="V68" s="226">
        <v>3.6410108766728559E-6</v>
      </c>
      <c r="W68" s="226">
        <v>4.6598820761594013E-6</v>
      </c>
      <c r="X68" s="226">
        <v>3.8716163749334936E-6</v>
      </c>
      <c r="Y68" s="226">
        <v>5.4497769613023159E-6</v>
      </c>
      <c r="Z68" s="226">
        <v>1.8719447247346114E-6</v>
      </c>
      <c r="AA68" s="226">
        <v>2.8952733833063199E-6</v>
      </c>
      <c r="AB68" s="226">
        <v>5.1743768716425207E-6</v>
      </c>
      <c r="AC68" s="226">
        <v>6.2545676995260202E-6</v>
      </c>
      <c r="AD68" s="226">
        <v>4.3540202530257852E-6</v>
      </c>
      <c r="AE68" s="226">
        <v>2.6644752869921661E-6</v>
      </c>
      <c r="AF68" s="226">
        <v>2.4295123829174489E-6</v>
      </c>
      <c r="AG68" s="226">
        <v>7.1232216271534206E-7</v>
      </c>
      <c r="AH68" s="226">
        <v>0</v>
      </c>
      <c r="AI68" s="226">
        <v>2.4667495206043831E-5</v>
      </c>
      <c r="AJ68" s="226">
        <v>3.3414204081921632E-5</v>
      </c>
      <c r="AK68" s="226">
        <v>4.5431852559623103E-6</v>
      </c>
      <c r="AL68" s="226">
        <v>3.6830159063637367E-6</v>
      </c>
      <c r="AM68" s="226">
        <v>6.1767010606955195E-5</v>
      </c>
      <c r="AN68" s="226">
        <v>1.5171723966254905E-4</v>
      </c>
      <c r="AO68" s="226">
        <v>2.1009051561672807E-5</v>
      </c>
      <c r="AP68" s="226">
        <v>7.8597068043996513E-6</v>
      </c>
      <c r="AQ68" s="226">
        <v>1.8847994384694555E-5</v>
      </c>
      <c r="AR68" s="226">
        <v>1.8537445231832147E-6</v>
      </c>
      <c r="AS68" s="226">
        <v>1.1953788688710415E-5</v>
      </c>
      <c r="AT68" s="226">
        <v>1.775045273518346E-5</v>
      </c>
      <c r="AU68" s="226">
        <v>9.6067478671339565E-6</v>
      </c>
      <c r="AV68" s="226">
        <v>2.3351534816648326E-6</v>
      </c>
      <c r="AW68" s="226">
        <v>4.9192455587695969E-6</v>
      </c>
      <c r="AX68" s="226">
        <v>7.8676904506911272E-6</v>
      </c>
      <c r="AY68" s="226">
        <v>2.5390881012486861E-5</v>
      </c>
      <c r="AZ68" s="226">
        <v>2.1726397891494352E-6</v>
      </c>
      <c r="BA68" s="226">
        <v>3.6330451889450391E-6</v>
      </c>
      <c r="BB68" s="226">
        <v>3.4103400551838747E-6</v>
      </c>
      <c r="BC68" s="226">
        <v>2.1604794984063492E-5</v>
      </c>
      <c r="BD68" s="226">
        <v>2.3736217889711493E-5</v>
      </c>
      <c r="BE68" s="226">
        <v>3.9985501691788391E-5</v>
      </c>
      <c r="BF68" s="226">
        <v>1.4915686948100058E-5</v>
      </c>
      <c r="BG68" s="226">
        <v>1.6367948887648593E-6</v>
      </c>
      <c r="BH68" s="226">
        <v>2.5551662361505352E-5</v>
      </c>
      <c r="BI68" s="226">
        <v>3.5188281067768827E-5</v>
      </c>
      <c r="BJ68" s="226">
        <v>1.0070580967464605E-4</v>
      </c>
      <c r="BK68" s="226">
        <v>1.657572637935322E-4</v>
      </c>
      <c r="BL68" s="226">
        <v>7.0458880008734823E-5</v>
      </c>
      <c r="BM68" s="226">
        <v>1.6181482937058464E-4</v>
      </c>
      <c r="BN68" s="226">
        <v>2.4624362529564024E-4</v>
      </c>
      <c r="BO68" s="226">
        <v>1.1122943157540782E-2</v>
      </c>
      <c r="BP68" s="226">
        <v>6.2613321766879443E-3</v>
      </c>
      <c r="BQ68" s="226">
        <v>4.2112079016750262E-5</v>
      </c>
      <c r="BR68" s="226">
        <v>2.3389865763036956E-4</v>
      </c>
      <c r="BS68" s="226">
        <v>6.5641860175920591E-7</v>
      </c>
      <c r="BT68" s="226">
        <v>1.9146155107855758E-5</v>
      </c>
      <c r="BU68" s="226">
        <v>0</v>
      </c>
      <c r="BV68" s="226">
        <v>7.8353736516457213E-8</v>
      </c>
      <c r="BW68" s="226">
        <v>0</v>
      </c>
      <c r="BX68" s="226">
        <v>5.9459136102861682E-5</v>
      </c>
      <c r="BY68" s="226">
        <v>0</v>
      </c>
    </row>
    <row r="69" spans="1:77" x14ac:dyDescent="0.25">
      <c r="A69" s="105" t="s">
        <v>66</v>
      </c>
      <c r="B69" s="226">
        <v>2.3136514353797025E-6</v>
      </c>
      <c r="C69" s="226">
        <v>3.9188755257640584E-6</v>
      </c>
      <c r="D69" s="226">
        <v>1.1986132238729166E-6</v>
      </c>
      <c r="E69" s="226">
        <v>3.1418505963198293E-6</v>
      </c>
      <c r="F69" s="226">
        <v>2.4988340797765346E-7</v>
      </c>
      <c r="G69" s="226">
        <v>1.3333362611252721E-6</v>
      </c>
      <c r="H69" s="226">
        <v>2.5146018326071065E-6</v>
      </c>
      <c r="I69" s="226">
        <v>4.5515932844480141E-7</v>
      </c>
      <c r="J69" s="226">
        <v>1.8402297336308004E-6</v>
      </c>
      <c r="K69" s="226">
        <v>6.5997076894919118E-6</v>
      </c>
      <c r="L69" s="226">
        <v>2.2360058660575633E-6</v>
      </c>
      <c r="M69" s="226">
        <v>6.6805193457544467E-7</v>
      </c>
      <c r="N69" s="226">
        <v>3.2877510189504727E-6</v>
      </c>
      <c r="O69" s="226">
        <v>3.2877510189504727E-6</v>
      </c>
      <c r="P69" s="226">
        <v>4.1811891657251012E-7</v>
      </c>
      <c r="Q69" s="226">
        <v>2.2784731544507305E-6</v>
      </c>
      <c r="R69" s="226">
        <v>7.454975574699475E-6</v>
      </c>
      <c r="S69" s="226">
        <v>1.0392604492062237E-6</v>
      </c>
      <c r="T69" s="226">
        <v>3.9516325727047586E-9</v>
      </c>
      <c r="U69" s="226">
        <v>2.022183404877235E-6</v>
      </c>
      <c r="V69" s="226">
        <v>3.5307395670455526E-6</v>
      </c>
      <c r="W69" s="226">
        <v>4.4405098637423151E-6</v>
      </c>
      <c r="X69" s="226">
        <v>3.4820669530819923E-6</v>
      </c>
      <c r="Y69" s="226">
        <v>4.1844219254034392E-6</v>
      </c>
      <c r="Z69" s="226">
        <v>1.611493416127489E-6</v>
      </c>
      <c r="AA69" s="226">
        <v>2.0538212913737071E-6</v>
      </c>
      <c r="AB69" s="226">
        <v>4.9755671574798582E-6</v>
      </c>
      <c r="AC69" s="226">
        <v>5.8162495342703558E-6</v>
      </c>
      <c r="AD69" s="226">
        <v>3.4815393278628459E-6</v>
      </c>
      <c r="AE69" s="226">
        <v>2.4744760714531668E-6</v>
      </c>
      <c r="AF69" s="226">
        <v>2.3010514590612067E-6</v>
      </c>
      <c r="AG69" s="226">
        <v>6.3501314508896365E-7</v>
      </c>
      <c r="AH69" s="226">
        <v>0</v>
      </c>
      <c r="AI69" s="226">
        <v>2.1275623347415923E-5</v>
      </c>
      <c r="AJ69" s="226">
        <v>3.6912622875030425E-5</v>
      </c>
      <c r="AK69" s="226">
        <v>4.2766126169619167E-6</v>
      </c>
      <c r="AL69" s="226">
        <v>2.9661042289866544E-6</v>
      </c>
      <c r="AM69" s="226">
        <v>1.4720237413270209E-4</v>
      </c>
      <c r="AN69" s="226">
        <v>1.1255705943791649E-4</v>
      </c>
      <c r="AO69" s="226">
        <v>2.0708062376915698E-5</v>
      </c>
      <c r="AP69" s="226">
        <v>7.7081598300356401E-6</v>
      </c>
      <c r="AQ69" s="226">
        <v>2.3121881909508743E-5</v>
      </c>
      <c r="AR69" s="226">
        <v>1.0799025804897763E-6</v>
      </c>
      <c r="AS69" s="226">
        <v>9.7562230658860083E-6</v>
      </c>
      <c r="AT69" s="226">
        <v>1.1883163129973005E-5</v>
      </c>
      <c r="AU69" s="226">
        <v>8.3713930827990885E-6</v>
      </c>
      <c r="AV69" s="226">
        <v>2.5160309623627745E-6</v>
      </c>
      <c r="AW69" s="226">
        <v>4.3083814428020499E-6</v>
      </c>
      <c r="AX69" s="226">
        <v>7.127846428348311E-6</v>
      </c>
      <c r="AY69" s="226">
        <v>3.2128957543697946E-5</v>
      </c>
      <c r="AZ69" s="226">
        <v>1.2886526167256556E-6</v>
      </c>
      <c r="BA69" s="226">
        <v>3.1917471785325522E-6</v>
      </c>
      <c r="BB69" s="226">
        <v>2.7829344820179766E-6</v>
      </c>
      <c r="BC69" s="226">
        <v>1.7345849085601671E-5</v>
      </c>
      <c r="BD69" s="226">
        <v>1.2505796298895422E-5</v>
      </c>
      <c r="BE69" s="226">
        <v>3.8999188786165869E-5</v>
      </c>
      <c r="BF69" s="226">
        <v>1.4587302706814226E-5</v>
      </c>
      <c r="BG69" s="226">
        <v>2.0259059773290824E-6</v>
      </c>
      <c r="BH69" s="226">
        <v>1.1194848968370068E-5</v>
      </c>
      <c r="BI69" s="226">
        <v>3.8338730440022586E-5</v>
      </c>
      <c r="BJ69" s="226">
        <v>1.0243457699091973E-4</v>
      </c>
      <c r="BK69" s="226">
        <v>1.6797942661673018E-4</v>
      </c>
      <c r="BL69" s="226">
        <v>7.0057655625906508E-5</v>
      </c>
      <c r="BM69" s="226">
        <v>2.1080980128225849E-4</v>
      </c>
      <c r="BN69" s="226">
        <v>1.6178280533798203E-4</v>
      </c>
      <c r="BO69" s="226">
        <v>3.7003687604850383E-4</v>
      </c>
      <c r="BP69" s="226">
        <v>2.1884519689451969E-2</v>
      </c>
      <c r="BQ69" s="226">
        <v>6.2963235882682988E-5</v>
      </c>
      <c r="BR69" s="226">
        <v>2.2647508271826791E-4</v>
      </c>
      <c r="BS69" s="226">
        <v>6.4003213226829207E-7</v>
      </c>
      <c r="BT69" s="226">
        <v>1.36016012165442E-5</v>
      </c>
      <c r="BU69" s="226">
        <v>0</v>
      </c>
      <c r="BV69" s="226">
        <v>3.4622599283137187E-8</v>
      </c>
      <c r="BW69" s="226">
        <v>0</v>
      </c>
      <c r="BX69" s="226">
        <v>4.6190029295289213E-5</v>
      </c>
      <c r="BY69" s="226">
        <v>0</v>
      </c>
    </row>
    <row r="70" spans="1:77" x14ac:dyDescent="0.25">
      <c r="A70" s="105" t="s">
        <v>67</v>
      </c>
      <c r="B70" s="226">
        <v>2.0893020614660068E-6</v>
      </c>
      <c r="C70" s="226">
        <v>3.1422678075870453E-6</v>
      </c>
      <c r="D70" s="226">
        <v>8.6711562297869432E-7</v>
      </c>
      <c r="E70" s="226">
        <v>4.2828207951545607E-6</v>
      </c>
      <c r="F70" s="226">
        <v>2.0010202252543286E-7</v>
      </c>
      <c r="G70" s="226">
        <v>1.0019390904676658E-6</v>
      </c>
      <c r="H70" s="226">
        <v>2.0715295077096222E-6</v>
      </c>
      <c r="I70" s="226">
        <v>3.6642102809908649E-7</v>
      </c>
      <c r="J70" s="226">
        <v>3.9446931960251679E-6</v>
      </c>
      <c r="K70" s="226">
        <v>4.6341429214102828E-6</v>
      </c>
      <c r="L70" s="226">
        <v>2.7891039953850495E-5</v>
      </c>
      <c r="M70" s="226">
        <v>5.5893545983423782E-7</v>
      </c>
      <c r="N70" s="226">
        <v>6.0612807331515276E-6</v>
      </c>
      <c r="O70" s="226">
        <v>6.0612807331515276E-6</v>
      </c>
      <c r="P70" s="226">
        <v>2.76486882736517E-6</v>
      </c>
      <c r="Q70" s="226">
        <v>4.4572662879092213E-5</v>
      </c>
      <c r="R70" s="226">
        <v>5.3637219736547886E-6</v>
      </c>
      <c r="S70" s="226">
        <v>1.3983843088955231E-6</v>
      </c>
      <c r="T70" s="226">
        <v>3.1716689935276063E-9</v>
      </c>
      <c r="U70" s="226">
        <v>1.6984122180054489E-6</v>
      </c>
      <c r="V70" s="226">
        <v>2.5529092497697041E-6</v>
      </c>
      <c r="W70" s="226">
        <v>3.2038787659076465E-6</v>
      </c>
      <c r="X70" s="226">
        <v>2.4863371580947463E-6</v>
      </c>
      <c r="Y70" s="226">
        <v>6.309831530379851E-6</v>
      </c>
      <c r="Z70" s="226">
        <v>1.2840234260433121E-6</v>
      </c>
      <c r="AA70" s="226">
        <v>1.4577051331578714E-6</v>
      </c>
      <c r="AB70" s="226">
        <v>3.4047909838506951E-6</v>
      </c>
      <c r="AC70" s="226">
        <v>5.9468554294493956E-6</v>
      </c>
      <c r="AD70" s="226">
        <v>2.7225686390044078E-6</v>
      </c>
      <c r="AE70" s="226">
        <v>1.7206329401462021E-6</v>
      </c>
      <c r="AF70" s="226">
        <v>1.7273981981672924E-6</v>
      </c>
      <c r="AG70" s="226">
        <v>7.5749977511173061E-7</v>
      </c>
      <c r="AH70" s="226">
        <v>0</v>
      </c>
      <c r="AI70" s="226">
        <v>1.6860909925488081E-5</v>
      </c>
      <c r="AJ70" s="226">
        <v>1.3971490852013473E-5</v>
      </c>
      <c r="AK70" s="226">
        <v>4.1826712087434293E-6</v>
      </c>
      <c r="AL70" s="226">
        <v>1.8068196648662703E-5</v>
      </c>
      <c r="AM70" s="226">
        <v>1.8630815350181119E-5</v>
      </c>
      <c r="AN70" s="226">
        <v>9.654975149075809E-5</v>
      </c>
      <c r="AO70" s="226">
        <v>2.8646636565060917E-5</v>
      </c>
      <c r="AP70" s="226">
        <v>1.3562595841239505E-5</v>
      </c>
      <c r="AQ70" s="226">
        <v>1.9325567409944143E-5</v>
      </c>
      <c r="AR70" s="226">
        <v>1.2911447075386089E-6</v>
      </c>
      <c r="AS70" s="226">
        <v>1.0297149269701393E-5</v>
      </c>
      <c r="AT70" s="226">
        <v>1.0313236855792999E-5</v>
      </c>
      <c r="AU70" s="226">
        <v>3.6085832342964169E-5</v>
      </c>
      <c r="AV70" s="226">
        <v>5.9953828660034458E-5</v>
      </c>
      <c r="AW70" s="226">
        <v>3.2814683793855673E-5</v>
      </c>
      <c r="AX70" s="226">
        <v>1.8045949469131753E-5</v>
      </c>
      <c r="AY70" s="226">
        <v>1.0453400037579781E-5</v>
      </c>
      <c r="AZ70" s="226">
        <v>2.6434990820006823E-6</v>
      </c>
      <c r="BA70" s="226">
        <v>7.4426750032644005E-6</v>
      </c>
      <c r="BB70" s="226">
        <v>2.89563408714257E-6</v>
      </c>
      <c r="BC70" s="226">
        <v>3.6334188777829659E-6</v>
      </c>
      <c r="BD70" s="226">
        <v>9.6283084755644942E-6</v>
      </c>
      <c r="BE70" s="226">
        <v>1.6121427831275803E-4</v>
      </c>
      <c r="BF70" s="226">
        <v>1.4109246695224114E-4</v>
      </c>
      <c r="BG70" s="226">
        <v>6.1518712231923493E-5</v>
      </c>
      <c r="BH70" s="226">
        <v>8.6860054211338325E-6</v>
      </c>
      <c r="BI70" s="226">
        <v>3.3646389276677458E-5</v>
      </c>
      <c r="BJ70" s="226">
        <v>3.578121360489535E-5</v>
      </c>
      <c r="BK70" s="226">
        <v>1.1505925635025761E-4</v>
      </c>
      <c r="BL70" s="226">
        <v>4.7421423143139321E-5</v>
      </c>
      <c r="BM70" s="226">
        <v>5.8965618139666205E-5</v>
      </c>
      <c r="BN70" s="226">
        <v>7.2444506825576272E-5</v>
      </c>
      <c r="BO70" s="226">
        <v>1.4795155589820822E-4</v>
      </c>
      <c r="BP70" s="226">
        <v>1.3825179983850512E-4</v>
      </c>
      <c r="BQ70" s="226">
        <v>2.5398789514649799E-3</v>
      </c>
      <c r="BR70" s="226">
        <v>2.6000562144358182E-4</v>
      </c>
      <c r="BS70" s="226">
        <v>1.921076069388152E-6</v>
      </c>
      <c r="BT70" s="226">
        <v>8.2683895268489572E-6</v>
      </c>
      <c r="BU70" s="226">
        <v>0</v>
      </c>
      <c r="BV70" s="226">
        <v>2.8050854377243078E-8</v>
      </c>
      <c r="BW70" s="226">
        <v>0</v>
      </c>
      <c r="BX70" s="226">
        <v>4.780897345395167E-5</v>
      </c>
      <c r="BY70" s="226">
        <v>0</v>
      </c>
    </row>
    <row r="71" spans="1:77" x14ac:dyDescent="0.25">
      <c r="A71" s="105" t="s">
        <v>68</v>
      </c>
      <c r="B71" s="226">
        <v>2.1964190708649199E-4</v>
      </c>
      <c r="C71" s="226">
        <v>2.6329730993746194E-4</v>
      </c>
      <c r="D71" s="226">
        <v>5.8063451215981696E-5</v>
      </c>
      <c r="E71" s="226">
        <v>1.8523800663588553E-4</v>
      </c>
      <c r="F71" s="226">
        <v>1.4556979465420338E-5</v>
      </c>
      <c r="G71" s="226">
        <v>6.2536674063808851E-5</v>
      </c>
      <c r="H71" s="226">
        <v>1.8388031065520646E-4</v>
      </c>
      <c r="I71" s="226">
        <v>2.2645411242602439E-5</v>
      </c>
      <c r="J71" s="226">
        <v>9.9932062631830716E-5</v>
      </c>
      <c r="K71" s="226">
        <v>3.2246431384985117E-4</v>
      </c>
      <c r="L71" s="226">
        <v>7.7624717960771456E-5</v>
      </c>
      <c r="M71" s="226">
        <v>3.8367332023338477E-5</v>
      </c>
      <c r="N71" s="226">
        <v>2.2629610907146973E-4</v>
      </c>
      <c r="O71" s="226">
        <v>2.2629610907146973E-4</v>
      </c>
      <c r="P71" s="226">
        <v>2.0084960996889165E-5</v>
      </c>
      <c r="Q71" s="226">
        <v>9.7691908121885521E-5</v>
      </c>
      <c r="R71" s="226">
        <v>4.1762884624774573E-4</v>
      </c>
      <c r="S71" s="226">
        <v>8.6202586222620562E-5</v>
      </c>
      <c r="T71" s="226">
        <v>2.0353526758464413E-7</v>
      </c>
      <c r="U71" s="226">
        <v>1.6886251865486202E-4</v>
      </c>
      <c r="V71" s="226">
        <v>1.7985873336484574E-4</v>
      </c>
      <c r="W71" s="226">
        <v>2.1899746873764063E-4</v>
      </c>
      <c r="X71" s="226">
        <v>1.7881707325358905E-4</v>
      </c>
      <c r="Y71" s="226">
        <v>2.6407601806666792E-4</v>
      </c>
      <c r="Z71" s="226">
        <v>8.5393365876743074E-5</v>
      </c>
      <c r="AA71" s="226">
        <v>9.3364686324295772E-5</v>
      </c>
      <c r="AB71" s="226">
        <v>2.5383193919151681E-4</v>
      </c>
      <c r="AC71" s="226">
        <v>8.5339224931047885E-4</v>
      </c>
      <c r="AD71" s="226">
        <v>1.6788209685841845E-4</v>
      </c>
      <c r="AE71" s="226">
        <v>1.2442809106425493E-4</v>
      </c>
      <c r="AF71" s="226">
        <v>1.2239108183284103E-4</v>
      </c>
      <c r="AG71" s="226">
        <v>4.2806336789661768E-5</v>
      </c>
      <c r="AH71" s="226">
        <v>0</v>
      </c>
      <c r="AI71" s="226">
        <v>2.0417457304993153E-3</v>
      </c>
      <c r="AJ71" s="226">
        <v>1.377109684529678E-3</v>
      </c>
      <c r="AK71" s="226">
        <v>4.9081296637647524E-4</v>
      </c>
      <c r="AL71" s="226">
        <v>7.0912724822472727E-5</v>
      </c>
      <c r="AM71" s="226">
        <v>1.3572276216368949E-3</v>
      </c>
      <c r="AN71" s="226">
        <v>8.4957667710255109E-3</v>
      </c>
      <c r="AO71" s="226">
        <v>1.5816793180858464E-3</v>
      </c>
      <c r="AP71" s="226">
        <v>7.9939732412683863E-4</v>
      </c>
      <c r="AQ71" s="226">
        <v>2.074324644327402E-3</v>
      </c>
      <c r="AR71" s="226">
        <v>5.9560370485156028E-5</v>
      </c>
      <c r="AS71" s="226">
        <v>6.5844487151190908E-4</v>
      </c>
      <c r="AT71" s="226">
        <v>9.6186409477322062E-4</v>
      </c>
      <c r="AU71" s="226">
        <v>1.0177848385451904E-3</v>
      </c>
      <c r="AV71" s="226">
        <v>8.9816309160156604E-5</v>
      </c>
      <c r="AW71" s="226">
        <v>2.1186335550178978E-4</v>
      </c>
      <c r="AX71" s="226">
        <v>5.5967492065444962E-4</v>
      </c>
      <c r="AY71" s="226">
        <v>1.389354869741578E-3</v>
      </c>
      <c r="AZ71" s="226">
        <v>7.5366438383465294E-5</v>
      </c>
      <c r="BA71" s="226">
        <v>2.1505976922836495E-4</v>
      </c>
      <c r="BB71" s="226">
        <v>1.4966777551501169E-4</v>
      </c>
      <c r="BC71" s="226">
        <v>7.1146334766973758E-5</v>
      </c>
      <c r="BD71" s="226">
        <v>7.0218781592813469E-4</v>
      </c>
      <c r="BE71" s="226">
        <v>3.1798431510440569E-3</v>
      </c>
      <c r="BF71" s="226">
        <v>1.2237528112829981E-3</v>
      </c>
      <c r="BG71" s="226">
        <v>5.7317505958025578E-5</v>
      </c>
      <c r="BH71" s="226">
        <v>4.7263078357211494E-4</v>
      </c>
      <c r="BI71" s="226">
        <v>2.4946145930047161E-3</v>
      </c>
      <c r="BJ71" s="226">
        <v>2.8991223162566065E-3</v>
      </c>
      <c r="BK71" s="226">
        <v>1.061184346125991E-2</v>
      </c>
      <c r="BL71" s="226">
        <v>2.9398086805125282E-3</v>
      </c>
      <c r="BM71" s="226">
        <v>3.9895344377831711E-3</v>
      </c>
      <c r="BN71" s="226">
        <v>1.41422575638169E-3</v>
      </c>
      <c r="BO71" s="226">
        <v>4.1353579150737833E-3</v>
      </c>
      <c r="BP71" s="226">
        <v>3.5572541490458162E-3</v>
      </c>
      <c r="BQ71" s="226">
        <v>9.9361046850833805E-4</v>
      </c>
      <c r="BR71" s="226">
        <v>4.3549379489394455E-2</v>
      </c>
      <c r="BS71" s="226">
        <v>3.3610636645822525E-5</v>
      </c>
      <c r="BT71" s="226">
        <v>1.2570961768160215E-3</v>
      </c>
      <c r="BU71" s="226">
        <v>0</v>
      </c>
      <c r="BV71" s="226">
        <v>1.4672102508679854E-6</v>
      </c>
      <c r="BW71" s="226">
        <v>0</v>
      </c>
      <c r="BX71" s="226">
        <v>2.974476373678286E-3</v>
      </c>
      <c r="BY71" s="226">
        <v>0</v>
      </c>
    </row>
    <row r="72" spans="1:77" x14ac:dyDescent="0.25">
      <c r="A72" s="105" t="s">
        <v>69</v>
      </c>
      <c r="B72" s="226">
        <v>1.4399923178605933E-5</v>
      </c>
      <c r="C72" s="226">
        <v>2.5024052842083007E-5</v>
      </c>
      <c r="D72" s="226">
        <v>1.0318092850928726E-5</v>
      </c>
      <c r="E72" s="226">
        <v>3.2500619974755504E-5</v>
      </c>
      <c r="F72" s="226">
        <v>5.0780434548027041E-6</v>
      </c>
      <c r="G72" s="226">
        <v>9.6298450391252856E-6</v>
      </c>
      <c r="H72" s="226">
        <v>1.5687277160236064E-5</v>
      </c>
      <c r="I72" s="226">
        <v>4.0379133240674911E-6</v>
      </c>
      <c r="J72" s="226">
        <v>8.6265757102085223E-5</v>
      </c>
      <c r="K72" s="226">
        <v>2.7979898379253914E-5</v>
      </c>
      <c r="L72" s="226">
        <v>8.2655119343406035E-5</v>
      </c>
      <c r="M72" s="226">
        <v>4.0119421534416764E-6</v>
      </c>
      <c r="N72" s="226">
        <v>2.7483552221699752E-5</v>
      </c>
      <c r="O72" s="226">
        <v>2.7483552221699752E-5</v>
      </c>
      <c r="P72" s="226">
        <v>3.4647285479023441E-6</v>
      </c>
      <c r="Q72" s="226">
        <v>2.469982386000549E-5</v>
      </c>
      <c r="R72" s="226">
        <v>3.4618744181562984E-5</v>
      </c>
      <c r="S72" s="226">
        <v>1.0515322813736729E-5</v>
      </c>
      <c r="T72" s="226">
        <v>1.5099635748233872E-8</v>
      </c>
      <c r="U72" s="226">
        <v>9.5661137575956179E-6</v>
      </c>
      <c r="V72" s="226">
        <v>2.0311697185457155E-5</v>
      </c>
      <c r="W72" s="226">
        <v>2.0754611685727736E-5</v>
      </c>
      <c r="X72" s="226">
        <v>1.7915343235316346E-5</v>
      </c>
      <c r="Y72" s="226">
        <v>4.2247979671176482E-5</v>
      </c>
      <c r="Z72" s="226">
        <v>9.9695321195987085E-6</v>
      </c>
      <c r="AA72" s="226">
        <v>1.2566885375685491E-5</v>
      </c>
      <c r="AB72" s="226">
        <v>2.5002973460117168E-5</v>
      </c>
      <c r="AC72" s="226">
        <v>2.2490890338877805E-5</v>
      </c>
      <c r="AD72" s="226">
        <v>2.9424857243623483E-5</v>
      </c>
      <c r="AE72" s="226">
        <v>1.2604398287633641E-5</v>
      </c>
      <c r="AF72" s="226">
        <v>1.0881458012430281E-5</v>
      </c>
      <c r="AG72" s="226">
        <v>5.0722574798774805E-6</v>
      </c>
      <c r="AH72" s="226">
        <v>0</v>
      </c>
      <c r="AI72" s="226">
        <v>1.6050005585476894E-4</v>
      </c>
      <c r="AJ72" s="226">
        <v>4.467614610807458E-4</v>
      </c>
      <c r="AK72" s="226">
        <v>3.1501168900472136E-5</v>
      </c>
      <c r="AL72" s="226">
        <v>2.0665616046318462E-4</v>
      </c>
      <c r="AM72" s="226">
        <v>2.8417888255226516E-4</v>
      </c>
      <c r="AN72" s="226">
        <v>1.3251693369299594E-3</v>
      </c>
      <c r="AO72" s="226">
        <v>1.9298107914927188E-4</v>
      </c>
      <c r="AP72" s="226">
        <v>2.0042125335684261E-4</v>
      </c>
      <c r="AQ72" s="226">
        <v>1.2686124286544759E-4</v>
      </c>
      <c r="AR72" s="226">
        <v>1.5665423091046796E-4</v>
      </c>
      <c r="AS72" s="226">
        <v>6.7755346493815225E-5</v>
      </c>
      <c r="AT72" s="226">
        <v>8.5427437274745947E-5</v>
      </c>
      <c r="AU72" s="226">
        <v>4.0430841535774521E-5</v>
      </c>
      <c r="AV72" s="226">
        <v>8.8106572150923678E-6</v>
      </c>
      <c r="AW72" s="226">
        <v>3.3825528417694803E-5</v>
      </c>
      <c r="AX72" s="226">
        <v>5.1081758952605759E-5</v>
      </c>
      <c r="AY72" s="226">
        <v>4.5564664845508177E-4</v>
      </c>
      <c r="AZ72" s="226">
        <v>2.1306821703632121E-5</v>
      </c>
      <c r="BA72" s="226">
        <v>2.2809186432117727E-5</v>
      </c>
      <c r="BB72" s="226">
        <v>1.7610618215469118E-5</v>
      </c>
      <c r="BC72" s="226">
        <v>4.5128884724488703E-5</v>
      </c>
      <c r="BD72" s="226">
        <v>3.4724975306980069E-4</v>
      </c>
      <c r="BE72" s="226">
        <v>4.5953214321798328E-4</v>
      </c>
      <c r="BF72" s="226">
        <v>4.5940656598554385E-4</v>
      </c>
      <c r="BG72" s="226">
        <v>5.2805256015777659E-6</v>
      </c>
      <c r="BH72" s="226">
        <v>1.2010504134821178E-4</v>
      </c>
      <c r="BI72" s="226">
        <v>1.6852422117623821E-4</v>
      </c>
      <c r="BJ72" s="226">
        <v>2.8155903205017276E-4</v>
      </c>
      <c r="BK72" s="226">
        <v>1.1974173886176011E-3</v>
      </c>
      <c r="BL72" s="226">
        <v>2.0885840151402653E-4</v>
      </c>
      <c r="BM72" s="226">
        <v>5.4734399348750444E-4</v>
      </c>
      <c r="BN72" s="226">
        <v>1.065783981685643E-3</v>
      </c>
      <c r="BO72" s="226">
        <v>1.9107121313240831E-3</v>
      </c>
      <c r="BP72" s="226">
        <v>1.3754471151133962E-3</v>
      </c>
      <c r="BQ72" s="226">
        <v>8.3597444872684378E-5</v>
      </c>
      <c r="BR72" s="226">
        <v>7.5291731988316073E-4</v>
      </c>
      <c r="BS72" s="226">
        <v>1.9572299396473068E-2</v>
      </c>
      <c r="BT72" s="226">
        <v>1.0719125399857868E-4</v>
      </c>
      <c r="BU72" s="226">
        <v>0</v>
      </c>
      <c r="BV72" s="226">
        <v>1.668084384338525E-5</v>
      </c>
      <c r="BW72" s="226">
        <v>0</v>
      </c>
      <c r="BX72" s="226">
        <v>2.0224291790444201E-4</v>
      </c>
      <c r="BY72" s="226">
        <v>0</v>
      </c>
    </row>
    <row r="73" spans="1:77" x14ac:dyDescent="0.25">
      <c r="A73" s="105" t="s">
        <v>70</v>
      </c>
      <c r="B73" s="226">
        <v>4.0301741728468236E-5</v>
      </c>
      <c r="C73" s="226">
        <v>7.5065025183147492E-5</v>
      </c>
      <c r="D73" s="226">
        <v>2.3946630218298484E-5</v>
      </c>
      <c r="E73" s="226">
        <v>6.3451535473061236E-5</v>
      </c>
      <c r="F73" s="226">
        <v>5.4086328816585253E-6</v>
      </c>
      <c r="G73" s="226">
        <v>2.7719830594490749E-5</v>
      </c>
      <c r="H73" s="226">
        <v>4.6454316169292393E-5</v>
      </c>
      <c r="I73" s="226">
        <v>8.9858966810940519E-6</v>
      </c>
      <c r="J73" s="226">
        <v>4.3978841434046921E-5</v>
      </c>
      <c r="K73" s="226">
        <v>1.3441991442271785E-4</v>
      </c>
      <c r="L73" s="226">
        <v>3.7229473107584222E-5</v>
      </c>
      <c r="M73" s="226">
        <v>1.2662497570382926E-5</v>
      </c>
      <c r="N73" s="226">
        <v>1.0282630883689111E-4</v>
      </c>
      <c r="O73" s="226">
        <v>1.0282630883689111E-4</v>
      </c>
      <c r="P73" s="226">
        <v>7.7170997355603908E-6</v>
      </c>
      <c r="Q73" s="226">
        <v>3.3044221434754021E-5</v>
      </c>
      <c r="R73" s="226">
        <v>1.4507456796533581E-4</v>
      </c>
      <c r="S73" s="226">
        <v>1.9859709176803308E-5</v>
      </c>
      <c r="T73" s="226">
        <v>9.4174076523582846E-8</v>
      </c>
      <c r="U73" s="226">
        <v>3.5216582893844482E-5</v>
      </c>
      <c r="V73" s="226">
        <v>6.8383251271316172E-5</v>
      </c>
      <c r="W73" s="226">
        <v>8.9903848241386619E-5</v>
      </c>
      <c r="X73" s="226">
        <v>7.0140174248305417E-5</v>
      </c>
      <c r="Y73" s="226">
        <v>8.3004965303488612E-5</v>
      </c>
      <c r="Z73" s="226">
        <v>3.2792733527699377E-5</v>
      </c>
      <c r="AA73" s="226">
        <v>4.1897169288575287E-5</v>
      </c>
      <c r="AB73" s="226">
        <v>9.1869982797685557E-5</v>
      </c>
      <c r="AC73" s="226">
        <v>7.6302834002084247E-5</v>
      </c>
      <c r="AD73" s="226">
        <v>7.1213233298975798E-5</v>
      </c>
      <c r="AE73" s="226">
        <v>4.7121900877382382E-5</v>
      </c>
      <c r="AF73" s="226">
        <v>4.501762966031621E-5</v>
      </c>
      <c r="AG73" s="226">
        <v>1.9422017206422595E-5</v>
      </c>
      <c r="AH73" s="226">
        <v>0</v>
      </c>
      <c r="AI73" s="226">
        <v>7.0889430948147534E-4</v>
      </c>
      <c r="AJ73" s="226">
        <v>6.3695799789903549E-4</v>
      </c>
      <c r="AK73" s="226">
        <v>1.2803414041730865E-4</v>
      </c>
      <c r="AL73" s="226">
        <v>5.1127146055952191E-5</v>
      </c>
      <c r="AM73" s="226">
        <v>4.8444541804532689E-4</v>
      </c>
      <c r="AN73" s="226">
        <v>4.4434267833170062E-3</v>
      </c>
      <c r="AO73" s="226">
        <v>7.8680090355932419E-4</v>
      </c>
      <c r="AP73" s="226">
        <v>1.5240598650845816E-4</v>
      </c>
      <c r="AQ73" s="226">
        <v>3.3042136235816882E-4</v>
      </c>
      <c r="AR73" s="226">
        <v>3.114680887574239E-5</v>
      </c>
      <c r="AS73" s="226">
        <v>1.6470808533134524E-4</v>
      </c>
      <c r="AT73" s="226">
        <v>2.689528598643222E-4</v>
      </c>
      <c r="AU73" s="226">
        <v>3.1658300662979665E-4</v>
      </c>
      <c r="AV73" s="226">
        <v>2.7938394337443337E-5</v>
      </c>
      <c r="AW73" s="226">
        <v>7.7099213724457255E-5</v>
      </c>
      <c r="AX73" s="226">
        <v>1.85665460026474E-4</v>
      </c>
      <c r="AY73" s="226">
        <v>2.7611929638788257E-4</v>
      </c>
      <c r="AZ73" s="226">
        <v>3.0500331508989631E-5</v>
      </c>
      <c r="BA73" s="226">
        <v>6.8364534394639025E-5</v>
      </c>
      <c r="BB73" s="226">
        <v>6.0485578099990798E-5</v>
      </c>
      <c r="BC73" s="226">
        <v>2.8729054095828236E-5</v>
      </c>
      <c r="BD73" s="226">
        <v>3.1738593540342317E-4</v>
      </c>
      <c r="BE73" s="226">
        <v>8.839279000754294E-4</v>
      </c>
      <c r="BF73" s="226">
        <v>1.0909848334514389E-3</v>
      </c>
      <c r="BG73" s="226">
        <v>1.8245104572130403E-5</v>
      </c>
      <c r="BH73" s="226">
        <v>2.421026009970579E-4</v>
      </c>
      <c r="BI73" s="226">
        <v>5.5378397432286335E-4</v>
      </c>
      <c r="BJ73" s="226">
        <v>8.52837015735759E-4</v>
      </c>
      <c r="BK73" s="226">
        <v>2.402311233994358E-3</v>
      </c>
      <c r="BL73" s="226">
        <v>1.5087044142769676E-3</v>
      </c>
      <c r="BM73" s="226">
        <v>1.1146362869547883E-3</v>
      </c>
      <c r="BN73" s="226">
        <v>3.5712619784744788E-4</v>
      </c>
      <c r="BO73" s="226">
        <v>1.518978826586317E-3</v>
      </c>
      <c r="BP73" s="226">
        <v>1.3143486629033792E-3</v>
      </c>
      <c r="BQ73" s="226">
        <v>1.9592674042527932E-4</v>
      </c>
      <c r="BR73" s="226">
        <v>2.1078737234704655E-3</v>
      </c>
      <c r="BS73" s="226">
        <v>1.7840756518294476E-5</v>
      </c>
      <c r="BT73" s="226">
        <v>4.9446583640157166E-2</v>
      </c>
      <c r="BU73" s="226">
        <v>0</v>
      </c>
      <c r="BV73" s="226">
        <v>7.5209069552063578E-7</v>
      </c>
      <c r="BW73" s="226">
        <v>0</v>
      </c>
      <c r="BX73" s="226">
        <v>1.3772349798238748E-3</v>
      </c>
      <c r="BY73" s="226">
        <v>0</v>
      </c>
    </row>
    <row r="74" spans="1:77" x14ac:dyDescent="0.25">
      <c r="A74" s="105" t="s">
        <v>71</v>
      </c>
      <c r="B74" s="226">
        <v>3.776145461965596E-5</v>
      </c>
      <c r="C74" s="226">
        <v>8.1359307254872659E-5</v>
      </c>
      <c r="D74" s="226">
        <v>2.5291894788854511E-5</v>
      </c>
      <c r="E74" s="226">
        <v>4.9261117192576927E-5</v>
      </c>
      <c r="F74" s="226">
        <v>4.2981807806121871E-6</v>
      </c>
      <c r="G74" s="226">
        <v>2.8632699381384304E-5</v>
      </c>
      <c r="H74" s="226">
        <v>4.2299425845871894E-5</v>
      </c>
      <c r="I74" s="226">
        <v>8.442201823735121E-6</v>
      </c>
      <c r="J74" s="226">
        <v>4.1900883875741805E-5</v>
      </c>
      <c r="K74" s="226">
        <v>1.7315507728859412E-4</v>
      </c>
      <c r="L74" s="226">
        <v>1.1913195032684507E-4</v>
      </c>
      <c r="M74" s="226">
        <v>1.3025224194218625E-5</v>
      </c>
      <c r="N74" s="226">
        <v>2.007451315842863E-5</v>
      </c>
      <c r="O74" s="226">
        <v>2.007451315842863E-5</v>
      </c>
      <c r="P74" s="226">
        <v>4.4405044568250238E-6</v>
      </c>
      <c r="Q74" s="226">
        <v>1.6912465053591997E-5</v>
      </c>
      <c r="R74" s="226">
        <v>1.7031145782913347E-4</v>
      </c>
      <c r="S74" s="226">
        <v>1.3962216030945353E-5</v>
      </c>
      <c r="T74" s="226">
        <v>7.9172741045122044E-8</v>
      </c>
      <c r="U74" s="226">
        <v>3.4376283922657389E-5</v>
      </c>
      <c r="V74" s="226">
        <v>7.1855210561959452E-5</v>
      </c>
      <c r="W74" s="226">
        <v>1.0001951595538919E-4</v>
      </c>
      <c r="X74" s="226">
        <v>8.6178947095499263E-5</v>
      </c>
      <c r="Y74" s="226">
        <v>6.4200736689802614E-5</v>
      </c>
      <c r="Z74" s="226">
        <v>2.771700001312802E-5</v>
      </c>
      <c r="AA74" s="226">
        <v>4.6079093459969761E-5</v>
      </c>
      <c r="AB74" s="226">
        <v>9.8245089987918056E-5</v>
      </c>
      <c r="AC74" s="226">
        <v>5.2506183010143418E-5</v>
      </c>
      <c r="AD74" s="226">
        <v>8.0546094470913566E-5</v>
      </c>
      <c r="AE74" s="226">
        <v>5.0466455824282685E-5</v>
      </c>
      <c r="AF74" s="226">
        <v>4.0355255081038549E-5</v>
      </c>
      <c r="AG74" s="226">
        <v>6.6232607560380717E-6</v>
      </c>
      <c r="AH74" s="226">
        <v>0</v>
      </c>
      <c r="AI74" s="226">
        <v>4.4823327381826394E-4</v>
      </c>
      <c r="AJ74" s="226">
        <v>1.7453239726489128E-3</v>
      </c>
      <c r="AK74" s="226">
        <v>7.4110461556468481E-5</v>
      </c>
      <c r="AL74" s="226">
        <v>2.9905693070714174E-4</v>
      </c>
      <c r="AM74" s="226">
        <v>2.9056847541790275E-4</v>
      </c>
      <c r="AN74" s="226">
        <v>1.7494054017810157E-3</v>
      </c>
      <c r="AO74" s="226">
        <v>1.314035082112415E-4</v>
      </c>
      <c r="AP74" s="226">
        <v>1.8693803916108807E-4</v>
      </c>
      <c r="AQ74" s="226">
        <v>1.7156252627078498E-4</v>
      </c>
      <c r="AR74" s="226">
        <v>1.3816673942092049E-4</v>
      </c>
      <c r="AS74" s="226">
        <v>8.3719981904340309E-5</v>
      </c>
      <c r="AT74" s="226">
        <v>1.3500104155148558E-4</v>
      </c>
      <c r="AU74" s="226">
        <v>4.9807768517619435E-5</v>
      </c>
      <c r="AV74" s="226">
        <v>9.4366172356969399E-6</v>
      </c>
      <c r="AW74" s="226">
        <v>4.1328286055203513E-5</v>
      </c>
      <c r="AX74" s="226">
        <v>8.4363611202535664E-5</v>
      </c>
      <c r="AY74" s="226">
        <v>1.2255772365639132E-4</v>
      </c>
      <c r="AZ74" s="226">
        <v>1.9996593937488543E-5</v>
      </c>
      <c r="BA74" s="226">
        <v>4.4852646345010361E-5</v>
      </c>
      <c r="BB74" s="226">
        <v>4.1732544612864822E-5</v>
      </c>
      <c r="BC74" s="226">
        <v>8.2860115112205399E-4</v>
      </c>
      <c r="BD74" s="226">
        <v>2.4362903481042435E-4</v>
      </c>
      <c r="BE74" s="226">
        <v>4.6915354575659989E-4</v>
      </c>
      <c r="BF74" s="226">
        <v>6.4124392540738072E-4</v>
      </c>
      <c r="BG74" s="226">
        <v>4.320580185755291E-6</v>
      </c>
      <c r="BH74" s="226">
        <v>1.8235712779870317E-4</v>
      </c>
      <c r="BI74" s="226">
        <v>1.72506496245775E-4</v>
      </c>
      <c r="BJ74" s="226">
        <v>1.5266160259411594E-4</v>
      </c>
      <c r="BK74" s="226">
        <v>8.2557844994182055E-4</v>
      </c>
      <c r="BL74" s="226">
        <v>2.2155669886120546E-3</v>
      </c>
      <c r="BM74" s="226">
        <v>3.1290076754238671E-4</v>
      </c>
      <c r="BN74" s="226">
        <v>8.8803241865866145E-5</v>
      </c>
      <c r="BO74" s="226">
        <v>2.7150272489732063E-4</v>
      </c>
      <c r="BP74" s="226">
        <v>2.0227882143830176E-4</v>
      </c>
      <c r="BQ74" s="226">
        <v>4.422093449762412E-5</v>
      </c>
      <c r="BR74" s="226">
        <v>5.9154474273412784E-4</v>
      </c>
      <c r="BS74" s="226">
        <v>7.977379267654512E-6</v>
      </c>
      <c r="BT74" s="226">
        <v>7.8884339396277547E-5</v>
      </c>
      <c r="BU74" s="226">
        <v>4.9151392382957501E-2</v>
      </c>
      <c r="BV74" s="226">
        <v>3.24507041642485E-6</v>
      </c>
      <c r="BW74" s="226">
        <v>0</v>
      </c>
      <c r="BX74" s="226">
        <v>2.1299906770708406E-4</v>
      </c>
      <c r="BY74" s="226">
        <v>0</v>
      </c>
    </row>
    <row r="75" spans="1:77" x14ac:dyDescent="0.25">
      <c r="A75" s="105" t="s">
        <v>72</v>
      </c>
      <c r="B75" s="226">
        <v>3.0787100186839112E-5</v>
      </c>
      <c r="C75" s="226">
        <v>5.9371769779527201E-5</v>
      </c>
      <c r="D75" s="226">
        <v>1.796869000921153E-5</v>
      </c>
      <c r="E75" s="226">
        <v>2.6040902683434325E-4</v>
      </c>
      <c r="F75" s="226">
        <v>4.6668094997491979E-6</v>
      </c>
      <c r="G75" s="226">
        <v>2.5890758515788558E-5</v>
      </c>
      <c r="H75" s="226">
        <v>4.8506963626938233E-5</v>
      </c>
      <c r="I75" s="226">
        <v>7.5926982488560222E-6</v>
      </c>
      <c r="J75" s="226">
        <v>4.8775368011564541E-5</v>
      </c>
      <c r="K75" s="226">
        <v>8.4656979615491912E-5</v>
      </c>
      <c r="L75" s="226">
        <v>4.8846976287358471E-5</v>
      </c>
      <c r="M75" s="226">
        <v>9.0196682967957438E-6</v>
      </c>
      <c r="N75" s="226">
        <v>4.0020979502599072E-5</v>
      </c>
      <c r="O75" s="226">
        <v>4.0020979502599072E-5</v>
      </c>
      <c r="P75" s="226">
        <v>6.3358736419292106E-6</v>
      </c>
      <c r="Q75" s="226">
        <v>5.5583779952200636E-5</v>
      </c>
      <c r="R75" s="226">
        <v>8.7328502235398453E-5</v>
      </c>
      <c r="S75" s="226">
        <v>2.1445052280242854E-5</v>
      </c>
      <c r="T75" s="226">
        <v>5.106845039647256E-8</v>
      </c>
      <c r="U75" s="226">
        <v>3.2591811031466758E-5</v>
      </c>
      <c r="V75" s="226">
        <v>4.0483523751059353E-5</v>
      </c>
      <c r="W75" s="226">
        <v>5.4212417925606335E-5</v>
      </c>
      <c r="X75" s="226">
        <v>4.8083305796441988E-5</v>
      </c>
      <c r="Y75" s="226">
        <v>4.06611105071376E-4</v>
      </c>
      <c r="Z75" s="226">
        <v>2.1390582907503706E-5</v>
      </c>
      <c r="AA75" s="226">
        <v>3.5230798124959372E-5</v>
      </c>
      <c r="AB75" s="226">
        <v>5.4520991843438611E-5</v>
      </c>
      <c r="AC75" s="226">
        <v>5.0926310328385757E-5</v>
      </c>
      <c r="AD75" s="226">
        <v>6.1111931537182086E-5</v>
      </c>
      <c r="AE75" s="226">
        <v>2.9190009413747363E-5</v>
      </c>
      <c r="AF75" s="226">
        <v>2.6204789330940011E-5</v>
      </c>
      <c r="AG75" s="226">
        <v>1.7488944730238008E-5</v>
      </c>
      <c r="AH75" s="226">
        <v>0</v>
      </c>
      <c r="AI75" s="226">
        <v>5.2798183709742085E-4</v>
      </c>
      <c r="AJ75" s="226">
        <v>3.1608056973700231E-4</v>
      </c>
      <c r="AK75" s="226">
        <v>3.8407908818343983E-4</v>
      </c>
      <c r="AL75" s="226">
        <v>9.3454120365455426E-5</v>
      </c>
      <c r="AM75" s="226">
        <v>2.8622453044853732E-4</v>
      </c>
      <c r="AN75" s="226">
        <v>5.1637290204155318E-4</v>
      </c>
      <c r="AO75" s="226">
        <v>2.5459960708221246E-4</v>
      </c>
      <c r="AP75" s="226">
        <v>5.9917810052771856E-3</v>
      </c>
      <c r="AQ75" s="226">
        <v>2.7387088096400965E-4</v>
      </c>
      <c r="AR75" s="226">
        <v>1.6516365446896119E-2</v>
      </c>
      <c r="AS75" s="226">
        <v>1.468996364490234E-4</v>
      </c>
      <c r="AT75" s="226">
        <v>3.4787450627149502E-4</v>
      </c>
      <c r="AU75" s="226">
        <v>2.9696281816237981E-4</v>
      </c>
      <c r="AV75" s="226">
        <v>1.8152974252576178E-5</v>
      </c>
      <c r="AW75" s="226">
        <v>5.3884253966757693E-5</v>
      </c>
      <c r="AX75" s="226">
        <v>2.2251013641385342E-4</v>
      </c>
      <c r="AY75" s="226">
        <v>1.6289559535591277E-4</v>
      </c>
      <c r="AZ75" s="226">
        <v>5.4547340475353875E-5</v>
      </c>
      <c r="BA75" s="226">
        <v>9.3280665269055056E-5</v>
      </c>
      <c r="BB75" s="226">
        <v>4.0918040553967862E-5</v>
      </c>
      <c r="BC75" s="226">
        <v>3.5294170855480478E-5</v>
      </c>
      <c r="BD75" s="226">
        <v>5.679371803943927E-4</v>
      </c>
      <c r="BE75" s="226">
        <v>1.0535376232334245E-3</v>
      </c>
      <c r="BF75" s="226">
        <v>1.0850905360467848E-3</v>
      </c>
      <c r="BG75" s="226">
        <v>8.3508402359009145E-6</v>
      </c>
      <c r="BH75" s="226">
        <v>3.2174366888799381E-4</v>
      </c>
      <c r="BI75" s="226">
        <v>3.2574967491952241E-4</v>
      </c>
      <c r="BJ75" s="226">
        <v>6.6634264264890002E-4</v>
      </c>
      <c r="BK75" s="226">
        <v>1.0884044729433124E-3</v>
      </c>
      <c r="BL75" s="226">
        <v>9.3572260894074814E-4</v>
      </c>
      <c r="BM75" s="226">
        <v>5.1034842137358987E-4</v>
      </c>
      <c r="BN75" s="226">
        <v>3.5018623265555741E-4</v>
      </c>
      <c r="BO75" s="226">
        <v>7.2316609840835961E-4</v>
      </c>
      <c r="BP75" s="226">
        <v>7.4433972524911424E-4</v>
      </c>
      <c r="BQ75" s="226">
        <v>5.9418468219493456E-5</v>
      </c>
      <c r="BR75" s="226">
        <v>1.3942276698009292E-3</v>
      </c>
      <c r="BS75" s="226">
        <v>7.5922112242895209E-6</v>
      </c>
      <c r="BT75" s="226">
        <v>4.875044971339864E-5</v>
      </c>
      <c r="BU75" s="226">
        <v>0</v>
      </c>
      <c r="BV75" s="226">
        <v>4.1633965913354373E-2</v>
      </c>
      <c r="BW75" s="226">
        <v>0</v>
      </c>
      <c r="BX75" s="226">
        <v>6.3112094563251813E-4</v>
      </c>
      <c r="BY75" s="226">
        <v>0</v>
      </c>
    </row>
    <row r="76" spans="1:77" x14ac:dyDescent="0.25">
      <c r="A76" s="105" t="s">
        <v>73</v>
      </c>
      <c r="B76" s="226">
        <v>1.7465942790754625E-5</v>
      </c>
      <c r="C76" s="226">
        <v>2.6620885744368898E-5</v>
      </c>
      <c r="D76" s="226">
        <v>1.5083891425215491E-5</v>
      </c>
      <c r="E76" s="226">
        <v>5.4908772379455848E-5</v>
      </c>
      <c r="F76" s="226">
        <v>5.213834427349504E-6</v>
      </c>
      <c r="G76" s="226">
        <v>1.3099327974292657E-5</v>
      </c>
      <c r="H76" s="226">
        <v>2.0475043696238207E-5</v>
      </c>
      <c r="I76" s="226">
        <v>3.4542320266692647E-6</v>
      </c>
      <c r="J76" s="226">
        <v>2.2934359444270674E-5</v>
      </c>
      <c r="K76" s="226">
        <v>2.9159911921151256E-5</v>
      </c>
      <c r="L76" s="226">
        <v>3.9237947368636736E-5</v>
      </c>
      <c r="M76" s="226">
        <v>3.4437600950311519E-6</v>
      </c>
      <c r="N76" s="226">
        <v>1.7819369240908787E-5</v>
      </c>
      <c r="O76" s="226">
        <v>1.7819369240908787E-5</v>
      </c>
      <c r="P76" s="226">
        <v>2.7099381366270381E-6</v>
      </c>
      <c r="Q76" s="226">
        <v>1.4576162600519962E-5</v>
      </c>
      <c r="R76" s="226">
        <v>3.3202661365660078E-5</v>
      </c>
      <c r="S76" s="226">
        <v>1.049021571106912E-5</v>
      </c>
      <c r="T76" s="226">
        <v>1.2434970917772084E-8</v>
      </c>
      <c r="U76" s="226">
        <v>1.0176883837315332E-5</v>
      </c>
      <c r="V76" s="226">
        <v>1.6053821256665558E-5</v>
      </c>
      <c r="W76" s="226">
        <v>1.8561350995120186E-5</v>
      </c>
      <c r="X76" s="226">
        <v>1.9248059600686849E-5</v>
      </c>
      <c r="Y76" s="226">
        <v>7.1897252294160274E-5</v>
      </c>
      <c r="Z76" s="226">
        <v>8.2678416015737271E-6</v>
      </c>
      <c r="AA76" s="226">
        <v>1.627806520246327E-5</v>
      </c>
      <c r="AB76" s="226">
        <v>1.8150910682510363E-5</v>
      </c>
      <c r="AC76" s="226">
        <v>1.7024997748608287E-5</v>
      </c>
      <c r="AD76" s="226">
        <v>1.1762435356732677E-4</v>
      </c>
      <c r="AE76" s="226">
        <v>1.175578707131198E-5</v>
      </c>
      <c r="AF76" s="226">
        <v>7.659782913945133E-6</v>
      </c>
      <c r="AG76" s="226">
        <v>4.4008536671956581E-6</v>
      </c>
      <c r="AH76" s="226">
        <v>0</v>
      </c>
      <c r="AI76" s="226">
        <v>1.0751740457942772E-4</v>
      </c>
      <c r="AJ76" s="226">
        <v>1.3940453975738872E-4</v>
      </c>
      <c r="AK76" s="226">
        <v>2.7001919264367706E-5</v>
      </c>
      <c r="AL76" s="226">
        <v>8.4273368262641218E-5</v>
      </c>
      <c r="AM76" s="226">
        <v>1.5301142452855152E-4</v>
      </c>
      <c r="AN76" s="226">
        <v>3.1172242596513476E-4</v>
      </c>
      <c r="AO76" s="226">
        <v>1.2625373362562883E-4</v>
      </c>
      <c r="AP76" s="226">
        <v>7.313566601772853E-4</v>
      </c>
      <c r="AQ76" s="226">
        <v>1.4246248336458587E-4</v>
      </c>
      <c r="AR76" s="226">
        <v>8.3519237380851789E-4</v>
      </c>
      <c r="AS76" s="226">
        <v>6.697580588288332E-4</v>
      </c>
      <c r="AT76" s="226">
        <v>1.1052828866407944E-4</v>
      </c>
      <c r="AU76" s="226">
        <v>3.8430860666455784E-5</v>
      </c>
      <c r="AV76" s="226">
        <v>7.256946917676918E-6</v>
      </c>
      <c r="AW76" s="226">
        <v>1.9190894172590874E-5</v>
      </c>
      <c r="AX76" s="226">
        <v>4.1776041675438295E-5</v>
      </c>
      <c r="AY76" s="226">
        <v>8.0904855176046185E-5</v>
      </c>
      <c r="AZ76" s="226">
        <v>2.1953293816009779E-5</v>
      </c>
      <c r="BA76" s="226">
        <v>2.3040241766694585E-5</v>
      </c>
      <c r="BB76" s="226">
        <v>1.6675702893495871E-5</v>
      </c>
      <c r="BC76" s="226">
        <v>3.9880004266316173E-5</v>
      </c>
      <c r="BD76" s="226">
        <v>3.3302973552586161E-4</v>
      </c>
      <c r="BE76" s="226">
        <v>3.051387718466171E-4</v>
      </c>
      <c r="BF76" s="226">
        <v>2.0179216190303878E-4</v>
      </c>
      <c r="BG76" s="226">
        <v>3.1445005409520908E-6</v>
      </c>
      <c r="BH76" s="226">
        <v>1.9475361199288688E-4</v>
      </c>
      <c r="BI76" s="226">
        <v>1.0364453352852893E-4</v>
      </c>
      <c r="BJ76" s="226">
        <v>1.3251496320841594E-4</v>
      </c>
      <c r="BK76" s="226">
        <v>2.6332110493930975E-4</v>
      </c>
      <c r="BL76" s="226">
        <v>2.8647925300735115E-4</v>
      </c>
      <c r="BM76" s="226">
        <v>1.7560762580052668E-4</v>
      </c>
      <c r="BN76" s="226">
        <v>6.2063768225325671E-5</v>
      </c>
      <c r="BO76" s="226">
        <v>1.4090983242349677E-4</v>
      </c>
      <c r="BP76" s="226">
        <v>1.1352607033190727E-4</v>
      </c>
      <c r="BQ76" s="226">
        <v>2.6459080679351456E-5</v>
      </c>
      <c r="BR76" s="226">
        <v>4.1148884978306884E-4</v>
      </c>
      <c r="BS76" s="226">
        <v>2.4322366026963193E-6</v>
      </c>
      <c r="BT76" s="226">
        <v>1.5702772933814622E-5</v>
      </c>
      <c r="BU76" s="226">
        <v>0</v>
      </c>
      <c r="BV76" s="226">
        <v>8.7293223543626118E-4</v>
      </c>
      <c r="BW76" s="226">
        <v>2.1417525437307301E-2</v>
      </c>
      <c r="BX76" s="226">
        <v>7.7275031582765342E-5</v>
      </c>
      <c r="BY76" s="226">
        <v>0</v>
      </c>
    </row>
    <row r="77" spans="1:77" x14ac:dyDescent="0.25">
      <c r="A77" s="105" t="s">
        <v>74</v>
      </c>
      <c r="B77" s="226">
        <v>3.4311171396477104E-4</v>
      </c>
      <c r="C77" s="226">
        <v>3.155975576701139E-4</v>
      </c>
      <c r="D77" s="226">
        <v>1.3640168808269138E-4</v>
      </c>
      <c r="E77" s="226">
        <v>3.3441325452157936E-4</v>
      </c>
      <c r="F77" s="226">
        <v>1.3715182877547314E-5</v>
      </c>
      <c r="G77" s="226">
        <v>9.9463172095850597E-5</v>
      </c>
      <c r="H77" s="226">
        <v>2.5267400065670048E-4</v>
      </c>
      <c r="I77" s="226">
        <v>4.3760163355896099E-5</v>
      </c>
      <c r="J77" s="226">
        <v>1.4121967169550289E-4</v>
      </c>
      <c r="K77" s="226">
        <v>4.8457783100861775E-4</v>
      </c>
      <c r="L77" s="226">
        <v>3.3840458382367327E-4</v>
      </c>
      <c r="M77" s="226">
        <v>3.7131272128173403E-5</v>
      </c>
      <c r="N77" s="226">
        <v>1.7400222154497025E-4</v>
      </c>
      <c r="O77" s="226">
        <v>1.7400222154497025E-4</v>
      </c>
      <c r="P77" s="226">
        <v>3.2751050583552577E-5</v>
      </c>
      <c r="Q77" s="226">
        <v>3.758085517684302E-4</v>
      </c>
      <c r="R77" s="226">
        <v>8.148294125442494E-4</v>
      </c>
      <c r="S77" s="226">
        <v>1.1539653533061349E-4</v>
      </c>
      <c r="T77" s="226">
        <v>3.5164960570326609E-6</v>
      </c>
      <c r="U77" s="226">
        <v>2.3500207060774743E-4</v>
      </c>
      <c r="V77" s="226">
        <v>5.4902794017487795E-4</v>
      </c>
      <c r="W77" s="226">
        <v>8.8818798920908999E-4</v>
      </c>
      <c r="X77" s="226">
        <v>2.7633788414611459E-4</v>
      </c>
      <c r="Y77" s="226">
        <v>4.9820197056926665E-4</v>
      </c>
      <c r="Z77" s="226">
        <v>5.9530063400282712E-4</v>
      </c>
      <c r="AA77" s="226">
        <v>8.3693536676658571E-5</v>
      </c>
      <c r="AB77" s="226">
        <v>1.7879914781267792E-4</v>
      </c>
      <c r="AC77" s="226">
        <v>6.1502435745257225E-4</v>
      </c>
      <c r="AD77" s="226">
        <v>3.4474316421420972E-4</v>
      </c>
      <c r="AE77" s="226">
        <v>2.053714383531791E-4</v>
      </c>
      <c r="AF77" s="226">
        <v>6.8316540651567823E-4</v>
      </c>
      <c r="AG77" s="226">
        <v>1.5320797867718496E-4</v>
      </c>
      <c r="AH77" s="226">
        <v>0</v>
      </c>
      <c r="AI77" s="226">
        <v>7.1116704859369576E-4</v>
      </c>
      <c r="AJ77" s="226">
        <v>1.5205097797182916E-3</v>
      </c>
      <c r="AK77" s="226">
        <v>3.9291630624347745E-4</v>
      </c>
      <c r="AL77" s="226">
        <v>4.5562664826377577E-4</v>
      </c>
      <c r="AM77" s="226">
        <v>3.7173442007703409E-3</v>
      </c>
      <c r="AN77" s="226">
        <v>6.863362097841906E-3</v>
      </c>
      <c r="AO77" s="226">
        <v>1.1387761002562052E-3</v>
      </c>
      <c r="AP77" s="226">
        <v>5.985957402819198E-4</v>
      </c>
      <c r="AQ77" s="226">
        <v>1.7985226519906419E-3</v>
      </c>
      <c r="AR77" s="226">
        <v>3.2837593972279936E-4</v>
      </c>
      <c r="AS77" s="226">
        <v>4.833047099741494E-4</v>
      </c>
      <c r="AT77" s="226">
        <v>9.729317657977038E-4</v>
      </c>
      <c r="AU77" s="226">
        <v>1.160026260894291E-3</v>
      </c>
      <c r="AV77" s="226">
        <v>4.5744290322594007E-4</v>
      </c>
      <c r="AW77" s="226">
        <v>3.5505930763240275E-4</v>
      </c>
      <c r="AX77" s="226">
        <v>4.0945458778583543E-4</v>
      </c>
      <c r="AY77" s="226">
        <v>4.4165162416090877E-4</v>
      </c>
      <c r="AZ77" s="226">
        <v>1.0346538362612896E-4</v>
      </c>
      <c r="BA77" s="226">
        <v>1.6871773314393229E-4</v>
      </c>
      <c r="BB77" s="226">
        <v>1.637098720322309E-4</v>
      </c>
      <c r="BC77" s="226">
        <v>8.212639737769716E-5</v>
      </c>
      <c r="BD77" s="226">
        <v>1.3584889416223128E-3</v>
      </c>
      <c r="BE77" s="226">
        <v>4.1203187967865599E-3</v>
      </c>
      <c r="BF77" s="226">
        <v>2.1394566891681228E-3</v>
      </c>
      <c r="BG77" s="226">
        <v>4.4430653777109946E-4</v>
      </c>
      <c r="BH77" s="226">
        <v>6.0047230411384251E-4</v>
      </c>
      <c r="BI77" s="226">
        <v>1.64452079085501E-3</v>
      </c>
      <c r="BJ77" s="226">
        <v>2.1171576217379278E-3</v>
      </c>
      <c r="BK77" s="226">
        <v>5.6223250812123269E-3</v>
      </c>
      <c r="BL77" s="226">
        <v>2.4593497867538869E-3</v>
      </c>
      <c r="BM77" s="226">
        <v>4.7519281948501194E-3</v>
      </c>
      <c r="BN77" s="226">
        <v>1.276886793971397E-3</v>
      </c>
      <c r="BO77" s="226">
        <v>2.7084098562714502E-3</v>
      </c>
      <c r="BP77" s="226">
        <v>2.3934925475148595E-3</v>
      </c>
      <c r="BQ77" s="226">
        <v>1.7280362183987928E-4</v>
      </c>
      <c r="BR77" s="226">
        <v>3.9618514203031878E-3</v>
      </c>
      <c r="BS77" s="226">
        <v>3.3739734654598776E-5</v>
      </c>
      <c r="BT77" s="226">
        <v>6.5253485093754154E-4</v>
      </c>
      <c r="BU77" s="226">
        <v>0</v>
      </c>
      <c r="BV77" s="226">
        <v>1.8566040299644722E-6</v>
      </c>
      <c r="BW77" s="226">
        <v>0</v>
      </c>
      <c r="BX77" s="226">
        <v>0.11500015044267066</v>
      </c>
      <c r="BY77" s="226">
        <v>0</v>
      </c>
    </row>
    <row r="78" spans="1:77" x14ac:dyDescent="0.25">
      <c r="A78" s="105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0.25856369650917799</v>
      </c>
    </row>
    <row r="79" spans="1:77" x14ac:dyDescent="0.25">
      <c r="A79" s="106" t="s">
        <v>712</v>
      </c>
      <c r="B79" s="227">
        <f>SUM(B3:B78)</f>
        <v>0.19969727066119769</v>
      </c>
      <c r="C79" s="227">
        <f t="shared" ref="C79:BN79" si="0">SUM(C3:C78)</f>
        <v>0.11143820607917271</v>
      </c>
      <c r="D79" s="227">
        <f t="shared" si="0"/>
        <v>0.11055443601117193</v>
      </c>
      <c r="E79" s="227">
        <f t="shared" si="0"/>
        <v>5.8216034818097021E-2</v>
      </c>
      <c r="F79" s="227">
        <f t="shared" si="0"/>
        <v>4.755961534538812E-2</v>
      </c>
      <c r="G79" s="227">
        <f t="shared" si="0"/>
        <v>0.12316640078137039</v>
      </c>
      <c r="H79" s="227">
        <f t="shared" si="0"/>
        <v>7.3523900257967997E-2</v>
      </c>
      <c r="I79" s="227">
        <f t="shared" si="0"/>
        <v>0.1145790298628299</v>
      </c>
      <c r="J79" s="227">
        <f t="shared" si="0"/>
        <v>0.11616880326958166</v>
      </c>
      <c r="K79" s="227">
        <f t="shared" si="0"/>
        <v>0.54449268984671739</v>
      </c>
      <c r="L79" s="227">
        <f t="shared" si="0"/>
        <v>8.0553045792234157E-2</v>
      </c>
      <c r="M79" s="227">
        <f t="shared" si="0"/>
        <v>4.3513821034992545E-2</v>
      </c>
      <c r="N79" s="227">
        <f t="shared" si="0"/>
        <v>1.5392174373397511E-2</v>
      </c>
      <c r="O79" s="227">
        <f t="shared" si="0"/>
        <v>7.5224738354529117E-3</v>
      </c>
      <c r="P79" s="227">
        <f t="shared" si="0"/>
        <v>1.8899528182569642E-2</v>
      </c>
      <c r="Q79" s="227">
        <f t="shared" si="0"/>
        <v>6.6457584946585879E-2</v>
      </c>
      <c r="R79" s="227">
        <f t="shared" si="0"/>
        <v>5.5183140055000829E-2</v>
      </c>
      <c r="S79" s="227">
        <f t="shared" si="0"/>
        <v>4.4562945125650164E-2</v>
      </c>
      <c r="T79" s="227">
        <f t="shared" si="0"/>
        <v>2.0712036826560736E-2</v>
      </c>
      <c r="U79" s="227">
        <f t="shared" si="0"/>
        <v>4.1986475832405369E-2</v>
      </c>
      <c r="V79" s="227">
        <f t="shared" si="0"/>
        <v>3.9234641936884751E-2</v>
      </c>
      <c r="W79" s="227">
        <f t="shared" si="0"/>
        <v>8.6021709206762442E-2</v>
      </c>
      <c r="X79" s="227">
        <f t="shared" si="0"/>
        <v>4.7177005413587055E-2</v>
      </c>
      <c r="Y79" s="227">
        <f t="shared" si="0"/>
        <v>5.2400102339635803E-2</v>
      </c>
      <c r="Z79" s="227">
        <f t="shared" si="0"/>
        <v>3.4992094070310752E-2</v>
      </c>
      <c r="AA79" s="227">
        <f t="shared" si="0"/>
        <v>2.6094631978438539E-2</v>
      </c>
      <c r="AB79" s="227">
        <f t="shared" si="0"/>
        <v>9.8115090254443413E-2</v>
      </c>
      <c r="AC79" s="227">
        <f t="shared" si="0"/>
        <v>0.13114563956102598</v>
      </c>
      <c r="AD79" s="227">
        <f t="shared" si="0"/>
        <v>3.8012873226249105E-2</v>
      </c>
      <c r="AE79" s="227">
        <f t="shared" si="0"/>
        <v>0.28207141555800286</v>
      </c>
      <c r="AF79" s="227">
        <f t="shared" si="0"/>
        <v>2.1353836129262008E-2</v>
      </c>
      <c r="AG79" s="227">
        <f t="shared" si="0"/>
        <v>3.4060976672312025E-2</v>
      </c>
      <c r="AH79" s="227">
        <f t="shared" si="0"/>
        <v>0</v>
      </c>
      <c r="AI79" s="227">
        <f t="shared" si="0"/>
        <v>0.10276671111140344</v>
      </c>
      <c r="AJ79" s="227">
        <f t="shared" si="0"/>
        <v>0.12608285722504914</v>
      </c>
      <c r="AK79" s="227">
        <f t="shared" si="0"/>
        <v>8.0066668713911882E-2</v>
      </c>
      <c r="AL79" s="227">
        <f t="shared" si="0"/>
        <v>6.106703719517495E-2</v>
      </c>
      <c r="AM79" s="227">
        <f t="shared" si="0"/>
        <v>7.1123043345847278E-2</v>
      </c>
      <c r="AN79" s="227">
        <f t="shared" si="0"/>
        <v>7.9047674483136182E-2</v>
      </c>
      <c r="AO79" s="227">
        <f t="shared" si="0"/>
        <v>5.0014559927415839E-2</v>
      </c>
      <c r="AP79" s="227">
        <f t="shared" si="0"/>
        <v>7.6966116663445161E-2</v>
      </c>
      <c r="AQ79" s="227">
        <f t="shared" si="0"/>
        <v>4.6382493040626679E-2</v>
      </c>
      <c r="AR79" s="227">
        <f t="shared" si="0"/>
        <v>4.5562078193100625E-2</v>
      </c>
      <c r="AS79" s="227">
        <f t="shared" si="0"/>
        <v>5.1831856758962444E-2</v>
      </c>
      <c r="AT79" s="227">
        <f t="shared" si="0"/>
        <v>7.9925562768104932E-2</v>
      </c>
      <c r="AU79" s="227">
        <f t="shared" si="0"/>
        <v>7.3190462286453206E-2</v>
      </c>
      <c r="AV79" s="227">
        <f t="shared" si="0"/>
        <v>5.4941909986898359E-2</v>
      </c>
      <c r="AW79" s="227">
        <f t="shared" si="0"/>
        <v>4.3430739986729652E-2</v>
      </c>
      <c r="AX79" s="227">
        <f t="shared" si="0"/>
        <v>7.2732614399909648E-2</v>
      </c>
      <c r="AY79" s="227">
        <f t="shared" si="0"/>
        <v>3.4630402066552358E-2</v>
      </c>
      <c r="AZ79" s="227">
        <f t="shared" si="0"/>
        <v>2.1841037593757173E-2</v>
      </c>
      <c r="BA79" s="227">
        <f t="shared" si="0"/>
        <v>4.1909476436583042E-2</v>
      </c>
      <c r="BB79" s="227">
        <f t="shared" si="0"/>
        <v>1.6730624057573643E-2</v>
      </c>
      <c r="BC79" s="227">
        <f t="shared" si="0"/>
        <v>6.4658988674597365E-2</v>
      </c>
      <c r="BD79" s="227">
        <f t="shared" si="0"/>
        <v>9.0525755832292276E-2</v>
      </c>
      <c r="BE79" s="227">
        <f t="shared" si="0"/>
        <v>7.0928799209600379E-2</v>
      </c>
      <c r="BF79" s="227">
        <f t="shared" si="0"/>
        <v>5.6434992868563912E-2</v>
      </c>
      <c r="BG79" s="227">
        <f t="shared" si="0"/>
        <v>3.4018207860647742E-2</v>
      </c>
      <c r="BH79" s="227">
        <f t="shared" si="0"/>
        <v>8.0683642026470756E-2</v>
      </c>
      <c r="BI79" s="227">
        <f t="shared" si="0"/>
        <v>8.6343341239767418E-2</v>
      </c>
      <c r="BJ79" s="227">
        <f t="shared" si="0"/>
        <v>0.1299222560915386</v>
      </c>
      <c r="BK79" s="227">
        <f t="shared" si="0"/>
        <v>8.0024030248820738E-2</v>
      </c>
      <c r="BL79" s="227">
        <f t="shared" si="0"/>
        <v>0.15972707688576651</v>
      </c>
      <c r="BM79" s="227">
        <f t="shared" si="0"/>
        <v>5.398772606400129E-2</v>
      </c>
      <c r="BN79" s="227">
        <f t="shared" si="0"/>
        <v>5.2657649645107746E-2</v>
      </c>
      <c r="BO79" s="227">
        <f t="shared" ref="BO79:BY79" si="1">SUM(BO3:BO78)</f>
        <v>5.5880603893759852E-2</v>
      </c>
      <c r="BP79" s="227">
        <f t="shared" si="1"/>
        <v>7.2963325640334101E-2</v>
      </c>
      <c r="BQ79" s="227">
        <f t="shared" si="1"/>
        <v>1.1724883421322871E-2</v>
      </c>
      <c r="BR79" s="227">
        <f t="shared" si="1"/>
        <v>0.10104868238131968</v>
      </c>
      <c r="BS79" s="227">
        <f t="shared" si="1"/>
        <v>1.9953260099442836E-2</v>
      </c>
      <c r="BT79" s="227">
        <f t="shared" si="1"/>
        <v>5.396184005769368E-2</v>
      </c>
      <c r="BU79" s="227">
        <f t="shared" si="1"/>
        <v>4.9151392382957501E-2</v>
      </c>
      <c r="BV79" s="227">
        <f t="shared" si="1"/>
        <v>4.2616563718025392E-2</v>
      </c>
      <c r="BW79" s="227">
        <f t="shared" si="1"/>
        <v>2.1417525437307301E-2</v>
      </c>
      <c r="BX79" s="227">
        <f t="shared" si="1"/>
        <v>0.13845063453647649</v>
      </c>
      <c r="BY79" s="227">
        <f t="shared" si="1"/>
        <v>0.25856369650917799</v>
      </c>
    </row>
    <row r="80" spans="1:77" x14ac:dyDescent="0.25"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26"/>
      <c r="Z80" s="226"/>
      <c r="AA80" s="226"/>
      <c r="AB80" s="226"/>
      <c r="AC80" s="226"/>
      <c r="AD80" s="226"/>
      <c r="AE80" s="226"/>
      <c r="AF80" s="226"/>
      <c r="AG80" s="226"/>
      <c r="AH80" s="226"/>
      <c r="AI80" s="226"/>
      <c r="AJ80" s="226"/>
      <c r="AK80" s="226"/>
      <c r="AL80" s="226"/>
      <c r="AM80" s="226"/>
      <c r="AN80" s="226"/>
      <c r="AO80" s="226"/>
      <c r="AP80" s="226"/>
      <c r="AQ80" s="226"/>
      <c r="AR80" s="226"/>
      <c r="AS80" s="226"/>
      <c r="AT80" s="226"/>
      <c r="AU80" s="226"/>
      <c r="AV80" s="226"/>
      <c r="AW80" s="226"/>
      <c r="AX80" s="226"/>
      <c r="AY80" s="226"/>
      <c r="AZ80" s="226"/>
      <c r="BA80" s="226"/>
      <c r="BB80" s="226"/>
      <c r="BC80" s="226"/>
      <c r="BD80" s="226"/>
      <c r="BE80" s="226"/>
      <c r="BF80" s="226"/>
      <c r="BG80" s="226"/>
      <c r="BH80" s="226"/>
      <c r="BI80" s="226"/>
      <c r="BJ80" s="226"/>
      <c r="BK80" s="226"/>
      <c r="BL80" s="226"/>
      <c r="BM80" s="226"/>
      <c r="BN80" s="226"/>
      <c r="BO80" s="226"/>
      <c r="BP80" s="226"/>
      <c r="BQ80" s="226"/>
      <c r="BR80" s="226"/>
      <c r="BS80" s="226"/>
      <c r="BT80" s="226"/>
      <c r="BU80" s="226"/>
      <c r="BV80" s="226"/>
      <c r="BW80" s="226"/>
      <c r="BX80" s="226"/>
      <c r="BY80" s="226"/>
    </row>
    <row r="81" spans="1:77" x14ac:dyDescent="0.25">
      <c r="A81" t="s">
        <v>868</v>
      </c>
      <c r="B81" s="226">
        <v>0.13883670204652099</v>
      </c>
      <c r="C81" s="226">
        <v>5.41298682952547E-2</v>
      </c>
      <c r="D81" s="226">
        <v>9.80346016397836E-2</v>
      </c>
      <c r="E81" s="226">
        <v>2.3985303060149499E-2</v>
      </c>
      <c r="F81" s="226">
        <v>4.3796002153038797E-2</v>
      </c>
      <c r="G81" s="226">
        <v>6.1730352413624102E-2</v>
      </c>
      <c r="H81" s="226">
        <v>2.9464883212797E-2</v>
      </c>
      <c r="I81" s="226">
        <v>0.10126669372983201</v>
      </c>
      <c r="J81" s="226">
        <v>4.4469005226161297E-2</v>
      </c>
      <c r="K81" s="226">
        <v>0.50295543890249805</v>
      </c>
      <c r="L81" s="226">
        <v>4.2508701694162099E-2</v>
      </c>
      <c r="M81" s="226">
        <v>2.0640274199862599E-2</v>
      </c>
      <c r="N81" s="226">
        <v>6.29576043035568E-3</v>
      </c>
      <c r="O81" s="226">
        <v>8.4496335493064402E-4</v>
      </c>
      <c r="P81" s="226">
        <v>1.51602478107876E-2</v>
      </c>
      <c r="Q81" s="226">
        <v>2.0311175687129202E-2</v>
      </c>
      <c r="R81" s="226">
        <v>2.6851677199593801E-2</v>
      </c>
      <c r="S81" s="226">
        <v>3.4458946721661103E-2</v>
      </c>
      <c r="T81" s="226">
        <v>2.0702483257409698E-2</v>
      </c>
      <c r="U81" s="226">
        <v>2.0183480869119901E-2</v>
      </c>
      <c r="V81" s="226">
        <v>2.7369474794302E-2</v>
      </c>
      <c r="W81" s="226">
        <v>7.4902526330198907E-2</v>
      </c>
      <c r="X81" s="226">
        <v>2.5340695466162799E-2</v>
      </c>
      <c r="Y81" s="226">
        <v>2.91229291491325E-2</v>
      </c>
      <c r="Z81" s="226">
        <v>2.8492457807568101E-2</v>
      </c>
      <c r="AA81" s="226">
        <v>2.1735443655707801E-2</v>
      </c>
      <c r="AB81" s="226">
        <v>8.2642164643461302E-2</v>
      </c>
      <c r="AC81" s="226">
        <v>4.3750398009219102E-3</v>
      </c>
      <c r="AD81" s="226">
        <v>2.8100965801905801E-2</v>
      </c>
      <c r="AE81" s="226">
        <v>0.27648681111476398</v>
      </c>
      <c r="AF81" s="226">
        <v>1.67477068059943E-2</v>
      </c>
      <c r="AG81" s="226">
        <v>3.1771731641221997E-2</v>
      </c>
      <c r="AH81" s="226" t="e">
        <v>#VALUE!</v>
      </c>
      <c r="AI81" s="226">
        <v>4.2717292380852201E-2</v>
      </c>
      <c r="AJ81" s="226">
        <v>0.101461506504661</v>
      </c>
      <c r="AK81" s="226">
        <v>6.0919418605769701E-2</v>
      </c>
      <c r="AL81" s="226">
        <v>3.7161778359299402E-2</v>
      </c>
      <c r="AM81" s="226">
        <v>1.26480186596237E-2</v>
      </c>
      <c r="AN81" s="226">
        <v>1.8459736022063199E-2</v>
      </c>
      <c r="AO81" s="226">
        <v>7.81524365326584E-4</v>
      </c>
      <c r="AP81" s="226">
        <v>2.1048173484842999E-2</v>
      </c>
      <c r="AQ81" s="226">
        <v>2.0892701662130801E-2</v>
      </c>
      <c r="AR81" s="226">
        <v>1.4999627640112499E-2</v>
      </c>
      <c r="AS81" s="226">
        <v>1.83126309870674E-2</v>
      </c>
      <c r="AT81" s="226">
        <v>1.4903432758203499E-2</v>
      </c>
      <c r="AU81" s="226">
        <v>4.11523468192855E-2</v>
      </c>
      <c r="AV81" s="226">
        <v>1.9485318253008099E-2</v>
      </c>
      <c r="AW81" s="226">
        <v>9.3197920435861004E-3</v>
      </c>
      <c r="AX81" s="226">
        <v>5.1535509022143301E-2</v>
      </c>
      <c r="AY81" s="226">
        <v>2.64705882352941E-2</v>
      </c>
      <c r="AZ81" s="226">
        <v>1.7847795699750601E-2</v>
      </c>
      <c r="BA81" s="226">
        <v>2.8875449206766601E-2</v>
      </c>
      <c r="BB81" s="226">
        <v>1.0463033294533399E-2</v>
      </c>
      <c r="BC81" s="226">
        <v>5.6441777309643303E-2</v>
      </c>
      <c r="BD81" s="226">
        <v>5.91791644773077E-2</v>
      </c>
      <c r="BE81" s="226">
        <v>1.16578041277021E-2</v>
      </c>
      <c r="BF81" s="226">
        <v>2.56188202470089E-2</v>
      </c>
      <c r="BG81" s="226">
        <v>3.1559373952545801E-2</v>
      </c>
      <c r="BH81" s="226">
        <v>5.0493552164632402E-2</v>
      </c>
      <c r="BI81" s="226">
        <v>3.4496988538178897E-2</v>
      </c>
      <c r="BJ81" s="226">
        <v>7.4401107913527706E-2</v>
      </c>
      <c r="BK81" s="226">
        <v>3.3116485379454899E-2</v>
      </c>
      <c r="BL81" s="226">
        <v>0.139894444557494</v>
      </c>
      <c r="BM81" s="226">
        <v>1.69436232277861E-2</v>
      </c>
      <c r="BN81" s="226">
        <v>2.0786780335130001E-2</v>
      </c>
      <c r="BO81" s="226">
        <v>8.7446321826244108E-3</v>
      </c>
      <c r="BP81" s="226">
        <v>1.9062125894268402E-2</v>
      </c>
      <c r="BQ81" s="226">
        <v>2.3507102225202E-3</v>
      </c>
      <c r="BR81" s="226">
        <v>3.55033285370761E-2</v>
      </c>
      <c r="BS81" s="226">
        <v>1.9565576667913798E-2</v>
      </c>
      <c r="BT81" s="226">
        <v>4.8608513781655899E-2</v>
      </c>
      <c r="BU81" s="226">
        <v>4.9151392382957501E-2</v>
      </c>
      <c r="BV81" s="226">
        <v>3.1828039413110902E-2</v>
      </c>
      <c r="BW81" s="226">
        <v>2.1417525437307301E-2</v>
      </c>
      <c r="BX81" s="226">
        <v>0.107966977380587</v>
      </c>
      <c r="BY81" s="226">
        <v>0.25856369650917799</v>
      </c>
    </row>
    <row r="82" spans="1:77" x14ac:dyDescent="0.25">
      <c r="A82" s="106" t="s">
        <v>869</v>
      </c>
      <c r="B82" s="227">
        <f>B79/B81</f>
        <v>1.4383608060229185</v>
      </c>
      <c r="C82" s="227">
        <f t="shared" ref="C82:BN82" si="2">C79/C81</f>
        <v>2.058719327956354</v>
      </c>
      <c r="D82" s="227">
        <f t="shared" si="2"/>
        <v>1.1277083209598888</v>
      </c>
      <c r="E82" s="227">
        <f t="shared" si="2"/>
        <v>2.4271544400379224</v>
      </c>
      <c r="F82" s="227">
        <f t="shared" si="2"/>
        <v>1.0859350855632421</v>
      </c>
      <c r="G82" s="227">
        <f t="shared" si="2"/>
        <v>1.9952324256322753</v>
      </c>
      <c r="H82" s="227">
        <f t="shared" si="2"/>
        <v>2.4953060131606279</v>
      </c>
      <c r="I82" s="227">
        <f t="shared" si="2"/>
        <v>1.1314581886964108</v>
      </c>
      <c r="J82" s="227">
        <f t="shared" si="2"/>
        <v>2.6123544405540038</v>
      </c>
      <c r="K82" s="227">
        <f t="shared" si="2"/>
        <v>1.0825863441001016</v>
      </c>
      <c r="L82" s="227">
        <f t="shared" si="2"/>
        <v>1.8949777947063684</v>
      </c>
      <c r="M82" s="227">
        <f t="shared" si="2"/>
        <v>2.1081997561486956</v>
      </c>
      <c r="N82" s="227">
        <f t="shared" si="2"/>
        <v>2.4448475356817108</v>
      </c>
      <c r="O82" s="227">
        <f t="shared" si="2"/>
        <v>8.9027219838076519</v>
      </c>
      <c r="P82" s="227">
        <f t="shared" si="2"/>
        <v>1.2466503462510208</v>
      </c>
      <c r="Q82" s="227">
        <f t="shared" si="2"/>
        <v>3.2719713506638004</v>
      </c>
      <c r="R82" s="227">
        <f t="shared" si="2"/>
        <v>2.0551096173551353</v>
      </c>
      <c r="S82" s="227">
        <f t="shared" si="2"/>
        <v>1.2932184342604305</v>
      </c>
      <c r="T82" s="227">
        <f t="shared" si="2"/>
        <v>1.0004614697199485</v>
      </c>
      <c r="U82" s="227">
        <f t="shared" si="2"/>
        <v>2.080239583284337</v>
      </c>
      <c r="V82" s="227">
        <f t="shared" si="2"/>
        <v>1.4335182619234235</v>
      </c>
      <c r="W82" s="227">
        <f t="shared" si="2"/>
        <v>1.14844870288548</v>
      </c>
      <c r="X82" s="227">
        <f t="shared" si="2"/>
        <v>1.8617091814461872</v>
      </c>
      <c r="Y82" s="227">
        <f t="shared" si="2"/>
        <v>1.7992730769389889</v>
      </c>
      <c r="Z82" s="227">
        <f t="shared" si="2"/>
        <v>1.2281177814367503</v>
      </c>
      <c r="AA82" s="227">
        <f t="shared" si="2"/>
        <v>1.2005566756207435</v>
      </c>
      <c r="AB82" s="227">
        <f t="shared" si="2"/>
        <v>1.1872279807497315</v>
      </c>
      <c r="AC82" s="227">
        <f t="shared" si="2"/>
        <v>29.975873484257427</v>
      </c>
      <c r="AD82" s="227">
        <f t="shared" si="2"/>
        <v>1.3527247958029642</v>
      </c>
      <c r="AE82" s="227">
        <f t="shared" si="2"/>
        <v>1.0201984478779382</v>
      </c>
      <c r="AF82" s="227">
        <f t="shared" si="2"/>
        <v>1.2750304490414828</v>
      </c>
      <c r="AG82" s="227">
        <f t="shared" si="2"/>
        <v>1.0720528883014946</v>
      </c>
      <c r="AH82" s="227" t="e">
        <f t="shared" si="2"/>
        <v>#VALUE!</v>
      </c>
      <c r="AI82" s="227">
        <f t="shared" si="2"/>
        <v>2.4057402841727877</v>
      </c>
      <c r="AJ82" s="227">
        <f t="shared" si="2"/>
        <v>1.2426669144643252</v>
      </c>
      <c r="AK82" s="227">
        <f t="shared" si="2"/>
        <v>1.3143045443695147</v>
      </c>
      <c r="AL82" s="227">
        <f t="shared" si="2"/>
        <v>1.6432754268309517</v>
      </c>
      <c r="AM82" s="227">
        <f t="shared" si="2"/>
        <v>5.6232557256492308</v>
      </c>
      <c r="AN82" s="227">
        <f t="shared" si="2"/>
        <v>4.2821671116346343</v>
      </c>
      <c r="AO82" s="227">
        <f t="shared" si="2"/>
        <v>63.996162047379954</v>
      </c>
      <c r="AP82" s="227">
        <f t="shared" si="2"/>
        <v>3.6566648749293726</v>
      </c>
      <c r="AQ82" s="227">
        <f t="shared" si="2"/>
        <v>2.2200332819904074</v>
      </c>
      <c r="AR82" s="227">
        <f t="shared" si="2"/>
        <v>3.037547283591028</v>
      </c>
      <c r="AS82" s="227">
        <f t="shared" si="2"/>
        <v>2.8303883147957674</v>
      </c>
      <c r="AT82" s="227">
        <f t="shared" si="2"/>
        <v>5.3628961907524575</v>
      </c>
      <c r="AU82" s="227">
        <f t="shared" si="2"/>
        <v>1.778524627231064</v>
      </c>
      <c r="AV82" s="227">
        <f t="shared" si="2"/>
        <v>2.8196567935664358</v>
      </c>
      <c r="AW82" s="227">
        <f t="shared" si="2"/>
        <v>4.6600546217786878</v>
      </c>
      <c r="AX82" s="227">
        <f t="shared" si="2"/>
        <v>1.4113106822842978</v>
      </c>
      <c r="AY82" s="227">
        <f t="shared" si="2"/>
        <v>1.3082596336253123</v>
      </c>
      <c r="AZ82" s="227">
        <f t="shared" si="2"/>
        <v>1.2237386600106797</v>
      </c>
      <c r="BA82" s="227">
        <f t="shared" si="2"/>
        <v>1.4513878602020875</v>
      </c>
      <c r="BB82" s="227">
        <f t="shared" si="2"/>
        <v>1.5990223472111915</v>
      </c>
      <c r="BC82" s="227">
        <f t="shared" si="2"/>
        <v>1.1455873956603793</v>
      </c>
      <c r="BD82" s="227">
        <f t="shared" si="2"/>
        <v>1.5296896573625072</v>
      </c>
      <c r="BE82" s="227">
        <f t="shared" si="2"/>
        <v>6.0842332254540414</v>
      </c>
      <c r="BF82" s="227">
        <f t="shared" si="2"/>
        <v>2.2028724322367235</v>
      </c>
      <c r="BG82" s="227">
        <f t="shared" si="2"/>
        <v>1.0779113651556955</v>
      </c>
      <c r="BH82" s="227">
        <f t="shared" si="2"/>
        <v>1.5978999014251296</v>
      </c>
      <c r="BI82" s="227">
        <f t="shared" si="2"/>
        <v>2.5029240202868301</v>
      </c>
      <c r="BJ82" s="227">
        <f t="shared" si="2"/>
        <v>1.7462408791350266</v>
      </c>
      <c r="BK82" s="227">
        <f t="shared" si="2"/>
        <v>2.4164409155105195</v>
      </c>
      <c r="BL82" s="227">
        <f t="shared" si="2"/>
        <v>1.1417685483580562</v>
      </c>
      <c r="BM82" s="227">
        <f t="shared" si="2"/>
        <v>3.1863153080190081</v>
      </c>
      <c r="BN82" s="227">
        <f t="shared" si="2"/>
        <v>2.5332277917093031</v>
      </c>
      <c r="BO82" s="227">
        <f t="shared" ref="BO82:BY82" si="3">BO79/BO81</f>
        <v>6.390274939727556</v>
      </c>
      <c r="BP82" s="227">
        <f t="shared" si="3"/>
        <v>3.8276594145395246</v>
      </c>
      <c r="BQ82" s="227">
        <f t="shared" si="3"/>
        <v>4.9878046681366817</v>
      </c>
      <c r="BR82" s="227">
        <f t="shared" si="3"/>
        <v>2.846174895286075</v>
      </c>
      <c r="BS82" s="227">
        <f t="shared" si="3"/>
        <v>1.0198145670893928</v>
      </c>
      <c r="BT82" s="227">
        <f t="shared" si="3"/>
        <v>1.1101314535162365</v>
      </c>
      <c r="BU82" s="227">
        <f t="shared" si="3"/>
        <v>1</v>
      </c>
      <c r="BV82" s="227">
        <f t="shared" si="3"/>
        <v>1.3389628925893053</v>
      </c>
      <c r="BW82" s="227">
        <f t="shared" si="3"/>
        <v>1</v>
      </c>
      <c r="BX82" s="227">
        <f t="shared" si="3"/>
        <v>1.2823424152038048</v>
      </c>
      <c r="BY82" s="227">
        <f t="shared" si="3"/>
        <v>1</v>
      </c>
    </row>
  </sheetData>
  <sheetProtection password="DA53" sheet="1" formatColumns="0" formatRows="0"/>
  <conditionalFormatting sqref="A3:A79 A82">
    <cfRule type="cellIs" dxfId="222" priority="4" operator="lessThan">
      <formula>0</formula>
    </cfRule>
  </conditionalFormatting>
  <conditionalFormatting sqref="B2:BY2">
    <cfRule type="cellIs" dxfId="221" priority="5" operator="lessThan">
      <formula>0</formula>
    </cfRule>
  </conditionalFormatting>
  <conditionalFormatting sqref="B79:BY79">
    <cfRule type="top10" dxfId="220" priority="1" rank="10"/>
  </conditionalFormatting>
  <conditionalFormatting sqref="B81:BY81">
    <cfRule type="top10" dxfId="219" priority="3" rank="10"/>
  </conditionalFormatting>
  <conditionalFormatting sqref="B82:BY82">
    <cfRule type="top10" dxfId="218" priority="2" rank="10"/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2:BY78"/>
  <sheetViews>
    <sheetView showGridLines="0" zoomScale="70" zoomScaleNormal="70" workbookViewId="0">
      <selection sqref="A1:XFD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I!A1*SUM('Sim_Vt_Of(IxI)'!$H3:$K3)*(-1)</f>
        <v>0</v>
      </c>
      <c r="C3">
        <f>I!B1*SUM('Sim_Vt_Of(IxI)'!$H3:$K3)*(-1)</f>
        <v>0</v>
      </c>
      <c r="D3">
        <f>I!C1*SUM('Sim_Vt_Of(IxI)'!$H3:$K3)*(-1)</f>
        <v>0</v>
      </c>
      <c r="E3">
        <f>I!D1*SUM('Sim_Vt_Of(IxI)'!$H3:$K3)*(-1)</f>
        <v>0</v>
      </c>
      <c r="F3">
        <f>I!E1*SUM('Sim_Vt_Of(IxI)'!$H3:$K3)*(-1)</f>
        <v>0</v>
      </c>
      <c r="G3">
        <f>I!F1*SUM('Sim_Vt_Of(IxI)'!$H3:$K3)*(-1)</f>
        <v>0</v>
      </c>
      <c r="H3">
        <f>I!G1*SUM('Sim_Vt_Of(IxI)'!$H3:$K3)*(-1)</f>
        <v>0</v>
      </c>
      <c r="I3">
        <f>I!H1*SUM('Sim_Vt_Of(IxI)'!$H3:$K3)*(-1)</f>
        <v>0</v>
      </c>
      <c r="J3">
        <f>I!I1*SUM('Sim_Vt_Of(IxI)'!$H3:$K3)*(-1)</f>
        <v>0</v>
      </c>
      <c r="K3">
        <f>I!J1*SUM('Sim_Vt_Of(IxI)'!$H3:$K3)*(-1)</f>
        <v>0</v>
      </c>
      <c r="L3">
        <f>I!K1*SUM('Sim_Vt_Of(IxI)'!$H3:$K3)*(-1)</f>
        <v>0</v>
      </c>
      <c r="M3">
        <f>I!L1*SUM('Sim_Vt_Of(IxI)'!$H3:$K3)*(-1)</f>
        <v>0</v>
      </c>
      <c r="N3">
        <f>I!M1*SUM('Sim_Vt_Of(IxI)'!$H3:$K3)*(-1)</f>
        <v>0</v>
      </c>
      <c r="O3">
        <f>I!N1*SUM('Sim_Vt_Of(IxI)'!$H3:$K3)*(-1)</f>
        <v>0</v>
      </c>
      <c r="P3">
        <f>I!O1*SUM('Sim_Vt_Of(IxI)'!$H3:$K3)*(-1)</f>
        <v>0</v>
      </c>
      <c r="Q3">
        <f>I!P1*SUM('Sim_Vt_Of(IxI)'!$H3:$K3)*(-1)</f>
        <v>0</v>
      </c>
      <c r="R3">
        <f>I!Q1*SUM('Sim_Vt_Of(IxI)'!$H3:$K3)*(-1)</f>
        <v>0</v>
      </c>
      <c r="S3">
        <f>I!R1*SUM('Sim_Vt_Of(IxI)'!$H3:$K3)*(-1)</f>
        <v>0</v>
      </c>
      <c r="T3">
        <f>I!S1*SUM('Sim_Vt_Of(IxI)'!$H3:$K3)*(-1)</f>
        <v>0</v>
      </c>
      <c r="U3">
        <f>I!T1*SUM('Sim_Vt_Of(IxI)'!$H3:$K3)*(-1)</f>
        <v>0</v>
      </c>
      <c r="V3">
        <f>I!U1*SUM('Sim_Vt_Of(IxI)'!$H3:$K3)*(-1)</f>
        <v>0</v>
      </c>
      <c r="W3">
        <f>I!V1*SUM('Sim_Vt_Of(IxI)'!$H3:$K3)*(-1)</f>
        <v>0</v>
      </c>
      <c r="X3">
        <f>I!W1*SUM('Sim_Vt_Of(IxI)'!$H3:$K3)*(-1)</f>
        <v>0</v>
      </c>
      <c r="Y3">
        <f>I!X1*SUM('Sim_Vt_Of(IxI)'!$H3:$K3)*(-1)</f>
        <v>0</v>
      </c>
      <c r="Z3">
        <f>I!Y1*SUM('Sim_Vt_Of(IxI)'!$H3:$K3)*(-1)</f>
        <v>0</v>
      </c>
      <c r="AA3">
        <f>I!Z1*SUM('Sim_Vt_Of(IxI)'!$H3:$K3)*(-1)</f>
        <v>0</v>
      </c>
      <c r="AB3">
        <f>I!AA1*SUM('Sim_Vt_Of(IxI)'!$H3:$K3)*(-1)</f>
        <v>0</v>
      </c>
      <c r="AC3">
        <f>I!AB1*SUM('Sim_Vt_Of(IxI)'!$H3:$K3)*(-1)</f>
        <v>0</v>
      </c>
      <c r="AD3">
        <f>I!AC1*SUM('Sim_Vt_Of(IxI)'!$H3:$K3)*(-1)</f>
        <v>0</v>
      </c>
      <c r="AE3">
        <f>I!AD1*SUM('Sim_Vt_Of(IxI)'!$H3:$K3)*(-1)</f>
        <v>0</v>
      </c>
      <c r="AF3">
        <f>I!AE1*SUM('Sim_Vt_Of(IxI)'!$H3:$K3)*(-1)</f>
        <v>0</v>
      </c>
      <c r="AG3">
        <f>I!AF1*SUM('Sim_Vt_Of(IxI)'!$H3:$K3)*(-1)</f>
        <v>0</v>
      </c>
      <c r="AH3">
        <f>I!AG1*SUM('Sim_Vt_Of(IxI)'!$H3:$K3)*(-1)</f>
        <v>0</v>
      </c>
      <c r="AI3">
        <f>I!AH1*SUM('Sim_Vt_Of(IxI)'!$H3:$K3)*(-1)</f>
        <v>0</v>
      </c>
      <c r="AJ3">
        <f>I!AI1*SUM('Sim_Vt_Of(IxI)'!$H3:$K3)*(-1)</f>
        <v>0</v>
      </c>
      <c r="AK3">
        <f>I!AJ1*SUM('Sim_Vt_Of(IxI)'!$H3:$K3)*(-1)</f>
        <v>0</v>
      </c>
      <c r="AL3">
        <f>I!AK1*SUM('Sim_Vt_Of(IxI)'!$H3:$K3)*(-1)</f>
        <v>0</v>
      </c>
      <c r="AM3">
        <f>I!AL1*SUM('Sim_Vt_Of(IxI)'!$H3:$K3)*(-1)</f>
        <v>0</v>
      </c>
      <c r="AN3">
        <f>I!AM1*SUM('Sim_Vt_Of(IxI)'!$H3:$K3)*(-1)</f>
        <v>0</v>
      </c>
      <c r="AO3">
        <f>I!AN1*SUM('Sim_Vt_Of(IxI)'!$H3:$K3)*(-1)</f>
        <v>0</v>
      </c>
      <c r="AP3">
        <f>I!AO1*SUM('Sim_Vt_Of(IxI)'!$H3:$K3)*(-1)</f>
        <v>0</v>
      </c>
      <c r="AQ3">
        <f>I!AP1*SUM('Sim_Vt_Of(IxI)'!$H3:$K3)*(-1)</f>
        <v>0</v>
      </c>
      <c r="AR3">
        <f>I!AQ1*SUM('Sim_Vt_Of(IxI)'!$H3:$K3)*(-1)</f>
        <v>0</v>
      </c>
      <c r="AS3">
        <f>I!AR1*SUM('Sim_Vt_Of(IxI)'!$H3:$K3)*(-1)</f>
        <v>0</v>
      </c>
      <c r="AT3">
        <f>I!AS1*SUM('Sim_Vt_Of(IxI)'!$H3:$K3)*(-1)</f>
        <v>0</v>
      </c>
      <c r="AU3">
        <f>I!AT1*SUM('Sim_Vt_Of(IxI)'!$H3:$K3)*(-1)</f>
        <v>0</v>
      </c>
      <c r="AV3">
        <f>I!AU1*SUM('Sim_Vt_Of(IxI)'!$H3:$K3)*(-1)</f>
        <v>0</v>
      </c>
      <c r="AW3">
        <f>I!AV1*SUM('Sim_Vt_Of(IxI)'!$H3:$K3)*(-1)</f>
        <v>0</v>
      </c>
      <c r="AX3">
        <f>I!AW1*SUM('Sim_Vt_Of(IxI)'!$H3:$K3)*(-1)</f>
        <v>0</v>
      </c>
      <c r="AY3">
        <f>I!AX1*SUM('Sim_Vt_Of(IxI)'!$H3:$K3)*(-1)</f>
        <v>0</v>
      </c>
      <c r="AZ3">
        <f>I!AY1*SUM('Sim_Vt_Of(IxI)'!$H3:$K3)*(-1)</f>
        <v>0</v>
      </c>
      <c r="BA3">
        <f>I!AZ1*SUM('Sim_Vt_Of(IxI)'!$H3:$K3)*(-1)</f>
        <v>0</v>
      </c>
      <c r="BB3">
        <f>I!BA1*SUM('Sim_Vt_Of(IxI)'!$H3:$K3)*(-1)</f>
        <v>0</v>
      </c>
      <c r="BC3">
        <f>I!BB1*SUM('Sim_Vt_Of(IxI)'!$H3:$K3)*(-1)</f>
        <v>0</v>
      </c>
      <c r="BD3">
        <f>I!BC1*SUM('Sim_Vt_Of(IxI)'!$H3:$K3)*(-1)</f>
        <v>0</v>
      </c>
      <c r="BE3">
        <f>I!BD1*SUM('Sim_Vt_Of(IxI)'!$H3:$K3)*(-1)</f>
        <v>0</v>
      </c>
      <c r="BF3">
        <f>I!BE1*SUM('Sim_Vt_Of(IxI)'!$H3:$K3)*(-1)</f>
        <v>0</v>
      </c>
      <c r="BG3">
        <f>I!BF1*SUM('Sim_Vt_Of(IxI)'!$H3:$K3)*(-1)</f>
        <v>0</v>
      </c>
      <c r="BH3">
        <f>I!BG1*SUM('Sim_Vt_Of(IxI)'!$H3:$K3)*(-1)</f>
        <v>0</v>
      </c>
      <c r="BI3">
        <f>I!BH1*SUM('Sim_Vt_Of(IxI)'!$H3:$K3)*(-1)</f>
        <v>0</v>
      </c>
      <c r="BJ3">
        <f>I!BI1*SUM('Sim_Vt_Of(IxI)'!$H3:$K3)*(-1)</f>
        <v>0</v>
      </c>
      <c r="BK3">
        <f>I!BJ1*SUM('Sim_Vt_Of(IxI)'!$H3:$K3)*(-1)</f>
        <v>0</v>
      </c>
      <c r="BL3">
        <f>I!BK1*SUM('Sim_Vt_Of(IxI)'!$H3:$K3)*(-1)</f>
        <v>0</v>
      </c>
      <c r="BM3">
        <f>I!BL1*SUM('Sim_Vt_Of(IxI)'!$H3:$K3)*(-1)</f>
        <v>0</v>
      </c>
      <c r="BN3">
        <f>I!BM1*SUM('Sim_Vt_Of(IxI)'!$H3:$K3)*(-1)</f>
        <v>0</v>
      </c>
      <c r="BO3">
        <f>I!BN1*SUM('Sim_Vt_Of(IxI)'!$H3:$K3)*(-1)</f>
        <v>0</v>
      </c>
      <c r="BP3">
        <f>I!BO1*SUM('Sim_Vt_Of(IxI)'!$H3:$K3)*(-1)</f>
        <v>0</v>
      </c>
      <c r="BQ3">
        <f>I!BP1*SUM('Sim_Vt_Of(IxI)'!$H3:$K3)*(-1)</f>
        <v>0</v>
      </c>
      <c r="BR3">
        <f>I!BQ1*SUM('Sim_Vt_Of(IxI)'!$H3:$K3)*(-1)</f>
        <v>0</v>
      </c>
      <c r="BS3">
        <f>I!BR1*SUM('Sim_Vt_Of(IxI)'!$H3:$K3)*(-1)</f>
        <v>0</v>
      </c>
      <c r="BT3">
        <f>I!BS1*SUM('Sim_Vt_Of(IxI)'!$H3:$K3)*(-1)</f>
        <v>0</v>
      </c>
      <c r="BU3">
        <f>I!BT1*SUM('Sim_Vt_Of(IxI)'!$H3:$K3)*(-1)</f>
        <v>0</v>
      </c>
      <c r="BV3">
        <f>I!BU1*SUM('Sim_Vt_Of(IxI)'!$H3:$K3)*(-1)</f>
        <v>0</v>
      </c>
      <c r="BW3">
        <f>I!BV1*SUM('Sim_Vt_Of(IxI)'!$H3:$K3)*(-1)</f>
        <v>0</v>
      </c>
      <c r="BX3">
        <f>I!BW1*SUM('Sim_Vt_Of(IxI)'!$H3:$K3)*(-1)</f>
        <v>0</v>
      </c>
      <c r="BY3">
        <f>I!BX1*SUM('Sim_Vt_Of(IxI)'!$H3:$K3)*(-1)</f>
        <v>0</v>
      </c>
    </row>
    <row r="4" spans="1:77" x14ac:dyDescent="0.25">
      <c r="A4" s="105" t="s">
        <v>1</v>
      </c>
      <c r="B4">
        <f>I!A2*SUM('Sim_Vt_Of(IxI)'!$H4:$K4)*(-1)</f>
        <v>0</v>
      </c>
      <c r="C4">
        <f>I!B2*SUM('Sim_Vt_Of(IxI)'!$H4:$K4)*(-1)</f>
        <v>0</v>
      </c>
      <c r="D4">
        <f>I!C2*SUM('Sim_Vt_Of(IxI)'!$H4:$K4)*(-1)</f>
        <v>0</v>
      </c>
      <c r="E4">
        <f>I!D2*SUM('Sim_Vt_Of(IxI)'!$H4:$K4)*(-1)</f>
        <v>0</v>
      </c>
      <c r="F4">
        <f>I!E2*SUM('Sim_Vt_Of(IxI)'!$H4:$K4)*(-1)</f>
        <v>0</v>
      </c>
      <c r="G4">
        <f>I!F2*SUM('Sim_Vt_Of(IxI)'!$H4:$K4)*(-1)</f>
        <v>0</v>
      </c>
      <c r="H4">
        <f>I!G2*SUM('Sim_Vt_Of(IxI)'!$H4:$K4)*(-1)</f>
        <v>0</v>
      </c>
      <c r="I4">
        <f>I!H2*SUM('Sim_Vt_Of(IxI)'!$H4:$K4)*(-1)</f>
        <v>0</v>
      </c>
      <c r="J4">
        <f>I!I2*SUM('Sim_Vt_Of(IxI)'!$H4:$K4)*(-1)</f>
        <v>0</v>
      </c>
      <c r="K4">
        <f>I!J2*SUM('Sim_Vt_Of(IxI)'!$H4:$K4)*(-1)</f>
        <v>0</v>
      </c>
      <c r="L4">
        <f>I!K2*SUM('Sim_Vt_Of(IxI)'!$H4:$K4)*(-1)</f>
        <v>0</v>
      </c>
      <c r="M4">
        <f>I!L2*SUM('Sim_Vt_Of(IxI)'!$H4:$K4)*(-1)</f>
        <v>0</v>
      </c>
      <c r="N4">
        <f>I!M2*SUM('Sim_Vt_Of(IxI)'!$H4:$K4)*(-1)</f>
        <v>0</v>
      </c>
      <c r="O4">
        <f>I!N2*SUM('Sim_Vt_Of(IxI)'!$H4:$K4)*(-1)</f>
        <v>0</v>
      </c>
      <c r="P4">
        <f>I!O2*SUM('Sim_Vt_Of(IxI)'!$H4:$K4)*(-1)</f>
        <v>0</v>
      </c>
      <c r="Q4">
        <f>I!P2*SUM('Sim_Vt_Of(IxI)'!$H4:$K4)*(-1)</f>
        <v>0</v>
      </c>
      <c r="R4">
        <f>I!Q2*SUM('Sim_Vt_Of(IxI)'!$H4:$K4)*(-1)</f>
        <v>0</v>
      </c>
      <c r="S4">
        <f>I!R2*SUM('Sim_Vt_Of(IxI)'!$H4:$K4)*(-1)</f>
        <v>0</v>
      </c>
      <c r="T4">
        <f>I!S2*SUM('Sim_Vt_Of(IxI)'!$H4:$K4)*(-1)</f>
        <v>0</v>
      </c>
      <c r="U4">
        <f>I!T2*SUM('Sim_Vt_Of(IxI)'!$H4:$K4)*(-1)</f>
        <v>0</v>
      </c>
      <c r="V4">
        <f>I!U2*SUM('Sim_Vt_Of(IxI)'!$H4:$K4)*(-1)</f>
        <v>0</v>
      </c>
      <c r="W4">
        <f>I!V2*SUM('Sim_Vt_Of(IxI)'!$H4:$K4)*(-1)</f>
        <v>0</v>
      </c>
      <c r="X4">
        <f>I!W2*SUM('Sim_Vt_Of(IxI)'!$H4:$K4)*(-1)</f>
        <v>0</v>
      </c>
      <c r="Y4">
        <f>I!X2*SUM('Sim_Vt_Of(IxI)'!$H4:$K4)*(-1)</f>
        <v>0</v>
      </c>
      <c r="Z4">
        <f>I!Y2*SUM('Sim_Vt_Of(IxI)'!$H4:$K4)*(-1)</f>
        <v>0</v>
      </c>
      <c r="AA4">
        <f>I!Z2*SUM('Sim_Vt_Of(IxI)'!$H4:$K4)*(-1)</f>
        <v>0</v>
      </c>
      <c r="AB4">
        <f>I!AA2*SUM('Sim_Vt_Of(IxI)'!$H4:$K4)*(-1)</f>
        <v>0</v>
      </c>
      <c r="AC4">
        <f>I!AB2*SUM('Sim_Vt_Of(IxI)'!$H4:$K4)*(-1)</f>
        <v>0</v>
      </c>
      <c r="AD4">
        <f>I!AC2*SUM('Sim_Vt_Of(IxI)'!$H4:$K4)*(-1)</f>
        <v>0</v>
      </c>
      <c r="AE4">
        <f>I!AD2*SUM('Sim_Vt_Of(IxI)'!$H4:$K4)*(-1)</f>
        <v>0</v>
      </c>
      <c r="AF4">
        <f>I!AE2*SUM('Sim_Vt_Of(IxI)'!$H4:$K4)*(-1)</f>
        <v>0</v>
      </c>
      <c r="AG4">
        <f>I!AF2*SUM('Sim_Vt_Of(IxI)'!$H4:$K4)*(-1)</f>
        <v>0</v>
      </c>
      <c r="AH4">
        <f>I!AG2*SUM('Sim_Vt_Of(IxI)'!$H4:$K4)*(-1)</f>
        <v>0</v>
      </c>
      <c r="AI4">
        <f>I!AH2*SUM('Sim_Vt_Of(IxI)'!$H4:$K4)*(-1)</f>
        <v>0</v>
      </c>
      <c r="AJ4">
        <f>I!AI2*SUM('Sim_Vt_Of(IxI)'!$H4:$K4)*(-1)</f>
        <v>0</v>
      </c>
      <c r="AK4">
        <f>I!AJ2*SUM('Sim_Vt_Of(IxI)'!$H4:$K4)*(-1)</f>
        <v>0</v>
      </c>
      <c r="AL4">
        <f>I!AK2*SUM('Sim_Vt_Of(IxI)'!$H4:$K4)*(-1)</f>
        <v>0</v>
      </c>
      <c r="AM4">
        <f>I!AL2*SUM('Sim_Vt_Of(IxI)'!$H4:$K4)*(-1)</f>
        <v>0</v>
      </c>
      <c r="AN4">
        <f>I!AM2*SUM('Sim_Vt_Of(IxI)'!$H4:$K4)*(-1)</f>
        <v>0</v>
      </c>
      <c r="AO4">
        <f>I!AN2*SUM('Sim_Vt_Of(IxI)'!$H4:$K4)*(-1)</f>
        <v>0</v>
      </c>
      <c r="AP4">
        <f>I!AO2*SUM('Sim_Vt_Of(IxI)'!$H4:$K4)*(-1)</f>
        <v>0</v>
      </c>
      <c r="AQ4">
        <f>I!AP2*SUM('Sim_Vt_Of(IxI)'!$H4:$K4)*(-1)</f>
        <v>0</v>
      </c>
      <c r="AR4">
        <f>I!AQ2*SUM('Sim_Vt_Of(IxI)'!$H4:$K4)*(-1)</f>
        <v>0</v>
      </c>
      <c r="AS4">
        <f>I!AR2*SUM('Sim_Vt_Of(IxI)'!$H4:$K4)*(-1)</f>
        <v>0</v>
      </c>
      <c r="AT4">
        <f>I!AS2*SUM('Sim_Vt_Of(IxI)'!$H4:$K4)*(-1)</f>
        <v>0</v>
      </c>
      <c r="AU4">
        <f>I!AT2*SUM('Sim_Vt_Of(IxI)'!$H4:$K4)*(-1)</f>
        <v>0</v>
      </c>
      <c r="AV4">
        <f>I!AU2*SUM('Sim_Vt_Of(IxI)'!$H4:$K4)*(-1)</f>
        <v>0</v>
      </c>
      <c r="AW4">
        <f>I!AV2*SUM('Sim_Vt_Of(IxI)'!$H4:$K4)*(-1)</f>
        <v>0</v>
      </c>
      <c r="AX4">
        <f>I!AW2*SUM('Sim_Vt_Of(IxI)'!$H4:$K4)*(-1)</f>
        <v>0</v>
      </c>
      <c r="AY4">
        <f>I!AX2*SUM('Sim_Vt_Of(IxI)'!$H4:$K4)*(-1)</f>
        <v>0</v>
      </c>
      <c r="AZ4">
        <f>I!AY2*SUM('Sim_Vt_Of(IxI)'!$H4:$K4)*(-1)</f>
        <v>0</v>
      </c>
      <c r="BA4">
        <f>I!AZ2*SUM('Sim_Vt_Of(IxI)'!$H4:$K4)*(-1)</f>
        <v>0</v>
      </c>
      <c r="BB4">
        <f>I!BA2*SUM('Sim_Vt_Of(IxI)'!$H4:$K4)*(-1)</f>
        <v>0</v>
      </c>
      <c r="BC4">
        <f>I!BB2*SUM('Sim_Vt_Of(IxI)'!$H4:$K4)*(-1)</f>
        <v>0</v>
      </c>
      <c r="BD4">
        <f>I!BC2*SUM('Sim_Vt_Of(IxI)'!$H4:$K4)*(-1)</f>
        <v>0</v>
      </c>
      <c r="BE4">
        <f>I!BD2*SUM('Sim_Vt_Of(IxI)'!$H4:$K4)*(-1)</f>
        <v>0</v>
      </c>
      <c r="BF4">
        <f>I!BE2*SUM('Sim_Vt_Of(IxI)'!$H4:$K4)*(-1)</f>
        <v>0</v>
      </c>
      <c r="BG4">
        <f>I!BF2*SUM('Sim_Vt_Of(IxI)'!$H4:$K4)*(-1)</f>
        <v>0</v>
      </c>
      <c r="BH4">
        <f>I!BG2*SUM('Sim_Vt_Of(IxI)'!$H4:$K4)*(-1)</f>
        <v>0</v>
      </c>
      <c r="BI4">
        <f>I!BH2*SUM('Sim_Vt_Of(IxI)'!$H4:$K4)*(-1)</f>
        <v>0</v>
      </c>
      <c r="BJ4">
        <f>I!BI2*SUM('Sim_Vt_Of(IxI)'!$H4:$K4)*(-1)</f>
        <v>0</v>
      </c>
      <c r="BK4">
        <f>I!BJ2*SUM('Sim_Vt_Of(IxI)'!$H4:$K4)*(-1)</f>
        <v>0</v>
      </c>
      <c r="BL4">
        <f>I!BK2*SUM('Sim_Vt_Of(IxI)'!$H4:$K4)*(-1)</f>
        <v>0</v>
      </c>
      <c r="BM4">
        <f>I!BL2*SUM('Sim_Vt_Of(IxI)'!$H4:$K4)*(-1)</f>
        <v>0</v>
      </c>
      <c r="BN4">
        <f>I!BM2*SUM('Sim_Vt_Of(IxI)'!$H4:$K4)*(-1)</f>
        <v>0</v>
      </c>
      <c r="BO4">
        <f>I!BN2*SUM('Sim_Vt_Of(IxI)'!$H4:$K4)*(-1)</f>
        <v>0</v>
      </c>
      <c r="BP4">
        <f>I!BO2*SUM('Sim_Vt_Of(IxI)'!$H4:$K4)*(-1)</f>
        <v>0</v>
      </c>
      <c r="BQ4">
        <f>I!BP2*SUM('Sim_Vt_Of(IxI)'!$H4:$K4)*(-1)</f>
        <v>0</v>
      </c>
      <c r="BR4">
        <f>I!BQ2*SUM('Sim_Vt_Of(IxI)'!$H4:$K4)*(-1)</f>
        <v>0</v>
      </c>
      <c r="BS4">
        <f>I!BR2*SUM('Sim_Vt_Of(IxI)'!$H4:$K4)*(-1)</f>
        <v>0</v>
      </c>
      <c r="BT4">
        <f>I!BS2*SUM('Sim_Vt_Of(IxI)'!$H4:$K4)*(-1)</f>
        <v>0</v>
      </c>
      <c r="BU4">
        <f>I!BT2*SUM('Sim_Vt_Of(IxI)'!$H4:$K4)*(-1)</f>
        <v>0</v>
      </c>
      <c r="BV4">
        <f>I!BU2*SUM('Sim_Vt_Of(IxI)'!$H4:$K4)*(-1)</f>
        <v>0</v>
      </c>
      <c r="BW4">
        <f>I!BV2*SUM('Sim_Vt_Of(IxI)'!$H4:$K4)*(-1)</f>
        <v>0</v>
      </c>
      <c r="BX4">
        <f>I!BW2*SUM('Sim_Vt_Of(IxI)'!$H4:$K4)*(-1)</f>
        <v>0</v>
      </c>
      <c r="BY4">
        <f>I!BX2*SUM('Sim_Vt_Of(IxI)'!$H4:$K4)*(-1)</f>
        <v>0</v>
      </c>
    </row>
    <row r="5" spans="1:77" x14ac:dyDescent="0.25">
      <c r="A5" s="105" t="s">
        <v>2</v>
      </c>
      <c r="B5">
        <f>I!A3*SUM('Sim_Vt_Of(IxI)'!$H5:$K5)*(-1)</f>
        <v>0</v>
      </c>
      <c r="C5">
        <f>I!B3*SUM('Sim_Vt_Of(IxI)'!$H5:$K5)*(-1)</f>
        <v>0</v>
      </c>
      <c r="D5">
        <f>I!C3*SUM('Sim_Vt_Of(IxI)'!$H5:$K5)*(-1)</f>
        <v>0</v>
      </c>
      <c r="E5">
        <f>I!D3*SUM('Sim_Vt_Of(IxI)'!$H5:$K5)*(-1)</f>
        <v>0</v>
      </c>
      <c r="F5">
        <f>I!E3*SUM('Sim_Vt_Of(IxI)'!$H5:$K5)*(-1)</f>
        <v>0</v>
      </c>
      <c r="G5">
        <f>I!F3*SUM('Sim_Vt_Of(IxI)'!$H5:$K5)*(-1)</f>
        <v>0</v>
      </c>
      <c r="H5">
        <f>I!G3*SUM('Sim_Vt_Of(IxI)'!$H5:$K5)*(-1)</f>
        <v>0</v>
      </c>
      <c r="I5">
        <f>I!H3*SUM('Sim_Vt_Of(IxI)'!$H5:$K5)*(-1)</f>
        <v>0</v>
      </c>
      <c r="J5">
        <f>I!I3*SUM('Sim_Vt_Of(IxI)'!$H5:$K5)*(-1)</f>
        <v>0</v>
      </c>
      <c r="K5">
        <f>I!J3*SUM('Sim_Vt_Of(IxI)'!$H5:$K5)*(-1)</f>
        <v>0</v>
      </c>
      <c r="L5">
        <f>I!K3*SUM('Sim_Vt_Of(IxI)'!$H5:$K5)*(-1)</f>
        <v>0</v>
      </c>
      <c r="M5">
        <f>I!L3*SUM('Sim_Vt_Of(IxI)'!$H5:$K5)*(-1)</f>
        <v>0</v>
      </c>
      <c r="N5">
        <f>I!M3*SUM('Sim_Vt_Of(IxI)'!$H5:$K5)*(-1)</f>
        <v>0</v>
      </c>
      <c r="O5">
        <f>I!N3*SUM('Sim_Vt_Of(IxI)'!$H5:$K5)*(-1)</f>
        <v>0</v>
      </c>
      <c r="P5">
        <f>I!O3*SUM('Sim_Vt_Of(IxI)'!$H5:$K5)*(-1)</f>
        <v>0</v>
      </c>
      <c r="Q5">
        <f>I!P3*SUM('Sim_Vt_Of(IxI)'!$H5:$K5)*(-1)</f>
        <v>0</v>
      </c>
      <c r="R5">
        <f>I!Q3*SUM('Sim_Vt_Of(IxI)'!$H5:$K5)*(-1)</f>
        <v>0</v>
      </c>
      <c r="S5">
        <f>I!R3*SUM('Sim_Vt_Of(IxI)'!$H5:$K5)*(-1)</f>
        <v>0</v>
      </c>
      <c r="T5">
        <f>I!S3*SUM('Sim_Vt_Of(IxI)'!$H5:$K5)*(-1)</f>
        <v>0</v>
      </c>
      <c r="U5">
        <f>I!T3*SUM('Sim_Vt_Of(IxI)'!$H5:$K5)*(-1)</f>
        <v>0</v>
      </c>
      <c r="V5">
        <f>I!U3*SUM('Sim_Vt_Of(IxI)'!$H5:$K5)*(-1)</f>
        <v>0</v>
      </c>
      <c r="W5">
        <f>I!V3*SUM('Sim_Vt_Of(IxI)'!$H5:$K5)*(-1)</f>
        <v>0</v>
      </c>
      <c r="X5">
        <f>I!W3*SUM('Sim_Vt_Of(IxI)'!$H5:$K5)*(-1)</f>
        <v>0</v>
      </c>
      <c r="Y5">
        <f>I!X3*SUM('Sim_Vt_Of(IxI)'!$H5:$K5)*(-1)</f>
        <v>0</v>
      </c>
      <c r="Z5">
        <f>I!Y3*SUM('Sim_Vt_Of(IxI)'!$H5:$K5)*(-1)</f>
        <v>0</v>
      </c>
      <c r="AA5">
        <f>I!Z3*SUM('Sim_Vt_Of(IxI)'!$H5:$K5)*(-1)</f>
        <v>0</v>
      </c>
      <c r="AB5">
        <f>I!AA3*SUM('Sim_Vt_Of(IxI)'!$H5:$K5)*(-1)</f>
        <v>0</v>
      </c>
      <c r="AC5">
        <f>I!AB3*SUM('Sim_Vt_Of(IxI)'!$H5:$K5)*(-1)</f>
        <v>0</v>
      </c>
      <c r="AD5">
        <f>I!AC3*SUM('Sim_Vt_Of(IxI)'!$H5:$K5)*(-1)</f>
        <v>0</v>
      </c>
      <c r="AE5">
        <f>I!AD3*SUM('Sim_Vt_Of(IxI)'!$H5:$K5)*(-1)</f>
        <v>0</v>
      </c>
      <c r="AF5">
        <f>I!AE3*SUM('Sim_Vt_Of(IxI)'!$H5:$K5)*(-1)</f>
        <v>0</v>
      </c>
      <c r="AG5">
        <f>I!AF3*SUM('Sim_Vt_Of(IxI)'!$H5:$K5)*(-1)</f>
        <v>0</v>
      </c>
      <c r="AH5">
        <f>I!AG3*SUM('Sim_Vt_Of(IxI)'!$H5:$K5)*(-1)</f>
        <v>0</v>
      </c>
      <c r="AI5">
        <f>I!AH3*SUM('Sim_Vt_Of(IxI)'!$H5:$K5)*(-1)</f>
        <v>0</v>
      </c>
      <c r="AJ5">
        <f>I!AI3*SUM('Sim_Vt_Of(IxI)'!$H5:$K5)*(-1)</f>
        <v>0</v>
      </c>
      <c r="AK5">
        <f>I!AJ3*SUM('Sim_Vt_Of(IxI)'!$H5:$K5)*(-1)</f>
        <v>0</v>
      </c>
      <c r="AL5">
        <f>I!AK3*SUM('Sim_Vt_Of(IxI)'!$H5:$K5)*(-1)</f>
        <v>0</v>
      </c>
      <c r="AM5">
        <f>I!AL3*SUM('Sim_Vt_Of(IxI)'!$H5:$K5)*(-1)</f>
        <v>0</v>
      </c>
      <c r="AN5">
        <f>I!AM3*SUM('Sim_Vt_Of(IxI)'!$H5:$K5)*(-1)</f>
        <v>0</v>
      </c>
      <c r="AO5">
        <f>I!AN3*SUM('Sim_Vt_Of(IxI)'!$H5:$K5)*(-1)</f>
        <v>0</v>
      </c>
      <c r="AP5">
        <f>I!AO3*SUM('Sim_Vt_Of(IxI)'!$H5:$K5)*(-1)</f>
        <v>0</v>
      </c>
      <c r="AQ5">
        <f>I!AP3*SUM('Sim_Vt_Of(IxI)'!$H5:$K5)*(-1)</f>
        <v>0</v>
      </c>
      <c r="AR5">
        <f>I!AQ3*SUM('Sim_Vt_Of(IxI)'!$H5:$K5)*(-1)</f>
        <v>0</v>
      </c>
      <c r="AS5">
        <f>I!AR3*SUM('Sim_Vt_Of(IxI)'!$H5:$K5)*(-1)</f>
        <v>0</v>
      </c>
      <c r="AT5">
        <f>I!AS3*SUM('Sim_Vt_Of(IxI)'!$H5:$K5)*(-1)</f>
        <v>0</v>
      </c>
      <c r="AU5">
        <f>I!AT3*SUM('Sim_Vt_Of(IxI)'!$H5:$K5)*(-1)</f>
        <v>0</v>
      </c>
      <c r="AV5">
        <f>I!AU3*SUM('Sim_Vt_Of(IxI)'!$H5:$K5)*(-1)</f>
        <v>0</v>
      </c>
      <c r="AW5">
        <f>I!AV3*SUM('Sim_Vt_Of(IxI)'!$H5:$K5)*(-1)</f>
        <v>0</v>
      </c>
      <c r="AX5">
        <f>I!AW3*SUM('Sim_Vt_Of(IxI)'!$H5:$K5)*(-1)</f>
        <v>0</v>
      </c>
      <c r="AY5">
        <f>I!AX3*SUM('Sim_Vt_Of(IxI)'!$H5:$K5)*(-1)</f>
        <v>0</v>
      </c>
      <c r="AZ5">
        <f>I!AY3*SUM('Sim_Vt_Of(IxI)'!$H5:$K5)*(-1)</f>
        <v>0</v>
      </c>
      <c r="BA5">
        <f>I!AZ3*SUM('Sim_Vt_Of(IxI)'!$H5:$K5)*(-1)</f>
        <v>0</v>
      </c>
      <c r="BB5">
        <f>I!BA3*SUM('Sim_Vt_Of(IxI)'!$H5:$K5)*(-1)</f>
        <v>0</v>
      </c>
      <c r="BC5">
        <f>I!BB3*SUM('Sim_Vt_Of(IxI)'!$H5:$K5)*(-1)</f>
        <v>0</v>
      </c>
      <c r="BD5">
        <f>I!BC3*SUM('Sim_Vt_Of(IxI)'!$H5:$K5)*(-1)</f>
        <v>0</v>
      </c>
      <c r="BE5">
        <f>I!BD3*SUM('Sim_Vt_Of(IxI)'!$H5:$K5)*(-1)</f>
        <v>0</v>
      </c>
      <c r="BF5">
        <f>I!BE3*SUM('Sim_Vt_Of(IxI)'!$H5:$K5)*(-1)</f>
        <v>0</v>
      </c>
      <c r="BG5">
        <f>I!BF3*SUM('Sim_Vt_Of(IxI)'!$H5:$K5)*(-1)</f>
        <v>0</v>
      </c>
      <c r="BH5">
        <f>I!BG3*SUM('Sim_Vt_Of(IxI)'!$H5:$K5)*(-1)</f>
        <v>0</v>
      </c>
      <c r="BI5">
        <f>I!BH3*SUM('Sim_Vt_Of(IxI)'!$H5:$K5)*(-1)</f>
        <v>0</v>
      </c>
      <c r="BJ5">
        <f>I!BI3*SUM('Sim_Vt_Of(IxI)'!$H5:$K5)*(-1)</f>
        <v>0</v>
      </c>
      <c r="BK5">
        <f>I!BJ3*SUM('Sim_Vt_Of(IxI)'!$H5:$K5)*(-1)</f>
        <v>0</v>
      </c>
      <c r="BL5">
        <f>I!BK3*SUM('Sim_Vt_Of(IxI)'!$H5:$K5)*(-1)</f>
        <v>0</v>
      </c>
      <c r="BM5">
        <f>I!BL3*SUM('Sim_Vt_Of(IxI)'!$H5:$K5)*(-1)</f>
        <v>0</v>
      </c>
      <c r="BN5">
        <f>I!BM3*SUM('Sim_Vt_Of(IxI)'!$H5:$K5)*(-1)</f>
        <v>0</v>
      </c>
      <c r="BO5">
        <f>I!BN3*SUM('Sim_Vt_Of(IxI)'!$H5:$K5)*(-1)</f>
        <v>0</v>
      </c>
      <c r="BP5">
        <f>I!BO3*SUM('Sim_Vt_Of(IxI)'!$H5:$K5)*(-1)</f>
        <v>0</v>
      </c>
      <c r="BQ5">
        <f>I!BP3*SUM('Sim_Vt_Of(IxI)'!$H5:$K5)*(-1)</f>
        <v>0</v>
      </c>
      <c r="BR5">
        <f>I!BQ3*SUM('Sim_Vt_Of(IxI)'!$H5:$K5)*(-1)</f>
        <v>0</v>
      </c>
      <c r="BS5">
        <f>I!BR3*SUM('Sim_Vt_Of(IxI)'!$H5:$K5)*(-1)</f>
        <v>0</v>
      </c>
      <c r="BT5">
        <f>I!BS3*SUM('Sim_Vt_Of(IxI)'!$H5:$K5)*(-1)</f>
        <v>0</v>
      </c>
      <c r="BU5">
        <f>I!BT3*SUM('Sim_Vt_Of(IxI)'!$H5:$K5)*(-1)</f>
        <v>0</v>
      </c>
      <c r="BV5">
        <f>I!BU3*SUM('Sim_Vt_Of(IxI)'!$H5:$K5)*(-1)</f>
        <v>0</v>
      </c>
      <c r="BW5">
        <f>I!BV3*SUM('Sim_Vt_Of(IxI)'!$H5:$K5)*(-1)</f>
        <v>0</v>
      </c>
      <c r="BX5">
        <f>I!BW3*SUM('Sim_Vt_Of(IxI)'!$H5:$K5)*(-1)</f>
        <v>0</v>
      </c>
      <c r="BY5">
        <f>I!BX3*SUM('Sim_Vt_Of(IxI)'!$H5:$K5)*(-1)</f>
        <v>0</v>
      </c>
    </row>
    <row r="6" spans="1:77" x14ac:dyDescent="0.25">
      <c r="A6" s="105" t="s">
        <v>3</v>
      </c>
      <c r="B6">
        <f>I!A4*SUM('Sim_Vt_Of(IxI)'!$H6:$K6)*(-1)</f>
        <v>0</v>
      </c>
      <c r="C6">
        <f>I!B4*SUM('Sim_Vt_Of(IxI)'!$H6:$K6)*(-1)</f>
        <v>0</v>
      </c>
      <c r="D6">
        <f>I!C4*SUM('Sim_Vt_Of(IxI)'!$H6:$K6)*(-1)</f>
        <v>0</v>
      </c>
      <c r="E6">
        <f>I!D4*SUM('Sim_Vt_Of(IxI)'!$H6:$K6)*(-1)</f>
        <v>0</v>
      </c>
      <c r="F6">
        <f>I!E4*SUM('Sim_Vt_Of(IxI)'!$H6:$K6)*(-1)</f>
        <v>0</v>
      </c>
      <c r="G6">
        <f>I!F4*SUM('Sim_Vt_Of(IxI)'!$H6:$K6)*(-1)</f>
        <v>0</v>
      </c>
      <c r="H6">
        <f>I!G4*SUM('Sim_Vt_Of(IxI)'!$H6:$K6)*(-1)</f>
        <v>0</v>
      </c>
      <c r="I6">
        <f>I!H4*SUM('Sim_Vt_Of(IxI)'!$H6:$K6)*(-1)</f>
        <v>0</v>
      </c>
      <c r="J6">
        <f>I!I4*SUM('Sim_Vt_Of(IxI)'!$H6:$K6)*(-1)</f>
        <v>0</v>
      </c>
      <c r="K6">
        <f>I!J4*SUM('Sim_Vt_Of(IxI)'!$H6:$K6)*(-1)</f>
        <v>0</v>
      </c>
      <c r="L6">
        <f>I!K4*SUM('Sim_Vt_Of(IxI)'!$H6:$K6)*(-1)</f>
        <v>0</v>
      </c>
      <c r="M6">
        <f>I!L4*SUM('Sim_Vt_Of(IxI)'!$H6:$K6)*(-1)</f>
        <v>0</v>
      </c>
      <c r="N6">
        <f>I!M4*SUM('Sim_Vt_Of(IxI)'!$H6:$K6)*(-1)</f>
        <v>0</v>
      </c>
      <c r="O6">
        <f>I!N4*SUM('Sim_Vt_Of(IxI)'!$H6:$K6)*(-1)</f>
        <v>0</v>
      </c>
      <c r="P6">
        <f>I!O4*SUM('Sim_Vt_Of(IxI)'!$H6:$K6)*(-1)</f>
        <v>0</v>
      </c>
      <c r="Q6">
        <f>I!P4*SUM('Sim_Vt_Of(IxI)'!$H6:$K6)*(-1)</f>
        <v>0</v>
      </c>
      <c r="R6">
        <f>I!Q4*SUM('Sim_Vt_Of(IxI)'!$H6:$K6)*(-1)</f>
        <v>0</v>
      </c>
      <c r="S6">
        <f>I!R4*SUM('Sim_Vt_Of(IxI)'!$H6:$K6)*(-1)</f>
        <v>0</v>
      </c>
      <c r="T6">
        <f>I!S4*SUM('Sim_Vt_Of(IxI)'!$H6:$K6)*(-1)</f>
        <v>0</v>
      </c>
      <c r="U6">
        <f>I!T4*SUM('Sim_Vt_Of(IxI)'!$H6:$K6)*(-1)</f>
        <v>0</v>
      </c>
      <c r="V6">
        <f>I!U4*SUM('Sim_Vt_Of(IxI)'!$H6:$K6)*(-1)</f>
        <v>0</v>
      </c>
      <c r="W6">
        <f>I!V4*SUM('Sim_Vt_Of(IxI)'!$H6:$K6)*(-1)</f>
        <v>0</v>
      </c>
      <c r="X6">
        <f>I!W4*SUM('Sim_Vt_Of(IxI)'!$H6:$K6)*(-1)</f>
        <v>0</v>
      </c>
      <c r="Y6">
        <f>I!X4*SUM('Sim_Vt_Of(IxI)'!$H6:$K6)*(-1)</f>
        <v>0</v>
      </c>
      <c r="Z6">
        <f>I!Y4*SUM('Sim_Vt_Of(IxI)'!$H6:$K6)*(-1)</f>
        <v>0</v>
      </c>
      <c r="AA6">
        <f>I!Z4*SUM('Sim_Vt_Of(IxI)'!$H6:$K6)*(-1)</f>
        <v>0</v>
      </c>
      <c r="AB6">
        <f>I!AA4*SUM('Sim_Vt_Of(IxI)'!$H6:$K6)*(-1)</f>
        <v>0</v>
      </c>
      <c r="AC6">
        <f>I!AB4*SUM('Sim_Vt_Of(IxI)'!$H6:$K6)*(-1)</f>
        <v>0</v>
      </c>
      <c r="AD6">
        <f>I!AC4*SUM('Sim_Vt_Of(IxI)'!$H6:$K6)*(-1)</f>
        <v>0</v>
      </c>
      <c r="AE6">
        <f>I!AD4*SUM('Sim_Vt_Of(IxI)'!$H6:$K6)*(-1)</f>
        <v>0</v>
      </c>
      <c r="AF6">
        <f>I!AE4*SUM('Sim_Vt_Of(IxI)'!$H6:$K6)*(-1)</f>
        <v>0</v>
      </c>
      <c r="AG6">
        <f>I!AF4*SUM('Sim_Vt_Of(IxI)'!$H6:$K6)*(-1)</f>
        <v>0</v>
      </c>
      <c r="AH6">
        <f>I!AG4*SUM('Sim_Vt_Of(IxI)'!$H6:$K6)*(-1)</f>
        <v>0</v>
      </c>
      <c r="AI6">
        <f>I!AH4*SUM('Sim_Vt_Of(IxI)'!$H6:$K6)*(-1)</f>
        <v>0</v>
      </c>
      <c r="AJ6">
        <f>I!AI4*SUM('Sim_Vt_Of(IxI)'!$H6:$K6)*(-1)</f>
        <v>0</v>
      </c>
      <c r="AK6">
        <f>I!AJ4*SUM('Sim_Vt_Of(IxI)'!$H6:$K6)*(-1)</f>
        <v>0</v>
      </c>
      <c r="AL6">
        <f>I!AK4*SUM('Sim_Vt_Of(IxI)'!$H6:$K6)*(-1)</f>
        <v>0</v>
      </c>
      <c r="AM6">
        <f>I!AL4*SUM('Sim_Vt_Of(IxI)'!$H6:$K6)*(-1)</f>
        <v>0</v>
      </c>
      <c r="AN6">
        <f>I!AM4*SUM('Sim_Vt_Of(IxI)'!$H6:$K6)*(-1)</f>
        <v>0</v>
      </c>
      <c r="AO6">
        <f>I!AN4*SUM('Sim_Vt_Of(IxI)'!$H6:$K6)*(-1)</f>
        <v>0</v>
      </c>
      <c r="AP6">
        <f>I!AO4*SUM('Sim_Vt_Of(IxI)'!$H6:$K6)*(-1)</f>
        <v>0</v>
      </c>
      <c r="AQ6">
        <f>I!AP4*SUM('Sim_Vt_Of(IxI)'!$H6:$K6)*(-1)</f>
        <v>0</v>
      </c>
      <c r="AR6">
        <f>I!AQ4*SUM('Sim_Vt_Of(IxI)'!$H6:$K6)*(-1)</f>
        <v>0</v>
      </c>
      <c r="AS6">
        <f>I!AR4*SUM('Sim_Vt_Of(IxI)'!$H6:$K6)*(-1)</f>
        <v>0</v>
      </c>
      <c r="AT6">
        <f>I!AS4*SUM('Sim_Vt_Of(IxI)'!$H6:$K6)*(-1)</f>
        <v>0</v>
      </c>
      <c r="AU6">
        <f>I!AT4*SUM('Sim_Vt_Of(IxI)'!$H6:$K6)*(-1)</f>
        <v>0</v>
      </c>
      <c r="AV6">
        <f>I!AU4*SUM('Sim_Vt_Of(IxI)'!$H6:$K6)*(-1)</f>
        <v>0</v>
      </c>
      <c r="AW6">
        <f>I!AV4*SUM('Sim_Vt_Of(IxI)'!$H6:$K6)*(-1)</f>
        <v>0</v>
      </c>
      <c r="AX6">
        <f>I!AW4*SUM('Sim_Vt_Of(IxI)'!$H6:$K6)*(-1)</f>
        <v>0</v>
      </c>
      <c r="AY6">
        <f>I!AX4*SUM('Sim_Vt_Of(IxI)'!$H6:$K6)*(-1)</f>
        <v>0</v>
      </c>
      <c r="AZ6">
        <f>I!AY4*SUM('Sim_Vt_Of(IxI)'!$H6:$K6)*(-1)</f>
        <v>0</v>
      </c>
      <c r="BA6">
        <f>I!AZ4*SUM('Sim_Vt_Of(IxI)'!$H6:$K6)*(-1)</f>
        <v>0</v>
      </c>
      <c r="BB6">
        <f>I!BA4*SUM('Sim_Vt_Of(IxI)'!$H6:$K6)*(-1)</f>
        <v>0</v>
      </c>
      <c r="BC6">
        <f>I!BB4*SUM('Sim_Vt_Of(IxI)'!$H6:$K6)*(-1)</f>
        <v>0</v>
      </c>
      <c r="BD6">
        <f>I!BC4*SUM('Sim_Vt_Of(IxI)'!$H6:$K6)*(-1)</f>
        <v>0</v>
      </c>
      <c r="BE6">
        <f>I!BD4*SUM('Sim_Vt_Of(IxI)'!$H6:$K6)*(-1)</f>
        <v>0</v>
      </c>
      <c r="BF6">
        <f>I!BE4*SUM('Sim_Vt_Of(IxI)'!$H6:$K6)*(-1)</f>
        <v>0</v>
      </c>
      <c r="BG6">
        <f>I!BF4*SUM('Sim_Vt_Of(IxI)'!$H6:$K6)*(-1)</f>
        <v>0</v>
      </c>
      <c r="BH6">
        <f>I!BG4*SUM('Sim_Vt_Of(IxI)'!$H6:$K6)*(-1)</f>
        <v>0</v>
      </c>
      <c r="BI6">
        <f>I!BH4*SUM('Sim_Vt_Of(IxI)'!$H6:$K6)*(-1)</f>
        <v>0</v>
      </c>
      <c r="BJ6">
        <f>I!BI4*SUM('Sim_Vt_Of(IxI)'!$H6:$K6)*(-1)</f>
        <v>0</v>
      </c>
      <c r="BK6">
        <f>I!BJ4*SUM('Sim_Vt_Of(IxI)'!$H6:$K6)*(-1)</f>
        <v>0</v>
      </c>
      <c r="BL6">
        <f>I!BK4*SUM('Sim_Vt_Of(IxI)'!$H6:$K6)*(-1)</f>
        <v>0</v>
      </c>
      <c r="BM6">
        <f>I!BL4*SUM('Sim_Vt_Of(IxI)'!$H6:$K6)*(-1)</f>
        <v>0</v>
      </c>
      <c r="BN6">
        <f>I!BM4*SUM('Sim_Vt_Of(IxI)'!$H6:$K6)*(-1)</f>
        <v>0</v>
      </c>
      <c r="BO6">
        <f>I!BN4*SUM('Sim_Vt_Of(IxI)'!$H6:$K6)*(-1)</f>
        <v>0</v>
      </c>
      <c r="BP6">
        <f>I!BO4*SUM('Sim_Vt_Of(IxI)'!$H6:$K6)*(-1)</f>
        <v>0</v>
      </c>
      <c r="BQ6">
        <f>I!BP4*SUM('Sim_Vt_Of(IxI)'!$H6:$K6)*(-1)</f>
        <v>0</v>
      </c>
      <c r="BR6">
        <f>I!BQ4*SUM('Sim_Vt_Of(IxI)'!$H6:$K6)*(-1)</f>
        <v>0</v>
      </c>
      <c r="BS6">
        <f>I!BR4*SUM('Sim_Vt_Of(IxI)'!$H6:$K6)*(-1)</f>
        <v>0</v>
      </c>
      <c r="BT6">
        <f>I!BS4*SUM('Sim_Vt_Of(IxI)'!$H6:$K6)*(-1)</f>
        <v>0</v>
      </c>
      <c r="BU6">
        <f>I!BT4*SUM('Sim_Vt_Of(IxI)'!$H6:$K6)*(-1)</f>
        <v>0</v>
      </c>
      <c r="BV6">
        <f>I!BU4*SUM('Sim_Vt_Of(IxI)'!$H6:$K6)*(-1)</f>
        <v>0</v>
      </c>
      <c r="BW6">
        <f>I!BV4*SUM('Sim_Vt_Of(IxI)'!$H6:$K6)*(-1)</f>
        <v>0</v>
      </c>
      <c r="BX6">
        <f>I!BW4*SUM('Sim_Vt_Of(IxI)'!$H6:$K6)*(-1)</f>
        <v>0</v>
      </c>
      <c r="BY6">
        <f>I!BX4*SUM('Sim_Vt_Of(IxI)'!$H6:$K6)*(-1)</f>
        <v>0</v>
      </c>
    </row>
    <row r="7" spans="1:77" x14ac:dyDescent="0.25">
      <c r="A7" s="105" t="s">
        <v>4</v>
      </c>
      <c r="B7">
        <f>I!A5*SUM('Sim_Vt_Of(IxI)'!$H7:$K7)*(-1)</f>
        <v>0</v>
      </c>
      <c r="C7">
        <f>I!B5*SUM('Sim_Vt_Of(IxI)'!$H7:$K7)*(-1)</f>
        <v>0</v>
      </c>
      <c r="D7">
        <f>I!C5*SUM('Sim_Vt_Of(IxI)'!$H7:$K7)*(-1)</f>
        <v>0</v>
      </c>
      <c r="E7">
        <f>I!D5*SUM('Sim_Vt_Of(IxI)'!$H7:$K7)*(-1)</f>
        <v>0</v>
      </c>
      <c r="F7">
        <f>I!E5*SUM('Sim_Vt_Of(IxI)'!$H7:$K7)*(-1)</f>
        <v>0</v>
      </c>
      <c r="G7">
        <f>I!F5*SUM('Sim_Vt_Of(IxI)'!$H7:$K7)*(-1)</f>
        <v>0</v>
      </c>
      <c r="H7">
        <f>I!G5*SUM('Sim_Vt_Of(IxI)'!$H7:$K7)*(-1)</f>
        <v>0</v>
      </c>
      <c r="I7">
        <f>I!H5*SUM('Sim_Vt_Of(IxI)'!$H7:$K7)*(-1)</f>
        <v>0</v>
      </c>
      <c r="J7">
        <f>I!I5*SUM('Sim_Vt_Of(IxI)'!$H7:$K7)*(-1)</f>
        <v>0</v>
      </c>
      <c r="K7">
        <f>I!J5*SUM('Sim_Vt_Of(IxI)'!$H7:$K7)*(-1)</f>
        <v>0</v>
      </c>
      <c r="L7">
        <f>I!K5*SUM('Sim_Vt_Of(IxI)'!$H7:$K7)*(-1)</f>
        <v>0</v>
      </c>
      <c r="M7">
        <f>I!L5*SUM('Sim_Vt_Of(IxI)'!$H7:$K7)*(-1)</f>
        <v>0</v>
      </c>
      <c r="N7">
        <f>I!M5*SUM('Sim_Vt_Of(IxI)'!$H7:$K7)*(-1)</f>
        <v>0</v>
      </c>
      <c r="O7">
        <f>I!N5*SUM('Sim_Vt_Of(IxI)'!$H7:$K7)*(-1)</f>
        <v>0</v>
      </c>
      <c r="P7">
        <f>I!O5*SUM('Sim_Vt_Of(IxI)'!$H7:$K7)*(-1)</f>
        <v>0</v>
      </c>
      <c r="Q7">
        <f>I!P5*SUM('Sim_Vt_Of(IxI)'!$H7:$K7)*(-1)</f>
        <v>0</v>
      </c>
      <c r="R7">
        <f>I!Q5*SUM('Sim_Vt_Of(IxI)'!$H7:$K7)*(-1)</f>
        <v>0</v>
      </c>
      <c r="S7">
        <f>I!R5*SUM('Sim_Vt_Of(IxI)'!$H7:$K7)*(-1)</f>
        <v>0</v>
      </c>
      <c r="T7">
        <f>I!S5*SUM('Sim_Vt_Of(IxI)'!$H7:$K7)*(-1)</f>
        <v>0</v>
      </c>
      <c r="U7">
        <f>I!T5*SUM('Sim_Vt_Of(IxI)'!$H7:$K7)*(-1)</f>
        <v>0</v>
      </c>
      <c r="V7">
        <f>I!U5*SUM('Sim_Vt_Of(IxI)'!$H7:$K7)*(-1)</f>
        <v>0</v>
      </c>
      <c r="W7">
        <f>I!V5*SUM('Sim_Vt_Of(IxI)'!$H7:$K7)*(-1)</f>
        <v>0</v>
      </c>
      <c r="X7">
        <f>I!W5*SUM('Sim_Vt_Of(IxI)'!$H7:$K7)*(-1)</f>
        <v>0</v>
      </c>
      <c r="Y7">
        <f>I!X5*SUM('Sim_Vt_Of(IxI)'!$H7:$K7)*(-1)</f>
        <v>0</v>
      </c>
      <c r="Z7">
        <f>I!Y5*SUM('Sim_Vt_Of(IxI)'!$H7:$K7)*(-1)</f>
        <v>0</v>
      </c>
      <c r="AA7">
        <f>I!Z5*SUM('Sim_Vt_Of(IxI)'!$H7:$K7)*(-1)</f>
        <v>0</v>
      </c>
      <c r="AB7">
        <f>I!AA5*SUM('Sim_Vt_Of(IxI)'!$H7:$K7)*(-1)</f>
        <v>0</v>
      </c>
      <c r="AC7">
        <f>I!AB5*SUM('Sim_Vt_Of(IxI)'!$H7:$K7)*(-1)</f>
        <v>0</v>
      </c>
      <c r="AD7">
        <f>I!AC5*SUM('Sim_Vt_Of(IxI)'!$H7:$K7)*(-1)</f>
        <v>0</v>
      </c>
      <c r="AE7">
        <f>I!AD5*SUM('Sim_Vt_Of(IxI)'!$H7:$K7)*(-1)</f>
        <v>0</v>
      </c>
      <c r="AF7">
        <f>I!AE5*SUM('Sim_Vt_Of(IxI)'!$H7:$K7)*(-1)</f>
        <v>0</v>
      </c>
      <c r="AG7">
        <f>I!AF5*SUM('Sim_Vt_Of(IxI)'!$H7:$K7)*(-1)</f>
        <v>0</v>
      </c>
      <c r="AH7">
        <f>I!AG5*SUM('Sim_Vt_Of(IxI)'!$H7:$K7)*(-1)</f>
        <v>0</v>
      </c>
      <c r="AI7">
        <f>I!AH5*SUM('Sim_Vt_Of(IxI)'!$H7:$K7)*(-1)</f>
        <v>0</v>
      </c>
      <c r="AJ7">
        <f>I!AI5*SUM('Sim_Vt_Of(IxI)'!$H7:$K7)*(-1)</f>
        <v>0</v>
      </c>
      <c r="AK7">
        <f>I!AJ5*SUM('Sim_Vt_Of(IxI)'!$H7:$K7)*(-1)</f>
        <v>0</v>
      </c>
      <c r="AL7">
        <f>I!AK5*SUM('Sim_Vt_Of(IxI)'!$H7:$K7)*(-1)</f>
        <v>0</v>
      </c>
      <c r="AM7">
        <f>I!AL5*SUM('Sim_Vt_Of(IxI)'!$H7:$K7)*(-1)</f>
        <v>0</v>
      </c>
      <c r="AN7">
        <f>I!AM5*SUM('Sim_Vt_Of(IxI)'!$H7:$K7)*(-1)</f>
        <v>0</v>
      </c>
      <c r="AO7">
        <f>I!AN5*SUM('Sim_Vt_Of(IxI)'!$H7:$K7)*(-1)</f>
        <v>0</v>
      </c>
      <c r="AP7">
        <f>I!AO5*SUM('Sim_Vt_Of(IxI)'!$H7:$K7)*(-1)</f>
        <v>0</v>
      </c>
      <c r="AQ7">
        <f>I!AP5*SUM('Sim_Vt_Of(IxI)'!$H7:$K7)*(-1)</f>
        <v>0</v>
      </c>
      <c r="AR7">
        <f>I!AQ5*SUM('Sim_Vt_Of(IxI)'!$H7:$K7)*(-1)</f>
        <v>0</v>
      </c>
      <c r="AS7">
        <f>I!AR5*SUM('Sim_Vt_Of(IxI)'!$H7:$K7)*(-1)</f>
        <v>0</v>
      </c>
      <c r="AT7">
        <f>I!AS5*SUM('Sim_Vt_Of(IxI)'!$H7:$K7)*(-1)</f>
        <v>0</v>
      </c>
      <c r="AU7">
        <f>I!AT5*SUM('Sim_Vt_Of(IxI)'!$H7:$K7)*(-1)</f>
        <v>0</v>
      </c>
      <c r="AV7">
        <f>I!AU5*SUM('Sim_Vt_Of(IxI)'!$H7:$K7)*(-1)</f>
        <v>0</v>
      </c>
      <c r="AW7">
        <f>I!AV5*SUM('Sim_Vt_Of(IxI)'!$H7:$K7)*(-1)</f>
        <v>0</v>
      </c>
      <c r="AX7">
        <f>I!AW5*SUM('Sim_Vt_Of(IxI)'!$H7:$K7)*(-1)</f>
        <v>0</v>
      </c>
      <c r="AY7">
        <f>I!AX5*SUM('Sim_Vt_Of(IxI)'!$H7:$K7)*(-1)</f>
        <v>0</v>
      </c>
      <c r="AZ7">
        <f>I!AY5*SUM('Sim_Vt_Of(IxI)'!$H7:$K7)*(-1)</f>
        <v>0</v>
      </c>
      <c r="BA7">
        <f>I!AZ5*SUM('Sim_Vt_Of(IxI)'!$H7:$K7)*(-1)</f>
        <v>0</v>
      </c>
      <c r="BB7">
        <f>I!BA5*SUM('Sim_Vt_Of(IxI)'!$H7:$K7)*(-1)</f>
        <v>0</v>
      </c>
      <c r="BC7">
        <f>I!BB5*SUM('Sim_Vt_Of(IxI)'!$H7:$K7)*(-1)</f>
        <v>0</v>
      </c>
      <c r="BD7">
        <f>I!BC5*SUM('Sim_Vt_Of(IxI)'!$H7:$K7)*(-1)</f>
        <v>0</v>
      </c>
      <c r="BE7">
        <f>I!BD5*SUM('Sim_Vt_Of(IxI)'!$H7:$K7)*(-1)</f>
        <v>0</v>
      </c>
      <c r="BF7">
        <f>I!BE5*SUM('Sim_Vt_Of(IxI)'!$H7:$K7)*(-1)</f>
        <v>0</v>
      </c>
      <c r="BG7">
        <f>I!BF5*SUM('Sim_Vt_Of(IxI)'!$H7:$K7)*(-1)</f>
        <v>0</v>
      </c>
      <c r="BH7">
        <f>I!BG5*SUM('Sim_Vt_Of(IxI)'!$H7:$K7)*(-1)</f>
        <v>0</v>
      </c>
      <c r="BI7">
        <f>I!BH5*SUM('Sim_Vt_Of(IxI)'!$H7:$K7)*(-1)</f>
        <v>0</v>
      </c>
      <c r="BJ7">
        <f>I!BI5*SUM('Sim_Vt_Of(IxI)'!$H7:$K7)*(-1)</f>
        <v>0</v>
      </c>
      <c r="BK7">
        <f>I!BJ5*SUM('Sim_Vt_Of(IxI)'!$H7:$K7)*(-1)</f>
        <v>0</v>
      </c>
      <c r="BL7">
        <f>I!BK5*SUM('Sim_Vt_Of(IxI)'!$H7:$K7)*(-1)</f>
        <v>0</v>
      </c>
      <c r="BM7">
        <f>I!BL5*SUM('Sim_Vt_Of(IxI)'!$H7:$K7)*(-1)</f>
        <v>0</v>
      </c>
      <c r="BN7">
        <f>I!BM5*SUM('Sim_Vt_Of(IxI)'!$H7:$K7)*(-1)</f>
        <v>0</v>
      </c>
      <c r="BO7">
        <f>I!BN5*SUM('Sim_Vt_Of(IxI)'!$H7:$K7)*(-1)</f>
        <v>0</v>
      </c>
      <c r="BP7">
        <f>I!BO5*SUM('Sim_Vt_Of(IxI)'!$H7:$K7)*(-1)</f>
        <v>0</v>
      </c>
      <c r="BQ7">
        <f>I!BP5*SUM('Sim_Vt_Of(IxI)'!$H7:$K7)*(-1)</f>
        <v>0</v>
      </c>
      <c r="BR7">
        <f>I!BQ5*SUM('Sim_Vt_Of(IxI)'!$H7:$K7)*(-1)</f>
        <v>0</v>
      </c>
      <c r="BS7">
        <f>I!BR5*SUM('Sim_Vt_Of(IxI)'!$H7:$K7)*(-1)</f>
        <v>0</v>
      </c>
      <c r="BT7">
        <f>I!BS5*SUM('Sim_Vt_Of(IxI)'!$H7:$K7)*(-1)</f>
        <v>0</v>
      </c>
      <c r="BU7">
        <f>I!BT5*SUM('Sim_Vt_Of(IxI)'!$H7:$K7)*(-1)</f>
        <v>0</v>
      </c>
      <c r="BV7">
        <f>I!BU5*SUM('Sim_Vt_Of(IxI)'!$H7:$K7)*(-1)</f>
        <v>0</v>
      </c>
      <c r="BW7">
        <f>I!BV5*SUM('Sim_Vt_Of(IxI)'!$H7:$K7)*(-1)</f>
        <v>0</v>
      </c>
      <c r="BX7">
        <f>I!BW5*SUM('Sim_Vt_Of(IxI)'!$H7:$K7)*(-1)</f>
        <v>0</v>
      </c>
      <c r="BY7">
        <f>I!BX5*SUM('Sim_Vt_Of(IxI)'!$H7:$K7)*(-1)</f>
        <v>0</v>
      </c>
    </row>
    <row r="8" spans="1:77" x14ac:dyDescent="0.25">
      <c r="A8" s="105" t="s">
        <v>5</v>
      </c>
      <c r="B8">
        <f>I!A6*SUM('Sim_Vt_Of(IxI)'!$H8:$K8)*(-1)</f>
        <v>0</v>
      </c>
      <c r="C8">
        <f>I!B6*SUM('Sim_Vt_Of(IxI)'!$H8:$K8)*(-1)</f>
        <v>0</v>
      </c>
      <c r="D8">
        <f>I!C6*SUM('Sim_Vt_Of(IxI)'!$H8:$K8)*(-1)</f>
        <v>0</v>
      </c>
      <c r="E8">
        <f>I!D6*SUM('Sim_Vt_Of(IxI)'!$H8:$K8)*(-1)</f>
        <v>0</v>
      </c>
      <c r="F8">
        <f>I!E6*SUM('Sim_Vt_Of(IxI)'!$H8:$K8)*(-1)</f>
        <v>0</v>
      </c>
      <c r="G8">
        <f>I!F6*SUM('Sim_Vt_Of(IxI)'!$H8:$K8)*(-1)</f>
        <v>0</v>
      </c>
      <c r="H8">
        <f>I!G6*SUM('Sim_Vt_Of(IxI)'!$H8:$K8)*(-1)</f>
        <v>0</v>
      </c>
      <c r="I8">
        <f>I!H6*SUM('Sim_Vt_Of(IxI)'!$H8:$K8)*(-1)</f>
        <v>0</v>
      </c>
      <c r="J8">
        <f>I!I6*SUM('Sim_Vt_Of(IxI)'!$H8:$K8)*(-1)</f>
        <v>0</v>
      </c>
      <c r="K8">
        <f>I!J6*SUM('Sim_Vt_Of(IxI)'!$H8:$K8)*(-1)</f>
        <v>0</v>
      </c>
      <c r="L8">
        <f>I!K6*SUM('Sim_Vt_Of(IxI)'!$H8:$K8)*(-1)</f>
        <v>0</v>
      </c>
      <c r="M8">
        <f>I!L6*SUM('Sim_Vt_Of(IxI)'!$H8:$K8)*(-1)</f>
        <v>0</v>
      </c>
      <c r="N8">
        <f>I!M6*SUM('Sim_Vt_Of(IxI)'!$H8:$K8)*(-1)</f>
        <v>0</v>
      </c>
      <c r="O8">
        <f>I!N6*SUM('Sim_Vt_Of(IxI)'!$H8:$K8)*(-1)</f>
        <v>0</v>
      </c>
      <c r="P8">
        <f>I!O6*SUM('Sim_Vt_Of(IxI)'!$H8:$K8)*(-1)</f>
        <v>0</v>
      </c>
      <c r="Q8">
        <f>I!P6*SUM('Sim_Vt_Of(IxI)'!$H8:$K8)*(-1)</f>
        <v>0</v>
      </c>
      <c r="R8">
        <f>I!Q6*SUM('Sim_Vt_Of(IxI)'!$H8:$K8)*(-1)</f>
        <v>0</v>
      </c>
      <c r="S8">
        <f>I!R6*SUM('Sim_Vt_Of(IxI)'!$H8:$K8)*(-1)</f>
        <v>0</v>
      </c>
      <c r="T8">
        <f>I!S6*SUM('Sim_Vt_Of(IxI)'!$H8:$K8)*(-1)</f>
        <v>0</v>
      </c>
      <c r="U8">
        <f>I!T6*SUM('Sim_Vt_Of(IxI)'!$H8:$K8)*(-1)</f>
        <v>0</v>
      </c>
      <c r="V8">
        <f>I!U6*SUM('Sim_Vt_Of(IxI)'!$H8:$K8)*(-1)</f>
        <v>0</v>
      </c>
      <c r="W8">
        <f>I!V6*SUM('Sim_Vt_Of(IxI)'!$H8:$K8)*(-1)</f>
        <v>0</v>
      </c>
      <c r="X8">
        <f>I!W6*SUM('Sim_Vt_Of(IxI)'!$H8:$K8)*(-1)</f>
        <v>0</v>
      </c>
      <c r="Y8">
        <f>I!X6*SUM('Sim_Vt_Of(IxI)'!$H8:$K8)*(-1)</f>
        <v>0</v>
      </c>
      <c r="Z8">
        <f>I!Y6*SUM('Sim_Vt_Of(IxI)'!$H8:$K8)*(-1)</f>
        <v>0</v>
      </c>
      <c r="AA8">
        <f>I!Z6*SUM('Sim_Vt_Of(IxI)'!$H8:$K8)*(-1)</f>
        <v>0</v>
      </c>
      <c r="AB8">
        <f>I!AA6*SUM('Sim_Vt_Of(IxI)'!$H8:$K8)*(-1)</f>
        <v>0</v>
      </c>
      <c r="AC8">
        <f>I!AB6*SUM('Sim_Vt_Of(IxI)'!$H8:$K8)*(-1)</f>
        <v>0</v>
      </c>
      <c r="AD8">
        <f>I!AC6*SUM('Sim_Vt_Of(IxI)'!$H8:$K8)*(-1)</f>
        <v>0</v>
      </c>
      <c r="AE8">
        <f>I!AD6*SUM('Sim_Vt_Of(IxI)'!$H8:$K8)*(-1)</f>
        <v>0</v>
      </c>
      <c r="AF8">
        <f>I!AE6*SUM('Sim_Vt_Of(IxI)'!$H8:$K8)*(-1)</f>
        <v>0</v>
      </c>
      <c r="AG8">
        <f>I!AF6*SUM('Sim_Vt_Of(IxI)'!$H8:$K8)*(-1)</f>
        <v>0</v>
      </c>
      <c r="AH8">
        <f>I!AG6*SUM('Sim_Vt_Of(IxI)'!$H8:$K8)*(-1)</f>
        <v>0</v>
      </c>
      <c r="AI8">
        <f>I!AH6*SUM('Sim_Vt_Of(IxI)'!$H8:$K8)*(-1)</f>
        <v>0</v>
      </c>
      <c r="AJ8">
        <f>I!AI6*SUM('Sim_Vt_Of(IxI)'!$H8:$K8)*(-1)</f>
        <v>0</v>
      </c>
      <c r="AK8">
        <f>I!AJ6*SUM('Sim_Vt_Of(IxI)'!$H8:$K8)*(-1)</f>
        <v>0</v>
      </c>
      <c r="AL8">
        <f>I!AK6*SUM('Sim_Vt_Of(IxI)'!$H8:$K8)*(-1)</f>
        <v>0</v>
      </c>
      <c r="AM8">
        <f>I!AL6*SUM('Sim_Vt_Of(IxI)'!$H8:$K8)*(-1)</f>
        <v>0</v>
      </c>
      <c r="AN8">
        <f>I!AM6*SUM('Sim_Vt_Of(IxI)'!$H8:$K8)*(-1)</f>
        <v>0</v>
      </c>
      <c r="AO8">
        <f>I!AN6*SUM('Sim_Vt_Of(IxI)'!$H8:$K8)*(-1)</f>
        <v>0</v>
      </c>
      <c r="AP8">
        <f>I!AO6*SUM('Sim_Vt_Of(IxI)'!$H8:$K8)*(-1)</f>
        <v>0</v>
      </c>
      <c r="AQ8">
        <f>I!AP6*SUM('Sim_Vt_Of(IxI)'!$H8:$K8)*(-1)</f>
        <v>0</v>
      </c>
      <c r="AR8">
        <f>I!AQ6*SUM('Sim_Vt_Of(IxI)'!$H8:$K8)*(-1)</f>
        <v>0</v>
      </c>
      <c r="AS8">
        <f>I!AR6*SUM('Sim_Vt_Of(IxI)'!$H8:$K8)*(-1)</f>
        <v>0</v>
      </c>
      <c r="AT8">
        <f>I!AS6*SUM('Sim_Vt_Of(IxI)'!$H8:$K8)*(-1)</f>
        <v>0</v>
      </c>
      <c r="AU8">
        <f>I!AT6*SUM('Sim_Vt_Of(IxI)'!$H8:$K8)*(-1)</f>
        <v>0</v>
      </c>
      <c r="AV8">
        <f>I!AU6*SUM('Sim_Vt_Of(IxI)'!$H8:$K8)*(-1)</f>
        <v>0</v>
      </c>
      <c r="AW8">
        <f>I!AV6*SUM('Sim_Vt_Of(IxI)'!$H8:$K8)*(-1)</f>
        <v>0</v>
      </c>
      <c r="AX8">
        <f>I!AW6*SUM('Sim_Vt_Of(IxI)'!$H8:$K8)*(-1)</f>
        <v>0</v>
      </c>
      <c r="AY8">
        <f>I!AX6*SUM('Sim_Vt_Of(IxI)'!$H8:$K8)*(-1)</f>
        <v>0</v>
      </c>
      <c r="AZ8">
        <f>I!AY6*SUM('Sim_Vt_Of(IxI)'!$H8:$K8)*(-1)</f>
        <v>0</v>
      </c>
      <c r="BA8">
        <f>I!AZ6*SUM('Sim_Vt_Of(IxI)'!$H8:$K8)*(-1)</f>
        <v>0</v>
      </c>
      <c r="BB8">
        <f>I!BA6*SUM('Sim_Vt_Of(IxI)'!$H8:$K8)*(-1)</f>
        <v>0</v>
      </c>
      <c r="BC8">
        <f>I!BB6*SUM('Sim_Vt_Of(IxI)'!$H8:$K8)*(-1)</f>
        <v>0</v>
      </c>
      <c r="BD8">
        <f>I!BC6*SUM('Sim_Vt_Of(IxI)'!$H8:$K8)*(-1)</f>
        <v>0</v>
      </c>
      <c r="BE8">
        <f>I!BD6*SUM('Sim_Vt_Of(IxI)'!$H8:$K8)*(-1)</f>
        <v>0</v>
      </c>
      <c r="BF8">
        <f>I!BE6*SUM('Sim_Vt_Of(IxI)'!$H8:$K8)*(-1)</f>
        <v>0</v>
      </c>
      <c r="BG8">
        <f>I!BF6*SUM('Sim_Vt_Of(IxI)'!$H8:$K8)*(-1)</f>
        <v>0</v>
      </c>
      <c r="BH8">
        <f>I!BG6*SUM('Sim_Vt_Of(IxI)'!$H8:$K8)*(-1)</f>
        <v>0</v>
      </c>
      <c r="BI8">
        <f>I!BH6*SUM('Sim_Vt_Of(IxI)'!$H8:$K8)*(-1)</f>
        <v>0</v>
      </c>
      <c r="BJ8">
        <f>I!BI6*SUM('Sim_Vt_Of(IxI)'!$H8:$K8)*(-1)</f>
        <v>0</v>
      </c>
      <c r="BK8">
        <f>I!BJ6*SUM('Sim_Vt_Of(IxI)'!$H8:$K8)*(-1)</f>
        <v>0</v>
      </c>
      <c r="BL8">
        <f>I!BK6*SUM('Sim_Vt_Of(IxI)'!$H8:$K8)*(-1)</f>
        <v>0</v>
      </c>
      <c r="BM8">
        <f>I!BL6*SUM('Sim_Vt_Of(IxI)'!$H8:$K8)*(-1)</f>
        <v>0</v>
      </c>
      <c r="BN8">
        <f>I!BM6*SUM('Sim_Vt_Of(IxI)'!$H8:$K8)*(-1)</f>
        <v>0</v>
      </c>
      <c r="BO8">
        <f>I!BN6*SUM('Sim_Vt_Of(IxI)'!$H8:$K8)*(-1)</f>
        <v>0</v>
      </c>
      <c r="BP8">
        <f>I!BO6*SUM('Sim_Vt_Of(IxI)'!$H8:$K8)*(-1)</f>
        <v>0</v>
      </c>
      <c r="BQ8">
        <f>I!BP6*SUM('Sim_Vt_Of(IxI)'!$H8:$K8)*(-1)</f>
        <v>0</v>
      </c>
      <c r="BR8">
        <f>I!BQ6*SUM('Sim_Vt_Of(IxI)'!$H8:$K8)*(-1)</f>
        <v>0</v>
      </c>
      <c r="BS8">
        <f>I!BR6*SUM('Sim_Vt_Of(IxI)'!$H8:$K8)*(-1)</f>
        <v>0</v>
      </c>
      <c r="BT8">
        <f>I!BS6*SUM('Sim_Vt_Of(IxI)'!$H8:$K8)*(-1)</f>
        <v>0</v>
      </c>
      <c r="BU8">
        <f>I!BT6*SUM('Sim_Vt_Of(IxI)'!$H8:$K8)*(-1)</f>
        <v>0</v>
      </c>
      <c r="BV8">
        <f>I!BU6*SUM('Sim_Vt_Of(IxI)'!$H8:$K8)*(-1)</f>
        <v>0</v>
      </c>
      <c r="BW8">
        <f>I!BV6*SUM('Sim_Vt_Of(IxI)'!$H8:$K8)*(-1)</f>
        <v>0</v>
      </c>
      <c r="BX8">
        <f>I!BW6*SUM('Sim_Vt_Of(IxI)'!$H8:$K8)*(-1)</f>
        <v>0</v>
      </c>
      <c r="BY8">
        <f>I!BX6*SUM('Sim_Vt_Of(IxI)'!$H8:$K8)*(-1)</f>
        <v>0</v>
      </c>
    </row>
    <row r="9" spans="1:77" x14ac:dyDescent="0.25">
      <c r="A9" s="105" t="s">
        <v>6</v>
      </c>
      <c r="B9">
        <f>I!A7*SUM('Sim_Vt_Of(IxI)'!$H9:$K9)*(-1)</f>
        <v>0</v>
      </c>
      <c r="C9">
        <f>I!B7*SUM('Sim_Vt_Of(IxI)'!$H9:$K9)*(-1)</f>
        <v>0</v>
      </c>
      <c r="D9">
        <f>I!C7*SUM('Sim_Vt_Of(IxI)'!$H9:$K9)*(-1)</f>
        <v>0</v>
      </c>
      <c r="E9">
        <f>I!D7*SUM('Sim_Vt_Of(IxI)'!$H9:$K9)*(-1)</f>
        <v>0</v>
      </c>
      <c r="F9">
        <f>I!E7*SUM('Sim_Vt_Of(IxI)'!$H9:$K9)*(-1)</f>
        <v>0</v>
      </c>
      <c r="G9">
        <f>I!F7*SUM('Sim_Vt_Of(IxI)'!$H9:$K9)*(-1)</f>
        <v>0</v>
      </c>
      <c r="H9">
        <f>I!G7*SUM('Sim_Vt_Of(IxI)'!$H9:$K9)*(-1)</f>
        <v>0</v>
      </c>
      <c r="I9">
        <f>I!H7*SUM('Sim_Vt_Of(IxI)'!$H9:$K9)*(-1)</f>
        <v>0</v>
      </c>
      <c r="J9">
        <f>I!I7*SUM('Sim_Vt_Of(IxI)'!$H9:$K9)*(-1)</f>
        <v>0</v>
      </c>
      <c r="K9">
        <f>I!J7*SUM('Sim_Vt_Of(IxI)'!$H9:$K9)*(-1)</f>
        <v>0</v>
      </c>
      <c r="L9">
        <f>I!K7*SUM('Sim_Vt_Of(IxI)'!$H9:$K9)*(-1)</f>
        <v>0</v>
      </c>
      <c r="M9">
        <f>I!L7*SUM('Sim_Vt_Of(IxI)'!$H9:$K9)*(-1)</f>
        <v>0</v>
      </c>
      <c r="N9">
        <f>I!M7*SUM('Sim_Vt_Of(IxI)'!$H9:$K9)*(-1)</f>
        <v>0</v>
      </c>
      <c r="O9">
        <f>I!N7*SUM('Sim_Vt_Of(IxI)'!$H9:$K9)*(-1)</f>
        <v>0</v>
      </c>
      <c r="P9">
        <f>I!O7*SUM('Sim_Vt_Of(IxI)'!$H9:$K9)*(-1)</f>
        <v>0</v>
      </c>
      <c r="Q9">
        <f>I!P7*SUM('Sim_Vt_Of(IxI)'!$H9:$K9)*(-1)</f>
        <v>0</v>
      </c>
      <c r="R9">
        <f>I!Q7*SUM('Sim_Vt_Of(IxI)'!$H9:$K9)*(-1)</f>
        <v>0</v>
      </c>
      <c r="S9">
        <f>I!R7*SUM('Sim_Vt_Of(IxI)'!$H9:$K9)*(-1)</f>
        <v>0</v>
      </c>
      <c r="T9">
        <f>I!S7*SUM('Sim_Vt_Of(IxI)'!$H9:$K9)*(-1)</f>
        <v>0</v>
      </c>
      <c r="U9">
        <f>I!T7*SUM('Sim_Vt_Of(IxI)'!$H9:$K9)*(-1)</f>
        <v>0</v>
      </c>
      <c r="V9">
        <f>I!U7*SUM('Sim_Vt_Of(IxI)'!$H9:$K9)*(-1)</f>
        <v>0</v>
      </c>
      <c r="W9">
        <f>I!V7*SUM('Sim_Vt_Of(IxI)'!$H9:$K9)*(-1)</f>
        <v>0</v>
      </c>
      <c r="X9">
        <f>I!W7*SUM('Sim_Vt_Of(IxI)'!$H9:$K9)*(-1)</f>
        <v>0</v>
      </c>
      <c r="Y9">
        <f>I!X7*SUM('Sim_Vt_Of(IxI)'!$H9:$K9)*(-1)</f>
        <v>0</v>
      </c>
      <c r="Z9">
        <f>I!Y7*SUM('Sim_Vt_Of(IxI)'!$H9:$K9)*(-1)</f>
        <v>0</v>
      </c>
      <c r="AA9">
        <f>I!Z7*SUM('Sim_Vt_Of(IxI)'!$H9:$K9)*(-1)</f>
        <v>0</v>
      </c>
      <c r="AB9">
        <f>I!AA7*SUM('Sim_Vt_Of(IxI)'!$H9:$K9)*(-1)</f>
        <v>0</v>
      </c>
      <c r="AC9">
        <f>I!AB7*SUM('Sim_Vt_Of(IxI)'!$H9:$K9)*(-1)</f>
        <v>0</v>
      </c>
      <c r="AD9">
        <f>I!AC7*SUM('Sim_Vt_Of(IxI)'!$H9:$K9)*(-1)</f>
        <v>0</v>
      </c>
      <c r="AE9">
        <f>I!AD7*SUM('Sim_Vt_Of(IxI)'!$H9:$K9)*(-1)</f>
        <v>0</v>
      </c>
      <c r="AF9">
        <f>I!AE7*SUM('Sim_Vt_Of(IxI)'!$H9:$K9)*(-1)</f>
        <v>0</v>
      </c>
      <c r="AG9">
        <f>I!AF7*SUM('Sim_Vt_Of(IxI)'!$H9:$K9)*(-1)</f>
        <v>0</v>
      </c>
      <c r="AH9">
        <f>I!AG7*SUM('Sim_Vt_Of(IxI)'!$H9:$K9)*(-1)</f>
        <v>0</v>
      </c>
      <c r="AI9">
        <f>I!AH7*SUM('Sim_Vt_Of(IxI)'!$H9:$K9)*(-1)</f>
        <v>0</v>
      </c>
      <c r="AJ9">
        <f>I!AI7*SUM('Sim_Vt_Of(IxI)'!$H9:$K9)*(-1)</f>
        <v>0</v>
      </c>
      <c r="AK9">
        <f>I!AJ7*SUM('Sim_Vt_Of(IxI)'!$H9:$K9)*(-1)</f>
        <v>0</v>
      </c>
      <c r="AL9">
        <f>I!AK7*SUM('Sim_Vt_Of(IxI)'!$H9:$K9)*(-1)</f>
        <v>0</v>
      </c>
      <c r="AM9">
        <f>I!AL7*SUM('Sim_Vt_Of(IxI)'!$H9:$K9)*(-1)</f>
        <v>0</v>
      </c>
      <c r="AN9">
        <f>I!AM7*SUM('Sim_Vt_Of(IxI)'!$H9:$K9)*(-1)</f>
        <v>0</v>
      </c>
      <c r="AO9">
        <f>I!AN7*SUM('Sim_Vt_Of(IxI)'!$H9:$K9)*(-1)</f>
        <v>0</v>
      </c>
      <c r="AP9">
        <f>I!AO7*SUM('Sim_Vt_Of(IxI)'!$H9:$K9)*(-1)</f>
        <v>0</v>
      </c>
      <c r="AQ9">
        <f>I!AP7*SUM('Sim_Vt_Of(IxI)'!$H9:$K9)*(-1)</f>
        <v>0</v>
      </c>
      <c r="AR9">
        <f>I!AQ7*SUM('Sim_Vt_Of(IxI)'!$H9:$K9)*(-1)</f>
        <v>0</v>
      </c>
      <c r="AS9">
        <f>I!AR7*SUM('Sim_Vt_Of(IxI)'!$H9:$K9)*(-1)</f>
        <v>0</v>
      </c>
      <c r="AT9">
        <f>I!AS7*SUM('Sim_Vt_Of(IxI)'!$H9:$K9)*(-1)</f>
        <v>0</v>
      </c>
      <c r="AU9">
        <f>I!AT7*SUM('Sim_Vt_Of(IxI)'!$H9:$K9)*(-1)</f>
        <v>0</v>
      </c>
      <c r="AV9">
        <f>I!AU7*SUM('Sim_Vt_Of(IxI)'!$H9:$K9)*(-1)</f>
        <v>0</v>
      </c>
      <c r="AW9">
        <f>I!AV7*SUM('Sim_Vt_Of(IxI)'!$H9:$K9)*(-1)</f>
        <v>0</v>
      </c>
      <c r="AX9">
        <f>I!AW7*SUM('Sim_Vt_Of(IxI)'!$H9:$K9)*(-1)</f>
        <v>0</v>
      </c>
      <c r="AY9">
        <f>I!AX7*SUM('Sim_Vt_Of(IxI)'!$H9:$K9)*(-1)</f>
        <v>0</v>
      </c>
      <c r="AZ9">
        <f>I!AY7*SUM('Sim_Vt_Of(IxI)'!$H9:$K9)*(-1)</f>
        <v>0</v>
      </c>
      <c r="BA9">
        <f>I!AZ7*SUM('Sim_Vt_Of(IxI)'!$H9:$K9)*(-1)</f>
        <v>0</v>
      </c>
      <c r="BB9">
        <f>I!BA7*SUM('Sim_Vt_Of(IxI)'!$H9:$K9)*(-1)</f>
        <v>0</v>
      </c>
      <c r="BC9">
        <f>I!BB7*SUM('Sim_Vt_Of(IxI)'!$H9:$K9)*(-1)</f>
        <v>0</v>
      </c>
      <c r="BD9">
        <f>I!BC7*SUM('Sim_Vt_Of(IxI)'!$H9:$K9)*(-1)</f>
        <v>0</v>
      </c>
      <c r="BE9">
        <f>I!BD7*SUM('Sim_Vt_Of(IxI)'!$H9:$K9)*(-1)</f>
        <v>0</v>
      </c>
      <c r="BF9">
        <f>I!BE7*SUM('Sim_Vt_Of(IxI)'!$H9:$K9)*(-1)</f>
        <v>0</v>
      </c>
      <c r="BG9">
        <f>I!BF7*SUM('Sim_Vt_Of(IxI)'!$H9:$K9)*(-1)</f>
        <v>0</v>
      </c>
      <c r="BH9">
        <f>I!BG7*SUM('Sim_Vt_Of(IxI)'!$H9:$K9)*(-1)</f>
        <v>0</v>
      </c>
      <c r="BI9">
        <f>I!BH7*SUM('Sim_Vt_Of(IxI)'!$H9:$K9)*(-1)</f>
        <v>0</v>
      </c>
      <c r="BJ9">
        <f>I!BI7*SUM('Sim_Vt_Of(IxI)'!$H9:$K9)*(-1)</f>
        <v>0</v>
      </c>
      <c r="BK9">
        <f>I!BJ7*SUM('Sim_Vt_Of(IxI)'!$H9:$K9)*(-1)</f>
        <v>0</v>
      </c>
      <c r="BL9">
        <f>I!BK7*SUM('Sim_Vt_Of(IxI)'!$H9:$K9)*(-1)</f>
        <v>0</v>
      </c>
      <c r="BM9">
        <f>I!BL7*SUM('Sim_Vt_Of(IxI)'!$H9:$K9)*(-1)</f>
        <v>0</v>
      </c>
      <c r="BN9">
        <f>I!BM7*SUM('Sim_Vt_Of(IxI)'!$H9:$K9)*(-1)</f>
        <v>0</v>
      </c>
      <c r="BO9">
        <f>I!BN7*SUM('Sim_Vt_Of(IxI)'!$H9:$K9)*(-1)</f>
        <v>0</v>
      </c>
      <c r="BP9">
        <f>I!BO7*SUM('Sim_Vt_Of(IxI)'!$H9:$K9)*(-1)</f>
        <v>0</v>
      </c>
      <c r="BQ9">
        <f>I!BP7*SUM('Sim_Vt_Of(IxI)'!$H9:$K9)*(-1)</f>
        <v>0</v>
      </c>
      <c r="BR9">
        <f>I!BQ7*SUM('Sim_Vt_Of(IxI)'!$H9:$K9)*(-1)</f>
        <v>0</v>
      </c>
      <c r="BS9">
        <f>I!BR7*SUM('Sim_Vt_Of(IxI)'!$H9:$K9)*(-1)</f>
        <v>0</v>
      </c>
      <c r="BT9">
        <f>I!BS7*SUM('Sim_Vt_Of(IxI)'!$H9:$K9)*(-1)</f>
        <v>0</v>
      </c>
      <c r="BU9">
        <f>I!BT7*SUM('Sim_Vt_Of(IxI)'!$H9:$K9)*(-1)</f>
        <v>0</v>
      </c>
      <c r="BV9">
        <f>I!BU7*SUM('Sim_Vt_Of(IxI)'!$H9:$K9)*(-1)</f>
        <v>0</v>
      </c>
      <c r="BW9">
        <f>I!BV7*SUM('Sim_Vt_Of(IxI)'!$H9:$K9)*(-1)</f>
        <v>0</v>
      </c>
      <c r="BX9">
        <f>I!BW7*SUM('Sim_Vt_Of(IxI)'!$H9:$K9)*(-1)</f>
        <v>0</v>
      </c>
      <c r="BY9">
        <f>I!BX7*SUM('Sim_Vt_Of(IxI)'!$H9:$K9)*(-1)</f>
        <v>0</v>
      </c>
    </row>
    <row r="10" spans="1:77" x14ac:dyDescent="0.25">
      <c r="A10" s="105" t="s">
        <v>7</v>
      </c>
      <c r="B10">
        <f>I!A8*SUM('Sim_Vt_Of(IxI)'!$H10:$K10)*(-1)</f>
        <v>0</v>
      </c>
      <c r="C10">
        <f>I!B8*SUM('Sim_Vt_Of(IxI)'!$H10:$K10)*(-1)</f>
        <v>0</v>
      </c>
      <c r="D10">
        <f>I!C8*SUM('Sim_Vt_Of(IxI)'!$H10:$K10)*(-1)</f>
        <v>0</v>
      </c>
      <c r="E10">
        <f>I!D8*SUM('Sim_Vt_Of(IxI)'!$H10:$K10)*(-1)</f>
        <v>0</v>
      </c>
      <c r="F10">
        <f>I!E8*SUM('Sim_Vt_Of(IxI)'!$H10:$K10)*(-1)</f>
        <v>0</v>
      </c>
      <c r="G10">
        <f>I!F8*SUM('Sim_Vt_Of(IxI)'!$H10:$K10)*(-1)</f>
        <v>0</v>
      </c>
      <c r="H10">
        <f>I!G8*SUM('Sim_Vt_Of(IxI)'!$H10:$K10)*(-1)</f>
        <v>0</v>
      </c>
      <c r="I10">
        <f>I!H8*SUM('Sim_Vt_Of(IxI)'!$H10:$K10)*(-1)</f>
        <v>0</v>
      </c>
      <c r="J10">
        <f>I!I8*SUM('Sim_Vt_Of(IxI)'!$H10:$K10)*(-1)</f>
        <v>0</v>
      </c>
      <c r="K10">
        <f>I!J8*SUM('Sim_Vt_Of(IxI)'!$H10:$K10)*(-1)</f>
        <v>0</v>
      </c>
      <c r="L10">
        <f>I!K8*SUM('Sim_Vt_Of(IxI)'!$H10:$K10)*(-1)</f>
        <v>0</v>
      </c>
      <c r="M10">
        <f>I!L8*SUM('Sim_Vt_Of(IxI)'!$H10:$K10)*(-1)</f>
        <v>0</v>
      </c>
      <c r="N10">
        <f>I!M8*SUM('Sim_Vt_Of(IxI)'!$H10:$K10)*(-1)</f>
        <v>0</v>
      </c>
      <c r="O10">
        <f>I!N8*SUM('Sim_Vt_Of(IxI)'!$H10:$K10)*(-1)</f>
        <v>0</v>
      </c>
      <c r="P10">
        <f>I!O8*SUM('Sim_Vt_Of(IxI)'!$H10:$K10)*(-1)</f>
        <v>0</v>
      </c>
      <c r="Q10">
        <f>I!P8*SUM('Sim_Vt_Of(IxI)'!$H10:$K10)*(-1)</f>
        <v>0</v>
      </c>
      <c r="R10">
        <f>I!Q8*SUM('Sim_Vt_Of(IxI)'!$H10:$K10)*(-1)</f>
        <v>0</v>
      </c>
      <c r="S10">
        <f>I!R8*SUM('Sim_Vt_Of(IxI)'!$H10:$K10)*(-1)</f>
        <v>0</v>
      </c>
      <c r="T10">
        <f>I!S8*SUM('Sim_Vt_Of(IxI)'!$H10:$K10)*(-1)</f>
        <v>0</v>
      </c>
      <c r="U10">
        <f>I!T8*SUM('Sim_Vt_Of(IxI)'!$H10:$K10)*(-1)</f>
        <v>0</v>
      </c>
      <c r="V10">
        <f>I!U8*SUM('Sim_Vt_Of(IxI)'!$H10:$K10)*(-1)</f>
        <v>0</v>
      </c>
      <c r="W10">
        <f>I!V8*SUM('Sim_Vt_Of(IxI)'!$H10:$K10)*(-1)</f>
        <v>0</v>
      </c>
      <c r="X10">
        <f>I!W8*SUM('Sim_Vt_Of(IxI)'!$H10:$K10)*(-1)</f>
        <v>0</v>
      </c>
      <c r="Y10">
        <f>I!X8*SUM('Sim_Vt_Of(IxI)'!$H10:$K10)*(-1)</f>
        <v>0</v>
      </c>
      <c r="Z10">
        <f>I!Y8*SUM('Sim_Vt_Of(IxI)'!$H10:$K10)*(-1)</f>
        <v>0</v>
      </c>
      <c r="AA10">
        <f>I!Z8*SUM('Sim_Vt_Of(IxI)'!$H10:$K10)*(-1)</f>
        <v>0</v>
      </c>
      <c r="AB10">
        <f>I!AA8*SUM('Sim_Vt_Of(IxI)'!$H10:$K10)*(-1)</f>
        <v>0</v>
      </c>
      <c r="AC10">
        <f>I!AB8*SUM('Sim_Vt_Of(IxI)'!$H10:$K10)*(-1)</f>
        <v>0</v>
      </c>
      <c r="AD10">
        <f>I!AC8*SUM('Sim_Vt_Of(IxI)'!$H10:$K10)*(-1)</f>
        <v>0</v>
      </c>
      <c r="AE10">
        <f>I!AD8*SUM('Sim_Vt_Of(IxI)'!$H10:$K10)*(-1)</f>
        <v>0</v>
      </c>
      <c r="AF10">
        <f>I!AE8*SUM('Sim_Vt_Of(IxI)'!$H10:$K10)*(-1)</f>
        <v>0</v>
      </c>
      <c r="AG10">
        <f>I!AF8*SUM('Sim_Vt_Of(IxI)'!$H10:$K10)*(-1)</f>
        <v>0</v>
      </c>
      <c r="AH10">
        <f>I!AG8*SUM('Sim_Vt_Of(IxI)'!$H10:$K10)*(-1)</f>
        <v>0</v>
      </c>
      <c r="AI10">
        <f>I!AH8*SUM('Sim_Vt_Of(IxI)'!$H10:$K10)*(-1)</f>
        <v>0</v>
      </c>
      <c r="AJ10">
        <f>I!AI8*SUM('Sim_Vt_Of(IxI)'!$H10:$K10)*(-1)</f>
        <v>0</v>
      </c>
      <c r="AK10">
        <f>I!AJ8*SUM('Sim_Vt_Of(IxI)'!$H10:$K10)*(-1)</f>
        <v>0</v>
      </c>
      <c r="AL10">
        <f>I!AK8*SUM('Sim_Vt_Of(IxI)'!$H10:$K10)*(-1)</f>
        <v>0</v>
      </c>
      <c r="AM10">
        <f>I!AL8*SUM('Sim_Vt_Of(IxI)'!$H10:$K10)*(-1)</f>
        <v>0</v>
      </c>
      <c r="AN10">
        <f>I!AM8*SUM('Sim_Vt_Of(IxI)'!$H10:$K10)*(-1)</f>
        <v>0</v>
      </c>
      <c r="AO10">
        <f>I!AN8*SUM('Sim_Vt_Of(IxI)'!$H10:$K10)*(-1)</f>
        <v>0</v>
      </c>
      <c r="AP10">
        <f>I!AO8*SUM('Sim_Vt_Of(IxI)'!$H10:$K10)*(-1)</f>
        <v>0</v>
      </c>
      <c r="AQ10">
        <f>I!AP8*SUM('Sim_Vt_Of(IxI)'!$H10:$K10)*(-1)</f>
        <v>0</v>
      </c>
      <c r="AR10">
        <f>I!AQ8*SUM('Sim_Vt_Of(IxI)'!$H10:$K10)*(-1)</f>
        <v>0</v>
      </c>
      <c r="AS10">
        <f>I!AR8*SUM('Sim_Vt_Of(IxI)'!$H10:$K10)*(-1)</f>
        <v>0</v>
      </c>
      <c r="AT10">
        <f>I!AS8*SUM('Sim_Vt_Of(IxI)'!$H10:$K10)*(-1)</f>
        <v>0</v>
      </c>
      <c r="AU10">
        <f>I!AT8*SUM('Sim_Vt_Of(IxI)'!$H10:$K10)*(-1)</f>
        <v>0</v>
      </c>
      <c r="AV10">
        <f>I!AU8*SUM('Sim_Vt_Of(IxI)'!$H10:$K10)*(-1)</f>
        <v>0</v>
      </c>
      <c r="AW10">
        <f>I!AV8*SUM('Sim_Vt_Of(IxI)'!$H10:$K10)*(-1)</f>
        <v>0</v>
      </c>
      <c r="AX10">
        <f>I!AW8*SUM('Sim_Vt_Of(IxI)'!$H10:$K10)*(-1)</f>
        <v>0</v>
      </c>
      <c r="AY10">
        <f>I!AX8*SUM('Sim_Vt_Of(IxI)'!$H10:$K10)*(-1)</f>
        <v>0</v>
      </c>
      <c r="AZ10">
        <f>I!AY8*SUM('Sim_Vt_Of(IxI)'!$H10:$K10)*(-1)</f>
        <v>0</v>
      </c>
      <c r="BA10">
        <f>I!AZ8*SUM('Sim_Vt_Of(IxI)'!$H10:$K10)*(-1)</f>
        <v>0</v>
      </c>
      <c r="BB10">
        <f>I!BA8*SUM('Sim_Vt_Of(IxI)'!$H10:$K10)*(-1)</f>
        <v>0</v>
      </c>
      <c r="BC10">
        <f>I!BB8*SUM('Sim_Vt_Of(IxI)'!$H10:$K10)*(-1)</f>
        <v>0</v>
      </c>
      <c r="BD10">
        <f>I!BC8*SUM('Sim_Vt_Of(IxI)'!$H10:$K10)*(-1)</f>
        <v>0</v>
      </c>
      <c r="BE10">
        <f>I!BD8*SUM('Sim_Vt_Of(IxI)'!$H10:$K10)*(-1)</f>
        <v>0</v>
      </c>
      <c r="BF10">
        <f>I!BE8*SUM('Sim_Vt_Of(IxI)'!$H10:$K10)*(-1)</f>
        <v>0</v>
      </c>
      <c r="BG10">
        <f>I!BF8*SUM('Sim_Vt_Of(IxI)'!$H10:$K10)*(-1)</f>
        <v>0</v>
      </c>
      <c r="BH10">
        <f>I!BG8*SUM('Sim_Vt_Of(IxI)'!$H10:$K10)*(-1)</f>
        <v>0</v>
      </c>
      <c r="BI10">
        <f>I!BH8*SUM('Sim_Vt_Of(IxI)'!$H10:$K10)*(-1)</f>
        <v>0</v>
      </c>
      <c r="BJ10">
        <f>I!BI8*SUM('Sim_Vt_Of(IxI)'!$H10:$K10)*(-1)</f>
        <v>0</v>
      </c>
      <c r="BK10">
        <f>I!BJ8*SUM('Sim_Vt_Of(IxI)'!$H10:$K10)*(-1)</f>
        <v>0</v>
      </c>
      <c r="BL10">
        <f>I!BK8*SUM('Sim_Vt_Of(IxI)'!$H10:$K10)*(-1)</f>
        <v>0</v>
      </c>
      <c r="BM10">
        <f>I!BL8*SUM('Sim_Vt_Of(IxI)'!$H10:$K10)*(-1)</f>
        <v>0</v>
      </c>
      <c r="BN10">
        <f>I!BM8*SUM('Sim_Vt_Of(IxI)'!$H10:$K10)*(-1)</f>
        <v>0</v>
      </c>
      <c r="BO10">
        <f>I!BN8*SUM('Sim_Vt_Of(IxI)'!$H10:$K10)*(-1)</f>
        <v>0</v>
      </c>
      <c r="BP10">
        <f>I!BO8*SUM('Sim_Vt_Of(IxI)'!$H10:$K10)*(-1)</f>
        <v>0</v>
      </c>
      <c r="BQ10">
        <f>I!BP8*SUM('Sim_Vt_Of(IxI)'!$H10:$K10)*(-1)</f>
        <v>0</v>
      </c>
      <c r="BR10">
        <f>I!BQ8*SUM('Sim_Vt_Of(IxI)'!$H10:$K10)*(-1)</f>
        <v>0</v>
      </c>
      <c r="BS10">
        <f>I!BR8*SUM('Sim_Vt_Of(IxI)'!$H10:$K10)*(-1)</f>
        <v>0</v>
      </c>
      <c r="BT10">
        <f>I!BS8*SUM('Sim_Vt_Of(IxI)'!$H10:$K10)*(-1)</f>
        <v>0</v>
      </c>
      <c r="BU10">
        <f>I!BT8*SUM('Sim_Vt_Of(IxI)'!$H10:$K10)*(-1)</f>
        <v>0</v>
      </c>
      <c r="BV10">
        <f>I!BU8*SUM('Sim_Vt_Of(IxI)'!$H10:$K10)*(-1)</f>
        <v>0</v>
      </c>
      <c r="BW10">
        <f>I!BV8*SUM('Sim_Vt_Of(IxI)'!$H10:$K10)*(-1)</f>
        <v>0</v>
      </c>
      <c r="BX10">
        <f>I!BW8*SUM('Sim_Vt_Of(IxI)'!$H10:$K10)*(-1)</f>
        <v>0</v>
      </c>
      <c r="BY10">
        <f>I!BX8*SUM('Sim_Vt_Of(IxI)'!$H10:$K10)*(-1)</f>
        <v>0</v>
      </c>
    </row>
    <row r="11" spans="1:77" x14ac:dyDescent="0.25">
      <c r="A11" s="105" t="s">
        <v>8</v>
      </c>
      <c r="B11">
        <f>I!A9*SUM('Sim_Vt_Of(IxI)'!$H11:$K11)*(-1)</f>
        <v>0</v>
      </c>
      <c r="C11">
        <f>I!B9*SUM('Sim_Vt_Of(IxI)'!$H11:$K11)*(-1)</f>
        <v>0</v>
      </c>
      <c r="D11">
        <f>I!C9*SUM('Sim_Vt_Of(IxI)'!$H11:$K11)*(-1)</f>
        <v>0</v>
      </c>
      <c r="E11">
        <f>I!D9*SUM('Sim_Vt_Of(IxI)'!$H11:$K11)*(-1)</f>
        <v>0</v>
      </c>
      <c r="F11">
        <f>I!E9*SUM('Sim_Vt_Of(IxI)'!$H11:$K11)*(-1)</f>
        <v>0</v>
      </c>
      <c r="G11">
        <f>I!F9*SUM('Sim_Vt_Of(IxI)'!$H11:$K11)*(-1)</f>
        <v>0</v>
      </c>
      <c r="H11">
        <f>I!G9*SUM('Sim_Vt_Of(IxI)'!$H11:$K11)*(-1)</f>
        <v>0</v>
      </c>
      <c r="I11">
        <f>I!H9*SUM('Sim_Vt_Of(IxI)'!$H11:$K11)*(-1)</f>
        <v>0</v>
      </c>
      <c r="J11">
        <f>I!I9*SUM('Sim_Vt_Of(IxI)'!$H11:$K11)*(-1)</f>
        <v>0</v>
      </c>
      <c r="K11">
        <f>I!J9*SUM('Sim_Vt_Of(IxI)'!$H11:$K11)*(-1)</f>
        <v>0</v>
      </c>
      <c r="L11">
        <f>I!K9*SUM('Sim_Vt_Of(IxI)'!$H11:$K11)*(-1)</f>
        <v>0</v>
      </c>
      <c r="M11">
        <f>I!L9*SUM('Sim_Vt_Of(IxI)'!$H11:$K11)*(-1)</f>
        <v>0</v>
      </c>
      <c r="N11">
        <f>I!M9*SUM('Sim_Vt_Of(IxI)'!$H11:$K11)*(-1)</f>
        <v>0</v>
      </c>
      <c r="O11">
        <f>I!N9*SUM('Sim_Vt_Of(IxI)'!$H11:$K11)*(-1)</f>
        <v>0</v>
      </c>
      <c r="P11">
        <f>I!O9*SUM('Sim_Vt_Of(IxI)'!$H11:$K11)*(-1)</f>
        <v>0</v>
      </c>
      <c r="Q11">
        <f>I!P9*SUM('Sim_Vt_Of(IxI)'!$H11:$K11)*(-1)</f>
        <v>0</v>
      </c>
      <c r="R11">
        <f>I!Q9*SUM('Sim_Vt_Of(IxI)'!$H11:$K11)*(-1)</f>
        <v>0</v>
      </c>
      <c r="S11">
        <f>I!R9*SUM('Sim_Vt_Of(IxI)'!$H11:$K11)*(-1)</f>
        <v>0</v>
      </c>
      <c r="T11">
        <f>I!S9*SUM('Sim_Vt_Of(IxI)'!$H11:$K11)*(-1)</f>
        <v>0</v>
      </c>
      <c r="U11">
        <f>I!T9*SUM('Sim_Vt_Of(IxI)'!$H11:$K11)*(-1)</f>
        <v>0</v>
      </c>
      <c r="V11">
        <f>I!U9*SUM('Sim_Vt_Of(IxI)'!$H11:$K11)*(-1)</f>
        <v>0</v>
      </c>
      <c r="W11">
        <f>I!V9*SUM('Sim_Vt_Of(IxI)'!$H11:$K11)*(-1)</f>
        <v>0</v>
      </c>
      <c r="X11">
        <f>I!W9*SUM('Sim_Vt_Of(IxI)'!$H11:$K11)*(-1)</f>
        <v>0</v>
      </c>
      <c r="Y11">
        <f>I!X9*SUM('Sim_Vt_Of(IxI)'!$H11:$K11)*(-1)</f>
        <v>0</v>
      </c>
      <c r="Z11">
        <f>I!Y9*SUM('Sim_Vt_Of(IxI)'!$H11:$K11)*(-1)</f>
        <v>0</v>
      </c>
      <c r="AA11">
        <f>I!Z9*SUM('Sim_Vt_Of(IxI)'!$H11:$K11)*(-1)</f>
        <v>0</v>
      </c>
      <c r="AB11">
        <f>I!AA9*SUM('Sim_Vt_Of(IxI)'!$H11:$K11)*(-1)</f>
        <v>0</v>
      </c>
      <c r="AC11">
        <f>I!AB9*SUM('Sim_Vt_Of(IxI)'!$H11:$K11)*(-1)</f>
        <v>0</v>
      </c>
      <c r="AD11">
        <f>I!AC9*SUM('Sim_Vt_Of(IxI)'!$H11:$K11)*(-1)</f>
        <v>0</v>
      </c>
      <c r="AE11">
        <f>I!AD9*SUM('Sim_Vt_Of(IxI)'!$H11:$K11)*(-1)</f>
        <v>0</v>
      </c>
      <c r="AF11">
        <f>I!AE9*SUM('Sim_Vt_Of(IxI)'!$H11:$K11)*(-1)</f>
        <v>0</v>
      </c>
      <c r="AG11">
        <f>I!AF9*SUM('Sim_Vt_Of(IxI)'!$H11:$K11)*(-1)</f>
        <v>0</v>
      </c>
      <c r="AH11">
        <f>I!AG9*SUM('Sim_Vt_Of(IxI)'!$H11:$K11)*(-1)</f>
        <v>0</v>
      </c>
      <c r="AI11">
        <f>I!AH9*SUM('Sim_Vt_Of(IxI)'!$H11:$K11)*(-1)</f>
        <v>0</v>
      </c>
      <c r="AJ11">
        <f>I!AI9*SUM('Sim_Vt_Of(IxI)'!$H11:$K11)*(-1)</f>
        <v>0</v>
      </c>
      <c r="AK11">
        <f>I!AJ9*SUM('Sim_Vt_Of(IxI)'!$H11:$K11)*(-1)</f>
        <v>0</v>
      </c>
      <c r="AL11">
        <f>I!AK9*SUM('Sim_Vt_Of(IxI)'!$H11:$K11)*(-1)</f>
        <v>0</v>
      </c>
      <c r="AM11">
        <f>I!AL9*SUM('Sim_Vt_Of(IxI)'!$H11:$K11)*(-1)</f>
        <v>0</v>
      </c>
      <c r="AN11">
        <f>I!AM9*SUM('Sim_Vt_Of(IxI)'!$H11:$K11)*(-1)</f>
        <v>0</v>
      </c>
      <c r="AO11">
        <f>I!AN9*SUM('Sim_Vt_Of(IxI)'!$H11:$K11)*(-1)</f>
        <v>0</v>
      </c>
      <c r="AP11">
        <f>I!AO9*SUM('Sim_Vt_Of(IxI)'!$H11:$K11)*(-1)</f>
        <v>0</v>
      </c>
      <c r="AQ11">
        <f>I!AP9*SUM('Sim_Vt_Of(IxI)'!$H11:$K11)*(-1)</f>
        <v>0</v>
      </c>
      <c r="AR11">
        <f>I!AQ9*SUM('Sim_Vt_Of(IxI)'!$H11:$K11)*(-1)</f>
        <v>0</v>
      </c>
      <c r="AS11">
        <f>I!AR9*SUM('Sim_Vt_Of(IxI)'!$H11:$K11)*(-1)</f>
        <v>0</v>
      </c>
      <c r="AT11">
        <f>I!AS9*SUM('Sim_Vt_Of(IxI)'!$H11:$K11)*(-1)</f>
        <v>0</v>
      </c>
      <c r="AU11">
        <f>I!AT9*SUM('Sim_Vt_Of(IxI)'!$H11:$K11)*(-1)</f>
        <v>0</v>
      </c>
      <c r="AV11">
        <f>I!AU9*SUM('Sim_Vt_Of(IxI)'!$H11:$K11)*(-1)</f>
        <v>0</v>
      </c>
      <c r="AW11">
        <f>I!AV9*SUM('Sim_Vt_Of(IxI)'!$H11:$K11)*(-1)</f>
        <v>0</v>
      </c>
      <c r="AX11">
        <f>I!AW9*SUM('Sim_Vt_Of(IxI)'!$H11:$K11)*(-1)</f>
        <v>0</v>
      </c>
      <c r="AY11">
        <f>I!AX9*SUM('Sim_Vt_Of(IxI)'!$H11:$K11)*(-1)</f>
        <v>0</v>
      </c>
      <c r="AZ11">
        <f>I!AY9*SUM('Sim_Vt_Of(IxI)'!$H11:$K11)*(-1)</f>
        <v>0</v>
      </c>
      <c r="BA11">
        <f>I!AZ9*SUM('Sim_Vt_Of(IxI)'!$H11:$K11)*(-1)</f>
        <v>0</v>
      </c>
      <c r="BB11">
        <f>I!BA9*SUM('Sim_Vt_Of(IxI)'!$H11:$K11)*(-1)</f>
        <v>0</v>
      </c>
      <c r="BC11">
        <f>I!BB9*SUM('Sim_Vt_Of(IxI)'!$H11:$K11)*(-1)</f>
        <v>0</v>
      </c>
      <c r="BD11">
        <f>I!BC9*SUM('Sim_Vt_Of(IxI)'!$H11:$K11)*(-1)</f>
        <v>0</v>
      </c>
      <c r="BE11">
        <f>I!BD9*SUM('Sim_Vt_Of(IxI)'!$H11:$K11)*(-1)</f>
        <v>0</v>
      </c>
      <c r="BF11">
        <f>I!BE9*SUM('Sim_Vt_Of(IxI)'!$H11:$K11)*(-1)</f>
        <v>0</v>
      </c>
      <c r="BG11">
        <f>I!BF9*SUM('Sim_Vt_Of(IxI)'!$H11:$K11)*(-1)</f>
        <v>0</v>
      </c>
      <c r="BH11">
        <f>I!BG9*SUM('Sim_Vt_Of(IxI)'!$H11:$K11)*(-1)</f>
        <v>0</v>
      </c>
      <c r="BI11">
        <f>I!BH9*SUM('Sim_Vt_Of(IxI)'!$H11:$K11)*(-1)</f>
        <v>0</v>
      </c>
      <c r="BJ11">
        <f>I!BI9*SUM('Sim_Vt_Of(IxI)'!$H11:$K11)*(-1)</f>
        <v>0</v>
      </c>
      <c r="BK11">
        <f>I!BJ9*SUM('Sim_Vt_Of(IxI)'!$H11:$K11)*(-1)</f>
        <v>0</v>
      </c>
      <c r="BL11">
        <f>I!BK9*SUM('Sim_Vt_Of(IxI)'!$H11:$K11)*(-1)</f>
        <v>0</v>
      </c>
      <c r="BM11">
        <f>I!BL9*SUM('Sim_Vt_Of(IxI)'!$H11:$K11)*(-1)</f>
        <v>0</v>
      </c>
      <c r="BN11">
        <f>I!BM9*SUM('Sim_Vt_Of(IxI)'!$H11:$K11)*(-1)</f>
        <v>0</v>
      </c>
      <c r="BO11">
        <f>I!BN9*SUM('Sim_Vt_Of(IxI)'!$H11:$K11)*(-1)</f>
        <v>0</v>
      </c>
      <c r="BP11">
        <f>I!BO9*SUM('Sim_Vt_Of(IxI)'!$H11:$K11)*(-1)</f>
        <v>0</v>
      </c>
      <c r="BQ11">
        <f>I!BP9*SUM('Sim_Vt_Of(IxI)'!$H11:$K11)*(-1)</f>
        <v>0</v>
      </c>
      <c r="BR11">
        <f>I!BQ9*SUM('Sim_Vt_Of(IxI)'!$H11:$K11)*(-1)</f>
        <v>0</v>
      </c>
      <c r="BS11">
        <f>I!BR9*SUM('Sim_Vt_Of(IxI)'!$H11:$K11)*(-1)</f>
        <v>0</v>
      </c>
      <c r="BT11">
        <f>I!BS9*SUM('Sim_Vt_Of(IxI)'!$H11:$K11)*(-1)</f>
        <v>0</v>
      </c>
      <c r="BU11">
        <f>I!BT9*SUM('Sim_Vt_Of(IxI)'!$H11:$K11)*(-1)</f>
        <v>0</v>
      </c>
      <c r="BV11">
        <f>I!BU9*SUM('Sim_Vt_Of(IxI)'!$H11:$K11)*(-1)</f>
        <v>0</v>
      </c>
      <c r="BW11">
        <f>I!BV9*SUM('Sim_Vt_Of(IxI)'!$H11:$K11)*(-1)</f>
        <v>0</v>
      </c>
      <c r="BX11">
        <f>I!BW9*SUM('Sim_Vt_Of(IxI)'!$H11:$K11)*(-1)</f>
        <v>0</v>
      </c>
      <c r="BY11">
        <f>I!BX9*SUM('Sim_Vt_Of(IxI)'!$H11:$K11)*(-1)</f>
        <v>0</v>
      </c>
    </row>
    <row r="12" spans="1:77" x14ac:dyDescent="0.25">
      <c r="A12" s="105" t="s">
        <v>9</v>
      </c>
      <c r="B12">
        <f>I!A10*SUM('Sim_Vt_Of(IxI)'!$H12:$K12)*(-1)</f>
        <v>0</v>
      </c>
      <c r="C12">
        <f>I!B10*SUM('Sim_Vt_Of(IxI)'!$H12:$K12)*(-1)</f>
        <v>0</v>
      </c>
      <c r="D12">
        <f>I!C10*SUM('Sim_Vt_Of(IxI)'!$H12:$K12)*(-1)</f>
        <v>0</v>
      </c>
      <c r="E12">
        <f>I!D10*SUM('Sim_Vt_Of(IxI)'!$H12:$K12)*(-1)</f>
        <v>0</v>
      </c>
      <c r="F12">
        <f>I!E10*SUM('Sim_Vt_Of(IxI)'!$H12:$K12)*(-1)</f>
        <v>0</v>
      </c>
      <c r="G12">
        <f>I!F10*SUM('Sim_Vt_Of(IxI)'!$H12:$K12)*(-1)</f>
        <v>0</v>
      </c>
      <c r="H12">
        <f>I!G10*SUM('Sim_Vt_Of(IxI)'!$H12:$K12)*(-1)</f>
        <v>0</v>
      </c>
      <c r="I12">
        <f>I!H10*SUM('Sim_Vt_Of(IxI)'!$H12:$K12)*(-1)</f>
        <v>0</v>
      </c>
      <c r="J12">
        <f>I!I10*SUM('Sim_Vt_Of(IxI)'!$H12:$K12)*(-1)</f>
        <v>0</v>
      </c>
      <c r="K12">
        <f>I!J10*SUM('Sim_Vt_Of(IxI)'!$H12:$K12)*(-1)</f>
        <v>0</v>
      </c>
      <c r="L12">
        <f>I!K10*SUM('Sim_Vt_Of(IxI)'!$H12:$K12)*(-1)</f>
        <v>0</v>
      </c>
      <c r="M12">
        <f>I!L10*SUM('Sim_Vt_Of(IxI)'!$H12:$K12)*(-1)</f>
        <v>0</v>
      </c>
      <c r="N12">
        <f>I!M10*SUM('Sim_Vt_Of(IxI)'!$H12:$K12)*(-1)</f>
        <v>0</v>
      </c>
      <c r="O12">
        <f>I!N10*SUM('Sim_Vt_Of(IxI)'!$H12:$K12)*(-1)</f>
        <v>0</v>
      </c>
      <c r="P12">
        <f>I!O10*SUM('Sim_Vt_Of(IxI)'!$H12:$K12)*(-1)</f>
        <v>0</v>
      </c>
      <c r="Q12">
        <f>I!P10*SUM('Sim_Vt_Of(IxI)'!$H12:$K12)*(-1)</f>
        <v>0</v>
      </c>
      <c r="R12">
        <f>I!Q10*SUM('Sim_Vt_Of(IxI)'!$H12:$K12)*(-1)</f>
        <v>0</v>
      </c>
      <c r="S12">
        <f>I!R10*SUM('Sim_Vt_Of(IxI)'!$H12:$K12)*(-1)</f>
        <v>0</v>
      </c>
      <c r="T12">
        <f>I!S10*SUM('Sim_Vt_Of(IxI)'!$H12:$K12)*(-1)</f>
        <v>0</v>
      </c>
      <c r="U12">
        <f>I!T10*SUM('Sim_Vt_Of(IxI)'!$H12:$K12)*(-1)</f>
        <v>0</v>
      </c>
      <c r="V12">
        <f>I!U10*SUM('Sim_Vt_Of(IxI)'!$H12:$K12)*(-1)</f>
        <v>0</v>
      </c>
      <c r="W12">
        <f>I!V10*SUM('Sim_Vt_Of(IxI)'!$H12:$K12)*(-1)</f>
        <v>0</v>
      </c>
      <c r="X12">
        <f>I!W10*SUM('Sim_Vt_Of(IxI)'!$H12:$K12)*(-1)</f>
        <v>0</v>
      </c>
      <c r="Y12">
        <f>I!X10*SUM('Sim_Vt_Of(IxI)'!$H12:$K12)*(-1)</f>
        <v>0</v>
      </c>
      <c r="Z12">
        <f>I!Y10*SUM('Sim_Vt_Of(IxI)'!$H12:$K12)*(-1)</f>
        <v>0</v>
      </c>
      <c r="AA12">
        <f>I!Z10*SUM('Sim_Vt_Of(IxI)'!$H12:$K12)*(-1)</f>
        <v>0</v>
      </c>
      <c r="AB12">
        <f>I!AA10*SUM('Sim_Vt_Of(IxI)'!$H12:$K12)*(-1)</f>
        <v>0</v>
      </c>
      <c r="AC12">
        <f>I!AB10*SUM('Sim_Vt_Of(IxI)'!$H12:$K12)*(-1)</f>
        <v>0</v>
      </c>
      <c r="AD12">
        <f>I!AC10*SUM('Sim_Vt_Of(IxI)'!$H12:$K12)*(-1)</f>
        <v>0</v>
      </c>
      <c r="AE12">
        <f>I!AD10*SUM('Sim_Vt_Of(IxI)'!$H12:$K12)*(-1)</f>
        <v>0</v>
      </c>
      <c r="AF12">
        <f>I!AE10*SUM('Sim_Vt_Of(IxI)'!$H12:$K12)*(-1)</f>
        <v>0</v>
      </c>
      <c r="AG12">
        <f>I!AF10*SUM('Sim_Vt_Of(IxI)'!$H12:$K12)*(-1)</f>
        <v>0</v>
      </c>
      <c r="AH12">
        <f>I!AG10*SUM('Sim_Vt_Of(IxI)'!$H12:$K12)*(-1)</f>
        <v>0</v>
      </c>
      <c r="AI12">
        <f>I!AH10*SUM('Sim_Vt_Of(IxI)'!$H12:$K12)*(-1)</f>
        <v>0</v>
      </c>
      <c r="AJ12">
        <f>I!AI10*SUM('Sim_Vt_Of(IxI)'!$H12:$K12)*(-1)</f>
        <v>0</v>
      </c>
      <c r="AK12">
        <f>I!AJ10*SUM('Sim_Vt_Of(IxI)'!$H12:$K12)*(-1)</f>
        <v>0</v>
      </c>
      <c r="AL12">
        <f>I!AK10*SUM('Sim_Vt_Of(IxI)'!$H12:$K12)*(-1)</f>
        <v>0</v>
      </c>
      <c r="AM12">
        <f>I!AL10*SUM('Sim_Vt_Of(IxI)'!$H12:$K12)*(-1)</f>
        <v>0</v>
      </c>
      <c r="AN12">
        <f>I!AM10*SUM('Sim_Vt_Of(IxI)'!$H12:$K12)*(-1)</f>
        <v>0</v>
      </c>
      <c r="AO12">
        <f>I!AN10*SUM('Sim_Vt_Of(IxI)'!$H12:$K12)*(-1)</f>
        <v>0</v>
      </c>
      <c r="AP12">
        <f>I!AO10*SUM('Sim_Vt_Of(IxI)'!$H12:$K12)*(-1)</f>
        <v>0</v>
      </c>
      <c r="AQ12">
        <f>I!AP10*SUM('Sim_Vt_Of(IxI)'!$H12:$K12)*(-1)</f>
        <v>0</v>
      </c>
      <c r="AR12">
        <f>I!AQ10*SUM('Sim_Vt_Of(IxI)'!$H12:$K12)*(-1)</f>
        <v>0</v>
      </c>
      <c r="AS12">
        <f>I!AR10*SUM('Sim_Vt_Of(IxI)'!$H12:$K12)*(-1)</f>
        <v>0</v>
      </c>
      <c r="AT12">
        <f>I!AS10*SUM('Sim_Vt_Of(IxI)'!$H12:$K12)*(-1)</f>
        <v>0</v>
      </c>
      <c r="AU12">
        <f>I!AT10*SUM('Sim_Vt_Of(IxI)'!$H12:$K12)*(-1)</f>
        <v>0</v>
      </c>
      <c r="AV12">
        <f>I!AU10*SUM('Sim_Vt_Of(IxI)'!$H12:$K12)*(-1)</f>
        <v>0</v>
      </c>
      <c r="AW12">
        <f>I!AV10*SUM('Sim_Vt_Of(IxI)'!$H12:$K12)*(-1)</f>
        <v>0</v>
      </c>
      <c r="AX12">
        <f>I!AW10*SUM('Sim_Vt_Of(IxI)'!$H12:$K12)*(-1)</f>
        <v>0</v>
      </c>
      <c r="AY12">
        <f>I!AX10*SUM('Sim_Vt_Of(IxI)'!$H12:$K12)*(-1)</f>
        <v>0</v>
      </c>
      <c r="AZ12">
        <f>I!AY10*SUM('Sim_Vt_Of(IxI)'!$H12:$K12)*(-1)</f>
        <v>0</v>
      </c>
      <c r="BA12">
        <f>I!AZ10*SUM('Sim_Vt_Of(IxI)'!$H12:$K12)*(-1)</f>
        <v>0</v>
      </c>
      <c r="BB12">
        <f>I!BA10*SUM('Sim_Vt_Of(IxI)'!$H12:$K12)*(-1)</f>
        <v>0</v>
      </c>
      <c r="BC12">
        <f>I!BB10*SUM('Sim_Vt_Of(IxI)'!$H12:$K12)*(-1)</f>
        <v>0</v>
      </c>
      <c r="BD12">
        <f>I!BC10*SUM('Sim_Vt_Of(IxI)'!$H12:$K12)*(-1)</f>
        <v>0</v>
      </c>
      <c r="BE12">
        <f>I!BD10*SUM('Sim_Vt_Of(IxI)'!$H12:$K12)*(-1)</f>
        <v>0</v>
      </c>
      <c r="BF12">
        <f>I!BE10*SUM('Sim_Vt_Of(IxI)'!$H12:$K12)*(-1)</f>
        <v>0</v>
      </c>
      <c r="BG12">
        <f>I!BF10*SUM('Sim_Vt_Of(IxI)'!$H12:$K12)*(-1)</f>
        <v>0</v>
      </c>
      <c r="BH12">
        <f>I!BG10*SUM('Sim_Vt_Of(IxI)'!$H12:$K12)*(-1)</f>
        <v>0</v>
      </c>
      <c r="BI12">
        <f>I!BH10*SUM('Sim_Vt_Of(IxI)'!$H12:$K12)*(-1)</f>
        <v>0</v>
      </c>
      <c r="BJ12">
        <f>I!BI10*SUM('Sim_Vt_Of(IxI)'!$H12:$K12)*(-1)</f>
        <v>0</v>
      </c>
      <c r="BK12">
        <f>I!BJ10*SUM('Sim_Vt_Of(IxI)'!$H12:$K12)*(-1)</f>
        <v>0</v>
      </c>
      <c r="BL12">
        <f>I!BK10*SUM('Sim_Vt_Of(IxI)'!$H12:$K12)*(-1)</f>
        <v>0</v>
      </c>
      <c r="BM12">
        <f>I!BL10*SUM('Sim_Vt_Of(IxI)'!$H12:$K12)*(-1)</f>
        <v>0</v>
      </c>
      <c r="BN12">
        <f>I!BM10*SUM('Sim_Vt_Of(IxI)'!$H12:$K12)*(-1)</f>
        <v>0</v>
      </c>
      <c r="BO12">
        <f>I!BN10*SUM('Sim_Vt_Of(IxI)'!$H12:$K12)*(-1)</f>
        <v>0</v>
      </c>
      <c r="BP12">
        <f>I!BO10*SUM('Sim_Vt_Of(IxI)'!$H12:$K12)*(-1)</f>
        <v>0</v>
      </c>
      <c r="BQ12">
        <f>I!BP10*SUM('Sim_Vt_Of(IxI)'!$H12:$K12)*(-1)</f>
        <v>0</v>
      </c>
      <c r="BR12">
        <f>I!BQ10*SUM('Sim_Vt_Of(IxI)'!$H12:$K12)*(-1)</f>
        <v>0</v>
      </c>
      <c r="BS12">
        <f>I!BR10*SUM('Sim_Vt_Of(IxI)'!$H12:$K12)*(-1)</f>
        <v>0</v>
      </c>
      <c r="BT12">
        <f>I!BS10*SUM('Sim_Vt_Of(IxI)'!$H12:$K12)*(-1)</f>
        <v>0</v>
      </c>
      <c r="BU12">
        <f>I!BT10*SUM('Sim_Vt_Of(IxI)'!$H12:$K12)*(-1)</f>
        <v>0</v>
      </c>
      <c r="BV12">
        <f>I!BU10*SUM('Sim_Vt_Of(IxI)'!$H12:$K12)*(-1)</f>
        <v>0</v>
      </c>
      <c r="BW12">
        <f>I!BV10*SUM('Sim_Vt_Of(IxI)'!$H12:$K12)*(-1)</f>
        <v>0</v>
      </c>
      <c r="BX12">
        <f>I!BW10*SUM('Sim_Vt_Of(IxI)'!$H12:$K12)*(-1)</f>
        <v>0</v>
      </c>
      <c r="BY12">
        <f>I!BX10*SUM('Sim_Vt_Of(IxI)'!$H12:$K12)*(-1)</f>
        <v>0</v>
      </c>
    </row>
    <row r="13" spans="1:77" x14ac:dyDescent="0.25">
      <c r="A13" s="105" t="s">
        <v>10</v>
      </c>
      <c r="B13">
        <f>I!A11*SUM('Sim_Vt_Of(IxI)'!$H13:$K13)*(-1)</f>
        <v>0</v>
      </c>
      <c r="C13">
        <f>I!B11*SUM('Sim_Vt_Of(IxI)'!$H13:$K13)*(-1)</f>
        <v>0</v>
      </c>
      <c r="D13">
        <f>I!C11*SUM('Sim_Vt_Of(IxI)'!$H13:$K13)*(-1)</f>
        <v>0</v>
      </c>
      <c r="E13">
        <f>I!D11*SUM('Sim_Vt_Of(IxI)'!$H13:$K13)*(-1)</f>
        <v>0</v>
      </c>
      <c r="F13">
        <f>I!E11*SUM('Sim_Vt_Of(IxI)'!$H13:$K13)*(-1)</f>
        <v>0</v>
      </c>
      <c r="G13">
        <f>I!F11*SUM('Sim_Vt_Of(IxI)'!$H13:$K13)*(-1)</f>
        <v>0</v>
      </c>
      <c r="H13">
        <f>I!G11*SUM('Sim_Vt_Of(IxI)'!$H13:$K13)*(-1)</f>
        <v>0</v>
      </c>
      <c r="I13">
        <f>I!H11*SUM('Sim_Vt_Of(IxI)'!$H13:$K13)*(-1)</f>
        <v>0</v>
      </c>
      <c r="J13">
        <f>I!I11*SUM('Sim_Vt_Of(IxI)'!$H13:$K13)*(-1)</f>
        <v>0</v>
      </c>
      <c r="K13">
        <f>I!J11*SUM('Sim_Vt_Of(IxI)'!$H13:$K13)*(-1)</f>
        <v>0</v>
      </c>
      <c r="L13">
        <f>I!K11*SUM('Sim_Vt_Of(IxI)'!$H13:$K13)*(-1)</f>
        <v>0</v>
      </c>
      <c r="M13">
        <f>I!L11*SUM('Sim_Vt_Of(IxI)'!$H13:$K13)*(-1)</f>
        <v>0</v>
      </c>
      <c r="N13">
        <f>I!M11*SUM('Sim_Vt_Of(IxI)'!$H13:$K13)*(-1)</f>
        <v>0</v>
      </c>
      <c r="O13">
        <f>I!N11*SUM('Sim_Vt_Of(IxI)'!$H13:$K13)*(-1)</f>
        <v>0</v>
      </c>
      <c r="P13">
        <f>I!O11*SUM('Sim_Vt_Of(IxI)'!$H13:$K13)*(-1)</f>
        <v>0</v>
      </c>
      <c r="Q13">
        <f>I!P11*SUM('Sim_Vt_Of(IxI)'!$H13:$K13)*(-1)</f>
        <v>0</v>
      </c>
      <c r="R13">
        <f>I!Q11*SUM('Sim_Vt_Of(IxI)'!$H13:$K13)*(-1)</f>
        <v>0</v>
      </c>
      <c r="S13">
        <f>I!R11*SUM('Sim_Vt_Of(IxI)'!$H13:$K13)*(-1)</f>
        <v>0</v>
      </c>
      <c r="T13">
        <f>I!S11*SUM('Sim_Vt_Of(IxI)'!$H13:$K13)*(-1)</f>
        <v>0</v>
      </c>
      <c r="U13">
        <f>I!T11*SUM('Sim_Vt_Of(IxI)'!$H13:$K13)*(-1)</f>
        <v>0</v>
      </c>
      <c r="V13">
        <f>I!U11*SUM('Sim_Vt_Of(IxI)'!$H13:$K13)*(-1)</f>
        <v>0</v>
      </c>
      <c r="W13">
        <f>I!V11*SUM('Sim_Vt_Of(IxI)'!$H13:$K13)*(-1)</f>
        <v>0</v>
      </c>
      <c r="X13">
        <f>I!W11*SUM('Sim_Vt_Of(IxI)'!$H13:$K13)*(-1)</f>
        <v>0</v>
      </c>
      <c r="Y13">
        <f>I!X11*SUM('Sim_Vt_Of(IxI)'!$H13:$K13)*(-1)</f>
        <v>0</v>
      </c>
      <c r="Z13">
        <f>I!Y11*SUM('Sim_Vt_Of(IxI)'!$H13:$K13)*(-1)</f>
        <v>0</v>
      </c>
      <c r="AA13">
        <f>I!Z11*SUM('Sim_Vt_Of(IxI)'!$H13:$K13)*(-1)</f>
        <v>0</v>
      </c>
      <c r="AB13">
        <f>I!AA11*SUM('Sim_Vt_Of(IxI)'!$H13:$K13)*(-1)</f>
        <v>0</v>
      </c>
      <c r="AC13">
        <f>I!AB11*SUM('Sim_Vt_Of(IxI)'!$H13:$K13)*(-1)</f>
        <v>0</v>
      </c>
      <c r="AD13">
        <f>I!AC11*SUM('Sim_Vt_Of(IxI)'!$H13:$K13)*(-1)</f>
        <v>0</v>
      </c>
      <c r="AE13">
        <f>I!AD11*SUM('Sim_Vt_Of(IxI)'!$H13:$K13)*(-1)</f>
        <v>0</v>
      </c>
      <c r="AF13">
        <f>I!AE11*SUM('Sim_Vt_Of(IxI)'!$H13:$K13)*(-1)</f>
        <v>0</v>
      </c>
      <c r="AG13">
        <f>I!AF11*SUM('Sim_Vt_Of(IxI)'!$H13:$K13)*(-1)</f>
        <v>0</v>
      </c>
      <c r="AH13">
        <f>I!AG11*SUM('Sim_Vt_Of(IxI)'!$H13:$K13)*(-1)</f>
        <v>0</v>
      </c>
      <c r="AI13">
        <f>I!AH11*SUM('Sim_Vt_Of(IxI)'!$H13:$K13)*(-1)</f>
        <v>0</v>
      </c>
      <c r="AJ13">
        <f>I!AI11*SUM('Sim_Vt_Of(IxI)'!$H13:$K13)*(-1)</f>
        <v>0</v>
      </c>
      <c r="AK13">
        <f>I!AJ11*SUM('Sim_Vt_Of(IxI)'!$H13:$K13)*(-1)</f>
        <v>0</v>
      </c>
      <c r="AL13">
        <f>I!AK11*SUM('Sim_Vt_Of(IxI)'!$H13:$K13)*(-1)</f>
        <v>0</v>
      </c>
      <c r="AM13">
        <f>I!AL11*SUM('Sim_Vt_Of(IxI)'!$H13:$K13)*(-1)</f>
        <v>0</v>
      </c>
      <c r="AN13">
        <f>I!AM11*SUM('Sim_Vt_Of(IxI)'!$H13:$K13)*(-1)</f>
        <v>0</v>
      </c>
      <c r="AO13">
        <f>I!AN11*SUM('Sim_Vt_Of(IxI)'!$H13:$K13)*(-1)</f>
        <v>0</v>
      </c>
      <c r="AP13">
        <f>I!AO11*SUM('Sim_Vt_Of(IxI)'!$H13:$K13)*(-1)</f>
        <v>0</v>
      </c>
      <c r="AQ13">
        <f>I!AP11*SUM('Sim_Vt_Of(IxI)'!$H13:$K13)*(-1)</f>
        <v>0</v>
      </c>
      <c r="AR13">
        <f>I!AQ11*SUM('Sim_Vt_Of(IxI)'!$H13:$K13)*(-1)</f>
        <v>0</v>
      </c>
      <c r="AS13">
        <f>I!AR11*SUM('Sim_Vt_Of(IxI)'!$H13:$K13)*(-1)</f>
        <v>0</v>
      </c>
      <c r="AT13">
        <f>I!AS11*SUM('Sim_Vt_Of(IxI)'!$H13:$K13)*(-1)</f>
        <v>0</v>
      </c>
      <c r="AU13">
        <f>I!AT11*SUM('Sim_Vt_Of(IxI)'!$H13:$K13)*(-1)</f>
        <v>0</v>
      </c>
      <c r="AV13">
        <f>I!AU11*SUM('Sim_Vt_Of(IxI)'!$H13:$K13)*(-1)</f>
        <v>0</v>
      </c>
      <c r="AW13">
        <f>I!AV11*SUM('Sim_Vt_Of(IxI)'!$H13:$K13)*(-1)</f>
        <v>0</v>
      </c>
      <c r="AX13">
        <f>I!AW11*SUM('Sim_Vt_Of(IxI)'!$H13:$K13)*(-1)</f>
        <v>0</v>
      </c>
      <c r="AY13">
        <f>I!AX11*SUM('Sim_Vt_Of(IxI)'!$H13:$K13)*(-1)</f>
        <v>0</v>
      </c>
      <c r="AZ13">
        <f>I!AY11*SUM('Sim_Vt_Of(IxI)'!$H13:$K13)*(-1)</f>
        <v>0</v>
      </c>
      <c r="BA13">
        <f>I!AZ11*SUM('Sim_Vt_Of(IxI)'!$H13:$K13)*(-1)</f>
        <v>0</v>
      </c>
      <c r="BB13">
        <f>I!BA11*SUM('Sim_Vt_Of(IxI)'!$H13:$K13)*(-1)</f>
        <v>0</v>
      </c>
      <c r="BC13">
        <f>I!BB11*SUM('Sim_Vt_Of(IxI)'!$H13:$K13)*(-1)</f>
        <v>0</v>
      </c>
      <c r="BD13">
        <f>I!BC11*SUM('Sim_Vt_Of(IxI)'!$H13:$K13)*(-1)</f>
        <v>0</v>
      </c>
      <c r="BE13">
        <f>I!BD11*SUM('Sim_Vt_Of(IxI)'!$H13:$K13)*(-1)</f>
        <v>0</v>
      </c>
      <c r="BF13">
        <f>I!BE11*SUM('Sim_Vt_Of(IxI)'!$H13:$K13)*(-1)</f>
        <v>0</v>
      </c>
      <c r="BG13">
        <f>I!BF11*SUM('Sim_Vt_Of(IxI)'!$H13:$K13)*(-1)</f>
        <v>0</v>
      </c>
      <c r="BH13">
        <f>I!BG11*SUM('Sim_Vt_Of(IxI)'!$H13:$K13)*(-1)</f>
        <v>0</v>
      </c>
      <c r="BI13">
        <f>I!BH11*SUM('Sim_Vt_Of(IxI)'!$H13:$K13)*(-1)</f>
        <v>0</v>
      </c>
      <c r="BJ13">
        <f>I!BI11*SUM('Sim_Vt_Of(IxI)'!$H13:$K13)*(-1)</f>
        <v>0</v>
      </c>
      <c r="BK13">
        <f>I!BJ11*SUM('Sim_Vt_Of(IxI)'!$H13:$K13)*(-1)</f>
        <v>0</v>
      </c>
      <c r="BL13">
        <f>I!BK11*SUM('Sim_Vt_Of(IxI)'!$H13:$K13)*(-1)</f>
        <v>0</v>
      </c>
      <c r="BM13">
        <f>I!BL11*SUM('Sim_Vt_Of(IxI)'!$H13:$K13)*(-1)</f>
        <v>0</v>
      </c>
      <c r="BN13">
        <f>I!BM11*SUM('Sim_Vt_Of(IxI)'!$H13:$K13)*(-1)</f>
        <v>0</v>
      </c>
      <c r="BO13">
        <f>I!BN11*SUM('Sim_Vt_Of(IxI)'!$H13:$K13)*(-1)</f>
        <v>0</v>
      </c>
      <c r="BP13">
        <f>I!BO11*SUM('Sim_Vt_Of(IxI)'!$H13:$K13)*(-1)</f>
        <v>0</v>
      </c>
      <c r="BQ13">
        <f>I!BP11*SUM('Sim_Vt_Of(IxI)'!$H13:$K13)*(-1)</f>
        <v>0</v>
      </c>
      <c r="BR13">
        <f>I!BQ11*SUM('Sim_Vt_Of(IxI)'!$H13:$K13)*(-1)</f>
        <v>0</v>
      </c>
      <c r="BS13">
        <f>I!BR11*SUM('Sim_Vt_Of(IxI)'!$H13:$K13)*(-1)</f>
        <v>0</v>
      </c>
      <c r="BT13">
        <f>I!BS11*SUM('Sim_Vt_Of(IxI)'!$H13:$K13)*(-1)</f>
        <v>0</v>
      </c>
      <c r="BU13">
        <f>I!BT11*SUM('Sim_Vt_Of(IxI)'!$H13:$K13)*(-1)</f>
        <v>0</v>
      </c>
      <c r="BV13">
        <f>I!BU11*SUM('Sim_Vt_Of(IxI)'!$H13:$K13)*(-1)</f>
        <v>0</v>
      </c>
      <c r="BW13">
        <f>I!BV11*SUM('Sim_Vt_Of(IxI)'!$H13:$K13)*(-1)</f>
        <v>0</v>
      </c>
      <c r="BX13">
        <f>I!BW11*SUM('Sim_Vt_Of(IxI)'!$H13:$K13)*(-1)</f>
        <v>0</v>
      </c>
      <c r="BY13">
        <f>I!BX11*SUM('Sim_Vt_Of(IxI)'!$H13:$K13)*(-1)</f>
        <v>0</v>
      </c>
    </row>
    <row r="14" spans="1:77" x14ac:dyDescent="0.25">
      <c r="A14" s="105" t="s">
        <v>11</v>
      </c>
      <c r="B14">
        <f>I!A12*SUM('Sim_Vt_Of(IxI)'!$H14:$K14)*(-1)</f>
        <v>0</v>
      </c>
      <c r="C14">
        <f>I!B12*SUM('Sim_Vt_Of(IxI)'!$H14:$K14)*(-1)</f>
        <v>0</v>
      </c>
      <c r="D14">
        <f>I!C12*SUM('Sim_Vt_Of(IxI)'!$H14:$K14)*(-1)</f>
        <v>0</v>
      </c>
      <c r="E14">
        <f>I!D12*SUM('Sim_Vt_Of(IxI)'!$H14:$K14)*(-1)</f>
        <v>0</v>
      </c>
      <c r="F14">
        <f>I!E12*SUM('Sim_Vt_Of(IxI)'!$H14:$K14)*(-1)</f>
        <v>0</v>
      </c>
      <c r="G14">
        <f>I!F12*SUM('Sim_Vt_Of(IxI)'!$H14:$K14)*(-1)</f>
        <v>0</v>
      </c>
      <c r="H14">
        <f>I!G12*SUM('Sim_Vt_Of(IxI)'!$H14:$K14)*(-1)</f>
        <v>0</v>
      </c>
      <c r="I14">
        <f>I!H12*SUM('Sim_Vt_Of(IxI)'!$H14:$K14)*(-1)</f>
        <v>0</v>
      </c>
      <c r="J14">
        <f>I!I12*SUM('Sim_Vt_Of(IxI)'!$H14:$K14)*(-1)</f>
        <v>0</v>
      </c>
      <c r="K14">
        <f>I!J12*SUM('Sim_Vt_Of(IxI)'!$H14:$K14)*(-1)</f>
        <v>0</v>
      </c>
      <c r="L14">
        <f>I!K12*SUM('Sim_Vt_Of(IxI)'!$H14:$K14)*(-1)</f>
        <v>0</v>
      </c>
      <c r="M14">
        <f>I!L12*SUM('Sim_Vt_Of(IxI)'!$H14:$K14)*(-1)</f>
        <v>0</v>
      </c>
      <c r="N14">
        <f>I!M12*SUM('Sim_Vt_Of(IxI)'!$H14:$K14)*(-1)</f>
        <v>0</v>
      </c>
      <c r="O14">
        <f>I!N12*SUM('Sim_Vt_Of(IxI)'!$H14:$K14)*(-1)</f>
        <v>0</v>
      </c>
      <c r="P14">
        <f>I!O12*SUM('Sim_Vt_Of(IxI)'!$H14:$K14)*(-1)</f>
        <v>0</v>
      </c>
      <c r="Q14">
        <f>I!P12*SUM('Sim_Vt_Of(IxI)'!$H14:$K14)*(-1)</f>
        <v>0</v>
      </c>
      <c r="R14">
        <f>I!Q12*SUM('Sim_Vt_Of(IxI)'!$H14:$K14)*(-1)</f>
        <v>0</v>
      </c>
      <c r="S14">
        <f>I!R12*SUM('Sim_Vt_Of(IxI)'!$H14:$K14)*(-1)</f>
        <v>0</v>
      </c>
      <c r="T14">
        <f>I!S12*SUM('Sim_Vt_Of(IxI)'!$H14:$K14)*(-1)</f>
        <v>0</v>
      </c>
      <c r="U14">
        <f>I!T12*SUM('Sim_Vt_Of(IxI)'!$H14:$K14)*(-1)</f>
        <v>0</v>
      </c>
      <c r="V14">
        <f>I!U12*SUM('Sim_Vt_Of(IxI)'!$H14:$K14)*(-1)</f>
        <v>0</v>
      </c>
      <c r="W14">
        <f>I!V12*SUM('Sim_Vt_Of(IxI)'!$H14:$K14)*(-1)</f>
        <v>0</v>
      </c>
      <c r="X14">
        <f>I!W12*SUM('Sim_Vt_Of(IxI)'!$H14:$K14)*(-1)</f>
        <v>0</v>
      </c>
      <c r="Y14">
        <f>I!X12*SUM('Sim_Vt_Of(IxI)'!$H14:$K14)*(-1)</f>
        <v>0</v>
      </c>
      <c r="Z14">
        <f>I!Y12*SUM('Sim_Vt_Of(IxI)'!$H14:$K14)*(-1)</f>
        <v>0</v>
      </c>
      <c r="AA14">
        <f>I!Z12*SUM('Sim_Vt_Of(IxI)'!$H14:$K14)*(-1)</f>
        <v>0</v>
      </c>
      <c r="AB14">
        <f>I!AA12*SUM('Sim_Vt_Of(IxI)'!$H14:$K14)*(-1)</f>
        <v>0</v>
      </c>
      <c r="AC14">
        <f>I!AB12*SUM('Sim_Vt_Of(IxI)'!$H14:$K14)*(-1)</f>
        <v>0</v>
      </c>
      <c r="AD14">
        <f>I!AC12*SUM('Sim_Vt_Of(IxI)'!$H14:$K14)*(-1)</f>
        <v>0</v>
      </c>
      <c r="AE14">
        <f>I!AD12*SUM('Sim_Vt_Of(IxI)'!$H14:$K14)*(-1)</f>
        <v>0</v>
      </c>
      <c r="AF14">
        <f>I!AE12*SUM('Sim_Vt_Of(IxI)'!$H14:$K14)*(-1)</f>
        <v>0</v>
      </c>
      <c r="AG14">
        <f>I!AF12*SUM('Sim_Vt_Of(IxI)'!$H14:$K14)*(-1)</f>
        <v>0</v>
      </c>
      <c r="AH14">
        <f>I!AG12*SUM('Sim_Vt_Of(IxI)'!$H14:$K14)*(-1)</f>
        <v>0</v>
      </c>
      <c r="AI14">
        <f>I!AH12*SUM('Sim_Vt_Of(IxI)'!$H14:$K14)*(-1)</f>
        <v>0</v>
      </c>
      <c r="AJ14">
        <f>I!AI12*SUM('Sim_Vt_Of(IxI)'!$H14:$K14)*(-1)</f>
        <v>0</v>
      </c>
      <c r="AK14">
        <f>I!AJ12*SUM('Sim_Vt_Of(IxI)'!$H14:$K14)*(-1)</f>
        <v>0</v>
      </c>
      <c r="AL14">
        <f>I!AK12*SUM('Sim_Vt_Of(IxI)'!$H14:$K14)*(-1)</f>
        <v>0</v>
      </c>
      <c r="AM14">
        <f>I!AL12*SUM('Sim_Vt_Of(IxI)'!$H14:$K14)*(-1)</f>
        <v>0</v>
      </c>
      <c r="AN14">
        <f>I!AM12*SUM('Sim_Vt_Of(IxI)'!$H14:$K14)*(-1)</f>
        <v>0</v>
      </c>
      <c r="AO14">
        <f>I!AN12*SUM('Sim_Vt_Of(IxI)'!$H14:$K14)*(-1)</f>
        <v>0</v>
      </c>
      <c r="AP14">
        <f>I!AO12*SUM('Sim_Vt_Of(IxI)'!$H14:$K14)*(-1)</f>
        <v>0</v>
      </c>
      <c r="AQ14">
        <f>I!AP12*SUM('Sim_Vt_Of(IxI)'!$H14:$K14)*(-1)</f>
        <v>0</v>
      </c>
      <c r="AR14">
        <f>I!AQ12*SUM('Sim_Vt_Of(IxI)'!$H14:$K14)*(-1)</f>
        <v>0</v>
      </c>
      <c r="AS14">
        <f>I!AR12*SUM('Sim_Vt_Of(IxI)'!$H14:$K14)*(-1)</f>
        <v>0</v>
      </c>
      <c r="AT14">
        <f>I!AS12*SUM('Sim_Vt_Of(IxI)'!$H14:$K14)*(-1)</f>
        <v>0</v>
      </c>
      <c r="AU14">
        <f>I!AT12*SUM('Sim_Vt_Of(IxI)'!$H14:$K14)*(-1)</f>
        <v>0</v>
      </c>
      <c r="AV14">
        <f>I!AU12*SUM('Sim_Vt_Of(IxI)'!$H14:$K14)*(-1)</f>
        <v>0</v>
      </c>
      <c r="AW14">
        <f>I!AV12*SUM('Sim_Vt_Of(IxI)'!$H14:$K14)*(-1)</f>
        <v>0</v>
      </c>
      <c r="AX14">
        <f>I!AW12*SUM('Sim_Vt_Of(IxI)'!$H14:$K14)*(-1)</f>
        <v>0</v>
      </c>
      <c r="AY14">
        <f>I!AX12*SUM('Sim_Vt_Of(IxI)'!$H14:$K14)*(-1)</f>
        <v>0</v>
      </c>
      <c r="AZ14">
        <f>I!AY12*SUM('Sim_Vt_Of(IxI)'!$H14:$K14)*(-1)</f>
        <v>0</v>
      </c>
      <c r="BA14">
        <f>I!AZ12*SUM('Sim_Vt_Of(IxI)'!$H14:$K14)*(-1)</f>
        <v>0</v>
      </c>
      <c r="BB14">
        <f>I!BA12*SUM('Sim_Vt_Of(IxI)'!$H14:$K14)*(-1)</f>
        <v>0</v>
      </c>
      <c r="BC14">
        <f>I!BB12*SUM('Sim_Vt_Of(IxI)'!$H14:$K14)*(-1)</f>
        <v>0</v>
      </c>
      <c r="BD14">
        <f>I!BC12*SUM('Sim_Vt_Of(IxI)'!$H14:$K14)*(-1)</f>
        <v>0</v>
      </c>
      <c r="BE14">
        <f>I!BD12*SUM('Sim_Vt_Of(IxI)'!$H14:$K14)*(-1)</f>
        <v>0</v>
      </c>
      <c r="BF14">
        <f>I!BE12*SUM('Sim_Vt_Of(IxI)'!$H14:$K14)*(-1)</f>
        <v>0</v>
      </c>
      <c r="BG14">
        <f>I!BF12*SUM('Sim_Vt_Of(IxI)'!$H14:$K14)*(-1)</f>
        <v>0</v>
      </c>
      <c r="BH14">
        <f>I!BG12*SUM('Sim_Vt_Of(IxI)'!$H14:$K14)*(-1)</f>
        <v>0</v>
      </c>
      <c r="BI14">
        <f>I!BH12*SUM('Sim_Vt_Of(IxI)'!$H14:$K14)*(-1)</f>
        <v>0</v>
      </c>
      <c r="BJ14">
        <f>I!BI12*SUM('Sim_Vt_Of(IxI)'!$H14:$K14)*(-1)</f>
        <v>0</v>
      </c>
      <c r="BK14">
        <f>I!BJ12*SUM('Sim_Vt_Of(IxI)'!$H14:$K14)*(-1)</f>
        <v>0</v>
      </c>
      <c r="BL14">
        <f>I!BK12*SUM('Sim_Vt_Of(IxI)'!$H14:$K14)*(-1)</f>
        <v>0</v>
      </c>
      <c r="BM14">
        <f>I!BL12*SUM('Sim_Vt_Of(IxI)'!$H14:$K14)*(-1)</f>
        <v>0</v>
      </c>
      <c r="BN14">
        <f>I!BM12*SUM('Sim_Vt_Of(IxI)'!$H14:$K14)*(-1)</f>
        <v>0</v>
      </c>
      <c r="BO14">
        <f>I!BN12*SUM('Sim_Vt_Of(IxI)'!$H14:$K14)*(-1)</f>
        <v>0</v>
      </c>
      <c r="BP14">
        <f>I!BO12*SUM('Sim_Vt_Of(IxI)'!$H14:$K14)*(-1)</f>
        <v>0</v>
      </c>
      <c r="BQ14">
        <f>I!BP12*SUM('Sim_Vt_Of(IxI)'!$H14:$K14)*(-1)</f>
        <v>0</v>
      </c>
      <c r="BR14">
        <f>I!BQ12*SUM('Sim_Vt_Of(IxI)'!$H14:$K14)*(-1)</f>
        <v>0</v>
      </c>
      <c r="BS14">
        <f>I!BR12*SUM('Sim_Vt_Of(IxI)'!$H14:$K14)*(-1)</f>
        <v>0</v>
      </c>
      <c r="BT14">
        <f>I!BS12*SUM('Sim_Vt_Of(IxI)'!$H14:$K14)*(-1)</f>
        <v>0</v>
      </c>
      <c r="BU14">
        <f>I!BT12*SUM('Sim_Vt_Of(IxI)'!$H14:$K14)*(-1)</f>
        <v>0</v>
      </c>
      <c r="BV14">
        <f>I!BU12*SUM('Sim_Vt_Of(IxI)'!$H14:$K14)*(-1)</f>
        <v>0</v>
      </c>
      <c r="BW14">
        <f>I!BV12*SUM('Sim_Vt_Of(IxI)'!$H14:$K14)*(-1)</f>
        <v>0</v>
      </c>
      <c r="BX14">
        <f>I!BW12*SUM('Sim_Vt_Of(IxI)'!$H14:$K14)*(-1)</f>
        <v>0</v>
      </c>
      <c r="BY14">
        <f>I!BX12*SUM('Sim_Vt_Of(IxI)'!$H14:$K14)*(-1)</f>
        <v>0</v>
      </c>
    </row>
    <row r="15" spans="1:77" x14ac:dyDescent="0.25">
      <c r="A15" s="105" t="s">
        <v>12</v>
      </c>
      <c r="B15">
        <f>I!A13*SUM('Sim_Vt_Of(IxI)'!$H15:$K15)*(-1)</f>
        <v>0</v>
      </c>
      <c r="C15">
        <f>I!B13*SUM('Sim_Vt_Of(IxI)'!$H15:$K15)*(-1)</f>
        <v>0</v>
      </c>
      <c r="D15">
        <f>I!C13*SUM('Sim_Vt_Of(IxI)'!$H15:$K15)*(-1)</f>
        <v>0</v>
      </c>
      <c r="E15">
        <f>I!D13*SUM('Sim_Vt_Of(IxI)'!$H15:$K15)*(-1)</f>
        <v>0</v>
      </c>
      <c r="F15">
        <f>I!E13*SUM('Sim_Vt_Of(IxI)'!$H15:$K15)*(-1)</f>
        <v>0</v>
      </c>
      <c r="G15">
        <f>I!F13*SUM('Sim_Vt_Of(IxI)'!$H15:$K15)*(-1)</f>
        <v>0</v>
      </c>
      <c r="H15">
        <f>I!G13*SUM('Sim_Vt_Of(IxI)'!$H15:$K15)*(-1)</f>
        <v>0</v>
      </c>
      <c r="I15">
        <f>I!H13*SUM('Sim_Vt_Of(IxI)'!$H15:$K15)*(-1)</f>
        <v>0</v>
      </c>
      <c r="J15">
        <f>I!I13*SUM('Sim_Vt_Of(IxI)'!$H15:$K15)*(-1)</f>
        <v>0</v>
      </c>
      <c r="K15">
        <f>I!J13*SUM('Sim_Vt_Of(IxI)'!$H15:$K15)*(-1)</f>
        <v>0</v>
      </c>
      <c r="L15">
        <f>I!K13*SUM('Sim_Vt_Of(IxI)'!$H15:$K15)*(-1)</f>
        <v>0</v>
      </c>
      <c r="M15">
        <f>I!L13*SUM('Sim_Vt_Of(IxI)'!$H15:$K15)*(-1)</f>
        <v>0</v>
      </c>
      <c r="N15">
        <f>I!M13*SUM('Sim_Vt_Of(IxI)'!$H15:$K15)*(-1)</f>
        <v>0</v>
      </c>
      <c r="O15">
        <f>I!N13*SUM('Sim_Vt_Of(IxI)'!$H15:$K15)*(-1)</f>
        <v>0</v>
      </c>
      <c r="P15">
        <f>I!O13*SUM('Sim_Vt_Of(IxI)'!$H15:$K15)*(-1)</f>
        <v>0</v>
      </c>
      <c r="Q15">
        <f>I!P13*SUM('Sim_Vt_Of(IxI)'!$H15:$K15)*(-1)</f>
        <v>0</v>
      </c>
      <c r="R15">
        <f>I!Q13*SUM('Sim_Vt_Of(IxI)'!$H15:$K15)*(-1)</f>
        <v>0</v>
      </c>
      <c r="S15">
        <f>I!R13*SUM('Sim_Vt_Of(IxI)'!$H15:$K15)*(-1)</f>
        <v>0</v>
      </c>
      <c r="T15">
        <f>I!S13*SUM('Sim_Vt_Of(IxI)'!$H15:$K15)*(-1)</f>
        <v>0</v>
      </c>
      <c r="U15">
        <f>I!T13*SUM('Sim_Vt_Of(IxI)'!$H15:$K15)*(-1)</f>
        <v>0</v>
      </c>
      <c r="V15">
        <f>I!U13*SUM('Sim_Vt_Of(IxI)'!$H15:$K15)*(-1)</f>
        <v>0</v>
      </c>
      <c r="W15">
        <f>I!V13*SUM('Sim_Vt_Of(IxI)'!$H15:$K15)*(-1)</f>
        <v>0</v>
      </c>
      <c r="X15">
        <f>I!W13*SUM('Sim_Vt_Of(IxI)'!$H15:$K15)*(-1)</f>
        <v>0</v>
      </c>
      <c r="Y15">
        <f>I!X13*SUM('Sim_Vt_Of(IxI)'!$H15:$K15)*(-1)</f>
        <v>0</v>
      </c>
      <c r="Z15">
        <f>I!Y13*SUM('Sim_Vt_Of(IxI)'!$H15:$K15)*(-1)</f>
        <v>0</v>
      </c>
      <c r="AA15">
        <f>I!Z13*SUM('Sim_Vt_Of(IxI)'!$H15:$K15)*(-1)</f>
        <v>0</v>
      </c>
      <c r="AB15">
        <f>I!AA13*SUM('Sim_Vt_Of(IxI)'!$H15:$K15)*(-1)</f>
        <v>0</v>
      </c>
      <c r="AC15">
        <f>I!AB13*SUM('Sim_Vt_Of(IxI)'!$H15:$K15)*(-1)</f>
        <v>0</v>
      </c>
      <c r="AD15">
        <f>I!AC13*SUM('Sim_Vt_Of(IxI)'!$H15:$K15)*(-1)</f>
        <v>0</v>
      </c>
      <c r="AE15">
        <f>I!AD13*SUM('Sim_Vt_Of(IxI)'!$H15:$K15)*(-1)</f>
        <v>0</v>
      </c>
      <c r="AF15">
        <f>I!AE13*SUM('Sim_Vt_Of(IxI)'!$H15:$K15)*(-1)</f>
        <v>0</v>
      </c>
      <c r="AG15">
        <f>I!AF13*SUM('Sim_Vt_Of(IxI)'!$H15:$K15)*(-1)</f>
        <v>0</v>
      </c>
      <c r="AH15">
        <f>I!AG13*SUM('Sim_Vt_Of(IxI)'!$H15:$K15)*(-1)</f>
        <v>0</v>
      </c>
      <c r="AI15">
        <f>I!AH13*SUM('Sim_Vt_Of(IxI)'!$H15:$K15)*(-1)</f>
        <v>0</v>
      </c>
      <c r="AJ15">
        <f>I!AI13*SUM('Sim_Vt_Of(IxI)'!$H15:$K15)*(-1)</f>
        <v>0</v>
      </c>
      <c r="AK15">
        <f>I!AJ13*SUM('Sim_Vt_Of(IxI)'!$H15:$K15)*(-1)</f>
        <v>0</v>
      </c>
      <c r="AL15">
        <f>I!AK13*SUM('Sim_Vt_Of(IxI)'!$H15:$K15)*(-1)</f>
        <v>0</v>
      </c>
      <c r="AM15">
        <f>I!AL13*SUM('Sim_Vt_Of(IxI)'!$H15:$K15)*(-1)</f>
        <v>0</v>
      </c>
      <c r="AN15">
        <f>I!AM13*SUM('Sim_Vt_Of(IxI)'!$H15:$K15)*(-1)</f>
        <v>0</v>
      </c>
      <c r="AO15">
        <f>I!AN13*SUM('Sim_Vt_Of(IxI)'!$H15:$K15)*(-1)</f>
        <v>0</v>
      </c>
      <c r="AP15">
        <f>I!AO13*SUM('Sim_Vt_Of(IxI)'!$H15:$K15)*(-1)</f>
        <v>0</v>
      </c>
      <c r="AQ15">
        <f>I!AP13*SUM('Sim_Vt_Of(IxI)'!$H15:$K15)*(-1)</f>
        <v>0</v>
      </c>
      <c r="AR15">
        <f>I!AQ13*SUM('Sim_Vt_Of(IxI)'!$H15:$K15)*(-1)</f>
        <v>0</v>
      </c>
      <c r="AS15">
        <f>I!AR13*SUM('Sim_Vt_Of(IxI)'!$H15:$K15)*(-1)</f>
        <v>0</v>
      </c>
      <c r="AT15">
        <f>I!AS13*SUM('Sim_Vt_Of(IxI)'!$H15:$K15)*(-1)</f>
        <v>0</v>
      </c>
      <c r="AU15">
        <f>I!AT13*SUM('Sim_Vt_Of(IxI)'!$H15:$K15)*(-1)</f>
        <v>0</v>
      </c>
      <c r="AV15">
        <f>I!AU13*SUM('Sim_Vt_Of(IxI)'!$H15:$K15)*(-1)</f>
        <v>0</v>
      </c>
      <c r="AW15">
        <f>I!AV13*SUM('Sim_Vt_Of(IxI)'!$H15:$K15)*(-1)</f>
        <v>0</v>
      </c>
      <c r="AX15">
        <f>I!AW13*SUM('Sim_Vt_Of(IxI)'!$H15:$K15)*(-1)</f>
        <v>0</v>
      </c>
      <c r="AY15">
        <f>I!AX13*SUM('Sim_Vt_Of(IxI)'!$H15:$K15)*(-1)</f>
        <v>0</v>
      </c>
      <c r="AZ15">
        <f>I!AY13*SUM('Sim_Vt_Of(IxI)'!$H15:$K15)*(-1)</f>
        <v>0</v>
      </c>
      <c r="BA15">
        <f>I!AZ13*SUM('Sim_Vt_Of(IxI)'!$H15:$K15)*(-1)</f>
        <v>0</v>
      </c>
      <c r="BB15">
        <f>I!BA13*SUM('Sim_Vt_Of(IxI)'!$H15:$K15)*(-1)</f>
        <v>0</v>
      </c>
      <c r="BC15">
        <f>I!BB13*SUM('Sim_Vt_Of(IxI)'!$H15:$K15)*(-1)</f>
        <v>0</v>
      </c>
      <c r="BD15">
        <f>I!BC13*SUM('Sim_Vt_Of(IxI)'!$H15:$K15)*(-1)</f>
        <v>0</v>
      </c>
      <c r="BE15">
        <f>I!BD13*SUM('Sim_Vt_Of(IxI)'!$H15:$K15)*(-1)</f>
        <v>0</v>
      </c>
      <c r="BF15">
        <f>I!BE13*SUM('Sim_Vt_Of(IxI)'!$H15:$K15)*(-1)</f>
        <v>0</v>
      </c>
      <c r="BG15">
        <f>I!BF13*SUM('Sim_Vt_Of(IxI)'!$H15:$K15)*(-1)</f>
        <v>0</v>
      </c>
      <c r="BH15">
        <f>I!BG13*SUM('Sim_Vt_Of(IxI)'!$H15:$K15)*(-1)</f>
        <v>0</v>
      </c>
      <c r="BI15">
        <f>I!BH13*SUM('Sim_Vt_Of(IxI)'!$H15:$K15)*(-1)</f>
        <v>0</v>
      </c>
      <c r="BJ15">
        <f>I!BI13*SUM('Sim_Vt_Of(IxI)'!$H15:$K15)*(-1)</f>
        <v>0</v>
      </c>
      <c r="BK15">
        <f>I!BJ13*SUM('Sim_Vt_Of(IxI)'!$H15:$K15)*(-1)</f>
        <v>0</v>
      </c>
      <c r="BL15">
        <f>I!BK13*SUM('Sim_Vt_Of(IxI)'!$H15:$K15)*(-1)</f>
        <v>0</v>
      </c>
      <c r="BM15">
        <f>I!BL13*SUM('Sim_Vt_Of(IxI)'!$H15:$K15)*(-1)</f>
        <v>0</v>
      </c>
      <c r="BN15">
        <f>I!BM13*SUM('Sim_Vt_Of(IxI)'!$H15:$K15)*(-1)</f>
        <v>0</v>
      </c>
      <c r="BO15">
        <f>I!BN13*SUM('Sim_Vt_Of(IxI)'!$H15:$K15)*(-1)</f>
        <v>0</v>
      </c>
      <c r="BP15">
        <f>I!BO13*SUM('Sim_Vt_Of(IxI)'!$H15:$K15)*(-1)</f>
        <v>0</v>
      </c>
      <c r="BQ15">
        <f>I!BP13*SUM('Sim_Vt_Of(IxI)'!$H15:$K15)*(-1)</f>
        <v>0</v>
      </c>
      <c r="BR15">
        <f>I!BQ13*SUM('Sim_Vt_Of(IxI)'!$H15:$K15)*(-1)</f>
        <v>0</v>
      </c>
      <c r="BS15">
        <f>I!BR13*SUM('Sim_Vt_Of(IxI)'!$H15:$K15)*(-1)</f>
        <v>0</v>
      </c>
      <c r="BT15">
        <f>I!BS13*SUM('Sim_Vt_Of(IxI)'!$H15:$K15)*(-1)</f>
        <v>0</v>
      </c>
      <c r="BU15">
        <f>I!BT13*SUM('Sim_Vt_Of(IxI)'!$H15:$K15)*(-1)</f>
        <v>0</v>
      </c>
      <c r="BV15">
        <f>I!BU13*SUM('Sim_Vt_Of(IxI)'!$H15:$K15)*(-1)</f>
        <v>0</v>
      </c>
      <c r="BW15">
        <f>I!BV13*SUM('Sim_Vt_Of(IxI)'!$H15:$K15)*(-1)</f>
        <v>0</v>
      </c>
      <c r="BX15">
        <f>I!BW13*SUM('Sim_Vt_Of(IxI)'!$H15:$K15)*(-1)</f>
        <v>0</v>
      </c>
      <c r="BY15">
        <f>I!BX13*SUM('Sim_Vt_Of(IxI)'!$H15:$K15)*(-1)</f>
        <v>0</v>
      </c>
    </row>
    <row r="16" spans="1:77" x14ac:dyDescent="0.25">
      <c r="A16" s="105" t="s">
        <v>13</v>
      </c>
      <c r="B16">
        <f>I!A14*SUM('Sim_Vt_Of(IxI)'!$H16:$K16)*(-1)</f>
        <v>0</v>
      </c>
      <c r="C16">
        <f>I!B14*SUM('Sim_Vt_Of(IxI)'!$H16:$K16)*(-1)</f>
        <v>0</v>
      </c>
      <c r="D16">
        <f>I!C14*SUM('Sim_Vt_Of(IxI)'!$H16:$K16)*(-1)</f>
        <v>0</v>
      </c>
      <c r="E16">
        <f>I!D14*SUM('Sim_Vt_Of(IxI)'!$H16:$K16)*(-1)</f>
        <v>0</v>
      </c>
      <c r="F16">
        <f>I!E14*SUM('Sim_Vt_Of(IxI)'!$H16:$K16)*(-1)</f>
        <v>0</v>
      </c>
      <c r="G16">
        <f>I!F14*SUM('Sim_Vt_Of(IxI)'!$H16:$K16)*(-1)</f>
        <v>0</v>
      </c>
      <c r="H16">
        <f>I!G14*SUM('Sim_Vt_Of(IxI)'!$H16:$K16)*(-1)</f>
        <v>0</v>
      </c>
      <c r="I16">
        <f>I!H14*SUM('Sim_Vt_Of(IxI)'!$H16:$K16)*(-1)</f>
        <v>0</v>
      </c>
      <c r="J16">
        <f>I!I14*SUM('Sim_Vt_Of(IxI)'!$H16:$K16)*(-1)</f>
        <v>0</v>
      </c>
      <c r="K16">
        <f>I!J14*SUM('Sim_Vt_Of(IxI)'!$H16:$K16)*(-1)</f>
        <v>0</v>
      </c>
      <c r="L16">
        <f>I!K14*SUM('Sim_Vt_Of(IxI)'!$H16:$K16)*(-1)</f>
        <v>0</v>
      </c>
      <c r="M16">
        <f>I!L14*SUM('Sim_Vt_Of(IxI)'!$H16:$K16)*(-1)</f>
        <v>0</v>
      </c>
      <c r="N16">
        <f>I!M14*SUM('Sim_Vt_Of(IxI)'!$H16:$K16)*(-1)</f>
        <v>0</v>
      </c>
      <c r="O16">
        <f>I!N14*SUM('Sim_Vt_Of(IxI)'!$H16:$K16)*(-1)</f>
        <v>0</v>
      </c>
      <c r="P16">
        <f>I!O14*SUM('Sim_Vt_Of(IxI)'!$H16:$K16)*(-1)</f>
        <v>0</v>
      </c>
      <c r="Q16">
        <f>I!P14*SUM('Sim_Vt_Of(IxI)'!$H16:$K16)*(-1)</f>
        <v>0</v>
      </c>
      <c r="R16">
        <f>I!Q14*SUM('Sim_Vt_Of(IxI)'!$H16:$K16)*(-1)</f>
        <v>0</v>
      </c>
      <c r="S16">
        <f>I!R14*SUM('Sim_Vt_Of(IxI)'!$H16:$K16)*(-1)</f>
        <v>0</v>
      </c>
      <c r="T16">
        <f>I!S14*SUM('Sim_Vt_Of(IxI)'!$H16:$K16)*(-1)</f>
        <v>0</v>
      </c>
      <c r="U16">
        <f>I!T14*SUM('Sim_Vt_Of(IxI)'!$H16:$K16)*(-1)</f>
        <v>0</v>
      </c>
      <c r="V16">
        <f>I!U14*SUM('Sim_Vt_Of(IxI)'!$H16:$K16)*(-1)</f>
        <v>0</v>
      </c>
      <c r="W16">
        <f>I!V14*SUM('Sim_Vt_Of(IxI)'!$H16:$K16)*(-1)</f>
        <v>0</v>
      </c>
      <c r="X16">
        <f>I!W14*SUM('Sim_Vt_Of(IxI)'!$H16:$K16)*(-1)</f>
        <v>0</v>
      </c>
      <c r="Y16">
        <f>I!X14*SUM('Sim_Vt_Of(IxI)'!$H16:$K16)*(-1)</f>
        <v>0</v>
      </c>
      <c r="Z16">
        <f>I!Y14*SUM('Sim_Vt_Of(IxI)'!$H16:$K16)*(-1)</f>
        <v>0</v>
      </c>
      <c r="AA16">
        <f>I!Z14*SUM('Sim_Vt_Of(IxI)'!$H16:$K16)*(-1)</f>
        <v>0</v>
      </c>
      <c r="AB16">
        <f>I!AA14*SUM('Sim_Vt_Of(IxI)'!$H16:$K16)*(-1)</f>
        <v>0</v>
      </c>
      <c r="AC16">
        <f>I!AB14*SUM('Sim_Vt_Of(IxI)'!$H16:$K16)*(-1)</f>
        <v>0</v>
      </c>
      <c r="AD16">
        <f>I!AC14*SUM('Sim_Vt_Of(IxI)'!$H16:$K16)*(-1)</f>
        <v>0</v>
      </c>
      <c r="AE16">
        <f>I!AD14*SUM('Sim_Vt_Of(IxI)'!$H16:$K16)*(-1)</f>
        <v>0</v>
      </c>
      <c r="AF16">
        <f>I!AE14*SUM('Sim_Vt_Of(IxI)'!$H16:$K16)*(-1)</f>
        <v>0</v>
      </c>
      <c r="AG16">
        <f>I!AF14*SUM('Sim_Vt_Of(IxI)'!$H16:$K16)*(-1)</f>
        <v>0</v>
      </c>
      <c r="AH16">
        <f>I!AG14*SUM('Sim_Vt_Of(IxI)'!$H16:$K16)*(-1)</f>
        <v>0</v>
      </c>
      <c r="AI16">
        <f>I!AH14*SUM('Sim_Vt_Of(IxI)'!$H16:$K16)*(-1)</f>
        <v>0</v>
      </c>
      <c r="AJ16">
        <f>I!AI14*SUM('Sim_Vt_Of(IxI)'!$H16:$K16)*(-1)</f>
        <v>0</v>
      </c>
      <c r="AK16">
        <f>I!AJ14*SUM('Sim_Vt_Of(IxI)'!$H16:$K16)*(-1)</f>
        <v>0</v>
      </c>
      <c r="AL16">
        <f>I!AK14*SUM('Sim_Vt_Of(IxI)'!$H16:$K16)*(-1)</f>
        <v>0</v>
      </c>
      <c r="AM16">
        <f>I!AL14*SUM('Sim_Vt_Of(IxI)'!$H16:$K16)*(-1)</f>
        <v>0</v>
      </c>
      <c r="AN16">
        <f>I!AM14*SUM('Sim_Vt_Of(IxI)'!$H16:$K16)*(-1)</f>
        <v>0</v>
      </c>
      <c r="AO16">
        <f>I!AN14*SUM('Sim_Vt_Of(IxI)'!$H16:$K16)*(-1)</f>
        <v>0</v>
      </c>
      <c r="AP16">
        <f>I!AO14*SUM('Sim_Vt_Of(IxI)'!$H16:$K16)*(-1)</f>
        <v>0</v>
      </c>
      <c r="AQ16">
        <f>I!AP14*SUM('Sim_Vt_Of(IxI)'!$H16:$K16)*(-1)</f>
        <v>0</v>
      </c>
      <c r="AR16">
        <f>I!AQ14*SUM('Sim_Vt_Of(IxI)'!$H16:$K16)*(-1)</f>
        <v>0</v>
      </c>
      <c r="AS16">
        <f>I!AR14*SUM('Sim_Vt_Of(IxI)'!$H16:$K16)*(-1)</f>
        <v>0</v>
      </c>
      <c r="AT16">
        <f>I!AS14*SUM('Sim_Vt_Of(IxI)'!$H16:$K16)*(-1)</f>
        <v>0</v>
      </c>
      <c r="AU16">
        <f>I!AT14*SUM('Sim_Vt_Of(IxI)'!$H16:$K16)*(-1)</f>
        <v>0</v>
      </c>
      <c r="AV16">
        <f>I!AU14*SUM('Sim_Vt_Of(IxI)'!$H16:$K16)*(-1)</f>
        <v>0</v>
      </c>
      <c r="AW16">
        <f>I!AV14*SUM('Sim_Vt_Of(IxI)'!$H16:$K16)*(-1)</f>
        <v>0</v>
      </c>
      <c r="AX16">
        <f>I!AW14*SUM('Sim_Vt_Of(IxI)'!$H16:$K16)*(-1)</f>
        <v>0</v>
      </c>
      <c r="AY16">
        <f>I!AX14*SUM('Sim_Vt_Of(IxI)'!$H16:$K16)*(-1)</f>
        <v>0</v>
      </c>
      <c r="AZ16">
        <f>I!AY14*SUM('Sim_Vt_Of(IxI)'!$H16:$K16)*(-1)</f>
        <v>0</v>
      </c>
      <c r="BA16">
        <f>I!AZ14*SUM('Sim_Vt_Of(IxI)'!$H16:$K16)*(-1)</f>
        <v>0</v>
      </c>
      <c r="BB16">
        <f>I!BA14*SUM('Sim_Vt_Of(IxI)'!$H16:$K16)*(-1)</f>
        <v>0</v>
      </c>
      <c r="BC16">
        <f>I!BB14*SUM('Sim_Vt_Of(IxI)'!$H16:$K16)*(-1)</f>
        <v>0</v>
      </c>
      <c r="BD16">
        <f>I!BC14*SUM('Sim_Vt_Of(IxI)'!$H16:$K16)*(-1)</f>
        <v>0</v>
      </c>
      <c r="BE16">
        <f>I!BD14*SUM('Sim_Vt_Of(IxI)'!$H16:$K16)*(-1)</f>
        <v>0</v>
      </c>
      <c r="BF16">
        <f>I!BE14*SUM('Sim_Vt_Of(IxI)'!$H16:$K16)*(-1)</f>
        <v>0</v>
      </c>
      <c r="BG16">
        <f>I!BF14*SUM('Sim_Vt_Of(IxI)'!$H16:$K16)*(-1)</f>
        <v>0</v>
      </c>
      <c r="BH16">
        <f>I!BG14*SUM('Sim_Vt_Of(IxI)'!$H16:$K16)*(-1)</f>
        <v>0</v>
      </c>
      <c r="BI16">
        <f>I!BH14*SUM('Sim_Vt_Of(IxI)'!$H16:$K16)*(-1)</f>
        <v>0</v>
      </c>
      <c r="BJ16">
        <f>I!BI14*SUM('Sim_Vt_Of(IxI)'!$H16:$K16)*(-1)</f>
        <v>0</v>
      </c>
      <c r="BK16">
        <f>I!BJ14*SUM('Sim_Vt_Of(IxI)'!$H16:$K16)*(-1)</f>
        <v>0</v>
      </c>
      <c r="BL16">
        <f>I!BK14*SUM('Sim_Vt_Of(IxI)'!$H16:$K16)*(-1)</f>
        <v>0</v>
      </c>
      <c r="BM16">
        <f>I!BL14*SUM('Sim_Vt_Of(IxI)'!$H16:$K16)*(-1)</f>
        <v>0</v>
      </c>
      <c r="BN16">
        <f>I!BM14*SUM('Sim_Vt_Of(IxI)'!$H16:$K16)*(-1)</f>
        <v>0</v>
      </c>
      <c r="BO16">
        <f>I!BN14*SUM('Sim_Vt_Of(IxI)'!$H16:$K16)*(-1)</f>
        <v>0</v>
      </c>
      <c r="BP16">
        <f>I!BO14*SUM('Sim_Vt_Of(IxI)'!$H16:$K16)*(-1)</f>
        <v>0</v>
      </c>
      <c r="BQ16">
        <f>I!BP14*SUM('Sim_Vt_Of(IxI)'!$H16:$K16)*(-1)</f>
        <v>0</v>
      </c>
      <c r="BR16">
        <f>I!BQ14*SUM('Sim_Vt_Of(IxI)'!$H16:$K16)*(-1)</f>
        <v>0</v>
      </c>
      <c r="BS16">
        <f>I!BR14*SUM('Sim_Vt_Of(IxI)'!$H16:$K16)*(-1)</f>
        <v>0</v>
      </c>
      <c r="BT16">
        <f>I!BS14*SUM('Sim_Vt_Of(IxI)'!$H16:$K16)*(-1)</f>
        <v>0</v>
      </c>
      <c r="BU16">
        <f>I!BT14*SUM('Sim_Vt_Of(IxI)'!$H16:$K16)*(-1)</f>
        <v>0</v>
      </c>
      <c r="BV16">
        <f>I!BU14*SUM('Sim_Vt_Of(IxI)'!$H16:$K16)*(-1)</f>
        <v>0</v>
      </c>
      <c r="BW16">
        <f>I!BV14*SUM('Sim_Vt_Of(IxI)'!$H16:$K16)*(-1)</f>
        <v>0</v>
      </c>
      <c r="BX16">
        <f>I!BW14*SUM('Sim_Vt_Of(IxI)'!$H16:$K16)*(-1)</f>
        <v>0</v>
      </c>
      <c r="BY16">
        <f>I!BX14*SUM('Sim_Vt_Of(IxI)'!$H16:$K16)*(-1)</f>
        <v>0</v>
      </c>
    </row>
    <row r="17" spans="1:77" x14ac:dyDescent="0.25">
      <c r="A17" s="105" t="s">
        <v>14</v>
      </c>
      <c r="B17">
        <f>I!A15*SUM('Sim_Vt_Of(IxI)'!$H17:$K17)*(-1)</f>
        <v>0</v>
      </c>
      <c r="C17">
        <f>I!B15*SUM('Sim_Vt_Of(IxI)'!$H17:$K17)*(-1)</f>
        <v>0</v>
      </c>
      <c r="D17">
        <f>I!C15*SUM('Sim_Vt_Of(IxI)'!$H17:$K17)*(-1)</f>
        <v>0</v>
      </c>
      <c r="E17">
        <f>I!D15*SUM('Sim_Vt_Of(IxI)'!$H17:$K17)*(-1)</f>
        <v>0</v>
      </c>
      <c r="F17">
        <f>I!E15*SUM('Sim_Vt_Of(IxI)'!$H17:$K17)*(-1)</f>
        <v>0</v>
      </c>
      <c r="G17">
        <f>I!F15*SUM('Sim_Vt_Of(IxI)'!$H17:$K17)*(-1)</f>
        <v>0</v>
      </c>
      <c r="H17">
        <f>I!G15*SUM('Sim_Vt_Of(IxI)'!$H17:$K17)*(-1)</f>
        <v>0</v>
      </c>
      <c r="I17">
        <f>I!H15*SUM('Sim_Vt_Of(IxI)'!$H17:$K17)*(-1)</f>
        <v>0</v>
      </c>
      <c r="J17">
        <f>I!I15*SUM('Sim_Vt_Of(IxI)'!$H17:$K17)*(-1)</f>
        <v>0</v>
      </c>
      <c r="K17">
        <f>I!J15*SUM('Sim_Vt_Of(IxI)'!$H17:$K17)*(-1)</f>
        <v>0</v>
      </c>
      <c r="L17">
        <f>I!K15*SUM('Sim_Vt_Of(IxI)'!$H17:$K17)*(-1)</f>
        <v>0</v>
      </c>
      <c r="M17">
        <f>I!L15*SUM('Sim_Vt_Of(IxI)'!$H17:$K17)*(-1)</f>
        <v>0</v>
      </c>
      <c r="N17">
        <f>I!M15*SUM('Sim_Vt_Of(IxI)'!$H17:$K17)*(-1)</f>
        <v>0</v>
      </c>
      <c r="O17">
        <f>I!N15*SUM('Sim_Vt_Of(IxI)'!$H17:$K17)*(-1)</f>
        <v>0</v>
      </c>
      <c r="P17">
        <f>I!O15*SUM('Sim_Vt_Of(IxI)'!$H17:$K17)*(-1)</f>
        <v>0</v>
      </c>
      <c r="Q17">
        <f>I!P15*SUM('Sim_Vt_Of(IxI)'!$H17:$K17)*(-1)</f>
        <v>0</v>
      </c>
      <c r="R17">
        <f>I!Q15*SUM('Sim_Vt_Of(IxI)'!$H17:$K17)*(-1)</f>
        <v>0</v>
      </c>
      <c r="S17">
        <f>I!R15*SUM('Sim_Vt_Of(IxI)'!$H17:$K17)*(-1)</f>
        <v>0</v>
      </c>
      <c r="T17">
        <f>I!S15*SUM('Sim_Vt_Of(IxI)'!$H17:$K17)*(-1)</f>
        <v>0</v>
      </c>
      <c r="U17">
        <f>I!T15*SUM('Sim_Vt_Of(IxI)'!$H17:$K17)*(-1)</f>
        <v>0</v>
      </c>
      <c r="V17">
        <f>I!U15*SUM('Sim_Vt_Of(IxI)'!$H17:$K17)*(-1)</f>
        <v>0</v>
      </c>
      <c r="W17">
        <f>I!V15*SUM('Sim_Vt_Of(IxI)'!$H17:$K17)*(-1)</f>
        <v>0</v>
      </c>
      <c r="X17">
        <f>I!W15*SUM('Sim_Vt_Of(IxI)'!$H17:$K17)*(-1)</f>
        <v>0</v>
      </c>
      <c r="Y17">
        <f>I!X15*SUM('Sim_Vt_Of(IxI)'!$H17:$K17)*(-1)</f>
        <v>0</v>
      </c>
      <c r="Z17">
        <f>I!Y15*SUM('Sim_Vt_Of(IxI)'!$H17:$K17)*(-1)</f>
        <v>0</v>
      </c>
      <c r="AA17">
        <f>I!Z15*SUM('Sim_Vt_Of(IxI)'!$H17:$K17)*(-1)</f>
        <v>0</v>
      </c>
      <c r="AB17">
        <f>I!AA15*SUM('Sim_Vt_Of(IxI)'!$H17:$K17)*(-1)</f>
        <v>0</v>
      </c>
      <c r="AC17">
        <f>I!AB15*SUM('Sim_Vt_Of(IxI)'!$H17:$K17)*(-1)</f>
        <v>0</v>
      </c>
      <c r="AD17">
        <f>I!AC15*SUM('Sim_Vt_Of(IxI)'!$H17:$K17)*(-1)</f>
        <v>0</v>
      </c>
      <c r="AE17">
        <f>I!AD15*SUM('Sim_Vt_Of(IxI)'!$H17:$K17)*(-1)</f>
        <v>0</v>
      </c>
      <c r="AF17">
        <f>I!AE15*SUM('Sim_Vt_Of(IxI)'!$H17:$K17)*(-1)</f>
        <v>0</v>
      </c>
      <c r="AG17">
        <f>I!AF15*SUM('Sim_Vt_Of(IxI)'!$H17:$K17)*(-1)</f>
        <v>0</v>
      </c>
      <c r="AH17">
        <f>I!AG15*SUM('Sim_Vt_Of(IxI)'!$H17:$K17)*(-1)</f>
        <v>0</v>
      </c>
      <c r="AI17">
        <f>I!AH15*SUM('Sim_Vt_Of(IxI)'!$H17:$K17)*(-1)</f>
        <v>0</v>
      </c>
      <c r="AJ17">
        <f>I!AI15*SUM('Sim_Vt_Of(IxI)'!$H17:$K17)*(-1)</f>
        <v>0</v>
      </c>
      <c r="AK17">
        <f>I!AJ15*SUM('Sim_Vt_Of(IxI)'!$H17:$K17)*(-1)</f>
        <v>0</v>
      </c>
      <c r="AL17">
        <f>I!AK15*SUM('Sim_Vt_Of(IxI)'!$H17:$K17)*(-1)</f>
        <v>0</v>
      </c>
      <c r="AM17">
        <f>I!AL15*SUM('Sim_Vt_Of(IxI)'!$H17:$K17)*(-1)</f>
        <v>0</v>
      </c>
      <c r="AN17">
        <f>I!AM15*SUM('Sim_Vt_Of(IxI)'!$H17:$K17)*(-1)</f>
        <v>0</v>
      </c>
      <c r="AO17">
        <f>I!AN15*SUM('Sim_Vt_Of(IxI)'!$H17:$K17)*(-1)</f>
        <v>0</v>
      </c>
      <c r="AP17">
        <f>I!AO15*SUM('Sim_Vt_Of(IxI)'!$H17:$K17)*(-1)</f>
        <v>0</v>
      </c>
      <c r="AQ17">
        <f>I!AP15*SUM('Sim_Vt_Of(IxI)'!$H17:$K17)*(-1)</f>
        <v>0</v>
      </c>
      <c r="AR17">
        <f>I!AQ15*SUM('Sim_Vt_Of(IxI)'!$H17:$K17)*(-1)</f>
        <v>0</v>
      </c>
      <c r="AS17">
        <f>I!AR15*SUM('Sim_Vt_Of(IxI)'!$H17:$K17)*(-1)</f>
        <v>0</v>
      </c>
      <c r="AT17">
        <f>I!AS15*SUM('Sim_Vt_Of(IxI)'!$H17:$K17)*(-1)</f>
        <v>0</v>
      </c>
      <c r="AU17">
        <f>I!AT15*SUM('Sim_Vt_Of(IxI)'!$H17:$K17)*(-1)</f>
        <v>0</v>
      </c>
      <c r="AV17">
        <f>I!AU15*SUM('Sim_Vt_Of(IxI)'!$H17:$K17)*(-1)</f>
        <v>0</v>
      </c>
      <c r="AW17">
        <f>I!AV15*SUM('Sim_Vt_Of(IxI)'!$H17:$K17)*(-1)</f>
        <v>0</v>
      </c>
      <c r="AX17">
        <f>I!AW15*SUM('Sim_Vt_Of(IxI)'!$H17:$K17)*(-1)</f>
        <v>0</v>
      </c>
      <c r="AY17">
        <f>I!AX15*SUM('Sim_Vt_Of(IxI)'!$H17:$K17)*(-1)</f>
        <v>0</v>
      </c>
      <c r="AZ17">
        <f>I!AY15*SUM('Sim_Vt_Of(IxI)'!$H17:$K17)*(-1)</f>
        <v>0</v>
      </c>
      <c r="BA17">
        <f>I!AZ15*SUM('Sim_Vt_Of(IxI)'!$H17:$K17)*(-1)</f>
        <v>0</v>
      </c>
      <c r="BB17">
        <f>I!BA15*SUM('Sim_Vt_Of(IxI)'!$H17:$K17)*(-1)</f>
        <v>0</v>
      </c>
      <c r="BC17">
        <f>I!BB15*SUM('Sim_Vt_Of(IxI)'!$H17:$K17)*(-1)</f>
        <v>0</v>
      </c>
      <c r="BD17">
        <f>I!BC15*SUM('Sim_Vt_Of(IxI)'!$H17:$K17)*(-1)</f>
        <v>0</v>
      </c>
      <c r="BE17">
        <f>I!BD15*SUM('Sim_Vt_Of(IxI)'!$H17:$K17)*(-1)</f>
        <v>0</v>
      </c>
      <c r="BF17">
        <f>I!BE15*SUM('Sim_Vt_Of(IxI)'!$H17:$K17)*(-1)</f>
        <v>0</v>
      </c>
      <c r="BG17">
        <f>I!BF15*SUM('Sim_Vt_Of(IxI)'!$H17:$K17)*(-1)</f>
        <v>0</v>
      </c>
      <c r="BH17">
        <f>I!BG15*SUM('Sim_Vt_Of(IxI)'!$H17:$K17)*(-1)</f>
        <v>0</v>
      </c>
      <c r="BI17">
        <f>I!BH15*SUM('Sim_Vt_Of(IxI)'!$H17:$K17)*(-1)</f>
        <v>0</v>
      </c>
      <c r="BJ17">
        <f>I!BI15*SUM('Sim_Vt_Of(IxI)'!$H17:$K17)*(-1)</f>
        <v>0</v>
      </c>
      <c r="BK17">
        <f>I!BJ15*SUM('Sim_Vt_Of(IxI)'!$H17:$K17)*(-1)</f>
        <v>0</v>
      </c>
      <c r="BL17">
        <f>I!BK15*SUM('Sim_Vt_Of(IxI)'!$H17:$K17)*(-1)</f>
        <v>0</v>
      </c>
      <c r="BM17">
        <f>I!BL15*SUM('Sim_Vt_Of(IxI)'!$H17:$K17)*(-1)</f>
        <v>0</v>
      </c>
      <c r="BN17">
        <f>I!BM15*SUM('Sim_Vt_Of(IxI)'!$H17:$K17)*(-1)</f>
        <v>0</v>
      </c>
      <c r="BO17">
        <f>I!BN15*SUM('Sim_Vt_Of(IxI)'!$H17:$K17)*(-1)</f>
        <v>0</v>
      </c>
      <c r="BP17">
        <f>I!BO15*SUM('Sim_Vt_Of(IxI)'!$H17:$K17)*(-1)</f>
        <v>0</v>
      </c>
      <c r="BQ17">
        <f>I!BP15*SUM('Sim_Vt_Of(IxI)'!$H17:$K17)*(-1)</f>
        <v>0</v>
      </c>
      <c r="BR17">
        <f>I!BQ15*SUM('Sim_Vt_Of(IxI)'!$H17:$K17)*(-1)</f>
        <v>0</v>
      </c>
      <c r="BS17">
        <f>I!BR15*SUM('Sim_Vt_Of(IxI)'!$H17:$K17)*(-1)</f>
        <v>0</v>
      </c>
      <c r="BT17">
        <f>I!BS15*SUM('Sim_Vt_Of(IxI)'!$H17:$K17)*(-1)</f>
        <v>0</v>
      </c>
      <c r="BU17">
        <f>I!BT15*SUM('Sim_Vt_Of(IxI)'!$H17:$K17)*(-1)</f>
        <v>0</v>
      </c>
      <c r="BV17">
        <f>I!BU15*SUM('Sim_Vt_Of(IxI)'!$H17:$K17)*(-1)</f>
        <v>0</v>
      </c>
      <c r="BW17">
        <f>I!BV15*SUM('Sim_Vt_Of(IxI)'!$H17:$K17)*(-1)</f>
        <v>0</v>
      </c>
      <c r="BX17">
        <f>I!BW15*SUM('Sim_Vt_Of(IxI)'!$H17:$K17)*(-1)</f>
        <v>0</v>
      </c>
      <c r="BY17">
        <f>I!BX15*SUM('Sim_Vt_Of(IxI)'!$H17:$K17)*(-1)</f>
        <v>0</v>
      </c>
    </row>
    <row r="18" spans="1:77" x14ac:dyDescent="0.25">
      <c r="A18" s="105" t="s">
        <v>15</v>
      </c>
      <c r="B18">
        <f>I!A16*SUM('Sim_Vt_Of(IxI)'!$H18:$K18)*(-1)</f>
        <v>0</v>
      </c>
      <c r="C18">
        <f>I!B16*SUM('Sim_Vt_Of(IxI)'!$H18:$K18)*(-1)</f>
        <v>0</v>
      </c>
      <c r="D18">
        <f>I!C16*SUM('Sim_Vt_Of(IxI)'!$H18:$K18)*(-1)</f>
        <v>0</v>
      </c>
      <c r="E18">
        <f>I!D16*SUM('Sim_Vt_Of(IxI)'!$H18:$K18)*(-1)</f>
        <v>0</v>
      </c>
      <c r="F18">
        <f>I!E16*SUM('Sim_Vt_Of(IxI)'!$H18:$K18)*(-1)</f>
        <v>0</v>
      </c>
      <c r="G18">
        <f>I!F16*SUM('Sim_Vt_Of(IxI)'!$H18:$K18)*(-1)</f>
        <v>0</v>
      </c>
      <c r="H18">
        <f>I!G16*SUM('Sim_Vt_Of(IxI)'!$H18:$K18)*(-1)</f>
        <v>0</v>
      </c>
      <c r="I18">
        <f>I!H16*SUM('Sim_Vt_Of(IxI)'!$H18:$K18)*(-1)</f>
        <v>0</v>
      </c>
      <c r="J18">
        <f>I!I16*SUM('Sim_Vt_Of(IxI)'!$H18:$K18)*(-1)</f>
        <v>0</v>
      </c>
      <c r="K18">
        <f>I!J16*SUM('Sim_Vt_Of(IxI)'!$H18:$K18)*(-1)</f>
        <v>0</v>
      </c>
      <c r="L18">
        <f>I!K16*SUM('Sim_Vt_Of(IxI)'!$H18:$K18)*(-1)</f>
        <v>0</v>
      </c>
      <c r="M18">
        <f>I!L16*SUM('Sim_Vt_Of(IxI)'!$H18:$K18)*(-1)</f>
        <v>0</v>
      </c>
      <c r="N18">
        <f>I!M16*SUM('Sim_Vt_Of(IxI)'!$H18:$K18)*(-1)</f>
        <v>0</v>
      </c>
      <c r="O18">
        <f>I!N16*SUM('Sim_Vt_Of(IxI)'!$H18:$K18)*(-1)</f>
        <v>0</v>
      </c>
      <c r="P18">
        <f>I!O16*SUM('Sim_Vt_Of(IxI)'!$H18:$K18)*(-1)</f>
        <v>0</v>
      </c>
      <c r="Q18">
        <f>I!P16*SUM('Sim_Vt_Of(IxI)'!$H18:$K18)*(-1)</f>
        <v>0</v>
      </c>
      <c r="R18">
        <f>I!Q16*SUM('Sim_Vt_Of(IxI)'!$H18:$K18)*(-1)</f>
        <v>0</v>
      </c>
      <c r="S18">
        <f>I!R16*SUM('Sim_Vt_Of(IxI)'!$H18:$K18)*(-1)</f>
        <v>0</v>
      </c>
      <c r="T18">
        <f>I!S16*SUM('Sim_Vt_Of(IxI)'!$H18:$K18)*(-1)</f>
        <v>0</v>
      </c>
      <c r="U18">
        <f>I!T16*SUM('Sim_Vt_Of(IxI)'!$H18:$K18)*(-1)</f>
        <v>0</v>
      </c>
      <c r="V18">
        <f>I!U16*SUM('Sim_Vt_Of(IxI)'!$H18:$K18)*(-1)</f>
        <v>0</v>
      </c>
      <c r="W18">
        <f>I!V16*SUM('Sim_Vt_Of(IxI)'!$H18:$K18)*(-1)</f>
        <v>0</v>
      </c>
      <c r="X18">
        <f>I!W16*SUM('Sim_Vt_Of(IxI)'!$H18:$K18)*(-1)</f>
        <v>0</v>
      </c>
      <c r="Y18">
        <f>I!X16*SUM('Sim_Vt_Of(IxI)'!$H18:$K18)*(-1)</f>
        <v>0</v>
      </c>
      <c r="Z18">
        <f>I!Y16*SUM('Sim_Vt_Of(IxI)'!$H18:$K18)*(-1)</f>
        <v>0</v>
      </c>
      <c r="AA18">
        <f>I!Z16*SUM('Sim_Vt_Of(IxI)'!$H18:$K18)*(-1)</f>
        <v>0</v>
      </c>
      <c r="AB18">
        <f>I!AA16*SUM('Sim_Vt_Of(IxI)'!$H18:$K18)*(-1)</f>
        <v>0</v>
      </c>
      <c r="AC18">
        <f>I!AB16*SUM('Sim_Vt_Of(IxI)'!$H18:$K18)*(-1)</f>
        <v>0</v>
      </c>
      <c r="AD18">
        <f>I!AC16*SUM('Sim_Vt_Of(IxI)'!$H18:$K18)*(-1)</f>
        <v>0</v>
      </c>
      <c r="AE18">
        <f>I!AD16*SUM('Sim_Vt_Of(IxI)'!$H18:$K18)*(-1)</f>
        <v>0</v>
      </c>
      <c r="AF18">
        <f>I!AE16*SUM('Sim_Vt_Of(IxI)'!$H18:$K18)*(-1)</f>
        <v>0</v>
      </c>
      <c r="AG18">
        <f>I!AF16*SUM('Sim_Vt_Of(IxI)'!$H18:$K18)*(-1)</f>
        <v>0</v>
      </c>
      <c r="AH18">
        <f>I!AG16*SUM('Sim_Vt_Of(IxI)'!$H18:$K18)*(-1)</f>
        <v>0</v>
      </c>
      <c r="AI18">
        <f>I!AH16*SUM('Sim_Vt_Of(IxI)'!$H18:$K18)*(-1)</f>
        <v>0</v>
      </c>
      <c r="AJ18">
        <f>I!AI16*SUM('Sim_Vt_Of(IxI)'!$H18:$K18)*(-1)</f>
        <v>0</v>
      </c>
      <c r="AK18">
        <f>I!AJ16*SUM('Sim_Vt_Of(IxI)'!$H18:$K18)*(-1)</f>
        <v>0</v>
      </c>
      <c r="AL18">
        <f>I!AK16*SUM('Sim_Vt_Of(IxI)'!$H18:$K18)*(-1)</f>
        <v>0</v>
      </c>
      <c r="AM18">
        <f>I!AL16*SUM('Sim_Vt_Of(IxI)'!$H18:$K18)*(-1)</f>
        <v>0</v>
      </c>
      <c r="AN18">
        <f>I!AM16*SUM('Sim_Vt_Of(IxI)'!$H18:$K18)*(-1)</f>
        <v>0</v>
      </c>
      <c r="AO18">
        <f>I!AN16*SUM('Sim_Vt_Of(IxI)'!$H18:$K18)*(-1)</f>
        <v>0</v>
      </c>
      <c r="AP18">
        <f>I!AO16*SUM('Sim_Vt_Of(IxI)'!$H18:$K18)*(-1)</f>
        <v>0</v>
      </c>
      <c r="AQ18">
        <f>I!AP16*SUM('Sim_Vt_Of(IxI)'!$H18:$K18)*(-1)</f>
        <v>0</v>
      </c>
      <c r="AR18">
        <f>I!AQ16*SUM('Sim_Vt_Of(IxI)'!$H18:$K18)*(-1)</f>
        <v>0</v>
      </c>
      <c r="AS18">
        <f>I!AR16*SUM('Sim_Vt_Of(IxI)'!$H18:$K18)*(-1)</f>
        <v>0</v>
      </c>
      <c r="AT18">
        <f>I!AS16*SUM('Sim_Vt_Of(IxI)'!$H18:$K18)*(-1)</f>
        <v>0</v>
      </c>
      <c r="AU18">
        <f>I!AT16*SUM('Sim_Vt_Of(IxI)'!$H18:$K18)*(-1)</f>
        <v>0</v>
      </c>
      <c r="AV18">
        <f>I!AU16*SUM('Sim_Vt_Of(IxI)'!$H18:$K18)*(-1)</f>
        <v>0</v>
      </c>
      <c r="AW18">
        <f>I!AV16*SUM('Sim_Vt_Of(IxI)'!$H18:$K18)*(-1)</f>
        <v>0</v>
      </c>
      <c r="AX18">
        <f>I!AW16*SUM('Sim_Vt_Of(IxI)'!$H18:$K18)*(-1)</f>
        <v>0</v>
      </c>
      <c r="AY18">
        <f>I!AX16*SUM('Sim_Vt_Of(IxI)'!$H18:$K18)*(-1)</f>
        <v>0</v>
      </c>
      <c r="AZ18">
        <f>I!AY16*SUM('Sim_Vt_Of(IxI)'!$H18:$K18)*(-1)</f>
        <v>0</v>
      </c>
      <c r="BA18">
        <f>I!AZ16*SUM('Sim_Vt_Of(IxI)'!$H18:$K18)*(-1)</f>
        <v>0</v>
      </c>
      <c r="BB18">
        <f>I!BA16*SUM('Sim_Vt_Of(IxI)'!$H18:$K18)*(-1)</f>
        <v>0</v>
      </c>
      <c r="BC18">
        <f>I!BB16*SUM('Sim_Vt_Of(IxI)'!$H18:$K18)*(-1)</f>
        <v>0</v>
      </c>
      <c r="BD18">
        <f>I!BC16*SUM('Sim_Vt_Of(IxI)'!$H18:$K18)*(-1)</f>
        <v>0</v>
      </c>
      <c r="BE18">
        <f>I!BD16*SUM('Sim_Vt_Of(IxI)'!$H18:$K18)*(-1)</f>
        <v>0</v>
      </c>
      <c r="BF18">
        <f>I!BE16*SUM('Sim_Vt_Of(IxI)'!$H18:$K18)*(-1)</f>
        <v>0</v>
      </c>
      <c r="BG18">
        <f>I!BF16*SUM('Sim_Vt_Of(IxI)'!$H18:$K18)*(-1)</f>
        <v>0</v>
      </c>
      <c r="BH18">
        <f>I!BG16*SUM('Sim_Vt_Of(IxI)'!$H18:$K18)*(-1)</f>
        <v>0</v>
      </c>
      <c r="BI18">
        <f>I!BH16*SUM('Sim_Vt_Of(IxI)'!$H18:$K18)*(-1)</f>
        <v>0</v>
      </c>
      <c r="BJ18">
        <f>I!BI16*SUM('Sim_Vt_Of(IxI)'!$H18:$K18)*(-1)</f>
        <v>0</v>
      </c>
      <c r="BK18">
        <f>I!BJ16*SUM('Sim_Vt_Of(IxI)'!$H18:$K18)*(-1)</f>
        <v>0</v>
      </c>
      <c r="BL18">
        <f>I!BK16*SUM('Sim_Vt_Of(IxI)'!$H18:$K18)*(-1)</f>
        <v>0</v>
      </c>
      <c r="BM18">
        <f>I!BL16*SUM('Sim_Vt_Of(IxI)'!$H18:$K18)*(-1)</f>
        <v>0</v>
      </c>
      <c r="BN18">
        <f>I!BM16*SUM('Sim_Vt_Of(IxI)'!$H18:$K18)*(-1)</f>
        <v>0</v>
      </c>
      <c r="BO18">
        <f>I!BN16*SUM('Sim_Vt_Of(IxI)'!$H18:$K18)*(-1)</f>
        <v>0</v>
      </c>
      <c r="BP18">
        <f>I!BO16*SUM('Sim_Vt_Of(IxI)'!$H18:$K18)*(-1)</f>
        <v>0</v>
      </c>
      <c r="BQ18">
        <f>I!BP16*SUM('Sim_Vt_Of(IxI)'!$H18:$K18)*(-1)</f>
        <v>0</v>
      </c>
      <c r="BR18">
        <f>I!BQ16*SUM('Sim_Vt_Of(IxI)'!$H18:$K18)*(-1)</f>
        <v>0</v>
      </c>
      <c r="BS18">
        <f>I!BR16*SUM('Sim_Vt_Of(IxI)'!$H18:$K18)*(-1)</f>
        <v>0</v>
      </c>
      <c r="BT18">
        <f>I!BS16*SUM('Sim_Vt_Of(IxI)'!$H18:$K18)*(-1)</f>
        <v>0</v>
      </c>
      <c r="BU18">
        <f>I!BT16*SUM('Sim_Vt_Of(IxI)'!$H18:$K18)*(-1)</f>
        <v>0</v>
      </c>
      <c r="BV18">
        <f>I!BU16*SUM('Sim_Vt_Of(IxI)'!$H18:$K18)*(-1)</f>
        <v>0</v>
      </c>
      <c r="BW18">
        <f>I!BV16*SUM('Sim_Vt_Of(IxI)'!$H18:$K18)*(-1)</f>
        <v>0</v>
      </c>
      <c r="BX18">
        <f>I!BW16*SUM('Sim_Vt_Of(IxI)'!$H18:$K18)*(-1)</f>
        <v>0</v>
      </c>
      <c r="BY18">
        <f>I!BX16*SUM('Sim_Vt_Of(IxI)'!$H18:$K18)*(-1)</f>
        <v>0</v>
      </c>
    </row>
    <row r="19" spans="1:77" x14ac:dyDescent="0.25">
      <c r="A19" s="105" t="s">
        <v>16</v>
      </c>
      <c r="B19">
        <f>I!A17*SUM('Sim_Vt_Of(IxI)'!$H19:$K19)*(-1)</f>
        <v>0</v>
      </c>
      <c r="C19">
        <f>I!B17*SUM('Sim_Vt_Of(IxI)'!$H19:$K19)*(-1)</f>
        <v>0</v>
      </c>
      <c r="D19">
        <f>I!C17*SUM('Sim_Vt_Of(IxI)'!$H19:$K19)*(-1)</f>
        <v>0</v>
      </c>
      <c r="E19">
        <f>I!D17*SUM('Sim_Vt_Of(IxI)'!$H19:$K19)*(-1)</f>
        <v>0</v>
      </c>
      <c r="F19">
        <f>I!E17*SUM('Sim_Vt_Of(IxI)'!$H19:$K19)*(-1)</f>
        <v>0</v>
      </c>
      <c r="G19">
        <f>I!F17*SUM('Sim_Vt_Of(IxI)'!$H19:$K19)*(-1)</f>
        <v>0</v>
      </c>
      <c r="H19">
        <f>I!G17*SUM('Sim_Vt_Of(IxI)'!$H19:$K19)*(-1)</f>
        <v>0</v>
      </c>
      <c r="I19">
        <f>I!H17*SUM('Sim_Vt_Of(IxI)'!$H19:$K19)*(-1)</f>
        <v>0</v>
      </c>
      <c r="J19">
        <f>I!I17*SUM('Sim_Vt_Of(IxI)'!$H19:$K19)*(-1)</f>
        <v>0</v>
      </c>
      <c r="K19">
        <f>I!J17*SUM('Sim_Vt_Of(IxI)'!$H19:$K19)*(-1)</f>
        <v>0</v>
      </c>
      <c r="L19">
        <f>I!K17*SUM('Sim_Vt_Of(IxI)'!$H19:$K19)*(-1)</f>
        <v>0</v>
      </c>
      <c r="M19">
        <f>I!L17*SUM('Sim_Vt_Of(IxI)'!$H19:$K19)*(-1)</f>
        <v>0</v>
      </c>
      <c r="N19">
        <f>I!M17*SUM('Sim_Vt_Of(IxI)'!$H19:$K19)*(-1)</f>
        <v>0</v>
      </c>
      <c r="O19">
        <f>I!N17*SUM('Sim_Vt_Of(IxI)'!$H19:$K19)*(-1)</f>
        <v>0</v>
      </c>
      <c r="P19">
        <f>I!O17*SUM('Sim_Vt_Of(IxI)'!$H19:$K19)*(-1)</f>
        <v>0</v>
      </c>
      <c r="Q19">
        <f>I!P17*SUM('Sim_Vt_Of(IxI)'!$H19:$K19)*(-1)</f>
        <v>0</v>
      </c>
      <c r="R19">
        <f>I!Q17*SUM('Sim_Vt_Of(IxI)'!$H19:$K19)*(-1)</f>
        <v>0</v>
      </c>
      <c r="S19">
        <f>I!R17*SUM('Sim_Vt_Of(IxI)'!$H19:$K19)*(-1)</f>
        <v>0</v>
      </c>
      <c r="T19">
        <f>I!S17*SUM('Sim_Vt_Of(IxI)'!$H19:$K19)*(-1)</f>
        <v>0</v>
      </c>
      <c r="U19">
        <f>I!T17*SUM('Sim_Vt_Of(IxI)'!$H19:$K19)*(-1)</f>
        <v>0</v>
      </c>
      <c r="V19">
        <f>I!U17*SUM('Sim_Vt_Of(IxI)'!$H19:$K19)*(-1)</f>
        <v>0</v>
      </c>
      <c r="W19">
        <f>I!V17*SUM('Sim_Vt_Of(IxI)'!$H19:$K19)*(-1)</f>
        <v>0</v>
      </c>
      <c r="X19">
        <f>I!W17*SUM('Sim_Vt_Of(IxI)'!$H19:$K19)*(-1)</f>
        <v>0</v>
      </c>
      <c r="Y19">
        <f>I!X17*SUM('Sim_Vt_Of(IxI)'!$H19:$K19)*(-1)</f>
        <v>0</v>
      </c>
      <c r="Z19">
        <f>I!Y17*SUM('Sim_Vt_Of(IxI)'!$H19:$K19)*(-1)</f>
        <v>0</v>
      </c>
      <c r="AA19">
        <f>I!Z17*SUM('Sim_Vt_Of(IxI)'!$H19:$K19)*(-1)</f>
        <v>0</v>
      </c>
      <c r="AB19">
        <f>I!AA17*SUM('Sim_Vt_Of(IxI)'!$H19:$K19)*(-1)</f>
        <v>0</v>
      </c>
      <c r="AC19">
        <f>I!AB17*SUM('Sim_Vt_Of(IxI)'!$H19:$K19)*(-1)</f>
        <v>0</v>
      </c>
      <c r="AD19">
        <f>I!AC17*SUM('Sim_Vt_Of(IxI)'!$H19:$K19)*(-1)</f>
        <v>0</v>
      </c>
      <c r="AE19">
        <f>I!AD17*SUM('Sim_Vt_Of(IxI)'!$H19:$K19)*(-1)</f>
        <v>0</v>
      </c>
      <c r="AF19">
        <f>I!AE17*SUM('Sim_Vt_Of(IxI)'!$H19:$K19)*(-1)</f>
        <v>0</v>
      </c>
      <c r="AG19">
        <f>I!AF17*SUM('Sim_Vt_Of(IxI)'!$H19:$K19)*(-1)</f>
        <v>0</v>
      </c>
      <c r="AH19">
        <f>I!AG17*SUM('Sim_Vt_Of(IxI)'!$H19:$K19)*(-1)</f>
        <v>0</v>
      </c>
      <c r="AI19">
        <f>I!AH17*SUM('Sim_Vt_Of(IxI)'!$H19:$K19)*(-1)</f>
        <v>0</v>
      </c>
      <c r="AJ19">
        <f>I!AI17*SUM('Sim_Vt_Of(IxI)'!$H19:$K19)*(-1)</f>
        <v>0</v>
      </c>
      <c r="AK19">
        <f>I!AJ17*SUM('Sim_Vt_Of(IxI)'!$H19:$K19)*(-1)</f>
        <v>0</v>
      </c>
      <c r="AL19">
        <f>I!AK17*SUM('Sim_Vt_Of(IxI)'!$H19:$K19)*(-1)</f>
        <v>0</v>
      </c>
      <c r="AM19">
        <f>I!AL17*SUM('Sim_Vt_Of(IxI)'!$H19:$K19)*(-1)</f>
        <v>0</v>
      </c>
      <c r="AN19">
        <f>I!AM17*SUM('Sim_Vt_Of(IxI)'!$H19:$K19)*(-1)</f>
        <v>0</v>
      </c>
      <c r="AO19">
        <f>I!AN17*SUM('Sim_Vt_Of(IxI)'!$H19:$K19)*(-1)</f>
        <v>0</v>
      </c>
      <c r="AP19">
        <f>I!AO17*SUM('Sim_Vt_Of(IxI)'!$H19:$K19)*(-1)</f>
        <v>0</v>
      </c>
      <c r="AQ19">
        <f>I!AP17*SUM('Sim_Vt_Of(IxI)'!$H19:$K19)*(-1)</f>
        <v>0</v>
      </c>
      <c r="AR19">
        <f>I!AQ17*SUM('Sim_Vt_Of(IxI)'!$H19:$K19)*(-1)</f>
        <v>0</v>
      </c>
      <c r="AS19">
        <f>I!AR17*SUM('Sim_Vt_Of(IxI)'!$H19:$K19)*(-1)</f>
        <v>0</v>
      </c>
      <c r="AT19">
        <f>I!AS17*SUM('Sim_Vt_Of(IxI)'!$H19:$K19)*(-1)</f>
        <v>0</v>
      </c>
      <c r="AU19">
        <f>I!AT17*SUM('Sim_Vt_Of(IxI)'!$H19:$K19)*(-1)</f>
        <v>0</v>
      </c>
      <c r="AV19">
        <f>I!AU17*SUM('Sim_Vt_Of(IxI)'!$H19:$K19)*(-1)</f>
        <v>0</v>
      </c>
      <c r="AW19">
        <f>I!AV17*SUM('Sim_Vt_Of(IxI)'!$H19:$K19)*(-1)</f>
        <v>0</v>
      </c>
      <c r="AX19">
        <f>I!AW17*SUM('Sim_Vt_Of(IxI)'!$H19:$K19)*(-1)</f>
        <v>0</v>
      </c>
      <c r="AY19">
        <f>I!AX17*SUM('Sim_Vt_Of(IxI)'!$H19:$K19)*(-1)</f>
        <v>0</v>
      </c>
      <c r="AZ19">
        <f>I!AY17*SUM('Sim_Vt_Of(IxI)'!$H19:$K19)*(-1)</f>
        <v>0</v>
      </c>
      <c r="BA19">
        <f>I!AZ17*SUM('Sim_Vt_Of(IxI)'!$H19:$K19)*(-1)</f>
        <v>0</v>
      </c>
      <c r="BB19">
        <f>I!BA17*SUM('Sim_Vt_Of(IxI)'!$H19:$K19)*(-1)</f>
        <v>0</v>
      </c>
      <c r="BC19">
        <f>I!BB17*SUM('Sim_Vt_Of(IxI)'!$H19:$K19)*(-1)</f>
        <v>0</v>
      </c>
      <c r="BD19">
        <f>I!BC17*SUM('Sim_Vt_Of(IxI)'!$H19:$K19)*(-1)</f>
        <v>0</v>
      </c>
      <c r="BE19">
        <f>I!BD17*SUM('Sim_Vt_Of(IxI)'!$H19:$K19)*(-1)</f>
        <v>0</v>
      </c>
      <c r="BF19">
        <f>I!BE17*SUM('Sim_Vt_Of(IxI)'!$H19:$K19)*(-1)</f>
        <v>0</v>
      </c>
      <c r="BG19">
        <f>I!BF17*SUM('Sim_Vt_Of(IxI)'!$H19:$K19)*(-1)</f>
        <v>0</v>
      </c>
      <c r="BH19">
        <f>I!BG17*SUM('Sim_Vt_Of(IxI)'!$H19:$K19)*(-1)</f>
        <v>0</v>
      </c>
      <c r="BI19">
        <f>I!BH17*SUM('Sim_Vt_Of(IxI)'!$H19:$K19)*(-1)</f>
        <v>0</v>
      </c>
      <c r="BJ19">
        <f>I!BI17*SUM('Sim_Vt_Of(IxI)'!$H19:$K19)*(-1)</f>
        <v>0</v>
      </c>
      <c r="BK19">
        <f>I!BJ17*SUM('Sim_Vt_Of(IxI)'!$H19:$K19)*(-1)</f>
        <v>0</v>
      </c>
      <c r="BL19">
        <f>I!BK17*SUM('Sim_Vt_Of(IxI)'!$H19:$K19)*(-1)</f>
        <v>0</v>
      </c>
      <c r="BM19">
        <f>I!BL17*SUM('Sim_Vt_Of(IxI)'!$H19:$K19)*(-1)</f>
        <v>0</v>
      </c>
      <c r="BN19">
        <f>I!BM17*SUM('Sim_Vt_Of(IxI)'!$H19:$K19)*(-1)</f>
        <v>0</v>
      </c>
      <c r="BO19">
        <f>I!BN17*SUM('Sim_Vt_Of(IxI)'!$H19:$K19)*(-1)</f>
        <v>0</v>
      </c>
      <c r="BP19">
        <f>I!BO17*SUM('Sim_Vt_Of(IxI)'!$H19:$K19)*(-1)</f>
        <v>0</v>
      </c>
      <c r="BQ19">
        <f>I!BP17*SUM('Sim_Vt_Of(IxI)'!$H19:$K19)*(-1)</f>
        <v>0</v>
      </c>
      <c r="BR19">
        <f>I!BQ17*SUM('Sim_Vt_Of(IxI)'!$H19:$K19)*(-1)</f>
        <v>0</v>
      </c>
      <c r="BS19">
        <f>I!BR17*SUM('Sim_Vt_Of(IxI)'!$H19:$K19)*(-1)</f>
        <v>0</v>
      </c>
      <c r="BT19">
        <f>I!BS17*SUM('Sim_Vt_Of(IxI)'!$H19:$K19)*(-1)</f>
        <v>0</v>
      </c>
      <c r="BU19">
        <f>I!BT17*SUM('Sim_Vt_Of(IxI)'!$H19:$K19)*(-1)</f>
        <v>0</v>
      </c>
      <c r="BV19">
        <f>I!BU17*SUM('Sim_Vt_Of(IxI)'!$H19:$K19)*(-1)</f>
        <v>0</v>
      </c>
      <c r="BW19">
        <f>I!BV17*SUM('Sim_Vt_Of(IxI)'!$H19:$K19)*(-1)</f>
        <v>0</v>
      </c>
      <c r="BX19">
        <f>I!BW17*SUM('Sim_Vt_Of(IxI)'!$H19:$K19)*(-1)</f>
        <v>0</v>
      </c>
      <c r="BY19">
        <f>I!BX17*SUM('Sim_Vt_Of(IxI)'!$H19:$K19)*(-1)</f>
        <v>0</v>
      </c>
    </row>
    <row r="20" spans="1:77" x14ac:dyDescent="0.25">
      <c r="A20" s="105" t="s">
        <v>17</v>
      </c>
      <c r="B20">
        <f>I!A18*SUM('Sim_Vt_Of(IxI)'!$H20:$K20)*(-1)</f>
        <v>0</v>
      </c>
      <c r="C20">
        <f>I!B18*SUM('Sim_Vt_Of(IxI)'!$H20:$K20)*(-1)</f>
        <v>0</v>
      </c>
      <c r="D20">
        <f>I!C18*SUM('Sim_Vt_Of(IxI)'!$H20:$K20)*(-1)</f>
        <v>0</v>
      </c>
      <c r="E20">
        <f>I!D18*SUM('Sim_Vt_Of(IxI)'!$H20:$K20)*(-1)</f>
        <v>0</v>
      </c>
      <c r="F20">
        <f>I!E18*SUM('Sim_Vt_Of(IxI)'!$H20:$K20)*(-1)</f>
        <v>0</v>
      </c>
      <c r="G20">
        <f>I!F18*SUM('Sim_Vt_Of(IxI)'!$H20:$K20)*(-1)</f>
        <v>0</v>
      </c>
      <c r="H20">
        <f>I!G18*SUM('Sim_Vt_Of(IxI)'!$H20:$K20)*(-1)</f>
        <v>0</v>
      </c>
      <c r="I20">
        <f>I!H18*SUM('Sim_Vt_Of(IxI)'!$H20:$K20)*(-1)</f>
        <v>0</v>
      </c>
      <c r="J20">
        <f>I!I18*SUM('Sim_Vt_Of(IxI)'!$H20:$K20)*(-1)</f>
        <v>0</v>
      </c>
      <c r="K20">
        <f>I!J18*SUM('Sim_Vt_Of(IxI)'!$H20:$K20)*(-1)</f>
        <v>0</v>
      </c>
      <c r="L20">
        <f>I!K18*SUM('Sim_Vt_Of(IxI)'!$H20:$K20)*(-1)</f>
        <v>0</v>
      </c>
      <c r="M20">
        <f>I!L18*SUM('Sim_Vt_Of(IxI)'!$H20:$K20)*(-1)</f>
        <v>0</v>
      </c>
      <c r="N20">
        <f>I!M18*SUM('Sim_Vt_Of(IxI)'!$H20:$K20)*(-1)</f>
        <v>0</v>
      </c>
      <c r="O20">
        <f>I!N18*SUM('Sim_Vt_Of(IxI)'!$H20:$K20)*(-1)</f>
        <v>0</v>
      </c>
      <c r="P20">
        <f>I!O18*SUM('Sim_Vt_Of(IxI)'!$H20:$K20)*(-1)</f>
        <v>0</v>
      </c>
      <c r="Q20">
        <f>I!P18*SUM('Sim_Vt_Of(IxI)'!$H20:$K20)*(-1)</f>
        <v>0</v>
      </c>
      <c r="R20">
        <f>I!Q18*SUM('Sim_Vt_Of(IxI)'!$H20:$K20)*(-1)</f>
        <v>0</v>
      </c>
      <c r="S20">
        <f>I!R18*SUM('Sim_Vt_Of(IxI)'!$H20:$K20)*(-1)</f>
        <v>0</v>
      </c>
      <c r="T20">
        <f>I!S18*SUM('Sim_Vt_Of(IxI)'!$H20:$K20)*(-1)</f>
        <v>0</v>
      </c>
      <c r="U20">
        <f>I!T18*SUM('Sim_Vt_Of(IxI)'!$H20:$K20)*(-1)</f>
        <v>0</v>
      </c>
      <c r="V20">
        <f>I!U18*SUM('Sim_Vt_Of(IxI)'!$H20:$K20)*(-1)</f>
        <v>0</v>
      </c>
      <c r="W20">
        <f>I!V18*SUM('Sim_Vt_Of(IxI)'!$H20:$K20)*(-1)</f>
        <v>0</v>
      </c>
      <c r="X20">
        <f>I!W18*SUM('Sim_Vt_Of(IxI)'!$H20:$K20)*(-1)</f>
        <v>0</v>
      </c>
      <c r="Y20">
        <f>I!X18*SUM('Sim_Vt_Of(IxI)'!$H20:$K20)*(-1)</f>
        <v>0</v>
      </c>
      <c r="Z20">
        <f>I!Y18*SUM('Sim_Vt_Of(IxI)'!$H20:$K20)*(-1)</f>
        <v>0</v>
      </c>
      <c r="AA20">
        <f>I!Z18*SUM('Sim_Vt_Of(IxI)'!$H20:$K20)*(-1)</f>
        <v>0</v>
      </c>
      <c r="AB20">
        <f>I!AA18*SUM('Sim_Vt_Of(IxI)'!$H20:$K20)*(-1)</f>
        <v>0</v>
      </c>
      <c r="AC20">
        <f>I!AB18*SUM('Sim_Vt_Of(IxI)'!$H20:$K20)*(-1)</f>
        <v>0</v>
      </c>
      <c r="AD20">
        <f>I!AC18*SUM('Sim_Vt_Of(IxI)'!$H20:$K20)*(-1)</f>
        <v>0</v>
      </c>
      <c r="AE20">
        <f>I!AD18*SUM('Sim_Vt_Of(IxI)'!$H20:$K20)*(-1)</f>
        <v>0</v>
      </c>
      <c r="AF20">
        <f>I!AE18*SUM('Sim_Vt_Of(IxI)'!$H20:$K20)*(-1)</f>
        <v>0</v>
      </c>
      <c r="AG20">
        <f>I!AF18*SUM('Sim_Vt_Of(IxI)'!$H20:$K20)*(-1)</f>
        <v>0</v>
      </c>
      <c r="AH20">
        <f>I!AG18*SUM('Sim_Vt_Of(IxI)'!$H20:$K20)*(-1)</f>
        <v>0</v>
      </c>
      <c r="AI20">
        <f>I!AH18*SUM('Sim_Vt_Of(IxI)'!$H20:$K20)*(-1)</f>
        <v>0</v>
      </c>
      <c r="AJ20">
        <f>I!AI18*SUM('Sim_Vt_Of(IxI)'!$H20:$K20)*(-1)</f>
        <v>0</v>
      </c>
      <c r="AK20">
        <f>I!AJ18*SUM('Sim_Vt_Of(IxI)'!$H20:$K20)*(-1)</f>
        <v>0</v>
      </c>
      <c r="AL20">
        <f>I!AK18*SUM('Sim_Vt_Of(IxI)'!$H20:$K20)*(-1)</f>
        <v>0</v>
      </c>
      <c r="AM20">
        <f>I!AL18*SUM('Sim_Vt_Of(IxI)'!$H20:$K20)*(-1)</f>
        <v>0</v>
      </c>
      <c r="AN20">
        <f>I!AM18*SUM('Sim_Vt_Of(IxI)'!$H20:$K20)*(-1)</f>
        <v>0</v>
      </c>
      <c r="AO20">
        <f>I!AN18*SUM('Sim_Vt_Of(IxI)'!$H20:$K20)*(-1)</f>
        <v>0</v>
      </c>
      <c r="AP20">
        <f>I!AO18*SUM('Sim_Vt_Of(IxI)'!$H20:$K20)*(-1)</f>
        <v>0</v>
      </c>
      <c r="AQ20">
        <f>I!AP18*SUM('Sim_Vt_Of(IxI)'!$H20:$K20)*(-1)</f>
        <v>0</v>
      </c>
      <c r="AR20">
        <f>I!AQ18*SUM('Sim_Vt_Of(IxI)'!$H20:$K20)*(-1)</f>
        <v>0</v>
      </c>
      <c r="AS20">
        <f>I!AR18*SUM('Sim_Vt_Of(IxI)'!$H20:$K20)*(-1)</f>
        <v>0</v>
      </c>
      <c r="AT20">
        <f>I!AS18*SUM('Sim_Vt_Of(IxI)'!$H20:$K20)*(-1)</f>
        <v>0</v>
      </c>
      <c r="AU20">
        <f>I!AT18*SUM('Sim_Vt_Of(IxI)'!$H20:$K20)*(-1)</f>
        <v>0</v>
      </c>
      <c r="AV20">
        <f>I!AU18*SUM('Sim_Vt_Of(IxI)'!$H20:$K20)*(-1)</f>
        <v>0</v>
      </c>
      <c r="AW20">
        <f>I!AV18*SUM('Sim_Vt_Of(IxI)'!$H20:$K20)*(-1)</f>
        <v>0</v>
      </c>
      <c r="AX20">
        <f>I!AW18*SUM('Sim_Vt_Of(IxI)'!$H20:$K20)*(-1)</f>
        <v>0</v>
      </c>
      <c r="AY20">
        <f>I!AX18*SUM('Sim_Vt_Of(IxI)'!$H20:$K20)*(-1)</f>
        <v>0</v>
      </c>
      <c r="AZ20">
        <f>I!AY18*SUM('Sim_Vt_Of(IxI)'!$H20:$K20)*(-1)</f>
        <v>0</v>
      </c>
      <c r="BA20">
        <f>I!AZ18*SUM('Sim_Vt_Of(IxI)'!$H20:$K20)*(-1)</f>
        <v>0</v>
      </c>
      <c r="BB20">
        <f>I!BA18*SUM('Sim_Vt_Of(IxI)'!$H20:$K20)*(-1)</f>
        <v>0</v>
      </c>
      <c r="BC20">
        <f>I!BB18*SUM('Sim_Vt_Of(IxI)'!$H20:$K20)*(-1)</f>
        <v>0</v>
      </c>
      <c r="BD20">
        <f>I!BC18*SUM('Sim_Vt_Of(IxI)'!$H20:$K20)*(-1)</f>
        <v>0</v>
      </c>
      <c r="BE20">
        <f>I!BD18*SUM('Sim_Vt_Of(IxI)'!$H20:$K20)*(-1)</f>
        <v>0</v>
      </c>
      <c r="BF20">
        <f>I!BE18*SUM('Sim_Vt_Of(IxI)'!$H20:$K20)*(-1)</f>
        <v>0</v>
      </c>
      <c r="BG20">
        <f>I!BF18*SUM('Sim_Vt_Of(IxI)'!$H20:$K20)*(-1)</f>
        <v>0</v>
      </c>
      <c r="BH20">
        <f>I!BG18*SUM('Sim_Vt_Of(IxI)'!$H20:$K20)*(-1)</f>
        <v>0</v>
      </c>
      <c r="BI20">
        <f>I!BH18*SUM('Sim_Vt_Of(IxI)'!$H20:$K20)*(-1)</f>
        <v>0</v>
      </c>
      <c r="BJ20">
        <f>I!BI18*SUM('Sim_Vt_Of(IxI)'!$H20:$K20)*(-1)</f>
        <v>0</v>
      </c>
      <c r="BK20">
        <f>I!BJ18*SUM('Sim_Vt_Of(IxI)'!$H20:$K20)*(-1)</f>
        <v>0</v>
      </c>
      <c r="BL20">
        <f>I!BK18*SUM('Sim_Vt_Of(IxI)'!$H20:$K20)*(-1)</f>
        <v>0</v>
      </c>
      <c r="BM20">
        <f>I!BL18*SUM('Sim_Vt_Of(IxI)'!$H20:$K20)*(-1)</f>
        <v>0</v>
      </c>
      <c r="BN20">
        <f>I!BM18*SUM('Sim_Vt_Of(IxI)'!$H20:$K20)*(-1)</f>
        <v>0</v>
      </c>
      <c r="BO20">
        <f>I!BN18*SUM('Sim_Vt_Of(IxI)'!$H20:$K20)*(-1)</f>
        <v>0</v>
      </c>
      <c r="BP20">
        <f>I!BO18*SUM('Sim_Vt_Of(IxI)'!$H20:$K20)*(-1)</f>
        <v>0</v>
      </c>
      <c r="BQ20">
        <f>I!BP18*SUM('Sim_Vt_Of(IxI)'!$H20:$K20)*(-1)</f>
        <v>0</v>
      </c>
      <c r="BR20">
        <f>I!BQ18*SUM('Sim_Vt_Of(IxI)'!$H20:$K20)*(-1)</f>
        <v>0</v>
      </c>
      <c r="BS20">
        <f>I!BR18*SUM('Sim_Vt_Of(IxI)'!$H20:$K20)*(-1)</f>
        <v>0</v>
      </c>
      <c r="BT20">
        <f>I!BS18*SUM('Sim_Vt_Of(IxI)'!$H20:$K20)*(-1)</f>
        <v>0</v>
      </c>
      <c r="BU20">
        <f>I!BT18*SUM('Sim_Vt_Of(IxI)'!$H20:$K20)*(-1)</f>
        <v>0</v>
      </c>
      <c r="BV20">
        <f>I!BU18*SUM('Sim_Vt_Of(IxI)'!$H20:$K20)*(-1)</f>
        <v>0</v>
      </c>
      <c r="BW20">
        <f>I!BV18*SUM('Sim_Vt_Of(IxI)'!$H20:$K20)*(-1)</f>
        <v>0</v>
      </c>
      <c r="BX20">
        <f>I!BW18*SUM('Sim_Vt_Of(IxI)'!$H20:$K20)*(-1)</f>
        <v>0</v>
      </c>
      <c r="BY20">
        <f>I!BX18*SUM('Sim_Vt_Of(IxI)'!$H20:$K20)*(-1)</f>
        <v>0</v>
      </c>
    </row>
    <row r="21" spans="1:77" x14ac:dyDescent="0.25">
      <c r="A21" s="105" t="s">
        <v>18</v>
      </c>
      <c r="B21">
        <f>I!A19*SUM('Sim_Vt_Of(IxI)'!$H21:$K21)*(-1)</f>
        <v>0</v>
      </c>
      <c r="C21">
        <f>I!B19*SUM('Sim_Vt_Of(IxI)'!$H21:$K21)*(-1)</f>
        <v>0</v>
      </c>
      <c r="D21">
        <f>I!C19*SUM('Sim_Vt_Of(IxI)'!$H21:$K21)*(-1)</f>
        <v>0</v>
      </c>
      <c r="E21">
        <f>I!D19*SUM('Sim_Vt_Of(IxI)'!$H21:$K21)*(-1)</f>
        <v>0</v>
      </c>
      <c r="F21">
        <f>I!E19*SUM('Sim_Vt_Of(IxI)'!$H21:$K21)*(-1)</f>
        <v>0</v>
      </c>
      <c r="G21">
        <f>I!F19*SUM('Sim_Vt_Of(IxI)'!$H21:$K21)*(-1)</f>
        <v>0</v>
      </c>
      <c r="H21">
        <f>I!G19*SUM('Sim_Vt_Of(IxI)'!$H21:$K21)*(-1)</f>
        <v>0</v>
      </c>
      <c r="I21">
        <f>I!H19*SUM('Sim_Vt_Of(IxI)'!$H21:$K21)*(-1)</f>
        <v>0</v>
      </c>
      <c r="J21">
        <f>I!I19*SUM('Sim_Vt_Of(IxI)'!$H21:$K21)*(-1)</f>
        <v>0</v>
      </c>
      <c r="K21">
        <f>I!J19*SUM('Sim_Vt_Of(IxI)'!$H21:$K21)*(-1)</f>
        <v>0</v>
      </c>
      <c r="L21">
        <f>I!K19*SUM('Sim_Vt_Of(IxI)'!$H21:$K21)*(-1)</f>
        <v>0</v>
      </c>
      <c r="M21">
        <f>I!L19*SUM('Sim_Vt_Of(IxI)'!$H21:$K21)*(-1)</f>
        <v>0</v>
      </c>
      <c r="N21">
        <f>I!M19*SUM('Sim_Vt_Of(IxI)'!$H21:$K21)*(-1)</f>
        <v>0</v>
      </c>
      <c r="O21">
        <f>I!N19*SUM('Sim_Vt_Of(IxI)'!$H21:$K21)*(-1)</f>
        <v>0</v>
      </c>
      <c r="P21">
        <f>I!O19*SUM('Sim_Vt_Of(IxI)'!$H21:$K21)*(-1)</f>
        <v>0</v>
      </c>
      <c r="Q21">
        <f>I!P19*SUM('Sim_Vt_Of(IxI)'!$H21:$K21)*(-1)</f>
        <v>0</v>
      </c>
      <c r="R21">
        <f>I!Q19*SUM('Sim_Vt_Of(IxI)'!$H21:$K21)*(-1)</f>
        <v>0</v>
      </c>
      <c r="S21">
        <f>I!R19*SUM('Sim_Vt_Of(IxI)'!$H21:$K21)*(-1)</f>
        <v>0</v>
      </c>
      <c r="T21">
        <f>I!S19*SUM('Sim_Vt_Of(IxI)'!$H21:$K21)*(-1)</f>
        <v>0</v>
      </c>
      <c r="U21">
        <f>I!T19*SUM('Sim_Vt_Of(IxI)'!$H21:$K21)*(-1)</f>
        <v>0</v>
      </c>
      <c r="V21">
        <f>I!U19*SUM('Sim_Vt_Of(IxI)'!$H21:$K21)*(-1)</f>
        <v>0</v>
      </c>
      <c r="W21">
        <f>I!V19*SUM('Sim_Vt_Of(IxI)'!$H21:$K21)*(-1)</f>
        <v>0</v>
      </c>
      <c r="X21">
        <f>I!W19*SUM('Sim_Vt_Of(IxI)'!$H21:$K21)*(-1)</f>
        <v>0</v>
      </c>
      <c r="Y21">
        <f>I!X19*SUM('Sim_Vt_Of(IxI)'!$H21:$K21)*(-1)</f>
        <v>0</v>
      </c>
      <c r="Z21">
        <f>I!Y19*SUM('Sim_Vt_Of(IxI)'!$H21:$K21)*(-1)</f>
        <v>0</v>
      </c>
      <c r="AA21">
        <f>I!Z19*SUM('Sim_Vt_Of(IxI)'!$H21:$K21)*(-1)</f>
        <v>0</v>
      </c>
      <c r="AB21">
        <f>I!AA19*SUM('Sim_Vt_Of(IxI)'!$H21:$K21)*(-1)</f>
        <v>0</v>
      </c>
      <c r="AC21">
        <f>I!AB19*SUM('Sim_Vt_Of(IxI)'!$H21:$K21)*(-1)</f>
        <v>0</v>
      </c>
      <c r="AD21">
        <f>I!AC19*SUM('Sim_Vt_Of(IxI)'!$H21:$K21)*(-1)</f>
        <v>0</v>
      </c>
      <c r="AE21">
        <f>I!AD19*SUM('Sim_Vt_Of(IxI)'!$H21:$K21)*(-1)</f>
        <v>0</v>
      </c>
      <c r="AF21">
        <f>I!AE19*SUM('Sim_Vt_Of(IxI)'!$H21:$K21)*(-1)</f>
        <v>0</v>
      </c>
      <c r="AG21">
        <f>I!AF19*SUM('Sim_Vt_Of(IxI)'!$H21:$K21)*(-1)</f>
        <v>0</v>
      </c>
      <c r="AH21">
        <f>I!AG19*SUM('Sim_Vt_Of(IxI)'!$H21:$K21)*(-1)</f>
        <v>0</v>
      </c>
      <c r="AI21">
        <f>I!AH19*SUM('Sim_Vt_Of(IxI)'!$H21:$K21)*(-1)</f>
        <v>0</v>
      </c>
      <c r="AJ21">
        <f>I!AI19*SUM('Sim_Vt_Of(IxI)'!$H21:$K21)*(-1)</f>
        <v>0</v>
      </c>
      <c r="AK21">
        <f>I!AJ19*SUM('Sim_Vt_Of(IxI)'!$H21:$K21)*(-1)</f>
        <v>0</v>
      </c>
      <c r="AL21">
        <f>I!AK19*SUM('Sim_Vt_Of(IxI)'!$H21:$K21)*(-1)</f>
        <v>0</v>
      </c>
      <c r="AM21">
        <f>I!AL19*SUM('Sim_Vt_Of(IxI)'!$H21:$K21)*(-1)</f>
        <v>0</v>
      </c>
      <c r="AN21">
        <f>I!AM19*SUM('Sim_Vt_Of(IxI)'!$H21:$K21)*(-1)</f>
        <v>0</v>
      </c>
      <c r="AO21">
        <f>I!AN19*SUM('Sim_Vt_Of(IxI)'!$H21:$K21)*(-1)</f>
        <v>0</v>
      </c>
      <c r="AP21">
        <f>I!AO19*SUM('Sim_Vt_Of(IxI)'!$H21:$K21)*(-1)</f>
        <v>0</v>
      </c>
      <c r="AQ21">
        <f>I!AP19*SUM('Sim_Vt_Of(IxI)'!$H21:$K21)*(-1)</f>
        <v>0</v>
      </c>
      <c r="AR21">
        <f>I!AQ19*SUM('Sim_Vt_Of(IxI)'!$H21:$K21)*(-1)</f>
        <v>0</v>
      </c>
      <c r="AS21">
        <f>I!AR19*SUM('Sim_Vt_Of(IxI)'!$H21:$K21)*(-1)</f>
        <v>0</v>
      </c>
      <c r="AT21">
        <f>I!AS19*SUM('Sim_Vt_Of(IxI)'!$H21:$K21)*(-1)</f>
        <v>0</v>
      </c>
      <c r="AU21">
        <f>I!AT19*SUM('Sim_Vt_Of(IxI)'!$H21:$K21)*(-1)</f>
        <v>0</v>
      </c>
      <c r="AV21">
        <f>I!AU19*SUM('Sim_Vt_Of(IxI)'!$H21:$K21)*(-1)</f>
        <v>0</v>
      </c>
      <c r="AW21">
        <f>I!AV19*SUM('Sim_Vt_Of(IxI)'!$H21:$K21)*(-1)</f>
        <v>0</v>
      </c>
      <c r="AX21">
        <f>I!AW19*SUM('Sim_Vt_Of(IxI)'!$H21:$K21)*(-1)</f>
        <v>0</v>
      </c>
      <c r="AY21">
        <f>I!AX19*SUM('Sim_Vt_Of(IxI)'!$H21:$K21)*(-1)</f>
        <v>0</v>
      </c>
      <c r="AZ21">
        <f>I!AY19*SUM('Sim_Vt_Of(IxI)'!$H21:$K21)*(-1)</f>
        <v>0</v>
      </c>
      <c r="BA21">
        <f>I!AZ19*SUM('Sim_Vt_Of(IxI)'!$H21:$K21)*(-1)</f>
        <v>0</v>
      </c>
      <c r="BB21">
        <f>I!BA19*SUM('Sim_Vt_Of(IxI)'!$H21:$K21)*(-1)</f>
        <v>0</v>
      </c>
      <c r="BC21">
        <f>I!BB19*SUM('Sim_Vt_Of(IxI)'!$H21:$K21)*(-1)</f>
        <v>0</v>
      </c>
      <c r="BD21">
        <f>I!BC19*SUM('Sim_Vt_Of(IxI)'!$H21:$K21)*(-1)</f>
        <v>0</v>
      </c>
      <c r="BE21">
        <f>I!BD19*SUM('Sim_Vt_Of(IxI)'!$H21:$K21)*(-1)</f>
        <v>0</v>
      </c>
      <c r="BF21">
        <f>I!BE19*SUM('Sim_Vt_Of(IxI)'!$H21:$K21)*(-1)</f>
        <v>0</v>
      </c>
      <c r="BG21">
        <f>I!BF19*SUM('Sim_Vt_Of(IxI)'!$H21:$K21)*(-1)</f>
        <v>0</v>
      </c>
      <c r="BH21">
        <f>I!BG19*SUM('Sim_Vt_Of(IxI)'!$H21:$K21)*(-1)</f>
        <v>0</v>
      </c>
      <c r="BI21">
        <f>I!BH19*SUM('Sim_Vt_Of(IxI)'!$H21:$K21)*(-1)</f>
        <v>0</v>
      </c>
      <c r="BJ21">
        <f>I!BI19*SUM('Sim_Vt_Of(IxI)'!$H21:$K21)*(-1)</f>
        <v>0</v>
      </c>
      <c r="BK21">
        <f>I!BJ19*SUM('Sim_Vt_Of(IxI)'!$H21:$K21)*(-1)</f>
        <v>0</v>
      </c>
      <c r="BL21">
        <f>I!BK19*SUM('Sim_Vt_Of(IxI)'!$H21:$K21)*(-1)</f>
        <v>0</v>
      </c>
      <c r="BM21">
        <f>I!BL19*SUM('Sim_Vt_Of(IxI)'!$H21:$K21)*(-1)</f>
        <v>0</v>
      </c>
      <c r="BN21">
        <f>I!BM19*SUM('Sim_Vt_Of(IxI)'!$H21:$K21)*(-1)</f>
        <v>0</v>
      </c>
      <c r="BO21">
        <f>I!BN19*SUM('Sim_Vt_Of(IxI)'!$H21:$K21)*(-1)</f>
        <v>0</v>
      </c>
      <c r="BP21">
        <f>I!BO19*SUM('Sim_Vt_Of(IxI)'!$H21:$K21)*(-1)</f>
        <v>0</v>
      </c>
      <c r="BQ21">
        <f>I!BP19*SUM('Sim_Vt_Of(IxI)'!$H21:$K21)*(-1)</f>
        <v>0</v>
      </c>
      <c r="BR21">
        <f>I!BQ19*SUM('Sim_Vt_Of(IxI)'!$H21:$K21)*(-1)</f>
        <v>0</v>
      </c>
      <c r="BS21">
        <f>I!BR19*SUM('Sim_Vt_Of(IxI)'!$H21:$K21)*(-1)</f>
        <v>0</v>
      </c>
      <c r="BT21">
        <f>I!BS19*SUM('Sim_Vt_Of(IxI)'!$H21:$K21)*(-1)</f>
        <v>0</v>
      </c>
      <c r="BU21">
        <f>I!BT19*SUM('Sim_Vt_Of(IxI)'!$H21:$K21)*(-1)</f>
        <v>0</v>
      </c>
      <c r="BV21">
        <f>I!BU19*SUM('Sim_Vt_Of(IxI)'!$H21:$K21)*(-1)</f>
        <v>0</v>
      </c>
      <c r="BW21">
        <f>I!BV19*SUM('Sim_Vt_Of(IxI)'!$H21:$K21)*(-1)</f>
        <v>0</v>
      </c>
      <c r="BX21">
        <f>I!BW19*SUM('Sim_Vt_Of(IxI)'!$H21:$K21)*(-1)</f>
        <v>0</v>
      </c>
      <c r="BY21">
        <f>I!BX19*SUM('Sim_Vt_Of(IxI)'!$H21:$K21)*(-1)</f>
        <v>0</v>
      </c>
    </row>
    <row r="22" spans="1:77" x14ac:dyDescent="0.25">
      <c r="A22" s="105" t="s">
        <v>19</v>
      </c>
      <c r="B22">
        <f>I!A20*SUM('Sim_Vt_Of(IxI)'!$H22:$K22)*(-1)</f>
        <v>0</v>
      </c>
      <c r="C22">
        <f>I!B20*SUM('Sim_Vt_Of(IxI)'!$H22:$K22)*(-1)</f>
        <v>0</v>
      </c>
      <c r="D22">
        <f>I!C20*SUM('Sim_Vt_Of(IxI)'!$H22:$K22)*(-1)</f>
        <v>0</v>
      </c>
      <c r="E22">
        <f>I!D20*SUM('Sim_Vt_Of(IxI)'!$H22:$K22)*(-1)</f>
        <v>0</v>
      </c>
      <c r="F22">
        <f>I!E20*SUM('Sim_Vt_Of(IxI)'!$H22:$K22)*(-1)</f>
        <v>0</v>
      </c>
      <c r="G22">
        <f>I!F20*SUM('Sim_Vt_Of(IxI)'!$H22:$K22)*(-1)</f>
        <v>0</v>
      </c>
      <c r="H22">
        <f>I!G20*SUM('Sim_Vt_Of(IxI)'!$H22:$K22)*(-1)</f>
        <v>0</v>
      </c>
      <c r="I22">
        <f>I!H20*SUM('Sim_Vt_Of(IxI)'!$H22:$K22)*(-1)</f>
        <v>0</v>
      </c>
      <c r="J22">
        <f>I!I20*SUM('Sim_Vt_Of(IxI)'!$H22:$K22)*(-1)</f>
        <v>0</v>
      </c>
      <c r="K22">
        <f>I!J20*SUM('Sim_Vt_Of(IxI)'!$H22:$K22)*(-1)</f>
        <v>0</v>
      </c>
      <c r="L22">
        <f>I!K20*SUM('Sim_Vt_Of(IxI)'!$H22:$K22)*(-1)</f>
        <v>0</v>
      </c>
      <c r="M22">
        <f>I!L20*SUM('Sim_Vt_Of(IxI)'!$H22:$K22)*(-1)</f>
        <v>0</v>
      </c>
      <c r="N22">
        <f>I!M20*SUM('Sim_Vt_Of(IxI)'!$H22:$K22)*(-1)</f>
        <v>0</v>
      </c>
      <c r="O22">
        <f>I!N20*SUM('Sim_Vt_Of(IxI)'!$H22:$K22)*(-1)</f>
        <v>0</v>
      </c>
      <c r="P22">
        <f>I!O20*SUM('Sim_Vt_Of(IxI)'!$H22:$K22)*(-1)</f>
        <v>0</v>
      </c>
      <c r="Q22">
        <f>I!P20*SUM('Sim_Vt_Of(IxI)'!$H22:$K22)*(-1)</f>
        <v>0</v>
      </c>
      <c r="R22">
        <f>I!Q20*SUM('Sim_Vt_Of(IxI)'!$H22:$K22)*(-1)</f>
        <v>0</v>
      </c>
      <c r="S22">
        <f>I!R20*SUM('Sim_Vt_Of(IxI)'!$H22:$K22)*(-1)</f>
        <v>0</v>
      </c>
      <c r="T22">
        <f>I!S20*SUM('Sim_Vt_Of(IxI)'!$H22:$K22)*(-1)</f>
        <v>0</v>
      </c>
      <c r="U22">
        <f>I!T20*SUM('Sim_Vt_Of(IxI)'!$H22:$K22)*(-1)</f>
        <v>0</v>
      </c>
      <c r="V22">
        <f>I!U20*SUM('Sim_Vt_Of(IxI)'!$H22:$K22)*(-1)</f>
        <v>0</v>
      </c>
      <c r="W22">
        <f>I!V20*SUM('Sim_Vt_Of(IxI)'!$H22:$K22)*(-1)</f>
        <v>0</v>
      </c>
      <c r="X22">
        <f>I!W20*SUM('Sim_Vt_Of(IxI)'!$H22:$K22)*(-1)</f>
        <v>0</v>
      </c>
      <c r="Y22">
        <f>I!X20*SUM('Sim_Vt_Of(IxI)'!$H22:$K22)*(-1)</f>
        <v>0</v>
      </c>
      <c r="Z22">
        <f>I!Y20*SUM('Sim_Vt_Of(IxI)'!$H22:$K22)*(-1)</f>
        <v>0</v>
      </c>
      <c r="AA22">
        <f>I!Z20*SUM('Sim_Vt_Of(IxI)'!$H22:$K22)*(-1)</f>
        <v>0</v>
      </c>
      <c r="AB22">
        <f>I!AA20*SUM('Sim_Vt_Of(IxI)'!$H22:$K22)*(-1)</f>
        <v>0</v>
      </c>
      <c r="AC22">
        <f>I!AB20*SUM('Sim_Vt_Of(IxI)'!$H22:$K22)*(-1)</f>
        <v>0</v>
      </c>
      <c r="AD22">
        <f>I!AC20*SUM('Sim_Vt_Of(IxI)'!$H22:$K22)*(-1)</f>
        <v>0</v>
      </c>
      <c r="AE22">
        <f>I!AD20*SUM('Sim_Vt_Of(IxI)'!$H22:$K22)*(-1)</f>
        <v>0</v>
      </c>
      <c r="AF22">
        <f>I!AE20*SUM('Sim_Vt_Of(IxI)'!$H22:$K22)*(-1)</f>
        <v>0</v>
      </c>
      <c r="AG22">
        <f>I!AF20*SUM('Sim_Vt_Of(IxI)'!$H22:$K22)*(-1)</f>
        <v>0</v>
      </c>
      <c r="AH22">
        <f>I!AG20*SUM('Sim_Vt_Of(IxI)'!$H22:$K22)*(-1)</f>
        <v>0</v>
      </c>
      <c r="AI22">
        <f>I!AH20*SUM('Sim_Vt_Of(IxI)'!$H22:$K22)*(-1)</f>
        <v>0</v>
      </c>
      <c r="AJ22">
        <f>I!AI20*SUM('Sim_Vt_Of(IxI)'!$H22:$K22)*(-1)</f>
        <v>0</v>
      </c>
      <c r="AK22">
        <f>I!AJ20*SUM('Sim_Vt_Of(IxI)'!$H22:$K22)*(-1)</f>
        <v>0</v>
      </c>
      <c r="AL22">
        <f>I!AK20*SUM('Sim_Vt_Of(IxI)'!$H22:$K22)*(-1)</f>
        <v>0</v>
      </c>
      <c r="AM22">
        <f>I!AL20*SUM('Sim_Vt_Of(IxI)'!$H22:$K22)*(-1)</f>
        <v>0</v>
      </c>
      <c r="AN22">
        <f>I!AM20*SUM('Sim_Vt_Of(IxI)'!$H22:$K22)*(-1)</f>
        <v>0</v>
      </c>
      <c r="AO22">
        <f>I!AN20*SUM('Sim_Vt_Of(IxI)'!$H22:$K22)*(-1)</f>
        <v>0</v>
      </c>
      <c r="AP22">
        <f>I!AO20*SUM('Sim_Vt_Of(IxI)'!$H22:$K22)*(-1)</f>
        <v>0</v>
      </c>
      <c r="AQ22">
        <f>I!AP20*SUM('Sim_Vt_Of(IxI)'!$H22:$K22)*(-1)</f>
        <v>0</v>
      </c>
      <c r="AR22">
        <f>I!AQ20*SUM('Sim_Vt_Of(IxI)'!$H22:$K22)*(-1)</f>
        <v>0</v>
      </c>
      <c r="AS22">
        <f>I!AR20*SUM('Sim_Vt_Of(IxI)'!$H22:$K22)*(-1)</f>
        <v>0</v>
      </c>
      <c r="AT22">
        <f>I!AS20*SUM('Sim_Vt_Of(IxI)'!$H22:$K22)*(-1)</f>
        <v>0</v>
      </c>
      <c r="AU22">
        <f>I!AT20*SUM('Sim_Vt_Of(IxI)'!$H22:$K22)*(-1)</f>
        <v>0</v>
      </c>
      <c r="AV22">
        <f>I!AU20*SUM('Sim_Vt_Of(IxI)'!$H22:$K22)*(-1)</f>
        <v>0</v>
      </c>
      <c r="AW22">
        <f>I!AV20*SUM('Sim_Vt_Of(IxI)'!$H22:$K22)*(-1)</f>
        <v>0</v>
      </c>
      <c r="AX22">
        <f>I!AW20*SUM('Sim_Vt_Of(IxI)'!$H22:$K22)*(-1)</f>
        <v>0</v>
      </c>
      <c r="AY22">
        <f>I!AX20*SUM('Sim_Vt_Of(IxI)'!$H22:$K22)*(-1)</f>
        <v>0</v>
      </c>
      <c r="AZ22">
        <f>I!AY20*SUM('Sim_Vt_Of(IxI)'!$H22:$K22)*(-1)</f>
        <v>0</v>
      </c>
      <c r="BA22">
        <f>I!AZ20*SUM('Sim_Vt_Of(IxI)'!$H22:$K22)*(-1)</f>
        <v>0</v>
      </c>
      <c r="BB22">
        <f>I!BA20*SUM('Sim_Vt_Of(IxI)'!$H22:$K22)*(-1)</f>
        <v>0</v>
      </c>
      <c r="BC22">
        <f>I!BB20*SUM('Sim_Vt_Of(IxI)'!$H22:$K22)*(-1)</f>
        <v>0</v>
      </c>
      <c r="BD22">
        <f>I!BC20*SUM('Sim_Vt_Of(IxI)'!$H22:$K22)*(-1)</f>
        <v>0</v>
      </c>
      <c r="BE22">
        <f>I!BD20*SUM('Sim_Vt_Of(IxI)'!$H22:$K22)*(-1)</f>
        <v>0</v>
      </c>
      <c r="BF22">
        <f>I!BE20*SUM('Sim_Vt_Of(IxI)'!$H22:$K22)*(-1)</f>
        <v>0</v>
      </c>
      <c r="BG22">
        <f>I!BF20*SUM('Sim_Vt_Of(IxI)'!$H22:$K22)*(-1)</f>
        <v>0</v>
      </c>
      <c r="BH22">
        <f>I!BG20*SUM('Sim_Vt_Of(IxI)'!$H22:$K22)*(-1)</f>
        <v>0</v>
      </c>
      <c r="BI22">
        <f>I!BH20*SUM('Sim_Vt_Of(IxI)'!$H22:$K22)*(-1)</f>
        <v>0</v>
      </c>
      <c r="BJ22">
        <f>I!BI20*SUM('Sim_Vt_Of(IxI)'!$H22:$K22)*(-1)</f>
        <v>0</v>
      </c>
      <c r="BK22">
        <f>I!BJ20*SUM('Sim_Vt_Of(IxI)'!$H22:$K22)*(-1)</f>
        <v>0</v>
      </c>
      <c r="BL22">
        <f>I!BK20*SUM('Sim_Vt_Of(IxI)'!$H22:$K22)*(-1)</f>
        <v>0</v>
      </c>
      <c r="BM22">
        <f>I!BL20*SUM('Sim_Vt_Of(IxI)'!$H22:$K22)*(-1)</f>
        <v>0</v>
      </c>
      <c r="BN22">
        <f>I!BM20*SUM('Sim_Vt_Of(IxI)'!$H22:$K22)*(-1)</f>
        <v>0</v>
      </c>
      <c r="BO22">
        <f>I!BN20*SUM('Sim_Vt_Of(IxI)'!$H22:$K22)*(-1)</f>
        <v>0</v>
      </c>
      <c r="BP22">
        <f>I!BO20*SUM('Sim_Vt_Of(IxI)'!$H22:$K22)*(-1)</f>
        <v>0</v>
      </c>
      <c r="BQ22">
        <f>I!BP20*SUM('Sim_Vt_Of(IxI)'!$H22:$K22)*(-1)</f>
        <v>0</v>
      </c>
      <c r="BR22">
        <f>I!BQ20*SUM('Sim_Vt_Of(IxI)'!$H22:$K22)*(-1)</f>
        <v>0</v>
      </c>
      <c r="BS22">
        <f>I!BR20*SUM('Sim_Vt_Of(IxI)'!$H22:$K22)*(-1)</f>
        <v>0</v>
      </c>
      <c r="BT22">
        <f>I!BS20*SUM('Sim_Vt_Of(IxI)'!$H22:$K22)*(-1)</f>
        <v>0</v>
      </c>
      <c r="BU22">
        <f>I!BT20*SUM('Sim_Vt_Of(IxI)'!$H22:$K22)*(-1)</f>
        <v>0</v>
      </c>
      <c r="BV22">
        <f>I!BU20*SUM('Sim_Vt_Of(IxI)'!$H22:$K22)*(-1)</f>
        <v>0</v>
      </c>
      <c r="BW22">
        <f>I!BV20*SUM('Sim_Vt_Of(IxI)'!$H22:$K22)*(-1)</f>
        <v>0</v>
      </c>
      <c r="BX22">
        <f>I!BW20*SUM('Sim_Vt_Of(IxI)'!$H22:$K22)*(-1)</f>
        <v>0</v>
      </c>
      <c r="BY22">
        <f>I!BX20*SUM('Sim_Vt_Of(IxI)'!$H22:$K22)*(-1)</f>
        <v>0</v>
      </c>
    </row>
    <row r="23" spans="1:77" x14ac:dyDescent="0.25">
      <c r="A23" s="105" t="s">
        <v>20</v>
      </c>
      <c r="B23">
        <f>I!A21*SUM('Sim_Vt_Of(IxI)'!$H23:$K23)*(-1)</f>
        <v>0</v>
      </c>
      <c r="C23">
        <f>I!B21*SUM('Sim_Vt_Of(IxI)'!$H23:$K23)*(-1)</f>
        <v>0</v>
      </c>
      <c r="D23">
        <f>I!C21*SUM('Sim_Vt_Of(IxI)'!$H23:$K23)*(-1)</f>
        <v>0</v>
      </c>
      <c r="E23">
        <f>I!D21*SUM('Sim_Vt_Of(IxI)'!$H23:$K23)*(-1)</f>
        <v>0</v>
      </c>
      <c r="F23">
        <f>I!E21*SUM('Sim_Vt_Of(IxI)'!$H23:$K23)*(-1)</f>
        <v>0</v>
      </c>
      <c r="G23">
        <f>I!F21*SUM('Sim_Vt_Of(IxI)'!$H23:$K23)*(-1)</f>
        <v>0</v>
      </c>
      <c r="H23">
        <f>I!G21*SUM('Sim_Vt_Of(IxI)'!$H23:$K23)*(-1)</f>
        <v>0</v>
      </c>
      <c r="I23">
        <f>I!H21*SUM('Sim_Vt_Of(IxI)'!$H23:$K23)*(-1)</f>
        <v>0</v>
      </c>
      <c r="J23">
        <f>I!I21*SUM('Sim_Vt_Of(IxI)'!$H23:$K23)*(-1)</f>
        <v>0</v>
      </c>
      <c r="K23">
        <f>I!J21*SUM('Sim_Vt_Of(IxI)'!$H23:$K23)*(-1)</f>
        <v>0</v>
      </c>
      <c r="L23">
        <f>I!K21*SUM('Sim_Vt_Of(IxI)'!$H23:$K23)*(-1)</f>
        <v>0</v>
      </c>
      <c r="M23">
        <f>I!L21*SUM('Sim_Vt_Of(IxI)'!$H23:$K23)*(-1)</f>
        <v>0</v>
      </c>
      <c r="N23">
        <f>I!M21*SUM('Sim_Vt_Of(IxI)'!$H23:$K23)*(-1)</f>
        <v>0</v>
      </c>
      <c r="O23">
        <f>I!N21*SUM('Sim_Vt_Of(IxI)'!$H23:$K23)*(-1)</f>
        <v>0</v>
      </c>
      <c r="P23">
        <f>I!O21*SUM('Sim_Vt_Of(IxI)'!$H23:$K23)*(-1)</f>
        <v>0</v>
      </c>
      <c r="Q23">
        <f>I!P21*SUM('Sim_Vt_Of(IxI)'!$H23:$K23)*(-1)</f>
        <v>0</v>
      </c>
      <c r="R23">
        <f>I!Q21*SUM('Sim_Vt_Of(IxI)'!$H23:$K23)*(-1)</f>
        <v>0</v>
      </c>
      <c r="S23">
        <f>I!R21*SUM('Sim_Vt_Of(IxI)'!$H23:$K23)*(-1)</f>
        <v>0</v>
      </c>
      <c r="T23">
        <f>I!S21*SUM('Sim_Vt_Of(IxI)'!$H23:$K23)*(-1)</f>
        <v>0</v>
      </c>
      <c r="U23">
        <f>I!T21*SUM('Sim_Vt_Of(IxI)'!$H23:$K23)*(-1)</f>
        <v>0</v>
      </c>
      <c r="V23">
        <f>I!U21*SUM('Sim_Vt_Of(IxI)'!$H23:$K23)*(-1)</f>
        <v>0</v>
      </c>
      <c r="W23">
        <f>I!V21*SUM('Sim_Vt_Of(IxI)'!$H23:$K23)*(-1)</f>
        <v>0</v>
      </c>
      <c r="X23">
        <f>I!W21*SUM('Sim_Vt_Of(IxI)'!$H23:$K23)*(-1)</f>
        <v>0</v>
      </c>
      <c r="Y23">
        <f>I!X21*SUM('Sim_Vt_Of(IxI)'!$H23:$K23)*(-1)</f>
        <v>0</v>
      </c>
      <c r="Z23">
        <f>I!Y21*SUM('Sim_Vt_Of(IxI)'!$H23:$K23)*(-1)</f>
        <v>0</v>
      </c>
      <c r="AA23">
        <f>I!Z21*SUM('Sim_Vt_Of(IxI)'!$H23:$K23)*(-1)</f>
        <v>0</v>
      </c>
      <c r="AB23">
        <f>I!AA21*SUM('Sim_Vt_Of(IxI)'!$H23:$K23)*(-1)</f>
        <v>0</v>
      </c>
      <c r="AC23">
        <f>I!AB21*SUM('Sim_Vt_Of(IxI)'!$H23:$K23)*(-1)</f>
        <v>0</v>
      </c>
      <c r="AD23">
        <f>I!AC21*SUM('Sim_Vt_Of(IxI)'!$H23:$K23)*(-1)</f>
        <v>0</v>
      </c>
      <c r="AE23">
        <f>I!AD21*SUM('Sim_Vt_Of(IxI)'!$H23:$K23)*(-1)</f>
        <v>0</v>
      </c>
      <c r="AF23">
        <f>I!AE21*SUM('Sim_Vt_Of(IxI)'!$H23:$K23)*(-1)</f>
        <v>0</v>
      </c>
      <c r="AG23">
        <f>I!AF21*SUM('Sim_Vt_Of(IxI)'!$H23:$K23)*(-1)</f>
        <v>0</v>
      </c>
      <c r="AH23">
        <f>I!AG21*SUM('Sim_Vt_Of(IxI)'!$H23:$K23)*(-1)</f>
        <v>0</v>
      </c>
      <c r="AI23">
        <f>I!AH21*SUM('Sim_Vt_Of(IxI)'!$H23:$K23)*(-1)</f>
        <v>0</v>
      </c>
      <c r="AJ23">
        <f>I!AI21*SUM('Sim_Vt_Of(IxI)'!$H23:$K23)*(-1)</f>
        <v>0</v>
      </c>
      <c r="AK23">
        <f>I!AJ21*SUM('Sim_Vt_Of(IxI)'!$H23:$K23)*(-1)</f>
        <v>0</v>
      </c>
      <c r="AL23">
        <f>I!AK21*SUM('Sim_Vt_Of(IxI)'!$H23:$K23)*(-1)</f>
        <v>0</v>
      </c>
      <c r="AM23">
        <f>I!AL21*SUM('Sim_Vt_Of(IxI)'!$H23:$K23)*(-1)</f>
        <v>0</v>
      </c>
      <c r="AN23">
        <f>I!AM21*SUM('Sim_Vt_Of(IxI)'!$H23:$K23)*(-1)</f>
        <v>0</v>
      </c>
      <c r="AO23">
        <f>I!AN21*SUM('Sim_Vt_Of(IxI)'!$H23:$K23)*(-1)</f>
        <v>0</v>
      </c>
      <c r="AP23">
        <f>I!AO21*SUM('Sim_Vt_Of(IxI)'!$H23:$K23)*(-1)</f>
        <v>0</v>
      </c>
      <c r="AQ23">
        <f>I!AP21*SUM('Sim_Vt_Of(IxI)'!$H23:$K23)*(-1)</f>
        <v>0</v>
      </c>
      <c r="AR23">
        <f>I!AQ21*SUM('Sim_Vt_Of(IxI)'!$H23:$K23)*(-1)</f>
        <v>0</v>
      </c>
      <c r="AS23">
        <f>I!AR21*SUM('Sim_Vt_Of(IxI)'!$H23:$K23)*(-1)</f>
        <v>0</v>
      </c>
      <c r="AT23">
        <f>I!AS21*SUM('Sim_Vt_Of(IxI)'!$H23:$K23)*(-1)</f>
        <v>0</v>
      </c>
      <c r="AU23">
        <f>I!AT21*SUM('Sim_Vt_Of(IxI)'!$H23:$K23)*(-1)</f>
        <v>0</v>
      </c>
      <c r="AV23">
        <f>I!AU21*SUM('Sim_Vt_Of(IxI)'!$H23:$K23)*(-1)</f>
        <v>0</v>
      </c>
      <c r="AW23">
        <f>I!AV21*SUM('Sim_Vt_Of(IxI)'!$H23:$K23)*(-1)</f>
        <v>0</v>
      </c>
      <c r="AX23">
        <f>I!AW21*SUM('Sim_Vt_Of(IxI)'!$H23:$K23)*(-1)</f>
        <v>0</v>
      </c>
      <c r="AY23">
        <f>I!AX21*SUM('Sim_Vt_Of(IxI)'!$H23:$K23)*(-1)</f>
        <v>0</v>
      </c>
      <c r="AZ23">
        <f>I!AY21*SUM('Sim_Vt_Of(IxI)'!$H23:$K23)*(-1)</f>
        <v>0</v>
      </c>
      <c r="BA23">
        <f>I!AZ21*SUM('Sim_Vt_Of(IxI)'!$H23:$K23)*(-1)</f>
        <v>0</v>
      </c>
      <c r="BB23">
        <f>I!BA21*SUM('Sim_Vt_Of(IxI)'!$H23:$K23)*(-1)</f>
        <v>0</v>
      </c>
      <c r="BC23">
        <f>I!BB21*SUM('Sim_Vt_Of(IxI)'!$H23:$K23)*(-1)</f>
        <v>0</v>
      </c>
      <c r="BD23">
        <f>I!BC21*SUM('Sim_Vt_Of(IxI)'!$H23:$K23)*(-1)</f>
        <v>0</v>
      </c>
      <c r="BE23">
        <f>I!BD21*SUM('Sim_Vt_Of(IxI)'!$H23:$K23)*(-1)</f>
        <v>0</v>
      </c>
      <c r="BF23">
        <f>I!BE21*SUM('Sim_Vt_Of(IxI)'!$H23:$K23)*(-1)</f>
        <v>0</v>
      </c>
      <c r="BG23">
        <f>I!BF21*SUM('Sim_Vt_Of(IxI)'!$H23:$K23)*(-1)</f>
        <v>0</v>
      </c>
      <c r="BH23">
        <f>I!BG21*SUM('Sim_Vt_Of(IxI)'!$H23:$K23)*(-1)</f>
        <v>0</v>
      </c>
      <c r="BI23">
        <f>I!BH21*SUM('Sim_Vt_Of(IxI)'!$H23:$K23)*(-1)</f>
        <v>0</v>
      </c>
      <c r="BJ23">
        <f>I!BI21*SUM('Sim_Vt_Of(IxI)'!$H23:$K23)*(-1)</f>
        <v>0</v>
      </c>
      <c r="BK23">
        <f>I!BJ21*SUM('Sim_Vt_Of(IxI)'!$H23:$K23)*(-1)</f>
        <v>0</v>
      </c>
      <c r="BL23">
        <f>I!BK21*SUM('Sim_Vt_Of(IxI)'!$H23:$K23)*(-1)</f>
        <v>0</v>
      </c>
      <c r="BM23">
        <f>I!BL21*SUM('Sim_Vt_Of(IxI)'!$H23:$K23)*(-1)</f>
        <v>0</v>
      </c>
      <c r="BN23">
        <f>I!BM21*SUM('Sim_Vt_Of(IxI)'!$H23:$K23)*(-1)</f>
        <v>0</v>
      </c>
      <c r="BO23">
        <f>I!BN21*SUM('Sim_Vt_Of(IxI)'!$H23:$K23)*(-1)</f>
        <v>0</v>
      </c>
      <c r="BP23">
        <f>I!BO21*SUM('Sim_Vt_Of(IxI)'!$H23:$K23)*(-1)</f>
        <v>0</v>
      </c>
      <c r="BQ23">
        <f>I!BP21*SUM('Sim_Vt_Of(IxI)'!$H23:$K23)*(-1)</f>
        <v>0</v>
      </c>
      <c r="BR23">
        <f>I!BQ21*SUM('Sim_Vt_Of(IxI)'!$H23:$K23)*(-1)</f>
        <v>0</v>
      </c>
      <c r="BS23">
        <f>I!BR21*SUM('Sim_Vt_Of(IxI)'!$H23:$K23)*(-1)</f>
        <v>0</v>
      </c>
      <c r="BT23">
        <f>I!BS21*SUM('Sim_Vt_Of(IxI)'!$H23:$K23)*(-1)</f>
        <v>0</v>
      </c>
      <c r="BU23">
        <f>I!BT21*SUM('Sim_Vt_Of(IxI)'!$H23:$K23)*(-1)</f>
        <v>0</v>
      </c>
      <c r="BV23">
        <f>I!BU21*SUM('Sim_Vt_Of(IxI)'!$H23:$K23)*(-1)</f>
        <v>0</v>
      </c>
      <c r="BW23">
        <f>I!BV21*SUM('Sim_Vt_Of(IxI)'!$H23:$K23)*(-1)</f>
        <v>0</v>
      </c>
      <c r="BX23">
        <f>I!BW21*SUM('Sim_Vt_Of(IxI)'!$H23:$K23)*(-1)</f>
        <v>0</v>
      </c>
      <c r="BY23">
        <f>I!BX21*SUM('Sim_Vt_Of(IxI)'!$H23:$K23)*(-1)</f>
        <v>0</v>
      </c>
    </row>
    <row r="24" spans="1:77" x14ac:dyDescent="0.25">
      <c r="A24" s="105" t="s">
        <v>21</v>
      </c>
      <c r="B24">
        <f>I!A22*SUM('Sim_Vt_Of(IxI)'!$H24:$K24)*(-1)</f>
        <v>0</v>
      </c>
      <c r="C24">
        <f>I!B22*SUM('Sim_Vt_Of(IxI)'!$H24:$K24)*(-1)</f>
        <v>0</v>
      </c>
      <c r="D24">
        <f>I!C22*SUM('Sim_Vt_Of(IxI)'!$H24:$K24)*(-1)</f>
        <v>0</v>
      </c>
      <c r="E24">
        <f>I!D22*SUM('Sim_Vt_Of(IxI)'!$H24:$K24)*(-1)</f>
        <v>0</v>
      </c>
      <c r="F24">
        <f>I!E22*SUM('Sim_Vt_Of(IxI)'!$H24:$K24)*(-1)</f>
        <v>0</v>
      </c>
      <c r="G24">
        <f>I!F22*SUM('Sim_Vt_Of(IxI)'!$H24:$K24)*(-1)</f>
        <v>0</v>
      </c>
      <c r="H24">
        <f>I!G22*SUM('Sim_Vt_Of(IxI)'!$H24:$K24)*(-1)</f>
        <v>0</v>
      </c>
      <c r="I24">
        <f>I!H22*SUM('Sim_Vt_Of(IxI)'!$H24:$K24)*(-1)</f>
        <v>0</v>
      </c>
      <c r="J24">
        <f>I!I22*SUM('Sim_Vt_Of(IxI)'!$H24:$K24)*(-1)</f>
        <v>0</v>
      </c>
      <c r="K24">
        <f>I!J22*SUM('Sim_Vt_Of(IxI)'!$H24:$K24)*(-1)</f>
        <v>0</v>
      </c>
      <c r="L24">
        <f>I!K22*SUM('Sim_Vt_Of(IxI)'!$H24:$K24)*(-1)</f>
        <v>0</v>
      </c>
      <c r="M24">
        <f>I!L22*SUM('Sim_Vt_Of(IxI)'!$H24:$K24)*(-1)</f>
        <v>0</v>
      </c>
      <c r="N24">
        <f>I!M22*SUM('Sim_Vt_Of(IxI)'!$H24:$K24)*(-1)</f>
        <v>0</v>
      </c>
      <c r="O24">
        <f>I!N22*SUM('Sim_Vt_Of(IxI)'!$H24:$K24)*(-1)</f>
        <v>0</v>
      </c>
      <c r="P24">
        <f>I!O22*SUM('Sim_Vt_Of(IxI)'!$H24:$K24)*(-1)</f>
        <v>0</v>
      </c>
      <c r="Q24">
        <f>I!P22*SUM('Sim_Vt_Of(IxI)'!$H24:$K24)*(-1)</f>
        <v>0</v>
      </c>
      <c r="R24">
        <f>I!Q22*SUM('Sim_Vt_Of(IxI)'!$H24:$K24)*(-1)</f>
        <v>0</v>
      </c>
      <c r="S24">
        <f>I!R22*SUM('Sim_Vt_Of(IxI)'!$H24:$K24)*(-1)</f>
        <v>0</v>
      </c>
      <c r="T24">
        <f>I!S22*SUM('Sim_Vt_Of(IxI)'!$H24:$K24)*(-1)</f>
        <v>0</v>
      </c>
      <c r="U24">
        <f>I!T22*SUM('Sim_Vt_Of(IxI)'!$H24:$K24)*(-1)</f>
        <v>0</v>
      </c>
      <c r="V24">
        <f>I!U22*SUM('Sim_Vt_Of(IxI)'!$H24:$K24)*(-1)</f>
        <v>0</v>
      </c>
      <c r="W24">
        <f>I!V22*SUM('Sim_Vt_Of(IxI)'!$H24:$K24)*(-1)</f>
        <v>0</v>
      </c>
      <c r="X24">
        <f>I!W22*SUM('Sim_Vt_Of(IxI)'!$H24:$K24)*(-1)</f>
        <v>0</v>
      </c>
      <c r="Y24">
        <f>I!X22*SUM('Sim_Vt_Of(IxI)'!$H24:$K24)*(-1)</f>
        <v>0</v>
      </c>
      <c r="Z24">
        <f>I!Y22*SUM('Sim_Vt_Of(IxI)'!$H24:$K24)*(-1)</f>
        <v>0</v>
      </c>
      <c r="AA24">
        <f>I!Z22*SUM('Sim_Vt_Of(IxI)'!$H24:$K24)*(-1)</f>
        <v>0</v>
      </c>
      <c r="AB24">
        <f>I!AA22*SUM('Sim_Vt_Of(IxI)'!$H24:$K24)*(-1)</f>
        <v>0</v>
      </c>
      <c r="AC24">
        <f>I!AB22*SUM('Sim_Vt_Of(IxI)'!$H24:$K24)*(-1)</f>
        <v>0</v>
      </c>
      <c r="AD24">
        <f>I!AC22*SUM('Sim_Vt_Of(IxI)'!$H24:$K24)*(-1)</f>
        <v>0</v>
      </c>
      <c r="AE24">
        <f>I!AD22*SUM('Sim_Vt_Of(IxI)'!$H24:$K24)*(-1)</f>
        <v>0</v>
      </c>
      <c r="AF24">
        <f>I!AE22*SUM('Sim_Vt_Of(IxI)'!$H24:$K24)*(-1)</f>
        <v>0</v>
      </c>
      <c r="AG24">
        <f>I!AF22*SUM('Sim_Vt_Of(IxI)'!$H24:$K24)*(-1)</f>
        <v>0</v>
      </c>
      <c r="AH24">
        <f>I!AG22*SUM('Sim_Vt_Of(IxI)'!$H24:$K24)*(-1)</f>
        <v>0</v>
      </c>
      <c r="AI24">
        <f>I!AH22*SUM('Sim_Vt_Of(IxI)'!$H24:$K24)*(-1)</f>
        <v>0</v>
      </c>
      <c r="AJ24">
        <f>I!AI22*SUM('Sim_Vt_Of(IxI)'!$H24:$K24)*(-1)</f>
        <v>0</v>
      </c>
      <c r="AK24">
        <f>I!AJ22*SUM('Sim_Vt_Of(IxI)'!$H24:$K24)*(-1)</f>
        <v>0</v>
      </c>
      <c r="AL24">
        <f>I!AK22*SUM('Sim_Vt_Of(IxI)'!$H24:$K24)*(-1)</f>
        <v>0</v>
      </c>
      <c r="AM24">
        <f>I!AL22*SUM('Sim_Vt_Of(IxI)'!$H24:$K24)*(-1)</f>
        <v>0</v>
      </c>
      <c r="AN24">
        <f>I!AM22*SUM('Sim_Vt_Of(IxI)'!$H24:$K24)*(-1)</f>
        <v>0</v>
      </c>
      <c r="AO24">
        <f>I!AN22*SUM('Sim_Vt_Of(IxI)'!$H24:$K24)*(-1)</f>
        <v>0</v>
      </c>
      <c r="AP24">
        <f>I!AO22*SUM('Sim_Vt_Of(IxI)'!$H24:$K24)*(-1)</f>
        <v>0</v>
      </c>
      <c r="AQ24">
        <f>I!AP22*SUM('Sim_Vt_Of(IxI)'!$H24:$K24)*(-1)</f>
        <v>0</v>
      </c>
      <c r="AR24">
        <f>I!AQ22*SUM('Sim_Vt_Of(IxI)'!$H24:$K24)*(-1)</f>
        <v>0</v>
      </c>
      <c r="AS24">
        <f>I!AR22*SUM('Sim_Vt_Of(IxI)'!$H24:$K24)*(-1)</f>
        <v>0</v>
      </c>
      <c r="AT24">
        <f>I!AS22*SUM('Sim_Vt_Of(IxI)'!$H24:$K24)*(-1)</f>
        <v>0</v>
      </c>
      <c r="AU24">
        <f>I!AT22*SUM('Sim_Vt_Of(IxI)'!$H24:$K24)*(-1)</f>
        <v>0</v>
      </c>
      <c r="AV24">
        <f>I!AU22*SUM('Sim_Vt_Of(IxI)'!$H24:$K24)*(-1)</f>
        <v>0</v>
      </c>
      <c r="AW24">
        <f>I!AV22*SUM('Sim_Vt_Of(IxI)'!$H24:$K24)*(-1)</f>
        <v>0</v>
      </c>
      <c r="AX24">
        <f>I!AW22*SUM('Sim_Vt_Of(IxI)'!$H24:$K24)*(-1)</f>
        <v>0</v>
      </c>
      <c r="AY24">
        <f>I!AX22*SUM('Sim_Vt_Of(IxI)'!$H24:$K24)*(-1)</f>
        <v>0</v>
      </c>
      <c r="AZ24">
        <f>I!AY22*SUM('Sim_Vt_Of(IxI)'!$H24:$K24)*(-1)</f>
        <v>0</v>
      </c>
      <c r="BA24">
        <f>I!AZ22*SUM('Sim_Vt_Of(IxI)'!$H24:$K24)*(-1)</f>
        <v>0</v>
      </c>
      <c r="BB24">
        <f>I!BA22*SUM('Sim_Vt_Of(IxI)'!$H24:$K24)*(-1)</f>
        <v>0</v>
      </c>
      <c r="BC24">
        <f>I!BB22*SUM('Sim_Vt_Of(IxI)'!$H24:$K24)*(-1)</f>
        <v>0</v>
      </c>
      <c r="BD24">
        <f>I!BC22*SUM('Sim_Vt_Of(IxI)'!$H24:$K24)*(-1)</f>
        <v>0</v>
      </c>
      <c r="BE24">
        <f>I!BD22*SUM('Sim_Vt_Of(IxI)'!$H24:$K24)*(-1)</f>
        <v>0</v>
      </c>
      <c r="BF24">
        <f>I!BE22*SUM('Sim_Vt_Of(IxI)'!$H24:$K24)*(-1)</f>
        <v>0</v>
      </c>
      <c r="BG24">
        <f>I!BF22*SUM('Sim_Vt_Of(IxI)'!$H24:$K24)*(-1)</f>
        <v>0</v>
      </c>
      <c r="BH24">
        <f>I!BG22*SUM('Sim_Vt_Of(IxI)'!$H24:$K24)*(-1)</f>
        <v>0</v>
      </c>
      <c r="BI24">
        <f>I!BH22*SUM('Sim_Vt_Of(IxI)'!$H24:$K24)*(-1)</f>
        <v>0</v>
      </c>
      <c r="BJ24">
        <f>I!BI22*SUM('Sim_Vt_Of(IxI)'!$H24:$K24)*(-1)</f>
        <v>0</v>
      </c>
      <c r="BK24">
        <f>I!BJ22*SUM('Sim_Vt_Of(IxI)'!$H24:$K24)*(-1)</f>
        <v>0</v>
      </c>
      <c r="BL24">
        <f>I!BK22*SUM('Sim_Vt_Of(IxI)'!$H24:$K24)*(-1)</f>
        <v>0</v>
      </c>
      <c r="BM24">
        <f>I!BL22*SUM('Sim_Vt_Of(IxI)'!$H24:$K24)*(-1)</f>
        <v>0</v>
      </c>
      <c r="BN24">
        <f>I!BM22*SUM('Sim_Vt_Of(IxI)'!$H24:$K24)*(-1)</f>
        <v>0</v>
      </c>
      <c r="BO24">
        <f>I!BN22*SUM('Sim_Vt_Of(IxI)'!$H24:$K24)*(-1)</f>
        <v>0</v>
      </c>
      <c r="BP24">
        <f>I!BO22*SUM('Sim_Vt_Of(IxI)'!$H24:$K24)*(-1)</f>
        <v>0</v>
      </c>
      <c r="BQ24">
        <f>I!BP22*SUM('Sim_Vt_Of(IxI)'!$H24:$K24)*(-1)</f>
        <v>0</v>
      </c>
      <c r="BR24">
        <f>I!BQ22*SUM('Sim_Vt_Of(IxI)'!$H24:$K24)*(-1)</f>
        <v>0</v>
      </c>
      <c r="BS24">
        <f>I!BR22*SUM('Sim_Vt_Of(IxI)'!$H24:$K24)*(-1)</f>
        <v>0</v>
      </c>
      <c r="BT24">
        <f>I!BS22*SUM('Sim_Vt_Of(IxI)'!$H24:$K24)*(-1)</f>
        <v>0</v>
      </c>
      <c r="BU24">
        <f>I!BT22*SUM('Sim_Vt_Of(IxI)'!$H24:$K24)*(-1)</f>
        <v>0</v>
      </c>
      <c r="BV24">
        <f>I!BU22*SUM('Sim_Vt_Of(IxI)'!$H24:$K24)*(-1)</f>
        <v>0</v>
      </c>
      <c r="BW24">
        <f>I!BV22*SUM('Sim_Vt_Of(IxI)'!$H24:$K24)*(-1)</f>
        <v>0</v>
      </c>
      <c r="BX24">
        <f>I!BW22*SUM('Sim_Vt_Of(IxI)'!$H24:$K24)*(-1)</f>
        <v>0</v>
      </c>
      <c r="BY24">
        <f>I!BX22*SUM('Sim_Vt_Of(IxI)'!$H24:$K24)*(-1)</f>
        <v>0</v>
      </c>
    </row>
    <row r="25" spans="1:77" x14ac:dyDescent="0.25">
      <c r="A25" s="105" t="s">
        <v>22</v>
      </c>
      <c r="B25">
        <f>I!A23*SUM('Sim_Vt_Of(IxI)'!$H25:$K25)*(-1)</f>
        <v>0</v>
      </c>
      <c r="C25">
        <f>I!B23*SUM('Sim_Vt_Of(IxI)'!$H25:$K25)*(-1)</f>
        <v>0</v>
      </c>
      <c r="D25">
        <f>I!C23*SUM('Sim_Vt_Of(IxI)'!$H25:$K25)*(-1)</f>
        <v>0</v>
      </c>
      <c r="E25">
        <f>I!D23*SUM('Sim_Vt_Of(IxI)'!$H25:$K25)*(-1)</f>
        <v>0</v>
      </c>
      <c r="F25">
        <f>I!E23*SUM('Sim_Vt_Of(IxI)'!$H25:$K25)*(-1)</f>
        <v>0</v>
      </c>
      <c r="G25">
        <f>I!F23*SUM('Sim_Vt_Of(IxI)'!$H25:$K25)*(-1)</f>
        <v>0</v>
      </c>
      <c r="H25">
        <f>I!G23*SUM('Sim_Vt_Of(IxI)'!$H25:$K25)*(-1)</f>
        <v>0</v>
      </c>
      <c r="I25">
        <f>I!H23*SUM('Sim_Vt_Of(IxI)'!$H25:$K25)*(-1)</f>
        <v>0</v>
      </c>
      <c r="J25">
        <f>I!I23*SUM('Sim_Vt_Of(IxI)'!$H25:$K25)*(-1)</f>
        <v>0</v>
      </c>
      <c r="K25">
        <f>I!J23*SUM('Sim_Vt_Of(IxI)'!$H25:$K25)*(-1)</f>
        <v>0</v>
      </c>
      <c r="L25">
        <f>I!K23*SUM('Sim_Vt_Of(IxI)'!$H25:$K25)*(-1)</f>
        <v>0</v>
      </c>
      <c r="M25">
        <f>I!L23*SUM('Sim_Vt_Of(IxI)'!$H25:$K25)*(-1)</f>
        <v>0</v>
      </c>
      <c r="N25">
        <f>I!M23*SUM('Sim_Vt_Of(IxI)'!$H25:$K25)*(-1)</f>
        <v>0</v>
      </c>
      <c r="O25">
        <f>I!N23*SUM('Sim_Vt_Of(IxI)'!$H25:$K25)*(-1)</f>
        <v>0</v>
      </c>
      <c r="P25">
        <f>I!O23*SUM('Sim_Vt_Of(IxI)'!$H25:$K25)*(-1)</f>
        <v>0</v>
      </c>
      <c r="Q25">
        <f>I!P23*SUM('Sim_Vt_Of(IxI)'!$H25:$K25)*(-1)</f>
        <v>0</v>
      </c>
      <c r="R25">
        <f>I!Q23*SUM('Sim_Vt_Of(IxI)'!$H25:$K25)*(-1)</f>
        <v>0</v>
      </c>
      <c r="S25">
        <f>I!R23*SUM('Sim_Vt_Of(IxI)'!$H25:$K25)*(-1)</f>
        <v>0</v>
      </c>
      <c r="T25">
        <f>I!S23*SUM('Sim_Vt_Of(IxI)'!$H25:$K25)*(-1)</f>
        <v>0</v>
      </c>
      <c r="U25">
        <f>I!T23*SUM('Sim_Vt_Of(IxI)'!$H25:$K25)*(-1)</f>
        <v>0</v>
      </c>
      <c r="V25">
        <f>I!U23*SUM('Sim_Vt_Of(IxI)'!$H25:$K25)*(-1)</f>
        <v>0</v>
      </c>
      <c r="W25">
        <f>I!V23*SUM('Sim_Vt_Of(IxI)'!$H25:$K25)*(-1)</f>
        <v>0</v>
      </c>
      <c r="X25">
        <f>I!W23*SUM('Sim_Vt_Of(IxI)'!$H25:$K25)*(-1)</f>
        <v>0</v>
      </c>
      <c r="Y25">
        <f>I!X23*SUM('Sim_Vt_Of(IxI)'!$H25:$K25)*(-1)</f>
        <v>0</v>
      </c>
      <c r="Z25">
        <f>I!Y23*SUM('Sim_Vt_Of(IxI)'!$H25:$K25)*(-1)</f>
        <v>0</v>
      </c>
      <c r="AA25">
        <f>I!Z23*SUM('Sim_Vt_Of(IxI)'!$H25:$K25)*(-1)</f>
        <v>0</v>
      </c>
      <c r="AB25">
        <f>I!AA23*SUM('Sim_Vt_Of(IxI)'!$H25:$K25)*(-1)</f>
        <v>0</v>
      </c>
      <c r="AC25">
        <f>I!AB23*SUM('Sim_Vt_Of(IxI)'!$H25:$K25)*(-1)</f>
        <v>0</v>
      </c>
      <c r="AD25">
        <f>I!AC23*SUM('Sim_Vt_Of(IxI)'!$H25:$K25)*(-1)</f>
        <v>0</v>
      </c>
      <c r="AE25">
        <f>I!AD23*SUM('Sim_Vt_Of(IxI)'!$H25:$K25)*(-1)</f>
        <v>0</v>
      </c>
      <c r="AF25">
        <f>I!AE23*SUM('Sim_Vt_Of(IxI)'!$H25:$K25)*(-1)</f>
        <v>0</v>
      </c>
      <c r="AG25">
        <f>I!AF23*SUM('Sim_Vt_Of(IxI)'!$H25:$K25)*(-1)</f>
        <v>0</v>
      </c>
      <c r="AH25">
        <f>I!AG23*SUM('Sim_Vt_Of(IxI)'!$H25:$K25)*(-1)</f>
        <v>0</v>
      </c>
      <c r="AI25">
        <f>I!AH23*SUM('Sim_Vt_Of(IxI)'!$H25:$K25)*(-1)</f>
        <v>0</v>
      </c>
      <c r="AJ25">
        <f>I!AI23*SUM('Sim_Vt_Of(IxI)'!$H25:$K25)*(-1)</f>
        <v>0</v>
      </c>
      <c r="AK25">
        <f>I!AJ23*SUM('Sim_Vt_Of(IxI)'!$H25:$K25)*(-1)</f>
        <v>0</v>
      </c>
      <c r="AL25">
        <f>I!AK23*SUM('Sim_Vt_Of(IxI)'!$H25:$K25)*(-1)</f>
        <v>0</v>
      </c>
      <c r="AM25">
        <f>I!AL23*SUM('Sim_Vt_Of(IxI)'!$H25:$K25)*(-1)</f>
        <v>0</v>
      </c>
      <c r="AN25">
        <f>I!AM23*SUM('Sim_Vt_Of(IxI)'!$H25:$K25)*(-1)</f>
        <v>0</v>
      </c>
      <c r="AO25">
        <f>I!AN23*SUM('Sim_Vt_Of(IxI)'!$H25:$K25)*(-1)</f>
        <v>0</v>
      </c>
      <c r="AP25">
        <f>I!AO23*SUM('Sim_Vt_Of(IxI)'!$H25:$K25)*(-1)</f>
        <v>0</v>
      </c>
      <c r="AQ25">
        <f>I!AP23*SUM('Sim_Vt_Of(IxI)'!$H25:$K25)*(-1)</f>
        <v>0</v>
      </c>
      <c r="AR25">
        <f>I!AQ23*SUM('Sim_Vt_Of(IxI)'!$H25:$K25)*(-1)</f>
        <v>0</v>
      </c>
      <c r="AS25">
        <f>I!AR23*SUM('Sim_Vt_Of(IxI)'!$H25:$K25)*(-1)</f>
        <v>0</v>
      </c>
      <c r="AT25">
        <f>I!AS23*SUM('Sim_Vt_Of(IxI)'!$H25:$K25)*(-1)</f>
        <v>0</v>
      </c>
      <c r="AU25">
        <f>I!AT23*SUM('Sim_Vt_Of(IxI)'!$H25:$K25)*(-1)</f>
        <v>0</v>
      </c>
      <c r="AV25">
        <f>I!AU23*SUM('Sim_Vt_Of(IxI)'!$H25:$K25)*(-1)</f>
        <v>0</v>
      </c>
      <c r="AW25">
        <f>I!AV23*SUM('Sim_Vt_Of(IxI)'!$H25:$K25)*(-1)</f>
        <v>0</v>
      </c>
      <c r="AX25">
        <f>I!AW23*SUM('Sim_Vt_Of(IxI)'!$H25:$K25)*(-1)</f>
        <v>0</v>
      </c>
      <c r="AY25">
        <f>I!AX23*SUM('Sim_Vt_Of(IxI)'!$H25:$K25)*(-1)</f>
        <v>0</v>
      </c>
      <c r="AZ25">
        <f>I!AY23*SUM('Sim_Vt_Of(IxI)'!$H25:$K25)*(-1)</f>
        <v>0</v>
      </c>
      <c r="BA25">
        <f>I!AZ23*SUM('Sim_Vt_Of(IxI)'!$H25:$K25)*(-1)</f>
        <v>0</v>
      </c>
      <c r="BB25">
        <f>I!BA23*SUM('Sim_Vt_Of(IxI)'!$H25:$K25)*(-1)</f>
        <v>0</v>
      </c>
      <c r="BC25">
        <f>I!BB23*SUM('Sim_Vt_Of(IxI)'!$H25:$K25)*(-1)</f>
        <v>0</v>
      </c>
      <c r="BD25">
        <f>I!BC23*SUM('Sim_Vt_Of(IxI)'!$H25:$K25)*(-1)</f>
        <v>0</v>
      </c>
      <c r="BE25">
        <f>I!BD23*SUM('Sim_Vt_Of(IxI)'!$H25:$K25)*(-1)</f>
        <v>0</v>
      </c>
      <c r="BF25">
        <f>I!BE23*SUM('Sim_Vt_Of(IxI)'!$H25:$K25)*(-1)</f>
        <v>0</v>
      </c>
      <c r="BG25">
        <f>I!BF23*SUM('Sim_Vt_Of(IxI)'!$H25:$K25)*(-1)</f>
        <v>0</v>
      </c>
      <c r="BH25">
        <f>I!BG23*SUM('Sim_Vt_Of(IxI)'!$H25:$K25)*(-1)</f>
        <v>0</v>
      </c>
      <c r="BI25">
        <f>I!BH23*SUM('Sim_Vt_Of(IxI)'!$H25:$K25)*(-1)</f>
        <v>0</v>
      </c>
      <c r="BJ25">
        <f>I!BI23*SUM('Sim_Vt_Of(IxI)'!$H25:$K25)*(-1)</f>
        <v>0</v>
      </c>
      <c r="BK25">
        <f>I!BJ23*SUM('Sim_Vt_Of(IxI)'!$H25:$K25)*(-1)</f>
        <v>0</v>
      </c>
      <c r="BL25">
        <f>I!BK23*SUM('Sim_Vt_Of(IxI)'!$H25:$K25)*(-1)</f>
        <v>0</v>
      </c>
      <c r="BM25">
        <f>I!BL23*SUM('Sim_Vt_Of(IxI)'!$H25:$K25)*(-1)</f>
        <v>0</v>
      </c>
      <c r="BN25">
        <f>I!BM23*SUM('Sim_Vt_Of(IxI)'!$H25:$K25)*(-1)</f>
        <v>0</v>
      </c>
      <c r="BO25">
        <f>I!BN23*SUM('Sim_Vt_Of(IxI)'!$H25:$K25)*(-1)</f>
        <v>0</v>
      </c>
      <c r="BP25">
        <f>I!BO23*SUM('Sim_Vt_Of(IxI)'!$H25:$K25)*(-1)</f>
        <v>0</v>
      </c>
      <c r="BQ25">
        <f>I!BP23*SUM('Sim_Vt_Of(IxI)'!$H25:$K25)*(-1)</f>
        <v>0</v>
      </c>
      <c r="BR25">
        <f>I!BQ23*SUM('Sim_Vt_Of(IxI)'!$H25:$K25)*(-1)</f>
        <v>0</v>
      </c>
      <c r="BS25">
        <f>I!BR23*SUM('Sim_Vt_Of(IxI)'!$H25:$K25)*(-1)</f>
        <v>0</v>
      </c>
      <c r="BT25">
        <f>I!BS23*SUM('Sim_Vt_Of(IxI)'!$H25:$K25)*(-1)</f>
        <v>0</v>
      </c>
      <c r="BU25">
        <f>I!BT23*SUM('Sim_Vt_Of(IxI)'!$H25:$K25)*(-1)</f>
        <v>0</v>
      </c>
      <c r="BV25">
        <f>I!BU23*SUM('Sim_Vt_Of(IxI)'!$H25:$K25)*(-1)</f>
        <v>0</v>
      </c>
      <c r="BW25">
        <f>I!BV23*SUM('Sim_Vt_Of(IxI)'!$H25:$K25)*(-1)</f>
        <v>0</v>
      </c>
      <c r="BX25">
        <f>I!BW23*SUM('Sim_Vt_Of(IxI)'!$H25:$K25)*(-1)</f>
        <v>0</v>
      </c>
      <c r="BY25">
        <f>I!BX23*SUM('Sim_Vt_Of(IxI)'!$H25:$K25)*(-1)</f>
        <v>0</v>
      </c>
    </row>
    <row r="26" spans="1:77" x14ac:dyDescent="0.25">
      <c r="A26" s="105" t="s">
        <v>23</v>
      </c>
      <c r="B26">
        <f>I!A24*SUM('Sim_Vt_Of(IxI)'!$H26:$K26)*(-1)</f>
        <v>0</v>
      </c>
      <c r="C26">
        <f>I!B24*SUM('Sim_Vt_Of(IxI)'!$H26:$K26)*(-1)</f>
        <v>0</v>
      </c>
      <c r="D26">
        <f>I!C24*SUM('Sim_Vt_Of(IxI)'!$H26:$K26)*(-1)</f>
        <v>0</v>
      </c>
      <c r="E26">
        <f>I!D24*SUM('Sim_Vt_Of(IxI)'!$H26:$K26)*(-1)</f>
        <v>0</v>
      </c>
      <c r="F26">
        <f>I!E24*SUM('Sim_Vt_Of(IxI)'!$H26:$K26)*(-1)</f>
        <v>0</v>
      </c>
      <c r="G26">
        <f>I!F24*SUM('Sim_Vt_Of(IxI)'!$H26:$K26)*(-1)</f>
        <v>0</v>
      </c>
      <c r="H26">
        <f>I!G24*SUM('Sim_Vt_Of(IxI)'!$H26:$K26)*(-1)</f>
        <v>0</v>
      </c>
      <c r="I26">
        <f>I!H24*SUM('Sim_Vt_Of(IxI)'!$H26:$K26)*(-1)</f>
        <v>0</v>
      </c>
      <c r="J26">
        <f>I!I24*SUM('Sim_Vt_Of(IxI)'!$H26:$K26)*(-1)</f>
        <v>0</v>
      </c>
      <c r="K26">
        <f>I!J24*SUM('Sim_Vt_Of(IxI)'!$H26:$K26)*(-1)</f>
        <v>0</v>
      </c>
      <c r="L26">
        <f>I!K24*SUM('Sim_Vt_Of(IxI)'!$H26:$K26)*(-1)</f>
        <v>0</v>
      </c>
      <c r="M26">
        <f>I!L24*SUM('Sim_Vt_Of(IxI)'!$H26:$K26)*(-1)</f>
        <v>0</v>
      </c>
      <c r="N26">
        <f>I!M24*SUM('Sim_Vt_Of(IxI)'!$H26:$K26)*(-1)</f>
        <v>0</v>
      </c>
      <c r="O26">
        <f>I!N24*SUM('Sim_Vt_Of(IxI)'!$H26:$K26)*(-1)</f>
        <v>0</v>
      </c>
      <c r="P26">
        <f>I!O24*SUM('Sim_Vt_Of(IxI)'!$H26:$K26)*(-1)</f>
        <v>0</v>
      </c>
      <c r="Q26">
        <f>I!P24*SUM('Sim_Vt_Of(IxI)'!$H26:$K26)*(-1)</f>
        <v>0</v>
      </c>
      <c r="R26">
        <f>I!Q24*SUM('Sim_Vt_Of(IxI)'!$H26:$K26)*(-1)</f>
        <v>0</v>
      </c>
      <c r="S26">
        <f>I!R24*SUM('Sim_Vt_Of(IxI)'!$H26:$K26)*(-1)</f>
        <v>0</v>
      </c>
      <c r="T26">
        <f>I!S24*SUM('Sim_Vt_Of(IxI)'!$H26:$K26)*(-1)</f>
        <v>0</v>
      </c>
      <c r="U26">
        <f>I!T24*SUM('Sim_Vt_Of(IxI)'!$H26:$K26)*(-1)</f>
        <v>0</v>
      </c>
      <c r="V26">
        <f>I!U24*SUM('Sim_Vt_Of(IxI)'!$H26:$K26)*(-1)</f>
        <v>0</v>
      </c>
      <c r="W26">
        <f>I!V24*SUM('Sim_Vt_Of(IxI)'!$H26:$K26)*(-1)</f>
        <v>0</v>
      </c>
      <c r="X26">
        <f>I!W24*SUM('Sim_Vt_Of(IxI)'!$H26:$K26)*(-1)</f>
        <v>0</v>
      </c>
      <c r="Y26">
        <f>I!X24*SUM('Sim_Vt_Of(IxI)'!$H26:$K26)*(-1)</f>
        <v>0</v>
      </c>
      <c r="Z26">
        <f>I!Y24*SUM('Sim_Vt_Of(IxI)'!$H26:$K26)*(-1)</f>
        <v>0</v>
      </c>
      <c r="AA26">
        <f>I!Z24*SUM('Sim_Vt_Of(IxI)'!$H26:$K26)*(-1)</f>
        <v>0</v>
      </c>
      <c r="AB26">
        <f>I!AA24*SUM('Sim_Vt_Of(IxI)'!$H26:$K26)*(-1)</f>
        <v>0</v>
      </c>
      <c r="AC26">
        <f>I!AB24*SUM('Sim_Vt_Of(IxI)'!$H26:$K26)*(-1)</f>
        <v>0</v>
      </c>
      <c r="AD26">
        <f>I!AC24*SUM('Sim_Vt_Of(IxI)'!$H26:$K26)*(-1)</f>
        <v>0</v>
      </c>
      <c r="AE26">
        <f>I!AD24*SUM('Sim_Vt_Of(IxI)'!$H26:$K26)*(-1)</f>
        <v>0</v>
      </c>
      <c r="AF26">
        <f>I!AE24*SUM('Sim_Vt_Of(IxI)'!$H26:$K26)*(-1)</f>
        <v>0</v>
      </c>
      <c r="AG26">
        <f>I!AF24*SUM('Sim_Vt_Of(IxI)'!$H26:$K26)*(-1)</f>
        <v>0</v>
      </c>
      <c r="AH26">
        <f>I!AG24*SUM('Sim_Vt_Of(IxI)'!$H26:$K26)*(-1)</f>
        <v>0</v>
      </c>
      <c r="AI26">
        <f>I!AH24*SUM('Sim_Vt_Of(IxI)'!$H26:$K26)*(-1)</f>
        <v>0</v>
      </c>
      <c r="AJ26">
        <f>I!AI24*SUM('Sim_Vt_Of(IxI)'!$H26:$K26)*(-1)</f>
        <v>0</v>
      </c>
      <c r="AK26">
        <f>I!AJ24*SUM('Sim_Vt_Of(IxI)'!$H26:$K26)*(-1)</f>
        <v>0</v>
      </c>
      <c r="AL26">
        <f>I!AK24*SUM('Sim_Vt_Of(IxI)'!$H26:$K26)*(-1)</f>
        <v>0</v>
      </c>
      <c r="AM26">
        <f>I!AL24*SUM('Sim_Vt_Of(IxI)'!$H26:$K26)*(-1)</f>
        <v>0</v>
      </c>
      <c r="AN26">
        <f>I!AM24*SUM('Sim_Vt_Of(IxI)'!$H26:$K26)*(-1)</f>
        <v>0</v>
      </c>
      <c r="AO26">
        <f>I!AN24*SUM('Sim_Vt_Of(IxI)'!$H26:$K26)*(-1)</f>
        <v>0</v>
      </c>
      <c r="AP26">
        <f>I!AO24*SUM('Sim_Vt_Of(IxI)'!$H26:$K26)*(-1)</f>
        <v>0</v>
      </c>
      <c r="AQ26">
        <f>I!AP24*SUM('Sim_Vt_Of(IxI)'!$H26:$K26)*(-1)</f>
        <v>0</v>
      </c>
      <c r="AR26">
        <f>I!AQ24*SUM('Sim_Vt_Of(IxI)'!$H26:$K26)*(-1)</f>
        <v>0</v>
      </c>
      <c r="AS26">
        <f>I!AR24*SUM('Sim_Vt_Of(IxI)'!$H26:$K26)*(-1)</f>
        <v>0</v>
      </c>
      <c r="AT26">
        <f>I!AS24*SUM('Sim_Vt_Of(IxI)'!$H26:$K26)*(-1)</f>
        <v>0</v>
      </c>
      <c r="AU26">
        <f>I!AT24*SUM('Sim_Vt_Of(IxI)'!$H26:$K26)*(-1)</f>
        <v>0</v>
      </c>
      <c r="AV26">
        <f>I!AU24*SUM('Sim_Vt_Of(IxI)'!$H26:$K26)*(-1)</f>
        <v>0</v>
      </c>
      <c r="AW26">
        <f>I!AV24*SUM('Sim_Vt_Of(IxI)'!$H26:$K26)*(-1)</f>
        <v>0</v>
      </c>
      <c r="AX26">
        <f>I!AW24*SUM('Sim_Vt_Of(IxI)'!$H26:$K26)*(-1)</f>
        <v>0</v>
      </c>
      <c r="AY26">
        <f>I!AX24*SUM('Sim_Vt_Of(IxI)'!$H26:$K26)*(-1)</f>
        <v>0</v>
      </c>
      <c r="AZ26">
        <f>I!AY24*SUM('Sim_Vt_Of(IxI)'!$H26:$K26)*(-1)</f>
        <v>0</v>
      </c>
      <c r="BA26">
        <f>I!AZ24*SUM('Sim_Vt_Of(IxI)'!$H26:$K26)*(-1)</f>
        <v>0</v>
      </c>
      <c r="BB26">
        <f>I!BA24*SUM('Sim_Vt_Of(IxI)'!$H26:$K26)*(-1)</f>
        <v>0</v>
      </c>
      <c r="BC26">
        <f>I!BB24*SUM('Sim_Vt_Of(IxI)'!$H26:$K26)*(-1)</f>
        <v>0</v>
      </c>
      <c r="BD26">
        <f>I!BC24*SUM('Sim_Vt_Of(IxI)'!$H26:$K26)*(-1)</f>
        <v>0</v>
      </c>
      <c r="BE26">
        <f>I!BD24*SUM('Sim_Vt_Of(IxI)'!$H26:$K26)*(-1)</f>
        <v>0</v>
      </c>
      <c r="BF26">
        <f>I!BE24*SUM('Sim_Vt_Of(IxI)'!$H26:$K26)*(-1)</f>
        <v>0</v>
      </c>
      <c r="BG26">
        <f>I!BF24*SUM('Sim_Vt_Of(IxI)'!$H26:$K26)*(-1)</f>
        <v>0</v>
      </c>
      <c r="BH26">
        <f>I!BG24*SUM('Sim_Vt_Of(IxI)'!$H26:$K26)*(-1)</f>
        <v>0</v>
      </c>
      <c r="BI26">
        <f>I!BH24*SUM('Sim_Vt_Of(IxI)'!$H26:$K26)*(-1)</f>
        <v>0</v>
      </c>
      <c r="BJ26">
        <f>I!BI24*SUM('Sim_Vt_Of(IxI)'!$H26:$K26)*(-1)</f>
        <v>0</v>
      </c>
      <c r="BK26">
        <f>I!BJ24*SUM('Sim_Vt_Of(IxI)'!$H26:$K26)*(-1)</f>
        <v>0</v>
      </c>
      <c r="BL26">
        <f>I!BK24*SUM('Sim_Vt_Of(IxI)'!$H26:$K26)*(-1)</f>
        <v>0</v>
      </c>
      <c r="BM26">
        <f>I!BL24*SUM('Sim_Vt_Of(IxI)'!$H26:$K26)*(-1)</f>
        <v>0</v>
      </c>
      <c r="BN26">
        <f>I!BM24*SUM('Sim_Vt_Of(IxI)'!$H26:$K26)*(-1)</f>
        <v>0</v>
      </c>
      <c r="BO26">
        <f>I!BN24*SUM('Sim_Vt_Of(IxI)'!$H26:$K26)*(-1)</f>
        <v>0</v>
      </c>
      <c r="BP26">
        <f>I!BO24*SUM('Sim_Vt_Of(IxI)'!$H26:$K26)*(-1)</f>
        <v>0</v>
      </c>
      <c r="BQ26">
        <f>I!BP24*SUM('Sim_Vt_Of(IxI)'!$H26:$K26)*(-1)</f>
        <v>0</v>
      </c>
      <c r="BR26">
        <f>I!BQ24*SUM('Sim_Vt_Of(IxI)'!$H26:$K26)*(-1)</f>
        <v>0</v>
      </c>
      <c r="BS26">
        <f>I!BR24*SUM('Sim_Vt_Of(IxI)'!$H26:$K26)*(-1)</f>
        <v>0</v>
      </c>
      <c r="BT26">
        <f>I!BS24*SUM('Sim_Vt_Of(IxI)'!$H26:$K26)*(-1)</f>
        <v>0</v>
      </c>
      <c r="BU26">
        <f>I!BT24*SUM('Sim_Vt_Of(IxI)'!$H26:$K26)*(-1)</f>
        <v>0</v>
      </c>
      <c r="BV26">
        <f>I!BU24*SUM('Sim_Vt_Of(IxI)'!$H26:$K26)*(-1)</f>
        <v>0</v>
      </c>
      <c r="BW26">
        <f>I!BV24*SUM('Sim_Vt_Of(IxI)'!$H26:$K26)*(-1)</f>
        <v>0</v>
      </c>
      <c r="BX26">
        <f>I!BW24*SUM('Sim_Vt_Of(IxI)'!$H26:$K26)*(-1)</f>
        <v>0</v>
      </c>
      <c r="BY26">
        <f>I!BX24*SUM('Sim_Vt_Of(IxI)'!$H26:$K26)*(-1)</f>
        <v>0</v>
      </c>
    </row>
    <row r="27" spans="1:77" x14ac:dyDescent="0.25">
      <c r="A27" s="105" t="s">
        <v>24</v>
      </c>
      <c r="B27">
        <f>I!A25*SUM('Sim_Vt_Of(IxI)'!$H27:$K27)*(-1)</f>
        <v>0</v>
      </c>
      <c r="C27">
        <f>I!B25*SUM('Sim_Vt_Of(IxI)'!$H27:$K27)*(-1)</f>
        <v>0</v>
      </c>
      <c r="D27">
        <f>I!C25*SUM('Sim_Vt_Of(IxI)'!$H27:$K27)*(-1)</f>
        <v>0</v>
      </c>
      <c r="E27">
        <f>I!D25*SUM('Sim_Vt_Of(IxI)'!$H27:$K27)*(-1)</f>
        <v>0</v>
      </c>
      <c r="F27">
        <f>I!E25*SUM('Sim_Vt_Of(IxI)'!$H27:$K27)*(-1)</f>
        <v>0</v>
      </c>
      <c r="G27">
        <f>I!F25*SUM('Sim_Vt_Of(IxI)'!$H27:$K27)*(-1)</f>
        <v>0</v>
      </c>
      <c r="H27">
        <f>I!G25*SUM('Sim_Vt_Of(IxI)'!$H27:$K27)*(-1)</f>
        <v>0</v>
      </c>
      <c r="I27">
        <f>I!H25*SUM('Sim_Vt_Of(IxI)'!$H27:$K27)*(-1)</f>
        <v>0</v>
      </c>
      <c r="J27">
        <f>I!I25*SUM('Sim_Vt_Of(IxI)'!$H27:$K27)*(-1)</f>
        <v>0</v>
      </c>
      <c r="K27">
        <f>I!J25*SUM('Sim_Vt_Of(IxI)'!$H27:$K27)*(-1)</f>
        <v>0</v>
      </c>
      <c r="L27">
        <f>I!K25*SUM('Sim_Vt_Of(IxI)'!$H27:$K27)*(-1)</f>
        <v>0</v>
      </c>
      <c r="M27">
        <f>I!L25*SUM('Sim_Vt_Of(IxI)'!$H27:$K27)*(-1)</f>
        <v>0</v>
      </c>
      <c r="N27">
        <f>I!M25*SUM('Sim_Vt_Of(IxI)'!$H27:$K27)*(-1)</f>
        <v>0</v>
      </c>
      <c r="O27">
        <f>I!N25*SUM('Sim_Vt_Of(IxI)'!$H27:$K27)*(-1)</f>
        <v>0</v>
      </c>
      <c r="P27">
        <f>I!O25*SUM('Sim_Vt_Of(IxI)'!$H27:$K27)*(-1)</f>
        <v>0</v>
      </c>
      <c r="Q27">
        <f>I!P25*SUM('Sim_Vt_Of(IxI)'!$H27:$K27)*(-1)</f>
        <v>0</v>
      </c>
      <c r="R27">
        <f>I!Q25*SUM('Sim_Vt_Of(IxI)'!$H27:$K27)*(-1)</f>
        <v>0</v>
      </c>
      <c r="S27">
        <f>I!R25*SUM('Sim_Vt_Of(IxI)'!$H27:$K27)*(-1)</f>
        <v>0</v>
      </c>
      <c r="T27">
        <f>I!S25*SUM('Sim_Vt_Of(IxI)'!$H27:$K27)*(-1)</f>
        <v>0</v>
      </c>
      <c r="U27">
        <f>I!T25*SUM('Sim_Vt_Of(IxI)'!$H27:$K27)*(-1)</f>
        <v>0</v>
      </c>
      <c r="V27">
        <f>I!U25*SUM('Sim_Vt_Of(IxI)'!$H27:$K27)*(-1)</f>
        <v>0</v>
      </c>
      <c r="W27">
        <f>I!V25*SUM('Sim_Vt_Of(IxI)'!$H27:$K27)*(-1)</f>
        <v>0</v>
      </c>
      <c r="X27">
        <f>I!W25*SUM('Sim_Vt_Of(IxI)'!$H27:$K27)*(-1)</f>
        <v>0</v>
      </c>
      <c r="Y27">
        <f>I!X25*SUM('Sim_Vt_Of(IxI)'!$H27:$K27)*(-1)</f>
        <v>0</v>
      </c>
      <c r="Z27">
        <f>I!Y25*SUM('Sim_Vt_Of(IxI)'!$H27:$K27)*(-1)</f>
        <v>0</v>
      </c>
      <c r="AA27">
        <f>I!Z25*SUM('Sim_Vt_Of(IxI)'!$H27:$K27)*(-1)</f>
        <v>0</v>
      </c>
      <c r="AB27">
        <f>I!AA25*SUM('Sim_Vt_Of(IxI)'!$H27:$K27)*(-1)</f>
        <v>0</v>
      </c>
      <c r="AC27">
        <f>I!AB25*SUM('Sim_Vt_Of(IxI)'!$H27:$K27)*(-1)</f>
        <v>0</v>
      </c>
      <c r="AD27">
        <f>I!AC25*SUM('Sim_Vt_Of(IxI)'!$H27:$K27)*(-1)</f>
        <v>0</v>
      </c>
      <c r="AE27">
        <f>I!AD25*SUM('Sim_Vt_Of(IxI)'!$H27:$K27)*(-1)</f>
        <v>0</v>
      </c>
      <c r="AF27">
        <f>I!AE25*SUM('Sim_Vt_Of(IxI)'!$H27:$K27)*(-1)</f>
        <v>0</v>
      </c>
      <c r="AG27">
        <f>I!AF25*SUM('Sim_Vt_Of(IxI)'!$H27:$K27)*(-1)</f>
        <v>0</v>
      </c>
      <c r="AH27">
        <f>I!AG25*SUM('Sim_Vt_Of(IxI)'!$H27:$K27)*(-1)</f>
        <v>0</v>
      </c>
      <c r="AI27">
        <f>I!AH25*SUM('Sim_Vt_Of(IxI)'!$H27:$K27)*(-1)</f>
        <v>0</v>
      </c>
      <c r="AJ27">
        <f>I!AI25*SUM('Sim_Vt_Of(IxI)'!$H27:$K27)*(-1)</f>
        <v>0</v>
      </c>
      <c r="AK27">
        <f>I!AJ25*SUM('Sim_Vt_Of(IxI)'!$H27:$K27)*(-1)</f>
        <v>0</v>
      </c>
      <c r="AL27">
        <f>I!AK25*SUM('Sim_Vt_Of(IxI)'!$H27:$K27)*(-1)</f>
        <v>0</v>
      </c>
      <c r="AM27">
        <f>I!AL25*SUM('Sim_Vt_Of(IxI)'!$H27:$K27)*(-1)</f>
        <v>0</v>
      </c>
      <c r="AN27">
        <f>I!AM25*SUM('Sim_Vt_Of(IxI)'!$H27:$K27)*(-1)</f>
        <v>0</v>
      </c>
      <c r="AO27">
        <f>I!AN25*SUM('Sim_Vt_Of(IxI)'!$H27:$K27)*(-1)</f>
        <v>0</v>
      </c>
      <c r="AP27">
        <f>I!AO25*SUM('Sim_Vt_Of(IxI)'!$H27:$K27)*(-1)</f>
        <v>0</v>
      </c>
      <c r="AQ27">
        <f>I!AP25*SUM('Sim_Vt_Of(IxI)'!$H27:$K27)*(-1)</f>
        <v>0</v>
      </c>
      <c r="AR27">
        <f>I!AQ25*SUM('Sim_Vt_Of(IxI)'!$H27:$K27)*(-1)</f>
        <v>0</v>
      </c>
      <c r="AS27">
        <f>I!AR25*SUM('Sim_Vt_Of(IxI)'!$H27:$K27)*(-1)</f>
        <v>0</v>
      </c>
      <c r="AT27">
        <f>I!AS25*SUM('Sim_Vt_Of(IxI)'!$H27:$K27)*(-1)</f>
        <v>0</v>
      </c>
      <c r="AU27">
        <f>I!AT25*SUM('Sim_Vt_Of(IxI)'!$H27:$K27)*(-1)</f>
        <v>0</v>
      </c>
      <c r="AV27">
        <f>I!AU25*SUM('Sim_Vt_Of(IxI)'!$H27:$K27)*(-1)</f>
        <v>0</v>
      </c>
      <c r="AW27">
        <f>I!AV25*SUM('Sim_Vt_Of(IxI)'!$H27:$K27)*(-1)</f>
        <v>0</v>
      </c>
      <c r="AX27">
        <f>I!AW25*SUM('Sim_Vt_Of(IxI)'!$H27:$K27)*(-1)</f>
        <v>0</v>
      </c>
      <c r="AY27">
        <f>I!AX25*SUM('Sim_Vt_Of(IxI)'!$H27:$K27)*(-1)</f>
        <v>0</v>
      </c>
      <c r="AZ27">
        <f>I!AY25*SUM('Sim_Vt_Of(IxI)'!$H27:$K27)*(-1)</f>
        <v>0</v>
      </c>
      <c r="BA27">
        <f>I!AZ25*SUM('Sim_Vt_Of(IxI)'!$H27:$K27)*(-1)</f>
        <v>0</v>
      </c>
      <c r="BB27">
        <f>I!BA25*SUM('Sim_Vt_Of(IxI)'!$H27:$K27)*(-1)</f>
        <v>0</v>
      </c>
      <c r="BC27">
        <f>I!BB25*SUM('Sim_Vt_Of(IxI)'!$H27:$K27)*(-1)</f>
        <v>0</v>
      </c>
      <c r="BD27">
        <f>I!BC25*SUM('Sim_Vt_Of(IxI)'!$H27:$K27)*(-1)</f>
        <v>0</v>
      </c>
      <c r="BE27">
        <f>I!BD25*SUM('Sim_Vt_Of(IxI)'!$H27:$K27)*(-1)</f>
        <v>0</v>
      </c>
      <c r="BF27">
        <f>I!BE25*SUM('Sim_Vt_Of(IxI)'!$H27:$K27)*(-1)</f>
        <v>0</v>
      </c>
      <c r="BG27">
        <f>I!BF25*SUM('Sim_Vt_Of(IxI)'!$H27:$K27)*(-1)</f>
        <v>0</v>
      </c>
      <c r="BH27">
        <f>I!BG25*SUM('Sim_Vt_Of(IxI)'!$H27:$K27)*(-1)</f>
        <v>0</v>
      </c>
      <c r="BI27">
        <f>I!BH25*SUM('Sim_Vt_Of(IxI)'!$H27:$K27)*(-1)</f>
        <v>0</v>
      </c>
      <c r="BJ27">
        <f>I!BI25*SUM('Sim_Vt_Of(IxI)'!$H27:$K27)*(-1)</f>
        <v>0</v>
      </c>
      <c r="BK27">
        <f>I!BJ25*SUM('Sim_Vt_Of(IxI)'!$H27:$K27)*(-1)</f>
        <v>0</v>
      </c>
      <c r="BL27">
        <f>I!BK25*SUM('Sim_Vt_Of(IxI)'!$H27:$K27)*(-1)</f>
        <v>0</v>
      </c>
      <c r="BM27">
        <f>I!BL25*SUM('Sim_Vt_Of(IxI)'!$H27:$K27)*(-1)</f>
        <v>0</v>
      </c>
      <c r="BN27">
        <f>I!BM25*SUM('Sim_Vt_Of(IxI)'!$H27:$K27)*(-1)</f>
        <v>0</v>
      </c>
      <c r="BO27">
        <f>I!BN25*SUM('Sim_Vt_Of(IxI)'!$H27:$K27)*(-1)</f>
        <v>0</v>
      </c>
      <c r="BP27">
        <f>I!BO25*SUM('Sim_Vt_Of(IxI)'!$H27:$K27)*(-1)</f>
        <v>0</v>
      </c>
      <c r="BQ27">
        <f>I!BP25*SUM('Sim_Vt_Of(IxI)'!$H27:$K27)*(-1)</f>
        <v>0</v>
      </c>
      <c r="BR27">
        <f>I!BQ25*SUM('Sim_Vt_Of(IxI)'!$H27:$K27)*(-1)</f>
        <v>0</v>
      </c>
      <c r="BS27">
        <f>I!BR25*SUM('Sim_Vt_Of(IxI)'!$H27:$K27)*(-1)</f>
        <v>0</v>
      </c>
      <c r="BT27">
        <f>I!BS25*SUM('Sim_Vt_Of(IxI)'!$H27:$K27)*(-1)</f>
        <v>0</v>
      </c>
      <c r="BU27">
        <f>I!BT25*SUM('Sim_Vt_Of(IxI)'!$H27:$K27)*(-1)</f>
        <v>0</v>
      </c>
      <c r="BV27">
        <f>I!BU25*SUM('Sim_Vt_Of(IxI)'!$H27:$K27)*(-1)</f>
        <v>0</v>
      </c>
      <c r="BW27">
        <f>I!BV25*SUM('Sim_Vt_Of(IxI)'!$H27:$K27)*(-1)</f>
        <v>0</v>
      </c>
      <c r="BX27">
        <f>I!BW25*SUM('Sim_Vt_Of(IxI)'!$H27:$K27)*(-1)</f>
        <v>0</v>
      </c>
      <c r="BY27">
        <f>I!BX25*SUM('Sim_Vt_Of(IxI)'!$H27:$K27)*(-1)</f>
        <v>0</v>
      </c>
    </row>
    <row r="28" spans="1:77" x14ac:dyDescent="0.25">
      <c r="A28" s="105" t="s">
        <v>25</v>
      </c>
      <c r="B28">
        <f>I!A26*SUM('Sim_Vt_Of(IxI)'!$H28:$K28)*(-1)</f>
        <v>0</v>
      </c>
      <c r="C28">
        <f>I!B26*SUM('Sim_Vt_Of(IxI)'!$H28:$K28)*(-1)</f>
        <v>0</v>
      </c>
      <c r="D28">
        <f>I!C26*SUM('Sim_Vt_Of(IxI)'!$H28:$K28)*(-1)</f>
        <v>0</v>
      </c>
      <c r="E28">
        <f>I!D26*SUM('Sim_Vt_Of(IxI)'!$H28:$K28)*(-1)</f>
        <v>0</v>
      </c>
      <c r="F28">
        <f>I!E26*SUM('Sim_Vt_Of(IxI)'!$H28:$K28)*(-1)</f>
        <v>0</v>
      </c>
      <c r="G28">
        <f>I!F26*SUM('Sim_Vt_Of(IxI)'!$H28:$K28)*(-1)</f>
        <v>0</v>
      </c>
      <c r="H28">
        <f>I!G26*SUM('Sim_Vt_Of(IxI)'!$H28:$K28)*(-1)</f>
        <v>0</v>
      </c>
      <c r="I28">
        <f>I!H26*SUM('Sim_Vt_Of(IxI)'!$H28:$K28)*(-1)</f>
        <v>0</v>
      </c>
      <c r="J28">
        <f>I!I26*SUM('Sim_Vt_Of(IxI)'!$H28:$K28)*(-1)</f>
        <v>0</v>
      </c>
      <c r="K28">
        <f>I!J26*SUM('Sim_Vt_Of(IxI)'!$H28:$K28)*(-1)</f>
        <v>0</v>
      </c>
      <c r="L28">
        <f>I!K26*SUM('Sim_Vt_Of(IxI)'!$H28:$K28)*(-1)</f>
        <v>0</v>
      </c>
      <c r="M28">
        <f>I!L26*SUM('Sim_Vt_Of(IxI)'!$H28:$K28)*(-1)</f>
        <v>0</v>
      </c>
      <c r="N28">
        <f>I!M26*SUM('Sim_Vt_Of(IxI)'!$H28:$K28)*(-1)</f>
        <v>0</v>
      </c>
      <c r="O28">
        <f>I!N26*SUM('Sim_Vt_Of(IxI)'!$H28:$K28)*(-1)</f>
        <v>0</v>
      </c>
      <c r="P28">
        <f>I!O26*SUM('Sim_Vt_Of(IxI)'!$H28:$K28)*(-1)</f>
        <v>0</v>
      </c>
      <c r="Q28">
        <f>I!P26*SUM('Sim_Vt_Of(IxI)'!$H28:$K28)*(-1)</f>
        <v>0</v>
      </c>
      <c r="R28">
        <f>I!Q26*SUM('Sim_Vt_Of(IxI)'!$H28:$K28)*(-1)</f>
        <v>0</v>
      </c>
      <c r="S28">
        <f>I!R26*SUM('Sim_Vt_Of(IxI)'!$H28:$K28)*(-1)</f>
        <v>0</v>
      </c>
      <c r="T28">
        <f>I!S26*SUM('Sim_Vt_Of(IxI)'!$H28:$K28)*(-1)</f>
        <v>0</v>
      </c>
      <c r="U28">
        <f>I!T26*SUM('Sim_Vt_Of(IxI)'!$H28:$K28)*(-1)</f>
        <v>0</v>
      </c>
      <c r="V28">
        <f>I!U26*SUM('Sim_Vt_Of(IxI)'!$H28:$K28)*(-1)</f>
        <v>0</v>
      </c>
      <c r="W28">
        <f>I!V26*SUM('Sim_Vt_Of(IxI)'!$H28:$K28)*(-1)</f>
        <v>0</v>
      </c>
      <c r="X28">
        <f>I!W26*SUM('Sim_Vt_Of(IxI)'!$H28:$K28)*(-1)</f>
        <v>0</v>
      </c>
      <c r="Y28">
        <f>I!X26*SUM('Sim_Vt_Of(IxI)'!$H28:$K28)*(-1)</f>
        <v>0</v>
      </c>
      <c r="Z28">
        <f>I!Y26*SUM('Sim_Vt_Of(IxI)'!$H28:$K28)*(-1)</f>
        <v>0</v>
      </c>
      <c r="AA28">
        <f>I!Z26*SUM('Sim_Vt_Of(IxI)'!$H28:$K28)*(-1)</f>
        <v>0</v>
      </c>
      <c r="AB28">
        <f>I!AA26*SUM('Sim_Vt_Of(IxI)'!$H28:$K28)*(-1)</f>
        <v>0</v>
      </c>
      <c r="AC28">
        <f>I!AB26*SUM('Sim_Vt_Of(IxI)'!$H28:$K28)*(-1)</f>
        <v>0</v>
      </c>
      <c r="AD28">
        <f>I!AC26*SUM('Sim_Vt_Of(IxI)'!$H28:$K28)*(-1)</f>
        <v>0</v>
      </c>
      <c r="AE28">
        <f>I!AD26*SUM('Sim_Vt_Of(IxI)'!$H28:$K28)*(-1)</f>
        <v>0</v>
      </c>
      <c r="AF28">
        <f>I!AE26*SUM('Sim_Vt_Of(IxI)'!$H28:$K28)*(-1)</f>
        <v>0</v>
      </c>
      <c r="AG28">
        <f>I!AF26*SUM('Sim_Vt_Of(IxI)'!$H28:$K28)*(-1)</f>
        <v>0</v>
      </c>
      <c r="AH28">
        <f>I!AG26*SUM('Sim_Vt_Of(IxI)'!$H28:$K28)*(-1)</f>
        <v>0</v>
      </c>
      <c r="AI28">
        <f>I!AH26*SUM('Sim_Vt_Of(IxI)'!$H28:$K28)*(-1)</f>
        <v>0</v>
      </c>
      <c r="AJ28">
        <f>I!AI26*SUM('Sim_Vt_Of(IxI)'!$H28:$K28)*(-1)</f>
        <v>0</v>
      </c>
      <c r="AK28">
        <f>I!AJ26*SUM('Sim_Vt_Of(IxI)'!$H28:$K28)*(-1)</f>
        <v>0</v>
      </c>
      <c r="AL28">
        <f>I!AK26*SUM('Sim_Vt_Of(IxI)'!$H28:$K28)*(-1)</f>
        <v>0</v>
      </c>
      <c r="AM28">
        <f>I!AL26*SUM('Sim_Vt_Of(IxI)'!$H28:$K28)*(-1)</f>
        <v>0</v>
      </c>
      <c r="AN28">
        <f>I!AM26*SUM('Sim_Vt_Of(IxI)'!$H28:$K28)*(-1)</f>
        <v>0</v>
      </c>
      <c r="AO28">
        <f>I!AN26*SUM('Sim_Vt_Of(IxI)'!$H28:$K28)*(-1)</f>
        <v>0</v>
      </c>
      <c r="AP28">
        <f>I!AO26*SUM('Sim_Vt_Of(IxI)'!$H28:$K28)*(-1)</f>
        <v>0</v>
      </c>
      <c r="AQ28">
        <f>I!AP26*SUM('Sim_Vt_Of(IxI)'!$H28:$K28)*(-1)</f>
        <v>0</v>
      </c>
      <c r="AR28">
        <f>I!AQ26*SUM('Sim_Vt_Of(IxI)'!$H28:$K28)*(-1)</f>
        <v>0</v>
      </c>
      <c r="AS28">
        <f>I!AR26*SUM('Sim_Vt_Of(IxI)'!$H28:$K28)*(-1)</f>
        <v>0</v>
      </c>
      <c r="AT28">
        <f>I!AS26*SUM('Sim_Vt_Of(IxI)'!$H28:$K28)*(-1)</f>
        <v>0</v>
      </c>
      <c r="AU28">
        <f>I!AT26*SUM('Sim_Vt_Of(IxI)'!$H28:$K28)*(-1)</f>
        <v>0</v>
      </c>
      <c r="AV28">
        <f>I!AU26*SUM('Sim_Vt_Of(IxI)'!$H28:$K28)*(-1)</f>
        <v>0</v>
      </c>
      <c r="AW28">
        <f>I!AV26*SUM('Sim_Vt_Of(IxI)'!$H28:$K28)*(-1)</f>
        <v>0</v>
      </c>
      <c r="AX28">
        <f>I!AW26*SUM('Sim_Vt_Of(IxI)'!$H28:$K28)*(-1)</f>
        <v>0</v>
      </c>
      <c r="AY28">
        <f>I!AX26*SUM('Sim_Vt_Of(IxI)'!$H28:$K28)*(-1)</f>
        <v>0</v>
      </c>
      <c r="AZ28">
        <f>I!AY26*SUM('Sim_Vt_Of(IxI)'!$H28:$K28)*(-1)</f>
        <v>0</v>
      </c>
      <c r="BA28">
        <f>I!AZ26*SUM('Sim_Vt_Of(IxI)'!$H28:$K28)*(-1)</f>
        <v>0</v>
      </c>
      <c r="BB28">
        <f>I!BA26*SUM('Sim_Vt_Of(IxI)'!$H28:$K28)*(-1)</f>
        <v>0</v>
      </c>
      <c r="BC28">
        <f>I!BB26*SUM('Sim_Vt_Of(IxI)'!$H28:$K28)*(-1)</f>
        <v>0</v>
      </c>
      <c r="BD28">
        <f>I!BC26*SUM('Sim_Vt_Of(IxI)'!$H28:$K28)*(-1)</f>
        <v>0</v>
      </c>
      <c r="BE28">
        <f>I!BD26*SUM('Sim_Vt_Of(IxI)'!$H28:$K28)*(-1)</f>
        <v>0</v>
      </c>
      <c r="BF28">
        <f>I!BE26*SUM('Sim_Vt_Of(IxI)'!$H28:$K28)*(-1)</f>
        <v>0</v>
      </c>
      <c r="BG28">
        <f>I!BF26*SUM('Sim_Vt_Of(IxI)'!$H28:$K28)*(-1)</f>
        <v>0</v>
      </c>
      <c r="BH28">
        <f>I!BG26*SUM('Sim_Vt_Of(IxI)'!$H28:$K28)*(-1)</f>
        <v>0</v>
      </c>
      <c r="BI28">
        <f>I!BH26*SUM('Sim_Vt_Of(IxI)'!$H28:$K28)*(-1)</f>
        <v>0</v>
      </c>
      <c r="BJ28">
        <f>I!BI26*SUM('Sim_Vt_Of(IxI)'!$H28:$K28)*(-1)</f>
        <v>0</v>
      </c>
      <c r="BK28">
        <f>I!BJ26*SUM('Sim_Vt_Of(IxI)'!$H28:$K28)*(-1)</f>
        <v>0</v>
      </c>
      <c r="BL28">
        <f>I!BK26*SUM('Sim_Vt_Of(IxI)'!$H28:$K28)*(-1)</f>
        <v>0</v>
      </c>
      <c r="BM28">
        <f>I!BL26*SUM('Sim_Vt_Of(IxI)'!$H28:$K28)*(-1)</f>
        <v>0</v>
      </c>
      <c r="BN28">
        <f>I!BM26*SUM('Sim_Vt_Of(IxI)'!$H28:$K28)*(-1)</f>
        <v>0</v>
      </c>
      <c r="BO28">
        <f>I!BN26*SUM('Sim_Vt_Of(IxI)'!$H28:$K28)*(-1)</f>
        <v>0</v>
      </c>
      <c r="BP28">
        <f>I!BO26*SUM('Sim_Vt_Of(IxI)'!$H28:$K28)*(-1)</f>
        <v>0</v>
      </c>
      <c r="BQ28">
        <f>I!BP26*SUM('Sim_Vt_Of(IxI)'!$H28:$K28)*(-1)</f>
        <v>0</v>
      </c>
      <c r="BR28">
        <f>I!BQ26*SUM('Sim_Vt_Of(IxI)'!$H28:$K28)*(-1)</f>
        <v>0</v>
      </c>
      <c r="BS28">
        <f>I!BR26*SUM('Sim_Vt_Of(IxI)'!$H28:$K28)*(-1)</f>
        <v>0</v>
      </c>
      <c r="BT28">
        <f>I!BS26*SUM('Sim_Vt_Of(IxI)'!$H28:$K28)*(-1)</f>
        <v>0</v>
      </c>
      <c r="BU28">
        <f>I!BT26*SUM('Sim_Vt_Of(IxI)'!$H28:$K28)*(-1)</f>
        <v>0</v>
      </c>
      <c r="BV28">
        <f>I!BU26*SUM('Sim_Vt_Of(IxI)'!$H28:$K28)*(-1)</f>
        <v>0</v>
      </c>
      <c r="BW28">
        <f>I!BV26*SUM('Sim_Vt_Of(IxI)'!$H28:$K28)*(-1)</f>
        <v>0</v>
      </c>
      <c r="BX28">
        <f>I!BW26*SUM('Sim_Vt_Of(IxI)'!$H28:$K28)*(-1)</f>
        <v>0</v>
      </c>
      <c r="BY28">
        <f>I!BX26*SUM('Sim_Vt_Of(IxI)'!$H28:$K28)*(-1)</f>
        <v>0</v>
      </c>
    </row>
    <row r="29" spans="1:77" x14ac:dyDescent="0.25">
      <c r="A29" s="105" t="s">
        <v>26</v>
      </c>
      <c r="B29">
        <f>I!A27*SUM('Sim_Vt_Of(IxI)'!$H29:$K29)*(-1)</f>
        <v>0</v>
      </c>
      <c r="C29">
        <f>I!B27*SUM('Sim_Vt_Of(IxI)'!$H29:$K29)*(-1)</f>
        <v>0</v>
      </c>
      <c r="D29">
        <f>I!C27*SUM('Sim_Vt_Of(IxI)'!$H29:$K29)*(-1)</f>
        <v>0</v>
      </c>
      <c r="E29">
        <f>I!D27*SUM('Sim_Vt_Of(IxI)'!$H29:$K29)*(-1)</f>
        <v>0</v>
      </c>
      <c r="F29">
        <f>I!E27*SUM('Sim_Vt_Of(IxI)'!$H29:$K29)*(-1)</f>
        <v>0</v>
      </c>
      <c r="G29">
        <f>I!F27*SUM('Sim_Vt_Of(IxI)'!$H29:$K29)*(-1)</f>
        <v>0</v>
      </c>
      <c r="H29">
        <f>I!G27*SUM('Sim_Vt_Of(IxI)'!$H29:$K29)*(-1)</f>
        <v>0</v>
      </c>
      <c r="I29">
        <f>I!H27*SUM('Sim_Vt_Of(IxI)'!$H29:$K29)*(-1)</f>
        <v>0</v>
      </c>
      <c r="J29">
        <f>I!I27*SUM('Sim_Vt_Of(IxI)'!$H29:$K29)*(-1)</f>
        <v>0</v>
      </c>
      <c r="K29">
        <f>I!J27*SUM('Sim_Vt_Of(IxI)'!$H29:$K29)*(-1)</f>
        <v>0</v>
      </c>
      <c r="L29">
        <f>I!K27*SUM('Sim_Vt_Of(IxI)'!$H29:$K29)*(-1)</f>
        <v>0</v>
      </c>
      <c r="M29">
        <f>I!L27*SUM('Sim_Vt_Of(IxI)'!$H29:$K29)*(-1)</f>
        <v>0</v>
      </c>
      <c r="N29">
        <f>I!M27*SUM('Sim_Vt_Of(IxI)'!$H29:$K29)*(-1)</f>
        <v>0</v>
      </c>
      <c r="O29">
        <f>I!N27*SUM('Sim_Vt_Of(IxI)'!$H29:$K29)*(-1)</f>
        <v>0</v>
      </c>
      <c r="P29">
        <f>I!O27*SUM('Sim_Vt_Of(IxI)'!$H29:$K29)*(-1)</f>
        <v>0</v>
      </c>
      <c r="Q29">
        <f>I!P27*SUM('Sim_Vt_Of(IxI)'!$H29:$K29)*(-1)</f>
        <v>0</v>
      </c>
      <c r="R29">
        <f>I!Q27*SUM('Sim_Vt_Of(IxI)'!$H29:$K29)*(-1)</f>
        <v>0</v>
      </c>
      <c r="S29">
        <f>I!R27*SUM('Sim_Vt_Of(IxI)'!$H29:$K29)*(-1)</f>
        <v>0</v>
      </c>
      <c r="T29">
        <f>I!S27*SUM('Sim_Vt_Of(IxI)'!$H29:$K29)*(-1)</f>
        <v>0</v>
      </c>
      <c r="U29">
        <f>I!T27*SUM('Sim_Vt_Of(IxI)'!$H29:$K29)*(-1)</f>
        <v>0</v>
      </c>
      <c r="V29">
        <f>I!U27*SUM('Sim_Vt_Of(IxI)'!$H29:$K29)*(-1)</f>
        <v>0</v>
      </c>
      <c r="W29">
        <f>I!V27*SUM('Sim_Vt_Of(IxI)'!$H29:$K29)*(-1)</f>
        <v>0</v>
      </c>
      <c r="X29">
        <f>I!W27*SUM('Sim_Vt_Of(IxI)'!$H29:$K29)*(-1)</f>
        <v>0</v>
      </c>
      <c r="Y29">
        <f>I!X27*SUM('Sim_Vt_Of(IxI)'!$H29:$K29)*(-1)</f>
        <v>0</v>
      </c>
      <c r="Z29">
        <f>I!Y27*SUM('Sim_Vt_Of(IxI)'!$H29:$K29)*(-1)</f>
        <v>0</v>
      </c>
      <c r="AA29">
        <f>I!Z27*SUM('Sim_Vt_Of(IxI)'!$H29:$K29)*(-1)</f>
        <v>0</v>
      </c>
      <c r="AB29">
        <f>I!AA27*SUM('Sim_Vt_Of(IxI)'!$H29:$K29)*(-1)</f>
        <v>0</v>
      </c>
      <c r="AC29">
        <f>I!AB27*SUM('Sim_Vt_Of(IxI)'!$H29:$K29)*(-1)</f>
        <v>0</v>
      </c>
      <c r="AD29">
        <f>I!AC27*SUM('Sim_Vt_Of(IxI)'!$H29:$K29)*(-1)</f>
        <v>0</v>
      </c>
      <c r="AE29">
        <f>I!AD27*SUM('Sim_Vt_Of(IxI)'!$H29:$K29)*(-1)</f>
        <v>0</v>
      </c>
      <c r="AF29">
        <f>I!AE27*SUM('Sim_Vt_Of(IxI)'!$H29:$K29)*(-1)</f>
        <v>0</v>
      </c>
      <c r="AG29">
        <f>I!AF27*SUM('Sim_Vt_Of(IxI)'!$H29:$K29)*(-1)</f>
        <v>0</v>
      </c>
      <c r="AH29">
        <f>I!AG27*SUM('Sim_Vt_Of(IxI)'!$H29:$K29)*(-1)</f>
        <v>0</v>
      </c>
      <c r="AI29">
        <f>I!AH27*SUM('Sim_Vt_Of(IxI)'!$H29:$K29)*(-1)</f>
        <v>0</v>
      </c>
      <c r="AJ29">
        <f>I!AI27*SUM('Sim_Vt_Of(IxI)'!$H29:$K29)*(-1)</f>
        <v>0</v>
      </c>
      <c r="AK29">
        <f>I!AJ27*SUM('Sim_Vt_Of(IxI)'!$H29:$K29)*(-1)</f>
        <v>0</v>
      </c>
      <c r="AL29">
        <f>I!AK27*SUM('Sim_Vt_Of(IxI)'!$H29:$K29)*(-1)</f>
        <v>0</v>
      </c>
      <c r="AM29">
        <f>I!AL27*SUM('Sim_Vt_Of(IxI)'!$H29:$K29)*(-1)</f>
        <v>0</v>
      </c>
      <c r="AN29">
        <f>I!AM27*SUM('Sim_Vt_Of(IxI)'!$H29:$K29)*(-1)</f>
        <v>0</v>
      </c>
      <c r="AO29">
        <f>I!AN27*SUM('Sim_Vt_Of(IxI)'!$H29:$K29)*(-1)</f>
        <v>0</v>
      </c>
      <c r="AP29">
        <f>I!AO27*SUM('Sim_Vt_Of(IxI)'!$H29:$K29)*(-1)</f>
        <v>0</v>
      </c>
      <c r="AQ29">
        <f>I!AP27*SUM('Sim_Vt_Of(IxI)'!$H29:$K29)*(-1)</f>
        <v>0</v>
      </c>
      <c r="AR29">
        <f>I!AQ27*SUM('Sim_Vt_Of(IxI)'!$H29:$K29)*(-1)</f>
        <v>0</v>
      </c>
      <c r="AS29">
        <f>I!AR27*SUM('Sim_Vt_Of(IxI)'!$H29:$K29)*(-1)</f>
        <v>0</v>
      </c>
      <c r="AT29">
        <f>I!AS27*SUM('Sim_Vt_Of(IxI)'!$H29:$K29)*(-1)</f>
        <v>0</v>
      </c>
      <c r="AU29">
        <f>I!AT27*SUM('Sim_Vt_Of(IxI)'!$H29:$K29)*(-1)</f>
        <v>0</v>
      </c>
      <c r="AV29">
        <f>I!AU27*SUM('Sim_Vt_Of(IxI)'!$H29:$K29)*(-1)</f>
        <v>0</v>
      </c>
      <c r="AW29">
        <f>I!AV27*SUM('Sim_Vt_Of(IxI)'!$H29:$K29)*(-1)</f>
        <v>0</v>
      </c>
      <c r="AX29">
        <f>I!AW27*SUM('Sim_Vt_Of(IxI)'!$H29:$K29)*(-1)</f>
        <v>0</v>
      </c>
      <c r="AY29">
        <f>I!AX27*SUM('Sim_Vt_Of(IxI)'!$H29:$K29)*(-1)</f>
        <v>0</v>
      </c>
      <c r="AZ29">
        <f>I!AY27*SUM('Sim_Vt_Of(IxI)'!$H29:$K29)*(-1)</f>
        <v>0</v>
      </c>
      <c r="BA29">
        <f>I!AZ27*SUM('Sim_Vt_Of(IxI)'!$H29:$K29)*(-1)</f>
        <v>0</v>
      </c>
      <c r="BB29">
        <f>I!BA27*SUM('Sim_Vt_Of(IxI)'!$H29:$K29)*(-1)</f>
        <v>0</v>
      </c>
      <c r="BC29">
        <f>I!BB27*SUM('Sim_Vt_Of(IxI)'!$H29:$K29)*(-1)</f>
        <v>0</v>
      </c>
      <c r="BD29">
        <f>I!BC27*SUM('Sim_Vt_Of(IxI)'!$H29:$K29)*(-1)</f>
        <v>0</v>
      </c>
      <c r="BE29">
        <f>I!BD27*SUM('Sim_Vt_Of(IxI)'!$H29:$K29)*(-1)</f>
        <v>0</v>
      </c>
      <c r="BF29">
        <f>I!BE27*SUM('Sim_Vt_Of(IxI)'!$H29:$K29)*(-1)</f>
        <v>0</v>
      </c>
      <c r="BG29">
        <f>I!BF27*SUM('Sim_Vt_Of(IxI)'!$H29:$K29)*(-1)</f>
        <v>0</v>
      </c>
      <c r="BH29">
        <f>I!BG27*SUM('Sim_Vt_Of(IxI)'!$H29:$K29)*(-1)</f>
        <v>0</v>
      </c>
      <c r="BI29">
        <f>I!BH27*SUM('Sim_Vt_Of(IxI)'!$H29:$K29)*(-1)</f>
        <v>0</v>
      </c>
      <c r="BJ29">
        <f>I!BI27*SUM('Sim_Vt_Of(IxI)'!$H29:$K29)*(-1)</f>
        <v>0</v>
      </c>
      <c r="BK29">
        <f>I!BJ27*SUM('Sim_Vt_Of(IxI)'!$H29:$K29)*(-1)</f>
        <v>0</v>
      </c>
      <c r="BL29">
        <f>I!BK27*SUM('Sim_Vt_Of(IxI)'!$H29:$K29)*(-1)</f>
        <v>0</v>
      </c>
      <c r="BM29">
        <f>I!BL27*SUM('Sim_Vt_Of(IxI)'!$H29:$K29)*(-1)</f>
        <v>0</v>
      </c>
      <c r="BN29">
        <f>I!BM27*SUM('Sim_Vt_Of(IxI)'!$H29:$K29)*(-1)</f>
        <v>0</v>
      </c>
      <c r="BO29">
        <f>I!BN27*SUM('Sim_Vt_Of(IxI)'!$H29:$K29)*(-1)</f>
        <v>0</v>
      </c>
      <c r="BP29">
        <f>I!BO27*SUM('Sim_Vt_Of(IxI)'!$H29:$K29)*(-1)</f>
        <v>0</v>
      </c>
      <c r="BQ29">
        <f>I!BP27*SUM('Sim_Vt_Of(IxI)'!$H29:$K29)*(-1)</f>
        <v>0</v>
      </c>
      <c r="BR29">
        <f>I!BQ27*SUM('Sim_Vt_Of(IxI)'!$H29:$K29)*(-1)</f>
        <v>0</v>
      </c>
      <c r="BS29">
        <f>I!BR27*SUM('Sim_Vt_Of(IxI)'!$H29:$K29)*(-1)</f>
        <v>0</v>
      </c>
      <c r="BT29">
        <f>I!BS27*SUM('Sim_Vt_Of(IxI)'!$H29:$K29)*(-1)</f>
        <v>0</v>
      </c>
      <c r="BU29">
        <f>I!BT27*SUM('Sim_Vt_Of(IxI)'!$H29:$K29)*(-1)</f>
        <v>0</v>
      </c>
      <c r="BV29">
        <f>I!BU27*SUM('Sim_Vt_Of(IxI)'!$H29:$K29)*(-1)</f>
        <v>0</v>
      </c>
      <c r="BW29">
        <f>I!BV27*SUM('Sim_Vt_Of(IxI)'!$H29:$K29)*(-1)</f>
        <v>0</v>
      </c>
      <c r="BX29">
        <f>I!BW27*SUM('Sim_Vt_Of(IxI)'!$H29:$K29)*(-1)</f>
        <v>0</v>
      </c>
      <c r="BY29">
        <f>I!BX27*SUM('Sim_Vt_Of(IxI)'!$H29:$K29)*(-1)</f>
        <v>0</v>
      </c>
    </row>
    <row r="30" spans="1:77" x14ac:dyDescent="0.25">
      <c r="A30" s="105" t="s">
        <v>27</v>
      </c>
      <c r="B30">
        <f>I!A28*SUM('Sim_Vt_Of(IxI)'!$H30:$K30)*(-1)</f>
        <v>0</v>
      </c>
      <c r="C30">
        <f>I!B28*SUM('Sim_Vt_Of(IxI)'!$H30:$K30)*(-1)</f>
        <v>0</v>
      </c>
      <c r="D30">
        <f>I!C28*SUM('Sim_Vt_Of(IxI)'!$H30:$K30)*(-1)</f>
        <v>0</v>
      </c>
      <c r="E30">
        <f>I!D28*SUM('Sim_Vt_Of(IxI)'!$H30:$K30)*(-1)</f>
        <v>0</v>
      </c>
      <c r="F30">
        <f>I!E28*SUM('Sim_Vt_Of(IxI)'!$H30:$K30)*(-1)</f>
        <v>0</v>
      </c>
      <c r="G30">
        <f>I!F28*SUM('Sim_Vt_Of(IxI)'!$H30:$K30)*(-1)</f>
        <v>0</v>
      </c>
      <c r="H30">
        <f>I!G28*SUM('Sim_Vt_Of(IxI)'!$H30:$K30)*(-1)</f>
        <v>0</v>
      </c>
      <c r="I30">
        <f>I!H28*SUM('Sim_Vt_Of(IxI)'!$H30:$K30)*(-1)</f>
        <v>0</v>
      </c>
      <c r="J30">
        <f>I!I28*SUM('Sim_Vt_Of(IxI)'!$H30:$K30)*(-1)</f>
        <v>0</v>
      </c>
      <c r="K30">
        <f>I!J28*SUM('Sim_Vt_Of(IxI)'!$H30:$K30)*(-1)</f>
        <v>0</v>
      </c>
      <c r="L30">
        <f>I!K28*SUM('Sim_Vt_Of(IxI)'!$H30:$K30)*(-1)</f>
        <v>0</v>
      </c>
      <c r="M30">
        <f>I!L28*SUM('Sim_Vt_Of(IxI)'!$H30:$K30)*(-1)</f>
        <v>0</v>
      </c>
      <c r="N30">
        <f>I!M28*SUM('Sim_Vt_Of(IxI)'!$H30:$K30)*(-1)</f>
        <v>0</v>
      </c>
      <c r="O30">
        <f>I!N28*SUM('Sim_Vt_Of(IxI)'!$H30:$K30)*(-1)</f>
        <v>0</v>
      </c>
      <c r="P30">
        <f>I!O28*SUM('Sim_Vt_Of(IxI)'!$H30:$K30)*(-1)</f>
        <v>0</v>
      </c>
      <c r="Q30">
        <f>I!P28*SUM('Sim_Vt_Of(IxI)'!$H30:$K30)*(-1)</f>
        <v>0</v>
      </c>
      <c r="R30">
        <f>I!Q28*SUM('Sim_Vt_Of(IxI)'!$H30:$K30)*(-1)</f>
        <v>0</v>
      </c>
      <c r="S30">
        <f>I!R28*SUM('Sim_Vt_Of(IxI)'!$H30:$K30)*(-1)</f>
        <v>0</v>
      </c>
      <c r="T30">
        <f>I!S28*SUM('Sim_Vt_Of(IxI)'!$H30:$K30)*(-1)</f>
        <v>0</v>
      </c>
      <c r="U30">
        <f>I!T28*SUM('Sim_Vt_Of(IxI)'!$H30:$K30)*(-1)</f>
        <v>0</v>
      </c>
      <c r="V30">
        <f>I!U28*SUM('Sim_Vt_Of(IxI)'!$H30:$K30)*(-1)</f>
        <v>0</v>
      </c>
      <c r="W30">
        <f>I!V28*SUM('Sim_Vt_Of(IxI)'!$H30:$K30)*(-1)</f>
        <v>0</v>
      </c>
      <c r="X30">
        <f>I!W28*SUM('Sim_Vt_Of(IxI)'!$H30:$K30)*(-1)</f>
        <v>0</v>
      </c>
      <c r="Y30">
        <f>I!X28*SUM('Sim_Vt_Of(IxI)'!$H30:$K30)*(-1)</f>
        <v>0</v>
      </c>
      <c r="Z30">
        <f>I!Y28*SUM('Sim_Vt_Of(IxI)'!$H30:$K30)*(-1)</f>
        <v>0</v>
      </c>
      <c r="AA30">
        <f>I!Z28*SUM('Sim_Vt_Of(IxI)'!$H30:$K30)*(-1)</f>
        <v>0</v>
      </c>
      <c r="AB30">
        <f>I!AA28*SUM('Sim_Vt_Of(IxI)'!$H30:$K30)*(-1)</f>
        <v>0</v>
      </c>
      <c r="AC30">
        <f>I!AB28*SUM('Sim_Vt_Of(IxI)'!$H30:$K30)*(-1)</f>
        <v>0</v>
      </c>
      <c r="AD30">
        <f>I!AC28*SUM('Sim_Vt_Of(IxI)'!$H30:$K30)*(-1)</f>
        <v>0</v>
      </c>
      <c r="AE30">
        <f>I!AD28*SUM('Sim_Vt_Of(IxI)'!$H30:$K30)*(-1)</f>
        <v>0</v>
      </c>
      <c r="AF30">
        <f>I!AE28*SUM('Sim_Vt_Of(IxI)'!$H30:$K30)*(-1)</f>
        <v>0</v>
      </c>
      <c r="AG30">
        <f>I!AF28*SUM('Sim_Vt_Of(IxI)'!$H30:$K30)*(-1)</f>
        <v>0</v>
      </c>
      <c r="AH30">
        <f>I!AG28*SUM('Sim_Vt_Of(IxI)'!$H30:$K30)*(-1)</f>
        <v>0</v>
      </c>
      <c r="AI30">
        <f>I!AH28*SUM('Sim_Vt_Of(IxI)'!$H30:$K30)*(-1)</f>
        <v>0</v>
      </c>
      <c r="AJ30">
        <f>I!AI28*SUM('Sim_Vt_Of(IxI)'!$H30:$K30)*(-1)</f>
        <v>0</v>
      </c>
      <c r="AK30">
        <f>I!AJ28*SUM('Sim_Vt_Of(IxI)'!$H30:$K30)*(-1)</f>
        <v>0</v>
      </c>
      <c r="AL30">
        <f>I!AK28*SUM('Sim_Vt_Of(IxI)'!$H30:$K30)*(-1)</f>
        <v>0</v>
      </c>
      <c r="AM30">
        <f>I!AL28*SUM('Sim_Vt_Of(IxI)'!$H30:$K30)*(-1)</f>
        <v>0</v>
      </c>
      <c r="AN30">
        <f>I!AM28*SUM('Sim_Vt_Of(IxI)'!$H30:$K30)*(-1)</f>
        <v>0</v>
      </c>
      <c r="AO30">
        <f>I!AN28*SUM('Sim_Vt_Of(IxI)'!$H30:$K30)*(-1)</f>
        <v>0</v>
      </c>
      <c r="AP30">
        <f>I!AO28*SUM('Sim_Vt_Of(IxI)'!$H30:$K30)*(-1)</f>
        <v>0</v>
      </c>
      <c r="AQ30">
        <f>I!AP28*SUM('Sim_Vt_Of(IxI)'!$H30:$K30)*(-1)</f>
        <v>0</v>
      </c>
      <c r="AR30">
        <f>I!AQ28*SUM('Sim_Vt_Of(IxI)'!$H30:$K30)*(-1)</f>
        <v>0</v>
      </c>
      <c r="AS30">
        <f>I!AR28*SUM('Sim_Vt_Of(IxI)'!$H30:$K30)*(-1)</f>
        <v>0</v>
      </c>
      <c r="AT30">
        <f>I!AS28*SUM('Sim_Vt_Of(IxI)'!$H30:$K30)*(-1)</f>
        <v>0</v>
      </c>
      <c r="AU30">
        <f>I!AT28*SUM('Sim_Vt_Of(IxI)'!$H30:$K30)*(-1)</f>
        <v>0</v>
      </c>
      <c r="AV30">
        <f>I!AU28*SUM('Sim_Vt_Of(IxI)'!$H30:$K30)*(-1)</f>
        <v>0</v>
      </c>
      <c r="AW30">
        <f>I!AV28*SUM('Sim_Vt_Of(IxI)'!$H30:$K30)*(-1)</f>
        <v>0</v>
      </c>
      <c r="AX30">
        <f>I!AW28*SUM('Sim_Vt_Of(IxI)'!$H30:$K30)*(-1)</f>
        <v>0</v>
      </c>
      <c r="AY30">
        <f>I!AX28*SUM('Sim_Vt_Of(IxI)'!$H30:$K30)*(-1)</f>
        <v>0</v>
      </c>
      <c r="AZ30">
        <f>I!AY28*SUM('Sim_Vt_Of(IxI)'!$H30:$K30)*(-1)</f>
        <v>0</v>
      </c>
      <c r="BA30">
        <f>I!AZ28*SUM('Sim_Vt_Of(IxI)'!$H30:$K30)*(-1)</f>
        <v>0</v>
      </c>
      <c r="BB30">
        <f>I!BA28*SUM('Sim_Vt_Of(IxI)'!$H30:$K30)*(-1)</f>
        <v>0</v>
      </c>
      <c r="BC30">
        <f>I!BB28*SUM('Sim_Vt_Of(IxI)'!$H30:$K30)*(-1)</f>
        <v>0</v>
      </c>
      <c r="BD30">
        <f>I!BC28*SUM('Sim_Vt_Of(IxI)'!$H30:$K30)*(-1)</f>
        <v>0</v>
      </c>
      <c r="BE30">
        <f>I!BD28*SUM('Sim_Vt_Of(IxI)'!$H30:$K30)*(-1)</f>
        <v>0</v>
      </c>
      <c r="BF30">
        <f>I!BE28*SUM('Sim_Vt_Of(IxI)'!$H30:$K30)*(-1)</f>
        <v>0</v>
      </c>
      <c r="BG30">
        <f>I!BF28*SUM('Sim_Vt_Of(IxI)'!$H30:$K30)*(-1)</f>
        <v>0</v>
      </c>
      <c r="BH30">
        <f>I!BG28*SUM('Sim_Vt_Of(IxI)'!$H30:$K30)*(-1)</f>
        <v>0</v>
      </c>
      <c r="BI30">
        <f>I!BH28*SUM('Sim_Vt_Of(IxI)'!$H30:$K30)*(-1)</f>
        <v>0</v>
      </c>
      <c r="BJ30">
        <f>I!BI28*SUM('Sim_Vt_Of(IxI)'!$H30:$K30)*(-1)</f>
        <v>0</v>
      </c>
      <c r="BK30">
        <f>I!BJ28*SUM('Sim_Vt_Of(IxI)'!$H30:$K30)*(-1)</f>
        <v>0</v>
      </c>
      <c r="BL30">
        <f>I!BK28*SUM('Sim_Vt_Of(IxI)'!$H30:$K30)*(-1)</f>
        <v>0</v>
      </c>
      <c r="BM30">
        <f>I!BL28*SUM('Sim_Vt_Of(IxI)'!$H30:$K30)*(-1)</f>
        <v>0</v>
      </c>
      <c r="BN30">
        <f>I!BM28*SUM('Sim_Vt_Of(IxI)'!$H30:$K30)*(-1)</f>
        <v>0</v>
      </c>
      <c r="BO30">
        <f>I!BN28*SUM('Sim_Vt_Of(IxI)'!$H30:$K30)*(-1)</f>
        <v>0</v>
      </c>
      <c r="BP30">
        <f>I!BO28*SUM('Sim_Vt_Of(IxI)'!$H30:$K30)*(-1)</f>
        <v>0</v>
      </c>
      <c r="BQ30">
        <f>I!BP28*SUM('Sim_Vt_Of(IxI)'!$H30:$K30)*(-1)</f>
        <v>0</v>
      </c>
      <c r="BR30">
        <f>I!BQ28*SUM('Sim_Vt_Of(IxI)'!$H30:$K30)*(-1)</f>
        <v>0</v>
      </c>
      <c r="BS30">
        <f>I!BR28*SUM('Sim_Vt_Of(IxI)'!$H30:$K30)*(-1)</f>
        <v>0</v>
      </c>
      <c r="BT30">
        <f>I!BS28*SUM('Sim_Vt_Of(IxI)'!$H30:$K30)*(-1)</f>
        <v>0</v>
      </c>
      <c r="BU30">
        <f>I!BT28*SUM('Sim_Vt_Of(IxI)'!$H30:$K30)*(-1)</f>
        <v>0</v>
      </c>
      <c r="BV30">
        <f>I!BU28*SUM('Sim_Vt_Of(IxI)'!$H30:$K30)*(-1)</f>
        <v>0</v>
      </c>
      <c r="BW30">
        <f>I!BV28*SUM('Sim_Vt_Of(IxI)'!$H30:$K30)*(-1)</f>
        <v>0</v>
      </c>
      <c r="BX30">
        <f>I!BW28*SUM('Sim_Vt_Of(IxI)'!$H30:$K30)*(-1)</f>
        <v>0</v>
      </c>
      <c r="BY30">
        <f>I!BX28*SUM('Sim_Vt_Of(IxI)'!$H30:$K30)*(-1)</f>
        <v>0</v>
      </c>
    </row>
    <row r="31" spans="1:77" x14ac:dyDescent="0.25">
      <c r="A31" s="105" t="s">
        <v>28</v>
      </c>
      <c r="B31">
        <f>I!A29*SUM('Sim_Vt_Of(IxI)'!$H31:$K31)*(-1)</f>
        <v>0</v>
      </c>
      <c r="C31">
        <f>I!B29*SUM('Sim_Vt_Of(IxI)'!$H31:$K31)*(-1)</f>
        <v>0</v>
      </c>
      <c r="D31">
        <f>I!C29*SUM('Sim_Vt_Of(IxI)'!$H31:$K31)*(-1)</f>
        <v>0</v>
      </c>
      <c r="E31">
        <f>I!D29*SUM('Sim_Vt_Of(IxI)'!$H31:$K31)*(-1)</f>
        <v>0</v>
      </c>
      <c r="F31">
        <f>I!E29*SUM('Sim_Vt_Of(IxI)'!$H31:$K31)*(-1)</f>
        <v>0</v>
      </c>
      <c r="G31">
        <f>I!F29*SUM('Sim_Vt_Of(IxI)'!$H31:$K31)*(-1)</f>
        <v>0</v>
      </c>
      <c r="H31">
        <f>I!G29*SUM('Sim_Vt_Of(IxI)'!$H31:$K31)*(-1)</f>
        <v>0</v>
      </c>
      <c r="I31">
        <f>I!H29*SUM('Sim_Vt_Of(IxI)'!$H31:$K31)*(-1)</f>
        <v>0</v>
      </c>
      <c r="J31">
        <f>I!I29*SUM('Sim_Vt_Of(IxI)'!$H31:$K31)*(-1)</f>
        <v>0</v>
      </c>
      <c r="K31">
        <f>I!J29*SUM('Sim_Vt_Of(IxI)'!$H31:$K31)*(-1)</f>
        <v>0</v>
      </c>
      <c r="L31">
        <f>I!K29*SUM('Sim_Vt_Of(IxI)'!$H31:$K31)*(-1)</f>
        <v>0</v>
      </c>
      <c r="M31">
        <f>I!L29*SUM('Sim_Vt_Of(IxI)'!$H31:$K31)*(-1)</f>
        <v>0</v>
      </c>
      <c r="N31">
        <f>I!M29*SUM('Sim_Vt_Of(IxI)'!$H31:$K31)*(-1)</f>
        <v>0</v>
      </c>
      <c r="O31">
        <f>I!N29*SUM('Sim_Vt_Of(IxI)'!$H31:$K31)*(-1)</f>
        <v>0</v>
      </c>
      <c r="P31">
        <f>I!O29*SUM('Sim_Vt_Of(IxI)'!$H31:$K31)*(-1)</f>
        <v>0</v>
      </c>
      <c r="Q31">
        <f>I!P29*SUM('Sim_Vt_Of(IxI)'!$H31:$K31)*(-1)</f>
        <v>0</v>
      </c>
      <c r="R31">
        <f>I!Q29*SUM('Sim_Vt_Of(IxI)'!$H31:$K31)*(-1)</f>
        <v>0</v>
      </c>
      <c r="S31">
        <f>I!R29*SUM('Sim_Vt_Of(IxI)'!$H31:$K31)*(-1)</f>
        <v>0</v>
      </c>
      <c r="T31">
        <f>I!S29*SUM('Sim_Vt_Of(IxI)'!$H31:$K31)*(-1)</f>
        <v>0</v>
      </c>
      <c r="U31">
        <f>I!T29*SUM('Sim_Vt_Of(IxI)'!$H31:$K31)*(-1)</f>
        <v>0</v>
      </c>
      <c r="V31">
        <f>I!U29*SUM('Sim_Vt_Of(IxI)'!$H31:$K31)*(-1)</f>
        <v>0</v>
      </c>
      <c r="W31">
        <f>I!V29*SUM('Sim_Vt_Of(IxI)'!$H31:$K31)*(-1)</f>
        <v>0</v>
      </c>
      <c r="X31">
        <f>I!W29*SUM('Sim_Vt_Of(IxI)'!$H31:$K31)*(-1)</f>
        <v>0</v>
      </c>
      <c r="Y31">
        <f>I!X29*SUM('Sim_Vt_Of(IxI)'!$H31:$K31)*(-1)</f>
        <v>0</v>
      </c>
      <c r="Z31">
        <f>I!Y29*SUM('Sim_Vt_Of(IxI)'!$H31:$K31)*(-1)</f>
        <v>0</v>
      </c>
      <c r="AA31">
        <f>I!Z29*SUM('Sim_Vt_Of(IxI)'!$H31:$K31)*(-1)</f>
        <v>0</v>
      </c>
      <c r="AB31">
        <f>I!AA29*SUM('Sim_Vt_Of(IxI)'!$H31:$K31)*(-1)</f>
        <v>0</v>
      </c>
      <c r="AC31">
        <f>I!AB29*SUM('Sim_Vt_Of(IxI)'!$H31:$K31)*(-1)</f>
        <v>0</v>
      </c>
      <c r="AD31">
        <f>I!AC29*SUM('Sim_Vt_Of(IxI)'!$H31:$K31)*(-1)</f>
        <v>0</v>
      </c>
      <c r="AE31">
        <f>I!AD29*SUM('Sim_Vt_Of(IxI)'!$H31:$K31)*(-1)</f>
        <v>0</v>
      </c>
      <c r="AF31">
        <f>I!AE29*SUM('Sim_Vt_Of(IxI)'!$H31:$K31)*(-1)</f>
        <v>0</v>
      </c>
      <c r="AG31">
        <f>I!AF29*SUM('Sim_Vt_Of(IxI)'!$H31:$K31)*(-1)</f>
        <v>0</v>
      </c>
      <c r="AH31">
        <f>I!AG29*SUM('Sim_Vt_Of(IxI)'!$H31:$K31)*(-1)</f>
        <v>0</v>
      </c>
      <c r="AI31">
        <f>I!AH29*SUM('Sim_Vt_Of(IxI)'!$H31:$K31)*(-1)</f>
        <v>0</v>
      </c>
      <c r="AJ31">
        <f>I!AI29*SUM('Sim_Vt_Of(IxI)'!$H31:$K31)*(-1)</f>
        <v>0</v>
      </c>
      <c r="AK31">
        <f>I!AJ29*SUM('Sim_Vt_Of(IxI)'!$H31:$K31)*(-1)</f>
        <v>0</v>
      </c>
      <c r="AL31">
        <f>I!AK29*SUM('Sim_Vt_Of(IxI)'!$H31:$K31)*(-1)</f>
        <v>0</v>
      </c>
      <c r="AM31">
        <f>I!AL29*SUM('Sim_Vt_Of(IxI)'!$H31:$K31)*(-1)</f>
        <v>0</v>
      </c>
      <c r="AN31">
        <f>I!AM29*SUM('Sim_Vt_Of(IxI)'!$H31:$K31)*(-1)</f>
        <v>0</v>
      </c>
      <c r="AO31">
        <f>I!AN29*SUM('Sim_Vt_Of(IxI)'!$H31:$K31)*(-1)</f>
        <v>0</v>
      </c>
      <c r="AP31">
        <f>I!AO29*SUM('Sim_Vt_Of(IxI)'!$H31:$K31)*(-1)</f>
        <v>0</v>
      </c>
      <c r="AQ31">
        <f>I!AP29*SUM('Sim_Vt_Of(IxI)'!$H31:$K31)*(-1)</f>
        <v>0</v>
      </c>
      <c r="AR31">
        <f>I!AQ29*SUM('Sim_Vt_Of(IxI)'!$H31:$K31)*(-1)</f>
        <v>0</v>
      </c>
      <c r="AS31">
        <f>I!AR29*SUM('Sim_Vt_Of(IxI)'!$H31:$K31)*(-1)</f>
        <v>0</v>
      </c>
      <c r="AT31">
        <f>I!AS29*SUM('Sim_Vt_Of(IxI)'!$H31:$K31)*(-1)</f>
        <v>0</v>
      </c>
      <c r="AU31">
        <f>I!AT29*SUM('Sim_Vt_Of(IxI)'!$H31:$K31)*(-1)</f>
        <v>0</v>
      </c>
      <c r="AV31">
        <f>I!AU29*SUM('Sim_Vt_Of(IxI)'!$H31:$K31)*(-1)</f>
        <v>0</v>
      </c>
      <c r="AW31">
        <f>I!AV29*SUM('Sim_Vt_Of(IxI)'!$H31:$K31)*(-1)</f>
        <v>0</v>
      </c>
      <c r="AX31">
        <f>I!AW29*SUM('Sim_Vt_Of(IxI)'!$H31:$K31)*(-1)</f>
        <v>0</v>
      </c>
      <c r="AY31">
        <f>I!AX29*SUM('Sim_Vt_Of(IxI)'!$H31:$K31)*(-1)</f>
        <v>0</v>
      </c>
      <c r="AZ31">
        <f>I!AY29*SUM('Sim_Vt_Of(IxI)'!$H31:$K31)*(-1)</f>
        <v>0</v>
      </c>
      <c r="BA31">
        <f>I!AZ29*SUM('Sim_Vt_Of(IxI)'!$H31:$K31)*(-1)</f>
        <v>0</v>
      </c>
      <c r="BB31">
        <f>I!BA29*SUM('Sim_Vt_Of(IxI)'!$H31:$K31)*(-1)</f>
        <v>0</v>
      </c>
      <c r="BC31">
        <f>I!BB29*SUM('Sim_Vt_Of(IxI)'!$H31:$K31)*(-1)</f>
        <v>0</v>
      </c>
      <c r="BD31">
        <f>I!BC29*SUM('Sim_Vt_Of(IxI)'!$H31:$K31)*(-1)</f>
        <v>0</v>
      </c>
      <c r="BE31">
        <f>I!BD29*SUM('Sim_Vt_Of(IxI)'!$H31:$K31)*(-1)</f>
        <v>0</v>
      </c>
      <c r="BF31">
        <f>I!BE29*SUM('Sim_Vt_Of(IxI)'!$H31:$K31)*(-1)</f>
        <v>0</v>
      </c>
      <c r="BG31">
        <f>I!BF29*SUM('Sim_Vt_Of(IxI)'!$H31:$K31)*(-1)</f>
        <v>0</v>
      </c>
      <c r="BH31">
        <f>I!BG29*SUM('Sim_Vt_Of(IxI)'!$H31:$K31)*(-1)</f>
        <v>0</v>
      </c>
      <c r="BI31">
        <f>I!BH29*SUM('Sim_Vt_Of(IxI)'!$H31:$K31)*(-1)</f>
        <v>0</v>
      </c>
      <c r="BJ31">
        <f>I!BI29*SUM('Sim_Vt_Of(IxI)'!$H31:$K31)*(-1)</f>
        <v>0</v>
      </c>
      <c r="BK31">
        <f>I!BJ29*SUM('Sim_Vt_Of(IxI)'!$H31:$K31)*(-1)</f>
        <v>0</v>
      </c>
      <c r="BL31">
        <f>I!BK29*SUM('Sim_Vt_Of(IxI)'!$H31:$K31)*(-1)</f>
        <v>0</v>
      </c>
      <c r="BM31">
        <f>I!BL29*SUM('Sim_Vt_Of(IxI)'!$H31:$K31)*(-1)</f>
        <v>0</v>
      </c>
      <c r="BN31">
        <f>I!BM29*SUM('Sim_Vt_Of(IxI)'!$H31:$K31)*(-1)</f>
        <v>0</v>
      </c>
      <c r="BO31">
        <f>I!BN29*SUM('Sim_Vt_Of(IxI)'!$H31:$K31)*(-1)</f>
        <v>0</v>
      </c>
      <c r="BP31">
        <f>I!BO29*SUM('Sim_Vt_Of(IxI)'!$H31:$K31)*(-1)</f>
        <v>0</v>
      </c>
      <c r="BQ31">
        <f>I!BP29*SUM('Sim_Vt_Of(IxI)'!$H31:$K31)*(-1)</f>
        <v>0</v>
      </c>
      <c r="BR31">
        <f>I!BQ29*SUM('Sim_Vt_Of(IxI)'!$H31:$K31)*(-1)</f>
        <v>0</v>
      </c>
      <c r="BS31">
        <f>I!BR29*SUM('Sim_Vt_Of(IxI)'!$H31:$K31)*(-1)</f>
        <v>0</v>
      </c>
      <c r="BT31">
        <f>I!BS29*SUM('Sim_Vt_Of(IxI)'!$H31:$K31)*(-1)</f>
        <v>0</v>
      </c>
      <c r="BU31">
        <f>I!BT29*SUM('Sim_Vt_Of(IxI)'!$H31:$K31)*(-1)</f>
        <v>0</v>
      </c>
      <c r="BV31">
        <f>I!BU29*SUM('Sim_Vt_Of(IxI)'!$H31:$K31)*(-1)</f>
        <v>0</v>
      </c>
      <c r="BW31">
        <f>I!BV29*SUM('Sim_Vt_Of(IxI)'!$H31:$K31)*(-1)</f>
        <v>0</v>
      </c>
      <c r="BX31">
        <f>I!BW29*SUM('Sim_Vt_Of(IxI)'!$H31:$K31)*(-1)</f>
        <v>0</v>
      </c>
      <c r="BY31">
        <f>I!BX29*SUM('Sim_Vt_Of(IxI)'!$H31:$K31)*(-1)</f>
        <v>0</v>
      </c>
    </row>
    <row r="32" spans="1:77" x14ac:dyDescent="0.25">
      <c r="A32" s="105" t="s">
        <v>29</v>
      </c>
      <c r="B32">
        <f>I!A30*SUM('Sim_Vt_Of(IxI)'!$H32:$K32)*(-1)</f>
        <v>0</v>
      </c>
      <c r="C32">
        <f>I!B30*SUM('Sim_Vt_Of(IxI)'!$H32:$K32)*(-1)</f>
        <v>0</v>
      </c>
      <c r="D32">
        <f>I!C30*SUM('Sim_Vt_Of(IxI)'!$H32:$K32)*(-1)</f>
        <v>0</v>
      </c>
      <c r="E32">
        <f>I!D30*SUM('Sim_Vt_Of(IxI)'!$H32:$K32)*(-1)</f>
        <v>0</v>
      </c>
      <c r="F32">
        <f>I!E30*SUM('Sim_Vt_Of(IxI)'!$H32:$K32)*(-1)</f>
        <v>0</v>
      </c>
      <c r="G32">
        <f>I!F30*SUM('Sim_Vt_Of(IxI)'!$H32:$K32)*(-1)</f>
        <v>0</v>
      </c>
      <c r="H32">
        <f>I!G30*SUM('Sim_Vt_Of(IxI)'!$H32:$K32)*(-1)</f>
        <v>0</v>
      </c>
      <c r="I32">
        <f>I!H30*SUM('Sim_Vt_Of(IxI)'!$H32:$K32)*(-1)</f>
        <v>0</v>
      </c>
      <c r="J32">
        <f>I!I30*SUM('Sim_Vt_Of(IxI)'!$H32:$K32)*(-1)</f>
        <v>0</v>
      </c>
      <c r="K32">
        <f>I!J30*SUM('Sim_Vt_Of(IxI)'!$H32:$K32)*(-1)</f>
        <v>0</v>
      </c>
      <c r="L32">
        <f>I!K30*SUM('Sim_Vt_Of(IxI)'!$H32:$K32)*(-1)</f>
        <v>0</v>
      </c>
      <c r="M32">
        <f>I!L30*SUM('Sim_Vt_Of(IxI)'!$H32:$K32)*(-1)</f>
        <v>0</v>
      </c>
      <c r="N32">
        <f>I!M30*SUM('Sim_Vt_Of(IxI)'!$H32:$K32)*(-1)</f>
        <v>0</v>
      </c>
      <c r="O32">
        <f>I!N30*SUM('Sim_Vt_Of(IxI)'!$H32:$K32)*(-1)</f>
        <v>0</v>
      </c>
      <c r="P32">
        <f>I!O30*SUM('Sim_Vt_Of(IxI)'!$H32:$K32)*(-1)</f>
        <v>0</v>
      </c>
      <c r="Q32">
        <f>I!P30*SUM('Sim_Vt_Of(IxI)'!$H32:$K32)*(-1)</f>
        <v>0</v>
      </c>
      <c r="R32">
        <f>I!Q30*SUM('Sim_Vt_Of(IxI)'!$H32:$K32)*(-1)</f>
        <v>0</v>
      </c>
      <c r="S32">
        <f>I!R30*SUM('Sim_Vt_Of(IxI)'!$H32:$K32)*(-1)</f>
        <v>0</v>
      </c>
      <c r="T32">
        <f>I!S30*SUM('Sim_Vt_Of(IxI)'!$H32:$K32)*(-1)</f>
        <v>0</v>
      </c>
      <c r="U32">
        <f>I!T30*SUM('Sim_Vt_Of(IxI)'!$H32:$K32)*(-1)</f>
        <v>0</v>
      </c>
      <c r="V32">
        <f>I!U30*SUM('Sim_Vt_Of(IxI)'!$H32:$K32)*(-1)</f>
        <v>0</v>
      </c>
      <c r="W32">
        <f>I!V30*SUM('Sim_Vt_Of(IxI)'!$H32:$K32)*(-1)</f>
        <v>0</v>
      </c>
      <c r="X32">
        <f>I!W30*SUM('Sim_Vt_Of(IxI)'!$H32:$K32)*(-1)</f>
        <v>0</v>
      </c>
      <c r="Y32">
        <f>I!X30*SUM('Sim_Vt_Of(IxI)'!$H32:$K32)*(-1)</f>
        <v>0</v>
      </c>
      <c r="Z32">
        <f>I!Y30*SUM('Sim_Vt_Of(IxI)'!$H32:$K32)*(-1)</f>
        <v>0</v>
      </c>
      <c r="AA32">
        <f>I!Z30*SUM('Sim_Vt_Of(IxI)'!$H32:$K32)*(-1)</f>
        <v>0</v>
      </c>
      <c r="AB32">
        <f>I!AA30*SUM('Sim_Vt_Of(IxI)'!$H32:$K32)*(-1)</f>
        <v>0</v>
      </c>
      <c r="AC32">
        <f>I!AB30*SUM('Sim_Vt_Of(IxI)'!$H32:$K32)*(-1)</f>
        <v>0</v>
      </c>
      <c r="AD32">
        <f>I!AC30*SUM('Sim_Vt_Of(IxI)'!$H32:$K32)*(-1)</f>
        <v>0</v>
      </c>
      <c r="AE32">
        <f>I!AD30*SUM('Sim_Vt_Of(IxI)'!$H32:$K32)*(-1)</f>
        <v>0</v>
      </c>
      <c r="AF32">
        <f>I!AE30*SUM('Sim_Vt_Of(IxI)'!$H32:$K32)*(-1)</f>
        <v>0</v>
      </c>
      <c r="AG32">
        <f>I!AF30*SUM('Sim_Vt_Of(IxI)'!$H32:$K32)*(-1)</f>
        <v>0</v>
      </c>
      <c r="AH32">
        <f>I!AG30*SUM('Sim_Vt_Of(IxI)'!$H32:$K32)*(-1)</f>
        <v>0</v>
      </c>
      <c r="AI32">
        <f>I!AH30*SUM('Sim_Vt_Of(IxI)'!$H32:$K32)*(-1)</f>
        <v>0</v>
      </c>
      <c r="AJ32">
        <f>I!AI30*SUM('Sim_Vt_Of(IxI)'!$H32:$K32)*(-1)</f>
        <v>0</v>
      </c>
      <c r="AK32">
        <f>I!AJ30*SUM('Sim_Vt_Of(IxI)'!$H32:$K32)*(-1)</f>
        <v>0</v>
      </c>
      <c r="AL32">
        <f>I!AK30*SUM('Sim_Vt_Of(IxI)'!$H32:$K32)*(-1)</f>
        <v>0</v>
      </c>
      <c r="AM32">
        <f>I!AL30*SUM('Sim_Vt_Of(IxI)'!$H32:$K32)*(-1)</f>
        <v>0</v>
      </c>
      <c r="AN32">
        <f>I!AM30*SUM('Sim_Vt_Of(IxI)'!$H32:$K32)*(-1)</f>
        <v>0</v>
      </c>
      <c r="AO32">
        <f>I!AN30*SUM('Sim_Vt_Of(IxI)'!$H32:$K32)*(-1)</f>
        <v>0</v>
      </c>
      <c r="AP32">
        <f>I!AO30*SUM('Sim_Vt_Of(IxI)'!$H32:$K32)*(-1)</f>
        <v>0</v>
      </c>
      <c r="AQ32">
        <f>I!AP30*SUM('Sim_Vt_Of(IxI)'!$H32:$K32)*(-1)</f>
        <v>0</v>
      </c>
      <c r="AR32">
        <f>I!AQ30*SUM('Sim_Vt_Of(IxI)'!$H32:$K32)*(-1)</f>
        <v>0</v>
      </c>
      <c r="AS32">
        <f>I!AR30*SUM('Sim_Vt_Of(IxI)'!$H32:$K32)*(-1)</f>
        <v>0</v>
      </c>
      <c r="AT32">
        <f>I!AS30*SUM('Sim_Vt_Of(IxI)'!$H32:$K32)*(-1)</f>
        <v>0</v>
      </c>
      <c r="AU32">
        <f>I!AT30*SUM('Sim_Vt_Of(IxI)'!$H32:$K32)*(-1)</f>
        <v>0</v>
      </c>
      <c r="AV32">
        <f>I!AU30*SUM('Sim_Vt_Of(IxI)'!$H32:$K32)*(-1)</f>
        <v>0</v>
      </c>
      <c r="AW32">
        <f>I!AV30*SUM('Sim_Vt_Of(IxI)'!$H32:$K32)*(-1)</f>
        <v>0</v>
      </c>
      <c r="AX32">
        <f>I!AW30*SUM('Sim_Vt_Of(IxI)'!$H32:$K32)*(-1)</f>
        <v>0</v>
      </c>
      <c r="AY32">
        <f>I!AX30*SUM('Sim_Vt_Of(IxI)'!$H32:$K32)*(-1)</f>
        <v>0</v>
      </c>
      <c r="AZ32">
        <f>I!AY30*SUM('Sim_Vt_Of(IxI)'!$H32:$K32)*(-1)</f>
        <v>0</v>
      </c>
      <c r="BA32">
        <f>I!AZ30*SUM('Sim_Vt_Of(IxI)'!$H32:$K32)*(-1)</f>
        <v>0</v>
      </c>
      <c r="BB32">
        <f>I!BA30*SUM('Sim_Vt_Of(IxI)'!$H32:$K32)*(-1)</f>
        <v>0</v>
      </c>
      <c r="BC32">
        <f>I!BB30*SUM('Sim_Vt_Of(IxI)'!$H32:$K32)*(-1)</f>
        <v>0</v>
      </c>
      <c r="BD32">
        <f>I!BC30*SUM('Sim_Vt_Of(IxI)'!$H32:$K32)*(-1)</f>
        <v>0</v>
      </c>
      <c r="BE32">
        <f>I!BD30*SUM('Sim_Vt_Of(IxI)'!$H32:$K32)*(-1)</f>
        <v>0</v>
      </c>
      <c r="BF32">
        <f>I!BE30*SUM('Sim_Vt_Of(IxI)'!$H32:$K32)*(-1)</f>
        <v>0</v>
      </c>
      <c r="BG32">
        <f>I!BF30*SUM('Sim_Vt_Of(IxI)'!$H32:$K32)*(-1)</f>
        <v>0</v>
      </c>
      <c r="BH32">
        <f>I!BG30*SUM('Sim_Vt_Of(IxI)'!$H32:$K32)*(-1)</f>
        <v>0</v>
      </c>
      <c r="BI32">
        <f>I!BH30*SUM('Sim_Vt_Of(IxI)'!$H32:$K32)*(-1)</f>
        <v>0</v>
      </c>
      <c r="BJ32">
        <f>I!BI30*SUM('Sim_Vt_Of(IxI)'!$H32:$K32)*(-1)</f>
        <v>0</v>
      </c>
      <c r="BK32">
        <f>I!BJ30*SUM('Sim_Vt_Of(IxI)'!$H32:$K32)*(-1)</f>
        <v>0</v>
      </c>
      <c r="BL32">
        <f>I!BK30*SUM('Sim_Vt_Of(IxI)'!$H32:$K32)*(-1)</f>
        <v>0</v>
      </c>
      <c r="BM32">
        <f>I!BL30*SUM('Sim_Vt_Of(IxI)'!$H32:$K32)*(-1)</f>
        <v>0</v>
      </c>
      <c r="BN32">
        <f>I!BM30*SUM('Sim_Vt_Of(IxI)'!$H32:$K32)*(-1)</f>
        <v>0</v>
      </c>
      <c r="BO32">
        <f>I!BN30*SUM('Sim_Vt_Of(IxI)'!$H32:$K32)*(-1)</f>
        <v>0</v>
      </c>
      <c r="BP32">
        <f>I!BO30*SUM('Sim_Vt_Of(IxI)'!$H32:$K32)*(-1)</f>
        <v>0</v>
      </c>
      <c r="BQ32">
        <f>I!BP30*SUM('Sim_Vt_Of(IxI)'!$H32:$K32)*(-1)</f>
        <v>0</v>
      </c>
      <c r="BR32">
        <f>I!BQ30*SUM('Sim_Vt_Of(IxI)'!$H32:$K32)*(-1)</f>
        <v>0</v>
      </c>
      <c r="BS32">
        <f>I!BR30*SUM('Sim_Vt_Of(IxI)'!$H32:$K32)*(-1)</f>
        <v>0</v>
      </c>
      <c r="BT32">
        <f>I!BS30*SUM('Sim_Vt_Of(IxI)'!$H32:$K32)*(-1)</f>
        <v>0</v>
      </c>
      <c r="BU32">
        <f>I!BT30*SUM('Sim_Vt_Of(IxI)'!$H32:$K32)*(-1)</f>
        <v>0</v>
      </c>
      <c r="BV32">
        <f>I!BU30*SUM('Sim_Vt_Of(IxI)'!$H32:$K32)*(-1)</f>
        <v>0</v>
      </c>
      <c r="BW32">
        <f>I!BV30*SUM('Sim_Vt_Of(IxI)'!$H32:$K32)*(-1)</f>
        <v>0</v>
      </c>
      <c r="BX32">
        <f>I!BW30*SUM('Sim_Vt_Of(IxI)'!$H32:$K32)*(-1)</f>
        <v>0</v>
      </c>
      <c r="BY32">
        <f>I!BX30*SUM('Sim_Vt_Of(IxI)'!$H32:$K32)*(-1)</f>
        <v>0</v>
      </c>
    </row>
    <row r="33" spans="1:77" x14ac:dyDescent="0.25">
      <c r="A33" s="105" t="s">
        <v>30</v>
      </c>
      <c r="B33">
        <f>I!A31*SUM('Sim_Vt_Of(IxI)'!$H33:$K33)*(-1)</f>
        <v>0</v>
      </c>
      <c r="C33">
        <f>I!B31*SUM('Sim_Vt_Of(IxI)'!$H33:$K33)*(-1)</f>
        <v>0</v>
      </c>
      <c r="D33">
        <f>I!C31*SUM('Sim_Vt_Of(IxI)'!$H33:$K33)*(-1)</f>
        <v>0</v>
      </c>
      <c r="E33">
        <f>I!D31*SUM('Sim_Vt_Of(IxI)'!$H33:$K33)*(-1)</f>
        <v>0</v>
      </c>
      <c r="F33">
        <f>I!E31*SUM('Sim_Vt_Of(IxI)'!$H33:$K33)*(-1)</f>
        <v>0</v>
      </c>
      <c r="G33">
        <f>I!F31*SUM('Sim_Vt_Of(IxI)'!$H33:$K33)*(-1)</f>
        <v>0</v>
      </c>
      <c r="H33">
        <f>I!G31*SUM('Sim_Vt_Of(IxI)'!$H33:$K33)*(-1)</f>
        <v>0</v>
      </c>
      <c r="I33">
        <f>I!H31*SUM('Sim_Vt_Of(IxI)'!$H33:$K33)*(-1)</f>
        <v>0</v>
      </c>
      <c r="J33">
        <f>I!I31*SUM('Sim_Vt_Of(IxI)'!$H33:$K33)*(-1)</f>
        <v>0</v>
      </c>
      <c r="K33">
        <f>I!J31*SUM('Sim_Vt_Of(IxI)'!$H33:$K33)*(-1)</f>
        <v>0</v>
      </c>
      <c r="L33">
        <f>I!K31*SUM('Sim_Vt_Of(IxI)'!$H33:$K33)*(-1)</f>
        <v>0</v>
      </c>
      <c r="M33">
        <f>I!L31*SUM('Sim_Vt_Of(IxI)'!$H33:$K33)*(-1)</f>
        <v>0</v>
      </c>
      <c r="N33">
        <f>I!M31*SUM('Sim_Vt_Of(IxI)'!$H33:$K33)*(-1)</f>
        <v>0</v>
      </c>
      <c r="O33">
        <f>I!N31*SUM('Sim_Vt_Of(IxI)'!$H33:$K33)*(-1)</f>
        <v>0</v>
      </c>
      <c r="P33">
        <f>I!O31*SUM('Sim_Vt_Of(IxI)'!$H33:$K33)*(-1)</f>
        <v>0</v>
      </c>
      <c r="Q33">
        <f>I!P31*SUM('Sim_Vt_Of(IxI)'!$H33:$K33)*(-1)</f>
        <v>0</v>
      </c>
      <c r="R33">
        <f>I!Q31*SUM('Sim_Vt_Of(IxI)'!$H33:$K33)*(-1)</f>
        <v>0</v>
      </c>
      <c r="S33">
        <f>I!R31*SUM('Sim_Vt_Of(IxI)'!$H33:$K33)*(-1)</f>
        <v>0</v>
      </c>
      <c r="T33">
        <f>I!S31*SUM('Sim_Vt_Of(IxI)'!$H33:$K33)*(-1)</f>
        <v>0</v>
      </c>
      <c r="U33">
        <f>I!T31*SUM('Sim_Vt_Of(IxI)'!$H33:$K33)*(-1)</f>
        <v>0</v>
      </c>
      <c r="V33">
        <f>I!U31*SUM('Sim_Vt_Of(IxI)'!$H33:$K33)*(-1)</f>
        <v>0</v>
      </c>
      <c r="W33">
        <f>I!V31*SUM('Sim_Vt_Of(IxI)'!$H33:$K33)*(-1)</f>
        <v>0</v>
      </c>
      <c r="X33">
        <f>I!W31*SUM('Sim_Vt_Of(IxI)'!$H33:$K33)*(-1)</f>
        <v>0</v>
      </c>
      <c r="Y33">
        <f>I!X31*SUM('Sim_Vt_Of(IxI)'!$H33:$K33)*(-1)</f>
        <v>0</v>
      </c>
      <c r="Z33">
        <f>I!Y31*SUM('Sim_Vt_Of(IxI)'!$H33:$K33)*(-1)</f>
        <v>0</v>
      </c>
      <c r="AA33">
        <f>I!Z31*SUM('Sim_Vt_Of(IxI)'!$H33:$K33)*(-1)</f>
        <v>0</v>
      </c>
      <c r="AB33">
        <f>I!AA31*SUM('Sim_Vt_Of(IxI)'!$H33:$K33)*(-1)</f>
        <v>0</v>
      </c>
      <c r="AC33">
        <f>I!AB31*SUM('Sim_Vt_Of(IxI)'!$H33:$K33)*(-1)</f>
        <v>0</v>
      </c>
      <c r="AD33">
        <f>I!AC31*SUM('Sim_Vt_Of(IxI)'!$H33:$K33)*(-1)</f>
        <v>0</v>
      </c>
      <c r="AE33">
        <f>I!AD31*SUM('Sim_Vt_Of(IxI)'!$H33:$K33)*(-1)</f>
        <v>0</v>
      </c>
      <c r="AF33">
        <f>I!AE31*SUM('Sim_Vt_Of(IxI)'!$H33:$K33)*(-1)</f>
        <v>0</v>
      </c>
      <c r="AG33">
        <f>I!AF31*SUM('Sim_Vt_Of(IxI)'!$H33:$K33)*(-1)</f>
        <v>0</v>
      </c>
      <c r="AH33">
        <f>I!AG31*SUM('Sim_Vt_Of(IxI)'!$H33:$K33)*(-1)</f>
        <v>0</v>
      </c>
      <c r="AI33">
        <f>I!AH31*SUM('Sim_Vt_Of(IxI)'!$H33:$K33)*(-1)</f>
        <v>0</v>
      </c>
      <c r="AJ33">
        <f>I!AI31*SUM('Sim_Vt_Of(IxI)'!$H33:$K33)*(-1)</f>
        <v>0</v>
      </c>
      <c r="AK33">
        <f>I!AJ31*SUM('Sim_Vt_Of(IxI)'!$H33:$K33)*(-1)</f>
        <v>0</v>
      </c>
      <c r="AL33">
        <f>I!AK31*SUM('Sim_Vt_Of(IxI)'!$H33:$K33)*(-1)</f>
        <v>0</v>
      </c>
      <c r="AM33">
        <f>I!AL31*SUM('Sim_Vt_Of(IxI)'!$H33:$K33)*(-1)</f>
        <v>0</v>
      </c>
      <c r="AN33">
        <f>I!AM31*SUM('Sim_Vt_Of(IxI)'!$H33:$K33)*(-1)</f>
        <v>0</v>
      </c>
      <c r="AO33">
        <f>I!AN31*SUM('Sim_Vt_Of(IxI)'!$H33:$K33)*(-1)</f>
        <v>0</v>
      </c>
      <c r="AP33">
        <f>I!AO31*SUM('Sim_Vt_Of(IxI)'!$H33:$K33)*(-1)</f>
        <v>0</v>
      </c>
      <c r="AQ33">
        <f>I!AP31*SUM('Sim_Vt_Of(IxI)'!$H33:$K33)*(-1)</f>
        <v>0</v>
      </c>
      <c r="AR33">
        <f>I!AQ31*SUM('Sim_Vt_Of(IxI)'!$H33:$K33)*(-1)</f>
        <v>0</v>
      </c>
      <c r="AS33">
        <f>I!AR31*SUM('Sim_Vt_Of(IxI)'!$H33:$K33)*(-1)</f>
        <v>0</v>
      </c>
      <c r="AT33">
        <f>I!AS31*SUM('Sim_Vt_Of(IxI)'!$H33:$K33)*(-1)</f>
        <v>0</v>
      </c>
      <c r="AU33">
        <f>I!AT31*SUM('Sim_Vt_Of(IxI)'!$H33:$K33)*(-1)</f>
        <v>0</v>
      </c>
      <c r="AV33">
        <f>I!AU31*SUM('Sim_Vt_Of(IxI)'!$H33:$K33)*(-1)</f>
        <v>0</v>
      </c>
      <c r="AW33">
        <f>I!AV31*SUM('Sim_Vt_Of(IxI)'!$H33:$K33)*(-1)</f>
        <v>0</v>
      </c>
      <c r="AX33">
        <f>I!AW31*SUM('Sim_Vt_Of(IxI)'!$H33:$K33)*(-1)</f>
        <v>0</v>
      </c>
      <c r="AY33">
        <f>I!AX31*SUM('Sim_Vt_Of(IxI)'!$H33:$K33)*(-1)</f>
        <v>0</v>
      </c>
      <c r="AZ33">
        <f>I!AY31*SUM('Sim_Vt_Of(IxI)'!$H33:$K33)*(-1)</f>
        <v>0</v>
      </c>
      <c r="BA33">
        <f>I!AZ31*SUM('Sim_Vt_Of(IxI)'!$H33:$K33)*(-1)</f>
        <v>0</v>
      </c>
      <c r="BB33">
        <f>I!BA31*SUM('Sim_Vt_Of(IxI)'!$H33:$K33)*(-1)</f>
        <v>0</v>
      </c>
      <c r="BC33">
        <f>I!BB31*SUM('Sim_Vt_Of(IxI)'!$H33:$K33)*(-1)</f>
        <v>0</v>
      </c>
      <c r="BD33">
        <f>I!BC31*SUM('Sim_Vt_Of(IxI)'!$H33:$K33)*(-1)</f>
        <v>0</v>
      </c>
      <c r="BE33">
        <f>I!BD31*SUM('Sim_Vt_Of(IxI)'!$H33:$K33)*(-1)</f>
        <v>0</v>
      </c>
      <c r="BF33">
        <f>I!BE31*SUM('Sim_Vt_Of(IxI)'!$H33:$K33)*(-1)</f>
        <v>0</v>
      </c>
      <c r="BG33">
        <f>I!BF31*SUM('Sim_Vt_Of(IxI)'!$H33:$K33)*(-1)</f>
        <v>0</v>
      </c>
      <c r="BH33">
        <f>I!BG31*SUM('Sim_Vt_Of(IxI)'!$H33:$K33)*(-1)</f>
        <v>0</v>
      </c>
      <c r="BI33">
        <f>I!BH31*SUM('Sim_Vt_Of(IxI)'!$H33:$K33)*(-1)</f>
        <v>0</v>
      </c>
      <c r="BJ33">
        <f>I!BI31*SUM('Sim_Vt_Of(IxI)'!$H33:$K33)*(-1)</f>
        <v>0</v>
      </c>
      <c r="BK33">
        <f>I!BJ31*SUM('Sim_Vt_Of(IxI)'!$H33:$K33)*(-1)</f>
        <v>0</v>
      </c>
      <c r="BL33">
        <f>I!BK31*SUM('Sim_Vt_Of(IxI)'!$H33:$K33)*(-1)</f>
        <v>0</v>
      </c>
      <c r="BM33">
        <f>I!BL31*SUM('Sim_Vt_Of(IxI)'!$H33:$K33)*(-1)</f>
        <v>0</v>
      </c>
      <c r="BN33">
        <f>I!BM31*SUM('Sim_Vt_Of(IxI)'!$H33:$K33)*(-1)</f>
        <v>0</v>
      </c>
      <c r="BO33">
        <f>I!BN31*SUM('Sim_Vt_Of(IxI)'!$H33:$K33)*(-1)</f>
        <v>0</v>
      </c>
      <c r="BP33">
        <f>I!BO31*SUM('Sim_Vt_Of(IxI)'!$H33:$K33)*(-1)</f>
        <v>0</v>
      </c>
      <c r="BQ33">
        <f>I!BP31*SUM('Sim_Vt_Of(IxI)'!$H33:$K33)*(-1)</f>
        <v>0</v>
      </c>
      <c r="BR33">
        <f>I!BQ31*SUM('Sim_Vt_Of(IxI)'!$H33:$K33)*(-1)</f>
        <v>0</v>
      </c>
      <c r="BS33">
        <f>I!BR31*SUM('Sim_Vt_Of(IxI)'!$H33:$K33)*(-1)</f>
        <v>0</v>
      </c>
      <c r="BT33">
        <f>I!BS31*SUM('Sim_Vt_Of(IxI)'!$H33:$K33)*(-1)</f>
        <v>0</v>
      </c>
      <c r="BU33">
        <f>I!BT31*SUM('Sim_Vt_Of(IxI)'!$H33:$K33)*(-1)</f>
        <v>0</v>
      </c>
      <c r="BV33">
        <f>I!BU31*SUM('Sim_Vt_Of(IxI)'!$H33:$K33)*(-1)</f>
        <v>0</v>
      </c>
      <c r="BW33">
        <f>I!BV31*SUM('Sim_Vt_Of(IxI)'!$H33:$K33)*(-1)</f>
        <v>0</v>
      </c>
      <c r="BX33">
        <f>I!BW31*SUM('Sim_Vt_Of(IxI)'!$H33:$K33)*(-1)</f>
        <v>0</v>
      </c>
      <c r="BY33">
        <f>I!BX31*SUM('Sim_Vt_Of(IxI)'!$H33:$K33)*(-1)</f>
        <v>0</v>
      </c>
    </row>
    <row r="34" spans="1:77" x14ac:dyDescent="0.25">
      <c r="A34" s="105" t="s">
        <v>31</v>
      </c>
      <c r="B34">
        <f>I!A32*SUM('Sim_Vt_Of(IxI)'!$H34:$K34)*(-1)</f>
        <v>0</v>
      </c>
      <c r="C34">
        <f>I!B32*SUM('Sim_Vt_Of(IxI)'!$H34:$K34)*(-1)</f>
        <v>0</v>
      </c>
      <c r="D34">
        <f>I!C32*SUM('Sim_Vt_Of(IxI)'!$H34:$K34)*(-1)</f>
        <v>0</v>
      </c>
      <c r="E34">
        <f>I!D32*SUM('Sim_Vt_Of(IxI)'!$H34:$K34)*(-1)</f>
        <v>0</v>
      </c>
      <c r="F34">
        <f>I!E32*SUM('Sim_Vt_Of(IxI)'!$H34:$K34)*(-1)</f>
        <v>0</v>
      </c>
      <c r="G34">
        <f>I!F32*SUM('Sim_Vt_Of(IxI)'!$H34:$K34)*(-1)</f>
        <v>0</v>
      </c>
      <c r="H34">
        <f>I!G32*SUM('Sim_Vt_Of(IxI)'!$H34:$K34)*(-1)</f>
        <v>0</v>
      </c>
      <c r="I34">
        <f>I!H32*SUM('Sim_Vt_Of(IxI)'!$H34:$K34)*(-1)</f>
        <v>0</v>
      </c>
      <c r="J34">
        <f>I!I32*SUM('Sim_Vt_Of(IxI)'!$H34:$K34)*(-1)</f>
        <v>0</v>
      </c>
      <c r="K34">
        <f>I!J32*SUM('Sim_Vt_Of(IxI)'!$H34:$K34)*(-1)</f>
        <v>0</v>
      </c>
      <c r="L34">
        <f>I!K32*SUM('Sim_Vt_Of(IxI)'!$H34:$K34)*(-1)</f>
        <v>0</v>
      </c>
      <c r="M34">
        <f>I!L32*SUM('Sim_Vt_Of(IxI)'!$H34:$K34)*(-1)</f>
        <v>0</v>
      </c>
      <c r="N34">
        <f>I!M32*SUM('Sim_Vt_Of(IxI)'!$H34:$K34)*(-1)</f>
        <v>0</v>
      </c>
      <c r="O34">
        <f>I!N32*SUM('Sim_Vt_Of(IxI)'!$H34:$K34)*(-1)</f>
        <v>0</v>
      </c>
      <c r="P34">
        <f>I!O32*SUM('Sim_Vt_Of(IxI)'!$H34:$K34)*(-1)</f>
        <v>0</v>
      </c>
      <c r="Q34">
        <f>I!P32*SUM('Sim_Vt_Of(IxI)'!$H34:$K34)*(-1)</f>
        <v>0</v>
      </c>
      <c r="R34">
        <f>I!Q32*SUM('Sim_Vt_Of(IxI)'!$H34:$K34)*(-1)</f>
        <v>0</v>
      </c>
      <c r="S34">
        <f>I!R32*SUM('Sim_Vt_Of(IxI)'!$H34:$K34)*(-1)</f>
        <v>0</v>
      </c>
      <c r="T34">
        <f>I!S32*SUM('Sim_Vt_Of(IxI)'!$H34:$K34)*(-1)</f>
        <v>0</v>
      </c>
      <c r="U34">
        <f>I!T32*SUM('Sim_Vt_Of(IxI)'!$H34:$K34)*(-1)</f>
        <v>0</v>
      </c>
      <c r="V34">
        <f>I!U32*SUM('Sim_Vt_Of(IxI)'!$H34:$K34)*(-1)</f>
        <v>0</v>
      </c>
      <c r="W34">
        <f>I!V32*SUM('Sim_Vt_Of(IxI)'!$H34:$K34)*(-1)</f>
        <v>0</v>
      </c>
      <c r="X34">
        <f>I!W32*SUM('Sim_Vt_Of(IxI)'!$H34:$K34)*(-1)</f>
        <v>0</v>
      </c>
      <c r="Y34">
        <f>I!X32*SUM('Sim_Vt_Of(IxI)'!$H34:$K34)*(-1)</f>
        <v>0</v>
      </c>
      <c r="Z34">
        <f>I!Y32*SUM('Sim_Vt_Of(IxI)'!$H34:$K34)*(-1)</f>
        <v>0</v>
      </c>
      <c r="AA34">
        <f>I!Z32*SUM('Sim_Vt_Of(IxI)'!$H34:$K34)*(-1)</f>
        <v>0</v>
      </c>
      <c r="AB34">
        <f>I!AA32*SUM('Sim_Vt_Of(IxI)'!$H34:$K34)*(-1)</f>
        <v>0</v>
      </c>
      <c r="AC34">
        <f>I!AB32*SUM('Sim_Vt_Of(IxI)'!$H34:$K34)*(-1)</f>
        <v>0</v>
      </c>
      <c r="AD34">
        <f>I!AC32*SUM('Sim_Vt_Of(IxI)'!$H34:$K34)*(-1)</f>
        <v>0</v>
      </c>
      <c r="AE34">
        <f>I!AD32*SUM('Sim_Vt_Of(IxI)'!$H34:$K34)*(-1)</f>
        <v>0</v>
      </c>
      <c r="AF34">
        <f>I!AE32*SUM('Sim_Vt_Of(IxI)'!$H34:$K34)*(-1)</f>
        <v>0</v>
      </c>
      <c r="AG34">
        <f>I!AF32*SUM('Sim_Vt_Of(IxI)'!$H34:$K34)*(-1)</f>
        <v>0</v>
      </c>
      <c r="AH34">
        <f>I!AG32*SUM('Sim_Vt_Of(IxI)'!$H34:$K34)*(-1)</f>
        <v>0</v>
      </c>
      <c r="AI34">
        <f>I!AH32*SUM('Sim_Vt_Of(IxI)'!$H34:$K34)*(-1)</f>
        <v>0</v>
      </c>
      <c r="AJ34">
        <f>I!AI32*SUM('Sim_Vt_Of(IxI)'!$H34:$K34)*(-1)</f>
        <v>0</v>
      </c>
      <c r="AK34">
        <f>I!AJ32*SUM('Sim_Vt_Of(IxI)'!$H34:$K34)*(-1)</f>
        <v>0</v>
      </c>
      <c r="AL34">
        <f>I!AK32*SUM('Sim_Vt_Of(IxI)'!$H34:$K34)*(-1)</f>
        <v>0</v>
      </c>
      <c r="AM34">
        <f>I!AL32*SUM('Sim_Vt_Of(IxI)'!$H34:$K34)*(-1)</f>
        <v>0</v>
      </c>
      <c r="AN34">
        <f>I!AM32*SUM('Sim_Vt_Of(IxI)'!$H34:$K34)*(-1)</f>
        <v>0</v>
      </c>
      <c r="AO34">
        <f>I!AN32*SUM('Sim_Vt_Of(IxI)'!$H34:$K34)*(-1)</f>
        <v>0</v>
      </c>
      <c r="AP34">
        <f>I!AO32*SUM('Sim_Vt_Of(IxI)'!$H34:$K34)*(-1)</f>
        <v>0</v>
      </c>
      <c r="AQ34">
        <f>I!AP32*SUM('Sim_Vt_Of(IxI)'!$H34:$K34)*(-1)</f>
        <v>0</v>
      </c>
      <c r="AR34">
        <f>I!AQ32*SUM('Sim_Vt_Of(IxI)'!$H34:$K34)*(-1)</f>
        <v>0</v>
      </c>
      <c r="AS34">
        <f>I!AR32*SUM('Sim_Vt_Of(IxI)'!$H34:$K34)*(-1)</f>
        <v>0</v>
      </c>
      <c r="AT34">
        <f>I!AS32*SUM('Sim_Vt_Of(IxI)'!$H34:$K34)*(-1)</f>
        <v>0</v>
      </c>
      <c r="AU34">
        <f>I!AT32*SUM('Sim_Vt_Of(IxI)'!$H34:$K34)*(-1)</f>
        <v>0</v>
      </c>
      <c r="AV34">
        <f>I!AU32*SUM('Sim_Vt_Of(IxI)'!$H34:$K34)*(-1)</f>
        <v>0</v>
      </c>
      <c r="AW34">
        <f>I!AV32*SUM('Sim_Vt_Of(IxI)'!$H34:$K34)*(-1)</f>
        <v>0</v>
      </c>
      <c r="AX34">
        <f>I!AW32*SUM('Sim_Vt_Of(IxI)'!$H34:$K34)*(-1)</f>
        <v>0</v>
      </c>
      <c r="AY34">
        <f>I!AX32*SUM('Sim_Vt_Of(IxI)'!$H34:$K34)*(-1)</f>
        <v>0</v>
      </c>
      <c r="AZ34">
        <f>I!AY32*SUM('Sim_Vt_Of(IxI)'!$H34:$K34)*(-1)</f>
        <v>0</v>
      </c>
      <c r="BA34">
        <f>I!AZ32*SUM('Sim_Vt_Of(IxI)'!$H34:$K34)*(-1)</f>
        <v>0</v>
      </c>
      <c r="BB34">
        <f>I!BA32*SUM('Sim_Vt_Of(IxI)'!$H34:$K34)*(-1)</f>
        <v>0</v>
      </c>
      <c r="BC34">
        <f>I!BB32*SUM('Sim_Vt_Of(IxI)'!$H34:$K34)*(-1)</f>
        <v>0</v>
      </c>
      <c r="BD34">
        <f>I!BC32*SUM('Sim_Vt_Of(IxI)'!$H34:$K34)*(-1)</f>
        <v>0</v>
      </c>
      <c r="BE34">
        <f>I!BD32*SUM('Sim_Vt_Of(IxI)'!$H34:$K34)*(-1)</f>
        <v>0</v>
      </c>
      <c r="BF34">
        <f>I!BE32*SUM('Sim_Vt_Of(IxI)'!$H34:$K34)*(-1)</f>
        <v>0</v>
      </c>
      <c r="BG34">
        <f>I!BF32*SUM('Sim_Vt_Of(IxI)'!$H34:$K34)*(-1)</f>
        <v>0</v>
      </c>
      <c r="BH34">
        <f>I!BG32*SUM('Sim_Vt_Of(IxI)'!$H34:$K34)*(-1)</f>
        <v>0</v>
      </c>
      <c r="BI34">
        <f>I!BH32*SUM('Sim_Vt_Of(IxI)'!$H34:$K34)*(-1)</f>
        <v>0</v>
      </c>
      <c r="BJ34">
        <f>I!BI32*SUM('Sim_Vt_Of(IxI)'!$H34:$K34)*(-1)</f>
        <v>0</v>
      </c>
      <c r="BK34">
        <f>I!BJ32*SUM('Sim_Vt_Of(IxI)'!$H34:$K34)*(-1)</f>
        <v>0</v>
      </c>
      <c r="BL34">
        <f>I!BK32*SUM('Sim_Vt_Of(IxI)'!$H34:$K34)*(-1)</f>
        <v>0</v>
      </c>
      <c r="BM34">
        <f>I!BL32*SUM('Sim_Vt_Of(IxI)'!$H34:$K34)*(-1)</f>
        <v>0</v>
      </c>
      <c r="BN34">
        <f>I!BM32*SUM('Sim_Vt_Of(IxI)'!$H34:$K34)*(-1)</f>
        <v>0</v>
      </c>
      <c r="BO34">
        <f>I!BN32*SUM('Sim_Vt_Of(IxI)'!$H34:$K34)*(-1)</f>
        <v>0</v>
      </c>
      <c r="BP34">
        <f>I!BO32*SUM('Sim_Vt_Of(IxI)'!$H34:$K34)*(-1)</f>
        <v>0</v>
      </c>
      <c r="BQ34">
        <f>I!BP32*SUM('Sim_Vt_Of(IxI)'!$H34:$K34)*(-1)</f>
        <v>0</v>
      </c>
      <c r="BR34">
        <f>I!BQ32*SUM('Sim_Vt_Of(IxI)'!$H34:$K34)*(-1)</f>
        <v>0</v>
      </c>
      <c r="BS34">
        <f>I!BR32*SUM('Sim_Vt_Of(IxI)'!$H34:$K34)*(-1)</f>
        <v>0</v>
      </c>
      <c r="BT34">
        <f>I!BS32*SUM('Sim_Vt_Of(IxI)'!$H34:$K34)*(-1)</f>
        <v>0</v>
      </c>
      <c r="BU34">
        <f>I!BT32*SUM('Sim_Vt_Of(IxI)'!$H34:$K34)*(-1)</f>
        <v>0</v>
      </c>
      <c r="BV34">
        <f>I!BU32*SUM('Sim_Vt_Of(IxI)'!$H34:$K34)*(-1)</f>
        <v>0</v>
      </c>
      <c r="BW34">
        <f>I!BV32*SUM('Sim_Vt_Of(IxI)'!$H34:$K34)*(-1)</f>
        <v>0</v>
      </c>
      <c r="BX34">
        <f>I!BW32*SUM('Sim_Vt_Of(IxI)'!$H34:$K34)*(-1)</f>
        <v>0</v>
      </c>
      <c r="BY34">
        <f>I!BX32*SUM('Sim_Vt_Of(IxI)'!$H34:$K34)*(-1)</f>
        <v>0</v>
      </c>
    </row>
    <row r="35" spans="1:77" x14ac:dyDescent="0.25">
      <c r="A35" s="105" t="s">
        <v>32</v>
      </c>
      <c r="B35">
        <f>I!A33*SUM('Sim_Vt_Of(IxI)'!$H35:$K35)*(-1)</f>
        <v>0</v>
      </c>
      <c r="C35">
        <f>I!B33*SUM('Sim_Vt_Of(IxI)'!$H35:$K35)*(-1)</f>
        <v>0</v>
      </c>
      <c r="D35">
        <f>I!C33*SUM('Sim_Vt_Of(IxI)'!$H35:$K35)*(-1)</f>
        <v>0</v>
      </c>
      <c r="E35">
        <f>I!D33*SUM('Sim_Vt_Of(IxI)'!$H35:$K35)*(-1)</f>
        <v>0</v>
      </c>
      <c r="F35">
        <f>I!E33*SUM('Sim_Vt_Of(IxI)'!$H35:$K35)*(-1)</f>
        <v>0</v>
      </c>
      <c r="G35">
        <f>I!F33*SUM('Sim_Vt_Of(IxI)'!$H35:$K35)*(-1)</f>
        <v>0</v>
      </c>
      <c r="H35">
        <f>I!G33*SUM('Sim_Vt_Of(IxI)'!$H35:$K35)*(-1)</f>
        <v>0</v>
      </c>
      <c r="I35">
        <f>I!H33*SUM('Sim_Vt_Of(IxI)'!$H35:$K35)*(-1)</f>
        <v>0</v>
      </c>
      <c r="J35">
        <f>I!I33*SUM('Sim_Vt_Of(IxI)'!$H35:$K35)*(-1)</f>
        <v>0</v>
      </c>
      <c r="K35">
        <f>I!J33*SUM('Sim_Vt_Of(IxI)'!$H35:$K35)*(-1)</f>
        <v>0</v>
      </c>
      <c r="L35">
        <f>I!K33*SUM('Sim_Vt_Of(IxI)'!$H35:$K35)*(-1)</f>
        <v>0</v>
      </c>
      <c r="M35">
        <f>I!L33*SUM('Sim_Vt_Of(IxI)'!$H35:$K35)*(-1)</f>
        <v>0</v>
      </c>
      <c r="N35">
        <f>I!M33*SUM('Sim_Vt_Of(IxI)'!$H35:$K35)*(-1)</f>
        <v>0</v>
      </c>
      <c r="O35">
        <f>I!N33*SUM('Sim_Vt_Of(IxI)'!$H35:$K35)*(-1)</f>
        <v>0</v>
      </c>
      <c r="P35">
        <f>I!O33*SUM('Sim_Vt_Of(IxI)'!$H35:$K35)*(-1)</f>
        <v>0</v>
      </c>
      <c r="Q35">
        <f>I!P33*SUM('Sim_Vt_Of(IxI)'!$H35:$K35)*(-1)</f>
        <v>0</v>
      </c>
      <c r="R35">
        <f>I!Q33*SUM('Sim_Vt_Of(IxI)'!$H35:$K35)*(-1)</f>
        <v>0</v>
      </c>
      <c r="S35">
        <f>I!R33*SUM('Sim_Vt_Of(IxI)'!$H35:$K35)*(-1)</f>
        <v>0</v>
      </c>
      <c r="T35">
        <f>I!S33*SUM('Sim_Vt_Of(IxI)'!$H35:$K35)*(-1)</f>
        <v>0</v>
      </c>
      <c r="U35">
        <f>I!T33*SUM('Sim_Vt_Of(IxI)'!$H35:$K35)*(-1)</f>
        <v>0</v>
      </c>
      <c r="V35">
        <f>I!U33*SUM('Sim_Vt_Of(IxI)'!$H35:$K35)*(-1)</f>
        <v>0</v>
      </c>
      <c r="W35">
        <f>I!V33*SUM('Sim_Vt_Of(IxI)'!$H35:$K35)*(-1)</f>
        <v>0</v>
      </c>
      <c r="X35">
        <f>I!W33*SUM('Sim_Vt_Of(IxI)'!$H35:$K35)*(-1)</f>
        <v>0</v>
      </c>
      <c r="Y35">
        <f>I!X33*SUM('Sim_Vt_Of(IxI)'!$H35:$K35)*(-1)</f>
        <v>0</v>
      </c>
      <c r="Z35">
        <f>I!Y33*SUM('Sim_Vt_Of(IxI)'!$H35:$K35)*(-1)</f>
        <v>0</v>
      </c>
      <c r="AA35">
        <f>I!Z33*SUM('Sim_Vt_Of(IxI)'!$H35:$K35)*(-1)</f>
        <v>0</v>
      </c>
      <c r="AB35">
        <f>I!AA33*SUM('Sim_Vt_Of(IxI)'!$H35:$K35)*(-1)</f>
        <v>0</v>
      </c>
      <c r="AC35">
        <f>I!AB33*SUM('Sim_Vt_Of(IxI)'!$H35:$K35)*(-1)</f>
        <v>0</v>
      </c>
      <c r="AD35">
        <f>I!AC33*SUM('Sim_Vt_Of(IxI)'!$H35:$K35)*(-1)</f>
        <v>0</v>
      </c>
      <c r="AE35">
        <f>I!AD33*SUM('Sim_Vt_Of(IxI)'!$H35:$K35)*(-1)</f>
        <v>0</v>
      </c>
      <c r="AF35">
        <f>I!AE33*SUM('Sim_Vt_Of(IxI)'!$H35:$K35)*(-1)</f>
        <v>0</v>
      </c>
      <c r="AG35">
        <f>I!AF33*SUM('Sim_Vt_Of(IxI)'!$H35:$K35)*(-1)</f>
        <v>0</v>
      </c>
      <c r="AH35">
        <f>I!AG33*SUM('Sim_Vt_Of(IxI)'!$H35:$K35)*(-1)</f>
        <v>0</v>
      </c>
      <c r="AI35">
        <f>I!AH33*SUM('Sim_Vt_Of(IxI)'!$H35:$K35)*(-1)</f>
        <v>0</v>
      </c>
      <c r="AJ35">
        <f>I!AI33*SUM('Sim_Vt_Of(IxI)'!$H35:$K35)*(-1)</f>
        <v>0</v>
      </c>
      <c r="AK35">
        <f>I!AJ33*SUM('Sim_Vt_Of(IxI)'!$H35:$K35)*(-1)</f>
        <v>0</v>
      </c>
      <c r="AL35">
        <f>I!AK33*SUM('Sim_Vt_Of(IxI)'!$H35:$K35)*(-1)</f>
        <v>0</v>
      </c>
      <c r="AM35">
        <f>I!AL33*SUM('Sim_Vt_Of(IxI)'!$H35:$K35)*(-1)</f>
        <v>0</v>
      </c>
      <c r="AN35">
        <f>I!AM33*SUM('Sim_Vt_Of(IxI)'!$H35:$K35)*(-1)</f>
        <v>0</v>
      </c>
      <c r="AO35">
        <f>I!AN33*SUM('Sim_Vt_Of(IxI)'!$H35:$K35)*(-1)</f>
        <v>0</v>
      </c>
      <c r="AP35">
        <f>I!AO33*SUM('Sim_Vt_Of(IxI)'!$H35:$K35)*(-1)</f>
        <v>0</v>
      </c>
      <c r="AQ35">
        <f>I!AP33*SUM('Sim_Vt_Of(IxI)'!$H35:$K35)*(-1)</f>
        <v>0</v>
      </c>
      <c r="AR35">
        <f>I!AQ33*SUM('Sim_Vt_Of(IxI)'!$H35:$K35)*(-1)</f>
        <v>0</v>
      </c>
      <c r="AS35">
        <f>I!AR33*SUM('Sim_Vt_Of(IxI)'!$H35:$K35)*(-1)</f>
        <v>0</v>
      </c>
      <c r="AT35">
        <f>I!AS33*SUM('Sim_Vt_Of(IxI)'!$H35:$K35)*(-1)</f>
        <v>0</v>
      </c>
      <c r="AU35">
        <f>I!AT33*SUM('Sim_Vt_Of(IxI)'!$H35:$K35)*(-1)</f>
        <v>0</v>
      </c>
      <c r="AV35">
        <f>I!AU33*SUM('Sim_Vt_Of(IxI)'!$H35:$K35)*(-1)</f>
        <v>0</v>
      </c>
      <c r="AW35">
        <f>I!AV33*SUM('Sim_Vt_Of(IxI)'!$H35:$K35)*(-1)</f>
        <v>0</v>
      </c>
      <c r="AX35">
        <f>I!AW33*SUM('Sim_Vt_Of(IxI)'!$H35:$K35)*(-1)</f>
        <v>0</v>
      </c>
      <c r="AY35">
        <f>I!AX33*SUM('Sim_Vt_Of(IxI)'!$H35:$K35)*(-1)</f>
        <v>0</v>
      </c>
      <c r="AZ35">
        <f>I!AY33*SUM('Sim_Vt_Of(IxI)'!$H35:$K35)*(-1)</f>
        <v>0</v>
      </c>
      <c r="BA35">
        <f>I!AZ33*SUM('Sim_Vt_Of(IxI)'!$H35:$K35)*(-1)</f>
        <v>0</v>
      </c>
      <c r="BB35">
        <f>I!BA33*SUM('Sim_Vt_Of(IxI)'!$H35:$K35)*(-1)</f>
        <v>0</v>
      </c>
      <c r="BC35">
        <f>I!BB33*SUM('Sim_Vt_Of(IxI)'!$H35:$K35)*(-1)</f>
        <v>0</v>
      </c>
      <c r="BD35">
        <f>I!BC33*SUM('Sim_Vt_Of(IxI)'!$H35:$K35)*(-1)</f>
        <v>0</v>
      </c>
      <c r="BE35">
        <f>I!BD33*SUM('Sim_Vt_Of(IxI)'!$H35:$K35)*(-1)</f>
        <v>0</v>
      </c>
      <c r="BF35">
        <f>I!BE33*SUM('Sim_Vt_Of(IxI)'!$H35:$K35)*(-1)</f>
        <v>0</v>
      </c>
      <c r="BG35">
        <f>I!BF33*SUM('Sim_Vt_Of(IxI)'!$H35:$K35)*(-1)</f>
        <v>0</v>
      </c>
      <c r="BH35">
        <f>I!BG33*SUM('Sim_Vt_Of(IxI)'!$H35:$K35)*(-1)</f>
        <v>0</v>
      </c>
      <c r="BI35">
        <f>I!BH33*SUM('Sim_Vt_Of(IxI)'!$H35:$K35)*(-1)</f>
        <v>0</v>
      </c>
      <c r="BJ35">
        <f>I!BI33*SUM('Sim_Vt_Of(IxI)'!$H35:$K35)*(-1)</f>
        <v>0</v>
      </c>
      <c r="BK35">
        <f>I!BJ33*SUM('Sim_Vt_Of(IxI)'!$H35:$K35)*(-1)</f>
        <v>0</v>
      </c>
      <c r="BL35">
        <f>I!BK33*SUM('Sim_Vt_Of(IxI)'!$H35:$K35)*(-1)</f>
        <v>0</v>
      </c>
      <c r="BM35">
        <f>I!BL33*SUM('Sim_Vt_Of(IxI)'!$H35:$K35)*(-1)</f>
        <v>0</v>
      </c>
      <c r="BN35">
        <f>I!BM33*SUM('Sim_Vt_Of(IxI)'!$H35:$K35)*(-1)</f>
        <v>0</v>
      </c>
      <c r="BO35">
        <f>I!BN33*SUM('Sim_Vt_Of(IxI)'!$H35:$K35)*(-1)</f>
        <v>0</v>
      </c>
      <c r="BP35">
        <f>I!BO33*SUM('Sim_Vt_Of(IxI)'!$H35:$K35)*(-1)</f>
        <v>0</v>
      </c>
      <c r="BQ35">
        <f>I!BP33*SUM('Sim_Vt_Of(IxI)'!$H35:$K35)*(-1)</f>
        <v>0</v>
      </c>
      <c r="BR35">
        <f>I!BQ33*SUM('Sim_Vt_Of(IxI)'!$H35:$K35)*(-1)</f>
        <v>0</v>
      </c>
      <c r="BS35">
        <f>I!BR33*SUM('Sim_Vt_Of(IxI)'!$H35:$K35)*(-1)</f>
        <v>0</v>
      </c>
      <c r="BT35">
        <f>I!BS33*SUM('Sim_Vt_Of(IxI)'!$H35:$K35)*(-1)</f>
        <v>0</v>
      </c>
      <c r="BU35">
        <f>I!BT33*SUM('Sim_Vt_Of(IxI)'!$H35:$K35)*(-1)</f>
        <v>0</v>
      </c>
      <c r="BV35">
        <f>I!BU33*SUM('Sim_Vt_Of(IxI)'!$H35:$K35)*(-1)</f>
        <v>0</v>
      </c>
      <c r="BW35">
        <f>I!BV33*SUM('Sim_Vt_Of(IxI)'!$H35:$K35)*(-1)</f>
        <v>0</v>
      </c>
      <c r="BX35">
        <f>I!BW33*SUM('Sim_Vt_Of(IxI)'!$H35:$K35)*(-1)</f>
        <v>0</v>
      </c>
      <c r="BY35">
        <f>I!BX33*SUM('Sim_Vt_Of(IxI)'!$H35:$K35)*(-1)</f>
        <v>0</v>
      </c>
    </row>
    <row r="36" spans="1:77" x14ac:dyDescent="0.25">
      <c r="A36" s="105" t="s">
        <v>33</v>
      </c>
      <c r="B36">
        <f>I!A34*SUM('Sim_Vt_Of(IxI)'!$H36:$K36)*(-1)</f>
        <v>0</v>
      </c>
      <c r="C36">
        <f>I!B34*SUM('Sim_Vt_Of(IxI)'!$H36:$K36)*(-1)</f>
        <v>0</v>
      </c>
      <c r="D36">
        <f>I!C34*SUM('Sim_Vt_Of(IxI)'!$H36:$K36)*(-1)</f>
        <v>0</v>
      </c>
      <c r="E36">
        <f>I!D34*SUM('Sim_Vt_Of(IxI)'!$H36:$K36)*(-1)</f>
        <v>0</v>
      </c>
      <c r="F36">
        <f>I!E34*SUM('Sim_Vt_Of(IxI)'!$H36:$K36)*(-1)</f>
        <v>0</v>
      </c>
      <c r="G36">
        <f>I!F34*SUM('Sim_Vt_Of(IxI)'!$H36:$K36)*(-1)</f>
        <v>0</v>
      </c>
      <c r="H36">
        <f>I!G34*SUM('Sim_Vt_Of(IxI)'!$H36:$K36)*(-1)</f>
        <v>0</v>
      </c>
      <c r="I36">
        <f>I!H34*SUM('Sim_Vt_Of(IxI)'!$H36:$K36)*(-1)</f>
        <v>0</v>
      </c>
      <c r="J36">
        <f>I!I34*SUM('Sim_Vt_Of(IxI)'!$H36:$K36)*(-1)</f>
        <v>0</v>
      </c>
      <c r="K36">
        <f>I!J34*SUM('Sim_Vt_Of(IxI)'!$H36:$K36)*(-1)</f>
        <v>0</v>
      </c>
      <c r="L36">
        <f>I!K34*SUM('Sim_Vt_Of(IxI)'!$H36:$K36)*(-1)</f>
        <v>0</v>
      </c>
      <c r="M36">
        <f>I!L34*SUM('Sim_Vt_Of(IxI)'!$H36:$K36)*(-1)</f>
        <v>0</v>
      </c>
      <c r="N36">
        <f>I!M34*SUM('Sim_Vt_Of(IxI)'!$H36:$K36)*(-1)</f>
        <v>0</v>
      </c>
      <c r="O36">
        <f>I!N34*SUM('Sim_Vt_Of(IxI)'!$H36:$K36)*(-1)</f>
        <v>0</v>
      </c>
      <c r="P36">
        <f>I!O34*SUM('Sim_Vt_Of(IxI)'!$H36:$K36)*(-1)</f>
        <v>0</v>
      </c>
      <c r="Q36">
        <f>I!P34*SUM('Sim_Vt_Of(IxI)'!$H36:$K36)*(-1)</f>
        <v>0</v>
      </c>
      <c r="R36">
        <f>I!Q34*SUM('Sim_Vt_Of(IxI)'!$H36:$K36)*(-1)</f>
        <v>0</v>
      </c>
      <c r="S36">
        <f>I!R34*SUM('Sim_Vt_Of(IxI)'!$H36:$K36)*(-1)</f>
        <v>0</v>
      </c>
      <c r="T36">
        <f>I!S34*SUM('Sim_Vt_Of(IxI)'!$H36:$K36)*(-1)</f>
        <v>0</v>
      </c>
      <c r="U36">
        <f>I!T34*SUM('Sim_Vt_Of(IxI)'!$H36:$K36)*(-1)</f>
        <v>0</v>
      </c>
      <c r="V36">
        <f>I!U34*SUM('Sim_Vt_Of(IxI)'!$H36:$K36)*(-1)</f>
        <v>0</v>
      </c>
      <c r="W36">
        <f>I!V34*SUM('Sim_Vt_Of(IxI)'!$H36:$K36)*(-1)</f>
        <v>0</v>
      </c>
      <c r="X36">
        <f>I!W34*SUM('Sim_Vt_Of(IxI)'!$H36:$K36)*(-1)</f>
        <v>0</v>
      </c>
      <c r="Y36">
        <f>I!X34*SUM('Sim_Vt_Of(IxI)'!$H36:$K36)*(-1)</f>
        <v>0</v>
      </c>
      <c r="Z36">
        <f>I!Y34*SUM('Sim_Vt_Of(IxI)'!$H36:$K36)*(-1)</f>
        <v>0</v>
      </c>
      <c r="AA36">
        <f>I!Z34*SUM('Sim_Vt_Of(IxI)'!$H36:$K36)*(-1)</f>
        <v>0</v>
      </c>
      <c r="AB36">
        <f>I!AA34*SUM('Sim_Vt_Of(IxI)'!$H36:$K36)*(-1)</f>
        <v>0</v>
      </c>
      <c r="AC36">
        <f>I!AB34*SUM('Sim_Vt_Of(IxI)'!$H36:$K36)*(-1)</f>
        <v>0</v>
      </c>
      <c r="AD36">
        <f>I!AC34*SUM('Sim_Vt_Of(IxI)'!$H36:$K36)*(-1)</f>
        <v>0</v>
      </c>
      <c r="AE36">
        <f>I!AD34*SUM('Sim_Vt_Of(IxI)'!$H36:$K36)*(-1)</f>
        <v>0</v>
      </c>
      <c r="AF36">
        <f>I!AE34*SUM('Sim_Vt_Of(IxI)'!$H36:$K36)*(-1)</f>
        <v>0</v>
      </c>
      <c r="AG36">
        <f>I!AF34*SUM('Sim_Vt_Of(IxI)'!$H36:$K36)*(-1)</f>
        <v>0</v>
      </c>
      <c r="AH36">
        <f>I!AG34*SUM('Sim_Vt_Of(IxI)'!$H36:$K36)*(-1)</f>
        <v>0</v>
      </c>
      <c r="AI36">
        <f>I!AH34*SUM('Sim_Vt_Of(IxI)'!$H36:$K36)*(-1)</f>
        <v>0</v>
      </c>
      <c r="AJ36">
        <f>I!AI34*SUM('Sim_Vt_Of(IxI)'!$H36:$K36)*(-1)</f>
        <v>0</v>
      </c>
      <c r="AK36">
        <f>I!AJ34*SUM('Sim_Vt_Of(IxI)'!$H36:$K36)*(-1)</f>
        <v>0</v>
      </c>
      <c r="AL36">
        <f>I!AK34*SUM('Sim_Vt_Of(IxI)'!$H36:$K36)*(-1)</f>
        <v>0</v>
      </c>
      <c r="AM36">
        <f>I!AL34*SUM('Sim_Vt_Of(IxI)'!$H36:$K36)*(-1)</f>
        <v>0</v>
      </c>
      <c r="AN36">
        <f>I!AM34*SUM('Sim_Vt_Of(IxI)'!$H36:$K36)*(-1)</f>
        <v>0</v>
      </c>
      <c r="AO36">
        <f>I!AN34*SUM('Sim_Vt_Of(IxI)'!$H36:$K36)*(-1)</f>
        <v>0</v>
      </c>
      <c r="AP36">
        <f>I!AO34*SUM('Sim_Vt_Of(IxI)'!$H36:$K36)*(-1)</f>
        <v>0</v>
      </c>
      <c r="AQ36">
        <f>I!AP34*SUM('Sim_Vt_Of(IxI)'!$H36:$K36)*(-1)</f>
        <v>0</v>
      </c>
      <c r="AR36">
        <f>I!AQ34*SUM('Sim_Vt_Of(IxI)'!$H36:$K36)*(-1)</f>
        <v>0</v>
      </c>
      <c r="AS36">
        <f>I!AR34*SUM('Sim_Vt_Of(IxI)'!$H36:$K36)*(-1)</f>
        <v>0</v>
      </c>
      <c r="AT36">
        <f>I!AS34*SUM('Sim_Vt_Of(IxI)'!$H36:$K36)*(-1)</f>
        <v>0</v>
      </c>
      <c r="AU36">
        <f>I!AT34*SUM('Sim_Vt_Of(IxI)'!$H36:$K36)*(-1)</f>
        <v>0</v>
      </c>
      <c r="AV36">
        <f>I!AU34*SUM('Sim_Vt_Of(IxI)'!$H36:$K36)*(-1)</f>
        <v>0</v>
      </c>
      <c r="AW36">
        <f>I!AV34*SUM('Sim_Vt_Of(IxI)'!$H36:$K36)*(-1)</f>
        <v>0</v>
      </c>
      <c r="AX36">
        <f>I!AW34*SUM('Sim_Vt_Of(IxI)'!$H36:$K36)*(-1)</f>
        <v>0</v>
      </c>
      <c r="AY36">
        <f>I!AX34*SUM('Sim_Vt_Of(IxI)'!$H36:$K36)*(-1)</f>
        <v>0</v>
      </c>
      <c r="AZ36">
        <f>I!AY34*SUM('Sim_Vt_Of(IxI)'!$H36:$K36)*(-1)</f>
        <v>0</v>
      </c>
      <c r="BA36">
        <f>I!AZ34*SUM('Sim_Vt_Of(IxI)'!$H36:$K36)*(-1)</f>
        <v>0</v>
      </c>
      <c r="BB36">
        <f>I!BA34*SUM('Sim_Vt_Of(IxI)'!$H36:$K36)*(-1)</f>
        <v>0</v>
      </c>
      <c r="BC36">
        <f>I!BB34*SUM('Sim_Vt_Of(IxI)'!$H36:$K36)*(-1)</f>
        <v>0</v>
      </c>
      <c r="BD36">
        <f>I!BC34*SUM('Sim_Vt_Of(IxI)'!$H36:$K36)*(-1)</f>
        <v>0</v>
      </c>
      <c r="BE36">
        <f>I!BD34*SUM('Sim_Vt_Of(IxI)'!$H36:$K36)*(-1)</f>
        <v>0</v>
      </c>
      <c r="BF36">
        <f>I!BE34*SUM('Sim_Vt_Of(IxI)'!$H36:$K36)*(-1)</f>
        <v>0</v>
      </c>
      <c r="BG36">
        <f>I!BF34*SUM('Sim_Vt_Of(IxI)'!$H36:$K36)*(-1)</f>
        <v>0</v>
      </c>
      <c r="BH36">
        <f>I!BG34*SUM('Sim_Vt_Of(IxI)'!$H36:$K36)*(-1)</f>
        <v>0</v>
      </c>
      <c r="BI36">
        <f>I!BH34*SUM('Sim_Vt_Of(IxI)'!$H36:$K36)*(-1)</f>
        <v>0</v>
      </c>
      <c r="BJ36">
        <f>I!BI34*SUM('Sim_Vt_Of(IxI)'!$H36:$K36)*(-1)</f>
        <v>0</v>
      </c>
      <c r="BK36">
        <f>I!BJ34*SUM('Sim_Vt_Of(IxI)'!$H36:$K36)*(-1)</f>
        <v>0</v>
      </c>
      <c r="BL36">
        <f>I!BK34*SUM('Sim_Vt_Of(IxI)'!$H36:$K36)*(-1)</f>
        <v>0</v>
      </c>
      <c r="BM36">
        <f>I!BL34*SUM('Sim_Vt_Of(IxI)'!$H36:$K36)*(-1)</f>
        <v>0</v>
      </c>
      <c r="BN36">
        <f>I!BM34*SUM('Sim_Vt_Of(IxI)'!$H36:$K36)*(-1)</f>
        <v>0</v>
      </c>
      <c r="BO36">
        <f>I!BN34*SUM('Sim_Vt_Of(IxI)'!$H36:$K36)*(-1)</f>
        <v>0</v>
      </c>
      <c r="BP36">
        <f>I!BO34*SUM('Sim_Vt_Of(IxI)'!$H36:$K36)*(-1)</f>
        <v>0</v>
      </c>
      <c r="BQ36">
        <f>I!BP34*SUM('Sim_Vt_Of(IxI)'!$H36:$K36)*(-1)</f>
        <v>0</v>
      </c>
      <c r="BR36">
        <f>I!BQ34*SUM('Sim_Vt_Of(IxI)'!$H36:$K36)*(-1)</f>
        <v>0</v>
      </c>
      <c r="BS36">
        <f>I!BR34*SUM('Sim_Vt_Of(IxI)'!$H36:$K36)*(-1)</f>
        <v>0</v>
      </c>
      <c r="BT36">
        <f>I!BS34*SUM('Sim_Vt_Of(IxI)'!$H36:$K36)*(-1)</f>
        <v>0</v>
      </c>
      <c r="BU36">
        <f>I!BT34*SUM('Sim_Vt_Of(IxI)'!$H36:$K36)*(-1)</f>
        <v>0</v>
      </c>
      <c r="BV36">
        <f>I!BU34*SUM('Sim_Vt_Of(IxI)'!$H36:$K36)*(-1)</f>
        <v>0</v>
      </c>
      <c r="BW36">
        <f>I!BV34*SUM('Sim_Vt_Of(IxI)'!$H36:$K36)*(-1)</f>
        <v>0</v>
      </c>
      <c r="BX36">
        <f>I!BW34*SUM('Sim_Vt_Of(IxI)'!$H36:$K36)*(-1)</f>
        <v>0</v>
      </c>
      <c r="BY36">
        <f>I!BX34*SUM('Sim_Vt_Of(IxI)'!$H36:$K36)*(-1)</f>
        <v>0</v>
      </c>
    </row>
    <row r="37" spans="1:77" x14ac:dyDescent="0.25">
      <c r="A37" s="105" t="s">
        <v>34</v>
      </c>
      <c r="B37">
        <f>I!A35*SUM('Sim_Vt_Of(IxI)'!$H37:$K37)*(-1)</f>
        <v>0</v>
      </c>
      <c r="C37">
        <f>I!B35*SUM('Sim_Vt_Of(IxI)'!$H37:$K37)*(-1)</f>
        <v>0</v>
      </c>
      <c r="D37">
        <f>I!C35*SUM('Sim_Vt_Of(IxI)'!$H37:$K37)*(-1)</f>
        <v>0</v>
      </c>
      <c r="E37">
        <f>I!D35*SUM('Sim_Vt_Of(IxI)'!$H37:$K37)*(-1)</f>
        <v>0</v>
      </c>
      <c r="F37">
        <f>I!E35*SUM('Sim_Vt_Of(IxI)'!$H37:$K37)*(-1)</f>
        <v>0</v>
      </c>
      <c r="G37">
        <f>I!F35*SUM('Sim_Vt_Of(IxI)'!$H37:$K37)*(-1)</f>
        <v>0</v>
      </c>
      <c r="H37">
        <f>I!G35*SUM('Sim_Vt_Of(IxI)'!$H37:$K37)*(-1)</f>
        <v>0</v>
      </c>
      <c r="I37">
        <f>I!H35*SUM('Sim_Vt_Of(IxI)'!$H37:$K37)*(-1)</f>
        <v>0</v>
      </c>
      <c r="J37">
        <f>I!I35*SUM('Sim_Vt_Of(IxI)'!$H37:$K37)*(-1)</f>
        <v>0</v>
      </c>
      <c r="K37">
        <f>I!J35*SUM('Sim_Vt_Of(IxI)'!$H37:$K37)*(-1)</f>
        <v>0</v>
      </c>
      <c r="L37">
        <f>I!K35*SUM('Sim_Vt_Of(IxI)'!$H37:$K37)*(-1)</f>
        <v>0</v>
      </c>
      <c r="M37">
        <f>I!L35*SUM('Sim_Vt_Of(IxI)'!$H37:$K37)*(-1)</f>
        <v>0</v>
      </c>
      <c r="N37">
        <f>I!M35*SUM('Sim_Vt_Of(IxI)'!$H37:$K37)*(-1)</f>
        <v>0</v>
      </c>
      <c r="O37">
        <f>I!N35*SUM('Sim_Vt_Of(IxI)'!$H37:$K37)*(-1)</f>
        <v>0</v>
      </c>
      <c r="P37">
        <f>I!O35*SUM('Sim_Vt_Of(IxI)'!$H37:$K37)*(-1)</f>
        <v>0</v>
      </c>
      <c r="Q37">
        <f>I!P35*SUM('Sim_Vt_Of(IxI)'!$H37:$K37)*(-1)</f>
        <v>0</v>
      </c>
      <c r="R37">
        <f>I!Q35*SUM('Sim_Vt_Of(IxI)'!$H37:$K37)*(-1)</f>
        <v>0</v>
      </c>
      <c r="S37">
        <f>I!R35*SUM('Sim_Vt_Of(IxI)'!$H37:$K37)*(-1)</f>
        <v>0</v>
      </c>
      <c r="T37">
        <f>I!S35*SUM('Sim_Vt_Of(IxI)'!$H37:$K37)*(-1)</f>
        <v>0</v>
      </c>
      <c r="U37">
        <f>I!T35*SUM('Sim_Vt_Of(IxI)'!$H37:$K37)*(-1)</f>
        <v>0</v>
      </c>
      <c r="V37">
        <f>I!U35*SUM('Sim_Vt_Of(IxI)'!$H37:$K37)*(-1)</f>
        <v>0</v>
      </c>
      <c r="W37">
        <f>I!V35*SUM('Sim_Vt_Of(IxI)'!$H37:$K37)*(-1)</f>
        <v>0</v>
      </c>
      <c r="X37">
        <f>I!W35*SUM('Sim_Vt_Of(IxI)'!$H37:$K37)*(-1)</f>
        <v>0</v>
      </c>
      <c r="Y37">
        <f>I!X35*SUM('Sim_Vt_Of(IxI)'!$H37:$K37)*(-1)</f>
        <v>0</v>
      </c>
      <c r="Z37">
        <f>I!Y35*SUM('Sim_Vt_Of(IxI)'!$H37:$K37)*(-1)</f>
        <v>0</v>
      </c>
      <c r="AA37">
        <f>I!Z35*SUM('Sim_Vt_Of(IxI)'!$H37:$K37)*(-1)</f>
        <v>0</v>
      </c>
      <c r="AB37">
        <f>I!AA35*SUM('Sim_Vt_Of(IxI)'!$H37:$K37)*(-1)</f>
        <v>0</v>
      </c>
      <c r="AC37">
        <f>I!AB35*SUM('Sim_Vt_Of(IxI)'!$H37:$K37)*(-1)</f>
        <v>0</v>
      </c>
      <c r="AD37">
        <f>I!AC35*SUM('Sim_Vt_Of(IxI)'!$H37:$K37)*(-1)</f>
        <v>0</v>
      </c>
      <c r="AE37">
        <f>I!AD35*SUM('Sim_Vt_Of(IxI)'!$H37:$K37)*(-1)</f>
        <v>0</v>
      </c>
      <c r="AF37">
        <f>I!AE35*SUM('Sim_Vt_Of(IxI)'!$H37:$K37)*(-1)</f>
        <v>0</v>
      </c>
      <c r="AG37">
        <f>I!AF35*SUM('Sim_Vt_Of(IxI)'!$H37:$K37)*(-1)</f>
        <v>0</v>
      </c>
      <c r="AH37">
        <f>I!AG35*SUM('Sim_Vt_Of(IxI)'!$H37:$K37)*(-1)</f>
        <v>0</v>
      </c>
      <c r="AI37">
        <f>I!AH35*SUM('Sim_Vt_Of(IxI)'!$H37:$K37)*(-1)</f>
        <v>0</v>
      </c>
      <c r="AJ37">
        <f>I!AI35*SUM('Sim_Vt_Of(IxI)'!$H37:$K37)*(-1)</f>
        <v>0</v>
      </c>
      <c r="AK37">
        <f>I!AJ35*SUM('Sim_Vt_Of(IxI)'!$H37:$K37)*(-1)</f>
        <v>0</v>
      </c>
      <c r="AL37">
        <f>I!AK35*SUM('Sim_Vt_Of(IxI)'!$H37:$K37)*(-1)</f>
        <v>0</v>
      </c>
      <c r="AM37">
        <f>I!AL35*SUM('Sim_Vt_Of(IxI)'!$H37:$K37)*(-1)</f>
        <v>0</v>
      </c>
      <c r="AN37">
        <f>I!AM35*SUM('Sim_Vt_Of(IxI)'!$H37:$K37)*(-1)</f>
        <v>0</v>
      </c>
      <c r="AO37">
        <f>I!AN35*SUM('Sim_Vt_Of(IxI)'!$H37:$K37)*(-1)</f>
        <v>0</v>
      </c>
      <c r="AP37">
        <f>I!AO35*SUM('Sim_Vt_Of(IxI)'!$H37:$K37)*(-1)</f>
        <v>0</v>
      </c>
      <c r="AQ37">
        <f>I!AP35*SUM('Sim_Vt_Of(IxI)'!$H37:$K37)*(-1)</f>
        <v>0</v>
      </c>
      <c r="AR37">
        <f>I!AQ35*SUM('Sim_Vt_Of(IxI)'!$H37:$K37)*(-1)</f>
        <v>0</v>
      </c>
      <c r="AS37">
        <f>I!AR35*SUM('Sim_Vt_Of(IxI)'!$H37:$K37)*(-1)</f>
        <v>0</v>
      </c>
      <c r="AT37">
        <f>I!AS35*SUM('Sim_Vt_Of(IxI)'!$H37:$K37)*(-1)</f>
        <v>0</v>
      </c>
      <c r="AU37">
        <f>I!AT35*SUM('Sim_Vt_Of(IxI)'!$H37:$K37)*(-1)</f>
        <v>0</v>
      </c>
      <c r="AV37">
        <f>I!AU35*SUM('Sim_Vt_Of(IxI)'!$H37:$K37)*(-1)</f>
        <v>0</v>
      </c>
      <c r="AW37">
        <f>I!AV35*SUM('Sim_Vt_Of(IxI)'!$H37:$K37)*(-1)</f>
        <v>0</v>
      </c>
      <c r="AX37">
        <f>I!AW35*SUM('Sim_Vt_Of(IxI)'!$H37:$K37)*(-1)</f>
        <v>0</v>
      </c>
      <c r="AY37">
        <f>I!AX35*SUM('Sim_Vt_Of(IxI)'!$H37:$K37)*(-1)</f>
        <v>0</v>
      </c>
      <c r="AZ37">
        <f>I!AY35*SUM('Sim_Vt_Of(IxI)'!$H37:$K37)*(-1)</f>
        <v>0</v>
      </c>
      <c r="BA37">
        <f>I!AZ35*SUM('Sim_Vt_Of(IxI)'!$H37:$K37)*(-1)</f>
        <v>0</v>
      </c>
      <c r="BB37">
        <f>I!BA35*SUM('Sim_Vt_Of(IxI)'!$H37:$K37)*(-1)</f>
        <v>0</v>
      </c>
      <c r="BC37">
        <f>I!BB35*SUM('Sim_Vt_Of(IxI)'!$H37:$K37)*(-1)</f>
        <v>0</v>
      </c>
      <c r="BD37">
        <f>I!BC35*SUM('Sim_Vt_Of(IxI)'!$H37:$K37)*(-1)</f>
        <v>0</v>
      </c>
      <c r="BE37">
        <f>I!BD35*SUM('Sim_Vt_Of(IxI)'!$H37:$K37)*(-1)</f>
        <v>0</v>
      </c>
      <c r="BF37">
        <f>I!BE35*SUM('Sim_Vt_Of(IxI)'!$H37:$K37)*(-1)</f>
        <v>0</v>
      </c>
      <c r="BG37">
        <f>I!BF35*SUM('Sim_Vt_Of(IxI)'!$H37:$K37)*(-1)</f>
        <v>0</v>
      </c>
      <c r="BH37">
        <f>I!BG35*SUM('Sim_Vt_Of(IxI)'!$H37:$K37)*(-1)</f>
        <v>0</v>
      </c>
      <c r="BI37">
        <f>I!BH35*SUM('Sim_Vt_Of(IxI)'!$H37:$K37)*(-1)</f>
        <v>0</v>
      </c>
      <c r="BJ37">
        <f>I!BI35*SUM('Sim_Vt_Of(IxI)'!$H37:$K37)*(-1)</f>
        <v>0</v>
      </c>
      <c r="BK37">
        <f>I!BJ35*SUM('Sim_Vt_Of(IxI)'!$H37:$K37)*(-1)</f>
        <v>0</v>
      </c>
      <c r="BL37">
        <f>I!BK35*SUM('Sim_Vt_Of(IxI)'!$H37:$K37)*(-1)</f>
        <v>0</v>
      </c>
      <c r="BM37">
        <f>I!BL35*SUM('Sim_Vt_Of(IxI)'!$H37:$K37)*(-1)</f>
        <v>0</v>
      </c>
      <c r="BN37">
        <f>I!BM35*SUM('Sim_Vt_Of(IxI)'!$H37:$K37)*(-1)</f>
        <v>0</v>
      </c>
      <c r="BO37">
        <f>I!BN35*SUM('Sim_Vt_Of(IxI)'!$H37:$K37)*(-1)</f>
        <v>0</v>
      </c>
      <c r="BP37">
        <f>I!BO35*SUM('Sim_Vt_Of(IxI)'!$H37:$K37)*(-1)</f>
        <v>0</v>
      </c>
      <c r="BQ37">
        <f>I!BP35*SUM('Sim_Vt_Of(IxI)'!$H37:$K37)*(-1)</f>
        <v>0</v>
      </c>
      <c r="BR37">
        <f>I!BQ35*SUM('Sim_Vt_Of(IxI)'!$H37:$K37)*(-1)</f>
        <v>0</v>
      </c>
      <c r="BS37">
        <f>I!BR35*SUM('Sim_Vt_Of(IxI)'!$H37:$K37)*(-1)</f>
        <v>0</v>
      </c>
      <c r="BT37">
        <f>I!BS35*SUM('Sim_Vt_Of(IxI)'!$H37:$K37)*(-1)</f>
        <v>0</v>
      </c>
      <c r="BU37">
        <f>I!BT35*SUM('Sim_Vt_Of(IxI)'!$H37:$K37)*(-1)</f>
        <v>0</v>
      </c>
      <c r="BV37">
        <f>I!BU35*SUM('Sim_Vt_Of(IxI)'!$H37:$K37)*(-1)</f>
        <v>0</v>
      </c>
      <c r="BW37">
        <f>I!BV35*SUM('Sim_Vt_Of(IxI)'!$H37:$K37)*(-1)</f>
        <v>0</v>
      </c>
      <c r="BX37">
        <f>I!BW35*SUM('Sim_Vt_Of(IxI)'!$H37:$K37)*(-1)</f>
        <v>0</v>
      </c>
      <c r="BY37">
        <f>I!BX35*SUM('Sim_Vt_Of(IxI)'!$H37:$K37)*(-1)</f>
        <v>0</v>
      </c>
    </row>
    <row r="38" spans="1:77" x14ac:dyDescent="0.25">
      <c r="A38" s="105" t="s">
        <v>35</v>
      </c>
      <c r="B38">
        <f>I!A36*SUM('Sim_Vt_Of(IxI)'!$H38:$K38)*(-1)</f>
        <v>0</v>
      </c>
      <c r="C38">
        <f>I!B36*SUM('Sim_Vt_Of(IxI)'!$H38:$K38)*(-1)</f>
        <v>0</v>
      </c>
      <c r="D38">
        <f>I!C36*SUM('Sim_Vt_Of(IxI)'!$H38:$K38)*(-1)</f>
        <v>0</v>
      </c>
      <c r="E38">
        <f>I!D36*SUM('Sim_Vt_Of(IxI)'!$H38:$K38)*(-1)</f>
        <v>0</v>
      </c>
      <c r="F38">
        <f>I!E36*SUM('Sim_Vt_Of(IxI)'!$H38:$K38)*(-1)</f>
        <v>0</v>
      </c>
      <c r="G38">
        <f>I!F36*SUM('Sim_Vt_Of(IxI)'!$H38:$K38)*(-1)</f>
        <v>0</v>
      </c>
      <c r="H38">
        <f>I!G36*SUM('Sim_Vt_Of(IxI)'!$H38:$K38)*(-1)</f>
        <v>0</v>
      </c>
      <c r="I38">
        <f>I!H36*SUM('Sim_Vt_Of(IxI)'!$H38:$K38)*(-1)</f>
        <v>0</v>
      </c>
      <c r="J38">
        <f>I!I36*SUM('Sim_Vt_Of(IxI)'!$H38:$K38)*(-1)</f>
        <v>0</v>
      </c>
      <c r="K38">
        <f>I!J36*SUM('Sim_Vt_Of(IxI)'!$H38:$K38)*(-1)</f>
        <v>0</v>
      </c>
      <c r="L38">
        <f>I!K36*SUM('Sim_Vt_Of(IxI)'!$H38:$K38)*(-1)</f>
        <v>0</v>
      </c>
      <c r="M38">
        <f>I!L36*SUM('Sim_Vt_Of(IxI)'!$H38:$K38)*(-1)</f>
        <v>0</v>
      </c>
      <c r="N38">
        <f>I!M36*SUM('Sim_Vt_Of(IxI)'!$H38:$K38)*(-1)</f>
        <v>0</v>
      </c>
      <c r="O38">
        <f>I!N36*SUM('Sim_Vt_Of(IxI)'!$H38:$K38)*(-1)</f>
        <v>0</v>
      </c>
      <c r="P38">
        <f>I!O36*SUM('Sim_Vt_Of(IxI)'!$H38:$K38)*(-1)</f>
        <v>0</v>
      </c>
      <c r="Q38">
        <f>I!P36*SUM('Sim_Vt_Of(IxI)'!$H38:$K38)*(-1)</f>
        <v>0</v>
      </c>
      <c r="R38">
        <f>I!Q36*SUM('Sim_Vt_Of(IxI)'!$H38:$K38)*(-1)</f>
        <v>0</v>
      </c>
      <c r="S38">
        <f>I!R36*SUM('Sim_Vt_Of(IxI)'!$H38:$K38)*(-1)</f>
        <v>0</v>
      </c>
      <c r="T38">
        <f>I!S36*SUM('Sim_Vt_Of(IxI)'!$H38:$K38)*(-1)</f>
        <v>0</v>
      </c>
      <c r="U38">
        <f>I!T36*SUM('Sim_Vt_Of(IxI)'!$H38:$K38)*(-1)</f>
        <v>0</v>
      </c>
      <c r="V38">
        <f>I!U36*SUM('Sim_Vt_Of(IxI)'!$H38:$K38)*(-1)</f>
        <v>0</v>
      </c>
      <c r="W38">
        <f>I!V36*SUM('Sim_Vt_Of(IxI)'!$H38:$K38)*(-1)</f>
        <v>0</v>
      </c>
      <c r="X38">
        <f>I!W36*SUM('Sim_Vt_Of(IxI)'!$H38:$K38)*(-1)</f>
        <v>0</v>
      </c>
      <c r="Y38">
        <f>I!X36*SUM('Sim_Vt_Of(IxI)'!$H38:$K38)*(-1)</f>
        <v>0</v>
      </c>
      <c r="Z38">
        <f>I!Y36*SUM('Sim_Vt_Of(IxI)'!$H38:$K38)*(-1)</f>
        <v>0</v>
      </c>
      <c r="AA38">
        <f>I!Z36*SUM('Sim_Vt_Of(IxI)'!$H38:$K38)*(-1)</f>
        <v>0</v>
      </c>
      <c r="AB38">
        <f>I!AA36*SUM('Sim_Vt_Of(IxI)'!$H38:$K38)*(-1)</f>
        <v>0</v>
      </c>
      <c r="AC38">
        <f>I!AB36*SUM('Sim_Vt_Of(IxI)'!$H38:$K38)*(-1)</f>
        <v>0</v>
      </c>
      <c r="AD38">
        <f>I!AC36*SUM('Sim_Vt_Of(IxI)'!$H38:$K38)*(-1)</f>
        <v>0</v>
      </c>
      <c r="AE38">
        <f>I!AD36*SUM('Sim_Vt_Of(IxI)'!$H38:$K38)*(-1)</f>
        <v>0</v>
      </c>
      <c r="AF38">
        <f>I!AE36*SUM('Sim_Vt_Of(IxI)'!$H38:$K38)*(-1)</f>
        <v>0</v>
      </c>
      <c r="AG38">
        <f>I!AF36*SUM('Sim_Vt_Of(IxI)'!$H38:$K38)*(-1)</f>
        <v>0</v>
      </c>
      <c r="AH38">
        <f>I!AG36*SUM('Sim_Vt_Of(IxI)'!$H38:$K38)*(-1)</f>
        <v>0</v>
      </c>
      <c r="AI38">
        <f>I!AH36*SUM('Sim_Vt_Of(IxI)'!$H38:$K38)*(-1)</f>
        <v>0</v>
      </c>
      <c r="AJ38">
        <f>I!AI36*SUM('Sim_Vt_Of(IxI)'!$H38:$K38)*(-1)</f>
        <v>0</v>
      </c>
      <c r="AK38">
        <f>I!AJ36*SUM('Sim_Vt_Of(IxI)'!$H38:$K38)*(-1)</f>
        <v>0</v>
      </c>
      <c r="AL38">
        <f>I!AK36*SUM('Sim_Vt_Of(IxI)'!$H38:$K38)*(-1)</f>
        <v>0</v>
      </c>
      <c r="AM38">
        <f>I!AL36*SUM('Sim_Vt_Of(IxI)'!$H38:$K38)*(-1)</f>
        <v>0</v>
      </c>
      <c r="AN38">
        <f>I!AM36*SUM('Sim_Vt_Of(IxI)'!$H38:$K38)*(-1)</f>
        <v>0</v>
      </c>
      <c r="AO38">
        <f>I!AN36*SUM('Sim_Vt_Of(IxI)'!$H38:$K38)*(-1)</f>
        <v>0</v>
      </c>
      <c r="AP38">
        <f>I!AO36*SUM('Sim_Vt_Of(IxI)'!$H38:$K38)*(-1)</f>
        <v>0</v>
      </c>
      <c r="AQ38">
        <f>I!AP36*SUM('Sim_Vt_Of(IxI)'!$H38:$K38)*(-1)</f>
        <v>0</v>
      </c>
      <c r="AR38">
        <f>I!AQ36*SUM('Sim_Vt_Of(IxI)'!$H38:$K38)*(-1)</f>
        <v>0</v>
      </c>
      <c r="AS38">
        <f>I!AR36*SUM('Sim_Vt_Of(IxI)'!$H38:$K38)*(-1)</f>
        <v>0</v>
      </c>
      <c r="AT38">
        <f>I!AS36*SUM('Sim_Vt_Of(IxI)'!$H38:$K38)*(-1)</f>
        <v>0</v>
      </c>
      <c r="AU38">
        <f>I!AT36*SUM('Sim_Vt_Of(IxI)'!$H38:$K38)*(-1)</f>
        <v>0</v>
      </c>
      <c r="AV38">
        <f>I!AU36*SUM('Sim_Vt_Of(IxI)'!$H38:$K38)*(-1)</f>
        <v>0</v>
      </c>
      <c r="AW38">
        <f>I!AV36*SUM('Sim_Vt_Of(IxI)'!$H38:$K38)*(-1)</f>
        <v>0</v>
      </c>
      <c r="AX38">
        <f>I!AW36*SUM('Sim_Vt_Of(IxI)'!$H38:$K38)*(-1)</f>
        <v>0</v>
      </c>
      <c r="AY38">
        <f>I!AX36*SUM('Sim_Vt_Of(IxI)'!$H38:$K38)*(-1)</f>
        <v>0</v>
      </c>
      <c r="AZ38">
        <f>I!AY36*SUM('Sim_Vt_Of(IxI)'!$H38:$K38)*(-1)</f>
        <v>0</v>
      </c>
      <c r="BA38">
        <f>I!AZ36*SUM('Sim_Vt_Of(IxI)'!$H38:$K38)*(-1)</f>
        <v>0</v>
      </c>
      <c r="BB38">
        <f>I!BA36*SUM('Sim_Vt_Of(IxI)'!$H38:$K38)*(-1)</f>
        <v>0</v>
      </c>
      <c r="BC38">
        <f>I!BB36*SUM('Sim_Vt_Of(IxI)'!$H38:$K38)*(-1)</f>
        <v>0</v>
      </c>
      <c r="BD38">
        <f>I!BC36*SUM('Sim_Vt_Of(IxI)'!$H38:$K38)*(-1)</f>
        <v>0</v>
      </c>
      <c r="BE38">
        <f>I!BD36*SUM('Sim_Vt_Of(IxI)'!$H38:$K38)*(-1)</f>
        <v>0</v>
      </c>
      <c r="BF38">
        <f>I!BE36*SUM('Sim_Vt_Of(IxI)'!$H38:$K38)*(-1)</f>
        <v>0</v>
      </c>
      <c r="BG38">
        <f>I!BF36*SUM('Sim_Vt_Of(IxI)'!$H38:$K38)*(-1)</f>
        <v>0</v>
      </c>
      <c r="BH38">
        <f>I!BG36*SUM('Sim_Vt_Of(IxI)'!$H38:$K38)*(-1)</f>
        <v>0</v>
      </c>
      <c r="BI38">
        <f>I!BH36*SUM('Sim_Vt_Of(IxI)'!$H38:$K38)*(-1)</f>
        <v>0</v>
      </c>
      <c r="BJ38">
        <f>I!BI36*SUM('Sim_Vt_Of(IxI)'!$H38:$K38)*(-1)</f>
        <v>0</v>
      </c>
      <c r="BK38">
        <f>I!BJ36*SUM('Sim_Vt_Of(IxI)'!$H38:$K38)*(-1)</f>
        <v>0</v>
      </c>
      <c r="BL38">
        <f>I!BK36*SUM('Sim_Vt_Of(IxI)'!$H38:$K38)*(-1)</f>
        <v>0</v>
      </c>
      <c r="BM38">
        <f>I!BL36*SUM('Sim_Vt_Of(IxI)'!$H38:$K38)*(-1)</f>
        <v>0</v>
      </c>
      <c r="BN38">
        <f>I!BM36*SUM('Sim_Vt_Of(IxI)'!$H38:$K38)*(-1)</f>
        <v>0</v>
      </c>
      <c r="BO38">
        <f>I!BN36*SUM('Sim_Vt_Of(IxI)'!$H38:$K38)*(-1)</f>
        <v>0</v>
      </c>
      <c r="BP38">
        <f>I!BO36*SUM('Sim_Vt_Of(IxI)'!$H38:$K38)*(-1)</f>
        <v>0</v>
      </c>
      <c r="BQ38">
        <f>I!BP36*SUM('Sim_Vt_Of(IxI)'!$H38:$K38)*(-1)</f>
        <v>0</v>
      </c>
      <c r="BR38">
        <f>I!BQ36*SUM('Sim_Vt_Of(IxI)'!$H38:$K38)*(-1)</f>
        <v>0</v>
      </c>
      <c r="BS38">
        <f>I!BR36*SUM('Sim_Vt_Of(IxI)'!$H38:$K38)*(-1)</f>
        <v>0</v>
      </c>
      <c r="BT38">
        <f>I!BS36*SUM('Sim_Vt_Of(IxI)'!$H38:$K38)*(-1)</f>
        <v>0</v>
      </c>
      <c r="BU38">
        <f>I!BT36*SUM('Sim_Vt_Of(IxI)'!$H38:$K38)*(-1)</f>
        <v>0</v>
      </c>
      <c r="BV38">
        <f>I!BU36*SUM('Sim_Vt_Of(IxI)'!$H38:$K38)*(-1)</f>
        <v>0</v>
      </c>
      <c r="BW38">
        <f>I!BV36*SUM('Sim_Vt_Of(IxI)'!$H38:$K38)*(-1)</f>
        <v>0</v>
      </c>
      <c r="BX38">
        <f>I!BW36*SUM('Sim_Vt_Of(IxI)'!$H38:$K38)*(-1)</f>
        <v>0</v>
      </c>
      <c r="BY38">
        <f>I!BX36*SUM('Sim_Vt_Of(IxI)'!$H38:$K38)*(-1)</f>
        <v>0</v>
      </c>
    </row>
    <row r="39" spans="1:77" x14ac:dyDescent="0.25">
      <c r="A39" s="105" t="s">
        <v>36</v>
      </c>
      <c r="B39">
        <f>I!A37*SUM('Sim_Vt_Of(IxI)'!$H39:$K39)*(-1)</f>
        <v>0</v>
      </c>
      <c r="C39">
        <f>I!B37*SUM('Sim_Vt_Of(IxI)'!$H39:$K39)*(-1)</f>
        <v>0</v>
      </c>
      <c r="D39">
        <f>I!C37*SUM('Sim_Vt_Of(IxI)'!$H39:$K39)*(-1)</f>
        <v>0</v>
      </c>
      <c r="E39">
        <f>I!D37*SUM('Sim_Vt_Of(IxI)'!$H39:$K39)*(-1)</f>
        <v>0</v>
      </c>
      <c r="F39">
        <f>I!E37*SUM('Sim_Vt_Of(IxI)'!$H39:$K39)*(-1)</f>
        <v>0</v>
      </c>
      <c r="G39">
        <f>I!F37*SUM('Sim_Vt_Of(IxI)'!$H39:$K39)*(-1)</f>
        <v>0</v>
      </c>
      <c r="H39">
        <f>I!G37*SUM('Sim_Vt_Of(IxI)'!$H39:$K39)*(-1)</f>
        <v>0</v>
      </c>
      <c r="I39">
        <f>I!H37*SUM('Sim_Vt_Of(IxI)'!$H39:$K39)*(-1)</f>
        <v>0</v>
      </c>
      <c r="J39">
        <f>I!I37*SUM('Sim_Vt_Of(IxI)'!$H39:$K39)*(-1)</f>
        <v>0</v>
      </c>
      <c r="K39">
        <f>I!J37*SUM('Sim_Vt_Of(IxI)'!$H39:$K39)*(-1)</f>
        <v>0</v>
      </c>
      <c r="L39">
        <f>I!K37*SUM('Sim_Vt_Of(IxI)'!$H39:$K39)*(-1)</f>
        <v>0</v>
      </c>
      <c r="M39">
        <f>I!L37*SUM('Sim_Vt_Of(IxI)'!$H39:$K39)*(-1)</f>
        <v>0</v>
      </c>
      <c r="N39">
        <f>I!M37*SUM('Sim_Vt_Of(IxI)'!$H39:$K39)*(-1)</f>
        <v>0</v>
      </c>
      <c r="O39">
        <f>I!N37*SUM('Sim_Vt_Of(IxI)'!$H39:$K39)*(-1)</f>
        <v>0</v>
      </c>
      <c r="P39">
        <f>I!O37*SUM('Sim_Vt_Of(IxI)'!$H39:$K39)*(-1)</f>
        <v>0</v>
      </c>
      <c r="Q39">
        <f>I!P37*SUM('Sim_Vt_Of(IxI)'!$H39:$K39)*(-1)</f>
        <v>0</v>
      </c>
      <c r="R39">
        <f>I!Q37*SUM('Sim_Vt_Of(IxI)'!$H39:$K39)*(-1)</f>
        <v>0</v>
      </c>
      <c r="S39">
        <f>I!R37*SUM('Sim_Vt_Of(IxI)'!$H39:$K39)*(-1)</f>
        <v>0</v>
      </c>
      <c r="T39">
        <f>I!S37*SUM('Sim_Vt_Of(IxI)'!$H39:$K39)*(-1)</f>
        <v>0</v>
      </c>
      <c r="U39">
        <f>I!T37*SUM('Sim_Vt_Of(IxI)'!$H39:$K39)*(-1)</f>
        <v>0</v>
      </c>
      <c r="V39">
        <f>I!U37*SUM('Sim_Vt_Of(IxI)'!$H39:$K39)*(-1)</f>
        <v>0</v>
      </c>
      <c r="W39">
        <f>I!V37*SUM('Sim_Vt_Of(IxI)'!$H39:$K39)*(-1)</f>
        <v>0</v>
      </c>
      <c r="X39">
        <f>I!W37*SUM('Sim_Vt_Of(IxI)'!$H39:$K39)*(-1)</f>
        <v>0</v>
      </c>
      <c r="Y39">
        <f>I!X37*SUM('Sim_Vt_Of(IxI)'!$H39:$K39)*(-1)</f>
        <v>0</v>
      </c>
      <c r="Z39">
        <f>I!Y37*SUM('Sim_Vt_Of(IxI)'!$H39:$K39)*(-1)</f>
        <v>0</v>
      </c>
      <c r="AA39">
        <f>I!Z37*SUM('Sim_Vt_Of(IxI)'!$H39:$K39)*(-1)</f>
        <v>0</v>
      </c>
      <c r="AB39">
        <f>I!AA37*SUM('Sim_Vt_Of(IxI)'!$H39:$K39)*(-1)</f>
        <v>0</v>
      </c>
      <c r="AC39">
        <f>I!AB37*SUM('Sim_Vt_Of(IxI)'!$H39:$K39)*(-1)</f>
        <v>0</v>
      </c>
      <c r="AD39">
        <f>I!AC37*SUM('Sim_Vt_Of(IxI)'!$H39:$K39)*(-1)</f>
        <v>0</v>
      </c>
      <c r="AE39">
        <f>I!AD37*SUM('Sim_Vt_Of(IxI)'!$H39:$K39)*(-1)</f>
        <v>0</v>
      </c>
      <c r="AF39">
        <f>I!AE37*SUM('Sim_Vt_Of(IxI)'!$H39:$K39)*(-1)</f>
        <v>0</v>
      </c>
      <c r="AG39">
        <f>I!AF37*SUM('Sim_Vt_Of(IxI)'!$H39:$K39)*(-1)</f>
        <v>0</v>
      </c>
      <c r="AH39">
        <f>I!AG37*SUM('Sim_Vt_Of(IxI)'!$H39:$K39)*(-1)</f>
        <v>0</v>
      </c>
      <c r="AI39">
        <f>I!AH37*SUM('Sim_Vt_Of(IxI)'!$H39:$K39)*(-1)</f>
        <v>0</v>
      </c>
      <c r="AJ39">
        <f>I!AI37*SUM('Sim_Vt_Of(IxI)'!$H39:$K39)*(-1)</f>
        <v>0</v>
      </c>
      <c r="AK39">
        <f>I!AJ37*SUM('Sim_Vt_Of(IxI)'!$H39:$K39)*(-1)</f>
        <v>0</v>
      </c>
      <c r="AL39">
        <f>I!AK37*SUM('Sim_Vt_Of(IxI)'!$H39:$K39)*(-1)</f>
        <v>0</v>
      </c>
      <c r="AM39">
        <f>I!AL37*SUM('Sim_Vt_Of(IxI)'!$H39:$K39)*(-1)</f>
        <v>0</v>
      </c>
      <c r="AN39">
        <f>I!AM37*SUM('Sim_Vt_Of(IxI)'!$H39:$K39)*(-1)</f>
        <v>0</v>
      </c>
      <c r="AO39">
        <f>I!AN37*SUM('Sim_Vt_Of(IxI)'!$H39:$K39)*(-1)</f>
        <v>0</v>
      </c>
      <c r="AP39">
        <f>I!AO37*SUM('Sim_Vt_Of(IxI)'!$H39:$K39)*(-1)</f>
        <v>0</v>
      </c>
      <c r="AQ39">
        <f>I!AP37*SUM('Sim_Vt_Of(IxI)'!$H39:$K39)*(-1)</f>
        <v>0</v>
      </c>
      <c r="AR39">
        <f>I!AQ37*SUM('Sim_Vt_Of(IxI)'!$H39:$K39)*(-1)</f>
        <v>0</v>
      </c>
      <c r="AS39">
        <f>I!AR37*SUM('Sim_Vt_Of(IxI)'!$H39:$K39)*(-1)</f>
        <v>0</v>
      </c>
      <c r="AT39">
        <f>I!AS37*SUM('Sim_Vt_Of(IxI)'!$H39:$K39)*(-1)</f>
        <v>0</v>
      </c>
      <c r="AU39">
        <f>I!AT37*SUM('Sim_Vt_Of(IxI)'!$H39:$K39)*(-1)</f>
        <v>0</v>
      </c>
      <c r="AV39">
        <f>I!AU37*SUM('Sim_Vt_Of(IxI)'!$H39:$K39)*(-1)</f>
        <v>0</v>
      </c>
      <c r="AW39">
        <f>I!AV37*SUM('Sim_Vt_Of(IxI)'!$H39:$K39)*(-1)</f>
        <v>0</v>
      </c>
      <c r="AX39">
        <f>I!AW37*SUM('Sim_Vt_Of(IxI)'!$H39:$K39)*(-1)</f>
        <v>0</v>
      </c>
      <c r="AY39">
        <f>I!AX37*SUM('Sim_Vt_Of(IxI)'!$H39:$K39)*(-1)</f>
        <v>0</v>
      </c>
      <c r="AZ39">
        <f>I!AY37*SUM('Sim_Vt_Of(IxI)'!$H39:$K39)*(-1)</f>
        <v>0</v>
      </c>
      <c r="BA39">
        <f>I!AZ37*SUM('Sim_Vt_Of(IxI)'!$H39:$K39)*(-1)</f>
        <v>0</v>
      </c>
      <c r="BB39">
        <f>I!BA37*SUM('Sim_Vt_Of(IxI)'!$H39:$K39)*(-1)</f>
        <v>0</v>
      </c>
      <c r="BC39">
        <f>I!BB37*SUM('Sim_Vt_Of(IxI)'!$H39:$K39)*(-1)</f>
        <v>0</v>
      </c>
      <c r="BD39">
        <f>I!BC37*SUM('Sim_Vt_Of(IxI)'!$H39:$K39)*(-1)</f>
        <v>0</v>
      </c>
      <c r="BE39">
        <f>I!BD37*SUM('Sim_Vt_Of(IxI)'!$H39:$K39)*(-1)</f>
        <v>0</v>
      </c>
      <c r="BF39">
        <f>I!BE37*SUM('Sim_Vt_Of(IxI)'!$H39:$K39)*(-1)</f>
        <v>0</v>
      </c>
      <c r="BG39">
        <f>I!BF37*SUM('Sim_Vt_Of(IxI)'!$H39:$K39)*(-1)</f>
        <v>0</v>
      </c>
      <c r="BH39">
        <f>I!BG37*SUM('Sim_Vt_Of(IxI)'!$H39:$K39)*(-1)</f>
        <v>0</v>
      </c>
      <c r="BI39">
        <f>I!BH37*SUM('Sim_Vt_Of(IxI)'!$H39:$K39)*(-1)</f>
        <v>0</v>
      </c>
      <c r="BJ39">
        <f>I!BI37*SUM('Sim_Vt_Of(IxI)'!$H39:$K39)*(-1)</f>
        <v>0</v>
      </c>
      <c r="BK39">
        <f>I!BJ37*SUM('Sim_Vt_Of(IxI)'!$H39:$K39)*(-1)</f>
        <v>0</v>
      </c>
      <c r="BL39">
        <f>I!BK37*SUM('Sim_Vt_Of(IxI)'!$H39:$K39)*(-1)</f>
        <v>0</v>
      </c>
      <c r="BM39">
        <f>I!BL37*SUM('Sim_Vt_Of(IxI)'!$H39:$K39)*(-1)</f>
        <v>0</v>
      </c>
      <c r="BN39">
        <f>I!BM37*SUM('Sim_Vt_Of(IxI)'!$H39:$K39)*(-1)</f>
        <v>0</v>
      </c>
      <c r="BO39">
        <f>I!BN37*SUM('Sim_Vt_Of(IxI)'!$H39:$K39)*(-1)</f>
        <v>0</v>
      </c>
      <c r="BP39">
        <f>I!BO37*SUM('Sim_Vt_Of(IxI)'!$H39:$K39)*(-1)</f>
        <v>0</v>
      </c>
      <c r="BQ39">
        <f>I!BP37*SUM('Sim_Vt_Of(IxI)'!$H39:$K39)*(-1)</f>
        <v>0</v>
      </c>
      <c r="BR39">
        <f>I!BQ37*SUM('Sim_Vt_Of(IxI)'!$H39:$K39)*(-1)</f>
        <v>0</v>
      </c>
      <c r="BS39">
        <f>I!BR37*SUM('Sim_Vt_Of(IxI)'!$H39:$K39)*(-1)</f>
        <v>0</v>
      </c>
      <c r="BT39">
        <f>I!BS37*SUM('Sim_Vt_Of(IxI)'!$H39:$K39)*(-1)</f>
        <v>0</v>
      </c>
      <c r="BU39">
        <f>I!BT37*SUM('Sim_Vt_Of(IxI)'!$H39:$K39)*(-1)</f>
        <v>0</v>
      </c>
      <c r="BV39">
        <f>I!BU37*SUM('Sim_Vt_Of(IxI)'!$H39:$K39)*(-1)</f>
        <v>0</v>
      </c>
      <c r="BW39">
        <f>I!BV37*SUM('Sim_Vt_Of(IxI)'!$H39:$K39)*(-1)</f>
        <v>0</v>
      </c>
      <c r="BX39">
        <f>I!BW37*SUM('Sim_Vt_Of(IxI)'!$H39:$K39)*(-1)</f>
        <v>0</v>
      </c>
      <c r="BY39">
        <f>I!BX37*SUM('Sim_Vt_Of(IxI)'!$H39:$K39)*(-1)</f>
        <v>0</v>
      </c>
    </row>
    <row r="40" spans="1:77" x14ac:dyDescent="0.25">
      <c r="A40" s="105" t="s">
        <v>37</v>
      </c>
      <c r="B40">
        <f>I!A38*SUM('Sim_Vt_Of(IxI)'!$H40:$K40)*(-1)</f>
        <v>0</v>
      </c>
      <c r="C40">
        <f>I!B38*SUM('Sim_Vt_Of(IxI)'!$H40:$K40)*(-1)</f>
        <v>0</v>
      </c>
      <c r="D40">
        <f>I!C38*SUM('Sim_Vt_Of(IxI)'!$H40:$K40)*(-1)</f>
        <v>0</v>
      </c>
      <c r="E40">
        <f>I!D38*SUM('Sim_Vt_Of(IxI)'!$H40:$K40)*(-1)</f>
        <v>0</v>
      </c>
      <c r="F40">
        <f>I!E38*SUM('Sim_Vt_Of(IxI)'!$H40:$K40)*(-1)</f>
        <v>0</v>
      </c>
      <c r="G40">
        <f>I!F38*SUM('Sim_Vt_Of(IxI)'!$H40:$K40)*(-1)</f>
        <v>0</v>
      </c>
      <c r="H40">
        <f>I!G38*SUM('Sim_Vt_Of(IxI)'!$H40:$K40)*(-1)</f>
        <v>0</v>
      </c>
      <c r="I40">
        <f>I!H38*SUM('Sim_Vt_Of(IxI)'!$H40:$K40)*(-1)</f>
        <v>0</v>
      </c>
      <c r="J40">
        <f>I!I38*SUM('Sim_Vt_Of(IxI)'!$H40:$K40)*(-1)</f>
        <v>0</v>
      </c>
      <c r="K40">
        <f>I!J38*SUM('Sim_Vt_Of(IxI)'!$H40:$K40)*(-1)</f>
        <v>0</v>
      </c>
      <c r="L40">
        <f>I!K38*SUM('Sim_Vt_Of(IxI)'!$H40:$K40)*(-1)</f>
        <v>0</v>
      </c>
      <c r="M40">
        <f>I!L38*SUM('Sim_Vt_Of(IxI)'!$H40:$K40)*(-1)</f>
        <v>0</v>
      </c>
      <c r="N40">
        <f>I!M38*SUM('Sim_Vt_Of(IxI)'!$H40:$K40)*(-1)</f>
        <v>0</v>
      </c>
      <c r="O40">
        <f>I!N38*SUM('Sim_Vt_Of(IxI)'!$H40:$K40)*(-1)</f>
        <v>0</v>
      </c>
      <c r="P40">
        <f>I!O38*SUM('Sim_Vt_Of(IxI)'!$H40:$K40)*(-1)</f>
        <v>0</v>
      </c>
      <c r="Q40">
        <f>I!P38*SUM('Sim_Vt_Of(IxI)'!$H40:$K40)*(-1)</f>
        <v>0</v>
      </c>
      <c r="R40">
        <f>I!Q38*SUM('Sim_Vt_Of(IxI)'!$H40:$K40)*(-1)</f>
        <v>0</v>
      </c>
      <c r="S40">
        <f>I!R38*SUM('Sim_Vt_Of(IxI)'!$H40:$K40)*(-1)</f>
        <v>0</v>
      </c>
      <c r="T40">
        <f>I!S38*SUM('Sim_Vt_Of(IxI)'!$H40:$K40)*(-1)</f>
        <v>0</v>
      </c>
      <c r="U40">
        <f>I!T38*SUM('Sim_Vt_Of(IxI)'!$H40:$K40)*(-1)</f>
        <v>0</v>
      </c>
      <c r="V40">
        <f>I!U38*SUM('Sim_Vt_Of(IxI)'!$H40:$K40)*(-1)</f>
        <v>0</v>
      </c>
      <c r="W40">
        <f>I!V38*SUM('Sim_Vt_Of(IxI)'!$H40:$K40)*(-1)</f>
        <v>0</v>
      </c>
      <c r="X40">
        <f>I!W38*SUM('Sim_Vt_Of(IxI)'!$H40:$K40)*(-1)</f>
        <v>0</v>
      </c>
      <c r="Y40">
        <f>I!X38*SUM('Sim_Vt_Of(IxI)'!$H40:$K40)*(-1)</f>
        <v>0</v>
      </c>
      <c r="Z40">
        <f>I!Y38*SUM('Sim_Vt_Of(IxI)'!$H40:$K40)*(-1)</f>
        <v>0</v>
      </c>
      <c r="AA40">
        <f>I!Z38*SUM('Sim_Vt_Of(IxI)'!$H40:$K40)*(-1)</f>
        <v>0</v>
      </c>
      <c r="AB40">
        <f>I!AA38*SUM('Sim_Vt_Of(IxI)'!$H40:$K40)*(-1)</f>
        <v>0</v>
      </c>
      <c r="AC40">
        <f>I!AB38*SUM('Sim_Vt_Of(IxI)'!$H40:$K40)*(-1)</f>
        <v>0</v>
      </c>
      <c r="AD40">
        <f>I!AC38*SUM('Sim_Vt_Of(IxI)'!$H40:$K40)*(-1)</f>
        <v>0</v>
      </c>
      <c r="AE40">
        <f>I!AD38*SUM('Sim_Vt_Of(IxI)'!$H40:$K40)*(-1)</f>
        <v>0</v>
      </c>
      <c r="AF40">
        <f>I!AE38*SUM('Sim_Vt_Of(IxI)'!$H40:$K40)*(-1)</f>
        <v>0</v>
      </c>
      <c r="AG40">
        <f>I!AF38*SUM('Sim_Vt_Of(IxI)'!$H40:$K40)*(-1)</f>
        <v>0</v>
      </c>
      <c r="AH40">
        <f>I!AG38*SUM('Sim_Vt_Of(IxI)'!$H40:$K40)*(-1)</f>
        <v>0</v>
      </c>
      <c r="AI40">
        <f>I!AH38*SUM('Sim_Vt_Of(IxI)'!$H40:$K40)*(-1)</f>
        <v>0</v>
      </c>
      <c r="AJ40">
        <f>I!AI38*SUM('Sim_Vt_Of(IxI)'!$H40:$K40)*(-1)</f>
        <v>0</v>
      </c>
      <c r="AK40">
        <f>I!AJ38*SUM('Sim_Vt_Of(IxI)'!$H40:$K40)*(-1)</f>
        <v>0</v>
      </c>
      <c r="AL40">
        <f>I!AK38*SUM('Sim_Vt_Of(IxI)'!$H40:$K40)*(-1)</f>
        <v>0</v>
      </c>
      <c r="AM40">
        <f>I!AL38*SUM('Sim_Vt_Of(IxI)'!$H40:$K40)*(-1)</f>
        <v>0</v>
      </c>
      <c r="AN40">
        <f>I!AM38*SUM('Sim_Vt_Of(IxI)'!$H40:$K40)*(-1)</f>
        <v>0</v>
      </c>
      <c r="AO40">
        <f>I!AN38*SUM('Sim_Vt_Of(IxI)'!$H40:$K40)*(-1)</f>
        <v>0</v>
      </c>
      <c r="AP40">
        <f>I!AO38*SUM('Sim_Vt_Of(IxI)'!$H40:$K40)*(-1)</f>
        <v>0</v>
      </c>
      <c r="AQ40">
        <f>I!AP38*SUM('Sim_Vt_Of(IxI)'!$H40:$K40)*(-1)</f>
        <v>0</v>
      </c>
      <c r="AR40">
        <f>I!AQ38*SUM('Sim_Vt_Of(IxI)'!$H40:$K40)*(-1)</f>
        <v>0</v>
      </c>
      <c r="AS40">
        <f>I!AR38*SUM('Sim_Vt_Of(IxI)'!$H40:$K40)*(-1)</f>
        <v>0</v>
      </c>
      <c r="AT40">
        <f>I!AS38*SUM('Sim_Vt_Of(IxI)'!$H40:$K40)*(-1)</f>
        <v>0</v>
      </c>
      <c r="AU40">
        <f>I!AT38*SUM('Sim_Vt_Of(IxI)'!$H40:$K40)*(-1)</f>
        <v>0</v>
      </c>
      <c r="AV40">
        <f>I!AU38*SUM('Sim_Vt_Of(IxI)'!$H40:$K40)*(-1)</f>
        <v>0</v>
      </c>
      <c r="AW40">
        <f>I!AV38*SUM('Sim_Vt_Of(IxI)'!$H40:$K40)*(-1)</f>
        <v>0</v>
      </c>
      <c r="AX40">
        <f>I!AW38*SUM('Sim_Vt_Of(IxI)'!$H40:$K40)*(-1)</f>
        <v>0</v>
      </c>
      <c r="AY40">
        <f>I!AX38*SUM('Sim_Vt_Of(IxI)'!$H40:$K40)*(-1)</f>
        <v>0</v>
      </c>
      <c r="AZ40">
        <f>I!AY38*SUM('Sim_Vt_Of(IxI)'!$H40:$K40)*(-1)</f>
        <v>0</v>
      </c>
      <c r="BA40">
        <f>I!AZ38*SUM('Sim_Vt_Of(IxI)'!$H40:$K40)*(-1)</f>
        <v>0</v>
      </c>
      <c r="BB40">
        <f>I!BA38*SUM('Sim_Vt_Of(IxI)'!$H40:$K40)*(-1)</f>
        <v>0</v>
      </c>
      <c r="BC40">
        <f>I!BB38*SUM('Sim_Vt_Of(IxI)'!$H40:$K40)*(-1)</f>
        <v>0</v>
      </c>
      <c r="BD40">
        <f>I!BC38*SUM('Sim_Vt_Of(IxI)'!$H40:$K40)*(-1)</f>
        <v>0</v>
      </c>
      <c r="BE40">
        <f>I!BD38*SUM('Sim_Vt_Of(IxI)'!$H40:$K40)*(-1)</f>
        <v>0</v>
      </c>
      <c r="BF40">
        <f>I!BE38*SUM('Sim_Vt_Of(IxI)'!$H40:$K40)*(-1)</f>
        <v>0</v>
      </c>
      <c r="BG40">
        <f>I!BF38*SUM('Sim_Vt_Of(IxI)'!$H40:$K40)*(-1)</f>
        <v>0</v>
      </c>
      <c r="BH40">
        <f>I!BG38*SUM('Sim_Vt_Of(IxI)'!$H40:$K40)*(-1)</f>
        <v>0</v>
      </c>
      <c r="BI40">
        <f>I!BH38*SUM('Sim_Vt_Of(IxI)'!$H40:$K40)*(-1)</f>
        <v>0</v>
      </c>
      <c r="BJ40">
        <f>I!BI38*SUM('Sim_Vt_Of(IxI)'!$H40:$K40)*(-1)</f>
        <v>0</v>
      </c>
      <c r="BK40">
        <f>I!BJ38*SUM('Sim_Vt_Of(IxI)'!$H40:$K40)*(-1)</f>
        <v>0</v>
      </c>
      <c r="BL40">
        <f>I!BK38*SUM('Sim_Vt_Of(IxI)'!$H40:$K40)*(-1)</f>
        <v>0</v>
      </c>
      <c r="BM40">
        <f>I!BL38*SUM('Sim_Vt_Of(IxI)'!$H40:$K40)*(-1)</f>
        <v>0</v>
      </c>
      <c r="BN40">
        <f>I!BM38*SUM('Sim_Vt_Of(IxI)'!$H40:$K40)*(-1)</f>
        <v>0</v>
      </c>
      <c r="BO40">
        <f>I!BN38*SUM('Sim_Vt_Of(IxI)'!$H40:$K40)*(-1)</f>
        <v>0</v>
      </c>
      <c r="BP40">
        <f>I!BO38*SUM('Sim_Vt_Of(IxI)'!$H40:$K40)*(-1)</f>
        <v>0</v>
      </c>
      <c r="BQ40">
        <f>I!BP38*SUM('Sim_Vt_Of(IxI)'!$H40:$K40)*(-1)</f>
        <v>0</v>
      </c>
      <c r="BR40">
        <f>I!BQ38*SUM('Sim_Vt_Of(IxI)'!$H40:$K40)*(-1)</f>
        <v>0</v>
      </c>
      <c r="BS40">
        <f>I!BR38*SUM('Sim_Vt_Of(IxI)'!$H40:$K40)*(-1)</f>
        <v>0</v>
      </c>
      <c r="BT40">
        <f>I!BS38*SUM('Sim_Vt_Of(IxI)'!$H40:$K40)*(-1)</f>
        <v>0</v>
      </c>
      <c r="BU40">
        <f>I!BT38*SUM('Sim_Vt_Of(IxI)'!$H40:$K40)*(-1)</f>
        <v>0</v>
      </c>
      <c r="BV40">
        <f>I!BU38*SUM('Sim_Vt_Of(IxI)'!$H40:$K40)*(-1)</f>
        <v>0</v>
      </c>
      <c r="BW40">
        <f>I!BV38*SUM('Sim_Vt_Of(IxI)'!$H40:$K40)*(-1)</f>
        <v>0</v>
      </c>
      <c r="BX40">
        <f>I!BW38*SUM('Sim_Vt_Of(IxI)'!$H40:$K40)*(-1)</f>
        <v>0</v>
      </c>
      <c r="BY40">
        <f>I!BX38*SUM('Sim_Vt_Of(IxI)'!$H40:$K40)*(-1)</f>
        <v>0</v>
      </c>
    </row>
    <row r="41" spans="1:77" x14ac:dyDescent="0.25">
      <c r="A41" s="105" t="s">
        <v>38</v>
      </c>
      <c r="B41">
        <f>I!A39*SUM('Sim_Vt_Of(IxI)'!$H41:$K41)*(-1)</f>
        <v>0</v>
      </c>
      <c r="C41">
        <f>I!B39*SUM('Sim_Vt_Of(IxI)'!$H41:$K41)*(-1)</f>
        <v>0</v>
      </c>
      <c r="D41">
        <f>I!C39*SUM('Sim_Vt_Of(IxI)'!$H41:$K41)*(-1)</f>
        <v>0</v>
      </c>
      <c r="E41">
        <f>I!D39*SUM('Sim_Vt_Of(IxI)'!$H41:$K41)*(-1)</f>
        <v>0</v>
      </c>
      <c r="F41">
        <f>I!E39*SUM('Sim_Vt_Of(IxI)'!$H41:$K41)*(-1)</f>
        <v>0</v>
      </c>
      <c r="G41">
        <f>I!F39*SUM('Sim_Vt_Of(IxI)'!$H41:$K41)*(-1)</f>
        <v>0</v>
      </c>
      <c r="H41">
        <f>I!G39*SUM('Sim_Vt_Of(IxI)'!$H41:$K41)*(-1)</f>
        <v>0</v>
      </c>
      <c r="I41">
        <f>I!H39*SUM('Sim_Vt_Of(IxI)'!$H41:$K41)*(-1)</f>
        <v>0</v>
      </c>
      <c r="J41">
        <f>I!I39*SUM('Sim_Vt_Of(IxI)'!$H41:$K41)*(-1)</f>
        <v>0</v>
      </c>
      <c r="K41">
        <f>I!J39*SUM('Sim_Vt_Of(IxI)'!$H41:$K41)*(-1)</f>
        <v>0</v>
      </c>
      <c r="L41">
        <f>I!K39*SUM('Sim_Vt_Of(IxI)'!$H41:$K41)*(-1)</f>
        <v>0</v>
      </c>
      <c r="M41">
        <f>I!L39*SUM('Sim_Vt_Of(IxI)'!$H41:$K41)*(-1)</f>
        <v>0</v>
      </c>
      <c r="N41">
        <f>I!M39*SUM('Sim_Vt_Of(IxI)'!$H41:$K41)*(-1)</f>
        <v>0</v>
      </c>
      <c r="O41">
        <f>I!N39*SUM('Sim_Vt_Of(IxI)'!$H41:$K41)*(-1)</f>
        <v>0</v>
      </c>
      <c r="P41">
        <f>I!O39*SUM('Sim_Vt_Of(IxI)'!$H41:$K41)*(-1)</f>
        <v>0</v>
      </c>
      <c r="Q41">
        <f>I!P39*SUM('Sim_Vt_Of(IxI)'!$H41:$K41)*(-1)</f>
        <v>0</v>
      </c>
      <c r="R41">
        <f>I!Q39*SUM('Sim_Vt_Of(IxI)'!$H41:$K41)*(-1)</f>
        <v>0</v>
      </c>
      <c r="S41">
        <f>I!R39*SUM('Sim_Vt_Of(IxI)'!$H41:$K41)*(-1)</f>
        <v>0</v>
      </c>
      <c r="T41">
        <f>I!S39*SUM('Sim_Vt_Of(IxI)'!$H41:$K41)*(-1)</f>
        <v>0</v>
      </c>
      <c r="U41">
        <f>I!T39*SUM('Sim_Vt_Of(IxI)'!$H41:$K41)*(-1)</f>
        <v>0</v>
      </c>
      <c r="V41">
        <f>I!U39*SUM('Sim_Vt_Of(IxI)'!$H41:$K41)*(-1)</f>
        <v>0</v>
      </c>
      <c r="W41">
        <f>I!V39*SUM('Sim_Vt_Of(IxI)'!$H41:$K41)*(-1)</f>
        <v>0</v>
      </c>
      <c r="X41">
        <f>I!W39*SUM('Sim_Vt_Of(IxI)'!$H41:$K41)*(-1)</f>
        <v>0</v>
      </c>
      <c r="Y41">
        <f>I!X39*SUM('Sim_Vt_Of(IxI)'!$H41:$K41)*(-1)</f>
        <v>0</v>
      </c>
      <c r="Z41">
        <f>I!Y39*SUM('Sim_Vt_Of(IxI)'!$H41:$K41)*(-1)</f>
        <v>0</v>
      </c>
      <c r="AA41">
        <f>I!Z39*SUM('Sim_Vt_Of(IxI)'!$H41:$K41)*(-1)</f>
        <v>0</v>
      </c>
      <c r="AB41">
        <f>I!AA39*SUM('Sim_Vt_Of(IxI)'!$H41:$K41)*(-1)</f>
        <v>0</v>
      </c>
      <c r="AC41">
        <f>I!AB39*SUM('Sim_Vt_Of(IxI)'!$H41:$K41)*(-1)</f>
        <v>0</v>
      </c>
      <c r="AD41">
        <f>I!AC39*SUM('Sim_Vt_Of(IxI)'!$H41:$K41)*(-1)</f>
        <v>0</v>
      </c>
      <c r="AE41">
        <f>I!AD39*SUM('Sim_Vt_Of(IxI)'!$H41:$K41)*(-1)</f>
        <v>0</v>
      </c>
      <c r="AF41">
        <f>I!AE39*SUM('Sim_Vt_Of(IxI)'!$H41:$K41)*(-1)</f>
        <v>0</v>
      </c>
      <c r="AG41">
        <f>I!AF39*SUM('Sim_Vt_Of(IxI)'!$H41:$K41)*(-1)</f>
        <v>0</v>
      </c>
      <c r="AH41">
        <f>I!AG39*SUM('Sim_Vt_Of(IxI)'!$H41:$K41)*(-1)</f>
        <v>0</v>
      </c>
      <c r="AI41">
        <f>I!AH39*SUM('Sim_Vt_Of(IxI)'!$H41:$K41)*(-1)</f>
        <v>0</v>
      </c>
      <c r="AJ41">
        <f>I!AI39*SUM('Sim_Vt_Of(IxI)'!$H41:$K41)*(-1)</f>
        <v>0</v>
      </c>
      <c r="AK41">
        <f>I!AJ39*SUM('Sim_Vt_Of(IxI)'!$H41:$K41)*(-1)</f>
        <v>0</v>
      </c>
      <c r="AL41">
        <f>I!AK39*SUM('Sim_Vt_Of(IxI)'!$H41:$K41)*(-1)</f>
        <v>0</v>
      </c>
      <c r="AM41">
        <f>I!AL39*SUM('Sim_Vt_Of(IxI)'!$H41:$K41)*(-1)</f>
        <v>0</v>
      </c>
      <c r="AN41">
        <f>I!AM39*SUM('Sim_Vt_Of(IxI)'!$H41:$K41)*(-1)</f>
        <v>0</v>
      </c>
      <c r="AO41">
        <f>I!AN39*SUM('Sim_Vt_Of(IxI)'!$H41:$K41)*(-1)</f>
        <v>0</v>
      </c>
      <c r="AP41">
        <f>I!AO39*SUM('Sim_Vt_Of(IxI)'!$H41:$K41)*(-1)</f>
        <v>0</v>
      </c>
      <c r="AQ41">
        <f>I!AP39*SUM('Sim_Vt_Of(IxI)'!$H41:$K41)*(-1)</f>
        <v>0</v>
      </c>
      <c r="AR41">
        <f>I!AQ39*SUM('Sim_Vt_Of(IxI)'!$H41:$K41)*(-1)</f>
        <v>0</v>
      </c>
      <c r="AS41">
        <f>I!AR39*SUM('Sim_Vt_Of(IxI)'!$H41:$K41)*(-1)</f>
        <v>0</v>
      </c>
      <c r="AT41">
        <f>I!AS39*SUM('Sim_Vt_Of(IxI)'!$H41:$K41)*(-1)</f>
        <v>0</v>
      </c>
      <c r="AU41">
        <f>I!AT39*SUM('Sim_Vt_Of(IxI)'!$H41:$K41)*(-1)</f>
        <v>0</v>
      </c>
      <c r="AV41">
        <f>I!AU39*SUM('Sim_Vt_Of(IxI)'!$H41:$K41)*(-1)</f>
        <v>0</v>
      </c>
      <c r="AW41">
        <f>I!AV39*SUM('Sim_Vt_Of(IxI)'!$H41:$K41)*(-1)</f>
        <v>0</v>
      </c>
      <c r="AX41">
        <f>I!AW39*SUM('Sim_Vt_Of(IxI)'!$H41:$K41)*(-1)</f>
        <v>0</v>
      </c>
      <c r="AY41">
        <f>I!AX39*SUM('Sim_Vt_Of(IxI)'!$H41:$K41)*(-1)</f>
        <v>0</v>
      </c>
      <c r="AZ41">
        <f>I!AY39*SUM('Sim_Vt_Of(IxI)'!$H41:$K41)*(-1)</f>
        <v>0</v>
      </c>
      <c r="BA41">
        <f>I!AZ39*SUM('Sim_Vt_Of(IxI)'!$H41:$K41)*(-1)</f>
        <v>0</v>
      </c>
      <c r="BB41">
        <f>I!BA39*SUM('Sim_Vt_Of(IxI)'!$H41:$K41)*(-1)</f>
        <v>0</v>
      </c>
      <c r="BC41">
        <f>I!BB39*SUM('Sim_Vt_Of(IxI)'!$H41:$K41)*(-1)</f>
        <v>0</v>
      </c>
      <c r="BD41">
        <f>I!BC39*SUM('Sim_Vt_Of(IxI)'!$H41:$K41)*(-1)</f>
        <v>0</v>
      </c>
      <c r="BE41">
        <f>I!BD39*SUM('Sim_Vt_Of(IxI)'!$H41:$K41)*(-1)</f>
        <v>0</v>
      </c>
      <c r="BF41">
        <f>I!BE39*SUM('Sim_Vt_Of(IxI)'!$H41:$K41)*(-1)</f>
        <v>0</v>
      </c>
      <c r="BG41">
        <f>I!BF39*SUM('Sim_Vt_Of(IxI)'!$H41:$K41)*(-1)</f>
        <v>0</v>
      </c>
      <c r="BH41">
        <f>I!BG39*SUM('Sim_Vt_Of(IxI)'!$H41:$K41)*(-1)</f>
        <v>0</v>
      </c>
      <c r="BI41">
        <f>I!BH39*SUM('Sim_Vt_Of(IxI)'!$H41:$K41)*(-1)</f>
        <v>0</v>
      </c>
      <c r="BJ41">
        <f>I!BI39*SUM('Sim_Vt_Of(IxI)'!$H41:$K41)*(-1)</f>
        <v>0</v>
      </c>
      <c r="BK41">
        <f>I!BJ39*SUM('Sim_Vt_Of(IxI)'!$H41:$K41)*(-1)</f>
        <v>0</v>
      </c>
      <c r="BL41">
        <f>I!BK39*SUM('Sim_Vt_Of(IxI)'!$H41:$K41)*(-1)</f>
        <v>0</v>
      </c>
      <c r="BM41">
        <f>I!BL39*SUM('Sim_Vt_Of(IxI)'!$H41:$K41)*(-1)</f>
        <v>0</v>
      </c>
      <c r="BN41">
        <f>I!BM39*SUM('Sim_Vt_Of(IxI)'!$H41:$K41)*(-1)</f>
        <v>0</v>
      </c>
      <c r="BO41">
        <f>I!BN39*SUM('Sim_Vt_Of(IxI)'!$H41:$K41)*(-1)</f>
        <v>0</v>
      </c>
      <c r="BP41">
        <f>I!BO39*SUM('Sim_Vt_Of(IxI)'!$H41:$K41)*(-1)</f>
        <v>0</v>
      </c>
      <c r="BQ41">
        <f>I!BP39*SUM('Sim_Vt_Of(IxI)'!$H41:$K41)*(-1)</f>
        <v>0</v>
      </c>
      <c r="BR41">
        <f>I!BQ39*SUM('Sim_Vt_Of(IxI)'!$H41:$K41)*(-1)</f>
        <v>0</v>
      </c>
      <c r="BS41">
        <f>I!BR39*SUM('Sim_Vt_Of(IxI)'!$H41:$K41)*(-1)</f>
        <v>0</v>
      </c>
      <c r="BT41">
        <f>I!BS39*SUM('Sim_Vt_Of(IxI)'!$H41:$K41)*(-1)</f>
        <v>0</v>
      </c>
      <c r="BU41">
        <f>I!BT39*SUM('Sim_Vt_Of(IxI)'!$H41:$K41)*(-1)</f>
        <v>0</v>
      </c>
      <c r="BV41">
        <f>I!BU39*SUM('Sim_Vt_Of(IxI)'!$H41:$K41)*(-1)</f>
        <v>0</v>
      </c>
      <c r="BW41">
        <f>I!BV39*SUM('Sim_Vt_Of(IxI)'!$H41:$K41)*(-1)</f>
        <v>0</v>
      </c>
      <c r="BX41">
        <f>I!BW39*SUM('Sim_Vt_Of(IxI)'!$H41:$K41)*(-1)</f>
        <v>0</v>
      </c>
      <c r="BY41">
        <f>I!BX39*SUM('Sim_Vt_Of(IxI)'!$H41:$K41)*(-1)</f>
        <v>0</v>
      </c>
    </row>
    <row r="42" spans="1:77" x14ac:dyDescent="0.25">
      <c r="A42" s="105" t="s">
        <v>39</v>
      </c>
      <c r="B42">
        <f>I!A40*SUM('Sim_Vt_Of(IxI)'!$H42:$K42)*(-1)</f>
        <v>0</v>
      </c>
      <c r="C42">
        <f>I!B40*SUM('Sim_Vt_Of(IxI)'!$H42:$K42)*(-1)</f>
        <v>0</v>
      </c>
      <c r="D42">
        <f>I!C40*SUM('Sim_Vt_Of(IxI)'!$H42:$K42)*(-1)</f>
        <v>0</v>
      </c>
      <c r="E42">
        <f>I!D40*SUM('Sim_Vt_Of(IxI)'!$H42:$K42)*(-1)</f>
        <v>0</v>
      </c>
      <c r="F42">
        <f>I!E40*SUM('Sim_Vt_Of(IxI)'!$H42:$K42)*(-1)</f>
        <v>0</v>
      </c>
      <c r="G42">
        <f>I!F40*SUM('Sim_Vt_Of(IxI)'!$H42:$K42)*(-1)</f>
        <v>0</v>
      </c>
      <c r="H42">
        <f>I!G40*SUM('Sim_Vt_Of(IxI)'!$H42:$K42)*(-1)</f>
        <v>0</v>
      </c>
      <c r="I42">
        <f>I!H40*SUM('Sim_Vt_Of(IxI)'!$H42:$K42)*(-1)</f>
        <v>0</v>
      </c>
      <c r="J42">
        <f>I!I40*SUM('Sim_Vt_Of(IxI)'!$H42:$K42)*(-1)</f>
        <v>0</v>
      </c>
      <c r="K42">
        <f>I!J40*SUM('Sim_Vt_Of(IxI)'!$H42:$K42)*(-1)</f>
        <v>0</v>
      </c>
      <c r="L42">
        <f>I!K40*SUM('Sim_Vt_Of(IxI)'!$H42:$K42)*(-1)</f>
        <v>0</v>
      </c>
      <c r="M42">
        <f>I!L40*SUM('Sim_Vt_Of(IxI)'!$H42:$K42)*(-1)</f>
        <v>0</v>
      </c>
      <c r="N42">
        <f>I!M40*SUM('Sim_Vt_Of(IxI)'!$H42:$K42)*(-1)</f>
        <v>0</v>
      </c>
      <c r="O42">
        <f>I!N40*SUM('Sim_Vt_Of(IxI)'!$H42:$K42)*(-1)</f>
        <v>0</v>
      </c>
      <c r="P42">
        <f>I!O40*SUM('Sim_Vt_Of(IxI)'!$H42:$K42)*(-1)</f>
        <v>0</v>
      </c>
      <c r="Q42">
        <f>I!P40*SUM('Sim_Vt_Of(IxI)'!$H42:$K42)*(-1)</f>
        <v>0</v>
      </c>
      <c r="R42">
        <f>I!Q40*SUM('Sim_Vt_Of(IxI)'!$H42:$K42)*(-1)</f>
        <v>0</v>
      </c>
      <c r="S42">
        <f>I!R40*SUM('Sim_Vt_Of(IxI)'!$H42:$K42)*(-1)</f>
        <v>0</v>
      </c>
      <c r="T42">
        <f>I!S40*SUM('Sim_Vt_Of(IxI)'!$H42:$K42)*(-1)</f>
        <v>0</v>
      </c>
      <c r="U42">
        <f>I!T40*SUM('Sim_Vt_Of(IxI)'!$H42:$K42)*(-1)</f>
        <v>0</v>
      </c>
      <c r="V42">
        <f>I!U40*SUM('Sim_Vt_Of(IxI)'!$H42:$K42)*(-1)</f>
        <v>0</v>
      </c>
      <c r="W42">
        <f>I!V40*SUM('Sim_Vt_Of(IxI)'!$H42:$K42)*(-1)</f>
        <v>0</v>
      </c>
      <c r="X42">
        <f>I!W40*SUM('Sim_Vt_Of(IxI)'!$H42:$K42)*(-1)</f>
        <v>0</v>
      </c>
      <c r="Y42">
        <f>I!X40*SUM('Sim_Vt_Of(IxI)'!$H42:$K42)*(-1)</f>
        <v>0</v>
      </c>
      <c r="Z42">
        <f>I!Y40*SUM('Sim_Vt_Of(IxI)'!$H42:$K42)*(-1)</f>
        <v>0</v>
      </c>
      <c r="AA42">
        <f>I!Z40*SUM('Sim_Vt_Of(IxI)'!$H42:$K42)*(-1)</f>
        <v>0</v>
      </c>
      <c r="AB42">
        <f>I!AA40*SUM('Sim_Vt_Of(IxI)'!$H42:$K42)*(-1)</f>
        <v>0</v>
      </c>
      <c r="AC42">
        <f>I!AB40*SUM('Sim_Vt_Of(IxI)'!$H42:$K42)*(-1)</f>
        <v>0</v>
      </c>
      <c r="AD42">
        <f>I!AC40*SUM('Sim_Vt_Of(IxI)'!$H42:$K42)*(-1)</f>
        <v>0</v>
      </c>
      <c r="AE42">
        <f>I!AD40*SUM('Sim_Vt_Of(IxI)'!$H42:$K42)*(-1)</f>
        <v>0</v>
      </c>
      <c r="AF42">
        <f>I!AE40*SUM('Sim_Vt_Of(IxI)'!$H42:$K42)*(-1)</f>
        <v>0</v>
      </c>
      <c r="AG42">
        <f>I!AF40*SUM('Sim_Vt_Of(IxI)'!$H42:$K42)*(-1)</f>
        <v>0</v>
      </c>
      <c r="AH42">
        <f>I!AG40*SUM('Sim_Vt_Of(IxI)'!$H42:$K42)*(-1)</f>
        <v>0</v>
      </c>
      <c r="AI42">
        <f>I!AH40*SUM('Sim_Vt_Of(IxI)'!$H42:$K42)*(-1)</f>
        <v>0</v>
      </c>
      <c r="AJ42">
        <f>I!AI40*SUM('Sim_Vt_Of(IxI)'!$H42:$K42)*(-1)</f>
        <v>0</v>
      </c>
      <c r="AK42">
        <f>I!AJ40*SUM('Sim_Vt_Of(IxI)'!$H42:$K42)*(-1)</f>
        <v>0</v>
      </c>
      <c r="AL42">
        <f>I!AK40*SUM('Sim_Vt_Of(IxI)'!$H42:$K42)*(-1)</f>
        <v>0</v>
      </c>
      <c r="AM42">
        <f>I!AL40*SUM('Sim_Vt_Of(IxI)'!$H42:$K42)*(-1)</f>
        <v>0</v>
      </c>
      <c r="AN42">
        <f>I!AM40*SUM('Sim_Vt_Of(IxI)'!$H42:$K42)*(-1)</f>
        <v>0</v>
      </c>
      <c r="AO42">
        <f>I!AN40*SUM('Sim_Vt_Of(IxI)'!$H42:$K42)*(-1)</f>
        <v>0</v>
      </c>
      <c r="AP42">
        <f>I!AO40*SUM('Sim_Vt_Of(IxI)'!$H42:$K42)*(-1)</f>
        <v>0</v>
      </c>
      <c r="AQ42">
        <f>I!AP40*SUM('Sim_Vt_Of(IxI)'!$H42:$K42)*(-1)</f>
        <v>0</v>
      </c>
      <c r="AR42">
        <f>I!AQ40*SUM('Sim_Vt_Of(IxI)'!$H42:$K42)*(-1)</f>
        <v>0</v>
      </c>
      <c r="AS42">
        <f>I!AR40*SUM('Sim_Vt_Of(IxI)'!$H42:$K42)*(-1)</f>
        <v>0</v>
      </c>
      <c r="AT42">
        <f>I!AS40*SUM('Sim_Vt_Of(IxI)'!$H42:$K42)*(-1)</f>
        <v>0</v>
      </c>
      <c r="AU42">
        <f>I!AT40*SUM('Sim_Vt_Of(IxI)'!$H42:$K42)*(-1)</f>
        <v>0</v>
      </c>
      <c r="AV42">
        <f>I!AU40*SUM('Sim_Vt_Of(IxI)'!$H42:$K42)*(-1)</f>
        <v>0</v>
      </c>
      <c r="AW42">
        <f>I!AV40*SUM('Sim_Vt_Of(IxI)'!$H42:$K42)*(-1)</f>
        <v>0</v>
      </c>
      <c r="AX42">
        <f>I!AW40*SUM('Sim_Vt_Of(IxI)'!$H42:$K42)*(-1)</f>
        <v>0</v>
      </c>
      <c r="AY42">
        <f>I!AX40*SUM('Sim_Vt_Of(IxI)'!$H42:$K42)*(-1)</f>
        <v>0</v>
      </c>
      <c r="AZ42">
        <f>I!AY40*SUM('Sim_Vt_Of(IxI)'!$H42:$K42)*(-1)</f>
        <v>0</v>
      </c>
      <c r="BA42">
        <f>I!AZ40*SUM('Sim_Vt_Of(IxI)'!$H42:$K42)*(-1)</f>
        <v>0</v>
      </c>
      <c r="BB42">
        <f>I!BA40*SUM('Sim_Vt_Of(IxI)'!$H42:$K42)*(-1)</f>
        <v>0</v>
      </c>
      <c r="BC42">
        <f>I!BB40*SUM('Sim_Vt_Of(IxI)'!$H42:$K42)*(-1)</f>
        <v>0</v>
      </c>
      <c r="BD42">
        <f>I!BC40*SUM('Sim_Vt_Of(IxI)'!$H42:$K42)*(-1)</f>
        <v>0</v>
      </c>
      <c r="BE42">
        <f>I!BD40*SUM('Sim_Vt_Of(IxI)'!$H42:$K42)*(-1)</f>
        <v>0</v>
      </c>
      <c r="BF42">
        <f>I!BE40*SUM('Sim_Vt_Of(IxI)'!$H42:$K42)*(-1)</f>
        <v>0</v>
      </c>
      <c r="BG42">
        <f>I!BF40*SUM('Sim_Vt_Of(IxI)'!$H42:$K42)*(-1)</f>
        <v>0</v>
      </c>
      <c r="BH42">
        <f>I!BG40*SUM('Sim_Vt_Of(IxI)'!$H42:$K42)*(-1)</f>
        <v>0</v>
      </c>
      <c r="BI42">
        <f>I!BH40*SUM('Sim_Vt_Of(IxI)'!$H42:$K42)*(-1)</f>
        <v>0</v>
      </c>
      <c r="BJ42">
        <f>I!BI40*SUM('Sim_Vt_Of(IxI)'!$H42:$K42)*(-1)</f>
        <v>0</v>
      </c>
      <c r="BK42">
        <f>I!BJ40*SUM('Sim_Vt_Of(IxI)'!$H42:$K42)*(-1)</f>
        <v>0</v>
      </c>
      <c r="BL42">
        <f>I!BK40*SUM('Sim_Vt_Of(IxI)'!$H42:$K42)*(-1)</f>
        <v>0</v>
      </c>
      <c r="BM42">
        <f>I!BL40*SUM('Sim_Vt_Of(IxI)'!$H42:$K42)*(-1)</f>
        <v>0</v>
      </c>
      <c r="BN42">
        <f>I!BM40*SUM('Sim_Vt_Of(IxI)'!$H42:$K42)*(-1)</f>
        <v>0</v>
      </c>
      <c r="BO42">
        <f>I!BN40*SUM('Sim_Vt_Of(IxI)'!$H42:$K42)*(-1)</f>
        <v>0</v>
      </c>
      <c r="BP42">
        <f>I!BO40*SUM('Sim_Vt_Of(IxI)'!$H42:$K42)*(-1)</f>
        <v>0</v>
      </c>
      <c r="BQ42">
        <f>I!BP40*SUM('Sim_Vt_Of(IxI)'!$H42:$K42)*(-1)</f>
        <v>0</v>
      </c>
      <c r="BR42">
        <f>I!BQ40*SUM('Sim_Vt_Of(IxI)'!$H42:$K42)*(-1)</f>
        <v>0</v>
      </c>
      <c r="BS42">
        <f>I!BR40*SUM('Sim_Vt_Of(IxI)'!$H42:$K42)*(-1)</f>
        <v>0</v>
      </c>
      <c r="BT42">
        <f>I!BS40*SUM('Sim_Vt_Of(IxI)'!$H42:$K42)*(-1)</f>
        <v>0</v>
      </c>
      <c r="BU42">
        <f>I!BT40*SUM('Sim_Vt_Of(IxI)'!$H42:$K42)*(-1)</f>
        <v>0</v>
      </c>
      <c r="BV42">
        <f>I!BU40*SUM('Sim_Vt_Of(IxI)'!$H42:$K42)*(-1)</f>
        <v>0</v>
      </c>
      <c r="BW42">
        <f>I!BV40*SUM('Sim_Vt_Of(IxI)'!$H42:$K42)*(-1)</f>
        <v>0</v>
      </c>
      <c r="BX42">
        <f>I!BW40*SUM('Sim_Vt_Of(IxI)'!$H42:$K42)*(-1)</f>
        <v>0</v>
      </c>
      <c r="BY42">
        <f>I!BX40*SUM('Sim_Vt_Of(IxI)'!$H42:$K42)*(-1)</f>
        <v>0</v>
      </c>
    </row>
    <row r="43" spans="1:77" x14ac:dyDescent="0.25">
      <c r="A43" s="105" t="s">
        <v>40</v>
      </c>
      <c r="B43">
        <f>I!A41*SUM('Sim_Vt_Of(IxI)'!$H43:$K43)*(-1)</f>
        <v>0</v>
      </c>
      <c r="C43">
        <f>I!B41*SUM('Sim_Vt_Of(IxI)'!$H43:$K43)*(-1)</f>
        <v>0</v>
      </c>
      <c r="D43">
        <f>I!C41*SUM('Sim_Vt_Of(IxI)'!$H43:$K43)*(-1)</f>
        <v>0</v>
      </c>
      <c r="E43">
        <f>I!D41*SUM('Sim_Vt_Of(IxI)'!$H43:$K43)*(-1)</f>
        <v>0</v>
      </c>
      <c r="F43">
        <f>I!E41*SUM('Sim_Vt_Of(IxI)'!$H43:$K43)*(-1)</f>
        <v>0</v>
      </c>
      <c r="G43">
        <f>I!F41*SUM('Sim_Vt_Of(IxI)'!$H43:$K43)*(-1)</f>
        <v>0</v>
      </c>
      <c r="H43">
        <f>I!G41*SUM('Sim_Vt_Of(IxI)'!$H43:$K43)*(-1)</f>
        <v>0</v>
      </c>
      <c r="I43">
        <f>I!H41*SUM('Sim_Vt_Of(IxI)'!$H43:$K43)*(-1)</f>
        <v>0</v>
      </c>
      <c r="J43">
        <f>I!I41*SUM('Sim_Vt_Of(IxI)'!$H43:$K43)*(-1)</f>
        <v>0</v>
      </c>
      <c r="K43">
        <f>I!J41*SUM('Sim_Vt_Of(IxI)'!$H43:$K43)*(-1)</f>
        <v>0</v>
      </c>
      <c r="L43">
        <f>I!K41*SUM('Sim_Vt_Of(IxI)'!$H43:$K43)*(-1)</f>
        <v>0</v>
      </c>
      <c r="M43">
        <f>I!L41*SUM('Sim_Vt_Of(IxI)'!$H43:$K43)*(-1)</f>
        <v>0</v>
      </c>
      <c r="N43">
        <f>I!M41*SUM('Sim_Vt_Of(IxI)'!$H43:$K43)*(-1)</f>
        <v>0</v>
      </c>
      <c r="O43">
        <f>I!N41*SUM('Sim_Vt_Of(IxI)'!$H43:$K43)*(-1)</f>
        <v>0</v>
      </c>
      <c r="P43">
        <f>I!O41*SUM('Sim_Vt_Of(IxI)'!$H43:$K43)*(-1)</f>
        <v>0</v>
      </c>
      <c r="Q43">
        <f>I!P41*SUM('Sim_Vt_Of(IxI)'!$H43:$K43)*(-1)</f>
        <v>0</v>
      </c>
      <c r="R43">
        <f>I!Q41*SUM('Sim_Vt_Of(IxI)'!$H43:$K43)*(-1)</f>
        <v>0</v>
      </c>
      <c r="S43">
        <f>I!R41*SUM('Sim_Vt_Of(IxI)'!$H43:$K43)*(-1)</f>
        <v>0</v>
      </c>
      <c r="T43">
        <f>I!S41*SUM('Sim_Vt_Of(IxI)'!$H43:$K43)*(-1)</f>
        <v>0</v>
      </c>
      <c r="U43">
        <f>I!T41*SUM('Sim_Vt_Of(IxI)'!$H43:$K43)*(-1)</f>
        <v>0</v>
      </c>
      <c r="V43">
        <f>I!U41*SUM('Sim_Vt_Of(IxI)'!$H43:$K43)*(-1)</f>
        <v>0</v>
      </c>
      <c r="W43">
        <f>I!V41*SUM('Sim_Vt_Of(IxI)'!$H43:$K43)*(-1)</f>
        <v>0</v>
      </c>
      <c r="X43">
        <f>I!W41*SUM('Sim_Vt_Of(IxI)'!$H43:$K43)*(-1)</f>
        <v>0</v>
      </c>
      <c r="Y43">
        <f>I!X41*SUM('Sim_Vt_Of(IxI)'!$H43:$K43)*(-1)</f>
        <v>0</v>
      </c>
      <c r="Z43">
        <f>I!Y41*SUM('Sim_Vt_Of(IxI)'!$H43:$K43)*(-1)</f>
        <v>0</v>
      </c>
      <c r="AA43">
        <f>I!Z41*SUM('Sim_Vt_Of(IxI)'!$H43:$K43)*(-1)</f>
        <v>0</v>
      </c>
      <c r="AB43">
        <f>I!AA41*SUM('Sim_Vt_Of(IxI)'!$H43:$K43)*(-1)</f>
        <v>0</v>
      </c>
      <c r="AC43">
        <f>I!AB41*SUM('Sim_Vt_Of(IxI)'!$H43:$K43)*(-1)</f>
        <v>0</v>
      </c>
      <c r="AD43">
        <f>I!AC41*SUM('Sim_Vt_Of(IxI)'!$H43:$K43)*(-1)</f>
        <v>0</v>
      </c>
      <c r="AE43">
        <f>I!AD41*SUM('Sim_Vt_Of(IxI)'!$H43:$K43)*(-1)</f>
        <v>0</v>
      </c>
      <c r="AF43">
        <f>I!AE41*SUM('Sim_Vt_Of(IxI)'!$H43:$K43)*(-1)</f>
        <v>0</v>
      </c>
      <c r="AG43">
        <f>I!AF41*SUM('Sim_Vt_Of(IxI)'!$H43:$K43)*(-1)</f>
        <v>0</v>
      </c>
      <c r="AH43">
        <f>I!AG41*SUM('Sim_Vt_Of(IxI)'!$H43:$K43)*(-1)</f>
        <v>0</v>
      </c>
      <c r="AI43">
        <f>I!AH41*SUM('Sim_Vt_Of(IxI)'!$H43:$K43)*(-1)</f>
        <v>0</v>
      </c>
      <c r="AJ43">
        <f>I!AI41*SUM('Sim_Vt_Of(IxI)'!$H43:$K43)*(-1)</f>
        <v>0</v>
      </c>
      <c r="AK43">
        <f>I!AJ41*SUM('Sim_Vt_Of(IxI)'!$H43:$K43)*(-1)</f>
        <v>0</v>
      </c>
      <c r="AL43">
        <f>I!AK41*SUM('Sim_Vt_Of(IxI)'!$H43:$K43)*(-1)</f>
        <v>0</v>
      </c>
      <c r="AM43">
        <f>I!AL41*SUM('Sim_Vt_Of(IxI)'!$H43:$K43)*(-1)</f>
        <v>0</v>
      </c>
      <c r="AN43">
        <f>I!AM41*SUM('Sim_Vt_Of(IxI)'!$H43:$K43)*(-1)</f>
        <v>0</v>
      </c>
      <c r="AO43">
        <f>I!AN41*SUM('Sim_Vt_Of(IxI)'!$H43:$K43)*(-1)</f>
        <v>0</v>
      </c>
      <c r="AP43">
        <f>I!AO41*SUM('Sim_Vt_Of(IxI)'!$H43:$K43)*(-1)</f>
        <v>0</v>
      </c>
      <c r="AQ43">
        <f>I!AP41*SUM('Sim_Vt_Of(IxI)'!$H43:$K43)*(-1)</f>
        <v>0</v>
      </c>
      <c r="AR43">
        <f>I!AQ41*SUM('Sim_Vt_Of(IxI)'!$H43:$K43)*(-1)</f>
        <v>0</v>
      </c>
      <c r="AS43">
        <f>I!AR41*SUM('Sim_Vt_Of(IxI)'!$H43:$K43)*(-1)</f>
        <v>0</v>
      </c>
      <c r="AT43">
        <f>I!AS41*SUM('Sim_Vt_Of(IxI)'!$H43:$K43)*(-1)</f>
        <v>0</v>
      </c>
      <c r="AU43">
        <f>I!AT41*SUM('Sim_Vt_Of(IxI)'!$H43:$K43)*(-1)</f>
        <v>0</v>
      </c>
      <c r="AV43">
        <f>I!AU41*SUM('Sim_Vt_Of(IxI)'!$H43:$K43)*(-1)</f>
        <v>0</v>
      </c>
      <c r="AW43">
        <f>I!AV41*SUM('Sim_Vt_Of(IxI)'!$H43:$K43)*(-1)</f>
        <v>0</v>
      </c>
      <c r="AX43">
        <f>I!AW41*SUM('Sim_Vt_Of(IxI)'!$H43:$K43)*(-1)</f>
        <v>0</v>
      </c>
      <c r="AY43">
        <f>I!AX41*SUM('Sim_Vt_Of(IxI)'!$H43:$K43)*(-1)</f>
        <v>0</v>
      </c>
      <c r="AZ43">
        <f>I!AY41*SUM('Sim_Vt_Of(IxI)'!$H43:$K43)*(-1)</f>
        <v>0</v>
      </c>
      <c r="BA43">
        <f>I!AZ41*SUM('Sim_Vt_Of(IxI)'!$H43:$K43)*(-1)</f>
        <v>0</v>
      </c>
      <c r="BB43">
        <f>I!BA41*SUM('Sim_Vt_Of(IxI)'!$H43:$K43)*(-1)</f>
        <v>0</v>
      </c>
      <c r="BC43">
        <f>I!BB41*SUM('Sim_Vt_Of(IxI)'!$H43:$K43)*(-1)</f>
        <v>0</v>
      </c>
      <c r="BD43">
        <f>I!BC41*SUM('Sim_Vt_Of(IxI)'!$H43:$K43)*(-1)</f>
        <v>0</v>
      </c>
      <c r="BE43">
        <f>I!BD41*SUM('Sim_Vt_Of(IxI)'!$H43:$K43)*(-1)</f>
        <v>0</v>
      </c>
      <c r="BF43">
        <f>I!BE41*SUM('Sim_Vt_Of(IxI)'!$H43:$K43)*(-1)</f>
        <v>0</v>
      </c>
      <c r="BG43">
        <f>I!BF41*SUM('Sim_Vt_Of(IxI)'!$H43:$K43)*(-1)</f>
        <v>0</v>
      </c>
      <c r="BH43">
        <f>I!BG41*SUM('Sim_Vt_Of(IxI)'!$H43:$K43)*(-1)</f>
        <v>0</v>
      </c>
      <c r="BI43">
        <f>I!BH41*SUM('Sim_Vt_Of(IxI)'!$H43:$K43)*(-1)</f>
        <v>0</v>
      </c>
      <c r="BJ43">
        <f>I!BI41*SUM('Sim_Vt_Of(IxI)'!$H43:$K43)*(-1)</f>
        <v>0</v>
      </c>
      <c r="BK43">
        <f>I!BJ41*SUM('Sim_Vt_Of(IxI)'!$H43:$K43)*(-1)</f>
        <v>0</v>
      </c>
      <c r="BL43">
        <f>I!BK41*SUM('Sim_Vt_Of(IxI)'!$H43:$K43)*(-1)</f>
        <v>0</v>
      </c>
      <c r="BM43">
        <f>I!BL41*SUM('Sim_Vt_Of(IxI)'!$H43:$K43)*(-1)</f>
        <v>0</v>
      </c>
      <c r="BN43">
        <f>I!BM41*SUM('Sim_Vt_Of(IxI)'!$H43:$K43)*(-1)</f>
        <v>0</v>
      </c>
      <c r="BO43">
        <f>I!BN41*SUM('Sim_Vt_Of(IxI)'!$H43:$K43)*(-1)</f>
        <v>0</v>
      </c>
      <c r="BP43">
        <f>I!BO41*SUM('Sim_Vt_Of(IxI)'!$H43:$K43)*(-1)</f>
        <v>0</v>
      </c>
      <c r="BQ43">
        <f>I!BP41*SUM('Sim_Vt_Of(IxI)'!$H43:$K43)*(-1)</f>
        <v>0</v>
      </c>
      <c r="BR43">
        <f>I!BQ41*SUM('Sim_Vt_Of(IxI)'!$H43:$K43)*(-1)</f>
        <v>0</v>
      </c>
      <c r="BS43">
        <f>I!BR41*SUM('Sim_Vt_Of(IxI)'!$H43:$K43)*(-1)</f>
        <v>0</v>
      </c>
      <c r="BT43">
        <f>I!BS41*SUM('Sim_Vt_Of(IxI)'!$H43:$K43)*(-1)</f>
        <v>0</v>
      </c>
      <c r="BU43">
        <f>I!BT41*SUM('Sim_Vt_Of(IxI)'!$H43:$K43)*(-1)</f>
        <v>0</v>
      </c>
      <c r="BV43">
        <f>I!BU41*SUM('Sim_Vt_Of(IxI)'!$H43:$K43)*(-1)</f>
        <v>0</v>
      </c>
      <c r="BW43">
        <f>I!BV41*SUM('Sim_Vt_Of(IxI)'!$H43:$K43)*(-1)</f>
        <v>0</v>
      </c>
      <c r="BX43">
        <f>I!BW41*SUM('Sim_Vt_Of(IxI)'!$H43:$K43)*(-1)</f>
        <v>0</v>
      </c>
      <c r="BY43">
        <f>I!BX41*SUM('Sim_Vt_Of(IxI)'!$H43:$K43)*(-1)</f>
        <v>0</v>
      </c>
    </row>
    <row r="44" spans="1:77" x14ac:dyDescent="0.25">
      <c r="A44" s="105" t="s">
        <v>41</v>
      </c>
      <c r="B44">
        <f>I!A42*SUM('Sim_Vt_Of(IxI)'!$H44:$K44)*(-1)</f>
        <v>0</v>
      </c>
      <c r="C44">
        <f>I!B42*SUM('Sim_Vt_Of(IxI)'!$H44:$K44)*(-1)</f>
        <v>0</v>
      </c>
      <c r="D44">
        <f>I!C42*SUM('Sim_Vt_Of(IxI)'!$H44:$K44)*(-1)</f>
        <v>0</v>
      </c>
      <c r="E44">
        <f>I!D42*SUM('Sim_Vt_Of(IxI)'!$H44:$K44)*(-1)</f>
        <v>0</v>
      </c>
      <c r="F44">
        <f>I!E42*SUM('Sim_Vt_Of(IxI)'!$H44:$K44)*(-1)</f>
        <v>0</v>
      </c>
      <c r="G44">
        <f>I!F42*SUM('Sim_Vt_Of(IxI)'!$H44:$K44)*(-1)</f>
        <v>0</v>
      </c>
      <c r="H44">
        <f>I!G42*SUM('Sim_Vt_Of(IxI)'!$H44:$K44)*(-1)</f>
        <v>0</v>
      </c>
      <c r="I44">
        <f>I!H42*SUM('Sim_Vt_Of(IxI)'!$H44:$K44)*(-1)</f>
        <v>0</v>
      </c>
      <c r="J44">
        <f>I!I42*SUM('Sim_Vt_Of(IxI)'!$H44:$K44)*(-1)</f>
        <v>0</v>
      </c>
      <c r="K44">
        <f>I!J42*SUM('Sim_Vt_Of(IxI)'!$H44:$K44)*(-1)</f>
        <v>0</v>
      </c>
      <c r="L44">
        <f>I!K42*SUM('Sim_Vt_Of(IxI)'!$H44:$K44)*(-1)</f>
        <v>0</v>
      </c>
      <c r="M44">
        <f>I!L42*SUM('Sim_Vt_Of(IxI)'!$H44:$K44)*(-1)</f>
        <v>0</v>
      </c>
      <c r="N44">
        <f>I!M42*SUM('Sim_Vt_Of(IxI)'!$H44:$K44)*(-1)</f>
        <v>0</v>
      </c>
      <c r="O44">
        <f>I!N42*SUM('Sim_Vt_Of(IxI)'!$H44:$K44)*(-1)</f>
        <v>0</v>
      </c>
      <c r="P44">
        <f>I!O42*SUM('Sim_Vt_Of(IxI)'!$H44:$K44)*(-1)</f>
        <v>0</v>
      </c>
      <c r="Q44">
        <f>I!P42*SUM('Sim_Vt_Of(IxI)'!$H44:$K44)*(-1)</f>
        <v>0</v>
      </c>
      <c r="R44">
        <f>I!Q42*SUM('Sim_Vt_Of(IxI)'!$H44:$K44)*(-1)</f>
        <v>0</v>
      </c>
      <c r="S44">
        <f>I!R42*SUM('Sim_Vt_Of(IxI)'!$H44:$K44)*(-1)</f>
        <v>0</v>
      </c>
      <c r="T44">
        <f>I!S42*SUM('Sim_Vt_Of(IxI)'!$H44:$K44)*(-1)</f>
        <v>0</v>
      </c>
      <c r="U44">
        <f>I!T42*SUM('Sim_Vt_Of(IxI)'!$H44:$K44)*(-1)</f>
        <v>0</v>
      </c>
      <c r="V44">
        <f>I!U42*SUM('Sim_Vt_Of(IxI)'!$H44:$K44)*(-1)</f>
        <v>0</v>
      </c>
      <c r="W44">
        <f>I!V42*SUM('Sim_Vt_Of(IxI)'!$H44:$K44)*(-1)</f>
        <v>0</v>
      </c>
      <c r="X44">
        <f>I!W42*SUM('Sim_Vt_Of(IxI)'!$H44:$K44)*(-1)</f>
        <v>0</v>
      </c>
      <c r="Y44">
        <f>I!X42*SUM('Sim_Vt_Of(IxI)'!$H44:$K44)*(-1)</f>
        <v>0</v>
      </c>
      <c r="Z44">
        <f>I!Y42*SUM('Sim_Vt_Of(IxI)'!$H44:$K44)*(-1)</f>
        <v>0</v>
      </c>
      <c r="AA44">
        <f>I!Z42*SUM('Sim_Vt_Of(IxI)'!$H44:$K44)*(-1)</f>
        <v>0</v>
      </c>
      <c r="AB44">
        <f>I!AA42*SUM('Sim_Vt_Of(IxI)'!$H44:$K44)*(-1)</f>
        <v>0</v>
      </c>
      <c r="AC44">
        <f>I!AB42*SUM('Sim_Vt_Of(IxI)'!$H44:$K44)*(-1)</f>
        <v>0</v>
      </c>
      <c r="AD44">
        <f>I!AC42*SUM('Sim_Vt_Of(IxI)'!$H44:$K44)*(-1)</f>
        <v>0</v>
      </c>
      <c r="AE44">
        <f>I!AD42*SUM('Sim_Vt_Of(IxI)'!$H44:$K44)*(-1)</f>
        <v>0</v>
      </c>
      <c r="AF44">
        <f>I!AE42*SUM('Sim_Vt_Of(IxI)'!$H44:$K44)*(-1)</f>
        <v>0</v>
      </c>
      <c r="AG44">
        <f>I!AF42*SUM('Sim_Vt_Of(IxI)'!$H44:$K44)*(-1)</f>
        <v>0</v>
      </c>
      <c r="AH44">
        <f>I!AG42*SUM('Sim_Vt_Of(IxI)'!$H44:$K44)*(-1)</f>
        <v>0</v>
      </c>
      <c r="AI44">
        <f>I!AH42*SUM('Sim_Vt_Of(IxI)'!$H44:$K44)*(-1)</f>
        <v>0</v>
      </c>
      <c r="AJ44">
        <f>I!AI42*SUM('Sim_Vt_Of(IxI)'!$H44:$K44)*(-1)</f>
        <v>0</v>
      </c>
      <c r="AK44">
        <f>I!AJ42*SUM('Sim_Vt_Of(IxI)'!$H44:$K44)*(-1)</f>
        <v>0</v>
      </c>
      <c r="AL44">
        <f>I!AK42*SUM('Sim_Vt_Of(IxI)'!$H44:$K44)*(-1)</f>
        <v>0</v>
      </c>
      <c r="AM44">
        <f>I!AL42*SUM('Sim_Vt_Of(IxI)'!$H44:$K44)*(-1)</f>
        <v>0</v>
      </c>
      <c r="AN44">
        <f>I!AM42*SUM('Sim_Vt_Of(IxI)'!$H44:$K44)*(-1)</f>
        <v>0</v>
      </c>
      <c r="AO44">
        <f>I!AN42*SUM('Sim_Vt_Of(IxI)'!$H44:$K44)*(-1)</f>
        <v>0</v>
      </c>
      <c r="AP44">
        <f>I!AO42*SUM('Sim_Vt_Of(IxI)'!$H44:$K44)*(-1)</f>
        <v>0</v>
      </c>
      <c r="AQ44">
        <f>I!AP42*SUM('Sim_Vt_Of(IxI)'!$H44:$K44)*(-1)</f>
        <v>0</v>
      </c>
      <c r="AR44">
        <f>I!AQ42*SUM('Sim_Vt_Of(IxI)'!$H44:$K44)*(-1)</f>
        <v>0</v>
      </c>
      <c r="AS44">
        <f>I!AR42*SUM('Sim_Vt_Of(IxI)'!$H44:$K44)*(-1)</f>
        <v>0</v>
      </c>
      <c r="AT44">
        <f>I!AS42*SUM('Sim_Vt_Of(IxI)'!$H44:$K44)*(-1)</f>
        <v>0</v>
      </c>
      <c r="AU44">
        <f>I!AT42*SUM('Sim_Vt_Of(IxI)'!$H44:$K44)*(-1)</f>
        <v>0</v>
      </c>
      <c r="AV44">
        <f>I!AU42*SUM('Sim_Vt_Of(IxI)'!$H44:$K44)*(-1)</f>
        <v>0</v>
      </c>
      <c r="AW44">
        <f>I!AV42*SUM('Sim_Vt_Of(IxI)'!$H44:$K44)*(-1)</f>
        <v>0</v>
      </c>
      <c r="AX44">
        <f>I!AW42*SUM('Sim_Vt_Of(IxI)'!$H44:$K44)*(-1)</f>
        <v>0</v>
      </c>
      <c r="AY44">
        <f>I!AX42*SUM('Sim_Vt_Of(IxI)'!$H44:$K44)*(-1)</f>
        <v>0</v>
      </c>
      <c r="AZ44">
        <f>I!AY42*SUM('Sim_Vt_Of(IxI)'!$H44:$K44)*(-1)</f>
        <v>0</v>
      </c>
      <c r="BA44">
        <f>I!AZ42*SUM('Sim_Vt_Of(IxI)'!$H44:$K44)*(-1)</f>
        <v>0</v>
      </c>
      <c r="BB44">
        <f>I!BA42*SUM('Sim_Vt_Of(IxI)'!$H44:$K44)*(-1)</f>
        <v>0</v>
      </c>
      <c r="BC44">
        <f>I!BB42*SUM('Sim_Vt_Of(IxI)'!$H44:$K44)*(-1)</f>
        <v>0</v>
      </c>
      <c r="BD44">
        <f>I!BC42*SUM('Sim_Vt_Of(IxI)'!$H44:$K44)*(-1)</f>
        <v>0</v>
      </c>
      <c r="BE44">
        <f>I!BD42*SUM('Sim_Vt_Of(IxI)'!$H44:$K44)*(-1)</f>
        <v>0</v>
      </c>
      <c r="BF44">
        <f>I!BE42*SUM('Sim_Vt_Of(IxI)'!$H44:$K44)*(-1)</f>
        <v>0</v>
      </c>
      <c r="BG44">
        <f>I!BF42*SUM('Sim_Vt_Of(IxI)'!$H44:$K44)*(-1)</f>
        <v>0</v>
      </c>
      <c r="BH44">
        <f>I!BG42*SUM('Sim_Vt_Of(IxI)'!$H44:$K44)*(-1)</f>
        <v>0</v>
      </c>
      <c r="BI44">
        <f>I!BH42*SUM('Sim_Vt_Of(IxI)'!$H44:$K44)*(-1)</f>
        <v>0</v>
      </c>
      <c r="BJ44">
        <f>I!BI42*SUM('Sim_Vt_Of(IxI)'!$H44:$K44)*(-1)</f>
        <v>0</v>
      </c>
      <c r="BK44">
        <f>I!BJ42*SUM('Sim_Vt_Of(IxI)'!$H44:$K44)*(-1)</f>
        <v>0</v>
      </c>
      <c r="BL44">
        <f>I!BK42*SUM('Sim_Vt_Of(IxI)'!$H44:$K44)*(-1)</f>
        <v>0</v>
      </c>
      <c r="BM44">
        <f>I!BL42*SUM('Sim_Vt_Of(IxI)'!$H44:$K44)*(-1)</f>
        <v>0</v>
      </c>
      <c r="BN44">
        <f>I!BM42*SUM('Sim_Vt_Of(IxI)'!$H44:$K44)*(-1)</f>
        <v>0</v>
      </c>
      <c r="BO44">
        <f>I!BN42*SUM('Sim_Vt_Of(IxI)'!$H44:$K44)*(-1)</f>
        <v>0</v>
      </c>
      <c r="BP44">
        <f>I!BO42*SUM('Sim_Vt_Of(IxI)'!$H44:$K44)*(-1)</f>
        <v>0</v>
      </c>
      <c r="BQ44">
        <f>I!BP42*SUM('Sim_Vt_Of(IxI)'!$H44:$K44)*(-1)</f>
        <v>0</v>
      </c>
      <c r="BR44">
        <f>I!BQ42*SUM('Sim_Vt_Of(IxI)'!$H44:$K44)*(-1)</f>
        <v>0</v>
      </c>
      <c r="BS44">
        <f>I!BR42*SUM('Sim_Vt_Of(IxI)'!$H44:$K44)*(-1)</f>
        <v>0</v>
      </c>
      <c r="BT44">
        <f>I!BS42*SUM('Sim_Vt_Of(IxI)'!$H44:$K44)*(-1)</f>
        <v>0</v>
      </c>
      <c r="BU44">
        <f>I!BT42*SUM('Sim_Vt_Of(IxI)'!$H44:$K44)*(-1)</f>
        <v>0</v>
      </c>
      <c r="BV44">
        <f>I!BU42*SUM('Sim_Vt_Of(IxI)'!$H44:$K44)*(-1)</f>
        <v>0</v>
      </c>
      <c r="BW44">
        <f>I!BV42*SUM('Sim_Vt_Of(IxI)'!$H44:$K44)*(-1)</f>
        <v>0</v>
      </c>
      <c r="BX44">
        <f>I!BW42*SUM('Sim_Vt_Of(IxI)'!$H44:$K44)*(-1)</f>
        <v>0</v>
      </c>
      <c r="BY44">
        <f>I!BX42*SUM('Sim_Vt_Of(IxI)'!$H44:$K44)*(-1)</f>
        <v>0</v>
      </c>
    </row>
    <row r="45" spans="1:77" x14ac:dyDescent="0.25">
      <c r="A45" s="105" t="s">
        <v>42</v>
      </c>
      <c r="B45">
        <f>I!A43*SUM('Sim_Vt_Of(IxI)'!$H45:$K45)*(-1)</f>
        <v>0</v>
      </c>
      <c r="C45">
        <f>I!B43*SUM('Sim_Vt_Of(IxI)'!$H45:$K45)*(-1)</f>
        <v>0</v>
      </c>
      <c r="D45">
        <f>I!C43*SUM('Sim_Vt_Of(IxI)'!$H45:$K45)*(-1)</f>
        <v>0</v>
      </c>
      <c r="E45">
        <f>I!D43*SUM('Sim_Vt_Of(IxI)'!$H45:$K45)*(-1)</f>
        <v>0</v>
      </c>
      <c r="F45">
        <f>I!E43*SUM('Sim_Vt_Of(IxI)'!$H45:$K45)*(-1)</f>
        <v>0</v>
      </c>
      <c r="G45">
        <f>I!F43*SUM('Sim_Vt_Of(IxI)'!$H45:$K45)*(-1)</f>
        <v>0</v>
      </c>
      <c r="H45">
        <f>I!G43*SUM('Sim_Vt_Of(IxI)'!$H45:$K45)*(-1)</f>
        <v>0</v>
      </c>
      <c r="I45">
        <f>I!H43*SUM('Sim_Vt_Of(IxI)'!$H45:$K45)*(-1)</f>
        <v>0</v>
      </c>
      <c r="J45">
        <f>I!I43*SUM('Sim_Vt_Of(IxI)'!$H45:$K45)*(-1)</f>
        <v>0</v>
      </c>
      <c r="K45">
        <f>I!J43*SUM('Sim_Vt_Of(IxI)'!$H45:$K45)*(-1)</f>
        <v>0</v>
      </c>
      <c r="L45">
        <f>I!K43*SUM('Sim_Vt_Of(IxI)'!$H45:$K45)*(-1)</f>
        <v>0</v>
      </c>
      <c r="M45">
        <f>I!L43*SUM('Sim_Vt_Of(IxI)'!$H45:$K45)*(-1)</f>
        <v>0</v>
      </c>
      <c r="N45">
        <f>I!M43*SUM('Sim_Vt_Of(IxI)'!$H45:$K45)*(-1)</f>
        <v>0</v>
      </c>
      <c r="O45">
        <f>I!N43*SUM('Sim_Vt_Of(IxI)'!$H45:$K45)*(-1)</f>
        <v>0</v>
      </c>
      <c r="P45">
        <f>I!O43*SUM('Sim_Vt_Of(IxI)'!$H45:$K45)*(-1)</f>
        <v>0</v>
      </c>
      <c r="Q45">
        <f>I!P43*SUM('Sim_Vt_Of(IxI)'!$H45:$K45)*(-1)</f>
        <v>0</v>
      </c>
      <c r="R45">
        <f>I!Q43*SUM('Sim_Vt_Of(IxI)'!$H45:$K45)*(-1)</f>
        <v>0</v>
      </c>
      <c r="S45">
        <f>I!R43*SUM('Sim_Vt_Of(IxI)'!$H45:$K45)*(-1)</f>
        <v>0</v>
      </c>
      <c r="T45">
        <f>I!S43*SUM('Sim_Vt_Of(IxI)'!$H45:$K45)*(-1)</f>
        <v>0</v>
      </c>
      <c r="U45">
        <f>I!T43*SUM('Sim_Vt_Of(IxI)'!$H45:$K45)*(-1)</f>
        <v>0</v>
      </c>
      <c r="V45">
        <f>I!U43*SUM('Sim_Vt_Of(IxI)'!$H45:$K45)*(-1)</f>
        <v>0</v>
      </c>
      <c r="W45">
        <f>I!V43*SUM('Sim_Vt_Of(IxI)'!$H45:$K45)*(-1)</f>
        <v>0</v>
      </c>
      <c r="X45">
        <f>I!W43*SUM('Sim_Vt_Of(IxI)'!$H45:$K45)*(-1)</f>
        <v>0</v>
      </c>
      <c r="Y45">
        <f>I!X43*SUM('Sim_Vt_Of(IxI)'!$H45:$K45)*(-1)</f>
        <v>0</v>
      </c>
      <c r="Z45">
        <f>I!Y43*SUM('Sim_Vt_Of(IxI)'!$H45:$K45)*(-1)</f>
        <v>0</v>
      </c>
      <c r="AA45">
        <f>I!Z43*SUM('Sim_Vt_Of(IxI)'!$H45:$K45)*(-1)</f>
        <v>0</v>
      </c>
      <c r="AB45">
        <f>I!AA43*SUM('Sim_Vt_Of(IxI)'!$H45:$K45)*(-1)</f>
        <v>0</v>
      </c>
      <c r="AC45">
        <f>I!AB43*SUM('Sim_Vt_Of(IxI)'!$H45:$K45)*(-1)</f>
        <v>0</v>
      </c>
      <c r="AD45">
        <f>I!AC43*SUM('Sim_Vt_Of(IxI)'!$H45:$K45)*(-1)</f>
        <v>0</v>
      </c>
      <c r="AE45">
        <f>I!AD43*SUM('Sim_Vt_Of(IxI)'!$H45:$K45)*(-1)</f>
        <v>0</v>
      </c>
      <c r="AF45">
        <f>I!AE43*SUM('Sim_Vt_Of(IxI)'!$H45:$K45)*(-1)</f>
        <v>0</v>
      </c>
      <c r="AG45">
        <f>I!AF43*SUM('Sim_Vt_Of(IxI)'!$H45:$K45)*(-1)</f>
        <v>0</v>
      </c>
      <c r="AH45">
        <f>I!AG43*SUM('Sim_Vt_Of(IxI)'!$H45:$K45)*(-1)</f>
        <v>0</v>
      </c>
      <c r="AI45">
        <f>I!AH43*SUM('Sim_Vt_Of(IxI)'!$H45:$K45)*(-1)</f>
        <v>0</v>
      </c>
      <c r="AJ45">
        <f>I!AI43*SUM('Sim_Vt_Of(IxI)'!$H45:$K45)*(-1)</f>
        <v>0</v>
      </c>
      <c r="AK45">
        <f>I!AJ43*SUM('Sim_Vt_Of(IxI)'!$H45:$K45)*(-1)</f>
        <v>0</v>
      </c>
      <c r="AL45">
        <f>I!AK43*SUM('Sim_Vt_Of(IxI)'!$H45:$K45)*(-1)</f>
        <v>0</v>
      </c>
      <c r="AM45">
        <f>I!AL43*SUM('Sim_Vt_Of(IxI)'!$H45:$K45)*(-1)</f>
        <v>0</v>
      </c>
      <c r="AN45">
        <f>I!AM43*SUM('Sim_Vt_Of(IxI)'!$H45:$K45)*(-1)</f>
        <v>0</v>
      </c>
      <c r="AO45">
        <f>I!AN43*SUM('Sim_Vt_Of(IxI)'!$H45:$K45)*(-1)</f>
        <v>0</v>
      </c>
      <c r="AP45">
        <f>I!AO43*SUM('Sim_Vt_Of(IxI)'!$H45:$K45)*(-1)</f>
        <v>0</v>
      </c>
      <c r="AQ45">
        <f>I!AP43*SUM('Sim_Vt_Of(IxI)'!$H45:$K45)*(-1)</f>
        <v>0</v>
      </c>
      <c r="AR45">
        <f>I!AQ43*SUM('Sim_Vt_Of(IxI)'!$H45:$K45)*(-1)</f>
        <v>0</v>
      </c>
      <c r="AS45">
        <f>I!AR43*SUM('Sim_Vt_Of(IxI)'!$H45:$K45)*(-1)</f>
        <v>0</v>
      </c>
      <c r="AT45">
        <f>I!AS43*SUM('Sim_Vt_Of(IxI)'!$H45:$K45)*(-1)</f>
        <v>0</v>
      </c>
      <c r="AU45">
        <f>I!AT43*SUM('Sim_Vt_Of(IxI)'!$H45:$K45)*(-1)</f>
        <v>0</v>
      </c>
      <c r="AV45">
        <f>I!AU43*SUM('Sim_Vt_Of(IxI)'!$H45:$K45)*(-1)</f>
        <v>0</v>
      </c>
      <c r="AW45">
        <f>I!AV43*SUM('Sim_Vt_Of(IxI)'!$H45:$K45)*(-1)</f>
        <v>0</v>
      </c>
      <c r="AX45">
        <f>I!AW43*SUM('Sim_Vt_Of(IxI)'!$H45:$K45)*(-1)</f>
        <v>0</v>
      </c>
      <c r="AY45">
        <f>I!AX43*SUM('Sim_Vt_Of(IxI)'!$H45:$K45)*(-1)</f>
        <v>0</v>
      </c>
      <c r="AZ45">
        <f>I!AY43*SUM('Sim_Vt_Of(IxI)'!$H45:$K45)*(-1)</f>
        <v>0</v>
      </c>
      <c r="BA45">
        <f>I!AZ43*SUM('Sim_Vt_Of(IxI)'!$H45:$K45)*(-1)</f>
        <v>0</v>
      </c>
      <c r="BB45">
        <f>I!BA43*SUM('Sim_Vt_Of(IxI)'!$H45:$K45)*(-1)</f>
        <v>0</v>
      </c>
      <c r="BC45">
        <f>I!BB43*SUM('Sim_Vt_Of(IxI)'!$H45:$K45)*(-1)</f>
        <v>0</v>
      </c>
      <c r="BD45">
        <f>I!BC43*SUM('Sim_Vt_Of(IxI)'!$H45:$K45)*(-1)</f>
        <v>0</v>
      </c>
      <c r="BE45">
        <f>I!BD43*SUM('Sim_Vt_Of(IxI)'!$H45:$K45)*(-1)</f>
        <v>0</v>
      </c>
      <c r="BF45">
        <f>I!BE43*SUM('Sim_Vt_Of(IxI)'!$H45:$K45)*(-1)</f>
        <v>0</v>
      </c>
      <c r="BG45">
        <f>I!BF43*SUM('Sim_Vt_Of(IxI)'!$H45:$K45)*(-1)</f>
        <v>0</v>
      </c>
      <c r="BH45">
        <f>I!BG43*SUM('Sim_Vt_Of(IxI)'!$H45:$K45)*(-1)</f>
        <v>0</v>
      </c>
      <c r="BI45">
        <f>I!BH43*SUM('Sim_Vt_Of(IxI)'!$H45:$K45)*(-1)</f>
        <v>0</v>
      </c>
      <c r="BJ45">
        <f>I!BI43*SUM('Sim_Vt_Of(IxI)'!$H45:$K45)*(-1)</f>
        <v>0</v>
      </c>
      <c r="BK45">
        <f>I!BJ43*SUM('Sim_Vt_Of(IxI)'!$H45:$K45)*(-1)</f>
        <v>0</v>
      </c>
      <c r="BL45">
        <f>I!BK43*SUM('Sim_Vt_Of(IxI)'!$H45:$K45)*(-1)</f>
        <v>0</v>
      </c>
      <c r="BM45">
        <f>I!BL43*SUM('Sim_Vt_Of(IxI)'!$H45:$K45)*(-1)</f>
        <v>0</v>
      </c>
      <c r="BN45">
        <f>I!BM43*SUM('Sim_Vt_Of(IxI)'!$H45:$K45)*(-1)</f>
        <v>0</v>
      </c>
      <c r="BO45">
        <f>I!BN43*SUM('Sim_Vt_Of(IxI)'!$H45:$K45)*(-1)</f>
        <v>0</v>
      </c>
      <c r="BP45">
        <f>I!BO43*SUM('Sim_Vt_Of(IxI)'!$H45:$K45)*(-1)</f>
        <v>0</v>
      </c>
      <c r="BQ45">
        <f>I!BP43*SUM('Sim_Vt_Of(IxI)'!$H45:$K45)*(-1)</f>
        <v>0</v>
      </c>
      <c r="BR45">
        <f>I!BQ43*SUM('Sim_Vt_Of(IxI)'!$H45:$K45)*(-1)</f>
        <v>0</v>
      </c>
      <c r="BS45">
        <f>I!BR43*SUM('Sim_Vt_Of(IxI)'!$H45:$K45)*(-1)</f>
        <v>0</v>
      </c>
      <c r="BT45">
        <f>I!BS43*SUM('Sim_Vt_Of(IxI)'!$H45:$K45)*(-1)</f>
        <v>0</v>
      </c>
      <c r="BU45">
        <f>I!BT43*SUM('Sim_Vt_Of(IxI)'!$H45:$K45)*(-1)</f>
        <v>0</v>
      </c>
      <c r="BV45">
        <f>I!BU43*SUM('Sim_Vt_Of(IxI)'!$H45:$K45)*(-1)</f>
        <v>0</v>
      </c>
      <c r="BW45">
        <f>I!BV43*SUM('Sim_Vt_Of(IxI)'!$H45:$K45)*(-1)</f>
        <v>0</v>
      </c>
      <c r="BX45">
        <f>I!BW43*SUM('Sim_Vt_Of(IxI)'!$H45:$K45)*(-1)</f>
        <v>0</v>
      </c>
      <c r="BY45">
        <f>I!BX43*SUM('Sim_Vt_Of(IxI)'!$H45:$K45)*(-1)</f>
        <v>0</v>
      </c>
    </row>
    <row r="46" spans="1:77" x14ac:dyDescent="0.25">
      <c r="A46" s="105" t="s">
        <v>43</v>
      </c>
      <c r="B46">
        <f>I!A44*SUM('Sim_Vt_Of(IxI)'!$H46:$K46)*(-1)</f>
        <v>0</v>
      </c>
      <c r="C46">
        <f>I!B44*SUM('Sim_Vt_Of(IxI)'!$H46:$K46)*(-1)</f>
        <v>0</v>
      </c>
      <c r="D46">
        <f>I!C44*SUM('Sim_Vt_Of(IxI)'!$H46:$K46)*(-1)</f>
        <v>0</v>
      </c>
      <c r="E46">
        <f>I!D44*SUM('Sim_Vt_Of(IxI)'!$H46:$K46)*(-1)</f>
        <v>0</v>
      </c>
      <c r="F46">
        <f>I!E44*SUM('Sim_Vt_Of(IxI)'!$H46:$K46)*(-1)</f>
        <v>0</v>
      </c>
      <c r="G46">
        <f>I!F44*SUM('Sim_Vt_Of(IxI)'!$H46:$K46)*(-1)</f>
        <v>0</v>
      </c>
      <c r="H46">
        <f>I!G44*SUM('Sim_Vt_Of(IxI)'!$H46:$K46)*(-1)</f>
        <v>0</v>
      </c>
      <c r="I46">
        <f>I!H44*SUM('Sim_Vt_Of(IxI)'!$H46:$K46)*(-1)</f>
        <v>0</v>
      </c>
      <c r="J46">
        <f>I!I44*SUM('Sim_Vt_Of(IxI)'!$H46:$K46)*(-1)</f>
        <v>0</v>
      </c>
      <c r="K46">
        <f>I!J44*SUM('Sim_Vt_Of(IxI)'!$H46:$K46)*(-1)</f>
        <v>0</v>
      </c>
      <c r="L46">
        <f>I!K44*SUM('Sim_Vt_Of(IxI)'!$H46:$K46)*(-1)</f>
        <v>0</v>
      </c>
      <c r="M46">
        <f>I!L44*SUM('Sim_Vt_Of(IxI)'!$H46:$K46)*(-1)</f>
        <v>0</v>
      </c>
      <c r="N46">
        <f>I!M44*SUM('Sim_Vt_Of(IxI)'!$H46:$K46)*(-1)</f>
        <v>0</v>
      </c>
      <c r="O46">
        <f>I!N44*SUM('Sim_Vt_Of(IxI)'!$H46:$K46)*(-1)</f>
        <v>0</v>
      </c>
      <c r="P46">
        <f>I!O44*SUM('Sim_Vt_Of(IxI)'!$H46:$K46)*(-1)</f>
        <v>0</v>
      </c>
      <c r="Q46">
        <f>I!P44*SUM('Sim_Vt_Of(IxI)'!$H46:$K46)*(-1)</f>
        <v>0</v>
      </c>
      <c r="R46">
        <f>I!Q44*SUM('Sim_Vt_Of(IxI)'!$H46:$K46)*(-1)</f>
        <v>0</v>
      </c>
      <c r="S46">
        <f>I!R44*SUM('Sim_Vt_Of(IxI)'!$H46:$K46)*(-1)</f>
        <v>0</v>
      </c>
      <c r="T46">
        <f>I!S44*SUM('Sim_Vt_Of(IxI)'!$H46:$K46)*(-1)</f>
        <v>0</v>
      </c>
      <c r="U46">
        <f>I!T44*SUM('Sim_Vt_Of(IxI)'!$H46:$K46)*(-1)</f>
        <v>0</v>
      </c>
      <c r="V46">
        <f>I!U44*SUM('Sim_Vt_Of(IxI)'!$H46:$K46)*(-1)</f>
        <v>0</v>
      </c>
      <c r="W46">
        <f>I!V44*SUM('Sim_Vt_Of(IxI)'!$H46:$K46)*(-1)</f>
        <v>0</v>
      </c>
      <c r="X46">
        <f>I!W44*SUM('Sim_Vt_Of(IxI)'!$H46:$K46)*(-1)</f>
        <v>0</v>
      </c>
      <c r="Y46">
        <f>I!X44*SUM('Sim_Vt_Of(IxI)'!$H46:$K46)*(-1)</f>
        <v>0</v>
      </c>
      <c r="Z46">
        <f>I!Y44*SUM('Sim_Vt_Of(IxI)'!$H46:$K46)*(-1)</f>
        <v>0</v>
      </c>
      <c r="AA46">
        <f>I!Z44*SUM('Sim_Vt_Of(IxI)'!$H46:$K46)*(-1)</f>
        <v>0</v>
      </c>
      <c r="AB46">
        <f>I!AA44*SUM('Sim_Vt_Of(IxI)'!$H46:$K46)*(-1)</f>
        <v>0</v>
      </c>
      <c r="AC46">
        <f>I!AB44*SUM('Sim_Vt_Of(IxI)'!$H46:$K46)*(-1)</f>
        <v>0</v>
      </c>
      <c r="AD46">
        <f>I!AC44*SUM('Sim_Vt_Of(IxI)'!$H46:$K46)*(-1)</f>
        <v>0</v>
      </c>
      <c r="AE46">
        <f>I!AD44*SUM('Sim_Vt_Of(IxI)'!$H46:$K46)*(-1)</f>
        <v>0</v>
      </c>
      <c r="AF46">
        <f>I!AE44*SUM('Sim_Vt_Of(IxI)'!$H46:$K46)*(-1)</f>
        <v>0</v>
      </c>
      <c r="AG46">
        <f>I!AF44*SUM('Sim_Vt_Of(IxI)'!$H46:$K46)*(-1)</f>
        <v>0</v>
      </c>
      <c r="AH46">
        <f>I!AG44*SUM('Sim_Vt_Of(IxI)'!$H46:$K46)*(-1)</f>
        <v>0</v>
      </c>
      <c r="AI46">
        <f>I!AH44*SUM('Sim_Vt_Of(IxI)'!$H46:$K46)*(-1)</f>
        <v>0</v>
      </c>
      <c r="AJ46">
        <f>I!AI44*SUM('Sim_Vt_Of(IxI)'!$H46:$K46)*(-1)</f>
        <v>0</v>
      </c>
      <c r="AK46">
        <f>I!AJ44*SUM('Sim_Vt_Of(IxI)'!$H46:$K46)*(-1)</f>
        <v>0</v>
      </c>
      <c r="AL46">
        <f>I!AK44*SUM('Sim_Vt_Of(IxI)'!$H46:$K46)*(-1)</f>
        <v>0</v>
      </c>
      <c r="AM46">
        <f>I!AL44*SUM('Sim_Vt_Of(IxI)'!$H46:$K46)*(-1)</f>
        <v>0</v>
      </c>
      <c r="AN46">
        <f>I!AM44*SUM('Sim_Vt_Of(IxI)'!$H46:$K46)*(-1)</f>
        <v>0</v>
      </c>
      <c r="AO46">
        <f>I!AN44*SUM('Sim_Vt_Of(IxI)'!$H46:$K46)*(-1)</f>
        <v>0</v>
      </c>
      <c r="AP46">
        <f>I!AO44*SUM('Sim_Vt_Of(IxI)'!$H46:$K46)*(-1)</f>
        <v>0</v>
      </c>
      <c r="AQ46">
        <f>I!AP44*SUM('Sim_Vt_Of(IxI)'!$H46:$K46)*(-1)</f>
        <v>0</v>
      </c>
      <c r="AR46">
        <f>I!AQ44*SUM('Sim_Vt_Of(IxI)'!$H46:$K46)*(-1)</f>
        <v>0</v>
      </c>
      <c r="AS46">
        <f>I!AR44*SUM('Sim_Vt_Of(IxI)'!$H46:$K46)*(-1)</f>
        <v>0</v>
      </c>
      <c r="AT46">
        <f>I!AS44*SUM('Sim_Vt_Of(IxI)'!$H46:$K46)*(-1)</f>
        <v>0</v>
      </c>
      <c r="AU46">
        <f>I!AT44*SUM('Sim_Vt_Of(IxI)'!$H46:$K46)*(-1)</f>
        <v>0</v>
      </c>
      <c r="AV46">
        <f>I!AU44*SUM('Sim_Vt_Of(IxI)'!$H46:$K46)*(-1)</f>
        <v>0</v>
      </c>
      <c r="AW46">
        <f>I!AV44*SUM('Sim_Vt_Of(IxI)'!$H46:$K46)*(-1)</f>
        <v>0</v>
      </c>
      <c r="AX46">
        <f>I!AW44*SUM('Sim_Vt_Of(IxI)'!$H46:$K46)*(-1)</f>
        <v>0</v>
      </c>
      <c r="AY46">
        <f>I!AX44*SUM('Sim_Vt_Of(IxI)'!$H46:$K46)*(-1)</f>
        <v>0</v>
      </c>
      <c r="AZ46">
        <f>I!AY44*SUM('Sim_Vt_Of(IxI)'!$H46:$K46)*(-1)</f>
        <v>0</v>
      </c>
      <c r="BA46">
        <f>I!AZ44*SUM('Sim_Vt_Of(IxI)'!$H46:$K46)*(-1)</f>
        <v>0</v>
      </c>
      <c r="BB46">
        <f>I!BA44*SUM('Sim_Vt_Of(IxI)'!$H46:$K46)*(-1)</f>
        <v>0</v>
      </c>
      <c r="BC46">
        <f>I!BB44*SUM('Sim_Vt_Of(IxI)'!$H46:$K46)*(-1)</f>
        <v>0</v>
      </c>
      <c r="BD46">
        <f>I!BC44*SUM('Sim_Vt_Of(IxI)'!$H46:$K46)*(-1)</f>
        <v>0</v>
      </c>
      <c r="BE46">
        <f>I!BD44*SUM('Sim_Vt_Of(IxI)'!$H46:$K46)*(-1)</f>
        <v>0</v>
      </c>
      <c r="BF46">
        <f>I!BE44*SUM('Sim_Vt_Of(IxI)'!$H46:$K46)*(-1)</f>
        <v>0</v>
      </c>
      <c r="BG46">
        <f>I!BF44*SUM('Sim_Vt_Of(IxI)'!$H46:$K46)*(-1)</f>
        <v>0</v>
      </c>
      <c r="BH46">
        <f>I!BG44*SUM('Sim_Vt_Of(IxI)'!$H46:$K46)*(-1)</f>
        <v>0</v>
      </c>
      <c r="BI46">
        <f>I!BH44*SUM('Sim_Vt_Of(IxI)'!$H46:$K46)*(-1)</f>
        <v>0</v>
      </c>
      <c r="BJ46">
        <f>I!BI44*SUM('Sim_Vt_Of(IxI)'!$H46:$K46)*(-1)</f>
        <v>0</v>
      </c>
      <c r="BK46">
        <f>I!BJ44*SUM('Sim_Vt_Of(IxI)'!$H46:$K46)*(-1)</f>
        <v>0</v>
      </c>
      <c r="BL46">
        <f>I!BK44*SUM('Sim_Vt_Of(IxI)'!$H46:$K46)*(-1)</f>
        <v>0</v>
      </c>
      <c r="BM46">
        <f>I!BL44*SUM('Sim_Vt_Of(IxI)'!$H46:$K46)*(-1)</f>
        <v>0</v>
      </c>
      <c r="BN46">
        <f>I!BM44*SUM('Sim_Vt_Of(IxI)'!$H46:$K46)*(-1)</f>
        <v>0</v>
      </c>
      <c r="BO46">
        <f>I!BN44*SUM('Sim_Vt_Of(IxI)'!$H46:$K46)*(-1)</f>
        <v>0</v>
      </c>
      <c r="BP46">
        <f>I!BO44*SUM('Sim_Vt_Of(IxI)'!$H46:$K46)*(-1)</f>
        <v>0</v>
      </c>
      <c r="BQ46">
        <f>I!BP44*SUM('Sim_Vt_Of(IxI)'!$H46:$K46)*(-1)</f>
        <v>0</v>
      </c>
      <c r="BR46">
        <f>I!BQ44*SUM('Sim_Vt_Of(IxI)'!$H46:$K46)*(-1)</f>
        <v>0</v>
      </c>
      <c r="BS46">
        <f>I!BR44*SUM('Sim_Vt_Of(IxI)'!$H46:$K46)*(-1)</f>
        <v>0</v>
      </c>
      <c r="BT46">
        <f>I!BS44*SUM('Sim_Vt_Of(IxI)'!$H46:$K46)*(-1)</f>
        <v>0</v>
      </c>
      <c r="BU46">
        <f>I!BT44*SUM('Sim_Vt_Of(IxI)'!$H46:$K46)*(-1)</f>
        <v>0</v>
      </c>
      <c r="BV46">
        <f>I!BU44*SUM('Sim_Vt_Of(IxI)'!$H46:$K46)*(-1)</f>
        <v>0</v>
      </c>
      <c r="BW46">
        <f>I!BV44*SUM('Sim_Vt_Of(IxI)'!$H46:$K46)*(-1)</f>
        <v>0</v>
      </c>
      <c r="BX46">
        <f>I!BW44*SUM('Sim_Vt_Of(IxI)'!$H46:$K46)*(-1)</f>
        <v>0</v>
      </c>
      <c r="BY46">
        <f>I!BX44*SUM('Sim_Vt_Of(IxI)'!$H46:$K46)*(-1)</f>
        <v>0</v>
      </c>
    </row>
    <row r="47" spans="1:77" x14ac:dyDescent="0.25">
      <c r="A47" s="105" t="s">
        <v>44</v>
      </c>
      <c r="B47">
        <f>I!A45*SUM('Sim_Vt_Of(IxI)'!$H47:$K47)*(-1)</f>
        <v>0</v>
      </c>
      <c r="C47">
        <f>I!B45*SUM('Sim_Vt_Of(IxI)'!$H47:$K47)*(-1)</f>
        <v>0</v>
      </c>
      <c r="D47">
        <f>I!C45*SUM('Sim_Vt_Of(IxI)'!$H47:$K47)*(-1)</f>
        <v>0</v>
      </c>
      <c r="E47">
        <f>I!D45*SUM('Sim_Vt_Of(IxI)'!$H47:$K47)*(-1)</f>
        <v>0</v>
      </c>
      <c r="F47">
        <f>I!E45*SUM('Sim_Vt_Of(IxI)'!$H47:$K47)*(-1)</f>
        <v>0</v>
      </c>
      <c r="G47">
        <f>I!F45*SUM('Sim_Vt_Of(IxI)'!$H47:$K47)*(-1)</f>
        <v>0</v>
      </c>
      <c r="H47">
        <f>I!G45*SUM('Sim_Vt_Of(IxI)'!$H47:$K47)*(-1)</f>
        <v>0</v>
      </c>
      <c r="I47">
        <f>I!H45*SUM('Sim_Vt_Of(IxI)'!$H47:$K47)*(-1)</f>
        <v>0</v>
      </c>
      <c r="J47">
        <f>I!I45*SUM('Sim_Vt_Of(IxI)'!$H47:$K47)*(-1)</f>
        <v>0</v>
      </c>
      <c r="K47">
        <f>I!J45*SUM('Sim_Vt_Of(IxI)'!$H47:$K47)*(-1)</f>
        <v>0</v>
      </c>
      <c r="L47">
        <f>I!K45*SUM('Sim_Vt_Of(IxI)'!$H47:$K47)*(-1)</f>
        <v>0</v>
      </c>
      <c r="M47">
        <f>I!L45*SUM('Sim_Vt_Of(IxI)'!$H47:$K47)*(-1)</f>
        <v>0</v>
      </c>
      <c r="N47">
        <f>I!M45*SUM('Sim_Vt_Of(IxI)'!$H47:$K47)*(-1)</f>
        <v>0</v>
      </c>
      <c r="O47">
        <f>I!N45*SUM('Sim_Vt_Of(IxI)'!$H47:$K47)*(-1)</f>
        <v>0</v>
      </c>
      <c r="P47">
        <f>I!O45*SUM('Sim_Vt_Of(IxI)'!$H47:$K47)*(-1)</f>
        <v>0</v>
      </c>
      <c r="Q47">
        <f>I!P45*SUM('Sim_Vt_Of(IxI)'!$H47:$K47)*(-1)</f>
        <v>0</v>
      </c>
      <c r="R47">
        <f>I!Q45*SUM('Sim_Vt_Of(IxI)'!$H47:$K47)*(-1)</f>
        <v>0</v>
      </c>
      <c r="S47">
        <f>I!R45*SUM('Sim_Vt_Of(IxI)'!$H47:$K47)*(-1)</f>
        <v>0</v>
      </c>
      <c r="T47">
        <f>I!S45*SUM('Sim_Vt_Of(IxI)'!$H47:$K47)*(-1)</f>
        <v>0</v>
      </c>
      <c r="U47">
        <f>I!T45*SUM('Sim_Vt_Of(IxI)'!$H47:$K47)*(-1)</f>
        <v>0</v>
      </c>
      <c r="V47">
        <f>I!U45*SUM('Sim_Vt_Of(IxI)'!$H47:$K47)*(-1)</f>
        <v>0</v>
      </c>
      <c r="W47">
        <f>I!V45*SUM('Sim_Vt_Of(IxI)'!$H47:$K47)*(-1)</f>
        <v>0</v>
      </c>
      <c r="X47">
        <f>I!W45*SUM('Sim_Vt_Of(IxI)'!$H47:$K47)*(-1)</f>
        <v>0</v>
      </c>
      <c r="Y47">
        <f>I!X45*SUM('Sim_Vt_Of(IxI)'!$H47:$K47)*(-1)</f>
        <v>0</v>
      </c>
      <c r="Z47">
        <f>I!Y45*SUM('Sim_Vt_Of(IxI)'!$H47:$K47)*(-1)</f>
        <v>0</v>
      </c>
      <c r="AA47">
        <f>I!Z45*SUM('Sim_Vt_Of(IxI)'!$H47:$K47)*(-1)</f>
        <v>0</v>
      </c>
      <c r="AB47">
        <f>I!AA45*SUM('Sim_Vt_Of(IxI)'!$H47:$K47)*(-1)</f>
        <v>0</v>
      </c>
      <c r="AC47">
        <f>I!AB45*SUM('Sim_Vt_Of(IxI)'!$H47:$K47)*(-1)</f>
        <v>0</v>
      </c>
      <c r="AD47">
        <f>I!AC45*SUM('Sim_Vt_Of(IxI)'!$H47:$K47)*(-1)</f>
        <v>0</v>
      </c>
      <c r="AE47">
        <f>I!AD45*SUM('Sim_Vt_Of(IxI)'!$H47:$K47)*(-1)</f>
        <v>0</v>
      </c>
      <c r="AF47">
        <f>I!AE45*SUM('Sim_Vt_Of(IxI)'!$H47:$K47)*(-1)</f>
        <v>0</v>
      </c>
      <c r="AG47">
        <f>I!AF45*SUM('Sim_Vt_Of(IxI)'!$H47:$K47)*(-1)</f>
        <v>0</v>
      </c>
      <c r="AH47">
        <f>I!AG45*SUM('Sim_Vt_Of(IxI)'!$H47:$K47)*(-1)</f>
        <v>0</v>
      </c>
      <c r="AI47">
        <f>I!AH45*SUM('Sim_Vt_Of(IxI)'!$H47:$K47)*(-1)</f>
        <v>0</v>
      </c>
      <c r="AJ47">
        <f>I!AI45*SUM('Sim_Vt_Of(IxI)'!$H47:$K47)*(-1)</f>
        <v>0</v>
      </c>
      <c r="AK47">
        <f>I!AJ45*SUM('Sim_Vt_Of(IxI)'!$H47:$K47)*(-1)</f>
        <v>0</v>
      </c>
      <c r="AL47">
        <f>I!AK45*SUM('Sim_Vt_Of(IxI)'!$H47:$K47)*(-1)</f>
        <v>0</v>
      </c>
      <c r="AM47">
        <f>I!AL45*SUM('Sim_Vt_Of(IxI)'!$H47:$K47)*(-1)</f>
        <v>0</v>
      </c>
      <c r="AN47">
        <f>I!AM45*SUM('Sim_Vt_Of(IxI)'!$H47:$K47)*(-1)</f>
        <v>0</v>
      </c>
      <c r="AO47">
        <f>I!AN45*SUM('Sim_Vt_Of(IxI)'!$H47:$K47)*(-1)</f>
        <v>0</v>
      </c>
      <c r="AP47">
        <f>I!AO45*SUM('Sim_Vt_Of(IxI)'!$H47:$K47)*(-1)</f>
        <v>0</v>
      </c>
      <c r="AQ47">
        <f>I!AP45*SUM('Sim_Vt_Of(IxI)'!$H47:$K47)*(-1)</f>
        <v>0</v>
      </c>
      <c r="AR47">
        <f>I!AQ45*SUM('Sim_Vt_Of(IxI)'!$H47:$K47)*(-1)</f>
        <v>0</v>
      </c>
      <c r="AS47">
        <f>I!AR45*SUM('Sim_Vt_Of(IxI)'!$H47:$K47)*(-1)</f>
        <v>0</v>
      </c>
      <c r="AT47">
        <f>I!AS45*SUM('Sim_Vt_Of(IxI)'!$H47:$K47)*(-1)</f>
        <v>0</v>
      </c>
      <c r="AU47">
        <f>I!AT45*SUM('Sim_Vt_Of(IxI)'!$H47:$K47)*(-1)</f>
        <v>0</v>
      </c>
      <c r="AV47">
        <f>I!AU45*SUM('Sim_Vt_Of(IxI)'!$H47:$K47)*(-1)</f>
        <v>0</v>
      </c>
      <c r="AW47">
        <f>I!AV45*SUM('Sim_Vt_Of(IxI)'!$H47:$K47)*(-1)</f>
        <v>0</v>
      </c>
      <c r="AX47">
        <f>I!AW45*SUM('Sim_Vt_Of(IxI)'!$H47:$K47)*(-1)</f>
        <v>0</v>
      </c>
      <c r="AY47">
        <f>I!AX45*SUM('Sim_Vt_Of(IxI)'!$H47:$K47)*(-1)</f>
        <v>0</v>
      </c>
      <c r="AZ47">
        <f>I!AY45*SUM('Sim_Vt_Of(IxI)'!$H47:$K47)*(-1)</f>
        <v>0</v>
      </c>
      <c r="BA47">
        <f>I!AZ45*SUM('Sim_Vt_Of(IxI)'!$H47:$K47)*(-1)</f>
        <v>0</v>
      </c>
      <c r="BB47">
        <f>I!BA45*SUM('Sim_Vt_Of(IxI)'!$H47:$K47)*(-1)</f>
        <v>0</v>
      </c>
      <c r="BC47">
        <f>I!BB45*SUM('Sim_Vt_Of(IxI)'!$H47:$K47)*(-1)</f>
        <v>0</v>
      </c>
      <c r="BD47">
        <f>I!BC45*SUM('Sim_Vt_Of(IxI)'!$H47:$K47)*(-1)</f>
        <v>0</v>
      </c>
      <c r="BE47">
        <f>I!BD45*SUM('Sim_Vt_Of(IxI)'!$H47:$K47)*(-1)</f>
        <v>0</v>
      </c>
      <c r="BF47">
        <f>I!BE45*SUM('Sim_Vt_Of(IxI)'!$H47:$K47)*(-1)</f>
        <v>0</v>
      </c>
      <c r="BG47">
        <f>I!BF45*SUM('Sim_Vt_Of(IxI)'!$H47:$K47)*(-1)</f>
        <v>0</v>
      </c>
      <c r="BH47">
        <f>I!BG45*SUM('Sim_Vt_Of(IxI)'!$H47:$K47)*(-1)</f>
        <v>0</v>
      </c>
      <c r="BI47">
        <f>I!BH45*SUM('Sim_Vt_Of(IxI)'!$H47:$K47)*(-1)</f>
        <v>0</v>
      </c>
      <c r="BJ47">
        <f>I!BI45*SUM('Sim_Vt_Of(IxI)'!$H47:$K47)*(-1)</f>
        <v>0</v>
      </c>
      <c r="BK47">
        <f>I!BJ45*SUM('Sim_Vt_Of(IxI)'!$H47:$K47)*(-1)</f>
        <v>0</v>
      </c>
      <c r="BL47">
        <f>I!BK45*SUM('Sim_Vt_Of(IxI)'!$H47:$K47)*(-1)</f>
        <v>0</v>
      </c>
      <c r="BM47">
        <f>I!BL45*SUM('Sim_Vt_Of(IxI)'!$H47:$K47)*(-1)</f>
        <v>0</v>
      </c>
      <c r="BN47">
        <f>I!BM45*SUM('Sim_Vt_Of(IxI)'!$H47:$K47)*(-1)</f>
        <v>0</v>
      </c>
      <c r="BO47">
        <f>I!BN45*SUM('Sim_Vt_Of(IxI)'!$H47:$K47)*(-1)</f>
        <v>0</v>
      </c>
      <c r="BP47">
        <f>I!BO45*SUM('Sim_Vt_Of(IxI)'!$H47:$K47)*(-1)</f>
        <v>0</v>
      </c>
      <c r="BQ47">
        <f>I!BP45*SUM('Sim_Vt_Of(IxI)'!$H47:$K47)*(-1)</f>
        <v>0</v>
      </c>
      <c r="BR47">
        <f>I!BQ45*SUM('Sim_Vt_Of(IxI)'!$H47:$K47)*(-1)</f>
        <v>0</v>
      </c>
      <c r="BS47">
        <f>I!BR45*SUM('Sim_Vt_Of(IxI)'!$H47:$K47)*(-1)</f>
        <v>0</v>
      </c>
      <c r="BT47">
        <f>I!BS45*SUM('Sim_Vt_Of(IxI)'!$H47:$K47)*(-1)</f>
        <v>0</v>
      </c>
      <c r="BU47">
        <f>I!BT45*SUM('Sim_Vt_Of(IxI)'!$H47:$K47)*(-1)</f>
        <v>0</v>
      </c>
      <c r="BV47">
        <f>I!BU45*SUM('Sim_Vt_Of(IxI)'!$H47:$K47)*(-1)</f>
        <v>0</v>
      </c>
      <c r="BW47">
        <f>I!BV45*SUM('Sim_Vt_Of(IxI)'!$H47:$K47)*(-1)</f>
        <v>0</v>
      </c>
      <c r="BX47">
        <f>I!BW45*SUM('Sim_Vt_Of(IxI)'!$H47:$K47)*(-1)</f>
        <v>0</v>
      </c>
      <c r="BY47">
        <f>I!BX45*SUM('Sim_Vt_Of(IxI)'!$H47:$K47)*(-1)</f>
        <v>0</v>
      </c>
    </row>
    <row r="48" spans="1:77" x14ac:dyDescent="0.25">
      <c r="A48" s="105" t="s">
        <v>45</v>
      </c>
      <c r="B48">
        <f>I!A46*SUM('Sim_Vt_Of(IxI)'!$H48:$K48)*(-1)</f>
        <v>0</v>
      </c>
      <c r="C48">
        <f>I!B46*SUM('Sim_Vt_Of(IxI)'!$H48:$K48)*(-1)</f>
        <v>0</v>
      </c>
      <c r="D48">
        <f>I!C46*SUM('Sim_Vt_Of(IxI)'!$H48:$K48)*(-1)</f>
        <v>0</v>
      </c>
      <c r="E48">
        <f>I!D46*SUM('Sim_Vt_Of(IxI)'!$H48:$K48)*(-1)</f>
        <v>0</v>
      </c>
      <c r="F48">
        <f>I!E46*SUM('Sim_Vt_Of(IxI)'!$H48:$K48)*(-1)</f>
        <v>0</v>
      </c>
      <c r="G48">
        <f>I!F46*SUM('Sim_Vt_Of(IxI)'!$H48:$K48)*(-1)</f>
        <v>0</v>
      </c>
      <c r="H48">
        <f>I!G46*SUM('Sim_Vt_Of(IxI)'!$H48:$K48)*(-1)</f>
        <v>0</v>
      </c>
      <c r="I48">
        <f>I!H46*SUM('Sim_Vt_Of(IxI)'!$H48:$K48)*(-1)</f>
        <v>0</v>
      </c>
      <c r="J48">
        <f>I!I46*SUM('Sim_Vt_Of(IxI)'!$H48:$K48)*(-1)</f>
        <v>0</v>
      </c>
      <c r="K48">
        <f>I!J46*SUM('Sim_Vt_Of(IxI)'!$H48:$K48)*(-1)</f>
        <v>0</v>
      </c>
      <c r="L48">
        <f>I!K46*SUM('Sim_Vt_Of(IxI)'!$H48:$K48)*(-1)</f>
        <v>0</v>
      </c>
      <c r="M48">
        <f>I!L46*SUM('Sim_Vt_Of(IxI)'!$H48:$K48)*(-1)</f>
        <v>0</v>
      </c>
      <c r="N48">
        <f>I!M46*SUM('Sim_Vt_Of(IxI)'!$H48:$K48)*(-1)</f>
        <v>0</v>
      </c>
      <c r="O48">
        <f>I!N46*SUM('Sim_Vt_Of(IxI)'!$H48:$K48)*(-1)</f>
        <v>0</v>
      </c>
      <c r="P48">
        <f>I!O46*SUM('Sim_Vt_Of(IxI)'!$H48:$K48)*(-1)</f>
        <v>0</v>
      </c>
      <c r="Q48">
        <f>I!P46*SUM('Sim_Vt_Of(IxI)'!$H48:$K48)*(-1)</f>
        <v>0</v>
      </c>
      <c r="R48">
        <f>I!Q46*SUM('Sim_Vt_Of(IxI)'!$H48:$K48)*(-1)</f>
        <v>0</v>
      </c>
      <c r="S48">
        <f>I!R46*SUM('Sim_Vt_Of(IxI)'!$H48:$K48)*(-1)</f>
        <v>0</v>
      </c>
      <c r="T48">
        <f>I!S46*SUM('Sim_Vt_Of(IxI)'!$H48:$K48)*(-1)</f>
        <v>0</v>
      </c>
      <c r="U48">
        <f>I!T46*SUM('Sim_Vt_Of(IxI)'!$H48:$K48)*(-1)</f>
        <v>0</v>
      </c>
      <c r="V48">
        <f>I!U46*SUM('Sim_Vt_Of(IxI)'!$H48:$K48)*(-1)</f>
        <v>0</v>
      </c>
      <c r="W48">
        <f>I!V46*SUM('Sim_Vt_Of(IxI)'!$H48:$K48)*(-1)</f>
        <v>0</v>
      </c>
      <c r="X48">
        <f>I!W46*SUM('Sim_Vt_Of(IxI)'!$H48:$K48)*(-1)</f>
        <v>0</v>
      </c>
      <c r="Y48">
        <f>I!X46*SUM('Sim_Vt_Of(IxI)'!$H48:$K48)*(-1)</f>
        <v>0</v>
      </c>
      <c r="Z48">
        <f>I!Y46*SUM('Sim_Vt_Of(IxI)'!$H48:$K48)*(-1)</f>
        <v>0</v>
      </c>
      <c r="AA48">
        <f>I!Z46*SUM('Sim_Vt_Of(IxI)'!$H48:$K48)*(-1)</f>
        <v>0</v>
      </c>
      <c r="AB48">
        <f>I!AA46*SUM('Sim_Vt_Of(IxI)'!$H48:$K48)*(-1)</f>
        <v>0</v>
      </c>
      <c r="AC48">
        <f>I!AB46*SUM('Sim_Vt_Of(IxI)'!$H48:$K48)*(-1)</f>
        <v>0</v>
      </c>
      <c r="AD48">
        <f>I!AC46*SUM('Sim_Vt_Of(IxI)'!$H48:$K48)*(-1)</f>
        <v>0</v>
      </c>
      <c r="AE48">
        <f>I!AD46*SUM('Sim_Vt_Of(IxI)'!$H48:$K48)*(-1)</f>
        <v>0</v>
      </c>
      <c r="AF48">
        <f>I!AE46*SUM('Sim_Vt_Of(IxI)'!$H48:$K48)*(-1)</f>
        <v>0</v>
      </c>
      <c r="AG48">
        <f>I!AF46*SUM('Sim_Vt_Of(IxI)'!$H48:$K48)*(-1)</f>
        <v>0</v>
      </c>
      <c r="AH48">
        <f>I!AG46*SUM('Sim_Vt_Of(IxI)'!$H48:$K48)*(-1)</f>
        <v>0</v>
      </c>
      <c r="AI48">
        <f>I!AH46*SUM('Sim_Vt_Of(IxI)'!$H48:$K48)*(-1)</f>
        <v>0</v>
      </c>
      <c r="AJ48">
        <f>I!AI46*SUM('Sim_Vt_Of(IxI)'!$H48:$K48)*(-1)</f>
        <v>0</v>
      </c>
      <c r="AK48">
        <f>I!AJ46*SUM('Sim_Vt_Of(IxI)'!$H48:$K48)*(-1)</f>
        <v>0</v>
      </c>
      <c r="AL48">
        <f>I!AK46*SUM('Sim_Vt_Of(IxI)'!$H48:$K48)*(-1)</f>
        <v>0</v>
      </c>
      <c r="AM48">
        <f>I!AL46*SUM('Sim_Vt_Of(IxI)'!$H48:$K48)*(-1)</f>
        <v>0</v>
      </c>
      <c r="AN48">
        <f>I!AM46*SUM('Sim_Vt_Of(IxI)'!$H48:$K48)*(-1)</f>
        <v>0</v>
      </c>
      <c r="AO48">
        <f>I!AN46*SUM('Sim_Vt_Of(IxI)'!$H48:$K48)*(-1)</f>
        <v>0</v>
      </c>
      <c r="AP48">
        <f>I!AO46*SUM('Sim_Vt_Of(IxI)'!$H48:$K48)*(-1)</f>
        <v>0</v>
      </c>
      <c r="AQ48">
        <f>I!AP46*SUM('Sim_Vt_Of(IxI)'!$H48:$K48)*(-1)</f>
        <v>0</v>
      </c>
      <c r="AR48">
        <f>I!AQ46*SUM('Sim_Vt_Of(IxI)'!$H48:$K48)*(-1)</f>
        <v>0</v>
      </c>
      <c r="AS48">
        <f>I!AR46*SUM('Sim_Vt_Of(IxI)'!$H48:$K48)*(-1)</f>
        <v>0</v>
      </c>
      <c r="AT48">
        <f>I!AS46*SUM('Sim_Vt_Of(IxI)'!$H48:$K48)*(-1)</f>
        <v>0</v>
      </c>
      <c r="AU48">
        <f>I!AT46*SUM('Sim_Vt_Of(IxI)'!$H48:$K48)*(-1)</f>
        <v>0</v>
      </c>
      <c r="AV48">
        <f>I!AU46*SUM('Sim_Vt_Of(IxI)'!$H48:$K48)*(-1)</f>
        <v>0</v>
      </c>
      <c r="AW48">
        <f>I!AV46*SUM('Sim_Vt_Of(IxI)'!$H48:$K48)*(-1)</f>
        <v>0</v>
      </c>
      <c r="AX48">
        <f>I!AW46*SUM('Sim_Vt_Of(IxI)'!$H48:$K48)*(-1)</f>
        <v>0</v>
      </c>
      <c r="AY48">
        <f>I!AX46*SUM('Sim_Vt_Of(IxI)'!$H48:$K48)*(-1)</f>
        <v>0</v>
      </c>
      <c r="AZ48">
        <f>I!AY46*SUM('Sim_Vt_Of(IxI)'!$H48:$K48)*(-1)</f>
        <v>0</v>
      </c>
      <c r="BA48">
        <f>I!AZ46*SUM('Sim_Vt_Of(IxI)'!$H48:$K48)*(-1)</f>
        <v>0</v>
      </c>
      <c r="BB48">
        <f>I!BA46*SUM('Sim_Vt_Of(IxI)'!$H48:$K48)*(-1)</f>
        <v>0</v>
      </c>
      <c r="BC48">
        <f>I!BB46*SUM('Sim_Vt_Of(IxI)'!$H48:$K48)*(-1)</f>
        <v>0</v>
      </c>
      <c r="BD48">
        <f>I!BC46*SUM('Sim_Vt_Of(IxI)'!$H48:$K48)*(-1)</f>
        <v>0</v>
      </c>
      <c r="BE48">
        <f>I!BD46*SUM('Sim_Vt_Of(IxI)'!$H48:$K48)*(-1)</f>
        <v>0</v>
      </c>
      <c r="BF48">
        <f>I!BE46*SUM('Sim_Vt_Of(IxI)'!$H48:$K48)*(-1)</f>
        <v>0</v>
      </c>
      <c r="BG48">
        <f>I!BF46*SUM('Sim_Vt_Of(IxI)'!$H48:$K48)*(-1)</f>
        <v>0</v>
      </c>
      <c r="BH48">
        <f>I!BG46*SUM('Sim_Vt_Of(IxI)'!$H48:$K48)*(-1)</f>
        <v>0</v>
      </c>
      <c r="BI48">
        <f>I!BH46*SUM('Sim_Vt_Of(IxI)'!$H48:$K48)*(-1)</f>
        <v>0</v>
      </c>
      <c r="BJ48">
        <f>I!BI46*SUM('Sim_Vt_Of(IxI)'!$H48:$K48)*(-1)</f>
        <v>0</v>
      </c>
      <c r="BK48">
        <f>I!BJ46*SUM('Sim_Vt_Of(IxI)'!$H48:$K48)*(-1)</f>
        <v>0</v>
      </c>
      <c r="BL48">
        <f>I!BK46*SUM('Sim_Vt_Of(IxI)'!$H48:$K48)*(-1)</f>
        <v>0</v>
      </c>
      <c r="BM48">
        <f>I!BL46*SUM('Sim_Vt_Of(IxI)'!$H48:$K48)*(-1)</f>
        <v>0</v>
      </c>
      <c r="BN48">
        <f>I!BM46*SUM('Sim_Vt_Of(IxI)'!$H48:$K48)*(-1)</f>
        <v>0</v>
      </c>
      <c r="BO48">
        <f>I!BN46*SUM('Sim_Vt_Of(IxI)'!$H48:$K48)*(-1)</f>
        <v>0</v>
      </c>
      <c r="BP48">
        <f>I!BO46*SUM('Sim_Vt_Of(IxI)'!$H48:$K48)*(-1)</f>
        <v>0</v>
      </c>
      <c r="BQ48">
        <f>I!BP46*SUM('Sim_Vt_Of(IxI)'!$H48:$K48)*(-1)</f>
        <v>0</v>
      </c>
      <c r="BR48">
        <f>I!BQ46*SUM('Sim_Vt_Of(IxI)'!$H48:$K48)*(-1)</f>
        <v>0</v>
      </c>
      <c r="BS48">
        <f>I!BR46*SUM('Sim_Vt_Of(IxI)'!$H48:$K48)*(-1)</f>
        <v>0</v>
      </c>
      <c r="BT48">
        <f>I!BS46*SUM('Sim_Vt_Of(IxI)'!$H48:$K48)*(-1)</f>
        <v>0</v>
      </c>
      <c r="BU48">
        <f>I!BT46*SUM('Sim_Vt_Of(IxI)'!$H48:$K48)*(-1)</f>
        <v>0</v>
      </c>
      <c r="BV48">
        <f>I!BU46*SUM('Sim_Vt_Of(IxI)'!$H48:$K48)*(-1)</f>
        <v>0</v>
      </c>
      <c r="BW48">
        <f>I!BV46*SUM('Sim_Vt_Of(IxI)'!$H48:$K48)*(-1)</f>
        <v>0</v>
      </c>
      <c r="BX48">
        <f>I!BW46*SUM('Sim_Vt_Of(IxI)'!$H48:$K48)*(-1)</f>
        <v>0</v>
      </c>
      <c r="BY48">
        <f>I!BX46*SUM('Sim_Vt_Of(IxI)'!$H48:$K48)*(-1)</f>
        <v>0</v>
      </c>
    </row>
    <row r="49" spans="1:77" x14ac:dyDescent="0.25">
      <c r="A49" s="105" t="s">
        <v>46</v>
      </c>
      <c r="B49">
        <f>I!A47*SUM('Sim_Vt_Of(IxI)'!$H49:$K49)*(-1)</f>
        <v>0</v>
      </c>
      <c r="C49">
        <f>I!B47*SUM('Sim_Vt_Of(IxI)'!$H49:$K49)*(-1)</f>
        <v>0</v>
      </c>
      <c r="D49">
        <f>I!C47*SUM('Sim_Vt_Of(IxI)'!$H49:$K49)*(-1)</f>
        <v>0</v>
      </c>
      <c r="E49">
        <f>I!D47*SUM('Sim_Vt_Of(IxI)'!$H49:$K49)*(-1)</f>
        <v>0</v>
      </c>
      <c r="F49">
        <f>I!E47*SUM('Sim_Vt_Of(IxI)'!$H49:$K49)*(-1)</f>
        <v>0</v>
      </c>
      <c r="G49">
        <f>I!F47*SUM('Sim_Vt_Of(IxI)'!$H49:$K49)*(-1)</f>
        <v>0</v>
      </c>
      <c r="H49">
        <f>I!G47*SUM('Sim_Vt_Of(IxI)'!$H49:$K49)*(-1)</f>
        <v>0</v>
      </c>
      <c r="I49">
        <f>I!H47*SUM('Sim_Vt_Of(IxI)'!$H49:$K49)*(-1)</f>
        <v>0</v>
      </c>
      <c r="J49">
        <f>I!I47*SUM('Sim_Vt_Of(IxI)'!$H49:$K49)*(-1)</f>
        <v>0</v>
      </c>
      <c r="K49">
        <f>I!J47*SUM('Sim_Vt_Of(IxI)'!$H49:$K49)*(-1)</f>
        <v>0</v>
      </c>
      <c r="L49">
        <f>I!K47*SUM('Sim_Vt_Of(IxI)'!$H49:$K49)*(-1)</f>
        <v>0</v>
      </c>
      <c r="M49">
        <f>I!L47*SUM('Sim_Vt_Of(IxI)'!$H49:$K49)*(-1)</f>
        <v>0</v>
      </c>
      <c r="N49">
        <f>I!M47*SUM('Sim_Vt_Of(IxI)'!$H49:$K49)*(-1)</f>
        <v>0</v>
      </c>
      <c r="O49">
        <f>I!N47*SUM('Sim_Vt_Of(IxI)'!$H49:$K49)*(-1)</f>
        <v>0</v>
      </c>
      <c r="P49">
        <f>I!O47*SUM('Sim_Vt_Of(IxI)'!$H49:$K49)*(-1)</f>
        <v>0</v>
      </c>
      <c r="Q49">
        <f>I!P47*SUM('Sim_Vt_Of(IxI)'!$H49:$K49)*(-1)</f>
        <v>0</v>
      </c>
      <c r="R49">
        <f>I!Q47*SUM('Sim_Vt_Of(IxI)'!$H49:$K49)*(-1)</f>
        <v>0</v>
      </c>
      <c r="S49">
        <f>I!R47*SUM('Sim_Vt_Of(IxI)'!$H49:$K49)*(-1)</f>
        <v>0</v>
      </c>
      <c r="T49">
        <f>I!S47*SUM('Sim_Vt_Of(IxI)'!$H49:$K49)*(-1)</f>
        <v>0</v>
      </c>
      <c r="U49">
        <f>I!T47*SUM('Sim_Vt_Of(IxI)'!$H49:$K49)*(-1)</f>
        <v>0</v>
      </c>
      <c r="V49">
        <f>I!U47*SUM('Sim_Vt_Of(IxI)'!$H49:$K49)*(-1)</f>
        <v>0</v>
      </c>
      <c r="W49">
        <f>I!V47*SUM('Sim_Vt_Of(IxI)'!$H49:$K49)*(-1)</f>
        <v>0</v>
      </c>
      <c r="X49">
        <f>I!W47*SUM('Sim_Vt_Of(IxI)'!$H49:$K49)*(-1)</f>
        <v>0</v>
      </c>
      <c r="Y49">
        <f>I!X47*SUM('Sim_Vt_Of(IxI)'!$H49:$K49)*(-1)</f>
        <v>0</v>
      </c>
      <c r="Z49">
        <f>I!Y47*SUM('Sim_Vt_Of(IxI)'!$H49:$K49)*(-1)</f>
        <v>0</v>
      </c>
      <c r="AA49">
        <f>I!Z47*SUM('Sim_Vt_Of(IxI)'!$H49:$K49)*(-1)</f>
        <v>0</v>
      </c>
      <c r="AB49">
        <f>I!AA47*SUM('Sim_Vt_Of(IxI)'!$H49:$K49)*(-1)</f>
        <v>0</v>
      </c>
      <c r="AC49">
        <f>I!AB47*SUM('Sim_Vt_Of(IxI)'!$H49:$K49)*(-1)</f>
        <v>0</v>
      </c>
      <c r="AD49">
        <f>I!AC47*SUM('Sim_Vt_Of(IxI)'!$H49:$K49)*(-1)</f>
        <v>0</v>
      </c>
      <c r="AE49">
        <f>I!AD47*SUM('Sim_Vt_Of(IxI)'!$H49:$K49)*(-1)</f>
        <v>0</v>
      </c>
      <c r="AF49">
        <f>I!AE47*SUM('Sim_Vt_Of(IxI)'!$H49:$K49)*(-1)</f>
        <v>0</v>
      </c>
      <c r="AG49">
        <f>I!AF47*SUM('Sim_Vt_Of(IxI)'!$H49:$K49)*(-1)</f>
        <v>0</v>
      </c>
      <c r="AH49">
        <f>I!AG47*SUM('Sim_Vt_Of(IxI)'!$H49:$K49)*(-1)</f>
        <v>0</v>
      </c>
      <c r="AI49">
        <f>I!AH47*SUM('Sim_Vt_Of(IxI)'!$H49:$K49)*(-1)</f>
        <v>0</v>
      </c>
      <c r="AJ49">
        <f>I!AI47*SUM('Sim_Vt_Of(IxI)'!$H49:$K49)*(-1)</f>
        <v>0</v>
      </c>
      <c r="AK49">
        <f>I!AJ47*SUM('Sim_Vt_Of(IxI)'!$H49:$K49)*(-1)</f>
        <v>0</v>
      </c>
      <c r="AL49">
        <f>I!AK47*SUM('Sim_Vt_Of(IxI)'!$H49:$K49)*(-1)</f>
        <v>0</v>
      </c>
      <c r="AM49">
        <f>I!AL47*SUM('Sim_Vt_Of(IxI)'!$H49:$K49)*(-1)</f>
        <v>0</v>
      </c>
      <c r="AN49">
        <f>I!AM47*SUM('Sim_Vt_Of(IxI)'!$H49:$K49)*(-1)</f>
        <v>0</v>
      </c>
      <c r="AO49">
        <f>I!AN47*SUM('Sim_Vt_Of(IxI)'!$H49:$K49)*(-1)</f>
        <v>0</v>
      </c>
      <c r="AP49">
        <f>I!AO47*SUM('Sim_Vt_Of(IxI)'!$H49:$K49)*(-1)</f>
        <v>0</v>
      </c>
      <c r="AQ49">
        <f>I!AP47*SUM('Sim_Vt_Of(IxI)'!$H49:$K49)*(-1)</f>
        <v>0</v>
      </c>
      <c r="AR49">
        <f>I!AQ47*SUM('Sim_Vt_Of(IxI)'!$H49:$K49)*(-1)</f>
        <v>0</v>
      </c>
      <c r="AS49">
        <f>I!AR47*SUM('Sim_Vt_Of(IxI)'!$H49:$K49)*(-1)</f>
        <v>0</v>
      </c>
      <c r="AT49">
        <f>I!AS47*SUM('Sim_Vt_Of(IxI)'!$H49:$K49)*(-1)</f>
        <v>0</v>
      </c>
      <c r="AU49">
        <f>I!AT47*SUM('Sim_Vt_Of(IxI)'!$H49:$K49)*(-1)</f>
        <v>0</v>
      </c>
      <c r="AV49">
        <f>I!AU47*SUM('Sim_Vt_Of(IxI)'!$H49:$K49)*(-1)</f>
        <v>0</v>
      </c>
      <c r="AW49">
        <f>I!AV47*SUM('Sim_Vt_Of(IxI)'!$H49:$K49)*(-1)</f>
        <v>0</v>
      </c>
      <c r="AX49">
        <f>I!AW47*SUM('Sim_Vt_Of(IxI)'!$H49:$K49)*(-1)</f>
        <v>0</v>
      </c>
      <c r="AY49">
        <f>I!AX47*SUM('Sim_Vt_Of(IxI)'!$H49:$K49)*(-1)</f>
        <v>0</v>
      </c>
      <c r="AZ49">
        <f>I!AY47*SUM('Sim_Vt_Of(IxI)'!$H49:$K49)*(-1)</f>
        <v>0</v>
      </c>
      <c r="BA49">
        <f>I!AZ47*SUM('Sim_Vt_Of(IxI)'!$H49:$K49)*(-1)</f>
        <v>0</v>
      </c>
      <c r="BB49">
        <f>I!BA47*SUM('Sim_Vt_Of(IxI)'!$H49:$K49)*(-1)</f>
        <v>0</v>
      </c>
      <c r="BC49">
        <f>I!BB47*SUM('Sim_Vt_Of(IxI)'!$H49:$K49)*(-1)</f>
        <v>0</v>
      </c>
      <c r="BD49">
        <f>I!BC47*SUM('Sim_Vt_Of(IxI)'!$H49:$K49)*(-1)</f>
        <v>0</v>
      </c>
      <c r="BE49">
        <f>I!BD47*SUM('Sim_Vt_Of(IxI)'!$H49:$K49)*(-1)</f>
        <v>0</v>
      </c>
      <c r="BF49">
        <f>I!BE47*SUM('Sim_Vt_Of(IxI)'!$H49:$K49)*(-1)</f>
        <v>0</v>
      </c>
      <c r="BG49">
        <f>I!BF47*SUM('Sim_Vt_Of(IxI)'!$H49:$K49)*(-1)</f>
        <v>0</v>
      </c>
      <c r="BH49">
        <f>I!BG47*SUM('Sim_Vt_Of(IxI)'!$H49:$K49)*(-1)</f>
        <v>0</v>
      </c>
      <c r="BI49">
        <f>I!BH47*SUM('Sim_Vt_Of(IxI)'!$H49:$K49)*(-1)</f>
        <v>0</v>
      </c>
      <c r="BJ49">
        <f>I!BI47*SUM('Sim_Vt_Of(IxI)'!$H49:$K49)*(-1)</f>
        <v>0</v>
      </c>
      <c r="BK49">
        <f>I!BJ47*SUM('Sim_Vt_Of(IxI)'!$H49:$K49)*(-1)</f>
        <v>0</v>
      </c>
      <c r="BL49">
        <f>I!BK47*SUM('Sim_Vt_Of(IxI)'!$H49:$K49)*(-1)</f>
        <v>0</v>
      </c>
      <c r="BM49">
        <f>I!BL47*SUM('Sim_Vt_Of(IxI)'!$H49:$K49)*(-1)</f>
        <v>0</v>
      </c>
      <c r="BN49">
        <f>I!BM47*SUM('Sim_Vt_Of(IxI)'!$H49:$K49)*(-1)</f>
        <v>0</v>
      </c>
      <c r="BO49">
        <f>I!BN47*SUM('Sim_Vt_Of(IxI)'!$H49:$K49)*(-1)</f>
        <v>0</v>
      </c>
      <c r="BP49">
        <f>I!BO47*SUM('Sim_Vt_Of(IxI)'!$H49:$K49)*(-1)</f>
        <v>0</v>
      </c>
      <c r="BQ49">
        <f>I!BP47*SUM('Sim_Vt_Of(IxI)'!$H49:$K49)*(-1)</f>
        <v>0</v>
      </c>
      <c r="BR49">
        <f>I!BQ47*SUM('Sim_Vt_Of(IxI)'!$H49:$K49)*(-1)</f>
        <v>0</v>
      </c>
      <c r="BS49">
        <f>I!BR47*SUM('Sim_Vt_Of(IxI)'!$H49:$K49)*(-1)</f>
        <v>0</v>
      </c>
      <c r="BT49">
        <f>I!BS47*SUM('Sim_Vt_Of(IxI)'!$H49:$K49)*(-1)</f>
        <v>0</v>
      </c>
      <c r="BU49">
        <f>I!BT47*SUM('Sim_Vt_Of(IxI)'!$H49:$K49)*(-1)</f>
        <v>0</v>
      </c>
      <c r="BV49">
        <f>I!BU47*SUM('Sim_Vt_Of(IxI)'!$H49:$K49)*(-1)</f>
        <v>0</v>
      </c>
      <c r="BW49">
        <f>I!BV47*SUM('Sim_Vt_Of(IxI)'!$H49:$K49)*(-1)</f>
        <v>0</v>
      </c>
      <c r="BX49">
        <f>I!BW47*SUM('Sim_Vt_Of(IxI)'!$H49:$K49)*(-1)</f>
        <v>0</v>
      </c>
      <c r="BY49">
        <f>I!BX47*SUM('Sim_Vt_Of(IxI)'!$H49:$K49)*(-1)</f>
        <v>0</v>
      </c>
    </row>
    <row r="50" spans="1:77" x14ac:dyDescent="0.25">
      <c r="A50" s="105" t="s">
        <v>47</v>
      </c>
      <c r="B50">
        <f>I!A48*SUM('Sim_Vt_Of(IxI)'!$H50:$K50)*(-1)</f>
        <v>0</v>
      </c>
      <c r="C50">
        <f>I!B48*SUM('Sim_Vt_Of(IxI)'!$H50:$K50)*(-1)</f>
        <v>0</v>
      </c>
      <c r="D50">
        <f>I!C48*SUM('Sim_Vt_Of(IxI)'!$H50:$K50)*(-1)</f>
        <v>0</v>
      </c>
      <c r="E50">
        <f>I!D48*SUM('Sim_Vt_Of(IxI)'!$H50:$K50)*(-1)</f>
        <v>0</v>
      </c>
      <c r="F50">
        <f>I!E48*SUM('Sim_Vt_Of(IxI)'!$H50:$K50)*(-1)</f>
        <v>0</v>
      </c>
      <c r="G50">
        <f>I!F48*SUM('Sim_Vt_Of(IxI)'!$H50:$K50)*(-1)</f>
        <v>0</v>
      </c>
      <c r="H50">
        <f>I!G48*SUM('Sim_Vt_Of(IxI)'!$H50:$K50)*(-1)</f>
        <v>0</v>
      </c>
      <c r="I50">
        <f>I!H48*SUM('Sim_Vt_Of(IxI)'!$H50:$K50)*(-1)</f>
        <v>0</v>
      </c>
      <c r="J50">
        <f>I!I48*SUM('Sim_Vt_Of(IxI)'!$H50:$K50)*(-1)</f>
        <v>0</v>
      </c>
      <c r="K50">
        <f>I!J48*SUM('Sim_Vt_Of(IxI)'!$H50:$K50)*(-1)</f>
        <v>0</v>
      </c>
      <c r="L50">
        <f>I!K48*SUM('Sim_Vt_Of(IxI)'!$H50:$K50)*(-1)</f>
        <v>0</v>
      </c>
      <c r="M50">
        <f>I!L48*SUM('Sim_Vt_Of(IxI)'!$H50:$K50)*(-1)</f>
        <v>0</v>
      </c>
      <c r="N50">
        <f>I!M48*SUM('Sim_Vt_Of(IxI)'!$H50:$K50)*(-1)</f>
        <v>0</v>
      </c>
      <c r="O50">
        <f>I!N48*SUM('Sim_Vt_Of(IxI)'!$H50:$K50)*(-1)</f>
        <v>0</v>
      </c>
      <c r="P50">
        <f>I!O48*SUM('Sim_Vt_Of(IxI)'!$H50:$K50)*(-1)</f>
        <v>0</v>
      </c>
      <c r="Q50">
        <f>I!P48*SUM('Sim_Vt_Of(IxI)'!$H50:$K50)*(-1)</f>
        <v>0</v>
      </c>
      <c r="R50">
        <f>I!Q48*SUM('Sim_Vt_Of(IxI)'!$H50:$K50)*(-1)</f>
        <v>0</v>
      </c>
      <c r="S50">
        <f>I!R48*SUM('Sim_Vt_Of(IxI)'!$H50:$K50)*(-1)</f>
        <v>0</v>
      </c>
      <c r="T50">
        <f>I!S48*SUM('Sim_Vt_Of(IxI)'!$H50:$K50)*(-1)</f>
        <v>0</v>
      </c>
      <c r="U50">
        <f>I!T48*SUM('Sim_Vt_Of(IxI)'!$H50:$K50)*(-1)</f>
        <v>0</v>
      </c>
      <c r="V50">
        <f>I!U48*SUM('Sim_Vt_Of(IxI)'!$H50:$K50)*(-1)</f>
        <v>0</v>
      </c>
      <c r="W50">
        <f>I!V48*SUM('Sim_Vt_Of(IxI)'!$H50:$K50)*(-1)</f>
        <v>0</v>
      </c>
      <c r="X50">
        <f>I!W48*SUM('Sim_Vt_Of(IxI)'!$H50:$K50)*(-1)</f>
        <v>0</v>
      </c>
      <c r="Y50">
        <f>I!X48*SUM('Sim_Vt_Of(IxI)'!$H50:$K50)*(-1)</f>
        <v>0</v>
      </c>
      <c r="Z50">
        <f>I!Y48*SUM('Sim_Vt_Of(IxI)'!$H50:$K50)*(-1)</f>
        <v>0</v>
      </c>
      <c r="AA50">
        <f>I!Z48*SUM('Sim_Vt_Of(IxI)'!$H50:$K50)*(-1)</f>
        <v>0</v>
      </c>
      <c r="AB50">
        <f>I!AA48*SUM('Sim_Vt_Of(IxI)'!$H50:$K50)*(-1)</f>
        <v>0</v>
      </c>
      <c r="AC50">
        <f>I!AB48*SUM('Sim_Vt_Of(IxI)'!$H50:$K50)*(-1)</f>
        <v>0</v>
      </c>
      <c r="AD50">
        <f>I!AC48*SUM('Sim_Vt_Of(IxI)'!$H50:$K50)*(-1)</f>
        <v>0</v>
      </c>
      <c r="AE50">
        <f>I!AD48*SUM('Sim_Vt_Of(IxI)'!$H50:$K50)*(-1)</f>
        <v>0</v>
      </c>
      <c r="AF50">
        <f>I!AE48*SUM('Sim_Vt_Of(IxI)'!$H50:$K50)*(-1)</f>
        <v>0</v>
      </c>
      <c r="AG50">
        <f>I!AF48*SUM('Sim_Vt_Of(IxI)'!$H50:$K50)*(-1)</f>
        <v>0</v>
      </c>
      <c r="AH50">
        <f>I!AG48*SUM('Sim_Vt_Of(IxI)'!$H50:$K50)*(-1)</f>
        <v>0</v>
      </c>
      <c r="AI50">
        <f>I!AH48*SUM('Sim_Vt_Of(IxI)'!$H50:$K50)*(-1)</f>
        <v>0</v>
      </c>
      <c r="AJ50">
        <f>I!AI48*SUM('Sim_Vt_Of(IxI)'!$H50:$K50)*(-1)</f>
        <v>0</v>
      </c>
      <c r="AK50">
        <f>I!AJ48*SUM('Sim_Vt_Of(IxI)'!$H50:$K50)*(-1)</f>
        <v>0</v>
      </c>
      <c r="AL50">
        <f>I!AK48*SUM('Sim_Vt_Of(IxI)'!$H50:$K50)*(-1)</f>
        <v>0</v>
      </c>
      <c r="AM50">
        <f>I!AL48*SUM('Sim_Vt_Of(IxI)'!$H50:$K50)*(-1)</f>
        <v>0</v>
      </c>
      <c r="AN50">
        <f>I!AM48*SUM('Sim_Vt_Of(IxI)'!$H50:$K50)*(-1)</f>
        <v>0</v>
      </c>
      <c r="AO50">
        <f>I!AN48*SUM('Sim_Vt_Of(IxI)'!$H50:$K50)*(-1)</f>
        <v>0</v>
      </c>
      <c r="AP50">
        <f>I!AO48*SUM('Sim_Vt_Of(IxI)'!$H50:$K50)*(-1)</f>
        <v>0</v>
      </c>
      <c r="AQ50">
        <f>I!AP48*SUM('Sim_Vt_Of(IxI)'!$H50:$K50)*(-1)</f>
        <v>0</v>
      </c>
      <c r="AR50">
        <f>I!AQ48*SUM('Sim_Vt_Of(IxI)'!$H50:$K50)*(-1)</f>
        <v>0</v>
      </c>
      <c r="AS50">
        <f>I!AR48*SUM('Sim_Vt_Of(IxI)'!$H50:$K50)*(-1)</f>
        <v>0</v>
      </c>
      <c r="AT50">
        <f>I!AS48*SUM('Sim_Vt_Of(IxI)'!$H50:$K50)*(-1)</f>
        <v>0</v>
      </c>
      <c r="AU50">
        <f>I!AT48*SUM('Sim_Vt_Of(IxI)'!$H50:$K50)*(-1)</f>
        <v>0</v>
      </c>
      <c r="AV50">
        <f>I!AU48*SUM('Sim_Vt_Of(IxI)'!$H50:$K50)*(-1)</f>
        <v>0</v>
      </c>
      <c r="AW50">
        <f>I!AV48*SUM('Sim_Vt_Of(IxI)'!$H50:$K50)*(-1)</f>
        <v>0</v>
      </c>
      <c r="AX50">
        <f>I!AW48*SUM('Sim_Vt_Of(IxI)'!$H50:$K50)*(-1)</f>
        <v>0</v>
      </c>
      <c r="AY50">
        <f>I!AX48*SUM('Sim_Vt_Of(IxI)'!$H50:$K50)*(-1)</f>
        <v>0</v>
      </c>
      <c r="AZ50">
        <f>I!AY48*SUM('Sim_Vt_Of(IxI)'!$H50:$K50)*(-1)</f>
        <v>0</v>
      </c>
      <c r="BA50">
        <f>I!AZ48*SUM('Sim_Vt_Of(IxI)'!$H50:$K50)*(-1)</f>
        <v>0</v>
      </c>
      <c r="BB50">
        <f>I!BA48*SUM('Sim_Vt_Of(IxI)'!$H50:$K50)*(-1)</f>
        <v>0</v>
      </c>
      <c r="BC50">
        <f>I!BB48*SUM('Sim_Vt_Of(IxI)'!$H50:$K50)*(-1)</f>
        <v>0</v>
      </c>
      <c r="BD50">
        <f>I!BC48*SUM('Sim_Vt_Of(IxI)'!$H50:$K50)*(-1)</f>
        <v>0</v>
      </c>
      <c r="BE50">
        <f>I!BD48*SUM('Sim_Vt_Of(IxI)'!$H50:$K50)*(-1)</f>
        <v>0</v>
      </c>
      <c r="BF50">
        <f>I!BE48*SUM('Sim_Vt_Of(IxI)'!$H50:$K50)*(-1)</f>
        <v>0</v>
      </c>
      <c r="BG50">
        <f>I!BF48*SUM('Sim_Vt_Of(IxI)'!$H50:$K50)*(-1)</f>
        <v>0</v>
      </c>
      <c r="BH50">
        <f>I!BG48*SUM('Sim_Vt_Of(IxI)'!$H50:$K50)*(-1)</f>
        <v>0</v>
      </c>
      <c r="BI50">
        <f>I!BH48*SUM('Sim_Vt_Of(IxI)'!$H50:$K50)*(-1)</f>
        <v>0</v>
      </c>
      <c r="BJ50">
        <f>I!BI48*SUM('Sim_Vt_Of(IxI)'!$H50:$K50)*(-1)</f>
        <v>0</v>
      </c>
      <c r="BK50">
        <f>I!BJ48*SUM('Sim_Vt_Of(IxI)'!$H50:$K50)*(-1)</f>
        <v>0</v>
      </c>
      <c r="BL50">
        <f>I!BK48*SUM('Sim_Vt_Of(IxI)'!$H50:$K50)*(-1)</f>
        <v>0</v>
      </c>
      <c r="BM50">
        <f>I!BL48*SUM('Sim_Vt_Of(IxI)'!$H50:$K50)*(-1)</f>
        <v>0</v>
      </c>
      <c r="BN50">
        <f>I!BM48*SUM('Sim_Vt_Of(IxI)'!$H50:$K50)*(-1)</f>
        <v>0</v>
      </c>
      <c r="BO50">
        <f>I!BN48*SUM('Sim_Vt_Of(IxI)'!$H50:$K50)*(-1)</f>
        <v>0</v>
      </c>
      <c r="BP50">
        <f>I!BO48*SUM('Sim_Vt_Of(IxI)'!$H50:$K50)*(-1)</f>
        <v>0</v>
      </c>
      <c r="BQ50">
        <f>I!BP48*SUM('Sim_Vt_Of(IxI)'!$H50:$K50)*(-1)</f>
        <v>0</v>
      </c>
      <c r="BR50">
        <f>I!BQ48*SUM('Sim_Vt_Of(IxI)'!$H50:$K50)*(-1)</f>
        <v>0</v>
      </c>
      <c r="BS50">
        <f>I!BR48*SUM('Sim_Vt_Of(IxI)'!$H50:$K50)*(-1)</f>
        <v>0</v>
      </c>
      <c r="BT50">
        <f>I!BS48*SUM('Sim_Vt_Of(IxI)'!$H50:$K50)*(-1)</f>
        <v>0</v>
      </c>
      <c r="BU50">
        <f>I!BT48*SUM('Sim_Vt_Of(IxI)'!$H50:$K50)*(-1)</f>
        <v>0</v>
      </c>
      <c r="BV50">
        <f>I!BU48*SUM('Sim_Vt_Of(IxI)'!$H50:$K50)*(-1)</f>
        <v>0</v>
      </c>
      <c r="BW50">
        <f>I!BV48*SUM('Sim_Vt_Of(IxI)'!$H50:$K50)*(-1)</f>
        <v>0</v>
      </c>
      <c r="BX50">
        <f>I!BW48*SUM('Sim_Vt_Of(IxI)'!$H50:$K50)*(-1)</f>
        <v>0</v>
      </c>
      <c r="BY50">
        <f>I!BX48*SUM('Sim_Vt_Of(IxI)'!$H50:$K50)*(-1)</f>
        <v>0</v>
      </c>
    </row>
    <row r="51" spans="1:77" x14ac:dyDescent="0.25">
      <c r="A51" s="105" t="s">
        <v>48</v>
      </c>
      <c r="B51">
        <f>I!A49*SUM('Sim_Vt_Of(IxI)'!$H51:$K51)*(-1)</f>
        <v>0</v>
      </c>
      <c r="C51">
        <f>I!B49*SUM('Sim_Vt_Of(IxI)'!$H51:$K51)*(-1)</f>
        <v>0</v>
      </c>
      <c r="D51">
        <f>I!C49*SUM('Sim_Vt_Of(IxI)'!$H51:$K51)*(-1)</f>
        <v>0</v>
      </c>
      <c r="E51">
        <f>I!D49*SUM('Sim_Vt_Of(IxI)'!$H51:$K51)*(-1)</f>
        <v>0</v>
      </c>
      <c r="F51">
        <f>I!E49*SUM('Sim_Vt_Of(IxI)'!$H51:$K51)*(-1)</f>
        <v>0</v>
      </c>
      <c r="G51">
        <f>I!F49*SUM('Sim_Vt_Of(IxI)'!$H51:$K51)*(-1)</f>
        <v>0</v>
      </c>
      <c r="H51">
        <f>I!G49*SUM('Sim_Vt_Of(IxI)'!$H51:$K51)*(-1)</f>
        <v>0</v>
      </c>
      <c r="I51">
        <f>I!H49*SUM('Sim_Vt_Of(IxI)'!$H51:$K51)*(-1)</f>
        <v>0</v>
      </c>
      <c r="J51">
        <f>I!I49*SUM('Sim_Vt_Of(IxI)'!$H51:$K51)*(-1)</f>
        <v>0</v>
      </c>
      <c r="K51">
        <f>I!J49*SUM('Sim_Vt_Of(IxI)'!$H51:$K51)*(-1)</f>
        <v>0</v>
      </c>
      <c r="L51">
        <f>I!K49*SUM('Sim_Vt_Of(IxI)'!$H51:$K51)*(-1)</f>
        <v>0</v>
      </c>
      <c r="M51">
        <f>I!L49*SUM('Sim_Vt_Of(IxI)'!$H51:$K51)*(-1)</f>
        <v>0</v>
      </c>
      <c r="N51">
        <f>I!M49*SUM('Sim_Vt_Of(IxI)'!$H51:$K51)*(-1)</f>
        <v>0</v>
      </c>
      <c r="O51">
        <f>I!N49*SUM('Sim_Vt_Of(IxI)'!$H51:$K51)*(-1)</f>
        <v>0</v>
      </c>
      <c r="P51">
        <f>I!O49*SUM('Sim_Vt_Of(IxI)'!$H51:$K51)*(-1)</f>
        <v>0</v>
      </c>
      <c r="Q51">
        <f>I!P49*SUM('Sim_Vt_Of(IxI)'!$H51:$K51)*(-1)</f>
        <v>0</v>
      </c>
      <c r="R51">
        <f>I!Q49*SUM('Sim_Vt_Of(IxI)'!$H51:$K51)*(-1)</f>
        <v>0</v>
      </c>
      <c r="S51">
        <f>I!R49*SUM('Sim_Vt_Of(IxI)'!$H51:$K51)*(-1)</f>
        <v>0</v>
      </c>
      <c r="T51">
        <f>I!S49*SUM('Sim_Vt_Of(IxI)'!$H51:$K51)*(-1)</f>
        <v>0</v>
      </c>
      <c r="U51">
        <f>I!T49*SUM('Sim_Vt_Of(IxI)'!$H51:$K51)*(-1)</f>
        <v>0</v>
      </c>
      <c r="V51">
        <f>I!U49*SUM('Sim_Vt_Of(IxI)'!$H51:$K51)*(-1)</f>
        <v>0</v>
      </c>
      <c r="W51">
        <f>I!V49*SUM('Sim_Vt_Of(IxI)'!$H51:$K51)*(-1)</f>
        <v>0</v>
      </c>
      <c r="X51">
        <f>I!W49*SUM('Sim_Vt_Of(IxI)'!$H51:$K51)*(-1)</f>
        <v>0</v>
      </c>
      <c r="Y51">
        <f>I!X49*SUM('Sim_Vt_Of(IxI)'!$H51:$K51)*(-1)</f>
        <v>0</v>
      </c>
      <c r="Z51">
        <f>I!Y49*SUM('Sim_Vt_Of(IxI)'!$H51:$K51)*(-1)</f>
        <v>0</v>
      </c>
      <c r="AA51">
        <f>I!Z49*SUM('Sim_Vt_Of(IxI)'!$H51:$K51)*(-1)</f>
        <v>0</v>
      </c>
      <c r="AB51">
        <f>I!AA49*SUM('Sim_Vt_Of(IxI)'!$H51:$K51)*(-1)</f>
        <v>0</v>
      </c>
      <c r="AC51">
        <f>I!AB49*SUM('Sim_Vt_Of(IxI)'!$H51:$K51)*(-1)</f>
        <v>0</v>
      </c>
      <c r="AD51">
        <f>I!AC49*SUM('Sim_Vt_Of(IxI)'!$H51:$K51)*(-1)</f>
        <v>0</v>
      </c>
      <c r="AE51">
        <f>I!AD49*SUM('Sim_Vt_Of(IxI)'!$H51:$K51)*(-1)</f>
        <v>0</v>
      </c>
      <c r="AF51">
        <f>I!AE49*SUM('Sim_Vt_Of(IxI)'!$H51:$K51)*(-1)</f>
        <v>0</v>
      </c>
      <c r="AG51">
        <f>I!AF49*SUM('Sim_Vt_Of(IxI)'!$H51:$K51)*(-1)</f>
        <v>0</v>
      </c>
      <c r="AH51">
        <f>I!AG49*SUM('Sim_Vt_Of(IxI)'!$H51:$K51)*(-1)</f>
        <v>0</v>
      </c>
      <c r="AI51">
        <f>I!AH49*SUM('Sim_Vt_Of(IxI)'!$H51:$K51)*(-1)</f>
        <v>0</v>
      </c>
      <c r="AJ51">
        <f>I!AI49*SUM('Sim_Vt_Of(IxI)'!$H51:$K51)*(-1)</f>
        <v>0</v>
      </c>
      <c r="AK51">
        <f>I!AJ49*SUM('Sim_Vt_Of(IxI)'!$H51:$K51)*(-1)</f>
        <v>0</v>
      </c>
      <c r="AL51">
        <f>I!AK49*SUM('Sim_Vt_Of(IxI)'!$H51:$K51)*(-1)</f>
        <v>0</v>
      </c>
      <c r="AM51">
        <f>I!AL49*SUM('Sim_Vt_Of(IxI)'!$H51:$K51)*(-1)</f>
        <v>0</v>
      </c>
      <c r="AN51">
        <f>I!AM49*SUM('Sim_Vt_Of(IxI)'!$H51:$K51)*(-1)</f>
        <v>0</v>
      </c>
      <c r="AO51">
        <f>I!AN49*SUM('Sim_Vt_Of(IxI)'!$H51:$K51)*(-1)</f>
        <v>0</v>
      </c>
      <c r="AP51">
        <f>I!AO49*SUM('Sim_Vt_Of(IxI)'!$H51:$K51)*(-1)</f>
        <v>0</v>
      </c>
      <c r="AQ51">
        <f>I!AP49*SUM('Sim_Vt_Of(IxI)'!$H51:$K51)*(-1)</f>
        <v>0</v>
      </c>
      <c r="AR51">
        <f>I!AQ49*SUM('Sim_Vt_Of(IxI)'!$H51:$K51)*(-1)</f>
        <v>0</v>
      </c>
      <c r="AS51">
        <f>I!AR49*SUM('Sim_Vt_Of(IxI)'!$H51:$K51)*(-1)</f>
        <v>0</v>
      </c>
      <c r="AT51">
        <f>I!AS49*SUM('Sim_Vt_Of(IxI)'!$H51:$K51)*(-1)</f>
        <v>0</v>
      </c>
      <c r="AU51">
        <f>I!AT49*SUM('Sim_Vt_Of(IxI)'!$H51:$K51)*(-1)</f>
        <v>0</v>
      </c>
      <c r="AV51">
        <f>I!AU49*SUM('Sim_Vt_Of(IxI)'!$H51:$K51)*(-1)</f>
        <v>0</v>
      </c>
      <c r="AW51">
        <f>I!AV49*SUM('Sim_Vt_Of(IxI)'!$H51:$K51)*(-1)</f>
        <v>0</v>
      </c>
      <c r="AX51">
        <f>I!AW49*SUM('Sim_Vt_Of(IxI)'!$H51:$K51)*(-1)</f>
        <v>0</v>
      </c>
      <c r="AY51">
        <f>I!AX49*SUM('Sim_Vt_Of(IxI)'!$H51:$K51)*(-1)</f>
        <v>0</v>
      </c>
      <c r="AZ51">
        <f>I!AY49*SUM('Sim_Vt_Of(IxI)'!$H51:$K51)*(-1)</f>
        <v>0</v>
      </c>
      <c r="BA51">
        <f>I!AZ49*SUM('Sim_Vt_Of(IxI)'!$H51:$K51)*(-1)</f>
        <v>0</v>
      </c>
      <c r="BB51">
        <f>I!BA49*SUM('Sim_Vt_Of(IxI)'!$H51:$K51)*(-1)</f>
        <v>0</v>
      </c>
      <c r="BC51">
        <f>I!BB49*SUM('Sim_Vt_Of(IxI)'!$H51:$K51)*(-1)</f>
        <v>0</v>
      </c>
      <c r="BD51">
        <f>I!BC49*SUM('Sim_Vt_Of(IxI)'!$H51:$K51)*(-1)</f>
        <v>0</v>
      </c>
      <c r="BE51">
        <f>I!BD49*SUM('Sim_Vt_Of(IxI)'!$H51:$K51)*(-1)</f>
        <v>0</v>
      </c>
      <c r="BF51">
        <f>I!BE49*SUM('Sim_Vt_Of(IxI)'!$H51:$K51)*(-1)</f>
        <v>0</v>
      </c>
      <c r="BG51">
        <f>I!BF49*SUM('Sim_Vt_Of(IxI)'!$H51:$K51)*(-1)</f>
        <v>0</v>
      </c>
      <c r="BH51">
        <f>I!BG49*SUM('Sim_Vt_Of(IxI)'!$H51:$K51)*(-1)</f>
        <v>0</v>
      </c>
      <c r="BI51">
        <f>I!BH49*SUM('Sim_Vt_Of(IxI)'!$H51:$K51)*(-1)</f>
        <v>0</v>
      </c>
      <c r="BJ51">
        <f>I!BI49*SUM('Sim_Vt_Of(IxI)'!$H51:$K51)*(-1)</f>
        <v>0</v>
      </c>
      <c r="BK51">
        <f>I!BJ49*SUM('Sim_Vt_Of(IxI)'!$H51:$K51)*(-1)</f>
        <v>0</v>
      </c>
      <c r="BL51">
        <f>I!BK49*SUM('Sim_Vt_Of(IxI)'!$H51:$K51)*(-1)</f>
        <v>0</v>
      </c>
      <c r="BM51">
        <f>I!BL49*SUM('Sim_Vt_Of(IxI)'!$H51:$K51)*(-1)</f>
        <v>0</v>
      </c>
      <c r="BN51">
        <f>I!BM49*SUM('Sim_Vt_Of(IxI)'!$H51:$K51)*(-1)</f>
        <v>0</v>
      </c>
      <c r="BO51">
        <f>I!BN49*SUM('Sim_Vt_Of(IxI)'!$H51:$K51)*(-1)</f>
        <v>0</v>
      </c>
      <c r="BP51">
        <f>I!BO49*SUM('Sim_Vt_Of(IxI)'!$H51:$K51)*(-1)</f>
        <v>0</v>
      </c>
      <c r="BQ51">
        <f>I!BP49*SUM('Sim_Vt_Of(IxI)'!$H51:$K51)*(-1)</f>
        <v>0</v>
      </c>
      <c r="BR51">
        <f>I!BQ49*SUM('Sim_Vt_Of(IxI)'!$H51:$K51)*(-1)</f>
        <v>0</v>
      </c>
      <c r="BS51">
        <f>I!BR49*SUM('Sim_Vt_Of(IxI)'!$H51:$K51)*(-1)</f>
        <v>0</v>
      </c>
      <c r="BT51">
        <f>I!BS49*SUM('Sim_Vt_Of(IxI)'!$H51:$K51)*(-1)</f>
        <v>0</v>
      </c>
      <c r="BU51">
        <f>I!BT49*SUM('Sim_Vt_Of(IxI)'!$H51:$K51)*(-1)</f>
        <v>0</v>
      </c>
      <c r="BV51">
        <f>I!BU49*SUM('Sim_Vt_Of(IxI)'!$H51:$K51)*(-1)</f>
        <v>0</v>
      </c>
      <c r="BW51">
        <f>I!BV49*SUM('Sim_Vt_Of(IxI)'!$H51:$K51)*(-1)</f>
        <v>0</v>
      </c>
      <c r="BX51">
        <f>I!BW49*SUM('Sim_Vt_Of(IxI)'!$H51:$K51)*(-1)</f>
        <v>0</v>
      </c>
      <c r="BY51">
        <f>I!BX49*SUM('Sim_Vt_Of(IxI)'!$H51:$K51)*(-1)</f>
        <v>0</v>
      </c>
    </row>
    <row r="52" spans="1:77" x14ac:dyDescent="0.25">
      <c r="A52" s="105" t="s">
        <v>49</v>
      </c>
      <c r="B52">
        <f>I!A50*SUM('Sim_Vt_Of(IxI)'!$H52:$K52)*(-1)</f>
        <v>0</v>
      </c>
      <c r="C52">
        <f>I!B50*SUM('Sim_Vt_Of(IxI)'!$H52:$K52)*(-1)</f>
        <v>0</v>
      </c>
      <c r="D52">
        <f>I!C50*SUM('Sim_Vt_Of(IxI)'!$H52:$K52)*(-1)</f>
        <v>0</v>
      </c>
      <c r="E52">
        <f>I!D50*SUM('Sim_Vt_Of(IxI)'!$H52:$K52)*(-1)</f>
        <v>0</v>
      </c>
      <c r="F52">
        <f>I!E50*SUM('Sim_Vt_Of(IxI)'!$H52:$K52)*(-1)</f>
        <v>0</v>
      </c>
      <c r="G52">
        <f>I!F50*SUM('Sim_Vt_Of(IxI)'!$H52:$K52)*(-1)</f>
        <v>0</v>
      </c>
      <c r="H52">
        <f>I!G50*SUM('Sim_Vt_Of(IxI)'!$H52:$K52)*(-1)</f>
        <v>0</v>
      </c>
      <c r="I52">
        <f>I!H50*SUM('Sim_Vt_Of(IxI)'!$H52:$K52)*(-1)</f>
        <v>0</v>
      </c>
      <c r="J52">
        <f>I!I50*SUM('Sim_Vt_Of(IxI)'!$H52:$K52)*(-1)</f>
        <v>0</v>
      </c>
      <c r="K52">
        <f>I!J50*SUM('Sim_Vt_Of(IxI)'!$H52:$K52)*(-1)</f>
        <v>0</v>
      </c>
      <c r="L52">
        <f>I!K50*SUM('Sim_Vt_Of(IxI)'!$H52:$K52)*(-1)</f>
        <v>0</v>
      </c>
      <c r="M52">
        <f>I!L50*SUM('Sim_Vt_Of(IxI)'!$H52:$K52)*(-1)</f>
        <v>0</v>
      </c>
      <c r="N52">
        <f>I!M50*SUM('Sim_Vt_Of(IxI)'!$H52:$K52)*(-1)</f>
        <v>0</v>
      </c>
      <c r="O52">
        <f>I!N50*SUM('Sim_Vt_Of(IxI)'!$H52:$K52)*(-1)</f>
        <v>0</v>
      </c>
      <c r="P52">
        <f>I!O50*SUM('Sim_Vt_Of(IxI)'!$H52:$K52)*(-1)</f>
        <v>0</v>
      </c>
      <c r="Q52">
        <f>I!P50*SUM('Sim_Vt_Of(IxI)'!$H52:$K52)*(-1)</f>
        <v>0</v>
      </c>
      <c r="R52">
        <f>I!Q50*SUM('Sim_Vt_Of(IxI)'!$H52:$K52)*(-1)</f>
        <v>0</v>
      </c>
      <c r="S52">
        <f>I!R50*SUM('Sim_Vt_Of(IxI)'!$H52:$K52)*(-1)</f>
        <v>0</v>
      </c>
      <c r="T52">
        <f>I!S50*SUM('Sim_Vt_Of(IxI)'!$H52:$K52)*(-1)</f>
        <v>0</v>
      </c>
      <c r="U52">
        <f>I!T50*SUM('Sim_Vt_Of(IxI)'!$H52:$K52)*(-1)</f>
        <v>0</v>
      </c>
      <c r="V52">
        <f>I!U50*SUM('Sim_Vt_Of(IxI)'!$H52:$K52)*(-1)</f>
        <v>0</v>
      </c>
      <c r="W52">
        <f>I!V50*SUM('Sim_Vt_Of(IxI)'!$H52:$K52)*(-1)</f>
        <v>0</v>
      </c>
      <c r="X52">
        <f>I!W50*SUM('Sim_Vt_Of(IxI)'!$H52:$K52)*(-1)</f>
        <v>0</v>
      </c>
      <c r="Y52">
        <f>I!X50*SUM('Sim_Vt_Of(IxI)'!$H52:$K52)*(-1)</f>
        <v>0</v>
      </c>
      <c r="Z52">
        <f>I!Y50*SUM('Sim_Vt_Of(IxI)'!$H52:$K52)*(-1)</f>
        <v>0</v>
      </c>
      <c r="AA52">
        <f>I!Z50*SUM('Sim_Vt_Of(IxI)'!$H52:$K52)*(-1)</f>
        <v>0</v>
      </c>
      <c r="AB52">
        <f>I!AA50*SUM('Sim_Vt_Of(IxI)'!$H52:$K52)*(-1)</f>
        <v>0</v>
      </c>
      <c r="AC52">
        <f>I!AB50*SUM('Sim_Vt_Of(IxI)'!$H52:$K52)*(-1)</f>
        <v>0</v>
      </c>
      <c r="AD52">
        <f>I!AC50*SUM('Sim_Vt_Of(IxI)'!$H52:$K52)*(-1)</f>
        <v>0</v>
      </c>
      <c r="AE52">
        <f>I!AD50*SUM('Sim_Vt_Of(IxI)'!$H52:$K52)*(-1)</f>
        <v>0</v>
      </c>
      <c r="AF52">
        <f>I!AE50*SUM('Sim_Vt_Of(IxI)'!$H52:$K52)*(-1)</f>
        <v>0</v>
      </c>
      <c r="AG52">
        <f>I!AF50*SUM('Sim_Vt_Of(IxI)'!$H52:$K52)*(-1)</f>
        <v>0</v>
      </c>
      <c r="AH52">
        <f>I!AG50*SUM('Sim_Vt_Of(IxI)'!$H52:$K52)*(-1)</f>
        <v>0</v>
      </c>
      <c r="AI52">
        <f>I!AH50*SUM('Sim_Vt_Of(IxI)'!$H52:$K52)*(-1)</f>
        <v>0</v>
      </c>
      <c r="AJ52">
        <f>I!AI50*SUM('Sim_Vt_Of(IxI)'!$H52:$K52)*(-1)</f>
        <v>0</v>
      </c>
      <c r="AK52">
        <f>I!AJ50*SUM('Sim_Vt_Of(IxI)'!$H52:$K52)*(-1)</f>
        <v>0</v>
      </c>
      <c r="AL52">
        <f>I!AK50*SUM('Sim_Vt_Of(IxI)'!$H52:$K52)*(-1)</f>
        <v>0</v>
      </c>
      <c r="AM52">
        <f>I!AL50*SUM('Sim_Vt_Of(IxI)'!$H52:$K52)*(-1)</f>
        <v>0</v>
      </c>
      <c r="AN52">
        <f>I!AM50*SUM('Sim_Vt_Of(IxI)'!$H52:$K52)*(-1)</f>
        <v>0</v>
      </c>
      <c r="AO52">
        <f>I!AN50*SUM('Sim_Vt_Of(IxI)'!$H52:$K52)*(-1)</f>
        <v>0</v>
      </c>
      <c r="AP52">
        <f>I!AO50*SUM('Sim_Vt_Of(IxI)'!$H52:$K52)*(-1)</f>
        <v>0</v>
      </c>
      <c r="AQ52">
        <f>I!AP50*SUM('Sim_Vt_Of(IxI)'!$H52:$K52)*(-1)</f>
        <v>0</v>
      </c>
      <c r="AR52">
        <f>I!AQ50*SUM('Sim_Vt_Of(IxI)'!$H52:$K52)*(-1)</f>
        <v>0</v>
      </c>
      <c r="AS52">
        <f>I!AR50*SUM('Sim_Vt_Of(IxI)'!$H52:$K52)*(-1)</f>
        <v>0</v>
      </c>
      <c r="AT52">
        <f>I!AS50*SUM('Sim_Vt_Of(IxI)'!$H52:$K52)*(-1)</f>
        <v>0</v>
      </c>
      <c r="AU52">
        <f>I!AT50*SUM('Sim_Vt_Of(IxI)'!$H52:$K52)*(-1)</f>
        <v>0</v>
      </c>
      <c r="AV52">
        <f>I!AU50*SUM('Sim_Vt_Of(IxI)'!$H52:$K52)*(-1)</f>
        <v>0</v>
      </c>
      <c r="AW52">
        <f>I!AV50*SUM('Sim_Vt_Of(IxI)'!$H52:$K52)*(-1)</f>
        <v>0</v>
      </c>
      <c r="AX52">
        <f>I!AW50*SUM('Sim_Vt_Of(IxI)'!$H52:$K52)*(-1)</f>
        <v>0</v>
      </c>
      <c r="AY52">
        <f>I!AX50*SUM('Sim_Vt_Of(IxI)'!$H52:$K52)*(-1)</f>
        <v>0</v>
      </c>
      <c r="AZ52">
        <f>I!AY50*SUM('Sim_Vt_Of(IxI)'!$H52:$K52)*(-1)</f>
        <v>0</v>
      </c>
      <c r="BA52">
        <f>I!AZ50*SUM('Sim_Vt_Of(IxI)'!$H52:$K52)*(-1)</f>
        <v>0</v>
      </c>
      <c r="BB52">
        <f>I!BA50*SUM('Sim_Vt_Of(IxI)'!$H52:$K52)*(-1)</f>
        <v>0</v>
      </c>
      <c r="BC52">
        <f>I!BB50*SUM('Sim_Vt_Of(IxI)'!$H52:$K52)*(-1)</f>
        <v>0</v>
      </c>
      <c r="BD52">
        <f>I!BC50*SUM('Sim_Vt_Of(IxI)'!$H52:$K52)*(-1)</f>
        <v>0</v>
      </c>
      <c r="BE52">
        <f>I!BD50*SUM('Sim_Vt_Of(IxI)'!$H52:$K52)*(-1)</f>
        <v>0</v>
      </c>
      <c r="BF52">
        <f>I!BE50*SUM('Sim_Vt_Of(IxI)'!$H52:$K52)*(-1)</f>
        <v>0</v>
      </c>
      <c r="BG52">
        <f>I!BF50*SUM('Sim_Vt_Of(IxI)'!$H52:$K52)*(-1)</f>
        <v>0</v>
      </c>
      <c r="BH52">
        <f>I!BG50*SUM('Sim_Vt_Of(IxI)'!$H52:$K52)*(-1)</f>
        <v>0</v>
      </c>
      <c r="BI52">
        <f>I!BH50*SUM('Sim_Vt_Of(IxI)'!$H52:$K52)*(-1)</f>
        <v>0</v>
      </c>
      <c r="BJ52">
        <f>I!BI50*SUM('Sim_Vt_Of(IxI)'!$H52:$K52)*(-1)</f>
        <v>0</v>
      </c>
      <c r="BK52">
        <f>I!BJ50*SUM('Sim_Vt_Of(IxI)'!$H52:$K52)*(-1)</f>
        <v>0</v>
      </c>
      <c r="BL52">
        <f>I!BK50*SUM('Sim_Vt_Of(IxI)'!$H52:$K52)*(-1)</f>
        <v>0</v>
      </c>
      <c r="BM52">
        <f>I!BL50*SUM('Sim_Vt_Of(IxI)'!$H52:$K52)*(-1)</f>
        <v>0</v>
      </c>
      <c r="BN52">
        <f>I!BM50*SUM('Sim_Vt_Of(IxI)'!$H52:$K52)*(-1)</f>
        <v>0</v>
      </c>
      <c r="BO52">
        <f>I!BN50*SUM('Sim_Vt_Of(IxI)'!$H52:$K52)*(-1)</f>
        <v>0</v>
      </c>
      <c r="BP52">
        <f>I!BO50*SUM('Sim_Vt_Of(IxI)'!$H52:$K52)*(-1)</f>
        <v>0</v>
      </c>
      <c r="BQ52">
        <f>I!BP50*SUM('Sim_Vt_Of(IxI)'!$H52:$K52)*(-1)</f>
        <v>0</v>
      </c>
      <c r="BR52">
        <f>I!BQ50*SUM('Sim_Vt_Of(IxI)'!$H52:$K52)*(-1)</f>
        <v>0</v>
      </c>
      <c r="BS52">
        <f>I!BR50*SUM('Sim_Vt_Of(IxI)'!$H52:$K52)*(-1)</f>
        <v>0</v>
      </c>
      <c r="BT52">
        <f>I!BS50*SUM('Sim_Vt_Of(IxI)'!$H52:$K52)*(-1)</f>
        <v>0</v>
      </c>
      <c r="BU52">
        <f>I!BT50*SUM('Sim_Vt_Of(IxI)'!$H52:$K52)*(-1)</f>
        <v>0</v>
      </c>
      <c r="BV52">
        <f>I!BU50*SUM('Sim_Vt_Of(IxI)'!$H52:$K52)*(-1)</f>
        <v>0</v>
      </c>
      <c r="BW52">
        <f>I!BV50*SUM('Sim_Vt_Of(IxI)'!$H52:$K52)*(-1)</f>
        <v>0</v>
      </c>
      <c r="BX52">
        <f>I!BW50*SUM('Sim_Vt_Of(IxI)'!$H52:$K52)*(-1)</f>
        <v>0</v>
      </c>
      <c r="BY52">
        <f>I!BX50*SUM('Sim_Vt_Of(IxI)'!$H52:$K52)*(-1)</f>
        <v>0</v>
      </c>
    </row>
    <row r="53" spans="1:77" x14ac:dyDescent="0.25">
      <c r="A53" s="105" t="s">
        <v>50</v>
      </c>
      <c r="B53">
        <f>I!A51*SUM('Sim_Vt_Of(IxI)'!$H53:$K53)*(-1)</f>
        <v>0</v>
      </c>
      <c r="C53">
        <f>I!B51*SUM('Sim_Vt_Of(IxI)'!$H53:$K53)*(-1)</f>
        <v>0</v>
      </c>
      <c r="D53">
        <f>I!C51*SUM('Sim_Vt_Of(IxI)'!$H53:$K53)*(-1)</f>
        <v>0</v>
      </c>
      <c r="E53">
        <f>I!D51*SUM('Sim_Vt_Of(IxI)'!$H53:$K53)*(-1)</f>
        <v>0</v>
      </c>
      <c r="F53">
        <f>I!E51*SUM('Sim_Vt_Of(IxI)'!$H53:$K53)*(-1)</f>
        <v>0</v>
      </c>
      <c r="G53">
        <f>I!F51*SUM('Sim_Vt_Of(IxI)'!$H53:$K53)*(-1)</f>
        <v>0</v>
      </c>
      <c r="H53">
        <f>I!G51*SUM('Sim_Vt_Of(IxI)'!$H53:$K53)*(-1)</f>
        <v>0</v>
      </c>
      <c r="I53">
        <f>I!H51*SUM('Sim_Vt_Of(IxI)'!$H53:$K53)*(-1)</f>
        <v>0</v>
      </c>
      <c r="J53">
        <f>I!I51*SUM('Sim_Vt_Of(IxI)'!$H53:$K53)*(-1)</f>
        <v>0</v>
      </c>
      <c r="K53">
        <f>I!J51*SUM('Sim_Vt_Of(IxI)'!$H53:$K53)*(-1)</f>
        <v>0</v>
      </c>
      <c r="L53">
        <f>I!K51*SUM('Sim_Vt_Of(IxI)'!$H53:$K53)*(-1)</f>
        <v>0</v>
      </c>
      <c r="M53">
        <f>I!L51*SUM('Sim_Vt_Of(IxI)'!$H53:$K53)*(-1)</f>
        <v>0</v>
      </c>
      <c r="N53">
        <f>I!M51*SUM('Sim_Vt_Of(IxI)'!$H53:$K53)*(-1)</f>
        <v>0</v>
      </c>
      <c r="O53">
        <f>I!N51*SUM('Sim_Vt_Of(IxI)'!$H53:$K53)*(-1)</f>
        <v>0</v>
      </c>
      <c r="P53">
        <f>I!O51*SUM('Sim_Vt_Of(IxI)'!$H53:$K53)*(-1)</f>
        <v>0</v>
      </c>
      <c r="Q53">
        <f>I!P51*SUM('Sim_Vt_Of(IxI)'!$H53:$K53)*(-1)</f>
        <v>0</v>
      </c>
      <c r="R53">
        <f>I!Q51*SUM('Sim_Vt_Of(IxI)'!$H53:$K53)*(-1)</f>
        <v>0</v>
      </c>
      <c r="S53">
        <f>I!R51*SUM('Sim_Vt_Of(IxI)'!$H53:$K53)*(-1)</f>
        <v>0</v>
      </c>
      <c r="T53">
        <f>I!S51*SUM('Sim_Vt_Of(IxI)'!$H53:$K53)*(-1)</f>
        <v>0</v>
      </c>
      <c r="U53">
        <f>I!T51*SUM('Sim_Vt_Of(IxI)'!$H53:$K53)*(-1)</f>
        <v>0</v>
      </c>
      <c r="V53">
        <f>I!U51*SUM('Sim_Vt_Of(IxI)'!$H53:$K53)*(-1)</f>
        <v>0</v>
      </c>
      <c r="W53">
        <f>I!V51*SUM('Sim_Vt_Of(IxI)'!$H53:$K53)*(-1)</f>
        <v>0</v>
      </c>
      <c r="X53">
        <f>I!W51*SUM('Sim_Vt_Of(IxI)'!$H53:$K53)*(-1)</f>
        <v>0</v>
      </c>
      <c r="Y53">
        <f>I!X51*SUM('Sim_Vt_Of(IxI)'!$H53:$K53)*(-1)</f>
        <v>0</v>
      </c>
      <c r="Z53">
        <f>I!Y51*SUM('Sim_Vt_Of(IxI)'!$H53:$K53)*(-1)</f>
        <v>0</v>
      </c>
      <c r="AA53">
        <f>I!Z51*SUM('Sim_Vt_Of(IxI)'!$H53:$K53)*(-1)</f>
        <v>0</v>
      </c>
      <c r="AB53">
        <f>I!AA51*SUM('Sim_Vt_Of(IxI)'!$H53:$K53)*(-1)</f>
        <v>0</v>
      </c>
      <c r="AC53">
        <f>I!AB51*SUM('Sim_Vt_Of(IxI)'!$H53:$K53)*(-1)</f>
        <v>0</v>
      </c>
      <c r="AD53">
        <f>I!AC51*SUM('Sim_Vt_Of(IxI)'!$H53:$K53)*(-1)</f>
        <v>0</v>
      </c>
      <c r="AE53">
        <f>I!AD51*SUM('Sim_Vt_Of(IxI)'!$H53:$K53)*(-1)</f>
        <v>0</v>
      </c>
      <c r="AF53">
        <f>I!AE51*SUM('Sim_Vt_Of(IxI)'!$H53:$K53)*(-1)</f>
        <v>0</v>
      </c>
      <c r="AG53">
        <f>I!AF51*SUM('Sim_Vt_Of(IxI)'!$H53:$K53)*(-1)</f>
        <v>0</v>
      </c>
      <c r="AH53">
        <f>I!AG51*SUM('Sim_Vt_Of(IxI)'!$H53:$K53)*(-1)</f>
        <v>0</v>
      </c>
      <c r="AI53">
        <f>I!AH51*SUM('Sim_Vt_Of(IxI)'!$H53:$K53)*(-1)</f>
        <v>0</v>
      </c>
      <c r="AJ53">
        <f>I!AI51*SUM('Sim_Vt_Of(IxI)'!$H53:$K53)*(-1)</f>
        <v>0</v>
      </c>
      <c r="AK53">
        <f>I!AJ51*SUM('Sim_Vt_Of(IxI)'!$H53:$K53)*(-1)</f>
        <v>0</v>
      </c>
      <c r="AL53">
        <f>I!AK51*SUM('Sim_Vt_Of(IxI)'!$H53:$K53)*(-1)</f>
        <v>0</v>
      </c>
      <c r="AM53">
        <f>I!AL51*SUM('Sim_Vt_Of(IxI)'!$H53:$K53)*(-1)</f>
        <v>0</v>
      </c>
      <c r="AN53">
        <f>I!AM51*SUM('Sim_Vt_Of(IxI)'!$H53:$K53)*(-1)</f>
        <v>0</v>
      </c>
      <c r="AO53">
        <f>I!AN51*SUM('Sim_Vt_Of(IxI)'!$H53:$K53)*(-1)</f>
        <v>0</v>
      </c>
      <c r="AP53">
        <f>I!AO51*SUM('Sim_Vt_Of(IxI)'!$H53:$K53)*(-1)</f>
        <v>0</v>
      </c>
      <c r="AQ53">
        <f>I!AP51*SUM('Sim_Vt_Of(IxI)'!$H53:$K53)*(-1)</f>
        <v>0</v>
      </c>
      <c r="AR53">
        <f>I!AQ51*SUM('Sim_Vt_Of(IxI)'!$H53:$K53)*(-1)</f>
        <v>0</v>
      </c>
      <c r="AS53">
        <f>I!AR51*SUM('Sim_Vt_Of(IxI)'!$H53:$K53)*(-1)</f>
        <v>0</v>
      </c>
      <c r="AT53">
        <f>I!AS51*SUM('Sim_Vt_Of(IxI)'!$H53:$K53)*(-1)</f>
        <v>0</v>
      </c>
      <c r="AU53">
        <f>I!AT51*SUM('Sim_Vt_Of(IxI)'!$H53:$K53)*(-1)</f>
        <v>0</v>
      </c>
      <c r="AV53">
        <f>I!AU51*SUM('Sim_Vt_Of(IxI)'!$H53:$K53)*(-1)</f>
        <v>0</v>
      </c>
      <c r="AW53">
        <f>I!AV51*SUM('Sim_Vt_Of(IxI)'!$H53:$K53)*(-1)</f>
        <v>0</v>
      </c>
      <c r="AX53">
        <f>I!AW51*SUM('Sim_Vt_Of(IxI)'!$H53:$K53)*(-1)</f>
        <v>0</v>
      </c>
      <c r="AY53">
        <f>I!AX51*SUM('Sim_Vt_Of(IxI)'!$H53:$K53)*(-1)</f>
        <v>0</v>
      </c>
      <c r="AZ53">
        <f>I!AY51*SUM('Sim_Vt_Of(IxI)'!$H53:$K53)*(-1)</f>
        <v>0</v>
      </c>
      <c r="BA53">
        <f>I!AZ51*SUM('Sim_Vt_Of(IxI)'!$H53:$K53)*(-1)</f>
        <v>0</v>
      </c>
      <c r="BB53">
        <f>I!BA51*SUM('Sim_Vt_Of(IxI)'!$H53:$K53)*(-1)</f>
        <v>0</v>
      </c>
      <c r="BC53">
        <f>I!BB51*SUM('Sim_Vt_Of(IxI)'!$H53:$K53)*(-1)</f>
        <v>0</v>
      </c>
      <c r="BD53">
        <f>I!BC51*SUM('Sim_Vt_Of(IxI)'!$H53:$K53)*(-1)</f>
        <v>0</v>
      </c>
      <c r="BE53">
        <f>I!BD51*SUM('Sim_Vt_Of(IxI)'!$H53:$K53)*(-1)</f>
        <v>0</v>
      </c>
      <c r="BF53">
        <f>I!BE51*SUM('Sim_Vt_Of(IxI)'!$H53:$K53)*(-1)</f>
        <v>0</v>
      </c>
      <c r="BG53">
        <f>I!BF51*SUM('Sim_Vt_Of(IxI)'!$H53:$K53)*(-1)</f>
        <v>0</v>
      </c>
      <c r="BH53">
        <f>I!BG51*SUM('Sim_Vt_Of(IxI)'!$H53:$K53)*(-1)</f>
        <v>0</v>
      </c>
      <c r="BI53">
        <f>I!BH51*SUM('Sim_Vt_Of(IxI)'!$H53:$K53)*(-1)</f>
        <v>0</v>
      </c>
      <c r="BJ53">
        <f>I!BI51*SUM('Sim_Vt_Of(IxI)'!$H53:$K53)*(-1)</f>
        <v>0</v>
      </c>
      <c r="BK53">
        <f>I!BJ51*SUM('Sim_Vt_Of(IxI)'!$H53:$K53)*(-1)</f>
        <v>0</v>
      </c>
      <c r="BL53">
        <f>I!BK51*SUM('Sim_Vt_Of(IxI)'!$H53:$K53)*(-1)</f>
        <v>0</v>
      </c>
      <c r="BM53">
        <f>I!BL51*SUM('Sim_Vt_Of(IxI)'!$H53:$K53)*(-1)</f>
        <v>0</v>
      </c>
      <c r="BN53">
        <f>I!BM51*SUM('Sim_Vt_Of(IxI)'!$H53:$K53)*(-1)</f>
        <v>0</v>
      </c>
      <c r="BO53">
        <f>I!BN51*SUM('Sim_Vt_Of(IxI)'!$H53:$K53)*(-1)</f>
        <v>0</v>
      </c>
      <c r="BP53">
        <f>I!BO51*SUM('Sim_Vt_Of(IxI)'!$H53:$K53)*(-1)</f>
        <v>0</v>
      </c>
      <c r="BQ53">
        <f>I!BP51*SUM('Sim_Vt_Of(IxI)'!$H53:$K53)*(-1)</f>
        <v>0</v>
      </c>
      <c r="BR53">
        <f>I!BQ51*SUM('Sim_Vt_Of(IxI)'!$H53:$K53)*(-1)</f>
        <v>0</v>
      </c>
      <c r="BS53">
        <f>I!BR51*SUM('Sim_Vt_Of(IxI)'!$H53:$K53)*(-1)</f>
        <v>0</v>
      </c>
      <c r="BT53">
        <f>I!BS51*SUM('Sim_Vt_Of(IxI)'!$H53:$K53)*(-1)</f>
        <v>0</v>
      </c>
      <c r="BU53">
        <f>I!BT51*SUM('Sim_Vt_Of(IxI)'!$H53:$K53)*(-1)</f>
        <v>0</v>
      </c>
      <c r="BV53">
        <f>I!BU51*SUM('Sim_Vt_Of(IxI)'!$H53:$K53)*(-1)</f>
        <v>0</v>
      </c>
      <c r="BW53">
        <f>I!BV51*SUM('Sim_Vt_Of(IxI)'!$H53:$K53)*(-1)</f>
        <v>0</v>
      </c>
      <c r="BX53">
        <f>I!BW51*SUM('Sim_Vt_Of(IxI)'!$H53:$K53)*(-1)</f>
        <v>0</v>
      </c>
      <c r="BY53">
        <f>I!BX51*SUM('Sim_Vt_Of(IxI)'!$H53:$K53)*(-1)</f>
        <v>0</v>
      </c>
    </row>
    <row r="54" spans="1:77" x14ac:dyDescent="0.25">
      <c r="A54" s="105" t="s">
        <v>51</v>
      </c>
      <c r="B54">
        <f>I!A52*SUM('Sim_Vt_Of(IxI)'!$H54:$K54)*(-1)</f>
        <v>0</v>
      </c>
      <c r="C54">
        <f>I!B52*SUM('Sim_Vt_Of(IxI)'!$H54:$K54)*(-1)</f>
        <v>0</v>
      </c>
      <c r="D54">
        <f>I!C52*SUM('Sim_Vt_Of(IxI)'!$H54:$K54)*(-1)</f>
        <v>0</v>
      </c>
      <c r="E54">
        <f>I!D52*SUM('Sim_Vt_Of(IxI)'!$H54:$K54)*(-1)</f>
        <v>0</v>
      </c>
      <c r="F54">
        <f>I!E52*SUM('Sim_Vt_Of(IxI)'!$H54:$K54)*(-1)</f>
        <v>0</v>
      </c>
      <c r="G54">
        <f>I!F52*SUM('Sim_Vt_Of(IxI)'!$H54:$K54)*(-1)</f>
        <v>0</v>
      </c>
      <c r="H54">
        <f>I!G52*SUM('Sim_Vt_Of(IxI)'!$H54:$K54)*(-1)</f>
        <v>0</v>
      </c>
      <c r="I54">
        <f>I!H52*SUM('Sim_Vt_Of(IxI)'!$H54:$K54)*(-1)</f>
        <v>0</v>
      </c>
      <c r="J54">
        <f>I!I52*SUM('Sim_Vt_Of(IxI)'!$H54:$K54)*(-1)</f>
        <v>0</v>
      </c>
      <c r="K54">
        <f>I!J52*SUM('Sim_Vt_Of(IxI)'!$H54:$K54)*(-1)</f>
        <v>0</v>
      </c>
      <c r="L54">
        <f>I!K52*SUM('Sim_Vt_Of(IxI)'!$H54:$K54)*(-1)</f>
        <v>0</v>
      </c>
      <c r="M54">
        <f>I!L52*SUM('Sim_Vt_Of(IxI)'!$H54:$K54)*(-1)</f>
        <v>0</v>
      </c>
      <c r="N54">
        <f>I!M52*SUM('Sim_Vt_Of(IxI)'!$H54:$K54)*(-1)</f>
        <v>0</v>
      </c>
      <c r="O54">
        <f>I!N52*SUM('Sim_Vt_Of(IxI)'!$H54:$K54)*(-1)</f>
        <v>0</v>
      </c>
      <c r="P54">
        <f>I!O52*SUM('Sim_Vt_Of(IxI)'!$H54:$K54)*(-1)</f>
        <v>0</v>
      </c>
      <c r="Q54">
        <f>I!P52*SUM('Sim_Vt_Of(IxI)'!$H54:$K54)*(-1)</f>
        <v>0</v>
      </c>
      <c r="R54">
        <f>I!Q52*SUM('Sim_Vt_Of(IxI)'!$H54:$K54)*(-1)</f>
        <v>0</v>
      </c>
      <c r="S54">
        <f>I!R52*SUM('Sim_Vt_Of(IxI)'!$H54:$K54)*(-1)</f>
        <v>0</v>
      </c>
      <c r="T54">
        <f>I!S52*SUM('Sim_Vt_Of(IxI)'!$H54:$K54)*(-1)</f>
        <v>0</v>
      </c>
      <c r="U54">
        <f>I!T52*SUM('Sim_Vt_Of(IxI)'!$H54:$K54)*(-1)</f>
        <v>0</v>
      </c>
      <c r="V54">
        <f>I!U52*SUM('Sim_Vt_Of(IxI)'!$H54:$K54)*(-1)</f>
        <v>0</v>
      </c>
      <c r="W54">
        <f>I!V52*SUM('Sim_Vt_Of(IxI)'!$H54:$K54)*(-1)</f>
        <v>0</v>
      </c>
      <c r="X54">
        <f>I!W52*SUM('Sim_Vt_Of(IxI)'!$H54:$K54)*(-1)</f>
        <v>0</v>
      </c>
      <c r="Y54">
        <f>I!X52*SUM('Sim_Vt_Of(IxI)'!$H54:$K54)*(-1)</f>
        <v>0</v>
      </c>
      <c r="Z54">
        <f>I!Y52*SUM('Sim_Vt_Of(IxI)'!$H54:$K54)*(-1)</f>
        <v>0</v>
      </c>
      <c r="AA54">
        <f>I!Z52*SUM('Sim_Vt_Of(IxI)'!$H54:$K54)*(-1)</f>
        <v>0</v>
      </c>
      <c r="AB54">
        <f>I!AA52*SUM('Sim_Vt_Of(IxI)'!$H54:$K54)*(-1)</f>
        <v>0</v>
      </c>
      <c r="AC54">
        <f>I!AB52*SUM('Sim_Vt_Of(IxI)'!$H54:$K54)*(-1)</f>
        <v>0</v>
      </c>
      <c r="AD54">
        <f>I!AC52*SUM('Sim_Vt_Of(IxI)'!$H54:$K54)*(-1)</f>
        <v>0</v>
      </c>
      <c r="AE54">
        <f>I!AD52*SUM('Sim_Vt_Of(IxI)'!$H54:$K54)*(-1)</f>
        <v>0</v>
      </c>
      <c r="AF54">
        <f>I!AE52*SUM('Sim_Vt_Of(IxI)'!$H54:$K54)*(-1)</f>
        <v>0</v>
      </c>
      <c r="AG54">
        <f>I!AF52*SUM('Sim_Vt_Of(IxI)'!$H54:$K54)*(-1)</f>
        <v>0</v>
      </c>
      <c r="AH54">
        <f>I!AG52*SUM('Sim_Vt_Of(IxI)'!$H54:$K54)*(-1)</f>
        <v>0</v>
      </c>
      <c r="AI54">
        <f>I!AH52*SUM('Sim_Vt_Of(IxI)'!$H54:$K54)*(-1)</f>
        <v>0</v>
      </c>
      <c r="AJ54">
        <f>I!AI52*SUM('Sim_Vt_Of(IxI)'!$H54:$K54)*(-1)</f>
        <v>0</v>
      </c>
      <c r="AK54">
        <f>I!AJ52*SUM('Sim_Vt_Of(IxI)'!$H54:$K54)*(-1)</f>
        <v>0</v>
      </c>
      <c r="AL54">
        <f>I!AK52*SUM('Sim_Vt_Of(IxI)'!$H54:$K54)*(-1)</f>
        <v>0</v>
      </c>
      <c r="AM54">
        <f>I!AL52*SUM('Sim_Vt_Of(IxI)'!$H54:$K54)*(-1)</f>
        <v>0</v>
      </c>
      <c r="AN54">
        <f>I!AM52*SUM('Sim_Vt_Of(IxI)'!$H54:$K54)*(-1)</f>
        <v>0</v>
      </c>
      <c r="AO54">
        <f>I!AN52*SUM('Sim_Vt_Of(IxI)'!$H54:$K54)*(-1)</f>
        <v>0</v>
      </c>
      <c r="AP54">
        <f>I!AO52*SUM('Sim_Vt_Of(IxI)'!$H54:$K54)*(-1)</f>
        <v>0</v>
      </c>
      <c r="AQ54">
        <f>I!AP52*SUM('Sim_Vt_Of(IxI)'!$H54:$K54)*(-1)</f>
        <v>0</v>
      </c>
      <c r="AR54">
        <f>I!AQ52*SUM('Sim_Vt_Of(IxI)'!$H54:$K54)*(-1)</f>
        <v>0</v>
      </c>
      <c r="AS54">
        <f>I!AR52*SUM('Sim_Vt_Of(IxI)'!$H54:$K54)*(-1)</f>
        <v>0</v>
      </c>
      <c r="AT54">
        <f>I!AS52*SUM('Sim_Vt_Of(IxI)'!$H54:$K54)*(-1)</f>
        <v>0</v>
      </c>
      <c r="AU54">
        <f>I!AT52*SUM('Sim_Vt_Of(IxI)'!$H54:$K54)*(-1)</f>
        <v>0</v>
      </c>
      <c r="AV54">
        <f>I!AU52*SUM('Sim_Vt_Of(IxI)'!$H54:$K54)*(-1)</f>
        <v>0</v>
      </c>
      <c r="AW54">
        <f>I!AV52*SUM('Sim_Vt_Of(IxI)'!$H54:$K54)*(-1)</f>
        <v>0</v>
      </c>
      <c r="AX54">
        <f>I!AW52*SUM('Sim_Vt_Of(IxI)'!$H54:$K54)*(-1)</f>
        <v>0</v>
      </c>
      <c r="AY54">
        <f>I!AX52*SUM('Sim_Vt_Of(IxI)'!$H54:$K54)*(-1)</f>
        <v>0</v>
      </c>
      <c r="AZ54">
        <f>I!AY52*SUM('Sim_Vt_Of(IxI)'!$H54:$K54)*(-1)</f>
        <v>0</v>
      </c>
      <c r="BA54">
        <f>I!AZ52*SUM('Sim_Vt_Of(IxI)'!$H54:$K54)*(-1)</f>
        <v>0</v>
      </c>
      <c r="BB54">
        <f>I!BA52*SUM('Sim_Vt_Of(IxI)'!$H54:$K54)*(-1)</f>
        <v>0</v>
      </c>
      <c r="BC54">
        <f>I!BB52*SUM('Sim_Vt_Of(IxI)'!$H54:$K54)*(-1)</f>
        <v>0</v>
      </c>
      <c r="BD54">
        <f>I!BC52*SUM('Sim_Vt_Of(IxI)'!$H54:$K54)*(-1)</f>
        <v>0</v>
      </c>
      <c r="BE54">
        <f>I!BD52*SUM('Sim_Vt_Of(IxI)'!$H54:$K54)*(-1)</f>
        <v>0</v>
      </c>
      <c r="BF54">
        <f>I!BE52*SUM('Sim_Vt_Of(IxI)'!$H54:$K54)*(-1)</f>
        <v>0</v>
      </c>
      <c r="BG54">
        <f>I!BF52*SUM('Sim_Vt_Of(IxI)'!$H54:$K54)*(-1)</f>
        <v>0</v>
      </c>
      <c r="BH54">
        <f>I!BG52*SUM('Sim_Vt_Of(IxI)'!$H54:$K54)*(-1)</f>
        <v>0</v>
      </c>
      <c r="BI54">
        <f>I!BH52*SUM('Sim_Vt_Of(IxI)'!$H54:$K54)*(-1)</f>
        <v>0</v>
      </c>
      <c r="BJ54">
        <f>I!BI52*SUM('Sim_Vt_Of(IxI)'!$H54:$K54)*(-1)</f>
        <v>0</v>
      </c>
      <c r="BK54">
        <f>I!BJ52*SUM('Sim_Vt_Of(IxI)'!$H54:$K54)*(-1)</f>
        <v>0</v>
      </c>
      <c r="BL54">
        <f>I!BK52*SUM('Sim_Vt_Of(IxI)'!$H54:$K54)*(-1)</f>
        <v>0</v>
      </c>
      <c r="BM54">
        <f>I!BL52*SUM('Sim_Vt_Of(IxI)'!$H54:$K54)*(-1)</f>
        <v>0</v>
      </c>
      <c r="BN54">
        <f>I!BM52*SUM('Sim_Vt_Of(IxI)'!$H54:$K54)*(-1)</f>
        <v>0</v>
      </c>
      <c r="BO54">
        <f>I!BN52*SUM('Sim_Vt_Of(IxI)'!$H54:$K54)*(-1)</f>
        <v>0</v>
      </c>
      <c r="BP54">
        <f>I!BO52*SUM('Sim_Vt_Of(IxI)'!$H54:$K54)*(-1)</f>
        <v>0</v>
      </c>
      <c r="BQ54">
        <f>I!BP52*SUM('Sim_Vt_Of(IxI)'!$H54:$K54)*(-1)</f>
        <v>0</v>
      </c>
      <c r="BR54">
        <f>I!BQ52*SUM('Sim_Vt_Of(IxI)'!$H54:$K54)*(-1)</f>
        <v>0</v>
      </c>
      <c r="BS54">
        <f>I!BR52*SUM('Sim_Vt_Of(IxI)'!$H54:$K54)*(-1)</f>
        <v>0</v>
      </c>
      <c r="BT54">
        <f>I!BS52*SUM('Sim_Vt_Of(IxI)'!$H54:$K54)*(-1)</f>
        <v>0</v>
      </c>
      <c r="BU54">
        <f>I!BT52*SUM('Sim_Vt_Of(IxI)'!$H54:$K54)*(-1)</f>
        <v>0</v>
      </c>
      <c r="BV54">
        <f>I!BU52*SUM('Sim_Vt_Of(IxI)'!$H54:$K54)*(-1)</f>
        <v>0</v>
      </c>
      <c r="BW54">
        <f>I!BV52*SUM('Sim_Vt_Of(IxI)'!$H54:$K54)*(-1)</f>
        <v>0</v>
      </c>
      <c r="BX54">
        <f>I!BW52*SUM('Sim_Vt_Of(IxI)'!$H54:$K54)*(-1)</f>
        <v>0</v>
      </c>
      <c r="BY54">
        <f>I!BX52*SUM('Sim_Vt_Of(IxI)'!$H54:$K54)*(-1)</f>
        <v>0</v>
      </c>
    </row>
    <row r="55" spans="1:77" x14ac:dyDescent="0.25">
      <c r="A55" s="105" t="s">
        <v>52</v>
      </c>
      <c r="B55">
        <f>I!A53*SUM('Sim_Vt_Of(IxI)'!$H55:$K55)*(-1)</f>
        <v>0</v>
      </c>
      <c r="C55">
        <f>I!B53*SUM('Sim_Vt_Of(IxI)'!$H55:$K55)*(-1)</f>
        <v>0</v>
      </c>
      <c r="D55">
        <f>I!C53*SUM('Sim_Vt_Of(IxI)'!$H55:$K55)*(-1)</f>
        <v>0</v>
      </c>
      <c r="E55">
        <f>I!D53*SUM('Sim_Vt_Of(IxI)'!$H55:$K55)*(-1)</f>
        <v>0</v>
      </c>
      <c r="F55">
        <f>I!E53*SUM('Sim_Vt_Of(IxI)'!$H55:$K55)*(-1)</f>
        <v>0</v>
      </c>
      <c r="G55">
        <f>I!F53*SUM('Sim_Vt_Of(IxI)'!$H55:$K55)*(-1)</f>
        <v>0</v>
      </c>
      <c r="H55">
        <f>I!G53*SUM('Sim_Vt_Of(IxI)'!$H55:$K55)*(-1)</f>
        <v>0</v>
      </c>
      <c r="I55">
        <f>I!H53*SUM('Sim_Vt_Of(IxI)'!$H55:$K55)*(-1)</f>
        <v>0</v>
      </c>
      <c r="J55">
        <f>I!I53*SUM('Sim_Vt_Of(IxI)'!$H55:$K55)*(-1)</f>
        <v>0</v>
      </c>
      <c r="K55">
        <f>I!J53*SUM('Sim_Vt_Of(IxI)'!$H55:$K55)*(-1)</f>
        <v>0</v>
      </c>
      <c r="L55">
        <f>I!K53*SUM('Sim_Vt_Of(IxI)'!$H55:$K55)*(-1)</f>
        <v>0</v>
      </c>
      <c r="M55">
        <f>I!L53*SUM('Sim_Vt_Of(IxI)'!$H55:$K55)*(-1)</f>
        <v>0</v>
      </c>
      <c r="N55">
        <f>I!M53*SUM('Sim_Vt_Of(IxI)'!$H55:$K55)*(-1)</f>
        <v>0</v>
      </c>
      <c r="O55">
        <f>I!N53*SUM('Sim_Vt_Of(IxI)'!$H55:$K55)*(-1)</f>
        <v>0</v>
      </c>
      <c r="P55">
        <f>I!O53*SUM('Sim_Vt_Of(IxI)'!$H55:$K55)*(-1)</f>
        <v>0</v>
      </c>
      <c r="Q55">
        <f>I!P53*SUM('Sim_Vt_Of(IxI)'!$H55:$K55)*(-1)</f>
        <v>0</v>
      </c>
      <c r="R55">
        <f>I!Q53*SUM('Sim_Vt_Of(IxI)'!$H55:$K55)*(-1)</f>
        <v>0</v>
      </c>
      <c r="S55">
        <f>I!R53*SUM('Sim_Vt_Of(IxI)'!$H55:$K55)*(-1)</f>
        <v>0</v>
      </c>
      <c r="T55">
        <f>I!S53*SUM('Sim_Vt_Of(IxI)'!$H55:$K55)*(-1)</f>
        <v>0</v>
      </c>
      <c r="U55">
        <f>I!T53*SUM('Sim_Vt_Of(IxI)'!$H55:$K55)*(-1)</f>
        <v>0</v>
      </c>
      <c r="V55">
        <f>I!U53*SUM('Sim_Vt_Of(IxI)'!$H55:$K55)*(-1)</f>
        <v>0</v>
      </c>
      <c r="W55">
        <f>I!V53*SUM('Sim_Vt_Of(IxI)'!$H55:$K55)*(-1)</f>
        <v>0</v>
      </c>
      <c r="X55">
        <f>I!W53*SUM('Sim_Vt_Of(IxI)'!$H55:$K55)*(-1)</f>
        <v>0</v>
      </c>
      <c r="Y55">
        <f>I!X53*SUM('Sim_Vt_Of(IxI)'!$H55:$K55)*(-1)</f>
        <v>0</v>
      </c>
      <c r="Z55">
        <f>I!Y53*SUM('Sim_Vt_Of(IxI)'!$H55:$K55)*(-1)</f>
        <v>0</v>
      </c>
      <c r="AA55">
        <f>I!Z53*SUM('Sim_Vt_Of(IxI)'!$H55:$K55)*(-1)</f>
        <v>0</v>
      </c>
      <c r="AB55">
        <f>I!AA53*SUM('Sim_Vt_Of(IxI)'!$H55:$K55)*(-1)</f>
        <v>0</v>
      </c>
      <c r="AC55">
        <f>I!AB53*SUM('Sim_Vt_Of(IxI)'!$H55:$K55)*(-1)</f>
        <v>0</v>
      </c>
      <c r="AD55">
        <f>I!AC53*SUM('Sim_Vt_Of(IxI)'!$H55:$K55)*(-1)</f>
        <v>0</v>
      </c>
      <c r="AE55">
        <f>I!AD53*SUM('Sim_Vt_Of(IxI)'!$H55:$K55)*(-1)</f>
        <v>0</v>
      </c>
      <c r="AF55">
        <f>I!AE53*SUM('Sim_Vt_Of(IxI)'!$H55:$K55)*(-1)</f>
        <v>0</v>
      </c>
      <c r="AG55">
        <f>I!AF53*SUM('Sim_Vt_Of(IxI)'!$H55:$K55)*(-1)</f>
        <v>0</v>
      </c>
      <c r="AH55">
        <f>I!AG53*SUM('Sim_Vt_Of(IxI)'!$H55:$K55)*(-1)</f>
        <v>0</v>
      </c>
      <c r="AI55">
        <f>I!AH53*SUM('Sim_Vt_Of(IxI)'!$H55:$K55)*(-1)</f>
        <v>0</v>
      </c>
      <c r="AJ55">
        <f>I!AI53*SUM('Sim_Vt_Of(IxI)'!$H55:$K55)*(-1)</f>
        <v>0</v>
      </c>
      <c r="AK55">
        <f>I!AJ53*SUM('Sim_Vt_Of(IxI)'!$H55:$K55)*(-1)</f>
        <v>0</v>
      </c>
      <c r="AL55">
        <f>I!AK53*SUM('Sim_Vt_Of(IxI)'!$H55:$K55)*(-1)</f>
        <v>0</v>
      </c>
      <c r="AM55">
        <f>I!AL53*SUM('Sim_Vt_Of(IxI)'!$H55:$K55)*(-1)</f>
        <v>0</v>
      </c>
      <c r="AN55">
        <f>I!AM53*SUM('Sim_Vt_Of(IxI)'!$H55:$K55)*(-1)</f>
        <v>0</v>
      </c>
      <c r="AO55">
        <f>I!AN53*SUM('Sim_Vt_Of(IxI)'!$H55:$K55)*(-1)</f>
        <v>0</v>
      </c>
      <c r="AP55">
        <f>I!AO53*SUM('Sim_Vt_Of(IxI)'!$H55:$K55)*(-1)</f>
        <v>0</v>
      </c>
      <c r="AQ55">
        <f>I!AP53*SUM('Sim_Vt_Of(IxI)'!$H55:$K55)*(-1)</f>
        <v>0</v>
      </c>
      <c r="AR55">
        <f>I!AQ53*SUM('Sim_Vt_Of(IxI)'!$H55:$K55)*(-1)</f>
        <v>0</v>
      </c>
      <c r="AS55">
        <f>I!AR53*SUM('Sim_Vt_Of(IxI)'!$H55:$K55)*(-1)</f>
        <v>0</v>
      </c>
      <c r="AT55">
        <f>I!AS53*SUM('Sim_Vt_Of(IxI)'!$H55:$K55)*(-1)</f>
        <v>0</v>
      </c>
      <c r="AU55">
        <f>I!AT53*SUM('Sim_Vt_Of(IxI)'!$H55:$K55)*(-1)</f>
        <v>0</v>
      </c>
      <c r="AV55">
        <f>I!AU53*SUM('Sim_Vt_Of(IxI)'!$H55:$K55)*(-1)</f>
        <v>0</v>
      </c>
      <c r="AW55">
        <f>I!AV53*SUM('Sim_Vt_Of(IxI)'!$H55:$K55)*(-1)</f>
        <v>0</v>
      </c>
      <c r="AX55">
        <f>I!AW53*SUM('Sim_Vt_Of(IxI)'!$H55:$K55)*(-1)</f>
        <v>0</v>
      </c>
      <c r="AY55">
        <f>I!AX53*SUM('Sim_Vt_Of(IxI)'!$H55:$K55)*(-1)</f>
        <v>0</v>
      </c>
      <c r="AZ55">
        <f>I!AY53*SUM('Sim_Vt_Of(IxI)'!$H55:$K55)*(-1)</f>
        <v>0</v>
      </c>
      <c r="BA55">
        <f>I!AZ53*SUM('Sim_Vt_Of(IxI)'!$H55:$K55)*(-1)</f>
        <v>0</v>
      </c>
      <c r="BB55">
        <f>I!BA53*SUM('Sim_Vt_Of(IxI)'!$H55:$K55)*(-1)</f>
        <v>0</v>
      </c>
      <c r="BC55">
        <f>I!BB53*SUM('Sim_Vt_Of(IxI)'!$H55:$K55)*(-1)</f>
        <v>0</v>
      </c>
      <c r="BD55">
        <f>I!BC53*SUM('Sim_Vt_Of(IxI)'!$H55:$K55)*(-1)</f>
        <v>0</v>
      </c>
      <c r="BE55">
        <f>I!BD53*SUM('Sim_Vt_Of(IxI)'!$H55:$K55)*(-1)</f>
        <v>0</v>
      </c>
      <c r="BF55">
        <f>I!BE53*SUM('Sim_Vt_Of(IxI)'!$H55:$K55)*(-1)</f>
        <v>0</v>
      </c>
      <c r="BG55">
        <f>I!BF53*SUM('Sim_Vt_Of(IxI)'!$H55:$K55)*(-1)</f>
        <v>0</v>
      </c>
      <c r="BH55">
        <f>I!BG53*SUM('Sim_Vt_Of(IxI)'!$H55:$K55)*(-1)</f>
        <v>0</v>
      </c>
      <c r="BI55">
        <f>I!BH53*SUM('Sim_Vt_Of(IxI)'!$H55:$K55)*(-1)</f>
        <v>0</v>
      </c>
      <c r="BJ55">
        <f>I!BI53*SUM('Sim_Vt_Of(IxI)'!$H55:$K55)*(-1)</f>
        <v>0</v>
      </c>
      <c r="BK55">
        <f>I!BJ53*SUM('Sim_Vt_Of(IxI)'!$H55:$K55)*(-1)</f>
        <v>0</v>
      </c>
      <c r="BL55">
        <f>I!BK53*SUM('Sim_Vt_Of(IxI)'!$H55:$K55)*(-1)</f>
        <v>0</v>
      </c>
      <c r="BM55">
        <f>I!BL53*SUM('Sim_Vt_Of(IxI)'!$H55:$K55)*(-1)</f>
        <v>0</v>
      </c>
      <c r="BN55">
        <f>I!BM53*SUM('Sim_Vt_Of(IxI)'!$H55:$K55)*(-1)</f>
        <v>0</v>
      </c>
      <c r="BO55">
        <f>I!BN53*SUM('Sim_Vt_Of(IxI)'!$H55:$K55)*(-1)</f>
        <v>0</v>
      </c>
      <c r="BP55">
        <f>I!BO53*SUM('Sim_Vt_Of(IxI)'!$H55:$K55)*(-1)</f>
        <v>0</v>
      </c>
      <c r="BQ55">
        <f>I!BP53*SUM('Sim_Vt_Of(IxI)'!$H55:$K55)*(-1)</f>
        <v>0</v>
      </c>
      <c r="BR55">
        <f>I!BQ53*SUM('Sim_Vt_Of(IxI)'!$H55:$K55)*(-1)</f>
        <v>0</v>
      </c>
      <c r="BS55">
        <f>I!BR53*SUM('Sim_Vt_Of(IxI)'!$H55:$K55)*(-1)</f>
        <v>0</v>
      </c>
      <c r="BT55">
        <f>I!BS53*SUM('Sim_Vt_Of(IxI)'!$H55:$K55)*(-1)</f>
        <v>0</v>
      </c>
      <c r="BU55">
        <f>I!BT53*SUM('Sim_Vt_Of(IxI)'!$H55:$K55)*(-1)</f>
        <v>0</v>
      </c>
      <c r="BV55">
        <f>I!BU53*SUM('Sim_Vt_Of(IxI)'!$H55:$K55)*(-1)</f>
        <v>0</v>
      </c>
      <c r="BW55">
        <f>I!BV53*SUM('Sim_Vt_Of(IxI)'!$H55:$K55)*(-1)</f>
        <v>0</v>
      </c>
      <c r="BX55">
        <f>I!BW53*SUM('Sim_Vt_Of(IxI)'!$H55:$K55)*(-1)</f>
        <v>0</v>
      </c>
      <c r="BY55">
        <f>I!BX53*SUM('Sim_Vt_Of(IxI)'!$H55:$K55)*(-1)</f>
        <v>0</v>
      </c>
    </row>
    <row r="56" spans="1:77" x14ac:dyDescent="0.25">
      <c r="A56" s="105" t="s">
        <v>53</v>
      </c>
      <c r="B56">
        <f>I!A54*SUM('Sim_Vt_Of(IxI)'!$H56:$K56)*(-1)</f>
        <v>0</v>
      </c>
      <c r="C56">
        <f>I!B54*SUM('Sim_Vt_Of(IxI)'!$H56:$K56)*(-1)</f>
        <v>0</v>
      </c>
      <c r="D56">
        <f>I!C54*SUM('Sim_Vt_Of(IxI)'!$H56:$K56)*(-1)</f>
        <v>0</v>
      </c>
      <c r="E56">
        <f>I!D54*SUM('Sim_Vt_Of(IxI)'!$H56:$K56)*(-1)</f>
        <v>0</v>
      </c>
      <c r="F56">
        <f>I!E54*SUM('Sim_Vt_Of(IxI)'!$H56:$K56)*(-1)</f>
        <v>0</v>
      </c>
      <c r="G56">
        <f>I!F54*SUM('Sim_Vt_Of(IxI)'!$H56:$K56)*(-1)</f>
        <v>0</v>
      </c>
      <c r="H56">
        <f>I!G54*SUM('Sim_Vt_Of(IxI)'!$H56:$K56)*(-1)</f>
        <v>0</v>
      </c>
      <c r="I56">
        <f>I!H54*SUM('Sim_Vt_Of(IxI)'!$H56:$K56)*(-1)</f>
        <v>0</v>
      </c>
      <c r="J56">
        <f>I!I54*SUM('Sim_Vt_Of(IxI)'!$H56:$K56)*(-1)</f>
        <v>0</v>
      </c>
      <c r="K56">
        <f>I!J54*SUM('Sim_Vt_Of(IxI)'!$H56:$K56)*(-1)</f>
        <v>0</v>
      </c>
      <c r="L56">
        <f>I!K54*SUM('Sim_Vt_Of(IxI)'!$H56:$K56)*(-1)</f>
        <v>0</v>
      </c>
      <c r="M56">
        <f>I!L54*SUM('Sim_Vt_Of(IxI)'!$H56:$K56)*(-1)</f>
        <v>0</v>
      </c>
      <c r="N56">
        <f>I!M54*SUM('Sim_Vt_Of(IxI)'!$H56:$K56)*(-1)</f>
        <v>0</v>
      </c>
      <c r="O56">
        <f>I!N54*SUM('Sim_Vt_Of(IxI)'!$H56:$K56)*(-1)</f>
        <v>0</v>
      </c>
      <c r="P56">
        <f>I!O54*SUM('Sim_Vt_Of(IxI)'!$H56:$K56)*(-1)</f>
        <v>0</v>
      </c>
      <c r="Q56">
        <f>I!P54*SUM('Sim_Vt_Of(IxI)'!$H56:$K56)*(-1)</f>
        <v>0</v>
      </c>
      <c r="R56">
        <f>I!Q54*SUM('Sim_Vt_Of(IxI)'!$H56:$K56)*(-1)</f>
        <v>0</v>
      </c>
      <c r="S56">
        <f>I!R54*SUM('Sim_Vt_Of(IxI)'!$H56:$K56)*(-1)</f>
        <v>0</v>
      </c>
      <c r="T56">
        <f>I!S54*SUM('Sim_Vt_Of(IxI)'!$H56:$K56)*(-1)</f>
        <v>0</v>
      </c>
      <c r="U56">
        <f>I!T54*SUM('Sim_Vt_Of(IxI)'!$H56:$K56)*(-1)</f>
        <v>0</v>
      </c>
      <c r="V56">
        <f>I!U54*SUM('Sim_Vt_Of(IxI)'!$H56:$K56)*(-1)</f>
        <v>0</v>
      </c>
      <c r="W56">
        <f>I!V54*SUM('Sim_Vt_Of(IxI)'!$H56:$K56)*(-1)</f>
        <v>0</v>
      </c>
      <c r="X56">
        <f>I!W54*SUM('Sim_Vt_Of(IxI)'!$H56:$K56)*(-1)</f>
        <v>0</v>
      </c>
      <c r="Y56">
        <f>I!X54*SUM('Sim_Vt_Of(IxI)'!$H56:$K56)*(-1)</f>
        <v>0</v>
      </c>
      <c r="Z56">
        <f>I!Y54*SUM('Sim_Vt_Of(IxI)'!$H56:$K56)*(-1)</f>
        <v>0</v>
      </c>
      <c r="AA56">
        <f>I!Z54*SUM('Sim_Vt_Of(IxI)'!$H56:$K56)*(-1)</f>
        <v>0</v>
      </c>
      <c r="AB56">
        <f>I!AA54*SUM('Sim_Vt_Of(IxI)'!$H56:$K56)*(-1)</f>
        <v>0</v>
      </c>
      <c r="AC56">
        <f>I!AB54*SUM('Sim_Vt_Of(IxI)'!$H56:$K56)*(-1)</f>
        <v>0</v>
      </c>
      <c r="AD56">
        <f>I!AC54*SUM('Sim_Vt_Of(IxI)'!$H56:$K56)*(-1)</f>
        <v>0</v>
      </c>
      <c r="AE56">
        <f>I!AD54*SUM('Sim_Vt_Of(IxI)'!$H56:$K56)*(-1)</f>
        <v>0</v>
      </c>
      <c r="AF56">
        <f>I!AE54*SUM('Sim_Vt_Of(IxI)'!$H56:$K56)*(-1)</f>
        <v>0</v>
      </c>
      <c r="AG56">
        <f>I!AF54*SUM('Sim_Vt_Of(IxI)'!$H56:$K56)*(-1)</f>
        <v>0</v>
      </c>
      <c r="AH56">
        <f>I!AG54*SUM('Sim_Vt_Of(IxI)'!$H56:$K56)*(-1)</f>
        <v>0</v>
      </c>
      <c r="AI56">
        <f>I!AH54*SUM('Sim_Vt_Of(IxI)'!$H56:$K56)*(-1)</f>
        <v>0</v>
      </c>
      <c r="AJ56">
        <f>I!AI54*SUM('Sim_Vt_Of(IxI)'!$H56:$K56)*(-1)</f>
        <v>0</v>
      </c>
      <c r="AK56">
        <f>I!AJ54*SUM('Sim_Vt_Of(IxI)'!$H56:$K56)*(-1)</f>
        <v>0</v>
      </c>
      <c r="AL56">
        <f>I!AK54*SUM('Sim_Vt_Of(IxI)'!$H56:$K56)*(-1)</f>
        <v>0</v>
      </c>
      <c r="AM56">
        <f>I!AL54*SUM('Sim_Vt_Of(IxI)'!$H56:$K56)*(-1)</f>
        <v>0</v>
      </c>
      <c r="AN56">
        <f>I!AM54*SUM('Sim_Vt_Of(IxI)'!$H56:$K56)*(-1)</f>
        <v>0</v>
      </c>
      <c r="AO56">
        <f>I!AN54*SUM('Sim_Vt_Of(IxI)'!$H56:$K56)*(-1)</f>
        <v>0</v>
      </c>
      <c r="AP56">
        <f>I!AO54*SUM('Sim_Vt_Of(IxI)'!$H56:$K56)*(-1)</f>
        <v>0</v>
      </c>
      <c r="AQ56">
        <f>I!AP54*SUM('Sim_Vt_Of(IxI)'!$H56:$K56)*(-1)</f>
        <v>0</v>
      </c>
      <c r="AR56">
        <f>I!AQ54*SUM('Sim_Vt_Of(IxI)'!$H56:$K56)*(-1)</f>
        <v>0</v>
      </c>
      <c r="AS56">
        <f>I!AR54*SUM('Sim_Vt_Of(IxI)'!$H56:$K56)*(-1)</f>
        <v>0</v>
      </c>
      <c r="AT56">
        <f>I!AS54*SUM('Sim_Vt_Of(IxI)'!$H56:$K56)*(-1)</f>
        <v>0</v>
      </c>
      <c r="AU56">
        <f>I!AT54*SUM('Sim_Vt_Of(IxI)'!$H56:$K56)*(-1)</f>
        <v>0</v>
      </c>
      <c r="AV56">
        <f>I!AU54*SUM('Sim_Vt_Of(IxI)'!$H56:$K56)*(-1)</f>
        <v>0</v>
      </c>
      <c r="AW56">
        <f>I!AV54*SUM('Sim_Vt_Of(IxI)'!$H56:$K56)*(-1)</f>
        <v>0</v>
      </c>
      <c r="AX56">
        <f>I!AW54*SUM('Sim_Vt_Of(IxI)'!$H56:$K56)*(-1)</f>
        <v>0</v>
      </c>
      <c r="AY56">
        <f>I!AX54*SUM('Sim_Vt_Of(IxI)'!$H56:$K56)*(-1)</f>
        <v>0</v>
      </c>
      <c r="AZ56">
        <f>I!AY54*SUM('Sim_Vt_Of(IxI)'!$H56:$K56)*(-1)</f>
        <v>0</v>
      </c>
      <c r="BA56">
        <f>I!AZ54*SUM('Sim_Vt_Of(IxI)'!$H56:$K56)*(-1)</f>
        <v>0</v>
      </c>
      <c r="BB56">
        <f>I!BA54*SUM('Sim_Vt_Of(IxI)'!$H56:$K56)*(-1)</f>
        <v>0</v>
      </c>
      <c r="BC56">
        <f>I!BB54*SUM('Sim_Vt_Of(IxI)'!$H56:$K56)*(-1)</f>
        <v>0</v>
      </c>
      <c r="BD56">
        <f>I!BC54*SUM('Sim_Vt_Of(IxI)'!$H56:$K56)*(-1)</f>
        <v>0</v>
      </c>
      <c r="BE56">
        <f>I!BD54*SUM('Sim_Vt_Of(IxI)'!$H56:$K56)*(-1)</f>
        <v>0</v>
      </c>
      <c r="BF56">
        <f>I!BE54*SUM('Sim_Vt_Of(IxI)'!$H56:$K56)*(-1)</f>
        <v>0</v>
      </c>
      <c r="BG56">
        <f>I!BF54*SUM('Sim_Vt_Of(IxI)'!$H56:$K56)*(-1)</f>
        <v>0</v>
      </c>
      <c r="BH56">
        <f>I!BG54*SUM('Sim_Vt_Of(IxI)'!$H56:$K56)*(-1)</f>
        <v>0</v>
      </c>
      <c r="BI56">
        <f>I!BH54*SUM('Sim_Vt_Of(IxI)'!$H56:$K56)*(-1)</f>
        <v>0</v>
      </c>
      <c r="BJ56">
        <f>I!BI54*SUM('Sim_Vt_Of(IxI)'!$H56:$K56)*(-1)</f>
        <v>0</v>
      </c>
      <c r="BK56">
        <f>I!BJ54*SUM('Sim_Vt_Of(IxI)'!$H56:$K56)*(-1)</f>
        <v>0</v>
      </c>
      <c r="BL56">
        <f>I!BK54*SUM('Sim_Vt_Of(IxI)'!$H56:$K56)*(-1)</f>
        <v>0</v>
      </c>
      <c r="BM56">
        <f>I!BL54*SUM('Sim_Vt_Of(IxI)'!$H56:$K56)*(-1)</f>
        <v>0</v>
      </c>
      <c r="BN56">
        <f>I!BM54*SUM('Sim_Vt_Of(IxI)'!$H56:$K56)*(-1)</f>
        <v>0</v>
      </c>
      <c r="BO56">
        <f>I!BN54*SUM('Sim_Vt_Of(IxI)'!$H56:$K56)*(-1)</f>
        <v>0</v>
      </c>
      <c r="BP56">
        <f>I!BO54*SUM('Sim_Vt_Of(IxI)'!$H56:$K56)*(-1)</f>
        <v>0</v>
      </c>
      <c r="BQ56">
        <f>I!BP54*SUM('Sim_Vt_Of(IxI)'!$H56:$K56)*(-1)</f>
        <v>0</v>
      </c>
      <c r="BR56">
        <f>I!BQ54*SUM('Sim_Vt_Of(IxI)'!$H56:$K56)*(-1)</f>
        <v>0</v>
      </c>
      <c r="BS56">
        <f>I!BR54*SUM('Sim_Vt_Of(IxI)'!$H56:$K56)*(-1)</f>
        <v>0</v>
      </c>
      <c r="BT56">
        <f>I!BS54*SUM('Sim_Vt_Of(IxI)'!$H56:$K56)*(-1)</f>
        <v>0</v>
      </c>
      <c r="BU56">
        <f>I!BT54*SUM('Sim_Vt_Of(IxI)'!$H56:$K56)*(-1)</f>
        <v>0</v>
      </c>
      <c r="BV56">
        <f>I!BU54*SUM('Sim_Vt_Of(IxI)'!$H56:$K56)*(-1)</f>
        <v>0</v>
      </c>
      <c r="BW56">
        <f>I!BV54*SUM('Sim_Vt_Of(IxI)'!$H56:$K56)*(-1)</f>
        <v>0</v>
      </c>
      <c r="BX56">
        <f>I!BW54*SUM('Sim_Vt_Of(IxI)'!$H56:$K56)*(-1)</f>
        <v>0</v>
      </c>
      <c r="BY56">
        <f>I!BX54*SUM('Sim_Vt_Of(IxI)'!$H56:$K56)*(-1)</f>
        <v>0</v>
      </c>
    </row>
    <row r="57" spans="1:77" x14ac:dyDescent="0.25">
      <c r="A57" s="105" t="s">
        <v>54</v>
      </c>
      <c r="B57">
        <f>I!A55*SUM('Sim_Vt_Of(IxI)'!$H57:$K57)*(-1)</f>
        <v>0</v>
      </c>
      <c r="C57">
        <f>I!B55*SUM('Sim_Vt_Of(IxI)'!$H57:$K57)*(-1)</f>
        <v>0</v>
      </c>
      <c r="D57">
        <f>I!C55*SUM('Sim_Vt_Of(IxI)'!$H57:$K57)*(-1)</f>
        <v>0</v>
      </c>
      <c r="E57">
        <f>I!D55*SUM('Sim_Vt_Of(IxI)'!$H57:$K57)*(-1)</f>
        <v>0</v>
      </c>
      <c r="F57">
        <f>I!E55*SUM('Sim_Vt_Of(IxI)'!$H57:$K57)*(-1)</f>
        <v>0</v>
      </c>
      <c r="G57">
        <f>I!F55*SUM('Sim_Vt_Of(IxI)'!$H57:$K57)*(-1)</f>
        <v>0</v>
      </c>
      <c r="H57">
        <f>I!G55*SUM('Sim_Vt_Of(IxI)'!$H57:$K57)*(-1)</f>
        <v>0</v>
      </c>
      <c r="I57">
        <f>I!H55*SUM('Sim_Vt_Of(IxI)'!$H57:$K57)*(-1)</f>
        <v>0</v>
      </c>
      <c r="J57">
        <f>I!I55*SUM('Sim_Vt_Of(IxI)'!$H57:$K57)*(-1)</f>
        <v>0</v>
      </c>
      <c r="K57">
        <f>I!J55*SUM('Sim_Vt_Of(IxI)'!$H57:$K57)*(-1)</f>
        <v>0</v>
      </c>
      <c r="L57">
        <f>I!K55*SUM('Sim_Vt_Of(IxI)'!$H57:$K57)*(-1)</f>
        <v>0</v>
      </c>
      <c r="M57">
        <f>I!L55*SUM('Sim_Vt_Of(IxI)'!$H57:$K57)*(-1)</f>
        <v>0</v>
      </c>
      <c r="N57">
        <f>I!M55*SUM('Sim_Vt_Of(IxI)'!$H57:$K57)*(-1)</f>
        <v>0</v>
      </c>
      <c r="O57">
        <f>I!N55*SUM('Sim_Vt_Of(IxI)'!$H57:$K57)*(-1)</f>
        <v>0</v>
      </c>
      <c r="P57">
        <f>I!O55*SUM('Sim_Vt_Of(IxI)'!$H57:$K57)*(-1)</f>
        <v>0</v>
      </c>
      <c r="Q57">
        <f>I!P55*SUM('Sim_Vt_Of(IxI)'!$H57:$K57)*(-1)</f>
        <v>0</v>
      </c>
      <c r="R57">
        <f>I!Q55*SUM('Sim_Vt_Of(IxI)'!$H57:$K57)*(-1)</f>
        <v>0</v>
      </c>
      <c r="S57">
        <f>I!R55*SUM('Sim_Vt_Of(IxI)'!$H57:$K57)*(-1)</f>
        <v>0</v>
      </c>
      <c r="T57">
        <f>I!S55*SUM('Sim_Vt_Of(IxI)'!$H57:$K57)*(-1)</f>
        <v>0</v>
      </c>
      <c r="U57">
        <f>I!T55*SUM('Sim_Vt_Of(IxI)'!$H57:$K57)*(-1)</f>
        <v>0</v>
      </c>
      <c r="V57">
        <f>I!U55*SUM('Sim_Vt_Of(IxI)'!$H57:$K57)*(-1)</f>
        <v>0</v>
      </c>
      <c r="W57">
        <f>I!V55*SUM('Sim_Vt_Of(IxI)'!$H57:$K57)*(-1)</f>
        <v>0</v>
      </c>
      <c r="X57">
        <f>I!W55*SUM('Sim_Vt_Of(IxI)'!$H57:$K57)*(-1)</f>
        <v>0</v>
      </c>
      <c r="Y57">
        <f>I!X55*SUM('Sim_Vt_Of(IxI)'!$H57:$K57)*(-1)</f>
        <v>0</v>
      </c>
      <c r="Z57">
        <f>I!Y55*SUM('Sim_Vt_Of(IxI)'!$H57:$K57)*(-1)</f>
        <v>0</v>
      </c>
      <c r="AA57">
        <f>I!Z55*SUM('Sim_Vt_Of(IxI)'!$H57:$K57)*(-1)</f>
        <v>0</v>
      </c>
      <c r="AB57">
        <f>I!AA55*SUM('Sim_Vt_Of(IxI)'!$H57:$K57)*(-1)</f>
        <v>0</v>
      </c>
      <c r="AC57">
        <f>I!AB55*SUM('Sim_Vt_Of(IxI)'!$H57:$K57)*(-1)</f>
        <v>0</v>
      </c>
      <c r="AD57">
        <f>I!AC55*SUM('Sim_Vt_Of(IxI)'!$H57:$K57)*(-1)</f>
        <v>0</v>
      </c>
      <c r="AE57">
        <f>I!AD55*SUM('Sim_Vt_Of(IxI)'!$H57:$K57)*(-1)</f>
        <v>0</v>
      </c>
      <c r="AF57">
        <f>I!AE55*SUM('Sim_Vt_Of(IxI)'!$H57:$K57)*(-1)</f>
        <v>0</v>
      </c>
      <c r="AG57">
        <f>I!AF55*SUM('Sim_Vt_Of(IxI)'!$H57:$K57)*(-1)</f>
        <v>0</v>
      </c>
      <c r="AH57">
        <f>I!AG55*SUM('Sim_Vt_Of(IxI)'!$H57:$K57)*(-1)</f>
        <v>0</v>
      </c>
      <c r="AI57">
        <f>I!AH55*SUM('Sim_Vt_Of(IxI)'!$H57:$K57)*(-1)</f>
        <v>0</v>
      </c>
      <c r="AJ57">
        <f>I!AI55*SUM('Sim_Vt_Of(IxI)'!$H57:$K57)*(-1)</f>
        <v>0</v>
      </c>
      <c r="AK57">
        <f>I!AJ55*SUM('Sim_Vt_Of(IxI)'!$H57:$K57)*(-1)</f>
        <v>0</v>
      </c>
      <c r="AL57">
        <f>I!AK55*SUM('Sim_Vt_Of(IxI)'!$H57:$K57)*(-1)</f>
        <v>0</v>
      </c>
      <c r="AM57">
        <f>I!AL55*SUM('Sim_Vt_Of(IxI)'!$H57:$K57)*(-1)</f>
        <v>0</v>
      </c>
      <c r="AN57">
        <f>I!AM55*SUM('Sim_Vt_Of(IxI)'!$H57:$K57)*(-1)</f>
        <v>0</v>
      </c>
      <c r="AO57">
        <f>I!AN55*SUM('Sim_Vt_Of(IxI)'!$H57:$K57)*(-1)</f>
        <v>0</v>
      </c>
      <c r="AP57">
        <f>I!AO55*SUM('Sim_Vt_Of(IxI)'!$H57:$K57)*(-1)</f>
        <v>0</v>
      </c>
      <c r="AQ57">
        <f>I!AP55*SUM('Sim_Vt_Of(IxI)'!$H57:$K57)*(-1)</f>
        <v>0</v>
      </c>
      <c r="AR57">
        <f>I!AQ55*SUM('Sim_Vt_Of(IxI)'!$H57:$K57)*(-1)</f>
        <v>0</v>
      </c>
      <c r="AS57">
        <f>I!AR55*SUM('Sim_Vt_Of(IxI)'!$H57:$K57)*(-1)</f>
        <v>0</v>
      </c>
      <c r="AT57">
        <f>I!AS55*SUM('Sim_Vt_Of(IxI)'!$H57:$K57)*(-1)</f>
        <v>0</v>
      </c>
      <c r="AU57">
        <f>I!AT55*SUM('Sim_Vt_Of(IxI)'!$H57:$K57)*(-1)</f>
        <v>0</v>
      </c>
      <c r="AV57">
        <f>I!AU55*SUM('Sim_Vt_Of(IxI)'!$H57:$K57)*(-1)</f>
        <v>0</v>
      </c>
      <c r="AW57">
        <f>I!AV55*SUM('Sim_Vt_Of(IxI)'!$H57:$K57)*(-1)</f>
        <v>0</v>
      </c>
      <c r="AX57">
        <f>I!AW55*SUM('Sim_Vt_Of(IxI)'!$H57:$K57)*(-1)</f>
        <v>0</v>
      </c>
      <c r="AY57">
        <f>I!AX55*SUM('Sim_Vt_Of(IxI)'!$H57:$K57)*(-1)</f>
        <v>0</v>
      </c>
      <c r="AZ57">
        <f>I!AY55*SUM('Sim_Vt_Of(IxI)'!$H57:$K57)*(-1)</f>
        <v>0</v>
      </c>
      <c r="BA57">
        <f>I!AZ55*SUM('Sim_Vt_Of(IxI)'!$H57:$K57)*(-1)</f>
        <v>0</v>
      </c>
      <c r="BB57">
        <f>I!BA55*SUM('Sim_Vt_Of(IxI)'!$H57:$K57)*(-1)</f>
        <v>0</v>
      </c>
      <c r="BC57">
        <f>I!BB55*SUM('Sim_Vt_Of(IxI)'!$H57:$K57)*(-1)</f>
        <v>0</v>
      </c>
      <c r="BD57">
        <f>I!BC55*SUM('Sim_Vt_Of(IxI)'!$H57:$K57)*(-1)</f>
        <v>0</v>
      </c>
      <c r="BE57">
        <f>I!BD55*SUM('Sim_Vt_Of(IxI)'!$H57:$K57)*(-1)</f>
        <v>0</v>
      </c>
      <c r="BF57">
        <f>I!BE55*SUM('Sim_Vt_Of(IxI)'!$H57:$K57)*(-1)</f>
        <v>0</v>
      </c>
      <c r="BG57">
        <f>I!BF55*SUM('Sim_Vt_Of(IxI)'!$H57:$K57)*(-1)</f>
        <v>0</v>
      </c>
      <c r="BH57">
        <f>I!BG55*SUM('Sim_Vt_Of(IxI)'!$H57:$K57)*(-1)</f>
        <v>0</v>
      </c>
      <c r="BI57">
        <f>I!BH55*SUM('Sim_Vt_Of(IxI)'!$H57:$K57)*(-1)</f>
        <v>0</v>
      </c>
      <c r="BJ57">
        <f>I!BI55*SUM('Sim_Vt_Of(IxI)'!$H57:$K57)*(-1)</f>
        <v>0</v>
      </c>
      <c r="BK57">
        <f>I!BJ55*SUM('Sim_Vt_Of(IxI)'!$H57:$K57)*(-1)</f>
        <v>0</v>
      </c>
      <c r="BL57">
        <f>I!BK55*SUM('Sim_Vt_Of(IxI)'!$H57:$K57)*(-1)</f>
        <v>0</v>
      </c>
      <c r="BM57">
        <f>I!BL55*SUM('Sim_Vt_Of(IxI)'!$H57:$K57)*(-1)</f>
        <v>0</v>
      </c>
      <c r="BN57">
        <f>I!BM55*SUM('Sim_Vt_Of(IxI)'!$H57:$K57)*(-1)</f>
        <v>0</v>
      </c>
      <c r="BO57">
        <f>I!BN55*SUM('Sim_Vt_Of(IxI)'!$H57:$K57)*(-1)</f>
        <v>0</v>
      </c>
      <c r="BP57">
        <f>I!BO55*SUM('Sim_Vt_Of(IxI)'!$H57:$K57)*(-1)</f>
        <v>0</v>
      </c>
      <c r="BQ57">
        <f>I!BP55*SUM('Sim_Vt_Of(IxI)'!$H57:$K57)*(-1)</f>
        <v>0</v>
      </c>
      <c r="BR57">
        <f>I!BQ55*SUM('Sim_Vt_Of(IxI)'!$H57:$K57)*(-1)</f>
        <v>0</v>
      </c>
      <c r="BS57">
        <f>I!BR55*SUM('Sim_Vt_Of(IxI)'!$H57:$K57)*(-1)</f>
        <v>0</v>
      </c>
      <c r="BT57">
        <f>I!BS55*SUM('Sim_Vt_Of(IxI)'!$H57:$K57)*(-1)</f>
        <v>0</v>
      </c>
      <c r="BU57">
        <f>I!BT55*SUM('Sim_Vt_Of(IxI)'!$H57:$K57)*(-1)</f>
        <v>0</v>
      </c>
      <c r="BV57">
        <f>I!BU55*SUM('Sim_Vt_Of(IxI)'!$H57:$K57)*(-1)</f>
        <v>0</v>
      </c>
      <c r="BW57">
        <f>I!BV55*SUM('Sim_Vt_Of(IxI)'!$H57:$K57)*(-1)</f>
        <v>0</v>
      </c>
      <c r="BX57">
        <f>I!BW55*SUM('Sim_Vt_Of(IxI)'!$H57:$K57)*(-1)</f>
        <v>0</v>
      </c>
      <c r="BY57">
        <f>I!BX55*SUM('Sim_Vt_Of(IxI)'!$H57:$K57)*(-1)</f>
        <v>0</v>
      </c>
    </row>
    <row r="58" spans="1:77" x14ac:dyDescent="0.25">
      <c r="A58" s="105" t="s">
        <v>55</v>
      </c>
      <c r="B58">
        <f>I!A56*SUM('Sim_Vt_Of(IxI)'!$H58:$K58)*(-1)</f>
        <v>0</v>
      </c>
      <c r="C58">
        <f>I!B56*SUM('Sim_Vt_Of(IxI)'!$H58:$K58)*(-1)</f>
        <v>0</v>
      </c>
      <c r="D58">
        <f>I!C56*SUM('Sim_Vt_Of(IxI)'!$H58:$K58)*(-1)</f>
        <v>0</v>
      </c>
      <c r="E58">
        <f>I!D56*SUM('Sim_Vt_Of(IxI)'!$H58:$K58)*(-1)</f>
        <v>0</v>
      </c>
      <c r="F58">
        <f>I!E56*SUM('Sim_Vt_Of(IxI)'!$H58:$K58)*(-1)</f>
        <v>0</v>
      </c>
      <c r="G58">
        <f>I!F56*SUM('Sim_Vt_Of(IxI)'!$H58:$K58)*(-1)</f>
        <v>0</v>
      </c>
      <c r="H58">
        <f>I!G56*SUM('Sim_Vt_Of(IxI)'!$H58:$K58)*(-1)</f>
        <v>0</v>
      </c>
      <c r="I58">
        <f>I!H56*SUM('Sim_Vt_Of(IxI)'!$H58:$K58)*(-1)</f>
        <v>0</v>
      </c>
      <c r="J58">
        <f>I!I56*SUM('Sim_Vt_Of(IxI)'!$H58:$K58)*(-1)</f>
        <v>0</v>
      </c>
      <c r="K58">
        <f>I!J56*SUM('Sim_Vt_Of(IxI)'!$H58:$K58)*(-1)</f>
        <v>0</v>
      </c>
      <c r="L58">
        <f>I!K56*SUM('Sim_Vt_Of(IxI)'!$H58:$K58)*(-1)</f>
        <v>0</v>
      </c>
      <c r="M58">
        <f>I!L56*SUM('Sim_Vt_Of(IxI)'!$H58:$K58)*(-1)</f>
        <v>0</v>
      </c>
      <c r="N58">
        <f>I!M56*SUM('Sim_Vt_Of(IxI)'!$H58:$K58)*(-1)</f>
        <v>0</v>
      </c>
      <c r="O58">
        <f>I!N56*SUM('Sim_Vt_Of(IxI)'!$H58:$K58)*(-1)</f>
        <v>0</v>
      </c>
      <c r="P58">
        <f>I!O56*SUM('Sim_Vt_Of(IxI)'!$H58:$K58)*(-1)</f>
        <v>0</v>
      </c>
      <c r="Q58">
        <f>I!P56*SUM('Sim_Vt_Of(IxI)'!$H58:$K58)*(-1)</f>
        <v>0</v>
      </c>
      <c r="R58">
        <f>I!Q56*SUM('Sim_Vt_Of(IxI)'!$H58:$K58)*(-1)</f>
        <v>0</v>
      </c>
      <c r="S58">
        <f>I!R56*SUM('Sim_Vt_Of(IxI)'!$H58:$K58)*(-1)</f>
        <v>0</v>
      </c>
      <c r="T58">
        <f>I!S56*SUM('Sim_Vt_Of(IxI)'!$H58:$K58)*(-1)</f>
        <v>0</v>
      </c>
      <c r="U58">
        <f>I!T56*SUM('Sim_Vt_Of(IxI)'!$H58:$K58)*(-1)</f>
        <v>0</v>
      </c>
      <c r="V58">
        <f>I!U56*SUM('Sim_Vt_Of(IxI)'!$H58:$K58)*(-1)</f>
        <v>0</v>
      </c>
      <c r="W58">
        <f>I!V56*SUM('Sim_Vt_Of(IxI)'!$H58:$K58)*(-1)</f>
        <v>0</v>
      </c>
      <c r="X58">
        <f>I!W56*SUM('Sim_Vt_Of(IxI)'!$H58:$K58)*(-1)</f>
        <v>0</v>
      </c>
      <c r="Y58">
        <f>I!X56*SUM('Sim_Vt_Of(IxI)'!$H58:$K58)*(-1)</f>
        <v>0</v>
      </c>
      <c r="Z58">
        <f>I!Y56*SUM('Sim_Vt_Of(IxI)'!$H58:$K58)*(-1)</f>
        <v>0</v>
      </c>
      <c r="AA58">
        <f>I!Z56*SUM('Sim_Vt_Of(IxI)'!$H58:$K58)*(-1)</f>
        <v>0</v>
      </c>
      <c r="AB58">
        <f>I!AA56*SUM('Sim_Vt_Of(IxI)'!$H58:$K58)*(-1)</f>
        <v>0</v>
      </c>
      <c r="AC58">
        <f>I!AB56*SUM('Sim_Vt_Of(IxI)'!$H58:$K58)*(-1)</f>
        <v>0</v>
      </c>
      <c r="AD58">
        <f>I!AC56*SUM('Sim_Vt_Of(IxI)'!$H58:$K58)*(-1)</f>
        <v>0</v>
      </c>
      <c r="AE58">
        <f>I!AD56*SUM('Sim_Vt_Of(IxI)'!$H58:$K58)*(-1)</f>
        <v>0</v>
      </c>
      <c r="AF58">
        <f>I!AE56*SUM('Sim_Vt_Of(IxI)'!$H58:$K58)*(-1)</f>
        <v>0</v>
      </c>
      <c r="AG58">
        <f>I!AF56*SUM('Sim_Vt_Of(IxI)'!$H58:$K58)*(-1)</f>
        <v>0</v>
      </c>
      <c r="AH58">
        <f>I!AG56*SUM('Sim_Vt_Of(IxI)'!$H58:$K58)*(-1)</f>
        <v>0</v>
      </c>
      <c r="AI58">
        <f>I!AH56*SUM('Sim_Vt_Of(IxI)'!$H58:$K58)*(-1)</f>
        <v>0</v>
      </c>
      <c r="AJ58">
        <f>I!AI56*SUM('Sim_Vt_Of(IxI)'!$H58:$K58)*(-1)</f>
        <v>0</v>
      </c>
      <c r="AK58">
        <f>I!AJ56*SUM('Sim_Vt_Of(IxI)'!$H58:$K58)*(-1)</f>
        <v>0</v>
      </c>
      <c r="AL58">
        <f>I!AK56*SUM('Sim_Vt_Of(IxI)'!$H58:$K58)*(-1)</f>
        <v>0</v>
      </c>
      <c r="AM58">
        <f>I!AL56*SUM('Sim_Vt_Of(IxI)'!$H58:$K58)*(-1)</f>
        <v>0</v>
      </c>
      <c r="AN58">
        <f>I!AM56*SUM('Sim_Vt_Of(IxI)'!$H58:$K58)*(-1)</f>
        <v>0</v>
      </c>
      <c r="AO58">
        <f>I!AN56*SUM('Sim_Vt_Of(IxI)'!$H58:$K58)*(-1)</f>
        <v>0</v>
      </c>
      <c r="AP58">
        <f>I!AO56*SUM('Sim_Vt_Of(IxI)'!$H58:$K58)*(-1)</f>
        <v>0</v>
      </c>
      <c r="AQ58">
        <f>I!AP56*SUM('Sim_Vt_Of(IxI)'!$H58:$K58)*(-1)</f>
        <v>0</v>
      </c>
      <c r="AR58">
        <f>I!AQ56*SUM('Sim_Vt_Of(IxI)'!$H58:$K58)*(-1)</f>
        <v>0</v>
      </c>
      <c r="AS58">
        <f>I!AR56*SUM('Sim_Vt_Of(IxI)'!$H58:$K58)*(-1)</f>
        <v>0</v>
      </c>
      <c r="AT58">
        <f>I!AS56*SUM('Sim_Vt_Of(IxI)'!$H58:$K58)*(-1)</f>
        <v>0</v>
      </c>
      <c r="AU58">
        <f>I!AT56*SUM('Sim_Vt_Of(IxI)'!$H58:$K58)*(-1)</f>
        <v>0</v>
      </c>
      <c r="AV58">
        <f>I!AU56*SUM('Sim_Vt_Of(IxI)'!$H58:$K58)*(-1)</f>
        <v>0</v>
      </c>
      <c r="AW58">
        <f>I!AV56*SUM('Sim_Vt_Of(IxI)'!$H58:$K58)*(-1)</f>
        <v>0</v>
      </c>
      <c r="AX58">
        <f>I!AW56*SUM('Sim_Vt_Of(IxI)'!$H58:$K58)*(-1)</f>
        <v>0</v>
      </c>
      <c r="AY58">
        <f>I!AX56*SUM('Sim_Vt_Of(IxI)'!$H58:$K58)*(-1)</f>
        <v>0</v>
      </c>
      <c r="AZ58">
        <f>I!AY56*SUM('Sim_Vt_Of(IxI)'!$H58:$K58)*(-1)</f>
        <v>0</v>
      </c>
      <c r="BA58">
        <f>I!AZ56*SUM('Sim_Vt_Of(IxI)'!$H58:$K58)*(-1)</f>
        <v>0</v>
      </c>
      <c r="BB58">
        <f>I!BA56*SUM('Sim_Vt_Of(IxI)'!$H58:$K58)*(-1)</f>
        <v>0</v>
      </c>
      <c r="BC58">
        <f>I!BB56*SUM('Sim_Vt_Of(IxI)'!$H58:$K58)*(-1)</f>
        <v>0</v>
      </c>
      <c r="BD58">
        <f>I!BC56*SUM('Sim_Vt_Of(IxI)'!$H58:$K58)*(-1)</f>
        <v>0</v>
      </c>
      <c r="BE58">
        <f>I!BD56*SUM('Sim_Vt_Of(IxI)'!$H58:$K58)*(-1)</f>
        <v>0</v>
      </c>
      <c r="BF58">
        <f>I!BE56*SUM('Sim_Vt_Of(IxI)'!$H58:$K58)*(-1)</f>
        <v>0</v>
      </c>
      <c r="BG58">
        <f>I!BF56*SUM('Sim_Vt_Of(IxI)'!$H58:$K58)*(-1)</f>
        <v>0</v>
      </c>
      <c r="BH58">
        <f>I!BG56*SUM('Sim_Vt_Of(IxI)'!$H58:$K58)*(-1)</f>
        <v>0</v>
      </c>
      <c r="BI58">
        <f>I!BH56*SUM('Sim_Vt_Of(IxI)'!$H58:$K58)*(-1)</f>
        <v>0</v>
      </c>
      <c r="BJ58">
        <f>I!BI56*SUM('Sim_Vt_Of(IxI)'!$H58:$K58)*(-1)</f>
        <v>0</v>
      </c>
      <c r="BK58">
        <f>I!BJ56*SUM('Sim_Vt_Of(IxI)'!$H58:$K58)*(-1)</f>
        <v>0</v>
      </c>
      <c r="BL58">
        <f>I!BK56*SUM('Sim_Vt_Of(IxI)'!$H58:$K58)*(-1)</f>
        <v>0</v>
      </c>
      <c r="BM58">
        <f>I!BL56*SUM('Sim_Vt_Of(IxI)'!$H58:$K58)*(-1)</f>
        <v>0</v>
      </c>
      <c r="BN58">
        <f>I!BM56*SUM('Sim_Vt_Of(IxI)'!$H58:$K58)*(-1)</f>
        <v>0</v>
      </c>
      <c r="BO58">
        <f>I!BN56*SUM('Sim_Vt_Of(IxI)'!$H58:$K58)*(-1)</f>
        <v>0</v>
      </c>
      <c r="BP58">
        <f>I!BO56*SUM('Sim_Vt_Of(IxI)'!$H58:$K58)*(-1)</f>
        <v>0</v>
      </c>
      <c r="BQ58">
        <f>I!BP56*SUM('Sim_Vt_Of(IxI)'!$H58:$K58)*(-1)</f>
        <v>0</v>
      </c>
      <c r="BR58">
        <f>I!BQ56*SUM('Sim_Vt_Of(IxI)'!$H58:$K58)*(-1)</f>
        <v>0</v>
      </c>
      <c r="BS58">
        <f>I!BR56*SUM('Sim_Vt_Of(IxI)'!$H58:$K58)*(-1)</f>
        <v>0</v>
      </c>
      <c r="BT58">
        <f>I!BS56*SUM('Sim_Vt_Of(IxI)'!$H58:$K58)*(-1)</f>
        <v>0</v>
      </c>
      <c r="BU58">
        <f>I!BT56*SUM('Sim_Vt_Of(IxI)'!$H58:$K58)*(-1)</f>
        <v>0</v>
      </c>
      <c r="BV58">
        <f>I!BU56*SUM('Sim_Vt_Of(IxI)'!$H58:$K58)*(-1)</f>
        <v>0</v>
      </c>
      <c r="BW58">
        <f>I!BV56*SUM('Sim_Vt_Of(IxI)'!$H58:$K58)*(-1)</f>
        <v>0</v>
      </c>
      <c r="BX58">
        <f>I!BW56*SUM('Sim_Vt_Of(IxI)'!$H58:$K58)*(-1)</f>
        <v>0</v>
      </c>
      <c r="BY58">
        <f>I!BX56*SUM('Sim_Vt_Of(IxI)'!$H58:$K58)*(-1)</f>
        <v>0</v>
      </c>
    </row>
    <row r="59" spans="1:77" x14ac:dyDescent="0.25">
      <c r="A59" s="105" t="s">
        <v>56</v>
      </c>
      <c r="B59">
        <f>I!A57*SUM('Sim_Vt_Of(IxI)'!$H59:$K59)*(-1)</f>
        <v>0</v>
      </c>
      <c r="C59">
        <f>I!B57*SUM('Sim_Vt_Of(IxI)'!$H59:$K59)*(-1)</f>
        <v>0</v>
      </c>
      <c r="D59">
        <f>I!C57*SUM('Sim_Vt_Of(IxI)'!$H59:$K59)*(-1)</f>
        <v>0</v>
      </c>
      <c r="E59">
        <f>I!D57*SUM('Sim_Vt_Of(IxI)'!$H59:$K59)*(-1)</f>
        <v>0</v>
      </c>
      <c r="F59">
        <f>I!E57*SUM('Sim_Vt_Of(IxI)'!$H59:$K59)*(-1)</f>
        <v>0</v>
      </c>
      <c r="G59">
        <f>I!F57*SUM('Sim_Vt_Of(IxI)'!$H59:$K59)*(-1)</f>
        <v>0</v>
      </c>
      <c r="H59">
        <f>I!G57*SUM('Sim_Vt_Of(IxI)'!$H59:$K59)*(-1)</f>
        <v>0</v>
      </c>
      <c r="I59">
        <f>I!H57*SUM('Sim_Vt_Of(IxI)'!$H59:$K59)*(-1)</f>
        <v>0</v>
      </c>
      <c r="J59">
        <f>I!I57*SUM('Sim_Vt_Of(IxI)'!$H59:$K59)*(-1)</f>
        <v>0</v>
      </c>
      <c r="K59">
        <f>I!J57*SUM('Sim_Vt_Of(IxI)'!$H59:$K59)*(-1)</f>
        <v>0</v>
      </c>
      <c r="L59">
        <f>I!K57*SUM('Sim_Vt_Of(IxI)'!$H59:$K59)*(-1)</f>
        <v>0</v>
      </c>
      <c r="M59">
        <f>I!L57*SUM('Sim_Vt_Of(IxI)'!$H59:$K59)*(-1)</f>
        <v>0</v>
      </c>
      <c r="N59">
        <f>I!M57*SUM('Sim_Vt_Of(IxI)'!$H59:$K59)*(-1)</f>
        <v>0</v>
      </c>
      <c r="O59">
        <f>I!N57*SUM('Sim_Vt_Of(IxI)'!$H59:$K59)*(-1)</f>
        <v>0</v>
      </c>
      <c r="P59">
        <f>I!O57*SUM('Sim_Vt_Of(IxI)'!$H59:$K59)*(-1)</f>
        <v>0</v>
      </c>
      <c r="Q59">
        <f>I!P57*SUM('Sim_Vt_Of(IxI)'!$H59:$K59)*(-1)</f>
        <v>0</v>
      </c>
      <c r="R59">
        <f>I!Q57*SUM('Sim_Vt_Of(IxI)'!$H59:$K59)*(-1)</f>
        <v>0</v>
      </c>
      <c r="S59">
        <f>I!R57*SUM('Sim_Vt_Of(IxI)'!$H59:$K59)*(-1)</f>
        <v>0</v>
      </c>
      <c r="T59">
        <f>I!S57*SUM('Sim_Vt_Of(IxI)'!$H59:$K59)*(-1)</f>
        <v>0</v>
      </c>
      <c r="U59">
        <f>I!T57*SUM('Sim_Vt_Of(IxI)'!$H59:$K59)*(-1)</f>
        <v>0</v>
      </c>
      <c r="V59">
        <f>I!U57*SUM('Sim_Vt_Of(IxI)'!$H59:$K59)*(-1)</f>
        <v>0</v>
      </c>
      <c r="W59">
        <f>I!V57*SUM('Sim_Vt_Of(IxI)'!$H59:$K59)*(-1)</f>
        <v>0</v>
      </c>
      <c r="X59">
        <f>I!W57*SUM('Sim_Vt_Of(IxI)'!$H59:$K59)*(-1)</f>
        <v>0</v>
      </c>
      <c r="Y59">
        <f>I!X57*SUM('Sim_Vt_Of(IxI)'!$H59:$K59)*(-1)</f>
        <v>0</v>
      </c>
      <c r="Z59">
        <f>I!Y57*SUM('Sim_Vt_Of(IxI)'!$H59:$K59)*(-1)</f>
        <v>0</v>
      </c>
      <c r="AA59">
        <f>I!Z57*SUM('Sim_Vt_Of(IxI)'!$H59:$K59)*(-1)</f>
        <v>0</v>
      </c>
      <c r="AB59">
        <f>I!AA57*SUM('Sim_Vt_Of(IxI)'!$H59:$K59)*(-1)</f>
        <v>0</v>
      </c>
      <c r="AC59">
        <f>I!AB57*SUM('Sim_Vt_Of(IxI)'!$H59:$K59)*(-1)</f>
        <v>0</v>
      </c>
      <c r="AD59">
        <f>I!AC57*SUM('Sim_Vt_Of(IxI)'!$H59:$K59)*(-1)</f>
        <v>0</v>
      </c>
      <c r="AE59">
        <f>I!AD57*SUM('Sim_Vt_Of(IxI)'!$H59:$K59)*(-1)</f>
        <v>0</v>
      </c>
      <c r="AF59">
        <f>I!AE57*SUM('Sim_Vt_Of(IxI)'!$H59:$K59)*(-1)</f>
        <v>0</v>
      </c>
      <c r="AG59">
        <f>I!AF57*SUM('Sim_Vt_Of(IxI)'!$H59:$K59)*(-1)</f>
        <v>0</v>
      </c>
      <c r="AH59">
        <f>I!AG57*SUM('Sim_Vt_Of(IxI)'!$H59:$K59)*(-1)</f>
        <v>0</v>
      </c>
      <c r="AI59">
        <f>I!AH57*SUM('Sim_Vt_Of(IxI)'!$H59:$K59)*(-1)</f>
        <v>0</v>
      </c>
      <c r="AJ59">
        <f>I!AI57*SUM('Sim_Vt_Of(IxI)'!$H59:$K59)*(-1)</f>
        <v>0</v>
      </c>
      <c r="AK59">
        <f>I!AJ57*SUM('Sim_Vt_Of(IxI)'!$H59:$K59)*(-1)</f>
        <v>0</v>
      </c>
      <c r="AL59">
        <f>I!AK57*SUM('Sim_Vt_Of(IxI)'!$H59:$K59)*(-1)</f>
        <v>0</v>
      </c>
      <c r="AM59">
        <f>I!AL57*SUM('Sim_Vt_Of(IxI)'!$H59:$K59)*(-1)</f>
        <v>0</v>
      </c>
      <c r="AN59">
        <f>I!AM57*SUM('Sim_Vt_Of(IxI)'!$H59:$K59)*(-1)</f>
        <v>0</v>
      </c>
      <c r="AO59">
        <f>I!AN57*SUM('Sim_Vt_Of(IxI)'!$H59:$K59)*(-1)</f>
        <v>0</v>
      </c>
      <c r="AP59">
        <f>I!AO57*SUM('Sim_Vt_Of(IxI)'!$H59:$K59)*(-1)</f>
        <v>0</v>
      </c>
      <c r="AQ59">
        <f>I!AP57*SUM('Sim_Vt_Of(IxI)'!$H59:$K59)*(-1)</f>
        <v>0</v>
      </c>
      <c r="AR59">
        <f>I!AQ57*SUM('Sim_Vt_Of(IxI)'!$H59:$K59)*(-1)</f>
        <v>0</v>
      </c>
      <c r="AS59">
        <f>I!AR57*SUM('Sim_Vt_Of(IxI)'!$H59:$K59)*(-1)</f>
        <v>0</v>
      </c>
      <c r="AT59">
        <f>I!AS57*SUM('Sim_Vt_Of(IxI)'!$H59:$K59)*(-1)</f>
        <v>0</v>
      </c>
      <c r="AU59">
        <f>I!AT57*SUM('Sim_Vt_Of(IxI)'!$H59:$K59)*(-1)</f>
        <v>0</v>
      </c>
      <c r="AV59">
        <f>I!AU57*SUM('Sim_Vt_Of(IxI)'!$H59:$K59)*(-1)</f>
        <v>0</v>
      </c>
      <c r="AW59">
        <f>I!AV57*SUM('Sim_Vt_Of(IxI)'!$H59:$K59)*(-1)</f>
        <v>0</v>
      </c>
      <c r="AX59">
        <f>I!AW57*SUM('Sim_Vt_Of(IxI)'!$H59:$K59)*(-1)</f>
        <v>0</v>
      </c>
      <c r="AY59">
        <f>I!AX57*SUM('Sim_Vt_Of(IxI)'!$H59:$K59)*(-1)</f>
        <v>0</v>
      </c>
      <c r="AZ59">
        <f>I!AY57*SUM('Sim_Vt_Of(IxI)'!$H59:$K59)*(-1)</f>
        <v>0</v>
      </c>
      <c r="BA59">
        <f>I!AZ57*SUM('Sim_Vt_Of(IxI)'!$H59:$K59)*(-1)</f>
        <v>0</v>
      </c>
      <c r="BB59">
        <f>I!BA57*SUM('Sim_Vt_Of(IxI)'!$H59:$K59)*(-1)</f>
        <v>0</v>
      </c>
      <c r="BC59">
        <f>I!BB57*SUM('Sim_Vt_Of(IxI)'!$H59:$K59)*(-1)</f>
        <v>0</v>
      </c>
      <c r="BD59">
        <f>I!BC57*SUM('Sim_Vt_Of(IxI)'!$H59:$K59)*(-1)</f>
        <v>0</v>
      </c>
      <c r="BE59">
        <f>I!BD57*SUM('Sim_Vt_Of(IxI)'!$H59:$K59)*(-1)</f>
        <v>0</v>
      </c>
      <c r="BF59">
        <f>I!BE57*SUM('Sim_Vt_Of(IxI)'!$H59:$K59)*(-1)</f>
        <v>0</v>
      </c>
      <c r="BG59">
        <f>I!BF57*SUM('Sim_Vt_Of(IxI)'!$H59:$K59)*(-1)</f>
        <v>0</v>
      </c>
      <c r="BH59">
        <f>I!BG57*SUM('Sim_Vt_Of(IxI)'!$H59:$K59)*(-1)</f>
        <v>0</v>
      </c>
      <c r="BI59">
        <f>I!BH57*SUM('Sim_Vt_Of(IxI)'!$H59:$K59)*(-1)</f>
        <v>0</v>
      </c>
      <c r="BJ59">
        <f>I!BI57*SUM('Sim_Vt_Of(IxI)'!$H59:$K59)*(-1)</f>
        <v>0</v>
      </c>
      <c r="BK59">
        <f>I!BJ57*SUM('Sim_Vt_Of(IxI)'!$H59:$K59)*(-1)</f>
        <v>0</v>
      </c>
      <c r="BL59">
        <f>I!BK57*SUM('Sim_Vt_Of(IxI)'!$H59:$K59)*(-1)</f>
        <v>0</v>
      </c>
      <c r="BM59">
        <f>I!BL57*SUM('Sim_Vt_Of(IxI)'!$H59:$K59)*(-1)</f>
        <v>0</v>
      </c>
      <c r="BN59">
        <f>I!BM57*SUM('Sim_Vt_Of(IxI)'!$H59:$K59)*(-1)</f>
        <v>0</v>
      </c>
      <c r="BO59">
        <f>I!BN57*SUM('Sim_Vt_Of(IxI)'!$H59:$K59)*(-1)</f>
        <v>0</v>
      </c>
      <c r="BP59">
        <f>I!BO57*SUM('Sim_Vt_Of(IxI)'!$H59:$K59)*(-1)</f>
        <v>0</v>
      </c>
      <c r="BQ59">
        <f>I!BP57*SUM('Sim_Vt_Of(IxI)'!$H59:$K59)*(-1)</f>
        <v>0</v>
      </c>
      <c r="BR59">
        <f>I!BQ57*SUM('Sim_Vt_Of(IxI)'!$H59:$K59)*(-1)</f>
        <v>0</v>
      </c>
      <c r="BS59">
        <f>I!BR57*SUM('Sim_Vt_Of(IxI)'!$H59:$K59)*(-1)</f>
        <v>0</v>
      </c>
      <c r="BT59">
        <f>I!BS57*SUM('Sim_Vt_Of(IxI)'!$H59:$K59)*(-1)</f>
        <v>0</v>
      </c>
      <c r="BU59">
        <f>I!BT57*SUM('Sim_Vt_Of(IxI)'!$H59:$K59)*(-1)</f>
        <v>0</v>
      </c>
      <c r="BV59">
        <f>I!BU57*SUM('Sim_Vt_Of(IxI)'!$H59:$K59)*(-1)</f>
        <v>0</v>
      </c>
      <c r="BW59">
        <f>I!BV57*SUM('Sim_Vt_Of(IxI)'!$H59:$K59)*(-1)</f>
        <v>0</v>
      </c>
      <c r="BX59">
        <f>I!BW57*SUM('Sim_Vt_Of(IxI)'!$H59:$K59)*(-1)</f>
        <v>0</v>
      </c>
      <c r="BY59">
        <f>I!BX57*SUM('Sim_Vt_Of(IxI)'!$H59:$K59)*(-1)</f>
        <v>0</v>
      </c>
    </row>
    <row r="60" spans="1:77" x14ac:dyDescent="0.25">
      <c r="A60" s="105" t="s">
        <v>57</v>
      </c>
      <c r="B60">
        <f>I!A58*SUM('Sim_Vt_Of(IxI)'!$H60:$K60)*(-1)</f>
        <v>0</v>
      </c>
      <c r="C60">
        <f>I!B58*SUM('Sim_Vt_Of(IxI)'!$H60:$K60)*(-1)</f>
        <v>0</v>
      </c>
      <c r="D60">
        <f>I!C58*SUM('Sim_Vt_Of(IxI)'!$H60:$K60)*(-1)</f>
        <v>0</v>
      </c>
      <c r="E60">
        <f>I!D58*SUM('Sim_Vt_Of(IxI)'!$H60:$K60)*(-1)</f>
        <v>0</v>
      </c>
      <c r="F60">
        <f>I!E58*SUM('Sim_Vt_Of(IxI)'!$H60:$K60)*(-1)</f>
        <v>0</v>
      </c>
      <c r="G60">
        <f>I!F58*SUM('Sim_Vt_Of(IxI)'!$H60:$K60)*(-1)</f>
        <v>0</v>
      </c>
      <c r="H60">
        <f>I!G58*SUM('Sim_Vt_Of(IxI)'!$H60:$K60)*(-1)</f>
        <v>0</v>
      </c>
      <c r="I60">
        <f>I!H58*SUM('Sim_Vt_Of(IxI)'!$H60:$K60)*(-1)</f>
        <v>0</v>
      </c>
      <c r="J60">
        <f>I!I58*SUM('Sim_Vt_Of(IxI)'!$H60:$K60)*(-1)</f>
        <v>0</v>
      </c>
      <c r="K60">
        <f>I!J58*SUM('Sim_Vt_Of(IxI)'!$H60:$K60)*(-1)</f>
        <v>0</v>
      </c>
      <c r="L60">
        <f>I!K58*SUM('Sim_Vt_Of(IxI)'!$H60:$K60)*(-1)</f>
        <v>0</v>
      </c>
      <c r="M60">
        <f>I!L58*SUM('Sim_Vt_Of(IxI)'!$H60:$K60)*(-1)</f>
        <v>0</v>
      </c>
      <c r="N60">
        <f>I!M58*SUM('Sim_Vt_Of(IxI)'!$H60:$K60)*(-1)</f>
        <v>0</v>
      </c>
      <c r="O60">
        <f>I!N58*SUM('Sim_Vt_Of(IxI)'!$H60:$K60)*(-1)</f>
        <v>0</v>
      </c>
      <c r="P60">
        <f>I!O58*SUM('Sim_Vt_Of(IxI)'!$H60:$K60)*(-1)</f>
        <v>0</v>
      </c>
      <c r="Q60">
        <f>I!P58*SUM('Sim_Vt_Of(IxI)'!$H60:$K60)*(-1)</f>
        <v>0</v>
      </c>
      <c r="R60">
        <f>I!Q58*SUM('Sim_Vt_Of(IxI)'!$H60:$K60)*(-1)</f>
        <v>0</v>
      </c>
      <c r="S60">
        <f>I!R58*SUM('Sim_Vt_Of(IxI)'!$H60:$K60)*(-1)</f>
        <v>0</v>
      </c>
      <c r="T60">
        <f>I!S58*SUM('Sim_Vt_Of(IxI)'!$H60:$K60)*(-1)</f>
        <v>0</v>
      </c>
      <c r="U60">
        <f>I!T58*SUM('Sim_Vt_Of(IxI)'!$H60:$K60)*(-1)</f>
        <v>0</v>
      </c>
      <c r="V60">
        <f>I!U58*SUM('Sim_Vt_Of(IxI)'!$H60:$K60)*(-1)</f>
        <v>0</v>
      </c>
      <c r="W60">
        <f>I!V58*SUM('Sim_Vt_Of(IxI)'!$H60:$K60)*(-1)</f>
        <v>0</v>
      </c>
      <c r="X60">
        <f>I!W58*SUM('Sim_Vt_Of(IxI)'!$H60:$K60)*(-1)</f>
        <v>0</v>
      </c>
      <c r="Y60">
        <f>I!X58*SUM('Sim_Vt_Of(IxI)'!$H60:$K60)*(-1)</f>
        <v>0</v>
      </c>
      <c r="Z60">
        <f>I!Y58*SUM('Sim_Vt_Of(IxI)'!$H60:$K60)*(-1)</f>
        <v>0</v>
      </c>
      <c r="AA60">
        <f>I!Z58*SUM('Sim_Vt_Of(IxI)'!$H60:$K60)*(-1)</f>
        <v>0</v>
      </c>
      <c r="AB60">
        <f>I!AA58*SUM('Sim_Vt_Of(IxI)'!$H60:$K60)*(-1)</f>
        <v>0</v>
      </c>
      <c r="AC60">
        <f>I!AB58*SUM('Sim_Vt_Of(IxI)'!$H60:$K60)*(-1)</f>
        <v>0</v>
      </c>
      <c r="AD60">
        <f>I!AC58*SUM('Sim_Vt_Of(IxI)'!$H60:$K60)*(-1)</f>
        <v>0</v>
      </c>
      <c r="AE60">
        <f>I!AD58*SUM('Sim_Vt_Of(IxI)'!$H60:$K60)*(-1)</f>
        <v>0</v>
      </c>
      <c r="AF60">
        <f>I!AE58*SUM('Sim_Vt_Of(IxI)'!$H60:$K60)*(-1)</f>
        <v>0</v>
      </c>
      <c r="AG60">
        <f>I!AF58*SUM('Sim_Vt_Of(IxI)'!$H60:$K60)*(-1)</f>
        <v>0</v>
      </c>
      <c r="AH60">
        <f>I!AG58*SUM('Sim_Vt_Of(IxI)'!$H60:$K60)*(-1)</f>
        <v>0</v>
      </c>
      <c r="AI60">
        <f>I!AH58*SUM('Sim_Vt_Of(IxI)'!$H60:$K60)*(-1)</f>
        <v>0</v>
      </c>
      <c r="AJ60">
        <f>I!AI58*SUM('Sim_Vt_Of(IxI)'!$H60:$K60)*(-1)</f>
        <v>0</v>
      </c>
      <c r="AK60">
        <f>I!AJ58*SUM('Sim_Vt_Of(IxI)'!$H60:$K60)*(-1)</f>
        <v>0</v>
      </c>
      <c r="AL60">
        <f>I!AK58*SUM('Sim_Vt_Of(IxI)'!$H60:$K60)*(-1)</f>
        <v>0</v>
      </c>
      <c r="AM60">
        <f>I!AL58*SUM('Sim_Vt_Of(IxI)'!$H60:$K60)*(-1)</f>
        <v>0</v>
      </c>
      <c r="AN60">
        <f>I!AM58*SUM('Sim_Vt_Of(IxI)'!$H60:$K60)*(-1)</f>
        <v>0</v>
      </c>
      <c r="AO60">
        <f>I!AN58*SUM('Sim_Vt_Of(IxI)'!$H60:$K60)*(-1)</f>
        <v>0</v>
      </c>
      <c r="AP60">
        <f>I!AO58*SUM('Sim_Vt_Of(IxI)'!$H60:$K60)*(-1)</f>
        <v>0</v>
      </c>
      <c r="AQ60">
        <f>I!AP58*SUM('Sim_Vt_Of(IxI)'!$H60:$K60)*(-1)</f>
        <v>0</v>
      </c>
      <c r="AR60">
        <f>I!AQ58*SUM('Sim_Vt_Of(IxI)'!$H60:$K60)*(-1)</f>
        <v>0</v>
      </c>
      <c r="AS60">
        <f>I!AR58*SUM('Sim_Vt_Of(IxI)'!$H60:$K60)*(-1)</f>
        <v>0</v>
      </c>
      <c r="AT60">
        <f>I!AS58*SUM('Sim_Vt_Of(IxI)'!$H60:$K60)*(-1)</f>
        <v>0</v>
      </c>
      <c r="AU60">
        <f>I!AT58*SUM('Sim_Vt_Of(IxI)'!$H60:$K60)*(-1)</f>
        <v>0</v>
      </c>
      <c r="AV60">
        <f>I!AU58*SUM('Sim_Vt_Of(IxI)'!$H60:$K60)*(-1)</f>
        <v>0</v>
      </c>
      <c r="AW60">
        <f>I!AV58*SUM('Sim_Vt_Of(IxI)'!$H60:$K60)*(-1)</f>
        <v>0</v>
      </c>
      <c r="AX60">
        <f>I!AW58*SUM('Sim_Vt_Of(IxI)'!$H60:$K60)*(-1)</f>
        <v>0</v>
      </c>
      <c r="AY60">
        <f>I!AX58*SUM('Sim_Vt_Of(IxI)'!$H60:$K60)*(-1)</f>
        <v>0</v>
      </c>
      <c r="AZ60">
        <f>I!AY58*SUM('Sim_Vt_Of(IxI)'!$H60:$K60)*(-1)</f>
        <v>0</v>
      </c>
      <c r="BA60">
        <f>I!AZ58*SUM('Sim_Vt_Of(IxI)'!$H60:$K60)*(-1)</f>
        <v>0</v>
      </c>
      <c r="BB60">
        <f>I!BA58*SUM('Sim_Vt_Of(IxI)'!$H60:$K60)*(-1)</f>
        <v>0</v>
      </c>
      <c r="BC60">
        <f>I!BB58*SUM('Sim_Vt_Of(IxI)'!$H60:$K60)*(-1)</f>
        <v>0</v>
      </c>
      <c r="BD60">
        <f>I!BC58*SUM('Sim_Vt_Of(IxI)'!$H60:$K60)*(-1)</f>
        <v>0</v>
      </c>
      <c r="BE60">
        <f>I!BD58*SUM('Sim_Vt_Of(IxI)'!$H60:$K60)*(-1)</f>
        <v>0</v>
      </c>
      <c r="BF60">
        <f>I!BE58*SUM('Sim_Vt_Of(IxI)'!$H60:$K60)*(-1)</f>
        <v>0</v>
      </c>
      <c r="BG60">
        <f>I!BF58*SUM('Sim_Vt_Of(IxI)'!$H60:$K60)*(-1)</f>
        <v>0</v>
      </c>
      <c r="BH60">
        <f>I!BG58*SUM('Sim_Vt_Of(IxI)'!$H60:$K60)*(-1)</f>
        <v>0</v>
      </c>
      <c r="BI60">
        <f>I!BH58*SUM('Sim_Vt_Of(IxI)'!$H60:$K60)*(-1)</f>
        <v>0</v>
      </c>
      <c r="BJ60">
        <f>I!BI58*SUM('Sim_Vt_Of(IxI)'!$H60:$K60)*(-1)</f>
        <v>0</v>
      </c>
      <c r="BK60">
        <f>I!BJ58*SUM('Sim_Vt_Of(IxI)'!$H60:$K60)*(-1)</f>
        <v>0</v>
      </c>
      <c r="BL60">
        <f>I!BK58*SUM('Sim_Vt_Of(IxI)'!$H60:$K60)*(-1)</f>
        <v>0</v>
      </c>
      <c r="BM60">
        <f>I!BL58*SUM('Sim_Vt_Of(IxI)'!$H60:$K60)*(-1)</f>
        <v>0</v>
      </c>
      <c r="BN60">
        <f>I!BM58*SUM('Sim_Vt_Of(IxI)'!$H60:$K60)*(-1)</f>
        <v>0</v>
      </c>
      <c r="BO60">
        <f>I!BN58*SUM('Sim_Vt_Of(IxI)'!$H60:$K60)*(-1)</f>
        <v>0</v>
      </c>
      <c r="BP60">
        <f>I!BO58*SUM('Sim_Vt_Of(IxI)'!$H60:$K60)*(-1)</f>
        <v>0</v>
      </c>
      <c r="BQ60">
        <f>I!BP58*SUM('Sim_Vt_Of(IxI)'!$H60:$K60)*(-1)</f>
        <v>0</v>
      </c>
      <c r="BR60">
        <f>I!BQ58*SUM('Sim_Vt_Of(IxI)'!$H60:$K60)*(-1)</f>
        <v>0</v>
      </c>
      <c r="BS60">
        <f>I!BR58*SUM('Sim_Vt_Of(IxI)'!$H60:$K60)*(-1)</f>
        <v>0</v>
      </c>
      <c r="BT60">
        <f>I!BS58*SUM('Sim_Vt_Of(IxI)'!$H60:$K60)*(-1)</f>
        <v>0</v>
      </c>
      <c r="BU60">
        <f>I!BT58*SUM('Sim_Vt_Of(IxI)'!$H60:$K60)*(-1)</f>
        <v>0</v>
      </c>
      <c r="BV60">
        <f>I!BU58*SUM('Sim_Vt_Of(IxI)'!$H60:$K60)*(-1)</f>
        <v>0</v>
      </c>
      <c r="BW60">
        <f>I!BV58*SUM('Sim_Vt_Of(IxI)'!$H60:$K60)*(-1)</f>
        <v>0</v>
      </c>
      <c r="BX60">
        <f>I!BW58*SUM('Sim_Vt_Of(IxI)'!$H60:$K60)*(-1)</f>
        <v>0</v>
      </c>
      <c r="BY60">
        <f>I!BX58*SUM('Sim_Vt_Of(IxI)'!$H60:$K60)*(-1)</f>
        <v>0</v>
      </c>
    </row>
    <row r="61" spans="1:77" x14ac:dyDescent="0.25">
      <c r="A61" s="105" t="s">
        <v>58</v>
      </c>
      <c r="B61">
        <f>I!A59*SUM('Sim_Vt_Of(IxI)'!$H61:$K61)*(-1)</f>
        <v>0</v>
      </c>
      <c r="C61">
        <f>I!B59*SUM('Sim_Vt_Of(IxI)'!$H61:$K61)*(-1)</f>
        <v>0</v>
      </c>
      <c r="D61">
        <f>I!C59*SUM('Sim_Vt_Of(IxI)'!$H61:$K61)*(-1)</f>
        <v>0</v>
      </c>
      <c r="E61">
        <f>I!D59*SUM('Sim_Vt_Of(IxI)'!$H61:$K61)*(-1)</f>
        <v>0</v>
      </c>
      <c r="F61">
        <f>I!E59*SUM('Sim_Vt_Of(IxI)'!$H61:$K61)*(-1)</f>
        <v>0</v>
      </c>
      <c r="G61">
        <f>I!F59*SUM('Sim_Vt_Of(IxI)'!$H61:$K61)*(-1)</f>
        <v>0</v>
      </c>
      <c r="H61">
        <f>I!G59*SUM('Sim_Vt_Of(IxI)'!$H61:$K61)*(-1)</f>
        <v>0</v>
      </c>
      <c r="I61">
        <f>I!H59*SUM('Sim_Vt_Of(IxI)'!$H61:$K61)*(-1)</f>
        <v>0</v>
      </c>
      <c r="J61">
        <f>I!I59*SUM('Sim_Vt_Of(IxI)'!$H61:$K61)*(-1)</f>
        <v>0</v>
      </c>
      <c r="K61">
        <f>I!J59*SUM('Sim_Vt_Of(IxI)'!$H61:$K61)*(-1)</f>
        <v>0</v>
      </c>
      <c r="L61">
        <f>I!K59*SUM('Sim_Vt_Of(IxI)'!$H61:$K61)*(-1)</f>
        <v>0</v>
      </c>
      <c r="M61">
        <f>I!L59*SUM('Sim_Vt_Of(IxI)'!$H61:$K61)*(-1)</f>
        <v>0</v>
      </c>
      <c r="N61">
        <f>I!M59*SUM('Sim_Vt_Of(IxI)'!$H61:$K61)*(-1)</f>
        <v>0</v>
      </c>
      <c r="O61">
        <f>I!N59*SUM('Sim_Vt_Of(IxI)'!$H61:$K61)*(-1)</f>
        <v>0</v>
      </c>
      <c r="P61">
        <f>I!O59*SUM('Sim_Vt_Of(IxI)'!$H61:$K61)*(-1)</f>
        <v>0</v>
      </c>
      <c r="Q61">
        <f>I!P59*SUM('Sim_Vt_Of(IxI)'!$H61:$K61)*(-1)</f>
        <v>0</v>
      </c>
      <c r="R61">
        <f>I!Q59*SUM('Sim_Vt_Of(IxI)'!$H61:$K61)*(-1)</f>
        <v>0</v>
      </c>
      <c r="S61">
        <f>I!R59*SUM('Sim_Vt_Of(IxI)'!$H61:$K61)*(-1)</f>
        <v>0</v>
      </c>
      <c r="T61">
        <f>I!S59*SUM('Sim_Vt_Of(IxI)'!$H61:$K61)*(-1)</f>
        <v>0</v>
      </c>
      <c r="U61">
        <f>I!T59*SUM('Sim_Vt_Of(IxI)'!$H61:$K61)*(-1)</f>
        <v>0</v>
      </c>
      <c r="V61">
        <f>I!U59*SUM('Sim_Vt_Of(IxI)'!$H61:$K61)*(-1)</f>
        <v>0</v>
      </c>
      <c r="W61">
        <f>I!V59*SUM('Sim_Vt_Of(IxI)'!$H61:$K61)*(-1)</f>
        <v>0</v>
      </c>
      <c r="X61">
        <f>I!W59*SUM('Sim_Vt_Of(IxI)'!$H61:$K61)*(-1)</f>
        <v>0</v>
      </c>
      <c r="Y61">
        <f>I!X59*SUM('Sim_Vt_Of(IxI)'!$H61:$K61)*(-1)</f>
        <v>0</v>
      </c>
      <c r="Z61">
        <f>I!Y59*SUM('Sim_Vt_Of(IxI)'!$H61:$K61)*(-1)</f>
        <v>0</v>
      </c>
      <c r="AA61">
        <f>I!Z59*SUM('Sim_Vt_Of(IxI)'!$H61:$K61)*(-1)</f>
        <v>0</v>
      </c>
      <c r="AB61">
        <f>I!AA59*SUM('Sim_Vt_Of(IxI)'!$H61:$K61)*(-1)</f>
        <v>0</v>
      </c>
      <c r="AC61">
        <f>I!AB59*SUM('Sim_Vt_Of(IxI)'!$H61:$K61)*(-1)</f>
        <v>0</v>
      </c>
      <c r="AD61">
        <f>I!AC59*SUM('Sim_Vt_Of(IxI)'!$H61:$K61)*(-1)</f>
        <v>0</v>
      </c>
      <c r="AE61">
        <f>I!AD59*SUM('Sim_Vt_Of(IxI)'!$H61:$K61)*(-1)</f>
        <v>0</v>
      </c>
      <c r="AF61">
        <f>I!AE59*SUM('Sim_Vt_Of(IxI)'!$H61:$K61)*(-1)</f>
        <v>0</v>
      </c>
      <c r="AG61">
        <f>I!AF59*SUM('Sim_Vt_Of(IxI)'!$H61:$K61)*(-1)</f>
        <v>0</v>
      </c>
      <c r="AH61">
        <f>I!AG59*SUM('Sim_Vt_Of(IxI)'!$H61:$K61)*(-1)</f>
        <v>0</v>
      </c>
      <c r="AI61">
        <f>I!AH59*SUM('Sim_Vt_Of(IxI)'!$H61:$K61)*(-1)</f>
        <v>0</v>
      </c>
      <c r="AJ61">
        <f>I!AI59*SUM('Sim_Vt_Of(IxI)'!$H61:$K61)*(-1)</f>
        <v>0</v>
      </c>
      <c r="AK61">
        <f>I!AJ59*SUM('Sim_Vt_Of(IxI)'!$H61:$K61)*(-1)</f>
        <v>0</v>
      </c>
      <c r="AL61">
        <f>I!AK59*SUM('Sim_Vt_Of(IxI)'!$H61:$K61)*(-1)</f>
        <v>0</v>
      </c>
      <c r="AM61">
        <f>I!AL59*SUM('Sim_Vt_Of(IxI)'!$H61:$K61)*(-1)</f>
        <v>0</v>
      </c>
      <c r="AN61">
        <f>I!AM59*SUM('Sim_Vt_Of(IxI)'!$H61:$K61)*(-1)</f>
        <v>0</v>
      </c>
      <c r="AO61">
        <f>I!AN59*SUM('Sim_Vt_Of(IxI)'!$H61:$K61)*(-1)</f>
        <v>0</v>
      </c>
      <c r="AP61">
        <f>I!AO59*SUM('Sim_Vt_Of(IxI)'!$H61:$K61)*(-1)</f>
        <v>0</v>
      </c>
      <c r="AQ61">
        <f>I!AP59*SUM('Sim_Vt_Of(IxI)'!$H61:$K61)*(-1)</f>
        <v>0</v>
      </c>
      <c r="AR61">
        <f>I!AQ59*SUM('Sim_Vt_Of(IxI)'!$H61:$K61)*(-1)</f>
        <v>0</v>
      </c>
      <c r="AS61">
        <f>I!AR59*SUM('Sim_Vt_Of(IxI)'!$H61:$K61)*(-1)</f>
        <v>0</v>
      </c>
      <c r="AT61">
        <f>I!AS59*SUM('Sim_Vt_Of(IxI)'!$H61:$K61)*(-1)</f>
        <v>0</v>
      </c>
      <c r="AU61">
        <f>I!AT59*SUM('Sim_Vt_Of(IxI)'!$H61:$K61)*(-1)</f>
        <v>0</v>
      </c>
      <c r="AV61">
        <f>I!AU59*SUM('Sim_Vt_Of(IxI)'!$H61:$K61)*(-1)</f>
        <v>0</v>
      </c>
      <c r="AW61">
        <f>I!AV59*SUM('Sim_Vt_Of(IxI)'!$H61:$K61)*(-1)</f>
        <v>0</v>
      </c>
      <c r="AX61">
        <f>I!AW59*SUM('Sim_Vt_Of(IxI)'!$H61:$K61)*(-1)</f>
        <v>0</v>
      </c>
      <c r="AY61">
        <f>I!AX59*SUM('Sim_Vt_Of(IxI)'!$H61:$K61)*(-1)</f>
        <v>0</v>
      </c>
      <c r="AZ61">
        <f>I!AY59*SUM('Sim_Vt_Of(IxI)'!$H61:$K61)*(-1)</f>
        <v>0</v>
      </c>
      <c r="BA61">
        <f>I!AZ59*SUM('Sim_Vt_Of(IxI)'!$H61:$K61)*(-1)</f>
        <v>0</v>
      </c>
      <c r="BB61">
        <f>I!BA59*SUM('Sim_Vt_Of(IxI)'!$H61:$K61)*(-1)</f>
        <v>0</v>
      </c>
      <c r="BC61">
        <f>I!BB59*SUM('Sim_Vt_Of(IxI)'!$H61:$K61)*(-1)</f>
        <v>0</v>
      </c>
      <c r="BD61">
        <f>I!BC59*SUM('Sim_Vt_Of(IxI)'!$H61:$K61)*(-1)</f>
        <v>0</v>
      </c>
      <c r="BE61">
        <f>I!BD59*SUM('Sim_Vt_Of(IxI)'!$H61:$K61)*(-1)</f>
        <v>0</v>
      </c>
      <c r="BF61">
        <f>I!BE59*SUM('Sim_Vt_Of(IxI)'!$H61:$K61)*(-1)</f>
        <v>0</v>
      </c>
      <c r="BG61">
        <f>I!BF59*SUM('Sim_Vt_Of(IxI)'!$H61:$K61)*(-1)</f>
        <v>0</v>
      </c>
      <c r="BH61">
        <f>I!BG59*SUM('Sim_Vt_Of(IxI)'!$H61:$K61)*(-1)</f>
        <v>0</v>
      </c>
      <c r="BI61">
        <f>I!BH59*SUM('Sim_Vt_Of(IxI)'!$H61:$K61)*(-1)</f>
        <v>0</v>
      </c>
      <c r="BJ61">
        <f>I!BI59*SUM('Sim_Vt_Of(IxI)'!$H61:$K61)*(-1)</f>
        <v>0</v>
      </c>
      <c r="BK61">
        <f>I!BJ59*SUM('Sim_Vt_Of(IxI)'!$H61:$K61)*(-1)</f>
        <v>0</v>
      </c>
      <c r="BL61">
        <f>I!BK59*SUM('Sim_Vt_Of(IxI)'!$H61:$K61)*(-1)</f>
        <v>0</v>
      </c>
      <c r="BM61">
        <f>I!BL59*SUM('Sim_Vt_Of(IxI)'!$H61:$K61)*(-1)</f>
        <v>0</v>
      </c>
      <c r="BN61">
        <f>I!BM59*SUM('Sim_Vt_Of(IxI)'!$H61:$K61)*(-1)</f>
        <v>0</v>
      </c>
      <c r="BO61">
        <f>I!BN59*SUM('Sim_Vt_Of(IxI)'!$H61:$K61)*(-1)</f>
        <v>0</v>
      </c>
      <c r="BP61">
        <f>I!BO59*SUM('Sim_Vt_Of(IxI)'!$H61:$K61)*(-1)</f>
        <v>0</v>
      </c>
      <c r="BQ61">
        <f>I!BP59*SUM('Sim_Vt_Of(IxI)'!$H61:$K61)*(-1)</f>
        <v>0</v>
      </c>
      <c r="BR61">
        <f>I!BQ59*SUM('Sim_Vt_Of(IxI)'!$H61:$K61)*(-1)</f>
        <v>0</v>
      </c>
      <c r="BS61">
        <f>I!BR59*SUM('Sim_Vt_Of(IxI)'!$H61:$K61)*(-1)</f>
        <v>0</v>
      </c>
      <c r="BT61">
        <f>I!BS59*SUM('Sim_Vt_Of(IxI)'!$H61:$K61)*(-1)</f>
        <v>0</v>
      </c>
      <c r="BU61">
        <f>I!BT59*SUM('Sim_Vt_Of(IxI)'!$H61:$K61)*(-1)</f>
        <v>0</v>
      </c>
      <c r="BV61">
        <f>I!BU59*SUM('Sim_Vt_Of(IxI)'!$H61:$K61)*(-1)</f>
        <v>0</v>
      </c>
      <c r="BW61">
        <f>I!BV59*SUM('Sim_Vt_Of(IxI)'!$H61:$K61)*(-1)</f>
        <v>0</v>
      </c>
      <c r="BX61">
        <f>I!BW59*SUM('Sim_Vt_Of(IxI)'!$H61:$K61)*(-1)</f>
        <v>0</v>
      </c>
      <c r="BY61">
        <f>I!BX59*SUM('Sim_Vt_Of(IxI)'!$H61:$K61)*(-1)</f>
        <v>0</v>
      </c>
    </row>
    <row r="62" spans="1:77" x14ac:dyDescent="0.25">
      <c r="A62" s="105" t="s">
        <v>59</v>
      </c>
      <c r="B62">
        <f>I!A60*SUM('Sim_Vt_Of(IxI)'!$H62:$K62)*(-1)</f>
        <v>0</v>
      </c>
      <c r="C62">
        <f>I!B60*SUM('Sim_Vt_Of(IxI)'!$H62:$K62)*(-1)</f>
        <v>0</v>
      </c>
      <c r="D62">
        <f>I!C60*SUM('Sim_Vt_Of(IxI)'!$H62:$K62)*(-1)</f>
        <v>0</v>
      </c>
      <c r="E62">
        <f>I!D60*SUM('Sim_Vt_Of(IxI)'!$H62:$K62)*(-1)</f>
        <v>0</v>
      </c>
      <c r="F62">
        <f>I!E60*SUM('Sim_Vt_Of(IxI)'!$H62:$K62)*(-1)</f>
        <v>0</v>
      </c>
      <c r="G62">
        <f>I!F60*SUM('Sim_Vt_Of(IxI)'!$H62:$K62)*(-1)</f>
        <v>0</v>
      </c>
      <c r="H62">
        <f>I!G60*SUM('Sim_Vt_Of(IxI)'!$H62:$K62)*(-1)</f>
        <v>0</v>
      </c>
      <c r="I62">
        <f>I!H60*SUM('Sim_Vt_Of(IxI)'!$H62:$K62)*(-1)</f>
        <v>0</v>
      </c>
      <c r="J62">
        <f>I!I60*SUM('Sim_Vt_Of(IxI)'!$H62:$K62)*(-1)</f>
        <v>0</v>
      </c>
      <c r="K62">
        <f>I!J60*SUM('Sim_Vt_Of(IxI)'!$H62:$K62)*(-1)</f>
        <v>0</v>
      </c>
      <c r="L62">
        <f>I!K60*SUM('Sim_Vt_Of(IxI)'!$H62:$K62)*(-1)</f>
        <v>0</v>
      </c>
      <c r="M62">
        <f>I!L60*SUM('Sim_Vt_Of(IxI)'!$H62:$K62)*(-1)</f>
        <v>0</v>
      </c>
      <c r="N62">
        <f>I!M60*SUM('Sim_Vt_Of(IxI)'!$H62:$K62)*(-1)</f>
        <v>0</v>
      </c>
      <c r="O62">
        <f>I!N60*SUM('Sim_Vt_Of(IxI)'!$H62:$K62)*(-1)</f>
        <v>0</v>
      </c>
      <c r="P62">
        <f>I!O60*SUM('Sim_Vt_Of(IxI)'!$H62:$K62)*(-1)</f>
        <v>0</v>
      </c>
      <c r="Q62">
        <f>I!P60*SUM('Sim_Vt_Of(IxI)'!$H62:$K62)*(-1)</f>
        <v>0</v>
      </c>
      <c r="R62">
        <f>I!Q60*SUM('Sim_Vt_Of(IxI)'!$H62:$K62)*(-1)</f>
        <v>0</v>
      </c>
      <c r="S62">
        <f>I!R60*SUM('Sim_Vt_Of(IxI)'!$H62:$K62)*(-1)</f>
        <v>0</v>
      </c>
      <c r="T62">
        <f>I!S60*SUM('Sim_Vt_Of(IxI)'!$H62:$K62)*(-1)</f>
        <v>0</v>
      </c>
      <c r="U62">
        <f>I!T60*SUM('Sim_Vt_Of(IxI)'!$H62:$K62)*(-1)</f>
        <v>0</v>
      </c>
      <c r="V62">
        <f>I!U60*SUM('Sim_Vt_Of(IxI)'!$H62:$K62)*(-1)</f>
        <v>0</v>
      </c>
      <c r="W62">
        <f>I!V60*SUM('Sim_Vt_Of(IxI)'!$H62:$K62)*(-1)</f>
        <v>0</v>
      </c>
      <c r="X62">
        <f>I!W60*SUM('Sim_Vt_Of(IxI)'!$H62:$K62)*(-1)</f>
        <v>0</v>
      </c>
      <c r="Y62">
        <f>I!X60*SUM('Sim_Vt_Of(IxI)'!$H62:$K62)*(-1)</f>
        <v>0</v>
      </c>
      <c r="Z62">
        <f>I!Y60*SUM('Sim_Vt_Of(IxI)'!$H62:$K62)*(-1)</f>
        <v>0</v>
      </c>
      <c r="AA62">
        <f>I!Z60*SUM('Sim_Vt_Of(IxI)'!$H62:$K62)*(-1)</f>
        <v>0</v>
      </c>
      <c r="AB62">
        <f>I!AA60*SUM('Sim_Vt_Of(IxI)'!$H62:$K62)*(-1)</f>
        <v>0</v>
      </c>
      <c r="AC62">
        <f>I!AB60*SUM('Sim_Vt_Of(IxI)'!$H62:$K62)*(-1)</f>
        <v>0</v>
      </c>
      <c r="AD62">
        <f>I!AC60*SUM('Sim_Vt_Of(IxI)'!$H62:$K62)*(-1)</f>
        <v>0</v>
      </c>
      <c r="AE62">
        <f>I!AD60*SUM('Sim_Vt_Of(IxI)'!$H62:$K62)*(-1)</f>
        <v>0</v>
      </c>
      <c r="AF62">
        <f>I!AE60*SUM('Sim_Vt_Of(IxI)'!$H62:$K62)*(-1)</f>
        <v>0</v>
      </c>
      <c r="AG62">
        <f>I!AF60*SUM('Sim_Vt_Of(IxI)'!$H62:$K62)*(-1)</f>
        <v>0</v>
      </c>
      <c r="AH62">
        <f>I!AG60*SUM('Sim_Vt_Of(IxI)'!$H62:$K62)*(-1)</f>
        <v>0</v>
      </c>
      <c r="AI62">
        <f>I!AH60*SUM('Sim_Vt_Of(IxI)'!$H62:$K62)*(-1)</f>
        <v>0</v>
      </c>
      <c r="AJ62">
        <f>I!AI60*SUM('Sim_Vt_Of(IxI)'!$H62:$K62)*(-1)</f>
        <v>0</v>
      </c>
      <c r="AK62">
        <f>I!AJ60*SUM('Sim_Vt_Of(IxI)'!$H62:$K62)*(-1)</f>
        <v>0</v>
      </c>
      <c r="AL62">
        <f>I!AK60*SUM('Sim_Vt_Of(IxI)'!$H62:$K62)*(-1)</f>
        <v>0</v>
      </c>
      <c r="AM62">
        <f>I!AL60*SUM('Sim_Vt_Of(IxI)'!$H62:$K62)*(-1)</f>
        <v>0</v>
      </c>
      <c r="AN62">
        <f>I!AM60*SUM('Sim_Vt_Of(IxI)'!$H62:$K62)*(-1)</f>
        <v>0</v>
      </c>
      <c r="AO62">
        <f>I!AN60*SUM('Sim_Vt_Of(IxI)'!$H62:$K62)*(-1)</f>
        <v>0</v>
      </c>
      <c r="AP62">
        <f>I!AO60*SUM('Sim_Vt_Of(IxI)'!$H62:$K62)*(-1)</f>
        <v>0</v>
      </c>
      <c r="AQ62">
        <f>I!AP60*SUM('Sim_Vt_Of(IxI)'!$H62:$K62)*(-1)</f>
        <v>0</v>
      </c>
      <c r="AR62">
        <f>I!AQ60*SUM('Sim_Vt_Of(IxI)'!$H62:$K62)*(-1)</f>
        <v>0</v>
      </c>
      <c r="AS62">
        <f>I!AR60*SUM('Sim_Vt_Of(IxI)'!$H62:$K62)*(-1)</f>
        <v>0</v>
      </c>
      <c r="AT62">
        <f>I!AS60*SUM('Sim_Vt_Of(IxI)'!$H62:$K62)*(-1)</f>
        <v>0</v>
      </c>
      <c r="AU62">
        <f>I!AT60*SUM('Sim_Vt_Of(IxI)'!$H62:$K62)*(-1)</f>
        <v>0</v>
      </c>
      <c r="AV62">
        <f>I!AU60*SUM('Sim_Vt_Of(IxI)'!$H62:$K62)*(-1)</f>
        <v>0</v>
      </c>
      <c r="AW62">
        <f>I!AV60*SUM('Sim_Vt_Of(IxI)'!$H62:$K62)*(-1)</f>
        <v>0</v>
      </c>
      <c r="AX62">
        <f>I!AW60*SUM('Sim_Vt_Of(IxI)'!$H62:$K62)*(-1)</f>
        <v>0</v>
      </c>
      <c r="AY62">
        <f>I!AX60*SUM('Sim_Vt_Of(IxI)'!$H62:$K62)*(-1)</f>
        <v>0</v>
      </c>
      <c r="AZ62">
        <f>I!AY60*SUM('Sim_Vt_Of(IxI)'!$H62:$K62)*(-1)</f>
        <v>0</v>
      </c>
      <c r="BA62">
        <f>I!AZ60*SUM('Sim_Vt_Of(IxI)'!$H62:$K62)*(-1)</f>
        <v>0</v>
      </c>
      <c r="BB62">
        <f>I!BA60*SUM('Sim_Vt_Of(IxI)'!$H62:$K62)*(-1)</f>
        <v>0</v>
      </c>
      <c r="BC62">
        <f>I!BB60*SUM('Sim_Vt_Of(IxI)'!$H62:$K62)*(-1)</f>
        <v>0</v>
      </c>
      <c r="BD62">
        <f>I!BC60*SUM('Sim_Vt_Of(IxI)'!$H62:$K62)*(-1)</f>
        <v>0</v>
      </c>
      <c r="BE62">
        <f>I!BD60*SUM('Sim_Vt_Of(IxI)'!$H62:$K62)*(-1)</f>
        <v>0</v>
      </c>
      <c r="BF62">
        <f>I!BE60*SUM('Sim_Vt_Of(IxI)'!$H62:$K62)*(-1)</f>
        <v>0</v>
      </c>
      <c r="BG62">
        <f>I!BF60*SUM('Sim_Vt_Of(IxI)'!$H62:$K62)*(-1)</f>
        <v>0</v>
      </c>
      <c r="BH62">
        <f>I!BG60*SUM('Sim_Vt_Of(IxI)'!$H62:$K62)*(-1)</f>
        <v>0</v>
      </c>
      <c r="BI62">
        <f>I!BH60*SUM('Sim_Vt_Of(IxI)'!$H62:$K62)*(-1)</f>
        <v>0</v>
      </c>
      <c r="BJ62">
        <f>I!BI60*SUM('Sim_Vt_Of(IxI)'!$H62:$K62)*(-1)</f>
        <v>0</v>
      </c>
      <c r="BK62">
        <f>I!BJ60*SUM('Sim_Vt_Of(IxI)'!$H62:$K62)*(-1)</f>
        <v>0</v>
      </c>
      <c r="BL62">
        <f>I!BK60*SUM('Sim_Vt_Of(IxI)'!$H62:$K62)*(-1)</f>
        <v>0</v>
      </c>
      <c r="BM62">
        <f>I!BL60*SUM('Sim_Vt_Of(IxI)'!$H62:$K62)*(-1)</f>
        <v>0</v>
      </c>
      <c r="BN62">
        <f>I!BM60*SUM('Sim_Vt_Of(IxI)'!$H62:$K62)*(-1)</f>
        <v>0</v>
      </c>
      <c r="BO62">
        <f>I!BN60*SUM('Sim_Vt_Of(IxI)'!$H62:$K62)*(-1)</f>
        <v>0</v>
      </c>
      <c r="BP62">
        <f>I!BO60*SUM('Sim_Vt_Of(IxI)'!$H62:$K62)*(-1)</f>
        <v>0</v>
      </c>
      <c r="BQ62">
        <f>I!BP60*SUM('Sim_Vt_Of(IxI)'!$H62:$K62)*(-1)</f>
        <v>0</v>
      </c>
      <c r="BR62">
        <f>I!BQ60*SUM('Sim_Vt_Of(IxI)'!$H62:$K62)*(-1)</f>
        <v>0</v>
      </c>
      <c r="BS62">
        <f>I!BR60*SUM('Sim_Vt_Of(IxI)'!$H62:$K62)*(-1)</f>
        <v>0</v>
      </c>
      <c r="BT62">
        <f>I!BS60*SUM('Sim_Vt_Of(IxI)'!$H62:$K62)*(-1)</f>
        <v>0</v>
      </c>
      <c r="BU62">
        <f>I!BT60*SUM('Sim_Vt_Of(IxI)'!$H62:$K62)*(-1)</f>
        <v>0</v>
      </c>
      <c r="BV62">
        <f>I!BU60*SUM('Sim_Vt_Of(IxI)'!$H62:$K62)*(-1)</f>
        <v>0</v>
      </c>
      <c r="BW62">
        <f>I!BV60*SUM('Sim_Vt_Of(IxI)'!$H62:$K62)*(-1)</f>
        <v>0</v>
      </c>
      <c r="BX62">
        <f>I!BW60*SUM('Sim_Vt_Of(IxI)'!$H62:$K62)*(-1)</f>
        <v>0</v>
      </c>
      <c r="BY62">
        <f>I!BX60*SUM('Sim_Vt_Of(IxI)'!$H62:$K62)*(-1)</f>
        <v>0</v>
      </c>
    </row>
    <row r="63" spans="1:77" x14ac:dyDescent="0.25">
      <c r="A63" s="105" t="s">
        <v>60</v>
      </c>
      <c r="B63">
        <f>I!A61*SUM('Sim_Vt_Of(IxI)'!$H63:$K63)*(-1)</f>
        <v>0</v>
      </c>
      <c r="C63">
        <f>I!B61*SUM('Sim_Vt_Of(IxI)'!$H63:$K63)*(-1)</f>
        <v>0</v>
      </c>
      <c r="D63">
        <f>I!C61*SUM('Sim_Vt_Of(IxI)'!$H63:$K63)*(-1)</f>
        <v>0</v>
      </c>
      <c r="E63">
        <f>I!D61*SUM('Sim_Vt_Of(IxI)'!$H63:$K63)*(-1)</f>
        <v>0</v>
      </c>
      <c r="F63">
        <f>I!E61*SUM('Sim_Vt_Of(IxI)'!$H63:$K63)*(-1)</f>
        <v>0</v>
      </c>
      <c r="G63">
        <f>I!F61*SUM('Sim_Vt_Of(IxI)'!$H63:$K63)*(-1)</f>
        <v>0</v>
      </c>
      <c r="H63">
        <f>I!G61*SUM('Sim_Vt_Of(IxI)'!$H63:$K63)*(-1)</f>
        <v>0</v>
      </c>
      <c r="I63">
        <f>I!H61*SUM('Sim_Vt_Of(IxI)'!$H63:$K63)*(-1)</f>
        <v>0</v>
      </c>
      <c r="J63">
        <f>I!I61*SUM('Sim_Vt_Of(IxI)'!$H63:$K63)*(-1)</f>
        <v>0</v>
      </c>
      <c r="K63">
        <f>I!J61*SUM('Sim_Vt_Of(IxI)'!$H63:$K63)*(-1)</f>
        <v>0</v>
      </c>
      <c r="L63">
        <f>I!K61*SUM('Sim_Vt_Of(IxI)'!$H63:$K63)*(-1)</f>
        <v>0</v>
      </c>
      <c r="M63">
        <f>I!L61*SUM('Sim_Vt_Of(IxI)'!$H63:$K63)*(-1)</f>
        <v>0</v>
      </c>
      <c r="N63">
        <f>I!M61*SUM('Sim_Vt_Of(IxI)'!$H63:$K63)*(-1)</f>
        <v>0</v>
      </c>
      <c r="O63">
        <f>I!N61*SUM('Sim_Vt_Of(IxI)'!$H63:$K63)*(-1)</f>
        <v>0</v>
      </c>
      <c r="P63">
        <f>I!O61*SUM('Sim_Vt_Of(IxI)'!$H63:$K63)*(-1)</f>
        <v>0</v>
      </c>
      <c r="Q63">
        <f>I!P61*SUM('Sim_Vt_Of(IxI)'!$H63:$K63)*(-1)</f>
        <v>0</v>
      </c>
      <c r="R63">
        <f>I!Q61*SUM('Sim_Vt_Of(IxI)'!$H63:$K63)*(-1)</f>
        <v>0</v>
      </c>
      <c r="S63">
        <f>I!R61*SUM('Sim_Vt_Of(IxI)'!$H63:$K63)*(-1)</f>
        <v>0</v>
      </c>
      <c r="T63">
        <f>I!S61*SUM('Sim_Vt_Of(IxI)'!$H63:$K63)*(-1)</f>
        <v>0</v>
      </c>
      <c r="U63">
        <f>I!T61*SUM('Sim_Vt_Of(IxI)'!$H63:$K63)*(-1)</f>
        <v>0</v>
      </c>
      <c r="V63">
        <f>I!U61*SUM('Sim_Vt_Of(IxI)'!$H63:$K63)*(-1)</f>
        <v>0</v>
      </c>
      <c r="W63">
        <f>I!V61*SUM('Sim_Vt_Of(IxI)'!$H63:$K63)*(-1)</f>
        <v>0</v>
      </c>
      <c r="X63">
        <f>I!W61*SUM('Sim_Vt_Of(IxI)'!$H63:$K63)*(-1)</f>
        <v>0</v>
      </c>
      <c r="Y63">
        <f>I!X61*SUM('Sim_Vt_Of(IxI)'!$H63:$K63)*(-1)</f>
        <v>0</v>
      </c>
      <c r="Z63">
        <f>I!Y61*SUM('Sim_Vt_Of(IxI)'!$H63:$K63)*(-1)</f>
        <v>0</v>
      </c>
      <c r="AA63">
        <f>I!Z61*SUM('Sim_Vt_Of(IxI)'!$H63:$K63)*(-1)</f>
        <v>0</v>
      </c>
      <c r="AB63">
        <f>I!AA61*SUM('Sim_Vt_Of(IxI)'!$H63:$K63)*(-1)</f>
        <v>0</v>
      </c>
      <c r="AC63">
        <f>I!AB61*SUM('Sim_Vt_Of(IxI)'!$H63:$K63)*(-1)</f>
        <v>0</v>
      </c>
      <c r="AD63">
        <f>I!AC61*SUM('Sim_Vt_Of(IxI)'!$H63:$K63)*(-1)</f>
        <v>0</v>
      </c>
      <c r="AE63">
        <f>I!AD61*SUM('Sim_Vt_Of(IxI)'!$H63:$K63)*(-1)</f>
        <v>0</v>
      </c>
      <c r="AF63">
        <f>I!AE61*SUM('Sim_Vt_Of(IxI)'!$H63:$K63)*(-1)</f>
        <v>0</v>
      </c>
      <c r="AG63">
        <f>I!AF61*SUM('Sim_Vt_Of(IxI)'!$H63:$K63)*(-1)</f>
        <v>0</v>
      </c>
      <c r="AH63">
        <f>I!AG61*SUM('Sim_Vt_Of(IxI)'!$H63:$K63)*(-1)</f>
        <v>0</v>
      </c>
      <c r="AI63">
        <f>I!AH61*SUM('Sim_Vt_Of(IxI)'!$H63:$K63)*(-1)</f>
        <v>0</v>
      </c>
      <c r="AJ63">
        <f>I!AI61*SUM('Sim_Vt_Of(IxI)'!$H63:$K63)*(-1)</f>
        <v>0</v>
      </c>
      <c r="AK63">
        <f>I!AJ61*SUM('Sim_Vt_Of(IxI)'!$H63:$K63)*(-1)</f>
        <v>0</v>
      </c>
      <c r="AL63">
        <f>I!AK61*SUM('Sim_Vt_Of(IxI)'!$H63:$K63)*(-1)</f>
        <v>0</v>
      </c>
      <c r="AM63">
        <f>I!AL61*SUM('Sim_Vt_Of(IxI)'!$H63:$K63)*(-1)</f>
        <v>0</v>
      </c>
      <c r="AN63">
        <f>I!AM61*SUM('Sim_Vt_Of(IxI)'!$H63:$K63)*(-1)</f>
        <v>0</v>
      </c>
      <c r="AO63">
        <f>I!AN61*SUM('Sim_Vt_Of(IxI)'!$H63:$K63)*(-1)</f>
        <v>0</v>
      </c>
      <c r="AP63">
        <f>I!AO61*SUM('Sim_Vt_Of(IxI)'!$H63:$K63)*(-1)</f>
        <v>0</v>
      </c>
      <c r="AQ63">
        <f>I!AP61*SUM('Sim_Vt_Of(IxI)'!$H63:$K63)*(-1)</f>
        <v>0</v>
      </c>
      <c r="AR63">
        <f>I!AQ61*SUM('Sim_Vt_Of(IxI)'!$H63:$K63)*(-1)</f>
        <v>0</v>
      </c>
      <c r="AS63">
        <f>I!AR61*SUM('Sim_Vt_Of(IxI)'!$H63:$K63)*(-1)</f>
        <v>0</v>
      </c>
      <c r="AT63">
        <f>I!AS61*SUM('Sim_Vt_Of(IxI)'!$H63:$K63)*(-1)</f>
        <v>0</v>
      </c>
      <c r="AU63">
        <f>I!AT61*SUM('Sim_Vt_Of(IxI)'!$H63:$K63)*(-1)</f>
        <v>0</v>
      </c>
      <c r="AV63">
        <f>I!AU61*SUM('Sim_Vt_Of(IxI)'!$H63:$K63)*(-1)</f>
        <v>0</v>
      </c>
      <c r="AW63">
        <f>I!AV61*SUM('Sim_Vt_Of(IxI)'!$H63:$K63)*(-1)</f>
        <v>0</v>
      </c>
      <c r="AX63">
        <f>I!AW61*SUM('Sim_Vt_Of(IxI)'!$H63:$K63)*(-1)</f>
        <v>0</v>
      </c>
      <c r="AY63">
        <f>I!AX61*SUM('Sim_Vt_Of(IxI)'!$H63:$K63)*(-1)</f>
        <v>0</v>
      </c>
      <c r="AZ63">
        <f>I!AY61*SUM('Sim_Vt_Of(IxI)'!$H63:$K63)*(-1)</f>
        <v>0</v>
      </c>
      <c r="BA63">
        <f>I!AZ61*SUM('Sim_Vt_Of(IxI)'!$H63:$K63)*(-1)</f>
        <v>0</v>
      </c>
      <c r="BB63">
        <f>I!BA61*SUM('Sim_Vt_Of(IxI)'!$H63:$K63)*(-1)</f>
        <v>0</v>
      </c>
      <c r="BC63">
        <f>I!BB61*SUM('Sim_Vt_Of(IxI)'!$H63:$K63)*(-1)</f>
        <v>0</v>
      </c>
      <c r="BD63">
        <f>I!BC61*SUM('Sim_Vt_Of(IxI)'!$H63:$K63)*(-1)</f>
        <v>0</v>
      </c>
      <c r="BE63">
        <f>I!BD61*SUM('Sim_Vt_Of(IxI)'!$H63:$K63)*(-1)</f>
        <v>0</v>
      </c>
      <c r="BF63">
        <f>I!BE61*SUM('Sim_Vt_Of(IxI)'!$H63:$K63)*(-1)</f>
        <v>0</v>
      </c>
      <c r="BG63">
        <f>I!BF61*SUM('Sim_Vt_Of(IxI)'!$H63:$K63)*(-1)</f>
        <v>0</v>
      </c>
      <c r="BH63">
        <f>I!BG61*SUM('Sim_Vt_Of(IxI)'!$H63:$K63)*(-1)</f>
        <v>0</v>
      </c>
      <c r="BI63">
        <f>I!BH61*SUM('Sim_Vt_Of(IxI)'!$H63:$K63)*(-1)</f>
        <v>0</v>
      </c>
      <c r="BJ63">
        <f>I!BI61*SUM('Sim_Vt_Of(IxI)'!$H63:$K63)*(-1)</f>
        <v>0</v>
      </c>
      <c r="BK63">
        <f>I!BJ61*SUM('Sim_Vt_Of(IxI)'!$H63:$K63)*(-1)</f>
        <v>0</v>
      </c>
      <c r="BL63">
        <f>I!BK61*SUM('Sim_Vt_Of(IxI)'!$H63:$K63)*(-1)</f>
        <v>0</v>
      </c>
      <c r="BM63">
        <f>I!BL61*SUM('Sim_Vt_Of(IxI)'!$H63:$K63)*(-1)</f>
        <v>0</v>
      </c>
      <c r="BN63">
        <f>I!BM61*SUM('Sim_Vt_Of(IxI)'!$H63:$K63)*(-1)</f>
        <v>0</v>
      </c>
      <c r="BO63">
        <f>I!BN61*SUM('Sim_Vt_Of(IxI)'!$H63:$K63)*(-1)</f>
        <v>0</v>
      </c>
      <c r="BP63">
        <f>I!BO61*SUM('Sim_Vt_Of(IxI)'!$H63:$K63)*(-1)</f>
        <v>0</v>
      </c>
      <c r="BQ63">
        <f>I!BP61*SUM('Sim_Vt_Of(IxI)'!$H63:$K63)*(-1)</f>
        <v>0</v>
      </c>
      <c r="BR63">
        <f>I!BQ61*SUM('Sim_Vt_Of(IxI)'!$H63:$K63)*(-1)</f>
        <v>0</v>
      </c>
      <c r="BS63">
        <f>I!BR61*SUM('Sim_Vt_Of(IxI)'!$H63:$K63)*(-1)</f>
        <v>0</v>
      </c>
      <c r="BT63">
        <f>I!BS61*SUM('Sim_Vt_Of(IxI)'!$H63:$K63)*(-1)</f>
        <v>0</v>
      </c>
      <c r="BU63">
        <f>I!BT61*SUM('Sim_Vt_Of(IxI)'!$H63:$K63)*(-1)</f>
        <v>0</v>
      </c>
      <c r="BV63">
        <f>I!BU61*SUM('Sim_Vt_Of(IxI)'!$H63:$K63)*(-1)</f>
        <v>0</v>
      </c>
      <c r="BW63">
        <f>I!BV61*SUM('Sim_Vt_Of(IxI)'!$H63:$K63)*(-1)</f>
        <v>0</v>
      </c>
      <c r="BX63">
        <f>I!BW61*SUM('Sim_Vt_Of(IxI)'!$H63:$K63)*(-1)</f>
        <v>0</v>
      </c>
      <c r="BY63">
        <f>I!BX61*SUM('Sim_Vt_Of(IxI)'!$H63:$K63)*(-1)</f>
        <v>0</v>
      </c>
    </row>
    <row r="64" spans="1:77" x14ac:dyDescent="0.25">
      <c r="A64" s="105" t="s">
        <v>61</v>
      </c>
      <c r="B64">
        <f>I!A62*SUM('Sim_Vt_Of(IxI)'!$H64:$K64)*(-1)</f>
        <v>0</v>
      </c>
      <c r="C64">
        <f>I!B62*SUM('Sim_Vt_Of(IxI)'!$H64:$K64)*(-1)</f>
        <v>0</v>
      </c>
      <c r="D64">
        <f>I!C62*SUM('Sim_Vt_Of(IxI)'!$H64:$K64)*(-1)</f>
        <v>0</v>
      </c>
      <c r="E64">
        <f>I!D62*SUM('Sim_Vt_Of(IxI)'!$H64:$K64)*(-1)</f>
        <v>0</v>
      </c>
      <c r="F64">
        <f>I!E62*SUM('Sim_Vt_Of(IxI)'!$H64:$K64)*(-1)</f>
        <v>0</v>
      </c>
      <c r="G64">
        <f>I!F62*SUM('Sim_Vt_Of(IxI)'!$H64:$K64)*(-1)</f>
        <v>0</v>
      </c>
      <c r="H64">
        <f>I!G62*SUM('Sim_Vt_Of(IxI)'!$H64:$K64)*(-1)</f>
        <v>0</v>
      </c>
      <c r="I64">
        <f>I!H62*SUM('Sim_Vt_Of(IxI)'!$H64:$K64)*(-1)</f>
        <v>0</v>
      </c>
      <c r="J64">
        <f>I!I62*SUM('Sim_Vt_Of(IxI)'!$H64:$K64)*(-1)</f>
        <v>0</v>
      </c>
      <c r="K64">
        <f>I!J62*SUM('Sim_Vt_Of(IxI)'!$H64:$K64)*(-1)</f>
        <v>0</v>
      </c>
      <c r="L64">
        <f>I!K62*SUM('Sim_Vt_Of(IxI)'!$H64:$K64)*(-1)</f>
        <v>0</v>
      </c>
      <c r="M64">
        <f>I!L62*SUM('Sim_Vt_Of(IxI)'!$H64:$K64)*(-1)</f>
        <v>0</v>
      </c>
      <c r="N64">
        <f>I!M62*SUM('Sim_Vt_Of(IxI)'!$H64:$K64)*(-1)</f>
        <v>0</v>
      </c>
      <c r="O64">
        <f>I!N62*SUM('Sim_Vt_Of(IxI)'!$H64:$K64)*(-1)</f>
        <v>0</v>
      </c>
      <c r="P64">
        <f>I!O62*SUM('Sim_Vt_Of(IxI)'!$H64:$K64)*(-1)</f>
        <v>0</v>
      </c>
      <c r="Q64">
        <f>I!P62*SUM('Sim_Vt_Of(IxI)'!$H64:$K64)*(-1)</f>
        <v>0</v>
      </c>
      <c r="R64">
        <f>I!Q62*SUM('Sim_Vt_Of(IxI)'!$H64:$K64)*(-1)</f>
        <v>0</v>
      </c>
      <c r="S64">
        <f>I!R62*SUM('Sim_Vt_Of(IxI)'!$H64:$K64)*(-1)</f>
        <v>0</v>
      </c>
      <c r="T64">
        <f>I!S62*SUM('Sim_Vt_Of(IxI)'!$H64:$K64)*(-1)</f>
        <v>0</v>
      </c>
      <c r="U64">
        <f>I!T62*SUM('Sim_Vt_Of(IxI)'!$H64:$K64)*(-1)</f>
        <v>0</v>
      </c>
      <c r="V64">
        <f>I!U62*SUM('Sim_Vt_Of(IxI)'!$H64:$K64)*(-1)</f>
        <v>0</v>
      </c>
      <c r="W64">
        <f>I!V62*SUM('Sim_Vt_Of(IxI)'!$H64:$K64)*(-1)</f>
        <v>0</v>
      </c>
      <c r="X64">
        <f>I!W62*SUM('Sim_Vt_Of(IxI)'!$H64:$K64)*(-1)</f>
        <v>0</v>
      </c>
      <c r="Y64">
        <f>I!X62*SUM('Sim_Vt_Of(IxI)'!$H64:$K64)*(-1)</f>
        <v>0</v>
      </c>
      <c r="Z64">
        <f>I!Y62*SUM('Sim_Vt_Of(IxI)'!$H64:$K64)*(-1)</f>
        <v>0</v>
      </c>
      <c r="AA64">
        <f>I!Z62*SUM('Sim_Vt_Of(IxI)'!$H64:$K64)*(-1)</f>
        <v>0</v>
      </c>
      <c r="AB64">
        <f>I!AA62*SUM('Sim_Vt_Of(IxI)'!$H64:$K64)*(-1)</f>
        <v>0</v>
      </c>
      <c r="AC64">
        <f>I!AB62*SUM('Sim_Vt_Of(IxI)'!$H64:$K64)*(-1)</f>
        <v>0</v>
      </c>
      <c r="AD64">
        <f>I!AC62*SUM('Sim_Vt_Of(IxI)'!$H64:$K64)*(-1)</f>
        <v>0</v>
      </c>
      <c r="AE64">
        <f>I!AD62*SUM('Sim_Vt_Of(IxI)'!$H64:$K64)*(-1)</f>
        <v>0</v>
      </c>
      <c r="AF64">
        <f>I!AE62*SUM('Sim_Vt_Of(IxI)'!$H64:$K64)*(-1)</f>
        <v>0</v>
      </c>
      <c r="AG64">
        <f>I!AF62*SUM('Sim_Vt_Of(IxI)'!$H64:$K64)*(-1)</f>
        <v>0</v>
      </c>
      <c r="AH64">
        <f>I!AG62*SUM('Sim_Vt_Of(IxI)'!$H64:$K64)*(-1)</f>
        <v>0</v>
      </c>
      <c r="AI64">
        <f>I!AH62*SUM('Sim_Vt_Of(IxI)'!$H64:$K64)*(-1)</f>
        <v>0</v>
      </c>
      <c r="AJ64">
        <f>I!AI62*SUM('Sim_Vt_Of(IxI)'!$H64:$K64)*(-1)</f>
        <v>0</v>
      </c>
      <c r="AK64">
        <f>I!AJ62*SUM('Sim_Vt_Of(IxI)'!$H64:$K64)*(-1)</f>
        <v>0</v>
      </c>
      <c r="AL64">
        <f>I!AK62*SUM('Sim_Vt_Of(IxI)'!$H64:$K64)*(-1)</f>
        <v>0</v>
      </c>
      <c r="AM64">
        <f>I!AL62*SUM('Sim_Vt_Of(IxI)'!$H64:$K64)*(-1)</f>
        <v>0</v>
      </c>
      <c r="AN64">
        <f>I!AM62*SUM('Sim_Vt_Of(IxI)'!$H64:$K64)*(-1)</f>
        <v>0</v>
      </c>
      <c r="AO64">
        <f>I!AN62*SUM('Sim_Vt_Of(IxI)'!$H64:$K64)*(-1)</f>
        <v>0</v>
      </c>
      <c r="AP64">
        <f>I!AO62*SUM('Sim_Vt_Of(IxI)'!$H64:$K64)*(-1)</f>
        <v>0</v>
      </c>
      <c r="AQ64">
        <f>I!AP62*SUM('Sim_Vt_Of(IxI)'!$H64:$K64)*(-1)</f>
        <v>0</v>
      </c>
      <c r="AR64">
        <f>I!AQ62*SUM('Sim_Vt_Of(IxI)'!$H64:$K64)*(-1)</f>
        <v>0</v>
      </c>
      <c r="AS64">
        <f>I!AR62*SUM('Sim_Vt_Of(IxI)'!$H64:$K64)*(-1)</f>
        <v>0</v>
      </c>
      <c r="AT64">
        <f>I!AS62*SUM('Sim_Vt_Of(IxI)'!$H64:$K64)*(-1)</f>
        <v>0</v>
      </c>
      <c r="AU64">
        <f>I!AT62*SUM('Sim_Vt_Of(IxI)'!$H64:$K64)*(-1)</f>
        <v>0</v>
      </c>
      <c r="AV64">
        <f>I!AU62*SUM('Sim_Vt_Of(IxI)'!$H64:$K64)*(-1)</f>
        <v>0</v>
      </c>
      <c r="AW64">
        <f>I!AV62*SUM('Sim_Vt_Of(IxI)'!$H64:$K64)*(-1)</f>
        <v>0</v>
      </c>
      <c r="AX64">
        <f>I!AW62*SUM('Sim_Vt_Of(IxI)'!$H64:$K64)*(-1)</f>
        <v>0</v>
      </c>
      <c r="AY64">
        <f>I!AX62*SUM('Sim_Vt_Of(IxI)'!$H64:$K64)*(-1)</f>
        <v>0</v>
      </c>
      <c r="AZ64">
        <f>I!AY62*SUM('Sim_Vt_Of(IxI)'!$H64:$K64)*(-1)</f>
        <v>0</v>
      </c>
      <c r="BA64">
        <f>I!AZ62*SUM('Sim_Vt_Of(IxI)'!$H64:$K64)*(-1)</f>
        <v>0</v>
      </c>
      <c r="BB64">
        <f>I!BA62*SUM('Sim_Vt_Of(IxI)'!$H64:$K64)*(-1)</f>
        <v>0</v>
      </c>
      <c r="BC64">
        <f>I!BB62*SUM('Sim_Vt_Of(IxI)'!$H64:$K64)*(-1)</f>
        <v>0</v>
      </c>
      <c r="BD64">
        <f>I!BC62*SUM('Sim_Vt_Of(IxI)'!$H64:$K64)*(-1)</f>
        <v>0</v>
      </c>
      <c r="BE64">
        <f>I!BD62*SUM('Sim_Vt_Of(IxI)'!$H64:$K64)*(-1)</f>
        <v>0</v>
      </c>
      <c r="BF64">
        <f>I!BE62*SUM('Sim_Vt_Of(IxI)'!$H64:$K64)*(-1)</f>
        <v>0</v>
      </c>
      <c r="BG64">
        <f>I!BF62*SUM('Sim_Vt_Of(IxI)'!$H64:$K64)*(-1)</f>
        <v>0</v>
      </c>
      <c r="BH64">
        <f>I!BG62*SUM('Sim_Vt_Of(IxI)'!$H64:$K64)*(-1)</f>
        <v>0</v>
      </c>
      <c r="BI64">
        <f>I!BH62*SUM('Sim_Vt_Of(IxI)'!$H64:$K64)*(-1)</f>
        <v>0</v>
      </c>
      <c r="BJ64">
        <f>I!BI62*SUM('Sim_Vt_Of(IxI)'!$H64:$K64)*(-1)</f>
        <v>0</v>
      </c>
      <c r="BK64">
        <f>I!BJ62*SUM('Sim_Vt_Of(IxI)'!$H64:$K64)*(-1)</f>
        <v>0</v>
      </c>
      <c r="BL64">
        <f>I!BK62*SUM('Sim_Vt_Of(IxI)'!$H64:$K64)*(-1)</f>
        <v>0</v>
      </c>
      <c r="BM64">
        <f>I!BL62*SUM('Sim_Vt_Of(IxI)'!$H64:$K64)*(-1)</f>
        <v>0</v>
      </c>
      <c r="BN64">
        <f>I!BM62*SUM('Sim_Vt_Of(IxI)'!$H64:$K64)*(-1)</f>
        <v>0</v>
      </c>
      <c r="BO64">
        <f>I!BN62*SUM('Sim_Vt_Of(IxI)'!$H64:$K64)*(-1)</f>
        <v>0</v>
      </c>
      <c r="BP64">
        <f>I!BO62*SUM('Sim_Vt_Of(IxI)'!$H64:$K64)*(-1)</f>
        <v>0</v>
      </c>
      <c r="BQ64">
        <f>I!BP62*SUM('Sim_Vt_Of(IxI)'!$H64:$K64)*(-1)</f>
        <v>0</v>
      </c>
      <c r="BR64">
        <f>I!BQ62*SUM('Sim_Vt_Of(IxI)'!$H64:$K64)*(-1)</f>
        <v>0</v>
      </c>
      <c r="BS64">
        <f>I!BR62*SUM('Sim_Vt_Of(IxI)'!$H64:$K64)*(-1)</f>
        <v>0</v>
      </c>
      <c r="BT64">
        <f>I!BS62*SUM('Sim_Vt_Of(IxI)'!$H64:$K64)*(-1)</f>
        <v>0</v>
      </c>
      <c r="BU64">
        <f>I!BT62*SUM('Sim_Vt_Of(IxI)'!$H64:$K64)*(-1)</f>
        <v>0</v>
      </c>
      <c r="BV64">
        <f>I!BU62*SUM('Sim_Vt_Of(IxI)'!$H64:$K64)*(-1)</f>
        <v>0</v>
      </c>
      <c r="BW64">
        <f>I!BV62*SUM('Sim_Vt_Of(IxI)'!$H64:$K64)*(-1)</f>
        <v>0</v>
      </c>
      <c r="BX64">
        <f>I!BW62*SUM('Sim_Vt_Of(IxI)'!$H64:$K64)*(-1)</f>
        <v>0</v>
      </c>
      <c r="BY64">
        <f>I!BX62*SUM('Sim_Vt_Of(IxI)'!$H64:$K64)*(-1)</f>
        <v>0</v>
      </c>
    </row>
    <row r="65" spans="1:77" x14ac:dyDescent="0.25">
      <c r="A65" s="105" t="s">
        <v>62</v>
      </c>
      <c r="B65">
        <f>I!A63*SUM('Sim_Vt_Of(IxI)'!$H65:$K65)*(-1)</f>
        <v>0</v>
      </c>
      <c r="C65">
        <f>I!B63*SUM('Sim_Vt_Of(IxI)'!$H65:$K65)*(-1)</f>
        <v>0</v>
      </c>
      <c r="D65">
        <f>I!C63*SUM('Sim_Vt_Of(IxI)'!$H65:$K65)*(-1)</f>
        <v>0</v>
      </c>
      <c r="E65">
        <f>I!D63*SUM('Sim_Vt_Of(IxI)'!$H65:$K65)*(-1)</f>
        <v>0</v>
      </c>
      <c r="F65">
        <f>I!E63*SUM('Sim_Vt_Of(IxI)'!$H65:$K65)*(-1)</f>
        <v>0</v>
      </c>
      <c r="G65">
        <f>I!F63*SUM('Sim_Vt_Of(IxI)'!$H65:$K65)*(-1)</f>
        <v>0</v>
      </c>
      <c r="H65">
        <f>I!G63*SUM('Sim_Vt_Of(IxI)'!$H65:$K65)*(-1)</f>
        <v>0</v>
      </c>
      <c r="I65">
        <f>I!H63*SUM('Sim_Vt_Of(IxI)'!$H65:$K65)*(-1)</f>
        <v>0</v>
      </c>
      <c r="J65">
        <f>I!I63*SUM('Sim_Vt_Of(IxI)'!$H65:$K65)*(-1)</f>
        <v>0</v>
      </c>
      <c r="K65">
        <f>I!J63*SUM('Sim_Vt_Of(IxI)'!$H65:$K65)*(-1)</f>
        <v>0</v>
      </c>
      <c r="L65">
        <f>I!K63*SUM('Sim_Vt_Of(IxI)'!$H65:$K65)*(-1)</f>
        <v>0</v>
      </c>
      <c r="M65">
        <f>I!L63*SUM('Sim_Vt_Of(IxI)'!$H65:$K65)*(-1)</f>
        <v>0</v>
      </c>
      <c r="N65">
        <f>I!M63*SUM('Sim_Vt_Of(IxI)'!$H65:$K65)*(-1)</f>
        <v>0</v>
      </c>
      <c r="O65">
        <f>I!N63*SUM('Sim_Vt_Of(IxI)'!$H65:$K65)*(-1)</f>
        <v>0</v>
      </c>
      <c r="P65">
        <f>I!O63*SUM('Sim_Vt_Of(IxI)'!$H65:$K65)*(-1)</f>
        <v>0</v>
      </c>
      <c r="Q65">
        <f>I!P63*SUM('Sim_Vt_Of(IxI)'!$H65:$K65)*(-1)</f>
        <v>0</v>
      </c>
      <c r="R65">
        <f>I!Q63*SUM('Sim_Vt_Of(IxI)'!$H65:$K65)*(-1)</f>
        <v>0</v>
      </c>
      <c r="S65">
        <f>I!R63*SUM('Sim_Vt_Of(IxI)'!$H65:$K65)*(-1)</f>
        <v>0</v>
      </c>
      <c r="T65">
        <f>I!S63*SUM('Sim_Vt_Of(IxI)'!$H65:$K65)*(-1)</f>
        <v>0</v>
      </c>
      <c r="U65">
        <f>I!T63*SUM('Sim_Vt_Of(IxI)'!$H65:$K65)*(-1)</f>
        <v>0</v>
      </c>
      <c r="V65">
        <f>I!U63*SUM('Sim_Vt_Of(IxI)'!$H65:$K65)*(-1)</f>
        <v>0</v>
      </c>
      <c r="W65">
        <f>I!V63*SUM('Sim_Vt_Of(IxI)'!$H65:$K65)*(-1)</f>
        <v>0</v>
      </c>
      <c r="X65">
        <f>I!W63*SUM('Sim_Vt_Of(IxI)'!$H65:$K65)*(-1)</f>
        <v>0</v>
      </c>
      <c r="Y65">
        <f>I!X63*SUM('Sim_Vt_Of(IxI)'!$H65:$K65)*(-1)</f>
        <v>0</v>
      </c>
      <c r="Z65">
        <f>I!Y63*SUM('Sim_Vt_Of(IxI)'!$H65:$K65)*(-1)</f>
        <v>0</v>
      </c>
      <c r="AA65">
        <f>I!Z63*SUM('Sim_Vt_Of(IxI)'!$H65:$K65)*(-1)</f>
        <v>0</v>
      </c>
      <c r="AB65">
        <f>I!AA63*SUM('Sim_Vt_Of(IxI)'!$H65:$K65)*(-1)</f>
        <v>0</v>
      </c>
      <c r="AC65">
        <f>I!AB63*SUM('Sim_Vt_Of(IxI)'!$H65:$K65)*(-1)</f>
        <v>0</v>
      </c>
      <c r="AD65">
        <f>I!AC63*SUM('Sim_Vt_Of(IxI)'!$H65:$K65)*(-1)</f>
        <v>0</v>
      </c>
      <c r="AE65">
        <f>I!AD63*SUM('Sim_Vt_Of(IxI)'!$H65:$K65)*(-1)</f>
        <v>0</v>
      </c>
      <c r="AF65">
        <f>I!AE63*SUM('Sim_Vt_Of(IxI)'!$H65:$K65)*(-1)</f>
        <v>0</v>
      </c>
      <c r="AG65">
        <f>I!AF63*SUM('Sim_Vt_Of(IxI)'!$H65:$K65)*(-1)</f>
        <v>0</v>
      </c>
      <c r="AH65">
        <f>I!AG63*SUM('Sim_Vt_Of(IxI)'!$H65:$K65)*(-1)</f>
        <v>0</v>
      </c>
      <c r="AI65">
        <f>I!AH63*SUM('Sim_Vt_Of(IxI)'!$H65:$K65)*(-1)</f>
        <v>0</v>
      </c>
      <c r="AJ65">
        <f>I!AI63*SUM('Sim_Vt_Of(IxI)'!$H65:$K65)*(-1)</f>
        <v>0</v>
      </c>
      <c r="AK65">
        <f>I!AJ63*SUM('Sim_Vt_Of(IxI)'!$H65:$K65)*(-1)</f>
        <v>0</v>
      </c>
      <c r="AL65">
        <f>I!AK63*SUM('Sim_Vt_Of(IxI)'!$H65:$K65)*(-1)</f>
        <v>0</v>
      </c>
      <c r="AM65">
        <f>I!AL63*SUM('Sim_Vt_Of(IxI)'!$H65:$K65)*(-1)</f>
        <v>0</v>
      </c>
      <c r="AN65">
        <f>I!AM63*SUM('Sim_Vt_Of(IxI)'!$H65:$K65)*(-1)</f>
        <v>0</v>
      </c>
      <c r="AO65">
        <f>I!AN63*SUM('Sim_Vt_Of(IxI)'!$H65:$K65)*(-1)</f>
        <v>0</v>
      </c>
      <c r="AP65">
        <f>I!AO63*SUM('Sim_Vt_Of(IxI)'!$H65:$K65)*(-1)</f>
        <v>0</v>
      </c>
      <c r="AQ65">
        <f>I!AP63*SUM('Sim_Vt_Of(IxI)'!$H65:$K65)*(-1)</f>
        <v>0</v>
      </c>
      <c r="AR65">
        <f>I!AQ63*SUM('Sim_Vt_Of(IxI)'!$H65:$K65)*(-1)</f>
        <v>0</v>
      </c>
      <c r="AS65">
        <f>I!AR63*SUM('Sim_Vt_Of(IxI)'!$H65:$K65)*(-1)</f>
        <v>0</v>
      </c>
      <c r="AT65">
        <f>I!AS63*SUM('Sim_Vt_Of(IxI)'!$H65:$K65)*(-1)</f>
        <v>0</v>
      </c>
      <c r="AU65">
        <f>I!AT63*SUM('Sim_Vt_Of(IxI)'!$H65:$K65)*(-1)</f>
        <v>0</v>
      </c>
      <c r="AV65">
        <f>I!AU63*SUM('Sim_Vt_Of(IxI)'!$H65:$K65)*(-1)</f>
        <v>0</v>
      </c>
      <c r="AW65">
        <f>I!AV63*SUM('Sim_Vt_Of(IxI)'!$H65:$K65)*(-1)</f>
        <v>0</v>
      </c>
      <c r="AX65">
        <f>I!AW63*SUM('Sim_Vt_Of(IxI)'!$H65:$K65)*(-1)</f>
        <v>0</v>
      </c>
      <c r="AY65">
        <f>I!AX63*SUM('Sim_Vt_Of(IxI)'!$H65:$K65)*(-1)</f>
        <v>0</v>
      </c>
      <c r="AZ65">
        <f>I!AY63*SUM('Sim_Vt_Of(IxI)'!$H65:$K65)*(-1)</f>
        <v>0</v>
      </c>
      <c r="BA65">
        <f>I!AZ63*SUM('Sim_Vt_Of(IxI)'!$H65:$K65)*(-1)</f>
        <v>0</v>
      </c>
      <c r="BB65">
        <f>I!BA63*SUM('Sim_Vt_Of(IxI)'!$H65:$K65)*(-1)</f>
        <v>0</v>
      </c>
      <c r="BC65">
        <f>I!BB63*SUM('Sim_Vt_Of(IxI)'!$H65:$K65)*(-1)</f>
        <v>0</v>
      </c>
      <c r="BD65">
        <f>I!BC63*SUM('Sim_Vt_Of(IxI)'!$H65:$K65)*(-1)</f>
        <v>0</v>
      </c>
      <c r="BE65">
        <f>I!BD63*SUM('Sim_Vt_Of(IxI)'!$H65:$K65)*(-1)</f>
        <v>0</v>
      </c>
      <c r="BF65">
        <f>I!BE63*SUM('Sim_Vt_Of(IxI)'!$H65:$K65)*(-1)</f>
        <v>0</v>
      </c>
      <c r="BG65">
        <f>I!BF63*SUM('Sim_Vt_Of(IxI)'!$H65:$K65)*(-1)</f>
        <v>0</v>
      </c>
      <c r="BH65">
        <f>I!BG63*SUM('Sim_Vt_Of(IxI)'!$H65:$K65)*(-1)</f>
        <v>0</v>
      </c>
      <c r="BI65">
        <f>I!BH63*SUM('Sim_Vt_Of(IxI)'!$H65:$K65)*(-1)</f>
        <v>0</v>
      </c>
      <c r="BJ65">
        <f>I!BI63*SUM('Sim_Vt_Of(IxI)'!$H65:$K65)*(-1)</f>
        <v>0</v>
      </c>
      <c r="BK65">
        <f>I!BJ63*SUM('Sim_Vt_Of(IxI)'!$H65:$K65)*(-1)</f>
        <v>0</v>
      </c>
      <c r="BL65">
        <f>I!BK63*SUM('Sim_Vt_Of(IxI)'!$H65:$K65)*(-1)</f>
        <v>0</v>
      </c>
      <c r="BM65">
        <f>I!BL63*SUM('Sim_Vt_Of(IxI)'!$H65:$K65)*(-1)</f>
        <v>0</v>
      </c>
      <c r="BN65">
        <f>I!BM63*SUM('Sim_Vt_Of(IxI)'!$H65:$K65)*(-1)</f>
        <v>0</v>
      </c>
      <c r="BO65">
        <f>I!BN63*SUM('Sim_Vt_Of(IxI)'!$H65:$K65)*(-1)</f>
        <v>0</v>
      </c>
      <c r="BP65">
        <f>I!BO63*SUM('Sim_Vt_Of(IxI)'!$H65:$K65)*(-1)</f>
        <v>0</v>
      </c>
      <c r="BQ65">
        <f>I!BP63*SUM('Sim_Vt_Of(IxI)'!$H65:$K65)*(-1)</f>
        <v>0</v>
      </c>
      <c r="BR65">
        <f>I!BQ63*SUM('Sim_Vt_Of(IxI)'!$H65:$K65)*(-1)</f>
        <v>0</v>
      </c>
      <c r="BS65">
        <f>I!BR63*SUM('Sim_Vt_Of(IxI)'!$H65:$K65)*(-1)</f>
        <v>0</v>
      </c>
      <c r="BT65">
        <f>I!BS63*SUM('Sim_Vt_Of(IxI)'!$H65:$K65)*(-1)</f>
        <v>0</v>
      </c>
      <c r="BU65">
        <f>I!BT63*SUM('Sim_Vt_Of(IxI)'!$H65:$K65)*(-1)</f>
        <v>0</v>
      </c>
      <c r="BV65">
        <f>I!BU63*SUM('Sim_Vt_Of(IxI)'!$H65:$K65)*(-1)</f>
        <v>0</v>
      </c>
      <c r="BW65">
        <f>I!BV63*SUM('Sim_Vt_Of(IxI)'!$H65:$K65)*(-1)</f>
        <v>0</v>
      </c>
      <c r="BX65">
        <f>I!BW63*SUM('Sim_Vt_Of(IxI)'!$H65:$K65)*(-1)</f>
        <v>0</v>
      </c>
      <c r="BY65">
        <f>I!BX63*SUM('Sim_Vt_Of(IxI)'!$H65:$K65)*(-1)</f>
        <v>0</v>
      </c>
    </row>
    <row r="66" spans="1:77" x14ac:dyDescent="0.25">
      <c r="A66" s="105" t="s">
        <v>63</v>
      </c>
      <c r="B66">
        <f>I!A64*SUM('Sim_Vt_Of(IxI)'!$H66:$K66)*(-1)</f>
        <v>0</v>
      </c>
      <c r="C66">
        <f>I!B64*SUM('Sim_Vt_Of(IxI)'!$H66:$K66)*(-1)</f>
        <v>0</v>
      </c>
      <c r="D66">
        <f>I!C64*SUM('Sim_Vt_Of(IxI)'!$H66:$K66)*(-1)</f>
        <v>0</v>
      </c>
      <c r="E66">
        <f>I!D64*SUM('Sim_Vt_Of(IxI)'!$H66:$K66)*(-1)</f>
        <v>0</v>
      </c>
      <c r="F66">
        <f>I!E64*SUM('Sim_Vt_Of(IxI)'!$H66:$K66)*(-1)</f>
        <v>0</v>
      </c>
      <c r="G66">
        <f>I!F64*SUM('Sim_Vt_Of(IxI)'!$H66:$K66)*(-1)</f>
        <v>0</v>
      </c>
      <c r="H66">
        <f>I!G64*SUM('Sim_Vt_Of(IxI)'!$H66:$K66)*(-1)</f>
        <v>0</v>
      </c>
      <c r="I66">
        <f>I!H64*SUM('Sim_Vt_Of(IxI)'!$H66:$K66)*(-1)</f>
        <v>0</v>
      </c>
      <c r="J66">
        <f>I!I64*SUM('Sim_Vt_Of(IxI)'!$H66:$K66)*(-1)</f>
        <v>0</v>
      </c>
      <c r="K66">
        <f>I!J64*SUM('Sim_Vt_Of(IxI)'!$H66:$K66)*(-1)</f>
        <v>0</v>
      </c>
      <c r="L66">
        <f>I!K64*SUM('Sim_Vt_Of(IxI)'!$H66:$K66)*(-1)</f>
        <v>0</v>
      </c>
      <c r="M66">
        <f>I!L64*SUM('Sim_Vt_Of(IxI)'!$H66:$K66)*(-1)</f>
        <v>0</v>
      </c>
      <c r="N66">
        <f>I!M64*SUM('Sim_Vt_Of(IxI)'!$H66:$K66)*(-1)</f>
        <v>0</v>
      </c>
      <c r="O66">
        <f>I!N64*SUM('Sim_Vt_Of(IxI)'!$H66:$K66)*(-1)</f>
        <v>0</v>
      </c>
      <c r="P66">
        <f>I!O64*SUM('Sim_Vt_Of(IxI)'!$H66:$K66)*(-1)</f>
        <v>0</v>
      </c>
      <c r="Q66">
        <f>I!P64*SUM('Sim_Vt_Of(IxI)'!$H66:$K66)*(-1)</f>
        <v>0</v>
      </c>
      <c r="R66">
        <f>I!Q64*SUM('Sim_Vt_Of(IxI)'!$H66:$K66)*(-1)</f>
        <v>0</v>
      </c>
      <c r="S66">
        <f>I!R64*SUM('Sim_Vt_Of(IxI)'!$H66:$K66)*(-1)</f>
        <v>0</v>
      </c>
      <c r="T66">
        <f>I!S64*SUM('Sim_Vt_Of(IxI)'!$H66:$K66)*(-1)</f>
        <v>0</v>
      </c>
      <c r="U66">
        <f>I!T64*SUM('Sim_Vt_Of(IxI)'!$H66:$K66)*(-1)</f>
        <v>0</v>
      </c>
      <c r="V66">
        <f>I!U64*SUM('Sim_Vt_Of(IxI)'!$H66:$K66)*(-1)</f>
        <v>0</v>
      </c>
      <c r="W66">
        <f>I!V64*SUM('Sim_Vt_Of(IxI)'!$H66:$K66)*(-1)</f>
        <v>0</v>
      </c>
      <c r="X66">
        <f>I!W64*SUM('Sim_Vt_Of(IxI)'!$H66:$K66)*(-1)</f>
        <v>0</v>
      </c>
      <c r="Y66">
        <f>I!X64*SUM('Sim_Vt_Of(IxI)'!$H66:$K66)*(-1)</f>
        <v>0</v>
      </c>
      <c r="Z66">
        <f>I!Y64*SUM('Sim_Vt_Of(IxI)'!$H66:$K66)*(-1)</f>
        <v>0</v>
      </c>
      <c r="AA66">
        <f>I!Z64*SUM('Sim_Vt_Of(IxI)'!$H66:$K66)*(-1)</f>
        <v>0</v>
      </c>
      <c r="AB66">
        <f>I!AA64*SUM('Sim_Vt_Of(IxI)'!$H66:$K66)*(-1)</f>
        <v>0</v>
      </c>
      <c r="AC66">
        <f>I!AB64*SUM('Sim_Vt_Of(IxI)'!$H66:$K66)*(-1)</f>
        <v>0</v>
      </c>
      <c r="AD66">
        <f>I!AC64*SUM('Sim_Vt_Of(IxI)'!$H66:$K66)*(-1)</f>
        <v>0</v>
      </c>
      <c r="AE66">
        <f>I!AD64*SUM('Sim_Vt_Of(IxI)'!$H66:$K66)*(-1)</f>
        <v>0</v>
      </c>
      <c r="AF66">
        <f>I!AE64*SUM('Sim_Vt_Of(IxI)'!$H66:$K66)*(-1)</f>
        <v>0</v>
      </c>
      <c r="AG66">
        <f>I!AF64*SUM('Sim_Vt_Of(IxI)'!$H66:$K66)*(-1)</f>
        <v>0</v>
      </c>
      <c r="AH66">
        <f>I!AG64*SUM('Sim_Vt_Of(IxI)'!$H66:$K66)*(-1)</f>
        <v>0</v>
      </c>
      <c r="AI66">
        <f>I!AH64*SUM('Sim_Vt_Of(IxI)'!$H66:$K66)*(-1)</f>
        <v>0</v>
      </c>
      <c r="AJ66">
        <f>I!AI64*SUM('Sim_Vt_Of(IxI)'!$H66:$K66)*(-1)</f>
        <v>0</v>
      </c>
      <c r="AK66">
        <f>I!AJ64*SUM('Sim_Vt_Of(IxI)'!$H66:$K66)*(-1)</f>
        <v>0</v>
      </c>
      <c r="AL66">
        <f>I!AK64*SUM('Sim_Vt_Of(IxI)'!$H66:$K66)*(-1)</f>
        <v>0</v>
      </c>
      <c r="AM66">
        <f>I!AL64*SUM('Sim_Vt_Of(IxI)'!$H66:$K66)*(-1)</f>
        <v>0</v>
      </c>
      <c r="AN66">
        <f>I!AM64*SUM('Sim_Vt_Of(IxI)'!$H66:$K66)*(-1)</f>
        <v>0</v>
      </c>
      <c r="AO66">
        <f>I!AN64*SUM('Sim_Vt_Of(IxI)'!$H66:$K66)*(-1)</f>
        <v>0</v>
      </c>
      <c r="AP66">
        <f>I!AO64*SUM('Sim_Vt_Of(IxI)'!$H66:$K66)*(-1)</f>
        <v>0</v>
      </c>
      <c r="AQ66">
        <f>I!AP64*SUM('Sim_Vt_Of(IxI)'!$H66:$K66)*(-1)</f>
        <v>0</v>
      </c>
      <c r="AR66">
        <f>I!AQ64*SUM('Sim_Vt_Of(IxI)'!$H66:$K66)*(-1)</f>
        <v>0</v>
      </c>
      <c r="AS66">
        <f>I!AR64*SUM('Sim_Vt_Of(IxI)'!$H66:$K66)*(-1)</f>
        <v>0</v>
      </c>
      <c r="AT66">
        <f>I!AS64*SUM('Sim_Vt_Of(IxI)'!$H66:$K66)*(-1)</f>
        <v>0</v>
      </c>
      <c r="AU66">
        <f>I!AT64*SUM('Sim_Vt_Of(IxI)'!$H66:$K66)*(-1)</f>
        <v>0</v>
      </c>
      <c r="AV66">
        <f>I!AU64*SUM('Sim_Vt_Of(IxI)'!$H66:$K66)*(-1)</f>
        <v>0</v>
      </c>
      <c r="AW66">
        <f>I!AV64*SUM('Sim_Vt_Of(IxI)'!$H66:$K66)*(-1)</f>
        <v>0</v>
      </c>
      <c r="AX66">
        <f>I!AW64*SUM('Sim_Vt_Of(IxI)'!$H66:$K66)*(-1)</f>
        <v>0</v>
      </c>
      <c r="AY66">
        <f>I!AX64*SUM('Sim_Vt_Of(IxI)'!$H66:$K66)*(-1)</f>
        <v>0</v>
      </c>
      <c r="AZ66">
        <f>I!AY64*SUM('Sim_Vt_Of(IxI)'!$H66:$K66)*(-1)</f>
        <v>0</v>
      </c>
      <c r="BA66">
        <f>I!AZ64*SUM('Sim_Vt_Of(IxI)'!$H66:$K66)*(-1)</f>
        <v>0</v>
      </c>
      <c r="BB66">
        <f>I!BA64*SUM('Sim_Vt_Of(IxI)'!$H66:$K66)*(-1)</f>
        <v>0</v>
      </c>
      <c r="BC66">
        <f>I!BB64*SUM('Sim_Vt_Of(IxI)'!$H66:$K66)*(-1)</f>
        <v>0</v>
      </c>
      <c r="BD66">
        <f>I!BC64*SUM('Sim_Vt_Of(IxI)'!$H66:$K66)*(-1)</f>
        <v>0</v>
      </c>
      <c r="BE66">
        <f>I!BD64*SUM('Sim_Vt_Of(IxI)'!$H66:$K66)*(-1)</f>
        <v>0</v>
      </c>
      <c r="BF66">
        <f>I!BE64*SUM('Sim_Vt_Of(IxI)'!$H66:$K66)*(-1)</f>
        <v>0</v>
      </c>
      <c r="BG66">
        <f>I!BF64*SUM('Sim_Vt_Of(IxI)'!$H66:$K66)*(-1)</f>
        <v>0</v>
      </c>
      <c r="BH66">
        <f>I!BG64*SUM('Sim_Vt_Of(IxI)'!$H66:$K66)*(-1)</f>
        <v>0</v>
      </c>
      <c r="BI66">
        <f>I!BH64*SUM('Sim_Vt_Of(IxI)'!$H66:$K66)*(-1)</f>
        <v>0</v>
      </c>
      <c r="BJ66">
        <f>I!BI64*SUM('Sim_Vt_Of(IxI)'!$H66:$K66)*(-1)</f>
        <v>0</v>
      </c>
      <c r="BK66">
        <f>I!BJ64*SUM('Sim_Vt_Of(IxI)'!$H66:$K66)*(-1)</f>
        <v>0</v>
      </c>
      <c r="BL66">
        <f>I!BK64*SUM('Sim_Vt_Of(IxI)'!$H66:$K66)*(-1)</f>
        <v>0</v>
      </c>
      <c r="BM66">
        <f>I!BL64*SUM('Sim_Vt_Of(IxI)'!$H66:$K66)*(-1)</f>
        <v>0</v>
      </c>
      <c r="BN66">
        <f>I!BM64*SUM('Sim_Vt_Of(IxI)'!$H66:$K66)*(-1)</f>
        <v>0</v>
      </c>
      <c r="BO66">
        <f>I!BN64*SUM('Sim_Vt_Of(IxI)'!$H66:$K66)*(-1)</f>
        <v>0</v>
      </c>
      <c r="BP66">
        <f>I!BO64*SUM('Sim_Vt_Of(IxI)'!$H66:$K66)*(-1)</f>
        <v>0</v>
      </c>
      <c r="BQ66">
        <f>I!BP64*SUM('Sim_Vt_Of(IxI)'!$H66:$K66)*(-1)</f>
        <v>0</v>
      </c>
      <c r="BR66">
        <f>I!BQ64*SUM('Sim_Vt_Of(IxI)'!$H66:$K66)*(-1)</f>
        <v>0</v>
      </c>
      <c r="BS66">
        <f>I!BR64*SUM('Sim_Vt_Of(IxI)'!$H66:$K66)*(-1)</f>
        <v>0</v>
      </c>
      <c r="BT66">
        <f>I!BS64*SUM('Sim_Vt_Of(IxI)'!$H66:$K66)*(-1)</f>
        <v>0</v>
      </c>
      <c r="BU66">
        <f>I!BT64*SUM('Sim_Vt_Of(IxI)'!$H66:$K66)*(-1)</f>
        <v>0</v>
      </c>
      <c r="BV66">
        <f>I!BU64*SUM('Sim_Vt_Of(IxI)'!$H66:$K66)*(-1)</f>
        <v>0</v>
      </c>
      <c r="BW66">
        <f>I!BV64*SUM('Sim_Vt_Of(IxI)'!$H66:$K66)*(-1)</f>
        <v>0</v>
      </c>
      <c r="BX66">
        <f>I!BW64*SUM('Sim_Vt_Of(IxI)'!$H66:$K66)*(-1)</f>
        <v>0</v>
      </c>
      <c r="BY66">
        <f>I!BX64*SUM('Sim_Vt_Of(IxI)'!$H66:$K66)*(-1)</f>
        <v>0</v>
      </c>
    </row>
    <row r="67" spans="1:77" x14ac:dyDescent="0.25">
      <c r="A67" s="105" t="s">
        <v>64</v>
      </c>
      <c r="B67">
        <f>I!A65*SUM('Sim_Vt_Of(IxI)'!$H67:$K67)*(-1)</f>
        <v>0</v>
      </c>
      <c r="C67">
        <f>I!B65*SUM('Sim_Vt_Of(IxI)'!$H67:$K67)*(-1)</f>
        <v>0</v>
      </c>
      <c r="D67">
        <f>I!C65*SUM('Sim_Vt_Of(IxI)'!$H67:$K67)*(-1)</f>
        <v>0</v>
      </c>
      <c r="E67">
        <f>I!D65*SUM('Sim_Vt_Of(IxI)'!$H67:$K67)*(-1)</f>
        <v>0</v>
      </c>
      <c r="F67">
        <f>I!E65*SUM('Sim_Vt_Of(IxI)'!$H67:$K67)*(-1)</f>
        <v>0</v>
      </c>
      <c r="G67">
        <f>I!F65*SUM('Sim_Vt_Of(IxI)'!$H67:$K67)*(-1)</f>
        <v>0</v>
      </c>
      <c r="H67">
        <f>I!G65*SUM('Sim_Vt_Of(IxI)'!$H67:$K67)*(-1)</f>
        <v>0</v>
      </c>
      <c r="I67">
        <f>I!H65*SUM('Sim_Vt_Of(IxI)'!$H67:$K67)*(-1)</f>
        <v>0</v>
      </c>
      <c r="J67">
        <f>I!I65*SUM('Sim_Vt_Of(IxI)'!$H67:$K67)*(-1)</f>
        <v>0</v>
      </c>
      <c r="K67">
        <f>I!J65*SUM('Sim_Vt_Of(IxI)'!$H67:$K67)*(-1)</f>
        <v>0</v>
      </c>
      <c r="L67">
        <f>I!K65*SUM('Sim_Vt_Of(IxI)'!$H67:$K67)*(-1)</f>
        <v>0</v>
      </c>
      <c r="M67">
        <f>I!L65*SUM('Sim_Vt_Of(IxI)'!$H67:$K67)*(-1)</f>
        <v>0</v>
      </c>
      <c r="N67">
        <f>I!M65*SUM('Sim_Vt_Of(IxI)'!$H67:$K67)*(-1)</f>
        <v>0</v>
      </c>
      <c r="O67">
        <f>I!N65*SUM('Sim_Vt_Of(IxI)'!$H67:$K67)*(-1)</f>
        <v>0</v>
      </c>
      <c r="P67">
        <f>I!O65*SUM('Sim_Vt_Of(IxI)'!$H67:$K67)*(-1)</f>
        <v>0</v>
      </c>
      <c r="Q67">
        <f>I!P65*SUM('Sim_Vt_Of(IxI)'!$H67:$K67)*(-1)</f>
        <v>0</v>
      </c>
      <c r="R67">
        <f>I!Q65*SUM('Sim_Vt_Of(IxI)'!$H67:$K67)*(-1)</f>
        <v>0</v>
      </c>
      <c r="S67">
        <f>I!R65*SUM('Sim_Vt_Of(IxI)'!$H67:$K67)*(-1)</f>
        <v>0</v>
      </c>
      <c r="T67">
        <f>I!S65*SUM('Sim_Vt_Of(IxI)'!$H67:$K67)*(-1)</f>
        <v>0</v>
      </c>
      <c r="U67">
        <f>I!T65*SUM('Sim_Vt_Of(IxI)'!$H67:$K67)*(-1)</f>
        <v>0</v>
      </c>
      <c r="V67">
        <f>I!U65*SUM('Sim_Vt_Of(IxI)'!$H67:$K67)*(-1)</f>
        <v>0</v>
      </c>
      <c r="W67">
        <f>I!V65*SUM('Sim_Vt_Of(IxI)'!$H67:$K67)*(-1)</f>
        <v>0</v>
      </c>
      <c r="X67">
        <f>I!W65*SUM('Sim_Vt_Of(IxI)'!$H67:$K67)*(-1)</f>
        <v>0</v>
      </c>
      <c r="Y67">
        <f>I!X65*SUM('Sim_Vt_Of(IxI)'!$H67:$K67)*(-1)</f>
        <v>0</v>
      </c>
      <c r="Z67">
        <f>I!Y65*SUM('Sim_Vt_Of(IxI)'!$H67:$K67)*(-1)</f>
        <v>0</v>
      </c>
      <c r="AA67">
        <f>I!Z65*SUM('Sim_Vt_Of(IxI)'!$H67:$K67)*(-1)</f>
        <v>0</v>
      </c>
      <c r="AB67">
        <f>I!AA65*SUM('Sim_Vt_Of(IxI)'!$H67:$K67)*(-1)</f>
        <v>0</v>
      </c>
      <c r="AC67">
        <f>I!AB65*SUM('Sim_Vt_Of(IxI)'!$H67:$K67)*(-1)</f>
        <v>0</v>
      </c>
      <c r="AD67">
        <f>I!AC65*SUM('Sim_Vt_Of(IxI)'!$H67:$K67)*(-1)</f>
        <v>0</v>
      </c>
      <c r="AE67">
        <f>I!AD65*SUM('Sim_Vt_Of(IxI)'!$H67:$K67)*(-1)</f>
        <v>0</v>
      </c>
      <c r="AF67">
        <f>I!AE65*SUM('Sim_Vt_Of(IxI)'!$H67:$K67)*(-1)</f>
        <v>0</v>
      </c>
      <c r="AG67">
        <f>I!AF65*SUM('Sim_Vt_Of(IxI)'!$H67:$K67)*(-1)</f>
        <v>0</v>
      </c>
      <c r="AH67">
        <f>I!AG65*SUM('Sim_Vt_Of(IxI)'!$H67:$K67)*(-1)</f>
        <v>0</v>
      </c>
      <c r="AI67">
        <f>I!AH65*SUM('Sim_Vt_Of(IxI)'!$H67:$K67)*(-1)</f>
        <v>0</v>
      </c>
      <c r="AJ67">
        <f>I!AI65*SUM('Sim_Vt_Of(IxI)'!$H67:$K67)*(-1)</f>
        <v>0</v>
      </c>
      <c r="AK67">
        <f>I!AJ65*SUM('Sim_Vt_Of(IxI)'!$H67:$K67)*(-1)</f>
        <v>0</v>
      </c>
      <c r="AL67">
        <f>I!AK65*SUM('Sim_Vt_Of(IxI)'!$H67:$K67)*(-1)</f>
        <v>0</v>
      </c>
      <c r="AM67">
        <f>I!AL65*SUM('Sim_Vt_Of(IxI)'!$H67:$K67)*(-1)</f>
        <v>0</v>
      </c>
      <c r="AN67">
        <f>I!AM65*SUM('Sim_Vt_Of(IxI)'!$H67:$K67)*(-1)</f>
        <v>0</v>
      </c>
      <c r="AO67">
        <f>I!AN65*SUM('Sim_Vt_Of(IxI)'!$H67:$K67)*(-1)</f>
        <v>0</v>
      </c>
      <c r="AP67">
        <f>I!AO65*SUM('Sim_Vt_Of(IxI)'!$H67:$K67)*(-1)</f>
        <v>0</v>
      </c>
      <c r="AQ67">
        <f>I!AP65*SUM('Sim_Vt_Of(IxI)'!$H67:$K67)*(-1)</f>
        <v>0</v>
      </c>
      <c r="AR67">
        <f>I!AQ65*SUM('Sim_Vt_Of(IxI)'!$H67:$K67)*(-1)</f>
        <v>0</v>
      </c>
      <c r="AS67">
        <f>I!AR65*SUM('Sim_Vt_Of(IxI)'!$H67:$K67)*(-1)</f>
        <v>0</v>
      </c>
      <c r="AT67">
        <f>I!AS65*SUM('Sim_Vt_Of(IxI)'!$H67:$K67)*(-1)</f>
        <v>0</v>
      </c>
      <c r="AU67">
        <f>I!AT65*SUM('Sim_Vt_Of(IxI)'!$H67:$K67)*(-1)</f>
        <v>0</v>
      </c>
      <c r="AV67">
        <f>I!AU65*SUM('Sim_Vt_Of(IxI)'!$H67:$K67)*(-1)</f>
        <v>0</v>
      </c>
      <c r="AW67">
        <f>I!AV65*SUM('Sim_Vt_Of(IxI)'!$H67:$K67)*(-1)</f>
        <v>0</v>
      </c>
      <c r="AX67">
        <f>I!AW65*SUM('Sim_Vt_Of(IxI)'!$H67:$K67)*(-1)</f>
        <v>0</v>
      </c>
      <c r="AY67">
        <f>I!AX65*SUM('Sim_Vt_Of(IxI)'!$H67:$K67)*(-1)</f>
        <v>0</v>
      </c>
      <c r="AZ67">
        <f>I!AY65*SUM('Sim_Vt_Of(IxI)'!$H67:$K67)*(-1)</f>
        <v>0</v>
      </c>
      <c r="BA67">
        <f>I!AZ65*SUM('Sim_Vt_Of(IxI)'!$H67:$K67)*(-1)</f>
        <v>0</v>
      </c>
      <c r="BB67">
        <f>I!BA65*SUM('Sim_Vt_Of(IxI)'!$H67:$K67)*(-1)</f>
        <v>0</v>
      </c>
      <c r="BC67">
        <f>I!BB65*SUM('Sim_Vt_Of(IxI)'!$H67:$K67)*(-1)</f>
        <v>0</v>
      </c>
      <c r="BD67">
        <f>I!BC65*SUM('Sim_Vt_Of(IxI)'!$H67:$K67)*(-1)</f>
        <v>0</v>
      </c>
      <c r="BE67">
        <f>I!BD65*SUM('Sim_Vt_Of(IxI)'!$H67:$K67)*(-1)</f>
        <v>0</v>
      </c>
      <c r="BF67">
        <f>I!BE65*SUM('Sim_Vt_Of(IxI)'!$H67:$K67)*(-1)</f>
        <v>0</v>
      </c>
      <c r="BG67">
        <f>I!BF65*SUM('Sim_Vt_Of(IxI)'!$H67:$K67)*(-1)</f>
        <v>0</v>
      </c>
      <c r="BH67">
        <f>I!BG65*SUM('Sim_Vt_Of(IxI)'!$H67:$K67)*(-1)</f>
        <v>0</v>
      </c>
      <c r="BI67">
        <f>I!BH65*SUM('Sim_Vt_Of(IxI)'!$H67:$K67)*(-1)</f>
        <v>0</v>
      </c>
      <c r="BJ67">
        <f>I!BI65*SUM('Sim_Vt_Of(IxI)'!$H67:$K67)*(-1)</f>
        <v>0</v>
      </c>
      <c r="BK67">
        <f>I!BJ65*SUM('Sim_Vt_Of(IxI)'!$H67:$K67)*(-1)</f>
        <v>0</v>
      </c>
      <c r="BL67">
        <f>I!BK65*SUM('Sim_Vt_Of(IxI)'!$H67:$K67)*(-1)</f>
        <v>0</v>
      </c>
      <c r="BM67">
        <f>I!BL65*SUM('Sim_Vt_Of(IxI)'!$H67:$K67)*(-1)</f>
        <v>0</v>
      </c>
      <c r="BN67">
        <f>I!BM65*SUM('Sim_Vt_Of(IxI)'!$H67:$K67)*(-1)</f>
        <v>0</v>
      </c>
      <c r="BO67">
        <f>I!BN65*SUM('Sim_Vt_Of(IxI)'!$H67:$K67)*(-1)</f>
        <v>0</v>
      </c>
      <c r="BP67">
        <f>I!BO65*SUM('Sim_Vt_Of(IxI)'!$H67:$K67)*(-1)</f>
        <v>0</v>
      </c>
      <c r="BQ67">
        <f>I!BP65*SUM('Sim_Vt_Of(IxI)'!$H67:$K67)*(-1)</f>
        <v>0</v>
      </c>
      <c r="BR67">
        <f>I!BQ65*SUM('Sim_Vt_Of(IxI)'!$H67:$K67)*(-1)</f>
        <v>0</v>
      </c>
      <c r="BS67">
        <f>I!BR65*SUM('Sim_Vt_Of(IxI)'!$H67:$K67)*(-1)</f>
        <v>0</v>
      </c>
      <c r="BT67">
        <f>I!BS65*SUM('Sim_Vt_Of(IxI)'!$H67:$K67)*(-1)</f>
        <v>0</v>
      </c>
      <c r="BU67">
        <f>I!BT65*SUM('Sim_Vt_Of(IxI)'!$H67:$K67)*(-1)</f>
        <v>0</v>
      </c>
      <c r="BV67">
        <f>I!BU65*SUM('Sim_Vt_Of(IxI)'!$H67:$K67)*(-1)</f>
        <v>0</v>
      </c>
      <c r="BW67">
        <f>I!BV65*SUM('Sim_Vt_Of(IxI)'!$H67:$K67)*(-1)</f>
        <v>0</v>
      </c>
      <c r="BX67">
        <f>I!BW65*SUM('Sim_Vt_Of(IxI)'!$H67:$K67)*(-1)</f>
        <v>0</v>
      </c>
      <c r="BY67">
        <f>I!BX65*SUM('Sim_Vt_Of(IxI)'!$H67:$K67)*(-1)</f>
        <v>0</v>
      </c>
    </row>
    <row r="68" spans="1:77" x14ac:dyDescent="0.25">
      <c r="A68" s="105" t="s">
        <v>65</v>
      </c>
      <c r="B68">
        <f>I!A66*SUM('Sim_Vt_Of(IxI)'!$H68:$K68)*(-1)</f>
        <v>0</v>
      </c>
      <c r="C68">
        <f>I!B66*SUM('Sim_Vt_Of(IxI)'!$H68:$K68)*(-1)</f>
        <v>0</v>
      </c>
      <c r="D68">
        <f>I!C66*SUM('Sim_Vt_Of(IxI)'!$H68:$K68)*(-1)</f>
        <v>0</v>
      </c>
      <c r="E68">
        <f>I!D66*SUM('Sim_Vt_Of(IxI)'!$H68:$K68)*(-1)</f>
        <v>0</v>
      </c>
      <c r="F68">
        <f>I!E66*SUM('Sim_Vt_Of(IxI)'!$H68:$K68)*(-1)</f>
        <v>0</v>
      </c>
      <c r="G68">
        <f>I!F66*SUM('Sim_Vt_Of(IxI)'!$H68:$K68)*(-1)</f>
        <v>0</v>
      </c>
      <c r="H68">
        <f>I!G66*SUM('Sim_Vt_Of(IxI)'!$H68:$K68)*(-1)</f>
        <v>0</v>
      </c>
      <c r="I68">
        <f>I!H66*SUM('Sim_Vt_Of(IxI)'!$H68:$K68)*(-1)</f>
        <v>0</v>
      </c>
      <c r="J68">
        <f>I!I66*SUM('Sim_Vt_Of(IxI)'!$H68:$K68)*(-1)</f>
        <v>0</v>
      </c>
      <c r="K68">
        <f>I!J66*SUM('Sim_Vt_Of(IxI)'!$H68:$K68)*(-1)</f>
        <v>0</v>
      </c>
      <c r="L68">
        <f>I!K66*SUM('Sim_Vt_Of(IxI)'!$H68:$K68)*(-1)</f>
        <v>0</v>
      </c>
      <c r="M68">
        <f>I!L66*SUM('Sim_Vt_Of(IxI)'!$H68:$K68)*(-1)</f>
        <v>0</v>
      </c>
      <c r="N68">
        <f>I!M66*SUM('Sim_Vt_Of(IxI)'!$H68:$K68)*(-1)</f>
        <v>0</v>
      </c>
      <c r="O68">
        <f>I!N66*SUM('Sim_Vt_Of(IxI)'!$H68:$K68)*(-1)</f>
        <v>0</v>
      </c>
      <c r="P68">
        <f>I!O66*SUM('Sim_Vt_Of(IxI)'!$H68:$K68)*(-1)</f>
        <v>0</v>
      </c>
      <c r="Q68">
        <f>I!P66*SUM('Sim_Vt_Of(IxI)'!$H68:$K68)*(-1)</f>
        <v>0</v>
      </c>
      <c r="R68">
        <f>I!Q66*SUM('Sim_Vt_Of(IxI)'!$H68:$K68)*(-1)</f>
        <v>0</v>
      </c>
      <c r="S68">
        <f>I!R66*SUM('Sim_Vt_Of(IxI)'!$H68:$K68)*(-1)</f>
        <v>0</v>
      </c>
      <c r="T68">
        <f>I!S66*SUM('Sim_Vt_Of(IxI)'!$H68:$K68)*(-1)</f>
        <v>0</v>
      </c>
      <c r="U68">
        <f>I!T66*SUM('Sim_Vt_Of(IxI)'!$H68:$K68)*(-1)</f>
        <v>0</v>
      </c>
      <c r="V68">
        <f>I!U66*SUM('Sim_Vt_Of(IxI)'!$H68:$K68)*(-1)</f>
        <v>0</v>
      </c>
      <c r="W68">
        <f>I!V66*SUM('Sim_Vt_Of(IxI)'!$H68:$K68)*(-1)</f>
        <v>0</v>
      </c>
      <c r="X68">
        <f>I!W66*SUM('Sim_Vt_Of(IxI)'!$H68:$K68)*(-1)</f>
        <v>0</v>
      </c>
      <c r="Y68">
        <f>I!X66*SUM('Sim_Vt_Of(IxI)'!$H68:$K68)*(-1)</f>
        <v>0</v>
      </c>
      <c r="Z68">
        <f>I!Y66*SUM('Sim_Vt_Of(IxI)'!$H68:$K68)*(-1)</f>
        <v>0</v>
      </c>
      <c r="AA68">
        <f>I!Z66*SUM('Sim_Vt_Of(IxI)'!$H68:$K68)*(-1)</f>
        <v>0</v>
      </c>
      <c r="AB68">
        <f>I!AA66*SUM('Sim_Vt_Of(IxI)'!$H68:$K68)*(-1)</f>
        <v>0</v>
      </c>
      <c r="AC68">
        <f>I!AB66*SUM('Sim_Vt_Of(IxI)'!$H68:$K68)*(-1)</f>
        <v>0</v>
      </c>
      <c r="AD68">
        <f>I!AC66*SUM('Sim_Vt_Of(IxI)'!$H68:$K68)*(-1)</f>
        <v>0</v>
      </c>
      <c r="AE68">
        <f>I!AD66*SUM('Sim_Vt_Of(IxI)'!$H68:$K68)*(-1)</f>
        <v>0</v>
      </c>
      <c r="AF68">
        <f>I!AE66*SUM('Sim_Vt_Of(IxI)'!$H68:$K68)*(-1)</f>
        <v>0</v>
      </c>
      <c r="AG68">
        <f>I!AF66*SUM('Sim_Vt_Of(IxI)'!$H68:$K68)*(-1)</f>
        <v>0</v>
      </c>
      <c r="AH68">
        <f>I!AG66*SUM('Sim_Vt_Of(IxI)'!$H68:$K68)*(-1)</f>
        <v>0</v>
      </c>
      <c r="AI68">
        <f>I!AH66*SUM('Sim_Vt_Of(IxI)'!$H68:$K68)*(-1)</f>
        <v>0</v>
      </c>
      <c r="AJ68">
        <f>I!AI66*SUM('Sim_Vt_Of(IxI)'!$H68:$K68)*(-1)</f>
        <v>0</v>
      </c>
      <c r="AK68">
        <f>I!AJ66*SUM('Sim_Vt_Of(IxI)'!$H68:$K68)*(-1)</f>
        <v>0</v>
      </c>
      <c r="AL68">
        <f>I!AK66*SUM('Sim_Vt_Of(IxI)'!$H68:$K68)*(-1)</f>
        <v>0</v>
      </c>
      <c r="AM68">
        <f>I!AL66*SUM('Sim_Vt_Of(IxI)'!$H68:$K68)*(-1)</f>
        <v>0</v>
      </c>
      <c r="AN68">
        <f>I!AM66*SUM('Sim_Vt_Of(IxI)'!$H68:$K68)*(-1)</f>
        <v>0</v>
      </c>
      <c r="AO68">
        <f>I!AN66*SUM('Sim_Vt_Of(IxI)'!$H68:$K68)*(-1)</f>
        <v>0</v>
      </c>
      <c r="AP68">
        <f>I!AO66*SUM('Sim_Vt_Of(IxI)'!$H68:$K68)*(-1)</f>
        <v>0</v>
      </c>
      <c r="AQ68">
        <f>I!AP66*SUM('Sim_Vt_Of(IxI)'!$H68:$K68)*(-1)</f>
        <v>0</v>
      </c>
      <c r="AR68">
        <f>I!AQ66*SUM('Sim_Vt_Of(IxI)'!$H68:$K68)*(-1)</f>
        <v>0</v>
      </c>
      <c r="AS68">
        <f>I!AR66*SUM('Sim_Vt_Of(IxI)'!$H68:$K68)*(-1)</f>
        <v>0</v>
      </c>
      <c r="AT68">
        <f>I!AS66*SUM('Sim_Vt_Of(IxI)'!$H68:$K68)*(-1)</f>
        <v>0</v>
      </c>
      <c r="AU68">
        <f>I!AT66*SUM('Sim_Vt_Of(IxI)'!$H68:$K68)*(-1)</f>
        <v>0</v>
      </c>
      <c r="AV68">
        <f>I!AU66*SUM('Sim_Vt_Of(IxI)'!$H68:$K68)*(-1)</f>
        <v>0</v>
      </c>
      <c r="AW68">
        <f>I!AV66*SUM('Sim_Vt_Of(IxI)'!$H68:$K68)*(-1)</f>
        <v>0</v>
      </c>
      <c r="AX68">
        <f>I!AW66*SUM('Sim_Vt_Of(IxI)'!$H68:$K68)*(-1)</f>
        <v>0</v>
      </c>
      <c r="AY68">
        <f>I!AX66*SUM('Sim_Vt_Of(IxI)'!$H68:$K68)*(-1)</f>
        <v>0</v>
      </c>
      <c r="AZ68">
        <f>I!AY66*SUM('Sim_Vt_Of(IxI)'!$H68:$K68)*(-1)</f>
        <v>0</v>
      </c>
      <c r="BA68">
        <f>I!AZ66*SUM('Sim_Vt_Of(IxI)'!$H68:$K68)*(-1)</f>
        <v>0</v>
      </c>
      <c r="BB68">
        <f>I!BA66*SUM('Sim_Vt_Of(IxI)'!$H68:$K68)*(-1)</f>
        <v>0</v>
      </c>
      <c r="BC68">
        <f>I!BB66*SUM('Sim_Vt_Of(IxI)'!$H68:$K68)*(-1)</f>
        <v>0</v>
      </c>
      <c r="BD68">
        <f>I!BC66*SUM('Sim_Vt_Of(IxI)'!$H68:$K68)*(-1)</f>
        <v>0</v>
      </c>
      <c r="BE68">
        <f>I!BD66*SUM('Sim_Vt_Of(IxI)'!$H68:$K68)*(-1)</f>
        <v>0</v>
      </c>
      <c r="BF68">
        <f>I!BE66*SUM('Sim_Vt_Of(IxI)'!$H68:$K68)*(-1)</f>
        <v>0</v>
      </c>
      <c r="BG68">
        <f>I!BF66*SUM('Sim_Vt_Of(IxI)'!$H68:$K68)*(-1)</f>
        <v>0</v>
      </c>
      <c r="BH68">
        <f>I!BG66*SUM('Sim_Vt_Of(IxI)'!$H68:$K68)*(-1)</f>
        <v>0</v>
      </c>
      <c r="BI68">
        <f>I!BH66*SUM('Sim_Vt_Of(IxI)'!$H68:$K68)*(-1)</f>
        <v>0</v>
      </c>
      <c r="BJ68">
        <f>I!BI66*SUM('Sim_Vt_Of(IxI)'!$H68:$K68)*(-1)</f>
        <v>0</v>
      </c>
      <c r="BK68">
        <f>I!BJ66*SUM('Sim_Vt_Of(IxI)'!$H68:$K68)*(-1)</f>
        <v>0</v>
      </c>
      <c r="BL68">
        <f>I!BK66*SUM('Sim_Vt_Of(IxI)'!$H68:$K68)*(-1)</f>
        <v>0</v>
      </c>
      <c r="BM68">
        <f>I!BL66*SUM('Sim_Vt_Of(IxI)'!$H68:$K68)*(-1)</f>
        <v>0</v>
      </c>
      <c r="BN68">
        <f>I!BM66*SUM('Sim_Vt_Of(IxI)'!$H68:$K68)*(-1)</f>
        <v>0</v>
      </c>
      <c r="BO68">
        <f>I!BN66*SUM('Sim_Vt_Of(IxI)'!$H68:$K68)*(-1)</f>
        <v>0</v>
      </c>
      <c r="BP68">
        <f>I!BO66*SUM('Sim_Vt_Of(IxI)'!$H68:$K68)*(-1)</f>
        <v>0</v>
      </c>
      <c r="BQ68">
        <f>I!BP66*SUM('Sim_Vt_Of(IxI)'!$H68:$K68)*(-1)</f>
        <v>0</v>
      </c>
      <c r="BR68">
        <f>I!BQ66*SUM('Sim_Vt_Of(IxI)'!$H68:$K68)*(-1)</f>
        <v>0</v>
      </c>
      <c r="BS68">
        <f>I!BR66*SUM('Sim_Vt_Of(IxI)'!$H68:$K68)*(-1)</f>
        <v>0</v>
      </c>
      <c r="BT68">
        <f>I!BS66*SUM('Sim_Vt_Of(IxI)'!$H68:$K68)*(-1)</f>
        <v>0</v>
      </c>
      <c r="BU68">
        <f>I!BT66*SUM('Sim_Vt_Of(IxI)'!$H68:$K68)*(-1)</f>
        <v>0</v>
      </c>
      <c r="BV68">
        <f>I!BU66*SUM('Sim_Vt_Of(IxI)'!$H68:$K68)*(-1)</f>
        <v>0</v>
      </c>
      <c r="BW68">
        <f>I!BV66*SUM('Sim_Vt_Of(IxI)'!$H68:$K68)*(-1)</f>
        <v>0</v>
      </c>
      <c r="BX68">
        <f>I!BW66*SUM('Sim_Vt_Of(IxI)'!$H68:$K68)*(-1)</f>
        <v>0</v>
      </c>
      <c r="BY68">
        <f>I!BX66*SUM('Sim_Vt_Of(IxI)'!$H68:$K68)*(-1)</f>
        <v>0</v>
      </c>
    </row>
    <row r="69" spans="1:77" x14ac:dyDescent="0.25">
      <c r="A69" s="105" t="s">
        <v>66</v>
      </c>
      <c r="B69">
        <f>I!A67*SUM('Sim_Vt_Of(IxI)'!$H69:$K69)*(-1)</f>
        <v>0</v>
      </c>
      <c r="C69">
        <f>I!B67*SUM('Sim_Vt_Of(IxI)'!$H69:$K69)*(-1)</f>
        <v>0</v>
      </c>
      <c r="D69">
        <f>I!C67*SUM('Sim_Vt_Of(IxI)'!$H69:$K69)*(-1)</f>
        <v>0</v>
      </c>
      <c r="E69">
        <f>I!D67*SUM('Sim_Vt_Of(IxI)'!$H69:$K69)*(-1)</f>
        <v>0</v>
      </c>
      <c r="F69">
        <f>I!E67*SUM('Sim_Vt_Of(IxI)'!$H69:$K69)*(-1)</f>
        <v>0</v>
      </c>
      <c r="G69">
        <f>I!F67*SUM('Sim_Vt_Of(IxI)'!$H69:$K69)*(-1)</f>
        <v>0</v>
      </c>
      <c r="H69">
        <f>I!G67*SUM('Sim_Vt_Of(IxI)'!$H69:$K69)*(-1)</f>
        <v>0</v>
      </c>
      <c r="I69">
        <f>I!H67*SUM('Sim_Vt_Of(IxI)'!$H69:$K69)*(-1)</f>
        <v>0</v>
      </c>
      <c r="J69">
        <f>I!I67*SUM('Sim_Vt_Of(IxI)'!$H69:$K69)*(-1)</f>
        <v>0</v>
      </c>
      <c r="K69">
        <f>I!J67*SUM('Sim_Vt_Of(IxI)'!$H69:$K69)*(-1)</f>
        <v>0</v>
      </c>
      <c r="L69">
        <f>I!K67*SUM('Sim_Vt_Of(IxI)'!$H69:$K69)*(-1)</f>
        <v>0</v>
      </c>
      <c r="M69">
        <f>I!L67*SUM('Sim_Vt_Of(IxI)'!$H69:$K69)*(-1)</f>
        <v>0</v>
      </c>
      <c r="N69">
        <f>I!M67*SUM('Sim_Vt_Of(IxI)'!$H69:$K69)*(-1)</f>
        <v>0</v>
      </c>
      <c r="O69">
        <f>I!N67*SUM('Sim_Vt_Of(IxI)'!$H69:$K69)*(-1)</f>
        <v>0</v>
      </c>
      <c r="P69">
        <f>I!O67*SUM('Sim_Vt_Of(IxI)'!$H69:$K69)*(-1)</f>
        <v>0</v>
      </c>
      <c r="Q69">
        <f>I!P67*SUM('Sim_Vt_Of(IxI)'!$H69:$K69)*(-1)</f>
        <v>0</v>
      </c>
      <c r="R69">
        <f>I!Q67*SUM('Sim_Vt_Of(IxI)'!$H69:$K69)*(-1)</f>
        <v>0</v>
      </c>
      <c r="S69">
        <f>I!R67*SUM('Sim_Vt_Of(IxI)'!$H69:$K69)*(-1)</f>
        <v>0</v>
      </c>
      <c r="T69">
        <f>I!S67*SUM('Sim_Vt_Of(IxI)'!$H69:$K69)*(-1)</f>
        <v>0</v>
      </c>
      <c r="U69">
        <f>I!T67*SUM('Sim_Vt_Of(IxI)'!$H69:$K69)*(-1)</f>
        <v>0</v>
      </c>
      <c r="V69">
        <f>I!U67*SUM('Sim_Vt_Of(IxI)'!$H69:$K69)*(-1)</f>
        <v>0</v>
      </c>
      <c r="W69">
        <f>I!V67*SUM('Sim_Vt_Of(IxI)'!$H69:$K69)*(-1)</f>
        <v>0</v>
      </c>
      <c r="X69">
        <f>I!W67*SUM('Sim_Vt_Of(IxI)'!$H69:$K69)*(-1)</f>
        <v>0</v>
      </c>
      <c r="Y69">
        <f>I!X67*SUM('Sim_Vt_Of(IxI)'!$H69:$K69)*(-1)</f>
        <v>0</v>
      </c>
      <c r="Z69">
        <f>I!Y67*SUM('Sim_Vt_Of(IxI)'!$H69:$K69)*(-1)</f>
        <v>0</v>
      </c>
      <c r="AA69">
        <f>I!Z67*SUM('Sim_Vt_Of(IxI)'!$H69:$K69)*(-1)</f>
        <v>0</v>
      </c>
      <c r="AB69">
        <f>I!AA67*SUM('Sim_Vt_Of(IxI)'!$H69:$K69)*(-1)</f>
        <v>0</v>
      </c>
      <c r="AC69">
        <f>I!AB67*SUM('Sim_Vt_Of(IxI)'!$H69:$K69)*(-1)</f>
        <v>0</v>
      </c>
      <c r="AD69">
        <f>I!AC67*SUM('Sim_Vt_Of(IxI)'!$H69:$K69)*(-1)</f>
        <v>0</v>
      </c>
      <c r="AE69">
        <f>I!AD67*SUM('Sim_Vt_Of(IxI)'!$H69:$K69)*(-1)</f>
        <v>0</v>
      </c>
      <c r="AF69">
        <f>I!AE67*SUM('Sim_Vt_Of(IxI)'!$H69:$K69)*(-1)</f>
        <v>0</v>
      </c>
      <c r="AG69">
        <f>I!AF67*SUM('Sim_Vt_Of(IxI)'!$H69:$K69)*(-1)</f>
        <v>0</v>
      </c>
      <c r="AH69">
        <f>I!AG67*SUM('Sim_Vt_Of(IxI)'!$H69:$K69)*(-1)</f>
        <v>0</v>
      </c>
      <c r="AI69">
        <f>I!AH67*SUM('Sim_Vt_Of(IxI)'!$H69:$K69)*(-1)</f>
        <v>0</v>
      </c>
      <c r="AJ69">
        <f>I!AI67*SUM('Sim_Vt_Of(IxI)'!$H69:$K69)*(-1)</f>
        <v>0</v>
      </c>
      <c r="AK69">
        <f>I!AJ67*SUM('Sim_Vt_Of(IxI)'!$H69:$K69)*(-1)</f>
        <v>0</v>
      </c>
      <c r="AL69">
        <f>I!AK67*SUM('Sim_Vt_Of(IxI)'!$H69:$K69)*(-1)</f>
        <v>0</v>
      </c>
      <c r="AM69">
        <f>I!AL67*SUM('Sim_Vt_Of(IxI)'!$H69:$K69)*(-1)</f>
        <v>0</v>
      </c>
      <c r="AN69">
        <f>I!AM67*SUM('Sim_Vt_Of(IxI)'!$H69:$K69)*(-1)</f>
        <v>0</v>
      </c>
      <c r="AO69">
        <f>I!AN67*SUM('Sim_Vt_Of(IxI)'!$H69:$K69)*(-1)</f>
        <v>0</v>
      </c>
      <c r="AP69">
        <f>I!AO67*SUM('Sim_Vt_Of(IxI)'!$H69:$K69)*(-1)</f>
        <v>0</v>
      </c>
      <c r="AQ69">
        <f>I!AP67*SUM('Sim_Vt_Of(IxI)'!$H69:$K69)*(-1)</f>
        <v>0</v>
      </c>
      <c r="AR69">
        <f>I!AQ67*SUM('Sim_Vt_Of(IxI)'!$H69:$K69)*(-1)</f>
        <v>0</v>
      </c>
      <c r="AS69">
        <f>I!AR67*SUM('Sim_Vt_Of(IxI)'!$H69:$K69)*(-1)</f>
        <v>0</v>
      </c>
      <c r="AT69">
        <f>I!AS67*SUM('Sim_Vt_Of(IxI)'!$H69:$K69)*(-1)</f>
        <v>0</v>
      </c>
      <c r="AU69">
        <f>I!AT67*SUM('Sim_Vt_Of(IxI)'!$H69:$K69)*(-1)</f>
        <v>0</v>
      </c>
      <c r="AV69">
        <f>I!AU67*SUM('Sim_Vt_Of(IxI)'!$H69:$K69)*(-1)</f>
        <v>0</v>
      </c>
      <c r="AW69">
        <f>I!AV67*SUM('Sim_Vt_Of(IxI)'!$H69:$K69)*(-1)</f>
        <v>0</v>
      </c>
      <c r="AX69">
        <f>I!AW67*SUM('Sim_Vt_Of(IxI)'!$H69:$K69)*(-1)</f>
        <v>0</v>
      </c>
      <c r="AY69">
        <f>I!AX67*SUM('Sim_Vt_Of(IxI)'!$H69:$K69)*(-1)</f>
        <v>0</v>
      </c>
      <c r="AZ69">
        <f>I!AY67*SUM('Sim_Vt_Of(IxI)'!$H69:$K69)*(-1)</f>
        <v>0</v>
      </c>
      <c r="BA69">
        <f>I!AZ67*SUM('Sim_Vt_Of(IxI)'!$H69:$K69)*(-1)</f>
        <v>0</v>
      </c>
      <c r="BB69">
        <f>I!BA67*SUM('Sim_Vt_Of(IxI)'!$H69:$K69)*(-1)</f>
        <v>0</v>
      </c>
      <c r="BC69">
        <f>I!BB67*SUM('Sim_Vt_Of(IxI)'!$H69:$K69)*(-1)</f>
        <v>0</v>
      </c>
      <c r="BD69">
        <f>I!BC67*SUM('Sim_Vt_Of(IxI)'!$H69:$K69)*(-1)</f>
        <v>0</v>
      </c>
      <c r="BE69">
        <f>I!BD67*SUM('Sim_Vt_Of(IxI)'!$H69:$K69)*(-1)</f>
        <v>0</v>
      </c>
      <c r="BF69">
        <f>I!BE67*SUM('Sim_Vt_Of(IxI)'!$H69:$K69)*(-1)</f>
        <v>0</v>
      </c>
      <c r="BG69">
        <f>I!BF67*SUM('Sim_Vt_Of(IxI)'!$H69:$K69)*(-1)</f>
        <v>0</v>
      </c>
      <c r="BH69">
        <f>I!BG67*SUM('Sim_Vt_Of(IxI)'!$H69:$K69)*(-1)</f>
        <v>0</v>
      </c>
      <c r="BI69">
        <f>I!BH67*SUM('Sim_Vt_Of(IxI)'!$H69:$K69)*(-1)</f>
        <v>0</v>
      </c>
      <c r="BJ69">
        <f>I!BI67*SUM('Sim_Vt_Of(IxI)'!$H69:$K69)*(-1)</f>
        <v>0</v>
      </c>
      <c r="BK69">
        <f>I!BJ67*SUM('Sim_Vt_Of(IxI)'!$H69:$K69)*(-1)</f>
        <v>0</v>
      </c>
      <c r="BL69">
        <f>I!BK67*SUM('Sim_Vt_Of(IxI)'!$H69:$K69)*(-1)</f>
        <v>0</v>
      </c>
      <c r="BM69">
        <f>I!BL67*SUM('Sim_Vt_Of(IxI)'!$H69:$K69)*(-1)</f>
        <v>0</v>
      </c>
      <c r="BN69">
        <f>I!BM67*SUM('Sim_Vt_Of(IxI)'!$H69:$K69)*(-1)</f>
        <v>0</v>
      </c>
      <c r="BO69">
        <f>I!BN67*SUM('Sim_Vt_Of(IxI)'!$H69:$K69)*(-1)</f>
        <v>0</v>
      </c>
      <c r="BP69">
        <f>I!BO67*SUM('Sim_Vt_Of(IxI)'!$H69:$K69)*(-1)</f>
        <v>0</v>
      </c>
      <c r="BQ69">
        <f>I!BP67*SUM('Sim_Vt_Of(IxI)'!$H69:$K69)*(-1)</f>
        <v>0</v>
      </c>
      <c r="BR69">
        <f>I!BQ67*SUM('Sim_Vt_Of(IxI)'!$H69:$K69)*(-1)</f>
        <v>0</v>
      </c>
      <c r="BS69">
        <f>I!BR67*SUM('Sim_Vt_Of(IxI)'!$H69:$K69)*(-1)</f>
        <v>0</v>
      </c>
      <c r="BT69">
        <f>I!BS67*SUM('Sim_Vt_Of(IxI)'!$H69:$K69)*(-1)</f>
        <v>0</v>
      </c>
      <c r="BU69">
        <f>I!BT67*SUM('Sim_Vt_Of(IxI)'!$H69:$K69)*(-1)</f>
        <v>0</v>
      </c>
      <c r="BV69">
        <f>I!BU67*SUM('Sim_Vt_Of(IxI)'!$H69:$K69)*(-1)</f>
        <v>0</v>
      </c>
      <c r="BW69">
        <f>I!BV67*SUM('Sim_Vt_Of(IxI)'!$H69:$K69)*(-1)</f>
        <v>0</v>
      </c>
      <c r="BX69">
        <f>I!BW67*SUM('Sim_Vt_Of(IxI)'!$H69:$K69)*(-1)</f>
        <v>0</v>
      </c>
      <c r="BY69">
        <f>I!BX67*SUM('Sim_Vt_Of(IxI)'!$H69:$K69)*(-1)</f>
        <v>0</v>
      </c>
    </row>
    <row r="70" spans="1:77" x14ac:dyDescent="0.25">
      <c r="A70" s="105" t="s">
        <v>67</v>
      </c>
      <c r="B70">
        <f>I!A68*SUM('Sim_Vt_Of(IxI)'!$H70:$K70)*(-1)</f>
        <v>0</v>
      </c>
      <c r="C70">
        <f>I!B68*SUM('Sim_Vt_Of(IxI)'!$H70:$K70)*(-1)</f>
        <v>0</v>
      </c>
      <c r="D70">
        <f>I!C68*SUM('Sim_Vt_Of(IxI)'!$H70:$K70)*(-1)</f>
        <v>0</v>
      </c>
      <c r="E70">
        <f>I!D68*SUM('Sim_Vt_Of(IxI)'!$H70:$K70)*(-1)</f>
        <v>0</v>
      </c>
      <c r="F70">
        <f>I!E68*SUM('Sim_Vt_Of(IxI)'!$H70:$K70)*(-1)</f>
        <v>0</v>
      </c>
      <c r="G70">
        <f>I!F68*SUM('Sim_Vt_Of(IxI)'!$H70:$K70)*(-1)</f>
        <v>0</v>
      </c>
      <c r="H70">
        <f>I!G68*SUM('Sim_Vt_Of(IxI)'!$H70:$K70)*(-1)</f>
        <v>0</v>
      </c>
      <c r="I70">
        <f>I!H68*SUM('Sim_Vt_Of(IxI)'!$H70:$K70)*(-1)</f>
        <v>0</v>
      </c>
      <c r="J70">
        <f>I!I68*SUM('Sim_Vt_Of(IxI)'!$H70:$K70)*(-1)</f>
        <v>0</v>
      </c>
      <c r="K70">
        <f>I!J68*SUM('Sim_Vt_Of(IxI)'!$H70:$K70)*(-1)</f>
        <v>0</v>
      </c>
      <c r="L70">
        <f>I!K68*SUM('Sim_Vt_Of(IxI)'!$H70:$K70)*(-1)</f>
        <v>0</v>
      </c>
      <c r="M70">
        <f>I!L68*SUM('Sim_Vt_Of(IxI)'!$H70:$K70)*(-1)</f>
        <v>0</v>
      </c>
      <c r="N70">
        <f>I!M68*SUM('Sim_Vt_Of(IxI)'!$H70:$K70)*(-1)</f>
        <v>0</v>
      </c>
      <c r="O70">
        <f>I!N68*SUM('Sim_Vt_Of(IxI)'!$H70:$K70)*(-1)</f>
        <v>0</v>
      </c>
      <c r="P70">
        <f>I!O68*SUM('Sim_Vt_Of(IxI)'!$H70:$K70)*(-1)</f>
        <v>0</v>
      </c>
      <c r="Q70">
        <f>I!P68*SUM('Sim_Vt_Of(IxI)'!$H70:$K70)*(-1)</f>
        <v>0</v>
      </c>
      <c r="R70">
        <f>I!Q68*SUM('Sim_Vt_Of(IxI)'!$H70:$K70)*(-1)</f>
        <v>0</v>
      </c>
      <c r="S70">
        <f>I!R68*SUM('Sim_Vt_Of(IxI)'!$H70:$K70)*(-1)</f>
        <v>0</v>
      </c>
      <c r="T70">
        <f>I!S68*SUM('Sim_Vt_Of(IxI)'!$H70:$K70)*(-1)</f>
        <v>0</v>
      </c>
      <c r="U70">
        <f>I!T68*SUM('Sim_Vt_Of(IxI)'!$H70:$K70)*(-1)</f>
        <v>0</v>
      </c>
      <c r="V70">
        <f>I!U68*SUM('Sim_Vt_Of(IxI)'!$H70:$K70)*(-1)</f>
        <v>0</v>
      </c>
      <c r="W70">
        <f>I!V68*SUM('Sim_Vt_Of(IxI)'!$H70:$K70)*(-1)</f>
        <v>0</v>
      </c>
      <c r="X70">
        <f>I!W68*SUM('Sim_Vt_Of(IxI)'!$H70:$K70)*(-1)</f>
        <v>0</v>
      </c>
      <c r="Y70">
        <f>I!X68*SUM('Sim_Vt_Of(IxI)'!$H70:$K70)*(-1)</f>
        <v>0</v>
      </c>
      <c r="Z70">
        <f>I!Y68*SUM('Sim_Vt_Of(IxI)'!$H70:$K70)*(-1)</f>
        <v>0</v>
      </c>
      <c r="AA70">
        <f>I!Z68*SUM('Sim_Vt_Of(IxI)'!$H70:$K70)*(-1)</f>
        <v>0</v>
      </c>
      <c r="AB70">
        <f>I!AA68*SUM('Sim_Vt_Of(IxI)'!$H70:$K70)*(-1)</f>
        <v>0</v>
      </c>
      <c r="AC70">
        <f>I!AB68*SUM('Sim_Vt_Of(IxI)'!$H70:$K70)*(-1)</f>
        <v>0</v>
      </c>
      <c r="AD70">
        <f>I!AC68*SUM('Sim_Vt_Of(IxI)'!$H70:$K70)*(-1)</f>
        <v>0</v>
      </c>
      <c r="AE70">
        <f>I!AD68*SUM('Sim_Vt_Of(IxI)'!$H70:$K70)*(-1)</f>
        <v>0</v>
      </c>
      <c r="AF70">
        <f>I!AE68*SUM('Sim_Vt_Of(IxI)'!$H70:$K70)*(-1)</f>
        <v>0</v>
      </c>
      <c r="AG70">
        <f>I!AF68*SUM('Sim_Vt_Of(IxI)'!$H70:$K70)*(-1)</f>
        <v>0</v>
      </c>
      <c r="AH70">
        <f>I!AG68*SUM('Sim_Vt_Of(IxI)'!$H70:$K70)*(-1)</f>
        <v>0</v>
      </c>
      <c r="AI70">
        <f>I!AH68*SUM('Sim_Vt_Of(IxI)'!$H70:$K70)*(-1)</f>
        <v>0</v>
      </c>
      <c r="AJ70">
        <f>I!AI68*SUM('Sim_Vt_Of(IxI)'!$H70:$K70)*(-1)</f>
        <v>0</v>
      </c>
      <c r="AK70">
        <f>I!AJ68*SUM('Sim_Vt_Of(IxI)'!$H70:$K70)*(-1)</f>
        <v>0</v>
      </c>
      <c r="AL70">
        <f>I!AK68*SUM('Sim_Vt_Of(IxI)'!$H70:$K70)*(-1)</f>
        <v>0</v>
      </c>
      <c r="AM70">
        <f>I!AL68*SUM('Sim_Vt_Of(IxI)'!$H70:$K70)*(-1)</f>
        <v>0</v>
      </c>
      <c r="AN70">
        <f>I!AM68*SUM('Sim_Vt_Of(IxI)'!$H70:$K70)*(-1)</f>
        <v>0</v>
      </c>
      <c r="AO70">
        <f>I!AN68*SUM('Sim_Vt_Of(IxI)'!$H70:$K70)*(-1)</f>
        <v>0</v>
      </c>
      <c r="AP70">
        <f>I!AO68*SUM('Sim_Vt_Of(IxI)'!$H70:$K70)*(-1)</f>
        <v>0</v>
      </c>
      <c r="AQ70">
        <f>I!AP68*SUM('Sim_Vt_Of(IxI)'!$H70:$K70)*(-1)</f>
        <v>0</v>
      </c>
      <c r="AR70">
        <f>I!AQ68*SUM('Sim_Vt_Of(IxI)'!$H70:$K70)*(-1)</f>
        <v>0</v>
      </c>
      <c r="AS70">
        <f>I!AR68*SUM('Sim_Vt_Of(IxI)'!$H70:$K70)*(-1)</f>
        <v>0</v>
      </c>
      <c r="AT70">
        <f>I!AS68*SUM('Sim_Vt_Of(IxI)'!$H70:$K70)*(-1)</f>
        <v>0</v>
      </c>
      <c r="AU70">
        <f>I!AT68*SUM('Sim_Vt_Of(IxI)'!$H70:$K70)*(-1)</f>
        <v>0</v>
      </c>
      <c r="AV70">
        <f>I!AU68*SUM('Sim_Vt_Of(IxI)'!$H70:$K70)*(-1)</f>
        <v>0</v>
      </c>
      <c r="AW70">
        <f>I!AV68*SUM('Sim_Vt_Of(IxI)'!$H70:$K70)*(-1)</f>
        <v>0</v>
      </c>
      <c r="AX70">
        <f>I!AW68*SUM('Sim_Vt_Of(IxI)'!$H70:$K70)*(-1)</f>
        <v>0</v>
      </c>
      <c r="AY70">
        <f>I!AX68*SUM('Sim_Vt_Of(IxI)'!$H70:$K70)*(-1)</f>
        <v>0</v>
      </c>
      <c r="AZ70">
        <f>I!AY68*SUM('Sim_Vt_Of(IxI)'!$H70:$K70)*(-1)</f>
        <v>0</v>
      </c>
      <c r="BA70">
        <f>I!AZ68*SUM('Sim_Vt_Of(IxI)'!$H70:$K70)*(-1)</f>
        <v>0</v>
      </c>
      <c r="BB70">
        <f>I!BA68*SUM('Sim_Vt_Of(IxI)'!$H70:$K70)*(-1)</f>
        <v>0</v>
      </c>
      <c r="BC70">
        <f>I!BB68*SUM('Sim_Vt_Of(IxI)'!$H70:$K70)*(-1)</f>
        <v>0</v>
      </c>
      <c r="BD70">
        <f>I!BC68*SUM('Sim_Vt_Of(IxI)'!$H70:$K70)*(-1)</f>
        <v>0</v>
      </c>
      <c r="BE70">
        <f>I!BD68*SUM('Sim_Vt_Of(IxI)'!$H70:$K70)*(-1)</f>
        <v>0</v>
      </c>
      <c r="BF70">
        <f>I!BE68*SUM('Sim_Vt_Of(IxI)'!$H70:$K70)*(-1)</f>
        <v>0</v>
      </c>
      <c r="BG70">
        <f>I!BF68*SUM('Sim_Vt_Of(IxI)'!$H70:$K70)*(-1)</f>
        <v>0</v>
      </c>
      <c r="BH70">
        <f>I!BG68*SUM('Sim_Vt_Of(IxI)'!$H70:$K70)*(-1)</f>
        <v>0</v>
      </c>
      <c r="BI70">
        <f>I!BH68*SUM('Sim_Vt_Of(IxI)'!$H70:$K70)*(-1)</f>
        <v>0</v>
      </c>
      <c r="BJ70">
        <f>I!BI68*SUM('Sim_Vt_Of(IxI)'!$H70:$K70)*(-1)</f>
        <v>0</v>
      </c>
      <c r="BK70">
        <f>I!BJ68*SUM('Sim_Vt_Of(IxI)'!$H70:$K70)*(-1)</f>
        <v>0</v>
      </c>
      <c r="BL70">
        <f>I!BK68*SUM('Sim_Vt_Of(IxI)'!$H70:$K70)*(-1)</f>
        <v>0</v>
      </c>
      <c r="BM70">
        <f>I!BL68*SUM('Sim_Vt_Of(IxI)'!$H70:$K70)*(-1)</f>
        <v>0</v>
      </c>
      <c r="BN70">
        <f>I!BM68*SUM('Sim_Vt_Of(IxI)'!$H70:$K70)*(-1)</f>
        <v>0</v>
      </c>
      <c r="BO70">
        <f>I!BN68*SUM('Sim_Vt_Of(IxI)'!$H70:$K70)*(-1)</f>
        <v>0</v>
      </c>
      <c r="BP70">
        <f>I!BO68*SUM('Sim_Vt_Of(IxI)'!$H70:$K70)*(-1)</f>
        <v>0</v>
      </c>
      <c r="BQ70">
        <f>I!BP68*SUM('Sim_Vt_Of(IxI)'!$H70:$K70)*(-1)</f>
        <v>0</v>
      </c>
      <c r="BR70">
        <f>I!BQ68*SUM('Sim_Vt_Of(IxI)'!$H70:$K70)*(-1)</f>
        <v>0</v>
      </c>
      <c r="BS70">
        <f>I!BR68*SUM('Sim_Vt_Of(IxI)'!$H70:$K70)*(-1)</f>
        <v>0</v>
      </c>
      <c r="BT70">
        <f>I!BS68*SUM('Sim_Vt_Of(IxI)'!$H70:$K70)*(-1)</f>
        <v>0</v>
      </c>
      <c r="BU70">
        <f>I!BT68*SUM('Sim_Vt_Of(IxI)'!$H70:$K70)*(-1)</f>
        <v>0</v>
      </c>
      <c r="BV70">
        <f>I!BU68*SUM('Sim_Vt_Of(IxI)'!$H70:$K70)*(-1)</f>
        <v>0</v>
      </c>
      <c r="BW70">
        <f>I!BV68*SUM('Sim_Vt_Of(IxI)'!$H70:$K70)*(-1)</f>
        <v>0</v>
      </c>
      <c r="BX70">
        <f>I!BW68*SUM('Sim_Vt_Of(IxI)'!$H70:$K70)*(-1)</f>
        <v>0</v>
      </c>
      <c r="BY70">
        <f>I!BX68*SUM('Sim_Vt_Of(IxI)'!$H70:$K70)*(-1)</f>
        <v>0</v>
      </c>
    </row>
    <row r="71" spans="1:77" x14ac:dyDescent="0.25">
      <c r="A71" s="105" t="s">
        <v>68</v>
      </c>
      <c r="B71">
        <f>I!A69*SUM('Sim_Vt_Of(IxI)'!$H71:$K71)*(-1)</f>
        <v>0</v>
      </c>
      <c r="C71">
        <f>I!B69*SUM('Sim_Vt_Of(IxI)'!$H71:$K71)*(-1)</f>
        <v>0</v>
      </c>
      <c r="D71">
        <f>I!C69*SUM('Sim_Vt_Of(IxI)'!$H71:$K71)*(-1)</f>
        <v>0</v>
      </c>
      <c r="E71">
        <f>I!D69*SUM('Sim_Vt_Of(IxI)'!$H71:$K71)*(-1)</f>
        <v>0</v>
      </c>
      <c r="F71">
        <f>I!E69*SUM('Sim_Vt_Of(IxI)'!$H71:$K71)*(-1)</f>
        <v>0</v>
      </c>
      <c r="G71">
        <f>I!F69*SUM('Sim_Vt_Of(IxI)'!$H71:$K71)*(-1)</f>
        <v>0</v>
      </c>
      <c r="H71">
        <f>I!G69*SUM('Sim_Vt_Of(IxI)'!$H71:$K71)*(-1)</f>
        <v>0</v>
      </c>
      <c r="I71">
        <f>I!H69*SUM('Sim_Vt_Of(IxI)'!$H71:$K71)*(-1)</f>
        <v>0</v>
      </c>
      <c r="J71">
        <f>I!I69*SUM('Sim_Vt_Of(IxI)'!$H71:$K71)*(-1)</f>
        <v>0</v>
      </c>
      <c r="K71">
        <f>I!J69*SUM('Sim_Vt_Of(IxI)'!$H71:$K71)*(-1)</f>
        <v>0</v>
      </c>
      <c r="L71">
        <f>I!K69*SUM('Sim_Vt_Of(IxI)'!$H71:$K71)*(-1)</f>
        <v>0</v>
      </c>
      <c r="M71">
        <f>I!L69*SUM('Sim_Vt_Of(IxI)'!$H71:$K71)*(-1)</f>
        <v>0</v>
      </c>
      <c r="N71">
        <f>I!M69*SUM('Sim_Vt_Of(IxI)'!$H71:$K71)*(-1)</f>
        <v>0</v>
      </c>
      <c r="O71">
        <f>I!N69*SUM('Sim_Vt_Of(IxI)'!$H71:$K71)*(-1)</f>
        <v>0</v>
      </c>
      <c r="P71">
        <f>I!O69*SUM('Sim_Vt_Of(IxI)'!$H71:$K71)*(-1)</f>
        <v>0</v>
      </c>
      <c r="Q71">
        <f>I!P69*SUM('Sim_Vt_Of(IxI)'!$H71:$K71)*(-1)</f>
        <v>0</v>
      </c>
      <c r="R71">
        <f>I!Q69*SUM('Sim_Vt_Of(IxI)'!$H71:$K71)*(-1)</f>
        <v>0</v>
      </c>
      <c r="S71">
        <f>I!R69*SUM('Sim_Vt_Of(IxI)'!$H71:$K71)*(-1)</f>
        <v>0</v>
      </c>
      <c r="T71">
        <f>I!S69*SUM('Sim_Vt_Of(IxI)'!$H71:$K71)*(-1)</f>
        <v>0</v>
      </c>
      <c r="U71">
        <f>I!T69*SUM('Sim_Vt_Of(IxI)'!$H71:$K71)*(-1)</f>
        <v>0</v>
      </c>
      <c r="V71">
        <f>I!U69*SUM('Sim_Vt_Of(IxI)'!$H71:$K71)*(-1)</f>
        <v>0</v>
      </c>
      <c r="W71">
        <f>I!V69*SUM('Sim_Vt_Of(IxI)'!$H71:$K71)*(-1)</f>
        <v>0</v>
      </c>
      <c r="X71">
        <f>I!W69*SUM('Sim_Vt_Of(IxI)'!$H71:$K71)*(-1)</f>
        <v>0</v>
      </c>
      <c r="Y71">
        <f>I!X69*SUM('Sim_Vt_Of(IxI)'!$H71:$K71)*(-1)</f>
        <v>0</v>
      </c>
      <c r="Z71">
        <f>I!Y69*SUM('Sim_Vt_Of(IxI)'!$H71:$K71)*(-1)</f>
        <v>0</v>
      </c>
      <c r="AA71">
        <f>I!Z69*SUM('Sim_Vt_Of(IxI)'!$H71:$K71)*(-1)</f>
        <v>0</v>
      </c>
      <c r="AB71">
        <f>I!AA69*SUM('Sim_Vt_Of(IxI)'!$H71:$K71)*(-1)</f>
        <v>0</v>
      </c>
      <c r="AC71">
        <f>I!AB69*SUM('Sim_Vt_Of(IxI)'!$H71:$K71)*(-1)</f>
        <v>0</v>
      </c>
      <c r="AD71">
        <f>I!AC69*SUM('Sim_Vt_Of(IxI)'!$H71:$K71)*(-1)</f>
        <v>0</v>
      </c>
      <c r="AE71">
        <f>I!AD69*SUM('Sim_Vt_Of(IxI)'!$H71:$K71)*(-1)</f>
        <v>0</v>
      </c>
      <c r="AF71">
        <f>I!AE69*SUM('Sim_Vt_Of(IxI)'!$H71:$K71)*(-1)</f>
        <v>0</v>
      </c>
      <c r="AG71">
        <f>I!AF69*SUM('Sim_Vt_Of(IxI)'!$H71:$K71)*(-1)</f>
        <v>0</v>
      </c>
      <c r="AH71">
        <f>I!AG69*SUM('Sim_Vt_Of(IxI)'!$H71:$K71)*(-1)</f>
        <v>0</v>
      </c>
      <c r="AI71">
        <f>I!AH69*SUM('Sim_Vt_Of(IxI)'!$H71:$K71)*(-1)</f>
        <v>0</v>
      </c>
      <c r="AJ71">
        <f>I!AI69*SUM('Sim_Vt_Of(IxI)'!$H71:$K71)*(-1)</f>
        <v>0</v>
      </c>
      <c r="AK71">
        <f>I!AJ69*SUM('Sim_Vt_Of(IxI)'!$H71:$K71)*(-1)</f>
        <v>0</v>
      </c>
      <c r="AL71">
        <f>I!AK69*SUM('Sim_Vt_Of(IxI)'!$H71:$K71)*(-1)</f>
        <v>0</v>
      </c>
      <c r="AM71">
        <f>I!AL69*SUM('Sim_Vt_Of(IxI)'!$H71:$K71)*(-1)</f>
        <v>0</v>
      </c>
      <c r="AN71">
        <f>I!AM69*SUM('Sim_Vt_Of(IxI)'!$H71:$K71)*(-1)</f>
        <v>0</v>
      </c>
      <c r="AO71">
        <f>I!AN69*SUM('Sim_Vt_Of(IxI)'!$H71:$K71)*(-1)</f>
        <v>0</v>
      </c>
      <c r="AP71">
        <f>I!AO69*SUM('Sim_Vt_Of(IxI)'!$H71:$K71)*(-1)</f>
        <v>0</v>
      </c>
      <c r="AQ71">
        <f>I!AP69*SUM('Sim_Vt_Of(IxI)'!$H71:$K71)*(-1)</f>
        <v>0</v>
      </c>
      <c r="AR71">
        <f>I!AQ69*SUM('Sim_Vt_Of(IxI)'!$H71:$K71)*(-1)</f>
        <v>0</v>
      </c>
      <c r="AS71">
        <f>I!AR69*SUM('Sim_Vt_Of(IxI)'!$H71:$K71)*(-1)</f>
        <v>0</v>
      </c>
      <c r="AT71">
        <f>I!AS69*SUM('Sim_Vt_Of(IxI)'!$H71:$K71)*(-1)</f>
        <v>0</v>
      </c>
      <c r="AU71">
        <f>I!AT69*SUM('Sim_Vt_Of(IxI)'!$H71:$K71)*(-1)</f>
        <v>0</v>
      </c>
      <c r="AV71">
        <f>I!AU69*SUM('Sim_Vt_Of(IxI)'!$H71:$K71)*(-1)</f>
        <v>0</v>
      </c>
      <c r="AW71">
        <f>I!AV69*SUM('Sim_Vt_Of(IxI)'!$H71:$K71)*(-1)</f>
        <v>0</v>
      </c>
      <c r="AX71">
        <f>I!AW69*SUM('Sim_Vt_Of(IxI)'!$H71:$K71)*(-1)</f>
        <v>0</v>
      </c>
      <c r="AY71">
        <f>I!AX69*SUM('Sim_Vt_Of(IxI)'!$H71:$K71)*(-1)</f>
        <v>0</v>
      </c>
      <c r="AZ71">
        <f>I!AY69*SUM('Sim_Vt_Of(IxI)'!$H71:$K71)*(-1)</f>
        <v>0</v>
      </c>
      <c r="BA71">
        <f>I!AZ69*SUM('Sim_Vt_Of(IxI)'!$H71:$K71)*(-1)</f>
        <v>0</v>
      </c>
      <c r="BB71">
        <f>I!BA69*SUM('Sim_Vt_Of(IxI)'!$H71:$K71)*(-1)</f>
        <v>0</v>
      </c>
      <c r="BC71">
        <f>I!BB69*SUM('Sim_Vt_Of(IxI)'!$H71:$K71)*(-1)</f>
        <v>0</v>
      </c>
      <c r="BD71">
        <f>I!BC69*SUM('Sim_Vt_Of(IxI)'!$H71:$K71)*(-1)</f>
        <v>0</v>
      </c>
      <c r="BE71">
        <f>I!BD69*SUM('Sim_Vt_Of(IxI)'!$H71:$K71)*(-1)</f>
        <v>0</v>
      </c>
      <c r="BF71">
        <f>I!BE69*SUM('Sim_Vt_Of(IxI)'!$H71:$K71)*(-1)</f>
        <v>0</v>
      </c>
      <c r="BG71">
        <f>I!BF69*SUM('Sim_Vt_Of(IxI)'!$H71:$K71)*(-1)</f>
        <v>0</v>
      </c>
      <c r="BH71">
        <f>I!BG69*SUM('Sim_Vt_Of(IxI)'!$H71:$K71)*(-1)</f>
        <v>0</v>
      </c>
      <c r="BI71">
        <f>I!BH69*SUM('Sim_Vt_Of(IxI)'!$H71:$K71)*(-1)</f>
        <v>0</v>
      </c>
      <c r="BJ71">
        <f>I!BI69*SUM('Sim_Vt_Of(IxI)'!$H71:$K71)*(-1)</f>
        <v>0</v>
      </c>
      <c r="BK71">
        <f>I!BJ69*SUM('Sim_Vt_Of(IxI)'!$H71:$K71)*(-1)</f>
        <v>0</v>
      </c>
      <c r="BL71">
        <f>I!BK69*SUM('Sim_Vt_Of(IxI)'!$H71:$K71)*(-1)</f>
        <v>0</v>
      </c>
      <c r="BM71">
        <f>I!BL69*SUM('Sim_Vt_Of(IxI)'!$H71:$K71)*(-1)</f>
        <v>0</v>
      </c>
      <c r="BN71">
        <f>I!BM69*SUM('Sim_Vt_Of(IxI)'!$H71:$K71)*(-1)</f>
        <v>0</v>
      </c>
      <c r="BO71">
        <f>I!BN69*SUM('Sim_Vt_Of(IxI)'!$H71:$K71)*(-1)</f>
        <v>0</v>
      </c>
      <c r="BP71">
        <f>I!BO69*SUM('Sim_Vt_Of(IxI)'!$H71:$K71)*(-1)</f>
        <v>0</v>
      </c>
      <c r="BQ71">
        <f>I!BP69*SUM('Sim_Vt_Of(IxI)'!$H71:$K71)*(-1)</f>
        <v>0</v>
      </c>
      <c r="BR71">
        <f>I!BQ69*SUM('Sim_Vt_Of(IxI)'!$H71:$K71)*(-1)</f>
        <v>0</v>
      </c>
      <c r="BS71">
        <f>I!BR69*SUM('Sim_Vt_Of(IxI)'!$H71:$K71)*(-1)</f>
        <v>0</v>
      </c>
      <c r="BT71">
        <f>I!BS69*SUM('Sim_Vt_Of(IxI)'!$H71:$K71)*(-1)</f>
        <v>0</v>
      </c>
      <c r="BU71">
        <f>I!BT69*SUM('Sim_Vt_Of(IxI)'!$H71:$K71)*(-1)</f>
        <v>0</v>
      </c>
      <c r="BV71">
        <f>I!BU69*SUM('Sim_Vt_Of(IxI)'!$H71:$K71)*(-1)</f>
        <v>0</v>
      </c>
      <c r="BW71">
        <f>I!BV69*SUM('Sim_Vt_Of(IxI)'!$H71:$K71)*(-1)</f>
        <v>0</v>
      </c>
      <c r="BX71">
        <f>I!BW69*SUM('Sim_Vt_Of(IxI)'!$H71:$K71)*(-1)</f>
        <v>0</v>
      </c>
      <c r="BY71">
        <f>I!BX69*SUM('Sim_Vt_Of(IxI)'!$H71:$K71)*(-1)</f>
        <v>0</v>
      </c>
    </row>
    <row r="72" spans="1:77" x14ac:dyDescent="0.25">
      <c r="A72" s="105" t="s">
        <v>69</v>
      </c>
      <c r="B72">
        <f>I!A70*SUM('Sim_Vt_Of(IxI)'!$H72:$K72)*(-1)</f>
        <v>0</v>
      </c>
      <c r="C72">
        <f>I!B70*SUM('Sim_Vt_Of(IxI)'!$H72:$K72)*(-1)</f>
        <v>0</v>
      </c>
      <c r="D72">
        <f>I!C70*SUM('Sim_Vt_Of(IxI)'!$H72:$K72)*(-1)</f>
        <v>0</v>
      </c>
      <c r="E72">
        <f>I!D70*SUM('Sim_Vt_Of(IxI)'!$H72:$K72)*(-1)</f>
        <v>0</v>
      </c>
      <c r="F72">
        <f>I!E70*SUM('Sim_Vt_Of(IxI)'!$H72:$K72)*(-1)</f>
        <v>0</v>
      </c>
      <c r="G72">
        <f>I!F70*SUM('Sim_Vt_Of(IxI)'!$H72:$K72)*(-1)</f>
        <v>0</v>
      </c>
      <c r="H72">
        <f>I!G70*SUM('Sim_Vt_Of(IxI)'!$H72:$K72)*(-1)</f>
        <v>0</v>
      </c>
      <c r="I72">
        <f>I!H70*SUM('Sim_Vt_Of(IxI)'!$H72:$K72)*(-1)</f>
        <v>0</v>
      </c>
      <c r="J72">
        <f>I!I70*SUM('Sim_Vt_Of(IxI)'!$H72:$K72)*(-1)</f>
        <v>0</v>
      </c>
      <c r="K72">
        <f>I!J70*SUM('Sim_Vt_Of(IxI)'!$H72:$K72)*(-1)</f>
        <v>0</v>
      </c>
      <c r="L72">
        <f>I!K70*SUM('Sim_Vt_Of(IxI)'!$H72:$K72)*(-1)</f>
        <v>0</v>
      </c>
      <c r="M72">
        <f>I!L70*SUM('Sim_Vt_Of(IxI)'!$H72:$K72)*(-1)</f>
        <v>0</v>
      </c>
      <c r="N72">
        <f>I!M70*SUM('Sim_Vt_Of(IxI)'!$H72:$K72)*(-1)</f>
        <v>0</v>
      </c>
      <c r="O72">
        <f>I!N70*SUM('Sim_Vt_Of(IxI)'!$H72:$K72)*(-1)</f>
        <v>0</v>
      </c>
      <c r="P72">
        <f>I!O70*SUM('Sim_Vt_Of(IxI)'!$H72:$K72)*(-1)</f>
        <v>0</v>
      </c>
      <c r="Q72">
        <f>I!P70*SUM('Sim_Vt_Of(IxI)'!$H72:$K72)*(-1)</f>
        <v>0</v>
      </c>
      <c r="R72">
        <f>I!Q70*SUM('Sim_Vt_Of(IxI)'!$H72:$K72)*(-1)</f>
        <v>0</v>
      </c>
      <c r="S72">
        <f>I!R70*SUM('Sim_Vt_Of(IxI)'!$H72:$K72)*(-1)</f>
        <v>0</v>
      </c>
      <c r="T72">
        <f>I!S70*SUM('Sim_Vt_Of(IxI)'!$H72:$K72)*(-1)</f>
        <v>0</v>
      </c>
      <c r="U72">
        <f>I!T70*SUM('Sim_Vt_Of(IxI)'!$H72:$K72)*(-1)</f>
        <v>0</v>
      </c>
      <c r="V72">
        <f>I!U70*SUM('Sim_Vt_Of(IxI)'!$H72:$K72)*(-1)</f>
        <v>0</v>
      </c>
      <c r="W72">
        <f>I!V70*SUM('Sim_Vt_Of(IxI)'!$H72:$K72)*(-1)</f>
        <v>0</v>
      </c>
      <c r="X72">
        <f>I!W70*SUM('Sim_Vt_Of(IxI)'!$H72:$K72)*(-1)</f>
        <v>0</v>
      </c>
      <c r="Y72">
        <f>I!X70*SUM('Sim_Vt_Of(IxI)'!$H72:$K72)*(-1)</f>
        <v>0</v>
      </c>
      <c r="Z72">
        <f>I!Y70*SUM('Sim_Vt_Of(IxI)'!$H72:$K72)*(-1)</f>
        <v>0</v>
      </c>
      <c r="AA72">
        <f>I!Z70*SUM('Sim_Vt_Of(IxI)'!$H72:$K72)*(-1)</f>
        <v>0</v>
      </c>
      <c r="AB72">
        <f>I!AA70*SUM('Sim_Vt_Of(IxI)'!$H72:$K72)*(-1)</f>
        <v>0</v>
      </c>
      <c r="AC72">
        <f>I!AB70*SUM('Sim_Vt_Of(IxI)'!$H72:$K72)*(-1)</f>
        <v>0</v>
      </c>
      <c r="AD72">
        <f>I!AC70*SUM('Sim_Vt_Of(IxI)'!$H72:$K72)*(-1)</f>
        <v>0</v>
      </c>
      <c r="AE72">
        <f>I!AD70*SUM('Sim_Vt_Of(IxI)'!$H72:$K72)*(-1)</f>
        <v>0</v>
      </c>
      <c r="AF72">
        <f>I!AE70*SUM('Sim_Vt_Of(IxI)'!$H72:$K72)*(-1)</f>
        <v>0</v>
      </c>
      <c r="AG72">
        <f>I!AF70*SUM('Sim_Vt_Of(IxI)'!$H72:$K72)*(-1)</f>
        <v>0</v>
      </c>
      <c r="AH72">
        <f>I!AG70*SUM('Sim_Vt_Of(IxI)'!$H72:$K72)*(-1)</f>
        <v>0</v>
      </c>
      <c r="AI72">
        <f>I!AH70*SUM('Sim_Vt_Of(IxI)'!$H72:$K72)*(-1)</f>
        <v>0</v>
      </c>
      <c r="AJ72">
        <f>I!AI70*SUM('Sim_Vt_Of(IxI)'!$H72:$K72)*(-1)</f>
        <v>0</v>
      </c>
      <c r="AK72">
        <f>I!AJ70*SUM('Sim_Vt_Of(IxI)'!$H72:$K72)*(-1)</f>
        <v>0</v>
      </c>
      <c r="AL72">
        <f>I!AK70*SUM('Sim_Vt_Of(IxI)'!$H72:$K72)*(-1)</f>
        <v>0</v>
      </c>
      <c r="AM72">
        <f>I!AL70*SUM('Sim_Vt_Of(IxI)'!$H72:$K72)*(-1)</f>
        <v>0</v>
      </c>
      <c r="AN72">
        <f>I!AM70*SUM('Sim_Vt_Of(IxI)'!$H72:$K72)*(-1)</f>
        <v>0</v>
      </c>
      <c r="AO72">
        <f>I!AN70*SUM('Sim_Vt_Of(IxI)'!$H72:$K72)*(-1)</f>
        <v>0</v>
      </c>
      <c r="AP72">
        <f>I!AO70*SUM('Sim_Vt_Of(IxI)'!$H72:$K72)*(-1)</f>
        <v>0</v>
      </c>
      <c r="AQ72">
        <f>I!AP70*SUM('Sim_Vt_Of(IxI)'!$H72:$K72)*(-1)</f>
        <v>0</v>
      </c>
      <c r="AR72">
        <f>I!AQ70*SUM('Sim_Vt_Of(IxI)'!$H72:$K72)*(-1)</f>
        <v>0</v>
      </c>
      <c r="AS72">
        <f>I!AR70*SUM('Sim_Vt_Of(IxI)'!$H72:$K72)*(-1)</f>
        <v>0</v>
      </c>
      <c r="AT72">
        <f>I!AS70*SUM('Sim_Vt_Of(IxI)'!$H72:$K72)*(-1)</f>
        <v>0</v>
      </c>
      <c r="AU72">
        <f>I!AT70*SUM('Sim_Vt_Of(IxI)'!$H72:$K72)*(-1)</f>
        <v>0</v>
      </c>
      <c r="AV72">
        <f>I!AU70*SUM('Sim_Vt_Of(IxI)'!$H72:$K72)*(-1)</f>
        <v>0</v>
      </c>
      <c r="AW72">
        <f>I!AV70*SUM('Sim_Vt_Of(IxI)'!$H72:$K72)*(-1)</f>
        <v>0</v>
      </c>
      <c r="AX72">
        <f>I!AW70*SUM('Sim_Vt_Of(IxI)'!$H72:$K72)*(-1)</f>
        <v>0</v>
      </c>
      <c r="AY72">
        <f>I!AX70*SUM('Sim_Vt_Of(IxI)'!$H72:$K72)*(-1)</f>
        <v>0</v>
      </c>
      <c r="AZ72">
        <f>I!AY70*SUM('Sim_Vt_Of(IxI)'!$H72:$K72)*(-1)</f>
        <v>0</v>
      </c>
      <c r="BA72">
        <f>I!AZ70*SUM('Sim_Vt_Of(IxI)'!$H72:$K72)*(-1)</f>
        <v>0</v>
      </c>
      <c r="BB72">
        <f>I!BA70*SUM('Sim_Vt_Of(IxI)'!$H72:$K72)*(-1)</f>
        <v>0</v>
      </c>
      <c r="BC72">
        <f>I!BB70*SUM('Sim_Vt_Of(IxI)'!$H72:$K72)*(-1)</f>
        <v>0</v>
      </c>
      <c r="BD72">
        <f>I!BC70*SUM('Sim_Vt_Of(IxI)'!$H72:$K72)*(-1)</f>
        <v>0</v>
      </c>
      <c r="BE72">
        <f>I!BD70*SUM('Sim_Vt_Of(IxI)'!$H72:$K72)*(-1)</f>
        <v>0</v>
      </c>
      <c r="BF72">
        <f>I!BE70*SUM('Sim_Vt_Of(IxI)'!$H72:$K72)*(-1)</f>
        <v>0</v>
      </c>
      <c r="BG72">
        <f>I!BF70*SUM('Sim_Vt_Of(IxI)'!$H72:$K72)*(-1)</f>
        <v>0</v>
      </c>
      <c r="BH72">
        <f>I!BG70*SUM('Sim_Vt_Of(IxI)'!$H72:$K72)*(-1)</f>
        <v>0</v>
      </c>
      <c r="BI72">
        <f>I!BH70*SUM('Sim_Vt_Of(IxI)'!$H72:$K72)*(-1)</f>
        <v>0</v>
      </c>
      <c r="BJ72">
        <f>I!BI70*SUM('Sim_Vt_Of(IxI)'!$H72:$K72)*(-1)</f>
        <v>0</v>
      </c>
      <c r="BK72">
        <f>I!BJ70*SUM('Sim_Vt_Of(IxI)'!$H72:$K72)*(-1)</f>
        <v>0</v>
      </c>
      <c r="BL72">
        <f>I!BK70*SUM('Sim_Vt_Of(IxI)'!$H72:$K72)*(-1)</f>
        <v>0</v>
      </c>
      <c r="BM72">
        <f>I!BL70*SUM('Sim_Vt_Of(IxI)'!$H72:$K72)*(-1)</f>
        <v>0</v>
      </c>
      <c r="BN72">
        <f>I!BM70*SUM('Sim_Vt_Of(IxI)'!$H72:$K72)*(-1)</f>
        <v>0</v>
      </c>
      <c r="BO72">
        <f>I!BN70*SUM('Sim_Vt_Of(IxI)'!$H72:$K72)*(-1)</f>
        <v>0</v>
      </c>
      <c r="BP72">
        <f>I!BO70*SUM('Sim_Vt_Of(IxI)'!$H72:$K72)*(-1)</f>
        <v>0</v>
      </c>
      <c r="BQ72">
        <f>I!BP70*SUM('Sim_Vt_Of(IxI)'!$H72:$K72)*(-1)</f>
        <v>0</v>
      </c>
      <c r="BR72">
        <f>I!BQ70*SUM('Sim_Vt_Of(IxI)'!$H72:$K72)*(-1)</f>
        <v>0</v>
      </c>
      <c r="BS72">
        <f>I!BR70*SUM('Sim_Vt_Of(IxI)'!$H72:$K72)*(-1)</f>
        <v>0</v>
      </c>
      <c r="BT72">
        <f>I!BS70*SUM('Sim_Vt_Of(IxI)'!$H72:$K72)*(-1)</f>
        <v>0</v>
      </c>
      <c r="BU72">
        <f>I!BT70*SUM('Sim_Vt_Of(IxI)'!$H72:$K72)*(-1)</f>
        <v>0</v>
      </c>
      <c r="BV72">
        <f>I!BU70*SUM('Sim_Vt_Of(IxI)'!$H72:$K72)*(-1)</f>
        <v>0</v>
      </c>
      <c r="BW72">
        <f>I!BV70*SUM('Sim_Vt_Of(IxI)'!$H72:$K72)*(-1)</f>
        <v>0</v>
      </c>
      <c r="BX72">
        <f>I!BW70*SUM('Sim_Vt_Of(IxI)'!$H72:$K72)*(-1)</f>
        <v>0</v>
      </c>
      <c r="BY72">
        <f>I!BX70*SUM('Sim_Vt_Of(IxI)'!$H72:$K72)*(-1)</f>
        <v>0</v>
      </c>
    </row>
    <row r="73" spans="1:77" x14ac:dyDescent="0.25">
      <c r="A73" s="105" t="s">
        <v>70</v>
      </c>
      <c r="B73">
        <f>I!A71*SUM('Sim_Vt_Of(IxI)'!$H73:$K73)*(-1)</f>
        <v>0</v>
      </c>
      <c r="C73">
        <f>I!B71*SUM('Sim_Vt_Of(IxI)'!$H73:$K73)*(-1)</f>
        <v>0</v>
      </c>
      <c r="D73">
        <f>I!C71*SUM('Sim_Vt_Of(IxI)'!$H73:$K73)*(-1)</f>
        <v>0</v>
      </c>
      <c r="E73">
        <f>I!D71*SUM('Sim_Vt_Of(IxI)'!$H73:$K73)*(-1)</f>
        <v>0</v>
      </c>
      <c r="F73">
        <f>I!E71*SUM('Sim_Vt_Of(IxI)'!$H73:$K73)*(-1)</f>
        <v>0</v>
      </c>
      <c r="G73">
        <f>I!F71*SUM('Sim_Vt_Of(IxI)'!$H73:$K73)*(-1)</f>
        <v>0</v>
      </c>
      <c r="H73">
        <f>I!G71*SUM('Sim_Vt_Of(IxI)'!$H73:$K73)*(-1)</f>
        <v>0</v>
      </c>
      <c r="I73">
        <f>I!H71*SUM('Sim_Vt_Of(IxI)'!$H73:$K73)*(-1)</f>
        <v>0</v>
      </c>
      <c r="J73">
        <f>I!I71*SUM('Sim_Vt_Of(IxI)'!$H73:$K73)*(-1)</f>
        <v>0</v>
      </c>
      <c r="K73">
        <f>I!J71*SUM('Sim_Vt_Of(IxI)'!$H73:$K73)*(-1)</f>
        <v>0</v>
      </c>
      <c r="L73">
        <f>I!K71*SUM('Sim_Vt_Of(IxI)'!$H73:$K73)*(-1)</f>
        <v>0</v>
      </c>
      <c r="M73">
        <f>I!L71*SUM('Sim_Vt_Of(IxI)'!$H73:$K73)*(-1)</f>
        <v>0</v>
      </c>
      <c r="N73">
        <f>I!M71*SUM('Sim_Vt_Of(IxI)'!$H73:$K73)*(-1)</f>
        <v>0</v>
      </c>
      <c r="O73">
        <f>I!N71*SUM('Sim_Vt_Of(IxI)'!$H73:$K73)*(-1)</f>
        <v>0</v>
      </c>
      <c r="P73">
        <f>I!O71*SUM('Sim_Vt_Of(IxI)'!$H73:$K73)*(-1)</f>
        <v>0</v>
      </c>
      <c r="Q73">
        <f>I!P71*SUM('Sim_Vt_Of(IxI)'!$H73:$K73)*(-1)</f>
        <v>0</v>
      </c>
      <c r="R73">
        <f>I!Q71*SUM('Sim_Vt_Of(IxI)'!$H73:$K73)*(-1)</f>
        <v>0</v>
      </c>
      <c r="S73">
        <f>I!R71*SUM('Sim_Vt_Of(IxI)'!$H73:$K73)*(-1)</f>
        <v>0</v>
      </c>
      <c r="T73">
        <f>I!S71*SUM('Sim_Vt_Of(IxI)'!$H73:$K73)*(-1)</f>
        <v>0</v>
      </c>
      <c r="U73">
        <f>I!T71*SUM('Sim_Vt_Of(IxI)'!$H73:$K73)*(-1)</f>
        <v>0</v>
      </c>
      <c r="V73">
        <f>I!U71*SUM('Sim_Vt_Of(IxI)'!$H73:$K73)*(-1)</f>
        <v>0</v>
      </c>
      <c r="W73">
        <f>I!V71*SUM('Sim_Vt_Of(IxI)'!$H73:$K73)*(-1)</f>
        <v>0</v>
      </c>
      <c r="X73">
        <f>I!W71*SUM('Sim_Vt_Of(IxI)'!$H73:$K73)*(-1)</f>
        <v>0</v>
      </c>
      <c r="Y73">
        <f>I!X71*SUM('Sim_Vt_Of(IxI)'!$H73:$K73)*(-1)</f>
        <v>0</v>
      </c>
      <c r="Z73">
        <f>I!Y71*SUM('Sim_Vt_Of(IxI)'!$H73:$K73)*(-1)</f>
        <v>0</v>
      </c>
      <c r="AA73">
        <f>I!Z71*SUM('Sim_Vt_Of(IxI)'!$H73:$K73)*(-1)</f>
        <v>0</v>
      </c>
      <c r="AB73">
        <f>I!AA71*SUM('Sim_Vt_Of(IxI)'!$H73:$K73)*(-1)</f>
        <v>0</v>
      </c>
      <c r="AC73">
        <f>I!AB71*SUM('Sim_Vt_Of(IxI)'!$H73:$K73)*(-1)</f>
        <v>0</v>
      </c>
      <c r="AD73">
        <f>I!AC71*SUM('Sim_Vt_Of(IxI)'!$H73:$K73)*(-1)</f>
        <v>0</v>
      </c>
      <c r="AE73">
        <f>I!AD71*SUM('Sim_Vt_Of(IxI)'!$H73:$K73)*(-1)</f>
        <v>0</v>
      </c>
      <c r="AF73">
        <f>I!AE71*SUM('Sim_Vt_Of(IxI)'!$H73:$K73)*(-1)</f>
        <v>0</v>
      </c>
      <c r="AG73">
        <f>I!AF71*SUM('Sim_Vt_Of(IxI)'!$H73:$K73)*(-1)</f>
        <v>0</v>
      </c>
      <c r="AH73">
        <f>I!AG71*SUM('Sim_Vt_Of(IxI)'!$H73:$K73)*(-1)</f>
        <v>0</v>
      </c>
      <c r="AI73">
        <f>I!AH71*SUM('Sim_Vt_Of(IxI)'!$H73:$K73)*(-1)</f>
        <v>0</v>
      </c>
      <c r="AJ73">
        <f>I!AI71*SUM('Sim_Vt_Of(IxI)'!$H73:$K73)*(-1)</f>
        <v>0</v>
      </c>
      <c r="AK73">
        <f>I!AJ71*SUM('Sim_Vt_Of(IxI)'!$H73:$K73)*(-1)</f>
        <v>0</v>
      </c>
      <c r="AL73">
        <f>I!AK71*SUM('Sim_Vt_Of(IxI)'!$H73:$K73)*(-1)</f>
        <v>0</v>
      </c>
      <c r="AM73">
        <f>I!AL71*SUM('Sim_Vt_Of(IxI)'!$H73:$K73)*(-1)</f>
        <v>0</v>
      </c>
      <c r="AN73">
        <f>I!AM71*SUM('Sim_Vt_Of(IxI)'!$H73:$K73)*(-1)</f>
        <v>0</v>
      </c>
      <c r="AO73">
        <f>I!AN71*SUM('Sim_Vt_Of(IxI)'!$H73:$K73)*(-1)</f>
        <v>0</v>
      </c>
      <c r="AP73">
        <f>I!AO71*SUM('Sim_Vt_Of(IxI)'!$H73:$K73)*(-1)</f>
        <v>0</v>
      </c>
      <c r="AQ73">
        <f>I!AP71*SUM('Sim_Vt_Of(IxI)'!$H73:$K73)*(-1)</f>
        <v>0</v>
      </c>
      <c r="AR73">
        <f>I!AQ71*SUM('Sim_Vt_Of(IxI)'!$H73:$K73)*(-1)</f>
        <v>0</v>
      </c>
      <c r="AS73">
        <f>I!AR71*SUM('Sim_Vt_Of(IxI)'!$H73:$K73)*(-1)</f>
        <v>0</v>
      </c>
      <c r="AT73">
        <f>I!AS71*SUM('Sim_Vt_Of(IxI)'!$H73:$K73)*(-1)</f>
        <v>0</v>
      </c>
      <c r="AU73">
        <f>I!AT71*SUM('Sim_Vt_Of(IxI)'!$H73:$K73)*(-1)</f>
        <v>0</v>
      </c>
      <c r="AV73">
        <f>I!AU71*SUM('Sim_Vt_Of(IxI)'!$H73:$K73)*(-1)</f>
        <v>0</v>
      </c>
      <c r="AW73">
        <f>I!AV71*SUM('Sim_Vt_Of(IxI)'!$H73:$K73)*(-1)</f>
        <v>0</v>
      </c>
      <c r="AX73">
        <f>I!AW71*SUM('Sim_Vt_Of(IxI)'!$H73:$K73)*(-1)</f>
        <v>0</v>
      </c>
      <c r="AY73">
        <f>I!AX71*SUM('Sim_Vt_Of(IxI)'!$H73:$K73)*(-1)</f>
        <v>0</v>
      </c>
      <c r="AZ73">
        <f>I!AY71*SUM('Sim_Vt_Of(IxI)'!$H73:$K73)*(-1)</f>
        <v>0</v>
      </c>
      <c r="BA73">
        <f>I!AZ71*SUM('Sim_Vt_Of(IxI)'!$H73:$K73)*(-1)</f>
        <v>0</v>
      </c>
      <c r="BB73">
        <f>I!BA71*SUM('Sim_Vt_Of(IxI)'!$H73:$K73)*(-1)</f>
        <v>0</v>
      </c>
      <c r="BC73">
        <f>I!BB71*SUM('Sim_Vt_Of(IxI)'!$H73:$K73)*(-1)</f>
        <v>0</v>
      </c>
      <c r="BD73">
        <f>I!BC71*SUM('Sim_Vt_Of(IxI)'!$H73:$K73)*(-1)</f>
        <v>0</v>
      </c>
      <c r="BE73">
        <f>I!BD71*SUM('Sim_Vt_Of(IxI)'!$H73:$K73)*(-1)</f>
        <v>0</v>
      </c>
      <c r="BF73">
        <f>I!BE71*SUM('Sim_Vt_Of(IxI)'!$H73:$K73)*(-1)</f>
        <v>0</v>
      </c>
      <c r="BG73">
        <f>I!BF71*SUM('Sim_Vt_Of(IxI)'!$H73:$K73)*(-1)</f>
        <v>0</v>
      </c>
      <c r="BH73">
        <f>I!BG71*SUM('Sim_Vt_Of(IxI)'!$H73:$K73)*(-1)</f>
        <v>0</v>
      </c>
      <c r="BI73">
        <f>I!BH71*SUM('Sim_Vt_Of(IxI)'!$H73:$K73)*(-1)</f>
        <v>0</v>
      </c>
      <c r="BJ73">
        <f>I!BI71*SUM('Sim_Vt_Of(IxI)'!$H73:$K73)*(-1)</f>
        <v>0</v>
      </c>
      <c r="BK73">
        <f>I!BJ71*SUM('Sim_Vt_Of(IxI)'!$H73:$K73)*(-1)</f>
        <v>0</v>
      </c>
      <c r="BL73">
        <f>I!BK71*SUM('Sim_Vt_Of(IxI)'!$H73:$K73)*(-1)</f>
        <v>0</v>
      </c>
      <c r="BM73">
        <f>I!BL71*SUM('Sim_Vt_Of(IxI)'!$H73:$K73)*(-1)</f>
        <v>0</v>
      </c>
      <c r="BN73">
        <f>I!BM71*SUM('Sim_Vt_Of(IxI)'!$H73:$K73)*(-1)</f>
        <v>0</v>
      </c>
      <c r="BO73">
        <f>I!BN71*SUM('Sim_Vt_Of(IxI)'!$H73:$K73)*(-1)</f>
        <v>0</v>
      </c>
      <c r="BP73">
        <f>I!BO71*SUM('Sim_Vt_Of(IxI)'!$H73:$K73)*(-1)</f>
        <v>0</v>
      </c>
      <c r="BQ73">
        <f>I!BP71*SUM('Sim_Vt_Of(IxI)'!$H73:$K73)*(-1)</f>
        <v>0</v>
      </c>
      <c r="BR73">
        <f>I!BQ71*SUM('Sim_Vt_Of(IxI)'!$H73:$K73)*(-1)</f>
        <v>0</v>
      </c>
      <c r="BS73">
        <f>I!BR71*SUM('Sim_Vt_Of(IxI)'!$H73:$K73)*(-1)</f>
        <v>0</v>
      </c>
      <c r="BT73">
        <f>I!BS71*SUM('Sim_Vt_Of(IxI)'!$H73:$K73)*(-1)</f>
        <v>0</v>
      </c>
      <c r="BU73">
        <f>I!BT71*SUM('Sim_Vt_Of(IxI)'!$H73:$K73)*(-1)</f>
        <v>0</v>
      </c>
      <c r="BV73">
        <f>I!BU71*SUM('Sim_Vt_Of(IxI)'!$H73:$K73)*(-1)</f>
        <v>0</v>
      </c>
      <c r="BW73">
        <f>I!BV71*SUM('Sim_Vt_Of(IxI)'!$H73:$K73)*(-1)</f>
        <v>0</v>
      </c>
      <c r="BX73">
        <f>I!BW71*SUM('Sim_Vt_Of(IxI)'!$H73:$K73)*(-1)</f>
        <v>0</v>
      </c>
      <c r="BY73">
        <f>I!BX71*SUM('Sim_Vt_Of(IxI)'!$H73:$K73)*(-1)</f>
        <v>0</v>
      </c>
    </row>
    <row r="74" spans="1:77" x14ac:dyDescent="0.25">
      <c r="A74" s="105" t="s">
        <v>71</v>
      </c>
      <c r="B74">
        <f>I!A72*SUM('Sim_Vt_Of(IxI)'!$H74:$K74)*(-1)</f>
        <v>0</v>
      </c>
      <c r="C74">
        <f>I!B72*SUM('Sim_Vt_Of(IxI)'!$H74:$K74)*(-1)</f>
        <v>0</v>
      </c>
      <c r="D74">
        <f>I!C72*SUM('Sim_Vt_Of(IxI)'!$H74:$K74)*(-1)</f>
        <v>0</v>
      </c>
      <c r="E74">
        <f>I!D72*SUM('Sim_Vt_Of(IxI)'!$H74:$K74)*(-1)</f>
        <v>0</v>
      </c>
      <c r="F74">
        <f>I!E72*SUM('Sim_Vt_Of(IxI)'!$H74:$K74)*(-1)</f>
        <v>0</v>
      </c>
      <c r="G74">
        <f>I!F72*SUM('Sim_Vt_Of(IxI)'!$H74:$K74)*(-1)</f>
        <v>0</v>
      </c>
      <c r="H74">
        <f>I!G72*SUM('Sim_Vt_Of(IxI)'!$H74:$K74)*(-1)</f>
        <v>0</v>
      </c>
      <c r="I74">
        <f>I!H72*SUM('Sim_Vt_Of(IxI)'!$H74:$K74)*(-1)</f>
        <v>0</v>
      </c>
      <c r="J74">
        <f>I!I72*SUM('Sim_Vt_Of(IxI)'!$H74:$K74)*(-1)</f>
        <v>0</v>
      </c>
      <c r="K74">
        <f>I!J72*SUM('Sim_Vt_Of(IxI)'!$H74:$K74)*(-1)</f>
        <v>0</v>
      </c>
      <c r="L74">
        <f>I!K72*SUM('Sim_Vt_Of(IxI)'!$H74:$K74)*(-1)</f>
        <v>0</v>
      </c>
      <c r="M74">
        <f>I!L72*SUM('Sim_Vt_Of(IxI)'!$H74:$K74)*(-1)</f>
        <v>0</v>
      </c>
      <c r="N74">
        <f>I!M72*SUM('Sim_Vt_Of(IxI)'!$H74:$K74)*(-1)</f>
        <v>0</v>
      </c>
      <c r="O74">
        <f>I!N72*SUM('Sim_Vt_Of(IxI)'!$H74:$K74)*(-1)</f>
        <v>0</v>
      </c>
      <c r="P74">
        <f>I!O72*SUM('Sim_Vt_Of(IxI)'!$H74:$K74)*(-1)</f>
        <v>0</v>
      </c>
      <c r="Q74">
        <f>I!P72*SUM('Sim_Vt_Of(IxI)'!$H74:$K74)*(-1)</f>
        <v>0</v>
      </c>
      <c r="R74">
        <f>I!Q72*SUM('Sim_Vt_Of(IxI)'!$H74:$K74)*(-1)</f>
        <v>0</v>
      </c>
      <c r="S74">
        <f>I!R72*SUM('Sim_Vt_Of(IxI)'!$H74:$K74)*(-1)</f>
        <v>0</v>
      </c>
      <c r="T74">
        <f>I!S72*SUM('Sim_Vt_Of(IxI)'!$H74:$K74)*(-1)</f>
        <v>0</v>
      </c>
      <c r="U74">
        <f>I!T72*SUM('Sim_Vt_Of(IxI)'!$H74:$K74)*(-1)</f>
        <v>0</v>
      </c>
      <c r="V74">
        <f>I!U72*SUM('Sim_Vt_Of(IxI)'!$H74:$K74)*(-1)</f>
        <v>0</v>
      </c>
      <c r="W74">
        <f>I!V72*SUM('Sim_Vt_Of(IxI)'!$H74:$K74)*(-1)</f>
        <v>0</v>
      </c>
      <c r="X74">
        <f>I!W72*SUM('Sim_Vt_Of(IxI)'!$H74:$K74)*(-1)</f>
        <v>0</v>
      </c>
      <c r="Y74">
        <f>I!X72*SUM('Sim_Vt_Of(IxI)'!$H74:$K74)*(-1)</f>
        <v>0</v>
      </c>
      <c r="Z74">
        <f>I!Y72*SUM('Sim_Vt_Of(IxI)'!$H74:$K74)*(-1)</f>
        <v>0</v>
      </c>
      <c r="AA74">
        <f>I!Z72*SUM('Sim_Vt_Of(IxI)'!$H74:$K74)*(-1)</f>
        <v>0</v>
      </c>
      <c r="AB74">
        <f>I!AA72*SUM('Sim_Vt_Of(IxI)'!$H74:$K74)*(-1)</f>
        <v>0</v>
      </c>
      <c r="AC74">
        <f>I!AB72*SUM('Sim_Vt_Of(IxI)'!$H74:$K74)*(-1)</f>
        <v>0</v>
      </c>
      <c r="AD74">
        <f>I!AC72*SUM('Sim_Vt_Of(IxI)'!$H74:$K74)*(-1)</f>
        <v>0</v>
      </c>
      <c r="AE74">
        <f>I!AD72*SUM('Sim_Vt_Of(IxI)'!$H74:$K74)*(-1)</f>
        <v>0</v>
      </c>
      <c r="AF74">
        <f>I!AE72*SUM('Sim_Vt_Of(IxI)'!$H74:$K74)*(-1)</f>
        <v>0</v>
      </c>
      <c r="AG74">
        <f>I!AF72*SUM('Sim_Vt_Of(IxI)'!$H74:$K74)*(-1)</f>
        <v>0</v>
      </c>
      <c r="AH74">
        <f>I!AG72*SUM('Sim_Vt_Of(IxI)'!$H74:$K74)*(-1)</f>
        <v>0</v>
      </c>
      <c r="AI74">
        <f>I!AH72*SUM('Sim_Vt_Of(IxI)'!$H74:$K74)*(-1)</f>
        <v>0</v>
      </c>
      <c r="AJ74">
        <f>I!AI72*SUM('Sim_Vt_Of(IxI)'!$H74:$K74)*(-1)</f>
        <v>0</v>
      </c>
      <c r="AK74">
        <f>I!AJ72*SUM('Sim_Vt_Of(IxI)'!$H74:$K74)*(-1)</f>
        <v>0</v>
      </c>
      <c r="AL74">
        <f>I!AK72*SUM('Sim_Vt_Of(IxI)'!$H74:$K74)*(-1)</f>
        <v>0</v>
      </c>
      <c r="AM74">
        <f>I!AL72*SUM('Sim_Vt_Of(IxI)'!$H74:$K74)*(-1)</f>
        <v>0</v>
      </c>
      <c r="AN74">
        <f>I!AM72*SUM('Sim_Vt_Of(IxI)'!$H74:$K74)*(-1)</f>
        <v>0</v>
      </c>
      <c r="AO74">
        <f>I!AN72*SUM('Sim_Vt_Of(IxI)'!$H74:$K74)*(-1)</f>
        <v>0</v>
      </c>
      <c r="AP74">
        <f>I!AO72*SUM('Sim_Vt_Of(IxI)'!$H74:$K74)*(-1)</f>
        <v>0</v>
      </c>
      <c r="AQ74">
        <f>I!AP72*SUM('Sim_Vt_Of(IxI)'!$H74:$K74)*(-1)</f>
        <v>0</v>
      </c>
      <c r="AR74">
        <f>I!AQ72*SUM('Sim_Vt_Of(IxI)'!$H74:$K74)*(-1)</f>
        <v>0</v>
      </c>
      <c r="AS74">
        <f>I!AR72*SUM('Sim_Vt_Of(IxI)'!$H74:$K74)*(-1)</f>
        <v>0</v>
      </c>
      <c r="AT74">
        <f>I!AS72*SUM('Sim_Vt_Of(IxI)'!$H74:$K74)*(-1)</f>
        <v>0</v>
      </c>
      <c r="AU74">
        <f>I!AT72*SUM('Sim_Vt_Of(IxI)'!$H74:$K74)*(-1)</f>
        <v>0</v>
      </c>
      <c r="AV74">
        <f>I!AU72*SUM('Sim_Vt_Of(IxI)'!$H74:$K74)*(-1)</f>
        <v>0</v>
      </c>
      <c r="AW74">
        <f>I!AV72*SUM('Sim_Vt_Of(IxI)'!$H74:$K74)*(-1)</f>
        <v>0</v>
      </c>
      <c r="AX74">
        <f>I!AW72*SUM('Sim_Vt_Of(IxI)'!$H74:$K74)*(-1)</f>
        <v>0</v>
      </c>
      <c r="AY74">
        <f>I!AX72*SUM('Sim_Vt_Of(IxI)'!$H74:$K74)*(-1)</f>
        <v>0</v>
      </c>
      <c r="AZ74">
        <f>I!AY72*SUM('Sim_Vt_Of(IxI)'!$H74:$K74)*(-1)</f>
        <v>0</v>
      </c>
      <c r="BA74">
        <f>I!AZ72*SUM('Sim_Vt_Of(IxI)'!$H74:$K74)*(-1)</f>
        <v>0</v>
      </c>
      <c r="BB74">
        <f>I!BA72*SUM('Sim_Vt_Of(IxI)'!$H74:$K74)*(-1)</f>
        <v>0</v>
      </c>
      <c r="BC74">
        <f>I!BB72*SUM('Sim_Vt_Of(IxI)'!$H74:$K74)*(-1)</f>
        <v>0</v>
      </c>
      <c r="BD74">
        <f>I!BC72*SUM('Sim_Vt_Of(IxI)'!$H74:$K74)*(-1)</f>
        <v>0</v>
      </c>
      <c r="BE74">
        <f>I!BD72*SUM('Sim_Vt_Of(IxI)'!$H74:$K74)*(-1)</f>
        <v>0</v>
      </c>
      <c r="BF74">
        <f>I!BE72*SUM('Sim_Vt_Of(IxI)'!$H74:$K74)*(-1)</f>
        <v>0</v>
      </c>
      <c r="BG74">
        <f>I!BF72*SUM('Sim_Vt_Of(IxI)'!$H74:$K74)*(-1)</f>
        <v>0</v>
      </c>
      <c r="BH74">
        <f>I!BG72*SUM('Sim_Vt_Of(IxI)'!$H74:$K74)*(-1)</f>
        <v>0</v>
      </c>
      <c r="BI74">
        <f>I!BH72*SUM('Sim_Vt_Of(IxI)'!$H74:$K74)*(-1)</f>
        <v>0</v>
      </c>
      <c r="BJ74">
        <f>I!BI72*SUM('Sim_Vt_Of(IxI)'!$H74:$K74)*(-1)</f>
        <v>0</v>
      </c>
      <c r="BK74">
        <f>I!BJ72*SUM('Sim_Vt_Of(IxI)'!$H74:$K74)*(-1)</f>
        <v>0</v>
      </c>
      <c r="BL74">
        <f>I!BK72*SUM('Sim_Vt_Of(IxI)'!$H74:$K74)*(-1)</f>
        <v>0</v>
      </c>
      <c r="BM74">
        <f>I!BL72*SUM('Sim_Vt_Of(IxI)'!$H74:$K74)*(-1)</f>
        <v>0</v>
      </c>
      <c r="BN74">
        <f>I!BM72*SUM('Sim_Vt_Of(IxI)'!$H74:$K74)*(-1)</f>
        <v>0</v>
      </c>
      <c r="BO74">
        <f>I!BN72*SUM('Sim_Vt_Of(IxI)'!$H74:$K74)*(-1)</f>
        <v>0</v>
      </c>
      <c r="BP74">
        <f>I!BO72*SUM('Sim_Vt_Of(IxI)'!$H74:$K74)*(-1)</f>
        <v>0</v>
      </c>
      <c r="BQ74">
        <f>I!BP72*SUM('Sim_Vt_Of(IxI)'!$H74:$K74)*(-1)</f>
        <v>0</v>
      </c>
      <c r="BR74">
        <f>I!BQ72*SUM('Sim_Vt_Of(IxI)'!$H74:$K74)*(-1)</f>
        <v>0</v>
      </c>
      <c r="BS74">
        <f>I!BR72*SUM('Sim_Vt_Of(IxI)'!$H74:$K74)*(-1)</f>
        <v>0</v>
      </c>
      <c r="BT74">
        <f>I!BS72*SUM('Sim_Vt_Of(IxI)'!$H74:$K74)*(-1)</f>
        <v>0</v>
      </c>
      <c r="BU74">
        <f>I!BT72*SUM('Sim_Vt_Of(IxI)'!$H74:$K74)*(-1)</f>
        <v>0</v>
      </c>
      <c r="BV74">
        <f>I!BU72*SUM('Sim_Vt_Of(IxI)'!$H74:$K74)*(-1)</f>
        <v>0</v>
      </c>
      <c r="BW74">
        <f>I!BV72*SUM('Sim_Vt_Of(IxI)'!$H74:$K74)*(-1)</f>
        <v>0</v>
      </c>
      <c r="BX74">
        <f>I!BW72*SUM('Sim_Vt_Of(IxI)'!$H74:$K74)*(-1)</f>
        <v>0</v>
      </c>
      <c r="BY74">
        <f>I!BX72*SUM('Sim_Vt_Of(IxI)'!$H74:$K74)*(-1)</f>
        <v>0</v>
      </c>
    </row>
    <row r="75" spans="1:77" x14ac:dyDescent="0.25">
      <c r="A75" s="105" t="s">
        <v>72</v>
      </c>
      <c r="B75">
        <f>I!A73*SUM('Sim_Vt_Of(IxI)'!$H75:$K75)*(-1)</f>
        <v>0</v>
      </c>
      <c r="C75">
        <f>I!B73*SUM('Sim_Vt_Of(IxI)'!$H75:$K75)*(-1)</f>
        <v>0</v>
      </c>
      <c r="D75">
        <f>I!C73*SUM('Sim_Vt_Of(IxI)'!$H75:$K75)*(-1)</f>
        <v>0</v>
      </c>
      <c r="E75">
        <f>I!D73*SUM('Sim_Vt_Of(IxI)'!$H75:$K75)*(-1)</f>
        <v>0</v>
      </c>
      <c r="F75">
        <f>I!E73*SUM('Sim_Vt_Of(IxI)'!$H75:$K75)*(-1)</f>
        <v>0</v>
      </c>
      <c r="G75">
        <f>I!F73*SUM('Sim_Vt_Of(IxI)'!$H75:$K75)*(-1)</f>
        <v>0</v>
      </c>
      <c r="H75">
        <f>I!G73*SUM('Sim_Vt_Of(IxI)'!$H75:$K75)*(-1)</f>
        <v>0</v>
      </c>
      <c r="I75">
        <f>I!H73*SUM('Sim_Vt_Of(IxI)'!$H75:$K75)*(-1)</f>
        <v>0</v>
      </c>
      <c r="J75">
        <f>I!I73*SUM('Sim_Vt_Of(IxI)'!$H75:$K75)*(-1)</f>
        <v>0</v>
      </c>
      <c r="K75">
        <f>I!J73*SUM('Sim_Vt_Of(IxI)'!$H75:$K75)*(-1)</f>
        <v>0</v>
      </c>
      <c r="L75">
        <f>I!K73*SUM('Sim_Vt_Of(IxI)'!$H75:$K75)*(-1)</f>
        <v>0</v>
      </c>
      <c r="M75">
        <f>I!L73*SUM('Sim_Vt_Of(IxI)'!$H75:$K75)*(-1)</f>
        <v>0</v>
      </c>
      <c r="N75">
        <f>I!M73*SUM('Sim_Vt_Of(IxI)'!$H75:$K75)*(-1)</f>
        <v>0</v>
      </c>
      <c r="O75">
        <f>I!N73*SUM('Sim_Vt_Of(IxI)'!$H75:$K75)*(-1)</f>
        <v>0</v>
      </c>
      <c r="P75">
        <f>I!O73*SUM('Sim_Vt_Of(IxI)'!$H75:$K75)*(-1)</f>
        <v>0</v>
      </c>
      <c r="Q75">
        <f>I!P73*SUM('Sim_Vt_Of(IxI)'!$H75:$K75)*(-1)</f>
        <v>0</v>
      </c>
      <c r="R75">
        <f>I!Q73*SUM('Sim_Vt_Of(IxI)'!$H75:$K75)*(-1)</f>
        <v>0</v>
      </c>
      <c r="S75">
        <f>I!R73*SUM('Sim_Vt_Of(IxI)'!$H75:$K75)*(-1)</f>
        <v>0</v>
      </c>
      <c r="T75">
        <f>I!S73*SUM('Sim_Vt_Of(IxI)'!$H75:$K75)*(-1)</f>
        <v>0</v>
      </c>
      <c r="U75">
        <f>I!T73*SUM('Sim_Vt_Of(IxI)'!$H75:$K75)*(-1)</f>
        <v>0</v>
      </c>
      <c r="V75">
        <f>I!U73*SUM('Sim_Vt_Of(IxI)'!$H75:$K75)*(-1)</f>
        <v>0</v>
      </c>
      <c r="W75">
        <f>I!V73*SUM('Sim_Vt_Of(IxI)'!$H75:$K75)*(-1)</f>
        <v>0</v>
      </c>
      <c r="X75">
        <f>I!W73*SUM('Sim_Vt_Of(IxI)'!$H75:$K75)*(-1)</f>
        <v>0</v>
      </c>
      <c r="Y75">
        <f>I!X73*SUM('Sim_Vt_Of(IxI)'!$H75:$K75)*(-1)</f>
        <v>0</v>
      </c>
      <c r="Z75">
        <f>I!Y73*SUM('Sim_Vt_Of(IxI)'!$H75:$K75)*(-1)</f>
        <v>0</v>
      </c>
      <c r="AA75">
        <f>I!Z73*SUM('Sim_Vt_Of(IxI)'!$H75:$K75)*(-1)</f>
        <v>0</v>
      </c>
      <c r="AB75">
        <f>I!AA73*SUM('Sim_Vt_Of(IxI)'!$H75:$K75)*(-1)</f>
        <v>0</v>
      </c>
      <c r="AC75">
        <f>I!AB73*SUM('Sim_Vt_Of(IxI)'!$H75:$K75)*(-1)</f>
        <v>0</v>
      </c>
      <c r="AD75">
        <f>I!AC73*SUM('Sim_Vt_Of(IxI)'!$H75:$K75)*(-1)</f>
        <v>0</v>
      </c>
      <c r="AE75">
        <f>I!AD73*SUM('Sim_Vt_Of(IxI)'!$H75:$K75)*(-1)</f>
        <v>0</v>
      </c>
      <c r="AF75">
        <f>I!AE73*SUM('Sim_Vt_Of(IxI)'!$H75:$K75)*(-1)</f>
        <v>0</v>
      </c>
      <c r="AG75">
        <f>I!AF73*SUM('Sim_Vt_Of(IxI)'!$H75:$K75)*(-1)</f>
        <v>0</v>
      </c>
      <c r="AH75">
        <f>I!AG73*SUM('Sim_Vt_Of(IxI)'!$H75:$K75)*(-1)</f>
        <v>0</v>
      </c>
      <c r="AI75">
        <f>I!AH73*SUM('Sim_Vt_Of(IxI)'!$H75:$K75)*(-1)</f>
        <v>0</v>
      </c>
      <c r="AJ75">
        <f>I!AI73*SUM('Sim_Vt_Of(IxI)'!$H75:$K75)*(-1)</f>
        <v>0</v>
      </c>
      <c r="AK75">
        <f>I!AJ73*SUM('Sim_Vt_Of(IxI)'!$H75:$K75)*(-1)</f>
        <v>0</v>
      </c>
      <c r="AL75">
        <f>I!AK73*SUM('Sim_Vt_Of(IxI)'!$H75:$K75)*(-1)</f>
        <v>0</v>
      </c>
      <c r="AM75">
        <f>I!AL73*SUM('Sim_Vt_Of(IxI)'!$H75:$K75)*(-1)</f>
        <v>0</v>
      </c>
      <c r="AN75">
        <f>I!AM73*SUM('Sim_Vt_Of(IxI)'!$H75:$K75)*(-1)</f>
        <v>0</v>
      </c>
      <c r="AO75">
        <f>I!AN73*SUM('Sim_Vt_Of(IxI)'!$H75:$K75)*(-1)</f>
        <v>0</v>
      </c>
      <c r="AP75">
        <f>I!AO73*SUM('Sim_Vt_Of(IxI)'!$H75:$K75)*(-1)</f>
        <v>0</v>
      </c>
      <c r="AQ75">
        <f>I!AP73*SUM('Sim_Vt_Of(IxI)'!$H75:$K75)*(-1)</f>
        <v>0</v>
      </c>
      <c r="AR75">
        <f>I!AQ73*SUM('Sim_Vt_Of(IxI)'!$H75:$K75)*(-1)</f>
        <v>0</v>
      </c>
      <c r="AS75">
        <f>I!AR73*SUM('Sim_Vt_Of(IxI)'!$H75:$K75)*(-1)</f>
        <v>0</v>
      </c>
      <c r="AT75">
        <f>I!AS73*SUM('Sim_Vt_Of(IxI)'!$H75:$K75)*(-1)</f>
        <v>0</v>
      </c>
      <c r="AU75">
        <f>I!AT73*SUM('Sim_Vt_Of(IxI)'!$H75:$K75)*(-1)</f>
        <v>0</v>
      </c>
      <c r="AV75">
        <f>I!AU73*SUM('Sim_Vt_Of(IxI)'!$H75:$K75)*(-1)</f>
        <v>0</v>
      </c>
      <c r="AW75">
        <f>I!AV73*SUM('Sim_Vt_Of(IxI)'!$H75:$K75)*(-1)</f>
        <v>0</v>
      </c>
      <c r="AX75">
        <f>I!AW73*SUM('Sim_Vt_Of(IxI)'!$H75:$K75)*(-1)</f>
        <v>0</v>
      </c>
      <c r="AY75">
        <f>I!AX73*SUM('Sim_Vt_Of(IxI)'!$H75:$K75)*(-1)</f>
        <v>0</v>
      </c>
      <c r="AZ75">
        <f>I!AY73*SUM('Sim_Vt_Of(IxI)'!$H75:$K75)*(-1)</f>
        <v>0</v>
      </c>
      <c r="BA75">
        <f>I!AZ73*SUM('Sim_Vt_Of(IxI)'!$H75:$K75)*(-1)</f>
        <v>0</v>
      </c>
      <c r="BB75">
        <f>I!BA73*SUM('Sim_Vt_Of(IxI)'!$H75:$K75)*(-1)</f>
        <v>0</v>
      </c>
      <c r="BC75">
        <f>I!BB73*SUM('Sim_Vt_Of(IxI)'!$H75:$K75)*(-1)</f>
        <v>0</v>
      </c>
      <c r="BD75">
        <f>I!BC73*SUM('Sim_Vt_Of(IxI)'!$H75:$K75)*(-1)</f>
        <v>0</v>
      </c>
      <c r="BE75">
        <f>I!BD73*SUM('Sim_Vt_Of(IxI)'!$H75:$K75)*(-1)</f>
        <v>0</v>
      </c>
      <c r="BF75">
        <f>I!BE73*SUM('Sim_Vt_Of(IxI)'!$H75:$K75)*(-1)</f>
        <v>0</v>
      </c>
      <c r="BG75">
        <f>I!BF73*SUM('Sim_Vt_Of(IxI)'!$H75:$K75)*(-1)</f>
        <v>0</v>
      </c>
      <c r="BH75">
        <f>I!BG73*SUM('Sim_Vt_Of(IxI)'!$H75:$K75)*(-1)</f>
        <v>0</v>
      </c>
      <c r="BI75">
        <f>I!BH73*SUM('Sim_Vt_Of(IxI)'!$H75:$K75)*(-1)</f>
        <v>0</v>
      </c>
      <c r="BJ75">
        <f>I!BI73*SUM('Sim_Vt_Of(IxI)'!$H75:$K75)*(-1)</f>
        <v>0</v>
      </c>
      <c r="BK75">
        <f>I!BJ73*SUM('Sim_Vt_Of(IxI)'!$H75:$K75)*(-1)</f>
        <v>0</v>
      </c>
      <c r="BL75">
        <f>I!BK73*SUM('Sim_Vt_Of(IxI)'!$H75:$K75)*(-1)</f>
        <v>0</v>
      </c>
      <c r="BM75">
        <f>I!BL73*SUM('Sim_Vt_Of(IxI)'!$H75:$K75)*(-1)</f>
        <v>0</v>
      </c>
      <c r="BN75">
        <f>I!BM73*SUM('Sim_Vt_Of(IxI)'!$H75:$K75)*(-1)</f>
        <v>0</v>
      </c>
      <c r="BO75">
        <f>I!BN73*SUM('Sim_Vt_Of(IxI)'!$H75:$K75)*(-1)</f>
        <v>0</v>
      </c>
      <c r="BP75">
        <f>I!BO73*SUM('Sim_Vt_Of(IxI)'!$H75:$K75)*(-1)</f>
        <v>0</v>
      </c>
      <c r="BQ75">
        <f>I!BP73*SUM('Sim_Vt_Of(IxI)'!$H75:$K75)*(-1)</f>
        <v>0</v>
      </c>
      <c r="BR75">
        <f>I!BQ73*SUM('Sim_Vt_Of(IxI)'!$H75:$K75)*(-1)</f>
        <v>0</v>
      </c>
      <c r="BS75">
        <f>I!BR73*SUM('Sim_Vt_Of(IxI)'!$H75:$K75)*(-1)</f>
        <v>0</v>
      </c>
      <c r="BT75">
        <f>I!BS73*SUM('Sim_Vt_Of(IxI)'!$H75:$K75)*(-1)</f>
        <v>0</v>
      </c>
      <c r="BU75">
        <f>I!BT73*SUM('Sim_Vt_Of(IxI)'!$H75:$K75)*(-1)</f>
        <v>0</v>
      </c>
      <c r="BV75">
        <f>I!BU73*SUM('Sim_Vt_Of(IxI)'!$H75:$K75)*(-1)</f>
        <v>0</v>
      </c>
      <c r="BW75">
        <f>I!BV73*SUM('Sim_Vt_Of(IxI)'!$H75:$K75)*(-1)</f>
        <v>0</v>
      </c>
      <c r="BX75">
        <f>I!BW73*SUM('Sim_Vt_Of(IxI)'!$H75:$K75)*(-1)</f>
        <v>0</v>
      </c>
      <c r="BY75">
        <f>I!BX73*SUM('Sim_Vt_Of(IxI)'!$H75:$K75)*(-1)</f>
        <v>0</v>
      </c>
    </row>
    <row r="76" spans="1:77" x14ac:dyDescent="0.25">
      <c r="A76" s="105" t="s">
        <v>73</v>
      </c>
      <c r="B76">
        <f>I!A74*SUM('Sim_Vt_Of(IxI)'!$H76:$K76)*(-1)</f>
        <v>0</v>
      </c>
      <c r="C76">
        <f>I!B74*SUM('Sim_Vt_Of(IxI)'!$H76:$K76)*(-1)</f>
        <v>0</v>
      </c>
      <c r="D76">
        <f>I!C74*SUM('Sim_Vt_Of(IxI)'!$H76:$K76)*(-1)</f>
        <v>0</v>
      </c>
      <c r="E76">
        <f>I!D74*SUM('Sim_Vt_Of(IxI)'!$H76:$K76)*(-1)</f>
        <v>0</v>
      </c>
      <c r="F76">
        <f>I!E74*SUM('Sim_Vt_Of(IxI)'!$H76:$K76)*(-1)</f>
        <v>0</v>
      </c>
      <c r="G76">
        <f>I!F74*SUM('Sim_Vt_Of(IxI)'!$H76:$K76)*(-1)</f>
        <v>0</v>
      </c>
      <c r="H76">
        <f>I!G74*SUM('Sim_Vt_Of(IxI)'!$H76:$K76)*(-1)</f>
        <v>0</v>
      </c>
      <c r="I76">
        <f>I!H74*SUM('Sim_Vt_Of(IxI)'!$H76:$K76)*(-1)</f>
        <v>0</v>
      </c>
      <c r="J76">
        <f>I!I74*SUM('Sim_Vt_Of(IxI)'!$H76:$K76)*(-1)</f>
        <v>0</v>
      </c>
      <c r="K76">
        <f>I!J74*SUM('Sim_Vt_Of(IxI)'!$H76:$K76)*(-1)</f>
        <v>0</v>
      </c>
      <c r="L76">
        <f>I!K74*SUM('Sim_Vt_Of(IxI)'!$H76:$K76)*(-1)</f>
        <v>0</v>
      </c>
      <c r="M76">
        <f>I!L74*SUM('Sim_Vt_Of(IxI)'!$H76:$K76)*(-1)</f>
        <v>0</v>
      </c>
      <c r="N76">
        <f>I!M74*SUM('Sim_Vt_Of(IxI)'!$H76:$K76)*(-1)</f>
        <v>0</v>
      </c>
      <c r="O76">
        <f>I!N74*SUM('Sim_Vt_Of(IxI)'!$H76:$K76)*(-1)</f>
        <v>0</v>
      </c>
      <c r="P76">
        <f>I!O74*SUM('Sim_Vt_Of(IxI)'!$H76:$K76)*(-1)</f>
        <v>0</v>
      </c>
      <c r="Q76">
        <f>I!P74*SUM('Sim_Vt_Of(IxI)'!$H76:$K76)*(-1)</f>
        <v>0</v>
      </c>
      <c r="R76">
        <f>I!Q74*SUM('Sim_Vt_Of(IxI)'!$H76:$K76)*(-1)</f>
        <v>0</v>
      </c>
      <c r="S76">
        <f>I!R74*SUM('Sim_Vt_Of(IxI)'!$H76:$K76)*(-1)</f>
        <v>0</v>
      </c>
      <c r="T76">
        <f>I!S74*SUM('Sim_Vt_Of(IxI)'!$H76:$K76)*(-1)</f>
        <v>0</v>
      </c>
      <c r="U76">
        <f>I!T74*SUM('Sim_Vt_Of(IxI)'!$H76:$K76)*(-1)</f>
        <v>0</v>
      </c>
      <c r="V76">
        <f>I!U74*SUM('Sim_Vt_Of(IxI)'!$H76:$K76)*(-1)</f>
        <v>0</v>
      </c>
      <c r="W76">
        <f>I!V74*SUM('Sim_Vt_Of(IxI)'!$H76:$K76)*(-1)</f>
        <v>0</v>
      </c>
      <c r="X76">
        <f>I!W74*SUM('Sim_Vt_Of(IxI)'!$H76:$K76)*(-1)</f>
        <v>0</v>
      </c>
      <c r="Y76">
        <f>I!X74*SUM('Sim_Vt_Of(IxI)'!$H76:$K76)*(-1)</f>
        <v>0</v>
      </c>
      <c r="Z76">
        <f>I!Y74*SUM('Sim_Vt_Of(IxI)'!$H76:$K76)*(-1)</f>
        <v>0</v>
      </c>
      <c r="AA76">
        <f>I!Z74*SUM('Sim_Vt_Of(IxI)'!$H76:$K76)*(-1)</f>
        <v>0</v>
      </c>
      <c r="AB76">
        <f>I!AA74*SUM('Sim_Vt_Of(IxI)'!$H76:$K76)*(-1)</f>
        <v>0</v>
      </c>
      <c r="AC76">
        <f>I!AB74*SUM('Sim_Vt_Of(IxI)'!$H76:$K76)*(-1)</f>
        <v>0</v>
      </c>
      <c r="AD76">
        <f>I!AC74*SUM('Sim_Vt_Of(IxI)'!$H76:$K76)*(-1)</f>
        <v>0</v>
      </c>
      <c r="AE76">
        <f>I!AD74*SUM('Sim_Vt_Of(IxI)'!$H76:$K76)*(-1)</f>
        <v>0</v>
      </c>
      <c r="AF76">
        <f>I!AE74*SUM('Sim_Vt_Of(IxI)'!$H76:$K76)*(-1)</f>
        <v>0</v>
      </c>
      <c r="AG76">
        <f>I!AF74*SUM('Sim_Vt_Of(IxI)'!$H76:$K76)*(-1)</f>
        <v>0</v>
      </c>
      <c r="AH76">
        <f>I!AG74*SUM('Sim_Vt_Of(IxI)'!$H76:$K76)*(-1)</f>
        <v>0</v>
      </c>
      <c r="AI76">
        <f>I!AH74*SUM('Sim_Vt_Of(IxI)'!$H76:$K76)*(-1)</f>
        <v>0</v>
      </c>
      <c r="AJ76">
        <f>I!AI74*SUM('Sim_Vt_Of(IxI)'!$H76:$K76)*(-1)</f>
        <v>0</v>
      </c>
      <c r="AK76">
        <f>I!AJ74*SUM('Sim_Vt_Of(IxI)'!$H76:$K76)*(-1)</f>
        <v>0</v>
      </c>
      <c r="AL76">
        <f>I!AK74*SUM('Sim_Vt_Of(IxI)'!$H76:$K76)*(-1)</f>
        <v>0</v>
      </c>
      <c r="AM76">
        <f>I!AL74*SUM('Sim_Vt_Of(IxI)'!$H76:$K76)*(-1)</f>
        <v>0</v>
      </c>
      <c r="AN76">
        <f>I!AM74*SUM('Sim_Vt_Of(IxI)'!$H76:$K76)*(-1)</f>
        <v>0</v>
      </c>
      <c r="AO76">
        <f>I!AN74*SUM('Sim_Vt_Of(IxI)'!$H76:$K76)*(-1)</f>
        <v>0</v>
      </c>
      <c r="AP76">
        <f>I!AO74*SUM('Sim_Vt_Of(IxI)'!$H76:$K76)*(-1)</f>
        <v>0</v>
      </c>
      <c r="AQ76">
        <f>I!AP74*SUM('Sim_Vt_Of(IxI)'!$H76:$K76)*(-1)</f>
        <v>0</v>
      </c>
      <c r="AR76">
        <f>I!AQ74*SUM('Sim_Vt_Of(IxI)'!$H76:$K76)*(-1)</f>
        <v>0</v>
      </c>
      <c r="AS76">
        <f>I!AR74*SUM('Sim_Vt_Of(IxI)'!$H76:$K76)*(-1)</f>
        <v>0</v>
      </c>
      <c r="AT76">
        <f>I!AS74*SUM('Sim_Vt_Of(IxI)'!$H76:$K76)*(-1)</f>
        <v>0</v>
      </c>
      <c r="AU76">
        <f>I!AT74*SUM('Sim_Vt_Of(IxI)'!$H76:$K76)*(-1)</f>
        <v>0</v>
      </c>
      <c r="AV76">
        <f>I!AU74*SUM('Sim_Vt_Of(IxI)'!$H76:$K76)*(-1)</f>
        <v>0</v>
      </c>
      <c r="AW76">
        <f>I!AV74*SUM('Sim_Vt_Of(IxI)'!$H76:$K76)*(-1)</f>
        <v>0</v>
      </c>
      <c r="AX76">
        <f>I!AW74*SUM('Sim_Vt_Of(IxI)'!$H76:$K76)*(-1)</f>
        <v>0</v>
      </c>
      <c r="AY76">
        <f>I!AX74*SUM('Sim_Vt_Of(IxI)'!$H76:$K76)*(-1)</f>
        <v>0</v>
      </c>
      <c r="AZ76">
        <f>I!AY74*SUM('Sim_Vt_Of(IxI)'!$H76:$K76)*(-1)</f>
        <v>0</v>
      </c>
      <c r="BA76">
        <f>I!AZ74*SUM('Sim_Vt_Of(IxI)'!$H76:$K76)*(-1)</f>
        <v>0</v>
      </c>
      <c r="BB76">
        <f>I!BA74*SUM('Sim_Vt_Of(IxI)'!$H76:$K76)*(-1)</f>
        <v>0</v>
      </c>
      <c r="BC76">
        <f>I!BB74*SUM('Sim_Vt_Of(IxI)'!$H76:$K76)*(-1)</f>
        <v>0</v>
      </c>
      <c r="BD76">
        <f>I!BC74*SUM('Sim_Vt_Of(IxI)'!$H76:$K76)*(-1)</f>
        <v>0</v>
      </c>
      <c r="BE76">
        <f>I!BD74*SUM('Sim_Vt_Of(IxI)'!$H76:$K76)*(-1)</f>
        <v>0</v>
      </c>
      <c r="BF76">
        <f>I!BE74*SUM('Sim_Vt_Of(IxI)'!$H76:$K76)*(-1)</f>
        <v>0</v>
      </c>
      <c r="BG76">
        <f>I!BF74*SUM('Sim_Vt_Of(IxI)'!$H76:$K76)*(-1)</f>
        <v>0</v>
      </c>
      <c r="BH76">
        <f>I!BG74*SUM('Sim_Vt_Of(IxI)'!$H76:$K76)*(-1)</f>
        <v>0</v>
      </c>
      <c r="BI76">
        <f>I!BH74*SUM('Sim_Vt_Of(IxI)'!$H76:$K76)*(-1)</f>
        <v>0</v>
      </c>
      <c r="BJ76">
        <f>I!BI74*SUM('Sim_Vt_Of(IxI)'!$H76:$K76)*(-1)</f>
        <v>0</v>
      </c>
      <c r="BK76">
        <f>I!BJ74*SUM('Sim_Vt_Of(IxI)'!$H76:$K76)*(-1)</f>
        <v>0</v>
      </c>
      <c r="BL76">
        <f>I!BK74*SUM('Sim_Vt_Of(IxI)'!$H76:$K76)*(-1)</f>
        <v>0</v>
      </c>
      <c r="BM76">
        <f>I!BL74*SUM('Sim_Vt_Of(IxI)'!$H76:$K76)*(-1)</f>
        <v>0</v>
      </c>
      <c r="BN76">
        <f>I!BM74*SUM('Sim_Vt_Of(IxI)'!$H76:$K76)*(-1)</f>
        <v>0</v>
      </c>
      <c r="BO76">
        <f>I!BN74*SUM('Sim_Vt_Of(IxI)'!$H76:$K76)*(-1)</f>
        <v>0</v>
      </c>
      <c r="BP76">
        <f>I!BO74*SUM('Sim_Vt_Of(IxI)'!$H76:$K76)*(-1)</f>
        <v>0</v>
      </c>
      <c r="BQ76">
        <f>I!BP74*SUM('Sim_Vt_Of(IxI)'!$H76:$K76)*(-1)</f>
        <v>0</v>
      </c>
      <c r="BR76">
        <f>I!BQ74*SUM('Sim_Vt_Of(IxI)'!$H76:$K76)*(-1)</f>
        <v>0</v>
      </c>
      <c r="BS76">
        <f>I!BR74*SUM('Sim_Vt_Of(IxI)'!$H76:$K76)*(-1)</f>
        <v>0</v>
      </c>
      <c r="BT76">
        <f>I!BS74*SUM('Sim_Vt_Of(IxI)'!$H76:$K76)*(-1)</f>
        <v>0</v>
      </c>
      <c r="BU76">
        <f>I!BT74*SUM('Sim_Vt_Of(IxI)'!$H76:$K76)*(-1)</f>
        <v>0</v>
      </c>
      <c r="BV76">
        <f>I!BU74*SUM('Sim_Vt_Of(IxI)'!$H76:$K76)*(-1)</f>
        <v>0</v>
      </c>
      <c r="BW76">
        <f>I!BV74*SUM('Sim_Vt_Of(IxI)'!$H76:$K76)*(-1)</f>
        <v>0</v>
      </c>
      <c r="BX76">
        <f>I!BW74*SUM('Sim_Vt_Of(IxI)'!$H76:$K76)*(-1)</f>
        <v>0</v>
      </c>
      <c r="BY76">
        <f>I!BX74*SUM('Sim_Vt_Of(IxI)'!$H76:$K76)*(-1)</f>
        <v>0</v>
      </c>
    </row>
    <row r="77" spans="1:77" x14ac:dyDescent="0.25">
      <c r="A77" s="105" t="s">
        <v>74</v>
      </c>
      <c r="B77">
        <f>I!A75*SUM('Sim_Vt_Of(IxI)'!$H77:$K77)*(-1)</f>
        <v>0</v>
      </c>
      <c r="C77">
        <f>I!B75*SUM('Sim_Vt_Of(IxI)'!$H77:$K77)*(-1)</f>
        <v>0</v>
      </c>
      <c r="D77">
        <f>I!C75*SUM('Sim_Vt_Of(IxI)'!$H77:$K77)*(-1)</f>
        <v>0</v>
      </c>
      <c r="E77">
        <f>I!D75*SUM('Sim_Vt_Of(IxI)'!$H77:$K77)*(-1)</f>
        <v>0</v>
      </c>
      <c r="F77">
        <f>I!E75*SUM('Sim_Vt_Of(IxI)'!$H77:$K77)*(-1)</f>
        <v>0</v>
      </c>
      <c r="G77">
        <f>I!F75*SUM('Sim_Vt_Of(IxI)'!$H77:$K77)*(-1)</f>
        <v>0</v>
      </c>
      <c r="H77">
        <f>I!G75*SUM('Sim_Vt_Of(IxI)'!$H77:$K77)*(-1)</f>
        <v>0</v>
      </c>
      <c r="I77">
        <f>I!H75*SUM('Sim_Vt_Of(IxI)'!$H77:$K77)*(-1)</f>
        <v>0</v>
      </c>
      <c r="J77">
        <f>I!I75*SUM('Sim_Vt_Of(IxI)'!$H77:$K77)*(-1)</f>
        <v>0</v>
      </c>
      <c r="K77">
        <f>I!J75*SUM('Sim_Vt_Of(IxI)'!$H77:$K77)*(-1)</f>
        <v>0</v>
      </c>
      <c r="L77">
        <f>I!K75*SUM('Sim_Vt_Of(IxI)'!$H77:$K77)*(-1)</f>
        <v>0</v>
      </c>
      <c r="M77">
        <f>I!L75*SUM('Sim_Vt_Of(IxI)'!$H77:$K77)*(-1)</f>
        <v>0</v>
      </c>
      <c r="N77">
        <f>I!M75*SUM('Sim_Vt_Of(IxI)'!$H77:$K77)*(-1)</f>
        <v>0</v>
      </c>
      <c r="O77">
        <f>I!N75*SUM('Sim_Vt_Of(IxI)'!$H77:$K77)*(-1)</f>
        <v>0</v>
      </c>
      <c r="P77">
        <f>I!O75*SUM('Sim_Vt_Of(IxI)'!$H77:$K77)*(-1)</f>
        <v>0</v>
      </c>
      <c r="Q77">
        <f>I!P75*SUM('Sim_Vt_Of(IxI)'!$H77:$K77)*(-1)</f>
        <v>0</v>
      </c>
      <c r="R77">
        <f>I!Q75*SUM('Sim_Vt_Of(IxI)'!$H77:$K77)*(-1)</f>
        <v>0</v>
      </c>
      <c r="S77">
        <f>I!R75*SUM('Sim_Vt_Of(IxI)'!$H77:$K77)*(-1)</f>
        <v>0</v>
      </c>
      <c r="T77">
        <f>I!S75*SUM('Sim_Vt_Of(IxI)'!$H77:$K77)*(-1)</f>
        <v>0</v>
      </c>
      <c r="U77">
        <f>I!T75*SUM('Sim_Vt_Of(IxI)'!$H77:$K77)*(-1)</f>
        <v>0</v>
      </c>
      <c r="V77">
        <f>I!U75*SUM('Sim_Vt_Of(IxI)'!$H77:$K77)*(-1)</f>
        <v>0</v>
      </c>
      <c r="W77">
        <f>I!V75*SUM('Sim_Vt_Of(IxI)'!$H77:$K77)*(-1)</f>
        <v>0</v>
      </c>
      <c r="X77">
        <f>I!W75*SUM('Sim_Vt_Of(IxI)'!$H77:$K77)*(-1)</f>
        <v>0</v>
      </c>
      <c r="Y77">
        <f>I!X75*SUM('Sim_Vt_Of(IxI)'!$H77:$K77)*(-1)</f>
        <v>0</v>
      </c>
      <c r="Z77">
        <f>I!Y75*SUM('Sim_Vt_Of(IxI)'!$H77:$K77)*(-1)</f>
        <v>0</v>
      </c>
      <c r="AA77">
        <f>I!Z75*SUM('Sim_Vt_Of(IxI)'!$H77:$K77)*(-1)</f>
        <v>0</v>
      </c>
      <c r="AB77">
        <f>I!AA75*SUM('Sim_Vt_Of(IxI)'!$H77:$K77)*(-1)</f>
        <v>0</v>
      </c>
      <c r="AC77">
        <f>I!AB75*SUM('Sim_Vt_Of(IxI)'!$H77:$K77)*(-1)</f>
        <v>0</v>
      </c>
      <c r="AD77">
        <f>I!AC75*SUM('Sim_Vt_Of(IxI)'!$H77:$K77)*(-1)</f>
        <v>0</v>
      </c>
      <c r="AE77">
        <f>I!AD75*SUM('Sim_Vt_Of(IxI)'!$H77:$K77)*(-1)</f>
        <v>0</v>
      </c>
      <c r="AF77">
        <f>I!AE75*SUM('Sim_Vt_Of(IxI)'!$H77:$K77)*(-1)</f>
        <v>0</v>
      </c>
      <c r="AG77">
        <f>I!AF75*SUM('Sim_Vt_Of(IxI)'!$H77:$K77)*(-1)</f>
        <v>0</v>
      </c>
      <c r="AH77">
        <f>I!AG75*SUM('Sim_Vt_Of(IxI)'!$H77:$K77)*(-1)</f>
        <v>0</v>
      </c>
      <c r="AI77">
        <f>I!AH75*SUM('Sim_Vt_Of(IxI)'!$H77:$K77)*(-1)</f>
        <v>0</v>
      </c>
      <c r="AJ77">
        <f>I!AI75*SUM('Sim_Vt_Of(IxI)'!$H77:$K77)*(-1)</f>
        <v>0</v>
      </c>
      <c r="AK77">
        <f>I!AJ75*SUM('Sim_Vt_Of(IxI)'!$H77:$K77)*(-1)</f>
        <v>0</v>
      </c>
      <c r="AL77">
        <f>I!AK75*SUM('Sim_Vt_Of(IxI)'!$H77:$K77)*(-1)</f>
        <v>0</v>
      </c>
      <c r="AM77">
        <f>I!AL75*SUM('Sim_Vt_Of(IxI)'!$H77:$K77)*(-1)</f>
        <v>0</v>
      </c>
      <c r="AN77">
        <f>I!AM75*SUM('Sim_Vt_Of(IxI)'!$H77:$K77)*(-1)</f>
        <v>0</v>
      </c>
      <c r="AO77">
        <f>I!AN75*SUM('Sim_Vt_Of(IxI)'!$H77:$K77)*(-1)</f>
        <v>0</v>
      </c>
      <c r="AP77">
        <f>I!AO75*SUM('Sim_Vt_Of(IxI)'!$H77:$K77)*(-1)</f>
        <v>0</v>
      </c>
      <c r="AQ77">
        <f>I!AP75*SUM('Sim_Vt_Of(IxI)'!$H77:$K77)*(-1)</f>
        <v>0</v>
      </c>
      <c r="AR77">
        <f>I!AQ75*SUM('Sim_Vt_Of(IxI)'!$H77:$K77)*(-1)</f>
        <v>0</v>
      </c>
      <c r="AS77">
        <f>I!AR75*SUM('Sim_Vt_Of(IxI)'!$H77:$K77)*(-1)</f>
        <v>0</v>
      </c>
      <c r="AT77">
        <f>I!AS75*SUM('Sim_Vt_Of(IxI)'!$H77:$K77)*(-1)</f>
        <v>0</v>
      </c>
      <c r="AU77">
        <f>I!AT75*SUM('Sim_Vt_Of(IxI)'!$H77:$K77)*(-1)</f>
        <v>0</v>
      </c>
      <c r="AV77">
        <f>I!AU75*SUM('Sim_Vt_Of(IxI)'!$H77:$K77)*(-1)</f>
        <v>0</v>
      </c>
      <c r="AW77">
        <f>I!AV75*SUM('Sim_Vt_Of(IxI)'!$H77:$K77)*(-1)</f>
        <v>0</v>
      </c>
      <c r="AX77">
        <f>I!AW75*SUM('Sim_Vt_Of(IxI)'!$H77:$K77)*(-1)</f>
        <v>0</v>
      </c>
      <c r="AY77">
        <f>I!AX75*SUM('Sim_Vt_Of(IxI)'!$H77:$K77)*(-1)</f>
        <v>0</v>
      </c>
      <c r="AZ77">
        <f>I!AY75*SUM('Sim_Vt_Of(IxI)'!$H77:$K77)*(-1)</f>
        <v>0</v>
      </c>
      <c r="BA77">
        <f>I!AZ75*SUM('Sim_Vt_Of(IxI)'!$H77:$K77)*(-1)</f>
        <v>0</v>
      </c>
      <c r="BB77">
        <f>I!BA75*SUM('Sim_Vt_Of(IxI)'!$H77:$K77)*(-1)</f>
        <v>0</v>
      </c>
      <c r="BC77">
        <f>I!BB75*SUM('Sim_Vt_Of(IxI)'!$H77:$K77)*(-1)</f>
        <v>0</v>
      </c>
      <c r="BD77">
        <f>I!BC75*SUM('Sim_Vt_Of(IxI)'!$H77:$K77)*(-1)</f>
        <v>0</v>
      </c>
      <c r="BE77">
        <f>I!BD75*SUM('Sim_Vt_Of(IxI)'!$H77:$K77)*(-1)</f>
        <v>0</v>
      </c>
      <c r="BF77">
        <f>I!BE75*SUM('Sim_Vt_Of(IxI)'!$H77:$K77)*(-1)</f>
        <v>0</v>
      </c>
      <c r="BG77">
        <f>I!BF75*SUM('Sim_Vt_Of(IxI)'!$H77:$K77)*(-1)</f>
        <v>0</v>
      </c>
      <c r="BH77">
        <f>I!BG75*SUM('Sim_Vt_Of(IxI)'!$H77:$K77)*(-1)</f>
        <v>0</v>
      </c>
      <c r="BI77">
        <f>I!BH75*SUM('Sim_Vt_Of(IxI)'!$H77:$K77)*(-1)</f>
        <v>0</v>
      </c>
      <c r="BJ77">
        <f>I!BI75*SUM('Sim_Vt_Of(IxI)'!$H77:$K77)*(-1)</f>
        <v>0</v>
      </c>
      <c r="BK77">
        <f>I!BJ75*SUM('Sim_Vt_Of(IxI)'!$H77:$K77)*(-1)</f>
        <v>0</v>
      </c>
      <c r="BL77">
        <f>I!BK75*SUM('Sim_Vt_Of(IxI)'!$H77:$K77)*(-1)</f>
        <v>0</v>
      </c>
      <c r="BM77">
        <f>I!BL75*SUM('Sim_Vt_Of(IxI)'!$H77:$K77)*(-1)</f>
        <v>0</v>
      </c>
      <c r="BN77">
        <f>I!BM75*SUM('Sim_Vt_Of(IxI)'!$H77:$K77)*(-1)</f>
        <v>0</v>
      </c>
      <c r="BO77">
        <f>I!BN75*SUM('Sim_Vt_Of(IxI)'!$H77:$K77)*(-1)</f>
        <v>0</v>
      </c>
      <c r="BP77">
        <f>I!BO75*SUM('Sim_Vt_Of(IxI)'!$H77:$K77)*(-1)</f>
        <v>0</v>
      </c>
      <c r="BQ77">
        <f>I!BP75*SUM('Sim_Vt_Of(IxI)'!$H77:$K77)*(-1)</f>
        <v>0</v>
      </c>
      <c r="BR77">
        <f>I!BQ75*SUM('Sim_Vt_Of(IxI)'!$H77:$K77)*(-1)</f>
        <v>0</v>
      </c>
      <c r="BS77">
        <f>I!BR75*SUM('Sim_Vt_Of(IxI)'!$H77:$K77)*(-1)</f>
        <v>0</v>
      </c>
      <c r="BT77">
        <f>I!BS75*SUM('Sim_Vt_Of(IxI)'!$H77:$K77)*(-1)</f>
        <v>0</v>
      </c>
      <c r="BU77">
        <f>I!BT75*SUM('Sim_Vt_Of(IxI)'!$H77:$K77)*(-1)</f>
        <v>0</v>
      </c>
      <c r="BV77">
        <f>I!BU75*SUM('Sim_Vt_Of(IxI)'!$H77:$K77)*(-1)</f>
        <v>0</v>
      </c>
      <c r="BW77">
        <f>I!BV75*SUM('Sim_Vt_Of(IxI)'!$H77:$K77)*(-1)</f>
        <v>0</v>
      </c>
      <c r="BX77">
        <f>I!BW75*SUM('Sim_Vt_Of(IxI)'!$H77:$K77)*(-1)</f>
        <v>0</v>
      </c>
      <c r="BY77">
        <f>I!BX75*SUM('Sim_Vt_Of(IxI)'!$H77:$K77)*(-1)</f>
        <v>0</v>
      </c>
    </row>
    <row r="78" spans="1:77" x14ac:dyDescent="0.25">
      <c r="A78" s="105" t="s">
        <v>75</v>
      </c>
      <c r="B78">
        <f>I!A76*SUM('Sim_Vt_Of(IxI)'!$H78:$K78)*(-1)</f>
        <v>0</v>
      </c>
      <c r="C78">
        <f>I!B76*SUM('Sim_Vt_Of(IxI)'!$H78:$K78)*(-1)</f>
        <v>0</v>
      </c>
      <c r="D78">
        <f>I!C76*SUM('Sim_Vt_Of(IxI)'!$H78:$K78)*(-1)</f>
        <v>0</v>
      </c>
      <c r="E78">
        <f>I!D76*SUM('Sim_Vt_Of(IxI)'!$H78:$K78)*(-1)</f>
        <v>0</v>
      </c>
      <c r="F78">
        <f>I!E76*SUM('Sim_Vt_Of(IxI)'!$H78:$K78)*(-1)</f>
        <v>0</v>
      </c>
      <c r="G78">
        <f>I!F76*SUM('Sim_Vt_Of(IxI)'!$H78:$K78)*(-1)</f>
        <v>0</v>
      </c>
      <c r="H78">
        <f>I!G76*SUM('Sim_Vt_Of(IxI)'!$H78:$K78)*(-1)</f>
        <v>0</v>
      </c>
      <c r="I78">
        <f>I!H76*SUM('Sim_Vt_Of(IxI)'!$H78:$K78)*(-1)</f>
        <v>0</v>
      </c>
      <c r="J78">
        <f>I!I76*SUM('Sim_Vt_Of(IxI)'!$H78:$K78)*(-1)</f>
        <v>0</v>
      </c>
      <c r="K78">
        <f>I!J76*SUM('Sim_Vt_Of(IxI)'!$H78:$K78)*(-1)</f>
        <v>0</v>
      </c>
      <c r="L78">
        <f>I!K76*SUM('Sim_Vt_Of(IxI)'!$H78:$K78)*(-1)</f>
        <v>0</v>
      </c>
      <c r="M78">
        <f>I!L76*SUM('Sim_Vt_Of(IxI)'!$H78:$K78)*(-1)</f>
        <v>0</v>
      </c>
      <c r="N78">
        <f>I!M76*SUM('Sim_Vt_Of(IxI)'!$H78:$K78)*(-1)</f>
        <v>0</v>
      </c>
      <c r="O78">
        <f>I!N76*SUM('Sim_Vt_Of(IxI)'!$H78:$K78)*(-1)</f>
        <v>0</v>
      </c>
      <c r="P78">
        <f>I!O76*SUM('Sim_Vt_Of(IxI)'!$H78:$K78)*(-1)</f>
        <v>0</v>
      </c>
      <c r="Q78">
        <f>I!P76*SUM('Sim_Vt_Of(IxI)'!$H78:$K78)*(-1)</f>
        <v>0</v>
      </c>
      <c r="R78">
        <f>I!Q76*SUM('Sim_Vt_Of(IxI)'!$H78:$K78)*(-1)</f>
        <v>0</v>
      </c>
      <c r="S78">
        <f>I!R76*SUM('Sim_Vt_Of(IxI)'!$H78:$K78)*(-1)</f>
        <v>0</v>
      </c>
      <c r="T78">
        <f>I!S76*SUM('Sim_Vt_Of(IxI)'!$H78:$K78)*(-1)</f>
        <v>0</v>
      </c>
      <c r="U78">
        <f>I!T76*SUM('Sim_Vt_Of(IxI)'!$H78:$K78)*(-1)</f>
        <v>0</v>
      </c>
      <c r="V78">
        <f>I!U76*SUM('Sim_Vt_Of(IxI)'!$H78:$K78)*(-1)</f>
        <v>0</v>
      </c>
      <c r="W78">
        <f>I!V76*SUM('Sim_Vt_Of(IxI)'!$H78:$K78)*(-1)</f>
        <v>0</v>
      </c>
      <c r="X78">
        <f>I!W76*SUM('Sim_Vt_Of(IxI)'!$H78:$K78)*(-1)</f>
        <v>0</v>
      </c>
      <c r="Y78">
        <f>I!X76*SUM('Sim_Vt_Of(IxI)'!$H78:$K78)*(-1)</f>
        <v>0</v>
      </c>
      <c r="Z78">
        <f>I!Y76*SUM('Sim_Vt_Of(IxI)'!$H78:$K78)*(-1)</f>
        <v>0</v>
      </c>
      <c r="AA78">
        <f>I!Z76*SUM('Sim_Vt_Of(IxI)'!$H78:$K78)*(-1)</f>
        <v>0</v>
      </c>
      <c r="AB78">
        <f>I!AA76*SUM('Sim_Vt_Of(IxI)'!$H78:$K78)*(-1)</f>
        <v>0</v>
      </c>
      <c r="AC78">
        <f>I!AB76*SUM('Sim_Vt_Of(IxI)'!$H78:$K78)*(-1)</f>
        <v>0</v>
      </c>
      <c r="AD78">
        <f>I!AC76*SUM('Sim_Vt_Of(IxI)'!$H78:$K78)*(-1)</f>
        <v>0</v>
      </c>
      <c r="AE78">
        <f>I!AD76*SUM('Sim_Vt_Of(IxI)'!$H78:$K78)*(-1)</f>
        <v>0</v>
      </c>
      <c r="AF78">
        <f>I!AE76*SUM('Sim_Vt_Of(IxI)'!$H78:$K78)*(-1)</f>
        <v>0</v>
      </c>
      <c r="AG78">
        <f>I!AF76*SUM('Sim_Vt_Of(IxI)'!$H78:$K78)*(-1)</f>
        <v>0</v>
      </c>
      <c r="AH78">
        <f>I!AG76*SUM('Sim_Vt_Of(IxI)'!$H78:$K78)*(-1)</f>
        <v>0</v>
      </c>
      <c r="AI78">
        <f>I!AH76*SUM('Sim_Vt_Of(IxI)'!$H78:$K78)*(-1)</f>
        <v>0</v>
      </c>
      <c r="AJ78">
        <f>I!AI76*SUM('Sim_Vt_Of(IxI)'!$H78:$K78)*(-1)</f>
        <v>0</v>
      </c>
      <c r="AK78">
        <f>I!AJ76*SUM('Sim_Vt_Of(IxI)'!$H78:$K78)*(-1)</f>
        <v>0</v>
      </c>
      <c r="AL78">
        <f>I!AK76*SUM('Sim_Vt_Of(IxI)'!$H78:$K78)*(-1)</f>
        <v>0</v>
      </c>
      <c r="AM78">
        <f>I!AL76*SUM('Sim_Vt_Of(IxI)'!$H78:$K78)*(-1)</f>
        <v>0</v>
      </c>
      <c r="AN78">
        <f>I!AM76*SUM('Sim_Vt_Of(IxI)'!$H78:$K78)*(-1)</f>
        <v>0</v>
      </c>
      <c r="AO78">
        <f>I!AN76*SUM('Sim_Vt_Of(IxI)'!$H78:$K78)*(-1)</f>
        <v>0</v>
      </c>
      <c r="AP78">
        <f>I!AO76*SUM('Sim_Vt_Of(IxI)'!$H78:$K78)*(-1)</f>
        <v>0</v>
      </c>
      <c r="AQ78">
        <f>I!AP76*SUM('Sim_Vt_Of(IxI)'!$H78:$K78)*(-1)</f>
        <v>0</v>
      </c>
      <c r="AR78">
        <f>I!AQ76*SUM('Sim_Vt_Of(IxI)'!$H78:$K78)*(-1)</f>
        <v>0</v>
      </c>
      <c r="AS78">
        <f>I!AR76*SUM('Sim_Vt_Of(IxI)'!$H78:$K78)*(-1)</f>
        <v>0</v>
      </c>
      <c r="AT78">
        <f>I!AS76*SUM('Sim_Vt_Of(IxI)'!$H78:$K78)*(-1)</f>
        <v>0</v>
      </c>
      <c r="AU78">
        <f>I!AT76*SUM('Sim_Vt_Of(IxI)'!$H78:$K78)*(-1)</f>
        <v>0</v>
      </c>
      <c r="AV78">
        <f>I!AU76*SUM('Sim_Vt_Of(IxI)'!$H78:$K78)*(-1)</f>
        <v>0</v>
      </c>
      <c r="AW78">
        <f>I!AV76*SUM('Sim_Vt_Of(IxI)'!$H78:$K78)*(-1)</f>
        <v>0</v>
      </c>
      <c r="AX78">
        <f>I!AW76*SUM('Sim_Vt_Of(IxI)'!$H78:$K78)*(-1)</f>
        <v>0</v>
      </c>
      <c r="AY78">
        <f>I!AX76*SUM('Sim_Vt_Of(IxI)'!$H78:$K78)*(-1)</f>
        <v>0</v>
      </c>
      <c r="AZ78">
        <f>I!AY76*SUM('Sim_Vt_Of(IxI)'!$H78:$K78)*(-1)</f>
        <v>0</v>
      </c>
      <c r="BA78">
        <f>I!AZ76*SUM('Sim_Vt_Of(IxI)'!$H78:$K78)*(-1)</f>
        <v>0</v>
      </c>
      <c r="BB78">
        <f>I!BA76*SUM('Sim_Vt_Of(IxI)'!$H78:$K78)*(-1)</f>
        <v>0</v>
      </c>
      <c r="BC78">
        <f>I!BB76*SUM('Sim_Vt_Of(IxI)'!$H78:$K78)*(-1)</f>
        <v>0</v>
      </c>
      <c r="BD78">
        <f>I!BC76*SUM('Sim_Vt_Of(IxI)'!$H78:$K78)*(-1)</f>
        <v>0</v>
      </c>
      <c r="BE78">
        <f>I!BD76*SUM('Sim_Vt_Of(IxI)'!$H78:$K78)*(-1)</f>
        <v>0</v>
      </c>
      <c r="BF78">
        <f>I!BE76*SUM('Sim_Vt_Of(IxI)'!$H78:$K78)*(-1)</f>
        <v>0</v>
      </c>
      <c r="BG78">
        <f>I!BF76*SUM('Sim_Vt_Of(IxI)'!$H78:$K78)*(-1)</f>
        <v>0</v>
      </c>
      <c r="BH78">
        <f>I!BG76*SUM('Sim_Vt_Of(IxI)'!$H78:$K78)*(-1)</f>
        <v>0</v>
      </c>
      <c r="BI78">
        <f>I!BH76*SUM('Sim_Vt_Of(IxI)'!$H78:$K78)*(-1)</f>
        <v>0</v>
      </c>
      <c r="BJ78">
        <f>I!BI76*SUM('Sim_Vt_Of(IxI)'!$H78:$K78)*(-1)</f>
        <v>0</v>
      </c>
      <c r="BK78">
        <f>I!BJ76*SUM('Sim_Vt_Of(IxI)'!$H78:$K78)*(-1)</f>
        <v>0</v>
      </c>
      <c r="BL78">
        <f>I!BK76*SUM('Sim_Vt_Of(IxI)'!$H78:$K78)*(-1)</f>
        <v>0</v>
      </c>
      <c r="BM78">
        <f>I!BL76*SUM('Sim_Vt_Of(IxI)'!$H78:$K78)*(-1)</f>
        <v>0</v>
      </c>
      <c r="BN78">
        <f>I!BM76*SUM('Sim_Vt_Of(IxI)'!$H78:$K78)*(-1)</f>
        <v>0</v>
      </c>
      <c r="BO78">
        <f>I!BN76*SUM('Sim_Vt_Of(IxI)'!$H78:$K78)*(-1)</f>
        <v>0</v>
      </c>
      <c r="BP78">
        <f>I!BO76*SUM('Sim_Vt_Of(IxI)'!$H78:$K78)*(-1)</f>
        <v>0</v>
      </c>
      <c r="BQ78">
        <f>I!BP76*SUM('Sim_Vt_Of(IxI)'!$H78:$K78)*(-1)</f>
        <v>0</v>
      </c>
      <c r="BR78">
        <f>I!BQ76*SUM('Sim_Vt_Of(IxI)'!$H78:$K78)*(-1)</f>
        <v>0</v>
      </c>
      <c r="BS78">
        <f>I!BR76*SUM('Sim_Vt_Of(IxI)'!$H78:$K78)*(-1)</f>
        <v>0</v>
      </c>
      <c r="BT78">
        <f>I!BS76*SUM('Sim_Vt_Of(IxI)'!$H78:$K78)*(-1)</f>
        <v>0</v>
      </c>
      <c r="BU78">
        <f>I!BT76*SUM('Sim_Vt_Of(IxI)'!$H78:$K78)*(-1)</f>
        <v>0</v>
      </c>
      <c r="BV78">
        <f>I!BU76*SUM('Sim_Vt_Of(IxI)'!$H78:$K78)*(-1)</f>
        <v>0</v>
      </c>
      <c r="BW78">
        <f>I!BV76*SUM('Sim_Vt_Of(IxI)'!$H78:$K78)*(-1)</f>
        <v>0</v>
      </c>
      <c r="BX78">
        <f>I!BW76*SUM('Sim_Vt_Of(IxI)'!$H78:$K78)*(-1)</f>
        <v>0</v>
      </c>
      <c r="BY78">
        <f>I!BX76*SUM('Sim_Vt_Of(IxI)'!$H78:$K78)*(-1)</f>
        <v>0</v>
      </c>
    </row>
  </sheetData>
  <sheetProtection password="9E53" sheet="1" formatColumns="0" formatRows="0"/>
  <conditionalFormatting sqref="A3:A78">
    <cfRule type="cellIs" dxfId="217" priority="1" operator="lessThan">
      <formula>0</formula>
    </cfRule>
  </conditionalFormatting>
  <conditionalFormatting sqref="B2:BY2">
    <cfRule type="cellIs" dxfId="216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2:BY8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2" sqref="E12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107">
        <f t="array" ref="B3:BY78">MMULT(Sim_L_Of_insp!B3:BY78,L_t_Of!B3:BY78)</f>
        <v>0</v>
      </c>
      <c r="C3" s="107">
        <v>0</v>
      </c>
      <c r="D3" s="107">
        <v>0</v>
      </c>
      <c r="E3" s="107">
        <v>0</v>
      </c>
      <c r="F3" s="107">
        <v>0</v>
      </c>
      <c r="G3" s="107">
        <v>0</v>
      </c>
      <c r="H3" s="107">
        <v>0</v>
      </c>
      <c r="I3" s="107">
        <v>0</v>
      </c>
      <c r="J3" s="107">
        <v>0</v>
      </c>
      <c r="K3" s="107">
        <v>0</v>
      </c>
      <c r="L3" s="107">
        <v>0</v>
      </c>
      <c r="M3" s="107">
        <v>0</v>
      </c>
      <c r="N3" s="107">
        <v>0</v>
      </c>
      <c r="O3" s="107">
        <v>0</v>
      </c>
      <c r="P3" s="107">
        <v>0</v>
      </c>
      <c r="Q3" s="107">
        <v>0</v>
      </c>
      <c r="R3" s="107">
        <v>0</v>
      </c>
      <c r="S3" s="107">
        <v>0</v>
      </c>
      <c r="T3" s="107">
        <v>0</v>
      </c>
      <c r="U3" s="107">
        <v>0</v>
      </c>
      <c r="V3" s="107">
        <v>0</v>
      </c>
      <c r="W3" s="107">
        <v>0</v>
      </c>
      <c r="X3" s="107">
        <v>0</v>
      </c>
      <c r="Y3" s="107">
        <v>0</v>
      </c>
      <c r="Z3" s="107">
        <v>0</v>
      </c>
      <c r="AA3" s="107">
        <v>0</v>
      </c>
      <c r="AB3" s="107">
        <v>0</v>
      </c>
      <c r="AC3" s="107">
        <v>0</v>
      </c>
      <c r="AD3" s="107">
        <v>0</v>
      </c>
      <c r="AE3" s="107">
        <v>0</v>
      </c>
      <c r="AF3" s="107">
        <v>0</v>
      </c>
      <c r="AG3" s="107">
        <v>0</v>
      </c>
      <c r="AH3" s="107">
        <v>0</v>
      </c>
      <c r="AI3" s="107">
        <v>0</v>
      </c>
      <c r="AJ3" s="107">
        <v>0</v>
      </c>
      <c r="AK3" s="107">
        <v>0</v>
      </c>
      <c r="AL3" s="107">
        <v>0</v>
      </c>
      <c r="AM3" s="107">
        <v>0</v>
      </c>
      <c r="AN3" s="107">
        <v>0</v>
      </c>
      <c r="AO3" s="107">
        <v>0</v>
      </c>
      <c r="AP3" s="107">
        <v>0</v>
      </c>
      <c r="AQ3" s="107">
        <v>0</v>
      </c>
      <c r="AR3" s="107">
        <v>0</v>
      </c>
      <c r="AS3" s="107">
        <v>0</v>
      </c>
      <c r="AT3" s="107">
        <v>0</v>
      </c>
      <c r="AU3" s="107">
        <v>0</v>
      </c>
      <c r="AV3" s="107">
        <v>0</v>
      </c>
      <c r="AW3" s="107">
        <v>0</v>
      </c>
      <c r="AX3" s="107">
        <v>0</v>
      </c>
      <c r="AY3" s="107">
        <v>0</v>
      </c>
      <c r="AZ3" s="107">
        <v>0</v>
      </c>
      <c r="BA3" s="107">
        <v>0</v>
      </c>
      <c r="BB3" s="107">
        <v>0</v>
      </c>
      <c r="BC3" s="107">
        <v>0</v>
      </c>
      <c r="BD3" s="107">
        <v>0</v>
      </c>
      <c r="BE3" s="107">
        <v>0</v>
      </c>
      <c r="BF3" s="107">
        <v>0</v>
      </c>
      <c r="BG3" s="107">
        <v>0</v>
      </c>
      <c r="BH3" s="107">
        <v>0</v>
      </c>
      <c r="BI3" s="107">
        <v>0</v>
      </c>
      <c r="BJ3" s="107">
        <v>0</v>
      </c>
      <c r="BK3" s="107">
        <v>0</v>
      </c>
      <c r="BL3" s="107">
        <v>0</v>
      </c>
      <c r="BM3" s="107">
        <v>0</v>
      </c>
      <c r="BN3" s="107">
        <v>0</v>
      </c>
      <c r="BO3" s="107">
        <v>0</v>
      </c>
      <c r="BP3" s="107">
        <v>0</v>
      </c>
      <c r="BQ3" s="107">
        <v>0</v>
      </c>
      <c r="BR3" s="107">
        <v>0</v>
      </c>
      <c r="BS3" s="107">
        <v>0</v>
      </c>
      <c r="BT3" s="107">
        <v>0</v>
      </c>
      <c r="BU3" s="107">
        <v>0</v>
      </c>
      <c r="BV3" s="107">
        <v>0</v>
      </c>
      <c r="BW3" s="107">
        <v>0</v>
      </c>
      <c r="BX3" s="107">
        <v>0</v>
      </c>
      <c r="BY3" s="107">
        <v>0</v>
      </c>
    </row>
    <row r="4" spans="1:77" x14ac:dyDescent="0.25">
      <c r="A4" s="105" t="s">
        <v>1</v>
      </c>
      <c r="B4" s="107">
        <v>0</v>
      </c>
      <c r="C4" s="107">
        <v>0</v>
      </c>
      <c r="D4" s="107">
        <v>0</v>
      </c>
      <c r="E4" s="107">
        <v>0</v>
      </c>
      <c r="F4" s="107">
        <v>0</v>
      </c>
      <c r="G4" s="107">
        <v>0</v>
      </c>
      <c r="H4" s="107">
        <v>0</v>
      </c>
      <c r="I4" s="107">
        <v>0</v>
      </c>
      <c r="J4" s="107">
        <v>0</v>
      </c>
      <c r="K4" s="107">
        <v>0</v>
      </c>
      <c r="L4" s="107">
        <v>0</v>
      </c>
      <c r="M4" s="107">
        <v>0</v>
      </c>
      <c r="N4" s="107">
        <v>0</v>
      </c>
      <c r="O4" s="107">
        <v>0</v>
      </c>
      <c r="P4" s="107">
        <v>0</v>
      </c>
      <c r="Q4" s="107">
        <v>0</v>
      </c>
      <c r="R4" s="107">
        <v>0</v>
      </c>
      <c r="S4" s="107">
        <v>0</v>
      </c>
      <c r="T4" s="107">
        <v>0</v>
      </c>
      <c r="U4" s="107">
        <v>0</v>
      </c>
      <c r="V4" s="107">
        <v>0</v>
      </c>
      <c r="W4" s="107">
        <v>0</v>
      </c>
      <c r="X4" s="107">
        <v>0</v>
      </c>
      <c r="Y4" s="107">
        <v>0</v>
      </c>
      <c r="Z4" s="107">
        <v>0</v>
      </c>
      <c r="AA4" s="107">
        <v>0</v>
      </c>
      <c r="AB4" s="107">
        <v>0</v>
      </c>
      <c r="AC4" s="107">
        <v>0</v>
      </c>
      <c r="AD4" s="107">
        <v>0</v>
      </c>
      <c r="AE4" s="107">
        <v>0</v>
      </c>
      <c r="AF4" s="107">
        <v>0</v>
      </c>
      <c r="AG4" s="107">
        <v>0</v>
      </c>
      <c r="AH4" s="107">
        <v>0</v>
      </c>
      <c r="AI4" s="107">
        <v>0</v>
      </c>
      <c r="AJ4" s="107">
        <v>0</v>
      </c>
      <c r="AK4" s="107">
        <v>0</v>
      </c>
      <c r="AL4" s="107">
        <v>0</v>
      </c>
      <c r="AM4" s="107">
        <v>0</v>
      </c>
      <c r="AN4" s="107">
        <v>0</v>
      </c>
      <c r="AO4" s="107">
        <v>0</v>
      </c>
      <c r="AP4" s="107">
        <v>0</v>
      </c>
      <c r="AQ4" s="107">
        <v>0</v>
      </c>
      <c r="AR4" s="107">
        <v>0</v>
      </c>
      <c r="AS4" s="107">
        <v>0</v>
      </c>
      <c r="AT4" s="107">
        <v>0</v>
      </c>
      <c r="AU4" s="107">
        <v>0</v>
      </c>
      <c r="AV4" s="107">
        <v>0</v>
      </c>
      <c r="AW4" s="107">
        <v>0</v>
      </c>
      <c r="AX4" s="107">
        <v>0</v>
      </c>
      <c r="AY4" s="107">
        <v>0</v>
      </c>
      <c r="AZ4" s="107">
        <v>0</v>
      </c>
      <c r="BA4" s="107">
        <v>0</v>
      </c>
      <c r="BB4" s="107">
        <v>0</v>
      </c>
      <c r="BC4" s="107">
        <v>0</v>
      </c>
      <c r="BD4" s="107">
        <v>0</v>
      </c>
      <c r="BE4" s="107">
        <v>0</v>
      </c>
      <c r="BF4" s="107">
        <v>0</v>
      </c>
      <c r="BG4" s="107">
        <v>0</v>
      </c>
      <c r="BH4" s="107">
        <v>0</v>
      </c>
      <c r="BI4" s="107">
        <v>0</v>
      </c>
      <c r="BJ4" s="107">
        <v>0</v>
      </c>
      <c r="BK4" s="107">
        <v>0</v>
      </c>
      <c r="BL4" s="107">
        <v>0</v>
      </c>
      <c r="BM4" s="107">
        <v>0</v>
      </c>
      <c r="BN4" s="107">
        <v>0</v>
      </c>
      <c r="BO4" s="107">
        <v>0</v>
      </c>
      <c r="BP4" s="107">
        <v>0</v>
      </c>
      <c r="BQ4" s="107">
        <v>0</v>
      </c>
      <c r="BR4" s="107">
        <v>0</v>
      </c>
      <c r="BS4" s="107">
        <v>0</v>
      </c>
      <c r="BT4" s="107">
        <v>0</v>
      </c>
      <c r="BU4" s="107">
        <v>0</v>
      </c>
      <c r="BV4" s="107">
        <v>0</v>
      </c>
      <c r="BW4" s="107">
        <v>0</v>
      </c>
      <c r="BX4" s="107">
        <v>0</v>
      </c>
      <c r="BY4" s="107">
        <v>0</v>
      </c>
    </row>
    <row r="5" spans="1:77" x14ac:dyDescent="0.25">
      <c r="A5" s="105" t="s">
        <v>2</v>
      </c>
      <c r="B5" s="107">
        <v>0</v>
      </c>
      <c r="C5" s="107">
        <v>0</v>
      </c>
      <c r="D5" s="107">
        <v>0</v>
      </c>
      <c r="E5" s="107">
        <v>0</v>
      </c>
      <c r="F5" s="107">
        <v>0</v>
      </c>
      <c r="G5" s="107">
        <v>0</v>
      </c>
      <c r="H5" s="107">
        <v>0</v>
      </c>
      <c r="I5" s="107">
        <v>0</v>
      </c>
      <c r="J5" s="107">
        <v>0</v>
      </c>
      <c r="K5" s="107">
        <v>0</v>
      </c>
      <c r="L5" s="107">
        <v>0</v>
      </c>
      <c r="M5" s="107">
        <v>0</v>
      </c>
      <c r="N5" s="107">
        <v>0</v>
      </c>
      <c r="O5" s="107">
        <v>0</v>
      </c>
      <c r="P5" s="107">
        <v>0</v>
      </c>
      <c r="Q5" s="107">
        <v>0</v>
      </c>
      <c r="R5" s="107">
        <v>0</v>
      </c>
      <c r="S5" s="107">
        <v>0</v>
      </c>
      <c r="T5" s="107">
        <v>0</v>
      </c>
      <c r="U5" s="107">
        <v>0</v>
      </c>
      <c r="V5" s="107">
        <v>0</v>
      </c>
      <c r="W5" s="107">
        <v>0</v>
      </c>
      <c r="X5" s="107">
        <v>0</v>
      </c>
      <c r="Y5" s="107">
        <v>0</v>
      </c>
      <c r="Z5" s="107">
        <v>0</v>
      </c>
      <c r="AA5" s="107">
        <v>0</v>
      </c>
      <c r="AB5" s="107">
        <v>0</v>
      </c>
      <c r="AC5" s="107">
        <v>0</v>
      </c>
      <c r="AD5" s="107">
        <v>0</v>
      </c>
      <c r="AE5" s="107">
        <v>0</v>
      </c>
      <c r="AF5" s="107">
        <v>0</v>
      </c>
      <c r="AG5" s="107">
        <v>0</v>
      </c>
      <c r="AH5" s="107">
        <v>0</v>
      </c>
      <c r="AI5" s="107">
        <v>0</v>
      </c>
      <c r="AJ5" s="107">
        <v>0</v>
      </c>
      <c r="AK5" s="107">
        <v>0</v>
      </c>
      <c r="AL5" s="107">
        <v>0</v>
      </c>
      <c r="AM5" s="107">
        <v>0</v>
      </c>
      <c r="AN5" s="107">
        <v>0</v>
      </c>
      <c r="AO5" s="107">
        <v>0</v>
      </c>
      <c r="AP5" s="107">
        <v>0</v>
      </c>
      <c r="AQ5" s="107">
        <v>0</v>
      </c>
      <c r="AR5" s="107">
        <v>0</v>
      </c>
      <c r="AS5" s="107">
        <v>0</v>
      </c>
      <c r="AT5" s="107">
        <v>0</v>
      </c>
      <c r="AU5" s="107">
        <v>0</v>
      </c>
      <c r="AV5" s="107">
        <v>0</v>
      </c>
      <c r="AW5" s="107">
        <v>0</v>
      </c>
      <c r="AX5" s="107">
        <v>0</v>
      </c>
      <c r="AY5" s="107">
        <v>0</v>
      </c>
      <c r="AZ5" s="107">
        <v>0</v>
      </c>
      <c r="BA5" s="107">
        <v>0</v>
      </c>
      <c r="BB5" s="107">
        <v>0</v>
      </c>
      <c r="BC5" s="107">
        <v>0</v>
      </c>
      <c r="BD5" s="107">
        <v>0</v>
      </c>
      <c r="BE5" s="107">
        <v>0</v>
      </c>
      <c r="BF5" s="107">
        <v>0</v>
      </c>
      <c r="BG5" s="107">
        <v>0</v>
      </c>
      <c r="BH5" s="107">
        <v>0</v>
      </c>
      <c r="BI5" s="107">
        <v>0</v>
      </c>
      <c r="BJ5" s="107">
        <v>0</v>
      </c>
      <c r="BK5" s="107">
        <v>0</v>
      </c>
      <c r="BL5" s="107">
        <v>0</v>
      </c>
      <c r="BM5" s="107">
        <v>0</v>
      </c>
      <c r="BN5" s="107">
        <v>0</v>
      </c>
      <c r="BO5" s="107">
        <v>0</v>
      </c>
      <c r="BP5" s="107">
        <v>0</v>
      </c>
      <c r="BQ5" s="107">
        <v>0</v>
      </c>
      <c r="BR5" s="107">
        <v>0</v>
      </c>
      <c r="BS5" s="107">
        <v>0</v>
      </c>
      <c r="BT5" s="107">
        <v>0</v>
      </c>
      <c r="BU5" s="107">
        <v>0</v>
      </c>
      <c r="BV5" s="107">
        <v>0</v>
      </c>
      <c r="BW5" s="107">
        <v>0</v>
      </c>
      <c r="BX5" s="107">
        <v>0</v>
      </c>
      <c r="BY5" s="107">
        <v>0</v>
      </c>
    </row>
    <row r="6" spans="1:77" x14ac:dyDescent="0.25">
      <c r="A6" s="105" t="s">
        <v>3</v>
      </c>
      <c r="B6" s="107">
        <v>0</v>
      </c>
      <c r="C6" s="107">
        <v>0</v>
      </c>
      <c r="D6" s="107">
        <v>0</v>
      </c>
      <c r="E6" s="107">
        <v>0</v>
      </c>
      <c r="F6" s="107">
        <v>0</v>
      </c>
      <c r="G6" s="107">
        <v>0</v>
      </c>
      <c r="H6" s="107">
        <v>0</v>
      </c>
      <c r="I6" s="107">
        <v>0</v>
      </c>
      <c r="J6" s="107">
        <v>0</v>
      </c>
      <c r="K6" s="107">
        <v>0</v>
      </c>
      <c r="L6" s="107">
        <v>0</v>
      </c>
      <c r="M6" s="107">
        <v>0</v>
      </c>
      <c r="N6" s="107">
        <v>0</v>
      </c>
      <c r="O6" s="107">
        <v>0</v>
      </c>
      <c r="P6" s="107">
        <v>0</v>
      </c>
      <c r="Q6" s="107">
        <v>0</v>
      </c>
      <c r="R6" s="107">
        <v>0</v>
      </c>
      <c r="S6" s="107">
        <v>0</v>
      </c>
      <c r="T6" s="107">
        <v>0</v>
      </c>
      <c r="U6" s="107">
        <v>0</v>
      </c>
      <c r="V6" s="107">
        <v>0</v>
      </c>
      <c r="W6" s="107">
        <v>0</v>
      </c>
      <c r="X6" s="107">
        <v>0</v>
      </c>
      <c r="Y6" s="107">
        <v>0</v>
      </c>
      <c r="Z6" s="107">
        <v>0</v>
      </c>
      <c r="AA6" s="107">
        <v>0</v>
      </c>
      <c r="AB6" s="107">
        <v>0</v>
      </c>
      <c r="AC6" s="107">
        <v>0</v>
      </c>
      <c r="AD6" s="107">
        <v>0</v>
      </c>
      <c r="AE6" s="107">
        <v>0</v>
      </c>
      <c r="AF6" s="107">
        <v>0</v>
      </c>
      <c r="AG6" s="107">
        <v>0</v>
      </c>
      <c r="AH6" s="107">
        <v>0</v>
      </c>
      <c r="AI6" s="107">
        <v>0</v>
      </c>
      <c r="AJ6" s="107">
        <v>0</v>
      </c>
      <c r="AK6" s="107">
        <v>0</v>
      </c>
      <c r="AL6" s="107">
        <v>0</v>
      </c>
      <c r="AM6" s="107">
        <v>0</v>
      </c>
      <c r="AN6" s="107">
        <v>0</v>
      </c>
      <c r="AO6" s="107">
        <v>0</v>
      </c>
      <c r="AP6" s="107">
        <v>0</v>
      </c>
      <c r="AQ6" s="107">
        <v>0</v>
      </c>
      <c r="AR6" s="107">
        <v>0</v>
      </c>
      <c r="AS6" s="107">
        <v>0</v>
      </c>
      <c r="AT6" s="107">
        <v>0</v>
      </c>
      <c r="AU6" s="107">
        <v>0</v>
      </c>
      <c r="AV6" s="107">
        <v>0</v>
      </c>
      <c r="AW6" s="107">
        <v>0</v>
      </c>
      <c r="AX6" s="107">
        <v>0</v>
      </c>
      <c r="AY6" s="107">
        <v>0</v>
      </c>
      <c r="AZ6" s="107">
        <v>0</v>
      </c>
      <c r="BA6" s="107">
        <v>0</v>
      </c>
      <c r="BB6" s="107">
        <v>0</v>
      </c>
      <c r="BC6" s="107">
        <v>0</v>
      </c>
      <c r="BD6" s="107">
        <v>0</v>
      </c>
      <c r="BE6" s="107">
        <v>0</v>
      </c>
      <c r="BF6" s="107">
        <v>0</v>
      </c>
      <c r="BG6" s="107">
        <v>0</v>
      </c>
      <c r="BH6" s="107">
        <v>0</v>
      </c>
      <c r="BI6" s="107">
        <v>0</v>
      </c>
      <c r="BJ6" s="107">
        <v>0</v>
      </c>
      <c r="BK6" s="107">
        <v>0</v>
      </c>
      <c r="BL6" s="107">
        <v>0</v>
      </c>
      <c r="BM6" s="107">
        <v>0</v>
      </c>
      <c r="BN6" s="107">
        <v>0</v>
      </c>
      <c r="BO6" s="107">
        <v>0</v>
      </c>
      <c r="BP6" s="107">
        <v>0</v>
      </c>
      <c r="BQ6" s="107">
        <v>0</v>
      </c>
      <c r="BR6" s="107">
        <v>0</v>
      </c>
      <c r="BS6" s="107">
        <v>0</v>
      </c>
      <c r="BT6" s="107">
        <v>0</v>
      </c>
      <c r="BU6" s="107">
        <v>0</v>
      </c>
      <c r="BV6" s="107">
        <v>0</v>
      </c>
      <c r="BW6" s="107">
        <v>0</v>
      </c>
      <c r="BX6" s="107">
        <v>0</v>
      </c>
      <c r="BY6" s="107">
        <v>0</v>
      </c>
    </row>
    <row r="7" spans="1:77" x14ac:dyDescent="0.25">
      <c r="A7" s="105" t="s">
        <v>4</v>
      </c>
      <c r="B7" s="107">
        <v>0</v>
      </c>
      <c r="C7" s="107">
        <v>0</v>
      </c>
      <c r="D7" s="107">
        <v>0</v>
      </c>
      <c r="E7" s="107">
        <v>0</v>
      </c>
      <c r="F7" s="107">
        <v>0</v>
      </c>
      <c r="G7" s="107">
        <v>0</v>
      </c>
      <c r="H7" s="107">
        <v>0</v>
      </c>
      <c r="I7" s="107">
        <v>0</v>
      </c>
      <c r="J7" s="107">
        <v>0</v>
      </c>
      <c r="K7" s="107">
        <v>0</v>
      </c>
      <c r="L7" s="107">
        <v>0</v>
      </c>
      <c r="M7" s="107">
        <v>0</v>
      </c>
      <c r="N7" s="107">
        <v>0</v>
      </c>
      <c r="O7" s="107">
        <v>0</v>
      </c>
      <c r="P7" s="107">
        <v>0</v>
      </c>
      <c r="Q7" s="107">
        <v>0</v>
      </c>
      <c r="R7" s="107">
        <v>0</v>
      </c>
      <c r="S7" s="107">
        <v>0</v>
      </c>
      <c r="T7" s="107">
        <v>0</v>
      </c>
      <c r="U7" s="107">
        <v>0</v>
      </c>
      <c r="V7" s="107">
        <v>0</v>
      </c>
      <c r="W7" s="107">
        <v>0</v>
      </c>
      <c r="X7" s="107">
        <v>0</v>
      </c>
      <c r="Y7" s="107">
        <v>0</v>
      </c>
      <c r="Z7" s="107">
        <v>0</v>
      </c>
      <c r="AA7" s="107">
        <v>0</v>
      </c>
      <c r="AB7" s="107">
        <v>0</v>
      </c>
      <c r="AC7" s="107">
        <v>0</v>
      </c>
      <c r="AD7" s="107">
        <v>0</v>
      </c>
      <c r="AE7" s="107">
        <v>0</v>
      </c>
      <c r="AF7" s="107">
        <v>0</v>
      </c>
      <c r="AG7" s="107">
        <v>0</v>
      </c>
      <c r="AH7" s="107">
        <v>0</v>
      </c>
      <c r="AI7" s="107">
        <v>0</v>
      </c>
      <c r="AJ7" s="107">
        <v>0</v>
      </c>
      <c r="AK7" s="107">
        <v>0</v>
      </c>
      <c r="AL7" s="107">
        <v>0</v>
      </c>
      <c r="AM7" s="107">
        <v>0</v>
      </c>
      <c r="AN7" s="107">
        <v>0</v>
      </c>
      <c r="AO7" s="107">
        <v>0</v>
      </c>
      <c r="AP7" s="107">
        <v>0</v>
      </c>
      <c r="AQ7" s="107">
        <v>0</v>
      </c>
      <c r="AR7" s="107">
        <v>0</v>
      </c>
      <c r="AS7" s="107">
        <v>0</v>
      </c>
      <c r="AT7" s="107">
        <v>0</v>
      </c>
      <c r="AU7" s="107">
        <v>0</v>
      </c>
      <c r="AV7" s="107">
        <v>0</v>
      </c>
      <c r="AW7" s="107">
        <v>0</v>
      </c>
      <c r="AX7" s="107">
        <v>0</v>
      </c>
      <c r="AY7" s="107">
        <v>0</v>
      </c>
      <c r="AZ7" s="107">
        <v>0</v>
      </c>
      <c r="BA7" s="107">
        <v>0</v>
      </c>
      <c r="BB7" s="107">
        <v>0</v>
      </c>
      <c r="BC7" s="107">
        <v>0</v>
      </c>
      <c r="BD7" s="107">
        <v>0</v>
      </c>
      <c r="BE7" s="107">
        <v>0</v>
      </c>
      <c r="BF7" s="107">
        <v>0</v>
      </c>
      <c r="BG7" s="107">
        <v>0</v>
      </c>
      <c r="BH7" s="107">
        <v>0</v>
      </c>
      <c r="BI7" s="107">
        <v>0</v>
      </c>
      <c r="BJ7" s="107">
        <v>0</v>
      </c>
      <c r="BK7" s="107">
        <v>0</v>
      </c>
      <c r="BL7" s="107">
        <v>0</v>
      </c>
      <c r="BM7" s="107">
        <v>0</v>
      </c>
      <c r="BN7" s="107">
        <v>0</v>
      </c>
      <c r="BO7" s="107">
        <v>0</v>
      </c>
      <c r="BP7" s="107">
        <v>0</v>
      </c>
      <c r="BQ7" s="107">
        <v>0</v>
      </c>
      <c r="BR7" s="107">
        <v>0</v>
      </c>
      <c r="BS7" s="107">
        <v>0</v>
      </c>
      <c r="BT7" s="107">
        <v>0</v>
      </c>
      <c r="BU7" s="107">
        <v>0</v>
      </c>
      <c r="BV7" s="107">
        <v>0</v>
      </c>
      <c r="BW7" s="107">
        <v>0</v>
      </c>
      <c r="BX7" s="107">
        <v>0</v>
      </c>
      <c r="BY7" s="107">
        <v>0</v>
      </c>
    </row>
    <row r="8" spans="1:77" x14ac:dyDescent="0.25">
      <c r="A8" s="105" t="s">
        <v>5</v>
      </c>
      <c r="B8" s="107">
        <v>0</v>
      </c>
      <c r="C8" s="107">
        <v>0</v>
      </c>
      <c r="D8" s="107">
        <v>0</v>
      </c>
      <c r="E8" s="107">
        <v>0</v>
      </c>
      <c r="F8" s="107">
        <v>0</v>
      </c>
      <c r="G8" s="107">
        <v>0</v>
      </c>
      <c r="H8" s="107">
        <v>0</v>
      </c>
      <c r="I8" s="107">
        <v>0</v>
      </c>
      <c r="J8" s="107">
        <v>0</v>
      </c>
      <c r="K8" s="107">
        <v>0</v>
      </c>
      <c r="L8" s="107">
        <v>0</v>
      </c>
      <c r="M8" s="107">
        <v>0</v>
      </c>
      <c r="N8" s="107">
        <v>0</v>
      </c>
      <c r="O8" s="107">
        <v>0</v>
      </c>
      <c r="P8" s="107">
        <v>0</v>
      </c>
      <c r="Q8" s="107">
        <v>0</v>
      </c>
      <c r="R8" s="107">
        <v>0</v>
      </c>
      <c r="S8" s="107">
        <v>0</v>
      </c>
      <c r="T8" s="107">
        <v>0</v>
      </c>
      <c r="U8" s="107">
        <v>0</v>
      </c>
      <c r="V8" s="107">
        <v>0</v>
      </c>
      <c r="W8" s="107">
        <v>0</v>
      </c>
      <c r="X8" s="107">
        <v>0</v>
      </c>
      <c r="Y8" s="107">
        <v>0</v>
      </c>
      <c r="Z8" s="107">
        <v>0</v>
      </c>
      <c r="AA8" s="107">
        <v>0</v>
      </c>
      <c r="AB8" s="107">
        <v>0</v>
      </c>
      <c r="AC8" s="107">
        <v>0</v>
      </c>
      <c r="AD8" s="107">
        <v>0</v>
      </c>
      <c r="AE8" s="107">
        <v>0</v>
      </c>
      <c r="AF8" s="107">
        <v>0</v>
      </c>
      <c r="AG8" s="107">
        <v>0</v>
      </c>
      <c r="AH8" s="107">
        <v>0</v>
      </c>
      <c r="AI8" s="107">
        <v>0</v>
      </c>
      <c r="AJ8" s="107">
        <v>0</v>
      </c>
      <c r="AK8" s="107">
        <v>0</v>
      </c>
      <c r="AL8" s="107">
        <v>0</v>
      </c>
      <c r="AM8" s="107">
        <v>0</v>
      </c>
      <c r="AN8" s="107">
        <v>0</v>
      </c>
      <c r="AO8" s="107">
        <v>0</v>
      </c>
      <c r="AP8" s="107">
        <v>0</v>
      </c>
      <c r="AQ8" s="107">
        <v>0</v>
      </c>
      <c r="AR8" s="107">
        <v>0</v>
      </c>
      <c r="AS8" s="107">
        <v>0</v>
      </c>
      <c r="AT8" s="107">
        <v>0</v>
      </c>
      <c r="AU8" s="107">
        <v>0</v>
      </c>
      <c r="AV8" s="107">
        <v>0</v>
      </c>
      <c r="AW8" s="107">
        <v>0</v>
      </c>
      <c r="AX8" s="107">
        <v>0</v>
      </c>
      <c r="AY8" s="107">
        <v>0</v>
      </c>
      <c r="AZ8" s="107">
        <v>0</v>
      </c>
      <c r="BA8" s="107">
        <v>0</v>
      </c>
      <c r="BB8" s="107">
        <v>0</v>
      </c>
      <c r="BC8" s="107">
        <v>0</v>
      </c>
      <c r="BD8" s="107">
        <v>0</v>
      </c>
      <c r="BE8" s="107">
        <v>0</v>
      </c>
      <c r="BF8" s="107">
        <v>0</v>
      </c>
      <c r="BG8" s="107">
        <v>0</v>
      </c>
      <c r="BH8" s="107">
        <v>0</v>
      </c>
      <c r="BI8" s="107">
        <v>0</v>
      </c>
      <c r="BJ8" s="107">
        <v>0</v>
      </c>
      <c r="BK8" s="107">
        <v>0</v>
      </c>
      <c r="BL8" s="107">
        <v>0</v>
      </c>
      <c r="BM8" s="107">
        <v>0</v>
      </c>
      <c r="BN8" s="107">
        <v>0</v>
      </c>
      <c r="BO8" s="107">
        <v>0</v>
      </c>
      <c r="BP8" s="107">
        <v>0</v>
      </c>
      <c r="BQ8" s="107">
        <v>0</v>
      </c>
      <c r="BR8" s="107">
        <v>0</v>
      </c>
      <c r="BS8" s="107">
        <v>0</v>
      </c>
      <c r="BT8" s="107">
        <v>0</v>
      </c>
      <c r="BU8" s="107">
        <v>0</v>
      </c>
      <c r="BV8" s="107">
        <v>0</v>
      </c>
      <c r="BW8" s="107">
        <v>0</v>
      </c>
      <c r="BX8" s="107">
        <v>0</v>
      </c>
      <c r="BY8" s="107">
        <v>0</v>
      </c>
    </row>
    <row r="9" spans="1:77" x14ac:dyDescent="0.25">
      <c r="A9" s="105" t="s">
        <v>6</v>
      </c>
      <c r="B9" s="107">
        <v>0</v>
      </c>
      <c r="C9" s="107">
        <v>0</v>
      </c>
      <c r="D9" s="107">
        <v>0</v>
      </c>
      <c r="E9" s="107">
        <v>0</v>
      </c>
      <c r="F9" s="107">
        <v>0</v>
      </c>
      <c r="G9" s="107">
        <v>0</v>
      </c>
      <c r="H9" s="107">
        <v>0</v>
      </c>
      <c r="I9" s="107">
        <v>0</v>
      </c>
      <c r="J9" s="107">
        <v>0</v>
      </c>
      <c r="K9" s="107">
        <v>0</v>
      </c>
      <c r="L9" s="107">
        <v>0</v>
      </c>
      <c r="M9" s="107">
        <v>0</v>
      </c>
      <c r="N9" s="107">
        <v>0</v>
      </c>
      <c r="O9" s="107">
        <v>0</v>
      </c>
      <c r="P9" s="107">
        <v>0</v>
      </c>
      <c r="Q9" s="107">
        <v>0</v>
      </c>
      <c r="R9" s="107">
        <v>0</v>
      </c>
      <c r="S9" s="107">
        <v>0</v>
      </c>
      <c r="T9" s="107">
        <v>0</v>
      </c>
      <c r="U9" s="107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07">
        <v>0</v>
      </c>
      <c r="AM9" s="107">
        <v>0</v>
      </c>
      <c r="AN9" s="107">
        <v>0</v>
      </c>
      <c r="AO9" s="107">
        <v>0</v>
      </c>
      <c r="AP9" s="107">
        <v>0</v>
      </c>
      <c r="AQ9" s="107">
        <v>0</v>
      </c>
      <c r="AR9" s="107">
        <v>0</v>
      </c>
      <c r="AS9" s="107">
        <v>0</v>
      </c>
      <c r="AT9" s="107">
        <v>0</v>
      </c>
      <c r="AU9" s="107">
        <v>0</v>
      </c>
      <c r="AV9" s="107">
        <v>0</v>
      </c>
      <c r="AW9" s="107">
        <v>0</v>
      </c>
      <c r="AX9" s="107">
        <v>0</v>
      </c>
      <c r="AY9" s="107">
        <v>0</v>
      </c>
      <c r="AZ9" s="107">
        <v>0</v>
      </c>
      <c r="BA9" s="107">
        <v>0</v>
      </c>
      <c r="BB9" s="107">
        <v>0</v>
      </c>
      <c r="BC9" s="107">
        <v>0</v>
      </c>
      <c r="BD9" s="107">
        <v>0</v>
      </c>
      <c r="BE9" s="107">
        <v>0</v>
      </c>
      <c r="BF9" s="107">
        <v>0</v>
      </c>
      <c r="BG9" s="107">
        <v>0</v>
      </c>
      <c r="BH9" s="107">
        <v>0</v>
      </c>
      <c r="BI9" s="107">
        <v>0</v>
      </c>
      <c r="BJ9" s="107">
        <v>0</v>
      </c>
      <c r="BK9" s="107">
        <v>0</v>
      </c>
      <c r="BL9" s="107">
        <v>0</v>
      </c>
      <c r="BM9" s="107">
        <v>0</v>
      </c>
      <c r="BN9" s="107">
        <v>0</v>
      </c>
      <c r="BO9" s="107">
        <v>0</v>
      </c>
      <c r="BP9" s="107">
        <v>0</v>
      </c>
      <c r="BQ9" s="107">
        <v>0</v>
      </c>
      <c r="BR9" s="107">
        <v>0</v>
      </c>
      <c r="BS9" s="107">
        <v>0</v>
      </c>
      <c r="BT9" s="107">
        <v>0</v>
      </c>
      <c r="BU9" s="107">
        <v>0</v>
      </c>
      <c r="BV9" s="107">
        <v>0</v>
      </c>
      <c r="BW9" s="107">
        <v>0</v>
      </c>
      <c r="BX9" s="107">
        <v>0</v>
      </c>
      <c r="BY9" s="107">
        <v>0</v>
      </c>
    </row>
    <row r="10" spans="1:77" x14ac:dyDescent="0.25">
      <c r="A10" s="105" t="s">
        <v>7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>
        <v>0</v>
      </c>
      <c r="H10" s="107">
        <v>0</v>
      </c>
      <c r="I10" s="107">
        <v>0</v>
      </c>
      <c r="J10" s="107">
        <v>0</v>
      </c>
      <c r="K10" s="107">
        <v>0</v>
      </c>
      <c r="L10" s="107">
        <v>0</v>
      </c>
      <c r="M10" s="107">
        <v>0</v>
      </c>
      <c r="N10" s="107">
        <v>0</v>
      </c>
      <c r="O10" s="107">
        <v>0</v>
      </c>
      <c r="P10" s="107">
        <v>0</v>
      </c>
      <c r="Q10" s="107">
        <v>0</v>
      </c>
      <c r="R10" s="107">
        <v>0</v>
      </c>
      <c r="S10" s="107">
        <v>0</v>
      </c>
      <c r="T10" s="107">
        <v>0</v>
      </c>
      <c r="U10" s="107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07">
        <v>0</v>
      </c>
      <c r="AP10" s="107">
        <v>0</v>
      </c>
      <c r="AQ10" s="107">
        <v>0</v>
      </c>
      <c r="AR10" s="107">
        <v>0</v>
      </c>
      <c r="AS10" s="107">
        <v>0</v>
      </c>
      <c r="AT10" s="107">
        <v>0</v>
      </c>
      <c r="AU10" s="107">
        <v>0</v>
      </c>
      <c r="AV10" s="107">
        <v>0</v>
      </c>
      <c r="AW10" s="107">
        <v>0</v>
      </c>
      <c r="AX10" s="107">
        <v>0</v>
      </c>
      <c r="AY10" s="107">
        <v>0</v>
      </c>
      <c r="AZ10" s="107">
        <v>0</v>
      </c>
      <c r="BA10" s="107">
        <v>0</v>
      </c>
      <c r="BB10" s="107">
        <v>0</v>
      </c>
      <c r="BC10" s="107">
        <v>0</v>
      </c>
      <c r="BD10" s="107">
        <v>0</v>
      </c>
      <c r="BE10" s="107">
        <v>0</v>
      </c>
      <c r="BF10" s="107">
        <v>0</v>
      </c>
      <c r="BG10" s="107">
        <v>0</v>
      </c>
      <c r="BH10" s="107">
        <v>0</v>
      </c>
      <c r="BI10" s="107">
        <v>0</v>
      </c>
      <c r="BJ10" s="107">
        <v>0</v>
      </c>
      <c r="BK10" s="107">
        <v>0</v>
      </c>
      <c r="BL10" s="107">
        <v>0</v>
      </c>
      <c r="BM10" s="107">
        <v>0</v>
      </c>
      <c r="BN10" s="107">
        <v>0</v>
      </c>
      <c r="BO10" s="107">
        <v>0</v>
      </c>
      <c r="BP10" s="107">
        <v>0</v>
      </c>
      <c r="BQ10" s="107">
        <v>0</v>
      </c>
      <c r="BR10" s="107">
        <v>0</v>
      </c>
      <c r="BS10" s="107">
        <v>0</v>
      </c>
      <c r="BT10" s="107">
        <v>0</v>
      </c>
      <c r="BU10" s="107">
        <v>0</v>
      </c>
      <c r="BV10" s="107">
        <v>0</v>
      </c>
      <c r="BW10" s="107">
        <v>0</v>
      </c>
      <c r="BX10" s="107">
        <v>0</v>
      </c>
      <c r="BY10" s="107">
        <v>0</v>
      </c>
    </row>
    <row r="11" spans="1:77" x14ac:dyDescent="0.25">
      <c r="A11" s="105" t="s">
        <v>8</v>
      </c>
      <c r="B11" s="107">
        <v>0</v>
      </c>
      <c r="C11" s="107">
        <v>0</v>
      </c>
      <c r="D11" s="107">
        <v>0</v>
      </c>
      <c r="E11" s="107">
        <v>0</v>
      </c>
      <c r="F11" s="107">
        <v>0</v>
      </c>
      <c r="G11" s="107">
        <v>0</v>
      </c>
      <c r="H11" s="107">
        <v>0</v>
      </c>
      <c r="I11" s="107">
        <v>0</v>
      </c>
      <c r="J11" s="107">
        <v>0</v>
      </c>
      <c r="K11" s="107">
        <v>0</v>
      </c>
      <c r="L11" s="107">
        <v>0</v>
      </c>
      <c r="M11" s="107">
        <v>0</v>
      </c>
      <c r="N11" s="107">
        <v>0</v>
      </c>
      <c r="O11" s="107">
        <v>0</v>
      </c>
      <c r="P11" s="107">
        <v>0</v>
      </c>
      <c r="Q11" s="107">
        <v>0</v>
      </c>
      <c r="R11" s="107">
        <v>0</v>
      </c>
      <c r="S11" s="107">
        <v>0</v>
      </c>
      <c r="T11" s="107">
        <v>0</v>
      </c>
      <c r="U11" s="107">
        <v>0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0</v>
      </c>
      <c r="AJ11" s="107">
        <v>0</v>
      </c>
      <c r="AK11" s="107">
        <v>0</v>
      </c>
      <c r="AL11" s="107">
        <v>0</v>
      </c>
      <c r="AM11" s="107">
        <v>0</v>
      </c>
      <c r="AN11" s="107">
        <v>0</v>
      </c>
      <c r="AO11" s="107">
        <v>0</v>
      </c>
      <c r="AP11" s="107">
        <v>0</v>
      </c>
      <c r="AQ11" s="107">
        <v>0</v>
      </c>
      <c r="AR11" s="107">
        <v>0</v>
      </c>
      <c r="AS11" s="107">
        <v>0</v>
      </c>
      <c r="AT11" s="107">
        <v>0</v>
      </c>
      <c r="AU11" s="107">
        <v>0</v>
      </c>
      <c r="AV11" s="107">
        <v>0</v>
      </c>
      <c r="AW11" s="107">
        <v>0</v>
      </c>
      <c r="AX11" s="107">
        <v>0</v>
      </c>
      <c r="AY11" s="107">
        <v>0</v>
      </c>
      <c r="AZ11" s="107">
        <v>0</v>
      </c>
      <c r="BA11" s="107">
        <v>0</v>
      </c>
      <c r="BB11" s="107">
        <v>0</v>
      </c>
      <c r="BC11" s="107">
        <v>0</v>
      </c>
      <c r="BD11" s="107">
        <v>0</v>
      </c>
      <c r="BE11" s="107">
        <v>0</v>
      </c>
      <c r="BF11" s="107">
        <v>0</v>
      </c>
      <c r="BG11" s="107">
        <v>0</v>
      </c>
      <c r="BH11" s="107">
        <v>0</v>
      </c>
      <c r="BI11" s="107">
        <v>0</v>
      </c>
      <c r="BJ11" s="107">
        <v>0</v>
      </c>
      <c r="BK11" s="107">
        <v>0</v>
      </c>
      <c r="BL11" s="107">
        <v>0</v>
      </c>
      <c r="BM11" s="107">
        <v>0</v>
      </c>
      <c r="BN11" s="107">
        <v>0</v>
      </c>
      <c r="BO11" s="107">
        <v>0</v>
      </c>
      <c r="BP11" s="107">
        <v>0</v>
      </c>
      <c r="BQ11" s="107">
        <v>0</v>
      </c>
      <c r="BR11" s="107">
        <v>0</v>
      </c>
      <c r="BS11" s="107">
        <v>0</v>
      </c>
      <c r="BT11" s="107">
        <v>0</v>
      </c>
      <c r="BU11" s="107">
        <v>0</v>
      </c>
      <c r="BV11" s="107">
        <v>0</v>
      </c>
      <c r="BW11" s="107">
        <v>0</v>
      </c>
      <c r="BX11" s="107">
        <v>0</v>
      </c>
      <c r="BY11" s="107">
        <v>0</v>
      </c>
    </row>
    <row r="12" spans="1:77" x14ac:dyDescent="0.25">
      <c r="A12" s="105" t="s">
        <v>9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v>0</v>
      </c>
      <c r="H12" s="107">
        <v>0</v>
      </c>
      <c r="I12" s="107">
        <v>0</v>
      </c>
      <c r="J12" s="107">
        <v>0</v>
      </c>
      <c r="K12" s="107">
        <v>0</v>
      </c>
      <c r="L12" s="107">
        <v>0</v>
      </c>
      <c r="M12" s="107">
        <v>0</v>
      </c>
      <c r="N12" s="107">
        <v>0</v>
      </c>
      <c r="O12" s="107">
        <v>0</v>
      </c>
      <c r="P12" s="107">
        <v>0</v>
      </c>
      <c r="Q12" s="107">
        <v>0</v>
      </c>
      <c r="R12" s="107">
        <v>0</v>
      </c>
      <c r="S12" s="107">
        <v>0</v>
      </c>
      <c r="T12" s="107">
        <v>0</v>
      </c>
      <c r="U12" s="107">
        <v>0</v>
      </c>
      <c r="V12" s="107">
        <v>0</v>
      </c>
      <c r="W12" s="107">
        <v>0</v>
      </c>
      <c r="X12" s="107">
        <v>0</v>
      </c>
      <c r="Y12" s="107">
        <v>0</v>
      </c>
      <c r="Z12" s="107">
        <v>0</v>
      </c>
      <c r="AA12" s="107">
        <v>0</v>
      </c>
      <c r="AB12" s="107">
        <v>0</v>
      </c>
      <c r="AC12" s="107">
        <v>0</v>
      </c>
      <c r="AD12" s="107">
        <v>0</v>
      </c>
      <c r="AE12" s="107">
        <v>0</v>
      </c>
      <c r="AF12" s="107">
        <v>0</v>
      </c>
      <c r="AG12" s="107">
        <v>0</v>
      </c>
      <c r="AH12" s="107">
        <v>0</v>
      </c>
      <c r="AI12" s="107">
        <v>0</v>
      </c>
      <c r="AJ12" s="107">
        <v>0</v>
      </c>
      <c r="AK12" s="107">
        <v>0</v>
      </c>
      <c r="AL12" s="107">
        <v>0</v>
      </c>
      <c r="AM12" s="107">
        <v>0</v>
      </c>
      <c r="AN12" s="107">
        <v>0</v>
      </c>
      <c r="AO12" s="107">
        <v>0</v>
      </c>
      <c r="AP12" s="107">
        <v>0</v>
      </c>
      <c r="AQ12" s="107">
        <v>0</v>
      </c>
      <c r="AR12" s="107">
        <v>0</v>
      </c>
      <c r="AS12" s="107">
        <v>0</v>
      </c>
      <c r="AT12" s="107">
        <v>0</v>
      </c>
      <c r="AU12" s="107">
        <v>0</v>
      </c>
      <c r="AV12" s="107">
        <v>0</v>
      </c>
      <c r="AW12" s="107">
        <v>0</v>
      </c>
      <c r="AX12" s="107">
        <v>0</v>
      </c>
      <c r="AY12" s="107">
        <v>0</v>
      </c>
      <c r="AZ12" s="107">
        <v>0</v>
      </c>
      <c r="BA12" s="107">
        <v>0</v>
      </c>
      <c r="BB12" s="107">
        <v>0</v>
      </c>
      <c r="BC12" s="107">
        <v>0</v>
      </c>
      <c r="BD12" s="107">
        <v>0</v>
      </c>
      <c r="BE12" s="107">
        <v>0</v>
      </c>
      <c r="BF12" s="107">
        <v>0</v>
      </c>
      <c r="BG12" s="107">
        <v>0</v>
      </c>
      <c r="BH12" s="107">
        <v>0</v>
      </c>
      <c r="BI12" s="107">
        <v>0</v>
      </c>
      <c r="BJ12" s="107">
        <v>0</v>
      </c>
      <c r="BK12" s="107">
        <v>0</v>
      </c>
      <c r="BL12" s="107">
        <v>0</v>
      </c>
      <c r="BM12" s="107">
        <v>0</v>
      </c>
      <c r="BN12" s="107">
        <v>0</v>
      </c>
      <c r="BO12" s="107">
        <v>0</v>
      </c>
      <c r="BP12" s="107">
        <v>0</v>
      </c>
      <c r="BQ12" s="107">
        <v>0</v>
      </c>
      <c r="BR12" s="107">
        <v>0</v>
      </c>
      <c r="BS12" s="107">
        <v>0</v>
      </c>
      <c r="BT12" s="107">
        <v>0</v>
      </c>
      <c r="BU12" s="107">
        <v>0</v>
      </c>
      <c r="BV12" s="107">
        <v>0</v>
      </c>
      <c r="BW12" s="107">
        <v>0</v>
      </c>
      <c r="BX12" s="107">
        <v>0</v>
      </c>
      <c r="BY12" s="107">
        <v>0</v>
      </c>
    </row>
    <row r="13" spans="1:77" x14ac:dyDescent="0.25">
      <c r="A13" s="105" t="s">
        <v>10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  <c r="H13" s="107">
        <v>0</v>
      </c>
      <c r="I13" s="107">
        <v>0</v>
      </c>
      <c r="J13" s="107">
        <v>0</v>
      </c>
      <c r="K13" s="107">
        <v>0</v>
      </c>
      <c r="L13" s="107">
        <v>0</v>
      </c>
      <c r="M13" s="107">
        <v>0</v>
      </c>
      <c r="N13" s="107">
        <v>0</v>
      </c>
      <c r="O13" s="107">
        <v>0</v>
      </c>
      <c r="P13" s="107">
        <v>0</v>
      </c>
      <c r="Q13" s="107">
        <v>0</v>
      </c>
      <c r="R13" s="107">
        <v>0</v>
      </c>
      <c r="S13" s="107">
        <v>0</v>
      </c>
      <c r="T13" s="107">
        <v>0</v>
      </c>
      <c r="U13" s="107">
        <v>0</v>
      </c>
      <c r="V13" s="107">
        <v>0</v>
      </c>
      <c r="W13" s="107">
        <v>0</v>
      </c>
      <c r="X13" s="107">
        <v>0</v>
      </c>
      <c r="Y13" s="107">
        <v>0</v>
      </c>
      <c r="Z13" s="107">
        <v>0</v>
      </c>
      <c r="AA13" s="107">
        <v>0</v>
      </c>
      <c r="AB13" s="107">
        <v>0</v>
      </c>
      <c r="AC13" s="107">
        <v>0</v>
      </c>
      <c r="AD13" s="107">
        <v>0</v>
      </c>
      <c r="AE13" s="107">
        <v>0</v>
      </c>
      <c r="AF13" s="107">
        <v>0</v>
      </c>
      <c r="AG13" s="107">
        <v>0</v>
      </c>
      <c r="AH13" s="107">
        <v>0</v>
      </c>
      <c r="AI13" s="107">
        <v>0</v>
      </c>
      <c r="AJ13" s="107">
        <v>0</v>
      </c>
      <c r="AK13" s="107">
        <v>0</v>
      </c>
      <c r="AL13" s="107">
        <v>0</v>
      </c>
      <c r="AM13" s="107">
        <v>0</v>
      </c>
      <c r="AN13" s="107">
        <v>0</v>
      </c>
      <c r="AO13" s="107">
        <v>0</v>
      </c>
      <c r="AP13" s="107">
        <v>0</v>
      </c>
      <c r="AQ13" s="107">
        <v>0</v>
      </c>
      <c r="AR13" s="107">
        <v>0</v>
      </c>
      <c r="AS13" s="107">
        <v>0</v>
      </c>
      <c r="AT13" s="107">
        <v>0</v>
      </c>
      <c r="AU13" s="107">
        <v>0</v>
      </c>
      <c r="AV13" s="107">
        <v>0</v>
      </c>
      <c r="AW13" s="107">
        <v>0</v>
      </c>
      <c r="AX13" s="107">
        <v>0</v>
      </c>
      <c r="AY13" s="107">
        <v>0</v>
      </c>
      <c r="AZ13" s="107">
        <v>0</v>
      </c>
      <c r="BA13" s="107">
        <v>0</v>
      </c>
      <c r="BB13" s="107">
        <v>0</v>
      </c>
      <c r="BC13" s="107">
        <v>0</v>
      </c>
      <c r="BD13" s="107">
        <v>0</v>
      </c>
      <c r="BE13" s="107">
        <v>0</v>
      </c>
      <c r="BF13" s="107">
        <v>0</v>
      </c>
      <c r="BG13" s="107">
        <v>0</v>
      </c>
      <c r="BH13" s="107">
        <v>0</v>
      </c>
      <c r="BI13" s="107">
        <v>0</v>
      </c>
      <c r="BJ13" s="107">
        <v>0</v>
      </c>
      <c r="BK13" s="107">
        <v>0</v>
      </c>
      <c r="BL13" s="107">
        <v>0</v>
      </c>
      <c r="BM13" s="107">
        <v>0</v>
      </c>
      <c r="BN13" s="107">
        <v>0</v>
      </c>
      <c r="BO13" s="107">
        <v>0</v>
      </c>
      <c r="BP13" s="107">
        <v>0</v>
      </c>
      <c r="BQ13" s="107">
        <v>0</v>
      </c>
      <c r="BR13" s="107">
        <v>0</v>
      </c>
      <c r="BS13" s="107">
        <v>0</v>
      </c>
      <c r="BT13" s="107">
        <v>0</v>
      </c>
      <c r="BU13" s="107">
        <v>0</v>
      </c>
      <c r="BV13" s="107">
        <v>0</v>
      </c>
      <c r="BW13" s="107">
        <v>0</v>
      </c>
      <c r="BX13" s="107">
        <v>0</v>
      </c>
      <c r="BY13" s="107">
        <v>0</v>
      </c>
    </row>
    <row r="14" spans="1:77" x14ac:dyDescent="0.25">
      <c r="A14" s="105" t="s">
        <v>11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v>0</v>
      </c>
      <c r="H14" s="107">
        <v>0</v>
      </c>
      <c r="I14" s="107">
        <v>0</v>
      </c>
      <c r="J14" s="107">
        <v>0</v>
      </c>
      <c r="K14" s="107">
        <v>0</v>
      </c>
      <c r="L14" s="107">
        <v>0</v>
      </c>
      <c r="M14" s="107">
        <v>0</v>
      </c>
      <c r="N14" s="107">
        <v>0</v>
      </c>
      <c r="O14" s="107">
        <v>0</v>
      </c>
      <c r="P14" s="107">
        <v>0</v>
      </c>
      <c r="Q14" s="107">
        <v>0</v>
      </c>
      <c r="R14" s="107">
        <v>0</v>
      </c>
      <c r="S14" s="107">
        <v>0</v>
      </c>
      <c r="T14" s="107">
        <v>0</v>
      </c>
      <c r="U14" s="107">
        <v>0</v>
      </c>
      <c r="V14" s="107">
        <v>0</v>
      </c>
      <c r="W14" s="107">
        <v>0</v>
      </c>
      <c r="X14" s="107">
        <v>0</v>
      </c>
      <c r="Y14" s="107">
        <v>0</v>
      </c>
      <c r="Z14" s="107">
        <v>0</v>
      </c>
      <c r="AA14" s="107">
        <v>0</v>
      </c>
      <c r="AB14" s="107">
        <v>0</v>
      </c>
      <c r="AC14" s="107">
        <v>0</v>
      </c>
      <c r="AD14" s="107">
        <v>0</v>
      </c>
      <c r="AE14" s="107">
        <v>0</v>
      </c>
      <c r="AF14" s="107">
        <v>0</v>
      </c>
      <c r="AG14" s="107">
        <v>0</v>
      </c>
      <c r="AH14" s="107">
        <v>0</v>
      </c>
      <c r="AI14" s="107">
        <v>0</v>
      </c>
      <c r="AJ14" s="107">
        <v>0</v>
      </c>
      <c r="AK14" s="107">
        <v>0</v>
      </c>
      <c r="AL14" s="107">
        <v>0</v>
      </c>
      <c r="AM14" s="107">
        <v>0</v>
      </c>
      <c r="AN14" s="107">
        <v>0</v>
      </c>
      <c r="AO14" s="107">
        <v>0</v>
      </c>
      <c r="AP14" s="107">
        <v>0</v>
      </c>
      <c r="AQ14" s="107">
        <v>0</v>
      </c>
      <c r="AR14" s="107">
        <v>0</v>
      </c>
      <c r="AS14" s="107">
        <v>0</v>
      </c>
      <c r="AT14" s="107">
        <v>0</v>
      </c>
      <c r="AU14" s="107">
        <v>0</v>
      </c>
      <c r="AV14" s="107">
        <v>0</v>
      </c>
      <c r="AW14" s="107">
        <v>0</v>
      </c>
      <c r="AX14" s="107">
        <v>0</v>
      </c>
      <c r="AY14" s="107">
        <v>0</v>
      </c>
      <c r="AZ14" s="107">
        <v>0</v>
      </c>
      <c r="BA14" s="107">
        <v>0</v>
      </c>
      <c r="BB14" s="107">
        <v>0</v>
      </c>
      <c r="BC14" s="107">
        <v>0</v>
      </c>
      <c r="BD14" s="107">
        <v>0</v>
      </c>
      <c r="BE14" s="107">
        <v>0</v>
      </c>
      <c r="BF14" s="107">
        <v>0</v>
      </c>
      <c r="BG14" s="107">
        <v>0</v>
      </c>
      <c r="BH14" s="107">
        <v>0</v>
      </c>
      <c r="BI14" s="107">
        <v>0</v>
      </c>
      <c r="BJ14" s="107">
        <v>0</v>
      </c>
      <c r="BK14" s="107">
        <v>0</v>
      </c>
      <c r="BL14" s="107">
        <v>0</v>
      </c>
      <c r="BM14" s="107">
        <v>0</v>
      </c>
      <c r="BN14" s="107">
        <v>0</v>
      </c>
      <c r="BO14" s="107">
        <v>0</v>
      </c>
      <c r="BP14" s="107">
        <v>0</v>
      </c>
      <c r="BQ14" s="107">
        <v>0</v>
      </c>
      <c r="BR14" s="107">
        <v>0</v>
      </c>
      <c r="BS14" s="107">
        <v>0</v>
      </c>
      <c r="BT14" s="107">
        <v>0</v>
      </c>
      <c r="BU14" s="107">
        <v>0</v>
      </c>
      <c r="BV14" s="107">
        <v>0</v>
      </c>
      <c r="BW14" s="107">
        <v>0</v>
      </c>
      <c r="BX14" s="107">
        <v>0</v>
      </c>
      <c r="BY14" s="107">
        <v>0</v>
      </c>
    </row>
    <row r="15" spans="1:77" x14ac:dyDescent="0.25">
      <c r="A15" s="105" t="s">
        <v>12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v>0</v>
      </c>
      <c r="H15" s="107">
        <v>0</v>
      </c>
      <c r="I15" s="107">
        <v>0</v>
      </c>
      <c r="J15" s="107">
        <v>0</v>
      </c>
      <c r="K15" s="107">
        <v>0</v>
      </c>
      <c r="L15" s="107">
        <v>0</v>
      </c>
      <c r="M15" s="107">
        <v>0</v>
      </c>
      <c r="N15" s="107">
        <v>0</v>
      </c>
      <c r="O15" s="107">
        <v>0</v>
      </c>
      <c r="P15" s="107">
        <v>0</v>
      </c>
      <c r="Q15" s="107">
        <v>0</v>
      </c>
      <c r="R15" s="107">
        <v>0</v>
      </c>
      <c r="S15" s="107">
        <v>0</v>
      </c>
      <c r="T15" s="107">
        <v>0</v>
      </c>
      <c r="U15" s="107">
        <v>0</v>
      </c>
      <c r="V15" s="107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7">
        <v>0</v>
      </c>
      <c r="AF15" s="107">
        <v>0</v>
      </c>
      <c r="AG15" s="107">
        <v>0</v>
      </c>
      <c r="AH15" s="107">
        <v>0</v>
      </c>
      <c r="AI15" s="107">
        <v>0</v>
      </c>
      <c r="AJ15" s="107">
        <v>0</v>
      </c>
      <c r="AK15" s="107">
        <v>0</v>
      </c>
      <c r="AL15" s="107">
        <v>0</v>
      </c>
      <c r="AM15" s="107">
        <v>0</v>
      </c>
      <c r="AN15" s="107">
        <v>0</v>
      </c>
      <c r="AO15" s="107">
        <v>0</v>
      </c>
      <c r="AP15" s="107">
        <v>0</v>
      </c>
      <c r="AQ15" s="107">
        <v>0</v>
      </c>
      <c r="AR15" s="107">
        <v>0</v>
      </c>
      <c r="AS15" s="107">
        <v>0</v>
      </c>
      <c r="AT15" s="107">
        <v>0</v>
      </c>
      <c r="AU15" s="107">
        <v>0</v>
      </c>
      <c r="AV15" s="107">
        <v>0</v>
      </c>
      <c r="AW15" s="107">
        <v>0</v>
      </c>
      <c r="AX15" s="107">
        <v>0</v>
      </c>
      <c r="AY15" s="107">
        <v>0</v>
      </c>
      <c r="AZ15" s="107">
        <v>0</v>
      </c>
      <c r="BA15" s="107">
        <v>0</v>
      </c>
      <c r="BB15" s="107">
        <v>0</v>
      </c>
      <c r="BC15" s="107">
        <v>0</v>
      </c>
      <c r="BD15" s="107">
        <v>0</v>
      </c>
      <c r="BE15" s="107">
        <v>0</v>
      </c>
      <c r="BF15" s="107">
        <v>0</v>
      </c>
      <c r="BG15" s="107">
        <v>0</v>
      </c>
      <c r="BH15" s="107">
        <v>0</v>
      </c>
      <c r="BI15" s="107">
        <v>0</v>
      </c>
      <c r="BJ15" s="107">
        <v>0</v>
      </c>
      <c r="BK15" s="107">
        <v>0</v>
      </c>
      <c r="BL15" s="107">
        <v>0</v>
      </c>
      <c r="BM15" s="107">
        <v>0</v>
      </c>
      <c r="BN15" s="107">
        <v>0</v>
      </c>
      <c r="BO15" s="107">
        <v>0</v>
      </c>
      <c r="BP15" s="107">
        <v>0</v>
      </c>
      <c r="BQ15" s="107">
        <v>0</v>
      </c>
      <c r="BR15" s="107">
        <v>0</v>
      </c>
      <c r="BS15" s="107">
        <v>0</v>
      </c>
      <c r="BT15" s="107">
        <v>0</v>
      </c>
      <c r="BU15" s="107">
        <v>0</v>
      </c>
      <c r="BV15" s="107">
        <v>0</v>
      </c>
      <c r="BW15" s="107">
        <v>0</v>
      </c>
      <c r="BX15" s="107">
        <v>0</v>
      </c>
      <c r="BY15" s="107">
        <v>0</v>
      </c>
    </row>
    <row r="16" spans="1:77" x14ac:dyDescent="0.25">
      <c r="A16" s="105" t="s">
        <v>13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v>0</v>
      </c>
      <c r="H16" s="107">
        <v>0</v>
      </c>
      <c r="I16" s="107">
        <v>0</v>
      </c>
      <c r="J16" s="107">
        <v>0</v>
      </c>
      <c r="K16" s="107">
        <v>0</v>
      </c>
      <c r="L16" s="107">
        <v>0</v>
      </c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07">
        <v>0</v>
      </c>
      <c r="T16" s="107">
        <v>0</v>
      </c>
      <c r="U16" s="107">
        <v>0</v>
      </c>
      <c r="V16" s="107">
        <v>0</v>
      </c>
      <c r="W16" s="107">
        <v>0</v>
      </c>
      <c r="X16" s="107">
        <v>0</v>
      </c>
      <c r="Y16" s="107">
        <v>0</v>
      </c>
      <c r="Z16" s="107">
        <v>0</v>
      </c>
      <c r="AA16" s="107">
        <v>0</v>
      </c>
      <c r="AB16" s="107">
        <v>0</v>
      </c>
      <c r="AC16" s="107">
        <v>0</v>
      </c>
      <c r="AD16" s="107">
        <v>0</v>
      </c>
      <c r="AE16" s="107">
        <v>0</v>
      </c>
      <c r="AF16" s="107">
        <v>0</v>
      </c>
      <c r="AG16" s="107">
        <v>0</v>
      </c>
      <c r="AH16" s="107">
        <v>0</v>
      </c>
      <c r="AI16" s="107">
        <v>0</v>
      </c>
      <c r="AJ16" s="107">
        <v>0</v>
      </c>
      <c r="AK16" s="107">
        <v>0</v>
      </c>
      <c r="AL16" s="107">
        <v>0</v>
      </c>
      <c r="AM16" s="107">
        <v>0</v>
      </c>
      <c r="AN16" s="107">
        <v>0</v>
      </c>
      <c r="AO16" s="107">
        <v>0</v>
      </c>
      <c r="AP16" s="107">
        <v>0</v>
      </c>
      <c r="AQ16" s="107">
        <v>0</v>
      </c>
      <c r="AR16" s="107">
        <v>0</v>
      </c>
      <c r="AS16" s="107">
        <v>0</v>
      </c>
      <c r="AT16" s="107">
        <v>0</v>
      </c>
      <c r="AU16" s="107">
        <v>0</v>
      </c>
      <c r="AV16" s="107">
        <v>0</v>
      </c>
      <c r="AW16" s="107">
        <v>0</v>
      </c>
      <c r="AX16" s="107">
        <v>0</v>
      </c>
      <c r="AY16" s="107">
        <v>0</v>
      </c>
      <c r="AZ16" s="107">
        <v>0</v>
      </c>
      <c r="BA16" s="107">
        <v>0</v>
      </c>
      <c r="BB16" s="107">
        <v>0</v>
      </c>
      <c r="BC16" s="107">
        <v>0</v>
      </c>
      <c r="BD16" s="107">
        <v>0</v>
      </c>
      <c r="BE16" s="107">
        <v>0</v>
      </c>
      <c r="BF16" s="107">
        <v>0</v>
      </c>
      <c r="BG16" s="107">
        <v>0</v>
      </c>
      <c r="BH16" s="107">
        <v>0</v>
      </c>
      <c r="BI16" s="107">
        <v>0</v>
      </c>
      <c r="BJ16" s="107">
        <v>0</v>
      </c>
      <c r="BK16" s="107">
        <v>0</v>
      </c>
      <c r="BL16" s="107">
        <v>0</v>
      </c>
      <c r="BM16" s="107">
        <v>0</v>
      </c>
      <c r="BN16" s="107">
        <v>0</v>
      </c>
      <c r="BO16" s="107">
        <v>0</v>
      </c>
      <c r="BP16" s="107">
        <v>0</v>
      </c>
      <c r="BQ16" s="107">
        <v>0</v>
      </c>
      <c r="BR16" s="107">
        <v>0</v>
      </c>
      <c r="BS16" s="107">
        <v>0</v>
      </c>
      <c r="BT16" s="107">
        <v>0</v>
      </c>
      <c r="BU16" s="107">
        <v>0</v>
      </c>
      <c r="BV16" s="107">
        <v>0</v>
      </c>
      <c r="BW16" s="107">
        <v>0</v>
      </c>
      <c r="BX16" s="107">
        <v>0</v>
      </c>
      <c r="BY16" s="107">
        <v>0</v>
      </c>
    </row>
    <row r="17" spans="1:77" x14ac:dyDescent="0.25">
      <c r="A17" s="105" t="s">
        <v>14</v>
      </c>
      <c r="B17" s="107">
        <v>0</v>
      </c>
      <c r="C17" s="107">
        <v>0</v>
      </c>
      <c r="D17" s="107">
        <v>0</v>
      </c>
      <c r="E17" s="107">
        <v>0</v>
      </c>
      <c r="F17" s="107">
        <v>0</v>
      </c>
      <c r="G17" s="107">
        <v>0</v>
      </c>
      <c r="H17" s="107">
        <v>0</v>
      </c>
      <c r="I17" s="107">
        <v>0</v>
      </c>
      <c r="J17" s="107">
        <v>0</v>
      </c>
      <c r="K17" s="107">
        <v>0</v>
      </c>
      <c r="L17" s="107">
        <v>0</v>
      </c>
      <c r="M17" s="107">
        <v>0</v>
      </c>
      <c r="N17" s="107">
        <v>0</v>
      </c>
      <c r="O17" s="107">
        <v>0</v>
      </c>
      <c r="P17" s="107">
        <v>0</v>
      </c>
      <c r="Q17" s="107">
        <v>0</v>
      </c>
      <c r="R17" s="107">
        <v>0</v>
      </c>
      <c r="S17" s="107">
        <v>0</v>
      </c>
      <c r="T17" s="107">
        <v>0</v>
      </c>
      <c r="U17" s="107">
        <v>0</v>
      </c>
      <c r="V17" s="107">
        <v>0</v>
      </c>
      <c r="W17" s="107">
        <v>0</v>
      </c>
      <c r="X17" s="107">
        <v>0</v>
      </c>
      <c r="Y17" s="107"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7">
        <v>0</v>
      </c>
      <c r="AF17" s="107">
        <v>0</v>
      </c>
      <c r="AG17" s="107">
        <v>0</v>
      </c>
      <c r="AH17" s="107">
        <v>0</v>
      </c>
      <c r="AI17" s="107">
        <v>0</v>
      </c>
      <c r="AJ17" s="107">
        <v>0</v>
      </c>
      <c r="AK17" s="107">
        <v>0</v>
      </c>
      <c r="AL17" s="107">
        <v>0</v>
      </c>
      <c r="AM17" s="107">
        <v>0</v>
      </c>
      <c r="AN17" s="107">
        <v>0</v>
      </c>
      <c r="AO17" s="107">
        <v>0</v>
      </c>
      <c r="AP17" s="107">
        <v>0</v>
      </c>
      <c r="AQ17" s="107">
        <v>0</v>
      </c>
      <c r="AR17" s="107">
        <v>0</v>
      </c>
      <c r="AS17" s="107">
        <v>0</v>
      </c>
      <c r="AT17" s="107">
        <v>0</v>
      </c>
      <c r="AU17" s="107">
        <v>0</v>
      </c>
      <c r="AV17" s="107">
        <v>0</v>
      </c>
      <c r="AW17" s="107">
        <v>0</v>
      </c>
      <c r="AX17" s="107">
        <v>0</v>
      </c>
      <c r="AY17" s="107">
        <v>0</v>
      </c>
      <c r="AZ17" s="107">
        <v>0</v>
      </c>
      <c r="BA17" s="107">
        <v>0</v>
      </c>
      <c r="BB17" s="107">
        <v>0</v>
      </c>
      <c r="BC17" s="107">
        <v>0</v>
      </c>
      <c r="BD17" s="107">
        <v>0</v>
      </c>
      <c r="BE17" s="107">
        <v>0</v>
      </c>
      <c r="BF17" s="107">
        <v>0</v>
      </c>
      <c r="BG17" s="107">
        <v>0</v>
      </c>
      <c r="BH17" s="107">
        <v>0</v>
      </c>
      <c r="BI17" s="107">
        <v>0</v>
      </c>
      <c r="BJ17" s="107">
        <v>0</v>
      </c>
      <c r="BK17" s="107">
        <v>0</v>
      </c>
      <c r="BL17" s="107">
        <v>0</v>
      </c>
      <c r="BM17" s="107">
        <v>0</v>
      </c>
      <c r="BN17" s="107">
        <v>0</v>
      </c>
      <c r="BO17" s="107">
        <v>0</v>
      </c>
      <c r="BP17" s="107">
        <v>0</v>
      </c>
      <c r="BQ17" s="107">
        <v>0</v>
      </c>
      <c r="BR17" s="107">
        <v>0</v>
      </c>
      <c r="BS17" s="107">
        <v>0</v>
      </c>
      <c r="BT17" s="107">
        <v>0</v>
      </c>
      <c r="BU17" s="107">
        <v>0</v>
      </c>
      <c r="BV17" s="107">
        <v>0</v>
      </c>
      <c r="BW17" s="107">
        <v>0</v>
      </c>
      <c r="BX17" s="107">
        <v>0</v>
      </c>
      <c r="BY17" s="107">
        <v>0</v>
      </c>
    </row>
    <row r="18" spans="1:77" x14ac:dyDescent="0.25">
      <c r="A18" s="105" t="s">
        <v>15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>
        <v>0</v>
      </c>
      <c r="H18" s="107">
        <v>0</v>
      </c>
      <c r="I18" s="107">
        <v>0</v>
      </c>
      <c r="J18" s="107">
        <v>0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7">
        <v>0</v>
      </c>
      <c r="S18" s="107">
        <v>0</v>
      </c>
      <c r="T18" s="107">
        <v>0</v>
      </c>
      <c r="U18" s="107">
        <v>0</v>
      </c>
      <c r="V18" s="107">
        <v>0</v>
      </c>
      <c r="W18" s="107">
        <v>0</v>
      </c>
      <c r="X18" s="107">
        <v>0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7">
        <v>0</v>
      </c>
      <c r="AH18" s="107">
        <v>0</v>
      </c>
      <c r="AI18" s="107">
        <v>0</v>
      </c>
      <c r="AJ18" s="107">
        <v>0</v>
      </c>
      <c r="AK18" s="107">
        <v>0</v>
      </c>
      <c r="AL18" s="107">
        <v>0</v>
      </c>
      <c r="AM18" s="107">
        <v>0</v>
      </c>
      <c r="AN18" s="107">
        <v>0</v>
      </c>
      <c r="AO18" s="107">
        <v>0</v>
      </c>
      <c r="AP18" s="107">
        <v>0</v>
      </c>
      <c r="AQ18" s="107">
        <v>0</v>
      </c>
      <c r="AR18" s="107">
        <v>0</v>
      </c>
      <c r="AS18" s="107">
        <v>0</v>
      </c>
      <c r="AT18" s="107">
        <v>0</v>
      </c>
      <c r="AU18" s="107">
        <v>0</v>
      </c>
      <c r="AV18" s="107">
        <v>0</v>
      </c>
      <c r="AW18" s="107">
        <v>0</v>
      </c>
      <c r="AX18" s="107">
        <v>0</v>
      </c>
      <c r="AY18" s="107">
        <v>0</v>
      </c>
      <c r="AZ18" s="107">
        <v>0</v>
      </c>
      <c r="BA18" s="107">
        <v>0</v>
      </c>
      <c r="BB18" s="107">
        <v>0</v>
      </c>
      <c r="BC18" s="107">
        <v>0</v>
      </c>
      <c r="BD18" s="107">
        <v>0</v>
      </c>
      <c r="BE18" s="107">
        <v>0</v>
      </c>
      <c r="BF18" s="107">
        <v>0</v>
      </c>
      <c r="BG18" s="107">
        <v>0</v>
      </c>
      <c r="BH18" s="107">
        <v>0</v>
      </c>
      <c r="BI18" s="107">
        <v>0</v>
      </c>
      <c r="BJ18" s="107">
        <v>0</v>
      </c>
      <c r="BK18" s="107">
        <v>0</v>
      </c>
      <c r="BL18" s="107">
        <v>0</v>
      </c>
      <c r="BM18" s="107">
        <v>0</v>
      </c>
      <c r="BN18" s="107">
        <v>0</v>
      </c>
      <c r="BO18" s="107">
        <v>0</v>
      </c>
      <c r="BP18" s="107">
        <v>0</v>
      </c>
      <c r="BQ18" s="107">
        <v>0</v>
      </c>
      <c r="BR18" s="107">
        <v>0</v>
      </c>
      <c r="BS18" s="107">
        <v>0</v>
      </c>
      <c r="BT18" s="107">
        <v>0</v>
      </c>
      <c r="BU18" s="107">
        <v>0</v>
      </c>
      <c r="BV18" s="107">
        <v>0</v>
      </c>
      <c r="BW18" s="107">
        <v>0</v>
      </c>
      <c r="BX18" s="107">
        <v>0</v>
      </c>
      <c r="BY18" s="107">
        <v>0</v>
      </c>
    </row>
    <row r="19" spans="1:77" x14ac:dyDescent="0.25">
      <c r="A19" s="105" t="s">
        <v>16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>
        <v>0</v>
      </c>
      <c r="H19" s="107">
        <v>0</v>
      </c>
      <c r="I19" s="107">
        <v>0</v>
      </c>
      <c r="J19" s="107">
        <v>0</v>
      </c>
      <c r="K19" s="107">
        <v>0</v>
      </c>
      <c r="L19" s="107">
        <v>0</v>
      </c>
      <c r="M19" s="107">
        <v>0</v>
      </c>
      <c r="N19" s="107">
        <v>0</v>
      </c>
      <c r="O19" s="107">
        <v>0</v>
      </c>
      <c r="P19" s="107">
        <v>0</v>
      </c>
      <c r="Q19" s="107">
        <v>0</v>
      </c>
      <c r="R19" s="107">
        <v>0</v>
      </c>
      <c r="S19" s="107">
        <v>0</v>
      </c>
      <c r="T19" s="107">
        <v>0</v>
      </c>
      <c r="U19" s="107">
        <v>0</v>
      </c>
      <c r="V19" s="107">
        <v>0</v>
      </c>
      <c r="W19" s="107">
        <v>0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L19" s="107">
        <v>0</v>
      </c>
      <c r="AM19" s="107">
        <v>0</v>
      </c>
      <c r="AN19" s="107">
        <v>0</v>
      </c>
      <c r="AO19" s="107">
        <v>0</v>
      </c>
      <c r="AP19" s="107">
        <v>0</v>
      </c>
      <c r="AQ19" s="107">
        <v>0</v>
      </c>
      <c r="AR19" s="107">
        <v>0</v>
      </c>
      <c r="AS19" s="107">
        <v>0</v>
      </c>
      <c r="AT19" s="107">
        <v>0</v>
      </c>
      <c r="AU19" s="107">
        <v>0</v>
      </c>
      <c r="AV19" s="107">
        <v>0</v>
      </c>
      <c r="AW19" s="107">
        <v>0</v>
      </c>
      <c r="AX19" s="107">
        <v>0</v>
      </c>
      <c r="AY19" s="107">
        <v>0</v>
      </c>
      <c r="AZ19" s="107">
        <v>0</v>
      </c>
      <c r="BA19" s="107">
        <v>0</v>
      </c>
      <c r="BB19" s="107">
        <v>0</v>
      </c>
      <c r="BC19" s="107">
        <v>0</v>
      </c>
      <c r="BD19" s="107">
        <v>0</v>
      </c>
      <c r="BE19" s="107">
        <v>0</v>
      </c>
      <c r="BF19" s="107">
        <v>0</v>
      </c>
      <c r="BG19" s="107">
        <v>0</v>
      </c>
      <c r="BH19" s="107">
        <v>0</v>
      </c>
      <c r="BI19" s="107">
        <v>0</v>
      </c>
      <c r="BJ19" s="107">
        <v>0</v>
      </c>
      <c r="BK19" s="107">
        <v>0</v>
      </c>
      <c r="BL19" s="107">
        <v>0</v>
      </c>
      <c r="BM19" s="107">
        <v>0</v>
      </c>
      <c r="BN19" s="107">
        <v>0</v>
      </c>
      <c r="BO19" s="107">
        <v>0</v>
      </c>
      <c r="BP19" s="107">
        <v>0</v>
      </c>
      <c r="BQ19" s="107">
        <v>0</v>
      </c>
      <c r="BR19" s="107">
        <v>0</v>
      </c>
      <c r="BS19" s="107">
        <v>0</v>
      </c>
      <c r="BT19" s="107">
        <v>0</v>
      </c>
      <c r="BU19" s="107">
        <v>0</v>
      </c>
      <c r="BV19" s="107">
        <v>0</v>
      </c>
      <c r="BW19" s="107">
        <v>0</v>
      </c>
      <c r="BX19" s="107">
        <v>0</v>
      </c>
      <c r="BY19" s="107">
        <v>0</v>
      </c>
    </row>
    <row r="20" spans="1:77" x14ac:dyDescent="0.25">
      <c r="A20" s="105" t="s">
        <v>17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07">
        <v>0</v>
      </c>
      <c r="T20" s="107">
        <v>0</v>
      </c>
      <c r="U20" s="107">
        <v>0</v>
      </c>
      <c r="V20" s="107">
        <v>0</v>
      </c>
      <c r="W20" s="107">
        <v>0</v>
      </c>
      <c r="X20" s="107">
        <v>0</v>
      </c>
      <c r="Y20" s="107">
        <v>0</v>
      </c>
      <c r="Z20" s="107">
        <v>0</v>
      </c>
      <c r="AA20" s="107">
        <v>0</v>
      </c>
      <c r="AB20" s="107">
        <v>0</v>
      </c>
      <c r="AC20" s="107">
        <v>0</v>
      </c>
      <c r="AD20" s="107">
        <v>0</v>
      </c>
      <c r="AE20" s="107">
        <v>0</v>
      </c>
      <c r="AF20" s="107">
        <v>0</v>
      </c>
      <c r="AG20" s="107">
        <v>0</v>
      </c>
      <c r="AH20" s="107">
        <v>0</v>
      </c>
      <c r="AI20" s="107">
        <v>0</v>
      </c>
      <c r="AJ20" s="107">
        <v>0</v>
      </c>
      <c r="AK20" s="107">
        <v>0</v>
      </c>
      <c r="AL20" s="107">
        <v>0</v>
      </c>
      <c r="AM20" s="107">
        <v>0</v>
      </c>
      <c r="AN20" s="107">
        <v>0</v>
      </c>
      <c r="AO20" s="107">
        <v>0</v>
      </c>
      <c r="AP20" s="107">
        <v>0</v>
      </c>
      <c r="AQ20" s="107">
        <v>0</v>
      </c>
      <c r="AR20" s="107">
        <v>0</v>
      </c>
      <c r="AS20" s="107">
        <v>0</v>
      </c>
      <c r="AT20" s="107">
        <v>0</v>
      </c>
      <c r="AU20" s="107">
        <v>0</v>
      </c>
      <c r="AV20" s="107">
        <v>0</v>
      </c>
      <c r="AW20" s="107">
        <v>0</v>
      </c>
      <c r="AX20" s="107">
        <v>0</v>
      </c>
      <c r="AY20" s="107">
        <v>0</v>
      </c>
      <c r="AZ20" s="107">
        <v>0</v>
      </c>
      <c r="BA20" s="107">
        <v>0</v>
      </c>
      <c r="BB20" s="107">
        <v>0</v>
      </c>
      <c r="BC20" s="107">
        <v>0</v>
      </c>
      <c r="BD20" s="107">
        <v>0</v>
      </c>
      <c r="BE20" s="107">
        <v>0</v>
      </c>
      <c r="BF20" s="107">
        <v>0</v>
      </c>
      <c r="BG20" s="107">
        <v>0</v>
      </c>
      <c r="BH20" s="107">
        <v>0</v>
      </c>
      <c r="BI20" s="107">
        <v>0</v>
      </c>
      <c r="BJ20" s="107">
        <v>0</v>
      </c>
      <c r="BK20" s="107">
        <v>0</v>
      </c>
      <c r="BL20" s="107">
        <v>0</v>
      </c>
      <c r="BM20" s="107">
        <v>0</v>
      </c>
      <c r="BN20" s="107">
        <v>0</v>
      </c>
      <c r="BO20" s="107">
        <v>0</v>
      </c>
      <c r="BP20" s="107">
        <v>0</v>
      </c>
      <c r="BQ20" s="107">
        <v>0</v>
      </c>
      <c r="BR20" s="107">
        <v>0</v>
      </c>
      <c r="BS20" s="107">
        <v>0</v>
      </c>
      <c r="BT20" s="107">
        <v>0</v>
      </c>
      <c r="BU20" s="107">
        <v>0</v>
      </c>
      <c r="BV20" s="107">
        <v>0</v>
      </c>
      <c r="BW20" s="107">
        <v>0</v>
      </c>
      <c r="BX20" s="107">
        <v>0</v>
      </c>
      <c r="BY20" s="107">
        <v>0</v>
      </c>
    </row>
    <row r="21" spans="1:77" x14ac:dyDescent="0.25">
      <c r="A21" s="105" t="s">
        <v>18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07">
        <v>0</v>
      </c>
      <c r="T21" s="107">
        <v>0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0</v>
      </c>
      <c r="AB21" s="107">
        <v>0</v>
      </c>
      <c r="AC21" s="107">
        <v>0</v>
      </c>
      <c r="AD21" s="107">
        <v>0</v>
      </c>
      <c r="AE21" s="107">
        <v>0</v>
      </c>
      <c r="AF21" s="107">
        <v>0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L21" s="107">
        <v>0</v>
      </c>
      <c r="AM21" s="107">
        <v>0</v>
      </c>
      <c r="AN21" s="107">
        <v>0</v>
      </c>
      <c r="AO21" s="107">
        <v>0</v>
      </c>
      <c r="AP21" s="107">
        <v>0</v>
      </c>
      <c r="AQ21" s="107">
        <v>0</v>
      </c>
      <c r="AR21" s="107">
        <v>0</v>
      </c>
      <c r="AS21" s="107">
        <v>0</v>
      </c>
      <c r="AT21" s="107">
        <v>0</v>
      </c>
      <c r="AU21" s="107">
        <v>0</v>
      </c>
      <c r="AV21" s="107">
        <v>0</v>
      </c>
      <c r="AW21" s="107">
        <v>0</v>
      </c>
      <c r="AX21" s="107">
        <v>0</v>
      </c>
      <c r="AY21" s="107">
        <v>0</v>
      </c>
      <c r="AZ21" s="107">
        <v>0</v>
      </c>
      <c r="BA21" s="107">
        <v>0</v>
      </c>
      <c r="BB21" s="107">
        <v>0</v>
      </c>
      <c r="BC21" s="107">
        <v>0</v>
      </c>
      <c r="BD21" s="107">
        <v>0</v>
      </c>
      <c r="BE21" s="107">
        <v>0</v>
      </c>
      <c r="BF21" s="107">
        <v>0</v>
      </c>
      <c r="BG21" s="107">
        <v>0</v>
      </c>
      <c r="BH21" s="107">
        <v>0</v>
      </c>
      <c r="BI21" s="107">
        <v>0</v>
      </c>
      <c r="BJ21" s="107">
        <v>0</v>
      </c>
      <c r="BK21" s="107">
        <v>0</v>
      </c>
      <c r="BL21" s="107">
        <v>0</v>
      </c>
      <c r="BM21" s="107">
        <v>0</v>
      </c>
      <c r="BN21" s="107">
        <v>0</v>
      </c>
      <c r="BO21" s="107">
        <v>0</v>
      </c>
      <c r="BP21" s="107">
        <v>0</v>
      </c>
      <c r="BQ21" s="107">
        <v>0</v>
      </c>
      <c r="BR21" s="107">
        <v>0</v>
      </c>
      <c r="BS21" s="107">
        <v>0</v>
      </c>
      <c r="BT21" s="107">
        <v>0</v>
      </c>
      <c r="BU21" s="107">
        <v>0</v>
      </c>
      <c r="BV21" s="107">
        <v>0</v>
      </c>
      <c r="BW21" s="107">
        <v>0</v>
      </c>
      <c r="BX21" s="107">
        <v>0</v>
      </c>
      <c r="BY21" s="107">
        <v>0</v>
      </c>
    </row>
    <row r="22" spans="1:77" x14ac:dyDescent="0.25">
      <c r="A22" s="105" t="s">
        <v>19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0</v>
      </c>
      <c r="AF22" s="107">
        <v>0</v>
      </c>
      <c r="AG22" s="107">
        <v>0</v>
      </c>
      <c r="AH22" s="107">
        <v>0</v>
      </c>
      <c r="AI22" s="107">
        <v>0</v>
      </c>
      <c r="AJ22" s="107">
        <v>0</v>
      </c>
      <c r="AK22" s="107">
        <v>0</v>
      </c>
      <c r="AL22" s="107">
        <v>0</v>
      </c>
      <c r="AM22" s="107">
        <v>0</v>
      </c>
      <c r="AN22" s="107">
        <v>0</v>
      </c>
      <c r="AO22" s="107">
        <v>0</v>
      </c>
      <c r="AP22" s="107">
        <v>0</v>
      </c>
      <c r="AQ22" s="107">
        <v>0</v>
      </c>
      <c r="AR22" s="107">
        <v>0</v>
      </c>
      <c r="AS22" s="107">
        <v>0</v>
      </c>
      <c r="AT22" s="107">
        <v>0</v>
      </c>
      <c r="AU22" s="107">
        <v>0</v>
      </c>
      <c r="AV22" s="107">
        <v>0</v>
      </c>
      <c r="AW22" s="107">
        <v>0</v>
      </c>
      <c r="AX22" s="107">
        <v>0</v>
      </c>
      <c r="AY22" s="107">
        <v>0</v>
      </c>
      <c r="AZ22" s="107">
        <v>0</v>
      </c>
      <c r="BA22" s="107">
        <v>0</v>
      </c>
      <c r="BB22" s="107">
        <v>0</v>
      </c>
      <c r="BC22" s="107">
        <v>0</v>
      </c>
      <c r="BD22" s="107">
        <v>0</v>
      </c>
      <c r="BE22" s="107">
        <v>0</v>
      </c>
      <c r="BF22" s="107">
        <v>0</v>
      </c>
      <c r="BG22" s="107">
        <v>0</v>
      </c>
      <c r="BH22" s="107">
        <v>0</v>
      </c>
      <c r="BI22" s="107">
        <v>0</v>
      </c>
      <c r="BJ22" s="107">
        <v>0</v>
      </c>
      <c r="BK22" s="107">
        <v>0</v>
      </c>
      <c r="BL22" s="107">
        <v>0</v>
      </c>
      <c r="BM22" s="107">
        <v>0</v>
      </c>
      <c r="BN22" s="107">
        <v>0</v>
      </c>
      <c r="BO22" s="107">
        <v>0</v>
      </c>
      <c r="BP22" s="107">
        <v>0</v>
      </c>
      <c r="BQ22" s="107">
        <v>0</v>
      </c>
      <c r="BR22" s="107">
        <v>0</v>
      </c>
      <c r="BS22" s="107">
        <v>0</v>
      </c>
      <c r="BT22" s="107">
        <v>0</v>
      </c>
      <c r="BU22" s="107">
        <v>0</v>
      </c>
      <c r="BV22" s="107">
        <v>0</v>
      </c>
      <c r="BW22" s="107">
        <v>0</v>
      </c>
      <c r="BX22" s="107">
        <v>0</v>
      </c>
      <c r="BY22" s="107">
        <v>0</v>
      </c>
    </row>
    <row r="23" spans="1:77" x14ac:dyDescent="0.25">
      <c r="A23" s="105" t="s">
        <v>20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v>0</v>
      </c>
      <c r="H23" s="107">
        <v>0</v>
      </c>
      <c r="I23" s="10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7">
        <v>0</v>
      </c>
      <c r="R23" s="107">
        <v>0</v>
      </c>
      <c r="S23" s="107">
        <v>0</v>
      </c>
      <c r="T23" s="107">
        <v>0</v>
      </c>
      <c r="U23" s="107">
        <v>0</v>
      </c>
      <c r="V23" s="107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7">
        <v>0</v>
      </c>
      <c r="AF23" s="107">
        <v>0</v>
      </c>
      <c r="AG23" s="107">
        <v>0</v>
      </c>
      <c r="AH23" s="107">
        <v>0</v>
      </c>
      <c r="AI23" s="107">
        <v>0</v>
      </c>
      <c r="AJ23" s="107">
        <v>0</v>
      </c>
      <c r="AK23" s="107">
        <v>0</v>
      </c>
      <c r="AL23" s="107">
        <v>0</v>
      </c>
      <c r="AM23" s="107">
        <v>0</v>
      </c>
      <c r="AN23" s="107">
        <v>0</v>
      </c>
      <c r="AO23" s="107">
        <v>0</v>
      </c>
      <c r="AP23" s="107">
        <v>0</v>
      </c>
      <c r="AQ23" s="107">
        <v>0</v>
      </c>
      <c r="AR23" s="107">
        <v>0</v>
      </c>
      <c r="AS23" s="107">
        <v>0</v>
      </c>
      <c r="AT23" s="107">
        <v>0</v>
      </c>
      <c r="AU23" s="107">
        <v>0</v>
      </c>
      <c r="AV23" s="107">
        <v>0</v>
      </c>
      <c r="AW23" s="107">
        <v>0</v>
      </c>
      <c r="AX23" s="107">
        <v>0</v>
      </c>
      <c r="AY23" s="107">
        <v>0</v>
      </c>
      <c r="AZ23" s="107">
        <v>0</v>
      </c>
      <c r="BA23" s="107">
        <v>0</v>
      </c>
      <c r="BB23" s="107">
        <v>0</v>
      </c>
      <c r="BC23" s="107">
        <v>0</v>
      </c>
      <c r="BD23" s="107">
        <v>0</v>
      </c>
      <c r="BE23" s="107">
        <v>0</v>
      </c>
      <c r="BF23" s="107">
        <v>0</v>
      </c>
      <c r="BG23" s="107">
        <v>0</v>
      </c>
      <c r="BH23" s="107">
        <v>0</v>
      </c>
      <c r="BI23" s="107">
        <v>0</v>
      </c>
      <c r="BJ23" s="107">
        <v>0</v>
      </c>
      <c r="BK23" s="107">
        <v>0</v>
      </c>
      <c r="BL23" s="107">
        <v>0</v>
      </c>
      <c r="BM23" s="107">
        <v>0</v>
      </c>
      <c r="BN23" s="107">
        <v>0</v>
      </c>
      <c r="BO23" s="107">
        <v>0</v>
      </c>
      <c r="BP23" s="107">
        <v>0</v>
      </c>
      <c r="BQ23" s="107">
        <v>0</v>
      </c>
      <c r="BR23" s="107">
        <v>0</v>
      </c>
      <c r="BS23" s="107">
        <v>0</v>
      </c>
      <c r="BT23" s="107">
        <v>0</v>
      </c>
      <c r="BU23" s="107">
        <v>0</v>
      </c>
      <c r="BV23" s="107">
        <v>0</v>
      </c>
      <c r="BW23" s="107">
        <v>0</v>
      </c>
      <c r="BX23" s="107">
        <v>0</v>
      </c>
      <c r="BY23" s="107">
        <v>0</v>
      </c>
    </row>
    <row r="24" spans="1:77" x14ac:dyDescent="0.25">
      <c r="A24" s="105" t="s">
        <v>21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07">
        <v>0</v>
      </c>
      <c r="T24" s="107">
        <v>0</v>
      </c>
      <c r="U24" s="107">
        <v>0</v>
      </c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7">
        <v>0</v>
      </c>
      <c r="AF24" s="107">
        <v>0</v>
      </c>
      <c r="AG24" s="107">
        <v>0</v>
      </c>
      <c r="AH24" s="107">
        <v>0</v>
      </c>
      <c r="AI24" s="107">
        <v>0</v>
      </c>
      <c r="AJ24" s="107">
        <v>0</v>
      </c>
      <c r="AK24" s="107">
        <v>0</v>
      </c>
      <c r="AL24" s="107">
        <v>0</v>
      </c>
      <c r="AM24" s="107">
        <v>0</v>
      </c>
      <c r="AN24" s="107">
        <v>0</v>
      </c>
      <c r="AO24" s="107">
        <v>0</v>
      </c>
      <c r="AP24" s="107">
        <v>0</v>
      </c>
      <c r="AQ24" s="107">
        <v>0</v>
      </c>
      <c r="AR24" s="107">
        <v>0</v>
      </c>
      <c r="AS24" s="107">
        <v>0</v>
      </c>
      <c r="AT24" s="107">
        <v>0</v>
      </c>
      <c r="AU24" s="107">
        <v>0</v>
      </c>
      <c r="AV24" s="107">
        <v>0</v>
      </c>
      <c r="AW24" s="107">
        <v>0</v>
      </c>
      <c r="AX24" s="107">
        <v>0</v>
      </c>
      <c r="AY24" s="107">
        <v>0</v>
      </c>
      <c r="AZ24" s="107">
        <v>0</v>
      </c>
      <c r="BA24" s="107">
        <v>0</v>
      </c>
      <c r="BB24" s="107">
        <v>0</v>
      </c>
      <c r="BC24" s="107">
        <v>0</v>
      </c>
      <c r="BD24" s="107">
        <v>0</v>
      </c>
      <c r="BE24" s="107">
        <v>0</v>
      </c>
      <c r="BF24" s="107">
        <v>0</v>
      </c>
      <c r="BG24" s="107">
        <v>0</v>
      </c>
      <c r="BH24" s="107">
        <v>0</v>
      </c>
      <c r="BI24" s="107">
        <v>0</v>
      </c>
      <c r="BJ24" s="107">
        <v>0</v>
      </c>
      <c r="BK24" s="107">
        <v>0</v>
      </c>
      <c r="BL24" s="107">
        <v>0</v>
      </c>
      <c r="BM24" s="107">
        <v>0</v>
      </c>
      <c r="BN24" s="107">
        <v>0</v>
      </c>
      <c r="BO24" s="107">
        <v>0</v>
      </c>
      <c r="BP24" s="107">
        <v>0</v>
      </c>
      <c r="BQ24" s="107">
        <v>0</v>
      </c>
      <c r="BR24" s="107">
        <v>0</v>
      </c>
      <c r="BS24" s="107">
        <v>0</v>
      </c>
      <c r="BT24" s="107">
        <v>0</v>
      </c>
      <c r="BU24" s="107">
        <v>0</v>
      </c>
      <c r="BV24" s="107">
        <v>0</v>
      </c>
      <c r="BW24" s="107">
        <v>0</v>
      </c>
      <c r="BX24" s="107">
        <v>0</v>
      </c>
      <c r="BY24" s="107">
        <v>0</v>
      </c>
    </row>
    <row r="25" spans="1:77" x14ac:dyDescent="0.25">
      <c r="A25" s="105" t="s">
        <v>22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07">
        <v>0</v>
      </c>
      <c r="T25" s="107">
        <v>0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7">
        <v>0</v>
      </c>
      <c r="AF25" s="107">
        <v>0</v>
      </c>
      <c r="AG25" s="107">
        <v>0</v>
      </c>
      <c r="AH25" s="107">
        <v>0</v>
      </c>
      <c r="AI25" s="107">
        <v>0</v>
      </c>
      <c r="AJ25" s="107">
        <v>0</v>
      </c>
      <c r="AK25" s="107">
        <v>0</v>
      </c>
      <c r="AL25" s="107">
        <v>0</v>
      </c>
      <c r="AM25" s="107">
        <v>0</v>
      </c>
      <c r="AN25" s="107">
        <v>0</v>
      </c>
      <c r="AO25" s="107">
        <v>0</v>
      </c>
      <c r="AP25" s="107">
        <v>0</v>
      </c>
      <c r="AQ25" s="107">
        <v>0</v>
      </c>
      <c r="AR25" s="107">
        <v>0</v>
      </c>
      <c r="AS25" s="107">
        <v>0</v>
      </c>
      <c r="AT25" s="107">
        <v>0</v>
      </c>
      <c r="AU25" s="107">
        <v>0</v>
      </c>
      <c r="AV25" s="107">
        <v>0</v>
      </c>
      <c r="AW25" s="107">
        <v>0</v>
      </c>
      <c r="AX25" s="107">
        <v>0</v>
      </c>
      <c r="AY25" s="107">
        <v>0</v>
      </c>
      <c r="AZ25" s="107">
        <v>0</v>
      </c>
      <c r="BA25" s="107">
        <v>0</v>
      </c>
      <c r="BB25" s="107">
        <v>0</v>
      </c>
      <c r="BC25" s="107">
        <v>0</v>
      </c>
      <c r="BD25" s="107">
        <v>0</v>
      </c>
      <c r="BE25" s="107">
        <v>0</v>
      </c>
      <c r="BF25" s="107">
        <v>0</v>
      </c>
      <c r="BG25" s="107">
        <v>0</v>
      </c>
      <c r="BH25" s="107">
        <v>0</v>
      </c>
      <c r="BI25" s="107">
        <v>0</v>
      </c>
      <c r="BJ25" s="107">
        <v>0</v>
      </c>
      <c r="BK25" s="107">
        <v>0</v>
      </c>
      <c r="BL25" s="107">
        <v>0</v>
      </c>
      <c r="BM25" s="107">
        <v>0</v>
      </c>
      <c r="BN25" s="107">
        <v>0</v>
      </c>
      <c r="BO25" s="107">
        <v>0</v>
      </c>
      <c r="BP25" s="107">
        <v>0</v>
      </c>
      <c r="BQ25" s="107">
        <v>0</v>
      </c>
      <c r="BR25" s="107">
        <v>0</v>
      </c>
      <c r="BS25" s="107">
        <v>0</v>
      </c>
      <c r="BT25" s="107">
        <v>0</v>
      </c>
      <c r="BU25" s="107">
        <v>0</v>
      </c>
      <c r="BV25" s="107">
        <v>0</v>
      </c>
      <c r="BW25" s="107">
        <v>0</v>
      </c>
      <c r="BX25" s="107">
        <v>0</v>
      </c>
      <c r="BY25" s="107">
        <v>0</v>
      </c>
    </row>
    <row r="26" spans="1:77" x14ac:dyDescent="0.25">
      <c r="A26" s="105" t="s">
        <v>23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v>0</v>
      </c>
      <c r="H26" s="107">
        <v>0</v>
      </c>
      <c r="I26" s="107">
        <v>0</v>
      </c>
      <c r="J26" s="107">
        <v>0</v>
      </c>
      <c r="K26" s="107">
        <v>0</v>
      </c>
      <c r="L26" s="107">
        <v>0</v>
      </c>
      <c r="M26" s="107">
        <v>0</v>
      </c>
      <c r="N26" s="107">
        <v>0</v>
      </c>
      <c r="O26" s="107">
        <v>0</v>
      </c>
      <c r="P26" s="107">
        <v>0</v>
      </c>
      <c r="Q26" s="107">
        <v>0</v>
      </c>
      <c r="R26" s="107">
        <v>0</v>
      </c>
      <c r="S26" s="107">
        <v>0</v>
      </c>
      <c r="T26" s="107">
        <v>0</v>
      </c>
      <c r="U26" s="107">
        <v>0</v>
      </c>
      <c r="V26" s="107">
        <v>0</v>
      </c>
      <c r="W26" s="107">
        <v>0</v>
      </c>
      <c r="X26" s="107">
        <v>0</v>
      </c>
      <c r="Y26" s="107">
        <v>0</v>
      </c>
      <c r="Z26" s="107">
        <v>0</v>
      </c>
      <c r="AA26" s="107">
        <v>0</v>
      </c>
      <c r="AB26" s="107">
        <v>0</v>
      </c>
      <c r="AC26" s="107">
        <v>0</v>
      </c>
      <c r="AD26" s="107">
        <v>0</v>
      </c>
      <c r="AE26" s="107">
        <v>0</v>
      </c>
      <c r="AF26" s="107">
        <v>0</v>
      </c>
      <c r="AG26" s="107">
        <v>0</v>
      </c>
      <c r="AH26" s="107">
        <v>0</v>
      </c>
      <c r="AI26" s="107">
        <v>0</v>
      </c>
      <c r="AJ26" s="107">
        <v>0</v>
      </c>
      <c r="AK26" s="107">
        <v>0</v>
      </c>
      <c r="AL26" s="107">
        <v>0</v>
      </c>
      <c r="AM26" s="107">
        <v>0</v>
      </c>
      <c r="AN26" s="107">
        <v>0</v>
      </c>
      <c r="AO26" s="107">
        <v>0</v>
      </c>
      <c r="AP26" s="107">
        <v>0</v>
      </c>
      <c r="AQ26" s="107">
        <v>0</v>
      </c>
      <c r="AR26" s="107">
        <v>0</v>
      </c>
      <c r="AS26" s="107">
        <v>0</v>
      </c>
      <c r="AT26" s="107">
        <v>0</v>
      </c>
      <c r="AU26" s="107">
        <v>0</v>
      </c>
      <c r="AV26" s="107">
        <v>0</v>
      </c>
      <c r="AW26" s="107">
        <v>0</v>
      </c>
      <c r="AX26" s="107">
        <v>0</v>
      </c>
      <c r="AY26" s="107">
        <v>0</v>
      </c>
      <c r="AZ26" s="107">
        <v>0</v>
      </c>
      <c r="BA26" s="107">
        <v>0</v>
      </c>
      <c r="BB26" s="107">
        <v>0</v>
      </c>
      <c r="BC26" s="107">
        <v>0</v>
      </c>
      <c r="BD26" s="107">
        <v>0</v>
      </c>
      <c r="BE26" s="107">
        <v>0</v>
      </c>
      <c r="BF26" s="107">
        <v>0</v>
      </c>
      <c r="BG26" s="107">
        <v>0</v>
      </c>
      <c r="BH26" s="107">
        <v>0</v>
      </c>
      <c r="BI26" s="107">
        <v>0</v>
      </c>
      <c r="BJ26" s="107">
        <v>0</v>
      </c>
      <c r="BK26" s="107">
        <v>0</v>
      </c>
      <c r="BL26" s="107">
        <v>0</v>
      </c>
      <c r="BM26" s="107">
        <v>0</v>
      </c>
      <c r="BN26" s="107">
        <v>0</v>
      </c>
      <c r="BO26" s="107">
        <v>0</v>
      </c>
      <c r="BP26" s="107">
        <v>0</v>
      </c>
      <c r="BQ26" s="107">
        <v>0</v>
      </c>
      <c r="BR26" s="107">
        <v>0</v>
      </c>
      <c r="BS26" s="107">
        <v>0</v>
      </c>
      <c r="BT26" s="107">
        <v>0</v>
      </c>
      <c r="BU26" s="107">
        <v>0</v>
      </c>
      <c r="BV26" s="107">
        <v>0</v>
      </c>
      <c r="BW26" s="107">
        <v>0</v>
      </c>
      <c r="BX26" s="107">
        <v>0</v>
      </c>
      <c r="BY26" s="107">
        <v>0</v>
      </c>
    </row>
    <row r="27" spans="1:77" x14ac:dyDescent="0.25">
      <c r="A27" s="105" t="s">
        <v>24</v>
      </c>
      <c r="B27" s="107">
        <v>0</v>
      </c>
      <c r="C27" s="107">
        <v>0</v>
      </c>
      <c r="D27" s="107">
        <v>0</v>
      </c>
      <c r="E27" s="107">
        <v>0</v>
      </c>
      <c r="F27" s="107">
        <v>0</v>
      </c>
      <c r="G27" s="107">
        <v>0</v>
      </c>
      <c r="H27" s="107">
        <v>0</v>
      </c>
      <c r="I27" s="107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7">
        <v>0</v>
      </c>
      <c r="R27" s="107">
        <v>0</v>
      </c>
      <c r="S27" s="107">
        <v>0</v>
      </c>
      <c r="T27" s="107">
        <v>0</v>
      </c>
      <c r="U27" s="107">
        <v>0</v>
      </c>
      <c r="V27" s="107">
        <v>0</v>
      </c>
      <c r="W27" s="107">
        <v>0</v>
      </c>
      <c r="X27" s="107">
        <v>0</v>
      </c>
      <c r="Y27" s="107">
        <v>0</v>
      </c>
      <c r="Z27" s="107">
        <v>0</v>
      </c>
      <c r="AA27" s="107">
        <v>0</v>
      </c>
      <c r="AB27" s="107">
        <v>0</v>
      </c>
      <c r="AC27" s="107">
        <v>0</v>
      </c>
      <c r="AD27" s="107">
        <v>0</v>
      </c>
      <c r="AE27" s="107">
        <v>0</v>
      </c>
      <c r="AF27" s="107">
        <v>0</v>
      </c>
      <c r="AG27" s="107">
        <v>0</v>
      </c>
      <c r="AH27" s="107">
        <v>0</v>
      </c>
      <c r="AI27" s="107">
        <v>0</v>
      </c>
      <c r="AJ27" s="107">
        <v>0</v>
      </c>
      <c r="AK27" s="107">
        <v>0</v>
      </c>
      <c r="AL27" s="107">
        <v>0</v>
      </c>
      <c r="AM27" s="107">
        <v>0</v>
      </c>
      <c r="AN27" s="107">
        <v>0</v>
      </c>
      <c r="AO27" s="107">
        <v>0</v>
      </c>
      <c r="AP27" s="107">
        <v>0</v>
      </c>
      <c r="AQ27" s="107">
        <v>0</v>
      </c>
      <c r="AR27" s="107">
        <v>0</v>
      </c>
      <c r="AS27" s="107">
        <v>0</v>
      </c>
      <c r="AT27" s="107">
        <v>0</v>
      </c>
      <c r="AU27" s="107">
        <v>0</v>
      </c>
      <c r="AV27" s="107">
        <v>0</v>
      </c>
      <c r="AW27" s="107">
        <v>0</v>
      </c>
      <c r="AX27" s="107">
        <v>0</v>
      </c>
      <c r="AY27" s="107">
        <v>0</v>
      </c>
      <c r="AZ27" s="107">
        <v>0</v>
      </c>
      <c r="BA27" s="107">
        <v>0</v>
      </c>
      <c r="BB27" s="107">
        <v>0</v>
      </c>
      <c r="BC27" s="107">
        <v>0</v>
      </c>
      <c r="BD27" s="107">
        <v>0</v>
      </c>
      <c r="BE27" s="107">
        <v>0</v>
      </c>
      <c r="BF27" s="107">
        <v>0</v>
      </c>
      <c r="BG27" s="107">
        <v>0</v>
      </c>
      <c r="BH27" s="107">
        <v>0</v>
      </c>
      <c r="BI27" s="107">
        <v>0</v>
      </c>
      <c r="BJ27" s="107">
        <v>0</v>
      </c>
      <c r="BK27" s="107">
        <v>0</v>
      </c>
      <c r="BL27" s="107">
        <v>0</v>
      </c>
      <c r="BM27" s="107">
        <v>0</v>
      </c>
      <c r="BN27" s="107">
        <v>0</v>
      </c>
      <c r="BO27" s="107">
        <v>0</v>
      </c>
      <c r="BP27" s="107">
        <v>0</v>
      </c>
      <c r="BQ27" s="107">
        <v>0</v>
      </c>
      <c r="BR27" s="107">
        <v>0</v>
      </c>
      <c r="BS27" s="107">
        <v>0</v>
      </c>
      <c r="BT27" s="107">
        <v>0</v>
      </c>
      <c r="BU27" s="107">
        <v>0</v>
      </c>
      <c r="BV27" s="107">
        <v>0</v>
      </c>
      <c r="BW27" s="107">
        <v>0</v>
      </c>
      <c r="BX27" s="107">
        <v>0</v>
      </c>
      <c r="BY27" s="107">
        <v>0</v>
      </c>
    </row>
    <row r="28" spans="1:77" x14ac:dyDescent="0.25">
      <c r="A28" s="105" t="s">
        <v>25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v>0</v>
      </c>
      <c r="H28" s="107">
        <v>0</v>
      </c>
      <c r="I28" s="107">
        <v>0</v>
      </c>
      <c r="J28" s="107">
        <v>0</v>
      </c>
      <c r="K28" s="107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7">
        <v>0</v>
      </c>
      <c r="R28" s="107">
        <v>0</v>
      </c>
      <c r="S28" s="107">
        <v>0</v>
      </c>
      <c r="T28" s="107">
        <v>0</v>
      </c>
      <c r="U28" s="107">
        <v>0</v>
      </c>
      <c r="V28" s="107">
        <v>0</v>
      </c>
      <c r="W28" s="107">
        <v>0</v>
      </c>
      <c r="X28" s="107">
        <v>0</v>
      </c>
      <c r="Y28" s="107">
        <v>0</v>
      </c>
      <c r="Z28" s="107">
        <v>0</v>
      </c>
      <c r="AA28" s="107">
        <v>0</v>
      </c>
      <c r="AB28" s="107">
        <v>0</v>
      </c>
      <c r="AC28" s="107">
        <v>0</v>
      </c>
      <c r="AD28" s="107">
        <v>0</v>
      </c>
      <c r="AE28" s="107">
        <v>0</v>
      </c>
      <c r="AF28" s="107">
        <v>0</v>
      </c>
      <c r="AG28" s="107">
        <v>0</v>
      </c>
      <c r="AH28" s="107">
        <v>0</v>
      </c>
      <c r="AI28" s="107">
        <v>0</v>
      </c>
      <c r="AJ28" s="107">
        <v>0</v>
      </c>
      <c r="AK28" s="107">
        <v>0</v>
      </c>
      <c r="AL28" s="107">
        <v>0</v>
      </c>
      <c r="AM28" s="107">
        <v>0</v>
      </c>
      <c r="AN28" s="107">
        <v>0</v>
      </c>
      <c r="AO28" s="107">
        <v>0</v>
      </c>
      <c r="AP28" s="107">
        <v>0</v>
      </c>
      <c r="AQ28" s="107">
        <v>0</v>
      </c>
      <c r="AR28" s="107">
        <v>0</v>
      </c>
      <c r="AS28" s="107">
        <v>0</v>
      </c>
      <c r="AT28" s="107">
        <v>0</v>
      </c>
      <c r="AU28" s="107">
        <v>0</v>
      </c>
      <c r="AV28" s="107">
        <v>0</v>
      </c>
      <c r="AW28" s="107">
        <v>0</v>
      </c>
      <c r="AX28" s="107">
        <v>0</v>
      </c>
      <c r="AY28" s="107">
        <v>0</v>
      </c>
      <c r="AZ28" s="107">
        <v>0</v>
      </c>
      <c r="BA28" s="107">
        <v>0</v>
      </c>
      <c r="BB28" s="107">
        <v>0</v>
      </c>
      <c r="BC28" s="107">
        <v>0</v>
      </c>
      <c r="BD28" s="107">
        <v>0</v>
      </c>
      <c r="BE28" s="107">
        <v>0</v>
      </c>
      <c r="BF28" s="107">
        <v>0</v>
      </c>
      <c r="BG28" s="107">
        <v>0</v>
      </c>
      <c r="BH28" s="107">
        <v>0</v>
      </c>
      <c r="BI28" s="107">
        <v>0</v>
      </c>
      <c r="BJ28" s="107">
        <v>0</v>
      </c>
      <c r="BK28" s="107">
        <v>0</v>
      </c>
      <c r="BL28" s="107">
        <v>0</v>
      </c>
      <c r="BM28" s="107">
        <v>0</v>
      </c>
      <c r="BN28" s="107">
        <v>0</v>
      </c>
      <c r="BO28" s="107">
        <v>0</v>
      </c>
      <c r="BP28" s="107">
        <v>0</v>
      </c>
      <c r="BQ28" s="107">
        <v>0</v>
      </c>
      <c r="BR28" s="107">
        <v>0</v>
      </c>
      <c r="BS28" s="107">
        <v>0</v>
      </c>
      <c r="BT28" s="107">
        <v>0</v>
      </c>
      <c r="BU28" s="107">
        <v>0</v>
      </c>
      <c r="BV28" s="107">
        <v>0</v>
      </c>
      <c r="BW28" s="107">
        <v>0</v>
      </c>
      <c r="BX28" s="107">
        <v>0</v>
      </c>
      <c r="BY28" s="107">
        <v>0</v>
      </c>
    </row>
    <row r="29" spans="1:77" x14ac:dyDescent="0.25">
      <c r="A29" s="105" t="s">
        <v>26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v>0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7">
        <v>0</v>
      </c>
      <c r="R29" s="107">
        <v>0</v>
      </c>
      <c r="S29" s="107">
        <v>0</v>
      </c>
      <c r="T29" s="107">
        <v>0</v>
      </c>
      <c r="U29" s="107">
        <v>0</v>
      </c>
      <c r="V29" s="107">
        <v>0</v>
      </c>
      <c r="W29" s="107">
        <v>0</v>
      </c>
      <c r="X29" s="107">
        <v>0</v>
      </c>
      <c r="Y29" s="107"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7">
        <v>0</v>
      </c>
      <c r="AF29" s="107">
        <v>0</v>
      </c>
      <c r="AG29" s="107">
        <v>0</v>
      </c>
      <c r="AH29" s="107">
        <v>0</v>
      </c>
      <c r="AI29" s="107">
        <v>0</v>
      </c>
      <c r="AJ29" s="107">
        <v>0</v>
      </c>
      <c r="AK29" s="107">
        <v>0</v>
      </c>
      <c r="AL29" s="107">
        <v>0</v>
      </c>
      <c r="AM29" s="107">
        <v>0</v>
      </c>
      <c r="AN29" s="107">
        <v>0</v>
      </c>
      <c r="AO29" s="107">
        <v>0</v>
      </c>
      <c r="AP29" s="107">
        <v>0</v>
      </c>
      <c r="AQ29" s="107">
        <v>0</v>
      </c>
      <c r="AR29" s="107">
        <v>0</v>
      </c>
      <c r="AS29" s="107">
        <v>0</v>
      </c>
      <c r="AT29" s="107">
        <v>0</v>
      </c>
      <c r="AU29" s="107">
        <v>0</v>
      </c>
      <c r="AV29" s="107">
        <v>0</v>
      </c>
      <c r="AW29" s="107">
        <v>0</v>
      </c>
      <c r="AX29" s="107">
        <v>0</v>
      </c>
      <c r="AY29" s="107">
        <v>0</v>
      </c>
      <c r="AZ29" s="107">
        <v>0</v>
      </c>
      <c r="BA29" s="107">
        <v>0</v>
      </c>
      <c r="BB29" s="107">
        <v>0</v>
      </c>
      <c r="BC29" s="107">
        <v>0</v>
      </c>
      <c r="BD29" s="107">
        <v>0</v>
      </c>
      <c r="BE29" s="107">
        <v>0</v>
      </c>
      <c r="BF29" s="107">
        <v>0</v>
      </c>
      <c r="BG29" s="107">
        <v>0</v>
      </c>
      <c r="BH29" s="107">
        <v>0</v>
      </c>
      <c r="BI29" s="107">
        <v>0</v>
      </c>
      <c r="BJ29" s="107">
        <v>0</v>
      </c>
      <c r="BK29" s="107">
        <v>0</v>
      </c>
      <c r="BL29" s="107">
        <v>0</v>
      </c>
      <c r="BM29" s="107">
        <v>0</v>
      </c>
      <c r="BN29" s="107">
        <v>0</v>
      </c>
      <c r="BO29" s="107">
        <v>0</v>
      </c>
      <c r="BP29" s="107">
        <v>0</v>
      </c>
      <c r="BQ29" s="107">
        <v>0</v>
      </c>
      <c r="BR29" s="107">
        <v>0</v>
      </c>
      <c r="BS29" s="107">
        <v>0</v>
      </c>
      <c r="BT29" s="107">
        <v>0</v>
      </c>
      <c r="BU29" s="107">
        <v>0</v>
      </c>
      <c r="BV29" s="107">
        <v>0</v>
      </c>
      <c r="BW29" s="107">
        <v>0</v>
      </c>
      <c r="BX29" s="107">
        <v>0</v>
      </c>
      <c r="BY29" s="107">
        <v>0</v>
      </c>
    </row>
    <row r="30" spans="1:77" x14ac:dyDescent="0.25">
      <c r="A30" s="105" t="s">
        <v>27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v>0</v>
      </c>
      <c r="H30" s="107">
        <v>0</v>
      </c>
      <c r="I30" s="107">
        <v>0</v>
      </c>
      <c r="J30" s="107">
        <v>0</v>
      </c>
      <c r="K30" s="107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0</v>
      </c>
      <c r="Q30" s="107">
        <v>0</v>
      </c>
      <c r="R30" s="107">
        <v>0</v>
      </c>
      <c r="S30" s="107">
        <v>0</v>
      </c>
      <c r="T30" s="107">
        <v>0</v>
      </c>
      <c r="U30" s="107">
        <v>0</v>
      </c>
      <c r="V30" s="107">
        <v>0</v>
      </c>
      <c r="W30" s="107">
        <v>0</v>
      </c>
      <c r="X30" s="107">
        <v>0</v>
      </c>
      <c r="Y30" s="107"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7">
        <v>0</v>
      </c>
      <c r="AF30" s="107">
        <v>0</v>
      </c>
      <c r="AG30" s="107">
        <v>0</v>
      </c>
      <c r="AH30" s="107">
        <v>0</v>
      </c>
      <c r="AI30" s="107">
        <v>0</v>
      </c>
      <c r="AJ30" s="107">
        <v>0</v>
      </c>
      <c r="AK30" s="107">
        <v>0</v>
      </c>
      <c r="AL30" s="107">
        <v>0</v>
      </c>
      <c r="AM30" s="107">
        <v>0</v>
      </c>
      <c r="AN30" s="107">
        <v>0</v>
      </c>
      <c r="AO30" s="107">
        <v>0</v>
      </c>
      <c r="AP30" s="107">
        <v>0</v>
      </c>
      <c r="AQ30" s="107">
        <v>0</v>
      </c>
      <c r="AR30" s="107">
        <v>0</v>
      </c>
      <c r="AS30" s="107">
        <v>0</v>
      </c>
      <c r="AT30" s="107">
        <v>0</v>
      </c>
      <c r="AU30" s="107">
        <v>0</v>
      </c>
      <c r="AV30" s="107">
        <v>0</v>
      </c>
      <c r="AW30" s="107">
        <v>0</v>
      </c>
      <c r="AX30" s="107">
        <v>0</v>
      </c>
      <c r="AY30" s="107">
        <v>0</v>
      </c>
      <c r="AZ30" s="107">
        <v>0</v>
      </c>
      <c r="BA30" s="107">
        <v>0</v>
      </c>
      <c r="BB30" s="107">
        <v>0</v>
      </c>
      <c r="BC30" s="107">
        <v>0</v>
      </c>
      <c r="BD30" s="107">
        <v>0</v>
      </c>
      <c r="BE30" s="107">
        <v>0</v>
      </c>
      <c r="BF30" s="107">
        <v>0</v>
      </c>
      <c r="BG30" s="107">
        <v>0</v>
      </c>
      <c r="BH30" s="107">
        <v>0</v>
      </c>
      <c r="BI30" s="107">
        <v>0</v>
      </c>
      <c r="BJ30" s="107">
        <v>0</v>
      </c>
      <c r="BK30" s="107">
        <v>0</v>
      </c>
      <c r="BL30" s="107">
        <v>0</v>
      </c>
      <c r="BM30" s="107">
        <v>0</v>
      </c>
      <c r="BN30" s="107">
        <v>0</v>
      </c>
      <c r="BO30" s="107">
        <v>0</v>
      </c>
      <c r="BP30" s="107">
        <v>0</v>
      </c>
      <c r="BQ30" s="107">
        <v>0</v>
      </c>
      <c r="BR30" s="107">
        <v>0</v>
      </c>
      <c r="BS30" s="107">
        <v>0</v>
      </c>
      <c r="BT30" s="107">
        <v>0</v>
      </c>
      <c r="BU30" s="107">
        <v>0</v>
      </c>
      <c r="BV30" s="107">
        <v>0</v>
      </c>
      <c r="BW30" s="107">
        <v>0</v>
      </c>
      <c r="BX30" s="107">
        <v>0</v>
      </c>
      <c r="BY30" s="107">
        <v>0</v>
      </c>
    </row>
    <row r="31" spans="1:77" x14ac:dyDescent="0.25">
      <c r="A31" s="105" t="s">
        <v>28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v>0</v>
      </c>
      <c r="H31" s="107">
        <v>0</v>
      </c>
      <c r="I31" s="107">
        <v>0</v>
      </c>
      <c r="J31" s="107">
        <v>0</v>
      </c>
      <c r="K31" s="107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7">
        <v>0</v>
      </c>
      <c r="R31" s="107">
        <v>0</v>
      </c>
      <c r="S31" s="107">
        <v>0</v>
      </c>
      <c r="T31" s="107">
        <v>0</v>
      </c>
      <c r="U31" s="107">
        <v>0</v>
      </c>
      <c r="V31" s="107">
        <v>0</v>
      </c>
      <c r="W31" s="107">
        <v>0</v>
      </c>
      <c r="X31" s="107">
        <v>0</v>
      </c>
      <c r="Y31" s="107"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7">
        <v>0</v>
      </c>
      <c r="AF31" s="107">
        <v>0</v>
      </c>
      <c r="AG31" s="107">
        <v>0</v>
      </c>
      <c r="AH31" s="107">
        <v>0</v>
      </c>
      <c r="AI31" s="107">
        <v>0</v>
      </c>
      <c r="AJ31" s="107">
        <v>0</v>
      </c>
      <c r="AK31" s="107">
        <v>0</v>
      </c>
      <c r="AL31" s="107">
        <v>0</v>
      </c>
      <c r="AM31" s="107">
        <v>0</v>
      </c>
      <c r="AN31" s="107">
        <v>0</v>
      </c>
      <c r="AO31" s="107">
        <v>0</v>
      </c>
      <c r="AP31" s="107">
        <v>0</v>
      </c>
      <c r="AQ31" s="107">
        <v>0</v>
      </c>
      <c r="AR31" s="107">
        <v>0</v>
      </c>
      <c r="AS31" s="107">
        <v>0</v>
      </c>
      <c r="AT31" s="107">
        <v>0</v>
      </c>
      <c r="AU31" s="107">
        <v>0</v>
      </c>
      <c r="AV31" s="107">
        <v>0</v>
      </c>
      <c r="AW31" s="107">
        <v>0</v>
      </c>
      <c r="AX31" s="107">
        <v>0</v>
      </c>
      <c r="AY31" s="107">
        <v>0</v>
      </c>
      <c r="AZ31" s="107">
        <v>0</v>
      </c>
      <c r="BA31" s="107">
        <v>0</v>
      </c>
      <c r="BB31" s="107">
        <v>0</v>
      </c>
      <c r="BC31" s="107">
        <v>0</v>
      </c>
      <c r="BD31" s="107">
        <v>0</v>
      </c>
      <c r="BE31" s="107">
        <v>0</v>
      </c>
      <c r="BF31" s="107">
        <v>0</v>
      </c>
      <c r="BG31" s="107">
        <v>0</v>
      </c>
      <c r="BH31" s="107">
        <v>0</v>
      </c>
      <c r="BI31" s="107">
        <v>0</v>
      </c>
      <c r="BJ31" s="107">
        <v>0</v>
      </c>
      <c r="BK31" s="107">
        <v>0</v>
      </c>
      <c r="BL31" s="107">
        <v>0</v>
      </c>
      <c r="BM31" s="107">
        <v>0</v>
      </c>
      <c r="BN31" s="107">
        <v>0</v>
      </c>
      <c r="BO31" s="107">
        <v>0</v>
      </c>
      <c r="BP31" s="107">
        <v>0</v>
      </c>
      <c r="BQ31" s="107">
        <v>0</v>
      </c>
      <c r="BR31" s="107">
        <v>0</v>
      </c>
      <c r="BS31" s="107">
        <v>0</v>
      </c>
      <c r="BT31" s="107">
        <v>0</v>
      </c>
      <c r="BU31" s="107">
        <v>0</v>
      </c>
      <c r="BV31" s="107">
        <v>0</v>
      </c>
      <c r="BW31" s="107">
        <v>0</v>
      </c>
      <c r="BX31" s="107">
        <v>0</v>
      </c>
      <c r="BY31" s="107">
        <v>0</v>
      </c>
    </row>
    <row r="32" spans="1:77" x14ac:dyDescent="0.25">
      <c r="A32" s="105" t="s">
        <v>29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v>0</v>
      </c>
      <c r="H32" s="107">
        <v>0</v>
      </c>
      <c r="I32" s="107">
        <v>0</v>
      </c>
      <c r="J32" s="107">
        <v>0</v>
      </c>
      <c r="K32" s="107">
        <v>0</v>
      </c>
      <c r="L32" s="107">
        <v>0</v>
      </c>
      <c r="M32" s="107">
        <v>0</v>
      </c>
      <c r="N32" s="107">
        <v>0</v>
      </c>
      <c r="O32" s="107">
        <v>0</v>
      </c>
      <c r="P32" s="107">
        <v>0</v>
      </c>
      <c r="Q32" s="107">
        <v>0</v>
      </c>
      <c r="R32" s="107">
        <v>0</v>
      </c>
      <c r="S32" s="107">
        <v>0</v>
      </c>
      <c r="T32" s="107">
        <v>0</v>
      </c>
      <c r="U32" s="107">
        <v>0</v>
      </c>
      <c r="V32" s="107">
        <v>0</v>
      </c>
      <c r="W32" s="107">
        <v>0</v>
      </c>
      <c r="X32" s="107">
        <v>0</v>
      </c>
      <c r="Y32" s="107">
        <v>0</v>
      </c>
      <c r="Z32" s="107">
        <v>0</v>
      </c>
      <c r="AA32" s="107">
        <v>0</v>
      </c>
      <c r="AB32" s="107">
        <v>0</v>
      </c>
      <c r="AC32" s="107">
        <v>0</v>
      </c>
      <c r="AD32" s="107">
        <v>0</v>
      </c>
      <c r="AE32" s="107">
        <v>0</v>
      </c>
      <c r="AF32" s="107">
        <v>0</v>
      </c>
      <c r="AG32" s="107">
        <v>0</v>
      </c>
      <c r="AH32" s="107">
        <v>0</v>
      </c>
      <c r="AI32" s="107">
        <v>0</v>
      </c>
      <c r="AJ32" s="107">
        <v>0</v>
      </c>
      <c r="AK32" s="107">
        <v>0</v>
      </c>
      <c r="AL32" s="107">
        <v>0</v>
      </c>
      <c r="AM32" s="107">
        <v>0</v>
      </c>
      <c r="AN32" s="107">
        <v>0</v>
      </c>
      <c r="AO32" s="107">
        <v>0</v>
      </c>
      <c r="AP32" s="107">
        <v>0</v>
      </c>
      <c r="AQ32" s="107">
        <v>0</v>
      </c>
      <c r="AR32" s="107">
        <v>0</v>
      </c>
      <c r="AS32" s="107">
        <v>0</v>
      </c>
      <c r="AT32" s="107">
        <v>0</v>
      </c>
      <c r="AU32" s="107">
        <v>0</v>
      </c>
      <c r="AV32" s="107">
        <v>0</v>
      </c>
      <c r="AW32" s="107">
        <v>0</v>
      </c>
      <c r="AX32" s="107">
        <v>0</v>
      </c>
      <c r="AY32" s="107">
        <v>0</v>
      </c>
      <c r="AZ32" s="107">
        <v>0</v>
      </c>
      <c r="BA32" s="107">
        <v>0</v>
      </c>
      <c r="BB32" s="107">
        <v>0</v>
      </c>
      <c r="BC32" s="107">
        <v>0</v>
      </c>
      <c r="BD32" s="107">
        <v>0</v>
      </c>
      <c r="BE32" s="107">
        <v>0</v>
      </c>
      <c r="BF32" s="107">
        <v>0</v>
      </c>
      <c r="BG32" s="107">
        <v>0</v>
      </c>
      <c r="BH32" s="107">
        <v>0</v>
      </c>
      <c r="BI32" s="107">
        <v>0</v>
      </c>
      <c r="BJ32" s="107">
        <v>0</v>
      </c>
      <c r="BK32" s="107">
        <v>0</v>
      </c>
      <c r="BL32" s="107">
        <v>0</v>
      </c>
      <c r="BM32" s="107">
        <v>0</v>
      </c>
      <c r="BN32" s="107">
        <v>0</v>
      </c>
      <c r="BO32" s="107">
        <v>0</v>
      </c>
      <c r="BP32" s="107">
        <v>0</v>
      </c>
      <c r="BQ32" s="107">
        <v>0</v>
      </c>
      <c r="BR32" s="107">
        <v>0</v>
      </c>
      <c r="BS32" s="107">
        <v>0</v>
      </c>
      <c r="BT32" s="107">
        <v>0</v>
      </c>
      <c r="BU32" s="107">
        <v>0</v>
      </c>
      <c r="BV32" s="107">
        <v>0</v>
      </c>
      <c r="BW32" s="107">
        <v>0</v>
      </c>
      <c r="BX32" s="107">
        <v>0</v>
      </c>
      <c r="BY32" s="107">
        <v>0</v>
      </c>
    </row>
    <row r="33" spans="1:77" x14ac:dyDescent="0.25">
      <c r="A33" s="105" t="s">
        <v>30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107">
        <v>0</v>
      </c>
      <c r="I33" s="107">
        <v>0</v>
      </c>
      <c r="J33" s="107">
        <v>0</v>
      </c>
      <c r="K33" s="107">
        <v>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7">
        <v>0</v>
      </c>
      <c r="R33" s="107">
        <v>0</v>
      </c>
      <c r="S33" s="107">
        <v>0</v>
      </c>
      <c r="T33" s="107">
        <v>0</v>
      </c>
      <c r="U33" s="107">
        <v>0</v>
      </c>
      <c r="V33" s="107">
        <v>0</v>
      </c>
      <c r="W33" s="107">
        <v>0</v>
      </c>
      <c r="X33" s="107">
        <v>0</v>
      </c>
      <c r="Y33" s="107"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7">
        <v>0</v>
      </c>
      <c r="AF33" s="107">
        <v>0</v>
      </c>
      <c r="AG33" s="107">
        <v>0</v>
      </c>
      <c r="AH33" s="107">
        <v>0</v>
      </c>
      <c r="AI33" s="107">
        <v>0</v>
      </c>
      <c r="AJ33" s="107">
        <v>0</v>
      </c>
      <c r="AK33" s="107">
        <v>0</v>
      </c>
      <c r="AL33" s="107">
        <v>0</v>
      </c>
      <c r="AM33" s="107">
        <v>0</v>
      </c>
      <c r="AN33" s="107">
        <v>0</v>
      </c>
      <c r="AO33" s="107">
        <v>0</v>
      </c>
      <c r="AP33" s="107">
        <v>0</v>
      </c>
      <c r="AQ33" s="107">
        <v>0</v>
      </c>
      <c r="AR33" s="107">
        <v>0</v>
      </c>
      <c r="AS33" s="107">
        <v>0</v>
      </c>
      <c r="AT33" s="107">
        <v>0</v>
      </c>
      <c r="AU33" s="107">
        <v>0</v>
      </c>
      <c r="AV33" s="107">
        <v>0</v>
      </c>
      <c r="AW33" s="107">
        <v>0</v>
      </c>
      <c r="AX33" s="107">
        <v>0</v>
      </c>
      <c r="AY33" s="107">
        <v>0</v>
      </c>
      <c r="AZ33" s="107">
        <v>0</v>
      </c>
      <c r="BA33" s="107">
        <v>0</v>
      </c>
      <c r="BB33" s="107">
        <v>0</v>
      </c>
      <c r="BC33" s="107">
        <v>0</v>
      </c>
      <c r="BD33" s="107">
        <v>0</v>
      </c>
      <c r="BE33" s="107">
        <v>0</v>
      </c>
      <c r="BF33" s="107">
        <v>0</v>
      </c>
      <c r="BG33" s="107">
        <v>0</v>
      </c>
      <c r="BH33" s="107">
        <v>0</v>
      </c>
      <c r="BI33" s="107">
        <v>0</v>
      </c>
      <c r="BJ33" s="107">
        <v>0</v>
      </c>
      <c r="BK33" s="107">
        <v>0</v>
      </c>
      <c r="BL33" s="107">
        <v>0</v>
      </c>
      <c r="BM33" s="107">
        <v>0</v>
      </c>
      <c r="BN33" s="107">
        <v>0</v>
      </c>
      <c r="BO33" s="107">
        <v>0</v>
      </c>
      <c r="BP33" s="107">
        <v>0</v>
      </c>
      <c r="BQ33" s="107">
        <v>0</v>
      </c>
      <c r="BR33" s="107">
        <v>0</v>
      </c>
      <c r="BS33" s="107">
        <v>0</v>
      </c>
      <c r="BT33" s="107">
        <v>0</v>
      </c>
      <c r="BU33" s="107">
        <v>0</v>
      </c>
      <c r="BV33" s="107">
        <v>0</v>
      </c>
      <c r="BW33" s="107">
        <v>0</v>
      </c>
      <c r="BX33" s="107">
        <v>0</v>
      </c>
      <c r="BY33" s="107">
        <v>0</v>
      </c>
    </row>
    <row r="34" spans="1:77" x14ac:dyDescent="0.25">
      <c r="A34" s="105" t="s">
        <v>31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v>0</v>
      </c>
      <c r="I34" s="107">
        <v>0</v>
      </c>
      <c r="J34" s="107">
        <v>0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07">
        <v>0</v>
      </c>
      <c r="T34" s="107">
        <v>0</v>
      </c>
      <c r="U34" s="107">
        <v>0</v>
      </c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7">
        <v>0</v>
      </c>
      <c r="AF34" s="107">
        <v>0</v>
      </c>
      <c r="AG34" s="107">
        <v>0</v>
      </c>
      <c r="AH34" s="107">
        <v>0</v>
      </c>
      <c r="AI34" s="107">
        <v>0</v>
      </c>
      <c r="AJ34" s="107">
        <v>0</v>
      </c>
      <c r="AK34" s="107">
        <v>0</v>
      </c>
      <c r="AL34" s="107">
        <v>0</v>
      </c>
      <c r="AM34" s="107">
        <v>0</v>
      </c>
      <c r="AN34" s="107">
        <v>0</v>
      </c>
      <c r="AO34" s="107">
        <v>0</v>
      </c>
      <c r="AP34" s="107">
        <v>0</v>
      </c>
      <c r="AQ34" s="107">
        <v>0</v>
      </c>
      <c r="AR34" s="107">
        <v>0</v>
      </c>
      <c r="AS34" s="107">
        <v>0</v>
      </c>
      <c r="AT34" s="107">
        <v>0</v>
      </c>
      <c r="AU34" s="107">
        <v>0</v>
      </c>
      <c r="AV34" s="107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>
        <v>0</v>
      </c>
      <c r="BD34" s="107">
        <v>0</v>
      </c>
      <c r="BE34" s="107">
        <v>0</v>
      </c>
      <c r="BF34" s="107">
        <v>0</v>
      </c>
      <c r="BG34" s="107">
        <v>0</v>
      </c>
      <c r="BH34" s="107">
        <v>0</v>
      </c>
      <c r="BI34" s="107">
        <v>0</v>
      </c>
      <c r="BJ34" s="107">
        <v>0</v>
      </c>
      <c r="BK34" s="107">
        <v>0</v>
      </c>
      <c r="BL34" s="107">
        <v>0</v>
      </c>
      <c r="BM34" s="107">
        <v>0</v>
      </c>
      <c r="BN34" s="107">
        <v>0</v>
      </c>
      <c r="BO34" s="107">
        <v>0</v>
      </c>
      <c r="BP34" s="107">
        <v>0</v>
      </c>
      <c r="BQ34" s="107">
        <v>0</v>
      </c>
      <c r="BR34" s="107">
        <v>0</v>
      </c>
      <c r="BS34" s="107">
        <v>0</v>
      </c>
      <c r="BT34" s="107">
        <v>0</v>
      </c>
      <c r="BU34" s="107">
        <v>0</v>
      </c>
      <c r="BV34" s="107">
        <v>0</v>
      </c>
      <c r="BW34" s="107">
        <v>0</v>
      </c>
      <c r="BX34" s="107">
        <v>0</v>
      </c>
      <c r="BY34" s="107">
        <v>0</v>
      </c>
    </row>
    <row r="35" spans="1:77" x14ac:dyDescent="0.25">
      <c r="A35" s="105" t="s">
        <v>32</v>
      </c>
      <c r="B35" s="107">
        <v>0</v>
      </c>
      <c r="C35" s="107">
        <v>0</v>
      </c>
      <c r="D35" s="107">
        <v>0</v>
      </c>
      <c r="E35" s="107">
        <v>0</v>
      </c>
      <c r="F35" s="107">
        <v>0</v>
      </c>
      <c r="G35" s="107">
        <v>0</v>
      </c>
      <c r="H35" s="107">
        <v>0</v>
      </c>
      <c r="I35" s="107">
        <v>0</v>
      </c>
      <c r="J35" s="107">
        <v>0</v>
      </c>
      <c r="K35" s="107">
        <v>0</v>
      </c>
      <c r="L35" s="107">
        <v>0</v>
      </c>
      <c r="M35" s="107">
        <v>0</v>
      </c>
      <c r="N35" s="107">
        <v>0</v>
      </c>
      <c r="O35" s="107">
        <v>0</v>
      </c>
      <c r="P35" s="107">
        <v>0</v>
      </c>
      <c r="Q35" s="107">
        <v>0</v>
      </c>
      <c r="R35" s="107">
        <v>0</v>
      </c>
      <c r="S35" s="107">
        <v>0</v>
      </c>
      <c r="T35" s="107">
        <v>0</v>
      </c>
      <c r="U35" s="107">
        <v>0</v>
      </c>
      <c r="V35" s="107">
        <v>0</v>
      </c>
      <c r="W35" s="107">
        <v>0</v>
      </c>
      <c r="X35" s="107">
        <v>0</v>
      </c>
      <c r="Y35" s="107">
        <v>0</v>
      </c>
      <c r="Z35" s="107">
        <v>0</v>
      </c>
      <c r="AA35" s="107">
        <v>0</v>
      </c>
      <c r="AB35" s="107">
        <v>0</v>
      </c>
      <c r="AC35" s="107">
        <v>0</v>
      </c>
      <c r="AD35" s="107">
        <v>0</v>
      </c>
      <c r="AE35" s="107">
        <v>0</v>
      </c>
      <c r="AF35" s="107">
        <v>0</v>
      </c>
      <c r="AG35" s="107">
        <v>0</v>
      </c>
      <c r="AH35" s="107">
        <v>0</v>
      </c>
      <c r="AI35" s="107">
        <v>0</v>
      </c>
      <c r="AJ35" s="107">
        <v>0</v>
      </c>
      <c r="AK35" s="107">
        <v>0</v>
      </c>
      <c r="AL35" s="107">
        <v>0</v>
      </c>
      <c r="AM35" s="107">
        <v>0</v>
      </c>
      <c r="AN35" s="107">
        <v>0</v>
      </c>
      <c r="AO35" s="107">
        <v>0</v>
      </c>
      <c r="AP35" s="107">
        <v>0</v>
      </c>
      <c r="AQ35" s="107">
        <v>0</v>
      </c>
      <c r="AR35" s="107">
        <v>0</v>
      </c>
      <c r="AS35" s="107">
        <v>0</v>
      </c>
      <c r="AT35" s="107">
        <v>0</v>
      </c>
      <c r="AU35" s="107">
        <v>0</v>
      </c>
      <c r="AV35" s="107">
        <v>0</v>
      </c>
      <c r="AW35" s="107">
        <v>0</v>
      </c>
      <c r="AX35" s="107">
        <v>0</v>
      </c>
      <c r="AY35" s="107">
        <v>0</v>
      </c>
      <c r="AZ35" s="107">
        <v>0</v>
      </c>
      <c r="BA35" s="107">
        <v>0</v>
      </c>
      <c r="BB35" s="107">
        <v>0</v>
      </c>
      <c r="BC35" s="107">
        <v>0</v>
      </c>
      <c r="BD35" s="107">
        <v>0</v>
      </c>
      <c r="BE35" s="107">
        <v>0</v>
      </c>
      <c r="BF35" s="107">
        <v>0</v>
      </c>
      <c r="BG35" s="107">
        <v>0</v>
      </c>
      <c r="BH35" s="107">
        <v>0</v>
      </c>
      <c r="BI35" s="107">
        <v>0</v>
      </c>
      <c r="BJ35" s="107">
        <v>0</v>
      </c>
      <c r="BK35" s="107">
        <v>0</v>
      </c>
      <c r="BL35" s="107">
        <v>0</v>
      </c>
      <c r="BM35" s="107">
        <v>0</v>
      </c>
      <c r="BN35" s="107">
        <v>0</v>
      </c>
      <c r="BO35" s="107">
        <v>0</v>
      </c>
      <c r="BP35" s="107">
        <v>0</v>
      </c>
      <c r="BQ35" s="107">
        <v>0</v>
      </c>
      <c r="BR35" s="107">
        <v>0</v>
      </c>
      <c r="BS35" s="107">
        <v>0</v>
      </c>
      <c r="BT35" s="107">
        <v>0</v>
      </c>
      <c r="BU35" s="107">
        <v>0</v>
      </c>
      <c r="BV35" s="107">
        <v>0</v>
      </c>
      <c r="BW35" s="107">
        <v>0</v>
      </c>
      <c r="BX35" s="107">
        <v>0</v>
      </c>
      <c r="BY35" s="107">
        <v>0</v>
      </c>
    </row>
    <row r="36" spans="1:77" x14ac:dyDescent="0.25">
      <c r="A36" s="105" t="s">
        <v>33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J36" s="107">
        <v>0</v>
      </c>
      <c r="K36" s="107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7">
        <v>0</v>
      </c>
      <c r="R36" s="107">
        <v>0</v>
      </c>
      <c r="S36" s="107">
        <v>0</v>
      </c>
      <c r="T36" s="107">
        <v>0</v>
      </c>
      <c r="U36" s="107">
        <v>0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7">
        <v>0</v>
      </c>
      <c r="AF36" s="107">
        <v>0</v>
      </c>
      <c r="AG36" s="107">
        <v>0</v>
      </c>
      <c r="AH36" s="107">
        <v>0</v>
      </c>
      <c r="AI36" s="107">
        <v>0</v>
      </c>
      <c r="AJ36" s="107">
        <v>0</v>
      </c>
      <c r="AK36" s="107">
        <v>0</v>
      </c>
      <c r="AL36" s="107">
        <v>0</v>
      </c>
      <c r="AM36" s="107">
        <v>0</v>
      </c>
      <c r="AN36" s="107">
        <v>0</v>
      </c>
      <c r="AO36" s="107">
        <v>0</v>
      </c>
      <c r="AP36" s="107">
        <v>0</v>
      </c>
      <c r="AQ36" s="107">
        <v>0</v>
      </c>
      <c r="AR36" s="107">
        <v>0</v>
      </c>
      <c r="AS36" s="107">
        <v>0</v>
      </c>
      <c r="AT36" s="107">
        <v>0</v>
      </c>
      <c r="AU36" s="107">
        <v>0</v>
      </c>
      <c r="AV36" s="107">
        <v>0</v>
      </c>
      <c r="AW36" s="107">
        <v>0</v>
      </c>
      <c r="AX36" s="107">
        <v>0</v>
      </c>
      <c r="AY36" s="107">
        <v>0</v>
      </c>
      <c r="AZ36" s="107">
        <v>0</v>
      </c>
      <c r="BA36" s="107">
        <v>0</v>
      </c>
      <c r="BB36" s="107">
        <v>0</v>
      </c>
      <c r="BC36" s="107">
        <v>0</v>
      </c>
      <c r="BD36" s="107">
        <v>0</v>
      </c>
      <c r="BE36" s="107">
        <v>0</v>
      </c>
      <c r="BF36" s="107">
        <v>0</v>
      </c>
      <c r="BG36" s="107">
        <v>0</v>
      </c>
      <c r="BH36" s="107">
        <v>0</v>
      </c>
      <c r="BI36" s="107">
        <v>0</v>
      </c>
      <c r="BJ36" s="107">
        <v>0</v>
      </c>
      <c r="BK36" s="107">
        <v>0</v>
      </c>
      <c r="BL36" s="107">
        <v>0</v>
      </c>
      <c r="BM36" s="107">
        <v>0</v>
      </c>
      <c r="BN36" s="107">
        <v>0</v>
      </c>
      <c r="BO36" s="107">
        <v>0</v>
      </c>
      <c r="BP36" s="107">
        <v>0</v>
      </c>
      <c r="BQ36" s="107">
        <v>0</v>
      </c>
      <c r="BR36" s="107">
        <v>0</v>
      </c>
      <c r="BS36" s="107">
        <v>0</v>
      </c>
      <c r="BT36" s="107">
        <v>0</v>
      </c>
      <c r="BU36" s="107">
        <v>0</v>
      </c>
      <c r="BV36" s="107">
        <v>0</v>
      </c>
      <c r="BW36" s="107">
        <v>0</v>
      </c>
      <c r="BX36" s="107">
        <v>0</v>
      </c>
      <c r="BY36" s="107">
        <v>0</v>
      </c>
    </row>
    <row r="37" spans="1:77" x14ac:dyDescent="0.25">
      <c r="A37" s="105" t="s">
        <v>34</v>
      </c>
      <c r="B37" s="107">
        <v>0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107">
        <v>0</v>
      </c>
      <c r="I37" s="107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07">
        <v>0</v>
      </c>
      <c r="T37" s="107">
        <v>0</v>
      </c>
      <c r="U37" s="107">
        <v>0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7">
        <v>0</v>
      </c>
      <c r="AF37" s="107">
        <v>0</v>
      </c>
      <c r="AG37" s="107">
        <v>0</v>
      </c>
      <c r="AH37" s="107">
        <v>0</v>
      </c>
      <c r="AI37" s="107">
        <v>0</v>
      </c>
      <c r="AJ37" s="107">
        <v>0</v>
      </c>
      <c r="AK37" s="107">
        <v>0</v>
      </c>
      <c r="AL37" s="107">
        <v>0</v>
      </c>
      <c r="AM37" s="107">
        <v>0</v>
      </c>
      <c r="AN37" s="107">
        <v>0</v>
      </c>
      <c r="AO37" s="107">
        <v>0</v>
      </c>
      <c r="AP37" s="107">
        <v>0</v>
      </c>
      <c r="AQ37" s="107">
        <v>0</v>
      </c>
      <c r="AR37" s="107">
        <v>0</v>
      </c>
      <c r="AS37" s="107">
        <v>0</v>
      </c>
      <c r="AT37" s="107">
        <v>0</v>
      </c>
      <c r="AU37" s="107">
        <v>0</v>
      </c>
      <c r="AV37" s="107">
        <v>0</v>
      </c>
      <c r="AW37" s="107">
        <v>0</v>
      </c>
      <c r="AX37" s="107">
        <v>0</v>
      </c>
      <c r="AY37" s="107">
        <v>0</v>
      </c>
      <c r="AZ37" s="107">
        <v>0</v>
      </c>
      <c r="BA37" s="107">
        <v>0</v>
      </c>
      <c r="BB37" s="107">
        <v>0</v>
      </c>
      <c r="BC37" s="107">
        <v>0</v>
      </c>
      <c r="BD37" s="107">
        <v>0</v>
      </c>
      <c r="BE37" s="107">
        <v>0</v>
      </c>
      <c r="BF37" s="107">
        <v>0</v>
      </c>
      <c r="BG37" s="107">
        <v>0</v>
      </c>
      <c r="BH37" s="107">
        <v>0</v>
      </c>
      <c r="BI37" s="107">
        <v>0</v>
      </c>
      <c r="BJ37" s="107">
        <v>0</v>
      </c>
      <c r="BK37" s="107">
        <v>0</v>
      </c>
      <c r="BL37" s="107">
        <v>0</v>
      </c>
      <c r="BM37" s="107">
        <v>0</v>
      </c>
      <c r="BN37" s="107">
        <v>0</v>
      </c>
      <c r="BO37" s="107">
        <v>0</v>
      </c>
      <c r="BP37" s="107">
        <v>0</v>
      </c>
      <c r="BQ37" s="107">
        <v>0</v>
      </c>
      <c r="BR37" s="107">
        <v>0</v>
      </c>
      <c r="BS37" s="107">
        <v>0</v>
      </c>
      <c r="BT37" s="107">
        <v>0</v>
      </c>
      <c r="BU37" s="107">
        <v>0</v>
      </c>
      <c r="BV37" s="107">
        <v>0</v>
      </c>
      <c r="BW37" s="107">
        <v>0</v>
      </c>
      <c r="BX37" s="107">
        <v>0</v>
      </c>
      <c r="BY37" s="107">
        <v>0</v>
      </c>
    </row>
    <row r="38" spans="1:77" x14ac:dyDescent="0.25">
      <c r="A38" s="105" t="s">
        <v>35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107">
        <v>0</v>
      </c>
      <c r="I38" s="107">
        <v>0</v>
      </c>
      <c r="J38" s="107">
        <v>0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7">
        <v>0</v>
      </c>
      <c r="R38" s="107">
        <v>0</v>
      </c>
      <c r="S38" s="107">
        <v>0</v>
      </c>
      <c r="T38" s="107">
        <v>0</v>
      </c>
      <c r="U38" s="107">
        <v>0</v>
      </c>
      <c r="V38" s="107">
        <v>0</v>
      </c>
      <c r="W38" s="107">
        <v>0</v>
      </c>
      <c r="X38" s="107">
        <v>0</v>
      </c>
      <c r="Y38" s="107">
        <v>0</v>
      </c>
      <c r="Z38" s="107">
        <v>0</v>
      </c>
      <c r="AA38" s="107">
        <v>0</v>
      </c>
      <c r="AB38" s="107">
        <v>0</v>
      </c>
      <c r="AC38" s="107">
        <v>0</v>
      </c>
      <c r="AD38" s="107">
        <v>0</v>
      </c>
      <c r="AE38" s="107">
        <v>0</v>
      </c>
      <c r="AF38" s="107">
        <v>0</v>
      </c>
      <c r="AG38" s="107">
        <v>0</v>
      </c>
      <c r="AH38" s="107">
        <v>0</v>
      </c>
      <c r="AI38" s="107">
        <v>0</v>
      </c>
      <c r="AJ38" s="107">
        <v>0</v>
      </c>
      <c r="AK38" s="107">
        <v>0</v>
      </c>
      <c r="AL38" s="107">
        <v>0</v>
      </c>
      <c r="AM38" s="107">
        <v>0</v>
      </c>
      <c r="AN38" s="107">
        <v>0</v>
      </c>
      <c r="AO38" s="107">
        <v>0</v>
      </c>
      <c r="AP38" s="107">
        <v>0</v>
      </c>
      <c r="AQ38" s="107">
        <v>0</v>
      </c>
      <c r="AR38" s="107">
        <v>0</v>
      </c>
      <c r="AS38" s="107">
        <v>0</v>
      </c>
      <c r="AT38" s="107">
        <v>0</v>
      </c>
      <c r="AU38" s="107">
        <v>0</v>
      </c>
      <c r="AV38" s="107">
        <v>0</v>
      </c>
      <c r="AW38" s="107">
        <v>0</v>
      </c>
      <c r="AX38" s="107">
        <v>0</v>
      </c>
      <c r="AY38" s="107">
        <v>0</v>
      </c>
      <c r="AZ38" s="107">
        <v>0</v>
      </c>
      <c r="BA38" s="107">
        <v>0</v>
      </c>
      <c r="BB38" s="107">
        <v>0</v>
      </c>
      <c r="BC38" s="107">
        <v>0</v>
      </c>
      <c r="BD38" s="107">
        <v>0</v>
      </c>
      <c r="BE38" s="107">
        <v>0</v>
      </c>
      <c r="BF38" s="107">
        <v>0</v>
      </c>
      <c r="BG38" s="107">
        <v>0</v>
      </c>
      <c r="BH38" s="107">
        <v>0</v>
      </c>
      <c r="BI38" s="107">
        <v>0</v>
      </c>
      <c r="BJ38" s="107">
        <v>0</v>
      </c>
      <c r="BK38" s="107">
        <v>0</v>
      </c>
      <c r="BL38" s="107">
        <v>0</v>
      </c>
      <c r="BM38" s="107">
        <v>0</v>
      </c>
      <c r="BN38" s="107">
        <v>0</v>
      </c>
      <c r="BO38" s="107">
        <v>0</v>
      </c>
      <c r="BP38" s="107">
        <v>0</v>
      </c>
      <c r="BQ38" s="107">
        <v>0</v>
      </c>
      <c r="BR38" s="107">
        <v>0</v>
      </c>
      <c r="BS38" s="107">
        <v>0</v>
      </c>
      <c r="BT38" s="107">
        <v>0</v>
      </c>
      <c r="BU38" s="107">
        <v>0</v>
      </c>
      <c r="BV38" s="107">
        <v>0</v>
      </c>
      <c r="BW38" s="107">
        <v>0</v>
      </c>
      <c r="BX38" s="107">
        <v>0</v>
      </c>
      <c r="BY38" s="107">
        <v>0</v>
      </c>
    </row>
    <row r="39" spans="1:77" x14ac:dyDescent="0.25">
      <c r="A39" s="105" t="s">
        <v>36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v>0</v>
      </c>
      <c r="H39" s="107">
        <v>0</v>
      </c>
      <c r="I39" s="107">
        <v>0</v>
      </c>
      <c r="J39" s="107">
        <v>0</v>
      </c>
      <c r="K39" s="107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0</v>
      </c>
      <c r="Q39" s="107">
        <v>0</v>
      </c>
      <c r="R39" s="107">
        <v>0</v>
      </c>
      <c r="S39" s="107">
        <v>0</v>
      </c>
      <c r="T39" s="107">
        <v>0</v>
      </c>
      <c r="U39" s="107">
        <v>0</v>
      </c>
      <c r="V39" s="107">
        <v>0</v>
      </c>
      <c r="W39" s="107">
        <v>0</v>
      </c>
      <c r="X39" s="107">
        <v>0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7">
        <v>0</v>
      </c>
      <c r="AF39" s="107">
        <v>0</v>
      </c>
      <c r="AG39" s="107">
        <v>0</v>
      </c>
      <c r="AH39" s="107">
        <v>0</v>
      </c>
      <c r="AI39" s="107">
        <v>0</v>
      </c>
      <c r="AJ39" s="107">
        <v>0</v>
      </c>
      <c r="AK39" s="107">
        <v>0</v>
      </c>
      <c r="AL39" s="107">
        <v>0</v>
      </c>
      <c r="AM39" s="107">
        <v>0</v>
      </c>
      <c r="AN39" s="107">
        <v>0</v>
      </c>
      <c r="AO39" s="107">
        <v>0</v>
      </c>
      <c r="AP39" s="107">
        <v>0</v>
      </c>
      <c r="AQ39" s="107">
        <v>0</v>
      </c>
      <c r="AR39" s="107">
        <v>0</v>
      </c>
      <c r="AS39" s="107">
        <v>0</v>
      </c>
      <c r="AT39" s="107">
        <v>0</v>
      </c>
      <c r="AU39" s="107">
        <v>0</v>
      </c>
      <c r="AV39" s="107">
        <v>0</v>
      </c>
      <c r="AW39" s="107">
        <v>0</v>
      </c>
      <c r="AX39" s="107">
        <v>0</v>
      </c>
      <c r="AY39" s="107">
        <v>0</v>
      </c>
      <c r="AZ39" s="107">
        <v>0</v>
      </c>
      <c r="BA39" s="107">
        <v>0</v>
      </c>
      <c r="BB39" s="107">
        <v>0</v>
      </c>
      <c r="BC39" s="107">
        <v>0</v>
      </c>
      <c r="BD39" s="107">
        <v>0</v>
      </c>
      <c r="BE39" s="107">
        <v>0</v>
      </c>
      <c r="BF39" s="107">
        <v>0</v>
      </c>
      <c r="BG39" s="107">
        <v>0</v>
      </c>
      <c r="BH39" s="107">
        <v>0</v>
      </c>
      <c r="BI39" s="107">
        <v>0</v>
      </c>
      <c r="BJ39" s="107">
        <v>0</v>
      </c>
      <c r="BK39" s="107">
        <v>0</v>
      </c>
      <c r="BL39" s="107">
        <v>0</v>
      </c>
      <c r="BM39" s="107">
        <v>0</v>
      </c>
      <c r="BN39" s="107">
        <v>0</v>
      </c>
      <c r="BO39" s="107">
        <v>0</v>
      </c>
      <c r="BP39" s="107">
        <v>0</v>
      </c>
      <c r="BQ39" s="107">
        <v>0</v>
      </c>
      <c r="BR39" s="107">
        <v>0</v>
      </c>
      <c r="BS39" s="107">
        <v>0</v>
      </c>
      <c r="BT39" s="107">
        <v>0</v>
      </c>
      <c r="BU39" s="107">
        <v>0</v>
      </c>
      <c r="BV39" s="107">
        <v>0</v>
      </c>
      <c r="BW39" s="107">
        <v>0</v>
      </c>
      <c r="BX39" s="107">
        <v>0</v>
      </c>
      <c r="BY39" s="107">
        <v>0</v>
      </c>
    </row>
    <row r="40" spans="1:77" x14ac:dyDescent="0.25">
      <c r="A40" s="105" t="s">
        <v>37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v>0</v>
      </c>
      <c r="H40" s="107">
        <v>0</v>
      </c>
      <c r="I40" s="107">
        <v>0</v>
      </c>
      <c r="J40" s="107">
        <v>0</v>
      </c>
      <c r="K40" s="107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7">
        <v>0</v>
      </c>
      <c r="R40" s="107">
        <v>0</v>
      </c>
      <c r="S40" s="107">
        <v>0</v>
      </c>
      <c r="T40" s="107">
        <v>0</v>
      </c>
      <c r="U40" s="107">
        <v>0</v>
      </c>
      <c r="V40" s="107">
        <v>0</v>
      </c>
      <c r="W40" s="107">
        <v>0</v>
      </c>
      <c r="X40" s="107">
        <v>0</v>
      </c>
      <c r="Y40" s="107">
        <v>0</v>
      </c>
      <c r="Z40" s="107">
        <v>0</v>
      </c>
      <c r="AA40" s="107">
        <v>0</v>
      </c>
      <c r="AB40" s="107">
        <v>0</v>
      </c>
      <c r="AC40" s="107">
        <v>0</v>
      </c>
      <c r="AD40" s="107">
        <v>0</v>
      </c>
      <c r="AE40" s="107">
        <v>0</v>
      </c>
      <c r="AF40" s="107">
        <v>0</v>
      </c>
      <c r="AG40" s="107">
        <v>0</v>
      </c>
      <c r="AH40" s="107">
        <v>0</v>
      </c>
      <c r="AI40" s="107">
        <v>0</v>
      </c>
      <c r="AJ40" s="107">
        <v>0</v>
      </c>
      <c r="AK40" s="107">
        <v>0</v>
      </c>
      <c r="AL40" s="107">
        <v>0</v>
      </c>
      <c r="AM40" s="107">
        <v>0</v>
      </c>
      <c r="AN40" s="107">
        <v>0</v>
      </c>
      <c r="AO40" s="107">
        <v>0</v>
      </c>
      <c r="AP40" s="107">
        <v>0</v>
      </c>
      <c r="AQ40" s="107">
        <v>0</v>
      </c>
      <c r="AR40" s="107">
        <v>0</v>
      </c>
      <c r="AS40" s="107">
        <v>0</v>
      </c>
      <c r="AT40" s="107">
        <v>0</v>
      </c>
      <c r="AU40" s="107">
        <v>0</v>
      </c>
      <c r="AV40" s="107">
        <v>0</v>
      </c>
      <c r="AW40" s="107">
        <v>0</v>
      </c>
      <c r="AX40" s="107">
        <v>0</v>
      </c>
      <c r="AY40" s="107">
        <v>0</v>
      </c>
      <c r="AZ40" s="107">
        <v>0</v>
      </c>
      <c r="BA40" s="107">
        <v>0</v>
      </c>
      <c r="BB40" s="107">
        <v>0</v>
      </c>
      <c r="BC40" s="107">
        <v>0</v>
      </c>
      <c r="BD40" s="107">
        <v>0</v>
      </c>
      <c r="BE40" s="107">
        <v>0</v>
      </c>
      <c r="BF40" s="107">
        <v>0</v>
      </c>
      <c r="BG40" s="107">
        <v>0</v>
      </c>
      <c r="BH40" s="107">
        <v>0</v>
      </c>
      <c r="BI40" s="107">
        <v>0</v>
      </c>
      <c r="BJ40" s="107">
        <v>0</v>
      </c>
      <c r="BK40" s="107">
        <v>0</v>
      </c>
      <c r="BL40" s="107">
        <v>0</v>
      </c>
      <c r="BM40" s="107">
        <v>0</v>
      </c>
      <c r="BN40" s="107">
        <v>0</v>
      </c>
      <c r="BO40" s="107">
        <v>0</v>
      </c>
      <c r="BP40" s="107">
        <v>0</v>
      </c>
      <c r="BQ40" s="107">
        <v>0</v>
      </c>
      <c r="BR40" s="107">
        <v>0</v>
      </c>
      <c r="BS40" s="107">
        <v>0</v>
      </c>
      <c r="BT40" s="107">
        <v>0</v>
      </c>
      <c r="BU40" s="107">
        <v>0</v>
      </c>
      <c r="BV40" s="107">
        <v>0</v>
      </c>
      <c r="BW40" s="107">
        <v>0</v>
      </c>
      <c r="BX40" s="107">
        <v>0</v>
      </c>
      <c r="BY40" s="107">
        <v>0</v>
      </c>
    </row>
    <row r="41" spans="1:77" x14ac:dyDescent="0.25">
      <c r="A41" s="105" t="s">
        <v>38</v>
      </c>
      <c r="B41" s="107">
        <v>0</v>
      </c>
      <c r="C41" s="107">
        <v>0</v>
      </c>
      <c r="D41" s="107">
        <v>0</v>
      </c>
      <c r="E41" s="107">
        <v>0</v>
      </c>
      <c r="F41" s="107">
        <v>0</v>
      </c>
      <c r="G41" s="107">
        <v>0</v>
      </c>
      <c r="H41" s="107">
        <v>0</v>
      </c>
      <c r="I41" s="107">
        <v>0</v>
      </c>
      <c r="J41" s="107">
        <v>0</v>
      </c>
      <c r="K41" s="107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7">
        <v>0</v>
      </c>
      <c r="R41" s="107">
        <v>0</v>
      </c>
      <c r="S41" s="107">
        <v>0</v>
      </c>
      <c r="T41" s="107">
        <v>0</v>
      </c>
      <c r="U41" s="107">
        <v>0</v>
      </c>
      <c r="V41" s="107">
        <v>0</v>
      </c>
      <c r="W41" s="107">
        <v>0</v>
      </c>
      <c r="X41" s="107">
        <v>0</v>
      </c>
      <c r="Y41" s="107">
        <v>0</v>
      </c>
      <c r="Z41" s="107">
        <v>0</v>
      </c>
      <c r="AA41" s="107">
        <v>0</v>
      </c>
      <c r="AB41" s="107">
        <v>0</v>
      </c>
      <c r="AC41" s="107">
        <v>0</v>
      </c>
      <c r="AD41" s="107">
        <v>0</v>
      </c>
      <c r="AE41" s="107">
        <v>0</v>
      </c>
      <c r="AF41" s="107">
        <v>0</v>
      </c>
      <c r="AG41" s="107">
        <v>0</v>
      </c>
      <c r="AH41" s="107">
        <v>0</v>
      </c>
      <c r="AI41" s="107">
        <v>0</v>
      </c>
      <c r="AJ41" s="107">
        <v>0</v>
      </c>
      <c r="AK41" s="107">
        <v>0</v>
      </c>
      <c r="AL41" s="107">
        <v>0</v>
      </c>
      <c r="AM41" s="107">
        <v>0</v>
      </c>
      <c r="AN41" s="107">
        <v>0</v>
      </c>
      <c r="AO41" s="107">
        <v>0</v>
      </c>
      <c r="AP41" s="107">
        <v>0</v>
      </c>
      <c r="AQ41" s="107">
        <v>0</v>
      </c>
      <c r="AR41" s="107">
        <v>0</v>
      </c>
      <c r="AS41" s="107">
        <v>0</v>
      </c>
      <c r="AT41" s="107">
        <v>0</v>
      </c>
      <c r="AU41" s="107">
        <v>0</v>
      </c>
      <c r="AV41" s="107">
        <v>0</v>
      </c>
      <c r="AW41" s="107">
        <v>0</v>
      </c>
      <c r="AX41" s="107">
        <v>0</v>
      </c>
      <c r="AY41" s="107">
        <v>0</v>
      </c>
      <c r="AZ41" s="107">
        <v>0</v>
      </c>
      <c r="BA41" s="107">
        <v>0</v>
      </c>
      <c r="BB41" s="107">
        <v>0</v>
      </c>
      <c r="BC41" s="107">
        <v>0</v>
      </c>
      <c r="BD41" s="107">
        <v>0</v>
      </c>
      <c r="BE41" s="107">
        <v>0</v>
      </c>
      <c r="BF41" s="107">
        <v>0</v>
      </c>
      <c r="BG41" s="107">
        <v>0</v>
      </c>
      <c r="BH41" s="107">
        <v>0</v>
      </c>
      <c r="BI41" s="107">
        <v>0</v>
      </c>
      <c r="BJ41" s="107">
        <v>0</v>
      </c>
      <c r="BK41" s="107">
        <v>0</v>
      </c>
      <c r="BL41" s="107">
        <v>0</v>
      </c>
      <c r="BM41" s="107">
        <v>0</v>
      </c>
      <c r="BN41" s="107">
        <v>0</v>
      </c>
      <c r="BO41" s="107">
        <v>0</v>
      </c>
      <c r="BP41" s="107">
        <v>0</v>
      </c>
      <c r="BQ41" s="107">
        <v>0</v>
      </c>
      <c r="BR41" s="107">
        <v>0</v>
      </c>
      <c r="BS41" s="107">
        <v>0</v>
      </c>
      <c r="BT41" s="107">
        <v>0</v>
      </c>
      <c r="BU41" s="107">
        <v>0</v>
      </c>
      <c r="BV41" s="107">
        <v>0</v>
      </c>
      <c r="BW41" s="107">
        <v>0</v>
      </c>
      <c r="BX41" s="107">
        <v>0</v>
      </c>
      <c r="BY41" s="107">
        <v>0</v>
      </c>
    </row>
    <row r="42" spans="1:77" x14ac:dyDescent="0.25">
      <c r="A42" s="105" t="s">
        <v>39</v>
      </c>
      <c r="B42" s="107">
        <v>0</v>
      </c>
      <c r="C42" s="107">
        <v>0</v>
      </c>
      <c r="D42" s="107">
        <v>0</v>
      </c>
      <c r="E42" s="107">
        <v>0</v>
      </c>
      <c r="F42" s="107">
        <v>0</v>
      </c>
      <c r="G42" s="107">
        <v>0</v>
      </c>
      <c r="H42" s="107">
        <v>0</v>
      </c>
      <c r="I42" s="107">
        <v>0</v>
      </c>
      <c r="J42" s="107">
        <v>0</v>
      </c>
      <c r="K42" s="107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07">
        <v>0</v>
      </c>
      <c r="T42" s="107">
        <v>0</v>
      </c>
      <c r="U42" s="107">
        <v>0</v>
      </c>
      <c r="V42" s="107">
        <v>0</v>
      </c>
      <c r="W42" s="107">
        <v>0</v>
      </c>
      <c r="X42" s="107">
        <v>0</v>
      </c>
      <c r="Y42" s="107">
        <v>0</v>
      </c>
      <c r="Z42" s="107">
        <v>0</v>
      </c>
      <c r="AA42" s="107">
        <v>0</v>
      </c>
      <c r="AB42" s="107">
        <v>0</v>
      </c>
      <c r="AC42" s="107">
        <v>0</v>
      </c>
      <c r="AD42" s="107">
        <v>0</v>
      </c>
      <c r="AE42" s="107">
        <v>0</v>
      </c>
      <c r="AF42" s="107">
        <v>0</v>
      </c>
      <c r="AG42" s="107">
        <v>0</v>
      </c>
      <c r="AH42" s="107">
        <v>0</v>
      </c>
      <c r="AI42" s="107">
        <v>0</v>
      </c>
      <c r="AJ42" s="107">
        <v>0</v>
      </c>
      <c r="AK42" s="107">
        <v>0</v>
      </c>
      <c r="AL42" s="107">
        <v>0</v>
      </c>
      <c r="AM42" s="107">
        <v>0</v>
      </c>
      <c r="AN42" s="107">
        <v>0</v>
      </c>
      <c r="AO42" s="107">
        <v>0</v>
      </c>
      <c r="AP42" s="107">
        <v>0</v>
      </c>
      <c r="AQ42" s="107">
        <v>0</v>
      </c>
      <c r="AR42" s="107">
        <v>0</v>
      </c>
      <c r="AS42" s="107">
        <v>0</v>
      </c>
      <c r="AT42" s="107">
        <v>0</v>
      </c>
      <c r="AU42" s="107">
        <v>0</v>
      </c>
      <c r="AV42" s="107">
        <v>0</v>
      </c>
      <c r="AW42" s="107">
        <v>0</v>
      </c>
      <c r="AX42" s="107">
        <v>0</v>
      </c>
      <c r="AY42" s="107">
        <v>0</v>
      </c>
      <c r="AZ42" s="107">
        <v>0</v>
      </c>
      <c r="BA42" s="107">
        <v>0</v>
      </c>
      <c r="BB42" s="107">
        <v>0</v>
      </c>
      <c r="BC42" s="107">
        <v>0</v>
      </c>
      <c r="BD42" s="107">
        <v>0</v>
      </c>
      <c r="BE42" s="107">
        <v>0</v>
      </c>
      <c r="BF42" s="107">
        <v>0</v>
      </c>
      <c r="BG42" s="107">
        <v>0</v>
      </c>
      <c r="BH42" s="107">
        <v>0</v>
      </c>
      <c r="BI42" s="107">
        <v>0</v>
      </c>
      <c r="BJ42" s="107">
        <v>0</v>
      </c>
      <c r="BK42" s="107">
        <v>0</v>
      </c>
      <c r="BL42" s="107">
        <v>0</v>
      </c>
      <c r="BM42" s="107">
        <v>0</v>
      </c>
      <c r="BN42" s="107">
        <v>0</v>
      </c>
      <c r="BO42" s="107">
        <v>0</v>
      </c>
      <c r="BP42" s="107">
        <v>0</v>
      </c>
      <c r="BQ42" s="107">
        <v>0</v>
      </c>
      <c r="BR42" s="107">
        <v>0</v>
      </c>
      <c r="BS42" s="107">
        <v>0</v>
      </c>
      <c r="BT42" s="107">
        <v>0</v>
      </c>
      <c r="BU42" s="107">
        <v>0</v>
      </c>
      <c r="BV42" s="107">
        <v>0</v>
      </c>
      <c r="BW42" s="107">
        <v>0</v>
      </c>
      <c r="BX42" s="107">
        <v>0</v>
      </c>
      <c r="BY42" s="107">
        <v>0</v>
      </c>
    </row>
    <row r="43" spans="1:77" x14ac:dyDescent="0.25">
      <c r="A43" s="105" t="s">
        <v>40</v>
      </c>
      <c r="B43" s="107">
        <v>0</v>
      </c>
      <c r="C43" s="107">
        <v>0</v>
      </c>
      <c r="D43" s="107">
        <v>0</v>
      </c>
      <c r="E43" s="107">
        <v>0</v>
      </c>
      <c r="F43" s="107">
        <v>0</v>
      </c>
      <c r="G43" s="107">
        <v>0</v>
      </c>
      <c r="H43" s="107">
        <v>0</v>
      </c>
      <c r="I43" s="107">
        <v>0</v>
      </c>
      <c r="J43" s="107">
        <v>0</v>
      </c>
      <c r="K43" s="107">
        <v>0</v>
      </c>
      <c r="L43" s="107">
        <v>0</v>
      </c>
      <c r="M43" s="107">
        <v>0</v>
      </c>
      <c r="N43" s="107">
        <v>0</v>
      </c>
      <c r="O43" s="107">
        <v>0</v>
      </c>
      <c r="P43" s="107">
        <v>0</v>
      </c>
      <c r="Q43" s="107">
        <v>0</v>
      </c>
      <c r="R43" s="107">
        <v>0</v>
      </c>
      <c r="S43" s="107">
        <v>0</v>
      </c>
      <c r="T43" s="107">
        <v>0</v>
      </c>
      <c r="U43" s="107">
        <v>0</v>
      </c>
      <c r="V43" s="107">
        <v>0</v>
      </c>
      <c r="W43" s="107">
        <v>0</v>
      </c>
      <c r="X43" s="107">
        <v>0</v>
      </c>
      <c r="Y43" s="107">
        <v>0</v>
      </c>
      <c r="Z43" s="107">
        <v>0</v>
      </c>
      <c r="AA43" s="107">
        <v>0</v>
      </c>
      <c r="AB43" s="107">
        <v>0</v>
      </c>
      <c r="AC43" s="107">
        <v>0</v>
      </c>
      <c r="AD43" s="107">
        <v>0</v>
      </c>
      <c r="AE43" s="107">
        <v>0</v>
      </c>
      <c r="AF43" s="107">
        <v>0</v>
      </c>
      <c r="AG43" s="107">
        <v>0</v>
      </c>
      <c r="AH43" s="107">
        <v>0</v>
      </c>
      <c r="AI43" s="107">
        <v>0</v>
      </c>
      <c r="AJ43" s="107">
        <v>0</v>
      </c>
      <c r="AK43" s="107">
        <v>0</v>
      </c>
      <c r="AL43" s="107">
        <v>0</v>
      </c>
      <c r="AM43" s="107">
        <v>0</v>
      </c>
      <c r="AN43" s="107">
        <v>0</v>
      </c>
      <c r="AO43" s="107">
        <v>0</v>
      </c>
      <c r="AP43" s="107">
        <v>0</v>
      </c>
      <c r="AQ43" s="107">
        <v>0</v>
      </c>
      <c r="AR43" s="107">
        <v>0</v>
      </c>
      <c r="AS43" s="107">
        <v>0</v>
      </c>
      <c r="AT43" s="107">
        <v>0</v>
      </c>
      <c r="AU43" s="107">
        <v>0</v>
      </c>
      <c r="AV43" s="107">
        <v>0</v>
      </c>
      <c r="AW43" s="107">
        <v>0</v>
      </c>
      <c r="AX43" s="107">
        <v>0</v>
      </c>
      <c r="AY43" s="107">
        <v>0</v>
      </c>
      <c r="AZ43" s="107">
        <v>0</v>
      </c>
      <c r="BA43" s="107">
        <v>0</v>
      </c>
      <c r="BB43" s="107">
        <v>0</v>
      </c>
      <c r="BC43" s="107">
        <v>0</v>
      </c>
      <c r="BD43" s="107">
        <v>0</v>
      </c>
      <c r="BE43" s="107">
        <v>0</v>
      </c>
      <c r="BF43" s="107">
        <v>0</v>
      </c>
      <c r="BG43" s="107">
        <v>0</v>
      </c>
      <c r="BH43" s="107">
        <v>0</v>
      </c>
      <c r="BI43" s="107">
        <v>0</v>
      </c>
      <c r="BJ43" s="107">
        <v>0</v>
      </c>
      <c r="BK43" s="107">
        <v>0</v>
      </c>
      <c r="BL43" s="107">
        <v>0</v>
      </c>
      <c r="BM43" s="107">
        <v>0</v>
      </c>
      <c r="BN43" s="107">
        <v>0</v>
      </c>
      <c r="BO43" s="107">
        <v>0</v>
      </c>
      <c r="BP43" s="107">
        <v>0</v>
      </c>
      <c r="BQ43" s="107">
        <v>0</v>
      </c>
      <c r="BR43" s="107">
        <v>0</v>
      </c>
      <c r="BS43" s="107">
        <v>0</v>
      </c>
      <c r="BT43" s="107">
        <v>0</v>
      </c>
      <c r="BU43" s="107">
        <v>0</v>
      </c>
      <c r="BV43" s="107">
        <v>0</v>
      </c>
      <c r="BW43" s="107">
        <v>0</v>
      </c>
      <c r="BX43" s="107">
        <v>0</v>
      </c>
      <c r="BY43" s="107">
        <v>0</v>
      </c>
    </row>
    <row r="44" spans="1:77" x14ac:dyDescent="0.25">
      <c r="A44" s="105" t="s">
        <v>41</v>
      </c>
      <c r="B44" s="107">
        <v>0</v>
      </c>
      <c r="C44" s="107">
        <v>0</v>
      </c>
      <c r="D44" s="107">
        <v>0</v>
      </c>
      <c r="E44" s="107">
        <v>0</v>
      </c>
      <c r="F44" s="107">
        <v>0</v>
      </c>
      <c r="G44" s="107">
        <v>0</v>
      </c>
      <c r="H44" s="107">
        <v>0</v>
      </c>
      <c r="I44" s="107">
        <v>0</v>
      </c>
      <c r="J44" s="107">
        <v>0</v>
      </c>
      <c r="K44" s="107">
        <v>0</v>
      </c>
      <c r="L44" s="107">
        <v>0</v>
      </c>
      <c r="M44" s="107">
        <v>0</v>
      </c>
      <c r="N44" s="107">
        <v>0</v>
      </c>
      <c r="O44" s="107">
        <v>0</v>
      </c>
      <c r="P44" s="107">
        <v>0</v>
      </c>
      <c r="Q44" s="107">
        <v>0</v>
      </c>
      <c r="R44" s="107">
        <v>0</v>
      </c>
      <c r="S44" s="107">
        <v>0</v>
      </c>
      <c r="T44" s="107">
        <v>0</v>
      </c>
      <c r="U44" s="107">
        <v>0</v>
      </c>
      <c r="V44" s="107">
        <v>0</v>
      </c>
      <c r="W44" s="107">
        <v>0</v>
      </c>
      <c r="X44" s="107">
        <v>0</v>
      </c>
      <c r="Y44" s="107">
        <v>0</v>
      </c>
      <c r="Z44" s="107">
        <v>0</v>
      </c>
      <c r="AA44" s="107">
        <v>0</v>
      </c>
      <c r="AB44" s="107">
        <v>0</v>
      </c>
      <c r="AC44" s="107">
        <v>0</v>
      </c>
      <c r="AD44" s="107">
        <v>0</v>
      </c>
      <c r="AE44" s="107">
        <v>0</v>
      </c>
      <c r="AF44" s="107">
        <v>0</v>
      </c>
      <c r="AG44" s="107">
        <v>0</v>
      </c>
      <c r="AH44" s="107">
        <v>0</v>
      </c>
      <c r="AI44" s="107">
        <v>0</v>
      </c>
      <c r="AJ44" s="107">
        <v>0</v>
      </c>
      <c r="AK44" s="107">
        <v>0</v>
      </c>
      <c r="AL44" s="107">
        <v>0</v>
      </c>
      <c r="AM44" s="107">
        <v>0</v>
      </c>
      <c r="AN44" s="107">
        <v>0</v>
      </c>
      <c r="AO44" s="107">
        <v>0</v>
      </c>
      <c r="AP44" s="107">
        <v>0</v>
      </c>
      <c r="AQ44" s="107">
        <v>0</v>
      </c>
      <c r="AR44" s="107">
        <v>0</v>
      </c>
      <c r="AS44" s="107">
        <v>0</v>
      </c>
      <c r="AT44" s="107">
        <v>0</v>
      </c>
      <c r="AU44" s="107">
        <v>0</v>
      </c>
      <c r="AV44" s="107">
        <v>0</v>
      </c>
      <c r="AW44" s="107">
        <v>0</v>
      </c>
      <c r="AX44" s="107">
        <v>0</v>
      </c>
      <c r="AY44" s="107">
        <v>0</v>
      </c>
      <c r="AZ44" s="107">
        <v>0</v>
      </c>
      <c r="BA44" s="107">
        <v>0</v>
      </c>
      <c r="BB44" s="107">
        <v>0</v>
      </c>
      <c r="BC44" s="107">
        <v>0</v>
      </c>
      <c r="BD44" s="107">
        <v>0</v>
      </c>
      <c r="BE44" s="107">
        <v>0</v>
      </c>
      <c r="BF44" s="107">
        <v>0</v>
      </c>
      <c r="BG44" s="107">
        <v>0</v>
      </c>
      <c r="BH44" s="107">
        <v>0</v>
      </c>
      <c r="BI44" s="107">
        <v>0</v>
      </c>
      <c r="BJ44" s="107">
        <v>0</v>
      </c>
      <c r="BK44" s="107">
        <v>0</v>
      </c>
      <c r="BL44" s="107">
        <v>0</v>
      </c>
      <c r="BM44" s="107">
        <v>0</v>
      </c>
      <c r="BN44" s="107">
        <v>0</v>
      </c>
      <c r="BO44" s="107">
        <v>0</v>
      </c>
      <c r="BP44" s="107">
        <v>0</v>
      </c>
      <c r="BQ44" s="107">
        <v>0</v>
      </c>
      <c r="BR44" s="107">
        <v>0</v>
      </c>
      <c r="BS44" s="107">
        <v>0</v>
      </c>
      <c r="BT44" s="107">
        <v>0</v>
      </c>
      <c r="BU44" s="107">
        <v>0</v>
      </c>
      <c r="BV44" s="107">
        <v>0</v>
      </c>
      <c r="BW44" s="107">
        <v>0</v>
      </c>
      <c r="BX44" s="107">
        <v>0</v>
      </c>
      <c r="BY44" s="107">
        <v>0</v>
      </c>
    </row>
    <row r="45" spans="1:77" x14ac:dyDescent="0.25">
      <c r="A45" s="105" t="s">
        <v>42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v>0</v>
      </c>
      <c r="H45" s="107">
        <v>0</v>
      </c>
      <c r="I45" s="107">
        <v>0</v>
      </c>
      <c r="J45" s="107">
        <v>0</v>
      </c>
      <c r="K45" s="107">
        <v>0</v>
      </c>
      <c r="L45" s="107">
        <v>0</v>
      </c>
      <c r="M45" s="107">
        <v>0</v>
      </c>
      <c r="N45" s="107">
        <v>0</v>
      </c>
      <c r="O45" s="107">
        <v>0</v>
      </c>
      <c r="P45" s="107">
        <v>0</v>
      </c>
      <c r="Q45" s="107">
        <v>0</v>
      </c>
      <c r="R45" s="107">
        <v>0</v>
      </c>
      <c r="S45" s="107">
        <v>0</v>
      </c>
      <c r="T45" s="107">
        <v>0</v>
      </c>
      <c r="U45" s="107">
        <v>0</v>
      </c>
      <c r="V45" s="107">
        <v>0</v>
      </c>
      <c r="W45" s="107">
        <v>0</v>
      </c>
      <c r="X45" s="107">
        <v>0</v>
      </c>
      <c r="Y45" s="107">
        <v>0</v>
      </c>
      <c r="Z45" s="107">
        <v>0</v>
      </c>
      <c r="AA45" s="107">
        <v>0</v>
      </c>
      <c r="AB45" s="107">
        <v>0</v>
      </c>
      <c r="AC45" s="107">
        <v>0</v>
      </c>
      <c r="AD45" s="107">
        <v>0</v>
      </c>
      <c r="AE45" s="107">
        <v>0</v>
      </c>
      <c r="AF45" s="107">
        <v>0</v>
      </c>
      <c r="AG45" s="107">
        <v>0</v>
      </c>
      <c r="AH45" s="107">
        <v>0</v>
      </c>
      <c r="AI45" s="107">
        <v>0</v>
      </c>
      <c r="AJ45" s="107">
        <v>0</v>
      </c>
      <c r="AK45" s="107">
        <v>0</v>
      </c>
      <c r="AL45" s="107">
        <v>0</v>
      </c>
      <c r="AM45" s="107">
        <v>0</v>
      </c>
      <c r="AN45" s="107">
        <v>0</v>
      </c>
      <c r="AO45" s="107">
        <v>0</v>
      </c>
      <c r="AP45" s="107">
        <v>0</v>
      </c>
      <c r="AQ45" s="107">
        <v>0</v>
      </c>
      <c r="AR45" s="107">
        <v>0</v>
      </c>
      <c r="AS45" s="107">
        <v>0</v>
      </c>
      <c r="AT45" s="107">
        <v>0</v>
      </c>
      <c r="AU45" s="107">
        <v>0</v>
      </c>
      <c r="AV45" s="107">
        <v>0</v>
      </c>
      <c r="AW45" s="107">
        <v>0</v>
      </c>
      <c r="AX45" s="107">
        <v>0</v>
      </c>
      <c r="AY45" s="107">
        <v>0</v>
      </c>
      <c r="AZ45" s="107">
        <v>0</v>
      </c>
      <c r="BA45" s="107">
        <v>0</v>
      </c>
      <c r="BB45" s="107">
        <v>0</v>
      </c>
      <c r="BC45" s="107">
        <v>0</v>
      </c>
      <c r="BD45" s="107">
        <v>0</v>
      </c>
      <c r="BE45" s="107">
        <v>0</v>
      </c>
      <c r="BF45" s="107">
        <v>0</v>
      </c>
      <c r="BG45" s="107">
        <v>0</v>
      </c>
      <c r="BH45" s="107">
        <v>0</v>
      </c>
      <c r="BI45" s="107">
        <v>0</v>
      </c>
      <c r="BJ45" s="107">
        <v>0</v>
      </c>
      <c r="BK45" s="107">
        <v>0</v>
      </c>
      <c r="BL45" s="107">
        <v>0</v>
      </c>
      <c r="BM45" s="107">
        <v>0</v>
      </c>
      <c r="BN45" s="107">
        <v>0</v>
      </c>
      <c r="BO45" s="107">
        <v>0</v>
      </c>
      <c r="BP45" s="107">
        <v>0</v>
      </c>
      <c r="BQ45" s="107">
        <v>0</v>
      </c>
      <c r="BR45" s="107">
        <v>0</v>
      </c>
      <c r="BS45" s="107">
        <v>0</v>
      </c>
      <c r="BT45" s="107">
        <v>0</v>
      </c>
      <c r="BU45" s="107">
        <v>0</v>
      </c>
      <c r="BV45" s="107">
        <v>0</v>
      </c>
      <c r="BW45" s="107">
        <v>0</v>
      </c>
      <c r="BX45" s="107">
        <v>0</v>
      </c>
      <c r="BY45" s="107">
        <v>0</v>
      </c>
    </row>
    <row r="46" spans="1:77" x14ac:dyDescent="0.25">
      <c r="A46" s="105" t="s">
        <v>43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v>0</v>
      </c>
      <c r="H46" s="107">
        <v>0</v>
      </c>
      <c r="I46" s="107">
        <v>0</v>
      </c>
      <c r="J46" s="107">
        <v>0</v>
      </c>
      <c r="K46" s="107">
        <v>0</v>
      </c>
      <c r="L46" s="107">
        <v>0</v>
      </c>
      <c r="M46" s="107">
        <v>0</v>
      </c>
      <c r="N46" s="107">
        <v>0</v>
      </c>
      <c r="O46" s="107">
        <v>0</v>
      </c>
      <c r="P46" s="107">
        <v>0</v>
      </c>
      <c r="Q46" s="107">
        <v>0</v>
      </c>
      <c r="R46" s="107">
        <v>0</v>
      </c>
      <c r="S46" s="107">
        <v>0</v>
      </c>
      <c r="T46" s="107">
        <v>0</v>
      </c>
      <c r="U46" s="107">
        <v>0</v>
      </c>
      <c r="V46" s="107">
        <v>0</v>
      </c>
      <c r="W46" s="107">
        <v>0</v>
      </c>
      <c r="X46" s="107">
        <v>0</v>
      </c>
      <c r="Y46" s="107">
        <v>0</v>
      </c>
      <c r="Z46" s="107">
        <v>0</v>
      </c>
      <c r="AA46" s="107">
        <v>0</v>
      </c>
      <c r="AB46" s="107">
        <v>0</v>
      </c>
      <c r="AC46" s="107">
        <v>0</v>
      </c>
      <c r="AD46" s="107">
        <v>0</v>
      </c>
      <c r="AE46" s="107">
        <v>0</v>
      </c>
      <c r="AF46" s="107">
        <v>0</v>
      </c>
      <c r="AG46" s="107">
        <v>0</v>
      </c>
      <c r="AH46" s="107">
        <v>0</v>
      </c>
      <c r="AI46" s="107">
        <v>0</v>
      </c>
      <c r="AJ46" s="107">
        <v>0</v>
      </c>
      <c r="AK46" s="107">
        <v>0</v>
      </c>
      <c r="AL46" s="107">
        <v>0</v>
      </c>
      <c r="AM46" s="107">
        <v>0</v>
      </c>
      <c r="AN46" s="107">
        <v>0</v>
      </c>
      <c r="AO46" s="107">
        <v>0</v>
      </c>
      <c r="AP46" s="107">
        <v>0</v>
      </c>
      <c r="AQ46" s="107">
        <v>0</v>
      </c>
      <c r="AR46" s="107">
        <v>0</v>
      </c>
      <c r="AS46" s="107">
        <v>0</v>
      </c>
      <c r="AT46" s="107">
        <v>0</v>
      </c>
      <c r="AU46" s="107">
        <v>0</v>
      </c>
      <c r="AV46" s="107">
        <v>0</v>
      </c>
      <c r="AW46" s="107">
        <v>0</v>
      </c>
      <c r="AX46" s="107">
        <v>0</v>
      </c>
      <c r="AY46" s="107">
        <v>0</v>
      </c>
      <c r="AZ46" s="107">
        <v>0</v>
      </c>
      <c r="BA46" s="107">
        <v>0</v>
      </c>
      <c r="BB46" s="107">
        <v>0</v>
      </c>
      <c r="BC46" s="107">
        <v>0</v>
      </c>
      <c r="BD46" s="107">
        <v>0</v>
      </c>
      <c r="BE46" s="107">
        <v>0</v>
      </c>
      <c r="BF46" s="107">
        <v>0</v>
      </c>
      <c r="BG46" s="107">
        <v>0</v>
      </c>
      <c r="BH46" s="107">
        <v>0</v>
      </c>
      <c r="BI46" s="107">
        <v>0</v>
      </c>
      <c r="BJ46" s="107">
        <v>0</v>
      </c>
      <c r="BK46" s="107">
        <v>0</v>
      </c>
      <c r="BL46" s="107">
        <v>0</v>
      </c>
      <c r="BM46" s="107">
        <v>0</v>
      </c>
      <c r="BN46" s="107">
        <v>0</v>
      </c>
      <c r="BO46" s="107">
        <v>0</v>
      </c>
      <c r="BP46" s="107">
        <v>0</v>
      </c>
      <c r="BQ46" s="107">
        <v>0</v>
      </c>
      <c r="BR46" s="107">
        <v>0</v>
      </c>
      <c r="BS46" s="107">
        <v>0</v>
      </c>
      <c r="BT46" s="107">
        <v>0</v>
      </c>
      <c r="BU46" s="107">
        <v>0</v>
      </c>
      <c r="BV46" s="107">
        <v>0</v>
      </c>
      <c r="BW46" s="107">
        <v>0</v>
      </c>
      <c r="BX46" s="107">
        <v>0</v>
      </c>
      <c r="BY46" s="107">
        <v>0</v>
      </c>
    </row>
    <row r="47" spans="1:77" x14ac:dyDescent="0.25">
      <c r="A47" s="105" t="s">
        <v>44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v>0</v>
      </c>
      <c r="H47" s="107">
        <v>0</v>
      </c>
      <c r="I47" s="107">
        <v>0</v>
      </c>
      <c r="J47" s="107">
        <v>0</v>
      </c>
      <c r="K47" s="107">
        <v>0</v>
      </c>
      <c r="L47" s="107">
        <v>0</v>
      </c>
      <c r="M47" s="107">
        <v>0</v>
      </c>
      <c r="N47" s="107">
        <v>0</v>
      </c>
      <c r="O47" s="107">
        <v>0</v>
      </c>
      <c r="P47" s="107">
        <v>0</v>
      </c>
      <c r="Q47" s="107">
        <v>0</v>
      </c>
      <c r="R47" s="107">
        <v>0</v>
      </c>
      <c r="S47" s="107">
        <v>0</v>
      </c>
      <c r="T47" s="107">
        <v>0</v>
      </c>
      <c r="U47" s="107">
        <v>0</v>
      </c>
      <c r="V47" s="107">
        <v>0</v>
      </c>
      <c r="W47" s="107">
        <v>0</v>
      </c>
      <c r="X47" s="107">
        <v>0</v>
      </c>
      <c r="Y47" s="107">
        <v>0</v>
      </c>
      <c r="Z47" s="107">
        <v>0</v>
      </c>
      <c r="AA47" s="107">
        <v>0</v>
      </c>
      <c r="AB47" s="107">
        <v>0</v>
      </c>
      <c r="AC47" s="107">
        <v>0</v>
      </c>
      <c r="AD47" s="107">
        <v>0</v>
      </c>
      <c r="AE47" s="107">
        <v>0</v>
      </c>
      <c r="AF47" s="107">
        <v>0</v>
      </c>
      <c r="AG47" s="107">
        <v>0</v>
      </c>
      <c r="AH47" s="107">
        <v>0</v>
      </c>
      <c r="AI47" s="107">
        <v>0</v>
      </c>
      <c r="AJ47" s="107">
        <v>0</v>
      </c>
      <c r="AK47" s="107">
        <v>0</v>
      </c>
      <c r="AL47" s="107">
        <v>0</v>
      </c>
      <c r="AM47" s="107">
        <v>0</v>
      </c>
      <c r="AN47" s="107">
        <v>0</v>
      </c>
      <c r="AO47" s="107">
        <v>0</v>
      </c>
      <c r="AP47" s="107">
        <v>0</v>
      </c>
      <c r="AQ47" s="107">
        <v>0</v>
      </c>
      <c r="AR47" s="107">
        <v>0</v>
      </c>
      <c r="AS47" s="107">
        <v>0</v>
      </c>
      <c r="AT47" s="107">
        <v>0</v>
      </c>
      <c r="AU47" s="107">
        <v>0</v>
      </c>
      <c r="AV47" s="107">
        <v>0</v>
      </c>
      <c r="AW47" s="107">
        <v>0</v>
      </c>
      <c r="AX47" s="107">
        <v>0</v>
      </c>
      <c r="AY47" s="107">
        <v>0</v>
      </c>
      <c r="AZ47" s="107">
        <v>0</v>
      </c>
      <c r="BA47" s="107">
        <v>0</v>
      </c>
      <c r="BB47" s="107">
        <v>0</v>
      </c>
      <c r="BC47" s="107">
        <v>0</v>
      </c>
      <c r="BD47" s="107">
        <v>0</v>
      </c>
      <c r="BE47" s="107">
        <v>0</v>
      </c>
      <c r="BF47" s="107">
        <v>0</v>
      </c>
      <c r="BG47" s="107">
        <v>0</v>
      </c>
      <c r="BH47" s="107">
        <v>0</v>
      </c>
      <c r="BI47" s="107">
        <v>0</v>
      </c>
      <c r="BJ47" s="107">
        <v>0</v>
      </c>
      <c r="BK47" s="107">
        <v>0</v>
      </c>
      <c r="BL47" s="107">
        <v>0</v>
      </c>
      <c r="BM47" s="107">
        <v>0</v>
      </c>
      <c r="BN47" s="107">
        <v>0</v>
      </c>
      <c r="BO47" s="107">
        <v>0</v>
      </c>
      <c r="BP47" s="107">
        <v>0</v>
      </c>
      <c r="BQ47" s="107">
        <v>0</v>
      </c>
      <c r="BR47" s="107">
        <v>0</v>
      </c>
      <c r="BS47" s="107">
        <v>0</v>
      </c>
      <c r="BT47" s="107">
        <v>0</v>
      </c>
      <c r="BU47" s="107">
        <v>0</v>
      </c>
      <c r="BV47" s="107">
        <v>0</v>
      </c>
      <c r="BW47" s="107">
        <v>0</v>
      </c>
      <c r="BX47" s="107">
        <v>0</v>
      </c>
      <c r="BY47" s="107">
        <v>0</v>
      </c>
    </row>
    <row r="48" spans="1:77" x14ac:dyDescent="0.25">
      <c r="A48" s="105" t="s">
        <v>45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v>0</v>
      </c>
      <c r="H48" s="107">
        <v>0</v>
      </c>
      <c r="I48" s="107">
        <v>0</v>
      </c>
      <c r="J48" s="107">
        <v>0</v>
      </c>
      <c r="K48" s="107">
        <v>0</v>
      </c>
      <c r="L48" s="107">
        <v>0</v>
      </c>
      <c r="M48" s="107">
        <v>0</v>
      </c>
      <c r="N48" s="107">
        <v>0</v>
      </c>
      <c r="O48" s="107">
        <v>0</v>
      </c>
      <c r="P48" s="107">
        <v>0</v>
      </c>
      <c r="Q48" s="107">
        <v>0</v>
      </c>
      <c r="R48" s="107">
        <v>0</v>
      </c>
      <c r="S48" s="107">
        <v>0</v>
      </c>
      <c r="T48" s="107">
        <v>0</v>
      </c>
      <c r="U48" s="107">
        <v>0</v>
      </c>
      <c r="V48" s="107">
        <v>0</v>
      </c>
      <c r="W48" s="107">
        <v>0</v>
      </c>
      <c r="X48" s="107">
        <v>0</v>
      </c>
      <c r="Y48" s="107">
        <v>0</v>
      </c>
      <c r="Z48" s="107">
        <v>0</v>
      </c>
      <c r="AA48" s="107">
        <v>0</v>
      </c>
      <c r="AB48" s="107">
        <v>0</v>
      </c>
      <c r="AC48" s="107">
        <v>0</v>
      </c>
      <c r="AD48" s="107">
        <v>0</v>
      </c>
      <c r="AE48" s="107">
        <v>0</v>
      </c>
      <c r="AF48" s="107">
        <v>0</v>
      </c>
      <c r="AG48" s="107">
        <v>0</v>
      </c>
      <c r="AH48" s="107">
        <v>0</v>
      </c>
      <c r="AI48" s="107">
        <v>0</v>
      </c>
      <c r="AJ48" s="107">
        <v>0</v>
      </c>
      <c r="AK48" s="107">
        <v>0</v>
      </c>
      <c r="AL48" s="107">
        <v>0</v>
      </c>
      <c r="AM48" s="107">
        <v>0</v>
      </c>
      <c r="AN48" s="107">
        <v>0</v>
      </c>
      <c r="AO48" s="107">
        <v>0</v>
      </c>
      <c r="AP48" s="107">
        <v>0</v>
      </c>
      <c r="AQ48" s="107">
        <v>0</v>
      </c>
      <c r="AR48" s="107">
        <v>0</v>
      </c>
      <c r="AS48" s="107">
        <v>0</v>
      </c>
      <c r="AT48" s="107">
        <v>0</v>
      </c>
      <c r="AU48" s="107">
        <v>0</v>
      </c>
      <c r="AV48" s="107">
        <v>0</v>
      </c>
      <c r="AW48" s="107">
        <v>0</v>
      </c>
      <c r="AX48" s="107">
        <v>0</v>
      </c>
      <c r="AY48" s="107">
        <v>0</v>
      </c>
      <c r="AZ48" s="107">
        <v>0</v>
      </c>
      <c r="BA48" s="107">
        <v>0</v>
      </c>
      <c r="BB48" s="107">
        <v>0</v>
      </c>
      <c r="BC48" s="107">
        <v>0</v>
      </c>
      <c r="BD48" s="107">
        <v>0</v>
      </c>
      <c r="BE48" s="107">
        <v>0</v>
      </c>
      <c r="BF48" s="107">
        <v>0</v>
      </c>
      <c r="BG48" s="107">
        <v>0</v>
      </c>
      <c r="BH48" s="107">
        <v>0</v>
      </c>
      <c r="BI48" s="107">
        <v>0</v>
      </c>
      <c r="BJ48" s="107">
        <v>0</v>
      </c>
      <c r="BK48" s="107">
        <v>0</v>
      </c>
      <c r="BL48" s="107">
        <v>0</v>
      </c>
      <c r="BM48" s="107">
        <v>0</v>
      </c>
      <c r="BN48" s="107">
        <v>0</v>
      </c>
      <c r="BO48" s="107">
        <v>0</v>
      </c>
      <c r="BP48" s="107">
        <v>0</v>
      </c>
      <c r="BQ48" s="107">
        <v>0</v>
      </c>
      <c r="BR48" s="107">
        <v>0</v>
      </c>
      <c r="BS48" s="107">
        <v>0</v>
      </c>
      <c r="BT48" s="107">
        <v>0</v>
      </c>
      <c r="BU48" s="107">
        <v>0</v>
      </c>
      <c r="BV48" s="107">
        <v>0</v>
      </c>
      <c r="BW48" s="107">
        <v>0</v>
      </c>
      <c r="BX48" s="107">
        <v>0</v>
      </c>
      <c r="BY48" s="107">
        <v>0</v>
      </c>
    </row>
    <row r="49" spans="1:77" x14ac:dyDescent="0.25">
      <c r="A49" s="105" t="s">
        <v>46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v>0</v>
      </c>
      <c r="H49" s="107">
        <v>0</v>
      </c>
      <c r="I49" s="107">
        <v>0</v>
      </c>
      <c r="J49" s="107">
        <v>0</v>
      </c>
      <c r="K49" s="107">
        <v>0</v>
      </c>
      <c r="L49" s="107">
        <v>0</v>
      </c>
      <c r="M49" s="107">
        <v>0</v>
      </c>
      <c r="N49" s="107">
        <v>0</v>
      </c>
      <c r="O49" s="107">
        <v>0</v>
      </c>
      <c r="P49" s="107">
        <v>0</v>
      </c>
      <c r="Q49" s="107">
        <v>0</v>
      </c>
      <c r="R49" s="107">
        <v>0</v>
      </c>
      <c r="S49" s="107">
        <v>0</v>
      </c>
      <c r="T49" s="107">
        <v>0</v>
      </c>
      <c r="U49" s="107">
        <v>0</v>
      </c>
      <c r="V49" s="107">
        <v>0</v>
      </c>
      <c r="W49" s="107">
        <v>0</v>
      </c>
      <c r="X49" s="107">
        <v>0</v>
      </c>
      <c r="Y49" s="107">
        <v>0</v>
      </c>
      <c r="Z49" s="107">
        <v>0</v>
      </c>
      <c r="AA49" s="107">
        <v>0</v>
      </c>
      <c r="AB49" s="107">
        <v>0</v>
      </c>
      <c r="AC49" s="107">
        <v>0</v>
      </c>
      <c r="AD49" s="107">
        <v>0</v>
      </c>
      <c r="AE49" s="107">
        <v>0</v>
      </c>
      <c r="AF49" s="107">
        <v>0</v>
      </c>
      <c r="AG49" s="107">
        <v>0</v>
      </c>
      <c r="AH49" s="107">
        <v>0</v>
      </c>
      <c r="AI49" s="107">
        <v>0</v>
      </c>
      <c r="AJ49" s="107">
        <v>0</v>
      </c>
      <c r="AK49" s="107">
        <v>0</v>
      </c>
      <c r="AL49" s="107">
        <v>0</v>
      </c>
      <c r="AM49" s="107">
        <v>0</v>
      </c>
      <c r="AN49" s="107">
        <v>0</v>
      </c>
      <c r="AO49" s="107">
        <v>0</v>
      </c>
      <c r="AP49" s="107">
        <v>0</v>
      </c>
      <c r="AQ49" s="107">
        <v>0</v>
      </c>
      <c r="AR49" s="107">
        <v>0</v>
      </c>
      <c r="AS49" s="107">
        <v>0</v>
      </c>
      <c r="AT49" s="107">
        <v>0</v>
      </c>
      <c r="AU49" s="107">
        <v>0</v>
      </c>
      <c r="AV49" s="107">
        <v>0</v>
      </c>
      <c r="AW49" s="107">
        <v>0</v>
      </c>
      <c r="AX49" s="107">
        <v>0</v>
      </c>
      <c r="AY49" s="107">
        <v>0</v>
      </c>
      <c r="AZ49" s="107">
        <v>0</v>
      </c>
      <c r="BA49" s="107">
        <v>0</v>
      </c>
      <c r="BB49" s="107">
        <v>0</v>
      </c>
      <c r="BC49" s="107">
        <v>0</v>
      </c>
      <c r="BD49" s="107">
        <v>0</v>
      </c>
      <c r="BE49" s="107">
        <v>0</v>
      </c>
      <c r="BF49" s="107">
        <v>0</v>
      </c>
      <c r="BG49" s="107">
        <v>0</v>
      </c>
      <c r="BH49" s="107">
        <v>0</v>
      </c>
      <c r="BI49" s="107">
        <v>0</v>
      </c>
      <c r="BJ49" s="107">
        <v>0</v>
      </c>
      <c r="BK49" s="107">
        <v>0</v>
      </c>
      <c r="BL49" s="107">
        <v>0</v>
      </c>
      <c r="BM49" s="107">
        <v>0</v>
      </c>
      <c r="BN49" s="107">
        <v>0</v>
      </c>
      <c r="BO49" s="107">
        <v>0</v>
      </c>
      <c r="BP49" s="107">
        <v>0</v>
      </c>
      <c r="BQ49" s="107">
        <v>0</v>
      </c>
      <c r="BR49" s="107">
        <v>0</v>
      </c>
      <c r="BS49" s="107">
        <v>0</v>
      </c>
      <c r="BT49" s="107">
        <v>0</v>
      </c>
      <c r="BU49" s="107">
        <v>0</v>
      </c>
      <c r="BV49" s="107">
        <v>0</v>
      </c>
      <c r="BW49" s="107">
        <v>0</v>
      </c>
      <c r="BX49" s="107">
        <v>0</v>
      </c>
      <c r="BY49" s="107">
        <v>0</v>
      </c>
    </row>
    <row r="50" spans="1:77" x14ac:dyDescent="0.25">
      <c r="A50" s="105" t="s">
        <v>47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v>0</v>
      </c>
      <c r="H50" s="107">
        <v>0</v>
      </c>
      <c r="I50" s="107">
        <v>0</v>
      </c>
      <c r="J50" s="107">
        <v>0</v>
      </c>
      <c r="K50" s="107">
        <v>0</v>
      </c>
      <c r="L50" s="107">
        <v>0</v>
      </c>
      <c r="M50" s="107">
        <v>0</v>
      </c>
      <c r="N50" s="107">
        <v>0</v>
      </c>
      <c r="O50" s="107">
        <v>0</v>
      </c>
      <c r="P50" s="107">
        <v>0</v>
      </c>
      <c r="Q50" s="107">
        <v>0</v>
      </c>
      <c r="R50" s="107">
        <v>0</v>
      </c>
      <c r="S50" s="107">
        <v>0</v>
      </c>
      <c r="T50" s="107">
        <v>0</v>
      </c>
      <c r="U50" s="107">
        <v>0</v>
      </c>
      <c r="V50" s="107">
        <v>0</v>
      </c>
      <c r="W50" s="107">
        <v>0</v>
      </c>
      <c r="X50" s="107">
        <v>0</v>
      </c>
      <c r="Y50" s="107">
        <v>0</v>
      </c>
      <c r="Z50" s="107">
        <v>0</v>
      </c>
      <c r="AA50" s="107">
        <v>0</v>
      </c>
      <c r="AB50" s="107">
        <v>0</v>
      </c>
      <c r="AC50" s="107">
        <v>0</v>
      </c>
      <c r="AD50" s="107">
        <v>0</v>
      </c>
      <c r="AE50" s="107">
        <v>0</v>
      </c>
      <c r="AF50" s="107">
        <v>0</v>
      </c>
      <c r="AG50" s="107">
        <v>0</v>
      </c>
      <c r="AH50" s="107">
        <v>0</v>
      </c>
      <c r="AI50" s="107">
        <v>0</v>
      </c>
      <c r="AJ50" s="107">
        <v>0</v>
      </c>
      <c r="AK50" s="107">
        <v>0</v>
      </c>
      <c r="AL50" s="107">
        <v>0</v>
      </c>
      <c r="AM50" s="107">
        <v>0</v>
      </c>
      <c r="AN50" s="107">
        <v>0</v>
      </c>
      <c r="AO50" s="107">
        <v>0</v>
      </c>
      <c r="AP50" s="107">
        <v>0</v>
      </c>
      <c r="AQ50" s="107">
        <v>0</v>
      </c>
      <c r="AR50" s="107">
        <v>0</v>
      </c>
      <c r="AS50" s="107">
        <v>0</v>
      </c>
      <c r="AT50" s="107">
        <v>0</v>
      </c>
      <c r="AU50" s="107">
        <v>0</v>
      </c>
      <c r="AV50" s="107">
        <v>0</v>
      </c>
      <c r="AW50" s="107">
        <v>0</v>
      </c>
      <c r="AX50" s="107">
        <v>0</v>
      </c>
      <c r="AY50" s="107">
        <v>0</v>
      </c>
      <c r="AZ50" s="107">
        <v>0</v>
      </c>
      <c r="BA50" s="107">
        <v>0</v>
      </c>
      <c r="BB50" s="107">
        <v>0</v>
      </c>
      <c r="BC50" s="107">
        <v>0</v>
      </c>
      <c r="BD50" s="107">
        <v>0</v>
      </c>
      <c r="BE50" s="107">
        <v>0</v>
      </c>
      <c r="BF50" s="107">
        <v>0</v>
      </c>
      <c r="BG50" s="107">
        <v>0</v>
      </c>
      <c r="BH50" s="107">
        <v>0</v>
      </c>
      <c r="BI50" s="107">
        <v>0</v>
      </c>
      <c r="BJ50" s="107">
        <v>0</v>
      </c>
      <c r="BK50" s="107">
        <v>0</v>
      </c>
      <c r="BL50" s="107">
        <v>0</v>
      </c>
      <c r="BM50" s="107">
        <v>0</v>
      </c>
      <c r="BN50" s="107">
        <v>0</v>
      </c>
      <c r="BO50" s="107">
        <v>0</v>
      </c>
      <c r="BP50" s="107">
        <v>0</v>
      </c>
      <c r="BQ50" s="107">
        <v>0</v>
      </c>
      <c r="BR50" s="107">
        <v>0</v>
      </c>
      <c r="BS50" s="107">
        <v>0</v>
      </c>
      <c r="BT50" s="107">
        <v>0</v>
      </c>
      <c r="BU50" s="107">
        <v>0</v>
      </c>
      <c r="BV50" s="107">
        <v>0</v>
      </c>
      <c r="BW50" s="107">
        <v>0</v>
      </c>
      <c r="BX50" s="107">
        <v>0</v>
      </c>
      <c r="BY50" s="107">
        <v>0</v>
      </c>
    </row>
    <row r="51" spans="1:77" x14ac:dyDescent="0.25">
      <c r="A51" s="105" t="s">
        <v>48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v>0</v>
      </c>
      <c r="H51" s="107">
        <v>0</v>
      </c>
      <c r="I51" s="107">
        <v>0</v>
      </c>
      <c r="J51" s="107">
        <v>0</v>
      </c>
      <c r="K51" s="107">
        <v>0</v>
      </c>
      <c r="L51" s="107">
        <v>0</v>
      </c>
      <c r="M51" s="107">
        <v>0</v>
      </c>
      <c r="N51" s="107">
        <v>0</v>
      </c>
      <c r="O51" s="107">
        <v>0</v>
      </c>
      <c r="P51" s="107">
        <v>0</v>
      </c>
      <c r="Q51" s="107">
        <v>0</v>
      </c>
      <c r="R51" s="107">
        <v>0</v>
      </c>
      <c r="S51" s="107">
        <v>0</v>
      </c>
      <c r="T51" s="107">
        <v>0</v>
      </c>
      <c r="U51" s="107">
        <v>0</v>
      </c>
      <c r="V51" s="107">
        <v>0</v>
      </c>
      <c r="W51" s="107">
        <v>0</v>
      </c>
      <c r="X51" s="107">
        <v>0</v>
      </c>
      <c r="Y51" s="107">
        <v>0</v>
      </c>
      <c r="Z51" s="107">
        <v>0</v>
      </c>
      <c r="AA51" s="107">
        <v>0</v>
      </c>
      <c r="AB51" s="107">
        <v>0</v>
      </c>
      <c r="AC51" s="107">
        <v>0</v>
      </c>
      <c r="AD51" s="107">
        <v>0</v>
      </c>
      <c r="AE51" s="107">
        <v>0</v>
      </c>
      <c r="AF51" s="107">
        <v>0</v>
      </c>
      <c r="AG51" s="107">
        <v>0</v>
      </c>
      <c r="AH51" s="107">
        <v>0</v>
      </c>
      <c r="AI51" s="107">
        <v>0</v>
      </c>
      <c r="AJ51" s="107">
        <v>0</v>
      </c>
      <c r="AK51" s="107">
        <v>0</v>
      </c>
      <c r="AL51" s="107">
        <v>0</v>
      </c>
      <c r="AM51" s="107">
        <v>0</v>
      </c>
      <c r="AN51" s="107">
        <v>0</v>
      </c>
      <c r="AO51" s="107">
        <v>0</v>
      </c>
      <c r="AP51" s="107">
        <v>0</v>
      </c>
      <c r="AQ51" s="107">
        <v>0</v>
      </c>
      <c r="AR51" s="107">
        <v>0</v>
      </c>
      <c r="AS51" s="107">
        <v>0</v>
      </c>
      <c r="AT51" s="107">
        <v>0</v>
      </c>
      <c r="AU51" s="107">
        <v>0</v>
      </c>
      <c r="AV51" s="107">
        <v>0</v>
      </c>
      <c r="AW51" s="107">
        <v>0</v>
      </c>
      <c r="AX51" s="107">
        <v>0</v>
      </c>
      <c r="AY51" s="107">
        <v>0</v>
      </c>
      <c r="AZ51" s="107">
        <v>0</v>
      </c>
      <c r="BA51" s="107">
        <v>0</v>
      </c>
      <c r="BB51" s="107">
        <v>0</v>
      </c>
      <c r="BC51" s="107">
        <v>0</v>
      </c>
      <c r="BD51" s="107">
        <v>0</v>
      </c>
      <c r="BE51" s="107">
        <v>0</v>
      </c>
      <c r="BF51" s="107">
        <v>0</v>
      </c>
      <c r="BG51" s="107">
        <v>0</v>
      </c>
      <c r="BH51" s="107">
        <v>0</v>
      </c>
      <c r="BI51" s="107">
        <v>0</v>
      </c>
      <c r="BJ51" s="107">
        <v>0</v>
      </c>
      <c r="BK51" s="107">
        <v>0</v>
      </c>
      <c r="BL51" s="107">
        <v>0</v>
      </c>
      <c r="BM51" s="107">
        <v>0</v>
      </c>
      <c r="BN51" s="107">
        <v>0</v>
      </c>
      <c r="BO51" s="107">
        <v>0</v>
      </c>
      <c r="BP51" s="107">
        <v>0</v>
      </c>
      <c r="BQ51" s="107">
        <v>0</v>
      </c>
      <c r="BR51" s="107">
        <v>0</v>
      </c>
      <c r="BS51" s="107">
        <v>0</v>
      </c>
      <c r="BT51" s="107">
        <v>0</v>
      </c>
      <c r="BU51" s="107">
        <v>0</v>
      </c>
      <c r="BV51" s="107">
        <v>0</v>
      </c>
      <c r="BW51" s="107">
        <v>0</v>
      </c>
      <c r="BX51" s="107">
        <v>0</v>
      </c>
      <c r="BY51" s="107">
        <v>0</v>
      </c>
    </row>
    <row r="52" spans="1:77" x14ac:dyDescent="0.25">
      <c r="A52" s="105" t="s">
        <v>49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v>0</v>
      </c>
      <c r="H52" s="107">
        <v>0</v>
      </c>
      <c r="I52" s="107">
        <v>0</v>
      </c>
      <c r="J52" s="107">
        <v>0</v>
      </c>
      <c r="K52" s="107">
        <v>0</v>
      </c>
      <c r="L52" s="107">
        <v>0</v>
      </c>
      <c r="M52" s="107">
        <v>0</v>
      </c>
      <c r="N52" s="107">
        <v>0</v>
      </c>
      <c r="O52" s="107">
        <v>0</v>
      </c>
      <c r="P52" s="107">
        <v>0</v>
      </c>
      <c r="Q52" s="107">
        <v>0</v>
      </c>
      <c r="R52" s="107">
        <v>0</v>
      </c>
      <c r="S52" s="107">
        <v>0</v>
      </c>
      <c r="T52" s="107">
        <v>0</v>
      </c>
      <c r="U52" s="107">
        <v>0</v>
      </c>
      <c r="V52" s="107">
        <v>0</v>
      </c>
      <c r="W52" s="107">
        <v>0</v>
      </c>
      <c r="X52" s="107">
        <v>0</v>
      </c>
      <c r="Y52" s="107">
        <v>0</v>
      </c>
      <c r="Z52" s="107">
        <v>0</v>
      </c>
      <c r="AA52" s="107">
        <v>0</v>
      </c>
      <c r="AB52" s="107">
        <v>0</v>
      </c>
      <c r="AC52" s="107">
        <v>0</v>
      </c>
      <c r="AD52" s="107">
        <v>0</v>
      </c>
      <c r="AE52" s="107">
        <v>0</v>
      </c>
      <c r="AF52" s="107">
        <v>0</v>
      </c>
      <c r="AG52" s="107">
        <v>0</v>
      </c>
      <c r="AH52" s="107">
        <v>0</v>
      </c>
      <c r="AI52" s="107">
        <v>0</v>
      </c>
      <c r="AJ52" s="107">
        <v>0</v>
      </c>
      <c r="AK52" s="107">
        <v>0</v>
      </c>
      <c r="AL52" s="107">
        <v>0</v>
      </c>
      <c r="AM52" s="107">
        <v>0</v>
      </c>
      <c r="AN52" s="107">
        <v>0</v>
      </c>
      <c r="AO52" s="107">
        <v>0</v>
      </c>
      <c r="AP52" s="107">
        <v>0</v>
      </c>
      <c r="AQ52" s="107">
        <v>0</v>
      </c>
      <c r="AR52" s="107">
        <v>0</v>
      </c>
      <c r="AS52" s="107">
        <v>0</v>
      </c>
      <c r="AT52" s="107">
        <v>0</v>
      </c>
      <c r="AU52" s="107">
        <v>0</v>
      </c>
      <c r="AV52" s="107">
        <v>0</v>
      </c>
      <c r="AW52" s="107">
        <v>0</v>
      </c>
      <c r="AX52" s="107">
        <v>0</v>
      </c>
      <c r="AY52" s="107">
        <v>0</v>
      </c>
      <c r="AZ52" s="107">
        <v>0</v>
      </c>
      <c r="BA52" s="107">
        <v>0</v>
      </c>
      <c r="BB52" s="107">
        <v>0</v>
      </c>
      <c r="BC52" s="107">
        <v>0</v>
      </c>
      <c r="BD52" s="107">
        <v>0</v>
      </c>
      <c r="BE52" s="107">
        <v>0</v>
      </c>
      <c r="BF52" s="107">
        <v>0</v>
      </c>
      <c r="BG52" s="107">
        <v>0</v>
      </c>
      <c r="BH52" s="107">
        <v>0</v>
      </c>
      <c r="BI52" s="107">
        <v>0</v>
      </c>
      <c r="BJ52" s="107">
        <v>0</v>
      </c>
      <c r="BK52" s="107">
        <v>0</v>
      </c>
      <c r="BL52" s="107">
        <v>0</v>
      </c>
      <c r="BM52" s="107">
        <v>0</v>
      </c>
      <c r="BN52" s="107">
        <v>0</v>
      </c>
      <c r="BO52" s="107">
        <v>0</v>
      </c>
      <c r="BP52" s="107">
        <v>0</v>
      </c>
      <c r="BQ52" s="107">
        <v>0</v>
      </c>
      <c r="BR52" s="107">
        <v>0</v>
      </c>
      <c r="BS52" s="107">
        <v>0</v>
      </c>
      <c r="BT52" s="107">
        <v>0</v>
      </c>
      <c r="BU52" s="107">
        <v>0</v>
      </c>
      <c r="BV52" s="107">
        <v>0</v>
      </c>
      <c r="BW52" s="107">
        <v>0</v>
      </c>
      <c r="BX52" s="107">
        <v>0</v>
      </c>
      <c r="BY52" s="107">
        <v>0</v>
      </c>
    </row>
    <row r="53" spans="1:77" x14ac:dyDescent="0.25">
      <c r="A53" s="105" t="s">
        <v>50</v>
      </c>
      <c r="B53" s="107">
        <v>0</v>
      </c>
      <c r="C53" s="107">
        <v>0</v>
      </c>
      <c r="D53" s="107">
        <v>0</v>
      </c>
      <c r="E53" s="107">
        <v>0</v>
      </c>
      <c r="F53" s="107">
        <v>0</v>
      </c>
      <c r="G53" s="107">
        <v>0</v>
      </c>
      <c r="H53" s="107">
        <v>0</v>
      </c>
      <c r="I53" s="107">
        <v>0</v>
      </c>
      <c r="J53" s="107">
        <v>0</v>
      </c>
      <c r="K53" s="107">
        <v>0</v>
      </c>
      <c r="L53" s="107">
        <v>0</v>
      </c>
      <c r="M53" s="107">
        <v>0</v>
      </c>
      <c r="N53" s="107">
        <v>0</v>
      </c>
      <c r="O53" s="107">
        <v>0</v>
      </c>
      <c r="P53" s="107">
        <v>0</v>
      </c>
      <c r="Q53" s="107">
        <v>0</v>
      </c>
      <c r="R53" s="107">
        <v>0</v>
      </c>
      <c r="S53" s="107">
        <v>0</v>
      </c>
      <c r="T53" s="107">
        <v>0</v>
      </c>
      <c r="U53" s="107">
        <v>0</v>
      </c>
      <c r="V53" s="107">
        <v>0</v>
      </c>
      <c r="W53" s="107">
        <v>0</v>
      </c>
      <c r="X53" s="107">
        <v>0</v>
      </c>
      <c r="Y53" s="107">
        <v>0</v>
      </c>
      <c r="Z53" s="107">
        <v>0</v>
      </c>
      <c r="AA53" s="107">
        <v>0</v>
      </c>
      <c r="AB53" s="107">
        <v>0</v>
      </c>
      <c r="AC53" s="107">
        <v>0</v>
      </c>
      <c r="AD53" s="107">
        <v>0</v>
      </c>
      <c r="AE53" s="107">
        <v>0</v>
      </c>
      <c r="AF53" s="107">
        <v>0</v>
      </c>
      <c r="AG53" s="107">
        <v>0</v>
      </c>
      <c r="AH53" s="107">
        <v>0</v>
      </c>
      <c r="AI53" s="107">
        <v>0</v>
      </c>
      <c r="AJ53" s="107">
        <v>0</v>
      </c>
      <c r="AK53" s="107">
        <v>0</v>
      </c>
      <c r="AL53" s="107">
        <v>0</v>
      </c>
      <c r="AM53" s="107">
        <v>0</v>
      </c>
      <c r="AN53" s="107">
        <v>0</v>
      </c>
      <c r="AO53" s="107">
        <v>0</v>
      </c>
      <c r="AP53" s="107">
        <v>0</v>
      </c>
      <c r="AQ53" s="107">
        <v>0</v>
      </c>
      <c r="AR53" s="107">
        <v>0</v>
      </c>
      <c r="AS53" s="107">
        <v>0</v>
      </c>
      <c r="AT53" s="107">
        <v>0</v>
      </c>
      <c r="AU53" s="107">
        <v>0</v>
      </c>
      <c r="AV53" s="107">
        <v>0</v>
      </c>
      <c r="AW53" s="107">
        <v>0</v>
      </c>
      <c r="AX53" s="107">
        <v>0</v>
      </c>
      <c r="AY53" s="107">
        <v>0</v>
      </c>
      <c r="AZ53" s="107">
        <v>0</v>
      </c>
      <c r="BA53" s="107">
        <v>0</v>
      </c>
      <c r="BB53" s="107">
        <v>0</v>
      </c>
      <c r="BC53" s="107">
        <v>0</v>
      </c>
      <c r="BD53" s="107">
        <v>0</v>
      </c>
      <c r="BE53" s="107">
        <v>0</v>
      </c>
      <c r="BF53" s="107">
        <v>0</v>
      </c>
      <c r="BG53" s="107">
        <v>0</v>
      </c>
      <c r="BH53" s="107">
        <v>0</v>
      </c>
      <c r="BI53" s="107">
        <v>0</v>
      </c>
      <c r="BJ53" s="107">
        <v>0</v>
      </c>
      <c r="BK53" s="107">
        <v>0</v>
      </c>
      <c r="BL53" s="107">
        <v>0</v>
      </c>
      <c r="BM53" s="107">
        <v>0</v>
      </c>
      <c r="BN53" s="107">
        <v>0</v>
      </c>
      <c r="BO53" s="107">
        <v>0</v>
      </c>
      <c r="BP53" s="107">
        <v>0</v>
      </c>
      <c r="BQ53" s="107">
        <v>0</v>
      </c>
      <c r="BR53" s="107">
        <v>0</v>
      </c>
      <c r="BS53" s="107">
        <v>0</v>
      </c>
      <c r="BT53" s="107">
        <v>0</v>
      </c>
      <c r="BU53" s="107">
        <v>0</v>
      </c>
      <c r="BV53" s="107">
        <v>0</v>
      </c>
      <c r="BW53" s="107">
        <v>0</v>
      </c>
      <c r="BX53" s="107">
        <v>0</v>
      </c>
      <c r="BY53" s="107">
        <v>0</v>
      </c>
    </row>
    <row r="54" spans="1:77" x14ac:dyDescent="0.25">
      <c r="A54" s="105" t="s">
        <v>51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v>0</v>
      </c>
      <c r="H54" s="107">
        <v>0</v>
      </c>
      <c r="I54" s="107">
        <v>0</v>
      </c>
      <c r="J54" s="107">
        <v>0</v>
      </c>
      <c r="K54" s="107">
        <v>0</v>
      </c>
      <c r="L54" s="107">
        <v>0</v>
      </c>
      <c r="M54" s="107">
        <v>0</v>
      </c>
      <c r="N54" s="107">
        <v>0</v>
      </c>
      <c r="O54" s="107">
        <v>0</v>
      </c>
      <c r="P54" s="107">
        <v>0</v>
      </c>
      <c r="Q54" s="107">
        <v>0</v>
      </c>
      <c r="R54" s="107">
        <v>0</v>
      </c>
      <c r="S54" s="107">
        <v>0</v>
      </c>
      <c r="T54" s="107">
        <v>0</v>
      </c>
      <c r="U54" s="107">
        <v>0</v>
      </c>
      <c r="V54" s="107">
        <v>0</v>
      </c>
      <c r="W54" s="107">
        <v>0</v>
      </c>
      <c r="X54" s="107">
        <v>0</v>
      </c>
      <c r="Y54" s="107">
        <v>0</v>
      </c>
      <c r="Z54" s="107">
        <v>0</v>
      </c>
      <c r="AA54" s="107">
        <v>0</v>
      </c>
      <c r="AB54" s="107">
        <v>0</v>
      </c>
      <c r="AC54" s="107">
        <v>0</v>
      </c>
      <c r="AD54" s="107">
        <v>0</v>
      </c>
      <c r="AE54" s="107">
        <v>0</v>
      </c>
      <c r="AF54" s="107">
        <v>0</v>
      </c>
      <c r="AG54" s="107">
        <v>0</v>
      </c>
      <c r="AH54" s="107">
        <v>0</v>
      </c>
      <c r="AI54" s="107">
        <v>0</v>
      </c>
      <c r="AJ54" s="107">
        <v>0</v>
      </c>
      <c r="AK54" s="107">
        <v>0</v>
      </c>
      <c r="AL54" s="107">
        <v>0</v>
      </c>
      <c r="AM54" s="107">
        <v>0</v>
      </c>
      <c r="AN54" s="107">
        <v>0</v>
      </c>
      <c r="AO54" s="107">
        <v>0</v>
      </c>
      <c r="AP54" s="107">
        <v>0</v>
      </c>
      <c r="AQ54" s="107">
        <v>0</v>
      </c>
      <c r="AR54" s="107">
        <v>0</v>
      </c>
      <c r="AS54" s="107">
        <v>0</v>
      </c>
      <c r="AT54" s="107">
        <v>0</v>
      </c>
      <c r="AU54" s="107">
        <v>0</v>
      </c>
      <c r="AV54" s="107">
        <v>0</v>
      </c>
      <c r="AW54" s="107">
        <v>0</v>
      </c>
      <c r="AX54" s="107">
        <v>0</v>
      </c>
      <c r="AY54" s="107">
        <v>0</v>
      </c>
      <c r="AZ54" s="107">
        <v>0</v>
      </c>
      <c r="BA54" s="107">
        <v>0</v>
      </c>
      <c r="BB54" s="107">
        <v>0</v>
      </c>
      <c r="BC54" s="107">
        <v>0</v>
      </c>
      <c r="BD54" s="107">
        <v>0</v>
      </c>
      <c r="BE54" s="107">
        <v>0</v>
      </c>
      <c r="BF54" s="107">
        <v>0</v>
      </c>
      <c r="BG54" s="107">
        <v>0</v>
      </c>
      <c r="BH54" s="107">
        <v>0</v>
      </c>
      <c r="BI54" s="107">
        <v>0</v>
      </c>
      <c r="BJ54" s="107">
        <v>0</v>
      </c>
      <c r="BK54" s="107">
        <v>0</v>
      </c>
      <c r="BL54" s="107">
        <v>0</v>
      </c>
      <c r="BM54" s="107">
        <v>0</v>
      </c>
      <c r="BN54" s="107">
        <v>0</v>
      </c>
      <c r="BO54" s="107">
        <v>0</v>
      </c>
      <c r="BP54" s="107">
        <v>0</v>
      </c>
      <c r="BQ54" s="107">
        <v>0</v>
      </c>
      <c r="BR54" s="107">
        <v>0</v>
      </c>
      <c r="BS54" s="107">
        <v>0</v>
      </c>
      <c r="BT54" s="107">
        <v>0</v>
      </c>
      <c r="BU54" s="107">
        <v>0</v>
      </c>
      <c r="BV54" s="107">
        <v>0</v>
      </c>
      <c r="BW54" s="107">
        <v>0</v>
      </c>
      <c r="BX54" s="107">
        <v>0</v>
      </c>
      <c r="BY54" s="107">
        <v>0</v>
      </c>
    </row>
    <row r="55" spans="1:77" x14ac:dyDescent="0.25">
      <c r="A55" s="105" t="s">
        <v>52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0</v>
      </c>
      <c r="N55" s="107">
        <v>0</v>
      </c>
      <c r="O55" s="107">
        <v>0</v>
      </c>
      <c r="P55" s="107">
        <v>0</v>
      </c>
      <c r="Q55" s="107">
        <v>0</v>
      </c>
      <c r="R55" s="107">
        <v>0</v>
      </c>
      <c r="S55" s="107">
        <v>0</v>
      </c>
      <c r="T55" s="107">
        <v>0</v>
      </c>
      <c r="U55" s="107">
        <v>0</v>
      </c>
      <c r="V55" s="107">
        <v>0</v>
      </c>
      <c r="W55" s="107">
        <v>0</v>
      </c>
      <c r="X55" s="107">
        <v>0</v>
      </c>
      <c r="Y55" s="107">
        <v>0</v>
      </c>
      <c r="Z55" s="107">
        <v>0</v>
      </c>
      <c r="AA55" s="107">
        <v>0</v>
      </c>
      <c r="AB55" s="107">
        <v>0</v>
      </c>
      <c r="AC55" s="107">
        <v>0</v>
      </c>
      <c r="AD55" s="107">
        <v>0</v>
      </c>
      <c r="AE55" s="107">
        <v>0</v>
      </c>
      <c r="AF55" s="107">
        <v>0</v>
      </c>
      <c r="AG55" s="107">
        <v>0</v>
      </c>
      <c r="AH55" s="107">
        <v>0</v>
      </c>
      <c r="AI55" s="107">
        <v>0</v>
      </c>
      <c r="AJ55" s="107">
        <v>0</v>
      </c>
      <c r="AK55" s="107">
        <v>0</v>
      </c>
      <c r="AL55" s="107">
        <v>0</v>
      </c>
      <c r="AM55" s="107">
        <v>0</v>
      </c>
      <c r="AN55" s="107">
        <v>0</v>
      </c>
      <c r="AO55" s="107">
        <v>0</v>
      </c>
      <c r="AP55" s="107">
        <v>0</v>
      </c>
      <c r="AQ55" s="107">
        <v>0</v>
      </c>
      <c r="AR55" s="107">
        <v>0</v>
      </c>
      <c r="AS55" s="107">
        <v>0</v>
      </c>
      <c r="AT55" s="107">
        <v>0</v>
      </c>
      <c r="AU55" s="107">
        <v>0</v>
      </c>
      <c r="AV55" s="107">
        <v>0</v>
      </c>
      <c r="AW55" s="107">
        <v>0</v>
      </c>
      <c r="AX55" s="107">
        <v>0</v>
      </c>
      <c r="AY55" s="107">
        <v>0</v>
      </c>
      <c r="AZ55" s="107">
        <v>0</v>
      </c>
      <c r="BA55" s="107">
        <v>0</v>
      </c>
      <c r="BB55" s="107">
        <v>0</v>
      </c>
      <c r="BC55" s="107">
        <v>0</v>
      </c>
      <c r="BD55" s="107">
        <v>0</v>
      </c>
      <c r="BE55" s="107">
        <v>0</v>
      </c>
      <c r="BF55" s="107">
        <v>0</v>
      </c>
      <c r="BG55" s="107">
        <v>0</v>
      </c>
      <c r="BH55" s="107">
        <v>0</v>
      </c>
      <c r="BI55" s="107">
        <v>0</v>
      </c>
      <c r="BJ55" s="107">
        <v>0</v>
      </c>
      <c r="BK55" s="107">
        <v>0</v>
      </c>
      <c r="BL55" s="107">
        <v>0</v>
      </c>
      <c r="BM55" s="107">
        <v>0</v>
      </c>
      <c r="BN55" s="107">
        <v>0</v>
      </c>
      <c r="BO55" s="107">
        <v>0</v>
      </c>
      <c r="BP55" s="107">
        <v>0</v>
      </c>
      <c r="BQ55" s="107">
        <v>0</v>
      </c>
      <c r="BR55" s="107">
        <v>0</v>
      </c>
      <c r="BS55" s="107">
        <v>0</v>
      </c>
      <c r="BT55" s="107">
        <v>0</v>
      </c>
      <c r="BU55" s="107">
        <v>0</v>
      </c>
      <c r="BV55" s="107">
        <v>0</v>
      </c>
      <c r="BW55" s="107">
        <v>0</v>
      </c>
      <c r="BX55" s="107">
        <v>0</v>
      </c>
      <c r="BY55" s="107">
        <v>0</v>
      </c>
    </row>
    <row r="56" spans="1:77" x14ac:dyDescent="0.25">
      <c r="A56" s="105" t="s">
        <v>53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v>0</v>
      </c>
      <c r="H56" s="107">
        <v>0</v>
      </c>
      <c r="I56" s="107">
        <v>0</v>
      </c>
      <c r="J56" s="107">
        <v>0</v>
      </c>
      <c r="K56" s="107">
        <v>0</v>
      </c>
      <c r="L56" s="107">
        <v>0</v>
      </c>
      <c r="M56" s="107">
        <v>0</v>
      </c>
      <c r="N56" s="107">
        <v>0</v>
      </c>
      <c r="O56" s="107">
        <v>0</v>
      </c>
      <c r="P56" s="107">
        <v>0</v>
      </c>
      <c r="Q56" s="107">
        <v>0</v>
      </c>
      <c r="R56" s="107">
        <v>0</v>
      </c>
      <c r="S56" s="107">
        <v>0</v>
      </c>
      <c r="T56" s="107">
        <v>0</v>
      </c>
      <c r="U56" s="107">
        <v>0</v>
      </c>
      <c r="V56" s="107">
        <v>0</v>
      </c>
      <c r="W56" s="107">
        <v>0</v>
      </c>
      <c r="X56" s="107">
        <v>0</v>
      </c>
      <c r="Y56" s="107">
        <v>0</v>
      </c>
      <c r="Z56" s="107">
        <v>0</v>
      </c>
      <c r="AA56" s="107">
        <v>0</v>
      </c>
      <c r="AB56" s="107">
        <v>0</v>
      </c>
      <c r="AC56" s="107">
        <v>0</v>
      </c>
      <c r="AD56" s="107">
        <v>0</v>
      </c>
      <c r="AE56" s="107">
        <v>0</v>
      </c>
      <c r="AF56" s="107">
        <v>0</v>
      </c>
      <c r="AG56" s="107">
        <v>0</v>
      </c>
      <c r="AH56" s="107">
        <v>0</v>
      </c>
      <c r="AI56" s="107">
        <v>0</v>
      </c>
      <c r="AJ56" s="107">
        <v>0</v>
      </c>
      <c r="AK56" s="107">
        <v>0</v>
      </c>
      <c r="AL56" s="107">
        <v>0</v>
      </c>
      <c r="AM56" s="107">
        <v>0</v>
      </c>
      <c r="AN56" s="107">
        <v>0</v>
      </c>
      <c r="AO56" s="107">
        <v>0</v>
      </c>
      <c r="AP56" s="107">
        <v>0</v>
      </c>
      <c r="AQ56" s="107">
        <v>0</v>
      </c>
      <c r="AR56" s="107">
        <v>0</v>
      </c>
      <c r="AS56" s="107">
        <v>0</v>
      </c>
      <c r="AT56" s="107">
        <v>0</v>
      </c>
      <c r="AU56" s="107">
        <v>0</v>
      </c>
      <c r="AV56" s="107">
        <v>0</v>
      </c>
      <c r="AW56" s="107">
        <v>0</v>
      </c>
      <c r="AX56" s="107">
        <v>0</v>
      </c>
      <c r="AY56" s="107">
        <v>0</v>
      </c>
      <c r="AZ56" s="107">
        <v>0</v>
      </c>
      <c r="BA56" s="107">
        <v>0</v>
      </c>
      <c r="BB56" s="107">
        <v>0</v>
      </c>
      <c r="BC56" s="107">
        <v>0</v>
      </c>
      <c r="BD56" s="107">
        <v>0</v>
      </c>
      <c r="BE56" s="107">
        <v>0</v>
      </c>
      <c r="BF56" s="107">
        <v>0</v>
      </c>
      <c r="BG56" s="107">
        <v>0</v>
      </c>
      <c r="BH56" s="107">
        <v>0</v>
      </c>
      <c r="BI56" s="107">
        <v>0</v>
      </c>
      <c r="BJ56" s="107">
        <v>0</v>
      </c>
      <c r="BK56" s="107">
        <v>0</v>
      </c>
      <c r="BL56" s="107">
        <v>0</v>
      </c>
      <c r="BM56" s="107">
        <v>0</v>
      </c>
      <c r="BN56" s="107">
        <v>0</v>
      </c>
      <c r="BO56" s="107">
        <v>0</v>
      </c>
      <c r="BP56" s="107">
        <v>0</v>
      </c>
      <c r="BQ56" s="107">
        <v>0</v>
      </c>
      <c r="BR56" s="107">
        <v>0</v>
      </c>
      <c r="BS56" s="107">
        <v>0</v>
      </c>
      <c r="BT56" s="107">
        <v>0</v>
      </c>
      <c r="BU56" s="107">
        <v>0</v>
      </c>
      <c r="BV56" s="107">
        <v>0</v>
      </c>
      <c r="BW56" s="107">
        <v>0</v>
      </c>
      <c r="BX56" s="107">
        <v>0</v>
      </c>
      <c r="BY56" s="107">
        <v>0</v>
      </c>
    </row>
    <row r="57" spans="1:77" x14ac:dyDescent="0.25">
      <c r="A57" s="105" t="s">
        <v>54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v>0</v>
      </c>
      <c r="H57" s="107">
        <v>0</v>
      </c>
      <c r="I57" s="107">
        <v>0</v>
      </c>
      <c r="J57" s="107">
        <v>0</v>
      </c>
      <c r="K57" s="107">
        <v>0</v>
      </c>
      <c r="L57" s="107">
        <v>0</v>
      </c>
      <c r="M57" s="107">
        <v>0</v>
      </c>
      <c r="N57" s="107">
        <v>0</v>
      </c>
      <c r="O57" s="107">
        <v>0</v>
      </c>
      <c r="P57" s="107">
        <v>0</v>
      </c>
      <c r="Q57" s="107">
        <v>0</v>
      </c>
      <c r="R57" s="107">
        <v>0</v>
      </c>
      <c r="S57" s="107">
        <v>0</v>
      </c>
      <c r="T57" s="107">
        <v>0</v>
      </c>
      <c r="U57" s="107">
        <v>0</v>
      </c>
      <c r="V57" s="107">
        <v>0</v>
      </c>
      <c r="W57" s="107">
        <v>0</v>
      </c>
      <c r="X57" s="107">
        <v>0</v>
      </c>
      <c r="Y57" s="107">
        <v>0</v>
      </c>
      <c r="Z57" s="107">
        <v>0</v>
      </c>
      <c r="AA57" s="107">
        <v>0</v>
      </c>
      <c r="AB57" s="107">
        <v>0</v>
      </c>
      <c r="AC57" s="107">
        <v>0</v>
      </c>
      <c r="AD57" s="107">
        <v>0</v>
      </c>
      <c r="AE57" s="107">
        <v>0</v>
      </c>
      <c r="AF57" s="107">
        <v>0</v>
      </c>
      <c r="AG57" s="107">
        <v>0</v>
      </c>
      <c r="AH57" s="107">
        <v>0</v>
      </c>
      <c r="AI57" s="107">
        <v>0</v>
      </c>
      <c r="AJ57" s="107">
        <v>0</v>
      </c>
      <c r="AK57" s="107">
        <v>0</v>
      </c>
      <c r="AL57" s="107">
        <v>0</v>
      </c>
      <c r="AM57" s="107">
        <v>0</v>
      </c>
      <c r="AN57" s="107">
        <v>0</v>
      </c>
      <c r="AO57" s="107">
        <v>0</v>
      </c>
      <c r="AP57" s="107">
        <v>0</v>
      </c>
      <c r="AQ57" s="107">
        <v>0</v>
      </c>
      <c r="AR57" s="107">
        <v>0</v>
      </c>
      <c r="AS57" s="107">
        <v>0</v>
      </c>
      <c r="AT57" s="107">
        <v>0</v>
      </c>
      <c r="AU57" s="107">
        <v>0</v>
      </c>
      <c r="AV57" s="107">
        <v>0</v>
      </c>
      <c r="AW57" s="107">
        <v>0</v>
      </c>
      <c r="AX57" s="107">
        <v>0</v>
      </c>
      <c r="AY57" s="107">
        <v>0</v>
      </c>
      <c r="AZ57" s="107">
        <v>0</v>
      </c>
      <c r="BA57" s="107">
        <v>0</v>
      </c>
      <c r="BB57" s="107">
        <v>0</v>
      </c>
      <c r="BC57" s="107">
        <v>0</v>
      </c>
      <c r="BD57" s="107">
        <v>0</v>
      </c>
      <c r="BE57" s="107">
        <v>0</v>
      </c>
      <c r="BF57" s="107">
        <v>0</v>
      </c>
      <c r="BG57" s="107">
        <v>0</v>
      </c>
      <c r="BH57" s="107">
        <v>0</v>
      </c>
      <c r="BI57" s="107">
        <v>0</v>
      </c>
      <c r="BJ57" s="107">
        <v>0</v>
      </c>
      <c r="BK57" s="107">
        <v>0</v>
      </c>
      <c r="BL57" s="107">
        <v>0</v>
      </c>
      <c r="BM57" s="107">
        <v>0</v>
      </c>
      <c r="BN57" s="107">
        <v>0</v>
      </c>
      <c r="BO57" s="107">
        <v>0</v>
      </c>
      <c r="BP57" s="107">
        <v>0</v>
      </c>
      <c r="BQ57" s="107">
        <v>0</v>
      </c>
      <c r="BR57" s="107">
        <v>0</v>
      </c>
      <c r="BS57" s="107">
        <v>0</v>
      </c>
      <c r="BT57" s="107">
        <v>0</v>
      </c>
      <c r="BU57" s="107">
        <v>0</v>
      </c>
      <c r="BV57" s="107">
        <v>0</v>
      </c>
      <c r="BW57" s="107">
        <v>0</v>
      </c>
      <c r="BX57" s="107">
        <v>0</v>
      </c>
      <c r="BY57" s="107">
        <v>0</v>
      </c>
    </row>
    <row r="58" spans="1:77" x14ac:dyDescent="0.25">
      <c r="A58" s="105" t="s">
        <v>55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v>0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7">
        <v>0</v>
      </c>
      <c r="O58" s="107">
        <v>0</v>
      </c>
      <c r="P58" s="107">
        <v>0</v>
      </c>
      <c r="Q58" s="107">
        <v>0</v>
      </c>
      <c r="R58" s="107">
        <v>0</v>
      </c>
      <c r="S58" s="107">
        <v>0</v>
      </c>
      <c r="T58" s="107">
        <v>0</v>
      </c>
      <c r="U58" s="107">
        <v>0</v>
      </c>
      <c r="V58" s="107">
        <v>0</v>
      </c>
      <c r="W58" s="107">
        <v>0</v>
      </c>
      <c r="X58" s="107">
        <v>0</v>
      </c>
      <c r="Y58" s="107">
        <v>0</v>
      </c>
      <c r="Z58" s="107">
        <v>0</v>
      </c>
      <c r="AA58" s="107">
        <v>0</v>
      </c>
      <c r="AB58" s="107">
        <v>0</v>
      </c>
      <c r="AC58" s="107">
        <v>0</v>
      </c>
      <c r="AD58" s="107">
        <v>0</v>
      </c>
      <c r="AE58" s="107">
        <v>0</v>
      </c>
      <c r="AF58" s="107">
        <v>0</v>
      </c>
      <c r="AG58" s="107">
        <v>0</v>
      </c>
      <c r="AH58" s="107">
        <v>0</v>
      </c>
      <c r="AI58" s="107">
        <v>0</v>
      </c>
      <c r="AJ58" s="107">
        <v>0</v>
      </c>
      <c r="AK58" s="107">
        <v>0</v>
      </c>
      <c r="AL58" s="107">
        <v>0</v>
      </c>
      <c r="AM58" s="107">
        <v>0</v>
      </c>
      <c r="AN58" s="107">
        <v>0</v>
      </c>
      <c r="AO58" s="107">
        <v>0</v>
      </c>
      <c r="AP58" s="107">
        <v>0</v>
      </c>
      <c r="AQ58" s="107">
        <v>0</v>
      </c>
      <c r="AR58" s="107">
        <v>0</v>
      </c>
      <c r="AS58" s="107">
        <v>0</v>
      </c>
      <c r="AT58" s="107">
        <v>0</v>
      </c>
      <c r="AU58" s="107">
        <v>0</v>
      </c>
      <c r="AV58" s="107">
        <v>0</v>
      </c>
      <c r="AW58" s="107">
        <v>0</v>
      </c>
      <c r="AX58" s="107">
        <v>0</v>
      </c>
      <c r="AY58" s="107">
        <v>0</v>
      </c>
      <c r="AZ58" s="107">
        <v>0</v>
      </c>
      <c r="BA58" s="107">
        <v>0</v>
      </c>
      <c r="BB58" s="107">
        <v>0</v>
      </c>
      <c r="BC58" s="107">
        <v>0</v>
      </c>
      <c r="BD58" s="107">
        <v>0</v>
      </c>
      <c r="BE58" s="107">
        <v>0</v>
      </c>
      <c r="BF58" s="107">
        <v>0</v>
      </c>
      <c r="BG58" s="107">
        <v>0</v>
      </c>
      <c r="BH58" s="107">
        <v>0</v>
      </c>
      <c r="BI58" s="107">
        <v>0</v>
      </c>
      <c r="BJ58" s="107">
        <v>0</v>
      </c>
      <c r="BK58" s="107">
        <v>0</v>
      </c>
      <c r="BL58" s="107">
        <v>0</v>
      </c>
      <c r="BM58" s="107">
        <v>0</v>
      </c>
      <c r="BN58" s="107">
        <v>0</v>
      </c>
      <c r="BO58" s="107">
        <v>0</v>
      </c>
      <c r="BP58" s="107">
        <v>0</v>
      </c>
      <c r="BQ58" s="107">
        <v>0</v>
      </c>
      <c r="BR58" s="107">
        <v>0</v>
      </c>
      <c r="BS58" s="107">
        <v>0</v>
      </c>
      <c r="BT58" s="107">
        <v>0</v>
      </c>
      <c r="BU58" s="107">
        <v>0</v>
      </c>
      <c r="BV58" s="107">
        <v>0</v>
      </c>
      <c r="BW58" s="107">
        <v>0</v>
      </c>
      <c r="BX58" s="107">
        <v>0</v>
      </c>
      <c r="BY58" s="107">
        <v>0</v>
      </c>
    </row>
    <row r="59" spans="1:77" x14ac:dyDescent="0.25">
      <c r="A59" s="105" t="s">
        <v>56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v>0</v>
      </c>
      <c r="H59" s="107">
        <v>0</v>
      </c>
      <c r="I59" s="107">
        <v>0</v>
      </c>
      <c r="J59" s="107">
        <v>0</v>
      </c>
      <c r="K59" s="107">
        <v>0</v>
      </c>
      <c r="L59" s="107">
        <v>0</v>
      </c>
      <c r="M59" s="107">
        <v>0</v>
      </c>
      <c r="N59" s="107">
        <v>0</v>
      </c>
      <c r="O59" s="107">
        <v>0</v>
      </c>
      <c r="P59" s="107">
        <v>0</v>
      </c>
      <c r="Q59" s="107">
        <v>0</v>
      </c>
      <c r="R59" s="107">
        <v>0</v>
      </c>
      <c r="S59" s="107">
        <v>0</v>
      </c>
      <c r="T59" s="107">
        <v>0</v>
      </c>
      <c r="U59" s="107">
        <v>0</v>
      </c>
      <c r="V59" s="107">
        <v>0</v>
      </c>
      <c r="W59" s="107">
        <v>0</v>
      </c>
      <c r="X59" s="107">
        <v>0</v>
      </c>
      <c r="Y59" s="107">
        <v>0</v>
      </c>
      <c r="Z59" s="107">
        <v>0</v>
      </c>
      <c r="AA59" s="107">
        <v>0</v>
      </c>
      <c r="AB59" s="107">
        <v>0</v>
      </c>
      <c r="AC59" s="107">
        <v>0</v>
      </c>
      <c r="AD59" s="107">
        <v>0</v>
      </c>
      <c r="AE59" s="107">
        <v>0</v>
      </c>
      <c r="AF59" s="107">
        <v>0</v>
      </c>
      <c r="AG59" s="107">
        <v>0</v>
      </c>
      <c r="AH59" s="107">
        <v>0</v>
      </c>
      <c r="AI59" s="107">
        <v>0</v>
      </c>
      <c r="AJ59" s="107">
        <v>0</v>
      </c>
      <c r="AK59" s="107">
        <v>0</v>
      </c>
      <c r="AL59" s="107">
        <v>0</v>
      </c>
      <c r="AM59" s="107">
        <v>0</v>
      </c>
      <c r="AN59" s="107">
        <v>0</v>
      </c>
      <c r="AO59" s="107">
        <v>0</v>
      </c>
      <c r="AP59" s="107">
        <v>0</v>
      </c>
      <c r="AQ59" s="107">
        <v>0</v>
      </c>
      <c r="AR59" s="107">
        <v>0</v>
      </c>
      <c r="AS59" s="107">
        <v>0</v>
      </c>
      <c r="AT59" s="107">
        <v>0</v>
      </c>
      <c r="AU59" s="107">
        <v>0</v>
      </c>
      <c r="AV59" s="107">
        <v>0</v>
      </c>
      <c r="AW59" s="107">
        <v>0</v>
      </c>
      <c r="AX59" s="107">
        <v>0</v>
      </c>
      <c r="AY59" s="107">
        <v>0</v>
      </c>
      <c r="AZ59" s="107">
        <v>0</v>
      </c>
      <c r="BA59" s="107">
        <v>0</v>
      </c>
      <c r="BB59" s="107">
        <v>0</v>
      </c>
      <c r="BC59" s="107">
        <v>0</v>
      </c>
      <c r="BD59" s="107">
        <v>0</v>
      </c>
      <c r="BE59" s="107">
        <v>0</v>
      </c>
      <c r="BF59" s="107">
        <v>0</v>
      </c>
      <c r="BG59" s="107">
        <v>0</v>
      </c>
      <c r="BH59" s="107">
        <v>0</v>
      </c>
      <c r="BI59" s="107">
        <v>0</v>
      </c>
      <c r="BJ59" s="107">
        <v>0</v>
      </c>
      <c r="BK59" s="107">
        <v>0</v>
      </c>
      <c r="BL59" s="107">
        <v>0</v>
      </c>
      <c r="BM59" s="107">
        <v>0</v>
      </c>
      <c r="BN59" s="107">
        <v>0</v>
      </c>
      <c r="BO59" s="107">
        <v>0</v>
      </c>
      <c r="BP59" s="107">
        <v>0</v>
      </c>
      <c r="BQ59" s="107">
        <v>0</v>
      </c>
      <c r="BR59" s="107">
        <v>0</v>
      </c>
      <c r="BS59" s="107">
        <v>0</v>
      </c>
      <c r="BT59" s="107">
        <v>0</v>
      </c>
      <c r="BU59" s="107">
        <v>0</v>
      </c>
      <c r="BV59" s="107">
        <v>0</v>
      </c>
      <c r="BW59" s="107">
        <v>0</v>
      </c>
      <c r="BX59" s="107">
        <v>0</v>
      </c>
      <c r="BY59" s="107">
        <v>0</v>
      </c>
    </row>
    <row r="60" spans="1:77" x14ac:dyDescent="0.25">
      <c r="A60" s="105" t="s">
        <v>57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v>0</v>
      </c>
      <c r="H60" s="107">
        <v>0</v>
      </c>
      <c r="I60" s="107">
        <v>0</v>
      </c>
      <c r="J60" s="107">
        <v>0</v>
      </c>
      <c r="K60" s="107">
        <v>0</v>
      </c>
      <c r="L60" s="107">
        <v>0</v>
      </c>
      <c r="M60" s="107">
        <v>0</v>
      </c>
      <c r="N60" s="107">
        <v>0</v>
      </c>
      <c r="O60" s="107">
        <v>0</v>
      </c>
      <c r="P60" s="107">
        <v>0</v>
      </c>
      <c r="Q60" s="107">
        <v>0</v>
      </c>
      <c r="R60" s="107">
        <v>0</v>
      </c>
      <c r="S60" s="107">
        <v>0</v>
      </c>
      <c r="T60" s="107">
        <v>0</v>
      </c>
      <c r="U60" s="107">
        <v>0</v>
      </c>
      <c r="V60" s="107">
        <v>0</v>
      </c>
      <c r="W60" s="107">
        <v>0</v>
      </c>
      <c r="X60" s="107">
        <v>0</v>
      </c>
      <c r="Y60" s="107">
        <v>0</v>
      </c>
      <c r="Z60" s="107">
        <v>0</v>
      </c>
      <c r="AA60" s="107">
        <v>0</v>
      </c>
      <c r="AB60" s="107">
        <v>0</v>
      </c>
      <c r="AC60" s="107">
        <v>0</v>
      </c>
      <c r="AD60" s="107">
        <v>0</v>
      </c>
      <c r="AE60" s="107">
        <v>0</v>
      </c>
      <c r="AF60" s="107">
        <v>0</v>
      </c>
      <c r="AG60" s="107">
        <v>0</v>
      </c>
      <c r="AH60" s="107">
        <v>0</v>
      </c>
      <c r="AI60" s="107">
        <v>0</v>
      </c>
      <c r="AJ60" s="107">
        <v>0</v>
      </c>
      <c r="AK60" s="107">
        <v>0</v>
      </c>
      <c r="AL60" s="107">
        <v>0</v>
      </c>
      <c r="AM60" s="107">
        <v>0</v>
      </c>
      <c r="AN60" s="107">
        <v>0</v>
      </c>
      <c r="AO60" s="107">
        <v>0</v>
      </c>
      <c r="AP60" s="107">
        <v>0</v>
      </c>
      <c r="AQ60" s="107">
        <v>0</v>
      </c>
      <c r="AR60" s="107">
        <v>0</v>
      </c>
      <c r="AS60" s="107">
        <v>0</v>
      </c>
      <c r="AT60" s="107">
        <v>0</v>
      </c>
      <c r="AU60" s="107">
        <v>0</v>
      </c>
      <c r="AV60" s="107">
        <v>0</v>
      </c>
      <c r="AW60" s="107">
        <v>0</v>
      </c>
      <c r="AX60" s="107">
        <v>0</v>
      </c>
      <c r="AY60" s="107">
        <v>0</v>
      </c>
      <c r="AZ60" s="107">
        <v>0</v>
      </c>
      <c r="BA60" s="107">
        <v>0</v>
      </c>
      <c r="BB60" s="107">
        <v>0</v>
      </c>
      <c r="BC60" s="107">
        <v>0</v>
      </c>
      <c r="BD60" s="107">
        <v>0</v>
      </c>
      <c r="BE60" s="107">
        <v>0</v>
      </c>
      <c r="BF60" s="107">
        <v>0</v>
      </c>
      <c r="BG60" s="107">
        <v>0</v>
      </c>
      <c r="BH60" s="107">
        <v>0</v>
      </c>
      <c r="BI60" s="107">
        <v>0</v>
      </c>
      <c r="BJ60" s="107">
        <v>0</v>
      </c>
      <c r="BK60" s="107">
        <v>0</v>
      </c>
      <c r="BL60" s="107">
        <v>0</v>
      </c>
      <c r="BM60" s="107">
        <v>0</v>
      </c>
      <c r="BN60" s="107">
        <v>0</v>
      </c>
      <c r="BO60" s="107">
        <v>0</v>
      </c>
      <c r="BP60" s="107">
        <v>0</v>
      </c>
      <c r="BQ60" s="107">
        <v>0</v>
      </c>
      <c r="BR60" s="107">
        <v>0</v>
      </c>
      <c r="BS60" s="107">
        <v>0</v>
      </c>
      <c r="BT60" s="107">
        <v>0</v>
      </c>
      <c r="BU60" s="107">
        <v>0</v>
      </c>
      <c r="BV60" s="107">
        <v>0</v>
      </c>
      <c r="BW60" s="107">
        <v>0</v>
      </c>
      <c r="BX60" s="107">
        <v>0</v>
      </c>
      <c r="BY60" s="107">
        <v>0</v>
      </c>
    </row>
    <row r="61" spans="1:77" x14ac:dyDescent="0.25">
      <c r="A61" s="105" t="s">
        <v>58</v>
      </c>
      <c r="B61" s="107">
        <v>0</v>
      </c>
      <c r="C61" s="107">
        <v>0</v>
      </c>
      <c r="D61" s="107">
        <v>0</v>
      </c>
      <c r="E61" s="107">
        <v>0</v>
      </c>
      <c r="F61" s="107">
        <v>0</v>
      </c>
      <c r="G61" s="107">
        <v>0</v>
      </c>
      <c r="H61" s="107">
        <v>0</v>
      </c>
      <c r="I61" s="107">
        <v>0</v>
      </c>
      <c r="J61" s="107">
        <v>0</v>
      </c>
      <c r="K61" s="107">
        <v>0</v>
      </c>
      <c r="L61" s="107">
        <v>0</v>
      </c>
      <c r="M61" s="107">
        <v>0</v>
      </c>
      <c r="N61" s="107">
        <v>0</v>
      </c>
      <c r="O61" s="107">
        <v>0</v>
      </c>
      <c r="P61" s="107">
        <v>0</v>
      </c>
      <c r="Q61" s="107">
        <v>0</v>
      </c>
      <c r="R61" s="107">
        <v>0</v>
      </c>
      <c r="S61" s="107">
        <v>0</v>
      </c>
      <c r="T61" s="107">
        <v>0</v>
      </c>
      <c r="U61" s="107">
        <v>0</v>
      </c>
      <c r="V61" s="107">
        <v>0</v>
      </c>
      <c r="W61" s="107">
        <v>0</v>
      </c>
      <c r="X61" s="107">
        <v>0</v>
      </c>
      <c r="Y61" s="107">
        <v>0</v>
      </c>
      <c r="Z61" s="107">
        <v>0</v>
      </c>
      <c r="AA61" s="107">
        <v>0</v>
      </c>
      <c r="AB61" s="107">
        <v>0</v>
      </c>
      <c r="AC61" s="107">
        <v>0</v>
      </c>
      <c r="AD61" s="107">
        <v>0</v>
      </c>
      <c r="AE61" s="107">
        <v>0</v>
      </c>
      <c r="AF61" s="107">
        <v>0</v>
      </c>
      <c r="AG61" s="107">
        <v>0</v>
      </c>
      <c r="AH61" s="107">
        <v>0</v>
      </c>
      <c r="AI61" s="107">
        <v>0</v>
      </c>
      <c r="AJ61" s="107">
        <v>0</v>
      </c>
      <c r="AK61" s="107">
        <v>0</v>
      </c>
      <c r="AL61" s="107">
        <v>0</v>
      </c>
      <c r="AM61" s="107">
        <v>0</v>
      </c>
      <c r="AN61" s="107">
        <v>0</v>
      </c>
      <c r="AO61" s="107">
        <v>0</v>
      </c>
      <c r="AP61" s="107">
        <v>0</v>
      </c>
      <c r="AQ61" s="107">
        <v>0</v>
      </c>
      <c r="AR61" s="107">
        <v>0</v>
      </c>
      <c r="AS61" s="107">
        <v>0</v>
      </c>
      <c r="AT61" s="107">
        <v>0</v>
      </c>
      <c r="AU61" s="107">
        <v>0</v>
      </c>
      <c r="AV61" s="107">
        <v>0</v>
      </c>
      <c r="AW61" s="107">
        <v>0</v>
      </c>
      <c r="AX61" s="107">
        <v>0</v>
      </c>
      <c r="AY61" s="107">
        <v>0</v>
      </c>
      <c r="AZ61" s="107">
        <v>0</v>
      </c>
      <c r="BA61" s="107">
        <v>0</v>
      </c>
      <c r="BB61" s="107">
        <v>0</v>
      </c>
      <c r="BC61" s="107">
        <v>0</v>
      </c>
      <c r="BD61" s="107">
        <v>0</v>
      </c>
      <c r="BE61" s="107">
        <v>0</v>
      </c>
      <c r="BF61" s="107">
        <v>0</v>
      </c>
      <c r="BG61" s="107">
        <v>0</v>
      </c>
      <c r="BH61" s="107">
        <v>0</v>
      </c>
      <c r="BI61" s="107">
        <v>0</v>
      </c>
      <c r="BJ61" s="107">
        <v>0</v>
      </c>
      <c r="BK61" s="107">
        <v>0</v>
      </c>
      <c r="BL61" s="107">
        <v>0</v>
      </c>
      <c r="BM61" s="107">
        <v>0</v>
      </c>
      <c r="BN61" s="107">
        <v>0</v>
      </c>
      <c r="BO61" s="107">
        <v>0</v>
      </c>
      <c r="BP61" s="107">
        <v>0</v>
      </c>
      <c r="BQ61" s="107">
        <v>0</v>
      </c>
      <c r="BR61" s="107">
        <v>0</v>
      </c>
      <c r="BS61" s="107">
        <v>0</v>
      </c>
      <c r="BT61" s="107">
        <v>0</v>
      </c>
      <c r="BU61" s="107">
        <v>0</v>
      </c>
      <c r="BV61" s="107">
        <v>0</v>
      </c>
      <c r="BW61" s="107">
        <v>0</v>
      </c>
      <c r="BX61" s="107">
        <v>0</v>
      </c>
      <c r="BY61" s="107">
        <v>0</v>
      </c>
    </row>
    <row r="62" spans="1:77" x14ac:dyDescent="0.25">
      <c r="A62" s="105" t="s">
        <v>59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v>0</v>
      </c>
      <c r="H62" s="107">
        <v>0</v>
      </c>
      <c r="I62" s="107">
        <v>0</v>
      </c>
      <c r="J62" s="107">
        <v>0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7">
        <v>0</v>
      </c>
      <c r="Q62" s="107">
        <v>0</v>
      </c>
      <c r="R62" s="107">
        <v>0</v>
      </c>
      <c r="S62" s="107">
        <v>0</v>
      </c>
      <c r="T62" s="107">
        <v>0</v>
      </c>
      <c r="U62" s="107">
        <v>0</v>
      </c>
      <c r="V62" s="107">
        <v>0</v>
      </c>
      <c r="W62" s="107">
        <v>0</v>
      </c>
      <c r="X62" s="107">
        <v>0</v>
      </c>
      <c r="Y62" s="107">
        <v>0</v>
      </c>
      <c r="Z62" s="107">
        <v>0</v>
      </c>
      <c r="AA62" s="107">
        <v>0</v>
      </c>
      <c r="AB62" s="107">
        <v>0</v>
      </c>
      <c r="AC62" s="107">
        <v>0</v>
      </c>
      <c r="AD62" s="107">
        <v>0</v>
      </c>
      <c r="AE62" s="107">
        <v>0</v>
      </c>
      <c r="AF62" s="107">
        <v>0</v>
      </c>
      <c r="AG62" s="107">
        <v>0</v>
      </c>
      <c r="AH62" s="107">
        <v>0</v>
      </c>
      <c r="AI62" s="107">
        <v>0</v>
      </c>
      <c r="AJ62" s="107">
        <v>0</v>
      </c>
      <c r="AK62" s="107">
        <v>0</v>
      </c>
      <c r="AL62" s="107">
        <v>0</v>
      </c>
      <c r="AM62" s="107">
        <v>0</v>
      </c>
      <c r="AN62" s="107">
        <v>0</v>
      </c>
      <c r="AO62" s="107">
        <v>0</v>
      </c>
      <c r="AP62" s="107">
        <v>0</v>
      </c>
      <c r="AQ62" s="107">
        <v>0</v>
      </c>
      <c r="AR62" s="107">
        <v>0</v>
      </c>
      <c r="AS62" s="107">
        <v>0</v>
      </c>
      <c r="AT62" s="107">
        <v>0</v>
      </c>
      <c r="AU62" s="107">
        <v>0</v>
      </c>
      <c r="AV62" s="107">
        <v>0</v>
      </c>
      <c r="AW62" s="107">
        <v>0</v>
      </c>
      <c r="AX62" s="107">
        <v>0</v>
      </c>
      <c r="AY62" s="107">
        <v>0</v>
      </c>
      <c r="AZ62" s="107">
        <v>0</v>
      </c>
      <c r="BA62" s="107">
        <v>0</v>
      </c>
      <c r="BB62" s="107">
        <v>0</v>
      </c>
      <c r="BC62" s="107">
        <v>0</v>
      </c>
      <c r="BD62" s="107">
        <v>0</v>
      </c>
      <c r="BE62" s="107">
        <v>0</v>
      </c>
      <c r="BF62" s="107">
        <v>0</v>
      </c>
      <c r="BG62" s="107">
        <v>0</v>
      </c>
      <c r="BH62" s="107">
        <v>0</v>
      </c>
      <c r="BI62" s="107">
        <v>0</v>
      </c>
      <c r="BJ62" s="107">
        <v>0</v>
      </c>
      <c r="BK62" s="107">
        <v>0</v>
      </c>
      <c r="BL62" s="107">
        <v>0</v>
      </c>
      <c r="BM62" s="107">
        <v>0</v>
      </c>
      <c r="BN62" s="107">
        <v>0</v>
      </c>
      <c r="BO62" s="107">
        <v>0</v>
      </c>
      <c r="BP62" s="107">
        <v>0</v>
      </c>
      <c r="BQ62" s="107">
        <v>0</v>
      </c>
      <c r="BR62" s="107">
        <v>0</v>
      </c>
      <c r="BS62" s="107">
        <v>0</v>
      </c>
      <c r="BT62" s="107">
        <v>0</v>
      </c>
      <c r="BU62" s="107">
        <v>0</v>
      </c>
      <c r="BV62" s="107">
        <v>0</v>
      </c>
      <c r="BW62" s="107">
        <v>0</v>
      </c>
      <c r="BX62" s="107">
        <v>0</v>
      </c>
      <c r="BY62" s="107">
        <v>0</v>
      </c>
    </row>
    <row r="63" spans="1:77" x14ac:dyDescent="0.25">
      <c r="A63" s="105" t="s">
        <v>60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v>0</v>
      </c>
      <c r="H63" s="107">
        <v>0</v>
      </c>
      <c r="I63" s="107">
        <v>0</v>
      </c>
      <c r="J63" s="107">
        <v>0</v>
      </c>
      <c r="K63" s="107">
        <v>0</v>
      </c>
      <c r="L63" s="107">
        <v>0</v>
      </c>
      <c r="M63" s="107">
        <v>0</v>
      </c>
      <c r="N63" s="107">
        <v>0</v>
      </c>
      <c r="O63" s="107">
        <v>0</v>
      </c>
      <c r="P63" s="107">
        <v>0</v>
      </c>
      <c r="Q63" s="107">
        <v>0</v>
      </c>
      <c r="R63" s="107">
        <v>0</v>
      </c>
      <c r="S63" s="107">
        <v>0</v>
      </c>
      <c r="T63" s="107">
        <v>0</v>
      </c>
      <c r="U63" s="107">
        <v>0</v>
      </c>
      <c r="V63" s="107">
        <v>0</v>
      </c>
      <c r="W63" s="107">
        <v>0</v>
      </c>
      <c r="X63" s="107">
        <v>0</v>
      </c>
      <c r="Y63" s="107">
        <v>0</v>
      </c>
      <c r="Z63" s="107">
        <v>0</v>
      </c>
      <c r="AA63" s="107">
        <v>0</v>
      </c>
      <c r="AB63" s="107">
        <v>0</v>
      </c>
      <c r="AC63" s="107">
        <v>0</v>
      </c>
      <c r="AD63" s="107">
        <v>0</v>
      </c>
      <c r="AE63" s="107">
        <v>0</v>
      </c>
      <c r="AF63" s="107">
        <v>0</v>
      </c>
      <c r="AG63" s="107">
        <v>0</v>
      </c>
      <c r="AH63" s="107">
        <v>0</v>
      </c>
      <c r="AI63" s="107">
        <v>0</v>
      </c>
      <c r="AJ63" s="107">
        <v>0</v>
      </c>
      <c r="AK63" s="107">
        <v>0</v>
      </c>
      <c r="AL63" s="107">
        <v>0</v>
      </c>
      <c r="AM63" s="107">
        <v>0</v>
      </c>
      <c r="AN63" s="107">
        <v>0</v>
      </c>
      <c r="AO63" s="107">
        <v>0</v>
      </c>
      <c r="AP63" s="107">
        <v>0</v>
      </c>
      <c r="AQ63" s="107">
        <v>0</v>
      </c>
      <c r="AR63" s="107">
        <v>0</v>
      </c>
      <c r="AS63" s="107">
        <v>0</v>
      </c>
      <c r="AT63" s="107">
        <v>0</v>
      </c>
      <c r="AU63" s="107">
        <v>0</v>
      </c>
      <c r="AV63" s="107">
        <v>0</v>
      </c>
      <c r="AW63" s="107">
        <v>0</v>
      </c>
      <c r="AX63" s="107">
        <v>0</v>
      </c>
      <c r="AY63" s="107">
        <v>0</v>
      </c>
      <c r="AZ63" s="107">
        <v>0</v>
      </c>
      <c r="BA63" s="107">
        <v>0</v>
      </c>
      <c r="BB63" s="107">
        <v>0</v>
      </c>
      <c r="BC63" s="107">
        <v>0</v>
      </c>
      <c r="BD63" s="107">
        <v>0</v>
      </c>
      <c r="BE63" s="107">
        <v>0</v>
      </c>
      <c r="BF63" s="107">
        <v>0</v>
      </c>
      <c r="BG63" s="107">
        <v>0</v>
      </c>
      <c r="BH63" s="107">
        <v>0</v>
      </c>
      <c r="BI63" s="107">
        <v>0</v>
      </c>
      <c r="BJ63" s="107">
        <v>0</v>
      </c>
      <c r="BK63" s="107">
        <v>0</v>
      </c>
      <c r="BL63" s="107">
        <v>0</v>
      </c>
      <c r="BM63" s="107">
        <v>0</v>
      </c>
      <c r="BN63" s="107">
        <v>0</v>
      </c>
      <c r="BO63" s="107">
        <v>0</v>
      </c>
      <c r="BP63" s="107">
        <v>0</v>
      </c>
      <c r="BQ63" s="107">
        <v>0</v>
      </c>
      <c r="BR63" s="107">
        <v>0</v>
      </c>
      <c r="BS63" s="107">
        <v>0</v>
      </c>
      <c r="BT63" s="107">
        <v>0</v>
      </c>
      <c r="BU63" s="107">
        <v>0</v>
      </c>
      <c r="BV63" s="107">
        <v>0</v>
      </c>
      <c r="BW63" s="107">
        <v>0</v>
      </c>
      <c r="BX63" s="107">
        <v>0</v>
      </c>
      <c r="BY63" s="107">
        <v>0</v>
      </c>
    </row>
    <row r="64" spans="1:77" x14ac:dyDescent="0.25">
      <c r="A64" s="105" t="s">
        <v>61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v>0</v>
      </c>
      <c r="H64" s="107">
        <v>0</v>
      </c>
      <c r="I64" s="107">
        <v>0</v>
      </c>
      <c r="J64" s="107">
        <v>0</v>
      </c>
      <c r="K64" s="107">
        <v>0</v>
      </c>
      <c r="L64" s="107">
        <v>0</v>
      </c>
      <c r="M64" s="107">
        <v>0</v>
      </c>
      <c r="N64" s="107">
        <v>0</v>
      </c>
      <c r="O64" s="107">
        <v>0</v>
      </c>
      <c r="P64" s="107">
        <v>0</v>
      </c>
      <c r="Q64" s="107">
        <v>0</v>
      </c>
      <c r="R64" s="107">
        <v>0</v>
      </c>
      <c r="S64" s="107">
        <v>0</v>
      </c>
      <c r="T64" s="107">
        <v>0</v>
      </c>
      <c r="U64" s="107">
        <v>0</v>
      </c>
      <c r="V64" s="107">
        <v>0</v>
      </c>
      <c r="W64" s="107">
        <v>0</v>
      </c>
      <c r="X64" s="107">
        <v>0</v>
      </c>
      <c r="Y64" s="107">
        <v>0</v>
      </c>
      <c r="Z64" s="107">
        <v>0</v>
      </c>
      <c r="AA64" s="107">
        <v>0</v>
      </c>
      <c r="AB64" s="107">
        <v>0</v>
      </c>
      <c r="AC64" s="107">
        <v>0</v>
      </c>
      <c r="AD64" s="107">
        <v>0</v>
      </c>
      <c r="AE64" s="107">
        <v>0</v>
      </c>
      <c r="AF64" s="107">
        <v>0</v>
      </c>
      <c r="AG64" s="107">
        <v>0</v>
      </c>
      <c r="AH64" s="107">
        <v>0</v>
      </c>
      <c r="AI64" s="107">
        <v>0</v>
      </c>
      <c r="AJ64" s="107">
        <v>0</v>
      </c>
      <c r="AK64" s="107">
        <v>0</v>
      </c>
      <c r="AL64" s="107">
        <v>0</v>
      </c>
      <c r="AM64" s="107">
        <v>0</v>
      </c>
      <c r="AN64" s="107">
        <v>0</v>
      </c>
      <c r="AO64" s="107">
        <v>0</v>
      </c>
      <c r="AP64" s="107">
        <v>0</v>
      </c>
      <c r="AQ64" s="107">
        <v>0</v>
      </c>
      <c r="AR64" s="107">
        <v>0</v>
      </c>
      <c r="AS64" s="107">
        <v>0</v>
      </c>
      <c r="AT64" s="107">
        <v>0</v>
      </c>
      <c r="AU64" s="107">
        <v>0</v>
      </c>
      <c r="AV64" s="107">
        <v>0</v>
      </c>
      <c r="AW64" s="107">
        <v>0</v>
      </c>
      <c r="AX64" s="107">
        <v>0</v>
      </c>
      <c r="AY64" s="107">
        <v>0</v>
      </c>
      <c r="AZ64" s="107">
        <v>0</v>
      </c>
      <c r="BA64" s="107">
        <v>0</v>
      </c>
      <c r="BB64" s="107">
        <v>0</v>
      </c>
      <c r="BC64" s="107">
        <v>0</v>
      </c>
      <c r="BD64" s="107">
        <v>0</v>
      </c>
      <c r="BE64" s="107">
        <v>0</v>
      </c>
      <c r="BF64" s="107">
        <v>0</v>
      </c>
      <c r="BG64" s="107">
        <v>0</v>
      </c>
      <c r="BH64" s="107">
        <v>0</v>
      </c>
      <c r="BI64" s="107">
        <v>0</v>
      </c>
      <c r="BJ64" s="107">
        <v>0</v>
      </c>
      <c r="BK64" s="107">
        <v>0</v>
      </c>
      <c r="BL64" s="107">
        <v>0</v>
      </c>
      <c r="BM64" s="107">
        <v>0</v>
      </c>
      <c r="BN64" s="107">
        <v>0</v>
      </c>
      <c r="BO64" s="107">
        <v>0</v>
      </c>
      <c r="BP64" s="107">
        <v>0</v>
      </c>
      <c r="BQ64" s="107">
        <v>0</v>
      </c>
      <c r="BR64" s="107">
        <v>0</v>
      </c>
      <c r="BS64" s="107">
        <v>0</v>
      </c>
      <c r="BT64" s="107">
        <v>0</v>
      </c>
      <c r="BU64" s="107">
        <v>0</v>
      </c>
      <c r="BV64" s="107">
        <v>0</v>
      </c>
      <c r="BW64" s="107">
        <v>0</v>
      </c>
      <c r="BX64" s="107">
        <v>0</v>
      </c>
      <c r="BY64" s="107">
        <v>0</v>
      </c>
    </row>
    <row r="65" spans="1:77" x14ac:dyDescent="0.25">
      <c r="A65" s="105" t="s">
        <v>62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v>0</v>
      </c>
      <c r="H65" s="107">
        <v>0</v>
      </c>
      <c r="I65" s="107">
        <v>0</v>
      </c>
      <c r="J65" s="107">
        <v>0</v>
      </c>
      <c r="K65" s="107">
        <v>0</v>
      </c>
      <c r="L65" s="107">
        <v>0</v>
      </c>
      <c r="M65" s="107">
        <v>0</v>
      </c>
      <c r="N65" s="107">
        <v>0</v>
      </c>
      <c r="O65" s="107">
        <v>0</v>
      </c>
      <c r="P65" s="107">
        <v>0</v>
      </c>
      <c r="Q65" s="107">
        <v>0</v>
      </c>
      <c r="R65" s="107">
        <v>0</v>
      </c>
      <c r="S65" s="107">
        <v>0</v>
      </c>
      <c r="T65" s="107">
        <v>0</v>
      </c>
      <c r="U65" s="107">
        <v>0</v>
      </c>
      <c r="V65" s="107">
        <v>0</v>
      </c>
      <c r="W65" s="107">
        <v>0</v>
      </c>
      <c r="X65" s="107">
        <v>0</v>
      </c>
      <c r="Y65" s="107">
        <v>0</v>
      </c>
      <c r="Z65" s="107">
        <v>0</v>
      </c>
      <c r="AA65" s="107">
        <v>0</v>
      </c>
      <c r="AB65" s="107">
        <v>0</v>
      </c>
      <c r="AC65" s="107">
        <v>0</v>
      </c>
      <c r="AD65" s="107">
        <v>0</v>
      </c>
      <c r="AE65" s="107">
        <v>0</v>
      </c>
      <c r="AF65" s="107">
        <v>0</v>
      </c>
      <c r="AG65" s="107">
        <v>0</v>
      </c>
      <c r="AH65" s="107">
        <v>0</v>
      </c>
      <c r="AI65" s="107">
        <v>0</v>
      </c>
      <c r="AJ65" s="107">
        <v>0</v>
      </c>
      <c r="AK65" s="107">
        <v>0</v>
      </c>
      <c r="AL65" s="107">
        <v>0</v>
      </c>
      <c r="AM65" s="107">
        <v>0</v>
      </c>
      <c r="AN65" s="107">
        <v>0</v>
      </c>
      <c r="AO65" s="107">
        <v>0</v>
      </c>
      <c r="AP65" s="107">
        <v>0</v>
      </c>
      <c r="AQ65" s="107">
        <v>0</v>
      </c>
      <c r="AR65" s="107">
        <v>0</v>
      </c>
      <c r="AS65" s="107">
        <v>0</v>
      </c>
      <c r="AT65" s="107">
        <v>0</v>
      </c>
      <c r="AU65" s="107">
        <v>0</v>
      </c>
      <c r="AV65" s="107">
        <v>0</v>
      </c>
      <c r="AW65" s="107">
        <v>0</v>
      </c>
      <c r="AX65" s="107">
        <v>0</v>
      </c>
      <c r="AY65" s="107">
        <v>0</v>
      </c>
      <c r="AZ65" s="107">
        <v>0</v>
      </c>
      <c r="BA65" s="107">
        <v>0</v>
      </c>
      <c r="BB65" s="107">
        <v>0</v>
      </c>
      <c r="BC65" s="107">
        <v>0</v>
      </c>
      <c r="BD65" s="107">
        <v>0</v>
      </c>
      <c r="BE65" s="107">
        <v>0</v>
      </c>
      <c r="BF65" s="107">
        <v>0</v>
      </c>
      <c r="BG65" s="107">
        <v>0</v>
      </c>
      <c r="BH65" s="107">
        <v>0</v>
      </c>
      <c r="BI65" s="107">
        <v>0</v>
      </c>
      <c r="BJ65" s="107">
        <v>0</v>
      </c>
      <c r="BK65" s="107">
        <v>0</v>
      </c>
      <c r="BL65" s="107">
        <v>0</v>
      </c>
      <c r="BM65" s="107">
        <v>0</v>
      </c>
      <c r="BN65" s="107">
        <v>0</v>
      </c>
      <c r="BO65" s="107">
        <v>0</v>
      </c>
      <c r="BP65" s="107">
        <v>0</v>
      </c>
      <c r="BQ65" s="107">
        <v>0</v>
      </c>
      <c r="BR65" s="107">
        <v>0</v>
      </c>
      <c r="BS65" s="107">
        <v>0</v>
      </c>
      <c r="BT65" s="107">
        <v>0</v>
      </c>
      <c r="BU65" s="107">
        <v>0</v>
      </c>
      <c r="BV65" s="107">
        <v>0</v>
      </c>
      <c r="BW65" s="107">
        <v>0</v>
      </c>
      <c r="BX65" s="107">
        <v>0</v>
      </c>
      <c r="BY65" s="107">
        <v>0</v>
      </c>
    </row>
    <row r="66" spans="1:77" x14ac:dyDescent="0.25">
      <c r="A66" s="105" t="s">
        <v>63</v>
      </c>
      <c r="B66" s="107">
        <v>0</v>
      </c>
      <c r="C66" s="107">
        <v>0</v>
      </c>
      <c r="D66" s="107">
        <v>0</v>
      </c>
      <c r="E66" s="107">
        <v>0</v>
      </c>
      <c r="F66" s="107">
        <v>0</v>
      </c>
      <c r="G66" s="107">
        <v>0</v>
      </c>
      <c r="H66" s="107">
        <v>0</v>
      </c>
      <c r="I66" s="107">
        <v>0</v>
      </c>
      <c r="J66" s="107">
        <v>0</v>
      </c>
      <c r="K66" s="107">
        <v>0</v>
      </c>
      <c r="L66" s="107">
        <v>0</v>
      </c>
      <c r="M66" s="107">
        <v>0</v>
      </c>
      <c r="N66" s="107">
        <v>0</v>
      </c>
      <c r="O66" s="107">
        <v>0</v>
      </c>
      <c r="P66" s="107">
        <v>0</v>
      </c>
      <c r="Q66" s="107">
        <v>0</v>
      </c>
      <c r="R66" s="107">
        <v>0</v>
      </c>
      <c r="S66" s="107">
        <v>0</v>
      </c>
      <c r="T66" s="107">
        <v>0</v>
      </c>
      <c r="U66" s="107">
        <v>0</v>
      </c>
      <c r="V66" s="107">
        <v>0</v>
      </c>
      <c r="W66" s="107">
        <v>0</v>
      </c>
      <c r="X66" s="107">
        <v>0</v>
      </c>
      <c r="Y66" s="107">
        <v>0</v>
      </c>
      <c r="Z66" s="107">
        <v>0</v>
      </c>
      <c r="AA66" s="107">
        <v>0</v>
      </c>
      <c r="AB66" s="107">
        <v>0</v>
      </c>
      <c r="AC66" s="107">
        <v>0</v>
      </c>
      <c r="AD66" s="107">
        <v>0</v>
      </c>
      <c r="AE66" s="107">
        <v>0</v>
      </c>
      <c r="AF66" s="107">
        <v>0</v>
      </c>
      <c r="AG66" s="107">
        <v>0</v>
      </c>
      <c r="AH66" s="107">
        <v>0</v>
      </c>
      <c r="AI66" s="107">
        <v>0</v>
      </c>
      <c r="AJ66" s="107">
        <v>0</v>
      </c>
      <c r="AK66" s="107">
        <v>0</v>
      </c>
      <c r="AL66" s="107">
        <v>0</v>
      </c>
      <c r="AM66" s="107">
        <v>0</v>
      </c>
      <c r="AN66" s="107">
        <v>0</v>
      </c>
      <c r="AO66" s="107">
        <v>0</v>
      </c>
      <c r="AP66" s="107">
        <v>0</v>
      </c>
      <c r="AQ66" s="107">
        <v>0</v>
      </c>
      <c r="AR66" s="107">
        <v>0</v>
      </c>
      <c r="AS66" s="107">
        <v>0</v>
      </c>
      <c r="AT66" s="107">
        <v>0</v>
      </c>
      <c r="AU66" s="107">
        <v>0</v>
      </c>
      <c r="AV66" s="107">
        <v>0</v>
      </c>
      <c r="AW66" s="107">
        <v>0</v>
      </c>
      <c r="AX66" s="107">
        <v>0</v>
      </c>
      <c r="AY66" s="107">
        <v>0</v>
      </c>
      <c r="AZ66" s="107">
        <v>0</v>
      </c>
      <c r="BA66" s="107">
        <v>0</v>
      </c>
      <c r="BB66" s="107">
        <v>0</v>
      </c>
      <c r="BC66" s="107">
        <v>0</v>
      </c>
      <c r="BD66" s="107">
        <v>0</v>
      </c>
      <c r="BE66" s="107">
        <v>0</v>
      </c>
      <c r="BF66" s="107">
        <v>0</v>
      </c>
      <c r="BG66" s="107">
        <v>0</v>
      </c>
      <c r="BH66" s="107">
        <v>0</v>
      </c>
      <c r="BI66" s="107">
        <v>0</v>
      </c>
      <c r="BJ66" s="107">
        <v>0</v>
      </c>
      <c r="BK66" s="107">
        <v>0</v>
      </c>
      <c r="BL66" s="107">
        <v>0</v>
      </c>
      <c r="BM66" s="107">
        <v>0</v>
      </c>
      <c r="BN66" s="107">
        <v>0</v>
      </c>
      <c r="BO66" s="107">
        <v>0</v>
      </c>
      <c r="BP66" s="107">
        <v>0</v>
      </c>
      <c r="BQ66" s="107">
        <v>0</v>
      </c>
      <c r="BR66" s="107">
        <v>0</v>
      </c>
      <c r="BS66" s="107">
        <v>0</v>
      </c>
      <c r="BT66" s="107">
        <v>0</v>
      </c>
      <c r="BU66" s="107">
        <v>0</v>
      </c>
      <c r="BV66" s="107">
        <v>0</v>
      </c>
      <c r="BW66" s="107">
        <v>0</v>
      </c>
      <c r="BX66" s="107">
        <v>0</v>
      </c>
      <c r="BY66" s="107">
        <v>0</v>
      </c>
    </row>
    <row r="67" spans="1:77" x14ac:dyDescent="0.25">
      <c r="A67" s="105" t="s">
        <v>64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v>0</v>
      </c>
      <c r="H67" s="107">
        <v>0</v>
      </c>
      <c r="I67" s="107">
        <v>0</v>
      </c>
      <c r="J67" s="107">
        <v>0</v>
      </c>
      <c r="K67" s="107">
        <v>0</v>
      </c>
      <c r="L67" s="107">
        <v>0</v>
      </c>
      <c r="M67" s="107">
        <v>0</v>
      </c>
      <c r="N67" s="107">
        <v>0</v>
      </c>
      <c r="O67" s="107">
        <v>0</v>
      </c>
      <c r="P67" s="107">
        <v>0</v>
      </c>
      <c r="Q67" s="107">
        <v>0</v>
      </c>
      <c r="R67" s="107">
        <v>0</v>
      </c>
      <c r="S67" s="107">
        <v>0</v>
      </c>
      <c r="T67" s="107">
        <v>0</v>
      </c>
      <c r="U67" s="107">
        <v>0</v>
      </c>
      <c r="V67" s="107">
        <v>0</v>
      </c>
      <c r="W67" s="107">
        <v>0</v>
      </c>
      <c r="X67" s="107">
        <v>0</v>
      </c>
      <c r="Y67" s="107">
        <v>0</v>
      </c>
      <c r="Z67" s="107">
        <v>0</v>
      </c>
      <c r="AA67" s="107">
        <v>0</v>
      </c>
      <c r="AB67" s="107">
        <v>0</v>
      </c>
      <c r="AC67" s="107">
        <v>0</v>
      </c>
      <c r="AD67" s="107">
        <v>0</v>
      </c>
      <c r="AE67" s="107">
        <v>0</v>
      </c>
      <c r="AF67" s="107">
        <v>0</v>
      </c>
      <c r="AG67" s="107">
        <v>0</v>
      </c>
      <c r="AH67" s="107">
        <v>0</v>
      </c>
      <c r="AI67" s="107">
        <v>0</v>
      </c>
      <c r="AJ67" s="107">
        <v>0</v>
      </c>
      <c r="AK67" s="107">
        <v>0</v>
      </c>
      <c r="AL67" s="107">
        <v>0</v>
      </c>
      <c r="AM67" s="107">
        <v>0</v>
      </c>
      <c r="AN67" s="107">
        <v>0</v>
      </c>
      <c r="AO67" s="107">
        <v>0</v>
      </c>
      <c r="AP67" s="107">
        <v>0</v>
      </c>
      <c r="AQ67" s="107">
        <v>0</v>
      </c>
      <c r="AR67" s="107">
        <v>0</v>
      </c>
      <c r="AS67" s="107">
        <v>0</v>
      </c>
      <c r="AT67" s="107">
        <v>0</v>
      </c>
      <c r="AU67" s="107">
        <v>0</v>
      </c>
      <c r="AV67" s="107">
        <v>0</v>
      </c>
      <c r="AW67" s="107">
        <v>0</v>
      </c>
      <c r="AX67" s="107">
        <v>0</v>
      </c>
      <c r="AY67" s="107">
        <v>0</v>
      </c>
      <c r="AZ67" s="107">
        <v>0</v>
      </c>
      <c r="BA67" s="107">
        <v>0</v>
      </c>
      <c r="BB67" s="107">
        <v>0</v>
      </c>
      <c r="BC67" s="107">
        <v>0</v>
      </c>
      <c r="BD67" s="107">
        <v>0</v>
      </c>
      <c r="BE67" s="107">
        <v>0</v>
      </c>
      <c r="BF67" s="107">
        <v>0</v>
      </c>
      <c r="BG67" s="107">
        <v>0</v>
      </c>
      <c r="BH67" s="107">
        <v>0</v>
      </c>
      <c r="BI67" s="107">
        <v>0</v>
      </c>
      <c r="BJ67" s="107">
        <v>0</v>
      </c>
      <c r="BK67" s="107">
        <v>0</v>
      </c>
      <c r="BL67" s="107">
        <v>0</v>
      </c>
      <c r="BM67" s="107">
        <v>0</v>
      </c>
      <c r="BN67" s="107">
        <v>0</v>
      </c>
      <c r="BO67" s="107">
        <v>0</v>
      </c>
      <c r="BP67" s="107">
        <v>0</v>
      </c>
      <c r="BQ67" s="107">
        <v>0</v>
      </c>
      <c r="BR67" s="107">
        <v>0</v>
      </c>
      <c r="BS67" s="107">
        <v>0</v>
      </c>
      <c r="BT67" s="107">
        <v>0</v>
      </c>
      <c r="BU67" s="107">
        <v>0</v>
      </c>
      <c r="BV67" s="107">
        <v>0</v>
      </c>
      <c r="BW67" s="107">
        <v>0</v>
      </c>
      <c r="BX67" s="107">
        <v>0</v>
      </c>
      <c r="BY67" s="107">
        <v>0</v>
      </c>
    </row>
    <row r="68" spans="1:77" x14ac:dyDescent="0.25">
      <c r="A68" s="105" t="s">
        <v>65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v>0</v>
      </c>
      <c r="H68" s="107">
        <v>0</v>
      </c>
      <c r="I68" s="107">
        <v>0</v>
      </c>
      <c r="J68" s="107">
        <v>0</v>
      </c>
      <c r="K68" s="107">
        <v>0</v>
      </c>
      <c r="L68" s="107">
        <v>0</v>
      </c>
      <c r="M68" s="107">
        <v>0</v>
      </c>
      <c r="N68" s="107">
        <v>0</v>
      </c>
      <c r="O68" s="107">
        <v>0</v>
      </c>
      <c r="P68" s="107">
        <v>0</v>
      </c>
      <c r="Q68" s="107">
        <v>0</v>
      </c>
      <c r="R68" s="107">
        <v>0</v>
      </c>
      <c r="S68" s="107">
        <v>0</v>
      </c>
      <c r="T68" s="107">
        <v>0</v>
      </c>
      <c r="U68" s="107">
        <v>0</v>
      </c>
      <c r="V68" s="107">
        <v>0</v>
      </c>
      <c r="W68" s="107">
        <v>0</v>
      </c>
      <c r="X68" s="107">
        <v>0</v>
      </c>
      <c r="Y68" s="107">
        <v>0</v>
      </c>
      <c r="Z68" s="107">
        <v>0</v>
      </c>
      <c r="AA68" s="107">
        <v>0</v>
      </c>
      <c r="AB68" s="107">
        <v>0</v>
      </c>
      <c r="AC68" s="107">
        <v>0</v>
      </c>
      <c r="AD68" s="107">
        <v>0</v>
      </c>
      <c r="AE68" s="107">
        <v>0</v>
      </c>
      <c r="AF68" s="107">
        <v>0</v>
      </c>
      <c r="AG68" s="107">
        <v>0</v>
      </c>
      <c r="AH68" s="107">
        <v>0</v>
      </c>
      <c r="AI68" s="107">
        <v>0</v>
      </c>
      <c r="AJ68" s="107">
        <v>0</v>
      </c>
      <c r="AK68" s="107">
        <v>0</v>
      </c>
      <c r="AL68" s="107">
        <v>0</v>
      </c>
      <c r="AM68" s="107">
        <v>0</v>
      </c>
      <c r="AN68" s="107">
        <v>0</v>
      </c>
      <c r="AO68" s="107">
        <v>0</v>
      </c>
      <c r="AP68" s="107">
        <v>0</v>
      </c>
      <c r="AQ68" s="107">
        <v>0</v>
      </c>
      <c r="AR68" s="107">
        <v>0</v>
      </c>
      <c r="AS68" s="107">
        <v>0</v>
      </c>
      <c r="AT68" s="107">
        <v>0</v>
      </c>
      <c r="AU68" s="107">
        <v>0</v>
      </c>
      <c r="AV68" s="107">
        <v>0</v>
      </c>
      <c r="AW68" s="107">
        <v>0</v>
      </c>
      <c r="AX68" s="107">
        <v>0</v>
      </c>
      <c r="AY68" s="107">
        <v>0</v>
      </c>
      <c r="AZ68" s="107">
        <v>0</v>
      </c>
      <c r="BA68" s="107">
        <v>0</v>
      </c>
      <c r="BB68" s="107">
        <v>0</v>
      </c>
      <c r="BC68" s="107">
        <v>0</v>
      </c>
      <c r="BD68" s="107">
        <v>0</v>
      </c>
      <c r="BE68" s="107">
        <v>0</v>
      </c>
      <c r="BF68" s="107">
        <v>0</v>
      </c>
      <c r="BG68" s="107">
        <v>0</v>
      </c>
      <c r="BH68" s="107">
        <v>0</v>
      </c>
      <c r="BI68" s="107">
        <v>0</v>
      </c>
      <c r="BJ68" s="107">
        <v>0</v>
      </c>
      <c r="BK68" s="107">
        <v>0</v>
      </c>
      <c r="BL68" s="107">
        <v>0</v>
      </c>
      <c r="BM68" s="107">
        <v>0</v>
      </c>
      <c r="BN68" s="107">
        <v>0</v>
      </c>
      <c r="BO68" s="107">
        <v>0</v>
      </c>
      <c r="BP68" s="107">
        <v>0</v>
      </c>
      <c r="BQ68" s="107">
        <v>0</v>
      </c>
      <c r="BR68" s="107">
        <v>0</v>
      </c>
      <c r="BS68" s="107">
        <v>0</v>
      </c>
      <c r="BT68" s="107">
        <v>0</v>
      </c>
      <c r="BU68" s="107">
        <v>0</v>
      </c>
      <c r="BV68" s="107">
        <v>0</v>
      </c>
      <c r="BW68" s="107">
        <v>0</v>
      </c>
      <c r="BX68" s="107">
        <v>0</v>
      </c>
      <c r="BY68" s="107">
        <v>0</v>
      </c>
    </row>
    <row r="69" spans="1:77" x14ac:dyDescent="0.25">
      <c r="A69" s="105" t="s">
        <v>66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v>0</v>
      </c>
      <c r="H69" s="107">
        <v>0</v>
      </c>
      <c r="I69" s="107">
        <v>0</v>
      </c>
      <c r="J69" s="107">
        <v>0</v>
      </c>
      <c r="K69" s="107">
        <v>0</v>
      </c>
      <c r="L69" s="107">
        <v>0</v>
      </c>
      <c r="M69" s="107">
        <v>0</v>
      </c>
      <c r="N69" s="107">
        <v>0</v>
      </c>
      <c r="O69" s="107">
        <v>0</v>
      </c>
      <c r="P69" s="107">
        <v>0</v>
      </c>
      <c r="Q69" s="107">
        <v>0</v>
      </c>
      <c r="R69" s="107">
        <v>0</v>
      </c>
      <c r="S69" s="107">
        <v>0</v>
      </c>
      <c r="T69" s="107">
        <v>0</v>
      </c>
      <c r="U69" s="107">
        <v>0</v>
      </c>
      <c r="V69" s="107">
        <v>0</v>
      </c>
      <c r="W69" s="107">
        <v>0</v>
      </c>
      <c r="X69" s="107">
        <v>0</v>
      </c>
      <c r="Y69" s="107">
        <v>0</v>
      </c>
      <c r="Z69" s="107">
        <v>0</v>
      </c>
      <c r="AA69" s="107">
        <v>0</v>
      </c>
      <c r="AB69" s="107">
        <v>0</v>
      </c>
      <c r="AC69" s="107">
        <v>0</v>
      </c>
      <c r="AD69" s="107">
        <v>0</v>
      </c>
      <c r="AE69" s="107">
        <v>0</v>
      </c>
      <c r="AF69" s="107">
        <v>0</v>
      </c>
      <c r="AG69" s="107">
        <v>0</v>
      </c>
      <c r="AH69" s="107">
        <v>0</v>
      </c>
      <c r="AI69" s="107">
        <v>0</v>
      </c>
      <c r="AJ69" s="107">
        <v>0</v>
      </c>
      <c r="AK69" s="107">
        <v>0</v>
      </c>
      <c r="AL69" s="107">
        <v>0</v>
      </c>
      <c r="AM69" s="107">
        <v>0</v>
      </c>
      <c r="AN69" s="107">
        <v>0</v>
      </c>
      <c r="AO69" s="107">
        <v>0</v>
      </c>
      <c r="AP69" s="107">
        <v>0</v>
      </c>
      <c r="AQ69" s="107">
        <v>0</v>
      </c>
      <c r="AR69" s="107">
        <v>0</v>
      </c>
      <c r="AS69" s="107">
        <v>0</v>
      </c>
      <c r="AT69" s="107">
        <v>0</v>
      </c>
      <c r="AU69" s="107">
        <v>0</v>
      </c>
      <c r="AV69" s="107">
        <v>0</v>
      </c>
      <c r="AW69" s="107">
        <v>0</v>
      </c>
      <c r="AX69" s="107">
        <v>0</v>
      </c>
      <c r="AY69" s="107">
        <v>0</v>
      </c>
      <c r="AZ69" s="107">
        <v>0</v>
      </c>
      <c r="BA69" s="107">
        <v>0</v>
      </c>
      <c r="BB69" s="107">
        <v>0</v>
      </c>
      <c r="BC69" s="107">
        <v>0</v>
      </c>
      <c r="BD69" s="107">
        <v>0</v>
      </c>
      <c r="BE69" s="107">
        <v>0</v>
      </c>
      <c r="BF69" s="107">
        <v>0</v>
      </c>
      <c r="BG69" s="107">
        <v>0</v>
      </c>
      <c r="BH69" s="107">
        <v>0</v>
      </c>
      <c r="BI69" s="107">
        <v>0</v>
      </c>
      <c r="BJ69" s="107">
        <v>0</v>
      </c>
      <c r="BK69" s="107">
        <v>0</v>
      </c>
      <c r="BL69" s="107">
        <v>0</v>
      </c>
      <c r="BM69" s="107">
        <v>0</v>
      </c>
      <c r="BN69" s="107">
        <v>0</v>
      </c>
      <c r="BO69" s="107">
        <v>0</v>
      </c>
      <c r="BP69" s="107">
        <v>0</v>
      </c>
      <c r="BQ69" s="107">
        <v>0</v>
      </c>
      <c r="BR69" s="107">
        <v>0</v>
      </c>
      <c r="BS69" s="107">
        <v>0</v>
      </c>
      <c r="BT69" s="107">
        <v>0</v>
      </c>
      <c r="BU69" s="107">
        <v>0</v>
      </c>
      <c r="BV69" s="107">
        <v>0</v>
      </c>
      <c r="BW69" s="107">
        <v>0</v>
      </c>
      <c r="BX69" s="107">
        <v>0</v>
      </c>
      <c r="BY69" s="107">
        <v>0</v>
      </c>
    </row>
    <row r="70" spans="1:77" x14ac:dyDescent="0.25">
      <c r="A70" s="105" t="s">
        <v>67</v>
      </c>
      <c r="B70" s="107">
        <v>0</v>
      </c>
      <c r="C70" s="107">
        <v>0</v>
      </c>
      <c r="D70" s="107">
        <v>0</v>
      </c>
      <c r="E70" s="107">
        <v>0</v>
      </c>
      <c r="F70" s="107">
        <v>0</v>
      </c>
      <c r="G70" s="107">
        <v>0</v>
      </c>
      <c r="H70" s="107">
        <v>0</v>
      </c>
      <c r="I70" s="107">
        <v>0</v>
      </c>
      <c r="J70" s="107">
        <v>0</v>
      </c>
      <c r="K70" s="107">
        <v>0</v>
      </c>
      <c r="L70" s="107">
        <v>0</v>
      </c>
      <c r="M70" s="107">
        <v>0</v>
      </c>
      <c r="N70" s="107">
        <v>0</v>
      </c>
      <c r="O70" s="107">
        <v>0</v>
      </c>
      <c r="P70" s="107">
        <v>0</v>
      </c>
      <c r="Q70" s="107">
        <v>0</v>
      </c>
      <c r="R70" s="107">
        <v>0</v>
      </c>
      <c r="S70" s="107">
        <v>0</v>
      </c>
      <c r="T70" s="107">
        <v>0</v>
      </c>
      <c r="U70" s="107">
        <v>0</v>
      </c>
      <c r="V70" s="107">
        <v>0</v>
      </c>
      <c r="W70" s="107">
        <v>0</v>
      </c>
      <c r="X70" s="107">
        <v>0</v>
      </c>
      <c r="Y70" s="107">
        <v>0</v>
      </c>
      <c r="Z70" s="107">
        <v>0</v>
      </c>
      <c r="AA70" s="107">
        <v>0</v>
      </c>
      <c r="AB70" s="107">
        <v>0</v>
      </c>
      <c r="AC70" s="107">
        <v>0</v>
      </c>
      <c r="AD70" s="107">
        <v>0</v>
      </c>
      <c r="AE70" s="107">
        <v>0</v>
      </c>
      <c r="AF70" s="107">
        <v>0</v>
      </c>
      <c r="AG70" s="107">
        <v>0</v>
      </c>
      <c r="AH70" s="107">
        <v>0</v>
      </c>
      <c r="AI70" s="107">
        <v>0</v>
      </c>
      <c r="AJ70" s="107">
        <v>0</v>
      </c>
      <c r="AK70" s="107">
        <v>0</v>
      </c>
      <c r="AL70" s="107">
        <v>0</v>
      </c>
      <c r="AM70" s="107">
        <v>0</v>
      </c>
      <c r="AN70" s="107">
        <v>0</v>
      </c>
      <c r="AO70" s="107">
        <v>0</v>
      </c>
      <c r="AP70" s="107">
        <v>0</v>
      </c>
      <c r="AQ70" s="107">
        <v>0</v>
      </c>
      <c r="AR70" s="107">
        <v>0</v>
      </c>
      <c r="AS70" s="107">
        <v>0</v>
      </c>
      <c r="AT70" s="107">
        <v>0</v>
      </c>
      <c r="AU70" s="107">
        <v>0</v>
      </c>
      <c r="AV70" s="107">
        <v>0</v>
      </c>
      <c r="AW70" s="107">
        <v>0</v>
      </c>
      <c r="AX70" s="107">
        <v>0</v>
      </c>
      <c r="AY70" s="107">
        <v>0</v>
      </c>
      <c r="AZ70" s="107">
        <v>0</v>
      </c>
      <c r="BA70" s="107">
        <v>0</v>
      </c>
      <c r="BB70" s="107">
        <v>0</v>
      </c>
      <c r="BC70" s="107">
        <v>0</v>
      </c>
      <c r="BD70" s="107">
        <v>0</v>
      </c>
      <c r="BE70" s="107">
        <v>0</v>
      </c>
      <c r="BF70" s="107">
        <v>0</v>
      </c>
      <c r="BG70" s="107">
        <v>0</v>
      </c>
      <c r="BH70" s="107">
        <v>0</v>
      </c>
      <c r="BI70" s="107">
        <v>0</v>
      </c>
      <c r="BJ70" s="107">
        <v>0</v>
      </c>
      <c r="BK70" s="107">
        <v>0</v>
      </c>
      <c r="BL70" s="107">
        <v>0</v>
      </c>
      <c r="BM70" s="107">
        <v>0</v>
      </c>
      <c r="BN70" s="107">
        <v>0</v>
      </c>
      <c r="BO70" s="107">
        <v>0</v>
      </c>
      <c r="BP70" s="107">
        <v>0</v>
      </c>
      <c r="BQ70" s="107">
        <v>0</v>
      </c>
      <c r="BR70" s="107">
        <v>0</v>
      </c>
      <c r="BS70" s="107">
        <v>0</v>
      </c>
      <c r="BT70" s="107">
        <v>0</v>
      </c>
      <c r="BU70" s="107">
        <v>0</v>
      </c>
      <c r="BV70" s="107">
        <v>0</v>
      </c>
      <c r="BW70" s="107">
        <v>0</v>
      </c>
      <c r="BX70" s="107">
        <v>0</v>
      </c>
      <c r="BY70" s="107">
        <v>0</v>
      </c>
    </row>
    <row r="71" spans="1:77" x14ac:dyDescent="0.25">
      <c r="A71" s="105" t="s">
        <v>68</v>
      </c>
      <c r="B71" s="107">
        <v>0</v>
      </c>
      <c r="C71" s="107">
        <v>0</v>
      </c>
      <c r="D71" s="107">
        <v>0</v>
      </c>
      <c r="E71" s="107">
        <v>0</v>
      </c>
      <c r="F71" s="107">
        <v>0</v>
      </c>
      <c r="G71" s="107">
        <v>0</v>
      </c>
      <c r="H71" s="107">
        <v>0</v>
      </c>
      <c r="I71" s="107">
        <v>0</v>
      </c>
      <c r="J71" s="107">
        <v>0</v>
      </c>
      <c r="K71" s="107">
        <v>0</v>
      </c>
      <c r="L71" s="107">
        <v>0</v>
      </c>
      <c r="M71" s="107">
        <v>0</v>
      </c>
      <c r="N71" s="107">
        <v>0</v>
      </c>
      <c r="O71" s="107">
        <v>0</v>
      </c>
      <c r="P71" s="107">
        <v>0</v>
      </c>
      <c r="Q71" s="107">
        <v>0</v>
      </c>
      <c r="R71" s="107">
        <v>0</v>
      </c>
      <c r="S71" s="107">
        <v>0</v>
      </c>
      <c r="T71" s="107">
        <v>0</v>
      </c>
      <c r="U71" s="107">
        <v>0</v>
      </c>
      <c r="V71" s="107">
        <v>0</v>
      </c>
      <c r="W71" s="107">
        <v>0</v>
      </c>
      <c r="X71" s="107">
        <v>0</v>
      </c>
      <c r="Y71" s="107">
        <v>0</v>
      </c>
      <c r="Z71" s="107">
        <v>0</v>
      </c>
      <c r="AA71" s="107">
        <v>0</v>
      </c>
      <c r="AB71" s="107">
        <v>0</v>
      </c>
      <c r="AC71" s="107">
        <v>0</v>
      </c>
      <c r="AD71" s="107">
        <v>0</v>
      </c>
      <c r="AE71" s="107">
        <v>0</v>
      </c>
      <c r="AF71" s="107">
        <v>0</v>
      </c>
      <c r="AG71" s="107">
        <v>0</v>
      </c>
      <c r="AH71" s="107">
        <v>0</v>
      </c>
      <c r="AI71" s="107">
        <v>0</v>
      </c>
      <c r="AJ71" s="107">
        <v>0</v>
      </c>
      <c r="AK71" s="107">
        <v>0</v>
      </c>
      <c r="AL71" s="107">
        <v>0</v>
      </c>
      <c r="AM71" s="107">
        <v>0</v>
      </c>
      <c r="AN71" s="107">
        <v>0</v>
      </c>
      <c r="AO71" s="107">
        <v>0</v>
      </c>
      <c r="AP71" s="107">
        <v>0</v>
      </c>
      <c r="AQ71" s="107">
        <v>0</v>
      </c>
      <c r="AR71" s="107">
        <v>0</v>
      </c>
      <c r="AS71" s="107">
        <v>0</v>
      </c>
      <c r="AT71" s="107">
        <v>0</v>
      </c>
      <c r="AU71" s="107">
        <v>0</v>
      </c>
      <c r="AV71" s="107">
        <v>0</v>
      </c>
      <c r="AW71" s="107">
        <v>0</v>
      </c>
      <c r="AX71" s="107">
        <v>0</v>
      </c>
      <c r="AY71" s="107">
        <v>0</v>
      </c>
      <c r="AZ71" s="107">
        <v>0</v>
      </c>
      <c r="BA71" s="107">
        <v>0</v>
      </c>
      <c r="BB71" s="107">
        <v>0</v>
      </c>
      <c r="BC71" s="107">
        <v>0</v>
      </c>
      <c r="BD71" s="107">
        <v>0</v>
      </c>
      <c r="BE71" s="107">
        <v>0</v>
      </c>
      <c r="BF71" s="107">
        <v>0</v>
      </c>
      <c r="BG71" s="107">
        <v>0</v>
      </c>
      <c r="BH71" s="107">
        <v>0</v>
      </c>
      <c r="BI71" s="107">
        <v>0</v>
      </c>
      <c r="BJ71" s="107">
        <v>0</v>
      </c>
      <c r="BK71" s="107">
        <v>0</v>
      </c>
      <c r="BL71" s="107">
        <v>0</v>
      </c>
      <c r="BM71" s="107">
        <v>0</v>
      </c>
      <c r="BN71" s="107">
        <v>0</v>
      </c>
      <c r="BO71" s="107">
        <v>0</v>
      </c>
      <c r="BP71" s="107">
        <v>0</v>
      </c>
      <c r="BQ71" s="107">
        <v>0</v>
      </c>
      <c r="BR71" s="107">
        <v>0</v>
      </c>
      <c r="BS71" s="107">
        <v>0</v>
      </c>
      <c r="BT71" s="107">
        <v>0</v>
      </c>
      <c r="BU71" s="107">
        <v>0</v>
      </c>
      <c r="BV71" s="107">
        <v>0</v>
      </c>
      <c r="BW71" s="107">
        <v>0</v>
      </c>
      <c r="BX71" s="107">
        <v>0</v>
      </c>
      <c r="BY71" s="107">
        <v>0</v>
      </c>
    </row>
    <row r="72" spans="1:77" x14ac:dyDescent="0.25">
      <c r="A72" s="105" t="s">
        <v>69</v>
      </c>
      <c r="B72" s="107">
        <v>0</v>
      </c>
      <c r="C72" s="107">
        <v>0</v>
      </c>
      <c r="D72" s="107">
        <v>0</v>
      </c>
      <c r="E72" s="107">
        <v>0</v>
      </c>
      <c r="F72" s="107">
        <v>0</v>
      </c>
      <c r="G72" s="107">
        <v>0</v>
      </c>
      <c r="H72" s="107">
        <v>0</v>
      </c>
      <c r="I72" s="107">
        <v>0</v>
      </c>
      <c r="J72" s="107">
        <v>0</v>
      </c>
      <c r="K72" s="107">
        <v>0</v>
      </c>
      <c r="L72" s="107">
        <v>0</v>
      </c>
      <c r="M72" s="107">
        <v>0</v>
      </c>
      <c r="N72" s="107">
        <v>0</v>
      </c>
      <c r="O72" s="107">
        <v>0</v>
      </c>
      <c r="P72" s="107">
        <v>0</v>
      </c>
      <c r="Q72" s="107">
        <v>0</v>
      </c>
      <c r="R72" s="107">
        <v>0</v>
      </c>
      <c r="S72" s="107">
        <v>0</v>
      </c>
      <c r="T72" s="107">
        <v>0</v>
      </c>
      <c r="U72" s="107">
        <v>0</v>
      </c>
      <c r="V72" s="107">
        <v>0</v>
      </c>
      <c r="W72" s="107">
        <v>0</v>
      </c>
      <c r="X72" s="107">
        <v>0</v>
      </c>
      <c r="Y72" s="107">
        <v>0</v>
      </c>
      <c r="Z72" s="107">
        <v>0</v>
      </c>
      <c r="AA72" s="107">
        <v>0</v>
      </c>
      <c r="AB72" s="107">
        <v>0</v>
      </c>
      <c r="AC72" s="107">
        <v>0</v>
      </c>
      <c r="AD72" s="107">
        <v>0</v>
      </c>
      <c r="AE72" s="107">
        <v>0</v>
      </c>
      <c r="AF72" s="107">
        <v>0</v>
      </c>
      <c r="AG72" s="107">
        <v>0</v>
      </c>
      <c r="AH72" s="107">
        <v>0</v>
      </c>
      <c r="AI72" s="107">
        <v>0</v>
      </c>
      <c r="AJ72" s="107">
        <v>0</v>
      </c>
      <c r="AK72" s="107">
        <v>0</v>
      </c>
      <c r="AL72" s="107">
        <v>0</v>
      </c>
      <c r="AM72" s="107">
        <v>0</v>
      </c>
      <c r="AN72" s="107">
        <v>0</v>
      </c>
      <c r="AO72" s="107">
        <v>0</v>
      </c>
      <c r="AP72" s="107">
        <v>0</v>
      </c>
      <c r="AQ72" s="107">
        <v>0</v>
      </c>
      <c r="AR72" s="107">
        <v>0</v>
      </c>
      <c r="AS72" s="107">
        <v>0</v>
      </c>
      <c r="AT72" s="107">
        <v>0</v>
      </c>
      <c r="AU72" s="107">
        <v>0</v>
      </c>
      <c r="AV72" s="107">
        <v>0</v>
      </c>
      <c r="AW72" s="107">
        <v>0</v>
      </c>
      <c r="AX72" s="107">
        <v>0</v>
      </c>
      <c r="AY72" s="107">
        <v>0</v>
      </c>
      <c r="AZ72" s="107">
        <v>0</v>
      </c>
      <c r="BA72" s="107">
        <v>0</v>
      </c>
      <c r="BB72" s="107">
        <v>0</v>
      </c>
      <c r="BC72" s="107">
        <v>0</v>
      </c>
      <c r="BD72" s="107">
        <v>0</v>
      </c>
      <c r="BE72" s="107">
        <v>0</v>
      </c>
      <c r="BF72" s="107">
        <v>0</v>
      </c>
      <c r="BG72" s="107">
        <v>0</v>
      </c>
      <c r="BH72" s="107">
        <v>0</v>
      </c>
      <c r="BI72" s="107">
        <v>0</v>
      </c>
      <c r="BJ72" s="107">
        <v>0</v>
      </c>
      <c r="BK72" s="107">
        <v>0</v>
      </c>
      <c r="BL72" s="107">
        <v>0</v>
      </c>
      <c r="BM72" s="107">
        <v>0</v>
      </c>
      <c r="BN72" s="107">
        <v>0</v>
      </c>
      <c r="BO72" s="107">
        <v>0</v>
      </c>
      <c r="BP72" s="107">
        <v>0</v>
      </c>
      <c r="BQ72" s="107">
        <v>0</v>
      </c>
      <c r="BR72" s="107">
        <v>0</v>
      </c>
      <c r="BS72" s="107">
        <v>0</v>
      </c>
      <c r="BT72" s="107">
        <v>0</v>
      </c>
      <c r="BU72" s="107">
        <v>0</v>
      </c>
      <c r="BV72" s="107">
        <v>0</v>
      </c>
      <c r="BW72" s="107">
        <v>0</v>
      </c>
      <c r="BX72" s="107">
        <v>0</v>
      </c>
      <c r="BY72" s="107">
        <v>0</v>
      </c>
    </row>
    <row r="73" spans="1:77" x14ac:dyDescent="0.25">
      <c r="A73" s="105" t="s">
        <v>70</v>
      </c>
      <c r="B73" s="107">
        <v>0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7">
        <v>0</v>
      </c>
      <c r="X73" s="107">
        <v>0</v>
      </c>
      <c r="Y73" s="107">
        <v>0</v>
      </c>
      <c r="Z73" s="107">
        <v>0</v>
      </c>
      <c r="AA73" s="107">
        <v>0</v>
      </c>
      <c r="AB73" s="107">
        <v>0</v>
      </c>
      <c r="AC73" s="107">
        <v>0</v>
      </c>
      <c r="AD73" s="107">
        <v>0</v>
      </c>
      <c r="AE73" s="107">
        <v>0</v>
      </c>
      <c r="AF73" s="107">
        <v>0</v>
      </c>
      <c r="AG73" s="107">
        <v>0</v>
      </c>
      <c r="AH73" s="107">
        <v>0</v>
      </c>
      <c r="AI73" s="107">
        <v>0</v>
      </c>
      <c r="AJ73" s="107">
        <v>0</v>
      </c>
      <c r="AK73" s="107">
        <v>0</v>
      </c>
      <c r="AL73" s="107">
        <v>0</v>
      </c>
      <c r="AM73" s="107">
        <v>0</v>
      </c>
      <c r="AN73" s="107">
        <v>0</v>
      </c>
      <c r="AO73" s="107">
        <v>0</v>
      </c>
      <c r="AP73" s="107">
        <v>0</v>
      </c>
      <c r="AQ73" s="107">
        <v>0</v>
      </c>
      <c r="AR73" s="107">
        <v>0</v>
      </c>
      <c r="AS73" s="107">
        <v>0</v>
      </c>
      <c r="AT73" s="107">
        <v>0</v>
      </c>
      <c r="AU73" s="107">
        <v>0</v>
      </c>
      <c r="AV73" s="107">
        <v>0</v>
      </c>
      <c r="AW73" s="107">
        <v>0</v>
      </c>
      <c r="AX73" s="107">
        <v>0</v>
      </c>
      <c r="AY73" s="107">
        <v>0</v>
      </c>
      <c r="AZ73" s="107">
        <v>0</v>
      </c>
      <c r="BA73" s="107">
        <v>0</v>
      </c>
      <c r="BB73" s="107">
        <v>0</v>
      </c>
      <c r="BC73" s="107">
        <v>0</v>
      </c>
      <c r="BD73" s="107">
        <v>0</v>
      </c>
      <c r="BE73" s="107">
        <v>0</v>
      </c>
      <c r="BF73" s="107">
        <v>0</v>
      </c>
      <c r="BG73" s="107">
        <v>0</v>
      </c>
      <c r="BH73" s="107">
        <v>0</v>
      </c>
      <c r="BI73" s="107">
        <v>0</v>
      </c>
      <c r="BJ73" s="107">
        <v>0</v>
      </c>
      <c r="BK73" s="107">
        <v>0</v>
      </c>
      <c r="BL73" s="107">
        <v>0</v>
      </c>
      <c r="BM73" s="107">
        <v>0</v>
      </c>
      <c r="BN73" s="107">
        <v>0</v>
      </c>
      <c r="BO73" s="107">
        <v>0</v>
      </c>
      <c r="BP73" s="107">
        <v>0</v>
      </c>
      <c r="BQ73" s="107">
        <v>0</v>
      </c>
      <c r="BR73" s="107">
        <v>0</v>
      </c>
      <c r="BS73" s="107">
        <v>0</v>
      </c>
      <c r="BT73" s="107">
        <v>0</v>
      </c>
      <c r="BU73" s="107">
        <v>0</v>
      </c>
      <c r="BV73" s="107">
        <v>0</v>
      </c>
      <c r="BW73" s="107">
        <v>0</v>
      </c>
      <c r="BX73" s="107">
        <v>0</v>
      </c>
      <c r="BY73" s="107">
        <v>0</v>
      </c>
    </row>
    <row r="74" spans="1:77" x14ac:dyDescent="0.25">
      <c r="A74" s="105" t="s">
        <v>71</v>
      </c>
      <c r="B74" s="107">
        <v>0</v>
      </c>
      <c r="C74" s="107">
        <v>0</v>
      </c>
      <c r="D74" s="107">
        <v>0</v>
      </c>
      <c r="E74" s="107">
        <v>0</v>
      </c>
      <c r="F74" s="107">
        <v>0</v>
      </c>
      <c r="G74" s="107">
        <v>0</v>
      </c>
      <c r="H74" s="107">
        <v>0</v>
      </c>
      <c r="I74" s="107">
        <v>0</v>
      </c>
      <c r="J74" s="107">
        <v>0</v>
      </c>
      <c r="K74" s="107">
        <v>0</v>
      </c>
      <c r="L74" s="107">
        <v>0</v>
      </c>
      <c r="M74" s="107">
        <v>0</v>
      </c>
      <c r="N74" s="107">
        <v>0</v>
      </c>
      <c r="O74" s="107">
        <v>0</v>
      </c>
      <c r="P74" s="107">
        <v>0</v>
      </c>
      <c r="Q74" s="107">
        <v>0</v>
      </c>
      <c r="R74" s="107">
        <v>0</v>
      </c>
      <c r="S74" s="107">
        <v>0</v>
      </c>
      <c r="T74" s="107">
        <v>0</v>
      </c>
      <c r="U74" s="107">
        <v>0</v>
      </c>
      <c r="V74" s="107">
        <v>0</v>
      </c>
      <c r="W74" s="107">
        <v>0</v>
      </c>
      <c r="X74" s="107">
        <v>0</v>
      </c>
      <c r="Y74" s="107">
        <v>0</v>
      </c>
      <c r="Z74" s="107">
        <v>0</v>
      </c>
      <c r="AA74" s="107">
        <v>0</v>
      </c>
      <c r="AB74" s="107">
        <v>0</v>
      </c>
      <c r="AC74" s="107">
        <v>0</v>
      </c>
      <c r="AD74" s="107">
        <v>0</v>
      </c>
      <c r="AE74" s="107">
        <v>0</v>
      </c>
      <c r="AF74" s="107">
        <v>0</v>
      </c>
      <c r="AG74" s="107">
        <v>0</v>
      </c>
      <c r="AH74" s="107">
        <v>0</v>
      </c>
      <c r="AI74" s="107">
        <v>0</v>
      </c>
      <c r="AJ74" s="107">
        <v>0</v>
      </c>
      <c r="AK74" s="107">
        <v>0</v>
      </c>
      <c r="AL74" s="107">
        <v>0</v>
      </c>
      <c r="AM74" s="107">
        <v>0</v>
      </c>
      <c r="AN74" s="107">
        <v>0</v>
      </c>
      <c r="AO74" s="107">
        <v>0</v>
      </c>
      <c r="AP74" s="107">
        <v>0</v>
      </c>
      <c r="AQ74" s="107">
        <v>0</v>
      </c>
      <c r="AR74" s="107">
        <v>0</v>
      </c>
      <c r="AS74" s="107">
        <v>0</v>
      </c>
      <c r="AT74" s="107">
        <v>0</v>
      </c>
      <c r="AU74" s="107">
        <v>0</v>
      </c>
      <c r="AV74" s="107">
        <v>0</v>
      </c>
      <c r="AW74" s="107">
        <v>0</v>
      </c>
      <c r="AX74" s="107">
        <v>0</v>
      </c>
      <c r="AY74" s="107">
        <v>0</v>
      </c>
      <c r="AZ74" s="107">
        <v>0</v>
      </c>
      <c r="BA74" s="107">
        <v>0</v>
      </c>
      <c r="BB74" s="107">
        <v>0</v>
      </c>
      <c r="BC74" s="107">
        <v>0</v>
      </c>
      <c r="BD74" s="107">
        <v>0</v>
      </c>
      <c r="BE74" s="107">
        <v>0</v>
      </c>
      <c r="BF74" s="107">
        <v>0</v>
      </c>
      <c r="BG74" s="107">
        <v>0</v>
      </c>
      <c r="BH74" s="107">
        <v>0</v>
      </c>
      <c r="BI74" s="107">
        <v>0</v>
      </c>
      <c r="BJ74" s="107">
        <v>0</v>
      </c>
      <c r="BK74" s="107">
        <v>0</v>
      </c>
      <c r="BL74" s="107">
        <v>0</v>
      </c>
      <c r="BM74" s="107">
        <v>0</v>
      </c>
      <c r="BN74" s="107">
        <v>0</v>
      </c>
      <c r="BO74" s="107">
        <v>0</v>
      </c>
      <c r="BP74" s="107">
        <v>0</v>
      </c>
      <c r="BQ74" s="107">
        <v>0</v>
      </c>
      <c r="BR74" s="107">
        <v>0</v>
      </c>
      <c r="BS74" s="107">
        <v>0</v>
      </c>
      <c r="BT74" s="107">
        <v>0</v>
      </c>
      <c r="BU74" s="107">
        <v>0</v>
      </c>
      <c r="BV74" s="107">
        <v>0</v>
      </c>
      <c r="BW74" s="107">
        <v>0</v>
      </c>
      <c r="BX74" s="107">
        <v>0</v>
      </c>
      <c r="BY74" s="107">
        <v>0</v>
      </c>
    </row>
    <row r="75" spans="1:77" x14ac:dyDescent="0.25">
      <c r="A75" s="105" t="s">
        <v>72</v>
      </c>
      <c r="B75" s="107">
        <v>0</v>
      </c>
      <c r="C75" s="107">
        <v>0</v>
      </c>
      <c r="D75" s="107">
        <v>0</v>
      </c>
      <c r="E75" s="107">
        <v>0</v>
      </c>
      <c r="F75" s="107">
        <v>0</v>
      </c>
      <c r="G75" s="107">
        <v>0</v>
      </c>
      <c r="H75" s="107">
        <v>0</v>
      </c>
      <c r="I75" s="107">
        <v>0</v>
      </c>
      <c r="J75" s="107">
        <v>0</v>
      </c>
      <c r="K75" s="107">
        <v>0</v>
      </c>
      <c r="L75" s="107">
        <v>0</v>
      </c>
      <c r="M75" s="107">
        <v>0</v>
      </c>
      <c r="N75" s="107">
        <v>0</v>
      </c>
      <c r="O75" s="107">
        <v>0</v>
      </c>
      <c r="P75" s="107">
        <v>0</v>
      </c>
      <c r="Q75" s="107">
        <v>0</v>
      </c>
      <c r="R75" s="107">
        <v>0</v>
      </c>
      <c r="S75" s="107">
        <v>0</v>
      </c>
      <c r="T75" s="107">
        <v>0</v>
      </c>
      <c r="U75" s="107">
        <v>0</v>
      </c>
      <c r="V75" s="107">
        <v>0</v>
      </c>
      <c r="W75" s="107">
        <v>0</v>
      </c>
      <c r="X75" s="107">
        <v>0</v>
      </c>
      <c r="Y75" s="107">
        <v>0</v>
      </c>
      <c r="Z75" s="107">
        <v>0</v>
      </c>
      <c r="AA75" s="107">
        <v>0</v>
      </c>
      <c r="AB75" s="107">
        <v>0</v>
      </c>
      <c r="AC75" s="107">
        <v>0</v>
      </c>
      <c r="AD75" s="107">
        <v>0</v>
      </c>
      <c r="AE75" s="107">
        <v>0</v>
      </c>
      <c r="AF75" s="107">
        <v>0</v>
      </c>
      <c r="AG75" s="107">
        <v>0</v>
      </c>
      <c r="AH75" s="107">
        <v>0</v>
      </c>
      <c r="AI75" s="107">
        <v>0</v>
      </c>
      <c r="AJ75" s="107">
        <v>0</v>
      </c>
      <c r="AK75" s="107">
        <v>0</v>
      </c>
      <c r="AL75" s="107">
        <v>0</v>
      </c>
      <c r="AM75" s="107">
        <v>0</v>
      </c>
      <c r="AN75" s="107">
        <v>0</v>
      </c>
      <c r="AO75" s="107">
        <v>0</v>
      </c>
      <c r="AP75" s="107">
        <v>0</v>
      </c>
      <c r="AQ75" s="107">
        <v>0</v>
      </c>
      <c r="AR75" s="107">
        <v>0</v>
      </c>
      <c r="AS75" s="107">
        <v>0</v>
      </c>
      <c r="AT75" s="107">
        <v>0</v>
      </c>
      <c r="AU75" s="107">
        <v>0</v>
      </c>
      <c r="AV75" s="107">
        <v>0</v>
      </c>
      <c r="AW75" s="107">
        <v>0</v>
      </c>
      <c r="AX75" s="107">
        <v>0</v>
      </c>
      <c r="AY75" s="107">
        <v>0</v>
      </c>
      <c r="AZ75" s="107">
        <v>0</v>
      </c>
      <c r="BA75" s="107">
        <v>0</v>
      </c>
      <c r="BB75" s="107">
        <v>0</v>
      </c>
      <c r="BC75" s="107">
        <v>0</v>
      </c>
      <c r="BD75" s="107">
        <v>0</v>
      </c>
      <c r="BE75" s="107">
        <v>0</v>
      </c>
      <c r="BF75" s="107">
        <v>0</v>
      </c>
      <c r="BG75" s="107">
        <v>0</v>
      </c>
      <c r="BH75" s="107">
        <v>0</v>
      </c>
      <c r="BI75" s="107">
        <v>0</v>
      </c>
      <c r="BJ75" s="107">
        <v>0</v>
      </c>
      <c r="BK75" s="107">
        <v>0</v>
      </c>
      <c r="BL75" s="107">
        <v>0</v>
      </c>
      <c r="BM75" s="107">
        <v>0</v>
      </c>
      <c r="BN75" s="107">
        <v>0</v>
      </c>
      <c r="BO75" s="107">
        <v>0</v>
      </c>
      <c r="BP75" s="107">
        <v>0</v>
      </c>
      <c r="BQ75" s="107">
        <v>0</v>
      </c>
      <c r="BR75" s="107">
        <v>0</v>
      </c>
      <c r="BS75" s="107">
        <v>0</v>
      </c>
      <c r="BT75" s="107">
        <v>0</v>
      </c>
      <c r="BU75" s="107">
        <v>0</v>
      </c>
      <c r="BV75" s="107">
        <v>0</v>
      </c>
      <c r="BW75" s="107">
        <v>0</v>
      </c>
      <c r="BX75" s="107">
        <v>0</v>
      </c>
      <c r="BY75" s="107">
        <v>0</v>
      </c>
    </row>
    <row r="76" spans="1:77" x14ac:dyDescent="0.25">
      <c r="A76" s="105" t="s">
        <v>73</v>
      </c>
      <c r="B76" s="107">
        <v>0</v>
      </c>
      <c r="C76" s="107">
        <v>0</v>
      </c>
      <c r="D76" s="107">
        <v>0</v>
      </c>
      <c r="E76" s="107">
        <v>0</v>
      </c>
      <c r="F76" s="107">
        <v>0</v>
      </c>
      <c r="G76" s="107">
        <v>0</v>
      </c>
      <c r="H76" s="107">
        <v>0</v>
      </c>
      <c r="I76" s="107">
        <v>0</v>
      </c>
      <c r="J76" s="107">
        <v>0</v>
      </c>
      <c r="K76" s="107">
        <v>0</v>
      </c>
      <c r="L76" s="107">
        <v>0</v>
      </c>
      <c r="M76" s="107">
        <v>0</v>
      </c>
      <c r="N76" s="107">
        <v>0</v>
      </c>
      <c r="O76" s="107">
        <v>0</v>
      </c>
      <c r="P76" s="107">
        <v>0</v>
      </c>
      <c r="Q76" s="107">
        <v>0</v>
      </c>
      <c r="R76" s="107">
        <v>0</v>
      </c>
      <c r="S76" s="107">
        <v>0</v>
      </c>
      <c r="T76" s="107">
        <v>0</v>
      </c>
      <c r="U76" s="107">
        <v>0</v>
      </c>
      <c r="V76" s="107">
        <v>0</v>
      </c>
      <c r="W76" s="107">
        <v>0</v>
      </c>
      <c r="X76" s="107">
        <v>0</v>
      </c>
      <c r="Y76" s="107">
        <v>0</v>
      </c>
      <c r="Z76" s="107">
        <v>0</v>
      </c>
      <c r="AA76" s="107">
        <v>0</v>
      </c>
      <c r="AB76" s="107">
        <v>0</v>
      </c>
      <c r="AC76" s="107">
        <v>0</v>
      </c>
      <c r="AD76" s="107">
        <v>0</v>
      </c>
      <c r="AE76" s="107">
        <v>0</v>
      </c>
      <c r="AF76" s="107">
        <v>0</v>
      </c>
      <c r="AG76" s="107">
        <v>0</v>
      </c>
      <c r="AH76" s="107">
        <v>0</v>
      </c>
      <c r="AI76" s="107">
        <v>0</v>
      </c>
      <c r="AJ76" s="107">
        <v>0</v>
      </c>
      <c r="AK76" s="107">
        <v>0</v>
      </c>
      <c r="AL76" s="107">
        <v>0</v>
      </c>
      <c r="AM76" s="107">
        <v>0</v>
      </c>
      <c r="AN76" s="107">
        <v>0</v>
      </c>
      <c r="AO76" s="107">
        <v>0</v>
      </c>
      <c r="AP76" s="107">
        <v>0</v>
      </c>
      <c r="AQ76" s="107">
        <v>0</v>
      </c>
      <c r="AR76" s="107">
        <v>0</v>
      </c>
      <c r="AS76" s="107">
        <v>0</v>
      </c>
      <c r="AT76" s="107">
        <v>0</v>
      </c>
      <c r="AU76" s="107">
        <v>0</v>
      </c>
      <c r="AV76" s="107">
        <v>0</v>
      </c>
      <c r="AW76" s="107">
        <v>0</v>
      </c>
      <c r="AX76" s="107">
        <v>0</v>
      </c>
      <c r="AY76" s="107">
        <v>0</v>
      </c>
      <c r="AZ76" s="107">
        <v>0</v>
      </c>
      <c r="BA76" s="107">
        <v>0</v>
      </c>
      <c r="BB76" s="107">
        <v>0</v>
      </c>
      <c r="BC76" s="107">
        <v>0</v>
      </c>
      <c r="BD76" s="107">
        <v>0</v>
      </c>
      <c r="BE76" s="107">
        <v>0</v>
      </c>
      <c r="BF76" s="107">
        <v>0</v>
      </c>
      <c r="BG76" s="107">
        <v>0</v>
      </c>
      <c r="BH76" s="107">
        <v>0</v>
      </c>
      <c r="BI76" s="107">
        <v>0</v>
      </c>
      <c r="BJ76" s="107">
        <v>0</v>
      </c>
      <c r="BK76" s="107">
        <v>0</v>
      </c>
      <c r="BL76" s="107">
        <v>0</v>
      </c>
      <c r="BM76" s="107">
        <v>0</v>
      </c>
      <c r="BN76" s="107">
        <v>0</v>
      </c>
      <c r="BO76" s="107">
        <v>0</v>
      </c>
      <c r="BP76" s="107">
        <v>0</v>
      </c>
      <c r="BQ76" s="107">
        <v>0</v>
      </c>
      <c r="BR76" s="107">
        <v>0</v>
      </c>
      <c r="BS76" s="107">
        <v>0</v>
      </c>
      <c r="BT76" s="107">
        <v>0</v>
      </c>
      <c r="BU76" s="107">
        <v>0</v>
      </c>
      <c r="BV76" s="107">
        <v>0</v>
      </c>
      <c r="BW76" s="107">
        <v>0</v>
      </c>
      <c r="BX76" s="107">
        <v>0</v>
      </c>
      <c r="BY76" s="107">
        <v>0</v>
      </c>
    </row>
    <row r="77" spans="1:77" x14ac:dyDescent="0.25">
      <c r="A77" s="105" t="s">
        <v>74</v>
      </c>
      <c r="B77" s="107">
        <v>0</v>
      </c>
      <c r="C77" s="107">
        <v>0</v>
      </c>
      <c r="D77" s="107">
        <v>0</v>
      </c>
      <c r="E77" s="107">
        <v>0</v>
      </c>
      <c r="F77" s="107">
        <v>0</v>
      </c>
      <c r="G77" s="107">
        <v>0</v>
      </c>
      <c r="H77" s="107">
        <v>0</v>
      </c>
      <c r="I77" s="107">
        <v>0</v>
      </c>
      <c r="J77" s="107">
        <v>0</v>
      </c>
      <c r="K77" s="107">
        <v>0</v>
      </c>
      <c r="L77" s="107">
        <v>0</v>
      </c>
      <c r="M77" s="107">
        <v>0</v>
      </c>
      <c r="N77" s="107">
        <v>0</v>
      </c>
      <c r="O77" s="107">
        <v>0</v>
      </c>
      <c r="P77" s="107">
        <v>0</v>
      </c>
      <c r="Q77" s="107">
        <v>0</v>
      </c>
      <c r="R77" s="107">
        <v>0</v>
      </c>
      <c r="S77" s="107">
        <v>0</v>
      </c>
      <c r="T77" s="107">
        <v>0</v>
      </c>
      <c r="U77" s="107">
        <v>0</v>
      </c>
      <c r="V77" s="107">
        <v>0</v>
      </c>
      <c r="W77" s="107">
        <v>0</v>
      </c>
      <c r="X77" s="107">
        <v>0</v>
      </c>
      <c r="Y77" s="107">
        <v>0</v>
      </c>
      <c r="Z77" s="107">
        <v>0</v>
      </c>
      <c r="AA77" s="107">
        <v>0</v>
      </c>
      <c r="AB77" s="107">
        <v>0</v>
      </c>
      <c r="AC77" s="107">
        <v>0</v>
      </c>
      <c r="AD77" s="107">
        <v>0</v>
      </c>
      <c r="AE77" s="107">
        <v>0</v>
      </c>
      <c r="AF77" s="107">
        <v>0</v>
      </c>
      <c r="AG77" s="107">
        <v>0</v>
      </c>
      <c r="AH77" s="107">
        <v>0</v>
      </c>
      <c r="AI77" s="107">
        <v>0</v>
      </c>
      <c r="AJ77" s="107">
        <v>0</v>
      </c>
      <c r="AK77" s="107">
        <v>0</v>
      </c>
      <c r="AL77" s="107">
        <v>0</v>
      </c>
      <c r="AM77" s="107">
        <v>0</v>
      </c>
      <c r="AN77" s="107">
        <v>0</v>
      </c>
      <c r="AO77" s="107">
        <v>0</v>
      </c>
      <c r="AP77" s="107">
        <v>0</v>
      </c>
      <c r="AQ77" s="107">
        <v>0</v>
      </c>
      <c r="AR77" s="107">
        <v>0</v>
      </c>
      <c r="AS77" s="107">
        <v>0</v>
      </c>
      <c r="AT77" s="107">
        <v>0</v>
      </c>
      <c r="AU77" s="107">
        <v>0</v>
      </c>
      <c r="AV77" s="107">
        <v>0</v>
      </c>
      <c r="AW77" s="107">
        <v>0</v>
      </c>
      <c r="AX77" s="107">
        <v>0</v>
      </c>
      <c r="AY77" s="107">
        <v>0</v>
      </c>
      <c r="AZ77" s="107">
        <v>0</v>
      </c>
      <c r="BA77" s="107">
        <v>0</v>
      </c>
      <c r="BB77" s="107">
        <v>0</v>
      </c>
      <c r="BC77" s="107">
        <v>0</v>
      </c>
      <c r="BD77" s="107">
        <v>0</v>
      </c>
      <c r="BE77" s="107">
        <v>0</v>
      </c>
      <c r="BF77" s="107">
        <v>0</v>
      </c>
      <c r="BG77" s="107">
        <v>0</v>
      </c>
      <c r="BH77" s="107">
        <v>0</v>
      </c>
      <c r="BI77" s="107">
        <v>0</v>
      </c>
      <c r="BJ77" s="107">
        <v>0</v>
      </c>
      <c r="BK77" s="107">
        <v>0</v>
      </c>
      <c r="BL77" s="107">
        <v>0</v>
      </c>
      <c r="BM77" s="107">
        <v>0</v>
      </c>
      <c r="BN77" s="107">
        <v>0</v>
      </c>
      <c r="BO77" s="107">
        <v>0</v>
      </c>
      <c r="BP77" s="107">
        <v>0</v>
      </c>
      <c r="BQ77" s="107">
        <v>0</v>
      </c>
      <c r="BR77" s="107">
        <v>0</v>
      </c>
      <c r="BS77" s="107">
        <v>0</v>
      </c>
      <c r="BT77" s="107">
        <v>0</v>
      </c>
      <c r="BU77" s="107">
        <v>0</v>
      </c>
      <c r="BV77" s="107">
        <v>0</v>
      </c>
      <c r="BW77" s="107">
        <v>0</v>
      </c>
      <c r="BX77" s="107">
        <v>0</v>
      </c>
      <c r="BY77" s="107">
        <v>0</v>
      </c>
    </row>
    <row r="78" spans="1:77" x14ac:dyDescent="0.25">
      <c r="A78" s="105" t="s">
        <v>75</v>
      </c>
      <c r="B78" s="107">
        <v>0</v>
      </c>
      <c r="C78" s="107">
        <v>0</v>
      </c>
      <c r="D78" s="107">
        <v>0</v>
      </c>
      <c r="E78" s="107">
        <v>0</v>
      </c>
      <c r="F78" s="107">
        <v>0</v>
      </c>
      <c r="G78" s="107">
        <v>0</v>
      </c>
      <c r="H78" s="107">
        <v>0</v>
      </c>
      <c r="I78" s="107">
        <v>0</v>
      </c>
      <c r="J78" s="107">
        <v>0</v>
      </c>
      <c r="K78" s="107">
        <v>0</v>
      </c>
      <c r="L78" s="107">
        <v>0</v>
      </c>
      <c r="M78" s="107">
        <v>0</v>
      </c>
      <c r="N78" s="107">
        <v>0</v>
      </c>
      <c r="O78" s="107">
        <v>0</v>
      </c>
      <c r="P78" s="107">
        <v>0</v>
      </c>
      <c r="Q78" s="107">
        <v>0</v>
      </c>
      <c r="R78" s="107">
        <v>0</v>
      </c>
      <c r="S78" s="107">
        <v>0</v>
      </c>
      <c r="T78" s="107">
        <v>0</v>
      </c>
      <c r="U78" s="107">
        <v>0</v>
      </c>
      <c r="V78" s="107">
        <v>0</v>
      </c>
      <c r="W78" s="107">
        <v>0</v>
      </c>
      <c r="X78" s="107">
        <v>0</v>
      </c>
      <c r="Y78" s="107">
        <v>0</v>
      </c>
      <c r="Z78" s="107">
        <v>0</v>
      </c>
      <c r="AA78" s="107">
        <v>0</v>
      </c>
      <c r="AB78" s="107">
        <v>0</v>
      </c>
      <c r="AC78" s="107">
        <v>0</v>
      </c>
      <c r="AD78" s="107">
        <v>0</v>
      </c>
      <c r="AE78" s="107">
        <v>0</v>
      </c>
      <c r="AF78" s="107">
        <v>0</v>
      </c>
      <c r="AG78" s="107">
        <v>0</v>
      </c>
      <c r="AH78" s="107">
        <v>0</v>
      </c>
      <c r="AI78" s="107">
        <v>0</v>
      </c>
      <c r="AJ78" s="107">
        <v>0</v>
      </c>
      <c r="AK78" s="107">
        <v>0</v>
      </c>
      <c r="AL78" s="107">
        <v>0</v>
      </c>
      <c r="AM78" s="107">
        <v>0</v>
      </c>
      <c r="AN78" s="107">
        <v>0</v>
      </c>
      <c r="AO78" s="107">
        <v>0</v>
      </c>
      <c r="AP78" s="107">
        <v>0</v>
      </c>
      <c r="AQ78" s="107">
        <v>0</v>
      </c>
      <c r="AR78" s="107">
        <v>0</v>
      </c>
      <c r="AS78" s="107">
        <v>0</v>
      </c>
      <c r="AT78" s="107">
        <v>0</v>
      </c>
      <c r="AU78" s="107">
        <v>0</v>
      </c>
      <c r="AV78" s="107">
        <v>0</v>
      </c>
      <c r="AW78" s="107">
        <v>0</v>
      </c>
      <c r="AX78" s="107">
        <v>0</v>
      </c>
      <c r="AY78" s="107">
        <v>0</v>
      </c>
      <c r="AZ78" s="107">
        <v>0</v>
      </c>
      <c r="BA78" s="107">
        <v>0</v>
      </c>
      <c r="BB78" s="107">
        <v>0</v>
      </c>
      <c r="BC78" s="107">
        <v>0</v>
      </c>
      <c r="BD78" s="107">
        <v>0</v>
      </c>
      <c r="BE78" s="107">
        <v>0</v>
      </c>
      <c r="BF78" s="107">
        <v>0</v>
      </c>
      <c r="BG78" s="107">
        <v>0</v>
      </c>
      <c r="BH78" s="107">
        <v>0</v>
      </c>
      <c r="BI78" s="107">
        <v>0</v>
      </c>
      <c r="BJ78" s="107">
        <v>0</v>
      </c>
      <c r="BK78" s="107">
        <v>0</v>
      </c>
      <c r="BL78" s="107">
        <v>0</v>
      </c>
      <c r="BM78" s="107">
        <v>0</v>
      </c>
      <c r="BN78" s="107">
        <v>0</v>
      </c>
      <c r="BO78" s="107">
        <v>0</v>
      </c>
      <c r="BP78" s="107">
        <v>0</v>
      </c>
      <c r="BQ78" s="107">
        <v>0</v>
      </c>
      <c r="BR78" s="107">
        <v>0</v>
      </c>
      <c r="BS78" s="107">
        <v>0</v>
      </c>
      <c r="BT78" s="107">
        <v>0</v>
      </c>
      <c r="BU78" s="107">
        <v>0</v>
      </c>
      <c r="BV78" s="107">
        <v>0</v>
      </c>
      <c r="BW78" s="107">
        <v>0</v>
      </c>
      <c r="BX78" s="107">
        <v>0</v>
      </c>
      <c r="BY78" s="107">
        <v>0</v>
      </c>
    </row>
    <row r="79" spans="1:77" x14ac:dyDescent="0.25">
      <c r="A79" s="106" t="s">
        <v>870</v>
      </c>
      <c r="B79" s="228">
        <f>SUM(B3:B78)</f>
        <v>0</v>
      </c>
      <c r="C79" s="228">
        <f t="shared" ref="C79:BN79" si="0">SUM(C3:C78)</f>
        <v>0</v>
      </c>
      <c r="D79" s="228">
        <f t="shared" si="0"/>
        <v>0</v>
      </c>
      <c r="E79" s="228">
        <f t="shared" si="0"/>
        <v>0</v>
      </c>
      <c r="F79" s="228">
        <f t="shared" si="0"/>
        <v>0</v>
      </c>
      <c r="G79" s="228">
        <f t="shared" si="0"/>
        <v>0</v>
      </c>
      <c r="H79" s="228">
        <f t="shared" si="0"/>
        <v>0</v>
      </c>
      <c r="I79" s="228">
        <f t="shared" si="0"/>
        <v>0</v>
      </c>
      <c r="J79" s="228">
        <f t="shared" si="0"/>
        <v>0</v>
      </c>
      <c r="K79" s="228">
        <f t="shared" si="0"/>
        <v>0</v>
      </c>
      <c r="L79" s="228">
        <f t="shared" si="0"/>
        <v>0</v>
      </c>
      <c r="M79" s="228">
        <f t="shared" si="0"/>
        <v>0</v>
      </c>
      <c r="N79" s="228">
        <f t="shared" si="0"/>
        <v>0</v>
      </c>
      <c r="O79" s="228">
        <f t="shared" si="0"/>
        <v>0</v>
      </c>
      <c r="P79" s="228">
        <f t="shared" si="0"/>
        <v>0</v>
      </c>
      <c r="Q79" s="228">
        <f t="shared" si="0"/>
        <v>0</v>
      </c>
      <c r="R79" s="228">
        <f t="shared" si="0"/>
        <v>0</v>
      </c>
      <c r="S79" s="228">
        <f t="shared" si="0"/>
        <v>0</v>
      </c>
      <c r="T79" s="228">
        <f t="shared" si="0"/>
        <v>0</v>
      </c>
      <c r="U79" s="228">
        <f t="shared" si="0"/>
        <v>0</v>
      </c>
      <c r="V79" s="228">
        <f t="shared" si="0"/>
        <v>0</v>
      </c>
      <c r="W79" s="228">
        <f t="shared" si="0"/>
        <v>0</v>
      </c>
      <c r="X79" s="228">
        <f t="shared" si="0"/>
        <v>0</v>
      </c>
      <c r="Y79" s="228">
        <f t="shared" si="0"/>
        <v>0</v>
      </c>
      <c r="Z79" s="228">
        <f t="shared" si="0"/>
        <v>0</v>
      </c>
      <c r="AA79" s="228">
        <f t="shared" si="0"/>
        <v>0</v>
      </c>
      <c r="AB79" s="228">
        <f t="shared" si="0"/>
        <v>0</v>
      </c>
      <c r="AC79" s="228">
        <f t="shared" si="0"/>
        <v>0</v>
      </c>
      <c r="AD79" s="228">
        <f t="shared" si="0"/>
        <v>0</v>
      </c>
      <c r="AE79" s="228">
        <f t="shared" si="0"/>
        <v>0</v>
      </c>
      <c r="AF79" s="228">
        <f t="shared" si="0"/>
        <v>0</v>
      </c>
      <c r="AG79" s="228">
        <f t="shared" si="0"/>
        <v>0</v>
      </c>
      <c r="AH79" s="228">
        <f t="shared" si="0"/>
        <v>0</v>
      </c>
      <c r="AI79" s="228">
        <f t="shared" si="0"/>
        <v>0</v>
      </c>
      <c r="AJ79" s="228">
        <f t="shared" si="0"/>
        <v>0</v>
      </c>
      <c r="AK79" s="228">
        <f t="shared" si="0"/>
        <v>0</v>
      </c>
      <c r="AL79" s="228">
        <f t="shared" si="0"/>
        <v>0</v>
      </c>
      <c r="AM79" s="228">
        <f t="shared" si="0"/>
        <v>0</v>
      </c>
      <c r="AN79" s="228">
        <f t="shared" si="0"/>
        <v>0</v>
      </c>
      <c r="AO79" s="228">
        <f t="shared" si="0"/>
        <v>0</v>
      </c>
      <c r="AP79" s="228">
        <f t="shared" si="0"/>
        <v>0</v>
      </c>
      <c r="AQ79" s="228">
        <f t="shared" si="0"/>
        <v>0</v>
      </c>
      <c r="AR79" s="228">
        <f t="shared" si="0"/>
        <v>0</v>
      </c>
      <c r="AS79" s="228">
        <f t="shared" si="0"/>
        <v>0</v>
      </c>
      <c r="AT79" s="228">
        <f t="shared" si="0"/>
        <v>0</v>
      </c>
      <c r="AU79" s="228">
        <f t="shared" si="0"/>
        <v>0</v>
      </c>
      <c r="AV79" s="228">
        <f t="shared" si="0"/>
        <v>0</v>
      </c>
      <c r="AW79" s="228">
        <f t="shared" si="0"/>
        <v>0</v>
      </c>
      <c r="AX79" s="228">
        <f t="shared" si="0"/>
        <v>0</v>
      </c>
      <c r="AY79" s="228">
        <f t="shared" si="0"/>
        <v>0</v>
      </c>
      <c r="AZ79" s="228">
        <f t="shared" si="0"/>
        <v>0</v>
      </c>
      <c r="BA79" s="228">
        <f t="shared" si="0"/>
        <v>0</v>
      </c>
      <c r="BB79" s="228">
        <f t="shared" si="0"/>
        <v>0</v>
      </c>
      <c r="BC79" s="228">
        <f t="shared" si="0"/>
        <v>0</v>
      </c>
      <c r="BD79" s="228">
        <f t="shared" si="0"/>
        <v>0</v>
      </c>
      <c r="BE79" s="228">
        <f t="shared" si="0"/>
        <v>0</v>
      </c>
      <c r="BF79" s="228">
        <f t="shared" si="0"/>
        <v>0</v>
      </c>
      <c r="BG79" s="228">
        <f t="shared" si="0"/>
        <v>0</v>
      </c>
      <c r="BH79" s="228">
        <f t="shared" si="0"/>
        <v>0</v>
      </c>
      <c r="BI79" s="228">
        <f t="shared" si="0"/>
        <v>0</v>
      </c>
      <c r="BJ79" s="228">
        <f t="shared" si="0"/>
        <v>0</v>
      </c>
      <c r="BK79" s="228">
        <f t="shared" si="0"/>
        <v>0</v>
      </c>
      <c r="BL79" s="228">
        <f t="shared" si="0"/>
        <v>0</v>
      </c>
      <c r="BM79" s="228">
        <f t="shared" si="0"/>
        <v>0</v>
      </c>
      <c r="BN79" s="228">
        <f t="shared" si="0"/>
        <v>0</v>
      </c>
      <c r="BO79" s="228">
        <f t="shared" ref="BO79:BY79" si="1">SUM(BO3:BO78)</f>
        <v>0</v>
      </c>
      <c r="BP79" s="228">
        <f t="shared" si="1"/>
        <v>0</v>
      </c>
      <c r="BQ79" s="228">
        <f t="shared" si="1"/>
        <v>0</v>
      </c>
      <c r="BR79" s="228">
        <f t="shared" si="1"/>
        <v>0</v>
      </c>
      <c r="BS79" s="228">
        <f t="shared" si="1"/>
        <v>0</v>
      </c>
      <c r="BT79" s="228">
        <f t="shared" si="1"/>
        <v>0</v>
      </c>
      <c r="BU79" s="228">
        <f t="shared" si="1"/>
        <v>0</v>
      </c>
      <c r="BV79" s="228">
        <f t="shared" si="1"/>
        <v>0</v>
      </c>
      <c r="BW79" s="228">
        <f t="shared" si="1"/>
        <v>0</v>
      </c>
      <c r="BX79" s="228">
        <f t="shared" si="1"/>
        <v>0</v>
      </c>
      <c r="BY79" s="228">
        <f t="shared" si="1"/>
        <v>0</v>
      </c>
    </row>
    <row r="80" spans="1:77" x14ac:dyDescent="0.25">
      <c r="A80" s="105" t="s">
        <v>871</v>
      </c>
    </row>
  </sheetData>
  <sheetProtection password="9653" sheet="1" formatColumns="0" formatRows="0"/>
  <conditionalFormatting sqref="A3:A80">
    <cfRule type="cellIs" dxfId="215" priority="1" operator="lessThan">
      <formula>0</formula>
    </cfRule>
  </conditionalFormatting>
  <conditionalFormatting sqref="B2:BY2">
    <cfRule type="cellIs" dxfId="214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4"/>
  <dimension ref="A2:BY78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I!A1*'Sim_Vt_Of(IxI)'!$L3</f>
        <v>0</v>
      </c>
      <c r="C3">
        <f>I!B1*'Sim_Vt_Of(IxI)'!$L3</f>
        <v>0</v>
      </c>
      <c r="D3">
        <f>I!C1*'Sim_Vt_Of(IxI)'!$L3</f>
        <v>0</v>
      </c>
      <c r="E3">
        <f>I!D1*'Sim_Vt_Of(IxI)'!$L3</f>
        <v>0</v>
      </c>
      <c r="F3">
        <f>I!E1*'Sim_Vt_Of(IxI)'!$L3</f>
        <v>0</v>
      </c>
      <c r="G3">
        <f>I!F1*'Sim_Vt_Of(IxI)'!$L3</f>
        <v>0</v>
      </c>
      <c r="H3">
        <f>I!G1*'Sim_Vt_Of(IxI)'!$L3</f>
        <v>0</v>
      </c>
      <c r="I3">
        <f>I!H1*'Sim_Vt_Of(IxI)'!$L3</f>
        <v>0</v>
      </c>
      <c r="J3">
        <f>I!I1*'Sim_Vt_Of(IxI)'!$L3</f>
        <v>0</v>
      </c>
      <c r="K3">
        <f>I!J1*'Sim_Vt_Of(IxI)'!$L3</f>
        <v>0</v>
      </c>
      <c r="L3">
        <f>I!K1*'Sim_Vt_Of(IxI)'!$L3</f>
        <v>0</v>
      </c>
      <c r="M3">
        <f>I!L1*'Sim_Vt_Of(IxI)'!$L3</f>
        <v>0</v>
      </c>
      <c r="N3">
        <f>I!M1*'Sim_Vt_Of(IxI)'!$L3</f>
        <v>0</v>
      </c>
      <c r="O3">
        <f>I!N1*'Sim_Vt_Of(IxI)'!$L3</f>
        <v>0</v>
      </c>
      <c r="P3">
        <f>I!O1*'Sim_Vt_Of(IxI)'!$L3</f>
        <v>0</v>
      </c>
      <c r="Q3">
        <f>I!P1*'Sim_Vt_Of(IxI)'!$L3</f>
        <v>0</v>
      </c>
      <c r="R3">
        <f>I!Q1*'Sim_Vt_Of(IxI)'!$L3</f>
        <v>0</v>
      </c>
      <c r="S3">
        <f>I!R1*'Sim_Vt_Of(IxI)'!$L3</f>
        <v>0</v>
      </c>
      <c r="T3">
        <f>I!S1*'Sim_Vt_Of(IxI)'!$L3</f>
        <v>0</v>
      </c>
      <c r="U3">
        <f>I!T1*'Sim_Vt_Of(IxI)'!$L3</f>
        <v>0</v>
      </c>
      <c r="V3">
        <f>I!U1*'Sim_Vt_Of(IxI)'!$L3</f>
        <v>0</v>
      </c>
      <c r="W3">
        <f>I!V1*'Sim_Vt_Of(IxI)'!$L3</f>
        <v>0</v>
      </c>
      <c r="X3">
        <f>I!W1*'Sim_Vt_Of(IxI)'!$L3</f>
        <v>0</v>
      </c>
      <c r="Y3">
        <f>I!X1*'Sim_Vt_Of(IxI)'!$L3</f>
        <v>0</v>
      </c>
      <c r="Z3">
        <f>I!Y1*'Sim_Vt_Of(IxI)'!$L3</f>
        <v>0</v>
      </c>
      <c r="AA3">
        <f>I!Z1*'Sim_Vt_Of(IxI)'!$L3</f>
        <v>0</v>
      </c>
      <c r="AB3">
        <f>I!AA1*'Sim_Vt_Of(IxI)'!$L3</f>
        <v>0</v>
      </c>
      <c r="AC3">
        <f>I!AB1*'Sim_Vt_Of(IxI)'!$L3</f>
        <v>0</v>
      </c>
      <c r="AD3">
        <f>I!AC1*'Sim_Vt_Of(IxI)'!$L3</f>
        <v>0</v>
      </c>
      <c r="AE3">
        <f>I!AD1*'Sim_Vt_Of(IxI)'!$L3</f>
        <v>0</v>
      </c>
      <c r="AF3">
        <f>I!AE1*'Sim_Vt_Of(IxI)'!$L3</f>
        <v>0</v>
      </c>
      <c r="AG3">
        <f>I!AF1*'Sim_Vt_Of(IxI)'!$L3</f>
        <v>0</v>
      </c>
      <c r="AH3">
        <f>I!AG1*'Sim_Vt_Of(IxI)'!$L3</f>
        <v>0</v>
      </c>
      <c r="AI3">
        <f>I!AH1*'Sim_Vt_Of(IxI)'!$L3</f>
        <v>0</v>
      </c>
      <c r="AJ3">
        <f>I!AI1*'Sim_Vt_Of(IxI)'!$L3</f>
        <v>0</v>
      </c>
      <c r="AK3">
        <f>I!AJ1*'Sim_Vt_Of(IxI)'!$L3</f>
        <v>0</v>
      </c>
      <c r="AL3">
        <f>I!AK1*'Sim_Vt_Of(IxI)'!$L3</f>
        <v>0</v>
      </c>
      <c r="AM3">
        <f>I!AL1*'Sim_Vt_Of(IxI)'!$L3</f>
        <v>0</v>
      </c>
      <c r="AN3">
        <f>I!AM1*'Sim_Vt_Of(IxI)'!$L3</f>
        <v>0</v>
      </c>
      <c r="AO3">
        <f>I!AN1*'Sim_Vt_Of(IxI)'!$L3</f>
        <v>0</v>
      </c>
      <c r="AP3">
        <f>I!AO1*'Sim_Vt_Of(IxI)'!$L3</f>
        <v>0</v>
      </c>
      <c r="AQ3">
        <f>I!AP1*'Sim_Vt_Of(IxI)'!$L3</f>
        <v>0</v>
      </c>
      <c r="AR3">
        <f>I!AQ1*'Sim_Vt_Of(IxI)'!$L3</f>
        <v>0</v>
      </c>
      <c r="AS3">
        <f>I!AR1*'Sim_Vt_Of(IxI)'!$L3</f>
        <v>0</v>
      </c>
      <c r="AT3">
        <f>I!AS1*'Sim_Vt_Of(IxI)'!$L3</f>
        <v>0</v>
      </c>
      <c r="AU3">
        <f>I!AT1*'Sim_Vt_Of(IxI)'!$L3</f>
        <v>0</v>
      </c>
      <c r="AV3">
        <f>I!AU1*'Sim_Vt_Of(IxI)'!$L3</f>
        <v>0</v>
      </c>
      <c r="AW3">
        <f>I!AV1*'Sim_Vt_Of(IxI)'!$L3</f>
        <v>0</v>
      </c>
      <c r="AX3">
        <f>I!AW1*'Sim_Vt_Of(IxI)'!$L3</f>
        <v>0</v>
      </c>
      <c r="AY3">
        <f>I!AX1*'Sim_Vt_Of(IxI)'!$L3</f>
        <v>0</v>
      </c>
      <c r="AZ3">
        <f>I!AY1*'Sim_Vt_Of(IxI)'!$L3</f>
        <v>0</v>
      </c>
      <c r="BA3">
        <f>I!AZ1*'Sim_Vt_Of(IxI)'!$L3</f>
        <v>0</v>
      </c>
      <c r="BB3">
        <f>I!BA1*'Sim_Vt_Of(IxI)'!$L3</f>
        <v>0</v>
      </c>
      <c r="BC3">
        <f>I!BB1*'Sim_Vt_Of(IxI)'!$L3</f>
        <v>0</v>
      </c>
      <c r="BD3">
        <f>I!BC1*'Sim_Vt_Of(IxI)'!$L3</f>
        <v>0</v>
      </c>
      <c r="BE3">
        <f>I!BD1*'Sim_Vt_Of(IxI)'!$L3</f>
        <v>0</v>
      </c>
      <c r="BF3">
        <f>I!BE1*'Sim_Vt_Of(IxI)'!$L3</f>
        <v>0</v>
      </c>
      <c r="BG3">
        <f>I!BF1*'Sim_Vt_Of(IxI)'!$L3</f>
        <v>0</v>
      </c>
      <c r="BH3">
        <f>I!BG1*'Sim_Vt_Of(IxI)'!$L3</f>
        <v>0</v>
      </c>
      <c r="BI3">
        <f>I!BH1*'Sim_Vt_Of(IxI)'!$L3</f>
        <v>0</v>
      </c>
      <c r="BJ3">
        <f>I!BI1*'Sim_Vt_Of(IxI)'!$L3</f>
        <v>0</v>
      </c>
      <c r="BK3">
        <f>I!BJ1*'Sim_Vt_Of(IxI)'!$L3</f>
        <v>0</v>
      </c>
      <c r="BL3">
        <f>I!BK1*'Sim_Vt_Of(IxI)'!$L3</f>
        <v>0</v>
      </c>
      <c r="BM3">
        <f>I!BL1*'Sim_Vt_Of(IxI)'!$L3</f>
        <v>0</v>
      </c>
      <c r="BN3">
        <f>I!BM1*'Sim_Vt_Of(IxI)'!$L3</f>
        <v>0</v>
      </c>
      <c r="BO3">
        <f>I!BN1*'Sim_Vt_Of(IxI)'!$L3</f>
        <v>0</v>
      </c>
      <c r="BP3">
        <f>I!BO1*'Sim_Vt_Of(IxI)'!$L3</f>
        <v>0</v>
      </c>
      <c r="BQ3">
        <f>I!BP1*'Sim_Vt_Of(IxI)'!$L3</f>
        <v>0</v>
      </c>
      <c r="BR3">
        <f>I!BQ1*'Sim_Vt_Of(IxI)'!$L3</f>
        <v>0</v>
      </c>
      <c r="BS3">
        <f>I!BR1*'Sim_Vt_Of(IxI)'!$L3</f>
        <v>0</v>
      </c>
      <c r="BT3">
        <f>I!BS1*'Sim_Vt_Of(IxI)'!$L3</f>
        <v>0</v>
      </c>
      <c r="BU3">
        <f>I!BT1*'Sim_Vt_Of(IxI)'!$L3</f>
        <v>0</v>
      </c>
      <c r="BV3">
        <f>I!BU1*'Sim_Vt_Of(IxI)'!$L3</f>
        <v>0</v>
      </c>
      <c r="BW3">
        <f>I!BV1*'Sim_Vt_Of(IxI)'!$L3</f>
        <v>0</v>
      </c>
      <c r="BX3">
        <f>I!BW1*'Sim_Vt_Of(IxI)'!$L3</f>
        <v>0</v>
      </c>
      <c r="BY3">
        <f>I!BX1*'Sim_Vt_Of(IxI)'!$L3</f>
        <v>0</v>
      </c>
    </row>
    <row r="4" spans="1:77" x14ac:dyDescent="0.25">
      <c r="A4" s="105" t="s">
        <v>1</v>
      </c>
      <c r="B4">
        <f>I!A2*'Sim_Vt_Of(IxI)'!$L4</f>
        <v>0</v>
      </c>
      <c r="C4">
        <f>I!B2*'Sim_Vt_Of(IxI)'!$L4</f>
        <v>0</v>
      </c>
      <c r="D4">
        <f>I!C2*'Sim_Vt_Of(IxI)'!$L4</f>
        <v>0</v>
      </c>
      <c r="E4">
        <f>I!D2*'Sim_Vt_Of(IxI)'!$L4</f>
        <v>0</v>
      </c>
      <c r="F4">
        <f>I!E2*'Sim_Vt_Of(IxI)'!$L4</f>
        <v>0</v>
      </c>
      <c r="G4">
        <f>I!F2*'Sim_Vt_Of(IxI)'!$L4</f>
        <v>0</v>
      </c>
      <c r="H4">
        <f>I!G2*'Sim_Vt_Of(IxI)'!$L4</f>
        <v>0</v>
      </c>
      <c r="I4">
        <f>I!H2*'Sim_Vt_Of(IxI)'!$L4</f>
        <v>0</v>
      </c>
      <c r="J4">
        <f>I!I2*'Sim_Vt_Of(IxI)'!$L4</f>
        <v>0</v>
      </c>
      <c r="K4">
        <f>I!J2*'Sim_Vt_Of(IxI)'!$L4</f>
        <v>0</v>
      </c>
      <c r="L4">
        <f>I!K2*'Sim_Vt_Of(IxI)'!$L4</f>
        <v>0</v>
      </c>
      <c r="M4">
        <f>I!L2*'Sim_Vt_Of(IxI)'!$L4</f>
        <v>0</v>
      </c>
      <c r="N4">
        <f>I!M2*'Sim_Vt_Of(IxI)'!$L4</f>
        <v>0</v>
      </c>
      <c r="O4">
        <f>I!N2*'Sim_Vt_Of(IxI)'!$L4</f>
        <v>0</v>
      </c>
      <c r="P4">
        <f>I!O2*'Sim_Vt_Of(IxI)'!$L4</f>
        <v>0</v>
      </c>
      <c r="Q4">
        <f>I!P2*'Sim_Vt_Of(IxI)'!$L4</f>
        <v>0</v>
      </c>
      <c r="R4">
        <f>I!Q2*'Sim_Vt_Of(IxI)'!$L4</f>
        <v>0</v>
      </c>
      <c r="S4">
        <f>I!R2*'Sim_Vt_Of(IxI)'!$L4</f>
        <v>0</v>
      </c>
      <c r="T4">
        <f>I!S2*'Sim_Vt_Of(IxI)'!$L4</f>
        <v>0</v>
      </c>
      <c r="U4">
        <f>I!T2*'Sim_Vt_Of(IxI)'!$L4</f>
        <v>0</v>
      </c>
      <c r="V4">
        <f>I!U2*'Sim_Vt_Of(IxI)'!$L4</f>
        <v>0</v>
      </c>
      <c r="W4">
        <f>I!V2*'Sim_Vt_Of(IxI)'!$L4</f>
        <v>0</v>
      </c>
      <c r="X4">
        <f>I!W2*'Sim_Vt_Of(IxI)'!$L4</f>
        <v>0</v>
      </c>
      <c r="Y4">
        <f>I!X2*'Sim_Vt_Of(IxI)'!$L4</f>
        <v>0</v>
      </c>
      <c r="Z4">
        <f>I!Y2*'Sim_Vt_Of(IxI)'!$L4</f>
        <v>0</v>
      </c>
      <c r="AA4">
        <f>I!Z2*'Sim_Vt_Of(IxI)'!$L4</f>
        <v>0</v>
      </c>
      <c r="AB4">
        <f>I!AA2*'Sim_Vt_Of(IxI)'!$L4</f>
        <v>0</v>
      </c>
      <c r="AC4">
        <f>I!AB2*'Sim_Vt_Of(IxI)'!$L4</f>
        <v>0</v>
      </c>
      <c r="AD4">
        <f>I!AC2*'Sim_Vt_Of(IxI)'!$L4</f>
        <v>0</v>
      </c>
      <c r="AE4">
        <f>I!AD2*'Sim_Vt_Of(IxI)'!$L4</f>
        <v>0</v>
      </c>
      <c r="AF4">
        <f>I!AE2*'Sim_Vt_Of(IxI)'!$L4</f>
        <v>0</v>
      </c>
      <c r="AG4">
        <f>I!AF2*'Sim_Vt_Of(IxI)'!$L4</f>
        <v>0</v>
      </c>
      <c r="AH4">
        <f>I!AG2*'Sim_Vt_Of(IxI)'!$L4</f>
        <v>0</v>
      </c>
      <c r="AI4">
        <f>I!AH2*'Sim_Vt_Of(IxI)'!$L4</f>
        <v>0</v>
      </c>
      <c r="AJ4">
        <f>I!AI2*'Sim_Vt_Of(IxI)'!$L4</f>
        <v>0</v>
      </c>
      <c r="AK4">
        <f>I!AJ2*'Sim_Vt_Of(IxI)'!$L4</f>
        <v>0</v>
      </c>
      <c r="AL4">
        <f>I!AK2*'Sim_Vt_Of(IxI)'!$L4</f>
        <v>0</v>
      </c>
      <c r="AM4">
        <f>I!AL2*'Sim_Vt_Of(IxI)'!$L4</f>
        <v>0</v>
      </c>
      <c r="AN4">
        <f>I!AM2*'Sim_Vt_Of(IxI)'!$L4</f>
        <v>0</v>
      </c>
      <c r="AO4">
        <f>I!AN2*'Sim_Vt_Of(IxI)'!$L4</f>
        <v>0</v>
      </c>
      <c r="AP4">
        <f>I!AO2*'Sim_Vt_Of(IxI)'!$L4</f>
        <v>0</v>
      </c>
      <c r="AQ4">
        <f>I!AP2*'Sim_Vt_Of(IxI)'!$L4</f>
        <v>0</v>
      </c>
      <c r="AR4">
        <f>I!AQ2*'Sim_Vt_Of(IxI)'!$L4</f>
        <v>0</v>
      </c>
      <c r="AS4">
        <f>I!AR2*'Sim_Vt_Of(IxI)'!$L4</f>
        <v>0</v>
      </c>
      <c r="AT4">
        <f>I!AS2*'Sim_Vt_Of(IxI)'!$L4</f>
        <v>0</v>
      </c>
      <c r="AU4">
        <f>I!AT2*'Sim_Vt_Of(IxI)'!$L4</f>
        <v>0</v>
      </c>
      <c r="AV4">
        <f>I!AU2*'Sim_Vt_Of(IxI)'!$L4</f>
        <v>0</v>
      </c>
      <c r="AW4">
        <f>I!AV2*'Sim_Vt_Of(IxI)'!$L4</f>
        <v>0</v>
      </c>
      <c r="AX4">
        <f>I!AW2*'Sim_Vt_Of(IxI)'!$L4</f>
        <v>0</v>
      </c>
      <c r="AY4">
        <f>I!AX2*'Sim_Vt_Of(IxI)'!$L4</f>
        <v>0</v>
      </c>
      <c r="AZ4">
        <f>I!AY2*'Sim_Vt_Of(IxI)'!$L4</f>
        <v>0</v>
      </c>
      <c r="BA4">
        <f>I!AZ2*'Sim_Vt_Of(IxI)'!$L4</f>
        <v>0</v>
      </c>
      <c r="BB4">
        <f>I!BA2*'Sim_Vt_Of(IxI)'!$L4</f>
        <v>0</v>
      </c>
      <c r="BC4">
        <f>I!BB2*'Sim_Vt_Of(IxI)'!$L4</f>
        <v>0</v>
      </c>
      <c r="BD4">
        <f>I!BC2*'Sim_Vt_Of(IxI)'!$L4</f>
        <v>0</v>
      </c>
      <c r="BE4">
        <f>I!BD2*'Sim_Vt_Of(IxI)'!$L4</f>
        <v>0</v>
      </c>
      <c r="BF4">
        <f>I!BE2*'Sim_Vt_Of(IxI)'!$L4</f>
        <v>0</v>
      </c>
      <c r="BG4">
        <f>I!BF2*'Sim_Vt_Of(IxI)'!$L4</f>
        <v>0</v>
      </c>
      <c r="BH4">
        <f>I!BG2*'Sim_Vt_Of(IxI)'!$L4</f>
        <v>0</v>
      </c>
      <c r="BI4">
        <f>I!BH2*'Sim_Vt_Of(IxI)'!$L4</f>
        <v>0</v>
      </c>
      <c r="BJ4">
        <f>I!BI2*'Sim_Vt_Of(IxI)'!$L4</f>
        <v>0</v>
      </c>
      <c r="BK4">
        <f>I!BJ2*'Sim_Vt_Of(IxI)'!$L4</f>
        <v>0</v>
      </c>
      <c r="BL4">
        <f>I!BK2*'Sim_Vt_Of(IxI)'!$L4</f>
        <v>0</v>
      </c>
      <c r="BM4">
        <f>I!BL2*'Sim_Vt_Of(IxI)'!$L4</f>
        <v>0</v>
      </c>
      <c r="BN4">
        <f>I!BM2*'Sim_Vt_Of(IxI)'!$L4</f>
        <v>0</v>
      </c>
      <c r="BO4">
        <f>I!BN2*'Sim_Vt_Of(IxI)'!$L4</f>
        <v>0</v>
      </c>
      <c r="BP4">
        <f>I!BO2*'Sim_Vt_Of(IxI)'!$L4</f>
        <v>0</v>
      </c>
      <c r="BQ4">
        <f>I!BP2*'Sim_Vt_Of(IxI)'!$L4</f>
        <v>0</v>
      </c>
      <c r="BR4">
        <f>I!BQ2*'Sim_Vt_Of(IxI)'!$L4</f>
        <v>0</v>
      </c>
      <c r="BS4">
        <f>I!BR2*'Sim_Vt_Of(IxI)'!$L4</f>
        <v>0</v>
      </c>
      <c r="BT4">
        <f>I!BS2*'Sim_Vt_Of(IxI)'!$L4</f>
        <v>0</v>
      </c>
      <c r="BU4">
        <f>I!BT2*'Sim_Vt_Of(IxI)'!$L4</f>
        <v>0</v>
      </c>
      <c r="BV4">
        <f>I!BU2*'Sim_Vt_Of(IxI)'!$L4</f>
        <v>0</v>
      </c>
      <c r="BW4">
        <f>I!BV2*'Sim_Vt_Of(IxI)'!$L4</f>
        <v>0</v>
      </c>
      <c r="BX4">
        <f>I!BW2*'Sim_Vt_Of(IxI)'!$L4</f>
        <v>0</v>
      </c>
      <c r="BY4">
        <f>I!BX2*'Sim_Vt_Of(IxI)'!$L4</f>
        <v>0</v>
      </c>
    </row>
    <row r="5" spans="1:77" x14ac:dyDescent="0.25">
      <c r="A5" s="105" t="s">
        <v>2</v>
      </c>
      <c r="B5">
        <f>I!A3*'Sim_Vt_Of(IxI)'!$L5</f>
        <v>0</v>
      </c>
      <c r="C5">
        <f>I!B3*'Sim_Vt_Of(IxI)'!$L5</f>
        <v>0</v>
      </c>
      <c r="D5">
        <f>I!C3*'Sim_Vt_Of(IxI)'!$L5</f>
        <v>0</v>
      </c>
      <c r="E5">
        <f>I!D3*'Sim_Vt_Of(IxI)'!$L5</f>
        <v>0</v>
      </c>
      <c r="F5">
        <f>I!E3*'Sim_Vt_Of(IxI)'!$L5</f>
        <v>0</v>
      </c>
      <c r="G5">
        <f>I!F3*'Sim_Vt_Of(IxI)'!$L5</f>
        <v>0</v>
      </c>
      <c r="H5">
        <f>I!G3*'Sim_Vt_Of(IxI)'!$L5</f>
        <v>0</v>
      </c>
      <c r="I5">
        <f>I!H3*'Sim_Vt_Of(IxI)'!$L5</f>
        <v>0</v>
      </c>
      <c r="J5">
        <f>I!I3*'Sim_Vt_Of(IxI)'!$L5</f>
        <v>0</v>
      </c>
      <c r="K5">
        <f>I!J3*'Sim_Vt_Of(IxI)'!$L5</f>
        <v>0</v>
      </c>
      <c r="L5">
        <f>I!K3*'Sim_Vt_Of(IxI)'!$L5</f>
        <v>0</v>
      </c>
      <c r="M5">
        <f>I!L3*'Sim_Vt_Of(IxI)'!$L5</f>
        <v>0</v>
      </c>
      <c r="N5">
        <f>I!M3*'Sim_Vt_Of(IxI)'!$L5</f>
        <v>0</v>
      </c>
      <c r="O5">
        <f>I!N3*'Sim_Vt_Of(IxI)'!$L5</f>
        <v>0</v>
      </c>
      <c r="P5">
        <f>I!O3*'Sim_Vt_Of(IxI)'!$L5</f>
        <v>0</v>
      </c>
      <c r="Q5">
        <f>I!P3*'Sim_Vt_Of(IxI)'!$L5</f>
        <v>0</v>
      </c>
      <c r="R5">
        <f>I!Q3*'Sim_Vt_Of(IxI)'!$L5</f>
        <v>0</v>
      </c>
      <c r="S5">
        <f>I!R3*'Sim_Vt_Of(IxI)'!$L5</f>
        <v>0</v>
      </c>
      <c r="T5">
        <f>I!S3*'Sim_Vt_Of(IxI)'!$L5</f>
        <v>0</v>
      </c>
      <c r="U5">
        <f>I!T3*'Sim_Vt_Of(IxI)'!$L5</f>
        <v>0</v>
      </c>
      <c r="V5">
        <f>I!U3*'Sim_Vt_Of(IxI)'!$L5</f>
        <v>0</v>
      </c>
      <c r="W5">
        <f>I!V3*'Sim_Vt_Of(IxI)'!$L5</f>
        <v>0</v>
      </c>
      <c r="X5">
        <f>I!W3*'Sim_Vt_Of(IxI)'!$L5</f>
        <v>0</v>
      </c>
      <c r="Y5">
        <f>I!X3*'Sim_Vt_Of(IxI)'!$L5</f>
        <v>0</v>
      </c>
      <c r="Z5">
        <f>I!Y3*'Sim_Vt_Of(IxI)'!$L5</f>
        <v>0</v>
      </c>
      <c r="AA5">
        <f>I!Z3*'Sim_Vt_Of(IxI)'!$L5</f>
        <v>0</v>
      </c>
      <c r="AB5">
        <f>I!AA3*'Sim_Vt_Of(IxI)'!$L5</f>
        <v>0</v>
      </c>
      <c r="AC5">
        <f>I!AB3*'Sim_Vt_Of(IxI)'!$L5</f>
        <v>0</v>
      </c>
      <c r="AD5">
        <f>I!AC3*'Sim_Vt_Of(IxI)'!$L5</f>
        <v>0</v>
      </c>
      <c r="AE5">
        <f>I!AD3*'Sim_Vt_Of(IxI)'!$L5</f>
        <v>0</v>
      </c>
      <c r="AF5">
        <f>I!AE3*'Sim_Vt_Of(IxI)'!$L5</f>
        <v>0</v>
      </c>
      <c r="AG5">
        <f>I!AF3*'Sim_Vt_Of(IxI)'!$L5</f>
        <v>0</v>
      </c>
      <c r="AH5">
        <f>I!AG3*'Sim_Vt_Of(IxI)'!$L5</f>
        <v>0</v>
      </c>
      <c r="AI5">
        <f>I!AH3*'Sim_Vt_Of(IxI)'!$L5</f>
        <v>0</v>
      </c>
      <c r="AJ5">
        <f>I!AI3*'Sim_Vt_Of(IxI)'!$L5</f>
        <v>0</v>
      </c>
      <c r="AK5">
        <f>I!AJ3*'Sim_Vt_Of(IxI)'!$L5</f>
        <v>0</v>
      </c>
      <c r="AL5">
        <f>I!AK3*'Sim_Vt_Of(IxI)'!$L5</f>
        <v>0</v>
      </c>
      <c r="AM5">
        <f>I!AL3*'Sim_Vt_Of(IxI)'!$L5</f>
        <v>0</v>
      </c>
      <c r="AN5">
        <f>I!AM3*'Sim_Vt_Of(IxI)'!$L5</f>
        <v>0</v>
      </c>
      <c r="AO5">
        <f>I!AN3*'Sim_Vt_Of(IxI)'!$L5</f>
        <v>0</v>
      </c>
      <c r="AP5">
        <f>I!AO3*'Sim_Vt_Of(IxI)'!$L5</f>
        <v>0</v>
      </c>
      <c r="AQ5">
        <f>I!AP3*'Sim_Vt_Of(IxI)'!$L5</f>
        <v>0</v>
      </c>
      <c r="AR5">
        <f>I!AQ3*'Sim_Vt_Of(IxI)'!$L5</f>
        <v>0</v>
      </c>
      <c r="AS5">
        <f>I!AR3*'Sim_Vt_Of(IxI)'!$L5</f>
        <v>0</v>
      </c>
      <c r="AT5">
        <f>I!AS3*'Sim_Vt_Of(IxI)'!$L5</f>
        <v>0</v>
      </c>
      <c r="AU5">
        <f>I!AT3*'Sim_Vt_Of(IxI)'!$L5</f>
        <v>0</v>
      </c>
      <c r="AV5">
        <f>I!AU3*'Sim_Vt_Of(IxI)'!$L5</f>
        <v>0</v>
      </c>
      <c r="AW5">
        <f>I!AV3*'Sim_Vt_Of(IxI)'!$L5</f>
        <v>0</v>
      </c>
      <c r="AX5">
        <f>I!AW3*'Sim_Vt_Of(IxI)'!$L5</f>
        <v>0</v>
      </c>
      <c r="AY5">
        <f>I!AX3*'Sim_Vt_Of(IxI)'!$L5</f>
        <v>0</v>
      </c>
      <c r="AZ5">
        <f>I!AY3*'Sim_Vt_Of(IxI)'!$L5</f>
        <v>0</v>
      </c>
      <c r="BA5">
        <f>I!AZ3*'Sim_Vt_Of(IxI)'!$L5</f>
        <v>0</v>
      </c>
      <c r="BB5">
        <f>I!BA3*'Sim_Vt_Of(IxI)'!$L5</f>
        <v>0</v>
      </c>
      <c r="BC5">
        <f>I!BB3*'Sim_Vt_Of(IxI)'!$L5</f>
        <v>0</v>
      </c>
      <c r="BD5">
        <f>I!BC3*'Sim_Vt_Of(IxI)'!$L5</f>
        <v>0</v>
      </c>
      <c r="BE5">
        <f>I!BD3*'Sim_Vt_Of(IxI)'!$L5</f>
        <v>0</v>
      </c>
      <c r="BF5">
        <f>I!BE3*'Sim_Vt_Of(IxI)'!$L5</f>
        <v>0</v>
      </c>
      <c r="BG5">
        <f>I!BF3*'Sim_Vt_Of(IxI)'!$L5</f>
        <v>0</v>
      </c>
      <c r="BH5">
        <f>I!BG3*'Sim_Vt_Of(IxI)'!$L5</f>
        <v>0</v>
      </c>
      <c r="BI5">
        <f>I!BH3*'Sim_Vt_Of(IxI)'!$L5</f>
        <v>0</v>
      </c>
      <c r="BJ5">
        <f>I!BI3*'Sim_Vt_Of(IxI)'!$L5</f>
        <v>0</v>
      </c>
      <c r="BK5">
        <f>I!BJ3*'Sim_Vt_Of(IxI)'!$L5</f>
        <v>0</v>
      </c>
      <c r="BL5">
        <f>I!BK3*'Sim_Vt_Of(IxI)'!$L5</f>
        <v>0</v>
      </c>
      <c r="BM5">
        <f>I!BL3*'Sim_Vt_Of(IxI)'!$L5</f>
        <v>0</v>
      </c>
      <c r="BN5">
        <f>I!BM3*'Sim_Vt_Of(IxI)'!$L5</f>
        <v>0</v>
      </c>
      <c r="BO5">
        <f>I!BN3*'Sim_Vt_Of(IxI)'!$L5</f>
        <v>0</v>
      </c>
      <c r="BP5">
        <f>I!BO3*'Sim_Vt_Of(IxI)'!$L5</f>
        <v>0</v>
      </c>
      <c r="BQ5">
        <f>I!BP3*'Sim_Vt_Of(IxI)'!$L5</f>
        <v>0</v>
      </c>
      <c r="BR5">
        <f>I!BQ3*'Sim_Vt_Of(IxI)'!$L5</f>
        <v>0</v>
      </c>
      <c r="BS5">
        <f>I!BR3*'Sim_Vt_Of(IxI)'!$L5</f>
        <v>0</v>
      </c>
      <c r="BT5">
        <f>I!BS3*'Sim_Vt_Of(IxI)'!$L5</f>
        <v>0</v>
      </c>
      <c r="BU5">
        <f>I!BT3*'Sim_Vt_Of(IxI)'!$L5</f>
        <v>0</v>
      </c>
      <c r="BV5">
        <f>I!BU3*'Sim_Vt_Of(IxI)'!$L5</f>
        <v>0</v>
      </c>
      <c r="BW5">
        <f>I!BV3*'Sim_Vt_Of(IxI)'!$L5</f>
        <v>0</v>
      </c>
      <c r="BX5">
        <f>I!BW3*'Sim_Vt_Of(IxI)'!$L5</f>
        <v>0</v>
      </c>
      <c r="BY5">
        <f>I!BX3*'Sim_Vt_Of(IxI)'!$L5</f>
        <v>0</v>
      </c>
    </row>
    <row r="6" spans="1:77" x14ac:dyDescent="0.25">
      <c r="A6" s="105" t="s">
        <v>3</v>
      </c>
      <c r="B6">
        <f>I!A4*'Sim_Vt_Of(IxI)'!$L6</f>
        <v>0</v>
      </c>
      <c r="C6">
        <f>I!B4*'Sim_Vt_Of(IxI)'!$L6</f>
        <v>0</v>
      </c>
      <c r="D6">
        <f>I!C4*'Sim_Vt_Of(IxI)'!$L6</f>
        <v>0</v>
      </c>
      <c r="E6">
        <f>I!D4*'Sim_Vt_Of(IxI)'!$L6</f>
        <v>0</v>
      </c>
      <c r="F6">
        <f>I!E4*'Sim_Vt_Of(IxI)'!$L6</f>
        <v>0</v>
      </c>
      <c r="G6">
        <f>I!F4*'Sim_Vt_Of(IxI)'!$L6</f>
        <v>0</v>
      </c>
      <c r="H6">
        <f>I!G4*'Sim_Vt_Of(IxI)'!$L6</f>
        <v>0</v>
      </c>
      <c r="I6">
        <f>I!H4*'Sim_Vt_Of(IxI)'!$L6</f>
        <v>0</v>
      </c>
      <c r="J6">
        <f>I!I4*'Sim_Vt_Of(IxI)'!$L6</f>
        <v>0</v>
      </c>
      <c r="K6">
        <f>I!J4*'Sim_Vt_Of(IxI)'!$L6</f>
        <v>0</v>
      </c>
      <c r="L6">
        <f>I!K4*'Sim_Vt_Of(IxI)'!$L6</f>
        <v>0</v>
      </c>
      <c r="M6">
        <f>I!L4*'Sim_Vt_Of(IxI)'!$L6</f>
        <v>0</v>
      </c>
      <c r="N6">
        <f>I!M4*'Sim_Vt_Of(IxI)'!$L6</f>
        <v>0</v>
      </c>
      <c r="O6">
        <f>I!N4*'Sim_Vt_Of(IxI)'!$L6</f>
        <v>0</v>
      </c>
      <c r="P6">
        <f>I!O4*'Sim_Vt_Of(IxI)'!$L6</f>
        <v>0</v>
      </c>
      <c r="Q6">
        <f>I!P4*'Sim_Vt_Of(IxI)'!$L6</f>
        <v>0</v>
      </c>
      <c r="R6">
        <f>I!Q4*'Sim_Vt_Of(IxI)'!$L6</f>
        <v>0</v>
      </c>
      <c r="S6">
        <f>I!R4*'Sim_Vt_Of(IxI)'!$L6</f>
        <v>0</v>
      </c>
      <c r="T6">
        <f>I!S4*'Sim_Vt_Of(IxI)'!$L6</f>
        <v>0</v>
      </c>
      <c r="U6">
        <f>I!T4*'Sim_Vt_Of(IxI)'!$L6</f>
        <v>0</v>
      </c>
      <c r="V6">
        <f>I!U4*'Sim_Vt_Of(IxI)'!$L6</f>
        <v>0</v>
      </c>
      <c r="W6">
        <f>I!V4*'Sim_Vt_Of(IxI)'!$L6</f>
        <v>0</v>
      </c>
      <c r="X6">
        <f>I!W4*'Sim_Vt_Of(IxI)'!$L6</f>
        <v>0</v>
      </c>
      <c r="Y6">
        <f>I!X4*'Sim_Vt_Of(IxI)'!$L6</f>
        <v>0</v>
      </c>
      <c r="Z6">
        <f>I!Y4*'Sim_Vt_Of(IxI)'!$L6</f>
        <v>0</v>
      </c>
      <c r="AA6">
        <f>I!Z4*'Sim_Vt_Of(IxI)'!$L6</f>
        <v>0</v>
      </c>
      <c r="AB6">
        <f>I!AA4*'Sim_Vt_Of(IxI)'!$L6</f>
        <v>0</v>
      </c>
      <c r="AC6">
        <f>I!AB4*'Sim_Vt_Of(IxI)'!$L6</f>
        <v>0</v>
      </c>
      <c r="AD6">
        <f>I!AC4*'Sim_Vt_Of(IxI)'!$L6</f>
        <v>0</v>
      </c>
      <c r="AE6">
        <f>I!AD4*'Sim_Vt_Of(IxI)'!$L6</f>
        <v>0</v>
      </c>
      <c r="AF6">
        <f>I!AE4*'Sim_Vt_Of(IxI)'!$L6</f>
        <v>0</v>
      </c>
      <c r="AG6">
        <f>I!AF4*'Sim_Vt_Of(IxI)'!$L6</f>
        <v>0</v>
      </c>
      <c r="AH6">
        <f>I!AG4*'Sim_Vt_Of(IxI)'!$L6</f>
        <v>0</v>
      </c>
      <c r="AI6">
        <f>I!AH4*'Sim_Vt_Of(IxI)'!$L6</f>
        <v>0</v>
      </c>
      <c r="AJ6">
        <f>I!AI4*'Sim_Vt_Of(IxI)'!$L6</f>
        <v>0</v>
      </c>
      <c r="AK6">
        <f>I!AJ4*'Sim_Vt_Of(IxI)'!$L6</f>
        <v>0</v>
      </c>
      <c r="AL6">
        <f>I!AK4*'Sim_Vt_Of(IxI)'!$L6</f>
        <v>0</v>
      </c>
      <c r="AM6">
        <f>I!AL4*'Sim_Vt_Of(IxI)'!$L6</f>
        <v>0</v>
      </c>
      <c r="AN6">
        <f>I!AM4*'Sim_Vt_Of(IxI)'!$L6</f>
        <v>0</v>
      </c>
      <c r="AO6">
        <f>I!AN4*'Sim_Vt_Of(IxI)'!$L6</f>
        <v>0</v>
      </c>
      <c r="AP6">
        <f>I!AO4*'Sim_Vt_Of(IxI)'!$L6</f>
        <v>0</v>
      </c>
      <c r="AQ6">
        <f>I!AP4*'Sim_Vt_Of(IxI)'!$L6</f>
        <v>0</v>
      </c>
      <c r="AR6">
        <f>I!AQ4*'Sim_Vt_Of(IxI)'!$L6</f>
        <v>0</v>
      </c>
      <c r="AS6">
        <f>I!AR4*'Sim_Vt_Of(IxI)'!$L6</f>
        <v>0</v>
      </c>
      <c r="AT6">
        <f>I!AS4*'Sim_Vt_Of(IxI)'!$L6</f>
        <v>0</v>
      </c>
      <c r="AU6">
        <f>I!AT4*'Sim_Vt_Of(IxI)'!$L6</f>
        <v>0</v>
      </c>
      <c r="AV6">
        <f>I!AU4*'Sim_Vt_Of(IxI)'!$L6</f>
        <v>0</v>
      </c>
      <c r="AW6">
        <f>I!AV4*'Sim_Vt_Of(IxI)'!$L6</f>
        <v>0</v>
      </c>
      <c r="AX6">
        <f>I!AW4*'Sim_Vt_Of(IxI)'!$L6</f>
        <v>0</v>
      </c>
      <c r="AY6">
        <f>I!AX4*'Sim_Vt_Of(IxI)'!$L6</f>
        <v>0</v>
      </c>
      <c r="AZ6">
        <f>I!AY4*'Sim_Vt_Of(IxI)'!$L6</f>
        <v>0</v>
      </c>
      <c r="BA6">
        <f>I!AZ4*'Sim_Vt_Of(IxI)'!$L6</f>
        <v>0</v>
      </c>
      <c r="BB6">
        <f>I!BA4*'Sim_Vt_Of(IxI)'!$L6</f>
        <v>0</v>
      </c>
      <c r="BC6">
        <f>I!BB4*'Sim_Vt_Of(IxI)'!$L6</f>
        <v>0</v>
      </c>
      <c r="BD6">
        <f>I!BC4*'Sim_Vt_Of(IxI)'!$L6</f>
        <v>0</v>
      </c>
      <c r="BE6">
        <f>I!BD4*'Sim_Vt_Of(IxI)'!$L6</f>
        <v>0</v>
      </c>
      <c r="BF6">
        <f>I!BE4*'Sim_Vt_Of(IxI)'!$L6</f>
        <v>0</v>
      </c>
      <c r="BG6">
        <f>I!BF4*'Sim_Vt_Of(IxI)'!$L6</f>
        <v>0</v>
      </c>
      <c r="BH6">
        <f>I!BG4*'Sim_Vt_Of(IxI)'!$L6</f>
        <v>0</v>
      </c>
      <c r="BI6">
        <f>I!BH4*'Sim_Vt_Of(IxI)'!$L6</f>
        <v>0</v>
      </c>
      <c r="BJ6">
        <f>I!BI4*'Sim_Vt_Of(IxI)'!$L6</f>
        <v>0</v>
      </c>
      <c r="BK6">
        <f>I!BJ4*'Sim_Vt_Of(IxI)'!$L6</f>
        <v>0</v>
      </c>
      <c r="BL6">
        <f>I!BK4*'Sim_Vt_Of(IxI)'!$L6</f>
        <v>0</v>
      </c>
      <c r="BM6">
        <f>I!BL4*'Sim_Vt_Of(IxI)'!$L6</f>
        <v>0</v>
      </c>
      <c r="BN6">
        <f>I!BM4*'Sim_Vt_Of(IxI)'!$L6</f>
        <v>0</v>
      </c>
      <c r="BO6">
        <f>I!BN4*'Sim_Vt_Of(IxI)'!$L6</f>
        <v>0</v>
      </c>
      <c r="BP6">
        <f>I!BO4*'Sim_Vt_Of(IxI)'!$L6</f>
        <v>0</v>
      </c>
      <c r="BQ6">
        <f>I!BP4*'Sim_Vt_Of(IxI)'!$L6</f>
        <v>0</v>
      </c>
      <c r="BR6">
        <f>I!BQ4*'Sim_Vt_Of(IxI)'!$L6</f>
        <v>0</v>
      </c>
      <c r="BS6">
        <f>I!BR4*'Sim_Vt_Of(IxI)'!$L6</f>
        <v>0</v>
      </c>
      <c r="BT6">
        <f>I!BS4*'Sim_Vt_Of(IxI)'!$L6</f>
        <v>0</v>
      </c>
      <c r="BU6">
        <f>I!BT4*'Sim_Vt_Of(IxI)'!$L6</f>
        <v>0</v>
      </c>
      <c r="BV6">
        <f>I!BU4*'Sim_Vt_Of(IxI)'!$L6</f>
        <v>0</v>
      </c>
      <c r="BW6">
        <f>I!BV4*'Sim_Vt_Of(IxI)'!$L6</f>
        <v>0</v>
      </c>
      <c r="BX6">
        <f>I!BW4*'Sim_Vt_Of(IxI)'!$L6</f>
        <v>0</v>
      </c>
      <c r="BY6">
        <f>I!BX4*'Sim_Vt_Of(IxI)'!$L6</f>
        <v>0</v>
      </c>
    </row>
    <row r="7" spans="1:77" x14ac:dyDescent="0.25">
      <c r="A7" s="105" t="s">
        <v>4</v>
      </c>
      <c r="B7">
        <f>I!A5*'Sim_Vt_Of(IxI)'!$L7</f>
        <v>0</v>
      </c>
      <c r="C7">
        <f>I!B5*'Sim_Vt_Of(IxI)'!$L7</f>
        <v>0</v>
      </c>
      <c r="D7">
        <f>I!C5*'Sim_Vt_Of(IxI)'!$L7</f>
        <v>0</v>
      </c>
      <c r="E7">
        <f>I!D5*'Sim_Vt_Of(IxI)'!$L7</f>
        <v>0</v>
      </c>
      <c r="F7">
        <f>I!E5*'Sim_Vt_Of(IxI)'!$L7</f>
        <v>0</v>
      </c>
      <c r="G7">
        <f>I!F5*'Sim_Vt_Of(IxI)'!$L7</f>
        <v>0</v>
      </c>
      <c r="H7">
        <f>I!G5*'Sim_Vt_Of(IxI)'!$L7</f>
        <v>0</v>
      </c>
      <c r="I7">
        <f>I!H5*'Sim_Vt_Of(IxI)'!$L7</f>
        <v>0</v>
      </c>
      <c r="J7">
        <f>I!I5*'Sim_Vt_Of(IxI)'!$L7</f>
        <v>0</v>
      </c>
      <c r="K7">
        <f>I!J5*'Sim_Vt_Of(IxI)'!$L7</f>
        <v>0</v>
      </c>
      <c r="L7">
        <f>I!K5*'Sim_Vt_Of(IxI)'!$L7</f>
        <v>0</v>
      </c>
      <c r="M7">
        <f>I!L5*'Sim_Vt_Of(IxI)'!$L7</f>
        <v>0</v>
      </c>
      <c r="N7">
        <f>I!M5*'Sim_Vt_Of(IxI)'!$L7</f>
        <v>0</v>
      </c>
      <c r="O7">
        <f>I!N5*'Sim_Vt_Of(IxI)'!$L7</f>
        <v>0</v>
      </c>
      <c r="P7">
        <f>I!O5*'Sim_Vt_Of(IxI)'!$L7</f>
        <v>0</v>
      </c>
      <c r="Q7">
        <f>I!P5*'Sim_Vt_Of(IxI)'!$L7</f>
        <v>0</v>
      </c>
      <c r="R7">
        <f>I!Q5*'Sim_Vt_Of(IxI)'!$L7</f>
        <v>0</v>
      </c>
      <c r="S7">
        <f>I!R5*'Sim_Vt_Of(IxI)'!$L7</f>
        <v>0</v>
      </c>
      <c r="T7">
        <f>I!S5*'Sim_Vt_Of(IxI)'!$L7</f>
        <v>0</v>
      </c>
      <c r="U7">
        <f>I!T5*'Sim_Vt_Of(IxI)'!$L7</f>
        <v>0</v>
      </c>
      <c r="V7">
        <f>I!U5*'Sim_Vt_Of(IxI)'!$L7</f>
        <v>0</v>
      </c>
      <c r="W7">
        <f>I!V5*'Sim_Vt_Of(IxI)'!$L7</f>
        <v>0</v>
      </c>
      <c r="X7">
        <f>I!W5*'Sim_Vt_Of(IxI)'!$L7</f>
        <v>0</v>
      </c>
      <c r="Y7">
        <f>I!X5*'Sim_Vt_Of(IxI)'!$L7</f>
        <v>0</v>
      </c>
      <c r="Z7">
        <f>I!Y5*'Sim_Vt_Of(IxI)'!$L7</f>
        <v>0</v>
      </c>
      <c r="AA7">
        <f>I!Z5*'Sim_Vt_Of(IxI)'!$L7</f>
        <v>0</v>
      </c>
      <c r="AB7">
        <f>I!AA5*'Sim_Vt_Of(IxI)'!$L7</f>
        <v>0</v>
      </c>
      <c r="AC7">
        <f>I!AB5*'Sim_Vt_Of(IxI)'!$L7</f>
        <v>0</v>
      </c>
      <c r="AD7">
        <f>I!AC5*'Sim_Vt_Of(IxI)'!$L7</f>
        <v>0</v>
      </c>
      <c r="AE7">
        <f>I!AD5*'Sim_Vt_Of(IxI)'!$L7</f>
        <v>0</v>
      </c>
      <c r="AF7">
        <f>I!AE5*'Sim_Vt_Of(IxI)'!$L7</f>
        <v>0</v>
      </c>
      <c r="AG7">
        <f>I!AF5*'Sim_Vt_Of(IxI)'!$L7</f>
        <v>0</v>
      </c>
      <c r="AH7">
        <f>I!AG5*'Sim_Vt_Of(IxI)'!$L7</f>
        <v>0</v>
      </c>
      <c r="AI7">
        <f>I!AH5*'Sim_Vt_Of(IxI)'!$L7</f>
        <v>0</v>
      </c>
      <c r="AJ7">
        <f>I!AI5*'Sim_Vt_Of(IxI)'!$L7</f>
        <v>0</v>
      </c>
      <c r="AK7">
        <f>I!AJ5*'Sim_Vt_Of(IxI)'!$L7</f>
        <v>0</v>
      </c>
      <c r="AL7">
        <f>I!AK5*'Sim_Vt_Of(IxI)'!$L7</f>
        <v>0</v>
      </c>
      <c r="AM7">
        <f>I!AL5*'Sim_Vt_Of(IxI)'!$L7</f>
        <v>0</v>
      </c>
      <c r="AN7">
        <f>I!AM5*'Sim_Vt_Of(IxI)'!$L7</f>
        <v>0</v>
      </c>
      <c r="AO7">
        <f>I!AN5*'Sim_Vt_Of(IxI)'!$L7</f>
        <v>0</v>
      </c>
      <c r="AP7">
        <f>I!AO5*'Sim_Vt_Of(IxI)'!$L7</f>
        <v>0</v>
      </c>
      <c r="AQ7">
        <f>I!AP5*'Sim_Vt_Of(IxI)'!$L7</f>
        <v>0</v>
      </c>
      <c r="AR7">
        <f>I!AQ5*'Sim_Vt_Of(IxI)'!$L7</f>
        <v>0</v>
      </c>
      <c r="AS7">
        <f>I!AR5*'Sim_Vt_Of(IxI)'!$L7</f>
        <v>0</v>
      </c>
      <c r="AT7">
        <f>I!AS5*'Sim_Vt_Of(IxI)'!$L7</f>
        <v>0</v>
      </c>
      <c r="AU7">
        <f>I!AT5*'Sim_Vt_Of(IxI)'!$L7</f>
        <v>0</v>
      </c>
      <c r="AV7">
        <f>I!AU5*'Sim_Vt_Of(IxI)'!$L7</f>
        <v>0</v>
      </c>
      <c r="AW7">
        <f>I!AV5*'Sim_Vt_Of(IxI)'!$L7</f>
        <v>0</v>
      </c>
      <c r="AX7">
        <f>I!AW5*'Sim_Vt_Of(IxI)'!$L7</f>
        <v>0</v>
      </c>
      <c r="AY7">
        <f>I!AX5*'Sim_Vt_Of(IxI)'!$L7</f>
        <v>0</v>
      </c>
      <c r="AZ7">
        <f>I!AY5*'Sim_Vt_Of(IxI)'!$L7</f>
        <v>0</v>
      </c>
      <c r="BA7">
        <f>I!AZ5*'Sim_Vt_Of(IxI)'!$L7</f>
        <v>0</v>
      </c>
      <c r="BB7">
        <f>I!BA5*'Sim_Vt_Of(IxI)'!$L7</f>
        <v>0</v>
      </c>
      <c r="BC7">
        <f>I!BB5*'Sim_Vt_Of(IxI)'!$L7</f>
        <v>0</v>
      </c>
      <c r="BD7">
        <f>I!BC5*'Sim_Vt_Of(IxI)'!$L7</f>
        <v>0</v>
      </c>
      <c r="BE7">
        <f>I!BD5*'Sim_Vt_Of(IxI)'!$L7</f>
        <v>0</v>
      </c>
      <c r="BF7">
        <f>I!BE5*'Sim_Vt_Of(IxI)'!$L7</f>
        <v>0</v>
      </c>
      <c r="BG7">
        <f>I!BF5*'Sim_Vt_Of(IxI)'!$L7</f>
        <v>0</v>
      </c>
      <c r="BH7">
        <f>I!BG5*'Sim_Vt_Of(IxI)'!$L7</f>
        <v>0</v>
      </c>
      <c r="BI7">
        <f>I!BH5*'Sim_Vt_Of(IxI)'!$L7</f>
        <v>0</v>
      </c>
      <c r="BJ7">
        <f>I!BI5*'Sim_Vt_Of(IxI)'!$L7</f>
        <v>0</v>
      </c>
      <c r="BK7">
        <f>I!BJ5*'Sim_Vt_Of(IxI)'!$L7</f>
        <v>0</v>
      </c>
      <c r="BL7">
        <f>I!BK5*'Sim_Vt_Of(IxI)'!$L7</f>
        <v>0</v>
      </c>
      <c r="BM7">
        <f>I!BL5*'Sim_Vt_Of(IxI)'!$L7</f>
        <v>0</v>
      </c>
      <c r="BN7">
        <f>I!BM5*'Sim_Vt_Of(IxI)'!$L7</f>
        <v>0</v>
      </c>
      <c r="BO7">
        <f>I!BN5*'Sim_Vt_Of(IxI)'!$L7</f>
        <v>0</v>
      </c>
      <c r="BP7">
        <f>I!BO5*'Sim_Vt_Of(IxI)'!$L7</f>
        <v>0</v>
      </c>
      <c r="BQ7">
        <f>I!BP5*'Sim_Vt_Of(IxI)'!$L7</f>
        <v>0</v>
      </c>
      <c r="BR7">
        <f>I!BQ5*'Sim_Vt_Of(IxI)'!$L7</f>
        <v>0</v>
      </c>
      <c r="BS7">
        <f>I!BR5*'Sim_Vt_Of(IxI)'!$L7</f>
        <v>0</v>
      </c>
      <c r="BT7">
        <f>I!BS5*'Sim_Vt_Of(IxI)'!$L7</f>
        <v>0</v>
      </c>
      <c r="BU7">
        <f>I!BT5*'Sim_Vt_Of(IxI)'!$L7</f>
        <v>0</v>
      </c>
      <c r="BV7">
        <f>I!BU5*'Sim_Vt_Of(IxI)'!$L7</f>
        <v>0</v>
      </c>
      <c r="BW7">
        <f>I!BV5*'Sim_Vt_Of(IxI)'!$L7</f>
        <v>0</v>
      </c>
      <c r="BX7">
        <f>I!BW5*'Sim_Vt_Of(IxI)'!$L7</f>
        <v>0</v>
      </c>
      <c r="BY7">
        <f>I!BX5*'Sim_Vt_Of(IxI)'!$L7</f>
        <v>0</v>
      </c>
    </row>
    <row r="8" spans="1:77" x14ac:dyDescent="0.25">
      <c r="A8" s="105" t="s">
        <v>5</v>
      </c>
      <c r="B8">
        <f>I!A6*'Sim_Vt_Of(IxI)'!$L8</f>
        <v>0</v>
      </c>
      <c r="C8">
        <f>I!B6*'Sim_Vt_Of(IxI)'!$L8</f>
        <v>0</v>
      </c>
      <c r="D8">
        <f>I!C6*'Sim_Vt_Of(IxI)'!$L8</f>
        <v>0</v>
      </c>
      <c r="E8">
        <f>I!D6*'Sim_Vt_Of(IxI)'!$L8</f>
        <v>0</v>
      </c>
      <c r="F8">
        <f>I!E6*'Sim_Vt_Of(IxI)'!$L8</f>
        <v>0</v>
      </c>
      <c r="G8">
        <f>I!F6*'Sim_Vt_Of(IxI)'!$L8</f>
        <v>0</v>
      </c>
      <c r="H8">
        <f>I!G6*'Sim_Vt_Of(IxI)'!$L8</f>
        <v>0</v>
      </c>
      <c r="I8">
        <f>I!H6*'Sim_Vt_Of(IxI)'!$L8</f>
        <v>0</v>
      </c>
      <c r="J8">
        <f>I!I6*'Sim_Vt_Of(IxI)'!$L8</f>
        <v>0</v>
      </c>
      <c r="K8">
        <f>I!J6*'Sim_Vt_Of(IxI)'!$L8</f>
        <v>0</v>
      </c>
      <c r="L8">
        <f>I!K6*'Sim_Vt_Of(IxI)'!$L8</f>
        <v>0</v>
      </c>
      <c r="M8">
        <f>I!L6*'Sim_Vt_Of(IxI)'!$L8</f>
        <v>0</v>
      </c>
      <c r="N8">
        <f>I!M6*'Sim_Vt_Of(IxI)'!$L8</f>
        <v>0</v>
      </c>
      <c r="O8">
        <f>I!N6*'Sim_Vt_Of(IxI)'!$L8</f>
        <v>0</v>
      </c>
      <c r="P8">
        <f>I!O6*'Sim_Vt_Of(IxI)'!$L8</f>
        <v>0</v>
      </c>
      <c r="Q8">
        <f>I!P6*'Sim_Vt_Of(IxI)'!$L8</f>
        <v>0</v>
      </c>
      <c r="R8">
        <f>I!Q6*'Sim_Vt_Of(IxI)'!$L8</f>
        <v>0</v>
      </c>
      <c r="S8">
        <f>I!R6*'Sim_Vt_Of(IxI)'!$L8</f>
        <v>0</v>
      </c>
      <c r="T8">
        <f>I!S6*'Sim_Vt_Of(IxI)'!$L8</f>
        <v>0</v>
      </c>
      <c r="U8">
        <f>I!T6*'Sim_Vt_Of(IxI)'!$L8</f>
        <v>0</v>
      </c>
      <c r="V8">
        <f>I!U6*'Sim_Vt_Of(IxI)'!$L8</f>
        <v>0</v>
      </c>
      <c r="W8">
        <f>I!V6*'Sim_Vt_Of(IxI)'!$L8</f>
        <v>0</v>
      </c>
      <c r="X8">
        <f>I!W6*'Sim_Vt_Of(IxI)'!$L8</f>
        <v>0</v>
      </c>
      <c r="Y8">
        <f>I!X6*'Sim_Vt_Of(IxI)'!$L8</f>
        <v>0</v>
      </c>
      <c r="Z8">
        <f>I!Y6*'Sim_Vt_Of(IxI)'!$L8</f>
        <v>0</v>
      </c>
      <c r="AA8">
        <f>I!Z6*'Sim_Vt_Of(IxI)'!$L8</f>
        <v>0</v>
      </c>
      <c r="AB8">
        <f>I!AA6*'Sim_Vt_Of(IxI)'!$L8</f>
        <v>0</v>
      </c>
      <c r="AC8">
        <f>I!AB6*'Sim_Vt_Of(IxI)'!$L8</f>
        <v>0</v>
      </c>
      <c r="AD8">
        <f>I!AC6*'Sim_Vt_Of(IxI)'!$L8</f>
        <v>0</v>
      </c>
      <c r="AE8">
        <f>I!AD6*'Sim_Vt_Of(IxI)'!$L8</f>
        <v>0</v>
      </c>
      <c r="AF8">
        <f>I!AE6*'Sim_Vt_Of(IxI)'!$L8</f>
        <v>0</v>
      </c>
      <c r="AG8">
        <f>I!AF6*'Sim_Vt_Of(IxI)'!$L8</f>
        <v>0</v>
      </c>
      <c r="AH8">
        <f>I!AG6*'Sim_Vt_Of(IxI)'!$L8</f>
        <v>0</v>
      </c>
      <c r="AI8">
        <f>I!AH6*'Sim_Vt_Of(IxI)'!$L8</f>
        <v>0</v>
      </c>
      <c r="AJ8">
        <f>I!AI6*'Sim_Vt_Of(IxI)'!$L8</f>
        <v>0</v>
      </c>
      <c r="AK8">
        <f>I!AJ6*'Sim_Vt_Of(IxI)'!$L8</f>
        <v>0</v>
      </c>
      <c r="AL8">
        <f>I!AK6*'Sim_Vt_Of(IxI)'!$L8</f>
        <v>0</v>
      </c>
      <c r="AM8">
        <f>I!AL6*'Sim_Vt_Of(IxI)'!$L8</f>
        <v>0</v>
      </c>
      <c r="AN8">
        <f>I!AM6*'Sim_Vt_Of(IxI)'!$L8</f>
        <v>0</v>
      </c>
      <c r="AO8">
        <f>I!AN6*'Sim_Vt_Of(IxI)'!$L8</f>
        <v>0</v>
      </c>
      <c r="AP8">
        <f>I!AO6*'Sim_Vt_Of(IxI)'!$L8</f>
        <v>0</v>
      </c>
      <c r="AQ8">
        <f>I!AP6*'Sim_Vt_Of(IxI)'!$L8</f>
        <v>0</v>
      </c>
      <c r="AR8">
        <f>I!AQ6*'Sim_Vt_Of(IxI)'!$L8</f>
        <v>0</v>
      </c>
      <c r="AS8">
        <f>I!AR6*'Sim_Vt_Of(IxI)'!$L8</f>
        <v>0</v>
      </c>
      <c r="AT8">
        <f>I!AS6*'Sim_Vt_Of(IxI)'!$L8</f>
        <v>0</v>
      </c>
      <c r="AU8">
        <f>I!AT6*'Sim_Vt_Of(IxI)'!$L8</f>
        <v>0</v>
      </c>
      <c r="AV8">
        <f>I!AU6*'Sim_Vt_Of(IxI)'!$L8</f>
        <v>0</v>
      </c>
      <c r="AW8">
        <f>I!AV6*'Sim_Vt_Of(IxI)'!$L8</f>
        <v>0</v>
      </c>
      <c r="AX8">
        <f>I!AW6*'Sim_Vt_Of(IxI)'!$L8</f>
        <v>0</v>
      </c>
      <c r="AY8">
        <f>I!AX6*'Sim_Vt_Of(IxI)'!$L8</f>
        <v>0</v>
      </c>
      <c r="AZ8">
        <f>I!AY6*'Sim_Vt_Of(IxI)'!$L8</f>
        <v>0</v>
      </c>
      <c r="BA8">
        <f>I!AZ6*'Sim_Vt_Of(IxI)'!$L8</f>
        <v>0</v>
      </c>
      <c r="BB8">
        <f>I!BA6*'Sim_Vt_Of(IxI)'!$L8</f>
        <v>0</v>
      </c>
      <c r="BC8">
        <f>I!BB6*'Sim_Vt_Of(IxI)'!$L8</f>
        <v>0</v>
      </c>
      <c r="BD8">
        <f>I!BC6*'Sim_Vt_Of(IxI)'!$L8</f>
        <v>0</v>
      </c>
      <c r="BE8">
        <f>I!BD6*'Sim_Vt_Of(IxI)'!$L8</f>
        <v>0</v>
      </c>
      <c r="BF8">
        <f>I!BE6*'Sim_Vt_Of(IxI)'!$L8</f>
        <v>0</v>
      </c>
      <c r="BG8">
        <f>I!BF6*'Sim_Vt_Of(IxI)'!$L8</f>
        <v>0</v>
      </c>
      <c r="BH8">
        <f>I!BG6*'Sim_Vt_Of(IxI)'!$L8</f>
        <v>0</v>
      </c>
      <c r="BI8">
        <f>I!BH6*'Sim_Vt_Of(IxI)'!$L8</f>
        <v>0</v>
      </c>
      <c r="BJ8">
        <f>I!BI6*'Sim_Vt_Of(IxI)'!$L8</f>
        <v>0</v>
      </c>
      <c r="BK8">
        <f>I!BJ6*'Sim_Vt_Of(IxI)'!$L8</f>
        <v>0</v>
      </c>
      <c r="BL8">
        <f>I!BK6*'Sim_Vt_Of(IxI)'!$L8</f>
        <v>0</v>
      </c>
      <c r="BM8">
        <f>I!BL6*'Sim_Vt_Of(IxI)'!$L8</f>
        <v>0</v>
      </c>
      <c r="BN8">
        <f>I!BM6*'Sim_Vt_Of(IxI)'!$L8</f>
        <v>0</v>
      </c>
      <c r="BO8">
        <f>I!BN6*'Sim_Vt_Of(IxI)'!$L8</f>
        <v>0</v>
      </c>
      <c r="BP8">
        <f>I!BO6*'Sim_Vt_Of(IxI)'!$L8</f>
        <v>0</v>
      </c>
      <c r="BQ8">
        <f>I!BP6*'Sim_Vt_Of(IxI)'!$L8</f>
        <v>0</v>
      </c>
      <c r="BR8">
        <f>I!BQ6*'Sim_Vt_Of(IxI)'!$L8</f>
        <v>0</v>
      </c>
      <c r="BS8">
        <f>I!BR6*'Sim_Vt_Of(IxI)'!$L8</f>
        <v>0</v>
      </c>
      <c r="BT8">
        <f>I!BS6*'Sim_Vt_Of(IxI)'!$L8</f>
        <v>0</v>
      </c>
      <c r="BU8">
        <f>I!BT6*'Sim_Vt_Of(IxI)'!$L8</f>
        <v>0</v>
      </c>
      <c r="BV8">
        <f>I!BU6*'Sim_Vt_Of(IxI)'!$L8</f>
        <v>0</v>
      </c>
      <c r="BW8">
        <f>I!BV6*'Sim_Vt_Of(IxI)'!$L8</f>
        <v>0</v>
      </c>
      <c r="BX8">
        <f>I!BW6*'Sim_Vt_Of(IxI)'!$L8</f>
        <v>0</v>
      </c>
      <c r="BY8">
        <f>I!BX6*'Sim_Vt_Of(IxI)'!$L8</f>
        <v>0</v>
      </c>
    </row>
    <row r="9" spans="1:77" x14ac:dyDescent="0.25">
      <c r="A9" s="105" t="s">
        <v>6</v>
      </c>
      <c r="B9">
        <f>I!A7*'Sim_Vt_Of(IxI)'!$L9</f>
        <v>0</v>
      </c>
      <c r="C9">
        <f>I!B7*'Sim_Vt_Of(IxI)'!$L9</f>
        <v>0</v>
      </c>
      <c r="D9">
        <f>I!C7*'Sim_Vt_Of(IxI)'!$L9</f>
        <v>0</v>
      </c>
      <c r="E9">
        <f>I!D7*'Sim_Vt_Of(IxI)'!$L9</f>
        <v>0</v>
      </c>
      <c r="F9">
        <f>I!E7*'Sim_Vt_Of(IxI)'!$L9</f>
        <v>0</v>
      </c>
      <c r="G9">
        <f>I!F7*'Sim_Vt_Of(IxI)'!$L9</f>
        <v>0</v>
      </c>
      <c r="H9">
        <f>I!G7*'Sim_Vt_Of(IxI)'!$L9</f>
        <v>0</v>
      </c>
      <c r="I9">
        <f>I!H7*'Sim_Vt_Of(IxI)'!$L9</f>
        <v>0</v>
      </c>
      <c r="J9">
        <f>I!I7*'Sim_Vt_Of(IxI)'!$L9</f>
        <v>0</v>
      </c>
      <c r="K9">
        <f>I!J7*'Sim_Vt_Of(IxI)'!$L9</f>
        <v>0</v>
      </c>
      <c r="L9">
        <f>I!K7*'Sim_Vt_Of(IxI)'!$L9</f>
        <v>0</v>
      </c>
      <c r="M9">
        <f>I!L7*'Sim_Vt_Of(IxI)'!$L9</f>
        <v>0</v>
      </c>
      <c r="N9">
        <f>I!M7*'Sim_Vt_Of(IxI)'!$L9</f>
        <v>0</v>
      </c>
      <c r="O9">
        <f>I!N7*'Sim_Vt_Of(IxI)'!$L9</f>
        <v>0</v>
      </c>
      <c r="P9">
        <f>I!O7*'Sim_Vt_Of(IxI)'!$L9</f>
        <v>0</v>
      </c>
      <c r="Q9">
        <f>I!P7*'Sim_Vt_Of(IxI)'!$L9</f>
        <v>0</v>
      </c>
      <c r="R9">
        <f>I!Q7*'Sim_Vt_Of(IxI)'!$L9</f>
        <v>0</v>
      </c>
      <c r="S9">
        <f>I!R7*'Sim_Vt_Of(IxI)'!$L9</f>
        <v>0</v>
      </c>
      <c r="T9">
        <f>I!S7*'Sim_Vt_Of(IxI)'!$L9</f>
        <v>0</v>
      </c>
      <c r="U9">
        <f>I!T7*'Sim_Vt_Of(IxI)'!$L9</f>
        <v>0</v>
      </c>
      <c r="V9">
        <f>I!U7*'Sim_Vt_Of(IxI)'!$L9</f>
        <v>0</v>
      </c>
      <c r="W9">
        <f>I!V7*'Sim_Vt_Of(IxI)'!$L9</f>
        <v>0</v>
      </c>
      <c r="X9">
        <f>I!W7*'Sim_Vt_Of(IxI)'!$L9</f>
        <v>0</v>
      </c>
      <c r="Y9">
        <f>I!X7*'Sim_Vt_Of(IxI)'!$L9</f>
        <v>0</v>
      </c>
      <c r="Z9">
        <f>I!Y7*'Sim_Vt_Of(IxI)'!$L9</f>
        <v>0</v>
      </c>
      <c r="AA9">
        <f>I!Z7*'Sim_Vt_Of(IxI)'!$L9</f>
        <v>0</v>
      </c>
      <c r="AB9">
        <f>I!AA7*'Sim_Vt_Of(IxI)'!$L9</f>
        <v>0</v>
      </c>
      <c r="AC9">
        <f>I!AB7*'Sim_Vt_Of(IxI)'!$L9</f>
        <v>0</v>
      </c>
      <c r="AD9">
        <f>I!AC7*'Sim_Vt_Of(IxI)'!$L9</f>
        <v>0</v>
      </c>
      <c r="AE9">
        <f>I!AD7*'Sim_Vt_Of(IxI)'!$L9</f>
        <v>0</v>
      </c>
      <c r="AF9">
        <f>I!AE7*'Sim_Vt_Of(IxI)'!$L9</f>
        <v>0</v>
      </c>
      <c r="AG9">
        <f>I!AF7*'Sim_Vt_Of(IxI)'!$L9</f>
        <v>0</v>
      </c>
      <c r="AH9">
        <f>I!AG7*'Sim_Vt_Of(IxI)'!$L9</f>
        <v>0</v>
      </c>
      <c r="AI9">
        <f>I!AH7*'Sim_Vt_Of(IxI)'!$L9</f>
        <v>0</v>
      </c>
      <c r="AJ9">
        <f>I!AI7*'Sim_Vt_Of(IxI)'!$L9</f>
        <v>0</v>
      </c>
      <c r="AK9">
        <f>I!AJ7*'Sim_Vt_Of(IxI)'!$L9</f>
        <v>0</v>
      </c>
      <c r="AL9">
        <f>I!AK7*'Sim_Vt_Of(IxI)'!$L9</f>
        <v>0</v>
      </c>
      <c r="AM9">
        <f>I!AL7*'Sim_Vt_Of(IxI)'!$L9</f>
        <v>0</v>
      </c>
      <c r="AN9">
        <f>I!AM7*'Sim_Vt_Of(IxI)'!$L9</f>
        <v>0</v>
      </c>
      <c r="AO9">
        <f>I!AN7*'Sim_Vt_Of(IxI)'!$L9</f>
        <v>0</v>
      </c>
      <c r="AP9">
        <f>I!AO7*'Sim_Vt_Of(IxI)'!$L9</f>
        <v>0</v>
      </c>
      <c r="AQ9">
        <f>I!AP7*'Sim_Vt_Of(IxI)'!$L9</f>
        <v>0</v>
      </c>
      <c r="AR9">
        <f>I!AQ7*'Sim_Vt_Of(IxI)'!$L9</f>
        <v>0</v>
      </c>
      <c r="AS9">
        <f>I!AR7*'Sim_Vt_Of(IxI)'!$L9</f>
        <v>0</v>
      </c>
      <c r="AT9">
        <f>I!AS7*'Sim_Vt_Of(IxI)'!$L9</f>
        <v>0</v>
      </c>
      <c r="AU9">
        <f>I!AT7*'Sim_Vt_Of(IxI)'!$L9</f>
        <v>0</v>
      </c>
      <c r="AV9">
        <f>I!AU7*'Sim_Vt_Of(IxI)'!$L9</f>
        <v>0</v>
      </c>
      <c r="AW9">
        <f>I!AV7*'Sim_Vt_Of(IxI)'!$L9</f>
        <v>0</v>
      </c>
      <c r="AX9">
        <f>I!AW7*'Sim_Vt_Of(IxI)'!$L9</f>
        <v>0</v>
      </c>
      <c r="AY9">
        <f>I!AX7*'Sim_Vt_Of(IxI)'!$L9</f>
        <v>0</v>
      </c>
      <c r="AZ9">
        <f>I!AY7*'Sim_Vt_Of(IxI)'!$L9</f>
        <v>0</v>
      </c>
      <c r="BA9">
        <f>I!AZ7*'Sim_Vt_Of(IxI)'!$L9</f>
        <v>0</v>
      </c>
      <c r="BB9">
        <f>I!BA7*'Sim_Vt_Of(IxI)'!$L9</f>
        <v>0</v>
      </c>
      <c r="BC9">
        <f>I!BB7*'Sim_Vt_Of(IxI)'!$L9</f>
        <v>0</v>
      </c>
      <c r="BD9">
        <f>I!BC7*'Sim_Vt_Of(IxI)'!$L9</f>
        <v>0</v>
      </c>
      <c r="BE9">
        <f>I!BD7*'Sim_Vt_Of(IxI)'!$L9</f>
        <v>0</v>
      </c>
      <c r="BF9">
        <f>I!BE7*'Sim_Vt_Of(IxI)'!$L9</f>
        <v>0</v>
      </c>
      <c r="BG9">
        <f>I!BF7*'Sim_Vt_Of(IxI)'!$L9</f>
        <v>0</v>
      </c>
      <c r="BH9">
        <f>I!BG7*'Sim_Vt_Of(IxI)'!$L9</f>
        <v>0</v>
      </c>
      <c r="BI9">
        <f>I!BH7*'Sim_Vt_Of(IxI)'!$L9</f>
        <v>0</v>
      </c>
      <c r="BJ9">
        <f>I!BI7*'Sim_Vt_Of(IxI)'!$L9</f>
        <v>0</v>
      </c>
      <c r="BK9">
        <f>I!BJ7*'Sim_Vt_Of(IxI)'!$L9</f>
        <v>0</v>
      </c>
      <c r="BL9">
        <f>I!BK7*'Sim_Vt_Of(IxI)'!$L9</f>
        <v>0</v>
      </c>
      <c r="BM9">
        <f>I!BL7*'Sim_Vt_Of(IxI)'!$L9</f>
        <v>0</v>
      </c>
      <c r="BN9">
        <f>I!BM7*'Sim_Vt_Of(IxI)'!$L9</f>
        <v>0</v>
      </c>
      <c r="BO9">
        <f>I!BN7*'Sim_Vt_Of(IxI)'!$L9</f>
        <v>0</v>
      </c>
      <c r="BP9">
        <f>I!BO7*'Sim_Vt_Of(IxI)'!$L9</f>
        <v>0</v>
      </c>
      <c r="BQ9">
        <f>I!BP7*'Sim_Vt_Of(IxI)'!$L9</f>
        <v>0</v>
      </c>
      <c r="BR9">
        <f>I!BQ7*'Sim_Vt_Of(IxI)'!$L9</f>
        <v>0</v>
      </c>
      <c r="BS9">
        <f>I!BR7*'Sim_Vt_Of(IxI)'!$L9</f>
        <v>0</v>
      </c>
      <c r="BT9">
        <f>I!BS7*'Sim_Vt_Of(IxI)'!$L9</f>
        <v>0</v>
      </c>
      <c r="BU9">
        <f>I!BT7*'Sim_Vt_Of(IxI)'!$L9</f>
        <v>0</v>
      </c>
      <c r="BV9">
        <f>I!BU7*'Sim_Vt_Of(IxI)'!$L9</f>
        <v>0</v>
      </c>
      <c r="BW9">
        <f>I!BV7*'Sim_Vt_Of(IxI)'!$L9</f>
        <v>0</v>
      </c>
      <c r="BX9">
        <f>I!BW7*'Sim_Vt_Of(IxI)'!$L9</f>
        <v>0</v>
      </c>
      <c r="BY9">
        <f>I!BX7*'Sim_Vt_Of(IxI)'!$L9</f>
        <v>0</v>
      </c>
    </row>
    <row r="10" spans="1:77" x14ac:dyDescent="0.25">
      <c r="A10" s="105" t="s">
        <v>7</v>
      </c>
      <c r="B10">
        <f>I!A8*'Sim_Vt_Of(IxI)'!$L10</f>
        <v>0</v>
      </c>
      <c r="C10">
        <f>I!B8*'Sim_Vt_Of(IxI)'!$L10</f>
        <v>0</v>
      </c>
      <c r="D10">
        <f>I!C8*'Sim_Vt_Of(IxI)'!$L10</f>
        <v>0</v>
      </c>
      <c r="E10">
        <f>I!D8*'Sim_Vt_Of(IxI)'!$L10</f>
        <v>0</v>
      </c>
      <c r="F10">
        <f>I!E8*'Sim_Vt_Of(IxI)'!$L10</f>
        <v>0</v>
      </c>
      <c r="G10">
        <f>I!F8*'Sim_Vt_Of(IxI)'!$L10</f>
        <v>0</v>
      </c>
      <c r="H10">
        <f>I!G8*'Sim_Vt_Of(IxI)'!$L10</f>
        <v>0</v>
      </c>
      <c r="I10">
        <f>I!H8*'Sim_Vt_Of(IxI)'!$L10</f>
        <v>0</v>
      </c>
      <c r="J10">
        <f>I!I8*'Sim_Vt_Of(IxI)'!$L10</f>
        <v>0</v>
      </c>
      <c r="K10">
        <f>I!J8*'Sim_Vt_Of(IxI)'!$L10</f>
        <v>0</v>
      </c>
      <c r="L10">
        <f>I!K8*'Sim_Vt_Of(IxI)'!$L10</f>
        <v>0</v>
      </c>
      <c r="M10">
        <f>I!L8*'Sim_Vt_Of(IxI)'!$L10</f>
        <v>0</v>
      </c>
      <c r="N10">
        <f>I!M8*'Sim_Vt_Of(IxI)'!$L10</f>
        <v>0</v>
      </c>
      <c r="O10">
        <f>I!N8*'Sim_Vt_Of(IxI)'!$L10</f>
        <v>0</v>
      </c>
      <c r="P10">
        <f>I!O8*'Sim_Vt_Of(IxI)'!$L10</f>
        <v>0</v>
      </c>
      <c r="Q10">
        <f>I!P8*'Sim_Vt_Of(IxI)'!$L10</f>
        <v>0</v>
      </c>
      <c r="R10">
        <f>I!Q8*'Sim_Vt_Of(IxI)'!$L10</f>
        <v>0</v>
      </c>
      <c r="S10">
        <f>I!R8*'Sim_Vt_Of(IxI)'!$L10</f>
        <v>0</v>
      </c>
      <c r="T10">
        <f>I!S8*'Sim_Vt_Of(IxI)'!$L10</f>
        <v>0</v>
      </c>
      <c r="U10">
        <f>I!T8*'Sim_Vt_Of(IxI)'!$L10</f>
        <v>0</v>
      </c>
      <c r="V10">
        <f>I!U8*'Sim_Vt_Of(IxI)'!$L10</f>
        <v>0</v>
      </c>
      <c r="W10">
        <f>I!V8*'Sim_Vt_Of(IxI)'!$L10</f>
        <v>0</v>
      </c>
      <c r="X10">
        <f>I!W8*'Sim_Vt_Of(IxI)'!$L10</f>
        <v>0</v>
      </c>
      <c r="Y10">
        <f>I!X8*'Sim_Vt_Of(IxI)'!$L10</f>
        <v>0</v>
      </c>
      <c r="Z10">
        <f>I!Y8*'Sim_Vt_Of(IxI)'!$L10</f>
        <v>0</v>
      </c>
      <c r="AA10">
        <f>I!Z8*'Sim_Vt_Of(IxI)'!$L10</f>
        <v>0</v>
      </c>
      <c r="AB10">
        <f>I!AA8*'Sim_Vt_Of(IxI)'!$L10</f>
        <v>0</v>
      </c>
      <c r="AC10">
        <f>I!AB8*'Sim_Vt_Of(IxI)'!$L10</f>
        <v>0</v>
      </c>
      <c r="AD10">
        <f>I!AC8*'Sim_Vt_Of(IxI)'!$L10</f>
        <v>0</v>
      </c>
      <c r="AE10">
        <f>I!AD8*'Sim_Vt_Of(IxI)'!$L10</f>
        <v>0</v>
      </c>
      <c r="AF10">
        <f>I!AE8*'Sim_Vt_Of(IxI)'!$L10</f>
        <v>0</v>
      </c>
      <c r="AG10">
        <f>I!AF8*'Sim_Vt_Of(IxI)'!$L10</f>
        <v>0</v>
      </c>
      <c r="AH10">
        <f>I!AG8*'Sim_Vt_Of(IxI)'!$L10</f>
        <v>0</v>
      </c>
      <c r="AI10">
        <f>I!AH8*'Sim_Vt_Of(IxI)'!$L10</f>
        <v>0</v>
      </c>
      <c r="AJ10">
        <f>I!AI8*'Sim_Vt_Of(IxI)'!$L10</f>
        <v>0</v>
      </c>
      <c r="AK10">
        <f>I!AJ8*'Sim_Vt_Of(IxI)'!$L10</f>
        <v>0</v>
      </c>
      <c r="AL10">
        <f>I!AK8*'Sim_Vt_Of(IxI)'!$L10</f>
        <v>0</v>
      </c>
      <c r="AM10">
        <f>I!AL8*'Sim_Vt_Of(IxI)'!$L10</f>
        <v>0</v>
      </c>
      <c r="AN10">
        <f>I!AM8*'Sim_Vt_Of(IxI)'!$L10</f>
        <v>0</v>
      </c>
      <c r="AO10">
        <f>I!AN8*'Sim_Vt_Of(IxI)'!$L10</f>
        <v>0</v>
      </c>
      <c r="AP10">
        <f>I!AO8*'Sim_Vt_Of(IxI)'!$L10</f>
        <v>0</v>
      </c>
      <c r="AQ10">
        <f>I!AP8*'Sim_Vt_Of(IxI)'!$L10</f>
        <v>0</v>
      </c>
      <c r="AR10">
        <f>I!AQ8*'Sim_Vt_Of(IxI)'!$L10</f>
        <v>0</v>
      </c>
      <c r="AS10">
        <f>I!AR8*'Sim_Vt_Of(IxI)'!$L10</f>
        <v>0</v>
      </c>
      <c r="AT10">
        <f>I!AS8*'Sim_Vt_Of(IxI)'!$L10</f>
        <v>0</v>
      </c>
      <c r="AU10">
        <f>I!AT8*'Sim_Vt_Of(IxI)'!$L10</f>
        <v>0</v>
      </c>
      <c r="AV10">
        <f>I!AU8*'Sim_Vt_Of(IxI)'!$L10</f>
        <v>0</v>
      </c>
      <c r="AW10">
        <f>I!AV8*'Sim_Vt_Of(IxI)'!$L10</f>
        <v>0</v>
      </c>
      <c r="AX10">
        <f>I!AW8*'Sim_Vt_Of(IxI)'!$L10</f>
        <v>0</v>
      </c>
      <c r="AY10">
        <f>I!AX8*'Sim_Vt_Of(IxI)'!$L10</f>
        <v>0</v>
      </c>
      <c r="AZ10">
        <f>I!AY8*'Sim_Vt_Of(IxI)'!$L10</f>
        <v>0</v>
      </c>
      <c r="BA10">
        <f>I!AZ8*'Sim_Vt_Of(IxI)'!$L10</f>
        <v>0</v>
      </c>
      <c r="BB10">
        <f>I!BA8*'Sim_Vt_Of(IxI)'!$L10</f>
        <v>0</v>
      </c>
      <c r="BC10">
        <f>I!BB8*'Sim_Vt_Of(IxI)'!$L10</f>
        <v>0</v>
      </c>
      <c r="BD10">
        <f>I!BC8*'Sim_Vt_Of(IxI)'!$L10</f>
        <v>0</v>
      </c>
      <c r="BE10">
        <f>I!BD8*'Sim_Vt_Of(IxI)'!$L10</f>
        <v>0</v>
      </c>
      <c r="BF10">
        <f>I!BE8*'Sim_Vt_Of(IxI)'!$L10</f>
        <v>0</v>
      </c>
      <c r="BG10">
        <f>I!BF8*'Sim_Vt_Of(IxI)'!$L10</f>
        <v>0</v>
      </c>
      <c r="BH10">
        <f>I!BG8*'Sim_Vt_Of(IxI)'!$L10</f>
        <v>0</v>
      </c>
      <c r="BI10">
        <f>I!BH8*'Sim_Vt_Of(IxI)'!$L10</f>
        <v>0</v>
      </c>
      <c r="BJ10">
        <f>I!BI8*'Sim_Vt_Of(IxI)'!$L10</f>
        <v>0</v>
      </c>
      <c r="BK10">
        <f>I!BJ8*'Sim_Vt_Of(IxI)'!$L10</f>
        <v>0</v>
      </c>
      <c r="BL10">
        <f>I!BK8*'Sim_Vt_Of(IxI)'!$L10</f>
        <v>0</v>
      </c>
      <c r="BM10">
        <f>I!BL8*'Sim_Vt_Of(IxI)'!$L10</f>
        <v>0</v>
      </c>
      <c r="BN10">
        <f>I!BM8*'Sim_Vt_Of(IxI)'!$L10</f>
        <v>0</v>
      </c>
      <c r="BO10">
        <f>I!BN8*'Sim_Vt_Of(IxI)'!$L10</f>
        <v>0</v>
      </c>
      <c r="BP10">
        <f>I!BO8*'Sim_Vt_Of(IxI)'!$L10</f>
        <v>0</v>
      </c>
      <c r="BQ10">
        <f>I!BP8*'Sim_Vt_Of(IxI)'!$L10</f>
        <v>0</v>
      </c>
      <c r="BR10">
        <f>I!BQ8*'Sim_Vt_Of(IxI)'!$L10</f>
        <v>0</v>
      </c>
      <c r="BS10">
        <f>I!BR8*'Sim_Vt_Of(IxI)'!$L10</f>
        <v>0</v>
      </c>
      <c r="BT10">
        <f>I!BS8*'Sim_Vt_Of(IxI)'!$L10</f>
        <v>0</v>
      </c>
      <c r="BU10">
        <f>I!BT8*'Sim_Vt_Of(IxI)'!$L10</f>
        <v>0</v>
      </c>
      <c r="BV10">
        <f>I!BU8*'Sim_Vt_Of(IxI)'!$L10</f>
        <v>0</v>
      </c>
      <c r="BW10">
        <f>I!BV8*'Sim_Vt_Of(IxI)'!$L10</f>
        <v>0</v>
      </c>
      <c r="BX10">
        <f>I!BW8*'Sim_Vt_Of(IxI)'!$L10</f>
        <v>0</v>
      </c>
      <c r="BY10">
        <f>I!BX8*'Sim_Vt_Of(IxI)'!$L10</f>
        <v>0</v>
      </c>
    </row>
    <row r="11" spans="1:77" x14ac:dyDescent="0.25">
      <c r="A11" s="105" t="s">
        <v>8</v>
      </c>
      <c r="B11">
        <f>I!A9*'Sim_Vt_Of(IxI)'!$L11</f>
        <v>0</v>
      </c>
      <c r="C11">
        <f>I!B9*'Sim_Vt_Of(IxI)'!$L11</f>
        <v>0</v>
      </c>
      <c r="D11">
        <f>I!C9*'Sim_Vt_Of(IxI)'!$L11</f>
        <v>0</v>
      </c>
      <c r="E11">
        <f>I!D9*'Sim_Vt_Of(IxI)'!$L11</f>
        <v>0</v>
      </c>
      <c r="F11">
        <f>I!E9*'Sim_Vt_Of(IxI)'!$L11</f>
        <v>0</v>
      </c>
      <c r="G11">
        <f>I!F9*'Sim_Vt_Of(IxI)'!$L11</f>
        <v>0</v>
      </c>
      <c r="H11">
        <f>I!G9*'Sim_Vt_Of(IxI)'!$L11</f>
        <v>0</v>
      </c>
      <c r="I11">
        <f>I!H9*'Sim_Vt_Of(IxI)'!$L11</f>
        <v>0</v>
      </c>
      <c r="J11">
        <f>I!I9*'Sim_Vt_Of(IxI)'!$L11</f>
        <v>0</v>
      </c>
      <c r="K11">
        <f>I!J9*'Sim_Vt_Of(IxI)'!$L11</f>
        <v>0</v>
      </c>
      <c r="L11">
        <f>I!K9*'Sim_Vt_Of(IxI)'!$L11</f>
        <v>0</v>
      </c>
      <c r="M11">
        <f>I!L9*'Sim_Vt_Of(IxI)'!$L11</f>
        <v>0</v>
      </c>
      <c r="N11">
        <f>I!M9*'Sim_Vt_Of(IxI)'!$L11</f>
        <v>0</v>
      </c>
      <c r="O11">
        <f>I!N9*'Sim_Vt_Of(IxI)'!$L11</f>
        <v>0</v>
      </c>
      <c r="P11">
        <f>I!O9*'Sim_Vt_Of(IxI)'!$L11</f>
        <v>0</v>
      </c>
      <c r="Q11">
        <f>I!P9*'Sim_Vt_Of(IxI)'!$L11</f>
        <v>0</v>
      </c>
      <c r="R11">
        <f>I!Q9*'Sim_Vt_Of(IxI)'!$L11</f>
        <v>0</v>
      </c>
      <c r="S11">
        <f>I!R9*'Sim_Vt_Of(IxI)'!$L11</f>
        <v>0</v>
      </c>
      <c r="T11">
        <f>I!S9*'Sim_Vt_Of(IxI)'!$L11</f>
        <v>0</v>
      </c>
      <c r="U11">
        <f>I!T9*'Sim_Vt_Of(IxI)'!$L11</f>
        <v>0</v>
      </c>
      <c r="V11">
        <f>I!U9*'Sim_Vt_Of(IxI)'!$L11</f>
        <v>0</v>
      </c>
      <c r="W11">
        <f>I!V9*'Sim_Vt_Of(IxI)'!$L11</f>
        <v>0</v>
      </c>
      <c r="X11">
        <f>I!W9*'Sim_Vt_Of(IxI)'!$L11</f>
        <v>0</v>
      </c>
      <c r="Y11">
        <f>I!X9*'Sim_Vt_Of(IxI)'!$L11</f>
        <v>0</v>
      </c>
      <c r="Z11">
        <f>I!Y9*'Sim_Vt_Of(IxI)'!$L11</f>
        <v>0</v>
      </c>
      <c r="AA11">
        <f>I!Z9*'Sim_Vt_Of(IxI)'!$L11</f>
        <v>0</v>
      </c>
      <c r="AB11">
        <f>I!AA9*'Sim_Vt_Of(IxI)'!$L11</f>
        <v>0</v>
      </c>
      <c r="AC11">
        <f>I!AB9*'Sim_Vt_Of(IxI)'!$L11</f>
        <v>0</v>
      </c>
      <c r="AD11">
        <f>I!AC9*'Sim_Vt_Of(IxI)'!$L11</f>
        <v>0</v>
      </c>
      <c r="AE11">
        <f>I!AD9*'Sim_Vt_Of(IxI)'!$L11</f>
        <v>0</v>
      </c>
      <c r="AF11">
        <f>I!AE9*'Sim_Vt_Of(IxI)'!$L11</f>
        <v>0</v>
      </c>
      <c r="AG11">
        <f>I!AF9*'Sim_Vt_Of(IxI)'!$L11</f>
        <v>0</v>
      </c>
      <c r="AH11">
        <f>I!AG9*'Sim_Vt_Of(IxI)'!$L11</f>
        <v>0</v>
      </c>
      <c r="AI11">
        <f>I!AH9*'Sim_Vt_Of(IxI)'!$L11</f>
        <v>0</v>
      </c>
      <c r="AJ11">
        <f>I!AI9*'Sim_Vt_Of(IxI)'!$L11</f>
        <v>0</v>
      </c>
      <c r="AK11">
        <f>I!AJ9*'Sim_Vt_Of(IxI)'!$L11</f>
        <v>0</v>
      </c>
      <c r="AL11">
        <f>I!AK9*'Sim_Vt_Of(IxI)'!$L11</f>
        <v>0</v>
      </c>
      <c r="AM11">
        <f>I!AL9*'Sim_Vt_Of(IxI)'!$L11</f>
        <v>0</v>
      </c>
      <c r="AN11">
        <f>I!AM9*'Sim_Vt_Of(IxI)'!$L11</f>
        <v>0</v>
      </c>
      <c r="AO11">
        <f>I!AN9*'Sim_Vt_Of(IxI)'!$L11</f>
        <v>0</v>
      </c>
      <c r="AP11">
        <f>I!AO9*'Sim_Vt_Of(IxI)'!$L11</f>
        <v>0</v>
      </c>
      <c r="AQ11">
        <f>I!AP9*'Sim_Vt_Of(IxI)'!$L11</f>
        <v>0</v>
      </c>
      <c r="AR11">
        <f>I!AQ9*'Sim_Vt_Of(IxI)'!$L11</f>
        <v>0</v>
      </c>
      <c r="AS11">
        <f>I!AR9*'Sim_Vt_Of(IxI)'!$L11</f>
        <v>0</v>
      </c>
      <c r="AT11">
        <f>I!AS9*'Sim_Vt_Of(IxI)'!$L11</f>
        <v>0</v>
      </c>
      <c r="AU11">
        <f>I!AT9*'Sim_Vt_Of(IxI)'!$L11</f>
        <v>0</v>
      </c>
      <c r="AV11">
        <f>I!AU9*'Sim_Vt_Of(IxI)'!$L11</f>
        <v>0</v>
      </c>
      <c r="AW11">
        <f>I!AV9*'Sim_Vt_Of(IxI)'!$L11</f>
        <v>0</v>
      </c>
      <c r="AX11">
        <f>I!AW9*'Sim_Vt_Of(IxI)'!$L11</f>
        <v>0</v>
      </c>
      <c r="AY11">
        <f>I!AX9*'Sim_Vt_Of(IxI)'!$L11</f>
        <v>0</v>
      </c>
      <c r="AZ11">
        <f>I!AY9*'Sim_Vt_Of(IxI)'!$L11</f>
        <v>0</v>
      </c>
      <c r="BA11">
        <f>I!AZ9*'Sim_Vt_Of(IxI)'!$L11</f>
        <v>0</v>
      </c>
      <c r="BB11">
        <f>I!BA9*'Sim_Vt_Of(IxI)'!$L11</f>
        <v>0</v>
      </c>
      <c r="BC11">
        <f>I!BB9*'Sim_Vt_Of(IxI)'!$L11</f>
        <v>0</v>
      </c>
      <c r="BD11">
        <f>I!BC9*'Sim_Vt_Of(IxI)'!$L11</f>
        <v>0</v>
      </c>
      <c r="BE11">
        <f>I!BD9*'Sim_Vt_Of(IxI)'!$L11</f>
        <v>0</v>
      </c>
      <c r="BF11">
        <f>I!BE9*'Sim_Vt_Of(IxI)'!$L11</f>
        <v>0</v>
      </c>
      <c r="BG11">
        <f>I!BF9*'Sim_Vt_Of(IxI)'!$L11</f>
        <v>0</v>
      </c>
      <c r="BH11">
        <f>I!BG9*'Sim_Vt_Of(IxI)'!$L11</f>
        <v>0</v>
      </c>
      <c r="BI11">
        <f>I!BH9*'Sim_Vt_Of(IxI)'!$L11</f>
        <v>0</v>
      </c>
      <c r="BJ11">
        <f>I!BI9*'Sim_Vt_Of(IxI)'!$L11</f>
        <v>0</v>
      </c>
      <c r="BK11">
        <f>I!BJ9*'Sim_Vt_Of(IxI)'!$L11</f>
        <v>0</v>
      </c>
      <c r="BL11">
        <f>I!BK9*'Sim_Vt_Of(IxI)'!$L11</f>
        <v>0</v>
      </c>
      <c r="BM11">
        <f>I!BL9*'Sim_Vt_Of(IxI)'!$L11</f>
        <v>0</v>
      </c>
      <c r="BN11">
        <f>I!BM9*'Sim_Vt_Of(IxI)'!$L11</f>
        <v>0</v>
      </c>
      <c r="BO11">
        <f>I!BN9*'Sim_Vt_Of(IxI)'!$L11</f>
        <v>0</v>
      </c>
      <c r="BP11">
        <f>I!BO9*'Sim_Vt_Of(IxI)'!$L11</f>
        <v>0</v>
      </c>
      <c r="BQ11">
        <f>I!BP9*'Sim_Vt_Of(IxI)'!$L11</f>
        <v>0</v>
      </c>
      <c r="BR11">
        <f>I!BQ9*'Sim_Vt_Of(IxI)'!$L11</f>
        <v>0</v>
      </c>
      <c r="BS11">
        <f>I!BR9*'Sim_Vt_Of(IxI)'!$L11</f>
        <v>0</v>
      </c>
      <c r="BT11">
        <f>I!BS9*'Sim_Vt_Of(IxI)'!$L11</f>
        <v>0</v>
      </c>
      <c r="BU11">
        <f>I!BT9*'Sim_Vt_Of(IxI)'!$L11</f>
        <v>0</v>
      </c>
      <c r="BV11">
        <f>I!BU9*'Sim_Vt_Of(IxI)'!$L11</f>
        <v>0</v>
      </c>
      <c r="BW11">
        <f>I!BV9*'Sim_Vt_Of(IxI)'!$L11</f>
        <v>0</v>
      </c>
      <c r="BX11">
        <f>I!BW9*'Sim_Vt_Of(IxI)'!$L11</f>
        <v>0</v>
      </c>
      <c r="BY11">
        <f>I!BX9*'Sim_Vt_Of(IxI)'!$L11</f>
        <v>0</v>
      </c>
    </row>
    <row r="12" spans="1:77" x14ac:dyDescent="0.25">
      <c r="A12" s="105" t="s">
        <v>9</v>
      </c>
      <c r="B12">
        <f>I!A10*'Sim_Vt_Of(IxI)'!$L12</f>
        <v>0</v>
      </c>
      <c r="C12">
        <f>I!B10*'Sim_Vt_Of(IxI)'!$L12</f>
        <v>0</v>
      </c>
      <c r="D12">
        <f>I!C10*'Sim_Vt_Of(IxI)'!$L12</f>
        <v>0</v>
      </c>
      <c r="E12">
        <f>I!D10*'Sim_Vt_Of(IxI)'!$L12</f>
        <v>0</v>
      </c>
      <c r="F12">
        <f>I!E10*'Sim_Vt_Of(IxI)'!$L12</f>
        <v>0</v>
      </c>
      <c r="G12">
        <f>I!F10*'Sim_Vt_Of(IxI)'!$L12</f>
        <v>0</v>
      </c>
      <c r="H12">
        <f>I!G10*'Sim_Vt_Of(IxI)'!$L12</f>
        <v>0</v>
      </c>
      <c r="I12">
        <f>I!H10*'Sim_Vt_Of(IxI)'!$L12</f>
        <v>0</v>
      </c>
      <c r="J12">
        <f>I!I10*'Sim_Vt_Of(IxI)'!$L12</f>
        <v>0</v>
      </c>
      <c r="K12">
        <f>I!J10*'Sim_Vt_Of(IxI)'!$L12</f>
        <v>0</v>
      </c>
      <c r="L12">
        <f>I!K10*'Sim_Vt_Of(IxI)'!$L12</f>
        <v>0</v>
      </c>
      <c r="M12">
        <f>I!L10*'Sim_Vt_Of(IxI)'!$L12</f>
        <v>0</v>
      </c>
      <c r="N12">
        <f>I!M10*'Sim_Vt_Of(IxI)'!$L12</f>
        <v>0</v>
      </c>
      <c r="O12">
        <f>I!N10*'Sim_Vt_Of(IxI)'!$L12</f>
        <v>0</v>
      </c>
      <c r="P12">
        <f>I!O10*'Sim_Vt_Of(IxI)'!$L12</f>
        <v>0</v>
      </c>
      <c r="Q12">
        <f>I!P10*'Sim_Vt_Of(IxI)'!$L12</f>
        <v>0</v>
      </c>
      <c r="R12">
        <f>I!Q10*'Sim_Vt_Of(IxI)'!$L12</f>
        <v>0</v>
      </c>
      <c r="S12">
        <f>I!R10*'Sim_Vt_Of(IxI)'!$L12</f>
        <v>0</v>
      </c>
      <c r="T12">
        <f>I!S10*'Sim_Vt_Of(IxI)'!$L12</f>
        <v>0</v>
      </c>
      <c r="U12">
        <f>I!T10*'Sim_Vt_Of(IxI)'!$L12</f>
        <v>0</v>
      </c>
      <c r="V12">
        <f>I!U10*'Sim_Vt_Of(IxI)'!$L12</f>
        <v>0</v>
      </c>
      <c r="W12">
        <f>I!V10*'Sim_Vt_Of(IxI)'!$L12</f>
        <v>0</v>
      </c>
      <c r="X12">
        <f>I!W10*'Sim_Vt_Of(IxI)'!$L12</f>
        <v>0</v>
      </c>
      <c r="Y12">
        <f>I!X10*'Sim_Vt_Of(IxI)'!$L12</f>
        <v>0</v>
      </c>
      <c r="Z12">
        <f>I!Y10*'Sim_Vt_Of(IxI)'!$L12</f>
        <v>0</v>
      </c>
      <c r="AA12">
        <f>I!Z10*'Sim_Vt_Of(IxI)'!$L12</f>
        <v>0</v>
      </c>
      <c r="AB12">
        <f>I!AA10*'Sim_Vt_Of(IxI)'!$L12</f>
        <v>0</v>
      </c>
      <c r="AC12">
        <f>I!AB10*'Sim_Vt_Of(IxI)'!$L12</f>
        <v>0</v>
      </c>
      <c r="AD12">
        <f>I!AC10*'Sim_Vt_Of(IxI)'!$L12</f>
        <v>0</v>
      </c>
      <c r="AE12">
        <f>I!AD10*'Sim_Vt_Of(IxI)'!$L12</f>
        <v>0</v>
      </c>
      <c r="AF12">
        <f>I!AE10*'Sim_Vt_Of(IxI)'!$L12</f>
        <v>0</v>
      </c>
      <c r="AG12">
        <f>I!AF10*'Sim_Vt_Of(IxI)'!$L12</f>
        <v>0</v>
      </c>
      <c r="AH12">
        <f>I!AG10*'Sim_Vt_Of(IxI)'!$L12</f>
        <v>0</v>
      </c>
      <c r="AI12">
        <f>I!AH10*'Sim_Vt_Of(IxI)'!$L12</f>
        <v>0</v>
      </c>
      <c r="AJ12">
        <f>I!AI10*'Sim_Vt_Of(IxI)'!$L12</f>
        <v>0</v>
      </c>
      <c r="AK12">
        <f>I!AJ10*'Sim_Vt_Of(IxI)'!$L12</f>
        <v>0</v>
      </c>
      <c r="AL12">
        <f>I!AK10*'Sim_Vt_Of(IxI)'!$L12</f>
        <v>0</v>
      </c>
      <c r="AM12">
        <f>I!AL10*'Sim_Vt_Of(IxI)'!$L12</f>
        <v>0</v>
      </c>
      <c r="AN12">
        <f>I!AM10*'Sim_Vt_Of(IxI)'!$L12</f>
        <v>0</v>
      </c>
      <c r="AO12">
        <f>I!AN10*'Sim_Vt_Of(IxI)'!$L12</f>
        <v>0</v>
      </c>
      <c r="AP12">
        <f>I!AO10*'Sim_Vt_Of(IxI)'!$L12</f>
        <v>0</v>
      </c>
      <c r="AQ12">
        <f>I!AP10*'Sim_Vt_Of(IxI)'!$L12</f>
        <v>0</v>
      </c>
      <c r="AR12">
        <f>I!AQ10*'Sim_Vt_Of(IxI)'!$L12</f>
        <v>0</v>
      </c>
      <c r="AS12">
        <f>I!AR10*'Sim_Vt_Of(IxI)'!$L12</f>
        <v>0</v>
      </c>
      <c r="AT12">
        <f>I!AS10*'Sim_Vt_Of(IxI)'!$L12</f>
        <v>0</v>
      </c>
      <c r="AU12">
        <f>I!AT10*'Sim_Vt_Of(IxI)'!$L12</f>
        <v>0</v>
      </c>
      <c r="AV12">
        <f>I!AU10*'Sim_Vt_Of(IxI)'!$L12</f>
        <v>0</v>
      </c>
      <c r="AW12">
        <f>I!AV10*'Sim_Vt_Of(IxI)'!$L12</f>
        <v>0</v>
      </c>
      <c r="AX12">
        <f>I!AW10*'Sim_Vt_Of(IxI)'!$L12</f>
        <v>0</v>
      </c>
      <c r="AY12">
        <f>I!AX10*'Sim_Vt_Of(IxI)'!$L12</f>
        <v>0</v>
      </c>
      <c r="AZ12">
        <f>I!AY10*'Sim_Vt_Of(IxI)'!$L12</f>
        <v>0</v>
      </c>
      <c r="BA12">
        <f>I!AZ10*'Sim_Vt_Of(IxI)'!$L12</f>
        <v>0</v>
      </c>
      <c r="BB12">
        <f>I!BA10*'Sim_Vt_Of(IxI)'!$L12</f>
        <v>0</v>
      </c>
      <c r="BC12">
        <f>I!BB10*'Sim_Vt_Of(IxI)'!$L12</f>
        <v>0</v>
      </c>
      <c r="BD12">
        <f>I!BC10*'Sim_Vt_Of(IxI)'!$L12</f>
        <v>0</v>
      </c>
      <c r="BE12">
        <f>I!BD10*'Sim_Vt_Of(IxI)'!$L12</f>
        <v>0</v>
      </c>
      <c r="BF12">
        <f>I!BE10*'Sim_Vt_Of(IxI)'!$L12</f>
        <v>0</v>
      </c>
      <c r="BG12">
        <f>I!BF10*'Sim_Vt_Of(IxI)'!$L12</f>
        <v>0</v>
      </c>
      <c r="BH12">
        <f>I!BG10*'Sim_Vt_Of(IxI)'!$L12</f>
        <v>0</v>
      </c>
      <c r="BI12">
        <f>I!BH10*'Sim_Vt_Of(IxI)'!$L12</f>
        <v>0</v>
      </c>
      <c r="BJ12">
        <f>I!BI10*'Sim_Vt_Of(IxI)'!$L12</f>
        <v>0</v>
      </c>
      <c r="BK12">
        <f>I!BJ10*'Sim_Vt_Of(IxI)'!$L12</f>
        <v>0</v>
      </c>
      <c r="BL12">
        <f>I!BK10*'Sim_Vt_Of(IxI)'!$L12</f>
        <v>0</v>
      </c>
      <c r="BM12">
        <f>I!BL10*'Sim_Vt_Of(IxI)'!$L12</f>
        <v>0</v>
      </c>
      <c r="BN12">
        <f>I!BM10*'Sim_Vt_Of(IxI)'!$L12</f>
        <v>0</v>
      </c>
      <c r="BO12">
        <f>I!BN10*'Sim_Vt_Of(IxI)'!$L12</f>
        <v>0</v>
      </c>
      <c r="BP12">
        <f>I!BO10*'Sim_Vt_Of(IxI)'!$L12</f>
        <v>0</v>
      </c>
      <c r="BQ12">
        <f>I!BP10*'Sim_Vt_Of(IxI)'!$L12</f>
        <v>0</v>
      </c>
      <c r="BR12">
        <f>I!BQ10*'Sim_Vt_Of(IxI)'!$L12</f>
        <v>0</v>
      </c>
      <c r="BS12">
        <f>I!BR10*'Sim_Vt_Of(IxI)'!$L12</f>
        <v>0</v>
      </c>
      <c r="BT12">
        <f>I!BS10*'Sim_Vt_Of(IxI)'!$L12</f>
        <v>0</v>
      </c>
      <c r="BU12">
        <f>I!BT10*'Sim_Vt_Of(IxI)'!$L12</f>
        <v>0</v>
      </c>
      <c r="BV12">
        <f>I!BU10*'Sim_Vt_Of(IxI)'!$L12</f>
        <v>0</v>
      </c>
      <c r="BW12">
        <f>I!BV10*'Sim_Vt_Of(IxI)'!$L12</f>
        <v>0</v>
      </c>
      <c r="BX12">
        <f>I!BW10*'Sim_Vt_Of(IxI)'!$L12</f>
        <v>0</v>
      </c>
      <c r="BY12">
        <f>I!BX10*'Sim_Vt_Of(IxI)'!$L12</f>
        <v>0</v>
      </c>
    </row>
    <row r="13" spans="1:77" x14ac:dyDescent="0.25">
      <c r="A13" s="105" t="s">
        <v>10</v>
      </c>
      <c r="B13">
        <f>I!A11*'Sim_Vt_Of(IxI)'!$L13</f>
        <v>0</v>
      </c>
      <c r="C13">
        <f>I!B11*'Sim_Vt_Of(IxI)'!$L13</f>
        <v>0</v>
      </c>
      <c r="D13">
        <f>I!C11*'Sim_Vt_Of(IxI)'!$L13</f>
        <v>0</v>
      </c>
      <c r="E13">
        <f>I!D11*'Sim_Vt_Of(IxI)'!$L13</f>
        <v>0</v>
      </c>
      <c r="F13">
        <f>I!E11*'Sim_Vt_Of(IxI)'!$L13</f>
        <v>0</v>
      </c>
      <c r="G13">
        <f>I!F11*'Sim_Vt_Of(IxI)'!$L13</f>
        <v>0</v>
      </c>
      <c r="H13">
        <f>I!G11*'Sim_Vt_Of(IxI)'!$L13</f>
        <v>0</v>
      </c>
      <c r="I13">
        <f>I!H11*'Sim_Vt_Of(IxI)'!$L13</f>
        <v>0</v>
      </c>
      <c r="J13">
        <f>I!I11*'Sim_Vt_Of(IxI)'!$L13</f>
        <v>0</v>
      </c>
      <c r="K13">
        <f>I!J11*'Sim_Vt_Of(IxI)'!$L13</f>
        <v>0</v>
      </c>
      <c r="L13">
        <f>I!K11*'Sim_Vt_Of(IxI)'!$L13</f>
        <v>0</v>
      </c>
      <c r="M13">
        <f>I!L11*'Sim_Vt_Of(IxI)'!$L13</f>
        <v>0</v>
      </c>
      <c r="N13">
        <f>I!M11*'Sim_Vt_Of(IxI)'!$L13</f>
        <v>0</v>
      </c>
      <c r="O13">
        <f>I!N11*'Sim_Vt_Of(IxI)'!$L13</f>
        <v>0</v>
      </c>
      <c r="P13">
        <f>I!O11*'Sim_Vt_Of(IxI)'!$L13</f>
        <v>0</v>
      </c>
      <c r="Q13">
        <f>I!P11*'Sim_Vt_Of(IxI)'!$L13</f>
        <v>0</v>
      </c>
      <c r="R13">
        <f>I!Q11*'Sim_Vt_Of(IxI)'!$L13</f>
        <v>0</v>
      </c>
      <c r="S13">
        <f>I!R11*'Sim_Vt_Of(IxI)'!$L13</f>
        <v>0</v>
      </c>
      <c r="T13">
        <f>I!S11*'Sim_Vt_Of(IxI)'!$L13</f>
        <v>0</v>
      </c>
      <c r="U13">
        <f>I!T11*'Sim_Vt_Of(IxI)'!$L13</f>
        <v>0</v>
      </c>
      <c r="V13">
        <f>I!U11*'Sim_Vt_Of(IxI)'!$L13</f>
        <v>0</v>
      </c>
      <c r="W13">
        <f>I!V11*'Sim_Vt_Of(IxI)'!$L13</f>
        <v>0</v>
      </c>
      <c r="X13">
        <f>I!W11*'Sim_Vt_Of(IxI)'!$L13</f>
        <v>0</v>
      </c>
      <c r="Y13">
        <f>I!X11*'Sim_Vt_Of(IxI)'!$L13</f>
        <v>0</v>
      </c>
      <c r="Z13">
        <f>I!Y11*'Sim_Vt_Of(IxI)'!$L13</f>
        <v>0</v>
      </c>
      <c r="AA13">
        <f>I!Z11*'Sim_Vt_Of(IxI)'!$L13</f>
        <v>0</v>
      </c>
      <c r="AB13">
        <f>I!AA11*'Sim_Vt_Of(IxI)'!$L13</f>
        <v>0</v>
      </c>
      <c r="AC13">
        <f>I!AB11*'Sim_Vt_Of(IxI)'!$L13</f>
        <v>0</v>
      </c>
      <c r="AD13">
        <f>I!AC11*'Sim_Vt_Of(IxI)'!$L13</f>
        <v>0</v>
      </c>
      <c r="AE13">
        <f>I!AD11*'Sim_Vt_Of(IxI)'!$L13</f>
        <v>0</v>
      </c>
      <c r="AF13">
        <f>I!AE11*'Sim_Vt_Of(IxI)'!$L13</f>
        <v>0</v>
      </c>
      <c r="AG13">
        <f>I!AF11*'Sim_Vt_Of(IxI)'!$L13</f>
        <v>0</v>
      </c>
      <c r="AH13">
        <f>I!AG11*'Sim_Vt_Of(IxI)'!$L13</f>
        <v>0</v>
      </c>
      <c r="AI13">
        <f>I!AH11*'Sim_Vt_Of(IxI)'!$L13</f>
        <v>0</v>
      </c>
      <c r="AJ13">
        <f>I!AI11*'Sim_Vt_Of(IxI)'!$L13</f>
        <v>0</v>
      </c>
      <c r="AK13">
        <f>I!AJ11*'Sim_Vt_Of(IxI)'!$L13</f>
        <v>0</v>
      </c>
      <c r="AL13">
        <f>I!AK11*'Sim_Vt_Of(IxI)'!$L13</f>
        <v>0</v>
      </c>
      <c r="AM13">
        <f>I!AL11*'Sim_Vt_Of(IxI)'!$L13</f>
        <v>0</v>
      </c>
      <c r="AN13">
        <f>I!AM11*'Sim_Vt_Of(IxI)'!$L13</f>
        <v>0</v>
      </c>
      <c r="AO13">
        <f>I!AN11*'Sim_Vt_Of(IxI)'!$L13</f>
        <v>0</v>
      </c>
      <c r="AP13">
        <f>I!AO11*'Sim_Vt_Of(IxI)'!$L13</f>
        <v>0</v>
      </c>
      <c r="AQ13">
        <f>I!AP11*'Sim_Vt_Of(IxI)'!$L13</f>
        <v>0</v>
      </c>
      <c r="AR13">
        <f>I!AQ11*'Sim_Vt_Of(IxI)'!$L13</f>
        <v>0</v>
      </c>
      <c r="AS13">
        <f>I!AR11*'Sim_Vt_Of(IxI)'!$L13</f>
        <v>0</v>
      </c>
      <c r="AT13">
        <f>I!AS11*'Sim_Vt_Of(IxI)'!$L13</f>
        <v>0</v>
      </c>
      <c r="AU13">
        <f>I!AT11*'Sim_Vt_Of(IxI)'!$L13</f>
        <v>0</v>
      </c>
      <c r="AV13">
        <f>I!AU11*'Sim_Vt_Of(IxI)'!$L13</f>
        <v>0</v>
      </c>
      <c r="AW13">
        <f>I!AV11*'Sim_Vt_Of(IxI)'!$L13</f>
        <v>0</v>
      </c>
      <c r="AX13">
        <f>I!AW11*'Sim_Vt_Of(IxI)'!$L13</f>
        <v>0</v>
      </c>
      <c r="AY13">
        <f>I!AX11*'Sim_Vt_Of(IxI)'!$L13</f>
        <v>0</v>
      </c>
      <c r="AZ13">
        <f>I!AY11*'Sim_Vt_Of(IxI)'!$L13</f>
        <v>0</v>
      </c>
      <c r="BA13">
        <f>I!AZ11*'Sim_Vt_Of(IxI)'!$L13</f>
        <v>0</v>
      </c>
      <c r="BB13">
        <f>I!BA11*'Sim_Vt_Of(IxI)'!$L13</f>
        <v>0</v>
      </c>
      <c r="BC13">
        <f>I!BB11*'Sim_Vt_Of(IxI)'!$L13</f>
        <v>0</v>
      </c>
      <c r="BD13">
        <f>I!BC11*'Sim_Vt_Of(IxI)'!$L13</f>
        <v>0</v>
      </c>
      <c r="BE13">
        <f>I!BD11*'Sim_Vt_Of(IxI)'!$L13</f>
        <v>0</v>
      </c>
      <c r="BF13">
        <f>I!BE11*'Sim_Vt_Of(IxI)'!$L13</f>
        <v>0</v>
      </c>
      <c r="BG13">
        <f>I!BF11*'Sim_Vt_Of(IxI)'!$L13</f>
        <v>0</v>
      </c>
      <c r="BH13">
        <f>I!BG11*'Sim_Vt_Of(IxI)'!$L13</f>
        <v>0</v>
      </c>
      <c r="BI13">
        <f>I!BH11*'Sim_Vt_Of(IxI)'!$L13</f>
        <v>0</v>
      </c>
      <c r="BJ13">
        <f>I!BI11*'Sim_Vt_Of(IxI)'!$L13</f>
        <v>0</v>
      </c>
      <c r="BK13">
        <f>I!BJ11*'Sim_Vt_Of(IxI)'!$L13</f>
        <v>0</v>
      </c>
      <c r="BL13">
        <f>I!BK11*'Sim_Vt_Of(IxI)'!$L13</f>
        <v>0</v>
      </c>
      <c r="BM13">
        <f>I!BL11*'Sim_Vt_Of(IxI)'!$L13</f>
        <v>0</v>
      </c>
      <c r="BN13">
        <f>I!BM11*'Sim_Vt_Of(IxI)'!$L13</f>
        <v>0</v>
      </c>
      <c r="BO13">
        <f>I!BN11*'Sim_Vt_Of(IxI)'!$L13</f>
        <v>0</v>
      </c>
      <c r="BP13">
        <f>I!BO11*'Sim_Vt_Of(IxI)'!$L13</f>
        <v>0</v>
      </c>
      <c r="BQ13">
        <f>I!BP11*'Sim_Vt_Of(IxI)'!$L13</f>
        <v>0</v>
      </c>
      <c r="BR13">
        <f>I!BQ11*'Sim_Vt_Of(IxI)'!$L13</f>
        <v>0</v>
      </c>
      <c r="BS13">
        <f>I!BR11*'Sim_Vt_Of(IxI)'!$L13</f>
        <v>0</v>
      </c>
      <c r="BT13">
        <f>I!BS11*'Sim_Vt_Of(IxI)'!$L13</f>
        <v>0</v>
      </c>
      <c r="BU13">
        <f>I!BT11*'Sim_Vt_Of(IxI)'!$L13</f>
        <v>0</v>
      </c>
      <c r="BV13">
        <f>I!BU11*'Sim_Vt_Of(IxI)'!$L13</f>
        <v>0</v>
      </c>
      <c r="BW13">
        <f>I!BV11*'Sim_Vt_Of(IxI)'!$L13</f>
        <v>0</v>
      </c>
      <c r="BX13">
        <f>I!BW11*'Sim_Vt_Of(IxI)'!$L13</f>
        <v>0</v>
      </c>
      <c r="BY13">
        <f>I!BX11*'Sim_Vt_Of(IxI)'!$L13</f>
        <v>0</v>
      </c>
    </row>
    <row r="14" spans="1:77" x14ac:dyDescent="0.25">
      <c r="A14" s="105" t="s">
        <v>11</v>
      </c>
      <c r="B14">
        <f>I!A12*'Sim_Vt_Of(IxI)'!$L14</f>
        <v>0</v>
      </c>
      <c r="C14">
        <f>I!B12*'Sim_Vt_Of(IxI)'!$L14</f>
        <v>0</v>
      </c>
      <c r="D14">
        <f>I!C12*'Sim_Vt_Of(IxI)'!$L14</f>
        <v>0</v>
      </c>
      <c r="E14">
        <f>I!D12*'Sim_Vt_Of(IxI)'!$L14</f>
        <v>0</v>
      </c>
      <c r="F14">
        <f>I!E12*'Sim_Vt_Of(IxI)'!$L14</f>
        <v>0</v>
      </c>
      <c r="G14">
        <f>I!F12*'Sim_Vt_Of(IxI)'!$L14</f>
        <v>0</v>
      </c>
      <c r="H14">
        <f>I!G12*'Sim_Vt_Of(IxI)'!$L14</f>
        <v>0</v>
      </c>
      <c r="I14">
        <f>I!H12*'Sim_Vt_Of(IxI)'!$L14</f>
        <v>0</v>
      </c>
      <c r="J14">
        <f>I!I12*'Sim_Vt_Of(IxI)'!$L14</f>
        <v>0</v>
      </c>
      <c r="K14">
        <f>I!J12*'Sim_Vt_Of(IxI)'!$L14</f>
        <v>0</v>
      </c>
      <c r="L14">
        <f>I!K12*'Sim_Vt_Of(IxI)'!$L14</f>
        <v>0</v>
      </c>
      <c r="M14">
        <f>I!L12*'Sim_Vt_Of(IxI)'!$L14</f>
        <v>0</v>
      </c>
      <c r="N14">
        <f>I!M12*'Sim_Vt_Of(IxI)'!$L14</f>
        <v>0</v>
      </c>
      <c r="O14">
        <f>I!N12*'Sim_Vt_Of(IxI)'!$L14</f>
        <v>0</v>
      </c>
      <c r="P14">
        <f>I!O12*'Sim_Vt_Of(IxI)'!$L14</f>
        <v>0</v>
      </c>
      <c r="Q14">
        <f>I!P12*'Sim_Vt_Of(IxI)'!$L14</f>
        <v>0</v>
      </c>
      <c r="R14">
        <f>I!Q12*'Sim_Vt_Of(IxI)'!$L14</f>
        <v>0</v>
      </c>
      <c r="S14">
        <f>I!R12*'Sim_Vt_Of(IxI)'!$L14</f>
        <v>0</v>
      </c>
      <c r="T14">
        <f>I!S12*'Sim_Vt_Of(IxI)'!$L14</f>
        <v>0</v>
      </c>
      <c r="U14">
        <f>I!T12*'Sim_Vt_Of(IxI)'!$L14</f>
        <v>0</v>
      </c>
      <c r="V14">
        <f>I!U12*'Sim_Vt_Of(IxI)'!$L14</f>
        <v>0</v>
      </c>
      <c r="W14">
        <f>I!V12*'Sim_Vt_Of(IxI)'!$L14</f>
        <v>0</v>
      </c>
      <c r="X14">
        <f>I!W12*'Sim_Vt_Of(IxI)'!$L14</f>
        <v>0</v>
      </c>
      <c r="Y14">
        <f>I!X12*'Sim_Vt_Of(IxI)'!$L14</f>
        <v>0</v>
      </c>
      <c r="Z14">
        <f>I!Y12*'Sim_Vt_Of(IxI)'!$L14</f>
        <v>0</v>
      </c>
      <c r="AA14">
        <f>I!Z12*'Sim_Vt_Of(IxI)'!$L14</f>
        <v>0</v>
      </c>
      <c r="AB14">
        <f>I!AA12*'Sim_Vt_Of(IxI)'!$L14</f>
        <v>0</v>
      </c>
      <c r="AC14">
        <f>I!AB12*'Sim_Vt_Of(IxI)'!$L14</f>
        <v>0</v>
      </c>
      <c r="AD14">
        <f>I!AC12*'Sim_Vt_Of(IxI)'!$L14</f>
        <v>0</v>
      </c>
      <c r="AE14">
        <f>I!AD12*'Sim_Vt_Of(IxI)'!$L14</f>
        <v>0</v>
      </c>
      <c r="AF14">
        <f>I!AE12*'Sim_Vt_Of(IxI)'!$L14</f>
        <v>0</v>
      </c>
      <c r="AG14">
        <f>I!AF12*'Sim_Vt_Of(IxI)'!$L14</f>
        <v>0</v>
      </c>
      <c r="AH14">
        <f>I!AG12*'Sim_Vt_Of(IxI)'!$L14</f>
        <v>0</v>
      </c>
      <c r="AI14">
        <f>I!AH12*'Sim_Vt_Of(IxI)'!$L14</f>
        <v>0</v>
      </c>
      <c r="AJ14">
        <f>I!AI12*'Sim_Vt_Of(IxI)'!$L14</f>
        <v>0</v>
      </c>
      <c r="AK14">
        <f>I!AJ12*'Sim_Vt_Of(IxI)'!$L14</f>
        <v>0</v>
      </c>
      <c r="AL14">
        <f>I!AK12*'Sim_Vt_Of(IxI)'!$L14</f>
        <v>0</v>
      </c>
      <c r="AM14">
        <f>I!AL12*'Sim_Vt_Of(IxI)'!$L14</f>
        <v>0</v>
      </c>
      <c r="AN14">
        <f>I!AM12*'Sim_Vt_Of(IxI)'!$L14</f>
        <v>0</v>
      </c>
      <c r="AO14">
        <f>I!AN12*'Sim_Vt_Of(IxI)'!$L14</f>
        <v>0</v>
      </c>
      <c r="AP14">
        <f>I!AO12*'Sim_Vt_Of(IxI)'!$L14</f>
        <v>0</v>
      </c>
      <c r="AQ14">
        <f>I!AP12*'Sim_Vt_Of(IxI)'!$L14</f>
        <v>0</v>
      </c>
      <c r="AR14">
        <f>I!AQ12*'Sim_Vt_Of(IxI)'!$L14</f>
        <v>0</v>
      </c>
      <c r="AS14">
        <f>I!AR12*'Sim_Vt_Of(IxI)'!$L14</f>
        <v>0</v>
      </c>
      <c r="AT14">
        <f>I!AS12*'Sim_Vt_Of(IxI)'!$L14</f>
        <v>0</v>
      </c>
      <c r="AU14">
        <f>I!AT12*'Sim_Vt_Of(IxI)'!$L14</f>
        <v>0</v>
      </c>
      <c r="AV14">
        <f>I!AU12*'Sim_Vt_Of(IxI)'!$L14</f>
        <v>0</v>
      </c>
      <c r="AW14">
        <f>I!AV12*'Sim_Vt_Of(IxI)'!$L14</f>
        <v>0</v>
      </c>
      <c r="AX14">
        <f>I!AW12*'Sim_Vt_Of(IxI)'!$L14</f>
        <v>0</v>
      </c>
      <c r="AY14">
        <f>I!AX12*'Sim_Vt_Of(IxI)'!$L14</f>
        <v>0</v>
      </c>
      <c r="AZ14">
        <f>I!AY12*'Sim_Vt_Of(IxI)'!$L14</f>
        <v>0</v>
      </c>
      <c r="BA14">
        <f>I!AZ12*'Sim_Vt_Of(IxI)'!$L14</f>
        <v>0</v>
      </c>
      <c r="BB14">
        <f>I!BA12*'Sim_Vt_Of(IxI)'!$L14</f>
        <v>0</v>
      </c>
      <c r="BC14">
        <f>I!BB12*'Sim_Vt_Of(IxI)'!$L14</f>
        <v>0</v>
      </c>
      <c r="BD14">
        <f>I!BC12*'Sim_Vt_Of(IxI)'!$L14</f>
        <v>0</v>
      </c>
      <c r="BE14">
        <f>I!BD12*'Sim_Vt_Of(IxI)'!$L14</f>
        <v>0</v>
      </c>
      <c r="BF14">
        <f>I!BE12*'Sim_Vt_Of(IxI)'!$L14</f>
        <v>0</v>
      </c>
      <c r="BG14">
        <f>I!BF12*'Sim_Vt_Of(IxI)'!$L14</f>
        <v>0</v>
      </c>
      <c r="BH14">
        <f>I!BG12*'Sim_Vt_Of(IxI)'!$L14</f>
        <v>0</v>
      </c>
      <c r="BI14">
        <f>I!BH12*'Sim_Vt_Of(IxI)'!$L14</f>
        <v>0</v>
      </c>
      <c r="BJ14">
        <f>I!BI12*'Sim_Vt_Of(IxI)'!$L14</f>
        <v>0</v>
      </c>
      <c r="BK14">
        <f>I!BJ12*'Sim_Vt_Of(IxI)'!$L14</f>
        <v>0</v>
      </c>
      <c r="BL14">
        <f>I!BK12*'Sim_Vt_Of(IxI)'!$L14</f>
        <v>0</v>
      </c>
      <c r="BM14">
        <f>I!BL12*'Sim_Vt_Of(IxI)'!$L14</f>
        <v>0</v>
      </c>
      <c r="BN14">
        <f>I!BM12*'Sim_Vt_Of(IxI)'!$L14</f>
        <v>0</v>
      </c>
      <c r="BO14">
        <f>I!BN12*'Sim_Vt_Of(IxI)'!$L14</f>
        <v>0</v>
      </c>
      <c r="BP14">
        <f>I!BO12*'Sim_Vt_Of(IxI)'!$L14</f>
        <v>0</v>
      </c>
      <c r="BQ14">
        <f>I!BP12*'Sim_Vt_Of(IxI)'!$L14</f>
        <v>0</v>
      </c>
      <c r="BR14">
        <f>I!BQ12*'Sim_Vt_Of(IxI)'!$L14</f>
        <v>0</v>
      </c>
      <c r="BS14">
        <f>I!BR12*'Sim_Vt_Of(IxI)'!$L14</f>
        <v>0</v>
      </c>
      <c r="BT14">
        <f>I!BS12*'Sim_Vt_Of(IxI)'!$L14</f>
        <v>0</v>
      </c>
      <c r="BU14">
        <f>I!BT12*'Sim_Vt_Of(IxI)'!$L14</f>
        <v>0</v>
      </c>
      <c r="BV14">
        <f>I!BU12*'Sim_Vt_Of(IxI)'!$L14</f>
        <v>0</v>
      </c>
      <c r="BW14">
        <f>I!BV12*'Sim_Vt_Of(IxI)'!$L14</f>
        <v>0</v>
      </c>
      <c r="BX14">
        <f>I!BW12*'Sim_Vt_Of(IxI)'!$L14</f>
        <v>0</v>
      </c>
      <c r="BY14">
        <f>I!BX12*'Sim_Vt_Of(IxI)'!$L14</f>
        <v>0</v>
      </c>
    </row>
    <row r="15" spans="1:77" x14ac:dyDescent="0.25">
      <c r="A15" s="105" t="s">
        <v>12</v>
      </c>
      <c r="B15">
        <f>I!A13*'Sim_Vt_Of(IxI)'!$L15</f>
        <v>0</v>
      </c>
      <c r="C15">
        <f>I!B13*'Sim_Vt_Of(IxI)'!$L15</f>
        <v>0</v>
      </c>
      <c r="D15">
        <f>I!C13*'Sim_Vt_Of(IxI)'!$L15</f>
        <v>0</v>
      </c>
      <c r="E15">
        <f>I!D13*'Sim_Vt_Of(IxI)'!$L15</f>
        <v>0</v>
      </c>
      <c r="F15">
        <f>I!E13*'Sim_Vt_Of(IxI)'!$L15</f>
        <v>0</v>
      </c>
      <c r="G15">
        <f>I!F13*'Sim_Vt_Of(IxI)'!$L15</f>
        <v>0</v>
      </c>
      <c r="H15">
        <f>I!G13*'Sim_Vt_Of(IxI)'!$L15</f>
        <v>0</v>
      </c>
      <c r="I15">
        <f>I!H13*'Sim_Vt_Of(IxI)'!$L15</f>
        <v>0</v>
      </c>
      <c r="J15">
        <f>I!I13*'Sim_Vt_Of(IxI)'!$L15</f>
        <v>0</v>
      </c>
      <c r="K15">
        <f>I!J13*'Sim_Vt_Of(IxI)'!$L15</f>
        <v>0</v>
      </c>
      <c r="L15">
        <f>I!K13*'Sim_Vt_Of(IxI)'!$L15</f>
        <v>0</v>
      </c>
      <c r="M15">
        <f>I!L13*'Sim_Vt_Of(IxI)'!$L15</f>
        <v>0</v>
      </c>
      <c r="N15">
        <f>I!M13*'Sim_Vt_Of(IxI)'!$L15</f>
        <v>0</v>
      </c>
      <c r="O15">
        <f>I!N13*'Sim_Vt_Of(IxI)'!$L15</f>
        <v>0</v>
      </c>
      <c r="P15">
        <f>I!O13*'Sim_Vt_Of(IxI)'!$L15</f>
        <v>0</v>
      </c>
      <c r="Q15">
        <f>I!P13*'Sim_Vt_Of(IxI)'!$L15</f>
        <v>0</v>
      </c>
      <c r="R15">
        <f>I!Q13*'Sim_Vt_Of(IxI)'!$L15</f>
        <v>0</v>
      </c>
      <c r="S15">
        <f>I!R13*'Sim_Vt_Of(IxI)'!$L15</f>
        <v>0</v>
      </c>
      <c r="T15">
        <f>I!S13*'Sim_Vt_Of(IxI)'!$L15</f>
        <v>0</v>
      </c>
      <c r="U15">
        <f>I!T13*'Sim_Vt_Of(IxI)'!$L15</f>
        <v>0</v>
      </c>
      <c r="V15">
        <f>I!U13*'Sim_Vt_Of(IxI)'!$L15</f>
        <v>0</v>
      </c>
      <c r="W15">
        <f>I!V13*'Sim_Vt_Of(IxI)'!$L15</f>
        <v>0</v>
      </c>
      <c r="X15">
        <f>I!W13*'Sim_Vt_Of(IxI)'!$L15</f>
        <v>0</v>
      </c>
      <c r="Y15">
        <f>I!X13*'Sim_Vt_Of(IxI)'!$L15</f>
        <v>0</v>
      </c>
      <c r="Z15">
        <f>I!Y13*'Sim_Vt_Of(IxI)'!$L15</f>
        <v>0</v>
      </c>
      <c r="AA15">
        <f>I!Z13*'Sim_Vt_Of(IxI)'!$L15</f>
        <v>0</v>
      </c>
      <c r="AB15">
        <f>I!AA13*'Sim_Vt_Of(IxI)'!$L15</f>
        <v>0</v>
      </c>
      <c r="AC15">
        <f>I!AB13*'Sim_Vt_Of(IxI)'!$L15</f>
        <v>0</v>
      </c>
      <c r="AD15">
        <f>I!AC13*'Sim_Vt_Of(IxI)'!$L15</f>
        <v>0</v>
      </c>
      <c r="AE15">
        <f>I!AD13*'Sim_Vt_Of(IxI)'!$L15</f>
        <v>0</v>
      </c>
      <c r="AF15">
        <f>I!AE13*'Sim_Vt_Of(IxI)'!$L15</f>
        <v>0</v>
      </c>
      <c r="AG15">
        <f>I!AF13*'Sim_Vt_Of(IxI)'!$L15</f>
        <v>0</v>
      </c>
      <c r="AH15">
        <f>I!AG13*'Sim_Vt_Of(IxI)'!$L15</f>
        <v>0</v>
      </c>
      <c r="AI15">
        <f>I!AH13*'Sim_Vt_Of(IxI)'!$L15</f>
        <v>0</v>
      </c>
      <c r="AJ15">
        <f>I!AI13*'Sim_Vt_Of(IxI)'!$L15</f>
        <v>0</v>
      </c>
      <c r="AK15">
        <f>I!AJ13*'Sim_Vt_Of(IxI)'!$L15</f>
        <v>0</v>
      </c>
      <c r="AL15">
        <f>I!AK13*'Sim_Vt_Of(IxI)'!$L15</f>
        <v>0</v>
      </c>
      <c r="AM15">
        <f>I!AL13*'Sim_Vt_Of(IxI)'!$L15</f>
        <v>0</v>
      </c>
      <c r="AN15">
        <f>I!AM13*'Sim_Vt_Of(IxI)'!$L15</f>
        <v>0</v>
      </c>
      <c r="AO15">
        <f>I!AN13*'Sim_Vt_Of(IxI)'!$L15</f>
        <v>0</v>
      </c>
      <c r="AP15">
        <f>I!AO13*'Sim_Vt_Of(IxI)'!$L15</f>
        <v>0</v>
      </c>
      <c r="AQ15">
        <f>I!AP13*'Sim_Vt_Of(IxI)'!$L15</f>
        <v>0</v>
      </c>
      <c r="AR15">
        <f>I!AQ13*'Sim_Vt_Of(IxI)'!$L15</f>
        <v>0</v>
      </c>
      <c r="AS15">
        <f>I!AR13*'Sim_Vt_Of(IxI)'!$L15</f>
        <v>0</v>
      </c>
      <c r="AT15">
        <f>I!AS13*'Sim_Vt_Of(IxI)'!$L15</f>
        <v>0</v>
      </c>
      <c r="AU15">
        <f>I!AT13*'Sim_Vt_Of(IxI)'!$L15</f>
        <v>0</v>
      </c>
      <c r="AV15">
        <f>I!AU13*'Sim_Vt_Of(IxI)'!$L15</f>
        <v>0</v>
      </c>
      <c r="AW15">
        <f>I!AV13*'Sim_Vt_Of(IxI)'!$L15</f>
        <v>0</v>
      </c>
      <c r="AX15">
        <f>I!AW13*'Sim_Vt_Of(IxI)'!$L15</f>
        <v>0</v>
      </c>
      <c r="AY15">
        <f>I!AX13*'Sim_Vt_Of(IxI)'!$L15</f>
        <v>0</v>
      </c>
      <c r="AZ15">
        <f>I!AY13*'Sim_Vt_Of(IxI)'!$L15</f>
        <v>0</v>
      </c>
      <c r="BA15">
        <f>I!AZ13*'Sim_Vt_Of(IxI)'!$L15</f>
        <v>0</v>
      </c>
      <c r="BB15">
        <f>I!BA13*'Sim_Vt_Of(IxI)'!$L15</f>
        <v>0</v>
      </c>
      <c r="BC15">
        <f>I!BB13*'Sim_Vt_Of(IxI)'!$L15</f>
        <v>0</v>
      </c>
      <c r="BD15">
        <f>I!BC13*'Sim_Vt_Of(IxI)'!$L15</f>
        <v>0</v>
      </c>
      <c r="BE15">
        <f>I!BD13*'Sim_Vt_Of(IxI)'!$L15</f>
        <v>0</v>
      </c>
      <c r="BF15">
        <f>I!BE13*'Sim_Vt_Of(IxI)'!$L15</f>
        <v>0</v>
      </c>
      <c r="BG15">
        <f>I!BF13*'Sim_Vt_Of(IxI)'!$L15</f>
        <v>0</v>
      </c>
      <c r="BH15">
        <f>I!BG13*'Sim_Vt_Of(IxI)'!$L15</f>
        <v>0</v>
      </c>
      <c r="BI15">
        <f>I!BH13*'Sim_Vt_Of(IxI)'!$L15</f>
        <v>0</v>
      </c>
      <c r="BJ15">
        <f>I!BI13*'Sim_Vt_Of(IxI)'!$L15</f>
        <v>0</v>
      </c>
      <c r="BK15">
        <f>I!BJ13*'Sim_Vt_Of(IxI)'!$L15</f>
        <v>0</v>
      </c>
      <c r="BL15">
        <f>I!BK13*'Sim_Vt_Of(IxI)'!$L15</f>
        <v>0</v>
      </c>
      <c r="BM15">
        <f>I!BL13*'Sim_Vt_Of(IxI)'!$L15</f>
        <v>0</v>
      </c>
      <c r="BN15">
        <f>I!BM13*'Sim_Vt_Of(IxI)'!$L15</f>
        <v>0</v>
      </c>
      <c r="BO15">
        <f>I!BN13*'Sim_Vt_Of(IxI)'!$L15</f>
        <v>0</v>
      </c>
      <c r="BP15">
        <f>I!BO13*'Sim_Vt_Of(IxI)'!$L15</f>
        <v>0</v>
      </c>
      <c r="BQ15">
        <f>I!BP13*'Sim_Vt_Of(IxI)'!$L15</f>
        <v>0</v>
      </c>
      <c r="BR15">
        <f>I!BQ13*'Sim_Vt_Of(IxI)'!$L15</f>
        <v>0</v>
      </c>
      <c r="BS15">
        <f>I!BR13*'Sim_Vt_Of(IxI)'!$L15</f>
        <v>0</v>
      </c>
      <c r="BT15">
        <f>I!BS13*'Sim_Vt_Of(IxI)'!$L15</f>
        <v>0</v>
      </c>
      <c r="BU15">
        <f>I!BT13*'Sim_Vt_Of(IxI)'!$L15</f>
        <v>0</v>
      </c>
      <c r="BV15">
        <f>I!BU13*'Sim_Vt_Of(IxI)'!$L15</f>
        <v>0</v>
      </c>
      <c r="BW15">
        <f>I!BV13*'Sim_Vt_Of(IxI)'!$L15</f>
        <v>0</v>
      </c>
      <c r="BX15">
        <f>I!BW13*'Sim_Vt_Of(IxI)'!$L15</f>
        <v>0</v>
      </c>
      <c r="BY15">
        <f>I!BX13*'Sim_Vt_Of(IxI)'!$L15</f>
        <v>0</v>
      </c>
    </row>
    <row r="16" spans="1:77" x14ac:dyDescent="0.25">
      <c r="A16" s="105" t="s">
        <v>13</v>
      </c>
      <c r="B16">
        <f>I!A14*'Sim_Vt_Of(IxI)'!$L16</f>
        <v>0</v>
      </c>
      <c r="C16">
        <f>I!B14*'Sim_Vt_Of(IxI)'!$L16</f>
        <v>0</v>
      </c>
      <c r="D16">
        <f>I!C14*'Sim_Vt_Of(IxI)'!$L16</f>
        <v>0</v>
      </c>
      <c r="E16">
        <f>I!D14*'Sim_Vt_Of(IxI)'!$L16</f>
        <v>0</v>
      </c>
      <c r="F16">
        <f>I!E14*'Sim_Vt_Of(IxI)'!$L16</f>
        <v>0</v>
      </c>
      <c r="G16">
        <f>I!F14*'Sim_Vt_Of(IxI)'!$L16</f>
        <v>0</v>
      </c>
      <c r="H16">
        <f>I!G14*'Sim_Vt_Of(IxI)'!$L16</f>
        <v>0</v>
      </c>
      <c r="I16">
        <f>I!H14*'Sim_Vt_Of(IxI)'!$L16</f>
        <v>0</v>
      </c>
      <c r="J16">
        <f>I!I14*'Sim_Vt_Of(IxI)'!$L16</f>
        <v>0</v>
      </c>
      <c r="K16">
        <f>I!J14*'Sim_Vt_Of(IxI)'!$L16</f>
        <v>0</v>
      </c>
      <c r="L16">
        <f>I!K14*'Sim_Vt_Of(IxI)'!$L16</f>
        <v>0</v>
      </c>
      <c r="M16">
        <f>I!L14*'Sim_Vt_Of(IxI)'!$L16</f>
        <v>0</v>
      </c>
      <c r="N16">
        <f>I!M14*'Sim_Vt_Of(IxI)'!$L16</f>
        <v>0</v>
      </c>
      <c r="O16">
        <f>I!N14*'Sim_Vt_Of(IxI)'!$L16</f>
        <v>0</v>
      </c>
      <c r="P16">
        <f>I!O14*'Sim_Vt_Of(IxI)'!$L16</f>
        <v>0</v>
      </c>
      <c r="Q16">
        <f>I!P14*'Sim_Vt_Of(IxI)'!$L16</f>
        <v>0</v>
      </c>
      <c r="R16">
        <f>I!Q14*'Sim_Vt_Of(IxI)'!$L16</f>
        <v>0</v>
      </c>
      <c r="S16">
        <f>I!R14*'Sim_Vt_Of(IxI)'!$L16</f>
        <v>0</v>
      </c>
      <c r="T16">
        <f>I!S14*'Sim_Vt_Of(IxI)'!$L16</f>
        <v>0</v>
      </c>
      <c r="U16">
        <f>I!T14*'Sim_Vt_Of(IxI)'!$L16</f>
        <v>0</v>
      </c>
      <c r="V16">
        <f>I!U14*'Sim_Vt_Of(IxI)'!$L16</f>
        <v>0</v>
      </c>
      <c r="W16">
        <f>I!V14*'Sim_Vt_Of(IxI)'!$L16</f>
        <v>0</v>
      </c>
      <c r="X16">
        <f>I!W14*'Sim_Vt_Of(IxI)'!$L16</f>
        <v>0</v>
      </c>
      <c r="Y16">
        <f>I!X14*'Sim_Vt_Of(IxI)'!$L16</f>
        <v>0</v>
      </c>
      <c r="Z16">
        <f>I!Y14*'Sim_Vt_Of(IxI)'!$L16</f>
        <v>0</v>
      </c>
      <c r="AA16">
        <f>I!Z14*'Sim_Vt_Of(IxI)'!$L16</f>
        <v>0</v>
      </c>
      <c r="AB16">
        <f>I!AA14*'Sim_Vt_Of(IxI)'!$L16</f>
        <v>0</v>
      </c>
      <c r="AC16">
        <f>I!AB14*'Sim_Vt_Of(IxI)'!$L16</f>
        <v>0</v>
      </c>
      <c r="AD16">
        <f>I!AC14*'Sim_Vt_Of(IxI)'!$L16</f>
        <v>0</v>
      </c>
      <c r="AE16">
        <f>I!AD14*'Sim_Vt_Of(IxI)'!$L16</f>
        <v>0</v>
      </c>
      <c r="AF16">
        <f>I!AE14*'Sim_Vt_Of(IxI)'!$L16</f>
        <v>0</v>
      </c>
      <c r="AG16">
        <f>I!AF14*'Sim_Vt_Of(IxI)'!$L16</f>
        <v>0</v>
      </c>
      <c r="AH16">
        <f>I!AG14*'Sim_Vt_Of(IxI)'!$L16</f>
        <v>0</v>
      </c>
      <c r="AI16">
        <f>I!AH14*'Sim_Vt_Of(IxI)'!$L16</f>
        <v>0</v>
      </c>
      <c r="AJ16">
        <f>I!AI14*'Sim_Vt_Of(IxI)'!$L16</f>
        <v>0</v>
      </c>
      <c r="AK16">
        <f>I!AJ14*'Sim_Vt_Of(IxI)'!$L16</f>
        <v>0</v>
      </c>
      <c r="AL16">
        <f>I!AK14*'Sim_Vt_Of(IxI)'!$L16</f>
        <v>0</v>
      </c>
      <c r="AM16">
        <f>I!AL14*'Sim_Vt_Of(IxI)'!$L16</f>
        <v>0</v>
      </c>
      <c r="AN16">
        <f>I!AM14*'Sim_Vt_Of(IxI)'!$L16</f>
        <v>0</v>
      </c>
      <c r="AO16">
        <f>I!AN14*'Sim_Vt_Of(IxI)'!$L16</f>
        <v>0</v>
      </c>
      <c r="AP16">
        <f>I!AO14*'Sim_Vt_Of(IxI)'!$L16</f>
        <v>0</v>
      </c>
      <c r="AQ16">
        <f>I!AP14*'Sim_Vt_Of(IxI)'!$L16</f>
        <v>0</v>
      </c>
      <c r="AR16">
        <f>I!AQ14*'Sim_Vt_Of(IxI)'!$L16</f>
        <v>0</v>
      </c>
      <c r="AS16">
        <f>I!AR14*'Sim_Vt_Of(IxI)'!$L16</f>
        <v>0</v>
      </c>
      <c r="AT16">
        <f>I!AS14*'Sim_Vt_Of(IxI)'!$L16</f>
        <v>0</v>
      </c>
      <c r="AU16">
        <f>I!AT14*'Sim_Vt_Of(IxI)'!$L16</f>
        <v>0</v>
      </c>
      <c r="AV16">
        <f>I!AU14*'Sim_Vt_Of(IxI)'!$L16</f>
        <v>0</v>
      </c>
      <c r="AW16">
        <f>I!AV14*'Sim_Vt_Of(IxI)'!$L16</f>
        <v>0</v>
      </c>
      <c r="AX16">
        <f>I!AW14*'Sim_Vt_Of(IxI)'!$L16</f>
        <v>0</v>
      </c>
      <c r="AY16">
        <f>I!AX14*'Sim_Vt_Of(IxI)'!$L16</f>
        <v>0</v>
      </c>
      <c r="AZ16">
        <f>I!AY14*'Sim_Vt_Of(IxI)'!$L16</f>
        <v>0</v>
      </c>
      <c r="BA16">
        <f>I!AZ14*'Sim_Vt_Of(IxI)'!$L16</f>
        <v>0</v>
      </c>
      <c r="BB16">
        <f>I!BA14*'Sim_Vt_Of(IxI)'!$L16</f>
        <v>0</v>
      </c>
      <c r="BC16">
        <f>I!BB14*'Sim_Vt_Of(IxI)'!$L16</f>
        <v>0</v>
      </c>
      <c r="BD16">
        <f>I!BC14*'Sim_Vt_Of(IxI)'!$L16</f>
        <v>0</v>
      </c>
      <c r="BE16">
        <f>I!BD14*'Sim_Vt_Of(IxI)'!$L16</f>
        <v>0</v>
      </c>
      <c r="BF16">
        <f>I!BE14*'Sim_Vt_Of(IxI)'!$L16</f>
        <v>0</v>
      </c>
      <c r="BG16">
        <f>I!BF14*'Sim_Vt_Of(IxI)'!$L16</f>
        <v>0</v>
      </c>
      <c r="BH16">
        <f>I!BG14*'Sim_Vt_Of(IxI)'!$L16</f>
        <v>0</v>
      </c>
      <c r="BI16">
        <f>I!BH14*'Sim_Vt_Of(IxI)'!$L16</f>
        <v>0</v>
      </c>
      <c r="BJ16">
        <f>I!BI14*'Sim_Vt_Of(IxI)'!$L16</f>
        <v>0</v>
      </c>
      <c r="BK16">
        <f>I!BJ14*'Sim_Vt_Of(IxI)'!$L16</f>
        <v>0</v>
      </c>
      <c r="BL16">
        <f>I!BK14*'Sim_Vt_Of(IxI)'!$L16</f>
        <v>0</v>
      </c>
      <c r="BM16">
        <f>I!BL14*'Sim_Vt_Of(IxI)'!$L16</f>
        <v>0</v>
      </c>
      <c r="BN16">
        <f>I!BM14*'Sim_Vt_Of(IxI)'!$L16</f>
        <v>0</v>
      </c>
      <c r="BO16">
        <f>I!BN14*'Sim_Vt_Of(IxI)'!$L16</f>
        <v>0</v>
      </c>
      <c r="BP16">
        <f>I!BO14*'Sim_Vt_Of(IxI)'!$L16</f>
        <v>0</v>
      </c>
      <c r="BQ16">
        <f>I!BP14*'Sim_Vt_Of(IxI)'!$L16</f>
        <v>0</v>
      </c>
      <c r="BR16">
        <f>I!BQ14*'Sim_Vt_Of(IxI)'!$L16</f>
        <v>0</v>
      </c>
      <c r="BS16">
        <f>I!BR14*'Sim_Vt_Of(IxI)'!$L16</f>
        <v>0</v>
      </c>
      <c r="BT16">
        <f>I!BS14*'Sim_Vt_Of(IxI)'!$L16</f>
        <v>0</v>
      </c>
      <c r="BU16">
        <f>I!BT14*'Sim_Vt_Of(IxI)'!$L16</f>
        <v>0</v>
      </c>
      <c r="BV16">
        <f>I!BU14*'Sim_Vt_Of(IxI)'!$L16</f>
        <v>0</v>
      </c>
      <c r="BW16">
        <f>I!BV14*'Sim_Vt_Of(IxI)'!$L16</f>
        <v>0</v>
      </c>
      <c r="BX16">
        <f>I!BW14*'Sim_Vt_Of(IxI)'!$L16</f>
        <v>0</v>
      </c>
      <c r="BY16">
        <f>I!BX14*'Sim_Vt_Of(IxI)'!$L16</f>
        <v>0</v>
      </c>
    </row>
    <row r="17" spans="1:77" x14ac:dyDescent="0.25">
      <c r="A17" s="105" t="s">
        <v>14</v>
      </c>
      <c r="B17">
        <f>I!A15*'Sim_Vt_Of(IxI)'!$L17</f>
        <v>0</v>
      </c>
      <c r="C17">
        <f>I!B15*'Sim_Vt_Of(IxI)'!$L17</f>
        <v>0</v>
      </c>
      <c r="D17">
        <f>I!C15*'Sim_Vt_Of(IxI)'!$L17</f>
        <v>0</v>
      </c>
      <c r="E17">
        <f>I!D15*'Sim_Vt_Of(IxI)'!$L17</f>
        <v>0</v>
      </c>
      <c r="F17">
        <f>I!E15*'Sim_Vt_Of(IxI)'!$L17</f>
        <v>0</v>
      </c>
      <c r="G17">
        <f>I!F15*'Sim_Vt_Of(IxI)'!$L17</f>
        <v>0</v>
      </c>
      <c r="H17">
        <f>I!G15*'Sim_Vt_Of(IxI)'!$L17</f>
        <v>0</v>
      </c>
      <c r="I17">
        <f>I!H15*'Sim_Vt_Of(IxI)'!$L17</f>
        <v>0</v>
      </c>
      <c r="J17">
        <f>I!I15*'Sim_Vt_Of(IxI)'!$L17</f>
        <v>0</v>
      </c>
      <c r="K17">
        <f>I!J15*'Sim_Vt_Of(IxI)'!$L17</f>
        <v>0</v>
      </c>
      <c r="L17">
        <f>I!K15*'Sim_Vt_Of(IxI)'!$L17</f>
        <v>0</v>
      </c>
      <c r="M17">
        <f>I!L15*'Sim_Vt_Of(IxI)'!$L17</f>
        <v>0</v>
      </c>
      <c r="N17">
        <f>I!M15*'Sim_Vt_Of(IxI)'!$L17</f>
        <v>0</v>
      </c>
      <c r="O17">
        <f>I!N15*'Sim_Vt_Of(IxI)'!$L17</f>
        <v>0</v>
      </c>
      <c r="P17">
        <f>I!O15*'Sim_Vt_Of(IxI)'!$L17</f>
        <v>0</v>
      </c>
      <c r="Q17">
        <f>I!P15*'Sim_Vt_Of(IxI)'!$L17</f>
        <v>0</v>
      </c>
      <c r="R17">
        <f>I!Q15*'Sim_Vt_Of(IxI)'!$L17</f>
        <v>0</v>
      </c>
      <c r="S17">
        <f>I!R15*'Sim_Vt_Of(IxI)'!$L17</f>
        <v>0</v>
      </c>
      <c r="T17">
        <f>I!S15*'Sim_Vt_Of(IxI)'!$L17</f>
        <v>0</v>
      </c>
      <c r="U17">
        <f>I!T15*'Sim_Vt_Of(IxI)'!$L17</f>
        <v>0</v>
      </c>
      <c r="V17">
        <f>I!U15*'Sim_Vt_Of(IxI)'!$L17</f>
        <v>0</v>
      </c>
      <c r="W17">
        <f>I!V15*'Sim_Vt_Of(IxI)'!$L17</f>
        <v>0</v>
      </c>
      <c r="X17">
        <f>I!W15*'Sim_Vt_Of(IxI)'!$L17</f>
        <v>0</v>
      </c>
      <c r="Y17">
        <f>I!X15*'Sim_Vt_Of(IxI)'!$L17</f>
        <v>0</v>
      </c>
      <c r="Z17">
        <f>I!Y15*'Sim_Vt_Of(IxI)'!$L17</f>
        <v>0</v>
      </c>
      <c r="AA17">
        <f>I!Z15*'Sim_Vt_Of(IxI)'!$L17</f>
        <v>0</v>
      </c>
      <c r="AB17">
        <f>I!AA15*'Sim_Vt_Of(IxI)'!$L17</f>
        <v>0</v>
      </c>
      <c r="AC17">
        <f>I!AB15*'Sim_Vt_Of(IxI)'!$L17</f>
        <v>0</v>
      </c>
      <c r="AD17">
        <f>I!AC15*'Sim_Vt_Of(IxI)'!$L17</f>
        <v>0</v>
      </c>
      <c r="AE17">
        <f>I!AD15*'Sim_Vt_Of(IxI)'!$L17</f>
        <v>0</v>
      </c>
      <c r="AF17">
        <f>I!AE15*'Sim_Vt_Of(IxI)'!$L17</f>
        <v>0</v>
      </c>
      <c r="AG17">
        <f>I!AF15*'Sim_Vt_Of(IxI)'!$L17</f>
        <v>0</v>
      </c>
      <c r="AH17">
        <f>I!AG15*'Sim_Vt_Of(IxI)'!$L17</f>
        <v>0</v>
      </c>
      <c r="AI17">
        <f>I!AH15*'Sim_Vt_Of(IxI)'!$L17</f>
        <v>0</v>
      </c>
      <c r="AJ17">
        <f>I!AI15*'Sim_Vt_Of(IxI)'!$L17</f>
        <v>0</v>
      </c>
      <c r="AK17">
        <f>I!AJ15*'Sim_Vt_Of(IxI)'!$L17</f>
        <v>0</v>
      </c>
      <c r="AL17">
        <f>I!AK15*'Sim_Vt_Of(IxI)'!$L17</f>
        <v>0</v>
      </c>
      <c r="AM17">
        <f>I!AL15*'Sim_Vt_Of(IxI)'!$L17</f>
        <v>0</v>
      </c>
      <c r="AN17">
        <f>I!AM15*'Sim_Vt_Of(IxI)'!$L17</f>
        <v>0</v>
      </c>
      <c r="AO17">
        <f>I!AN15*'Sim_Vt_Of(IxI)'!$L17</f>
        <v>0</v>
      </c>
      <c r="AP17">
        <f>I!AO15*'Sim_Vt_Of(IxI)'!$L17</f>
        <v>0</v>
      </c>
      <c r="AQ17">
        <f>I!AP15*'Sim_Vt_Of(IxI)'!$L17</f>
        <v>0</v>
      </c>
      <c r="AR17">
        <f>I!AQ15*'Sim_Vt_Of(IxI)'!$L17</f>
        <v>0</v>
      </c>
      <c r="AS17">
        <f>I!AR15*'Sim_Vt_Of(IxI)'!$L17</f>
        <v>0</v>
      </c>
      <c r="AT17">
        <f>I!AS15*'Sim_Vt_Of(IxI)'!$L17</f>
        <v>0</v>
      </c>
      <c r="AU17">
        <f>I!AT15*'Sim_Vt_Of(IxI)'!$L17</f>
        <v>0</v>
      </c>
      <c r="AV17">
        <f>I!AU15*'Sim_Vt_Of(IxI)'!$L17</f>
        <v>0</v>
      </c>
      <c r="AW17">
        <f>I!AV15*'Sim_Vt_Of(IxI)'!$L17</f>
        <v>0</v>
      </c>
      <c r="AX17">
        <f>I!AW15*'Sim_Vt_Of(IxI)'!$L17</f>
        <v>0</v>
      </c>
      <c r="AY17">
        <f>I!AX15*'Sim_Vt_Of(IxI)'!$L17</f>
        <v>0</v>
      </c>
      <c r="AZ17">
        <f>I!AY15*'Sim_Vt_Of(IxI)'!$L17</f>
        <v>0</v>
      </c>
      <c r="BA17">
        <f>I!AZ15*'Sim_Vt_Of(IxI)'!$L17</f>
        <v>0</v>
      </c>
      <c r="BB17">
        <f>I!BA15*'Sim_Vt_Of(IxI)'!$L17</f>
        <v>0</v>
      </c>
      <c r="BC17">
        <f>I!BB15*'Sim_Vt_Of(IxI)'!$L17</f>
        <v>0</v>
      </c>
      <c r="BD17">
        <f>I!BC15*'Sim_Vt_Of(IxI)'!$L17</f>
        <v>0</v>
      </c>
      <c r="BE17">
        <f>I!BD15*'Sim_Vt_Of(IxI)'!$L17</f>
        <v>0</v>
      </c>
      <c r="BF17">
        <f>I!BE15*'Sim_Vt_Of(IxI)'!$L17</f>
        <v>0</v>
      </c>
      <c r="BG17">
        <f>I!BF15*'Sim_Vt_Of(IxI)'!$L17</f>
        <v>0</v>
      </c>
      <c r="BH17">
        <f>I!BG15*'Sim_Vt_Of(IxI)'!$L17</f>
        <v>0</v>
      </c>
      <c r="BI17">
        <f>I!BH15*'Sim_Vt_Of(IxI)'!$L17</f>
        <v>0</v>
      </c>
      <c r="BJ17">
        <f>I!BI15*'Sim_Vt_Of(IxI)'!$L17</f>
        <v>0</v>
      </c>
      <c r="BK17">
        <f>I!BJ15*'Sim_Vt_Of(IxI)'!$L17</f>
        <v>0</v>
      </c>
      <c r="BL17">
        <f>I!BK15*'Sim_Vt_Of(IxI)'!$L17</f>
        <v>0</v>
      </c>
      <c r="BM17">
        <f>I!BL15*'Sim_Vt_Of(IxI)'!$L17</f>
        <v>0</v>
      </c>
      <c r="BN17">
        <f>I!BM15*'Sim_Vt_Of(IxI)'!$L17</f>
        <v>0</v>
      </c>
      <c r="BO17">
        <f>I!BN15*'Sim_Vt_Of(IxI)'!$L17</f>
        <v>0</v>
      </c>
      <c r="BP17">
        <f>I!BO15*'Sim_Vt_Of(IxI)'!$L17</f>
        <v>0</v>
      </c>
      <c r="BQ17">
        <f>I!BP15*'Sim_Vt_Of(IxI)'!$L17</f>
        <v>0</v>
      </c>
      <c r="BR17">
        <f>I!BQ15*'Sim_Vt_Of(IxI)'!$L17</f>
        <v>0</v>
      </c>
      <c r="BS17">
        <f>I!BR15*'Sim_Vt_Of(IxI)'!$L17</f>
        <v>0</v>
      </c>
      <c r="BT17">
        <f>I!BS15*'Sim_Vt_Of(IxI)'!$L17</f>
        <v>0</v>
      </c>
      <c r="BU17">
        <f>I!BT15*'Sim_Vt_Of(IxI)'!$L17</f>
        <v>0</v>
      </c>
      <c r="BV17">
        <f>I!BU15*'Sim_Vt_Of(IxI)'!$L17</f>
        <v>0</v>
      </c>
      <c r="BW17">
        <f>I!BV15*'Sim_Vt_Of(IxI)'!$L17</f>
        <v>0</v>
      </c>
      <c r="BX17">
        <f>I!BW15*'Sim_Vt_Of(IxI)'!$L17</f>
        <v>0</v>
      </c>
      <c r="BY17">
        <f>I!BX15*'Sim_Vt_Of(IxI)'!$L17</f>
        <v>0</v>
      </c>
    </row>
    <row r="18" spans="1:77" x14ac:dyDescent="0.25">
      <c r="A18" s="105" t="s">
        <v>15</v>
      </c>
      <c r="B18">
        <f>I!A16*'Sim_Vt_Of(IxI)'!$L18</f>
        <v>0</v>
      </c>
      <c r="C18">
        <f>I!B16*'Sim_Vt_Of(IxI)'!$L18</f>
        <v>0</v>
      </c>
      <c r="D18">
        <f>I!C16*'Sim_Vt_Of(IxI)'!$L18</f>
        <v>0</v>
      </c>
      <c r="E18">
        <f>I!D16*'Sim_Vt_Of(IxI)'!$L18</f>
        <v>0</v>
      </c>
      <c r="F18">
        <f>I!E16*'Sim_Vt_Of(IxI)'!$L18</f>
        <v>0</v>
      </c>
      <c r="G18">
        <f>I!F16*'Sim_Vt_Of(IxI)'!$L18</f>
        <v>0</v>
      </c>
      <c r="H18">
        <f>I!G16*'Sim_Vt_Of(IxI)'!$L18</f>
        <v>0</v>
      </c>
      <c r="I18">
        <f>I!H16*'Sim_Vt_Of(IxI)'!$L18</f>
        <v>0</v>
      </c>
      <c r="J18">
        <f>I!I16*'Sim_Vt_Of(IxI)'!$L18</f>
        <v>0</v>
      </c>
      <c r="K18">
        <f>I!J16*'Sim_Vt_Of(IxI)'!$L18</f>
        <v>0</v>
      </c>
      <c r="L18">
        <f>I!K16*'Sim_Vt_Of(IxI)'!$L18</f>
        <v>0</v>
      </c>
      <c r="M18">
        <f>I!L16*'Sim_Vt_Of(IxI)'!$L18</f>
        <v>0</v>
      </c>
      <c r="N18">
        <f>I!M16*'Sim_Vt_Of(IxI)'!$L18</f>
        <v>0</v>
      </c>
      <c r="O18">
        <f>I!N16*'Sim_Vt_Of(IxI)'!$L18</f>
        <v>0</v>
      </c>
      <c r="P18">
        <f>I!O16*'Sim_Vt_Of(IxI)'!$L18</f>
        <v>0</v>
      </c>
      <c r="Q18">
        <f>I!P16*'Sim_Vt_Of(IxI)'!$L18</f>
        <v>0</v>
      </c>
      <c r="R18">
        <f>I!Q16*'Sim_Vt_Of(IxI)'!$L18</f>
        <v>0</v>
      </c>
      <c r="S18">
        <f>I!R16*'Sim_Vt_Of(IxI)'!$L18</f>
        <v>0</v>
      </c>
      <c r="T18">
        <f>I!S16*'Sim_Vt_Of(IxI)'!$L18</f>
        <v>0</v>
      </c>
      <c r="U18">
        <f>I!T16*'Sim_Vt_Of(IxI)'!$L18</f>
        <v>0</v>
      </c>
      <c r="V18">
        <f>I!U16*'Sim_Vt_Of(IxI)'!$L18</f>
        <v>0</v>
      </c>
      <c r="W18">
        <f>I!V16*'Sim_Vt_Of(IxI)'!$L18</f>
        <v>0</v>
      </c>
      <c r="X18">
        <f>I!W16*'Sim_Vt_Of(IxI)'!$L18</f>
        <v>0</v>
      </c>
      <c r="Y18">
        <f>I!X16*'Sim_Vt_Of(IxI)'!$L18</f>
        <v>0</v>
      </c>
      <c r="Z18">
        <f>I!Y16*'Sim_Vt_Of(IxI)'!$L18</f>
        <v>0</v>
      </c>
      <c r="AA18">
        <f>I!Z16*'Sim_Vt_Of(IxI)'!$L18</f>
        <v>0</v>
      </c>
      <c r="AB18">
        <f>I!AA16*'Sim_Vt_Of(IxI)'!$L18</f>
        <v>0</v>
      </c>
      <c r="AC18">
        <f>I!AB16*'Sim_Vt_Of(IxI)'!$L18</f>
        <v>0</v>
      </c>
      <c r="AD18">
        <f>I!AC16*'Sim_Vt_Of(IxI)'!$L18</f>
        <v>0</v>
      </c>
      <c r="AE18">
        <f>I!AD16*'Sim_Vt_Of(IxI)'!$L18</f>
        <v>0</v>
      </c>
      <c r="AF18">
        <f>I!AE16*'Sim_Vt_Of(IxI)'!$L18</f>
        <v>0</v>
      </c>
      <c r="AG18">
        <f>I!AF16*'Sim_Vt_Of(IxI)'!$L18</f>
        <v>0</v>
      </c>
      <c r="AH18">
        <f>I!AG16*'Sim_Vt_Of(IxI)'!$L18</f>
        <v>0</v>
      </c>
      <c r="AI18">
        <f>I!AH16*'Sim_Vt_Of(IxI)'!$L18</f>
        <v>0</v>
      </c>
      <c r="AJ18">
        <f>I!AI16*'Sim_Vt_Of(IxI)'!$L18</f>
        <v>0</v>
      </c>
      <c r="AK18">
        <f>I!AJ16*'Sim_Vt_Of(IxI)'!$L18</f>
        <v>0</v>
      </c>
      <c r="AL18">
        <f>I!AK16*'Sim_Vt_Of(IxI)'!$L18</f>
        <v>0</v>
      </c>
      <c r="AM18">
        <f>I!AL16*'Sim_Vt_Of(IxI)'!$L18</f>
        <v>0</v>
      </c>
      <c r="AN18">
        <f>I!AM16*'Sim_Vt_Of(IxI)'!$L18</f>
        <v>0</v>
      </c>
      <c r="AO18">
        <f>I!AN16*'Sim_Vt_Of(IxI)'!$L18</f>
        <v>0</v>
      </c>
      <c r="AP18">
        <f>I!AO16*'Sim_Vt_Of(IxI)'!$L18</f>
        <v>0</v>
      </c>
      <c r="AQ18">
        <f>I!AP16*'Sim_Vt_Of(IxI)'!$L18</f>
        <v>0</v>
      </c>
      <c r="AR18">
        <f>I!AQ16*'Sim_Vt_Of(IxI)'!$L18</f>
        <v>0</v>
      </c>
      <c r="AS18">
        <f>I!AR16*'Sim_Vt_Of(IxI)'!$L18</f>
        <v>0</v>
      </c>
      <c r="AT18">
        <f>I!AS16*'Sim_Vt_Of(IxI)'!$L18</f>
        <v>0</v>
      </c>
      <c r="AU18">
        <f>I!AT16*'Sim_Vt_Of(IxI)'!$L18</f>
        <v>0</v>
      </c>
      <c r="AV18">
        <f>I!AU16*'Sim_Vt_Of(IxI)'!$L18</f>
        <v>0</v>
      </c>
      <c r="AW18">
        <f>I!AV16*'Sim_Vt_Of(IxI)'!$L18</f>
        <v>0</v>
      </c>
      <c r="AX18">
        <f>I!AW16*'Sim_Vt_Of(IxI)'!$L18</f>
        <v>0</v>
      </c>
      <c r="AY18">
        <f>I!AX16*'Sim_Vt_Of(IxI)'!$L18</f>
        <v>0</v>
      </c>
      <c r="AZ18">
        <f>I!AY16*'Sim_Vt_Of(IxI)'!$L18</f>
        <v>0</v>
      </c>
      <c r="BA18">
        <f>I!AZ16*'Sim_Vt_Of(IxI)'!$L18</f>
        <v>0</v>
      </c>
      <c r="BB18">
        <f>I!BA16*'Sim_Vt_Of(IxI)'!$L18</f>
        <v>0</v>
      </c>
      <c r="BC18">
        <f>I!BB16*'Sim_Vt_Of(IxI)'!$L18</f>
        <v>0</v>
      </c>
      <c r="BD18">
        <f>I!BC16*'Sim_Vt_Of(IxI)'!$L18</f>
        <v>0</v>
      </c>
      <c r="BE18">
        <f>I!BD16*'Sim_Vt_Of(IxI)'!$L18</f>
        <v>0</v>
      </c>
      <c r="BF18">
        <f>I!BE16*'Sim_Vt_Of(IxI)'!$L18</f>
        <v>0</v>
      </c>
      <c r="BG18">
        <f>I!BF16*'Sim_Vt_Of(IxI)'!$L18</f>
        <v>0</v>
      </c>
      <c r="BH18">
        <f>I!BG16*'Sim_Vt_Of(IxI)'!$L18</f>
        <v>0</v>
      </c>
      <c r="BI18">
        <f>I!BH16*'Sim_Vt_Of(IxI)'!$L18</f>
        <v>0</v>
      </c>
      <c r="BJ18">
        <f>I!BI16*'Sim_Vt_Of(IxI)'!$L18</f>
        <v>0</v>
      </c>
      <c r="BK18">
        <f>I!BJ16*'Sim_Vt_Of(IxI)'!$L18</f>
        <v>0</v>
      </c>
      <c r="BL18">
        <f>I!BK16*'Sim_Vt_Of(IxI)'!$L18</f>
        <v>0</v>
      </c>
      <c r="BM18">
        <f>I!BL16*'Sim_Vt_Of(IxI)'!$L18</f>
        <v>0</v>
      </c>
      <c r="BN18">
        <f>I!BM16*'Sim_Vt_Of(IxI)'!$L18</f>
        <v>0</v>
      </c>
      <c r="BO18">
        <f>I!BN16*'Sim_Vt_Of(IxI)'!$L18</f>
        <v>0</v>
      </c>
      <c r="BP18">
        <f>I!BO16*'Sim_Vt_Of(IxI)'!$L18</f>
        <v>0</v>
      </c>
      <c r="BQ18">
        <f>I!BP16*'Sim_Vt_Of(IxI)'!$L18</f>
        <v>0</v>
      </c>
      <c r="BR18">
        <f>I!BQ16*'Sim_Vt_Of(IxI)'!$L18</f>
        <v>0</v>
      </c>
      <c r="BS18">
        <f>I!BR16*'Sim_Vt_Of(IxI)'!$L18</f>
        <v>0</v>
      </c>
      <c r="BT18">
        <f>I!BS16*'Sim_Vt_Of(IxI)'!$L18</f>
        <v>0</v>
      </c>
      <c r="BU18">
        <f>I!BT16*'Sim_Vt_Of(IxI)'!$L18</f>
        <v>0</v>
      </c>
      <c r="BV18">
        <f>I!BU16*'Sim_Vt_Of(IxI)'!$L18</f>
        <v>0</v>
      </c>
      <c r="BW18">
        <f>I!BV16*'Sim_Vt_Of(IxI)'!$L18</f>
        <v>0</v>
      </c>
      <c r="BX18">
        <f>I!BW16*'Sim_Vt_Of(IxI)'!$L18</f>
        <v>0</v>
      </c>
      <c r="BY18">
        <f>I!BX16*'Sim_Vt_Of(IxI)'!$L18</f>
        <v>0</v>
      </c>
    </row>
    <row r="19" spans="1:77" x14ac:dyDescent="0.25">
      <c r="A19" s="105" t="s">
        <v>16</v>
      </c>
      <c r="B19">
        <f>I!A17*'Sim_Vt_Of(IxI)'!$L19</f>
        <v>0</v>
      </c>
      <c r="C19">
        <f>I!B17*'Sim_Vt_Of(IxI)'!$L19</f>
        <v>0</v>
      </c>
      <c r="D19">
        <f>I!C17*'Sim_Vt_Of(IxI)'!$L19</f>
        <v>0</v>
      </c>
      <c r="E19">
        <f>I!D17*'Sim_Vt_Of(IxI)'!$L19</f>
        <v>0</v>
      </c>
      <c r="F19">
        <f>I!E17*'Sim_Vt_Of(IxI)'!$L19</f>
        <v>0</v>
      </c>
      <c r="G19">
        <f>I!F17*'Sim_Vt_Of(IxI)'!$L19</f>
        <v>0</v>
      </c>
      <c r="H19">
        <f>I!G17*'Sim_Vt_Of(IxI)'!$L19</f>
        <v>0</v>
      </c>
      <c r="I19">
        <f>I!H17*'Sim_Vt_Of(IxI)'!$L19</f>
        <v>0</v>
      </c>
      <c r="J19">
        <f>I!I17*'Sim_Vt_Of(IxI)'!$L19</f>
        <v>0</v>
      </c>
      <c r="K19">
        <f>I!J17*'Sim_Vt_Of(IxI)'!$L19</f>
        <v>0</v>
      </c>
      <c r="L19">
        <f>I!K17*'Sim_Vt_Of(IxI)'!$L19</f>
        <v>0</v>
      </c>
      <c r="M19">
        <f>I!L17*'Sim_Vt_Of(IxI)'!$L19</f>
        <v>0</v>
      </c>
      <c r="N19">
        <f>I!M17*'Sim_Vt_Of(IxI)'!$L19</f>
        <v>0</v>
      </c>
      <c r="O19">
        <f>I!N17*'Sim_Vt_Of(IxI)'!$L19</f>
        <v>0</v>
      </c>
      <c r="P19">
        <f>I!O17*'Sim_Vt_Of(IxI)'!$L19</f>
        <v>0</v>
      </c>
      <c r="Q19">
        <f>I!P17*'Sim_Vt_Of(IxI)'!$L19</f>
        <v>0</v>
      </c>
      <c r="R19">
        <f>I!Q17*'Sim_Vt_Of(IxI)'!$L19</f>
        <v>0</v>
      </c>
      <c r="S19">
        <f>I!R17*'Sim_Vt_Of(IxI)'!$L19</f>
        <v>0</v>
      </c>
      <c r="T19">
        <f>I!S17*'Sim_Vt_Of(IxI)'!$L19</f>
        <v>0</v>
      </c>
      <c r="U19">
        <f>I!T17*'Sim_Vt_Of(IxI)'!$L19</f>
        <v>0</v>
      </c>
      <c r="V19">
        <f>I!U17*'Sim_Vt_Of(IxI)'!$L19</f>
        <v>0</v>
      </c>
      <c r="W19">
        <f>I!V17*'Sim_Vt_Of(IxI)'!$L19</f>
        <v>0</v>
      </c>
      <c r="X19">
        <f>I!W17*'Sim_Vt_Of(IxI)'!$L19</f>
        <v>0</v>
      </c>
      <c r="Y19">
        <f>I!X17*'Sim_Vt_Of(IxI)'!$L19</f>
        <v>0</v>
      </c>
      <c r="Z19">
        <f>I!Y17*'Sim_Vt_Of(IxI)'!$L19</f>
        <v>0</v>
      </c>
      <c r="AA19">
        <f>I!Z17*'Sim_Vt_Of(IxI)'!$L19</f>
        <v>0</v>
      </c>
      <c r="AB19">
        <f>I!AA17*'Sim_Vt_Of(IxI)'!$L19</f>
        <v>0</v>
      </c>
      <c r="AC19">
        <f>I!AB17*'Sim_Vt_Of(IxI)'!$L19</f>
        <v>0</v>
      </c>
      <c r="AD19">
        <f>I!AC17*'Sim_Vt_Of(IxI)'!$L19</f>
        <v>0</v>
      </c>
      <c r="AE19">
        <f>I!AD17*'Sim_Vt_Of(IxI)'!$L19</f>
        <v>0</v>
      </c>
      <c r="AF19">
        <f>I!AE17*'Sim_Vt_Of(IxI)'!$L19</f>
        <v>0</v>
      </c>
      <c r="AG19">
        <f>I!AF17*'Sim_Vt_Of(IxI)'!$L19</f>
        <v>0</v>
      </c>
      <c r="AH19">
        <f>I!AG17*'Sim_Vt_Of(IxI)'!$L19</f>
        <v>0</v>
      </c>
      <c r="AI19">
        <f>I!AH17*'Sim_Vt_Of(IxI)'!$L19</f>
        <v>0</v>
      </c>
      <c r="AJ19">
        <f>I!AI17*'Sim_Vt_Of(IxI)'!$L19</f>
        <v>0</v>
      </c>
      <c r="AK19">
        <f>I!AJ17*'Sim_Vt_Of(IxI)'!$L19</f>
        <v>0</v>
      </c>
      <c r="AL19">
        <f>I!AK17*'Sim_Vt_Of(IxI)'!$L19</f>
        <v>0</v>
      </c>
      <c r="AM19">
        <f>I!AL17*'Sim_Vt_Of(IxI)'!$L19</f>
        <v>0</v>
      </c>
      <c r="AN19">
        <f>I!AM17*'Sim_Vt_Of(IxI)'!$L19</f>
        <v>0</v>
      </c>
      <c r="AO19">
        <f>I!AN17*'Sim_Vt_Of(IxI)'!$L19</f>
        <v>0</v>
      </c>
      <c r="AP19">
        <f>I!AO17*'Sim_Vt_Of(IxI)'!$L19</f>
        <v>0</v>
      </c>
      <c r="AQ19">
        <f>I!AP17*'Sim_Vt_Of(IxI)'!$L19</f>
        <v>0</v>
      </c>
      <c r="AR19">
        <f>I!AQ17*'Sim_Vt_Of(IxI)'!$L19</f>
        <v>0</v>
      </c>
      <c r="AS19">
        <f>I!AR17*'Sim_Vt_Of(IxI)'!$L19</f>
        <v>0</v>
      </c>
      <c r="AT19">
        <f>I!AS17*'Sim_Vt_Of(IxI)'!$L19</f>
        <v>0</v>
      </c>
      <c r="AU19">
        <f>I!AT17*'Sim_Vt_Of(IxI)'!$L19</f>
        <v>0</v>
      </c>
      <c r="AV19">
        <f>I!AU17*'Sim_Vt_Of(IxI)'!$L19</f>
        <v>0</v>
      </c>
      <c r="AW19">
        <f>I!AV17*'Sim_Vt_Of(IxI)'!$L19</f>
        <v>0</v>
      </c>
      <c r="AX19">
        <f>I!AW17*'Sim_Vt_Of(IxI)'!$L19</f>
        <v>0</v>
      </c>
      <c r="AY19">
        <f>I!AX17*'Sim_Vt_Of(IxI)'!$L19</f>
        <v>0</v>
      </c>
      <c r="AZ19">
        <f>I!AY17*'Sim_Vt_Of(IxI)'!$L19</f>
        <v>0</v>
      </c>
      <c r="BA19">
        <f>I!AZ17*'Sim_Vt_Of(IxI)'!$L19</f>
        <v>0</v>
      </c>
      <c r="BB19">
        <f>I!BA17*'Sim_Vt_Of(IxI)'!$L19</f>
        <v>0</v>
      </c>
      <c r="BC19">
        <f>I!BB17*'Sim_Vt_Of(IxI)'!$L19</f>
        <v>0</v>
      </c>
      <c r="BD19">
        <f>I!BC17*'Sim_Vt_Of(IxI)'!$L19</f>
        <v>0</v>
      </c>
      <c r="BE19">
        <f>I!BD17*'Sim_Vt_Of(IxI)'!$L19</f>
        <v>0</v>
      </c>
      <c r="BF19">
        <f>I!BE17*'Sim_Vt_Of(IxI)'!$L19</f>
        <v>0</v>
      </c>
      <c r="BG19">
        <f>I!BF17*'Sim_Vt_Of(IxI)'!$L19</f>
        <v>0</v>
      </c>
      <c r="BH19">
        <f>I!BG17*'Sim_Vt_Of(IxI)'!$L19</f>
        <v>0</v>
      </c>
      <c r="BI19">
        <f>I!BH17*'Sim_Vt_Of(IxI)'!$L19</f>
        <v>0</v>
      </c>
      <c r="BJ19">
        <f>I!BI17*'Sim_Vt_Of(IxI)'!$L19</f>
        <v>0</v>
      </c>
      <c r="BK19">
        <f>I!BJ17*'Sim_Vt_Of(IxI)'!$L19</f>
        <v>0</v>
      </c>
      <c r="BL19">
        <f>I!BK17*'Sim_Vt_Of(IxI)'!$L19</f>
        <v>0</v>
      </c>
      <c r="BM19">
        <f>I!BL17*'Sim_Vt_Of(IxI)'!$L19</f>
        <v>0</v>
      </c>
      <c r="BN19">
        <f>I!BM17*'Sim_Vt_Of(IxI)'!$L19</f>
        <v>0</v>
      </c>
      <c r="BO19">
        <f>I!BN17*'Sim_Vt_Of(IxI)'!$L19</f>
        <v>0</v>
      </c>
      <c r="BP19">
        <f>I!BO17*'Sim_Vt_Of(IxI)'!$L19</f>
        <v>0</v>
      </c>
      <c r="BQ19">
        <f>I!BP17*'Sim_Vt_Of(IxI)'!$L19</f>
        <v>0</v>
      </c>
      <c r="BR19">
        <f>I!BQ17*'Sim_Vt_Of(IxI)'!$L19</f>
        <v>0</v>
      </c>
      <c r="BS19">
        <f>I!BR17*'Sim_Vt_Of(IxI)'!$L19</f>
        <v>0</v>
      </c>
      <c r="BT19">
        <f>I!BS17*'Sim_Vt_Of(IxI)'!$L19</f>
        <v>0</v>
      </c>
      <c r="BU19">
        <f>I!BT17*'Sim_Vt_Of(IxI)'!$L19</f>
        <v>0</v>
      </c>
      <c r="BV19">
        <f>I!BU17*'Sim_Vt_Of(IxI)'!$L19</f>
        <v>0</v>
      </c>
      <c r="BW19">
        <f>I!BV17*'Sim_Vt_Of(IxI)'!$L19</f>
        <v>0</v>
      </c>
      <c r="BX19">
        <f>I!BW17*'Sim_Vt_Of(IxI)'!$L19</f>
        <v>0</v>
      </c>
      <c r="BY19">
        <f>I!BX17*'Sim_Vt_Of(IxI)'!$L19</f>
        <v>0</v>
      </c>
    </row>
    <row r="20" spans="1:77" x14ac:dyDescent="0.25">
      <c r="A20" s="105" t="s">
        <v>17</v>
      </c>
      <c r="B20">
        <f>I!A18*'Sim_Vt_Of(IxI)'!$L20</f>
        <v>0</v>
      </c>
      <c r="C20">
        <f>I!B18*'Sim_Vt_Of(IxI)'!$L20</f>
        <v>0</v>
      </c>
      <c r="D20">
        <f>I!C18*'Sim_Vt_Of(IxI)'!$L20</f>
        <v>0</v>
      </c>
      <c r="E20">
        <f>I!D18*'Sim_Vt_Of(IxI)'!$L20</f>
        <v>0</v>
      </c>
      <c r="F20">
        <f>I!E18*'Sim_Vt_Of(IxI)'!$L20</f>
        <v>0</v>
      </c>
      <c r="G20">
        <f>I!F18*'Sim_Vt_Of(IxI)'!$L20</f>
        <v>0</v>
      </c>
      <c r="H20">
        <f>I!G18*'Sim_Vt_Of(IxI)'!$L20</f>
        <v>0</v>
      </c>
      <c r="I20">
        <f>I!H18*'Sim_Vt_Of(IxI)'!$L20</f>
        <v>0</v>
      </c>
      <c r="J20">
        <f>I!I18*'Sim_Vt_Of(IxI)'!$L20</f>
        <v>0</v>
      </c>
      <c r="K20">
        <f>I!J18*'Sim_Vt_Of(IxI)'!$L20</f>
        <v>0</v>
      </c>
      <c r="L20">
        <f>I!K18*'Sim_Vt_Of(IxI)'!$L20</f>
        <v>0</v>
      </c>
      <c r="M20">
        <f>I!L18*'Sim_Vt_Of(IxI)'!$L20</f>
        <v>0</v>
      </c>
      <c r="N20">
        <f>I!M18*'Sim_Vt_Of(IxI)'!$L20</f>
        <v>0</v>
      </c>
      <c r="O20">
        <f>I!N18*'Sim_Vt_Of(IxI)'!$L20</f>
        <v>0</v>
      </c>
      <c r="P20">
        <f>I!O18*'Sim_Vt_Of(IxI)'!$L20</f>
        <v>0</v>
      </c>
      <c r="Q20">
        <f>I!P18*'Sim_Vt_Of(IxI)'!$L20</f>
        <v>0</v>
      </c>
      <c r="R20">
        <f>I!Q18*'Sim_Vt_Of(IxI)'!$L20</f>
        <v>0</v>
      </c>
      <c r="S20">
        <f>I!R18*'Sim_Vt_Of(IxI)'!$L20</f>
        <v>0</v>
      </c>
      <c r="T20">
        <f>I!S18*'Sim_Vt_Of(IxI)'!$L20</f>
        <v>0</v>
      </c>
      <c r="U20">
        <f>I!T18*'Sim_Vt_Of(IxI)'!$L20</f>
        <v>0</v>
      </c>
      <c r="V20">
        <f>I!U18*'Sim_Vt_Of(IxI)'!$L20</f>
        <v>0</v>
      </c>
      <c r="W20">
        <f>I!V18*'Sim_Vt_Of(IxI)'!$L20</f>
        <v>0</v>
      </c>
      <c r="X20">
        <f>I!W18*'Sim_Vt_Of(IxI)'!$L20</f>
        <v>0</v>
      </c>
      <c r="Y20">
        <f>I!X18*'Sim_Vt_Of(IxI)'!$L20</f>
        <v>0</v>
      </c>
      <c r="Z20">
        <f>I!Y18*'Sim_Vt_Of(IxI)'!$L20</f>
        <v>0</v>
      </c>
      <c r="AA20">
        <f>I!Z18*'Sim_Vt_Of(IxI)'!$L20</f>
        <v>0</v>
      </c>
      <c r="AB20">
        <f>I!AA18*'Sim_Vt_Of(IxI)'!$L20</f>
        <v>0</v>
      </c>
      <c r="AC20">
        <f>I!AB18*'Sim_Vt_Of(IxI)'!$L20</f>
        <v>0</v>
      </c>
      <c r="AD20">
        <f>I!AC18*'Sim_Vt_Of(IxI)'!$L20</f>
        <v>0</v>
      </c>
      <c r="AE20">
        <f>I!AD18*'Sim_Vt_Of(IxI)'!$L20</f>
        <v>0</v>
      </c>
      <c r="AF20">
        <f>I!AE18*'Sim_Vt_Of(IxI)'!$L20</f>
        <v>0</v>
      </c>
      <c r="AG20">
        <f>I!AF18*'Sim_Vt_Of(IxI)'!$L20</f>
        <v>0</v>
      </c>
      <c r="AH20">
        <f>I!AG18*'Sim_Vt_Of(IxI)'!$L20</f>
        <v>0</v>
      </c>
      <c r="AI20">
        <f>I!AH18*'Sim_Vt_Of(IxI)'!$L20</f>
        <v>0</v>
      </c>
      <c r="AJ20">
        <f>I!AI18*'Sim_Vt_Of(IxI)'!$L20</f>
        <v>0</v>
      </c>
      <c r="AK20">
        <f>I!AJ18*'Sim_Vt_Of(IxI)'!$L20</f>
        <v>0</v>
      </c>
      <c r="AL20">
        <f>I!AK18*'Sim_Vt_Of(IxI)'!$L20</f>
        <v>0</v>
      </c>
      <c r="AM20">
        <f>I!AL18*'Sim_Vt_Of(IxI)'!$L20</f>
        <v>0</v>
      </c>
      <c r="AN20">
        <f>I!AM18*'Sim_Vt_Of(IxI)'!$L20</f>
        <v>0</v>
      </c>
      <c r="AO20">
        <f>I!AN18*'Sim_Vt_Of(IxI)'!$L20</f>
        <v>0</v>
      </c>
      <c r="AP20">
        <f>I!AO18*'Sim_Vt_Of(IxI)'!$L20</f>
        <v>0</v>
      </c>
      <c r="AQ20">
        <f>I!AP18*'Sim_Vt_Of(IxI)'!$L20</f>
        <v>0</v>
      </c>
      <c r="AR20">
        <f>I!AQ18*'Sim_Vt_Of(IxI)'!$L20</f>
        <v>0</v>
      </c>
      <c r="AS20">
        <f>I!AR18*'Sim_Vt_Of(IxI)'!$L20</f>
        <v>0</v>
      </c>
      <c r="AT20">
        <f>I!AS18*'Sim_Vt_Of(IxI)'!$L20</f>
        <v>0</v>
      </c>
      <c r="AU20">
        <f>I!AT18*'Sim_Vt_Of(IxI)'!$L20</f>
        <v>0</v>
      </c>
      <c r="AV20">
        <f>I!AU18*'Sim_Vt_Of(IxI)'!$L20</f>
        <v>0</v>
      </c>
      <c r="AW20">
        <f>I!AV18*'Sim_Vt_Of(IxI)'!$L20</f>
        <v>0</v>
      </c>
      <c r="AX20">
        <f>I!AW18*'Sim_Vt_Of(IxI)'!$L20</f>
        <v>0</v>
      </c>
      <c r="AY20">
        <f>I!AX18*'Sim_Vt_Of(IxI)'!$L20</f>
        <v>0</v>
      </c>
      <c r="AZ20">
        <f>I!AY18*'Sim_Vt_Of(IxI)'!$L20</f>
        <v>0</v>
      </c>
      <c r="BA20">
        <f>I!AZ18*'Sim_Vt_Of(IxI)'!$L20</f>
        <v>0</v>
      </c>
      <c r="BB20">
        <f>I!BA18*'Sim_Vt_Of(IxI)'!$L20</f>
        <v>0</v>
      </c>
      <c r="BC20">
        <f>I!BB18*'Sim_Vt_Of(IxI)'!$L20</f>
        <v>0</v>
      </c>
      <c r="BD20">
        <f>I!BC18*'Sim_Vt_Of(IxI)'!$L20</f>
        <v>0</v>
      </c>
      <c r="BE20">
        <f>I!BD18*'Sim_Vt_Of(IxI)'!$L20</f>
        <v>0</v>
      </c>
      <c r="BF20">
        <f>I!BE18*'Sim_Vt_Of(IxI)'!$L20</f>
        <v>0</v>
      </c>
      <c r="BG20">
        <f>I!BF18*'Sim_Vt_Of(IxI)'!$L20</f>
        <v>0</v>
      </c>
      <c r="BH20">
        <f>I!BG18*'Sim_Vt_Of(IxI)'!$L20</f>
        <v>0</v>
      </c>
      <c r="BI20">
        <f>I!BH18*'Sim_Vt_Of(IxI)'!$L20</f>
        <v>0</v>
      </c>
      <c r="BJ20">
        <f>I!BI18*'Sim_Vt_Of(IxI)'!$L20</f>
        <v>0</v>
      </c>
      <c r="BK20">
        <f>I!BJ18*'Sim_Vt_Of(IxI)'!$L20</f>
        <v>0</v>
      </c>
      <c r="BL20">
        <f>I!BK18*'Sim_Vt_Of(IxI)'!$L20</f>
        <v>0</v>
      </c>
      <c r="BM20">
        <f>I!BL18*'Sim_Vt_Of(IxI)'!$L20</f>
        <v>0</v>
      </c>
      <c r="BN20">
        <f>I!BM18*'Sim_Vt_Of(IxI)'!$L20</f>
        <v>0</v>
      </c>
      <c r="BO20">
        <f>I!BN18*'Sim_Vt_Of(IxI)'!$L20</f>
        <v>0</v>
      </c>
      <c r="BP20">
        <f>I!BO18*'Sim_Vt_Of(IxI)'!$L20</f>
        <v>0</v>
      </c>
      <c r="BQ20">
        <f>I!BP18*'Sim_Vt_Of(IxI)'!$L20</f>
        <v>0</v>
      </c>
      <c r="BR20">
        <f>I!BQ18*'Sim_Vt_Of(IxI)'!$L20</f>
        <v>0</v>
      </c>
      <c r="BS20">
        <f>I!BR18*'Sim_Vt_Of(IxI)'!$L20</f>
        <v>0</v>
      </c>
      <c r="BT20">
        <f>I!BS18*'Sim_Vt_Of(IxI)'!$L20</f>
        <v>0</v>
      </c>
      <c r="BU20">
        <f>I!BT18*'Sim_Vt_Of(IxI)'!$L20</f>
        <v>0</v>
      </c>
      <c r="BV20">
        <f>I!BU18*'Sim_Vt_Of(IxI)'!$L20</f>
        <v>0</v>
      </c>
      <c r="BW20">
        <f>I!BV18*'Sim_Vt_Of(IxI)'!$L20</f>
        <v>0</v>
      </c>
      <c r="BX20">
        <f>I!BW18*'Sim_Vt_Of(IxI)'!$L20</f>
        <v>0</v>
      </c>
      <c r="BY20">
        <f>I!BX18*'Sim_Vt_Of(IxI)'!$L20</f>
        <v>0</v>
      </c>
    </row>
    <row r="21" spans="1:77" x14ac:dyDescent="0.25">
      <c r="A21" s="105" t="s">
        <v>18</v>
      </c>
      <c r="B21">
        <f>I!A19*'Sim_Vt_Of(IxI)'!$L21</f>
        <v>0</v>
      </c>
      <c r="C21">
        <f>I!B19*'Sim_Vt_Of(IxI)'!$L21</f>
        <v>0</v>
      </c>
      <c r="D21">
        <f>I!C19*'Sim_Vt_Of(IxI)'!$L21</f>
        <v>0</v>
      </c>
      <c r="E21">
        <f>I!D19*'Sim_Vt_Of(IxI)'!$L21</f>
        <v>0</v>
      </c>
      <c r="F21">
        <f>I!E19*'Sim_Vt_Of(IxI)'!$L21</f>
        <v>0</v>
      </c>
      <c r="G21">
        <f>I!F19*'Sim_Vt_Of(IxI)'!$L21</f>
        <v>0</v>
      </c>
      <c r="H21">
        <f>I!G19*'Sim_Vt_Of(IxI)'!$L21</f>
        <v>0</v>
      </c>
      <c r="I21">
        <f>I!H19*'Sim_Vt_Of(IxI)'!$L21</f>
        <v>0</v>
      </c>
      <c r="J21">
        <f>I!I19*'Sim_Vt_Of(IxI)'!$L21</f>
        <v>0</v>
      </c>
      <c r="K21">
        <f>I!J19*'Sim_Vt_Of(IxI)'!$L21</f>
        <v>0</v>
      </c>
      <c r="L21">
        <f>I!K19*'Sim_Vt_Of(IxI)'!$L21</f>
        <v>0</v>
      </c>
      <c r="M21">
        <f>I!L19*'Sim_Vt_Of(IxI)'!$L21</f>
        <v>0</v>
      </c>
      <c r="N21">
        <f>I!M19*'Sim_Vt_Of(IxI)'!$L21</f>
        <v>0</v>
      </c>
      <c r="O21">
        <f>I!N19*'Sim_Vt_Of(IxI)'!$L21</f>
        <v>0</v>
      </c>
      <c r="P21">
        <f>I!O19*'Sim_Vt_Of(IxI)'!$L21</f>
        <v>0</v>
      </c>
      <c r="Q21">
        <f>I!P19*'Sim_Vt_Of(IxI)'!$L21</f>
        <v>0</v>
      </c>
      <c r="R21">
        <f>I!Q19*'Sim_Vt_Of(IxI)'!$L21</f>
        <v>0</v>
      </c>
      <c r="S21">
        <f>I!R19*'Sim_Vt_Of(IxI)'!$L21</f>
        <v>0</v>
      </c>
      <c r="T21">
        <f>I!S19*'Sim_Vt_Of(IxI)'!$L21</f>
        <v>0</v>
      </c>
      <c r="U21">
        <f>I!T19*'Sim_Vt_Of(IxI)'!$L21</f>
        <v>0</v>
      </c>
      <c r="V21">
        <f>I!U19*'Sim_Vt_Of(IxI)'!$L21</f>
        <v>0</v>
      </c>
      <c r="W21">
        <f>I!V19*'Sim_Vt_Of(IxI)'!$L21</f>
        <v>0</v>
      </c>
      <c r="X21">
        <f>I!W19*'Sim_Vt_Of(IxI)'!$L21</f>
        <v>0</v>
      </c>
      <c r="Y21">
        <f>I!X19*'Sim_Vt_Of(IxI)'!$L21</f>
        <v>0</v>
      </c>
      <c r="Z21">
        <f>I!Y19*'Sim_Vt_Of(IxI)'!$L21</f>
        <v>0</v>
      </c>
      <c r="AA21">
        <f>I!Z19*'Sim_Vt_Of(IxI)'!$L21</f>
        <v>0</v>
      </c>
      <c r="AB21">
        <f>I!AA19*'Sim_Vt_Of(IxI)'!$L21</f>
        <v>0</v>
      </c>
      <c r="AC21">
        <f>I!AB19*'Sim_Vt_Of(IxI)'!$L21</f>
        <v>0</v>
      </c>
      <c r="AD21">
        <f>I!AC19*'Sim_Vt_Of(IxI)'!$L21</f>
        <v>0</v>
      </c>
      <c r="AE21">
        <f>I!AD19*'Sim_Vt_Of(IxI)'!$L21</f>
        <v>0</v>
      </c>
      <c r="AF21">
        <f>I!AE19*'Sim_Vt_Of(IxI)'!$L21</f>
        <v>0</v>
      </c>
      <c r="AG21">
        <f>I!AF19*'Sim_Vt_Of(IxI)'!$L21</f>
        <v>0</v>
      </c>
      <c r="AH21">
        <f>I!AG19*'Sim_Vt_Of(IxI)'!$L21</f>
        <v>0</v>
      </c>
      <c r="AI21">
        <f>I!AH19*'Sim_Vt_Of(IxI)'!$L21</f>
        <v>0</v>
      </c>
      <c r="AJ21">
        <f>I!AI19*'Sim_Vt_Of(IxI)'!$L21</f>
        <v>0</v>
      </c>
      <c r="AK21">
        <f>I!AJ19*'Sim_Vt_Of(IxI)'!$L21</f>
        <v>0</v>
      </c>
      <c r="AL21">
        <f>I!AK19*'Sim_Vt_Of(IxI)'!$L21</f>
        <v>0</v>
      </c>
      <c r="AM21">
        <f>I!AL19*'Sim_Vt_Of(IxI)'!$L21</f>
        <v>0</v>
      </c>
      <c r="AN21">
        <f>I!AM19*'Sim_Vt_Of(IxI)'!$L21</f>
        <v>0</v>
      </c>
      <c r="AO21">
        <f>I!AN19*'Sim_Vt_Of(IxI)'!$L21</f>
        <v>0</v>
      </c>
      <c r="AP21">
        <f>I!AO19*'Sim_Vt_Of(IxI)'!$L21</f>
        <v>0</v>
      </c>
      <c r="AQ21">
        <f>I!AP19*'Sim_Vt_Of(IxI)'!$L21</f>
        <v>0</v>
      </c>
      <c r="AR21">
        <f>I!AQ19*'Sim_Vt_Of(IxI)'!$L21</f>
        <v>0</v>
      </c>
      <c r="AS21">
        <f>I!AR19*'Sim_Vt_Of(IxI)'!$L21</f>
        <v>0</v>
      </c>
      <c r="AT21">
        <f>I!AS19*'Sim_Vt_Of(IxI)'!$L21</f>
        <v>0</v>
      </c>
      <c r="AU21">
        <f>I!AT19*'Sim_Vt_Of(IxI)'!$L21</f>
        <v>0</v>
      </c>
      <c r="AV21">
        <f>I!AU19*'Sim_Vt_Of(IxI)'!$L21</f>
        <v>0</v>
      </c>
      <c r="AW21">
        <f>I!AV19*'Sim_Vt_Of(IxI)'!$L21</f>
        <v>0</v>
      </c>
      <c r="AX21">
        <f>I!AW19*'Sim_Vt_Of(IxI)'!$L21</f>
        <v>0</v>
      </c>
      <c r="AY21">
        <f>I!AX19*'Sim_Vt_Of(IxI)'!$L21</f>
        <v>0</v>
      </c>
      <c r="AZ21">
        <f>I!AY19*'Sim_Vt_Of(IxI)'!$L21</f>
        <v>0</v>
      </c>
      <c r="BA21">
        <f>I!AZ19*'Sim_Vt_Of(IxI)'!$L21</f>
        <v>0</v>
      </c>
      <c r="BB21">
        <f>I!BA19*'Sim_Vt_Of(IxI)'!$L21</f>
        <v>0</v>
      </c>
      <c r="BC21">
        <f>I!BB19*'Sim_Vt_Of(IxI)'!$L21</f>
        <v>0</v>
      </c>
      <c r="BD21">
        <f>I!BC19*'Sim_Vt_Of(IxI)'!$L21</f>
        <v>0</v>
      </c>
      <c r="BE21">
        <f>I!BD19*'Sim_Vt_Of(IxI)'!$L21</f>
        <v>0</v>
      </c>
      <c r="BF21">
        <f>I!BE19*'Sim_Vt_Of(IxI)'!$L21</f>
        <v>0</v>
      </c>
      <c r="BG21">
        <f>I!BF19*'Sim_Vt_Of(IxI)'!$L21</f>
        <v>0</v>
      </c>
      <c r="BH21">
        <f>I!BG19*'Sim_Vt_Of(IxI)'!$L21</f>
        <v>0</v>
      </c>
      <c r="BI21">
        <f>I!BH19*'Sim_Vt_Of(IxI)'!$L21</f>
        <v>0</v>
      </c>
      <c r="BJ21">
        <f>I!BI19*'Sim_Vt_Of(IxI)'!$L21</f>
        <v>0</v>
      </c>
      <c r="BK21">
        <f>I!BJ19*'Sim_Vt_Of(IxI)'!$L21</f>
        <v>0</v>
      </c>
      <c r="BL21">
        <f>I!BK19*'Sim_Vt_Of(IxI)'!$L21</f>
        <v>0</v>
      </c>
      <c r="BM21">
        <f>I!BL19*'Sim_Vt_Of(IxI)'!$L21</f>
        <v>0</v>
      </c>
      <c r="BN21">
        <f>I!BM19*'Sim_Vt_Of(IxI)'!$L21</f>
        <v>0</v>
      </c>
      <c r="BO21">
        <f>I!BN19*'Sim_Vt_Of(IxI)'!$L21</f>
        <v>0</v>
      </c>
      <c r="BP21">
        <f>I!BO19*'Sim_Vt_Of(IxI)'!$L21</f>
        <v>0</v>
      </c>
      <c r="BQ21">
        <f>I!BP19*'Sim_Vt_Of(IxI)'!$L21</f>
        <v>0</v>
      </c>
      <c r="BR21">
        <f>I!BQ19*'Sim_Vt_Of(IxI)'!$L21</f>
        <v>0</v>
      </c>
      <c r="BS21">
        <f>I!BR19*'Sim_Vt_Of(IxI)'!$L21</f>
        <v>0</v>
      </c>
      <c r="BT21">
        <f>I!BS19*'Sim_Vt_Of(IxI)'!$L21</f>
        <v>0</v>
      </c>
      <c r="BU21">
        <f>I!BT19*'Sim_Vt_Of(IxI)'!$L21</f>
        <v>0</v>
      </c>
      <c r="BV21">
        <f>I!BU19*'Sim_Vt_Of(IxI)'!$L21</f>
        <v>0</v>
      </c>
      <c r="BW21">
        <f>I!BV19*'Sim_Vt_Of(IxI)'!$L21</f>
        <v>0</v>
      </c>
      <c r="BX21">
        <f>I!BW19*'Sim_Vt_Of(IxI)'!$L21</f>
        <v>0</v>
      </c>
      <c r="BY21">
        <f>I!BX19*'Sim_Vt_Of(IxI)'!$L21</f>
        <v>0</v>
      </c>
    </row>
    <row r="22" spans="1:77" x14ac:dyDescent="0.25">
      <c r="A22" s="105" t="s">
        <v>19</v>
      </c>
      <c r="B22">
        <f>I!A20*'Sim_Vt_Of(IxI)'!$L22</f>
        <v>0</v>
      </c>
      <c r="C22">
        <f>I!B20*'Sim_Vt_Of(IxI)'!$L22</f>
        <v>0</v>
      </c>
      <c r="D22">
        <f>I!C20*'Sim_Vt_Of(IxI)'!$L22</f>
        <v>0</v>
      </c>
      <c r="E22">
        <f>I!D20*'Sim_Vt_Of(IxI)'!$L22</f>
        <v>0</v>
      </c>
      <c r="F22">
        <f>I!E20*'Sim_Vt_Of(IxI)'!$L22</f>
        <v>0</v>
      </c>
      <c r="G22">
        <f>I!F20*'Sim_Vt_Of(IxI)'!$L22</f>
        <v>0</v>
      </c>
      <c r="H22">
        <f>I!G20*'Sim_Vt_Of(IxI)'!$L22</f>
        <v>0</v>
      </c>
      <c r="I22">
        <f>I!H20*'Sim_Vt_Of(IxI)'!$L22</f>
        <v>0</v>
      </c>
      <c r="J22">
        <f>I!I20*'Sim_Vt_Of(IxI)'!$L22</f>
        <v>0</v>
      </c>
      <c r="K22">
        <f>I!J20*'Sim_Vt_Of(IxI)'!$L22</f>
        <v>0</v>
      </c>
      <c r="L22">
        <f>I!K20*'Sim_Vt_Of(IxI)'!$L22</f>
        <v>0</v>
      </c>
      <c r="M22">
        <f>I!L20*'Sim_Vt_Of(IxI)'!$L22</f>
        <v>0</v>
      </c>
      <c r="N22">
        <f>I!M20*'Sim_Vt_Of(IxI)'!$L22</f>
        <v>0</v>
      </c>
      <c r="O22">
        <f>I!N20*'Sim_Vt_Of(IxI)'!$L22</f>
        <v>0</v>
      </c>
      <c r="P22">
        <f>I!O20*'Sim_Vt_Of(IxI)'!$L22</f>
        <v>0</v>
      </c>
      <c r="Q22">
        <f>I!P20*'Sim_Vt_Of(IxI)'!$L22</f>
        <v>0</v>
      </c>
      <c r="R22">
        <f>I!Q20*'Sim_Vt_Of(IxI)'!$L22</f>
        <v>0</v>
      </c>
      <c r="S22">
        <f>I!R20*'Sim_Vt_Of(IxI)'!$L22</f>
        <v>0</v>
      </c>
      <c r="T22">
        <f>I!S20*'Sim_Vt_Of(IxI)'!$L22</f>
        <v>0</v>
      </c>
      <c r="U22">
        <f>I!T20*'Sim_Vt_Of(IxI)'!$L22</f>
        <v>0</v>
      </c>
      <c r="V22">
        <f>I!U20*'Sim_Vt_Of(IxI)'!$L22</f>
        <v>0</v>
      </c>
      <c r="W22">
        <f>I!V20*'Sim_Vt_Of(IxI)'!$L22</f>
        <v>0</v>
      </c>
      <c r="X22">
        <f>I!W20*'Sim_Vt_Of(IxI)'!$L22</f>
        <v>0</v>
      </c>
      <c r="Y22">
        <f>I!X20*'Sim_Vt_Of(IxI)'!$L22</f>
        <v>0</v>
      </c>
      <c r="Z22">
        <f>I!Y20*'Sim_Vt_Of(IxI)'!$L22</f>
        <v>0</v>
      </c>
      <c r="AA22">
        <f>I!Z20*'Sim_Vt_Of(IxI)'!$L22</f>
        <v>0</v>
      </c>
      <c r="AB22">
        <f>I!AA20*'Sim_Vt_Of(IxI)'!$L22</f>
        <v>0</v>
      </c>
      <c r="AC22">
        <f>I!AB20*'Sim_Vt_Of(IxI)'!$L22</f>
        <v>0</v>
      </c>
      <c r="AD22">
        <f>I!AC20*'Sim_Vt_Of(IxI)'!$L22</f>
        <v>0</v>
      </c>
      <c r="AE22">
        <f>I!AD20*'Sim_Vt_Of(IxI)'!$L22</f>
        <v>0</v>
      </c>
      <c r="AF22">
        <f>I!AE20*'Sim_Vt_Of(IxI)'!$L22</f>
        <v>0</v>
      </c>
      <c r="AG22">
        <f>I!AF20*'Sim_Vt_Of(IxI)'!$L22</f>
        <v>0</v>
      </c>
      <c r="AH22">
        <f>I!AG20*'Sim_Vt_Of(IxI)'!$L22</f>
        <v>0</v>
      </c>
      <c r="AI22">
        <f>I!AH20*'Sim_Vt_Of(IxI)'!$L22</f>
        <v>0</v>
      </c>
      <c r="AJ22">
        <f>I!AI20*'Sim_Vt_Of(IxI)'!$L22</f>
        <v>0</v>
      </c>
      <c r="AK22">
        <f>I!AJ20*'Sim_Vt_Of(IxI)'!$L22</f>
        <v>0</v>
      </c>
      <c r="AL22">
        <f>I!AK20*'Sim_Vt_Of(IxI)'!$L22</f>
        <v>0</v>
      </c>
      <c r="AM22">
        <f>I!AL20*'Sim_Vt_Of(IxI)'!$L22</f>
        <v>0</v>
      </c>
      <c r="AN22">
        <f>I!AM20*'Sim_Vt_Of(IxI)'!$L22</f>
        <v>0</v>
      </c>
      <c r="AO22">
        <f>I!AN20*'Sim_Vt_Of(IxI)'!$L22</f>
        <v>0</v>
      </c>
      <c r="AP22">
        <f>I!AO20*'Sim_Vt_Of(IxI)'!$L22</f>
        <v>0</v>
      </c>
      <c r="AQ22">
        <f>I!AP20*'Sim_Vt_Of(IxI)'!$L22</f>
        <v>0</v>
      </c>
      <c r="AR22">
        <f>I!AQ20*'Sim_Vt_Of(IxI)'!$L22</f>
        <v>0</v>
      </c>
      <c r="AS22">
        <f>I!AR20*'Sim_Vt_Of(IxI)'!$L22</f>
        <v>0</v>
      </c>
      <c r="AT22">
        <f>I!AS20*'Sim_Vt_Of(IxI)'!$L22</f>
        <v>0</v>
      </c>
      <c r="AU22">
        <f>I!AT20*'Sim_Vt_Of(IxI)'!$L22</f>
        <v>0</v>
      </c>
      <c r="AV22">
        <f>I!AU20*'Sim_Vt_Of(IxI)'!$L22</f>
        <v>0</v>
      </c>
      <c r="AW22">
        <f>I!AV20*'Sim_Vt_Of(IxI)'!$L22</f>
        <v>0</v>
      </c>
      <c r="AX22">
        <f>I!AW20*'Sim_Vt_Of(IxI)'!$L22</f>
        <v>0</v>
      </c>
      <c r="AY22">
        <f>I!AX20*'Sim_Vt_Of(IxI)'!$L22</f>
        <v>0</v>
      </c>
      <c r="AZ22">
        <f>I!AY20*'Sim_Vt_Of(IxI)'!$L22</f>
        <v>0</v>
      </c>
      <c r="BA22">
        <f>I!AZ20*'Sim_Vt_Of(IxI)'!$L22</f>
        <v>0</v>
      </c>
      <c r="BB22">
        <f>I!BA20*'Sim_Vt_Of(IxI)'!$L22</f>
        <v>0</v>
      </c>
      <c r="BC22">
        <f>I!BB20*'Sim_Vt_Of(IxI)'!$L22</f>
        <v>0</v>
      </c>
      <c r="BD22">
        <f>I!BC20*'Sim_Vt_Of(IxI)'!$L22</f>
        <v>0</v>
      </c>
      <c r="BE22">
        <f>I!BD20*'Sim_Vt_Of(IxI)'!$L22</f>
        <v>0</v>
      </c>
      <c r="BF22">
        <f>I!BE20*'Sim_Vt_Of(IxI)'!$L22</f>
        <v>0</v>
      </c>
      <c r="BG22">
        <f>I!BF20*'Sim_Vt_Of(IxI)'!$L22</f>
        <v>0</v>
      </c>
      <c r="BH22">
        <f>I!BG20*'Sim_Vt_Of(IxI)'!$L22</f>
        <v>0</v>
      </c>
      <c r="BI22">
        <f>I!BH20*'Sim_Vt_Of(IxI)'!$L22</f>
        <v>0</v>
      </c>
      <c r="BJ22">
        <f>I!BI20*'Sim_Vt_Of(IxI)'!$L22</f>
        <v>0</v>
      </c>
      <c r="BK22">
        <f>I!BJ20*'Sim_Vt_Of(IxI)'!$L22</f>
        <v>0</v>
      </c>
      <c r="BL22">
        <f>I!BK20*'Sim_Vt_Of(IxI)'!$L22</f>
        <v>0</v>
      </c>
      <c r="BM22">
        <f>I!BL20*'Sim_Vt_Of(IxI)'!$L22</f>
        <v>0</v>
      </c>
      <c r="BN22">
        <f>I!BM20*'Sim_Vt_Of(IxI)'!$L22</f>
        <v>0</v>
      </c>
      <c r="BO22">
        <f>I!BN20*'Sim_Vt_Of(IxI)'!$L22</f>
        <v>0</v>
      </c>
      <c r="BP22">
        <f>I!BO20*'Sim_Vt_Of(IxI)'!$L22</f>
        <v>0</v>
      </c>
      <c r="BQ22">
        <f>I!BP20*'Sim_Vt_Of(IxI)'!$L22</f>
        <v>0</v>
      </c>
      <c r="BR22">
        <f>I!BQ20*'Sim_Vt_Of(IxI)'!$L22</f>
        <v>0</v>
      </c>
      <c r="BS22">
        <f>I!BR20*'Sim_Vt_Of(IxI)'!$L22</f>
        <v>0</v>
      </c>
      <c r="BT22">
        <f>I!BS20*'Sim_Vt_Of(IxI)'!$L22</f>
        <v>0</v>
      </c>
      <c r="BU22">
        <f>I!BT20*'Sim_Vt_Of(IxI)'!$L22</f>
        <v>0</v>
      </c>
      <c r="BV22">
        <f>I!BU20*'Sim_Vt_Of(IxI)'!$L22</f>
        <v>0</v>
      </c>
      <c r="BW22">
        <f>I!BV20*'Sim_Vt_Of(IxI)'!$L22</f>
        <v>0</v>
      </c>
      <c r="BX22">
        <f>I!BW20*'Sim_Vt_Of(IxI)'!$L22</f>
        <v>0</v>
      </c>
      <c r="BY22">
        <f>I!BX20*'Sim_Vt_Of(IxI)'!$L22</f>
        <v>0</v>
      </c>
    </row>
    <row r="23" spans="1:77" x14ac:dyDescent="0.25">
      <c r="A23" s="105" t="s">
        <v>20</v>
      </c>
      <c r="B23">
        <f>I!A21*'Sim_Vt_Of(IxI)'!$L23</f>
        <v>0</v>
      </c>
      <c r="C23">
        <f>I!B21*'Sim_Vt_Of(IxI)'!$L23</f>
        <v>0</v>
      </c>
      <c r="D23">
        <f>I!C21*'Sim_Vt_Of(IxI)'!$L23</f>
        <v>0</v>
      </c>
      <c r="E23">
        <f>I!D21*'Sim_Vt_Of(IxI)'!$L23</f>
        <v>0</v>
      </c>
      <c r="F23">
        <f>I!E21*'Sim_Vt_Of(IxI)'!$L23</f>
        <v>0</v>
      </c>
      <c r="G23">
        <f>I!F21*'Sim_Vt_Of(IxI)'!$L23</f>
        <v>0</v>
      </c>
      <c r="H23">
        <f>I!G21*'Sim_Vt_Of(IxI)'!$L23</f>
        <v>0</v>
      </c>
      <c r="I23">
        <f>I!H21*'Sim_Vt_Of(IxI)'!$L23</f>
        <v>0</v>
      </c>
      <c r="J23">
        <f>I!I21*'Sim_Vt_Of(IxI)'!$L23</f>
        <v>0</v>
      </c>
      <c r="K23">
        <f>I!J21*'Sim_Vt_Of(IxI)'!$L23</f>
        <v>0</v>
      </c>
      <c r="L23">
        <f>I!K21*'Sim_Vt_Of(IxI)'!$L23</f>
        <v>0</v>
      </c>
      <c r="M23">
        <f>I!L21*'Sim_Vt_Of(IxI)'!$L23</f>
        <v>0</v>
      </c>
      <c r="N23">
        <f>I!M21*'Sim_Vt_Of(IxI)'!$L23</f>
        <v>0</v>
      </c>
      <c r="O23">
        <f>I!N21*'Sim_Vt_Of(IxI)'!$L23</f>
        <v>0</v>
      </c>
      <c r="P23">
        <f>I!O21*'Sim_Vt_Of(IxI)'!$L23</f>
        <v>0</v>
      </c>
      <c r="Q23">
        <f>I!P21*'Sim_Vt_Of(IxI)'!$L23</f>
        <v>0</v>
      </c>
      <c r="R23">
        <f>I!Q21*'Sim_Vt_Of(IxI)'!$L23</f>
        <v>0</v>
      </c>
      <c r="S23">
        <f>I!R21*'Sim_Vt_Of(IxI)'!$L23</f>
        <v>0</v>
      </c>
      <c r="T23">
        <f>I!S21*'Sim_Vt_Of(IxI)'!$L23</f>
        <v>0</v>
      </c>
      <c r="U23">
        <f>I!T21*'Sim_Vt_Of(IxI)'!$L23</f>
        <v>0</v>
      </c>
      <c r="V23">
        <f>I!U21*'Sim_Vt_Of(IxI)'!$L23</f>
        <v>0</v>
      </c>
      <c r="W23">
        <f>I!V21*'Sim_Vt_Of(IxI)'!$L23</f>
        <v>0</v>
      </c>
      <c r="X23">
        <f>I!W21*'Sim_Vt_Of(IxI)'!$L23</f>
        <v>0</v>
      </c>
      <c r="Y23">
        <f>I!X21*'Sim_Vt_Of(IxI)'!$L23</f>
        <v>0</v>
      </c>
      <c r="Z23">
        <f>I!Y21*'Sim_Vt_Of(IxI)'!$L23</f>
        <v>0</v>
      </c>
      <c r="AA23">
        <f>I!Z21*'Sim_Vt_Of(IxI)'!$L23</f>
        <v>0</v>
      </c>
      <c r="AB23">
        <f>I!AA21*'Sim_Vt_Of(IxI)'!$L23</f>
        <v>0</v>
      </c>
      <c r="AC23">
        <f>I!AB21*'Sim_Vt_Of(IxI)'!$L23</f>
        <v>0</v>
      </c>
      <c r="AD23">
        <f>I!AC21*'Sim_Vt_Of(IxI)'!$L23</f>
        <v>0</v>
      </c>
      <c r="AE23">
        <f>I!AD21*'Sim_Vt_Of(IxI)'!$L23</f>
        <v>0</v>
      </c>
      <c r="AF23">
        <f>I!AE21*'Sim_Vt_Of(IxI)'!$L23</f>
        <v>0</v>
      </c>
      <c r="AG23">
        <f>I!AF21*'Sim_Vt_Of(IxI)'!$L23</f>
        <v>0</v>
      </c>
      <c r="AH23">
        <f>I!AG21*'Sim_Vt_Of(IxI)'!$L23</f>
        <v>0</v>
      </c>
      <c r="AI23">
        <f>I!AH21*'Sim_Vt_Of(IxI)'!$L23</f>
        <v>0</v>
      </c>
      <c r="AJ23">
        <f>I!AI21*'Sim_Vt_Of(IxI)'!$L23</f>
        <v>0</v>
      </c>
      <c r="AK23">
        <f>I!AJ21*'Sim_Vt_Of(IxI)'!$L23</f>
        <v>0</v>
      </c>
      <c r="AL23">
        <f>I!AK21*'Sim_Vt_Of(IxI)'!$L23</f>
        <v>0</v>
      </c>
      <c r="AM23">
        <f>I!AL21*'Sim_Vt_Of(IxI)'!$L23</f>
        <v>0</v>
      </c>
      <c r="AN23">
        <f>I!AM21*'Sim_Vt_Of(IxI)'!$L23</f>
        <v>0</v>
      </c>
      <c r="AO23">
        <f>I!AN21*'Sim_Vt_Of(IxI)'!$L23</f>
        <v>0</v>
      </c>
      <c r="AP23">
        <f>I!AO21*'Sim_Vt_Of(IxI)'!$L23</f>
        <v>0</v>
      </c>
      <c r="AQ23">
        <f>I!AP21*'Sim_Vt_Of(IxI)'!$L23</f>
        <v>0</v>
      </c>
      <c r="AR23">
        <f>I!AQ21*'Sim_Vt_Of(IxI)'!$L23</f>
        <v>0</v>
      </c>
      <c r="AS23">
        <f>I!AR21*'Sim_Vt_Of(IxI)'!$L23</f>
        <v>0</v>
      </c>
      <c r="AT23">
        <f>I!AS21*'Sim_Vt_Of(IxI)'!$L23</f>
        <v>0</v>
      </c>
      <c r="AU23">
        <f>I!AT21*'Sim_Vt_Of(IxI)'!$L23</f>
        <v>0</v>
      </c>
      <c r="AV23">
        <f>I!AU21*'Sim_Vt_Of(IxI)'!$L23</f>
        <v>0</v>
      </c>
      <c r="AW23">
        <f>I!AV21*'Sim_Vt_Of(IxI)'!$L23</f>
        <v>0</v>
      </c>
      <c r="AX23">
        <f>I!AW21*'Sim_Vt_Of(IxI)'!$L23</f>
        <v>0</v>
      </c>
      <c r="AY23">
        <f>I!AX21*'Sim_Vt_Of(IxI)'!$L23</f>
        <v>0</v>
      </c>
      <c r="AZ23">
        <f>I!AY21*'Sim_Vt_Of(IxI)'!$L23</f>
        <v>0</v>
      </c>
      <c r="BA23">
        <f>I!AZ21*'Sim_Vt_Of(IxI)'!$L23</f>
        <v>0</v>
      </c>
      <c r="BB23">
        <f>I!BA21*'Sim_Vt_Of(IxI)'!$L23</f>
        <v>0</v>
      </c>
      <c r="BC23">
        <f>I!BB21*'Sim_Vt_Of(IxI)'!$L23</f>
        <v>0</v>
      </c>
      <c r="BD23">
        <f>I!BC21*'Sim_Vt_Of(IxI)'!$L23</f>
        <v>0</v>
      </c>
      <c r="BE23">
        <f>I!BD21*'Sim_Vt_Of(IxI)'!$L23</f>
        <v>0</v>
      </c>
      <c r="BF23">
        <f>I!BE21*'Sim_Vt_Of(IxI)'!$L23</f>
        <v>0</v>
      </c>
      <c r="BG23">
        <f>I!BF21*'Sim_Vt_Of(IxI)'!$L23</f>
        <v>0</v>
      </c>
      <c r="BH23">
        <f>I!BG21*'Sim_Vt_Of(IxI)'!$L23</f>
        <v>0</v>
      </c>
      <c r="BI23">
        <f>I!BH21*'Sim_Vt_Of(IxI)'!$L23</f>
        <v>0</v>
      </c>
      <c r="BJ23">
        <f>I!BI21*'Sim_Vt_Of(IxI)'!$L23</f>
        <v>0</v>
      </c>
      <c r="BK23">
        <f>I!BJ21*'Sim_Vt_Of(IxI)'!$L23</f>
        <v>0</v>
      </c>
      <c r="BL23">
        <f>I!BK21*'Sim_Vt_Of(IxI)'!$L23</f>
        <v>0</v>
      </c>
      <c r="BM23">
        <f>I!BL21*'Sim_Vt_Of(IxI)'!$L23</f>
        <v>0</v>
      </c>
      <c r="BN23">
        <f>I!BM21*'Sim_Vt_Of(IxI)'!$L23</f>
        <v>0</v>
      </c>
      <c r="BO23">
        <f>I!BN21*'Sim_Vt_Of(IxI)'!$L23</f>
        <v>0</v>
      </c>
      <c r="BP23">
        <f>I!BO21*'Sim_Vt_Of(IxI)'!$L23</f>
        <v>0</v>
      </c>
      <c r="BQ23">
        <f>I!BP21*'Sim_Vt_Of(IxI)'!$L23</f>
        <v>0</v>
      </c>
      <c r="BR23">
        <f>I!BQ21*'Sim_Vt_Of(IxI)'!$L23</f>
        <v>0</v>
      </c>
      <c r="BS23">
        <f>I!BR21*'Sim_Vt_Of(IxI)'!$L23</f>
        <v>0</v>
      </c>
      <c r="BT23">
        <f>I!BS21*'Sim_Vt_Of(IxI)'!$L23</f>
        <v>0</v>
      </c>
      <c r="BU23">
        <f>I!BT21*'Sim_Vt_Of(IxI)'!$L23</f>
        <v>0</v>
      </c>
      <c r="BV23">
        <f>I!BU21*'Sim_Vt_Of(IxI)'!$L23</f>
        <v>0</v>
      </c>
      <c r="BW23">
        <f>I!BV21*'Sim_Vt_Of(IxI)'!$L23</f>
        <v>0</v>
      </c>
      <c r="BX23">
        <f>I!BW21*'Sim_Vt_Of(IxI)'!$L23</f>
        <v>0</v>
      </c>
      <c r="BY23">
        <f>I!BX21*'Sim_Vt_Of(IxI)'!$L23</f>
        <v>0</v>
      </c>
    </row>
    <row r="24" spans="1:77" x14ac:dyDescent="0.25">
      <c r="A24" s="105" t="s">
        <v>21</v>
      </c>
      <c r="B24">
        <f>I!A22*'Sim_Vt_Of(IxI)'!$L24</f>
        <v>0</v>
      </c>
      <c r="C24">
        <f>I!B22*'Sim_Vt_Of(IxI)'!$L24</f>
        <v>0</v>
      </c>
      <c r="D24">
        <f>I!C22*'Sim_Vt_Of(IxI)'!$L24</f>
        <v>0</v>
      </c>
      <c r="E24">
        <f>I!D22*'Sim_Vt_Of(IxI)'!$L24</f>
        <v>0</v>
      </c>
      <c r="F24">
        <f>I!E22*'Sim_Vt_Of(IxI)'!$L24</f>
        <v>0</v>
      </c>
      <c r="G24">
        <f>I!F22*'Sim_Vt_Of(IxI)'!$L24</f>
        <v>0</v>
      </c>
      <c r="H24">
        <f>I!G22*'Sim_Vt_Of(IxI)'!$L24</f>
        <v>0</v>
      </c>
      <c r="I24">
        <f>I!H22*'Sim_Vt_Of(IxI)'!$L24</f>
        <v>0</v>
      </c>
      <c r="J24">
        <f>I!I22*'Sim_Vt_Of(IxI)'!$L24</f>
        <v>0</v>
      </c>
      <c r="K24">
        <f>I!J22*'Sim_Vt_Of(IxI)'!$L24</f>
        <v>0</v>
      </c>
      <c r="L24">
        <f>I!K22*'Sim_Vt_Of(IxI)'!$L24</f>
        <v>0</v>
      </c>
      <c r="M24">
        <f>I!L22*'Sim_Vt_Of(IxI)'!$L24</f>
        <v>0</v>
      </c>
      <c r="N24">
        <f>I!M22*'Sim_Vt_Of(IxI)'!$L24</f>
        <v>0</v>
      </c>
      <c r="O24">
        <f>I!N22*'Sim_Vt_Of(IxI)'!$L24</f>
        <v>0</v>
      </c>
      <c r="P24">
        <f>I!O22*'Sim_Vt_Of(IxI)'!$L24</f>
        <v>0</v>
      </c>
      <c r="Q24">
        <f>I!P22*'Sim_Vt_Of(IxI)'!$L24</f>
        <v>0</v>
      </c>
      <c r="R24">
        <f>I!Q22*'Sim_Vt_Of(IxI)'!$L24</f>
        <v>0</v>
      </c>
      <c r="S24">
        <f>I!R22*'Sim_Vt_Of(IxI)'!$L24</f>
        <v>0</v>
      </c>
      <c r="T24">
        <f>I!S22*'Sim_Vt_Of(IxI)'!$L24</f>
        <v>0</v>
      </c>
      <c r="U24">
        <f>I!T22*'Sim_Vt_Of(IxI)'!$L24</f>
        <v>0</v>
      </c>
      <c r="V24">
        <f>I!U22*'Sim_Vt_Of(IxI)'!$L24</f>
        <v>0</v>
      </c>
      <c r="W24">
        <f>I!V22*'Sim_Vt_Of(IxI)'!$L24</f>
        <v>0</v>
      </c>
      <c r="X24">
        <f>I!W22*'Sim_Vt_Of(IxI)'!$L24</f>
        <v>0</v>
      </c>
      <c r="Y24">
        <f>I!X22*'Sim_Vt_Of(IxI)'!$L24</f>
        <v>0</v>
      </c>
      <c r="Z24">
        <f>I!Y22*'Sim_Vt_Of(IxI)'!$L24</f>
        <v>0</v>
      </c>
      <c r="AA24">
        <f>I!Z22*'Sim_Vt_Of(IxI)'!$L24</f>
        <v>0</v>
      </c>
      <c r="AB24">
        <f>I!AA22*'Sim_Vt_Of(IxI)'!$L24</f>
        <v>0</v>
      </c>
      <c r="AC24">
        <f>I!AB22*'Sim_Vt_Of(IxI)'!$L24</f>
        <v>0</v>
      </c>
      <c r="AD24">
        <f>I!AC22*'Sim_Vt_Of(IxI)'!$L24</f>
        <v>0</v>
      </c>
      <c r="AE24">
        <f>I!AD22*'Sim_Vt_Of(IxI)'!$L24</f>
        <v>0</v>
      </c>
      <c r="AF24">
        <f>I!AE22*'Sim_Vt_Of(IxI)'!$L24</f>
        <v>0</v>
      </c>
      <c r="AG24">
        <f>I!AF22*'Sim_Vt_Of(IxI)'!$L24</f>
        <v>0</v>
      </c>
      <c r="AH24">
        <f>I!AG22*'Sim_Vt_Of(IxI)'!$L24</f>
        <v>0</v>
      </c>
      <c r="AI24">
        <f>I!AH22*'Sim_Vt_Of(IxI)'!$L24</f>
        <v>0</v>
      </c>
      <c r="AJ24">
        <f>I!AI22*'Sim_Vt_Of(IxI)'!$L24</f>
        <v>0</v>
      </c>
      <c r="AK24">
        <f>I!AJ22*'Sim_Vt_Of(IxI)'!$L24</f>
        <v>0</v>
      </c>
      <c r="AL24">
        <f>I!AK22*'Sim_Vt_Of(IxI)'!$L24</f>
        <v>0</v>
      </c>
      <c r="AM24">
        <f>I!AL22*'Sim_Vt_Of(IxI)'!$L24</f>
        <v>0</v>
      </c>
      <c r="AN24">
        <f>I!AM22*'Sim_Vt_Of(IxI)'!$L24</f>
        <v>0</v>
      </c>
      <c r="AO24">
        <f>I!AN22*'Sim_Vt_Of(IxI)'!$L24</f>
        <v>0</v>
      </c>
      <c r="AP24">
        <f>I!AO22*'Sim_Vt_Of(IxI)'!$L24</f>
        <v>0</v>
      </c>
      <c r="AQ24">
        <f>I!AP22*'Sim_Vt_Of(IxI)'!$L24</f>
        <v>0</v>
      </c>
      <c r="AR24">
        <f>I!AQ22*'Sim_Vt_Of(IxI)'!$L24</f>
        <v>0</v>
      </c>
      <c r="AS24">
        <f>I!AR22*'Sim_Vt_Of(IxI)'!$L24</f>
        <v>0</v>
      </c>
      <c r="AT24">
        <f>I!AS22*'Sim_Vt_Of(IxI)'!$L24</f>
        <v>0</v>
      </c>
      <c r="AU24">
        <f>I!AT22*'Sim_Vt_Of(IxI)'!$L24</f>
        <v>0</v>
      </c>
      <c r="AV24">
        <f>I!AU22*'Sim_Vt_Of(IxI)'!$L24</f>
        <v>0</v>
      </c>
      <c r="AW24">
        <f>I!AV22*'Sim_Vt_Of(IxI)'!$L24</f>
        <v>0</v>
      </c>
      <c r="AX24">
        <f>I!AW22*'Sim_Vt_Of(IxI)'!$L24</f>
        <v>0</v>
      </c>
      <c r="AY24">
        <f>I!AX22*'Sim_Vt_Of(IxI)'!$L24</f>
        <v>0</v>
      </c>
      <c r="AZ24">
        <f>I!AY22*'Sim_Vt_Of(IxI)'!$L24</f>
        <v>0</v>
      </c>
      <c r="BA24">
        <f>I!AZ22*'Sim_Vt_Of(IxI)'!$L24</f>
        <v>0</v>
      </c>
      <c r="BB24">
        <f>I!BA22*'Sim_Vt_Of(IxI)'!$L24</f>
        <v>0</v>
      </c>
      <c r="BC24">
        <f>I!BB22*'Sim_Vt_Of(IxI)'!$L24</f>
        <v>0</v>
      </c>
      <c r="BD24">
        <f>I!BC22*'Sim_Vt_Of(IxI)'!$L24</f>
        <v>0</v>
      </c>
      <c r="BE24">
        <f>I!BD22*'Sim_Vt_Of(IxI)'!$L24</f>
        <v>0</v>
      </c>
      <c r="BF24">
        <f>I!BE22*'Sim_Vt_Of(IxI)'!$L24</f>
        <v>0</v>
      </c>
      <c r="BG24">
        <f>I!BF22*'Sim_Vt_Of(IxI)'!$L24</f>
        <v>0</v>
      </c>
      <c r="BH24">
        <f>I!BG22*'Sim_Vt_Of(IxI)'!$L24</f>
        <v>0</v>
      </c>
      <c r="BI24">
        <f>I!BH22*'Sim_Vt_Of(IxI)'!$L24</f>
        <v>0</v>
      </c>
      <c r="BJ24">
        <f>I!BI22*'Sim_Vt_Of(IxI)'!$L24</f>
        <v>0</v>
      </c>
      <c r="BK24">
        <f>I!BJ22*'Sim_Vt_Of(IxI)'!$L24</f>
        <v>0</v>
      </c>
      <c r="BL24">
        <f>I!BK22*'Sim_Vt_Of(IxI)'!$L24</f>
        <v>0</v>
      </c>
      <c r="BM24">
        <f>I!BL22*'Sim_Vt_Of(IxI)'!$L24</f>
        <v>0</v>
      </c>
      <c r="BN24">
        <f>I!BM22*'Sim_Vt_Of(IxI)'!$L24</f>
        <v>0</v>
      </c>
      <c r="BO24">
        <f>I!BN22*'Sim_Vt_Of(IxI)'!$L24</f>
        <v>0</v>
      </c>
      <c r="BP24">
        <f>I!BO22*'Sim_Vt_Of(IxI)'!$L24</f>
        <v>0</v>
      </c>
      <c r="BQ24">
        <f>I!BP22*'Sim_Vt_Of(IxI)'!$L24</f>
        <v>0</v>
      </c>
      <c r="BR24">
        <f>I!BQ22*'Sim_Vt_Of(IxI)'!$L24</f>
        <v>0</v>
      </c>
      <c r="BS24">
        <f>I!BR22*'Sim_Vt_Of(IxI)'!$L24</f>
        <v>0</v>
      </c>
      <c r="BT24">
        <f>I!BS22*'Sim_Vt_Of(IxI)'!$L24</f>
        <v>0</v>
      </c>
      <c r="BU24">
        <f>I!BT22*'Sim_Vt_Of(IxI)'!$L24</f>
        <v>0</v>
      </c>
      <c r="BV24">
        <f>I!BU22*'Sim_Vt_Of(IxI)'!$L24</f>
        <v>0</v>
      </c>
      <c r="BW24">
        <f>I!BV22*'Sim_Vt_Of(IxI)'!$L24</f>
        <v>0</v>
      </c>
      <c r="BX24">
        <f>I!BW22*'Sim_Vt_Of(IxI)'!$L24</f>
        <v>0</v>
      </c>
      <c r="BY24">
        <f>I!BX22*'Sim_Vt_Of(IxI)'!$L24</f>
        <v>0</v>
      </c>
    </row>
    <row r="25" spans="1:77" x14ac:dyDescent="0.25">
      <c r="A25" s="105" t="s">
        <v>22</v>
      </c>
      <c r="B25">
        <f>I!A23*'Sim_Vt_Of(IxI)'!$L25</f>
        <v>0</v>
      </c>
      <c r="C25">
        <f>I!B23*'Sim_Vt_Of(IxI)'!$L25</f>
        <v>0</v>
      </c>
      <c r="D25">
        <f>I!C23*'Sim_Vt_Of(IxI)'!$L25</f>
        <v>0</v>
      </c>
      <c r="E25">
        <f>I!D23*'Sim_Vt_Of(IxI)'!$L25</f>
        <v>0</v>
      </c>
      <c r="F25">
        <f>I!E23*'Sim_Vt_Of(IxI)'!$L25</f>
        <v>0</v>
      </c>
      <c r="G25">
        <f>I!F23*'Sim_Vt_Of(IxI)'!$L25</f>
        <v>0</v>
      </c>
      <c r="H25">
        <f>I!G23*'Sim_Vt_Of(IxI)'!$L25</f>
        <v>0</v>
      </c>
      <c r="I25">
        <f>I!H23*'Sim_Vt_Of(IxI)'!$L25</f>
        <v>0</v>
      </c>
      <c r="J25">
        <f>I!I23*'Sim_Vt_Of(IxI)'!$L25</f>
        <v>0</v>
      </c>
      <c r="K25">
        <f>I!J23*'Sim_Vt_Of(IxI)'!$L25</f>
        <v>0</v>
      </c>
      <c r="L25">
        <f>I!K23*'Sim_Vt_Of(IxI)'!$L25</f>
        <v>0</v>
      </c>
      <c r="M25">
        <f>I!L23*'Sim_Vt_Of(IxI)'!$L25</f>
        <v>0</v>
      </c>
      <c r="N25">
        <f>I!M23*'Sim_Vt_Of(IxI)'!$L25</f>
        <v>0</v>
      </c>
      <c r="O25">
        <f>I!N23*'Sim_Vt_Of(IxI)'!$L25</f>
        <v>0</v>
      </c>
      <c r="P25">
        <f>I!O23*'Sim_Vt_Of(IxI)'!$L25</f>
        <v>0</v>
      </c>
      <c r="Q25">
        <f>I!P23*'Sim_Vt_Of(IxI)'!$L25</f>
        <v>0</v>
      </c>
      <c r="R25">
        <f>I!Q23*'Sim_Vt_Of(IxI)'!$L25</f>
        <v>0</v>
      </c>
      <c r="S25">
        <f>I!R23*'Sim_Vt_Of(IxI)'!$L25</f>
        <v>0</v>
      </c>
      <c r="T25">
        <f>I!S23*'Sim_Vt_Of(IxI)'!$L25</f>
        <v>0</v>
      </c>
      <c r="U25">
        <f>I!T23*'Sim_Vt_Of(IxI)'!$L25</f>
        <v>0</v>
      </c>
      <c r="V25">
        <f>I!U23*'Sim_Vt_Of(IxI)'!$L25</f>
        <v>0</v>
      </c>
      <c r="W25">
        <f>I!V23*'Sim_Vt_Of(IxI)'!$L25</f>
        <v>0</v>
      </c>
      <c r="X25">
        <f>I!W23*'Sim_Vt_Of(IxI)'!$L25</f>
        <v>0</v>
      </c>
      <c r="Y25">
        <f>I!X23*'Sim_Vt_Of(IxI)'!$L25</f>
        <v>0</v>
      </c>
      <c r="Z25">
        <f>I!Y23*'Sim_Vt_Of(IxI)'!$L25</f>
        <v>0</v>
      </c>
      <c r="AA25">
        <f>I!Z23*'Sim_Vt_Of(IxI)'!$L25</f>
        <v>0</v>
      </c>
      <c r="AB25">
        <f>I!AA23*'Sim_Vt_Of(IxI)'!$L25</f>
        <v>0</v>
      </c>
      <c r="AC25">
        <f>I!AB23*'Sim_Vt_Of(IxI)'!$L25</f>
        <v>0</v>
      </c>
      <c r="AD25">
        <f>I!AC23*'Sim_Vt_Of(IxI)'!$L25</f>
        <v>0</v>
      </c>
      <c r="AE25">
        <f>I!AD23*'Sim_Vt_Of(IxI)'!$L25</f>
        <v>0</v>
      </c>
      <c r="AF25">
        <f>I!AE23*'Sim_Vt_Of(IxI)'!$L25</f>
        <v>0</v>
      </c>
      <c r="AG25">
        <f>I!AF23*'Sim_Vt_Of(IxI)'!$L25</f>
        <v>0</v>
      </c>
      <c r="AH25">
        <f>I!AG23*'Sim_Vt_Of(IxI)'!$L25</f>
        <v>0</v>
      </c>
      <c r="AI25">
        <f>I!AH23*'Sim_Vt_Of(IxI)'!$L25</f>
        <v>0</v>
      </c>
      <c r="AJ25">
        <f>I!AI23*'Sim_Vt_Of(IxI)'!$L25</f>
        <v>0</v>
      </c>
      <c r="AK25">
        <f>I!AJ23*'Sim_Vt_Of(IxI)'!$L25</f>
        <v>0</v>
      </c>
      <c r="AL25">
        <f>I!AK23*'Sim_Vt_Of(IxI)'!$L25</f>
        <v>0</v>
      </c>
      <c r="AM25">
        <f>I!AL23*'Sim_Vt_Of(IxI)'!$L25</f>
        <v>0</v>
      </c>
      <c r="AN25">
        <f>I!AM23*'Sim_Vt_Of(IxI)'!$L25</f>
        <v>0</v>
      </c>
      <c r="AO25">
        <f>I!AN23*'Sim_Vt_Of(IxI)'!$L25</f>
        <v>0</v>
      </c>
      <c r="AP25">
        <f>I!AO23*'Sim_Vt_Of(IxI)'!$L25</f>
        <v>0</v>
      </c>
      <c r="AQ25">
        <f>I!AP23*'Sim_Vt_Of(IxI)'!$L25</f>
        <v>0</v>
      </c>
      <c r="AR25">
        <f>I!AQ23*'Sim_Vt_Of(IxI)'!$L25</f>
        <v>0</v>
      </c>
      <c r="AS25">
        <f>I!AR23*'Sim_Vt_Of(IxI)'!$L25</f>
        <v>0</v>
      </c>
      <c r="AT25">
        <f>I!AS23*'Sim_Vt_Of(IxI)'!$L25</f>
        <v>0</v>
      </c>
      <c r="AU25">
        <f>I!AT23*'Sim_Vt_Of(IxI)'!$L25</f>
        <v>0</v>
      </c>
      <c r="AV25">
        <f>I!AU23*'Sim_Vt_Of(IxI)'!$L25</f>
        <v>0</v>
      </c>
      <c r="AW25">
        <f>I!AV23*'Sim_Vt_Of(IxI)'!$L25</f>
        <v>0</v>
      </c>
      <c r="AX25">
        <f>I!AW23*'Sim_Vt_Of(IxI)'!$L25</f>
        <v>0</v>
      </c>
      <c r="AY25">
        <f>I!AX23*'Sim_Vt_Of(IxI)'!$L25</f>
        <v>0</v>
      </c>
      <c r="AZ25">
        <f>I!AY23*'Sim_Vt_Of(IxI)'!$L25</f>
        <v>0</v>
      </c>
      <c r="BA25">
        <f>I!AZ23*'Sim_Vt_Of(IxI)'!$L25</f>
        <v>0</v>
      </c>
      <c r="BB25">
        <f>I!BA23*'Sim_Vt_Of(IxI)'!$L25</f>
        <v>0</v>
      </c>
      <c r="BC25">
        <f>I!BB23*'Sim_Vt_Of(IxI)'!$L25</f>
        <v>0</v>
      </c>
      <c r="BD25">
        <f>I!BC23*'Sim_Vt_Of(IxI)'!$L25</f>
        <v>0</v>
      </c>
      <c r="BE25">
        <f>I!BD23*'Sim_Vt_Of(IxI)'!$L25</f>
        <v>0</v>
      </c>
      <c r="BF25">
        <f>I!BE23*'Sim_Vt_Of(IxI)'!$L25</f>
        <v>0</v>
      </c>
      <c r="BG25">
        <f>I!BF23*'Sim_Vt_Of(IxI)'!$L25</f>
        <v>0</v>
      </c>
      <c r="BH25">
        <f>I!BG23*'Sim_Vt_Of(IxI)'!$L25</f>
        <v>0</v>
      </c>
      <c r="BI25">
        <f>I!BH23*'Sim_Vt_Of(IxI)'!$L25</f>
        <v>0</v>
      </c>
      <c r="BJ25">
        <f>I!BI23*'Sim_Vt_Of(IxI)'!$L25</f>
        <v>0</v>
      </c>
      <c r="BK25">
        <f>I!BJ23*'Sim_Vt_Of(IxI)'!$L25</f>
        <v>0</v>
      </c>
      <c r="BL25">
        <f>I!BK23*'Sim_Vt_Of(IxI)'!$L25</f>
        <v>0</v>
      </c>
      <c r="BM25">
        <f>I!BL23*'Sim_Vt_Of(IxI)'!$L25</f>
        <v>0</v>
      </c>
      <c r="BN25">
        <f>I!BM23*'Sim_Vt_Of(IxI)'!$L25</f>
        <v>0</v>
      </c>
      <c r="BO25">
        <f>I!BN23*'Sim_Vt_Of(IxI)'!$L25</f>
        <v>0</v>
      </c>
      <c r="BP25">
        <f>I!BO23*'Sim_Vt_Of(IxI)'!$L25</f>
        <v>0</v>
      </c>
      <c r="BQ25">
        <f>I!BP23*'Sim_Vt_Of(IxI)'!$L25</f>
        <v>0</v>
      </c>
      <c r="BR25">
        <f>I!BQ23*'Sim_Vt_Of(IxI)'!$L25</f>
        <v>0</v>
      </c>
      <c r="BS25">
        <f>I!BR23*'Sim_Vt_Of(IxI)'!$L25</f>
        <v>0</v>
      </c>
      <c r="BT25">
        <f>I!BS23*'Sim_Vt_Of(IxI)'!$L25</f>
        <v>0</v>
      </c>
      <c r="BU25">
        <f>I!BT23*'Sim_Vt_Of(IxI)'!$L25</f>
        <v>0</v>
      </c>
      <c r="BV25">
        <f>I!BU23*'Sim_Vt_Of(IxI)'!$L25</f>
        <v>0</v>
      </c>
      <c r="BW25">
        <f>I!BV23*'Sim_Vt_Of(IxI)'!$L25</f>
        <v>0</v>
      </c>
      <c r="BX25">
        <f>I!BW23*'Sim_Vt_Of(IxI)'!$L25</f>
        <v>0</v>
      </c>
      <c r="BY25">
        <f>I!BX23*'Sim_Vt_Of(IxI)'!$L25</f>
        <v>0</v>
      </c>
    </row>
    <row r="26" spans="1:77" x14ac:dyDescent="0.25">
      <c r="A26" s="105" t="s">
        <v>23</v>
      </c>
      <c r="B26">
        <f>I!A24*'Sim_Vt_Of(IxI)'!$L26</f>
        <v>0</v>
      </c>
      <c r="C26">
        <f>I!B24*'Sim_Vt_Of(IxI)'!$L26</f>
        <v>0</v>
      </c>
      <c r="D26">
        <f>I!C24*'Sim_Vt_Of(IxI)'!$L26</f>
        <v>0</v>
      </c>
      <c r="E26">
        <f>I!D24*'Sim_Vt_Of(IxI)'!$L26</f>
        <v>0</v>
      </c>
      <c r="F26">
        <f>I!E24*'Sim_Vt_Of(IxI)'!$L26</f>
        <v>0</v>
      </c>
      <c r="G26">
        <f>I!F24*'Sim_Vt_Of(IxI)'!$L26</f>
        <v>0</v>
      </c>
      <c r="H26">
        <f>I!G24*'Sim_Vt_Of(IxI)'!$L26</f>
        <v>0</v>
      </c>
      <c r="I26">
        <f>I!H24*'Sim_Vt_Of(IxI)'!$L26</f>
        <v>0</v>
      </c>
      <c r="J26">
        <f>I!I24*'Sim_Vt_Of(IxI)'!$L26</f>
        <v>0</v>
      </c>
      <c r="K26">
        <f>I!J24*'Sim_Vt_Of(IxI)'!$L26</f>
        <v>0</v>
      </c>
      <c r="L26">
        <f>I!K24*'Sim_Vt_Of(IxI)'!$L26</f>
        <v>0</v>
      </c>
      <c r="M26">
        <f>I!L24*'Sim_Vt_Of(IxI)'!$L26</f>
        <v>0</v>
      </c>
      <c r="N26">
        <f>I!M24*'Sim_Vt_Of(IxI)'!$L26</f>
        <v>0</v>
      </c>
      <c r="O26">
        <f>I!N24*'Sim_Vt_Of(IxI)'!$L26</f>
        <v>0</v>
      </c>
      <c r="P26">
        <f>I!O24*'Sim_Vt_Of(IxI)'!$L26</f>
        <v>0</v>
      </c>
      <c r="Q26">
        <f>I!P24*'Sim_Vt_Of(IxI)'!$L26</f>
        <v>0</v>
      </c>
      <c r="R26">
        <f>I!Q24*'Sim_Vt_Of(IxI)'!$L26</f>
        <v>0</v>
      </c>
      <c r="S26">
        <f>I!R24*'Sim_Vt_Of(IxI)'!$L26</f>
        <v>0</v>
      </c>
      <c r="T26">
        <f>I!S24*'Sim_Vt_Of(IxI)'!$L26</f>
        <v>0</v>
      </c>
      <c r="U26">
        <f>I!T24*'Sim_Vt_Of(IxI)'!$L26</f>
        <v>0</v>
      </c>
      <c r="V26">
        <f>I!U24*'Sim_Vt_Of(IxI)'!$L26</f>
        <v>0</v>
      </c>
      <c r="W26">
        <f>I!V24*'Sim_Vt_Of(IxI)'!$L26</f>
        <v>0</v>
      </c>
      <c r="X26">
        <f>I!W24*'Sim_Vt_Of(IxI)'!$L26</f>
        <v>0</v>
      </c>
      <c r="Y26">
        <f>I!X24*'Sim_Vt_Of(IxI)'!$L26</f>
        <v>0</v>
      </c>
      <c r="Z26">
        <f>I!Y24*'Sim_Vt_Of(IxI)'!$L26</f>
        <v>0</v>
      </c>
      <c r="AA26">
        <f>I!Z24*'Sim_Vt_Of(IxI)'!$L26</f>
        <v>0</v>
      </c>
      <c r="AB26">
        <f>I!AA24*'Sim_Vt_Of(IxI)'!$L26</f>
        <v>0</v>
      </c>
      <c r="AC26">
        <f>I!AB24*'Sim_Vt_Of(IxI)'!$L26</f>
        <v>0</v>
      </c>
      <c r="AD26">
        <f>I!AC24*'Sim_Vt_Of(IxI)'!$L26</f>
        <v>0</v>
      </c>
      <c r="AE26">
        <f>I!AD24*'Sim_Vt_Of(IxI)'!$L26</f>
        <v>0</v>
      </c>
      <c r="AF26">
        <f>I!AE24*'Sim_Vt_Of(IxI)'!$L26</f>
        <v>0</v>
      </c>
      <c r="AG26">
        <f>I!AF24*'Sim_Vt_Of(IxI)'!$L26</f>
        <v>0</v>
      </c>
      <c r="AH26">
        <f>I!AG24*'Sim_Vt_Of(IxI)'!$L26</f>
        <v>0</v>
      </c>
      <c r="AI26">
        <f>I!AH24*'Sim_Vt_Of(IxI)'!$L26</f>
        <v>0</v>
      </c>
      <c r="AJ26">
        <f>I!AI24*'Sim_Vt_Of(IxI)'!$L26</f>
        <v>0</v>
      </c>
      <c r="AK26">
        <f>I!AJ24*'Sim_Vt_Of(IxI)'!$L26</f>
        <v>0</v>
      </c>
      <c r="AL26">
        <f>I!AK24*'Sim_Vt_Of(IxI)'!$L26</f>
        <v>0</v>
      </c>
      <c r="AM26">
        <f>I!AL24*'Sim_Vt_Of(IxI)'!$L26</f>
        <v>0</v>
      </c>
      <c r="AN26">
        <f>I!AM24*'Sim_Vt_Of(IxI)'!$L26</f>
        <v>0</v>
      </c>
      <c r="AO26">
        <f>I!AN24*'Sim_Vt_Of(IxI)'!$L26</f>
        <v>0</v>
      </c>
      <c r="AP26">
        <f>I!AO24*'Sim_Vt_Of(IxI)'!$L26</f>
        <v>0</v>
      </c>
      <c r="AQ26">
        <f>I!AP24*'Sim_Vt_Of(IxI)'!$L26</f>
        <v>0</v>
      </c>
      <c r="AR26">
        <f>I!AQ24*'Sim_Vt_Of(IxI)'!$L26</f>
        <v>0</v>
      </c>
      <c r="AS26">
        <f>I!AR24*'Sim_Vt_Of(IxI)'!$L26</f>
        <v>0</v>
      </c>
      <c r="AT26">
        <f>I!AS24*'Sim_Vt_Of(IxI)'!$L26</f>
        <v>0</v>
      </c>
      <c r="AU26">
        <f>I!AT24*'Sim_Vt_Of(IxI)'!$L26</f>
        <v>0</v>
      </c>
      <c r="AV26">
        <f>I!AU24*'Sim_Vt_Of(IxI)'!$L26</f>
        <v>0</v>
      </c>
      <c r="AW26">
        <f>I!AV24*'Sim_Vt_Of(IxI)'!$L26</f>
        <v>0</v>
      </c>
      <c r="AX26">
        <f>I!AW24*'Sim_Vt_Of(IxI)'!$L26</f>
        <v>0</v>
      </c>
      <c r="AY26">
        <f>I!AX24*'Sim_Vt_Of(IxI)'!$L26</f>
        <v>0</v>
      </c>
      <c r="AZ26">
        <f>I!AY24*'Sim_Vt_Of(IxI)'!$L26</f>
        <v>0</v>
      </c>
      <c r="BA26">
        <f>I!AZ24*'Sim_Vt_Of(IxI)'!$L26</f>
        <v>0</v>
      </c>
      <c r="BB26">
        <f>I!BA24*'Sim_Vt_Of(IxI)'!$L26</f>
        <v>0</v>
      </c>
      <c r="BC26">
        <f>I!BB24*'Sim_Vt_Of(IxI)'!$L26</f>
        <v>0</v>
      </c>
      <c r="BD26">
        <f>I!BC24*'Sim_Vt_Of(IxI)'!$L26</f>
        <v>0</v>
      </c>
      <c r="BE26">
        <f>I!BD24*'Sim_Vt_Of(IxI)'!$L26</f>
        <v>0</v>
      </c>
      <c r="BF26">
        <f>I!BE24*'Sim_Vt_Of(IxI)'!$L26</f>
        <v>0</v>
      </c>
      <c r="BG26">
        <f>I!BF24*'Sim_Vt_Of(IxI)'!$L26</f>
        <v>0</v>
      </c>
      <c r="BH26">
        <f>I!BG24*'Sim_Vt_Of(IxI)'!$L26</f>
        <v>0</v>
      </c>
      <c r="BI26">
        <f>I!BH24*'Sim_Vt_Of(IxI)'!$L26</f>
        <v>0</v>
      </c>
      <c r="BJ26">
        <f>I!BI24*'Sim_Vt_Of(IxI)'!$L26</f>
        <v>0</v>
      </c>
      <c r="BK26">
        <f>I!BJ24*'Sim_Vt_Of(IxI)'!$L26</f>
        <v>0</v>
      </c>
      <c r="BL26">
        <f>I!BK24*'Sim_Vt_Of(IxI)'!$L26</f>
        <v>0</v>
      </c>
      <c r="BM26">
        <f>I!BL24*'Sim_Vt_Of(IxI)'!$L26</f>
        <v>0</v>
      </c>
      <c r="BN26">
        <f>I!BM24*'Sim_Vt_Of(IxI)'!$L26</f>
        <v>0</v>
      </c>
      <c r="BO26">
        <f>I!BN24*'Sim_Vt_Of(IxI)'!$L26</f>
        <v>0</v>
      </c>
      <c r="BP26">
        <f>I!BO24*'Sim_Vt_Of(IxI)'!$L26</f>
        <v>0</v>
      </c>
      <c r="BQ26">
        <f>I!BP24*'Sim_Vt_Of(IxI)'!$L26</f>
        <v>0</v>
      </c>
      <c r="BR26">
        <f>I!BQ24*'Sim_Vt_Of(IxI)'!$L26</f>
        <v>0</v>
      </c>
      <c r="BS26">
        <f>I!BR24*'Sim_Vt_Of(IxI)'!$L26</f>
        <v>0</v>
      </c>
      <c r="BT26">
        <f>I!BS24*'Sim_Vt_Of(IxI)'!$L26</f>
        <v>0</v>
      </c>
      <c r="BU26">
        <f>I!BT24*'Sim_Vt_Of(IxI)'!$L26</f>
        <v>0</v>
      </c>
      <c r="BV26">
        <f>I!BU24*'Sim_Vt_Of(IxI)'!$L26</f>
        <v>0</v>
      </c>
      <c r="BW26">
        <f>I!BV24*'Sim_Vt_Of(IxI)'!$L26</f>
        <v>0</v>
      </c>
      <c r="BX26">
        <f>I!BW24*'Sim_Vt_Of(IxI)'!$L26</f>
        <v>0</v>
      </c>
      <c r="BY26">
        <f>I!BX24*'Sim_Vt_Of(IxI)'!$L26</f>
        <v>0</v>
      </c>
    </row>
    <row r="27" spans="1:77" x14ac:dyDescent="0.25">
      <c r="A27" s="105" t="s">
        <v>24</v>
      </c>
      <c r="B27">
        <f>I!A25*'Sim_Vt_Of(IxI)'!$L27</f>
        <v>0</v>
      </c>
      <c r="C27">
        <f>I!B25*'Sim_Vt_Of(IxI)'!$L27</f>
        <v>0</v>
      </c>
      <c r="D27">
        <f>I!C25*'Sim_Vt_Of(IxI)'!$L27</f>
        <v>0</v>
      </c>
      <c r="E27">
        <f>I!D25*'Sim_Vt_Of(IxI)'!$L27</f>
        <v>0</v>
      </c>
      <c r="F27">
        <f>I!E25*'Sim_Vt_Of(IxI)'!$L27</f>
        <v>0</v>
      </c>
      <c r="G27">
        <f>I!F25*'Sim_Vt_Of(IxI)'!$L27</f>
        <v>0</v>
      </c>
      <c r="H27">
        <f>I!G25*'Sim_Vt_Of(IxI)'!$L27</f>
        <v>0</v>
      </c>
      <c r="I27">
        <f>I!H25*'Sim_Vt_Of(IxI)'!$L27</f>
        <v>0</v>
      </c>
      <c r="J27">
        <f>I!I25*'Sim_Vt_Of(IxI)'!$L27</f>
        <v>0</v>
      </c>
      <c r="K27">
        <f>I!J25*'Sim_Vt_Of(IxI)'!$L27</f>
        <v>0</v>
      </c>
      <c r="L27">
        <f>I!K25*'Sim_Vt_Of(IxI)'!$L27</f>
        <v>0</v>
      </c>
      <c r="M27">
        <f>I!L25*'Sim_Vt_Of(IxI)'!$L27</f>
        <v>0</v>
      </c>
      <c r="N27">
        <f>I!M25*'Sim_Vt_Of(IxI)'!$L27</f>
        <v>0</v>
      </c>
      <c r="O27">
        <f>I!N25*'Sim_Vt_Of(IxI)'!$L27</f>
        <v>0</v>
      </c>
      <c r="P27">
        <f>I!O25*'Sim_Vt_Of(IxI)'!$L27</f>
        <v>0</v>
      </c>
      <c r="Q27">
        <f>I!P25*'Sim_Vt_Of(IxI)'!$L27</f>
        <v>0</v>
      </c>
      <c r="R27">
        <f>I!Q25*'Sim_Vt_Of(IxI)'!$L27</f>
        <v>0</v>
      </c>
      <c r="S27">
        <f>I!R25*'Sim_Vt_Of(IxI)'!$L27</f>
        <v>0</v>
      </c>
      <c r="T27">
        <f>I!S25*'Sim_Vt_Of(IxI)'!$L27</f>
        <v>0</v>
      </c>
      <c r="U27">
        <f>I!T25*'Sim_Vt_Of(IxI)'!$L27</f>
        <v>0</v>
      </c>
      <c r="V27">
        <f>I!U25*'Sim_Vt_Of(IxI)'!$L27</f>
        <v>0</v>
      </c>
      <c r="W27">
        <f>I!V25*'Sim_Vt_Of(IxI)'!$L27</f>
        <v>0</v>
      </c>
      <c r="X27">
        <f>I!W25*'Sim_Vt_Of(IxI)'!$L27</f>
        <v>0</v>
      </c>
      <c r="Y27">
        <f>I!X25*'Sim_Vt_Of(IxI)'!$L27</f>
        <v>0</v>
      </c>
      <c r="Z27">
        <f>I!Y25*'Sim_Vt_Of(IxI)'!$L27</f>
        <v>0</v>
      </c>
      <c r="AA27">
        <f>I!Z25*'Sim_Vt_Of(IxI)'!$L27</f>
        <v>0</v>
      </c>
      <c r="AB27">
        <f>I!AA25*'Sim_Vt_Of(IxI)'!$L27</f>
        <v>0</v>
      </c>
      <c r="AC27">
        <f>I!AB25*'Sim_Vt_Of(IxI)'!$L27</f>
        <v>0</v>
      </c>
      <c r="AD27">
        <f>I!AC25*'Sim_Vt_Of(IxI)'!$L27</f>
        <v>0</v>
      </c>
      <c r="AE27">
        <f>I!AD25*'Sim_Vt_Of(IxI)'!$L27</f>
        <v>0</v>
      </c>
      <c r="AF27">
        <f>I!AE25*'Sim_Vt_Of(IxI)'!$L27</f>
        <v>0</v>
      </c>
      <c r="AG27">
        <f>I!AF25*'Sim_Vt_Of(IxI)'!$L27</f>
        <v>0</v>
      </c>
      <c r="AH27">
        <f>I!AG25*'Sim_Vt_Of(IxI)'!$L27</f>
        <v>0</v>
      </c>
      <c r="AI27">
        <f>I!AH25*'Sim_Vt_Of(IxI)'!$L27</f>
        <v>0</v>
      </c>
      <c r="AJ27">
        <f>I!AI25*'Sim_Vt_Of(IxI)'!$L27</f>
        <v>0</v>
      </c>
      <c r="AK27">
        <f>I!AJ25*'Sim_Vt_Of(IxI)'!$L27</f>
        <v>0</v>
      </c>
      <c r="AL27">
        <f>I!AK25*'Sim_Vt_Of(IxI)'!$L27</f>
        <v>0</v>
      </c>
      <c r="AM27">
        <f>I!AL25*'Sim_Vt_Of(IxI)'!$L27</f>
        <v>0</v>
      </c>
      <c r="AN27">
        <f>I!AM25*'Sim_Vt_Of(IxI)'!$L27</f>
        <v>0</v>
      </c>
      <c r="AO27">
        <f>I!AN25*'Sim_Vt_Of(IxI)'!$L27</f>
        <v>0</v>
      </c>
      <c r="AP27">
        <f>I!AO25*'Sim_Vt_Of(IxI)'!$L27</f>
        <v>0</v>
      </c>
      <c r="AQ27">
        <f>I!AP25*'Sim_Vt_Of(IxI)'!$L27</f>
        <v>0</v>
      </c>
      <c r="AR27">
        <f>I!AQ25*'Sim_Vt_Of(IxI)'!$L27</f>
        <v>0</v>
      </c>
      <c r="AS27">
        <f>I!AR25*'Sim_Vt_Of(IxI)'!$L27</f>
        <v>0</v>
      </c>
      <c r="AT27">
        <f>I!AS25*'Sim_Vt_Of(IxI)'!$L27</f>
        <v>0</v>
      </c>
      <c r="AU27">
        <f>I!AT25*'Sim_Vt_Of(IxI)'!$L27</f>
        <v>0</v>
      </c>
      <c r="AV27">
        <f>I!AU25*'Sim_Vt_Of(IxI)'!$L27</f>
        <v>0</v>
      </c>
      <c r="AW27">
        <f>I!AV25*'Sim_Vt_Of(IxI)'!$L27</f>
        <v>0</v>
      </c>
      <c r="AX27">
        <f>I!AW25*'Sim_Vt_Of(IxI)'!$L27</f>
        <v>0</v>
      </c>
      <c r="AY27">
        <f>I!AX25*'Sim_Vt_Of(IxI)'!$L27</f>
        <v>0</v>
      </c>
      <c r="AZ27">
        <f>I!AY25*'Sim_Vt_Of(IxI)'!$L27</f>
        <v>0</v>
      </c>
      <c r="BA27">
        <f>I!AZ25*'Sim_Vt_Of(IxI)'!$L27</f>
        <v>0</v>
      </c>
      <c r="BB27">
        <f>I!BA25*'Sim_Vt_Of(IxI)'!$L27</f>
        <v>0</v>
      </c>
      <c r="BC27">
        <f>I!BB25*'Sim_Vt_Of(IxI)'!$L27</f>
        <v>0</v>
      </c>
      <c r="BD27">
        <f>I!BC25*'Sim_Vt_Of(IxI)'!$L27</f>
        <v>0</v>
      </c>
      <c r="BE27">
        <f>I!BD25*'Sim_Vt_Of(IxI)'!$L27</f>
        <v>0</v>
      </c>
      <c r="BF27">
        <f>I!BE25*'Sim_Vt_Of(IxI)'!$L27</f>
        <v>0</v>
      </c>
      <c r="BG27">
        <f>I!BF25*'Sim_Vt_Of(IxI)'!$L27</f>
        <v>0</v>
      </c>
      <c r="BH27">
        <f>I!BG25*'Sim_Vt_Of(IxI)'!$L27</f>
        <v>0</v>
      </c>
      <c r="BI27">
        <f>I!BH25*'Sim_Vt_Of(IxI)'!$L27</f>
        <v>0</v>
      </c>
      <c r="BJ27">
        <f>I!BI25*'Sim_Vt_Of(IxI)'!$L27</f>
        <v>0</v>
      </c>
      <c r="BK27">
        <f>I!BJ25*'Sim_Vt_Of(IxI)'!$L27</f>
        <v>0</v>
      </c>
      <c r="BL27">
        <f>I!BK25*'Sim_Vt_Of(IxI)'!$L27</f>
        <v>0</v>
      </c>
      <c r="BM27">
        <f>I!BL25*'Sim_Vt_Of(IxI)'!$L27</f>
        <v>0</v>
      </c>
      <c r="BN27">
        <f>I!BM25*'Sim_Vt_Of(IxI)'!$L27</f>
        <v>0</v>
      </c>
      <c r="BO27">
        <f>I!BN25*'Sim_Vt_Of(IxI)'!$L27</f>
        <v>0</v>
      </c>
      <c r="BP27">
        <f>I!BO25*'Sim_Vt_Of(IxI)'!$L27</f>
        <v>0</v>
      </c>
      <c r="BQ27">
        <f>I!BP25*'Sim_Vt_Of(IxI)'!$L27</f>
        <v>0</v>
      </c>
      <c r="BR27">
        <f>I!BQ25*'Sim_Vt_Of(IxI)'!$L27</f>
        <v>0</v>
      </c>
      <c r="BS27">
        <f>I!BR25*'Sim_Vt_Of(IxI)'!$L27</f>
        <v>0</v>
      </c>
      <c r="BT27">
        <f>I!BS25*'Sim_Vt_Of(IxI)'!$L27</f>
        <v>0</v>
      </c>
      <c r="BU27">
        <f>I!BT25*'Sim_Vt_Of(IxI)'!$L27</f>
        <v>0</v>
      </c>
      <c r="BV27">
        <f>I!BU25*'Sim_Vt_Of(IxI)'!$L27</f>
        <v>0</v>
      </c>
      <c r="BW27">
        <f>I!BV25*'Sim_Vt_Of(IxI)'!$L27</f>
        <v>0</v>
      </c>
      <c r="BX27">
        <f>I!BW25*'Sim_Vt_Of(IxI)'!$L27</f>
        <v>0</v>
      </c>
      <c r="BY27">
        <f>I!BX25*'Sim_Vt_Of(IxI)'!$L27</f>
        <v>0</v>
      </c>
    </row>
    <row r="28" spans="1:77" x14ac:dyDescent="0.25">
      <c r="A28" s="105" t="s">
        <v>25</v>
      </c>
      <c r="B28">
        <f>I!A26*'Sim_Vt_Of(IxI)'!$L28</f>
        <v>0</v>
      </c>
      <c r="C28">
        <f>I!B26*'Sim_Vt_Of(IxI)'!$L28</f>
        <v>0</v>
      </c>
      <c r="D28">
        <f>I!C26*'Sim_Vt_Of(IxI)'!$L28</f>
        <v>0</v>
      </c>
      <c r="E28">
        <f>I!D26*'Sim_Vt_Of(IxI)'!$L28</f>
        <v>0</v>
      </c>
      <c r="F28">
        <f>I!E26*'Sim_Vt_Of(IxI)'!$L28</f>
        <v>0</v>
      </c>
      <c r="G28">
        <f>I!F26*'Sim_Vt_Of(IxI)'!$L28</f>
        <v>0</v>
      </c>
      <c r="H28">
        <f>I!G26*'Sim_Vt_Of(IxI)'!$L28</f>
        <v>0</v>
      </c>
      <c r="I28">
        <f>I!H26*'Sim_Vt_Of(IxI)'!$L28</f>
        <v>0</v>
      </c>
      <c r="J28">
        <f>I!I26*'Sim_Vt_Of(IxI)'!$L28</f>
        <v>0</v>
      </c>
      <c r="K28">
        <f>I!J26*'Sim_Vt_Of(IxI)'!$L28</f>
        <v>0</v>
      </c>
      <c r="L28">
        <f>I!K26*'Sim_Vt_Of(IxI)'!$L28</f>
        <v>0</v>
      </c>
      <c r="M28">
        <f>I!L26*'Sim_Vt_Of(IxI)'!$L28</f>
        <v>0</v>
      </c>
      <c r="N28">
        <f>I!M26*'Sim_Vt_Of(IxI)'!$L28</f>
        <v>0</v>
      </c>
      <c r="O28">
        <f>I!N26*'Sim_Vt_Of(IxI)'!$L28</f>
        <v>0</v>
      </c>
      <c r="P28">
        <f>I!O26*'Sim_Vt_Of(IxI)'!$L28</f>
        <v>0</v>
      </c>
      <c r="Q28">
        <f>I!P26*'Sim_Vt_Of(IxI)'!$L28</f>
        <v>0</v>
      </c>
      <c r="R28">
        <f>I!Q26*'Sim_Vt_Of(IxI)'!$L28</f>
        <v>0</v>
      </c>
      <c r="S28">
        <f>I!R26*'Sim_Vt_Of(IxI)'!$L28</f>
        <v>0</v>
      </c>
      <c r="T28">
        <f>I!S26*'Sim_Vt_Of(IxI)'!$L28</f>
        <v>0</v>
      </c>
      <c r="U28">
        <f>I!T26*'Sim_Vt_Of(IxI)'!$L28</f>
        <v>0</v>
      </c>
      <c r="V28">
        <f>I!U26*'Sim_Vt_Of(IxI)'!$L28</f>
        <v>0</v>
      </c>
      <c r="W28">
        <f>I!V26*'Sim_Vt_Of(IxI)'!$L28</f>
        <v>0</v>
      </c>
      <c r="X28">
        <f>I!W26*'Sim_Vt_Of(IxI)'!$L28</f>
        <v>0</v>
      </c>
      <c r="Y28">
        <f>I!X26*'Sim_Vt_Of(IxI)'!$L28</f>
        <v>0</v>
      </c>
      <c r="Z28">
        <f>I!Y26*'Sim_Vt_Of(IxI)'!$L28</f>
        <v>0</v>
      </c>
      <c r="AA28">
        <f>I!Z26*'Sim_Vt_Of(IxI)'!$L28</f>
        <v>0</v>
      </c>
      <c r="AB28">
        <f>I!AA26*'Sim_Vt_Of(IxI)'!$L28</f>
        <v>0</v>
      </c>
      <c r="AC28">
        <f>I!AB26*'Sim_Vt_Of(IxI)'!$L28</f>
        <v>0</v>
      </c>
      <c r="AD28">
        <f>I!AC26*'Sim_Vt_Of(IxI)'!$L28</f>
        <v>0</v>
      </c>
      <c r="AE28">
        <f>I!AD26*'Sim_Vt_Of(IxI)'!$L28</f>
        <v>0</v>
      </c>
      <c r="AF28">
        <f>I!AE26*'Sim_Vt_Of(IxI)'!$L28</f>
        <v>0</v>
      </c>
      <c r="AG28">
        <f>I!AF26*'Sim_Vt_Of(IxI)'!$L28</f>
        <v>0</v>
      </c>
      <c r="AH28">
        <f>I!AG26*'Sim_Vt_Of(IxI)'!$L28</f>
        <v>0</v>
      </c>
      <c r="AI28">
        <f>I!AH26*'Sim_Vt_Of(IxI)'!$L28</f>
        <v>0</v>
      </c>
      <c r="AJ28">
        <f>I!AI26*'Sim_Vt_Of(IxI)'!$L28</f>
        <v>0</v>
      </c>
      <c r="AK28">
        <f>I!AJ26*'Sim_Vt_Of(IxI)'!$L28</f>
        <v>0</v>
      </c>
      <c r="AL28">
        <f>I!AK26*'Sim_Vt_Of(IxI)'!$L28</f>
        <v>0</v>
      </c>
      <c r="AM28">
        <f>I!AL26*'Sim_Vt_Of(IxI)'!$L28</f>
        <v>0</v>
      </c>
      <c r="AN28">
        <f>I!AM26*'Sim_Vt_Of(IxI)'!$L28</f>
        <v>0</v>
      </c>
      <c r="AO28">
        <f>I!AN26*'Sim_Vt_Of(IxI)'!$L28</f>
        <v>0</v>
      </c>
      <c r="AP28">
        <f>I!AO26*'Sim_Vt_Of(IxI)'!$L28</f>
        <v>0</v>
      </c>
      <c r="AQ28">
        <f>I!AP26*'Sim_Vt_Of(IxI)'!$L28</f>
        <v>0</v>
      </c>
      <c r="AR28">
        <f>I!AQ26*'Sim_Vt_Of(IxI)'!$L28</f>
        <v>0</v>
      </c>
      <c r="AS28">
        <f>I!AR26*'Sim_Vt_Of(IxI)'!$L28</f>
        <v>0</v>
      </c>
      <c r="AT28">
        <f>I!AS26*'Sim_Vt_Of(IxI)'!$L28</f>
        <v>0</v>
      </c>
      <c r="AU28">
        <f>I!AT26*'Sim_Vt_Of(IxI)'!$L28</f>
        <v>0</v>
      </c>
      <c r="AV28">
        <f>I!AU26*'Sim_Vt_Of(IxI)'!$L28</f>
        <v>0</v>
      </c>
      <c r="AW28">
        <f>I!AV26*'Sim_Vt_Of(IxI)'!$L28</f>
        <v>0</v>
      </c>
      <c r="AX28">
        <f>I!AW26*'Sim_Vt_Of(IxI)'!$L28</f>
        <v>0</v>
      </c>
      <c r="AY28">
        <f>I!AX26*'Sim_Vt_Of(IxI)'!$L28</f>
        <v>0</v>
      </c>
      <c r="AZ28">
        <f>I!AY26*'Sim_Vt_Of(IxI)'!$L28</f>
        <v>0</v>
      </c>
      <c r="BA28">
        <f>I!AZ26*'Sim_Vt_Of(IxI)'!$L28</f>
        <v>0</v>
      </c>
      <c r="BB28">
        <f>I!BA26*'Sim_Vt_Of(IxI)'!$L28</f>
        <v>0</v>
      </c>
      <c r="BC28">
        <f>I!BB26*'Sim_Vt_Of(IxI)'!$L28</f>
        <v>0</v>
      </c>
      <c r="BD28">
        <f>I!BC26*'Sim_Vt_Of(IxI)'!$L28</f>
        <v>0</v>
      </c>
      <c r="BE28">
        <f>I!BD26*'Sim_Vt_Of(IxI)'!$L28</f>
        <v>0</v>
      </c>
      <c r="BF28">
        <f>I!BE26*'Sim_Vt_Of(IxI)'!$L28</f>
        <v>0</v>
      </c>
      <c r="BG28">
        <f>I!BF26*'Sim_Vt_Of(IxI)'!$L28</f>
        <v>0</v>
      </c>
      <c r="BH28">
        <f>I!BG26*'Sim_Vt_Of(IxI)'!$L28</f>
        <v>0</v>
      </c>
      <c r="BI28">
        <f>I!BH26*'Sim_Vt_Of(IxI)'!$L28</f>
        <v>0</v>
      </c>
      <c r="BJ28">
        <f>I!BI26*'Sim_Vt_Of(IxI)'!$L28</f>
        <v>0</v>
      </c>
      <c r="BK28">
        <f>I!BJ26*'Sim_Vt_Of(IxI)'!$L28</f>
        <v>0</v>
      </c>
      <c r="BL28">
        <f>I!BK26*'Sim_Vt_Of(IxI)'!$L28</f>
        <v>0</v>
      </c>
      <c r="BM28">
        <f>I!BL26*'Sim_Vt_Of(IxI)'!$L28</f>
        <v>0</v>
      </c>
      <c r="BN28">
        <f>I!BM26*'Sim_Vt_Of(IxI)'!$L28</f>
        <v>0</v>
      </c>
      <c r="BO28">
        <f>I!BN26*'Sim_Vt_Of(IxI)'!$L28</f>
        <v>0</v>
      </c>
      <c r="BP28">
        <f>I!BO26*'Sim_Vt_Of(IxI)'!$L28</f>
        <v>0</v>
      </c>
      <c r="BQ28">
        <f>I!BP26*'Sim_Vt_Of(IxI)'!$L28</f>
        <v>0</v>
      </c>
      <c r="BR28">
        <f>I!BQ26*'Sim_Vt_Of(IxI)'!$L28</f>
        <v>0</v>
      </c>
      <c r="BS28">
        <f>I!BR26*'Sim_Vt_Of(IxI)'!$L28</f>
        <v>0</v>
      </c>
      <c r="BT28">
        <f>I!BS26*'Sim_Vt_Of(IxI)'!$L28</f>
        <v>0</v>
      </c>
      <c r="BU28">
        <f>I!BT26*'Sim_Vt_Of(IxI)'!$L28</f>
        <v>0</v>
      </c>
      <c r="BV28">
        <f>I!BU26*'Sim_Vt_Of(IxI)'!$L28</f>
        <v>0</v>
      </c>
      <c r="BW28">
        <f>I!BV26*'Sim_Vt_Of(IxI)'!$L28</f>
        <v>0</v>
      </c>
      <c r="BX28">
        <f>I!BW26*'Sim_Vt_Of(IxI)'!$L28</f>
        <v>0</v>
      </c>
      <c r="BY28">
        <f>I!BX26*'Sim_Vt_Of(IxI)'!$L28</f>
        <v>0</v>
      </c>
    </row>
    <row r="29" spans="1:77" x14ac:dyDescent="0.25">
      <c r="A29" s="105" t="s">
        <v>26</v>
      </c>
      <c r="B29">
        <f>I!A27*'Sim_Vt_Of(IxI)'!$L29</f>
        <v>0</v>
      </c>
      <c r="C29">
        <f>I!B27*'Sim_Vt_Of(IxI)'!$L29</f>
        <v>0</v>
      </c>
      <c r="D29">
        <f>I!C27*'Sim_Vt_Of(IxI)'!$L29</f>
        <v>0</v>
      </c>
      <c r="E29">
        <f>I!D27*'Sim_Vt_Of(IxI)'!$L29</f>
        <v>0</v>
      </c>
      <c r="F29">
        <f>I!E27*'Sim_Vt_Of(IxI)'!$L29</f>
        <v>0</v>
      </c>
      <c r="G29">
        <f>I!F27*'Sim_Vt_Of(IxI)'!$L29</f>
        <v>0</v>
      </c>
      <c r="H29">
        <f>I!G27*'Sim_Vt_Of(IxI)'!$L29</f>
        <v>0</v>
      </c>
      <c r="I29">
        <f>I!H27*'Sim_Vt_Of(IxI)'!$L29</f>
        <v>0</v>
      </c>
      <c r="J29">
        <f>I!I27*'Sim_Vt_Of(IxI)'!$L29</f>
        <v>0</v>
      </c>
      <c r="K29">
        <f>I!J27*'Sim_Vt_Of(IxI)'!$L29</f>
        <v>0</v>
      </c>
      <c r="L29">
        <f>I!K27*'Sim_Vt_Of(IxI)'!$L29</f>
        <v>0</v>
      </c>
      <c r="M29">
        <f>I!L27*'Sim_Vt_Of(IxI)'!$L29</f>
        <v>0</v>
      </c>
      <c r="N29">
        <f>I!M27*'Sim_Vt_Of(IxI)'!$L29</f>
        <v>0</v>
      </c>
      <c r="O29">
        <f>I!N27*'Sim_Vt_Of(IxI)'!$L29</f>
        <v>0</v>
      </c>
      <c r="P29">
        <f>I!O27*'Sim_Vt_Of(IxI)'!$L29</f>
        <v>0</v>
      </c>
      <c r="Q29">
        <f>I!P27*'Sim_Vt_Of(IxI)'!$L29</f>
        <v>0</v>
      </c>
      <c r="R29">
        <f>I!Q27*'Sim_Vt_Of(IxI)'!$L29</f>
        <v>0</v>
      </c>
      <c r="S29">
        <f>I!R27*'Sim_Vt_Of(IxI)'!$L29</f>
        <v>0</v>
      </c>
      <c r="T29">
        <f>I!S27*'Sim_Vt_Of(IxI)'!$L29</f>
        <v>0</v>
      </c>
      <c r="U29">
        <f>I!T27*'Sim_Vt_Of(IxI)'!$L29</f>
        <v>0</v>
      </c>
      <c r="V29">
        <f>I!U27*'Sim_Vt_Of(IxI)'!$L29</f>
        <v>0</v>
      </c>
      <c r="W29">
        <f>I!V27*'Sim_Vt_Of(IxI)'!$L29</f>
        <v>0</v>
      </c>
      <c r="X29">
        <f>I!W27*'Sim_Vt_Of(IxI)'!$L29</f>
        <v>0</v>
      </c>
      <c r="Y29">
        <f>I!X27*'Sim_Vt_Of(IxI)'!$L29</f>
        <v>0</v>
      </c>
      <c r="Z29">
        <f>I!Y27*'Sim_Vt_Of(IxI)'!$L29</f>
        <v>0</v>
      </c>
      <c r="AA29">
        <f>I!Z27*'Sim_Vt_Of(IxI)'!$L29</f>
        <v>0</v>
      </c>
      <c r="AB29">
        <f>I!AA27*'Sim_Vt_Of(IxI)'!$L29</f>
        <v>0</v>
      </c>
      <c r="AC29">
        <f>I!AB27*'Sim_Vt_Of(IxI)'!$L29</f>
        <v>0</v>
      </c>
      <c r="AD29">
        <f>I!AC27*'Sim_Vt_Of(IxI)'!$L29</f>
        <v>0</v>
      </c>
      <c r="AE29">
        <f>I!AD27*'Sim_Vt_Of(IxI)'!$L29</f>
        <v>0</v>
      </c>
      <c r="AF29">
        <f>I!AE27*'Sim_Vt_Of(IxI)'!$L29</f>
        <v>0</v>
      </c>
      <c r="AG29">
        <f>I!AF27*'Sim_Vt_Of(IxI)'!$L29</f>
        <v>0</v>
      </c>
      <c r="AH29">
        <f>I!AG27*'Sim_Vt_Of(IxI)'!$L29</f>
        <v>0</v>
      </c>
      <c r="AI29">
        <f>I!AH27*'Sim_Vt_Of(IxI)'!$L29</f>
        <v>0</v>
      </c>
      <c r="AJ29">
        <f>I!AI27*'Sim_Vt_Of(IxI)'!$L29</f>
        <v>0</v>
      </c>
      <c r="AK29">
        <f>I!AJ27*'Sim_Vt_Of(IxI)'!$L29</f>
        <v>0</v>
      </c>
      <c r="AL29">
        <f>I!AK27*'Sim_Vt_Of(IxI)'!$L29</f>
        <v>0</v>
      </c>
      <c r="AM29">
        <f>I!AL27*'Sim_Vt_Of(IxI)'!$L29</f>
        <v>0</v>
      </c>
      <c r="AN29">
        <f>I!AM27*'Sim_Vt_Of(IxI)'!$L29</f>
        <v>0</v>
      </c>
      <c r="AO29">
        <f>I!AN27*'Sim_Vt_Of(IxI)'!$L29</f>
        <v>0</v>
      </c>
      <c r="AP29">
        <f>I!AO27*'Sim_Vt_Of(IxI)'!$L29</f>
        <v>0</v>
      </c>
      <c r="AQ29">
        <f>I!AP27*'Sim_Vt_Of(IxI)'!$L29</f>
        <v>0</v>
      </c>
      <c r="AR29">
        <f>I!AQ27*'Sim_Vt_Of(IxI)'!$L29</f>
        <v>0</v>
      </c>
      <c r="AS29">
        <f>I!AR27*'Sim_Vt_Of(IxI)'!$L29</f>
        <v>0</v>
      </c>
      <c r="AT29">
        <f>I!AS27*'Sim_Vt_Of(IxI)'!$L29</f>
        <v>0</v>
      </c>
      <c r="AU29">
        <f>I!AT27*'Sim_Vt_Of(IxI)'!$L29</f>
        <v>0</v>
      </c>
      <c r="AV29">
        <f>I!AU27*'Sim_Vt_Of(IxI)'!$L29</f>
        <v>0</v>
      </c>
      <c r="AW29">
        <f>I!AV27*'Sim_Vt_Of(IxI)'!$L29</f>
        <v>0</v>
      </c>
      <c r="AX29">
        <f>I!AW27*'Sim_Vt_Of(IxI)'!$L29</f>
        <v>0</v>
      </c>
      <c r="AY29">
        <f>I!AX27*'Sim_Vt_Of(IxI)'!$L29</f>
        <v>0</v>
      </c>
      <c r="AZ29">
        <f>I!AY27*'Sim_Vt_Of(IxI)'!$L29</f>
        <v>0</v>
      </c>
      <c r="BA29">
        <f>I!AZ27*'Sim_Vt_Of(IxI)'!$L29</f>
        <v>0</v>
      </c>
      <c r="BB29">
        <f>I!BA27*'Sim_Vt_Of(IxI)'!$L29</f>
        <v>0</v>
      </c>
      <c r="BC29">
        <f>I!BB27*'Sim_Vt_Of(IxI)'!$L29</f>
        <v>0</v>
      </c>
      <c r="BD29">
        <f>I!BC27*'Sim_Vt_Of(IxI)'!$L29</f>
        <v>0</v>
      </c>
      <c r="BE29">
        <f>I!BD27*'Sim_Vt_Of(IxI)'!$L29</f>
        <v>0</v>
      </c>
      <c r="BF29">
        <f>I!BE27*'Sim_Vt_Of(IxI)'!$L29</f>
        <v>0</v>
      </c>
      <c r="BG29">
        <f>I!BF27*'Sim_Vt_Of(IxI)'!$L29</f>
        <v>0</v>
      </c>
      <c r="BH29">
        <f>I!BG27*'Sim_Vt_Of(IxI)'!$L29</f>
        <v>0</v>
      </c>
      <c r="BI29">
        <f>I!BH27*'Sim_Vt_Of(IxI)'!$L29</f>
        <v>0</v>
      </c>
      <c r="BJ29">
        <f>I!BI27*'Sim_Vt_Of(IxI)'!$L29</f>
        <v>0</v>
      </c>
      <c r="BK29">
        <f>I!BJ27*'Sim_Vt_Of(IxI)'!$L29</f>
        <v>0</v>
      </c>
      <c r="BL29">
        <f>I!BK27*'Sim_Vt_Of(IxI)'!$L29</f>
        <v>0</v>
      </c>
      <c r="BM29">
        <f>I!BL27*'Sim_Vt_Of(IxI)'!$L29</f>
        <v>0</v>
      </c>
      <c r="BN29">
        <f>I!BM27*'Sim_Vt_Of(IxI)'!$L29</f>
        <v>0</v>
      </c>
      <c r="BO29">
        <f>I!BN27*'Sim_Vt_Of(IxI)'!$L29</f>
        <v>0</v>
      </c>
      <c r="BP29">
        <f>I!BO27*'Sim_Vt_Of(IxI)'!$L29</f>
        <v>0</v>
      </c>
      <c r="BQ29">
        <f>I!BP27*'Sim_Vt_Of(IxI)'!$L29</f>
        <v>0</v>
      </c>
      <c r="BR29">
        <f>I!BQ27*'Sim_Vt_Of(IxI)'!$L29</f>
        <v>0</v>
      </c>
      <c r="BS29">
        <f>I!BR27*'Sim_Vt_Of(IxI)'!$L29</f>
        <v>0</v>
      </c>
      <c r="BT29">
        <f>I!BS27*'Sim_Vt_Of(IxI)'!$L29</f>
        <v>0</v>
      </c>
      <c r="BU29">
        <f>I!BT27*'Sim_Vt_Of(IxI)'!$L29</f>
        <v>0</v>
      </c>
      <c r="BV29">
        <f>I!BU27*'Sim_Vt_Of(IxI)'!$L29</f>
        <v>0</v>
      </c>
      <c r="BW29">
        <f>I!BV27*'Sim_Vt_Of(IxI)'!$L29</f>
        <v>0</v>
      </c>
      <c r="BX29">
        <f>I!BW27*'Sim_Vt_Of(IxI)'!$L29</f>
        <v>0</v>
      </c>
      <c r="BY29">
        <f>I!BX27*'Sim_Vt_Of(IxI)'!$L29</f>
        <v>0</v>
      </c>
    </row>
    <row r="30" spans="1:77" x14ac:dyDescent="0.25">
      <c r="A30" s="105" t="s">
        <v>27</v>
      </c>
      <c r="B30">
        <f>I!A28*'Sim_Vt_Of(IxI)'!$L30</f>
        <v>0</v>
      </c>
      <c r="C30">
        <f>I!B28*'Sim_Vt_Of(IxI)'!$L30</f>
        <v>0</v>
      </c>
      <c r="D30">
        <f>I!C28*'Sim_Vt_Of(IxI)'!$L30</f>
        <v>0</v>
      </c>
      <c r="E30">
        <f>I!D28*'Sim_Vt_Of(IxI)'!$L30</f>
        <v>0</v>
      </c>
      <c r="F30">
        <f>I!E28*'Sim_Vt_Of(IxI)'!$L30</f>
        <v>0</v>
      </c>
      <c r="G30">
        <f>I!F28*'Sim_Vt_Of(IxI)'!$L30</f>
        <v>0</v>
      </c>
      <c r="H30">
        <f>I!G28*'Sim_Vt_Of(IxI)'!$L30</f>
        <v>0</v>
      </c>
      <c r="I30">
        <f>I!H28*'Sim_Vt_Of(IxI)'!$L30</f>
        <v>0</v>
      </c>
      <c r="J30">
        <f>I!I28*'Sim_Vt_Of(IxI)'!$L30</f>
        <v>0</v>
      </c>
      <c r="K30">
        <f>I!J28*'Sim_Vt_Of(IxI)'!$L30</f>
        <v>0</v>
      </c>
      <c r="L30">
        <f>I!K28*'Sim_Vt_Of(IxI)'!$L30</f>
        <v>0</v>
      </c>
      <c r="M30">
        <f>I!L28*'Sim_Vt_Of(IxI)'!$L30</f>
        <v>0</v>
      </c>
      <c r="N30">
        <f>I!M28*'Sim_Vt_Of(IxI)'!$L30</f>
        <v>0</v>
      </c>
      <c r="O30">
        <f>I!N28*'Sim_Vt_Of(IxI)'!$L30</f>
        <v>0</v>
      </c>
      <c r="P30">
        <f>I!O28*'Sim_Vt_Of(IxI)'!$L30</f>
        <v>0</v>
      </c>
      <c r="Q30">
        <f>I!P28*'Sim_Vt_Of(IxI)'!$L30</f>
        <v>0</v>
      </c>
      <c r="R30">
        <f>I!Q28*'Sim_Vt_Of(IxI)'!$L30</f>
        <v>0</v>
      </c>
      <c r="S30">
        <f>I!R28*'Sim_Vt_Of(IxI)'!$L30</f>
        <v>0</v>
      </c>
      <c r="T30">
        <f>I!S28*'Sim_Vt_Of(IxI)'!$L30</f>
        <v>0</v>
      </c>
      <c r="U30">
        <f>I!T28*'Sim_Vt_Of(IxI)'!$L30</f>
        <v>0</v>
      </c>
      <c r="V30">
        <f>I!U28*'Sim_Vt_Of(IxI)'!$L30</f>
        <v>0</v>
      </c>
      <c r="W30">
        <f>I!V28*'Sim_Vt_Of(IxI)'!$L30</f>
        <v>0</v>
      </c>
      <c r="X30">
        <f>I!W28*'Sim_Vt_Of(IxI)'!$L30</f>
        <v>0</v>
      </c>
      <c r="Y30">
        <f>I!X28*'Sim_Vt_Of(IxI)'!$L30</f>
        <v>0</v>
      </c>
      <c r="Z30">
        <f>I!Y28*'Sim_Vt_Of(IxI)'!$L30</f>
        <v>0</v>
      </c>
      <c r="AA30">
        <f>I!Z28*'Sim_Vt_Of(IxI)'!$L30</f>
        <v>0</v>
      </c>
      <c r="AB30">
        <f>I!AA28*'Sim_Vt_Of(IxI)'!$L30</f>
        <v>0</v>
      </c>
      <c r="AC30">
        <f>I!AB28*'Sim_Vt_Of(IxI)'!$L30</f>
        <v>0</v>
      </c>
      <c r="AD30">
        <f>I!AC28*'Sim_Vt_Of(IxI)'!$L30</f>
        <v>0</v>
      </c>
      <c r="AE30">
        <f>I!AD28*'Sim_Vt_Of(IxI)'!$L30</f>
        <v>0</v>
      </c>
      <c r="AF30">
        <f>I!AE28*'Sim_Vt_Of(IxI)'!$L30</f>
        <v>0</v>
      </c>
      <c r="AG30">
        <f>I!AF28*'Sim_Vt_Of(IxI)'!$L30</f>
        <v>0</v>
      </c>
      <c r="AH30">
        <f>I!AG28*'Sim_Vt_Of(IxI)'!$L30</f>
        <v>0</v>
      </c>
      <c r="AI30">
        <f>I!AH28*'Sim_Vt_Of(IxI)'!$L30</f>
        <v>0</v>
      </c>
      <c r="AJ30">
        <f>I!AI28*'Sim_Vt_Of(IxI)'!$L30</f>
        <v>0</v>
      </c>
      <c r="AK30">
        <f>I!AJ28*'Sim_Vt_Of(IxI)'!$L30</f>
        <v>0</v>
      </c>
      <c r="AL30">
        <f>I!AK28*'Sim_Vt_Of(IxI)'!$L30</f>
        <v>0</v>
      </c>
      <c r="AM30">
        <f>I!AL28*'Sim_Vt_Of(IxI)'!$L30</f>
        <v>0</v>
      </c>
      <c r="AN30">
        <f>I!AM28*'Sim_Vt_Of(IxI)'!$L30</f>
        <v>0</v>
      </c>
      <c r="AO30">
        <f>I!AN28*'Sim_Vt_Of(IxI)'!$L30</f>
        <v>0</v>
      </c>
      <c r="AP30">
        <f>I!AO28*'Sim_Vt_Of(IxI)'!$L30</f>
        <v>0</v>
      </c>
      <c r="AQ30">
        <f>I!AP28*'Sim_Vt_Of(IxI)'!$L30</f>
        <v>0</v>
      </c>
      <c r="AR30">
        <f>I!AQ28*'Sim_Vt_Of(IxI)'!$L30</f>
        <v>0</v>
      </c>
      <c r="AS30">
        <f>I!AR28*'Sim_Vt_Of(IxI)'!$L30</f>
        <v>0</v>
      </c>
      <c r="AT30">
        <f>I!AS28*'Sim_Vt_Of(IxI)'!$L30</f>
        <v>0</v>
      </c>
      <c r="AU30">
        <f>I!AT28*'Sim_Vt_Of(IxI)'!$L30</f>
        <v>0</v>
      </c>
      <c r="AV30">
        <f>I!AU28*'Sim_Vt_Of(IxI)'!$L30</f>
        <v>0</v>
      </c>
      <c r="AW30">
        <f>I!AV28*'Sim_Vt_Of(IxI)'!$L30</f>
        <v>0</v>
      </c>
      <c r="AX30">
        <f>I!AW28*'Sim_Vt_Of(IxI)'!$L30</f>
        <v>0</v>
      </c>
      <c r="AY30">
        <f>I!AX28*'Sim_Vt_Of(IxI)'!$L30</f>
        <v>0</v>
      </c>
      <c r="AZ30">
        <f>I!AY28*'Sim_Vt_Of(IxI)'!$L30</f>
        <v>0</v>
      </c>
      <c r="BA30">
        <f>I!AZ28*'Sim_Vt_Of(IxI)'!$L30</f>
        <v>0</v>
      </c>
      <c r="BB30">
        <f>I!BA28*'Sim_Vt_Of(IxI)'!$L30</f>
        <v>0</v>
      </c>
      <c r="BC30">
        <f>I!BB28*'Sim_Vt_Of(IxI)'!$L30</f>
        <v>0</v>
      </c>
      <c r="BD30">
        <f>I!BC28*'Sim_Vt_Of(IxI)'!$L30</f>
        <v>0</v>
      </c>
      <c r="BE30">
        <f>I!BD28*'Sim_Vt_Of(IxI)'!$L30</f>
        <v>0</v>
      </c>
      <c r="BF30">
        <f>I!BE28*'Sim_Vt_Of(IxI)'!$L30</f>
        <v>0</v>
      </c>
      <c r="BG30">
        <f>I!BF28*'Sim_Vt_Of(IxI)'!$L30</f>
        <v>0</v>
      </c>
      <c r="BH30">
        <f>I!BG28*'Sim_Vt_Of(IxI)'!$L30</f>
        <v>0</v>
      </c>
      <c r="BI30">
        <f>I!BH28*'Sim_Vt_Of(IxI)'!$L30</f>
        <v>0</v>
      </c>
      <c r="BJ30">
        <f>I!BI28*'Sim_Vt_Of(IxI)'!$L30</f>
        <v>0</v>
      </c>
      <c r="BK30">
        <f>I!BJ28*'Sim_Vt_Of(IxI)'!$L30</f>
        <v>0</v>
      </c>
      <c r="BL30">
        <f>I!BK28*'Sim_Vt_Of(IxI)'!$L30</f>
        <v>0</v>
      </c>
      <c r="BM30">
        <f>I!BL28*'Sim_Vt_Of(IxI)'!$L30</f>
        <v>0</v>
      </c>
      <c r="BN30">
        <f>I!BM28*'Sim_Vt_Of(IxI)'!$L30</f>
        <v>0</v>
      </c>
      <c r="BO30">
        <f>I!BN28*'Sim_Vt_Of(IxI)'!$L30</f>
        <v>0</v>
      </c>
      <c r="BP30">
        <f>I!BO28*'Sim_Vt_Of(IxI)'!$L30</f>
        <v>0</v>
      </c>
      <c r="BQ30">
        <f>I!BP28*'Sim_Vt_Of(IxI)'!$L30</f>
        <v>0</v>
      </c>
      <c r="BR30">
        <f>I!BQ28*'Sim_Vt_Of(IxI)'!$L30</f>
        <v>0</v>
      </c>
      <c r="BS30">
        <f>I!BR28*'Sim_Vt_Of(IxI)'!$L30</f>
        <v>0</v>
      </c>
      <c r="BT30">
        <f>I!BS28*'Sim_Vt_Of(IxI)'!$L30</f>
        <v>0</v>
      </c>
      <c r="BU30">
        <f>I!BT28*'Sim_Vt_Of(IxI)'!$L30</f>
        <v>0</v>
      </c>
      <c r="BV30">
        <f>I!BU28*'Sim_Vt_Of(IxI)'!$L30</f>
        <v>0</v>
      </c>
      <c r="BW30">
        <f>I!BV28*'Sim_Vt_Of(IxI)'!$L30</f>
        <v>0</v>
      </c>
      <c r="BX30">
        <f>I!BW28*'Sim_Vt_Of(IxI)'!$L30</f>
        <v>0</v>
      </c>
      <c r="BY30">
        <f>I!BX28*'Sim_Vt_Of(IxI)'!$L30</f>
        <v>0</v>
      </c>
    </row>
    <row r="31" spans="1:77" x14ac:dyDescent="0.25">
      <c r="A31" s="105" t="s">
        <v>28</v>
      </c>
      <c r="B31">
        <f>I!A29*'Sim_Vt_Of(IxI)'!$L31</f>
        <v>0</v>
      </c>
      <c r="C31">
        <f>I!B29*'Sim_Vt_Of(IxI)'!$L31</f>
        <v>0</v>
      </c>
      <c r="D31">
        <f>I!C29*'Sim_Vt_Of(IxI)'!$L31</f>
        <v>0</v>
      </c>
      <c r="E31">
        <f>I!D29*'Sim_Vt_Of(IxI)'!$L31</f>
        <v>0</v>
      </c>
      <c r="F31">
        <f>I!E29*'Sim_Vt_Of(IxI)'!$L31</f>
        <v>0</v>
      </c>
      <c r="G31">
        <f>I!F29*'Sim_Vt_Of(IxI)'!$L31</f>
        <v>0</v>
      </c>
      <c r="H31">
        <f>I!G29*'Sim_Vt_Of(IxI)'!$L31</f>
        <v>0</v>
      </c>
      <c r="I31">
        <f>I!H29*'Sim_Vt_Of(IxI)'!$L31</f>
        <v>0</v>
      </c>
      <c r="J31">
        <f>I!I29*'Sim_Vt_Of(IxI)'!$L31</f>
        <v>0</v>
      </c>
      <c r="K31">
        <f>I!J29*'Sim_Vt_Of(IxI)'!$L31</f>
        <v>0</v>
      </c>
      <c r="L31">
        <f>I!K29*'Sim_Vt_Of(IxI)'!$L31</f>
        <v>0</v>
      </c>
      <c r="M31">
        <f>I!L29*'Sim_Vt_Of(IxI)'!$L31</f>
        <v>0</v>
      </c>
      <c r="N31">
        <f>I!M29*'Sim_Vt_Of(IxI)'!$L31</f>
        <v>0</v>
      </c>
      <c r="O31">
        <f>I!N29*'Sim_Vt_Of(IxI)'!$L31</f>
        <v>0</v>
      </c>
      <c r="P31">
        <f>I!O29*'Sim_Vt_Of(IxI)'!$L31</f>
        <v>0</v>
      </c>
      <c r="Q31">
        <f>I!P29*'Sim_Vt_Of(IxI)'!$L31</f>
        <v>0</v>
      </c>
      <c r="R31">
        <f>I!Q29*'Sim_Vt_Of(IxI)'!$L31</f>
        <v>0</v>
      </c>
      <c r="S31">
        <f>I!R29*'Sim_Vt_Of(IxI)'!$L31</f>
        <v>0</v>
      </c>
      <c r="T31">
        <f>I!S29*'Sim_Vt_Of(IxI)'!$L31</f>
        <v>0</v>
      </c>
      <c r="U31">
        <f>I!T29*'Sim_Vt_Of(IxI)'!$L31</f>
        <v>0</v>
      </c>
      <c r="V31">
        <f>I!U29*'Sim_Vt_Of(IxI)'!$L31</f>
        <v>0</v>
      </c>
      <c r="W31">
        <f>I!V29*'Sim_Vt_Of(IxI)'!$L31</f>
        <v>0</v>
      </c>
      <c r="X31">
        <f>I!W29*'Sim_Vt_Of(IxI)'!$L31</f>
        <v>0</v>
      </c>
      <c r="Y31">
        <f>I!X29*'Sim_Vt_Of(IxI)'!$L31</f>
        <v>0</v>
      </c>
      <c r="Z31">
        <f>I!Y29*'Sim_Vt_Of(IxI)'!$L31</f>
        <v>0</v>
      </c>
      <c r="AA31">
        <f>I!Z29*'Sim_Vt_Of(IxI)'!$L31</f>
        <v>0</v>
      </c>
      <c r="AB31">
        <f>I!AA29*'Sim_Vt_Of(IxI)'!$L31</f>
        <v>0</v>
      </c>
      <c r="AC31">
        <f>I!AB29*'Sim_Vt_Of(IxI)'!$L31</f>
        <v>0</v>
      </c>
      <c r="AD31">
        <f>I!AC29*'Sim_Vt_Of(IxI)'!$L31</f>
        <v>0</v>
      </c>
      <c r="AE31">
        <f>I!AD29*'Sim_Vt_Of(IxI)'!$L31</f>
        <v>0</v>
      </c>
      <c r="AF31">
        <f>I!AE29*'Sim_Vt_Of(IxI)'!$L31</f>
        <v>0</v>
      </c>
      <c r="AG31">
        <f>I!AF29*'Sim_Vt_Of(IxI)'!$L31</f>
        <v>0</v>
      </c>
      <c r="AH31">
        <f>I!AG29*'Sim_Vt_Of(IxI)'!$L31</f>
        <v>0</v>
      </c>
      <c r="AI31">
        <f>I!AH29*'Sim_Vt_Of(IxI)'!$L31</f>
        <v>0</v>
      </c>
      <c r="AJ31">
        <f>I!AI29*'Sim_Vt_Of(IxI)'!$L31</f>
        <v>0</v>
      </c>
      <c r="AK31">
        <f>I!AJ29*'Sim_Vt_Of(IxI)'!$L31</f>
        <v>0</v>
      </c>
      <c r="AL31">
        <f>I!AK29*'Sim_Vt_Of(IxI)'!$L31</f>
        <v>0</v>
      </c>
      <c r="AM31">
        <f>I!AL29*'Sim_Vt_Of(IxI)'!$L31</f>
        <v>0</v>
      </c>
      <c r="AN31">
        <f>I!AM29*'Sim_Vt_Of(IxI)'!$L31</f>
        <v>0</v>
      </c>
      <c r="AO31">
        <f>I!AN29*'Sim_Vt_Of(IxI)'!$L31</f>
        <v>0</v>
      </c>
      <c r="AP31">
        <f>I!AO29*'Sim_Vt_Of(IxI)'!$L31</f>
        <v>0</v>
      </c>
      <c r="AQ31">
        <f>I!AP29*'Sim_Vt_Of(IxI)'!$L31</f>
        <v>0</v>
      </c>
      <c r="AR31">
        <f>I!AQ29*'Sim_Vt_Of(IxI)'!$L31</f>
        <v>0</v>
      </c>
      <c r="AS31">
        <f>I!AR29*'Sim_Vt_Of(IxI)'!$L31</f>
        <v>0</v>
      </c>
      <c r="AT31">
        <f>I!AS29*'Sim_Vt_Of(IxI)'!$L31</f>
        <v>0</v>
      </c>
      <c r="AU31">
        <f>I!AT29*'Sim_Vt_Of(IxI)'!$L31</f>
        <v>0</v>
      </c>
      <c r="AV31">
        <f>I!AU29*'Sim_Vt_Of(IxI)'!$L31</f>
        <v>0</v>
      </c>
      <c r="AW31">
        <f>I!AV29*'Sim_Vt_Of(IxI)'!$L31</f>
        <v>0</v>
      </c>
      <c r="AX31">
        <f>I!AW29*'Sim_Vt_Of(IxI)'!$L31</f>
        <v>0</v>
      </c>
      <c r="AY31">
        <f>I!AX29*'Sim_Vt_Of(IxI)'!$L31</f>
        <v>0</v>
      </c>
      <c r="AZ31">
        <f>I!AY29*'Sim_Vt_Of(IxI)'!$L31</f>
        <v>0</v>
      </c>
      <c r="BA31">
        <f>I!AZ29*'Sim_Vt_Of(IxI)'!$L31</f>
        <v>0</v>
      </c>
      <c r="BB31">
        <f>I!BA29*'Sim_Vt_Of(IxI)'!$L31</f>
        <v>0</v>
      </c>
      <c r="BC31">
        <f>I!BB29*'Sim_Vt_Of(IxI)'!$L31</f>
        <v>0</v>
      </c>
      <c r="BD31">
        <f>I!BC29*'Sim_Vt_Of(IxI)'!$L31</f>
        <v>0</v>
      </c>
      <c r="BE31">
        <f>I!BD29*'Sim_Vt_Of(IxI)'!$L31</f>
        <v>0</v>
      </c>
      <c r="BF31">
        <f>I!BE29*'Sim_Vt_Of(IxI)'!$L31</f>
        <v>0</v>
      </c>
      <c r="BG31">
        <f>I!BF29*'Sim_Vt_Of(IxI)'!$L31</f>
        <v>0</v>
      </c>
      <c r="BH31">
        <f>I!BG29*'Sim_Vt_Of(IxI)'!$L31</f>
        <v>0</v>
      </c>
      <c r="BI31">
        <f>I!BH29*'Sim_Vt_Of(IxI)'!$L31</f>
        <v>0</v>
      </c>
      <c r="BJ31">
        <f>I!BI29*'Sim_Vt_Of(IxI)'!$L31</f>
        <v>0</v>
      </c>
      <c r="BK31">
        <f>I!BJ29*'Sim_Vt_Of(IxI)'!$L31</f>
        <v>0</v>
      </c>
      <c r="BL31">
        <f>I!BK29*'Sim_Vt_Of(IxI)'!$L31</f>
        <v>0</v>
      </c>
      <c r="BM31">
        <f>I!BL29*'Sim_Vt_Of(IxI)'!$L31</f>
        <v>0</v>
      </c>
      <c r="BN31">
        <f>I!BM29*'Sim_Vt_Of(IxI)'!$L31</f>
        <v>0</v>
      </c>
      <c r="BO31">
        <f>I!BN29*'Sim_Vt_Of(IxI)'!$L31</f>
        <v>0</v>
      </c>
      <c r="BP31">
        <f>I!BO29*'Sim_Vt_Of(IxI)'!$L31</f>
        <v>0</v>
      </c>
      <c r="BQ31">
        <f>I!BP29*'Sim_Vt_Of(IxI)'!$L31</f>
        <v>0</v>
      </c>
      <c r="BR31">
        <f>I!BQ29*'Sim_Vt_Of(IxI)'!$L31</f>
        <v>0</v>
      </c>
      <c r="BS31">
        <f>I!BR29*'Sim_Vt_Of(IxI)'!$L31</f>
        <v>0</v>
      </c>
      <c r="BT31">
        <f>I!BS29*'Sim_Vt_Of(IxI)'!$L31</f>
        <v>0</v>
      </c>
      <c r="BU31">
        <f>I!BT29*'Sim_Vt_Of(IxI)'!$L31</f>
        <v>0</v>
      </c>
      <c r="BV31">
        <f>I!BU29*'Sim_Vt_Of(IxI)'!$L31</f>
        <v>0</v>
      </c>
      <c r="BW31">
        <f>I!BV29*'Sim_Vt_Of(IxI)'!$L31</f>
        <v>0</v>
      </c>
      <c r="BX31">
        <f>I!BW29*'Sim_Vt_Of(IxI)'!$L31</f>
        <v>0</v>
      </c>
      <c r="BY31">
        <f>I!BX29*'Sim_Vt_Of(IxI)'!$L31</f>
        <v>0</v>
      </c>
    </row>
    <row r="32" spans="1:77" x14ac:dyDescent="0.25">
      <c r="A32" s="105" t="s">
        <v>29</v>
      </c>
      <c r="B32">
        <f>I!A30*'Sim_Vt_Of(IxI)'!$L32</f>
        <v>0</v>
      </c>
      <c r="C32">
        <f>I!B30*'Sim_Vt_Of(IxI)'!$L32</f>
        <v>0</v>
      </c>
      <c r="D32">
        <f>I!C30*'Sim_Vt_Of(IxI)'!$L32</f>
        <v>0</v>
      </c>
      <c r="E32">
        <f>I!D30*'Sim_Vt_Of(IxI)'!$L32</f>
        <v>0</v>
      </c>
      <c r="F32">
        <f>I!E30*'Sim_Vt_Of(IxI)'!$L32</f>
        <v>0</v>
      </c>
      <c r="G32">
        <f>I!F30*'Sim_Vt_Of(IxI)'!$L32</f>
        <v>0</v>
      </c>
      <c r="H32">
        <f>I!G30*'Sim_Vt_Of(IxI)'!$L32</f>
        <v>0</v>
      </c>
      <c r="I32">
        <f>I!H30*'Sim_Vt_Of(IxI)'!$L32</f>
        <v>0</v>
      </c>
      <c r="J32">
        <f>I!I30*'Sim_Vt_Of(IxI)'!$L32</f>
        <v>0</v>
      </c>
      <c r="K32">
        <f>I!J30*'Sim_Vt_Of(IxI)'!$L32</f>
        <v>0</v>
      </c>
      <c r="L32">
        <f>I!K30*'Sim_Vt_Of(IxI)'!$L32</f>
        <v>0</v>
      </c>
      <c r="M32">
        <f>I!L30*'Sim_Vt_Of(IxI)'!$L32</f>
        <v>0</v>
      </c>
      <c r="N32">
        <f>I!M30*'Sim_Vt_Of(IxI)'!$L32</f>
        <v>0</v>
      </c>
      <c r="O32">
        <f>I!N30*'Sim_Vt_Of(IxI)'!$L32</f>
        <v>0</v>
      </c>
      <c r="P32">
        <f>I!O30*'Sim_Vt_Of(IxI)'!$L32</f>
        <v>0</v>
      </c>
      <c r="Q32">
        <f>I!P30*'Sim_Vt_Of(IxI)'!$L32</f>
        <v>0</v>
      </c>
      <c r="R32">
        <f>I!Q30*'Sim_Vt_Of(IxI)'!$L32</f>
        <v>0</v>
      </c>
      <c r="S32">
        <f>I!R30*'Sim_Vt_Of(IxI)'!$L32</f>
        <v>0</v>
      </c>
      <c r="T32">
        <f>I!S30*'Sim_Vt_Of(IxI)'!$L32</f>
        <v>0</v>
      </c>
      <c r="U32">
        <f>I!T30*'Sim_Vt_Of(IxI)'!$L32</f>
        <v>0</v>
      </c>
      <c r="V32">
        <f>I!U30*'Sim_Vt_Of(IxI)'!$L32</f>
        <v>0</v>
      </c>
      <c r="W32">
        <f>I!V30*'Sim_Vt_Of(IxI)'!$L32</f>
        <v>0</v>
      </c>
      <c r="X32">
        <f>I!W30*'Sim_Vt_Of(IxI)'!$L32</f>
        <v>0</v>
      </c>
      <c r="Y32">
        <f>I!X30*'Sim_Vt_Of(IxI)'!$L32</f>
        <v>0</v>
      </c>
      <c r="Z32">
        <f>I!Y30*'Sim_Vt_Of(IxI)'!$L32</f>
        <v>0</v>
      </c>
      <c r="AA32">
        <f>I!Z30*'Sim_Vt_Of(IxI)'!$L32</f>
        <v>0</v>
      </c>
      <c r="AB32">
        <f>I!AA30*'Sim_Vt_Of(IxI)'!$L32</f>
        <v>0</v>
      </c>
      <c r="AC32">
        <f>I!AB30*'Sim_Vt_Of(IxI)'!$L32</f>
        <v>0</v>
      </c>
      <c r="AD32">
        <f>I!AC30*'Sim_Vt_Of(IxI)'!$L32</f>
        <v>0</v>
      </c>
      <c r="AE32">
        <f>I!AD30*'Sim_Vt_Of(IxI)'!$L32</f>
        <v>0</v>
      </c>
      <c r="AF32">
        <f>I!AE30*'Sim_Vt_Of(IxI)'!$L32</f>
        <v>0</v>
      </c>
      <c r="AG32">
        <f>I!AF30*'Sim_Vt_Of(IxI)'!$L32</f>
        <v>0</v>
      </c>
      <c r="AH32">
        <f>I!AG30*'Sim_Vt_Of(IxI)'!$L32</f>
        <v>0</v>
      </c>
      <c r="AI32">
        <f>I!AH30*'Sim_Vt_Of(IxI)'!$L32</f>
        <v>0</v>
      </c>
      <c r="AJ32">
        <f>I!AI30*'Sim_Vt_Of(IxI)'!$L32</f>
        <v>0</v>
      </c>
      <c r="AK32">
        <f>I!AJ30*'Sim_Vt_Of(IxI)'!$L32</f>
        <v>0</v>
      </c>
      <c r="AL32">
        <f>I!AK30*'Sim_Vt_Of(IxI)'!$L32</f>
        <v>0</v>
      </c>
      <c r="AM32">
        <f>I!AL30*'Sim_Vt_Of(IxI)'!$L32</f>
        <v>0</v>
      </c>
      <c r="AN32">
        <f>I!AM30*'Sim_Vt_Of(IxI)'!$L32</f>
        <v>0</v>
      </c>
      <c r="AO32">
        <f>I!AN30*'Sim_Vt_Of(IxI)'!$L32</f>
        <v>0</v>
      </c>
      <c r="AP32">
        <f>I!AO30*'Sim_Vt_Of(IxI)'!$L32</f>
        <v>0</v>
      </c>
      <c r="AQ32">
        <f>I!AP30*'Sim_Vt_Of(IxI)'!$L32</f>
        <v>0</v>
      </c>
      <c r="AR32">
        <f>I!AQ30*'Sim_Vt_Of(IxI)'!$L32</f>
        <v>0</v>
      </c>
      <c r="AS32">
        <f>I!AR30*'Sim_Vt_Of(IxI)'!$L32</f>
        <v>0</v>
      </c>
      <c r="AT32">
        <f>I!AS30*'Sim_Vt_Of(IxI)'!$L32</f>
        <v>0</v>
      </c>
      <c r="AU32">
        <f>I!AT30*'Sim_Vt_Of(IxI)'!$L32</f>
        <v>0</v>
      </c>
      <c r="AV32">
        <f>I!AU30*'Sim_Vt_Of(IxI)'!$L32</f>
        <v>0</v>
      </c>
      <c r="AW32">
        <f>I!AV30*'Sim_Vt_Of(IxI)'!$L32</f>
        <v>0</v>
      </c>
      <c r="AX32">
        <f>I!AW30*'Sim_Vt_Of(IxI)'!$L32</f>
        <v>0</v>
      </c>
      <c r="AY32">
        <f>I!AX30*'Sim_Vt_Of(IxI)'!$L32</f>
        <v>0</v>
      </c>
      <c r="AZ32">
        <f>I!AY30*'Sim_Vt_Of(IxI)'!$L32</f>
        <v>0</v>
      </c>
      <c r="BA32">
        <f>I!AZ30*'Sim_Vt_Of(IxI)'!$L32</f>
        <v>0</v>
      </c>
      <c r="BB32">
        <f>I!BA30*'Sim_Vt_Of(IxI)'!$L32</f>
        <v>0</v>
      </c>
      <c r="BC32">
        <f>I!BB30*'Sim_Vt_Of(IxI)'!$L32</f>
        <v>0</v>
      </c>
      <c r="BD32">
        <f>I!BC30*'Sim_Vt_Of(IxI)'!$L32</f>
        <v>0</v>
      </c>
      <c r="BE32">
        <f>I!BD30*'Sim_Vt_Of(IxI)'!$L32</f>
        <v>0</v>
      </c>
      <c r="BF32">
        <f>I!BE30*'Sim_Vt_Of(IxI)'!$L32</f>
        <v>0</v>
      </c>
      <c r="BG32">
        <f>I!BF30*'Sim_Vt_Of(IxI)'!$L32</f>
        <v>0</v>
      </c>
      <c r="BH32">
        <f>I!BG30*'Sim_Vt_Of(IxI)'!$L32</f>
        <v>0</v>
      </c>
      <c r="BI32">
        <f>I!BH30*'Sim_Vt_Of(IxI)'!$L32</f>
        <v>0</v>
      </c>
      <c r="BJ32">
        <f>I!BI30*'Sim_Vt_Of(IxI)'!$L32</f>
        <v>0</v>
      </c>
      <c r="BK32">
        <f>I!BJ30*'Sim_Vt_Of(IxI)'!$L32</f>
        <v>0</v>
      </c>
      <c r="BL32">
        <f>I!BK30*'Sim_Vt_Of(IxI)'!$L32</f>
        <v>0</v>
      </c>
      <c r="BM32">
        <f>I!BL30*'Sim_Vt_Of(IxI)'!$L32</f>
        <v>0</v>
      </c>
      <c r="BN32">
        <f>I!BM30*'Sim_Vt_Of(IxI)'!$L32</f>
        <v>0</v>
      </c>
      <c r="BO32">
        <f>I!BN30*'Sim_Vt_Of(IxI)'!$L32</f>
        <v>0</v>
      </c>
      <c r="BP32">
        <f>I!BO30*'Sim_Vt_Of(IxI)'!$L32</f>
        <v>0</v>
      </c>
      <c r="BQ32">
        <f>I!BP30*'Sim_Vt_Of(IxI)'!$L32</f>
        <v>0</v>
      </c>
      <c r="BR32">
        <f>I!BQ30*'Sim_Vt_Of(IxI)'!$L32</f>
        <v>0</v>
      </c>
      <c r="BS32">
        <f>I!BR30*'Sim_Vt_Of(IxI)'!$L32</f>
        <v>0</v>
      </c>
      <c r="BT32">
        <f>I!BS30*'Sim_Vt_Of(IxI)'!$L32</f>
        <v>0</v>
      </c>
      <c r="BU32">
        <f>I!BT30*'Sim_Vt_Of(IxI)'!$L32</f>
        <v>0</v>
      </c>
      <c r="BV32">
        <f>I!BU30*'Sim_Vt_Of(IxI)'!$L32</f>
        <v>0</v>
      </c>
      <c r="BW32">
        <f>I!BV30*'Sim_Vt_Of(IxI)'!$L32</f>
        <v>0</v>
      </c>
      <c r="BX32">
        <f>I!BW30*'Sim_Vt_Of(IxI)'!$L32</f>
        <v>0</v>
      </c>
      <c r="BY32">
        <f>I!BX30*'Sim_Vt_Of(IxI)'!$L32</f>
        <v>0</v>
      </c>
    </row>
    <row r="33" spans="1:77" x14ac:dyDescent="0.25">
      <c r="A33" s="105" t="s">
        <v>30</v>
      </c>
      <c r="B33">
        <f>I!A31*'Sim_Vt_Of(IxI)'!$L33</f>
        <v>0</v>
      </c>
      <c r="C33">
        <f>I!B31*'Sim_Vt_Of(IxI)'!$L33</f>
        <v>0</v>
      </c>
      <c r="D33">
        <f>I!C31*'Sim_Vt_Of(IxI)'!$L33</f>
        <v>0</v>
      </c>
      <c r="E33">
        <f>I!D31*'Sim_Vt_Of(IxI)'!$L33</f>
        <v>0</v>
      </c>
      <c r="F33">
        <f>I!E31*'Sim_Vt_Of(IxI)'!$L33</f>
        <v>0</v>
      </c>
      <c r="G33">
        <f>I!F31*'Sim_Vt_Of(IxI)'!$L33</f>
        <v>0</v>
      </c>
      <c r="H33">
        <f>I!G31*'Sim_Vt_Of(IxI)'!$L33</f>
        <v>0</v>
      </c>
      <c r="I33">
        <f>I!H31*'Sim_Vt_Of(IxI)'!$L33</f>
        <v>0</v>
      </c>
      <c r="J33">
        <f>I!I31*'Sim_Vt_Of(IxI)'!$L33</f>
        <v>0</v>
      </c>
      <c r="K33">
        <f>I!J31*'Sim_Vt_Of(IxI)'!$L33</f>
        <v>0</v>
      </c>
      <c r="L33">
        <f>I!K31*'Sim_Vt_Of(IxI)'!$L33</f>
        <v>0</v>
      </c>
      <c r="M33">
        <f>I!L31*'Sim_Vt_Of(IxI)'!$L33</f>
        <v>0</v>
      </c>
      <c r="N33">
        <f>I!M31*'Sim_Vt_Of(IxI)'!$L33</f>
        <v>0</v>
      </c>
      <c r="O33">
        <f>I!N31*'Sim_Vt_Of(IxI)'!$L33</f>
        <v>0</v>
      </c>
      <c r="P33">
        <f>I!O31*'Sim_Vt_Of(IxI)'!$L33</f>
        <v>0</v>
      </c>
      <c r="Q33">
        <f>I!P31*'Sim_Vt_Of(IxI)'!$L33</f>
        <v>0</v>
      </c>
      <c r="R33">
        <f>I!Q31*'Sim_Vt_Of(IxI)'!$L33</f>
        <v>0</v>
      </c>
      <c r="S33">
        <f>I!R31*'Sim_Vt_Of(IxI)'!$L33</f>
        <v>0</v>
      </c>
      <c r="T33">
        <f>I!S31*'Sim_Vt_Of(IxI)'!$L33</f>
        <v>0</v>
      </c>
      <c r="U33">
        <f>I!T31*'Sim_Vt_Of(IxI)'!$L33</f>
        <v>0</v>
      </c>
      <c r="V33">
        <f>I!U31*'Sim_Vt_Of(IxI)'!$L33</f>
        <v>0</v>
      </c>
      <c r="W33">
        <f>I!V31*'Sim_Vt_Of(IxI)'!$L33</f>
        <v>0</v>
      </c>
      <c r="X33">
        <f>I!W31*'Sim_Vt_Of(IxI)'!$L33</f>
        <v>0</v>
      </c>
      <c r="Y33">
        <f>I!X31*'Sim_Vt_Of(IxI)'!$L33</f>
        <v>0</v>
      </c>
      <c r="Z33">
        <f>I!Y31*'Sim_Vt_Of(IxI)'!$L33</f>
        <v>0</v>
      </c>
      <c r="AA33">
        <f>I!Z31*'Sim_Vt_Of(IxI)'!$L33</f>
        <v>0</v>
      </c>
      <c r="AB33">
        <f>I!AA31*'Sim_Vt_Of(IxI)'!$L33</f>
        <v>0</v>
      </c>
      <c r="AC33">
        <f>I!AB31*'Sim_Vt_Of(IxI)'!$L33</f>
        <v>0</v>
      </c>
      <c r="AD33">
        <f>I!AC31*'Sim_Vt_Of(IxI)'!$L33</f>
        <v>0</v>
      </c>
      <c r="AE33">
        <f>I!AD31*'Sim_Vt_Of(IxI)'!$L33</f>
        <v>0</v>
      </c>
      <c r="AF33">
        <f>I!AE31*'Sim_Vt_Of(IxI)'!$L33</f>
        <v>0</v>
      </c>
      <c r="AG33">
        <f>I!AF31*'Sim_Vt_Of(IxI)'!$L33</f>
        <v>0</v>
      </c>
      <c r="AH33">
        <f>I!AG31*'Sim_Vt_Of(IxI)'!$L33</f>
        <v>0</v>
      </c>
      <c r="AI33">
        <f>I!AH31*'Sim_Vt_Of(IxI)'!$L33</f>
        <v>0</v>
      </c>
      <c r="AJ33">
        <f>I!AI31*'Sim_Vt_Of(IxI)'!$L33</f>
        <v>0</v>
      </c>
      <c r="AK33">
        <f>I!AJ31*'Sim_Vt_Of(IxI)'!$L33</f>
        <v>0</v>
      </c>
      <c r="AL33">
        <f>I!AK31*'Sim_Vt_Of(IxI)'!$L33</f>
        <v>0</v>
      </c>
      <c r="AM33">
        <f>I!AL31*'Sim_Vt_Of(IxI)'!$L33</f>
        <v>0</v>
      </c>
      <c r="AN33">
        <f>I!AM31*'Sim_Vt_Of(IxI)'!$L33</f>
        <v>0</v>
      </c>
      <c r="AO33">
        <f>I!AN31*'Sim_Vt_Of(IxI)'!$L33</f>
        <v>0</v>
      </c>
      <c r="AP33">
        <f>I!AO31*'Sim_Vt_Of(IxI)'!$L33</f>
        <v>0</v>
      </c>
      <c r="AQ33">
        <f>I!AP31*'Sim_Vt_Of(IxI)'!$L33</f>
        <v>0</v>
      </c>
      <c r="AR33">
        <f>I!AQ31*'Sim_Vt_Of(IxI)'!$L33</f>
        <v>0</v>
      </c>
      <c r="AS33">
        <f>I!AR31*'Sim_Vt_Of(IxI)'!$L33</f>
        <v>0</v>
      </c>
      <c r="AT33">
        <f>I!AS31*'Sim_Vt_Of(IxI)'!$L33</f>
        <v>0</v>
      </c>
      <c r="AU33">
        <f>I!AT31*'Sim_Vt_Of(IxI)'!$L33</f>
        <v>0</v>
      </c>
      <c r="AV33">
        <f>I!AU31*'Sim_Vt_Of(IxI)'!$L33</f>
        <v>0</v>
      </c>
      <c r="AW33">
        <f>I!AV31*'Sim_Vt_Of(IxI)'!$L33</f>
        <v>0</v>
      </c>
      <c r="AX33">
        <f>I!AW31*'Sim_Vt_Of(IxI)'!$L33</f>
        <v>0</v>
      </c>
      <c r="AY33">
        <f>I!AX31*'Sim_Vt_Of(IxI)'!$L33</f>
        <v>0</v>
      </c>
      <c r="AZ33">
        <f>I!AY31*'Sim_Vt_Of(IxI)'!$L33</f>
        <v>0</v>
      </c>
      <c r="BA33">
        <f>I!AZ31*'Sim_Vt_Of(IxI)'!$L33</f>
        <v>0</v>
      </c>
      <c r="BB33">
        <f>I!BA31*'Sim_Vt_Of(IxI)'!$L33</f>
        <v>0</v>
      </c>
      <c r="BC33">
        <f>I!BB31*'Sim_Vt_Of(IxI)'!$L33</f>
        <v>0</v>
      </c>
      <c r="BD33">
        <f>I!BC31*'Sim_Vt_Of(IxI)'!$L33</f>
        <v>0</v>
      </c>
      <c r="BE33">
        <f>I!BD31*'Sim_Vt_Of(IxI)'!$L33</f>
        <v>0</v>
      </c>
      <c r="BF33">
        <f>I!BE31*'Sim_Vt_Of(IxI)'!$L33</f>
        <v>0</v>
      </c>
      <c r="BG33">
        <f>I!BF31*'Sim_Vt_Of(IxI)'!$L33</f>
        <v>0</v>
      </c>
      <c r="BH33">
        <f>I!BG31*'Sim_Vt_Of(IxI)'!$L33</f>
        <v>0</v>
      </c>
      <c r="BI33">
        <f>I!BH31*'Sim_Vt_Of(IxI)'!$L33</f>
        <v>0</v>
      </c>
      <c r="BJ33">
        <f>I!BI31*'Sim_Vt_Of(IxI)'!$L33</f>
        <v>0</v>
      </c>
      <c r="BK33">
        <f>I!BJ31*'Sim_Vt_Of(IxI)'!$L33</f>
        <v>0</v>
      </c>
      <c r="BL33">
        <f>I!BK31*'Sim_Vt_Of(IxI)'!$L33</f>
        <v>0</v>
      </c>
      <c r="BM33">
        <f>I!BL31*'Sim_Vt_Of(IxI)'!$L33</f>
        <v>0</v>
      </c>
      <c r="BN33">
        <f>I!BM31*'Sim_Vt_Of(IxI)'!$L33</f>
        <v>0</v>
      </c>
      <c r="BO33">
        <f>I!BN31*'Sim_Vt_Of(IxI)'!$L33</f>
        <v>0</v>
      </c>
      <c r="BP33">
        <f>I!BO31*'Sim_Vt_Of(IxI)'!$L33</f>
        <v>0</v>
      </c>
      <c r="BQ33">
        <f>I!BP31*'Sim_Vt_Of(IxI)'!$L33</f>
        <v>0</v>
      </c>
      <c r="BR33">
        <f>I!BQ31*'Sim_Vt_Of(IxI)'!$L33</f>
        <v>0</v>
      </c>
      <c r="BS33">
        <f>I!BR31*'Sim_Vt_Of(IxI)'!$L33</f>
        <v>0</v>
      </c>
      <c r="BT33">
        <f>I!BS31*'Sim_Vt_Of(IxI)'!$L33</f>
        <v>0</v>
      </c>
      <c r="BU33">
        <f>I!BT31*'Sim_Vt_Of(IxI)'!$L33</f>
        <v>0</v>
      </c>
      <c r="BV33">
        <f>I!BU31*'Sim_Vt_Of(IxI)'!$L33</f>
        <v>0</v>
      </c>
      <c r="BW33">
        <f>I!BV31*'Sim_Vt_Of(IxI)'!$L33</f>
        <v>0</v>
      </c>
      <c r="BX33">
        <f>I!BW31*'Sim_Vt_Of(IxI)'!$L33</f>
        <v>0</v>
      </c>
      <c r="BY33">
        <f>I!BX31*'Sim_Vt_Of(IxI)'!$L33</f>
        <v>0</v>
      </c>
    </row>
    <row r="34" spans="1:77" x14ac:dyDescent="0.25">
      <c r="A34" s="105" t="s">
        <v>31</v>
      </c>
      <c r="B34">
        <f>I!A32*'Sim_Vt_Of(IxI)'!$L34</f>
        <v>0</v>
      </c>
      <c r="C34">
        <f>I!B32*'Sim_Vt_Of(IxI)'!$L34</f>
        <v>0</v>
      </c>
      <c r="D34">
        <f>I!C32*'Sim_Vt_Of(IxI)'!$L34</f>
        <v>0</v>
      </c>
      <c r="E34">
        <f>I!D32*'Sim_Vt_Of(IxI)'!$L34</f>
        <v>0</v>
      </c>
      <c r="F34">
        <f>I!E32*'Sim_Vt_Of(IxI)'!$L34</f>
        <v>0</v>
      </c>
      <c r="G34">
        <f>I!F32*'Sim_Vt_Of(IxI)'!$L34</f>
        <v>0</v>
      </c>
      <c r="H34">
        <f>I!G32*'Sim_Vt_Of(IxI)'!$L34</f>
        <v>0</v>
      </c>
      <c r="I34">
        <f>I!H32*'Sim_Vt_Of(IxI)'!$L34</f>
        <v>0</v>
      </c>
      <c r="J34">
        <f>I!I32*'Sim_Vt_Of(IxI)'!$L34</f>
        <v>0</v>
      </c>
      <c r="K34">
        <f>I!J32*'Sim_Vt_Of(IxI)'!$L34</f>
        <v>0</v>
      </c>
      <c r="L34">
        <f>I!K32*'Sim_Vt_Of(IxI)'!$L34</f>
        <v>0</v>
      </c>
      <c r="M34">
        <f>I!L32*'Sim_Vt_Of(IxI)'!$L34</f>
        <v>0</v>
      </c>
      <c r="N34">
        <f>I!M32*'Sim_Vt_Of(IxI)'!$L34</f>
        <v>0</v>
      </c>
      <c r="O34">
        <f>I!N32*'Sim_Vt_Of(IxI)'!$L34</f>
        <v>0</v>
      </c>
      <c r="P34">
        <f>I!O32*'Sim_Vt_Of(IxI)'!$L34</f>
        <v>0</v>
      </c>
      <c r="Q34">
        <f>I!P32*'Sim_Vt_Of(IxI)'!$L34</f>
        <v>0</v>
      </c>
      <c r="R34">
        <f>I!Q32*'Sim_Vt_Of(IxI)'!$L34</f>
        <v>0</v>
      </c>
      <c r="S34">
        <f>I!R32*'Sim_Vt_Of(IxI)'!$L34</f>
        <v>0</v>
      </c>
      <c r="T34">
        <f>I!S32*'Sim_Vt_Of(IxI)'!$L34</f>
        <v>0</v>
      </c>
      <c r="U34">
        <f>I!T32*'Sim_Vt_Of(IxI)'!$L34</f>
        <v>0</v>
      </c>
      <c r="V34">
        <f>I!U32*'Sim_Vt_Of(IxI)'!$L34</f>
        <v>0</v>
      </c>
      <c r="W34">
        <f>I!V32*'Sim_Vt_Of(IxI)'!$L34</f>
        <v>0</v>
      </c>
      <c r="X34">
        <f>I!W32*'Sim_Vt_Of(IxI)'!$L34</f>
        <v>0</v>
      </c>
      <c r="Y34">
        <f>I!X32*'Sim_Vt_Of(IxI)'!$L34</f>
        <v>0</v>
      </c>
      <c r="Z34">
        <f>I!Y32*'Sim_Vt_Of(IxI)'!$L34</f>
        <v>0</v>
      </c>
      <c r="AA34">
        <f>I!Z32*'Sim_Vt_Of(IxI)'!$L34</f>
        <v>0</v>
      </c>
      <c r="AB34">
        <f>I!AA32*'Sim_Vt_Of(IxI)'!$L34</f>
        <v>0</v>
      </c>
      <c r="AC34">
        <f>I!AB32*'Sim_Vt_Of(IxI)'!$L34</f>
        <v>0</v>
      </c>
      <c r="AD34">
        <f>I!AC32*'Sim_Vt_Of(IxI)'!$L34</f>
        <v>0</v>
      </c>
      <c r="AE34">
        <f>I!AD32*'Sim_Vt_Of(IxI)'!$L34</f>
        <v>0</v>
      </c>
      <c r="AF34">
        <f>I!AE32*'Sim_Vt_Of(IxI)'!$L34</f>
        <v>0</v>
      </c>
      <c r="AG34">
        <f>I!AF32*'Sim_Vt_Of(IxI)'!$L34</f>
        <v>0</v>
      </c>
      <c r="AH34">
        <f>I!AG32*'Sim_Vt_Of(IxI)'!$L34</f>
        <v>0</v>
      </c>
      <c r="AI34">
        <f>I!AH32*'Sim_Vt_Of(IxI)'!$L34</f>
        <v>0</v>
      </c>
      <c r="AJ34">
        <f>I!AI32*'Sim_Vt_Of(IxI)'!$L34</f>
        <v>0</v>
      </c>
      <c r="AK34">
        <f>I!AJ32*'Sim_Vt_Of(IxI)'!$L34</f>
        <v>0</v>
      </c>
      <c r="AL34">
        <f>I!AK32*'Sim_Vt_Of(IxI)'!$L34</f>
        <v>0</v>
      </c>
      <c r="AM34">
        <f>I!AL32*'Sim_Vt_Of(IxI)'!$L34</f>
        <v>0</v>
      </c>
      <c r="AN34">
        <f>I!AM32*'Sim_Vt_Of(IxI)'!$L34</f>
        <v>0</v>
      </c>
      <c r="AO34">
        <f>I!AN32*'Sim_Vt_Of(IxI)'!$L34</f>
        <v>0</v>
      </c>
      <c r="AP34">
        <f>I!AO32*'Sim_Vt_Of(IxI)'!$L34</f>
        <v>0</v>
      </c>
      <c r="AQ34">
        <f>I!AP32*'Sim_Vt_Of(IxI)'!$L34</f>
        <v>0</v>
      </c>
      <c r="AR34">
        <f>I!AQ32*'Sim_Vt_Of(IxI)'!$L34</f>
        <v>0</v>
      </c>
      <c r="AS34">
        <f>I!AR32*'Sim_Vt_Of(IxI)'!$L34</f>
        <v>0</v>
      </c>
      <c r="AT34">
        <f>I!AS32*'Sim_Vt_Of(IxI)'!$L34</f>
        <v>0</v>
      </c>
      <c r="AU34">
        <f>I!AT32*'Sim_Vt_Of(IxI)'!$L34</f>
        <v>0</v>
      </c>
      <c r="AV34">
        <f>I!AU32*'Sim_Vt_Of(IxI)'!$L34</f>
        <v>0</v>
      </c>
      <c r="AW34">
        <f>I!AV32*'Sim_Vt_Of(IxI)'!$L34</f>
        <v>0</v>
      </c>
      <c r="AX34">
        <f>I!AW32*'Sim_Vt_Of(IxI)'!$L34</f>
        <v>0</v>
      </c>
      <c r="AY34">
        <f>I!AX32*'Sim_Vt_Of(IxI)'!$L34</f>
        <v>0</v>
      </c>
      <c r="AZ34">
        <f>I!AY32*'Sim_Vt_Of(IxI)'!$L34</f>
        <v>0</v>
      </c>
      <c r="BA34">
        <f>I!AZ32*'Sim_Vt_Of(IxI)'!$L34</f>
        <v>0</v>
      </c>
      <c r="BB34">
        <f>I!BA32*'Sim_Vt_Of(IxI)'!$L34</f>
        <v>0</v>
      </c>
      <c r="BC34">
        <f>I!BB32*'Sim_Vt_Of(IxI)'!$L34</f>
        <v>0</v>
      </c>
      <c r="BD34">
        <f>I!BC32*'Sim_Vt_Of(IxI)'!$L34</f>
        <v>0</v>
      </c>
      <c r="BE34">
        <f>I!BD32*'Sim_Vt_Of(IxI)'!$L34</f>
        <v>0</v>
      </c>
      <c r="BF34">
        <f>I!BE32*'Sim_Vt_Of(IxI)'!$L34</f>
        <v>0</v>
      </c>
      <c r="BG34">
        <f>I!BF32*'Sim_Vt_Of(IxI)'!$L34</f>
        <v>0</v>
      </c>
      <c r="BH34">
        <f>I!BG32*'Sim_Vt_Of(IxI)'!$L34</f>
        <v>0</v>
      </c>
      <c r="BI34">
        <f>I!BH32*'Sim_Vt_Of(IxI)'!$L34</f>
        <v>0</v>
      </c>
      <c r="BJ34">
        <f>I!BI32*'Sim_Vt_Of(IxI)'!$L34</f>
        <v>0</v>
      </c>
      <c r="BK34">
        <f>I!BJ32*'Sim_Vt_Of(IxI)'!$L34</f>
        <v>0</v>
      </c>
      <c r="BL34">
        <f>I!BK32*'Sim_Vt_Of(IxI)'!$L34</f>
        <v>0</v>
      </c>
      <c r="BM34">
        <f>I!BL32*'Sim_Vt_Of(IxI)'!$L34</f>
        <v>0</v>
      </c>
      <c r="BN34">
        <f>I!BM32*'Sim_Vt_Of(IxI)'!$L34</f>
        <v>0</v>
      </c>
      <c r="BO34">
        <f>I!BN32*'Sim_Vt_Of(IxI)'!$L34</f>
        <v>0</v>
      </c>
      <c r="BP34">
        <f>I!BO32*'Sim_Vt_Of(IxI)'!$L34</f>
        <v>0</v>
      </c>
      <c r="BQ34">
        <f>I!BP32*'Sim_Vt_Of(IxI)'!$L34</f>
        <v>0</v>
      </c>
      <c r="BR34">
        <f>I!BQ32*'Sim_Vt_Of(IxI)'!$L34</f>
        <v>0</v>
      </c>
      <c r="BS34">
        <f>I!BR32*'Sim_Vt_Of(IxI)'!$L34</f>
        <v>0</v>
      </c>
      <c r="BT34">
        <f>I!BS32*'Sim_Vt_Of(IxI)'!$L34</f>
        <v>0</v>
      </c>
      <c r="BU34">
        <f>I!BT32*'Sim_Vt_Of(IxI)'!$L34</f>
        <v>0</v>
      </c>
      <c r="BV34">
        <f>I!BU32*'Sim_Vt_Of(IxI)'!$L34</f>
        <v>0</v>
      </c>
      <c r="BW34">
        <f>I!BV32*'Sim_Vt_Of(IxI)'!$L34</f>
        <v>0</v>
      </c>
      <c r="BX34">
        <f>I!BW32*'Sim_Vt_Of(IxI)'!$L34</f>
        <v>0</v>
      </c>
      <c r="BY34">
        <f>I!BX32*'Sim_Vt_Of(IxI)'!$L34</f>
        <v>0</v>
      </c>
    </row>
    <row r="35" spans="1:77" x14ac:dyDescent="0.25">
      <c r="A35" s="105" t="s">
        <v>32</v>
      </c>
      <c r="B35">
        <f>I!A33*'Sim_Vt_Of(IxI)'!$L35</f>
        <v>0</v>
      </c>
      <c r="C35">
        <f>I!B33*'Sim_Vt_Of(IxI)'!$L35</f>
        <v>0</v>
      </c>
      <c r="D35">
        <f>I!C33*'Sim_Vt_Of(IxI)'!$L35</f>
        <v>0</v>
      </c>
      <c r="E35">
        <f>I!D33*'Sim_Vt_Of(IxI)'!$L35</f>
        <v>0</v>
      </c>
      <c r="F35">
        <f>I!E33*'Sim_Vt_Of(IxI)'!$L35</f>
        <v>0</v>
      </c>
      <c r="G35">
        <f>I!F33*'Sim_Vt_Of(IxI)'!$L35</f>
        <v>0</v>
      </c>
      <c r="H35">
        <f>I!G33*'Sim_Vt_Of(IxI)'!$L35</f>
        <v>0</v>
      </c>
      <c r="I35">
        <f>I!H33*'Sim_Vt_Of(IxI)'!$L35</f>
        <v>0</v>
      </c>
      <c r="J35">
        <f>I!I33*'Sim_Vt_Of(IxI)'!$L35</f>
        <v>0</v>
      </c>
      <c r="K35">
        <f>I!J33*'Sim_Vt_Of(IxI)'!$L35</f>
        <v>0</v>
      </c>
      <c r="L35">
        <f>I!K33*'Sim_Vt_Of(IxI)'!$L35</f>
        <v>0</v>
      </c>
      <c r="M35">
        <f>I!L33*'Sim_Vt_Of(IxI)'!$L35</f>
        <v>0</v>
      </c>
      <c r="N35">
        <f>I!M33*'Sim_Vt_Of(IxI)'!$L35</f>
        <v>0</v>
      </c>
      <c r="O35">
        <f>I!N33*'Sim_Vt_Of(IxI)'!$L35</f>
        <v>0</v>
      </c>
      <c r="P35">
        <f>I!O33*'Sim_Vt_Of(IxI)'!$L35</f>
        <v>0</v>
      </c>
      <c r="Q35">
        <f>I!P33*'Sim_Vt_Of(IxI)'!$L35</f>
        <v>0</v>
      </c>
      <c r="R35">
        <f>I!Q33*'Sim_Vt_Of(IxI)'!$L35</f>
        <v>0</v>
      </c>
      <c r="S35">
        <f>I!R33*'Sim_Vt_Of(IxI)'!$L35</f>
        <v>0</v>
      </c>
      <c r="T35">
        <f>I!S33*'Sim_Vt_Of(IxI)'!$L35</f>
        <v>0</v>
      </c>
      <c r="U35">
        <f>I!T33*'Sim_Vt_Of(IxI)'!$L35</f>
        <v>0</v>
      </c>
      <c r="V35">
        <f>I!U33*'Sim_Vt_Of(IxI)'!$L35</f>
        <v>0</v>
      </c>
      <c r="W35">
        <f>I!V33*'Sim_Vt_Of(IxI)'!$L35</f>
        <v>0</v>
      </c>
      <c r="X35">
        <f>I!W33*'Sim_Vt_Of(IxI)'!$L35</f>
        <v>0</v>
      </c>
      <c r="Y35">
        <f>I!X33*'Sim_Vt_Of(IxI)'!$L35</f>
        <v>0</v>
      </c>
      <c r="Z35">
        <f>I!Y33*'Sim_Vt_Of(IxI)'!$L35</f>
        <v>0</v>
      </c>
      <c r="AA35">
        <f>I!Z33*'Sim_Vt_Of(IxI)'!$L35</f>
        <v>0</v>
      </c>
      <c r="AB35">
        <f>I!AA33*'Sim_Vt_Of(IxI)'!$L35</f>
        <v>0</v>
      </c>
      <c r="AC35">
        <f>I!AB33*'Sim_Vt_Of(IxI)'!$L35</f>
        <v>0</v>
      </c>
      <c r="AD35">
        <f>I!AC33*'Sim_Vt_Of(IxI)'!$L35</f>
        <v>0</v>
      </c>
      <c r="AE35">
        <f>I!AD33*'Sim_Vt_Of(IxI)'!$L35</f>
        <v>0</v>
      </c>
      <c r="AF35">
        <f>I!AE33*'Sim_Vt_Of(IxI)'!$L35</f>
        <v>0</v>
      </c>
      <c r="AG35">
        <f>I!AF33*'Sim_Vt_Of(IxI)'!$L35</f>
        <v>0</v>
      </c>
      <c r="AH35">
        <f>I!AG33*'Sim_Vt_Of(IxI)'!$L35</f>
        <v>0</v>
      </c>
      <c r="AI35">
        <f>I!AH33*'Sim_Vt_Of(IxI)'!$L35</f>
        <v>0</v>
      </c>
      <c r="AJ35">
        <f>I!AI33*'Sim_Vt_Of(IxI)'!$L35</f>
        <v>0</v>
      </c>
      <c r="AK35">
        <f>I!AJ33*'Sim_Vt_Of(IxI)'!$L35</f>
        <v>0</v>
      </c>
      <c r="AL35">
        <f>I!AK33*'Sim_Vt_Of(IxI)'!$L35</f>
        <v>0</v>
      </c>
      <c r="AM35">
        <f>I!AL33*'Sim_Vt_Of(IxI)'!$L35</f>
        <v>0</v>
      </c>
      <c r="AN35">
        <f>I!AM33*'Sim_Vt_Of(IxI)'!$L35</f>
        <v>0</v>
      </c>
      <c r="AO35">
        <f>I!AN33*'Sim_Vt_Of(IxI)'!$L35</f>
        <v>0</v>
      </c>
      <c r="AP35">
        <f>I!AO33*'Sim_Vt_Of(IxI)'!$L35</f>
        <v>0</v>
      </c>
      <c r="AQ35">
        <f>I!AP33*'Sim_Vt_Of(IxI)'!$L35</f>
        <v>0</v>
      </c>
      <c r="AR35">
        <f>I!AQ33*'Sim_Vt_Of(IxI)'!$L35</f>
        <v>0</v>
      </c>
      <c r="AS35">
        <f>I!AR33*'Sim_Vt_Of(IxI)'!$L35</f>
        <v>0</v>
      </c>
      <c r="AT35">
        <f>I!AS33*'Sim_Vt_Of(IxI)'!$L35</f>
        <v>0</v>
      </c>
      <c r="AU35">
        <f>I!AT33*'Sim_Vt_Of(IxI)'!$L35</f>
        <v>0</v>
      </c>
      <c r="AV35">
        <f>I!AU33*'Sim_Vt_Of(IxI)'!$L35</f>
        <v>0</v>
      </c>
      <c r="AW35">
        <f>I!AV33*'Sim_Vt_Of(IxI)'!$L35</f>
        <v>0</v>
      </c>
      <c r="AX35">
        <f>I!AW33*'Sim_Vt_Of(IxI)'!$L35</f>
        <v>0</v>
      </c>
      <c r="AY35">
        <f>I!AX33*'Sim_Vt_Of(IxI)'!$L35</f>
        <v>0</v>
      </c>
      <c r="AZ35">
        <f>I!AY33*'Sim_Vt_Of(IxI)'!$L35</f>
        <v>0</v>
      </c>
      <c r="BA35">
        <f>I!AZ33*'Sim_Vt_Of(IxI)'!$L35</f>
        <v>0</v>
      </c>
      <c r="BB35">
        <f>I!BA33*'Sim_Vt_Of(IxI)'!$L35</f>
        <v>0</v>
      </c>
      <c r="BC35">
        <f>I!BB33*'Sim_Vt_Of(IxI)'!$L35</f>
        <v>0</v>
      </c>
      <c r="BD35">
        <f>I!BC33*'Sim_Vt_Of(IxI)'!$L35</f>
        <v>0</v>
      </c>
      <c r="BE35">
        <f>I!BD33*'Sim_Vt_Of(IxI)'!$L35</f>
        <v>0</v>
      </c>
      <c r="BF35">
        <f>I!BE33*'Sim_Vt_Of(IxI)'!$L35</f>
        <v>0</v>
      </c>
      <c r="BG35">
        <f>I!BF33*'Sim_Vt_Of(IxI)'!$L35</f>
        <v>0</v>
      </c>
      <c r="BH35">
        <f>I!BG33*'Sim_Vt_Of(IxI)'!$L35</f>
        <v>0</v>
      </c>
      <c r="BI35">
        <f>I!BH33*'Sim_Vt_Of(IxI)'!$L35</f>
        <v>0</v>
      </c>
      <c r="BJ35">
        <f>I!BI33*'Sim_Vt_Of(IxI)'!$L35</f>
        <v>0</v>
      </c>
      <c r="BK35">
        <f>I!BJ33*'Sim_Vt_Of(IxI)'!$L35</f>
        <v>0</v>
      </c>
      <c r="BL35">
        <f>I!BK33*'Sim_Vt_Of(IxI)'!$L35</f>
        <v>0</v>
      </c>
      <c r="BM35">
        <f>I!BL33*'Sim_Vt_Of(IxI)'!$L35</f>
        <v>0</v>
      </c>
      <c r="BN35">
        <f>I!BM33*'Sim_Vt_Of(IxI)'!$L35</f>
        <v>0</v>
      </c>
      <c r="BO35">
        <f>I!BN33*'Sim_Vt_Of(IxI)'!$L35</f>
        <v>0</v>
      </c>
      <c r="BP35">
        <f>I!BO33*'Sim_Vt_Of(IxI)'!$L35</f>
        <v>0</v>
      </c>
      <c r="BQ35">
        <f>I!BP33*'Sim_Vt_Of(IxI)'!$L35</f>
        <v>0</v>
      </c>
      <c r="BR35">
        <f>I!BQ33*'Sim_Vt_Of(IxI)'!$L35</f>
        <v>0</v>
      </c>
      <c r="BS35">
        <f>I!BR33*'Sim_Vt_Of(IxI)'!$L35</f>
        <v>0</v>
      </c>
      <c r="BT35">
        <f>I!BS33*'Sim_Vt_Of(IxI)'!$L35</f>
        <v>0</v>
      </c>
      <c r="BU35">
        <f>I!BT33*'Sim_Vt_Of(IxI)'!$L35</f>
        <v>0</v>
      </c>
      <c r="BV35">
        <f>I!BU33*'Sim_Vt_Of(IxI)'!$L35</f>
        <v>0</v>
      </c>
      <c r="BW35">
        <f>I!BV33*'Sim_Vt_Of(IxI)'!$L35</f>
        <v>0</v>
      </c>
      <c r="BX35">
        <f>I!BW33*'Sim_Vt_Of(IxI)'!$L35</f>
        <v>0</v>
      </c>
      <c r="BY35">
        <f>I!BX33*'Sim_Vt_Of(IxI)'!$L35</f>
        <v>0</v>
      </c>
    </row>
    <row r="36" spans="1:77" x14ac:dyDescent="0.25">
      <c r="A36" s="105" t="s">
        <v>33</v>
      </c>
      <c r="B36">
        <f>I!A34*'Sim_Vt_Of(IxI)'!$L36</f>
        <v>0</v>
      </c>
      <c r="C36">
        <f>I!B34*'Sim_Vt_Of(IxI)'!$L36</f>
        <v>0</v>
      </c>
      <c r="D36">
        <f>I!C34*'Sim_Vt_Of(IxI)'!$L36</f>
        <v>0</v>
      </c>
      <c r="E36">
        <f>I!D34*'Sim_Vt_Of(IxI)'!$L36</f>
        <v>0</v>
      </c>
      <c r="F36">
        <f>I!E34*'Sim_Vt_Of(IxI)'!$L36</f>
        <v>0</v>
      </c>
      <c r="G36">
        <f>I!F34*'Sim_Vt_Of(IxI)'!$L36</f>
        <v>0</v>
      </c>
      <c r="H36">
        <f>I!G34*'Sim_Vt_Of(IxI)'!$L36</f>
        <v>0</v>
      </c>
      <c r="I36">
        <f>I!H34*'Sim_Vt_Of(IxI)'!$L36</f>
        <v>0</v>
      </c>
      <c r="J36">
        <f>I!I34*'Sim_Vt_Of(IxI)'!$L36</f>
        <v>0</v>
      </c>
      <c r="K36">
        <f>I!J34*'Sim_Vt_Of(IxI)'!$L36</f>
        <v>0</v>
      </c>
      <c r="L36">
        <f>I!K34*'Sim_Vt_Of(IxI)'!$L36</f>
        <v>0</v>
      </c>
      <c r="M36">
        <f>I!L34*'Sim_Vt_Of(IxI)'!$L36</f>
        <v>0</v>
      </c>
      <c r="N36">
        <f>I!M34*'Sim_Vt_Of(IxI)'!$L36</f>
        <v>0</v>
      </c>
      <c r="O36">
        <f>I!N34*'Sim_Vt_Of(IxI)'!$L36</f>
        <v>0</v>
      </c>
      <c r="P36">
        <f>I!O34*'Sim_Vt_Of(IxI)'!$L36</f>
        <v>0</v>
      </c>
      <c r="Q36">
        <f>I!P34*'Sim_Vt_Of(IxI)'!$L36</f>
        <v>0</v>
      </c>
      <c r="R36">
        <f>I!Q34*'Sim_Vt_Of(IxI)'!$L36</f>
        <v>0</v>
      </c>
      <c r="S36">
        <f>I!R34*'Sim_Vt_Of(IxI)'!$L36</f>
        <v>0</v>
      </c>
      <c r="T36">
        <f>I!S34*'Sim_Vt_Of(IxI)'!$L36</f>
        <v>0</v>
      </c>
      <c r="U36">
        <f>I!T34*'Sim_Vt_Of(IxI)'!$L36</f>
        <v>0</v>
      </c>
      <c r="V36">
        <f>I!U34*'Sim_Vt_Of(IxI)'!$L36</f>
        <v>0</v>
      </c>
      <c r="W36">
        <f>I!V34*'Sim_Vt_Of(IxI)'!$L36</f>
        <v>0</v>
      </c>
      <c r="X36">
        <f>I!W34*'Sim_Vt_Of(IxI)'!$L36</f>
        <v>0</v>
      </c>
      <c r="Y36">
        <f>I!X34*'Sim_Vt_Of(IxI)'!$L36</f>
        <v>0</v>
      </c>
      <c r="Z36">
        <f>I!Y34*'Sim_Vt_Of(IxI)'!$L36</f>
        <v>0</v>
      </c>
      <c r="AA36">
        <f>I!Z34*'Sim_Vt_Of(IxI)'!$L36</f>
        <v>0</v>
      </c>
      <c r="AB36">
        <f>I!AA34*'Sim_Vt_Of(IxI)'!$L36</f>
        <v>0</v>
      </c>
      <c r="AC36">
        <f>I!AB34*'Sim_Vt_Of(IxI)'!$L36</f>
        <v>0</v>
      </c>
      <c r="AD36">
        <f>I!AC34*'Sim_Vt_Of(IxI)'!$L36</f>
        <v>0</v>
      </c>
      <c r="AE36">
        <f>I!AD34*'Sim_Vt_Of(IxI)'!$L36</f>
        <v>0</v>
      </c>
      <c r="AF36">
        <f>I!AE34*'Sim_Vt_Of(IxI)'!$L36</f>
        <v>0</v>
      </c>
      <c r="AG36">
        <f>I!AF34*'Sim_Vt_Of(IxI)'!$L36</f>
        <v>0</v>
      </c>
      <c r="AH36">
        <f>I!AG34*'Sim_Vt_Of(IxI)'!$L36</f>
        <v>0</v>
      </c>
      <c r="AI36">
        <f>I!AH34*'Sim_Vt_Of(IxI)'!$L36</f>
        <v>0</v>
      </c>
      <c r="AJ36">
        <f>I!AI34*'Sim_Vt_Of(IxI)'!$L36</f>
        <v>0</v>
      </c>
      <c r="AK36">
        <f>I!AJ34*'Sim_Vt_Of(IxI)'!$L36</f>
        <v>0</v>
      </c>
      <c r="AL36">
        <f>I!AK34*'Sim_Vt_Of(IxI)'!$L36</f>
        <v>0</v>
      </c>
      <c r="AM36">
        <f>I!AL34*'Sim_Vt_Of(IxI)'!$L36</f>
        <v>0</v>
      </c>
      <c r="AN36">
        <f>I!AM34*'Sim_Vt_Of(IxI)'!$L36</f>
        <v>0</v>
      </c>
      <c r="AO36">
        <f>I!AN34*'Sim_Vt_Of(IxI)'!$L36</f>
        <v>0</v>
      </c>
      <c r="AP36">
        <f>I!AO34*'Sim_Vt_Of(IxI)'!$L36</f>
        <v>0</v>
      </c>
      <c r="AQ36">
        <f>I!AP34*'Sim_Vt_Of(IxI)'!$L36</f>
        <v>0</v>
      </c>
      <c r="AR36">
        <f>I!AQ34*'Sim_Vt_Of(IxI)'!$L36</f>
        <v>0</v>
      </c>
      <c r="AS36">
        <f>I!AR34*'Sim_Vt_Of(IxI)'!$L36</f>
        <v>0</v>
      </c>
      <c r="AT36">
        <f>I!AS34*'Sim_Vt_Of(IxI)'!$L36</f>
        <v>0</v>
      </c>
      <c r="AU36">
        <f>I!AT34*'Sim_Vt_Of(IxI)'!$L36</f>
        <v>0</v>
      </c>
      <c r="AV36">
        <f>I!AU34*'Sim_Vt_Of(IxI)'!$L36</f>
        <v>0</v>
      </c>
      <c r="AW36">
        <f>I!AV34*'Sim_Vt_Of(IxI)'!$L36</f>
        <v>0</v>
      </c>
      <c r="AX36">
        <f>I!AW34*'Sim_Vt_Of(IxI)'!$L36</f>
        <v>0</v>
      </c>
      <c r="AY36">
        <f>I!AX34*'Sim_Vt_Of(IxI)'!$L36</f>
        <v>0</v>
      </c>
      <c r="AZ36">
        <f>I!AY34*'Sim_Vt_Of(IxI)'!$L36</f>
        <v>0</v>
      </c>
      <c r="BA36">
        <f>I!AZ34*'Sim_Vt_Of(IxI)'!$L36</f>
        <v>0</v>
      </c>
      <c r="BB36">
        <f>I!BA34*'Sim_Vt_Of(IxI)'!$L36</f>
        <v>0</v>
      </c>
      <c r="BC36">
        <f>I!BB34*'Sim_Vt_Of(IxI)'!$L36</f>
        <v>0</v>
      </c>
      <c r="BD36">
        <f>I!BC34*'Sim_Vt_Of(IxI)'!$L36</f>
        <v>0</v>
      </c>
      <c r="BE36">
        <f>I!BD34*'Sim_Vt_Of(IxI)'!$L36</f>
        <v>0</v>
      </c>
      <c r="BF36">
        <f>I!BE34*'Sim_Vt_Of(IxI)'!$L36</f>
        <v>0</v>
      </c>
      <c r="BG36">
        <f>I!BF34*'Sim_Vt_Of(IxI)'!$L36</f>
        <v>0</v>
      </c>
      <c r="BH36">
        <f>I!BG34*'Sim_Vt_Of(IxI)'!$L36</f>
        <v>0</v>
      </c>
      <c r="BI36">
        <f>I!BH34*'Sim_Vt_Of(IxI)'!$L36</f>
        <v>0</v>
      </c>
      <c r="BJ36">
        <f>I!BI34*'Sim_Vt_Of(IxI)'!$L36</f>
        <v>0</v>
      </c>
      <c r="BK36">
        <f>I!BJ34*'Sim_Vt_Of(IxI)'!$L36</f>
        <v>0</v>
      </c>
      <c r="BL36">
        <f>I!BK34*'Sim_Vt_Of(IxI)'!$L36</f>
        <v>0</v>
      </c>
      <c r="BM36">
        <f>I!BL34*'Sim_Vt_Of(IxI)'!$L36</f>
        <v>0</v>
      </c>
      <c r="BN36">
        <f>I!BM34*'Sim_Vt_Of(IxI)'!$L36</f>
        <v>0</v>
      </c>
      <c r="BO36">
        <f>I!BN34*'Sim_Vt_Of(IxI)'!$L36</f>
        <v>0</v>
      </c>
      <c r="BP36">
        <f>I!BO34*'Sim_Vt_Of(IxI)'!$L36</f>
        <v>0</v>
      </c>
      <c r="BQ36">
        <f>I!BP34*'Sim_Vt_Of(IxI)'!$L36</f>
        <v>0</v>
      </c>
      <c r="BR36">
        <f>I!BQ34*'Sim_Vt_Of(IxI)'!$L36</f>
        <v>0</v>
      </c>
      <c r="BS36">
        <f>I!BR34*'Sim_Vt_Of(IxI)'!$L36</f>
        <v>0</v>
      </c>
      <c r="BT36">
        <f>I!BS34*'Sim_Vt_Of(IxI)'!$L36</f>
        <v>0</v>
      </c>
      <c r="BU36">
        <f>I!BT34*'Sim_Vt_Of(IxI)'!$L36</f>
        <v>0</v>
      </c>
      <c r="BV36">
        <f>I!BU34*'Sim_Vt_Of(IxI)'!$L36</f>
        <v>0</v>
      </c>
      <c r="BW36">
        <f>I!BV34*'Sim_Vt_Of(IxI)'!$L36</f>
        <v>0</v>
      </c>
      <c r="BX36">
        <f>I!BW34*'Sim_Vt_Of(IxI)'!$L36</f>
        <v>0</v>
      </c>
      <c r="BY36">
        <f>I!BX34*'Sim_Vt_Of(IxI)'!$L36</f>
        <v>0</v>
      </c>
    </row>
    <row r="37" spans="1:77" x14ac:dyDescent="0.25">
      <c r="A37" s="105" t="s">
        <v>34</v>
      </c>
      <c r="B37">
        <f>I!A35*'Sim_Vt_Of(IxI)'!$L37</f>
        <v>0</v>
      </c>
      <c r="C37">
        <f>I!B35*'Sim_Vt_Of(IxI)'!$L37</f>
        <v>0</v>
      </c>
      <c r="D37">
        <f>I!C35*'Sim_Vt_Of(IxI)'!$L37</f>
        <v>0</v>
      </c>
      <c r="E37">
        <f>I!D35*'Sim_Vt_Of(IxI)'!$L37</f>
        <v>0</v>
      </c>
      <c r="F37">
        <f>I!E35*'Sim_Vt_Of(IxI)'!$L37</f>
        <v>0</v>
      </c>
      <c r="G37">
        <f>I!F35*'Sim_Vt_Of(IxI)'!$L37</f>
        <v>0</v>
      </c>
      <c r="H37">
        <f>I!G35*'Sim_Vt_Of(IxI)'!$L37</f>
        <v>0</v>
      </c>
      <c r="I37">
        <f>I!H35*'Sim_Vt_Of(IxI)'!$L37</f>
        <v>0</v>
      </c>
      <c r="J37">
        <f>I!I35*'Sim_Vt_Of(IxI)'!$L37</f>
        <v>0</v>
      </c>
      <c r="K37">
        <f>I!J35*'Sim_Vt_Of(IxI)'!$L37</f>
        <v>0</v>
      </c>
      <c r="L37">
        <f>I!K35*'Sim_Vt_Of(IxI)'!$L37</f>
        <v>0</v>
      </c>
      <c r="M37">
        <f>I!L35*'Sim_Vt_Of(IxI)'!$L37</f>
        <v>0</v>
      </c>
      <c r="N37">
        <f>I!M35*'Sim_Vt_Of(IxI)'!$L37</f>
        <v>0</v>
      </c>
      <c r="O37">
        <f>I!N35*'Sim_Vt_Of(IxI)'!$L37</f>
        <v>0</v>
      </c>
      <c r="P37">
        <f>I!O35*'Sim_Vt_Of(IxI)'!$L37</f>
        <v>0</v>
      </c>
      <c r="Q37">
        <f>I!P35*'Sim_Vt_Of(IxI)'!$L37</f>
        <v>0</v>
      </c>
      <c r="R37">
        <f>I!Q35*'Sim_Vt_Of(IxI)'!$L37</f>
        <v>0</v>
      </c>
      <c r="S37">
        <f>I!R35*'Sim_Vt_Of(IxI)'!$L37</f>
        <v>0</v>
      </c>
      <c r="T37">
        <f>I!S35*'Sim_Vt_Of(IxI)'!$L37</f>
        <v>0</v>
      </c>
      <c r="U37">
        <f>I!T35*'Sim_Vt_Of(IxI)'!$L37</f>
        <v>0</v>
      </c>
      <c r="V37">
        <f>I!U35*'Sim_Vt_Of(IxI)'!$L37</f>
        <v>0</v>
      </c>
      <c r="W37">
        <f>I!V35*'Sim_Vt_Of(IxI)'!$L37</f>
        <v>0</v>
      </c>
      <c r="X37">
        <f>I!W35*'Sim_Vt_Of(IxI)'!$L37</f>
        <v>0</v>
      </c>
      <c r="Y37">
        <f>I!X35*'Sim_Vt_Of(IxI)'!$L37</f>
        <v>0</v>
      </c>
      <c r="Z37">
        <f>I!Y35*'Sim_Vt_Of(IxI)'!$L37</f>
        <v>0</v>
      </c>
      <c r="AA37">
        <f>I!Z35*'Sim_Vt_Of(IxI)'!$L37</f>
        <v>0</v>
      </c>
      <c r="AB37">
        <f>I!AA35*'Sim_Vt_Of(IxI)'!$L37</f>
        <v>0</v>
      </c>
      <c r="AC37">
        <f>I!AB35*'Sim_Vt_Of(IxI)'!$L37</f>
        <v>0</v>
      </c>
      <c r="AD37">
        <f>I!AC35*'Sim_Vt_Of(IxI)'!$L37</f>
        <v>0</v>
      </c>
      <c r="AE37">
        <f>I!AD35*'Sim_Vt_Of(IxI)'!$L37</f>
        <v>0</v>
      </c>
      <c r="AF37">
        <f>I!AE35*'Sim_Vt_Of(IxI)'!$L37</f>
        <v>0</v>
      </c>
      <c r="AG37">
        <f>I!AF35*'Sim_Vt_Of(IxI)'!$L37</f>
        <v>0</v>
      </c>
      <c r="AH37">
        <f>I!AG35*'Sim_Vt_Of(IxI)'!$L37</f>
        <v>0</v>
      </c>
      <c r="AI37">
        <f>I!AH35*'Sim_Vt_Of(IxI)'!$L37</f>
        <v>0</v>
      </c>
      <c r="AJ37">
        <f>I!AI35*'Sim_Vt_Of(IxI)'!$L37</f>
        <v>0</v>
      </c>
      <c r="AK37">
        <f>I!AJ35*'Sim_Vt_Of(IxI)'!$L37</f>
        <v>0</v>
      </c>
      <c r="AL37">
        <f>I!AK35*'Sim_Vt_Of(IxI)'!$L37</f>
        <v>0</v>
      </c>
      <c r="AM37">
        <f>I!AL35*'Sim_Vt_Of(IxI)'!$L37</f>
        <v>0</v>
      </c>
      <c r="AN37">
        <f>I!AM35*'Sim_Vt_Of(IxI)'!$L37</f>
        <v>0</v>
      </c>
      <c r="AO37">
        <f>I!AN35*'Sim_Vt_Of(IxI)'!$L37</f>
        <v>0</v>
      </c>
      <c r="AP37">
        <f>I!AO35*'Sim_Vt_Of(IxI)'!$L37</f>
        <v>0</v>
      </c>
      <c r="AQ37">
        <f>I!AP35*'Sim_Vt_Of(IxI)'!$L37</f>
        <v>0</v>
      </c>
      <c r="AR37">
        <f>I!AQ35*'Sim_Vt_Of(IxI)'!$L37</f>
        <v>0</v>
      </c>
      <c r="AS37">
        <f>I!AR35*'Sim_Vt_Of(IxI)'!$L37</f>
        <v>0</v>
      </c>
      <c r="AT37">
        <f>I!AS35*'Sim_Vt_Of(IxI)'!$L37</f>
        <v>0</v>
      </c>
      <c r="AU37">
        <f>I!AT35*'Sim_Vt_Of(IxI)'!$L37</f>
        <v>0</v>
      </c>
      <c r="AV37">
        <f>I!AU35*'Sim_Vt_Of(IxI)'!$L37</f>
        <v>0</v>
      </c>
      <c r="AW37">
        <f>I!AV35*'Sim_Vt_Of(IxI)'!$L37</f>
        <v>0</v>
      </c>
      <c r="AX37">
        <f>I!AW35*'Sim_Vt_Of(IxI)'!$L37</f>
        <v>0</v>
      </c>
      <c r="AY37">
        <f>I!AX35*'Sim_Vt_Of(IxI)'!$L37</f>
        <v>0</v>
      </c>
      <c r="AZ37">
        <f>I!AY35*'Sim_Vt_Of(IxI)'!$L37</f>
        <v>0</v>
      </c>
      <c r="BA37">
        <f>I!AZ35*'Sim_Vt_Of(IxI)'!$L37</f>
        <v>0</v>
      </c>
      <c r="BB37">
        <f>I!BA35*'Sim_Vt_Of(IxI)'!$L37</f>
        <v>0</v>
      </c>
      <c r="BC37">
        <f>I!BB35*'Sim_Vt_Of(IxI)'!$L37</f>
        <v>0</v>
      </c>
      <c r="BD37">
        <f>I!BC35*'Sim_Vt_Of(IxI)'!$L37</f>
        <v>0</v>
      </c>
      <c r="BE37">
        <f>I!BD35*'Sim_Vt_Of(IxI)'!$L37</f>
        <v>0</v>
      </c>
      <c r="BF37">
        <f>I!BE35*'Sim_Vt_Of(IxI)'!$L37</f>
        <v>0</v>
      </c>
      <c r="BG37">
        <f>I!BF35*'Sim_Vt_Of(IxI)'!$L37</f>
        <v>0</v>
      </c>
      <c r="BH37">
        <f>I!BG35*'Sim_Vt_Of(IxI)'!$L37</f>
        <v>0</v>
      </c>
      <c r="BI37">
        <f>I!BH35*'Sim_Vt_Of(IxI)'!$L37</f>
        <v>0</v>
      </c>
      <c r="BJ37">
        <f>I!BI35*'Sim_Vt_Of(IxI)'!$L37</f>
        <v>0</v>
      </c>
      <c r="BK37">
        <f>I!BJ35*'Sim_Vt_Of(IxI)'!$L37</f>
        <v>0</v>
      </c>
      <c r="BL37">
        <f>I!BK35*'Sim_Vt_Of(IxI)'!$L37</f>
        <v>0</v>
      </c>
      <c r="BM37">
        <f>I!BL35*'Sim_Vt_Of(IxI)'!$L37</f>
        <v>0</v>
      </c>
      <c r="BN37">
        <f>I!BM35*'Sim_Vt_Of(IxI)'!$L37</f>
        <v>0</v>
      </c>
      <c r="BO37">
        <f>I!BN35*'Sim_Vt_Of(IxI)'!$L37</f>
        <v>0</v>
      </c>
      <c r="BP37">
        <f>I!BO35*'Sim_Vt_Of(IxI)'!$L37</f>
        <v>0</v>
      </c>
      <c r="BQ37">
        <f>I!BP35*'Sim_Vt_Of(IxI)'!$L37</f>
        <v>0</v>
      </c>
      <c r="BR37">
        <f>I!BQ35*'Sim_Vt_Of(IxI)'!$L37</f>
        <v>0</v>
      </c>
      <c r="BS37">
        <f>I!BR35*'Sim_Vt_Of(IxI)'!$L37</f>
        <v>0</v>
      </c>
      <c r="BT37">
        <f>I!BS35*'Sim_Vt_Of(IxI)'!$L37</f>
        <v>0</v>
      </c>
      <c r="BU37">
        <f>I!BT35*'Sim_Vt_Of(IxI)'!$L37</f>
        <v>0</v>
      </c>
      <c r="BV37">
        <f>I!BU35*'Sim_Vt_Of(IxI)'!$L37</f>
        <v>0</v>
      </c>
      <c r="BW37">
        <f>I!BV35*'Sim_Vt_Of(IxI)'!$L37</f>
        <v>0</v>
      </c>
      <c r="BX37">
        <f>I!BW35*'Sim_Vt_Of(IxI)'!$L37</f>
        <v>0</v>
      </c>
      <c r="BY37">
        <f>I!BX35*'Sim_Vt_Of(IxI)'!$L37</f>
        <v>0</v>
      </c>
    </row>
    <row r="38" spans="1:77" x14ac:dyDescent="0.25">
      <c r="A38" s="105" t="s">
        <v>35</v>
      </c>
      <c r="B38">
        <f>I!A36*'Sim_Vt_Of(IxI)'!$L38</f>
        <v>0</v>
      </c>
      <c r="C38">
        <f>I!B36*'Sim_Vt_Of(IxI)'!$L38</f>
        <v>0</v>
      </c>
      <c r="D38">
        <f>I!C36*'Sim_Vt_Of(IxI)'!$L38</f>
        <v>0</v>
      </c>
      <c r="E38">
        <f>I!D36*'Sim_Vt_Of(IxI)'!$L38</f>
        <v>0</v>
      </c>
      <c r="F38">
        <f>I!E36*'Sim_Vt_Of(IxI)'!$L38</f>
        <v>0</v>
      </c>
      <c r="G38">
        <f>I!F36*'Sim_Vt_Of(IxI)'!$L38</f>
        <v>0</v>
      </c>
      <c r="H38">
        <f>I!G36*'Sim_Vt_Of(IxI)'!$L38</f>
        <v>0</v>
      </c>
      <c r="I38">
        <f>I!H36*'Sim_Vt_Of(IxI)'!$L38</f>
        <v>0</v>
      </c>
      <c r="J38">
        <f>I!I36*'Sim_Vt_Of(IxI)'!$L38</f>
        <v>0</v>
      </c>
      <c r="K38">
        <f>I!J36*'Sim_Vt_Of(IxI)'!$L38</f>
        <v>0</v>
      </c>
      <c r="L38">
        <f>I!K36*'Sim_Vt_Of(IxI)'!$L38</f>
        <v>0</v>
      </c>
      <c r="M38">
        <f>I!L36*'Sim_Vt_Of(IxI)'!$L38</f>
        <v>0</v>
      </c>
      <c r="N38">
        <f>I!M36*'Sim_Vt_Of(IxI)'!$L38</f>
        <v>0</v>
      </c>
      <c r="O38">
        <f>I!N36*'Sim_Vt_Of(IxI)'!$L38</f>
        <v>0</v>
      </c>
      <c r="P38">
        <f>I!O36*'Sim_Vt_Of(IxI)'!$L38</f>
        <v>0</v>
      </c>
      <c r="Q38">
        <f>I!P36*'Sim_Vt_Of(IxI)'!$L38</f>
        <v>0</v>
      </c>
      <c r="R38">
        <f>I!Q36*'Sim_Vt_Of(IxI)'!$L38</f>
        <v>0</v>
      </c>
      <c r="S38">
        <f>I!R36*'Sim_Vt_Of(IxI)'!$L38</f>
        <v>0</v>
      </c>
      <c r="T38">
        <f>I!S36*'Sim_Vt_Of(IxI)'!$L38</f>
        <v>0</v>
      </c>
      <c r="U38">
        <f>I!T36*'Sim_Vt_Of(IxI)'!$L38</f>
        <v>0</v>
      </c>
      <c r="V38">
        <f>I!U36*'Sim_Vt_Of(IxI)'!$L38</f>
        <v>0</v>
      </c>
      <c r="W38">
        <f>I!V36*'Sim_Vt_Of(IxI)'!$L38</f>
        <v>0</v>
      </c>
      <c r="X38">
        <f>I!W36*'Sim_Vt_Of(IxI)'!$L38</f>
        <v>0</v>
      </c>
      <c r="Y38">
        <f>I!X36*'Sim_Vt_Of(IxI)'!$L38</f>
        <v>0</v>
      </c>
      <c r="Z38">
        <f>I!Y36*'Sim_Vt_Of(IxI)'!$L38</f>
        <v>0</v>
      </c>
      <c r="AA38">
        <f>I!Z36*'Sim_Vt_Of(IxI)'!$L38</f>
        <v>0</v>
      </c>
      <c r="AB38">
        <f>I!AA36*'Sim_Vt_Of(IxI)'!$L38</f>
        <v>0</v>
      </c>
      <c r="AC38">
        <f>I!AB36*'Sim_Vt_Of(IxI)'!$L38</f>
        <v>0</v>
      </c>
      <c r="AD38">
        <f>I!AC36*'Sim_Vt_Of(IxI)'!$L38</f>
        <v>0</v>
      </c>
      <c r="AE38">
        <f>I!AD36*'Sim_Vt_Of(IxI)'!$L38</f>
        <v>0</v>
      </c>
      <c r="AF38">
        <f>I!AE36*'Sim_Vt_Of(IxI)'!$L38</f>
        <v>0</v>
      </c>
      <c r="AG38">
        <f>I!AF36*'Sim_Vt_Of(IxI)'!$L38</f>
        <v>0</v>
      </c>
      <c r="AH38">
        <f>I!AG36*'Sim_Vt_Of(IxI)'!$L38</f>
        <v>0</v>
      </c>
      <c r="AI38">
        <f>I!AH36*'Sim_Vt_Of(IxI)'!$L38</f>
        <v>0</v>
      </c>
      <c r="AJ38">
        <f>I!AI36*'Sim_Vt_Of(IxI)'!$L38</f>
        <v>0</v>
      </c>
      <c r="AK38">
        <f>I!AJ36*'Sim_Vt_Of(IxI)'!$L38</f>
        <v>0</v>
      </c>
      <c r="AL38">
        <f>I!AK36*'Sim_Vt_Of(IxI)'!$L38</f>
        <v>0</v>
      </c>
      <c r="AM38">
        <f>I!AL36*'Sim_Vt_Of(IxI)'!$L38</f>
        <v>0</v>
      </c>
      <c r="AN38">
        <f>I!AM36*'Sim_Vt_Of(IxI)'!$L38</f>
        <v>0</v>
      </c>
      <c r="AO38">
        <f>I!AN36*'Sim_Vt_Of(IxI)'!$L38</f>
        <v>0</v>
      </c>
      <c r="AP38">
        <f>I!AO36*'Sim_Vt_Of(IxI)'!$L38</f>
        <v>0</v>
      </c>
      <c r="AQ38">
        <f>I!AP36*'Sim_Vt_Of(IxI)'!$L38</f>
        <v>0</v>
      </c>
      <c r="AR38">
        <f>I!AQ36*'Sim_Vt_Of(IxI)'!$L38</f>
        <v>0</v>
      </c>
      <c r="AS38">
        <f>I!AR36*'Sim_Vt_Of(IxI)'!$L38</f>
        <v>0</v>
      </c>
      <c r="AT38">
        <f>I!AS36*'Sim_Vt_Of(IxI)'!$L38</f>
        <v>0</v>
      </c>
      <c r="AU38">
        <f>I!AT36*'Sim_Vt_Of(IxI)'!$L38</f>
        <v>0</v>
      </c>
      <c r="AV38">
        <f>I!AU36*'Sim_Vt_Of(IxI)'!$L38</f>
        <v>0</v>
      </c>
      <c r="AW38">
        <f>I!AV36*'Sim_Vt_Of(IxI)'!$L38</f>
        <v>0</v>
      </c>
      <c r="AX38">
        <f>I!AW36*'Sim_Vt_Of(IxI)'!$L38</f>
        <v>0</v>
      </c>
      <c r="AY38">
        <f>I!AX36*'Sim_Vt_Of(IxI)'!$L38</f>
        <v>0</v>
      </c>
      <c r="AZ38">
        <f>I!AY36*'Sim_Vt_Of(IxI)'!$L38</f>
        <v>0</v>
      </c>
      <c r="BA38">
        <f>I!AZ36*'Sim_Vt_Of(IxI)'!$L38</f>
        <v>0</v>
      </c>
      <c r="BB38">
        <f>I!BA36*'Sim_Vt_Of(IxI)'!$L38</f>
        <v>0</v>
      </c>
      <c r="BC38">
        <f>I!BB36*'Sim_Vt_Of(IxI)'!$L38</f>
        <v>0</v>
      </c>
      <c r="BD38">
        <f>I!BC36*'Sim_Vt_Of(IxI)'!$L38</f>
        <v>0</v>
      </c>
      <c r="BE38">
        <f>I!BD36*'Sim_Vt_Of(IxI)'!$L38</f>
        <v>0</v>
      </c>
      <c r="BF38">
        <f>I!BE36*'Sim_Vt_Of(IxI)'!$L38</f>
        <v>0</v>
      </c>
      <c r="BG38">
        <f>I!BF36*'Sim_Vt_Of(IxI)'!$L38</f>
        <v>0</v>
      </c>
      <c r="BH38">
        <f>I!BG36*'Sim_Vt_Of(IxI)'!$L38</f>
        <v>0</v>
      </c>
      <c r="BI38">
        <f>I!BH36*'Sim_Vt_Of(IxI)'!$L38</f>
        <v>0</v>
      </c>
      <c r="BJ38">
        <f>I!BI36*'Sim_Vt_Of(IxI)'!$L38</f>
        <v>0</v>
      </c>
      <c r="BK38">
        <f>I!BJ36*'Sim_Vt_Of(IxI)'!$L38</f>
        <v>0</v>
      </c>
      <c r="BL38">
        <f>I!BK36*'Sim_Vt_Of(IxI)'!$L38</f>
        <v>0</v>
      </c>
      <c r="BM38">
        <f>I!BL36*'Sim_Vt_Of(IxI)'!$L38</f>
        <v>0</v>
      </c>
      <c r="BN38">
        <f>I!BM36*'Sim_Vt_Of(IxI)'!$L38</f>
        <v>0</v>
      </c>
      <c r="BO38">
        <f>I!BN36*'Sim_Vt_Of(IxI)'!$L38</f>
        <v>0</v>
      </c>
      <c r="BP38">
        <f>I!BO36*'Sim_Vt_Of(IxI)'!$L38</f>
        <v>0</v>
      </c>
      <c r="BQ38">
        <f>I!BP36*'Sim_Vt_Of(IxI)'!$L38</f>
        <v>0</v>
      </c>
      <c r="BR38">
        <f>I!BQ36*'Sim_Vt_Of(IxI)'!$L38</f>
        <v>0</v>
      </c>
      <c r="BS38">
        <f>I!BR36*'Sim_Vt_Of(IxI)'!$L38</f>
        <v>0</v>
      </c>
      <c r="BT38">
        <f>I!BS36*'Sim_Vt_Of(IxI)'!$L38</f>
        <v>0</v>
      </c>
      <c r="BU38">
        <f>I!BT36*'Sim_Vt_Of(IxI)'!$L38</f>
        <v>0</v>
      </c>
      <c r="BV38">
        <f>I!BU36*'Sim_Vt_Of(IxI)'!$L38</f>
        <v>0</v>
      </c>
      <c r="BW38">
        <f>I!BV36*'Sim_Vt_Of(IxI)'!$L38</f>
        <v>0</v>
      </c>
      <c r="BX38">
        <f>I!BW36*'Sim_Vt_Of(IxI)'!$L38</f>
        <v>0</v>
      </c>
      <c r="BY38">
        <f>I!BX36*'Sim_Vt_Of(IxI)'!$L38</f>
        <v>0</v>
      </c>
    </row>
    <row r="39" spans="1:77" x14ac:dyDescent="0.25">
      <c r="A39" s="105" t="s">
        <v>36</v>
      </c>
      <c r="B39">
        <f>I!A37*'Sim_Vt_Of(IxI)'!$L39</f>
        <v>0</v>
      </c>
      <c r="C39">
        <f>I!B37*'Sim_Vt_Of(IxI)'!$L39</f>
        <v>0</v>
      </c>
      <c r="D39">
        <f>I!C37*'Sim_Vt_Of(IxI)'!$L39</f>
        <v>0</v>
      </c>
      <c r="E39">
        <f>I!D37*'Sim_Vt_Of(IxI)'!$L39</f>
        <v>0</v>
      </c>
      <c r="F39">
        <f>I!E37*'Sim_Vt_Of(IxI)'!$L39</f>
        <v>0</v>
      </c>
      <c r="G39">
        <f>I!F37*'Sim_Vt_Of(IxI)'!$L39</f>
        <v>0</v>
      </c>
      <c r="H39">
        <f>I!G37*'Sim_Vt_Of(IxI)'!$L39</f>
        <v>0</v>
      </c>
      <c r="I39">
        <f>I!H37*'Sim_Vt_Of(IxI)'!$L39</f>
        <v>0</v>
      </c>
      <c r="J39">
        <f>I!I37*'Sim_Vt_Of(IxI)'!$L39</f>
        <v>0</v>
      </c>
      <c r="K39">
        <f>I!J37*'Sim_Vt_Of(IxI)'!$L39</f>
        <v>0</v>
      </c>
      <c r="L39">
        <f>I!K37*'Sim_Vt_Of(IxI)'!$L39</f>
        <v>0</v>
      </c>
      <c r="M39">
        <f>I!L37*'Sim_Vt_Of(IxI)'!$L39</f>
        <v>0</v>
      </c>
      <c r="N39">
        <f>I!M37*'Sim_Vt_Of(IxI)'!$L39</f>
        <v>0</v>
      </c>
      <c r="O39">
        <f>I!N37*'Sim_Vt_Of(IxI)'!$L39</f>
        <v>0</v>
      </c>
      <c r="P39">
        <f>I!O37*'Sim_Vt_Of(IxI)'!$L39</f>
        <v>0</v>
      </c>
      <c r="Q39">
        <f>I!P37*'Sim_Vt_Of(IxI)'!$L39</f>
        <v>0</v>
      </c>
      <c r="R39">
        <f>I!Q37*'Sim_Vt_Of(IxI)'!$L39</f>
        <v>0</v>
      </c>
      <c r="S39">
        <f>I!R37*'Sim_Vt_Of(IxI)'!$L39</f>
        <v>0</v>
      </c>
      <c r="T39">
        <f>I!S37*'Sim_Vt_Of(IxI)'!$L39</f>
        <v>0</v>
      </c>
      <c r="U39">
        <f>I!T37*'Sim_Vt_Of(IxI)'!$L39</f>
        <v>0</v>
      </c>
      <c r="V39">
        <f>I!U37*'Sim_Vt_Of(IxI)'!$L39</f>
        <v>0</v>
      </c>
      <c r="W39">
        <f>I!V37*'Sim_Vt_Of(IxI)'!$L39</f>
        <v>0</v>
      </c>
      <c r="X39">
        <f>I!W37*'Sim_Vt_Of(IxI)'!$L39</f>
        <v>0</v>
      </c>
      <c r="Y39">
        <f>I!X37*'Sim_Vt_Of(IxI)'!$L39</f>
        <v>0</v>
      </c>
      <c r="Z39">
        <f>I!Y37*'Sim_Vt_Of(IxI)'!$L39</f>
        <v>0</v>
      </c>
      <c r="AA39">
        <f>I!Z37*'Sim_Vt_Of(IxI)'!$L39</f>
        <v>0</v>
      </c>
      <c r="AB39">
        <f>I!AA37*'Sim_Vt_Of(IxI)'!$L39</f>
        <v>0</v>
      </c>
      <c r="AC39">
        <f>I!AB37*'Sim_Vt_Of(IxI)'!$L39</f>
        <v>0</v>
      </c>
      <c r="AD39">
        <f>I!AC37*'Sim_Vt_Of(IxI)'!$L39</f>
        <v>0</v>
      </c>
      <c r="AE39">
        <f>I!AD37*'Sim_Vt_Of(IxI)'!$L39</f>
        <v>0</v>
      </c>
      <c r="AF39">
        <f>I!AE37*'Sim_Vt_Of(IxI)'!$L39</f>
        <v>0</v>
      </c>
      <c r="AG39">
        <f>I!AF37*'Sim_Vt_Of(IxI)'!$L39</f>
        <v>0</v>
      </c>
      <c r="AH39">
        <f>I!AG37*'Sim_Vt_Of(IxI)'!$L39</f>
        <v>0</v>
      </c>
      <c r="AI39">
        <f>I!AH37*'Sim_Vt_Of(IxI)'!$L39</f>
        <v>0</v>
      </c>
      <c r="AJ39">
        <f>I!AI37*'Sim_Vt_Of(IxI)'!$L39</f>
        <v>0</v>
      </c>
      <c r="AK39">
        <f>I!AJ37*'Sim_Vt_Of(IxI)'!$L39</f>
        <v>0</v>
      </c>
      <c r="AL39">
        <f>I!AK37*'Sim_Vt_Of(IxI)'!$L39</f>
        <v>0</v>
      </c>
      <c r="AM39">
        <f>I!AL37*'Sim_Vt_Of(IxI)'!$L39</f>
        <v>0</v>
      </c>
      <c r="AN39">
        <f>I!AM37*'Sim_Vt_Of(IxI)'!$L39</f>
        <v>0</v>
      </c>
      <c r="AO39">
        <f>I!AN37*'Sim_Vt_Of(IxI)'!$L39</f>
        <v>0</v>
      </c>
      <c r="AP39">
        <f>I!AO37*'Sim_Vt_Of(IxI)'!$L39</f>
        <v>0</v>
      </c>
      <c r="AQ39">
        <f>I!AP37*'Sim_Vt_Of(IxI)'!$L39</f>
        <v>0</v>
      </c>
      <c r="AR39">
        <f>I!AQ37*'Sim_Vt_Of(IxI)'!$L39</f>
        <v>0</v>
      </c>
      <c r="AS39">
        <f>I!AR37*'Sim_Vt_Of(IxI)'!$L39</f>
        <v>0</v>
      </c>
      <c r="AT39">
        <f>I!AS37*'Sim_Vt_Of(IxI)'!$L39</f>
        <v>0</v>
      </c>
      <c r="AU39">
        <f>I!AT37*'Sim_Vt_Of(IxI)'!$L39</f>
        <v>0</v>
      </c>
      <c r="AV39">
        <f>I!AU37*'Sim_Vt_Of(IxI)'!$L39</f>
        <v>0</v>
      </c>
      <c r="AW39">
        <f>I!AV37*'Sim_Vt_Of(IxI)'!$L39</f>
        <v>0</v>
      </c>
      <c r="AX39">
        <f>I!AW37*'Sim_Vt_Of(IxI)'!$L39</f>
        <v>0</v>
      </c>
      <c r="AY39">
        <f>I!AX37*'Sim_Vt_Of(IxI)'!$L39</f>
        <v>0</v>
      </c>
      <c r="AZ39">
        <f>I!AY37*'Sim_Vt_Of(IxI)'!$L39</f>
        <v>0</v>
      </c>
      <c r="BA39">
        <f>I!AZ37*'Sim_Vt_Of(IxI)'!$L39</f>
        <v>0</v>
      </c>
      <c r="BB39">
        <f>I!BA37*'Sim_Vt_Of(IxI)'!$L39</f>
        <v>0</v>
      </c>
      <c r="BC39">
        <f>I!BB37*'Sim_Vt_Of(IxI)'!$L39</f>
        <v>0</v>
      </c>
      <c r="BD39">
        <f>I!BC37*'Sim_Vt_Of(IxI)'!$L39</f>
        <v>0</v>
      </c>
      <c r="BE39">
        <f>I!BD37*'Sim_Vt_Of(IxI)'!$L39</f>
        <v>0</v>
      </c>
      <c r="BF39">
        <f>I!BE37*'Sim_Vt_Of(IxI)'!$L39</f>
        <v>0</v>
      </c>
      <c r="BG39">
        <f>I!BF37*'Sim_Vt_Of(IxI)'!$L39</f>
        <v>0</v>
      </c>
      <c r="BH39">
        <f>I!BG37*'Sim_Vt_Of(IxI)'!$L39</f>
        <v>0</v>
      </c>
      <c r="BI39">
        <f>I!BH37*'Sim_Vt_Of(IxI)'!$L39</f>
        <v>0</v>
      </c>
      <c r="BJ39">
        <f>I!BI37*'Sim_Vt_Of(IxI)'!$L39</f>
        <v>0</v>
      </c>
      <c r="BK39">
        <f>I!BJ37*'Sim_Vt_Of(IxI)'!$L39</f>
        <v>0</v>
      </c>
      <c r="BL39">
        <f>I!BK37*'Sim_Vt_Of(IxI)'!$L39</f>
        <v>0</v>
      </c>
      <c r="BM39">
        <f>I!BL37*'Sim_Vt_Of(IxI)'!$L39</f>
        <v>0</v>
      </c>
      <c r="BN39">
        <f>I!BM37*'Sim_Vt_Of(IxI)'!$L39</f>
        <v>0</v>
      </c>
      <c r="BO39">
        <f>I!BN37*'Sim_Vt_Of(IxI)'!$L39</f>
        <v>0</v>
      </c>
      <c r="BP39">
        <f>I!BO37*'Sim_Vt_Of(IxI)'!$L39</f>
        <v>0</v>
      </c>
      <c r="BQ39">
        <f>I!BP37*'Sim_Vt_Of(IxI)'!$L39</f>
        <v>0</v>
      </c>
      <c r="BR39">
        <f>I!BQ37*'Sim_Vt_Of(IxI)'!$L39</f>
        <v>0</v>
      </c>
      <c r="BS39">
        <f>I!BR37*'Sim_Vt_Of(IxI)'!$L39</f>
        <v>0</v>
      </c>
      <c r="BT39">
        <f>I!BS37*'Sim_Vt_Of(IxI)'!$L39</f>
        <v>0</v>
      </c>
      <c r="BU39">
        <f>I!BT37*'Sim_Vt_Of(IxI)'!$L39</f>
        <v>0</v>
      </c>
      <c r="BV39">
        <f>I!BU37*'Sim_Vt_Of(IxI)'!$L39</f>
        <v>0</v>
      </c>
      <c r="BW39">
        <f>I!BV37*'Sim_Vt_Of(IxI)'!$L39</f>
        <v>0</v>
      </c>
      <c r="BX39">
        <f>I!BW37*'Sim_Vt_Of(IxI)'!$L39</f>
        <v>0</v>
      </c>
      <c r="BY39">
        <f>I!BX37*'Sim_Vt_Of(IxI)'!$L39</f>
        <v>0</v>
      </c>
    </row>
    <row r="40" spans="1:77" x14ac:dyDescent="0.25">
      <c r="A40" s="105" t="s">
        <v>37</v>
      </c>
      <c r="B40">
        <f>I!A38*'Sim_Vt_Of(IxI)'!$L40</f>
        <v>0</v>
      </c>
      <c r="C40">
        <f>I!B38*'Sim_Vt_Of(IxI)'!$L40</f>
        <v>0</v>
      </c>
      <c r="D40">
        <f>I!C38*'Sim_Vt_Of(IxI)'!$L40</f>
        <v>0</v>
      </c>
      <c r="E40">
        <f>I!D38*'Sim_Vt_Of(IxI)'!$L40</f>
        <v>0</v>
      </c>
      <c r="F40">
        <f>I!E38*'Sim_Vt_Of(IxI)'!$L40</f>
        <v>0</v>
      </c>
      <c r="G40">
        <f>I!F38*'Sim_Vt_Of(IxI)'!$L40</f>
        <v>0</v>
      </c>
      <c r="H40">
        <f>I!G38*'Sim_Vt_Of(IxI)'!$L40</f>
        <v>0</v>
      </c>
      <c r="I40">
        <f>I!H38*'Sim_Vt_Of(IxI)'!$L40</f>
        <v>0</v>
      </c>
      <c r="J40">
        <f>I!I38*'Sim_Vt_Of(IxI)'!$L40</f>
        <v>0</v>
      </c>
      <c r="K40">
        <f>I!J38*'Sim_Vt_Of(IxI)'!$L40</f>
        <v>0</v>
      </c>
      <c r="L40">
        <f>I!K38*'Sim_Vt_Of(IxI)'!$L40</f>
        <v>0</v>
      </c>
      <c r="M40">
        <f>I!L38*'Sim_Vt_Of(IxI)'!$L40</f>
        <v>0</v>
      </c>
      <c r="N40">
        <f>I!M38*'Sim_Vt_Of(IxI)'!$L40</f>
        <v>0</v>
      </c>
      <c r="O40">
        <f>I!N38*'Sim_Vt_Of(IxI)'!$L40</f>
        <v>0</v>
      </c>
      <c r="P40">
        <f>I!O38*'Sim_Vt_Of(IxI)'!$L40</f>
        <v>0</v>
      </c>
      <c r="Q40">
        <f>I!P38*'Sim_Vt_Of(IxI)'!$L40</f>
        <v>0</v>
      </c>
      <c r="R40">
        <f>I!Q38*'Sim_Vt_Of(IxI)'!$L40</f>
        <v>0</v>
      </c>
      <c r="S40">
        <f>I!R38*'Sim_Vt_Of(IxI)'!$L40</f>
        <v>0</v>
      </c>
      <c r="T40">
        <f>I!S38*'Sim_Vt_Of(IxI)'!$L40</f>
        <v>0</v>
      </c>
      <c r="U40">
        <f>I!T38*'Sim_Vt_Of(IxI)'!$L40</f>
        <v>0</v>
      </c>
      <c r="V40">
        <f>I!U38*'Sim_Vt_Of(IxI)'!$L40</f>
        <v>0</v>
      </c>
      <c r="W40">
        <f>I!V38*'Sim_Vt_Of(IxI)'!$L40</f>
        <v>0</v>
      </c>
      <c r="X40">
        <f>I!W38*'Sim_Vt_Of(IxI)'!$L40</f>
        <v>0</v>
      </c>
      <c r="Y40">
        <f>I!X38*'Sim_Vt_Of(IxI)'!$L40</f>
        <v>0</v>
      </c>
      <c r="Z40">
        <f>I!Y38*'Sim_Vt_Of(IxI)'!$L40</f>
        <v>0</v>
      </c>
      <c r="AA40">
        <f>I!Z38*'Sim_Vt_Of(IxI)'!$L40</f>
        <v>0</v>
      </c>
      <c r="AB40">
        <f>I!AA38*'Sim_Vt_Of(IxI)'!$L40</f>
        <v>0</v>
      </c>
      <c r="AC40">
        <f>I!AB38*'Sim_Vt_Of(IxI)'!$L40</f>
        <v>0</v>
      </c>
      <c r="AD40">
        <f>I!AC38*'Sim_Vt_Of(IxI)'!$L40</f>
        <v>0</v>
      </c>
      <c r="AE40">
        <f>I!AD38*'Sim_Vt_Of(IxI)'!$L40</f>
        <v>0</v>
      </c>
      <c r="AF40">
        <f>I!AE38*'Sim_Vt_Of(IxI)'!$L40</f>
        <v>0</v>
      </c>
      <c r="AG40">
        <f>I!AF38*'Sim_Vt_Of(IxI)'!$L40</f>
        <v>0</v>
      </c>
      <c r="AH40">
        <f>I!AG38*'Sim_Vt_Of(IxI)'!$L40</f>
        <v>0</v>
      </c>
      <c r="AI40">
        <f>I!AH38*'Sim_Vt_Of(IxI)'!$L40</f>
        <v>0</v>
      </c>
      <c r="AJ40">
        <f>I!AI38*'Sim_Vt_Of(IxI)'!$L40</f>
        <v>0</v>
      </c>
      <c r="AK40">
        <f>I!AJ38*'Sim_Vt_Of(IxI)'!$L40</f>
        <v>0</v>
      </c>
      <c r="AL40">
        <f>I!AK38*'Sim_Vt_Of(IxI)'!$L40</f>
        <v>0</v>
      </c>
      <c r="AM40">
        <f>I!AL38*'Sim_Vt_Of(IxI)'!$L40</f>
        <v>0</v>
      </c>
      <c r="AN40">
        <f>I!AM38*'Sim_Vt_Of(IxI)'!$L40</f>
        <v>0</v>
      </c>
      <c r="AO40">
        <f>I!AN38*'Sim_Vt_Of(IxI)'!$L40</f>
        <v>0</v>
      </c>
      <c r="AP40">
        <f>I!AO38*'Sim_Vt_Of(IxI)'!$L40</f>
        <v>0</v>
      </c>
      <c r="AQ40">
        <f>I!AP38*'Sim_Vt_Of(IxI)'!$L40</f>
        <v>0</v>
      </c>
      <c r="AR40">
        <f>I!AQ38*'Sim_Vt_Of(IxI)'!$L40</f>
        <v>0</v>
      </c>
      <c r="AS40">
        <f>I!AR38*'Sim_Vt_Of(IxI)'!$L40</f>
        <v>0</v>
      </c>
      <c r="AT40">
        <f>I!AS38*'Sim_Vt_Of(IxI)'!$L40</f>
        <v>0</v>
      </c>
      <c r="AU40">
        <f>I!AT38*'Sim_Vt_Of(IxI)'!$L40</f>
        <v>0</v>
      </c>
      <c r="AV40">
        <f>I!AU38*'Sim_Vt_Of(IxI)'!$L40</f>
        <v>0</v>
      </c>
      <c r="AW40">
        <f>I!AV38*'Sim_Vt_Of(IxI)'!$L40</f>
        <v>0</v>
      </c>
      <c r="AX40">
        <f>I!AW38*'Sim_Vt_Of(IxI)'!$L40</f>
        <v>0</v>
      </c>
      <c r="AY40">
        <f>I!AX38*'Sim_Vt_Of(IxI)'!$L40</f>
        <v>0</v>
      </c>
      <c r="AZ40">
        <f>I!AY38*'Sim_Vt_Of(IxI)'!$L40</f>
        <v>0</v>
      </c>
      <c r="BA40">
        <f>I!AZ38*'Sim_Vt_Of(IxI)'!$L40</f>
        <v>0</v>
      </c>
      <c r="BB40">
        <f>I!BA38*'Sim_Vt_Of(IxI)'!$L40</f>
        <v>0</v>
      </c>
      <c r="BC40">
        <f>I!BB38*'Sim_Vt_Of(IxI)'!$L40</f>
        <v>0</v>
      </c>
      <c r="BD40">
        <f>I!BC38*'Sim_Vt_Of(IxI)'!$L40</f>
        <v>0</v>
      </c>
      <c r="BE40">
        <f>I!BD38*'Sim_Vt_Of(IxI)'!$L40</f>
        <v>0</v>
      </c>
      <c r="BF40">
        <f>I!BE38*'Sim_Vt_Of(IxI)'!$L40</f>
        <v>0</v>
      </c>
      <c r="BG40">
        <f>I!BF38*'Sim_Vt_Of(IxI)'!$L40</f>
        <v>0</v>
      </c>
      <c r="BH40">
        <f>I!BG38*'Sim_Vt_Of(IxI)'!$L40</f>
        <v>0</v>
      </c>
      <c r="BI40">
        <f>I!BH38*'Sim_Vt_Of(IxI)'!$L40</f>
        <v>0</v>
      </c>
      <c r="BJ40">
        <f>I!BI38*'Sim_Vt_Of(IxI)'!$L40</f>
        <v>0</v>
      </c>
      <c r="BK40">
        <f>I!BJ38*'Sim_Vt_Of(IxI)'!$L40</f>
        <v>0</v>
      </c>
      <c r="BL40">
        <f>I!BK38*'Sim_Vt_Of(IxI)'!$L40</f>
        <v>0</v>
      </c>
      <c r="BM40">
        <f>I!BL38*'Sim_Vt_Of(IxI)'!$L40</f>
        <v>0</v>
      </c>
      <c r="BN40">
        <f>I!BM38*'Sim_Vt_Of(IxI)'!$L40</f>
        <v>0</v>
      </c>
      <c r="BO40">
        <f>I!BN38*'Sim_Vt_Of(IxI)'!$L40</f>
        <v>0</v>
      </c>
      <c r="BP40">
        <f>I!BO38*'Sim_Vt_Of(IxI)'!$L40</f>
        <v>0</v>
      </c>
      <c r="BQ40">
        <f>I!BP38*'Sim_Vt_Of(IxI)'!$L40</f>
        <v>0</v>
      </c>
      <c r="BR40">
        <f>I!BQ38*'Sim_Vt_Of(IxI)'!$L40</f>
        <v>0</v>
      </c>
      <c r="BS40">
        <f>I!BR38*'Sim_Vt_Of(IxI)'!$L40</f>
        <v>0</v>
      </c>
      <c r="BT40">
        <f>I!BS38*'Sim_Vt_Of(IxI)'!$L40</f>
        <v>0</v>
      </c>
      <c r="BU40">
        <f>I!BT38*'Sim_Vt_Of(IxI)'!$L40</f>
        <v>0</v>
      </c>
      <c r="BV40">
        <f>I!BU38*'Sim_Vt_Of(IxI)'!$L40</f>
        <v>0</v>
      </c>
      <c r="BW40">
        <f>I!BV38*'Sim_Vt_Of(IxI)'!$L40</f>
        <v>0</v>
      </c>
      <c r="BX40">
        <f>I!BW38*'Sim_Vt_Of(IxI)'!$L40</f>
        <v>0</v>
      </c>
      <c r="BY40">
        <f>I!BX38*'Sim_Vt_Of(IxI)'!$L40</f>
        <v>0</v>
      </c>
    </row>
    <row r="41" spans="1:77" x14ac:dyDescent="0.25">
      <c r="A41" s="105" t="s">
        <v>38</v>
      </c>
      <c r="B41">
        <f>I!A39*'Sim_Vt_Of(IxI)'!$L41</f>
        <v>0</v>
      </c>
      <c r="C41">
        <f>I!B39*'Sim_Vt_Of(IxI)'!$L41</f>
        <v>0</v>
      </c>
      <c r="D41">
        <f>I!C39*'Sim_Vt_Of(IxI)'!$L41</f>
        <v>0</v>
      </c>
      <c r="E41">
        <f>I!D39*'Sim_Vt_Of(IxI)'!$L41</f>
        <v>0</v>
      </c>
      <c r="F41">
        <f>I!E39*'Sim_Vt_Of(IxI)'!$L41</f>
        <v>0</v>
      </c>
      <c r="G41">
        <f>I!F39*'Sim_Vt_Of(IxI)'!$L41</f>
        <v>0</v>
      </c>
      <c r="H41">
        <f>I!G39*'Sim_Vt_Of(IxI)'!$L41</f>
        <v>0</v>
      </c>
      <c r="I41">
        <f>I!H39*'Sim_Vt_Of(IxI)'!$L41</f>
        <v>0</v>
      </c>
      <c r="J41">
        <f>I!I39*'Sim_Vt_Of(IxI)'!$L41</f>
        <v>0</v>
      </c>
      <c r="K41">
        <f>I!J39*'Sim_Vt_Of(IxI)'!$L41</f>
        <v>0</v>
      </c>
      <c r="L41">
        <f>I!K39*'Sim_Vt_Of(IxI)'!$L41</f>
        <v>0</v>
      </c>
      <c r="M41">
        <f>I!L39*'Sim_Vt_Of(IxI)'!$L41</f>
        <v>0</v>
      </c>
      <c r="N41">
        <f>I!M39*'Sim_Vt_Of(IxI)'!$L41</f>
        <v>0</v>
      </c>
      <c r="O41">
        <f>I!N39*'Sim_Vt_Of(IxI)'!$L41</f>
        <v>0</v>
      </c>
      <c r="P41">
        <f>I!O39*'Sim_Vt_Of(IxI)'!$L41</f>
        <v>0</v>
      </c>
      <c r="Q41">
        <f>I!P39*'Sim_Vt_Of(IxI)'!$L41</f>
        <v>0</v>
      </c>
      <c r="R41">
        <f>I!Q39*'Sim_Vt_Of(IxI)'!$L41</f>
        <v>0</v>
      </c>
      <c r="S41">
        <f>I!R39*'Sim_Vt_Of(IxI)'!$L41</f>
        <v>0</v>
      </c>
      <c r="T41">
        <f>I!S39*'Sim_Vt_Of(IxI)'!$L41</f>
        <v>0</v>
      </c>
      <c r="U41">
        <f>I!T39*'Sim_Vt_Of(IxI)'!$L41</f>
        <v>0</v>
      </c>
      <c r="V41">
        <f>I!U39*'Sim_Vt_Of(IxI)'!$L41</f>
        <v>0</v>
      </c>
      <c r="W41">
        <f>I!V39*'Sim_Vt_Of(IxI)'!$L41</f>
        <v>0</v>
      </c>
      <c r="X41">
        <f>I!W39*'Sim_Vt_Of(IxI)'!$L41</f>
        <v>0</v>
      </c>
      <c r="Y41">
        <f>I!X39*'Sim_Vt_Of(IxI)'!$L41</f>
        <v>0</v>
      </c>
      <c r="Z41">
        <f>I!Y39*'Sim_Vt_Of(IxI)'!$L41</f>
        <v>0</v>
      </c>
      <c r="AA41">
        <f>I!Z39*'Sim_Vt_Of(IxI)'!$L41</f>
        <v>0</v>
      </c>
      <c r="AB41">
        <f>I!AA39*'Sim_Vt_Of(IxI)'!$L41</f>
        <v>0</v>
      </c>
      <c r="AC41">
        <f>I!AB39*'Sim_Vt_Of(IxI)'!$L41</f>
        <v>0</v>
      </c>
      <c r="AD41">
        <f>I!AC39*'Sim_Vt_Of(IxI)'!$L41</f>
        <v>0</v>
      </c>
      <c r="AE41">
        <f>I!AD39*'Sim_Vt_Of(IxI)'!$L41</f>
        <v>0</v>
      </c>
      <c r="AF41">
        <f>I!AE39*'Sim_Vt_Of(IxI)'!$L41</f>
        <v>0</v>
      </c>
      <c r="AG41">
        <f>I!AF39*'Sim_Vt_Of(IxI)'!$L41</f>
        <v>0</v>
      </c>
      <c r="AH41">
        <f>I!AG39*'Sim_Vt_Of(IxI)'!$L41</f>
        <v>0</v>
      </c>
      <c r="AI41">
        <f>I!AH39*'Sim_Vt_Of(IxI)'!$L41</f>
        <v>0</v>
      </c>
      <c r="AJ41">
        <f>I!AI39*'Sim_Vt_Of(IxI)'!$L41</f>
        <v>0</v>
      </c>
      <c r="AK41">
        <f>I!AJ39*'Sim_Vt_Of(IxI)'!$L41</f>
        <v>0</v>
      </c>
      <c r="AL41">
        <f>I!AK39*'Sim_Vt_Of(IxI)'!$L41</f>
        <v>0</v>
      </c>
      <c r="AM41">
        <f>I!AL39*'Sim_Vt_Of(IxI)'!$L41</f>
        <v>0</v>
      </c>
      <c r="AN41">
        <f>I!AM39*'Sim_Vt_Of(IxI)'!$L41</f>
        <v>0</v>
      </c>
      <c r="AO41">
        <f>I!AN39*'Sim_Vt_Of(IxI)'!$L41</f>
        <v>0</v>
      </c>
      <c r="AP41">
        <f>I!AO39*'Sim_Vt_Of(IxI)'!$L41</f>
        <v>0</v>
      </c>
      <c r="AQ41">
        <f>I!AP39*'Sim_Vt_Of(IxI)'!$L41</f>
        <v>0</v>
      </c>
      <c r="AR41">
        <f>I!AQ39*'Sim_Vt_Of(IxI)'!$L41</f>
        <v>0</v>
      </c>
      <c r="AS41">
        <f>I!AR39*'Sim_Vt_Of(IxI)'!$L41</f>
        <v>0</v>
      </c>
      <c r="AT41">
        <f>I!AS39*'Sim_Vt_Of(IxI)'!$L41</f>
        <v>0</v>
      </c>
      <c r="AU41">
        <f>I!AT39*'Sim_Vt_Of(IxI)'!$L41</f>
        <v>0</v>
      </c>
      <c r="AV41">
        <f>I!AU39*'Sim_Vt_Of(IxI)'!$L41</f>
        <v>0</v>
      </c>
      <c r="AW41">
        <f>I!AV39*'Sim_Vt_Of(IxI)'!$L41</f>
        <v>0</v>
      </c>
      <c r="AX41">
        <f>I!AW39*'Sim_Vt_Of(IxI)'!$L41</f>
        <v>0</v>
      </c>
      <c r="AY41">
        <f>I!AX39*'Sim_Vt_Of(IxI)'!$L41</f>
        <v>0</v>
      </c>
      <c r="AZ41">
        <f>I!AY39*'Sim_Vt_Of(IxI)'!$L41</f>
        <v>0</v>
      </c>
      <c r="BA41">
        <f>I!AZ39*'Sim_Vt_Of(IxI)'!$L41</f>
        <v>0</v>
      </c>
      <c r="BB41">
        <f>I!BA39*'Sim_Vt_Of(IxI)'!$L41</f>
        <v>0</v>
      </c>
      <c r="BC41">
        <f>I!BB39*'Sim_Vt_Of(IxI)'!$L41</f>
        <v>0</v>
      </c>
      <c r="BD41">
        <f>I!BC39*'Sim_Vt_Of(IxI)'!$L41</f>
        <v>0</v>
      </c>
      <c r="BE41">
        <f>I!BD39*'Sim_Vt_Of(IxI)'!$L41</f>
        <v>0</v>
      </c>
      <c r="BF41">
        <f>I!BE39*'Sim_Vt_Of(IxI)'!$L41</f>
        <v>0</v>
      </c>
      <c r="BG41">
        <f>I!BF39*'Sim_Vt_Of(IxI)'!$L41</f>
        <v>0</v>
      </c>
      <c r="BH41">
        <f>I!BG39*'Sim_Vt_Of(IxI)'!$L41</f>
        <v>0</v>
      </c>
      <c r="BI41">
        <f>I!BH39*'Sim_Vt_Of(IxI)'!$L41</f>
        <v>0</v>
      </c>
      <c r="BJ41">
        <f>I!BI39*'Sim_Vt_Of(IxI)'!$L41</f>
        <v>0</v>
      </c>
      <c r="BK41">
        <f>I!BJ39*'Sim_Vt_Of(IxI)'!$L41</f>
        <v>0</v>
      </c>
      <c r="BL41">
        <f>I!BK39*'Sim_Vt_Of(IxI)'!$L41</f>
        <v>0</v>
      </c>
      <c r="BM41">
        <f>I!BL39*'Sim_Vt_Of(IxI)'!$L41</f>
        <v>0</v>
      </c>
      <c r="BN41">
        <f>I!BM39*'Sim_Vt_Of(IxI)'!$L41</f>
        <v>0</v>
      </c>
      <c r="BO41">
        <f>I!BN39*'Sim_Vt_Of(IxI)'!$L41</f>
        <v>0</v>
      </c>
      <c r="BP41">
        <f>I!BO39*'Sim_Vt_Of(IxI)'!$L41</f>
        <v>0</v>
      </c>
      <c r="BQ41">
        <f>I!BP39*'Sim_Vt_Of(IxI)'!$L41</f>
        <v>0</v>
      </c>
      <c r="BR41">
        <f>I!BQ39*'Sim_Vt_Of(IxI)'!$L41</f>
        <v>0</v>
      </c>
      <c r="BS41">
        <f>I!BR39*'Sim_Vt_Of(IxI)'!$L41</f>
        <v>0</v>
      </c>
      <c r="BT41">
        <f>I!BS39*'Sim_Vt_Of(IxI)'!$L41</f>
        <v>0</v>
      </c>
      <c r="BU41">
        <f>I!BT39*'Sim_Vt_Of(IxI)'!$L41</f>
        <v>0</v>
      </c>
      <c r="BV41">
        <f>I!BU39*'Sim_Vt_Of(IxI)'!$L41</f>
        <v>0</v>
      </c>
      <c r="BW41">
        <f>I!BV39*'Sim_Vt_Of(IxI)'!$L41</f>
        <v>0</v>
      </c>
      <c r="BX41">
        <f>I!BW39*'Sim_Vt_Of(IxI)'!$L41</f>
        <v>0</v>
      </c>
      <c r="BY41">
        <f>I!BX39*'Sim_Vt_Of(IxI)'!$L41</f>
        <v>0</v>
      </c>
    </row>
    <row r="42" spans="1:77" x14ac:dyDescent="0.25">
      <c r="A42" s="105" t="s">
        <v>39</v>
      </c>
      <c r="B42">
        <f>I!A40*'Sim_Vt_Of(IxI)'!$L42</f>
        <v>0</v>
      </c>
      <c r="C42">
        <f>I!B40*'Sim_Vt_Of(IxI)'!$L42</f>
        <v>0</v>
      </c>
      <c r="D42">
        <f>I!C40*'Sim_Vt_Of(IxI)'!$L42</f>
        <v>0</v>
      </c>
      <c r="E42">
        <f>I!D40*'Sim_Vt_Of(IxI)'!$L42</f>
        <v>0</v>
      </c>
      <c r="F42">
        <f>I!E40*'Sim_Vt_Of(IxI)'!$L42</f>
        <v>0</v>
      </c>
      <c r="G42">
        <f>I!F40*'Sim_Vt_Of(IxI)'!$L42</f>
        <v>0</v>
      </c>
      <c r="H42">
        <f>I!G40*'Sim_Vt_Of(IxI)'!$L42</f>
        <v>0</v>
      </c>
      <c r="I42">
        <f>I!H40*'Sim_Vt_Of(IxI)'!$L42</f>
        <v>0</v>
      </c>
      <c r="J42">
        <f>I!I40*'Sim_Vt_Of(IxI)'!$L42</f>
        <v>0</v>
      </c>
      <c r="K42">
        <f>I!J40*'Sim_Vt_Of(IxI)'!$L42</f>
        <v>0</v>
      </c>
      <c r="L42">
        <f>I!K40*'Sim_Vt_Of(IxI)'!$L42</f>
        <v>0</v>
      </c>
      <c r="M42">
        <f>I!L40*'Sim_Vt_Of(IxI)'!$L42</f>
        <v>0</v>
      </c>
      <c r="N42">
        <f>I!M40*'Sim_Vt_Of(IxI)'!$L42</f>
        <v>0</v>
      </c>
      <c r="O42">
        <f>I!N40*'Sim_Vt_Of(IxI)'!$L42</f>
        <v>0</v>
      </c>
      <c r="P42">
        <f>I!O40*'Sim_Vt_Of(IxI)'!$L42</f>
        <v>0</v>
      </c>
      <c r="Q42">
        <f>I!P40*'Sim_Vt_Of(IxI)'!$L42</f>
        <v>0</v>
      </c>
      <c r="R42">
        <f>I!Q40*'Sim_Vt_Of(IxI)'!$L42</f>
        <v>0</v>
      </c>
      <c r="S42">
        <f>I!R40*'Sim_Vt_Of(IxI)'!$L42</f>
        <v>0</v>
      </c>
      <c r="T42">
        <f>I!S40*'Sim_Vt_Of(IxI)'!$L42</f>
        <v>0</v>
      </c>
      <c r="U42">
        <f>I!T40*'Sim_Vt_Of(IxI)'!$L42</f>
        <v>0</v>
      </c>
      <c r="V42">
        <f>I!U40*'Sim_Vt_Of(IxI)'!$L42</f>
        <v>0</v>
      </c>
      <c r="W42">
        <f>I!V40*'Sim_Vt_Of(IxI)'!$L42</f>
        <v>0</v>
      </c>
      <c r="X42">
        <f>I!W40*'Sim_Vt_Of(IxI)'!$L42</f>
        <v>0</v>
      </c>
      <c r="Y42">
        <f>I!X40*'Sim_Vt_Of(IxI)'!$L42</f>
        <v>0</v>
      </c>
      <c r="Z42">
        <f>I!Y40*'Sim_Vt_Of(IxI)'!$L42</f>
        <v>0</v>
      </c>
      <c r="AA42">
        <f>I!Z40*'Sim_Vt_Of(IxI)'!$L42</f>
        <v>0</v>
      </c>
      <c r="AB42">
        <f>I!AA40*'Sim_Vt_Of(IxI)'!$L42</f>
        <v>0</v>
      </c>
      <c r="AC42">
        <f>I!AB40*'Sim_Vt_Of(IxI)'!$L42</f>
        <v>0</v>
      </c>
      <c r="AD42">
        <f>I!AC40*'Sim_Vt_Of(IxI)'!$L42</f>
        <v>0</v>
      </c>
      <c r="AE42">
        <f>I!AD40*'Sim_Vt_Of(IxI)'!$L42</f>
        <v>0</v>
      </c>
      <c r="AF42">
        <f>I!AE40*'Sim_Vt_Of(IxI)'!$L42</f>
        <v>0</v>
      </c>
      <c r="AG42">
        <f>I!AF40*'Sim_Vt_Of(IxI)'!$L42</f>
        <v>0</v>
      </c>
      <c r="AH42">
        <f>I!AG40*'Sim_Vt_Of(IxI)'!$L42</f>
        <v>0</v>
      </c>
      <c r="AI42">
        <f>I!AH40*'Sim_Vt_Of(IxI)'!$L42</f>
        <v>0</v>
      </c>
      <c r="AJ42">
        <f>I!AI40*'Sim_Vt_Of(IxI)'!$L42</f>
        <v>0</v>
      </c>
      <c r="AK42">
        <f>I!AJ40*'Sim_Vt_Of(IxI)'!$L42</f>
        <v>0</v>
      </c>
      <c r="AL42">
        <f>I!AK40*'Sim_Vt_Of(IxI)'!$L42</f>
        <v>0</v>
      </c>
      <c r="AM42">
        <f>I!AL40*'Sim_Vt_Of(IxI)'!$L42</f>
        <v>0</v>
      </c>
      <c r="AN42">
        <f>I!AM40*'Sim_Vt_Of(IxI)'!$L42</f>
        <v>0</v>
      </c>
      <c r="AO42">
        <f>I!AN40*'Sim_Vt_Of(IxI)'!$L42</f>
        <v>0</v>
      </c>
      <c r="AP42">
        <f>I!AO40*'Sim_Vt_Of(IxI)'!$L42</f>
        <v>0</v>
      </c>
      <c r="AQ42">
        <f>I!AP40*'Sim_Vt_Of(IxI)'!$L42</f>
        <v>0</v>
      </c>
      <c r="AR42">
        <f>I!AQ40*'Sim_Vt_Of(IxI)'!$L42</f>
        <v>0</v>
      </c>
      <c r="AS42">
        <f>I!AR40*'Sim_Vt_Of(IxI)'!$L42</f>
        <v>0</v>
      </c>
      <c r="AT42">
        <f>I!AS40*'Sim_Vt_Of(IxI)'!$L42</f>
        <v>0</v>
      </c>
      <c r="AU42">
        <f>I!AT40*'Sim_Vt_Of(IxI)'!$L42</f>
        <v>0</v>
      </c>
      <c r="AV42">
        <f>I!AU40*'Sim_Vt_Of(IxI)'!$L42</f>
        <v>0</v>
      </c>
      <c r="AW42">
        <f>I!AV40*'Sim_Vt_Of(IxI)'!$L42</f>
        <v>0</v>
      </c>
      <c r="AX42">
        <f>I!AW40*'Sim_Vt_Of(IxI)'!$L42</f>
        <v>0</v>
      </c>
      <c r="AY42">
        <f>I!AX40*'Sim_Vt_Of(IxI)'!$L42</f>
        <v>0</v>
      </c>
      <c r="AZ42">
        <f>I!AY40*'Sim_Vt_Of(IxI)'!$L42</f>
        <v>0</v>
      </c>
      <c r="BA42">
        <f>I!AZ40*'Sim_Vt_Of(IxI)'!$L42</f>
        <v>0</v>
      </c>
      <c r="BB42">
        <f>I!BA40*'Sim_Vt_Of(IxI)'!$L42</f>
        <v>0</v>
      </c>
      <c r="BC42">
        <f>I!BB40*'Sim_Vt_Of(IxI)'!$L42</f>
        <v>0</v>
      </c>
      <c r="BD42">
        <f>I!BC40*'Sim_Vt_Of(IxI)'!$L42</f>
        <v>0</v>
      </c>
      <c r="BE42">
        <f>I!BD40*'Sim_Vt_Of(IxI)'!$L42</f>
        <v>0</v>
      </c>
      <c r="BF42">
        <f>I!BE40*'Sim_Vt_Of(IxI)'!$L42</f>
        <v>0</v>
      </c>
      <c r="BG42">
        <f>I!BF40*'Sim_Vt_Of(IxI)'!$L42</f>
        <v>0</v>
      </c>
      <c r="BH42">
        <f>I!BG40*'Sim_Vt_Of(IxI)'!$L42</f>
        <v>0</v>
      </c>
      <c r="BI42">
        <f>I!BH40*'Sim_Vt_Of(IxI)'!$L42</f>
        <v>0</v>
      </c>
      <c r="BJ42">
        <f>I!BI40*'Sim_Vt_Of(IxI)'!$L42</f>
        <v>0</v>
      </c>
      <c r="BK42">
        <f>I!BJ40*'Sim_Vt_Of(IxI)'!$L42</f>
        <v>0</v>
      </c>
      <c r="BL42">
        <f>I!BK40*'Sim_Vt_Of(IxI)'!$L42</f>
        <v>0</v>
      </c>
      <c r="BM42">
        <f>I!BL40*'Sim_Vt_Of(IxI)'!$L42</f>
        <v>0</v>
      </c>
      <c r="BN42">
        <f>I!BM40*'Sim_Vt_Of(IxI)'!$L42</f>
        <v>0</v>
      </c>
      <c r="BO42">
        <f>I!BN40*'Sim_Vt_Of(IxI)'!$L42</f>
        <v>0</v>
      </c>
      <c r="BP42">
        <f>I!BO40*'Sim_Vt_Of(IxI)'!$L42</f>
        <v>0</v>
      </c>
      <c r="BQ42">
        <f>I!BP40*'Sim_Vt_Of(IxI)'!$L42</f>
        <v>0</v>
      </c>
      <c r="BR42">
        <f>I!BQ40*'Sim_Vt_Of(IxI)'!$L42</f>
        <v>0</v>
      </c>
      <c r="BS42">
        <f>I!BR40*'Sim_Vt_Of(IxI)'!$L42</f>
        <v>0</v>
      </c>
      <c r="BT42">
        <f>I!BS40*'Sim_Vt_Of(IxI)'!$L42</f>
        <v>0</v>
      </c>
      <c r="BU42">
        <f>I!BT40*'Sim_Vt_Of(IxI)'!$L42</f>
        <v>0</v>
      </c>
      <c r="BV42">
        <f>I!BU40*'Sim_Vt_Of(IxI)'!$L42</f>
        <v>0</v>
      </c>
      <c r="BW42">
        <f>I!BV40*'Sim_Vt_Of(IxI)'!$L42</f>
        <v>0</v>
      </c>
      <c r="BX42">
        <f>I!BW40*'Sim_Vt_Of(IxI)'!$L42</f>
        <v>0</v>
      </c>
      <c r="BY42">
        <f>I!BX40*'Sim_Vt_Of(IxI)'!$L42</f>
        <v>0</v>
      </c>
    </row>
    <row r="43" spans="1:77" x14ac:dyDescent="0.25">
      <c r="A43" s="105" t="s">
        <v>40</v>
      </c>
      <c r="B43">
        <f>I!A41*'Sim_Vt_Of(IxI)'!$L43</f>
        <v>0</v>
      </c>
      <c r="C43">
        <f>I!B41*'Sim_Vt_Of(IxI)'!$L43</f>
        <v>0</v>
      </c>
      <c r="D43">
        <f>I!C41*'Sim_Vt_Of(IxI)'!$L43</f>
        <v>0</v>
      </c>
      <c r="E43">
        <f>I!D41*'Sim_Vt_Of(IxI)'!$L43</f>
        <v>0</v>
      </c>
      <c r="F43">
        <f>I!E41*'Sim_Vt_Of(IxI)'!$L43</f>
        <v>0</v>
      </c>
      <c r="G43">
        <f>I!F41*'Sim_Vt_Of(IxI)'!$L43</f>
        <v>0</v>
      </c>
      <c r="H43">
        <f>I!G41*'Sim_Vt_Of(IxI)'!$L43</f>
        <v>0</v>
      </c>
      <c r="I43">
        <f>I!H41*'Sim_Vt_Of(IxI)'!$L43</f>
        <v>0</v>
      </c>
      <c r="J43">
        <f>I!I41*'Sim_Vt_Of(IxI)'!$L43</f>
        <v>0</v>
      </c>
      <c r="K43">
        <f>I!J41*'Sim_Vt_Of(IxI)'!$L43</f>
        <v>0</v>
      </c>
      <c r="L43">
        <f>I!K41*'Sim_Vt_Of(IxI)'!$L43</f>
        <v>0</v>
      </c>
      <c r="M43">
        <f>I!L41*'Sim_Vt_Of(IxI)'!$L43</f>
        <v>0</v>
      </c>
      <c r="N43">
        <f>I!M41*'Sim_Vt_Of(IxI)'!$L43</f>
        <v>0</v>
      </c>
      <c r="O43">
        <f>I!N41*'Sim_Vt_Of(IxI)'!$L43</f>
        <v>0</v>
      </c>
      <c r="P43">
        <f>I!O41*'Sim_Vt_Of(IxI)'!$L43</f>
        <v>0</v>
      </c>
      <c r="Q43">
        <f>I!P41*'Sim_Vt_Of(IxI)'!$L43</f>
        <v>0</v>
      </c>
      <c r="R43">
        <f>I!Q41*'Sim_Vt_Of(IxI)'!$L43</f>
        <v>0</v>
      </c>
      <c r="S43">
        <f>I!R41*'Sim_Vt_Of(IxI)'!$L43</f>
        <v>0</v>
      </c>
      <c r="T43">
        <f>I!S41*'Sim_Vt_Of(IxI)'!$L43</f>
        <v>0</v>
      </c>
      <c r="U43">
        <f>I!T41*'Sim_Vt_Of(IxI)'!$L43</f>
        <v>0</v>
      </c>
      <c r="V43">
        <f>I!U41*'Sim_Vt_Of(IxI)'!$L43</f>
        <v>0</v>
      </c>
      <c r="W43">
        <f>I!V41*'Sim_Vt_Of(IxI)'!$L43</f>
        <v>0</v>
      </c>
      <c r="X43">
        <f>I!W41*'Sim_Vt_Of(IxI)'!$L43</f>
        <v>0</v>
      </c>
      <c r="Y43">
        <f>I!X41*'Sim_Vt_Of(IxI)'!$L43</f>
        <v>0</v>
      </c>
      <c r="Z43">
        <f>I!Y41*'Sim_Vt_Of(IxI)'!$L43</f>
        <v>0</v>
      </c>
      <c r="AA43">
        <f>I!Z41*'Sim_Vt_Of(IxI)'!$L43</f>
        <v>0</v>
      </c>
      <c r="AB43">
        <f>I!AA41*'Sim_Vt_Of(IxI)'!$L43</f>
        <v>0</v>
      </c>
      <c r="AC43">
        <f>I!AB41*'Sim_Vt_Of(IxI)'!$L43</f>
        <v>0</v>
      </c>
      <c r="AD43">
        <f>I!AC41*'Sim_Vt_Of(IxI)'!$L43</f>
        <v>0</v>
      </c>
      <c r="AE43">
        <f>I!AD41*'Sim_Vt_Of(IxI)'!$L43</f>
        <v>0</v>
      </c>
      <c r="AF43">
        <f>I!AE41*'Sim_Vt_Of(IxI)'!$L43</f>
        <v>0</v>
      </c>
      <c r="AG43">
        <f>I!AF41*'Sim_Vt_Of(IxI)'!$L43</f>
        <v>0</v>
      </c>
      <c r="AH43">
        <f>I!AG41*'Sim_Vt_Of(IxI)'!$L43</f>
        <v>0</v>
      </c>
      <c r="AI43">
        <f>I!AH41*'Sim_Vt_Of(IxI)'!$L43</f>
        <v>0</v>
      </c>
      <c r="AJ43">
        <f>I!AI41*'Sim_Vt_Of(IxI)'!$L43</f>
        <v>0</v>
      </c>
      <c r="AK43">
        <f>I!AJ41*'Sim_Vt_Of(IxI)'!$L43</f>
        <v>0</v>
      </c>
      <c r="AL43">
        <f>I!AK41*'Sim_Vt_Of(IxI)'!$L43</f>
        <v>0</v>
      </c>
      <c r="AM43">
        <f>I!AL41*'Sim_Vt_Of(IxI)'!$L43</f>
        <v>0</v>
      </c>
      <c r="AN43">
        <f>I!AM41*'Sim_Vt_Of(IxI)'!$L43</f>
        <v>0</v>
      </c>
      <c r="AO43">
        <f>I!AN41*'Sim_Vt_Of(IxI)'!$L43</f>
        <v>0</v>
      </c>
      <c r="AP43">
        <f>I!AO41*'Sim_Vt_Of(IxI)'!$L43</f>
        <v>0</v>
      </c>
      <c r="AQ43">
        <f>I!AP41*'Sim_Vt_Of(IxI)'!$L43</f>
        <v>0</v>
      </c>
      <c r="AR43">
        <f>I!AQ41*'Sim_Vt_Of(IxI)'!$L43</f>
        <v>0</v>
      </c>
      <c r="AS43">
        <f>I!AR41*'Sim_Vt_Of(IxI)'!$L43</f>
        <v>0</v>
      </c>
      <c r="AT43">
        <f>I!AS41*'Sim_Vt_Of(IxI)'!$L43</f>
        <v>0</v>
      </c>
      <c r="AU43">
        <f>I!AT41*'Sim_Vt_Of(IxI)'!$L43</f>
        <v>0</v>
      </c>
      <c r="AV43">
        <f>I!AU41*'Sim_Vt_Of(IxI)'!$L43</f>
        <v>0</v>
      </c>
      <c r="AW43">
        <f>I!AV41*'Sim_Vt_Of(IxI)'!$L43</f>
        <v>0</v>
      </c>
      <c r="AX43">
        <f>I!AW41*'Sim_Vt_Of(IxI)'!$L43</f>
        <v>0</v>
      </c>
      <c r="AY43">
        <f>I!AX41*'Sim_Vt_Of(IxI)'!$L43</f>
        <v>0</v>
      </c>
      <c r="AZ43">
        <f>I!AY41*'Sim_Vt_Of(IxI)'!$L43</f>
        <v>0</v>
      </c>
      <c r="BA43">
        <f>I!AZ41*'Sim_Vt_Of(IxI)'!$L43</f>
        <v>0</v>
      </c>
      <c r="BB43">
        <f>I!BA41*'Sim_Vt_Of(IxI)'!$L43</f>
        <v>0</v>
      </c>
      <c r="BC43">
        <f>I!BB41*'Sim_Vt_Of(IxI)'!$L43</f>
        <v>0</v>
      </c>
      <c r="BD43">
        <f>I!BC41*'Sim_Vt_Of(IxI)'!$L43</f>
        <v>0</v>
      </c>
      <c r="BE43">
        <f>I!BD41*'Sim_Vt_Of(IxI)'!$L43</f>
        <v>0</v>
      </c>
      <c r="BF43">
        <f>I!BE41*'Sim_Vt_Of(IxI)'!$L43</f>
        <v>0</v>
      </c>
      <c r="BG43">
        <f>I!BF41*'Sim_Vt_Of(IxI)'!$L43</f>
        <v>0</v>
      </c>
      <c r="BH43">
        <f>I!BG41*'Sim_Vt_Of(IxI)'!$L43</f>
        <v>0</v>
      </c>
      <c r="BI43">
        <f>I!BH41*'Sim_Vt_Of(IxI)'!$L43</f>
        <v>0</v>
      </c>
      <c r="BJ43">
        <f>I!BI41*'Sim_Vt_Of(IxI)'!$L43</f>
        <v>0</v>
      </c>
      <c r="BK43">
        <f>I!BJ41*'Sim_Vt_Of(IxI)'!$L43</f>
        <v>0</v>
      </c>
      <c r="BL43">
        <f>I!BK41*'Sim_Vt_Of(IxI)'!$L43</f>
        <v>0</v>
      </c>
      <c r="BM43">
        <f>I!BL41*'Sim_Vt_Of(IxI)'!$L43</f>
        <v>0</v>
      </c>
      <c r="BN43">
        <f>I!BM41*'Sim_Vt_Of(IxI)'!$L43</f>
        <v>0</v>
      </c>
      <c r="BO43">
        <f>I!BN41*'Sim_Vt_Of(IxI)'!$L43</f>
        <v>0</v>
      </c>
      <c r="BP43">
        <f>I!BO41*'Sim_Vt_Of(IxI)'!$L43</f>
        <v>0</v>
      </c>
      <c r="BQ43">
        <f>I!BP41*'Sim_Vt_Of(IxI)'!$L43</f>
        <v>0</v>
      </c>
      <c r="BR43">
        <f>I!BQ41*'Sim_Vt_Of(IxI)'!$L43</f>
        <v>0</v>
      </c>
      <c r="BS43">
        <f>I!BR41*'Sim_Vt_Of(IxI)'!$L43</f>
        <v>0</v>
      </c>
      <c r="BT43">
        <f>I!BS41*'Sim_Vt_Of(IxI)'!$L43</f>
        <v>0</v>
      </c>
      <c r="BU43">
        <f>I!BT41*'Sim_Vt_Of(IxI)'!$L43</f>
        <v>0</v>
      </c>
      <c r="BV43">
        <f>I!BU41*'Sim_Vt_Of(IxI)'!$L43</f>
        <v>0</v>
      </c>
      <c r="BW43">
        <f>I!BV41*'Sim_Vt_Of(IxI)'!$L43</f>
        <v>0</v>
      </c>
      <c r="BX43">
        <f>I!BW41*'Sim_Vt_Of(IxI)'!$L43</f>
        <v>0</v>
      </c>
      <c r="BY43">
        <f>I!BX41*'Sim_Vt_Of(IxI)'!$L43</f>
        <v>0</v>
      </c>
    </row>
    <row r="44" spans="1:77" x14ac:dyDescent="0.25">
      <c r="A44" s="105" t="s">
        <v>41</v>
      </c>
      <c r="B44">
        <f>I!A42*'Sim_Vt_Of(IxI)'!$L44</f>
        <v>0</v>
      </c>
      <c r="C44">
        <f>I!B42*'Sim_Vt_Of(IxI)'!$L44</f>
        <v>0</v>
      </c>
      <c r="D44">
        <f>I!C42*'Sim_Vt_Of(IxI)'!$L44</f>
        <v>0</v>
      </c>
      <c r="E44">
        <f>I!D42*'Sim_Vt_Of(IxI)'!$L44</f>
        <v>0</v>
      </c>
      <c r="F44">
        <f>I!E42*'Sim_Vt_Of(IxI)'!$L44</f>
        <v>0</v>
      </c>
      <c r="G44">
        <f>I!F42*'Sim_Vt_Of(IxI)'!$L44</f>
        <v>0</v>
      </c>
      <c r="H44">
        <f>I!G42*'Sim_Vt_Of(IxI)'!$L44</f>
        <v>0</v>
      </c>
      <c r="I44">
        <f>I!H42*'Sim_Vt_Of(IxI)'!$L44</f>
        <v>0</v>
      </c>
      <c r="J44">
        <f>I!I42*'Sim_Vt_Of(IxI)'!$L44</f>
        <v>0</v>
      </c>
      <c r="K44">
        <f>I!J42*'Sim_Vt_Of(IxI)'!$L44</f>
        <v>0</v>
      </c>
      <c r="L44">
        <f>I!K42*'Sim_Vt_Of(IxI)'!$L44</f>
        <v>0</v>
      </c>
      <c r="M44">
        <f>I!L42*'Sim_Vt_Of(IxI)'!$L44</f>
        <v>0</v>
      </c>
      <c r="N44">
        <f>I!M42*'Sim_Vt_Of(IxI)'!$L44</f>
        <v>0</v>
      </c>
      <c r="O44">
        <f>I!N42*'Sim_Vt_Of(IxI)'!$L44</f>
        <v>0</v>
      </c>
      <c r="P44">
        <f>I!O42*'Sim_Vt_Of(IxI)'!$L44</f>
        <v>0</v>
      </c>
      <c r="Q44">
        <f>I!P42*'Sim_Vt_Of(IxI)'!$L44</f>
        <v>0</v>
      </c>
      <c r="R44">
        <f>I!Q42*'Sim_Vt_Of(IxI)'!$L44</f>
        <v>0</v>
      </c>
      <c r="S44">
        <f>I!R42*'Sim_Vt_Of(IxI)'!$L44</f>
        <v>0</v>
      </c>
      <c r="T44">
        <f>I!S42*'Sim_Vt_Of(IxI)'!$L44</f>
        <v>0</v>
      </c>
      <c r="U44">
        <f>I!T42*'Sim_Vt_Of(IxI)'!$L44</f>
        <v>0</v>
      </c>
      <c r="V44">
        <f>I!U42*'Sim_Vt_Of(IxI)'!$L44</f>
        <v>0</v>
      </c>
      <c r="W44">
        <f>I!V42*'Sim_Vt_Of(IxI)'!$L44</f>
        <v>0</v>
      </c>
      <c r="X44">
        <f>I!W42*'Sim_Vt_Of(IxI)'!$L44</f>
        <v>0</v>
      </c>
      <c r="Y44">
        <f>I!X42*'Sim_Vt_Of(IxI)'!$L44</f>
        <v>0</v>
      </c>
      <c r="Z44">
        <f>I!Y42*'Sim_Vt_Of(IxI)'!$L44</f>
        <v>0</v>
      </c>
      <c r="AA44">
        <f>I!Z42*'Sim_Vt_Of(IxI)'!$L44</f>
        <v>0</v>
      </c>
      <c r="AB44">
        <f>I!AA42*'Sim_Vt_Of(IxI)'!$L44</f>
        <v>0</v>
      </c>
      <c r="AC44">
        <f>I!AB42*'Sim_Vt_Of(IxI)'!$L44</f>
        <v>0</v>
      </c>
      <c r="AD44">
        <f>I!AC42*'Sim_Vt_Of(IxI)'!$L44</f>
        <v>0</v>
      </c>
      <c r="AE44">
        <f>I!AD42*'Sim_Vt_Of(IxI)'!$L44</f>
        <v>0</v>
      </c>
      <c r="AF44">
        <f>I!AE42*'Sim_Vt_Of(IxI)'!$L44</f>
        <v>0</v>
      </c>
      <c r="AG44">
        <f>I!AF42*'Sim_Vt_Of(IxI)'!$L44</f>
        <v>0</v>
      </c>
      <c r="AH44">
        <f>I!AG42*'Sim_Vt_Of(IxI)'!$L44</f>
        <v>0</v>
      </c>
      <c r="AI44">
        <f>I!AH42*'Sim_Vt_Of(IxI)'!$L44</f>
        <v>0</v>
      </c>
      <c r="AJ44">
        <f>I!AI42*'Sim_Vt_Of(IxI)'!$L44</f>
        <v>0</v>
      </c>
      <c r="AK44">
        <f>I!AJ42*'Sim_Vt_Of(IxI)'!$L44</f>
        <v>0</v>
      </c>
      <c r="AL44">
        <f>I!AK42*'Sim_Vt_Of(IxI)'!$L44</f>
        <v>0</v>
      </c>
      <c r="AM44">
        <f>I!AL42*'Sim_Vt_Of(IxI)'!$L44</f>
        <v>0</v>
      </c>
      <c r="AN44">
        <f>I!AM42*'Sim_Vt_Of(IxI)'!$L44</f>
        <v>0</v>
      </c>
      <c r="AO44">
        <f>I!AN42*'Sim_Vt_Of(IxI)'!$L44</f>
        <v>0</v>
      </c>
      <c r="AP44">
        <f>I!AO42*'Sim_Vt_Of(IxI)'!$L44</f>
        <v>0</v>
      </c>
      <c r="AQ44">
        <f>I!AP42*'Sim_Vt_Of(IxI)'!$L44</f>
        <v>0</v>
      </c>
      <c r="AR44">
        <f>I!AQ42*'Sim_Vt_Of(IxI)'!$L44</f>
        <v>0</v>
      </c>
      <c r="AS44">
        <f>I!AR42*'Sim_Vt_Of(IxI)'!$L44</f>
        <v>0</v>
      </c>
      <c r="AT44">
        <f>I!AS42*'Sim_Vt_Of(IxI)'!$L44</f>
        <v>0</v>
      </c>
      <c r="AU44">
        <f>I!AT42*'Sim_Vt_Of(IxI)'!$L44</f>
        <v>0</v>
      </c>
      <c r="AV44">
        <f>I!AU42*'Sim_Vt_Of(IxI)'!$L44</f>
        <v>0</v>
      </c>
      <c r="AW44">
        <f>I!AV42*'Sim_Vt_Of(IxI)'!$L44</f>
        <v>0</v>
      </c>
      <c r="AX44">
        <f>I!AW42*'Sim_Vt_Of(IxI)'!$L44</f>
        <v>0</v>
      </c>
      <c r="AY44">
        <f>I!AX42*'Sim_Vt_Of(IxI)'!$L44</f>
        <v>0</v>
      </c>
      <c r="AZ44">
        <f>I!AY42*'Sim_Vt_Of(IxI)'!$L44</f>
        <v>0</v>
      </c>
      <c r="BA44">
        <f>I!AZ42*'Sim_Vt_Of(IxI)'!$L44</f>
        <v>0</v>
      </c>
      <c r="BB44">
        <f>I!BA42*'Sim_Vt_Of(IxI)'!$L44</f>
        <v>0</v>
      </c>
      <c r="BC44">
        <f>I!BB42*'Sim_Vt_Of(IxI)'!$L44</f>
        <v>0</v>
      </c>
      <c r="BD44">
        <f>I!BC42*'Sim_Vt_Of(IxI)'!$L44</f>
        <v>0</v>
      </c>
      <c r="BE44">
        <f>I!BD42*'Sim_Vt_Of(IxI)'!$L44</f>
        <v>0</v>
      </c>
      <c r="BF44">
        <f>I!BE42*'Sim_Vt_Of(IxI)'!$L44</f>
        <v>0</v>
      </c>
      <c r="BG44">
        <f>I!BF42*'Sim_Vt_Of(IxI)'!$L44</f>
        <v>0</v>
      </c>
      <c r="BH44">
        <f>I!BG42*'Sim_Vt_Of(IxI)'!$L44</f>
        <v>0</v>
      </c>
      <c r="BI44">
        <f>I!BH42*'Sim_Vt_Of(IxI)'!$L44</f>
        <v>0</v>
      </c>
      <c r="BJ44">
        <f>I!BI42*'Sim_Vt_Of(IxI)'!$L44</f>
        <v>0</v>
      </c>
      <c r="BK44">
        <f>I!BJ42*'Sim_Vt_Of(IxI)'!$L44</f>
        <v>0</v>
      </c>
      <c r="BL44">
        <f>I!BK42*'Sim_Vt_Of(IxI)'!$L44</f>
        <v>0</v>
      </c>
      <c r="BM44">
        <f>I!BL42*'Sim_Vt_Of(IxI)'!$L44</f>
        <v>0</v>
      </c>
      <c r="BN44">
        <f>I!BM42*'Sim_Vt_Of(IxI)'!$L44</f>
        <v>0</v>
      </c>
      <c r="BO44">
        <f>I!BN42*'Sim_Vt_Of(IxI)'!$L44</f>
        <v>0</v>
      </c>
      <c r="BP44">
        <f>I!BO42*'Sim_Vt_Of(IxI)'!$L44</f>
        <v>0</v>
      </c>
      <c r="BQ44">
        <f>I!BP42*'Sim_Vt_Of(IxI)'!$L44</f>
        <v>0</v>
      </c>
      <c r="BR44">
        <f>I!BQ42*'Sim_Vt_Of(IxI)'!$L44</f>
        <v>0</v>
      </c>
      <c r="BS44">
        <f>I!BR42*'Sim_Vt_Of(IxI)'!$L44</f>
        <v>0</v>
      </c>
      <c r="BT44">
        <f>I!BS42*'Sim_Vt_Of(IxI)'!$L44</f>
        <v>0</v>
      </c>
      <c r="BU44">
        <f>I!BT42*'Sim_Vt_Of(IxI)'!$L44</f>
        <v>0</v>
      </c>
      <c r="BV44">
        <f>I!BU42*'Sim_Vt_Of(IxI)'!$L44</f>
        <v>0</v>
      </c>
      <c r="BW44">
        <f>I!BV42*'Sim_Vt_Of(IxI)'!$L44</f>
        <v>0</v>
      </c>
      <c r="BX44">
        <f>I!BW42*'Sim_Vt_Of(IxI)'!$L44</f>
        <v>0</v>
      </c>
      <c r="BY44">
        <f>I!BX42*'Sim_Vt_Of(IxI)'!$L44</f>
        <v>0</v>
      </c>
    </row>
    <row r="45" spans="1:77" x14ac:dyDescent="0.25">
      <c r="A45" s="105" t="s">
        <v>42</v>
      </c>
      <c r="B45">
        <f>I!A43*'Sim_Vt_Of(IxI)'!$L45</f>
        <v>0</v>
      </c>
      <c r="C45">
        <f>I!B43*'Sim_Vt_Of(IxI)'!$L45</f>
        <v>0</v>
      </c>
      <c r="D45">
        <f>I!C43*'Sim_Vt_Of(IxI)'!$L45</f>
        <v>0</v>
      </c>
      <c r="E45">
        <f>I!D43*'Sim_Vt_Of(IxI)'!$L45</f>
        <v>0</v>
      </c>
      <c r="F45">
        <f>I!E43*'Sim_Vt_Of(IxI)'!$L45</f>
        <v>0</v>
      </c>
      <c r="G45">
        <f>I!F43*'Sim_Vt_Of(IxI)'!$L45</f>
        <v>0</v>
      </c>
      <c r="H45">
        <f>I!G43*'Sim_Vt_Of(IxI)'!$L45</f>
        <v>0</v>
      </c>
      <c r="I45">
        <f>I!H43*'Sim_Vt_Of(IxI)'!$L45</f>
        <v>0</v>
      </c>
      <c r="J45">
        <f>I!I43*'Sim_Vt_Of(IxI)'!$L45</f>
        <v>0</v>
      </c>
      <c r="K45">
        <f>I!J43*'Sim_Vt_Of(IxI)'!$L45</f>
        <v>0</v>
      </c>
      <c r="L45">
        <f>I!K43*'Sim_Vt_Of(IxI)'!$L45</f>
        <v>0</v>
      </c>
      <c r="M45">
        <f>I!L43*'Sim_Vt_Of(IxI)'!$L45</f>
        <v>0</v>
      </c>
      <c r="N45">
        <f>I!M43*'Sim_Vt_Of(IxI)'!$L45</f>
        <v>0</v>
      </c>
      <c r="O45">
        <f>I!N43*'Sim_Vt_Of(IxI)'!$L45</f>
        <v>0</v>
      </c>
      <c r="P45">
        <f>I!O43*'Sim_Vt_Of(IxI)'!$L45</f>
        <v>0</v>
      </c>
      <c r="Q45">
        <f>I!P43*'Sim_Vt_Of(IxI)'!$L45</f>
        <v>0</v>
      </c>
      <c r="R45">
        <f>I!Q43*'Sim_Vt_Of(IxI)'!$L45</f>
        <v>0</v>
      </c>
      <c r="S45">
        <f>I!R43*'Sim_Vt_Of(IxI)'!$L45</f>
        <v>0</v>
      </c>
      <c r="T45">
        <f>I!S43*'Sim_Vt_Of(IxI)'!$L45</f>
        <v>0</v>
      </c>
      <c r="U45">
        <f>I!T43*'Sim_Vt_Of(IxI)'!$L45</f>
        <v>0</v>
      </c>
      <c r="V45">
        <f>I!U43*'Sim_Vt_Of(IxI)'!$L45</f>
        <v>0</v>
      </c>
      <c r="W45">
        <f>I!V43*'Sim_Vt_Of(IxI)'!$L45</f>
        <v>0</v>
      </c>
      <c r="X45">
        <f>I!W43*'Sim_Vt_Of(IxI)'!$L45</f>
        <v>0</v>
      </c>
      <c r="Y45">
        <f>I!X43*'Sim_Vt_Of(IxI)'!$L45</f>
        <v>0</v>
      </c>
      <c r="Z45">
        <f>I!Y43*'Sim_Vt_Of(IxI)'!$L45</f>
        <v>0</v>
      </c>
      <c r="AA45">
        <f>I!Z43*'Sim_Vt_Of(IxI)'!$L45</f>
        <v>0</v>
      </c>
      <c r="AB45">
        <f>I!AA43*'Sim_Vt_Of(IxI)'!$L45</f>
        <v>0</v>
      </c>
      <c r="AC45">
        <f>I!AB43*'Sim_Vt_Of(IxI)'!$L45</f>
        <v>0</v>
      </c>
      <c r="AD45">
        <f>I!AC43*'Sim_Vt_Of(IxI)'!$L45</f>
        <v>0</v>
      </c>
      <c r="AE45">
        <f>I!AD43*'Sim_Vt_Of(IxI)'!$L45</f>
        <v>0</v>
      </c>
      <c r="AF45">
        <f>I!AE43*'Sim_Vt_Of(IxI)'!$L45</f>
        <v>0</v>
      </c>
      <c r="AG45">
        <f>I!AF43*'Sim_Vt_Of(IxI)'!$L45</f>
        <v>0</v>
      </c>
      <c r="AH45">
        <f>I!AG43*'Sim_Vt_Of(IxI)'!$L45</f>
        <v>0</v>
      </c>
      <c r="AI45">
        <f>I!AH43*'Sim_Vt_Of(IxI)'!$L45</f>
        <v>0</v>
      </c>
      <c r="AJ45">
        <f>I!AI43*'Sim_Vt_Of(IxI)'!$L45</f>
        <v>0</v>
      </c>
      <c r="AK45">
        <f>I!AJ43*'Sim_Vt_Of(IxI)'!$L45</f>
        <v>0</v>
      </c>
      <c r="AL45">
        <f>I!AK43*'Sim_Vt_Of(IxI)'!$L45</f>
        <v>0</v>
      </c>
      <c r="AM45">
        <f>I!AL43*'Sim_Vt_Of(IxI)'!$L45</f>
        <v>0</v>
      </c>
      <c r="AN45">
        <f>I!AM43*'Sim_Vt_Of(IxI)'!$L45</f>
        <v>0</v>
      </c>
      <c r="AO45">
        <f>I!AN43*'Sim_Vt_Of(IxI)'!$L45</f>
        <v>0</v>
      </c>
      <c r="AP45">
        <f>I!AO43*'Sim_Vt_Of(IxI)'!$L45</f>
        <v>0</v>
      </c>
      <c r="AQ45">
        <f>I!AP43*'Sim_Vt_Of(IxI)'!$L45</f>
        <v>0</v>
      </c>
      <c r="AR45">
        <f>I!AQ43*'Sim_Vt_Of(IxI)'!$L45</f>
        <v>0</v>
      </c>
      <c r="AS45">
        <f>I!AR43*'Sim_Vt_Of(IxI)'!$L45</f>
        <v>0</v>
      </c>
      <c r="AT45">
        <f>I!AS43*'Sim_Vt_Of(IxI)'!$L45</f>
        <v>0</v>
      </c>
      <c r="AU45">
        <f>I!AT43*'Sim_Vt_Of(IxI)'!$L45</f>
        <v>0</v>
      </c>
      <c r="AV45">
        <f>I!AU43*'Sim_Vt_Of(IxI)'!$L45</f>
        <v>0</v>
      </c>
      <c r="AW45">
        <f>I!AV43*'Sim_Vt_Of(IxI)'!$L45</f>
        <v>0</v>
      </c>
      <c r="AX45">
        <f>I!AW43*'Sim_Vt_Of(IxI)'!$L45</f>
        <v>0</v>
      </c>
      <c r="AY45">
        <f>I!AX43*'Sim_Vt_Of(IxI)'!$L45</f>
        <v>0</v>
      </c>
      <c r="AZ45">
        <f>I!AY43*'Sim_Vt_Of(IxI)'!$L45</f>
        <v>0</v>
      </c>
      <c r="BA45">
        <f>I!AZ43*'Sim_Vt_Of(IxI)'!$L45</f>
        <v>0</v>
      </c>
      <c r="BB45">
        <f>I!BA43*'Sim_Vt_Of(IxI)'!$L45</f>
        <v>0</v>
      </c>
      <c r="BC45">
        <f>I!BB43*'Sim_Vt_Of(IxI)'!$L45</f>
        <v>0</v>
      </c>
      <c r="BD45">
        <f>I!BC43*'Sim_Vt_Of(IxI)'!$L45</f>
        <v>0</v>
      </c>
      <c r="BE45">
        <f>I!BD43*'Sim_Vt_Of(IxI)'!$L45</f>
        <v>0</v>
      </c>
      <c r="BF45">
        <f>I!BE43*'Sim_Vt_Of(IxI)'!$L45</f>
        <v>0</v>
      </c>
      <c r="BG45">
        <f>I!BF43*'Sim_Vt_Of(IxI)'!$L45</f>
        <v>0</v>
      </c>
      <c r="BH45">
        <f>I!BG43*'Sim_Vt_Of(IxI)'!$L45</f>
        <v>0</v>
      </c>
      <c r="BI45">
        <f>I!BH43*'Sim_Vt_Of(IxI)'!$L45</f>
        <v>0</v>
      </c>
      <c r="BJ45">
        <f>I!BI43*'Sim_Vt_Of(IxI)'!$L45</f>
        <v>0</v>
      </c>
      <c r="BK45">
        <f>I!BJ43*'Sim_Vt_Of(IxI)'!$L45</f>
        <v>0</v>
      </c>
      <c r="BL45">
        <f>I!BK43*'Sim_Vt_Of(IxI)'!$L45</f>
        <v>0</v>
      </c>
      <c r="BM45">
        <f>I!BL43*'Sim_Vt_Of(IxI)'!$L45</f>
        <v>0</v>
      </c>
      <c r="BN45">
        <f>I!BM43*'Sim_Vt_Of(IxI)'!$L45</f>
        <v>0</v>
      </c>
      <c r="BO45">
        <f>I!BN43*'Sim_Vt_Of(IxI)'!$L45</f>
        <v>0</v>
      </c>
      <c r="BP45">
        <f>I!BO43*'Sim_Vt_Of(IxI)'!$L45</f>
        <v>0</v>
      </c>
      <c r="BQ45">
        <f>I!BP43*'Sim_Vt_Of(IxI)'!$L45</f>
        <v>0</v>
      </c>
      <c r="BR45">
        <f>I!BQ43*'Sim_Vt_Of(IxI)'!$L45</f>
        <v>0</v>
      </c>
      <c r="BS45">
        <f>I!BR43*'Sim_Vt_Of(IxI)'!$L45</f>
        <v>0</v>
      </c>
      <c r="BT45">
        <f>I!BS43*'Sim_Vt_Of(IxI)'!$L45</f>
        <v>0</v>
      </c>
      <c r="BU45">
        <f>I!BT43*'Sim_Vt_Of(IxI)'!$L45</f>
        <v>0</v>
      </c>
      <c r="BV45">
        <f>I!BU43*'Sim_Vt_Of(IxI)'!$L45</f>
        <v>0</v>
      </c>
      <c r="BW45">
        <f>I!BV43*'Sim_Vt_Of(IxI)'!$L45</f>
        <v>0</v>
      </c>
      <c r="BX45">
        <f>I!BW43*'Sim_Vt_Of(IxI)'!$L45</f>
        <v>0</v>
      </c>
      <c r="BY45">
        <f>I!BX43*'Sim_Vt_Of(IxI)'!$L45</f>
        <v>0</v>
      </c>
    </row>
    <row r="46" spans="1:77" x14ac:dyDescent="0.25">
      <c r="A46" s="105" t="s">
        <v>43</v>
      </c>
      <c r="B46">
        <f>I!A44*'Sim_Vt_Of(IxI)'!$L46</f>
        <v>0</v>
      </c>
      <c r="C46">
        <f>I!B44*'Sim_Vt_Of(IxI)'!$L46</f>
        <v>0</v>
      </c>
      <c r="D46">
        <f>I!C44*'Sim_Vt_Of(IxI)'!$L46</f>
        <v>0</v>
      </c>
      <c r="E46">
        <f>I!D44*'Sim_Vt_Of(IxI)'!$L46</f>
        <v>0</v>
      </c>
      <c r="F46">
        <f>I!E44*'Sim_Vt_Of(IxI)'!$L46</f>
        <v>0</v>
      </c>
      <c r="G46">
        <f>I!F44*'Sim_Vt_Of(IxI)'!$L46</f>
        <v>0</v>
      </c>
      <c r="H46">
        <f>I!G44*'Sim_Vt_Of(IxI)'!$L46</f>
        <v>0</v>
      </c>
      <c r="I46">
        <f>I!H44*'Sim_Vt_Of(IxI)'!$L46</f>
        <v>0</v>
      </c>
      <c r="J46">
        <f>I!I44*'Sim_Vt_Of(IxI)'!$L46</f>
        <v>0</v>
      </c>
      <c r="K46">
        <f>I!J44*'Sim_Vt_Of(IxI)'!$L46</f>
        <v>0</v>
      </c>
      <c r="L46">
        <f>I!K44*'Sim_Vt_Of(IxI)'!$L46</f>
        <v>0</v>
      </c>
      <c r="M46">
        <f>I!L44*'Sim_Vt_Of(IxI)'!$L46</f>
        <v>0</v>
      </c>
      <c r="N46">
        <f>I!M44*'Sim_Vt_Of(IxI)'!$L46</f>
        <v>0</v>
      </c>
      <c r="O46">
        <f>I!N44*'Sim_Vt_Of(IxI)'!$L46</f>
        <v>0</v>
      </c>
      <c r="P46">
        <f>I!O44*'Sim_Vt_Of(IxI)'!$L46</f>
        <v>0</v>
      </c>
      <c r="Q46">
        <f>I!P44*'Sim_Vt_Of(IxI)'!$L46</f>
        <v>0</v>
      </c>
      <c r="R46">
        <f>I!Q44*'Sim_Vt_Of(IxI)'!$L46</f>
        <v>0</v>
      </c>
      <c r="S46">
        <f>I!R44*'Sim_Vt_Of(IxI)'!$L46</f>
        <v>0</v>
      </c>
      <c r="T46">
        <f>I!S44*'Sim_Vt_Of(IxI)'!$L46</f>
        <v>0</v>
      </c>
      <c r="U46">
        <f>I!T44*'Sim_Vt_Of(IxI)'!$L46</f>
        <v>0</v>
      </c>
      <c r="V46">
        <f>I!U44*'Sim_Vt_Of(IxI)'!$L46</f>
        <v>0</v>
      </c>
      <c r="W46">
        <f>I!V44*'Sim_Vt_Of(IxI)'!$L46</f>
        <v>0</v>
      </c>
      <c r="X46">
        <f>I!W44*'Sim_Vt_Of(IxI)'!$L46</f>
        <v>0</v>
      </c>
      <c r="Y46">
        <f>I!X44*'Sim_Vt_Of(IxI)'!$L46</f>
        <v>0</v>
      </c>
      <c r="Z46">
        <f>I!Y44*'Sim_Vt_Of(IxI)'!$L46</f>
        <v>0</v>
      </c>
      <c r="AA46">
        <f>I!Z44*'Sim_Vt_Of(IxI)'!$L46</f>
        <v>0</v>
      </c>
      <c r="AB46">
        <f>I!AA44*'Sim_Vt_Of(IxI)'!$L46</f>
        <v>0</v>
      </c>
      <c r="AC46">
        <f>I!AB44*'Sim_Vt_Of(IxI)'!$L46</f>
        <v>0</v>
      </c>
      <c r="AD46">
        <f>I!AC44*'Sim_Vt_Of(IxI)'!$L46</f>
        <v>0</v>
      </c>
      <c r="AE46">
        <f>I!AD44*'Sim_Vt_Of(IxI)'!$L46</f>
        <v>0</v>
      </c>
      <c r="AF46">
        <f>I!AE44*'Sim_Vt_Of(IxI)'!$L46</f>
        <v>0</v>
      </c>
      <c r="AG46">
        <f>I!AF44*'Sim_Vt_Of(IxI)'!$L46</f>
        <v>0</v>
      </c>
      <c r="AH46">
        <f>I!AG44*'Sim_Vt_Of(IxI)'!$L46</f>
        <v>0</v>
      </c>
      <c r="AI46">
        <f>I!AH44*'Sim_Vt_Of(IxI)'!$L46</f>
        <v>0</v>
      </c>
      <c r="AJ46">
        <f>I!AI44*'Sim_Vt_Of(IxI)'!$L46</f>
        <v>0</v>
      </c>
      <c r="AK46">
        <f>I!AJ44*'Sim_Vt_Of(IxI)'!$L46</f>
        <v>0</v>
      </c>
      <c r="AL46">
        <f>I!AK44*'Sim_Vt_Of(IxI)'!$L46</f>
        <v>0</v>
      </c>
      <c r="AM46">
        <f>I!AL44*'Sim_Vt_Of(IxI)'!$L46</f>
        <v>0</v>
      </c>
      <c r="AN46">
        <f>I!AM44*'Sim_Vt_Of(IxI)'!$L46</f>
        <v>0</v>
      </c>
      <c r="AO46">
        <f>I!AN44*'Sim_Vt_Of(IxI)'!$L46</f>
        <v>0</v>
      </c>
      <c r="AP46">
        <f>I!AO44*'Sim_Vt_Of(IxI)'!$L46</f>
        <v>0</v>
      </c>
      <c r="AQ46">
        <f>I!AP44*'Sim_Vt_Of(IxI)'!$L46</f>
        <v>0</v>
      </c>
      <c r="AR46">
        <f>I!AQ44*'Sim_Vt_Of(IxI)'!$L46</f>
        <v>0</v>
      </c>
      <c r="AS46">
        <f>I!AR44*'Sim_Vt_Of(IxI)'!$L46</f>
        <v>0</v>
      </c>
      <c r="AT46">
        <f>I!AS44*'Sim_Vt_Of(IxI)'!$L46</f>
        <v>0</v>
      </c>
      <c r="AU46">
        <f>I!AT44*'Sim_Vt_Of(IxI)'!$L46</f>
        <v>0</v>
      </c>
      <c r="AV46">
        <f>I!AU44*'Sim_Vt_Of(IxI)'!$L46</f>
        <v>0</v>
      </c>
      <c r="AW46">
        <f>I!AV44*'Sim_Vt_Of(IxI)'!$L46</f>
        <v>0</v>
      </c>
      <c r="AX46">
        <f>I!AW44*'Sim_Vt_Of(IxI)'!$L46</f>
        <v>0</v>
      </c>
      <c r="AY46">
        <f>I!AX44*'Sim_Vt_Of(IxI)'!$L46</f>
        <v>0</v>
      </c>
      <c r="AZ46">
        <f>I!AY44*'Sim_Vt_Of(IxI)'!$L46</f>
        <v>0</v>
      </c>
      <c r="BA46">
        <f>I!AZ44*'Sim_Vt_Of(IxI)'!$L46</f>
        <v>0</v>
      </c>
      <c r="BB46">
        <f>I!BA44*'Sim_Vt_Of(IxI)'!$L46</f>
        <v>0</v>
      </c>
      <c r="BC46">
        <f>I!BB44*'Sim_Vt_Of(IxI)'!$L46</f>
        <v>0</v>
      </c>
      <c r="BD46">
        <f>I!BC44*'Sim_Vt_Of(IxI)'!$L46</f>
        <v>0</v>
      </c>
      <c r="BE46">
        <f>I!BD44*'Sim_Vt_Of(IxI)'!$L46</f>
        <v>0</v>
      </c>
      <c r="BF46">
        <f>I!BE44*'Sim_Vt_Of(IxI)'!$L46</f>
        <v>0</v>
      </c>
      <c r="BG46">
        <f>I!BF44*'Sim_Vt_Of(IxI)'!$L46</f>
        <v>0</v>
      </c>
      <c r="BH46">
        <f>I!BG44*'Sim_Vt_Of(IxI)'!$L46</f>
        <v>0</v>
      </c>
      <c r="BI46">
        <f>I!BH44*'Sim_Vt_Of(IxI)'!$L46</f>
        <v>0</v>
      </c>
      <c r="BJ46">
        <f>I!BI44*'Sim_Vt_Of(IxI)'!$L46</f>
        <v>0</v>
      </c>
      <c r="BK46">
        <f>I!BJ44*'Sim_Vt_Of(IxI)'!$L46</f>
        <v>0</v>
      </c>
      <c r="BL46">
        <f>I!BK44*'Sim_Vt_Of(IxI)'!$L46</f>
        <v>0</v>
      </c>
      <c r="BM46">
        <f>I!BL44*'Sim_Vt_Of(IxI)'!$L46</f>
        <v>0</v>
      </c>
      <c r="BN46">
        <f>I!BM44*'Sim_Vt_Of(IxI)'!$L46</f>
        <v>0</v>
      </c>
      <c r="BO46">
        <f>I!BN44*'Sim_Vt_Of(IxI)'!$L46</f>
        <v>0</v>
      </c>
      <c r="BP46">
        <f>I!BO44*'Sim_Vt_Of(IxI)'!$L46</f>
        <v>0</v>
      </c>
      <c r="BQ46">
        <f>I!BP44*'Sim_Vt_Of(IxI)'!$L46</f>
        <v>0</v>
      </c>
      <c r="BR46">
        <f>I!BQ44*'Sim_Vt_Of(IxI)'!$L46</f>
        <v>0</v>
      </c>
      <c r="BS46">
        <f>I!BR44*'Sim_Vt_Of(IxI)'!$L46</f>
        <v>0</v>
      </c>
      <c r="BT46">
        <f>I!BS44*'Sim_Vt_Of(IxI)'!$L46</f>
        <v>0</v>
      </c>
      <c r="BU46">
        <f>I!BT44*'Sim_Vt_Of(IxI)'!$L46</f>
        <v>0</v>
      </c>
      <c r="BV46">
        <f>I!BU44*'Sim_Vt_Of(IxI)'!$L46</f>
        <v>0</v>
      </c>
      <c r="BW46">
        <f>I!BV44*'Sim_Vt_Of(IxI)'!$L46</f>
        <v>0</v>
      </c>
      <c r="BX46">
        <f>I!BW44*'Sim_Vt_Of(IxI)'!$L46</f>
        <v>0</v>
      </c>
      <c r="BY46">
        <f>I!BX44*'Sim_Vt_Of(IxI)'!$L46</f>
        <v>0</v>
      </c>
    </row>
    <row r="47" spans="1:77" x14ac:dyDescent="0.25">
      <c r="A47" s="105" t="s">
        <v>44</v>
      </c>
      <c r="B47">
        <f>I!A45*'Sim_Vt_Of(IxI)'!$L47</f>
        <v>0</v>
      </c>
      <c r="C47">
        <f>I!B45*'Sim_Vt_Of(IxI)'!$L47</f>
        <v>0</v>
      </c>
      <c r="D47">
        <f>I!C45*'Sim_Vt_Of(IxI)'!$L47</f>
        <v>0</v>
      </c>
      <c r="E47">
        <f>I!D45*'Sim_Vt_Of(IxI)'!$L47</f>
        <v>0</v>
      </c>
      <c r="F47">
        <f>I!E45*'Sim_Vt_Of(IxI)'!$L47</f>
        <v>0</v>
      </c>
      <c r="G47">
        <f>I!F45*'Sim_Vt_Of(IxI)'!$L47</f>
        <v>0</v>
      </c>
      <c r="H47">
        <f>I!G45*'Sim_Vt_Of(IxI)'!$L47</f>
        <v>0</v>
      </c>
      <c r="I47">
        <f>I!H45*'Sim_Vt_Of(IxI)'!$L47</f>
        <v>0</v>
      </c>
      <c r="J47">
        <f>I!I45*'Sim_Vt_Of(IxI)'!$L47</f>
        <v>0</v>
      </c>
      <c r="K47">
        <f>I!J45*'Sim_Vt_Of(IxI)'!$L47</f>
        <v>0</v>
      </c>
      <c r="L47">
        <f>I!K45*'Sim_Vt_Of(IxI)'!$L47</f>
        <v>0</v>
      </c>
      <c r="M47">
        <f>I!L45*'Sim_Vt_Of(IxI)'!$L47</f>
        <v>0</v>
      </c>
      <c r="N47">
        <f>I!M45*'Sim_Vt_Of(IxI)'!$L47</f>
        <v>0</v>
      </c>
      <c r="O47">
        <f>I!N45*'Sim_Vt_Of(IxI)'!$L47</f>
        <v>0</v>
      </c>
      <c r="P47">
        <f>I!O45*'Sim_Vt_Of(IxI)'!$L47</f>
        <v>0</v>
      </c>
      <c r="Q47">
        <f>I!P45*'Sim_Vt_Of(IxI)'!$L47</f>
        <v>0</v>
      </c>
      <c r="R47">
        <f>I!Q45*'Sim_Vt_Of(IxI)'!$L47</f>
        <v>0</v>
      </c>
      <c r="S47">
        <f>I!R45*'Sim_Vt_Of(IxI)'!$L47</f>
        <v>0</v>
      </c>
      <c r="T47">
        <f>I!S45*'Sim_Vt_Of(IxI)'!$L47</f>
        <v>0</v>
      </c>
      <c r="U47">
        <f>I!T45*'Sim_Vt_Of(IxI)'!$L47</f>
        <v>0</v>
      </c>
      <c r="V47">
        <f>I!U45*'Sim_Vt_Of(IxI)'!$L47</f>
        <v>0</v>
      </c>
      <c r="W47">
        <f>I!V45*'Sim_Vt_Of(IxI)'!$L47</f>
        <v>0</v>
      </c>
      <c r="X47">
        <f>I!W45*'Sim_Vt_Of(IxI)'!$L47</f>
        <v>0</v>
      </c>
      <c r="Y47">
        <f>I!X45*'Sim_Vt_Of(IxI)'!$L47</f>
        <v>0</v>
      </c>
      <c r="Z47">
        <f>I!Y45*'Sim_Vt_Of(IxI)'!$L47</f>
        <v>0</v>
      </c>
      <c r="AA47">
        <f>I!Z45*'Sim_Vt_Of(IxI)'!$L47</f>
        <v>0</v>
      </c>
      <c r="AB47">
        <f>I!AA45*'Sim_Vt_Of(IxI)'!$L47</f>
        <v>0</v>
      </c>
      <c r="AC47">
        <f>I!AB45*'Sim_Vt_Of(IxI)'!$L47</f>
        <v>0</v>
      </c>
      <c r="AD47">
        <f>I!AC45*'Sim_Vt_Of(IxI)'!$L47</f>
        <v>0</v>
      </c>
      <c r="AE47">
        <f>I!AD45*'Sim_Vt_Of(IxI)'!$L47</f>
        <v>0</v>
      </c>
      <c r="AF47">
        <f>I!AE45*'Sim_Vt_Of(IxI)'!$L47</f>
        <v>0</v>
      </c>
      <c r="AG47">
        <f>I!AF45*'Sim_Vt_Of(IxI)'!$L47</f>
        <v>0</v>
      </c>
      <c r="AH47">
        <f>I!AG45*'Sim_Vt_Of(IxI)'!$L47</f>
        <v>0</v>
      </c>
      <c r="AI47">
        <f>I!AH45*'Sim_Vt_Of(IxI)'!$L47</f>
        <v>0</v>
      </c>
      <c r="AJ47">
        <f>I!AI45*'Sim_Vt_Of(IxI)'!$L47</f>
        <v>0</v>
      </c>
      <c r="AK47">
        <f>I!AJ45*'Sim_Vt_Of(IxI)'!$L47</f>
        <v>0</v>
      </c>
      <c r="AL47">
        <f>I!AK45*'Sim_Vt_Of(IxI)'!$L47</f>
        <v>0</v>
      </c>
      <c r="AM47">
        <f>I!AL45*'Sim_Vt_Of(IxI)'!$L47</f>
        <v>0</v>
      </c>
      <c r="AN47">
        <f>I!AM45*'Sim_Vt_Of(IxI)'!$L47</f>
        <v>0</v>
      </c>
      <c r="AO47">
        <f>I!AN45*'Sim_Vt_Of(IxI)'!$L47</f>
        <v>0</v>
      </c>
      <c r="AP47">
        <f>I!AO45*'Sim_Vt_Of(IxI)'!$L47</f>
        <v>0</v>
      </c>
      <c r="AQ47">
        <f>I!AP45*'Sim_Vt_Of(IxI)'!$L47</f>
        <v>0</v>
      </c>
      <c r="AR47">
        <f>I!AQ45*'Sim_Vt_Of(IxI)'!$L47</f>
        <v>0</v>
      </c>
      <c r="AS47">
        <f>I!AR45*'Sim_Vt_Of(IxI)'!$L47</f>
        <v>0</v>
      </c>
      <c r="AT47">
        <f>I!AS45*'Sim_Vt_Of(IxI)'!$L47</f>
        <v>0</v>
      </c>
      <c r="AU47">
        <f>I!AT45*'Sim_Vt_Of(IxI)'!$L47</f>
        <v>0</v>
      </c>
      <c r="AV47">
        <f>I!AU45*'Sim_Vt_Of(IxI)'!$L47</f>
        <v>0</v>
      </c>
      <c r="AW47">
        <f>I!AV45*'Sim_Vt_Of(IxI)'!$L47</f>
        <v>0</v>
      </c>
      <c r="AX47">
        <f>I!AW45*'Sim_Vt_Of(IxI)'!$L47</f>
        <v>0</v>
      </c>
      <c r="AY47">
        <f>I!AX45*'Sim_Vt_Of(IxI)'!$L47</f>
        <v>0</v>
      </c>
      <c r="AZ47">
        <f>I!AY45*'Sim_Vt_Of(IxI)'!$L47</f>
        <v>0</v>
      </c>
      <c r="BA47">
        <f>I!AZ45*'Sim_Vt_Of(IxI)'!$L47</f>
        <v>0</v>
      </c>
      <c r="BB47">
        <f>I!BA45*'Sim_Vt_Of(IxI)'!$L47</f>
        <v>0</v>
      </c>
      <c r="BC47">
        <f>I!BB45*'Sim_Vt_Of(IxI)'!$L47</f>
        <v>0</v>
      </c>
      <c r="BD47">
        <f>I!BC45*'Sim_Vt_Of(IxI)'!$L47</f>
        <v>0</v>
      </c>
      <c r="BE47">
        <f>I!BD45*'Sim_Vt_Of(IxI)'!$L47</f>
        <v>0</v>
      </c>
      <c r="BF47">
        <f>I!BE45*'Sim_Vt_Of(IxI)'!$L47</f>
        <v>0</v>
      </c>
      <c r="BG47">
        <f>I!BF45*'Sim_Vt_Of(IxI)'!$L47</f>
        <v>0</v>
      </c>
      <c r="BH47">
        <f>I!BG45*'Sim_Vt_Of(IxI)'!$L47</f>
        <v>0</v>
      </c>
      <c r="BI47">
        <f>I!BH45*'Sim_Vt_Of(IxI)'!$L47</f>
        <v>0</v>
      </c>
      <c r="BJ47">
        <f>I!BI45*'Sim_Vt_Of(IxI)'!$L47</f>
        <v>0</v>
      </c>
      <c r="BK47">
        <f>I!BJ45*'Sim_Vt_Of(IxI)'!$L47</f>
        <v>0</v>
      </c>
      <c r="BL47">
        <f>I!BK45*'Sim_Vt_Of(IxI)'!$L47</f>
        <v>0</v>
      </c>
      <c r="BM47">
        <f>I!BL45*'Sim_Vt_Of(IxI)'!$L47</f>
        <v>0</v>
      </c>
      <c r="BN47">
        <f>I!BM45*'Sim_Vt_Of(IxI)'!$L47</f>
        <v>0</v>
      </c>
      <c r="BO47">
        <f>I!BN45*'Sim_Vt_Of(IxI)'!$L47</f>
        <v>0</v>
      </c>
      <c r="BP47">
        <f>I!BO45*'Sim_Vt_Of(IxI)'!$L47</f>
        <v>0</v>
      </c>
      <c r="BQ47">
        <f>I!BP45*'Sim_Vt_Of(IxI)'!$L47</f>
        <v>0</v>
      </c>
      <c r="BR47">
        <f>I!BQ45*'Sim_Vt_Of(IxI)'!$L47</f>
        <v>0</v>
      </c>
      <c r="BS47">
        <f>I!BR45*'Sim_Vt_Of(IxI)'!$L47</f>
        <v>0</v>
      </c>
      <c r="BT47">
        <f>I!BS45*'Sim_Vt_Of(IxI)'!$L47</f>
        <v>0</v>
      </c>
      <c r="BU47">
        <f>I!BT45*'Sim_Vt_Of(IxI)'!$L47</f>
        <v>0</v>
      </c>
      <c r="BV47">
        <f>I!BU45*'Sim_Vt_Of(IxI)'!$L47</f>
        <v>0</v>
      </c>
      <c r="BW47">
        <f>I!BV45*'Sim_Vt_Of(IxI)'!$L47</f>
        <v>0</v>
      </c>
      <c r="BX47">
        <f>I!BW45*'Sim_Vt_Of(IxI)'!$L47</f>
        <v>0</v>
      </c>
      <c r="BY47">
        <f>I!BX45*'Sim_Vt_Of(IxI)'!$L47</f>
        <v>0</v>
      </c>
    </row>
    <row r="48" spans="1:77" x14ac:dyDescent="0.25">
      <c r="A48" s="105" t="s">
        <v>45</v>
      </c>
      <c r="B48">
        <f>I!A46*'Sim_Vt_Of(IxI)'!$L48</f>
        <v>0</v>
      </c>
      <c r="C48">
        <f>I!B46*'Sim_Vt_Of(IxI)'!$L48</f>
        <v>0</v>
      </c>
      <c r="D48">
        <f>I!C46*'Sim_Vt_Of(IxI)'!$L48</f>
        <v>0</v>
      </c>
      <c r="E48">
        <f>I!D46*'Sim_Vt_Of(IxI)'!$L48</f>
        <v>0</v>
      </c>
      <c r="F48">
        <f>I!E46*'Sim_Vt_Of(IxI)'!$L48</f>
        <v>0</v>
      </c>
      <c r="G48">
        <f>I!F46*'Sim_Vt_Of(IxI)'!$L48</f>
        <v>0</v>
      </c>
      <c r="H48">
        <f>I!G46*'Sim_Vt_Of(IxI)'!$L48</f>
        <v>0</v>
      </c>
      <c r="I48">
        <f>I!H46*'Sim_Vt_Of(IxI)'!$L48</f>
        <v>0</v>
      </c>
      <c r="J48">
        <f>I!I46*'Sim_Vt_Of(IxI)'!$L48</f>
        <v>0</v>
      </c>
      <c r="K48">
        <f>I!J46*'Sim_Vt_Of(IxI)'!$L48</f>
        <v>0</v>
      </c>
      <c r="L48">
        <f>I!K46*'Sim_Vt_Of(IxI)'!$L48</f>
        <v>0</v>
      </c>
      <c r="M48">
        <f>I!L46*'Sim_Vt_Of(IxI)'!$L48</f>
        <v>0</v>
      </c>
      <c r="N48">
        <f>I!M46*'Sim_Vt_Of(IxI)'!$L48</f>
        <v>0</v>
      </c>
      <c r="O48">
        <f>I!N46*'Sim_Vt_Of(IxI)'!$L48</f>
        <v>0</v>
      </c>
      <c r="P48">
        <f>I!O46*'Sim_Vt_Of(IxI)'!$L48</f>
        <v>0</v>
      </c>
      <c r="Q48">
        <f>I!P46*'Sim_Vt_Of(IxI)'!$L48</f>
        <v>0</v>
      </c>
      <c r="R48">
        <f>I!Q46*'Sim_Vt_Of(IxI)'!$L48</f>
        <v>0</v>
      </c>
      <c r="S48">
        <f>I!R46*'Sim_Vt_Of(IxI)'!$L48</f>
        <v>0</v>
      </c>
      <c r="T48">
        <f>I!S46*'Sim_Vt_Of(IxI)'!$L48</f>
        <v>0</v>
      </c>
      <c r="U48">
        <f>I!T46*'Sim_Vt_Of(IxI)'!$L48</f>
        <v>0</v>
      </c>
      <c r="V48">
        <f>I!U46*'Sim_Vt_Of(IxI)'!$L48</f>
        <v>0</v>
      </c>
      <c r="W48">
        <f>I!V46*'Sim_Vt_Of(IxI)'!$L48</f>
        <v>0</v>
      </c>
      <c r="X48">
        <f>I!W46*'Sim_Vt_Of(IxI)'!$L48</f>
        <v>0</v>
      </c>
      <c r="Y48">
        <f>I!X46*'Sim_Vt_Of(IxI)'!$L48</f>
        <v>0</v>
      </c>
      <c r="Z48">
        <f>I!Y46*'Sim_Vt_Of(IxI)'!$L48</f>
        <v>0</v>
      </c>
      <c r="AA48">
        <f>I!Z46*'Sim_Vt_Of(IxI)'!$L48</f>
        <v>0</v>
      </c>
      <c r="AB48">
        <f>I!AA46*'Sim_Vt_Of(IxI)'!$L48</f>
        <v>0</v>
      </c>
      <c r="AC48">
        <f>I!AB46*'Sim_Vt_Of(IxI)'!$L48</f>
        <v>0</v>
      </c>
      <c r="AD48">
        <f>I!AC46*'Sim_Vt_Of(IxI)'!$L48</f>
        <v>0</v>
      </c>
      <c r="AE48">
        <f>I!AD46*'Sim_Vt_Of(IxI)'!$L48</f>
        <v>0</v>
      </c>
      <c r="AF48">
        <f>I!AE46*'Sim_Vt_Of(IxI)'!$L48</f>
        <v>0</v>
      </c>
      <c r="AG48">
        <f>I!AF46*'Sim_Vt_Of(IxI)'!$L48</f>
        <v>0</v>
      </c>
      <c r="AH48">
        <f>I!AG46*'Sim_Vt_Of(IxI)'!$L48</f>
        <v>0</v>
      </c>
      <c r="AI48">
        <f>I!AH46*'Sim_Vt_Of(IxI)'!$L48</f>
        <v>0</v>
      </c>
      <c r="AJ48">
        <f>I!AI46*'Sim_Vt_Of(IxI)'!$L48</f>
        <v>0</v>
      </c>
      <c r="AK48">
        <f>I!AJ46*'Sim_Vt_Of(IxI)'!$L48</f>
        <v>0</v>
      </c>
      <c r="AL48">
        <f>I!AK46*'Sim_Vt_Of(IxI)'!$L48</f>
        <v>0</v>
      </c>
      <c r="AM48">
        <f>I!AL46*'Sim_Vt_Of(IxI)'!$L48</f>
        <v>0</v>
      </c>
      <c r="AN48">
        <f>I!AM46*'Sim_Vt_Of(IxI)'!$L48</f>
        <v>0</v>
      </c>
      <c r="AO48">
        <f>I!AN46*'Sim_Vt_Of(IxI)'!$L48</f>
        <v>0</v>
      </c>
      <c r="AP48">
        <f>I!AO46*'Sim_Vt_Of(IxI)'!$L48</f>
        <v>0</v>
      </c>
      <c r="AQ48">
        <f>I!AP46*'Sim_Vt_Of(IxI)'!$L48</f>
        <v>0</v>
      </c>
      <c r="AR48">
        <f>I!AQ46*'Sim_Vt_Of(IxI)'!$L48</f>
        <v>0</v>
      </c>
      <c r="AS48">
        <f>I!AR46*'Sim_Vt_Of(IxI)'!$L48</f>
        <v>0</v>
      </c>
      <c r="AT48">
        <f>I!AS46*'Sim_Vt_Of(IxI)'!$L48</f>
        <v>0</v>
      </c>
      <c r="AU48">
        <f>I!AT46*'Sim_Vt_Of(IxI)'!$L48</f>
        <v>0</v>
      </c>
      <c r="AV48">
        <f>I!AU46*'Sim_Vt_Of(IxI)'!$L48</f>
        <v>0</v>
      </c>
      <c r="AW48">
        <f>I!AV46*'Sim_Vt_Of(IxI)'!$L48</f>
        <v>0</v>
      </c>
      <c r="AX48">
        <f>I!AW46*'Sim_Vt_Of(IxI)'!$L48</f>
        <v>0</v>
      </c>
      <c r="AY48">
        <f>I!AX46*'Sim_Vt_Of(IxI)'!$L48</f>
        <v>0</v>
      </c>
      <c r="AZ48">
        <f>I!AY46*'Sim_Vt_Of(IxI)'!$L48</f>
        <v>0</v>
      </c>
      <c r="BA48">
        <f>I!AZ46*'Sim_Vt_Of(IxI)'!$L48</f>
        <v>0</v>
      </c>
      <c r="BB48">
        <f>I!BA46*'Sim_Vt_Of(IxI)'!$L48</f>
        <v>0</v>
      </c>
      <c r="BC48">
        <f>I!BB46*'Sim_Vt_Of(IxI)'!$L48</f>
        <v>0</v>
      </c>
      <c r="BD48">
        <f>I!BC46*'Sim_Vt_Of(IxI)'!$L48</f>
        <v>0</v>
      </c>
      <c r="BE48">
        <f>I!BD46*'Sim_Vt_Of(IxI)'!$L48</f>
        <v>0</v>
      </c>
      <c r="BF48">
        <f>I!BE46*'Sim_Vt_Of(IxI)'!$L48</f>
        <v>0</v>
      </c>
      <c r="BG48">
        <f>I!BF46*'Sim_Vt_Of(IxI)'!$L48</f>
        <v>0</v>
      </c>
      <c r="BH48">
        <f>I!BG46*'Sim_Vt_Of(IxI)'!$L48</f>
        <v>0</v>
      </c>
      <c r="BI48">
        <f>I!BH46*'Sim_Vt_Of(IxI)'!$L48</f>
        <v>0</v>
      </c>
      <c r="BJ48">
        <f>I!BI46*'Sim_Vt_Of(IxI)'!$L48</f>
        <v>0</v>
      </c>
      <c r="BK48">
        <f>I!BJ46*'Sim_Vt_Of(IxI)'!$L48</f>
        <v>0</v>
      </c>
      <c r="BL48">
        <f>I!BK46*'Sim_Vt_Of(IxI)'!$L48</f>
        <v>0</v>
      </c>
      <c r="BM48">
        <f>I!BL46*'Sim_Vt_Of(IxI)'!$L48</f>
        <v>0</v>
      </c>
      <c r="BN48">
        <f>I!BM46*'Sim_Vt_Of(IxI)'!$L48</f>
        <v>0</v>
      </c>
      <c r="BO48">
        <f>I!BN46*'Sim_Vt_Of(IxI)'!$L48</f>
        <v>0</v>
      </c>
      <c r="BP48">
        <f>I!BO46*'Sim_Vt_Of(IxI)'!$L48</f>
        <v>0</v>
      </c>
      <c r="BQ48">
        <f>I!BP46*'Sim_Vt_Of(IxI)'!$L48</f>
        <v>0</v>
      </c>
      <c r="BR48">
        <f>I!BQ46*'Sim_Vt_Of(IxI)'!$L48</f>
        <v>0</v>
      </c>
      <c r="BS48">
        <f>I!BR46*'Sim_Vt_Of(IxI)'!$L48</f>
        <v>0</v>
      </c>
      <c r="BT48">
        <f>I!BS46*'Sim_Vt_Of(IxI)'!$L48</f>
        <v>0</v>
      </c>
      <c r="BU48">
        <f>I!BT46*'Sim_Vt_Of(IxI)'!$L48</f>
        <v>0</v>
      </c>
      <c r="BV48">
        <f>I!BU46*'Sim_Vt_Of(IxI)'!$L48</f>
        <v>0</v>
      </c>
      <c r="BW48">
        <f>I!BV46*'Sim_Vt_Of(IxI)'!$L48</f>
        <v>0</v>
      </c>
      <c r="BX48">
        <f>I!BW46*'Sim_Vt_Of(IxI)'!$L48</f>
        <v>0</v>
      </c>
      <c r="BY48">
        <f>I!BX46*'Sim_Vt_Of(IxI)'!$L48</f>
        <v>0</v>
      </c>
    </row>
    <row r="49" spans="1:77" x14ac:dyDescent="0.25">
      <c r="A49" s="105" t="s">
        <v>46</v>
      </c>
      <c r="B49">
        <f>I!A47*'Sim_Vt_Of(IxI)'!$L49</f>
        <v>0</v>
      </c>
      <c r="C49">
        <f>I!B47*'Sim_Vt_Of(IxI)'!$L49</f>
        <v>0</v>
      </c>
      <c r="D49">
        <f>I!C47*'Sim_Vt_Of(IxI)'!$L49</f>
        <v>0</v>
      </c>
      <c r="E49">
        <f>I!D47*'Sim_Vt_Of(IxI)'!$L49</f>
        <v>0</v>
      </c>
      <c r="F49">
        <f>I!E47*'Sim_Vt_Of(IxI)'!$L49</f>
        <v>0</v>
      </c>
      <c r="G49">
        <f>I!F47*'Sim_Vt_Of(IxI)'!$L49</f>
        <v>0</v>
      </c>
      <c r="H49">
        <f>I!G47*'Sim_Vt_Of(IxI)'!$L49</f>
        <v>0</v>
      </c>
      <c r="I49">
        <f>I!H47*'Sim_Vt_Of(IxI)'!$L49</f>
        <v>0</v>
      </c>
      <c r="J49">
        <f>I!I47*'Sim_Vt_Of(IxI)'!$L49</f>
        <v>0</v>
      </c>
      <c r="K49">
        <f>I!J47*'Sim_Vt_Of(IxI)'!$L49</f>
        <v>0</v>
      </c>
      <c r="L49">
        <f>I!K47*'Sim_Vt_Of(IxI)'!$L49</f>
        <v>0</v>
      </c>
      <c r="M49">
        <f>I!L47*'Sim_Vt_Of(IxI)'!$L49</f>
        <v>0</v>
      </c>
      <c r="N49">
        <f>I!M47*'Sim_Vt_Of(IxI)'!$L49</f>
        <v>0</v>
      </c>
      <c r="O49">
        <f>I!N47*'Sim_Vt_Of(IxI)'!$L49</f>
        <v>0</v>
      </c>
      <c r="P49">
        <f>I!O47*'Sim_Vt_Of(IxI)'!$L49</f>
        <v>0</v>
      </c>
      <c r="Q49">
        <f>I!P47*'Sim_Vt_Of(IxI)'!$L49</f>
        <v>0</v>
      </c>
      <c r="R49">
        <f>I!Q47*'Sim_Vt_Of(IxI)'!$L49</f>
        <v>0</v>
      </c>
      <c r="S49">
        <f>I!R47*'Sim_Vt_Of(IxI)'!$L49</f>
        <v>0</v>
      </c>
      <c r="T49">
        <f>I!S47*'Sim_Vt_Of(IxI)'!$L49</f>
        <v>0</v>
      </c>
      <c r="U49">
        <f>I!T47*'Sim_Vt_Of(IxI)'!$L49</f>
        <v>0</v>
      </c>
      <c r="V49">
        <f>I!U47*'Sim_Vt_Of(IxI)'!$L49</f>
        <v>0</v>
      </c>
      <c r="W49">
        <f>I!V47*'Sim_Vt_Of(IxI)'!$L49</f>
        <v>0</v>
      </c>
      <c r="X49">
        <f>I!W47*'Sim_Vt_Of(IxI)'!$L49</f>
        <v>0</v>
      </c>
      <c r="Y49">
        <f>I!X47*'Sim_Vt_Of(IxI)'!$L49</f>
        <v>0</v>
      </c>
      <c r="Z49">
        <f>I!Y47*'Sim_Vt_Of(IxI)'!$L49</f>
        <v>0</v>
      </c>
      <c r="AA49">
        <f>I!Z47*'Sim_Vt_Of(IxI)'!$L49</f>
        <v>0</v>
      </c>
      <c r="AB49">
        <f>I!AA47*'Sim_Vt_Of(IxI)'!$L49</f>
        <v>0</v>
      </c>
      <c r="AC49">
        <f>I!AB47*'Sim_Vt_Of(IxI)'!$L49</f>
        <v>0</v>
      </c>
      <c r="AD49">
        <f>I!AC47*'Sim_Vt_Of(IxI)'!$L49</f>
        <v>0</v>
      </c>
      <c r="AE49">
        <f>I!AD47*'Sim_Vt_Of(IxI)'!$L49</f>
        <v>0</v>
      </c>
      <c r="AF49">
        <f>I!AE47*'Sim_Vt_Of(IxI)'!$L49</f>
        <v>0</v>
      </c>
      <c r="AG49">
        <f>I!AF47*'Sim_Vt_Of(IxI)'!$L49</f>
        <v>0</v>
      </c>
      <c r="AH49">
        <f>I!AG47*'Sim_Vt_Of(IxI)'!$L49</f>
        <v>0</v>
      </c>
      <c r="AI49">
        <f>I!AH47*'Sim_Vt_Of(IxI)'!$L49</f>
        <v>0</v>
      </c>
      <c r="AJ49">
        <f>I!AI47*'Sim_Vt_Of(IxI)'!$L49</f>
        <v>0</v>
      </c>
      <c r="AK49">
        <f>I!AJ47*'Sim_Vt_Of(IxI)'!$L49</f>
        <v>0</v>
      </c>
      <c r="AL49">
        <f>I!AK47*'Sim_Vt_Of(IxI)'!$L49</f>
        <v>0</v>
      </c>
      <c r="AM49">
        <f>I!AL47*'Sim_Vt_Of(IxI)'!$L49</f>
        <v>0</v>
      </c>
      <c r="AN49">
        <f>I!AM47*'Sim_Vt_Of(IxI)'!$L49</f>
        <v>0</v>
      </c>
      <c r="AO49">
        <f>I!AN47*'Sim_Vt_Of(IxI)'!$L49</f>
        <v>0</v>
      </c>
      <c r="AP49">
        <f>I!AO47*'Sim_Vt_Of(IxI)'!$L49</f>
        <v>0</v>
      </c>
      <c r="AQ49">
        <f>I!AP47*'Sim_Vt_Of(IxI)'!$L49</f>
        <v>0</v>
      </c>
      <c r="AR49">
        <f>I!AQ47*'Sim_Vt_Of(IxI)'!$L49</f>
        <v>0</v>
      </c>
      <c r="AS49">
        <f>I!AR47*'Sim_Vt_Of(IxI)'!$L49</f>
        <v>0</v>
      </c>
      <c r="AT49">
        <f>I!AS47*'Sim_Vt_Of(IxI)'!$L49</f>
        <v>0</v>
      </c>
      <c r="AU49">
        <f>I!AT47*'Sim_Vt_Of(IxI)'!$L49</f>
        <v>0</v>
      </c>
      <c r="AV49">
        <f>I!AU47*'Sim_Vt_Of(IxI)'!$L49</f>
        <v>0</v>
      </c>
      <c r="AW49">
        <f>I!AV47*'Sim_Vt_Of(IxI)'!$L49</f>
        <v>0</v>
      </c>
      <c r="AX49">
        <f>I!AW47*'Sim_Vt_Of(IxI)'!$L49</f>
        <v>0</v>
      </c>
      <c r="AY49">
        <f>I!AX47*'Sim_Vt_Of(IxI)'!$L49</f>
        <v>0</v>
      </c>
      <c r="AZ49">
        <f>I!AY47*'Sim_Vt_Of(IxI)'!$L49</f>
        <v>0</v>
      </c>
      <c r="BA49">
        <f>I!AZ47*'Sim_Vt_Of(IxI)'!$L49</f>
        <v>0</v>
      </c>
      <c r="BB49">
        <f>I!BA47*'Sim_Vt_Of(IxI)'!$L49</f>
        <v>0</v>
      </c>
      <c r="BC49">
        <f>I!BB47*'Sim_Vt_Of(IxI)'!$L49</f>
        <v>0</v>
      </c>
      <c r="BD49">
        <f>I!BC47*'Sim_Vt_Of(IxI)'!$L49</f>
        <v>0</v>
      </c>
      <c r="BE49">
        <f>I!BD47*'Sim_Vt_Of(IxI)'!$L49</f>
        <v>0</v>
      </c>
      <c r="BF49">
        <f>I!BE47*'Sim_Vt_Of(IxI)'!$L49</f>
        <v>0</v>
      </c>
      <c r="BG49">
        <f>I!BF47*'Sim_Vt_Of(IxI)'!$L49</f>
        <v>0</v>
      </c>
      <c r="BH49">
        <f>I!BG47*'Sim_Vt_Of(IxI)'!$L49</f>
        <v>0</v>
      </c>
      <c r="BI49">
        <f>I!BH47*'Sim_Vt_Of(IxI)'!$L49</f>
        <v>0</v>
      </c>
      <c r="BJ49">
        <f>I!BI47*'Sim_Vt_Of(IxI)'!$L49</f>
        <v>0</v>
      </c>
      <c r="BK49">
        <f>I!BJ47*'Sim_Vt_Of(IxI)'!$L49</f>
        <v>0</v>
      </c>
      <c r="BL49">
        <f>I!BK47*'Sim_Vt_Of(IxI)'!$L49</f>
        <v>0</v>
      </c>
      <c r="BM49">
        <f>I!BL47*'Sim_Vt_Of(IxI)'!$L49</f>
        <v>0</v>
      </c>
      <c r="BN49">
        <f>I!BM47*'Sim_Vt_Of(IxI)'!$L49</f>
        <v>0</v>
      </c>
      <c r="BO49">
        <f>I!BN47*'Sim_Vt_Of(IxI)'!$L49</f>
        <v>0</v>
      </c>
      <c r="BP49">
        <f>I!BO47*'Sim_Vt_Of(IxI)'!$L49</f>
        <v>0</v>
      </c>
      <c r="BQ49">
        <f>I!BP47*'Sim_Vt_Of(IxI)'!$L49</f>
        <v>0</v>
      </c>
      <c r="BR49">
        <f>I!BQ47*'Sim_Vt_Of(IxI)'!$L49</f>
        <v>0</v>
      </c>
      <c r="BS49">
        <f>I!BR47*'Sim_Vt_Of(IxI)'!$L49</f>
        <v>0</v>
      </c>
      <c r="BT49">
        <f>I!BS47*'Sim_Vt_Of(IxI)'!$L49</f>
        <v>0</v>
      </c>
      <c r="BU49">
        <f>I!BT47*'Sim_Vt_Of(IxI)'!$L49</f>
        <v>0</v>
      </c>
      <c r="BV49">
        <f>I!BU47*'Sim_Vt_Of(IxI)'!$L49</f>
        <v>0</v>
      </c>
      <c r="BW49">
        <f>I!BV47*'Sim_Vt_Of(IxI)'!$L49</f>
        <v>0</v>
      </c>
      <c r="BX49">
        <f>I!BW47*'Sim_Vt_Of(IxI)'!$L49</f>
        <v>0</v>
      </c>
      <c r="BY49">
        <f>I!BX47*'Sim_Vt_Of(IxI)'!$L49</f>
        <v>0</v>
      </c>
    </row>
    <row r="50" spans="1:77" x14ac:dyDescent="0.25">
      <c r="A50" s="105" t="s">
        <v>47</v>
      </c>
      <c r="B50">
        <f>I!A48*'Sim_Vt_Of(IxI)'!$L50</f>
        <v>0</v>
      </c>
      <c r="C50">
        <f>I!B48*'Sim_Vt_Of(IxI)'!$L50</f>
        <v>0</v>
      </c>
      <c r="D50">
        <f>I!C48*'Sim_Vt_Of(IxI)'!$L50</f>
        <v>0</v>
      </c>
      <c r="E50">
        <f>I!D48*'Sim_Vt_Of(IxI)'!$L50</f>
        <v>0</v>
      </c>
      <c r="F50">
        <f>I!E48*'Sim_Vt_Of(IxI)'!$L50</f>
        <v>0</v>
      </c>
      <c r="G50">
        <f>I!F48*'Sim_Vt_Of(IxI)'!$L50</f>
        <v>0</v>
      </c>
      <c r="H50">
        <f>I!G48*'Sim_Vt_Of(IxI)'!$L50</f>
        <v>0</v>
      </c>
      <c r="I50">
        <f>I!H48*'Sim_Vt_Of(IxI)'!$L50</f>
        <v>0</v>
      </c>
      <c r="J50">
        <f>I!I48*'Sim_Vt_Of(IxI)'!$L50</f>
        <v>0</v>
      </c>
      <c r="K50">
        <f>I!J48*'Sim_Vt_Of(IxI)'!$L50</f>
        <v>0</v>
      </c>
      <c r="L50">
        <f>I!K48*'Sim_Vt_Of(IxI)'!$L50</f>
        <v>0</v>
      </c>
      <c r="M50">
        <f>I!L48*'Sim_Vt_Of(IxI)'!$L50</f>
        <v>0</v>
      </c>
      <c r="N50">
        <f>I!M48*'Sim_Vt_Of(IxI)'!$L50</f>
        <v>0</v>
      </c>
      <c r="O50">
        <f>I!N48*'Sim_Vt_Of(IxI)'!$L50</f>
        <v>0</v>
      </c>
      <c r="P50">
        <f>I!O48*'Sim_Vt_Of(IxI)'!$L50</f>
        <v>0</v>
      </c>
      <c r="Q50">
        <f>I!P48*'Sim_Vt_Of(IxI)'!$L50</f>
        <v>0</v>
      </c>
      <c r="R50">
        <f>I!Q48*'Sim_Vt_Of(IxI)'!$L50</f>
        <v>0</v>
      </c>
      <c r="S50">
        <f>I!R48*'Sim_Vt_Of(IxI)'!$L50</f>
        <v>0</v>
      </c>
      <c r="T50">
        <f>I!S48*'Sim_Vt_Of(IxI)'!$L50</f>
        <v>0</v>
      </c>
      <c r="U50">
        <f>I!T48*'Sim_Vt_Of(IxI)'!$L50</f>
        <v>0</v>
      </c>
      <c r="V50">
        <f>I!U48*'Sim_Vt_Of(IxI)'!$L50</f>
        <v>0</v>
      </c>
      <c r="W50">
        <f>I!V48*'Sim_Vt_Of(IxI)'!$L50</f>
        <v>0</v>
      </c>
      <c r="X50">
        <f>I!W48*'Sim_Vt_Of(IxI)'!$L50</f>
        <v>0</v>
      </c>
      <c r="Y50">
        <f>I!X48*'Sim_Vt_Of(IxI)'!$L50</f>
        <v>0</v>
      </c>
      <c r="Z50">
        <f>I!Y48*'Sim_Vt_Of(IxI)'!$L50</f>
        <v>0</v>
      </c>
      <c r="AA50">
        <f>I!Z48*'Sim_Vt_Of(IxI)'!$L50</f>
        <v>0</v>
      </c>
      <c r="AB50">
        <f>I!AA48*'Sim_Vt_Of(IxI)'!$L50</f>
        <v>0</v>
      </c>
      <c r="AC50">
        <f>I!AB48*'Sim_Vt_Of(IxI)'!$L50</f>
        <v>0</v>
      </c>
      <c r="AD50">
        <f>I!AC48*'Sim_Vt_Of(IxI)'!$L50</f>
        <v>0</v>
      </c>
      <c r="AE50">
        <f>I!AD48*'Sim_Vt_Of(IxI)'!$L50</f>
        <v>0</v>
      </c>
      <c r="AF50">
        <f>I!AE48*'Sim_Vt_Of(IxI)'!$L50</f>
        <v>0</v>
      </c>
      <c r="AG50">
        <f>I!AF48*'Sim_Vt_Of(IxI)'!$L50</f>
        <v>0</v>
      </c>
      <c r="AH50">
        <f>I!AG48*'Sim_Vt_Of(IxI)'!$L50</f>
        <v>0</v>
      </c>
      <c r="AI50">
        <f>I!AH48*'Sim_Vt_Of(IxI)'!$L50</f>
        <v>0</v>
      </c>
      <c r="AJ50">
        <f>I!AI48*'Sim_Vt_Of(IxI)'!$L50</f>
        <v>0</v>
      </c>
      <c r="AK50">
        <f>I!AJ48*'Sim_Vt_Of(IxI)'!$L50</f>
        <v>0</v>
      </c>
      <c r="AL50">
        <f>I!AK48*'Sim_Vt_Of(IxI)'!$L50</f>
        <v>0</v>
      </c>
      <c r="AM50">
        <f>I!AL48*'Sim_Vt_Of(IxI)'!$L50</f>
        <v>0</v>
      </c>
      <c r="AN50">
        <f>I!AM48*'Sim_Vt_Of(IxI)'!$L50</f>
        <v>0</v>
      </c>
      <c r="AO50">
        <f>I!AN48*'Sim_Vt_Of(IxI)'!$L50</f>
        <v>0</v>
      </c>
      <c r="AP50">
        <f>I!AO48*'Sim_Vt_Of(IxI)'!$L50</f>
        <v>0</v>
      </c>
      <c r="AQ50">
        <f>I!AP48*'Sim_Vt_Of(IxI)'!$L50</f>
        <v>0</v>
      </c>
      <c r="AR50">
        <f>I!AQ48*'Sim_Vt_Of(IxI)'!$L50</f>
        <v>0</v>
      </c>
      <c r="AS50">
        <f>I!AR48*'Sim_Vt_Of(IxI)'!$L50</f>
        <v>0</v>
      </c>
      <c r="AT50">
        <f>I!AS48*'Sim_Vt_Of(IxI)'!$L50</f>
        <v>0</v>
      </c>
      <c r="AU50">
        <f>I!AT48*'Sim_Vt_Of(IxI)'!$L50</f>
        <v>0</v>
      </c>
      <c r="AV50">
        <f>I!AU48*'Sim_Vt_Of(IxI)'!$L50</f>
        <v>0</v>
      </c>
      <c r="AW50">
        <f>I!AV48*'Sim_Vt_Of(IxI)'!$L50</f>
        <v>0</v>
      </c>
      <c r="AX50">
        <f>I!AW48*'Sim_Vt_Of(IxI)'!$L50</f>
        <v>0</v>
      </c>
      <c r="AY50">
        <f>I!AX48*'Sim_Vt_Of(IxI)'!$L50</f>
        <v>0</v>
      </c>
      <c r="AZ50">
        <f>I!AY48*'Sim_Vt_Of(IxI)'!$L50</f>
        <v>0</v>
      </c>
      <c r="BA50">
        <f>I!AZ48*'Sim_Vt_Of(IxI)'!$L50</f>
        <v>0</v>
      </c>
      <c r="BB50">
        <f>I!BA48*'Sim_Vt_Of(IxI)'!$L50</f>
        <v>0</v>
      </c>
      <c r="BC50">
        <f>I!BB48*'Sim_Vt_Of(IxI)'!$L50</f>
        <v>0</v>
      </c>
      <c r="BD50">
        <f>I!BC48*'Sim_Vt_Of(IxI)'!$L50</f>
        <v>0</v>
      </c>
      <c r="BE50">
        <f>I!BD48*'Sim_Vt_Of(IxI)'!$L50</f>
        <v>0</v>
      </c>
      <c r="BF50">
        <f>I!BE48*'Sim_Vt_Of(IxI)'!$L50</f>
        <v>0</v>
      </c>
      <c r="BG50">
        <f>I!BF48*'Sim_Vt_Of(IxI)'!$L50</f>
        <v>0</v>
      </c>
      <c r="BH50">
        <f>I!BG48*'Sim_Vt_Of(IxI)'!$L50</f>
        <v>0</v>
      </c>
      <c r="BI50">
        <f>I!BH48*'Sim_Vt_Of(IxI)'!$L50</f>
        <v>0</v>
      </c>
      <c r="BJ50">
        <f>I!BI48*'Sim_Vt_Of(IxI)'!$L50</f>
        <v>0</v>
      </c>
      <c r="BK50">
        <f>I!BJ48*'Sim_Vt_Of(IxI)'!$L50</f>
        <v>0</v>
      </c>
      <c r="BL50">
        <f>I!BK48*'Sim_Vt_Of(IxI)'!$L50</f>
        <v>0</v>
      </c>
      <c r="BM50">
        <f>I!BL48*'Sim_Vt_Of(IxI)'!$L50</f>
        <v>0</v>
      </c>
      <c r="BN50">
        <f>I!BM48*'Sim_Vt_Of(IxI)'!$L50</f>
        <v>0</v>
      </c>
      <c r="BO50">
        <f>I!BN48*'Sim_Vt_Of(IxI)'!$L50</f>
        <v>0</v>
      </c>
      <c r="BP50">
        <f>I!BO48*'Sim_Vt_Of(IxI)'!$L50</f>
        <v>0</v>
      </c>
      <c r="BQ50">
        <f>I!BP48*'Sim_Vt_Of(IxI)'!$L50</f>
        <v>0</v>
      </c>
      <c r="BR50">
        <f>I!BQ48*'Sim_Vt_Of(IxI)'!$L50</f>
        <v>0</v>
      </c>
      <c r="BS50">
        <f>I!BR48*'Sim_Vt_Of(IxI)'!$L50</f>
        <v>0</v>
      </c>
      <c r="BT50">
        <f>I!BS48*'Sim_Vt_Of(IxI)'!$L50</f>
        <v>0</v>
      </c>
      <c r="BU50">
        <f>I!BT48*'Sim_Vt_Of(IxI)'!$L50</f>
        <v>0</v>
      </c>
      <c r="BV50">
        <f>I!BU48*'Sim_Vt_Of(IxI)'!$L50</f>
        <v>0</v>
      </c>
      <c r="BW50">
        <f>I!BV48*'Sim_Vt_Of(IxI)'!$L50</f>
        <v>0</v>
      </c>
      <c r="BX50">
        <f>I!BW48*'Sim_Vt_Of(IxI)'!$L50</f>
        <v>0</v>
      </c>
      <c r="BY50">
        <f>I!BX48*'Sim_Vt_Of(IxI)'!$L50</f>
        <v>0</v>
      </c>
    </row>
    <row r="51" spans="1:77" x14ac:dyDescent="0.25">
      <c r="A51" s="105" t="s">
        <v>48</v>
      </c>
      <c r="B51">
        <f>I!A49*'Sim_Vt_Of(IxI)'!$L51</f>
        <v>0</v>
      </c>
      <c r="C51">
        <f>I!B49*'Sim_Vt_Of(IxI)'!$L51</f>
        <v>0</v>
      </c>
      <c r="D51">
        <f>I!C49*'Sim_Vt_Of(IxI)'!$L51</f>
        <v>0</v>
      </c>
      <c r="E51">
        <f>I!D49*'Sim_Vt_Of(IxI)'!$L51</f>
        <v>0</v>
      </c>
      <c r="F51">
        <f>I!E49*'Sim_Vt_Of(IxI)'!$L51</f>
        <v>0</v>
      </c>
      <c r="G51">
        <f>I!F49*'Sim_Vt_Of(IxI)'!$L51</f>
        <v>0</v>
      </c>
      <c r="H51">
        <f>I!G49*'Sim_Vt_Of(IxI)'!$L51</f>
        <v>0</v>
      </c>
      <c r="I51">
        <f>I!H49*'Sim_Vt_Of(IxI)'!$L51</f>
        <v>0</v>
      </c>
      <c r="J51">
        <f>I!I49*'Sim_Vt_Of(IxI)'!$L51</f>
        <v>0</v>
      </c>
      <c r="K51">
        <f>I!J49*'Sim_Vt_Of(IxI)'!$L51</f>
        <v>0</v>
      </c>
      <c r="L51">
        <f>I!K49*'Sim_Vt_Of(IxI)'!$L51</f>
        <v>0</v>
      </c>
      <c r="M51">
        <f>I!L49*'Sim_Vt_Of(IxI)'!$L51</f>
        <v>0</v>
      </c>
      <c r="N51">
        <f>I!M49*'Sim_Vt_Of(IxI)'!$L51</f>
        <v>0</v>
      </c>
      <c r="O51">
        <f>I!N49*'Sim_Vt_Of(IxI)'!$L51</f>
        <v>0</v>
      </c>
      <c r="P51">
        <f>I!O49*'Sim_Vt_Of(IxI)'!$L51</f>
        <v>0</v>
      </c>
      <c r="Q51">
        <f>I!P49*'Sim_Vt_Of(IxI)'!$L51</f>
        <v>0</v>
      </c>
      <c r="R51">
        <f>I!Q49*'Sim_Vt_Of(IxI)'!$L51</f>
        <v>0</v>
      </c>
      <c r="S51">
        <f>I!R49*'Sim_Vt_Of(IxI)'!$L51</f>
        <v>0</v>
      </c>
      <c r="T51">
        <f>I!S49*'Sim_Vt_Of(IxI)'!$L51</f>
        <v>0</v>
      </c>
      <c r="U51">
        <f>I!T49*'Sim_Vt_Of(IxI)'!$L51</f>
        <v>0</v>
      </c>
      <c r="V51">
        <f>I!U49*'Sim_Vt_Of(IxI)'!$L51</f>
        <v>0</v>
      </c>
      <c r="W51">
        <f>I!V49*'Sim_Vt_Of(IxI)'!$L51</f>
        <v>0</v>
      </c>
      <c r="X51">
        <f>I!W49*'Sim_Vt_Of(IxI)'!$L51</f>
        <v>0</v>
      </c>
      <c r="Y51">
        <f>I!X49*'Sim_Vt_Of(IxI)'!$L51</f>
        <v>0</v>
      </c>
      <c r="Z51">
        <f>I!Y49*'Sim_Vt_Of(IxI)'!$L51</f>
        <v>0</v>
      </c>
      <c r="AA51">
        <f>I!Z49*'Sim_Vt_Of(IxI)'!$L51</f>
        <v>0</v>
      </c>
      <c r="AB51">
        <f>I!AA49*'Sim_Vt_Of(IxI)'!$L51</f>
        <v>0</v>
      </c>
      <c r="AC51">
        <f>I!AB49*'Sim_Vt_Of(IxI)'!$L51</f>
        <v>0</v>
      </c>
      <c r="AD51">
        <f>I!AC49*'Sim_Vt_Of(IxI)'!$L51</f>
        <v>0</v>
      </c>
      <c r="AE51">
        <f>I!AD49*'Sim_Vt_Of(IxI)'!$L51</f>
        <v>0</v>
      </c>
      <c r="AF51">
        <f>I!AE49*'Sim_Vt_Of(IxI)'!$L51</f>
        <v>0</v>
      </c>
      <c r="AG51">
        <f>I!AF49*'Sim_Vt_Of(IxI)'!$L51</f>
        <v>0</v>
      </c>
      <c r="AH51">
        <f>I!AG49*'Sim_Vt_Of(IxI)'!$L51</f>
        <v>0</v>
      </c>
      <c r="AI51">
        <f>I!AH49*'Sim_Vt_Of(IxI)'!$L51</f>
        <v>0</v>
      </c>
      <c r="AJ51">
        <f>I!AI49*'Sim_Vt_Of(IxI)'!$L51</f>
        <v>0</v>
      </c>
      <c r="AK51">
        <f>I!AJ49*'Sim_Vt_Of(IxI)'!$L51</f>
        <v>0</v>
      </c>
      <c r="AL51">
        <f>I!AK49*'Sim_Vt_Of(IxI)'!$L51</f>
        <v>0</v>
      </c>
      <c r="AM51">
        <f>I!AL49*'Sim_Vt_Of(IxI)'!$L51</f>
        <v>0</v>
      </c>
      <c r="AN51">
        <f>I!AM49*'Sim_Vt_Of(IxI)'!$L51</f>
        <v>0</v>
      </c>
      <c r="AO51">
        <f>I!AN49*'Sim_Vt_Of(IxI)'!$L51</f>
        <v>0</v>
      </c>
      <c r="AP51">
        <f>I!AO49*'Sim_Vt_Of(IxI)'!$L51</f>
        <v>0</v>
      </c>
      <c r="AQ51">
        <f>I!AP49*'Sim_Vt_Of(IxI)'!$L51</f>
        <v>0</v>
      </c>
      <c r="AR51">
        <f>I!AQ49*'Sim_Vt_Of(IxI)'!$L51</f>
        <v>0</v>
      </c>
      <c r="AS51">
        <f>I!AR49*'Sim_Vt_Of(IxI)'!$L51</f>
        <v>0</v>
      </c>
      <c r="AT51">
        <f>I!AS49*'Sim_Vt_Of(IxI)'!$L51</f>
        <v>0</v>
      </c>
      <c r="AU51">
        <f>I!AT49*'Sim_Vt_Of(IxI)'!$L51</f>
        <v>0</v>
      </c>
      <c r="AV51">
        <f>I!AU49*'Sim_Vt_Of(IxI)'!$L51</f>
        <v>0</v>
      </c>
      <c r="AW51">
        <f>I!AV49*'Sim_Vt_Of(IxI)'!$L51</f>
        <v>0</v>
      </c>
      <c r="AX51">
        <f>I!AW49*'Sim_Vt_Of(IxI)'!$L51</f>
        <v>0</v>
      </c>
      <c r="AY51">
        <f>I!AX49*'Sim_Vt_Of(IxI)'!$L51</f>
        <v>0</v>
      </c>
      <c r="AZ51">
        <f>I!AY49*'Sim_Vt_Of(IxI)'!$L51</f>
        <v>0</v>
      </c>
      <c r="BA51">
        <f>I!AZ49*'Sim_Vt_Of(IxI)'!$L51</f>
        <v>0</v>
      </c>
      <c r="BB51">
        <f>I!BA49*'Sim_Vt_Of(IxI)'!$L51</f>
        <v>0</v>
      </c>
      <c r="BC51">
        <f>I!BB49*'Sim_Vt_Of(IxI)'!$L51</f>
        <v>0</v>
      </c>
      <c r="BD51">
        <f>I!BC49*'Sim_Vt_Of(IxI)'!$L51</f>
        <v>0</v>
      </c>
      <c r="BE51">
        <f>I!BD49*'Sim_Vt_Of(IxI)'!$L51</f>
        <v>0</v>
      </c>
      <c r="BF51">
        <f>I!BE49*'Sim_Vt_Of(IxI)'!$L51</f>
        <v>0</v>
      </c>
      <c r="BG51">
        <f>I!BF49*'Sim_Vt_Of(IxI)'!$L51</f>
        <v>0</v>
      </c>
      <c r="BH51">
        <f>I!BG49*'Sim_Vt_Of(IxI)'!$L51</f>
        <v>0</v>
      </c>
      <c r="BI51">
        <f>I!BH49*'Sim_Vt_Of(IxI)'!$L51</f>
        <v>0</v>
      </c>
      <c r="BJ51">
        <f>I!BI49*'Sim_Vt_Of(IxI)'!$L51</f>
        <v>0</v>
      </c>
      <c r="BK51">
        <f>I!BJ49*'Sim_Vt_Of(IxI)'!$L51</f>
        <v>0</v>
      </c>
      <c r="BL51">
        <f>I!BK49*'Sim_Vt_Of(IxI)'!$L51</f>
        <v>0</v>
      </c>
      <c r="BM51">
        <f>I!BL49*'Sim_Vt_Of(IxI)'!$L51</f>
        <v>0</v>
      </c>
      <c r="BN51">
        <f>I!BM49*'Sim_Vt_Of(IxI)'!$L51</f>
        <v>0</v>
      </c>
      <c r="BO51">
        <f>I!BN49*'Sim_Vt_Of(IxI)'!$L51</f>
        <v>0</v>
      </c>
      <c r="BP51">
        <f>I!BO49*'Sim_Vt_Of(IxI)'!$L51</f>
        <v>0</v>
      </c>
      <c r="BQ51">
        <f>I!BP49*'Sim_Vt_Of(IxI)'!$L51</f>
        <v>0</v>
      </c>
      <c r="BR51">
        <f>I!BQ49*'Sim_Vt_Of(IxI)'!$L51</f>
        <v>0</v>
      </c>
      <c r="BS51">
        <f>I!BR49*'Sim_Vt_Of(IxI)'!$L51</f>
        <v>0</v>
      </c>
      <c r="BT51">
        <f>I!BS49*'Sim_Vt_Of(IxI)'!$L51</f>
        <v>0</v>
      </c>
      <c r="BU51">
        <f>I!BT49*'Sim_Vt_Of(IxI)'!$L51</f>
        <v>0</v>
      </c>
      <c r="BV51">
        <f>I!BU49*'Sim_Vt_Of(IxI)'!$L51</f>
        <v>0</v>
      </c>
      <c r="BW51">
        <f>I!BV49*'Sim_Vt_Of(IxI)'!$L51</f>
        <v>0</v>
      </c>
      <c r="BX51">
        <f>I!BW49*'Sim_Vt_Of(IxI)'!$L51</f>
        <v>0</v>
      </c>
      <c r="BY51">
        <f>I!BX49*'Sim_Vt_Of(IxI)'!$L51</f>
        <v>0</v>
      </c>
    </row>
    <row r="52" spans="1:77" x14ac:dyDescent="0.25">
      <c r="A52" s="105" t="s">
        <v>49</v>
      </c>
      <c r="B52">
        <f>I!A50*'Sim_Vt_Of(IxI)'!$L52</f>
        <v>0</v>
      </c>
      <c r="C52">
        <f>I!B50*'Sim_Vt_Of(IxI)'!$L52</f>
        <v>0</v>
      </c>
      <c r="D52">
        <f>I!C50*'Sim_Vt_Of(IxI)'!$L52</f>
        <v>0</v>
      </c>
      <c r="E52">
        <f>I!D50*'Sim_Vt_Of(IxI)'!$L52</f>
        <v>0</v>
      </c>
      <c r="F52">
        <f>I!E50*'Sim_Vt_Of(IxI)'!$L52</f>
        <v>0</v>
      </c>
      <c r="G52">
        <f>I!F50*'Sim_Vt_Of(IxI)'!$L52</f>
        <v>0</v>
      </c>
      <c r="H52">
        <f>I!G50*'Sim_Vt_Of(IxI)'!$L52</f>
        <v>0</v>
      </c>
      <c r="I52">
        <f>I!H50*'Sim_Vt_Of(IxI)'!$L52</f>
        <v>0</v>
      </c>
      <c r="J52">
        <f>I!I50*'Sim_Vt_Of(IxI)'!$L52</f>
        <v>0</v>
      </c>
      <c r="K52">
        <f>I!J50*'Sim_Vt_Of(IxI)'!$L52</f>
        <v>0</v>
      </c>
      <c r="L52">
        <f>I!K50*'Sim_Vt_Of(IxI)'!$L52</f>
        <v>0</v>
      </c>
      <c r="M52">
        <f>I!L50*'Sim_Vt_Of(IxI)'!$L52</f>
        <v>0</v>
      </c>
      <c r="N52">
        <f>I!M50*'Sim_Vt_Of(IxI)'!$L52</f>
        <v>0</v>
      </c>
      <c r="O52">
        <f>I!N50*'Sim_Vt_Of(IxI)'!$L52</f>
        <v>0</v>
      </c>
      <c r="P52">
        <f>I!O50*'Sim_Vt_Of(IxI)'!$L52</f>
        <v>0</v>
      </c>
      <c r="Q52">
        <f>I!P50*'Sim_Vt_Of(IxI)'!$L52</f>
        <v>0</v>
      </c>
      <c r="R52">
        <f>I!Q50*'Sim_Vt_Of(IxI)'!$L52</f>
        <v>0</v>
      </c>
      <c r="S52">
        <f>I!R50*'Sim_Vt_Of(IxI)'!$L52</f>
        <v>0</v>
      </c>
      <c r="T52">
        <f>I!S50*'Sim_Vt_Of(IxI)'!$L52</f>
        <v>0</v>
      </c>
      <c r="U52">
        <f>I!T50*'Sim_Vt_Of(IxI)'!$L52</f>
        <v>0</v>
      </c>
      <c r="V52">
        <f>I!U50*'Sim_Vt_Of(IxI)'!$L52</f>
        <v>0</v>
      </c>
      <c r="W52">
        <f>I!V50*'Sim_Vt_Of(IxI)'!$L52</f>
        <v>0</v>
      </c>
      <c r="X52">
        <f>I!W50*'Sim_Vt_Of(IxI)'!$L52</f>
        <v>0</v>
      </c>
      <c r="Y52">
        <f>I!X50*'Sim_Vt_Of(IxI)'!$L52</f>
        <v>0</v>
      </c>
      <c r="Z52">
        <f>I!Y50*'Sim_Vt_Of(IxI)'!$L52</f>
        <v>0</v>
      </c>
      <c r="AA52">
        <f>I!Z50*'Sim_Vt_Of(IxI)'!$L52</f>
        <v>0</v>
      </c>
      <c r="AB52">
        <f>I!AA50*'Sim_Vt_Of(IxI)'!$L52</f>
        <v>0</v>
      </c>
      <c r="AC52">
        <f>I!AB50*'Sim_Vt_Of(IxI)'!$L52</f>
        <v>0</v>
      </c>
      <c r="AD52">
        <f>I!AC50*'Sim_Vt_Of(IxI)'!$L52</f>
        <v>0</v>
      </c>
      <c r="AE52">
        <f>I!AD50*'Sim_Vt_Of(IxI)'!$L52</f>
        <v>0</v>
      </c>
      <c r="AF52">
        <f>I!AE50*'Sim_Vt_Of(IxI)'!$L52</f>
        <v>0</v>
      </c>
      <c r="AG52">
        <f>I!AF50*'Sim_Vt_Of(IxI)'!$L52</f>
        <v>0</v>
      </c>
      <c r="AH52">
        <f>I!AG50*'Sim_Vt_Of(IxI)'!$L52</f>
        <v>0</v>
      </c>
      <c r="AI52">
        <f>I!AH50*'Sim_Vt_Of(IxI)'!$L52</f>
        <v>0</v>
      </c>
      <c r="AJ52">
        <f>I!AI50*'Sim_Vt_Of(IxI)'!$L52</f>
        <v>0</v>
      </c>
      <c r="AK52">
        <f>I!AJ50*'Sim_Vt_Of(IxI)'!$L52</f>
        <v>0</v>
      </c>
      <c r="AL52">
        <f>I!AK50*'Sim_Vt_Of(IxI)'!$L52</f>
        <v>0</v>
      </c>
      <c r="AM52">
        <f>I!AL50*'Sim_Vt_Of(IxI)'!$L52</f>
        <v>0</v>
      </c>
      <c r="AN52">
        <f>I!AM50*'Sim_Vt_Of(IxI)'!$L52</f>
        <v>0</v>
      </c>
      <c r="AO52">
        <f>I!AN50*'Sim_Vt_Of(IxI)'!$L52</f>
        <v>0</v>
      </c>
      <c r="AP52">
        <f>I!AO50*'Sim_Vt_Of(IxI)'!$L52</f>
        <v>0</v>
      </c>
      <c r="AQ52">
        <f>I!AP50*'Sim_Vt_Of(IxI)'!$L52</f>
        <v>0</v>
      </c>
      <c r="AR52">
        <f>I!AQ50*'Sim_Vt_Of(IxI)'!$L52</f>
        <v>0</v>
      </c>
      <c r="AS52">
        <f>I!AR50*'Sim_Vt_Of(IxI)'!$L52</f>
        <v>0</v>
      </c>
      <c r="AT52">
        <f>I!AS50*'Sim_Vt_Of(IxI)'!$L52</f>
        <v>0</v>
      </c>
      <c r="AU52">
        <f>I!AT50*'Sim_Vt_Of(IxI)'!$L52</f>
        <v>0</v>
      </c>
      <c r="AV52">
        <f>I!AU50*'Sim_Vt_Of(IxI)'!$L52</f>
        <v>0</v>
      </c>
      <c r="AW52">
        <f>I!AV50*'Sim_Vt_Of(IxI)'!$L52</f>
        <v>0</v>
      </c>
      <c r="AX52">
        <f>I!AW50*'Sim_Vt_Of(IxI)'!$L52</f>
        <v>0</v>
      </c>
      <c r="AY52">
        <f>I!AX50*'Sim_Vt_Of(IxI)'!$L52</f>
        <v>0</v>
      </c>
      <c r="AZ52">
        <f>I!AY50*'Sim_Vt_Of(IxI)'!$L52</f>
        <v>0</v>
      </c>
      <c r="BA52">
        <f>I!AZ50*'Sim_Vt_Of(IxI)'!$L52</f>
        <v>0</v>
      </c>
      <c r="BB52">
        <f>I!BA50*'Sim_Vt_Of(IxI)'!$L52</f>
        <v>0</v>
      </c>
      <c r="BC52">
        <f>I!BB50*'Sim_Vt_Of(IxI)'!$L52</f>
        <v>0</v>
      </c>
      <c r="BD52">
        <f>I!BC50*'Sim_Vt_Of(IxI)'!$L52</f>
        <v>0</v>
      </c>
      <c r="BE52">
        <f>I!BD50*'Sim_Vt_Of(IxI)'!$L52</f>
        <v>0</v>
      </c>
      <c r="BF52">
        <f>I!BE50*'Sim_Vt_Of(IxI)'!$L52</f>
        <v>0</v>
      </c>
      <c r="BG52">
        <f>I!BF50*'Sim_Vt_Of(IxI)'!$L52</f>
        <v>0</v>
      </c>
      <c r="BH52">
        <f>I!BG50*'Sim_Vt_Of(IxI)'!$L52</f>
        <v>0</v>
      </c>
      <c r="BI52">
        <f>I!BH50*'Sim_Vt_Of(IxI)'!$L52</f>
        <v>0</v>
      </c>
      <c r="BJ52">
        <f>I!BI50*'Sim_Vt_Of(IxI)'!$L52</f>
        <v>0</v>
      </c>
      <c r="BK52">
        <f>I!BJ50*'Sim_Vt_Of(IxI)'!$L52</f>
        <v>0</v>
      </c>
      <c r="BL52">
        <f>I!BK50*'Sim_Vt_Of(IxI)'!$L52</f>
        <v>0</v>
      </c>
      <c r="BM52">
        <f>I!BL50*'Sim_Vt_Of(IxI)'!$L52</f>
        <v>0</v>
      </c>
      <c r="BN52">
        <f>I!BM50*'Sim_Vt_Of(IxI)'!$L52</f>
        <v>0</v>
      </c>
      <c r="BO52">
        <f>I!BN50*'Sim_Vt_Of(IxI)'!$L52</f>
        <v>0</v>
      </c>
      <c r="BP52">
        <f>I!BO50*'Sim_Vt_Of(IxI)'!$L52</f>
        <v>0</v>
      </c>
      <c r="BQ52">
        <f>I!BP50*'Sim_Vt_Of(IxI)'!$L52</f>
        <v>0</v>
      </c>
      <c r="BR52">
        <f>I!BQ50*'Sim_Vt_Of(IxI)'!$L52</f>
        <v>0</v>
      </c>
      <c r="BS52">
        <f>I!BR50*'Sim_Vt_Of(IxI)'!$L52</f>
        <v>0</v>
      </c>
      <c r="BT52">
        <f>I!BS50*'Sim_Vt_Of(IxI)'!$L52</f>
        <v>0</v>
      </c>
      <c r="BU52">
        <f>I!BT50*'Sim_Vt_Of(IxI)'!$L52</f>
        <v>0</v>
      </c>
      <c r="BV52">
        <f>I!BU50*'Sim_Vt_Of(IxI)'!$L52</f>
        <v>0</v>
      </c>
      <c r="BW52">
        <f>I!BV50*'Sim_Vt_Of(IxI)'!$L52</f>
        <v>0</v>
      </c>
      <c r="BX52">
        <f>I!BW50*'Sim_Vt_Of(IxI)'!$L52</f>
        <v>0</v>
      </c>
      <c r="BY52">
        <f>I!BX50*'Sim_Vt_Of(IxI)'!$L52</f>
        <v>0</v>
      </c>
    </row>
    <row r="53" spans="1:77" x14ac:dyDescent="0.25">
      <c r="A53" s="105" t="s">
        <v>50</v>
      </c>
      <c r="B53">
        <f>I!A51*'Sim_Vt_Of(IxI)'!$L53</f>
        <v>0</v>
      </c>
      <c r="C53">
        <f>I!B51*'Sim_Vt_Of(IxI)'!$L53</f>
        <v>0</v>
      </c>
      <c r="D53">
        <f>I!C51*'Sim_Vt_Of(IxI)'!$L53</f>
        <v>0</v>
      </c>
      <c r="E53">
        <f>I!D51*'Sim_Vt_Of(IxI)'!$L53</f>
        <v>0</v>
      </c>
      <c r="F53">
        <f>I!E51*'Sim_Vt_Of(IxI)'!$L53</f>
        <v>0</v>
      </c>
      <c r="G53">
        <f>I!F51*'Sim_Vt_Of(IxI)'!$L53</f>
        <v>0</v>
      </c>
      <c r="H53">
        <f>I!G51*'Sim_Vt_Of(IxI)'!$L53</f>
        <v>0</v>
      </c>
      <c r="I53">
        <f>I!H51*'Sim_Vt_Of(IxI)'!$L53</f>
        <v>0</v>
      </c>
      <c r="J53">
        <f>I!I51*'Sim_Vt_Of(IxI)'!$L53</f>
        <v>0</v>
      </c>
      <c r="K53">
        <f>I!J51*'Sim_Vt_Of(IxI)'!$L53</f>
        <v>0</v>
      </c>
      <c r="L53">
        <f>I!K51*'Sim_Vt_Of(IxI)'!$L53</f>
        <v>0</v>
      </c>
      <c r="M53">
        <f>I!L51*'Sim_Vt_Of(IxI)'!$L53</f>
        <v>0</v>
      </c>
      <c r="N53">
        <f>I!M51*'Sim_Vt_Of(IxI)'!$L53</f>
        <v>0</v>
      </c>
      <c r="O53">
        <f>I!N51*'Sim_Vt_Of(IxI)'!$L53</f>
        <v>0</v>
      </c>
      <c r="P53">
        <f>I!O51*'Sim_Vt_Of(IxI)'!$L53</f>
        <v>0</v>
      </c>
      <c r="Q53">
        <f>I!P51*'Sim_Vt_Of(IxI)'!$L53</f>
        <v>0</v>
      </c>
      <c r="R53">
        <f>I!Q51*'Sim_Vt_Of(IxI)'!$L53</f>
        <v>0</v>
      </c>
      <c r="S53">
        <f>I!R51*'Sim_Vt_Of(IxI)'!$L53</f>
        <v>0</v>
      </c>
      <c r="T53">
        <f>I!S51*'Sim_Vt_Of(IxI)'!$L53</f>
        <v>0</v>
      </c>
      <c r="U53">
        <f>I!T51*'Sim_Vt_Of(IxI)'!$L53</f>
        <v>0</v>
      </c>
      <c r="V53">
        <f>I!U51*'Sim_Vt_Of(IxI)'!$L53</f>
        <v>0</v>
      </c>
      <c r="W53">
        <f>I!V51*'Sim_Vt_Of(IxI)'!$L53</f>
        <v>0</v>
      </c>
      <c r="X53">
        <f>I!W51*'Sim_Vt_Of(IxI)'!$L53</f>
        <v>0</v>
      </c>
      <c r="Y53">
        <f>I!X51*'Sim_Vt_Of(IxI)'!$L53</f>
        <v>0</v>
      </c>
      <c r="Z53">
        <f>I!Y51*'Sim_Vt_Of(IxI)'!$L53</f>
        <v>0</v>
      </c>
      <c r="AA53">
        <f>I!Z51*'Sim_Vt_Of(IxI)'!$L53</f>
        <v>0</v>
      </c>
      <c r="AB53">
        <f>I!AA51*'Sim_Vt_Of(IxI)'!$L53</f>
        <v>0</v>
      </c>
      <c r="AC53">
        <f>I!AB51*'Sim_Vt_Of(IxI)'!$L53</f>
        <v>0</v>
      </c>
      <c r="AD53">
        <f>I!AC51*'Sim_Vt_Of(IxI)'!$L53</f>
        <v>0</v>
      </c>
      <c r="AE53">
        <f>I!AD51*'Sim_Vt_Of(IxI)'!$L53</f>
        <v>0</v>
      </c>
      <c r="AF53">
        <f>I!AE51*'Sim_Vt_Of(IxI)'!$L53</f>
        <v>0</v>
      </c>
      <c r="AG53">
        <f>I!AF51*'Sim_Vt_Of(IxI)'!$L53</f>
        <v>0</v>
      </c>
      <c r="AH53">
        <f>I!AG51*'Sim_Vt_Of(IxI)'!$L53</f>
        <v>0</v>
      </c>
      <c r="AI53">
        <f>I!AH51*'Sim_Vt_Of(IxI)'!$L53</f>
        <v>0</v>
      </c>
      <c r="AJ53">
        <f>I!AI51*'Sim_Vt_Of(IxI)'!$L53</f>
        <v>0</v>
      </c>
      <c r="AK53">
        <f>I!AJ51*'Sim_Vt_Of(IxI)'!$L53</f>
        <v>0</v>
      </c>
      <c r="AL53">
        <f>I!AK51*'Sim_Vt_Of(IxI)'!$L53</f>
        <v>0</v>
      </c>
      <c r="AM53">
        <f>I!AL51*'Sim_Vt_Of(IxI)'!$L53</f>
        <v>0</v>
      </c>
      <c r="AN53">
        <f>I!AM51*'Sim_Vt_Of(IxI)'!$L53</f>
        <v>0</v>
      </c>
      <c r="AO53">
        <f>I!AN51*'Sim_Vt_Of(IxI)'!$L53</f>
        <v>0</v>
      </c>
      <c r="AP53">
        <f>I!AO51*'Sim_Vt_Of(IxI)'!$L53</f>
        <v>0</v>
      </c>
      <c r="AQ53">
        <f>I!AP51*'Sim_Vt_Of(IxI)'!$L53</f>
        <v>0</v>
      </c>
      <c r="AR53">
        <f>I!AQ51*'Sim_Vt_Of(IxI)'!$L53</f>
        <v>0</v>
      </c>
      <c r="AS53">
        <f>I!AR51*'Sim_Vt_Of(IxI)'!$L53</f>
        <v>0</v>
      </c>
      <c r="AT53">
        <f>I!AS51*'Sim_Vt_Of(IxI)'!$L53</f>
        <v>0</v>
      </c>
      <c r="AU53">
        <f>I!AT51*'Sim_Vt_Of(IxI)'!$L53</f>
        <v>0</v>
      </c>
      <c r="AV53">
        <f>I!AU51*'Sim_Vt_Of(IxI)'!$L53</f>
        <v>0</v>
      </c>
      <c r="AW53">
        <f>I!AV51*'Sim_Vt_Of(IxI)'!$L53</f>
        <v>0</v>
      </c>
      <c r="AX53">
        <f>I!AW51*'Sim_Vt_Of(IxI)'!$L53</f>
        <v>0</v>
      </c>
      <c r="AY53">
        <f>I!AX51*'Sim_Vt_Of(IxI)'!$L53</f>
        <v>0</v>
      </c>
      <c r="AZ53">
        <f>I!AY51*'Sim_Vt_Of(IxI)'!$L53</f>
        <v>0</v>
      </c>
      <c r="BA53">
        <f>I!AZ51*'Sim_Vt_Of(IxI)'!$L53</f>
        <v>0</v>
      </c>
      <c r="BB53">
        <f>I!BA51*'Sim_Vt_Of(IxI)'!$L53</f>
        <v>0</v>
      </c>
      <c r="BC53">
        <f>I!BB51*'Sim_Vt_Of(IxI)'!$L53</f>
        <v>0</v>
      </c>
      <c r="BD53">
        <f>I!BC51*'Sim_Vt_Of(IxI)'!$L53</f>
        <v>0</v>
      </c>
      <c r="BE53">
        <f>I!BD51*'Sim_Vt_Of(IxI)'!$L53</f>
        <v>0</v>
      </c>
      <c r="BF53">
        <f>I!BE51*'Sim_Vt_Of(IxI)'!$L53</f>
        <v>0</v>
      </c>
      <c r="BG53">
        <f>I!BF51*'Sim_Vt_Of(IxI)'!$L53</f>
        <v>0</v>
      </c>
      <c r="BH53">
        <f>I!BG51*'Sim_Vt_Of(IxI)'!$L53</f>
        <v>0</v>
      </c>
      <c r="BI53">
        <f>I!BH51*'Sim_Vt_Of(IxI)'!$L53</f>
        <v>0</v>
      </c>
      <c r="BJ53">
        <f>I!BI51*'Sim_Vt_Of(IxI)'!$L53</f>
        <v>0</v>
      </c>
      <c r="BK53">
        <f>I!BJ51*'Sim_Vt_Of(IxI)'!$L53</f>
        <v>0</v>
      </c>
      <c r="BL53">
        <f>I!BK51*'Sim_Vt_Of(IxI)'!$L53</f>
        <v>0</v>
      </c>
      <c r="BM53">
        <f>I!BL51*'Sim_Vt_Of(IxI)'!$L53</f>
        <v>0</v>
      </c>
      <c r="BN53">
        <f>I!BM51*'Sim_Vt_Of(IxI)'!$L53</f>
        <v>0</v>
      </c>
      <c r="BO53">
        <f>I!BN51*'Sim_Vt_Of(IxI)'!$L53</f>
        <v>0</v>
      </c>
      <c r="BP53">
        <f>I!BO51*'Sim_Vt_Of(IxI)'!$L53</f>
        <v>0</v>
      </c>
      <c r="BQ53">
        <f>I!BP51*'Sim_Vt_Of(IxI)'!$L53</f>
        <v>0</v>
      </c>
      <c r="BR53">
        <f>I!BQ51*'Sim_Vt_Of(IxI)'!$L53</f>
        <v>0</v>
      </c>
      <c r="BS53">
        <f>I!BR51*'Sim_Vt_Of(IxI)'!$L53</f>
        <v>0</v>
      </c>
      <c r="BT53">
        <f>I!BS51*'Sim_Vt_Of(IxI)'!$L53</f>
        <v>0</v>
      </c>
      <c r="BU53">
        <f>I!BT51*'Sim_Vt_Of(IxI)'!$L53</f>
        <v>0</v>
      </c>
      <c r="BV53">
        <f>I!BU51*'Sim_Vt_Of(IxI)'!$L53</f>
        <v>0</v>
      </c>
      <c r="BW53">
        <f>I!BV51*'Sim_Vt_Of(IxI)'!$L53</f>
        <v>0</v>
      </c>
      <c r="BX53">
        <f>I!BW51*'Sim_Vt_Of(IxI)'!$L53</f>
        <v>0</v>
      </c>
      <c r="BY53">
        <f>I!BX51*'Sim_Vt_Of(IxI)'!$L53</f>
        <v>0</v>
      </c>
    </row>
    <row r="54" spans="1:77" x14ac:dyDescent="0.25">
      <c r="A54" s="105" t="s">
        <v>51</v>
      </c>
      <c r="B54">
        <f>I!A52*'Sim_Vt_Of(IxI)'!$L54</f>
        <v>0</v>
      </c>
      <c r="C54">
        <f>I!B52*'Sim_Vt_Of(IxI)'!$L54</f>
        <v>0</v>
      </c>
      <c r="D54">
        <f>I!C52*'Sim_Vt_Of(IxI)'!$L54</f>
        <v>0</v>
      </c>
      <c r="E54">
        <f>I!D52*'Sim_Vt_Of(IxI)'!$L54</f>
        <v>0</v>
      </c>
      <c r="F54">
        <f>I!E52*'Sim_Vt_Of(IxI)'!$L54</f>
        <v>0</v>
      </c>
      <c r="G54">
        <f>I!F52*'Sim_Vt_Of(IxI)'!$L54</f>
        <v>0</v>
      </c>
      <c r="H54">
        <f>I!G52*'Sim_Vt_Of(IxI)'!$L54</f>
        <v>0</v>
      </c>
      <c r="I54">
        <f>I!H52*'Sim_Vt_Of(IxI)'!$L54</f>
        <v>0</v>
      </c>
      <c r="J54">
        <f>I!I52*'Sim_Vt_Of(IxI)'!$L54</f>
        <v>0</v>
      </c>
      <c r="K54">
        <f>I!J52*'Sim_Vt_Of(IxI)'!$L54</f>
        <v>0</v>
      </c>
      <c r="L54">
        <f>I!K52*'Sim_Vt_Of(IxI)'!$L54</f>
        <v>0</v>
      </c>
      <c r="M54">
        <f>I!L52*'Sim_Vt_Of(IxI)'!$L54</f>
        <v>0</v>
      </c>
      <c r="N54">
        <f>I!M52*'Sim_Vt_Of(IxI)'!$L54</f>
        <v>0</v>
      </c>
      <c r="O54">
        <f>I!N52*'Sim_Vt_Of(IxI)'!$L54</f>
        <v>0</v>
      </c>
      <c r="P54">
        <f>I!O52*'Sim_Vt_Of(IxI)'!$L54</f>
        <v>0</v>
      </c>
      <c r="Q54">
        <f>I!P52*'Sim_Vt_Of(IxI)'!$L54</f>
        <v>0</v>
      </c>
      <c r="R54">
        <f>I!Q52*'Sim_Vt_Of(IxI)'!$L54</f>
        <v>0</v>
      </c>
      <c r="S54">
        <f>I!R52*'Sim_Vt_Of(IxI)'!$L54</f>
        <v>0</v>
      </c>
      <c r="T54">
        <f>I!S52*'Sim_Vt_Of(IxI)'!$L54</f>
        <v>0</v>
      </c>
      <c r="U54">
        <f>I!T52*'Sim_Vt_Of(IxI)'!$L54</f>
        <v>0</v>
      </c>
      <c r="V54">
        <f>I!U52*'Sim_Vt_Of(IxI)'!$L54</f>
        <v>0</v>
      </c>
      <c r="W54">
        <f>I!V52*'Sim_Vt_Of(IxI)'!$L54</f>
        <v>0</v>
      </c>
      <c r="X54">
        <f>I!W52*'Sim_Vt_Of(IxI)'!$L54</f>
        <v>0</v>
      </c>
      <c r="Y54">
        <f>I!X52*'Sim_Vt_Of(IxI)'!$L54</f>
        <v>0</v>
      </c>
      <c r="Z54">
        <f>I!Y52*'Sim_Vt_Of(IxI)'!$L54</f>
        <v>0</v>
      </c>
      <c r="AA54">
        <f>I!Z52*'Sim_Vt_Of(IxI)'!$L54</f>
        <v>0</v>
      </c>
      <c r="AB54">
        <f>I!AA52*'Sim_Vt_Of(IxI)'!$L54</f>
        <v>0</v>
      </c>
      <c r="AC54">
        <f>I!AB52*'Sim_Vt_Of(IxI)'!$L54</f>
        <v>0</v>
      </c>
      <c r="AD54">
        <f>I!AC52*'Sim_Vt_Of(IxI)'!$L54</f>
        <v>0</v>
      </c>
      <c r="AE54">
        <f>I!AD52*'Sim_Vt_Of(IxI)'!$L54</f>
        <v>0</v>
      </c>
      <c r="AF54">
        <f>I!AE52*'Sim_Vt_Of(IxI)'!$L54</f>
        <v>0</v>
      </c>
      <c r="AG54">
        <f>I!AF52*'Sim_Vt_Of(IxI)'!$L54</f>
        <v>0</v>
      </c>
      <c r="AH54">
        <f>I!AG52*'Sim_Vt_Of(IxI)'!$L54</f>
        <v>0</v>
      </c>
      <c r="AI54">
        <f>I!AH52*'Sim_Vt_Of(IxI)'!$L54</f>
        <v>0</v>
      </c>
      <c r="AJ54">
        <f>I!AI52*'Sim_Vt_Of(IxI)'!$L54</f>
        <v>0</v>
      </c>
      <c r="AK54">
        <f>I!AJ52*'Sim_Vt_Of(IxI)'!$L54</f>
        <v>0</v>
      </c>
      <c r="AL54">
        <f>I!AK52*'Sim_Vt_Of(IxI)'!$L54</f>
        <v>0</v>
      </c>
      <c r="AM54">
        <f>I!AL52*'Sim_Vt_Of(IxI)'!$L54</f>
        <v>0</v>
      </c>
      <c r="AN54">
        <f>I!AM52*'Sim_Vt_Of(IxI)'!$L54</f>
        <v>0</v>
      </c>
      <c r="AO54">
        <f>I!AN52*'Sim_Vt_Of(IxI)'!$L54</f>
        <v>0</v>
      </c>
      <c r="AP54">
        <f>I!AO52*'Sim_Vt_Of(IxI)'!$L54</f>
        <v>0</v>
      </c>
      <c r="AQ54">
        <f>I!AP52*'Sim_Vt_Of(IxI)'!$L54</f>
        <v>0</v>
      </c>
      <c r="AR54">
        <f>I!AQ52*'Sim_Vt_Of(IxI)'!$L54</f>
        <v>0</v>
      </c>
      <c r="AS54">
        <f>I!AR52*'Sim_Vt_Of(IxI)'!$L54</f>
        <v>0</v>
      </c>
      <c r="AT54">
        <f>I!AS52*'Sim_Vt_Of(IxI)'!$L54</f>
        <v>0</v>
      </c>
      <c r="AU54">
        <f>I!AT52*'Sim_Vt_Of(IxI)'!$L54</f>
        <v>0</v>
      </c>
      <c r="AV54">
        <f>I!AU52*'Sim_Vt_Of(IxI)'!$L54</f>
        <v>0</v>
      </c>
      <c r="AW54">
        <f>I!AV52*'Sim_Vt_Of(IxI)'!$L54</f>
        <v>0</v>
      </c>
      <c r="AX54">
        <f>I!AW52*'Sim_Vt_Of(IxI)'!$L54</f>
        <v>0</v>
      </c>
      <c r="AY54">
        <f>I!AX52*'Sim_Vt_Of(IxI)'!$L54</f>
        <v>0</v>
      </c>
      <c r="AZ54">
        <f>I!AY52*'Sim_Vt_Of(IxI)'!$L54</f>
        <v>0</v>
      </c>
      <c r="BA54">
        <f>I!AZ52*'Sim_Vt_Of(IxI)'!$L54</f>
        <v>0</v>
      </c>
      <c r="BB54">
        <f>I!BA52*'Sim_Vt_Of(IxI)'!$L54</f>
        <v>0</v>
      </c>
      <c r="BC54">
        <f>I!BB52*'Sim_Vt_Of(IxI)'!$L54</f>
        <v>0</v>
      </c>
      <c r="BD54">
        <f>I!BC52*'Sim_Vt_Of(IxI)'!$L54</f>
        <v>0</v>
      </c>
      <c r="BE54">
        <f>I!BD52*'Sim_Vt_Of(IxI)'!$L54</f>
        <v>0</v>
      </c>
      <c r="BF54">
        <f>I!BE52*'Sim_Vt_Of(IxI)'!$L54</f>
        <v>0</v>
      </c>
      <c r="BG54">
        <f>I!BF52*'Sim_Vt_Of(IxI)'!$L54</f>
        <v>0</v>
      </c>
      <c r="BH54">
        <f>I!BG52*'Sim_Vt_Of(IxI)'!$L54</f>
        <v>0</v>
      </c>
      <c r="BI54">
        <f>I!BH52*'Sim_Vt_Of(IxI)'!$L54</f>
        <v>0</v>
      </c>
      <c r="BJ54">
        <f>I!BI52*'Sim_Vt_Of(IxI)'!$L54</f>
        <v>0</v>
      </c>
      <c r="BK54">
        <f>I!BJ52*'Sim_Vt_Of(IxI)'!$L54</f>
        <v>0</v>
      </c>
      <c r="BL54">
        <f>I!BK52*'Sim_Vt_Of(IxI)'!$L54</f>
        <v>0</v>
      </c>
      <c r="BM54">
        <f>I!BL52*'Sim_Vt_Of(IxI)'!$L54</f>
        <v>0</v>
      </c>
      <c r="BN54">
        <f>I!BM52*'Sim_Vt_Of(IxI)'!$L54</f>
        <v>0</v>
      </c>
      <c r="BO54">
        <f>I!BN52*'Sim_Vt_Of(IxI)'!$L54</f>
        <v>0</v>
      </c>
      <c r="BP54">
        <f>I!BO52*'Sim_Vt_Of(IxI)'!$L54</f>
        <v>0</v>
      </c>
      <c r="BQ54">
        <f>I!BP52*'Sim_Vt_Of(IxI)'!$L54</f>
        <v>0</v>
      </c>
      <c r="BR54">
        <f>I!BQ52*'Sim_Vt_Of(IxI)'!$L54</f>
        <v>0</v>
      </c>
      <c r="BS54">
        <f>I!BR52*'Sim_Vt_Of(IxI)'!$L54</f>
        <v>0</v>
      </c>
      <c r="BT54">
        <f>I!BS52*'Sim_Vt_Of(IxI)'!$L54</f>
        <v>0</v>
      </c>
      <c r="BU54">
        <f>I!BT52*'Sim_Vt_Of(IxI)'!$L54</f>
        <v>0</v>
      </c>
      <c r="BV54">
        <f>I!BU52*'Sim_Vt_Of(IxI)'!$L54</f>
        <v>0</v>
      </c>
      <c r="BW54">
        <f>I!BV52*'Sim_Vt_Of(IxI)'!$L54</f>
        <v>0</v>
      </c>
      <c r="BX54">
        <f>I!BW52*'Sim_Vt_Of(IxI)'!$L54</f>
        <v>0</v>
      </c>
      <c r="BY54">
        <f>I!BX52*'Sim_Vt_Of(IxI)'!$L54</f>
        <v>0</v>
      </c>
    </row>
    <row r="55" spans="1:77" x14ac:dyDescent="0.25">
      <c r="A55" s="105" t="s">
        <v>52</v>
      </c>
      <c r="B55">
        <f>I!A53*'Sim_Vt_Of(IxI)'!$L55</f>
        <v>0</v>
      </c>
      <c r="C55">
        <f>I!B53*'Sim_Vt_Of(IxI)'!$L55</f>
        <v>0</v>
      </c>
      <c r="D55">
        <f>I!C53*'Sim_Vt_Of(IxI)'!$L55</f>
        <v>0</v>
      </c>
      <c r="E55">
        <f>I!D53*'Sim_Vt_Of(IxI)'!$L55</f>
        <v>0</v>
      </c>
      <c r="F55">
        <f>I!E53*'Sim_Vt_Of(IxI)'!$L55</f>
        <v>0</v>
      </c>
      <c r="G55">
        <f>I!F53*'Sim_Vt_Of(IxI)'!$L55</f>
        <v>0</v>
      </c>
      <c r="H55">
        <f>I!G53*'Sim_Vt_Of(IxI)'!$L55</f>
        <v>0</v>
      </c>
      <c r="I55">
        <f>I!H53*'Sim_Vt_Of(IxI)'!$L55</f>
        <v>0</v>
      </c>
      <c r="J55">
        <f>I!I53*'Sim_Vt_Of(IxI)'!$L55</f>
        <v>0</v>
      </c>
      <c r="K55">
        <f>I!J53*'Sim_Vt_Of(IxI)'!$L55</f>
        <v>0</v>
      </c>
      <c r="L55">
        <f>I!K53*'Sim_Vt_Of(IxI)'!$L55</f>
        <v>0</v>
      </c>
      <c r="M55">
        <f>I!L53*'Sim_Vt_Of(IxI)'!$L55</f>
        <v>0</v>
      </c>
      <c r="N55">
        <f>I!M53*'Sim_Vt_Of(IxI)'!$L55</f>
        <v>0</v>
      </c>
      <c r="O55">
        <f>I!N53*'Sim_Vt_Of(IxI)'!$L55</f>
        <v>0</v>
      </c>
      <c r="P55">
        <f>I!O53*'Sim_Vt_Of(IxI)'!$L55</f>
        <v>0</v>
      </c>
      <c r="Q55">
        <f>I!P53*'Sim_Vt_Of(IxI)'!$L55</f>
        <v>0</v>
      </c>
      <c r="R55">
        <f>I!Q53*'Sim_Vt_Of(IxI)'!$L55</f>
        <v>0</v>
      </c>
      <c r="S55">
        <f>I!R53*'Sim_Vt_Of(IxI)'!$L55</f>
        <v>0</v>
      </c>
      <c r="T55">
        <f>I!S53*'Sim_Vt_Of(IxI)'!$L55</f>
        <v>0</v>
      </c>
      <c r="U55">
        <f>I!T53*'Sim_Vt_Of(IxI)'!$L55</f>
        <v>0</v>
      </c>
      <c r="V55">
        <f>I!U53*'Sim_Vt_Of(IxI)'!$L55</f>
        <v>0</v>
      </c>
      <c r="W55">
        <f>I!V53*'Sim_Vt_Of(IxI)'!$L55</f>
        <v>0</v>
      </c>
      <c r="X55">
        <f>I!W53*'Sim_Vt_Of(IxI)'!$L55</f>
        <v>0</v>
      </c>
      <c r="Y55">
        <f>I!X53*'Sim_Vt_Of(IxI)'!$L55</f>
        <v>0</v>
      </c>
      <c r="Z55">
        <f>I!Y53*'Sim_Vt_Of(IxI)'!$L55</f>
        <v>0</v>
      </c>
      <c r="AA55">
        <f>I!Z53*'Sim_Vt_Of(IxI)'!$L55</f>
        <v>0</v>
      </c>
      <c r="AB55">
        <f>I!AA53*'Sim_Vt_Of(IxI)'!$L55</f>
        <v>0</v>
      </c>
      <c r="AC55">
        <f>I!AB53*'Sim_Vt_Of(IxI)'!$L55</f>
        <v>0</v>
      </c>
      <c r="AD55">
        <f>I!AC53*'Sim_Vt_Of(IxI)'!$L55</f>
        <v>0</v>
      </c>
      <c r="AE55">
        <f>I!AD53*'Sim_Vt_Of(IxI)'!$L55</f>
        <v>0</v>
      </c>
      <c r="AF55">
        <f>I!AE53*'Sim_Vt_Of(IxI)'!$L55</f>
        <v>0</v>
      </c>
      <c r="AG55">
        <f>I!AF53*'Sim_Vt_Of(IxI)'!$L55</f>
        <v>0</v>
      </c>
      <c r="AH55">
        <f>I!AG53*'Sim_Vt_Of(IxI)'!$L55</f>
        <v>0</v>
      </c>
      <c r="AI55">
        <f>I!AH53*'Sim_Vt_Of(IxI)'!$L55</f>
        <v>0</v>
      </c>
      <c r="AJ55">
        <f>I!AI53*'Sim_Vt_Of(IxI)'!$L55</f>
        <v>0</v>
      </c>
      <c r="AK55">
        <f>I!AJ53*'Sim_Vt_Of(IxI)'!$L55</f>
        <v>0</v>
      </c>
      <c r="AL55">
        <f>I!AK53*'Sim_Vt_Of(IxI)'!$L55</f>
        <v>0</v>
      </c>
      <c r="AM55">
        <f>I!AL53*'Sim_Vt_Of(IxI)'!$L55</f>
        <v>0</v>
      </c>
      <c r="AN55">
        <f>I!AM53*'Sim_Vt_Of(IxI)'!$L55</f>
        <v>0</v>
      </c>
      <c r="AO55">
        <f>I!AN53*'Sim_Vt_Of(IxI)'!$L55</f>
        <v>0</v>
      </c>
      <c r="AP55">
        <f>I!AO53*'Sim_Vt_Of(IxI)'!$L55</f>
        <v>0</v>
      </c>
      <c r="AQ55">
        <f>I!AP53*'Sim_Vt_Of(IxI)'!$L55</f>
        <v>0</v>
      </c>
      <c r="AR55">
        <f>I!AQ53*'Sim_Vt_Of(IxI)'!$L55</f>
        <v>0</v>
      </c>
      <c r="AS55">
        <f>I!AR53*'Sim_Vt_Of(IxI)'!$L55</f>
        <v>0</v>
      </c>
      <c r="AT55">
        <f>I!AS53*'Sim_Vt_Of(IxI)'!$L55</f>
        <v>0</v>
      </c>
      <c r="AU55">
        <f>I!AT53*'Sim_Vt_Of(IxI)'!$L55</f>
        <v>0</v>
      </c>
      <c r="AV55">
        <f>I!AU53*'Sim_Vt_Of(IxI)'!$L55</f>
        <v>0</v>
      </c>
      <c r="AW55">
        <f>I!AV53*'Sim_Vt_Of(IxI)'!$L55</f>
        <v>0</v>
      </c>
      <c r="AX55">
        <f>I!AW53*'Sim_Vt_Of(IxI)'!$L55</f>
        <v>0</v>
      </c>
      <c r="AY55">
        <f>I!AX53*'Sim_Vt_Of(IxI)'!$L55</f>
        <v>0</v>
      </c>
      <c r="AZ55">
        <f>I!AY53*'Sim_Vt_Of(IxI)'!$L55</f>
        <v>0</v>
      </c>
      <c r="BA55">
        <f>I!AZ53*'Sim_Vt_Of(IxI)'!$L55</f>
        <v>0</v>
      </c>
      <c r="BB55">
        <f>I!BA53*'Sim_Vt_Of(IxI)'!$L55</f>
        <v>0</v>
      </c>
      <c r="BC55">
        <f>I!BB53*'Sim_Vt_Of(IxI)'!$L55</f>
        <v>0</v>
      </c>
      <c r="BD55">
        <f>I!BC53*'Sim_Vt_Of(IxI)'!$L55</f>
        <v>0</v>
      </c>
      <c r="BE55">
        <f>I!BD53*'Sim_Vt_Of(IxI)'!$L55</f>
        <v>0</v>
      </c>
      <c r="BF55">
        <f>I!BE53*'Sim_Vt_Of(IxI)'!$L55</f>
        <v>0</v>
      </c>
      <c r="BG55">
        <f>I!BF53*'Sim_Vt_Of(IxI)'!$L55</f>
        <v>0</v>
      </c>
      <c r="BH55">
        <f>I!BG53*'Sim_Vt_Of(IxI)'!$L55</f>
        <v>0</v>
      </c>
      <c r="BI55">
        <f>I!BH53*'Sim_Vt_Of(IxI)'!$L55</f>
        <v>0</v>
      </c>
      <c r="BJ55">
        <f>I!BI53*'Sim_Vt_Of(IxI)'!$L55</f>
        <v>0</v>
      </c>
      <c r="BK55">
        <f>I!BJ53*'Sim_Vt_Of(IxI)'!$L55</f>
        <v>0</v>
      </c>
      <c r="BL55">
        <f>I!BK53*'Sim_Vt_Of(IxI)'!$L55</f>
        <v>0</v>
      </c>
      <c r="BM55">
        <f>I!BL53*'Sim_Vt_Of(IxI)'!$L55</f>
        <v>0</v>
      </c>
      <c r="BN55">
        <f>I!BM53*'Sim_Vt_Of(IxI)'!$L55</f>
        <v>0</v>
      </c>
      <c r="BO55">
        <f>I!BN53*'Sim_Vt_Of(IxI)'!$L55</f>
        <v>0</v>
      </c>
      <c r="BP55">
        <f>I!BO53*'Sim_Vt_Of(IxI)'!$L55</f>
        <v>0</v>
      </c>
      <c r="BQ55">
        <f>I!BP53*'Sim_Vt_Of(IxI)'!$L55</f>
        <v>0</v>
      </c>
      <c r="BR55">
        <f>I!BQ53*'Sim_Vt_Of(IxI)'!$L55</f>
        <v>0</v>
      </c>
      <c r="BS55">
        <f>I!BR53*'Sim_Vt_Of(IxI)'!$L55</f>
        <v>0</v>
      </c>
      <c r="BT55">
        <f>I!BS53*'Sim_Vt_Of(IxI)'!$L55</f>
        <v>0</v>
      </c>
      <c r="BU55">
        <f>I!BT53*'Sim_Vt_Of(IxI)'!$L55</f>
        <v>0</v>
      </c>
      <c r="BV55">
        <f>I!BU53*'Sim_Vt_Of(IxI)'!$L55</f>
        <v>0</v>
      </c>
      <c r="BW55">
        <f>I!BV53*'Sim_Vt_Of(IxI)'!$L55</f>
        <v>0</v>
      </c>
      <c r="BX55">
        <f>I!BW53*'Sim_Vt_Of(IxI)'!$L55</f>
        <v>0</v>
      </c>
      <c r="BY55">
        <f>I!BX53*'Sim_Vt_Of(IxI)'!$L55</f>
        <v>0</v>
      </c>
    </row>
    <row r="56" spans="1:77" x14ac:dyDescent="0.25">
      <c r="A56" s="105" t="s">
        <v>53</v>
      </c>
      <c r="B56">
        <f>I!A54*'Sim_Vt_Of(IxI)'!$L56</f>
        <v>0</v>
      </c>
      <c r="C56">
        <f>I!B54*'Sim_Vt_Of(IxI)'!$L56</f>
        <v>0</v>
      </c>
      <c r="D56">
        <f>I!C54*'Sim_Vt_Of(IxI)'!$L56</f>
        <v>0</v>
      </c>
      <c r="E56">
        <f>I!D54*'Sim_Vt_Of(IxI)'!$L56</f>
        <v>0</v>
      </c>
      <c r="F56">
        <f>I!E54*'Sim_Vt_Of(IxI)'!$L56</f>
        <v>0</v>
      </c>
      <c r="G56">
        <f>I!F54*'Sim_Vt_Of(IxI)'!$L56</f>
        <v>0</v>
      </c>
      <c r="H56">
        <f>I!G54*'Sim_Vt_Of(IxI)'!$L56</f>
        <v>0</v>
      </c>
      <c r="I56">
        <f>I!H54*'Sim_Vt_Of(IxI)'!$L56</f>
        <v>0</v>
      </c>
      <c r="J56">
        <f>I!I54*'Sim_Vt_Of(IxI)'!$L56</f>
        <v>0</v>
      </c>
      <c r="K56">
        <f>I!J54*'Sim_Vt_Of(IxI)'!$L56</f>
        <v>0</v>
      </c>
      <c r="L56">
        <f>I!K54*'Sim_Vt_Of(IxI)'!$L56</f>
        <v>0</v>
      </c>
      <c r="M56">
        <f>I!L54*'Sim_Vt_Of(IxI)'!$L56</f>
        <v>0</v>
      </c>
      <c r="N56">
        <f>I!M54*'Sim_Vt_Of(IxI)'!$L56</f>
        <v>0</v>
      </c>
      <c r="O56">
        <f>I!N54*'Sim_Vt_Of(IxI)'!$L56</f>
        <v>0</v>
      </c>
      <c r="P56">
        <f>I!O54*'Sim_Vt_Of(IxI)'!$L56</f>
        <v>0</v>
      </c>
      <c r="Q56">
        <f>I!P54*'Sim_Vt_Of(IxI)'!$L56</f>
        <v>0</v>
      </c>
      <c r="R56">
        <f>I!Q54*'Sim_Vt_Of(IxI)'!$L56</f>
        <v>0</v>
      </c>
      <c r="S56">
        <f>I!R54*'Sim_Vt_Of(IxI)'!$L56</f>
        <v>0</v>
      </c>
      <c r="T56">
        <f>I!S54*'Sim_Vt_Of(IxI)'!$L56</f>
        <v>0</v>
      </c>
      <c r="U56">
        <f>I!T54*'Sim_Vt_Of(IxI)'!$L56</f>
        <v>0</v>
      </c>
      <c r="V56">
        <f>I!U54*'Sim_Vt_Of(IxI)'!$L56</f>
        <v>0</v>
      </c>
      <c r="W56">
        <f>I!V54*'Sim_Vt_Of(IxI)'!$L56</f>
        <v>0</v>
      </c>
      <c r="X56">
        <f>I!W54*'Sim_Vt_Of(IxI)'!$L56</f>
        <v>0</v>
      </c>
      <c r="Y56">
        <f>I!X54*'Sim_Vt_Of(IxI)'!$L56</f>
        <v>0</v>
      </c>
      <c r="Z56">
        <f>I!Y54*'Sim_Vt_Of(IxI)'!$L56</f>
        <v>0</v>
      </c>
      <c r="AA56">
        <f>I!Z54*'Sim_Vt_Of(IxI)'!$L56</f>
        <v>0</v>
      </c>
      <c r="AB56">
        <f>I!AA54*'Sim_Vt_Of(IxI)'!$L56</f>
        <v>0</v>
      </c>
      <c r="AC56">
        <f>I!AB54*'Sim_Vt_Of(IxI)'!$L56</f>
        <v>0</v>
      </c>
      <c r="AD56">
        <f>I!AC54*'Sim_Vt_Of(IxI)'!$L56</f>
        <v>0</v>
      </c>
      <c r="AE56">
        <f>I!AD54*'Sim_Vt_Of(IxI)'!$L56</f>
        <v>0</v>
      </c>
      <c r="AF56">
        <f>I!AE54*'Sim_Vt_Of(IxI)'!$L56</f>
        <v>0</v>
      </c>
      <c r="AG56">
        <f>I!AF54*'Sim_Vt_Of(IxI)'!$L56</f>
        <v>0</v>
      </c>
      <c r="AH56">
        <f>I!AG54*'Sim_Vt_Of(IxI)'!$L56</f>
        <v>0</v>
      </c>
      <c r="AI56">
        <f>I!AH54*'Sim_Vt_Of(IxI)'!$L56</f>
        <v>0</v>
      </c>
      <c r="AJ56">
        <f>I!AI54*'Sim_Vt_Of(IxI)'!$L56</f>
        <v>0</v>
      </c>
      <c r="AK56">
        <f>I!AJ54*'Sim_Vt_Of(IxI)'!$L56</f>
        <v>0</v>
      </c>
      <c r="AL56">
        <f>I!AK54*'Sim_Vt_Of(IxI)'!$L56</f>
        <v>0</v>
      </c>
      <c r="AM56">
        <f>I!AL54*'Sim_Vt_Of(IxI)'!$L56</f>
        <v>0</v>
      </c>
      <c r="AN56">
        <f>I!AM54*'Sim_Vt_Of(IxI)'!$L56</f>
        <v>0</v>
      </c>
      <c r="AO56">
        <f>I!AN54*'Sim_Vt_Of(IxI)'!$L56</f>
        <v>0</v>
      </c>
      <c r="AP56">
        <f>I!AO54*'Sim_Vt_Of(IxI)'!$L56</f>
        <v>0</v>
      </c>
      <c r="AQ56">
        <f>I!AP54*'Sim_Vt_Of(IxI)'!$L56</f>
        <v>0</v>
      </c>
      <c r="AR56">
        <f>I!AQ54*'Sim_Vt_Of(IxI)'!$L56</f>
        <v>0</v>
      </c>
      <c r="AS56">
        <f>I!AR54*'Sim_Vt_Of(IxI)'!$L56</f>
        <v>0</v>
      </c>
      <c r="AT56">
        <f>I!AS54*'Sim_Vt_Of(IxI)'!$L56</f>
        <v>0</v>
      </c>
      <c r="AU56">
        <f>I!AT54*'Sim_Vt_Of(IxI)'!$L56</f>
        <v>0</v>
      </c>
      <c r="AV56">
        <f>I!AU54*'Sim_Vt_Of(IxI)'!$L56</f>
        <v>0</v>
      </c>
      <c r="AW56">
        <f>I!AV54*'Sim_Vt_Of(IxI)'!$L56</f>
        <v>0</v>
      </c>
      <c r="AX56">
        <f>I!AW54*'Sim_Vt_Of(IxI)'!$L56</f>
        <v>0</v>
      </c>
      <c r="AY56">
        <f>I!AX54*'Sim_Vt_Of(IxI)'!$L56</f>
        <v>0</v>
      </c>
      <c r="AZ56">
        <f>I!AY54*'Sim_Vt_Of(IxI)'!$L56</f>
        <v>0</v>
      </c>
      <c r="BA56">
        <f>I!AZ54*'Sim_Vt_Of(IxI)'!$L56</f>
        <v>0</v>
      </c>
      <c r="BB56">
        <f>I!BA54*'Sim_Vt_Of(IxI)'!$L56</f>
        <v>0</v>
      </c>
      <c r="BC56">
        <f>I!BB54*'Sim_Vt_Of(IxI)'!$L56</f>
        <v>0</v>
      </c>
      <c r="BD56">
        <f>I!BC54*'Sim_Vt_Of(IxI)'!$L56</f>
        <v>0</v>
      </c>
      <c r="BE56">
        <f>I!BD54*'Sim_Vt_Of(IxI)'!$L56</f>
        <v>0</v>
      </c>
      <c r="BF56">
        <f>I!BE54*'Sim_Vt_Of(IxI)'!$L56</f>
        <v>0</v>
      </c>
      <c r="BG56">
        <f>I!BF54*'Sim_Vt_Of(IxI)'!$L56</f>
        <v>0</v>
      </c>
      <c r="BH56">
        <f>I!BG54*'Sim_Vt_Of(IxI)'!$L56</f>
        <v>0</v>
      </c>
      <c r="BI56">
        <f>I!BH54*'Sim_Vt_Of(IxI)'!$L56</f>
        <v>0</v>
      </c>
      <c r="BJ56">
        <f>I!BI54*'Sim_Vt_Of(IxI)'!$L56</f>
        <v>0</v>
      </c>
      <c r="BK56">
        <f>I!BJ54*'Sim_Vt_Of(IxI)'!$L56</f>
        <v>0</v>
      </c>
      <c r="BL56">
        <f>I!BK54*'Sim_Vt_Of(IxI)'!$L56</f>
        <v>0</v>
      </c>
      <c r="BM56">
        <f>I!BL54*'Sim_Vt_Of(IxI)'!$L56</f>
        <v>0</v>
      </c>
      <c r="BN56">
        <f>I!BM54*'Sim_Vt_Of(IxI)'!$L56</f>
        <v>0</v>
      </c>
      <c r="BO56">
        <f>I!BN54*'Sim_Vt_Of(IxI)'!$L56</f>
        <v>0</v>
      </c>
      <c r="BP56">
        <f>I!BO54*'Sim_Vt_Of(IxI)'!$L56</f>
        <v>0</v>
      </c>
      <c r="BQ56">
        <f>I!BP54*'Sim_Vt_Of(IxI)'!$L56</f>
        <v>0</v>
      </c>
      <c r="BR56">
        <f>I!BQ54*'Sim_Vt_Of(IxI)'!$L56</f>
        <v>0</v>
      </c>
      <c r="BS56">
        <f>I!BR54*'Sim_Vt_Of(IxI)'!$L56</f>
        <v>0</v>
      </c>
      <c r="BT56">
        <f>I!BS54*'Sim_Vt_Of(IxI)'!$L56</f>
        <v>0</v>
      </c>
      <c r="BU56">
        <f>I!BT54*'Sim_Vt_Of(IxI)'!$L56</f>
        <v>0</v>
      </c>
      <c r="BV56">
        <f>I!BU54*'Sim_Vt_Of(IxI)'!$L56</f>
        <v>0</v>
      </c>
      <c r="BW56">
        <f>I!BV54*'Sim_Vt_Of(IxI)'!$L56</f>
        <v>0</v>
      </c>
      <c r="BX56">
        <f>I!BW54*'Sim_Vt_Of(IxI)'!$L56</f>
        <v>0</v>
      </c>
      <c r="BY56">
        <f>I!BX54*'Sim_Vt_Of(IxI)'!$L56</f>
        <v>0</v>
      </c>
    </row>
    <row r="57" spans="1:77" x14ac:dyDescent="0.25">
      <c r="A57" s="105" t="s">
        <v>54</v>
      </c>
      <c r="B57">
        <f>I!A55*'Sim_Vt_Of(IxI)'!$L57</f>
        <v>0</v>
      </c>
      <c r="C57">
        <f>I!B55*'Sim_Vt_Of(IxI)'!$L57</f>
        <v>0</v>
      </c>
      <c r="D57">
        <f>I!C55*'Sim_Vt_Of(IxI)'!$L57</f>
        <v>0</v>
      </c>
      <c r="E57">
        <f>I!D55*'Sim_Vt_Of(IxI)'!$L57</f>
        <v>0</v>
      </c>
      <c r="F57">
        <f>I!E55*'Sim_Vt_Of(IxI)'!$L57</f>
        <v>0</v>
      </c>
      <c r="G57">
        <f>I!F55*'Sim_Vt_Of(IxI)'!$L57</f>
        <v>0</v>
      </c>
      <c r="H57">
        <f>I!G55*'Sim_Vt_Of(IxI)'!$L57</f>
        <v>0</v>
      </c>
      <c r="I57">
        <f>I!H55*'Sim_Vt_Of(IxI)'!$L57</f>
        <v>0</v>
      </c>
      <c r="J57">
        <f>I!I55*'Sim_Vt_Of(IxI)'!$L57</f>
        <v>0</v>
      </c>
      <c r="K57">
        <f>I!J55*'Sim_Vt_Of(IxI)'!$L57</f>
        <v>0</v>
      </c>
      <c r="L57">
        <f>I!K55*'Sim_Vt_Of(IxI)'!$L57</f>
        <v>0</v>
      </c>
      <c r="M57">
        <f>I!L55*'Sim_Vt_Of(IxI)'!$L57</f>
        <v>0</v>
      </c>
      <c r="N57">
        <f>I!M55*'Sim_Vt_Of(IxI)'!$L57</f>
        <v>0</v>
      </c>
      <c r="O57">
        <f>I!N55*'Sim_Vt_Of(IxI)'!$L57</f>
        <v>0</v>
      </c>
      <c r="P57">
        <f>I!O55*'Sim_Vt_Of(IxI)'!$L57</f>
        <v>0</v>
      </c>
      <c r="Q57">
        <f>I!P55*'Sim_Vt_Of(IxI)'!$L57</f>
        <v>0</v>
      </c>
      <c r="R57">
        <f>I!Q55*'Sim_Vt_Of(IxI)'!$L57</f>
        <v>0</v>
      </c>
      <c r="S57">
        <f>I!R55*'Sim_Vt_Of(IxI)'!$L57</f>
        <v>0</v>
      </c>
      <c r="T57">
        <f>I!S55*'Sim_Vt_Of(IxI)'!$L57</f>
        <v>0</v>
      </c>
      <c r="U57">
        <f>I!T55*'Sim_Vt_Of(IxI)'!$L57</f>
        <v>0</v>
      </c>
      <c r="V57">
        <f>I!U55*'Sim_Vt_Of(IxI)'!$L57</f>
        <v>0</v>
      </c>
      <c r="W57">
        <f>I!V55*'Sim_Vt_Of(IxI)'!$L57</f>
        <v>0</v>
      </c>
      <c r="X57">
        <f>I!W55*'Sim_Vt_Of(IxI)'!$L57</f>
        <v>0</v>
      </c>
      <c r="Y57">
        <f>I!X55*'Sim_Vt_Of(IxI)'!$L57</f>
        <v>0</v>
      </c>
      <c r="Z57">
        <f>I!Y55*'Sim_Vt_Of(IxI)'!$L57</f>
        <v>0</v>
      </c>
      <c r="AA57">
        <f>I!Z55*'Sim_Vt_Of(IxI)'!$L57</f>
        <v>0</v>
      </c>
      <c r="AB57">
        <f>I!AA55*'Sim_Vt_Of(IxI)'!$L57</f>
        <v>0</v>
      </c>
      <c r="AC57">
        <f>I!AB55*'Sim_Vt_Of(IxI)'!$L57</f>
        <v>0</v>
      </c>
      <c r="AD57">
        <f>I!AC55*'Sim_Vt_Of(IxI)'!$L57</f>
        <v>0</v>
      </c>
      <c r="AE57">
        <f>I!AD55*'Sim_Vt_Of(IxI)'!$L57</f>
        <v>0</v>
      </c>
      <c r="AF57">
        <f>I!AE55*'Sim_Vt_Of(IxI)'!$L57</f>
        <v>0</v>
      </c>
      <c r="AG57">
        <f>I!AF55*'Sim_Vt_Of(IxI)'!$L57</f>
        <v>0</v>
      </c>
      <c r="AH57">
        <f>I!AG55*'Sim_Vt_Of(IxI)'!$L57</f>
        <v>0</v>
      </c>
      <c r="AI57">
        <f>I!AH55*'Sim_Vt_Of(IxI)'!$L57</f>
        <v>0</v>
      </c>
      <c r="AJ57">
        <f>I!AI55*'Sim_Vt_Of(IxI)'!$L57</f>
        <v>0</v>
      </c>
      <c r="AK57">
        <f>I!AJ55*'Sim_Vt_Of(IxI)'!$L57</f>
        <v>0</v>
      </c>
      <c r="AL57">
        <f>I!AK55*'Sim_Vt_Of(IxI)'!$L57</f>
        <v>0</v>
      </c>
      <c r="AM57">
        <f>I!AL55*'Sim_Vt_Of(IxI)'!$L57</f>
        <v>0</v>
      </c>
      <c r="AN57">
        <f>I!AM55*'Sim_Vt_Of(IxI)'!$L57</f>
        <v>0</v>
      </c>
      <c r="AO57">
        <f>I!AN55*'Sim_Vt_Of(IxI)'!$L57</f>
        <v>0</v>
      </c>
      <c r="AP57">
        <f>I!AO55*'Sim_Vt_Of(IxI)'!$L57</f>
        <v>0</v>
      </c>
      <c r="AQ57">
        <f>I!AP55*'Sim_Vt_Of(IxI)'!$L57</f>
        <v>0</v>
      </c>
      <c r="AR57">
        <f>I!AQ55*'Sim_Vt_Of(IxI)'!$L57</f>
        <v>0</v>
      </c>
      <c r="AS57">
        <f>I!AR55*'Sim_Vt_Of(IxI)'!$L57</f>
        <v>0</v>
      </c>
      <c r="AT57">
        <f>I!AS55*'Sim_Vt_Of(IxI)'!$L57</f>
        <v>0</v>
      </c>
      <c r="AU57">
        <f>I!AT55*'Sim_Vt_Of(IxI)'!$L57</f>
        <v>0</v>
      </c>
      <c r="AV57">
        <f>I!AU55*'Sim_Vt_Of(IxI)'!$L57</f>
        <v>0</v>
      </c>
      <c r="AW57">
        <f>I!AV55*'Sim_Vt_Of(IxI)'!$L57</f>
        <v>0</v>
      </c>
      <c r="AX57">
        <f>I!AW55*'Sim_Vt_Of(IxI)'!$L57</f>
        <v>0</v>
      </c>
      <c r="AY57">
        <f>I!AX55*'Sim_Vt_Of(IxI)'!$L57</f>
        <v>0</v>
      </c>
      <c r="AZ57">
        <f>I!AY55*'Sim_Vt_Of(IxI)'!$L57</f>
        <v>0</v>
      </c>
      <c r="BA57">
        <f>I!AZ55*'Sim_Vt_Of(IxI)'!$L57</f>
        <v>0</v>
      </c>
      <c r="BB57">
        <f>I!BA55*'Sim_Vt_Of(IxI)'!$L57</f>
        <v>0</v>
      </c>
      <c r="BC57">
        <f>I!BB55*'Sim_Vt_Of(IxI)'!$L57</f>
        <v>0</v>
      </c>
      <c r="BD57">
        <f>I!BC55*'Sim_Vt_Of(IxI)'!$L57</f>
        <v>0</v>
      </c>
      <c r="BE57">
        <f>I!BD55*'Sim_Vt_Of(IxI)'!$L57</f>
        <v>0</v>
      </c>
      <c r="BF57">
        <f>I!BE55*'Sim_Vt_Of(IxI)'!$L57</f>
        <v>0</v>
      </c>
      <c r="BG57">
        <f>I!BF55*'Sim_Vt_Of(IxI)'!$L57</f>
        <v>0</v>
      </c>
      <c r="BH57">
        <f>I!BG55*'Sim_Vt_Of(IxI)'!$L57</f>
        <v>0</v>
      </c>
      <c r="BI57">
        <f>I!BH55*'Sim_Vt_Of(IxI)'!$L57</f>
        <v>0</v>
      </c>
      <c r="BJ57">
        <f>I!BI55*'Sim_Vt_Of(IxI)'!$L57</f>
        <v>0</v>
      </c>
      <c r="BK57">
        <f>I!BJ55*'Sim_Vt_Of(IxI)'!$L57</f>
        <v>0</v>
      </c>
      <c r="BL57">
        <f>I!BK55*'Sim_Vt_Of(IxI)'!$L57</f>
        <v>0</v>
      </c>
      <c r="BM57">
        <f>I!BL55*'Sim_Vt_Of(IxI)'!$L57</f>
        <v>0</v>
      </c>
      <c r="BN57">
        <f>I!BM55*'Sim_Vt_Of(IxI)'!$L57</f>
        <v>0</v>
      </c>
      <c r="BO57">
        <f>I!BN55*'Sim_Vt_Of(IxI)'!$L57</f>
        <v>0</v>
      </c>
      <c r="BP57">
        <f>I!BO55*'Sim_Vt_Of(IxI)'!$L57</f>
        <v>0</v>
      </c>
      <c r="BQ57">
        <f>I!BP55*'Sim_Vt_Of(IxI)'!$L57</f>
        <v>0</v>
      </c>
      <c r="BR57">
        <f>I!BQ55*'Sim_Vt_Of(IxI)'!$L57</f>
        <v>0</v>
      </c>
      <c r="BS57">
        <f>I!BR55*'Sim_Vt_Of(IxI)'!$L57</f>
        <v>0</v>
      </c>
      <c r="BT57">
        <f>I!BS55*'Sim_Vt_Of(IxI)'!$L57</f>
        <v>0</v>
      </c>
      <c r="BU57">
        <f>I!BT55*'Sim_Vt_Of(IxI)'!$L57</f>
        <v>0</v>
      </c>
      <c r="BV57">
        <f>I!BU55*'Sim_Vt_Of(IxI)'!$L57</f>
        <v>0</v>
      </c>
      <c r="BW57">
        <f>I!BV55*'Sim_Vt_Of(IxI)'!$L57</f>
        <v>0</v>
      </c>
      <c r="BX57">
        <f>I!BW55*'Sim_Vt_Of(IxI)'!$L57</f>
        <v>0</v>
      </c>
      <c r="BY57">
        <f>I!BX55*'Sim_Vt_Of(IxI)'!$L57</f>
        <v>0</v>
      </c>
    </row>
    <row r="58" spans="1:77" x14ac:dyDescent="0.25">
      <c r="A58" s="105" t="s">
        <v>55</v>
      </c>
      <c r="B58">
        <f>I!A56*'Sim_Vt_Of(IxI)'!$L58</f>
        <v>0</v>
      </c>
      <c r="C58">
        <f>I!B56*'Sim_Vt_Of(IxI)'!$L58</f>
        <v>0</v>
      </c>
      <c r="D58">
        <f>I!C56*'Sim_Vt_Of(IxI)'!$L58</f>
        <v>0</v>
      </c>
      <c r="E58">
        <f>I!D56*'Sim_Vt_Of(IxI)'!$L58</f>
        <v>0</v>
      </c>
      <c r="F58">
        <f>I!E56*'Sim_Vt_Of(IxI)'!$L58</f>
        <v>0</v>
      </c>
      <c r="G58">
        <f>I!F56*'Sim_Vt_Of(IxI)'!$L58</f>
        <v>0</v>
      </c>
      <c r="H58">
        <f>I!G56*'Sim_Vt_Of(IxI)'!$L58</f>
        <v>0</v>
      </c>
      <c r="I58">
        <f>I!H56*'Sim_Vt_Of(IxI)'!$L58</f>
        <v>0</v>
      </c>
      <c r="J58">
        <f>I!I56*'Sim_Vt_Of(IxI)'!$L58</f>
        <v>0</v>
      </c>
      <c r="K58">
        <f>I!J56*'Sim_Vt_Of(IxI)'!$L58</f>
        <v>0</v>
      </c>
      <c r="L58">
        <f>I!K56*'Sim_Vt_Of(IxI)'!$L58</f>
        <v>0</v>
      </c>
      <c r="M58">
        <f>I!L56*'Sim_Vt_Of(IxI)'!$L58</f>
        <v>0</v>
      </c>
      <c r="N58">
        <f>I!M56*'Sim_Vt_Of(IxI)'!$L58</f>
        <v>0</v>
      </c>
      <c r="O58">
        <f>I!N56*'Sim_Vt_Of(IxI)'!$L58</f>
        <v>0</v>
      </c>
      <c r="P58">
        <f>I!O56*'Sim_Vt_Of(IxI)'!$L58</f>
        <v>0</v>
      </c>
      <c r="Q58">
        <f>I!P56*'Sim_Vt_Of(IxI)'!$L58</f>
        <v>0</v>
      </c>
      <c r="R58">
        <f>I!Q56*'Sim_Vt_Of(IxI)'!$L58</f>
        <v>0</v>
      </c>
      <c r="S58">
        <f>I!R56*'Sim_Vt_Of(IxI)'!$L58</f>
        <v>0</v>
      </c>
      <c r="T58">
        <f>I!S56*'Sim_Vt_Of(IxI)'!$L58</f>
        <v>0</v>
      </c>
      <c r="U58">
        <f>I!T56*'Sim_Vt_Of(IxI)'!$L58</f>
        <v>0</v>
      </c>
      <c r="V58">
        <f>I!U56*'Sim_Vt_Of(IxI)'!$L58</f>
        <v>0</v>
      </c>
      <c r="W58">
        <f>I!V56*'Sim_Vt_Of(IxI)'!$L58</f>
        <v>0</v>
      </c>
      <c r="X58">
        <f>I!W56*'Sim_Vt_Of(IxI)'!$L58</f>
        <v>0</v>
      </c>
      <c r="Y58">
        <f>I!X56*'Sim_Vt_Of(IxI)'!$L58</f>
        <v>0</v>
      </c>
      <c r="Z58">
        <f>I!Y56*'Sim_Vt_Of(IxI)'!$L58</f>
        <v>0</v>
      </c>
      <c r="AA58">
        <f>I!Z56*'Sim_Vt_Of(IxI)'!$L58</f>
        <v>0</v>
      </c>
      <c r="AB58">
        <f>I!AA56*'Sim_Vt_Of(IxI)'!$L58</f>
        <v>0</v>
      </c>
      <c r="AC58">
        <f>I!AB56*'Sim_Vt_Of(IxI)'!$L58</f>
        <v>0</v>
      </c>
      <c r="AD58">
        <f>I!AC56*'Sim_Vt_Of(IxI)'!$L58</f>
        <v>0</v>
      </c>
      <c r="AE58">
        <f>I!AD56*'Sim_Vt_Of(IxI)'!$L58</f>
        <v>0</v>
      </c>
      <c r="AF58">
        <f>I!AE56*'Sim_Vt_Of(IxI)'!$L58</f>
        <v>0</v>
      </c>
      <c r="AG58">
        <f>I!AF56*'Sim_Vt_Of(IxI)'!$L58</f>
        <v>0</v>
      </c>
      <c r="AH58">
        <f>I!AG56*'Sim_Vt_Of(IxI)'!$L58</f>
        <v>0</v>
      </c>
      <c r="AI58">
        <f>I!AH56*'Sim_Vt_Of(IxI)'!$L58</f>
        <v>0</v>
      </c>
      <c r="AJ58">
        <f>I!AI56*'Sim_Vt_Of(IxI)'!$L58</f>
        <v>0</v>
      </c>
      <c r="AK58">
        <f>I!AJ56*'Sim_Vt_Of(IxI)'!$L58</f>
        <v>0</v>
      </c>
      <c r="AL58">
        <f>I!AK56*'Sim_Vt_Of(IxI)'!$L58</f>
        <v>0</v>
      </c>
      <c r="AM58">
        <f>I!AL56*'Sim_Vt_Of(IxI)'!$L58</f>
        <v>0</v>
      </c>
      <c r="AN58">
        <f>I!AM56*'Sim_Vt_Of(IxI)'!$L58</f>
        <v>0</v>
      </c>
      <c r="AO58">
        <f>I!AN56*'Sim_Vt_Of(IxI)'!$L58</f>
        <v>0</v>
      </c>
      <c r="AP58">
        <f>I!AO56*'Sim_Vt_Of(IxI)'!$L58</f>
        <v>0</v>
      </c>
      <c r="AQ58">
        <f>I!AP56*'Sim_Vt_Of(IxI)'!$L58</f>
        <v>0</v>
      </c>
      <c r="AR58">
        <f>I!AQ56*'Sim_Vt_Of(IxI)'!$L58</f>
        <v>0</v>
      </c>
      <c r="AS58">
        <f>I!AR56*'Sim_Vt_Of(IxI)'!$L58</f>
        <v>0</v>
      </c>
      <c r="AT58">
        <f>I!AS56*'Sim_Vt_Of(IxI)'!$L58</f>
        <v>0</v>
      </c>
      <c r="AU58">
        <f>I!AT56*'Sim_Vt_Of(IxI)'!$L58</f>
        <v>0</v>
      </c>
      <c r="AV58">
        <f>I!AU56*'Sim_Vt_Of(IxI)'!$L58</f>
        <v>0</v>
      </c>
      <c r="AW58">
        <f>I!AV56*'Sim_Vt_Of(IxI)'!$L58</f>
        <v>0</v>
      </c>
      <c r="AX58">
        <f>I!AW56*'Sim_Vt_Of(IxI)'!$L58</f>
        <v>0</v>
      </c>
      <c r="AY58">
        <f>I!AX56*'Sim_Vt_Of(IxI)'!$L58</f>
        <v>0</v>
      </c>
      <c r="AZ58">
        <f>I!AY56*'Sim_Vt_Of(IxI)'!$L58</f>
        <v>0</v>
      </c>
      <c r="BA58">
        <f>I!AZ56*'Sim_Vt_Of(IxI)'!$L58</f>
        <v>0</v>
      </c>
      <c r="BB58">
        <f>I!BA56*'Sim_Vt_Of(IxI)'!$L58</f>
        <v>0</v>
      </c>
      <c r="BC58">
        <f>I!BB56*'Sim_Vt_Of(IxI)'!$L58</f>
        <v>0</v>
      </c>
      <c r="BD58">
        <f>I!BC56*'Sim_Vt_Of(IxI)'!$L58</f>
        <v>0</v>
      </c>
      <c r="BE58">
        <f>I!BD56*'Sim_Vt_Of(IxI)'!$L58</f>
        <v>0</v>
      </c>
      <c r="BF58">
        <f>I!BE56*'Sim_Vt_Of(IxI)'!$L58</f>
        <v>0</v>
      </c>
      <c r="BG58">
        <f>I!BF56*'Sim_Vt_Of(IxI)'!$L58</f>
        <v>0</v>
      </c>
      <c r="BH58">
        <f>I!BG56*'Sim_Vt_Of(IxI)'!$L58</f>
        <v>0</v>
      </c>
      <c r="BI58">
        <f>I!BH56*'Sim_Vt_Of(IxI)'!$L58</f>
        <v>0</v>
      </c>
      <c r="BJ58">
        <f>I!BI56*'Sim_Vt_Of(IxI)'!$L58</f>
        <v>0</v>
      </c>
      <c r="BK58">
        <f>I!BJ56*'Sim_Vt_Of(IxI)'!$L58</f>
        <v>0</v>
      </c>
      <c r="BL58">
        <f>I!BK56*'Sim_Vt_Of(IxI)'!$L58</f>
        <v>0</v>
      </c>
      <c r="BM58">
        <f>I!BL56*'Sim_Vt_Of(IxI)'!$L58</f>
        <v>0</v>
      </c>
      <c r="BN58">
        <f>I!BM56*'Sim_Vt_Of(IxI)'!$L58</f>
        <v>0</v>
      </c>
      <c r="BO58">
        <f>I!BN56*'Sim_Vt_Of(IxI)'!$L58</f>
        <v>0</v>
      </c>
      <c r="BP58">
        <f>I!BO56*'Sim_Vt_Of(IxI)'!$L58</f>
        <v>0</v>
      </c>
      <c r="BQ58">
        <f>I!BP56*'Sim_Vt_Of(IxI)'!$L58</f>
        <v>0</v>
      </c>
      <c r="BR58">
        <f>I!BQ56*'Sim_Vt_Of(IxI)'!$L58</f>
        <v>0</v>
      </c>
      <c r="BS58">
        <f>I!BR56*'Sim_Vt_Of(IxI)'!$L58</f>
        <v>0</v>
      </c>
      <c r="BT58">
        <f>I!BS56*'Sim_Vt_Of(IxI)'!$L58</f>
        <v>0</v>
      </c>
      <c r="BU58">
        <f>I!BT56*'Sim_Vt_Of(IxI)'!$L58</f>
        <v>0</v>
      </c>
      <c r="BV58">
        <f>I!BU56*'Sim_Vt_Of(IxI)'!$L58</f>
        <v>0</v>
      </c>
      <c r="BW58">
        <f>I!BV56*'Sim_Vt_Of(IxI)'!$L58</f>
        <v>0</v>
      </c>
      <c r="BX58">
        <f>I!BW56*'Sim_Vt_Of(IxI)'!$L58</f>
        <v>0</v>
      </c>
      <c r="BY58">
        <f>I!BX56*'Sim_Vt_Of(IxI)'!$L58</f>
        <v>0</v>
      </c>
    </row>
    <row r="59" spans="1:77" x14ac:dyDescent="0.25">
      <c r="A59" s="105" t="s">
        <v>56</v>
      </c>
      <c r="B59">
        <f>I!A57*'Sim_Vt_Of(IxI)'!$L59</f>
        <v>0</v>
      </c>
      <c r="C59">
        <f>I!B57*'Sim_Vt_Of(IxI)'!$L59</f>
        <v>0</v>
      </c>
      <c r="D59">
        <f>I!C57*'Sim_Vt_Of(IxI)'!$L59</f>
        <v>0</v>
      </c>
      <c r="E59">
        <f>I!D57*'Sim_Vt_Of(IxI)'!$L59</f>
        <v>0</v>
      </c>
      <c r="F59">
        <f>I!E57*'Sim_Vt_Of(IxI)'!$L59</f>
        <v>0</v>
      </c>
      <c r="G59">
        <f>I!F57*'Sim_Vt_Of(IxI)'!$L59</f>
        <v>0</v>
      </c>
      <c r="H59">
        <f>I!G57*'Sim_Vt_Of(IxI)'!$L59</f>
        <v>0</v>
      </c>
      <c r="I59">
        <f>I!H57*'Sim_Vt_Of(IxI)'!$L59</f>
        <v>0</v>
      </c>
      <c r="J59">
        <f>I!I57*'Sim_Vt_Of(IxI)'!$L59</f>
        <v>0</v>
      </c>
      <c r="K59">
        <f>I!J57*'Sim_Vt_Of(IxI)'!$L59</f>
        <v>0</v>
      </c>
      <c r="L59">
        <f>I!K57*'Sim_Vt_Of(IxI)'!$L59</f>
        <v>0</v>
      </c>
      <c r="M59">
        <f>I!L57*'Sim_Vt_Of(IxI)'!$L59</f>
        <v>0</v>
      </c>
      <c r="N59">
        <f>I!M57*'Sim_Vt_Of(IxI)'!$L59</f>
        <v>0</v>
      </c>
      <c r="O59">
        <f>I!N57*'Sim_Vt_Of(IxI)'!$L59</f>
        <v>0</v>
      </c>
      <c r="P59">
        <f>I!O57*'Sim_Vt_Of(IxI)'!$L59</f>
        <v>0</v>
      </c>
      <c r="Q59">
        <f>I!P57*'Sim_Vt_Of(IxI)'!$L59</f>
        <v>0</v>
      </c>
      <c r="R59">
        <f>I!Q57*'Sim_Vt_Of(IxI)'!$L59</f>
        <v>0</v>
      </c>
      <c r="S59">
        <f>I!R57*'Sim_Vt_Of(IxI)'!$L59</f>
        <v>0</v>
      </c>
      <c r="T59">
        <f>I!S57*'Sim_Vt_Of(IxI)'!$L59</f>
        <v>0</v>
      </c>
      <c r="U59">
        <f>I!T57*'Sim_Vt_Of(IxI)'!$L59</f>
        <v>0</v>
      </c>
      <c r="V59">
        <f>I!U57*'Sim_Vt_Of(IxI)'!$L59</f>
        <v>0</v>
      </c>
      <c r="W59">
        <f>I!V57*'Sim_Vt_Of(IxI)'!$L59</f>
        <v>0</v>
      </c>
      <c r="X59">
        <f>I!W57*'Sim_Vt_Of(IxI)'!$L59</f>
        <v>0</v>
      </c>
      <c r="Y59">
        <f>I!X57*'Sim_Vt_Of(IxI)'!$L59</f>
        <v>0</v>
      </c>
      <c r="Z59">
        <f>I!Y57*'Sim_Vt_Of(IxI)'!$L59</f>
        <v>0</v>
      </c>
      <c r="AA59">
        <f>I!Z57*'Sim_Vt_Of(IxI)'!$L59</f>
        <v>0</v>
      </c>
      <c r="AB59">
        <f>I!AA57*'Sim_Vt_Of(IxI)'!$L59</f>
        <v>0</v>
      </c>
      <c r="AC59">
        <f>I!AB57*'Sim_Vt_Of(IxI)'!$L59</f>
        <v>0</v>
      </c>
      <c r="AD59">
        <f>I!AC57*'Sim_Vt_Of(IxI)'!$L59</f>
        <v>0</v>
      </c>
      <c r="AE59">
        <f>I!AD57*'Sim_Vt_Of(IxI)'!$L59</f>
        <v>0</v>
      </c>
      <c r="AF59">
        <f>I!AE57*'Sim_Vt_Of(IxI)'!$L59</f>
        <v>0</v>
      </c>
      <c r="AG59">
        <f>I!AF57*'Sim_Vt_Of(IxI)'!$L59</f>
        <v>0</v>
      </c>
      <c r="AH59">
        <f>I!AG57*'Sim_Vt_Of(IxI)'!$L59</f>
        <v>0</v>
      </c>
      <c r="AI59">
        <f>I!AH57*'Sim_Vt_Of(IxI)'!$L59</f>
        <v>0</v>
      </c>
      <c r="AJ59">
        <f>I!AI57*'Sim_Vt_Of(IxI)'!$L59</f>
        <v>0</v>
      </c>
      <c r="AK59">
        <f>I!AJ57*'Sim_Vt_Of(IxI)'!$L59</f>
        <v>0</v>
      </c>
      <c r="AL59">
        <f>I!AK57*'Sim_Vt_Of(IxI)'!$L59</f>
        <v>0</v>
      </c>
      <c r="AM59">
        <f>I!AL57*'Sim_Vt_Of(IxI)'!$L59</f>
        <v>0</v>
      </c>
      <c r="AN59">
        <f>I!AM57*'Sim_Vt_Of(IxI)'!$L59</f>
        <v>0</v>
      </c>
      <c r="AO59">
        <f>I!AN57*'Sim_Vt_Of(IxI)'!$L59</f>
        <v>0</v>
      </c>
      <c r="AP59">
        <f>I!AO57*'Sim_Vt_Of(IxI)'!$L59</f>
        <v>0</v>
      </c>
      <c r="AQ59">
        <f>I!AP57*'Sim_Vt_Of(IxI)'!$L59</f>
        <v>0</v>
      </c>
      <c r="AR59">
        <f>I!AQ57*'Sim_Vt_Of(IxI)'!$L59</f>
        <v>0</v>
      </c>
      <c r="AS59">
        <f>I!AR57*'Sim_Vt_Of(IxI)'!$L59</f>
        <v>0</v>
      </c>
      <c r="AT59">
        <f>I!AS57*'Sim_Vt_Of(IxI)'!$L59</f>
        <v>0</v>
      </c>
      <c r="AU59">
        <f>I!AT57*'Sim_Vt_Of(IxI)'!$L59</f>
        <v>0</v>
      </c>
      <c r="AV59">
        <f>I!AU57*'Sim_Vt_Of(IxI)'!$L59</f>
        <v>0</v>
      </c>
      <c r="AW59">
        <f>I!AV57*'Sim_Vt_Of(IxI)'!$L59</f>
        <v>0</v>
      </c>
      <c r="AX59">
        <f>I!AW57*'Sim_Vt_Of(IxI)'!$L59</f>
        <v>0</v>
      </c>
      <c r="AY59">
        <f>I!AX57*'Sim_Vt_Of(IxI)'!$L59</f>
        <v>0</v>
      </c>
      <c r="AZ59">
        <f>I!AY57*'Sim_Vt_Of(IxI)'!$L59</f>
        <v>0</v>
      </c>
      <c r="BA59">
        <f>I!AZ57*'Sim_Vt_Of(IxI)'!$L59</f>
        <v>0</v>
      </c>
      <c r="BB59">
        <f>I!BA57*'Sim_Vt_Of(IxI)'!$L59</f>
        <v>0</v>
      </c>
      <c r="BC59">
        <f>I!BB57*'Sim_Vt_Of(IxI)'!$L59</f>
        <v>0</v>
      </c>
      <c r="BD59">
        <f>I!BC57*'Sim_Vt_Of(IxI)'!$L59</f>
        <v>0</v>
      </c>
      <c r="BE59">
        <f>I!BD57*'Sim_Vt_Of(IxI)'!$L59</f>
        <v>0</v>
      </c>
      <c r="BF59">
        <f>I!BE57*'Sim_Vt_Of(IxI)'!$L59</f>
        <v>0</v>
      </c>
      <c r="BG59">
        <f>I!BF57*'Sim_Vt_Of(IxI)'!$L59</f>
        <v>0</v>
      </c>
      <c r="BH59">
        <f>I!BG57*'Sim_Vt_Of(IxI)'!$L59</f>
        <v>0</v>
      </c>
      <c r="BI59">
        <f>I!BH57*'Sim_Vt_Of(IxI)'!$L59</f>
        <v>0</v>
      </c>
      <c r="BJ59">
        <f>I!BI57*'Sim_Vt_Of(IxI)'!$L59</f>
        <v>0</v>
      </c>
      <c r="BK59">
        <f>I!BJ57*'Sim_Vt_Of(IxI)'!$L59</f>
        <v>0</v>
      </c>
      <c r="BL59">
        <f>I!BK57*'Sim_Vt_Of(IxI)'!$L59</f>
        <v>0</v>
      </c>
      <c r="BM59">
        <f>I!BL57*'Sim_Vt_Of(IxI)'!$L59</f>
        <v>0</v>
      </c>
      <c r="BN59">
        <f>I!BM57*'Sim_Vt_Of(IxI)'!$L59</f>
        <v>0</v>
      </c>
      <c r="BO59">
        <f>I!BN57*'Sim_Vt_Of(IxI)'!$L59</f>
        <v>0</v>
      </c>
      <c r="BP59">
        <f>I!BO57*'Sim_Vt_Of(IxI)'!$L59</f>
        <v>0</v>
      </c>
      <c r="BQ59">
        <f>I!BP57*'Sim_Vt_Of(IxI)'!$L59</f>
        <v>0</v>
      </c>
      <c r="BR59">
        <f>I!BQ57*'Sim_Vt_Of(IxI)'!$L59</f>
        <v>0</v>
      </c>
      <c r="BS59">
        <f>I!BR57*'Sim_Vt_Of(IxI)'!$L59</f>
        <v>0</v>
      </c>
      <c r="BT59">
        <f>I!BS57*'Sim_Vt_Of(IxI)'!$L59</f>
        <v>0</v>
      </c>
      <c r="BU59">
        <f>I!BT57*'Sim_Vt_Of(IxI)'!$L59</f>
        <v>0</v>
      </c>
      <c r="BV59">
        <f>I!BU57*'Sim_Vt_Of(IxI)'!$L59</f>
        <v>0</v>
      </c>
      <c r="BW59">
        <f>I!BV57*'Sim_Vt_Of(IxI)'!$L59</f>
        <v>0</v>
      </c>
      <c r="BX59">
        <f>I!BW57*'Sim_Vt_Of(IxI)'!$L59</f>
        <v>0</v>
      </c>
      <c r="BY59">
        <f>I!BX57*'Sim_Vt_Of(IxI)'!$L59</f>
        <v>0</v>
      </c>
    </row>
    <row r="60" spans="1:77" x14ac:dyDescent="0.25">
      <c r="A60" s="105" t="s">
        <v>57</v>
      </c>
      <c r="B60">
        <f>I!A58*'Sim_Vt_Of(IxI)'!$L60</f>
        <v>0</v>
      </c>
      <c r="C60">
        <f>I!B58*'Sim_Vt_Of(IxI)'!$L60</f>
        <v>0</v>
      </c>
      <c r="D60">
        <f>I!C58*'Sim_Vt_Of(IxI)'!$L60</f>
        <v>0</v>
      </c>
      <c r="E60">
        <f>I!D58*'Sim_Vt_Of(IxI)'!$L60</f>
        <v>0</v>
      </c>
      <c r="F60">
        <f>I!E58*'Sim_Vt_Of(IxI)'!$L60</f>
        <v>0</v>
      </c>
      <c r="G60">
        <f>I!F58*'Sim_Vt_Of(IxI)'!$L60</f>
        <v>0</v>
      </c>
      <c r="H60">
        <f>I!G58*'Sim_Vt_Of(IxI)'!$L60</f>
        <v>0</v>
      </c>
      <c r="I60">
        <f>I!H58*'Sim_Vt_Of(IxI)'!$L60</f>
        <v>0</v>
      </c>
      <c r="J60">
        <f>I!I58*'Sim_Vt_Of(IxI)'!$L60</f>
        <v>0</v>
      </c>
      <c r="K60">
        <f>I!J58*'Sim_Vt_Of(IxI)'!$L60</f>
        <v>0</v>
      </c>
      <c r="L60">
        <f>I!K58*'Sim_Vt_Of(IxI)'!$L60</f>
        <v>0</v>
      </c>
      <c r="M60">
        <f>I!L58*'Sim_Vt_Of(IxI)'!$L60</f>
        <v>0</v>
      </c>
      <c r="N60">
        <f>I!M58*'Sim_Vt_Of(IxI)'!$L60</f>
        <v>0</v>
      </c>
      <c r="O60">
        <f>I!N58*'Sim_Vt_Of(IxI)'!$L60</f>
        <v>0</v>
      </c>
      <c r="P60">
        <f>I!O58*'Sim_Vt_Of(IxI)'!$L60</f>
        <v>0</v>
      </c>
      <c r="Q60">
        <f>I!P58*'Sim_Vt_Of(IxI)'!$L60</f>
        <v>0</v>
      </c>
      <c r="R60">
        <f>I!Q58*'Sim_Vt_Of(IxI)'!$L60</f>
        <v>0</v>
      </c>
      <c r="S60">
        <f>I!R58*'Sim_Vt_Of(IxI)'!$L60</f>
        <v>0</v>
      </c>
      <c r="T60">
        <f>I!S58*'Sim_Vt_Of(IxI)'!$L60</f>
        <v>0</v>
      </c>
      <c r="U60">
        <f>I!T58*'Sim_Vt_Of(IxI)'!$L60</f>
        <v>0</v>
      </c>
      <c r="V60">
        <f>I!U58*'Sim_Vt_Of(IxI)'!$L60</f>
        <v>0</v>
      </c>
      <c r="W60">
        <f>I!V58*'Sim_Vt_Of(IxI)'!$L60</f>
        <v>0</v>
      </c>
      <c r="X60">
        <f>I!W58*'Sim_Vt_Of(IxI)'!$L60</f>
        <v>0</v>
      </c>
      <c r="Y60">
        <f>I!X58*'Sim_Vt_Of(IxI)'!$L60</f>
        <v>0</v>
      </c>
      <c r="Z60">
        <f>I!Y58*'Sim_Vt_Of(IxI)'!$L60</f>
        <v>0</v>
      </c>
      <c r="AA60">
        <f>I!Z58*'Sim_Vt_Of(IxI)'!$L60</f>
        <v>0</v>
      </c>
      <c r="AB60">
        <f>I!AA58*'Sim_Vt_Of(IxI)'!$L60</f>
        <v>0</v>
      </c>
      <c r="AC60">
        <f>I!AB58*'Sim_Vt_Of(IxI)'!$L60</f>
        <v>0</v>
      </c>
      <c r="AD60">
        <f>I!AC58*'Sim_Vt_Of(IxI)'!$L60</f>
        <v>0</v>
      </c>
      <c r="AE60">
        <f>I!AD58*'Sim_Vt_Of(IxI)'!$L60</f>
        <v>0</v>
      </c>
      <c r="AF60">
        <f>I!AE58*'Sim_Vt_Of(IxI)'!$L60</f>
        <v>0</v>
      </c>
      <c r="AG60">
        <f>I!AF58*'Sim_Vt_Of(IxI)'!$L60</f>
        <v>0</v>
      </c>
      <c r="AH60">
        <f>I!AG58*'Sim_Vt_Of(IxI)'!$L60</f>
        <v>0</v>
      </c>
      <c r="AI60">
        <f>I!AH58*'Sim_Vt_Of(IxI)'!$L60</f>
        <v>0</v>
      </c>
      <c r="AJ60">
        <f>I!AI58*'Sim_Vt_Of(IxI)'!$L60</f>
        <v>0</v>
      </c>
      <c r="AK60">
        <f>I!AJ58*'Sim_Vt_Of(IxI)'!$L60</f>
        <v>0</v>
      </c>
      <c r="AL60">
        <f>I!AK58*'Sim_Vt_Of(IxI)'!$L60</f>
        <v>0</v>
      </c>
      <c r="AM60">
        <f>I!AL58*'Sim_Vt_Of(IxI)'!$L60</f>
        <v>0</v>
      </c>
      <c r="AN60">
        <f>I!AM58*'Sim_Vt_Of(IxI)'!$L60</f>
        <v>0</v>
      </c>
      <c r="AO60">
        <f>I!AN58*'Sim_Vt_Of(IxI)'!$L60</f>
        <v>0</v>
      </c>
      <c r="AP60">
        <f>I!AO58*'Sim_Vt_Of(IxI)'!$L60</f>
        <v>0</v>
      </c>
      <c r="AQ60">
        <f>I!AP58*'Sim_Vt_Of(IxI)'!$L60</f>
        <v>0</v>
      </c>
      <c r="AR60">
        <f>I!AQ58*'Sim_Vt_Of(IxI)'!$L60</f>
        <v>0</v>
      </c>
      <c r="AS60">
        <f>I!AR58*'Sim_Vt_Of(IxI)'!$L60</f>
        <v>0</v>
      </c>
      <c r="AT60">
        <f>I!AS58*'Sim_Vt_Of(IxI)'!$L60</f>
        <v>0</v>
      </c>
      <c r="AU60">
        <f>I!AT58*'Sim_Vt_Of(IxI)'!$L60</f>
        <v>0</v>
      </c>
      <c r="AV60">
        <f>I!AU58*'Sim_Vt_Of(IxI)'!$L60</f>
        <v>0</v>
      </c>
      <c r="AW60">
        <f>I!AV58*'Sim_Vt_Of(IxI)'!$L60</f>
        <v>0</v>
      </c>
      <c r="AX60">
        <f>I!AW58*'Sim_Vt_Of(IxI)'!$L60</f>
        <v>0</v>
      </c>
      <c r="AY60">
        <f>I!AX58*'Sim_Vt_Of(IxI)'!$L60</f>
        <v>0</v>
      </c>
      <c r="AZ60">
        <f>I!AY58*'Sim_Vt_Of(IxI)'!$L60</f>
        <v>0</v>
      </c>
      <c r="BA60">
        <f>I!AZ58*'Sim_Vt_Of(IxI)'!$L60</f>
        <v>0</v>
      </c>
      <c r="BB60">
        <f>I!BA58*'Sim_Vt_Of(IxI)'!$L60</f>
        <v>0</v>
      </c>
      <c r="BC60">
        <f>I!BB58*'Sim_Vt_Of(IxI)'!$L60</f>
        <v>0</v>
      </c>
      <c r="BD60">
        <f>I!BC58*'Sim_Vt_Of(IxI)'!$L60</f>
        <v>0</v>
      </c>
      <c r="BE60">
        <f>I!BD58*'Sim_Vt_Of(IxI)'!$L60</f>
        <v>0</v>
      </c>
      <c r="BF60">
        <f>I!BE58*'Sim_Vt_Of(IxI)'!$L60</f>
        <v>0</v>
      </c>
      <c r="BG60">
        <f>I!BF58*'Sim_Vt_Of(IxI)'!$L60</f>
        <v>0</v>
      </c>
      <c r="BH60">
        <f>I!BG58*'Sim_Vt_Of(IxI)'!$L60</f>
        <v>0</v>
      </c>
      <c r="BI60">
        <f>I!BH58*'Sim_Vt_Of(IxI)'!$L60</f>
        <v>0</v>
      </c>
      <c r="BJ60">
        <f>I!BI58*'Sim_Vt_Of(IxI)'!$L60</f>
        <v>0</v>
      </c>
      <c r="BK60">
        <f>I!BJ58*'Sim_Vt_Of(IxI)'!$L60</f>
        <v>0</v>
      </c>
      <c r="BL60">
        <f>I!BK58*'Sim_Vt_Of(IxI)'!$L60</f>
        <v>0</v>
      </c>
      <c r="BM60">
        <f>I!BL58*'Sim_Vt_Of(IxI)'!$L60</f>
        <v>0</v>
      </c>
      <c r="BN60">
        <f>I!BM58*'Sim_Vt_Of(IxI)'!$L60</f>
        <v>0</v>
      </c>
      <c r="BO60">
        <f>I!BN58*'Sim_Vt_Of(IxI)'!$L60</f>
        <v>0</v>
      </c>
      <c r="BP60">
        <f>I!BO58*'Sim_Vt_Of(IxI)'!$L60</f>
        <v>0</v>
      </c>
      <c r="BQ60">
        <f>I!BP58*'Sim_Vt_Of(IxI)'!$L60</f>
        <v>0</v>
      </c>
      <c r="BR60">
        <f>I!BQ58*'Sim_Vt_Of(IxI)'!$L60</f>
        <v>0</v>
      </c>
      <c r="BS60">
        <f>I!BR58*'Sim_Vt_Of(IxI)'!$L60</f>
        <v>0</v>
      </c>
      <c r="BT60">
        <f>I!BS58*'Sim_Vt_Of(IxI)'!$L60</f>
        <v>0</v>
      </c>
      <c r="BU60">
        <f>I!BT58*'Sim_Vt_Of(IxI)'!$L60</f>
        <v>0</v>
      </c>
      <c r="BV60">
        <f>I!BU58*'Sim_Vt_Of(IxI)'!$L60</f>
        <v>0</v>
      </c>
      <c r="BW60">
        <f>I!BV58*'Sim_Vt_Of(IxI)'!$L60</f>
        <v>0</v>
      </c>
      <c r="BX60">
        <f>I!BW58*'Sim_Vt_Of(IxI)'!$L60</f>
        <v>0</v>
      </c>
      <c r="BY60">
        <f>I!BX58*'Sim_Vt_Of(IxI)'!$L60</f>
        <v>0</v>
      </c>
    </row>
    <row r="61" spans="1:77" x14ac:dyDescent="0.25">
      <c r="A61" s="105" t="s">
        <v>58</v>
      </c>
      <c r="B61">
        <f>I!A59*'Sim_Vt_Of(IxI)'!$L61</f>
        <v>0</v>
      </c>
      <c r="C61">
        <f>I!B59*'Sim_Vt_Of(IxI)'!$L61</f>
        <v>0</v>
      </c>
      <c r="D61">
        <f>I!C59*'Sim_Vt_Of(IxI)'!$L61</f>
        <v>0</v>
      </c>
      <c r="E61">
        <f>I!D59*'Sim_Vt_Of(IxI)'!$L61</f>
        <v>0</v>
      </c>
      <c r="F61">
        <f>I!E59*'Sim_Vt_Of(IxI)'!$L61</f>
        <v>0</v>
      </c>
      <c r="G61">
        <f>I!F59*'Sim_Vt_Of(IxI)'!$L61</f>
        <v>0</v>
      </c>
      <c r="H61">
        <f>I!G59*'Sim_Vt_Of(IxI)'!$L61</f>
        <v>0</v>
      </c>
      <c r="I61">
        <f>I!H59*'Sim_Vt_Of(IxI)'!$L61</f>
        <v>0</v>
      </c>
      <c r="J61">
        <f>I!I59*'Sim_Vt_Of(IxI)'!$L61</f>
        <v>0</v>
      </c>
      <c r="K61">
        <f>I!J59*'Sim_Vt_Of(IxI)'!$L61</f>
        <v>0</v>
      </c>
      <c r="L61">
        <f>I!K59*'Sim_Vt_Of(IxI)'!$L61</f>
        <v>0</v>
      </c>
      <c r="M61">
        <f>I!L59*'Sim_Vt_Of(IxI)'!$L61</f>
        <v>0</v>
      </c>
      <c r="N61">
        <f>I!M59*'Sim_Vt_Of(IxI)'!$L61</f>
        <v>0</v>
      </c>
      <c r="O61">
        <f>I!N59*'Sim_Vt_Of(IxI)'!$L61</f>
        <v>0</v>
      </c>
      <c r="P61">
        <f>I!O59*'Sim_Vt_Of(IxI)'!$L61</f>
        <v>0</v>
      </c>
      <c r="Q61">
        <f>I!P59*'Sim_Vt_Of(IxI)'!$L61</f>
        <v>0</v>
      </c>
      <c r="R61">
        <f>I!Q59*'Sim_Vt_Of(IxI)'!$L61</f>
        <v>0</v>
      </c>
      <c r="S61">
        <f>I!R59*'Sim_Vt_Of(IxI)'!$L61</f>
        <v>0</v>
      </c>
      <c r="T61">
        <f>I!S59*'Sim_Vt_Of(IxI)'!$L61</f>
        <v>0</v>
      </c>
      <c r="U61">
        <f>I!T59*'Sim_Vt_Of(IxI)'!$L61</f>
        <v>0</v>
      </c>
      <c r="V61">
        <f>I!U59*'Sim_Vt_Of(IxI)'!$L61</f>
        <v>0</v>
      </c>
      <c r="W61">
        <f>I!V59*'Sim_Vt_Of(IxI)'!$L61</f>
        <v>0</v>
      </c>
      <c r="X61">
        <f>I!W59*'Sim_Vt_Of(IxI)'!$L61</f>
        <v>0</v>
      </c>
      <c r="Y61">
        <f>I!X59*'Sim_Vt_Of(IxI)'!$L61</f>
        <v>0</v>
      </c>
      <c r="Z61">
        <f>I!Y59*'Sim_Vt_Of(IxI)'!$L61</f>
        <v>0</v>
      </c>
      <c r="AA61">
        <f>I!Z59*'Sim_Vt_Of(IxI)'!$L61</f>
        <v>0</v>
      </c>
      <c r="AB61">
        <f>I!AA59*'Sim_Vt_Of(IxI)'!$L61</f>
        <v>0</v>
      </c>
      <c r="AC61">
        <f>I!AB59*'Sim_Vt_Of(IxI)'!$L61</f>
        <v>0</v>
      </c>
      <c r="AD61">
        <f>I!AC59*'Sim_Vt_Of(IxI)'!$L61</f>
        <v>0</v>
      </c>
      <c r="AE61">
        <f>I!AD59*'Sim_Vt_Of(IxI)'!$L61</f>
        <v>0</v>
      </c>
      <c r="AF61">
        <f>I!AE59*'Sim_Vt_Of(IxI)'!$L61</f>
        <v>0</v>
      </c>
      <c r="AG61">
        <f>I!AF59*'Sim_Vt_Of(IxI)'!$L61</f>
        <v>0</v>
      </c>
      <c r="AH61">
        <f>I!AG59*'Sim_Vt_Of(IxI)'!$L61</f>
        <v>0</v>
      </c>
      <c r="AI61">
        <f>I!AH59*'Sim_Vt_Of(IxI)'!$L61</f>
        <v>0</v>
      </c>
      <c r="AJ61">
        <f>I!AI59*'Sim_Vt_Of(IxI)'!$L61</f>
        <v>0</v>
      </c>
      <c r="AK61">
        <f>I!AJ59*'Sim_Vt_Of(IxI)'!$L61</f>
        <v>0</v>
      </c>
      <c r="AL61">
        <f>I!AK59*'Sim_Vt_Of(IxI)'!$L61</f>
        <v>0</v>
      </c>
      <c r="AM61">
        <f>I!AL59*'Sim_Vt_Of(IxI)'!$L61</f>
        <v>0</v>
      </c>
      <c r="AN61">
        <f>I!AM59*'Sim_Vt_Of(IxI)'!$L61</f>
        <v>0</v>
      </c>
      <c r="AO61">
        <f>I!AN59*'Sim_Vt_Of(IxI)'!$L61</f>
        <v>0</v>
      </c>
      <c r="AP61">
        <f>I!AO59*'Sim_Vt_Of(IxI)'!$L61</f>
        <v>0</v>
      </c>
      <c r="AQ61">
        <f>I!AP59*'Sim_Vt_Of(IxI)'!$L61</f>
        <v>0</v>
      </c>
      <c r="AR61">
        <f>I!AQ59*'Sim_Vt_Of(IxI)'!$L61</f>
        <v>0</v>
      </c>
      <c r="AS61">
        <f>I!AR59*'Sim_Vt_Of(IxI)'!$L61</f>
        <v>0</v>
      </c>
      <c r="AT61">
        <f>I!AS59*'Sim_Vt_Of(IxI)'!$L61</f>
        <v>0</v>
      </c>
      <c r="AU61">
        <f>I!AT59*'Sim_Vt_Of(IxI)'!$L61</f>
        <v>0</v>
      </c>
      <c r="AV61">
        <f>I!AU59*'Sim_Vt_Of(IxI)'!$L61</f>
        <v>0</v>
      </c>
      <c r="AW61">
        <f>I!AV59*'Sim_Vt_Of(IxI)'!$L61</f>
        <v>0</v>
      </c>
      <c r="AX61">
        <f>I!AW59*'Sim_Vt_Of(IxI)'!$L61</f>
        <v>0</v>
      </c>
      <c r="AY61">
        <f>I!AX59*'Sim_Vt_Of(IxI)'!$L61</f>
        <v>0</v>
      </c>
      <c r="AZ61">
        <f>I!AY59*'Sim_Vt_Of(IxI)'!$L61</f>
        <v>0</v>
      </c>
      <c r="BA61">
        <f>I!AZ59*'Sim_Vt_Of(IxI)'!$L61</f>
        <v>0</v>
      </c>
      <c r="BB61">
        <f>I!BA59*'Sim_Vt_Of(IxI)'!$L61</f>
        <v>0</v>
      </c>
      <c r="BC61">
        <f>I!BB59*'Sim_Vt_Of(IxI)'!$L61</f>
        <v>0</v>
      </c>
      <c r="BD61">
        <f>I!BC59*'Sim_Vt_Of(IxI)'!$L61</f>
        <v>0</v>
      </c>
      <c r="BE61">
        <f>I!BD59*'Sim_Vt_Of(IxI)'!$L61</f>
        <v>0</v>
      </c>
      <c r="BF61">
        <f>I!BE59*'Sim_Vt_Of(IxI)'!$L61</f>
        <v>0</v>
      </c>
      <c r="BG61">
        <f>I!BF59*'Sim_Vt_Of(IxI)'!$L61</f>
        <v>0</v>
      </c>
      <c r="BH61">
        <f>I!BG59*'Sim_Vt_Of(IxI)'!$L61</f>
        <v>0</v>
      </c>
      <c r="BI61">
        <f>I!BH59*'Sim_Vt_Of(IxI)'!$L61</f>
        <v>0</v>
      </c>
      <c r="BJ61">
        <f>I!BI59*'Sim_Vt_Of(IxI)'!$L61</f>
        <v>0</v>
      </c>
      <c r="BK61">
        <f>I!BJ59*'Sim_Vt_Of(IxI)'!$L61</f>
        <v>0</v>
      </c>
      <c r="BL61">
        <f>I!BK59*'Sim_Vt_Of(IxI)'!$L61</f>
        <v>0</v>
      </c>
      <c r="BM61">
        <f>I!BL59*'Sim_Vt_Of(IxI)'!$L61</f>
        <v>0</v>
      </c>
      <c r="BN61">
        <f>I!BM59*'Sim_Vt_Of(IxI)'!$L61</f>
        <v>0</v>
      </c>
      <c r="BO61">
        <f>I!BN59*'Sim_Vt_Of(IxI)'!$L61</f>
        <v>0</v>
      </c>
      <c r="BP61">
        <f>I!BO59*'Sim_Vt_Of(IxI)'!$L61</f>
        <v>0</v>
      </c>
      <c r="BQ61">
        <f>I!BP59*'Sim_Vt_Of(IxI)'!$L61</f>
        <v>0</v>
      </c>
      <c r="BR61">
        <f>I!BQ59*'Sim_Vt_Of(IxI)'!$L61</f>
        <v>0</v>
      </c>
      <c r="BS61">
        <f>I!BR59*'Sim_Vt_Of(IxI)'!$L61</f>
        <v>0</v>
      </c>
      <c r="BT61">
        <f>I!BS59*'Sim_Vt_Of(IxI)'!$L61</f>
        <v>0</v>
      </c>
      <c r="BU61">
        <f>I!BT59*'Sim_Vt_Of(IxI)'!$L61</f>
        <v>0</v>
      </c>
      <c r="BV61">
        <f>I!BU59*'Sim_Vt_Of(IxI)'!$L61</f>
        <v>0</v>
      </c>
      <c r="BW61">
        <f>I!BV59*'Sim_Vt_Of(IxI)'!$L61</f>
        <v>0</v>
      </c>
      <c r="BX61">
        <f>I!BW59*'Sim_Vt_Of(IxI)'!$L61</f>
        <v>0</v>
      </c>
      <c r="BY61">
        <f>I!BX59*'Sim_Vt_Of(IxI)'!$L61</f>
        <v>0</v>
      </c>
    </row>
    <row r="62" spans="1:77" x14ac:dyDescent="0.25">
      <c r="A62" s="105" t="s">
        <v>59</v>
      </c>
      <c r="B62">
        <f>I!A60*'Sim_Vt_Of(IxI)'!$L62</f>
        <v>0</v>
      </c>
      <c r="C62">
        <f>I!B60*'Sim_Vt_Of(IxI)'!$L62</f>
        <v>0</v>
      </c>
      <c r="D62">
        <f>I!C60*'Sim_Vt_Of(IxI)'!$L62</f>
        <v>0</v>
      </c>
      <c r="E62">
        <f>I!D60*'Sim_Vt_Of(IxI)'!$L62</f>
        <v>0</v>
      </c>
      <c r="F62">
        <f>I!E60*'Sim_Vt_Of(IxI)'!$L62</f>
        <v>0</v>
      </c>
      <c r="G62">
        <f>I!F60*'Sim_Vt_Of(IxI)'!$L62</f>
        <v>0</v>
      </c>
      <c r="H62">
        <f>I!G60*'Sim_Vt_Of(IxI)'!$L62</f>
        <v>0</v>
      </c>
      <c r="I62">
        <f>I!H60*'Sim_Vt_Of(IxI)'!$L62</f>
        <v>0</v>
      </c>
      <c r="J62">
        <f>I!I60*'Sim_Vt_Of(IxI)'!$L62</f>
        <v>0</v>
      </c>
      <c r="K62">
        <f>I!J60*'Sim_Vt_Of(IxI)'!$L62</f>
        <v>0</v>
      </c>
      <c r="L62">
        <f>I!K60*'Sim_Vt_Of(IxI)'!$L62</f>
        <v>0</v>
      </c>
      <c r="M62">
        <f>I!L60*'Sim_Vt_Of(IxI)'!$L62</f>
        <v>0</v>
      </c>
      <c r="N62">
        <f>I!M60*'Sim_Vt_Of(IxI)'!$L62</f>
        <v>0</v>
      </c>
      <c r="O62">
        <f>I!N60*'Sim_Vt_Of(IxI)'!$L62</f>
        <v>0</v>
      </c>
      <c r="P62">
        <f>I!O60*'Sim_Vt_Of(IxI)'!$L62</f>
        <v>0</v>
      </c>
      <c r="Q62">
        <f>I!P60*'Sim_Vt_Of(IxI)'!$L62</f>
        <v>0</v>
      </c>
      <c r="R62">
        <f>I!Q60*'Sim_Vt_Of(IxI)'!$L62</f>
        <v>0</v>
      </c>
      <c r="S62">
        <f>I!R60*'Sim_Vt_Of(IxI)'!$L62</f>
        <v>0</v>
      </c>
      <c r="T62">
        <f>I!S60*'Sim_Vt_Of(IxI)'!$L62</f>
        <v>0</v>
      </c>
      <c r="U62">
        <f>I!T60*'Sim_Vt_Of(IxI)'!$L62</f>
        <v>0</v>
      </c>
      <c r="V62">
        <f>I!U60*'Sim_Vt_Of(IxI)'!$L62</f>
        <v>0</v>
      </c>
      <c r="W62">
        <f>I!V60*'Sim_Vt_Of(IxI)'!$L62</f>
        <v>0</v>
      </c>
      <c r="X62">
        <f>I!W60*'Sim_Vt_Of(IxI)'!$L62</f>
        <v>0</v>
      </c>
      <c r="Y62">
        <f>I!X60*'Sim_Vt_Of(IxI)'!$L62</f>
        <v>0</v>
      </c>
      <c r="Z62">
        <f>I!Y60*'Sim_Vt_Of(IxI)'!$L62</f>
        <v>0</v>
      </c>
      <c r="AA62">
        <f>I!Z60*'Sim_Vt_Of(IxI)'!$L62</f>
        <v>0</v>
      </c>
      <c r="AB62">
        <f>I!AA60*'Sim_Vt_Of(IxI)'!$L62</f>
        <v>0</v>
      </c>
      <c r="AC62">
        <f>I!AB60*'Sim_Vt_Of(IxI)'!$L62</f>
        <v>0</v>
      </c>
      <c r="AD62">
        <f>I!AC60*'Sim_Vt_Of(IxI)'!$L62</f>
        <v>0</v>
      </c>
      <c r="AE62">
        <f>I!AD60*'Sim_Vt_Of(IxI)'!$L62</f>
        <v>0</v>
      </c>
      <c r="AF62">
        <f>I!AE60*'Sim_Vt_Of(IxI)'!$L62</f>
        <v>0</v>
      </c>
      <c r="AG62">
        <f>I!AF60*'Sim_Vt_Of(IxI)'!$L62</f>
        <v>0</v>
      </c>
      <c r="AH62">
        <f>I!AG60*'Sim_Vt_Of(IxI)'!$L62</f>
        <v>0</v>
      </c>
      <c r="AI62">
        <f>I!AH60*'Sim_Vt_Of(IxI)'!$L62</f>
        <v>0</v>
      </c>
      <c r="AJ62">
        <f>I!AI60*'Sim_Vt_Of(IxI)'!$L62</f>
        <v>0</v>
      </c>
      <c r="AK62">
        <f>I!AJ60*'Sim_Vt_Of(IxI)'!$L62</f>
        <v>0</v>
      </c>
      <c r="AL62">
        <f>I!AK60*'Sim_Vt_Of(IxI)'!$L62</f>
        <v>0</v>
      </c>
      <c r="AM62">
        <f>I!AL60*'Sim_Vt_Of(IxI)'!$L62</f>
        <v>0</v>
      </c>
      <c r="AN62">
        <f>I!AM60*'Sim_Vt_Of(IxI)'!$L62</f>
        <v>0</v>
      </c>
      <c r="AO62">
        <f>I!AN60*'Sim_Vt_Of(IxI)'!$L62</f>
        <v>0</v>
      </c>
      <c r="AP62">
        <f>I!AO60*'Sim_Vt_Of(IxI)'!$L62</f>
        <v>0</v>
      </c>
      <c r="AQ62">
        <f>I!AP60*'Sim_Vt_Of(IxI)'!$L62</f>
        <v>0</v>
      </c>
      <c r="AR62">
        <f>I!AQ60*'Sim_Vt_Of(IxI)'!$L62</f>
        <v>0</v>
      </c>
      <c r="AS62">
        <f>I!AR60*'Sim_Vt_Of(IxI)'!$L62</f>
        <v>0</v>
      </c>
      <c r="AT62">
        <f>I!AS60*'Sim_Vt_Of(IxI)'!$L62</f>
        <v>0</v>
      </c>
      <c r="AU62">
        <f>I!AT60*'Sim_Vt_Of(IxI)'!$L62</f>
        <v>0</v>
      </c>
      <c r="AV62">
        <f>I!AU60*'Sim_Vt_Of(IxI)'!$L62</f>
        <v>0</v>
      </c>
      <c r="AW62">
        <f>I!AV60*'Sim_Vt_Of(IxI)'!$L62</f>
        <v>0</v>
      </c>
      <c r="AX62">
        <f>I!AW60*'Sim_Vt_Of(IxI)'!$L62</f>
        <v>0</v>
      </c>
      <c r="AY62">
        <f>I!AX60*'Sim_Vt_Of(IxI)'!$L62</f>
        <v>0</v>
      </c>
      <c r="AZ62">
        <f>I!AY60*'Sim_Vt_Of(IxI)'!$L62</f>
        <v>0</v>
      </c>
      <c r="BA62">
        <f>I!AZ60*'Sim_Vt_Of(IxI)'!$L62</f>
        <v>0</v>
      </c>
      <c r="BB62">
        <f>I!BA60*'Sim_Vt_Of(IxI)'!$L62</f>
        <v>0</v>
      </c>
      <c r="BC62">
        <f>I!BB60*'Sim_Vt_Of(IxI)'!$L62</f>
        <v>0</v>
      </c>
      <c r="BD62">
        <f>I!BC60*'Sim_Vt_Of(IxI)'!$L62</f>
        <v>0</v>
      </c>
      <c r="BE62">
        <f>I!BD60*'Sim_Vt_Of(IxI)'!$L62</f>
        <v>0</v>
      </c>
      <c r="BF62">
        <f>I!BE60*'Sim_Vt_Of(IxI)'!$L62</f>
        <v>0</v>
      </c>
      <c r="BG62">
        <f>I!BF60*'Sim_Vt_Of(IxI)'!$L62</f>
        <v>0</v>
      </c>
      <c r="BH62">
        <f>I!BG60*'Sim_Vt_Of(IxI)'!$L62</f>
        <v>0</v>
      </c>
      <c r="BI62">
        <f>I!BH60*'Sim_Vt_Of(IxI)'!$L62</f>
        <v>0</v>
      </c>
      <c r="BJ62">
        <f>I!BI60*'Sim_Vt_Of(IxI)'!$L62</f>
        <v>0</v>
      </c>
      <c r="BK62">
        <f>I!BJ60*'Sim_Vt_Of(IxI)'!$L62</f>
        <v>0</v>
      </c>
      <c r="BL62">
        <f>I!BK60*'Sim_Vt_Of(IxI)'!$L62</f>
        <v>0</v>
      </c>
      <c r="BM62">
        <f>I!BL60*'Sim_Vt_Of(IxI)'!$L62</f>
        <v>0</v>
      </c>
      <c r="BN62">
        <f>I!BM60*'Sim_Vt_Of(IxI)'!$L62</f>
        <v>0</v>
      </c>
      <c r="BO62">
        <f>I!BN60*'Sim_Vt_Of(IxI)'!$L62</f>
        <v>0</v>
      </c>
      <c r="BP62">
        <f>I!BO60*'Sim_Vt_Of(IxI)'!$L62</f>
        <v>0</v>
      </c>
      <c r="BQ62">
        <f>I!BP60*'Sim_Vt_Of(IxI)'!$L62</f>
        <v>0</v>
      </c>
      <c r="BR62">
        <f>I!BQ60*'Sim_Vt_Of(IxI)'!$L62</f>
        <v>0</v>
      </c>
      <c r="BS62">
        <f>I!BR60*'Sim_Vt_Of(IxI)'!$L62</f>
        <v>0</v>
      </c>
      <c r="BT62">
        <f>I!BS60*'Sim_Vt_Of(IxI)'!$L62</f>
        <v>0</v>
      </c>
      <c r="BU62">
        <f>I!BT60*'Sim_Vt_Of(IxI)'!$L62</f>
        <v>0</v>
      </c>
      <c r="BV62">
        <f>I!BU60*'Sim_Vt_Of(IxI)'!$L62</f>
        <v>0</v>
      </c>
      <c r="BW62">
        <f>I!BV60*'Sim_Vt_Of(IxI)'!$L62</f>
        <v>0</v>
      </c>
      <c r="BX62">
        <f>I!BW60*'Sim_Vt_Of(IxI)'!$L62</f>
        <v>0</v>
      </c>
      <c r="BY62">
        <f>I!BX60*'Sim_Vt_Of(IxI)'!$L62</f>
        <v>0</v>
      </c>
    </row>
    <row r="63" spans="1:77" x14ac:dyDescent="0.25">
      <c r="A63" s="105" t="s">
        <v>60</v>
      </c>
      <c r="B63">
        <f>I!A61*'Sim_Vt_Of(IxI)'!$L63</f>
        <v>0</v>
      </c>
      <c r="C63">
        <f>I!B61*'Sim_Vt_Of(IxI)'!$L63</f>
        <v>0</v>
      </c>
      <c r="D63">
        <f>I!C61*'Sim_Vt_Of(IxI)'!$L63</f>
        <v>0</v>
      </c>
      <c r="E63">
        <f>I!D61*'Sim_Vt_Of(IxI)'!$L63</f>
        <v>0</v>
      </c>
      <c r="F63">
        <f>I!E61*'Sim_Vt_Of(IxI)'!$L63</f>
        <v>0</v>
      </c>
      <c r="G63">
        <f>I!F61*'Sim_Vt_Of(IxI)'!$L63</f>
        <v>0</v>
      </c>
      <c r="H63">
        <f>I!G61*'Sim_Vt_Of(IxI)'!$L63</f>
        <v>0</v>
      </c>
      <c r="I63">
        <f>I!H61*'Sim_Vt_Of(IxI)'!$L63</f>
        <v>0</v>
      </c>
      <c r="J63">
        <f>I!I61*'Sim_Vt_Of(IxI)'!$L63</f>
        <v>0</v>
      </c>
      <c r="K63">
        <f>I!J61*'Sim_Vt_Of(IxI)'!$L63</f>
        <v>0</v>
      </c>
      <c r="L63">
        <f>I!K61*'Sim_Vt_Of(IxI)'!$L63</f>
        <v>0</v>
      </c>
      <c r="M63">
        <f>I!L61*'Sim_Vt_Of(IxI)'!$L63</f>
        <v>0</v>
      </c>
      <c r="N63">
        <f>I!M61*'Sim_Vt_Of(IxI)'!$L63</f>
        <v>0</v>
      </c>
      <c r="O63">
        <f>I!N61*'Sim_Vt_Of(IxI)'!$L63</f>
        <v>0</v>
      </c>
      <c r="P63">
        <f>I!O61*'Sim_Vt_Of(IxI)'!$L63</f>
        <v>0</v>
      </c>
      <c r="Q63">
        <f>I!P61*'Sim_Vt_Of(IxI)'!$L63</f>
        <v>0</v>
      </c>
      <c r="R63">
        <f>I!Q61*'Sim_Vt_Of(IxI)'!$L63</f>
        <v>0</v>
      </c>
      <c r="S63">
        <f>I!R61*'Sim_Vt_Of(IxI)'!$L63</f>
        <v>0</v>
      </c>
      <c r="T63">
        <f>I!S61*'Sim_Vt_Of(IxI)'!$L63</f>
        <v>0</v>
      </c>
      <c r="U63">
        <f>I!T61*'Sim_Vt_Of(IxI)'!$L63</f>
        <v>0</v>
      </c>
      <c r="V63">
        <f>I!U61*'Sim_Vt_Of(IxI)'!$L63</f>
        <v>0</v>
      </c>
      <c r="W63">
        <f>I!V61*'Sim_Vt_Of(IxI)'!$L63</f>
        <v>0</v>
      </c>
      <c r="X63">
        <f>I!W61*'Sim_Vt_Of(IxI)'!$L63</f>
        <v>0</v>
      </c>
      <c r="Y63">
        <f>I!X61*'Sim_Vt_Of(IxI)'!$L63</f>
        <v>0</v>
      </c>
      <c r="Z63">
        <f>I!Y61*'Sim_Vt_Of(IxI)'!$L63</f>
        <v>0</v>
      </c>
      <c r="AA63">
        <f>I!Z61*'Sim_Vt_Of(IxI)'!$L63</f>
        <v>0</v>
      </c>
      <c r="AB63">
        <f>I!AA61*'Sim_Vt_Of(IxI)'!$L63</f>
        <v>0</v>
      </c>
      <c r="AC63">
        <f>I!AB61*'Sim_Vt_Of(IxI)'!$L63</f>
        <v>0</v>
      </c>
      <c r="AD63">
        <f>I!AC61*'Sim_Vt_Of(IxI)'!$L63</f>
        <v>0</v>
      </c>
      <c r="AE63">
        <f>I!AD61*'Sim_Vt_Of(IxI)'!$L63</f>
        <v>0</v>
      </c>
      <c r="AF63">
        <f>I!AE61*'Sim_Vt_Of(IxI)'!$L63</f>
        <v>0</v>
      </c>
      <c r="AG63">
        <f>I!AF61*'Sim_Vt_Of(IxI)'!$L63</f>
        <v>0</v>
      </c>
      <c r="AH63">
        <f>I!AG61*'Sim_Vt_Of(IxI)'!$L63</f>
        <v>0</v>
      </c>
      <c r="AI63">
        <f>I!AH61*'Sim_Vt_Of(IxI)'!$L63</f>
        <v>0</v>
      </c>
      <c r="AJ63">
        <f>I!AI61*'Sim_Vt_Of(IxI)'!$L63</f>
        <v>0</v>
      </c>
      <c r="AK63">
        <f>I!AJ61*'Sim_Vt_Of(IxI)'!$L63</f>
        <v>0</v>
      </c>
      <c r="AL63">
        <f>I!AK61*'Sim_Vt_Of(IxI)'!$L63</f>
        <v>0</v>
      </c>
      <c r="AM63">
        <f>I!AL61*'Sim_Vt_Of(IxI)'!$L63</f>
        <v>0</v>
      </c>
      <c r="AN63">
        <f>I!AM61*'Sim_Vt_Of(IxI)'!$L63</f>
        <v>0</v>
      </c>
      <c r="AO63">
        <f>I!AN61*'Sim_Vt_Of(IxI)'!$L63</f>
        <v>0</v>
      </c>
      <c r="AP63">
        <f>I!AO61*'Sim_Vt_Of(IxI)'!$L63</f>
        <v>0</v>
      </c>
      <c r="AQ63">
        <f>I!AP61*'Sim_Vt_Of(IxI)'!$L63</f>
        <v>0</v>
      </c>
      <c r="AR63">
        <f>I!AQ61*'Sim_Vt_Of(IxI)'!$L63</f>
        <v>0</v>
      </c>
      <c r="AS63">
        <f>I!AR61*'Sim_Vt_Of(IxI)'!$L63</f>
        <v>0</v>
      </c>
      <c r="AT63">
        <f>I!AS61*'Sim_Vt_Of(IxI)'!$L63</f>
        <v>0</v>
      </c>
      <c r="AU63">
        <f>I!AT61*'Sim_Vt_Of(IxI)'!$L63</f>
        <v>0</v>
      </c>
      <c r="AV63">
        <f>I!AU61*'Sim_Vt_Of(IxI)'!$L63</f>
        <v>0</v>
      </c>
      <c r="AW63">
        <f>I!AV61*'Sim_Vt_Of(IxI)'!$L63</f>
        <v>0</v>
      </c>
      <c r="AX63">
        <f>I!AW61*'Sim_Vt_Of(IxI)'!$L63</f>
        <v>0</v>
      </c>
      <c r="AY63">
        <f>I!AX61*'Sim_Vt_Of(IxI)'!$L63</f>
        <v>0</v>
      </c>
      <c r="AZ63">
        <f>I!AY61*'Sim_Vt_Of(IxI)'!$L63</f>
        <v>0</v>
      </c>
      <c r="BA63">
        <f>I!AZ61*'Sim_Vt_Of(IxI)'!$L63</f>
        <v>0</v>
      </c>
      <c r="BB63">
        <f>I!BA61*'Sim_Vt_Of(IxI)'!$L63</f>
        <v>0</v>
      </c>
      <c r="BC63">
        <f>I!BB61*'Sim_Vt_Of(IxI)'!$L63</f>
        <v>0</v>
      </c>
      <c r="BD63">
        <f>I!BC61*'Sim_Vt_Of(IxI)'!$L63</f>
        <v>0</v>
      </c>
      <c r="BE63">
        <f>I!BD61*'Sim_Vt_Of(IxI)'!$L63</f>
        <v>0</v>
      </c>
      <c r="BF63">
        <f>I!BE61*'Sim_Vt_Of(IxI)'!$L63</f>
        <v>0</v>
      </c>
      <c r="BG63">
        <f>I!BF61*'Sim_Vt_Of(IxI)'!$L63</f>
        <v>0</v>
      </c>
      <c r="BH63">
        <f>I!BG61*'Sim_Vt_Of(IxI)'!$L63</f>
        <v>0</v>
      </c>
      <c r="BI63">
        <f>I!BH61*'Sim_Vt_Of(IxI)'!$L63</f>
        <v>0</v>
      </c>
      <c r="BJ63">
        <f>I!BI61*'Sim_Vt_Of(IxI)'!$L63</f>
        <v>0</v>
      </c>
      <c r="BK63">
        <f>I!BJ61*'Sim_Vt_Of(IxI)'!$L63</f>
        <v>0</v>
      </c>
      <c r="BL63">
        <f>I!BK61*'Sim_Vt_Of(IxI)'!$L63</f>
        <v>0</v>
      </c>
      <c r="BM63">
        <f>I!BL61*'Sim_Vt_Of(IxI)'!$L63</f>
        <v>0</v>
      </c>
      <c r="BN63">
        <f>I!BM61*'Sim_Vt_Of(IxI)'!$L63</f>
        <v>0</v>
      </c>
      <c r="BO63">
        <f>I!BN61*'Sim_Vt_Of(IxI)'!$L63</f>
        <v>0</v>
      </c>
      <c r="BP63">
        <f>I!BO61*'Sim_Vt_Of(IxI)'!$L63</f>
        <v>0</v>
      </c>
      <c r="BQ63">
        <f>I!BP61*'Sim_Vt_Of(IxI)'!$L63</f>
        <v>0</v>
      </c>
      <c r="BR63">
        <f>I!BQ61*'Sim_Vt_Of(IxI)'!$L63</f>
        <v>0</v>
      </c>
      <c r="BS63">
        <f>I!BR61*'Sim_Vt_Of(IxI)'!$L63</f>
        <v>0</v>
      </c>
      <c r="BT63">
        <f>I!BS61*'Sim_Vt_Of(IxI)'!$L63</f>
        <v>0</v>
      </c>
      <c r="BU63">
        <f>I!BT61*'Sim_Vt_Of(IxI)'!$L63</f>
        <v>0</v>
      </c>
      <c r="BV63">
        <f>I!BU61*'Sim_Vt_Of(IxI)'!$L63</f>
        <v>0</v>
      </c>
      <c r="BW63">
        <f>I!BV61*'Sim_Vt_Of(IxI)'!$L63</f>
        <v>0</v>
      </c>
      <c r="BX63">
        <f>I!BW61*'Sim_Vt_Of(IxI)'!$L63</f>
        <v>0</v>
      </c>
      <c r="BY63">
        <f>I!BX61*'Sim_Vt_Of(IxI)'!$L63</f>
        <v>0</v>
      </c>
    </row>
    <row r="64" spans="1:77" x14ac:dyDescent="0.25">
      <c r="A64" s="105" t="s">
        <v>61</v>
      </c>
      <c r="B64">
        <f>I!A62*'Sim_Vt_Of(IxI)'!$L64</f>
        <v>0</v>
      </c>
      <c r="C64">
        <f>I!B62*'Sim_Vt_Of(IxI)'!$L64</f>
        <v>0</v>
      </c>
      <c r="D64">
        <f>I!C62*'Sim_Vt_Of(IxI)'!$L64</f>
        <v>0</v>
      </c>
      <c r="E64">
        <f>I!D62*'Sim_Vt_Of(IxI)'!$L64</f>
        <v>0</v>
      </c>
      <c r="F64">
        <f>I!E62*'Sim_Vt_Of(IxI)'!$L64</f>
        <v>0</v>
      </c>
      <c r="G64">
        <f>I!F62*'Sim_Vt_Of(IxI)'!$L64</f>
        <v>0</v>
      </c>
      <c r="H64">
        <f>I!G62*'Sim_Vt_Of(IxI)'!$L64</f>
        <v>0</v>
      </c>
      <c r="I64">
        <f>I!H62*'Sim_Vt_Of(IxI)'!$L64</f>
        <v>0</v>
      </c>
      <c r="J64">
        <f>I!I62*'Sim_Vt_Of(IxI)'!$L64</f>
        <v>0</v>
      </c>
      <c r="K64">
        <f>I!J62*'Sim_Vt_Of(IxI)'!$L64</f>
        <v>0</v>
      </c>
      <c r="L64">
        <f>I!K62*'Sim_Vt_Of(IxI)'!$L64</f>
        <v>0</v>
      </c>
      <c r="M64">
        <f>I!L62*'Sim_Vt_Of(IxI)'!$L64</f>
        <v>0</v>
      </c>
      <c r="N64">
        <f>I!M62*'Sim_Vt_Of(IxI)'!$L64</f>
        <v>0</v>
      </c>
      <c r="O64">
        <f>I!N62*'Sim_Vt_Of(IxI)'!$L64</f>
        <v>0</v>
      </c>
      <c r="P64">
        <f>I!O62*'Sim_Vt_Of(IxI)'!$L64</f>
        <v>0</v>
      </c>
      <c r="Q64">
        <f>I!P62*'Sim_Vt_Of(IxI)'!$L64</f>
        <v>0</v>
      </c>
      <c r="R64">
        <f>I!Q62*'Sim_Vt_Of(IxI)'!$L64</f>
        <v>0</v>
      </c>
      <c r="S64">
        <f>I!R62*'Sim_Vt_Of(IxI)'!$L64</f>
        <v>0</v>
      </c>
      <c r="T64">
        <f>I!S62*'Sim_Vt_Of(IxI)'!$L64</f>
        <v>0</v>
      </c>
      <c r="U64">
        <f>I!T62*'Sim_Vt_Of(IxI)'!$L64</f>
        <v>0</v>
      </c>
      <c r="V64">
        <f>I!U62*'Sim_Vt_Of(IxI)'!$L64</f>
        <v>0</v>
      </c>
      <c r="W64">
        <f>I!V62*'Sim_Vt_Of(IxI)'!$L64</f>
        <v>0</v>
      </c>
      <c r="X64">
        <f>I!W62*'Sim_Vt_Of(IxI)'!$L64</f>
        <v>0</v>
      </c>
      <c r="Y64">
        <f>I!X62*'Sim_Vt_Of(IxI)'!$L64</f>
        <v>0</v>
      </c>
      <c r="Z64">
        <f>I!Y62*'Sim_Vt_Of(IxI)'!$L64</f>
        <v>0</v>
      </c>
      <c r="AA64">
        <f>I!Z62*'Sim_Vt_Of(IxI)'!$L64</f>
        <v>0</v>
      </c>
      <c r="AB64">
        <f>I!AA62*'Sim_Vt_Of(IxI)'!$L64</f>
        <v>0</v>
      </c>
      <c r="AC64">
        <f>I!AB62*'Sim_Vt_Of(IxI)'!$L64</f>
        <v>0</v>
      </c>
      <c r="AD64">
        <f>I!AC62*'Sim_Vt_Of(IxI)'!$L64</f>
        <v>0</v>
      </c>
      <c r="AE64">
        <f>I!AD62*'Sim_Vt_Of(IxI)'!$L64</f>
        <v>0</v>
      </c>
      <c r="AF64">
        <f>I!AE62*'Sim_Vt_Of(IxI)'!$L64</f>
        <v>0</v>
      </c>
      <c r="AG64">
        <f>I!AF62*'Sim_Vt_Of(IxI)'!$L64</f>
        <v>0</v>
      </c>
      <c r="AH64">
        <f>I!AG62*'Sim_Vt_Of(IxI)'!$L64</f>
        <v>0</v>
      </c>
      <c r="AI64">
        <f>I!AH62*'Sim_Vt_Of(IxI)'!$L64</f>
        <v>0</v>
      </c>
      <c r="AJ64">
        <f>I!AI62*'Sim_Vt_Of(IxI)'!$L64</f>
        <v>0</v>
      </c>
      <c r="AK64">
        <f>I!AJ62*'Sim_Vt_Of(IxI)'!$L64</f>
        <v>0</v>
      </c>
      <c r="AL64">
        <f>I!AK62*'Sim_Vt_Of(IxI)'!$L64</f>
        <v>0</v>
      </c>
      <c r="AM64">
        <f>I!AL62*'Sim_Vt_Of(IxI)'!$L64</f>
        <v>0</v>
      </c>
      <c r="AN64">
        <f>I!AM62*'Sim_Vt_Of(IxI)'!$L64</f>
        <v>0</v>
      </c>
      <c r="AO64">
        <f>I!AN62*'Sim_Vt_Of(IxI)'!$L64</f>
        <v>0</v>
      </c>
      <c r="AP64">
        <f>I!AO62*'Sim_Vt_Of(IxI)'!$L64</f>
        <v>0</v>
      </c>
      <c r="AQ64">
        <f>I!AP62*'Sim_Vt_Of(IxI)'!$L64</f>
        <v>0</v>
      </c>
      <c r="AR64">
        <f>I!AQ62*'Sim_Vt_Of(IxI)'!$L64</f>
        <v>0</v>
      </c>
      <c r="AS64">
        <f>I!AR62*'Sim_Vt_Of(IxI)'!$L64</f>
        <v>0</v>
      </c>
      <c r="AT64">
        <f>I!AS62*'Sim_Vt_Of(IxI)'!$L64</f>
        <v>0</v>
      </c>
      <c r="AU64">
        <f>I!AT62*'Sim_Vt_Of(IxI)'!$L64</f>
        <v>0</v>
      </c>
      <c r="AV64">
        <f>I!AU62*'Sim_Vt_Of(IxI)'!$L64</f>
        <v>0</v>
      </c>
      <c r="AW64">
        <f>I!AV62*'Sim_Vt_Of(IxI)'!$L64</f>
        <v>0</v>
      </c>
      <c r="AX64">
        <f>I!AW62*'Sim_Vt_Of(IxI)'!$L64</f>
        <v>0</v>
      </c>
      <c r="AY64">
        <f>I!AX62*'Sim_Vt_Of(IxI)'!$L64</f>
        <v>0</v>
      </c>
      <c r="AZ64">
        <f>I!AY62*'Sim_Vt_Of(IxI)'!$L64</f>
        <v>0</v>
      </c>
      <c r="BA64">
        <f>I!AZ62*'Sim_Vt_Of(IxI)'!$L64</f>
        <v>0</v>
      </c>
      <c r="BB64">
        <f>I!BA62*'Sim_Vt_Of(IxI)'!$L64</f>
        <v>0</v>
      </c>
      <c r="BC64">
        <f>I!BB62*'Sim_Vt_Of(IxI)'!$L64</f>
        <v>0</v>
      </c>
      <c r="BD64">
        <f>I!BC62*'Sim_Vt_Of(IxI)'!$L64</f>
        <v>0</v>
      </c>
      <c r="BE64">
        <f>I!BD62*'Sim_Vt_Of(IxI)'!$L64</f>
        <v>0</v>
      </c>
      <c r="BF64">
        <f>I!BE62*'Sim_Vt_Of(IxI)'!$L64</f>
        <v>0</v>
      </c>
      <c r="BG64">
        <f>I!BF62*'Sim_Vt_Of(IxI)'!$L64</f>
        <v>0</v>
      </c>
      <c r="BH64">
        <f>I!BG62*'Sim_Vt_Of(IxI)'!$L64</f>
        <v>0</v>
      </c>
      <c r="BI64">
        <f>I!BH62*'Sim_Vt_Of(IxI)'!$L64</f>
        <v>0</v>
      </c>
      <c r="BJ64">
        <f>I!BI62*'Sim_Vt_Of(IxI)'!$L64</f>
        <v>0</v>
      </c>
      <c r="BK64">
        <f>I!BJ62*'Sim_Vt_Of(IxI)'!$L64</f>
        <v>0</v>
      </c>
      <c r="BL64">
        <f>I!BK62*'Sim_Vt_Of(IxI)'!$L64</f>
        <v>0</v>
      </c>
      <c r="BM64">
        <f>I!BL62*'Sim_Vt_Of(IxI)'!$L64</f>
        <v>0</v>
      </c>
      <c r="BN64">
        <f>I!BM62*'Sim_Vt_Of(IxI)'!$L64</f>
        <v>0</v>
      </c>
      <c r="BO64">
        <f>I!BN62*'Sim_Vt_Of(IxI)'!$L64</f>
        <v>0</v>
      </c>
      <c r="BP64">
        <f>I!BO62*'Sim_Vt_Of(IxI)'!$L64</f>
        <v>0</v>
      </c>
      <c r="BQ64">
        <f>I!BP62*'Sim_Vt_Of(IxI)'!$L64</f>
        <v>0</v>
      </c>
      <c r="BR64">
        <f>I!BQ62*'Sim_Vt_Of(IxI)'!$L64</f>
        <v>0</v>
      </c>
      <c r="BS64">
        <f>I!BR62*'Sim_Vt_Of(IxI)'!$L64</f>
        <v>0</v>
      </c>
      <c r="BT64">
        <f>I!BS62*'Sim_Vt_Of(IxI)'!$L64</f>
        <v>0</v>
      </c>
      <c r="BU64">
        <f>I!BT62*'Sim_Vt_Of(IxI)'!$L64</f>
        <v>0</v>
      </c>
      <c r="BV64">
        <f>I!BU62*'Sim_Vt_Of(IxI)'!$L64</f>
        <v>0</v>
      </c>
      <c r="BW64">
        <f>I!BV62*'Sim_Vt_Of(IxI)'!$L64</f>
        <v>0</v>
      </c>
      <c r="BX64">
        <f>I!BW62*'Sim_Vt_Of(IxI)'!$L64</f>
        <v>0</v>
      </c>
      <c r="BY64">
        <f>I!BX62*'Sim_Vt_Of(IxI)'!$L64</f>
        <v>0</v>
      </c>
    </row>
    <row r="65" spans="1:77" x14ac:dyDescent="0.25">
      <c r="A65" s="105" t="s">
        <v>62</v>
      </c>
      <c r="B65">
        <f>I!A63*'Sim_Vt_Of(IxI)'!$L65</f>
        <v>0</v>
      </c>
      <c r="C65">
        <f>I!B63*'Sim_Vt_Of(IxI)'!$L65</f>
        <v>0</v>
      </c>
      <c r="D65">
        <f>I!C63*'Sim_Vt_Of(IxI)'!$L65</f>
        <v>0</v>
      </c>
      <c r="E65">
        <f>I!D63*'Sim_Vt_Of(IxI)'!$L65</f>
        <v>0</v>
      </c>
      <c r="F65">
        <f>I!E63*'Sim_Vt_Of(IxI)'!$L65</f>
        <v>0</v>
      </c>
      <c r="G65">
        <f>I!F63*'Sim_Vt_Of(IxI)'!$L65</f>
        <v>0</v>
      </c>
      <c r="H65">
        <f>I!G63*'Sim_Vt_Of(IxI)'!$L65</f>
        <v>0</v>
      </c>
      <c r="I65">
        <f>I!H63*'Sim_Vt_Of(IxI)'!$L65</f>
        <v>0</v>
      </c>
      <c r="J65">
        <f>I!I63*'Sim_Vt_Of(IxI)'!$L65</f>
        <v>0</v>
      </c>
      <c r="K65">
        <f>I!J63*'Sim_Vt_Of(IxI)'!$L65</f>
        <v>0</v>
      </c>
      <c r="L65">
        <f>I!K63*'Sim_Vt_Of(IxI)'!$L65</f>
        <v>0</v>
      </c>
      <c r="M65">
        <f>I!L63*'Sim_Vt_Of(IxI)'!$L65</f>
        <v>0</v>
      </c>
      <c r="N65">
        <f>I!M63*'Sim_Vt_Of(IxI)'!$L65</f>
        <v>0</v>
      </c>
      <c r="O65">
        <f>I!N63*'Sim_Vt_Of(IxI)'!$L65</f>
        <v>0</v>
      </c>
      <c r="P65">
        <f>I!O63*'Sim_Vt_Of(IxI)'!$L65</f>
        <v>0</v>
      </c>
      <c r="Q65">
        <f>I!P63*'Sim_Vt_Of(IxI)'!$L65</f>
        <v>0</v>
      </c>
      <c r="R65">
        <f>I!Q63*'Sim_Vt_Of(IxI)'!$L65</f>
        <v>0</v>
      </c>
      <c r="S65">
        <f>I!R63*'Sim_Vt_Of(IxI)'!$L65</f>
        <v>0</v>
      </c>
      <c r="T65">
        <f>I!S63*'Sim_Vt_Of(IxI)'!$L65</f>
        <v>0</v>
      </c>
      <c r="U65">
        <f>I!T63*'Sim_Vt_Of(IxI)'!$L65</f>
        <v>0</v>
      </c>
      <c r="V65">
        <f>I!U63*'Sim_Vt_Of(IxI)'!$L65</f>
        <v>0</v>
      </c>
      <c r="W65">
        <f>I!V63*'Sim_Vt_Of(IxI)'!$L65</f>
        <v>0</v>
      </c>
      <c r="X65">
        <f>I!W63*'Sim_Vt_Of(IxI)'!$L65</f>
        <v>0</v>
      </c>
      <c r="Y65">
        <f>I!X63*'Sim_Vt_Of(IxI)'!$L65</f>
        <v>0</v>
      </c>
      <c r="Z65">
        <f>I!Y63*'Sim_Vt_Of(IxI)'!$L65</f>
        <v>0</v>
      </c>
      <c r="AA65">
        <f>I!Z63*'Sim_Vt_Of(IxI)'!$L65</f>
        <v>0</v>
      </c>
      <c r="AB65">
        <f>I!AA63*'Sim_Vt_Of(IxI)'!$L65</f>
        <v>0</v>
      </c>
      <c r="AC65">
        <f>I!AB63*'Sim_Vt_Of(IxI)'!$L65</f>
        <v>0</v>
      </c>
      <c r="AD65">
        <f>I!AC63*'Sim_Vt_Of(IxI)'!$L65</f>
        <v>0</v>
      </c>
      <c r="AE65">
        <f>I!AD63*'Sim_Vt_Of(IxI)'!$L65</f>
        <v>0</v>
      </c>
      <c r="AF65">
        <f>I!AE63*'Sim_Vt_Of(IxI)'!$L65</f>
        <v>0</v>
      </c>
      <c r="AG65">
        <f>I!AF63*'Sim_Vt_Of(IxI)'!$L65</f>
        <v>0</v>
      </c>
      <c r="AH65">
        <f>I!AG63*'Sim_Vt_Of(IxI)'!$L65</f>
        <v>0</v>
      </c>
      <c r="AI65">
        <f>I!AH63*'Sim_Vt_Of(IxI)'!$L65</f>
        <v>0</v>
      </c>
      <c r="AJ65">
        <f>I!AI63*'Sim_Vt_Of(IxI)'!$L65</f>
        <v>0</v>
      </c>
      <c r="AK65">
        <f>I!AJ63*'Sim_Vt_Of(IxI)'!$L65</f>
        <v>0</v>
      </c>
      <c r="AL65">
        <f>I!AK63*'Sim_Vt_Of(IxI)'!$L65</f>
        <v>0</v>
      </c>
      <c r="AM65">
        <f>I!AL63*'Sim_Vt_Of(IxI)'!$L65</f>
        <v>0</v>
      </c>
      <c r="AN65">
        <f>I!AM63*'Sim_Vt_Of(IxI)'!$L65</f>
        <v>0</v>
      </c>
      <c r="AO65">
        <f>I!AN63*'Sim_Vt_Of(IxI)'!$L65</f>
        <v>0</v>
      </c>
      <c r="AP65">
        <f>I!AO63*'Sim_Vt_Of(IxI)'!$L65</f>
        <v>0</v>
      </c>
      <c r="AQ65">
        <f>I!AP63*'Sim_Vt_Of(IxI)'!$L65</f>
        <v>0</v>
      </c>
      <c r="AR65">
        <f>I!AQ63*'Sim_Vt_Of(IxI)'!$L65</f>
        <v>0</v>
      </c>
      <c r="AS65">
        <f>I!AR63*'Sim_Vt_Of(IxI)'!$L65</f>
        <v>0</v>
      </c>
      <c r="AT65">
        <f>I!AS63*'Sim_Vt_Of(IxI)'!$L65</f>
        <v>0</v>
      </c>
      <c r="AU65">
        <f>I!AT63*'Sim_Vt_Of(IxI)'!$L65</f>
        <v>0</v>
      </c>
      <c r="AV65">
        <f>I!AU63*'Sim_Vt_Of(IxI)'!$L65</f>
        <v>0</v>
      </c>
      <c r="AW65">
        <f>I!AV63*'Sim_Vt_Of(IxI)'!$L65</f>
        <v>0</v>
      </c>
      <c r="AX65">
        <f>I!AW63*'Sim_Vt_Of(IxI)'!$L65</f>
        <v>0</v>
      </c>
      <c r="AY65">
        <f>I!AX63*'Sim_Vt_Of(IxI)'!$L65</f>
        <v>0</v>
      </c>
      <c r="AZ65">
        <f>I!AY63*'Sim_Vt_Of(IxI)'!$L65</f>
        <v>0</v>
      </c>
      <c r="BA65">
        <f>I!AZ63*'Sim_Vt_Of(IxI)'!$L65</f>
        <v>0</v>
      </c>
      <c r="BB65">
        <f>I!BA63*'Sim_Vt_Of(IxI)'!$L65</f>
        <v>0</v>
      </c>
      <c r="BC65">
        <f>I!BB63*'Sim_Vt_Of(IxI)'!$L65</f>
        <v>0</v>
      </c>
      <c r="BD65">
        <f>I!BC63*'Sim_Vt_Of(IxI)'!$L65</f>
        <v>0</v>
      </c>
      <c r="BE65">
        <f>I!BD63*'Sim_Vt_Of(IxI)'!$L65</f>
        <v>0</v>
      </c>
      <c r="BF65">
        <f>I!BE63*'Sim_Vt_Of(IxI)'!$L65</f>
        <v>0</v>
      </c>
      <c r="BG65">
        <f>I!BF63*'Sim_Vt_Of(IxI)'!$L65</f>
        <v>0</v>
      </c>
      <c r="BH65">
        <f>I!BG63*'Sim_Vt_Of(IxI)'!$L65</f>
        <v>0</v>
      </c>
      <c r="BI65">
        <f>I!BH63*'Sim_Vt_Of(IxI)'!$L65</f>
        <v>0</v>
      </c>
      <c r="BJ65">
        <f>I!BI63*'Sim_Vt_Of(IxI)'!$L65</f>
        <v>0</v>
      </c>
      <c r="BK65">
        <f>I!BJ63*'Sim_Vt_Of(IxI)'!$L65</f>
        <v>0</v>
      </c>
      <c r="BL65">
        <f>I!BK63*'Sim_Vt_Of(IxI)'!$L65</f>
        <v>0</v>
      </c>
      <c r="BM65">
        <f>I!BL63*'Sim_Vt_Of(IxI)'!$L65</f>
        <v>0</v>
      </c>
      <c r="BN65">
        <f>I!BM63*'Sim_Vt_Of(IxI)'!$L65</f>
        <v>0</v>
      </c>
      <c r="BO65">
        <f>I!BN63*'Sim_Vt_Of(IxI)'!$L65</f>
        <v>0</v>
      </c>
      <c r="BP65">
        <f>I!BO63*'Sim_Vt_Of(IxI)'!$L65</f>
        <v>0</v>
      </c>
      <c r="BQ65">
        <f>I!BP63*'Sim_Vt_Of(IxI)'!$L65</f>
        <v>0</v>
      </c>
      <c r="BR65">
        <f>I!BQ63*'Sim_Vt_Of(IxI)'!$L65</f>
        <v>0</v>
      </c>
      <c r="BS65">
        <f>I!BR63*'Sim_Vt_Of(IxI)'!$L65</f>
        <v>0</v>
      </c>
      <c r="BT65">
        <f>I!BS63*'Sim_Vt_Of(IxI)'!$L65</f>
        <v>0</v>
      </c>
      <c r="BU65">
        <f>I!BT63*'Sim_Vt_Of(IxI)'!$L65</f>
        <v>0</v>
      </c>
      <c r="BV65">
        <f>I!BU63*'Sim_Vt_Of(IxI)'!$L65</f>
        <v>0</v>
      </c>
      <c r="BW65">
        <f>I!BV63*'Sim_Vt_Of(IxI)'!$L65</f>
        <v>0</v>
      </c>
      <c r="BX65">
        <f>I!BW63*'Sim_Vt_Of(IxI)'!$L65</f>
        <v>0</v>
      </c>
      <c r="BY65">
        <f>I!BX63*'Sim_Vt_Of(IxI)'!$L65</f>
        <v>0</v>
      </c>
    </row>
    <row r="66" spans="1:77" x14ac:dyDescent="0.25">
      <c r="A66" s="105" t="s">
        <v>63</v>
      </c>
      <c r="B66">
        <f>I!A64*'Sim_Vt_Of(IxI)'!$L66</f>
        <v>0</v>
      </c>
      <c r="C66">
        <f>I!B64*'Sim_Vt_Of(IxI)'!$L66</f>
        <v>0</v>
      </c>
      <c r="D66">
        <f>I!C64*'Sim_Vt_Of(IxI)'!$L66</f>
        <v>0</v>
      </c>
      <c r="E66">
        <f>I!D64*'Sim_Vt_Of(IxI)'!$L66</f>
        <v>0</v>
      </c>
      <c r="F66">
        <f>I!E64*'Sim_Vt_Of(IxI)'!$L66</f>
        <v>0</v>
      </c>
      <c r="G66">
        <f>I!F64*'Sim_Vt_Of(IxI)'!$L66</f>
        <v>0</v>
      </c>
      <c r="H66">
        <f>I!G64*'Sim_Vt_Of(IxI)'!$L66</f>
        <v>0</v>
      </c>
      <c r="I66">
        <f>I!H64*'Sim_Vt_Of(IxI)'!$L66</f>
        <v>0</v>
      </c>
      <c r="J66">
        <f>I!I64*'Sim_Vt_Of(IxI)'!$L66</f>
        <v>0</v>
      </c>
      <c r="K66">
        <f>I!J64*'Sim_Vt_Of(IxI)'!$L66</f>
        <v>0</v>
      </c>
      <c r="L66">
        <f>I!K64*'Sim_Vt_Of(IxI)'!$L66</f>
        <v>0</v>
      </c>
      <c r="M66">
        <f>I!L64*'Sim_Vt_Of(IxI)'!$L66</f>
        <v>0</v>
      </c>
      <c r="N66">
        <f>I!M64*'Sim_Vt_Of(IxI)'!$L66</f>
        <v>0</v>
      </c>
      <c r="O66">
        <f>I!N64*'Sim_Vt_Of(IxI)'!$L66</f>
        <v>0</v>
      </c>
      <c r="P66">
        <f>I!O64*'Sim_Vt_Of(IxI)'!$L66</f>
        <v>0</v>
      </c>
      <c r="Q66">
        <f>I!P64*'Sim_Vt_Of(IxI)'!$L66</f>
        <v>0</v>
      </c>
      <c r="R66">
        <f>I!Q64*'Sim_Vt_Of(IxI)'!$L66</f>
        <v>0</v>
      </c>
      <c r="S66">
        <f>I!R64*'Sim_Vt_Of(IxI)'!$L66</f>
        <v>0</v>
      </c>
      <c r="T66">
        <f>I!S64*'Sim_Vt_Of(IxI)'!$L66</f>
        <v>0</v>
      </c>
      <c r="U66">
        <f>I!T64*'Sim_Vt_Of(IxI)'!$L66</f>
        <v>0</v>
      </c>
      <c r="V66">
        <f>I!U64*'Sim_Vt_Of(IxI)'!$L66</f>
        <v>0</v>
      </c>
      <c r="W66">
        <f>I!V64*'Sim_Vt_Of(IxI)'!$L66</f>
        <v>0</v>
      </c>
      <c r="X66">
        <f>I!W64*'Sim_Vt_Of(IxI)'!$L66</f>
        <v>0</v>
      </c>
      <c r="Y66">
        <f>I!X64*'Sim_Vt_Of(IxI)'!$L66</f>
        <v>0</v>
      </c>
      <c r="Z66">
        <f>I!Y64*'Sim_Vt_Of(IxI)'!$L66</f>
        <v>0</v>
      </c>
      <c r="AA66">
        <f>I!Z64*'Sim_Vt_Of(IxI)'!$L66</f>
        <v>0</v>
      </c>
      <c r="AB66">
        <f>I!AA64*'Sim_Vt_Of(IxI)'!$L66</f>
        <v>0</v>
      </c>
      <c r="AC66">
        <f>I!AB64*'Sim_Vt_Of(IxI)'!$L66</f>
        <v>0</v>
      </c>
      <c r="AD66">
        <f>I!AC64*'Sim_Vt_Of(IxI)'!$L66</f>
        <v>0</v>
      </c>
      <c r="AE66">
        <f>I!AD64*'Sim_Vt_Of(IxI)'!$L66</f>
        <v>0</v>
      </c>
      <c r="AF66">
        <f>I!AE64*'Sim_Vt_Of(IxI)'!$L66</f>
        <v>0</v>
      </c>
      <c r="AG66">
        <f>I!AF64*'Sim_Vt_Of(IxI)'!$L66</f>
        <v>0</v>
      </c>
      <c r="AH66">
        <f>I!AG64*'Sim_Vt_Of(IxI)'!$L66</f>
        <v>0</v>
      </c>
      <c r="AI66">
        <f>I!AH64*'Sim_Vt_Of(IxI)'!$L66</f>
        <v>0</v>
      </c>
      <c r="AJ66">
        <f>I!AI64*'Sim_Vt_Of(IxI)'!$L66</f>
        <v>0</v>
      </c>
      <c r="AK66">
        <f>I!AJ64*'Sim_Vt_Of(IxI)'!$L66</f>
        <v>0</v>
      </c>
      <c r="AL66">
        <f>I!AK64*'Sim_Vt_Of(IxI)'!$L66</f>
        <v>0</v>
      </c>
      <c r="AM66">
        <f>I!AL64*'Sim_Vt_Of(IxI)'!$L66</f>
        <v>0</v>
      </c>
      <c r="AN66">
        <f>I!AM64*'Sim_Vt_Of(IxI)'!$L66</f>
        <v>0</v>
      </c>
      <c r="AO66">
        <f>I!AN64*'Sim_Vt_Of(IxI)'!$L66</f>
        <v>0</v>
      </c>
      <c r="AP66">
        <f>I!AO64*'Sim_Vt_Of(IxI)'!$L66</f>
        <v>0</v>
      </c>
      <c r="AQ66">
        <f>I!AP64*'Sim_Vt_Of(IxI)'!$L66</f>
        <v>0</v>
      </c>
      <c r="AR66">
        <f>I!AQ64*'Sim_Vt_Of(IxI)'!$L66</f>
        <v>0</v>
      </c>
      <c r="AS66">
        <f>I!AR64*'Sim_Vt_Of(IxI)'!$L66</f>
        <v>0</v>
      </c>
      <c r="AT66">
        <f>I!AS64*'Sim_Vt_Of(IxI)'!$L66</f>
        <v>0</v>
      </c>
      <c r="AU66">
        <f>I!AT64*'Sim_Vt_Of(IxI)'!$L66</f>
        <v>0</v>
      </c>
      <c r="AV66">
        <f>I!AU64*'Sim_Vt_Of(IxI)'!$L66</f>
        <v>0</v>
      </c>
      <c r="AW66">
        <f>I!AV64*'Sim_Vt_Of(IxI)'!$L66</f>
        <v>0</v>
      </c>
      <c r="AX66">
        <f>I!AW64*'Sim_Vt_Of(IxI)'!$L66</f>
        <v>0</v>
      </c>
      <c r="AY66">
        <f>I!AX64*'Sim_Vt_Of(IxI)'!$L66</f>
        <v>0</v>
      </c>
      <c r="AZ66">
        <f>I!AY64*'Sim_Vt_Of(IxI)'!$L66</f>
        <v>0</v>
      </c>
      <c r="BA66">
        <f>I!AZ64*'Sim_Vt_Of(IxI)'!$L66</f>
        <v>0</v>
      </c>
      <c r="BB66">
        <f>I!BA64*'Sim_Vt_Of(IxI)'!$L66</f>
        <v>0</v>
      </c>
      <c r="BC66">
        <f>I!BB64*'Sim_Vt_Of(IxI)'!$L66</f>
        <v>0</v>
      </c>
      <c r="BD66">
        <f>I!BC64*'Sim_Vt_Of(IxI)'!$L66</f>
        <v>0</v>
      </c>
      <c r="BE66">
        <f>I!BD64*'Sim_Vt_Of(IxI)'!$L66</f>
        <v>0</v>
      </c>
      <c r="BF66">
        <f>I!BE64*'Sim_Vt_Of(IxI)'!$L66</f>
        <v>0</v>
      </c>
      <c r="BG66">
        <f>I!BF64*'Sim_Vt_Of(IxI)'!$L66</f>
        <v>0</v>
      </c>
      <c r="BH66">
        <f>I!BG64*'Sim_Vt_Of(IxI)'!$L66</f>
        <v>0</v>
      </c>
      <c r="BI66">
        <f>I!BH64*'Sim_Vt_Of(IxI)'!$L66</f>
        <v>0</v>
      </c>
      <c r="BJ66">
        <f>I!BI64*'Sim_Vt_Of(IxI)'!$L66</f>
        <v>0</v>
      </c>
      <c r="BK66">
        <f>I!BJ64*'Sim_Vt_Of(IxI)'!$L66</f>
        <v>0</v>
      </c>
      <c r="BL66">
        <f>I!BK64*'Sim_Vt_Of(IxI)'!$L66</f>
        <v>0</v>
      </c>
      <c r="BM66">
        <f>I!BL64*'Sim_Vt_Of(IxI)'!$L66</f>
        <v>0</v>
      </c>
      <c r="BN66">
        <f>I!BM64*'Sim_Vt_Of(IxI)'!$L66</f>
        <v>0</v>
      </c>
      <c r="BO66">
        <f>I!BN64*'Sim_Vt_Of(IxI)'!$L66</f>
        <v>0</v>
      </c>
      <c r="BP66">
        <f>I!BO64*'Sim_Vt_Of(IxI)'!$L66</f>
        <v>0</v>
      </c>
      <c r="BQ66">
        <f>I!BP64*'Sim_Vt_Of(IxI)'!$L66</f>
        <v>0</v>
      </c>
      <c r="BR66">
        <f>I!BQ64*'Sim_Vt_Of(IxI)'!$L66</f>
        <v>0</v>
      </c>
      <c r="BS66">
        <f>I!BR64*'Sim_Vt_Of(IxI)'!$L66</f>
        <v>0</v>
      </c>
      <c r="BT66">
        <f>I!BS64*'Sim_Vt_Of(IxI)'!$L66</f>
        <v>0</v>
      </c>
      <c r="BU66">
        <f>I!BT64*'Sim_Vt_Of(IxI)'!$L66</f>
        <v>0</v>
      </c>
      <c r="BV66">
        <f>I!BU64*'Sim_Vt_Of(IxI)'!$L66</f>
        <v>0</v>
      </c>
      <c r="BW66">
        <f>I!BV64*'Sim_Vt_Of(IxI)'!$L66</f>
        <v>0</v>
      </c>
      <c r="BX66">
        <f>I!BW64*'Sim_Vt_Of(IxI)'!$L66</f>
        <v>0</v>
      </c>
      <c r="BY66">
        <f>I!BX64*'Sim_Vt_Of(IxI)'!$L66</f>
        <v>0</v>
      </c>
    </row>
    <row r="67" spans="1:77" x14ac:dyDescent="0.25">
      <c r="A67" s="105" t="s">
        <v>64</v>
      </c>
      <c r="B67">
        <f>I!A65*'Sim_Vt_Of(IxI)'!$L67</f>
        <v>0</v>
      </c>
      <c r="C67">
        <f>I!B65*'Sim_Vt_Of(IxI)'!$L67</f>
        <v>0</v>
      </c>
      <c r="D67">
        <f>I!C65*'Sim_Vt_Of(IxI)'!$L67</f>
        <v>0</v>
      </c>
      <c r="E67">
        <f>I!D65*'Sim_Vt_Of(IxI)'!$L67</f>
        <v>0</v>
      </c>
      <c r="F67">
        <f>I!E65*'Sim_Vt_Of(IxI)'!$L67</f>
        <v>0</v>
      </c>
      <c r="G67">
        <f>I!F65*'Sim_Vt_Of(IxI)'!$L67</f>
        <v>0</v>
      </c>
      <c r="H67">
        <f>I!G65*'Sim_Vt_Of(IxI)'!$L67</f>
        <v>0</v>
      </c>
      <c r="I67">
        <f>I!H65*'Sim_Vt_Of(IxI)'!$L67</f>
        <v>0</v>
      </c>
      <c r="J67">
        <f>I!I65*'Sim_Vt_Of(IxI)'!$L67</f>
        <v>0</v>
      </c>
      <c r="K67">
        <f>I!J65*'Sim_Vt_Of(IxI)'!$L67</f>
        <v>0</v>
      </c>
      <c r="L67">
        <f>I!K65*'Sim_Vt_Of(IxI)'!$L67</f>
        <v>0</v>
      </c>
      <c r="M67">
        <f>I!L65*'Sim_Vt_Of(IxI)'!$L67</f>
        <v>0</v>
      </c>
      <c r="N67">
        <f>I!M65*'Sim_Vt_Of(IxI)'!$L67</f>
        <v>0</v>
      </c>
      <c r="O67">
        <f>I!N65*'Sim_Vt_Of(IxI)'!$L67</f>
        <v>0</v>
      </c>
      <c r="P67">
        <f>I!O65*'Sim_Vt_Of(IxI)'!$L67</f>
        <v>0</v>
      </c>
      <c r="Q67">
        <f>I!P65*'Sim_Vt_Of(IxI)'!$L67</f>
        <v>0</v>
      </c>
      <c r="R67">
        <f>I!Q65*'Sim_Vt_Of(IxI)'!$L67</f>
        <v>0</v>
      </c>
      <c r="S67">
        <f>I!R65*'Sim_Vt_Of(IxI)'!$L67</f>
        <v>0</v>
      </c>
      <c r="T67">
        <f>I!S65*'Sim_Vt_Of(IxI)'!$L67</f>
        <v>0</v>
      </c>
      <c r="U67">
        <f>I!T65*'Sim_Vt_Of(IxI)'!$L67</f>
        <v>0</v>
      </c>
      <c r="V67">
        <f>I!U65*'Sim_Vt_Of(IxI)'!$L67</f>
        <v>0</v>
      </c>
      <c r="W67">
        <f>I!V65*'Sim_Vt_Of(IxI)'!$L67</f>
        <v>0</v>
      </c>
      <c r="X67">
        <f>I!W65*'Sim_Vt_Of(IxI)'!$L67</f>
        <v>0</v>
      </c>
      <c r="Y67">
        <f>I!X65*'Sim_Vt_Of(IxI)'!$L67</f>
        <v>0</v>
      </c>
      <c r="Z67">
        <f>I!Y65*'Sim_Vt_Of(IxI)'!$L67</f>
        <v>0</v>
      </c>
      <c r="AA67">
        <f>I!Z65*'Sim_Vt_Of(IxI)'!$L67</f>
        <v>0</v>
      </c>
      <c r="AB67">
        <f>I!AA65*'Sim_Vt_Of(IxI)'!$L67</f>
        <v>0</v>
      </c>
      <c r="AC67">
        <f>I!AB65*'Sim_Vt_Of(IxI)'!$L67</f>
        <v>0</v>
      </c>
      <c r="AD67">
        <f>I!AC65*'Sim_Vt_Of(IxI)'!$L67</f>
        <v>0</v>
      </c>
      <c r="AE67">
        <f>I!AD65*'Sim_Vt_Of(IxI)'!$L67</f>
        <v>0</v>
      </c>
      <c r="AF67">
        <f>I!AE65*'Sim_Vt_Of(IxI)'!$L67</f>
        <v>0</v>
      </c>
      <c r="AG67">
        <f>I!AF65*'Sim_Vt_Of(IxI)'!$L67</f>
        <v>0</v>
      </c>
      <c r="AH67">
        <f>I!AG65*'Sim_Vt_Of(IxI)'!$L67</f>
        <v>0</v>
      </c>
      <c r="AI67">
        <f>I!AH65*'Sim_Vt_Of(IxI)'!$L67</f>
        <v>0</v>
      </c>
      <c r="AJ67">
        <f>I!AI65*'Sim_Vt_Of(IxI)'!$L67</f>
        <v>0</v>
      </c>
      <c r="AK67">
        <f>I!AJ65*'Sim_Vt_Of(IxI)'!$L67</f>
        <v>0</v>
      </c>
      <c r="AL67">
        <f>I!AK65*'Sim_Vt_Of(IxI)'!$L67</f>
        <v>0</v>
      </c>
      <c r="AM67">
        <f>I!AL65*'Sim_Vt_Of(IxI)'!$L67</f>
        <v>0</v>
      </c>
      <c r="AN67">
        <f>I!AM65*'Sim_Vt_Of(IxI)'!$L67</f>
        <v>0</v>
      </c>
      <c r="AO67">
        <f>I!AN65*'Sim_Vt_Of(IxI)'!$L67</f>
        <v>0</v>
      </c>
      <c r="AP67">
        <f>I!AO65*'Sim_Vt_Of(IxI)'!$L67</f>
        <v>0</v>
      </c>
      <c r="AQ67">
        <f>I!AP65*'Sim_Vt_Of(IxI)'!$L67</f>
        <v>0</v>
      </c>
      <c r="AR67">
        <f>I!AQ65*'Sim_Vt_Of(IxI)'!$L67</f>
        <v>0</v>
      </c>
      <c r="AS67">
        <f>I!AR65*'Sim_Vt_Of(IxI)'!$L67</f>
        <v>0</v>
      </c>
      <c r="AT67">
        <f>I!AS65*'Sim_Vt_Of(IxI)'!$L67</f>
        <v>0</v>
      </c>
      <c r="AU67">
        <f>I!AT65*'Sim_Vt_Of(IxI)'!$L67</f>
        <v>0</v>
      </c>
      <c r="AV67">
        <f>I!AU65*'Sim_Vt_Of(IxI)'!$L67</f>
        <v>0</v>
      </c>
      <c r="AW67">
        <f>I!AV65*'Sim_Vt_Of(IxI)'!$L67</f>
        <v>0</v>
      </c>
      <c r="AX67">
        <f>I!AW65*'Sim_Vt_Of(IxI)'!$L67</f>
        <v>0</v>
      </c>
      <c r="AY67">
        <f>I!AX65*'Sim_Vt_Of(IxI)'!$L67</f>
        <v>0</v>
      </c>
      <c r="AZ67">
        <f>I!AY65*'Sim_Vt_Of(IxI)'!$L67</f>
        <v>0</v>
      </c>
      <c r="BA67">
        <f>I!AZ65*'Sim_Vt_Of(IxI)'!$L67</f>
        <v>0</v>
      </c>
      <c r="BB67">
        <f>I!BA65*'Sim_Vt_Of(IxI)'!$L67</f>
        <v>0</v>
      </c>
      <c r="BC67">
        <f>I!BB65*'Sim_Vt_Of(IxI)'!$L67</f>
        <v>0</v>
      </c>
      <c r="BD67">
        <f>I!BC65*'Sim_Vt_Of(IxI)'!$L67</f>
        <v>0</v>
      </c>
      <c r="BE67">
        <f>I!BD65*'Sim_Vt_Of(IxI)'!$L67</f>
        <v>0</v>
      </c>
      <c r="BF67">
        <f>I!BE65*'Sim_Vt_Of(IxI)'!$L67</f>
        <v>0</v>
      </c>
      <c r="BG67">
        <f>I!BF65*'Sim_Vt_Of(IxI)'!$L67</f>
        <v>0</v>
      </c>
      <c r="BH67">
        <f>I!BG65*'Sim_Vt_Of(IxI)'!$L67</f>
        <v>0</v>
      </c>
      <c r="BI67">
        <f>I!BH65*'Sim_Vt_Of(IxI)'!$L67</f>
        <v>0</v>
      </c>
      <c r="BJ67">
        <f>I!BI65*'Sim_Vt_Of(IxI)'!$L67</f>
        <v>0</v>
      </c>
      <c r="BK67">
        <f>I!BJ65*'Sim_Vt_Of(IxI)'!$L67</f>
        <v>0</v>
      </c>
      <c r="BL67">
        <f>I!BK65*'Sim_Vt_Of(IxI)'!$L67</f>
        <v>0</v>
      </c>
      <c r="BM67">
        <f>I!BL65*'Sim_Vt_Of(IxI)'!$L67</f>
        <v>0</v>
      </c>
      <c r="BN67">
        <f>I!BM65*'Sim_Vt_Of(IxI)'!$L67</f>
        <v>0</v>
      </c>
      <c r="BO67">
        <f>I!BN65*'Sim_Vt_Of(IxI)'!$L67</f>
        <v>0</v>
      </c>
      <c r="BP67">
        <f>I!BO65*'Sim_Vt_Of(IxI)'!$L67</f>
        <v>0</v>
      </c>
      <c r="BQ67">
        <f>I!BP65*'Sim_Vt_Of(IxI)'!$L67</f>
        <v>0</v>
      </c>
      <c r="BR67">
        <f>I!BQ65*'Sim_Vt_Of(IxI)'!$L67</f>
        <v>0</v>
      </c>
      <c r="BS67">
        <f>I!BR65*'Sim_Vt_Of(IxI)'!$L67</f>
        <v>0</v>
      </c>
      <c r="BT67">
        <f>I!BS65*'Sim_Vt_Of(IxI)'!$L67</f>
        <v>0</v>
      </c>
      <c r="BU67">
        <f>I!BT65*'Sim_Vt_Of(IxI)'!$L67</f>
        <v>0</v>
      </c>
      <c r="BV67">
        <f>I!BU65*'Sim_Vt_Of(IxI)'!$L67</f>
        <v>0</v>
      </c>
      <c r="BW67">
        <f>I!BV65*'Sim_Vt_Of(IxI)'!$L67</f>
        <v>0</v>
      </c>
      <c r="BX67">
        <f>I!BW65*'Sim_Vt_Of(IxI)'!$L67</f>
        <v>0</v>
      </c>
      <c r="BY67">
        <f>I!BX65*'Sim_Vt_Of(IxI)'!$L67</f>
        <v>0</v>
      </c>
    </row>
    <row r="68" spans="1:77" x14ac:dyDescent="0.25">
      <c r="A68" s="105" t="s">
        <v>65</v>
      </c>
      <c r="B68">
        <f>I!A66*'Sim_Vt_Of(IxI)'!$L68</f>
        <v>0</v>
      </c>
      <c r="C68">
        <f>I!B66*'Sim_Vt_Of(IxI)'!$L68</f>
        <v>0</v>
      </c>
      <c r="D68">
        <f>I!C66*'Sim_Vt_Of(IxI)'!$L68</f>
        <v>0</v>
      </c>
      <c r="E68">
        <f>I!D66*'Sim_Vt_Of(IxI)'!$L68</f>
        <v>0</v>
      </c>
      <c r="F68">
        <f>I!E66*'Sim_Vt_Of(IxI)'!$L68</f>
        <v>0</v>
      </c>
      <c r="G68">
        <f>I!F66*'Sim_Vt_Of(IxI)'!$L68</f>
        <v>0</v>
      </c>
      <c r="H68">
        <f>I!G66*'Sim_Vt_Of(IxI)'!$L68</f>
        <v>0</v>
      </c>
      <c r="I68">
        <f>I!H66*'Sim_Vt_Of(IxI)'!$L68</f>
        <v>0</v>
      </c>
      <c r="J68">
        <f>I!I66*'Sim_Vt_Of(IxI)'!$L68</f>
        <v>0</v>
      </c>
      <c r="K68">
        <f>I!J66*'Sim_Vt_Of(IxI)'!$L68</f>
        <v>0</v>
      </c>
      <c r="L68">
        <f>I!K66*'Sim_Vt_Of(IxI)'!$L68</f>
        <v>0</v>
      </c>
      <c r="M68">
        <f>I!L66*'Sim_Vt_Of(IxI)'!$L68</f>
        <v>0</v>
      </c>
      <c r="N68">
        <f>I!M66*'Sim_Vt_Of(IxI)'!$L68</f>
        <v>0</v>
      </c>
      <c r="O68">
        <f>I!N66*'Sim_Vt_Of(IxI)'!$L68</f>
        <v>0</v>
      </c>
      <c r="P68">
        <f>I!O66*'Sim_Vt_Of(IxI)'!$L68</f>
        <v>0</v>
      </c>
      <c r="Q68">
        <f>I!P66*'Sim_Vt_Of(IxI)'!$L68</f>
        <v>0</v>
      </c>
      <c r="R68">
        <f>I!Q66*'Sim_Vt_Of(IxI)'!$L68</f>
        <v>0</v>
      </c>
      <c r="S68">
        <f>I!R66*'Sim_Vt_Of(IxI)'!$L68</f>
        <v>0</v>
      </c>
      <c r="T68">
        <f>I!S66*'Sim_Vt_Of(IxI)'!$L68</f>
        <v>0</v>
      </c>
      <c r="U68">
        <f>I!T66*'Sim_Vt_Of(IxI)'!$L68</f>
        <v>0</v>
      </c>
      <c r="V68">
        <f>I!U66*'Sim_Vt_Of(IxI)'!$L68</f>
        <v>0</v>
      </c>
      <c r="W68">
        <f>I!V66*'Sim_Vt_Of(IxI)'!$L68</f>
        <v>0</v>
      </c>
      <c r="X68">
        <f>I!W66*'Sim_Vt_Of(IxI)'!$L68</f>
        <v>0</v>
      </c>
      <c r="Y68">
        <f>I!X66*'Sim_Vt_Of(IxI)'!$L68</f>
        <v>0</v>
      </c>
      <c r="Z68">
        <f>I!Y66*'Sim_Vt_Of(IxI)'!$L68</f>
        <v>0</v>
      </c>
      <c r="AA68">
        <f>I!Z66*'Sim_Vt_Of(IxI)'!$L68</f>
        <v>0</v>
      </c>
      <c r="AB68">
        <f>I!AA66*'Sim_Vt_Of(IxI)'!$L68</f>
        <v>0</v>
      </c>
      <c r="AC68">
        <f>I!AB66*'Sim_Vt_Of(IxI)'!$L68</f>
        <v>0</v>
      </c>
      <c r="AD68">
        <f>I!AC66*'Sim_Vt_Of(IxI)'!$L68</f>
        <v>0</v>
      </c>
      <c r="AE68">
        <f>I!AD66*'Sim_Vt_Of(IxI)'!$L68</f>
        <v>0</v>
      </c>
      <c r="AF68">
        <f>I!AE66*'Sim_Vt_Of(IxI)'!$L68</f>
        <v>0</v>
      </c>
      <c r="AG68">
        <f>I!AF66*'Sim_Vt_Of(IxI)'!$L68</f>
        <v>0</v>
      </c>
      <c r="AH68">
        <f>I!AG66*'Sim_Vt_Of(IxI)'!$L68</f>
        <v>0</v>
      </c>
      <c r="AI68">
        <f>I!AH66*'Sim_Vt_Of(IxI)'!$L68</f>
        <v>0</v>
      </c>
      <c r="AJ68">
        <f>I!AI66*'Sim_Vt_Of(IxI)'!$L68</f>
        <v>0</v>
      </c>
      <c r="AK68">
        <f>I!AJ66*'Sim_Vt_Of(IxI)'!$L68</f>
        <v>0</v>
      </c>
      <c r="AL68">
        <f>I!AK66*'Sim_Vt_Of(IxI)'!$L68</f>
        <v>0</v>
      </c>
      <c r="AM68">
        <f>I!AL66*'Sim_Vt_Of(IxI)'!$L68</f>
        <v>0</v>
      </c>
      <c r="AN68">
        <f>I!AM66*'Sim_Vt_Of(IxI)'!$L68</f>
        <v>0</v>
      </c>
      <c r="AO68">
        <f>I!AN66*'Sim_Vt_Of(IxI)'!$L68</f>
        <v>0</v>
      </c>
      <c r="AP68">
        <f>I!AO66*'Sim_Vt_Of(IxI)'!$L68</f>
        <v>0</v>
      </c>
      <c r="AQ68">
        <f>I!AP66*'Sim_Vt_Of(IxI)'!$L68</f>
        <v>0</v>
      </c>
      <c r="AR68">
        <f>I!AQ66*'Sim_Vt_Of(IxI)'!$L68</f>
        <v>0</v>
      </c>
      <c r="AS68">
        <f>I!AR66*'Sim_Vt_Of(IxI)'!$L68</f>
        <v>0</v>
      </c>
      <c r="AT68">
        <f>I!AS66*'Sim_Vt_Of(IxI)'!$L68</f>
        <v>0</v>
      </c>
      <c r="AU68">
        <f>I!AT66*'Sim_Vt_Of(IxI)'!$L68</f>
        <v>0</v>
      </c>
      <c r="AV68">
        <f>I!AU66*'Sim_Vt_Of(IxI)'!$L68</f>
        <v>0</v>
      </c>
      <c r="AW68">
        <f>I!AV66*'Sim_Vt_Of(IxI)'!$L68</f>
        <v>0</v>
      </c>
      <c r="AX68">
        <f>I!AW66*'Sim_Vt_Of(IxI)'!$L68</f>
        <v>0</v>
      </c>
      <c r="AY68">
        <f>I!AX66*'Sim_Vt_Of(IxI)'!$L68</f>
        <v>0</v>
      </c>
      <c r="AZ68">
        <f>I!AY66*'Sim_Vt_Of(IxI)'!$L68</f>
        <v>0</v>
      </c>
      <c r="BA68">
        <f>I!AZ66*'Sim_Vt_Of(IxI)'!$L68</f>
        <v>0</v>
      </c>
      <c r="BB68">
        <f>I!BA66*'Sim_Vt_Of(IxI)'!$L68</f>
        <v>0</v>
      </c>
      <c r="BC68">
        <f>I!BB66*'Sim_Vt_Of(IxI)'!$L68</f>
        <v>0</v>
      </c>
      <c r="BD68">
        <f>I!BC66*'Sim_Vt_Of(IxI)'!$L68</f>
        <v>0</v>
      </c>
      <c r="BE68">
        <f>I!BD66*'Sim_Vt_Of(IxI)'!$L68</f>
        <v>0</v>
      </c>
      <c r="BF68">
        <f>I!BE66*'Sim_Vt_Of(IxI)'!$L68</f>
        <v>0</v>
      </c>
      <c r="BG68">
        <f>I!BF66*'Sim_Vt_Of(IxI)'!$L68</f>
        <v>0</v>
      </c>
      <c r="BH68">
        <f>I!BG66*'Sim_Vt_Of(IxI)'!$L68</f>
        <v>0</v>
      </c>
      <c r="BI68">
        <f>I!BH66*'Sim_Vt_Of(IxI)'!$L68</f>
        <v>0</v>
      </c>
      <c r="BJ68">
        <f>I!BI66*'Sim_Vt_Of(IxI)'!$L68</f>
        <v>0</v>
      </c>
      <c r="BK68">
        <f>I!BJ66*'Sim_Vt_Of(IxI)'!$L68</f>
        <v>0</v>
      </c>
      <c r="BL68">
        <f>I!BK66*'Sim_Vt_Of(IxI)'!$L68</f>
        <v>0</v>
      </c>
      <c r="BM68">
        <f>I!BL66*'Sim_Vt_Of(IxI)'!$L68</f>
        <v>0</v>
      </c>
      <c r="BN68">
        <f>I!BM66*'Sim_Vt_Of(IxI)'!$L68</f>
        <v>0</v>
      </c>
      <c r="BO68">
        <f>I!BN66*'Sim_Vt_Of(IxI)'!$L68</f>
        <v>0</v>
      </c>
      <c r="BP68">
        <f>I!BO66*'Sim_Vt_Of(IxI)'!$L68</f>
        <v>0</v>
      </c>
      <c r="BQ68">
        <f>I!BP66*'Sim_Vt_Of(IxI)'!$L68</f>
        <v>0</v>
      </c>
      <c r="BR68">
        <f>I!BQ66*'Sim_Vt_Of(IxI)'!$L68</f>
        <v>0</v>
      </c>
      <c r="BS68">
        <f>I!BR66*'Sim_Vt_Of(IxI)'!$L68</f>
        <v>0</v>
      </c>
      <c r="BT68">
        <f>I!BS66*'Sim_Vt_Of(IxI)'!$L68</f>
        <v>0</v>
      </c>
      <c r="BU68">
        <f>I!BT66*'Sim_Vt_Of(IxI)'!$L68</f>
        <v>0</v>
      </c>
      <c r="BV68">
        <f>I!BU66*'Sim_Vt_Of(IxI)'!$L68</f>
        <v>0</v>
      </c>
      <c r="BW68">
        <f>I!BV66*'Sim_Vt_Of(IxI)'!$L68</f>
        <v>0</v>
      </c>
      <c r="BX68">
        <f>I!BW66*'Sim_Vt_Of(IxI)'!$L68</f>
        <v>0</v>
      </c>
      <c r="BY68">
        <f>I!BX66*'Sim_Vt_Of(IxI)'!$L68</f>
        <v>0</v>
      </c>
    </row>
    <row r="69" spans="1:77" x14ac:dyDescent="0.25">
      <c r="A69" s="105" t="s">
        <v>66</v>
      </c>
      <c r="B69">
        <f>I!A67*'Sim_Vt_Of(IxI)'!$L69</f>
        <v>0</v>
      </c>
      <c r="C69">
        <f>I!B67*'Sim_Vt_Of(IxI)'!$L69</f>
        <v>0</v>
      </c>
      <c r="D69">
        <f>I!C67*'Sim_Vt_Of(IxI)'!$L69</f>
        <v>0</v>
      </c>
      <c r="E69">
        <f>I!D67*'Sim_Vt_Of(IxI)'!$L69</f>
        <v>0</v>
      </c>
      <c r="F69">
        <f>I!E67*'Sim_Vt_Of(IxI)'!$L69</f>
        <v>0</v>
      </c>
      <c r="G69">
        <f>I!F67*'Sim_Vt_Of(IxI)'!$L69</f>
        <v>0</v>
      </c>
      <c r="H69">
        <f>I!G67*'Sim_Vt_Of(IxI)'!$L69</f>
        <v>0</v>
      </c>
      <c r="I69">
        <f>I!H67*'Sim_Vt_Of(IxI)'!$L69</f>
        <v>0</v>
      </c>
      <c r="J69">
        <f>I!I67*'Sim_Vt_Of(IxI)'!$L69</f>
        <v>0</v>
      </c>
      <c r="K69">
        <f>I!J67*'Sim_Vt_Of(IxI)'!$L69</f>
        <v>0</v>
      </c>
      <c r="L69">
        <f>I!K67*'Sim_Vt_Of(IxI)'!$L69</f>
        <v>0</v>
      </c>
      <c r="M69">
        <f>I!L67*'Sim_Vt_Of(IxI)'!$L69</f>
        <v>0</v>
      </c>
      <c r="N69">
        <f>I!M67*'Sim_Vt_Of(IxI)'!$L69</f>
        <v>0</v>
      </c>
      <c r="O69">
        <f>I!N67*'Sim_Vt_Of(IxI)'!$L69</f>
        <v>0</v>
      </c>
      <c r="P69">
        <f>I!O67*'Sim_Vt_Of(IxI)'!$L69</f>
        <v>0</v>
      </c>
      <c r="Q69">
        <f>I!P67*'Sim_Vt_Of(IxI)'!$L69</f>
        <v>0</v>
      </c>
      <c r="R69">
        <f>I!Q67*'Sim_Vt_Of(IxI)'!$L69</f>
        <v>0</v>
      </c>
      <c r="S69">
        <f>I!R67*'Sim_Vt_Of(IxI)'!$L69</f>
        <v>0</v>
      </c>
      <c r="T69">
        <f>I!S67*'Sim_Vt_Of(IxI)'!$L69</f>
        <v>0</v>
      </c>
      <c r="U69">
        <f>I!T67*'Sim_Vt_Of(IxI)'!$L69</f>
        <v>0</v>
      </c>
      <c r="V69">
        <f>I!U67*'Sim_Vt_Of(IxI)'!$L69</f>
        <v>0</v>
      </c>
      <c r="W69">
        <f>I!V67*'Sim_Vt_Of(IxI)'!$L69</f>
        <v>0</v>
      </c>
      <c r="X69">
        <f>I!W67*'Sim_Vt_Of(IxI)'!$L69</f>
        <v>0</v>
      </c>
      <c r="Y69">
        <f>I!X67*'Sim_Vt_Of(IxI)'!$L69</f>
        <v>0</v>
      </c>
      <c r="Z69">
        <f>I!Y67*'Sim_Vt_Of(IxI)'!$L69</f>
        <v>0</v>
      </c>
      <c r="AA69">
        <f>I!Z67*'Sim_Vt_Of(IxI)'!$L69</f>
        <v>0</v>
      </c>
      <c r="AB69">
        <f>I!AA67*'Sim_Vt_Of(IxI)'!$L69</f>
        <v>0</v>
      </c>
      <c r="AC69">
        <f>I!AB67*'Sim_Vt_Of(IxI)'!$L69</f>
        <v>0</v>
      </c>
      <c r="AD69">
        <f>I!AC67*'Sim_Vt_Of(IxI)'!$L69</f>
        <v>0</v>
      </c>
      <c r="AE69">
        <f>I!AD67*'Sim_Vt_Of(IxI)'!$L69</f>
        <v>0</v>
      </c>
      <c r="AF69">
        <f>I!AE67*'Sim_Vt_Of(IxI)'!$L69</f>
        <v>0</v>
      </c>
      <c r="AG69">
        <f>I!AF67*'Sim_Vt_Of(IxI)'!$L69</f>
        <v>0</v>
      </c>
      <c r="AH69">
        <f>I!AG67*'Sim_Vt_Of(IxI)'!$L69</f>
        <v>0</v>
      </c>
      <c r="AI69">
        <f>I!AH67*'Sim_Vt_Of(IxI)'!$L69</f>
        <v>0</v>
      </c>
      <c r="AJ69">
        <f>I!AI67*'Sim_Vt_Of(IxI)'!$L69</f>
        <v>0</v>
      </c>
      <c r="AK69">
        <f>I!AJ67*'Sim_Vt_Of(IxI)'!$L69</f>
        <v>0</v>
      </c>
      <c r="AL69">
        <f>I!AK67*'Sim_Vt_Of(IxI)'!$L69</f>
        <v>0</v>
      </c>
      <c r="AM69">
        <f>I!AL67*'Sim_Vt_Of(IxI)'!$L69</f>
        <v>0</v>
      </c>
      <c r="AN69">
        <f>I!AM67*'Sim_Vt_Of(IxI)'!$L69</f>
        <v>0</v>
      </c>
      <c r="AO69">
        <f>I!AN67*'Sim_Vt_Of(IxI)'!$L69</f>
        <v>0</v>
      </c>
      <c r="AP69">
        <f>I!AO67*'Sim_Vt_Of(IxI)'!$L69</f>
        <v>0</v>
      </c>
      <c r="AQ69">
        <f>I!AP67*'Sim_Vt_Of(IxI)'!$L69</f>
        <v>0</v>
      </c>
      <c r="AR69">
        <f>I!AQ67*'Sim_Vt_Of(IxI)'!$L69</f>
        <v>0</v>
      </c>
      <c r="AS69">
        <f>I!AR67*'Sim_Vt_Of(IxI)'!$L69</f>
        <v>0</v>
      </c>
      <c r="AT69">
        <f>I!AS67*'Sim_Vt_Of(IxI)'!$L69</f>
        <v>0</v>
      </c>
      <c r="AU69">
        <f>I!AT67*'Sim_Vt_Of(IxI)'!$L69</f>
        <v>0</v>
      </c>
      <c r="AV69">
        <f>I!AU67*'Sim_Vt_Of(IxI)'!$L69</f>
        <v>0</v>
      </c>
      <c r="AW69">
        <f>I!AV67*'Sim_Vt_Of(IxI)'!$L69</f>
        <v>0</v>
      </c>
      <c r="AX69">
        <f>I!AW67*'Sim_Vt_Of(IxI)'!$L69</f>
        <v>0</v>
      </c>
      <c r="AY69">
        <f>I!AX67*'Sim_Vt_Of(IxI)'!$L69</f>
        <v>0</v>
      </c>
      <c r="AZ69">
        <f>I!AY67*'Sim_Vt_Of(IxI)'!$L69</f>
        <v>0</v>
      </c>
      <c r="BA69">
        <f>I!AZ67*'Sim_Vt_Of(IxI)'!$L69</f>
        <v>0</v>
      </c>
      <c r="BB69">
        <f>I!BA67*'Sim_Vt_Of(IxI)'!$L69</f>
        <v>0</v>
      </c>
      <c r="BC69">
        <f>I!BB67*'Sim_Vt_Of(IxI)'!$L69</f>
        <v>0</v>
      </c>
      <c r="BD69">
        <f>I!BC67*'Sim_Vt_Of(IxI)'!$L69</f>
        <v>0</v>
      </c>
      <c r="BE69">
        <f>I!BD67*'Sim_Vt_Of(IxI)'!$L69</f>
        <v>0</v>
      </c>
      <c r="BF69">
        <f>I!BE67*'Sim_Vt_Of(IxI)'!$L69</f>
        <v>0</v>
      </c>
      <c r="BG69">
        <f>I!BF67*'Sim_Vt_Of(IxI)'!$L69</f>
        <v>0</v>
      </c>
      <c r="BH69">
        <f>I!BG67*'Sim_Vt_Of(IxI)'!$L69</f>
        <v>0</v>
      </c>
      <c r="BI69">
        <f>I!BH67*'Sim_Vt_Of(IxI)'!$L69</f>
        <v>0</v>
      </c>
      <c r="BJ69">
        <f>I!BI67*'Sim_Vt_Of(IxI)'!$L69</f>
        <v>0</v>
      </c>
      <c r="BK69">
        <f>I!BJ67*'Sim_Vt_Of(IxI)'!$L69</f>
        <v>0</v>
      </c>
      <c r="BL69">
        <f>I!BK67*'Sim_Vt_Of(IxI)'!$L69</f>
        <v>0</v>
      </c>
      <c r="BM69">
        <f>I!BL67*'Sim_Vt_Of(IxI)'!$L69</f>
        <v>0</v>
      </c>
      <c r="BN69">
        <f>I!BM67*'Sim_Vt_Of(IxI)'!$L69</f>
        <v>0</v>
      </c>
      <c r="BO69">
        <f>I!BN67*'Sim_Vt_Of(IxI)'!$L69</f>
        <v>0</v>
      </c>
      <c r="BP69">
        <f>I!BO67*'Sim_Vt_Of(IxI)'!$L69</f>
        <v>0</v>
      </c>
      <c r="BQ69">
        <f>I!BP67*'Sim_Vt_Of(IxI)'!$L69</f>
        <v>0</v>
      </c>
      <c r="BR69">
        <f>I!BQ67*'Sim_Vt_Of(IxI)'!$L69</f>
        <v>0</v>
      </c>
      <c r="BS69">
        <f>I!BR67*'Sim_Vt_Of(IxI)'!$L69</f>
        <v>0</v>
      </c>
      <c r="BT69">
        <f>I!BS67*'Sim_Vt_Of(IxI)'!$L69</f>
        <v>0</v>
      </c>
      <c r="BU69">
        <f>I!BT67*'Sim_Vt_Of(IxI)'!$L69</f>
        <v>0</v>
      </c>
      <c r="BV69">
        <f>I!BU67*'Sim_Vt_Of(IxI)'!$L69</f>
        <v>0</v>
      </c>
      <c r="BW69">
        <f>I!BV67*'Sim_Vt_Of(IxI)'!$L69</f>
        <v>0</v>
      </c>
      <c r="BX69">
        <f>I!BW67*'Sim_Vt_Of(IxI)'!$L69</f>
        <v>0</v>
      </c>
      <c r="BY69">
        <f>I!BX67*'Sim_Vt_Of(IxI)'!$L69</f>
        <v>0</v>
      </c>
    </row>
    <row r="70" spans="1:77" x14ac:dyDescent="0.25">
      <c r="A70" s="105" t="s">
        <v>67</v>
      </c>
      <c r="B70">
        <f>I!A68*'Sim_Vt_Of(IxI)'!$L70</f>
        <v>0</v>
      </c>
      <c r="C70">
        <f>I!B68*'Sim_Vt_Of(IxI)'!$L70</f>
        <v>0</v>
      </c>
      <c r="D70">
        <f>I!C68*'Sim_Vt_Of(IxI)'!$L70</f>
        <v>0</v>
      </c>
      <c r="E70">
        <f>I!D68*'Sim_Vt_Of(IxI)'!$L70</f>
        <v>0</v>
      </c>
      <c r="F70">
        <f>I!E68*'Sim_Vt_Of(IxI)'!$L70</f>
        <v>0</v>
      </c>
      <c r="G70">
        <f>I!F68*'Sim_Vt_Of(IxI)'!$L70</f>
        <v>0</v>
      </c>
      <c r="H70">
        <f>I!G68*'Sim_Vt_Of(IxI)'!$L70</f>
        <v>0</v>
      </c>
      <c r="I70">
        <f>I!H68*'Sim_Vt_Of(IxI)'!$L70</f>
        <v>0</v>
      </c>
      <c r="J70">
        <f>I!I68*'Sim_Vt_Of(IxI)'!$L70</f>
        <v>0</v>
      </c>
      <c r="K70">
        <f>I!J68*'Sim_Vt_Of(IxI)'!$L70</f>
        <v>0</v>
      </c>
      <c r="L70">
        <f>I!K68*'Sim_Vt_Of(IxI)'!$L70</f>
        <v>0</v>
      </c>
      <c r="M70">
        <f>I!L68*'Sim_Vt_Of(IxI)'!$L70</f>
        <v>0</v>
      </c>
      <c r="N70">
        <f>I!M68*'Sim_Vt_Of(IxI)'!$L70</f>
        <v>0</v>
      </c>
      <c r="O70">
        <f>I!N68*'Sim_Vt_Of(IxI)'!$L70</f>
        <v>0</v>
      </c>
      <c r="P70">
        <f>I!O68*'Sim_Vt_Of(IxI)'!$L70</f>
        <v>0</v>
      </c>
      <c r="Q70">
        <f>I!P68*'Sim_Vt_Of(IxI)'!$L70</f>
        <v>0</v>
      </c>
      <c r="R70">
        <f>I!Q68*'Sim_Vt_Of(IxI)'!$L70</f>
        <v>0</v>
      </c>
      <c r="S70">
        <f>I!R68*'Sim_Vt_Of(IxI)'!$L70</f>
        <v>0</v>
      </c>
      <c r="T70">
        <f>I!S68*'Sim_Vt_Of(IxI)'!$L70</f>
        <v>0</v>
      </c>
      <c r="U70">
        <f>I!T68*'Sim_Vt_Of(IxI)'!$L70</f>
        <v>0</v>
      </c>
      <c r="V70">
        <f>I!U68*'Sim_Vt_Of(IxI)'!$L70</f>
        <v>0</v>
      </c>
      <c r="W70">
        <f>I!V68*'Sim_Vt_Of(IxI)'!$L70</f>
        <v>0</v>
      </c>
      <c r="X70">
        <f>I!W68*'Sim_Vt_Of(IxI)'!$L70</f>
        <v>0</v>
      </c>
      <c r="Y70">
        <f>I!X68*'Sim_Vt_Of(IxI)'!$L70</f>
        <v>0</v>
      </c>
      <c r="Z70">
        <f>I!Y68*'Sim_Vt_Of(IxI)'!$L70</f>
        <v>0</v>
      </c>
      <c r="AA70">
        <f>I!Z68*'Sim_Vt_Of(IxI)'!$L70</f>
        <v>0</v>
      </c>
      <c r="AB70">
        <f>I!AA68*'Sim_Vt_Of(IxI)'!$L70</f>
        <v>0</v>
      </c>
      <c r="AC70">
        <f>I!AB68*'Sim_Vt_Of(IxI)'!$L70</f>
        <v>0</v>
      </c>
      <c r="AD70">
        <f>I!AC68*'Sim_Vt_Of(IxI)'!$L70</f>
        <v>0</v>
      </c>
      <c r="AE70">
        <f>I!AD68*'Sim_Vt_Of(IxI)'!$L70</f>
        <v>0</v>
      </c>
      <c r="AF70">
        <f>I!AE68*'Sim_Vt_Of(IxI)'!$L70</f>
        <v>0</v>
      </c>
      <c r="AG70">
        <f>I!AF68*'Sim_Vt_Of(IxI)'!$L70</f>
        <v>0</v>
      </c>
      <c r="AH70">
        <f>I!AG68*'Sim_Vt_Of(IxI)'!$L70</f>
        <v>0</v>
      </c>
      <c r="AI70">
        <f>I!AH68*'Sim_Vt_Of(IxI)'!$L70</f>
        <v>0</v>
      </c>
      <c r="AJ70">
        <f>I!AI68*'Sim_Vt_Of(IxI)'!$L70</f>
        <v>0</v>
      </c>
      <c r="AK70">
        <f>I!AJ68*'Sim_Vt_Of(IxI)'!$L70</f>
        <v>0</v>
      </c>
      <c r="AL70">
        <f>I!AK68*'Sim_Vt_Of(IxI)'!$L70</f>
        <v>0</v>
      </c>
      <c r="AM70">
        <f>I!AL68*'Sim_Vt_Of(IxI)'!$L70</f>
        <v>0</v>
      </c>
      <c r="AN70">
        <f>I!AM68*'Sim_Vt_Of(IxI)'!$L70</f>
        <v>0</v>
      </c>
      <c r="AO70">
        <f>I!AN68*'Sim_Vt_Of(IxI)'!$L70</f>
        <v>0</v>
      </c>
      <c r="AP70">
        <f>I!AO68*'Sim_Vt_Of(IxI)'!$L70</f>
        <v>0</v>
      </c>
      <c r="AQ70">
        <f>I!AP68*'Sim_Vt_Of(IxI)'!$L70</f>
        <v>0</v>
      </c>
      <c r="AR70">
        <f>I!AQ68*'Sim_Vt_Of(IxI)'!$L70</f>
        <v>0</v>
      </c>
      <c r="AS70">
        <f>I!AR68*'Sim_Vt_Of(IxI)'!$L70</f>
        <v>0</v>
      </c>
      <c r="AT70">
        <f>I!AS68*'Sim_Vt_Of(IxI)'!$L70</f>
        <v>0</v>
      </c>
      <c r="AU70">
        <f>I!AT68*'Sim_Vt_Of(IxI)'!$L70</f>
        <v>0</v>
      </c>
      <c r="AV70">
        <f>I!AU68*'Sim_Vt_Of(IxI)'!$L70</f>
        <v>0</v>
      </c>
      <c r="AW70">
        <f>I!AV68*'Sim_Vt_Of(IxI)'!$L70</f>
        <v>0</v>
      </c>
      <c r="AX70">
        <f>I!AW68*'Sim_Vt_Of(IxI)'!$L70</f>
        <v>0</v>
      </c>
      <c r="AY70">
        <f>I!AX68*'Sim_Vt_Of(IxI)'!$L70</f>
        <v>0</v>
      </c>
      <c r="AZ70">
        <f>I!AY68*'Sim_Vt_Of(IxI)'!$L70</f>
        <v>0</v>
      </c>
      <c r="BA70">
        <f>I!AZ68*'Sim_Vt_Of(IxI)'!$L70</f>
        <v>0</v>
      </c>
      <c r="BB70">
        <f>I!BA68*'Sim_Vt_Of(IxI)'!$L70</f>
        <v>0</v>
      </c>
      <c r="BC70">
        <f>I!BB68*'Sim_Vt_Of(IxI)'!$L70</f>
        <v>0</v>
      </c>
      <c r="BD70">
        <f>I!BC68*'Sim_Vt_Of(IxI)'!$L70</f>
        <v>0</v>
      </c>
      <c r="BE70">
        <f>I!BD68*'Sim_Vt_Of(IxI)'!$L70</f>
        <v>0</v>
      </c>
      <c r="BF70">
        <f>I!BE68*'Sim_Vt_Of(IxI)'!$L70</f>
        <v>0</v>
      </c>
      <c r="BG70">
        <f>I!BF68*'Sim_Vt_Of(IxI)'!$L70</f>
        <v>0</v>
      </c>
      <c r="BH70">
        <f>I!BG68*'Sim_Vt_Of(IxI)'!$L70</f>
        <v>0</v>
      </c>
      <c r="BI70">
        <f>I!BH68*'Sim_Vt_Of(IxI)'!$L70</f>
        <v>0</v>
      </c>
      <c r="BJ70">
        <f>I!BI68*'Sim_Vt_Of(IxI)'!$L70</f>
        <v>0</v>
      </c>
      <c r="BK70">
        <f>I!BJ68*'Sim_Vt_Of(IxI)'!$L70</f>
        <v>0</v>
      </c>
      <c r="BL70">
        <f>I!BK68*'Sim_Vt_Of(IxI)'!$L70</f>
        <v>0</v>
      </c>
      <c r="BM70">
        <f>I!BL68*'Sim_Vt_Of(IxI)'!$L70</f>
        <v>0</v>
      </c>
      <c r="BN70">
        <f>I!BM68*'Sim_Vt_Of(IxI)'!$L70</f>
        <v>0</v>
      </c>
      <c r="BO70">
        <f>I!BN68*'Sim_Vt_Of(IxI)'!$L70</f>
        <v>0</v>
      </c>
      <c r="BP70">
        <f>I!BO68*'Sim_Vt_Of(IxI)'!$L70</f>
        <v>0</v>
      </c>
      <c r="BQ70">
        <f>I!BP68*'Sim_Vt_Of(IxI)'!$L70</f>
        <v>0</v>
      </c>
      <c r="BR70">
        <f>I!BQ68*'Sim_Vt_Of(IxI)'!$L70</f>
        <v>0</v>
      </c>
      <c r="BS70">
        <f>I!BR68*'Sim_Vt_Of(IxI)'!$L70</f>
        <v>0</v>
      </c>
      <c r="BT70">
        <f>I!BS68*'Sim_Vt_Of(IxI)'!$L70</f>
        <v>0</v>
      </c>
      <c r="BU70">
        <f>I!BT68*'Sim_Vt_Of(IxI)'!$L70</f>
        <v>0</v>
      </c>
      <c r="BV70">
        <f>I!BU68*'Sim_Vt_Of(IxI)'!$L70</f>
        <v>0</v>
      </c>
      <c r="BW70">
        <f>I!BV68*'Sim_Vt_Of(IxI)'!$L70</f>
        <v>0</v>
      </c>
      <c r="BX70">
        <f>I!BW68*'Sim_Vt_Of(IxI)'!$L70</f>
        <v>0</v>
      </c>
      <c r="BY70">
        <f>I!BX68*'Sim_Vt_Of(IxI)'!$L70</f>
        <v>0</v>
      </c>
    </row>
    <row r="71" spans="1:77" x14ac:dyDescent="0.25">
      <c r="A71" s="105" t="s">
        <v>68</v>
      </c>
      <c r="B71">
        <f>I!A69*'Sim_Vt_Of(IxI)'!$L71</f>
        <v>0</v>
      </c>
      <c r="C71">
        <f>I!B69*'Sim_Vt_Of(IxI)'!$L71</f>
        <v>0</v>
      </c>
      <c r="D71">
        <f>I!C69*'Sim_Vt_Of(IxI)'!$L71</f>
        <v>0</v>
      </c>
      <c r="E71">
        <f>I!D69*'Sim_Vt_Of(IxI)'!$L71</f>
        <v>0</v>
      </c>
      <c r="F71">
        <f>I!E69*'Sim_Vt_Of(IxI)'!$L71</f>
        <v>0</v>
      </c>
      <c r="G71">
        <f>I!F69*'Sim_Vt_Of(IxI)'!$L71</f>
        <v>0</v>
      </c>
      <c r="H71">
        <f>I!G69*'Sim_Vt_Of(IxI)'!$L71</f>
        <v>0</v>
      </c>
      <c r="I71">
        <f>I!H69*'Sim_Vt_Of(IxI)'!$L71</f>
        <v>0</v>
      </c>
      <c r="J71">
        <f>I!I69*'Sim_Vt_Of(IxI)'!$L71</f>
        <v>0</v>
      </c>
      <c r="K71">
        <f>I!J69*'Sim_Vt_Of(IxI)'!$L71</f>
        <v>0</v>
      </c>
      <c r="L71">
        <f>I!K69*'Sim_Vt_Of(IxI)'!$L71</f>
        <v>0</v>
      </c>
      <c r="M71">
        <f>I!L69*'Sim_Vt_Of(IxI)'!$L71</f>
        <v>0</v>
      </c>
      <c r="N71">
        <f>I!M69*'Sim_Vt_Of(IxI)'!$L71</f>
        <v>0</v>
      </c>
      <c r="O71">
        <f>I!N69*'Sim_Vt_Of(IxI)'!$L71</f>
        <v>0</v>
      </c>
      <c r="P71">
        <f>I!O69*'Sim_Vt_Of(IxI)'!$L71</f>
        <v>0</v>
      </c>
      <c r="Q71">
        <f>I!P69*'Sim_Vt_Of(IxI)'!$L71</f>
        <v>0</v>
      </c>
      <c r="R71">
        <f>I!Q69*'Sim_Vt_Of(IxI)'!$L71</f>
        <v>0</v>
      </c>
      <c r="S71">
        <f>I!R69*'Sim_Vt_Of(IxI)'!$L71</f>
        <v>0</v>
      </c>
      <c r="T71">
        <f>I!S69*'Sim_Vt_Of(IxI)'!$L71</f>
        <v>0</v>
      </c>
      <c r="U71">
        <f>I!T69*'Sim_Vt_Of(IxI)'!$L71</f>
        <v>0</v>
      </c>
      <c r="V71">
        <f>I!U69*'Sim_Vt_Of(IxI)'!$L71</f>
        <v>0</v>
      </c>
      <c r="W71">
        <f>I!V69*'Sim_Vt_Of(IxI)'!$L71</f>
        <v>0</v>
      </c>
      <c r="X71">
        <f>I!W69*'Sim_Vt_Of(IxI)'!$L71</f>
        <v>0</v>
      </c>
      <c r="Y71">
        <f>I!X69*'Sim_Vt_Of(IxI)'!$L71</f>
        <v>0</v>
      </c>
      <c r="Z71">
        <f>I!Y69*'Sim_Vt_Of(IxI)'!$L71</f>
        <v>0</v>
      </c>
      <c r="AA71">
        <f>I!Z69*'Sim_Vt_Of(IxI)'!$L71</f>
        <v>0</v>
      </c>
      <c r="AB71">
        <f>I!AA69*'Sim_Vt_Of(IxI)'!$L71</f>
        <v>0</v>
      </c>
      <c r="AC71">
        <f>I!AB69*'Sim_Vt_Of(IxI)'!$L71</f>
        <v>0</v>
      </c>
      <c r="AD71">
        <f>I!AC69*'Sim_Vt_Of(IxI)'!$L71</f>
        <v>0</v>
      </c>
      <c r="AE71">
        <f>I!AD69*'Sim_Vt_Of(IxI)'!$L71</f>
        <v>0</v>
      </c>
      <c r="AF71">
        <f>I!AE69*'Sim_Vt_Of(IxI)'!$L71</f>
        <v>0</v>
      </c>
      <c r="AG71">
        <f>I!AF69*'Sim_Vt_Of(IxI)'!$L71</f>
        <v>0</v>
      </c>
      <c r="AH71">
        <f>I!AG69*'Sim_Vt_Of(IxI)'!$L71</f>
        <v>0</v>
      </c>
      <c r="AI71">
        <f>I!AH69*'Sim_Vt_Of(IxI)'!$L71</f>
        <v>0</v>
      </c>
      <c r="AJ71">
        <f>I!AI69*'Sim_Vt_Of(IxI)'!$L71</f>
        <v>0</v>
      </c>
      <c r="AK71">
        <f>I!AJ69*'Sim_Vt_Of(IxI)'!$L71</f>
        <v>0</v>
      </c>
      <c r="AL71">
        <f>I!AK69*'Sim_Vt_Of(IxI)'!$L71</f>
        <v>0</v>
      </c>
      <c r="AM71">
        <f>I!AL69*'Sim_Vt_Of(IxI)'!$L71</f>
        <v>0</v>
      </c>
      <c r="AN71">
        <f>I!AM69*'Sim_Vt_Of(IxI)'!$L71</f>
        <v>0</v>
      </c>
      <c r="AO71">
        <f>I!AN69*'Sim_Vt_Of(IxI)'!$L71</f>
        <v>0</v>
      </c>
      <c r="AP71">
        <f>I!AO69*'Sim_Vt_Of(IxI)'!$L71</f>
        <v>0</v>
      </c>
      <c r="AQ71">
        <f>I!AP69*'Sim_Vt_Of(IxI)'!$L71</f>
        <v>0</v>
      </c>
      <c r="AR71">
        <f>I!AQ69*'Sim_Vt_Of(IxI)'!$L71</f>
        <v>0</v>
      </c>
      <c r="AS71">
        <f>I!AR69*'Sim_Vt_Of(IxI)'!$L71</f>
        <v>0</v>
      </c>
      <c r="AT71">
        <f>I!AS69*'Sim_Vt_Of(IxI)'!$L71</f>
        <v>0</v>
      </c>
      <c r="AU71">
        <f>I!AT69*'Sim_Vt_Of(IxI)'!$L71</f>
        <v>0</v>
      </c>
      <c r="AV71">
        <f>I!AU69*'Sim_Vt_Of(IxI)'!$L71</f>
        <v>0</v>
      </c>
      <c r="AW71">
        <f>I!AV69*'Sim_Vt_Of(IxI)'!$L71</f>
        <v>0</v>
      </c>
      <c r="AX71">
        <f>I!AW69*'Sim_Vt_Of(IxI)'!$L71</f>
        <v>0</v>
      </c>
      <c r="AY71">
        <f>I!AX69*'Sim_Vt_Of(IxI)'!$L71</f>
        <v>0</v>
      </c>
      <c r="AZ71">
        <f>I!AY69*'Sim_Vt_Of(IxI)'!$L71</f>
        <v>0</v>
      </c>
      <c r="BA71">
        <f>I!AZ69*'Sim_Vt_Of(IxI)'!$L71</f>
        <v>0</v>
      </c>
      <c r="BB71">
        <f>I!BA69*'Sim_Vt_Of(IxI)'!$L71</f>
        <v>0</v>
      </c>
      <c r="BC71">
        <f>I!BB69*'Sim_Vt_Of(IxI)'!$L71</f>
        <v>0</v>
      </c>
      <c r="BD71">
        <f>I!BC69*'Sim_Vt_Of(IxI)'!$L71</f>
        <v>0</v>
      </c>
      <c r="BE71">
        <f>I!BD69*'Sim_Vt_Of(IxI)'!$L71</f>
        <v>0</v>
      </c>
      <c r="BF71">
        <f>I!BE69*'Sim_Vt_Of(IxI)'!$L71</f>
        <v>0</v>
      </c>
      <c r="BG71">
        <f>I!BF69*'Sim_Vt_Of(IxI)'!$L71</f>
        <v>0</v>
      </c>
      <c r="BH71">
        <f>I!BG69*'Sim_Vt_Of(IxI)'!$L71</f>
        <v>0</v>
      </c>
      <c r="BI71">
        <f>I!BH69*'Sim_Vt_Of(IxI)'!$L71</f>
        <v>0</v>
      </c>
      <c r="BJ71">
        <f>I!BI69*'Sim_Vt_Of(IxI)'!$L71</f>
        <v>0</v>
      </c>
      <c r="BK71">
        <f>I!BJ69*'Sim_Vt_Of(IxI)'!$L71</f>
        <v>0</v>
      </c>
      <c r="BL71">
        <f>I!BK69*'Sim_Vt_Of(IxI)'!$L71</f>
        <v>0</v>
      </c>
      <c r="BM71">
        <f>I!BL69*'Sim_Vt_Of(IxI)'!$L71</f>
        <v>0</v>
      </c>
      <c r="BN71">
        <f>I!BM69*'Sim_Vt_Of(IxI)'!$L71</f>
        <v>0</v>
      </c>
      <c r="BO71">
        <f>I!BN69*'Sim_Vt_Of(IxI)'!$L71</f>
        <v>0</v>
      </c>
      <c r="BP71">
        <f>I!BO69*'Sim_Vt_Of(IxI)'!$L71</f>
        <v>0</v>
      </c>
      <c r="BQ71">
        <f>I!BP69*'Sim_Vt_Of(IxI)'!$L71</f>
        <v>0</v>
      </c>
      <c r="BR71">
        <f>I!BQ69*'Sim_Vt_Of(IxI)'!$L71</f>
        <v>0</v>
      </c>
      <c r="BS71">
        <f>I!BR69*'Sim_Vt_Of(IxI)'!$L71</f>
        <v>0</v>
      </c>
      <c r="BT71">
        <f>I!BS69*'Sim_Vt_Of(IxI)'!$L71</f>
        <v>0</v>
      </c>
      <c r="BU71">
        <f>I!BT69*'Sim_Vt_Of(IxI)'!$L71</f>
        <v>0</v>
      </c>
      <c r="BV71">
        <f>I!BU69*'Sim_Vt_Of(IxI)'!$L71</f>
        <v>0</v>
      </c>
      <c r="BW71">
        <f>I!BV69*'Sim_Vt_Of(IxI)'!$L71</f>
        <v>0</v>
      </c>
      <c r="BX71">
        <f>I!BW69*'Sim_Vt_Of(IxI)'!$L71</f>
        <v>0</v>
      </c>
      <c r="BY71">
        <f>I!BX69*'Sim_Vt_Of(IxI)'!$L71</f>
        <v>0</v>
      </c>
    </row>
    <row r="72" spans="1:77" x14ac:dyDescent="0.25">
      <c r="A72" s="105" t="s">
        <v>69</v>
      </c>
      <c r="B72">
        <f>I!A70*'Sim_Vt_Of(IxI)'!$L72</f>
        <v>0</v>
      </c>
      <c r="C72">
        <f>I!B70*'Sim_Vt_Of(IxI)'!$L72</f>
        <v>0</v>
      </c>
      <c r="D72">
        <f>I!C70*'Sim_Vt_Of(IxI)'!$L72</f>
        <v>0</v>
      </c>
      <c r="E72">
        <f>I!D70*'Sim_Vt_Of(IxI)'!$L72</f>
        <v>0</v>
      </c>
      <c r="F72">
        <f>I!E70*'Sim_Vt_Of(IxI)'!$L72</f>
        <v>0</v>
      </c>
      <c r="G72">
        <f>I!F70*'Sim_Vt_Of(IxI)'!$L72</f>
        <v>0</v>
      </c>
      <c r="H72">
        <f>I!G70*'Sim_Vt_Of(IxI)'!$L72</f>
        <v>0</v>
      </c>
      <c r="I72">
        <f>I!H70*'Sim_Vt_Of(IxI)'!$L72</f>
        <v>0</v>
      </c>
      <c r="J72">
        <f>I!I70*'Sim_Vt_Of(IxI)'!$L72</f>
        <v>0</v>
      </c>
      <c r="K72">
        <f>I!J70*'Sim_Vt_Of(IxI)'!$L72</f>
        <v>0</v>
      </c>
      <c r="L72">
        <f>I!K70*'Sim_Vt_Of(IxI)'!$L72</f>
        <v>0</v>
      </c>
      <c r="M72">
        <f>I!L70*'Sim_Vt_Of(IxI)'!$L72</f>
        <v>0</v>
      </c>
      <c r="N72">
        <f>I!M70*'Sim_Vt_Of(IxI)'!$L72</f>
        <v>0</v>
      </c>
      <c r="O72">
        <f>I!N70*'Sim_Vt_Of(IxI)'!$L72</f>
        <v>0</v>
      </c>
      <c r="P72">
        <f>I!O70*'Sim_Vt_Of(IxI)'!$L72</f>
        <v>0</v>
      </c>
      <c r="Q72">
        <f>I!P70*'Sim_Vt_Of(IxI)'!$L72</f>
        <v>0</v>
      </c>
      <c r="R72">
        <f>I!Q70*'Sim_Vt_Of(IxI)'!$L72</f>
        <v>0</v>
      </c>
      <c r="S72">
        <f>I!R70*'Sim_Vt_Of(IxI)'!$L72</f>
        <v>0</v>
      </c>
      <c r="T72">
        <f>I!S70*'Sim_Vt_Of(IxI)'!$L72</f>
        <v>0</v>
      </c>
      <c r="U72">
        <f>I!T70*'Sim_Vt_Of(IxI)'!$L72</f>
        <v>0</v>
      </c>
      <c r="V72">
        <f>I!U70*'Sim_Vt_Of(IxI)'!$L72</f>
        <v>0</v>
      </c>
      <c r="W72">
        <f>I!V70*'Sim_Vt_Of(IxI)'!$L72</f>
        <v>0</v>
      </c>
      <c r="X72">
        <f>I!W70*'Sim_Vt_Of(IxI)'!$L72</f>
        <v>0</v>
      </c>
      <c r="Y72">
        <f>I!X70*'Sim_Vt_Of(IxI)'!$L72</f>
        <v>0</v>
      </c>
      <c r="Z72">
        <f>I!Y70*'Sim_Vt_Of(IxI)'!$L72</f>
        <v>0</v>
      </c>
      <c r="AA72">
        <f>I!Z70*'Sim_Vt_Of(IxI)'!$L72</f>
        <v>0</v>
      </c>
      <c r="AB72">
        <f>I!AA70*'Sim_Vt_Of(IxI)'!$L72</f>
        <v>0</v>
      </c>
      <c r="AC72">
        <f>I!AB70*'Sim_Vt_Of(IxI)'!$L72</f>
        <v>0</v>
      </c>
      <c r="AD72">
        <f>I!AC70*'Sim_Vt_Of(IxI)'!$L72</f>
        <v>0</v>
      </c>
      <c r="AE72">
        <f>I!AD70*'Sim_Vt_Of(IxI)'!$L72</f>
        <v>0</v>
      </c>
      <c r="AF72">
        <f>I!AE70*'Sim_Vt_Of(IxI)'!$L72</f>
        <v>0</v>
      </c>
      <c r="AG72">
        <f>I!AF70*'Sim_Vt_Of(IxI)'!$L72</f>
        <v>0</v>
      </c>
      <c r="AH72">
        <f>I!AG70*'Sim_Vt_Of(IxI)'!$L72</f>
        <v>0</v>
      </c>
      <c r="AI72">
        <f>I!AH70*'Sim_Vt_Of(IxI)'!$L72</f>
        <v>0</v>
      </c>
      <c r="AJ72">
        <f>I!AI70*'Sim_Vt_Of(IxI)'!$L72</f>
        <v>0</v>
      </c>
      <c r="AK72">
        <f>I!AJ70*'Sim_Vt_Of(IxI)'!$L72</f>
        <v>0</v>
      </c>
      <c r="AL72">
        <f>I!AK70*'Sim_Vt_Of(IxI)'!$L72</f>
        <v>0</v>
      </c>
      <c r="AM72">
        <f>I!AL70*'Sim_Vt_Of(IxI)'!$L72</f>
        <v>0</v>
      </c>
      <c r="AN72">
        <f>I!AM70*'Sim_Vt_Of(IxI)'!$L72</f>
        <v>0</v>
      </c>
      <c r="AO72">
        <f>I!AN70*'Sim_Vt_Of(IxI)'!$L72</f>
        <v>0</v>
      </c>
      <c r="AP72">
        <f>I!AO70*'Sim_Vt_Of(IxI)'!$L72</f>
        <v>0</v>
      </c>
      <c r="AQ72">
        <f>I!AP70*'Sim_Vt_Of(IxI)'!$L72</f>
        <v>0</v>
      </c>
      <c r="AR72">
        <f>I!AQ70*'Sim_Vt_Of(IxI)'!$L72</f>
        <v>0</v>
      </c>
      <c r="AS72">
        <f>I!AR70*'Sim_Vt_Of(IxI)'!$L72</f>
        <v>0</v>
      </c>
      <c r="AT72">
        <f>I!AS70*'Sim_Vt_Of(IxI)'!$L72</f>
        <v>0</v>
      </c>
      <c r="AU72">
        <f>I!AT70*'Sim_Vt_Of(IxI)'!$L72</f>
        <v>0</v>
      </c>
      <c r="AV72">
        <f>I!AU70*'Sim_Vt_Of(IxI)'!$L72</f>
        <v>0</v>
      </c>
      <c r="AW72">
        <f>I!AV70*'Sim_Vt_Of(IxI)'!$L72</f>
        <v>0</v>
      </c>
      <c r="AX72">
        <f>I!AW70*'Sim_Vt_Of(IxI)'!$L72</f>
        <v>0</v>
      </c>
      <c r="AY72">
        <f>I!AX70*'Sim_Vt_Of(IxI)'!$L72</f>
        <v>0</v>
      </c>
      <c r="AZ72">
        <f>I!AY70*'Sim_Vt_Of(IxI)'!$L72</f>
        <v>0</v>
      </c>
      <c r="BA72">
        <f>I!AZ70*'Sim_Vt_Of(IxI)'!$L72</f>
        <v>0</v>
      </c>
      <c r="BB72">
        <f>I!BA70*'Sim_Vt_Of(IxI)'!$L72</f>
        <v>0</v>
      </c>
      <c r="BC72">
        <f>I!BB70*'Sim_Vt_Of(IxI)'!$L72</f>
        <v>0</v>
      </c>
      <c r="BD72">
        <f>I!BC70*'Sim_Vt_Of(IxI)'!$L72</f>
        <v>0</v>
      </c>
      <c r="BE72">
        <f>I!BD70*'Sim_Vt_Of(IxI)'!$L72</f>
        <v>0</v>
      </c>
      <c r="BF72">
        <f>I!BE70*'Sim_Vt_Of(IxI)'!$L72</f>
        <v>0</v>
      </c>
      <c r="BG72">
        <f>I!BF70*'Sim_Vt_Of(IxI)'!$L72</f>
        <v>0</v>
      </c>
      <c r="BH72">
        <f>I!BG70*'Sim_Vt_Of(IxI)'!$L72</f>
        <v>0</v>
      </c>
      <c r="BI72">
        <f>I!BH70*'Sim_Vt_Of(IxI)'!$L72</f>
        <v>0</v>
      </c>
      <c r="BJ72">
        <f>I!BI70*'Sim_Vt_Of(IxI)'!$L72</f>
        <v>0</v>
      </c>
      <c r="BK72">
        <f>I!BJ70*'Sim_Vt_Of(IxI)'!$L72</f>
        <v>0</v>
      </c>
      <c r="BL72">
        <f>I!BK70*'Sim_Vt_Of(IxI)'!$L72</f>
        <v>0</v>
      </c>
      <c r="BM72">
        <f>I!BL70*'Sim_Vt_Of(IxI)'!$L72</f>
        <v>0</v>
      </c>
      <c r="BN72">
        <f>I!BM70*'Sim_Vt_Of(IxI)'!$L72</f>
        <v>0</v>
      </c>
      <c r="BO72">
        <f>I!BN70*'Sim_Vt_Of(IxI)'!$L72</f>
        <v>0</v>
      </c>
      <c r="BP72">
        <f>I!BO70*'Sim_Vt_Of(IxI)'!$L72</f>
        <v>0</v>
      </c>
      <c r="BQ72">
        <f>I!BP70*'Sim_Vt_Of(IxI)'!$L72</f>
        <v>0</v>
      </c>
      <c r="BR72">
        <f>I!BQ70*'Sim_Vt_Of(IxI)'!$L72</f>
        <v>0</v>
      </c>
      <c r="BS72">
        <f>I!BR70*'Sim_Vt_Of(IxI)'!$L72</f>
        <v>0</v>
      </c>
      <c r="BT72">
        <f>I!BS70*'Sim_Vt_Of(IxI)'!$L72</f>
        <v>0</v>
      </c>
      <c r="BU72">
        <f>I!BT70*'Sim_Vt_Of(IxI)'!$L72</f>
        <v>0</v>
      </c>
      <c r="BV72">
        <f>I!BU70*'Sim_Vt_Of(IxI)'!$L72</f>
        <v>0</v>
      </c>
      <c r="BW72">
        <f>I!BV70*'Sim_Vt_Of(IxI)'!$L72</f>
        <v>0</v>
      </c>
      <c r="BX72">
        <f>I!BW70*'Sim_Vt_Of(IxI)'!$L72</f>
        <v>0</v>
      </c>
      <c r="BY72">
        <f>I!BX70*'Sim_Vt_Of(IxI)'!$L72</f>
        <v>0</v>
      </c>
    </row>
    <row r="73" spans="1:77" x14ac:dyDescent="0.25">
      <c r="A73" s="105" t="s">
        <v>70</v>
      </c>
      <c r="B73">
        <f>I!A71*'Sim_Vt_Of(IxI)'!$L73</f>
        <v>0</v>
      </c>
      <c r="C73">
        <f>I!B71*'Sim_Vt_Of(IxI)'!$L73</f>
        <v>0</v>
      </c>
      <c r="D73">
        <f>I!C71*'Sim_Vt_Of(IxI)'!$L73</f>
        <v>0</v>
      </c>
      <c r="E73">
        <f>I!D71*'Sim_Vt_Of(IxI)'!$L73</f>
        <v>0</v>
      </c>
      <c r="F73">
        <f>I!E71*'Sim_Vt_Of(IxI)'!$L73</f>
        <v>0</v>
      </c>
      <c r="G73">
        <f>I!F71*'Sim_Vt_Of(IxI)'!$L73</f>
        <v>0</v>
      </c>
      <c r="H73">
        <f>I!G71*'Sim_Vt_Of(IxI)'!$L73</f>
        <v>0</v>
      </c>
      <c r="I73">
        <f>I!H71*'Sim_Vt_Of(IxI)'!$L73</f>
        <v>0</v>
      </c>
      <c r="J73">
        <f>I!I71*'Sim_Vt_Of(IxI)'!$L73</f>
        <v>0</v>
      </c>
      <c r="K73">
        <f>I!J71*'Sim_Vt_Of(IxI)'!$L73</f>
        <v>0</v>
      </c>
      <c r="L73">
        <f>I!K71*'Sim_Vt_Of(IxI)'!$L73</f>
        <v>0</v>
      </c>
      <c r="M73">
        <f>I!L71*'Sim_Vt_Of(IxI)'!$L73</f>
        <v>0</v>
      </c>
      <c r="N73">
        <f>I!M71*'Sim_Vt_Of(IxI)'!$L73</f>
        <v>0</v>
      </c>
      <c r="O73">
        <f>I!N71*'Sim_Vt_Of(IxI)'!$L73</f>
        <v>0</v>
      </c>
      <c r="P73">
        <f>I!O71*'Sim_Vt_Of(IxI)'!$L73</f>
        <v>0</v>
      </c>
      <c r="Q73">
        <f>I!P71*'Sim_Vt_Of(IxI)'!$L73</f>
        <v>0</v>
      </c>
      <c r="R73">
        <f>I!Q71*'Sim_Vt_Of(IxI)'!$L73</f>
        <v>0</v>
      </c>
      <c r="S73">
        <f>I!R71*'Sim_Vt_Of(IxI)'!$L73</f>
        <v>0</v>
      </c>
      <c r="T73">
        <f>I!S71*'Sim_Vt_Of(IxI)'!$L73</f>
        <v>0</v>
      </c>
      <c r="U73">
        <f>I!T71*'Sim_Vt_Of(IxI)'!$L73</f>
        <v>0</v>
      </c>
      <c r="V73">
        <f>I!U71*'Sim_Vt_Of(IxI)'!$L73</f>
        <v>0</v>
      </c>
      <c r="W73">
        <f>I!V71*'Sim_Vt_Of(IxI)'!$L73</f>
        <v>0</v>
      </c>
      <c r="X73">
        <f>I!W71*'Sim_Vt_Of(IxI)'!$L73</f>
        <v>0</v>
      </c>
      <c r="Y73">
        <f>I!X71*'Sim_Vt_Of(IxI)'!$L73</f>
        <v>0</v>
      </c>
      <c r="Z73">
        <f>I!Y71*'Sim_Vt_Of(IxI)'!$L73</f>
        <v>0</v>
      </c>
      <c r="AA73">
        <f>I!Z71*'Sim_Vt_Of(IxI)'!$L73</f>
        <v>0</v>
      </c>
      <c r="AB73">
        <f>I!AA71*'Sim_Vt_Of(IxI)'!$L73</f>
        <v>0</v>
      </c>
      <c r="AC73">
        <f>I!AB71*'Sim_Vt_Of(IxI)'!$L73</f>
        <v>0</v>
      </c>
      <c r="AD73">
        <f>I!AC71*'Sim_Vt_Of(IxI)'!$L73</f>
        <v>0</v>
      </c>
      <c r="AE73">
        <f>I!AD71*'Sim_Vt_Of(IxI)'!$L73</f>
        <v>0</v>
      </c>
      <c r="AF73">
        <f>I!AE71*'Sim_Vt_Of(IxI)'!$L73</f>
        <v>0</v>
      </c>
      <c r="AG73">
        <f>I!AF71*'Sim_Vt_Of(IxI)'!$L73</f>
        <v>0</v>
      </c>
      <c r="AH73">
        <f>I!AG71*'Sim_Vt_Of(IxI)'!$L73</f>
        <v>0</v>
      </c>
      <c r="AI73">
        <f>I!AH71*'Sim_Vt_Of(IxI)'!$L73</f>
        <v>0</v>
      </c>
      <c r="AJ73">
        <f>I!AI71*'Sim_Vt_Of(IxI)'!$L73</f>
        <v>0</v>
      </c>
      <c r="AK73">
        <f>I!AJ71*'Sim_Vt_Of(IxI)'!$L73</f>
        <v>0</v>
      </c>
      <c r="AL73">
        <f>I!AK71*'Sim_Vt_Of(IxI)'!$L73</f>
        <v>0</v>
      </c>
      <c r="AM73">
        <f>I!AL71*'Sim_Vt_Of(IxI)'!$L73</f>
        <v>0</v>
      </c>
      <c r="AN73">
        <f>I!AM71*'Sim_Vt_Of(IxI)'!$L73</f>
        <v>0</v>
      </c>
      <c r="AO73">
        <f>I!AN71*'Sim_Vt_Of(IxI)'!$L73</f>
        <v>0</v>
      </c>
      <c r="AP73">
        <f>I!AO71*'Sim_Vt_Of(IxI)'!$L73</f>
        <v>0</v>
      </c>
      <c r="AQ73">
        <f>I!AP71*'Sim_Vt_Of(IxI)'!$L73</f>
        <v>0</v>
      </c>
      <c r="AR73">
        <f>I!AQ71*'Sim_Vt_Of(IxI)'!$L73</f>
        <v>0</v>
      </c>
      <c r="AS73">
        <f>I!AR71*'Sim_Vt_Of(IxI)'!$L73</f>
        <v>0</v>
      </c>
      <c r="AT73">
        <f>I!AS71*'Sim_Vt_Of(IxI)'!$L73</f>
        <v>0</v>
      </c>
      <c r="AU73">
        <f>I!AT71*'Sim_Vt_Of(IxI)'!$L73</f>
        <v>0</v>
      </c>
      <c r="AV73">
        <f>I!AU71*'Sim_Vt_Of(IxI)'!$L73</f>
        <v>0</v>
      </c>
      <c r="AW73">
        <f>I!AV71*'Sim_Vt_Of(IxI)'!$L73</f>
        <v>0</v>
      </c>
      <c r="AX73">
        <f>I!AW71*'Sim_Vt_Of(IxI)'!$L73</f>
        <v>0</v>
      </c>
      <c r="AY73">
        <f>I!AX71*'Sim_Vt_Of(IxI)'!$L73</f>
        <v>0</v>
      </c>
      <c r="AZ73">
        <f>I!AY71*'Sim_Vt_Of(IxI)'!$L73</f>
        <v>0</v>
      </c>
      <c r="BA73">
        <f>I!AZ71*'Sim_Vt_Of(IxI)'!$L73</f>
        <v>0</v>
      </c>
      <c r="BB73">
        <f>I!BA71*'Sim_Vt_Of(IxI)'!$L73</f>
        <v>0</v>
      </c>
      <c r="BC73">
        <f>I!BB71*'Sim_Vt_Of(IxI)'!$L73</f>
        <v>0</v>
      </c>
      <c r="BD73">
        <f>I!BC71*'Sim_Vt_Of(IxI)'!$L73</f>
        <v>0</v>
      </c>
      <c r="BE73">
        <f>I!BD71*'Sim_Vt_Of(IxI)'!$L73</f>
        <v>0</v>
      </c>
      <c r="BF73">
        <f>I!BE71*'Sim_Vt_Of(IxI)'!$L73</f>
        <v>0</v>
      </c>
      <c r="BG73">
        <f>I!BF71*'Sim_Vt_Of(IxI)'!$L73</f>
        <v>0</v>
      </c>
      <c r="BH73">
        <f>I!BG71*'Sim_Vt_Of(IxI)'!$L73</f>
        <v>0</v>
      </c>
      <c r="BI73">
        <f>I!BH71*'Sim_Vt_Of(IxI)'!$L73</f>
        <v>0</v>
      </c>
      <c r="BJ73">
        <f>I!BI71*'Sim_Vt_Of(IxI)'!$L73</f>
        <v>0</v>
      </c>
      <c r="BK73">
        <f>I!BJ71*'Sim_Vt_Of(IxI)'!$L73</f>
        <v>0</v>
      </c>
      <c r="BL73">
        <f>I!BK71*'Sim_Vt_Of(IxI)'!$L73</f>
        <v>0</v>
      </c>
      <c r="BM73">
        <f>I!BL71*'Sim_Vt_Of(IxI)'!$L73</f>
        <v>0</v>
      </c>
      <c r="BN73">
        <f>I!BM71*'Sim_Vt_Of(IxI)'!$L73</f>
        <v>0</v>
      </c>
      <c r="BO73">
        <f>I!BN71*'Sim_Vt_Of(IxI)'!$L73</f>
        <v>0</v>
      </c>
      <c r="BP73">
        <f>I!BO71*'Sim_Vt_Of(IxI)'!$L73</f>
        <v>0</v>
      </c>
      <c r="BQ73">
        <f>I!BP71*'Sim_Vt_Of(IxI)'!$L73</f>
        <v>0</v>
      </c>
      <c r="BR73">
        <f>I!BQ71*'Sim_Vt_Of(IxI)'!$L73</f>
        <v>0</v>
      </c>
      <c r="BS73">
        <f>I!BR71*'Sim_Vt_Of(IxI)'!$L73</f>
        <v>0</v>
      </c>
      <c r="BT73">
        <f>I!BS71*'Sim_Vt_Of(IxI)'!$L73</f>
        <v>0</v>
      </c>
      <c r="BU73">
        <f>I!BT71*'Sim_Vt_Of(IxI)'!$L73</f>
        <v>0</v>
      </c>
      <c r="BV73">
        <f>I!BU71*'Sim_Vt_Of(IxI)'!$L73</f>
        <v>0</v>
      </c>
      <c r="BW73">
        <f>I!BV71*'Sim_Vt_Of(IxI)'!$L73</f>
        <v>0</v>
      </c>
      <c r="BX73">
        <f>I!BW71*'Sim_Vt_Of(IxI)'!$L73</f>
        <v>0</v>
      </c>
      <c r="BY73">
        <f>I!BX71*'Sim_Vt_Of(IxI)'!$L73</f>
        <v>0</v>
      </c>
    </row>
    <row r="74" spans="1:77" x14ac:dyDescent="0.25">
      <c r="A74" s="105" t="s">
        <v>71</v>
      </c>
      <c r="B74">
        <f>I!A72*'Sim_Vt_Of(IxI)'!$L74</f>
        <v>0</v>
      </c>
      <c r="C74">
        <f>I!B72*'Sim_Vt_Of(IxI)'!$L74</f>
        <v>0</v>
      </c>
      <c r="D74">
        <f>I!C72*'Sim_Vt_Of(IxI)'!$L74</f>
        <v>0</v>
      </c>
      <c r="E74">
        <f>I!D72*'Sim_Vt_Of(IxI)'!$L74</f>
        <v>0</v>
      </c>
      <c r="F74">
        <f>I!E72*'Sim_Vt_Of(IxI)'!$L74</f>
        <v>0</v>
      </c>
      <c r="G74">
        <f>I!F72*'Sim_Vt_Of(IxI)'!$L74</f>
        <v>0</v>
      </c>
      <c r="H74">
        <f>I!G72*'Sim_Vt_Of(IxI)'!$L74</f>
        <v>0</v>
      </c>
      <c r="I74">
        <f>I!H72*'Sim_Vt_Of(IxI)'!$L74</f>
        <v>0</v>
      </c>
      <c r="J74">
        <f>I!I72*'Sim_Vt_Of(IxI)'!$L74</f>
        <v>0</v>
      </c>
      <c r="K74">
        <f>I!J72*'Sim_Vt_Of(IxI)'!$L74</f>
        <v>0</v>
      </c>
      <c r="L74">
        <f>I!K72*'Sim_Vt_Of(IxI)'!$L74</f>
        <v>0</v>
      </c>
      <c r="M74">
        <f>I!L72*'Sim_Vt_Of(IxI)'!$L74</f>
        <v>0</v>
      </c>
      <c r="N74">
        <f>I!M72*'Sim_Vt_Of(IxI)'!$L74</f>
        <v>0</v>
      </c>
      <c r="O74">
        <f>I!N72*'Sim_Vt_Of(IxI)'!$L74</f>
        <v>0</v>
      </c>
      <c r="P74">
        <f>I!O72*'Sim_Vt_Of(IxI)'!$L74</f>
        <v>0</v>
      </c>
      <c r="Q74">
        <f>I!P72*'Sim_Vt_Of(IxI)'!$L74</f>
        <v>0</v>
      </c>
      <c r="R74">
        <f>I!Q72*'Sim_Vt_Of(IxI)'!$L74</f>
        <v>0</v>
      </c>
      <c r="S74">
        <f>I!R72*'Sim_Vt_Of(IxI)'!$L74</f>
        <v>0</v>
      </c>
      <c r="T74">
        <f>I!S72*'Sim_Vt_Of(IxI)'!$L74</f>
        <v>0</v>
      </c>
      <c r="U74">
        <f>I!T72*'Sim_Vt_Of(IxI)'!$L74</f>
        <v>0</v>
      </c>
      <c r="V74">
        <f>I!U72*'Sim_Vt_Of(IxI)'!$L74</f>
        <v>0</v>
      </c>
      <c r="W74">
        <f>I!V72*'Sim_Vt_Of(IxI)'!$L74</f>
        <v>0</v>
      </c>
      <c r="X74">
        <f>I!W72*'Sim_Vt_Of(IxI)'!$L74</f>
        <v>0</v>
      </c>
      <c r="Y74">
        <f>I!X72*'Sim_Vt_Of(IxI)'!$L74</f>
        <v>0</v>
      </c>
      <c r="Z74">
        <f>I!Y72*'Sim_Vt_Of(IxI)'!$L74</f>
        <v>0</v>
      </c>
      <c r="AA74">
        <f>I!Z72*'Sim_Vt_Of(IxI)'!$L74</f>
        <v>0</v>
      </c>
      <c r="AB74">
        <f>I!AA72*'Sim_Vt_Of(IxI)'!$L74</f>
        <v>0</v>
      </c>
      <c r="AC74">
        <f>I!AB72*'Sim_Vt_Of(IxI)'!$L74</f>
        <v>0</v>
      </c>
      <c r="AD74">
        <f>I!AC72*'Sim_Vt_Of(IxI)'!$L74</f>
        <v>0</v>
      </c>
      <c r="AE74">
        <f>I!AD72*'Sim_Vt_Of(IxI)'!$L74</f>
        <v>0</v>
      </c>
      <c r="AF74">
        <f>I!AE72*'Sim_Vt_Of(IxI)'!$L74</f>
        <v>0</v>
      </c>
      <c r="AG74">
        <f>I!AF72*'Sim_Vt_Of(IxI)'!$L74</f>
        <v>0</v>
      </c>
      <c r="AH74">
        <f>I!AG72*'Sim_Vt_Of(IxI)'!$L74</f>
        <v>0</v>
      </c>
      <c r="AI74">
        <f>I!AH72*'Sim_Vt_Of(IxI)'!$L74</f>
        <v>0</v>
      </c>
      <c r="AJ74">
        <f>I!AI72*'Sim_Vt_Of(IxI)'!$L74</f>
        <v>0</v>
      </c>
      <c r="AK74">
        <f>I!AJ72*'Sim_Vt_Of(IxI)'!$L74</f>
        <v>0</v>
      </c>
      <c r="AL74">
        <f>I!AK72*'Sim_Vt_Of(IxI)'!$L74</f>
        <v>0</v>
      </c>
      <c r="AM74">
        <f>I!AL72*'Sim_Vt_Of(IxI)'!$L74</f>
        <v>0</v>
      </c>
      <c r="AN74">
        <f>I!AM72*'Sim_Vt_Of(IxI)'!$L74</f>
        <v>0</v>
      </c>
      <c r="AO74">
        <f>I!AN72*'Sim_Vt_Of(IxI)'!$L74</f>
        <v>0</v>
      </c>
      <c r="AP74">
        <f>I!AO72*'Sim_Vt_Of(IxI)'!$L74</f>
        <v>0</v>
      </c>
      <c r="AQ74">
        <f>I!AP72*'Sim_Vt_Of(IxI)'!$L74</f>
        <v>0</v>
      </c>
      <c r="AR74">
        <f>I!AQ72*'Sim_Vt_Of(IxI)'!$L74</f>
        <v>0</v>
      </c>
      <c r="AS74">
        <f>I!AR72*'Sim_Vt_Of(IxI)'!$L74</f>
        <v>0</v>
      </c>
      <c r="AT74">
        <f>I!AS72*'Sim_Vt_Of(IxI)'!$L74</f>
        <v>0</v>
      </c>
      <c r="AU74">
        <f>I!AT72*'Sim_Vt_Of(IxI)'!$L74</f>
        <v>0</v>
      </c>
      <c r="AV74">
        <f>I!AU72*'Sim_Vt_Of(IxI)'!$L74</f>
        <v>0</v>
      </c>
      <c r="AW74">
        <f>I!AV72*'Sim_Vt_Of(IxI)'!$L74</f>
        <v>0</v>
      </c>
      <c r="AX74">
        <f>I!AW72*'Sim_Vt_Of(IxI)'!$L74</f>
        <v>0</v>
      </c>
      <c r="AY74">
        <f>I!AX72*'Sim_Vt_Of(IxI)'!$L74</f>
        <v>0</v>
      </c>
      <c r="AZ74">
        <f>I!AY72*'Sim_Vt_Of(IxI)'!$L74</f>
        <v>0</v>
      </c>
      <c r="BA74">
        <f>I!AZ72*'Sim_Vt_Of(IxI)'!$L74</f>
        <v>0</v>
      </c>
      <c r="BB74">
        <f>I!BA72*'Sim_Vt_Of(IxI)'!$L74</f>
        <v>0</v>
      </c>
      <c r="BC74">
        <f>I!BB72*'Sim_Vt_Of(IxI)'!$L74</f>
        <v>0</v>
      </c>
      <c r="BD74">
        <f>I!BC72*'Sim_Vt_Of(IxI)'!$L74</f>
        <v>0</v>
      </c>
      <c r="BE74">
        <f>I!BD72*'Sim_Vt_Of(IxI)'!$L74</f>
        <v>0</v>
      </c>
      <c r="BF74">
        <f>I!BE72*'Sim_Vt_Of(IxI)'!$L74</f>
        <v>0</v>
      </c>
      <c r="BG74">
        <f>I!BF72*'Sim_Vt_Of(IxI)'!$L74</f>
        <v>0</v>
      </c>
      <c r="BH74">
        <f>I!BG72*'Sim_Vt_Of(IxI)'!$L74</f>
        <v>0</v>
      </c>
      <c r="BI74">
        <f>I!BH72*'Sim_Vt_Of(IxI)'!$L74</f>
        <v>0</v>
      </c>
      <c r="BJ74">
        <f>I!BI72*'Sim_Vt_Of(IxI)'!$L74</f>
        <v>0</v>
      </c>
      <c r="BK74">
        <f>I!BJ72*'Sim_Vt_Of(IxI)'!$L74</f>
        <v>0</v>
      </c>
      <c r="BL74">
        <f>I!BK72*'Sim_Vt_Of(IxI)'!$L74</f>
        <v>0</v>
      </c>
      <c r="BM74">
        <f>I!BL72*'Sim_Vt_Of(IxI)'!$L74</f>
        <v>0</v>
      </c>
      <c r="BN74">
        <f>I!BM72*'Sim_Vt_Of(IxI)'!$L74</f>
        <v>0</v>
      </c>
      <c r="BO74">
        <f>I!BN72*'Sim_Vt_Of(IxI)'!$L74</f>
        <v>0</v>
      </c>
      <c r="BP74">
        <f>I!BO72*'Sim_Vt_Of(IxI)'!$L74</f>
        <v>0</v>
      </c>
      <c r="BQ74">
        <f>I!BP72*'Sim_Vt_Of(IxI)'!$L74</f>
        <v>0</v>
      </c>
      <c r="BR74">
        <f>I!BQ72*'Sim_Vt_Of(IxI)'!$L74</f>
        <v>0</v>
      </c>
      <c r="BS74">
        <f>I!BR72*'Sim_Vt_Of(IxI)'!$L74</f>
        <v>0</v>
      </c>
      <c r="BT74">
        <f>I!BS72*'Sim_Vt_Of(IxI)'!$L74</f>
        <v>0</v>
      </c>
      <c r="BU74">
        <f>I!BT72*'Sim_Vt_Of(IxI)'!$L74</f>
        <v>0</v>
      </c>
      <c r="BV74">
        <f>I!BU72*'Sim_Vt_Of(IxI)'!$L74</f>
        <v>0</v>
      </c>
      <c r="BW74">
        <f>I!BV72*'Sim_Vt_Of(IxI)'!$L74</f>
        <v>0</v>
      </c>
      <c r="BX74">
        <f>I!BW72*'Sim_Vt_Of(IxI)'!$L74</f>
        <v>0</v>
      </c>
      <c r="BY74">
        <f>I!BX72*'Sim_Vt_Of(IxI)'!$L74</f>
        <v>0</v>
      </c>
    </row>
    <row r="75" spans="1:77" x14ac:dyDescent="0.25">
      <c r="A75" s="105" t="s">
        <v>72</v>
      </c>
      <c r="B75">
        <f>I!A73*'Sim_Vt_Of(IxI)'!$L75</f>
        <v>0</v>
      </c>
      <c r="C75">
        <f>I!B73*'Sim_Vt_Of(IxI)'!$L75</f>
        <v>0</v>
      </c>
      <c r="D75">
        <f>I!C73*'Sim_Vt_Of(IxI)'!$L75</f>
        <v>0</v>
      </c>
      <c r="E75">
        <f>I!D73*'Sim_Vt_Of(IxI)'!$L75</f>
        <v>0</v>
      </c>
      <c r="F75">
        <f>I!E73*'Sim_Vt_Of(IxI)'!$L75</f>
        <v>0</v>
      </c>
      <c r="G75">
        <f>I!F73*'Sim_Vt_Of(IxI)'!$L75</f>
        <v>0</v>
      </c>
      <c r="H75">
        <f>I!G73*'Sim_Vt_Of(IxI)'!$L75</f>
        <v>0</v>
      </c>
      <c r="I75">
        <f>I!H73*'Sim_Vt_Of(IxI)'!$L75</f>
        <v>0</v>
      </c>
      <c r="J75">
        <f>I!I73*'Sim_Vt_Of(IxI)'!$L75</f>
        <v>0</v>
      </c>
      <c r="K75">
        <f>I!J73*'Sim_Vt_Of(IxI)'!$L75</f>
        <v>0</v>
      </c>
      <c r="L75">
        <f>I!K73*'Sim_Vt_Of(IxI)'!$L75</f>
        <v>0</v>
      </c>
      <c r="M75">
        <f>I!L73*'Sim_Vt_Of(IxI)'!$L75</f>
        <v>0</v>
      </c>
      <c r="N75">
        <f>I!M73*'Sim_Vt_Of(IxI)'!$L75</f>
        <v>0</v>
      </c>
      <c r="O75">
        <f>I!N73*'Sim_Vt_Of(IxI)'!$L75</f>
        <v>0</v>
      </c>
      <c r="P75">
        <f>I!O73*'Sim_Vt_Of(IxI)'!$L75</f>
        <v>0</v>
      </c>
      <c r="Q75">
        <f>I!P73*'Sim_Vt_Of(IxI)'!$L75</f>
        <v>0</v>
      </c>
      <c r="R75">
        <f>I!Q73*'Sim_Vt_Of(IxI)'!$L75</f>
        <v>0</v>
      </c>
      <c r="S75">
        <f>I!R73*'Sim_Vt_Of(IxI)'!$L75</f>
        <v>0</v>
      </c>
      <c r="T75">
        <f>I!S73*'Sim_Vt_Of(IxI)'!$L75</f>
        <v>0</v>
      </c>
      <c r="U75">
        <f>I!T73*'Sim_Vt_Of(IxI)'!$L75</f>
        <v>0</v>
      </c>
      <c r="V75">
        <f>I!U73*'Sim_Vt_Of(IxI)'!$L75</f>
        <v>0</v>
      </c>
      <c r="W75">
        <f>I!V73*'Sim_Vt_Of(IxI)'!$L75</f>
        <v>0</v>
      </c>
      <c r="X75">
        <f>I!W73*'Sim_Vt_Of(IxI)'!$L75</f>
        <v>0</v>
      </c>
      <c r="Y75">
        <f>I!X73*'Sim_Vt_Of(IxI)'!$L75</f>
        <v>0</v>
      </c>
      <c r="Z75">
        <f>I!Y73*'Sim_Vt_Of(IxI)'!$L75</f>
        <v>0</v>
      </c>
      <c r="AA75">
        <f>I!Z73*'Sim_Vt_Of(IxI)'!$L75</f>
        <v>0</v>
      </c>
      <c r="AB75">
        <f>I!AA73*'Sim_Vt_Of(IxI)'!$L75</f>
        <v>0</v>
      </c>
      <c r="AC75">
        <f>I!AB73*'Sim_Vt_Of(IxI)'!$L75</f>
        <v>0</v>
      </c>
      <c r="AD75">
        <f>I!AC73*'Sim_Vt_Of(IxI)'!$L75</f>
        <v>0</v>
      </c>
      <c r="AE75">
        <f>I!AD73*'Sim_Vt_Of(IxI)'!$L75</f>
        <v>0</v>
      </c>
      <c r="AF75">
        <f>I!AE73*'Sim_Vt_Of(IxI)'!$L75</f>
        <v>0</v>
      </c>
      <c r="AG75">
        <f>I!AF73*'Sim_Vt_Of(IxI)'!$L75</f>
        <v>0</v>
      </c>
      <c r="AH75">
        <f>I!AG73*'Sim_Vt_Of(IxI)'!$L75</f>
        <v>0</v>
      </c>
      <c r="AI75">
        <f>I!AH73*'Sim_Vt_Of(IxI)'!$L75</f>
        <v>0</v>
      </c>
      <c r="AJ75">
        <f>I!AI73*'Sim_Vt_Of(IxI)'!$L75</f>
        <v>0</v>
      </c>
      <c r="AK75">
        <f>I!AJ73*'Sim_Vt_Of(IxI)'!$L75</f>
        <v>0</v>
      </c>
      <c r="AL75">
        <f>I!AK73*'Sim_Vt_Of(IxI)'!$L75</f>
        <v>0</v>
      </c>
      <c r="AM75">
        <f>I!AL73*'Sim_Vt_Of(IxI)'!$L75</f>
        <v>0</v>
      </c>
      <c r="AN75">
        <f>I!AM73*'Sim_Vt_Of(IxI)'!$L75</f>
        <v>0</v>
      </c>
      <c r="AO75">
        <f>I!AN73*'Sim_Vt_Of(IxI)'!$L75</f>
        <v>0</v>
      </c>
      <c r="AP75">
        <f>I!AO73*'Sim_Vt_Of(IxI)'!$L75</f>
        <v>0</v>
      </c>
      <c r="AQ75">
        <f>I!AP73*'Sim_Vt_Of(IxI)'!$L75</f>
        <v>0</v>
      </c>
      <c r="AR75">
        <f>I!AQ73*'Sim_Vt_Of(IxI)'!$L75</f>
        <v>0</v>
      </c>
      <c r="AS75">
        <f>I!AR73*'Sim_Vt_Of(IxI)'!$L75</f>
        <v>0</v>
      </c>
      <c r="AT75">
        <f>I!AS73*'Sim_Vt_Of(IxI)'!$L75</f>
        <v>0</v>
      </c>
      <c r="AU75">
        <f>I!AT73*'Sim_Vt_Of(IxI)'!$L75</f>
        <v>0</v>
      </c>
      <c r="AV75">
        <f>I!AU73*'Sim_Vt_Of(IxI)'!$L75</f>
        <v>0</v>
      </c>
      <c r="AW75">
        <f>I!AV73*'Sim_Vt_Of(IxI)'!$L75</f>
        <v>0</v>
      </c>
      <c r="AX75">
        <f>I!AW73*'Sim_Vt_Of(IxI)'!$L75</f>
        <v>0</v>
      </c>
      <c r="AY75">
        <f>I!AX73*'Sim_Vt_Of(IxI)'!$L75</f>
        <v>0</v>
      </c>
      <c r="AZ75">
        <f>I!AY73*'Sim_Vt_Of(IxI)'!$L75</f>
        <v>0</v>
      </c>
      <c r="BA75">
        <f>I!AZ73*'Sim_Vt_Of(IxI)'!$L75</f>
        <v>0</v>
      </c>
      <c r="BB75">
        <f>I!BA73*'Sim_Vt_Of(IxI)'!$L75</f>
        <v>0</v>
      </c>
      <c r="BC75">
        <f>I!BB73*'Sim_Vt_Of(IxI)'!$L75</f>
        <v>0</v>
      </c>
      <c r="BD75">
        <f>I!BC73*'Sim_Vt_Of(IxI)'!$L75</f>
        <v>0</v>
      </c>
      <c r="BE75">
        <f>I!BD73*'Sim_Vt_Of(IxI)'!$L75</f>
        <v>0</v>
      </c>
      <c r="BF75">
        <f>I!BE73*'Sim_Vt_Of(IxI)'!$L75</f>
        <v>0</v>
      </c>
      <c r="BG75">
        <f>I!BF73*'Sim_Vt_Of(IxI)'!$L75</f>
        <v>0</v>
      </c>
      <c r="BH75">
        <f>I!BG73*'Sim_Vt_Of(IxI)'!$L75</f>
        <v>0</v>
      </c>
      <c r="BI75">
        <f>I!BH73*'Sim_Vt_Of(IxI)'!$L75</f>
        <v>0</v>
      </c>
      <c r="BJ75">
        <f>I!BI73*'Sim_Vt_Of(IxI)'!$L75</f>
        <v>0</v>
      </c>
      <c r="BK75">
        <f>I!BJ73*'Sim_Vt_Of(IxI)'!$L75</f>
        <v>0</v>
      </c>
      <c r="BL75">
        <f>I!BK73*'Sim_Vt_Of(IxI)'!$L75</f>
        <v>0</v>
      </c>
      <c r="BM75">
        <f>I!BL73*'Sim_Vt_Of(IxI)'!$L75</f>
        <v>0</v>
      </c>
      <c r="BN75">
        <f>I!BM73*'Sim_Vt_Of(IxI)'!$L75</f>
        <v>0</v>
      </c>
      <c r="BO75">
        <f>I!BN73*'Sim_Vt_Of(IxI)'!$L75</f>
        <v>0</v>
      </c>
      <c r="BP75">
        <f>I!BO73*'Sim_Vt_Of(IxI)'!$L75</f>
        <v>0</v>
      </c>
      <c r="BQ75">
        <f>I!BP73*'Sim_Vt_Of(IxI)'!$L75</f>
        <v>0</v>
      </c>
      <c r="BR75">
        <f>I!BQ73*'Sim_Vt_Of(IxI)'!$L75</f>
        <v>0</v>
      </c>
      <c r="BS75">
        <f>I!BR73*'Sim_Vt_Of(IxI)'!$L75</f>
        <v>0</v>
      </c>
      <c r="BT75">
        <f>I!BS73*'Sim_Vt_Of(IxI)'!$L75</f>
        <v>0</v>
      </c>
      <c r="BU75">
        <f>I!BT73*'Sim_Vt_Of(IxI)'!$L75</f>
        <v>0</v>
      </c>
      <c r="BV75">
        <f>I!BU73*'Sim_Vt_Of(IxI)'!$L75</f>
        <v>0</v>
      </c>
      <c r="BW75">
        <f>I!BV73*'Sim_Vt_Of(IxI)'!$L75</f>
        <v>0</v>
      </c>
      <c r="BX75">
        <f>I!BW73*'Sim_Vt_Of(IxI)'!$L75</f>
        <v>0</v>
      </c>
      <c r="BY75">
        <f>I!BX73*'Sim_Vt_Of(IxI)'!$L75</f>
        <v>0</v>
      </c>
    </row>
    <row r="76" spans="1:77" x14ac:dyDescent="0.25">
      <c r="A76" s="105" t="s">
        <v>73</v>
      </c>
      <c r="B76">
        <f>I!A74*'Sim_Vt_Of(IxI)'!$L76</f>
        <v>0</v>
      </c>
      <c r="C76">
        <f>I!B74*'Sim_Vt_Of(IxI)'!$L76</f>
        <v>0</v>
      </c>
      <c r="D76">
        <f>I!C74*'Sim_Vt_Of(IxI)'!$L76</f>
        <v>0</v>
      </c>
      <c r="E76">
        <f>I!D74*'Sim_Vt_Of(IxI)'!$L76</f>
        <v>0</v>
      </c>
      <c r="F76">
        <f>I!E74*'Sim_Vt_Of(IxI)'!$L76</f>
        <v>0</v>
      </c>
      <c r="G76">
        <f>I!F74*'Sim_Vt_Of(IxI)'!$L76</f>
        <v>0</v>
      </c>
      <c r="H76">
        <f>I!G74*'Sim_Vt_Of(IxI)'!$L76</f>
        <v>0</v>
      </c>
      <c r="I76">
        <f>I!H74*'Sim_Vt_Of(IxI)'!$L76</f>
        <v>0</v>
      </c>
      <c r="J76">
        <f>I!I74*'Sim_Vt_Of(IxI)'!$L76</f>
        <v>0</v>
      </c>
      <c r="K76">
        <f>I!J74*'Sim_Vt_Of(IxI)'!$L76</f>
        <v>0</v>
      </c>
      <c r="L76">
        <f>I!K74*'Sim_Vt_Of(IxI)'!$L76</f>
        <v>0</v>
      </c>
      <c r="M76">
        <f>I!L74*'Sim_Vt_Of(IxI)'!$L76</f>
        <v>0</v>
      </c>
      <c r="N76">
        <f>I!M74*'Sim_Vt_Of(IxI)'!$L76</f>
        <v>0</v>
      </c>
      <c r="O76">
        <f>I!N74*'Sim_Vt_Of(IxI)'!$L76</f>
        <v>0</v>
      </c>
      <c r="P76">
        <f>I!O74*'Sim_Vt_Of(IxI)'!$L76</f>
        <v>0</v>
      </c>
      <c r="Q76">
        <f>I!P74*'Sim_Vt_Of(IxI)'!$L76</f>
        <v>0</v>
      </c>
      <c r="R76">
        <f>I!Q74*'Sim_Vt_Of(IxI)'!$L76</f>
        <v>0</v>
      </c>
      <c r="S76">
        <f>I!R74*'Sim_Vt_Of(IxI)'!$L76</f>
        <v>0</v>
      </c>
      <c r="T76">
        <f>I!S74*'Sim_Vt_Of(IxI)'!$L76</f>
        <v>0</v>
      </c>
      <c r="U76">
        <f>I!T74*'Sim_Vt_Of(IxI)'!$L76</f>
        <v>0</v>
      </c>
      <c r="V76">
        <f>I!U74*'Sim_Vt_Of(IxI)'!$L76</f>
        <v>0</v>
      </c>
      <c r="W76">
        <f>I!V74*'Sim_Vt_Of(IxI)'!$L76</f>
        <v>0</v>
      </c>
      <c r="X76">
        <f>I!W74*'Sim_Vt_Of(IxI)'!$L76</f>
        <v>0</v>
      </c>
      <c r="Y76">
        <f>I!X74*'Sim_Vt_Of(IxI)'!$L76</f>
        <v>0</v>
      </c>
      <c r="Z76">
        <f>I!Y74*'Sim_Vt_Of(IxI)'!$L76</f>
        <v>0</v>
      </c>
      <c r="AA76">
        <f>I!Z74*'Sim_Vt_Of(IxI)'!$L76</f>
        <v>0</v>
      </c>
      <c r="AB76">
        <f>I!AA74*'Sim_Vt_Of(IxI)'!$L76</f>
        <v>0</v>
      </c>
      <c r="AC76">
        <f>I!AB74*'Sim_Vt_Of(IxI)'!$L76</f>
        <v>0</v>
      </c>
      <c r="AD76">
        <f>I!AC74*'Sim_Vt_Of(IxI)'!$L76</f>
        <v>0</v>
      </c>
      <c r="AE76">
        <f>I!AD74*'Sim_Vt_Of(IxI)'!$L76</f>
        <v>0</v>
      </c>
      <c r="AF76">
        <f>I!AE74*'Sim_Vt_Of(IxI)'!$L76</f>
        <v>0</v>
      </c>
      <c r="AG76">
        <f>I!AF74*'Sim_Vt_Of(IxI)'!$L76</f>
        <v>0</v>
      </c>
      <c r="AH76">
        <f>I!AG74*'Sim_Vt_Of(IxI)'!$L76</f>
        <v>0</v>
      </c>
      <c r="AI76">
        <f>I!AH74*'Sim_Vt_Of(IxI)'!$L76</f>
        <v>0</v>
      </c>
      <c r="AJ76">
        <f>I!AI74*'Sim_Vt_Of(IxI)'!$L76</f>
        <v>0</v>
      </c>
      <c r="AK76">
        <f>I!AJ74*'Sim_Vt_Of(IxI)'!$L76</f>
        <v>0</v>
      </c>
      <c r="AL76">
        <f>I!AK74*'Sim_Vt_Of(IxI)'!$L76</f>
        <v>0</v>
      </c>
      <c r="AM76">
        <f>I!AL74*'Sim_Vt_Of(IxI)'!$L76</f>
        <v>0</v>
      </c>
      <c r="AN76">
        <f>I!AM74*'Sim_Vt_Of(IxI)'!$L76</f>
        <v>0</v>
      </c>
      <c r="AO76">
        <f>I!AN74*'Sim_Vt_Of(IxI)'!$L76</f>
        <v>0</v>
      </c>
      <c r="AP76">
        <f>I!AO74*'Sim_Vt_Of(IxI)'!$L76</f>
        <v>0</v>
      </c>
      <c r="AQ76">
        <f>I!AP74*'Sim_Vt_Of(IxI)'!$L76</f>
        <v>0</v>
      </c>
      <c r="AR76">
        <f>I!AQ74*'Sim_Vt_Of(IxI)'!$L76</f>
        <v>0</v>
      </c>
      <c r="AS76">
        <f>I!AR74*'Sim_Vt_Of(IxI)'!$L76</f>
        <v>0</v>
      </c>
      <c r="AT76">
        <f>I!AS74*'Sim_Vt_Of(IxI)'!$L76</f>
        <v>0</v>
      </c>
      <c r="AU76">
        <f>I!AT74*'Sim_Vt_Of(IxI)'!$L76</f>
        <v>0</v>
      </c>
      <c r="AV76">
        <f>I!AU74*'Sim_Vt_Of(IxI)'!$L76</f>
        <v>0</v>
      </c>
      <c r="AW76">
        <f>I!AV74*'Sim_Vt_Of(IxI)'!$L76</f>
        <v>0</v>
      </c>
      <c r="AX76">
        <f>I!AW74*'Sim_Vt_Of(IxI)'!$L76</f>
        <v>0</v>
      </c>
      <c r="AY76">
        <f>I!AX74*'Sim_Vt_Of(IxI)'!$L76</f>
        <v>0</v>
      </c>
      <c r="AZ76">
        <f>I!AY74*'Sim_Vt_Of(IxI)'!$L76</f>
        <v>0</v>
      </c>
      <c r="BA76">
        <f>I!AZ74*'Sim_Vt_Of(IxI)'!$L76</f>
        <v>0</v>
      </c>
      <c r="BB76">
        <f>I!BA74*'Sim_Vt_Of(IxI)'!$L76</f>
        <v>0</v>
      </c>
      <c r="BC76">
        <f>I!BB74*'Sim_Vt_Of(IxI)'!$L76</f>
        <v>0</v>
      </c>
      <c r="BD76">
        <f>I!BC74*'Sim_Vt_Of(IxI)'!$L76</f>
        <v>0</v>
      </c>
      <c r="BE76">
        <f>I!BD74*'Sim_Vt_Of(IxI)'!$L76</f>
        <v>0</v>
      </c>
      <c r="BF76">
        <f>I!BE74*'Sim_Vt_Of(IxI)'!$L76</f>
        <v>0</v>
      </c>
      <c r="BG76">
        <f>I!BF74*'Sim_Vt_Of(IxI)'!$L76</f>
        <v>0</v>
      </c>
      <c r="BH76">
        <f>I!BG74*'Sim_Vt_Of(IxI)'!$L76</f>
        <v>0</v>
      </c>
      <c r="BI76">
        <f>I!BH74*'Sim_Vt_Of(IxI)'!$L76</f>
        <v>0</v>
      </c>
      <c r="BJ76">
        <f>I!BI74*'Sim_Vt_Of(IxI)'!$L76</f>
        <v>0</v>
      </c>
      <c r="BK76">
        <f>I!BJ74*'Sim_Vt_Of(IxI)'!$L76</f>
        <v>0</v>
      </c>
      <c r="BL76">
        <f>I!BK74*'Sim_Vt_Of(IxI)'!$L76</f>
        <v>0</v>
      </c>
      <c r="BM76">
        <f>I!BL74*'Sim_Vt_Of(IxI)'!$L76</f>
        <v>0</v>
      </c>
      <c r="BN76">
        <f>I!BM74*'Sim_Vt_Of(IxI)'!$L76</f>
        <v>0</v>
      </c>
      <c r="BO76">
        <f>I!BN74*'Sim_Vt_Of(IxI)'!$L76</f>
        <v>0</v>
      </c>
      <c r="BP76">
        <f>I!BO74*'Sim_Vt_Of(IxI)'!$L76</f>
        <v>0</v>
      </c>
      <c r="BQ76">
        <f>I!BP74*'Sim_Vt_Of(IxI)'!$L76</f>
        <v>0</v>
      </c>
      <c r="BR76">
        <f>I!BQ74*'Sim_Vt_Of(IxI)'!$L76</f>
        <v>0</v>
      </c>
      <c r="BS76">
        <f>I!BR74*'Sim_Vt_Of(IxI)'!$L76</f>
        <v>0</v>
      </c>
      <c r="BT76">
        <f>I!BS74*'Sim_Vt_Of(IxI)'!$L76</f>
        <v>0</v>
      </c>
      <c r="BU76">
        <f>I!BT74*'Sim_Vt_Of(IxI)'!$L76</f>
        <v>0</v>
      </c>
      <c r="BV76">
        <f>I!BU74*'Sim_Vt_Of(IxI)'!$L76</f>
        <v>0</v>
      </c>
      <c r="BW76">
        <f>I!BV74*'Sim_Vt_Of(IxI)'!$L76</f>
        <v>0</v>
      </c>
      <c r="BX76">
        <f>I!BW74*'Sim_Vt_Of(IxI)'!$L76</f>
        <v>0</v>
      </c>
      <c r="BY76">
        <f>I!BX74*'Sim_Vt_Of(IxI)'!$L76</f>
        <v>0</v>
      </c>
    </row>
    <row r="77" spans="1:77" x14ac:dyDescent="0.25">
      <c r="A77" s="105" t="s">
        <v>74</v>
      </c>
      <c r="B77">
        <f>I!A75*'Sim_Vt_Of(IxI)'!$L77</f>
        <v>0</v>
      </c>
      <c r="C77">
        <f>I!B75*'Sim_Vt_Of(IxI)'!$L77</f>
        <v>0</v>
      </c>
      <c r="D77">
        <f>I!C75*'Sim_Vt_Of(IxI)'!$L77</f>
        <v>0</v>
      </c>
      <c r="E77">
        <f>I!D75*'Sim_Vt_Of(IxI)'!$L77</f>
        <v>0</v>
      </c>
      <c r="F77">
        <f>I!E75*'Sim_Vt_Of(IxI)'!$L77</f>
        <v>0</v>
      </c>
      <c r="G77">
        <f>I!F75*'Sim_Vt_Of(IxI)'!$L77</f>
        <v>0</v>
      </c>
      <c r="H77">
        <f>I!G75*'Sim_Vt_Of(IxI)'!$L77</f>
        <v>0</v>
      </c>
      <c r="I77">
        <f>I!H75*'Sim_Vt_Of(IxI)'!$L77</f>
        <v>0</v>
      </c>
      <c r="J77">
        <f>I!I75*'Sim_Vt_Of(IxI)'!$L77</f>
        <v>0</v>
      </c>
      <c r="K77">
        <f>I!J75*'Sim_Vt_Of(IxI)'!$L77</f>
        <v>0</v>
      </c>
      <c r="L77">
        <f>I!K75*'Sim_Vt_Of(IxI)'!$L77</f>
        <v>0</v>
      </c>
      <c r="M77">
        <f>I!L75*'Sim_Vt_Of(IxI)'!$L77</f>
        <v>0</v>
      </c>
      <c r="N77">
        <f>I!M75*'Sim_Vt_Of(IxI)'!$L77</f>
        <v>0</v>
      </c>
      <c r="O77">
        <f>I!N75*'Sim_Vt_Of(IxI)'!$L77</f>
        <v>0</v>
      </c>
      <c r="P77">
        <f>I!O75*'Sim_Vt_Of(IxI)'!$L77</f>
        <v>0</v>
      </c>
      <c r="Q77">
        <f>I!P75*'Sim_Vt_Of(IxI)'!$L77</f>
        <v>0</v>
      </c>
      <c r="R77">
        <f>I!Q75*'Sim_Vt_Of(IxI)'!$L77</f>
        <v>0</v>
      </c>
      <c r="S77">
        <f>I!R75*'Sim_Vt_Of(IxI)'!$L77</f>
        <v>0</v>
      </c>
      <c r="T77">
        <f>I!S75*'Sim_Vt_Of(IxI)'!$L77</f>
        <v>0</v>
      </c>
      <c r="U77">
        <f>I!T75*'Sim_Vt_Of(IxI)'!$L77</f>
        <v>0</v>
      </c>
      <c r="V77">
        <f>I!U75*'Sim_Vt_Of(IxI)'!$L77</f>
        <v>0</v>
      </c>
      <c r="W77">
        <f>I!V75*'Sim_Vt_Of(IxI)'!$L77</f>
        <v>0</v>
      </c>
      <c r="X77">
        <f>I!W75*'Sim_Vt_Of(IxI)'!$L77</f>
        <v>0</v>
      </c>
      <c r="Y77">
        <f>I!X75*'Sim_Vt_Of(IxI)'!$L77</f>
        <v>0</v>
      </c>
      <c r="Z77">
        <f>I!Y75*'Sim_Vt_Of(IxI)'!$L77</f>
        <v>0</v>
      </c>
      <c r="AA77">
        <f>I!Z75*'Sim_Vt_Of(IxI)'!$L77</f>
        <v>0</v>
      </c>
      <c r="AB77">
        <f>I!AA75*'Sim_Vt_Of(IxI)'!$L77</f>
        <v>0</v>
      </c>
      <c r="AC77">
        <f>I!AB75*'Sim_Vt_Of(IxI)'!$L77</f>
        <v>0</v>
      </c>
      <c r="AD77">
        <f>I!AC75*'Sim_Vt_Of(IxI)'!$L77</f>
        <v>0</v>
      </c>
      <c r="AE77">
        <f>I!AD75*'Sim_Vt_Of(IxI)'!$L77</f>
        <v>0</v>
      </c>
      <c r="AF77">
        <f>I!AE75*'Sim_Vt_Of(IxI)'!$L77</f>
        <v>0</v>
      </c>
      <c r="AG77">
        <f>I!AF75*'Sim_Vt_Of(IxI)'!$L77</f>
        <v>0</v>
      </c>
      <c r="AH77">
        <f>I!AG75*'Sim_Vt_Of(IxI)'!$L77</f>
        <v>0</v>
      </c>
      <c r="AI77">
        <f>I!AH75*'Sim_Vt_Of(IxI)'!$L77</f>
        <v>0</v>
      </c>
      <c r="AJ77">
        <f>I!AI75*'Sim_Vt_Of(IxI)'!$L77</f>
        <v>0</v>
      </c>
      <c r="AK77">
        <f>I!AJ75*'Sim_Vt_Of(IxI)'!$L77</f>
        <v>0</v>
      </c>
      <c r="AL77">
        <f>I!AK75*'Sim_Vt_Of(IxI)'!$L77</f>
        <v>0</v>
      </c>
      <c r="AM77">
        <f>I!AL75*'Sim_Vt_Of(IxI)'!$L77</f>
        <v>0</v>
      </c>
      <c r="AN77">
        <f>I!AM75*'Sim_Vt_Of(IxI)'!$L77</f>
        <v>0</v>
      </c>
      <c r="AO77">
        <f>I!AN75*'Sim_Vt_Of(IxI)'!$L77</f>
        <v>0</v>
      </c>
      <c r="AP77">
        <f>I!AO75*'Sim_Vt_Of(IxI)'!$L77</f>
        <v>0</v>
      </c>
      <c r="AQ77">
        <f>I!AP75*'Sim_Vt_Of(IxI)'!$L77</f>
        <v>0</v>
      </c>
      <c r="AR77">
        <f>I!AQ75*'Sim_Vt_Of(IxI)'!$L77</f>
        <v>0</v>
      </c>
      <c r="AS77">
        <f>I!AR75*'Sim_Vt_Of(IxI)'!$L77</f>
        <v>0</v>
      </c>
      <c r="AT77">
        <f>I!AS75*'Sim_Vt_Of(IxI)'!$L77</f>
        <v>0</v>
      </c>
      <c r="AU77">
        <f>I!AT75*'Sim_Vt_Of(IxI)'!$L77</f>
        <v>0</v>
      </c>
      <c r="AV77">
        <f>I!AU75*'Sim_Vt_Of(IxI)'!$L77</f>
        <v>0</v>
      </c>
      <c r="AW77">
        <f>I!AV75*'Sim_Vt_Of(IxI)'!$L77</f>
        <v>0</v>
      </c>
      <c r="AX77">
        <f>I!AW75*'Sim_Vt_Of(IxI)'!$L77</f>
        <v>0</v>
      </c>
      <c r="AY77">
        <f>I!AX75*'Sim_Vt_Of(IxI)'!$L77</f>
        <v>0</v>
      </c>
      <c r="AZ77">
        <f>I!AY75*'Sim_Vt_Of(IxI)'!$L77</f>
        <v>0</v>
      </c>
      <c r="BA77">
        <f>I!AZ75*'Sim_Vt_Of(IxI)'!$L77</f>
        <v>0</v>
      </c>
      <c r="BB77">
        <f>I!BA75*'Sim_Vt_Of(IxI)'!$L77</f>
        <v>0</v>
      </c>
      <c r="BC77">
        <f>I!BB75*'Sim_Vt_Of(IxI)'!$L77</f>
        <v>0</v>
      </c>
      <c r="BD77">
        <f>I!BC75*'Sim_Vt_Of(IxI)'!$L77</f>
        <v>0</v>
      </c>
      <c r="BE77">
        <f>I!BD75*'Sim_Vt_Of(IxI)'!$L77</f>
        <v>0</v>
      </c>
      <c r="BF77">
        <f>I!BE75*'Sim_Vt_Of(IxI)'!$L77</f>
        <v>0</v>
      </c>
      <c r="BG77">
        <f>I!BF75*'Sim_Vt_Of(IxI)'!$L77</f>
        <v>0</v>
      </c>
      <c r="BH77">
        <f>I!BG75*'Sim_Vt_Of(IxI)'!$L77</f>
        <v>0</v>
      </c>
      <c r="BI77">
        <f>I!BH75*'Sim_Vt_Of(IxI)'!$L77</f>
        <v>0</v>
      </c>
      <c r="BJ77">
        <f>I!BI75*'Sim_Vt_Of(IxI)'!$L77</f>
        <v>0</v>
      </c>
      <c r="BK77">
        <f>I!BJ75*'Sim_Vt_Of(IxI)'!$L77</f>
        <v>0</v>
      </c>
      <c r="BL77">
        <f>I!BK75*'Sim_Vt_Of(IxI)'!$L77</f>
        <v>0</v>
      </c>
      <c r="BM77">
        <f>I!BL75*'Sim_Vt_Of(IxI)'!$L77</f>
        <v>0</v>
      </c>
      <c r="BN77">
        <f>I!BM75*'Sim_Vt_Of(IxI)'!$L77</f>
        <v>0</v>
      </c>
      <c r="BO77">
        <f>I!BN75*'Sim_Vt_Of(IxI)'!$L77</f>
        <v>0</v>
      </c>
      <c r="BP77">
        <f>I!BO75*'Sim_Vt_Of(IxI)'!$L77</f>
        <v>0</v>
      </c>
      <c r="BQ77">
        <f>I!BP75*'Sim_Vt_Of(IxI)'!$L77</f>
        <v>0</v>
      </c>
      <c r="BR77">
        <f>I!BQ75*'Sim_Vt_Of(IxI)'!$L77</f>
        <v>0</v>
      </c>
      <c r="BS77">
        <f>I!BR75*'Sim_Vt_Of(IxI)'!$L77</f>
        <v>0</v>
      </c>
      <c r="BT77">
        <f>I!BS75*'Sim_Vt_Of(IxI)'!$L77</f>
        <v>0</v>
      </c>
      <c r="BU77">
        <f>I!BT75*'Sim_Vt_Of(IxI)'!$L77</f>
        <v>0</v>
      </c>
      <c r="BV77">
        <f>I!BU75*'Sim_Vt_Of(IxI)'!$L77</f>
        <v>0</v>
      </c>
      <c r="BW77">
        <f>I!BV75*'Sim_Vt_Of(IxI)'!$L77</f>
        <v>0</v>
      </c>
      <c r="BX77">
        <f>I!BW75*'Sim_Vt_Of(IxI)'!$L77</f>
        <v>0</v>
      </c>
      <c r="BY77">
        <f>I!BX75*'Sim_Vt_Of(IxI)'!$L77</f>
        <v>0</v>
      </c>
    </row>
    <row r="78" spans="1:77" x14ac:dyDescent="0.25">
      <c r="A78" s="105" t="s">
        <v>75</v>
      </c>
      <c r="B78">
        <f>I!A76*'Sim_Vt_Of(IxI)'!$L78</f>
        <v>0</v>
      </c>
      <c r="C78">
        <f>I!B76*'Sim_Vt_Of(IxI)'!$L78</f>
        <v>0</v>
      </c>
      <c r="D78">
        <f>I!C76*'Sim_Vt_Of(IxI)'!$L78</f>
        <v>0</v>
      </c>
      <c r="E78">
        <f>I!D76*'Sim_Vt_Of(IxI)'!$L78</f>
        <v>0</v>
      </c>
      <c r="F78">
        <f>I!E76*'Sim_Vt_Of(IxI)'!$L78</f>
        <v>0</v>
      </c>
      <c r="G78">
        <f>I!F76*'Sim_Vt_Of(IxI)'!$L78</f>
        <v>0</v>
      </c>
      <c r="H78">
        <f>I!G76*'Sim_Vt_Of(IxI)'!$L78</f>
        <v>0</v>
      </c>
      <c r="I78">
        <f>I!H76*'Sim_Vt_Of(IxI)'!$L78</f>
        <v>0</v>
      </c>
      <c r="J78">
        <f>I!I76*'Sim_Vt_Of(IxI)'!$L78</f>
        <v>0</v>
      </c>
      <c r="K78">
        <f>I!J76*'Sim_Vt_Of(IxI)'!$L78</f>
        <v>0</v>
      </c>
      <c r="L78">
        <f>I!K76*'Sim_Vt_Of(IxI)'!$L78</f>
        <v>0</v>
      </c>
      <c r="M78">
        <f>I!L76*'Sim_Vt_Of(IxI)'!$L78</f>
        <v>0</v>
      </c>
      <c r="N78">
        <f>I!M76*'Sim_Vt_Of(IxI)'!$L78</f>
        <v>0</v>
      </c>
      <c r="O78">
        <f>I!N76*'Sim_Vt_Of(IxI)'!$L78</f>
        <v>0</v>
      </c>
      <c r="P78">
        <f>I!O76*'Sim_Vt_Of(IxI)'!$L78</f>
        <v>0</v>
      </c>
      <c r="Q78">
        <f>I!P76*'Sim_Vt_Of(IxI)'!$L78</f>
        <v>0</v>
      </c>
      <c r="R78">
        <f>I!Q76*'Sim_Vt_Of(IxI)'!$L78</f>
        <v>0</v>
      </c>
      <c r="S78">
        <f>I!R76*'Sim_Vt_Of(IxI)'!$L78</f>
        <v>0</v>
      </c>
      <c r="T78">
        <f>I!S76*'Sim_Vt_Of(IxI)'!$L78</f>
        <v>0</v>
      </c>
      <c r="U78">
        <f>I!T76*'Sim_Vt_Of(IxI)'!$L78</f>
        <v>0</v>
      </c>
      <c r="V78">
        <f>I!U76*'Sim_Vt_Of(IxI)'!$L78</f>
        <v>0</v>
      </c>
      <c r="W78">
        <f>I!V76*'Sim_Vt_Of(IxI)'!$L78</f>
        <v>0</v>
      </c>
      <c r="X78">
        <f>I!W76*'Sim_Vt_Of(IxI)'!$L78</f>
        <v>0</v>
      </c>
      <c r="Y78">
        <f>I!X76*'Sim_Vt_Of(IxI)'!$L78</f>
        <v>0</v>
      </c>
      <c r="Z78">
        <f>I!Y76*'Sim_Vt_Of(IxI)'!$L78</f>
        <v>0</v>
      </c>
      <c r="AA78">
        <f>I!Z76*'Sim_Vt_Of(IxI)'!$L78</f>
        <v>0</v>
      </c>
      <c r="AB78">
        <f>I!AA76*'Sim_Vt_Of(IxI)'!$L78</f>
        <v>0</v>
      </c>
      <c r="AC78">
        <f>I!AB76*'Sim_Vt_Of(IxI)'!$L78</f>
        <v>0</v>
      </c>
      <c r="AD78">
        <f>I!AC76*'Sim_Vt_Of(IxI)'!$L78</f>
        <v>0</v>
      </c>
      <c r="AE78">
        <f>I!AD76*'Sim_Vt_Of(IxI)'!$L78</f>
        <v>0</v>
      </c>
      <c r="AF78">
        <f>I!AE76*'Sim_Vt_Of(IxI)'!$L78</f>
        <v>0</v>
      </c>
      <c r="AG78">
        <f>I!AF76*'Sim_Vt_Of(IxI)'!$L78</f>
        <v>0</v>
      </c>
      <c r="AH78">
        <f>I!AG76*'Sim_Vt_Of(IxI)'!$L78</f>
        <v>0</v>
      </c>
      <c r="AI78">
        <f>I!AH76*'Sim_Vt_Of(IxI)'!$L78</f>
        <v>0</v>
      </c>
      <c r="AJ78">
        <f>I!AI76*'Sim_Vt_Of(IxI)'!$L78</f>
        <v>0</v>
      </c>
      <c r="AK78">
        <f>I!AJ76*'Sim_Vt_Of(IxI)'!$L78</f>
        <v>0</v>
      </c>
      <c r="AL78">
        <f>I!AK76*'Sim_Vt_Of(IxI)'!$L78</f>
        <v>0</v>
      </c>
      <c r="AM78">
        <f>I!AL76*'Sim_Vt_Of(IxI)'!$L78</f>
        <v>0</v>
      </c>
      <c r="AN78">
        <f>I!AM76*'Sim_Vt_Of(IxI)'!$L78</f>
        <v>0</v>
      </c>
      <c r="AO78">
        <f>I!AN76*'Sim_Vt_Of(IxI)'!$L78</f>
        <v>0</v>
      </c>
      <c r="AP78">
        <f>I!AO76*'Sim_Vt_Of(IxI)'!$L78</f>
        <v>0</v>
      </c>
      <c r="AQ78">
        <f>I!AP76*'Sim_Vt_Of(IxI)'!$L78</f>
        <v>0</v>
      </c>
      <c r="AR78">
        <f>I!AQ76*'Sim_Vt_Of(IxI)'!$L78</f>
        <v>0</v>
      </c>
      <c r="AS78">
        <f>I!AR76*'Sim_Vt_Of(IxI)'!$L78</f>
        <v>0</v>
      </c>
      <c r="AT78">
        <f>I!AS76*'Sim_Vt_Of(IxI)'!$L78</f>
        <v>0</v>
      </c>
      <c r="AU78">
        <f>I!AT76*'Sim_Vt_Of(IxI)'!$L78</f>
        <v>0</v>
      </c>
      <c r="AV78">
        <f>I!AU76*'Sim_Vt_Of(IxI)'!$L78</f>
        <v>0</v>
      </c>
      <c r="AW78">
        <f>I!AV76*'Sim_Vt_Of(IxI)'!$L78</f>
        <v>0</v>
      </c>
      <c r="AX78">
        <f>I!AW76*'Sim_Vt_Of(IxI)'!$L78</f>
        <v>0</v>
      </c>
      <c r="AY78">
        <f>I!AX76*'Sim_Vt_Of(IxI)'!$L78</f>
        <v>0</v>
      </c>
      <c r="AZ78">
        <f>I!AY76*'Sim_Vt_Of(IxI)'!$L78</f>
        <v>0</v>
      </c>
      <c r="BA78">
        <f>I!AZ76*'Sim_Vt_Of(IxI)'!$L78</f>
        <v>0</v>
      </c>
      <c r="BB78">
        <f>I!BA76*'Sim_Vt_Of(IxI)'!$L78</f>
        <v>0</v>
      </c>
      <c r="BC78">
        <f>I!BB76*'Sim_Vt_Of(IxI)'!$L78</f>
        <v>0</v>
      </c>
      <c r="BD78">
        <f>I!BC76*'Sim_Vt_Of(IxI)'!$L78</f>
        <v>0</v>
      </c>
      <c r="BE78">
        <f>I!BD76*'Sim_Vt_Of(IxI)'!$L78</f>
        <v>0</v>
      </c>
      <c r="BF78">
        <f>I!BE76*'Sim_Vt_Of(IxI)'!$L78</f>
        <v>0</v>
      </c>
      <c r="BG78">
        <f>I!BF76*'Sim_Vt_Of(IxI)'!$L78</f>
        <v>0</v>
      </c>
      <c r="BH78">
        <f>I!BG76*'Sim_Vt_Of(IxI)'!$L78</f>
        <v>0</v>
      </c>
      <c r="BI78">
        <f>I!BH76*'Sim_Vt_Of(IxI)'!$L78</f>
        <v>0</v>
      </c>
      <c r="BJ78">
        <f>I!BI76*'Sim_Vt_Of(IxI)'!$L78</f>
        <v>0</v>
      </c>
      <c r="BK78">
        <f>I!BJ76*'Sim_Vt_Of(IxI)'!$L78</f>
        <v>0</v>
      </c>
      <c r="BL78">
        <f>I!BK76*'Sim_Vt_Of(IxI)'!$L78</f>
        <v>0</v>
      </c>
      <c r="BM78">
        <f>I!BL76*'Sim_Vt_Of(IxI)'!$L78</f>
        <v>0</v>
      </c>
      <c r="BN78">
        <f>I!BM76*'Sim_Vt_Of(IxI)'!$L78</f>
        <v>0</v>
      </c>
      <c r="BO78">
        <f>I!BN76*'Sim_Vt_Of(IxI)'!$L78</f>
        <v>0</v>
      </c>
      <c r="BP78">
        <f>I!BO76*'Sim_Vt_Of(IxI)'!$L78</f>
        <v>0</v>
      </c>
      <c r="BQ78">
        <f>I!BP76*'Sim_Vt_Of(IxI)'!$L78</f>
        <v>0</v>
      </c>
      <c r="BR78">
        <f>I!BQ76*'Sim_Vt_Of(IxI)'!$L78</f>
        <v>0</v>
      </c>
      <c r="BS78">
        <f>I!BR76*'Sim_Vt_Of(IxI)'!$L78</f>
        <v>0</v>
      </c>
      <c r="BT78">
        <f>I!BS76*'Sim_Vt_Of(IxI)'!$L78</f>
        <v>0</v>
      </c>
      <c r="BU78">
        <f>I!BT76*'Sim_Vt_Of(IxI)'!$L78</f>
        <v>0</v>
      </c>
      <c r="BV78">
        <f>I!BU76*'Sim_Vt_Of(IxI)'!$L78</f>
        <v>0</v>
      </c>
      <c r="BW78">
        <f>I!BV76*'Sim_Vt_Of(IxI)'!$L78</f>
        <v>0</v>
      </c>
      <c r="BX78">
        <f>I!BW76*'Sim_Vt_Of(IxI)'!$L78</f>
        <v>0</v>
      </c>
      <c r="BY78">
        <f>I!BX76*'Sim_Vt_Of(IxI)'!$L78</f>
        <v>0</v>
      </c>
    </row>
  </sheetData>
  <sheetProtection password="8E53" sheet="1" formatColumns="0" formatRows="0"/>
  <conditionalFormatting sqref="A3:A78">
    <cfRule type="cellIs" dxfId="213" priority="1" operator="lessThan">
      <formula>0</formula>
    </cfRule>
  </conditionalFormatting>
  <conditionalFormatting sqref="B2:BY2">
    <cfRule type="cellIs" dxfId="212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2:BY8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107">
        <f t="array" ref="B3:BY78">MMULT(Sim_L_Of_EBEIMB!B3:BY78,L_t_Of!B3:BY78)</f>
        <v>0</v>
      </c>
      <c r="C3" s="107">
        <v>0</v>
      </c>
      <c r="D3" s="107">
        <v>0</v>
      </c>
      <c r="E3" s="107">
        <v>0</v>
      </c>
      <c r="F3" s="107">
        <v>0</v>
      </c>
      <c r="G3" s="107">
        <v>0</v>
      </c>
      <c r="H3" s="107">
        <v>0</v>
      </c>
      <c r="I3" s="107">
        <v>0</v>
      </c>
      <c r="J3" s="107">
        <v>0</v>
      </c>
      <c r="K3" s="107">
        <v>0</v>
      </c>
      <c r="L3" s="107">
        <v>0</v>
      </c>
      <c r="M3" s="107">
        <v>0</v>
      </c>
      <c r="N3" s="107">
        <v>0</v>
      </c>
      <c r="O3" s="107">
        <v>0</v>
      </c>
      <c r="P3" s="107">
        <v>0</v>
      </c>
      <c r="Q3" s="107">
        <v>0</v>
      </c>
      <c r="R3" s="107">
        <v>0</v>
      </c>
      <c r="S3" s="107">
        <v>0</v>
      </c>
      <c r="T3" s="107">
        <v>0</v>
      </c>
      <c r="U3" s="107">
        <v>0</v>
      </c>
      <c r="V3" s="107">
        <v>0</v>
      </c>
      <c r="W3" s="107">
        <v>0</v>
      </c>
      <c r="X3" s="107">
        <v>0</v>
      </c>
      <c r="Y3" s="107">
        <v>0</v>
      </c>
      <c r="Z3" s="107">
        <v>0</v>
      </c>
      <c r="AA3" s="107">
        <v>0</v>
      </c>
      <c r="AB3" s="107">
        <v>0</v>
      </c>
      <c r="AC3" s="107">
        <v>0</v>
      </c>
      <c r="AD3" s="107">
        <v>0</v>
      </c>
      <c r="AE3" s="107">
        <v>0</v>
      </c>
      <c r="AF3" s="107">
        <v>0</v>
      </c>
      <c r="AG3" s="107">
        <v>0</v>
      </c>
      <c r="AH3" s="107">
        <v>0</v>
      </c>
      <c r="AI3" s="107">
        <v>0</v>
      </c>
      <c r="AJ3" s="107">
        <v>0</v>
      </c>
      <c r="AK3" s="107">
        <v>0</v>
      </c>
      <c r="AL3" s="107">
        <v>0</v>
      </c>
      <c r="AM3" s="107">
        <v>0</v>
      </c>
      <c r="AN3" s="107">
        <v>0</v>
      </c>
      <c r="AO3" s="107">
        <v>0</v>
      </c>
      <c r="AP3" s="107">
        <v>0</v>
      </c>
      <c r="AQ3" s="107">
        <v>0</v>
      </c>
      <c r="AR3" s="107">
        <v>0</v>
      </c>
      <c r="AS3" s="107">
        <v>0</v>
      </c>
      <c r="AT3" s="107">
        <v>0</v>
      </c>
      <c r="AU3" s="107">
        <v>0</v>
      </c>
      <c r="AV3" s="107">
        <v>0</v>
      </c>
      <c r="AW3" s="107">
        <v>0</v>
      </c>
      <c r="AX3" s="107">
        <v>0</v>
      </c>
      <c r="AY3" s="107">
        <v>0</v>
      </c>
      <c r="AZ3" s="107">
        <v>0</v>
      </c>
      <c r="BA3" s="107">
        <v>0</v>
      </c>
      <c r="BB3" s="107">
        <v>0</v>
      </c>
      <c r="BC3" s="107">
        <v>0</v>
      </c>
      <c r="BD3" s="107">
        <v>0</v>
      </c>
      <c r="BE3" s="107">
        <v>0</v>
      </c>
      <c r="BF3" s="107">
        <v>0</v>
      </c>
      <c r="BG3" s="107">
        <v>0</v>
      </c>
      <c r="BH3" s="107">
        <v>0</v>
      </c>
      <c r="BI3" s="107">
        <v>0</v>
      </c>
      <c r="BJ3" s="107">
        <v>0</v>
      </c>
      <c r="BK3" s="107">
        <v>0</v>
      </c>
      <c r="BL3" s="107">
        <v>0</v>
      </c>
      <c r="BM3" s="107">
        <v>0</v>
      </c>
      <c r="BN3" s="107">
        <v>0</v>
      </c>
      <c r="BO3" s="107">
        <v>0</v>
      </c>
      <c r="BP3" s="107">
        <v>0</v>
      </c>
      <c r="BQ3" s="107">
        <v>0</v>
      </c>
      <c r="BR3" s="107">
        <v>0</v>
      </c>
      <c r="BS3" s="107">
        <v>0</v>
      </c>
      <c r="BT3" s="107">
        <v>0</v>
      </c>
      <c r="BU3" s="107">
        <v>0</v>
      </c>
      <c r="BV3" s="107">
        <v>0</v>
      </c>
      <c r="BW3" s="107">
        <v>0</v>
      </c>
      <c r="BX3" s="107">
        <v>0</v>
      </c>
      <c r="BY3" s="107">
        <v>0</v>
      </c>
    </row>
    <row r="4" spans="1:77" x14ac:dyDescent="0.25">
      <c r="A4" s="105" t="s">
        <v>1</v>
      </c>
      <c r="B4" s="107">
        <v>0</v>
      </c>
      <c r="C4" s="107">
        <v>0</v>
      </c>
      <c r="D4" s="107">
        <v>0</v>
      </c>
      <c r="E4" s="107">
        <v>0</v>
      </c>
      <c r="F4" s="107">
        <v>0</v>
      </c>
      <c r="G4" s="107">
        <v>0</v>
      </c>
      <c r="H4" s="107">
        <v>0</v>
      </c>
      <c r="I4" s="107">
        <v>0</v>
      </c>
      <c r="J4" s="107">
        <v>0</v>
      </c>
      <c r="K4" s="107">
        <v>0</v>
      </c>
      <c r="L4" s="107">
        <v>0</v>
      </c>
      <c r="M4" s="107">
        <v>0</v>
      </c>
      <c r="N4" s="107">
        <v>0</v>
      </c>
      <c r="O4" s="107">
        <v>0</v>
      </c>
      <c r="P4" s="107">
        <v>0</v>
      </c>
      <c r="Q4" s="107">
        <v>0</v>
      </c>
      <c r="R4" s="107">
        <v>0</v>
      </c>
      <c r="S4" s="107">
        <v>0</v>
      </c>
      <c r="T4" s="107">
        <v>0</v>
      </c>
      <c r="U4" s="107">
        <v>0</v>
      </c>
      <c r="V4" s="107">
        <v>0</v>
      </c>
      <c r="W4" s="107">
        <v>0</v>
      </c>
      <c r="X4" s="107">
        <v>0</v>
      </c>
      <c r="Y4" s="107">
        <v>0</v>
      </c>
      <c r="Z4" s="107">
        <v>0</v>
      </c>
      <c r="AA4" s="107">
        <v>0</v>
      </c>
      <c r="AB4" s="107">
        <v>0</v>
      </c>
      <c r="AC4" s="107">
        <v>0</v>
      </c>
      <c r="AD4" s="107">
        <v>0</v>
      </c>
      <c r="AE4" s="107">
        <v>0</v>
      </c>
      <c r="AF4" s="107">
        <v>0</v>
      </c>
      <c r="AG4" s="107">
        <v>0</v>
      </c>
      <c r="AH4" s="107">
        <v>0</v>
      </c>
      <c r="AI4" s="107">
        <v>0</v>
      </c>
      <c r="AJ4" s="107">
        <v>0</v>
      </c>
      <c r="AK4" s="107">
        <v>0</v>
      </c>
      <c r="AL4" s="107">
        <v>0</v>
      </c>
      <c r="AM4" s="107">
        <v>0</v>
      </c>
      <c r="AN4" s="107">
        <v>0</v>
      </c>
      <c r="AO4" s="107">
        <v>0</v>
      </c>
      <c r="AP4" s="107">
        <v>0</v>
      </c>
      <c r="AQ4" s="107">
        <v>0</v>
      </c>
      <c r="AR4" s="107">
        <v>0</v>
      </c>
      <c r="AS4" s="107">
        <v>0</v>
      </c>
      <c r="AT4" s="107">
        <v>0</v>
      </c>
      <c r="AU4" s="107">
        <v>0</v>
      </c>
      <c r="AV4" s="107">
        <v>0</v>
      </c>
      <c r="AW4" s="107">
        <v>0</v>
      </c>
      <c r="AX4" s="107">
        <v>0</v>
      </c>
      <c r="AY4" s="107">
        <v>0</v>
      </c>
      <c r="AZ4" s="107">
        <v>0</v>
      </c>
      <c r="BA4" s="107">
        <v>0</v>
      </c>
      <c r="BB4" s="107">
        <v>0</v>
      </c>
      <c r="BC4" s="107">
        <v>0</v>
      </c>
      <c r="BD4" s="107">
        <v>0</v>
      </c>
      <c r="BE4" s="107">
        <v>0</v>
      </c>
      <c r="BF4" s="107">
        <v>0</v>
      </c>
      <c r="BG4" s="107">
        <v>0</v>
      </c>
      <c r="BH4" s="107">
        <v>0</v>
      </c>
      <c r="BI4" s="107">
        <v>0</v>
      </c>
      <c r="BJ4" s="107">
        <v>0</v>
      </c>
      <c r="BK4" s="107">
        <v>0</v>
      </c>
      <c r="BL4" s="107">
        <v>0</v>
      </c>
      <c r="BM4" s="107">
        <v>0</v>
      </c>
      <c r="BN4" s="107">
        <v>0</v>
      </c>
      <c r="BO4" s="107">
        <v>0</v>
      </c>
      <c r="BP4" s="107">
        <v>0</v>
      </c>
      <c r="BQ4" s="107">
        <v>0</v>
      </c>
      <c r="BR4" s="107">
        <v>0</v>
      </c>
      <c r="BS4" s="107">
        <v>0</v>
      </c>
      <c r="BT4" s="107">
        <v>0</v>
      </c>
      <c r="BU4" s="107">
        <v>0</v>
      </c>
      <c r="BV4" s="107">
        <v>0</v>
      </c>
      <c r="BW4" s="107">
        <v>0</v>
      </c>
      <c r="BX4" s="107">
        <v>0</v>
      </c>
      <c r="BY4" s="107">
        <v>0</v>
      </c>
    </row>
    <row r="5" spans="1:77" x14ac:dyDescent="0.25">
      <c r="A5" s="105" t="s">
        <v>2</v>
      </c>
      <c r="B5" s="107">
        <v>0</v>
      </c>
      <c r="C5" s="107">
        <v>0</v>
      </c>
      <c r="D5" s="107">
        <v>0</v>
      </c>
      <c r="E5" s="107">
        <v>0</v>
      </c>
      <c r="F5" s="107">
        <v>0</v>
      </c>
      <c r="G5" s="107">
        <v>0</v>
      </c>
      <c r="H5" s="107">
        <v>0</v>
      </c>
      <c r="I5" s="107">
        <v>0</v>
      </c>
      <c r="J5" s="107">
        <v>0</v>
      </c>
      <c r="K5" s="107">
        <v>0</v>
      </c>
      <c r="L5" s="107">
        <v>0</v>
      </c>
      <c r="M5" s="107">
        <v>0</v>
      </c>
      <c r="N5" s="107">
        <v>0</v>
      </c>
      <c r="O5" s="107">
        <v>0</v>
      </c>
      <c r="P5" s="107">
        <v>0</v>
      </c>
      <c r="Q5" s="107">
        <v>0</v>
      </c>
      <c r="R5" s="107">
        <v>0</v>
      </c>
      <c r="S5" s="107">
        <v>0</v>
      </c>
      <c r="T5" s="107">
        <v>0</v>
      </c>
      <c r="U5" s="107">
        <v>0</v>
      </c>
      <c r="V5" s="107">
        <v>0</v>
      </c>
      <c r="W5" s="107">
        <v>0</v>
      </c>
      <c r="X5" s="107">
        <v>0</v>
      </c>
      <c r="Y5" s="107">
        <v>0</v>
      </c>
      <c r="Z5" s="107">
        <v>0</v>
      </c>
      <c r="AA5" s="107">
        <v>0</v>
      </c>
      <c r="AB5" s="107">
        <v>0</v>
      </c>
      <c r="AC5" s="107">
        <v>0</v>
      </c>
      <c r="AD5" s="107">
        <v>0</v>
      </c>
      <c r="AE5" s="107">
        <v>0</v>
      </c>
      <c r="AF5" s="107">
        <v>0</v>
      </c>
      <c r="AG5" s="107">
        <v>0</v>
      </c>
      <c r="AH5" s="107">
        <v>0</v>
      </c>
      <c r="AI5" s="107">
        <v>0</v>
      </c>
      <c r="AJ5" s="107">
        <v>0</v>
      </c>
      <c r="AK5" s="107">
        <v>0</v>
      </c>
      <c r="AL5" s="107">
        <v>0</v>
      </c>
      <c r="AM5" s="107">
        <v>0</v>
      </c>
      <c r="AN5" s="107">
        <v>0</v>
      </c>
      <c r="AO5" s="107">
        <v>0</v>
      </c>
      <c r="AP5" s="107">
        <v>0</v>
      </c>
      <c r="AQ5" s="107">
        <v>0</v>
      </c>
      <c r="AR5" s="107">
        <v>0</v>
      </c>
      <c r="AS5" s="107">
        <v>0</v>
      </c>
      <c r="AT5" s="107">
        <v>0</v>
      </c>
      <c r="AU5" s="107">
        <v>0</v>
      </c>
      <c r="AV5" s="107">
        <v>0</v>
      </c>
      <c r="AW5" s="107">
        <v>0</v>
      </c>
      <c r="AX5" s="107">
        <v>0</v>
      </c>
      <c r="AY5" s="107">
        <v>0</v>
      </c>
      <c r="AZ5" s="107">
        <v>0</v>
      </c>
      <c r="BA5" s="107">
        <v>0</v>
      </c>
      <c r="BB5" s="107">
        <v>0</v>
      </c>
      <c r="BC5" s="107">
        <v>0</v>
      </c>
      <c r="BD5" s="107">
        <v>0</v>
      </c>
      <c r="BE5" s="107">
        <v>0</v>
      </c>
      <c r="BF5" s="107">
        <v>0</v>
      </c>
      <c r="BG5" s="107">
        <v>0</v>
      </c>
      <c r="BH5" s="107">
        <v>0</v>
      </c>
      <c r="BI5" s="107">
        <v>0</v>
      </c>
      <c r="BJ5" s="107">
        <v>0</v>
      </c>
      <c r="BK5" s="107">
        <v>0</v>
      </c>
      <c r="BL5" s="107">
        <v>0</v>
      </c>
      <c r="BM5" s="107">
        <v>0</v>
      </c>
      <c r="BN5" s="107">
        <v>0</v>
      </c>
      <c r="BO5" s="107">
        <v>0</v>
      </c>
      <c r="BP5" s="107">
        <v>0</v>
      </c>
      <c r="BQ5" s="107">
        <v>0</v>
      </c>
      <c r="BR5" s="107">
        <v>0</v>
      </c>
      <c r="BS5" s="107">
        <v>0</v>
      </c>
      <c r="BT5" s="107">
        <v>0</v>
      </c>
      <c r="BU5" s="107">
        <v>0</v>
      </c>
      <c r="BV5" s="107">
        <v>0</v>
      </c>
      <c r="BW5" s="107">
        <v>0</v>
      </c>
      <c r="BX5" s="107">
        <v>0</v>
      </c>
      <c r="BY5" s="107">
        <v>0</v>
      </c>
    </row>
    <row r="6" spans="1:77" x14ac:dyDescent="0.25">
      <c r="A6" s="105" t="s">
        <v>3</v>
      </c>
      <c r="B6" s="107">
        <v>0</v>
      </c>
      <c r="C6" s="107">
        <v>0</v>
      </c>
      <c r="D6" s="107">
        <v>0</v>
      </c>
      <c r="E6" s="107">
        <v>0</v>
      </c>
      <c r="F6" s="107">
        <v>0</v>
      </c>
      <c r="G6" s="107">
        <v>0</v>
      </c>
      <c r="H6" s="107">
        <v>0</v>
      </c>
      <c r="I6" s="107">
        <v>0</v>
      </c>
      <c r="J6" s="107">
        <v>0</v>
      </c>
      <c r="K6" s="107">
        <v>0</v>
      </c>
      <c r="L6" s="107">
        <v>0</v>
      </c>
      <c r="M6" s="107">
        <v>0</v>
      </c>
      <c r="N6" s="107">
        <v>0</v>
      </c>
      <c r="O6" s="107">
        <v>0</v>
      </c>
      <c r="P6" s="107">
        <v>0</v>
      </c>
      <c r="Q6" s="107">
        <v>0</v>
      </c>
      <c r="R6" s="107">
        <v>0</v>
      </c>
      <c r="S6" s="107">
        <v>0</v>
      </c>
      <c r="T6" s="107">
        <v>0</v>
      </c>
      <c r="U6" s="107">
        <v>0</v>
      </c>
      <c r="V6" s="107">
        <v>0</v>
      </c>
      <c r="W6" s="107">
        <v>0</v>
      </c>
      <c r="X6" s="107">
        <v>0</v>
      </c>
      <c r="Y6" s="107">
        <v>0</v>
      </c>
      <c r="Z6" s="107">
        <v>0</v>
      </c>
      <c r="AA6" s="107">
        <v>0</v>
      </c>
      <c r="AB6" s="107">
        <v>0</v>
      </c>
      <c r="AC6" s="107">
        <v>0</v>
      </c>
      <c r="AD6" s="107">
        <v>0</v>
      </c>
      <c r="AE6" s="107">
        <v>0</v>
      </c>
      <c r="AF6" s="107">
        <v>0</v>
      </c>
      <c r="AG6" s="107">
        <v>0</v>
      </c>
      <c r="AH6" s="107">
        <v>0</v>
      </c>
      <c r="AI6" s="107">
        <v>0</v>
      </c>
      <c r="AJ6" s="107">
        <v>0</v>
      </c>
      <c r="AK6" s="107">
        <v>0</v>
      </c>
      <c r="AL6" s="107">
        <v>0</v>
      </c>
      <c r="AM6" s="107">
        <v>0</v>
      </c>
      <c r="AN6" s="107">
        <v>0</v>
      </c>
      <c r="AO6" s="107">
        <v>0</v>
      </c>
      <c r="AP6" s="107">
        <v>0</v>
      </c>
      <c r="AQ6" s="107">
        <v>0</v>
      </c>
      <c r="AR6" s="107">
        <v>0</v>
      </c>
      <c r="AS6" s="107">
        <v>0</v>
      </c>
      <c r="AT6" s="107">
        <v>0</v>
      </c>
      <c r="AU6" s="107">
        <v>0</v>
      </c>
      <c r="AV6" s="107">
        <v>0</v>
      </c>
      <c r="AW6" s="107">
        <v>0</v>
      </c>
      <c r="AX6" s="107">
        <v>0</v>
      </c>
      <c r="AY6" s="107">
        <v>0</v>
      </c>
      <c r="AZ6" s="107">
        <v>0</v>
      </c>
      <c r="BA6" s="107">
        <v>0</v>
      </c>
      <c r="BB6" s="107">
        <v>0</v>
      </c>
      <c r="BC6" s="107">
        <v>0</v>
      </c>
      <c r="BD6" s="107">
        <v>0</v>
      </c>
      <c r="BE6" s="107">
        <v>0</v>
      </c>
      <c r="BF6" s="107">
        <v>0</v>
      </c>
      <c r="BG6" s="107">
        <v>0</v>
      </c>
      <c r="BH6" s="107">
        <v>0</v>
      </c>
      <c r="BI6" s="107">
        <v>0</v>
      </c>
      <c r="BJ6" s="107">
        <v>0</v>
      </c>
      <c r="BK6" s="107">
        <v>0</v>
      </c>
      <c r="BL6" s="107">
        <v>0</v>
      </c>
      <c r="BM6" s="107">
        <v>0</v>
      </c>
      <c r="BN6" s="107">
        <v>0</v>
      </c>
      <c r="BO6" s="107">
        <v>0</v>
      </c>
      <c r="BP6" s="107">
        <v>0</v>
      </c>
      <c r="BQ6" s="107">
        <v>0</v>
      </c>
      <c r="BR6" s="107">
        <v>0</v>
      </c>
      <c r="BS6" s="107">
        <v>0</v>
      </c>
      <c r="BT6" s="107">
        <v>0</v>
      </c>
      <c r="BU6" s="107">
        <v>0</v>
      </c>
      <c r="BV6" s="107">
        <v>0</v>
      </c>
      <c r="BW6" s="107">
        <v>0</v>
      </c>
      <c r="BX6" s="107">
        <v>0</v>
      </c>
      <c r="BY6" s="107">
        <v>0</v>
      </c>
    </row>
    <row r="7" spans="1:77" x14ac:dyDescent="0.25">
      <c r="A7" s="105" t="s">
        <v>4</v>
      </c>
      <c r="B7" s="107">
        <v>0</v>
      </c>
      <c r="C7" s="107">
        <v>0</v>
      </c>
      <c r="D7" s="107">
        <v>0</v>
      </c>
      <c r="E7" s="107">
        <v>0</v>
      </c>
      <c r="F7" s="107">
        <v>0</v>
      </c>
      <c r="G7" s="107">
        <v>0</v>
      </c>
      <c r="H7" s="107">
        <v>0</v>
      </c>
      <c r="I7" s="107">
        <v>0</v>
      </c>
      <c r="J7" s="107">
        <v>0</v>
      </c>
      <c r="K7" s="107">
        <v>0</v>
      </c>
      <c r="L7" s="107">
        <v>0</v>
      </c>
      <c r="M7" s="107">
        <v>0</v>
      </c>
      <c r="N7" s="107">
        <v>0</v>
      </c>
      <c r="O7" s="107">
        <v>0</v>
      </c>
      <c r="P7" s="107">
        <v>0</v>
      </c>
      <c r="Q7" s="107">
        <v>0</v>
      </c>
      <c r="R7" s="107">
        <v>0</v>
      </c>
      <c r="S7" s="107">
        <v>0</v>
      </c>
      <c r="T7" s="107">
        <v>0</v>
      </c>
      <c r="U7" s="107">
        <v>0</v>
      </c>
      <c r="V7" s="107">
        <v>0</v>
      </c>
      <c r="W7" s="107">
        <v>0</v>
      </c>
      <c r="X7" s="107">
        <v>0</v>
      </c>
      <c r="Y7" s="107">
        <v>0</v>
      </c>
      <c r="Z7" s="107">
        <v>0</v>
      </c>
      <c r="AA7" s="107">
        <v>0</v>
      </c>
      <c r="AB7" s="107">
        <v>0</v>
      </c>
      <c r="AC7" s="107">
        <v>0</v>
      </c>
      <c r="AD7" s="107">
        <v>0</v>
      </c>
      <c r="AE7" s="107">
        <v>0</v>
      </c>
      <c r="AF7" s="107">
        <v>0</v>
      </c>
      <c r="AG7" s="107">
        <v>0</v>
      </c>
      <c r="AH7" s="107">
        <v>0</v>
      </c>
      <c r="AI7" s="107">
        <v>0</v>
      </c>
      <c r="AJ7" s="107">
        <v>0</v>
      </c>
      <c r="AK7" s="107">
        <v>0</v>
      </c>
      <c r="AL7" s="107">
        <v>0</v>
      </c>
      <c r="AM7" s="107">
        <v>0</v>
      </c>
      <c r="AN7" s="107">
        <v>0</v>
      </c>
      <c r="AO7" s="107">
        <v>0</v>
      </c>
      <c r="AP7" s="107">
        <v>0</v>
      </c>
      <c r="AQ7" s="107">
        <v>0</v>
      </c>
      <c r="AR7" s="107">
        <v>0</v>
      </c>
      <c r="AS7" s="107">
        <v>0</v>
      </c>
      <c r="AT7" s="107">
        <v>0</v>
      </c>
      <c r="AU7" s="107">
        <v>0</v>
      </c>
      <c r="AV7" s="107">
        <v>0</v>
      </c>
      <c r="AW7" s="107">
        <v>0</v>
      </c>
      <c r="AX7" s="107">
        <v>0</v>
      </c>
      <c r="AY7" s="107">
        <v>0</v>
      </c>
      <c r="AZ7" s="107">
        <v>0</v>
      </c>
      <c r="BA7" s="107">
        <v>0</v>
      </c>
      <c r="BB7" s="107">
        <v>0</v>
      </c>
      <c r="BC7" s="107">
        <v>0</v>
      </c>
      <c r="BD7" s="107">
        <v>0</v>
      </c>
      <c r="BE7" s="107">
        <v>0</v>
      </c>
      <c r="BF7" s="107">
        <v>0</v>
      </c>
      <c r="BG7" s="107">
        <v>0</v>
      </c>
      <c r="BH7" s="107">
        <v>0</v>
      </c>
      <c r="BI7" s="107">
        <v>0</v>
      </c>
      <c r="BJ7" s="107">
        <v>0</v>
      </c>
      <c r="BK7" s="107">
        <v>0</v>
      </c>
      <c r="BL7" s="107">
        <v>0</v>
      </c>
      <c r="BM7" s="107">
        <v>0</v>
      </c>
      <c r="BN7" s="107">
        <v>0</v>
      </c>
      <c r="BO7" s="107">
        <v>0</v>
      </c>
      <c r="BP7" s="107">
        <v>0</v>
      </c>
      <c r="BQ7" s="107">
        <v>0</v>
      </c>
      <c r="BR7" s="107">
        <v>0</v>
      </c>
      <c r="BS7" s="107">
        <v>0</v>
      </c>
      <c r="BT7" s="107">
        <v>0</v>
      </c>
      <c r="BU7" s="107">
        <v>0</v>
      </c>
      <c r="BV7" s="107">
        <v>0</v>
      </c>
      <c r="BW7" s="107">
        <v>0</v>
      </c>
      <c r="BX7" s="107">
        <v>0</v>
      </c>
      <c r="BY7" s="107">
        <v>0</v>
      </c>
    </row>
    <row r="8" spans="1:77" x14ac:dyDescent="0.25">
      <c r="A8" s="105" t="s">
        <v>5</v>
      </c>
      <c r="B8" s="107">
        <v>0</v>
      </c>
      <c r="C8" s="107">
        <v>0</v>
      </c>
      <c r="D8" s="107">
        <v>0</v>
      </c>
      <c r="E8" s="107">
        <v>0</v>
      </c>
      <c r="F8" s="107">
        <v>0</v>
      </c>
      <c r="G8" s="107">
        <v>0</v>
      </c>
      <c r="H8" s="107">
        <v>0</v>
      </c>
      <c r="I8" s="107">
        <v>0</v>
      </c>
      <c r="J8" s="107">
        <v>0</v>
      </c>
      <c r="K8" s="107">
        <v>0</v>
      </c>
      <c r="L8" s="107">
        <v>0</v>
      </c>
      <c r="M8" s="107">
        <v>0</v>
      </c>
      <c r="N8" s="107">
        <v>0</v>
      </c>
      <c r="O8" s="107">
        <v>0</v>
      </c>
      <c r="P8" s="107">
        <v>0</v>
      </c>
      <c r="Q8" s="107">
        <v>0</v>
      </c>
      <c r="R8" s="107">
        <v>0</v>
      </c>
      <c r="S8" s="107">
        <v>0</v>
      </c>
      <c r="T8" s="107">
        <v>0</v>
      </c>
      <c r="U8" s="107">
        <v>0</v>
      </c>
      <c r="V8" s="107">
        <v>0</v>
      </c>
      <c r="W8" s="107">
        <v>0</v>
      </c>
      <c r="X8" s="107">
        <v>0</v>
      </c>
      <c r="Y8" s="107">
        <v>0</v>
      </c>
      <c r="Z8" s="107">
        <v>0</v>
      </c>
      <c r="AA8" s="107">
        <v>0</v>
      </c>
      <c r="AB8" s="107">
        <v>0</v>
      </c>
      <c r="AC8" s="107">
        <v>0</v>
      </c>
      <c r="AD8" s="107">
        <v>0</v>
      </c>
      <c r="AE8" s="107">
        <v>0</v>
      </c>
      <c r="AF8" s="107">
        <v>0</v>
      </c>
      <c r="AG8" s="107">
        <v>0</v>
      </c>
      <c r="AH8" s="107">
        <v>0</v>
      </c>
      <c r="AI8" s="107">
        <v>0</v>
      </c>
      <c r="AJ8" s="107">
        <v>0</v>
      </c>
      <c r="AK8" s="107">
        <v>0</v>
      </c>
      <c r="AL8" s="107">
        <v>0</v>
      </c>
      <c r="AM8" s="107">
        <v>0</v>
      </c>
      <c r="AN8" s="107">
        <v>0</v>
      </c>
      <c r="AO8" s="107">
        <v>0</v>
      </c>
      <c r="AP8" s="107">
        <v>0</v>
      </c>
      <c r="AQ8" s="107">
        <v>0</v>
      </c>
      <c r="AR8" s="107">
        <v>0</v>
      </c>
      <c r="AS8" s="107">
        <v>0</v>
      </c>
      <c r="AT8" s="107">
        <v>0</v>
      </c>
      <c r="AU8" s="107">
        <v>0</v>
      </c>
      <c r="AV8" s="107">
        <v>0</v>
      </c>
      <c r="AW8" s="107">
        <v>0</v>
      </c>
      <c r="AX8" s="107">
        <v>0</v>
      </c>
      <c r="AY8" s="107">
        <v>0</v>
      </c>
      <c r="AZ8" s="107">
        <v>0</v>
      </c>
      <c r="BA8" s="107">
        <v>0</v>
      </c>
      <c r="BB8" s="107">
        <v>0</v>
      </c>
      <c r="BC8" s="107">
        <v>0</v>
      </c>
      <c r="BD8" s="107">
        <v>0</v>
      </c>
      <c r="BE8" s="107">
        <v>0</v>
      </c>
      <c r="BF8" s="107">
        <v>0</v>
      </c>
      <c r="BG8" s="107">
        <v>0</v>
      </c>
      <c r="BH8" s="107">
        <v>0</v>
      </c>
      <c r="BI8" s="107">
        <v>0</v>
      </c>
      <c r="BJ8" s="107">
        <v>0</v>
      </c>
      <c r="BK8" s="107">
        <v>0</v>
      </c>
      <c r="BL8" s="107">
        <v>0</v>
      </c>
      <c r="BM8" s="107">
        <v>0</v>
      </c>
      <c r="BN8" s="107">
        <v>0</v>
      </c>
      <c r="BO8" s="107">
        <v>0</v>
      </c>
      <c r="BP8" s="107">
        <v>0</v>
      </c>
      <c r="BQ8" s="107">
        <v>0</v>
      </c>
      <c r="BR8" s="107">
        <v>0</v>
      </c>
      <c r="BS8" s="107">
        <v>0</v>
      </c>
      <c r="BT8" s="107">
        <v>0</v>
      </c>
      <c r="BU8" s="107">
        <v>0</v>
      </c>
      <c r="BV8" s="107">
        <v>0</v>
      </c>
      <c r="BW8" s="107">
        <v>0</v>
      </c>
      <c r="BX8" s="107">
        <v>0</v>
      </c>
      <c r="BY8" s="107">
        <v>0</v>
      </c>
    </row>
    <row r="9" spans="1:77" x14ac:dyDescent="0.25">
      <c r="A9" s="105" t="s">
        <v>6</v>
      </c>
      <c r="B9" s="107">
        <v>0</v>
      </c>
      <c r="C9" s="107">
        <v>0</v>
      </c>
      <c r="D9" s="107">
        <v>0</v>
      </c>
      <c r="E9" s="107">
        <v>0</v>
      </c>
      <c r="F9" s="107">
        <v>0</v>
      </c>
      <c r="G9" s="107">
        <v>0</v>
      </c>
      <c r="H9" s="107">
        <v>0</v>
      </c>
      <c r="I9" s="107">
        <v>0</v>
      </c>
      <c r="J9" s="107">
        <v>0</v>
      </c>
      <c r="K9" s="107">
        <v>0</v>
      </c>
      <c r="L9" s="107">
        <v>0</v>
      </c>
      <c r="M9" s="107">
        <v>0</v>
      </c>
      <c r="N9" s="107">
        <v>0</v>
      </c>
      <c r="O9" s="107">
        <v>0</v>
      </c>
      <c r="P9" s="107">
        <v>0</v>
      </c>
      <c r="Q9" s="107">
        <v>0</v>
      </c>
      <c r="R9" s="107">
        <v>0</v>
      </c>
      <c r="S9" s="107">
        <v>0</v>
      </c>
      <c r="T9" s="107">
        <v>0</v>
      </c>
      <c r="U9" s="107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07">
        <v>0</v>
      </c>
      <c r="AM9" s="107">
        <v>0</v>
      </c>
      <c r="AN9" s="107">
        <v>0</v>
      </c>
      <c r="AO9" s="107">
        <v>0</v>
      </c>
      <c r="AP9" s="107">
        <v>0</v>
      </c>
      <c r="AQ9" s="107">
        <v>0</v>
      </c>
      <c r="AR9" s="107">
        <v>0</v>
      </c>
      <c r="AS9" s="107">
        <v>0</v>
      </c>
      <c r="AT9" s="107">
        <v>0</v>
      </c>
      <c r="AU9" s="107">
        <v>0</v>
      </c>
      <c r="AV9" s="107">
        <v>0</v>
      </c>
      <c r="AW9" s="107">
        <v>0</v>
      </c>
      <c r="AX9" s="107">
        <v>0</v>
      </c>
      <c r="AY9" s="107">
        <v>0</v>
      </c>
      <c r="AZ9" s="107">
        <v>0</v>
      </c>
      <c r="BA9" s="107">
        <v>0</v>
      </c>
      <c r="BB9" s="107">
        <v>0</v>
      </c>
      <c r="BC9" s="107">
        <v>0</v>
      </c>
      <c r="BD9" s="107">
        <v>0</v>
      </c>
      <c r="BE9" s="107">
        <v>0</v>
      </c>
      <c r="BF9" s="107">
        <v>0</v>
      </c>
      <c r="BG9" s="107">
        <v>0</v>
      </c>
      <c r="BH9" s="107">
        <v>0</v>
      </c>
      <c r="BI9" s="107">
        <v>0</v>
      </c>
      <c r="BJ9" s="107">
        <v>0</v>
      </c>
      <c r="BK9" s="107">
        <v>0</v>
      </c>
      <c r="BL9" s="107">
        <v>0</v>
      </c>
      <c r="BM9" s="107">
        <v>0</v>
      </c>
      <c r="BN9" s="107">
        <v>0</v>
      </c>
      <c r="BO9" s="107">
        <v>0</v>
      </c>
      <c r="BP9" s="107">
        <v>0</v>
      </c>
      <c r="BQ9" s="107">
        <v>0</v>
      </c>
      <c r="BR9" s="107">
        <v>0</v>
      </c>
      <c r="BS9" s="107">
        <v>0</v>
      </c>
      <c r="BT9" s="107">
        <v>0</v>
      </c>
      <c r="BU9" s="107">
        <v>0</v>
      </c>
      <c r="BV9" s="107">
        <v>0</v>
      </c>
      <c r="BW9" s="107">
        <v>0</v>
      </c>
      <c r="BX9" s="107">
        <v>0</v>
      </c>
      <c r="BY9" s="107">
        <v>0</v>
      </c>
    </row>
    <row r="10" spans="1:77" x14ac:dyDescent="0.25">
      <c r="A10" s="105" t="s">
        <v>7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>
        <v>0</v>
      </c>
      <c r="H10" s="107">
        <v>0</v>
      </c>
      <c r="I10" s="107">
        <v>0</v>
      </c>
      <c r="J10" s="107">
        <v>0</v>
      </c>
      <c r="K10" s="107">
        <v>0</v>
      </c>
      <c r="L10" s="107">
        <v>0</v>
      </c>
      <c r="M10" s="107">
        <v>0</v>
      </c>
      <c r="N10" s="107">
        <v>0</v>
      </c>
      <c r="O10" s="107">
        <v>0</v>
      </c>
      <c r="P10" s="107">
        <v>0</v>
      </c>
      <c r="Q10" s="107">
        <v>0</v>
      </c>
      <c r="R10" s="107">
        <v>0</v>
      </c>
      <c r="S10" s="107">
        <v>0</v>
      </c>
      <c r="T10" s="107">
        <v>0</v>
      </c>
      <c r="U10" s="107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07">
        <v>0</v>
      </c>
      <c r="AP10" s="107">
        <v>0</v>
      </c>
      <c r="AQ10" s="107">
        <v>0</v>
      </c>
      <c r="AR10" s="107">
        <v>0</v>
      </c>
      <c r="AS10" s="107">
        <v>0</v>
      </c>
      <c r="AT10" s="107">
        <v>0</v>
      </c>
      <c r="AU10" s="107">
        <v>0</v>
      </c>
      <c r="AV10" s="107">
        <v>0</v>
      </c>
      <c r="AW10" s="107">
        <v>0</v>
      </c>
      <c r="AX10" s="107">
        <v>0</v>
      </c>
      <c r="AY10" s="107">
        <v>0</v>
      </c>
      <c r="AZ10" s="107">
        <v>0</v>
      </c>
      <c r="BA10" s="107">
        <v>0</v>
      </c>
      <c r="BB10" s="107">
        <v>0</v>
      </c>
      <c r="BC10" s="107">
        <v>0</v>
      </c>
      <c r="BD10" s="107">
        <v>0</v>
      </c>
      <c r="BE10" s="107">
        <v>0</v>
      </c>
      <c r="BF10" s="107">
        <v>0</v>
      </c>
      <c r="BG10" s="107">
        <v>0</v>
      </c>
      <c r="BH10" s="107">
        <v>0</v>
      </c>
      <c r="BI10" s="107">
        <v>0</v>
      </c>
      <c r="BJ10" s="107">
        <v>0</v>
      </c>
      <c r="BK10" s="107">
        <v>0</v>
      </c>
      <c r="BL10" s="107">
        <v>0</v>
      </c>
      <c r="BM10" s="107">
        <v>0</v>
      </c>
      <c r="BN10" s="107">
        <v>0</v>
      </c>
      <c r="BO10" s="107">
        <v>0</v>
      </c>
      <c r="BP10" s="107">
        <v>0</v>
      </c>
      <c r="BQ10" s="107">
        <v>0</v>
      </c>
      <c r="BR10" s="107">
        <v>0</v>
      </c>
      <c r="BS10" s="107">
        <v>0</v>
      </c>
      <c r="BT10" s="107">
        <v>0</v>
      </c>
      <c r="BU10" s="107">
        <v>0</v>
      </c>
      <c r="BV10" s="107">
        <v>0</v>
      </c>
      <c r="BW10" s="107">
        <v>0</v>
      </c>
      <c r="BX10" s="107">
        <v>0</v>
      </c>
      <c r="BY10" s="107">
        <v>0</v>
      </c>
    </row>
    <row r="11" spans="1:77" x14ac:dyDescent="0.25">
      <c r="A11" s="105" t="s">
        <v>8</v>
      </c>
      <c r="B11" s="107">
        <v>0</v>
      </c>
      <c r="C11" s="107">
        <v>0</v>
      </c>
      <c r="D11" s="107">
        <v>0</v>
      </c>
      <c r="E11" s="107">
        <v>0</v>
      </c>
      <c r="F11" s="107">
        <v>0</v>
      </c>
      <c r="G11" s="107">
        <v>0</v>
      </c>
      <c r="H11" s="107">
        <v>0</v>
      </c>
      <c r="I11" s="107">
        <v>0</v>
      </c>
      <c r="J11" s="107">
        <v>0</v>
      </c>
      <c r="K11" s="107">
        <v>0</v>
      </c>
      <c r="L11" s="107">
        <v>0</v>
      </c>
      <c r="M11" s="107">
        <v>0</v>
      </c>
      <c r="N11" s="107">
        <v>0</v>
      </c>
      <c r="O11" s="107">
        <v>0</v>
      </c>
      <c r="P11" s="107">
        <v>0</v>
      </c>
      <c r="Q11" s="107">
        <v>0</v>
      </c>
      <c r="R11" s="107">
        <v>0</v>
      </c>
      <c r="S11" s="107">
        <v>0</v>
      </c>
      <c r="T11" s="107">
        <v>0</v>
      </c>
      <c r="U11" s="107">
        <v>0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0</v>
      </c>
      <c r="AJ11" s="107">
        <v>0</v>
      </c>
      <c r="AK11" s="107">
        <v>0</v>
      </c>
      <c r="AL11" s="107">
        <v>0</v>
      </c>
      <c r="AM11" s="107">
        <v>0</v>
      </c>
      <c r="AN11" s="107">
        <v>0</v>
      </c>
      <c r="AO11" s="107">
        <v>0</v>
      </c>
      <c r="AP11" s="107">
        <v>0</v>
      </c>
      <c r="AQ11" s="107">
        <v>0</v>
      </c>
      <c r="AR11" s="107">
        <v>0</v>
      </c>
      <c r="AS11" s="107">
        <v>0</v>
      </c>
      <c r="AT11" s="107">
        <v>0</v>
      </c>
      <c r="AU11" s="107">
        <v>0</v>
      </c>
      <c r="AV11" s="107">
        <v>0</v>
      </c>
      <c r="AW11" s="107">
        <v>0</v>
      </c>
      <c r="AX11" s="107">
        <v>0</v>
      </c>
      <c r="AY11" s="107">
        <v>0</v>
      </c>
      <c r="AZ11" s="107">
        <v>0</v>
      </c>
      <c r="BA11" s="107">
        <v>0</v>
      </c>
      <c r="BB11" s="107">
        <v>0</v>
      </c>
      <c r="BC11" s="107">
        <v>0</v>
      </c>
      <c r="BD11" s="107">
        <v>0</v>
      </c>
      <c r="BE11" s="107">
        <v>0</v>
      </c>
      <c r="BF11" s="107">
        <v>0</v>
      </c>
      <c r="BG11" s="107">
        <v>0</v>
      </c>
      <c r="BH11" s="107">
        <v>0</v>
      </c>
      <c r="BI11" s="107">
        <v>0</v>
      </c>
      <c r="BJ11" s="107">
        <v>0</v>
      </c>
      <c r="BK11" s="107">
        <v>0</v>
      </c>
      <c r="BL11" s="107">
        <v>0</v>
      </c>
      <c r="BM11" s="107">
        <v>0</v>
      </c>
      <c r="BN11" s="107">
        <v>0</v>
      </c>
      <c r="BO11" s="107">
        <v>0</v>
      </c>
      <c r="BP11" s="107">
        <v>0</v>
      </c>
      <c r="BQ11" s="107">
        <v>0</v>
      </c>
      <c r="BR11" s="107">
        <v>0</v>
      </c>
      <c r="BS11" s="107">
        <v>0</v>
      </c>
      <c r="BT11" s="107">
        <v>0</v>
      </c>
      <c r="BU11" s="107">
        <v>0</v>
      </c>
      <c r="BV11" s="107">
        <v>0</v>
      </c>
      <c r="BW11" s="107">
        <v>0</v>
      </c>
      <c r="BX11" s="107">
        <v>0</v>
      </c>
      <c r="BY11" s="107">
        <v>0</v>
      </c>
    </row>
    <row r="12" spans="1:77" x14ac:dyDescent="0.25">
      <c r="A12" s="105" t="s">
        <v>9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v>0</v>
      </c>
      <c r="H12" s="107">
        <v>0</v>
      </c>
      <c r="I12" s="107">
        <v>0</v>
      </c>
      <c r="J12" s="107">
        <v>0</v>
      </c>
      <c r="K12" s="107">
        <v>0</v>
      </c>
      <c r="L12" s="107">
        <v>0</v>
      </c>
      <c r="M12" s="107">
        <v>0</v>
      </c>
      <c r="N12" s="107">
        <v>0</v>
      </c>
      <c r="O12" s="107">
        <v>0</v>
      </c>
      <c r="P12" s="107">
        <v>0</v>
      </c>
      <c r="Q12" s="107">
        <v>0</v>
      </c>
      <c r="R12" s="107">
        <v>0</v>
      </c>
      <c r="S12" s="107">
        <v>0</v>
      </c>
      <c r="T12" s="107">
        <v>0</v>
      </c>
      <c r="U12" s="107">
        <v>0</v>
      </c>
      <c r="V12" s="107">
        <v>0</v>
      </c>
      <c r="W12" s="107">
        <v>0</v>
      </c>
      <c r="X12" s="107">
        <v>0</v>
      </c>
      <c r="Y12" s="107">
        <v>0</v>
      </c>
      <c r="Z12" s="107">
        <v>0</v>
      </c>
      <c r="AA12" s="107">
        <v>0</v>
      </c>
      <c r="AB12" s="107">
        <v>0</v>
      </c>
      <c r="AC12" s="107">
        <v>0</v>
      </c>
      <c r="AD12" s="107">
        <v>0</v>
      </c>
      <c r="AE12" s="107">
        <v>0</v>
      </c>
      <c r="AF12" s="107">
        <v>0</v>
      </c>
      <c r="AG12" s="107">
        <v>0</v>
      </c>
      <c r="AH12" s="107">
        <v>0</v>
      </c>
      <c r="AI12" s="107">
        <v>0</v>
      </c>
      <c r="AJ12" s="107">
        <v>0</v>
      </c>
      <c r="AK12" s="107">
        <v>0</v>
      </c>
      <c r="AL12" s="107">
        <v>0</v>
      </c>
      <c r="AM12" s="107">
        <v>0</v>
      </c>
      <c r="AN12" s="107">
        <v>0</v>
      </c>
      <c r="AO12" s="107">
        <v>0</v>
      </c>
      <c r="AP12" s="107">
        <v>0</v>
      </c>
      <c r="AQ12" s="107">
        <v>0</v>
      </c>
      <c r="AR12" s="107">
        <v>0</v>
      </c>
      <c r="AS12" s="107">
        <v>0</v>
      </c>
      <c r="AT12" s="107">
        <v>0</v>
      </c>
      <c r="AU12" s="107">
        <v>0</v>
      </c>
      <c r="AV12" s="107">
        <v>0</v>
      </c>
      <c r="AW12" s="107">
        <v>0</v>
      </c>
      <c r="AX12" s="107">
        <v>0</v>
      </c>
      <c r="AY12" s="107">
        <v>0</v>
      </c>
      <c r="AZ12" s="107">
        <v>0</v>
      </c>
      <c r="BA12" s="107">
        <v>0</v>
      </c>
      <c r="BB12" s="107">
        <v>0</v>
      </c>
      <c r="BC12" s="107">
        <v>0</v>
      </c>
      <c r="BD12" s="107">
        <v>0</v>
      </c>
      <c r="BE12" s="107">
        <v>0</v>
      </c>
      <c r="BF12" s="107">
        <v>0</v>
      </c>
      <c r="BG12" s="107">
        <v>0</v>
      </c>
      <c r="BH12" s="107">
        <v>0</v>
      </c>
      <c r="BI12" s="107">
        <v>0</v>
      </c>
      <c r="BJ12" s="107">
        <v>0</v>
      </c>
      <c r="BK12" s="107">
        <v>0</v>
      </c>
      <c r="BL12" s="107">
        <v>0</v>
      </c>
      <c r="BM12" s="107">
        <v>0</v>
      </c>
      <c r="BN12" s="107">
        <v>0</v>
      </c>
      <c r="BO12" s="107">
        <v>0</v>
      </c>
      <c r="BP12" s="107">
        <v>0</v>
      </c>
      <c r="BQ12" s="107">
        <v>0</v>
      </c>
      <c r="BR12" s="107">
        <v>0</v>
      </c>
      <c r="BS12" s="107">
        <v>0</v>
      </c>
      <c r="BT12" s="107">
        <v>0</v>
      </c>
      <c r="BU12" s="107">
        <v>0</v>
      </c>
      <c r="BV12" s="107">
        <v>0</v>
      </c>
      <c r="BW12" s="107">
        <v>0</v>
      </c>
      <c r="BX12" s="107">
        <v>0</v>
      </c>
      <c r="BY12" s="107">
        <v>0</v>
      </c>
    </row>
    <row r="13" spans="1:77" x14ac:dyDescent="0.25">
      <c r="A13" s="105" t="s">
        <v>10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  <c r="H13" s="107">
        <v>0</v>
      </c>
      <c r="I13" s="107">
        <v>0</v>
      </c>
      <c r="J13" s="107">
        <v>0</v>
      </c>
      <c r="K13" s="107">
        <v>0</v>
      </c>
      <c r="L13" s="107">
        <v>0</v>
      </c>
      <c r="M13" s="107">
        <v>0</v>
      </c>
      <c r="N13" s="107">
        <v>0</v>
      </c>
      <c r="O13" s="107">
        <v>0</v>
      </c>
      <c r="P13" s="107">
        <v>0</v>
      </c>
      <c r="Q13" s="107">
        <v>0</v>
      </c>
      <c r="R13" s="107">
        <v>0</v>
      </c>
      <c r="S13" s="107">
        <v>0</v>
      </c>
      <c r="T13" s="107">
        <v>0</v>
      </c>
      <c r="U13" s="107">
        <v>0</v>
      </c>
      <c r="V13" s="107">
        <v>0</v>
      </c>
      <c r="W13" s="107">
        <v>0</v>
      </c>
      <c r="X13" s="107">
        <v>0</v>
      </c>
      <c r="Y13" s="107">
        <v>0</v>
      </c>
      <c r="Z13" s="107">
        <v>0</v>
      </c>
      <c r="AA13" s="107">
        <v>0</v>
      </c>
      <c r="AB13" s="107">
        <v>0</v>
      </c>
      <c r="AC13" s="107">
        <v>0</v>
      </c>
      <c r="AD13" s="107">
        <v>0</v>
      </c>
      <c r="AE13" s="107">
        <v>0</v>
      </c>
      <c r="AF13" s="107">
        <v>0</v>
      </c>
      <c r="AG13" s="107">
        <v>0</v>
      </c>
      <c r="AH13" s="107">
        <v>0</v>
      </c>
      <c r="AI13" s="107">
        <v>0</v>
      </c>
      <c r="AJ13" s="107">
        <v>0</v>
      </c>
      <c r="AK13" s="107">
        <v>0</v>
      </c>
      <c r="AL13" s="107">
        <v>0</v>
      </c>
      <c r="AM13" s="107">
        <v>0</v>
      </c>
      <c r="AN13" s="107">
        <v>0</v>
      </c>
      <c r="AO13" s="107">
        <v>0</v>
      </c>
      <c r="AP13" s="107">
        <v>0</v>
      </c>
      <c r="AQ13" s="107">
        <v>0</v>
      </c>
      <c r="AR13" s="107">
        <v>0</v>
      </c>
      <c r="AS13" s="107">
        <v>0</v>
      </c>
      <c r="AT13" s="107">
        <v>0</v>
      </c>
      <c r="AU13" s="107">
        <v>0</v>
      </c>
      <c r="AV13" s="107">
        <v>0</v>
      </c>
      <c r="AW13" s="107">
        <v>0</v>
      </c>
      <c r="AX13" s="107">
        <v>0</v>
      </c>
      <c r="AY13" s="107">
        <v>0</v>
      </c>
      <c r="AZ13" s="107">
        <v>0</v>
      </c>
      <c r="BA13" s="107">
        <v>0</v>
      </c>
      <c r="BB13" s="107">
        <v>0</v>
      </c>
      <c r="BC13" s="107">
        <v>0</v>
      </c>
      <c r="BD13" s="107">
        <v>0</v>
      </c>
      <c r="BE13" s="107">
        <v>0</v>
      </c>
      <c r="BF13" s="107">
        <v>0</v>
      </c>
      <c r="BG13" s="107">
        <v>0</v>
      </c>
      <c r="BH13" s="107">
        <v>0</v>
      </c>
      <c r="BI13" s="107">
        <v>0</v>
      </c>
      <c r="BJ13" s="107">
        <v>0</v>
      </c>
      <c r="BK13" s="107">
        <v>0</v>
      </c>
      <c r="BL13" s="107">
        <v>0</v>
      </c>
      <c r="BM13" s="107">
        <v>0</v>
      </c>
      <c r="BN13" s="107">
        <v>0</v>
      </c>
      <c r="BO13" s="107">
        <v>0</v>
      </c>
      <c r="BP13" s="107">
        <v>0</v>
      </c>
      <c r="BQ13" s="107">
        <v>0</v>
      </c>
      <c r="BR13" s="107">
        <v>0</v>
      </c>
      <c r="BS13" s="107">
        <v>0</v>
      </c>
      <c r="BT13" s="107">
        <v>0</v>
      </c>
      <c r="BU13" s="107">
        <v>0</v>
      </c>
      <c r="BV13" s="107">
        <v>0</v>
      </c>
      <c r="BW13" s="107">
        <v>0</v>
      </c>
      <c r="BX13" s="107">
        <v>0</v>
      </c>
      <c r="BY13" s="107">
        <v>0</v>
      </c>
    </row>
    <row r="14" spans="1:77" x14ac:dyDescent="0.25">
      <c r="A14" s="105" t="s">
        <v>11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v>0</v>
      </c>
      <c r="H14" s="107">
        <v>0</v>
      </c>
      <c r="I14" s="107">
        <v>0</v>
      </c>
      <c r="J14" s="107">
        <v>0</v>
      </c>
      <c r="K14" s="107">
        <v>0</v>
      </c>
      <c r="L14" s="107">
        <v>0</v>
      </c>
      <c r="M14" s="107">
        <v>0</v>
      </c>
      <c r="N14" s="107">
        <v>0</v>
      </c>
      <c r="O14" s="107">
        <v>0</v>
      </c>
      <c r="P14" s="107">
        <v>0</v>
      </c>
      <c r="Q14" s="107">
        <v>0</v>
      </c>
      <c r="R14" s="107">
        <v>0</v>
      </c>
      <c r="S14" s="107">
        <v>0</v>
      </c>
      <c r="T14" s="107">
        <v>0</v>
      </c>
      <c r="U14" s="107">
        <v>0</v>
      </c>
      <c r="V14" s="107">
        <v>0</v>
      </c>
      <c r="W14" s="107">
        <v>0</v>
      </c>
      <c r="X14" s="107">
        <v>0</v>
      </c>
      <c r="Y14" s="107">
        <v>0</v>
      </c>
      <c r="Z14" s="107">
        <v>0</v>
      </c>
      <c r="AA14" s="107">
        <v>0</v>
      </c>
      <c r="AB14" s="107">
        <v>0</v>
      </c>
      <c r="AC14" s="107">
        <v>0</v>
      </c>
      <c r="AD14" s="107">
        <v>0</v>
      </c>
      <c r="AE14" s="107">
        <v>0</v>
      </c>
      <c r="AF14" s="107">
        <v>0</v>
      </c>
      <c r="AG14" s="107">
        <v>0</v>
      </c>
      <c r="AH14" s="107">
        <v>0</v>
      </c>
      <c r="AI14" s="107">
        <v>0</v>
      </c>
      <c r="AJ14" s="107">
        <v>0</v>
      </c>
      <c r="AK14" s="107">
        <v>0</v>
      </c>
      <c r="AL14" s="107">
        <v>0</v>
      </c>
      <c r="AM14" s="107">
        <v>0</v>
      </c>
      <c r="AN14" s="107">
        <v>0</v>
      </c>
      <c r="AO14" s="107">
        <v>0</v>
      </c>
      <c r="AP14" s="107">
        <v>0</v>
      </c>
      <c r="AQ14" s="107">
        <v>0</v>
      </c>
      <c r="AR14" s="107">
        <v>0</v>
      </c>
      <c r="AS14" s="107">
        <v>0</v>
      </c>
      <c r="AT14" s="107">
        <v>0</v>
      </c>
      <c r="AU14" s="107">
        <v>0</v>
      </c>
      <c r="AV14" s="107">
        <v>0</v>
      </c>
      <c r="AW14" s="107">
        <v>0</v>
      </c>
      <c r="AX14" s="107">
        <v>0</v>
      </c>
      <c r="AY14" s="107">
        <v>0</v>
      </c>
      <c r="AZ14" s="107">
        <v>0</v>
      </c>
      <c r="BA14" s="107">
        <v>0</v>
      </c>
      <c r="BB14" s="107">
        <v>0</v>
      </c>
      <c r="BC14" s="107">
        <v>0</v>
      </c>
      <c r="BD14" s="107">
        <v>0</v>
      </c>
      <c r="BE14" s="107">
        <v>0</v>
      </c>
      <c r="BF14" s="107">
        <v>0</v>
      </c>
      <c r="BG14" s="107">
        <v>0</v>
      </c>
      <c r="BH14" s="107">
        <v>0</v>
      </c>
      <c r="BI14" s="107">
        <v>0</v>
      </c>
      <c r="BJ14" s="107">
        <v>0</v>
      </c>
      <c r="BK14" s="107">
        <v>0</v>
      </c>
      <c r="BL14" s="107">
        <v>0</v>
      </c>
      <c r="BM14" s="107">
        <v>0</v>
      </c>
      <c r="BN14" s="107">
        <v>0</v>
      </c>
      <c r="BO14" s="107">
        <v>0</v>
      </c>
      <c r="BP14" s="107">
        <v>0</v>
      </c>
      <c r="BQ14" s="107">
        <v>0</v>
      </c>
      <c r="BR14" s="107">
        <v>0</v>
      </c>
      <c r="BS14" s="107">
        <v>0</v>
      </c>
      <c r="BT14" s="107">
        <v>0</v>
      </c>
      <c r="BU14" s="107">
        <v>0</v>
      </c>
      <c r="BV14" s="107">
        <v>0</v>
      </c>
      <c r="BW14" s="107">
        <v>0</v>
      </c>
      <c r="BX14" s="107">
        <v>0</v>
      </c>
      <c r="BY14" s="107">
        <v>0</v>
      </c>
    </row>
    <row r="15" spans="1:77" x14ac:dyDescent="0.25">
      <c r="A15" s="105" t="s">
        <v>12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v>0</v>
      </c>
      <c r="H15" s="107">
        <v>0</v>
      </c>
      <c r="I15" s="107">
        <v>0</v>
      </c>
      <c r="J15" s="107">
        <v>0</v>
      </c>
      <c r="K15" s="107">
        <v>0</v>
      </c>
      <c r="L15" s="107">
        <v>0</v>
      </c>
      <c r="M15" s="107">
        <v>0</v>
      </c>
      <c r="N15" s="107">
        <v>0</v>
      </c>
      <c r="O15" s="107">
        <v>0</v>
      </c>
      <c r="P15" s="107">
        <v>0</v>
      </c>
      <c r="Q15" s="107">
        <v>0</v>
      </c>
      <c r="R15" s="107">
        <v>0</v>
      </c>
      <c r="S15" s="107">
        <v>0</v>
      </c>
      <c r="T15" s="107">
        <v>0</v>
      </c>
      <c r="U15" s="107">
        <v>0</v>
      </c>
      <c r="V15" s="107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7">
        <v>0</v>
      </c>
      <c r="AF15" s="107">
        <v>0</v>
      </c>
      <c r="AG15" s="107">
        <v>0</v>
      </c>
      <c r="AH15" s="107">
        <v>0</v>
      </c>
      <c r="AI15" s="107">
        <v>0</v>
      </c>
      <c r="AJ15" s="107">
        <v>0</v>
      </c>
      <c r="AK15" s="107">
        <v>0</v>
      </c>
      <c r="AL15" s="107">
        <v>0</v>
      </c>
      <c r="AM15" s="107">
        <v>0</v>
      </c>
      <c r="AN15" s="107">
        <v>0</v>
      </c>
      <c r="AO15" s="107">
        <v>0</v>
      </c>
      <c r="AP15" s="107">
        <v>0</v>
      </c>
      <c r="AQ15" s="107">
        <v>0</v>
      </c>
      <c r="AR15" s="107">
        <v>0</v>
      </c>
      <c r="AS15" s="107">
        <v>0</v>
      </c>
      <c r="AT15" s="107">
        <v>0</v>
      </c>
      <c r="AU15" s="107">
        <v>0</v>
      </c>
      <c r="AV15" s="107">
        <v>0</v>
      </c>
      <c r="AW15" s="107">
        <v>0</v>
      </c>
      <c r="AX15" s="107">
        <v>0</v>
      </c>
      <c r="AY15" s="107">
        <v>0</v>
      </c>
      <c r="AZ15" s="107">
        <v>0</v>
      </c>
      <c r="BA15" s="107">
        <v>0</v>
      </c>
      <c r="BB15" s="107">
        <v>0</v>
      </c>
      <c r="BC15" s="107">
        <v>0</v>
      </c>
      <c r="BD15" s="107">
        <v>0</v>
      </c>
      <c r="BE15" s="107">
        <v>0</v>
      </c>
      <c r="BF15" s="107">
        <v>0</v>
      </c>
      <c r="BG15" s="107">
        <v>0</v>
      </c>
      <c r="BH15" s="107">
        <v>0</v>
      </c>
      <c r="BI15" s="107">
        <v>0</v>
      </c>
      <c r="BJ15" s="107">
        <v>0</v>
      </c>
      <c r="BK15" s="107">
        <v>0</v>
      </c>
      <c r="BL15" s="107">
        <v>0</v>
      </c>
      <c r="BM15" s="107">
        <v>0</v>
      </c>
      <c r="BN15" s="107">
        <v>0</v>
      </c>
      <c r="BO15" s="107">
        <v>0</v>
      </c>
      <c r="BP15" s="107">
        <v>0</v>
      </c>
      <c r="BQ15" s="107">
        <v>0</v>
      </c>
      <c r="BR15" s="107">
        <v>0</v>
      </c>
      <c r="BS15" s="107">
        <v>0</v>
      </c>
      <c r="BT15" s="107">
        <v>0</v>
      </c>
      <c r="BU15" s="107">
        <v>0</v>
      </c>
      <c r="BV15" s="107">
        <v>0</v>
      </c>
      <c r="BW15" s="107">
        <v>0</v>
      </c>
      <c r="BX15" s="107">
        <v>0</v>
      </c>
      <c r="BY15" s="107">
        <v>0</v>
      </c>
    </row>
    <row r="16" spans="1:77" x14ac:dyDescent="0.25">
      <c r="A16" s="105" t="s">
        <v>13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v>0</v>
      </c>
      <c r="H16" s="107">
        <v>0</v>
      </c>
      <c r="I16" s="107">
        <v>0</v>
      </c>
      <c r="J16" s="107">
        <v>0</v>
      </c>
      <c r="K16" s="107">
        <v>0</v>
      </c>
      <c r="L16" s="107">
        <v>0</v>
      </c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07">
        <v>0</v>
      </c>
      <c r="T16" s="107">
        <v>0</v>
      </c>
      <c r="U16" s="107">
        <v>0</v>
      </c>
      <c r="V16" s="107">
        <v>0</v>
      </c>
      <c r="W16" s="107">
        <v>0</v>
      </c>
      <c r="X16" s="107">
        <v>0</v>
      </c>
      <c r="Y16" s="107">
        <v>0</v>
      </c>
      <c r="Z16" s="107">
        <v>0</v>
      </c>
      <c r="AA16" s="107">
        <v>0</v>
      </c>
      <c r="AB16" s="107">
        <v>0</v>
      </c>
      <c r="AC16" s="107">
        <v>0</v>
      </c>
      <c r="AD16" s="107">
        <v>0</v>
      </c>
      <c r="AE16" s="107">
        <v>0</v>
      </c>
      <c r="AF16" s="107">
        <v>0</v>
      </c>
      <c r="AG16" s="107">
        <v>0</v>
      </c>
      <c r="AH16" s="107">
        <v>0</v>
      </c>
      <c r="AI16" s="107">
        <v>0</v>
      </c>
      <c r="AJ16" s="107">
        <v>0</v>
      </c>
      <c r="AK16" s="107">
        <v>0</v>
      </c>
      <c r="AL16" s="107">
        <v>0</v>
      </c>
      <c r="AM16" s="107">
        <v>0</v>
      </c>
      <c r="AN16" s="107">
        <v>0</v>
      </c>
      <c r="AO16" s="107">
        <v>0</v>
      </c>
      <c r="AP16" s="107">
        <v>0</v>
      </c>
      <c r="AQ16" s="107">
        <v>0</v>
      </c>
      <c r="AR16" s="107">
        <v>0</v>
      </c>
      <c r="AS16" s="107">
        <v>0</v>
      </c>
      <c r="AT16" s="107">
        <v>0</v>
      </c>
      <c r="AU16" s="107">
        <v>0</v>
      </c>
      <c r="AV16" s="107">
        <v>0</v>
      </c>
      <c r="AW16" s="107">
        <v>0</v>
      </c>
      <c r="AX16" s="107">
        <v>0</v>
      </c>
      <c r="AY16" s="107">
        <v>0</v>
      </c>
      <c r="AZ16" s="107">
        <v>0</v>
      </c>
      <c r="BA16" s="107">
        <v>0</v>
      </c>
      <c r="BB16" s="107">
        <v>0</v>
      </c>
      <c r="BC16" s="107">
        <v>0</v>
      </c>
      <c r="BD16" s="107">
        <v>0</v>
      </c>
      <c r="BE16" s="107">
        <v>0</v>
      </c>
      <c r="BF16" s="107">
        <v>0</v>
      </c>
      <c r="BG16" s="107">
        <v>0</v>
      </c>
      <c r="BH16" s="107">
        <v>0</v>
      </c>
      <c r="BI16" s="107">
        <v>0</v>
      </c>
      <c r="BJ16" s="107">
        <v>0</v>
      </c>
      <c r="BK16" s="107">
        <v>0</v>
      </c>
      <c r="BL16" s="107">
        <v>0</v>
      </c>
      <c r="BM16" s="107">
        <v>0</v>
      </c>
      <c r="BN16" s="107">
        <v>0</v>
      </c>
      <c r="BO16" s="107">
        <v>0</v>
      </c>
      <c r="BP16" s="107">
        <v>0</v>
      </c>
      <c r="BQ16" s="107">
        <v>0</v>
      </c>
      <c r="BR16" s="107">
        <v>0</v>
      </c>
      <c r="BS16" s="107">
        <v>0</v>
      </c>
      <c r="BT16" s="107">
        <v>0</v>
      </c>
      <c r="BU16" s="107">
        <v>0</v>
      </c>
      <c r="BV16" s="107">
        <v>0</v>
      </c>
      <c r="BW16" s="107">
        <v>0</v>
      </c>
      <c r="BX16" s="107">
        <v>0</v>
      </c>
      <c r="BY16" s="107">
        <v>0</v>
      </c>
    </row>
    <row r="17" spans="1:77" x14ac:dyDescent="0.25">
      <c r="A17" s="105" t="s">
        <v>14</v>
      </c>
      <c r="B17" s="107">
        <v>0</v>
      </c>
      <c r="C17" s="107">
        <v>0</v>
      </c>
      <c r="D17" s="107">
        <v>0</v>
      </c>
      <c r="E17" s="107">
        <v>0</v>
      </c>
      <c r="F17" s="107">
        <v>0</v>
      </c>
      <c r="G17" s="107">
        <v>0</v>
      </c>
      <c r="H17" s="107">
        <v>0</v>
      </c>
      <c r="I17" s="107">
        <v>0</v>
      </c>
      <c r="J17" s="107">
        <v>0</v>
      </c>
      <c r="K17" s="107">
        <v>0</v>
      </c>
      <c r="L17" s="107">
        <v>0</v>
      </c>
      <c r="M17" s="107">
        <v>0</v>
      </c>
      <c r="N17" s="107">
        <v>0</v>
      </c>
      <c r="O17" s="107">
        <v>0</v>
      </c>
      <c r="P17" s="107">
        <v>0</v>
      </c>
      <c r="Q17" s="107">
        <v>0</v>
      </c>
      <c r="R17" s="107">
        <v>0</v>
      </c>
      <c r="S17" s="107">
        <v>0</v>
      </c>
      <c r="T17" s="107">
        <v>0</v>
      </c>
      <c r="U17" s="107">
        <v>0</v>
      </c>
      <c r="V17" s="107">
        <v>0</v>
      </c>
      <c r="W17" s="107">
        <v>0</v>
      </c>
      <c r="X17" s="107">
        <v>0</v>
      </c>
      <c r="Y17" s="107"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7">
        <v>0</v>
      </c>
      <c r="AF17" s="107">
        <v>0</v>
      </c>
      <c r="AG17" s="107">
        <v>0</v>
      </c>
      <c r="AH17" s="107">
        <v>0</v>
      </c>
      <c r="AI17" s="107">
        <v>0</v>
      </c>
      <c r="AJ17" s="107">
        <v>0</v>
      </c>
      <c r="AK17" s="107">
        <v>0</v>
      </c>
      <c r="AL17" s="107">
        <v>0</v>
      </c>
      <c r="AM17" s="107">
        <v>0</v>
      </c>
      <c r="AN17" s="107">
        <v>0</v>
      </c>
      <c r="AO17" s="107">
        <v>0</v>
      </c>
      <c r="AP17" s="107">
        <v>0</v>
      </c>
      <c r="AQ17" s="107">
        <v>0</v>
      </c>
      <c r="AR17" s="107">
        <v>0</v>
      </c>
      <c r="AS17" s="107">
        <v>0</v>
      </c>
      <c r="AT17" s="107">
        <v>0</v>
      </c>
      <c r="AU17" s="107">
        <v>0</v>
      </c>
      <c r="AV17" s="107">
        <v>0</v>
      </c>
      <c r="AW17" s="107">
        <v>0</v>
      </c>
      <c r="AX17" s="107">
        <v>0</v>
      </c>
      <c r="AY17" s="107">
        <v>0</v>
      </c>
      <c r="AZ17" s="107">
        <v>0</v>
      </c>
      <c r="BA17" s="107">
        <v>0</v>
      </c>
      <c r="BB17" s="107">
        <v>0</v>
      </c>
      <c r="BC17" s="107">
        <v>0</v>
      </c>
      <c r="BD17" s="107">
        <v>0</v>
      </c>
      <c r="BE17" s="107">
        <v>0</v>
      </c>
      <c r="BF17" s="107">
        <v>0</v>
      </c>
      <c r="BG17" s="107">
        <v>0</v>
      </c>
      <c r="BH17" s="107">
        <v>0</v>
      </c>
      <c r="BI17" s="107">
        <v>0</v>
      </c>
      <c r="BJ17" s="107">
        <v>0</v>
      </c>
      <c r="BK17" s="107">
        <v>0</v>
      </c>
      <c r="BL17" s="107">
        <v>0</v>
      </c>
      <c r="BM17" s="107">
        <v>0</v>
      </c>
      <c r="BN17" s="107">
        <v>0</v>
      </c>
      <c r="BO17" s="107">
        <v>0</v>
      </c>
      <c r="BP17" s="107">
        <v>0</v>
      </c>
      <c r="BQ17" s="107">
        <v>0</v>
      </c>
      <c r="BR17" s="107">
        <v>0</v>
      </c>
      <c r="BS17" s="107">
        <v>0</v>
      </c>
      <c r="BT17" s="107">
        <v>0</v>
      </c>
      <c r="BU17" s="107">
        <v>0</v>
      </c>
      <c r="BV17" s="107">
        <v>0</v>
      </c>
      <c r="BW17" s="107">
        <v>0</v>
      </c>
      <c r="BX17" s="107">
        <v>0</v>
      </c>
      <c r="BY17" s="107">
        <v>0</v>
      </c>
    </row>
    <row r="18" spans="1:77" x14ac:dyDescent="0.25">
      <c r="A18" s="105" t="s">
        <v>15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>
        <v>0</v>
      </c>
      <c r="H18" s="107">
        <v>0</v>
      </c>
      <c r="I18" s="107">
        <v>0</v>
      </c>
      <c r="J18" s="107">
        <v>0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7">
        <v>0</v>
      </c>
      <c r="S18" s="107">
        <v>0</v>
      </c>
      <c r="T18" s="107">
        <v>0</v>
      </c>
      <c r="U18" s="107">
        <v>0</v>
      </c>
      <c r="V18" s="107">
        <v>0</v>
      </c>
      <c r="W18" s="107">
        <v>0</v>
      </c>
      <c r="X18" s="107">
        <v>0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7">
        <v>0</v>
      </c>
      <c r="AH18" s="107">
        <v>0</v>
      </c>
      <c r="AI18" s="107">
        <v>0</v>
      </c>
      <c r="AJ18" s="107">
        <v>0</v>
      </c>
      <c r="AK18" s="107">
        <v>0</v>
      </c>
      <c r="AL18" s="107">
        <v>0</v>
      </c>
      <c r="AM18" s="107">
        <v>0</v>
      </c>
      <c r="AN18" s="107">
        <v>0</v>
      </c>
      <c r="AO18" s="107">
        <v>0</v>
      </c>
      <c r="AP18" s="107">
        <v>0</v>
      </c>
      <c r="AQ18" s="107">
        <v>0</v>
      </c>
      <c r="AR18" s="107">
        <v>0</v>
      </c>
      <c r="AS18" s="107">
        <v>0</v>
      </c>
      <c r="AT18" s="107">
        <v>0</v>
      </c>
      <c r="AU18" s="107">
        <v>0</v>
      </c>
      <c r="AV18" s="107">
        <v>0</v>
      </c>
      <c r="AW18" s="107">
        <v>0</v>
      </c>
      <c r="AX18" s="107">
        <v>0</v>
      </c>
      <c r="AY18" s="107">
        <v>0</v>
      </c>
      <c r="AZ18" s="107">
        <v>0</v>
      </c>
      <c r="BA18" s="107">
        <v>0</v>
      </c>
      <c r="BB18" s="107">
        <v>0</v>
      </c>
      <c r="BC18" s="107">
        <v>0</v>
      </c>
      <c r="BD18" s="107">
        <v>0</v>
      </c>
      <c r="BE18" s="107">
        <v>0</v>
      </c>
      <c r="BF18" s="107">
        <v>0</v>
      </c>
      <c r="BG18" s="107">
        <v>0</v>
      </c>
      <c r="BH18" s="107">
        <v>0</v>
      </c>
      <c r="BI18" s="107">
        <v>0</v>
      </c>
      <c r="BJ18" s="107">
        <v>0</v>
      </c>
      <c r="BK18" s="107">
        <v>0</v>
      </c>
      <c r="BL18" s="107">
        <v>0</v>
      </c>
      <c r="BM18" s="107">
        <v>0</v>
      </c>
      <c r="BN18" s="107">
        <v>0</v>
      </c>
      <c r="BO18" s="107">
        <v>0</v>
      </c>
      <c r="BP18" s="107">
        <v>0</v>
      </c>
      <c r="BQ18" s="107">
        <v>0</v>
      </c>
      <c r="BR18" s="107">
        <v>0</v>
      </c>
      <c r="BS18" s="107">
        <v>0</v>
      </c>
      <c r="BT18" s="107">
        <v>0</v>
      </c>
      <c r="BU18" s="107">
        <v>0</v>
      </c>
      <c r="BV18" s="107">
        <v>0</v>
      </c>
      <c r="BW18" s="107">
        <v>0</v>
      </c>
      <c r="BX18" s="107">
        <v>0</v>
      </c>
      <c r="BY18" s="107">
        <v>0</v>
      </c>
    </row>
    <row r="19" spans="1:77" x14ac:dyDescent="0.25">
      <c r="A19" s="105" t="s">
        <v>16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>
        <v>0</v>
      </c>
      <c r="H19" s="107">
        <v>0</v>
      </c>
      <c r="I19" s="107">
        <v>0</v>
      </c>
      <c r="J19" s="107">
        <v>0</v>
      </c>
      <c r="K19" s="107">
        <v>0</v>
      </c>
      <c r="L19" s="107">
        <v>0</v>
      </c>
      <c r="M19" s="107">
        <v>0</v>
      </c>
      <c r="N19" s="107">
        <v>0</v>
      </c>
      <c r="O19" s="107">
        <v>0</v>
      </c>
      <c r="P19" s="107">
        <v>0</v>
      </c>
      <c r="Q19" s="107">
        <v>0</v>
      </c>
      <c r="R19" s="107">
        <v>0</v>
      </c>
      <c r="S19" s="107">
        <v>0</v>
      </c>
      <c r="T19" s="107">
        <v>0</v>
      </c>
      <c r="U19" s="107">
        <v>0</v>
      </c>
      <c r="V19" s="107">
        <v>0</v>
      </c>
      <c r="W19" s="107">
        <v>0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L19" s="107">
        <v>0</v>
      </c>
      <c r="AM19" s="107">
        <v>0</v>
      </c>
      <c r="AN19" s="107">
        <v>0</v>
      </c>
      <c r="AO19" s="107">
        <v>0</v>
      </c>
      <c r="AP19" s="107">
        <v>0</v>
      </c>
      <c r="AQ19" s="107">
        <v>0</v>
      </c>
      <c r="AR19" s="107">
        <v>0</v>
      </c>
      <c r="AS19" s="107">
        <v>0</v>
      </c>
      <c r="AT19" s="107">
        <v>0</v>
      </c>
      <c r="AU19" s="107">
        <v>0</v>
      </c>
      <c r="AV19" s="107">
        <v>0</v>
      </c>
      <c r="AW19" s="107">
        <v>0</v>
      </c>
      <c r="AX19" s="107">
        <v>0</v>
      </c>
      <c r="AY19" s="107">
        <v>0</v>
      </c>
      <c r="AZ19" s="107">
        <v>0</v>
      </c>
      <c r="BA19" s="107">
        <v>0</v>
      </c>
      <c r="BB19" s="107">
        <v>0</v>
      </c>
      <c r="BC19" s="107">
        <v>0</v>
      </c>
      <c r="BD19" s="107">
        <v>0</v>
      </c>
      <c r="BE19" s="107">
        <v>0</v>
      </c>
      <c r="BF19" s="107">
        <v>0</v>
      </c>
      <c r="BG19" s="107">
        <v>0</v>
      </c>
      <c r="BH19" s="107">
        <v>0</v>
      </c>
      <c r="BI19" s="107">
        <v>0</v>
      </c>
      <c r="BJ19" s="107">
        <v>0</v>
      </c>
      <c r="BK19" s="107">
        <v>0</v>
      </c>
      <c r="BL19" s="107">
        <v>0</v>
      </c>
      <c r="BM19" s="107">
        <v>0</v>
      </c>
      <c r="BN19" s="107">
        <v>0</v>
      </c>
      <c r="BO19" s="107">
        <v>0</v>
      </c>
      <c r="BP19" s="107">
        <v>0</v>
      </c>
      <c r="BQ19" s="107">
        <v>0</v>
      </c>
      <c r="BR19" s="107">
        <v>0</v>
      </c>
      <c r="BS19" s="107">
        <v>0</v>
      </c>
      <c r="BT19" s="107">
        <v>0</v>
      </c>
      <c r="BU19" s="107">
        <v>0</v>
      </c>
      <c r="BV19" s="107">
        <v>0</v>
      </c>
      <c r="BW19" s="107">
        <v>0</v>
      </c>
      <c r="BX19" s="107">
        <v>0</v>
      </c>
      <c r="BY19" s="107">
        <v>0</v>
      </c>
    </row>
    <row r="20" spans="1:77" x14ac:dyDescent="0.25">
      <c r="A20" s="105" t="s">
        <v>17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07">
        <v>0</v>
      </c>
      <c r="T20" s="107">
        <v>0</v>
      </c>
      <c r="U20" s="107">
        <v>0</v>
      </c>
      <c r="V20" s="107">
        <v>0</v>
      </c>
      <c r="W20" s="107">
        <v>0</v>
      </c>
      <c r="X20" s="107">
        <v>0</v>
      </c>
      <c r="Y20" s="107">
        <v>0</v>
      </c>
      <c r="Z20" s="107">
        <v>0</v>
      </c>
      <c r="AA20" s="107">
        <v>0</v>
      </c>
      <c r="AB20" s="107">
        <v>0</v>
      </c>
      <c r="AC20" s="107">
        <v>0</v>
      </c>
      <c r="AD20" s="107">
        <v>0</v>
      </c>
      <c r="AE20" s="107">
        <v>0</v>
      </c>
      <c r="AF20" s="107">
        <v>0</v>
      </c>
      <c r="AG20" s="107">
        <v>0</v>
      </c>
      <c r="AH20" s="107">
        <v>0</v>
      </c>
      <c r="AI20" s="107">
        <v>0</v>
      </c>
      <c r="AJ20" s="107">
        <v>0</v>
      </c>
      <c r="AK20" s="107">
        <v>0</v>
      </c>
      <c r="AL20" s="107">
        <v>0</v>
      </c>
      <c r="AM20" s="107">
        <v>0</v>
      </c>
      <c r="AN20" s="107">
        <v>0</v>
      </c>
      <c r="AO20" s="107">
        <v>0</v>
      </c>
      <c r="AP20" s="107">
        <v>0</v>
      </c>
      <c r="AQ20" s="107">
        <v>0</v>
      </c>
      <c r="AR20" s="107">
        <v>0</v>
      </c>
      <c r="AS20" s="107">
        <v>0</v>
      </c>
      <c r="AT20" s="107">
        <v>0</v>
      </c>
      <c r="AU20" s="107">
        <v>0</v>
      </c>
      <c r="AV20" s="107">
        <v>0</v>
      </c>
      <c r="AW20" s="107">
        <v>0</v>
      </c>
      <c r="AX20" s="107">
        <v>0</v>
      </c>
      <c r="AY20" s="107">
        <v>0</v>
      </c>
      <c r="AZ20" s="107">
        <v>0</v>
      </c>
      <c r="BA20" s="107">
        <v>0</v>
      </c>
      <c r="BB20" s="107">
        <v>0</v>
      </c>
      <c r="BC20" s="107">
        <v>0</v>
      </c>
      <c r="BD20" s="107">
        <v>0</v>
      </c>
      <c r="BE20" s="107">
        <v>0</v>
      </c>
      <c r="BF20" s="107">
        <v>0</v>
      </c>
      <c r="BG20" s="107">
        <v>0</v>
      </c>
      <c r="BH20" s="107">
        <v>0</v>
      </c>
      <c r="BI20" s="107">
        <v>0</v>
      </c>
      <c r="BJ20" s="107">
        <v>0</v>
      </c>
      <c r="BK20" s="107">
        <v>0</v>
      </c>
      <c r="BL20" s="107">
        <v>0</v>
      </c>
      <c r="BM20" s="107">
        <v>0</v>
      </c>
      <c r="BN20" s="107">
        <v>0</v>
      </c>
      <c r="BO20" s="107">
        <v>0</v>
      </c>
      <c r="BP20" s="107">
        <v>0</v>
      </c>
      <c r="BQ20" s="107">
        <v>0</v>
      </c>
      <c r="BR20" s="107">
        <v>0</v>
      </c>
      <c r="BS20" s="107">
        <v>0</v>
      </c>
      <c r="BT20" s="107">
        <v>0</v>
      </c>
      <c r="BU20" s="107">
        <v>0</v>
      </c>
      <c r="BV20" s="107">
        <v>0</v>
      </c>
      <c r="BW20" s="107">
        <v>0</v>
      </c>
      <c r="BX20" s="107">
        <v>0</v>
      </c>
      <c r="BY20" s="107">
        <v>0</v>
      </c>
    </row>
    <row r="21" spans="1:77" x14ac:dyDescent="0.25">
      <c r="A21" s="105" t="s">
        <v>18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07">
        <v>0</v>
      </c>
      <c r="T21" s="107">
        <v>0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0</v>
      </c>
      <c r="AB21" s="107">
        <v>0</v>
      </c>
      <c r="AC21" s="107">
        <v>0</v>
      </c>
      <c r="AD21" s="107">
        <v>0</v>
      </c>
      <c r="AE21" s="107">
        <v>0</v>
      </c>
      <c r="AF21" s="107">
        <v>0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L21" s="107">
        <v>0</v>
      </c>
      <c r="AM21" s="107">
        <v>0</v>
      </c>
      <c r="AN21" s="107">
        <v>0</v>
      </c>
      <c r="AO21" s="107">
        <v>0</v>
      </c>
      <c r="AP21" s="107">
        <v>0</v>
      </c>
      <c r="AQ21" s="107">
        <v>0</v>
      </c>
      <c r="AR21" s="107">
        <v>0</v>
      </c>
      <c r="AS21" s="107">
        <v>0</v>
      </c>
      <c r="AT21" s="107">
        <v>0</v>
      </c>
      <c r="AU21" s="107">
        <v>0</v>
      </c>
      <c r="AV21" s="107">
        <v>0</v>
      </c>
      <c r="AW21" s="107">
        <v>0</v>
      </c>
      <c r="AX21" s="107">
        <v>0</v>
      </c>
      <c r="AY21" s="107">
        <v>0</v>
      </c>
      <c r="AZ21" s="107">
        <v>0</v>
      </c>
      <c r="BA21" s="107">
        <v>0</v>
      </c>
      <c r="BB21" s="107">
        <v>0</v>
      </c>
      <c r="BC21" s="107">
        <v>0</v>
      </c>
      <c r="BD21" s="107">
        <v>0</v>
      </c>
      <c r="BE21" s="107">
        <v>0</v>
      </c>
      <c r="BF21" s="107">
        <v>0</v>
      </c>
      <c r="BG21" s="107">
        <v>0</v>
      </c>
      <c r="BH21" s="107">
        <v>0</v>
      </c>
      <c r="BI21" s="107">
        <v>0</v>
      </c>
      <c r="BJ21" s="107">
        <v>0</v>
      </c>
      <c r="BK21" s="107">
        <v>0</v>
      </c>
      <c r="BL21" s="107">
        <v>0</v>
      </c>
      <c r="BM21" s="107">
        <v>0</v>
      </c>
      <c r="BN21" s="107">
        <v>0</v>
      </c>
      <c r="BO21" s="107">
        <v>0</v>
      </c>
      <c r="BP21" s="107">
        <v>0</v>
      </c>
      <c r="BQ21" s="107">
        <v>0</v>
      </c>
      <c r="BR21" s="107">
        <v>0</v>
      </c>
      <c r="BS21" s="107">
        <v>0</v>
      </c>
      <c r="BT21" s="107">
        <v>0</v>
      </c>
      <c r="BU21" s="107">
        <v>0</v>
      </c>
      <c r="BV21" s="107">
        <v>0</v>
      </c>
      <c r="BW21" s="107">
        <v>0</v>
      </c>
      <c r="BX21" s="107">
        <v>0</v>
      </c>
      <c r="BY21" s="107">
        <v>0</v>
      </c>
    </row>
    <row r="22" spans="1:77" x14ac:dyDescent="0.25">
      <c r="A22" s="105" t="s">
        <v>19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0</v>
      </c>
      <c r="AF22" s="107">
        <v>0</v>
      </c>
      <c r="AG22" s="107">
        <v>0</v>
      </c>
      <c r="AH22" s="107">
        <v>0</v>
      </c>
      <c r="AI22" s="107">
        <v>0</v>
      </c>
      <c r="AJ22" s="107">
        <v>0</v>
      </c>
      <c r="AK22" s="107">
        <v>0</v>
      </c>
      <c r="AL22" s="107">
        <v>0</v>
      </c>
      <c r="AM22" s="107">
        <v>0</v>
      </c>
      <c r="AN22" s="107">
        <v>0</v>
      </c>
      <c r="AO22" s="107">
        <v>0</v>
      </c>
      <c r="AP22" s="107">
        <v>0</v>
      </c>
      <c r="AQ22" s="107">
        <v>0</v>
      </c>
      <c r="AR22" s="107">
        <v>0</v>
      </c>
      <c r="AS22" s="107">
        <v>0</v>
      </c>
      <c r="AT22" s="107">
        <v>0</v>
      </c>
      <c r="AU22" s="107">
        <v>0</v>
      </c>
      <c r="AV22" s="107">
        <v>0</v>
      </c>
      <c r="AW22" s="107">
        <v>0</v>
      </c>
      <c r="AX22" s="107">
        <v>0</v>
      </c>
      <c r="AY22" s="107">
        <v>0</v>
      </c>
      <c r="AZ22" s="107">
        <v>0</v>
      </c>
      <c r="BA22" s="107">
        <v>0</v>
      </c>
      <c r="BB22" s="107">
        <v>0</v>
      </c>
      <c r="BC22" s="107">
        <v>0</v>
      </c>
      <c r="BD22" s="107">
        <v>0</v>
      </c>
      <c r="BE22" s="107">
        <v>0</v>
      </c>
      <c r="BF22" s="107">
        <v>0</v>
      </c>
      <c r="BG22" s="107">
        <v>0</v>
      </c>
      <c r="BH22" s="107">
        <v>0</v>
      </c>
      <c r="BI22" s="107">
        <v>0</v>
      </c>
      <c r="BJ22" s="107">
        <v>0</v>
      </c>
      <c r="BK22" s="107">
        <v>0</v>
      </c>
      <c r="BL22" s="107">
        <v>0</v>
      </c>
      <c r="BM22" s="107">
        <v>0</v>
      </c>
      <c r="BN22" s="107">
        <v>0</v>
      </c>
      <c r="BO22" s="107">
        <v>0</v>
      </c>
      <c r="BP22" s="107">
        <v>0</v>
      </c>
      <c r="BQ22" s="107">
        <v>0</v>
      </c>
      <c r="BR22" s="107">
        <v>0</v>
      </c>
      <c r="BS22" s="107">
        <v>0</v>
      </c>
      <c r="BT22" s="107">
        <v>0</v>
      </c>
      <c r="BU22" s="107">
        <v>0</v>
      </c>
      <c r="BV22" s="107">
        <v>0</v>
      </c>
      <c r="BW22" s="107">
        <v>0</v>
      </c>
      <c r="BX22" s="107">
        <v>0</v>
      </c>
      <c r="BY22" s="107">
        <v>0</v>
      </c>
    </row>
    <row r="23" spans="1:77" x14ac:dyDescent="0.25">
      <c r="A23" s="105" t="s">
        <v>20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v>0</v>
      </c>
      <c r="H23" s="107">
        <v>0</v>
      </c>
      <c r="I23" s="10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7">
        <v>0</v>
      </c>
      <c r="R23" s="107">
        <v>0</v>
      </c>
      <c r="S23" s="107">
        <v>0</v>
      </c>
      <c r="T23" s="107">
        <v>0</v>
      </c>
      <c r="U23" s="107">
        <v>0</v>
      </c>
      <c r="V23" s="107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7">
        <v>0</v>
      </c>
      <c r="AF23" s="107">
        <v>0</v>
      </c>
      <c r="AG23" s="107">
        <v>0</v>
      </c>
      <c r="AH23" s="107">
        <v>0</v>
      </c>
      <c r="AI23" s="107">
        <v>0</v>
      </c>
      <c r="AJ23" s="107">
        <v>0</v>
      </c>
      <c r="AK23" s="107">
        <v>0</v>
      </c>
      <c r="AL23" s="107">
        <v>0</v>
      </c>
      <c r="AM23" s="107">
        <v>0</v>
      </c>
      <c r="AN23" s="107">
        <v>0</v>
      </c>
      <c r="AO23" s="107">
        <v>0</v>
      </c>
      <c r="AP23" s="107">
        <v>0</v>
      </c>
      <c r="AQ23" s="107">
        <v>0</v>
      </c>
      <c r="AR23" s="107">
        <v>0</v>
      </c>
      <c r="AS23" s="107">
        <v>0</v>
      </c>
      <c r="AT23" s="107">
        <v>0</v>
      </c>
      <c r="AU23" s="107">
        <v>0</v>
      </c>
      <c r="AV23" s="107">
        <v>0</v>
      </c>
      <c r="AW23" s="107">
        <v>0</v>
      </c>
      <c r="AX23" s="107">
        <v>0</v>
      </c>
      <c r="AY23" s="107">
        <v>0</v>
      </c>
      <c r="AZ23" s="107">
        <v>0</v>
      </c>
      <c r="BA23" s="107">
        <v>0</v>
      </c>
      <c r="BB23" s="107">
        <v>0</v>
      </c>
      <c r="BC23" s="107">
        <v>0</v>
      </c>
      <c r="BD23" s="107">
        <v>0</v>
      </c>
      <c r="BE23" s="107">
        <v>0</v>
      </c>
      <c r="BF23" s="107">
        <v>0</v>
      </c>
      <c r="BG23" s="107">
        <v>0</v>
      </c>
      <c r="BH23" s="107">
        <v>0</v>
      </c>
      <c r="BI23" s="107">
        <v>0</v>
      </c>
      <c r="BJ23" s="107">
        <v>0</v>
      </c>
      <c r="BK23" s="107">
        <v>0</v>
      </c>
      <c r="BL23" s="107">
        <v>0</v>
      </c>
      <c r="BM23" s="107">
        <v>0</v>
      </c>
      <c r="BN23" s="107">
        <v>0</v>
      </c>
      <c r="BO23" s="107">
        <v>0</v>
      </c>
      <c r="BP23" s="107">
        <v>0</v>
      </c>
      <c r="BQ23" s="107">
        <v>0</v>
      </c>
      <c r="BR23" s="107">
        <v>0</v>
      </c>
      <c r="BS23" s="107">
        <v>0</v>
      </c>
      <c r="BT23" s="107">
        <v>0</v>
      </c>
      <c r="BU23" s="107">
        <v>0</v>
      </c>
      <c r="BV23" s="107">
        <v>0</v>
      </c>
      <c r="BW23" s="107">
        <v>0</v>
      </c>
      <c r="BX23" s="107">
        <v>0</v>
      </c>
      <c r="BY23" s="107">
        <v>0</v>
      </c>
    </row>
    <row r="24" spans="1:77" x14ac:dyDescent="0.25">
      <c r="A24" s="105" t="s">
        <v>21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07">
        <v>0</v>
      </c>
      <c r="T24" s="107">
        <v>0</v>
      </c>
      <c r="U24" s="107">
        <v>0</v>
      </c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7">
        <v>0</v>
      </c>
      <c r="AF24" s="107">
        <v>0</v>
      </c>
      <c r="AG24" s="107">
        <v>0</v>
      </c>
      <c r="AH24" s="107">
        <v>0</v>
      </c>
      <c r="AI24" s="107">
        <v>0</v>
      </c>
      <c r="AJ24" s="107">
        <v>0</v>
      </c>
      <c r="AK24" s="107">
        <v>0</v>
      </c>
      <c r="AL24" s="107">
        <v>0</v>
      </c>
      <c r="AM24" s="107">
        <v>0</v>
      </c>
      <c r="AN24" s="107">
        <v>0</v>
      </c>
      <c r="AO24" s="107">
        <v>0</v>
      </c>
      <c r="AP24" s="107">
        <v>0</v>
      </c>
      <c r="AQ24" s="107">
        <v>0</v>
      </c>
      <c r="AR24" s="107">
        <v>0</v>
      </c>
      <c r="AS24" s="107">
        <v>0</v>
      </c>
      <c r="AT24" s="107">
        <v>0</v>
      </c>
      <c r="AU24" s="107">
        <v>0</v>
      </c>
      <c r="AV24" s="107">
        <v>0</v>
      </c>
      <c r="AW24" s="107">
        <v>0</v>
      </c>
      <c r="AX24" s="107">
        <v>0</v>
      </c>
      <c r="AY24" s="107">
        <v>0</v>
      </c>
      <c r="AZ24" s="107">
        <v>0</v>
      </c>
      <c r="BA24" s="107">
        <v>0</v>
      </c>
      <c r="BB24" s="107">
        <v>0</v>
      </c>
      <c r="BC24" s="107">
        <v>0</v>
      </c>
      <c r="BD24" s="107">
        <v>0</v>
      </c>
      <c r="BE24" s="107">
        <v>0</v>
      </c>
      <c r="BF24" s="107">
        <v>0</v>
      </c>
      <c r="BG24" s="107">
        <v>0</v>
      </c>
      <c r="BH24" s="107">
        <v>0</v>
      </c>
      <c r="BI24" s="107">
        <v>0</v>
      </c>
      <c r="BJ24" s="107">
        <v>0</v>
      </c>
      <c r="BK24" s="107">
        <v>0</v>
      </c>
      <c r="BL24" s="107">
        <v>0</v>
      </c>
      <c r="BM24" s="107">
        <v>0</v>
      </c>
      <c r="BN24" s="107">
        <v>0</v>
      </c>
      <c r="BO24" s="107">
        <v>0</v>
      </c>
      <c r="BP24" s="107">
        <v>0</v>
      </c>
      <c r="BQ24" s="107">
        <v>0</v>
      </c>
      <c r="BR24" s="107">
        <v>0</v>
      </c>
      <c r="BS24" s="107">
        <v>0</v>
      </c>
      <c r="BT24" s="107">
        <v>0</v>
      </c>
      <c r="BU24" s="107">
        <v>0</v>
      </c>
      <c r="BV24" s="107">
        <v>0</v>
      </c>
      <c r="BW24" s="107">
        <v>0</v>
      </c>
      <c r="BX24" s="107">
        <v>0</v>
      </c>
      <c r="BY24" s="107">
        <v>0</v>
      </c>
    </row>
    <row r="25" spans="1:77" x14ac:dyDescent="0.25">
      <c r="A25" s="105" t="s">
        <v>22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07">
        <v>0</v>
      </c>
      <c r="T25" s="107">
        <v>0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7">
        <v>0</v>
      </c>
      <c r="AF25" s="107">
        <v>0</v>
      </c>
      <c r="AG25" s="107">
        <v>0</v>
      </c>
      <c r="AH25" s="107">
        <v>0</v>
      </c>
      <c r="AI25" s="107">
        <v>0</v>
      </c>
      <c r="AJ25" s="107">
        <v>0</v>
      </c>
      <c r="AK25" s="107">
        <v>0</v>
      </c>
      <c r="AL25" s="107">
        <v>0</v>
      </c>
      <c r="AM25" s="107">
        <v>0</v>
      </c>
      <c r="AN25" s="107">
        <v>0</v>
      </c>
      <c r="AO25" s="107">
        <v>0</v>
      </c>
      <c r="AP25" s="107">
        <v>0</v>
      </c>
      <c r="AQ25" s="107">
        <v>0</v>
      </c>
      <c r="AR25" s="107">
        <v>0</v>
      </c>
      <c r="AS25" s="107">
        <v>0</v>
      </c>
      <c r="AT25" s="107">
        <v>0</v>
      </c>
      <c r="AU25" s="107">
        <v>0</v>
      </c>
      <c r="AV25" s="107">
        <v>0</v>
      </c>
      <c r="AW25" s="107">
        <v>0</v>
      </c>
      <c r="AX25" s="107">
        <v>0</v>
      </c>
      <c r="AY25" s="107">
        <v>0</v>
      </c>
      <c r="AZ25" s="107">
        <v>0</v>
      </c>
      <c r="BA25" s="107">
        <v>0</v>
      </c>
      <c r="BB25" s="107">
        <v>0</v>
      </c>
      <c r="BC25" s="107">
        <v>0</v>
      </c>
      <c r="BD25" s="107">
        <v>0</v>
      </c>
      <c r="BE25" s="107">
        <v>0</v>
      </c>
      <c r="BF25" s="107">
        <v>0</v>
      </c>
      <c r="BG25" s="107">
        <v>0</v>
      </c>
      <c r="BH25" s="107">
        <v>0</v>
      </c>
      <c r="BI25" s="107">
        <v>0</v>
      </c>
      <c r="BJ25" s="107">
        <v>0</v>
      </c>
      <c r="BK25" s="107">
        <v>0</v>
      </c>
      <c r="BL25" s="107">
        <v>0</v>
      </c>
      <c r="BM25" s="107">
        <v>0</v>
      </c>
      <c r="BN25" s="107">
        <v>0</v>
      </c>
      <c r="BO25" s="107">
        <v>0</v>
      </c>
      <c r="BP25" s="107">
        <v>0</v>
      </c>
      <c r="BQ25" s="107">
        <v>0</v>
      </c>
      <c r="BR25" s="107">
        <v>0</v>
      </c>
      <c r="BS25" s="107">
        <v>0</v>
      </c>
      <c r="BT25" s="107">
        <v>0</v>
      </c>
      <c r="BU25" s="107">
        <v>0</v>
      </c>
      <c r="BV25" s="107">
        <v>0</v>
      </c>
      <c r="BW25" s="107">
        <v>0</v>
      </c>
      <c r="BX25" s="107">
        <v>0</v>
      </c>
      <c r="BY25" s="107">
        <v>0</v>
      </c>
    </row>
    <row r="26" spans="1:77" x14ac:dyDescent="0.25">
      <c r="A26" s="105" t="s">
        <v>23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v>0</v>
      </c>
      <c r="H26" s="107">
        <v>0</v>
      </c>
      <c r="I26" s="107">
        <v>0</v>
      </c>
      <c r="J26" s="107">
        <v>0</v>
      </c>
      <c r="K26" s="107">
        <v>0</v>
      </c>
      <c r="L26" s="107">
        <v>0</v>
      </c>
      <c r="M26" s="107">
        <v>0</v>
      </c>
      <c r="N26" s="107">
        <v>0</v>
      </c>
      <c r="O26" s="107">
        <v>0</v>
      </c>
      <c r="P26" s="107">
        <v>0</v>
      </c>
      <c r="Q26" s="107">
        <v>0</v>
      </c>
      <c r="R26" s="107">
        <v>0</v>
      </c>
      <c r="S26" s="107">
        <v>0</v>
      </c>
      <c r="T26" s="107">
        <v>0</v>
      </c>
      <c r="U26" s="107">
        <v>0</v>
      </c>
      <c r="V26" s="107">
        <v>0</v>
      </c>
      <c r="W26" s="107">
        <v>0</v>
      </c>
      <c r="X26" s="107">
        <v>0</v>
      </c>
      <c r="Y26" s="107">
        <v>0</v>
      </c>
      <c r="Z26" s="107">
        <v>0</v>
      </c>
      <c r="AA26" s="107">
        <v>0</v>
      </c>
      <c r="AB26" s="107">
        <v>0</v>
      </c>
      <c r="AC26" s="107">
        <v>0</v>
      </c>
      <c r="AD26" s="107">
        <v>0</v>
      </c>
      <c r="AE26" s="107">
        <v>0</v>
      </c>
      <c r="AF26" s="107">
        <v>0</v>
      </c>
      <c r="AG26" s="107">
        <v>0</v>
      </c>
      <c r="AH26" s="107">
        <v>0</v>
      </c>
      <c r="AI26" s="107">
        <v>0</v>
      </c>
      <c r="AJ26" s="107">
        <v>0</v>
      </c>
      <c r="AK26" s="107">
        <v>0</v>
      </c>
      <c r="AL26" s="107">
        <v>0</v>
      </c>
      <c r="AM26" s="107">
        <v>0</v>
      </c>
      <c r="AN26" s="107">
        <v>0</v>
      </c>
      <c r="AO26" s="107">
        <v>0</v>
      </c>
      <c r="AP26" s="107">
        <v>0</v>
      </c>
      <c r="AQ26" s="107">
        <v>0</v>
      </c>
      <c r="AR26" s="107">
        <v>0</v>
      </c>
      <c r="AS26" s="107">
        <v>0</v>
      </c>
      <c r="AT26" s="107">
        <v>0</v>
      </c>
      <c r="AU26" s="107">
        <v>0</v>
      </c>
      <c r="AV26" s="107">
        <v>0</v>
      </c>
      <c r="AW26" s="107">
        <v>0</v>
      </c>
      <c r="AX26" s="107">
        <v>0</v>
      </c>
      <c r="AY26" s="107">
        <v>0</v>
      </c>
      <c r="AZ26" s="107">
        <v>0</v>
      </c>
      <c r="BA26" s="107">
        <v>0</v>
      </c>
      <c r="BB26" s="107">
        <v>0</v>
      </c>
      <c r="BC26" s="107">
        <v>0</v>
      </c>
      <c r="BD26" s="107">
        <v>0</v>
      </c>
      <c r="BE26" s="107">
        <v>0</v>
      </c>
      <c r="BF26" s="107">
        <v>0</v>
      </c>
      <c r="BG26" s="107">
        <v>0</v>
      </c>
      <c r="BH26" s="107">
        <v>0</v>
      </c>
      <c r="BI26" s="107">
        <v>0</v>
      </c>
      <c r="BJ26" s="107">
        <v>0</v>
      </c>
      <c r="BK26" s="107">
        <v>0</v>
      </c>
      <c r="BL26" s="107">
        <v>0</v>
      </c>
      <c r="BM26" s="107">
        <v>0</v>
      </c>
      <c r="BN26" s="107">
        <v>0</v>
      </c>
      <c r="BO26" s="107">
        <v>0</v>
      </c>
      <c r="BP26" s="107">
        <v>0</v>
      </c>
      <c r="BQ26" s="107">
        <v>0</v>
      </c>
      <c r="BR26" s="107">
        <v>0</v>
      </c>
      <c r="BS26" s="107">
        <v>0</v>
      </c>
      <c r="BT26" s="107">
        <v>0</v>
      </c>
      <c r="BU26" s="107">
        <v>0</v>
      </c>
      <c r="BV26" s="107">
        <v>0</v>
      </c>
      <c r="BW26" s="107">
        <v>0</v>
      </c>
      <c r="BX26" s="107">
        <v>0</v>
      </c>
      <c r="BY26" s="107">
        <v>0</v>
      </c>
    </row>
    <row r="27" spans="1:77" x14ac:dyDescent="0.25">
      <c r="A27" s="105" t="s">
        <v>24</v>
      </c>
      <c r="B27" s="107">
        <v>0</v>
      </c>
      <c r="C27" s="107">
        <v>0</v>
      </c>
      <c r="D27" s="107">
        <v>0</v>
      </c>
      <c r="E27" s="107">
        <v>0</v>
      </c>
      <c r="F27" s="107">
        <v>0</v>
      </c>
      <c r="G27" s="107">
        <v>0</v>
      </c>
      <c r="H27" s="107">
        <v>0</v>
      </c>
      <c r="I27" s="107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7">
        <v>0</v>
      </c>
      <c r="R27" s="107">
        <v>0</v>
      </c>
      <c r="S27" s="107">
        <v>0</v>
      </c>
      <c r="T27" s="107">
        <v>0</v>
      </c>
      <c r="U27" s="107">
        <v>0</v>
      </c>
      <c r="V27" s="107">
        <v>0</v>
      </c>
      <c r="W27" s="107">
        <v>0</v>
      </c>
      <c r="X27" s="107">
        <v>0</v>
      </c>
      <c r="Y27" s="107">
        <v>0</v>
      </c>
      <c r="Z27" s="107">
        <v>0</v>
      </c>
      <c r="AA27" s="107">
        <v>0</v>
      </c>
      <c r="AB27" s="107">
        <v>0</v>
      </c>
      <c r="AC27" s="107">
        <v>0</v>
      </c>
      <c r="AD27" s="107">
        <v>0</v>
      </c>
      <c r="AE27" s="107">
        <v>0</v>
      </c>
      <c r="AF27" s="107">
        <v>0</v>
      </c>
      <c r="AG27" s="107">
        <v>0</v>
      </c>
      <c r="AH27" s="107">
        <v>0</v>
      </c>
      <c r="AI27" s="107">
        <v>0</v>
      </c>
      <c r="AJ27" s="107">
        <v>0</v>
      </c>
      <c r="AK27" s="107">
        <v>0</v>
      </c>
      <c r="AL27" s="107">
        <v>0</v>
      </c>
      <c r="AM27" s="107">
        <v>0</v>
      </c>
      <c r="AN27" s="107">
        <v>0</v>
      </c>
      <c r="AO27" s="107">
        <v>0</v>
      </c>
      <c r="AP27" s="107">
        <v>0</v>
      </c>
      <c r="AQ27" s="107">
        <v>0</v>
      </c>
      <c r="AR27" s="107">
        <v>0</v>
      </c>
      <c r="AS27" s="107">
        <v>0</v>
      </c>
      <c r="AT27" s="107">
        <v>0</v>
      </c>
      <c r="AU27" s="107">
        <v>0</v>
      </c>
      <c r="AV27" s="107">
        <v>0</v>
      </c>
      <c r="AW27" s="107">
        <v>0</v>
      </c>
      <c r="AX27" s="107">
        <v>0</v>
      </c>
      <c r="AY27" s="107">
        <v>0</v>
      </c>
      <c r="AZ27" s="107">
        <v>0</v>
      </c>
      <c r="BA27" s="107">
        <v>0</v>
      </c>
      <c r="BB27" s="107">
        <v>0</v>
      </c>
      <c r="BC27" s="107">
        <v>0</v>
      </c>
      <c r="BD27" s="107">
        <v>0</v>
      </c>
      <c r="BE27" s="107">
        <v>0</v>
      </c>
      <c r="BF27" s="107">
        <v>0</v>
      </c>
      <c r="BG27" s="107">
        <v>0</v>
      </c>
      <c r="BH27" s="107">
        <v>0</v>
      </c>
      <c r="BI27" s="107">
        <v>0</v>
      </c>
      <c r="BJ27" s="107">
        <v>0</v>
      </c>
      <c r="BK27" s="107">
        <v>0</v>
      </c>
      <c r="BL27" s="107">
        <v>0</v>
      </c>
      <c r="BM27" s="107">
        <v>0</v>
      </c>
      <c r="BN27" s="107">
        <v>0</v>
      </c>
      <c r="BO27" s="107">
        <v>0</v>
      </c>
      <c r="BP27" s="107">
        <v>0</v>
      </c>
      <c r="BQ27" s="107">
        <v>0</v>
      </c>
      <c r="BR27" s="107">
        <v>0</v>
      </c>
      <c r="BS27" s="107">
        <v>0</v>
      </c>
      <c r="BT27" s="107">
        <v>0</v>
      </c>
      <c r="BU27" s="107">
        <v>0</v>
      </c>
      <c r="BV27" s="107">
        <v>0</v>
      </c>
      <c r="BW27" s="107">
        <v>0</v>
      </c>
      <c r="BX27" s="107">
        <v>0</v>
      </c>
      <c r="BY27" s="107">
        <v>0</v>
      </c>
    </row>
    <row r="28" spans="1:77" x14ac:dyDescent="0.25">
      <c r="A28" s="105" t="s">
        <v>25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v>0</v>
      </c>
      <c r="H28" s="107">
        <v>0</v>
      </c>
      <c r="I28" s="107">
        <v>0</v>
      </c>
      <c r="J28" s="107">
        <v>0</v>
      </c>
      <c r="K28" s="107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7">
        <v>0</v>
      </c>
      <c r="R28" s="107">
        <v>0</v>
      </c>
      <c r="S28" s="107">
        <v>0</v>
      </c>
      <c r="T28" s="107">
        <v>0</v>
      </c>
      <c r="U28" s="107">
        <v>0</v>
      </c>
      <c r="V28" s="107">
        <v>0</v>
      </c>
      <c r="W28" s="107">
        <v>0</v>
      </c>
      <c r="X28" s="107">
        <v>0</v>
      </c>
      <c r="Y28" s="107">
        <v>0</v>
      </c>
      <c r="Z28" s="107">
        <v>0</v>
      </c>
      <c r="AA28" s="107">
        <v>0</v>
      </c>
      <c r="AB28" s="107">
        <v>0</v>
      </c>
      <c r="AC28" s="107">
        <v>0</v>
      </c>
      <c r="AD28" s="107">
        <v>0</v>
      </c>
      <c r="AE28" s="107">
        <v>0</v>
      </c>
      <c r="AF28" s="107">
        <v>0</v>
      </c>
      <c r="AG28" s="107">
        <v>0</v>
      </c>
      <c r="AH28" s="107">
        <v>0</v>
      </c>
      <c r="AI28" s="107">
        <v>0</v>
      </c>
      <c r="AJ28" s="107">
        <v>0</v>
      </c>
      <c r="AK28" s="107">
        <v>0</v>
      </c>
      <c r="AL28" s="107">
        <v>0</v>
      </c>
      <c r="AM28" s="107">
        <v>0</v>
      </c>
      <c r="AN28" s="107">
        <v>0</v>
      </c>
      <c r="AO28" s="107">
        <v>0</v>
      </c>
      <c r="AP28" s="107">
        <v>0</v>
      </c>
      <c r="AQ28" s="107">
        <v>0</v>
      </c>
      <c r="AR28" s="107">
        <v>0</v>
      </c>
      <c r="AS28" s="107">
        <v>0</v>
      </c>
      <c r="AT28" s="107">
        <v>0</v>
      </c>
      <c r="AU28" s="107">
        <v>0</v>
      </c>
      <c r="AV28" s="107">
        <v>0</v>
      </c>
      <c r="AW28" s="107">
        <v>0</v>
      </c>
      <c r="AX28" s="107">
        <v>0</v>
      </c>
      <c r="AY28" s="107">
        <v>0</v>
      </c>
      <c r="AZ28" s="107">
        <v>0</v>
      </c>
      <c r="BA28" s="107">
        <v>0</v>
      </c>
      <c r="BB28" s="107">
        <v>0</v>
      </c>
      <c r="BC28" s="107">
        <v>0</v>
      </c>
      <c r="BD28" s="107">
        <v>0</v>
      </c>
      <c r="BE28" s="107">
        <v>0</v>
      </c>
      <c r="BF28" s="107">
        <v>0</v>
      </c>
      <c r="BG28" s="107">
        <v>0</v>
      </c>
      <c r="BH28" s="107">
        <v>0</v>
      </c>
      <c r="BI28" s="107">
        <v>0</v>
      </c>
      <c r="BJ28" s="107">
        <v>0</v>
      </c>
      <c r="BK28" s="107">
        <v>0</v>
      </c>
      <c r="BL28" s="107">
        <v>0</v>
      </c>
      <c r="BM28" s="107">
        <v>0</v>
      </c>
      <c r="BN28" s="107">
        <v>0</v>
      </c>
      <c r="BO28" s="107">
        <v>0</v>
      </c>
      <c r="BP28" s="107">
        <v>0</v>
      </c>
      <c r="BQ28" s="107">
        <v>0</v>
      </c>
      <c r="BR28" s="107">
        <v>0</v>
      </c>
      <c r="BS28" s="107">
        <v>0</v>
      </c>
      <c r="BT28" s="107">
        <v>0</v>
      </c>
      <c r="BU28" s="107">
        <v>0</v>
      </c>
      <c r="BV28" s="107">
        <v>0</v>
      </c>
      <c r="BW28" s="107">
        <v>0</v>
      </c>
      <c r="BX28" s="107">
        <v>0</v>
      </c>
      <c r="BY28" s="107">
        <v>0</v>
      </c>
    </row>
    <row r="29" spans="1:77" x14ac:dyDescent="0.25">
      <c r="A29" s="105" t="s">
        <v>26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v>0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7">
        <v>0</v>
      </c>
      <c r="R29" s="107">
        <v>0</v>
      </c>
      <c r="S29" s="107">
        <v>0</v>
      </c>
      <c r="T29" s="107">
        <v>0</v>
      </c>
      <c r="U29" s="107">
        <v>0</v>
      </c>
      <c r="V29" s="107">
        <v>0</v>
      </c>
      <c r="W29" s="107">
        <v>0</v>
      </c>
      <c r="X29" s="107">
        <v>0</v>
      </c>
      <c r="Y29" s="107"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7">
        <v>0</v>
      </c>
      <c r="AF29" s="107">
        <v>0</v>
      </c>
      <c r="AG29" s="107">
        <v>0</v>
      </c>
      <c r="AH29" s="107">
        <v>0</v>
      </c>
      <c r="AI29" s="107">
        <v>0</v>
      </c>
      <c r="AJ29" s="107">
        <v>0</v>
      </c>
      <c r="AK29" s="107">
        <v>0</v>
      </c>
      <c r="AL29" s="107">
        <v>0</v>
      </c>
      <c r="AM29" s="107">
        <v>0</v>
      </c>
      <c r="AN29" s="107">
        <v>0</v>
      </c>
      <c r="AO29" s="107">
        <v>0</v>
      </c>
      <c r="AP29" s="107">
        <v>0</v>
      </c>
      <c r="AQ29" s="107">
        <v>0</v>
      </c>
      <c r="AR29" s="107">
        <v>0</v>
      </c>
      <c r="AS29" s="107">
        <v>0</v>
      </c>
      <c r="AT29" s="107">
        <v>0</v>
      </c>
      <c r="AU29" s="107">
        <v>0</v>
      </c>
      <c r="AV29" s="107">
        <v>0</v>
      </c>
      <c r="AW29" s="107">
        <v>0</v>
      </c>
      <c r="AX29" s="107">
        <v>0</v>
      </c>
      <c r="AY29" s="107">
        <v>0</v>
      </c>
      <c r="AZ29" s="107">
        <v>0</v>
      </c>
      <c r="BA29" s="107">
        <v>0</v>
      </c>
      <c r="BB29" s="107">
        <v>0</v>
      </c>
      <c r="BC29" s="107">
        <v>0</v>
      </c>
      <c r="BD29" s="107">
        <v>0</v>
      </c>
      <c r="BE29" s="107">
        <v>0</v>
      </c>
      <c r="BF29" s="107">
        <v>0</v>
      </c>
      <c r="BG29" s="107">
        <v>0</v>
      </c>
      <c r="BH29" s="107">
        <v>0</v>
      </c>
      <c r="BI29" s="107">
        <v>0</v>
      </c>
      <c r="BJ29" s="107">
        <v>0</v>
      </c>
      <c r="BK29" s="107">
        <v>0</v>
      </c>
      <c r="BL29" s="107">
        <v>0</v>
      </c>
      <c r="BM29" s="107">
        <v>0</v>
      </c>
      <c r="BN29" s="107">
        <v>0</v>
      </c>
      <c r="BO29" s="107">
        <v>0</v>
      </c>
      <c r="BP29" s="107">
        <v>0</v>
      </c>
      <c r="BQ29" s="107">
        <v>0</v>
      </c>
      <c r="BR29" s="107">
        <v>0</v>
      </c>
      <c r="BS29" s="107">
        <v>0</v>
      </c>
      <c r="BT29" s="107">
        <v>0</v>
      </c>
      <c r="BU29" s="107">
        <v>0</v>
      </c>
      <c r="BV29" s="107">
        <v>0</v>
      </c>
      <c r="BW29" s="107">
        <v>0</v>
      </c>
      <c r="BX29" s="107">
        <v>0</v>
      </c>
      <c r="BY29" s="107">
        <v>0</v>
      </c>
    </row>
    <row r="30" spans="1:77" x14ac:dyDescent="0.25">
      <c r="A30" s="105" t="s">
        <v>27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v>0</v>
      </c>
      <c r="H30" s="107">
        <v>0</v>
      </c>
      <c r="I30" s="107">
        <v>0</v>
      </c>
      <c r="J30" s="107">
        <v>0</v>
      </c>
      <c r="K30" s="107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0</v>
      </c>
      <c r="Q30" s="107">
        <v>0</v>
      </c>
      <c r="R30" s="107">
        <v>0</v>
      </c>
      <c r="S30" s="107">
        <v>0</v>
      </c>
      <c r="T30" s="107">
        <v>0</v>
      </c>
      <c r="U30" s="107">
        <v>0</v>
      </c>
      <c r="V30" s="107">
        <v>0</v>
      </c>
      <c r="W30" s="107">
        <v>0</v>
      </c>
      <c r="X30" s="107">
        <v>0</v>
      </c>
      <c r="Y30" s="107"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7">
        <v>0</v>
      </c>
      <c r="AF30" s="107">
        <v>0</v>
      </c>
      <c r="AG30" s="107">
        <v>0</v>
      </c>
      <c r="AH30" s="107">
        <v>0</v>
      </c>
      <c r="AI30" s="107">
        <v>0</v>
      </c>
      <c r="AJ30" s="107">
        <v>0</v>
      </c>
      <c r="AK30" s="107">
        <v>0</v>
      </c>
      <c r="AL30" s="107">
        <v>0</v>
      </c>
      <c r="AM30" s="107">
        <v>0</v>
      </c>
      <c r="AN30" s="107">
        <v>0</v>
      </c>
      <c r="AO30" s="107">
        <v>0</v>
      </c>
      <c r="AP30" s="107">
        <v>0</v>
      </c>
      <c r="AQ30" s="107">
        <v>0</v>
      </c>
      <c r="AR30" s="107">
        <v>0</v>
      </c>
      <c r="AS30" s="107">
        <v>0</v>
      </c>
      <c r="AT30" s="107">
        <v>0</v>
      </c>
      <c r="AU30" s="107">
        <v>0</v>
      </c>
      <c r="AV30" s="107">
        <v>0</v>
      </c>
      <c r="AW30" s="107">
        <v>0</v>
      </c>
      <c r="AX30" s="107">
        <v>0</v>
      </c>
      <c r="AY30" s="107">
        <v>0</v>
      </c>
      <c r="AZ30" s="107">
        <v>0</v>
      </c>
      <c r="BA30" s="107">
        <v>0</v>
      </c>
      <c r="BB30" s="107">
        <v>0</v>
      </c>
      <c r="BC30" s="107">
        <v>0</v>
      </c>
      <c r="BD30" s="107">
        <v>0</v>
      </c>
      <c r="BE30" s="107">
        <v>0</v>
      </c>
      <c r="BF30" s="107">
        <v>0</v>
      </c>
      <c r="BG30" s="107">
        <v>0</v>
      </c>
      <c r="BH30" s="107">
        <v>0</v>
      </c>
      <c r="BI30" s="107">
        <v>0</v>
      </c>
      <c r="BJ30" s="107">
        <v>0</v>
      </c>
      <c r="BK30" s="107">
        <v>0</v>
      </c>
      <c r="BL30" s="107">
        <v>0</v>
      </c>
      <c r="BM30" s="107">
        <v>0</v>
      </c>
      <c r="BN30" s="107">
        <v>0</v>
      </c>
      <c r="BO30" s="107">
        <v>0</v>
      </c>
      <c r="BP30" s="107">
        <v>0</v>
      </c>
      <c r="BQ30" s="107">
        <v>0</v>
      </c>
      <c r="BR30" s="107">
        <v>0</v>
      </c>
      <c r="BS30" s="107">
        <v>0</v>
      </c>
      <c r="BT30" s="107">
        <v>0</v>
      </c>
      <c r="BU30" s="107">
        <v>0</v>
      </c>
      <c r="BV30" s="107">
        <v>0</v>
      </c>
      <c r="BW30" s="107">
        <v>0</v>
      </c>
      <c r="BX30" s="107">
        <v>0</v>
      </c>
      <c r="BY30" s="107">
        <v>0</v>
      </c>
    </row>
    <row r="31" spans="1:77" x14ac:dyDescent="0.25">
      <c r="A31" s="105" t="s">
        <v>28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v>0</v>
      </c>
      <c r="H31" s="107">
        <v>0</v>
      </c>
      <c r="I31" s="107">
        <v>0</v>
      </c>
      <c r="J31" s="107">
        <v>0</v>
      </c>
      <c r="K31" s="107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7">
        <v>0</v>
      </c>
      <c r="R31" s="107">
        <v>0</v>
      </c>
      <c r="S31" s="107">
        <v>0</v>
      </c>
      <c r="T31" s="107">
        <v>0</v>
      </c>
      <c r="U31" s="107">
        <v>0</v>
      </c>
      <c r="V31" s="107">
        <v>0</v>
      </c>
      <c r="W31" s="107">
        <v>0</v>
      </c>
      <c r="X31" s="107">
        <v>0</v>
      </c>
      <c r="Y31" s="107"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7">
        <v>0</v>
      </c>
      <c r="AF31" s="107">
        <v>0</v>
      </c>
      <c r="AG31" s="107">
        <v>0</v>
      </c>
      <c r="AH31" s="107">
        <v>0</v>
      </c>
      <c r="AI31" s="107">
        <v>0</v>
      </c>
      <c r="AJ31" s="107">
        <v>0</v>
      </c>
      <c r="AK31" s="107">
        <v>0</v>
      </c>
      <c r="AL31" s="107">
        <v>0</v>
      </c>
      <c r="AM31" s="107">
        <v>0</v>
      </c>
      <c r="AN31" s="107">
        <v>0</v>
      </c>
      <c r="AO31" s="107">
        <v>0</v>
      </c>
      <c r="AP31" s="107">
        <v>0</v>
      </c>
      <c r="AQ31" s="107">
        <v>0</v>
      </c>
      <c r="AR31" s="107">
        <v>0</v>
      </c>
      <c r="AS31" s="107">
        <v>0</v>
      </c>
      <c r="AT31" s="107">
        <v>0</v>
      </c>
      <c r="AU31" s="107">
        <v>0</v>
      </c>
      <c r="AV31" s="107">
        <v>0</v>
      </c>
      <c r="AW31" s="107">
        <v>0</v>
      </c>
      <c r="AX31" s="107">
        <v>0</v>
      </c>
      <c r="AY31" s="107">
        <v>0</v>
      </c>
      <c r="AZ31" s="107">
        <v>0</v>
      </c>
      <c r="BA31" s="107">
        <v>0</v>
      </c>
      <c r="BB31" s="107">
        <v>0</v>
      </c>
      <c r="BC31" s="107">
        <v>0</v>
      </c>
      <c r="BD31" s="107">
        <v>0</v>
      </c>
      <c r="BE31" s="107">
        <v>0</v>
      </c>
      <c r="BF31" s="107">
        <v>0</v>
      </c>
      <c r="BG31" s="107">
        <v>0</v>
      </c>
      <c r="BH31" s="107">
        <v>0</v>
      </c>
      <c r="BI31" s="107">
        <v>0</v>
      </c>
      <c r="BJ31" s="107">
        <v>0</v>
      </c>
      <c r="BK31" s="107">
        <v>0</v>
      </c>
      <c r="BL31" s="107">
        <v>0</v>
      </c>
      <c r="BM31" s="107">
        <v>0</v>
      </c>
      <c r="BN31" s="107">
        <v>0</v>
      </c>
      <c r="BO31" s="107">
        <v>0</v>
      </c>
      <c r="BP31" s="107">
        <v>0</v>
      </c>
      <c r="BQ31" s="107">
        <v>0</v>
      </c>
      <c r="BR31" s="107">
        <v>0</v>
      </c>
      <c r="BS31" s="107">
        <v>0</v>
      </c>
      <c r="BT31" s="107">
        <v>0</v>
      </c>
      <c r="BU31" s="107">
        <v>0</v>
      </c>
      <c r="BV31" s="107">
        <v>0</v>
      </c>
      <c r="BW31" s="107">
        <v>0</v>
      </c>
      <c r="BX31" s="107">
        <v>0</v>
      </c>
      <c r="BY31" s="107">
        <v>0</v>
      </c>
    </row>
    <row r="32" spans="1:77" x14ac:dyDescent="0.25">
      <c r="A32" s="105" t="s">
        <v>29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v>0</v>
      </c>
      <c r="H32" s="107">
        <v>0</v>
      </c>
      <c r="I32" s="107">
        <v>0</v>
      </c>
      <c r="J32" s="107">
        <v>0</v>
      </c>
      <c r="K32" s="107">
        <v>0</v>
      </c>
      <c r="L32" s="107">
        <v>0</v>
      </c>
      <c r="M32" s="107">
        <v>0</v>
      </c>
      <c r="N32" s="107">
        <v>0</v>
      </c>
      <c r="O32" s="107">
        <v>0</v>
      </c>
      <c r="P32" s="107">
        <v>0</v>
      </c>
      <c r="Q32" s="107">
        <v>0</v>
      </c>
      <c r="R32" s="107">
        <v>0</v>
      </c>
      <c r="S32" s="107">
        <v>0</v>
      </c>
      <c r="T32" s="107">
        <v>0</v>
      </c>
      <c r="U32" s="107">
        <v>0</v>
      </c>
      <c r="V32" s="107">
        <v>0</v>
      </c>
      <c r="W32" s="107">
        <v>0</v>
      </c>
      <c r="X32" s="107">
        <v>0</v>
      </c>
      <c r="Y32" s="107">
        <v>0</v>
      </c>
      <c r="Z32" s="107">
        <v>0</v>
      </c>
      <c r="AA32" s="107">
        <v>0</v>
      </c>
      <c r="AB32" s="107">
        <v>0</v>
      </c>
      <c r="AC32" s="107">
        <v>0</v>
      </c>
      <c r="AD32" s="107">
        <v>0</v>
      </c>
      <c r="AE32" s="107">
        <v>0</v>
      </c>
      <c r="AF32" s="107">
        <v>0</v>
      </c>
      <c r="AG32" s="107">
        <v>0</v>
      </c>
      <c r="AH32" s="107">
        <v>0</v>
      </c>
      <c r="AI32" s="107">
        <v>0</v>
      </c>
      <c r="AJ32" s="107">
        <v>0</v>
      </c>
      <c r="AK32" s="107">
        <v>0</v>
      </c>
      <c r="AL32" s="107">
        <v>0</v>
      </c>
      <c r="AM32" s="107">
        <v>0</v>
      </c>
      <c r="AN32" s="107">
        <v>0</v>
      </c>
      <c r="AO32" s="107">
        <v>0</v>
      </c>
      <c r="AP32" s="107">
        <v>0</v>
      </c>
      <c r="AQ32" s="107">
        <v>0</v>
      </c>
      <c r="AR32" s="107">
        <v>0</v>
      </c>
      <c r="AS32" s="107">
        <v>0</v>
      </c>
      <c r="AT32" s="107">
        <v>0</v>
      </c>
      <c r="AU32" s="107">
        <v>0</v>
      </c>
      <c r="AV32" s="107">
        <v>0</v>
      </c>
      <c r="AW32" s="107">
        <v>0</v>
      </c>
      <c r="AX32" s="107">
        <v>0</v>
      </c>
      <c r="AY32" s="107">
        <v>0</v>
      </c>
      <c r="AZ32" s="107">
        <v>0</v>
      </c>
      <c r="BA32" s="107">
        <v>0</v>
      </c>
      <c r="BB32" s="107">
        <v>0</v>
      </c>
      <c r="BC32" s="107">
        <v>0</v>
      </c>
      <c r="BD32" s="107">
        <v>0</v>
      </c>
      <c r="BE32" s="107">
        <v>0</v>
      </c>
      <c r="BF32" s="107">
        <v>0</v>
      </c>
      <c r="BG32" s="107">
        <v>0</v>
      </c>
      <c r="BH32" s="107">
        <v>0</v>
      </c>
      <c r="BI32" s="107">
        <v>0</v>
      </c>
      <c r="BJ32" s="107">
        <v>0</v>
      </c>
      <c r="BK32" s="107">
        <v>0</v>
      </c>
      <c r="BL32" s="107">
        <v>0</v>
      </c>
      <c r="BM32" s="107">
        <v>0</v>
      </c>
      <c r="BN32" s="107">
        <v>0</v>
      </c>
      <c r="BO32" s="107">
        <v>0</v>
      </c>
      <c r="BP32" s="107">
        <v>0</v>
      </c>
      <c r="BQ32" s="107">
        <v>0</v>
      </c>
      <c r="BR32" s="107">
        <v>0</v>
      </c>
      <c r="BS32" s="107">
        <v>0</v>
      </c>
      <c r="BT32" s="107">
        <v>0</v>
      </c>
      <c r="BU32" s="107">
        <v>0</v>
      </c>
      <c r="BV32" s="107">
        <v>0</v>
      </c>
      <c r="BW32" s="107">
        <v>0</v>
      </c>
      <c r="BX32" s="107">
        <v>0</v>
      </c>
      <c r="BY32" s="107">
        <v>0</v>
      </c>
    </row>
    <row r="33" spans="1:77" x14ac:dyDescent="0.25">
      <c r="A33" s="105" t="s">
        <v>30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107">
        <v>0</v>
      </c>
      <c r="I33" s="107">
        <v>0</v>
      </c>
      <c r="J33" s="107">
        <v>0</v>
      </c>
      <c r="K33" s="107">
        <v>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7">
        <v>0</v>
      </c>
      <c r="R33" s="107">
        <v>0</v>
      </c>
      <c r="S33" s="107">
        <v>0</v>
      </c>
      <c r="T33" s="107">
        <v>0</v>
      </c>
      <c r="U33" s="107">
        <v>0</v>
      </c>
      <c r="V33" s="107">
        <v>0</v>
      </c>
      <c r="W33" s="107">
        <v>0</v>
      </c>
      <c r="X33" s="107">
        <v>0</v>
      </c>
      <c r="Y33" s="107"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7">
        <v>0</v>
      </c>
      <c r="AF33" s="107">
        <v>0</v>
      </c>
      <c r="AG33" s="107">
        <v>0</v>
      </c>
      <c r="AH33" s="107">
        <v>0</v>
      </c>
      <c r="AI33" s="107">
        <v>0</v>
      </c>
      <c r="AJ33" s="107">
        <v>0</v>
      </c>
      <c r="AK33" s="107">
        <v>0</v>
      </c>
      <c r="AL33" s="107">
        <v>0</v>
      </c>
      <c r="AM33" s="107">
        <v>0</v>
      </c>
      <c r="AN33" s="107">
        <v>0</v>
      </c>
      <c r="AO33" s="107">
        <v>0</v>
      </c>
      <c r="AP33" s="107">
        <v>0</v>
      </c>
      <c r="AQ33" s="107">
        <v>0</v>
      </c>
      <c r="AR33" s="107">
        <v>0</v>
      </c>
      <c r="AS33" s="107">
        <v>0</v>
      </c>
      <c r="AT33" s="107">
        <v>0</v>
      </c>
      <c r="AU33" s="107">
        <v>0</v>
      </c>
      <c r="AV33" s="107">
        <v>0</v>
      </c>
      <c r="AW33" s="107">
        <v>0</v>
      </c>
      <c r="AX33" s="107">
        <v>0</v>
      </c>
      <c r="AY33" s="107">
        <v>0</v>
      </c>
      <c r="AZ33" s="107">
        <v>0</v>
      </c>
      <c r="BA33" s="107">
        <v>0</v>
      </c>
      <c r="BB33" s="107">
        <v>0</v>
      </c>
      <c r="BC33" s="107">
        <v>0</v>
      </c>
      <c r="BD33" s="107">
        <v>0</v>
      </c>
      <c r="BE33" s="107">
        <v>0</v>
      </c>
      <c r="BF33" s="107">
        <v>0</v>
      </c>
      <c r="BG33" s="107">
        <v>0</v>
      </c>
      <c r="BH33" s="107">
        <v>0</v>
      </c>
      <c r="BI33" s="107">
        <v>0</v>
      </c>
      <c r="BJ33" s="107">
        <v>0</v>
      </c>
      <c r="BK33" s="107">
        <v>0</v>
      </c>
      <c r="BL33" s="107">
        <v>0</v>
      </c>
      <c r="BM33" s="107">
        <v>0</v>
      </c>
      <c r="BN33" s="107">
        <v>0</v>
      </c>
      <c r="BO33" s="107">
        <v>0</v>
      </c>
      <c r="BP33" s="107">
        <v>0</v>
      </c>
      <c r="BQ33" s="107">
        <v>0</v>
      </c>
      <c r="BR33" s="107">
        <v>0</v>
      </c>
      <c r="BS33" s="107">
        <v>0</v>
      </c>
      <c r="BT33" s="107">
        <v>0</v>
      </c>
      <c r="BU33" s="107">
        <v>0</v>
      </c>
      <c r="BV33" s="107">
        <v>0</v>
      </c>
      <c r="BW33" s="107">
        <v>0</v>
      </c>
      <c r="BX33" s="107">
        <v>0</v>
      </c>
      <c r="BY33" s="107">
        <v>0</v>
      </c>
    </row>
    <row r="34" spans="1:77" x14ac:dyDescent="0.25">
      <c r="A34" s="105" t="s">
        <v>31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v>0</v>
      </c>
      <c r="I34" s="107">
        <v>0</v>
      </c>
      <c r="J34" s="107">
        <v>0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07">
        <v>0</v>
      </c>
      <c r="T34" s="107">
        <v>0</v>
      </c>
      <c r="U34" s="107">
        <v>0</v>
      </c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7">
        <v>0</v>
      </c>
      <c r="AF34" s="107">
        <v>0</v>
      </c>
      <c r="AG34" s="107">
        <v>0</v>
      </c>
      <c r="AH34" s="107">
        <v>0</v>
      </c>
      <c r="AI34" s="107">
        <v>0</v>
      </c>
      <c r="AJ34" s="107">
        <v>0</v>
      </c>
      <c r="AK34" s="107">
        <v>0</v>
      </c>
      <c r="AL34" s="107">
        <v>0</v>
      </c>
      <c r="AM34" s="107">
        <v>0</v>
      </c>
      <c r="AN34" s="107">
        <v>0</v>
      </c>
      <c r="AO34" s="107">
        <v>0</v>
      </c>
      <c r="AP34" s="107">
        <v>0</v>
      </c>
      <c r="AQ34" s="107">
        <v>0</v>
      </c>
      <c r="AR34" s="107">
        <v>0</v>
      </c>
      <c r="AS34" s="107">
        <v>0</v>
      </c>
      <c r="AT34" s="107">
        <v>0</v>
      </c>
      <c r="AU34" s="107">
        <v>0</v>
      </c>
      <c r="AV34" s="107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>
        <v>0</v>
      </c>
      <c r="BD34" s="107">
        <v>0</v>
      </c>
      <c r="BE34" s="107">
        <v>0</v>
      </c>
      <c r="BF34" s="107">
        <v>0</v>
      </c>
      <c r="BG34" s="107">
        <v>0</v>
      </c>
      <c r="BH34" s="107">
        <v>0</v>
      </c>
      <c r="BI34" s="107">
        <v>0</v>
      </c>
      <c r="BJ34" s="107">
        <v>0</v>
      </c>
      <c r="BK34" s="107">
        <v>0</v>
      </c>
      <c r="BL34" s="107">
        <v>0</v>
      </c>
      <c r="BM34" s="107">
        <v>0</v>
      </c>
      <c r="BN34" s="107">
        <v>0</v>
      </c>
      <c r="BO34" s="107">
        <v>0</v>
      </c>
      <c r="BP34" s="107">
        <v>0</v>
      </c>
      <c r="BQ34" s="107">
        <v>0</v>
      </c>
      <c r="BR34" s="107">
        <v>0</v>
      </c>
      <c r="BS34" s="107">
        <v>0</v>
      </c>
      <c r="BT34" s="107">
        <v>0</v>
      </c>
      <c r="BU34" s="107">
        <v>0</v>
      </c>
      <c r="BV34" s="107">
        <v>0</v>
      </c>
      <c r="BW34" s="107">
        <v>0</v>
      </c>
      <c r="BX34" s="107">
        <v>0</v>
      </c>
      <c r="BY34" s="107">
        <v>0</v>
      </c>
    </row>
    <row r="35" spans="1:77" x14ac:dyDescent="0.25">
      <c r="A35" s="105" t="s">
        <v>32</v>
      </c>
      <c r="B35" s="107">
        <v>0</v>
      </c>
      <c r="C35" s="107">
        <v>0</v>
      </c>
      <c r="D35" s="107">
        <v>0</v>
      </c>
      <c r="E35" s="107">
        <v>0</v>
      </c>
      <c r="F35" s="107">
        <v>0</v>
      </c>
      <c r="G35" s="107">
        <v>0</v>
      </c>
      <c r="H35" s="107">
        <v>0</v>
      </c>
      <c r="I35" s="107">
        <v>0</v>
      </c>
      <c r="J35" s="107">
        <v>0</v>
      </c>
      <c r="K35" s="107">
        <v>0</v>
      </c>
      <c r="L35" s="107">
        <v>0</v>
      </c>
      <c r="M35" s="107">
        <v>0</v>
      </c>
      <c r="N35" s="107">
        <v>0</v>
      </c>
      <c r="O35" s="107">
        <v>0</v>
      </c>
      <c r="P35" s="107">
        <v>0</v>
      </c>
      <c r="Q35" s="107">
        <v>0</v>
      </c>
      <c r="R35" s="107">
        <v>0</v>
      </c>
      <c r="S35" s="107">
        <v>0</v>
      </c>
      <c r="T35" s="107">
        <v>0</v>
      </c>
      <c r="U35" s="107">
        <v>0</v>
      </c>
      <c r="V35" s="107">
        <v>0</v>
      </c>
      <c r="W35" s="107">
        <v>0</v>
      </c>
      <c r="X35" s="107">
        <v>0</v>
      </c>
      <c r="Y35" s="107">
        <v>0</v>
      </c>
      <c r="Z35" s="107">
        <v>0</v>
      </c>
      <c r="AA35" s="107">
        <v>0</v>
      </c>
      <c r="AB35" s="107">
        <v>0</v>
      </c>
      <c r="AC35" s="107">
        <v>0</v>
      </c>
      <c r="AD35" s="107">
        <v>0</v>
      </c>
      <c r="AE35" s="107">
        <v>0</v>
      </c>
      <c r="AF35" s="107">
        <v>0</v>
      </c>
      <c r="AG35" s="107">
        <v>0</v>
      </c>
      <c r="AH35" s="107">
        <v>0</v>
      </c>
      <c r="AI35" s="107">
        <v>0</v>
      </c>
      <c r="AJ35" s="107">
        <v>0</v>
      </c>
      <c r="AK35" s="107">
        <v>0</v>
      </c>
      <c r="AL35" s="107">
        <v>0</v>
      </c>
      <c r="AM35" s="107">
        <v>0</v>
      </c>
      <c r="AN35" s="107">
        <v>0</v>
      </c>
      <c r="AO35" s="107">
        <v>0</v>
      </c>
      <c r="AP35" s="107">
        <v>0</v>
      </c>
      <c r="AQ35" s="107">
        <v>0</v>
      </c>
      <c r="AR35" s="107">
        <v>0</v>
      </c>
      <c r="AS35" s="107">
        <v>0</v>
      </c>
      <c r="AT35" s="107">
        <v>0</v>
      </c>
      <c r="AU35" s="107">
        <v>0</v>
      </c>
      <c r="AV35" s="107">
        <v>0</v>
      </c>
      <c r="AW35" s="107">
        <v>0</v>
      </c>
      <c r="AX35" s="107">
        <v>0</v>
      </c>
      <c r="AY35" s="107">
        <v>0</v>
      </c>
      <c r="AZ35" s="107">
        <v>0</v>
      </c>
      <c r="BA35" s="107">
        <v>0</v>
      </c>
      <c r="BB35" s="107">
        <v>0</v>
      </c>
      <c r="BC35" s="107">
        <v>0</v>
      </c>
      <c r="BD35" s="107">
        <v>0</v>
      </c>
      <c r="BE35" s="107">
        <v>0</v>
      </c>
      <c r="BF35" s="107">
        <v>0</v>
      </c>
      <c r="BG35" s="107">
        <v>0</v>
      </c>
      <c r="BH35" s="107">
        <v>0</v>
      </c>
      <c r="BI35" s="107">
        <v>0</v>
      </c>
      <c r="BJ35" s="107">
        <v>0</v>
      </c>
      <c r="BK35" s="107">
        <v>0</v>
      </c>
      <c r="BL35" s="107">
        <v>0</v>
      </c>
      <c r="BM35" s="107">
        <v>0</v>
      </c>
      <c r="BN35" s="107">
        <v>0</v>
      </c>
      <c r="BO35" s="107">
        <v>0</v>
      </c>
      <c r="BP35" s="107">
        <v>0</v>
      </c>
      <c r="BQ35" s="107">
        <v>0</v>
      </c>
      <c r="BR35" s="107">
        <v>0</v>
      </c>
      <c r="BS35" s="107">
        <v>0</v>
      </c>
      <c r="BT35" s="107">
        <v>0</v>
      </c>
      <c r="BU35" s="107">
        <v>0</v>
      </c>
      <c r="BV35" s="107">
        <v>0</v>
      </c>
      <c r="BW35" s="107">
        <v>0</v>
      </c>
      <c r="BX35" s="107">
        <v>0</v>
      </c>
      <c r="BY35" s="107">
        <v>0</v>
      </c>
    </row>
    <row r="36" spans="1:77" x14ac:dyDescent="0.25">
      <c r="A36" s="105" t="s">
        <v>33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J36" s="107">
        <v>0</v>
      </c>
      <c r="K36" s="107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7">
        <v>0</v>
      </c>
      <c r="R36" s="107">
        <v>0</v>
      </c>
      <c r="S36" s="107">
        <v>0</v>
      </c>
      <c r="T36" s="107">
        <v>0</v>
      </c>
      <c r="U36" s="107">
        <v>0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7">
        <v>0</v>
      </c>
      <c r="AF36" s="107">
        <v>0</v>
      </c>
      <c r="AG36" s="107">
        <v>0</v>
      </c>
      <c r="AH36" s="107">
        <v>0</v>
      </c>
      <c r="AI36" s="107">
        <v>0</v>
      </c>
      <c r="AJ36" s="107">
        <v>0</v>
      </c>
      <c r="AK36" s="107">
        <v>0</v>
      </c>
      <c r="AL36" s="107">
        <v>0</v>
      </c>
      <c r="AM36" s="107">
        <v>0</v>
      </c>
      <c r="AN36" s="107">
        <v>0</v>
      </c>
      <c r="AO36" s="107">
        <v>0</v>
      </c>
      <c r="AP36" s="107">
        <v>0</v>
      </c>
      <c r="AQ36" s="107">
        <v>0</v>
      </c>
      <c r="AR36" s="107">
        <v>0</v>
      </c>
      <c r="AS36" s="107">
        <v>0</v>
      </c>
      <c r="AT36" s="107">
        <v>0</v>
      </c>
      <c r="AU36" s="107">
        <v>0</v>
      </c>
      <c r="AV36" s="107">
        <v>0</v>
      </c>
      <c r="AW36" s="107">
        <v>0</v>
      </c>
      <c r="AX36" s="107">
        <v>0</v>
      </c>
      <c r="AY36" s="107">
        <v>0</v>
      </c>
      <c r="AZ36" s="107">
        <v>0</v>
      </c>
      <c r="BA36" s="107">
        <v>0</v>
      </c>
      <c r="BB36" s="107">
        <v>0</v>
      </c>
      <c r="BC36" s="107">
        <v>0</v>
      </c>
      <c r="BD36" s="107">
        <v>0</v>
      </c>
      <c r="BE36" s="107">
        <v>0</v>
      </c>
      <c r="BF36" s="107">
        <v>0</v>
      </c>
      <c r="BG36" s="107">
        <v>0</v>
      </c>
      <c r="BH36" s="107">
        <v>0</v>
      </c>
      <c r="BI36" s="107">
        <v>0</v>
      </c>
      <c r="BJ36" s="107">
        <v>0</v>
      </c>
      <c r="BK36" s="107">
        <v>0</v>
      </c>
      <c r="BL36" s="107">
        <v>0</v>
      </c>
      <c r="BM36" s="107">
        <v>0</v>
      </c>
      <c r="BN36" s="107">
        <v>0</v>
      </c>
      <c r="BO36" s="107">
        <v>0</v>
      </c>
      <c r="BP36" s="107">
        <v>0</v>
      </c>
      <c r="BQ36" s="107">
        <v>0</v>
      </c>
      <c r="BR36" s="107">
        <v>0</v>
      </c>
      <c r="BS36" s="107">
        <v>0</v>
      </c>
      <c r="BT36" s="107">
        <v>0</v>
      </c>
      <c r="BU36" s="107">
        <v>0</v>
      </c>
      <c r="BV36" s="107">
        <v>0</v>
      </c>
      <c r="BW36" s="107">
        <v>0</v>
      </c>
      <c r="BX36" s="107">
        <v>0</v>
      </c>
      <c r="BY36" s="107">
        <v>0</v>
      </c>
    </row>
    <row r="37" spans="1:77" x14ac:dyDescent="0.25">
      <c r="A37" s="105" t="s">
        <v>34</v>
      </c>
      <c r="B37" s="107">
        <v>0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107">
        <v>0</v>
      </c>
      <c r="I37" s="107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07">
        <v>0</v>
      </c>
      <c r="T37" s="107">
        <v>0</v>
      </c>
      <c r="U37" s="107">
        <v>0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7">
        <v>0</v>
      </c>
      <c r="AF37" s="107">
        <v>0</v>
      </c>
      <c r="AG37" s="107">
        <v>0</v>
      </c>
      <c r="AH37" s="107">
        <v>0</v>
      </c>
      <c r="AI37" s="107">
        <v>0</v>
      </c>
      <c r="AJ37" s="107">
        <v>0</v>
      </c>
      <c r="AK37" s="107">
        <v>0</v>
      </c>
      <c r="AL37" s="107">
        <v>0</v>
      </c>
      <c r="AM37" s="107">
        <v>0</v>
      </c>
      <c r="AN37" s="107">
        <v>0</v>
      </c>
      <c r="AO37" s="107">
        <v>0</v>
      </c>
      <c r="AP37" s="107">
        <v>0</v>
      </c>
      <c r="AQ37" s="107">
        <v>0</v>
      </c>
      <c r="AR37" s="107">
        <v>0</v>
      </c>
      <c r="AS37" s="107">
        <v>0</v>
      </c>
      <c r="AT37" s="107">
        <v>0</v>
      </c>
      <c r="AU37" s="107">
        <v>0</v>
      </c>
      <c r="AV37" s="107">
        <v>0</v>
      </c>
      <c r="AW37" s="107">
        <v>0</v>
      </c>
      <c r="AX37" s="107">
        <v>0</v>
      </c>
      <c r="AY37" s="107">
        <v>0</v>
      </c>
      <c r="AZ37" s="107">
        <v>0</v>
      </c>
      <c r="BA37" s="107">
        <v>0</v>
      </c>
      <c r="BB37" s="107">
        <v>0</v>
      </c>
      <c r="BC37" s="107">
        <v>0</v>
      </c>
      <c r="BD37" s="107">
        <v>0</v>
      </c>
      <c r="BE37" s="107">
        <v>0</v>
      </c>
      <c r="BF37" s="107">
        <v>0</v>
      </c>
      <c r="BG37" s="107">
        <v>0</v>
      </c>
      <c r="BH37" s="107">
        <v>0</v>
      </c>
      <c r="BI37" s="107">
        <v>0</v>
      </c>
      <c r="BJ37" s="107">
        <v>0</v>
      </c>
      <c r="BK37" s="107">
        <v>0</v>
      </c>
      <c r="BL37" s="107">
        <v>0</v>
      </c>
      <c r="BM37" s="107">
        <v>0</v>
      </c>
      <c r="BN37" s="107">
        <v>0</v>
      </c>
      <c r="BO37" s="107">
        <v>0</v>
      </c>
      <c r="BP37" s="107">
        <v>0</v>
      </c>
      <c r="BQ37" s="107">
        <v>0</v>
      </c>
      <c r="BR37" s="107">
        <v>0</v>
      </c>
      <c r="BS37" s="107">
        <v>0</v>
      </c>
      <c r="BT37" s="107">
        <v>0</v>
      </c>
      <c r="BU37" s="107">
        <v>0</v>
      </c>
      <c r="BV37" s="107">
        <v>0</v>
      </c>
      <c r="BW37" s="107">
        <v>0</v>
      </c>
      <c r="BX37" s="107">
        <v>0</v>
      </c>
      <c r="BY37" s="107">
        <v>0</v>
      </c>
    </row>
    <row r="38" spans="1:77" x14ac:dyDescent="0.25">
      <c r="A38" s="105" t="s">
        <v>35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107">
        <v>0</v>
      </c>
      <c r="I38" s="107">
        <v>0</v>
      </c>
      <c r="J38" s="107">
        <v>0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7">
        <v>0</v>
      </c>
      <c r="R38" s="107">
        <v>0</v>
      </c>
      <c r="S38" s="107">
        <v>0</v>
      </c>
      <c r="T38" s="107">
        <v>0</v>
      </c>
      <c r="U38" s="107">
        <v>0</v>
      </c>
      <c r="V38" s="107">
        <v>0</v>
      </c>
      <c r="W38" s="107">
        <v>0</v>
      </c>
      <c r="X38" s="107">
        <v>0</v>
      </c>
      <c r="Y38" s="107">
        <v>0</v>
      </c>
      <c r="Z38" s="107">
        <v>0</v>
      </c>
      <c r="AA38" s="107">
        <v>0</v>
      </c>
      <c r="AB38" s="107">
        <v>0</v>
      </c>
      <c r="AC38" s="107">
        <v>0</v>
      </c>
      <c r="AD38" s="107">
        <v>0</v>
      </c>
      <c r="AE38" s="107">
        <v>0</v>
      </c>
      <c r="AF38" s="107">
        <v>0</v>
      </c>
      <c r="AG38" s="107">
        <v>0</v>
      </c>
      <c r="AH38" s="107">
        <v>0</v>
      </c>
      <c r="AI38" s="107">
        <v>0</v>
      </c>
      <c r="AJ38" s="107">
        <v>0</v>
      </c>
      <c r="AK38" s="107">
        <v>0</v>
      </c>
      <c r="AL38" s="107">
        <v>0</v>
      </c>
      <c r="AM38" s="107">
        <v>0</v>
      </c>
      <c r="AN38" s="107">
        <v>0</v>
      </c>
      <c r="AO38" s="107">
        <v>0</v>
      </c>
      <c r="AP38" s="107">
        <v>0</v>
      </c>
      <c r="AQ38" s="107">
        <v>0</v>
      </c>
      <c r="AR38" s="107">
        <v>0</v>
      </c>
      <c r="AS38" s="107">
        <v>0</v>
      </c>
      <c r="AT38" s="107">
        <v>0</v>
      </c>
      <c r="AU38" s="107">
        <v>0</v>
      </c>
      <c r="AV38" s="107">
        <v>0</v>
      </c>
      <c r="AW38" s="107">
        <v>0</v>
      </c>
      <c r="AX38" s="107">
        <v>0</v>
      </c>
      <c r="AY38" s="107">
        <v>0</v>
      </c>
      <c r="AZ38" s="107">
        <v>0</v>
      </c>
      <c r="BA38" s="107">
        <v>0</v>
      </c>
      <c r="BB38" s="107">
        <v>0</v>
      </c>
      <c r="BC38" s="107">
        <v>0</v>
      </c>
      <c r="BD38" s="107">
        <v>0</v>
      </c>
      <c r="BE38" s="107">
        <v>0</v>
      </c>
      <c r="BF38" s="107">
        <v>0</v>
      </c>
      <c r="BG38" s="107">
        <v>0</v>
      </c>
      <c r="BH38" s="107">
        <v>0</v>
      </c>
      <c r="BI38" s="107">
        <v>0</v>
      </c>
      <c r="BJ38" s="107">
        <v>0</v>
      </c>
      <c r="BK38" s="107">
        <v>0</v>
      </c>
      <c r="BL38" s="107">
        <v>0</v>
      </c>
      <c r="BM38" s="107">
        <v>0</v>
      </c>
      <c r="BN38" s="107">
        <v>0</v>
      </c>
      <c r="BO38" s="107">
        <v>0</v>
      </c>
      <c r="BP38" s="107">
        <v>0</v>
      </c>
      <c r="BQ38" s="107">
        <v>0</v>
      </c>
      <c r="BR38" s="107">
        <v>0</v>
      </c>
      <c r="BS38" s="107">
        <v>0</v>
      </c>
      <c r="BT38" s="107">
        <v>0</v>
      </c>
      <c r="BU38" s="107">
        <v>0</v>
      </c>
      <c r="BV38" s="107">
        <v>0</v>
      </c>
      <c r="BW38" s="107">
        <v>0</v>
      </c>
      <c r="BX38" s="107">
        <v>0</v>
      </c>
      <c r="BY38" s="107">
        <v>0</v>
      </c>
    </row>
    <row r="39" spans="1:77" x14ac:dyDescent="0.25">
      <c r="A39" s="105" t="s">
        <v>36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v>0</v>
      </c>
      <c r="H39" s="107">
        <v>0</v>
      </c>
      <c r="I39" s="107">
        <v>0</v>
      </c>
      <c r="J39" s="107">
        <v>0</v>
      </c>
      <c r="K39" s="107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0</v>
      </c>
      <c r="Q39" s="107">
        <v>0</v>
      </c>
      <c r="R39" s="107">
        <v>0</v>
      </c>
      <c r="S39" s="107">
        <v>0</v>
      </c>
      <c r="T39" s="107">
        <v>0</v>
      </c>
      <c r="U39" s="107">
        <v>0</v>
      </c>
      <c r="V39" s="107">
        <v>0</v>
      </c>
      <c r="W39" s="107">
        <v>0</v>
      </c>
      <c r="X39" s="107">
        <v>0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7">
        <v>0</v>
      </c>
      <c r="AF39" s="107">
        <v>0</v>
      </c>
      <c r="AG39" s="107">
        <v>0</v>
      </c>
      <c r="AH39" s="107">
        <v>0</v>
      </c>
      <c r="AI39" s="107">
        <v>0</v>
      </c>
      <c r="AJ39" s="107">
        <v>0</v>
      </c>
      <c r="AK39" s="107">
        <v>0</v>
      </c>
      <c r="AL39" s="107">
        <v>0</v>
      </c>
      <c r="AM39" s="107">
        <v>0</v>
      </c>
      <c r="AN39" s="107">
        <v>0</v>
      </c>
      <c r="AO39" s="107">
        <v>0</v>
      </c>
      <c r="AP39" s="107">
        <v>0</v>
      </c>
      <c r="AQ39" s="107">
        <v>0</v>
      </c>
      <c r="AR39" s="107">
        <v>0</v>
      </c>
      <c r="AS39" s="107">
        <v>0</v>
      </c>
      <c r="AT39" s="107">
        <v>0</v>
      </c>
      <c r="AU39" s="107">
        <v>0</v>
      </c>
      <c r="AV39" s="107">
        <v>0</v>
      </c>
      <c r="AW39" s="107">
        <v>0</v>
      </c>
      <c r="AX39" s="107">
        <v>0</v>
      </c>
      <c r="AY39" s="107">
        <v>0</v>
      </c>
      <c r="AZ39" s="107">
        <v>0</v>
      </c>
      <c r="BA39" s="107">
        <v>0</v>
      </c>
      <c r="BB39" s="107">
        <v>0</v>
      </c>
      <c r="BC39" s="107">
        <v>0</v>
      </c>
      <c r="BD39" s="107">
        <v>0</v>
      </c>
      <c r="BE39" s="107">
        <v>0</v>
      </c>
      <c r="BF39" s="107">
        <v>0</v>
      </c>
      <c r="BG39" s="107">
        <v>0</v>
      </c>
      <c r="BH39" s="107">
        <v>0</v>
      </c>
      <c r="BI39" s="107">
        <v>0</v>
      </c>
      <c r="BJ39" s="107">
        <v>0</v>
      </c>
      <c r="BK39" s="107">
        <v>0</v>
      </c>
      <c r="BL39" s="107">
        <v>0</v>
      </c>
      <c r="BM39" s="107">
        <v>0</v>
      </c>
      <c r="BN39" s="107">
        <v>0</v>
      </c>
      <c r="BO39" s="107">
        <v>0</v>
      </c>
      <c r="BP39" s="107">
        <v>0</v>
      </c>
      <c r="BQ39" s="107">
        <v>0</v>
      </c>
      <c r="BR39" s="107">
        <v>0</v>
      </c>
      <c r="BS39" s="107">
        <v>0</v>
      </c>
      <c r="BT39" s="107">
        <v>0</v>
      </c>
      <c r="BU39" s="107">
        <v>0</v>
      </c>
      <c r="BV39" s="107">
        <v>0</v>
      </c>
      <c r="BW39" s="107">
        <v>0</v>
      </c>
      <c r="BX39" s="107">
        <v>0</v>
      </c>
      <c r="BY39" s="107">
        <v>0</v>
      </c>
    </row>
    <row r="40" spans="1:77" x14ac:dyDescent="0.25">
      <c r="A40" s="105" t="s">
        <v>37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v>0</v>
      </c>
      <c r="H40" s="107">
        <v>0</v>
      </c>
      <c r="I40" s="107">
        <v>0</v>
      </c>
      <c r="J40" s="107">
        <v>0</v>
      </c>
      <c r="K40" s="107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7">
        <v>0</v>
      </c>
      <c r="R40" s="107">
        <v>0</v>
      </c>
      <c r="S40" s="107">
        <v>0</v>
      </c>
      <c r="T40" s="107">
        <v>0</v>
      </c>
      <c r="U40" s="107">
        <v>0</v>
      </c>
      <c r="V40" s="107">
        <v>0</v>
      </c>
      <c r="W40" s="107">
        <v>0</v>
      </c>
      <c r="X40" s="107">
        <v>0</v>
      </c>
      <c r="Y40" s="107">
        <v>0</v>
      </c>
      <c r="Z40" s="107">
        <v>0</v>
      </c>
      <c r="AA40" s="107">
        <v>0</v>
      </c>
      <c r="AB40" s="107">
        <v>0</v>
      </c>
      <c r="AC40" s="107">
        <v>0</v>
      </c>
      <c r="AD40" s="107">
        <v>0</v>
      </c>
      <c r="AE40" s="107">
        <v>0</v>
      </c>
      <c r="AF40" s="107">
        <v>0</v>
      </c>
      <c r="AG40" s="107">
        <v>0</v>
      </c>
      <c r="AH40" s="107">
        <v>0</v>
      </c>
      <c r="AI40" s="107">
        <v>0</v>
      </c>
      <c r="AJ40" s="107">
        <v>0</v>
      </c>
      <c r="AK40" s="107">
        <v>0</v>
      </c>
      <c r="AL40" s="107">
        <v>0</v>
      </c>
      <c r="AM40" s="107">
        <v>0</v>
      </c>
      <c r="AN40" s="107">
        <v>0</v>
      </c>
      <c r="AO40" s="107">
        <v>0</v>
      </c>
      <c r="AP40" s="107">
        <v>0</v>
      </c>
      <c r="AQ40" s="107">
        <v>0</v>
      </c>
      <c r="AR40" s="107">
        <v>0</v>
      </c>
      <c r="AS40" s="107">
        <v>0</v>
      </c>
      <c r="AT40" s="107">
        <v>0</v>
      </c>
      <c r="AU40" s="107">
        <v>0</v>
      </c>
      <c r="AV40" s="107">
        <v>0</v>
      </c>
      <c r="AW40" s="107">
        <v>0</v>
      </c>
      <c r="AX40" s="107">
        <v>0</v>
      </c>
      <c r="AY40" s="107">
        <v>0</v>
      </c>
      <c r="AZ40" s="107">
        <v>0</v>
      </c>
      <c r="BA40" s="107">
        <v>0</v>
      </c>
      <c r="BB40" s="107">
        <v>0</v>
      </c>
      <c r="BC40" s="107">
        <v>0</v>
      </c>
      <c r="BD40" s="107">
        <v>0</v>
      </c>
      <c r="BE40" s="107">
        <v>0</v>
      </c>
      <c r="BF40" s="107">
        <v>0</v>
      </c>
      <c r="BG40" s="107">
        <v>0</v>
      </c>
      <c r="BH40" s="107">
        <v>0</v>
      </c>
      <c r="BI40" s="107">
        <v>0</v>
      </c>
      <c r="BJ40" s="107">
        <v>0</v>
      </c>
      <c r="BK40" s="107">
        <v>0</v>
      </c>
      <c r="BL40" s="107">
        <v>0</v>
      </c>
      <c r="BM40" s="107">
        <v>0</v>
      </c>
      <c r="BN40" s="107">
        <v>0</v>
      </c>
      <c r="BO40" s="107">
        <v>0</v>
      </c>
      <c r="BP40" s="107">
        <v>0</v>
      </c>
      <c r="BQ40" s="107">
        <v>0</v>
      </c>
      <c r="BR40" s="107">
        <v>0</v>
      </c>
      <c r="BS40" s="107">
        <v>0</v>
      </c>
      <c r="BT40" s="107">
        <v>0</v>
      </c>
      <c r="BU40" s="107">
        <v>0</v>
      </c>
      <c r="BV40" s="107">
        <v>0</v>
      </c>
      <c r="BW40" s="107">
        <v>0</v>
      </c>
      <c r="BX40" s="107">
        <v>0</v>
      </c>
      <c r="BY40" s="107">
        <v>0</v>
      </c>
    </row>
    <row r="41" spans="1:77" x14ac:dyDescent="0.25">
      <c r="A41" s="105" t="s">
        <v>38</v>
      </c>
      <c r="B41" s="107">
        <v>0</v>
      </c>
      <c r="C41" s="107">
        <v>0</v>
      </c>
      <c r="D41" s="107">
        <v>0</v>
      </c>
      <c r="E41" s="107">
        <v>0</v>
      </c>
      <c r="F41" s="107">
        <v>0</v>
      </c>
      <c r="G41" s="107">
        <v>0</v>
      </c>
      <c r="H41" s="107">
        <v>0</v>
      </c>
      <c r="I41" s="107">
        <v>0</v>
      </c>
      <c r="J41" s="107">
        <v>0</v>
      </c>
      <c r="K41" s="107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7">
        <v>0</v>
      </c>
      <c r="R41" s="107">
        <v>0</v>
      </c>
      <c r="S41" s="107">
        <v>0</v>
      </c>
      <c r="T41" s="107">
        <v>0</v>
      </c>
      <c r="U41" s="107">
        <v>0</v>
      </c>
      <c r="V41" s="107">
        <v>0</v>
      </c>
      <c r="W41" s="107">
        <v>0</v>
      </c>
      <c r="X41" s="107">
        <v>0</v>
      </c>
      <c r="Y41" s="107">
        <v>0</v>
      </c>
      <c r="Z41" s="107">
        <v>0</v>
      </c>
      <c r="AA41" s="107">
        <v>0</v>
      </c>
      <c r="AB41" s="107">
        <v>0</v>
      </c>
      <c r="AC41" s="107">
        <v>0</v>
      </c>
      <c r="AD41" s="107">
        <v>0</v>
      </c>
      <c r="AE41" s="107">
        <v>0</v>
      </c>
      <c r="AF41" s="107">
        <v>0</v>
      </c>
      <c r="AG41" s="107">
        <v>0</v>
      </c>
      <c r="AH41" s="107">
        <v>0</v>
      </c>
      <c r="AI41" s="107">
        <v>0</v>
      </c>
      <c r="AJ41" s="107">
        <v>0</v>
      </c>
      <c r="AK41" s="107">
        <v>0</v>
      </c>
      <c r="AL41" s="107">
        <v>0</v>
      </c>
      <c r="AM41" s="107">
        <v>0</v>
      </c>
      <c r="AN41" s="107">
        <v>0</v>
      </c>
      <c r="AO41" s="107">
        <v>0</v>
      </c>
      <c r="AP41" s="107">
        <v>0</v>
      </c>
      <c r="AQ41" s="107">
        <v>0</v>
      </c>
      <c r="AR41" s="107">
        <v>0</v>
      </c>
      <c r="AS41" s="107">
        <v>0</v>
      </c>
      <c r="AT41" s="107">
        <v>0</v>
      </c>
      <c r="AU41" s="107">
        <v>0</v>
      </c>
      <c r="AV41" s="107">
        <v>0</v>
      </c>
      <c r="AW41" s="107">
        <v>0</v>
      </c>
      <c r="AX41" s="107">
        <v>0</v>
      </c>
      <c r="AY41" s="107">
        <v>0</v>
      </c>
      <c r="AZ41" s="107">
        <v>0</v>
      </c>
      <c r="BA41" s="107">
        <v>0</v>
      </c>
      <c r="BB41" s="107">
        <v>0</v>
      </c>
      <c r="BC41" s="107">
        <v>0</v>
      </c>
      <c r="BD41" s="107">
        <v>0</v>
      </c>
      <c r="BE41" s="107">
        <v>0</v>
      </c>
      <c r="BF41" s="107">
        <v>0</v>
      </c>
      <c r="BG41" s="107">
        <v>0</v>
      </c>
      <c r="BH41" s="107">
        <v>0</v>
      </c>
      <c r="BI41" s="107">
        <v>0</v>
      </c>
      <c r="BJ41" s="107">
        <v>0</v>
      </c>
      <c r="BK41" s="107">
        <v>0</v>
      </c>
      <c r="BL41" s="107">
        <v>0</v>
      </c>
      <c r="BM41" s="107">
        <v>0</v>
      </c>
      <c r="BN41" s="107">
        <v>0</v>
      </c>
      <c r="BO41" s="107">
        <v>0</v>
      </c>
      <c r="BP41" s="107">
        <v>0</v>
      </c>
      <c r="BQ41" s="107">
        <v>0</v>
      </c>
      <c r="BR41" s="107">
        <v>0</v>
      </c>
      <c r="BS41" s="107">
        <v>0</v>
      </c>
      <c r="BT41" s="107">
        <v>0</v>
      </c>
      <c r="BU41" s="107">
        <v>0</v>
      </c>
      <c r="BV41" s="107">
        <v>0</v>
      </c>
      <c r="BW41" s="107">
        <v>0</v>
      </c>
      <c r="BX41" s="107">
        <v>0</v>
      </c>
      <c r="BY41" s="107">
        <v>0</v>
      </c>
    </row>
    <row r="42" spans="1:77" x14ac:dyDescent="0.25">
      <c r="A42" s="105" t="s">
        <v>39</v>
      </c>
      <c r="B42" s="107">
        <v>0</v>
      </c>
      <c r="C42" s="107">
        <v>0</v>
      </c>
      <c r="D42" s="107">
        <v>0</v>
      </c>
      <c r="E42" s="107">
        <v>0</v>
      </c>
      <c r="F42" s="107">
        <v>0</v>
      </c>
      <c r="G42" s="107">
        <v>0</v>
      </c>
      <c r="H42" s="107">
        <v>0</v>
      </c>
      <c r="I42" s="107">
        <v>0</v>
      </c>
      <c r="J42" s="107">
        <v>0</v>
      </c>
      <c r="K42" s="107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07">
        <v>0</v>
      </c>
      <c r="T42" s="107">
        <v>0</v>
      </c>
      <c r="U42" s="107">
        <v>0</v>
      </c>
      <c r="V42" s="107">
        <v>0</v>
      </c>
      <c r="W42" s="107">
        <v>0</v>
      </c>
      <c r="X42" s="107">
        <v>0</v>
      </c>
      <c r="Y42" s="107">
        <v>0</v>
      </c>
      <c r="Z42" s="107">
        <v>0</v>
      </c>
      <c r="AA42" s="107">
        <v>0</v>
      </c>
      <c r="AB42" s="107">
        <v>0</v>
      </c>
      <c r="AC42" s="107">
        <v>0</v>
      </c>
      <c r="AD42" s="107">
        <v>0</v>
      </c>
      <c r="AE42" s="107">
        <v>0</v>
      </c>
      <c r="AF42" s="107">
        <v>0</v>
      </c>
      <c r="AG42" s="107">
        <v>0</v>
      </c>
      <c r="AH42" s="107">
        <v>0</v>
      </c>
      <c r="AI42" s="107">
        <v>0</v>
      </c>
      <c r="AJ42" s="107">
        <v>0</v>
      </c>
      <c r="AK42" s="107">
        <v>0</v>
      </c>
      <c r="AL42" s="107">
        <v>0</v>
      </c>
      <c r="AM42" s="107">
        <v>0</v>
      </c>
      <c r="AN42" s="107">
        <v>0</v>
      </c>
      <c r="AO42" s="107">
        <v>0</v>
      </c>
      <c r="AP42" s="107">
        <v>0</v>
      </c>
      <c r="AQ42" s="107">
        <v>0</v>
      </c>
      <c r="AR42" s="107">
        <v>0</v>
      </c>
      <c r="AS42" s="107">
        <v>0</v>
      </c>
      <c r="AT42" s="107">
        <v>0</v>
      </c>
      <c r="AU42" s="107">
        <v>0</v>
      </c>
      <c r="AV42" s="107">
        <v>0</v>
      </c>
      <c r="AW42" s="107">
        <v>0</v>
      </c>
      <c r="AX42" s="107">
        <v>0</v>
      </c>
      <c r="AY42" s="107">
        <v>0</v>
      </c>
      <c r="AZ42" s="107">
        <v>0</v>
      </c>
      <c r="BA42" s="107">
        <v>0</v>
      </c>
      <c r="BB42" s="107">
        <v>0</v>
      </c>
      <c r="BC42" s="107">
        <v>0</v>
      </c>
      <c r="BD42" s="107">
        <v>0</v>
      </c>
      <c r="BE42" s="107">
        <v>0</v>
      </c>
      <c r="BF42" s="107">
        <v>0</v>
      </c>
      <c r="BG42" s="107">
        <v>0</v>
      </c>
      <c r="BH42" s="107">
        <v>0</v>
      </c>
      <c r="BI42" s="107">
        <v>0</v>
      </c>
      <c r="BJ42" s="107">
        <v>0</v>
      </c>
      <c r="BK42" s="107">
        <v>0</v>
      </c>
      <c r="BL42" s="107">
        <v>0</v>
      </c>
      <c r="BM42" s="107">
        <v>0</v>
      </c>
      <c r="BN42" s="107">
        <v>0</v>
      </c>
      <c r="BO42" s="107">
        <v>0</v>
      </c>
      <c r="BP42" s="107">
        <v>0</v>
      </c>
      <c r="BQ42" s="107">
        <v>0</v>
      </c>
      <c r="BR42" s="107">
        <v>0</v>
      </c>
      <c r="BS42" s="107">
        <v>0</v>
      </c>
      <c r="BT42" s="107">
        <v>0</v>
      </c>
      <c r="BU42" s="107">
        <v>0</v>
      </c>
      <c r="BV42" s="107">
        <v>0</v>
      </c>
      <c r="BW42" s="107">
        <v>0</v>
      </c>
      <c r="BX42" s="107">
        <v>0</v>
      </c>
      <c r="BY42" s="107">
        <v>0</v>
      </c>
    </row>
    <row r="43" spans="1:77" x14ac:dyDescent="0.25">
      <c r="A43" s="105" t="s">
        <v>40</v>
      </c>
      <c r="B43" s="107">
        <v>0</v>
      </c>
      <c r="C43" s="107">
        <v>0</v>
      </c>
      <c r="D43" s="107">
        <v>0</v>
      </c>
      <c r="E43" s="107">
        <v>0</v>
      </c>
      <c r="F43" s="107">
        <v>0</v>
      </c>
      <c r="G43" s="107">
        <v>0</v>
      </c>
      <c r="H43" s="107">
        <v>0</v>
      </c>
      <c r="I43" s="107">
        <v>0</v>
      </c>
      <c r="J43" s="107">
        <v>0</v>
      </c>
      <c r="K43" s="107">
        <v>0</v>
      </c>
      <c r="L43" s="107">
        <v>0</v>
      </c>
      <c r="M43" s="107">
        <v>0</v>
      </c>
      <c r="N43" s="107">
        <v>0</v>
      </c>
      <c r="O43" s="107">
        <v>0</v>
      </c>
      <c r="P43" s="107">
        <v>0</v>
      </c>
      <c r="Q43" s="107">
        <v>0</v>
      </c>
      <c r="R43" s="107">
        <v>0</v>
      </c>
      <c r="S43" s="107">
        <v>0</v>
      </c>
      <c r="T43" s="107">
        <v>0</v>
      </c>
      <c r="U43" s="107">
        <v>0</v>
      </c>
      <c r="V43" s="107">
        <v>0</v>
      </c>
      <c r="W43" s="107">
        <v>0</v>
      </c>
      <c r="X43" s="107">
        <v>0</v>
      </c>
      <c r="Y43" s="107">
        <v>0</v>
      </c>
      <c r="Z43" s="107">
        <v>0</v>
      </c>
      <c r="AA43" s="107">
        <v>0</v>
      </c>
      <c r="AB43" s="107">
        <v>0</v>
      </c>
      <c r="AC43" s="107">
        <v>0</v>
      </c>
      <c r="AD43" s="107">
        <v>0</v>
      </c>
      <c r="AE43" s="107">
        <v>0</v>
      </c>
      <c r="AF43" s="107">
        <v>0</v>
      </c>
      <c r="AG43" s="107">
        <v>0</v>
      </c>
      <c r="AH43" s="107">
        <v>0</v>
      </c>
      <c r="AI43" s="107">
        <v>0</v>
      </c>
      <c r="AJ43" s="107">
        <v>0</v>
      </c>
      <c r="AK43" s="107">
        <v>0</v>
      </c>
      <c r="AL43" s="107">
        <v>0</v>
      </c>
      <c r="AM43" s="107">
        <v>0</v>
      </c>
      <c r="AN43" s="107">
        <v>0</v>
      </c>
      <c r="AO43" s="107">
        <v>0</v>
      </c>
      <c r="AP43" s="107">
        <v>0</v>
      </c>
      <c r="AQ43" s="107">
        <v>0</v>
      </c>
      <c r="AR43" s="107">
        <v>0</v>
      </c>
      <c r="AS43" s="107">
        <v>0</v>
      </c>
      <c r="AT43" s="107">
        <v>0</v>
      </c>
      <c r="AU43" s="107">
        <v>0</v>
      </c>
      <c r="AV43" s="107">
        <v>0</v>
      </c>
      <c r="AW43" s="107">
        <v>0</v>
      </c>
      <c r="AX43" s="107">
        <v>0</v>
      </c>
      <c r="AY43" s="107">
        <v>0</v>
      </c>
      <c r="AZ43" s="107">
        <v>0</v>
      </c>
      <c r="BA43" s="107">
        <v>0</v>
      </c>
      <c r="BB43" s="107">
        <v>0</v>
      </c>
      <c r="BC43" s="107">
        <v>0</v>
      </c>
      <c r="BD43" s="107">
        <v>0</v>
      </c>
      <c r="BE43" s="107">
        <v>0</v>
      </c>
      <c r="BF43" s="107">
        <v>0</v>
      </c>
      <c r="BG43" s="107">
        <v>0</v>
      </c>
      <c r="BH43" s="107">
        <v>0</v>
      </c>
      <c r="BI43" s="107">
        <v>0</v>
      </c>
      <c r="BJ43" s="107">
        <v>0</v>
      </c>
      <c r="BK43" s="107">
        <v>0</v>
      </c>
      <c r="BL43" s="107">
        <v>0</v>
      </c>
      <c r="BM43" s="107">
        <v>0</v>
      </c>
      <c r="BN43" s="107">
        <v>0</v>
      </c>
      <c r="BO43" s="107">
        <v>0</v>
      </c>
      <c r="BP43" s="107">
        <v>0</v>
      </c>
      <c r="BQ43" s="107">
        <v>0</v>
      </c>
      <c r="BR43" s="107">
        <v>0</v>
      </c>
      <c r="BS43" s="107">
        <v>0</v>
      </c>
      <c r="BT43" s="107">
        <v>0</v>
      </c>
      <c r="BU43" s="107">
        <v>0</v>
      </c>
      <c r="BV43" s="107">
        <v>0</v>
      </c>
      <c r="BW43" s="107">
        <v>0</v>
      </c>
      <c r="BX43" s="107">
        <v>0</v>
      </c>
      <c r="BY43" s="107">
        <v>0</v>
      </c>
    </row>
    <row r="44" spans="1:77" x14ac:dyDescent="0.25">
      <c r="A44" s="105" t="s">
        <v>41</v>
      </c>
      <c r="B44" s="107">
        <v>0</v>
      </c>
      <c r="C44" s="107">
        <v>0</v>
      </c>
      <c r="D44" s="107">
        <v>0</v>
      </c>
      <c r="E44" s="107">
        <v>0</v>
      </c>
      <c r="F44" s="107">
        <v>0</v>
      </c>
      <c r="G44" s="107">
        <v>0</v>
      </c>
      <c r="H44" s="107">
        <v>0</v>
      </c>
      <c r="I44" s="107">
        <v>0</v>
      </c>
      <c r="J44" s="107">
        <v>0</v>
      </c>
      <c r="K44" s="107">
        <v>0</v>
      </c>
      <c r="L44" s="107">
        <v>0</v>
      </c>
      <c r="M44" s="107">
        <v>0</v>
      </c>
      <c r="N44" s="107">
        <v>0</v>
      </c>
      <c r="O44" s="107">
        <v>0</v>
      </c>
      <c r="P44" s="107">
        <v>0</v>
      </c>
      <c r="Q44" s="107">
        <v>0</v>
      </c>
      <c r="R44" s="107">
        <v>0</v>
      </c>
      <c r="S44" s="107">
        <v>0</v>
      </c>
      <c r="T44" s="107">
        <v>0</v>
      </c>
      <c r="U44" s="107">
        <v>0</v>
      </c>
      <c r="V44" s="107">
        <v>0</v>
      </c>
      <c r="W44" s="107">
        <v>0</v>
      </c>
      <c r="X44" s="107">
        <v>0</v>
      </c>
      <c r="Y44" s="107">
        <v>0</v>
      </c>
      <c r="Z44" s="107">
        <v>0</v>
      </c>
      <c r="AA44" s="107">
        <v>0</v>
      </c>
      <c r="AB44" s="107">
        <v>0</v>
      </c>
      <c r="AC44" s="107">
        <v>0</v>
      </c>
      <c r="AD44" s="107">
        <v>0</v>
      </c>
      <c r="AE44" s="107">
        <v>0</v>
      </c>
      <c r="AF44" s="107">
        <v>0</v>
      </c>
      <c r="AG44" s="107">
        <v>0</v>
      </c>
      <c r="AH44" s="107">
        <v>0</v>
      </c>
      <c r="AI44" s="107">
        <v>0</v>
      </c>
      <c r="AJ44" s="107">
        <v>0</v>
      </c>
      <c r="AK44" s="107">
        <v>0</v>
      </c>
      <c r="AL44" s="107">
        <v>0</v>
      </c>
      <c r="AM44" s="107">
        <v>0</v>
      </c>
      <c r="AN44" s="107">
        <v>0</v>
      </c>
      <c r="AO44" s="107">
        <v>0</v>
      </c>
      <c r="AP44" s="107">
        <v>0</v>
      </c>
      <c r="AQ44" s="107">
        <v>0</v>
      </c>
      <c r="AR44" s="107">
        <v>0</v>
      </c>
      <c r="AS44" s="107">
        <v>0</v>
      </c>
      <c r="AT44" s="107">
        <v>0</v>
      </c>
      <c r="AU44" s="107">
        <v>0</v>
      </c>
      <c r="AV44" s="107">
        <v>0</v>
      </c>
      <c r="AW44" s="107">
        <v>0</v>
      </c>
      <c r="AX44" s="107">
        <v>0</v>
      </c>
      <c r="AY44" s="107">
        <v>0</v>
      </c>
      <c r="AZ44" s="107">
        <v>0</v>
      </c>
      <c r="BA44" s="107">
        <v>0</v>
      </c>
      <c r="BB44" s="107">
        <v>0</v>
      </c>
      <c r="BC44" s="107">
        <v>0</v>
      </c>
      <c r="BD44" s="107">
        <v>0</v>
      </c>
      <c r="BE44" s="107">
        <v>0</v>
      </c>
      <c r="BF44" s="107">
        <v>0</v>
      </c>
      <c r="BG44" s="107">
        <v>0</v>
      </c>
      <c r="BH44" s="107">
        <v>0</v>
      </c>
      <c r="BI44" s="107">
        <v>0</v>
      </c>
      <c r="BJ44" s="107">
        <v>0</v>
      </c>
      <c r="BK44" s="107">
        <v>0</v>
      </c>
      <c r="BL44" s="107">
        <v>0</v>
      </c>
      <c r="BM44" s="107">
        <v>0</v>
      </c>
      <c r="BN44" s="107">
        <v>0</v>
      </c>
      <c r="BO44" s="107">
        <v>0</v>
      </c>
      <c r="BP44" s="107">
        <v>0</v>
      </c>
      <c r="BQ44" s="107">
        <v>0</v>
      </c>
      <c r="BR44" s="107">
        <v>0</v>
      </c>
      <c r="BS44" s="107">
        <v>0</v>
      </c>
      <c r="BT44" s="107">
        <v>0</v>
      </c>
      <c r="BU44" s="107">
        <v>0</v>
      </c>
      <c r="BV44" s="107">
        <v>0</v>
      </c>
      <c r="BW44" s="107">
        <v>0</v>
      </c>
      <c r="BX44" s="107">
        <v>0</v>
      </c>
      <c r="BY44" s="107">
        <v>0</v>
      </c>
    </row>
    <row r="45" spans="1:77" x14ac:dyDescent="0.25">
      <c r="A45" s="105" t="s">
        <v>42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v>0</v>
      </c>
      <c r="H45" s="107">
        <v>0</v>
      </c>
      <c r="I45" s="107">
        <v>0</v>
      </c>
      <c r="J45" s="107">
        <v>0</v>
      </c>
      <c r="K45" s="107">
        <v>0</v>
      </c>
      <c r="L45" s="107">
        <v>0</v>
      </c>
      <c r="M45" s="107">
        <v>0</v>
      </c>
      <c r="N45" s="107">
        <v>0</v>
      </c>
      <c r="O45" s="107">
        <v>0</v>
      </c>
      <c r="P45" s="107">
        <v>0</v>
      </c>
      <c r="Q45" s="107">
        <v>0</v>
      </c>
      <c r="R45" s="107">
        <v>0</v>
      </c>
      <c r="S45" s="107">
        <v>0</v>
      </c>
      <c r="T45" s="107">
        <v>0</v>
      </c>
      <c r="U45" s="107">
        <v>0</v>
      </c>
      <c r="V45" s="107">
        <v>0</v>
      </c>
      <c r="W45" s="107">
        <v>0</v>
      </c>
      <c r="X45" s="107">
        <v>0</v>
      </c>
      <c r="Y45" s="107">
        <v>0</v>
      </c>
      <c r="Z45" s="107">
        <v>0</v>
      </c>
      <c r="AA45" s="107">
        <v>0</v>
      </c>
      <c r="AB45" s="107">
        <v>0</v>
      </c>
      <c r="AC45" s="107">
        <v>0</v>
      </c>
      <c r="AD45" s="107">
        <v>0</v>
      </c>
      <c r="AE45" s="107">
        <v>0</v>
      </c>
      <c r="AF45" s="107">
        <v>0</v>
      </c>
      <c r="AG45" s="107">
        <v>0</v>
      </c>
      <c r="AH45" s="107">
        <v>0</v>
      </c>
      <c r="AI45" s="107">
        <v>0</v>
      </c>
      <c r="AJ45" s="107">
        <v>0</v>
      </c>
      <c r="AK45" s="107">
        <v>0</v>
      </c>
      <c r="AL45" s="107">
        <v>0</v>
      </c>
      <c r="AM45" s="107">
        <v>0</v>
      </c>
      <c r="AN45" s="107">
        <v>0</v>
      </c>
      <c r="AO45" s="107">
        <v>0</v>
      </c>
      <c r="AP45" s="107">
        <v>0</v>
      </c>
      <c r="AQ45" s="107">
        <v>0</v>
      </c>
      <c r="AR45" s="107">
        <v>0</v>
      </c>
      <c r="AS45" s="107">
        <v>0</v>
      </c>
      <c r="AT45" s="107">
        <v>0</v>
      </c>
      <c r="AU45" s="107">
        <v>0</v>
      </c>
      <c r="AV45" s="107">
        <v>0</v>
      </c>
      <c r="AW45" s="107">
        <v>0</v>
      </c>
      <c r="AX45" s="107">
        <v>0</v>
      </c>
      <c r="AY45" s="107">
        <v>0</v>
      </c>
      <c r="AZ45" s="107">
        <v>0</v>
      </c>
      <c r="BA45" s="107">
        <v>0</v>
      </c>
      <c r="BB45" s="107">
        <v>0</v>
      </c>
      <c r="BC45" s="107">
        <v>0</v>
      </c>
      <c r="BD45" s="107">
        <v>0</v>
      </c>
      <c r="BE45" s="107">
        <v>0</v>
      </c>
      <c r="BF45" s="107">
        <v>0</v>
      </c>
      <c r="BG45" s="107">
        <v>0</v>
      </c>
      <c r="BH45" s="107">
        <v>0</v>
      </c>
      <c r="BI45" s="107">
        <v>0</v>
      </c>
      <c r="BJ45" s="107">
        <v>0</v>
      </c>
      <c r="BK45" s="107">
        <v>0</v>
      </c>
      <c r="BL45" s="107">
        <v>0</v>
      </c>
      <c r="BM45" s="107">
        <v>0</v>
      </c>
      <c r="BN45" s="107">
        <v>0</v>
      </c>
      <c r="BO45" s="107">
        <v>0</v>
      </c>
      <c r="BP45" s="107">
        <v>0</v>
      </c>
      <c r="BQ45" s="107">
        <v>0</v>
      </c>
      <c r="BR45" s="107">
        <v>0</v>
      </c>
      <c r="BS45" s="107">
        <v>0</v>
      </c>
      <c r="BT45" s="107">
        <v>0</v>
      </c>
      <c r="BU45" s="107">
        <v>0</v>
      </c>
      <c r="BV45" s="107">
        <v>0</v>
      </c>
      <c r="BW45" s="107">
        <v>0</v>
      </c>
      <c r="BX45" s="107">
        <v>0</v>
      </c>
      <c r="BY45" s="107">
        <v>0</v>
      </c>
    </row>
    <row r="46" spans="1:77" x14ac:dyDescent="0.25">
      <c r="A46" s="105" t="s">
        <v>43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v>0</v>
      </c>
      <c r="H46" s="107">
        <v>0</v>
      </c>
      <c r="I46" s="107">
        <v>0</v>
      </c>
      <c r="J46" s="107">
        <v>0</v>
      </c>
      <c r="K46" s="107">
        <v>0</v>
      </c>
      <c r="L46" s="107">
        <v>0</v>
      </c>
      <c r="M46" s="107">
        <v>0</v>
      </c>
      <c r="N46" s="107">
        <v>0</v>
      </c>
      <c r="O46" s="107">
        <v>0</v>
      </c>
      <c r="P46" s="107">
        <v>0</v>
      </c>
      <c r="Q46" s="107">
        <v>0</v>
      </c>
      <c r="R46" s="107">
        <v>0</v>
      </c>
      <c r="S46" s="107">
        <v>0</v>
      </c>
      <c r="T46" s="107">
        <v>0</v>
      </c>
      <c r="U46" s="107">
        <v>0</v>
      </c>
      <c r="V46" s="107">
        <v>0</v>
      </c>
      <c r="W46" s="107">
        <v>0</v>
      </c>
      <c r="X46" s="107">
        <v>0</v>
      </c>
      <c r="Y46" s="107">
        <v>0</v>
      </c>
      <c r="Z46" s="107">
        <v>0</v>
      </c>
      <c r="AA46" s="107">
        <v>0</v>
      </c>
      <c r="AB46" s="107">
        <v>0</v>
      </c>
      <c r="AC46" s="107">
        <v>0</v>
      </c>
      <c r="AD46" s="107">
        <v>0</v>
      </c>
      <c r="AE46" s="107">
        <v>0</v>
      </c>
      <c r="AF46" s="107">
        <v>0</v>
      </c>
      <c r="AG46" s="107">
        <v>0</v>
      </c>
      <c r="AH46" s="107">
        <v>0</v>
      </c>
      <c r="AI46" s="107">
        <v>0</v>
      </c>
      <c r="AJ46" s="107">
        <v>0</v>
      </c>
      <c r="AK46" s="107">
        <v>0</v>
      </c>
      <c r="AL46" s="107">
        <v>0</v>
      </c>
      <c r="AM46" s="107">
        <v>0</v>
      </c>
      <c r="AN46" s="107">
        <v>0</v>
      </c>
      <c r="AO46" s="107">
        <v>0</v>
      </c>
      <c r="AP46" s="107">
        <v>0</v>
      </c>
      <c r="AQ46" s="107">
        <v>0</v>
      </c>
      <c r="AR46" s="107">
        <v>0</v>
      </c>
      <c r="AS46" s="107">
        <v>0</v>
      </c>
      <c r="AT46" s="107">
        <v>0</v>
      </c>
      <c r="AU46" s="107">
        <v>0</v>
      </c>
      <c r="AV46" s="107">
        <v>0</v>
      </c>
      <c r="AW46" s="107">
        <v>0</v>
      </c>
      <c r="AX46" s="107">
        <v>0</v>
      </c>
      <c r="AY46" s="107">
        <v>0</v>
      </c>
      <c r="AZ46" s="107">
        <v>0</v>
      </c>
      <c r="BA46" s="107">
        <v>0</v>
      </c>
      <c r="BB46" s="107">
        <v>0</v>
      </c>
      <c r="BC46" s="107">
        <v>0</v>
      </c>
      <c r="BD46" s="107">
        <v>0</v>
      </c>
      <c r="BE46" s="107">
        <v>0</v>
      </c>
      <c r="BF46" s="107">
        <v>0</v>
      </c>
      <c r="BG46" s="107">
        <v>0</v>
      </c>
      <c r="BH46" s="107">
        <v>0</v>
      </c>
      <c r="BI46" s="107">
        <v>0</v>
      </c>
      <c r="BJ46" s="107">
        <v>0</v>
      </c>
      <c r="BK46" s="107">
        <v>0</v>
      </c>
      <c r="BL46" s="107">
        <v>0</v>
      </c>
      <c r="BM46" s="107">
        <v>0</v>
      </c>
      <c r="BN46" s="107">
        <v>0</v>
      </c>
      <c r="BO46" s="107">
        <v>0</v>
      </c>
      <c r="BP46" s="107">
        <v>0</v>
      </c>
      <c r="BQ46" s="107">
        <v>0</v>
      </c>
      <c r="BR46" s="107">
        <v>0</v>
      </c>
      <c r="BS46" s="107">
        <v>0</v>
      </c>
      <c r="BT46" s="107">
        <v>0</v>
      </c>
      <c r="BU46" s="107">
        <v>0</v>
      </c>
      <c r="BV46" s="107">
        <v>0</v>
      </c>
      <c r="BW46" s="107">
        <v>0</v>
      </c>
      <c r="BX46" s="107">
        <v>0</v>
      </c>
      <c r="BY46" s="107">
        <v>0</v>
      </c>
    </row>
    <row r="47" spans="1:77" x14ac:dyDescent="0.25">
      <c r="A47" s="105" t="s">
        <v>44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v>0</v>
      </c>
      <c r="H47" s="107">
        <v>0</v>
      </c>
      <c r="I47" s="107">
        <v>0</v>
      </c>
      <c r="J47" s="107">
        <v>0</v>
      </c>
      <c r="K47" s="107">
        <v>0</v>
      </c>
      <c r="L47" s="107">
        <v>0</v>
      </c>
      <c r="M47" s="107">
        <v>0</v>
      </c>
      <c r="N47" s="107">
        <v>0</v>
      </c>
      <c r="O47" s="107">
        <v>0</v>
      </c>
      <c r="P47" s="107">
        <v>0</v>
      </c>
      <c r="Q47" s="107">
        <v>0</v>
      </c>
      <c r="R47" s="107">
        <v>0</v>
      </c>
      <c r="S47" s="107">
        <v>0</v>
      </c>
      <c r="T47" s="107">
        <v>0</v>
      </c>
      <c r="U47" s="107">
        <v>0</v>
      </c>
      <c r="V47" s="107">
        <v>0</v>
      </c>
      <c r="W47" s="107">
        <v>0</v>
      </c>
      <c r="X47" s="107">
        <v>0</v>
      </c>
      <c r="Y47" s="107">
        <v>0</v>
      </c>
      <c r="Z47" s="107">
        <v>0</v>
      </c>
      <c r="AA47" s="107">
        <v>0</v>
      </c>
      <c r="AB47" s="107">
        <v>0</v>
      </c>
      <c r="AC47" s="107">
        <v>0</v>
      </c>
      <c r="AD47" s="107">
        <v>0</v>
      </c>
      <c r="AE47" s="107">
        <v>0</v>
      </c>
      <c r="AF47" s="107">
        <v>0</v>
      </c>
      <c r="AG47" s="107">
        <v>0</v>
      </c>
      <c r="AH47" s="107">
        <v>0</v>
      </c>
      <c r="AI47" s="107">
        <v>0</v>
      </c>
      <c r="AJ47" s="107">
        <v>0</v>
      </c>
      <c r="AK47" s="107">
        <v>0</v>
      </c>
      <c r="AL47" s="107">
        <v>0</v>
      </c>
      <c r="AM47" s="107">
        <v>0</v>
      </c>
      <c r="AN47" s="107">
        <v>0</v>
      </c>
      <c r="AO47" s="107">
        <v>0</v>
      </c>
      <c r="AP47" s="107">
        <v>0</v>
      </c>
      <c r="AQ47" s="107">
        <v>0</v>
      </c>
      <c r="AR47" s="107">
        <v>0</v>
      </c>
      <c r="AS47" s="107">
        <v>0</v>
      </c>
      <c r="AT47" s="107">
        <v>0</v>
      </c>
      <c r="AU47" s="107">
        <v>0</v>
      </c>
      <c r="AV47" s="107">
        <v>0</v>
      </c>
      <c r="AW47" s="107">
        <v>0</v>
      </c>
      <c r="AX47" s="107">
        <v>0</v>
      </c>
      <c r="AY47" s="107">
        <v>0</v>
      </c>
      <c r="AZ47" s="107">
        <v>0</v>
      </c>
      <c r="BA47" s="107">
        <v>0</v>
      </c>
      <c r="BB47" s="107">
        <v>0</v>
      </c>
      <c r="BC47" s="107">
        <v>0</v>
      </c>
      <c r="BD47" s="107">
        <v>0</v>
      </c>
      <c r="BE47" s="107">
        <v>0</v>
      </c>
      <c r="BF47" s="107">
        <v>0</v>
      </c>
      <c r="BG47" s="107">
        <v>0</v>
      </c>
      <c r="BH47" s="107">
        <v>0</v>
      </c>
      <c r="BI47" s="107">
        <v>0</v>
      </c>
      <c r="BJ47" s="107">
        <v>0</v>
      </c>
      <c r="BK47" s="107">
        <v>0</v>
      </c>
      <c r="BL47" s="107">
        <v>0</v>
      </c>
      <c r="BM47" s="107">
        <v>0</v>
      </c>
      <c r="BN47" s="107">
        <v>0</v>
      </c>
      <c r="BO47" s="107">
        <v>0</v>
      </c>
      <c r="BP47" s="107">
        <v>0</v>
      </c>
      <c r="BQ47" s="107">
        <v>0</v>
      </c>
      <c r="BR47" s="107">
        <v>0</v>
      </c>
      <c r="BS47" s="107">
        <v>0</v>
      </c>
      <c r="BT47" s="107">
        <v>0</v>
      </c>
      <c r="BU47" s="107">
        <v>0</v>
      </c>
      <c r="BV47" s="107">
        <v>0</v>
      </c>
      <c r="BW47" s="107">
        <v>0</v>
      </c>
      <c r="BX47" s="107">
        <v>0</v>
      </c>
      <c r="BY47" s="107">
        <v>0</v>
      </c>
    </row>
    <row r="48" spans="1:77" x14ac:dyDescent="0.25">
      <c r="A48" s="105" t="s">
        <v>45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v>0</v>
      </c>
      <c r="H48" s="107">
        <v>0</v>
      </c>
      <c r="I48" s="107">
        <v>0</v>
      </c>
      <c r="J48" s="107">
        <v>0</v>
      </c>
      <c r="K48" s="107">
        <v>0</v>
      </c>
      <c r="L48" s="107">
        <v>0</v>
      </c>
      <c r="M48" s="107">
        <v>0</v>
      </c>
      <c r="N48" s="107">
        <v>0</v>
      </c>
      <c r="O48" s="107">
        <v>0</v>
      </c>
      <c r="P48" s="107">
        <v>0</v>
      </c>
      <c r="Q48" s="107">
        <v>0</v>
      </c>
      <c r="R48" s="107">
        <v>0</v>
      </c>
      <c r="S48" s="107">
        <v>0</v>
      </c>
      <c r="T48" s="107">
        <v>0</v>
      </c>
      <c r="U48" s="107">
        <v>0</v>
      </c>
      <c r="V48" s="107">
        <v>0</v>
      </c>
      <c r="W48" s="107">
        <v>0</v>
      </c>
      <c r="X48" s="107">
        <v>0</v>
      </c>
      <c r="Y48" s="107">
        <v>0</v>
      </c>
      <c r="Z48" s="107">
        <v>0</v>
      </c>
      <c r="AA48" s="107">
        <v>0</v>
      </c>
      <c r="AB48" s="107">
        <v>0</v>
      </c>
      <c r="AC48" s="107">
        <v>0</v>
      </c>
      <c r="AD48" s="107">
        <v>0</v>
      </c>
      <c r="AE48" s="107">
        <v>0</v>
      </c>
      <c r="AF48" s="107">
        <v>0</v>
      </c>
      <c r="AG48" s="107">
        <v>0</v>
      </c>
      <c r="AH48" s="107">
        <v>0</v>
      </c>
      <c r="AI48" s="107">
        <v>0</v>
      </c>
      <c r="AJ48" s="107">
        <v>0</v>
      </c>
      <c r="AK48" s="107">
        <v>0</v>
      </c>
      <c r="AL48" s="107">
        <v>0</v>
      </c>
      <c r="AM48" s="107">
        <v>0</v>
      </c>
      <c r="AN48" s="107">
        <v>0</v>
      </c>
      <c r="AO48" s="107">
        <v>0</v>
      </c>
      <c r="AP48" s="107">
        <v>0</v>
      </c>
      <c r="AQ48" s="107">
        <v>0</v>
      </c>
      <c r="AR48" s="107">
        <v>0</v>
      </c>
      <c r="AS48" s="107">
        <v>0</v>
      </c>
      <c r="AT48" s="107">
        <v>0</v>
      </c>
      <c r="AU48" s="107">
        <v>0</v>
      </c>
      <c r="AV48" s="107">
        <v>0</v>
      </c>
      <c r="AW48" s="107">
        <v>0</v>
      </c>
      <c r="AX48" s="107">
        <v>0</v>
      </c>
      <c r="AY48" s="107">
        <v>0</v>
      </c>
      <c r="AZ48" s="107">
        <v>0</v>
      </c>
      <c r="BA48" s="107">
        <v>0</v>
      </c>
      <c r="BB48" s="107">
        <v>0</v>
      </c>
      <c r="BC48" s="107">
        <v>0</v>
      </c>
      <c r="BD48" s="107">
        <v>0</v>
      </c>
      <c r="BE48" s="107">
        <v>0</v>
      </c>
      <c r="BF48" s="107">
        <v>0</v>
      </c>
      <c r="BG48" s="107">
        <v>0</v>
      </c>
      <c r="BH48" s="107">
        <v>0</v>
      </c>
      <c r="BI48" s="107">
        <v>0</v>
      </c>
      <c r="BJ48" s="107">
        <v>0</v>
      </c>
      <c r="BK48" s="107">
        <v>0</v>
      </c>
      <c r="BL48" s="107">
        <v>0</v>
      </c>
      <c r="BM48" s="107">
        <v>0</v>
      </c>
      <c r="BN48" s="107">
        <v>0</v>
      </c>
      <c r="BO48" s="107">
        <v>0</v>
      </c>
      <c r="BP48" s="107">
        <v>0</v>
      </c>
      <c r="BQ48" s="107">
        <v>0</v>
      </c>
      <c r="BR48" s="107">
        <v>0</v>
      </c>
      <c r="BS48" s="107">
        <v>0</v>
      </c>
      <c r="BT48" s="107">
        <v>0</v>
      </c>
      <c r="BU48" s="107">
        <v>0</v>
      </c>
      <c r="BV48" s="107">
        <v>0</v>
      </c>
      <c r="BW48" s="107">
        <v>0</v>
      </c>
      <c r="BX48" s="107">
        <v>0</v>
      </c>
      <c r="BY48" s="107">
        <v>0</v>
      </c>
    </row>
    <row r="49" spans="1:77" x14ac:dyDescent="0.25">
      <c r="A49" s="105" t="s">
        <v>46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v>0</v>
      </c>
      <c r="H49" s="107">
        <v>0</v>
      </c>
      <c r="I49" s="107">
        <v>0</v>
      </c>
      <c r="J49" s="107">
        <v>0</v>
      </c>
      <c r="K49" s="107">
        <v>0</v>
      </c>
      <c r="L49" s="107">
        <v>0</v>
      </c>
      <c r="M49" s="107">
        <v>0</v>
      </c>
      <c r="N49" s="107">
        <v>0</v>
      </c>
      <c r="O49" s="107">
        <v>0</v>
      </c>
      <c r="P49" s="107">
        <v>0</v>
      </c>
      <c r="Q49" s="107">
        <v>0</v>
      </c>
      <c r="R49" s="107">
        <v>0</v>
      </c>
      <c r="S49" s="107">
        <v>0</v>
      </c>
      <c r="T49" s="107">
        <v>0</v>
      </c>
      <c r="U49" s="107">
        <v>0</v>
      </c>
      <c r="V49" s="107">
        <v>0</v>
      </c>
      <c r="W49" s="107">
        <v>0</v>
      </c>
      <c r="X49" s="107">
        <v>0</v>
      </c>
      <c r="Y49" s="107">
        <v>0</v>
      </c>
      <c r="Z49" s="107">
        <v>0</v>
      </c>
      <c r="AA49" s="107">
        <v>0</v>
      </c>
      <c r="AB49" s="107">
        <v>0</v>
      </c>
      <c r="AC49" s="107">
        <v>0</v>
      </c>
      <c r="AD49" s="107">
        <v>0</v>
      </c>
      <c r="AE49" s="107">
        <v>0</v>
      </c>
      <c r="AF49" s="107">
        <v>0</v>
      </c>
      <c r="AG49" s="107">
        <v>0</v>
      </c>
      <c r="AH49" s="107">
        <v>0</v>
      </c>
      <c r="AI49" s="107">
        <v>0</v>
      </c>
      <c r="AJ49" s="107">
        <v>0</v>
      </c>
      <c r="AK49" s="107">
        <v>0</v>
      </c>
      <c r="AL49" s="107">
        <v>0</v>
      </c>
      <c r="AM49" s="107">
        <v>0</v>
      </c>
      <c r="AN49" s="107">
        <v>0</v>
      </c>
      <c r="AO49" s="107">
        <v>0</v>
      </c>
      <c r="AP49" s="107">
        <v>0</v>
      </c>
      <c r="AQ49" s="107">
        <v>0</v>
      </c>
      <c r="AR49" s="107">
        <v>0</v>
      </c>
      <c r="AS49" s="107">
        <v>0</v>
      </c>
      <c r="AT49" s="107">
        <v>0</v>
      </c>
      <c r="AU49" s="107">
        <v>0</v>
      </c>
      <c r="AV49" s="107">
        <v>0</v>
      </c>
      <c r="AW49" s="107">
        <v>0</v>
      </c>
      <c r="AX49" s="107">
        <v>0</v>
      </c>
      <c r="AY49" s="107">
        <v>0</v>
      </c>
      <c r="AZ49" s="107">
        <v>0</v>
      </c>
      <c r="BA49" s="107">
        <v>0</v>
      </c>
      <c r="BB49" s="107">
        <v>0</v>
      </c>
      <c r="BC49" s="107">
        <v>0</v>
      </c>
      <c r="BD49" s="107">
        <v>0</v>
      </c>
      <c r="BE49" s="107">
        <v>0</v>
      </c>
      <c r="BF49" s="107">
        <v>0</v>
      </c>
      <c r="BG49" s="107">
        <v>0</v>
      </c>
      <c r="BH49" s="107">
        <v>0</v>
      </c>
      <c r="BI49" s="107">
        <v>0</v>
      </c>
      <c r="BJ49" s="107">
        <v>0</v>
      </c>
      <c r="BK49" s="107">
        <v>0</v>
      </c>
      <c r="BL49" s="107">
        <v>0</v>
      </c>
      <c r="BM49" s="107">
        <v>0</v>
      </c>
      <c r="BN49" s="107">
        <v>0</v>
      </c>
      <c r="BO49" s="107">
        <v>0</v>
      </c>
      <c r="BP49" s="107">
        <v>0</v>
      </c>
      <c r="BQ49" s="107">
        <v>0</v>
      </c>
      <c r="BR49" s="107">
        <v>0</v>
      </c>
      <c r="BS49" s="107">
        <v>0</v>
      </c>
      <c r="BT49" s="107">
        <v>0</v>
      </c>
      <c r="BU49" s="107">
        <v>0</v>
      </c>
      <c r="BV49" s="107">
        <v>0</v>
      </c>
      <c r="BW49" s="107">
        <v>0</v>
      </c>
      <c r="BX49" s="107">
        <v>0</v>
      </c>
      <c r="BY49" s="107">
        <v>0</v>
      </c>
    </row>
    <row r="50" spans="1:77" x14ac:dyDescent="0.25">
      <c r="A50" s="105" t="s">
        <v>47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v>0</v>
      </c>
      <c r="H50" s="107">
        <v>0</v>
      </c>
      <c r="I50" s="107">
        <v>0</v>
      </c>
      <c r="J50" s="107">
        <v>0</v>
      </c>
      <c r="K50" s="107">
        <v>0</v>
      </c>
      <c r="L50" s="107">
        <v>0</v>
      </c>
      <c r="M50" s="107">
        <v>0</v>
      </c>
      <c r="N50" s="107">
        <v>0</v>
      </c>
      <c r="O50" s="107">
        <v>0</v>
      </c>
      <c r="P50" s="107">
        <v>0</v>
      </c>
      <c r="Q50" s="107">
        <v>0</v>
      </c>
      <c r="R50" s="107">
        <v>0</v>
      </c>
      <c r="S50" s="107">
        <v>0</v>
      </c>
      <c r="T50" s="107">
        <v>0</v>
      </c>
      <c r="U50" s="107">
        <v>0</v>
      </c>
      <c r="V50" s="107">
        <v>0</v>
      </c>
      <c r="W50" s="107">
        <v>0</v>
      </c>
      <c r="X50" s="107">
        <v>0</v>
      </c>
      <c r="Y50" s="107">
        <v>0</v>
      </c>
      <c r="Z50" s="107">
        <v>0</v>
      </c>
      <c r="AA50" s="107">
        <v>0</v>
      </c>
      <c r="AB50" s="107">
        <v>0</v>
      </c>
      <c r="AC50" s="107">
        <v>0</v>
      </c>
      <c r="AD50" s="107">
        <v>0</v>
      </c>
      <c r="AE50" s="107">
        <v>0</v>
      </c>
      <c r="AF50" s="107">
        <v>0</v>
      </c>
      <c r="AG50" s="107">
        <v>0</v>
      </c>
      <c r="AH50" s="107">
        <v>0</v>
      </c>
      <c r="AI50" s="107">
        <v>0</v>
      </c>
      <c r="AJ50" s="107">
        <v>0</v>
      </c>
      <c r="AK50" s="107">
        <v>0</v>
      </c>
      <c r="AL50" s="107">
        <v>0</v>
      </c>
      <c r="AM50" s="107">
        <v>0</v>
      </c>
      <c r="AN50" s="107">
        <v>0</v>
      </c>
      <c r="AO50" s="107">
        <v>0</v>
      </c>
      <c r="AP50" s="107">
        <v>0</v>
      </c>
      <c r="AQ50" s="107">
        <v>0</v>
      </c>
      <c r="AR50" s="107">
        <v>0</v>
      </c>
      <c r="AS50" s="107">
        <v>0</v>
      </c>
      <c r="AT50" s="107">
        <v>0</v>
      </c>
      <c r="AU50" s="107">
        <v>0</v>
      </c>
      <c r="AV50" s="107">
        <v>0</v>
      </c>
      <c r="AW50" s="107">
        <v>0</v>
      </c>
      <c r="AX50" s="107">
        <v>0</v>
      </c>
      <c r="AY50" s="107">
        <v>0</v>
      </c>
      <c r="AZ50" s="107">
        <v>0</v>
      </c>
      <c r="BA50" s="107">
        <v>0</v>
      </c>
      <c r="BB50" s="107">
        <v>0</v>
      </c>
      <c r="BC50" s="107">
        <v>0</v>
      </c>
      <c r="BD50" s="107">
        <v>0</v>
      </c>
      <c r="BE50" s="107">
        <v>0</v>
      </c>
      <c r="BF50" s="107">
        <v>0</v>
      </c>
      <c r="BG50" s="107">
        <v>0</v>
      </c>
      <c r="BH50" s="107">
        <v>0</v>
      </c>
      <c r="BI50" s="107">
        <v>0</v>
      </c>
      <c r="BJ50" s="107">
        <v>0</v>
      </c>
      <c r="BK50" s="107">
        <v>0</v>
      </c>
      <c r="BL50" s="107">
        <v>0</v>
      </c>
      <c r="BM50" s="107">
        <v>0</v>
      </c>
      <c r="BN50" s="107">
        <v>0</v>
      </c>
      <c r="BO50" s="107">
        <v>0</v>
      </c>
      <c r="BP50" s="107">
        <v>0</v>
      </c>
      <c r="BQ50" s="107">
        <v>0</v>
      </c>
      <c r="BR50" s="107">
        <v>0</v>
      </c>
      <c r="BS50" s="107">
        <v>0</v>
      </c>
      <c r="BT50" s="107">
        <v>0</v>
      </c>
      <c r="BU50" s="107">
        <v>0</v>
      </c>
      <c r="BV50" s="107">
        <v>0</v>
      </c>
      <c r="BW50" s="107">
        <v>0</v>
      </c>
      <c r="BX50" s="107">
        <v>0</v>
      </c>
      <c r="BY50" s="107">
        <v>0</v>
      </c>
    </row>
    <row r="51" spans="1:77" x14ac:dyDescent="0.25">
      <c r="A51" s="105" t="s">
        <v>48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v>0</v>
      </c>
      <c r="H51" s="107">
        <v>0</v>
      </c>
      <c r="I51" s="107">
        <v>0</v>
      </c>
      <c r="J51" s="107">
        <v>0</v>
      </c>
      <c r="K51" s="107">
        <v>0</v>
      </c>
      <c r="L51" s="107">
        <v>0</v>
      </c>
      <c r="M51" s="107">
        <v>0</v>
      </c>
      <c r="N51" s="107">
        <v>0</v>
      </c>
      <c r="O51" s="107">
        <v>0</v>
      </c>
      <c r="P51" s="107">
        <v>0</v>
      </c>
      <c r="Q51" s="107">
        <v>0</v>
      </c>
      <c r="R51" s="107">
        <v>0</v>
      </c>
      <c r="S51" s="107">
        <v>0</v>
      </c>
      <c r="T51" s="107">
        <v>0</v>
      </c>
      <c r="U51" s="107">
        <v>0</v>
      </c>
      <c r="V51" s="107">
        <v>0</v>
      </c>
      <c r="W51" s="107">
        <v>0</v>
      </c>
      <c r="X51" s="107">
        <v>0</v>
      </c>
      <c r="Y51" s="107">
        <v>0</v>
      </c>
      <c r="Z51" s="107">
        <v>0</v>
      </c>
      <c r="AA51" s="107">
        <v>0</v>
      </c>
      <c r="AB51" s="107">
        <v>0</v>
      </c>
      <c r="AC51" s="107">
        <v>0</v>
      </c>
      <c r="AD51" s="107">
        <v>0</v>
      </c>
      <c r="AE51" s="107">
        <v>0</v>
      </c>
      <c r="AF51" s="107">
        <v>0</v>
      </c>
      <c r="AG51" s="107">
        <v>0</v>
      </c>
      <c r="AH51" s="107">
        <v>0</v>
      </c>
      <c r="AI51" s="107">
        <v>0</v>
      </c>
      <c r="AJ51" s="107">
        <v>0</v>
      </c>
      <c r="AK51" s="107">
        <v>0</v>
      </c>
      <c r="AL51" s="107">
        <v>0</v>
      </c>
      <c r="AM51" s="107">
        <v>0</v>
      </c>
      <c r="AN51" s="107">
        <v>0</v>
      </c>
      <c r="AO51" s="107">
        <v>0</v>
      </c>
      <c r="AP51" s="107">
        <v>0</v>
      </c>
      <c r="AQ51" s="107">
        <v>0</v>
      </c>
      <c r="AR51" s="107">
        <v>0</v>
      </c>
      <c r="AS51" s="107">
        <v>0</v>
      </c>
      <c r="AT51" s="107">
        <v>0</v>
      </c>
      <c r="AU51" s="107">
        <v>0</v>
      </c>
      <c r="AV51" s="107">
        <v>0</v>
      </c>
      <c r="AW51" s="107">
        <v>0</v>
      </c>
      <c r="AX51" s="107">
        <v>0</v>
      </c>
      <c r="AY51" s="107">
        <v>0</v>
      </c>
      <c r="AZ51" s="107">
        <v>0</v>
      </c>
      <c r="BA51" s="107">
        <v>0</v>
      </c>
      <c r="BB51" s="107">
        <v>0</v>
      </c>
      <c r="BC51" s="107">
        <v>0</v>
      </c>
      <c r="BD51" s="107">
        <v>0</v>
      </c>
      <c r="BE51" s="107">
        <v>0</v>
      </c>
      <c r="BF51" s="107">
        <v>0</v>
      </c>
      <c r="BG51" s="107">
        <v>0</v>
      </c>
      <c r="BH51" s="107">
        <v>0</v>
      </c>
      <c r="BI51" s="107">
        <v>0</v>
      </c>
      <c r="BJ51" s="107">
        <v>0</v>
      </c>
      <c r="BK51" s="107">
        <v>0</v>
      </c>
      <c r="BL51" s="107">
        <v>0</v>
      </c>
      <c r="BM51" s="107">
        <v>0</v>
      </c>
      <c r="BN51" s="107">
        <v>0</v>
      </c>
      <c r="BO51" s="107">
        <v>0</v>
      </c>
      <c r="BP51" s="107">
        <v>0</v>
      </c>
      <c r="BQ51" s="107">
        <v>0</v>
      </c>
      <c r="BR51" s="107">
        <v>0</v>
      </c>
      <c r="BS51" s="107">
        <v>0</v>
      </c>
      <c r="BT51" s="107">
        <v>0</v>
      </c>
      <c r="BU51" s="107">
        <v>0</v>
      </c>
      <c r="BV51" s="107">
        <v>0</v>
      </c>
      <c r="BW51" s="107">
        <v>0</v>
      </c>
      <c r="BX51" s="107">
        <v>0</v>
      </c>
      <c r="BY51" s="107">
        <v>0</v>
      </c>
    </row>
    <row r="52" spans="1:77" x14ac:dyDescent="0.25">
      <c r="A52" s="105" t="s">
        <v>49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v>0</v>
      </c>
      <c r="H52" s="107">
        <v>0</v>
      </c>
      <c r="I52" s="107">
        <v>0</v>
      </c>
      <c r="J52" s="107">
        <v>0</v>
      </c>
      <c r="K52" s="107">
        <v>0</v>
      </c>
      <c r="L52" s="107">
        <v>0</v>
      </c>
      <c r="M52" s="107">
        <v>0</v>
      </c>
      <c r="N52" s="107">
        <v>0</v>
      </c>
      <c r="O52" s="107">
        <v>0</v>
      </c>
      <c r="P52" s="107">
        <v>0</v>
      </c>
      <c r="Q52" s="107">
        <v>0</v>
      </c>
      <c r="R52" s="107">
        <v>0</v>
      </c>
      <c r="S52" s="107">
        <v>0</v>
      </c>
      <c r="T52" s="107">
        <v>0</v>
      </c>
      <c r="U52" s="107">
        <v>0</v>
      </c>
      <c r="V52" s="107">
        <v>0</v>
      </c>
      <c r="W52" s="107">
        <v>0</v>
      </c>
      <c r="X52" s="107">
        <v>0</v>
      </c>
      <c r="Y52" s="107">
        <v>0</v>
      </c>
      <c r="Z52" s="107">
        <v>0</v>
      </c>
      <c r="AA52" s="107">
        <v>0</v>
      </c>
      <c r="AB52" s="107">
        <v>0</v>
      </c>
      <c r="AC52" s="107">
        <v>0</v>
      </c>
      <c r="AD52" s="107">
        <v>0</v>
      </c>
      <c r="AE52" s="107">
        <v>0</v>
      </c>
      <c r="AF52" s="107">
        <v>0</v>
      </c>
      <c r="AG52" s="107">
        <v>0</v>
      </c>
      <c r="AH52" s="107">
        <v>0</v>
      </c>
      <c r="AI52" s="107">
        <v>0</v>
      </c>
      <c r="AJ52" s="107">
        <v>0</v>
      </c>
      <c r="AK52" s="107">
        <v>0</v>
      </c>
      <c r="AL52" s="107">
        <v>0</v>
      </c>
      <c r="AM52" s="107">
        <v>0</v>
      </c>
      <c r="AN52" s="107">
        <v>0</v>
      </c>
      <c r="AO52" s="107">
        <v>0</v>
      </c>
      <c r="AP52" s="107">
        <v>0</v>
      </c>
      <c r="AQ52" s="107">
        <v>0</v>
      </c>
      <c r="AR52" s="107">
        <v>0</v>
      </c>
      <c r="AS52" s="107">
        <v>0</v>
      </c>
      <c r="AT52" s="107">
        <v>0</v>
      </c>
      <c r="AU52" s="107">
        <v>0</v>
      </c>
      <c r="AV52" s="107">
        <v>0</v>
      </c>
      <c r="AW52" s="107">
        <v>0</v>
      </c>
      <c r="AX52" s="107">
        <v>0</v>
      </c>
      <c r="AY52" s="107">
        <v>0</v>
      </c>
      <c r="AZ52" s="107">
        <v>0</v>
      </c>
      <c r="BA52" s="107">
        <v>0</v>
      </c>
      <c r="BB52" s="107">
        <v>0</v>
      </c>
      <c r="BC52" s="107">
        <v>0</v>
      </c>
      <c r="BD52" s="107">
        <v>0</v>
      </c>
      <c r="BE52" s="107">
        <v>0</v>
      </c>
      <c r="BF52" s="107">
        <v>0</v>
      </c>
      <c r="BG52" s="107">
        <v>0</v>
      </c>
      <c r="BH52" s="107">
        <v>0</v>
      </c>
      <c r="BI52" s="107">
        <v>0</v>
      </c>
      <c r="BJ52" s="107">
        <v>0</v>
      </c>
      <c r="BK52" s="107">
        <v>0</v>
      </c>
      <c r="BL52" s="107">
        <v>0</v>
      </c>
      <c r="BM52" s="107">
        <v>0</v>
      </c>
      <c r="BN52" s="107">
        <v>0</v>
      </c>
      <c r="BO52" s="107">
        <v>0</v>
      </c>
      <c r="BP52" s="107">
        <v>0</v>
      </c>
      <c r="BQ52" s="107">
        <v>0</v>
      </c>
      <c r="BR52" s="107">
        <v>0</v>
      </c>
      <c r="BS52" s="107">
        <v>0</v>
      </c>
      <c r="BT52" s="107">
        <v>0</v>
      </c>
      <c r="BU52" s="107">
        <v>0</v>
      </c>
      <c r="BV52" s="107">
        <v>0</v>
      </c>
      <c r="BW52" s="107">
        <v>0</v>
      </c>
      <c r="BX52" s="107">
        <v>0</v>
      </c>
      <c r="BY52" s="107">
        <v>0</v>
      </c>
    </row>
    <row r="53" spans="1:77" x14ac:dyDescent="0.25">
      <c r="A53" s="105" t="s">
        <v>50</v>
      </c>
      <c r="B53" s="107">
        <v>0</v>
      </c>
      <c r="C53" s="107">
        <v>0</v>
      </c>
      <c r="D53" s="107">
        <v>0</v>
      </c>
      <c r="E53" s="107">
        <v>0</v>
      </c>
      <c r="F53" s="107">
        <v>0</v>
      </c>
      <c r="G53" s="107">
        <v>0</v>
      </c>
      <c r="H53" s="107">
        <v>0</v>
      </c>
      <c r="I53" s="107">
        <v>0</v>
      </c>
      <c r="J53" s="107">
        <v>0</v>
      </c>
      <c r="K53" s="107">
        <v>0</v>
      </c>
      <c r="L53" s="107">
        <v>0</v>
      </c>
      <c r="M53" s="107">
        <v>0</v>
      </c>
      <c r="N53" s="107">
        <v>0</v>
      </c>
      <c r="O53" s="107">
        <v>0</v>
      </c>
      <c r="P53" s="107">
        <v>0</v>
      </c>
      <c r="Q53" s="107">
        <v>0</v>
      </c>
      <c r="R53" s="107">
        <v>0</v>
      </c>
      <c r="S53" s="107">
        <v>0</v>
      </c>
      <c r="T53" s="107">
        <v>0</v>
      </c>
      <c r="U53" s="107">
        <v>0</v>
      </c>
      <c r="V53" s="107">
        <v>0</v>
      </c>
      <c r="W53" s="107">
        <v>0</v>
      </c>
      <c r="X53" s="107">
        <v>0</v>
      </c>
      <c r="Y53" s="107">
        <v>0</v>
      </c>
      <c r="Z53" s="107">
        <v>0</v>
      </c>
      <c r="AA53" s="107">
        <v>0</v>
      </c>
      <c r="AB53" s="107">
        <v>0</v>
      </c>
      <c r="AC53" s="107">
        <v>0</v>
      </c>
      <c r="AD53" s="107">
        <v>0</v>
      </c>
      <c r="AE53" s="107">
        <v>0</v>
      </c>
      <c r="AF53" s="107">
        <v>0</v>
      </c>
      <c r="AG53" s="107">
        <v>0</v>
      </c>
      <c r="AH53" s="107">
        <v>0</v>
      </c>
      <c r="AI53" s="107">
        <v>0</v>
      </c>
      <c r="AJ53" s="107">
        <v>0</v>
      </c>
      <c r="AK53" s="107">
        <v>0</v>
      </c>
      <c r="AL53" s="107">
        <v>0</v>
      </c>
      <c r="AM53" s="107">
        <v>0</v>
      </c>
      <c r="AN53" s="107">
        <v>0</v>
      </c>
      <c r="AO53" s="107">
        <v>0</v>
      </c>
      <c r="AP53" s="107">
        <v>0</v>
      </c>
      <c r="AQ53" s="107">
        <v>0</v>
      </c>
      <c r="AR53" s="107">
        <v>0</v>
      </c>
      <c r="AS53" s="107">
        <v>0</v>
      </c>
      <c r="AT53" s="107">
        <v>0</v>
      </c>
      <c r="AU53" s="107">
        <v>0</v>
      </c>
      <c r="AV53" s="107">
        <v>0</v>
      </c>
      <c r="AW53" s="107">
        <v>0</v>
      </c>
      <c r="AX53" s="107">
        <v>0</v>
      </c>
      <c r="AY53" s="107">
        <v>0</v>
      </c>
      <c r="AZ53" s="107">
        <v>0</v>
      </c>
      <c r="BA53" s="107">
        <v>0</v>
      </c>
      <c r="BB53" s="107">
        <v>0</v>
      </c>
      <c r="BC53" s="107">
        <v>0</v>
      </c>
      <c r="BD53" s="107">
        <v>0</v>
      </c>
      <c r="BE53" s="107">
        <v>0</v>
      </c>
      <c r="BF53" s="107">
        <v>0</v>
      </c>
      <c r="BG53" s="107">
        <v>0</v>
      </c>
      <c r="BH53" s="107">
        <v>0</v>
      </c>
      <c r="BI53" s="107">
        <v>0</v>
      </c>
      <c r="BJ53" s="107">
        <v>0</v>
      </c>
      <c r="BK53" s="107">
        <v>0</v>
      </c>
      <c r="BL53" s="107">
        <v>0</v>
      </c>
      <c r="BM53" s="107">
        <v>0</v>
      </c>
      <c r="BN53" s="107">
        <v>0</v>
      </c>
      <c r="BO53" s="107">
        <v>0</v>
      </c>
      <c r="BP53" s="107">
        <v>0</v>
      </c>
      <c r="BQ53" s="107">
        <v>0</v>
      </c>
      <c r="BR53" s="107">
        <v>0</v>
      </c>
      <c r="BS53" s="107">
        <v>0</v>
      </c>
      <c r="BT53" s="107">
        <v>0</v>
      </c>
      <c r="BU53" s="107">
        <v>0</v>
      </c>
      <c r="BV53" s="107">
        <v>0</v>
      </c>
      <c r="BW53" s="107">
        <v>0</v>
      </c>
      <c r="BX53" s="107">
        <v>0</v>
      </c>
      <c r="BY53" s="107">
        <v>0</v>
      </c>
    </row>
    <row r="54" spans="1:77" x14ac:dyDescent="0.25">
      <c r="A54" s="105" t="s">
        <v>51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v>0</v>
      </c>
      <c r="H54" s="107">
        <v>0</v>
      </c>
      <c r="I54" s="107">
        <v>0</v>
      </c>
      <c r="J54" s="107">
        <v>0</v>
      </c>
      <c r="K54" s="107">
        <v>0</v>
      </c>
      <c r="L54" s="107">
        <v>0</v>
      </c>
      <c r="M54" s="107">
        <v>0</v>
      </c>
      <c r="N54" s="107">
        <v>0</v>
      </c>
      <c r="O54" s="107">
        <v>0</v>
      </c>
      <c r="P54" s="107">
        <v>0</v>
      </c>
      <c r="Q54" s="107">
        <v>0</v>
      </c>
      <c r="R54" s="107">
        <v>0</v>
      </c>
      <c r="S54" s="107">
        <v>0</v>
      </c>
      <c r="T54" s="107">
        <v>0</v>
      </c>
      <c r="U54" s="107">
        <v>0</v>
      </c>
      <c r="V54" s="107">
        <v>0</v>
      </c>
      <c r="W54" s="107">
        <v>0</v>
      </c>
      <c r="X54" s="107">
        <v>0</v>
      </c>
      <c r="Y54" s="107">
        <v>0</v>
      </c>
      <c r="Z54" s="107">
        <v>0</v>
      </c>
      <c r="AA54" s="107">
        <v>0</v>
      </c>
      <c r="AB54" s="107">
        <v>0</v>
      </c>
      <c r="AC54" s="107">
        <v>0</v>
      </c>
      <c r="AD54" s="107">
        <v>0</v>
      </c>
      <c r="AE54" s="107">
        <v>0</v>
      </c>
      <c r="AF54" s="107">
        <v>0</v>
      </c>
      <c r="AG54" s="107">
        <v>0</v>
      </c>
      <c r="AH54" s="107">
        <v>0</v>
      </c>
      <c r="AI54" s="107">
        <v>0</v>
      </c>
      <c r="AJ54" s="107">
        <v>0</v>
      </c>
      <c r="AK54" s="107">
        <v>0</v>
      </c>
      <c r="AL54" s="107">
        <v>0</v>
      </c>
      <c r="AM54" s="107">
        <v>0</v>
      </c>
      <c r="AN54" s="107">
        <v>0</v>
      </c>
      <c r="AO54" s="107">
        <v>0</v>
      </c>
      <c r="AP54" s="107">
        <v>0</v>
      </c>
      <c r="AQ54" s="107">
        <v>0</v>
      </c>
      <c r="AR54" s="107">
        <v>0</v>
      </c>
      <c r="AS54" s="107">
        <v>0</v>
      </c>
      <c r="AT54" s="107">
        <v>0</v>
      </c>
      <c r="AU54" s="107">
        <v>0</v>
      </c>
      <c r="AV54" s="107">
        <v>0</v>
      </c>
      <c r="AW54" s="107">
        <v>0</v>
      </c>
      <c r="AX54" s="107">
        <v>0</v>
      </c>
      <c r="AY54" s="107">
        <v>0</v>
      </c>
      <c r="AZ54" s="107">
        <v>0</v>
      </c>
      <c r="BA54" s="107">
        <v>0</v>
      </c>
      <c r="BB54" s="107">
        <v>0</v>
      </c>
      <c r="BC54" s="107">
        <v>0</v>
      </c>
      <c r="BD54" s="107">
        <v>0</v>
      </c>
      <c r="BE54" s="107">
        <v>0</v>
      </c>
      <c r="BF54" s="107">
        <v>0</v>
      </c>
      <c r="BG54" s="107">
        <v>0</v>
      </c>
      <c r="BH54" s="107">
        <v>0</v>
      </c>
      <c r="BI54" s="107">
        <v>0</v>
      </c>
      <c r="BJ54" s="107">
        <v>0</v>
      </c>
      <c r="BK54" s="107">
        <v>0</v>
      </c>
      <c r="BL54" s="107">
        <v>0</v>
      </c>
      <c r="BM54" s="107">
        <v>0</v>
      </c>
      <c r="BN54" s="107">
        <v>0</v>
      </c>
      <c r="BO54" s="107">
        <v>0</v>
      </c>
      <c r="BP54" s="107">
        <v>0</v>
      </c>
      <c r="BQ54" s="107">
        <v>0</v>
      </c>
      <c r="BR54" s="107">
        <v>0</v>
      </c>
      <c r="BS54" s="107">
        <v>0</v>
      </c>
      <c r="BT54" s="107">
        <v>0</v>
      </c>
      <c r="BU54" s="107">
        <v>0</v>
      </c>
      <c r="BV54" s="107">
        <v>0</v>
      </c>
      <c r="BW54" s="107">
        <v>0</v>
      </c>
      <c r="BX54" s="107">
        <v>0</v>
      </c>
      <c r="BY54" s="107">
        <v>0</v>
      </c>
    </row>
    <row r="55" spans="1:77" x14ac:dyDescent="0.25">
      <c r="A55" s="105" t="s">
        <v>52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0</v>
      </c>
      <c r="N55" s="107">
        <v>0</v>
      </c>
      <c r="O55" s="107">
        <v>0</v>
      </c>
      <c r="P55" s="107">
        <v>0</v>
      </c>
      <c r="Q55" s="107">
        <v>0</v>
      </c>
      <c r="R55" s="107">
        <v>0</v>
      </c>
      <c r="S55" s="107">
        <v>0</v>
      </c>
      <c r="T55" s="107">
        <v>0</v>
      </c>
      <c r="U55" s="107">
        <v>0</v>
      </c>
      <c r="V55" s="107">
        <v>0</v>
      </c>
      <c r="W55" s="107">
        <v>0</v>
      </c>
      <c r="X55" s="107">
        <v>0</v>
      </c>
      <c r="Y55" s="107">
        <v>0</v>
      </c>
      <c r="Z55" s="107">
        <v>0</v>
      </c>
      <c r="AA55" s="107">
        <v>0</v>
      </c>
      <c r="AB55" s="107">
        <v>0</v>
      </c>
      <c r="AC55" s="107">
        <v>0</v>
      </c>
      <c r="AD55" s="107">
        <v>0</v>
      </c>
      <c r="AE55" s="107">
        <v>0</v>
      </c>
      <c r="AF55" s="107">
        <v>0</v>
      </c>
      <c r="AG55" s="107">
        <v>0</v>
      </c>
      <c r="AH55" s="107">
        <v>0</v>
      </c>
      <c r="AI55" s="107">
        <v>0</v>
      </c>
      <c r="AJ55" s="107">
        <v>0</v>
      </c>
      <c r="AK55" s="107">
        <v>0</v>
      </c>
      <c r="AL55" s="107">
        <v>0</v>
      </c>
      <c r="AM55" s="107">
        <v>0</v>
      </c>
      <c r="AN55" s="107">
        <v>0</v>
      </c>
      <c r="AO55" s="107">
        <v>0</v>
      </c>
      <c r="AP55" s="107">
        <v>0</v>
      </c>
      <c r="AQ55" s="107">
        <v>0</v>
      </c>
      <c r="AR55" s="107">
        <v>0</v>
      </c>
      <c r="AS55" s="107">
        <v>0</v>
      </c>
      <c r="AT55" s="107">
        <v>0</v>
      </c>
      <c r="AU55" s="107">
        <v>0</v>
      </c>
      <c r="AV55" s="107">
        <v>0</v>
      </c>
      <c r="AW55" s="107">
        <v>0</v>
      </c>
      <c r="AX55" s="107">
        <v>0</v>
      </c>
      <c r="AY55" s="107">
        <v>0</v>
      </c>
      <c r="AZ55" s="107">
        <v>0</v>
      </c>
      <c r="BA55" s="107">
        <v>0</v>
      </c>
      <c r="BB55" s="107">
        <v>0</v>
      </c>
      <c r="BC55" s="107">
        <v>0</v>
      </c>
      <c r="BD55" s="107">
        <v>0</v>
      </c>
      <c r="BE55" s="107">
        <v>0</v>
      </c>
      <c r="BF55" s="107">
        <v>0</v>
      </c>
      <c r="BG55" s="107">
        <v>0</v>
      </c>
      <c r="BH55" s="107">
        <v>0</v>
      </c>
      <c r="BI55" s="107">
        <v>0</v>
      </c>
      <c r="BJ55" s="107">
        <v>0</v>
      </c>
      <c r="BK55" s="107">
        <v>0</v>
      </c>
      <c r="BL55" s="107">
        <v>0</v>
      </c>
      <c r="BM55" s="107">
        <v>0</v>
      </c>
      <c r="BN55" s="107">
        <v>0</v>
      </c>
      <c r="BO55" s="107">
        <v>0</v>
      </c>
      <c r="BP55" s="107">
        <v>0</v>
      </c>
      <c r="BQ55" s="107">
        <v>0</v>
      </c>
      <c r="BR55" s="107">
        <v>0</v>
      </c>
      <c r="BS55" s="107">
        <v>0</v>
      </c>
      <c r="BT55" s="107">
        <v>0</v>
      </c>
      <c r="BU55" s="107">
        <v>0</v>
      </c>
      <c r="BV55" s="107">
        <v>0</v>
      </c>
      <c r="BW55" s="107">
        <v>0</v>
      </c>
      <c r="BX55" s="107">
        <v>0</v>
      </c>
      <c r="BY55" s="107">
        <v>0</v>
      </c>
    </row>
    <row r="56" spans="1:77" x14ac:dyDescent="0.25">
      <c r="A56" s="105" t="s">
        <v>53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v>0</v>
      </c>
      <c r="H56" s="107">
        <v>0</v>
      </c>
      <c r="I56" s="107">
        <v>0</v>
      </c>
      <c r="J56" s="107">
        <v>0</v>
      </c>
      <c r="K56" s="107">
        <v>0</v>
      </c>
      <c r="L56" s="107">
        <v>0</v>
      </c>
      <c r="M56" s="107">
        <v>0</v>
      </c>
      <c r="N56" s="107">
        <v>0</v>
      </c>
      <c r="O56" s="107">
        <v>0</v>
      </c>
      <c r="P56" s="107">
        <v>0</v>
      </c>
      <c r="Q56" s="107">
        <v>0</v>
      </c>
      <c r="R56" s="107">
        <v>0</v>
      </c>
      <c r="S56" s="107">
        <v>0</v>
      </c>
      <c r="T56" s="107">
        <v>0</v>
      </c>
      <c r="U56" s="107">
        <v>0</v>
      </c>
      <c r="V56" s="107">
        <v>0</v>
      </c>
      <c r="W56" s="107">
        <v>0</v>
      </c>
      <c r="X56" s="107">
        <v>0</v>
      </c>
      <c r="Y56" s="107">
        <v>0</v>
      </c>
      <c r="Z56" s="107">
        <v>0</v>
      </c>
      <c r="AA56" s="107">
        <v>0</v>
      </c>
      <c r="AB56" s="107">
        <v>0</v>
      </c>
      <c r="AC56" s="107">
        <v>0</v>
      </c>
      <c r="AD56" s="107">
        <v>0</v>
      </c>
      <c r="AE56" s="107">
        <v>0</v>
      </c>
      <c r="AF56" s="107">
        <v>0</v>
      </c>
      <c r="AG56" s="107">
        <v>0</v>
      </c>
      <c r="AH56" s="107">
        <v>0</v>
      </c>
      <c r="AI56" s="107">
        <v>0</v>
      </c>
      <c r="AJ56" s="107">
        <v>0</v>
      </c>
      <c r="AK56" s="107">
        <v>0</v>
      </c>
      <c r="AL56" s="107">
        <v>0</v>
      </c>
      <c r="AM56" s="107">
        <v>0</v>
      </c>
      <c r="AN56" s="107">
        <v>0</v>
      </c>
      <c r="AO56" s="107">
        <v>0</v>
      </c>
      <c r="AP56" s="107">
        <v>0</v>
      </c>
      <c r="AQ56" s="107">
        <v>0</v>
      </c>
      <c r="AR56" s="107">
        <v>0</v>
      </c>
      <c r="AS56" s="107">
        <v>0</v>
      </c>
      <c r="AT56" s="107">
        <v>0</v>
      </c>
      <c r="AU56" s="107">
        <v>0</v>
      </c>
      <c r="AV56" s="107">
        <v>0</v>
      </c>
      <c r="AW56" s="107">
        <v>0</v>
      </c>
      <c r="AX56" s="107">
        <v>0</v>
      </c>
      <c r="AY56" s="107">
        <v>0</v>
      </c>
      <c r="AZ56" s="107">
        <v>0</v>
      </c>
      <c r="BA56" s="107">
        <v>0</v>
      </c>
      <c r="BB56" s="107">
        <v>0</v>
      </c>
      <c r="BC56" s="107">
        <v>0</v>
      </c>
      <c r="BD56" s="107">
        <v>0</v>
      </c>
      <c r="BE56" s="107">
        <v>0</v>
      </c>
      <c r="BF56" s="107">
        <v>0</v>
      </c>
      <c r="BG56" s="107">
        <v>0</v>
      </c>
      <c r="BH56" s="107">
        <v>0</v>
      </c>
      <c r="BI56" s="107">
        <v>0</v>
      </c>
      <c r="BJ56" s="107">
        <v>0</v>
      </c>
      <c r="BK56" s="107">
        <v>0</v>
      </c>
      <c r="BL56" s="107">
        <v>0</v>
      </c>
      <c r="BM56" s="107">
        <v>0</v>
      </c>
      <c r="BN56" s="107">
        <v>0</v>
      </c>
      <c r="BO56" s="107">
        <v>0</v>
      </c>
      <c r="BP56" s="107">
        <v>0</v>
      </c>
      <c r="BQ56" s="107">
        <v>0</v>
      </c>
      <c r="BR56" s="107">
        <v>0</v>
      </c>
      <c r="BS56" s="107">
        <v>0</v>
      </c>
      <c r="BT56" s="107">
        <v>0</v>
      </c>
      <c r="BU56" s="107">
        <v>0</v>
      </c>
      <c r="BV56" s="107">
        <v>0</v>
      </c>
      <c r="BW56" s="107">
        <v>0</v>
      </c>
      <c r="BX56" s="107">
        <v>0</v>
      </c>
      <c r="BY56" s="107">
        <v>0</v>
      </c>
    </row>
    <row r="57" spans="1:77" x14ac:dyDescent="0.25">
      <c r="A57" s="105" t="s">
        <v>54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v>0</v>
      </c>
      <c r="H57" s="107">
        <v>0</v>
      </c>
      <c r="I57" s="107">
        <v>0</v>
      </c>
      <c r="J57" s="107">
        <v>0</v>
      </c>
      <c r="K57" s="107">
        <v>0</v>
      </c>
      <c r="L57" s="107">
        <v>0</v>
      </c>
      <c r="M57" s="107">
        <v>0</v>
      </c>
      <c r="N57" s="107">
        <v>0</v>
      </c>
      <c r="O57" s="107">
        <v>0</v>
      </c>
      <c r="P57" s="107">
        <v>0</v>
      </c>
      <c r="Q57" s="107">
        <v>0</v>
      </c>
      <c r="R57" s="107">
        <v>0</v>
      </c>
      <c r="S57" s="107">
        <v>0</v>
      </c>
      <c r="T57" s="107">
        <v>0</v>
      </c>
      <c r="U57" s="107">
        <v>0</v>
      </c>
      <c r="V57" s="107">
        <v>0</v>
      </c>
      <c r="W57" s="107">
        <v>0</v>
      </c>
      <c r="X57" s="107">
        <v>0</v>
      </c>
      <c r="Y57" s="107">
        <v>0</v>
      </c>
      <c r="Z57" s="107">
        <v>0</v>
      </c>
      <c r="AA57" s="107">
        <v>0</v>
      </c>
      <c r="AB57" s="107">
        <v>0</v>
      </c>
      <c r="AC57" s="107">
        <v>0</v>
      </c>
      <c r="AD57" s="107">
        <v>0</v>
      </c>
      <c r="AE57" s="107">
        <v>0</v>
      </c>
      <c r="AF57" s="107">
        <v>0</v>
      </c>
      <c r="AG57" s="107">
        <v>0</v>
      </c>
      <c r="AH57" s="107">
        <v>0</v>
      </c>
      <c r="AI57" s="107">
        <v>0</v>
      </c>
      <c r="AJ57" s="107">
        <v>0</v>
      </c>
      <c r="AK57" s="107">
        <v>0</v>
      </c>
      <c r="AL57" s="107">
        <v>0</v>
      </c>
      <c r="AM57" s="107">
        <v>0</v>
      </c>
      <c r="AN57" s="107">
        <v>0</v>
      </c>
      <c r="AO57" s="107">
        <v>0</v>
      </c>
      <c r="AP57" s="107">
        <v>0</v>
      </c>
      <c r="AQ57" s="107">
        <v>0</v>
      </c>
      <c r="AR57" s="107">
        <v>0</v>
      </c>
      <c r="AS57" s="107">
        <v>0</v>
      </c>
      <c r="AT57" s="107">
        <v>0</v>
      </c>
      <c r="AU57" s="107">
        <v>0</v>
      </c>
      <c r="AV57" s="107">
        <v>0</v>
      </c>
      <c r="AW57" s="107">
        <v>0</v>
      </c>
      <c r="AX57" s="107">
        <v>0</v>
      </c>
      <c r="AY57" s="107">
        <v>0</v>
      </c>
      <c r="AZ57" s="107">
        <v>0</v>
      </c>
      <c r="BA57" s="107">
        <v>0</v>
      </c>
      <c r="BB57" s="107">
        <v>0</v>
      </c>
      <c r="BC57" s="107">
        <v>0</v>
      </c>
      <c r="BD57" s="107">
        <v>0</v>
      </c>
      <c r="BE57" s="107">
        <v>0</v>
      </c>
      <c r="BF57" s="107">
        <v>0</v>
      </c>
      <c r="BG57" s="107">
        <v>0</v>
      </c>
      <c r="BH57" s="107">
        <v>0</v>
      </c>
      <c r="BI57" s="107">
        <v>0</v>
      </c>
      <c r="BJ57" s="107">
        <v>0</v>
      </c>
      <c r="BK57" s="107">
        <v>0</v>
      </c>
      <c r="BL57" s="107">
        <v>0</v>
      </c>
      <c r="BM57" s="107">
        <v>0</v>
      </c>
      <c r="BN57" s="107">
        <v>0</v>
      </c>
      <c r="BO57" s="107">
        <v>0</v>
      </c>
      <c r="BP57" s="107">
        <v>0</v>
      </c>
      <c r="BQ57" s="107">
        <v>0</v>
      </c>
      <c r="BR57" s="107">
        <v>0</v>
      </c>
      <c r="BS57" s="107">
        <v>0</v>
      </c>
      <c r="BT57" s="107">
        <v>0</v>
      </c>
      <c r="BU57" s="107">
        <v>0</v>
      </c>
      <c r="BV57" s="107">
        <v>0</v>
      </c>
      <c r="BW57" s="107">
        <v>0</v>
      </c>
      <c r="BX57" s="107">
        <v>0</v>
      </c>
      <c r="BY57" s="107">
        <v>0</v>
      </c>
    </row>
    <row r="58" spans="1:77" x14ac:dyDescent="0.25">
      <c r="A58" s="105" t="s">
        <v>55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v>0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7">
        <v>0</v>
      </c>
      <c r="O58" s="107">
        <v>0</v>
      </c>
      <c r="P58" s="107">
        <v>0</v>
      </c>
      <c r="Q58" s="107">
        <v>0</v>
      </c>
      <c r="R58" s="107">
        <v>0</v>
      </c>
      <c r="S58" s="107">
        <v>0</v>
      </c>
      <c r="T58" s="107">
        <v>0</v>
      </c>
      <c r="U58" s="107">
        <v>0</v>
      </c>
      <c r="V58" s="107">
        <v>0</v>
      </c>
      <c r="W58" s="107">
        <v>0</v>
      </c>
      <c r="X58" s="107">
        <v>0</v>
      </c>
      <c r="Y58" s="107">
        <v>0</v>
      </c>
      <c r="Z58" s="107">
        <v>0</v>
      </c>
      <c r="AA58" s="107">
        <v>0</v>
      </c>
      <c r="AB58" s="107">
        <v>0</v>
      </c>
      <c r="AC58" s="107">
        <v>0</v>
      </c>
      <c r="AD58" s="107">
        <v>0</v>
      </c>
      <c r="AE58" s="107">
        <v>0</v>
      </c>
      <c r="AF58" s="107">
        <v>0</v>
      </c>
      <c r="AG58" s="107">
        <v>0</v>
      </c>
      <c r="AH58" s="107">
        <v>0</v>
      </c>
      <c r="AI58" s="107">
        <v>0</v>
      </c>
      <c r="AJ58" s="107">
        <v>0</v>
      </c>
      <c r="AK58" s="107">
        <v>0</v>
      </c>
      <c r="AL58" s="107">
        <v>0</v>
      </c>
      <c r="AM58" s="107">
        <v>0</v>
      </c>
      <c r="AN58" s="107">
        <v>0</v>
      </c>
      <c r="AO58" s="107">
        <v>0</v>
      </c>
      <c r="AP58" s="107">
        <v>0</v>
      </c>
      <c r="AQ58" s="107">
        <v>0</v>
      </c>
      <c r="AR58" s="107">
        <v>0</v>
      </c>
      <c r="AS58" s="107">
        <v>0</v>
      </c>
      <c r="AT58" s="107">
        <v>0</v>
      </c>
      <c r="AU58" s="107">
        <v>0</v>
      </c>
      <c r="AV58" s="107">
        <v>0</v>
      </c>
      <c r="AW58" s="107">
        <v>0</v>
      </c>
      <c r="AX58" s="107">
        <v>0</v>
      </c>
      <c r="AY58" s="107">
        <v>0</v>
      </c>
      <c r="AZ58" s="107">
        <v>0</v>
      </c>
      <c r="BA58" s="107">
        <v>0</v>
      </c>
      <c r="BB58" s="107">
        <v>0</v>
      </c>
      <c r="BC58" s="107">
        <v>0</v>
      </c>
      <c r="BD58" s="107">
        <v>0</v>
      </c>
      <c r="BE58" s="107">
        <v>0</v>
      </c>
      <c r="BF58" s="107">
        <v>0</v>
      </c>
      <c r="BG58" s="107">
        <v>0</v>
      </c>
      <c r="BH58" s="107">
        <v>0</v>
      </c>
      <c r="BI58" s="107">
        <v>0</v>
      </c>
      <c r="BJ58" s="107">
        <v>0</v>
      </c>
      <c r="BK58" s="107">
        <v>0</v>
      </c>
      <c r="BL58" s="107">
        <v>0</v>
      </c>
      <c r="BM58" s="107">
        <v>0</v>
      </c>
      <c r="BN58" s="107">
        <v>0</v>
      </c>
      <c r="BO58" s="107">
        <v>0</v>
      </c>
      <c r="BP58" s="107">
        <v>0</v>
      </c>
      <c r="BQ58" s="107">
        <v>0</v>
      </c>
      <c r="BR58" s="107">
        <v>0</v>
      </c>
      <c r="BS58" s="107">
        <v>0</v>
      </c>
      <c r="BT58" s="107">
        <v>0</v>
      </c>
      <c r="BU58" s="107">
        <v>0</v>
      </c>
      <c r="BV58" s="107">
        <v>0</v>
      </c>
      <c r="BW58" s="107">
        <v>0</v>
      </c>
      <c r="BX58" s="107">
        <v>0</v>
      </c>
      <c r="BY58" s="107">
        <v>0</v>
      </c>
    </row>
    <row r="59" spans="1:77" x14ac:dyDescent="0.25">
      <c r="A59" s="105" t="s">
        <v>56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v>0</v>
      </c>
      <c r="H59" s="107">
        <v>0</v>
      </c>
      <c r="I59" s="107">
        <v>0</v>
      </c>
      <c r="J59" s="107">
        <v>0</v>
      </c>
      <c r="K59" s="107">
        <v>0</v>
      </c>
      <c r="L59" s="107">
        <v>0</v>
      </c>
      <c r="M59" s="107">
        <v>0</v>
      </c>
      <c r="N59" s="107">
        <v>0</v>
      </c>
      <c r="O59" s="107">
        <v>0</v>
      </c>
      <c r="P59" s="107">
        <v>0</v>
      </c>
      <c r="Q59" s="107">
        <v>0</v>
      </c>
      <c r="R59" s="107">
        <v>0</v>
      </c>
      <c r="S59" s="107">
        <v>0</v>
      </c>
      <c r="T59" s="107">
        <v>0</v>
      </c>
      <c r="U59" s="107">
        <v>0</v>
      </c>
      <c r="V59" s="107">
        <v>0</v>
      </c>
      <c r="W59" s="107">
        <v>0</v>
      </c>
      <c r="X59" s="107">
        <v>0</v>
      </c>
      <c r="Y59" s="107">
        <v>0</v>
      </c>
      <c r="Z59" s="107">
        <v>0</v>
      </c>
      <c r="AA59" s="107">
        <v>0</v>
      </c>
      <c r="AB59" s="107">
        <v>0</v>
      </c>
      <c r="AC59" s="107">
        <v>0</v>
      </c>
      <c r="AD59" s="107">
        <v>0</v>
      </c>
      <c r="AE59" s="107">
        <v>0</v>
      </c>
      <c r="AF59" s="107">
        <v>0</v>
      </c>
      <c r="AG59" s="107">
        <v>0</v>
      </c>
      <c r="AH59" s="107">
        <v>0</v>
      </c>
      <c r="AI59" s="107">
        <v>0</v>
      </c>
      <c r="AJ59" s="107">
        <v>0</v>
      </c>
      <c r="AK59" s="107">
        <v>0</v>
      </c>
      <c r="AL59" s="107">
        <v>0</v>
      </c>
      <c r="AM59" s="107">
        <v>0</v>
      </c>
      <c r="AN59" s="107">
        <v>0</v>
      </c>
      <c r="AO59" s="107">
        <v>0</v>
      </c>
      <c r="AP59" s="107">
        <v>0</v>
      </c>
      <c r="AQ59" s="107">
        <v>0</v>
      </c>
      <c r="AR59" s="107">
        <v>0</v>
      </c>
      <c r="AS59" s="107">
        <v>0</v>
      </c>
      <c r="AT59" s="107">
        <v>0</v>
      </c>
      <c r="AU59" s="107">
        <v>0</v>
      </c>
      <c r="AV59" s="107">
        <v>0</v>
      </c>
      <c r="AW59" s="107">
        <v>0</v>
      </c>
      <c r="AX59" s="107">
        <v>0</v>
      </c>
      <c r="AY59" s="107">
        <v>0</v>
      </c>
      <c r="AZ59" s="107">
        <v>0</v>
      </c>
      <c r="BA59" s="107">
        <v>0</v>
      </c>
      <c r="BB59" s="107">
        <v>0</v>
      </c>
      <c r="BC59" s="107">
        <v>0</v>
      </c>
      <c r="BD59" s="107">
        <v>0</v>
      </c>
      <c r="BE59" s="107">
        <v>0</v>
      </c>
      <c r="BF59" s="107">
        <v>0</v>
      </c>
      <c r="BG59" s="107">
        <v>0</v>
      </c>
      <c r="BH59" s="107">
        <v>0</v>
      </c>
      <c r="BI59" s="107">
        <v>0</v>
      </c>
      <c r="BJ59" s="107">
        <v>0</v>
      </c>
      <c r="BK59" s="107">
        <v>0</v>
      </c>
      <c r="BL59" s="107">
        <v>0</v>
      </c>
      <c r="BM59" s="107">
        <v>0</v>
      </c>
      <c r="BN59" s="107">
        <v>0</v>
      </c>
      <c r="BO59" s="107">
        <v>0</v>
      </c>
      <c r="BP59" s="107">
        <v>0</v>
      </c>
      <c r="BQ59" s="107">
        <v>0</v>
      </c>
      <c r="BR59" s="107">
        <v>0</v>
      </c>
      <c r="BS59" s="107">
        <v>0</v>
      </c>
      <c r="BT59" s="107">
        <v>0</v>
      </c>
      <c r="BU59" s="107">
        <v>0</v>
      </c>
      <c r="BV59" s="107">
        <v>0</v>
      </c>
      <c r="BW59" s="107">
        <v>0</v>
      </c>
      <c r="BX59" s="107">
        <v>0</v>
      </c>
      <c r="BY59" s="107">
        <v>0</v>
      </c>
    </row>
    <row r="60" spans="1:77" x14ac:dyDescent="0.25">
      <c r="A60" s="105" t="s">
        <v>57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v>0</v>
      </c>
      <c r="H60" s="107">
        <v>0</v>
      </c>
      <c r="I60" s="107">
        <v>0</v>
      </c>
      <c r="J60" s="107">
        <v>0</v>
      </c>
      <c r="K60" s="107">
        <v>0</v>
      </c>
      <c r="L60" s="107">
        <v>0</v>
      </c>
      <c r="M60" s="107">
        <v>0</v>
      </c>
      <c r="N60" s="107">
        <v>0</v>
      </c>
      <c r="O60" s="107">
        <v>0</v>
      </c>
      <c r="P60" s="107">
        <v>0</v>
      </c>
      <c r="Q60" s="107">
        <v>0</v>
      </c>
      <c r="R60" s="107">
        <v>0</v>
      </c>
      <c r="S60" s="107">
        <v>0</v>
      </c>
      <c r="T60" s="107">
        <v>0</v>
      </c>
      <c r="U60" s="107">
        <v>0</v>
      </c>
      <c r="V60" s="107">
        <v>0</v>
      </c>
      <c r="W60" s="107">
        <v>0</v>
      </c>
      <c r="X60" s="107">
        <v>0</v>
      </c>
      <c r="Y60" s="107">
        <v>0</v>
      </c>
      <c r="Z60" s="107">
        <v>0</v>
      </c>
      <c r="AA60" s="107">
        <v>0</v>
      </c>
      <c r="AB60" s="107">
        <v>0</v>
      </c>
      <c r="AC60" s="107">
        <v>0</v>
      </c>
      <c r="AD60" s="107">
        <v>0</v>
      </c>
      <c r="AE60" s="107">
        <v>0</v>
      </c>
      <c r="AF60" s="107">
        <v>0</v>
      </c>
      <c r="AG60" s="107">
        <v>0</v>
      </c>
      <c r="AH60" s="107">
        <v>0</v>
      </c>
      <c r="AI60" s="107">
        <v>0</v>
      </c>
      <c r="AJ60" s="107">
        <v>0</v>
      </c>
      <c r="AK60" s="107">
        <v>0</v>
      </c>
      <c r="AL60" s="107">
        <v>0</v>
      </c>
      <c r="AM60" s="107">
        <v>0</v>
      </c>
      <c r="AN60" s="107">
        <v>0</v>
      </c>
      <c r="AO60" s="107">
        <v>0</v>
      </c>
      <c r="AP60" s="107">
        <v>0</v>
      </c>
      <c r="AQ60" s="107">
        <v>0</v>
      </c>
      <c r="AR60" s="107">
        <v>0</v>
      </c>
      <c r="AS60" s="107">
        <v>0</v>
      </c>
      <c r="AT60" s="107">
        <v>0</v>
      </c>
      <c r="AU60" s="107">
        <v>0</v>
      </c>
      <c r="AV60" s="107">
        <v>0</v>
      </c>
      <c r="AW60" s="107">
        <v>0</v>
      </c>
      <c r="AX60" s="107">
        <v>0</v>
      </c>
      <c r="AY60" s="107">
        <v>0</v>
      </c>
      <c r="AZ60" s="107">
        <v>0</v>
      </c>
      <c r="BA60" s="107">
        <v>0</v>
      </c>
      <c r="BB60" s="107">
        <v>0</v>
      </c>
      <c r="BC60" s="107">
        <v>0</v>
      </c>
      <c r="BD60" s="107">
        <v>0</v>
      </c>
      <c r="BE60" s="107">
        <v>0</v>
      </c>
      <c r="BF60" s="107">
        <v>0</v>
      </c>
      <c r="BG60" s="107">
        <v>0</v>
      </c>
      <c r="BH60" s="107">
        <v>0</v>
      </c>
      <c r="BI60" s="107">
        <v>0</v>
      </c>
      <c r="BJ60" s="107">
        <v>0</v>
      </c>
      <c r="BK60" s="107">
        <v>0</v>
      </c>
      <c r="BL60" s="107">
        <v>0</v>
      </c>
      <c r="BM60" s="107">
        <v>0</v>
      </c>
      <c r="BN60" s="107">
        <v>0</v>
      </c>
      <c r="BO60" s="107">
        <v>0</v>
      </c>
      <c r="BP60" s="107">
        <v>0</v>
      </c>
      <c r="BQ60" s="107">
        <v>0</v>
      </c>
      <c r="BR60" s="107">
        <v>0</v>
      </c>
      <c r="BS60" s="107">
        <v>0</v>
      </c>
      <c r="BT60" s="107">
        <v>0</v>
      </c>
      <c r="BU60" s="107">
        <v>0</v>
      </c>
      <c r="BV60" s="107">
        <v>0</v>
      </c>
      <c r="BW60" s="107">
        <v>0</v>
      </c>
      <c r="BX60" s="107">
        <v>0</v>
      </c>
      <c r="BY60" s="107">
        <v>0</v>
      </c>
    </row>
    <row r="61" spans="1:77" x14ac:dyDescent="0.25">
      <c r="A61" s="105" t="s">
        <v>58</v>
      </c>
      <c r="B61" s="107">
        <v>0</v>
      </c>
      <c r="C61" s="107">
        <v>0</v>
      </c>
      <c r="D61" s="107">
        <v>0</v>
      </c>
      <c r="E61" s="107">
        <v>0</v>
      </c>
      <c r="F61" s="107">
        <v>0</v>
      </c>
      <c r="G61" s="107">
        <v>0</v>
      </c>
      <c r="H61" s="107">
        <v>0</v>
      </c>
      <c r="I61" s="107">
        <v>0</v>
      </c>
      <c r="J61" s="107">
        <v>0</v>
      </c>
      <c r="K61" s="107">
        <v>0</v>
      </c>
      <c r="L61" s="107">
        <v>0</v>
      </c>
      <c r="M61" s="107">
        <v>0</v>
      </c>
      <c r="N61" s="107">
        <v>0</v>
      </c>
      <c r="O61" s="107">
        <v>0</v>
      </c>
      <c r="P61" s="107">
        <v>0</v>
      </c>
      <c r="Q61" s="107">
        <v>0</v>
      </c>
      <c r="R61" s="107">
        <v>0</v>
      </c>
      <c r="S61" s="107">
        <v>0</v>
      </c>
      <c r="T61" s="107">
        <v>0</v>
      </c>
      <c r="U61" s="107">
        <v>0</v>
      </c>
      <c r="V61" s="107">
        <v>0</v>
      </c>
      <c r="W61" s="107">
        <v>0</v>
      </c>
      <c r="X61" s="107">
        <v>0</v>
      </c>
      <c r="Y61" s="107">
        <v>0</v>
      </c>
      <c r="Z61" s="107">
        <v>0</v>
      </c>
      <c r="AA61" s="107">
        <v>0</v>
      </c>
      <c r="AB61" s="107">
        <v>0</v>
      </c>
      <c r="AC61" s="107">
        <v>0</v>
      </c>
      <c r="AD61" s="107">
        <v>0</v>
      </c>
      <c r="AE61" s="107">
        <v>0</v>
      </c>
      <c r="AF61" s="107">
        <v>0</v>
      </c>
      <c r="AG61" s="107">
        <v>0</v>
      </c>
      <c r="AH61" s="107">
        <v>0</v>
      </c>
      <c r="AI61" s="107">
        <v>0</v>
      </c>
      <c r="AJ61" s="107">
        <v>0</v>
      </c>
      <c r="AK61" s="107">
        <v>0</v>
      </c>
      <c r="AL61" s="107">
        <v>0</v>
      </c>
      <c r="AM61" s="107">
        <v>0</v>
      </c>
      <c r="AN61" s="107">
        <v>0</v>
      </c>
      <c r="AO61" s="107">
        <v>0</v>
      </c>
      <c r="AP61" s="107">
        <v>0</v>
      </c>
      <c r="AQ61" s="107">
        <v>0</v>
      </c>
      <c r="AR61" s="107">
        <v>0</v>
      </c>
      <c r="AS61" s="107">
        <v>0</v>
      </c>
      <c r="AT61" s="107">
        <v>0</v>
      </c>
      <c r="AU61" s="107">
        <v>0</v>
      </c>
      <c r="AV61" s="107">
        <v>0</v>
      </c>
      <c r="AW61" s="107">
        <v>0</v>
      </c>
      <c r="AX61" s="107">
        <v>0</v>
      </c>
      <c r="AY61" s="107">
        <v>0</v>
      </c>
      <c r="AZ61" s="107">
        <v>0</v>
      </c>
      <c r="BA61" s="107">
        <v>0</v>
      </c>
      <c r="BB61" s="107">
        <v>0</v>
      </c>
      <c r="BC61" s="107">
        <v>0</v>
      </c>
      <c r="BD61" s="107">
        <v>0</v>
      </c>
      <c r="BE61" s="107">
        <v>0</v>
      </c>
      <c r="BF61" s="107">
        <v>0</v>
      </c>
      <c r="BG61" s="107">
        <v>0</v>
      </c>
      <c r="BH61" s="107">
        <v>0</v>
      </c>
      <c r="BI61" s="107">
        <v>0</v>
      </c>
      <c r="BJ61" s="107">
        <v>0</v>
      </c>
      <c r="BK61" s="107">
        <v>0</v>
      </c>
      <c r="BL61" s="107">
        <v>0</v>
      </c>
      <c r="BM61" s="107">
        <v>0</v>
      </c>
      <c r="BN61" s="107">
        <v>0</v>
      </c>
      <c r="BO61" s="107">
        <v>0</v>
      </c>
      <c r="BP61" s="107">
        <v>0</v>
      </c>
      <c r="BQ61" s="107">
        <v>0</v>
      </c>
      <c r="BR61" s="107">
        <v>0</v>
      </c>
      <c r="BS61" s="107">
        <v>0</v>
      </c>
      <c r="BT61" s="107">
        <v>0</v>
      </c>
      <c r="BU61" s="107">
        <v>0</v>
      </c>
      <c r="BV61" s="107">
        <v>0</v>
      </c>
      <c r="BW61" s="107">
        <v>0</v>
      </c>
      <c r="BX61" s="107">
        <v>0</v>
      </c>
      <c r="BY61" s="107">
        <v>0</v>
      </c>
    </row>
    <row r="62" spans="1:77" x14ac:dyDescent="0.25">
      <c r="A62" s="105" t="s">
        <v>59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v>0</v>
      </c>
      <c r="H62" s="107">
        <v>0</v>
      </c>
      <c r="I62" s="107">
        <v>0</v>
      </c>
      <c r="J62" s="107">
        <v>0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7">
        <v>0</v>
      </c>
      <c r="Q62" s="107">
        <v>0</v>
      </c>
      <c r="R62" s="107">
        <v>0</v>
      </c>
      <c r="S62" s="107">
        <v>0</v>
      </c>
      <c r="T62" s="107">
        <v>0</v>
      </c>
      <c r="U62" s="107">
        <v>0</v>
      </c>
      <c r="V62" s="107">
        <v>0</v>
      </c>
      <c r="W62" s="107">
        <v>0</v>
      </c>
      <c r="X62" s="107">
        <v>0</v>
      </c>
      <c r="Y62" s="107">
        <v>0</v>
      </c>
      <c r="Z62" s="107">
        <v>0</v>
      </c>
      <c r="AA62" s="107">
        <v>0</v>
      </c>
      <c r="AB62" s="107">
        <v>0</v>
      </c>
      <c r="AC62" s="107">
        <v>0</v>
      </c>
      <c r="AD62" s="107">
        <v>0</v>
      </c>
      <c r="AE62" s="107">
        <v>0</v>
      </c>
      <c r="AF62" s="107">
        <v>0</v>
      </c>
      <c r="AG62" s="107">
        <v>0</v>
      </c>
      <c r="AH62" s="107">
        <v>0</v>
      </c>
      <c r="AI62" s="107">
        <v>0</v>
      </c>
      <c r="AJ62" s="107">
        <v>0</v>
      </c>
      <c r="AK62" s="107">
        <v>0</v>
      </c>
      <c r="AL62" s="107">
        <v>0</v>
      </c>
      <c r="AM62" s="107">
        <v>0</v>
      </c>
      <c r="AN62" s="107">
        <v>0</v>
      </c>
      <c r="AO62" s="107">
        <v>0</v>
      </c>
      <c r="AP62" s="107">
        <v>0</v>
      </c>
      <c r="AQ62" s="107">
        <v>0</v>
      </c>
      <c r="AR62" s="107">
        <v>0</v>
      </c>
      <c r="AS62" s="107">
        <v>0</v>
      </c>
      <c r="AT62" s="107">
        <v>0</v>
      </c>
      <c r="AU62" s="107">
        <v>0</v>
      </c>
      <c r="AV62" s="107">
        <v>0</v>
      </c>
      <c r="AW62" s="107">
        <v>0</v>
      </c>
      <c r="AX62" s="107">
        <v>0</v>
      </c>
      <c r="AY62" s="107">
        <v>0</v>
      </c>
      <c r="AZ62" s="107">
        <v>0</v>
      </c>
      <c r="BA62" s="107">
        <v>0</v>
      </c>
      <c r="BB62" s="107">
        <v>0</v>
      </c>
      <c r="BC62" s="107">
        <v>0</v>
      </c>
      <c r="BD62" s="107">
        <v>0</v>
      </c>
      <c r="BE62" s="107">
        <v>0</v>
      </c>
      <c r="BF62" s="107">
        <v>0</v>
      </c>
      <c r="BG62" s="107">
        <v>0</v>
      </c>
      <c r="BH62" s="107">
        <v>0</v>
      </c>
      <c r="BI62" s="107">
        <v>0</v>
      </c>
      <c r="BJ62" s="107">
        <v>0</v>
      </c>
      <c r="BK62" s="107">
        <v>0</v>
      </c>
      <c r="BL62" s="107">
        <v>0</v>
      </c>
      <c r="BM62" s="107">
        <v>0</v>
      </c>
      <c r="BN62" s="107">
        <v>0</v>
      </c>
      <c r="BO62" s="107">
        <v>0</v>
      </c>
      <c r="BP62" s="107">
        <v>0</v>
      </c>
      <c r="BQ62" s="107">
        <v>0</v>
      </c>
      <c r="BR62" s="107">
        <v>0</v>
      </c>
      <c r="BS62" s="107">
        <v>0</v>
      </c>
      <c r="BT62" s="107">
        <v>0</v>
      </c>
      <c r="BU62" s="107">
        <v>0</v>
      </c>
      <c r="BV62" s="107">
        <v>0</v>
      </c>
      <c r="BW62" s="107">
        <v>0</v>
      </c>
      <c r="BX62" s="107">
        <v>0</v>
      </c>
      <c r="BY62" s="107">
        <v>0</v>
      </c>
    </row>
    <row r="63" spans="1:77" x14ac:dyDescent="0.25">
      <c r="A63" s="105" t="s">
        <v>60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v>0</v>
      </c>
      <c r="H63" s="107">
        <v>0</v>
      </c>
      <c r="I63" s="107">
        <v>0</v>
      </c>
      <c r="J63" s="107">
        <v>0</v>
      </c>
      <c r="K63" s="107">
        <v>0</v>
      </c>
      <c r="L63" s="107">
        <v>0</v>
      </c>
      <c r="M63" s="107">
        <v>0</v>
      </c>
      <c r="N63" s="107">
        <v>0</v>
      </c>
      <c r="O63" s="107">
        <v>0</v>
      </c>
      <c r="P63" s="107">
        <v>0</v>
      </c>
      <c r="Q63" s="107">
        <v>0</v>
      </c>
      <c r="R63" s="107">
        <v>0</v>
      </c>
      <c r="S63" s="107">
        <v>0</v>
      </c>
      <c r="T63" s="107">
        <v>0</v>
      </c>
      <c r="U63" s="107">
        <v>0</v>
      </c>
      <c r="V63" s="107">
        <v>0</v>
      </c>
      <c r="W63" s="107">
        <v>0</v>
      </c>
      <c r="X63" s="107">
        <v>0</v>
      </c>
      <c r="Y63" s="107">
        <v>0</v>
      </c>
      <c r="Z63" s="107">
        <v>0</v>
      </c>
      <c r="AA63" s="107">
        <v>0</v>
      </c>
      <c r="AB63" s="107">
        <v>0</v>
      </c>
      <c r="AC63" s="107">
        <v>0</v>
      </c>
      <c r="AD63" s="107">
        <v>0</v>
      </c>
      <c r="AE63" s="107">
        <v>0</v>
      </c>
      <c r="AF63" s="107">
        <v>0</v>
      </c>
      <c r="AG63" s="107">
        <v>0</v>
      </c>
      <c r="AH63" s="107">
        <v>0</v>
      </c>
      <c r="AI63" s="107">
        <v>0</v>
      </c>
      <c r="AJ63" s="107">
        <v>0</v>
      </c>
      <c r="AK63" s="107">
        <v>0</v>
      </c>
      <c r="AL63" s="107">
        <v>0</v>
      </c>
      <c r="AM63" s="107">
        <v>0</v>
      </c>
      <c r="AN63" s="107">
        <v>0</v>
      </c>
      <c r="AO63" s="107">
        <v>0</v>
      </c>
      <c r="AP63" s="107">
        <v>0</v>
      </c>
      <c r="AQ63" s="107">
        <v>0</v>
      </c>
      <c r="AR63" s="107">
        <v>0</v>
      </c>
      <c r="AS63" s="107">
        <v>0</v>
      </c>
      <c r="AT63" s="107">
        <v>0</v>
      </c>
      <c r="AU63" s="107">
        <v>0</v>
      </c>
      <c r="AV63" s="107">
        <v>0</v>
      </c>
      <c r="AW63" s="107">
        <v>0</v>
      </c>
      <c r="AX63" s="107">
        <v>0</v>
      </c>
      <c r="AY63" s="107">
        <v>0</v>
      </c>
      <c r="AZ63" s="107">
        <v>0</v>
      </c>
      <c r="BA63" s="107">
        <v>0</v>
      </c>
      <c r="BB63" s="107">
        <v>0</v>
      </c>
      <c r="BC63" s="107">
        <v>0</v>
      </c>
      <c r="BD63" s="107">
        <v>0</v>
      </c>
      <c r="BE63" s="107">
        <v>0</v>
      </c>
      <c r="BF63" s="107">
        <v>0</v>
      </c>
      <c r="BG63" s="107">
        <v>0</v>
      </c>
      <c r="BH63" s="107">
        <v>0</v>
      </c>
      <c r="BI63" s="107">
        <v>0</v>
      </c>
      <c r="BJ63" s="107">
        <v>0</v>
      </c>
      <c r="BK63" s="107">
        <v>0</v>
      </c>
      <c r="BL63" s="107">
        <v>0</v>
      </c>
      <c r="BM63" s="107">
        <v>0</v>
      </c>
      <c r="BN63" s="107">
        <v>0</v>
      </c>
      <c r="BO63" s="107">
        <v>0</v>
      </c>
      <c r="BP63" s="107">
        <v>0</v>
      </c>
      <c r="BQ63" s="107">
        <v>0</v>
      </c>
      <c r="BR63" s="107">
        <v>0</v>
      </c>
      <c r="BS63" s="107">
        <v>0</v>
      </c>
      <c r="BT63" s="107">
        <v>0</v>
      </c>
      <c r="BU63" s="107">
        <v>0</v>
      </c>
      <c r="BV63" s="107">
        <v>0</v>
      </c>
      <c r="BW63" s="107">
        <v>0</v>
      </c>
      <c r="BX63" s="107">
        <v>0</v>
      </c>
      <c r="BY63" s="107">
        <v>0</v>
      </c>
    </row>
    <row r="64" spans="1:77" x14ac:dyDescent="0.25">
      <c r="A64" s="105" t="s">
        <v>61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v>0</v>
      </c>
      <c r="H64" s="107">
        <v>0</v>
      </c>
      <c r="I64" s="107">
        <v>0</v>
      </c>
      <c r="J64" s="107">
        <v>0</v>
      </c>
      <c r="K64" s="107">
        <v>0</v>
      </c>
      <c r="L64" s="107">
        <v>0</v>
      </c>
      <c r="M64" s="107">
        <v>0</v>
      </c>
      <c r="N64" s="107">
        <v>0</v>
      </c>
      <c r="O64" s="107">
        <v>0</v>
      </c>
      <c r="P64" s="107">
        <v>0</v>
      </c>
      <c r="Q64" s="107">
        <v>0</v>
      </c>
      <c r="R64" s="107">
        <v>0</v>
      </c>
      <c r="S64" s="107">
        <v>0</v>
      </c>
      <c r="T64" s="107">
        <v>0</v>
      </c>
      <c r="U64" s="107">
        <v>0</v>
      </c>
      <c r="V64" s="107">
        <v>0</v>
      </c>
      <c r="W64" s="107">
        <v>0</v>
      </c>
      <c r="X64" s="107">
        <v>0</v>
      </c>
      <c r="Y64" s="107">
        <v>0</v>
      </c>
      <c r="Z64" s="107">
        <v>0</v>
      </c>
      <c r="AA64" s="107">
        <v>0</v>
      </c>
      <c r="AB64" s="107">
        <v>0</v>
      </c>
      <c r="AC64" s="107">
        <v>0</v>
      </c>
      <c r="AD64" s="107">
        <v>0</v>
      </c>
      <c r="AE64" s="107">
        <v>0</v>
      </c>
      <c r="AF64" s="107">
        <v>0</v>
      </c>
      <c r="AG64" s="107">
        <v>0</v>
      </c>
      <c r="AH64" s="107">
        <v>0</v>
      </c>
      <c r="AI64" s="107">
        <v>0</v>
      </c>
      <c r="AJ64" s="107">
        <v>0</v>
      </c>
      <c r="AK64" s="107">
        <v>0</v>
      </c>
      <c r="AL64" s="107">
        <v>0</v>
      </c>
      <c r="AM64" s="107">
        <v>0</v>
      </c>
      <c r="AN64" s="107">
        <v>0</v>
      </c>
      <c r="AO64" s="107">
        <v>0</v>
      </c>
      <c r="AP64" s="107">
        <v>0</v>
      </c>
      <c r="AQ64" s="107">
        <v>0</v>
      </c>
      <c r="AR64" s="107">
        <v>0</v>
      </c>
      <c r="AS64" s="107">
        <v>0</v>
      </c>
      <c r="AT64" s="107">
        <v>0</v>
      </c>
      <c r="AU64" s="107">
        <v>0</v>
      </c>
      <c r="AV64" s="107">
        <v>0</v>
      </c>
      <c r="AW64" s="107">
        <v>0</v>
      </c>
      <c r="AX64" s="107">
        <v>0</v>
      </c>
      <c r="AY64" s="107">
        <v>0</v>
      </c>
      <c r="AZ64" s="107">
        <v>0</v>
      </c>
      <c r="BA64" s="107">
        <v>0</v>
      </c>
      <c r="BB64" s="107">
        <v>0</v>
      </c>
      <c r="BC64" s="107">
        <v>0</v>
      </c>
      <c r="BD64" s="107">
        <v>0</v>
      </c>
      <c r="BE64" s="107">
        <v>0</v>
      </c>
      <c r="BF64" s="107">
        <v>0</v>
      </c>
      <c r="BG64" s="107">
        <v>0</v>
      </c>
      <c r="BH64" s="107">
        <v>0</v>
      </c>
      <c r="BI64" s="107">
        <v>0</v>
      </c>
      <c r="BJ64" s="107">
        <v>0</v>
      </c>
      <c r="BK64" s="107">
        <v>0</v>
      </c>
      <c r="BL64" s="107">
        <v>0</v>
      </c>
      <c r="BM64" s="107">
        <v>0</v>
      </c>
      <c r="BN64" s="107">
        <v>0</v>
      </c>
      <c r="BO64" s="107">
        <v>0</v>
      </c>
      <c r="BP64" s="107">
        <v>0</v>
      </c>
      <c r="BQ64" s="107">
        <v>0</v>
      </c>
      <c r="BR64" s="107">
        <v>0</v>
      </c>
      <c r="BS64" s="107">
        <v>0</v>
      </c>
      <c r="BT64" s="107">
        <v>0</v>
      </c>
      <c r="BU64" s="107">
        <v>0</v>
      </c>
      <c r="BV64" s="107">
        <v>0</v>
      </c>
      <c r="BW64" s="107">
        <v>0</v>
      </c>
      <c r="BX64" s="107">
        <v>0</v>
      </c>
      <c r="BY64" s="107">
        <v>0</v>
      </c>
    </row>
    <row r="65" spans="1:77" x14ac:dyDescent="0.25">
      <c r="A65" s="105" t="s">
        <v>62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v>0</v>
      </c>
      <c r="H65" s="107">
        <v>0</v>
      </c>
      <c r="I65" s="107">
        <v>0</v>
      </c>
      <c r="J65" s="107">
        <v>0</v>
      </c>
      <c r="K65" s="107">
        <v>0</v>
      </c>
      <c r="L65" s="107">
        <v>0</v>
      </c>
      <c r="M65" s="107">
        <v>0</v>
      </c>
      <c r="N65" s="107">
        <v>0</v>
      </c>
      <c r="O65" s="107">
        <v>0</v>
      </c>
      <c r="P65" s="107">
        <v>0</v>
      </c>
      <c r="Q65" s="107">
        <v>0</v>
      </c>
      <c r="R65" s="107">
        <v>0</v>
      </c>
      <c r="S65" s="107">
        <v>0</v>
      </c>
      <c r="T65" s="107">
        <v>0</v>
      </c>
      <c r="U65" s="107">
        <v>0</v>
      </c>
      <c r="V65" s="107">
        <v>0</v>
      </c>
      <c r="W65" s="107">
        <v>0</v>
      </c>
      <c r="X65" s="107">
        <v>0</v>
      </c>
      <c r="Y65" s="107">
        <v>0</v>
      </c>
      <c r="Z65" s="107">
        <v>0</v>
      </c>
      <c r="AA65" s="107">
        <v>0</v>
      </c>
      <c r="AB65" s="107">
        <v>0</v>
      </c>
      <c r="AC65" s="107">
        <v>0</v>
      </c>
      <c r="AD65" s="107">
        <v>0</v>
      </c>
      <c r="AE65" s="107">
        <v>0</v>
      </c>
      <c r="AF65" s="107">
        <v>0</v>
      </c>
      <c r="AG65" s="107">
        <v>0</v>
      </c>
      <c r="AH65" s="107">
        <v>0</v>
      </c>
      <c r="AI65" s="107">
        <v>0</v>
      </c>
      <c r="AJ65" s="107">
        <v>0</v>
      </c>
      <c r="AK65" s="107">
        <v>0</v>
      </c>
      <c r="AL65" s="107">
        <v>0</v>
      </c>
      <c r="AM65" s="107">
        <v>0</v>
      </c>
      <c r="AN65" s="107">
        <v>0</v>
      </c>
      <c r="AO65" s="107">
        <v>0</v>
      </c>
      <c r="AP65" s="107">
        <v>0</v>
      </c>
      <c r="AQ65" s="107">
        <v>0</v>
      </c>
      <c r="AR65" s="107">
        <v>0</v>
      </c>
      <c r="AS65" s="107">
        <v>0</v>
      </c>
      <c r="AT65" s="107">
        <v>0</v>
      </c>
      <c r="AU65" s="107">
        <v>0</v>
      </c>
      <c r="AV65" s="107">
        <v>0</v>
      </c>
      <c r="AW65" s="107">
        <v>0</v>
      </c>
      <c r="AX65" s="107">
        <v>0</v>
      </c>
      <c r="AY65" s="107">
        <v>0</v>
      </c>
      <c r="AZ65" s="107">
        <v>0</v>
      </c>
      <c r="BA65" s="107">
        <v>0</v>
      </c>
      <c r="BB65" s="107">
        <v>0</v>
      </c>
      <c r="BC65" s="107">
        <v>0</v>
      </c>
      <c r="BD65" s="107">
        <v>0</v>
      </c>
      <c r="BE65" s="107">
        <v>0</v>
      </c>
      <c r="BF65" s="107">
        <v>0</v>
      </c>
      <c r="BG65" s="107">
        <v>0</v>
      </c>
      <c r="BH65" s="107">
        <v>0</v>
      </c>
      <c r="BI65" s="107">
        <v>0</v>
      </c>
      <c r="BJ65" s="107">
        <v>0</v>
      </c>
      <c r="BK65" s="107">
        <v>0</v>
      </c>
      <c r="BL65" s="107">
        <v>0</v>
      </c>
      <c r="BM65" s="107">
        <v>0</v>
      </c>
      <c r="BN65" s="107">
        <v>0</v>
      </c>
      <c r="BO65" s="107">
        <v>0</v>
      </c>
      <c r="BP65" s="107">
        <v>0</v>
      </c>
      <c r="BQ65" s="107">
        <v>0</v>
      </c>
      <c r="BR65" s="107">
        <v>0</v>
      </c>
      <c r="BS65" s="107">
        <v>0</v>
      </c>
      <c r="BT65" s="107">
        <v>0</v>
      </c>
      <c r="BU65" s="107">
        <v>0</v>
      </c>
      <c r="BV65" s="107">
        <v>0</v>
      </c>
      <c r="BW65" s="107">
        <v>0</v>
      </c>
      <c r="BX65" s="107">
        <v>0</v>
      </c>
      <c r="BY65" s="107">
        <v>0</v>
      </c>
    </row>
    <row r="66" spans="1:77" x14ac:dyDescent="0.25">
      <c r="A66" s="105" t="s">
        <v>63</v>
      </c>
      <c r="B66" s="107">
        <v>0</v>
      </c>
      <c r="C66" s="107">
        <v>0</v>
      </c>
      <c r="D66" s="107">
        <v>0</v>
      </c>
      <c r="E66" s="107">
        <v>0</v>
      </c>
      <c r="F66" s="107">
        <v>0</v>
      </c>
      <c r="G66" s="107">
        <v>0</v>
      </c>
      <c r="H66" s="107">
        <v>0</v>
      </c>
      <c r="I66" s="107">
        <v>0</v>
      </c>
      <c r="J66" s="107">
        <v>0</v>
      </c>
      <c r="K66" s="107">
        <v>0</v>
      </c>
      <c r="L66" s="107">
        <v>0</v>
      </c>
      <c r="M66" s="107">
        <v>0</v>
      </c>
      <c r="N66" s="107">
        <v>0</v>
      </c>
      <c r="O66" s="107">
        <v>0</v>
      </c>
      <c r="P66" s="107">
        <v>0</v>
      </c>
      <c r="Q66" s="107">
        <v>0</v>
      </c>
      <c r="R66" s="107">
        <v>0</v>
      </c>
      <c r="S66" s="107">
        <v>0</v>
      </c>
      <c r="T66" s="107">
        <v>0</v>
      </c>
      <c r="U66" s="107">
        <v>0</v>
      </c>
      <c r="V66" s="107">
        <v>0</v>
      </c>
      <c r="W66" s="107">
        <v>0</v>
      </c>
      <c r="X66" s="107">
        <v>0</v>
      </c>
      <c r="Y66" s="107">
        <v>0</v>
      </c>
      <c r="Z66" s="107">
        <v>0</v>
      </c>
      <c r="AA66" s="107">
        <v>0</v>
      </c>
      <c r="AB66" s="107">
        <v>0</v>
      </c>
      <c r="AC66" s="107">
        <v>0</v>
      </c>
      <c r="AD66" s="107">
        <v>0</v>
      </c>
      <c r="AE66" s="107">
        <v>0</v>
      </c>
      <c r="AF66" s="107">
        <v>0</v>
      </c>
      <c r="AG66" s="107">
        <v>0</v>
      </c>
      <c r="AH66" s="107">
        <v>0</v>
      </c>
      <c r="AI66" s="107">
        <v>0</v>
      </c>
      <c r="AJ66" s="107">
        <v>0</v>
      </c>
      <c r="AK66" s="107">
        <v>0</v>
      </c>
      <c r="AL66" s="107">
        <v>0</v>
      </c>
      <c r="AM66" s="107">
        <v>0</v>
      </c>
      <c r="AN66" s="107">
        <v>0</v>
      </c>
      <c r="AO66" s="107">
        <v>0</v>
      </c>
      <c r="AP66" s="107">
        <v>0</v>
      </c>
      <c r="AQ66" s="107">
        <v>0</v>
      </c>
      <c r="AR66" s="107">
        <v>0</v>
      </c>
      <c r="AS66" s="107">
        <v>0</v>
      </c>
      <c r="AT66" s="107">
        <v>0</v>
      </c>
      <c r="AU66" s="107">
        <v>0</v>
      </c>
      <c r="AV66" s="107">
        <v>0</v>
      </c>
      <c r="AW66" s="107">
        <v>0</v>
      </c>
      <c r="AX66" s="107">
        <v>0</v>
      </c>
      <c r="AY66" s="107">
        <v>0</v>
      </c>
      <c r="AZ66" s="107">
        <v>0</v>
      </c>
      <c r="BA66" s="107">
        <v>0</v>
      </c>
      <c r="BB66" s="107">
        <v>0</v>
      </c>
      <c r="BC66" s="107">
        <v>0</v>
      </c>
      <c r="BD66" s="107">
        <v>0</v>
      </c>
      <c r="BE66" s="107">
        <v>0</v>
      </c>
      <c r="BF66" s="107">
        <v>0</v>
      </c>
      <c r="BG66" s="107">
        <v>0</v>
      </c>
      <c r="BH66" s="107">
        <v>0</v>
      </c>
      <c r="BI66" s="107">
        <v>0</v>
      </c>
      <c r="BJ66" s="107">
        <v>0</v>
      </c>
      <c r="BK66" s="107">
        <v>0</v>
      </c>
      <c r="BL66" s="107">
        <v>0</v>
      </c>
      <c r="BM66" s="107">
        <v>0</v>
      </c>
      <c r="BN66" s="107">
        <v>0</v>
      </c>
      <c r="BO66" s="107">
        <v>0</v>
      </c>
      <c r="BP66" s="107">
        <v>0</v>
      </c>
      <c r="BQ66" s="107">
        <v>0</v>
      </c>
      <c r="BR66" s="107">
        <v>0</v>
      </c>
      <c r="BS66" s="107">
        <v>0</v>
      </c>
      <c r="BT66" s="107">
        <v>0</v>
      </c>
      <c r="BU66" s="107">
        <v>0</v>
      </c>
      <c r="BV66" s="107">
        <v>0</v>
      </c>
      <c r="BW66" s="107">
        <v>0</v>
      </c>
      <c r="BX66" s="107">
        <v>0</v>
      </c>
      <c r="BY66" s="107">
        <v>0</v>
      </c>
    </row>
    <row r="67" spans="1:77" x14ac:dyDescent="0.25">
      <c r="A67" s="105" t="s">
        <v>64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v>0</v>
      </c>
      <c r="H67" s="107">
        <v>0</v>
      </c>
      <c r="I67" s="107">
        <v>0</v>
      </c>
      <c r="J67" s="107">
        <v>0</v>
      </c>
      <c r="K67" s="107">
        <v>0</v>
      </c>
      <c r="L67" s="107">
        <v>0</v>
      </c>
      <c r="M67" s="107">
        <v>0</v>
      </c>
      <c r="N67" s="107">
        <v>0</v>
      </c>
      <c r="O67" s="107">
        <v>0</v>
      </c>
      <c r="P67" s="107">
        <v>0</v>
      </c>
      <c r="Q67" s="107">
        <v>0</v>
      </c>
      <c r="R67" s="107">
        <v>0</v>
      </c>
      <c r="S67" s="107">
        <v>0</v>
      </c>
      <c r="T67" s="107">
        <v>0</v>
      </c>
      <c r="U67" s="107">
        <v>0</v>
      </c>
      <c r="V67" s="107">
        <v>0</v>
      </c>
      <c r="W67" s="107">
        <v>0</v>
      </c>
      <c r="X67" s="107">
        <v>0</v>
      </c>
      <c r="Y67" s="107">
        <v>0</v>
      </c>
      <c r="Z67" s="107">
        <v>0</v>
      </c>
      <c r="AA67" s="107">
        <v>0</v>
      </c>
      <c r="AB67" s="107">
        <v>0</v>
      </c>
      <c r="AC67" s="107">
        <v>0</v>
      </c>
      <c r="AD67" s="107">
        <v>0</v>
      </c>
      <c r="AE67" s="107">
        <v>0</v>
      </c>
      <c r="AF67" s="107">
        <v>0</v>
      </c>
      <c r="AG67" s="107">
        <v>0</v>
      </c>
      <c r="AH67" s="107">
        <v>0</v>
      </c>
      <c r="AI67" s="107">
        <v>0</v>
      </c>
      <c r="AJ67" s="107">
        <v>0</v>
      </c>
      <c r="AK67" s="107">
        <v>0</v>
      </c>
      <c r="AL67" s="107">
        <v>0</v>
      </c>
      <c r="AM67" s="107">
        <v>0</v>
      </c>
      <c r="AN67" s="107">
        <v>0</v>
      </c>
      <c r="AO67" s="107">
        <v>0</v>
      </c>
      <c r="AP67" s="107">
        <v>0</v>
      </c>
      <c r="AQ67" s="107">
        <v>0</v>
      </c>
      <c r="AR67" s="107">
        <v>0</v>
      </c>
      <c r="AS67" s="107">
        <v>0</v>
      </c>
      <c r="AT67" s="107">
        <v>0</v>
      </c>
      <c r="AU67" s="107">
        <v>0</v>
      </c>
      <c r="AV67" s="107">
        <v>0</v>
      </c>
      <c r="AW67" s="107">
        <v>0</v>
      </c>
      <c r="AX67" s="107">
        <v>0</v>
      </c>
      <c r="AY67" s="107">
        <v>0</v>
      </c>
      <c r="AZ67" s="107">
        <v>0</v>
      </c>
      <c r="BA67" s="107">
        <v>0</v>
      </c>
      <c r="BB67" s="107">
        <v>0</v>
      </c>
      <c r="BC67" s="107">
        <v>0</v>
      </c>
      <c r="BD67" s="107">
        <v>0</v>
      </c>
      <c r="BE67" s="107">
        <v>0</v>
      </c>
      <c r="BF67" s="107">
        <v>0</v>
      </c>
      <c r="BG67" s="107">
        <v>0</v>
      </c>
      <c r="BH67" s="107">
        <v>0</v>
      </c>
      <c r="BI67" s="107">
        <v>0</v>
      </c>
      <c r="BJ67" s="107">
        <v>0</v>
      </c>
      <c r="BK67" s="107">
        <v>0</v>
      </c>
      <c r="BL67" s="107">
        <v>0</v>
      </c>
      <c r="BM67" s="107">
        <v>0</v>
      </c>
      <c r="BN67" s="107">
        <v>0</v>
      </c>
      <c r="BO67" s="107">
        <v>0</v>
      </c>
      <c r="BP67" s="107">
        <v>0</v>
      </c>
      <c r="BQ67" s="107">
        <v>0</v>
      </c>
      <c r="BR67" s="107">
        <v>0</v>
      </c>
      <c r="BS67" s="107">
        <v>0</v>
      </c>
      <c r="BT67" s="107">
        <v>0</v>
      </c>
      <c r="BU67" s="107">
        <v>0</v>
      </c>
      <c r="BV67" s="107">
        <v>0</v>
      </c>
      <c r="BW67" s="107">
        <v>0</v>
      </c>
      <c r="BX67" s="107">
        <v>0</v>
      </c>
      <c r="BY67" s="107">
        <v>0</v>
      </c>
    </row>
    <row r="68" spans="1:77" x14ac:dyDescent="0.25">
      <c r="A68" s="105" t="s">
        <v>65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v>0</v>
      </c>
      <c r="H68" s="107">
        <v>0</v>
      </c>
      <c r="I68" s="107">
        <v>0</v>
      </c>
      <c r="J68" s="107">
        <v>0</v>
      </c>
      <c r="K68" s="107">
        <v>0</v>
      </c>
      <c r="L68" s="107">
        <v>0</v>
      </c>
      <c r="M68" s="107">
        <v>0</v>
      </c>
      <c r="N68" s="107">
        <v>0</v>
      </c>
      <c r="O68" s="107">
        <v>0</v>
      </c>
      <c r="P68" s="107">
        <v>0</v>
      </c>
      <c r="Q68" s="107">
        <v>0</v>
      </c>
      <c r="R68" s="107">
        <v>0</v>
      </c>
      <c r="S68" s="107">
        <v>0</v>
      </c>
      <c r="T68" s="107">
        <v>0</v>
      </c>
      <c r="U68" s="107">
        <v>0</v>
      </c>
      <c r="V68" s="107">
        <v>0</v>
      </c>
      <c r="W68" s="107">
        <v>0</v>
      </c>
      <c r="X68" s="107">
        <v>0</v>
      </c>
      <c r="Y68" s="107">
        <v>0</v>
      </c>
      <c r="Z68" s="107">
        <v>0</v>
      </c>
      <c r="AA68" s="107">
        <v>0</v>
      </c>
      <c r="AB68" s="107">
        <v>0</v>
      </c>
      <c r="AC68" s="107">
        <v>0</v>
      </c>
      <c r="AD68" s="107">
        <v>0</v>
      </c>
      <c r="AE68" s="107">
        <v>0</v>
      </c>
      <c r="AF68" s="107">
        <v>0</v>
      </c>
      <c r="AG68" s="107">
        <v>0</v>
      </c>
      <c r="AH68" s="107">
        <v>0</v>
      </c>
      <c r="AI68" s="107">
        <v>0</v>
      </c>
      <c r="AJ68" s="107">
        <v>0</v>
      </c>
      <c r="AK68" s="107">
        <v>0</v>
      </c>
      <c r="AL68" s="107">
        <v>0</v>
      </c>
      <c r="AM68" s="107">
        <v>0</v>
      </c>
      <c r="AN68" s="107">
        <v>0</v>
      </c>
      <c r="AO68" s="107">
        <v>0</v>
      </c>
      <c r="AP68" s="107">
        <v>0</v>
      </c>
      <c r="AQ68" s="107">
        <v>0</v>
      </c>
      <c r="AR68" s="107">
        <v>0</v>
      </c>
      <c r="AS68" s="107">
        <v>0</v>
      </c>
      <c r="AT68" s="107">
        <v>0</v>
      </c>
      <c r="AU68" s="107">
        <v>0</v>
      </c>
      <c r="AV68" s="107">
        <v>0</v>
      </c>
      <c r="AW68" s="107">
        <v>0</v>
      </c>
      <c r="AX68" s="107">
        <v>0</v>
      </c>
      <c r="AY68" s="107">
        <v>0</v>
      </c>
      <c r="AZ68" s="107">
        <v>0</v>
      </c>
      <c r="BA68" s="107">
        <v>0</v>
      </c>
      <c r="BB68" s="107">
        <v>0</v>
      </c>
      <c r="BC68" s="107">
        <v>0</v>
      </c>
      <c r="BD68" s="107">
        <v>0</v>
      </c>
      <c r="BE68" s="107">
        <v>0</v>
      </c>
      <c r="BF68" s="107">
        <v>0</v>
      </c>
      <c r="BG68" s="107">
        <v>0</v>
      </c>
      <c r="BH68" s="107">
        <v>0</v>
      </c>
      <c r="BI68" s="107">
        <v>0</v>
      </c>
      <c r="BJ68" s="107">
        <v>0</v>
      </c>
      <c r="BK68" s="107">
        <v>0</v>
      </c>
      <c r="BL68" s="107">
        <v>0</v>
      </c>
      <c r="BM68" s="107">
        <v>0</v>
      </c>
      <c r="BN68" s="107">
        <v>0</v>
      </c>
      <c r="BO68" s="107">
        <v>0</v>
      </c>
      <c r="BP68" s="107">
        <v>0</v>
      </c>
      <c r="BQ68" s="107">
        <v>0</v>
      </c>
      <c r="BR68" s="107">
        <v>0</v>
      </c>
      <c r="BS68" s="107">
        <v>0</v>
      </c>
      <c r="BT68" s="107">
        <v>0</v>
      </c>
      <c r="BU68" s="107">
        <v>0</v>
      </c>
      <c r="BV68" s="107">
        <v>0</v>
      </c>
      <c r="BW68" s="107">
        <v>0</v>
      </c>
      <c r="BX68" s="107">
        <v>0</v>
      </c>
      <c r="BY68" s="107">
        <v>0</v>
      </c>
    </row>
    <row r="69" spans="1:77" x14ac:dyDescent="0.25">
      <c r="A69" s="105" t="s">
        <v>66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v>0</v>
      </c>
      <c r="H69" s="107">
        <v>0</v>
      </c>
      <c r="I69" s="107">
        <v>0</v>
      </c>
      <c r="J69" s="107">
        <v>0</v>
      </c>
      <c r="K69" s="107">
        <v>0</v>
      </c>
      <c r="L69" s="107">
        <v>0</v>
      </c>
      <c r="M69" s="107">
        <v>0</v>
      </c>
      <c r="N69" s="107">
        <v>0</v>
      </c>
      <c r="O69" s="107">
        <v>0</v>
      </c>
      <c r="P69" s="107">
        <v>0</v>
      </c>
      <c r="Q69" s="107">
        <v>0</v>
      </c>
      <c r="R69" s="107">
        <v>0</v>
      </c>
      <c r="S69" s="107">
        <v>0</v>
      </c>
      <c r="T69" s="107">
        <v>0</v>
      </c>
      <c r="U69" s="107">
        <v>0</v>
      </c>
      <c r="V69" s="107">
        <v>0</v>
      </c>
      <c r="W69" s="107">
        <v>0</v>
      </c>
      <c r="X69" s="107">
        <v>0</v>
      </c>
      <c r="Y69" s="107">
        <v>0</v>
      </c>
      <c r="Z69" s="107">
        <v>0</v>
      </c>
      <c r="AA69" s="107">
        <v>0</v>
      </c>
      <c r="AB69" s="107">
        <v>0</v>
      </c>
      <c r="AC69" s="107">
        <v>0</v>
      </c>
      <c r="AD69" s="107">
        <v>0</v>
      </c>
      <c r="AE69" s="107">
        <v>0</v>
      </c>
      <c r="AF69" s="107">
        <v>0</v>
      </c>
      <c r="AG69" s="107">
        <v>0</v>
      </c>
      <c r="AH69" s="107">
        <v>0</v>
      </c>
      <c r="AI69" s="107">
        <v>0</v>
      </c>
      <c r="AJ69" s="107">
        <v>0</v>
      </c>
      <c r="AK69" s="107">
        <v>0</v>
      </c>
      <c r="AL69" s="107">
        <v>0</v>
      </c>
      <c r="AM69" s="107">
        <v>0</v>
      </c>
      <c r="AN69" s="107">
        <v>0</v>
      </c>
      <c r="AO69" s="107">
        <v>0</v>
      </c>
      <c r="AP69" s="107">
        <v>0</v>
      </c>
      <c r="AQ69" s="107">
        <v>0</v>
      </c>
      <c r="AR69" s="107">
        <v>0</v>
      </c>
      <c r="AS69" s="107">
        <v>0</v>
      </c>
      <c r="AT69" s="107">
        <v>0</v>
      </c>
      <c r="AU69" s="107">
        <v>0</v>
      </c>
      <c r="AV69" s="107">
        <v>0</v>
      </c>
      <c r="AW69" s="107">
        <v>0</v>
      </c>
      <c r="AX69" s="107">
        <v>0</v>
      </c>
      <c r="AY69" s="107">
        <v>0</v>
      </c>
      <c r="AZ69" s="107">
        <v>0</v>
      </c>
      <c r="BA69" s="107">
        <v>0</v>
      </c>
      <c r="BB69" s="107">
        <v>0</v>
      </c>
      <c r="BC69" s="107">
        <v>0</v>
      </c>
      <c r="BD69" s="107">
        <v>0</v>
      </c>
      <c r="BE69" s="107">
        <v>0</v>
      </c>
      <c r="BF69" s="107">
        <v>0</v>
      </c>
      <c r="BG69" s="107">
        <v>0</v>
      </c>
      <c r="BH69" s="107">
        <v>0</v>
      </c>
      <c r="BI69" s="107">
        <v>0</v>
      </c>
      <c r="BJ69" s="107">
        <v>0</v>
      </c>
      <c r="BK69" s="107">
        <v>0</v>
      </c>
      <c r="BL69" s="107">
        <v>0</v>
      </c>
      <c r="BM69" s="107">
        <v>0</v>
      </c>
      <c r="BN69" s="107">
        <v>0</v>
      </c>
      <c r="BO69" s="107">
        <v>0</v>
      </c>
      <c r="BP69" s="107">
        <v>0</v>
      </c>
      <c r="BQ69" s="107">
        <v>0</v>
      </c>
      <c r="BR69" s="107">
        <v>0</v>
      </c>
      <c r="BS69" s="107">
        <v>0</v>
      </c>
      <c r="BT69" s="107">
        <v>0</v>
      </c>
      <c r="BU69" s="107">
        <v>0</v>
      </c>
      <c r="BV69" s="107">
        <v>0</v>
      </c>
      <c r="BW69" s="107">
        <v>0</v>
      </c>
      <c r="BX69" s="107">
        <v>0</v>
      </c>
      <c r="BY69" s="107">
        <v>0</v>
      </c>
    </row>
    <row r="70" spans="1:77" x14ac:dyDescent="0.25">
      <c r="A70" s="105" t="s">
        <v>67</v>
      </c>
      <c r="B70" s="107">
        <v>0</v>
      </c>
      <c r="C70" s="107">
        <v>0</v>
      </c>
      <c r="D70" s="107">
        <v>0</v>
      </c>
      <c r="E70" s="107">
        <v>0</v>
      </c>
      <c r="F70" s="107">
        <v>0</v>
      </c>
      <c r="G70" s="107">
        <v>0</v>
      </c>
      <c r="H70" s="107">
        <v>0</v>
      </c>
      <c r="I70" s="107">
        <v>0</v>
      </c>
      <c r="J70" s="107">
        <v>0</v>
      </c>
      <c r="K70" s="107">
        <v>0</v>
      </c>
      <c r="L70" s="107">
        <v>0</v>
      </c>
      <c r="M70" s="107">
        <v>0</v>
      </c>
      <c r="N70" s="107">
        <v>0</v>
      </c>
      <c r="O70" s="107">
        <v>0</v>
      </c>
      <c r="P70" s="107">
        <v>0</v>
      </c>
      <c r="Q70" s="107">
        <v>0</v>
      </c>
      <c r="R70" s="107">
        <v>0</v>
      </c>
      <c r="S70" s="107">
        <v>0</v>
      </c>
      <c r="T70" s="107">
        <v>0</v>
      </c>
      <c r="U70" s="107">
        <v>0</v>
      </c>
      <c r="V70" s="107">
        <v>0</v>
      </c>
      <c r="W70" s="107">
        <v>0</v>
      </c>
      <c r="X70" s="107">
        <v>0</v>
      </c>
      <c r="Y70" s="107">
        <v>0</v>
      </c>
      <c r="Z70" s="107">
        <v>0</v>
      </c>
      <c r="AA70" s="107">
        <v>0</v>
      </c>
      <c r="AB70" s="107">
        <v>0</v>
      </c>
      <c r="AC70" s="107">
        <v>0</v>
      </c>
      <c r="AD70" s="107">
        <v>0</v>
      </c>
      <c r="AE70" s="107">
        <v>0</v>
      </c>
      <c r="AF70" s="107">
        <v>0</v>
      </c>
      <c r="AG70" s="107">
        <v>0</v>
      </c>
      <c r="AH70" s="107">
        <v>0</v>
      </c>
      <c r="AI70" s="107">
        <v>0</v>
      </c>
      <c r="AJ70" s="107">
        <v>0</v>
      </c>
      <c r="AK70" s="107">
        <v>0</v>
      </c>
      <c r="AL70" s="107">
        <v>0</v>
      </c>
      <c r="AM70" s="107">
        <v>0</v>
      </c>
      <c r="AN70" s="107">
        <v>0</v>
      </c>
      <c r="AO70" s="107">
        <v>0</v>
      </c>
      <c r="AP70" s="107">
        <v>0</v>
      </c>
      <c r="AQ70" s="107">
        <v>0</v>
      </c>
      <c r="AR70" s="107">
        <v>0</v>
      </c>
      <c r="AS70" s="107">
        <v>0</v>
      </c>
      <c r="AT70" s="107">
        <v>0</v>
      </c>
      <c r="AU70" s="107">
        <v>0</v>
      </c>
      <c r="AV70" s="107">
        <v>0</v>
      </c>
      <c r="AW70" s="107">
        <v>0</v>
      </c>
      <c r="AX70" s="107">
        <v>0</v>
      </c>
      <c r="AY70" s="107">
        <v>0</v>
      </c>
      <c r="AZ70" s="107">
        <v>0</v>
      </c>
      <c r="BA70" s="107">
        <v>0</v>
      </c>
      <c r="BB70" s="107">
        <v>0</v>
      </c>
      <c r="BC70" s="107">
        <v>0</v>
      </c>
      <c r="BD70" s="107">
        <v>0</v>
      </c>
      <c r="BE70" s="107">
        <v>0</v>
      </c>
      <c r="BF70" s="107">
        <v>0</v>
      </c>
      <c r="BG70" s="107">
        <v>0</v>
      </c>
      <c r="BH70" s="107">
        <v>0</v>
      </c>
      <c r="BI70" s="107">
        <v>0</v>
      </c>
      <c r="BJ70" s="107">
        <v>0</v>
      </c>
      <c r="BK70" s="107">
        <v>0</v>
      </c>
      <c r="BL70" s="107">
        <v>0</v>
      </c>
      <c r="BM70" s="107">
        <v>0</v>
      </c>
      <c r="BN70" s="107">
        <v>0</v>
      </c>
      <c r="BO70" s="107">
        <v>0</v>
      </c>
      <c r="BP70" s="107">
        <v>0</v>
      </c>
      <c r="BQ70" s="107">
        <v>0</v>
      </c>
      <c r="BR70" s="107">
        <v>0</v>
      </c>
      <c r="BS70" s="107">
        <v>0</v>
      </c>
      <c r="BT70" s="107">
        <v>0</v>
      </c>
      <c r="BU70" s="107">
        <v>0</v>
      </c>
      <c r="BV70" s="107">
        <v>0</v>
      </c>
      <c r="BW70" s="107">
        <v>0</v>
      </c>
      <c r="BX70" s="107">
        <v>0</v>
      </c>
      <c r="BY70" s="107">
        <v>0</v>
      </c>
    </row>
    <row r="71" spans="1:77" x14ac:dyDescent="0.25">
      <c r="A71" s="105" t="s">
        <v>68</v>
      </c>
      <c r="B71" s="107">
        <v>0</v>
      </c>
      <c r="C71" s="107">
        <v>0</v>
      </c>
      <c r="D71" s="107">
        <v>0</v>
      </c>
      <c r="E71" s="107">
        <v>0</v>
      </c>
      <c r="F71" s="107">
        <v>0</v>
      </c>
      <c r="G71" s="107">
        <v>0</v>
      </c>
      <c r="H71" s="107">
        <v>0</v>
      </c>
      <c r="I71" s="107">
        <v>0</v>
      </c>
      <c r="J71" s="107">
        <v>0</v>
      </c>
      <c r="K71" s="107">
        <v>0</v>
      </c>
      <c r="L71" s="107">
        <v>0</v>
      </c>
      <c r="M71" s="107">
        <v>0</v>
      </c>
      <c r="N71" s="107">
        <v>0</v>
      </c>
      <c r="O71" s="107">
        <v>0</v>
      </c>
      <c r="P71" s="107">
        <v>0</v>
      </c>
      <c r="Q71" s="107">
        <v>0</v>
      </c>
      <c r="R71" s="107">
        <v>0</v>
      </c>
      <c r="S71" s="107">
        <v>0</v>
      </c>
      <c r="T71" s="107">
        <v>0</v>
      </c>
      <c r="U71" s="107">
        <v>0</v>
      </c>
      <c r="V71" s="107">
        <v>0</v>
      </c>
      <c r="W71" s="107">
        <v>0</v>
      </c>
      <c r="X71" s="107">
        <v>0</v>
      </c>
      <c r="Y71" s="107">
        <v>0</v>
      </c>
      <c r="Z71" s="107">
        <v>0</v>
      </c>
      <c r="AA71" s="107">
        <v>0</v>
      </c>
      <c r="AB71" s="107">
        <v>0</v>
      </c>
      <c r="AC71" s="107">
        <v>0</v>
      </c>
      <c r="AD71" s="107">
        <v>0</v>
      </c>
      <c r="AE71" s="107">
        <v>0</v>
      </c>
      <c r="AF71" s="107">
        <v>0</v>
      </c>
      <c r="AG71" s="107">
        <v>0</v>
      </c>
      <c r="AH71" s="107">
        <v>0</v>
      </c>
      <c r="AI71" s="107">
        <v>0</v>
      </c>
      <c r="AJ71" s="107">
        <v>0</v>
      </c>
      <c r="AK71" s="107">
        <v>0</v>
      </c>
      <c r="AL71" s="107">
        <v>0</v>
      </c>
      <c r="AM71" s="107">
        <v>0</v>
      </c>
      <c r="AN71" s="107">
        <v>0</v>
      </c>
      <c r="AO71" s="107">
        <v>0</v>
      </c>
      <c r="AP71" s="107">
        <v>0</v>
      </c>
      <c r="AQ71" s="107">
        <v>0</v>
      </c>
      <c r="AR71" s="107">
        <v>0</v>
      </c>
      <c r="AS71" s="107">
        <v>0</v>
      </c>
      <c r="AT71" s="107">
        <v>0</v>
      </c>
      <c r="AU71" s="107">
        <v>0</v>
      </c>
      <c r="AV71" s="107">
        <v>0</v>
      </c>
      <c r="AW71" s="107">
        <v>0</v>
      </c>
      <c r="AX71" s="107">
        <v>0</v>
      </c>
      <c r="AY71" s="107">
        <v>0</v>
      </c>
      <c r="AZ71" s="107">
        <v>0</v>
      </c>
      <c r="BA71" s="107">
        <v>0</v>
      </c>
      <c r="BB71" s="107">
        <v>0</v>
      </c>
      <c r="BC71" s="107">
        <v>0</v>
      </c>
      <c r="BD71" s="107">
        <v>0</v>
      </c>
      <c r="BE71" s="107">
        <v>0</v>
      </c>
      <c r="BF71" s="107">
        <v>0</v>
      </c>
      <c r="BG71" s="107">
        <v>0</v>
      </c>
      <c r="BH71" s="107">
        <v>0</v>
      </c>
      <c r="BI71" s="107">
        <v>0</v>
      </c>
      <c r="BJ71" s="107">
        <v>0</v>
      </c>
      <c r="BK71" s="107">
        <v>0</v>
      </c>
      <c r="BL71" s="107">
        <v>0</v>
      </c>
      <c r="BM71" s="107">
        <v>0</v>
      </c>
      <c r="BN71" s="107">
        <v>0</v>
      </c>
      <c r="BO71" s="107">
        <v>0</v>
      </c>
      <c r="BP71" s="107">
        <v>0</v>
      </c>
      <c r="BQ71" s="107">
        <v>0</v>
      </c>
      <c r="BR71" s="107">
        <v>0</v>
      </c>
      <c r="BS71" s="107">
        <v>0</v>
      </c>
      <c r="BT71" s="107">
        <v>0</v>
      </c>
      <c r="BU71" s="107">
        <v>0</v>
      </c>
      <c r="BV71" s="107">
        <v>0</v>
      </c>
      <c r="BW71" s="107">
        <v>0</v>
      </c>
      <c r="BX71" s="107">
        <v>0</v>
      </c>
      <c r="BY71" s="107">
        <v>0</v>
      </c>
    </row>
    <row r="72" spans="1:77" x14ac:dyDescent="0.25">
      <c r="A72" s="105" t="s">
        <v>69</v>
      </c>
      <c r="B72" s="107">
        <v>0</v>
      </c>
      <c r="C72" s="107">
        <v>0</v>
      </c>
      <c r="D72" s="107">
        <v>0</v>
      </c>
      <c r="E72" s="107">
        <v>0</v>
      </c>
      <c r="F72" s="107">
        <v>0</v>
      </c>
      <c r="G72" s="107">
        <v>0</v>
      </c>
      <c r="H72" s="107">
        <v>0</v>
      </c>
      <c r="I72" s="107">
        <v>0</v>
      </c>
      <c r="J72" s="107">
        <v>0</v>
      </c>
      <c r="K72" s="107">
        <v>0</v>
      </c>
      <c r="L72" s="107">
        <v>0</v>
      </c>
      <c r="M72" s="107">
        <v>0</v>
      </c>
      <c r="N72" s="107">
        <v>0</v>
      </c>
      <c r="O72" s="107">
        <v>0</v>
      </c>
      <c r="P72" s="107">
        <v>0</v>
      </c>
      <c r="Q72" s="107">
        <v>0</v>
      </c>
      <c r="R72" s="107">
        <v>0</v>
      </c>
      <c r="S72" s="107">
        <v>0</v>
      </c>
      <c r="T72" s="107">
        <v>0</v>
      </c>
      <c r="U72" s="107">
        <v>0</v>
      </c>
      <c r="V72" s="107">
        <v>0</v>
      </c>
      <c r="W72" s="107">
        <v>0</v>
      </c>
      <c r="X72" s="107">
        <v>0</v>
      </c>
      <c r="Y72" s="107">
        <v>0</v>
      </c>
      <c r="Z72" s="107">
        <v>0</v>
      </c>
      <c r="AA72" s="107">
        <v>0</v>
      </c>
      <c r="AB72" s="107">
        <v>0</v>
      </c>
      <c r="AC72" s="107">
        <v>0</v>
      </c>
      <c r="AD72" s="107">
        <v>0</v>
      </c>
      <c r="AE72" s="107">
        <v>0</v>
      </c>
      <c r="AF72" s="107">
        <v>0</v>
      </c>
      <c r="AG72" s="107">
        <v>0</v>
      </c>
      <c r="AH72" s="107">
        <v>0</v>
      </c>
      <c r="AI72" s="107">
        <v>0</v>
      </c>
      <c r="AJ72" s="107">
        <v>0</v>
      </c>
      <c r="AK72" s="107">
        <v>0</v>
      </c>
      <c r="AL72" s="107">
        <v>0</v>
      </c>
      <c r="AM72" s="107">
        <v>0</v>
      </c>
      <c r="AN72" s="107">
        <v>0</v>
      </c>
      <c r="AO72" s="107">
        <v>0</v>
      </c>
      <c r="AP72" s="107">
        <v>0</v>
      </c>
      <c r="AQ72" s="107">
        <v>0</v>
      </c>
      <c r="AR72" s="107">
        <v>0</v>
      </c>
      <c r="AS72" s="107">
        <v>0</v>
      </c>
      <c r="AT72" s="107">
        <v>0</v>
      </c>
      <c r="AU72" s="107">
        <v>0</v>
      </c>
      <c r="AV72" s="107">
        <v>0</v>
      </c>
      <c r="AW72" s="107">
        <v>0</v>
      </c>
      <c r="AX72" s="107">
        <v>0</v>
      </c>
      <c r="AY72" s="107">
        <v>0</v>
      </c>
      <c r="AZ72" s="107">
        <v>0</v>
      </c>
      <c r="BA72" s="107">
        <v>0</v>
      </c>
      <c r="BB72" s="107">
        <v>0</v>
      </c>
      <c r="BC72" s="107">
        <v>0</v>
      </c>
      <c r="BD72" s="107">
        <v>0</v>
      </c>
      <c r="BE72" s="107">
        <v>0</v>
      </c>
      <c r="BF72" s="107">
        <v>0</v>
      </c>
      <c r="BG72" s="107">
        <v>0</v>
      </c>
      <c r="BH72" s="107">
        <v>0</v>
      </c>
      <c r="BI72" s="107">
        <v>0</v>
      </c>
      <c r="BJ72" s="107">
        <v>0</v>
      </c>
      <c r="BK72" s="107">
        <v>0</v>
      </c>
      <c r="BL72" s="107">
        <v>0</v>
      </c>
      <c r="BM72" s="107">
        <v>0</v>
      </c>
      <c r="BN72" s="107">
        <v>0</v>
      </c>
      <c r="BO72" s="107">
        <v>0</v>
      </c>
      <c r="BP72" s="107">
        <v>0</v>
      </c>
      <c r="BQ72" s="107">
        <v>0</v>
      </c>
      <c r="BR72" s="107">
        <v>0</v>
      </c>
      <c r="BS72" s="107">
        <v>0</v>
      </c>
      <c r="BT72" s="107">
        <v>0</v>
      </c>
      <c r="BU72" s="107">
        <v>0</v>
      </c>
      <c r="BV72" s="107">
        <v>0</v>
      </c>
      <c r="BW72" s="107">
        <v>0</v>
      </c>
      <c r="BX72" s="107">
        <v>0</v>
      </c>
      <c r="BY72" s="107">
        <v>0</v>
      </c>
    </row>
    <row r="73" spans="1:77" x14ac:dyDescent="0.25">
      <c r="A73" s="105" t="s">
        <v>70</v>
      </c>
      <c r="B73" s="107">
        <v>0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7">
        <v>0</v>
      </c>
      <c r="X73" s="107">
        <v>0</v>
      </c>
      <c r="Y73" s="107">
        <v>0</v>
      </c>
      <c r="Z73" s="107">
        <v>0</v>
      </c>
      <c r="AA73" s="107">
        <v>0</v>
      </c>
      <c r="AB73" s="107">
        <v>0</v>
      </c>
      <c r="AC73" s="107">
        <v>0</v>
      </c>
      <c r="AD73" s="107">
        <v>0</v>
      </c>
      <c r="AE73" s="107">
        <v>0</v>
      </c>
      <c r="AF73" s="107">
        <v>0</v>
      </c>
      <c r="AG73" s="107">
        <v>0</v>
      </c>
      <c r="AH73" s="107">
        <v>0</v>
      </c>
      <c r="AI73" s="107">
        <v>0</v>
      </c>
      <c r="AJ73" s="107">
        <v>0</v>
      </c>
      <c r="AK73" s="107">
        <v>0</v>
      </c>
      <c r="AL73" s="107">
        <v>0</v>
      </c>
      <c r="AM73" s="107">
        <v>0</v>
      </c>
      <c r="AN73" s="107">
        <v>0</v>
      </c>
      <c r="AO73" s="107">
        <v>0</v>
      </c>
      <c r="AP73" s="107">
        <v>0</v>
      </c>
      <c r="AQ73" s="107">
        <v>0</v>
      </c>
      <c r="AR73" s="107">
        <v>0</v>
      </c>
      <c r="AS73" s="107">
        <v>0</v>
      </c>
      <c r="AT73" s="107">
        <v>0</v>
      </c>
      <c r="AU73" s="107">
        <v>0</v>
      </c>
      <c r="AV73" s="107">
        <v>0</v>
      </c>
      <c r="AW73" s="107">
        <v>0</v>
      </c>
      <c r="AX73" s="107">
        <v>0</v>
      </c>
      <c r="AY73" s="107">
        <v>0</v>
      </c>
      <c r="AZ73" s="107">
        <v>0</v>
      </c>
      <c r="BA73" s="107">
        <v>0</v>
      </c>
      <c r="BB73" s="107">
        <v>0</v>
      </c>
      <c r="BC73" s="107">
        <v>0</v>
      </c>
      <c r="BD73" s="107">
        <v>0</v>
      </c>
      <c r="BE73" s="107">
        <v>0</v>
      </c>
      <c r="BF73" s="107">
        <v>0</v>
      </c>
      <c r="BG73" s="107">
        <v>0</v>
      </c>
      <c r="BH73" s="107">
        <v>0</v>
      </c>
      <c r="BI73" s="107">
        <v>0</v>
      </c>
      <c r="BJ73" s="107">
        <v>0</v>
      </c>
      <c r="BK73" s="107">
        <v>0</v>
      </c>
      <c r="BL73" s="107">
        <v>0</v>
      </c>
      <c r="BM73" s="107">
        <v>0</v>
      </c>
      <c r="BN73" s="107">
        <v>0</v>
      </c>
      <c r="BO73" s="107">
        <v>0</v>
      </c>
      <c r="BP73" s="107">
        <v>0</v>
      </c>
      <c r="BQ73" s="107">
        <v>0</v>
      </c>
      <c r="BR73" s="107">
        <v>0</v>
      </c>
      <c r="BS73" s="107">
        <v>0</v>
      </c>
      <c r="BT73" s="107">
        <v>0</v>
      </c>
      <c r="BU73" s="107">
        <v>0</v>
      </c>
      <c r="BV73" s="107">
        <v>0</v>
      </c>
      <c r="BW73" s="107">
        <v>0</v>
      </c>
      <c r="BX73" s="107">
        <v>0</v>
      </c>
      <c r="BY73" s="107">
        <v>0</v>
      </c>
    </row>
    <row r="74" spans="1:77" x14ac:dyDescent="0.25">
      <c r="A74" s="105" t="s">
        <v>71</v>
      </c>
      <c r="B74" s="107">
        <v>0</v>
      </c>
      <c r="C74" s="107">
        <v>0</v>
      </c>
      <c r="D74" s="107">
        <v>0</v>
      </c>
      <c r="E74" s="107">
        <v>0</v>
      </c>
      <c r="F74" s="107">
        <v>0</v>
      </c>
      <c r="G74" s="107">
        <v>0</v>
      </c>
      <c r="H74" s="107">
        <v>0</v>
      </c>
      <c r="I74" s="107">
        <v>0</v>
      </c>
      <c r="J74" s="107">
        <v>0</v>
      </c>
      <c r="K74" s="107">
        <v>0</v>
      </c>
      <c r="L74" s="107">
        <v>0</v>
      </c>
      <c r="M74" s="107">
        <v>0</v>
      </c>
      <c r="N74" s="107">
        <v>0</v>
      </c>
      <c r="O74" s="107">
        <v>0</v>
      </c>
      <c r="P74" s="107">
        <v>0</v>
      </c>
      <c r="Q74" s="107">
        <v>0</v>
      </c>
      <c r="R74" s="107">
        <v>0</v>
      </c>
      <c r="S74" s="107">
        <v>0</v>
      </c>
      <c r="T74" s="107">
        <v>0</v>
      </c>
      <c r="U74" s="107">
        <v>0</v>
      </c>
      <c r="V74" s="107">
        <v>0</v>
      </c>
      <c r="W74" s="107">
        <v>0</v>
      </c>
      <c r="X74" s="107">
        <v>0</v>
      </c>
      <c r="Y74" s="107">
        <v>0</v>
      </c>
      <c r="Z74" s="107">
        <v>0</v>
      </c>
      <c r="AA74" s="107">
        <v>0</v>
      </c>
      <c r="AB74" s="107">
        <v>0</v>
      </c>
      <c r="AC74" s="107">
        <v>0</v>
      </c>
      <c r="AD74" s="107">
        <v>0</v>
      </c>
      <c r="AE74" s="107">
        <v>0</v>
      </c>
      <c r="AF74" s="107">
        <v>0</v>
      </c>
      <c r="AG74" s="107">
        <v>0</v>
      </c>
      <c r="AH74" s="107">
        <v>0</v>
      </c>
      <c r="AI74" s="107">
        <v>0</v>
      </c>
      <c r="AJ74" s="107">
        <v>0</v>
      </c>
      <c r="AK74" s="107">
        <v>0</v>
      </c>
      <c r="AL74" s="107">
        <v>0</v>
      </c>
      <c r="AM74" s="107">
        <v>0</v>
      </c>
      <c r="AN74" s="107">
        <v>0</v>
      </c>
      <c r="AO74" s="107">
        <v>0</v>
      </c>
      <c r="AP74" s="107">
        <v>0</v>
      </c>
      <c r="AQ74" s="107">
        <v>0</v>
      </c>
      <c r="AR74" s="107">
        <v>0</v>
      </c>
      <c r="AS74" s="107">
        <v>0</v>
      </c>
      <c r="AT74" s="107">
        <v>0</v>
      </c>
      <c r="AU74" s="107">
        <v>0</v>
      </c>
      <c r="AV74" s="107">
        <v>0</v>
      </c>
      <c r="AW74" s="107">
        <v>0</v>
      </c>
      <c r="AX74" s="107">
        <v>0</v>
      </c>
      <c r="AY74" s="107">
        <v>0</v>
      </c>
      <c r="AZ74" s="107">
        <v>0</v>
      </c>
      <c r="BA74" s="107">
        <v>0</v>
      </c>
      <c r="BB74" s="107">
        <v>0</v>
      </c>
      <c r="BC74" s="107">
        <v>0</v>
      </c>
      <c r="BD74" s="107">
        <v>0</v>
      </c>
      <c r="BE74" s="107">
        <v>0</v>
      </c>
      <c r="BF74" s="107">
        <v>0</v>
      </c>
      <c r="BG74" s="107">
        <v>0</v>
      </c>
      <c r="BH74" s="107">
        <v>0</v>
      </c>
      <c r="BI74" s="107">
        <v>0</v>
      </c>
      <c r="BJ74" s="107">
        <v>0</v>
      </c>
      <c r="BK74" s="107">
        <v>0</v>
      </c>
      <c r="BL74" s="107">
        <v>0</v>
      </c>
      <c r="BM74" s="107">
        <v>0</v>
      </c>
      <c r="BN74" s="107">
        <v>0</v>
      </c>
      <c r="BO74" s="107">
        <v>0</v>
      </c>
      <c r="BP74" s="107">
        <v>0</v>
      </c>
      <c r="BQ74" s="107">
        <v>0</v>
      </c>
      <c r="BR74" s="107">
        <v>0</v>
      </c>
      <c r="BS74" s="107">
        <v>0</v>
      </c>
      <c r="BT74" s="107">
        <v>0</v>
      </c>
      <c r="BU74" s="107">
        <v>0</v>
      </c>
      <c r="BV74" s="107">
        <v>0</v>
      </c>
      <c r="BW74" s="107">
        <v>0</v>
      </c>
      <c r="BX74" s="107">
        <v>0</v>
      </c>
      <c r="BY74" s="107">
        <v>0</v>
      </c>
    </row>
    <row r="75" spans="1:77" x14ac:dyDescent="0.25">
      <c r="A75" s="105" t="s">
        <v>72</v>
      </c>
      <c r="B75" s="107">
        <v>0</v>
      </c>
      <c r="C75" s="107">
        <v>0</v>
      </c>
      <c r="D75" s="107">
        <v>0</v>
      </c>
      <c r="E75" s="107">
        <v>0</v>
      </c>
      <c r="F75" s="107">
        <v>0</v>
      </c>
      <c r="G75" s="107">
        <v>0</v>
      </c>
      <c r="H75" s="107">
        <v>0</v>
      </c>
      <c r="I75" s="107">
        <v>0</v>
      </c>
      <c r="J75" s="107">
        <v>0</v>
      </c>
      <c r="K75" s="107">
        <v>0</v>
      </c>
      <c r="L75" s="107">
        <v>0</v>
      </c>
      <c r="M75" s="107">
        <v>0</v>
      </c>
      <c r="N75" s="107">
        <v>0</v>
      </c>
      <c r="O75" s="107">
        <v>0</v>
      </c>
      <c r="P75" s="107">
        <v>0</v>
      </c>
      <c r="Q75" s="107">
        <v>0</v>
      </c>
      <c r="R75" s="107">
        <v>0</v>
      </c>
      <c r="S75" s="107">
        <v>0</v>
      </c>
      <c r="T75" s="107">
        <v>0</v>
      </c>
      <c r="U75" s="107">
        <v>0</v>
      </c>
      <c r="V75" s="107">
        <v>0</v>
      </c>
      <c r="W75" s="107">
        <v>0</v>
      </c>
      <c r="X75" s="107">
        <v>0</v>
      </c>
      <c r="Y75" s="107">
        <v>0</v>
      </c>
      <c r="Z75" s="107">
        <v>0</v>
      </c>
      <c r="AA75" s="107">
        <v>0</v>
      </c>
      <c r="AB75" s="107">
        <v>0</v>
      </c>
      <c r="AC75" s="107">
        <v>0</v>
      </c>
      <c r="AD75" s="107">
        <v>0</v>
      </c>
      <c r="AE75" s="107">
        <v>0</v>
      </c>
      <c r="AF75" s="107">
        <v>0</v>
      </c>
      <c r="AG75" s="107">
        <v>0</v>
      </c>
      <c r="AH75" s="107">
        <v>0</v>
      </c>
      <c r="AI75" s="107">
        <v>0</v>
      </c>
      <c r="AJ75" s="107">
        <v>0</v>
      </c>
      <c r="AK75" s="107">
        <v>0</v>
      </c>
      <c r="AL75" s="107">
        <v>0</v>
      </c>
      <c r="AM75" s="107">
        <v>0</v>
      </c>
      <c r="AN75" s="107">
        <v>0</v>
      </c>
      <c r="AO75" s="107">
        <v>0</v>
      </c>
      <c r="AP75" s="107">
        <v>0</v>
      </c>
      <c r="AQ75" s="107">
        <v>0</v>
      </c>
      <c r="AR75" s="107">
        <v>0</v>
      </c>
      <c r="AS75" s="107">
        <v>0</v>
      </c>
      <c r="AT75" s="107">
        <v>0</v>
      </c>
      <c r="AU75" s="107">
        <v>0</v>
      </c>
      <c r="AV75" s="107">
        <v>0</v>
      </c>
      <c r="AW75" s="107">
        <v>0</v>
      </c>
      <c r="AX75" s="107">
        <v>0</v>
      </c>
      <c r="AY75" s="107">
        <v>0</v>
      </c>
      <c r="AZ75" s="107">
        <v>0</v>
      </c>
      <c r="BA75" s="107">
        <v>0</v>
      </c>
      <c r="BB75" s="107">
        <v>0</v>
      </c>
      <c r="BC75" s="107">
        <v>0</v>
      </c>
      <c r="BD75" s="107">
        <v>0</v>
      </c>
      <c r="BE75" s="107">
        <v>0</v>
      </c>
      <c r="BF75" s="107">
        <v>0</v>
      </c>
      <c r="BG75" s="107">
        <v>0</v>
      </c>
      <c r="BH75" s="107">
        <v>0</v>
      </c>
      <c r="BI75" s="107">
        <v>0</v>
      </c>
      <c r="BJ75" s="107">
        <v>0</v>
      </c>
      <c r="BK75" s="107">
        <v>0</v>
      </c>
      <c r="BL75" s="107">
        <v>0</v>
      </c>
      <c r="BM75" s="107">
        <v>0</v>
      </c>
      <c r="BN75" s="107">
        <v>0</v>
      </c>
      <c r="BO75" s="107">
        <v>0</v>
      </c>
      <c r="BP75" s="107">
        <v>0</v>
      </c>
      <c r="BQ75" s="107">
        <v>0</v>
      </c>
      <c r="BR75" s="107">
        <v>0</v>
      </c>
      <c r="BS75" s="107">
        <v>0</v>
      </c>
      <c r="BT75" s="107">
        <v>0</v>
      </c>
      <c r="BU75" s="107">
        <v>0</v>
      </c>
      <c r="BV75" s="107">
        <v>0</v>
      </c>
      <c r="BW75" s="107">
        <v>0</v>
      </c>
      <c r="BX75" s="107">
        <v>0</v>
      </c>
      <c r="BY75" s="107">
        <v>0</v>
      </c>
    </row>
    <row r="76" spans="1:77" x14ac:dyDescent="0.25">
      <c r="A76" s="105" t="s">
        <v>73</v>
      </c>
      <c r="B76" s="107">
        <v>0</v>
      </c>
      <c r="C76" s="107">
        <v>0</v>
      </c>
      <c r="D76" s="107">
        <v>0</v>
      </c>
      <c r="E76" s="107">
        <v>0</v>
      </c>
      <c r="F76" s="107">
        <v>0</v>
      </c>
      <c r="G76" s="107">
        <v>0</v>
      </c>
      <c r="H76" s="107">
        <v>0</v>
      </c>
      <c r="I76" s="107">
        <v>0</v>
      </c>
      <c r="J76" s="107">
        <v>0</v>
      </c>
      <c r="K76" s="107">
        <v>0</v>
      </c>
      <c r="L76" s="107">
        <v>0</v>
      </c>
      <c r="M76" s="107">
        <v>0</v>
      </c>
      <c r="N76" s="107">
        <v>0</v>
      </c>
      <c r="O76" s="107">
        <v>0</v>
      </c>
      <c r="P76" s="107">
        <v>0</v>
      </c>
      <c r="Q76" s="107">
        <v>0</v>
      </c>
      <c r="R76" s="107">
        <v>0</v>
      </c>
      <c r="S76" s="107">
        <v>0</v>
      </c>
      <c r="T76" s="107">
        <v>0</v>
      </c>
      <c r="U76" s="107">
        <v>0</v>
      </c>
      <c r="V76" s="107">
        <v>0</v>
      </c>
      <c r="W76" s="107">
        <v>0</v>
      </c>
      <c r="X76" s="107">
        <v>0</v>
      </c>
      <c r="Y76" s="107">
        <v>0</v>
      </c>
      <c r="Z76" s="107">
        <v>0</v>
      </c>
      <c r="AA76" s="107">
        <v>0</v>
      </c>
      <c r="AB76" s="107">
        <v>0</v>
      </c>
      <c r="AC76" s="107">
        <v>0</v>
      </c>
      <c r="AD76" s="107">
        <v>0</v>
      </c>
      <c r="AE76" s="107">
        <v>0</v>
      </c>
      <c r="AF76" s="107">
        <v>0</v>
      </c>
      <c r="AG76" s="107">
        <v>0</v>
      </c>
      <c r="AH76" s="107">
        <v>0</v>
      </c>
      <c r="AI76" s="107">
        <v>0</v>
      </c>
      <c r="AJ76" s="107">
        <v>0</v>
      </c>
      <c r="AK76" s="107">
        <v>0</v>
      </c>
      <c r="AL76" s="107">
        <v>0</v>
      </c>
      <c r="AM76" s="107">
        <v>0</v>
      </c>
      <c r="AN76" s="107">
        <v>0</v>
      </c>
      <c r="AO76" s="107">
        <v>0</v>
      </c>
      <c r="AP76" s="107">
        <v>0</v>
      </c>
      <c r="AQ76" s="107">
        <v>0</v>
      </c>
      <c r="AR76" s="107">
        <v>0</v>
      </c>
      <c r="AS76" s="107">
        <v>0</v>
      </c>
      <c r="AT76" s="107">
        <v>0</v>
      </c>
      <c r="AU76" s="107">
        <v>0</v>
      </c>
      <c r="AV76" s="107">
        <v>0</v>
      </c>
      <c r="AW76" s="107">
        <v>0</v>
      </c>
      <c r="AX76" s="107">
        <v>0</v>
      </c>
      <c r="AY76" s="107">
        <v>0</v>
      </c>
      <c r="AZ76" s="107">
        <v>0</v>
      </c>
      <c r="BA76" s="107">
        <v>0</v>
      </c>
      <c r="BB76" s="107">
        <v>0</v>
      </c>
      <c r="BC76" s="107">
        <v>0</v>
      </c>
      <c r="BD76" s="107">
        <v>0</v>
      </c>
      <c r="BE76" s="107">
        <v>0</v>
      </c>
      <c r="BF76" s="107">
        <v>0</v>
      </c>
      <c r="BG76" s="107">
        <v>0</v>
      </c>
      <c r="BH76" s="107">
        <v>0</v>
      </c>
      <c r="BI76" s="107">
        <v>0</v>
      </c>
      <c r="BJ76" s="107">
        <v>0</v>
      </c>
      <c r="BK76" s="107">
        <v>0</v>
      </c>
      <c r="BL76" s="107">
        <v>0</v>
      </c>
      <c r="BM76" s="107">
        <v>0</v>
      </c>
      <c r="BN76" s="107">
        <v>0</v>
      </c>
      <c r="BO76" s="107">
        <v>0</v>
      </c>
      <c r="BP76" s="107">
        <v>0</v>
      </c>
      <c r="BQ76" s="107">
        <v>0</v>
      </c>
      <c r="BR76" s="107">
        <v>0</v>
      </c>
      <c r="BS76" s="107">
        <v>0</v>
      </c>
      <c r="BT76" s="107">
        <v>0</v>
      </c>
      <c r="BU76" s="107">
        <v>0</v>
      </c>
      <c r="BV76" s="107">
        <v>0</v>
      </c>
      <c r="BW76" s="107">
        <v>0</v>
      </c>
      <c r="BX76" s="107">
        <v>0</v>
      </c>
      <c r="BY76" s="107">
        <v>0</v>
      </c>
    </row>
    <row r="77" spans="1:77" x14ac:dyDescent="0.25">
      <c r="A77" s="105" t="s">
        <v>74</v>
      </c>
      <c r="B77" s="107">
        <v>0</v>
      </c>
      <c r="C77" s="107">
        <v>0</v>
      </c>
      <c r="D77" s="107">
        <v>0</v>
      </c>
      <c r="E77" s="107">
        <v>0</v>
      </c>
      <c r="F77" s="107">
        <v>0</v>
      </c>
      <c r="G77" s="107">
        <v>0</v>
      </c>
      <c r="H77" s="107">
        <v>0</v>
      </c>
      <c r="I77" s="107">
        <v>0</v>
      </c>
      <c r="J77" s="107">
        <v>0</v>
      </c>
      <c r="K77" s="107">
        <v>0</v>
      </c>
      <c r="L77" s="107">
        <v>0</v>
      </c>
      <c r="M77" s="107">
        <v>0</v>
      </c>
      <c r="N77" s="107">
        <v>0</v>
      </c>
      <c r="O77" s="107">
        <v>0</v>
      </c>
      <c r="P77" s="107">
        <v>0</v>
      </c>
      <c r="Q77" s="107">
        <v>0</v>
      </c>
      <c r="R77" s="107">
        <v>0</v>
      </c>
      <c r="S77" s="107">
        <v>0</v>
      </c>
      <c r="T77" s="107">
        <v>0</v>
      </c>
      <c r="U77" s="107">
        <v>0</v>
      </c>
      <c r="V77" s="107">
        <v>0</v>
      </c>
      <c r="W77" s="107">
        <v>0</v>
      </c>
      <c r="X77" s="107">
        <v>0</v>
      </c>
      <c r="Y77" s="107">
        <v>0</v>
      </c>
      <c r="Z77" s="107">
        <v>0</v>
      </c>
      <c r="AA77" s="107">
        <v>0</v>
      </c>
      <c r="AB77" s="107">
        <v>0</v>
      </c>
      <c r="AC77" s="107">
        <v>0</v>
      </c>
      <c r="AD77" s="107">
        <v>0</v>
      </c>
      <c r="AE77" s="107">
        <v>0</v>
      </c>
      <c r="AF77" s="107">
        <v>0</v>
      </c>
      <c r="AG77" s="107">
        <v>0</v>
      </c>
      <c r="AH77" s="107">
        <v>0</v>
      </c>
      <c r="AI77" s="107">
        <v>0</v>
      </c>
      <c r="AJ77" s="107">
        <v>0</v>
      </c>
      <c r="AK77" s="107">
        <v>0</v>
      </c>
      <c r="AL77" s="107">
        <v>0</v>
      </c>
      <c r="AM77" s="107">
        <v>0</v>
      </c>
      <c r="AN77" s="107">
        <v>0</v>
      </c>
      <c r="AO77" s="107">
        <v>0</v>
      </c>
      <c r="AP77" s="107">
        <v>0</v>
      </c>
      <c r="AQ77" s="107">
        <v>0</v>
      </c>
      <c r="AR77" s="107">
        <v>0</v>
      </c>
      <c r="AS77" s="107">
        <v>0</v>
      </c>
      <c r="AT77" s="107">
        <v>0</v>
      </c>
      <c r="AU77" s="107">
        <v>0</v>
      </c>
      <c r="AV77" s="107">
        <v>0</v>
      </c>
      <c r="AW77" s="107">
        <v>0</v>
      </c>
      <c r="AX77" s="107">
        <v>0</v>
      </c>
      <c r="AY77" s="107">
        <v>0</v>
      </c>
      <c r="AZ77" s="107">
        <v>0</v>
      </c>
      <c r="BA77" s="107">
        <v>0</v>
      </c>
      <c r="BB77" s="107">
        <v>0</v>
      </c>
      <c r="BC77" s="107">
        <v>0</v>
      </c>
      <c r="BD77" s="107">
        <v>0</v>
      </c>
      <c r="BE77" s="107">
        <v>0</v>
      </c>
      <c r="BF77" s="107">
        <v>0</v>
      </c>
      <c r="BG77" s="107">
        <v>0</v>
      </c>
      <c r="BH77" s="107">
        <v>0</v>
      </c>
      <c r="BI77" s="107">
        <v>0</v>
      </c>
      <c r="BJ77" s="107">
        <v>0</v>
      </c>
      <c r="BK77" s="107">
        <v>0</v>
      </c>
      <c r="BL77" s="107">
        <v>0</v>
      </c>
      <c r="BM77" s="107">
        <v>0</v>
      </c>
      <c r="BN77" s="107">
        <v>0</v>
      </c>
      <c r="BO77" s="107">
        <v>0</v>
      </c>
      <c r="BP77" s="107">
        <v>0</v>
      </c>
      <c r="BQ77" s="107">
        <v>0</v>
      </c>
      <c r="BR77" s="107">
        <v>0</v>
      </c>
      <c r="BS77" s="107">
        <v>0</v>
      </c>
      <c r="BT77" s="107">
        <v>0</v>
      </c>
      <c r="BU77" s="107">
        <v>0</v>
      </c>
      <c r="BV77" s="107">
        <v>0</v>
      </c>
      <c r="BW77" s="107">
        <v>0</v>
      </c>
      <c r="BX77" s="107">
        <v>0</v>
      </c>
      <c r="BY77" s="107">
        <v>0</v>
      </c>
    </row>
    <row r="78" spans="1:77" x14ac:dyDescent="0.25">
      <c r="A78" s="105" t="s">
        <v>75</v>
      </c>
      <c r="B78" s="107">
        <v>0</v>
      </c>
      <c r="C78" s="107">
        <v>0</v>
      </c>
      <c r="D78" s="107">
        <v>0</v>
      </c>
      <c r="E78" s="107">
        <v>0</v>
      </c>
      <c r="F78" s="107">
        <v>0</v>
      </c>
      <c r="G78" s="107">
        <v>0</v>
      </c>
      <c r="H78" s="107">
        <v>0</v>
      </c>
      <c r="I78" s="107">
        <v>0</v>
      </c>
      <c r="J78" s="107">
        <v>0</v>
      </c>
      <c r="K78" s="107">
        <v>0</v>
      </c>
      <c r="L78" s="107">
        <v>0</v>
      </c>
      <c r="M78" s="107">
        <v>0</v>
      </c>
      <c r="N78" s="107">
        <v>0</v>
      </c>
      <c r="O78" s="107">
        <v>0</v>
      </c>
      <c r="P78" s="107">
        <v>0</v>
      </c>
      <c r="Q78" s="107">
        <v>0</v>
      </c>
      <c r="R78" s="107">
        <v>0</v>
      </c>
      <c r="S78" s="107">
        <v>0</v>
      </c>
      <c r="T78" s="107">
        <v>0</v>
      </c>
      <c r="U78" s="107">
        <v>0</v>
      </c>
      <c r="V78" s="107">
        <v>0</v>
      </c>
      <c r="W78" s="107">
        <v>0</v>
      </c>
      <c r="X78" s="107">
        <v>0</v>
      </c>
      <c r="Y78" s="107">
        <v>0</v>
      </c>
      <c r="Z78" s="107">
        <v>0</v>
      </c>
      <c r="AA78" s="107">
        <v>0</v>
      </c>
      <c r="AB78" s="107">
        <v>0</v>
      </c>
      <c r="AC78" s="107">
        <v>0</v>
      </c>
      <c r="AD78" s="107">
        <v>0</v>
      </c>
      <c r="AE78" s="107">
        <v>0</v>
      </c>
      <c r="AF78" s="107">
        <v>0</v>
      </c>
      <c r="AG78" s="107">
        <v>0</v>
      </c>
      <c r="AH78" s="107">
        <v>0</v>
      </c>
      <c r="AI78" s="107">
        <v>0</v>
      </c>
      <c r="AJ78" s="107">
        <v>0</v>
      </c>
      <c r="AK78" s="107">
        <v>0</v>
      </c>
      <c r="AL78" s="107">
        <v>0</v>
      </c>
      <c r="AM78" s="107">
        <v>0</v>
      </c>
      <c r="AN78" s="107">
        <v>0</v>
      </c>
      <c r="AO78" s="107">
        <v>0</v>
      </c>
      <c r="AP78" s="107">
        <v>0</v>
      </c>
      <c r="AQ78" s="107">
        <v>0</v>
      </c>
      <c r="AR78" s="107">
        <v>0</v>
      </c>
      <c r="AS78" s="107">
        <v>0</v>
      </c>
      <c r="AT78" s="107">
        <v>0</v>
      </c>
      <c r="AU78" s="107">
        <v>0</v>
      </c>
      <c r="AV78" s="107">
        <v>0</v>
      </c>
      <c r="AW78" s="107">
        <v>0</v>
      </c>
      <c r="AX78" s="107">
        <v>0</v>
      </c>
      <c r="AY78" s="107">
        <v>0</v>
      </c>
      <c r="AZ78" s="107">
        <v>0</v>
      </c>
      <c r="BA78" s="107">
        <v>0</v>
      </c>
      <c r="BB78" s="107">
        <v>0</v>
      </c>
      <c r="BC78" s="107">
        <v>0</v>
      </c>
      <c r="BD78" s="107">
        <v>0</v>
      </c>
      <c r="BE78" s="107">
        <v>0</v>
      </c>
      <c r="BF78" s="107">
        <v>0</v>
      </c>
      <c r="BG78" s="107">
        <v>0</v>
      </c>
      <c r="BH78" s="107">
        <v>0</v>
      </c>
      <c r="BI78" s="107">
        <v>0</v>
      </c>
      <c r="BJ78" s="107">
        <v>0</v>
      </c>
      <c r="BK78" s="107">
        <v>0</v>
      </c>
      <c r="BL78" s="107">
        <v>0</v>
      </c>
      <c r="BM78" s="107">
        <v>0</v>
      </c>
      <c r="BN78" s="107">
        <v>0</v>
      </c>
      <c r="BO78" s="107">
        <v>0</v>
      </c>
      <c r="BP78" s="107">
        <v>0</v>
      </c>
      <c r="BQ78" s="107">
        <v>0</v>
      </c>
      <c r="BR78" s="107">
        <v>0</v>
      </c>
      <c r="BS78" s="107">
        <v>0</v>
      </c>
      <c r="BT78" s="107">
        <v>0</v>
      </c>
      <c r="BU78" s="107">
        <v>0</v>
      </c>
      <c r="BV78" s="107">
        <v>0</v>
      </c>
      <c r="BW78" s="107">
        <v>0</v>
      </c>
      <c r="BX78" s="107">
        <v>0</v>
      </c>
      <c r="BY78" s="107">
        <v>0</v>
      </c>
    </row>
    <row r="79" spans="1:77" x14ac:dyDescent="0.25">
      <c r="A79" s="106" t="s">
        <v>870</v>
      </c>
      <c r="B79" s="228">
        <f>SUM(B3:B78)</f>
        <v>0</v>
      </c>
      <c r="C79" s="228">
        <f t="shared" ref="C79:BN79" si="0">SUM(C3:C78)</f>
        <v>0</v>
      </c>
      <c r="D79" s="228">
        <f t="shared" si="0"/>
        <v>0</v>
      </c>
      <c r="E79" s="228">
        <f t="shared" si="0"/>
        <v>0</v>
      </c>
      <c r="F79" s="228">
        <f t="shared" si="0"/>
        <v>0</v>
      </c>
      <c r="G79" s="228">
        <f t="shared" si="0"/>
        <v>0</v>
      </c>
      <c r="H79" s="228">
        <f t="shared" si="0"/>
        <v>0</v>
      </c>
      <c r="I79" s="228">
        <f t="shared" si="0"/>
        <v>0</v>
      </c>
      <c r="J79" s="228">
        <f t="shared" si="0"/>
        <v>0</v>
      </c>
      <c r="K79" s="228">
        <f t="shared" si="0"/>
        <v>0</v>
      </c>
      <c r="L79" s="228">
        <f t="shared" si="0"/>
        <v>0</v>
      </c>
      <c r="M79" s="228">
        <f t="shared" si="0"/>
        <v>0</v>
      </c>
      <c r="N79" s="228">
        <f t="shared" si="0"/>
        <v>0</v>
      </c>
      <c r="O79" s="228">
        <f t="shared" si="0"/>
        <v>0</v>
      </c>
      <c r="P79" s="228">
        <f t="shared" si="0"/>
        <v>0</v>
      </c>
      <c r="Q79" s="228">
        <f t="shared" si="0"/>
        <v>0</v>
      </c>
      <c r="R79" s="228">
        <f t="shared" si="0"/>
        <v>0</v>
      </c>
      <c r="S79" s="228">
        <f t="shared" si="0"/>
        <v>0</v>
      </c>
      <c r="T79" s="228">
        <f t="shared" si="0"/>
        <v>0</v>
      </c>
      <c r="U79" s="228">
        <f t="shared" si="0"/>
        <v>0</v>
      </c>
      <c r="V79" s="228">
        <f t="shared" si="0"/>
        <v>0</v>
      </c>
      <c r="W79" s="228">
        <f t="shared" si="0"/>
        <v>0</v>
      </c>
      <c r="X79" s="228">
        <f t="shared" si="0"/>
        <v>0</v>
      </c>
      <c r="Y79" s="228">
        <f t="shared" si="0"/>
        <v>0</v>
      </c>
      <c r="Z79" s="228">
        <f t="shared" si="0"/>
        <v>0</v>
      </c>
      <c r="AA79" s="228">
        <f t="shared" si="0"/>
        <v>0</v>
      </c>
      <c r="AB79" s="228">
        <f t="shared" si="0"/>
        <v>0</v>
      </c>
      <c r="AC79" s="228">
        <f t="shared" si="0"/>
        <v>0</v>
      </c>
      <c r="AD79" s="228">
        <f t="shared" si="0"/>
        <v>0</v>
      </c>
      <c r="AE79" s="228">
        <f t="shared" si="0"/>
        <v>0</v>
      </c>
      <c r="AF79" s="228">
        <f t="shared" si="0"/>
        <v>0</v>
      </c>
      <c r="AG79" s="228">
        <f t="shared" si="0"/>
        <v>0</v>
      </c>
      <c r="AH79" s="228">
        <f t="shared" si="0"/>
        <v>0</v>
      </c>
      <c r="AI79" s="228">
        <f t="shared" si="0"/>
        <v>0</v>
      </c>
      <c r="AJ79" s="228">
        <f t="shared" si="0"/>
        <v>0</v>
      </c>
      <c r="AK79" s="228">
        <f t="shared" si="0"/>
        <v>0</v>
      </c>
      <c r="AL79" s="228">
        <f t="shared" si="0"/>
        <v>0</v>
      </c>
      <c r="AM79" s="228">
        <f t="shared" si="0"/>
        <v>0</v>
      </c>
      <c r="AN79" s="228">
        <f t="shared" si="0"/>
        <v>0</v>
      </c>
      <c r="AO79" s="228">
        <f t="shared" si="0"/>
        <v>0</v>
      </c>
      <c r="AP79" s="228">
        <f t="shared" si="0"/>
        <v>0</v>
      </c>
      <c r="AQ79" s="228">
        <f t="shared" si="0"/>
        <v>0</v>
      </c>
      <c r="AR79" s="228">
        <f t="shared" si="0"/>
        <v>0</v>
      </c>
      <c r="AS79" s="228">
        <f t="shared" si="0"/>
        <v>0</v>
      </c>
      <c r="AT79" s="228">
        <f t="shared" si="0"/>
        <v>0</v>
      </c>
      <c r="AU79" s="228">
        <f t="shared" si="0"/>
        <v>0</v>
      </c>
      <c r="AV79" s="228">
        <f t="shared" si="0"/>
        <v>0</v>
      </c>
      <c r="AW79" s="228">
        <f t="shared" si="0"/>
        <v>0</v>
      </c>
      <c r="AX79" s="228">
        <f t="shared" si="0"/>
        <v>0</v>
      </c>
      <c r="AY79" s="228">
        <f t="shared" si="0"/>
        <v>0</v>
      </c>
      <c r="AZ79" s="228">
        <f t="shared" si="0"/>
        <v>0</v>
      </c>
      <c r="BA79" s="228">
        <f t="shared" si="0"/>
        <v>0</v>
      </c>
      <c r="BB79" s="228">
        <f t="shared" si="0"/>
        <v>0</v>
      </c>
      <c r="BC79" s="228">
        <f t="shared" si="0"/>
        <v>0</v>
      </c>
      <c r="BD79" s="228">
        <f t="shared" si="0"/>
        <v>0</v>
      </c>
      <c r="BE79" s="228">
        <f t="shared" si="0"/>
        <v>0</v>
      </c>
      <c r="BF79" s="228">
        <f t="shared" si="0"/>
        <v>0</v>
      </c>
      <c r="BG79" s="228">
        <f t="shared" si="0"/>
        <v>0</v>
      </c>
      <c r="BH79" s="228">
        <f t="shared" si="0"/>
        <v>0</v>
      </c>
      <c r="BI79" s="228">
        <f t="shared" si="0"/>
        <v>0</v>
      </c>
      <c r="BJ79" s="228">
        <f t="shared" si="0"/>
        <v>0</v>
      </c>
      <c r="BK79" s="228">
        <f t="shared" si="0"/>
        <v>0</v>
      </c>
      <c r="BL79" s="228">
        <f t="shared" si="0"/>
        <v>0</v>
      </c>
      <c r="BM79" s="228">
        <f t="shared" si="0"/>
        <v>0</v>
      </c>
      <c r="BN79" s="228">
        <f t="shared" si="0"/>
        <v>0</v>
      </c>
      <c r="BO79" s="228">
        <f t="shared" ref="BO79:BY79" si="1">SUM(BO3:BO78)</f>
        <v>0</v>
      </c>
      <c r="BP79" s="228">
        <f t="shared" si="1"/>
        <v>0</v>
      </c>
      <c r="BQ79" s="228">
        <f t="shared" si="1"/>
        <v>0</v>
      </c>
      <c r="BR79" s="228">
        <f t="shared" si="1"/>
        <v>0</v>
      </c>
      <c r="BS79" s="228">
        <f t="shared" si="1"/>
        <v>0</v>
      </c>
      <c r="BT79" s="228">
        <f t="shared" si="1"/>
        <v>0</v>
      </c>
      <c r="BU79" s="228">
        <f t="shared" si="1"/>
        <v>0</v>
      </c>
      <c r="BV79" s="228">
        <f t="shared" si="1"/>
        <v>0</v>
      </c>
      <c r="BW79" s="228">
        <f t="shared" si="1"/>
        <v>0</v>
      </c>
      <c r="BX79" s="228">
        <f t="shared" si="1"/>
        <v>0</v>
      </c>
      <c r="BY79" s="228">
        <f t="shared" si="1"/>
        <v>0</v>
      </c>
    </row>
    <row r="80" spans="1:77" x14ac:dyDescent="0.25">
      <c r="A80" s="105" t="s">
        <v>871</v>
      </c>
    </row>
  </sheetData>
  <sheetProtection password="8653" sheet="1" formatColumns="0" formatRows="0"/>
  <conditionalFormatting sqref="A3:A80">
    <cfRule type="cellIs" dxfId="211" priority="1" operator="lessThan">
      <formula>0</formula>
    </cfRule>
  </conditionalFormatting>
  <conditionalFormatting sqref="B2:BY2">
    <cfRule type="cellIs" dxfId="210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6"/>
  <dimension ref="A5:CQ130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8" sqref="A8:XFD8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8" width="22.140625" customWidth="1"/>
    <col min="89" max="93" width="0.7109375" hidden="1" bestFit="1" customWidth="1"/>
    <col min="94" max="94" width="12.42578125" customWidth="1"/>
    <col min="95" max="95" width="12.7109375" customWidth="1"/>
  </cols>
  <sheetData>
    <row r="5" spans="1:95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5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  <c r="CQ6" s="81"/>
    </row>
    <row r="7" spans="1:9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41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  <c r="CJ7" s="243"/>
    </row>
    <row r="8" spans="1:95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42"/>
      <c r="CC8" s="444"/>
      <c r="CD8" s="411"/>
      <c r="CE8" s="411"/>
      <c r="CF8" s="411"/>
      <c r="CG8" s="411"/>
      <c r="CH8" s="436"/>
      <c r="CI8" s="438"/>
      <c r="CJ8" s="243"/>
      <c r="CK8" s="166" t="s">
        <v>858</v>
      </c>
      <c r="CL8" s="166" t="s">
        <v>947</v>
      </c>
      <c r="CM8" s="166"/>
      <c r="CN8" s="230" t="s">
        <v>873</v>
      </c>
      <c r="CO8" s="360">
        <v>0</v>
      </c>
      <c r="CP8" s="81"/>
      <c r="CQ8" s="81"/>
    </row>
    <row r="9" spans="1:95" ht="19.5" x14ac:dyDescent="0.25">
      <c r="A9" s="30"/>
      <c r="B9" s="74" t="s">
        <v>0</v>
      </c>
      <c r="C9" s="45" t="s">
        <v>111</v>
      </c>
      <c r="D9" s="52">
        <f>$CK9*C_Of!D9</f>
        <v>5735.3223530664336</v>
      </c>
      <c r="E9" s="53">
        <f>$CK9*C_Of!E9</f>
        <v>20.989482985769982</v>
      </c>
      <c r="F9" s="53">
        <f>$CK9*C_Of!F9</f>
        <v>4565.64213003861</v>
      </c>
      <c r="G9" s="53">
        <f>$CK9*C_Of!G9</f>
        <v>7.7688700186128195</v>
      </c>
      <c r="H9" s="53">
        <f>$CK9*C_Of!H9</f>
        <v>191.68148012512927</v>
      </c>
      <c r="I9" s="53">
        <f>$CK9*C_Of!I9</f>
        <v>29.849357297520136</v>
      </c>
      <c r="J9" s="53">
        <f>$CK9*C_Of!J9</f>
        <v>31.872188019909615</v>
      </c>
      <c r="K9" s="53">
        <f>$CK9*C_Of!K9</f>
        <v>55.648711766972824</v>
      </c>
      <c r="L9" s="53">
        <f>$CK9*C_Of!L9</f>
        <v>17562.367687897877</v>
      </c>
      <c r="M9" s="53">
        <f>$CK9*C_Of!M9</f>
        <v>37154.308610547865</v>
      </c>
      <c r="N9" s="53">
        <f>$CK9*C_Of!N9</f>
        <v>8.1066586154636298</v>
      </c>
      <c r="O9" s="53">
        <f>$CK9*C_Of!O9</f>
        <v>589.45083714603356</v>
      </c>
      <c r="P9" s="53">
        <f>$CK9*C_Of!P9</f>
        <v>36.35243194781463</v>
      </c>
      <c r="Q9" s="53">
        <f>$CK9*C_Of!Q9</f>
        <v>13.042082645909851</v>
      </c>
      <c r="R9" s="53">
        <f>$CK9*C_Of!R9</f>
        <v>52.239503512670467</v>
      </c>
      <c r="S9" s="53">
        <f>$CK9*C_Of!S9</f>
        <v>6.1199075973454482</v>
      </c>
      <c r="T9" s="53">
        <f>$CK9*C_Of!T9</f>
        <v>229.20115194306894</v>
      </c>
      <c r="U9" s="53">
        <f>$CK9*C_Of!U9</f>
        <v>315.55146773053701</v>
      </c>
      <c r="V9" s="53">
        <f>$CK9*C_Of!V9</f>
        <v>812.21067327180219</v>
      </c>
      <c r="W9" s="53">
        <f>$CK9*C_Of!W9</f>
        <v>29088.702077115082</v>
      </c>
      <c r="X9" s="53">
        <f>$CK9*C_Of!X9</f>
        <v>133.29805038492196</v>
      </c>
      <c r="Y9" s="53">
        <f>$CK9*C_Of!Y9</f>
        <v>40.796463799245743</v>
      </c>
      <c r="Z9" s="53">
        <f>$CK9*C_Of!Z9</f>
        <v>8320.9190858133115</v>
      </c>
      <c r="AA9" s="53">
        <f>$CK9*C_Of!AA9</f>
        <v>59.414963651735071</v>
      </c>
      <c r="AB9" s="53">
        <f>$CK9*C_Of!AB9</f>
        <v>39.419048152163583</v>
      </c>
      <c r="AC9" s="53">
        <f>$CK9*C_Of!AC9</f>
        <v>38.912486941106927</v>
      </c>
      <c r="AD9" s="53">
        <f>$CK9*C_Of!AD9</f>
        <v>32.776527793197985</v>
      </c>
      <c r="AE9" s="53">
        <f>$CK9*C_Of!AE9</f>
        <v>141559.81335893983</v>
      </c>
      <c r="AF9" s="53">
        <f>$CK9*C_Of!AF9</f>
        <v>35721.034704393409</v>
      </c>
      <c r="AG9" s="53">
        <f>$CK9*C_Of!AG9</f>
        <v>23.247518065151162</v>
      </c>
      <c r="AH9" s="53">
        <f>$CK9*C_Of!AH9</f>
        <v>39.386178239589206</v>
      </c>
      <c r="AI9" s="53">
        <f>$CK9*C_Of!AI9</f>
        <v>8776.6232269765751</v>
      </c>
      <c r="AJ9" s="53">
        <f>$CK9*C_Of!AJ9</f>
        <v>0</v>
      </c>
      <c r="AK9" s="53">
        <f>$CK9*C_Of!AK9</f>
        <v>30.336932338079649</v>
      </c>
      <c r="AL9" s="53">
        <f>$CK9*C_Of!AL9</f>
        <v>42.390886006709657</v>
      </c>
      <c r="AM9" s="53">
        <f>$CK9*C_Of!AM9</f>
        <v>16.21966213709894</v>
      </c>
      <c r="AN9" s="53">
        <f>$CK9*C_Of!AN9</f>
        <v>44.060659045061769</v>
      </c>
      <c r="AO9" s="53">
        <f>$CK9*C_Of!AO9</f>
        <v>77.994406639135534</v>
      </c>
      <c r="AP9" s="53">
        <f>$CK9*C_Of!AP9</f>
        <v>22.744539672707369</v>
      </c>
      <c r="AQ9" s="53">
        <f>$CK9*C_Of!AQ9</f>
        <v>223.50329045914188</v>
      </c>
      <c r="AR9" s="53">
        <f>$CK9*C_Of!AR9</f>
        <v>32.431671328070877</v>
      </c>
      <c r="AS9" s="53">
        <f>$CK9*C_Of!AS9</f>
        <v>59.517456806248667</v>
      </c>
      <c r="AT9" s="53">
        <f>$CK9*C_Of!AT9</f>
        <v>29.910591043552216</v>
      </c>
      <c r="AU9" s="53">
        <f>$CK9*C_Of!AU9</f>
        <v>11.063848982141113</v>
      </c>
      <c r="AV9" s="53">
        <f>$CK9*C_Of!AV9</f>
        <v>73.283718391151311</v>
      </c>
      <c r="AW9" s="53">
        <f>$CK9*C_Of!AW9</f>
        <v>14.360048759068356</v>
      </c>
      <c r="AX9" s="53">
        <f>$CK9*C_Of!AX9</f>
        <v>39.204265387382655</v>
      </c>
      <c r="AY9" s="53">
        <f>$CK9*C_Of!AY9</f>
        <v>45.269129176541526</v>
      </c>
      <c r="AZ9" s="53">
        <f>$CK9*C_Of!AZ9</f>
        <v>41.779907740130824</v>
      </c>
      <c r="BA9" s="53">
        <f>$CK9*C_Of!BA9</f>
        <v>7.3717019153648975</v>
      </c>
      <c r="BB9" s="53">
        <f>$CK9*C_Of!BB9</f>
        <v>26.477496218490394</v>
      </c>
      <c r="BC9" s="53">
        <f>$CK9*C_Of!BC9</f>
        <v>8.4258433937044206</v>
      </c>
      <c r="BD9" s="53">
        <f>$CK9*C_Of!BD9</f>
        <v>50.157321542764024</v>
      </c>
      <c r="BE9" s="53">
        <f>$CK9*C_Of!BE9</f>
        <v>26.69932563817715</v>
      </c>
      <c r="BF9" s="53">
        <f>$CK9*C_Of!BF9</f>
        <v>39.004963448209161</v>
      </c>
      <c r="BG9" s="53">
        <f>$CK9*C_Of!BG9</f>
        <v>53.551298859982786</v>
      </c>
      <c r="BH9" s="53">
        <f>$CK9*C_Of!BH9</f>
        <v>24.746074646660158</v>
      </c>
      <c r="BI9" s="53">
        <f>$CK9*C_Of!BI9</f>
        <v>372.29240056914358</v>
      </c>
      <c r="BJ9" s="53">
        <f>$CK9*C_Of!BJ9</f>
        <v>238.57637840216782</v>
      </c>
      <c r="BK9" s="53">
        <f>$CK9*C_Of!BK9</f>
        <v>694.99784758258045</v>
      </c>
      <c r="BL9" s="53">
        <f>$CK9*C_Of!BL9</f>
        <v>5.4759814950390613</v>
      </c>
      <c r="BM9" s="53">
        <f>$CK9*C_Of!BM9</f>
        <v>136.37734515111944</v>
      </c>
      <c r="BN9" s="53">
        <f>$CK9*C_Of!BN9</f>
        <v>2930.0214295321061</v>
      </c>
      <c r="BO9" s="53">
        <f>$CK9*C_Of!BO9</f>
        <v>37.283835805390886</v>
      </c>
      <c r="BP9" s="53">
        <f>$CK9*C_Of!BP9</f>
        <v>28.365850921090534</v>
      </c>
      <c r="BQ9" s="53">
        <f>$CK9*C_Of!BQ9</f>
        <v>25.440867948690485</v>
      </c>
      <c r="BR9" s="53">
        <f>$CK9*C_Of!BR9</f>
        <v>2.8077735496205896</v>
      </c>
      <c r="BS9" s="53">
        <f>$CK9*C_Of!BS9</f>
        <v>5.8750957900620877</v>
      </c>
      <c r="BT9" s="53">
        <f>$CK9*C_Of!BT9</f>
        <v>61.727259540380658</v>
      </c>
      <c r="BU9" s="53">
        <f>$CK9*C_Of!BU9</f>
        <v>108.45928034957912</v>
      </c>
      <c r="BV9" s="53">
        <f>$CK9*C_Of!BV9</f>
        <v>44.97181428403718</v>
      </c>
      <c r="BW9" s="53">
        <f>$CK9*C_Of!BW9</f>
        <v>39.289183603432321</v>
      </c>
      <c r="BX9" s="53">
        <f>$CK9*C_Of!BX9</f>
        <v>81.684721103778841</v>
      </c>
      <c r="BY9" s="53">
        <f>$CK9*C_Of!BY9</f>
        <v>151.66638417948883</v>
      </c>
      <c r="BZ9" s="53">
        <f>$CK9*C_Of!BZ9</f>
        <v>1028.7286831860406</v>
      </c>
      <c r="CA9" s="54">
        <f>$CK9*C_Of!CA9</f>
        <v>0</v>
      </c>
      <c r="CB9" s="239">
        <f>+SUM(D9:CA9)</f>
        <v>298326.61644901009</v>
      </c>
      <c r="CC9" s="52">
        <f>$CK9*C_Of!CC9</f>
        <v>408580.61474760959</v>
      </c>
      <c r="CD9" s="53">
        <f>$CK9*C_Of!CD9</f>
        <v>0</v>
      </c>
      <c r="CE9" s="53">
        <f>$CK9*C_Of!CE9</f>
        <v>0</v>
      </c>
      <c r="CF9" s="53">
        <f>$CK9*C_Of!CF9</f>
        <v>43079.446222406463</v>
      </c>
      <c r="CG9" s="53">
        <f>$CK9*C_Of!CG9</f>
        <v>1611.0000000000011</v>
      </c>
      <c r="CH9" s="242">
        <f>$CK9*C_Of!CH9</f>
        <v>15411.322580974191</v>
      </c>
      <c r="CI9" s="244">
        <f>SUM(CB9:CH9)</f>
        <v>767009.00000000035</v>
      </c>
      <c r="CJ9" s="127"/>
      <c r="CK9" s="48">
        <f>+Sim_V_Of!G2</f>
        <v>767008.99999999977</v>
      </c>
      <c r="CL9" s="48">
        <f>+CK9-CI9</f>
        <v>0</v>
      </c>
      <c r="CM9" s="48"/>
      <c r="CN9" s="167">
        <f>IFERROR((SUM(CC9:CH9))/CI9,0)</f>
        <v>0.6110520001081996</v>
      </c>
      <c r="CO9" s="360">
        <v>0</v>
      </c>
    </row>
    <row r="10" spans="1:95" ht="19.5" x14ac:dyDescent="0.25">
      <c r="A10" s="30"/>
      <c r="B10" s="42" t="s">
        <v>1</v>
      </c>
      <c r="C10" s="43" t="s">
        <v>112</v>
      </c>
      <c r="D10" s="51">
        <f>$CK10*C_Of!D10</f>
        <v>22.175930799829764</v>
      </c>
      <c r="E10" s="48">
        <f>$CK10*C_Of!E10</f>
        <v>2811.4124130165078</v>
      </c>
      <c r="F10" s="48">
        <f>$CK10*C_Of!F10</f>
        <v>63.142043463857327</v>
      </c>
      <c r="G10" s="48">
        <f>$CK10*C_Of!G10</f>
        <v>9.1266171463319985</v>
      </c>
      <c r="H10" s="48">
        <f>$CK10*C_Of!H10</f>
        <v>225.18120124973578</v>
      </c>
      <c r="I10" s="48">
        <f>$CK10*C_Of!I10</f>
        <v>35.066059216573009</v>
      </c>
      <c r="J10" s="48">
        <f>$CK10*C_Of!J10</f>
        <v>37.442415303218368</v>
      </c>
      <c r="K10" s="48">
        <f>$CK10*C_Of!K10</f>
        <v>65.374306143227997</v>
      </c>
      <c r="L10" s="48">
        <f>$CK10*C_Of!L10</f>
        <v>14312.0090999926</v>
      </c>
      <c r="M10" s="48">
        <f>$CK10*C_Of!M10</f>
        <v>160.35788573595184</v>
      </c>
      <c r="N10" s="48">
        <f>$CK10*C_Of!N10</f>
        <v>9.5234402612080729</v>
      </c>
      <c r="O10" s="48">
        <f>$CK10*C_Of!O10</f>
        <v>692.46777257541078</v>
      </c>
      <c r="P10" s="48">
        <f>$CK10*C_Of!P10</f>
        <v>42.705660917342875</v>
      </c>
      <c r="Q10" s="48">
        <f>$CK10*C_Of!Q10</f>
        <v>15.321416733046693</v>
      </c>
      <c r="R10" s="48">
        <f>$CK10*C_Of!R10</f>
        <v>61.369278586506397</v>
      </c>
      <c r="S10" s="48">
        <f>$CK10*C_Of!S10</f>
        <v>7.189469443829525</v>
      </c>
      <c r="T10" s="48">
        <f>$CK10*C_Of!T10</f>
        <v>269.25809780199592</v>
      </c>
      <c r="U10" s="48">
        <f>$CK10*C_Of!U10</f>
        <v>370.69965503863097</v>
      </c>
      <c r="V10" s="48">
        <f>$CK10*C_Of!V10</f>
        <v>954.15882095551331</v>
      </c>
      <c r="W10" s="48">
        <f>$CK10*C_Of!W10</f>
        <v>260.71202623837524</v>
      </c>
      <c r="X10" s="48">
        <f>$CK10*C_Of!X10</f>
        <v>156.59423690974202</v>
      </c>
      <c r="Y10" s="48">
        <f>$CK10*C_Of!Y10</f>
        <v>44.184447918993499</v>
      </c>
      <c r="Z10" s="48">
        <f>$CK10*C_Of!Z10</f>
        <v>296588.24661190406</v>
      </c>
      <c r="AA10" s="48">
        <f>$CK10*C_Of!AA10</f>
        <v>69.798777005338394</v>
      </c>
      <c r="AB10" s="48">
        <f>$CK10*C_Of!AB10</f>
        <v>46.308222417892559</v>
      </c>
      <c r="AC10" s="48">
        <f>$CK10*C_Of!AC10</f>
        <v>28.250847458673416</v>
      </c>
      <c r="AD10" s="48">
        <f>$CK10*C_Of!AD10</f>
        <v>38.504804410157917</v>
      </c>
      <c r="AE10" s="48">
        <f>$CK10*C_Of!AE10</f>
        <v>47693.263418344875</v>
      </c>
      <c r="AF10" s="48">
        <f>$CK10*C_Of!AF10</f>
        <v>118.67234977710349</v>
      </c>
      <c r="AG10" s="48">
        <f>$CK10*C_Of!AG10</f>
        <v>27.31043208017984</v>
      </c>
      <c r="AH10" s="48">
        <f>$CK10*C_Of!AH10</f>
        <v>46.269607908062817</v>
      </c>
      <c r="AI10" s="48">
        <f>$CK10*C_Of!AI10</f>
        <v>33.315672698840004</v>
      </c>
      <c r="AJ10" s="48">
        <f>$CK10*C_Of!AJ10</f>
        <v>0</v>
      </c>
      <c r="AK10" s="48">
        <f>$CK10*C_Of!AK10</f>
        <v>35.638846599375526</v>
      </c>
      <c r="AL10" s="48">
        <f>$CK10*C_Of!AL10</f>
        <v>49.799441379522669</v>
      </c>
      <c r="AM10" s="48">
        <f>$CK10*C_Of!AM10</f>
        <v>19.054334312905677</v>
      </c>
      <c r="AN10" s="48">
        <f>$CK10*C_Of!AN10</f>
        <v>51.761036721676199</v>
      </c>
      <c r="AO10" s="48">
        <f>$CK10*C_Of!AO10</f>
        <v>91.625305513583712</v>
      </c>
      <c r="AP10" s="48">
        <f>$CK10*C_Of!AP10</f>
        <v>26.71954933793873</v>
      </c>
      <c r="AQ10" s="48">
        <f>$CK10*C_Of!AQ10</f>
        <v>262.56443447746608</v>
      </c>
      <c r="AR10" s="48">
        <f>$CK10*C_Of!AR10</f>
        <v>38.099678192302321</v>
      </c>
      <c r="AS10" s="48">
        <f>$CK10*C_Of!AS10</f>
        <v>69.919182647230329</v>
      </c>
      <c r="AT10" s="48">
        <f>$CK10*C_Of!AT10</f>
        <v>35.137994640274535</v>
      </c>
      <c r="AU10" s="48">
        <f>$CK10*C_Of!AU10</f>
        <v>12.99745182799005</v>
      </c>
      <c r="AV10" s="48">
        <f>$CK10*C_Of!AV10</f>
        <v>86.091341367952225</v>
      </c>
      <c r="AW10" s="48">
        <f>$CK10*C_Of!AW10</f>
        <v>16.869720681731472</v>
      </c>
      <c r="AX10" s="48">
        <f>$CK10*C_Of!AX10</f>
        <v>46.055902574840978</v>
      </c>
      <c r="AY10" s="48">
        <f>$CK10*C_Of!AY10</f>
        <v>53.18070833368273</v>
      </c>
      <c r="AZ10" s="48">
        <f>$CK10*C_Of!AZ10</f>
        <v>49.081683879341007</v>
      </c>
      <c r="BA10" s="48">
        <f>$CK10*C_Of!BA10</f>
        <v>8.6600369084860009</v>
      </c>
      <c r="BB10" s="48">
        <f>$CK10*C_Of!BB10</f>
        <v>31.104905913043208</v>
      </c>
      <c r="BC10" s="48">
        <f>$CK10*C_Of!BC10</f>
        <v>9.8984082118832379</v>
      </c>
      <c r="BD10" s="48">
        <f>$CK10*C_Of!BD10</f>
        <v>58.923198574509456</v>
      </c>
      <c r="BE10" s="48">
        <f>$CK10*C_Of!BE10</f>
        <v>31.365503938293092</v>
      </c>
      <c r="BF10" s="48">
        <f>$CK10*C_Of!BF10</f>
        <v>45.821769104851121</v>
      </c>
      <c r="BG10" s="48">
        <f>$CK10*C_Of!BG10</f>
        <v>62.910333319121804</v>
      </c>
      <c r="BH10" s="48">
        <f>$CK10*C_Of!BH10</f>
        <v>29.070887868316458</v>
      </c>
      <c r="BI10" s="48">
        <f>$CK10*C_Of!BI10</f>
        <v>437.35706715944076</v>
      </c>
      <c r="BJ10" s="48">
        <f>$CK10*C_Of!BJ10</f>
        <v>280.27181052306912</v>
      </c>
      <c r="BK10" s="48">
        <f>$CK10*C_Of!BK10</f>
        <v>816.46098560206804</v>
      </c>
      <c r="BL10" s="48">
        <f>$CK10*C_Of!BL10</f>
        <v>6.4330058922190165</v>
      </c>
      <c r="BM10" s="48">
        <f>$CK10*C_Of!BM10</f>
        <v>16.771509037213246</v>
      </c>
      <c r="BN10" s="48">
        <f>$CK10*C_Of!BN10</f>
        <v>131.12074599716883</v>
      </c>
      <c r="BO10" s="48">
        <f>$CK10*C_Of!BO10</f>
        <v>43.799844034881367</v>
      </c>
      <c r="BP10" s="48">
        <f>$CK10*C_Of!BP10</f>
        <v>33.323283922434115</v>
      </c>
      <c r="BQ10" s="48">
        <f>$CK10*C_Of!BQ10</f>
        <v>29.887108560421531</v>
      </c>
      <c r="BR10" s="48">
        <f>$CK10*C_Of!BR10</f>
        <v>3.2984815242873924</v>
      </c>
      <c r="BS10" s="48">
        <f>$CK10*C_Of!BS10</f>
        <v>6.9018724531959021</v>
      </c>
      <c r="BT10" s="48">
        <f>$CK10*C_Of!BT10</f>
        <v>72.515187404038102</v>
      </c>
      <c r="BU10" s="48">
        <f>$CK10*C_Of!BU10</f>
        <v>77.522215676154786</v>
      </c>
      <c r="BV10" s="48">
        <f>$CK10*C_Of!BV10</f>
        <v>52.831432417199608</v>
      </c>
      <c r="BW10" s="48">
        <f>$CK10*C_Of!BW10</f>
        <v>46.155661747639336</v>
      </c>
      <c r="BX10" s="48">
        <f>$CK10*C_Of!BX10</f>
        <v>95.96056755139351</v>
      </c>
      <c r="BY10" s="48">
        <f>$CK10*C_Of!BY10</f>
        <v>142.62454172045651</v>
      </c>
      <c r="BZ10" s="48">
        <f>$CK10*C_Of!BZ10</f>
        <v>49.146297466981316</v>
      </c>
      <c r="CA10" s="55">
        <f>$CK10*C_Of!CA10</f>
        <v>0</v>
      </c>
      <c r="CB10" s="83">
        <f t="shared" ref="CB10:CB73" si="0">+SUM(D10:CA10)</f>
        <v>368880.14631447021</v>
      </c>
      <c r="CC10" s="51">
        <f>$CK10*C_Of!CC10</f>
        <v>25700.838362442395</v>
      </c>
      <c r="CD10" s="48">
        <f>$CK10*C_Of!CD10</f>
        <v>0</v>
      </c>
      <c r="CE10" s="48">
        <f>$CK10*C_Of!CE10</f>
        <v>0</v>
      </c>
      <c r="CF10" s="48">
        <f>$CK10*C_Of!CF10</f>
        <v>1702.7625271638885</v>
      </c>
      <c r="CG10" s="48">
        <f>$CK10*C_Of!CG10</f>
        <v>118.00000000000001</v>
      </c>
      <c r="CH10" s="82">
        <f>$CK10*C_Of!CH10</f>
        <v>15.252795923401537</v>
      </c>
      <c r="CI10" s="93">
        <f t="shared" ref="CI10:CI73" si="1">SUM(CB10:CH10)</f>
        <v>396416.99999999988</v>
      </c>
      <c r="CJ10" s="127"/>
      <c r="CK10" s="48">
        <f>+Sim_V_Of!G3</f>
        <v>396417</v>
      </c>
      <c r="CL10" s="48">
        <f t="shared" ref="CL10:CL73" si="2">+CK10-CI10</f>
        <v>0</v>
      </c>
      <c r="CM10" s="48"/>
      <c r="CN10" s="167">
        <f t="shared" ref="CN10:CN73" si="3">IFERROR((SUM(CC10:CH10))/CI10,0)</f>
        <v>6.9464361229537822E-2</v>
      </c>
      <c r="CO10" s="360">
        <v>0</v>
      </c>
    </row>
    <row r="11" spans="1:95" ht="19.5" x14ac:dyDescent="0.25">
      <c r="A11" s="30"/>
      <c r="B11" s="42" t="s">
        <v>2</v>
      </c>
      <c r="C11" s="43" t="s">
        <v>113</v>
      </c>
      <c r="D11" s="51">
        <f>$CK11*C_Of!D11</f>
        <v>16.533260643888671</v>
      </c>
      <c r="E11" s="48">
        <f>$CK11*C_Of!E11</f>
        <v>18.383592012216365</v>
      </c>
      <c r="F11" s="48">
        <f>$CK11*C_Of!F11</f>
        <v>55531.071106188945</v>
      </c>
      <c r="G11" s="48">
        <f>$CK11*C_Of!G11</f>
        <v>6.804347535141491</v>
      </c>
      <c r="H11" s="48">
        <f>$CK11*C_Of!H11</f>
        <v>167.8837982482527</v>
      </c>
      <c r="I11" s="48">
        <f>$CK11*C_Of!I11</f>
        <v>26.143493232134695</v>
      </c>
      <c r="J11" s="48">
        <f>$CK11*C_Of!J11</f>
        <v>27.915185023466389</v>
      </c>
      <c r="K11" s="48">
        <f>$CK11*C_Of!K11</f>
        <v>48.739800490703928</v>
      </c>
      <c r="L11" s="48">
        <f>$CK11*C_Of!L11</f>
        <v>469.42337264558068</v>
      </c>
      <c r="M11" s="48">
        <f>$CK11*C_Of!M11</f>
        <v>2015.0877990648999</v>
      </c>
      <c r="N11" s="48">
        <f>$CK11*C_Of!N11</f>
        <v>7.1001989267690586</v>
      </c>
      <c r="O11" s="48">
        <f>$CK11*C_Of!O11</f>
        <v>516.26920533005</v>
      </c>
      <c r="P11" s="48">
        <f>$CK11*C_Of!P11</f>
        <v>31.839196707872969</v>
      </c>
      <c r="Q11" s="48">
        <f>$CK11*C_Of!Q11</f>
        <v>11.422879092093984</v>
      </c>
      <c r="R11" s="48">
        <f>$CK11*C_Of!R11</f>
        <v>45.753853020046073</v>
      </c>
      <c r="S11" s="48">
        <f>$CK11*C_Of!S11</f>
        <v>5.3601074642160738</v>
      </c>
      <c r="T11" s="48">
        <f>$CK11*C_Of!T11</f>
        <v>290.9866455387704</v>
      </c>
      <c r="U11" s="48">
        <f>$CK11*C_Of!U11</f>
        <v>276.37505152209224</v>
      </c>
      <c r="V11" s="48">
        <f>$CK11*C_Of!V11</f>
        <v>711.37291259242716</v>
      </c>
      <c r="W11" s="48">
        <f>$CK11*C_Of!W11</f>
        <v>194.37379750610023</v>
      </c>
      <c r="X11" s="48">
        <f>$CK11*C_Of!X11</f>
        <v>116.74880110013238</v>
      </c>
      <c r="Y11" s="48">
        <f>$CK11*C_Of!Y11</f>
        <v>32.94170605261138</v>
      </c>
      <c r="Z11" s="48">
        <f>$CK11*C_Of!Z11</f>
        <v>644.14873644061606</v>
      </c>
      <c r="AA11" s="48">
        <f>$CK11*C_Of!AA11</f>
        <v>58.327203099619808</v>
      </c>
      <c r="AB11" s="48">
        <f>$CK11*C_Of!AB11</f>
        <v>34.525085693181573</v>
      </c>
      <c r="AC11" s="48">
        <f>$CK11*C_Of!AC11</f>
        <v>21.062413508639438</v>
      </c>
      <c r="AD11" s="48">
        <f>$CK11*C_Of!AD11</f>
        <v>28.707249003499872</v>
      </c>
      <c r="AE11" s="48">
        <f>$CK11*C_Of!AE11</f>
        <v>263.4150695675952</v>
      </c>
      <c r="AF11" s="48">
        <f>$CK11*C_Of!AF11</f>
        <v>49260.853337003507</v>
      </c>
      <c r="AG11" s="48">
        <f>$CK11*C_Of!AG11</f>
        <v>1697.2684041546261</v>
      </c>
      <c r="AH11" s="48">
        <f>$CK11*C_Of!AH11</f>
        <v>34.496296653325167</v>
      </c>
      <c r="AI11" s="48">
        <f>$CK11*C_Of!AI11</f>
        <v>24.838492924077645</v>
      </c>
      <c r="AJ11" s="48">
        <f>$CK11*C_Of!AJ11</f>
        <v>0</v>
      </c>
      <c r="AK11" s="48">
        <f>$CK11*C_Of!AK11</f>
        <v>26.570534747500378</v>
      </c>
      <c r="AL11" s="48">
        <f>$CK11*C_Of!AL11</f>
        <v>37.127963271513345</v>
      </c>
      <c r="AM11" s="48">
        <f>$CK11*C_Of!AM11</f>
        <v>14.205955025503568</v>
      </c>
      <c r="AN11" s="48">
        <f>$CK11*C_Of!AN11</f>
        <v>38.590430275149139</v>
      </c>
      <c r="AO11" s="48">
        <f>$CK11*C_Of!AO11</f>
        <v>68.311227668677489</v>
      </c>
      <c r="AP11" s="48">
        <f>$CK11*C_Of!AP11</f>
        <v>19.92075450987495</v>
      </c>
      <c r="AQ11" s="48">
        <f>$CK11*C_Of!AQ11</f>
        <v>195.75486008751898</v>
      </c>
      <c r="AR11" s="48">
        <f>$CK11*C_Of!AR11</f>
        <v>28.405207235154773</v>
      </c>
      <c r="AS11" s="48">
        <f>$CK11*C_Of!AS11</f>
        <v>52.128232232903102</v>
      </c>
      <c r="AT11" s="48">
        <f>$CK11*C_Of!AT11</f>
        <v>26.197124672470629</v>
      </c>
      <c r="AU11" s="48">
        <f>$CK11*C_Of!AU11</f>
        <v>9.6902475354132847</v>
      </c>
      <c r="AV11" s="48">
        <f>$CK11*C_Of!AV11</f>
        <v>64.185381838821002</v>
      </c>
      <c r="AW11" s="48">
        <f>$CK11*C_Of!AW11</f>
        <v>12.577216782386698</v>
      </c>
      <c r="AX11" s="48">
        <f>$CK11*C_Of!AX11</f>
        <v>34.336968686123178</v>
      </c>
      <c r="AY11" s="48">
        <f>$CK11*C_Of!AY11</f>
        <v>39.648866153304688</v>
      </c>
      <c r="AZ11" s="48">
        <f>$CK11*C_Of!AZ11</f>
        <v>36.592839314971364</v>
      </c>
      <c r="BA11" s="48">
        <f>$CK11*C_Of!BA11</f>
        <v>6.4564887348401196</v>
      </c>
      <c r="BB11" s="48">
        <f>$CK11*C_Of!BB11</f>
        <v>23.190256201914419</v>
      </c>
      <c r="BC11" s="48">
        <f>$CK11*C_Of!BC11</f>
        <v>7.3797562052245302</v>
      </c>
      <c r="BD11" s="48">
        <f>$CK11*C_Of!BD11</f>
        <v>43.93017857051796</v>
      </c>
      <c r="BE11" s="48">
        <f>$CK11*C_Of!BE11</f>
        <v>23.384545006007016</v>
      </c>
      <c r="BF11" s="48">
        <f>$CK11*C_Of!BF11</f>
        <v>34.162410525758091</v>
      </c>
      <c r="BG11" s="48">
        <f>$CK11*C_Of!BG11</f>
        <v>46.902786058790412</v>
      </c>
      <c r="BH11" s="48">
        <f>$CK11*C_Of!BH11</f>
        <v>21.673794467280135</v>
      </c>
      <c r="BI11" s="48">
        <f>$CK11*C_Of!BI11</f>
        <v>326.07147141031317</v>
      </c>
      <c r="BJ11" s="48">
        <f>$CK11*C_Of!BJ11</f>
        <v>208.95659065404635</v>
      </c>
      <c r="BK11" s="48">
        <f>$CK11*C_Of!BK11</f>
        <v>608.71231978361209</v>
      </c>
      <c r="BL11" s="48">
        <f>$CK11*C_Of!BL11</f>
        <v>4.7961262189970917</v>
      </c>
      <c r="BM11" s="48">
        <f>$CK11*C_Of!BM11</f>
        <v>1307.5135413279102</v>
      </c>
      <c r="BN11" s="48">
        <f>$CK11*C_Of!BN11</f>
        <v>5913.2058048205208</v>
      </c>
      <c r="BO11" s="48">
        <f>$CK11*C_Of!BO11</f>
        <v>32.654964705964993</v>
      </c>
      <c r="BP11" s="48">
        <f>$CK11*C_Of!BP11</f>
        <v>24.844167470261791</v>
      </c>
      <c r="BQ11" s="48">
        <f>$CK11*C_Of!BQ11</f>
        <v>22.282327636296515</v>
      </c>
      <c r="BR11" s="48">
        <f>$CK11*C_Of!BR11</f>
        <v>2.4591822215874384</v>
      </c>
      <c r="BS11" s="48">
        <f>$CK11*C_Of!BS11</f>
        <v>5.14568958703817</v>
      </c>
      <c r="BT11" s="48">
        <f>$CK11*C_Of!BT11</f>
        <v>54.063683045069617</v>
      </c>
      <c r="BU11" s="48">
        <f>$CK11*C_Of!BU11</f>
        <v>183.85543165004796</v>
      </c>
      <c r="BV11" s="48">
        <f>$CK11*C_Of!BV11</f>
        <v>39.388463565653446</v>
      </c>
      <c r="BW11" s="48">
        <f>$CK11*C_Of!BW11</f>
        <v>34.411344116871945</v>
      </c>
      <c r="BX11" s="48">
        <f>$CK11*C_Of!BX11</f>
        <v>71.543381388746695</v>
      </c>
      <c r="BY11" s="48">
        <f>$CK11*C_Of!BY11</f>
        <v>195.64470091416925</v>
      </c>
      <c r="BZ11" s="48">
        <f>$CK11*C_Of!BZ11</f>
        <v>603.20768843182418</v>
      </c>
      <c r="CA11" s="55">
        <f>$CK11*C_Of!CA11</f>
        <v>0</v>
      </c>
      <c r="CB11" s="83">
        <f t="shared" si="0"/>
        <v>123186.25330274363</v>
      </c>
      <c r="CC11" s="51">
        <f>$CK11*C_Of!CC11</f>
        <v>659130.5906748519</v>
      </c>
      <c r="CD11" s="48">
        <f>$CK11*C_Of!CD11</f>
        <v>0</v>
      </c>
      <c r="CE11" s="48">
        <f>$CK11*C_Of!CE11</f>
        <v>0</v>
      </c>
      <c r="CF11" s="48">
        <f>$CK11*C_Of!CF11</f>
        <v>1269.4942516894591</v>
      </c>
      <c r="CG11" s="48">
        <f>$CK11*C_Of!CG11</f>
        <v>0</v>
      </c>
      <c r="CH11" s="82">
        <f>$CK11*C_Of!CH11</f>
        <v>104579.66177071365</v>
      </c>
      <c r="CI11" s="93">
        <f t="shared" si="1"/>
        <v>888165.9999999986</v>
      </c>
      <c r="CJ11" s="127"/>
      <c r="CK11" s="48">
        <f>+Sim_V_Of!G4</f>
        <v>888165.99999999837</v>
      </c>
      <c r="CL11" s="48">
        <f t="shared" si="2"/>
        <v>0</v>
      </c>
      <c r="CM11" s="48"/>
      <c r="CN11" s="167">
        <f t="shared" si="3"/>
        <v>0.86130266943032741</v>
      </c>
      <c r="CO11" s="360">
        <v>0</v>
      </c>
    </row>
    <row r="12" spans="1:95" ht="19.5" x14ac:dyDescent="0.25">
      <c r="A12" s="30"/>
      <c r="B12" s="42" t="s">
        <v>3</v>
      </c>
      <c r="C12" s="43" t="s">
        <v>114</v>
      </c>
      <c r="D12" s="51">
        <f>$CK12*C_Of!D12</f>
        <v>14.379325418396059</v>
      </c>
      <c r="E12" s="48">
        <f>$CK12*C_Of!E12</f>
        <v>15.988597627316626</v>
      </c>
      <c r="F12" s="48">
        <f>$CK12*C_Of!F12</f>
        <v>40.942587652568108</v>
      </c>
      <c r="G12" s="48">
        <f>$CK12*C_Of!G12</f>
        <v>5.9178845343992661</v>
      </c>
      <c r="H12" s="48">
        <f>$CK12*C_Of!H12</f>
        <v>146.01207949747672</v>
      </c>
      <c r="I12" s="48">
        <f>$CK12*C_Of!I12</f>
        <v>22.737547351100162</v>
      </c>
      <c r="J12" s="48">
        <f>$CK12*C_Of!J12</f>
        <v>24.278425061636717</v>
      </c>
      <c r="K12" s="48">
        <f>$CK12*C_Of!K12</f>
        <v>42.390032261578909</v>
      </c>
      <c r="L12" s="48">
        <f>$CK12*C_Of!L12</f>
        <v>1739.664274500519</v>
      </c>
      <c r="M12" s="48">
        <f>$CK12*C_Of!M12</f>
        <v>103.97932078778508</v>
      </c>
      <c r="N12" s="48">
        <f>$CK12*C_Of!N12</f>
        <v>6.1751927283077999</v>
      </c>
      <c r="O12" s="48">
        <f>$CK12*C_Of!O12</f>
        <v>449.01021442987951</v>
      </c>
      <c r="P12" s="48">
        <f>$CK12*C_Of!P12</f>
        <v>27.69122076909013</v>
      </c>
      <c r="Q12" s="48">
        <f>$CK12*C_Of!Q12</f>
        <v>9.934718820326955</v>
      </c>
      <c r="R12" s="48">
        <f>$CK12*C_Of!R12</f>
        <v>39.793090781756625</v>
      </c>
      <c r="S12" s="48">
        <f>$CK12*C_Of!S12</f>
        <v>4.6617984900653342</v>
      </c>
      <c r="T12" s="48">
        <f>$CK12*C_Of!T12</f>
        <v>174.59243739446273</v>
      </c>
      <c r="U12" s="48">
        <f>$CK12*C_Of!U12</f>
        <v>240.36921022176654</v>
      </c>
      <c r="V12" s="48">
        <f>$CK12*C_Of!V12</f>
        <v>618.69602278240154</v>
      </c>
      <c r="W12" s="48">
        <f>$CK12*C_Of!W12</f>
        <v>169.0509904459021</v>
      </c>
      <c r="X12" s="48">
        <f>$CK12*C_Of!X12</f>
        <v>101.53889419549746</v>
      </c>
      <c r="Y12" s="48">
        <f>$CK12*C_Of!Y12</f>
        <v>28.650096394792858</v>
      </c>
      <c r="Z12" s="48">
        <f>$CK12*C_Of!Z12</f>
        <v>219.99415386347727</v>
      </c>
      <c r="AA12" s="48">
        <f>$CK12*C_Of!AA12</f>
        <v>139270.39986123994</v>
      </c>
      <c r="AB12" s="48">
        <f>$CK12*C_Of!AB12</f>
        <v>30.027195056879062</v>
      </c>
      <c r="AC12" s="48">
        <f>$CK12*C_Of!AC12</f>
        <v>18.318425170989919</v>
      </c>
      <c r="AD12" s="48">
        <f>$CK12*C_Of!AD12</f>
        <v>24.967299807302901</v>
      </c>
      <c r="AE12" s="48">
        <f>$CK12*C_Of!AE12</f>
        <v>229.09764062916284</v>
      </c>
      <c r="AF12" s="48">
        <f>$CK12*C_Of!AF12</f>
        <v>3567.7015458596734</v>
      </c>
      <c r="AG12" s="48">
        <f>$CK12*C_Of!AG12</f>
        <v>17.70864067635544</v>
      </c>
      <c r="AH12" s="48">
        <f>$CK12*C_Of!AH12</f>
        <v>30.002156621842342</v>
      </c>
      <c r="AI12" s="48">
        <f>$CK12*C_Of!AI12</f>
        <v>21.602561064677889</v>
      </c>
      <c r="AJ12" s="48">
        <f>$CK12*C_Of!AJ12</f>
        <v>0</v>
      </c>
      <c r="AK12" s="48">
        <f>$CK12*C_Of!AK12</f>
        <v>23.10895436202626</v>
      </c>
      <c r="AL12" s="48">
        <f>$CK12*C_Of!AL12</f>
        <v>32.290972573561191</v>
      </c>
      <c r="AM12" s="48">
        <f>$CK12*C_Of!AM12</f>
        <v>12.355218646257867</v>
      </c>
      <c r="AN12" s="48">
        <f>$CK12*C_Of!AN12</f>
        <v>33.562910965624134</v>
      </c>
      <c r="AO12" s="48">
        <f>$CK12*C_Of!AO12</f>
        <v>59.411715180401401</v>
      </c>
      <c r="AP12" s="48">
        <f>$CK12*C_Of!AP12</f>
        <v>17.325500265633021</v>
      </c>
      <c r="AQ12" s="48">
        <f>$CK12*C_Of!AQ12</f>
        <v>170.25212969539007</v>
      </c>
      <c r="AR12" s="48">
        <f>$CK12*C_Of!AR12</f>
        <v>24.704607712226792</v>
      </c>
      <c r="AS12" s="48">
        <f>$CK12*C_Of!AS12</f>
        <v>45.337022799535013</v>
      </c>
      <c r="AT12" s="48">
        <f>$CK12*C_Of!AT12</f>
        <v>22.784191745685057</v>
      </c>
      <c r="AU12" s="48">
        <f>$CK12*C_Of!AU12</f>
        <v>8.4278126195284777</v>
      </c>
      <c r="AV12" s="48">
        <f>$CK12*C_Of!AV12</f>
        <v>55.823380060579275</v>
      </c>
      <c r="AW12" s="48">
        <f>$CK12*C_Of!AW12</f>
        <v>10.938670651061251</v>
      </c>
      <c r="AX12" s="48">
        <f>$CK12*C_Of!AX12</f>
        <v>29.863585729022407</v>
      </c>
      <c r="AY12" s="48">
        <f>$CK12*C_Of!AY12</f>
        <v>34.483454968063832</v>
      </c>
      <c r="AZ12" s="48">
        <f>$CK12*C_Of!AZ12</f>
        <v>31.825563984412639</v>
      </c>
      <c r="BA12" s="48">
        <f>$CK12*C_Of!BA12</f>
        <v>5.6153444004883371</v>
      </c>
      <c r="BB12" s="48">
        <f>$CK12*C_Of!BB12</f>
        <v>20.169054831090733</v>
      </c>
      <c r="BC12" s="48">
        <f>$CK12*C_Of!BC12</f>
        <v>6.4183295883970493</v>
      </c>
      <c r="BD12" s="48">
        <f>$CK12*C_Of!BD12</f>
        <v>38.207002657229701</v>
      </c>
      <c r="BE12" s="48">
        <f>$CK12*C_Of!BE12</f>
        <v>20.338031900972656</v>
      </c>
      <c r="BF12" s="48">
        <f>$CK12*C_Of!BF12</f>
        <v>29.711768816049776</v>
      </c>
      <c r="BG12" s="48">
        <f>$CK12*C_Of!BG12</f>
        <v>40.792342073071509</v>
      </c>
      <c r="BH12" s="48">
        <f>$CK12*C_Of!BH12</f>
        <v>18.850156082892983</v>
      </c>
      <c r="BI12" s="48">
        <f>$CK12*C_Of!BI12</f>
        <v>283.59123454557391</v>
      </c>
      <c r="BJ12" s="48">
        <f>$CK12*C_Of!BJ12</f>
        <v>181.73395315362319</v>
      </c>
      <c r="BK12" s="48">
        <f>$CK12*C_Of!BK12</f>
        <v>529.40994041551903</v>
      </c>
      <c r="BL12" s="48">
        <f>$CK12*C_Of!BL12</f>
        <v>4.1712921084415813</v>
      </c>
      <c r="BM12" s="48">
        <f>$CK12*C_Of!BM12</f>
        <v>10.874988219457794</v>
      </c>
      <c r="BN12" s="48">
        <f>$CK12*C_Of!BN12</f>
        <v>85.021363604300817</v>
      </c>
      <c r="BO12" s="48">
        <f>$CK12*C_Of!BO12</f>
        <v>28.40071139910771</v>
      </c>
      <c r="BP12" s="48">
        <f>$CK12*C_Of!BP12</f>
        <v>21.607496337153247</v>
      </c>
      <c r="BQ12" s="48">
        <f>$CK12*C_Of!BQ12</f>
        <v>19.379410212108482</v>
      </c>
      <c r="BR12" s="48">
        <f>$CK12*C_Of!BR12</f>
        <v>2.1388026348215146</v>
      </c>
      <c r="BS12" s="48">
        <f>$CK12*C_Of!BS12</f>
        <v>4.4753147408599148</v>
      </c>
      <c r="BT12" s="48">
        <f>$CK12*C_Of!BT12</f>
        <v>47.020325183673549</v>
      </c>
      <c r="BU12" s="48">
        <f>$CK12*C_Of!BU12</f>
        <v>50.26698434552614</v>
      </c>
      <c r="BV12" s="48">
        <f>$CK12*C_Of!BV12</f>
        <v>34.256977346481619</v>
      </c>
      <c r="BW12" s="48">
        <f>$CK12*C_Of!BW12</f>
        <v>29.928271609497333</v>
      </c>
      <c r="BX12" s="48">
        <f>$CK12*C_Of!BX12</f>
        <v>62.222787427081094</v>
      </c>
      <c r="BY12" s="48">
        <f>$CK12*C_Of!BY12</f>
        <v>92.48065916871434</v>
      </c>
      <c r="BZ12" s="48">
        <f>$CK12*C_Of!BZ12</f>
        <v>31.86746075129556</v>
      </c>
      <c r="CA12" s="55">
        <f>$CK12*C_Of!CA12</f>
        <v>0</v>
      </c>
      <c r="CB12" s="83">
        <f t="shared" si="0"/>
        <v>149767.71913764969</v>
      </c>
      <c r="CC12" s="51">
        <f>$CK12*C_Of!CC12</f>
        <v>82642.12050157378</v>
      </c>
      <c r="CD12" s="48">
        <f>$CK12*C_Of!CD12</f>
        <v>0</v>
      </c>
      <c r="CE12" s="48">
        <f>$CK12*C_Of!CE12</f>
        <v>0</v>
      </c>
      <c r="CF12" s="48">
        <f>$CK12*C_Of!CF12</f>
        <v>1104.1059204842004</v>
      </c>
      <c r="CG12" s="48">
        <f>$CK12*C_Of!CG12</f>
        <v>0</v>
      </c>
      <c r="CH12" s="82">
        <f>$CK12*C_Of!CH12</f>
        <v>4.0544402924499137</v>
      </c>
      <c r="CI12" s="93">
        <f t="shared" si="1"/>
        <v>233518.00000000012</v>
      </c>
      <c r="CJ12" s="127"/>
      <c r="CK12" s="48">
        <f>+Sim_V_Of!G5</f>
        <v>233518.00000000006</v>
      </c>
      <c r="CL12" s="48">
        <f t="shared" si="2"/>
        <v>0</v>
      </c>
      <c r="CM12" s="48"/>
      <c r="CN12" s="167">
        <f t="shared" si="3"/>
        <v>0.35864593248636251</v>
      </c>
      <c r="CO12" s="360">
        <v>0</v>
      </c>
    </row>
    <row r="13" spans="1:95" ht="19.5" x14ac:dyDescent="0.25">
      <c r="A13" s="30"/>
      <c r="B13" s="42" t="s">
        <v>4</v>
      </c>
      <c r="C13" s="43" t="s">
        <v>115</v>
      </c>
      <c r="D13" s="51">
        <f>$CK13*C_Of!D13</f>
        <v>45.160328206035992</v>
      </c>
      <c r="E13" s="48">
        <f>$CK13*C_Of!E13</f>
        <v>50.214477758471133</v>
      </c>
      <c r="F13" s="48">
        <f>$CK13*C_Of!F13</f>
        <v>128.58605269680424</v>
      </c>
      <c r="G13" s="48">
        <f>$CK13*C_Of!G13</f>
        <v>18.585962837796764</v>
      </c>
      <c r="H13" s="48">
        <f>$CK13*C_Of!H13</f>
        <v>23049.487252349714</v>
      </c>
      <c r="I13" s="48">
        <f>$CK13*C_Of!I13</f>
        <v>71.410519693941879</v>
      </c>
      <c r="J13" s="48">
        <f>$CK13*C_Of!J13</f>
        <v>76.249866541477203</v>
      </c>
      <c r="K13" s="48">
        <f>$CK13*C_Of!K13</f>
        <v>341.6950508631881</v>
      </c>
      <c r="L13" s="48">
        <f>$CK13*C_Of!L13</f>
        <v>170.57836040827203</v>
      </c>
      <c r="M13" s="48">
        <f>$CK13*C_Of!M13</f>
        <v>10781.540017964957</v>
      </c>
      <c r="N13" s="48">
        <f>$CK13*C_Of!N13</f>
        <v>92.60740836036652</v>
      </c>
      <c r="O13" s="48">
        <f>$CK13*C_Of!O13</f>
        <v>1410.1808020544661</v>
      </c>
      <c r="P13" s="48">
        <f>$CK13*C_Of!P13</f>
        <v>86.968239605874814</v>
      </c>
      <c r="Q13" s="48">
        <f>$CK13*C_Of!Q13</f>
        <v>31.201405455826585</v>
      </c>
      <c r="R13" s="48">
        <f>$CK13*C_Of!R13</f>
        <v>125.41528319859053</v>
      </c>
      <c r="S13" s="48">
        <f>$CK13*C_Of!S13</f>
        <v>14.690975616609368</v>
      </c>
      <c r="T13" s="48">
        <f>$CK13*C_Of!T13</f>
        <v>608.1474667335566</v>
      </c>
      <c r="U13" s="48">
        <f>$CK13*C_Of!U13</f>
        <v>754.95882322054604</v>
      </c>
      <c r="V13" s="48">
        <f>$CK13*C_Of!V13</f>
        <v>1943.1033539916236</v>
      </c>
      <c r="W13" s="48">
        <f>$CK13*C_Of!W13</f>
        <v>607.50019713530799</v>
      </c>
      <c r="X13" s="48">
        <f>$CK13*C_Of!X13</f>
        <v>9481.5965561737121</v>
      </c>
      <c r="Y13" s="48">
        <f>$CK13*C_Of!Y13</f>
        <v>135.06474238289618</v>
      </c>
      <c r="Z13" s="48">
        <f>$CK13*C_Of!Z13</f>
        <v>1024.5522305574539</v>
      </c>
      <c r="AA13" s="48">
        <f>$CK13*C_Of!AA13</f>
        <v>142.14220392341787</v>
      </c>
      <c r="AB13" s="48">
        <f>$CK13*C_Of!AB13</f>
        <v>4238.5375178517652</v>
      </c>
      <c r="AC13" s="48">
        <f>$CK13*C_Of!AC13</f>
        <v>57.531634403465254</v>
      </c>
      <c r="AD13" s="48">
        <f>$CK13*C_Of!AD13</f>
        <v>278.68512342006449</v>
      </c>
      <c r="AE13" s="48">
        <f>$CK13*C_Of!AE13</f>
        <v>747.03949825923655</v>
      </c>
      <c r="AF13" s="48">
        <f>$CK13*C_Of!AF13</f>
        <v>33131.93166210351</v>
      </c>
      <c r="AG13" s="48">
        <f>$CK13*C_Of!AG13</f>
        <v>36310.139492775663</v>
      </c>
      <c r="AH13" s="48">
        <f>$CK13*C_Of!AH13</f>
        <v>94.226064193380779</v>
      </c>
      <c r="AI13" s="48">
        <f>$CK13*C_Of!AI13</f>
        <v>68.320512043428948</v>
      </c>
      <c r="AJ13" s="48">
        <f>$CK13*C_Of!AJ13</f>
        <v>0</v>
      </c>
      <c r="AK13" s="48">
        <f>$CK13*C_Of!AK13</f>
        <v>12192.025070159445</v>
      </c>
      <c r="AL13" s="48">
        <f>$CK13*C_Of!AL13</f>
        <v>101.41441806779771</v>
      </c>
      <c r="AM13" s="48">
        <f>$CK13*C_Of!AM13</f>
        <v>38.803331372451829</v>
      </c>
      <c r="AN13" s="48">
        <f>$CK13*C_Of!AN13</f>
        <v>1135.7383562469226</v>
      </c>
      <c r="AO13" s="48">
        <f>$CK13*C_Of!AO13</f>
        <v>186.59098940746748</v>
      </c>
      <c r="AP13" s="48">
        <f>$CK13*C_Of!AP13</f>
        <v>54.413211716369027</v>
      </c>
      <c r="AQ13" s="48">
        <f>$CK13*C_Of!AQ13</f>
        <v>534.70116511752622</v>
      </c>
      <c r="AR13" s="48">
        <f>$CK13*C_Of!AR13</f>
        <v>77.588354114179424</v>
      </c>
      <c r="AS13" s="48">
        <f>$CK13*C_Of!AS13</f>
        <v>142.39394116612385</v>
      </c>
      <c r="AT13" s="48">
        <f>$CK13*C_Of!AT13</f>
        <v>71.609303786936721</v>
      </c>
      <c r="AU13" s="48">
        <f>$CK13*C_Of!AU13</f>
        <v>2454.7593533338536</v>
      </c>
      <c r="AV13" s="48">
        <f>$CK13*C_Of!AV13</f>
        <v>229.42332977790878</v>
      </c>
      <c r="AW13" s="48">
        <f>$CK13*C_Of!AW13</f>
        <v>34.354459779293514</v>
      </c>
      <c r="AX13" s="48">
        <f>$CK13*C_Of!AX13</f>
        <v>96.197520479511638</v>
      </c>
      <c r="AY13" s="48">
        <f>$CK13*C_Of!AY13</f>
        <v>108.30022262682314</v>
      </c>
      <c r="AZ13" s="48">
        <f>$CK13*C_Of!AZ13</f>
        <v>99.952735824417729</v>
      </c>
      <c r="BA13" s="48">
        <f>$CK13*C_Of!BA13</f>
        <v>17.63579227378434</v>
      </c>
      <c r="BB13" s="48">
        <f>$CK13*C_Of!BB13</f>
        <v>63.343801553605395</v>
      </c>
      <c r="BC13" s="48">
        <f>$CK13*C_Of!BC13</f>
        <v>20.157682110434866</v>
      </c>
      <c r="BD13" s="48">
        <f>$CK13*C_Of!BD13</f>
        <v>119.99455673782604</v>
      </c>
      <c r="BE13" s="48">
        <f>$CK13*C_Of!BE13</f>
        <v>64.069227799837932</v>
      </c>
      <c r="BF13" s="48">
        <f>$CK13*C_Of!BF13</f>
        <v>93.314059754017947</v>
      </c>
      <c r="BG13" s="48">
        <f>$CK13*C_Of!BG13</f>
        <v>128.11418496419941</v>
      </c>
      <c r="BH13" s="48">
        <f>$CK13*C_Of!BH13</f>
        <v>59.201611387789669</v>
      </c>
      <c r="BI13" s="48">
        <f>$CK13*C_Of!BI13</f>
        <v>1846.3616988296228</v>
      </c>
      <c r="BJ13" s="48">
        <f>$CK13*C_Of!BJ13</f>
        <v>570.76147397695263</v>
      </c>
      <c r="BK13" s="48">
        <f>$CK13*C_Of!BK13</f>
        <v>1662.6876413907344</v>
      </c>
      <c r="BL13" s="48">
        <f>$CK13*C_Of!BL13</f>
        <v>13.100539502324091</v>
      </c>
      <c r="BM13" s="48">
        <f>$CK13*C_Of!BM13</f>
        <v>1895.1703867125855</v>
      </c>
      <c r="BN13" s="48">
        <f>$CK13*C_Of!BN13</f>
        <v>1755.9594808800766</v>
      </c>
      <c r="BO13" s="48">
        <f>$CK13*C_Of!BO13</f>
        <v>89.196496410586178</v>
      </c>
      <c r="BP13" s="48">
        <f>$CK13*C_Of!BP13</f>
        <v>67.861432849149921</v>
      </c>
      <c r="BQ13" s="48">
        <f>$CK13*C_Of!BQ13</f>
        <v>60.863809681820854</v>
      </c>
      <c r="BR13" s="48">
        <f>$CK13*C_Of!BR13</f>
        <v>6.7172155957263699</v>
      </c>
      <c r="BS13" s="48">
        <f>$CK13*C_Of!BS13</f>
        <v>14.055366064946378</v>
      </c>
      <c r="BT13" s="48">
        <f>$CK13*C_Of!BT13</f>
        <v>147.67405673513849</v>
      </c>
      <c r="BU13" s="48">
        <f>$CK13*C_Of!BU13</f>
        <v>1076.655837114831</v>
      </c>
      <c r="BV13" s="48">
        <f>$CK13*C_Of!BV13</f>
        <v>107.58893726228879</v>
      </c>
      <c r="BW13" s="48">
        <f>$CK13*C_Of!BW13</f>
        <v>93.994017744056748</v>
      </c>
      <c r="BX13" s="48">
        <f>$CK13*C_Of!BX13</f>
        <v>195.41956387651115</v>
      </c>
      <c r="BY13" s="48">
        <f>$CK13*C_Of!BY13</f>
        <v>945.3679282697168</v>
      </c>
      <c r="BZ13" s="48">
        <f>$CK13*C_Of!BZ13</f>
        <v>100.0843186134672</v>
      </c>
      <c r="CA13" s="55">
        <f>$CK13*C_Of!CA13</f>
        <v>0</v>
      </c>
      <c r="CB13" s="83">
        <f t="shared" si="0"/>
        <v>154891.66596385054</v>
      </c>
      <c r="CC13" s="51">
        <f>$CK13*C_Of!CC13</f>
        <v>1456247.3226363552</v>
      </c>
      <c r="CD13" s="48">
        <f>$CK13*C_Of!CD13</f>
        <v>0</v>
      </c>
      <c r="CE13" s="48">
        <f>$CK13*C_Of!CE13</f>
        <v>0</v>
      </c>
      <c r="CF13" s="48">
        <f>$CK13*C_Of!CF13</f>
        <v>10523.156143513153</v>
      </c>
      <c r="CG13" s="48">
        <f>$CK13*C_Of!CG13</f>
        <v>3024.2148476122934</v>
      </c>
      <c r="CH13" s="82">
        <f>$CK13*C_Of!CH13</f>
        <v>4188492.640408678</v>
      </c>
      <c r="CI13" s="93">
        <f t="shared" si="1"/>
        <v>5813179.0000000093</v>
      </c>
      <c r="CJ13" s="127"/>
      <c r="CK13" s="48">
        <f>+Sim_V_Of!G6</f>
        <v>5813179.0000000093</v>
      </c>
      <c r="CL13" s="48">
        <f t="shared" si="2"/>
        <v>0</v>
      </c>
      <c r="CM13" s="48"/>
      <c r="CN13" s="167">
        <f t="shared" si="3"/>
        <v>0.9733550840316717</v>
      </c>
      <c r="CO13" s="360">
        <v>0</v>
      </c>
    </row>
    <row r="14" spans="1:95" ht="19.5" x14ac:dyDescent="0.25">
      <c r="A14" s="30"/>
      <c r="B14" s="42" t="s">
        <v>5</v>
      </c>
      <c r="C14" s="43" t="s">
        <v>116</v>
      </c>
      <c r="D14" s="51">
        <f>$CK14*C_Of!D14</f>
        <v>89.623620686926003</v>
      </c>
      <c r="E14" s="48">
        <f>$CK14*C_Of!E14</f>
        <v>99.653910553639165</v>
      </c>
      <c r="F14" s="48">
        <f>$CK14*C_Of!F14</f>
        <v>255.18741936395244</v>
      </c>
      <c r="G14" s="48">
        <f>$CK14*C_Of!G14</f>
        <v>36.885057076563925</v>
      </c>
      <c r="H14" s="48">
        <f>$CK14*C_Of!H14</f>
        <v>910.0657261605287</v>
      </c>
      <c r="I14" s="48">
        <f>$CK14*C_Of!I14</f>
        <v>153.71276175316922</v>
      </c>
      <c r="J14" s="48">
        <f>$CK14*C_Of!J14</f>
        <v>151.32283993074867</v>
      </c>
      <c r="K14" s="48">
        <f>$CK14*C_Of!K14</f>
        <v>264.20906835155836</v>
      </c>
      <c r="L14" s="48">
        <f>$CK14*C_Of!L14</f>
        <v>4836.7768497840289</v>
      </c>
      <c r="M14" s="48">
        <f>$CK14*C_Of!M14</f>
        <v>165596.2553683221</v>
      </c>
      <c r="N14" s="48">
        <f>$CK14*C_Of!N14</f>
        <v>783.52300503548145</v>
      </c>
      <c r="O14" s="48">
        <f>$CK14*C_Of!O14</f>
        <v>2798.5958987433196</v>
      </c>
      <c r="P14" s="48">
        <f>$CK14*C_Of!P14</f>
        <v>172.59415127999105</v>
      </c>
      <c r="Q14" s="48">
        <f>$CK14*C_Of!Q14</f>
        <v>61.921226850123595</v>
      </c>
      <c r="R14" s="48">
        <f>$CK14*C_Of!R14</f>
        <v>248.02282237954927</v>
      </c>
      <c r="S14" s="48">
        <f>$CK14*C_Of!S14</f>
        <v>29.056109896364308</v>
      </c>
      <c r="T14" s="48">
        <f>$CK14*C_Of!T14</f>
        <v>1088.2017013001596</v>
      </c>
      <c r="U14" s="48">
        <f>$CK14*C_Of!U14</f>
        <v>1498.1759084588975</v>
      </c>
      <c r="V14" s="48">
        <f>$CK14*C_Of!V14</f>
        <v>3856.2155075383839</v>
      </c>
      <c r="W14" s="48">
        <f>$CK14*C_Of!W14</f>
        <v>1053.6629086291805</v>
      </c>
      <c r="X14" s="48">
        <f>$CK14*C_Of!X14</f>
        <v>632.87275818271905</v>
      </c>
      <c r="Y14" s="48">
        <f>$CK14*C_Of!Y14</f>
        <v>178.57064203066147</v>
      </c>
      <c r="Z14" s="48">
        <f>$CK14*C_Of!Z14</f>
        <v>1371.1820287464395</v>
      </c>
      <c r="AA14" s="48">
        <f>$CK14*C_Of!AA14</f>
        <v>282.09048680769786</v>
      </c>
      <c r="AB14" s="48">
        <f>$CK14*C_Of!AB14</f>
        <v>187.1538380115652</v>
      </c>
      <c r="AC14" s="48">
        <f>$CK14*C_Of!AC14</f>
        <v>114.17528578957301</v>
      </c>
      <c r="AD14" s="48">
        <f>$CK14*C_Of!AD14</f>
        <v>155.61646616911236</v>
      </c>
      <c r="AE14" s="48">
        <f>$CK14*C_Of!AE14</f>
        <v>3150.8139180537023</v>
      </c>
      <c r="AF14" s="48">
        <f>$CK14*C_Of!AF14</f>
        <v>479.6121415805913</v>
      </c>
      <c r="AG14" s="48">
        <f>$CK14*C_Of!AG14</f>
        <v>110.37461415458978</v>
      </c>
      <c r="AH14" s="48">
        <f>$CK14*C_Of!AH14</f>
        <v>186.99777817293923</v>
      </c>
      <c r="AI14" s="48">
        <f>$CK14*C_Of!AI14</f>
        <v>134.64468480906049</v>
      </c>
      <c r="AJ14" s="48">
        <f>$CK14*C_Of!AJ14</f>
        <v>0</v>
      </c>
      <c r="AK14" s="48">
        <f>$CK14*C_Of!AK14</f>
        <v>144.03374984226147</v>
      </c>
      <c r="AL14" s="48">
        <f>$CK14*C_Of!AL14</f>
        <v>201.26353589872394</v>
      </c>
      <c r="AM14" s="48">
        <f>$CK14*C_Of!AM14</f>
        <v>77.007745303518504</v>
      </c>
      <c r="AN14" s="48">
        <f>$CK14*C_Of!AN14</f>
        <v>209.19128776958374</v>
      </c>
      <c r="AO14" s="48">
        <f>$CK14*C_Of!AO14</f>
        <v>370.30200449291516</v>
      </c>
      <c r="AP14" s="48">
        <f>$CK14*C_Of!AP14</f>
        <v>107.98657230691799</v>
      </c>
      <c r="AQ14" s="48">
        <f>$CK14*C_Of!AQ14</f>
        <v>1061.1493828104076</v>
      </c>
      <c r="AR14" s="48">
        <f>$CK14*C_Of!AR14</f>
        <v>153.97915593365133</v>
      </c>
      <c r="AS14" s="48">
        <f>$CK14*C_Of!AS14</f>
        <v>282.57710401781088</v>
      </c>
      <c r="AT14" s="48">
        <f>$CK14*C_Of!AT14</f>
        <v>142.00956576593319</v>
      </c>
      <c r="AU14" s="48">
        <f>$CK14*C_Of!AU14</f>
        <v>52.528964986548253</v>
      </c>
      <c r="AV14" s="48">
        <f>$CK14*C_Of!AV14</f>
        <v>347.93658912613608</v>
      </c>
      <c r="AW14" s="48">
        <f>$CK14*C_Of!AW14</f>
        <v>68.178669076903049</v>
      </c>
      <c r="AX14" s="48">
        <f>$CK14*C_Of!AX14</f>
        <v>186.13409195853222</v>
      </c>
      <c r="AY14" s="48">
        <f>$CK14*C_Of!AY14</f>
        <v>214.92886474901047</v>
      </c>
      <c r="AZ14" s="48">
        <f>$CK14*C_Of!AZ14</f>
        <v>198.36273202617795</v>
      </c>
      <c r="BA14" s="48">
        <f>$CK14*C_Of!BA14</f>
        <v>34.999381537882826</v>
      </c>
      <c r="BB14" s="48">
        <f>$CK14*C_Of!BB14</f>
        <v>125.70991108407101</v>
      </c>
      <c r="BC14" s="48">
        <f>$CK14*C_Of!BC14</f>
        <v>40.004236620046996</v>
      </c>
      <c r="BD14" s="48">
        <f>$CK14*C_Of!BD14</f>
        <v>238.13703453398156</v>
      </c>
      <c r="BE14" s="48">
        <f>$CK14*C_Of!BE14</f>
        <v>126.76311325978021</v>
      </c>
      <c r="BF14" s="48">
        <f>$CK14*C_Of!BF14</f>
        <v>185.18784580120513</v>
      </c>
      <c r="BG14" s="48">
        <f>$CK14*C_Of!BG14</f>
        <v>254.25096703153255</v>
      </c>
      <c r="BH14" s="48">
        <f>$CK14*C_Of!BH14</f>
        <v>117.48946417898085</v>
      </c>
      <c r="BI14" s="48">
        <f>$CK14*C_Of!BI14</f>
        <v>1767.5706262640986</v>
      </c>
      <c r="BJ14" s="48">
        <f>$CK14*C_Of!BJ14</f>
        <v>1132.7134207936112</v>
      </c>
      <c r="BK14" s="48">
        <f>$CK14*C_Of!BK14</f>
        <v>3299.7122122979968</v>
      </c>
      <c r="BL14" s="48">
        <f>$CK14*C_Of!BL14</f>
        <v>25.998876221485421</v>
      </c>
      <c r="BM14" s="48">
        <f>$CK14*C_Of!BM14</f>
        <v>322.47620327332891</v>
      </c>
      <c r="BN14" s="48">
        <f>$CK14*C_Of!BN14</f>
        <v>696.42596240942692</v>
      </c>
      <c r="BO14" s="48">
        <f>$CK14*C_Of!BO14</f>
        <v>177.01627243348236</v>
      </c>
      <c r="BP14" s="48">
        <f>$CK14*C_Of!BP14</f>
        <v>134.67544543067854</v>
      </c>
      <c r="BQ14" s="48">
        <f>$CK14*C_Of!BQ14</f>
        <v>120.78820524948455</v>
      </c>
      <c r="BR14" s="48">
        <f>$CK14*C_Of!BR14</f>
        <v>13.330753042295582</v>
      </c>
      <c r="BS14" s="48">
        <f>$CK14*C_Of!BS14</f>
        <v>27.893791893484824</v>
      </c>
      <c r="BT14" s="48">
        <f>$CK14*C_Of!BT14</f>
        <v>293.06880999063884</v>
      </c>
      <c r="BU14" s="48">
        <f>$CK14*C_Of!BU14</f>
        <v>313.30462361575883</v>
      </c>
      <c r="BV14" s="48">
        <f>$CK14*C_Of!BV14</f>
        <v>213.51727248997315</v>
      </c>
      <c r="BW14" s="48">
        <f>$CK14*C_Of!BW14</f>
        <v>186.53726683960647</v>
      </c>
      <c r="BX14" s="48">
        <f>$CK14*C_Of!BX14</f>
        <v>387.82288710940065</v>
      </c>
      <c r="BY14" s="48">
        <f>$CK14*C_Of!BY14</f>
        <v>576.41448934801861</v>
      </c>
      <c r="BZ14" s="48">
        <f>$CK14*C_Of!BZ14</f>
        <v>384.88241530530058</v>
      </c>
      <c r="CA14" s="55">
        <f>$CK14*C_Of!CA14</f>
        <v>0</v>
      </c>
      <c r="CB14" s="83">
        <f t="shared" si="0"/>
        <v>205982.02800872378</v>
      </c>
      <c r="CC14" s="51">
        <f>$CK14*C_Of!CC14</f>
        <v>137853.01767007489</v>
      </c>
      <c r="CD14" s="48">
        <f>$CK14*C_Of!CD14</f>
        <v>0</v>
      </c>
      <c r="CE14" s="48">
        <f>$CK14*C_Of!CE14</f>
        <v>0</v>
      </c>
      <c r="CF14" s="48">
        <f>$CK14*C_Of!CF14</f>
        <v>168558.68376028701</v>
      </c>
      <c r="CG14" s="48">
        <f>$CK14*C_Of!CG14</f>
        <v>0</v>
      </c>
      <c r="CH14" s="82">
        <f>$CK14*C_Of!CH14</f>
        <v>1001367.2705609108</v>
      </c>
      <c r="CI14" s="93">
        <f t="shared" si="1"/>
        <v>1513760.9999999965</v>
      </c>
      <c r="CJ14" s="127"/>
      <c r="CK14" s="48">
        <f>+Sim_V_Of!G7</f>
        <v>1513760.9999999974</v>
      </c>
      <c r="CL14" s="48">
        <f t="shared" si="2"/>
        <v>0</v>
      </c>
      <c r="CM14" s="48"/>
      <c r="CN14" s="167">
        <f t="shared" si="3"/>
        <v>0.86392698186257655</v>
      </c>
      <c r="CO14" s="360">
        <v>0</v>
      </c>
    </row>
    <row r="15" spans="1:95" ht="19.5" x14ac:dyDescent="0.25">
      <c r="A15" s="30"/>
      <c r="B15" s="42" t="s">
        <v>6</v>
      </c>
      <c r="C15" s="43" t="s">
        <v>117</v>
      </c>
      <c r="D15" s="51">
        <f>$CK15*C_Of!D15</f>
        <v>29.888370302887051</v>
      </c>
      <c r="E15" s="48">
        <f>$CK15*C_Of!E15</f>
        <v>33.233348060802477</v>
      </c>
      <c r="F15" s="48">
        <f>$CK15*C_Of!F15</f>
        <v>85.101851812382492</v>
      </c>
      <c r="G15" s="48">
        <f>$CK15*C_Of!G15</f>
        <v>12.300710862803689</v>
      </c>
      <c r="H15" s="48">
        <f>$CK15*C_Of!H15</f>
        <v>303.49567686478844</v>
      </c>
      <c r="I15" s="48">
        <f>$CK15*C_Of!I15</f>
        <v>47.261482387740216</v>
      </c>
      <c r="J15" s="48">
        <f>$CK15*C_Of!J15</f>
        <v>49596.04431088861</v>
      </c>
      <c r="K15" s="48">
        <f>$CK15*C_Of!K15</f>
        <v>88.110460297707306</v>
      </c>
      <c r="L15" s="48">
        <f>$CK15*C_Of!L15</f>
        <v>52.132553123395645</v>
      </c>
      <c r="M15" s="48">
        <f>$CK15*C_Of!M15</f>
        <v>216.12783306038176</v>
      </c>
      <c r="N15" s="48">
        <f>$CK15*C_Of!N15</f>
        <v>12.835542807817378</v>
      </c>
      <c r="O15" s="48">
        <f>$CK15*C_Of!O15</f>
        <v>933.29715881455331</v>
      </c>
      <c r="P15" s="48">
        <f>$CK15*C_Of!P15</f>
        <v>57.558017250706712</v>
      </c>
      <c r="Q15" s="48">
        <f>$CK15*C_Of!Q15</f>
        <v>20.649964189357281</v>
      </c>
      <c r="R15" s="48">
        <f>$CK15*C_Of!R15</f>
        <v>82.712547228394854</v>
      </c>
      <c r="S15" s="48">
        <f>$CK15*C_Of!S15</f>
        <v>9.6898536957969519</v>
      </c>
      <c r="T15" s="48">
        <f>$CK15*C_Of!T15</f>
        <v>362.9018239098591</v>
      </c>
      <c r="U15" s="48">
        <f>$CK15*C_Of!U15</f>
        <v>499.62315724001678</v>
      </c>
      <c r="V15" s="48">
        <f>$CK15*C_Of!V15</f>
        <v>1286.0002326803556</v>
      </c>
      <c r="W15" s="48">
        <f>$CK15*C_Of!W15</f>
        <v>416045.36743607983</v>
      </c>
      <c r="X15" s="48">
        <f>$CK15*C_Of!X15</f>
        <v>211.05524644279296</v>
      </c>
      <c r="Y15" s="48">
        <f>$CK15*C_Of!Y15</f>
        <v>59.551103083422568</v>
      </c>
      <c r="Z15" s="48">
        <f>$CK15*C_Of!Z15</f>
        <v>457.27226721845489</v>
      </c>
      <c r="AA15" s="48">
        <f>$CK15*C_Of!AA15</f>
        <v>94.07369244858063</v>
      </c>
      <c r="AB15" s="48">
        <f>$CK15*C_Of!AB15</f>
        <v>62.413492907592364</v>
      </c>
      <c r="AC15" s="48">
        <f>$CK15*C_Of!AC15</f>
        <v>38.076047307186265</v>
      </c>
      <c r="AD15" s="48">
        <f>$CK15*C_Of!AD15</f>
        <v>51.896169005896716</v>
      </c>
      <c r="AE15" s="48">
        <f>$CK15*C_Of!AE15</f>
        <v>476.19446110330466</v>
      </c>
      <c r="AF15" s="48">
        <f>$CK15*C_Of!AF15</f>
        <v>183.38083813505582</v>
      </c>
      <c r="AG15" s="48">
        <f>$CK15*C_Of!AG15</f>
        <v>36.808570269822766</v>
      </c>
      <c r="AH15" s="48">
        <f>$CK15*C_Of!AH15</f>
        <v>62.361448879349695</v>
      </c>
      <c r="AI15" s="48">
        <f>$CK15*C_Of!AI15</f>
        <v>44.902339004429024</v>
      </c>
      <c r="AJ15" s="48">
        <f>$CK15*C_Of!AJ15</f>
        <v>0</v>
      </c>
      <c r="AK15" s="48">
        <f>$CK15*C_Of!AK15</f>
        <v>48.033476201959516</v>
      </c>
      <c r="AL15" s="48">
        <f>$CK15*C_Of!AL15</f>
        <v>67.118902843957116</v>
      </c>
      <c r="AM15" s="48">
        <f>$CK15*C_Of!AM15</f>
        <v>25.68113171707337</v>
      </c>
      <c r="AN15" s="48">
        <f>$CK15*C_Of!AN15</f>
        <v>69.762710154681372</v>
      </c>
      <c r="AO15" s="48">
        <f>$CK15*C_Of!AO15</f>
        <v>123.49114384529818</v>
      </c>
      <c r="AP15" s="48">
        <f>$CK15*C_Of!AP15</f>
        <v>36.012187815120015</v>
      </c>
      <c r="AQ15" s="48">
        <f>$CK15*C_Of!AQ15</f>
        <v>353.88020989364168</v>
      </c>
      <c r="AR15" s="48">
        <f>$CK15*C_Of!AR15</f>
        <v>51.350146269445659</v>
      </c>
      <c r="AS15" s="48">
        <f>$CK15*C_Of!AS15</f>
        <v>94.235973276560472</v>
      </c>
      <c r="AT15" s="48">
        <f>$CK15*C_Of!AT15</f>
        <v>47.358435818957759</v>
      </c>
      <c r="AU15" s="48">
        <f>$CK15*C_Of!AU15</f>
        <v>17.517760888390093</v>
      </c>
      <c r="AV15" s="48">
        <f>$CK15*C_Of!AV15</f>
        <v>116.03255411932314</v>
      </c>
      <c r="AW15" s="48">
        <f>$CK15*C_Of!AW15</f>
        <v>22.736743868524922</v>
      </c>
      <c r="AX15" s="48">
        <f>$CK15*C_Of!AX15</f>
        <v>62.073420196689348</v>
      </c>
      <c r="AY15" s="48">
        <f>$CK15*C_Of!AY15</f>
        <v>71.676121196190806</v>
      </c>
      <c r="AZ15" s="48">
        <f>$CK15*C_Of!AZ15</f>
        <v>66.15152058854062</v>
      </c>
      <c r="BA15" s="48">
        <f>$CK15*C_Of!BA15</f>
        <v>11.671861365994413</v>
      </c>
      <c r="BB15" s="48">
        <f>$CK15*C_Of!BB15</f>
        <v>41.922702345943215</v>
      </c>
      <c r="BC15" s="48">
        <f>$CK15*C_Of!BC15</f>
        <v>13.340918706698707</v>
      </c>
      <c r="BD15" s="48">
        <f>$CK15*C_Of!BD15</f>
        <v>79.415759109376296</v>
      </c>
      <c r="BE15" s="48">
        <f>$CK15*C_Of!BE15</f>
        <v>42.273932260447168</v>
      </c>
      <c r="BF15" s="48">
        <f>$CK15*C_Of!BF15</f>
        <v>61.757858792997673</v>
      </c>
      <c r="BG15" s="48">
        <f>$CK15*C_Of!BG15</f>
        <v>84.789556528306093</v>
      </c>
      <c r="BH15" s="48">
        <f>$CK15*C_Of!BH15</f>
        <v>39.181284857211978</v>
      </c>
      <c r="BI15" s="48">
        <f>$CK15*C_Of!BI15</f>
        <v>589.46296756781317</v>
      </c>
      <c r="BJ15" s="48">
        <f>$CK15*C_Of!BJ15</f>
        <v>377.74593247009943</v>
      </c>
      <c r="BK15" s="48">
        <f>$CK15*C_Of!BK15</f>
        <v>1100.4132586724229</v>
      </c>
      <c r="BL15" s="48">
        <f>$CK15*C_Of!BL15</f>
        <v>8.6703040338118509</v>
      </c>
      <c r="BM15" s="48">
        <f>$CK15*C_Of!BM15</f>
        <v>22.604375760691635</v>
      </c>
      <c r="BN15" s="48">
        <f>$CK15*C_Of!BN15</f>
        <v>176.72247655030833</v>
      </c>
      <c r="BO15" s="48">
        <f>$CK15*C_Of!BO15</f>
        <v>59.032740025202514</v>
      </c>
      <c r="BP15" s="48">
        <f>$CK15*C_Of!BP15</f>
        <v>44.912597291726705</v>
      </c>
      <c r="BQ15" s="48">
        <f>$CK15*C_Of!BQ15</f>
        <v>40.281374252093286</v>
      </c>
      <c r="BR15" s="48">
        <f>$CK15*C_Of!BR15</f>
        <v>4.445641453565945</v>
      </c>
      <c r="BS15" s="48">
        <f>$CK15*C_Of!BS15</f>
        <v>9.3022350009316614</v>
      </c>
      <c r="BT15" s="48">
        <f>$CK15*C_Of!BT15</f>
        <v>97.734827605602803</v>
      </c>
      <c r="BU15" s="48">
        <f>$CK15*C_Of!BU15</f>
        <v>104.48322145950149</v>
      </c>
      <c r="BV15" s="48">
        <f>$CK15*C_Of!BV15</f>
        <v>71.20537261639258</v>
      </c>
      <c r="BW15" s="48">
        <f>$CK15*C_Of!BW15</f>
        <v>62.207874038767855</v>
      </c>
      <c r="BX15" s="48">
        <f>$CK15*C_Of!BX15</f>
        <v>129.33414174765014</v>
      </c>
      <c r="BY15" s="48">
        <f>$CK15*C_Of!BY15</f>
        <v>192.22711126304986</v>
      </c>
      <c r="BZ15" s="48">
        <f>$CK15*C_Of!BZ15</f>
        <v>66.238605764420072</v>
      </c>
      <c r="CA15" s="55">
        <f>$CK15*C_Of!CA15</f>
        <v>0</v>
      </c>
      <c r="CB15" s="83">
        <f t="shared" si="0"/>
        <v>476356.80937759939</v>
      </c>
      <c r="CC15" s="51">
        <f>$CK15*C_Of!CC15</f>
        <v>14702.806683715233</v>
      </c>
      <c r="CD15" s="48">
        <f>$CK15*C_Of!CD15</f>
        <v>0</v>
      </c>
      <c r="CE15" s="48">
        <f>$CK15*C_Of!CE15</f>
        <v>0</v>
      </c>
      <c r="CF15" s="48">
        <f>$CK15*C_Of!CF15</f>
        <v>2294.9565188102392</v>
      </c>
      <c r="CG15" s="48">
        <f>$CK15*C_Of!CG15</f>
        <v>0</v>
      </c>
      <c r="CH15" s="82">
        <f>$CK15*C_Of!CH15</f>
        <v>2761.4274198758108</v>
      </c>
      <c r="CI15" s="93">
        <f t="shared" si="1"/>
        <v>496116.0000000007</v>
      </c>
      <c r="CJ15" s="127"/>
      <c r="CK15" s="48">
        <f>+Sim_V_Of!G8</f>
        <v>496116.00000000052</v>
      </c>
      <c r="CL15" s="48">
        <f t="shared" si="2"/>
        <v>0</v>
      </c>
      <c r="CM15" s="48"/>
      <c r="CN15" s="167">
        <f t="shared" si="3"/>
        <v>3.9827763310196114E-2</v>
      </c>
      <c r="CO15" s="360">
        <v>0</v>
      </c>
    </row>
    <row r="16" spans="1:95" ht="19.5" x14ac:dyDescent="0.25">
      <c r="A16" s="30"/>
      <c r="B16" s="42" t="s">
        <v>7</v>
      </c>
      <c r="C16" s="43" t="s">
        <v>118</v>
      </c>
      <c r="D16" s="51">
        <f>$CK16*C_Of!D16</f>
        <v>15.224540506880464</v>
      </c>
      <c r="E16" s="48">
        <f>$CK16*C_Of!E16</f>
        <v>16.928405550505076</v>
      </c>
      <c r="F16" s="48">
        <f>$CK16*C_Of!F16</f>
        <v>43.349188229342964</v>
      </c>
      <c r="G16" s="48">
        <f>$CK16*C_Of!G16</f>
        <v>6.2657371043107686</v>
      </c>
      <c r="H16" s="48">
        <f>$CK16*C_Of!H16</f>
        <v>154.59465267816103</v>
      </c>
      <c r="I16" s="48">
        <f>$CK16*C_Of!I16</f>
        <v>24.074057760113629</v>
      </c>
      <c r="J16" s="48">
        <f>$CK16*C_Of!J16</f>
        <v>25.705508084633177</v>
      </c>
      <c r="K16" s="48">
        <f>$CK16*C_Of!K16</f>
        <v>69399.668310438385</v>
      </c>
      <c r="L16" s="48">
        <f>$CK16*C_Of!L16</f>
        <v>19035.503947409485</v>
      </c>
      <c r="M16" s="48">
        <f>$CK16*C_Of!M16</f>
        <v>110.09121326278004</v>
      </c>
      <c r="N16" s="48">
        <f>$CK16*C_Of!N16</f>
        <v>6.5381698441596887</v>
      </c>
      <c r="O16" s="48">
        <f>$CK16*C_Of!O16</f>
        <v>475.40298301095811</v>
      </c>
      <c r="P16" s="48">
        <f>$CK16*C_Of!P16</f>
        <v>29.318907529878363</v>
      </c>
      <c r="Q16" s="48">
        <f>$CK16*C_Of!Q16</f>
        <v>10.518680445957047</v>
      </c>
      <c r="R16" s="48">
        <f>$CK16*C_Of!R16</f>
        <v>42.132124065136104</v>
      </c>
      <c r="S16" s="48">
        <f>$CK16*C_Of!S16</f>
        <v>4.9358184672637107</v>
      </c>
      <c r="T16" s="48">
        <f>$CK16*C_Of!T16</f>
        <v>190.83227576988176</v>
      </c>
      <c r="U16" s="48">
        <f>$CK16*C_Of!U16</f>
        <v>254.49808465607197</v>
      </c>
      <c r="V16" s="48">
        <f>$CK16*C_Of!V16</f>
        <v>655.06290359392972</v>
      </c>
      <c r="W16" s="48">
        <f>$CK16*C_Of!W16</f>
        <v>1180.4597562038175</v>
      </c>
      <c r="X16" s="48">
        <f>$CK16*C_Of!X16</f>
        <v>107.50733867706285</v>
      </c>
      <c r="Y16" s="48">
        <f>$CK16*C_Of!Y16</f>
        <v>30.334145754189962</v>
      </c>
      <c r="Z16" s="48">
        <f>$CK16*C_Of!Z16</f>
        <v>232.92538483665552</v>
      </c>
      <c r="AA16" s="48">
        <f>$CK16*C_Of!AA16</f>
        <v>47.919265145643791</v>
      </c>
      <c r="AB16" s="48">
        <f>$CK16*C_Of!AB16</f>
        <v>62753.389251552297</v>
      </c>
      <c r="AC16" s="48">
        <f>$CK16*C_Of!AC16</f>
        <v>19.395180088295458</v>
      </c>
      <c r="AD16" s="48">
        <f>$CK16*C_Of!AD16</f>
        <v>66624.04905404427</v>
      </c>
      <c r="AE16" s="48">
        <f>$CK16*C_Of!AE16</f>
        <v>242.56397350373689</v>
      </c>
      <c r="AF16" s="48">
        <f>$CK16*C_Of!AF16</f>
        <v>564.54839165832652</v>
      </c>
      <c r="AG16" s="48">
        <f>$CK16*C_Of!AG16</f>
        <v>18.749552531445389</v>
      </c>
      <c r="AH16" s="48">
        <f>$CK16*C_Of!AH16</f>
        <v>31.765679925335601</v>
      </c>
      <c r="AI16" s="48">
        <f>$CK16*C_Of!AI16</f>
        <v>22.872357110771489</v>
      </c>
      <c r="AJ16" s="48">
        <f>$CK16*C_Of!AJ16</f>
        <v>0</v>
      </c>
      <c r="AK16" s="48">
        <f>$CK16*C_Of!AK16</f>
        <v>24.467296032275637</v>
      </c>
      <c r="AL16" s="48">
        <f>$CK16*C_Of!AL16</f>
        <v>34.189032214529739</v>
      </c>
      <c r="AM16" s="48">
        <f>$CK16*C_Of!AM16</f>
        <v>13.081456972290976</v>
      </c>
      <c r="AN16" s="48">
        <f>$CK16*C_Of!AN16</f>
        <v>35.535734998475668</v>
      </c>
      <c r="AO16" s="48">
        <f>$CK16*C_Of!AO16</f>
        <v>62.903928941623676</v>
      </c>
      <c r="AP16" s="48">
        <f>$CK16*C_Of!AP16</f>
        <v>18.343891171601285</v>
      </c>
      <c r="AQ16" s="48">
        <f>$CK16*C_Of!AQ16</f>
        <v>180.25953022901021</v>
      </c>
      <c r="AR16" s="48">
        <f>$CK16*C_Of!AR16</f>
        <v>26.156741702236516</v>
      </c>
      <c r="AS16" s="48">
        <f>$CK16*C_Of!AS16</f>
        <v>50.175496878400956</v>
      </c>
      <c r="AT16" s="48">
        <f>$CK16*C_Of!AT16</f>
        <v>41.51199679756342</v>
      </c>
      <c r="AU16" s="48">
        <f>$CK16*C_Of!AU16</f>
        <v>8.9231984725971909</v>
      </c>
      <c r="AV16" s="48">
        <f>$CK16*C_Of!AV16</f>
        <v>59.104671897610835</v>
      </c>
      <c r="AW16" s="48">
        <f>$CK16*C_Of!AW16</f>
        <v>11.58164444942946</v>
      </c>
      <c r="AX16" s="48">
        <f>$CK16*C_Of!AX16</f>
        <v>31.618963851428898</v>
      </c>
      <c r="AY16" s="48">
        <f>$CK16*C_Of!AY16</f>
        <v>36.510388471133041</v>
      </c>
      <c r="AZ16" s="48">
        <f>$CK16*C_Of!AZ16</f>
        <v>33.696266962226822</v>
      </c>
      <c r="BA16" s="48">
        <f>$CK16*C_Of!BA16</f>
        <v>5.9454136962466269</v>
      </c>
      <c r="BB16" s="48">
        <f>$CK16*C_Of!BB16</f>
        <v>21.354589546224126</v>
      </c>
      <c r="BC16" s="48">
        <f>$CK16*C_Of!BC16</f>
        <v>6.7955982608230165</v>
      </c>
      <c r="BD16" s="48">
        <f>$CK16*C_Of!BD16</f>
        <v>40.452805863709898</v>
      </c>
      <c r="BE16" s="48">
        <f>$CK16*C_Of!BE16</f>
        <v>21.533499068770862</v>
      </c>
      <c r="BF16" s="48">
        <f>$CK16*C_Of!BF16</f>
        <v>31.458223157834038</v>
      </c>
      <c r="BG16" s="48">
        <f>$CK16*C_Of!BG16</f>
        <v>43.190111232024513</v>
      </c>
      <c r="BH16" s="48">
        <f>$CK16*C_Of!BH16</f>
        <v>19.95816608182967</v>
      </c>
      <c r="BI16" s="48">
        <f>$CK16*C_Of!BI16</f>
        <v>300.26069458110322</v>
      </c>
      <c r="BJ16" s="48">
        <f>$CK16*C_Of!BJ16</f>
        <v>192.4162539449276</v>
      </c>
      <c r="BK16" s="48">
        <f>$CK16*C_Of!BK16</f>
        <v>560.52859561059245</v>
      </c>
      <c r="BL16" s="48">
        <f>$CK16*C_Of!BL16</f>
        <v>4.4164801771405742</v>
      </c>
      <c r="BM16" s="48">
        <f>$CK16*C_Of!BM16</f>
        <v>75.091115278594955</v>
      </c>
      <c r="BN16" s="48">
        <f>$CK16*C_Of!BN16</f>
        <v>150.87884466167978</v>
      </c>
      <c r="BO16" s="48">
        <f>$CK16*C_Of!BO16</f>
        <v>30.070101937241589</v>
      </c>
      <c r="BP16" s="48">
        <f>$CK16*C_Of!BP16</f>
        <v>22.877582477993247</v>
      </c>
      <c r="BQ16" s="48">
        <f>$CK16*C_Of!BQ16</f>
        <v>20.518529707675906</v>
      </c>
      <c r="BR16" s="48">
        <f>$CK16*C_Of!BR16</f>
        <v>2.2645212068435869</v>
      </c>
      <c r="BS16" s="48">
        <f>$CK16*C_Of!BS16</f>
        <v>4.7383732248032722</v>
      </c>
      <c r="BT16" s="48">
        <f>$CK16*C_Of!BT16</f>
        <v>49.784174471056744</v>
      </c>
      <c r="BU16" s="48">
        <f>$CK16*C_Of!BU16</f>
        <v>53.221671883725598</v>
      </c>
      <c r="BV16" s="48">
        <f>$CK16*C_Of!BV16</f>
        <v>36.27059852109322</v>
      </c>
      <c r="BW16" s="48">
        <f>$CK16*C_Of!BW16</f>
        <v>31.68745196049241</v>
      </c>
      <c r="BX16" s="48">
        <f>$CK16*C_Of!BX16</f>
        <v>65.880235690519399</v>
      </c>
      <c r="BY16" s="48">
        <f>$CK16*C_Of!BY16</f>
        <v>97.916661640873471</v>
      </c>
      <c r="BZ16" s="48">
        <f>$CK16*C_Of!BZ16</f>
        <v>33.740626416231436</v>
      </c>
      <c r="CA16" s="55">
        <f>$CK16*C_Of!CA16</f>
        <v>0</v>
      </c>
      <c r="CB16" s="83">
        <f t="shared" si="0"/>
        <v>224968.43599978203</v>
      </c>
      <c r="CC16" s="51">
        <f>$CK16*C_Of!CC16</f>
        <v>8206.1585781436188</v>
      </c>
      <c r="CD16" s="48">
        <f>$CK16*C_Of!CD16</f>
        <v>0</v>
      </c>
      <c r="CE16" s="48">
        <f>$CK16*C_Of!CE16</f>
        <v>0</v>
      </c>
      <c r="CF16" s="48">
        <f>$CK16*C_Of!CF16</f>
        <v>4678.4515632918492</v>
      </c>
      <c r="CG16" s="48">
        <f>$CK16*C_Of!CG16</f>
        <v>19599.061877153654</v>
      </c>
      <c r="CH16" s="82">
        <f>$CK16*C_Of!CH16</f>
        <v>1195937.8919816262</v>
      </c>
      <c r="CI16" s="93">
        <f t="shared" si="1"/>
        <v>1453389.9999999972</v>
      </c>
      <c r="CJ16" s="127"/>
      <c r="CK16" s="48">
        <f>+Sim_V_Of!G9</f>
        <v>1453389.9999999972</v>
      </c>
      <c r="CL16" s="48">
        <f t="shared" si="2"/>
        <v>0</v>
      </c>
      <c r="CM16" s="48"/>
      <c r="CN16" s="167">
        <f t="shared" si="3"/>
        <v>0.84521123992886815</v>
      </c>
      <c r="CO16" s="360">
        <v>0</v>
      </c>
    </row>
    <row r="17" spans="1:93" ht="19.5" x14ac:dyDescent="0.25">
      <c r="A17" s="30"/>
      <c r="B17" s="42" t="s">
        <v>8</v>
      </c>
      <c r="C17" s="43" t="s">
        <v>119</v>
      </c>
      <c r="D17" s="51">
        <f>$CK17*C_Of!D17</f>
        <v>9321.0445109046123</v>
      </c>
      <c r="E17" s="48">
        <f>$CK17*C_Of!E17</f>
        <v>10102.774124576197</v>
      </c>
      <c r="F17" s="48">
        <f>$CK17*C_Of!F17</f>
        <v>28132.351134130771</v>
      </c>
      <c r="G17" s="48">
        <f>$CK17*C_Of!G17</f>
        <v>23781.278308606106</v>
      </c>
      <c r="H17" s="48">
        <f>$CK17*C_Of!H17</f>
        <v>258925.98846126441</v>
      </c>
      <c r="I17" s="48">
        <f>$CK17*C_Of!I17</f>
        <v>20050.089855258859</v>
      </c>
      <c r="J17" s="48">
        <f>$CK17*C_Of!J17</f>
        <v>16849.224116283032</v>
      </c>
      <c r="K17" s="48">
        <f>$CK17*C_Of!K17</f>
        <v>44922.968339248873</v>
      </c>
      <c r="L17" s="48">
        <f>$CK17*C_Of!L17</f>
        <v>14154.75579082239</v>
      </c>
      <c r="M17" s="48">
        <f>$CK17*C_Of!M17</f>
        <v>18356.616705198383</v>
      </c>
      <c r="N17" s="48">
        <f>$CK17*C_Of!N17</f>
        <v>8929.2675653900278</v>
      </c>
      <c r="O17" s="48">
        <f>$CK17*C_Of!O17</f>
        <v>3051.7848398549272</v>
      </c>
      <c r="P17" s="48">
        <f>$CK17*C_Of!P17</f>
        <v>3382.3626077441295</v>
      </c>
      <c r="Q17" s="48">
        <f>$CK17*C_Of!Q17</f>
        <v>29.360247343040481</v>
      </c>
      <c r="R17" s="48">
        <f>$CK17*C_Of!R17</f>
        <v>120966.83371545705</v>
      </c>
      <c r="S17" s="48">
        <f>$CK17*C_Of!S17</f>
        <v>11103.384134339012</v>
      </c>
      <c r="T17" s="48">
        <f>$CK17*C_Of!T17</f>
        <v>515.9760672478734</v>
      </c>
      <c r="U17" s="48">
        <f>$CK17*C_Of!U17</f>
        <v>710.36730816404622</v>
      </c>
      <c r="V17" s="48">
        <f>$CK17*C_Of!V17</f>
        <v>1828.4431182772923</v>
      </c>
      <c r="W17" s="48">
        <f>$CK17*C_Of!W17</f>
        <v>499.59933268793958</v>
      </c>
      <c r="X17" s="48">
        <f>$CK17*C_Of!X17</f>
        <v>300.07966027371788</v>
      </c>
      <c r="Y17" s="48">
        <f>$CK17*C_Of!Y17</f>
        <v>84.670128240770055</v>
      </c>
      <c r="Z17" s="48">
        <f>$CK17*C_Of!Z17</f>
        <v>650.15254968655495</v>
      </c>
      <c r="AA17" s="48">
        <f>$CK17*C_Of!AA17</f>
        <v>133.75456022277098</v>
      </c>
      <c r="AB17" s="48">
        <f>$CK17*C_Of!AB17</f>
        <v>88.739891871311414</v>
      </c>
      <c r="AC17" s="48">
        <f>$CK17*C_Of!AC17</f>
        <v>54.136760554793668</v>
      </c>
      <c r="AD17" s="48">
        <f>$CK17*C_Of!AD17</f>
        <v>73.786295423923733</v>
      </c>
      <c r="AE17" s="48">
        <f>$CK17*C_Of!AE17</f>
        <v>3321.507198129978</v>
      </c>
      <c r="AF17" s="48">
        <f>$CK17*C_Of!AF17</f>
        <v>227.41040224566214</v>
      </c>
      <c r="AG17" s="48">
        <f>$CK17*C_Of!AG17</f>
        <v>52.334653830666994</v>
      </c>
      <c r="AH17" s="48">
        <f>$CK17*C_Of!AH17</f>
        <v>88.665895348705902</v>
      </c>
      <c r="AI17" s="48">
        <f>$CK17*C_Of!AI17</f>
        <v>63.842424488588073</v>
      </c>
      <c r="AJ17" s="48">
        <f>$CK17*C_Of!AJ17</f>
        <v>0</v>
      </c>
      <c r="AK17" s="48">
        <f>$CK17*C_Of!AK17</f>
        <v>68.294294803785476</v>
      </c>
      <c r="AL17" s="48">
        <f>$CK17*C_Of!AL17</f>
        <v>95.430072944519793</v>
      </c>
      <c r="AM17" s="48">
        <f>$CK17*C_Of!AM17</f>
        <v>36.513592582939232</v>
      </c>
      <c r="AN17" s="48">
        <f>$CK17*C_Of!AN17</f>
        <v>4703.8060340670891</v>
      </c>
      <c r="AO17" s="48">
        <f>$CK17*C_Of!AO17</f>
        <v>292.44892658832856</v>
      </c>
      <c r="AP17" s="48">
        <f>$CK17*C_Of!AP17</f>
        <v>51.202352310174149</v>
      </c>
      <c r="AQ17" s="48">
        <f>$CK17*C_Of!AQ17</f>
        <v>6114.4467193083501</v>
      </c>
      <c r="AR17" s="48">
        <f>$CK17*C_Of!AR17</f>
        <v>73.009956905845428</v>
      </c>
      <c r="AS17" s="48">
        <f>$CK17*C_Of!AS17</f>
        <v>133.98529211193184</v>
      </c>
      <c r="AT17" s="48">
        <f>$CK17*C_Of!AT17</f>
        <v>67.334518194502635</v>
      </c>
      <c r="AU17" s="48">
        <f>$CK17*C_Of!AU17</f>
        <v>24.906861235355077</v>
      </c>
      <c r="AV17" s="48">
        <f>$CK17*C_Of!AV17</f>
        <v>164.97580613451376</v>
      </c>
      <c r="AW17" s="48">
        <f>$CK17*C_Of!AW17</f>
        <v>32.327243652039868</v>
      </c>
      <c r="AX17" s="48">
        <f>$CK17*C_Of!AX17</f>
        <v>284.11177889659251</v>
      </c>
      <c r="AY17" s="48">
        <f>$CK17*C_Of!AY17</f>
        <v>101.90955430298042</v>
      </c>
      <c r="AZ17" s="48">
        <f>$CK17*C_Of!AZ17</f>
        <v>94.05464284527838</v>
      </c>
      <c r="BA17" s="48">
        <f>$CK17*C_Of!BA17</f>
        <v>16.595124985054095</v>
      </c>
      <c r="BB17" s="48">
        <f>$CK17*C_Of!BB17</f>
        <v>59.60595858078657</v>
      </c>
      <c r="BC17" s="48">
        <f>$CK17*C_Of!BC17</f>
        <v>18.9682010787187</v>
      </c>
      <c r="BD17" s="48">
        <f>$CK17*C_Of!BD17</f>
        <v>112.91381955947024</v>
      </c>
      <c r="BE17" s="48">
        <f>$CK17*C_Of!BE17</f>
        <v>60.105339454745931</v>
      </c>
      <c r="BF17" s="48">
        <f>$CK17*C_Of!BF17</f>
        <v>87.807707214984021</v>
      </c>
      <c r="BG17" s="48">
        <f>$CK17*C_Of!BG17</f>
        <v>120.55431810679863</v>
      </c>
      <c r="BH17" s="48">
        <f>$CK17*C_Of!BH17</f>
        <v>2972.5835396419875</v>
      </c>
      <c r="BI17" s="48">
        <f>$CK17*C_Of!BI17</f>
        <v>838.10210849049417</v>
      </c>
      <c r="BJ17" s="48">
        <f>$CK17*C_Of!BJ17</f>
        <v>537.08151299679196</v>
      </c>
      <c r="BK17" s="48">
        <f>$CK17*C_Of!BK17</f>
        <v>1564.5744059369774</v>
      </c>
      <c r="BL17" s="48">
        <f>$CK17*C_Of!BL17</f>
        <v>12.327492127239434</v>
      </c>
      <c r="BM17" s="48">
        <f>$CK17*C_Of!BM17</f>
        <v>32.139041854173385</v>
      </c>
      <c r="BN17" s="48">
        <f>$CK17*C_Of!BN17</f>
        <v>251.26511479694815</v>
      </c>
      <c r="BO17" s="48">
        <f>$CK17*C_Of!BO17</f>
        <v>83.933116424997266</v>
      </c>
      <c r="BP17" s="48">
        <f>$CK17*C_Of!BP17</f>
        <v>63.857009785183031</v>
      </c>
      <c r="BQ17" s="48">
        <f>$CK17*C_Of!BQ17</f>
        <v>57.272308102528072</v>
      </c>
      <c r="BR17" s="48">
        <f>$CK17*C_Of!BR17</f>
        <v>6.320840630921821</v>
      </c>
      <c r="BS17" s="48">
        <f>$CK17*C_Of!BS17</f>
        <v>13.225975501265118</v>
      </c>
      <c r="BT17" s="48">
        <f>$CK17*C_Of!BT17</f>
        <v>138.95998492863407</v>
      </c>
      <c r="BU17" s="48">
        <f>$CK17*C_Of!BU17</f>
        <v>2247.3510799101755</v>
      </c>
      <c r="BV17" s="48">
        <f>$CK17*C_Of!BV17</f>
        <v>101.24024104836489</v>
      </c>
      <c r="BW17" s="48">
        <f>$CK17*C_Of!BW17</f>
        <v>186.77823860493442</v>
      </c>
      <c r="BX17" s="48">
        <f>$CK17*C_Of!BX17</f>
        <v>183.88808604171462</v>
      </c>
      <c r="BY17" s="48">
        <f>$CK17*C_Of!BY17</f>
        <v>273.3097007320755</v>
      </c>
      <c r="BZ17" s="48">
        <f>$CK17*C_Of!BZ17</f>
        <v>94.178461089236677</v>
      </c>
      <c r="CA17" s="55">
        <f>$CK17*C_Of!CA17</f>
        <v>0</v>
      </c>
      <c r="CB17" s="83">
        <f t="shared" si="0"/>
        <v>623227.24707762571</v>
      </c>
      <c r="CC17" s="51">
        <f>$CK17*C_Of!CC17</f>
        <v>16799.787331845579</v>
      </c>
      <c r="CD17" s="48">
        <f>$CK17*C_Of!CD17</f>
        <v>0</v>
      </c>
      <c r="CE17" s="48">
        <f>$CK17*C_Of!CE17</f>
        <v>0</v>
      </c>
      <c r="CF17" s="48">
        <f>$CK17*C_Of!CF17</f>
        <v>3262.9834326065716</v>
      </c>
      <c r="CG17" s="48">
        <f>$CK17*C_Of!CG17</f>
        <v>0</v>
      </c>
      <c r="CH17" s="82">
        <f>$CK17*C_Of!CH17</f>
        <v>11.982157922814913</v>
      </c>
      <c r="CI17" s="93">
        <f t="shared" si="1"/>
        <v>643302.0000000007</v>
      </c>
      <c r="CJ17" s="127"/>
      <c r="CK17" s="48">
        <f>+Sim_V_Of!G10</f>
        <v>643302.0000000007</v>
      </c>
      <c r="CL17" s="48">
        <f t="shared" si="2"/>
        <v>0</v>
      </c>
      <c r="CM17" s="48"/>
      <c r="CN17" s="167">
        <f t="shared" si="3"/>
        <v>3.1205799021882325E-2</v>
      </c>
      <c r="CO17" s="360">
        <v>0</v>
      </c>
    </row>
    <row r="18" spans="1:93" ht="19.5" x14ac:dyDescent="0.25">
      <c r="A18" s="30"/>
      <c r="B18" s="42" t="s">
        <v>9</v>
      </c>
      <c r="C18" s="43" t="s">
        <v>120</v>
      </c>
      <c r="D18" s="51">
        <f>$CK18*C_Of!D18</f>
        <v>375.41313976534394</v>
      </c>
      <c r="E18" s="48">
        <f>$CK18*C_Of!E18</f>
        <v>407.70871630379736</v>
      </c>
      <c r="F18" s="48">
        <f>$CK18*C_Of!F18</f>
        <v>1128.116951769146</v>
      </c>
      <c r="G18" s="48">
        <f>$CK18*C_Of!G18</f>
        <v>895.9609615906104</v>
      </c>
      <c r="H18" s="48">
        <f>$CK18*C_Of!H18</f>
        <v>9919.0389881420961</v>
      </c>
      <c r="I18" s="48">
        <f>$CK18*C_Of!I18</f>
        <v>791.06503416161615</v>
      </c>
      <c r="J18" s="48">
        <f>$CK18*C_Of!J18</f>
        <v>675.1708156109471</v>
      </c>
      <c r="K18" s="48">
        <f>$CK18*C_Of!K18</f>
        <v>1755.2149236310065</v>
      </c>
      <c r="L18" s="48">
        <f>$CK18*C_Of!L18</f>
        <v>576.6177708927811</v>
      </c>
      <c r="M18" s="48">
        <f>$CK18*C_Of!M18</f>
        <v>54052.348087072809</v>
      </c>
      <c r="N18" s="48">
        <f>$CK18*C_Of!N18</f>
        <v>344.35720017010476</v>
      </c>
      <c r="O18" s="48">
        <f>$CK18*C_Of!O18</f>
        <v>1016.0362475737016</v>
      </c>
      <c r="P18" s="48">
        <f>$CK18*C_Of!P18</f>
        <v>181.40280829385983</v>
      </c>
      <c r="Q18" s="48">
        <f>$CK18*C_Of!Q18</f>
        <v>21.061931507298254</v>
      </c>
      <c r="R18" s="48">
        <f>$CK18*C_Of!R18</f>
        <v>4576.9125011459264</v>
      </c>
      <c r="S18" s="48">
        <f>$CK18*C_Of!S18</f>
        <v>422.13743793029249</v>
      </c>
      <c r="T18" s="48">
        <f>$CK18*C_Of!T18</f>
        <v>911916.54678036319</v>
      </c>
      <c r="U18" s="48">
        <f>$CK18*C_Of!U18</f>
        <v>509.59065210741574</v>
      </c>
      <c r="V18" s="48">
        <f>$CK18*C_Of!V18</f>
        <v>1311.6559704758645</v>
      </c>
      <c r="W18" s="48">
        <f>$CK18*C_Of!W18</f>
        <v>358.39367438638232</v>
      </c>
      <c r="X18" s="48">
        <f>$CK18*C_Of!X18</f>
        <v>424464.43040009931</v>
      </c>
      <c r="Y18" s="48">
        <f>$CK18*C_Of!Y18</f>
        <v>2412.4992733481527</v>
      </c>
      <c r="Z18" s="48">
        <f>$CK18*C_Of!Z18</f>
        <v>466.39486073810303</v>
      </c>
      <c r="AA18" s="48">
        <f>$CK18*C_Of!AA18</f>
        <v>95.950465038182642</v>
      </c>
      <c r="AB18" s="48">
        <f>$CK18*C_Of!AB18</f>
        <v>72.717275289739973</v>
      </c>
      <c r="AC18" s="48">
        <f>$CK18*C_Of!AC18</f>
        <v>1557.2016834123851</v>
      </c>
      <c r="AD18" s="48">
        <f>$CK18*C_Of!AD18</f>
        <v>52.931498915466015</v>
      </c>
      <c r="AE18" s="48">
        <f>$CK18*C_Of!AE18</f>
        <v>4516.1444988566973</v>
      </c>
      <c r="AF18" s="48">
        <f>$CK18*C_Of!AF18</f>
        <v>213.30650818427441</v>
      </c>
      <c r="AG18" s="48">
        <f>$CK18*C_Of!AG18</f>
        <v>37.542902195643528</v>
      </c>
      <c r="AH18" s="48">
        <f>$CK18*C_Of!AH18</f>
        <v>63.605561392192548</v>
      </c>
      <c r="AI18" s="48">
        <f>$CK18*C_Of!AI18</f>
        <v>45.798141825165416</v>
      </c>
      <c r="AJ18" s="48">
        <f>$CK18*C_Of!AJ18</f>
        <v>0</v>
      </c>
      <c r="AK18" s="48">
        <f>$CK18*C_Of!AK18</f>
        <v>729.08593232506007</v>
      </c>
      <c r="AL18" s="48">
        <f>$CK18*C_Of!AL18</f>
        <v>68.457926686042896</v>
      </c>
      <c r="AM18" s="48">
        <f>$CK18*C_Of!AM18</f>
        <v>7827.7657230458926</v>
      </c>
      <c r="AN18" s="48">
        <f>$CK18*C_Of!AN18</f>
        <v>242.33033764196358</v>
      </c>
      <c r="AO18" s="48">
        <f>$CK18*C_Of!AO18</f>
        <v>130.2993603136614</v>
      </c>
      <c r="AP18" s="48">
        <f>$CK18*C_Of!AP18</f>
        <v>36.730631890438353</v>
      </c>
      <c r="AQ18" s="48">
        <f>$CK18*C_Of!AQ18</f>
        <v>569.53917255840554</v>
      </c>
      <c r="AR18" s="48">
        <f>$CK18*C_Of!AR18</f>
        <v>52.374583011345692</v>
      </c>
      <c r="AS18" s="48">
        <f>$CK18*C_Of!AS18</f>
        <v>96.115983372864051</v>
      </c>
      <c r="AT18" s="48">
        <f>$CK18*C_Of!AT18</f>
        <v>147.25136750547389</v>
      </c>
      <c r="AU18" s="48">
        <f>$CK18*C_Of!AU18</f>
        <v>17.867240669727451</v>
      </c>
      <c r="AV18" s="48">
        <f>$CK18*C_Of!AV18</f>
        <v>118.3474065653634</v>
      </c>
      <c r="AW18" s="48">
        <f>$CK18*C_Of!AW18</f>
        <v>23.19034249486322</v>
      </c>
      <c r="AX18" s="48">
        <f>$CK18*C_Of!AX18</f>
        <v>70.592678160895687</v>
      </c>
      <c r="AY18" s="48">
        <f>$CK18*C_Of!AY18</f>
        <v>73.106061661890465</v>
      </c>
      <c r="AZ18" s="48">
        <f>$CK18*C_Of!AZ18</f>
        <v>67.471245129691383</v>
      </c>
      <c r="BA18" s="48">
        <f>$CK18*C_Of!BA18</f>
        <v>11.904715301150686</v>
      </c>
      <c r="BB18" s="48">
        <f>$CK18*C_Of!BB18</f>
        <v>42.759061338526664</v>
      </c>
      <c r="BC18" s="48">
        <f>$CK18*C_Of!BC18</f>
        <v>13.607070378830892</v>
      </c>
      <c r="BD18" s="48">
        <f>$CK18*C_Of!BD18</f>
        <v>81.000105550974581</v>
      </c>
      <c r="BE18" s="48">
        <f>$CK18*C_Of!BE18</f>
        <v>43.11729829887981</v>
      </c>
      <c r="BF18" s="48">
        <f>$CK18*C_Of!BF18</f>
        <v>62.989929668057322</v>
      </c>
      <c r="BG18" s="48">
        <f>$CK18*C_Of!BG18</f>
        <v>86.481110366950389</v>
      </c>
      <c r="BH18" s="48">
        <f>$CK18*C_Of!BH18</f>
        <v>148.39730152334067</v>
      </c>
      <c r="BI18" s="48">
        <f>$CK18*C_Of!BI18</f>
        <v>601.22276896735093</v>
      </c>
      <c r="BJ18" s="48">
        <f>$CK18*C_Of!BJ18</f>
        <v>385.28197356129959</v>
      </c>
      <c r="BK18" s="48">
        <f>$CK18*C_Of!BK18</f>
        <v>1122.3665315519734</v>
      </c>
      <c r="BL18" s="48">
        <f>$CK18*C_Of!BL18</f>
        <v>8.8432768228098872</v>
      </c>
      <c r="BM18" s="48">
        <f>$CK18*C_Of!BM18</f>
        <v>4447.1516384373936</v>
      </c>
      <c r="BN18" s="48">
        <f>$CK18*C_Of!BN18</f>
        <v>137100.76775349653</v>
      </c>
      <c r="BO18" s="48">
        <f>$CK18*C_Of!BO18</f>
        <v>60.210444710589698</v>
      </c>
      <c r="BP18" s="48">
        <f>$CK18*C_Of!BP18</f>
        <v>45.808604765559167</v>
      </c>
      <c r="BQ18" s="48">
        <f>$CK18*C_Of!BQ18</f>
        <v>41.084988706890499</v>
      </c>
      <c r="BR18" s="48">
        <f>$CK18*C_Of!BR18</f>
        <v>4.5343321151747613</v>
      </c>
      <c r="BS18" s="48">
        <f>$CK18*C_Of!BS18</f>
        <v>9.4878148290151021</v>
      </c>
      <c r="BT18" s="48">
        <f>$CK18*C_Of!BT18</f>
        <v>99.684639935972598</v>
      </c>
      <c r="BU18" s="48">
        <f>$CK18*C_Of!BU18</f>
        <v>240.33548385608552</v>
      </c>
      <c r="BV18" s="48">
        <f>$CK18*C_Of!BV18</f>
        <v>72.625921635788842</v>
      </c>
      <c r="BW18" s="48">
        <f>$CK18*C_Of!BW18</f>
        <v>67.104349803586018</v>
      </c>
      <c r="BX18" s="48">
        <f>$CK18*C_Of!BX18</f>
        <v>131.91436120979495</v>
      </c>
      <c r="BY18" s="48">
        <f>$CK18*C_Of!BY18</f>
        <v>235.78066251975113</v>
      </c>
      <c r="BZ18" s="48">
        <f>$CK18*C_Of!BZ18</f>
        <v>369.9789991867836</v>
      </c>
      <c r="CA18" s="55">
        <f>$CK18*C_Of!CA18</f>
        <v>0</v>
      </c>
      <c r="CB18" s="83">
        <f t="shared" si="0"/>
        <v>1581038.2407937623</v>
      </c>
      <c r="CC18" s="51">
        <f>$CK18*C_Of!CC18</f>
        <v>851300.99867612298</v>
      </c>
      <c r="CD18" s="48">
        <f>$CK18*C_Of!CD18</f>
        <v>0</v>
      </c>
      <c r="CE18" s="48">
        <f>$CK18*C_Of!CE18</f>
        <v>0</v>
      </c>
      <c r="CF18" s="48">
        <f>$CK18*C_Of!CF18</f>
        <v>494216.27683739475</v>
      </c>
      <c r="CG18" s="48">
        <f>$CK18*C_Of!CG18</f>
        <v>9589.19318227246</v>
      </c>
      <c r="CH18" s="82">
        <f>$CK18*C_Of!CH18</f>
        <v>2674.2905104477809</v>
      </c>
      <c r="CI18" s="93">
        <f t="shared" si="1"/>
        <v>2938819</v>
      </c>
      <c r="CJ18" s="127"/>
      <c r="CK18" s="48">
        <f>+Sim_V_Of!G11</f>
        <v>2938818.9999999981</v>
      </c>
      <c r="CL18" s="48">
        <f t="shared" si="2"/>
        <v>0</v>
      </c>
      <c r="CM18" s="48"/>
      <c r="CN18" s="167">
        <f t="shared" si="3"/>
        <v>0.46201578226023371</v>
      </c>
      <c r="CO18" s="360">
        <v>0</v>
      </c>
    </row>
    <row r="19" spans="1:93" ht="19.5" x14ac:dyDescent="0.25">
      <c r="A19" s="30"/>
      <c r="B19" s="42" t="s">
        <v>10</v>
      </c>
      <c r="C19" s="43" t="s">
        <v>121</v>
      </c>
      <c r="D19" s="51">
        <f>$CK19*C_Of!D19</f>
        <v>133.49022581447593</v>
      </c>
      <c r="E19" s="48">
        <f>$CK19*C_Of!E19</f>
        <v>144.92521903834884</v>
      </c>
      <c r="F19" s="48">
        <f>$CK19*C_Of!F19</f>
        <v>401.43513944151874</v>
      </c>
      <c r="G19" s="48">
        <f>$CK19*C_Of!G19</f>
        <v>322.30598275751709</v>
      </c>
      <c r="H19" s="48">
        <f>$CK19*C_Of!H19</f>
        <v>3557.6585456339399</v>
      </c>
      <c r="I19" s="48">
        <f>$CK19*C_Of!I19</f>
        <v>282.27873152290601</v>
      </c>
      <c r="J19" s="48">
        <f>$CK19*C_Of!J19</f>
        <v>240.28589324500291</v>
      </c>
      <c r="K19" s="48">
        <f>$CK19*C_Of!K19</f>
        <v>627.37524086634198</v>
      </c>
      <c r="L19" s="48">
        <f>$CK19*C_Of!L19</f>
        <v>204.64288762532908</v>
      </c>
      <c r="M19" s="48">
        <f>$CK19*C_Of!M19</f>
        <v>307.82997898049388</v>
      </c>
      <c r="N19" s="48">
        <f>$CK19*C_Of!N19</f>
        <v>11726.461675693403</v>
      </c>
      <c r="O19" s="48">
        <f>$CK19*C_Of!O19</f>
        <v>307.59324496829845</v>
      </c>
      <c r="P19" s="48">
        <f>$CK19*C_Of!P19</f>
        <v>61.787845284844018</v>
      </c>
      <c r="Q19" s="48">
        <f>$CK19*C_Of!Q19</f>
        <v>6.2941726409079131</v>
      </c>
      <c r="R19" s="48">
        <f>$CK19*C_Of!R19</f>
        <v>1714.8467281198864</v>
      </c>
      <c r="S19" s="48">
        <f>$CK19*C_Of!S19</f>
        <v>159.52430430879735</v>
      </c>
      <c r="T19" s="48">
        <f>$CK19*C_Of!T19</f>
        <v>110.61359285873445</v>
      </c>
      <c r="U19" s="48">
        <f>$CK19*C_Of!U19</f>
        <v>159.40853816168232</v>
      </c>
      <c r="V19" s="48">
        <f>$CK19*C_Of!V19</f>
        <v>391.97682894334491</v>
      </c>
      <c r="W19" s="48">
        <f>$CK19*C_Of!W19</f>
        <v>107.10279155620466</v>
      </c>
      <c r="X19" s="48">
        <f>$CK19*C_Of!X19</f>
        <v>64.330288696817874</v>
      </c>
      <c r="Y19" s="48">
        <f>$CK19*C_Of!Y19</f>
        <v>18.151359504862693</v>
      </c>
      <c r="Z19" s="48">
        <f>$CK19*C_Of!Z19</f>
        <v>139.3779944304062</v>
      </c>
      <c r="AA19" s="48">
        <f>$CK19*C_Of!AA19</f>
        <v>28.673950996206088</v>
      </c>
      <c r="AB19" s="48">
        <f>$CK19*C_Of!AB19</f>
        <v>19.023824733068206</v>
      </c>
      <c r="AC19" s="48">
        <f>$CK19*C_Of!AC19</f>
        <v>11.605696408825876</v>
      </c>
      <c r="AD19" s="48">
        <f>$CK19*C_Of!AD19</f>
        <v>15.81811203785027</v>
      </c>
      <c r="AE19" s="48">
        <f>$CK19*C_Of!AE19</f>
        <v>180.59474690472933</v>
      </c>
      <c r="AF19" s="48">
        <f>$CK19*C_Of!AF19</f>
        <v>48.75164419933941</v>
      </c>
      <c r="AG19" s="48">
        <f>$CK19*C_Of!AG19</f>
        <v>11.21936550682538</v>
      </c>
      <c r="AH19" s="48">
        <f>$CK19*C_Of!AH19</f>
        <v>19.007961553079877</v>
      </c>
      <c r="AI19" s="48">
        <f>$CK19*C_Of!AI19</f>
        <v>13.686371127951379</v>
      </c>
      <c r="AJ19" s="48">
        <f>$CK19*C_Of!AJ19</f>
        <v>0</v>
      </c>
      <c r="AK19" s="48">
        <f>$CK19*C_Of!AK19</f>
        <v>4396.1685826542598</v>
      </c>
      <c r="AL19" s="48">
        <f>$CK19*C_Of!AL19</f>
        <v>20.458048163876207</v>
      </c>
      <c r="AM19" s="48">
        <f>$CK19*C_Of!AM19</f>
        <v>7.8276879881691741</v>
      </c>
      <c r="AN19" s="48">
        <f>$CK19*C_Of!AN19</f>
        <v>163373.04374772901</v>
      </c>
      <c r="AO19" s="48">
        <f>$CK19*C_Of!AO19</f>
        <v>39.20711753524067</v>
      </c>
      <c r="AP19" s="48">
        <f>$CK19*C_Of!AP19</f>
        <v>10.976625683544103</v>
      </c>
      <c r="AQ19" s="48">
        <f>$CK19*C_Of!AQ19</f>
        <v>183.08395294529356</v>
      </c>
      <c r="AR19" s="48">
        <f>$CK19*C_Of!AR19</f>
        <v>15.651682627243508</v>
      </c>
      <c r="AS19" s="48">
        <f>$CK19*C_Of!AS19</f>
        <v>28.723414692038574</v>
      </c>
      <c r="AT19" s="48">
        <f>$CK19*C_Of!AT19</f>
        <v>14.434996996338835</v>
      </c>
      <c r="AU19" s="48">
        <f>$CK19*C_Of!AU19</f>
        <v>1864.9367951369452</v>
      </c>
      <c r="AV19" s="48">
        <f>$CK19*C_Of!AV19</f>
        <v>35.367079617935183</v>
      </c>
      <c r="AW19" s="48">
        <f>$CK19*C_Of!AW19</f>
        <v>6.9302295097614266</v>
      </c>
      <c r="AX19" s="48">
        <f>$CK19*C_Of!AX19</f>
        <v>402.96091841672285</v>
      </c>
      <c r="AY19" s="48">
        <f>$CK19*C_Of!AY19</f>
        <v>21.847102343740449</v>
      </c>
      <c r="AZ19" s="48">
        <f>$CK19*C_Of!AZ19</f>
        <v>20.163187075038085</v>
      </c>
      <c r="BA19" s="48">
        <f>$CK19*C_Of!BA19</f>
        <v>3.557619267745507</v>
      </c>
      <c r="BB19" s="48">
        <f>$CK19*C_Of!BB19</f>
        <v>12.778168703786715</v>
      </c>
      <c r="BC19" s="48">
        <f>$CK19*C_Of!BC19</f>
        <v>4.0663530821790221</v>
      </c>
      <c r="BD19" s="48">
        <f>$CK19*C_Of!BD19</f>
        <v>24.206167800561605</v>
      </c>
      <c r="BE19" s="48">
        <f>$CK19*C_Of!BE19</f>
        <v>43.746627122476866</v>
      </c>
      <c r="BF19" s="48">
        <f>$CK19*C_Of!BF19</f>
        <v>18.823985437043955</v>
      </c>
      <c r="BG19" s="48">
        <f>$CK19*C_Of!BG19</f>
        <v>25.844117793203278</v>
      </c>
      <c r="BH19" s="48">
        <f>$CK19*C_Of!BH19</f>
        <v>51.04367018861538</v>
      </c>
      <c r="BI19" s="48">
        <f>$CK19*C_Of!BI19</f>
        <v>151642.68549109279</v>
      </c>
      <c r="BJ19" s="48">
        <f>$CK19*C_Of!BJ19</f>
        <v>115.13812283475671</v>
      </c>
      <c r="BK19" s="48">
        <f>$CK19*C_Of!BK19</f>
        <v>335.40934807034364</v>
      </c>
      <c r="BL19" s="48">
        <f>$CK19*C_Of!BL19</f>
        <v>2.6427353547711241</v>
      </c>
      <c r="BM19" s="48">
        <f>$CK19*C_Of!BM19</f>
        <v>6.8898833030942441</v>
      </c>
      <c r="BN19" s="48">
        <f>$CK19*C_Of!BN19</f>
        <v>53.865554764967285</v>
      </c>
      <c r="BO19" s="48">
        <f>$CK19*C_Of!BO19</f>
        <v>17.993360849311109</v>
      </c>
      <c r="BP19" s="48">
        <f>$CK19*C_Of!BP19</f>
        <v>13.68949788549245</v>
      </c>
      <c r="BQ19" s="48">
        <f>$CK19*C_Of!BQ19</f>
        <v>12.277886849138847</v>
      </c>
      <c r="BR19" s="48">
        <f>$CK19*C_Of!BR19</f>
        <v>1.3550451977414184</v>
      </c>
      <c r="BS19" s="48">
        <f>$CK19*C_Of!BS19</f>
        <v>2.8353498584920462</v>
      </c>
      <c r="BT19" s="48">
        <f>$CK19*C_Of!BT19</f>
        <v>29.789876260225267</v>
      </c>
      <c r="BU19" s="48">
        <f>$CK19*C_Of!BU19</f>
        <v>59.981443759164655</v>
      </c>
      <c r="BV19" s="48">
        <f>$CK19*C_Of!BV19</f>
        <v>21.703616727758554</v>
      </c>
      <c r="BW19" s="48">
        <f>$CK19*C_Of!BW19</f>
        <v>20.279287270241987</v>
      </c>
      <c r="BX19" s="48">
        <f>$CK19*C_Of!BX19</f>
        <v>39.421444466374197</v>
      </c>
      <c r="BY19" s="48">
        <f>$CK19*C_Of!BY19</f>
        <v>58.591415145224374</v>
      </c>
      <c r="BZ19" s="48">
        <f>$CK19*C_Of!BZ19</f>
        <v>20.18973090467491</v>
      </c>
      <c r="CA19" s="55">
        <f>$CK19*C_Of!CA19</f>
        <v>0</v>
      </c>
      <c r="CB19" s="83">
        <f t="shared" si="0"/>
        <v>344618.66585266736</v>
      </c>
      <c r="CC19" s="51">
        <f>$CK19*C_Of!CC19</f>
        <v>29348.038439101336</v>
      </c>
      <c r="CD19" s="48">
        <f>$CK19*C_Of!CD19</f>
        <v>0</v>
      </c>
      <c r="CE19" s="48">
        <f>$CK19*C_Of!CE19</f>
        <v>0</v>
      </c>
      <c r="CF19" s="48">
        <f>$CK19*C_Of!CF19</f>
        <v>699.50981029852733</v>
      </c>
      <c r="CG19" s="48">
        <f>$CK19*C_Of!CG19</f>
        <v>1311.7232752339905</v>
      </c>
      <c r="CH19" s="82">
        <f>$CK19*C_Of!CH19</f>
        <v>83128.062622700119</v>
      </c>
      <c r="CI19" s="93">
        <f t="shared" si="1"/>
        <v>459106.00000000134</v>
      </c>
      <c r="CJ19" s="127"/>
      <c r="CK19" s="48">
        <f>+Sim_V_Of!G12</f>
        <v>459106.00000000151</v>
      </c>
      <c r="CL19" s="48">
        <f t="shared" si="2"/>
        <v>0</v>
      </c>
      <c r="CM19" s="48"/>
      <c r="CN19" s="167">
        <f t="shared" si="3"/>
        <v>0.24937015449010391</v>
      </c>
      <c r="CO19" s="360">
        <v>0</v>
      </c>
    </row>
    <row r="20" spans="1:93" ht="19.5" x14ac:dyDescent="0.25">
      <c r="A20" s="30"/>
      <c r="B20" s="42" t="s">
        <v>11</v>
      </c>
      <c r="C20" s="43" t="s">
        <v>122</v>
      </c>
      <c r="D20" s="51">
        <f>$CK20*C_Of!D20</f>
        <v>13.553333430792861</v>
      </c>
      <c r="E20" s="48">
        <f>$CK20*C_Of!E20</f>
        <v>14.954819898332998</v>
      </c>
      <c r="F20" s="48">
        <f>$CK20*C_Of!F20</f>
        <v>39.293232138330033</v>
      </c>
      <c r="G20" s="48">
        <f>$CK20*C_Of!G20</f>
        <v>14.37745990939284</v>
      </c>
      <c r="H20" s="48">
        <f>$CK20*C_Of!H20</f>
        <v>210.10146969290179</v>
      </c>
      <c r="I20" s="48">
        <f>$CK20*C_Of!I20</f>
        <v>23.774585563847999</v>
      </c>
      <c r="J20" s="48">
        <f>$CK20*C_Of!J20</f>
        <v>23.374102311311649</v>
      </c>
      <c r="K20" s="48">
        <f>$CK20*C_Of!K20</f>
        <v>47.651359386728863</v>
      </c>
      <c r="L20" s="48">
        <f>$CK20*C_Of!L20</f>
        <v>22.712303532950351</v>
      </c>
      <c r="M20" s="48">
        <f>$CK20*C_Of!M20</f>
        <v>148.88585852215292</v>
      </c>
      <c r="N20" s="48">
        <f>$CK20*C_Of!N20</f>
        <v>7.993906233018949</v>
      </c>
      <c r="O20" s="48">
        <f>$CK20*C_Of!O20</f>
        <v>1259554.202143128</v>
      </c>
      <c r="P20" s="48">
        <f>$CK20*C_Of!P20</f>
        <v>19.673452535326444</v>
      </c>
      <c r="Q20" s="48">
        <f>$CK20*C_Of!Q20</f>
        <v>6.535783692185408</v>
      </c>
      <c r="R20" s="48">
        <f>$CK20*C_Of!R20</f>
        <v>79.495751298507969</v>
      </c>
      <c r="S20" s="48">
        <f>$CK20*C_Of!S20</f>
        <v>7.9594472664006668</v>
      </c>
      <c r="T20" s="48">
        <f>$CK20*C_Of!T20</f>
        <v>1358.3128191653623</v>
      </c>
      <c r="U20" s="48">
        <f>$CK20*C_Of!U20</f>
        <v>787656.30133696401</v>
      </c>
      <c r="V20" s="48">
        <f>$CK20*C_Of!V20</f>
        <v>2698089.3590966617</v>
      </c>
      <c r="W20" s="48">
        <f>$CK20*C_Of!W20</f>
        <v>111.21408934528425</v>
      </c>
      <c r="X20" s="48">
        <f>$CK20*C_Of!X20</f>
        <v>645.52390214224579</v>
      </c>
      <c r="Y20" s="48">
        <f>$CK20*C_Of!Y20</f>
        <v>22.056194847266198</v>
      </c>
      <c r="Z20" s="48">
        <f>$CK20*C_Of!Z20</f>
        <v>144.72822323417506</v>
      </c>
      <c r="AA20" s="48">
        <f>$CK20*C_Of!AA20</f>
        <v>29.774642674004362</v>
      </c>
      <c r="AB20" s="48">
        <f>$CK20*C_Of!AB20</f>
        <v>19.76643916179334</v>
      </c>
      <c r="AC20" s="48">
        <f>$CK20*C_Of!AC20</f>
        <v>14.122422349124992</v>
      </c>
      <c r="AD20" s="48">
        <f>$CK20*C_Of!AD20</f>
        <v>16.425313475867853</v>
      </c>
      <c r="AE20" s="48">
        <f>$CK20*C_Of!AE20</f>
        <v>157.24774662805191</v>
      </c>
      <c r="AF20" s="48">
        <f>$CK20*C_Of!AF20</f>
        <v>1865.1671044918946</v>
      </c>
      <c r="AG20" s="48">
        <f>$CK20*C_Of!AG20</f>
        <v>11.650037312227235</v>
      </c>
      <c r="AH20" s="48">
        <f>$CK20*C_Of!AH20</f>
        <v>19.737610044707463</v>
      </c>
      <c r="AI20" s="48">
        <f>$CK20*C_Of!AI20</f>
        <v>14.211742563572061</v>
      </c>
      <c r="AJ20" s="48">
        <f>$CK20*C_Of!AJ20</f>
        <v>0</v>
      </c>
      <c r="AK20" s="48">
        <f>$CK20*C_Of!AK20</f>
        <v>16.130484068022525</v>
      </c>
      <c r="AL20" s="48">
        <f>$CK20*C_Of!AL20</f>
        <v>21.24336035754472</v>
      </c>
      <c r="AM20" s="48">
        <f>$CK20*C_Of!AM20</f>
        <v>18.770398766021351</v>
      </c>
      <c r="AN20" s="48">
        <f>$CK20*C_Of!AN20</f>
        <v>24.111625364124013</v>
      </c>
      <c r="AO20" s="48">
        <f>$CK20*C_Of!AO20</f>
        <v>39.136926484785192</v>
      </c>
      <c r="AP20" s="48">
        <f>$CK20*C_Of!AP20</f>
        <v>11.397979564695046</v>
      </c>
      <c r="AQ20" s="48">
        <f>$CK20*C_Of!AQ20</f>
        <v>114.47991058579842</v>
      </c>
      <c r="AR20" s="48">
        <f>$CK20*C_Of!AR20</f>
        <v>16.252495428159069</v>
      </c>
      <c r="AS20" s="48">
        <f>$CK20*C_Of!AS20</f>
        <v>29.826005106371731</v>
      </c>
      <c r="AT20" s="48">
        <f>$CK20*C_Of!AT20</f>
        <v>15.124082057624172</v>
      </c>
      <c r="AU20" s="48">
        <f>$CK20*C_Of!AU20</f>
        <v>5.5444307257903649</v>
      </c>
      <c r="AV20" s="48">
        <f>$CK20*C_Of!AV20</f>
        <v>36.724696857660525</v>
      </c>
      <c r="AW20" s="48">
        <f>$CK20*C_Of!AW20</f>
        <v>7.1962565371367546</v>
      </c>
      <c r="AX20" s="48">
        <f>$CK20*C_Of!AX20</f>
        <v>19.732856587779555</v>
      </c>
      <c r="AY20" s="48">
        <f>$CK20*C_Of!AY20</f>
        <v>22.685735420045276</v>
      </c>
      <c r="AZ20" s="48">
        <f>$CK20*C_Of!AZ20</f>
        <v>20.937180593207959</v>
      </c>
      <c r="BA20" s="48">
        <f>$CK20*C_Of!BA20</f>
        <v>3.6941837028769036</v>
      </c>
      <c r="BB20" s="48">
        <f>$CK20*C_Of!BB20</f>
        <v>13.268677456892339</v>
      </c>
      <c r="BC20" s="48">
        <f>$CK20*C_Of!BC20</f>
        <v>4.2224460111631013</v>
      </c>
      <c r="BD20" s="48">
        <f>$CK20*C_Of!BD20</f>
        <v>25.135357065514736</v>
      </c>
      <c r="BE20" s="48">
        <f>$CK20*C_Of!BE20</f>
        <v>13.379842915891283</v>
      </c>
      <c r="BF20" s="48">
        <f>$CK20*C_Of!BF20</f>
        <v>19.546571735538041</v>
      </c>
      <c r="BG20" s="48">
        <f>$CK20*C_Of!BG20</f>
        <v>26.836182171732052</v>
      </c>
      <c r="BH20" s="48">
        <f>$CK20*C_Of!BH20</f>
        <v>13.687893128942086</v>
      </c>
      <c r="BI20" s="48">
        <f>$CK20*C_Of!BI20</f>
        <v>186.56702816765645</v>
      </c>
      <c r="BJ20" s="48">
        <f>$CK20*C_Of!BJ20</f>
        <v>119.55786860394979</v>
      </c>
      <c r="BK20" s="48">
        <f>$CK20*C_Of!BK20</f>
        <v>348.28452798976286</v>
      </c>
      <c r="BL20" s="48">
        <f>$CK20*C_Of!BL20</f>
        <v>2.7441806286367565</v>
      </c>
      <c r="BM20" s="48">
        <f>$CK20*C_Of!BM20</f>
        <v>5918.4254332075607</v>
      </c>
      <c r="BN20" s="48">
        <f>$CK20*C_Of!BN20</f>
        <v>23197.715100908292</v>
      </c>
      <c r="BO20" s="48">
        <f>$CK20*C_Of!BO20</f>
        <v>18.684062404359395</v>
      </c>
      <c r="BP20" s="48">
        <f>$CK20*C_Of!BP20</f>
        <v>14.214989346288741</v>
      </c>
      <c r="BQ20" s="48">
        <f>$CK20*C_Of!BQ20</f>
        <v>12.749191549268346</v>
      </c>
      <c r="BR20" s="48">
        <f>$CK20*C_Of!BR20</f>
        <v>1.4070605957028588</v>
      </c>
      <c r="BS20" s="48">
        <f>$CK20*C_Of!BS20</f>
        <v>2.944188922676171</v>
      </c>
      <c r="BT20" s="48">
        <f>$CK20*C_Of!BT20</f>
        <v>30.933404366505691</v>
      </c>
      <c r="BU20" s="48">
        <f>$CK20*C_Of!BU20</f>
        <v>34.071295819420989</v>
      </c>
      <c r="BV20" s="48">
        <f>$CK20*C_Of!BV20</f>
        <v>22.536741898179866</v>
      </c>
      <c r="BW20" s="48">
        <f>$CK20*C_Of!BW20</f>
        <v>19.732385181278573</v>
      </c>
      <c r="BX20" s="48">
        <f>$CK20*C_Of!BX20</f>
        <v>40.934694449143059</v>
      </c>
      <c r="BY20" s="48">
        <f>$CK20*C_Of!BY20</f>
        <v>60.894713294729442</v>
      </c>
      <c r="BZ20" s="48">
        <f>$CK20*C_Of!BZ20</f>
        <v>21.377277227958743</v>
      </c>
      <c r="CA20" s="55">
        <f>$CK20*C_Of!CA20</f>
        <v>0</v>
      </c>
      <c r="CB20" s="83">
        <f t="shared" si="0"/>
        <v>4781002.9774528584</v>
      </c>
      <c r="CC20" s="51">
        <f>$CK20*C_Of!CC20</f>
        <v>1698628.3167033095</v>
      </c>
      <c r="CD20" s="48">
        <f>$CK20*C_Of!CD20</f>
        <v>0</v>
      </c>
      <c r="CE20" s="48">
        <f>$CK20*C_Of!CE20</f>
        <v>0</v>
      </c>
      <c r="CF20" s="48">
        <f>$CK20*C_Of!CF20</f>
        <v>1397.335797590936</v>
      </c>
      <c r="CG20" s="48">
        <f>$CK20*C_Of!CG20</f>
        <v>13.080752126589024</v>
      </c>
      <c r="CH20" s="82">
        <f>$CK20*C_Of!CH20</f>
        <v>94016.289294107104</v>
      </c>
      <c r="CI20" s="93">
        <f t="shared" si="1"/>
        <v>6575057.9999999925</v>
      </c>
      <c r="CJ20" s="127"/>
      <c r="CK20" s="48">
        <f>+Sim_V_Of!G13</f>
        <v>6575057.999999987</v>
      </c>
      <c r="CL20" s="48">
        <f t="shared" si="2"/>
        <v>0</v>
      </c>
      <c r="CM20" s="48"/>
      <c r="CN20" s="167">
        <f t="shared" si="3"/>
        <v>0.27285767251743426</v>
      </c>
      <c r="CO20" s="360">
        <v>0</v>
      </c>
    </row>
    <row r="21" spans="1:93" ht="19.5" x14ac:dyDescent="0.25">
      <c r="A21" s="30"/>
      <c r="B21" s="42" t="s">
        <v>12</v>
      </c>
      <c r="C21" s="43" t="s">
        <v>123</v>
      </c>
      <c r="D21" s="51">
        <f>$CK21*C_Of!D21</f>
        <v>0</v>
      </c>
      <c r="E21" s="48">
        <f>$CK21*C_Of!E21</f>
        <v>0</v>
      </c>
      <c r="F21" s="48">
        <f>$CK21*C_Of!F21</f>
        <v>0</v>
      </c>
      <c r="G21" s="48">
        <f>$CK21*C_Of!G21</f>
        <v>0</v>
      </c>
      <c r="H21" s="48">
        <f>$CK21*C_Of!H21</f>
        <v>0</v>
      </c>
      <c r="I21" s="48">
        <f>$CK21*C_Of!I21</f>
        <v>0</v>
      </c>
      <c r="J21" s="48">
        <f>$CK21*C_Of!J21</f>
        <v>0</v>
      </c>
      <c r="K21" s="48">
        <f>$CK21*C_Of!K21</f>
        <v>0</v>
      </c>
      <c r="L21" s="48">
        <f>$CK21*C_Of!L21</f>
        <v>0</v>
      </c>
      <c r="M21" s="48">
        <f>$CK21*C_Of!M21</f>
        <v>0</v>
      </c>
      <c r="N21" s="48">
        <f>$CK21*C_Of!N21</f>
        <v>0</v>
      </c>
      <c r="O21" s="48">
        <f>$CK21*C_Of!O21</f>
        <v>0</v>
      </c>
      <c r="P21" s="48">
        <f>$CK21*C_Of!P21</f>
        <v>813912.80000000086</v>
      </c>
      <c r="Q21" s="48">
        <f>$CK21*C_Of!Q21</f>
        <v>3255651.2000000034</v>
      </c>
      <c r="R21" s="48">
        <f>$CK21*C_Of!R21</f>
        <v>0</v>
      </c>
      <c r="S21" s="48">
        <f>$CK21*C_Of!S21</f>
        <v>0</v>
      </c>
      <c r="T21" s="48">
        <f>$CK21*C_Of!T21</f>
        <v>0</v>
      </c>
      <c r="U21" s="48">
        <f>$CK21*C_Of!U21</f>
        <v>0</v>
      </c>
      <c r="V21" s="48">
        <f>$CK21*C_Of!V21</f>
        <v>0</v>
      </c>
      <c r="W21" s="48">
        <f>$CK21*C_Of!W21</f>
        <v>0</v>
      </c>
      <c r="X21" s="48">
        <f>$CK21*C_Of!X21</f>
        <v>0</v>
      </c>
      <c r="Y21" s="48">
        <f>$CK21*C_Of!Y21</f>
        <v>0</v>
      </c>
      <c r="Z21" s="48">
        <f>$CK21*C_Of!Z21</f>
        <v>0</v>
      </c>
      <c r="AA21" s="48">
        <f>$CK21*C_Of!AA21</f>
        <v>0</v>
      </c>
      <c r="AB21" s="48">
        <f>$CK21*C_Of!AB21</f>
        <v>0</v>
      </c>
      <c r="AC21" s="48">
        <f>$CK21*C_Of!AC21</f>
        <v>0</v>
      </c>
      <c r="AD21" s="48">
        <f>$CK21*C_Of!AD21</f>
        <v>0</v>
      </c>
      <c r="AE21" s="48">
        <f>$CK21*C_Of!AE21</f>
        <v>0</v>
      </c>
      <c r="AF21" s="48">
        <f>$CK21*C_Of!AF21</f>
        <v>0</v>
      </c>
      <c r="AG21" s="48">
        <f>$CK21*C_Of!AG21</f>
        <v>0</v>
      </c>
      <c r="AH21" s="48">
        <f>$CK21*C_Of!AH21</f>
        <v>0</v>
      </c>
      <c r="AI21" s="48">
        <f>$CK21*C_Of!AI21</f>
        <v>0</v>
      </c>
      <c r="AJ21" s="48">
        <f>$CK21*C_Of!AJ21</f>
        <v>0</v>
      </c>
      <c r="AK21" s="48">
        <f>$CK21*C_Of!AK21</f>
        <v>0</v>
      </c>
      <c r="AL21" s="48">
        <f>$CK21*C_Of!AL21</f>
        <v>0</v>
      </c>
      <c r="AM21" s="48">
        <f>$CK21*C_Of!AM21</f>
        <v>0</v>
      </c>
      <c r="AN21" s="48">
        <f>$CK21*C_Of!AN21</f>
        <v>0</v>
      </c>
      <c r="AO21" s="48">
        <f>$CK21*C_Of!AO21</f>
        <v>0</v>
      </c>
      <c r="AP21" s="48">
        <f>$CK21*C_Of!AP21</f>
        <v>0</v>
      </c>
      <c r="AQ21" s="48">
        <f>$CK21*C_Of!AQ21</f>
        <v>0</v>
      </c>
      <c r="AR21" s="48">
        <f>$CK21*C_Of!AR21</f>
        <v>0</v>
      </c>
      <c r="AS21" s="48">
        <f>$CK21*C_Of!AS21</f>
        <v>0</v>
      </c>
      <c r="AT21" s="48">
        <f>$CK21*C_Of!AT21</f>
        <v>0</v>
      </c>
      <c r="AU21" s="48">
        <f>$CK21*C_Of!AU21</f>
        <v>0</v>
      </c>
      <c r="AV21" s="48">
        <f>$CK21*C_Of!AV21</f>
        <v>0</v>
      </c>
      <c r="AW21" s="48">
        <f>$CK21*C_Of!AW21</f>
        <v>0</v>
      </c>
      <c r="AX21" s="48">
        <f>$CK21*C_Of!AX21</f>
        <v>0</v>
      </c>
      <c r="AY21" s="48">
        <f>$CK21*C_Of!AY21</f>
        <v>0</v>
      </c>
      <c r="AZ21" s="48">
        <f>$CK21*C_Of!AZ21</f>
        <v>0</v>
      </c>
      <c r="BA21" s="48">
        <f>$CK21*C_Of!BA21</f>
        <v>0</v>
      </c>
      <c r="BB21" s="48">
        <f>$CK21*C_Of!BB21</f>
        <v>0</v>
      </c>
      <c r="BC21" s="48">
        <f>$CK21*C_Of!BC21</f>
        <v>0</v>
      </c>
      <c r="BD21" s="48">
        <f>$CK21*C_Of!BD21</f>
        <v>0</v>
      </c>
      <c r="BE21" s="48">
        <f>$CK21*C_Of!BE21</f>
        <v>0</v>
      </c>
      <c r="BF21" s="48">
        <f>$CK21*C_Of!BF21</f>
        <v>0</v>
      </c>
      <c r="BG21" s="48">
        <f>$CK21*C_Of!BG21</f>
        <v>0</v>
      </c>
      <c r="BH21" s="48">
        <f>$CK21*C_Of!BH21</f>
        <v>0</v>
      </c>
      <c r="BI21" s="48">
        <f>$CK21*C_Of!BI21</f>
        <v>0</v>
      </c>
      <c r="BJ21" s="48">
        <f>$CK21*C_Of!BJ21</f>
        <v>0</v>
      </c>
      <c r="BK21" s="48">
        <f>$CK21*C_Of!BK21</f>
        <v>0</v>
      </c>
      <c r="BL21" s="48">
        <f>$CK21*C_Of!BL21</f>
        <v>0</v>
      </c>
      <c r="BM21" s="48">
        <f>$CK21*C_Of!BM21</f>
        <v>0</v>
      </c>
      <c r="BN21" s="48">
        <f>$CK21*C_Of!BN21</f>
        <v>0</v>
      </c>
      <c r="BO21" s="48">
        <f>$CK21*C_Of!BO21</f>
        <v>0</v>
      </c>
      <c r="BP21" s="48">
        <f>$CK21*C_Of!BP21</f>
        <v>0</v>
      </c>
      <c r="BQ21" s="48">
        <f>$CK21*C_Of!BQ21</f>
        <v>0</v>
      </c>
      <c r="BR21" s="48">
        <f>$CK21*C_Of!BR21</f>
        <v>0</v>
      </c>
      <c r="BS21" s="48">
        <f>$CK21*C_Of!BS21</f>
        <v>0</v>
      </c>
      <c r="BT21" s="48">
        <f>$CK21*C_Of!BT21</f>
        <v>0</v>
      </c>
      <c r="BU21" s="48">
        <f>$CK21*C_Of!BU21</f>
        <v>0</v>
      </c>
      <c r="BV21" s="48">
        <f>$CK21*C_Of!BV21</f>
        <v>0</v>
      </c>
      <c r="BW21" s="48">
        <f>$CK21*C_Of!BW21</f>
        <v>0</v>
      </c>
      <c r="BX21" s="48">
        <f>$CK21*C_Of!BX21</f>
        <v>0</v>
      </c>
      <c r="BY21" s="48">
        <f>$CK21*C_Of!BY21</f>
        <v>0</v>
      </c>
      <c r="BZ21" s="48">
        <f>$CK21*C_Of!BZ21</f>
        <v>0</v>
      </c>
      <c r="CA21" s="55">
        <f>$CK21*C_Of!CA21</f>
        <v>0</v>
      </c>
      <c r="CB21" s="83">
        <f t="shared" si="0"/>
        <v>4069564.0000000042</v>
      </c>
      <c r="CC21" s="51">
        <f>$CK21*C_Of!CC21</f>
        <v>0</v>
      </c>
      <c r="CD21" s="48">
        <f>$CK21*C_Of!CD21</f>
        <v>0</v>
      </c>
      <c r="CE21" s="48">
        <f>$CK21*C_Of!CE21</f>
        <v>0</v>
      </c>
      <c r="CF21" s="48">
        <f>$CK21*C_Of!CF21</f>
        <v>0</v>
      </c>
      <c r="CG21" s="48">
        <f>$CK21*C_Of!CG21</f>
        <v>0</v>
      </c>
      <c r="CH21" s="82">
        <f>$CK21*C_Of!CH21</f>
        <v>0</v>
      </c>
      <c r="CI21" s="93">
        <f t="shared" si="1"/>
        <v>4069564.0000000042</v>
      </c>
      <c r="CJ21" s="127"/>
      <c r="CK21" s="48">
        <f>+Sim_V_Of!G14</f>
        <v>4069564.0000000042</v>
      </c>
      <c r="CL21" s="48">
        <f t="shared" si="2"/>
        <v>0</v>
      </c>
      <c r="CM21" s="48"/>
      <c r="CN21" s="167">
        <f t="shared" si="3"/>
        <v>0</v>
      </c>
      <c r="CO21" s="360">
        <v>0</v>
      </c>
    </row>
    <row r="22" spans="1:93" ht="19.5" x14ac:dyDescent="0.25">
      <c r="A22" s="30"/>
      <c r="B22" s="42" t="s">
        <v>13</v>
      </c>
      <c r="C22" s="43" t="s">
        <v>124</v>
      </c>
      <c r="D22" s="51">
        <f>$CK22*C_Of!D22</f>
        <v>219.11231353841879</v>
      </c>
      <c r="E22" s="48">
        <f>$CK22*C_Of!E22</f>
        <v>242.13083671092357</v>
      </c>
      <c r="F22" s="48">
        <f>$CK22*C_Of!F22</f>
        <v>124.8543773951256</v>
      </c>
      <c r="G22" s="48">
        <f>$CK22*C_Of!G22</f>
        <v>132.55437336508476</v>
      </c>
      <c r="H22" s="48">
        <f>$CK22*C_Of!H22</f>
        <v>1105.3131011832643</v>
      </c>
      <c r="I22" s="48">
        <f>$CK22*C_Of!I22</f>
        <v>348.27922477780453</v>
      </c>
      <c r="J22" s="48">
        <f>$CK22*C_Of!J22</f>
        <v>116.37047183953807</v>
      </c>
      <c r="K22" s="48">
        <f>$CK22*C_Of!K22</f>
        <v>237.29820716744933</v>
      </c>
      <c r="L22" s="48">
        <f>$CK22*C_Of!L22</f>
        <v>60.223314895310772</v>
      </c>
      <c r="M22" s="48">
        <f>$CK22*C_Of!M22</f>
        <v>452.37672085801916</v>
      </c>
      <c r="N22" s="48">
        <f>$CK22*C_Of!N22</f>
        <v>105.2576039110366</v>
      </c>
      <c r="O22" s="48">
        <f>$CK22*C_Of!O22</f>
        <v>416.35483933147196</v>
      </c>
      <c r="P22" s="48">
        <f>$CK22*C_Of!P22</f>
        <v>289.37796729507181</v>
      </c>
      <c r="Q22" s="48">
        <f>$CK22*C_Of!Q22</f>
        <v>485.06322026583553</v>
      </c>
      <c r="R22" s="48">
        <f>$CK22*C_Of!R22</f>
        <v>1417.4778540050463</v>
      </c>
      <c r="S22" s="48">
        <f>$CK22*C_Of!S22</f>
        <v>79.505384324356655</v>
      </c>
      <c r="T22" s="48">
        <f>$CK22*C_Of!T22</f>
        <v>290.05447336585655</v>
      </c>
      <c r="U22" s="48">
        <f>$CK22*C_Of!U22</f>
        <v>715.55755898688324</v>
      </c>
      <c r="V22" s="48">
        <f>$CK22*C_Of!V22</f>
        <v>283.31536690144651</v>
      </c>
      <c r="W22" s="48">
        <f>$CK22*C_Of!W22</f>
        <v>34.951746777612499</v>
      </c>
      <c r="X22" s="48">
        <f>$CK22*C_Of!X22</f>
        <v>226.96143331001724</v>
      </c>
      <c r="Y22" s="48">
        <f>$CK22*C_Of!Y22</f>
        <v>145.29689708296326</v>
      </c>
      <c r="Z22" s="48">
        <f>$CK22*C_Of!Z22</f>
        <v>83.32077440185769</v>
      </c>
      <c r="AA22" s="48">
        <f>$CK22*C_Of!AA22</f>
        <v>9.297865736285722</v>
      </c>
      <c r="AB22" s="48">
        <f>$CK22*C_Of!AB22</f>
        <v>50.804578731821465</v>
      </c>
      <c r="AC22" s="48">
        <f>$CK22*C_Of!AC22</f>
        <v>25.895529837188644</v>
      </c>
      <c r="AD22" s="48">
        <f>$CK22*C_Of!AD22</f>
        <v>83.53566255810729</v>
      </c>
      <c r="AE22" s="48">
        <f>$CK22*C_Of!AE22</f>
        <v>243.88792469935154</v>
      </c>
      <c r="AF22" s="48">
        <f>$CK22*C_Of!AF22</f>
        <v>278.4027218189209</v>
      </c>
      <c r="AG22" s="48">
        <f>$CK22*C_Of!AG22</f>
        <v>26.936994718470459</v>
      </c>
      <c r="AH22" s="48">
        <f>$CK22*C_Of!AH22</f>
        <v>109.16987019239218</v>
      </c>
      <c r="AI22" s="48">
        <f>$CK22*C_Of!AI22</f>
        <v>110.62979148333777</v>
      </c>
      <c r="AJ22" s="48">
        <f>$CK22*C_Of!AJ22</f>
        <v>0</v>
      </c>
      <c r="AK22" s="48">
        <f>$CK22*C_Of!AK22</f>
        <v>170.04047550469079</v>
      </c>
      <c r="AL22" s="48">
        <f>$CK22*C_Of!AL22</f>
        <v>263.26455426424184</v>
      </c>
      <c r="AM22" s="48">
        <f>$CK22*C_Of!AM22</f>
        <v>64.530728309091145</v>
      </c>
      <c r="AN22" s="48">
        <f>$CK22*C_Of!AN22</f>
        <v>195.06200899170611</v>
      </c>
      <c r="AO22" s="48">
        <f>$CK22*C_Of!AO22</f>
        <v>793.10521704495966</v>
      </c>
      <c r="AP22" s="48">
        <f>$CK22*C_Of!AP22</f>
        <v>112.32058324537903</v>
      </c>
      <c r="AQ22" s="48">
        <f>$CK22*C_Of!AQ22</f>
        <v>1065969.646697415</v>
      </c>
      <c r="AR22" s="48">
        <f>$CK22*C_Of!AR22</f>
        <v>160.80963723974875</v>
      </c>
      <c r="AS22" s="48">
        <f>$CK22*C_Of!AS22</f>
        <v>230.56662286342058</v>
      </c>
      <c r="AT22" s="48">
        <f>$CK22*C_Of!AT22</f>
        <v>48.023898750111712</v>
      </c>
      <c r="AU22" s="48">
        <f>$CK22*C_Of!AU22</f>
        <v>66.739725220889014</v>
      </c>
      <c r="AV22" s="48">
        <f>$CK22*C_Of!AV22</f>
        <v>654.85798468687244</v>
      </c>
      <c r="AW22" s="48">
        <f>$CK22*C_Of!AW22</f>
        <v>7237.8796214407057</v>
      </c>
      <c r="AX22" s="48">
        <f>$CK22*C_Of!AX22</f>
        <v>716.2563879490516</v>
      </c>
      <c r="AY22" s="48">
        <f>$CK22*C_Of!AY22</f>
        <v>806.73310547124504</v>
      </c>
      <c r="AZ22" s="48">
        <f>$CK22*C_Of!AZ22</f>
        <v>192.69927967153933</v>
      </c>
      <c r="BA22" s="48">
        <f>$CK22*C_Of!BA22</f>
        <v>30.617771909892866</v>
      </c>
      <c r="BB22" s="48">
        <f>$CK22*C_Of!BB22</f>
        <v>130.86075870325811</v>
      </c>
      <c r="BC22" s="48">
        <f>$CK22*C_Of!BC22</f>
        <v>43.213811838377723</v>
      </c>
      <c r="BD22" s="48">
        <f>$CK22*C_Of!BD22</f>
        <v>78.177672943944756</v>
      </c>
      <c r="BE22" s="48">
        <f>$CK22*C_Of!BE22</f>
        <v>110.21336274942404</v>
      </c>
      <c r="BF22" s="48">
        <f>$CK22*C_Of!BF22</f>
        <v>186.43431142383051</v>
      </c>
      <c r="BG22" s="48">
        <f>$CK22*C_Of!BG22</f>
        <v>38504.839201000897</v>
      </c>
      <c r="BH22" s="48">
        <f>$CK22*C_Of!BH22</f>
        <v>582.75236241646292</v>
      </c>
      <c r="BI22" s="48">
        <f>$CK22*C_Of!BI22</f>
        <v>1214.1030934065061</v>
      </c>
      <c r="BJ22" s="48">
        <f>$CK22*C_Of!BJ22</f>
        <v>12566.861569561803</v>
      </c>
      <c r="BK22" s="48">
        <f>$CK22*C_Of!BK22</f>
        <v>8017.2065309109084</v>
      </c>
      <c r="BL22" s="48">
        <f>$CK22*C_Of!BL22</f>
        <v>213.51661935377564</v>
      </c>
      <c r="BM22" s="48">
        <f>$CK22*C_Of!BM22</f>
        <v>454.79101525741993</v>
      </c>
      <c r="BN22" s="48">
        <f>$CK22*C_Of!BN22</f>
        <v>1274.0534926353869</v>
      </c>
      <c r="BO22" s="48">
        <f>$CK22*C_Of!BO22</f>
        <v>917.37741411437469</v>
      </c>
      <c r="BP22" s="48">
        <f>$CK22*C_Of!BP22</f>
        <v>601.64716599628605</v>
      </c>
      <c r="BQ22" s="48">
        <f>$CK22*C_Of!BQ22</f>
        <v>115.14413783779813</v>
      </c>
      <c r="BR22" s="48">
        <f>$CK22*C_Of!BR22</f>
        <v>164.6779227253333</v>
      </c>
      <c r="BS22" s="48">
        <f>$CK22*C_Of!BS22</f>
        <v>6235.6521463642766</v>
      </c>
      <c r="BT22" s="48">
        <f>$CK22*C_Of!BT22</f>
        <v>4047.9628552690265</v>
      </c>
      <c r="BU22" s="48">
        <f>$CK22*C_Of!BU22</f>
        <v>757.57612466281387</v>
      </c>
      <c r="BV22" s="48">
        <f>$CK22*C_Of!BV22</f>
        <v>606.73755028384414</v>
      </c>
      <c r="BW22" s="48">
        <f>$CK22*C_Of!BW22</f>
        <v>222.69607550300915</v>
      </c>
      <c r="BX22" s="48">
        <f>$CK22*C_Of!BX22</f>
        <v>685.58606955168648</v>
      </c>
      <c r="BY22" s="48">
        <f>$CK22*C_Of!BY22</f>
        <v>343.09461484652712</v>
      </c>
      <c r="BZ22" s="48">
        <f>$CK22*C_Of!BZ22</f>
        <v>1172.6381553506862</v>
      </c>
      <c r="CA22" s="55">
        <f>$CK22*C_Of!CA22</f>
        <v>0</v>
      </c>
      <c r="CB22" s="83">
        <f t="shared" si="0"/>
        <v>1165510.5373361527</v>
      </c>
      <c r="CC22" s="51">
        <f>$CK22*C_Of!CC22</f>
        <v>65227.361910900036</v>
      </c>
      <c r="CD22" s="48">
        <f>$CK22*C_Of!CD22</f>
        <v>0</v>
      </c>
      <c r="CE22" s="48">
        <f>$CK22*C_Of!CE22</f>
        <v>0</v>
      </c>
      <c r="CF22" s="48">
        <f>$CK22*C_Of!CF22</f>
        <v>0</v>
      </c>
      <c r="CG22" s="48">
        <f>$CK22*C_Of!CG22</f>
        <v>2668.0000000000095</v>
      </c>
      <c r="CH22" s="82">
        <f>$CK22*C_Of!CH22</f>
        <v>7824975.1007529674</v>
      </c>
      <c r="CI22" s="93">
        <f t="shared" si="1"/>
        <v>9058381.0000000205</v>
      </c>
      <c r="CJ22" s="127"/>
      <c r="CK22" s="48">
        <f>+Sim_V_Of!G15</f>
        <v>9058381.0000000261</v>
      </c>
      <c r="CL22" s="48">
        <f t="shared" si="2"/>
        <v>0</v>
      </c>
      <c r="CM22" s="48"/>
      <c r="CN22" s="167">
        <f t="shared" si="3"/>
        <v>0.87133346043446946</v>
      </c>
      <c r="CO22" s="360">
        <v>0</v>
      </c>
    </row>
    <row r="23" spans="1:93" ht="19.5" x14ac:dyDescent="0.25">
      <c r="A23" s="30"/>
      <c r="B23" s="42" t="s">
        <v>14</v>
      </c>
      <c r="C23" s="43" t="s">
        <v>125</v>
      </c>
      <c r="D23" s="51">
        <f>$CK23*C_Of!D23</f>
        <v>25.152557850579345</v>
      </c>
      <c r="E23" s="48">
        <f>$CK23*C_Of!E23</f>
        <v>27.967523862852772</v>
      </c>
      <c r="F23" s="48">
        <f>$CK23*C_Of!F23</f>
        <v>71.617462886413009</v>
      </c>
      <c r="G23" s="48">
        <f>$CK23*C_Of!G23</f>
        <v>10.35166315341168</v>
      </c>
      <c r="H23" s="48">
        <f>$CK23*C_Of!H23</f>
        <v>255.40678505997212</v>
      </c>
      <c r="I23" s="48">
        <f>$CK23*C_Of!I23</f>
        <v>39.772900222229403</v>
      </c>
      <c r="J23" s="48">
        <f>$CK23*C_Of!J23</f>
        <v>42.468229427684264</v>
      </c>
      <c r="K23" s="48">
        <f>$CK23*C_Of!K23</f>
        <v>74.149357339338906</v>
      </c>
      <c r="L23" s="48">
        <f>$CK23*C_Of!L23</f>
        <v>43.872149770840871</v>
      </c>
      <c r="M23" s="48">
        <f>$CK23*C_Of!M23</f>
        <v>181.88237662615219</v>
      </c>
      <c r="N23" s="48">
        <f>$CK23*C_Of!N23</f>
        <v>10.801750973556043</v>
      </c>
      <c r="O23" s="48">
        <f>$CK23*C_Of!O23</f>
        <v>785.41621844791098</v>
      </c>
      <c r="P23" s="48">
        <f>$CK23*C_Of!P23</f>
        <v>48.437949074901518</v>
      </c>
      <c r="Q23" s="48">
        <f>$CK23*C_Of!Q23</f>
        <v>17.377977240700535</v>
      </c>
      <c r="R23" s="48">
        <f>$CK23*C_Of!R23</f>
        <v>69.606743627972946</v>
      </c>
      <c r="S23" s="48">
        <f>$CK23*C_Of!S23</f>
        <v>8.1544963200499705</v>
      </c>
      <c r="T23" s="48">
        <f>$CK23*C_Of!T23</f>
        <v>305.4000277523258</v>
      </c>
      <c r="U23" s="48">
        <f>$CK23*C_Of!U23</f>
        <v>420.45786500292189</v>
      </c>
      <c r="V23" s="48">
        <f>$CK23*C_Of!V23</f>
        <v>1082.2334881613342</v>
      </c>
      <c r="W23" s="48">
        <f>$CK23*C_Of!W23</f>
        <v>295.70683555491803</v>
      </c>
      <c r="X23" s="48">
        <f>$CK23*C_Of!X23</f>
        <v>177.61354138829881</v>
      </c>
      <c r="Y23" s="48">
        <f>$CK23*C_Of!Y23</f>
        <v>50.11523044556607</v>
      </c>
      <c r="Z23" s="48">
        <f>$CK23*C_Of!Z23</f>
        <v>384.81747375723387</v>
      </c>
      <c r="AA23" s="48">
        <f>$CK23*C_Of!AA23</f>
        <v>79.167715320429409</v>
      </c>
      <c r="AB23" s="48">
        <f>$CK23*C_Of!AB23</f>
        <v>52.524074585066892</v>
      </c>
      <c r="AC23" s="48">
        <f>$CK23*C_Of!AC23</f>
        <v>32.042897384836301</v>
      </c>
      <c r="AD23" s="48">
        <f>$CK23*C_Of!AD23</f>
        <v>43.673220718165844</v>
      </c>
      <c r="AE23" s="48">
        <f>$CK23*C_Of!AE23</f>
        <v>400.74144590845742</v>
      </c>
      <c r="AF23" s="48">
        <f>$CK23*C_Of!AF23</f>
        <v>134.60148166839068</v>
      </c>
      <c r="AG23" s="48">
        <f>$CK23*C_Of!AG23</f>
        <v>30.976252091583675</v>
      </c>
      <c r="AH23" s="48">
        <f>$CK23*C_Of!AH23</f>
        <v>52.480276933409044</v>
      </c>
      <c r="AI23" s="48">
        <f>$CK23*C_Of!AI23</f>
        <v>37.787563122039224</v>
      </c>
      <c r="AJ23" s="48">
        <f>$CK23*C_Of!AJ23</f>
        <v>0</v>
      </c>
      <c r="AK23" s="48">
        <f>$CK23*C_Of!AK23</f>
        <v>40.422571611993007</v>
      </c>
      <c r="AL23" s="48">
        <f>$CK23*C_Of!AL23</f>
        <v>56.483912289020594</v>
      </c>
      <c r="AM23" s="48">
        <f>$CK23*C_Of!AM23</f>
        <v>21.611956243718044</v>
      </c>
      <c r="AN23" s="48">
        <f>$CK23*C_Of!AN23</f>
        <v>58.70880831563165</v>
      </c>
      <c r="AO23" s="48">
        <f>$CK23*C_Of!AO23</f>
        <v>103.92397136832298</v>
      </c>
      <c r="AP23" s="48">
        <f>$CK23*C_Of!AP23</f>
        <v>30.306056441566472</v>
      </c>
      <c r="AQ23" s="48">
        <f>$CK23*C_Of!AQ23</f>
        <v>297.80788853065053</v>
      </c>
      <c r="AR23" s="48">
        <f>$CK23*C_Of!AR23</f>
        <v>43.213715287553853</v>
      </c>
      <c r="AS23" s="48">
        <f>$CK23*C_Of!AS23</f>
        <v>82.993465825447487</v>
      </c>
      <c r="AT23" s="48">
        <f>$CK23*C_Of!AT23</f>
        <v>50.922040607285709</v>
      </c>
      <c r="AU23" s="48">
        <f>$CK23*C_Of!AU23</f>
        <v>14.742071571406028</v>
      </c>
      <c r="AV23" s="48">
        <f>$CK23*C_Of!AV23</f>
        <v>97.647195228802346</v>
      </c>
      <c r="AW23" s="48">
        <f>$CK23*C_Of!AW23</f>
        <v>44.958388193669812</v>
      </c>
      <c r="AX23" s="48">
        <f>$CK23*C_Of!AX23</f>
        <v>52.23788639722968</v>
      </c>
      <c r="AY23" s="48">
        <f>$CK23*C_Of!AY23</f>
        <v>295289.03922356333</v>
      </c>
      <c r="AZ23" s="48">
        <f>$CK23*C_Of!AZ23</f>
        <v>89.794755203304859</v>
      </c>
      <c r="BA23" s="48">
        <f>$CK23*C_Of!BA23</f>
        <v>9.822454863113073</v>
      </c>
      <c r="BB23" s="48">
        <f>$CK23*C_Of!BB23</f>
        <v>35.280049909817272</v>
      </c>
      <c r="BC23" s="48">
        <f>$CK23*C_Of!BC23</f>
        <v>11.227050058252981</v>
      </c>
      <c r="BD23" s="48">
        <f>$CK23*C_Of!BD23</f>
        <v>66.832331606026699</v>
      </c>
      <c r="BE23" s="48">
        <f>$CK23*C_Of!BE23</f>
        <v>35.575627442278481</v>
      </c>
      <c r="BF23" s="48">
        <f>$CK23*C_Of!BF23</f>
        <v>51.972325699830442</v>
      </c>
      <c r="BG23" s="48">
        <f>$CK23*C_Of!BG23</f>
        <v>71.35465079195663</v>
      </c>
      <c r="BH23" s="48">
        <f>$CK23*C_Of!BH23</f>
        <v>32.973010038485015</v>
      </c>
      <c r="BI23" s="48">
        <f>$CK23*C_Of!BI23</f>
        <v>2815.6364153800605</v>
      </c>
      <c r="BJ23" s="48">
        <f>$CK23*C_Of!BJ23</f>
        <v>317.89208722288356</v>
      </c>
      <c r="BK23" s="48">
        <f>$CK23*C_Of!BK23</f>
        <v>926.05277128907278</v>
      </c>
      <c r="BL23" s="48">
        <f>$CK23*C_Of!BL23</f>
        <v>7.2964943080720275</v>
      </c>
      <c r="BM23" s="48">
        <f>$CK23*C_Of!BM23</f>
        <v>19.022712286929554</v>
      </c>
      <c r="BN23" s="48">
        <f>$CK23*C_Of!BN23</f>
        <v>148.72079908953484</v>
      </c>
      <c r="BO23" s="48">
        <f>$CK23*C_Of!BO23</f>
        <v>49.679002017004677</v>
      </c>
      <c r="BP23" s="48">
        <f>$CK23*C_Of!BP23</f>
        <v>37.796195983653696</v>
      </c>
      <c r="BQ23" s="48">
        <f>$CK23*C_Of!BQ23</f>
        <v>33.898790262202631</v>
      </c>
      <c r="BR23" s="48">
        <f>$CK23*C_Of!BR23</f>
        <v>3.7412295387999026</v>
      </c>
      <c r="BS23" s="48">
        <f>$CK23*C_Of!BS23</f>
        <v>7.8282958096921211</v>
      </c>
      <c r="BT23" s="48">
        <f>$CK23*C_Of!BT23</f>
        <v>82.248743590040164</v>
      </c>
      <c r="BU23" s="48">
        <f>$CK23*C_Of!BU23</f>
        <v>87.927854397640004</v>
      </c>
      <c r="BV23" s="48">
        <f>$CK23*C_Of!BV23</f>
        <v>59.922880901702101</v>
      </c>
      <c r="BW23" s="48">
        <f>$CK23*C_Of!BW23</f>
        <v>52.351036027231203</v>
      </c>
      <c r="BX23" s="48">
        <f>$CK23*C_Of!BX23</f>
        <v>108.8411462182856</v>
      </c>
      <c r="BY23" s="48">
        <f>$CK23*C_Of!BY23</f>
        <v>161.76872433980054</v>
      </c>
      <c r="BZ23" s="48">
        <f>$CK23*C_Of!BZ23</f>
        <v>55.743098286973506</v>
      </c>
      <c r="CA23" s="55">
        <f>$CK23*C_Of!CA23</f>
        <v>0</v>
      </c>
      <c r="CB23" s="83">
        <f t="shared" si="0"/>
        <v>306958.99521571776</v>
      </c>
      <c r="CC23" s="51">
        <f>$CK23*C_Of!CC23</f>
        <v>9943.5920443846026</v>
      </c>
      <c r="CD23" s="48">
        <f>$CK23*C_Of!CD23</f>
        <v>0</v>
      </c>
      <c r="CE23" s="48">
        <f>$CK23*C_Of!CE23</f>
        <v>0</v>
      </c>
      <c r="CF23" s="48">
        <f>$CK23*C_Of!CF23</f>
        <v>1931.3206447513433</v>
      </c>
      <c r="CG23" s="48">
        <f>$CK23*C_Of!CG23</f>
        <v>-12164.999999999989</v>
      </c>
      <c r="CH23" s="82">
        <f>$CK23*C_Of!CH23</f>
        <v>3316095.0920951492</v>
      </c>
      <c r="CI23" s="93">
        <f t="shared" si="1"/>
        <v>3622764.0000000028</v>
      </c>
      <c r="CJ23" s="127"/>
      <c r="CK23" s="48">
        <f>+Sim_V_Of!G16</f>
        <v>3622764.0000000014</v>
      </c>
      <c r="CL23" s="48">
        <f t="shared" si="2"/>
        <v>0</v>
      </c>
      <c r="CM23" s="48"/>
      <c r="CN23" s="167">
        <f t="shared" si="3"/>
        <v>0.91526939231600035</v>
      </c>
      <c r="CO23" s="360">
        <v>0</v>
      </c>
    </row>
    <row r="24" spans="1:93" ht="19.5" x14ac:dyDescent="0.25">
      <c r="A24" s="30"/>
      <c r="B24" s="42" t="s">
        <v>15</v>
      </c>
      <c r="C24" s="43" t="s">
        <v>126</v>
      </c>
      <c r="D24" s="51">
        <f>$CK24*C_Of!D24</f>
        <v>829.52531118565594</v>
      </c>
      <c r="E24" s="48">
        <f>$CK24*C_Of!E24</f>
        <v>899.21588883519269</v>
      </c>
      <c r="F24" s="48">
        <f>$CK24*C_Of!F24</f>
        <v>2502.9006806142165</v>
      </c>
      <c r="G24" s="48">
        <f>$CK24*C_Of!G24</f>
        <v>2107.2088013015696</v>
      </c>
      <c r="H24" s="48">
        <f>$CK24*C_Of!H24</f>
        <v>22967.286019024767</v>
      </c>
      <c r="I24" s="48">
        <f>$CK24*C_Of!I24</f>
        <v>1781.9048012844733</v>
      </c>
      <c r="J24" s="48">
        <f>$CK24*C_Of!J24</f>
        <v>1498.9820037508096</v>
      </c>
      <c r="K24" s="48">
        <f>$CK24*C_Of!K24</f>
        <v>3989.8649463417055</v>
      </c>
      <c r="L24" s="48">
        <f>$CK24*C_Of!L24</f>
        <v>1260.671488312795</v>
      </c>
      <c r="M24" s="48">
        <f>$CK24*C_Of!M24</f>
        <v>1656.2763277826434</v>
      </c>
      <c r="N24" s="48">
        <f>$CK24*C_Of!N24</f>
        <v>792.38597457316746</v>
      </c>
      <c r="O24" s="48">
        <f>$CK24*C_Of!O24</f>
        <v>404.49028891684014</v>
      </c>
      <c r="P24" s="48">
        <f>$CK24*C_Of!P24</f>
        <v>307.73507181023689</v>
      </c>
      <c r="Q24" s="48">
        <f>$CK24*C_Of!Q24</f>
        <v>5.5709775281009151</v>
      </c>
      <c r="R24" s="48">
        <f>$CK24*C_Of!R24</f>
        <v>22229.995752641669</v>
      </c>
      <c r="S24" s="48">
        <f>$CK24*C_Of!S24</f>
        <v>2145.2740760927563</v>
      </c>
      <c r="T24" s="48">
        <f>$CK24*C_Of!T24</f>
        <v>97.90418459663131</v>
      </c>
      <c r="U24" s="48">
        <f>$CK24*C_Of!U24</f>
        <v>134.78906578140669</v>
      </c>
      <c r="V24" s="48">
        <f>$CK24*C_Of!V24</f>
        <v>346.93902283313258</v>
      </c>
      <c r="W24" s="48">
        <f>$CK24*C_Of!W24</f>
        <v>94.796771394314078</v>
      </c>
      <c r="X24" s="48">
        <f>$CK24*C_Of!X24</f>
        <v>56.938792936337734</v>
      </c>
      <c r="Y24" s="48">
        <f>$CK24*C_Of!Y24</f>
        <v>16.065783650237577</v>
      </c>
      <c r="Z24" s="48">
        <f>$CK24*C_Of!Z24</f>
        <v>123.3635807567499</v>
      </c>
      <c r="AA24" s="48">
        <f>$CK24*C_Of!AA24</f>
        <v>25.379338279270499</v>
      </c>
      <c r="AB24" s="48">
        <f>$CK24*C_Of!AB24</f>
        <v>16.838003361656455</v>
      </c>
      <c r="AC24" s="48">
        <f>$CK24*C_Of!AC24</f>
        <v>10.272211707590579</v>
      </c>
      <c r="AD24" s="48">
        <f>$CK24*C_Of!AD24</f>
        <v>14.000624343715987</v>
      </c>
      <c r="AE24" s="48">
        <f>$CK24*C_Of!AE24</f>
        <v>362.5908115883887</v>
      </c>
      <c r="AF24" s="48">
        <f>$CK24*C_Of!AF24</f>
        <v>43.150121515147156</v>
      </c>
      <c r="AG24" s="48">
        <f>$CK24*C_Of!AG24</f>
        <v>9.930269899469911</v>
      </c>
      <c r="AH24" s="48">
        <f>$CK24*C_Of!AH24</f>
        <v>16.823962847631648</v>
      </c>
      <c r="AI24" s="48">
        <f>$CK24*C_Of!AI24</f>
        <v>12.113818661330543</v>
      </c>
      <c r="AJ24" s="48">
        <f>$CK24*C_Of!AJ24</f>
        <v>0</v>
      </c>
      <c r="AK24" s="48">
        <f>$CK24*C_Of!AK24</f>
        <v>12.95854143202828</v>
      </c>
      <c r="AL24" s="48">
        <f>$CK24*C_Of!AL24</f>
        <v>18.107435733335851</v>
      </c>
      <c r="AM24" s="48">
        <f>$CK24*C_Of!AM24</f>
        <v>6.9282932590145379</v>
      </c>
      <c r="AN24" s="48">
        <f>$CK24*C_Of!AN24</f>
        <v>426.48332566670291</v>
      </c>
      <c r="AO24" s="48">
        <f>$CK24*C_Of!AO24</f>
        <v>43.662388829638132</v>
      </c>
      <c r="AP24" s="48">
        <f>$CK24*C_Of!AP24</f>
        <v>9.7154206765734674</v>
      </c>
      <c r="AQ24" s="48">
        <f>$CK24*C_Of!AQ24</f>
        <v>592.25787469542126</v>
      </c>
      <c r="AR24" s="48">
        <f>$CK24*C_Of!AR24</f>
        <v>1388.6994586894748</v>
      </c>
      <c r="AS24" s="48">
        <f>$CK24*C_Of!AS24</f>
        <v>763.81743893950136</v>
      </c>
      <c r="AT24" s="48">
        <f>$CK24*C_Of!AT24</f>
        <v>29.307644176777224</v>
      </c>
      <c r="AU24" s="48">
        <f>$CK24*C_Of!AU24</f>
        <v>9.3179716219445758</v>
      </c>
      <c r="AV24" s="48">
        <f>$CK24*C_Of!AV24</f>
        <v>38.650639250610752</v>
      </c>
      <c r="AW24" s="48">
        <f>$CK24*C_Of!AW24</f>
        <v>3903.8273541876988</v>
      </c>
      <c r="AX24" s="48">
        <f>$CK24*C_Of!AX24</f>
        <v>80404.266814093062</v>
      </c>
      <c r="AY24" s="48">
        <f>$CK24*C_Of!AY24</f>
        <v>19.336888762800584</v>
      </c>
      <c r="AZ24" s="48">
        <f>$CK24*C_Of!AZ24</f>
        <v>180.40341250798517</v>
      </c>
      <c r="BA24" s="48">
        <f>$CK24*C_Of!BA24</f>
        <v>3.148851822928417</v>
      </c>
      <c r="BB24" s="48">
        <f>$CK24*C_Of!BB24</f>
        <v>11.309967927541583</v>
      </c>
      <c r="BC24" s="48">
        <f>$CK24*C_Of!BC24</f>
        <v>3.5991325523723754</v>
      </c>
      <c r="BD24" s="48">
        <f>$CK24*C_Of!BD24</f>
        <v>21.424899593938822</v>
      </c>
      <c r="BE24" s="48">
        <f>$CK24*C_Of!BE24</f>
        <v>11.404723247355003</v>
      </c>
      <c r="BF24" s="48">
        <f>$CK24*C_Of!BF24</f>
        <v>16.661125431720617</v>
      </c>
      <c r="BG24" s="48">
        <f>$CK24*C_Of!BG24</f>
        <v>22.87465051780983</v>
      </c>
      <c r="BH24" s="48">
        <f>$CK24*C_Of!BH24</f>
        <v>268.81142985313636</v>
      </c>
      <c r="BI24" s="48">
        <f>$CK24*C_Of!BI24</f>
        <v>128861.8909303704</v>
      </c>
      <c r="BJ24" s="48">
        <f>$CK24*C_Of!BJ24</f>
        <v>101.90884990527179</v>
      </c>
      <c r="BK24" s="48">
        <f>$CK24*C_Of!BK24</f>
        <v>296.87109766746573</v>
      </c>
      <c r="BL24" s="48">
        <f>$CK24*C_Of!BL24</f>
        <v>2.3390872977427666</v>
      </c>
      <c r="BM24" s="48">
        <f>$CK24*C_Of!BM24</f>
        <v>6.0982415390562386</v>
      </c>
      <c r="BN24" s="48">
        <f>$CK24*C_Of!BN24</f>
        <v>47.676448082148013</v>
      </c>
      <c r="BO24" s="48">
        <f>$CK24*C_Of!BO24</f>
        <v>15.925938906573066</v>
      </c>
      <c r="BP24" s="48">
        <f>$CK24*C_Of!BP24</f>
        <v>12.116586157074751</v>
      </c>
      <c r="BQ24" s="48">
        <f>$CK24*C_Of!BQ24</f>
        <v>10.867168034852604</v>
      </c>
      <c r="BR24" s="48">
        <f>$CK24*C_Of!BR24</f>
        <v>1.1993516506229158</v>
      </c>
      <c r="BS24" s="48">
        <f>$CK24*C_Of!BS24</f>
        <v>2.5095705579001768</v>
      </c>
      <c r="BT24" s="48">
        <f>$CK24*C_Of!BT24</f>
        <v>26.367044674307369</v>
      </c>
      <c r="BU24" s="48">
        <f>$CK24*C_Of!BU24</f>
        <v>214.00130923627677</v>
      </c>
      <c r="BV24" s="48">
        <f>$CK24*C_Of!BV24</f>
        <v>19.209889522734354</v>
      </c>
      <c r="BW24" s="48">
        <f>$CK24*C_Of!BW24</f>
        <v>25.48808731102385</v>
      </c>
      <c r="BX24" s="48">
        <f>$CK24*C_Of!BX24</f>
        <v>34.891953839983984</v>
      </c>
      <c r="BY24" s="48">
        <f>$CK24*C_Of!BY24</f>
        <v>51.8593111018629</v>
      </c>
      <c r="BZ24" s="48">
        <f>$CK24*C_Of!BZ24</f>
        <v>17.869947900273075</v>
      </c>
      <c r="CA24" s="55">
        <f>$CK24*C_Of!CA24</f>
        <v>0</v>
      </c>
      <c r="CB24" s="83">
        <f t="shared" si="0"/>
        <v>284717.25127137447</v>
      </c>
      <c r="CC24" s="51">
        <f>$CK24*C_Of!CC24</f>
        <v>4245.1963331797897</v>
      </c>
      <c r="CD24" s="48">
        <f>$CK24*C_Of!CD24</f>
        <v>0</v>
      </c>
      <c r="CE24" s="48">
        <f>$CK24*C_Of!CE24</f>
        <v>0</v>
      </c>
      <c r="CF24" s="48">
        <f>$CK24*C_Of!CF24</f>
        <v>619.13672474307862</v>
      </c>
      <c r="CG24" s="48">
        <f>$CK24*C_Of!CG24</f>
        <v>1412.0058549634728</v>
      </c>
      <c r="CH24" s="82">
        <f>$CK24*C_Of!CH24</f>
        <v>6330.4098157397575</v>
      </c>
      <c r="CI24" s="93">
        <f t="shared" si="1"/>
        <v>297324.00000000058</v>
      </c>
      <c r="CJ24" s="127"/>
      <c r="CK24" s="48">
        <f>+Sim_V_Of!G17</f>
        <v>297324.00000000081</v>
      </c>
      <c r="CL24" s="48">
        <f t="shared" si="2"/>
        <v>0</v>
      </c>
      <c r="CM24" s="48"/>
      <c r="CN24" s="167">
        <f t="shared" si="3"/>
        <v>4.2400710096144524E-2</v>
      </c>
      <c r="CO24" s="360">
        <v>0</v>
      </c>
    </row>
    <row r="25" spans="1:93" ht="19.5" x14ac:dyDescent="0.25">
      <c r="A25" s="30"/>
      <c r="B25" s="42" t="s">
        <v>16</v>
      </c>
      <c r="C25" s="43" t="s">
        <v>127</v>
      </c>
      <c r="D25" s="51">
        <f>$CK25*C_Of!D25</f>
        <v>35.119249691900407</v>
      </c>
      <c r="E25" s="48">
        <f>$CK25*C_Of!E25</f>
        <v>39.1070855062924</v>
      </c>
      <c r="F25" s="48">
        <f>$CK25*C_Of!F25</f>
        <v>100.36395847488443</v>
      </c>
      <c r="G25" s="48">
        <f>$CK25*C_Of!G25</f>
        <v>14.412016013263367</v>
      </c>
      <c r="H25" s="48">
        <f>$CK25*C_Of!H25</f>
        <v>356.26293387024788</v>
      </c>
      <c r="I25" s="48">
        <f>$CK25*C_Of!I25</f>
        <v>55.550900440808398</v>
      </c>
      <c r="J25" s="48">
        <f>$CK25*C_Of!J25</f>
        <v>59.132553758114248</v>
      </c>
      <c r="K25" s="48">
        <f>$CK25*C_Of!K25</f>
        <v>103.26592887306467</v>
      </c>
      <c r="L25" s="48">
        <f>$CK25*C_Of!L25</f>
        <v>61.468675160245731</v>
      </c>
      <c r="M25" s="48">
        <f>$CK25*C_Of!M25</f>
        <v>51719.844665461271</v>
      </c>
      <c r="N25" s="48">
        <f>$CK25*C_Of!N25</f>
        <v>15.035296128428884</v>
      </c>
      <c r="O25" s="48">
        <f>$CK25*C_Of!O25</f>
        <v>110179.36793951762</v>
      </c>
      <c r="P25" s="48">
        <f>$CK25*C_Of!P25</f>
        <v>71.636387033509266</v>
      </c>
      <c r="Q25" s="48">
        <f>$CK25*C_Of!Q25</f>
        <v>24.474551568683459</v>
      </c>
      <c r="R25" s="48">
        <f>$CK25*C_Of!R25</f>
        <v>140.78820758285437</v>
      </c>
      <c r="S25" s="48">
        <f>$CK25*C_Of!S25</f>
        <v>17.854910985490434</v>
      </c>
      <c r="T25" s="48">
        <f>$CK25*C_Of!T25</f>
        <v>125984.30284589628</v>
      </c>
      <c r="U25" s="48">
        <f>$CK25*C_Of!U25</f>
        <v>1858.8465423044952</v>
      </c>
      <c r="V25" s="48">
        <f>$CK25*C_Of!V25</f>
        <v>70214.853224657345</v>
      </c>
      <c r="W25" s="48">
        <f>$CK25*C_Of!W25</f>
        <v>476.86838359427509</v>
      </c>
      <c r="X25" s="48">
        <f>$CK25*C_Of!X25</f>
        <v>4835.0134861499537</v>
      </c>
      <c r="Y25" s="48">
        <f>$CK25*C_Of!Y25</f>
        <v>956.43900800449273</v>
      </c>
      <c r="Z25" s="48">
        <f>$CK25*C_Of!Z25</f>
        <v>535.74703434557625</v>
      </c>
      <c r="AA25" s="48">
        <f>$CK25*C_Of!AA25</f>
        <v>110.31046502886568</v>
      </c>
      <c r="AB25" s="48">
        <f>$CK25*C_Of!AB25</f>
        <v>117.22256322775719</v>
      </c>
      <c r="AC25" s="48">
        <f>$CK25*C_Of!AC25</f>
        <v>264.35812247167507</v>
      </c>
      <c r="AD25" s="48">
        <f>$CK25*C_Of!AD25</f>
        <v>66.871123439494198</v>
      </c>
      <c r="AE25" s="48">
        <f>$CK25*C_Of!AE25</f>
        <v>42891.789443021175</v>
      </c>
      <c r="AF25" s="48">
        <f>$CK25*C_Of!AF25</f>
        <v>8319.311864084626</v>
      </c>
      <c r="AG25" s="48">
        <f>$CK25*C_Of!AG25</f>
        <v>43.418480512713401</v>
      </c>
      <c r="AH25" s="48">
        <f>$CK25*C_Of!AH25</f>
        <v>3385.7255354425665</v>
      </c>
      <c r="AI25" s="48">
        <f>$CK25*C_Of!AI25</f>
        <v>54.741984989251648</v>
      </c>
      <c r="AJ25" s="48">
        <f>$CK25*C_Of!AJ25</f>
        <v>0</v>
      </c>
      <c r="AK25" s="48">
        <f>$CK25*C_Of!AK25</f>
        <v>64.847225574400298</v>
      </c>
      <c r="AL25" s="48">
        <f>$CK25*C_Of!AL25</f>
        <v>88.974880710322637</v>
      </c>
      <c r="AM25" s="48">
        <f>$CK25*C_Of!AM25</f>
        <v>113.91000403779282</v>
      </c>
      <c r="AN25" s="48">
        <f>$CK25*C_Of!AN25</f>
        <v>85.801102178388263</v>
      </c>
      <c r="AO25" s="48">
        <f>$CK25*C_Of!AO25</f>
        <v>149.15329668861395</v>
      </c>
      <c r="AP25" s="48">
        <f>$CK25*C_Of!AP25</f>
        <v>43.107256130877275</v>
      </c>
      <c r="AQ25" s="48">
        <f>$CK25*C_Of!AQ25</f>
        <v>421.00845587146864</v>
      </c>
      <c r="AR25" s="48">
        <f>$CK25*C_Of!AR25</f>
        <v>128.14892300489532</v>
      </c>
      <c r="AS25" s="48">
        <f>$CK25*C_Of!AS25</f>
        <v>111.93317359906567</v>
      </c>
      <c r="AT25" s="48">
        <f>$CK25*C_Of!AT25</f>
        <v>75.968388084024781</v>
      </c>
      <c r="AU25" s="48">
        <f>$CK25*C_Of!AU25</f>
        <v>20.796830148971299</v>
      </c>
      <c r="AV25" s="48">
        <f>$CK25*C_Of!AV25</f>
        <v>139.34895031233131</v>
      </c>
      <c r="AW25" s="48">
        <f>$CK25*C_Of!AW25</f>
        <v>27.388318422821705</v>
      </c>
      <c r="AX25" s="48">
        <f>$CK25*C_Of!AX25</f>
        <v>74.888529920924881</v>
      </c>
      <c r="AY25" s="48">
        <f>$CK25*C_Of!AY25</f>
        <v>89.25060638566157</v>
      </c>
      <c r="AZ25" s="48">
        <f>$CK25*C_Of!AZ25</f>
        <v>99.56605450418644</v>
      </c>
      <c r="BA25" s="48">
        <f>$CK25*C_Of!BA25</f>
        <v>13.954552202549062</v>
      </c>
      <c r="BB25" s="48">
        <f>$CK25*C_Of!BB25</f>
        <v>50.681727241016652</v>
      </c>
      <c r="BC25" s="48">
        <f>$CK25*C_Of!BC25</f>
        <v>17.105311635730523</v>
      </c>
      <c r="BD25" s="48">
        <f>$CK25*C_Of!BD25</f>
        <v>94.618288934196613</v>
      </c>
      <c r="BE25" s="48">
        <f>$CK25*C_Of!BE25</f>
        <v>54.852155454206311</v>
      </c>
      <c r="BF25" s="48">
        <f>$CK25*C_Of!BF25</f>
        <v>76.771723501313929</v>
      </c>
      <c r="BG25" s="48">
        <f>$CK25*C_Of!BG25</f>
        <v>102.69152721222461</v>
      </c>
      <c r="BH25" s="48">
        <f>$CK25*C_Of!BH25</f>
        <v>49.978998900807341</v>
      </c>
      <c r="BI25" s="48">
        <f>$CK25*C_Of!BI25</f>
        <v>836.93061264692335</v>
      </c>
      <c r="BJ25" s="48">
        <f>$CK25*C_Of!BJ25</f>
        <v>442.48397134699826</v>
      </c>
      <c r="BK25" s="48">
        <f>$CK25*C_Of!BK25</f>
        <v>1297.4483695574208</v>
      </c>
      <c r="BL25" s="48">
        <f>$CK25*C_Of!BL25</f>
        <v>10.161361259150663</v>
      </c>
      <c r="BM25" s="48">
        <f>$CK25*C_Of!BM25</f>
        <v>28167.530151038351</v>
      </c>
      <c r="BN25" s="48">
        <f>$CK25*C_Of!BN25</f>
        <v>198146.15159674056</v>
      </c>
      <c r="BO25" s="48">
        <f>$CK25*C_Of!BO25</f>
        <v>69.14976178575823</v>
      </c>
      <c r="BP25" s="48">
        <f>$CK25*C_Of!BP25</f>
        <v>53.421532970176585</v>
      </c>
      <c r="BQ25" s="48">
        <f>$CK25*C_Of!BQ25</f>
        <v>47.198208270074304</v>
      </c>
      <c r="BR25" s="48">
        <f>$CK25*C_Of!BR25</f>
        <v>5.2210958635087641</v>
      </c>
      <c r="BS25" s="48">
        <f>$CK25*C_Of!BS25</f>
        <v>10.896450581744137</v>
      </c>
      <c r="BT25" s="48">
        <f>$CK25*C_Of!BT25</f>
        <v>4672.4940998814345</v>
      </c>
      <c r="BU25" s="48">
        <f>$CK25*C_Of!BU25</f>
        <v>679.39995752541745</v>
      </c>
      <c r="BV25" s="48">
        <f>$CK25*C_Of!BV25</f>
        <v>84.389241045462555</v>
      </c>
      <c r="BW25" s="48">
        <f>$CK25*C_Of!BW25</f>
        <v>78.76825131455773</v>
      </c>
      <c r="BX25" s="48">
        <f>$CK25*C_Of!BX25</f>
        <v>154.30575158703215</v>
      </c>
      <c r="BY25" s="48">
        <f>$CK25*C_Of!BY25</f>
        <v>1082.0664987554123</v>
      </c>
      <c r="BZ25" s="48">
        <f>$CK25*C_Of!BZ25</f>
        <v>13858.588956763875</v>
      </c>
      <c r="CA25" s="55">
        <f>$CK25*C_Of!CA25</f>
        <v>0</v>
      </c>
      <c r="CB25" s="83">
        <f t="shared" si="0"/>
        <v>675000.85751682788</v>
      </c>
      <c r="CC25" s="51">
        <f>$CK25*C_Of!CC25</f>
        <v>2210091.7515877057</v>
      </c>
      <c r="CD25" s="48">
        <f>$CK25*C_Of!CD25</f>
        <v>0</v>
      </c>
      <c r="CE25" s="48">
        <f>$CK25*C_Of!CE25</f>
        <v>0</v>
      </c>
      <c r="CF25" s="48">
        <f>$CK25*C_Of!CF25</f>
        <v>8077.5204762997864</v>
      </c>
      <c r="CG25" s="48">
        <f>$CK25*C_Of!CG25</f>
        <v>42274.577275820622</v>
      </c>
      <c r="CH25" s="82">
        <f>$CK25*C_Of!CH25</f>
        <v>49322.293143342984</v>
      </c>
      <c r="CI25" s="93">
        <f t="shared" si="1"/>
        <v>2984766.9999999972</v>
      </c>
      <c r="CJ25" s="127"/>
      <c r="CK25" s="48">
        <f>+Sim_V_Of!G18</f>
        <v>2984766.9999999953</v>
      </c>
      <c r="CL25" s="48">
        <f t="shared" si="2"/>
        <v>0</v>
      </c>
      <c r="CM25" s="48"/>
      <c r="CN25" s="167">
        <f t="shared" si="3"/>
        <v>0.77385140698860966</v>
      </c>
      <c r="CO25" s="360">
        <v>0</v>
      </c>
    </row>
    <row r="26" spans="1:93" ht="19.5" x14ac:dyDescent="0.25">
      <c r="A26" s="30"/>
      <c r="B26" s="42" t="s">
        <v>17</v>
      </c>
      <c r="C26" s="43" t="s">
        <v>128</v>
      </c>
      <c r="D26" s="51">
        <f>$CK26*C_Of!D26</f>
        <v>93.084307663545047</v>
      </c>
      <c r="E26" s="48">
        <f>$CK26*C_Of!E26</f>
        <v>111.81244735606131</v>
      </c>
      <c r="F26" s="48">
        <f>$CK26*C_Of!F26</f>
        <v>318.29842450255074</v>
      </c>
      <c r="G26" s="48">
        <f>$CK26*C_Of!G26</f>
        <v>32.306532110726167</v>
      </c>
      <c r="H26" s="48">
        <f>$CK26*C_Of!H26</f>
        <v>894.75694693268713</v>
      </c>
      <c r="I26" s="48">
        <f>$CK26*C_Of!I26</f>
        <v>149.79580656504052</v>
      </c>
      <c r="J26" s="48">
        <f>$CK26*C_Of!J26</f>
        <v>133.48228038349188</v>
      </c>
      <c r="K26" s="48">
        <f>$CK26*C_Of!K26</f>
        <v>236.05853158370115</v>
      </c>
      <c r="L26" s="48">
        <f>$CK26*C_Of!L26</f>
        <v>193.06313566342172</v>
      </c>
      <c r="M26" s="48">
        <f>$CK26*C_Of!M26</f>
        <v>1445.7863505129362</v>
      </c>
      <c r="N26" s="48">
        <f>$CK26*C_Of!N26</f>
        <v>33.226405919082204</v>
      </c>
      <c r="O26" s="48">
        <f>$CK26*C_Of!O26</f>
        <v>10614.105101378247</v>
      </c>
      <c r="P26" s="48">
        <f>$CK26*C_Of!P26</f>
        <v>758.69341119472779</v>
      </c>
      <c r="Q26" s="48">
        <f>$CK26*C_Of!Q26</f>
        <v>94.77581060813543</v>
      </c>
      <c r="R26" s="48">
        <f>$CK26*C_Of!R26</f>
        <v>6565.656222009593</v>
      </c>
      <c r="S26" s="48">
        <f>$CK26*C_Of!S26</f>
        <v>966.14686876425674</v>
      </c>
      <c r="T26" s="48">
        <f>$CK26*C_Of!T26</f>
        <v>1302.5916249498737</v>
      </c>
      <c r="U26" s="48">
        <f>$CK26*C_Of!U26</f>
        <v>116698.53306584166</v>
      </c>
      <c r="V26" s="48">
        <f>$CK26*C_Of!V26</f>
        <v>5148.2565534759624</v>
      </c>
      <c r="W26" s="48">
        <f>$CK26*C_Of!W26</f>
        <v>1503.7417030928054</v>
      </c>
      <c r="X26" s="48">
        <f>$CK26*C_Of!X26</f>
        <v>719.44994854452011</v>
      </c>
      <c r="Y26" s="48">
        <f>$CK26*C_Of!Y26</f>
        <v>222.0463568903449</v>
      </c>
      <c r="Z26" s="48">
        <f>$CK26*C_Of!Z26</f>
        <v>1199.2620915459654</v>
      </c>
      <c r="AA26" s="48">
        <f>$CK26*C_Of!AA26</f>
        <v>260.07846642543575</v>
      </c>
      <c r="AB26" s="48">
        <f>$CK26*C_Of!AB26</f>
        <v>235.42929554001569</v>
      </c>
      <c r="AC26" s="48">
        <f>$CK26*C_Of!AC26</f>
        <v>112.90592570369307</v>
      </c>
      <c r="AD26" s="48">
        <f>$CK26*C_Of!AD26</f>
        <v>144.03857219103855</v>
      </c>
      <c r="AE26" s="48">
        <f>$CK26*C_Of!AE26</f>
        <v>141101.97479944458</v>
      </c>
      <c r="AF26" s="48">
        <f>$CK26*C_Of!AF26</f>
        <v>1409.8517452725043</v>
      </c>
      <c r="AG26" s="48">
        <f>$CK26*C_Of!AG26</f>
        <v>138.9284578105412</v>
      </c>
      <c r="AH26" s="48">
        <f>$CK26*C_Of!AH26</f>
        <v>667.1536368173214</v>
      </c>
      <c r="AI26" s="48">
        <f>$CK26*C_Of!AI26</f>
        <v>426.47292257434725</v>
      </c>
      <c r="AJ26" s="48">
        <f>$CK26*C_Of!AJ26</f>
        <v>0</v>
      </c>
      <c r="AK26" s="48">
        <f>$CK26*C_Of!AK26</f>
        <v>315.31429177991669</v>
      </c>
      <c r="AL26" s="48">
        <f>$CK26*C_Of!AL26</f>
        <v>1671.6477817361085</v>
      </c>
      <c r="AM26" s="48">
        <f>$CK26*C_Of!AM26</f>
        <v>142.45204287676114</v>
      </c>
      <c r="AN26" s="48">
        <f>$CK26*C_Of!AN26</f>
        <v>771.24445780681754</v>
      </c>
      <c r="AO26" s="48">
        <f>$CK26*C_Of!AO26</f>
        <v>970.48408508140949</v>
      </c>
      <c r="AP26" s="48">
        <f>$CK26*C_Of!AP26</f>
        <v>226.8065791458458</v>
      </c>
      <c r="AQ26" s="48">
        <f>$CK26*C_Of!AQ26</f>
        <v>1853.6396818002163</v>
      </c>
      <c r="AR26" s="48">
        <f>$CK26*C_Of!AR26</f>
        <v>283.60921517221078</v>
      </c>
      <c r="AS26" s="48">
        <f>$CK26*C_Of!AS26</f>
        <v>428.77215025051891</v>
      </c>
      <c r="AT26" s="48">
        <f>$CK26*C_Of!AT26</f>
        <v>180.09264076136438</v>
      </c>
      <c r="AU26" s="48">
        <f>$CK26*C_Of!AU26</f>
        <v>85.405862115267041</v>
      </c>
      <c r="AV26" s="48">
        <f>$CK26*C_Of!AV26</f>
        <v>796.72916076437457</v>
      </c>
      <c r="AW26" s="48">
        <f>$CK26*C_Of!AW26</f>
        <v>168.08438531282209</v>
      </c>
      <c r="AX26" s="48">
        <f>$CK26*C_Of!AX26</f>
        <v>475.65152413119523</v>
      </c>
      <c r="AY26" s="48">
        <f>$CK26*C_Of!AY26</f>
        <v>950.99700671425774</v>
      </c>
      <c r="AZ26" s="48">
        <f>$CK26*C_Of!AZ26</f>
        <v>3365.431308346228</v>
      </c>
      <c r="BA26" s="48">
        <f>$CK26*C_Of!BA26</f>
        <v>71.067452019070302</v>
      </c>
      <c r="BB26" s="48">
        <f>$CK26*C_Of!BB26</f>
        <v>336.29584029428696</v>
      </c>
      <c r="BC26" s="48">
        <f>$CK26*C_Of!BC26</f>
        <v>248.3769580071108</v>
      </c>
      <c r="BD26" s="48">
        <f>$CK26*C_Of!BD26</f>
        <v>435.94842578213462</v>
      </c>
      <c r="BE26" s="48">
        <f>$CK26*C_Of!BE26</f>
        <v>881.06082381337046</v>
      </c>
      <c r="BF26" s="48">
        <f>$CK26*C_Of!BF26</f>
        <v>800.77674230126536</v>
      </c>
      <c r="BG26" s="48">
        <f>$CK26*C_Of!BG26</f>
        <v>707.17112030753276</v>
      </c>
      <c r="BH26" s="48">
        <f>$CK26*C_Of!BH26</f>
        <v>692.13297952731489</v>
      </c>
      <c r="BI26" s="48">
        <f>$CK26*C_Of!BI26</f>
        <v>22713.761008142035</v>
      </c>
      <c r="BJ26" s="48">
        <f>$CK26*C_Of!BJ26</f>
        <v>977.84253260325875</v>
      </c>
      <c r="BK26" s="48">
        <f>$CK26*C_Of!BK26</f>
        <v>4070.5975457527356</v>
      </c>
      <c r="BL26" s="48">
        <f>$CK26*C_Of!BL26</f>
        <v>23.1880956154953</v>
      </c>
      <c r="BM26" s="48">
        <f>$CK26*C_Of!BM26</f>
        <v>1887.3544112844193</v>
      </c>
      <c r="BN26" s="48">
        <f>$CK26*C_Of!BN26</f>
        <v>5766.5953763565194</v>
      </c>
      <c r="BO26" s="48">
        <f>$CK26*C_Of!BO26</f>
        <v>152.81362167234687</v>
      </c>
      <c r="BP26" s="48">
        <f>$CK26*C_Of!BP26</f>
        <v>233.71689033766671</v>
      </c>
      <c r="BQ26" s="48">
        <f>$CK26*C_Of!BQ26</f>
        <v>106.21475288919154</v>
      </c>
      <c r="BR26" s="48">
        <f>$CK26*C_Of!BR26</f>
        <v>13.470125001705535</v>
      </c>
      <c r="BS26" s="48">
        <f>$CK26*C_Of!BS26</f>
        <v>24.079997295276485</v>
      </c>
      <c r="BT26" s="48">
        <f>$CK26*C_Of!BT26</f>
        <v>1090.0369188014406</v>
      </c>
      <c r="BU26" s="48">
        <f>$CK26*C_Of!BU26</f>
        <v>854.97693957472632</v>
      </c>
      <c r="BV26" s="48">
        <f>$CK26*C_Of!BV26</f>
        <v>326.21286499767507</v>
      </c>
      <c r="BW26" s="48">
        <f>$CK26*C_Of!BW26</f>
        <v>161.29289821613142</v>
      </c>
      <c r="BX26" s="48">
        <f>$CK26*C_Of!BX26</f>
        <v>740.82179235263186</v>
      </c>
      <c r="BY26" s="48">
        <f>$CK26*C_Of!BY26</f>
        <v>956.18630769972424</v>
      </c>
      <c r="BZ26" s="48">
        <f>$CK26*C_Of!BZ26</f>
        <v>1437.5226024331917</v>
      </c>
      <c r="CA26" s="55">
        <f>$CK26*C_Of!CA26</f>
        <v>0</v>
      </c>
      <c r="CB26" s="83">
        <f t="shared" si="0"/>
        <v>352327.64094614203</v>
      </c>
      <c r="CC26" s="51">
        <f>$CK26*C_Of!CC26</f>
        <v>712175.45889333519</v>
      </c>
      <c r="CD26" s="48">
        <f>$CK26*C_Of!CD26</f>
        <v>0</v>
      </c>
      <c r="CE26" s="48">
        <f>$CK26*C_Of!CE26</f>
        <v>0</v>
      </c>
      <c r="CF26" s="48">
        <f>$CK26*C_Of!CF26</f>
        <v>25787.371818661235</v>
      </c>
      <c r="CG26" s="48">
        <f>$CK26*C_Of!CG26</f>
        <v>99004.678984089813</v>
      </c>
      <c r="CH26" s="82">
        <f>$CK26*C_Of!CH26</f>
        <v>1753307.8493577724</v>
      </c>
      <c r="CI26" s="93">
        <f t="shared" si="1"/>
        <v>2942603.0000000009</v>
      </c>
      <c r="CJ26" s="127"/>
      <c r="CK26" s="48">
        <f>+Sim_V_Of!G19</f>
        <v>2942603.0000000028</v>
      </c>
      <c r="CL26" s="48">
        <f t="shared" si="2"/>
        <v>0</v>
      </c>
      <c r="CM26" s="48"/>
      <c r="CN26" s="167">
        <f t="shared" si="3"/>
        <v>0.88026667513553736</v>
      </c>
      <c r="CO26" s="360">
        <v>0</v>
      </c>
    </row>
    <row r="27" spans="1:93" ht="19.5" x14ac:dyDescent="0.25">
      <c r="A27" s="30"/>
      <c r="B27" s="42" t="s">
        <v>18</v>
      </c>
      <c r="C27" s="43" t="s">
        <v>129</v>
      </c>
      <c r="D27" s="51">
        <f>$CK27*C_Of!D27</f>
        <v>0</v>
      </c>
      <c r="E27" s="48">
        <f>$CK27*C_Of!E27</f>
        <v>0</v>
      </c>
      <c r="F27" s="48">
        <f>$CK27*C_Of!F27</f>
        <v>0</v>
      </c>
      <c r="G27" s="48">
        <f>$CK27*C_Of!G27</f>
        <v>0</v>
      </c>
      <c r="H27" s="48">
        <f>$CK27*C_Of!H27</f>
        <v>0</v>
      </c>
      <c r="I27" s="48">
        <f>$CK27*C_Of!I27</f>
        <v>0</v>
      </c>
      <c r="J27" s="48">
        <f>$CK27*C_Of!J27</f>
        <v>0</v>
      </c>
      <c r="K27" s="48">
        <f>$CK27*C_Of!K27</f>
        <v>0</v>
      </c>
      <c r="L27" s="48">
        <f>$CK27*C_Of!L27</f>
        <v>0</v>
      </c>
      <c r="M27" s="48">
        <f>$CK27*C_Of!M27</f>
        <v>0</v>
      </c>
      <c r="N27" s="48">
        <f>$CK27*C_Of!N27</f>
        <v>0</v>
      </c>
      <c r="O27" s="48">
        <f>$CK27*C_Of!O27</f>
        <v>2.5024630541871864</v>
      </c>
      <c r="P27" s="48">
        <f>$CK27*C_Of!P27</f>
        <v>0</v>
      </c>
      <c r="Q27" s="48">
        <f>$CK27*C_Of!Q27</f>
        <v>0</v>
      </c>
      <c r="R27" s="48">
        <f>$CK27*C_Of!R27</f>
        <v>0</v>
      </c>
      <c r="S27" s="48">
        <f>$CK27*C_Of!S27</f>
        <v>0</v>
      </c>
      <c r="T27" s="48">
        <f>$CK27*C_Of!T27</f>
        <v>0</v>
      </c>
      <c r="U27" s="48">
        <f>$CK27*C_Of!U27</f>
        <v>0</v>
      </c>
      <c r="V27" s="48">
        <f>$CK27*C_Of!V27</f>
        <v>0</v>
      </c>
      <c r="W27" s="48">
        <f>$CK27*C_Of!W27</f>
        <v>0</v>
      </c>
      <c r="X27" s="48">
        <f>$CK27*C_Of!X27</f>
        <v>0</v>
      </c>
      <c r="Y27" s="48">
        <f>$CK27*C_Of!Y27</f>
        <v>0</v>
      </c>
      <c r="Z27" s="48">
        <f>$CK27*C_Of!Z27</f>
        <v>0</v>
      </c>
      <c r="AA27" s="48">
        <f>$CK27*C_Of!AA27</f>
        <v>0</v>
      </c>
      <c r="AB27" s="48">
        <f>$CK27*C_Of!AB27</f>
        <v>0</v>
      </c>
      <c r="AC27" s="48">
        <f>$CK27*C_Of!AC27</f>
        <v>0</v>
      </c>
      <c r="AD27" s="48">
        <f>$CK27*C_Of!AD27</f>
        <v>0</v>
      </c>
      <c r="AE27" s="48">
        <f>$CK27*C_Of!AE27</f>
        <v>0</v>
      </c>
      <c r="AF27" s="48">
        <f>$CK27*C_Of!AF27</f>
        <v>29.195402298850507</v>
      </c>
      <c r="AG27" s="48">
        <f>$CK27*C_Of!AG27</f>
        <v>0</v>
      </c>
      <c r="AH27" s="48">
        <f>$CK27*C_Of!AH27</f>
        <v>0</v>
      </c>
      <c r="AI27" s="48">
        <f>$CK27*C_Of!AI27</f>
        <v>0</v>
      </c>
      <c r="AJ27" s="48">
        <f>$CK27*C_Of!AJ27</f>
        <v>0</v>
      </c>
      <c r="AK27" s="48">
        <f>$CK27*C_Of!AK27</f>
        <v>0</v>
      </c>
      <c r="AL27" s="48">
        <f>$CK27*C_Of!AL27</f>
        <v>0</v>
      </c>
      <c r="AM27" s="48">
        <f>$CK27*C_Of!AM27</f>
        <v>0</v>
      </c>
      <c r="AN27" s="48">
        <f>$CK27*C_Of!AN27</f>
        <v>0</v>
      </c>
      <c r="AO27" s="48">
        <f>$CK27*C_Of!AO27</f>
        <v>0</v>
      </c>
      <c r="AP27" s="48">
        <f>$CK27*C_Of!AP27</f>
        <v>0</v>
      </c>
      <c r="AQ27" s="48">
        <f>$CK27*C_Of!AQ27</f>
        <v>0</v>
      </c>
      <c r="AR27" s="48">
        <f>$CK27*C_Of!AR27</f>
        <v>0</v>
      </c>
      <c r="AS27" s="48">
        <f>$CK27*C_Of!AS27</f>
        <v>0</v>
      </c>
      <c r="AT27" s="48">
        <f>$CK27*C_Of!AT27</f>
        <v>0</v>
      </c>
      <c r="AU27" s="48">
        <f>$CK27*C_Of!AU27</f>
        <v>0</v>
      </c>
      <c r="AV27" s="48">
        <f>$CK27*C_Of!AV27</f>
        <v>0</v>
      </c>
      <c r="AW27" s="48">
        <f>$CK27*C_Of!AW27</f>
        <v>0</v>
      </c>
      <c r="AX27" s="48">
        <f>$CK27*C_Of!AX27</f>
        <v>0</v>
      </c>
      <c r="AY27" s="48">
        <f>$CK27*C_Of!AY27</f>
        <v>0</v>
      </c>
      <c r="AZ27" s="48">
        <f>$CK27*C_Of!AZ27</f>
        <v>0</v>
      </c>
      <c r="BA27" s="48">
        <f>$CK27*C_Of!BA27</f>
        <v>0</v>
      </c>
      <c r="BB27" s="48">
        <f>$CK27*C_Of!BB27</f>
        <v>0</v>
      </c>
      <c r="BC27" s="48">
        <f>$CK27*C_Of!BC27</f>
        <v>0</v>
      </c>
      <c r="BD27" s="48">
        <f>$CK27*C_Of!BD27</f>
        <v>0</v>
      </c>
      <c r="BE27" s="48">
        <f>$CK27*C_Of!BE27</f>
        <v>0</v>
      </c>
      <c r="BF27" s="48">
        <f>$CK27*C_Of!BF27</f>
        <v>0</v>
      </c>
      <c r="BG27" s="48">
        <f>$CK27*C_Of!BG27</f>
        <v>0</v>
      </c>
      <c r="BH27" s="48">
        <f>$CK27*C_Of!BH27</f>
        <v>0</v>
      </c>
      <c r="BI27" s="48">
        <f>$CK27*C_Of!BI27</f>
        <v>0</v>
      </c>
      <c r="BJ27" s="48">
        <f>$CK27*C_Of!BJ27</f>
        <v>0</v>
      </c>
      <c r="BK27" s="48">
        <f>$CK27*C_Of!BK27</f>
        <v>0</v>
      </c>
      <c r="BL27" s="48">
        <f>$CK27*C_Of!BL27</f>
        <v>0</v>
      </c>
      <c r="BM27" s="48">
        <f>$CK27*C_Of!BM27</f>
        <v>14.180623973727405</v>
      </c>
      <c r="BN27" s="48">
        <f>$CK27*C_Of!BN27</f>
        <v>239.40229885057465</v>
      </c>
      <c r="BO27" s="48">
        <f>$CK27*C_Of!BO27</f>
        <v>0</v>
      </c>
      <c r="BP27" s="48">
        <f>$CK27*C_Of!BP27</f>
        <v>0</v>
      </c>
      <c r="BQ27" s="48">
        <f>$CK27*C_Of!BQ27</f>
        <v>0</v>
      </c>
      <c r="BR27" s="48">
        <f>$CK27*C_Of!BR27</f>
        <v>0</v>
      </c>
      <c r="BS27" s="48">
        <f>$CK27*C_Of!BS27</f>
        <v>0</v>
      </c>
      <c r="BT27" s="48">
        <f>$CK27*C_Of!BT27</f>
        <v>0</v>
      </c>
      <c r="BU27" s="48">
        <f>$CK27*C_Of!BU27</f>
        <v>0</v>
      </c>
      <c r="BV27" s="48">
        <f>$CK27*C_Of!BV27</f>
        <v>0</v>
      </c>
      <c r="BW27" s="48">
        <f>$CK27*C_Of!BW27</f>
        <v>0</v>
      </c>
      <c r="BX27" s="48">
        <f>$CK27*C_Of!BX27</f>
        <v>0</v>
      </c>
      <c r="BY27" s="48">
        <f>$CK27*C_Of!BY27</f>
        <v>0</v>
      </c>
      <c r="BZ27" s="48">
        <f>$CK27*C_Of!BZ27</f>
        <v>222.7192118226599</v>
      </c>
      <c r="CA27" s="55">
        <f>$CK27*C_Of!CA27</f>
        <v>0</v>
      </c>
      <c r="CB27" s="83">
        <f t="shared" si="0"/>
        <v>507.99999999999966</v>
      </c>
      <c r="CC27" s="51">
        <f>$CK27*C_Of!CC27</f>
        <v>215945.99999999997</v>
      </c>
      <c r="CD27" s="48">
        <f>$CK27*C_Of!CD27</f>
        <v>0</v>
      </c>
      <c r="CE27" s="48">
        <f>$CK27*C_Of!CE27</f>
        <v>0</v>
      </c>
      <c r="CF27" s="48">
        <f>$CK27*C_Of!CF27</f>
        <v>0</v>
      </c>
      <c r="CG27" s="48">
        <f>$CK27*C_Of!CG27</f>
        <v>9064.00000000002</v>
      </c>
      <c r="CH27" s="82">
        <f>$CK27*C_Of!CH27</f>
        <v>7251072.9999999888</v>
      </c>
      <c r="CI27" s="93">
        <f t="shared" si="1"/>
        <v>7476590.9999999888</v>
      </c>
      <c r="CJ27" s="127"/>
      <c r="CK27" s="48">
        <f>+Sim_V_Of!G20</f>
        <v>7476590.9999999888</v>
      </c>
      <c r="CL27" s="48">
        <f t="shared" si="2"/>
        <v>0</v>
      </c>
      <c r="CM27" s="48"/>
      <c r="CN27" s="167">
        <f t="shared" si="3"/>
        <v>0.99993205459547008</v>
      </c>
      <c r="CO27" s="360">
        <v>0</v>
      </c>
    </row>
    <row r="28" spans="1:93" ht="19.5" x14ac:dyDescent="0.25">
      <c r="A28" s="30"/>
      <c r="B28" s="42" t="s">
        <v>19</v>
      </c>
      <c r="C28" s="43" t="s">
        <v>130</v>
      </c>
      <c r="D28" s="51">
        <f>$CK28*C_Of!D28</f>
        <v>0.80081189633715277</v>
      </c>
      <c r="E28" s="48">
        <f>$CK28*C_Of!E28</f>
        <v>1.0932677832973661</v>
      </c>
      <c r="F28" s="48">
        <f>$CK28*C_Of!F28</f>
        <v>3.5800023129755756</v>
      </c>
      <c r="G28" s="48">
        <f>$CK28*C_Of!G28</f>
        <v>0.18307032068272949</v>
      </c>
      <c r="H28" s="48">
        <f>$CK28*C_Of!H28</f>
        <v>6.9003829896409385</v>
      </c>
      <c r="I28" s="48">
        <f>$CK28*C_Of!I28</f>
        <v>1.3298690407607148</v>
      </c>
      <c r="J28" s="48">
        <f>$CK28*C_Of!J28</f>
        <v>0.77407265782686729</v>
      </c>
      <c r="K28" s="48">
        <f>$CK28*C_Of!K28</f>
        <v>1.4247234527013801</v>
      </c>
      <c r="L28" s="48">
        <f>$CK28*C_Of!L28</f>
        <v>2.1461319414798057</v>
      </c>
      <c r="M28" s="48">
        <f>$CK28*C_Of!M28</f>
        <v>3.0173718810635295</v>
      </c>
      <c r="N28" s="48">
        <f>$CK28*C_Of!N28</f>
        <v>0.17919767851313789</v>
      </c>
      <c r="O28" s="48">
        <f>$CK28*C_Of!O28</f>
        <v>163.51541364956913</v>
      </c>
      <c r="P28" s="48">
        <f>$CK28*C_Of!P28</f>
        <v>690.51897616689712</v>
      </c>
      <c r="Q28" s="48">
        <f>$CK28*C_Of!Q28</f>
        <v>1.2967970578863486</v>
      </c>
      <c r="R28" s="48">
        <f>$CK28*C_Of!R28</f>
        <v>156.17460967359156</v>
      </c>
      <c r="S28" s="48">
        <f>$CK28*C_Of!S28</f>
        <v>23.10347739608498</v>
      </c>
      <c r="T28" s="48">
        <f>$CK28*C_Of!T28</f>
        <v>11039.121050990236</v>
      </c>
      <c r="U28" s="48">
        <f>$CK28*C_Of!U28</f>
        <v>35277.896480677962</v>
      </c>
      <c r="V28" s="48">
        <f>$CK28*C_Of!V28</f>
        <v>156.24563434667053</v>
      </c>
      <c r="W28" s="48">
        <f>$CK28*C_Of!W28</f>
        <v>184854.4201422412</v>
      </c>
      <c r="X28" s="48">
        <f>$CK28*C_Of!X28</f>
        <v>7235.7091182225986</v>
      </c>
      <c r="Y28" s="48">
        <f>$CK28*C_Of!Y28</f>
        <v>25695.102101912194</v>
      </c>
      <c r="Z28" s="48">
        <f>$CK28*C_Of!Z28</f>
        <v>6.7636643674718941</v>
      </c>
      <c r="AA28" s="48">
        <f>$CK28*C_Of!AA28</f>
        <v>1.7174675043867202</v>
      </c>
      <c r="AB28" s="48">
        <f>$CK28*C_Of!AB28</f>
        <v>3738.2973180170916</v>
      </c>
      <c r="AC28" s="48">
        <f>$CK28*C_Of!AC28</f>
        <v>1264.0598262832152</v>
      </c>
      <c r="AD28" s="48">
        <f>$CK28*C_Of!AD28</f>
        <v>0.96124158876832555</v>
      </c>
      <c r="AE28" s="48">
        <f>$CK28*C_Of!AE28</f>
        <v>154166.25338714843</v>
      </c>
      <c r="AF28" s="48">
        <f>$CK28*C_Of!AF28</f>
        <v>21275.443511935715</v>
      </c>
      <c r="AG28" s="48">
        <f>$CK28*C_Of!AG28</f>
        <v>1.579111101905921</v>
      </c>
      <c r="AH28" s="48">
        <f>$CK28*C_Of!AH28</f>
        <v>13.213636106018019</v>
      </c>
      <c r="AI28" s="48">
        <f>$CK28*C_Of!AI28</f>
        <v>8.198741345310955</v>
      </c>
      <c r="AJ28" s="48">
        <f>$CK28*C_Of!AJ28</f>
        <v>0</v>
      </c>
      <c r="AK28" s="48">
        <f>$CK28*C_Of!AK28</f>
        <v>5.3316225872375034</v>
      </c>
      <c r="AL28" s="48">
        <f>$CK28*C_Of!AL28</f>
        <v>37.495807370543901</v>
      </c>
      <c r="AM28" s="48">
        <f>$CK28*C_Of!AM28</f>
        <v>2.2127867313124892</v>
      </c>
      <c r="AN28" s="48">
        <f>$CK28*C_Of!AN28</f>
        <v>15.389863649040869</v>
      </c>
      <c r="AO28" s="48">
        <f>$CK28*C_Of!AO28</f>
        <v>17.608196013909563</v>
      </c>
      <c r="AP28" s="48">
        <f>$CK28*C_Of!AP28</f>
        <v>3.7631175394420104</v>
      </c>
      <c r="AQ28" s="48">
        <f>$CK28*C_Of!AQ28</f>
        <v>1002.9866328542854</v>
      </c>
      <c r="AR28" s="48">
        <f>$CK28*C_Of!AR28</f>
        <v>681.8183095348079</v>
      </c>
      <c r="AS28" s="48">
        <f>$CK28*C_Of!AS28</f>
        <v>17893.497608003778</v>
      </c>
      <c r="AT28" s="48">
        <f>$CK28*C_Of!AT28</f>
        <v>660.1338894650961</v>
      </c>
      <c r="AU28" s="48">
        <f>$CK28*C_Of!AU28</f>
        <v>1.2222707119910692</v>
      </c>
      <c r="AV28" s="48">
        <f>$CK28*C_Of!AV28</f>
        <v>13.734523444641878</v>
      </c>
      <c r="AW28" s="48">
        <f>$CK28*C_Of!AW28</f>
        <v>2.9833046690042413</v>
      </c>
      <c r="AX28" s="48">
        <f>$CK28*C_Of!AX28</f>
        <v>8.5538894546332287</v>
      </c>
      <c r="AY28" s="48">
        <f>$CK28*C_Of!AY28</f>
        <v>19.682843917070567</v>
      </c>
      <c r="AZ28" s="48">
        <f>$CK28*C_Of!AZ28</f>
        <v>78.882984366463631</v>
      </c>
      <c r="BA28" s="48">
        <f>$CK28*C_Of!BA28</f>
        <v>1.1600451982083857</v>
      </c>
      <c r="BB28" s="48">
        <f>$CK28*C_Of!BB28</f>
        <v>6.1444753074632823</v>
      </c>
      <c r="BC28" s="48">
        <f>$CK28*C_Of!BC28</f>
        <v>5.4054257415148932</v>
      </c>
      <c r="BD28" s="48">
        <f>$CK28*C_Of!BD28</f>
        <v>6.7313048997903211</v>
      </c>
      <c r="BE28" s="48">
        <f>$CK28*C_Of!BE28</f>
        <v>19.423070797347677</v>
      </c>
      <c r="BF28" s="48">
        <f>$CK28*C_Of!BF28</f>
        <v>16.504634910346397</v>
      </c>
      <c r="BG28" s="48">
        <f>$CK28*C_Of!BG28</f>
        <v>13.086448716324709</v>
      </c>
      <c r="BH28" s="48">
        <f>$CK28*C_Of!BH28</f>
        <v>14.964192746191644</v>
      </c>
      <c r="BI28" s="48">
        <f>$CK28*C_Of!BI28</f>
        <v>525.35404304110943</v>
      </c>
      <c r="BJ28" s="48">
        <f>$CK28*C_Of!BJ28</f>
        <v>5.2737305449361616</v>
      </c>
      <c r="BK28" s="48">
        <f>$CK28*C_Of!BK28</f>
        <v>45.188825152496577</v>
      </c>
      <c r="BL28" s="48">
        <f>$CK28*C_Of!BL28</f>
        <v>0.13920340917549007</v>
      </c>
      <c r="BM28" s="48">
        <f>$CK28*C_Of!BM28</f>
        <v>1997.4704301794782</v>
      </c>
      <c r="BN28" s="48">
        <f>$CK28*C_Of!BN28</f>
        <v>14179.213059258493</v>
      </c>
      <c r="BO28" s="48">
        <f>$CK28*C_Of!BO28</f>
        <v>0.82415914365094611</v>
      </c>
      <c r="BP28" s="48">
        <f>$CK28*C_Of!BP28</f>
        <v>3.4937094695566979</v>
      </c>
      <c r="BQ28" s="48">
        <f>$CK28*C_Of!BQ28</f>
        <v>0.60975300994647574</v>
      </c>
      <c r="BR28" s="48">
        <f>$CK28*C_Of!BR28</f>
        <v>0.10995231068889597</v>
      </c>
      <c r="BS28" s="48">
        <f>$CK28*C_Of!BS28</f>
        <v>0.12986898506040337</v>
      </c>
      <c r="BT28" s="48">
        <f>$CK28*C_Of!BT28</f>
        <v>21.793768311128431</v>
      </c>
      <c r="BU28" s="48">
        <f>$CK28*C_Of!BU28</f>
        <v>30.327963458972793</v>
      </c>
      <c r="BV28" s="48">
        <f>$CK28*C_Of!BV28</f>
        <v>4.4571322246665614</v>
      </c>
      <c r="BW28" s="48">
        <f>$CK28*C_Of!BW28</f>
        <v>0.87483419158572251</v>
      </c>
      <c r="BX28" s="48">
        <f>$CK28*C_Of!BX28</f>
        <v>11.715327166006055</v>
      </c>
      <c r="BY28" s="48">
        <f>$CK28*C_Of!BY28</f>
        <v>24.432532417863946</v>
      </c>
      <c r="BZ28" s="48">
        <f>$CK28*C_Of!BZ28</f>
        <v>1154.7162081424035</v>
      </c>
      <c r="CA28" s="55">
        <f>$CK28*C_Of!CA28</f>
        <v>0</v>
      </c>
      <c r="CB28" s="83">
        <f t="shared" si="0"/>
        <v>484325.86235873617</v>
      </c>
      <c r="CC28" s="51">
        <f>$CK28*C_Of!CC28</f>
        <v>1041917.6349521299</v>
      </c>
      <c r="CD28" s="48">
        <f>$CK28*C_Of!CD28</f>
        <v>0</v>
      </c>
      <c r="CE28" s="48">
        <f>$CK28*C_Of!CE28</f>
        <v>0</v>
      </c>
      <c r="CF28" s="48">
        <f>$CK28*C_Of!CF28</f>
        <v>516.4285777603983</v>
      </c>
      <c r="CG28" s="48">
        <f>$CK28*C_Of!CG28</f>
        <v>-20324.229215687916</v>
      </c>
      <c r="CH28" s="82">
        <f>$CK28*C_Of!CH28</f>
        <v>202189.30332706636</v>
      </c>
      <c r="CI28" s="93">
        <f t="shared" si="1"/>
        <v>1708625.0000000051</v>
      </c>
      <c r="CJ28" s="127"/>
      <c r="CK28" s="48">
        <f>+Sim_V_Of!G21</f>
        <v>1708625.0000000061</v>
      </c>
      <c r="CL28" s="48">
        <f t="shared" si="2"/>
        <v>0</v>
      </c>
      <c r="CM28" s="48"/>
      <c r="CN28" s="167">
        <f t="shared" si="3"/>
        <v>0.71654057364328927</v>
      </c>
      <c r="CO28" s="360">
        <v>0</v>
      </c>
    </row>
    <row r="29" spans="1:93" ht="19.5" x14ac:dyDescent="0.25">
      <c r="A29" s="30"/>
      <c r="B29" s="42" t="s">
        <v>20</v>
      </c>
      <c r="C29" s="43" t="s">
        <v>131</v>
      </c>
      <c r="D29" s="51">
        <f>$CK29*C_Of!D29</f>
        <v>11.557550326548716</v>
      </c>
      <c r="E29" s="48">
        <f>$CK29*C_Of!E29</f>
        <v>13.002501367852584</v>
      </c>
      <c r="F29" s="48">
        <f>$CK29*C_Of!F29</f>
        <v>33.878824975030184</v>
      </c>
      <c r="G29" s="48">
        <f>$CK29*C_Of!G29</f>
        <v>4.6471533187700267</v>
      </c>
      <c r="H29" s="48">
        <f>$CK29*C_Of!H29</f>
        <v>116.43934308960532</v>
      </c>
      <c r="I29" s="48">
        <f>$CK29*C_Of!I29</f>
        <v>18.323045488321622</v>
      </c>
      <c r="J29" s="48">
        <f>$CK29*C_Of!J29</f>
        <v>19.082374828817212</v>
      </c>
      <c r="K29" s="48">
        <f>$CK29*C_Of!K29</f>
        <v>33.372413678243674</v>
      </c>
      <c r="L29" s="48">
        <f>$CK29*C_Of!L29</f>
        <v>20.718775878677675</v>
      </c>
      <c r="M29" s="48">
        <f>$CK29*C_Of!M29</f>
        <v>81.503329105545021</v>
      </c>
      <c r="N29" s="48">
        <f>$CK29*C_Of!N29</f>
        <v>4.8403736571105105</v>
      </c>
      <c r="O29" s="48">
        <f>$CK29*C_Of!O29</f>
        <v>363.19596108366295</v>
      </c>
      <c r="P29" s="48">
        <f>$CK29*C_Of!P29</f>
        <v>32.81874023890424</v>
      </c>
      <c r="Q29" s="48">
        <f>$CK29*C_Of!Q29</f>
        <v>8.5404184291332434</v>
      </c>
      <c r="R29" s="48">
        <f>$CK29*C_Of!R29</f>
        <v>146.96372830347281</v>
      </c>
      <c r="S29" s="48">
        <f>$CK29*C_Of!S29</f>
        <v>20.807267606057636</v>
      </c>
      <c r="T29" s="48">
        <f>$CK29*C_Of!T29</f>
        <v>143.47257592503851</v>
      </c>
      <c r="U29" s="48">
        <f>$CK29*C_Of!U29</f>
        <v>218.14695811564468</v>
      </c>
      <c r="V29" s="48">
        <f>$CK29*C_Of!V29</f>
        <v>485.62888249253382</v>
      </c>
      <c r="W29" s="48">
        <f>$CK29*C_Of!W29</f>
        <v>132.69973219429644</v>
      </c>
      <c r="X29" s="48">
        <f>$CK29*C_Of!X29</f>
        <v>213373.99030324857</v>
      </c>
      <c r="Y29" s="48">
        <f>$CK29*C_Of!Y29</f>
        <v>33520.816087216845</v>
      </c>
      <c r="Z29" s="48">
        <f>$CK29*C_Of!Z29</f>
        <v>172.72413515158627</v>
      </c>
      <c r="AA29" s="48">
        <f>$CK29*C_Of!AA29</f>
        <v>35.777643089303417</v>
      </c>
      <c r="AB29" s="48">
        <f>$CK29*C_Of!AB29</f>
        <v>6303.2038858609912</v>
      </c>
      <c r="AC29" s="48">
        <f>$CK29*C_Of!AC29</f>
        <v>38.466470180299524</v>
      </c>
      <c r="AD29" s="48">
        <f>$CK29*C_Of!AD29</f>
        <v>23.796456669243934</v>
      </c>
      <c r="AE29" s="48">
        <f>$CK29*C_Of!AE29</f>
        <v>184.9604301435119</v>
      </c>
      <c r="AF29" s="48">
        <f>$CK29*C_Of!AF29</f>
        <v>6401.3969858377577</v>
      </c>
      <c r="AG29" s="48">
        <f>$CK29*C_Of!AG29</f>
        <v>14.67630458384388</v>
      </c>
      <c r="AH29" s="48">
        <f>$CK29*C_Of!AH29</f>
        <v>32.734969756508029</v>
      </c>
      <c r="AI29" s="48">
        <f>$CK29*C_Of!AI29</f>
        <v>22.587818498837642</v>
      </c>
      <c r="AJ29" s="48">
        <f>$CK29*C_Of!AJ29</f>
        <v>0</v>
      </c>
      <c r="AK29" s="48">
        <f>$CK29*C_Of!AK29</f>
        <v>21.594718386761897</v>
      </c>
      <c r="AL29" s="48">
        <f>$CK29*C_Of!AL29</f>
        <v>52.613896489568177</v>
      </c>
      <c r="AM29" s="48">
        <f>$CK29*C_Of!AM29</f>
        <v>11.069331362781579</v>
      </c>
      <c r="AN29" s="48">
        <f>$CK29*C_Of!AN29</f>
        <v>37.074123560127184</v>
      </c>
      <c r="AO29" s="48">
        <f>$CK29*C_Of!AO29</f>
        <v>58.431998792570653</v>
      </c>
      <c r="AP29" s="48">
        <f>$CK29*C_Of!AP29</f>
        <v>16.015350695890959</v>
      </c>
      <c r="AQ29" s="48">
        <f>$CK29*C_Of!AQ29</f>
        <v>150.54031924589327</v>
      </c>
      <c r="AR29" s="48">
        <f>$CK29*C_Of!AR29</f>
        <v>22.111062848083467</v>
      </c>
      <c r="AS29" s="48">
        <f>$CK29*C_Of!AS29</f>
        <v>38.90603325275697</v>
      </c>
      <c r="AT29" s="48">
        <f>$CK29*C_Of!AT29</f>
        <v>18.907265668814013</v>
      </c>
      <c r="AU29" s="48">
        <f>$CK29*C_Of!AU29</f>
        <v>7.336242242179547</v>
      </c>
      <c r="AV29" s="48">
        <f>$CK29*C_Of!AV29</f>
        <v>52.804134409803964</v>
      </c>
      <c r="AW29" s="48">
        <f>$CK29*C_Of!AW29</f>
        <v>10.56512115425028</v>
      </c>
      <c r="AX29" s="48">
        <f>$CK29*C_Of!AX29</f>
        <v>29.149353746969485</v>
      </c>
      <c r="AY29" s="48">
        <f>$CK29*C_Of!AY29</f>
        <v>40.981826575451656</v>
      </c>
      <c r="AZ29" s="48">
        <f>$CK29*C_Of!AZ29</f>
        <v>83.168031859177191</v>
      </c>
      <c r="BA29" s="48">
        <f>$CK29*C_Of!BA29</f>
        <v>5.1461927562044494</v>
      </c>
      <c r="BB29" s="48">
        <f>$CK29*C_Of!BB29</f>
        <v>19.961072320647986</v>
      </c>
      <c r="BC29" s="48">
        <f>$CK29*C_Of!BC29</f>
        <v>8.9287474801204976</v>
      </c>
      <c r="BD29" s="48">
        <f>$CK29*C_Of!BD29</f>
        <v>34.147307145836933</v>
      </c>
      <c r="BE29" s="48">
        <f>$CK29*C_Of!BE29</f>
        <v>30.006609216925284</v>
      </c>
      <c r="BF29" s="48">
        <f>$CK29*C_Of!BF29</f>
        <v>34.971435385906396</v>
      </c>
      <c r="BG29" s="48">
        <f>$CK29*C_Of!BG29</f>
        <v>40.863935982605994</v>
      </c>
      <c r="BH29" s="48">
        <f>$CK29*C_Of!BH29</f>
        <v>25.542606953498254</v>
      </c>
      <c r="BI29" s="48">
        <f>$CK29*C_Of!BI29</f>
        <v>608.49062537688837</v>
      </c>
      <c r="BJ29" s="48">
        <f>$CK29*C_Of!BJ29</f>
        <v>142.45065346946816</v>
      </c>
      <c r="BK29" s="48">
        <f>$CK29*C_Of!BK29</f>
        <v>14677.595213108352</v>
      </c>
      <c r="BL29" s="48">
        <f>$CK29*C_Of!BL29</f>
        <v>3.2831926910230806</v>
      </c>
      <c r="BM29" s="48">
        <f>$CK29*C_Of!BM29</f>
        <v>8946.2017382454051</v>
      </c>
      <c r="BN29" s="48">
        <f>$CK29*C_Of!BN29</f>
        <v>46067.384002661041</v>
      </c>
      <c r="BO29" s="48">
        <f>$CK29*C_Of!BO29</f>
        <v>22.261662323389643</v>
      </c>
      <c r="BP29" s="48">
        <f>$CK29*C_Of!BP29</f>
        <v>19.07775853904689</v>
      </c>
      <c r="BQ29" s="48">
        <f>$CK29*C_Of!BQ29</f>
        <v>15.225776543080487</v>
      </c>
      <c r="BR29" s="48">
        <f>$CK29*C_Of!BR29</f>
        <v>1.7122454031207546</v>
      </c>
      <c r="BS29" s="48">
        <f>$CK29*C_Of!BS29</f>
        <v>3.5079383805520159</v>
      </c>
      <c r="BT29" s="48">
        <f>$CK29*C_Of!BT29</f>
        <v>52.113534225206003</v>
      </c>
      <c r="BU29" s="48">
        <f>$CK29*C_Of!BU29</f>
        <v>425.23551429934287</v>
      </c>
      <c r="BV29" s="48">
        <f>$CK29*C_Of!BV29</f>
        <v>29.438315217465181</v>
      </c>
      <c r="BW29" s="48">
        <f>$CK29*C_Of!BW29</f>
        <v>23.463767696094823</v>
      </c>
      <c r="BX29" s="48">
        <f>$CK29*C_Of!BX29</f>
        <v>56.173588627438448</v>
      </c>
      <c r="BY29" s="48">
        <f>$CK29*C_Of!BY29</f>
        <v>342.47688635119459</v>
      </c>
      <c r="BZ29" s="48">
        <f>$CK29*C_Of!BZ29</f>
        <v>5935.6399268425421</v>
      </c>
      <c r="CA29" s="55">
        <f>$CK29*C_Of!CA29</f>
        <v>0</v>
      </c>
      <c r="CB29" s="83">
        <f t="shared" si="0"/>
        <v>340257.34049787401</v>
      </c>
      <c r="CC29" s="51">
        <f>$CK29*C_Of!CC29</f>
        <v>1521011.6419161733</v>
      </c>
      <c r="CD29" s="48">
        <f>$CK29*C_Of!CD29</f>
        <v>0</v>
      </c>
      <c r="CE29" s="48">
        <f>$CK29*C_Of!CE29</f>
        <v>0</v>
      </c>
      <c r="CF29" s="48">
        <f>$CK29*C_Of!CF29</f>
        <v>1227.1963356532283</v>
      </c>
      <c r="CG29" s="48">
        <f>$CK29*C_Of!CG29</f>
        <v>1854.4736880674138</v>
      </c>
      <c r="CH29" s="82">
        <f>$CK29*C_Of!CH29</f>
        <v>3679.3475622320116</v>
      </c>
      <c r="CI29" s="93">
        <f t="shared" si="1"/>
        <v>1868030</v>
      </c>
      <c r="CJ29" s="127"/>
      <c r="CK29" s="48">
        <f>+Sim_V_Of!G22</f>
        <v>1868029.9999999995</v>
      </c>
      <c r="CL29" s="48">
        <f t="shared" si="2"/>
        <v>0</v>
      </c>
      <c r="CM29" s="48"/>
      <c r="CN29" s="167">
        <f t="shared" si="3"/>
        <v>0.81785231473912412</v>
      </c>
      <c r="CO29" s="360">
        <v>0</v>
      </c>
    </row>
    <row r="30" spans="1:93" ht="19.5" x14ac:dyDescent="0.25">
      <c r="A30" s="30"/>
      <c r="B30" s="42" t="s">
        <v>21</v>
      </c>
      <c r="C30" s="43" t="s">
        <v>132</v>
      </c>
      <c r="D30" s="51">
        <f>$CK30*C_Of!D30</f>
        <v>9.5753845935413047</v>
      </c>
      <c r="E30" s="48">
        <f>$CK30*C_Of!E30</f>
        <v>10.722581246069106</v>
      </c>
      <c r="F30" s="48">
        <f>$CK30*C_Of!F30</f>
        <v>27.748439357275977</v>
      </c>
      <c r="G30" s="48">
        <f>$CK30*C_Of!G30</f>
        <v>3.8862199191526678</v>
      </c>
      <c r="H30" s="48">
        <f>$CK30*C_Of!H30</f>
        <v>96.772694830125886</v>
      </c>
      <c r="I30" s="48">
        <f>$CK30*C_Of!I30</f>
        <v>15.164918399045844</v>
      </c>
      <c r="J30" s="48">
        <f>$CK30*C_Of!J30</f>
        <v>15.951991277647718</v>
      </c>
      <c r="K30" s="48">
        <f>$CK30*C_Of!K30</f>
        <v>27.87937991968257</v>
      </c>
      <c r="L30" s="48">
        <f>$CK30*C_Of!L30</f>
        <v>16.980932383246625</v>
      </c>
      <c r="M30" s="48">
        <f>$CK30*C_Of!M30</f>
        <v>133.51485188025831</v>
      </c>
      <c r="N30" s="48">
        <f>$CK30*C_Of!N30</f>
        <v>4.0507838861620185</v>
      </c>
      <c r="O30" s="48">
        <f>$CK30*C_Of!O30</f>
        <v>304.85389467626038</v>
      </c>
      <c r="P30" s="48">
        <f>$CK30*C_Of!P30</f>
        <v>23.708268576900661</v>
      </c>
      <c r="Q30" s="48">
        <f>$CK30*C_Of!Q30</f>
        <v>6.8926416435670372</v>
      </c>
      <c r="R30" s="48">
        <f>$CK30*C_Of!R30</f>
        <v>83.852624269336459</v>
      </c>
      <c r="S30" s="48">
        <f>$CK30*C_Of!S30</f>
        <v>11.614334344333287</v>
      </c>
      <c r="T30" s="48">
        <f>$CK30*C_Of!T30</f>
        <v>117.83065422216627</v>
      </c>
      <c r="U30" s="48">
        <f>$CK30*C_Of!U30</f>
        <v>202.05959799691584</v>
      </c>
      <c r="V30" s="48">
        <f>$CK30*C_Of!V30</f>
        <v>406.46802671226106</v>
      </c>
      <c r="W30" s="48">
        <f>$CK30*C_Of!W30</f>
        <v>110.98857927087734</v>
      </c>
      <c r="X30" s="48">
        <f>$CK30*C_Of!X30</f>
        <v>183.84716949068476</v>
      </c>
      <c r="Y30" s="48">
        <f>$CK30*C_Of!Y30</f>
        <v>15265.269116189922</v>
      </c>
      <c r="Z30" s="48">
        <f>$CK30*C_Of!Z30</f>
        <v>1171.6963124313186</v>
      </c>
      <c r="AA30" s="48">
        <f>$CK30*C_Of!AA30</f>
        <v>29.839364628256686</v>
      </c>
      <c r="AB30" s="48">
        <f>$CK30*C_Of!AB30</f>
        <v>9481.721298368424</v>
      </c>
      <c r="AC30" s="48">
        <f>$CK30*C_Of!AC30</f>
        <v>1714.9308599827873</v>
      </c>
      <c r="AD30" s="48">
        <f>$CK30*C_Of!AD30</f>
        <v>16.466155923650472</v>
      </c>
      <c r="AE30" s="48">
        <f>$CK30*C_Of!AE30</f>
        <v>1829.1429873871248</v>
      </c>
      <c r="AF30" s="48">
        <f>$CK30*C_Of!AF30</f>
        <v>4296.0123516975946</v>
      </c>
      <c r="AG30" s="48">
        <f>$CK30*C_Of!AG30</f>
        <v>12.013285818786692</v>
      </c>
      <c r="AH30" s="48">
        <f>$CK30*C_Of!AH30</f>
        <v>24.27884011400511</v>
      </c>
      <c r="AI30" s="48">
        <f>$CK30*C_Of!AI30</f>
        <v>195.02357590119388</v>
      </c>
      <c r="AJ30" s="48">
        <f>$CK30*C_Of!AJ30</f>
        <v>0</v>
      </c>
      <c r="AK30" s="48">
        <f>$CK30*C_Of!AK30</f>
        <v>16.89530401290817</v>
      </c>
      <c r="AL30" s="48">
        <f>$CK30*C_Of!AL30</f>
        <v>34.801302301442554</v>
      </c>
      <c r="AM30" s="48">
        <f>$CK30*C_Of!AM30</f>
        <v>8.7954991553920721</v>
      </c>
      <c r="AN30" s="48">
        <f>$CK30*C_Of!AN30</f>
        <v>27.386825887267719</v>
      </c>
      <c r="AO30" s="48">
        <f>$CK30*C_Of!AO30</f>
        <v>44.890000779263396</v>
      </c>
      <c r="AP30" s="48">
        <f>$CK30*C_Of!AP30</f>
        <v>12.579700541073993</v>
      </c>
      <c r="AQ30" s="48">
        <f>$CK30*C_Of!AQ30</f>
        <v>120.20606561703585</v>
      </c>
      <c r="AR30" s="48">
        <f>$CK30*C_Of!AR30</f>
        <v>17.575686258751499</v>
      </c>
      <c r="AS30" s="48">
        <f>$CK30*C_Of!AS30</f>
        <v>31.420549959730309</v>
      </c>
      <c r="AT30" s="48">
        <f>$CK30*C_Of!AT30</f>
        <v>20.316005144983944</v>
      </c>
      <c r="AU30" s="48">
        <f>$CK30*C_Of!AU30</f>
        <v>5.8926730239394089</v>
      </c>
      <c r="AV30" s="48">
        <f>$CK30*C_Of!AV30</f>
        <v>41.13187458961923</v>
      </c>
      <c r="AW30" s="48">
        <f>$CK30*C_Of!AW30</f>
        <v>8.1686294930278134</v>
      </c>
      <c r="AX30" s="48">
        <f>$CK30*C_Of!AX30</f>
        <v>22.45355155247951</v>
      </c>
      <c r="AY30" s="48">
        <f>$CK30*C_Of!AY30</f>
        <v>29.579986491116301</v>
      </c>
      <c r="AZ30" s="48">
        <f>$CK30*C_Of!AZ30</f>
        <v>49.918928815396967</v>
      </c>
      <c r="BA30" s="48">
        <f>$CK30*C_Of!BA30</f>
        <v>4.0549818896231651</v>
      </c>
      <c r="BB30" s="48">
        <f>$CK30*C_Of!BB30</f>
        <v>15.301389822675242</v>
      </c>
      <c r="BC30" s="48">
        <f>$CK30*C_Of!BC30</f>
        <v>6.1545652384842091</v>
      </c>
      <c r="BD30" s="48">
        <f>$CK30*C_Of!BD30</f>
        <v>27.15748070101494</v>
      </c>
      <c r="BE30" s="48">
        <f>$CK30*C_Of!BE30</f>
        <v>20.357060094713074</v>
      </c>
      <c r="BF30" s="48">
        <f>$CK30*C_Of!BF30</f>
        <v>25.317481640528396</v>
      </c>
      <c r="BG30" s="48">
        <f>$CK30*C_Of!BG30</f>
        <v>31.192925766446148</v>
      </c>
      <c r="BH30" s="48">
        <f>$CK30*C_Of!BH30</f>
        <v>17.736074379190661</v>
      </c>
      <c r="BI30" s="48">
        <f>$CK30*C_Of!BI30</f>
        <v>378.67279538547746</v>
      </c>
      <c r="BJ30" s="48">
        <f>$CK30*C_Of!BJ30</f>
        <v>119.21327825584403</v>
      </c>
      <c r="BK30" s="48">
        <f>$CK30*C_Of!BK30</f>
        <v>5518.8651234655435</v>
      </c>
      <c r="BL30" s="48">
        <f>$CK30*C_Of!BL30</f>
        <v>2.7430352738050376</v>
      </c>
      <c r="BM30" s="48">
        <f>$CK30*C_Of!BM30</f>
        <v>4254.4152954571573</v>
      </c>
      <c r="BN30" s="48">
        <f>$CK30*C_Of!BN30</f>
        <v>33399.483009907628</v>
      </c>
      <c r="BO30" s="48">
        <f>$CK30*C_Of!BO30</f>
        <v>18.630211096677748</v>
      </c>
      <c r="BP30" s="48">
        <f>$CK30*C_Of!BP30</f>
        <v>15.241938988382765</v>
      </c>
      <c r="BQ30" s="48">
        <f>$CK30*C_Of!BQ30</f>
        <v>12.730097136902319</v>
      </c>
      <c r="BR30" s="48">
        <f>$CK30*C_Of!BR30</f>
        <v>1.4208442243842407</v>
      </c>
      <c r="BS30" s="48">
        <f>$CK30*C_Of!BS30</f>
        <v>2.9357031651296293</v>
      </c>
      <c r="BT30" s="48">
        <f>$CK30*C_Of!BT30</f>
        <v>38.454734561794396</v>
      </c>
      <c r="BU30" s="48">
        <f>$CK30*C_Of!BU30</f>
        <v>120.05992284006828</v>
      </c>
      <c r="BV30" s="48">
        <f>$CK30*C_Of!BV30</f>
        <v>23.761862998718069</v>
      </c>
      <c r="BW30" s="48">
        <f>$CK30*C_Of!BW30</f>
        <v>19.634619709829014</v>
      </c>
      <c r="BX30" s="48">
        <f>$CK30*C_Of!BX30</f>
        <v>44.508350406197629</v>
      </c>
      <c r="BY30" s="48">
        <f>$CK30*C_Of!BY30</f>
        <v>122.87033046777815</v>
      </c>
      <c r="BZ30" s="48">
        <f>$CK30*C_Of!BZ30</f>
        <v>5221.0381278609802</v>
      </c>
      <c r="CA30" s="55">
        <f>$CK30*C_Of!CA30</f>
        <v>0</v>
      </c>
      <c r="CB30" s="83">
        <f t="shared" si="0"/>
        <v>85804.72194169696</v>
      </c>
      <c r="CC30" s="51">
        <f>$CK30*C_Of!CC30</f>
        <v>712615.62949508277</v>
      </c>
      <c r="CD30" s="48">
        <f>$CK30*C_Of!CD30</f>
        <v>0</v>
      </c>
      <c r="CE30" s="48">
        <f>$CK30*C_Of!CE30</f>
        <v>0</v>
      </c>
      <c r="CF30" s="48">
        <f>$CK30*C_Of!CF30</f>
        <v>904.71642339732273</v>
      </c>
      <c r="CG30" s="48">
        <f>$CK30*C_Of!CG30</f>
        <v>92.489676404984635</v>
      </c>
      <c r="CH30" s="82">
        <f>$CK30*C_Of!CH30</f>
        <v>33371.442463420644</v>
      </c>
      <c r="CI30" s="93">
        <f t="shared" si="1"/>
        <v>832789.00000000268</v>
      </c>
      <c r="CJ30" s="127"/>
      <c r="CK30" s="48">
        <f>+Sim_V_Of!G23</f>
        <v>832789.00000000256</v>
      </c>
      <c r="CL30" s="48">
        <f t="shared" si="2"/>
        <v>0</v>
      </c>
      <c r="CM30" s="48"/>
      <c r="CN30" s="167">
        <f t="shared" si="3"/>
        <v>0.89696703253561627</v>
      </c>
      <c r="CO30" s="360">
        <v>0</v>
      </c>
    </row>
    <row r="31" spans="1:93" ht="19.5" x14ac:dyDescent="0.25">
      <c r="A31" s="30"/>
      <c r="B31" s="42" t="s">
        <v>22</v>
      </c>
      <c r="C31" s="43" t="s">
        <v>133</v>
      </c>
      <c r="D31" s="51">
        <f>$CK31*C_Of!D31</f>
        <v>51.394558788872054</v>
      </c>
      <c r="E31" s="48">
        <f>$CK31*C_Of!E31</f>
        <v>57.154581460815677</v>
      </c>
      <c r="F31" s="48">
        <f>$CK31*C_Of!F31</f>
        <v>146.38924615615468</v>
      </c>
      <c r="G31" s="48">
        <f>$CK31*C_Of!G31</f>
        <v>21.145794589037326</v>
      </c>
      <c r="H31" s="48">
        <f>$CK31*C_Of!H31</f>
        <v>521.826543987023</v>
      </c>
      <c r="I31" s="48">
        <f>$CK31*C_Of!I31</f>
        <v>81.27105947620322</v>
      </c>
      <c r="J31" s="48">
        <f>$CK31*C_Of!J31</f>
        <v>86.75263423728245</v>
      </c>
      <c r="K31" s="48">
        <f>$CK31*C_Of!K31</f>
        <v>151.47269600988889</v>
      </c>
      <c r="L31" s="48">
        <f>$CK31*C_Of!L31</f>
        <v>89.674715407836487</v>
      </c>
      <c r="M31" s="48">
        <f>$CK31*C_Of!M31</f>
        <v>2991.604641353998</v>
      </c>
      <c r="N31" s="48">
        <f>$CK31*C_Of!N31</f>
        <v>22.064732335557871</v>
      </c>
      <c r="O31" s="48">
        <f>$CK31*C_Of!O31</f>
        <v>1793.7508861488668</v>
      </c>
      <c r="P31" s="48">
        <f>$CK31*C_Of!P31</f>
        <v>99.543188642141757</v>
      </c>
      <c r="Q31" s="48">
        <f>$CK31*C_Of!Q31</f>
        <v>35.538583538270146</v>
      </c>
      <c r="R31" s="48">
        <f>$CK31*C_Of!R31</f>
        <v>148.42587304435264</v>
      </c>
      <c r="S31" s="48">
        <f>$CK31*C_Of!S31</f>
        <v>17.581753573749179</v>
      </c>
      <c r="T31" s="48">
        <f>$CK31*C_Of!T31</f>
        <v>628.57360828297965</v>
      </c>
      <c r="U31" s="48">
        <f>$CK31*C_Of!U31</f>
        <v>2049.3660466281067</v>
      </c>
      <c r="V31" s="48">
        <f>$CK31*C_Of!V31</f>
        <v>2222.9028854033195</v>
      </c>
      <c r="W31" s="48">
        <f>$CK31*C_Of!W31</f>
        <v>604.05050197090952</v>
      </c>
      <c r="X31" s="48">
        <f>$CK31*C_Of!X31</f>
        <v>5004.2462035185963</v>
      </c>
      <c r="Y31" s="48">
        <f>$CK31*C_Of!Y31</f>
        <v>222549.17426336461</v>
      </c>
      <c r="Z31" s="48">
        <f>$CK31*C_Of!Z31</f>
        <v>41998.537362441952</v>
      </c>
      <c r="AA31" s="48">
        <f>$CK31*C_Of!AA31</f>
        <v>161.73212672661924</v>
      </c>
      <c r="AB31" s="48">
        <f>$CK31*C_Of!AB31</f>
        <v>3223.5918312366316</v>
      </c>
      <c r="AC31" s="48">
        <f>$CK31*C_Of!AC31</f>
        <v>68383.12039971599</v>
      </c>
      <c r="AD31" s="48">
        <f>$CK31*C_Of!AD31</f>
        <v>89.306382416618803</v>
      </c>
      <c r="AE31" s="48">
        <f>$CK31*C_Of!AE31</f>
        <v>68069.146855959349</v>
      </c>
      <c r="AF31" s="48">
        <f>$CK31*C_Of!AF31</f>
        <v>8996.3132566497552</v>
      </c>
      <c r="AG31" s="48">
        <f>$CK31*C_Of!AG31</f>
        <v>63.318057401921202</v>
      </c>
      <c r="AH31" s="48">
        <f>$CK31*C_Of!AH31</f>
        <v>154.79050647204383</v>
      </c>
      <c r="AI31" s="48">
        <f>$CK31*C_Of!AI31</f>
        <v>7220.0418626159562</v>
      </c>
      <c r="AJ31" s="48">
        <f>$CK31*C_Of!AJ31</f>
        <v>0</v>
      </c>
      <c r="AK31" s="48">
        <f>$CK31*C_Of!AK31</f>
        <v>82.758796643622389</v>
      </c>
      <c r="AL31" s="48">
        <f>$CK31*C_Of!AL31</f>
        <v>116.85130961368928</v>
      </c>
      <c r="AM31" s="48">
        <f>$CK31*C_Of!AM31</f>
        <v>44.221375723948192</v>
      </c>
      <c r="AN31" s="48">
        <f>$CK31*C_Of!AN31</f>
        <v>120.50476012419867</v>
      </c>
      <c r="AO31" s="48">
        <f>$CK31*C_Of!AO31</f>
        <v>212.92485772019734</v>
      </c>
      <c r="AP31" s="48">
        <f>$CK31*C_Of!AP31</f>
        <v>62.037412092812744</v>
      </c>
      <c r="AQ31" s="48">
        <f>$CK31*C_Of!AQ31</f>
        <v>609.25319464575296</v>
      </c>
      <c r="AR31" s="48">
        <f>$CK31*C_Of!AR31</f>
        <v>89.373528922511426</v>
      </c>
      <c r="AS31" s="48">
        <f>$CK31*C_Of!AS31</f>
        <v>162.18025271219457</v>
      </c>
      <c r="AT31" s="48">
        <f>$CK31*C_Of!AT31</f>
        <v>276.20949494087756</v>
      </c>
      <c r="AU31" s="48">
        <f>$CK31*C_Of!AU31</f>
        <v>30.152980366376749</v>
      </c>
      <c r="AV31" s="48">
        <f>$CK31*C_Of!AV31</f>
        <v>199.9515495732781</v>
      </c>
      <c r="AW31" s="48">
        <f>$CK31*C_Of!AW31</f>
        <v>39.192544731312502</v>
      </c>
      <c r="AX31" s="48">
        <f>$CK31*C_Of!AX31</f>
        <v>107.01575493247849</v>
      </c>
      <c r="AY31" s="48">
        <f>$CK31*C_Of!AY31</f>
        <v>123.96571376425808</v>
      </c>
      <c r="AZ31" s="48">
        <f>$CK31*C_Of!AZ31</f>
        <v>116.85489969246866</v>
      </c>
      <c r="BA31" s="48">
        <f>$CK31*C_Of!BA31</f>
        <v>20.104461815553364</v>
      </c>
      <c r="BB31" s="48">
        <f>$CK31*C_Of!BB31</f>
        <v>72.290324616141845</v>
      </c>
      <c r="BC31" s="48">
        <f>$CK31*C_Of!BC31</f>
        <v>23.143584411101628</v>
      </c>
      <c r="BD31" s="48">
        <f>$CK31*C_Of!BD31</f>
        <v>136.74470924702766</v>
      </c>
      <c r="BE31" s="48">
        <f>$CK31*C_Of!BE31</f>
        <v>73.428423067376784</v>
      </c>
      <c r="BF31" s="48">
        <f>$CK31*C_Of!BF31</f>
        <v>106.79352274055367</v>
      </c>
      <c r="BG31" s="48">
        <f>$CK31*C_Of!BG31</f>
        <v>146.23525025391106</v>
      </c>
      <c r="BH31" s="48">
        <f>$CK31*C_Of!BH31</f>
        <v>67.9343068579537</v>
      </c>
      <c r="BI31" s="48">
        <f>$CK31*C_Of!BI31</f>
        <v>1034.1232369502188</v>
      </c>
      <c r="BJ31" s="48">
        <f>$CK31*C_Of!BJ31</f>
        <v>649.35803772335964</v>
      </c>
      <c r="BK31" s="48">
        <f>$CK31*C_Of!BK31</f>
        <v>1892.8482393677277</v>
      </c>
      <c r="BL31" s="48">
        <f>$CK31*C_Of!BL31</f>
        <v>14.905276855662391</v>
      </c>
      <c r="BM31" s="48">
        <f>$CK31*C_Of!BM31</f>
        <v>4588.3684965558978</v>
      </c>
      <c r="BN31" s="48">
        <f>$CK31*C_Of!BN31</f>
        <v>60555.259254534525</v>
      </c>
      <c r="BO31" s="48">
        <f>$CK31*C_Of!BO31</f>
        <v>101.47927728442963</v>
      </c>
      <c r="BP31" s="48">
        <f>$CK31*C_Of!BP31</f>
        <v>77.321670328771958</v>
      </c>
      <c r="BQ31" s="48">
        <f>$CK31*C_Of!BQ31</f>
        <v>69.246952481545037</v>
      </c>
      <c r="BR31" s="48">
        <f>$CK31*C_Of!BR31</f>
        <v>7.6441356962503386</v>
      </c>
      <c r="BS31" s="48">
        <f>$CK31*C_Of!BS31</f>
        <v>15.990856677522725</v>
      </c>
      <c r="BT31" s="48">
        <f>$CK31*C_Of!BT31</f>
        <v>168.83184057389013</v>
      </c>
      <c r="BU31" s="48">
        <f>$CK31*C_Of!BU31</f>
        <v>466.90794359896</v>
      </c>
      <c r="BV31" s="48">
        <f>$CK31*C_Of!BV31</f>
        <v>122.54384617468511</v>
      </c>
      <c r="BW31" s="48">
        <f>$CK31*C_Of!BW31</f>
        <v>107.02162018488706</v>
      </c>
      <c r="BX31" s="48">
        <f>$CK31*C_Of!BX31</f>
        <v>222.72867213717612</v>
      </c>
      <c r="BY31" s="48">
        <f>$CK31*C_Of!BY31</f>
        <v>541.89241009464786</v>
      </c>
      <c r="BZ31" s="48">
        <f>$CK31*C_Of!BZ31</f>
        <v>1068.2405496407739</v>
      </c>
      <c r="CA31" s="55">
        <f>$CK31*C_Of!CA31</f>
        <v>0</v>
      </c>
      <c r="CB31" s="83">
        <f t="shared" si="0"/>
        <v>512478.6389656259</v>
      </c>
      <c r="CC31" s="51">
        <f>$CK31*C_Of!CC31</f>
        <v>1541963.1327109816</v>
      </c>
      <c r="CD31" s="48">
        <f>$CK31*C_Of!CD31</f>
        <v>0</v>
      </c>
      <c r="CE31" s="48">
        <f>$CK31*C_Of!CE31</f>
        <v>0</v>
      </c>
      <c r="CF31" s="48">
        <f>$CK31*C_Of!CF31</f>
        <v>3964.6065907079915</v>
      </c>
      <c r="CG31" s="48">
        <f>$CK31*C_Of!CG31</f>
        <v>3401.1806699703748</v>
      </c>
      <c r="CH31" s="82">
        <f>$CK31*C_Of!CH31</f>
        <v>21284.441062718284</v>
      </c>
      <c r="CI31" s="93">
        <f t="shared" si="1"/>
        <v>2083092.0000000042</v>
      </c>
      <c r="CJ31" s="127"/>
      <c r="CK31" s="48">
        <f>+Sim_V_Of!G24</f>
        <v>2083092.0000000065</v>
      </c>
      <c r="CL31" s="48">
        <f t="shared" si="2"/>
        <v>2.3283064365386963E-9</v>
      </c>
      <c r="CM31" s="48"/>
      <c r="CN31" s="167">
        <f t="shared" si="3"/>
        <v>0.75398175454294636</v>
      </c>
      <c r="CO31" s="360">
        <v>0</v>
      </c>
    </row>
    <row r="32" spans="1:93" ht="19.5" x14ac:dyDescent="0.25">
      <c r="A32" s="30"/>
      <c r="B32" s="42" t="s">
        <v>23</v>
      </c>
      <c r="C32" s="43" t="s">
        <v>134</v>
      </c>
      <c r="D32" s="51">
        <f>$CK32*C_Of!D32</f>
        <v>65.795921538375922</v>
      </c>
      <c r="E32" s="48">
        <f>$CK32*C_Of!E32</f>
        <v>74.346940713025731</v>
      </c>
      <c r="F32" s="48">
        <f>$CK32*C_Of!F32</f>
        <v>152.29424524414492</v>
      </c>
      <c r="G32" s="48">
        <f>$CK32*C_Of!G32</f>
        <v>29.323753584442773</v>
      </c>
      <c r="H32" s="48">
        <f>$CK32*C_Of!H32</f>
        <v>554.2511705234557</v>
      </c>
      <c r="I32" s="48">
        <f>$CK32*C_Of!I32</f>
        <v>112.37918390299089</v>
      </c>
      <c r="J32" s="48">
        <f>$CK32*C_Of!J32</f>
        <v>96.671451269152627</v>
      </c>
      <c r="K32" s="48">
        <f>$CK32*C_Of!K32</f>
        <v>173.95870060747143</v>
      </c>
      <c r="L32" s="48">
        <f>$CK32*C_Of!L32</f>
        <v>94.637119874620268</v>
      </c>
      <c r="M32" s="48">
        <f>$CK32*C_Of!M32</f>
        <v>435.75748500454057</v>
      </c>
      <c r="N32" s="48">
        <f>$CK32*C_Of!N32</f>
        <v>25.05557657882262</v>
      </c>
      <c r="O32" s="48">
        <f>$CK32*C_Of!O32</f>
        <v>1649.6304322317862</v>
      </c>
      <c r="P32" s="48">
        <f>$CK32*C_Of!P32</f>
        <v>120.76581734278184</v>
      </c>
      <c r="Q32" s="48">
        <f>$CK32*C_Of!Q32</f>
        <v>62.004717094438718</v>
      </c>
      <c r="R32" s="48">
        <f>$CK32*C_Of!R32</f>
        <v>341.49544494874004</v>
      </c>
      <c r="S32" s="48">
        <f>$CK32*C_Of!S32</f>
        <v>24.264838597853878</v>
      </c>
      <c r="T32" s="48">
        <f>$CK32*C_Of!T32</f>
        <v>656.22175627065599</v>
      </c>
      <c r="U32" s="48">
        <f>$CK32*C_Of!U32</f>
        <v>911.89047250215276</v>
      </c>
      <c r="V32" s="48">
        <f>$CK32*C_Of!V32</f>
        <v>2230.6846179079139</v>
      </c>
      <c r="W32" s="48">
        <f>$CK32*C_Of!W32</f>
        <v>600.43141324329804</v>
      </c>
      <c r="X32" s="48">
        <f>$CK32*C_Of!X32</f>
        <v>18014.564512221201</v>
      </c>
      <c r="Y32" s="48">
        <f>$CK32*C_Of!Y32</f>
        <v>19896.085253378773</v>
      </c>
      <c r="Z32" s="48">
        <f>$CK32*C_Of!Z32</f>
        <v>2655.3255343699034</v>
      </c>
      <c r="AA32" s="48">
        <f>$CK32*C_Of!AA32</f>
        <v>651.87251299064201</v>
      </c>
      <c r="AB32" s="48">
        <f>$CK32*C_Of!AB32</f>
        <v>9262.1110961966151</v>
      </c>
      <c r="AC32" s="48">
        <f>$CK32*C_Of!AC32</f>
        <v>68.700156467377809</v>
      </c>
      <c r="AD32" s="48">
        <f>$CK32*C_Of!AD32</f>
        <v>107.64353638868198</v>
      </c>
      <c r="AE32" s="48">
        <f>$CK32*C_Of!AE32</f>
        <v>2954.7860393407273</v>
      </c>
      <c r="AF32" s="48">
        <f>$CK32*C_Of!AF32</f>
        <v>9586.6772356597648</v>
      </c>
      <c r="AG32" s="48">
        <f>$CK32*C_Of!AG32</f>
        <v>3562.922933163617</v>
      </c>
      <c r="AH32" s="48">
        <f>$CK32*C_Of!AH32</f>
        <v>88712.70594165221</v>
      </c>
      <c r="AI32" s="48">
        <f>$CK32*C_Of!AI32</f>
        <v>17349.464555835137</v>
      </c>
      <c r="AJ32" s="48">
        <f>$CK32*C_Of!AJ32</f>
        <v>0</v>
      </c>
      <c r="AK32" s="48">
        <f>$CK32*C_Of!AK32</f>
        <v>112.4607255285453</v>
      </c>
      <c r="AL32" s="48">
        <f>$CK32*C_Of!AL32</f>
        <v>157.23269862372547</v>
      </c>
      <c r="AM32" s="48">
        <f>$CK32*C_Of!AM32</f>
        <v>54.792876096394096</v>
      </c>
      <c r="AN32" s="48">
        <f>$CK32*C_Of!AN32</f>
        <v>131.17008770921242</v>
      </c>
      <c r="AO32" s="48">
        <f>$CK32*C_Of!AO32</f>
        <v>278.09792353523318</v>
      </c>
      <c r="AP32" s="48">
        <f>$CK32*C_Of!AP32</f>
        <v>78.290481878892777</v>
      </c>
      <c r="AQ32" s="48">
        <f>$CK32*C_Of!AQ32</f>
        <v>638.03934975404047</v>
      </c>
      <c r="AR32" s="48">
        <f>$CK32*C_Of!AR32</f>
        <v>27698.196942479444</v>
      </c>
      <c r="AS32" s="48">
        <f>$CK32*C_Of!AS32</f>
        <v>200.27268928932531</v>
      </c>
      <c r="AT32" s="48">
        <f>$CK32*C_Of!AT32</f>
        <v>500.18806508780591</v>
      </c>
      <c r="AU32" s="48">
        <f>$CK32*C_Of!AU32</f>
        <v>39.747274725419281</v>
      </c>
      <c r="AV32" s="48">
        <f>$CK32*C_Of!AV32</f>
        <v>262.51600215701183</v>
      </c>
      <c r="AW32" s="48">
        <f>$CK32*C_Of!AW32</f>
        <v>72.061214523450715</v>
      </c>
      <c r="AX32" s="48">
        <f>$CK32*C_Of!AX32</f>
        <v>204.7898454997914</v>
      </c>
      <c r="AY32" s="48">
        <f>$CK32*C_Of!AY32</f>
        <v>265.45466781724514</v>
      </c>
      <c r="AZ32" s="48">
        <f>$CK32*C_Of!AZ32</f>
        <v>131.14746391336499</v>
      </c>
      <c r="BA32" s="48">
        <f>$CK32*C_Of!BA32</f>
        <v>21.574892684444166</v>
      </c>
      <c r="BB32" s="48">
        <f>$CK32*C_Of!BB32</f>
        <v>88.86409566682822</v>
      </c>
      <c r="BC32" s="48">
        <f>$CK32*C_Of!BC32</f>
        <v>28.776127443026351</v>
      </c>
      <c r="BD32" s="48">
        <f>$CK32*C_Of!BD32</f>
        <v>143.09202746425177</v>
      </c>
      <c r="BE32" s="48">
        <f>$CK32*C_Of!BE32</f>
        <v>86.239218382993542</v>
      </c>
      <c r="BF32" s="48">
        <f>$CK32*C_Of!BF32</f>
        <v>121.65694116218206</v>
      </c>
      <c r="BG32" s="48">
        <f>$CK32*C_Of!BG32</f>
        <v>3609.3542909187395</v>
      </c>
      <c r="BH32" s="48">
        <f>$CK32*C_Of!BH32</f>
        <v>175.41367079679114</v>
      </c>
      <c r="BI32" s="48">
        <f>$CK32*C_Of!BI32</f>
        <v>1072.7745807776503</v>
      </c>
      <c r="BJ32" s="48">
        <f>$CK32*C_Of!BJ32</f>
        <v>1717.4947301414743</v>
      </c>
      <c r="BK32" s="48">
        <f>$CK32*C_Of!BK32</f>
        <v>7221.1703502620076</v>
      </c>
      <c r="BL32" s="48">
        <f>$CK32*C_Of!BL32</f>
        <v>19.222381178195388</v>
      </c>
      <c r="BM32" s="48">
        <f>$CK32*C_Of!BM32</f>
        <v>1569.4608516514684</v>
      </c>
      <c r="BN32" s="48">
        <f>$CK32*C_Of!BN32</f>
        <v>2411.0067740562276</v>
      </c>
      <c r="BO32" s="48">
        <f>$CK32*C_Of!BO32</f>
        <v>265.95772661575222</v>
      </c>
      <c r="BP32" s="48">
        <f>$CK32*C_Of!BP32</f>
        <v>101.87582612754376</v>
      </c>
      <c r="BQ32" s="48">
        <f>$CK32*C_Of!BQ32</f>
        <v>71.50405265296699</v>
      </c>
      <c r="BR32" s="48">
        <f>$CK32*C_Of!BR32</f>
        <v>9.5169882507699626</v>
      </c>
      <c r="BS32" s="48">
        <f>$CK32*C_Of!BS32</f>
        <v>381.95866429509658</v>
      </c>
      <c r="BT32" s="48">
        <f>$CK32*C_Of!BT32</f>
        <v>563.67017297990856</v>
      </c>
      <c r="BU32" s="48">
        <f>$CK32*C_Of!BU32</f>
        <v>324.47586898005824</v>
      </c>
      <c r="BV32" s="48">
        <f>$CK32*C_Of!BV32</f>
        <v>193.272610818716</v>
      </c>
      <c r="BW32" s="48">
        <f>$CK32*C_Of!BW32</f>
        <v>145.44607949264929</v>
      </c>
      <c r="BX32" s="48">
        <f>$CK32*C_Of!BX32</f>
        <v>348.82589418655505</v>
      </c>
      <c r="BY32" s="48">
        <f>$CK32*C_Of!BY32</f>
        <v>413.66352977096295</v>
      </c>
      <c r="BZ32" s="48">
        <f>$CK32*C_Of!BZ32</f>
        <v>714.25713358486428</v>
      </c>
      <c r="CA32" s="55">
        <f>$CK32*C_Of!CA32</f>
        <v>0</v>
      </c>
      <c r="CB32" s="83">
        <f t="shared" si="0"/>
        <v>233879.70415560633</v>
      </c>
      <c r="CC32" s="51">
        <f>$CK32*C_Of!CC32</f>
        <v>262811.19610437361</v>
      </c>
      <c r="CD32" s="48">
        <f>$CK32*C_Of!CD32</f>
        <v>0</v>
      </c>
      <c r="CE32" s="48">
        <f>$CK32*C_Of!CE32</f>
        <v>0</v>
      </c>
      <c r="CF32" s="48">
        <f>$CK32*C_Of!CF32</f>
        <v>3888.1276586482445</v>
      </c>
      <c r="CG32" s="48">
        <f>$CK32*C_Of!CG32</f>
        <v>1347.0000000000027</v>
      </c>
      <c r="CH32" s="82">
        <f>$CK32*C_Of!CH32</f>
        <v>9457.9720813721597</v>
      </c>
      <c r="CI32" s="93">
        <f t="shared" si="1"/>
        <v>511384.00000000035</v>
      </c>
      <c r="CJ32" s="127"/>
      <c r="CK32" s="48">
        <f>+Sim_V_Of!G25</f>
        <v>511384.00000000058</v>
      </c>
      <c r="CL32" s="48">
        <f t="shared" si="2"/>
        <v>0</v>
      </c>
      <c r="CM32" s="48"/>
      <c r="CN32" s="167">
        <f t="shared" si="3"/>
        <v>0.54265345776245211</v>
      </c>
      <c r="CO32" s="360">
        <v>0</v>
      </c>
    </row>
    <row r="33" spans="1:93" ht="19.5" x14ac:dyDescent="0.25">
      <c r="A33" s="30"/>
      <c r="B33" s="42" t="s">
        <v>24</v>
      </c>
      <c r="C33" s="43" t="s">
        <v>135</v>
      </c>
      <c r="D33" s="51">
        <f>$CK33*C_Of!D33</f>
        <v>6.5918771361252873</v>
      </c>
      <c r="E33" s="48">
        <f>$CK33*C_Of!E33</f>
        <v>7.5137508722791848</v>
      </c>
      <c r="F33" s="48">
        <f>$CK33*C_Of!F33</f>
        <v>19.949243203526112</v>
      </c>
      <c r="G33" s="48">
        <f>$CK33*C_Of!G33</f>
        <v>2.5799149997235298</v>
      </c>
      <c r="H33" s="48">
        <f>$CK33*C_Of!H33</f>
        <v>65.818113640547409</v>
      </c>
      <c r="I33" s="48">
        <f>$CK33*C_Of!I33</f>
        <v>10.481228365800147</v>
      </c>
      <c r="J33" s="48">
        <f>$CK33*C_Of!J33</f>
        <v>10.605129686252695</v>
      </c>
      <c r="K33" s="48">
        <f>$CK33*C_Of!K33</f>
        <v>18.582963591932021</v>
      </c>
      <c r="L33" s="48">
        <f>$CK33*C_Of!L33</f>
        <v>12.178093318804784</v>
      </c>
      <c r="M33" s="48">
        <f>$CK33*C_Of!M33</f>
        <v>45.149141186254155</v>
      </c>
      <c r="N33" s="48">
        <f>$CK33*C_Of!N33</f>
        <v>2.6813470816155984</v>
      </c>
      <c r="O33" s="48">
        <f>$CK33*C_Of!O33</f>
        <v>208.63298832111536</v>
      </c>
      <c r="P33" s="48">
        <f>$CK33*C_Of!P33</f>
        <v>25.533124685678072</v>
      </c>
      <c r="Q33" s="48">
        <f>$CK33*C_Of!Q33</f>
        <v>5.2293383233959299</v>
      </c>
      <c r="R33" s="48">
        <f>$CK33*C_Of!R33</f>
        <v>158.01173320495207</v>
      </c>
      <c r="S33" s="48">
        <f>$CK33*C_Of!S33</f>
        <v>22.875636557112539</v>
      </c>
      <c r="T33" s="48">
        <f>$CK33*C_Of!T33</f>
        <v>83.857228133464218</v>
      </c>
      <c r="U33" s="48">
        <f>$CK33*C_Of!U33</f>
        <v>140.51797464313807</v>
      </c>
      <c r="V33" s="48">
        <f>$CK33*C_Of!V33</f>
        <v>269.45906557132224</v>
      </c>
      <c r="W33" s="48">
        <f>$CK33*C_Of!W33</f>
        <v>112.70605487143465</v>
      </c>
      <c r="X33" s="48">
        <f>$CK33*C_Of!X33</f>
        <v>6245.7585698759713</v>
      </c>
      <c r="Y33" s="48">
        <f>$CK33*C_Of!Y33</f>
        <v>2996.6602404821665</v>
      </c>
      <c r="Z33" s="48">
        <f>$CK33*C_Of!Z33</f>
        <v>95.868927063082822</v>
      </c>
      <c r="AA33" s="48">
        <f>$CK33*C_Of!AA33</f>
        <v>20.018867954770066</v>
      </c>
      <c r="AB33" s="48">
        <f>$CK33*C_Of!AB33</f>
        <v>29901.888327247838</v>
      </c>
      <c r="AC33" s="48">
        <f>$CK33*C_Of!AC33</f>
        <v>8.2718577086429441</v>
      </c>
      <c r="AD33" s="48">
        <f>$CK33*C_Of!AD33</f>
        <v>11.056019007322559</v>
      </c>
      <c r="AE33" s="48">
        <f>$CK33*C_Of!AE33</f>
        <v>106.02208323695589</v>
      </c>
      <c r="AF33" s="48">
        <f>$CK33*C_Of!AF33</f>
        <v>1679.2676775079392</v>
      </c>
      <c r="AG33" s="48">
        <f>$CK33*C_Of!AG33</f>
        <v>8.6563691555171687</v>
      </c>
      <c r="AH33" s="48">
        <f>$CK33*C_Of!AH33</f>
        <v>24.232778127926199</v>
      </c>
      <c r="AI33" s="48">
        <f>$CK33*C_Of!AI33</f>
        <v>16.254133654822866</v>
      </c>
      <c r="AJ33" s="48">
        <f>$CK33*C_Of!AJ33</f>
        <v>0</v>
      </c>
      <c r="AK33" s="48">
        <f>$CK33*C_Of!AK33</f>
        <v>14.265661326862618</v>
      </c>
      <c r="AL33" s="48">
        <f>$CK33*C_Of!AL33</f>
        <v>47.210614926382185</v>
      </c>
      <c r="AM33" s="48">
        <f>$CK33*C_Of!AM33</f>
        <v>7.048154246766809</v>
      </c>
      <c r="AN33" s="48">
        <f>$CK33*C_Of!AN33</f>
        <v>27.660760619694756</v>
      </c>
      <c r="AO33" s="48">
        <f>$CK33*C_Of!AO33</f>
        <v>40.217553212030339</v>
      </c>
      <c r="AP33" s="48">
        <f>$CK33*C_Of!AP33</f>
        <v>10.482824567651573</v>
      </c>
      <c r="AQ33" s="48">
        <f>$CK33*C_Of!AQ33</f>
        <v>94.699799966696972</v>
      </c>
      <c r="AR33" s="48">
        <f>$CK33*C_Of!AR33</f>
        <v>14.065781384918223</v>
      </c>
      <c r="AS33" s="48">
        <f>$CK33*C_Of!AS33</f>
        <v>23.781256861581912</v>
      </c>
      <c r="AT33" s="48">
        <f>$CK33*C_Of!AT33</f>
        <v>11.167217008054728</v>
      </c>
      <c r="AU33" s="48">
        <f>$CK33*C_Of!AU33</f>
        <v>4.5470613546906229</v>
      </c>
      <c r="AV33" s="48">
        <f>$CK33*C_Of!AV33</f>
        <v>35.237314633709779</v>
      </c>
      <c r="AW33" s="48">
        <f>$CK33*C_Of!AW33</f>
        <v>7.1698956553997792</v>
      </c>
      <c r="AX33" s="48">
        <f>$CK33*C_Of!AX33</f>
        <v>19.945959812749162</v>
      </c>
      <c r="AY33" s="48">
        <f>$CK33*C_Of!AY33</f>
        <v>31.933556041150162</v>
      </c>
      <c r="AZ33" s="48">
        <f>$CK33*C_Of!AZ33</f>
        <v>84.593682260744515</v>
      </c>
      <c r="BA33" s="48">
        <f>$CK33*C_Of!BA33</f>
        <v>3.3434543938230701</v>
      </c>
      <c r="BB33" s="48">
        <f>$CK33*C_Of!BB33</f>
        <v>13.804509326418406</v>
      </c>
      <c r="BC33" s="48">
        <f>$CK33*C_Of!BC33</f>
        <v>7.5250884332144503</v>
      </c>
      <c r="BD33" s="48">
        <f>$CK33*C_Of!BD33</f>
        <v>21.694360543844663</v>
      </c>
      <c r="BE33" s="48">
        <f>$CK33*C_Of!BE33</f>
        <v>25.928256317441022</v>
      </c>
      <c r="BF33" s="48">
        <f>$CK33*C_Of!BF33</f>
        <v>27.102035198095983</v>
      </c>
      <c r="BG33" s="48">
        <f>$CK33*C_Of!BG33</f>
        <v>28.518285451986312</v>
      </c>
      <c r="BH33" s="48">
        <f>$CK33*C_Of!BH33</f>
        <v>21.273455842316771</v>
      </c>
      <c r="BI33" s="48">
        <f>$CK33*C_Of!BI33</f>
        <v>592.60471279813294</v>
      </c>
      <c r="BJ33" s="48">
        <f>$CK33*C_Of!BJ33</f>
        <v>78.911189716416743</v>
      </c>
      <c r="BK33" s="48">
        <f>$CK33*C_Of!BK33</f>
        <v>256.95363086653964</v>
      </c>
      <c r="BL33" s="48">
        <f>$CK33*C_Of!BL33</f>
        <v>1.8277114831529231</v>
      </c>
      <c r="BM33" s="48">
        <f>$CK33*C_Of!BM33</f>
        <v>1134.1525833888134</v>
      </c>
      <c r="BN33" s="48">
        <f>$CK33*C_Of!BN33</f>
        <v>3343.4184509248325</v>
      </c>
      <c r="BO33" s="48">
        <f>$CK33*C_Of!BO33</f>
        <v>12.33194945911794</v>
      </c>
      <c r="BP33" s="48">
        <f>$CK33*C_Of!BP33</f>
        <v>11.984735241978097</v>
      </c>
      <c r="BQ33" s="48">
        <f>$CK33*C_Of!BQ33</f>
        <v>8.4578017732680451</v>
      </c>
      <c r="BR33" s="48">
        <f>$CK33*C_Of!BR33</f>
        <v>0.97216847105568194</v>
      </c>
      <c r="BS33" s="48">
        <f>$CK33*C_Of!BS33</f>
        <v>1.9432384781623382</v>
      </c>
      <c r="BT33" s="48">
        <f>$CK33*C_Of!BT33</f>
        <v>38.963325577065284</v>
      </c>
      <c r="BU33" s="48">
        <f>$CK33*C_Of!BU33</f>
        <v>45.676895697976704</v>
      </c>
      <c r="BV33" s="48">
        <f>$CK33*C_Of!BV33</f>
        <v>18.018688413216893</v>
      </c>
      <c r="BW33" s="48">
        <f>$CK33*C_Of!BW33</f>
        <v>13.000997402451755</v>
      </c>
      <c r="BX33" s="48">
        <f>$CK33*C_Of!BX33</f>
        <v>36.014323990946508</v>
      </c>
      <c r="BY33" s="48">
        <f>$CK33*C_Of!BY33</f>
        <v>56.734940373561585</v>
      </c>
      <c r="BZ33" s="48">
        <f>$CK33*C_Of!BZ33</f>
        <v>1778.951400222744</v>
      </c>
      <c r="CA33" s="55">
        <f>$CK33*C_Of!CA33</f>
        <v>0</v>
      </c>
      <c r="CB33" s="83">
        <f t="shared" si="0"/>
        <v>50397.04508208311</v>
      </c>
      <c r="CC33" s="51">
        <f>$CK33*C_Of!CC33</f>
        <v>171571.1158747733</v>
      </c>
      <c r="CD33" s="48">
        <f>$CK33*C_Of!CD33</f>
        <v>0</v>
      </c>
      <c r="CE33" s="48">
        <f>$CK33*C_Of!CE33</f>
        <v>0</v>
      </c>
      <c r="CF33" s="48">
        <f>$CK33*C_Of!CF33</f>
        <v>919.16363572516673</v>
      </c>
      <c r="CG33" s="48">
        <f>$CK33*C_Of!CG33</f>
        <v>3053.5800446563439</v>
      </c>
      <c r="CH33" s="82">
        <f>$CK33*C_Of!CH33</f>
        <v>186870.09536276237</v>
      </c>
      <c r="CI33" s="93">
        <f t="shared" si="1"/>
        <v>412811.00000000029</v>
      </c>
      <c r="CJ33" s="127"/>
      <c r="CK33" s="48">
        <f>+Sim_V_Of!G26</f>
        <v>412811.00000000023</v>
      </c>
      <c r="CL33" s="48">
        <f t="shared" si="2"/>
        <v>0</v>
      </c>
      <c r="CM33" s="48"/>
      <c r="CN33" s="167">
        <f t="shared" si="3"/>
        <v>0.87791738814594789</v>
      </c>
      <c r="CO33" s="360">
        <v>0</v>
      </c>
    </row>
    <row r="34" spans="1:93" ht="19.5" x14ac:dyDescent="0.25">
      <c r="A34" s="30"/>
      <c r="B34" s="42" t="s">
        <v>25</v>
      </c>
      <c r="C34" s="43" t="s">
        <v>136</v>
      </c>
      <c r="D34" s="51">
        <f>$CK34*C_Of!D34</f>
        <v>20.032664488497524</v>
      </c>
      <c r="E34" s="48">
        <f>$CK34*C_Of!E34</f>
        <v>22.274634072879127</v>
      </c>
      <c r="F34" s="48">
        <f>$CK34*C_Of!F34</f>
        <v>57.03947145430724</v>
      </c>
      <c r="G34" s="48">
        <f>$CK34*C_Of!G34</f>
        <v>8.2445449914932691</v>
      </c>
      <c r="H34" s="48">
        <f>$CK34*C_Of!H34</f>
        <v>203.41781792480333</v>
      </c>
      <c r="I34" s="48">
        <f>$CK34*C_Of!I34</f>
        <v>31.676983733408317</v>
      </c>
      <c r="J34" s="48">
        <f>$CK34*C_Of!J34</f>
        <v>33.823669012085801</v>
      </c>
      <c r="K34" s="48">
        <f>$CK34*C_Of!K34</f>
        <v>59.055989710504676</v>
      </c>
      <c r="L34" s="48">
        <f>$CK34*C_Of!L34</f>
        <v>34.941816334123928</v>
      </c>
      <c r="M34" s="48">
        <f>$CK34*C_Of!M34</f>
        <v>144.85956652867148</v>
      </c>
      <c r="N34" s="48">
        <f>$CK34*C_Of!N34</f>
        <v>8.6030158215724484</v>
      </c>
      <c r="O34" s="48">
        <f>$CK34*C_Of!O34</f>
        <v>625.5419302267552</v>
      </c>
      <c r="P34" s="48">
        <f>$CK34*C_Of!P34</f>
        <v>38.578230814250112</v>
      </c>
      <c r="Q34" s="48">
        <f>$CK34*C_Of!Q34</f>
        <v>13.840627645894939</v>
      </c>
      <c r="R34" s="48">
        <f>$CK34*C_Of!R34</f>
        <v>55.438041312523339</v>
      </c>
      <c r="S34" s="48">
        <f>$CK34*C_Of!S34</f>
        <v>6.494619347371307</v>
      </c>
      <c r="T34" s="48">
        <f>$CK34*C_Of!T34</f>
        <v>243.2347567624918</v>
      </c>
      <c r="U34" s="48">
        <f>$CK34*C_Of!U34</f>
        <v>334.87215857688608</v>
      </c>
      <c r="V34" s="48">
        <f>$CK34*C_Of!V34</f>
        <v>861.94098013189011</v>
      </c>
      <c r="W34" s="48">
        <f>$CK34*C_Of!W34</f>
        <v>235.5146486022509</v>
      </c>
      <c r="X34" s="48">
        <f>$CK34*C_Of!X34</f>
        <v>141.45966801399126</v>
      </c>
      <c r="Y34" s="48">
        <f>$CK34*C_Of!Y34</f>
        <v>39.914095546216487</v>
      </c>
      <c r="Z34" s="48">
        <f>$CK34*C_Of!Z34</f>
        <v>306.48649679628124</v>
      </c>
      <c r="AA34" s="48">
        <f>$CK34*C_Of!AA34</f>
        <v>63.052842925814815</v>
      </c>
      <c r="AB34" s="48">
        <f>$CK34*C_Of!AB34</f>
        <v>41.832610821616086</v>
      </c>
      <c r="AC34" s="48">
        <f>$CK34*C_Of!AC34</f>
        <v>25.520450697820198</v>
      </c>
      <c r="AD34" s="48">
        <f>$CK34*C_Of!AD34</f>
        <v>34.783380003595532</v>
      </c>
      <c r="AE34" s="48">
        <f>$CK34*C_Of!AE34</f>
        <v>319.16908730356261</v>
      </c>
      <c r="AF34" s="48">
        <f>$CK34*C_Of!AF34</f>
        <v>107.20286731615282</v>
      </c>
      <c r="AG34" s="48">
        <f>$CK34*C_Of!AG34</f>
        <v>24.6709248796151</v>
      </c>
      <c r="AH34" s="48">
        <f>$CK34*C_Of!AH34</f>
        <v>41.797728339036638</v>
      </c>
      <c r="AI34" s="48">
        <f>$CK34*C_Of!AI34</f>
        <v>30.095769120526803</v>
      </c>
      <c r="AJ34" s="48">
        <f>$CK34*C_Of!AJ34</f>
        <v>0</v>
      </c>
      <c r="AK34" s="48">
        <f>$CK34*C_Of!AK34</f>
        <v>32.19441218168847</v>
      </c>
      <c r="AL34" s="48">
        <f>$CK34*C_Of!AL34</f>
        <v>44.986409358665433</v>
      </c>
      <c r="AM34" s="48">
        <f>$CK34*C_Of!AM34</f>
        <v>17.212765037354664</v>
      </c>
      <c r="AN34" s="48">
        <f>$CK34*C_Of!AN34</f>
        <v>46.758419819298027</v>
      </c>
      <c r="AO34" s="48">
        <f>$CK34*C_Of!AO34</f>
        <v>82.769874264930436</v>
      </c>
      <c r="AP34" s="48">
        <f>$CK34*C_Of!AP34</f>
        <v>24.137149957867496</v>
      </c>
      <c r="AQ34" s="48">
        <f>$CK34*C_Of!AQ34</f>
        <v>237.18802470918385</v>
      </c>
      <c r="AR34" s="48">
        <f>$CK34*C_Of!AR34</f>
        <v>34.417408551436381</v>
      </c>
      <c r="AS34" s="48">
        <f>$CK34*C_Of!AS34</f>
        <v>63.161611565485934</v>
      </c>
      <c r="AT34" s="48">
        <f>$CK34*C_Of!AT34</f>
        <v>31.741966719730716</v>
      </c>
      <c r="AU34" s="48">
        <f>$CK34*C_Of!AU34</f>
        <v>11.741270029465117</v>
      </c>
      <c r="AV34" s="48">
        <f>$CK34*C_Of!AV34</f>
        <v>77.770758420752855</v>
      </c>
      <c r="AW34" s="48">
        <f>$CK34*C_Of!AW34</f>
        <v>15.239290629207279</v>
      </c>
      <c r="AX34" s="48">
        <f>$CK34*C_Of!AX34</f>
        <v>41.604677265849041</v>
      </c>
      <c r="AY34" s="48">
        <f>$CK34*C_Of!AY34</f>
        <v>48.040882564329046</v>
      </c>
      <c r="AZ34" s="48">
        <f>$CK34*C_Of!AZ34</f>
        <v>44.338021910353653</v>
      </c>
      <c r="BA34" s="48">
        <f>$CK34*C_Of!BA34</f>
        <v>7.8230589467314555</v>
      </c>
      <c r="BB34" s="48">
        <f>$CK34*C_Of!BB34</f>
        <v>28.098669216043088</v>
      </c>
      <c r="BC34" s="48">
        <f>$CK34*C_Of!BC34</f>
        <v>8.9417437522112024</v>
      </c>
      <c r="BD34" s="48">
        <f>$CK34*C_Of!BD34</f>
        <v>53.228370808287607</v>
      </c>
      <c r="BE34" s="48">
        <f>$CK34*C_Of!BE34</f>
        <v>28.334080881660118</v>
      </c>
      <c r="BF34" s="48">
        <f>$CK34*C_Of!BF34</f>
        <v>41.393172400859655</v>
      </c>
      <c r="BG34" s="48">
        <f>$CK34*C_Of!BG34</f>
        <v>56.830155704273352</v>
      </c>
      <c r="BH34" s="48">
        <f>$CK34*C_Of!BH34</f>
        <v>26.261235584897666</v>
      </c>
      <c r="BI34" s="48">
        <f>$CK34*C_Of!BI34</f>
        <v>395.08724423624551</v>
      </c>
      <c r="BJ34" s="48">
        <f>$CK34*C_Of!BJ34</f>
        <v>253.18401272407908</v>
      </c>
      <c r="BK34" s="48">
        <f>$CK34*C_Of!BK34</f>
        <v>737.55140833321002</v>
      </c>
      <c r="BL34" s="48">
        <f>$CK34*C_Of!BL34</f>
        <v>5.8112667222221361</v>
      </c>
      <c r="BM34" s="48">
        <f>$CK34*C_Of!BM34</f>
        <v>583.86927240775287</v>
      </c>
      <c r="BN34" s="48">
        <f>$CK34*C_Of!BN34</f>
        <v>4524.7294456029531</v>
      </c>
      <c r="BO34" s="48">
        <f>$CK34*C_Of!BO34</f>
        <v>39.566662978855817</v>
      </c>
      <c r="BP34" s="48">
        <f>$CK34*C_Of!BP34</f>
        <v>30.102644732197199</v>
      </c>
      <c r="BQ34" s="48">
        <f>$CK34*C_Of!BQ34</f>
        <v>26.998569923695108</v>
      </c>
      <c r="BR34" s="48">
        <f>$CK34*C_Of!BR34</f>
        <v>2.9796888479677412</v>
      </c>
      <c r="BS34" s="48">
        <f>$CK34*C_Of!BS34</f>
        <v>6.2348181208401865</v>
      </c>
      <c r="BT34" s="48">
        <f>$CK34*C_Of!BT34</f>
        <v>65.506716840799726</v>
      </c>
      <c r="BU34" s="48">
        <f>$CK34*C_Of!BU34</f>
        <v>70.029824274942015</v>
      </c>
      <c r="BV34" s="48">
        <f>$CK34*C_Of!BV34</f>
        <v>47.725363576108116</v>
      </c>
      <c r="BW34" s="48">
        <f>$CK34*C_Of!BW34</f>
        <v>41.694794882843773</v>
      </c>
      <c r="BX34" s="48">
        <f>$CK34*C_Of!BX34</f>
        <v>86.686140538354636</v>
      </c>
      <c r="BY34" s="48">
        <f>$CK34*C_Of!BY34</f>
        <v>128.84012030437796</v>
      </c>
      <c r="BZ34" s="48">
        <f>$CK34*C_Of!BZ34</f>
        <v>44.396390703721636</v>
      </c>
      <c r="CA34" s="55">
        <f>$CK34*C_Of!CA34</f>
        <v>0</v>
      </c>
      <c r="CB34" s="83">
        <f t="shared" si="0"/>
        <v>12410.619905288622</v>
      </c>
      <c r="CC34" s="51">
        <f>$CK34*C_Of!CC34</f>
        <v>272223.53822028765</v>
      </c>
      <c r="CD34" s="48">
        <f>$CK34*C_Of!CD34</f>
        <v>0</v>
      </c>
      <c r="CE34" s="48">
        <f>$CK34*C_Of!CE34</f>
        <v>0</v>
      </c>
      <c r="CF34" s="48">
        <f>$CK34*C_Of!CF34</f>
        <v>1538.1934006811659</v>
      </c>
      <c r="CG34" s="48">
        <f>$CK34*C_Of!CG34</f>
        <v>0</v>
      </c>
      <c r="CH34" s="82">
        <f>$CK34*C_Of!CH34</f>
        <v>2756.6484737429637</v>
      </c>
      <c r="CI34" s="93">
        <f t="shared" si="1"/>
        <v>288929.00000000041</v>
      </c>
      <c r="CJ34" s="127"/>
      <c r="CK34" s="48">
        <f>+Sim_V_Of!G27</f>
        <v>288929.00000000035</v>
      </c>
      <c r="CL34" s="48">
        <f t="shared" si="2"/>
        <v>0</v>
      </c>
      <c r="CM34" s="48"/>
      <c r="CN34" s="167">
        <f t="shared" si="3"/>
        <v>0.95704612584652771</v>
      </c>
      <c r="CO34" s="360">
        <v>0</v>
      </c>
    </row>
    <row r="35" spans="1:93" ht="19.5" x14ac:dyDescent="0.25">
      <c r="A35" s="30"/>
      <c r="B35" s="42" t="s">
        <v>26</v>
      </c>
      <c r="C35" s="43" t="s">
        <v>137</v>
      </c>
      <c r="D35" s="51">
        <f>$CK35*C_Of!D35</f>
        <v>4.1146445611914952</v>
      </c>
      <c r="E35" s="48">
        <f>$CK35*C_Of!E35</f>
        <v>4.5751378701084926</v>
      </c>
      <c r="F35" s="48">
        <f>$CK35*C_Of!F35</f>
        <v>11.715723144440526</v>
      </c>
      <c r="G35" s="48">
        <f>$CK35*C_Of!G35</f>
        <v>1.6934029034542324</v>
      </c>
      <c r="H35" s="48">
        <f>$CK35*C_Of!H35</f>
        <v>41.781362566837863</v>
      </c>
      <c r="I35" s="48">
        <f>$CK35*C_Of!I35</f>
        <v>6.5063501117616331</v>
      </c>
      <c r="J35" s="48">
        <f>$CK35*C_Of!J35</f>
        <v>6.9472723321468326</v>
      </c>
      <c r="K35" s="48">
        <f>$CK35*C_Of!K35</f>
        <v>12.129909478972795</v>
      </c>
      <c r="L35" s="48">
        <f>$CK35*C_Of!L35</f>
        <v>7.1769361794037252</v>
      </c>
      <c r="M35" s="48">
        <f>$CK35*C_Of!M35</f>
        <v>29.753686929464276</v>
      </c>
      <c r="N35" s="48">
        <f>$CK35*C_Of!N35</f>
        <v>1.7670316537474353</v>
      </c>
      <c r="O35" s="48">
        <f>$CK35*C_Of!O35</f>
        <v>128.48429136736257</v>
      </c>
      <c r="P35" s="48">
        <f>$CK35*C_Of!P35</f>
        <v>7.9238439645104686</v>
      </c>
      <c r="Q35" s="48">
        <f>$CK35*C_Of!Q35</f>
        <v>2.8428201999468126</v>
      </c>
      <c r="R35" s="48">
        <f>$CK35*C_Of!R35</f>
        <v>11.386794567475457</v>
      </c>
      <c r="S35" s="48">
        <f>$CK35*C_Of!S35</f>
        <v>1.3339738300920643</v>
      </c>
      <c r="T35" s="48">
        <f>$CK35*C_Of!T35</f>
        <v>49.959633157145994</v>
      </c>
      <c r="U35" s="48">
        <f>$CK35*C_Of!U35</f>
        <v>68.781659413005087</v>
      </c>
      <c r="V35" s="48">
        <f>$CK35*C_Of!V35</f>
        <v>177.03989242190571</v>
      </c>
      <c r="W35" s="48">
        <f>$CK35*C_Of!W35</f>
        <v>48.373947884396301</v>
      </c>
      <c r="X35" s="48">
        <f>$CK35*C_Of!X35</f>
        <v>57.405036149318661</v>
      </c>
      <c r="Y35" s="48">
        <f>$CK35*C_Of!Y35</f>
        <v>821.74805923920746</v>
      </c>
      <c r="Z35" s="48">
        <f>$CK35*C_Of!Z35</f>
        <v>62.951336196218421</v>
      </c>
      <c r="AA35" s="48">
        <f>$CK35*C_Of!AA35</f>
        <v>12.950850215722985</v>
      </c>
      <c r="AB35" s="48">
        <f>$CK35*C_Of!AB35</f>
        <v>8.592283103250411</v>
      </c>
      <c r="AC35" s="48">
        <f>$CK35*C_Of!AC35</f>
        <v>5.241818117766373</v>
      </c>
      <c r="AD35" s="48">
        <f>$CK35*C_Of!AD35</f>
        <v>21823.509767044317</v>
      </c>
      <c r="AE35" s="48">
        <f>$CK35*C_Of!AE35</f>
        <v>65.55629930946607</v>
      </c>
      <c r="AF35" s="48">
        <f>$CK35*C_Of!AF35</f>
        <v>2448.923323374745</v>
      </c>
      <c r="AG35" s="48">
        <f>$CK35*C_Of!AG35</f>
        <v>5.0673282594913314</v>
      </c>
      <c r="AH35" s="48">
        <f>$CK35*C_Of!AH35</f>
        <v>8.5851183540325327</v>
      </c>
      <c r="AI35" s="48">
        <f>$CK35*C_Of!AI35</f>
        <v>6.1815737391176224</v>
      </c>
      <c r="AJ35" s="48">
        <f>$CK35*C_Of!AJ35</f>
        <v>0</v>
      </c>
      <c r="AK35" s="48">
        <f>$CK35*C_Of!AK35</f>
        <v>6.6126282432475953</v>
      </c>
      <c r="AL35" s="48">
        <f>$CK35*C_Of!AL35</f>
        <v>9.2400631329621632</v>
      </c>
      <c r="AM35" s="48">
        <f>$CK35*C_Of!AM35</f>
        <v>3.5354463249102261</v>
      </c>
      <c r="AN35" s="48">
        <f>$CK35*C_Of!AN35</f>
        <v>9.6040283562804181</v>
      </c>
      <c r="AO35" s="48">
        <f>$CK35*C_Of!AO35</f>
        <v>17.000664747829639</v>
      </c>
      <c r="AP35" s="48">
        <f>$CK35*C_Of!AP35</f>
        <v>4.9576926151700089</v>
      </c>
      <c r="AQ35" s="48">
        <f>$CK35*C_Of!AQ35</f>
        <v>48.717653930148224</v>
      </c>
      <c r="AR35" s="48">
        <f>$CK35*C_Of!AR35</f>
        <v>7.0692245151804824</v>
      </c>
      <c r="AS35" s="48">
        <f>$CK35*C_Of!AS35</f>
        <v>12.973190942884274</v>
      </c>
      <c r="AT35" s="48">
        <f>$CK35*C_Of!AT35</f>
        <v>6.5196974071947942</v>
      </c>
      <c r="AU35" s="48">
        <f>$CK35*C_Of!AU35</f>
        <v>2.4116189284734828</v>
      </c>
      <c r="AV35" s="48">
        <f>$CK35*C_Of!AV35</f>
        <v>15.973862505380971</v>
      </c>
      <c r="AW35" s="48">
        <f>$CK35*C_Of!AW35</f>
        <v>3.1301010576944321</v>
      </c>
      <c r="AX35" s="48">
        <f>$CK35*C_Of!AX35</f>
        <v>8.5454662873401954</v>
      </c>
      <c r="AY35" s="48">
        <f>$CK35*C_Of!AY35</f>
        <v>9.8674420605234836</v>
      </c>
      <c r="AZ35" s="48">
        <f>$CK35*C_Of!AZ35</f>
        <v>9.1068864459930889</v>
      </c>
      <c r="BA35" s="48">
        <f>$CK35*C_Of!BA35</f>
        <v>1.6068310316648804</v>
      </c>
      <c r="BB35" s="48">
        <f>$CK35*C_Of!BB35</f>
        <v>5.7713758712873888</v>
      </c>
      <c r="BC35" s="48">
        <f>$CK35*C_Of!BC35</f>
        <v>1.8366052762841034</v>
      </c>
      <c r="BD35" s="48">
        <f>$CK35*C_Of!BD35</f>
        <v>10.932935385263372</v>
      </c>
      <c r="BE35" s="48">
        <f>$CK35*C_Of!BE35</f>
        <v>5.8197286667993442</v>
      </c>
      <c r="BF35" s="48">
        <f>$CK35*C_Of!BF35</f>
        <v>8.5020238714351937</v>
      </c>
      <c r="BG35" s="48">
        <f>$CK35*C_Of!BG35</f>
        <v>11.672730365674468</v>
      </c>
      <c r="BH35" s="48">
        <f>$CK35*C_Of!BH35</f>
        <v>5.3939729401254377</v>
      </c>
      <c r="BI35" s="48">
        <f>$CK35*C_Of!BI35</f>
        <v>81.149643454879183</v>
      </c>
      <c r="BJ35" s="48">
        <f>$CK35*C_Of!BJ35</f>
        <v>52.003178186003815</v>
      </c>
      <c r="BK35" s="48">
        <f>$CK35*C_Of!BK35</f>
        <v>151.49067627223937</v>
      </c>
      <c r="BL35" s="48">
        <f>$CK35*C_Of!BL35</f>
        <v>1.1936154087717039</v>
      </c>
      <c r="BM35" s="48">
        <f>$CK35*C_Of!BM35</f>
        <v>3094.9448760850123</v>
      </c>
      <c r="BN35" s="48">
        <f>$CK35*C_Of!BN35</f>
        <v>9394.3267846059716</v>
      </c>
      <c r="BO35" s="48">
        <f>$CK35*C_Of!BO35</f>
        <v>8.126864737535282</v>
      </c>
      <c r="BP35" s="48">
        <f>$CK35*C_Of!BP35</f>
        <v>6.1829859675398975</v>
      </c>
      <c r="BQ35" s="48">
        <f>$CK35*C_Of!BQ35</f>
        <v>5.5454190310163574</v>
      </c>
      <c r="BR35" s="48">
        <f>$CK35*C_Of!BR35</f>
        <v>0.61201846211586874</v>
      </c>
      <c r="BS35" s="48">
        <f>$CK35*C_Of!BS35</f>
        <v>1.2806114975700531</v>
      </c>
      <c r="BT35" s="48">
        <f>$CK35*C_Of!BT35</f>
        <v>13.45486798949142</v>
      </c>
      <c r="BU35" s="48">
        <f>$CK35*C_Of!BU35</f>
        <v>14.383899642483208</v>
      </c>
      <c r="BV35" s="48">
        <f>$CK35*C_Of!BV35</f>
        <v>9.8026354797722508</v>
      </c>
      <c r="BW35" s="48">
        <f>$CK35*C_Of!BW35</f>
        <v>8.5639761547044486</v>
      </c>
      <c r="BX35" s="48">
        <f>$CK35*C_Of!BX35</f>
        <v>17.805053187089705</v>
      </c>
      <c r="BY35" s="48">
        <f>$CK35*C_Of!BY35</f>
        <v>26.463344433191033</v>
      </c>
      <c r="BZ35" s="48">
        <f>$CK35*C_Of!BZ35</f>
        <v>9.1188752075636099</v>
      </c>
      <c r="CA35" s="55">
        <f>$CK35*C_Of!CA35</f>
        <v>0</v>
      </c>
      <c r="CB35" s="83">
        <f t="shared" si="0"/>
        <v>39074.252304352725</v>
      </c>
      <c r="CC35" s="51">
        <f>$CK35*C_Of!CC35</f>
        <v>110941.6475627326</v>
      </c>
      <c r="CD35" s="48">
        <f>$CK35*C_Of!CD35</f>
        <v>0</v>
      </c>
      <c r="CE35" s="48">
        <f>$CK35*C_Of!CE35</f>
        <v>0</v>
      </c>
      <c r="CF35" s="48">
        <f>$CK35*C_Of!CF35</f>
        <v>315.93995465792653</v>
      </c>
      <c r="CG35" s="48">
        <f>$CK35*C_Of!CG35</f>
        <v>-1826.9999999999998</v>
      </c>
      <c r="CH35" s="82">
        <f>$CK35*C_Of!CH35</f>
        <v>119881.16017825676</v>
      </c>
      <c r="CI35" s="93">
        <f t="shared" si="1"/>
        <v>268386</v>
      </c>
      <c r="CJ35" s="127"/>
      <c r="CK35" s="48">
        <f>+Sim_V_Of!G28</f>
        <v>268386</v>
      </c>
      <c r="CL35" s="48">
        <f t="shared" si="2"/>
        <v>0</v>
      </c>
      <c r="CM35" s="48"/>
      <c r="CN35" s="167">
        <f t="shared" si="3"/>
        <v>0.85441024381170139</v>
      </c>
      <c r="CO35" s="360">
        <v>0</v>
      </c>
    </row>
    <row r="36" spans="1:93" ht="19.5" x14ac:dyDescent="0.25">
      <c r="A36" s="30"/>
      <c r="B36" s="42" t="s">
        <v>27</v>
      </c>
      <c r="C36" s="43" t="s">
        <v>138</v>
      </c>
      <c r="D36" s="51">
        <f>$CK36*C_Of!D36</f>
        <v>48.2359448924174</v>
      </c>
      <c r="E36" s="48">
        <f>$CK36*C_Of!E36</f>
        <v>53.650920445233261</v>
      </c>
      <c r="F36" s="48">
        <f>$CK36*C_Of!F36</f>
        <v>137.44981102149129</v>
      </c>
      <c r="G36" s="48">
        <f>$CK36*C_Of!G36</f>
        <v>19.839746474303965</v>
      </c>
      <c r="H36" s="48">
        <f>$CK36*C_Of!H36</f>
        <v>489.7017055019279</v>
      </c>
      <c r="I36" s="48">
        <f>$CK36*C_Of!I36</f>
        <v>76.279097575429802</v>
      </c>
      <c r="J36" s="48">
        <f>$CK36*C_Of!J36</f>
        <v>81.395463861341938</v>
      </c>
      <c r="K36" s="48">
        <f>$CK36*C_Of!K36</f>
        <v>142.12214795619579</v>
      </c>
      <c r="L36" s="48">
        <f>$CK36*C_Of!L36</f>
        <v>84.196549897309652</v>
      </c>
      <c r="M36" s="48">
        <f>$CK36*C_Of!M36</f>
        <v>623874.12242402649</v>
      </c>
      <c r="N36" s="48">
        <f>$CK36*C_Of!N36</f>
        <v>20.701404542778945</v>
      </c>
      <c r="O36" s="48">
        <f>$CK36*C_Of!O36</f>
        <v>1337474.1484626895</v>
      </c>
      <c r="P36" s="48">
        <f>$CK36*C_Of!P36</f>
        <v>94.049688672720237</v>
      </c>
      <c r="Q36" s="48">
        <f>$CK36*C_Of!Q36</f>
        <v>33.387267514868299</v>
      </c>
      <c r="R36" s="48">
        <f>$CK36*C_Of!R36</f>
        <v>146.0997165338425</v>
      </c>
      <c r="S36" s="48">
        <f>$CK36*C_Of!S36</f>
        <v>17.509553502275281</v>
      </c>
      <c r="T36" s="48">
        <f>$CK36*C_Of!T36</f>
        <v>586.02101534537428</v>
      </c>
      <c r="U36" s="48">
        <f>$CK36*C_Of!U36</f>
        <v>809.06338417717757</v>
      </c>
      <c r="V36" s="48">
        <f>$CK36*C_Of!V36</f>
        <v>2074.1587302204975</v>
      </c>
      <c r="W36" s="48">
        <f>$CK36*C_Of!W36</f>
        <v>566.7389091554187</v>
      </c>
      <c r="X36" s="48">
        <f>$CK36*C_Of!X36</f>
        <v>340.73997862757363</v>
      </c>
      <c r="Y36" s="48">
        <f>$CK36*C_Of!Y36</f>
        <v>96.180879647456365</v>
      </c>
      <c r="Z36" s="48">
        <f>$CK36*C_Of!Z36</f>
        <v>737.52840425272404</v>
      </c>
      <c r="AA36" s="48">
        <f>$CK36*C_Of!AA36</f>
        <v>151.75692247912602</v>
      </c>
      <c r="AB36" s="48">
        <f>$CK36*C_Of!AB36</f>
        <v>100.809338792405</v>
      </c>
      <c r="AC36" s="48">
        <f>$CK36*C_Of!AC36</f>
        <v>61.438438553391286</v>
      </c>
      <c r="AD36" s="48">
        <f>$CK36*C_Of!AD36</f>
        <v>83.718508216580815</v>
      </c>
      <c r="AE36" s="48">
        <f>$CK36*C_Of!AE36</f>
        <v>61040.015191410414</v>
      </c>
      <c r="AF36" s="48">
        <f>$CK36*C_Of!AF36</f>
        <v>259.09088586499257</v>
      </c>
      <c r="AG36" s="48">
        <f>$CK36*C_Of!AG36</f>
        <v>59.452817715871888</v>
      </c>
      <c r="AH36" s="48">
        <f>$CK36*C_Of!AH36</f>
        <v>101.58886624897167</v>
      </c>
      <c r="AI36" s="48">
        <f>$CK36*C_Of!AI36</f>
        <v>73.039629198082395</v>
      </c>
      <c r="AJ36" s="48">
        <f>$CK36*C_Of!AJ36</f>
        <v>0</v>
      </c>
      <c r="AK36" s="48">
        <f>$CK36*C_Of!AK36</f>
        <v>77.85112803717675</v>
      </c>
      <c r="AL36" s="48">
        <f>$CK36*C_Of!AL36</f>
        <v>111.2455536773427</v>
      </c>
      <c r="AM36" s="48">
        <f>$CK36*C_Of!AM36</f>
        <v>41.570913554584912</v>
      </c>
      <c r="AN36" s="48">
        <f>$CK36*C_Of!AN36</f>
        <v>113.69557314913786</v>
      </c>
      <c r="AO36" s="48">
        <f>$CK36*C_Of!AO36</f>
        <v>200.47007871439396</v>
      </c>
      <c r="AP36" s="48">
        <f>$CK36*C_Of!AP36</f>
        <v>58.348223739512044</v>
      </c>
      <c r="AQ36" s="48">
        <f>$CK36*C_Of!AQ36</f>
        <v>572.61925344219014</v>
      </c>
      <c r="AR36" s="48">
        <f>$CK36*C_Of!AR36</f>
        <v>83.11975805121547</v>
      </c>
      <c r="AS36" s="48">
        <f>$CK36*C_Of!AS36</f>
        <v>152.35510063178896</v>
      </c>
      <c r="AT36" s="48">
        <f>$CK36*C_Of!AT36</f>
        <v>76.495539998795792</v>
      </c>
      <c r="AU36" s="48">
        <f>$CK36*C_Of!AU36</f>
        <v>28.333068237399011</v>
      </c>
      <c r="AV36" s="48">
        <f>$CK36*C_Of!AV36</f>
        <v>188.13192074787432</v>
      </c>
      <c r="AW36" s="48">
        <f>$CK36*C_Of!AW36</f>
        <v>36.88863855338171</v>
      </c>
      <c r="AX36" s="48">
        <f>$CK36*C_Of!AX36</f>
        <v>100.74292694035256</v>
      </c>
      <c r="AY36" s="48">
        <f>$CK36*C_Of!AY36</f>
        <v>117.13105487052981</v>
      </c>
      <c r="AZ36" s="48">
        <f>$CK36*C_Of!AZ36</f>
        <v>113.0769227531872</v>
      </c>
      <c r="BA36" s="48">
        <f>$CK36*C_Of!BA36</f>
        <v>18.90628007509272</v>
      </c>
      <c r="BB36" s="48">
        <f>$CK36*C_Of!BB36</f>
        <v>68.069135711480556</v>
      </c>
      <c r="BC36" s="48">
        <f>$CK36*C_Of!BC36</f>
        <v>21.944043613231187</v>
      </c>
      <c r="BD36" s="48">
        <f>$CK36*C_Of!BD36</f>
        <v>128.54383465480981</v>
      </c>
      <c r="BE36" s="48">
        <f>$CK36*C_Of!BE36</f>
        <v>69.72299875851192</v>
      </c>
      <c r="BF36" s="48">
        <f>$CK36*C_Of!BF36</f>
        <v>100.88567674403667</v>
      </c>
      <c r="BG36" s="48">
        <f>$CK36*C_Of!BG36</f>
        <v>137.72526917668782</v>
      </c>
      <c r="BH36" s="48">
        <f>$CK36*C_Of!BH36</f>
        <v>64.373380680811536</v>
      </c>
      <c r="BI36" s="48">
        <f>$CK36*C_Of!BI36</f>
        <v>993.06025467766517</v>
      </c>
      <c r="BJ36" s="48">
        <f>$CK36*C_Of!BJ36</f>
        <v>609.2357354525094</v>
      </c>
      <c r="BK36" s="48">
        <f>$CK36*C_Of!BK36</f>
        <v>1777.2105382811858</v>
      </c>
      <c r="BL36" s="48">
        <f>$CK36*C_Of!BL36</f>
        <v>13.9851166335456</v>
      </c>
      <c r="BM36" s="48">
        <f>$CK36*C_Of!BM36</f>
        <v>36.48130007693306</v>
      </c>
      <c r="BN36" s="48">
        <f>$CK36*C_Of!BN36</f>
        <v>285.66195560165909</v>
      </c>
      <c r="BO36" s="48">
        <f>$CK36*C_Of!BO36</f>
        <v>95.209111981312489</v>
      </c>
      <c r="BP36" s="48">
        <f>$CK36*C_Of!BP36</f>
        <v>72.670721759706055</v>
      </c>
      <c r="BQ36" s="48">
        <f>$CK36*C_Of!BQ36</f>
        <v>64.970438667527802</v>
      </c>
      <c r="BR36" s="48">
        <f>$CK36*C_Of!BR36</f>
        <v>7.1739369467860055</v>
      </c>
      <c r="BS36" s="48">
        <f>$CK36*C_Of!BS36</f>
        <v>15.002819342318817</v>
      </c>
      <c r="BT36" s="48">
        <f>$CK36*C_Of!BT36</f>
        <v>55929.489523939825</v>
      </c>
      <c r="BU36" s="48">
        <f>$CK36*C_Of!BU36</f>
        <v>168.52408737061569</v>
      </c>
      <c r="BV36" s="48">
        <f>$CK36*C_Of!BV36</f>
        <v>115.12505704939693</v>
      </c>
      <c r="BW36" s="48">
        <f>$CK36*C_Of!BW36</f>
        <v>100.3305476986385</v>
      </c>
      <c r="BX36" s="48">
        <f>$CK36*C_Of!BX36</f>
        <v>209.40434369473303</v>
      </c>
      <c r="BY36" s="48">
        <f>$CK36*C_Of!BY36</f>
        <v>310.11884604680137</v>
      </c>
      <c r="BZ36" s="48">
        <f>$CK36*C_Of!BZ36</f>
        <v>12059.601204973733</v>
      </c>
      <c r="CA36" s="55">
        <f>$CK36*C_Of!CA36</f>
        <v>0</v>
      </c>
      <c r="CB36" s="83">
        <f t="shared" si="0"/>
        <v>2105479.733619723</v>
      </c>
      <c r="CC36" s="51">
        <f>$CK36*C_Of!CC36</f>
        <v>585275.58277458814</v>
      </c>
      <c r="CD36" s="48">
        <f>$CK36*C_Of!CD36</f>
        <v>0</v>
      </c>
      <c r="CE36" s="48">
        <f>$CK36*C_Of!CE36</f>
        <v>0</v>
      </c>
      <c r="CF36" s="48">
        <f>$CK36*C_Of!CF36</f>
        <v>3741.0305314982429</v>
      </c>
      <c r="CG36" s="48">
        <f>$CK36*C_Of!CG36</f>
        <v>472588.2392342285</v>
      </c>
      <c r="CH36" s="82">
        <f>$CK36*C_Of!CH36</f>
        <v>99171.413839965433</v>
      </c>
      <c r="CI36" s="93">
        <f t="shared" si="1"/>
        <v>3266256.0000000037</v>
      </c>
      <c r="CJ36" s="127"/>
      <c r="CK36" s="48">
        <f>+Sim_V_Of!G29</f>
        <v>3266256.0000000028</v>
      </c>
      <c r="CL36" s="48">
        <f t="shared" si="2"/>
        <v>0</v>
      </c>
      <c r="CM36" s="48"/>
      <c r="CN36" s="167">
        <f t="shared" si="3"/>
        <v>0.35538435027146648</v>
      </c>
      <c r="CO36" s="360">
        <v>0</v>
      </c>
    </row>
    <row r="37" spans="1:93" ht="19.5" x14ac:dyDescent="0.25">
      <c r="A37" s="30"/>
      <c r="B37" s="42" t="s">
        <v>28</v>
      </c>
      <c r="C37" s="43" t="s">
        <v>139</v>
      </c>
      <c r="D37" s="51">
        <f>$CK37*C_Of!D37</f>
        <v>87.297078841541975</v>
      </c>
      <c r="E37" s="48">
        <f>$CK37*C_Of!E37</f>
        <v>98.647681612787395</v>
      </c>
      <c r="F37" s="48">
        <f>$CK37*C_Of!F37</f>
        <v>258.69269607874304</v>
      </c>
      <c r="G37" s="48">
        <f>$CK37*C_Of!G37</f>
        <v>34.785809371470897</v>
      </c>
      <c r="H37" s="48">
        <f>$CK37*C_Of!H37</f>
        <v>876.84563743176284</v>
      </c>
      <c r="I37" s="48">
        <f>$CK37*C_Of!I37</f>
        <v>138.5353780734159</v>
      </c>
      <c r="J37" s="48">
        <f>$CK37*C_Of!J37</f>
        <v>142.88994387709516</v>
      </c>
      <c r="K37" s="48">
        <f>$CK37*C_Of!K37</f>
        <v>250.05568582898209</v>
      </c>
      <c r="L37" s="48">
        <f>$CK37*C_Of!L37</f>
        <v>158.10676486617652</v>
      </c>
      <c r="M37" s="48">
        <f>$CK37*C_Of!M37</f>
        <v>610.88235291449951</v>
      </c>
      <c r="N37" s="48">
        <f>$CK37*C_Of!N37</f>
        <v>36.2060764086769</v>
      </c>
      <c r="O37" s="48">
        <f>$CK37*C_Of!O37</f>
        <v>2760.5078807200916</v>
      </c>
      <c r="P37" s="48">
        <f>$CK37*C_Of!P37</f>
        <v>278.32393540514255</v>
      </c>
      <c r="Q37" s="48">
        <f>$CK37*C_Of!Q37</f>
        <v>66.108073457906031</v>
      </c>
      <c r="R37" s="48">
        <f>$CK37*C_Of!R37</f>
        <v>1441.3948245303457</v>
      </c>
      <c r="S37" s="48">
        <f>$CK37*C_Of!S37</f>
        <v>206.3257948829895</v>
      </c>
      <c r="T37" s="48">
        <f>$CK37*C_Of!T37</f>
        <v>4389.177239887239</v>
      </c>
      <c r="U37" s="48">
        <f>$CK37*C_Of!U37</f>
        <v>4402.8440090984977</v>
      </c>
      <c r="V37" s="48">
        <f>$CK37*C_Of!V37</f>
        <v>4237.5320009077459</v>
      </c>
      <c r="W37" s="48">
        <f>$CK37*C_Of!W37</f>
        <v>993.97322506407465</v>
      </c>
      <c r="X37" s="48">
        <f>$CK37*C_Of!X37</f>
        <v>3440.3840397579543</v>
      </c>
      <c r="Y37" s="48">
        <f>$CK37*C_Of!Y37</f>
        <v>9728.6360382514249</v>
      </c>
      <c r="Z37" s="48">
        <f>$CK37*C_Of!Z37</f>
        <v>1360.8644104395339</v>
      </c>
      <c r="AA37" s="48">
        <f>$CK37*C_Of!AA37</f>
        <v>268.5091550676151</v>
      </c>
      <c r="AB37" s="48">
        <f>$CK37*C_Of!AB37</f>
        <v>785.48692148560929</v>
      </c>
      <c r="AC37" s="48">
        <f>$CK37*C_Of!AC37</f>
        <v>2290.924943280203</v>
      </c>
      <c r="AD37" s="48">
        <f>$CK37*C_Of!AD37</f>
        <v>212.69740422603115</v>
      </c>
      <c r="AE37" s="48">
        <f>$CK37*C_Of!AE37</f>
        <v>3901.3309981627012</v>
      </c>
      <c r="AF37" s="48">
        <f>$CK37*C_Of!AF37</f>
        <v>31761.926648093558</v>
      </c>
      <c r="AG37" s="48">
        <f>$CK37*C_Of!AG37</f>
        <v>311.29356005972761</v>
      </c>
      <c r="AH37" s="48">
        <f>$CK37*C_Of!AH37</f>
        <v>35744.312108249833</v>
      </c>
      <c r="AI37" s="48">
        <f>$CK37*C_Of!AI37</f>
        <v>485.61220887998888</v>
      </c>
      <c r="AJ37" s="48">
        <f>$CK37*C_Of!AJ37</f>
        <v>0</v>
      </c>
      <c r="AK37" s="48">
        <f>$CK37*C_Of!AK37</f>
        <v>171.81498210551356</v>
      </c>
      <c r="AL37" s="48">
        <f>$CK37*C_Of!AL37</f>
        <v>474.23207464096186</v>
      </c>
      <c r="AM37" s="48">
        <f>$CK37*C_Of!AM37</f>
        <v>86.890816172626515</v>
      </c>
      <c r="AN37" s="48">
        <f>$CK37*C_Of!AN37</f>
        <v>309.12862618554379</v>
      </c>
      <c r="AO37" s="48">
        <f>$CK37*C_Of!AO37</f>
        <v>472.12603086760396</v>
      </c>
      <c r="AP37" s="48">
        <f>$CK37*C_Of!AP37</f>
        <v>126.99015499218318</v>
      </c>
      <c r="AQ37" s="48">
        <f>$CK37*C_Of!AQ37</f>
        <v>1176.5433936395434</v>
      </c>
      <c r="AR37" s="48">
        <f>$CK37*C_Of!AR37</f>
        <v>891.24056428154074</v>
      </c>
      <c r="AS37" s="48">
        <f>$CK37*C_Of!AS37</f>
        <v>303.86240948500864</v>
      </c>
      <c r="AT37" s="48">
        <f>$CK37*C_Of!AT37</f>
        <v>348.61670469579963</v>
      </c>
      <c r="AU37" s="48">
        <f>$CK37*C_Of!AU37</f>
        <v>57.032850246079562</v>
      </c>
      <c r="AV37" s="48">
        <f>$CK37*C_Of!AV37</f>
        <v>421.71074133448246</v>
      </c>
      <c r="AW37" s="48">
        <f>$CK37*C_Of!AW37</f>
        <v>84.910439302288651</v>
      </c>
      <c r="AX37" s="48">
        <f>$CK37*C_Of!AX37</f>
        <v>235.00223425372934</v>
      </c>
      <c r="AY37" s="48">
        <f>$CK37*C_Of!AY37</f>
        <v>347.77326949895399</v>
      </c>
      <c r="AZ37" s="48">
        <f>$CK37*C_Of!AZ37</f>
        <v>794.14210931150774</v>
      </c>
      <c r="BA37" s="48">
        <f>$CK37*C_Of!BA37</f>
        <v>40.694032479597489</v>
      </c>
      <c r="BB37" s="48">
        <f>$CK37*C_Of!BB37</f>
        <v>161.57738765192914</v>
      </c>
      <c r="BC37" s="48">
        <f>$CK37*C_Of!BC37</f>
        <v>78.305048082265358</v>
      </c>
      <c r="BD37" s="48">
        <f>$CK37*C_Of!BD37</f>
        <v>267.8305478753872</v>
      </c>
      <c r="BE37" s="48">
        <f>$CK37*C_Of!BE37</f>
        <v>266.01105669630869</v>
      </c>
      <c r="BF37" s="48">
        <f>$CK37*C_Of!BF37</f>
        <v>296.10723019680557</v>
      </c>
      <c r="BG37" s="48">
        <f>$CK37*C_Of!BG37</f>
        <v>331.93025016673266</v>
      </c>
      <c r="BH37" s="48">
        <f>$CK37*C_Of!BH37</f>
        <v>222.87550816892826</v>
      </c>
      <c r="BI37" s="48">
        <f>$CK37*C_Of!BI37</f>
        <v>5692.7300115408061</v>
      </c>
      <c r="BJ37" s="48">
        <f>$CK37*C_Of!BJ37</f>
        <v>1065.5332851018707</v>
      </c>
      <c r="BK37" s="48">
        <f>$CK37*C_Of!BK37</f>
        <v>3336.4450644589015</v>
      </c>
      <c r="BL37" s="48">
        <f>$CK37*C_Of!BL37</f>
        <v>24.598405788767792</v>
      </c>
      <c r="BM37" s="48">
        <f>$CK37*C_Of!BM37</f>
        <v>4344.022123234181</v>
      </c>
      <c r="BN37" s="48">
        <f>$CK37*C_Of!BN37</f>
        <v>33232.858314061014</v>
      </c>
      <c r="BO37" s="48">
        <f>$CK37*C_Of!BO37</f>
        <v>166.51760879674757</v>
      </c>
      <c r="BP37" s="48">
        <f>$CK37*C_Of!BP37</f>
        <v>149.02825768368396</v>
      </c>
      <c r="BQ37" s="48">
        <f>$CK37*C_Of!BQ37</f>
        <v>113.99363059267398</v>
      </c>
      <c r="BR37" s="48">
        <f>$CK37*C_Of!BR37</f>
        <v>12.913302118781301</v>
      </c>
      <c r="BS37" s="48">
        <f>$CK37*C_Of!BS37</f>
        <v>26.23943811788595</v>
      </c>
      <c r="BT37" s="48">
        <f>$CK37*C_Of!BT37</f>
        <v>434.89423470861357</v>
      </c>
      <c r="BU37" s="48">
        <f>$CK37*C_Of!BU37</f>
        <v>955.03027298625068</v>
      </c>
      <c r="BV37" s="48">
        <f>$CK37*C_Of!BV37</f>
        <v>227.84143914521471</v>
      </c>
      <c r="BW37" s="48">
        <f>$CK37*C_Of!BW37</f>
        <v>238.7396232728193</v>
      </c>
      <c r="BX37" s="48">
        <f>$CK37*C_Of!BX37</f>
        <v>442.04845814984424</v>
      </c>
      <c r="BY37" s="48">
        <f>$CK37*C_Of!BY37</f>
        <v>5950.0871669171502</v>
      </c>
      <c r="BZ37" s="48">
        <f>$CK37*C_Of!BZ37</f>
        <v>2131.5254916150475</v>
      </c>
      <c r="CA37" s="55">
        <f>$CK37*C_Of!CA37</f>
        <v>0</v>
      </c>
      <c r="CB37" s="83">
        <f t="shared" si="0"/>
        <v>178273.50511583491</v>
      </c>
      <c r="CC37" s="51">
        <f>$CK37*C_Of!CC37</f>
        <v>519190.4704233135</v>
      </c>
      <c r="CD37" s="48">
        <f>$CK37*C_Of!CD37</f>
        <v>0</v>
      </c>
      <c r="CE37" s="48">
        <f>$CK37*C_Of!CE37</f>
        <v>0</v>
      </c>
      <c r="CF37" s="48">
        <f>$CK37*C_Of!CF37</f>
        <v>10248.416208704846</v>
      </c>
      <c r="CG37" s="48">
        <f>$CK37*C_Of!CG37</f>
        <v>34732.817699899693</v>
      </c>
      <c r="CH37" s="82">
        <f>$CK37*C_Of!CH37</f>
        <v>497974.79055224743</v>
      </c>
      <c r="CI37" s="93">
        <f t="shared" si="1"/>
        <v>1240420.0000000005</v>
      </c>
      <c r="CJ37" s="127"/>
      <c r="CK37" s="48">
        <f>+Sim_V_Of!G30</f>
        <v>1240420.0000000014</v>
      </c>
      <c r="CL37" s="48">
        <f t="shared" si="2"/>
        <v>0</v>
      </c>
      <c r="CM37" s="48"/>
      <c r="CN37" s="167">
        <f t="shared" si="3"/>
        <v>0.85627972370984429</v>
      </c>
      <c r="CO37" s="360">
        <v>0</v>
      </c>
    </row>
    <row r="38" spans="1:93" ht="19.5" x14ac:dyDescent="0.25">
      <c r="A38" s="30"/>
      <c r="B38" s="42" t="s">
        <v>29</v>
      </c>
      <c r="C38" s="43" t="s">
        <v>140</v>
      </c>
      <c r="D38" s="51">
        <f>$CK38*C_Of!D38</f>
        <v>1.978490859299501</v>
      </c>
      <c r="E38" s="48">
        <f>$CK38*C_Of!E38</f>
        <v>2.1999150403950019</v>
      </c>
      <c r="F38" s="48">
        <f>$CK38*C_Of!F38</f>
        <v>5.6334030331521712</v>
      </c>
      <c r="G38" s="48">
        <f>$CK38*C_Of!G38</f>
        <v>0.81425797921783605</v>
      </c>
      <c r="H38" s="48">
        <f>$CK38*C_Of!H38</f>
        <v>20.090202859133488</v>
      </c>
      <c r="I38" s="48">
        <f>$CK38*C_Of!I38</f>
        <v>3.1285215605099914</v>
      </c>
      <c r="J38" s="48">
        <f>$CK38*C_Of!J38</f>
        <v>3.3405351548121711</v>
      </c>
      <c r="K38" s="48">
        <f>$CK38*C_Of!K38</f>
        <v>5.8325609105173086</v>
      </c>
      <c r="L38" s="48">
        <f>$CK38*C_Of!L38</f>
        <v>3.4509670076130305</v>
      </c>
      <c r="M38" s="48">
        <f>$CK38*C_Of!M38</f>
        <v>14.306800197428954</v>
      </c>
      <c r="N38" s="48">
        <f>$CK38*C_Of!N38</f>
        <v>0.84966171999552331</v>
      </c>
      <c r="O38" s="48">
        <f>$CK38*C_Of!O38</f>
        <v>61.780548053047553</v>
      </c>
      <c r="P38" s="48">
        <f>$CK38*C_Of!P38</f>
        <v>3.8101110852111573</v>
      </c>
      <c r="Q38" s="48">
        <f>$CK38*C_Of!Q38</f>
        <v>1.3669452358718617</v>
      </c>
      <c r="R38" s="48">
        <f>$CK38*C_Of!R38</f>
        <v>5.4752406030298344</v>
      </c>
      <c r="S38" s="48">
        <f>$CK38*C_Of!S38</f>
        <v>0.64142965209554992</v>
      </c>
      <c r="T38" s="48">
        <f>$CK38*C_Of!T38</f>
        <v>24.170049747685013</v>
      </c>
      <c r="U38" s="48">
        <f>$CK38*C_Of!U38</f>
        <v>33.185942736600659</v>
      </c>
      <c r="V38" s="48">
        <f>$CK38*C_Of!V38</f>
        <v>85.154937542376786</v>
      </c>
      <c r="W38" s="48">
        <f>$CK38*C_Of!W38</f>
        <v>23.260189864320793</v>
      </c>
      <c r="X38" s="48">
        <f>$CK38*C_Of!X38</f>
        <v>1605.9890391585789</v>
      </c>
      <c r="Y38" s="48">
        <f>$CK38*C_Of!Y38</f>
        <v>233.41034417265493</v>
      </c>
      <c r="Z38" s="48">
        <f>$CK38*C_Of!Z38</f>
        <v>79.390659504943187</v>
      </c>
      <c r="AA38" s="48">
        <f>$CK38*C_Of!AA38</f>
        <v>6.2273030855781073</v>
      </c>
      <c r="AB38" s="48">
        <f>$CK38*C_Of!AB38</f>
        <v>97.298626041284734</v>
      </c>
      <c r="AC38" s="48">
        <f>$CK38*C_Of!AC38</f>
        <v>2.6179944228190504</v>
      </c>
      <c r="AD38" s="48">
        <f>$CK38*C_Of!AD38</f>
        <v>3.4382018396547149</v>
      </c>
      <c r="AE38" s="48">
        <f>$CK38*C_Of!AE38</f>
        <v>31.625340129094688</v>
      </c>
      <c r="AF38" s="48">
        <f>$CK38*C_Of!AF38</f>
        <v>3228.5395503329796</v>
      </c>
      <c r="AG38" s="48">
        <f>$CK38*C_Of!AG38</f>
        <v>146.20660205809071</v>
      </c>
      <c r="AH38" s="48">
        <f>$CK38*C_Of!AH38</f>
        <v>5.7141839273892678</v>
      </c>
      <c r="AI38" s="48">
        <f>$CK38*C_Of!AI38</f>
        <v>219.49321191584022</v>
      </c>
      <c r="AJ38" s="48">
        <f>$CK38*C_Of!AJ38</f>
        <v>0</v>
      </c>
      <c r="AK38" s="48">
        <f>$CK38*C_Of!AK38</f>
        <v>3.1796244707519987</v>
      </c>
      <c r="AL38" s="48">
        <f>$CK38*C_Of!AL38</f>
        <v>4.4430035635015237</v>
      </c>
      <c r="AM38" s="48">
        <f>$CK38*C_Of!AM38</f>
        <v>1.6999884518222832</v>
      </c>
      <c r="AN38" s="48">
        <f>$CK38*C_Of!AN38</f>
        <v>4.6180130586666639</v>
      </c>
      <c r="AO38" s="48">
        <f>$CK38*C_Of!AO38</f>
        <v>8.1746209922580295</v>
      </c>
      <c r="AP38" s="48">
        <f>$CK38*C_Of!AP38</f>
        <v>2.3838631445458787</v>
      </c>
      <c r="AQ38" s="48">
        <f>$CK38*C_Of!AQ38</f>
        <v>23.425457911096995</v>
      </c>
      <c r="AR38" s="48">
        <f>$CK38*C_Of!AR38</f>
        <v>3.4312675327660096</v>
      </c>
      <c r="AS38" s="48">
        <f>$CK38*C_Of!AS38</f>
        <v>6.2381746244712923</v>
      </c>
      <c r="AT38" s="48">
        <f>$CK38*C_Of!AT38</f>
        <v>3.1440653080119341</v>
      </c>
      <c r="AU38" s="48">
        <f>$CK38*C_Of!AU38</f>
        <v>1.1596058748551534</v>
      </c>
      <c r="AV38" s="48">
        <f>$CK38*C_Of!AV38</f>
        <v>7.6808921122099676</v>
      </c>
      <c r="AW38" s="48">
        <f>$CK38*C_Of!AW38</f>
        <v>1.5050817243710832</v>
      </c>
      <c r="AX38" s="48">
        <f>$CK38*C_Of!AX38</f>
        <v>4.1090127437541852</v>
      </c>
      <c r="AY38" s="48">
        <f>$CK38*C_Of!AY38</f>
        <v>4.744673235094683</v>
      </c>
      <c r="AZ38" s="48">
        <f>$CK38*C_Of!AZ38</f>
        <v>4.378966718053146</v>
      </c>
      <c r="BA38" s="48">
        <f>$CK38*C_Of!BA38</f>
        <v>0.77263065164179867</v>
      </c>
      <c r="BB38" s="48">
        <f>$CK38*C_Of!BB38</f>
        <v>2.7751156235029253</v>
      </c>
      <c r="BC38" s="48">
        <f>$CK38*C_Of!BC38</f>
        <v>0.88311558804902557</v>
      </c>
      <c r="BD38" s="48">
        <f>$CK38*C_Of!BD38</f>
        <v>5.257006383752385</v>
      </c>
      <c r="BE38" s="48">
        <f>$CK38*C_Of!BE38</f>
        <v>2.7983656424339149</v>
      </c>
      <c r="BF38" s="48">
        <f>$CK38*C_Of!BF38</f>
        <v>4.0881238379214304</v>
      </c>
      <c r="BG38" s="48">
        <f>$CK38*C_Of!BG38</f>
        <v>5.6127303314061328</v>
      </c>
      <c r="BH38" s="48">
        <f>$CK38*C_Of!BH38</f>
        <v>2.5936447240188265</v>
      </c>
      <c r="BI38" s="48">
        <f>$CK38*C_Of!BI38</f>
        <v>39.020096492709136</v>
      </c>
      <c r="BJ38" s="48">
        <f>$CK38*C_Of!BJ38</f>
        <v>25.005273521302204</v>
      </c>
      <c r="BK38" s="48">
        <f>$CK38*C_Of!BK38</f>
        <v>72.842967069538233</v>
      </c>
      <c r="BL38" s="48">
        <f>$CK38*C_Of!BL38</f>
        <v>0.57393953248054386</v>
      </c>
      <c r="BM38" s="48">
        <f>$CK38*C_Of!BM38</f>
        <v>782.05906301691402</v>
      </c>
      <c r="BN38" s="48">
        <f>$CK38*C_Of!BN38</f>
        <v>2778.4847671078637</v>
      </c>
      <c r="BO38" s="48">
        <f>$CK38*C_Of!BO38</f>
        <v>3.9077318487313164</v>
      </c>
      <c r="BP38" s="48">
        <f>$CK38*C_Of!BP38</f>
        <v>2.973034739217538</v>
      </c>
      <c r="BQ38" s="48">
        <f>$CK38*C_Of!BQ38</f>
        <v>2.6664662525976075</v>
      </c>
      <c r="BR38" s="48">
        <f>$CK38*C_Of!BR38</f>
        <v>0.2942837260937427</v>
      </c>
      <c r="BS38" s="48">
        <f>$CK38*C_Of!BS38</f>
        <v>0.61577084109605718</v>
      </c>
      <c r="BT38" s="48">
        <f>$CK38*C_Of!BT38</f>
        <v>6.4696556250248154</v>
      </c>
      <c r="BU38" s="48">
        <f>$CK38*C_Of!BU38</f>
        <v>6.9458119956849389</v>
      </c>
      <c r="BV38" s="48">
        <f>$CK38*C_Of!BV38</f>
        <v>4.7135115574012749</v>
      </c>
      <c r="BW38" s="48">
        <f>$CK38*C_Of!BW38</f>
        <v>4.1207397029473816</v>
      </c>
      <c r="BX38" s="48">
        <f>$CK38*C_Of!BX38</f>
        <v>8.5614041398019847</v>
      </c>
      <c r="BY38" s="48">
        <f>$CK38*C_Of!BY38</f>
        <v>12.966060513774082</v>
      </c>
      <c r="BZ38" s="48">
        <f>$CK38*C_Of!BZ38</f>
        <v>144.30054733772693</v>
      </c>
      <c r="CA38" s="55">
        <f>$CK38*C_Of!CA38</f>
        <v>0</v>
      </c>
      <c r="CB38" s="83">
        <f t="shared" si="0"/>
        <v>9966.039936701085</v>
      </c>
      <c r="CC38" s="51">
        <f>$CK38*C_Of!CC38</f>
        <v>21877.571424753376</v>
      </c>
      <c r="CD38" s="48">
        <f>$CK38*C_Of!CD38</f>
        <v>0</v>
      </c>
      <c r="CE38" s="48">
        <f>$CK38*C_Of!CE38</f>
        <v>0</v>
      </c>
      <c r="CF38" s="48">
        <f>$CK38*C_Of!CF38</f>
        <v>151.91696465689429</v>
      </c>
      <c r="CG38" s="48">
        <f>$CK38*C_Of!CG38</f>
        <v>450.09284352832583</v>
      </c>
      <c r="CH38" s="82">
        <f>$CK38*C_Of!CH38</f>
        <v>116581.37883036013</v>
      </c>
      <c r="CI38" s="93">
        <f t="shared" si="1"/>
        <v>149026.99999999983</v>
      </c>
      <c r="CJ38" s="127"/>
      <c r="CK38" s="48">
        <f>+Sim_V_Of!G31</f>
        <v>149026.99999999983</v>
      </c>
      <c r="CL38" s="48">
        <f t="shared" si="2"/>
        <v>0</v>
      </c>
      <c r="CM38" s="48"/>
      <c r="CN38" s="167">
        <f t="shared" si="3"/>
        <v>0.93312594404570237</v>
      </c>
      <c r="CO38" s="360">
        <v>0</v>
      </c>
    </row>
    <row r="39" spans="1:93" ht="19.5" x14ac:dyDescent="0.25">
      <c r="A39" s="30"/>
      <c r="B39" s="42" t="s">
        <v>30</v>
      </c>
      <c r="C39" s="43" t="s">
        <v>141</v>
      </c>
      <c r="D39" s="51">
        <f>$CK39*C_Of!D39</f>
        <v>2.3864508231076318</v>
      </c>
      <c r="E39" s="48">
        <f>$CK39*C_Of!E39</f>
        <v>2.7533010630262371</v>
      </c>
      <c r="F39" s="48">
        <f>$CK39*C_Of!F39</f>
        <v>7.434356369020434</v>
      </c>
      <c r="G39" s="48">
        <f>$CK39*C_Of!G39</f>
        <v>0.91009189240140942</v>
      </c>
      <c r="H39" s="48">
        <f>$CK39*C_Of!H39</f>
        <v>23.627100163066377</v>
      </c>
      <c r="I39" s="48">
        <f>$CK39*C_Of!I39</f>
        <v>3.8048846963415288</v>
      </c>
      <c r="J39" s="48">
        <f>$CK39*C_Of!J39</f>
        <v>3.7450204038652162</v>
      </c>
      <c r="K39" s="48">
        <f>$CK39*C_Of!K39</f>
        <v>6.5747939243621047</v>
      </c>
      <c r="L39" s="48">
        <f>$CK39*C_Of!L39</f>
        <v>4.5311234138504526</v>
      </c>
      <c r="M39" s="48">
        <f>$CK39*C_Of!M39</f>
        <v>15.892634850828793</v>
      </c>
      <c r="N39" s="48">
        <f>$CK39*C_Of!N39</f>
        <v>0.94384231807770969</v>
      </c>
      <c r="O39" s="48">
        <f>$CK39*C_Of!O39</f>
        <v>76.033581921006814</v>
      </c>
      <c r="P39" s="48">
        <f>$CK39*C_Of!P39</f>
        <v>11.551920322719171</v>
      </c>
      <c r="Q39" s="48">
        <f>$CK39*C_Of!Q39</f>
        <v>2.0145244330956342</v>
      </c>
      <c r="R39" s="48">
        <f>$CK39*C_Of!R39</f>
        <v>82.333081464575429</v>
      </c>
      <c r="S39" s="48">
        <f>$CK39*C_Of!S39</f>
        <v>12.010091730844072</v>
      </c>
      <c r="T39" s="48">
        <f>$CK39*C_Of!T39</f>
        <v>31.045391278907438</v>
      </c>
      <c r="U39" s="48">
        <f>$CK39*C_Of!U39</f>
        <v>56.323723779291015</v>
      </c>
      <c r="V39" s="48">
        <f>$CK39*C_Of!V39</f>
        <v>95.004800227696364</v>
      </c>
      <c r="W39" s="48">
        <f>$CK39*C_Of!W39</f>
        <v>25.963939349167582</v>
      </c>
      <c r="X39" s="48">
        <f>$CK39*C_Of!X39</f>
        <v>398.35868960038039</v>
      </c>
      <c r="Y39" s="48">
        <f>$CK39*C_Of!Y39</f>
        <v>64.992056476196069</v>
      </c>
      <c r="Z39" s="48">
        <f>$CK39*C_Of!Z39</f>
        <v>33.811575656804678</v>
      </c>
      <c r="AA39" s="48">
        <f>$CK39*C_Of!AA39</f>
        <v>7.1163353778101524</v>
      </c>
      <c r="AB39" s="48">
        <f>$CK39*C_Of!AB39</f>
        <v>16.684092357526254</v>
      </c>
      <c r="AC39" s="48">
        <f>$CK39*C_Of!AC39</f>
        <v>3.0146035470042287</v>
      </c>
      <c r="AD39" s="48">
        <f>$CK39*C_Of!AD39</f>
        <v>3.9397710344684347</v>
      </c>
      <c r="AE39" s="48">
        <f>$CK39*C_Of!AE39</f>
        <v>38.562394493534939</v>
      </c>
      <c r="AF39" s="48">
        <f>$CK39*C_Of!AF39</f>
        <v>29.8418688226682</v>
      </c>
      <c r="AG39" s="48">
        <f>$CK39*C_Of!AG39</f>
        <v>3.2306239865954587</v>
      </c>
      <c r="AH39" s="48">
        <f>$CK39*C_Of!AH39</f>
        <v>2632.0638856247933</v>
      </c>
      <c r="AI39" s="48">
        <f>$CK39*C_Of!AI39</f>
        <v>3330.8758470521602</v>
      </c>
      <c r="AJ39" s="48">
        <f>$CK39*C_Of!AJ39</f>
        <v>0</v>
      </c>
      <c r="AK39" s="48">
        <f>$CK39*C_Of!AK39</f>
        <v>5.824727364598532</v>
      </c>
      <c r="AL39" s="48">
        <f>$CK39*C_Of!AL39</f>
        <v>22.917955117804112</v>
      </c>
      <c r="AM39" s="48">
        <f>$CK39*C_Of!AM39</f>
        <v>2.8004896783189293</v>
      </c>
      <c r="AN39" s="48">
        <f>$CK39*C_Of!AN39</f>
        <v>12.220768983401566</v>
      </c>
      <c r="AO39" s="48">
        <f>$CK39*C_Of!AO39</f>
        <v>16.893797772620282</v>
      </c>
      <c r="AP39" s="48">
        <f>$CK39*C_Of!AP39</f>
        <v>4.2517979511330379</v>
      </c>
      <c r="AQ39" s="48">
        <f>$CK39*C_Of!AQ39</f>
        <v>37.277750623259131</v>
      </c>
      <c r="AR39" s="48">
        <f>$CK39*C_Of!AR39</f>
        <v>5.5849198473933575</v>
      </c>
      <c r="AS39" s="48">
        <f>$CK39*C_Of!AS39</f>
        <v>9.1484101737430237</v>
      </c>
      <c r="AT39" s="48">
        <f>$CK39*C_Of!AT39</f>
        <v>4.1727176110505209</v>
      </c>
      <c r="AU39" s="48">
        <f>$CK39*C_Of!AU39</f>
        <v>1.7690539527603384</v>
      </c>
      <c r="AV39" s="48">
        <f>$CK39*C_Of!AV39</f>
        <v>14.491184424168763</v>
      </c>
      <c r="AW39" s="48">
        <f>$CK39*C_Of!AW39</f>
        <v>2.9831993101278358</v>
      </c>
      <c r="AX39" s="48">
        <f>$CK39*C_Of!AX39</f>
        <v>8.345683119885166</v>
      </c>
      <c r="AY39" s="48">
        <f>$CK39*C_Of!AY39</f>
        <v>14.459953947409089</v>
      </c>
      <c r="AZ39" s="48">
        <f>$CK39*C_Of!AZ39</f>
        <v>43.21092709695143</v>
      </c>
      <c r="BA39" s="48">
        <f>$CK39*C_Of!BA39</f>
        <v>1.3487217575443378</v>
      </c>
      <c r="BB39" s="48">
        <f>$CK39*C_Of!BB39</f>
        <v>5.8171691598870039</v>
      </c>
      <c r="BC39" s="48">
        <f>$CK39*C_Of!BC39</f>
        <v>3.5482032688117577</v>
      </c>
      <c r="BD39" s="48">
        <f>$CK39*C_Of!BD39</f>
        <v>8.6053433933156303</v>
      </c>
      <c r="BE39" s="48">
        <f>$CK39*C_Of!BE39</f>
        <v>12.372040421618575</v>
      </c>
      <c r="BF39" s="48">
        <f>$CK39*C_Of!BF39</f>
        <v>12.235446787662696</v>
      </c>
      <c r="BG39" s="48">
        <f>$CK39*C_Of!BG39</f>
        <v>12.089553673993754</v>
      </c>
      <c r="BH39" s="48">
        <f>$CK39*C_Of!BH39</f>
        <v>9.9726385122299313</v>
      </c>
      <c r="BI39" s="48">
        <f>$CK39*C_Of!BI39</f>
        <v>297.70772123451343</v>
      </c>
      <c r="BJ39" s="48">
        <f>$CK39*C_Of!BJ39</f>
        <v>3508.2264902806974</v>
      </c>
      <c r="BK39" s="48">
        <f>$CK39*C_Of!BK39</f>
        <v>6106.7149942695123</v>
      </c>
      <c r="BL39" s="48">
        <f>$CK39*C_Of!BL39</f>
        <v>0.64648871737357538</v>
      </c>
      <c r="BM39" s="48">
        <f>$CK39*C_Of!BM39</f>
        <v>3768.0825185550761</v>
      </c>
      <c r="BN39" s="48">
        <f>$CK39*C_Of!BN39</f>
        <v>14306.134441957252</v>
      </c>
      <c r="BO39" s="48">
        <f>$CK39*C_Of!BO39</f>
        <v>4.3408836713887693</v>
      </c>
      <c r="BP39" s="48">
        <f>$CK39*C_Of!BP39</f>
        <v>4.7126397450727229</v>
      </c>
      <c r="BQ39" s="48">
        <f>$CK39*C_Of!BQ39</f>
        <v>2.9853367282649286</v>
      </c>
      <c r="BR39" s="48">
        <f>$CK39*C_Of!BR39</f>
        <v>0.35045788332595479</v>
      </c>
      <c r="BS39" s="48">
        <f>$CK39*C_Of!BS39</f>
        <v>0.68402584744882644</v>
      </c>
      <c r="BT39" s="48">
        <f>$CK39*C_Of!BT39</f>
        <v>17.235511256613982</v>
      </c>
      <c r="BU39" s="48">
        <f>$CK39*C_Of!BU39</f>
        <v>8.4411680767686992</v>
      </c>
      <c r="BV39" s="48">
        <f>$CK39*C_Of!BV39</f>
        <v>6.939370154627631</v>
      </c>
      <c r="BW39" s="48">
        <f>$CK39*C_Of!BW39</f>
        <v>4.5774842443577572</v>
      </c>
      <c r="BX39" s="48">
        <f>$CK39*C_Of!BX39</f>
        <v>14.384753460380383</v>
      </c>
      <c r="BY39" s="48">
        <f>$CK39*C_Of!BY39</f>
        <v>15.164111469307068</v>
      </c>
      <c r="BZ39" s="48">
        <f>$CK39*C_Of!BZ39</f>
        <v>4982.1238207021343</v>
      </c>
      <c r="CA39" s="55">
        <f>$CK39*C_Of!CA39</f>
        <v>0</v>
      </c>
      <c r="CB39" s="83">
        <f t="shared" si="0"/>
        <v>40349.17107065898</v>
      </c>
      <c r="CC39" s="51">
        <f>$CK39*C_Of!CC39</f>
        <v>895088.87150776712</v>
      </c>
      <c r="CD39" s="48">
        <f>$CK39*C_Of!CD39</f>
        <v>0</v>
      </c>
      <c r="CE39" s="48">
        <f>$CK39*C_Of!CE39</f>
        <v>0</v>
      </c>
      <c r="CF39" s="48">
        <f>$CK39*C_Of!CF39</f>
        <v>407.01651153321791</v>
      </c>
      <c r="CG39" s="48">
        <f>$CK39*C_Of!CG39</f>
        <v>3075.9711958899757</v>
      </c>
      <c r="CH39" s="82">
        <f>$CK39*C_Of!CH39</f>
        <v>4849.969714149659</v>
      </c>
      <c r="CI39" s="93">
        <f t="shared" si="1"/>
        <v>943770.99999999895</v>
      </c>
      <c r="CJ39" s="127"/>
      <c r="CK39" s="48">
        <f>+Sim_V_Of!G32</f>
        <v>943770.9999999993</v>
      </c>
      <c r="CL39" s="48">
        <f t="shared" si="2"/>
        <v>0</v>
      </c>
      <c r="CM39" s="48"/>
      <c r="CN39" s="167">
        <f t="shared" si="3"/>
        <v>0.95724686277639492</v>
      </c>
      <c r="CO39" s="360">
        <v>0</v>
      </c>
    </row>
    <row r="40" spans="1:93" ht="19.5" x14ac:dyDescent="0.25">
      <c r="A40" s="30"/>
      <c r="B40" s="42" t="s">
        <v>31</v>
      </c>
      <c r="C40" s="43" t="s">
        <v>142</v>
      </c>
      <c r="D40" s="51">
        <f>$CK40*C_Of!D40</f>
        <v>3.5748937011941111</v>
      </c>
      <c r="E40" s="48">
        <f>$CK40*C_Of!E40</f>
        <v>4.0337101566363032</v>
      </c>
      <c r="F40" s="48">
        <f>$CK40*C_Of!F40</f>
        <v>10.555241747835453</v>
      </c>
      <c r="G40" s="48">
        <f>$CK40*C_Of!G40</f>
        <v>1.428844621177805</v>
      </c>
      <c r="H40" s="48">
        <f>$CK40*C_Of!H40</f>
        <v>35.944044447758195</v>
      </c>
      <c r="I40" s="48">
        <f>$CK40*C_Of!I40</f>
        <v>5.671267214890932</v>
      </c>
      <c r="J40" s="48">
        <f>$CK40*C_Of!J40</f>
        <v>5.8685730047193791</v>
      </c>
      <c r="K40" s="48">
        <f>$CK40*C_Of!K40</f>
        <v>10.267698476910285</v>
      </c>
      <c r="L40" s="48">
        <f>$CK40*C_Of!L40</f>
        <v>6.4524447603777713</v>
      </c>
      <c r="M40" s="48">
        <f>$CK40*C_Of!M40</f>
        <v>25.047615444510232</v>
      </c>
      <c r="N40" s="48">
        <f>$CK40*C_Of!N40</f>
        <v>1.4875443653846205</v>
      </c>
      <c r="O40" s="48">
        <f>$CK40*C_Of!O40</f>
        <v>112.52122746613983</v>
      </c>
      <c r="P40" s="48">
        <f>$CK40*C_Of!P40</f>
        <v>8026.6299856186342</v>
      </c>
      <c r="Q40" s="48">
        <f>$CK40*C_Of!Q40</f>
        <v>2.6851876512171633</v>
      </c>
      <c r="R40" s="48">
        <f>$CK40*C_Of!R40</f>
        <v>54.471464372446306</v>
      </c>
      <c r="S40" s="48">
        <f>$CK40*C_Of!S40</f>
        <v>7.7733782703637573</v>
      </c>
      <c r="T40" s="48">
        <f>$CK40*C_Of!T40</f>
        <v>44.624152877893771</v>
      </c>
      <c r="U40" s="48">
        <f>$CK40*C_Of!U40</f>
        <v>69.431298606829827</v>
      </c>
      <c r="V40" s="48">
        <f>$CK40*C_Of!V40</f>
        <v>149.29733095920255</v>
      </c>
      <c r="W40" s="48">
        <f>$CK40*C_Of!W40</f>
        <v>40.796616585036347</v>
      </c>
      <c r="X40" s="48">
        <f>$CK40*C_Of!X40</f>
        <v>25.683069627821268</v>
      </c>
      <c r="Y40" s="48">
        <f>$CK40*C_Of!Y40</f>
        <v>13.31351217104911</v>
      </c>
      <c r="Z40" s="48">
        <f>$CK40*C_Of!Z40</f>
        <v>53.104400248444982</v>
      </c>
      <c r="AA40" s="48">
        <f>$CK40*C_Of!AA40</f>
        <v>11.019450647739804</v>
      </c>
      <c r="AB40" s="48">
        <f>$CK40*C_Of!AB40</f>
        <v>14.137352364625636</v>
      </c>
      <c r="AC40" s="48">
        <f>$CK40*C_Of!AC40</f>
        <v>4.5140805308528273</v>
      </c>
      <c r="AD40" s="48">
        <f>$CK40*C_Of!AD40</f>
        <v>6.0829224909023214</v>
      </c>
      <c r="AE40" s="48">
        <f>$CK40*C_Of!AE40</f>
        <v>57.274880888841999</v>
      </c>
      <c r="AF40" s="48">
        <f>$CK40*C_Of!AF40</f>
        <v>22.526947419260097</v>
      </c>
      <c r="AG40" s="48">
        <f>$CK40*C_Of!AG40</f>
        <v>4.5742744484441751</v>
      </c>
      <c r="AH40" s="48">
        <f>$CK40*C_Of!AH40</f>
        <v>10.801122743804893</v>
      </c>
      <c r="AI40" s="48">
        <f>$CK40*C_Of!AI40</f>
        <v>14242.181782892376</v>
      </c>
      <c r="AJ40" s="48">
        <f>$CK40*C_Of!AJ40</f>
        <v>0</v>
      </c>
      <c r="AK40" s="48">
        <f>$CK40*C_Of!AK40</f>
        <v>6.9163147038260115</v>
      </c>
      <c r="AL40" s="48">
        <f>$CK40*C_Of!AL40</f>
        <v>18.36409959593767</v>
      </c>
      <c r="AM40" s="48">
        <f>$CK40*C_Of!AM40</f>
        <v>3.5131477447747188</v>
      </c>
      <c r="AN40" s="48">
        <f>$CK40*C_Of!AN40</f>
        <v>12.259077680521749</v>
      </c>
      <c r="AO40" s="48">
        <f>$CK40*C_Of!AO40</f>
        <v>18.910927491560493</v>
      </c>
      <c r="AP40" s="48">
        <f>$CK40*C_Of!AP40</f>
        <v>5.1175736568321391</v>
      </c>
      <c r="AQ40" s="48">
        <f>$CK40*C_Of!AQ40</f>
        <v>10552.037415551029</v>
      </c>
      <c r="AR40" s="48">
        <f>$CK40*C_Of!AR40</f>
        <v>285.05138200716749</v>
      </c>
      <c r="AS40" s="48">
        <f>$CK40*C_Of!AS40</f>
        <v>626.05917359374644</v>
      </c>
      <c r="AT40" s="48">
        <f>$CK40*C_Of!AT40</f>
        <v>258.47879614136593</v>
      </c>
      <c r="AU40" s="48">
        <f>$CK40*C_Of!AU40</f>
        <v>2.3132711290498267</v>
      </c>
      <c r="AV40" s="48">
        <f>$CK40*C_Of!AV40</f>
        <v>16.955068505346112</v>
      </c>
      <c r="AW40" s="48">
        <f>$CK40*C_Of!AW40</f>
        <v>3.4069193198702745</v>
      </c>
      <c r="AX40" s="48">
        <f>$CK40*C_Of!AX40</f>
        <v>9.4196862492840481</v>
      </c>
      <c r="AY40" s="48">
        <f>$CK40*C_Of!AY40</f>
        <v>13.716117036122249</v>
      </c>
      <c r="AZ40" s="48">
        <f>$CK40*C_Of!AZ40</f>
        <v>30.23947295717867</v>
      </c>
      <c r="BA40" s="48">
        <f>$CK40*C_Of!BA40</f>
        <v>1.6413888230201918</v>
      </c>
      <c r="BB40" s="48">
        <f>$CK40*C_Of!BB40</f>
        <v>6.4681833228462722</v>
      </c>
      <c r="BC40" s="48">
        <f>$CK40*C_Of!BC40</f>
        <v>3.0573147621116128</v>
      </c>
      <c r="BD40" s="48">
        <f>$CK40*C_Of!BD40</f>
        <v>10.831704573631624</v>
      </c>
      <c r="BE40" s="48">
        <f>$CK40*C_Of!BE40</f>
        <v>10.352259526063856</v>
      </c>
      <c r="BF40" s="48">
        <f>$CK40*C_Of!BF40</f>
        <v>11.686513268014449</v>
      </c>
      <c r="BG40" s="48">
        <f>$CK40*C_Of!BG40</f>
        <v>13.272884215841659</v>
      </c>
      <c r="BH40" s="48">
        <f>$CK40*C_Of!BH40</f>
        <v>8.7152869723381663</v>
      </c>
      <c r="BI40" s="48">
        <f>$CK40*C_Of!BI40</f>
        <v>218.04677522247422</v>
      </c>
      <c r="BJ40" s="48">
        <f>$CK40*C_Of!BJ40</f>
        <v>43.777956398589254</v>
      </c>
      <c r="BK40" s="48">
        <f>$CK40*C_Of!BK40</f>
        <v>136.16577818199775</v>
      </c>
      <c r="BL40" s="48">
        <f>$CK40*C_Of!BL40</f>
        <v>1.0100813132931941</v>
      </c>
      <c r="BM40" s="48">
        <f>$CK40*C_Of!BM40</f>
        <v>195.96336214176065</v>
      </c>
      <c r="BN40" s="48">
        <f>$CK40*C_Of!BN40</f>
        <v>803.26845785494288</v>
      </c>
      <c r="BO40" s="48">
        <f>$CK40*C_Of!BO40</f>
        <v>6.8414574367842871</v>
      </c>
      <c r="BP40" s="48">
        <f>$CK40*C_Of!BP40</f>
        <v>6.0350796641812057</v>
      </c>
      <c r="BQ40" s="48">
        <f>$CK40*C_Of!BQ40</f>
        <v>4.6820325501793949</v>
      </c>
      <c r="BR40" s="48">
        <f>$CK40*C_Of!BR40</f>
        <v>0.52908236045725732</v>
      </c>
      <c r="BS40" s="48">
        <f>$CK40*C_Of!BS40</f>
        <v>1.0780601543934634</v>
      </c>
      <c r="BT40" s="48">
        <f>$CK40*C_Of!BT40</f>
        <v>17.242002547472207</v>
      </c>
      <c r="BU40" s="48">
        <f>$CK40*C_Of!BU40</f>
        <v>12.149779339705194</v>
      </c>
      <c r="BV40" s="48">
        <f>$CK40*C_Of!BV40</f>
        <v>9.2548890000616826</v>
      </c>
      <c r="BW40" s="48">
        <f>$CK40*C_Of!BW40</f>
        <v>7.2112696715868365</v>
      </c>
      <c r="BX40" s="48">
        <f>$CK40*C_Of!BX40</f>
        <v>17.85819945399162</v>
      </c>
      <c r="BY40" s="48">
        <f>$CK40*C_Of!BY40</f>
        <v>22.600574531729517</v>
      </c>
      <c r="BZ40" s="48">
        <f>$CK40*C_Of!BZ40</f>
        <v>712.57685354240937</v>
      </c>
      <c r="CA40" s="55">
        <f>$CK40*C_Of!CA40</f>
        <v>0</v>
      </c>
      <c r="CB40" s="83">
        <f t="shared" si="0"/>
        <v>37228.851987016824</v>
      </c>
      <c r="CC40" s="51">
        <f>$CK40*C_Of!CC40</f>
        <v>627155.14258729771</v>
      </c>
      <c r="CD40" s="48">
        <f>$CK40*C_Of!CD40</f>
        <v>0</v>
      </c>
      <c r="CE40" s="48">
        <f>$CK40*C_Of!CE40</f>
        <v>0</v>
      </c>
      <c r="CF40" s="48">
        <f>$CK40*C_Of!CF40</f>
        <v>406.22221943789049</v>
      </c>
      <c r="CG40" s="48">
        <f>$CK40*C_Of!CG40</f>
        <v>2410.0666693533335</v>
      </c>
      <c r="CH40" s="82">
        <f>$CK40*C_Of!CH40</f>
        <v>4780.7165368954957</v>
      </c>
      <c r="CI40" s="93">
        <f t="shared" si="1"/>
        <v>671981.00000000128</v>
      </c>
      <c r="CJ40" s="127"/>
      <c r="CK40" s="48">
        <f>+Sim_V_Of!G33</f>
        <v>671981.00000000116</v>
      </c>
      <c r="CL40" s="48">
        <f t="shared" si="2"/>
        <v>0</v>
      </c>
      <c r="CM40" s="48"/>
      <c r="CN40" s="167">
        <f t="shared" si="3"/>
        <v>0.94459835622284438</v>
      </c>
      <c r="CO40" s="360">
        <v>0</v>
      </c>
    </row>
    <row r="41" spans="1:93" ht="19.5" x14ac:dyDescent="0.25">
      <c r="A41" s="30"/>
      <c r="B41" s="42" t="s">
        <v>32</v>
      </c>
      <c r="C41" s="43" t="s">
        <v>143</v>
      </c>
      <c r="D41" s="51">
        <f>$CK41*C_Of!D41</f>
        <v>0</v>
      </c>
      <c r="E41" s="48">
        <f>$CK41*C_Of!E41</f>
        <v>0</v>
      </c>
      <c r="F41" s="48">
        <f>$CK41*C_Of!F41</f>
        <v>0</v>
      </c>
      <c r="G41" s="48">
        <f>$CK41*C_Of!G41</f>
        <v>0</v>
      </c>
      <c r="H41" s="48">
        <f>$CK41*C_Of!H41</f>
        <v>0</v>
      </c>
      <c r="I41" s="48">
        <f>$CK41*C_Of!I41</f>
        <v>0</v>
      </c>
      <c r="J41" s="48">
        <f>$CK41*C_Of!J41</f>
        <v>0</v>
      </c>
      <c r="K41" s="48">
        <f>$CK41*C_Of!K41</f>
        <v>0</v>
      </c>
      <c r="L41" s="48">
        <f>$CK41*C_Of!L41</f>
        <v>0</v>
      </c>
      <c r="M41" s="48">
        <f>$CK41*C_Of!M41</f>
        <v>0</v>
      </c>
      <c r="N41" s="48">
        <f>$CK41*C_Of!N41</f>
        <v>0</v>
      </c>
      <c r="O41" s="48">
        <f>$CK41*C_Of!O41</f>
        <v>0</v>
      </c>
      <c r="P41" s="48">
        <f>$CK41*C_Of!P41</f>
        <v>0</v>
      </c>
      <c r="Q41" s="48">
        <f>$CK41*C_Of!Q41</f>
        <v>0</v>
      </c>
      <c r="R41" s="48">
        <f>$CK41*C_Of!R41</f>
        <v>0</v>
      </c>
      <c r="S41" s="48">
        <f>$CK41*C_Of!S41</f>
        <v>0</v>
      </c>
      <c r="T41" s="48">
        <f>$CK41*C_Of!T41</f>
        <v>0</v>
      </c>
      <c r="U41" s="48">
        <f>$CK41*C_Of!U41</f>
        <v>0</v>
      </c>
      <c r="V41" s="48">
        <f>$CK41*C_Of!V41</f>
        <v>0</v>
      </c>
      <c r="W41" s="48">
        <f>$CK41*C_Of!W41</f>
        <v>0</v>
      </c>
      <c r="X41" s="48">
        <f>$CK41*C_Of!X41</f>
        <v>0</v>
      </c>
      <c r="Y41" s="48">
        <f>$CK41*C_Of!Y41</f>
        <v>0</v>
      </c>
      <c r="Z41" s="48">
        <f>$CK41*C_Of!Z41</f>
        <v>0</v>
      </c>
      <c r="AA41" s="48">
        <f>$CK41*C_Of!AA41</f>
        <v>0</v>
      </c>
      <c r="AB41" s="48">
        <f>$CK41*C_Of!AB41</f>
        <v>0</v>
      </c>
      <c r="AC41" s="48">
        <f>$CK41*C_Of!AC41</f>
        <v>0</v>
      </c>
      <c r="AD41" s="48">
        <f>$CK41*C_Of!AD41</f>
        <v>0</v>
      </c>
      <c r="AE41" s="48">
        <f>$CK41*C_Of!AE41</f>
        <v>0</v>
      </c>
      <c r="AF41" s="48">
        <f>$CK41*C_Of!AF41</f>
        <v>0</v>
      </c>
      <c r="AG41" s="48">
        <f>$CK41*C_Of!AG41</f>
        <v>0</v>
      </c>
      <c r="AH41" s="48">
        <f>$CK41*C_Of!AH41</f>
        <v>0</v>
      </c>
      <c r="AI41" s="48">
        <f>$CK41*C_Of!AI41</f>
        <v>0</v>
      </c>
      <c r="AJ41" s="48">
        <f>$CK41*C_Of!AJ41</f>
        <v>0</v>
      </c>
      <c r="AK41" s="48">
        <f>$CK41*C_Of!AK41</f>
        <v>0</v>
      </c>
      <c r="AL41" s="48">
        <f>$CK41*C_Of!AL41</f>
        <v>0</v>
      </c>
      <c r="AM41" s="48">
        <f>$CK41*C_Of!AM41</f>
        <v>0</v>
      </c>
      <c r="AN41" s="48">
        <f>$CK41*C_Of!AN41</f>
        <v>0</v>
      </c>
      <c r="AO41" s="48">
        <f>$CK41*C_Of!AO41</f>
        <v>0</v>
      </c>
      <c r="AP41" s="48">
        <f>$CK41*C_Of!AP41</f>
        <v>0</v>
      </c>
      <c r="AQ41" s="48">
        <f>$CK41*C_Of!AQ41</f>
        <v>0</v>
      </c>
      <c r="AR41" s="48">
        <f>$CK41*C_Of!AR41</f>
        <v>0</v>
      </c>
      <c r="AS41" s="48">
        <f>$CK41*C_Of!AS41</f>
        <v>0</v>
      </c>
      <c r="AT41" s="48">
        <f>$CK41*C_Of!AT41</f>
        <v>0</v>
      </c>
      <c r="AU41" s="48">
        <f>$CK41*C_Of!AU41</f>
        <v>0</v>
      </c>
      <c r="AV41" s="48">
        <f>$CK41*C_Of!AV41</f>
        <v>0</v>
      </c>
      <c r="AW41" s="48">
        <f>$CK41*C_Of!AW41</f>
        <v>0</v>
      </c>
      <c r="AX41" s="48">
        <f>$CK41*C_Of!AX41</f>
        <v>0</v>
      </c>
      <c r="AY41" s="48">
        <f>$CK41*C_Of!AY41</f>
        <v>0</v>
      </c>
      <c r="AZ41" s="48">
        <f>$CK41*C_Of!AZ41</f>
        <v>0</v>
      </c>
      <c r="BA41" s="48">
        <f>$CK41*C_Of!BA41</f>
        <v>0</v>
      </c>
      <c r="BB41" s="48">
        <f>$CK41*C_Of!BB41</f>
        <v>0</v>
      </c>
      <c r="BC41" s="48">
        <f>$CK41*C_Of!BC41</f>
        <v>0</v>
      </c>
      <c r="BD41" s="48">
        <f>$CK41*C_Of!BD41</f>
        <v>0</v>
      </c>
      <c r="BE41" s="48">
        <f>$CK41*C_Of!BE41</f>
        <v>0</v>
      </c>
      <c r="BF41" s="48">
        <f>$CK41*C_Of!BF41</f>
        <v>0</v>
      </c>
      <c r="BG41" s="48">
        <f>$CK41*C_Of!BG41</f>
        <v>0</v>
      </c>
      <c r="BH41" s="48">
        <f>$CK41*C_Of!BH41</f>
        <v>0</v>
      </c>
      <c r="BI41" s="48">
        <f>$CK41*C_Of!BI41</f>
        <v>0</v>
      </c>
      <c r="BJ41" s="48">
        <f>$CK41*C_Of!BJ41</f>
        <v>0</v>
      </c>
      <c r="BK41" s="48">
        <f>$CK41*C_Of!BK41</f>
        <v>0</v>
      </c>
      <c r="BL41" s="48">
        <f>$CK41*C_Of!BL41</f>
        <v>0</v>
      </c>
      <c r="BM41" s="48">
        <f>$CK41*C_Of!BM41</f>
        <v>0</v>
      </c>
      <c r="BN41" s="48">
        <f>$CK41*C_Of!BN41</f>
        <v>0</v>
      </c>
      <c r="BO41" s="48">
        <f>$CK41*C_Of!BO41</f>
        <v>0</v>
      </c>
      <c r="BP41" s="48">
        <f>$CK41*C_Of!BP41</f>
        <v>0</v>
      </c>
      <c r="BQ41" s="48">
        <f>$CK41*C_Of!BQ41</f>
        <v>0</v>
      </c>
      <c r="BR41" s="48">
        <f>$CK41*C_Of!BR41</f>
        <v>0</v>
      </c>
      <c r="BS41" s="48">
        <f>$CK41*C_Of!BS41</f>
        <v>0</v>
      </c>
      <c r="BT41" s="48">
        <f>$CK41*C_Of!BT41</f>
        <v>0</v>
      </c>
      <c r="BU41" s="48">
        <f>$CK41*C_Of!BU41</f>
        <v>0</v>
      </c>
      <c r="BV41" s="48">
        <f>$CK41*C_Of!BV41</f>
        <v>0</v>
      </c>
      <c r="BW41" s="48">
        <f>$CK41*C_Of!BW41</f>
        <v>0</v>
      </c>
      <c r="BX41" s="48">
        <f>$CK41*C_Of!BX41</f>
        <v>0</v>
      </c>
      <c r="BY41" s="48">
        <f>$CK41*C_Of!BY41</f>
        <v>0</v>
      </c>
      <c r="BZ41" s="48">
        <f>$CK41*C_Of!BZ41</f>
        <v>0</v>
      </c>
      <c r="CA41" s="55">
        <f>$CK41*C_Of!CA41</f>
        <v>0</v>
      </c>
      <c r="CB41" s="83">
        <f t="shared" si="0"/>
        <v>0</v>
      </c>
      <c r="CC41" s="51">
        <f>$CK41*C_Of!CC41</f>
        <v>0</v>
      </c>
      <c r="CD41" s="48">
        <f>$CK41*C_Of!CD41</f>
        <v>0</v>
      </c>
      <c r="CE41" s="48">
        <f>$CK41*C_Of!CE41</f>
        <v>0</v>
      </c>
      <c r="CF41" s="48">
        <f>$CK41*C_Of!CF41</f>
        <v>0</v>
      </c>
      <c r="CG41" s="48">
        <f>$CK41*C_Of!CG41</f>
        <v>0</v>
      </c>
      <c r="CH41" s="82">
        <f>$CK41*C_Of!CH41</f>
        <v>0</v>
      </c>
      <c r="CI41" s="93">
        <f t="shared" si="1"/>
        <v>0</v>
      </c>
      <c r="CJ41" s="127"/>
      <c r="CK41" s="48">
        <f>+Sim_V_Of!G34</f>
        <v>0</v>
      </c>
      <c r="CL41" s="48">
        <f t="shared" si="2"/>
        <v>0</v>
      </c>
      <c r="CM41" s="48"/>
      <c r="CN41" s="167">
        <f t="shared" si="3"/>
        <v>0</v>
      </c>
      <c r="CO41" s="360">
        <v>0</v>
      </c>
    </row>
    <row r="42" spans="1:93" ht="19.5" x14ac:dyDescent="0.25">
      <c r="A42" s="30"/>
      <c r="B42" s="42" t="s">
        <v>33</v>
      </c>
      <c r="C42" s="43" t="s">
        <v>144</v>
      </c>
      <c r="D42" s="51">
        <f>$CK42*C_Of!D42</f>
        <v>496.85813327504417</v>
      </c>
      <c r="E42" s="48">
        <f>$CK42*C_Of!E42</f>
        <v>8090.0671508051901</v>
      </c>
      <c r="F42" s="48">
        <f>$CK42*C_Of!F42</f>
        <v>729.1267646639842</v>
      </c>
      <c r="G42" s="48">
        <f>$CK42*C_Of!G42</f>
        <v>979.1104020363872</v>
      </c>
      <c r="H42" s="48">
        <f>$CK42*C_Of!H42</f>
        <v>8184.0293996589853</v>
      </c>
      <c r="I42" s="48">
        <f>$CK42*C_Of!I42</f>
        <v>855.26736791260703</v>
      </c>
      <c r="J42" s="48">
        <f>$CK42*C_Of!J42</f>
        <v>223.46681393365066</v>
      </c>
      <c r="K42" s="48">
        <f>$CK42*C_Of!K42</f>
        <v>999.00384814647896</v>
      </c>
      <c r="L42" s="48">
        <f>$CK42*C_Of!L42</f>
        <v>309.77999610377077</v>
      </c>
      <c r="M42" s="48">
        <f>$CK42*C_Of!M42</f>
        <v>2369.7976357603561</v>
      </c>
      <c r="N42" s="48">
        <f>$CK42*C_Of!N42</f>
        <v>11.712123720988886</v>
      </c>
      <c r="O42" s="48">
        <f>$CK42*C_Of!O42</f>
        <v>2517.6077489239974</v>
      </c>
      <c r="P42" s="48">
        <f>$CK42*C_Of!P42</f>
        <v>1409.5247811882109</v>
      </c>
      <c r="Q42" s="48">
        <f>$CK42*C_Of!Q42</f>
        <v>48.515999218888645</v>
      </c>
      <c r="R42" s="48">
        <f>$CK42*C_Of!R42</f>
        <v>2892.8312537745737</v>
      </c>
      <c r="S42" s="48">
        <f>$CK42*C_Of!S42</f>
        <v>357.06000920507631</v>
      </c>
      <c r="T42" s="48">
        <f>$CK42*C_Of!T42</f>
        <v>393.45968713300783</v>
      </c>
      <c r="U42" s="48">
        <f>$CK42*C_Of!U42</f>
        <v>7948.5935831335401</v>
      </c>
      <c r="V42" s="48">
        <f>$CK42*C_Of!V42</f>
        <v>1311.137038234946</v>
      </c>
      <c r="W42" s="48">
        <f>$CK42*C_Of!W42</f>
        <v>299.1649215914054</v>
      </c>
      <c r="X42" s="48">
        <f>$CK42*C_Of!X42</f>
        <v>362.45136459473429</v>
      </c>
      <c r="Y42" s="48">
        <f>$CK42*C_Of!Y42</f>
        <v>72.179670205814418</v>
      </c>
      <c r="Z42" s="48">
        <f>$CK42*C_Of!Z42</f>
        <v>1038.0063918106341</v>
      </c>
      <c r="AA42" s="48">
        <f>$CK42*C_Of!AA42</f>
        <v>109.5138795855149</v>
      </c>
      <c r="AB42" s="48">
        <f>$CK42*C_Of!AB42</f>
        <v>74.131775772509258</v>
      </c>
      <c r="AC42" s="48">
        <f>$CK42*C_Of!AC42</f>
        <v>36.828122103588179</v>
      </c>
      <c r="AD42" s="48">
        <f>$CK42*C_Of!AD42</f>
        <v>46.379886337923629</v>
      </c>
      <c r="AE42" s="48">
        <f>$CK42*C_Of!AE42</f>
        <v>477.00491114520196</v>
      </c>
      <c r="AF42" s="48">
        <f>$CK42*C_Of!AF42</f>
        <v>281.52655681157489</v>
      </c>
      <c r="AG42" s="48">
        <f>$CK42*C_Of!AG42</f>
        <v>42.281031729569541</v>
      </c>
      <c r="AH42" s="48">
        <f>$CK42*C_Of!AH42</f>
        <v>188.91581992165573</v>
      </c>
      <c r="AI42" s="48">
        <f>$CK42*C_Of!AI42</f>
        <v>120.71483513083543</v>
      </c>
      <c r="AJ42" s="48">
        <f>$CK42*C_Of!AJ42</f>
        <v>0</v>
      </c>
      <c r="AK42" s="48">
        <f>$CK42*C_Of!AK42</f>
        <v>25472.095248215599</v>
      </c>
      <c r="AL42" s="48">
        <f>$CK42*C_Of!AL42</f>
        <v>80411.119454314001</v>
      </c>
      <c r="AM42" s="48">
        <f>$CK42*C_Of!AM42</f>
        <v>10739.735459867057</v>
      </c>
      <c r="AN42" s="48">
        <f>$CK42*C_Of!AN42</f>
        <v>211.31672358062269</v>
      </c>
      <c r="AO42" s="48">
        <f>$CK42*C_Of!AO42</f>
        <v>370.11181420707101</v>
      </c>
      <c r="AP42" s="48">
        <f>$CK42*C_Of!AP42</f>
        <v>923.62386708219958</v>
      </c>
      <c r="AQ42" s="48">
        <f>$CK42*C_Of!AQ42</f>
        <v>2412.1478672832577</v>
      </c>
      <c r="AR42" s="48">
        <f>$CK42*C_Of!AR42</f>
        <v>751.53820700730273</v>
      </c>
      <c r="AS42" s="48">
        <f>$CK42*C_Of!AS42</f>
        <v>2902.0865559013864</v>
      </c>
      <c r="AT42" s="48">
        <f>$CK42*C_Of!AT42</f>
        <v>808.46133375986767</v>
      </c>
      <c r="AU42" s="48">
        <f>$CK42*C_Of!AU42</f>
        <v>302.66904410858803</v>
      </c>
      <c r="AV42" s="48">
        <f>$CK42*C_Of!AV42</f>
        <v>2041.5278229777521</v>
      </c>
      <c r="AW42" s="48">
        <f>$CK42*C_Of!AW42</f>
        <v>81.270995632385365</v>
      </c>
      <c r="AX42" s="48">
        <f>$CK42*C_Of!AX42</f>
        <v>139.69638201052851</v>
      </c>
      <c r="AY42" s="48">
        <f>$CK42*C_Of!AY42</f>
        <v>255.75516380951987</v>
      </c>
      <c r="AZ42" s="48">
        <f>$CK42*C_Of!AZ42</f>
        <v>1132.0739393835549</v>
      </c>
      <c r="BA42" s="48">
        <f>$CK42*C_Of!BA42</f>
        <v>459.92415008689375</v>
      </c>
      <c r="BB42" s="48">
        <f>$CK42*C_Of!BB42</f>
        <v>1877.594456339564</v>
      </c>
      <c r="BC42" s="48">
        <f>$CK42*C_Of!BC42</f>
        <v>118.19872333841106</v>
      </c>
      <c r="BD42" s="48">
        <f>$CK42*C_Of!BD42</f>
        <v>1899.8017681607776</v>
      </c>
      <c r="BE42" s="48">
        <f>$CK42*C_Of!BE42</f>
        <v>23799.541139516059</v>
      </c>
      <c r="BF42" s="48">
        <f>$CK42*C_Of!BF42</f>
        <v>588.96005256168166</v>
      </c>
      <c r="BG42" s="48">
        <f>$CK42*C_Of!BG42</f>
        <v>265.01717411100674</v>
      </c>
      <c r="BH42" s="48">
        <f>$CK42*C_Of!BH42</f>
        <v>208.71931063015376</v>
      </c>
      <c r="BI42" s="48">
        <f>$CK42*C_Of!BI42</f>
        <v>7714.1288297854471</v>
      </c>
      <c r="BJ42" s="48">
        <f>$CK42*C_Of!BJ42</f>
        <v>108762.86511999536</v>
      </c>
      <c r="BK42" s="48">
        <f>$CK42*C_Of!BK42</f>
        <v>6540.1056090885259</v>
      </c>
      <c r="BL42" s="48">
        <f>$CK42*C_Of!BL42</f>
        <v>1645.9901087407079</v>
      </c>
      <c r="BM42" s="48">
        <f>$CK42*C_Of!BM42</f>
        <v>3570.4510826539181</v>
      </c>
      <c r="BN42" s="48">
        <f>$CK42*C_Of!BN42</f>
        <v>761.47244177331356</v>
      </c>
      <c r="BO42" s="48">
        <f>$CK42*C_Of!BO42</f>
        <v>630.10281499987707</v>
      </c>
      <c r="BP42" s="48">
        <f>$CK42*C_Of!BP42</f>
        <v>129.9972734744162</v>
      </c>
      <c r="BQ42" s="48">
        <f>$CK42*C_Of!BQ42</f>
        <v>52.775255650004816</v>
      </c>
      <c r="BR42" s="48">
        <f>$CK42*C_Of!BR42</f>
        <v>21.791882537386819</v>
      </c>
      <c r="BS42" s="48">
        <f>$CK42*C_Of!BS42</f>
        <v>7.8375194591992647</v>
      </c>
      <c r="BT42" s="48">
        <f>$CK42*C_Of!BT42</f>
        <v>17998.150697109828</v>
      </c>
      <c r="BU42" s="48">
        <f>$CK42*C_Of!BU42</f>
        <v>387.21350079526104</v>
      </c>
      <c r="BV42" s="48">
        <f>$CK42*C_Of!BV42</f>
        <v>4478.930215630784</v>
      </c>
      <c r="BW42" s="48">
        <f>$CK42*C_Of!BW42</f>
        <v>565.63044943542411</v>
      </c>
      <c r="BX42" s="48">
        <f>$CK42*C_Of!BX42</f>
        <v>3598.8183034803847</v>
      </c>
      <c r="BY42" s="48">
        <f>$CK42*C_Of!BY42</f>
        <v>240.54763017729593</v>
      </c>
      <c r="BZ42" s="48">
        <f>$CK42*C_Of!BZ42</f>
        <v>226.18520832037785</v>
      </c>
      <c r="CA42" s="55">
        <f>$CK42*C_Of!CA42</f>
        <v>0</v>
      </c>
      <c r="CB42" s="83">
        <f t="shared" si="0"/>
        <v>358782.02950056334</v>
      </c>
      <c r="CC42" s="51">
        <f>$CK42*C_Of!CC42</f>
        <v>112091.68740008633</v>
      </c>
      <c r="CD42" s="48">
        <f>$CK42*C_Of!CD42</f>
        <v>0</v>
      </c>
      <c r="CE42" s="48">
        <f>$CK42*C_Of!CE42</f>
        <v>0</v>
      </c>
      <c r="CF42" s="48">
        <f>$CK42*C_Of!CF42</f>
        <v>6726.1695731652817</v>
      </c>
      <c r="CG42" s="48">
        <f>$CK42*C_Of!CG42</f>
        <v>7446.0093416710042</v>
      </c>
      <c r="CH42" s="82">
        <f>$CK42*C_Of!CH42</f>
        <v>56655.104184515025</v>
      </c>
      <c r="CI42" s="93">
        <f t="shared" si="1"/>
        <v>541701.00000000105</v>
      </c>
      <c r="CJ42" s="127"/>
      <c r="CK42" s="48">
        <f>+Sim_V_Of!G35</f>
        <v>541701.00000000081</v>
      </c>
      <c r="CL42" s="48">
        <f t="shared" si="2"/>
        <v>0</v>
      </c>
      <c r="CM42" s="48"/>
      <c r="CN42" s="167">
        <f t="shared" si="3"/>
        <v>0.33767515751205424</v>
      </c>
      <c r="CO42" s="360">
        <v>0</v>
      </c>
    </row>
    <row r="43" spans="1:93" ht="19.5" x14ac:dyDescent="0.25">
      <c r="A43" s="30"/>
      <c r="B43" s="42" t="s">
        <v>34</v>
      </c>
      <c r="C43" s="43" t="s">
        <v>145</v>
      </c>
      <c r="D43" s="51">
        <f>$CK43*C_Of!D43</f>
        <v>75.078064034820258</v>
      </c>
      <c r="E43" s="48">
        <f>$CK43*C_Of!E43</f>
        <v>99.329271003091861</v>
      </c>
      <c r="F43" s="48">
        <f>$CK43*C_Of!F43</f>
        <v>315.33695522646104</v>
      </c>
      <c r="G43" s="48">
        <f>$CK43*C_Of!G43</f>
        <v>19.451019702703807</v>
      </c>
      <c r="H43" s="48">
        <f>$CK43*C_Of!H43</f>
        <v>1642.3259202061424</v>
      </c>
      <c r="I43" s="48">
        <f>$CK43*C_Of!I43</f>
        <v>2677.8456410627932</v>
      </c>
      <c r="J43" s="48">
        <f>$CK43*C_Of!J43</f>
        <v>81.597315447473164</v>
      </c>
      <c r="K43" s="48">
        <f>$CK43*C_Of!K43</f>
        <v>265.49463729122556</v>
      </c>
      <c r="L43" s="48">
        <f>$CK43*C_Of!L43</f>
        <v>261.60039997128706</v>
      </c>
      <c r="M43" s="48">
        <f>$CK43*C_Of!M43</f>
        <v>326.19333008553951</v>
      </c>
      <c r="N43" s="48">
        <f>$CK43*C_Of!N43</f>
        <v>80.383905944083864</v>
      </c>
      <c r="O43" s="48">
        <f>$CK43*C_Of!O43</f>
        <v>2696.9770531674408</v>
      </c>
      <c r="P43" s="48">
        <f>$CK43*C_Of!P43</f>
        <v>3241.5158871964354</v>
      </c>
      <c r="Q43" s="48">
        <f>$CK43*C_Of!Q43</f>
        <v>166.79653587971973</v>
      </c>
      <c r="R43" s="48">
        <f>$CK43*C_Of!R43</f>
        <v>14510.785317432164</v>
      </c>
      <c r="S43" s="48">
        <f>$CK43*C_Of!S43</f>
        <v>2012.9107563277234</v>
      </c>
      <c r="T43" s="48">
        <f>$CK43*C_Of!T43</f>
        <v>1240.3137260763554</v>
      </c>
      <c r="U43" s="48">
        <f>$CK43*C_Of!U43</f>
        <v>5264.0416630678055</v>
      </c>
      <c r="V43" s="48">
        <f>$CK43*C_Of!V43</f>
        <v>2032.0751564964419</v>
      </c>
      <c r="W43" s="48">
        <f>$CK43*C_Of!W43</f>
        <v>590.07147351499805</v>
      </c>
      <c r="X43" s="48">
        <f>$CK43*C_Of!X43</f>
        <v>648.66484872492686</v>
      </c>
      <c r="Y43" s="48">
        <f>$CK43*C_Of!Y43</f>
        <v>600.72514338424457</v>
      </c>
      <c r="Z43" s="48">
        <f>$CK43*C_Of!Z43</f>
        <v>749.86835147122076</v>
      </c>
      <c r="AA43" s="48">
        <f>$CK43*C_Of!AA43</f>
        <v>173.5570557509059</v>
      </c>
      <c r="AB43" s="48">
        <f>$CK43*C_Of!AB43</f>
        <v>487.15966005369529</v>
      </c>
      <c r="AC43" s="48">
        <f>$CK43*C_Of!AC43</f>
        <v>172.10967445685722</v>
      </c>
      <c r="AD43" s="48">
        <f>$CK43*C_Of!AD43</f>
        <v>118.10352663587942</v>
      </c>
      <c r="AE43" s="48">
        <f>$CK43*C_Of!AE43</f>
        <v>1585.2301773958768</v>
      </c>
      <c r="AF43" s="48">
        <f>$CK43*C_Of!AF43</f>
        <v>2025.6243996373657</v>
      </c>
      <c r="AG43" s="48">
        <f>$CK43*C_Of!AG43</f>
        <v>188.3282877587861</v>
      </c>
      <c r="AH43" s="48">
        <f>$CK43*C_Of!AH43</f>
        <v>2027.202513855794</v>
      </c>
      <c r="AI43" s="48">
        <f>$CK43*C_Of!AI43</f>
        <v>1200.8710817321141</v>
      </c>
      <c r="AJ43" s="48">
        <f>$CK43*C_Of!AJ43</f>
        <v>0</v>
      </c>
      <c r="AK43" s="48">
        <f>$CK43*C_Of!AK43</f>
        <v>2339.4729945222839</v>
      </c>
      <c r="AL43" s="48">
        <f>$CK43*C_Of!AL43</f>
        <v>56000.337075458257</v>
      </c>
      <c r="AM43" s="48">
        <f>$CK43*C_Of!AM43</f>
        <v>4617.2464279756086</v>
      </c>
      <c r="AN43" s="48">
        <f>$CK43*C_Of!AN43</f>
        <v>1905.0635656483835</v>
      </c>
      <c r="AO43" s="48">
        <f>$CK43*C_Of!AO43</f>
        <v>2462.9497817468559</v>
      </c>
      <c r="AP43" s="48">
        <f>$CK43*C_Of!AP43</f>
        <v>1625.0071155010742</v>
      </c>
      <c r="AQ43" s="48">
        <f>$CK43*C_Of!AQ43</f>
        <v>5259.7279561756523</v>
      </c>
      <c r="AR43" s="48">
        <f>$CK43*C_Of!AR43</f>
        <v>602.39217046063743</v>
      </c>
      <c r="AS43" s="48">
        <f>$CK43*C_Of!AS43</f>
        <v>1831.6047564731532</v>
      </c>
      <c r="AT43" s="48">
        <f>$CK43*C_Of!AT43</f>
        <v>317.8412602637884</v>
      </c>
      <c r="AU43" s="48">
        <f>$CK43*C_Of!AU43</f>
        <v>365.68104585399351</v>
      </c>
      <c r="AV43" s="48">
        <f>$CK43*C_Of!AV43</f>
        <v>1167.5750074384212</v>
      </c>
      <c r="AW43" s="48">
        <f>$CK43*C_Of!AW43</f>
        <v>409.83193731868624</v>
      </c>
      <c r="AX43" s="48">
        <f>$CK43*C_Of!AX43</f>
        <v>1465.009672537494</v>
      </c>
      <c r="AY43" s="48">
        <f>$CK43*C_Of!AY43</f>
        <v>2283.1461241720745</v>
      </c>
      <c r="AZ43" s="48">
        <f>$CK43*C_Of!AZ43</f>
        <v>6764.3897975816608</v>
      </c>
      <c r="BA43" s="48">
        <f>$CK43*C_Of!BA43</f>
        <v>304.02487502955933</v>
      </c>
      <c r="BB43" s="48">
        <f>$CK43*C_Of!BB43</f>
        <v>1471.184509009807</v>
      </c>
      <c r="BC43" s="48">
        <f>$CK43*C_Of!BC43</f>
        <v>530.18931567826166</v>
      </c>
      <c r="BD43" s="48">
        <f>$CK43*C_Of!BD43</f>
        <v>747.43664808764595</v>
      </c>
      <c r="BE43" s="48">
        <f>$CK43*C_Of!BE43</f>
        <v>1719.4257032825642</v>
      </c>
      <c r="BF43" s="48">
        <f>$CK43*C_Of!BF43</f>
        <v>2666.5347357212186</v>
      </c>
      <c r="BG43" s="48">
        <f>$CK43*C_Of!BG43</f>
        <v>2248.9197316458226</v>
      </c>
      <c r="BH43" s="48">
        <f>$CK43*C_Of!BH43</f>
        <v>3432.8934102549247</v>
      </c>
      <c r="BI43" s="48">
        <f>$CK43*C_Of!BI43</f>
        <v>42677.985891268021</v>
      </c>
      <c r="BJ43" s="48">
        <f>$CK43*C_Of!BJ43</f>
        <v>39716.813947932911</v>
      </c>
      <c r="BK43" s="48">
        <f>$CK43*C_Of!BK43</f>
        <v>10517.360071298193</v>
      </c>
      <c r="BL43" s="48">
        <f>$CK43*C_Of!BL43</f>
        <v>343.40322308645193</v>
      </c>
      <c r="BM43" s="48">
        <f>$CK43*C_Of!BM43</f>
        <v>2097.4637314624761</v>
      </c>
      <c r="BN43" s="48">
        <f>$CK43*C_Of!BN43</f>
        <v>2944.2479096144698</v>
      </c>
      <c r="BO43" s="48">
        <f>$CK43*C_Of!BO43</f>
        <v>1681.1996006767902</v>
      </c>
      <c r="BP43" s="48">
        <f>$CK43*C_Of!BP43</f>
        <v>4627.7277663601453</v>
      </c>
      <c r="BQ43" s="48">
        <f>$CK43*C_Of!BQ43</f>
        <v>1312.9255471866907</v>
      </c>
      <c r="BR43" s="48">
        <f>$CK43*C_Of!BR43</f>
        <v>1204.8264357369237</v>
      </c>
      <c r="BS43" s="48">
        <f>$CK43*C_Of!BS43</f>
        <v>14.039501387794015</v>
      </c>
      <c r="BT43" s="48">
        <f>$CK43*C_Of!BT43</f>
        <v>27249.982076007986</v>
      </c>
      <c r="BU43" s="48">
        <f>$CK43*C_Of!BU43</f>
        <v>20408.625975788673</v>
      </c>
      <c r="BV43" s="48">
        <f>$CK43*C_Of!BV43</f>
        <v>10407.172197829117</v>
      </c>
      <c r="BW43" s="48">
        <f>$CK43*C_Of!BW43</f>
        <v>34972.808153475627</v>
      </c>
      <c r="BX43" s="48">
        <f>$CK43*C_Of!BX43</f>
        <v>5341.5884671620315</v>
      </c>
      <c r="BY43" s="48">
        <f>$CK43*C_Of!BY43</f>
        <v>4968.8983836293692</v>
      </c>
      <c r="BZ43" s="48">
        <f>$CK43*C_Of!BZ43</f>
        <v>10934.347929875894</v>
      </c>
      <c r="CA43" s="55">
        <f>$CK43*C_Of!CA43</f>
        <v>0</v>
      </c>
      <c r="CB43" s="83">
        <f t="shared" si="0"/>
        <v>371536.87117760984</v>
      </c>
      <c r="CC43" s="51">
        <f>$CK43*C_Of!CC43</f>
        <v>593094.13723141362</v>
      </c>
      <c r="CD43" s="48">
        <f>$CK43*C_Of!CD43</f>
        <v>0</v>
      </c>
      <c r="CE43" s="48">
        <f>$CK43*C_Of!CE43</f>
        <v>0</v>
      </c>
      <c r="CF43" s="48">
        <f>$CK43*C_Of!CF43</f>
        <v>41312.532126748119</v>
      </c>
      <c r="CG43" s="48">
        <f>$CK43*C_Of!CG43</f>
        <v>4156.0566116865375</v>
      </c>
      <c r="CH43" s="82">
        <f>$CK43*C_Of!CH43</f>
        <v>61055.402852541782</v>
      </c>
      <c r="CI43" s="93">
        <f t="shared" si="1"/>
        <v>1071155</v>
      </c>
      <c r="CJ43" s="127"/>
      <c r="CK43" s="48">
        <f>+Sim_V_Of!G36</f>
        <v>1071154.9999999998</v>
      </c>
      <c r="CL43" s="48">
        <f t="shared" si="2"/>
        <v>0</v>
      </c>
      <c r="CM43" s="48"/>
      <c r="CN43" s="167">
        <f t="shared" si="3"/>
        <v>0.6531436895896392</v>
      </c>
      <c r="CO43" s="360">
        <v>0</v>
      </c>
    </row>
    <row r="44" spans="1:93" ht="19.5" x14ac:dyDescent="0.25">
      <c r="A44" s="30"/>
      <c r="B44" s="42" t="s">
        <v>35</v>
      </c>
      <c r="C44" s="43" t="s">
        <v>146</v>
      </c>
      <c r="D44" s="51">
        <f>$CK44*C_Of!D44</f>
        <v>4.4554879729180596</v>
      </c>
      <c r="E44" s="48">
        <f>$CK44*C_Of!E44</f>
        <v>4.9839216089916283</v>
      </c>
      <c r="F44" s="48">
        <f>$CK44*C_Of!F44</f>
        <v>12.877150287654105</v>
      </c>
      <c r="G44" s="48">
        <f>$CK44*C_Of!G44</f>
        <v>1.8121578107436138</v>
      </c>
      <c r="H44" s="48">
        <f>$CK44*C_Of!H44</f>
        <v>557.29808841224758</v>
      </c>
      <c r="I44" s="48">
        <f>$CK44*C_Of!I44</f>
        <v>462.48060457932303</v>
      </c>
      <c r="J44" s="48">
        <f>$CK44*C_Of!J44</f>
        <v>7.4378515028445209</v>
      </c>
      <c r="K44" s="48">
        <f>$CK44*C_Of!K44</f>
        <v>180.46865187269117</v>
      </c>
      <c r="L44" s="48">
        <f>$CK44*C_Of!L44</f>
        <v>8.2385285939105497</v>
      </c>
      <c r="M44" s="48">
        <f>$CK44*C_Of!M44</f>
        <v>226.61991656808104</v>
      </c>
      <c r="N44" s="48">
        <f>$CK44*C_Of!N44</f>
        <v>21.056559922874587</v>
      </c>
      <c r="O44" s="48">
        <f>$CK44*C_Of!O44</f>
        <v>152.74367990274129</v>
      </c>
      <c r="P44" s="48">
        <f>$CK44*C_Of!P44</f>
        <v>20.521243108807404</v>
      </c>
      <c r="Q44" s="48">
        <f>$CK44*C_Of!Q44</f>
        <v>1505.1828706276413</v>
      </c>
      <c r="R44" s="48">
        <f>$CK44*C_Of!R44</f>
        <v>99.30985909322284</v>
      </c>
      <c r="S44" s="48">
        <f>$CK44*C_Of!S44</f>
        <v>11.076589120898273</v>
      </c>
      <c r="T44" s="48">
        <f>$CK44*C_Of!T44</f>
        <v>54.716097735353301</v>
      </c>
      <c r="U44" s="48">
        <f>$CK44*C_Of!U44</f>
        <v>333.68399761689068</v>
      </c>
      <c r="V44" s="48">
        <f>$CK44*C_Of!V44</f>
        <v>190.18328005969761</v>
      </c>
      <c r="W44" s="48">
        <f>$CK44*C_Of!W44</f>
        <v>51.95333379807218</v>
      </c>
      <c r="X44" s="48">
        <f>$CK44*C_Of!X44</f>
        <v>31.68498822564634</v>
      </c>
      <c r="Y44" s="48">
        <f>$CK44*C_Of!Y44</f>
        <v>25.207524188446715</v>
      </c>
      <c r="Z44" s="48">
        <f>$CK44*C_Of!Z44</f>
        <v>67.508683548511286</v>
      </c>
      <c r="AA44" s="48">
        <f>$CK44*C_Of!AA44</f>
        <v>13.905687484636339</v>
      </c>
      <c r="AB44" s="48">
        <f>$CK44*C_Of!AB44</f>
        <v>12.159520366491643</v>
      </c>
      <c r="AC44" s="48">
        <f>$CK44*C_Of!AC44</f>
        <v>6.0879386558831934</v>
      </c>
      <c r="AD44" s="48">
        <f>$CK44*C_Of!AD44</f>
        <v>7.7785468208736175</v>
      </c>
      <c r="AE44" s="48">
        <f>$CK44*C_Of!AE44</f>
        <v>185.39959271753455</v>
      </c>
      <c r="AF44" s="48">
        <f>$CK44*C_Of!AF44</f>
        <v>208.51163755198323</v>
      </c>
      <c r="AG44" s="48">
        <f>$CK44*C_Of!AG44</f>
        <v>5.8194973549697444</v>
      </c>
      <c r="AH44" s="48">
        <f>$CK44*C_Of!AH44</f>
        <v>210.78103517785121</v>
      </c>
      <c r="AI44" s="48">
        <f>$CK44*C_Of!AI44</f>
        <v>104.14004709241861</v>
      </c>
      <c r="AJ44" s="48">
        <f>$CK44*C_Of!AJ44</f>
        <v>0</v>
      </c>
      <c r="AK44" s="48">
        <f>$CK44*C_Of!AK44</f>
        <v>176.14988924110511</v>
      </c>
      <c r="AL44" s="48">
        <f>$CK44*C_Of!AL44</f>
        <v>3074.4447094566931</v>
      </c>
      <c r="AM44" s="48">
        <f>$CK44*C_Of!AM44</f>
        <v>48909.860622693821</v>
      </c>
      <c r="AN44" s="48">
        <f>$CK44*C_Of!AN44</f>
        <v>150.25865027127608</v>
      </c>
      <c r="AO44" s="48">
        <f>$CK44*C_Of!AO44</f>
        <v>266.66299374559117</v>
      </c>
      <c r="AP44" s="48">
        <f>$CK44*C_Of!AP44</f>
        <v>12.29555736809103</v>
      </c>
      <c r="AQ44" s="48">
        <f>$CK44*C_Of!AQ44</f>
        <v>69.994160311097716</v>
      </c>
      <c r="AR44" s="48">
        <f>$CK44*C_Of!AR44</f>
        <v>1056.3273871130134</v>
      </c>
      <c r="AS44" s="48">
        <f>$CK44*C_Of!AS44</f>
        <v>72.032072713133118</v>
      </c>
      <c r="AT44" s="48">
        <f>$CK44*C_Of!AT44</f>
        <v>19.998213926283164</v>
      </c>
      <c r="AU44" s="48">
        <f>$CK44*C_Of!AU44</f>
        <v>55.426187730506271</v>
      </c>
      <c r="AV44" s="48">
        <f>$CK44*C_Of!AV44</f>
        <v>2294.6247757896499</v>
      </c>
      <c r="AW44" s="48">
        <f>$CK44*C_Of!AW44</f>
        <v>30.672255899479673</v>
      </c>
      <c r="AX44" s="48">
        <f>$CK44*C_Of!AX44</f>
        <v>140.11436225153102</v>
      </c>
      <c r="AY44" s="48">
        <f>$CK44*C_Of!AY44</f>
        <v>16.83552400803547</v>
      </c>
      <c r="AZ44" s="48">
        <f>$CK44*C_Of!AZ44</f>
        <v>307.25760853631573</v>
      </c>
      <c r="BA44" s="48">
        <f>$CK44*C_Of!BA44</f>
        <v>7.4997884865097983</v>
      </c>
      <c r="BB44" s="48">
        <f>$CK44*C_Of!BB44</f>
        <v>20.234494628819409</v>
      </c>
      <c r="BC44" s="48">
        <f>$CK44*C_Of!BC44</f>
        <v>43.468021011222717</v>
      </c>
      <c r="BD44" s="48">
        <f>$CK44*C_Of!BD44</f>
        <v>300.60426157805665</v>
      </c>
      <c r="BE44" s="48">
        <f>$CK44*C_Of!BE44</f>
        <v>747.43240781637576</v>
      </c>
      <c r="BF44" s="48">
        <f>$CK44*C_Of!BF44</f>
        <v>2687.3577972887051</v>
      </c>
      <c r="BG44" s="48">
        <f>$CK44*C_Of!BG44</f>
        <v>519.14795833980327</v>
      </c>
      <c r="BH44" s="48">
        <f>$CK44*C_Of!BH44</f>
        <v>607.78204815782033</v>
      </c>
      <c r="BI44" s="48">
        <f>$CK44*C_Of!BI44</f>
        <v>471.75088604381352</v>
      </c>
      <c r="BJ44" s="48">
        <f>$CK44*C_Of!BJ44</f>
        <v>249.44766598369125</v>
      </c>
      <c r="BK44" s="48">
        <f>$CK44*C_Of!BK44</f>
        <v>852.93144764420413</v>
      </c>
      <c r="BL44" s="48">
        <f>$CK44*C_Of!BL44</f>
        <v>2.9074731186652278</v>
      </c>
      <c r="BM44" s="48">
        <f>$CK44*C_Of!BM44</f>
        <v>13.47254790920713</v>
      </c>
      <c r="BN44" s="48">
        <f>$CK44*C_Of!BN44</f>
        <v>179.95020939455679</v>
      </c>
      <c r="BO44" s="48">
        <f>$CK44*C_Of!BO44</f>
        <v>133.62673522601955</v>
      </c>
      <c r="BP44" s="48">
        <f>$CK44*C_Of!BP44</f>
        <v>28.502584147939526</v>
      </c>
      <c r="BQ44" s="48">
        <f>$CK44*C_Of!BQ44</f>
        <v>12.117848251926711</v>
      </c>
      <c r="BR44" s="48">
        <f>$CK44*C_Of!BR44</f>
        <v>6.5757423491891709</v>
      </c>
      <c r="BS44" s="48">
        <f>$CK44*C_Of!BS44</f>
        <v>1.3691585328385079</v>
      </c>
      <c r="BT44" s="48">
        <f>$CK44*C_Of!BT44</f>
        <v>2507.8269594330313</v>
      </c>
      <c r="BU44" s="48">
        <f>$CK44*C_Of!BU44</f>
        <v>115.62420431912315</v>
      </c>
      <c r="BV44" s="48">
        <f>$CK44*C_Of!BV44</f>
        <v>423.92495033770035</v>
      </c>
      <c r="BW44" s="48">
        <f>$CK44*C_Of!BW44</f>
        <v>181.86995567996655</v>
      </c>
      <c r="BX44" s="48">
        <f>$CK44*C_Of!BX44</f>
        <v>2035.8662509647941</v>
      </c>
      <c r="BY44" s="48">
        <f>$CK44*C_Of!BY44</f>
        <v>51.194101607331199</v>
      </c>
      <c r="BZ44" s="48">
        <f>$CK44*C_Of!BZ44</f>
        <v>631.43845997644235</v>
      </c>
      <c r="CA44" s="55">
        <f>$CK44*C_Of!CA44</f>
        <v>0</v>
      </c>
      <c r="CB44" s="83">
        <f t="shared" si="0"/>
        <v>74272.963498664249</v>
      </c>
      <c r="CC44" s="51">
        <f>$CK44*C_Of!CC44</f>
        <v>194867.83094377359</v>
      </c>
      <c r="CD44" s="48">
        <f>$CK44*C_Of!CD44</f>
        <v>0</v>
      </c>
      <c r="CE44" s="48">
        <f>$CK44*C_Of!CE44</f>
        <v>0</v>
      </c>
      <c r="CF44" s="48">
        <f>$CK44*C_Of!CF44</f>
        <v>408.93853732497234</v>
      </c>
      <c r="CG44" s="48">
        <f>$CK44*C_Of!CG44</f>
        <v>12256.391028089274</v>
      </c>
      <c r="CH44" s="82">
        <f>$CK44*C_Of!CH44</f>
        <v>30064.875992147594</v>
      </c>
      <c r="CI44" s="93">
        <f t="shared" si="1"/>
        <v>311870.99999999965</v>
      </c>
      <c r="CJ44" s="127"/>
      <c r="CK44" s="48">
        <f>+Sim_V_Of!G37</f>
        <v>311870.99999999971</v>
      </c>
      <c r="CL44" s="48">
        <f t="shared" si="2"/>
        <v>0</v>
      </c>
      <c r="CM44" s="48"/>
      <c r="CN44" s="167">
        <f t="shared" si="3"/>
        <v>0.76184716277350484</v>
      </c>
      <c r="CO44" s="360">
        <v>0</v>
      </c>
    </row>
    <row r="45" spans="1:93" ht="19.5" x14ac:dyDescent="0.25">
      <c r="A45" s="30"/>
      <c r="B45" s="42" t="s">
        <v>36</v>
      </c>
      <c r="C45" s="43" t="s">
        <v>147</v>
      </c>
      <c r="D45" s="51">
        <f>$CK45*C_Of!D45</f>
        <v>91.465903598057096</v>
      </c>
      <c r="E45" s="48">
        <f>$CK45*C_Of!E45</f>
        <v>40.632511229393465</v>
      </c>
      <c r="F45" s="48">
        <f>$CK45*C_Of!F45</f>
        <v>166.53201220527203</v>
      </c>
      <c r="G45" s="48">
        <f>$CK45*C_Of!G45</f>
        <v>30.322317758823196</v>
      </c>
      <c r="H45" s="48">
        <f>$CK45*C_Of!H45</f>
        <v>11895.687887657095</v>
      </c>
      <c r="I45" s="48">
        <f>$CK45*C_Of!I45</f>
        <v>144.05030031961928</v>
      </c>
      <c r="J45" s="48">
        <f>$CK45*C_Of!J45</f>
        <v>40.04436162251978</v>
      </c>
      <c r="K45" s="48">
        <f>$CK45*C_Of!K45</f>
        <v>76.893558020979967</v>
      </c>
      <c r="L45" s="48">
        <f>$CK45*C_Of!L45</f>
        <v>240.93957872030373</v>
      </c>
      <c r="M45" s="48">
        <f>$CK45*C_Of!M45</f>
        <v>809.129783855916</v>
      </c>
      <c r="N45" s="48">
        <f>$CK45*C_Of!N45</f>
        <v>9.4730409141262708</v>
      </c>
      <c r="O45" s="48">
        <f>$CK45*C_Of!O45</f>
        <v>765.09091482980614</v>
      </c>
      <c r="P45" s="48">
        <f>$CK45*C_Of!P45</f>
        <v>153.67483642449366</v>
      </c>
      <c r="Q45" s="48">
        <f>$CK45*C_Of!Q45</f>
        <v>20.379680870991265</v>
      </c>
      <c r="R45" s="48">
        <f>$CK45*C_Of!R45</f>
        <v>1060.6830529385963</v>
      </c>
      <c r="S45" s="48">
        <f>$CK45*C_Of!S45</f>
        <v>144.2868690572918</v>
      </c>
      <c r="T45" s="48">
        <f>$CK45*C_Of!T45</f>
        <v>312.75035504725264</v>
      </c>
      <c r="U45" s="48">
        <f>$CK45*C_Of!U45</f>
        <v>1479.1106044920375</v>
      </c>
      <c r="V45" s="48">
        <f>$CK45*C_Of!V45</f>
        <v>990.32079335580488</v>
      </c>
      <c r="W45" s="48">
        <f>$CK45*C_Of!W45</f>
        <v>260.62500511088808</v>
      </c>
      <c r="X45" s="48">
        <f>$CK45*C_Of!X45</f>
        <v>177.17527535637907</v>
      </c>
      <c r="Y45" s="48">
        <f>$CK45*C_Of!Y45</f>
        <v>52.347312969781335</v>
      </c>
      <c r="Z45" s="48">
        <f>$CK45*C_Of!Z45</f>
        <v>346.30039943283072</v>
      </c>
      <c r="AA45" s="48">
        <f>$CK45*C_Of!AA45</f>
        <v>72.361438571645365</v>
      </c>
      <c r="AB45" s="48">
        <f>$CK45*C_Of!AB45</f>
        <v>130.34042045211268</v>
      </c>
      <c r="AC45" s="48">
        <f>$CK45*C_Of!AC45</f>
        <v>29.875064168809786</v>
      </c>
      <c r="AD45" s="48">
        <f>$CK45*C_Of!AD45</f>
        <v>39.516258788502313</v>
      </c>
      <c r="AE45" s="48">
        <f>$CK45*C_Of!AE45</f>
        <v>387.97998872230295</v>
      </c>
      <c r="AF45" s="48">
        <f>$CK45*C_Of!AF45</f>
        <v>865.93335156592809</v>
      </c>
      <c r="AG45" s="48">
        <f>$CK45*C_Of!AG45</f>
        <v>32.563867751514529</v>
      </c>
      <c r="AH45" s="48">
        <f>$CK45*C_Of!AH45</f>
        <v>108.57222171991324</v>
      </c>
      <c r="AI45" s="48">
        <f>$CK45*C_Of!AI45</f>
        <v>558.65072089119246</v>
      </c>
      <c r="AJ45" s="48">
        <f>$CK45*C_Of!AJ45</f>
        <v>0</v>
      </c>
      <c r="AK45" s="48">
        <f>$CK45*C_Of!AK45</f>
        <v>81.358184502564995</v>
      </c>
      <c r="AL45" s="48">
        <f>$CK45*C_Of!AL45</f>
        <v>234.7953309980025</v>
      </c>
      <c r="AM45" s="48">
        <f>$CK45*C_Of!AM45</f>
        <v>227.73000297518925</v>
      </c>
      <c r="AN45" s="48">
        <f>$CK45*C_Of!AN45</f>
        <v>107574.15601471458</v>
      </c>
      <c r="AO45" s="48">
        <f>$CK45*C_Of!AO45</f>
        <v>872.53035348161256</v>
      </c>
      <c r="AP45" s="48">
        <f>$CK45*C_Of!AP45</f>
        <v>223.59792468519484</v>
      </c>
      <c r="AQ45" s="48">
        <f>$CK45*C_Of!AQ45</f>
        <v>433.78023254052624</v>
      </c>
      <c r="AR45" s="48">
        <f>$CK45*C_Of!AR45</f>
        <v>143.51854390663539</v>
      </c>
      <c r="AS45" s="48">
        <f>$CK45*C_Of!AS45</f>
        <v>1116.8597185904268</v>
      </c>
      <c r="AT45" s="48">
        <f>$CK45*C_Of!AT45</f>
        <v>88.169180050121298</v>
      </c>
      <c r="AU45" s="48">
        <f>$CK45*C_Of!AU45</f>
        <v>17.883129063409907</v>
      </c>
      <c r="AV45" s="48">
        <f>$CK45*C_Of!AV45</f>
        <v>584.93016197710483</v>
      </c>
      <c r="AW45" s="48">
        <f>$CK45*C_Of!AW45</f>
        <v>1420.2877263114935</v>
      </c>
      <c r="AX45" s="48">
        <f>$CK45*C_Of!AX45</f>
        <v>129.65459289373254</v>
      </c>
      <c r="AY45" s="48">
        <f>$CK45*C_Of!AY45</f>
        <v>229.83242702135919</v>
      </c>
      <c r="AZ45" s="48">
        <f>$CK45*C_Of!AZ45</f>
        <v>652.72346868809962</v>
      </c>
      <c r="BA45" s="48">
        <f>$CK45*C_Of!BA45</f>
        <v>16.310621309905333</v>
      </c>
      <c r="BB45" s="48">
        <f>$CK45*C_Of!BB45</f>
        <v>101.11641781349499</v>
      </c>
      <c r="BC45" s="48">
        <f>$CK45*C_Of!BC45</f>
        <v>36.293886176731377</v>
      </c>
      <c r="BD45" s="48">
        <f>$CK45*C_Of!BD45</f>
        <v>162.44342276691361</v>
      </c>
      <c r="BE45" s="48">
        <f>$CK45*C_Of!BE45</f>
        <v>77188.911757391368</v>
      </c>
      <c r="BF45" s="48">
        <f>$CK45*C_Of!BF45</f>
        <v>414.5893208787046</v>
      </c>
      <c r="BG45" s="48">
        <f>$CK45*C_Of!BG45</f>
        <v>122.89364945144351</v>
      </c>
      <c r="BH45" s="48">
        <f>$CK45*C_Of!BH45</f>
        <v>101.97528991752462</v>
      </c>
      <c r="BI45" s="48">
        <f>$CK45*C_Of!BI45</f>
        <v>251436.96984802326</v>
      </c>
      <c r="BJ45" s="48">
        <f>$CK45*C_Of!BJ45</f>
        <v>13252.323721766166</v>
      </c>
      <c r="BK45" s="48">
        <f>$CK45*C_Of!BK45</f>
        <v>3887.2221629157352</v>
      </c>
      <c r="BL45" s="48">
        <f>$CK45*C_Of!BL45</f>
        <v>6.4909703328349195</v>
      </c>
      <c r="BM45" s="48">
        <f>$CK45*C_Of!BM45</f>
        <v>18.200633089116515</v>
      </c>
      <c r="BN45" s="48">
        <f>$CK45*C_Of!BN45</f>
        <v>304.59829610956729</v>
      </c>
      <c r="BO45" s="48">
        <f>$CK45*C_Of!BO45</f>
        <v>83.902522956513806</v>
      </c>
      <c r="BP45" s="48">
        <f>$CK45*C_Of!BP45</f>
        <v>47.673683504265036</v>
      </c>
      <c r="BQ45" s="48">
        <f>$CK45*C_Of!BQ45</f>
        <v>29.969050830098482</v>
      </c>
      <c r="BR45" s="48">
        <f>$CK45*C_Of!BR45</f>
        <v>3.5236875408257706</v>
      </c>
      <c r="BS45" s="48">
        <f>$CK45*C_Of!BS45</f>
        <v>26.7409466739668</v>
      </c>
      <c r="BT45" s="48">
        <f>$CK45*C_Of!BT45</f>
        <v>175.65568640372231</v>
      </c>
      <c r="BU45" s="48">
        <f>$CK45*C_Of!BU45</f>
        <v>9157.2954597395164</v>
      </c>
      <c r="BV45" s="48">
        <f>$CK45*C_Of!BV45</f>
        <v>528.45332826732476</v>
      </c>
      <c r="BW45" s="48">
        <f>$CK45*C_Of!BW45</f>
        <v>4094.9435858040215</v>
      </c>
      <c r="BX45" s="48">
        <f>$CK45*C_Of!BX45</f>
        <v>1629.2115848552919</v>
      </c>
      <c r="BY45" s="48">
        <f>$CK45*C_Of!BY45</f>
        <v>3129.6696579070631</v>
      </c>
      <c r="BZ45" s="48">
        <f>$CK45*C_Of!BZ45</f>
        <v>2319.7039396482887</v>
      </c>
      <c r="CA45" s="55">
        <f>$CK45*C_Of!CA45</f>
        <v>0</v>
      </c>
      <c r="CB45" s="83">
        <f t="shared" si="0"/>
        <v>503842.5998128939</v>
      </c>
      <c r="CC45" s="51">
        <f>$CK45*C_Of!CC45</f>
        <v>40401.537307019695</v>
      </c>
      <c r="CD45" s="48">
        <f>$CK45*C_Of!CD45</f>
        <v>0</v>
      </c>
      <c r="CE45" s="48">
        <f>$CK45*C_Of!CE45</f>
        <v>0</v>
      </c>
      <c r="CF45" s="48">
        <f>$CK45*C_Of!CF45</f>
        <v>4913.914435246782</v>
      </c>
      <c r="CG45" s="48">
        <f>$CK45*C_Of!CG45</f>
        <v>3235.0403448332727</v>
      </c>
      <c r="CH45" s="82">
        <f>$CK45*C_Of!CH45</f>
        <v>468682.90810000675</v>
      </c>
      <c r="CI45" s="93">
        <f t="shared" si="1"/>
        <v>1021076.0000000003</v>
      </c>
      <c r="CJ45" s="127"/>
      <c r="CK45" s="48">
        <f>+Sim_V_Of!G38</f>
        <v>1021076.0000000002</v>
      </c>
      <c r="CL45" s="48">
        <f t="shared" si="2"/>
        <v>0</v>
      </c>
      <c r="CM45" s="48"/>
      <c r="CN45" s="167">
        <f t="shared" si="3"/>
        <v>0.50655720062669807</v>
      </c>
      <c r="CO45" s="360">
        <v>0</v>
      </c>
    </row>
    <row r="46" spans="1:93" ht="19.5" x14ac:dyDescent="0.25">
      <c r="A46" s="30"/>
      <c r="B46" s="42" t="s">
        <v>37</v>
      </c>
      <c r="C46" s="43" t="s">
        <v>148</v>
      </c>
      <c r="D46" s="51">
        <f>$CK46*C_Of!D46</f>
        <v>775.42613869936804</v>
      </c>
      <c r="E46" s="48">
        <f>$CK46*C_Of!E46</f>
        <v>89.927844933182456</v>
      </c>
      <c r="F46" s="48">
        <f>$CK46*C_Of!F46</f>
        <v>6188.6372496135709</v>
      </c>
      <c r="G46" s="48">
        <f>$CK46*C_Of!G46</f>
        <v>473.35210246234499</v>
      </c>
      <c r="H46" s="48">
        <f>$CK46*C_Of!H46</f>
        <v>154593.92794781362</v>
      </c>
      <c r="I46" s="48">
        <f>$CK46*C_Of!I46</f>
        <v>122430.50349687847</v>
      </c>
      <c r="J46" s="48">
        <f>$CK46*C_Of!J46</f>
        <v>121.22083111315037</v>
      </c>
      <c r="K46" s="48">
        <f>$CK46*C_Of!K46</f>
        <v>2035.6526968160376</v>
      </c>
      <c r="L46" s="48">
        <f>$CK46*C_Of!L46</f>
        <v>746.87022618519939</v>
      </c>
      <c r="M46" s="48">
        <f>$CK46*C_Of!M46</f>
        <v>5505.2944793479483</v>
      </c>
      <c r="N46" s="48">
        <f>$CK46*C_Of!N46</f>
        <v>27.872875273502206</v>
      </c>
      <c r="O46" s="48">
        <f>$CK46*C_Of!O46</f>
        <v>7650.8807037496554</v>
      </c>
      <c r="P46" s="48">
        <f>$CK46*C_Of!P46</f>
        <v>346.77973330024219</v>
      </c>
      <c r="Q46" s="48">
        <f>$CK46*C_Of!Q46</f>
        <v>51.628786642616681</v>
      </c>
      <c r="R46" s="48">
        <f>$CK46*C_Of!R46</f>
        <v>1088.7677103900164</v>
      </c>
      <c r="S46" s="48">
        <f>$CK46*C_Of!S46</f>
        <v>155.74484982395145</v>
      </c>
      <c r="T46" s="48">
        <f>$CK46*C_Of!T46</f>
        <v>3650.963857091609</v>
      </c>
      <c r="U46" s="48">
        <f>$CK46*C_Of!U46</f>
        <v>84620.391301387004</v>
      </c>
      <c r="V46" s="48">
        <f>$CK46*C_Of!V46</f>
        <v>8625.8915392793424</v>
      </c>
      <c r="W46" s="48">
        <f>$CK46*C_Of!W46</f>
        <v>2214.5969286309992</v>
      </c>
      <c r="X46" s="48">
        <f>$CK46*C_Of!X46</f>
        <v>18253.19756093133</v>
      </c>
      <c r="Y46" s="48">
        <f>$CK46*C_Of!Y46</f>
        <v>3306.8629411902834</v>
      </c>
      <c r="Z46" s="48">
        <f>$CK46*C_Of!Z46</f>
        <v>1779.9455194154493</v>
      </c>
      <c r="AA46" s="48">
        <f>$CK46*C_Of!AA46</f>
        <v>450.56546036906786</v>
      </c>
      <c r="AB46" s="48">
        <f>$CK46*C_Of!AB46</f>
        <v>6294.1790605599926</v>
      </c>
      <c r="AC46" s="48">
        <f>$CK46*C_Of!AC46</f>
        <v>1985.7545440897698</v>
      </c>
      <c r="AD46" s="48">
        <f>$CK46*C_Of!AD46</f>
        <v>853.06754711575945</v>
      </c>
      <c r="AE46" s="48">
        <f>$CK46*C_Of!AE46</f>
        <v>1994.948596527277</v>
      </c>
      <c r="AF46" s="48">
        <f>$CK46*C_Of!AF46</f>
        <v>23598.620447354482</v>
      </c>
      <c r="AG46" s="48">
        <f>$CK46*C_Of!AG46</f>
        <v>1218.6170175826364</v>
      </c>
      <c r="AH46" s="48">
        <f>$CK46*C_Of!AH46</f>
        <v>19126.715012751865</v>
      </c>
      <c r="AI46" s="48">
        <f>$CK46*C_Of!AI46</f>
        <v>10803.303784453923</v>
      </c>
      <c r="AJ46" s="48">
        <f>$CK46*C_Of!AJ46</f>
        <v>0</v>
      </c>
      <c r="AK46" s="48">
        <f>$CK46*C_Of!AK46</f>
        <v>1763.3928298305934</v>
      </c>
      <c r="AL46" s="48">
        <f>$CK46*C_Of!AL46</f>
        <v>9611.6337060478436</v>
      </c>
      <c r="AM46" s="48">
        <f>$CK46*C_Of!AM46</f>
        <v>2741.4626804270943</v>
      </c>
      <c r="AN46" s="48">
        <f>$CK46*C_Of!AN46</f>
        <v>236.03821909910954</v>
      </c>
      <c r="AO46" s="48">
        <f>$CK46*C_Of!AO46</f>
        <v>373088.77925601072</v>
      </c>
      <c r="AP46" s="48">
        <f>$CK46*C_Of!AP46</f>
        <v>38406.789170698197</v>
      </c>
      <c r="AQ46" s="48">
        <f>$CK46*C_Of!AQ46</f>
        <v>1103.681577096092</v>
      </c>
      <c r="AR46" s="48">
        <f>$CK46*C_Of!AR46</f>
        <v>2180.9494772354055</v>
      </c>
      <c r="AS46" s="48">
        <f>$CK46*C_Of!AS46</f>
        <v>16927.610622262007</v>
      </c>
      <c r="AT46" s="48">
        <f>$CK46*C_Of!AT46</f>
        <v>4602.4301357594213</v>
      </c>
      <c r="AU46" s="48">
        <f>$CK46*C_Of!AU46</f>
        <v>443.48737137161868</v>
      </c>
      <c r="AV46" s="48">
        <f>$CK46*C_Of!AV46</f>
        <v>12081.755166619221</v>
      </c>
      <c r="AW46" s="48">
        <f>$CK46*C_Of!AW46</f>
        <v>6712.8794102677839</v>
      </c>
      <c r="AX46" s="48">
        <f>$CK46*C_Of!AX46</f>
        <v>13248.160974988059</v>
      </c>
      <c r="AY46" s="48">
        <f>$CK46*C_Of!AY46</f>
        <v>482.27739232212838</v>
      </c>
      <c r="AZ46" s="48">
        <f>$CK46*C_Of!AZ46</f>
        <v>4261.0878206266252</v>
      </c>
      <c r="BA46" s="48">
        <f>$CK46*C_Of!BA46</f>
        <v>835.44692685901941</v>
      </c>
      <c r="BB46" s="48">
        <f>$CK46*C_Of!BB46</f>
        <v>2970.6037733978742</v>
      </c>
      <c r="BC46" s="48">
        <f>$CK46*C_Of!BC46</f>
        <v>661.39319417225818</v>
      </c>
      <c r="BD46" s="48">
        <f>$CK46*C_Of!BD46</f>
        <v>403.97436233492681</v>
      </c>
      <c r="BE46" s="48">
        <f>$CK46*C_Of!BE46</f>
        <v>2043.7079858478362</v>
      </c>
      <c r="BF46" s="48">
        <f>$CK46*C_Of!BF46</f>
        <v>1944.4828451458452</v>
      </c>
      <c r="BG46" s="48">
        <f>$CK46*C_Of!BG46</f>
        <v>308.55641105934956</v>
      </c>
      <c r="BH46" s="48">
        <f>$CK46*C_Of!BH46</f>
        <v>1100.8777022855895</v>
      </c>
      <c r="BI46" s="48">
        <f>$CK46*C_Of!BI46</f>
        <v>4833.7665295156867</v>
      </c>
      <c r="BJ46" s="48">
        <f>$CK46*C_Of!BJ46</f>
        <v>401375.19215382659</v>
      </c>
      <c r="BK46" s="48">
        <f>$CK46*C_Of!BK46</f>
        <v>10669.082263036489</v>
      </c>
      <c r="BL46" s="48">
        <f>$CK46*C_Of!BL46</f>
        <v>638.95434198954877</v>
      </c>
      <c r="BM46" s="48">
        <f>$CK46*C_Of!BM46</f>
        <v>1515.980955166626</v>
      </c>
      <c r="BN46" s="48">
        <f>$CK46*C_Of!BN46</f>
        <v>7876.235320015031</v>
      </c>
      <c r="BO46" s="48">
        <f>$CK46*C_Of!BO46</f>
        <v>4163.867071217388</v>
      </c>
      <c r="BP46" s="48">
        <f>$CK46*C_Of!BP46</f>
        <v>13480.150341949764</v>
      </c>
      <c r="BQ46" s="48">
        <f>$CK46*C_Of!BQ46</f>
        <v>523.43695184761316</v>
      </c>
      <c r="BR46" s="48">
        <f>$CK46*C_Of!BR46</f>
        <v>9890.1736093149557</v>
      </c>
      <c r="BS46" s="48">
        <f>$CK46*C_Of!BS46</f>
        <v>2666.2352636907076</v>
      </c>
      <c r="BT46" s="48">
        <f>$CK46*C_Of!BT46</f>
        <v>29772.766362135575</v>
      </c>
      <c r="BU46" s="48">
        <f>$CK46*C_Of!BU46</f>
        <v>14290.687766064295</v>
      </c>
      <c r="BV46" s="48">
        <f>$CK46*C_Of!BV46</f>
        <v>6411.3877765935749</v>
      </c>
      <c r="BW46" s="48">
        <f>$CK46*C_Of!BW46</f>
        <v>4912.415468102834</v>
      </c>
      <c r="BX46" s="48">
        <f>$CK46*C_Of!BX46</f>
        <v>2421.1637462092467</v>
      </c>
      <c r="BY46" s="48">
        <f>$CK46*C_Of!BY46</f>
        <v>5374.3715109714321</v>
      </c>
      <c r="BZ46" s="48">
        <f>$CK46*C_Of!BZ46</f>
        <v>45044.987137958138</v>
      </c>
      <c r="CA46" s="55">
        <f>$CK46*C_Of!CA46</f>
        <v>0</v>
      </c>
      <c r="CB46" s="83">
        <f t="shared" si="0"/>
        <v>1555082.4223731437</v>
      </c>
      <c r="CC46" s="51">
        <f>$CK46*C_Of!CC46</f>
        <v>420768.7685278735</v>
      </c>
      <c r="CD46" s="48">
        <f>$CK46*C_Of!CD46</f>
        <v>0</v>
      </c>
      <c r="CE46" s="48">
        <f>$CK46*C_Of!CE46</f>
        <v>0</v>
      </c>
      <c r="CF46" s="48">
        <f>$CK46*C_Of!CF46</f>
        <v>7824.409078126856</v>
      </c>
      <c r="CG46" s="48">
        <f>$CK46*C_Of!CG46</f>
        <v>-33006.185404482771</v>
      </c>
      <c r="CH46" s="82">
        <f>$CK46*C_Of!CH46</f>
        <v>57945.585425341022</v>
      </c>
      <c r="CI46" s="93">
        <f t="shared" si="1"/>
        <v>2008615.0000000023</v>
      </c>
      <c r="CJ46" s="127"/>
      <c r="CK46" s="48">
        <f>+Sim_V_Of!G39</f>
        <v>2008615.0000000033</v>
      </c>
      <c r="CL46" s="48">
        <f t="shared" si="2"/>
        <v>0</v>
      </c>
      <c r="CM46" s="48"/>
      <c r="CN46" s="167">
        <f t="shared" si="3"/>
        <v>0.22579368252594853</v>
      </c>
      <c r="CO46" s="360">
        <v>0</v>
      </c>
    </row>
    <row r="47" spans="1:93" ht="19.5" x14ac:dyDescent="0.25">
      <c r="A47" s="30"/>
      <c r="B47" s="42" t="s">
        <v>38</v>
      </c>
      <c r="C47" s="43" t="s">
        <v>149</v>
      </c>
      <c r="D47" s="51">
        <f>$CK47*C_Of!D47</f>
        <v>27.267373724150605</v>
      </c>
      <c r="E47" s="48">
        <f>$CK47*C_Of!E47</f>
        <v>30.319020826342808</v>
      </c>
      <c r="F47" s="48">
        <f>$CK47*C_Of!F47</f>
        <v>77.639027302916304</v>
      </c>
      <c r="G47" s="48">
        <f>$CK47*C_Of!G47</f>
        <v>11.222026385841044</v>
      </c>
      <c r="H47" s="48">
        <f>$CK47*C_Of!H47</f>
        <v>276.8812739159913</v>
      </c>
      <c r="I47" s="48">
        <f>$CK47*C_Of!I47</f>
        <v>43.116987977741786</v>
      </c>
      <c r="J47" s="48">
        <f>$CK47*C_Of!J47</f>
        <v>46.038939263624926</v>
      </c>
      <c r="K47" s="48">
        <f>$CK47*C_Of!K47</f>
        <v>80.38380231499076</v>
      </c>
      <c r="L47" s="48">
        <f>$CK47*C_Of!L47</f>
        <v>47.560900604622653</v>
      </c>
      <c r="M47" s="48">
        <f>$CK47*C_Of!M47</f>
        <v>197.17496593245178</v>
      </c>
      <c r="N47" s="48">
        <f>$CK47*C_Of!N47</f>
        <v>11.709957389656783</v>
      </c>
      <c r="O47" s="48">
        <f>$CK47*C_Of!O47</f>
        <v>851.45366465919881</v>
      </c>
      <c r="P47" s="48">
        <f>$CK47*C_Of!P47</f>
        <v>599.14951992805447</v>
      </c>
      <c r="Q47" s="48">
        <f>$CK47*C_Of!Q47</f>
        <v>26.154856270819163</v>
      </c>
      <c r="R47" s="48">
        <f>$CK47*C_Of!R47</f>
        <v>75.459247663806053</v>
      </c>
      <c r="S47" s="48">
        <f>$CK47*C_Of!S47</f>
        <v>8.8401227426614337</v>
      </c>
      <c r="T47" s="48">
        <f>$CK47*C_Of!T47</f>
        <v>331.07792621166055</v>
      </c>
      <c r="U47" s="48">
        <f>$CK47*C_Of!U47</f>
        <v>455.80977522845023</v>
      </c>
      <c r="V47" s="48">
        <f>$CK47*C_Of!V47</f>
        <v>1173.2271983545616</v>
      </c>
      <c r="W47" s="48">
        <f>$CK47*C_Of!W47</f>
        <v>320.569734726847</v>
      </c>
      <c r="X47" s="48">
        <f>$CK47*C_Of!X47</f>
        <v>192.54720892702704</v>
      </c>
      <c r="Y47" s="48">
        <f>$CK47*C_Of!Y47</f>
        <v>54.328896724899337</v>
      </c>
      <c r="Z47" s="48">
        <f>$CK47*C_Of!Z47</f>
        <v>417.17275574342295</v>
      </c>
      <c r="AA47" s="48">
        <f>$CK47*C_Of!AA47</f>
        <v>85.824101602437693</v>
      </c>
      <c r="AB47" s="48">
        <f>$CK47*C_Of!AB47</f>
        <v>56.940275407942039</v>
      </c>
      <c r="AC47" s="48">
        <f>$CK47*C_Of!AC47</f>
        <v>34.737049940899567</v>
      </c>
      <c r="AD47" s="48">
        <f>$CK47*C_Of!AD47</f>
        <v>47.345245685703503</v>
      </c>
      <c r="AE47" s="48">
        <f>$CK47*C_Of!AE47</f>
        <v>2140.1064966868621</v>
      </c>
      <c r="AF47" s="48">
        <f>$CK47*C_Of!AF47</f>
        <v>3878.6633826942962</v>
      </c>
      <c r="AG47" s="48">
        <f>$CK47*C_Of!AG47</f>
        <v>369.59641203758457</v>
      </c>
      <c r="AH47" s="48">
        <f>$CK47*C_Of!AH47</f>
        <v>2526.3765179305251</v>
      </c>
      <c r="AI47" s="48">
        <f>$CK47*C_Of!AI47</f>
        <v>2772.3831474277049</v>
      </c>
      <c r="AJ47" s="48">
        <f>$CK47*C_Of!AJ47</f>
        <v>0</v>
      </c>
      <c r="AK47" s="48">
        <f>$CK47*C_Of!AK47</f>
        <v>43.821283448914286</v>
      </c>
      <c r="AL47" s="48">
        <f>$CK47*C_Of!AL47</f>
        <v>8853.5854776200049</v>
      </c>
      <c r="AM47" s="48">
        <f>$CK47*C_Of!AM47</f>
        <v>130.46410452407028</v>
      </c>
      <c r="AN47" s="48">
        <f>$CK47*C_Of!AN47</f>
        <v>63.645018798952108</v>
      </c>
      <c r="AO47" s="48">
        <f>$CK47*C_Of!AO47</f>
        <v>21458.470865040614</v>
      </c>
      <c r="AP47" s="48">
        <f>$CK47*C_Of!AP47</f>
        <v>41952.901214255333</v>
      </c>
      <c r="AQ47" s="48">
        <f>$CK47*C_Of!AQ47</f>
        <v>1127.9051487353377</v>
      </c>
      <c r="AR47" s="48">
        <f>$CK47*C_Of!AR47</f>
        <v>46.847105242921963</v>
      </c>
      <c r="AS47" s="48">
        <f>$CK47*C_Of!AS47</f>
        <v>7295.4622404637548</v>
      </c>
      <c r="AT47" s="48">
        <f>$CK47*C_Of!AT47</f>
        <v>3312.1339254107866</v>
      </c>
      <c r="AU47" s="48">
        <f>$CK47*C_Of!AU47</f>
        <v>678.41152309180291</v>
      </c>
      <c r="AV47" s="48">
        <f>$CK47*C_Of!AV47</f>
        <v>5650.2175053287692</v>
      </c>
      <c r="AW47" s="48">
        <f>$CK47*C_Of!AW47</f>
        <v>200.66702916480779</v>
      </c>
      <c r="AX47" s="48">
        <f>$CK47*C_Of!AX47</f>
        <v>56.63002464459808</v>
      </c>
      <c r="AY47" s="48">
        <f>$CK47*C_Of!AY47</f>
        <v>65.390637359885332</v>
      </c>
      <c r="AZ47" s="48">
        <f>$CK47*C_Of!AZ47</f>
        <v>2969.1120634269009</v>
      </c>
      <c r="BA47" s="48">
        <f>$CK47*C_Of!BA47</f>
        <v>10.648322497941727</v>
      </c>
      <c r="BB47" s="48">
        <f>$CK47*C_Of!BB47</f>
        <v>1020.6719253223106</v>
      </c>
      <c r="BC47" s="48">
        <f>$CK47*C_Of!BC47</f>
        <v>497.45977689503837</v>
      </c>
      <c r="BD47" s="48">
        <f>$CK47*C_Of!BD47</f>
        <v>420.90249495552831</v>
      </c>
      <c r="BE47" s="48">
        <f>$CK47*C_Of!BE47</f>
        <v>38.566810369841235</v>
      </c>
      <c r="BF47" s="48">
        <f>$CK47*C_Of!BF47</f>
        <v>1577.0789050970375</v>
      </c>
      <c r="BG47" s="48">
        <f>$CK47*C_Of!BG47</f>
        <v>535.66070179815745</v>
      </c>
      <c r="BH47" s="48">
        <f>$CK47*C_Of!BH47</f>
        <v>4456.7305135533479</v>
      </c>
      <c r="BI47" s="48">
        <f>$CK47*C_Of!BI47</f>
        <v>2885.1041981964418</v>
      </c>
      <c r="BJ47" s="48">
        <f>$CK47*C_Of!BJ47</f>
        <v>94806.595524242177</v>
      </c>
      <c r="BK47" s="48">
        <f>$CK47*C_Of!BK47</f>
        <v>1003.9148762933021</v>
      </c>
      <c r="BL47" s="48">
        <f>$CK47*C_Of!BL47</f>
        <v>2085.6690286115281</v>
      </c>
      <c r="BM47" s="48">
        <f>$CK47*C_Of!BM47</f>
        <v>3414.9556361158961</v>
      </c>
      <c r="BN47" s="48">
        <f>$CK47*C_Of!BN47</f>
        <v>161.22517771031588</v>
      </c>
      <c r="BO47" s="48">
        <f>$CK47*C_Of!BO47</f>
        <v>13261.1513256608</v>
      </c>
      <c r="BP47" s="48">
        <f>$CK47*C_Of!BP47</f>
        <v>18522.758914147173</v>
      </c>
      <c r="BQ47" s="48">
        <f>$CK47*C_Of!BQ47</f>
        <v>3692.103539290471</v>
      </c>
      <c r="BR47" s="48">
        <f>$CK47*C_Of!BR47</f>
        <v>1198.2144536610676</v>
      </c>
      <c r="BS47" s="48">
        <f>$CK47*C_Of!BS47</f>
        <v>8360.1451941413343</v>
      </c>
      <c r="BT47" s="48">
        <f>$CK47*C_Of!BT47</f>
        <v>103149.83452050528</v>
      </c>
      <c r="BU47" s="48">
        <f>$CK47*C_Of!BU47</f>
        <v>31124.228644470713</v>
      </c>
      <c r="BV47" s="48">
        <f>$CK47*C_Of!BV47</f>
        <v>44859.278063094083</v>
      </c>
      <c r="BW47" s="48">
        <f>$CK47*C_Of!BW47</f>
        <v>17954.652656317525</v>
      </c>
      <c r="BX47" s="48">
        <f>$CK47*C_Of!BX47</f>
        <v>117.99246136832032</v>
      </c>
      <c r="BY47" s="48">
        <f>$CK47*C_Of!BY47</f>
        <v>4598.9918440732636</v>
      </c>
      <c r="BZ47" s="48">
        <f>$CK47*C_Of!BZ47</f>
        <v>27869.3295541728</v>
      </c>
      <c r="CA47" s="55">
        <f>$CK47*C_Of!CA47</f>
        <v>0</v>
      </c>
      <c r="CB47" s="83">
        <f t="shared" si="0"/>
        <v>498796.60804135283</v>
      </c>
      <c r="CC47" s="51">
        <f>$CK47*C_Of!CC47</f>
        <v>147803.15320749927</v>
      </c>
      <c r="CD47" s="48">
        <f>$CK47*C_Of!CD47</f>
        <v>0</v>
      </c>
      <c r="CE47" s="48">
        <f>$CK47*C_Of!CE47</f>
        <v>0</v>
      </c>
      <c r="CF47" s="48">
        <f>$CK47*C_Of!CF47</f>
        <v>2093.7052253073134</v>
      </c>
      <c r="CG47" s="48">
        <f>$CK47*C_Of!CG47</f>
        <v>-38598.411459410476</v>
      </c>
      <c r="CH47" s="82">
        <f>$CK47*C_Of!CH47</f>
        <v>9577.9449852533398</v>
      </c>
      <c r="CI47" s="93">
        <f t="shared" si="1"/>
        <v>619673.00000000233</v>
      </c>
      <c r="CJ47" s="127"/>
      <c r="CK47" s="48">
        <f>+Sim_V_Of!G40</f>
        <v>619673.0000000021</v>
      </c>
      <c r="CL47" s="48">
        <f t="shared" si="2"/>
        <v>0</v>
      </c>
      <c r="CM47" s="48"/>
      <c r="CN47" s="167">
        <f t="shared" si="3"/>
        <v>0.19506480346674618</v>
      </c>
      <c r="CO47" s="360">
        <v>0</v>
      </c>
    </row>
    <row r="48" spans="1:93" ht="19.5" x14ac:dyDescent="0.25">
      <c r="A48" s="30"/>
      <c r="B48" s="42" t="s">
        <v>39</v>
      </c>
      <c r="C48" s="43" t="s">
        <v>150</v>
      </c>
      <c r="D48" s="51">
        <f>$CK48*C_Of!D48</f>
        <v>398.75413145732927</v>
      </c>
      <c r="E48" s="48">
        <f>$CK48*C_Of!E48</f>
        <v>1873.8277555914151</v>
      </c>
      <c r="F48" s="48">
        <f>$CK48*C_Of!F48</f>
        <v>4667.6492143453725</v>
      </c>
      <c r="G48" s="48">
        <f>$CK48*C_Of!G48</f>
        <v>2533.8613628388198</v>
      </c>
      <c r="H48" s="48">
        <f>$CK48*C_Of!H48</f>
        <v>19396.257203186753</v>
      </c>
      <c r="I48" s="48">
        <f>$CK48*C_Of!I48</f>
        <v>159.03839307770181</v>
      </c>
      <c r="J48" s="48">
        <f>$CK48*C_Of!J48</f>
        <v>173.09278813256128</v>
      </c>
      <c r="K48" s="48">
        <f>$CK48*C_Of!K48</f>
        <v>293.14565857040463</v>
      </c>
      <c r="L48" s="48">
        <f>$CK48*C_Of!L48</f>
        <v>17748.543796654976</v>
      </c>
      <c r="M48" s="48">
        <f>$CK48*C_Of!M48</f>
        <v>4780.3724702931222</v>
      </c>
      <c r="N48" s="48">
        <f>$CK48*C_Of!N48</f>
        <v>600.68503652709023</v>
      </c>
      <c r="O48" s="48">
        <f>$CK48*C_Of!O48</f>
        <v>51019.806732275305</v>
      </c>
      <c r="P48" s="48">
        <f>$CK48*C_Of!P48</f>
        <v>0</v>
      </c>
      <c r="Q48" s="48">
        <f>$CK48*C_Of!Q48</f>
        <v>19262.802798037697</v>
      </c>
      <c r="R48" s="48">
        <f>$CK48*C_Of!R48</f>
        <v>6115.575777788692</v>
      </c>
      <c r="S48" s="48">
        <f>$CK48*C_Of!S48</f>
        <v>3745.0475330385161</v>
      </c>
      <c r="T48" s="48">
        <f>$CK48*C_Of!T48</f>
        <v>918.19328182443337</v>
      </c>
      <c r="U48" s="48">
        <f>$CK48*C_Of!U48</f>
        <v>3545.7380123354856</v>
      </c>
      <c r="V48" s="48">
        <f>$CK48*C_Of!V48</f>
        <v>400.02748537502259</v>
      </c>
      <c r="W48" s="48">
        <f>$CK48*C_Of!W48</f>
        <v>47.558699069022843</v>
      </c>
      <c r="X48" s="48">
        <f>$CK48*C_Of!X48</f>
        <v>2138.0409141059317</v>
      </c>
      <c r="Y48" s="48">
        <f>$CK48*C_Of!Y48</f>
        <v>200.48810684326634</v>
      </c>
      <c r="Z48" s="48">
        <f>$CK48*C_Of!Z48</f>
        <v>33.998240467931765</v>
      </c>
      <c r="AA48" s="48">
        <f>$CK48*C_Of!AA48</f>
        <v>36.665333774882747</v>
      </c>
      <c r="AB48" s="48">
        <f>$CK48*C_Of!AB48</f>
        <v>7.104763876235979</v>
      </c>
      <c r="AC48" s="48">
        <f>$CK48*C_Of!AC48</f>
        <v>255.82739476462041</v>
      </c>
      <c r="AD48" s="48">
        <f>$CK48*C_Of!AD48</f>
        <v>465.03710182498139</v>
      </c>
      <c r="AE48" s="48">
        <f>$CK48*C_Of!AE48</f>
        <v>633.54653577950955</v>
      </c>
      <c r="AF48" s="48">
        <f>$CK48*C_Of!AF48</f>
        <v>1013.5065888160547</v>
      </c>
      <c r="AG48" s="48">
        <f>$CK48*C_Of!AG48</f>
        <v>2284.4130488039314</v>
      </c>
      <c r="AH48" s="48">
        <f>$CK48*C_Of!AH48</f>
        <v>3184.5313736571215</v>
      </c>
      <c r="AI48" s="48">
        <f>$CK48*C_Of!AI48</f>
        <v>149.65924247439884</v>
      </c>
      <c r="AJ48" s="48">
        <f>$CK48*C_Of!AJ48</f>
        <v>0</v>
      </c>
      <c r="AK48" s="48">
        <f>$CK48*C_Of!AK48</f>
        <v>7044.9060833358581</v>
      </c>
      <c r="AL48" s="48">
        <f>$CK48*C_Of!AL48</f>
        <v>3173.7851496979483</v>
      </c>
      <c r="AM48" s="48">
        <f>$CK48*C_Of!AM48</f>
        <v>668.75909263569895</v>
      </c>
      <c r="AN48" s="48">
        <f>$CK48*C_Of!AN48</f>
        <v>736.32315944741447</v>
      </c>
      <c r="AO48" s="48">
        <f>$CK48*C_Of!AO48</f>
        <v>1777.3588872238281</v>
      </c>
      <c r="AP48" s="48">
        <f>$CK48*C_Of!AP48</f>
        <v>160.47058814496626</v>
      </c>
      <c r="AQ48" s="48">
        <f>$CK48*C_Of!AQ48</f>
        <v>94986.269387348875</v>
      </c>
      <c r="AR48" s="48">
        <f>$CK48*C_Of!AR48</f>
        <v>196.25709491471977</v>
      </c>
      <c r="AS48" s="48">
        <f>$CK48*C_Of!AS48</f>
        <v>2294.3918917147462</v>
      </c>
      <c r="AT48" s="48">
        <f>$CK48*C_Of!AT48</f>
        <v>311.18711200090308</v>
      </c>
      <c r="AU48" s="48">
        <f>$CK48*C_Of!AU48</f>
        <v>872.65204653598869</v>
      </c>
      <c r="AV48" s="48">
        <f>$CK48*C_Of!AV48</f>
        <v>1096.6203082546037</v>
      </c>
      <c r="AW48" s="48">
        <f>$CK48*C_Of!AW48</f>
        <v>40533.010303203155</v>
      </c>
      <c r="AX48" s="48">
        <f>$CK48*C_Of!AX48</f>
        <v>22871.522068948649</v>
      </c>
      <c r="AY48" s="48">
        <f>$CK48*C_Of!AY48</f>
        <v>2511.5544530921161</v>
      </c>
      <c r="AZ48" s="48">
        <f>$CK48*C_Of!AZ48</f>
        <v>40.800021197734573</v>
      </c>
      <c r="BA48" s="48">
        <f>$CK48*C_Of!BA48</f>
        <v>866.65974296004856</v>
      </c>
      <c r="BB48" s="48">
        <f>$CK48*C_Of!BB48</f>
        <v>3171.5319002332658</v>
      </c>
      <c r="BC48" s="48">
        <f>$CK48*C_Of!BC48</f>
        <v>1310.6983019694003</v>
      </c>
      <c r="BD48" s="48">
        <f>$CK48*C_Of!BD48</f>
        <v>61.327197076930368</v>
      </c>
      <c r="BE48" s="48">
        <f>$CK48*C_Of!BE48</f>
        <v>1319.335544275873</v>
      </c>
      <c r="BF48" s="48">
        <f>$CK48*C_Of!BF48</f>
        <v>5151.9706471971876</v>
      </c>
      <c r="BG48" s="48">
        <f>$CK48*C_Of!BG48</f>
        <v>255241.8128681324</v>
      </c>
      <c r="BH48" s="48">
        <f>$CK48*C_Of!BH48</f>
        <v>2426.1008778224896</v>
      </c>
      <c r="BI48" s="48">
        <f>$CK48*C_Of!BI48</f>
        <v>9706.0668636377868</v>
      </c>
      <c r="BJ48" s="48">
        <f>$CK48*C_Of!BJ48</f>
        <v>393371.06078982045</v>
      </c>
      <c r="BK48" s="48">
        <f>$CK48*C_Of!BK48</f>
        <v>1931888.1713954052</v>
      </c>
      <c r="BL48" s="48">
        <f>$CK48*C_Of!BL48</f>
        <v>20166.535107991636</v>
      </c>
      <c r="BM48" s="48">
        <f>$CK48*C_Of!BM48</f>
        <v>2467.43086394785</v>
      </c>
      <c r="BN48" s="48">
        <f>$CK48*C_Of!BN48</f>
        <v>6912.3364788875415</v>
      </c>
      <c r="BO48" s="48">
        <f>$CK48*C_Of!BO48</f>
        <v>291.53071972138389</v>
      </c>
      <c r="BP48" s="48">
        <f>$CK48*C_Of!BP48</f>
        <v>140.88416654970678</v>
      </c>
      <c r="BQ48" s="48">
        <f>$CK48*C_Of!BQ48</f>
        <v>114.55123679093742</v>
      </c>
      <c r="BR48" s="48">
        <f>$CK48*C_Of!BR48</f>
        <v>3.0622730548809751</v>
      </c>
      <c r="BS48" s="48">
        <f>$CK48*C_Of!BS48</f>
        <v>6475.3577487169759</v>
      </c>
      <c r="BT48" s="48">
        <f>$CK48*C_Of!BT48</f>
        <v>42077.707044998097</v>
      </c>
      <c r="BU48" s="48">
        <f>$CK48*C_Of!BU48</f>
        <v>21303.37491096184</v>
      </c>
      <c r="BV48" s="48">
        <f>$CK48*C_Of!BV48</f>
        <v>48369.200917574999</v>
      </c>
      <c r="BW48" s="48">
        <f>$CK48*C_Of!BW48</f>
        <v>1276.7380075238141</v>
      </c>
      <c r="BX48" s="48">
        <f>$CK48*C_Of!BX48</f>
        <v>3087.0817511979458</v>
      </c>
      <c r="BY48" s="48">
        <f>$CK48*C_Of!BY48</f>
        <v>11357.866345756935</v>
      </c>
      <c r="BZ48" s="48">
        <f>$CK48*C_Of!BZ48</f>
        <v>7460.5704965421328</v>
      </c>
      <c r="CA48" s="55">
        <f>$CK48*C_Of!CA48</f>
        <v>0</v>
      </c>
      <c r="CB48" s="83">
        <f t="shared" si="0"/>
        <v>3103377.6286220541</v>
      </c>
      <c r="CC48" s="51">
        <f>$CK48*C_Of!CC48</f>
        <v>703480.90165117802</v>
      </c>
      <c r="CD48" s="48">
        <f>$CK48*C_Of!CD48</f>
        <v>0</v>
      </c>
      <c r="CE48" s="48">
        <f>$CK48*C_Of!CE48</f>
        <v>0</v>
      </c>
      <c r="CF48" s="48">
        <f>$CK48*C_Of!CF48</f>
        <v>0</v>
      </c>
      <c r="CG48" s="48">
        <f>$CK48*C_Of!CG48</f>
        <v>35578.388128733655</v>
      </c>
      <c r="CH48" s="82">
        <f>$CK48*C_Of!CH48</f>
        <v>1274486.0815980239</v>
      </c>
      <c r="CI48" s="93">
        <f t="shared" si="1"/>
        <v>5116922.9999999898</v>
      </c>
      <c r="CJ48" s="127"/>
      <c r="CK48" s="48">
        <f>+Sim_V_Of!G41</f>
        <v>5116922.9999999879</v>
      </c>
      <c r="CL48" s="48">
        <f t="shared" si="2"/>
        <v>0</v>
      </c>
      <c r="CM48" s="48"/>
      <c r="CN48" s="167">
        <f t="shared" si="3"/>
        <v>0.39350706887282449</v>
      </c>
      <c r="CO48" s="360">
        <v>0</v>
      </c>
    </row>
    <row r="49" spans="1:93" ht="19.5" x14ac:dyDescent="0.25">
      <c r="A49" s="30"/>
      <c r="B49" s="42" t="s">
        <v>40</v>
      </c>
      <c r="C49" s="43" t="s">
        <v>151</v>
      </c>
      <c r="D49" s="51">
        <f>$CK49*C_Of!D49</f>
        <v>14003.326968508796</v>
      </c>
      <c r="E49" s="48">
        <f>$CK49*C_Of!E49</f>
        <v>9401.1528225649963</v>
      </c>
      <c r="F49" s="48">
        <f>$CK49*C_Of!F49</f>
        <v>6755.011733451548</v>
      </c>
      <c r="G49" s="48">
        <f>$CK49*C_Of!G49</f>
        <v>7903.8470388785281</v>
      </c>
      <c r="H49" s="48">
        <f>$CK49*C_Of!H49</f>
        <v>98921.618920057314</v>
      </c>
      <c r="I49" s="48">
        <f>$CK49*C_Of!I49</f>
        <v>28356.722869436788</v>
      </c>
      <c r="J49" s="48">
        <f>$CK49*C_Of!J49</f>
        <v>2243.8377732234785</v>
      </c>
      <c r="K49" s="48">
        <f>$CK49*C_Of!K49</f>
        <v>10963.567751672494</v>
      </c>
      <c r="L49" s="48">
        <f>$CK49*C_Of!L49</f>
        <v>17035.439741726044</v>
      </c>
      <c r="M49" s="48">
        <f>$CK49*C_Of!M49</f>
        <v>1851.8811531739238</v>
      </c>
      <c r="N49" s="48">
        <f>$CK49*C_Of!N49</f>
        <v>5767.6163172079187</v>
      </c>
      <c r="O49" s="48">
        <f>$CK49*C_Of!O49</f>
        <v>4915.7691414287965</v>
      </c>
      <c r="P49" s="48">
        <f>$CK49*C_Of!P49</f>
        <v>477.3653027112336</v>
      </c>
      <c r="Q49" s="48">
        <f>$CK49*C_Of!Q49</f>
        <v>9.6509621763864306</v>
      </c>
      <c r="R49" s="48">
        <f>$CK49*C_Of!R49</f>
        <v>822.66761456945596</v>
      </c>
      <c r="S49" s="48">
        <f>$CK49*C_Of!S49</f>
        <v>820.70162008347666</v>
      </c>
      <c r="T49" s="48">
        <f>$CK49*C_Of!T49</f>
        <v>672.73139285198124</v>
      </c>
      <c r="U49" s="48">
        <f>$CK49*C_Of!U49</f>
        <v>2742.1108669795804</v>
      </c>
      <c r="V49" s="48">
        <f>$CK49*C_Of!V49</f>
        <v>888.79902945065282</v>
      </c>
      <c r="W49" s="48">
        <f>$CK49*C_Of!W49</f>
        <v>312.78743716154628</v>
      </c>
      <c r="X49" s="48">
        <f>$CK49*C_Of!X49</f>
        <v>1377.4314699905963</v>
      </c>
      <c r="Y49" s="48">
        <f>$CK49*C_Of!Y49</f>
        <v>61.680705404661971</v>
      </c>
      <c r="Z49" s="48">
        <f>$CK49*C_Of!Z49</f>
        <v>334.67646026390622</v>
      </c>
      <c r="AA49" s="48">
        <f>$CK49*C_Of!AA49</f>
        <v>109.97075908815103</v>
      </c>
      <c r="AB49" s="48">
        <f>$CK49*C_Of!AB49</f>
        <v>65.111923550861249</v>
      </c>
      <c r="AC49" s="48">
        <f>$CK49*C_Of!AC49</f>
        <v>206.03815019201215</v>
      </c>
      <c r="AD49" s="48">
        <f>$CK49*C_Of!AD49</f>
        <v>21.19780254035485</v>
      </c>
      <c r="AE49" s="48">
        <f>$CK49*C_Of!AE49</f>
        <v>202.70482251397436</v>
      </c>
      <c r="AF49" s="48">
        <f>$CK49*C_Of!AF49</f>
        <v>331.38697121637881</v>
      </c>
      <c r="AG49" s="48">
        <f>$CK49*C_Of!AG49</f>
        <v>259.57067096820657</v>
      </c>
      <c r="AH49" s="48">
        <f>$CK49*C_Of!AH49</f>
        <v>17902.658050883485</v>
      </c>
      <c r="AI49" s="48">
        <f>$CK49*C_Of!AI49</f>
        <v>4255.2605676404164</v>
      </c>
      <c r="AJ49" s="48">
        <f>$CK49*C_Of!AJ49</f>
        <v>0</v>
      </c>
      <c r="AK49" s="48">
        <f>$CK49*C_Of!AK49</f>
        <v>6916.3475492052694</v>
      </c>
      <c r="AL49" s="48">
        <f>$CK49*C_Of!AL49</f>
        <v>3260.2396242092095</v>
      </c>
      <c r="AM49" s="48">
        <f>$CK49*C_Of!AM49</f>
        <v>5727.1971652637394</v>
      </c>
      <c r="AN49" s="48">
        <f>$CK49*C_Of!AN49</f>
        <v>23169.765355306128</v>
      </c>
      <c r="AO49" s="48">
        <f>$CK49*C_Of!AO49</f>
        <v>1694.865713972576</v>
      </c>
      <c r="AP49" s="48">
        <f>$CK49*C_Of!AP49</f>
        <v>68.636611272178939</v>
      </c>
      <c r="AQ49" s="48">
        <f>$CK49*C_Of!AQ49</f>
        <v>744.46188061724581</v>
      </c>
      <c r="AR49" s="48">
        <f>$CK49*C_Of!AR49</f>
        <v>7278.9781254824375</v>
      </c>
      <c r="AS49" s="48">
        <f>$CK49*C_Of!AS49</f>
        <v>71631.520096781387</v>
      </c>
      <c r="AT49" s="48">
        <f>$CK49*C_Of!AT49</f>
        <v>57298.029769513232</v>
      </c>
      <c r="AU49" s="48">
        <f>$CK49*C_Of!AU49</f>
        <v>2287.6136143685412</v>
      </c>
      <c r="AV49" s="48">
        <f>$CK49*C_Of!AV49</f>
        <v>23631.058921497002</v>
      </c>
      <c r="AW49" s="48">
        <f>$CK49*C_Of!AW49</f>
        <v>6864.4897874046537</v>
      </c>
      <c r="AX49" s="48">
        <f>$CK49*C_Of!AX49</f>
        <v>1658.8488060679174</v>
      </c>
      <c r="AY49" s="48">
        <f>$CK49*C_Of!AY49</f>
        <v>913.61302146827256</v>
      </c>
      <c r="AZ49" s="48">
        <f>$CK49*C_Of!AZ49</f>
        <v>1043.0421840903027</v>
      </c>
      <c r="BA49" s="48">
        <f>$CK49*C_Of!BA49</f>
        <v>157.21159549302723</v>
      </c>
      <c r="BB49" s="48">
        <f>$CK49*C_Of!BB49</f>
        <v>5825.353328165912</v>
      </c>
      <c r="BC49" s="48">
        <f>$CK49*C_Of!BC49</f>
        <v>579.10192964373016</v>
      </c>
      <c r="BD49" s="48">
        <f>$CK49*C_Of!BD49</f>
        <v>2448.1805849198499</v>
      </c>
      <c r="BE49" s="48">
        <f>$CK49*C_Of!BE49</f>
        <v>4945.5595651596605</v>
      </c>
      <c r="BF49" s="48">
        <f>$CK49*C_Of!BF49</f>
        <v>1042.4120832151291</v>
      </c>
      <c r="BG49" s="48">
        <f>$CK49*C_Of!BG49</f>
        <v>162.76280851821093</v>
      </c>
      <c r="BH49" s="48">
        <f>$CK49*C_Of!BH49</f>
        <v>28578.546738765523</v>
      </c>
      <c r="BI49" s="48">
        <f>$CK49*C_Of!BI49</f>
        <v>1628.0987698689044</v>
      </c>
      <c r="BJ49" s="48">
        <f>$CK49*C_Of!BJ49</f>
        <v>171.63565598079774</v>
      </c>
      <c r="BK49" s="48">
        <f>$CK49*C_Of!BK49</f>
        <v>5816.5709436243096</v>
      </c>
      <c r="BL49" s="48">
        <f>$CK49*C_Of!BL49</f>
        <v>3.5046184095932045</v>
      </c>
      <c r="BM49" s="48">
        <f>$CK49*C_Of!BM49</f>
        <v>19.675796835154451</v>
      </c>
      <c r="BN49" s="48">
        <f>$CK49*C_Of!BN49</f>
        <v>453.77943773188525</v>
      </c>
      <c r="BO49" s="48">
        <f>$CK49*C_Of!BO49</f>
        <v>70.989338504802333</v>
      </c>
      <c r="BP49" s="48">
        <f>$CK49*C_Of!BP49</f>
        <v>21.899884586547056</v>
      </c>
      <c r="BQ49" s="48">
        <f>$CK49*C_Of!BQ49</f>
        <v>16.232161111736954</v>
      </c>
      <c r="BR49" s="48">
        <f>$CK49*C_Of!BR49</f>
        <v>1.8490867284080788</v>
      </c>
      <c r="BS49" s="48">
        <f>$CK49*C_Of!BS49</f>
        <v>3.7337333204865759</v>
      </c>
      <c r="BT49" s="48">
        <f>$CK49*C_Of!BT49</f>
        <v>6094.3893396856047</v>
      </c>
      <c r="BU49" s="48">
        <f>$CK49*C_Of!BU49</f>
        <v>4294.9633339981056</v>
      </c>
      <c r="BV49" s="48">
        <f>$CK49*C_Of!BV49</f>
        <v>73.53179205437651</v>
      </c>
      <c r="BW49" s="48">
        <f>$CK49*C_Of!BW49</f>
        <v>1070.2020156472424</v>
      </c>
      <c r="BX49" s="48">
        <f>$CK49*C_Of!BX49</f>
        <v>74283.685981946852</v>
      </c>
      <c r="BY49" s="48">
        <f>$CK49*C_Of!BY49</f>
        <v>16813.961132813482</v>
      </c>
      <c r="BZ49" s="48">
        <f>$CK49*C_Of!BZ49</f>
        <v>540.86053815033108</v>
      </c>
      <c r="CA49" s="55">
        <f>$CK49*C_Of!CA49</f>
        <v>0</v>
      </c>
      <c r="CB49" s="83">
        <f t="shared" si="0"/>
        <v>609301.69523296773</v>
      </c>
      <c r="CC49" s="51">
        <f>$CK49*C_Of!CC49</f>
        <v>68506.679651537226</v>
      </c>
      <c r="CD49" s="48">
        <f>$CK49*C_Of!CD49</f>
        <v>0</v>
      </c>
      <c r="CE49" s="48">
        <f>$CK49*C_Of!CE49</f>
        <v>0</v>
      </c>
      <c r="CF49" s="48">
        <f>$CK49*C_Of!CF49</f>
        <v>1575.5536849981972</v>
      </c>
      <c r="CG49" s="48">
        <f>$CK49*C_Of!CG49</f>
        <v>-74961.576202822675</v>
      </c>
      <c r="CH49" s="82">
        <f>$CK49*C_Of!CH49</f>
        <v>92122.647633317974</v>
      </c>
      <c r="CI49" s="93">
        <f t="shared" si="1"/>
        <v>696544.99999999849</v>
      </c>
      <c r="CJ49" s="127"/>
      <c r="CK49" s="48">
        <f>+Sim_V_Of!G42</f>
        <v>696544.99999999884</v>
      </c>
      <c r="CL49" s="48">
        <f t="shared" si="2"/>
        <v>0</v>
      </c>
      <c r="CM49" s="48"/>
      <c r="CN49" s="167">
        <f t="shared" si="3"/>
        <v>0.1252514981329719</v>
      </c>
      <c r="CO49" s="360">
        <v>0</v>
      </c>
    </row>
    <row r="50" spans="1:93" ht="19.5" x14ac:dyDescent="0.25">
      <c r="A50" s="30"/>
      <c r="B50" s="42" t="s">
        <v>41</v>
      </c>
      <c r="C50" s="43" t="s">
        <v>152</v>
      </c>
      <c r="D50" s="51">
        <f>$CK50*C_Of!D50</f>
        <v>13.912290978888416</v>
      </c>
      <c r="E50" s="48">
        <f>$CK50*C_Of!E50</f>
        <v>13.936488751495174</v>
      </c>
      <c r="F50" s="48">
        <f>$CK50*C_Of!F50</f>
        <v>31.567590749944479</v>
      </c>
      <c r="G50" s="48">
        <f>$CK50*C_Of!G50</f>
        <v>6.1915775469940817</v>
      </c>
      <c r="H50" s="48">
        <f>$CK50*C_Of!H50</f>
        <v>128.21874333390502</v>
      </c>
      <c r="I50" s="48">
        <f>$CK50*C_Of!I50</f>
        <v>536.97588297115658</v>
      </c>
      <c r="J50" s="48">
        <f>$CK50*C_Of!J50</f>
        <v>17.062495741408757</v>
      </c>
      <c r="K50" s="48">
        <f>$CK50*C_Of!K50</f>
        <v>31.805766296532362</v>
      </c>
      <c r="L50" s="48">
        <f>$CK50*C_Of!L50</f>
        <v>22.869155983467365</v>
      </c>
      <c r="M50" s="48">
        <f>$CK50*C_Of!M50</f>
        <v>1266.7627241410894</v>
      </c>
      <c r="N50" s="48">
        <f>$CK50*C_Of!N50</f>
        <v>5.7637459415359347</v>
      </c>
      <c r="O50" s="48">
        <f>$CK50*C_Of!O50</f>
        <v>2085.6420827226052</v>
      </c>
      <c r="P50" s="48">
        <f>$CK50*C_Of!P50</f>
        <v>24330.418909417014</v>
      </c>
      <c r="Q50" s="48">
        <f>$CK50*C_Of!Q50</f>
        <v>2083.6729126781452</v>
      </c>
      <c r="R50" s="48">
        <f>$CK50*C_Of!R50</f>
        <v>5647.0107650699965</v>
      </c>
      <c r="S50" s="48">
        <f>$CK50*C_Of!S50</f>
        <v>581.80198038286289</v>
      </c>
      <c r="T50" s="48">
        <f>$CK50*C_Of!T50</f>
        <v>814.89310605902483</v>
      </c>
      <c r="U50" s="48">
        <f>$CK50*C_Of!U50</f>
        <v>6038.5964428695133</v>
      </c>
      <c r="V50" s="48">
        <f>$CK50*C_Of!V50</f>
        <v>790.15082854757327</v>
      </c>
      <c r="W50" s="48">
        <f>$CK50*C_Of!W50</f>
        <v>883.72058735130656</v>
      </c>
      <c r="X50" s="48">
        <f>$CK50*C_Of!X50</f>
        <v>1584.7954192371049</v>
      </c>
      <c r="Y50" s="48">
        <f>$CK50*C_Of!Y50</f>
        <v>323.84962085062301</v>
      </c>
      <c r="Z50" s="48">
        <f>$CK50*C_Of!Z50</f>
        <v>177.34706548129577</v>
      </c>
      <c r="AA50" s="48">
        <f>$CK50*C_Of!AA50</f>
        <v>34.126707482914632</v>
      </c>
      <c r="AB50" s="48">
        <f>$CK50*C_Of!AB50</f>
        <v>31.646292744832525</v>
      </c>
      <c r="AC50" s="48">
        <f>$CK50*C_Of!AC50</f>
        <v>44.986919089813789</v>
      </c>
      <c r="AD50" s="48">
        <f>$CK50*C_Of!AD50</f>
        <v>71.826748487567116</v>
      </c>
      <c r="AE50" s="48">
        <f>$CK50*C_Of!AE50</f>
        <v>1708.6640392128206</v>
      </c>
      <c r="AF50" s="48">
        <f>$CK50*C_Of!AF50</f>
        <v>481.52122725433344</v>
      </c>
      <c r="AG50" s="48">
        <f>$CK50*C_Of!AG50</f>
        <v>116.92634675188603</v>
      </c>
      <c r="AH50" s="48">
        <f>$CK50*C_Of!AH50</f>
        <v>1019.7633966907594</v>
      </c>
      <c r="AI50" s="48">
        <f>$CK50*C_Of!AI50</f>
        <v>1280.9587025640267</v>
      </c>
      <c r="AJ50" s="48">
        <f>$CK50*C_Of!AJ50</f>
        <v>0</v>
      </c>
      <c r="AK50" s="48">
        <f>$CK50*C_Of!AK50</f>
        <v>4268.4023759746779</v>
      </c>
      <c r="AL50" s="48">
        <f>$CK50*C_Of!AL50</f>
        <v>5093.7233374946991</v>
      </c>
      <c r="AM50" s="48">
        <f>$CK50*C_Of!AM50</f>
        <v>168.49150428773802</v>
      </c>
      <c r="AN50" s="48">
        <f>$CK50*C_Of!AN50</f>
        <v>233.78830650316391</v>
      </c>
      <c r="AO50" s="48">
        <f>$CK50*C_Of!AO50</f>
        <v>10355.027210094771</v>
      </c>
      <c r="AP50" s="48">
        <f>$CK50*C_Of!AP50</f>
        <v>3916.0279543625052</v>
      </c>
      <c r="AQ50" s="48">
        <f>$CK50*C_Of!AQ50</f>
        <v>35689.051230809375</v>
      </c>
      <c r="AR50" s="48">
        <f>$CK50*C_Of!AR50</f>
        <v>3229.3059737369563</v>
      </c>
      <c r="AS50" s="48">
        <f>$CK50*C_Of!AS50</f>
        <v>69694.764343098112</v>
      </c>
      <c r="AT50" s="48">
        <f>$CK50*C_Of!AT50</f>
        <v>634.98835895600882</v>
      </c>
      <c r="AU50" s="48">
        <f>$CK50*C_Of!AU50</f>
        <v>242.07193727194232</v>
      </c>
      <c r="AV50" s="48">
        <f>$CK50*C_Of!AV50</f>
        <v>19543.345785821075</v>
      </c>
      <c r="AW50" s="48">
        <f>$CK50*C_Of!AW50</f>
        <v>4907.0779225557726</v>
      </c>
      <c r="AX50" s="48">
        <f>$CK50*C_Of!AX50</f>
        <v>6503.78899869012</v>
      </c>
      <c r="AY50" s="48">
        <f>$CK50*C_Of!AY50</f>
        <v>506.26664726095714</v>
      </c>
      <c r="AZ50" s="48">
        <f>$CK50*C_Of!AZ50</f>
        <v>25816.478145526275</v>
      </c>
      <c r="BA50" s="48">
        <f>$CK50*C_Of!BA50</f>
        <v>104.59093335450159</v>
      </c>
      <c r="BB50" s="48">
        <f>$CK50*C_Of!BB50</f>
        <v>8812.7738880018514</v>
      </c>
      <c r="BC50" s="48">
        <f>$CK50*C_Of!BC50</f>
        <v>1123.8867684874051</v>
      </c>
      <c r="BD50" s="48">
        <f>$CK50*C_Of!BD50</f>
        <v>967.83506054174177</v>
      </c>
      <c r="BE50" s="48">
        <f>$CK50*C_Of!BE50</f>
        <v>7171.1855886928697</v>
      </c>
      <c r="BF50" s="48">
        <f>$CK50*C_Of!BF50</f>
        <v>2979.3599055325053</v>
      </c>
      <c r="BG50" s="48">
        <f>$CK50*C_Of!BG50</f>
        <v>523.04664307303403</v>
      </c>
      <c r="BH50" s="48">
        <f>$CK50*C_Of!BH50</f>
        <v>3296.2264710287686</v>
      </c>
      <c r="BI50" s="48">
        <f>$CK50*C_Of!BI50</f>
        <v>58599.943404843929</v>
      </c>
      <c r="BJ50" s="48">
        <f>$CK50*C_Of!BJ50</f>
        <v>47471.673067855489</v>
      </c>
      <c r="BK50" s="48">
        <f>$CK50*C_Of!BK50</f>
        <v>14634.046854462424</v>
      </c>
      <c r="BL50" s="48">
        <f>$CK50*C_Of!BL50</f>
        <v>2392.1611282080771</v>
      </c>
      <c r="BM50" s="48">
        <f>$CK50*C_Of!BM50</f>
        <v>7594.0763070291669</v>
      </c>
      <c r="BN50" s="48">
        <f>$CK50*C_Of!BN50</f>
        <v>12373.998424572241</v>
      </c>
      <c r="BO50" s="48">
        <f>$CK50*C_Of!BO50</f>
        <v>2606.1170592422832</v>
      </c>
      <c r="BP50" s="48">
        <f>$CK50*C_Of!BP50</f>
        <v>429.41366771138985</v>
      </c>
      <c r="BQ50" s="48">
        <f>$CK50*C_Of!BQ50</f>
        <v>20.585327956900279</v>
      </c>
      <c r="BR50" s="48">
        <f>$CK50*C_Of!BR50</f>
        <v>380.81513795878027</v>
      </c>
      <c r="BS50" s="48">
        <f>$CK50*C_Of!BS50</f>
        <v>3.0205607405952302</v>
      </c>
      <c r="BT50" s="48">
        <f>$CK50*C_Of!BT50</f>
        <v>47861.23391652423</v>
      </c>
      <c r="BU50" s="48">
        <f>$CK50*C_Of!BU50</f>
        <v>3293.2677807435189</v>
      </c>
      <c r="BV50" s="48">
        <f>$CK50*C_Of!BV50</f>
        <v>2782.0264129997763</v>
      </c>
      <c r="BW50" s="48">
        <f>$CK50*C_Of!BW50</f>
        <v>1780.1665678682014</v>
      </c>
      <c r="BX50" s="48">
        <f>$CK50*C_Of!BX50</f>
        <v>3391.3587581841548</v>
      </c>
      <c r="BY50" s="48">
        <f>$CK50*C_Of!BY50</f>
        <v>5277.2393340005719</v>
      </c>
      <c r="BZ50" s="48">
        <f>$CK50*C_Of!BZ50</f>
        <v>14173.566248495885</v>
      </c>
      <c r="CA50" s="55">
        <f>$CK50*C_Of!CA50</f>
        <v>0</v>
      </c>
      <c r="CB50" s="83">
        <f t="shared" si="0"/>
        <v>493053.6018139369</v>
      </c>
      <c r="CC50" s="51">
        <f>$CK50*C_Of!CC50</f>
        <v>671769.5188767236</v>
      </c>
      <c r="CD50" s="48">
        <f>$CK50*C_Of!CD50</f>
        <v>0</v>
      </c>
      <c r="CE50" s="48">
        <f>$CK50*C_Of!CE50</f>
        <v>0</v>
      </c>
      <c r="CF50" s="48">
        <f>$CK50*C_Of!CF50</f>
        <v>1385.9822658458827</v>
      </c>
      <c r="CG50" s="48">
        <f>$CK50*C_Of!CG50</f>
        <v>29578.068568928928</v>
      </c>
      <c r="CH50" s="82">
        <f>$CK50*C_Of!CH50</f>
        <v>83654.828474566501</v>
      </c>
      <c r="CI50" s="93">
        <f t="shared" si="1"/>
        <v>1279442.0000000019</v>
      </c>
      <c r="CJ50" s="127"/>
      <c r="CK50" s="48">
        <f>+Sim_V_Of!G43</f>
        <v>1279442.0000000023</v>
      </c>
      <c r="CL50" s="48">
        <f t="shared" si="2"/>
        <v>0</v>
      </c>
      <c r="CM50" s="48"/>
      <c r="CN50" s="167">
        <f t="shared" si="3"/>
        <v>0.61463387803906999</v>
      </c>
      <c r="CO50" s="360">
        <v>0</v>
      </c>
    </row>
    <row r="51" spans="1:93" ht="19.5" x14ac:dyDescent="0.25">
      <c r="A51" s="30"/>
      <c r="B51" s="42" t="s">
        <v>42</v>
      </c>
      <c r="C51" s="43" t="s">
        <v>153</v>
      </c>
      <c r="D51" s="51">
        <f>$CK51*C_Of!D51</f>
        <v>38.254411739636446</v>
      </c>
      <c r="E51" s="48">
        <f>$CK51*C_Of!E51</f>
        <v>43.821074304298222</v>
      </c>
      <c r="F51" s="48">
        <f>$CK51*C_Of!F51</f>
        <v>117.15999412118168</v>
      </c>
      <c r="G51" s="48">
        <f>$CK51*C_Of!G51</f>
        <v>14.815345416596708</v>
      </c>
      <c r="H51" s="48">
        <f>$CK51*C_Of!H51</f>
        <v>380.64396941888936</v>
      </c>
      <c r="I51" s="48">
        <f>$CK51*C_Of!I51</f>
        <v>60.893293550390645</v>
      </c>
      <c r="J51" s="48">
        <f>$CK51*C_Of!J51</f>
        <v>60.926580478007935</v>
      </c>
      <c r="K51" s="48">
        <f>$CK51*C_Of!K51</f>
        <v>106.84142100173062</v>
      </c>
      <c r="L51" s="48">
        <f>$CK51*C_Of!L51</f>
        <v>71.473571983179767</v>
      </c>
      <c r="M51" s="48">
        <f>$CK51*C_Of!M51</f>
        <v>10026.671532866438</v>
      </c>
      <c r="N51" s="48">
        <f>$CK51*C_Of!N51</f>
        <v>15.384527967803903</v>
      </c>
      <c r="O51" s="48">
        <f>$CK51*C_Of!O51</f>
        <v>1889.1332766233768</v>
      </c>
      <c r="P51" s="48">
        <f>$CK51*C_Of!P51</f>
        <v>163.29034241354751</v>
      </c>
      <c r="Q51" s="48">
        <f>$CK51*C_Of!Q51</f>
        <v>31.141895403837058</v>
      </c>
      <c r="R51" s="48">
        <f>$CK51*C_Of!R51</f>
        <v>1081.5328124381697</v>
      </c>
      <c r="S51" s="48">
        <f>$CK51*C_Of!S51</f>
        <v>157.16860197451263</v>
      </c>
      <c r="T51" s="48">
        <f>$CK51*C_Of!T51</f>
        <v>2085.4556169719422</v>
      </c>
      <c r="U51" s="48">
        <f>$CK51*C_Of!U51</f>
        <v>1290.7597238050794</v>
      </c>
      <c r="V51" s="48">
        <f>$CK51*C_Of!V51</f>
        <v>1704.0603333677577</v>
      </c>
      <c r="W51" s="48">
        <f>$CK51*C_Of!W51</f>
        <v>454.96532018769182</v>
      </c>
      <c r="X51" s="48">
        <f>$CK51*C_Of!X51</f>
        <v>892.81952925985263</v>
      </c>
      <c r="Y51" s="48">
        <f>$CK51*C_Of!Y51</f>
        <v>201.98131594080712</v>
      </c>
      <c r="Z51" s="48">
        <f>$CK51*C_Of!Z51</f>
        <v>636.05091634198948</v>
      </c>
      <c r="AA51" s="48">
        <f>$CK51*C_Of!AA51</f>
        <v>115.31647008278382</v>
      </c>
      <c r="AB51" s="48">
        <f>$CK51*C_Of!AB51</f>
        <v>304.45970816860722</v>
      </c>
      <c r="AC51" s="48">
        <f>$CK51*C_Of!AC51</f>
        <v>47.855669265906627</v>
      </c>
      <c r="AD51" s="48">
        <f>$CK51*C_Of!AD51</f>
        <v>91.17688036342912</v>
      </c>
      <c r="AE51" s="48">
        <f>$CK51*C_Of!AE51</f>
        <v>1665.9793987737546</v>
      </c>
      <c r="AF51" s="48">
        <f>$CK51*C_Of!AF51</f>
        <v>279.04708823445611</v>
      </c>
      <c r="AG51" s="48">
        <f>$CK51*C_Of!AG51</f>
        <v>77.558512765012111</v>
      </c>
      <c r="AH51" s="48">
        <f>$CK51*C_Of!AH51</f>
        <v>153.75098104481893</v>
      </c>
      <c r="AI51" s="48">
        <f>$CK51*C_Of!AI51</f>
        <v>308.25613009865839</v>
      </c>
      <c r="AJ51" s="48">
        <f>$CK51*C_Of!AJ51</f>
        <v>0</v>
      </c>
      <c r="AK51" s="48">
        <f>$CK51*C_Of!AK51</f>
        <v>87.110277205001537</v>
      </c>
      <c r="AL51" s="48">
        <f>$CK51*C_Of!AL51</f>
        <v>312.12870798355289</v>
      </c>
      <c r="AM51" s="48">
        <f>$CK51*C_Of!AM51</f>
        <v>42.531889746696628</v>
      </c>
      <c r="AN51" s="48">
        <f>$CK51*C_Of!AN51</f>
        <v>174.97346126608798</v>
      </c>
      <c r="AO51" s="48">
        <f>$CK51*C_Of!AO51</f>
        <v>248.67619209010215</v>
      </c>
      <c r="AP51" s="48">
        <f>$CK51*C_Of!AP51</f>
        <v>63.825321319836043</v>
      </c>
      <c r="AQ51" s="48">
        <f>$CK51*C_Of!AQ51</f>
        <v>569.17172058588721</v>
      </c>
      <c r="AR51" s="48">
        <f>$CK51*C_Of!AR51</f>
        <v>147.65298289685123</v>
      </c>
      <c r="AS51" s="48">
        <f>$CK51*C_Of!AS51</f>
        <v>984.61651880131956</v>
      </c>
      <c r="AT51" s="48">
        <f>$CK51*C_Of!AT51</f>
        <v>28249.131690036258</v>
      </c>
      <c r="AU51" s="48">
        <f>$CK51*C_Of!AU51</f>
        <v>27.192503606253666</v>
      </c>
      <c r="AV51" s="48">
        <f>$CK51*C_Of!AV51</f>
        <v>215.84800299894101</v>
      </c>
      <c r="AW51" s="48">
        <f>$CK51*C_Of!AW51</f>
        <v>44.146223910312173</v>
      </c>
      <c r="AX51" s="48">
        <f>$CK51*C_Of!AX51</f>
        <v>123.11641892095702</v>
      </c>
      <c r="AY51" s="48">
        <f>$CK51*C_Of!AY51</f>
        <v>204.303115025534</v>
      </c>
      <c r="AZ51" s="48">
        <f>$CK51*C_Of!AZ51</f>
        <v>573.33434650313757</v>
      </c>
      <c r="BA51" s="48">
        <f>$CK51*C_Of!BA51</f>
        <v>20.308553211901401</v>
      </c>
      <c r="BB51" s="48">
        <f>$CK51*C_Of!BB51</f>
        <v>85.477847266363781</v>
      </c>
      <c r="BC51" s="48">
        <f>$CK51*C_Of!BC51</f>
        <v>49.065296744923202</v>
      </c>
      <c r="BD51" s="48">
        <f>$CK51*C_Of!BD51</f>
        <v>130.81827404484483</v>
      </c>
      <c r="BE51" s="48">
        <f>$CK51*C_Of!BE51</f>
        <v>170.01710034561935</v>
      </c>
      <c r="BF51" s="48">
        <f>$CK51*C_Of!BF51</f>
        <v>173.15171320181273</v>
      </c>
      <c r="BG51" s="48">
        <f>$CK51*C_Of!BG51</f>
        <v>177.05772945861838</v>
      </c>
      <c r="BH51" s="48">
        <f>$CK51*C_Of!BH51</f>
        <v>216.82597124888457</v>
      </c>
      <c r="BI51" s="48">
        <f>$CK51*C_Of!BI51</f>
        <v>3983.6538221357414</v>
      </c>
      <c r="BJ51" s="48">
        <f>$CK51*C_Of!BJ51</f>
        <v>452.76175303400515</v>
      </c>
      <c r="BK51" s="48">
        <f>$CK51*C_Of!BK51</f>
        <v>1770.1418317270916</v>
      </c>
      <c r="BL51" s="48">
        <f>$CK51*C_Of!BL51</f>
        <v>10.507186508056018</v>
      </c>
      <c r="BM51" s="48">
        <f>$CK51*C_Of!BM51</f>
        <v>28.991558262277113</v>
      </c>
      <c r="BN51" s="48">
        <f>$CK51*C_Of!BN51</f>
        <v>261.37482669344274</v>
      </c>
      <c r="BO51" s="48">
        <f>$CK51*C_Of!BO51</f>
        <v>70.755935571396321</v>
      </c>
      <c r="BP51" s="48">
        <f>$CK51*C_Of!BP51</f>
        <v>71.998491235602799</v>
      </c>
      <c r="BQ51" s="48">
        <f>$CK51*C_Of!BQ51</f>
        <v>48.581047206680253</v>
      </c>
      <c r="BR51" s="48">
        <f>$CK51*C_Of!BR51</f>
        <v>5.6319596709655402</v>
      </c>
      <c r="BS51" s="48">
        <f>$CK51*C_Of!BS51</f>
        <v>11.149547524219827</v>
      </c>
      <c r="BT51" s="48">
        <f>$CK51*C_Of!BT51</f>
        <v>246.60863186397654</v>
      </c>
      <c r="BU51" s="48">
        <f>$CK51*C_Of!BU51</f>
        <v>4384.6961230864208</v>
      </c>
      <c r="BV51" s="48">
        <f>$CK51*C_Of!BV51</f>
        <v>192.07074061764521</v>
      </c>
      <c r="BW51" s="48">
        <f>$CK51*C_Of!BW51</f>
        <v>1526.8322534768931</v>
      </c>
      <c r="BX51" s="48">
        <f>$CK51*C_Of!BX51</f>
        <v>233681.520308248</v>
      </c>
      <c r="BY51" s="48">
        <f>$CK51*C_Of!BY51</f>
        <v>13375.835612612229</v>
      </c>
      <c r="BZ51" s="48">
        <f>$CK51*C_Of!BZ51</f>
        <v>1472.8519427318663</v>
      </c>
      <c r="CA51" s="55">
        <f>$CK51*C_Of!CA51</f>
        <v>0</v>
      </c>
      <c r="CB51" s="83">
        <f t="shared" si="0"/>
        <v>319255.0916770004</v>
      </c>
      <c r="CC51" s="51">
        <f>$CK51*C_Of!CC51</f>
        <v>299156.44034295465</v>
      </c>
      <c r="CD51" s="48">
        <f>$CK51*C_Of!CD51</f>
        <v>0</v>
      </c>
      <c r="CE51" s="48">
        <f>$CK51*C_Of!CE51</f>
        <v>0</v>
      </c>
      <c r="CF51" s="48">
        <f>$CK51*C_Of!CF51</f>
        <v>5820.3831475152992</v>
      </c>
      <c r="CG51" s="48">
        <f>$CK51*C_Of!CG51</f>
        <v>-43030.185033859947</v>
      </c>
      <c r="CH51" s="82">
        <f>$CK51*C_Of!CH51</f>
        <v>36480.269866389513</v>
      </c>
      <c r="CI51" s="93">
        <f t="shared" si="1"/>
        <v>617682</v>
      </c>
      <c r="CJ51" s="127"/>
      <c r="CK51" s="48">
        <f>+Sim_V_Of!G44</f>
        <v>617681.99999999942</v>
      </c>
      <c r="CL51" s="48">
        <f t="shared" si="2"/>
        <v>0</v>
      </c>
      <c r="CM51" s="48"/>
      <c r="CN51" s="167">
        <f t="shared" si="3"/>
        <v>0.48314004345763595</v>
      </c>
      <c r="CO51" s="360">
        <v>0</v>
      </c>
    </row>
    <row r="52" spans="1:93" ht="19.5" x14ac:dyDescent="0.25">
      <c r="A52" s="30"/>
      <c r="B52" s="42" t="s">
        <v>43</v>
      </c>
      <c r="C52" s="43" t="s">
        <v>154</v>
      </c>
      <c r="D52" s="51">
        <f>$CK52*C_Of!D52</f>
        <v>42.474626823908082</v>
      </c>
      <c r="E52" s="48">
        <f>$CK52*C_Of!E52</f>
        <v>17.267583195762015</v>
      </c>
      <c r="F52" s="48">
        <f>$CK52*C_Of!F52</f>
        <v>160.93975858083985</v>
      </c>
      <c r="G52" s="48">
        <f>$CK52*C_Of!G52</f>
        <v>33.396435298209681</v>
      </c>
      <c r="H52" s="48">
        <f>$CK52*C_Of!H52</f>
        <v>692.07305744680502</v>
      </c>
      <c r="I52" s="48">
        <f>$CK52*C_Of!I52</f>
        <v>86.656166112890091</v>
      </c>
      <c r="J52" s="48">
        <f>$CK52*C_Of!J52</f>
        <v>41.98576415361255</v>
      </c>
      <c r="K52" s="48">
        <f>$CK52*C_Of!K52</f>
        <v>45.774209803695769</v>
      </c>
      <c r="L52" s="48">
        <f>$CK52*C_Of!L52</f>
        <v>16.237465370287509</v>
      </c>
      <c r="M52" s="48">
        <f>$CK52*C_Of!M52</f>
        <v>72.798033106568582</v>
      </c>
      <c r="N52" s="48">
        <f>$CK52*C_Of!N52</f>
        <v>2.4489677606523776</v>
      </c>
      <c r="O52" s="48">
        <f>$CK52*C_Of!O52</f>
        <v>198.85672237766016</v>
      </c>
      <c r="P52" s="48">
        <f>$CK52*C_Of!P52</f>
        <v>633.85687569039931</v>
      </c>
      <c r="Q52" s="48">
        <f>$CK52*C_Of!Q52</f>
        <v>8.2133500191599893</v>
      </c>
      <c r="R52" s="48">
        <f>$CK52*C_Of!R52</f>
        <v>341.72016417664565</v>
      </c>
      <c r="S52" s="48">
        <f>$CK52*C_Of!S52</f>
        <v>34.675844102522888</v>
      </c>
      <c r="T52" s="48">
        <f>$CK52*C_Of!T52</f>
        <v>74.186126169796765</v>
      </c>
      <c r="U52" s="48">
        <f>$CK52*C_Of!U52</f>
        <v>159.25746175948399</v>
      </c>
      <c r="V52" s="48">
        <f>$CK52*C_Of!V52</f>
        <v>373.32797867073225</v>
      </c>
      <c r="W52" s="48">
        <f>$CK52*C_Of!W52</f>
        <v>61.000370948642384</v>
      </c>
      <c r="X52" s="48">
        <f>$CK52*C_Of!X52</f>
        <v>103.78380136535935</v>
      </c>
      <c r="Y52" s="48">
        <f>$CK52*C_Of!Y52</f>
        <v>18.016405650207368</v>
      </c>
      <c r="Z52" s="48">
        <f>$CK52*C_Of!Z52</f>
        <v>75.588115054217596</v>
      </c>
      <c r="AA52" s="48">
        <f>$CK52*C_Of!AA52</f>
        <v>16.247835023303153</v>
      </c>
      <c r="AB52" s="48">
        <f>$CK52*C_Of!AB52</f>
        <v>22.408025917113697</v>
      </c>
      <c r="AC52" s="48">
        <f>$CK52*C_Of!AC52</f>
        <v>11.916211980169658</v>
      </c>
      <c r="AD52" s="48">
        <f>$CK52*C_Of!AD52</f>
        <v>8.9101271245821962</v>
      </c>
      <c r="AE52" s="48">
        <f>$CK52*C_Of!AE52</f>
        <v>91.56590067929875</v>
      </c>
      <c r="AF52" s="48">
        <f>$CK52*C_Of!AF52</f>
        <v>64.057599184239265</v>
      </c>
      <c r="AG52" s="48">
        <f>$CK52*C_Of!AG52</f>
        <v>8.8609981564417506</v>
      </c>
      <c r="AH52" s="48">
        <f>$CK52*C_Of!AH52</f>
        <v>67.935492584123878</v>
      </c>
      <c r="AI52" s="48">
        <f>$CK52*C_Of!AI52</f>
        <v>34.241998346717537</v>
      </c>
      <c r="AJ52" s="48">
        <f>$CK52*C_Of!AJ52</f>
        <v>0</v>
      </c>
      <c r="AK52" s="48">
        <f>$CK52*C_Of!AK52</f>
        <v>50.006539917086485</v>
      </c>
      <c r="AL52" s="48">
        <f>$CK52*C_Of!AL52</f>
        <v>31.288070412488128</v>
      </c>
      <c r="AM52" s="48">
        <f>$CK52*C_Of!AM52</f>
        <v>1052.9723848057351</v>
      </c>
      <c r="AN52" s="48">
        <f>$CK52*C_Of!AN52</f>
        <v>371.66562612073938</v>
      </c>
      <c r="AO52" s="48">
        <f>$CK52*C_Of!AO52</f>
        <v>338.65168662857906</v>
      </c>
      <c r="AP52" s="48">
        <f>$CK52*C_Of!AP52</f>
        <v>14.239209777288272</v>
      </c>
      <c r="AQ52" s="48">
        <f>$CK52*C_Of!AQ52</f>
        <v>974.33108968419037</v>
      </c>
      <c r="AR52" s="48">
        <f>$CK52*C_Of!AR52</f>
        <v>26.412555860799998</v>
      </c>
      <c r="AS52" s="48">
        <f>$CK52*C_Of!AS52</f>
        <v>7224.8586640427638</v>
      </c>
      <c r="AT52" s="48">
        <f>$CK52*C_Of!AT52</f>
        <v>43.585330326930737</v>
      </c>
      <c r="AU52" s="48">
        <f>$CK52*C_Of!AU52</f>
        <v>2810.391189586644</v>
      </c>
      <c r="AV52" s="48">
        <f>$CK52*C_Of!AV52</f>
        <v>1555.3683200310163</v>
      </c>
      <c r="AW52" s="48">
        <f>$CK52*C_Of!AW52</f>
        <v>73.815995408213382</v>
      </c>
      <c r="AX52" s="48">
        <f>$CK52*C_Of!AX52</f>
        <v>13.864336284877744</v>
      </c>
      <c r="AY52" s="48">
        <f>$CK52*C_Of!AY52</f>
        <v>128.01489512637028</v>
      </c>
      <c r="AZ52" s="48">
        <f>$CK52*C_Of!AZ52</f>
        <v>60.598969379604902</v>
      </c>
      <c r="BA52" s="48">
        <f>$CK52*C_Of!BA52</f>
        <v>117.21618928785959</v>
      </c>
      <c r="BB52" s="48">
        <f>$CK52*C_Of!BB52</f>
        <v>796.57849082705422</v>
      </c>
      <c r="BC52" s="48">
        <f>$CK52*C_Of!BC52</f>
        <v>703.27435098841568</v>
      </c>
      <c r="BD52" s="48">
        <f>$CK52*C_Of!BD52</f>
        <v>4780.1506272262686</v>
      </c>
      <c r="BE52" s="48">
        <f>$CK52*C_Of!BE52</f>
        <v>29.830642843294939</v>
      </c>
      <c r="BF52" s="48">
        <f>$CK52*C_Of!BF52</f>
        <v>22.628369137083336</v>
      </c>
      <c r="BG52" s="48">
        <f>$CK52*C_Of!BG52</f>
        <v>434.35318031624536</v>
      </c>
      <c r="BH52" s="48">
        <f>$CK52*C_Of!BH52</f>
        <v>2092.8059905972837</v>
      </c>
      <c r="BI52" s="48">
        <f>$CK52*C_Of!BI52</f>
        <v>2091.8674963964982</v>
      </c>
      <c r="BJ52" s="48">
        <f>$CK52*C_Of!BJ52</f>
        <v>41724.449520572649</v>
      </c>
      <c r="BK52" s="48">
        <f>$CK52*C_Of!BK52</f>
        <v>33734.698688419325</v>
      </c>
      <c r="BL52" s="48">
        <f>$CK52*C_Of!BL52</f>
        <v>11.088518493326713</v>
      </c>
      <c r="BM52" s="48">
        <f>$CK52*C_Of!BM52</f>
        <v>4.9323397078273423</v>
      </c>
      <c r="BN52" s="48">
        <f>$CK52*C_Of!BN52</f>
        <v>41.074780081236611</v>
      </c>
      <c r="BO52" s="48">
        <f>$CK52*C_Of!BO52</f>
        <v>42.02149534040209</v>
      </c>
      <c r="BP52" s="48">
        <f>$CK52*C_Of!BP52</f>
        <v>11.406875256642822</v>
      </c>
      <c r="BQ52" s="48">
        <f>$CK52*C_Of!BQ52</f>
        <v>6.4698787803883073</v>
      </c>
      <c r="BR52" s="48">
        <f>$CK52*C_Of!BR52</f>
        <v>0.72647277128372267</v>
      </c>
      <c r="BS52" s="48">
        <f>$CK52*C_Of!BS52</f>
        <v>1.490910706332637</v>
      </c>
      <c r="BT52" s="48">
        <f>$CK52*C_Of!BT52</f>
        <v>534.5192155740308</v>
      </c>
      <c r="BU52" s="48">
        <f>$CK52*C_Of!BU52</f>
        <v>83.633085968692143</v>
      </c>
      <c r="BV52" s="48">
        <f>$CK52*C_Of!BV52</f>
        <v>16.232020552657513</v>
      </c>
      <c r="BW52" s="48">
        <f>$CK52*C_Of!BW52</f>
        <v>32.948642410944196</v>
      </c>
      <c r="BX52" s="48">
        <f>$CK52*C_Of!BX52</f>
        <v>32.795612055618527</v>
      </c>
      <c r="BY52" s="48">
        <f>$CK52*C_Of!BY52</f>
        <v>6592.5904680375997</v>
      </c>
      <c r="BZ52" s="48">
        <f>$CK52*C_Of!BZ52</f>
        <v>20.386041757554629</v>
      </c>
      <c r="CA52" s="55">
        <f>$CK52*C_Of!CA52</f>
        <v>0</v>
      </c>
      <c r="CB52" s="83">
        <f t="shared" si="0"/>
        <v>112350.9142401339</v>
      </c>
      <c r="CC52" s="51">
        <f>$CK52*C_Of!CC52</f>
        <v>46057.70904977795</v>
      </c>
      <c r="CD52" s="48">
        <f>$CK52*C_Of!CD52</f>
        <v>0</v>
      </c>
      <c r="CE52" s="48">
        <f>$CK52*C_Of!CE52</f>
        <v>0</v>
      </c>
      <c r="CF52" s="48">
        <f>$CK52*C_Of!CF52</f>
        <v>508.93187908324802</v>
      </c>
      <c r="CG52" s="48">
        <f>$CK52*C_Of!CG52</f>
        <v>8060.9636509376523</v>
      </c>
      <c r="CH52" s="82">
        <f>$CK52*C_Of!CH52</f>
        <v>67777.481180067698</v>
      </c>
      <c r="CI52" s="93">
        <f t="shared" si="1"/>
        <v>234756.00000000047</v>
      </c>
      <c r="CJ52" s="127"/>
      <c r="CK52" s="48">
        <f>+Sim_V_Of!G45</f>
        <v>234756.00000000029</v>
      </c>
      <c r="CL52" s="48">
        <f t="shared" si="2"/>
        <v>0</v>
      </c>
      <c r="CM52" s="48"/>
      <c r="CN52" s="167">
        <f t="shared" si="3"/>
        <v>0.52141408849983095</v>
      </c>
      <c r="CO52" s="360">
        <v>0</v>
      </c>
    </row>
    <row r="53" spans="1:93" ht="19.5" x14ac:dyDescent="0.25">
      <c r="A53" s="30"/>
      <c r="B53" s="42" t="s">
        <v>44</v>
      </c>
      <c r="C53" s="43" t="s">
        <v>155</v>
      </c>
      <c r="D53" s="51">
        <f>$CK53*C_Of!D53</f>
        <v>11231.663161399489</v>
      </c>
      <c r="E53" s="48">
        <f>$CK53*C_Of!E53</f>
        <v>4104.4789775907229</v>
      </c>
      <c r="F53" s="48">
        <f>$CK53*C_Of!F53</f>
        <v>12961.205537174495</v>
      </c>
      <c r="G53" s="48">
        <f>$CK53*C_Of!G53</f>
        <v>1979.6027542719814</v>
      </c>
      <c r="H53" s="48">
        <f>$CK53*C_Of!H53</f>
        <v>211657.92997195493</v>
      </c>
      <c r="I53" s="48">
        <f>$CK53*C_Of!I53</f>
        <v>60037.256938616381</v>
      </c>
      <c r="J53" s="48">
        <f>$CK53*C_Of!J53</f>
        <v>882.69160045538104</v>
      </c>
      <c r="K53" s="48">
        <f>$CK53*C_Of!K53</f>
        <v>4514.5343407187002</v>
      </c>
      <c r="L53" s="48">
        <f>$CK53*C_Of!L53</f>
        <v>5841.873716813192</v>
      </c>
      <c r="M53" s="48">
        <f>$CK53*C_Of!M53</f>
        <v>5757.6260075358769</v>
      </c>
      <c r="N53" s="48">
        <f>$CK53*C_Of!N53</f>
        <v>274.11026596433646</v>
      </c>
      <c r="O53" s="48">
        <f>$CK53*C_Of!O53</f>
        <v>5826.4597635044047</v>
      </c>
      <c r="P53" s="48">
        <f>$CK53*C_Of!P53</f>
        <v>8683.4104499596469</v>
      </c>
      <c r="Q53" s="48">
        <f>$CK53*C_Of!Q53</f>
        <v>34.363027612669562</v>
      </c>
      <c r="R53" s="48">
        <f>$CK53*C_Of!R53</f>
        <v>1463.1491962914788</v>
      </c>
      <c r="S53" s="48">
        <f>$CK53*C_Of!S53</f>
        <v>137.17410117066296</v>
      </c>
      <c r="T53" s="48">
        <f>$CK53*C_Of!T53</f>
        <v>10842.058504341532</v>
      </c>
      <c r="U53" s="48">
        <f>$CK53*C_Of!U53</f>
        <v>14399.4791497889</v>
      </c>
      <c r="V53" s="48">
        <f>$CK53*C_Of!V53</f>
        <v>2480.0934605213038</v>
      </c>
      <c r="W53" s="48">
        <f>$CK53*C_Of!W53</f>
        <v>2250.2594067682903</v>
      </c>
      <c r="X53" s="48">
        <f>$CK53*C_Of!X53</f>
        <v>53426.677882494914</v>
      </c>
      <c r="Y53" s="48">
        <f>$CK53*C_Of!Y53</f>
        <v>6219.6757641674385</v>
      </c>
      <c r="Z53" s="48">
        <f>$CK53*C_Of!Z53</f>
        <v>2253.1570670415608</v>
      </c>
      <c r="AA53" s="48">
        <f>$CK53*C_Of!AA53</f>
        <v>929.47421822827619</v>
      </c>
      <c r="AB53" s="48">
        <f>$CK53*C_Of!AB53</f>
        <v>9263.3016009816183</v>
      </c>
      <c r="AC53" s="48">
        <f>$CK53*C_Of!AC53</f>
        <v>4465.2868588733454</v>
      </c>
      <c r="AD53" s="48">
        <f>$CK53*C_Of!AD53</f>
        <v>468.59053336648037</v>
      </c>
      <c r="AE53" s="48">
        <f>$CK53*C_Of!AE53</f>
        <v>10494.359036337297</v>
      </c>
      <c r="AF53" s="48">
        <f>$CK53*C_Of!AF53</f>
        <v>26410.690469323199</v>
      </c>
      <c r="AG53" s="48">
        <f>$CK53*C_Of!AG53</f>
        <v>2098.0389035322032</v>
      </c>
      <c r="AH53" s="48">
        <f>$CK53*C_Of!AH53</f>
        <v>38665.271651084833</v>
      </c>
      <c r="AI53" s="48">
        <f>$CK53*C_Of!AI53</f>
        <v>19064.943081484944</v>
      </c>
      <c r="AJ53" s="48">
        <f>$CK53*C_Of!AJ53</f>
        <v>0</v>
      </c>
      <c r="AK53" s="48">
        <f>$CK53*C_Of!AK53</f>
        <v>6928.0622176996649</v>
      </c>
      <c r="AL53" s="48">
        <f>$CK53*C_Of!AL53</f>
        <v>1154.693194125553</v>
      </c>
      <c r="AM53" s="48">
        <f>$CK53*C_Of!AM53</f>
        <v>849.87752708805488</v>
      </c>
      <c r="AN53" s="48">
        <f>$CK53*C_Of!AN53</f>
        <v>3977.7077295575045</v>
      </c>
      <c r="AO53" s="48">
        <f>$CK53*C_Of!AO53</f>
        <v>12118.056141764628</v>
      </c>
      <c r="AP53" s="48">
        <f>$CK53*C_Of!AP53</f>
        <v>2607.1446502664867</v>
      </c>
      <c r="AQ53" s="48">
        <f>$CK53*C_Of!AQ53</f>
        <v>13667.218202374253</v>
      </c>
      <c r="AR53" s="48">
        <f>$CK53*C_Of!AR53</f>
        <v>10820.15412589488</v>
      </c>
      <c r="AS53" s="48">
        <f>$CK53*C_Of!AS53</f>
        <v>6873.2177146060721</v>
      </c>
      <c r="AT53" s="48">
        <f>$CK53*C_Of!AT53</f>
        <v>4511.0870879284757</v>
      </c>
      <c r="AU53" s="48">
        <f>$CK53*C_Of!AU53</f>
        <v>640.49033797722439</v>
      </c>
      <c r="AV53" s="48">
        <f>$CK53*C_Of!AV53</f>
        <v>72718.622545759456</v>
      </c>
      <c r="AW53" s="48">
        <f>$CK53*C_Of!AW53</f>
        <v>4314.976684716883</v>
      </c>
      <c r="AX53" s="48">
        <f>$CK53*C_Of!AX53</f>
        <v>1074.2393709017615</v>
      </c>
      <c r="AY53" s="48">
        <f>$CK53*C_Of!AY53</f>
        <v>223.08519721372679</v>
      </c>
      <c r="AZ53" s="48">
        <f>$CK53*C_Of!AZ53</f>
        <v>9140.7827898671367</v>
      </c>
      <c r="BA53" s="48">
        <f>$CK53*C_Of!BA53</f>
        <v>342.03974911226396</v>
      </c>
      <c r="BB53" s="48">
        <f>$CK53*C_Of!BB53</f>
        <v>8799.7418673398624</v>
      </c>
      <c r="BC53" s="48">
        <f>$CK53*C_Of!BC53</f>
        <v>2422.7531513256995</v>
      </c>
      <c r="BD53" s="48">
        <f>$CK53*C_Of!BD53</f>
        <v>1847.8442925687352</v>
      </c>
      <c r="BE53" s="48">
        <f>$CK53*C_Of!BE53</f>
        <v>11896.462461622845</v>
      </c>
      <c r="BF53" s="48">
        <f>$CK53*C_Of!BF53</f>
        <v>84.543117678182</v>
      </c>
      <c r="BG53" s="48">
        <f>$CK53*C_Of!BG53</f>
        <v>1110.9861557724705</v>
      </c>
      <c r="BH53" s="48">
        <f>$CK53*C_Of!BH53</f>
        <v>1980.4680461967562</v>
      </c>
      <c r="BI53" s="48">
        <f>$CK53*C_Of!BI53</f>
        <v>4702.7471056988834</v>
      </c>
      <c r="BJ53" s="48">
        <f>$CK53*C_Of!BJ53</f>
        <v>584284.60739021155</v>
      </c>
      <c r="BK53" s="48">
        <f>$CK53*C_Of!BK53</f>
        <v>8299.5866400017785</v>
      </c>
      <c r="BL53" s="48">
        <f>$CK53*C_Of!BL53</f>
        <v>1414.9520247527907</v>
      </c>
      <c r="BM53" s="48">
        <f>$CK53*C_Of!BM53</f>
        <v>992.63522331714876</v>
      </c>
      <c r="BN53" s="48">
        <f>$CK53*C_Of!BN53</f>
        <v>7980.7226712843258</v>
      </c>
      <c r="BO53" s="48">
        <f>$CK53*C_Of!BO53</f>
        <v>147.71637427017467</v>
      </c>
      <c r="BP53" s="48">
        <f>$CK53*C_Of!BP53</f>
        <v>2770.2922705285905</v>
      </c>
      <c r="BQ53" s="48">
        <f>$CK53*C_Of!BQ53</f>
        <v>70.227800771490493</v>
      </c>
      <c r="BR53" s="48">
        <f>$CK53*C_Of!BR53</f>
        <v>12.31527599589386</v>
      </c>
      <c r="BS53" s="48">
        <f>$CK53*C_Of!BS53</f>
        <v>58.956645234485194</v>
      </c>
      <c r="BT53" s="48">
        <f>$CK53*C_Of!BT53</f>
        <v>20425.91683440634</v>
      </c>
      <c r="BU53" s="48">
        <f>$CK53*C_Of!BU53</f>
        <v>306.65468664682709</v>
      </c>
      <c r="BV53" s="48">
        <f>$CK53*C_Of!BV53</f>
        <v>2430.5802541552289</v>
      </c>
      <c r="BW53" s="48">
        <f>$CK53*C_Of!BW53</f>
        <v>180.17465190976489</v>
      </c>
      <c r="BX53" s="48">
        <f>$CK53*C_Of!BX53</f>
        <v>2537.9862446638122</v>
      </c>
      <c r="BY53" s="48">
        <f>$CK53*C_Of!BY53</f>
        <v>261.43099418854956</v>
      </c>
      <c r="BZ53" s="48">
        <f>$CK53*C_Of!BZ53</f>
        <v>6169.5161859960845</v>
      </c>
      <c r="CA53" s="55">
        <f>$CK53*C_Of!CA53</f>
        <v>0</v>
      </c>
      <c r="CB53" s="83">
        <f t="shared" si="0"/>
        <v>1362270.1610327631</v>
      </c>
      <c r="CC53" s="51">
        <f>$CK53*C_Of!CC53</f>
        <v>55859.230665723393</v>
      </c>
      <c r="CD53" s="48">
        <f>$CK53*C_Of!CD53</f>
        <v>0</v>
      </c>
      <c r="CE53" s="48">
        <f>$CK53*C_Of!CE53</f>
        <v>0</v>
      </c>
      <c r="CF53" s="48">
        <f>$CK53*C_Of!CF53</f>
        <v>2811.3259229796781</v>
      </c>
      <c r="CG53" s="48">
        <f>$CK53*C_Of!CG53</f>
        <v>24862.911461398937</v>
      </c>
      <c r="CH53" s="82">
        <f>$CK53*C_Of!CH53</f>
        <v>107932.37091713176</v>
      </c>
      <c r="CI53" s="93">
        <f t="shared" si="1"/>
        <v>1553735.9999999967</v>
      </c>
      <c r="CJ53" s="127"/>
      <c r="CK53" s="48">
        <f>+Sim_V_Of!G46</f>
        <v>1553735.9999999965</v>
      </c>
      <c r="CL53" s="48">
        <f t="shared" si="2"/>
        <v>0</v>
      </c>
      <c r="CM53" s="48"/>
      <c r="CN53" s="167">
        <f t="shared" si="3"/>
        <v>0.12322932529543898</v>
      </c>
      <c r="CO53" s="360">
        <v>0</v>
      </c>
    </row>
    <row r="54" spans="1:93" ht="19.5" x14ac:dyDescent="0.25">
      <c r="A54" s="30"/>
      <c r="B54" s="42" t="s">
        <v>45</v>
      </c>
      <c r="C54" s="43" t="s">
        <v>156</v>
      </c>
      <c r="D54" s="51">
        <f>$CK54*C_Of!D54</f>
        <v>34.466752210155391</v>
      </c>
      <c r="E54" s="48">
        <f>$CK54*C_Of!E54</f>
        <v>38.381921423057008</v>
      </c>
      <c r="F54" s="48">
        <f>$CK54*C_Of!F54</f>
        <v>98.508382122484761</v>
      </c>
      <c r="G54" s="48">
        <f>$CK54*C_Of!G54</f>
        <v>14.143218689845799</v>
      </c>
      <c r="H54" s="48">
        <f>$CK54*C_Of!H54</f>
        <v>349.63510044533501</v>
      </c>
      <c r="I54" s="48">
        <f>$CK54*C_Of!I54</f>
        <v>54.519240189628213</v>
      </c>
      <c r="J54" s="48">
        <f>$CK54*C_Of!J54</f>
        <v>58.029839579524285</v>
      </c>
      <c r="K54" s="48">
        <f>$CK54*C_Of!K54</f>
        <v>101.34072359335713</v>
      </c>
      <c r="L54" s="48">
        <f>$CK54*C_Of!L54</f>
        <v>60.331884552582643</v>
      </c>
      <c r="M54" s="48">
        <f>$CK54*C_Of!M54</f>
        <v>248.44457167290872</v>
      </c>
      <c r="N54" s="48">
        <f>$CK54*C_Of!N54</f>
        <v>14.754790671438203</v>
      </c>
      <c r="O54" s="48">
        <f>$CK54*C_Of!O54</f>
        <v>1077.139277072738</v>
      </c>
      <c r="P54" s="48">
        <f>$CK54*C_Of!P54</f>
        <v>162.75894762300263</v>
      </c>
      <c r="Q54" s="48">
        <f>$CK54*C_Of!Q54</f>
        <v>24.025051813157138</v>
      </c>
      <c r="R54" s="48">
        <f>$CK54*C_Of!R54</f>
        <v>437.60328738878559</v>
      </c>
      <c r="S54" s="48">
        <f>$CK54*C_Of!S54</f>
        <v>38.588945978804794</v>
      </c>
      <c r="T54" s="48">
        <f>$CK54*C_Of!T54</f>
        <v>419.69092590867399</v>
      </c>
      <c r="U54" s="48">
        <f>$CK54*C_Of!U54</f>
        <v>1965.5194786773377</v>
      </c>
      <c r="V54" s="48">
        <f>$CK54*C_Of!V54</f>
        <v>1478.54606638466</v>
      </c>
      <c r="W54" s="48">
        <f>$CK54*C_Of!W54</f>
        <v>403.99724788643954</v>
      </c>
      <c r="X54" s="48">
        <f>$CK54*C_Of!X54</f>
        <v>716.22572482324938</v>
      </c>
      <c r="Y54" s="48">
        <f>$CK54*C_Of!Y54</f>
        <v>68.927715082615734</v>
      </c>
      <c r="Z54" s="48">
        <f>$CK54*C_Of!Z54</f>
        <v>525.75456543042583</v>
      </c>
      <c r="AA54" s="48">
        <f>$CK54*C_Of!AA54</f>
        <v>108.25531029728226</v>
      </c>
      <c r="AB54" s="48">
        <f>$CK54*C_Of!AB54</f>
        <v>79.496067319373225</v>
      </c>
      <c r="AC54" s="48">
        <f>$CK54*C_Of!AC54</f>
        <v>43.869149661228356</v>
      </c>
      <c r="AD54" s="48">
        <f>$CK54*C_Of!AD54</f>
        <v>167.82717854058069</v>
      </c>
      <c r="AE54" s="48">
        <f>$CK54*C_Of!AE54</f>
        <v>549.45230726645957</v>
      </c>
      <c r="AF54" s="48">
        <f>$CK54*C_Of!AF54</f>
        <v>5158.92712668681</v>
      </c>
      <c r="AG54" s="48">
        <f>$CK54*C_Of!AG54</f>
        <v>2371.3188085525376</v>
      </c>
      <c r="AH54" s="48">
        <f>$CK54*C_Of!AH54</f>
        <v>18994.645397513836</v>
      </c>
      <c r="AI54" s="48">
        <f>$CK54*C_Of!AI54</f>
        <v>22703.077493029352</v>
      </c>
      <c r="AJ54" s="48">
        <f>$CK54*C_Of!AJ54</f>
        <v>0</v>
      </c>
      <c r="AK54" s="48">
        <f>$CK54*C_Of!AK54</f>
        <v>56.543926145960704</v>
      </c>
      <c r="AL54" s="48">
        <f>$CK54*C_Of!AL54</f>
        <v>87.572623084903697</v>
      </c>
      <c r="AM54" s="48">
        <f>$CK54*C_Of!AM54</f>
        <v>30.049512597340144</v>
      </c>
      <c r="AN54" s="48">
        <f>$CK54*C_Of!AN54</f>
        <v>724.41633821671962</v>
      </c>
      <c r="AO54" s="48">
        <f>$CK54*C_Of!AO54</f>
        <v>146.4825892549957</v>
      </c>
      <c r="AP54" s="48">
        <f>$CK54*C_Of!AP54</f>
        <v>257.35781766324783</v>
      </c>
      <c r="AQ54" s="48">
        <f>$CK54*C_Of!AQ54</f>
        <v>542.421636371982</v>
      </c>
      <c r="AR54" s="48">
        <f>$CK54*C_Of!AR54</f>
        <v>300.21812663058483</v>
      </c>
      <c r="AS54" s="48">
        <f>$CK54*C_Of!AS54</f>
        <v>458.13025451513755</v>
      </c>
      <c r="AT54" s="48">
        <f>$CK54*C_Of!AT54</f>
        <v>312.69245298428041</v>
      </c>
      <c r="AU54" s="48">
        <f>$CK54*C_Of!AU54</f>
        <v>20.415726581305016</v>
      </c>
      <c r="AV54" s="48">
        <f>$CK54*C_Of!AV54</f>
        <v>278.87216742269794</v>
      </c>
      <c r="AW54" s="48">
        <f>$CK54*C_Of!AW54</f>
        <v>4496.6455490099997</v>
      </c>
      <c r="AX54" s="48">
        <f>$CK54*C_Of!AX54</f>
        <v>1202.0461368439016</v>
      </c>
      <c r="AY54" s="48">
        <f>$CK54*C_Of!AY54</f>
        <v>87.71719442554317</v>
      </c>
      <c r="AZ54" s="48">
        <f>$CK54*C_Of!AZ54</f>
        <v>6823.4674029453463</v>
      </c>
      <c r="BA54" s="48">
        <f>$CK54*C_Of!BA54</f>
        <v>227.463456195932</v>
      </c>
      <c r="BB54" s="48">
        <f>$CK54*C_Of!BB54</f>
        <v>8237.2046089952055</v>
      </c>
      <c r="BC54" s="48">
        <f>$CK54*C_Of!BC54</f>
        <v>233.16598152051836</v>
      </c>
      <c r="BD54" s="48">
        <f>$CK54*C_Of!BD54</f>
        <v>4942.5427000759128</v>
      </c>
      <c r="BE54" s="48">
        <f>$CK54*C_Of!BE54</f>
        <v>1698.4380613435055</v>
      </c>
      <c r="BF54" s="48">
        <f>$CK54*C_Of!BF54</f>
        <v>173.4765017518975</v>
      </c>
      <c r="BG54" s="48">
        <f>$CK54*C_Of!BG54</f>
        <v>594.12935611143996</v>
      </c>
      <c r="BH54" s="48">
        <f>$CK54*C_Of!BH54</f>
        <v>293.43801086535802</v>
      </c>
      <c r="BI54" s="48">
        <f>$CK54*C_Of!BI54</f>
        <v>178358.04477585026</v>
      </c>
      <c r="BJ54" s="48">
        <f>$CK54*C_Of!BJ54</f>
        <v>2793.6521146031409</v>
      </c>
      <c r="BK54" s="48">
        <f>$CK54*C_Of!BK54</f>
        <v>7781.8141573427329</v>
      </c>
      <c r="BL54" s="48">
        <f>$CK54*C_Of!BL54</f>
        <v>9.9719141770835407</v>
      </c>
      <c r="BM54" s="48">
        <f>$CK54*C_Of!BM54</f>
        <v>1093.3120355791355</v>
      </c>
      <c r="BN54" s="48">
        <f>$CK54*C_Of!BN54</f>
        <v>595.04864887509893</v>
      </c>
      <c r="BO54" s="48">
        <f>$CK54*C_Of!BO54</f>
        <v>303.98445925690396</v>
      </c>
      <c r="BP54" s="48">
        <f>$CK54*C_Of!BP54</f>
        <v>52.445083034027206</v>
      </c>
      <c r="BQ54" s="48">
        <f>$CK54*C_Of!BQ54</f>
        <v>46.317990604634346</v>
      </c>
      <c r="BR54" s="48">
        <f>$CK54*C_Of!BR54</f>
        <v>5.1240262248586088</v>
      </c>
      <c r="BS54" s="48">
        <f>$CK54*C_Of!BS54</f>
        <v>10.693161346606995</v>
      </c>
      <c r="BT54" s="48">
        <f>$CK54*C_Of!BT54</f>
        <v>7405.4649143509214</v>
      </c>
      <c r="BU54" s="48">
        <f>$CK54*C_Of!BU54</f>
        <v>120.14648210917976</v>
      </c>
      <c r="BV54" s="48">
        <f>$CK54*C_Of!BV54</f>
        <v>1722.194336408714</v>
      </c>
      <c r="BW54" s="48">
        <f>$CK54*C_Of!BW54</f>
        <v>71.51137956554409</v>
      </c>
      <c r="BX54" s="48">
        <f>$CK54*C_Of!BX54</f>
        <v>2027.0346582974098</v>
      </c>
      <c r="BY54" s="48">
        <f>$CK54*C_Of!BY54</f>
        <v>221.28782663494914</v>
      </c>
      <c r="BZ54" s="48">
        <f>$CK54*C_Of!BZ54</f>
        <v>2476.1070704746398</v>
      </c>
      <c r="CA54" s="55">
        <f>$CK54*C_Of!CA54</f>
        <v>0</v>
      </c>
      <c r="CB54" s="83">
        <f t="shared" si="0"/>
        <v>295887.26566437719</v>
      </c>
      <c r="CC54" s="51">
        <f>$CK54*C_Of!CC54</f>
        <v>25242.856331402236</v>
      </c>
      <c r="CD54" s="48">
        <f>$CK54*C_Of!CD54</f>
        <v>0</v>
      </c>
      <c r="CE54" s="48">
        <f>$CK54*C_Of!CE54</f>
        <v>0</v>
      </c>
      <c r="CF54" s="48">
        <f>$CK54*C_Of!CF54</f>
        <v>2776.1424925541469</v>
      </c>
      <c r="CG54" s="48">
        <f>$CK54*C_Of!CG54</f>
        <v>11940.773666292396</v>
      </c>
      <c r="CH54" s="82">
        <f>$CK54*C_Of!CH54</f>
        <v>58686.961845374288</v>
      </c>
      <c r="CI54" s="93">
        <f t="shared" si="1"/>
        <v>394534.00000000023</v>
      </c>
      <c r="CJ54" s="127"/>
      <c r="CK54" s="48">
        <f>+Sim_V_Of!G47</f>
        <v>394534.00000000047</v>
      </c>
      <c r="CL54" s="48">
        <f t="shared" si="2"/>
        <v>0</v>
      </c>
      <c r="CM54" s="48"/>
      <c r="CN54" s="167">
        <f t="shared" si="3"/>
        <v>0.25003354422083524</v>
      </c>
      <c r="CO54" s="360">
        <v>0</v>
      </c>
    </row>
    <row r="55" spans="1:93" ht="19.5" x14ac:dyDescent="0.25">
      <c r="A55" s="30"/>
      <c r="B55" s="42" t="s">
        <v>46</v>
      </c>
      <c r="C55" s="43" t="s">
        <v>157</v>
      </c>
      <c r="D55" s="51">
        <f>$CK55*C_Of!D55</f>
        <v>18.058650011824035</v>
      </c>
      <c r="E55" s="48">
        <f>$CK55*C_Of!E55</f>
        <v>20.464524973221245</v>
      </c>
      <c r="F55" s="48">
        <f>$CK55*C_Of!F55</f>
        <v>53.583714117464737</v>
      </c>
      <c r="G55" s="48">
        <f>$CK55*C_Of!G55</f>
        <v>7.1760749498482816</v>
      </c>
      <c r="H55" s="48">
        <f>$CK55*C_Of!H55</f>
        <v>180.28379252774855</v>
      </c>
      <c r="I55" s="48">
        <f>$CK55*C_Of!I55</f>
        <v>28.732408547812092</v>
      </c>
      <c r="J55" s="48">
        <f>$CK55*C_Of!J55</f>
        <v>29.31606002275219</v>
      </c>
      <c r="K55" s="48">
        <f>$CK55*C_Of!K55</f>
        <v>51.358083282222509</v>
      </c>
      <c r="L55" s="48">
        <f>$CK55*C_Of!L55</f>
        <v>32.747217352513253</v>
      </c>
      <c r="M55" s="48">
        <f>$CK55*C_Of!M55</f>
        <v>125.15519258292962</v>
      </c>
      <c r="N55" s="48">
        <f>$CK55*C_Of!N55</f>
        <v>7.4269842338819263</v>
      </c>
      <c r="O55" s="48">
        <f>$CK55*C_Of!O55</f>
        <v>566.75441395799066</v>
      </c>
      <c r="P55" s="48">
        <f>$CK55*C_Of!P55</f>
        <v>223.5557411764859</v>
      </c>
      <c r="Q55" s="48">
        <f>$CK55*C_Of!Q55</f>
        <v>15.413612839230574</v>
      </c>
      <c r="R55" s="48">
        <f>$CK55*C_Of!R55</f>
        <v>2213.2856031427359</v>
      </c>
      <c r="S55" s="48">
        <f>$CK55*C_Of!S55</f>
        <v>232.81647554084489</v>
      </c>
      <c r="T55" s="48">
        <f>$CK55*C_Of!T55</f>
        <v>226.06686567906519</v>
      </c>
      <c r="U55" s="48">
        <f>$CK55*C_Of!U55</f>
        <v>362.54345698567448</v>
      </c>
      <c r="V55" s="48">
        <f>$CK55*C_Of!V55</f>
        <v>743.80177799297053</v>
      </c>
      <c r="W55" s="48">
        <f>$CK55*C_Of!W55</f>
        <v>203.1895844601458</v>
      </c>
      <c r="X55" s="48">
        <f>$CK55*C_Of!X55</f>
        <v>129.78201944165068</v>
      </c>
      <c r="Y55" s="48">
        <f>$CK55*C_Of!Y55</f>
        <v>37.621226964034015</v>
      </c>
      <c r="Z55" s="48">
        <f>$CK55*C_Of!Z55</f>
        <v>264.57169560360433</v>
      </c>
      <c r="AA55" s="48">
        <f>$CK55*C_Of!AA55</f>
        <v>55.019986561978719</v>
      </c>
      <c r="AB55" s="48">
        <f>$CK55*C_Of!AB55</f>
        <v>39.391068332429207</v>
      </c>
      <c r="AC55" s="48">
        <f>$CK55*C_Of!AC55</f>
        <v>22.641697102520812</v>
      </c>
      <c r="AD55" s="48">
        <f>$CK55*C_Of!AD55</f>
        <v>30.870188183601879</v>
      </c>
      <c r="AE55" s="48">
        <f>$CK55*C_Of!AE55</f>
        <v>288.29674817146815</v>
      </c>
      <c r="AF55" s="48">
        <f>$CK55*C_Of!AF55</f>
        <v>118.10139114644315</v>
      </c>
      <c r="AG55" s="48">
        <f>$CK55*C_Of!AG55</f>
        <v>23.237460259802869</v>
      </c>
      <c r="AH55" s="48">
        <f>$CK55*C_Of!AH55</f>
        <v>58.964164741343978</v>
      </c>
      <c r="AI55" s="48">
        <f>$CK55*C_Of!AI55</f>
        <v>40.006892662924827</v>
      </c>
      <c r="AJ55" s="48">
        <f>$CK55*C_Of!AJ55</f>
        <v>0</v>
      </c>
      <c r="AK55" s="48">
        <f>$CK55*C_Of!AK55</f>
        <v>36.576018901034772</v>
      </c>
      <c r="AL55" s="48">
        <f>$CK55*C_Of!AL55</f>
        <v>106.8724577902934</v>
      </c>
      <c r="AM55" s="48">
        <f>$CK55*C_Of!AM55</f>
        <v>18.334068412561653</v>
      </c>
      <c r="AN55" s="48">
        <f>$CK55*C_Of!AN55</f>
        <v>67.086106714258435</v>
      </c>
      <c r="AO55" s="48">
        <f>$CK55*C_Of!AO55</f>
        <v>101.19665593462395</v>
      </c>
      <c r="AP55" s="48">
        <f>$CK55*C_Of!AP55</f>
        <v>26.945035741252099</v>
      </c>
      <c r="AQ55" s="48">
        <f>$CK55*C_Of!AQ55</f>
        <v>488.12283016576373</v>
      </c>
      <c r="AR55" s="48">
        <f>$CK55*C_Of!AR55</f>
        <v>36.587384776981018</v>
      </c>
      <c r="AS55" s="48">
        <f>$CK55*C_Of!AS55</f>
        <v>158.05790395088923</v>
      </c>
      <c r="AT55" s="48">
        <f>$CK55*C_Of!AT55</f>
        <v>29.974809319497684</v>
      </c>
      <c r="AU55" s="48">
        <f>$CK55*C_Of!AU55</f>
        <v>11.989997631812587</v>
      </c>
      <c r="AV55" s="48">
        <f>$CK55*C_Of!AV55</f>
        <v>89.877682960986107</v>
      </c>
      <c r="AW55" s="48">
        <f>$CK55*C_Of!AW55</f>
        <v>3047.7813240026212</v>
      </c>
      <c r="AX55" s="48">
        <f>$CK55*C_Of!AX55</f>
        <v>81846.791679674672</v>
      </c>
      <c r="AY55" s="48">
        <f>$CK55*C_Of!AY55</f>
        <v>478.60184415758692</v>
      </c>
      <c r="AZ55" s="48">
        <f>$CK55*C_Of!AZ55</f>
        <v>1646.04729169288</v>
      </c>
      <c r="BA55" s="48">
        <f>$CK55*C_Of!BA55</f>
        <v>8.5956472587213728</v>
      </c>
      <c r="BB55" s="48">
        <f>$CK55*C_Of!BB55</f>
        <v>34.624700822658248</v>
      </c>
      <c r="BC55" s="48">
        <f>$CK55*C_Of!BC55</f>
        <v>32.926881320939366</v>
      </c>
      <c r="BD55" s="48">
        <f>$CK55*C_Of!BD55</f>
        <v>56.302923841608084</v>
      </c>
      <c r="BE55" s="48">
        <f>$CK55*C_Of!BE55</f>
        <v>572.47326701010456</v>
      </c>
      <c r="BF55" s="48">
        <f>$CK55*C_Of!BF55</f>
        <v>353.40136525295605</v>
      </c>
      <c r="BG55" s="48">
        <f>$CK55*C_Of!BG55</f>
        <v>95.471596549939562</v>
      </c>
      <c r="BH55" s="48">
        <f>$CK55*C_Of!BH55</f>
        <v>50.127254914706853</v>
      </c>
      <c r="BI55" s="48">
        <f>$CK55*C_Of!BI55</f>
        <v>929702.08450049779</v>
      </c>
      <c r="BJ55" s="48">
        <f>$CK55*C_Of!BJ55</f>
        <v>225.49511266467499</v>
      </c>
      <c r="BK55" s="48">
        <f>$CK55*C_Of!BK55</f>
        <v>8701.128133049162</v>
      </c>
      <c r="BL55" s="48">
        <f>$CK55*C_Of!BL55</f>
        <v>5.0667895580500373</v>
      </c>
      <c r="BM55" s="48">
        <f>$CK55*C_Of!BM55</f>
        <v>14.045219608877266</v>
      </c>
      <c r="BN55" s="48">
        <f>$CK55*C_Of!BN55</f>
        <v>117.62486382186076</v>
      </c>
      <c r="BO55" s="48">
        <f>$CK55*C_Of!BO55</f>
        <v>35.222270784973297</v>
      </c>
      <c r="BP55" s="48">
        <f>$CK55*C_Of!BP55</f>
        <v>31.408291130807672</v>
      </c>
      <c r="BQ55" s="48">
        <f>$CK55*C_Of!BQ55</f>
        <v>23.345477043406429</v>
      </c>
      <c r="BR55" s="48">
        <f>$CK55*C_Of!BR55</f>
        <v>2.6671636970661141</v>
      </c>
      <c r="BS55" s="48">
        <f>$CK55*C_Of!BS55</f>
        <v>491.99888432332858</v>
      </c>
      <c r="BT55" s="48">
        <f>$CK55*C_Of!BT55</f>
        <v>97.100559720088995</v>
      </c>
      <c r="BU55" s="48">
        <f>$CK55*C_Of!BU55</f>
        <v>61.345833382950829</v>
      </c>
      <c r="BV55" s="48">
        <f>$CK55*C_Of!BV55</f>
        <v>48.011745668214481</v>
      </c>
      <c r="BW55" s="48">
        <f>$CK55*C_Of!BW55</f>
        <v>36.176475554652129</v>
      </c>
      <c r="BX55" s="48">
        <f>$CK55*C_Of!BX55</f>
        <v>93.908325170620856</v>
      </c>
      <c r="BY55" s="48">
        <f>$CK55*C_Of!BY55</f>
        <v>113.40480666095851</v>
      </c>
      <c r="BZ55" s="48">
        <f>$CK55*C_Of!BZ55</f>
        <v>116.16222744077602</v>
      </c>
      <c r="CA55" s="55">
        <f>$CK55*C_Of!CA55</f>
        <v>0</v>
      </c>
      <c r="CB55" s="83">
        <f t="shared" si="0"/>
        <v>1035761.1981821267</v>
      </c>
      <c r="CC55" s="51">
        <f>$CK55*C_Of!CC55</f>
        <v>8939.6369113675973</v>
      </c>
      <c r="CD55" s="48">
        <f>$CK55*C_Of!CD55</f>
        <v>0</v>
      </c>
      <c r="CE55" s="48">
        <f>$CK55*C_Of!CE55</f>
        <v>0</v>
      </c>
      <c r="CF55" s="48">
        <f>$CK55*C_Of!CF55</f>
        <v>20866.858244338688</v>
      </c>
      <c r="CG55" s="48">
        <f>$CK55*C_Of!CG55</f>
        <v>-34923.725093591413</v>
      </c>
      <c r="CH55" s="82">
        <f>$CK55*C_Of!CH55</f>
        <v>35646.031755757103</v>
      </c>
      <c r="CI55" s="93">
        <f t="shared" si="1"/>
        <v>1066289.9999999988</v>
      </c>
      <c r="CJ55" s="127"/>
      <c r="CK55" s="48">
        <f>+Sim_V_Of!G48</f>
        <v>1066289.9999999991</v>
      </c>
      <c r="CL55" s="48">
        <f t="shared" si="2"/>
        <v>0</v>
      </c>
      <c r="CM55" s="48"/>
      <c r="CN55" s="167">
        <f t="shared" si="3"/>
        <v>2.8630861977390773E-2</v>
      </c>
      <c r="CO55" s="360">
        <v>0</v>
      </c>
    </row>
    <row r="56" spans="1:93" ht="19.5" x14ac:dyDescent="0.25">
      <c r="A56" s="30"/>
      <c r="B56" s="42" t="s">
        <v>47</v>
      </c>
      <c r="C56" s="43" t="s">
        <v>158</v>
      </c>
      <c r="D56" s="51">
        <f>$CK56*C_Of!D56</f>
        <v>42.429021585502277</v>
      </c>
      <c r="E56" s="48">
        <f>$CK56*C_Of!E56</f>
        <v>48.641298004974168</v>
      </c>
      <c r="F56" s="48">
        <f>$CK56*C_Of!F56</f>
        <v>130.18977753856043</v>
      </c>
      <c r="G56" s="48">
        <f>$CK56*C_Of!G56</f>
        <v>16.404560405503354</v>
      </c>
      <c r="H56" s="48">
        <f>$CK56*C_Of!H56</f>
        <v>421.95119244754233</v>
      </c>
      <c r="I56" s="48">
        <f>$CK56*C_Of!I56</f>
        <v>67.550382013392223</v>
      </c>
      <c r="J56" s="48">
        <f>$CK56*C_Of!J56</f>
        <v>67.466662312836988</v>
      </c>
      <c r="K56" s="48">
        <f>$CK56*C_Of!K56</f>
        <v>118.32475976073988</v>
      </c>
      <c r="L56" s="48">
        <f>$CK56*C_Of!L56</f>
        <v>4901.3906964615526</v>
      </c>
      <c r="M56" s="48">
        <f>$CK56*C_Of!M56</f>
        <v>3675.8877066034365</v>
      </c>
      <c r="N56" s="48">
        <f>$CK56*C_Of!N56</f>
        <v>1027.466271794777</v>
      </c>
      <c r="O56" s="48">
        <f>$CK56*C_Of!O56</f>
        <v>1347.1065927744335</v>
      </c>
      <c r="P56" s="48">
        <f>$CK56*C_Of!P56</f>
        <v>6627.4469424625458</v>
      </c>
      <c r="Q56" s="48">
        <f>$CK56*C_Of!Q56</f>
        <v>34.76099422317256</v>
      </c>
      <c r="R56" s="48">
        <f>$CK56*C_Of!R56</f>
        <v>207564.78579010739</v>
      </c>
      <c r="S56" s="48">
        <f>$CK56*C_Of!S56</f>
        <v>19909.663726647046</v>
      </c>
      <c r="T56" s="48">
        <f>$CK56*C_Of!T56</f>
        <v>545.53026489593151</v>
      </c>
      <c r="U56" s="48">
        <f>$CK56*C_Of!U56</f>
        <v>950.33220780800991</v>
      </c>
      <c r="V56" s="48">
        <f>$CK56*C_Of!V56</f>
        <v>1712.9551567270121</v>
      </c>
      <c r="W56" s="48">
        <f>$CK56*C_Of!W56</f>
        <v>468.11792011421699</v>
      </c>
      <c r="X56" s="48">
        <f>$CK56*C_Of!X56</f>
        <v>310.55560219797576</v>
      </c>
      <c r="Y56" s="48">
        <f>$CK56*C_Of!Y56</f>
        <v>90.98094329286964</v>
      </c>
      <c r="Z56" s="48">
        <f>$CK56*C_Of!Z56</f>
        <v>609.52844344877349</v>
      </c>
      <c r="AA56" s="48">
        <f>$CK56*C_Of!AA56</f>
        <v>127.74967158221007</v>
      </c>
      <c r="AB56" s="48">
        <f>$CK56*C_Of!AB56</f>
        <v>95.831383331914978</v>
      </c>
      <c r="AC56" s="48">
        <f>$CK56*C_Of!AC56</f>
        <v>53.051983651323852</v>
      </c>
      <c r="AD56" s="48">
        <f>$CK56*C_Of!AD56</f>
        <v>70.573213698365223</v>
      </c>
      <c r="AE56" s="48">
        <f>$CK56*C_Of!AE56</f>
        <v>702.77941440162977</v>
      </c>
      <c r="AF56" s="48">
        <f>$CK56*C_Of!AF56</f>
        <v>352.96225046359604</v>
      </c>
      <c r="AG56" s="48">
        <f>$CK56*C_Of!AG56</f>
        <v>60.245523567161293</v>
      </c>
      <c r="AH56" s="48">
        <f>$CK56*C_Of!AH56</f>
        <v>199.12431103341476</v>
      </c>
      <c r="AI56" s="48">
        <f>$CK56*C_Of!AI56</f>
        <v>144.41923224685513</v>
      </c>
      <c r="AJ56" s="48">
        <f>$CK56*C_Of!AJ56</f>
        <v>0</v>
      </c>
      <c r="AK56" s="48">
        <f>$CK56*C_Of!AK56</f>
        <v>110.30907656996425</v>
      </c>
      <c r="AL56" s="48">
        <f>$CK56*C_Of!AL56</f>
        <v>450.08438103575651</v>
      </c>
      <c r="AM56" s="48">
        <f>$CK56*C_Of!AM56</f>
        <v>48.6430301601549</v>
      </c>
      <c r="AN56" s="48">
        <f>$CK56*C_Of!AN56</f>
        <v>4054.7086018794353</v>
      </c>
      <c r="AO56" s="48">
        <f>$CK56*C_Of!AO56</f>
        <v>514.43733635256046</v>
      </c>
      <c r="AP56" s="48">
        <f>$CK56*C_Of!AP56</f>
        <v>1228.6851737935806</v>
      </c>
      <c r="AQ56" s="48">
        <f>$CK56*C_Of!AQ56</f>
        <v>11041.960877992391</v>
      </c>
      <c r="AR56" s="48">
        <f>$CK56*C_Of!AR56</f>
        <v>94.681315472540547</v>
      </c>
      <c r="AS56" s="48">
        <f>$CK56*C_Of!AS56</f>
        <v>237.29083295841153</v>
      </c>
      <c r="AT56" s="48">
        <f>$CK56*C_Of!AT56</f>
        <v>109.10269648714824</v>
      </c>
      <c r="AU56" s="48">
        <f>$CK56*C_Of!AU56</f>
        <v>227.29523478196668</v>
      </c>
      <c r="AV56" s="48">
        <f>$CK56*C_Of!AV56</f>
        <v>1091.5452161475739</v>
      </c>
      <c r="AW56" s="48">
        <f>$CK56*C_Of!AW56</f>
        <v>51.398885768261572</v>
      </c>
      <c r="AX56" s="48">
        <f>$CK56*C_Of!AX56</f>
        <v>11116.400764018113</v>
      </c>
      <c r="AY56" s="48">
        <f>$CK56*C_Of!AY56</f>
        <v>113176.95659595019</v>
      </c>
      <c r="AZ56" s="48">
        <f>$CK56*C_Of!AZ56</f>
        <v>117766.14007360218</v>
      </c>
      <c r="BA56" s="48">
        <f>$CK56*C_Of!BA56</f>
        <v>20734.853479809499</v>
      </c>
      <c r="BB56" s="48">
        <f>$CK56*C_Of!BB56</f>
        <v>124436.5265813586</v>
      </c>
      <c r="BC56" s="48">
        <f>$CK56*C_Of!BC56</f>
        <v>28715.843182493976</v>
      </c>
      <c r="BD56" s="48">
        <f>$CK56*C_Of!BD56</f>
        <v>4508.8158276834993</v>
      </c>
      <c r="BE56" s="48">
        <f>$CK56*C_Of!BE56</f>
        <v>15094.184529328355</v>
      </c>
      <c r="BF56" s="48">
        <f>$CK56*C_Of!BF56</f>
        <v>3265.3654716530086</v>
      </c>
      <c r="BG56" s="48">
        <f>$CK56*C_Of!BG56</f>
        <v>1845.8647506398843</v>
      </c>
      <c r="BH56" s="48">
        <f>$CK56*C_Of!BH56</f>
        <v>204.90369278184957</v>
      </c>
      <c r="BI56" s="48">
        <f>$CK56*C_Of!BI56</f>
        <v>669215.06683122669</v>
      </c>
      <c r="BJ56" s="48">
        <f>$CK56*C_Of!BJ56</f>
        <v>1545.3465886069123</v>
      </c>
      <c r="BK56" s="48">
        <f>$CK56*C_Of!BK56</f>
        <v>15273.217328575716</v>
      </c>
      <c r="BL56" s="48">
        <f>$CK56*C_Of!BL56</f>
        <v>34.601758920304086</v>
      </c>
      <c r="BM56" s="48">
        <f>$CK56*C_Of!BM56</f>
        <v>69.674658172850528</v>
      </c>
      <c r="BN56" s="48">
        <f>$CK56*C_Of!BN56</f>
        <v>290.94198925900713</v>
      </c>
      <c r="BO56" s="48">
        <f>$CK56*C_Of!BO56</f>
        <v>842.47295866546358</v>
      </c>
      <c r="BP56" s="48">
        <f>$CK56*C_Of!BP56</f>
        <v>3335.6960260698788</v>
      </c>
      <c r="BQ56" s="48">
        <f>$CK56*C_Of!BQ56</f>
        <v>94.196901022087189</v>
      </c>
      <c r="BR56" s="48">
        <f>$CK56*C_Of!BR56</f>
        <v>19.443865521455429</v>
      </c>
      <c r="BS56" s="48">
        <f>$CK56*C_Of!BS56</f>
        <v>104.65464539043555</v>
      </c>
      <c r="BT56" s="48">
        <f>$CK56*C_Of!BT56</f>
        <v>1416.2546361207596</v>
      </c>
      <c r="BU56" s="48">
        <f>$CK56*C_Of!BU56</f>
        <v>482.62941384337358</v>
      </c>
      <c r="BV56" s="48">
        <f>$CK56*C_Of!BV56</f>
        <v>614.59095764623589</v>
      </c>
      <c r="BW56" s="48">
        <f>$CK56*C_Of!BW56</f>
        <v>280.41939802606623</v>
      </c>
      <c r="BX56" s="48">
        <f>$CK56*C_Of!BX56</f>
        <v>243.13937066681513</v>
      </c>
      <c r="BY56" s="48">
        <f>$CK56*C_Of!BY56</f>
        <v>312.02215137329318</v>
      </c>
      <c r="BZ56" s="48">
        <f>$CK56*C_Of!BZ56</f>
        <v>404.32513092998857</v>
      </c>
      <c r="CA56" s="55">
        <f>$CK56*C_Of!CA56</f>
        <v>0</v>
      </c>
      <c r="CB56" s="83">
        <f t="shared" si="0"/>
        <v>1407200.8961163608</v>
      </c>
      <c r="CC56" s="51">
        <f>$CK56*C_Of!CC56</f>
        <v>24545.363763335361</v>
      </c>
      <c r="CD56" s="48">
        <f>$CK56*C_Of!CD56</f>
        <v>0</v>
      </c>
      <c r="CE56" s="48">
        <f>$CK56*C_Of!CE56</f>
        <v>0</v>
      </c>
      <c r="CF56" s="48">
        <f>$CK56*C_Of!CF56</f>
        <v>7651.0873139737951</v>
      </c>
      <c r="CG56" s="48">
        <f>$CK56*C_Of!CG56</f>
        <v>-13011.078762440153</v>
      </c>
      <c r="CH56" s="82">
        <f>$CK56*C_Of!CH56</f>
        <v>173756.73156877377</v>
      </c>
      <c r="CI56" s="93">
        <f t="shared" si="1"/>
        <v>1600143.0000000035</v>
      </c>
      <c r="CJ56" s="127"/>
      <c r="CK56" s="48">
        <f>+Sim_V_Of!G49</f>
        <v>1600143.0000000033</v>
      </c>
      <c r="CL56" s="48">
        <f t="shared" si="2"/>
        <v>0</v>
      </c>
      <c r="CM56" s="48"/>
      <c r="CN56" s="167">
        <f t="shared" si="3"/>
        <v>0.12057803826510652</v>
      </c>
      <c r="CO56" s="360">
        <v>0</v>
      </c>
    </row>
    <row r="57" spans="1:93" ht="19.5" x14ac:dyDescent="0.25">
      <c r="A57" s="30"/>
      <c r="B57" s="42" t="s">
        <v>48</v>
      </c>
      <c r="C57" s="43" t="s">
        <v>159</v>
      </c>
      <c r="D57" s="51">
        <f>$CK57*C_Of!D57</f>
        <v>226.74083371072823</v>
      </c>
      <c r="E57" s="48">
        <f>$CK57*C_Of!E57</f>
        <v>336.0395559293521</v>
      </c>
      <c r="F57" s="48">
        <f>$CK57*C_Of!F57</f>
        <v>1183.4158961976591</v>
      </c>
      <c r="G57" s="48">
        <f>$CK57*C_Of!G57</f>
        <v>32.698031868820081</v>
      </c>
      <c r="H57" s="48">
        <f>$CK57*C_Of!H57</f>
        <v>1792.937209702862</v>
      </c>
      <c r="I57" s="48">
        <f>$CK57*C_Of!I57</f>
        <v>384.84088517856458</v>
      </c>
      <c r="J57" s="48">
        <f>$CK57*C_Of!J57</f>
        <v>143.66885538818298</v>
      </c>
      <c r="K57" s="48">
        <f>$CK57*C_Of!K57</f>
        <v>281.13030460681006</v>
      </c>
      <c r="L57" s="48">
        <f>$CK57*C_Of!L57</f>
        <v>705.52637614105583</v>
      </c>
      <c r="M57" s="48">
        <f>$CK57*C_Of!M57</f>
        <v>492.08020691037206</v>
      </c>
      <c r="N57" s="48">
        <f>$CK57*C_Of!N57</f>
        <v>36.910136614784832</v>
      </c>
      <c r="O57" s="48">
        <f>$CK57*C_Of!O57</f>
        <v>8385.7771519259859</v>
      </c>
      <c r="P57" s="48">
        <f>$CK57*C_Of!P57</f>
        <v>6307.0479471670214</v>
      </c>
      <c r="Q57" s="48">
        <f>$CK57*C_Of!Q57</f>
        <v>464.50452441191038</v>
      </c>
      <c r="R57" s="48">
        <f>$CK57*C_Of!R57</f>
        <v>64392.459849298401</v>
      </c>
      <c r="S57" s="48">
        <f>$CK57*C_Of!S57</f>
        <v>9531.3906021344101</v>
      </c>
      <c r="T57" s="48">
        <f>$CK57*C_Of!T57</f>
        <v>4493.7262466472685</v>
      </c>
      <c r="U57" s="48">
        <f>$CK57*C_Of!U57</f>
        <v>17621.370082740894</v>
      </c>
      <c r="V57" s="48">
        <f>$CK57*C_Of!V57</f>
        <v>3306.4937979366846</v>
      </c>
      <c r="W57" s="48">
        <f>$CK57*C_Of!W57</f>
        <v>905.57970058088881</v>
      </c>
      <c r="X57" s="48">
        <f>$CK57*C_Of!X57</f>
        <v>2239.2457784641133</v>
      </c>
      <c r="Y57" s="48">
        <f>$CK57*C_Of!Y57</f>
        <v>821.17359324961114</v>
      </c>
      <c r="Z57" s="48">
        <f>$CK57*C_Of!Z57</f>
        <v>1198.2053714507865</v>
      </c>
      <c r="AA57" s="48">
        <f>$CK57*C_Of!AA57</f>
        <v>385.20046254090403</v>
      </c>
      <c r="AB57" s="48">
        <f>$CK57*C_Of!AB57</f>
        <v>888.010084527515</v>
      </c>
      <c r="AC57" s="48">
        <f>$CK57*C_Of!AC57</f>
        <v>231.5210192438503</v>
      </c>
      <c r="AD57" s="48">
        <f>$CK57*C_Of!AD57</f>
        <v>216.13523775208583</v>
      </c>
      <c r="AE57" s="48">
        <f>$CK57*C_Of!AE57</f>
        <v>4117.2366944143705</v>
      </c>
      <c r="AF57" s="48">
        <f>$CK57*C_Of!AF57</f>
        <v>6158.644019512014</v>
      </c>
      <c r="AG57" s="48">
        <f>$CK57*C_Of!AG57</f>
        <v>531.49559458715794</v>
      </c>
      <c r="AH57" s="48">
        <f>$CK57*C_Of!AH57</f>
        <v>5300.0236354079334</v>
      </c>
      <c r="AI57" s="48">
        <f>$CK57*C_Of!AI57</f>
        <v>3291.6765516634832</v>
      </c>
      <c r="AJ57" s="48">
        <f>$CK57*C_Of!AJ57</f>
        <v>0</v>
      </c>
      <c r="AK57" s="48">
        <f>$CK57*C_Of!AK57</f>
        <v>2038.2808034763596</v>
      </c>
      <c r="AL57" s="48">
        <f>$CK57*C_Of!AL57</f>
        <v>15467.8920035718</v>
      </c>
      <c r="AM57" s="48">
        <f>$CK57*C_Of!AM57</f>
        <v>827.89667598580377</v>
      </c>
      <c r="AN57" s="48">
        <f>$CK57*C_Of!AN57</f>
        <v>6123.4818267528199</v>
      </c>
      <c r="AO57" s="48">
        <f>$CK57*C_Of!AO57</f>
        <v>7294.6883073495128</v>
      </c>
      <c r="AP57" s="48">
        <f>$CK57*C_Of!AP57</f>
        <v>2298.9770154131716</v>
      </c>
      <c r="AQ57" s="48">
        <f>$CK57*C_Of!AQ57</f>
        <v>10301.291682720228</v>
      </c>
      <c r="AR57" s="48">
        <f>$CK57*C_Of!AR57</f>
        <v>1638.7763805072004</v>
      </c>
      <c r="AS57" s="48">
        <f>$CK57*C_Of!AS57</f>
        <v>2230.6261939729052</v>
      </c>
      <c r="AT57" s="48">
        <f>$CK57*C_Of!AT57</f>
        <v>756.15776134007058</v>
      </c>
      <c r="AU57" s="48">
        <f>$CK57*C_Of!AU57</f>
        <v>464.27364155134433</v>
      </c>
      <c r="AV57" s="48">
        <f>$CK57*C_Of!AV57</f>
        <v>5391.404064898803</v>
      </c>
      <c r="AW57" s="48">
        <f>$CK57*C_Of!AW57</f>
        <v>1158.5274487627385</v>
      </c>
      <c r="AX57" s="48">
        <f>$CK57*C_Of!AX57</f>
        <v>3322.1694287613873</v>
      </c>
      <c r="AY57" s="48">
        <f>$CK57*C_Of!AY57</f>
        <v>7895.5790574684643</v>
      </c>
      <c r="AZ57" s="48">
        <f>$CK57*C_Of!AZ57</f>
        <v>32494.835459183134</v>
      </c>
      <c r="BA57" s="48">
        <f>$CK57*C_Of!BA57</f>
        <v>454.75446323992384</v>
      </c>
      <c r="BB57" s="48">
        <f>$CK57*C_Of!BB57</f>
        <v>2418.0999256233604</v>
      </c>
      <c r="BC57" s="48">
        <f>$CK57*C_Of!BC57</f>
        <v>2295.4239407680734</v>
      </c>
      <c r="BD57" s="48">
        <f>$CK57*C_Of!BD57</f>
        <v>2583.4738250306218</v>
      </c>
      <c r="BE57" s="48">
        <f>$CK57*C_Of!BE57</f>
        <v>7896.2292585777659</v>
      </c>
      <c r="BF57" s="48">
        <f>$CK57*C_Of!BF57</f>
        <v>6659.4535390642322</v>
      </c>
      <c r="BG57" s="48">
        <f>$CK57*C_Of!BG57</f>
        <v>5127.3219438121232</v>
      </c>
      <c r="BH57" s="48">
        <f>$CK57*C_Of!BH57</f>
        <v>6146.3170909659575</v>
      </c>
      <c r="BI57" s="48">
        <f>$CK57*C_Of!BI57</f>
        <v>215448.21863383421</v>
      </c>
      <c r="BJ57" s="48">
        <f>$CK57*C_Of!BJ57</f>
        <v>2893.6075742262087</v>
      </c>
      <c r="BK57" s="48">
        <f>$CK57*C_Of!BK57</f>
        <v>14854.488773329909</v>
      </c>
      <c r="BL57" s="48">
        <f>$CK57*C_Of!BL57</f>
        <v>70.254624825607607</v>
      </c>
      <c r="BM57" s="48">
        <f>$CK57*C_Of!BM57</f>
        <v>245.58826602947838</v>
      </c>
      <c r="BN57" s="48">
        <f>$CK57*C_Of!BN57</f>
        <v>3656.3155503500625</v>
      </c>
      <c r="BO57" s="48">
        <f>$CK57*C_Of!BO57</f>
        <v>409.81872771540606</v>
      </c>
      <c r="BP57" s="48">
        <f>$CK57*C_Of!BP57</f>
        <v>1671.089591366778</v>
      </c>
      <c r="BQ57" s="48">
        <f>$CK57*C_Of!BQ57</f>
        <v>186.90313925518907</v>
      </c>
      <c r="BR57" s="48">
        <f>$CK57*C_Of!BR57</f>
        <v>54.69196988770247</v>
      </c>
      <c r="BS57" s="48">
        <f>$CK57*C_Of!BS57</f>
        <v>238.77785204885564</v>
      </c>
      <c r="BT57" s="48">
        <f>$CK57*C_Of!BT57</f>
        <v>10815.581503663956</v>
      </c>
      <c r="BU57" s="48">
        <f>$CK57*C_Of!BU57</f>
        <v>956.91968514699158</v>
      </c>
      <c r="BV57" s="48">
        <f>$CK57*C_Of!BV57</f>
        <v>2523.9396180056247</v>
      </c>
      <c r="BW57" s="48">
        <f>$CK57*C_Of!BW57</f>
        <v>516.91840908709537</v>
      </c>
      <c r="BX57" s="48">
        <f>$CK57*C_Of!BX57</f>
        <v>4403.3977281261859</v>
      </c>
      <c r="BY57" s="48">
        <f>$CK57*C_Of!BY57</f>
        <v>1002.2125990401826</v>
      </c>
      <c r="BZ57" s="48">
        <f>$CK57*C_Of!BZ57</f>
        <v>1262.9261299487634</v>
      </c>
      <c r="CA57" s="55">
        <f>$CK57*C_Of!CA57</f>
        <v>0</v>
      </c>
      <c r="CB57" s="83">
        <f t="shared" si="0"/>
        <v>540900.48835259257</v>
      </c>
      <c r="CC57" s="51">
        <f>$CK57*C_Of!CC57</f>
        <v>451423.39798050269</v>
      </c>
      <c r="CD57" s="48">
        <f>$CK57*C_Of!CD57</f>
        <v>0</v>
      </c>
      <c r="CE57" s="48">
        <f>$CK57*C_Of!CE57</f>
        <v>0</v>
      </c>
      <c r="CF57" s="48">
        <f>$CK57*C_Of!CF57</f>
        <v>208644.30935650424</v>
      </c>
      <c r="CG57" s="48">
        <f>$CK57*C_Of!CG57</f>
        <v>9212.6381183446629</v>
      </c>
      <c r="CH57" s="82">
        <f>$CK57*C_Of!CH57</f>
        <v>36474.16619205723</v>
      </c>
      <c r="CI57" s="93">
        <f t="shared" si="1"/>
        <v>1246655.0000000014</v>
      </c>
      <c r="CJ57" s="127"/>
      <c r="CK57" s="48">
        <f>+Sim_V_Of!G50</f>
        <v>1246655.0000000014</v>
      </c>
      <c r="CL57" s="48">
        <f t="shared" si="2"/>
        <v>0</v>
      </c>
      <c r="CM57" s="48"/>
      <c r="CN57" s="167">
        <f t="shared" si="3"/>
        <v>0.56611854253775751</v>
      </c>
      <c r="CO57" s="360">
        <v>0</v>
      </c>
    </row>
    <row r="58" spans="1:93" ht="19.5" x14ac:dyDescent="0.25">
      <c r="A58" s="30"/>
      <c r="B58" s="42" t="s">
        <v>49</v>
      </c>
      <c r="C58" s="43" t="s">
        <v>160</v>
      </c>
      <c r="D58" s="51">
        <f>$CK58*C_Of!D58</f>
        <v>7.1382987254672194</v>
      </c>
      <c r="E58" s="48">
        <f>$CK58*C_Of!E58</f>
        <v>8.3181418631527979</v>
      </c>
      <c r="F58" s="48">
        <f>$CK58*C_Of!F58</f>
        <v>22.766359741266616</v>
      </c>
      <c r="G58" s="48">
        <f>$CK58*C_Of!G58</f>
        <v>2.662635268283549</v>
      </c>
      <c r="H58" s="48">
        <f>$CK58*C_Of!H58</f>
        <v>70.171861252899646</v>
      </c>
      <c r="I58" s="48">
        <f>$CK58*C_Of!I58</f>
        <v>11.406952897071815</v>
      </c>
      <c r="J58" s="48">
        <f>$CK58*C_Of!J58</f>
        <v>10.966828388727883</v>
      </c>
      <c r="K58" s="48">
        <f>$CK58*C_Of!K58</f>
        <v>19.285512722078522</v>
      </c>
      <c r="L58" s="48">
        <f>$CK58*C_Of!L58</f>
        <v>13.858281326045406</v>
      </c>
      <c r="M58" s="48">
        <f>$CK58*C_Of!M58</f>
        <v>46.409236829766684</v>
      </c>
      <c r="N58" s="48">
        <f>$CK58*C_Of!N58</f>
        <v>3.2577245481561752</v>
      </c>
      <c r="O58" s="48">
        <f>$CK58*C_Of!O58</f>
        <v>234.82133411765261</v>
      </c>
      <c r="P58" s="48">
        <f>$CK58*C_Of!P58</f>
        <v>40.307993109861819</v>
      </c>
      <c r="Q58" s="48">
        <f>$CK58*C_Of!Q58</f>
        <v>6.3283229860654862</v>
      </c>
      <c r="R58" s="48">
        <f>$CK58*C_Of!R58</f>
        <v>313.45298573046261</v>
      </c>
      <c r="S58" s="48">
        <f>$CK58*C_Of!S58</f>
        <v>45.733888013455285</v>
      </c>
      <c r="T58" s="48">
        <f>$CK58*C_Of!T58</f>
        <v>94.574031624102219</v>
      </c>
      <c r="U58" s="48">
        <f>$CK58*C_Of!U58</f>
        <v>241.93519641986774</v>
      </c>
      <c r="V58" s="48">
        <f>$CK58*C_Of!V58</f>
        <v>277.86586448392342</v>
      </c>
      <c r="W58" s="48">
        <f>$CK58*C_Of!W58</f>
        <v>75.952583530487516</v>
      </c>
      <c r="X58" s="48">
        <f>$CK58*C_Of!X58</f>
        <v>54.623375515571901</v>
      </c>
      <c r="Y58" s="48">
        <f>$CK58*C_Of!Y58</f>
        <v>15.948320816991728</v>
      </c>
      <c r="Z58" s="48">
        <f>$CK58*C_Of!Z58</f>
        <v>98.903374644103849</v>
      </c>
      <c r="AA58" s="48">
        <f>$CK58*C_Of!AA58</f>
        <v>20.959462010803637</v>
      </c>
      <c r="AB58" s="48">
        <f>$CK58*C_Of!AB58</f>
        <v>16.788014894174967</v>
      </c>
      <c r="AC58" s="48">
        <f>$CK58*C_Of!AC58</f>
        <v>8.8657382169656689</v>
      </c>
      <c r="AD58" s="48">
        <f>$CK58*C_Of!AD58</f>
        <v>11.588285802801265</v>
      </c>
      <c r="AE58" s="48">
        <f>$CK58*C_Of!AE58</f>
        <v>121.07317468897099</v>
      </c>
      <c r="AF58" s="48">
        <f>$CK58*C_Of!AF58</f>
        <v>62.220817247157541</v>
      </c>
      <c r="AG58" s="48">
        <f>$CK58*C_Of!AG58</f>
        <v>9.9046042010848456</v>
      </c>
      <c r="AH58" s="48">
        <f>$CK58*C_Of!AH58</f>
        <v>36.573264295700874</v>
      </c>
      <c r="AI58" s="48">
        <f>$CK58*C_Of!AI58</f>
        <v>27.426873996663623</v>
      </c>
      <c r="AJ58" s="48">
        <f>$CK58*C_Of!AJ58</f>
        <v>0</v>
      </c>
      <c r="AK58" s="48">
        <f>$CK58*C_Of!AK58</f>
        <v>38.861507753583929</v>
      </c>
      <c r="AL58" s="48">
        <f>$CK58*C_Of!AL58</f>
        <v>246.98106381606996</v>
      </c>
      <c r="AM58" s="48">
        <f>$CK58*C_Of!AM58</f>
        <v>9.3775103602520744</v>
      </c>
      <c r="AN58" s="48">
        <f>$CK58*C_Of!AN58</f>
        <v>42.055812434252658</v>
      </c>
      <c r="AO58" s="48">
        <f>$CK58*C_Of!AO58</f>
        <v>56.44523389537509</v>
      </c>
      <c r="AP58" s="48">
        <f>$CK58*C_Of!AP58</f>
        <v>63.552448504757834</v>
      </c>
      <c r="AQ58" s="48">
        <f>$CK58*C_Of!AQ58</f>
        <v>118.96739389441309</v>
      </c>
      <c r="AR58" s="48">
        <f>$CK58*C_Of!AR58</f>
        <v>28.472722180825976</v>
      </c>
      <c r="AS58" s="48">
        <f>$CK58*C_Of!AS58</f>
        <v>53.884574826431837</v>
      </c>
      <c r="AT58" s="48">
        <f>$CK58*C_Of!AT58</f>
        <v>17.142704069097007</v>
      </c>
      <c r="AU58" s="48">
        <f>$CK58*C_Of!AU58</f>
        <v>7.9181464829211379</v>
      </c>
      <c r="AV58" s="48">
        <f>$CK58*C_Of!AV58</f>
        <v>53.062285792901839</v>
      </c>
      <c r="AW58" s="48">
        <f>$CK58*C_Of!AW58</f>
        <v>10.962051760855156</v>
      </c>
      <c r="AX58" s="48">
        <f>$CK58*C_Of!AX58</f>
        <v>37.396742084442657</v>
      </c>
      <c r="AY58" s="48">
        <f>$CK58*C_Of!AY58</f>
        <v>54.811985989001926</v>
      </c>
      <c r="AZ58" s="48">
        <f>$CK58*C_Of!AZ58</f>
        <v>161.59916975668756</v>
      </c>
      <c r="BA58" s="48">
        <f>$CK58*C_Of!BA58</f>
        <v>25.5682372128718</v>
      </c>
      <c r="BB58" s="48">
        <f>$CK58*C_Of!BB58</f>
        <v>36.951293774147707</v>
      </c>
      <c r="BC58" s="48">
        <f>$CK58*C_Of!BC58</f>
        <v>83.683666433549888</v>
      </c>
      <c r="BD58" s="48">
        <f>$CK58*C_Of!BD58</f>
        <v>1969.6496840798404</v>
      </c>
      <c r="BE58" s="48">
        <f>$CK58*C_Of!BE58</f>
        <v>82.86364610932975</v>
      </c>
      <c r="BF58" s="48">
        <f>$CK58*C_Of!BF58</f>
        <v>220.49588561032189</v>
      </c>
      <c r="BG58" s="48">
        <f>$CK58*C_Of!BG58</f>
        <v>125.28501838075594</v>
      </c>
      <c r="BH58" s="48">
        <f>$CK58*C_Of!BH58</f>
        <v>223.14268429600614</v>
      </c>
      <c r="BI58" s="48">
        <f>$CK58*C_Of!BI58</f>
        <v>1707.2384052405605</v>
      </c>
      <c r="BJ58" s="48">
        <f>$CK58*C_Of!BJ58</f>
        <v>4075.5189273523388</v>
      </c>
      <c r="BK58" s="48">
        <f>$CK58*C_Of!BK58</f>
        <v>863.9942352116916</v>
      </c>
      <c r="BL58" s="48">
        <f>$CK58*C_Of!BL58</f>
        <v>100.96284756869971</v>
      </c>
      <c r="BM58" s="48">
        <f>$CK58*C_Of!BM58</f>
        <v>93.874075356808149</v>
      </c>
      <c r="BN58" s="48">
        <f>$CK58*C_Of!BN58</f>
        <v>52.635157746710689</v>
      </c>
      <c r="BO58" s="48">
        <f>$CK58*C_Of!BO58</f>
        <v>922.19743357246045</v>
      </c>
      <c r="BP58" s="48">
        <f>$CK58*C_Of!BP58</f>
        <v>3462.9088901257232</v>
      </c>
      <c r="BQ58" s="48">
        <f>$CK58*C_Of!BQ58</f>
        <v>172.86557958915293</v>
      </c>
      <c r="BR58" s="48">
        <f>$CK58*C_Of!BR58</f>
        <v>255.75317800052929</v>
      </c>
      <c r="BS58" s="48">
        <f>$CK58*C_Of!BS58</f>
        <v>1.9974735372642698</v>
      </c>
      <c r="BT58" s="48">
        <f>$CK58*C_Of!BT58</f>
        <v>7837.6234467469385</v>
      </c>
      <c r="BU58" s="48">
        <f>$CK58*C_Of!BU58</f>
        <v>5453.3454926646491</v>
      </c>
      <c r="BV58" s="48">
        <f>$CK58*C_Of!BV58</f>
        <v>985.85934452553033</v>
      </c>
      <c r="BW58" s="48">
        <f>$CK58*C_Of!BW58</f>
        <v>492.94498598622488</v>
      </c>
      <c r="BX58" s="48">
        <f>$CK58*C_Of!BX58</f>
        <v>624.96399194538776</v>
      </c>
      <c r="BY58" s="48">
        <f>$CK58*C_Of!BY58</f>
        <v>726.71362822929177</v>
      </c>
      <c r="BZ58" s="48">
        <f>$CK58*C_Of!BZ58</f>
        <v>562.01724717321974</v>
      </c>
      <c r="CA58" s="55">
        <f>$CK58*C_Of!CA58</f>
        <v>0</v>
      </c>
      <c r="CB58" s="83">
        <f t="shared" si="0"/>
        <v>34194.635149981674</v>
      </c>
      <c r="CC58" s="51">
        <f>$CK58*C_Of!CC58</f>
        <v>97139.808102587689</v>
      </c>
      <c r="CD58" s="48">
        <f>$CK58*C_Of!CD58</f>
        <v>0</v>
      </c>
      <c r="CE58" s="48">
        <f>$CK58*C_Of!CE58</f>
        <v>0</v>
      </c>
      <c r="CF58" s="48">
        <f>$CK58*C_Of!CF58</f>
        <v>82317.910316737267</v>
      </c>
      <c r="CG58" s="48">
        <f>$CK58*C_Of!CG58</f>
        <v>17273.141574480789</v>
      </c>
      <c r="CH58" s="82">
        <f>$CK58*C_Of!CH58</f>
        <v>30534.504856213287</v>
      </c>
      <c r="CI58" s="93">
        <f t="shared" si="1"/>
        <v>261460.0000000007</v>
      </c>
      <c r="CJ58" s="127"/>
      <c r="CK58" s="48">
        <f>+Sim_V_Of!G51</f>
        <v>261460.0000000007</v>
      </c>
      <c r="CL58" s="48">
        <f t="shared" si="2"/>
        <v>0</v>
      </c>
      <c r="CM58" s="48"/>
      <c r="CN58" s="167">
        <f t="shared" si="3"/>
        <v>0.86921657175100753</v>
      </c>
      <c r="CO58" s="360">
        <v>0</v>
      </c>
    </row>
    <row r="59" spans="1:93" ht="19.5" x14ac:dyDescent="0.25">
      <c r="A59" s="30"/>
      <c r="B59" s="42" t="s">
        <v>50</v>
      </c>
      <c r="C59" s="43" t="s">
        <v>161</v>
      </c>
      <c r="D59" s="51">
        <f>$CK59*C_Of!D59</f>
        <v>68.090814905599572</v>
      </c>
      <c r="E59" s="48">
        <f>$CK59*C_Of!E59</f>
        <v>78.93765718251079</v>
      </c>
      <c r="F59" s="48">
        <f>$CK59*C_Of!F59</f>
        <v>214.5527015880958</v>
      </c>
      <c r="G59" s="48">
        <f>$CK59*C_Of!G59</f>
        <v>25.692652585380088</v>
      </c>
      <c r="H59" s="48">
        <f>$CK59*C_Of!H59</f>
        <v>671.82889136944061</v>
      </c>
      <c r="I59" s="48">
        <f>$CK59*C_Of!I59</f>
        <v>108.68095745394952</v>
      </c>
      <c r="J59" s="48">
        <f>$CK59*C_Of!J59</f>
        <v>105.77155665913641</v>
      </c>
      <c r="K59" s="48">
        <f>$CK59*C_Of!K59</f>
        <v>185.8410195169871</v>
      </c>
      <c r="L59" s="48">
        <f>$CK59*C_Of!L59</f>
        <v>130.68616658216999</v>
      </c>
      <c r="M59" s="48">
        <f>$CK59*C_Of!M59</f>
        <v>448.25973800128935</v>
      </c>
      <c r="N59" s="48">
        <f>$CK59*C_Of!N59</f>
        <v>41.775924791220582</v>
      </c>
      <c r="O59" s="48">
        <f>$CK59*C_Of!O59</f>
        <v>3089.4883404735551</v>
      </c>
      <c r="P59" s="48">
        <f>$CK59*C_Of!P59</f>
        <v>356.08156576407896</v>
      </c>
      <c r="Q59" s="48">
        <f>$CK59*C_Of!Q59</f>
        <v>58.871056191038932</v>
      </c>
      <c r="R59" s="48">
        <f>$CK59*C_Of!R59</f>
        <v>2897.4693292281431</v>
      </c>
      <c r="S59" s="48">
        <f>$CK59*C_Of!S59</f>
        <v>411.60534586775861</v>
      </c>
      <c r="T59" s="48">
        <f>$CK59*C_Of!T59</f>
        <v>893.6719778397686</v>
      </c>
      <c r="U59" s="48">
        <f>$CK59*C_Of!U59</f>
        <v>2289.8707296522848</v>
      </c>
      <c r="V59" s="48">
        <f>$CK59*C_Of!V59</f>
        <v>2697.9840230924633</v>
      </c>
      <c r="W59" s="48">
        <f>$CK59*C_Of!W59</f>
        <v>732.85420309763185</v>
      </c>
      <c r="X59" s="48">
        <f>$CK59*C_Of!X59</f>
        <v>509.34699823004735</v>
      </c>
      <c r="Y59" s="48">
        <f>$CK59*C_Of!Y59</f>
        <v>149.89194678341707</v>
      </c>
      <c r="Z59" s="48">
        <f>$CK59*C_Of!Z59</f>
        <v>954.44434341456395</v>
      </c>
      <c r="AA59" s="48">
        <f>$CK59*C_Of!AA59</f>
        <v>202.89815705207408</v>
      </c>
      <c r="AB59" s="48">
        <f>$CK59*C_Of!AB59</f>
        <v>158.12501317550903</v>
      </c>
      <c r="AC59" s="48">
        <f>$CK59*C_Of!AC59</f>
        <v>95.716138267929054</v>
      </c>
      <c r="AD59" s="48">
        <f>$CK59*C_Of!AD59</f>
        <v>111.40059964421907</v>
      </c>
      <c r="AE59" s="48">
        <f>$CK59*C_Of!AE59</f>
        <v>1110.0254482020591</v>
      </c>
      <c r="AF59" s="48">
        <f>$CK59*C_Of!AF59</f>
        <v>557.18753839638237</v>
      </c>
      <c r="AG59" s="48">
        <f>$CK59*C_Of!AG59</f>
        <v>93.287077397917571</v>
      </c>
      <c r="AH59" s="48">
        <f>$CK59*C_Of!AH59</f>
        <v>325.67816291319207</v>
      </c>
      <c r="AI59" s="48">
        <f>$CK59*C_Of!AI59</f>
        <v>215.23137431429646</v>
      </c>
      <c r="AJ59" s="48">
        <f>$CK59*C_Of!AJ59</f>
        <v>0</v>
      </c>
      <c r="AK59" s="48">
        <f>$CK59*C_Of!AK59</f>
        <v>182.97354966180393</v>
      </c>
      <c r="AL59" s="48">
        <f>$CK59*C_Of!AL59</f>
        <v>798.27702695184394</v>
      </c>
      <c r="AM59" s="48">
        <f>$CK59*C_Of!AM59</f>
        <v>82.936045405302266</v>
      </c>
      <c r="AN59" s="48">
        <f>$CK59*C_Of!AN59</f>
        <v>374.00187635513635</v>
      </c>
      <c r="AO59" s="48">
        <f>$CK59*C_Of!AO59</f>
        <v>508.836101730265</v>
      </c>
      <c r="AP59" s="48">
        <f>$CK59*C_Of!AP59</f>
        <v>545.88089007392682</v>
      </c>
      <c r="AQ59" s="48">
        <f>$CK59*C_Of!AQ59</f>
        <v>1097.9612477837877</v>
      </c>
      <c r="AR59" s="48">
        <f>$CK59*C_Of!AR59</f>
        <v>169.90533316147838</v>
      </c>
      <c r="AS59" s="48">
        <f>$CK59*C_Of!AS59</f>
        <v>278.91934792349775</v>
      </c>
      <c r="AT59" s="48">
        <f>$CK59*C_Of!AT59</f>
        <v>122.5646774663944</v>
      </c>
      <c r="AU59" s="48">
        <f>$CK59*C_Of!AU59</f>
        <v>71.957648892506697</v>
      </c>
      <c r="AV59" s="48">
        <f>$CK59*C_Of!AV59</f>
        <v>435.87024204270352</v>
      </c>
      <c r="AW59" s="48">
        <f>$CK59*C_Of!AW59</f>
        <v>90.061692693362218</v>
      </c>
      <c r="AX59" s="48">
        <f>$CK59*C_Of!AX59</f>
        <v>255.50294652947451</v>
      </c>
      <c r="AY59" s="48">
        <f>$CK59*C_Of!AY59</f>
        <v>448.72548989473626</v>
      </c>
      <c r="AZ59" s="48">
        <f>$CK59*C_Of!AZ59</f>
        <v>1387.6875094917264</v>
      </c>
      <c r="BA59" s="48">
        <f>$CK59*C_Of!BA59</f>
        <v>837.87177578711146</v>
      </c>
      <c r="BB59" s="48">
        <f>$CK59*C_Of!BB59</f>
        <v>184.17896286299339</v>
      </c>
      <c r="BC59" s="48">
        <f>$CK59*C_Of!BC59</f>
        <v>150.52711118005226</v>
      </c>
      <c r="BD59" s="48">
        <f>$CK59*C_Of!BD59</f>
        <v>281.40785772777161</v>
      </c>
      <c r="BE59" s="48">
        <f>$CK59*C_Of!BE59</f>
        <v>407.61475958901821</v>
      </c>
      <c r="BF59" s="48">
        <f>$CK59*C_Of!BF59</f>
        <v>463.80862816563547</v>
      </c>
      <c r="BG59" s="48">
        <f>$CK59*C_Of!BG59</f>
        <v>366.05190638024089</v>
      </c>
      <c r="BH59" s="48">
        <f>$CK59*C_Of!BH59</f>
        <v>322.70368286350157</v>
      </c>
      <c r="BI59" s="48">
        <f>$CK59*C_Of!BI59</f>
        <v>23082.341230788497</v>
      </c>
      <c r="BJ59" s="48">
        <f>$CK59*C_Of!BJ59</f>
        <v>2641.6921365074872</v>
      </c>
      <c r="BK59" s="48">
        <f>$CK59*C_Of!BK59</f>
        <v>2781.5326426229799</v>
      </c>
      <c r="BL59" s="48">
        <f>$CK59*C_Of!BL59</f>
        <v>19.225564539626355</v>
      </c>
      <c r="BM59" s="48">
        <f>$CK59*C_Of!BM59</f>
        <v>51.724315173808847</v>
      </c>
      <c r="BN59" s="48">
        <f>$CK59*C_Of!BN59</f>
        <v>497.45594215736406</v>
      </c>
      <c r="BO59" s="48">
        <f>$CK59*C_Of!BO59</f>
        <v>176.64604600291187</v>
      </c>
      <c r="BP59" s="48">
        <f>$CK59*C_Of!BP59</f>
        <v>154.74236520288994</v>
      </c>
      <c r="BQ59" s="48">
        <f>$CK59*C_Of!BQ59</f>
        <v>84.442267525602801</v>
      </c>
      <c r="BR59" s="48">
        <f>$CK59*C_Of!BR59</f>
        <v>11.682779292823465</v>
      </c>
      <c r="BS59" s="48">
        <f>$CK59*C_Of!BS59</f>
        <v>19.293292147055777</v>
      </c>
      <c r="BT59" s="48">
        <f>$CK59*C_Of!BT59</f>
        <v>748.25145998808478</v>
      </c>
      <c r="BU59" s="48">
        <f>$CK59*C_Of!BU59</f>
        <v>660.46185969618489</v>
      </c>
      <c r="BV59" s="48">
        <f>$CK59*C_Of!BV59</f>
        <v>266.34144138803345</v>
      </c>
      <c r="BW59" s="48">
        <f>$CK59*C_Of!BW59</f>
        <v>188.77827600642533</v>
      </c>
      <c r="BX59" s="48">
        <f>$CK59*C_Of!BX59</f>
        <v>855.14213383186677</v>
      </c>
      <c r="BY59" s="48">
        <f>$CK59*C_Of!BY59</f>
        <v>687.35806294012104</v>
      </c>
      <c r="BZ59" s="48">
        <f>$CK59*C_Of!BZ59</f>
        <v>411.08561845457552</v>
      </c>
      <c r="CA59" s="55">
        <f>$CK59*C_Of!CA59</f>
        <v>0</v>
      </c>
      <c r="CB59" s="83">
        <f t="shared" si="0"/>
        <v>63195.671194514718</v>
      </c>
      <c r="CC59" s="51">
        <f>$CK59*C_Of!CC59</f>
        <v>163244.05081533871</v>
      </c>
      <c r="CD59" s="48">
        <f>$CK59*C_Of!CD59</f>
        <v>0</v>
      </c>
      <c r="CE59" s="48">
        <f>$CK59*C_Of!CE59</f>
        <v>0</v>
      </c>
      <c r="CF59" s="48">
        <f>$CK59*C_Of!CF59</f>
        <v>425179.71086530742</v>
      </c>
      <c r="CG59" s="48">
        <f>$CK59*C_Of!CG59</f>
        <v>-7512.2086487338302</v>
      </c>
      <c r="CH59" s="82">
        <f>$CK59*C_Of!CH59</f>
        <v>202215.77577357256</v>
      </c>
      <c r="CI59" s="93">
        <f t="shared" si="1"/>
        <v>846322.99999999953</v>
      </c>
      <c r="CJ59" s="127"/>
      <c r="CK59" s="48">
        <f>+Sim_V_Of!G52</f>
        <v>846322.99999999884</v>
      </c>
      <c r="CL59" s="48">
        <f t="shared" si="2"/>
        <v>0</v>
      </c>
      <c r="CM59" s="48"/>
      <c r="CN59" s="167">
        <f t="shared" si="3"/>
        <v>0.92532913415502738</v>
      </c>
      <c r="CO59" s="360">
        <v>0</v>
      </c>
    </row>
    <row r="60" spans="1:93" ht="19.5" x14ac:dyDescent="0.25">
      <c r="A60" s="30"/>
      <c r="B60" s="42" t="s">
        <v>51</v>
      </c>
      <c r="C60" s="43" t="s">
        <v>162</v>
      </c>
      <c r="D60" s="51">
        <f>$CK60*C_Of!D60</f>
        <v>24.513325538152529</v>
      </c>
      <c r="E60" s="48">
        <f>$CK60*C_Of!E60</f>
        <v>33.705634933816043</v>
      </c>
      <c r="F60" s="48">
        <f>$CK60*C_Of!F60</f>
        <v>111.12439968010953</v>
      </c>
      <c r="G60" s="48">
        <f>$CK60*C_Of!G60</f>
        <v>5.4304917220720235</v>
      </c>
      <c r="H60" s="48">
        <f>$CK60*C_Of!H60</f>
        <v>209.76749286804755</v>
      </c>
      <c r="I60" s="48">
        <f>$CK60*C_Of!I60</f>
        <v>40.783317845281928</v>
      </c>
      <c r="J60" s="48">
        <f>$CK60*C_Of!J60</f>
        <v>23.010685312904325</v>
      </c>
      <c r="K60" s="48">
        <f>$CK60*C_Of!K60</f>
        <v>42.503758414589306</v>
      </c>
      <c r="L60" s="48">
        <f>$CK60*C_Of!L60</f>
        <v>66.581225565684406</v>
      </c>
      <c r="M60" s="48">
        <f>$CK60*C_Of!M60</f>
        <v>89.08104712503409</v>
      </c>
      <c r="N60" s="48">
        <f>$CK60*C_Of!N60</f>
        <v>559.40057983412589</v>
      </c>
      <c r="O60" s="48">
        <f>$CK60*C_Of!O60</f>
        <v>3133.3938411725399</v>
      </c>
      <c r="P60" s="48">
        <f>$CK60*C_Of!P60</f>
        <v>497.69445931939498</v>
      </c>
      <c r="Q60" s="48">
        <f>$CK60*C_Of!Q60</f>
        <v>40.575708181583806</v>
      </c>
      <c r="R60" s="48">
        <f>$CK60*C_Of!R60</f>
        <v>9563.7653615815289</v>
      </c>
      <c r="S60" s="48">
        <f>$CK60*C_Of!S60</f>
        <v>1175.1677521140202</v>
      </c>
      <c r="T60" s="48">
        <f>$CK60*C_Of!T60</f>
        <v>431.39604460593978</v>
      </c>
      <c r="U60" s="48">
        <f>$CK60*C_Of!U60</f>
        <v>2068.6665566715737</v>
      </c>
      <c r="V60" s="48">
        <f>$CK60*C_Of!V60</f>
        <v>1121.8312668473836</v>
      </c>
      <c r="W60" s="48">
        <f>$CK60*C_Of!W60</f>
        <v>152.93988846293746</v>
      </c>
      <c r="X60" s="48">
        <f>$CK60*C_Of!X60</f>
        <v>985.37850404174412</v>
      </c>
      <c r="Y60" s="48">
        <f>$CK60*C_Of!Y60</f>
        <v>77.227699304426878</v>
      </c>
      <c r="Z60" s="48">
        <f>$CK60*C_Of!Z60</f>
        <v>200.54418821132904</v>
      </c>
      <c r="AA60" s="48">
        <f>$CK60*C_Of!AA60</f>
        <v>326.88505680599025</v>
      </c>
      <c r="AB60" s="48">
        <f>$CK60*C_Of!AB60</f>
        <v>83.042581897866086</v>
      </c>
      <c r="AC60" s="48">
        <f>$CK60*C_Of!AC60</f>
        <v>26.827493938340659</v>
      </c>
      <c r="AD60" s="48">
        <f>$CK60*C_Of!AD60</f>
        <v>28.916153726334439</v>
      </c>
      <c r="AE60" s="48">
        <f>$CK60*C_Of!AE60</f>
        <v>1488.6811894984601</v>
      </c>
      <c r="AF60" s="48">
        <f>$CK60*C_Of!AF60</f>
        <v>1579.7149763366069</v>
      </c>
      <c r="AG60" s="48">
        <f>$CK60*C_Of!AG60</f>
        <v>49.039229751352231</v>
      </c>
      <c r="AH60" s="48">
        <f>$CK60*C_Of!AH60</f>
        <v>418.13861344880297</v>
      </c>
      <c r="AI60" s="48">
        <f>$CK60*C_Of!AI60</f>
        <v>259.25544331352467</v>
      </c>
      <c r="AJ60" s="48">
        <f>$CK60*C_Of!AJ60</f>
        <v>0</v>
      </c>
      <c r="AK60" s="48">
        <f>$CK60*C_Of!AK60</f>
        <v>168.03244986329699</v>
      </c>
      <c r="AL60" s="48">
        <f>$CK60*C_Of!AL60</f>
        <v>1451.5234335629834</v>
      </c>
      <c r="AM60" s="48">
        <f>$CK60*C_Of!AM60</f>
        <v>69.540059659200409</v>
      </c>
      <c r="AN60" s="48">
        <f>$CK60*C_Of!AN60</f>
        <v>487.09518964751669</v>
      </c>
      <c r="AO60" s="48">
        <f>$CK60*C_Of!AO60</f>
        <v>555.92155566492556</v>
      </c>
      <c r="AP60" s="48">
        <f>$CK60*C_Of!AP60</f>
        <v>118.78399892461645</v>
      </c>
      <c r="AQ60" s="48">
        <f>$CK60*C_Of!AQ60</f>
        <v>874.58234731008667</v>
      </c>
      <c r="AR60" s="48">
        <f>$CK60*C_Of!AR60</f>
        <v>138.11506766104094</v>
      </c>
      <c r="AS60" s="48">
        <f>$CK60*C_Of!AS60</f>
        <v>182.31993673107465</v>
      </c>
      <c r="AT60" s="48">
        <f>$CK60*C_Of!AT60</f>
        <v>64.14755886823292</v>
      </c>
      <c r="AU60" s="48">
        <f>$CK60*C_Of!AU60</f>
        <v>482.24326606160776</v>
      </c>
      <c r="AV60" s="48">
        <f>$CK60*C_Of!AV60</f>
        <v>433.0090529555759</v>
      </c>
      <c r="AW60" s="48">
        <f>$CK60*C_Of!AW60</f>
        <v>94.132828984040742</v>
      </c>
      <c r="AX60" s="48">
        <f>$CK60*C_Of!AX60</f>
        <v>270.01521355430344</v>
      </c>
      <c r="AY60" s="48">
        <f>$CK60*C_Of!AY60</f>
        <v>801.46623940456323</v>
      </c>
      <c r="AZ60" s="48">
        <f>$CK60*C_Of!AZ60</f>
        <v>4524.554391975882</v>
      </c>
      <c r="BA60" s="48">
        <f>$CK60*C_Of!BA60</f>
        <v>1108.6594689280291</v>
      </c>
      <c r="BB60" s="48">
        <f>$CK60*C_Of!BB60</f>
        <v>327.05716518349897</v>
      </c>
      <c r="BC60" s="48">
        <f>$CK60*C_Of!BC60</f>
        <v>7047.7961895955568</v>
      </c>
      <c r="BD60" s="48">
        <f>$CK60*C_Of!BD60</f>
        <v>5201.3804309557026</v>
      </c>
      <c r="BE60" s="48">
        <f>$CK60*C_Of!BE60</f>
        <v>1122.5171486808633</v>
      </c>
      <c r="BF60" s="48">
        <f>$CK60*C_Of!BF60</f>
        <v>1367.0292248602943</v>
      </c>
      <c r="BG60" s="48">
        <f>$CK60*C_Of!BG60</f>
        <v>413.74216935918042</v>
      </c>
      <c r="BH60" s="48">
        <f>$CK60*C_Of!BH60</f>
        <v>475.2905674134754</v>
      </c>
      <c r="BI60" s="48">
        <f>$CK60*C_Of!BI60</f>
        <v>19497.026050551041</v>
      </c>
      <c r="BJ60" s="48">
        <f>$CK60*C_Of!BJ60</f>
        <v>164.03097605294641</v>
      </c>
      <c r="BK60" s="48">
        <f>$CK60*C_Of!BK60</f>
        <v>1405.3714577039093</v>
      </c>
      <c r="BL60" s="48">
        <f>$CK60*C_Of!BL60</f>
        <v>4.5644434928551032</v>
      </c>
      <c r="BM60" s="48">
        <f>$CK60*C_Of!BM60</f>
        <v>19.213094151090473</v>
      </c>
      <c r="BN60" s="48">
        <f>$CK60*C_Of!BN60</f>
        <v>1646.8849743812455</v>
      </c>
      <c r="BO60" s="48">
        <f>$CK60*C_Of!BO60</f>
        <v>27.919817740260623</v>
      </c>
      <c r="BP60" s="48">
        <f>$CK60*C_Of!BP60</f>
        <v>124.12668987950167</v>
      </c>
      <c r="BQ60" s="48">
        <f>$CK60*C_Of!BQ60</f>
        <v>18.800903527516283</v>
      </c>
      <c r="BR60" s="48">
        <f>$CK60*C_Of!BR60</f>
        <v>4.42154600360643</v>
      </c>
      <c r="BS60" s="48">
        <f>$CK60*C_Of!BS60</f>
        <v>3.8340866271241669</v>
      </c>
      <c r="BT60" s="48">
        <f>$CK60*C_Of!BT60</f>
        <v>721.61635929468935</v>
      </c>
      <c r="BU60" s="48">
        <f>$CK60*C_Of!BU60</f>
        <v>68.446952977046081</v>
      </c>
      <c r="BV60" s="48">
        <f>$CK60*C_Of!BV60</f>
        <v>143.23509130010481</v>
      </c>
      <c r="BW60" s="48">
        <f>$CK60*C_Of!BW60</f>
        <v>27.591640514303485</v>
      </c>
      <c r="BX60" s="48">
        <f>$CK60*C_Of!BX60</f>
        <v>370.00637636126737</v>
      </c>
      <c r="BY60" s="48">
        <f>$CK60*C_Of!BY60</f>
        <v>116.3249286936021</v>
      </c>
      <c r="BZ60" s="48">
        <f>$CK60*C_Of!BZ60</f>
        <v>68.358590839266753</v>
      </c>
      <c r="CA60" s="55">
        <f>$CK60*C_Of!CA60</f>
        <v>0</v>
      </c>
      <c r="CB60" s="83">
        <f t="shared" si="0"/>
        <v>77125.712903968408</v>
      </c>
      <c r="CC60" s="51">
        <f>$CK60*C_Of!CC60</f>
        <v>40608.280801447836</v>
      </c>
      <c r="CD60" s="48">
        <f>$CK60*C_Of!CD60</f>
        <v>0</v>
      </c>
      <c r="CE60" s="48">
        <f>$CK60*C_Of!CE60</f>
        <v>0</v>
      </c>
      <c r="CF60" s="48">
        <f>$CK60*C_Of!CF60</f>
        <v>93429.792589985591</v>
      </c>
      <c r="CG60" s="48">
        <f>$CK60*C_Of!CG60</f>
        <v>12056.188537669384</v>
      </c>
      <c r="CH60" s="82">
        <f>$CK60*C_Of!CH60</f>
        <v>62005.025166928172</v>
      </c>
      <c r="CI60" s="93">
        <f t="shared" si="1"/>
        <v>285224.99999999942</v>
      </c>
      <c r="CJ60" s="127"/>
      <c r="CK60" s="48">
        <f>+Sim_V_Of!G53</f>
        <v>285224.99999999953</v>
      </c>
      <c r="CL60" s="48">
        <f t="shared" si="2"/>
        <v>0</v>
      </c>
      <c r="CM60" s="48"/>
      <c r="CN60" s="167">
        <f t="shared" si="3"/>
        <v>0.72959693959516669</v>
      </c>
      <c r="CO60" s="360">
        <v>0</v>
      </c>
    </row>
    <row r="61" spans="1:93" ht="19.5" x14ac:dyDescent="0.25">
      <c r="A61" s="30"/>
      <c r="B61" s="42" t="s">
        <v>52</v>
      </c>
      <c r="C61" s="43" t="s">
        <v>163</v>
      </c>
      <c r="D61" s="51">
        <f>$CK61*C_Of!D61</f>
        <v>41.056837878756667</v>
      </c>
      <c r="E61" s="48">
        <f>$CK61*C_Of!E61</f>
        <v>47.204857581081058</v>
      </c>
      <c r="F61" s="48">
        <f>$CK61*C_Of!F61</f>
        <v>126.85507529247283</v>
      </c>
      <c r="G61" s="48">
        <f>$CK61*C_Of!G61</f>
        <v>15.775320153870613</v>
      </c>
      <c r="H61" s="48">
        <f>$CK61*C_Of!H61</f>
        <v>407.47544344202402</v>
      </c>
      <c r="I61" s="48">
        <f>$CK61*C_Of!I61</f>
        <v>65.408586012321123</v>
      </c>
      <c r="J61" s="48">
        <f>$CK61*C_Of!J61</f>
        <v>64.895306958562372</v>
      </c>
      <c r="K61" s="48">
        <f>$CK61*C_Of!K61</f>
        <v>113.86741357260732</v>
      </c>
      <c r="L61" s="48">
        <f>$CK61*C_Of!L61</f>
        <v>77.350723292171992</v>
      </c>
      <c r="M61" s="48">
        <f>$CK61*C_Of!M61</f>
        <v>275.65235107772554</v>
      </c>
      <c r="N61" s="48">
        <f>$CK61*C_Of!N61</f>
        <v>36.778365907073741</v>
      </c>
      <c r="O61" s="48">
        <f>$CK61*C_Of!O61</f>
        <v>1798.0980102015458</v>
      </c>
      <c r="P61" s="48">
        <f>$CK61*C_Of!P61</f>
        <v>14554.467052142671</v>
      </c>
      <c r="Q61" s="48">
        <f>$CK61*C_Of!Q61</f>
        <v>34.080416327868029</v>
      </c>
      <c r="R61" s="48">
        <f>$CK61*C_Of!R61</f>
        <v>2381.8225715772878</v>
      </c>
      <c r="S61" s="48">
        <f>$CK61*C_Of!S61</f>
        <v>294.28690765721763</v>
      </c>
      <c r="T61" s="48">
        <f>$CK61*C_Of!T61</f>
        <v>530.72177823197251</v>
      </c>
      <c r="U61" s="48">
        <f>$CK61*C_Of!U61</f>
        <v>1076.2192588398998</v>
      </c>
      <c r="V61" s="48">
        <f>$CK61*C_Of!V61</f>
        <v>1691.2313170413654</v>
      </c>
      <c r="W61" s="48">
        <f>$CK61*C_Of!W61</f>
        <v>450.11266330850782</v>
      </c>
      <c r="X61" s="48">
        <f>$CK61*C_Of!X61</f>
        <v>329.67079094592111</v>
      </c>
      <c r="Y61" s="48">
        <f>$CK61*C_Of!Y61</f>
        <v>88.640059755182122</v>
      </c>
      <c r="Z61" s="48">
        <f>$CK61*C_Of!Z61</f>
        <v>586.11833882909957</v>
      </c>
      <c r="AA61" s="48">
        <f>$CK61*C_Of!AA61</f>
        <v>133.21387739564412</v>
      </c>
      <c r="AB61" s="48">
        <f>$CK61*C_Of!AB61</f>
        <v>93.407106961786411</v>
      </c>
      <c r="AC61" s="48">
        <f>$CK61*C_Of!AC61</f>
        <v>51.24509995215957</v>
      </c>
      <c r="AD61" s="48">
        <f>$CK61*C_Of!AD61</f>
        <v>68.001642903140066</v>
      </c>
      <c r="AE61" s="48">
        <f>$CK61*C_Of!AE61</f>
        <v>701.7007055111286</v>
      </c>
      <c r="AF61" s="48">
        <f>$CK61*C_Of!AF61</f>
        <v>423.85077767328147</v>
      </c>
      <c r="AG61" s="48">
        <f>$CK61*C_Of!AG61</f>
        <v>55.102713892704337</v>
      </c>
      <c r="AH61" s="48">
        <f>$CK61*C_Of!AH61</f>
        <v>174.04865799422845</v>
      </c>
      <c r="AI61" s="48">
        <f>$CK61*C_Of!AI61</f>
        <v>115.24776621873255</v>
      </c>
      <c r="AJ61" s="48">
        <f>$CK61*C_Of!AJ61</f>
        <v>0</v>
      </c>
      <c r="AK61" s="48">
        <f>$CK61*C_Of!AK61</f>
        <v>96.952628143736945</v>
      </c>
      <c r="AL61" s="48">
        <f>$CK61*C_Of!AL61</f>
        <v>375.15714316476107</v>
      </c>
      <c r="AM61" s="48">
        <f>$CK61*C_Of!AM61</f>
        <v>46.952308513868282</v>
      </c>
      <c r="AN61" s="48">
        <f>$CK61*C_Of!AN61</f>
        <v>199.36078272799207</v>
      </c>
      <c r="AO61" s="48">
        <f>$CK61*C_Of!AO61</f>
        <v>279.12915960142851</v>
      </c>
      <c r="AP61" s="48">
        <f>$CK61*C_Of!AP61</f>
        <v>70.974163130208751</v>
      </c>
      <c r="AQ61" s="48">
        <f>$CK61*C_Of!AQ61</f>
        <v>20431.736673084062</v>
      </c>
      <c r="AR61" s="48">
        <f>$CK61*C_Of!AR61</f>
        <v>93.65303288079221</v>
      </c>
      <c r="AS61" s="48">
        <f>$CK61*C_Of!AS61</f>
        <v>154.7318674626687</v>
      </c>
      <c r="AT61" s="48">
        <f>$CK61*C_Of!AT61</f>
        <v>71.147358273053214</v>
      </c>
      <c r="AU61" s="48">
        <f>$CK61*C_Of!AU61</f>
        <v>46.180066654643326</v>
      </c>
      <c r="AV61" s="48">
        <f>$CK61*C_Of!AV61</f>
        <v>240.75248396081381</v>
      </c>
      <c r="AW61" s="48">
        <f>$CK61*C_Of!AW61</f>
        <v>49.411714572147446</v>
      </c>
      <c r="AX61" s="48">
        <f>$CK61*C_Of!AX61</f>
        <v>138.0317942889159</v>
      </c>
      <c r="AY61" s="48">
        <f>$CK61*C_Of!AY61</f>
        <v>241.02100125285907</v>
      </c>
      <c r="AZ61" s="48">
        <f>$CK61*C_Of!AZ61</f>
        <v>755.65412768167835</v>
      </c>
      <c r="BA61" s="48">
        <f>$CK61*C_Of!BA61</f>
        <v>62.145153213419853</v>
      </c>
      <c r="BB61" s="48">
        <f>$CK61*C_Of!BB61</f>
        <v>100.93376603181375</v>
      </c>
      <c r="BC61" s="48">
        <f>$CK61*C_Of!BC61</f>
        <v>310.19649053322382</v>
      </c>
      <c r="BD61" s="48">
        <f>$CK61*C_Of!BD61</f>
        <v>4638.0087558788346</v>
      </c>
      <c r="BE61" s="48">
        <f>$CK61*C_Of!BE61</f>
        <v>569.81699459029198</v>
      </c>
      <c r="BF61" s="48">
        <f>$CK61*C_Of!BF61</f>
        <v>229.61900926422692</v>
      </c>
      <c r="BG61" s="48">
        <f>$CK61*C_Of!BG61</f>
        <v>219.26502164721322</v>
      </c>
      <c r="BH61" s="48">
        <f>$CK61*C_Of!BH61</f>
        <v>553.16912943868113</v>
      </c>
      <c r="BI61" s="48">
        <f>$CK61*C_Of!BI61</f>
        <v>6211.5950679447196</v>
      </c>
      <c r="BJ61" s="48">
        <f>$CK61*C_Of!BJ61</f>
        <v>1324.1546734045457</v>
      </c>
      <c r="BK61" s="48">
        <f>$CK61*C_Of!BK61</f>
        <v>22332.108275490296</v>
      </c>
      <c r="BL61" s="48">
        <f>$CK61*C_Of!BL61</f>
        <v>11.19725198954969</v>
      </c>
      <c r="BM61" s="48">
        <f>$CK61*C_Of!BM61</f>
        <v>31.123511521034356</v>
      </c>
      <c r="BN61" s="48">
        <f>$CK61*C_Of!BN61</f>
        <v>334.08284495325114</v>
      </c>
      <c r="BO61" s="48">
        <f>$CK61*C_Of!BO61</f>
        <v>75.291152222679983</v>
      </c>
      <c r="BP61" s="48">
        <f>$CK61*C_Of!BP61</f>
        <v>226.61084226841723</v>
      </c>
      <c r="BQ61" s="48">
        <f>$CK61*C_Of!BQ61</f>
        <v>77.78819885509337</v>
      </c>
      <c r="BR61" s="48">
        <f>$CK61*C_Of!BR61</f>
        <v>20.359177718121565</v>
      </c>
      <c r="BS61" s="48">
        <f>$CK61*C_Of!BS61</f>
        <v>11.864195888032286</v>
      </c>
      <c r="BT61" s="48">
        <f>$CK61*C_Of!BT61</f>
        <v>281.0820816630748</v>
      </c>
      <c r="BU61" s="48">
        <f>$CK61*C_Of!BU61</f>
        <v>160.80065138448319</v>
      </c>
      <c r="BV61" s="48">
        <f>$CK61*C_Of!BV61</f>
        <v>232.59272296849701</v>
      </c>
      <c r="BW61" s="48">
        <f>$CK61*C_Of!BW61</f>
        <v>431.94692094099651</v>
      </c>
      <c r="BX61" s="48">
        <f>$CK61*C_Of!BX61</f>
        <v>308.75909078622203</v>
      </c>
      <c r="BY61" s="48">
        <f>$CK61*C_Of!BY61</f>
        <v>277.24777589369739</v>
      </c>
      <c r="BZ61" s="48">
        <f>$CK61*C_Of!BZ61</f>
        <v>416.19422869836239</v>
      </c>
      <c r="CA61" s="55">
        <f>$CK61*C_Of!CA61</f>
        <v>0</v>
      </c>
      <c r="CB61" s="83">
        <f t="shared" si="0"/>
        <v>89642.407085112456</v>
      </c>
      <c r="CC61" s="51">
        <f>$CK61*C_Of!CC61</f>
        <v>305537.94188079826</v>
      </c>
      <c r="CD61" s="48">
        <f>$CK61*C_Of!CD61</f>
        <v>0</v>
      </c>
      <c r="CE61" s="48">
        <f>$CK61*C_Of!CE61</f>
        <v>0</v>
      </c>
      <c r="CF61" s="48">
        <f>$CK61*C_Of!CF61</f>
        <v>204124.80974242333</v>
      </c>
      <c r="CG61" s="48">
        <f>$CK61*C_Of!CG61</f>
        <v>93364.278533072604</v>
      </c>
      <c r="CH61" s="82">
        <f>$CK61*C_Of!CH61</f>
        <v>78808.562758593849</v>
      </c>
      <c r="CI61" s="93">
        <f t="shared" si="1"/>
        <v>771478.00000000047</v>
      </c>
      <c r="CJ61" s="127"/>
      <c r="CK61" s="48">
        <f>+Sim_V_Of!G54</f>
        <v>771478.00000000012</v>
      </c>
      <c r="CL61" s="48">
        <f t="shared" si="2"/>
        <v>0</v>
      </c>
      <c r="CM61" s="48"/>
      <c r="CN61" s="167">
        <f t="shared" si="3"/>
        <v>0.88380432483478144</v>
      </c>
      <c r="CO61" s="360">
        <v>0</v>
      </c>
    </row>
    <row r="62" spans="1:93" ht="19.5" x14ac:dyDescent="0.25">
      <c r="A62" s="30"/>
      <c r="B62" s="42" t="s">
        <v>53</v>
      </c>
      <c r="C62" s="43" t="s">
        <v>164</v>
      </c>
      <c r="D62" s="51">
        <f>$CK62*C_Of!D62</f>
        <v>31.731487644653857</v>
      </c>
      <c r="E62" s="48">
        <f>$CK62*C_Of!E62</f>
        <v>36.999724584931258</v>
      </c>
      <c r="F62" s="48">
        <f>$CK62*C_Of!F62</f>
        <v>101.35293545059632</v>
      </c>
      <c r="G62" s="48">
        <f>$CK62*C_Of!G62</f>
        <v>11.819059688809393</v>
      </c>
      <c r="H62" s="48">
        <f>$CK62*C_Of!H62</f>
        <v>311.78819329176531</v>
      </c>
      <c r="I62" s="48">
        <f>$CK62*C_Of!I62</f>
        <v>50.714081298325233</v>
      </c>
      <c r="J62" s="48">
        <f>$CK62*C_Of!J62</f>
        <v>48.683141203471905</v>
      </c>
      <c r="K62" s="48">
        <f>$CK62*C_Of!K62</f>
        <v>85.620173055137826</v>
      </c>
      <c r="L62" s="48">
        <f>$CK62*C_Of!L62</f>
        <v>61.690439572353938</v>
      </c>
      <c r="M62" s="48">
        <f>$CK62*C_Of!M62</f>
        <v>205.97849127862276</v>
      </c>
      <c r="N62" s="48">
        <f>$CK62*C_Of!N62</f>
        <v>12.232786980091326</v>
      </c>
      <c r="O62" s="48">
        <f>$CK62*C_Of!O62</f>
        <v>1016.9065097553863</v>
      </c>
      <c r="P62" s="48">
        <f>$CK62*C_Of!P62</f>
        <v>221.80190616142391</v>
      </c>
      <c r="Q62" s="48">
        <f>$CK62*C_Of!Q62</f>
        <v>28.913371324774968</v>
      </c>
      <c r="R62" s="48">
        <f>$CK62*C_Of!R62</f>
        <v>1391.0780197107335</v>
      </c>
      <c r="S62" s="48">
        <f>$CK62*C_Of!S62</f>
        <v>203.66157865223465</v>
      </c>
      <c r="T62" s="48">
        <f>$CK62*C_Of!T62</f>
        <v>420.89310435169364</v>
      </c>
      <c r="U62" s="48">
        <f>$CK62*C_Of!U62</f>
        <v>813.20591527116744</v>
      </c>
      <c r="V62" s="48">
        <f>$CK62*C_Of!V62</f>
        <v>1233.1942229603271</v>
      </c>
      <c r="W62" s="48">
        <f>$CK62*C_Of!W62</f>
        <v>337.04205414072709</v>
      </c>
      <c r="X62" s="48">
        <f>$CK62*C_Of!X62</f>
        <v>236.90859569759184</v>
      </c>
      <c r="Y62" s="48">
        <f>$CK62*C_Of!Y62</f>
        <v>70.781066298562166</v>
      </c>
      <c r="Z62" s="48">
        <f>$CK62*C_Of!Z62</f>
        <v>439.0126660216535</v>
      </c>
      <c r="AA62" s="48">
        <f>$CK62*C_Of!AA62</f>
        <v>93.076723097728888</v>
      </c>
      <c r="AB62" s="48">
        <f>$CK62*C_Of!AB62</f>
        <v>74.743138601235856</v>
      </c>
      <c r="AC62" s="48">
        <f>$CK62*C_Of!AC62</f>
        <v>39.250963202211778</v>
      </c>
      <c r="AD62" s="48">
        <f>$CK62*C_Of!AD62</f>
        <v>51.462945073500727</v>
      </c>
      <c r="AE62" s="48">
        <f>$CK62*C_Of!AE62</f>
        <v>514.860336679238</v>
      </c>
      <c r="AF62" s="48">
        <f>$CK62*C_Of!AF62</f>
        <v>269.098581779808</v>
      </c>
      <c r="AG62" s="48">
        <f>$CK62*C_Of!AG62</f>
        <v>44.097216027434555</v>
      </c>
      <c r="AH62" s="48">
        <f>$CK62*C_Of!AH62</f>
        <v>163.91701904539602</v>
      </c>
      <c r="AI62" s="48">
        <f>$CK62*C_Of!AI62</f>
        <v>106.8898238455461</v>
      </c>
      <c r="AJ62" s="48">
        <f>$CK62*C_Of!AJ62</f>
        <v>0</v>
      </c>
      <c r="AK62" s="48">
        <f>$CK62*C_Of!AK62</f>
        <v>85.233600775524479</v>
      </c>
      <c r="AL62" s="48">
        <f>$CK62*C_Of!AL62</f>
        <v>373.43843193027675</v>
      </c>
      <c r="AM62" s="48">
        <f>$CK62*C_Of!AM62</f>
        <v>40.171462599661361</v>
      </c>
      <c r="AN62" s="48">
        <f>$CK62*C_Of!AN62</f>
        <v>188.51788849948909</v>
      </c>
      <c r="AO62" s="48">
        <f>$CK62*C_Of!AO62</f>
        <v>252.15184329357291</v>
      </c>
      <c r="AP62" s="48">
        <f>$CK62*C_Of!AP62</f>
        <v>61.920055842422457</v>
      </c>
      <c r="AQ62" s="48">
        <f>$CK62*C_Of!AQ62</f>
        <v>593.52753387261248</v>
      </c>
      <c r="AR62" s="48">
        <f>$CK62*C_Of!AR62</f>
        <v>80.070333083180117</v>
      </c>
      <c r="AS62" s="48">
        <f>$CK62*C_Of!AS62</f>
        <v>127.99725361629379</v>
      </c>
      <c r="AT62" s="48">
        <f>$CK62*C_Of!AT62</f>
        <v>57.014053353229933</v>
      </c>
      <c r="AU62" s="48">
        <f>$CK62*C_Of!AU62</f>
        <v>24.971437261419428</v>
      </c>
      <c r="AV62" s="48">
        <f>$CK62*C_Of!AV62</f>
        <v>213.1341685820683</v>
      </c>
      <c r="AW62" s="48">
        <f>$CK62*C_Of!AW62</f>
        <v>44.235780298782693</v>
      </c>
      <c r="AX62" s="48">
        <f>$CK62*C_Of!AX62</f>
        <v>124.23160279809106</v>
      </c>
      <c r="AY62" s="48">
        <f>$CK62*C_Of!AY62</f>
        <v>226.45557719139248</v>
      </c>
      <c r="AZ62" s="48">
        <f>$CK62*C_Of!AZ62</f>
        <v>722.97501091594506</v>
      </c>
      <c r="BA62" s="48">
        <f>$CK62*C_Of!BA62</f>
        <v>19.564192634603739</v>
      </c>
      <c r="BB62" s="48">
        <f>$CK62*C_Of!BB62</f>
        <v>87.01279770411999</v>
      </c>
      <c r="BC62" s="48">
        <f>$CK62*C_Of!BC62</f>
        <v>56.894946703888344</v>
      </c>
      <c r="BD62" s="48">
        <f>$CK62*C_Of!BD62</f>
        <v>7016.6473284661079</v>
      </c>
      <c r="BE62" s="48">
        <f>$CK62*C_Of!BE62</f>
        <v>11935.657781415381</v>
      </c>
      <c r="BF62" s="48">
        <f>$CK62*C_Of!BF62</f>
        <v>191.27155063471892</v>
      </c>
      <c r="BG62" s="48">
        <f>$CK62*C_Of!BG62</f>
        <v>181.56468447851324</v>
      </c>
      <c r="BH62" s="48">
        <f>$CK62*C_Of!BH62</f>
        <v>159.38338192011722</v>
      </c>
      <c r="BI62" s="48">
        <f>$CK62*C_Of!BI62</f>
        <v>23345.442756057884</v>
      </c>
      <c r="BJ62" s="48">
        <f>$CK62*C_Of!BJ62</f>
        <v>28361.676902491065</v>
      </c>
      <c r="BK62" s="48">
        <f>$CK62*C_Of!BK62</f>
        <v>1301.2154557809704</v>
      </c>
      <c r="BL62" s="48">
        <f>$CK62*C_Of!BL62</f>
        <v>8.4168458723862951</v>
      </c>
      <c r="BM62" s="48">
        <f>$CK62*C_Of!BM62</f>
        <v>24.078460448700266</v>
      </c>
      <c r="BN62" s="48">
        <f>$CK62*C_Of!BN62</f>
        <v>234.62069289994454</v>
      </c>
      <c r="BO62" s="48">
        <f>$CK62*C_Of!BO62</f>
        <v>56.260568360194597</v>
      </c>
      <c r="BP62" s="48">
        <f>$CK62*C_Of!BP62</f>
        <v>4966.1313708165153</v>
      </c>
      <c r="BQ62" s="48">
        <f>$CK62*C_Of!BQ62</f>
        <v>904.72950056091429</v>
      </c>
      <c r="BR62" s="48">
        <f>$CK62*C_Of!BR62</f>
        <v>480.74184062843932</v>
      </c>
      <c r="BS62" s="48">
        <f>$CK62*C_Of!BS62</f>
        <v>8.8654029602739577</v>
      </c>
      <c r="BT62" s="48">
        <f>$CK62*C_Of!BT62</f>
        <v>266.07999249670411</v>
      </c>
      <c r="BU62" s="48">
        <f>$CK62*C_Of!BU62</f>
        <v>980.2916103242693</v>
      </c>
      <c r="BV62" s="48">
        <f>$CK62*C_Of!BV62</f>
        <v>97.176273773783691</v>
      </c>
      <c r="BW62" s="48">
        <f>$CK62*C_Of!BW62</f>
        <v>11778.860352764044</v>
      </c>
      <c r="BX62" s="48">
        <f>$CK62*C_Of!BX62</f>
        <v>207.14653937001097</v>
      </c>
      <c r="BY62" s="48">
        <f>$CK62*C_Of!BY62</f>
        <v>975.15089981509686</v>
      </c>
      <c r="BZ62" s="48">
        <f>$CK62*C_Of!BZ62</f>
        <v>73.751162726917414</v>
      </c>
      <c r="CA62" s="55">
        <f>$CK62*C_Of!CA62</f>
        <v>0</v>
      </c>
      <c r="CB62" s="83">
        <f t="shared" si="0"/>
        <v>105664.08559776665</v>
      </c>
      <c r="CC62" s="51">
        <f>$CK62*C_Of!CC62</f>
        <v>465454.00310345303</v>
      </c>
      <c r="CD62" s="48">
        <f>$CK62*C_Of!CD62</f>
        <v>0</v>
      </c>
      <c r="CE62" s="48">
        <f>$CK62*C_Of!CE62</f>
        <v>0</v>
      </c>
      <c r="CF62" s="48">
        <f>$CK62*C_Of!CF62</f>
        <v>136368.34344649839</v>
      </c>
      <c r="CG62" s="48">
        <f>$CK62*C_Of!CG62</f>
        <v>-5118.7392920295715</v>
      </c>
      <c r="CH62" s="82">
        <f>$CK62*C_Of!CH62</f>
        <v>19172.307144311733</v>
      </c>
      <c r="CI62" s="93">
        <f t="shared" si="1"/>
        <v>721540.00000000023</v>
      </c>
      <c r="CJ62" s="127"/>
      <c r="CK62" s="48">
        <f>+Sim_V_Of!G55</f>
        <v>721540</v>
      </c>
      <c r="CL62" s="48">
        <f t="shared" si="2"/>
        <v>0</v>
      </c>
      <c r="CM62" s="48"/>
      <c r="CN62" s="167">
        <f t="shared" si="3"/>
        <v>0.85355754968849051</v>
      </c>
      <c r="CO62" s="360">
        <v>0</v>
      </c>
    </row>
    <row r="63" spans="1:93" ht="19.5" x14ac:dyDescent="0.25">
      <c r="A63" s="30"/>
      <c r="B63" s="42" t="s">
        <v>54</v>
      </c>
      <c r="C63" s="43" t="s">
        <v>165</v>
      </c>
      <c r="D63" s="51">
        <f>$CK63*C_Of!D63</f>
        <v>767.81379806713494</v>
      </c>
      <c r="E63" s="48">
        <f>$CK63*C_Of!E63</f>
        <v>814.26700602123708</v>
      </c>
      <c r="F63" s="48">
        <f>$CK63*C_Of!F63</f>
        <v>2098.6931374589458</v>
      </c>
      <c r="G63" s="48">
        <f>$CK63*C_Of!G63</f>
        <v>303.04487864091436</v>
      </c>
      <c r="H63" s="48">
        <f>$CK63*C_Of!H63</f>
        <v>8258.9404099278545</v>
      </c>
      <c r="I63" s="48">
        <f>$CK63*C_Of!I63</f>
        <v>1416.1220706899821</v>
      </c>
      <c r="J63" s="48">
        <f>$CK63*C_Of!J63</f>
        <v>1208.8055673124854</v>
      </c>
      <c r="K63" s="48">
        <f>$CK63*C_Of!K63</f>
        <v>2124.9207032111885</v>
      </c>
      <c r="L63" s="48">
        <f>$CK63*C_Of!L63</f>
        <v>1275.5237510013108</v>
      </c>
      <c r="M63" s="48">
        <f>$CK63*C_Of!M63</f>
        <v>5225.3767405692388</v>
      </c>
      <c r="N63" s="48">
        <f>$CK63*C_Of!N63</f>
        <v>307.6521203646854</v>
      </c>
      <c r="O63" s="48">
        <f>$CK63*C_Of!O63</f>
        <v>22378.947563465685</v>
      </c>
      <c r="P63" s="48">
        <f>$CK63*C_Of!P63</f>
        <v>1466.0044231467368</v>
      </c>
      <c r="Q63" s="48">
        <f>$CK63*C_Of!Q63</f>
        <v>496.72792864379466</v>
      </c>
      <c r="R63" s="48">
        <f>$CK63*C_Of!R63</f>
        <v>2398.5657831162371</v>
      </c>
      <c r="S63" s="48">
        <f>$CK63*C_Of!S63</f>
        <v>292.34634642801103</v>
      </c>
      <c r="T63" s="48">
        <f>$CK63*C_Of!T63</f>
        <v>8741.2520877046754</v>
      </c>
      <c r="U63" s="48">
        <f>$CK63*C_Of!U63</f>
        <v>12686.995886803064</v>
      </c>
      <c r="V63" s="48">
        <f>$CK63*C_Of!V63</f>
        <v>30707.764043850635</v>
      </c>
      <c r="W63" s="48">
        <f>$CK63*C_Of!W63</f>
        <v>8398.6137566912457</v>
      </c>
      <c r="X63" s="48">
        <f>$CK63*C_Of!X63</f>
        <v>5319.4498257310997</v>
      </c>
      <c r="Y63" s="48">
        <f>$CK63*C_Of!Y63</f>
        <v>1456.1206195896661</v>
      </c>
      <c r="Z63" s="48">
        <f>$CK63*C_Of!Z63</f>
        <v>10925.717944759397</v>
      </c>
      <c r="AA63" s="48">
        <f>$CK63*C_Of!AA63</f>
        <v>2250.6634223724727</v>
      </c>
      <c r="AB63" s="48">
        <f>$CK63*C_Of!AB63</f>
        <v>1539.0129492953654</v>
      </c>
      <c r="AC63" s="48">
        <f>$CK63*C_Of!AC63</f>
        <v>930.9119917176522</v>
      </c>
      <c r="AD63" s="48">
        <f>$CK63*C_Of!AD63</f>
        <v>1241.5531688465576</v>
      </c>
      <c r="AE63" s="48">
        <f>$CK63*C_Of!AE63</f>
        <v>11491.609865974106</v>
      </c>
      <c r="AF63" s="48">
        <f>$CK63*C_Of!AF63</f>
        <v>3997.0470698442682</v>
      </c>
      <c r="AG63" s="48">
        <f>$CK63*C_Of!AG63</f>
        <v>891.24695638034018</v>
      </c>
      <c r="AH63" s="48">
        <f>$CK63*C_Of!AH63</f>
        <v>1703.0828917980905</v>
      </c>
      <c r="AI63" s="48">
        <f>$CK63*C_Of!AI63</f>
        <v>1218.6805426306507</v>
      </c>
      <c r="AJ63" s="48">
        <f>$CK63*C_Of!AJ63</f>
        <v>0</v>
      </c>
      <c r="AK63" s="48">
        <f>$CK63*C_Of!AK63</f>
        <v>1394.8493910343925</v>
      </c>
      <c r="AL63" s="48">
        <f>$CK63*C_Of!AL63</f>
        <v>3367.5604579183973</v>
      </c>
      <c r="AM63" s="48">
        <f>$CK63*C_Of!AM63</f>
        <v>625.43100359632365</v>
      </c>
      <c r="AN63" s="48">
        <f>$CK63*C_Of!AN63</f>
        <v>1718.9625407965877</v>
      </c>
      <c r="AO63" s="48">
        <f>$CK63*C_Of!AO63</f>
        <v>3050.2391648035896</v>
      </c>
      <c r="AP63" s="48">
        <f>$CK63*C_Of!AP63</f>
        <v>1375.4238496798948</v>
      </c>
      <c r="AQ63" s="48">
        <f>$CK63*C_Of!AQ63</f>
        <v>8588.3223891769776</v>
      </c>
      <c r="AR63" s="48">
        <f>$CK63*C_Of!AR63</f>
        <v>1395.5713894874268</v>
      </c>
      <c r="AS63" s="48">
        <f>$CK63*C_Of!AS63</f>
        <v>2595.0357097476754</v>
      </c>
      <c r="AT63" s="48">
        <f>$CK63*C_Of!AT63</f>
        <v>1311.8336056271635</v>
      </c>
      <c r="AU63" s="48">
        <f>$CK63*C_Of!AU63</f>
        <v>423.63924787447615</v>
      </c>
      <c r="AV63" s="48">
        <f>$CK63*C_Of!AV63</f>
        <v>3212.0111610254326</v>
      </c>
      <c r="AW63" s="48">
        <f>$CK63*C_Of!AW63</f>
        <v>583.59479273727948</v>
      </c>
      <c r="AX63" s="48">
        <f>$CK63*C_Of!AX63</f>
        <v>1607.236190443025</v>
      </c>
      <c r="AY63" s="48">
        <f>$CK63*C_Of!AY63</f>
        <v>1801.3297278865803</v>
      </c>
      <c r="AZ63" s="48">
        <f>$CK63*C_Of!AZ63</f>
        <v>1836.5319142078054</v>
      </c>
      <c r="BA63" s="48">
        <f>$CK63*C_Of!BA63</f>
        <v>475.40425082409803</v>
      </c>
      <c r="BB63" s="48">
        <f>$CK63*C_Of!BB63</f>
        <v>1239.5949146432397</v>
      </c>
      <c r="BC63" s="48">
        <f>$CK63*C_Of!BC63</f>
        <v>472.25134134282217</v>
      </c>
      <c r="BD63" s="48">
        <f>$CK63*C_Of!BD63</f>
        <v>1940.589447224336</v>
      </c>
      <c r="BE63" s="48">
        <f>$CK63*C_Of!BE63</f>
        <v>1506.7218143835939</v>
      </c>
      <c r="BF63" s="48">
        <f>$CK63*C_Of!BF63</f>
        <v>3324.9021780125559</v>
      </c>
      <c r="BG63" s="48">
        <f>$CK63*C_Of!BG63</f>
        <v>2058.0320064599255</v>
      </c>
      <c r="BH63" s="48">
        <f>$CK63*C_Of!BH63</f>
        <v>1243.5752645339269</v>
      </c>
      <c r="BI63" s="48">
        <f>$CK63*C_Of!BI63</f>
        <v>15953.81537869854</v>
      </c>
      <c r="BJ63" s="48">
        <f>$CK63*C_Of!BJ63</f>
        <v>52498.766589506653</v>
      </c>
      <c r="BK63" s="48">
        <f>$CK63*C_Of!BK63</f>
        <v>26917.617116128305</v>
      </c>
      <c r="BL63" s="48">
        <f>$CK63*C_Of!BL63</f>
        <v>234.16134073581716</v>
      </c>
      <c r="BM63" s="48">
        <f>$CK63*C_Of!BM63</f>
        <v>549.51585896305369</v>
      </c>
      <c r="BN63" s="48">
        <f>$CK63*C_Of!BN63</f>
        <v>4282.3347194347816</v>
      </c>
      <c r="BO63" s="48">
        <f>$CK63*C_Of!BO63</f>
        <v>2582.1988177319186</v>
      </c>
      <c r="BP63" s="48">
        <f>$CK63*C_Of!BP63</f>
        <v>1376.6060070604333</v>
      </c>
      <c r="BQ63" s="48">
        <f>$CK63*C_Of!BQ63</f>
        <v>961.74849535501085</v>
      </c>
      <c r="BR63" s="48">
        <f>$CK63*C_Of!BR63</f>
        <v>138.90236475738433</v>
      </c>
      <c r="BS63" s="48">
        <f>$CK63*C_Of!BS63</f>
        <v>222.0704302635844</v>
      </c>
      <c r="BT63" s="48">
        <f>$CK63*C_Of!BT63</f>
        <v>7194.2486394909201</v>
      </c>
      <c r="BU63" s="48">
        <f>$CK63*C_Of!BU63</f>
        <v>12091.349141237284</v>
      </c>
      <c r="BV63" s="48">
        <f>$CK63*C_Of!BV63</f>
        <v>3095.834307693819</v>
      </c>
      <c r="BW63" s="48">
        <f>$CK63*C_Of!BW63</f>
        <v>2790.9205998308234</v>
      </c>
      <c r="BX63" s="48">
        <f>$CK63*C_Of!BX63</f>
        <v>8430.4228313272524</v>
      </c>
      <c r="BY63" s="48">
        <f>$CK63*C_Of!BY63</f>
        <v>10575.193438217644</v>
      </c>
      <c r="BZ63" s="48">
        <f>$CK63*C_Of!BZ63</f>
        <v>7180.4774904915303</v>
      </c>
      <c r="CA63" s="55">
        <f>$CK63*C_Of!CA63</f>
        <v>0</v>
      </c>
      <c r="CB63" s="83">
        <f t="shared" si="0"/>
        <v>358558.30257244693</v>
      </c>
      <c r="CC63" s="51">
        <f>$CK63*C_Of!CC63</f>
        <v>329740.09832334553</v>
      </c>
      <c r="CD63" s="48">
        <f>$CK63*C_Of!CD63</f>
        <v>0</v>
      </c>
      <c r="CE63" s="48">
        <f>$CK63*C_Of!CE63</f>
        <v>0</v>
      </c>
      <c r="CF63" s="48">
        <f>$CK63*C_Of!CF63</f>
        <v>58000.876251294241</v>
      </c>
      <c r="CG63" s="48">
        <f>$CK63*C_Of!CG63</f>
        <v>-4602.9484650049726</v>
      </c>
      <c r="CH63" s="82">
        <f>$CK63*C_Of!CH63</f>
        <v>48108.671317917244</v>
      </c>
      <c r="CI63" s="93">
        <f t="shared" si="1"/>
        <v>789804.99999999907</v>
      </c>
      <c r="CJ63" s="127"/>
      <c r="CK63" s="48">
        <f>+Sim_V_Of!G56</f>
        <v>789804.99999999895</v>
      </c>
      <c r="CL63" s="48">
        <f t="shared" si="2"/>
        <v>0</v>
      </c>
      <c r="CM63" s="48"/>
      <c r="CN63" s="167">
        <f t="shared" si="3"/>
        <v>0.54601667174499091</v>
      </c>
      <c r="CO63" s="360">
        <v>0</v>
      </c>
    </row>
    <row r="64" spans="1:93" ht="19.5" x14ac:dyDescent="0.25">
      <c r="A64" s="30"/>
      <c r="B64" s="42" t="s">
        <v>55</v>
      </c>
      <c r="C64" s="43" t="s">
        <v>166</v>
      </c>
      <c r="D64" s="51">
        <f>$CK64*C_Of!D64</f>
        <v>5344.305812092246</v>
      </c>
      <c r="E64" s="48">
        <f>$CK64*C_Of!E64</f>
        <v>6358.8142649432302</v>
      </c>
      <c r="F64" s="48">
        <f>$CK64*C_Of!F64</f>
        <v>2913.3888422724563</v>
      </c>
      <c r="G64" s="48">
        <f>$CK64*C_Of!G64</f>
        <v>3033.4377501765057</v>
      </c>
      <c r="H64" s="48">
        <f>$CK64*C_Of!H64</f>
        <v>14660.327026086221</v>
      </c>
      <c r="I64" s="48">
        <f>$CK64*C_Of!I64</f>
        <v>11390.920350350674</v>
      </c>
      <c r="J64" s="48">
        <f>$CK64*C_Of!J64</f>
        <v>3962.3126409560832</v>
      </c>
      <c r="K64" s="48">
        <f>$CK64*C_Of!K64</f>
        <v>8769.3110646969944</v>
      </c>
      <c r="L64" s="48">
        <f>$CK64*C_Of!L64</f>
        <v>2249.6000590567041</v>
      </c>
      <c r="M64" s="48">
        <f>$CK64*C_Of!M64</f>
        <v>24479.044438956924</v>
      </c>
      <c r="N64" s="48">
        <f>$CK64*C_Of!N64</f>
        <v>1182.51420362317</v>
      </c>
      <c r="O64" s="48">
        <f>$CK64*C_Of!O64</f>
        <v>24035.51586778534</v>
      </c>
      <c r="P64" s="48">
        <f>$CK64*C_Of!P64</f>
        <v>8172.1338650537618</v>
      </c>
      <c r="Q64" s="48">
        <f>$CK64*C_Of!Q64</f>
        <v>9488.3332653794278</v>
      </c>
      <c r="R64" s="48">
        <f>$CK64*C_Of!R64</f>
        <v>70985.743795157818</v>
      </c>
      <c r="S64" s="48">
        <f>$CK64*C_Of!S64</f>
        <v>2781.3303446868504</v>
      </c>
      <c r="T64" s="48">
        <f>$CK64*C_Of!T64</f>
        <v>14534.848264702383</v>
      </c>
      <c r="U64" s="48">
        <f>$CK64*C_Of!U64</f>
        <v>22974.790764209854</v>
      </c>
      <c r="V64" s="48">
        <f>$CK64*C_Of!V64</f>
        <v>18237.618159852726</v>
      </c>
      <c r="W64" s="48">
        <f>$CK64*C_Of!W64</f>
        <v>1796.3303132438514</v>
      </c>
      <c r="X64" s="48">
        <f>$CK64*C_Of!X64</f>
        <v>10090.748105551856</v>
      </c>
      <c r="Y64" s="48">
        <f>$CK64*C_Of!Y64</f>
        <v>9774.1203133948566</v>
      </c>
      <c r="Z64" s="48">
        <f>$CK64*C_Of!Z64</f>
        <v>5462.7300187920928</v>
      </c>
      <c r="AA64" s="48">
        <f>$CK64*C_Of!AA64</f>
        <v>386.40319852688793</v>
      </c>
      <c r="AB64" s="48">
        <f>$CK64*C_Of!AB64</f>
        <v>2226.9767543369098</v>
      </c>
      <c r="AC64" s="48">
        <f>$CK64*C_Of!AC64</f>
        <v>1471.8737234430441</v>
      </c>
      <c r="AD64" s="48">
        <f>$CK64*C_Of!AD64</f>
        <v>5718.3727184202708</v>
      </c>
      <c r="AE64" s="48">
        <f>$CK64*C_Of!AE64</f>
        <v>12186.087169991568</v>
      </c>
      <c r="AF64" s="48">
        <f>$CK64*C_Of!AF64</f>
        <v>13227.177091187423</v>
      </c>
      <c r="AG64" s="48">
        <f>$CK64*C_Of!AG64</f>
        <v>1446.3450820561379</v>
      </c>
      <c r="AH64" s="48">
        <f>$CK64*C_Of!AH64</f>
        <v>4274.0801180213366</v>
      </c>
      <c r="AI64" s="48">
        <f>$CK64*C_Of!AI64</f>
        <v>2691.055572576844</v>
      </c>
      <c r="AJ64" s="48">
        <f>$CK64*C_Of!AJ64</f>
        <v>0</v>
      </c>
      <c r="AK64" s="48">
        <f>$CK64*C_Of!AK64</f>
        <v>10914.764686275421</v>
      </c>
      <c r="AL64" s="48">
        <f>$CK64*C_Of!AL64</f>
        <v>15282.12866325605</v>
      </c>
      <c r="AM64" s="48">
        <f>$CK64*C_Of!AM64</f>
        <v>3962.3584449465734</v>
      </c>
      <c r="AN64" s="48">
        <f>$CK64*C_Of!AN64</f>
        <v>4567.7169788688025</v>
      </c>
      <c r="AO64" s="48">
        <f>$CK64*C_Of!AO64</f>
        <v>24187.328384213874</v>
      </c>
      <c r="AP64" s="48">
        <f>$CK64*C_Of!AP64</f>
        <v>6067.4079681352005</v>
      </c>
      <c r="AQ64" s="48">
        <f>$CK64*C_Of!AQ64</f>
        <v>13531.653226937322</v>
      </c>
      <c r="AR64" s="48">
        <f>$CK64*C_Of!AR64</f>
        <v>7102.731494691312</v>
      </c>
      <c r="AS64" s="48">
        <f>$CK64*C_Of!AS64</f>
        <v>5213.032881824276</v>
      </c>
      <c r="AT64" s="48">
        <f>$CK64*C_Of!AT64</f>
        <v>2667.461247119551</v>
      </c>
      <c r="AU64" s="48">
        <f>$CK64*C_Of!AU64</f>
        <v>3535.6476652153706</v>
      </c>
      <c r="AV64" s="48">
        <f>$CK64*C_Of!AV64</f>
        <v>23152.710132730281</v>
      </c>
      <c r="AW64" s="48">
        <f>$CK64*C_Of!AW64</f>
        <v>11778.601308091491</v>
      </c>
      <c r="AX64" s="48">
        <f>$CK64*C_Of!AX64</f>
        <v>34984.52952131362</v>
      </c>
      <c r="AY64" s="48">
        <f>$CK64*C_Of!AY64</f>
        <v>50573.551814897604</v>
      </c>
      <c r="AZ64" s="48">
        <f>$CK64*C_Of!AZ64</f>
        <v>6697.6452130222506</v>
      </c>
      <c r="BA64" s="48">
        <f>$CK64*C_Of!BA64</f>
        <v>632.22063291569702</v>
      </c>
      <c r="BB64" s="48">
        <f>$CK64*C_Of!BB64</f>
        <v>6264.102280097507</v>
      </c>
      <c r="BC64" s="48">
        <f>$CK64*C_Of!BC64</f>
        <v>2168.0064148565725</v>
      </c>
      <c r="BD64" s="48">
        <f>$CK64*C_Of!BD64</f>
        <v>3000.7660354115428</v>
      </c>
      <c r="BE64" s="48">
        <f>$CK64*C_Of!BE64</f>
        <v>5133.3758890344088</v>
      </c>
      <c r="BF64" s="48">
        <f>$CK64*C_Of!BF64</f>
        <v>5979.0046734307534</v>
      </c>
      <c r="BG64" s="48">
        <f>$CK64*C_Of!BG64</f>
        <v>1217002.3829017049</v>
      </c>
      <c r="BH64" s="48">
        <f>$CK64*C_Of!BH64</f>
        <v>38293.98528460016</v>
      </c>
      <c r="BI64" s="48">
        <f>$CK64*C_Of!BI64</f>
        <v>26021.87268338148</v>
      </c>
      <c r="BJ64" s="48">
        <f>$CK64*C_Of!BJ64</f>
        <v>378381.40187851043</v>
      </c>
      <c r="BK64" s="48">
        <f>$CK64*C_Of!BK64</f>
        <v>81357.691480421636</v>
      </c>
      <c r="BL64" s="48">
        <f>$CK64*C_Of!BL64</f>
        <v>1592.1680867362772</v>
      </c>
      <c r="BM64" s="48">
        <f>$CK64*C_Of!BM64</f>
        <v>22425.156353271472</v>
      </c>
      <c r="BN64" s="48">
        <f>$CK64*C_Of!BN64</f>
        <v>58520.935277044206</v>
      </c>
      <c r="BO64" s="48">
        <f>$CK64*C_Of!BO64</f>
        <v>58272.068615310935</v>
      </c>
      <c r="BP64" s="48">
        <f>$CK64*C_Of!BP64</f>
        <v>9054.4076350318755</v>
      </c>
      <c r="BQ64" s="48">
        <f>$CK64*C_Of!BQ64</f>
        <v>1144.4614843039685</v>
      </c>
      <c r="BR64" s="48">
        <f>$CK64*C_Of!BR64</f>
        <v>697.09781522278922</v>
      </c>
      <c r="BS64" s="48">
        <f>$CK64*C_Of!BS64</f>
        <v>128592.5262697224</v>
      </c>
      <c r="BT64" s="48">
        <f>$CK64*C_Of!BT64</f>
        <v>139790.94732285273</v>
      </c>
      <c r="BU64" s="48">
        <f>$CK64*C_Of!BU64</f>
        <v>40624.622397081665</v>
      </c>
      <c r="BV64" s="48">
        <f>$CK64*C_Of!BV64</f>
        <v>25507.334181650698</v>
      </c>
      <c r="BW64" s="48">
        <f>$CK64*C_Of!BW64</f>
        <v>14065.103306963267</v>
      </c>
      <c r="BX64" s="48">
        <f>$CK64*C_Of!BX64</f>
        <v>45547.378691285317</v>
      </c>
      <c r="BY64" s="48">
        <f>$CK64*C_Of!BY64</f>
        <v>22753.702271654463</v>
      </c>
      <c r="BZ64" s="48">
        <f>$CK64*C_Of!BZ64</f>
        <v>71131.630040564502</v>
      </c>
      <c r="CA64" s="55">
        <f>$CK64*C_Of!CA64</f>
        <v>0</v>
      </c>
      <c r="CB64" s="83">
        <f t="shared" si="0"/>
        <v>2954480.2104941825</v>
      </c>
      <c r="CC64" s="51">
        <f>$CK64*C_Of!CC64</f>
        <v>691362.98301976232</v>
      </c>
      <c r="CD64" s="48">
        <f>$CK64*C_Of!CD64</f>
        <v>0</v>
      </c>
      <c r="CE64" s="48">
        <f>$CK64*C_Of!CE64</f>
        <v>0</v>
      </c>
      <c r="CF64" s="48">
        <f>$CK64*C_Of!CF64</f>
        <v>0</v>
      </c>
      <c r="CG64" s="48">
        <f>$CK64*C_Of!CG64</f>
        <v>0.61187126625289545</v>
      </c>
      <c r="CH64" s="82">
        <f>$CK64*C_Of!CH64</f>
        <v>35381.194614787004</v>
      </c>
      <c r="CI64" s="93">
        <f t="shared" si="1"/>
        <v>3681224.9999999981</v>
      </c>
      <c r="CJ64" s="127"/>
      <c r="CK64" s="48">
        <f>+Sim_V_Of!G57</f>
        <v>3681224.9999999944</v>
      </c>
      <c r="CL64" s="48">
        <f t="shared" si="2"/>
        <v>-3.7252902984619141E-9</v>
      </c>
      <c r="CM64" s="48"/>
      <c r="CN64" s="167">
        <f t="shared" si="3"/>
        <v>0.19741928013251459</v>
      </c>
      <c r="CO64" s="360">
        <v>0</v>
      </c>
    </row>
    <row r="65" spans="1:93" ht="19.5" x14ac:dyDescent="0.25">
      <c r="A65" s="30"/>
      <c r="B65" s="42" t="s">
        <v>56</v>
      </c>
      <c r="C65" s="43" t="s">
        <v>167</v>
      </c>
      <c r="D65" s="51">
        <f>$CK65*C_Of!D65</f>
        <v>679.35852568670873</v>
      </c>
      <c r="E65" s="48">
        <f>$CK65*C_Of!E65</f>
        <v>1938.8951555194863</v>
      </c>
      <c r="F65" s="48">
        <f>$CK65*C_Of!F65</f>
        <v>2245.0819389932685</v>
      </c>
      <c r="G65" s="48">
        <f>$CK65*C_Of!G65</f>
        <v>1061.8882536548413</v>
      </c>
      <c r="H65" s="48">
        <f>$CK65*C_Of!H65</f>
        <v>7802.1897689911275</v>
      </c>
      <c r="I65" s="48">
        <f>$CK65*C_Of!I65</f>
        <v>8695.1768796431879</v>
      </c>
      <c r="J65" s="48">
        <f>$CK65*C_Of!J65</f>
        <v>2334.6544015980767</v>
      </c>
      <c r="K65" s="48">
        <f>$CK65*C_Of!K65</f>
        <v>8191.3784460880406</v>
      </c>
      <c r="L65" s="48">
        <f>$CK65*C_Of!L65</f>
        <v>1255.6226524633289</v>
      </c>
      <c r="M65" s="48">
        <f>$CK65*C_Of!M65</f>
        <v>1658.1909568131534</v>
      </c>
      <c r="N65" s="48">
        <f>$CK65*C_Of!N65</f>
        <v>92.877126319664683</v>
      </c>
      <c r="O65" s="48">
        <f>$CK65*C_Of!O65</f>
        <v>9797.7847254676763</v>
      </c>
      <c r="P65" s="48">
        <f>$CK65*C_Of!P65</f>
        <v>661.38125984255907</v>
      </c>
      <c r="Q65" s="48">
        <f>$CK65*C_Of!Q65</f>
        <v>38.443758432168892</v>
      </c>
      <c r="R65" s="48">
        <f>$CK65*C_Of!R65</f>
        <v>1207.596588901263</v>
      </c>
      <c r="S65" s="48">
        <f>$CK65*C_Of!S65</f>
        <v>115.16255393685128</v>
      </c>
      <c r="T65" s="48">
        <f>$CK65*C_Of!T65</f>
        <v>1835.6055089254075</v>
      </c>
      <c r="U65" s="48">
        <f>$CK65*C_Of!U65</f>
        <v>19587.276297161192</v>
      </c>
      <c r="V65" s="48">
        <f>$CK65*C_Of!V65</f>
        <v>2434.7323429809749</v>
      </c>
      <c r="W65" s="48">
        <f>$CK65*C_Of!W65</f>
        <v>625.51147713085868</v>
      </c>
      <c r="X65" s="48">
        <f>$CK65*C_Of!X65</f>
        <v>3405.5337765727836</v>
      </c>
      <c r="Y65" s="48">
        <f>$CK65*C_Of!Y65</f>
        <v>655.65204692090651</v>
      </c>
      <c r="Z65" s="48">
        <f>$CK65*C_Of!Z65</f>
        <v>780.56066727848281</v>
      </c>
      <c r="AA65" s="48">
        <f>$CK65*C_Of!AA65</f>
        <v>212.73458885312289</v>
      </c>
      <c r="AB65" s="48">
        <f>$CK65*C_Of!AB65</f>
        <v>464.74169127137282</v>
      </c>
      <c r="AC65" s="48">
        <f>$CK65*C_Of!AC65</f>
        <v>133.73523042336856</v>
      </c>
      <c r="AD65" s="48">
        <f>$CK65*C_Of!AD65</f>
        <v>310.58093806968111</v>
      </c>
      <c r="AE65" s="48">
        <f>$CK65*C_Of!AE65</f>
        <v>1412.031028714154</v>
      </c>
      <c r="AF65" s="48">
        <f>$CK65*C_Of!AF65</f>
        <v>3241.887410581523</v>
      </c>
      <c r="AG65" s="48">
        <f>$CK65*C_Of!AG65</f>
        <v>399.30200288184847</v>
      </c>
      <c r="AH65" s="48">
        <f>$CK65*C_Of!AH65</f>
        <v>4670.8344675202025</v>
      </c>
      <c r="AI65" s="48">
        <f>$CK65*C_Of!AI65</f>
        <v>9179.8108824155242</v>
      </c>
      <c r="AJ65" s="48">
        <f>$CK65*C_Of!AJ65</f>
        <v>0</v>
      </c>
      <c r="AK65" s="48">
        <f>$CK65*C_Of!AK65</f>
        <v>840.7113922164267</v>
      </c>
      <c r="AL65" s="48">
        <f>$CK65*C_Of!AL65</f>
        <v>1235.2849181927597</v>
      </c>
      <c r="AM65" s="48">
        <f>$CK65*C_Of!AM65</f>
        <v>304.02040391498394</v>
      </c>
      <c r="AN65" s="48">
        <f>$CK65*C_Of!AN65</f>
        <v>843.2812588066987</v>
      </c>
      <c r="AO65" s="48">
        <f>$CK65*C_Of!AO65</f>
        <v>2865.7958232213068</v>
      </c>
      <c r="AP65" s="48">
        <f>$CK65*C_Of!AP65</f>
        <v>2123.9467987700732</v>
      </c>
      <c r="AQ65" s="48">
        <f>$CK65*C_Of!AQ65</f>
        <v>1470.4181876075456</v>
      </c>
      <c r="AR65" s="48">
        <f>$CK65*C_Of!AR65</f>
        <v>900.34820654831606</v>
      </c>
      <c r="AS65" s="48">
        <f>$CK65*C_Of!AS65</f>
        <v>1761.9495190797149</v>
      </c>
      <c r="AT65" s="48">
        <f>$CK65*C_Of!AT65</f>
        <v>750.3594064219086</v>
      </c>
      <c r="AU65" s="48">
        <f>$CK65*C_Of!AU65</f>
        <v>863.21155989932174</v>
      </c>
      <c r="AV65" s="48">
        <f>$CK65*C_Of!AV65</f>
        <v>2114.8413669842926</v>
      </c>
      <c r="AW65" s="48">
        <f>$CK65*C_Of!AW65</f>
        <v>1433.7411928820798</v>
      </c>
      <c r="AX65" s="48">
        <f>$CK65*C_Of!AX65</f>
        <v>4297.6452813811848</v>
      </c>
      <c r="AY65" s="48">
        <f>$CK65*C_Of!AY65</f>
        <v>88970.870000239083</v>
      </c>
      <c r="AZ65" s="48">
        <f>$CK65*C_Of!AZ65</f>
        <v>1019.6766326370973</v>
      </c>
      <c r="BA65" s="48">
        <f>$CK65*C_Of!BA65</f>
        <v>197.95663659458245</v>
      </c>
      <c r="BB65" s="48">
        <f>$CK65*C_Of!BB65</f>
        <v>698.0641452685187</v>
      </c>
      <c r="BC65" s="48">
        <f>$CK65*C_Of!BC65</f>
        <v>347.87136953266508</v>
      </c>
      <c r="BD65" s="48">
        <f>$CK65*C_Of!BD65</f>
        <v>299.53453404333192</v>
      </c>
      <c r="BE65" s="48">
        <f>$CK65*C_Of!BE65</f>
        <v>547.5297195063722</v>
      </c>
      <c r="BF65" s="48">
        <f>$CK65*C_Of!BF65</f>
        <v>474.4464706953118</v>
      </c>
      <c r="BG65" s="48">
        <f>$CK65*C_Of!BG65</f>
        <v>5116.9465820082214</v>
      </c>
      <c r="BH65" s="48">
        <f>$CK65*C_Of!BH65</f>
        <v>133570.60501123505</v>
      </c>
      <c r="BI65" s="48">
        <f>$CK65*C_Of!BI65</f>
        <v>10928.661829647372</v>
      </c>
      <c r="BJ65" s="48">
        <f>$CK65*C_Of!BJ65</f>
        <v>9425.3420032777431</v>
      </c>
      <c r="BK65" s="48">
        <f>$CK65*C_Of!BK65</f>
        <v>11580.799234573014</v>
      </c>
      <c r="BL65" s="48">
        <f>$CK65*C_Of!BL65</f>
        <v>5151.0098425295137</v>
      </c>
      <c r="BM65" s="48">
        <f>$CK65*C_Of!BM65</f>
        <v>9851.5828767068997</v>
      </c>
      <c r="BN65" s="48">
        <f>$CK65*C_Of!BN65</f>
        <v>2929.5035010316169</v>
      </c>
      <c r="BO65" s="48">
        <f>$CK65*C_Of!BO65</f>
        <v>1397.4459910500154</v>
      </c>
      <c r="BP65" s="48">
        <f>$CK65*C_Of!BP65</f>
        <v>323.29437908768762</v>
      </c>
      <c r="BQ65" s="48">
        <f>$CK65*C_Of!BQ65</f>
        <v>112.38993932650399</v>
      </c>
      <c r="BR65" s="48">
        <f>$CK65*C_Of!BR65</f>
        <v>23.270908223758319</v>
      </c>
      <c r="BS65" s="48">
        <f>$CK65*C_Of!BS65</f>
        <v>44336.920333380076</v>
      </c>
      <c r="BT65" s="48">
        <f>$CK65*C_Of!BT65</f>
        <v>16693.080295377757</v>
      </c>
      <c r="BU65" s="48">
        <f>$CK65*C_Of!BU65</f>
        <v>18162.865738573077</v>
      </c>
      <c r="BV65" s="48">
        <f>$CK65*C_Of!BV65</f>
        <v>16806.169228940253</v>
      </c>
      <c r="BW65" s="48">
        <f>$CK65*C_Of!BW65</f>
        <v>10470.347932642551</v>
      </c>
      <c r="BX65" s="48">
        <f>$CK65*C_Of!BX65</f>
        <v>20797.775009920395</v>
      </c>
      <c r="BY65" s="48">
        <f>$CK65*C_Of!BY65</f>
        <v>6303.376783573548</v>
      </c>
      <c r="BZ65" s="48">
        <f>$CK65*C_Of!BZ65</f>
        <v>13822.165909182304</v>
      </c>
      <c r="CA65" s="55">
        <f>$CK65*C_Of!CA65</f>
        <v>0</v>
      </c>
      <c r="CB65" s="83">
        <f t="shared" si="0"/>
        <v>549291.27150478365</v>
      </c>
      <c r="CC65" s="51">
        <f>$CK65*C_Of!CC65</f>
        <v>312092.43662440492</v>
      </c>
      <c r="CD65" s="48">
        <f>$CK65*C_Of!CD65</f>
        <v>0</v>
      </c>
      <c r="CE65" s="48">
        <f>$CK65*C_Of!CE65</f>
        <v>166.50793332564049</v>
      </c>
      <c r="CF65" s="48">
        <f>$CK65*C_Of!CF65</f>
        <v>3541.1489472809021</v>
      </c>
      <c r="CG65" s="48">
        <f>$CK65*C_Of!CG65</f>
        <v>17619.990440146947</v>
      </c>
      <c r="CH65" s="82">
        <f>$CK65*C_Of!CH65</f>
        <v>138061.64455005864</v>
      </c>
      <c r="CI65" s="93">
        <f t="shared" si="1"/>
        <v>1020773.0000000007</v>
      </c>
      <c r="CJ65" s="127"/>
      <c r="CK65" s="48">
        <f>+Sim_V_Of!G58</f>
        <v>1020773.0000000007</v>
      </c>
      <c r="CL65" s="48">
        <f t="shared" si="2"/>
        <v>0</v>
      </c>
      <c r="CM65" s="48"/>
      <c r="CN65" s="167">
        <f t="shared" si="3"/>
        <v>0.46188695086490017</v>
      </c>
      <c r="CO65" s="360">
        <v>0</v>
      </c>
    </row>
    <row r="66" spans="1:93" ht="19.5" x14ac:dyDescent="0.25">
      <c r="A66" s="30"/>
      <c r="B66" s="42" t="s">
        <v>57</v>
      </c>
      <c r="C66" s="43" t="s">
        <v>168</v>
      </c>
      <c r="D66" s="51">
        <f>$CK66*C_Of!D66</f>
        <v>69.038543531901581</v>
      </c>
      <c r="E66" s="48">
        <f>$CK66*C_Of!E66</f>
        <v>76.765040166306008</v>
      </c>
      <c r="F66" s="48">
        <f>$CK66*C_Of!F66</f>
        <v>196.5750504779802</v>
      </c>
      <c r="G66" s="48">
        <f>$CK66*C_Of!G66</f>
        <v>28.413163841622268</v>
      </c>
      <c r="H66" s="48">
        <f>$CK66*C_Of!H66</f>
        <v>701.03854063095969</v>
      </c>
      <c r="I66" s="48">
        <f>$CK66*C_Of!I66</f>
        <v>109.16834461506356</v>
      </c>
      <c r="J66" s="48">
        <f>$CK66*C_Of!J66</f>
        <v>116.56646308035188</v>
      </c>
      <c r="K66" s="48">
        <f>$CK66*C_Of!K66</f>
        <v>203.52457451624738</v>
      </c>
      <c r="L66" s="48">
        <f>$CK66*C_Of!L66</f>
        <v>120.41993262814597</v>
      </c>
      <c r="M66" s="48">
        <f>$CK66*C_Of!M66</f>
        <v>499.22932096948188</v>
      </c>
      <c r="N66" s="48">
        <f>$CK66*C_Of!N66</f>
        <v>29.648561360586758</v>
      </c>
      <c r="O66" s="48">
        <f>$CK66*C_Of!O66</f>
        <v>2155.804276849276</v>
      </c>
      <c r="P66" s="48">
        <f>$CK66*C_Of!P66</f>
        <v>47121.333276691636</v>
      </c>
      <c r="Q66" s="48">
        <f>$CK66*C_Of!Q66</f>
        <v>442.26348168395447</v>
      </c>
      <c r="R66" s="48">
        <f>$CK66*C_Of!R66</f>
        <v>191.05604402627617</v>
      </c>
      <c r="S66" s="48">
        <f>$CK66*C_Of!S66</f>
        <v>22.382397548467825</v>
      </c>
      <c r="T66" s="48">
        <f>$CK66*C_Of!T66</f>
        <v>838.25960110602625</v>
      </c>
      <c r="U66" s="48">
        <f>$CK66*C_Of!U66</f>
        <v>1154.069450462116</v>
      </c>
      <c r="V66" s="48">
        <f>$CK66*C_Of!V66</f>
        <v>2970.5059909995261</v>
      </c>
      <c r="W66" s="48">
        <f>$CK66*C_Of!W66</f>
        <v>811.65380318045266</v>
      </c>
      <c r="X66" s="48">
        <f>$CK66*C_Of!X66</f>
        <v>487.51225548652729</v>
      </c>
      <c r="Y66" s="48">
        <f>$CK66*C_Of!Y66</f>
        <v>137.55589150340879</v>
      </c>
      <c r="Z66" s="48">
        <f>$CK66*C_Of!Z66</f>
        <v>1056.2439840770846</v>
      </c>
      <c r="AA66" s="48">
        <f>$CK66*C_Of!AA66</f>
        <v>217.29892414678423</v>
      </c>
      <c r="AB66" s="48">
        <f>$CK66*C_Of!AB66</f>
        <v>144.16766800639658</v>
      </c>
      <c r="AC66" s="48">
        <f>$CK66*C_Of!AC66</f>
        <v>87.951093448745382</v>
      </c>
      <c r="AD66" s="48">
        <f>$CK66*C_Of!AD66</f>
        <v>334.53057721797944</v>
      </c>
      <c r="AE66" s="48">
        <f>$CK66*C_Of!AE66</f>
        <v>1099.951977955631</v>
      </c>
      <c r="AF66" s="48">
        <f>$CK66*C_Of!AF66</f>
        <v>369.45309128501174</v>
      </c>
      <c r="AG66" s="48">
        <f>$CK66*C_Of!AG66</f>
        <v>85.02337381288244</v>
      </c>
      <c r="AH66" s="48">
        <f>$CK66*C_Of!AH66</f>
        <v>144.04745255560317</v>
      </c>
      <c r="AI66" s="48">
        <f>$CK66*C_Of!AI66</f>
        <v>103.71900691226489</v>
      </c>
      <c r="AJ66" s="48">
        <f>$CK66*C_Of!AJ66</f>
        <v>0</v>
      </c>
      <c r="AK66" s="48">
        <f>$CK66*C_Of!AK66</f>
        <v>110.95155755070459</v>
      </c>
      <c r="AL66" s="48">
        <f>$CK66*C_Of!AL66</f>
        <v>155.03659948158474</v>
      </c>
      <c r="AM66" s="48">
        <f>$CK66*C_Of!AM66</f>
        <v>59.320328008195517</v>
      </c>
      <c r="AN66" s="48">
        <f>$CK66*C_Of!AN66</f>
        <v>161.14347664690692</v>
      </c>
      <c r="AO66" s="48">
        <f>$CK66*C_Of!AO66</f>
        <v>285.24970159863182</v>
      </c>
      <c r="AP66" s="48">
        <f>$CK66*C_Of!AP66</f>
        <v>83.183826048656272</v>
      </c>
      <c r="AQ66" s="48">
        <f>$CK66*C_Of!AQ66</f>
        <v>67141.257897356685</v>
      </c>
      <c r="AR66" s="48">
        <f>$CK66*C_Of!AR66</f>
        <v>118.6126668221256</v>
      </c>
      <c r="AS66" s="48">
        <f>$CK66*C_Of!AS66</f>
        <v>217.67377335714144</v>
      </c>
      <c r="AT66" s="48">
        <f>$CK66*C_Of!AT66</f>
        <v>109.3922953896909</v>
      </c>
      <c r="AU66" s="48">
        <f>$CK66*C_Of!AU66</f>
        <v>40.46392243600318</v>
      </c>
      <c r="AV66" s="48">
        <f>$CK66*C_Of!AV66</f>
        <v>268.02125567585171</v>
      </c>
      <c r="AW66" s="48">
        <f>$CK66*C_Of!AW66</f>
        <v>52.519145923096119</v>
      </c>
      <c r="AX66" s="48">
        <f>$CK66*C_Of!AX66</f>
        <v>143.38214091282222</v>
      </c>
      <c r="AY66" s="48">
        <f>$CK66*C_Of!AY66</f>
        <v>165.56322620651841</v>
      </c>
      <c r="AZ66" s="48">
        <f>$CK66*C_Of!AZ66</f>
        <v>152.80206272779918</v>
      </c>
      <c r="BA66" s="48">
        <f>$CK66*C_Of!BA66</f>
        <v>26.960597076672705</v>
      </c>
      <c r="BB66" s="48">
        <f>$CK66*C_Of!BB66</f>
        <v>96.836404312274681</v>
      </c>
      <c r="BC66" s="48">
        <f>$CK66*C_Of!BC66</f>
        <v>30.815918952898226</v>
      </c>
      <c r="BD66" s="48">
        <f>$CK66*C_Of!BD66</f>
        <v>183.44085966648035</v>
      </c>
      <c r="BE66" s="48">
        <f>$CK66*C_Of!BE66</f>
        <v>97.647703205337606</v>
      </c>
      <c r="BF66" s="48">
        <f>$CK66*C_Of!BF66</f>
        <v>142.65323199323333</v>
      </c>
      <c r="BG66" s="48">
        <f>$CK66*C_Of!BG66</f>
        <v>195.85368590219369</v>
      </c>
      <c r="BH66" s="48">
        <f>$CK66*C_Of!BH66</f>
        <v>90.504059366166771</v>
      </c>
      <c r="BI66" s="48">
        <f>$CK66*C_Of!BI66</f>
        <v>293013.99922157504</v>
      </c>
      <c r="BJ66" s="48">
        <f>$CK66*C_Of!BJ66</f>
        <v>872.54770797311232</v>
      </c>
      <c r="BK66" s="48">
        <f>$CK66*C_Of!BK66</f>
        <v>47459.899351880362</v>
      </c>
      <c r="BL66" s="48">
        <f>$CK66*C_Of!BL66</f>
        <v>20.027360354783966</v>
      </c>
      <c r="BM66" s="48">
        <f>$CK66*C_Of!BM66</f>
        <v>52.213391501484097</v>
      </c>
      <c r="BN66" s="48">
        <f>$CK66*C_Of!BN66</f>
        <v>408.20768301326206</v>
      </c>
      <c r="BO66" s="48">
        <f>$CK66*C_Of!BO66</f>
        <v>136.35853513377043</v>
      </c>
      <c r="BP66" s="48">
        <f>$CK66*C_Of!BP66</f>
        <v>103.74270232312172</v>
      </c>
      <c r="BQ66" s="48">
        <f>$CK66*C_Of!BQ66</f>
        <v>93.04513366388997</v>
      </c>
      <c r="BR66" s="48">
        <f>$CK66*C_Of!BR66</f>
        <v>10.268897497887062</v>
      </c>
      <c r="BS66" s="48">
        <f>$CK66*C_Of!BS66</f>
        <v>272121.13074571564</v>
      </c>
      <c r="BT66" s="48">
        <f>$CK66*C_Of!BT66</f>
        <v>225.75570637856202</v>
      </c>
      <c r="BU66" s="48">
        <f>$CK66*C_Of!BU66</f>
        <v>241.3436851854164</v>
      </c>
      <c r="BV66" s="48">
        <f>$CK66*C_Of!BV66</f>
        <v>164.47585355991234</v>
      </c>
      <c r="BW66" s="48">
        <f>$CK66*C_Of!BW66</f>
        <v>143.69271312988485</v>
      </c>
      <c r="BX66" s="48">
        <f>$CK66*C_Of!BX66</f>
        <v>298.74632456436683</v>
      </c>
      <c r="BY66" s="48">
        <f>$CK66*C_Of!BY66</f>
        <v>444.02152591316911</v>
      </c>
      <c r="BZ66" s="48">
        <f>$CK66*C_Of!BZ66</f>
        <v>41861.063874930747</v>
      </c>
      <c r="CA66" s="55">
        <f>$CK66*C_Of!CA66</f>
        <v>0</v>
      </c>
      <c r="CB66" s="83">
        <f t="shared" si="0"/>
        <v>789924.99790568685</v>
      </c>
      <c r="CC66" s="51">
        <f>$CK66*C_Of!CC66</f>
        <v>150805.55901409054</v>
      </c>
      <c r="CD66" s="48">
        <f>$CK66*C_Of!CD66</f>
        <v>0</v>
      </c>
      <c r="CE66" s="48">
        <f>$CK66*C_Of!CE66</f>
        <v>0</v>
      </c>
      <c r="CF66" s="48">
        <f>$CK66*C_Of!CF66</f>
        <v>10485803.622419573</v>
      </c>
      <c r="CG66" s="48">
        <f>$CK66*C_Of!CG66</f>
        <v>199646.49995001443</v>
      </c>
      <c r="CH66" s="82">
        <f>$CK66*C_Of!CH66</f>
        <v>222.32071062359171</v>
      </c>
      <c r="CI66" s="93">
        <f t="shared" si="1"/>
        <v>11626402.999999989</v>
      </c>
      <c r="CJ66" s="127"/>
      <c r="CK66" s="48">
        <f>+Sim_V_Of!G59</f>
        <v>11626402.999999989</v>
      </c>
      <c r="CL66" s="48">
        <f t="shared" si="2"/>
        <v>0</v>
      </c>
      <c r="CM66" s="48"/>
      <c r="CN66" s="167">
        <f t="shared" si="3"/>
        <v>0.93205766238227872</v>
      </c>
      <c r="CO66" s="360">
        <v>0</v>
      </c>
    </row>
    <row r="67" spans="1:93" ht="19.5" x14ac:dyDescent="0.25">
      <c r="A67" s="30"/>
      <c r="B67" s="42" t="s">
        <v>58</v>
      </c>
      <c r="C67" s="43" t="s">
        <v>169</v>
      </c>
      <c r="D67" s="51">
        <f>$CK67*C_Of!D67</f>
        <v>34547.632110658938</v>
      </c>
      <c r="E67" s="48">
        <f>$CK67*C_Of!E67</f>
        <v>38414.054395571315</v>
      </c>
      <c r="F67" s="48">
        <f>$CK67*C_Of!F67</f>
        <v>98368.276307992652</v>
      </c>
      <c r="G67" s="48">
        <f>$CK67*C_Of!G67</f>
        <v>14218.253764966197</v>
      </c>
      <c r="H67" s="48">
        <f>$CK67*C_Of!H67</f>
        <v>350807.24995190982</v>
      </c>
      <c r="I67" s="48">
        <f>$CK67*C_Of!I67</f>
        <v>54629.017574046688</v>
      </c>
      <c r="J67" s="48">
        <f>$CK67*C_Of!J67</f>
        <v>58331.11587992619</v>
      </c>
      <c r="K67" s="48">
        <f>$CK67*C_Of!K67</f>
        <v>101845.89312224789</v>
      </c>
      <c r="L67" s="48">
        <f>$CK67*C_Of!L67</f>
        <v>60259.433620657757</v>
      </c>
      <c r="M67" s="48">
        <f>$CK67*C_Of!M67</f>
        <v>249819.73890770247</v>
      </c>
      <c r="N67" s="48">
        <f>$CK67*C_Of!N67</f>
        <v>14836.460013420496</v>
      </c>
      <c r="O67" s="48">
        <f>$CK67*C_Of!O67</f>
        <v>1078787.721307571</v>
      </c>
      <c r="P67" s="48">
        <f>$CK67*C_Of!P67</f>
        <v>66530.666772563723</v>
      </c>
      <c r="Q67" s="48">
        <f>$CK67*C_Of!Q67</f>
        <v>23869.062069379062</v>
      </c>
      <c r="R67" s="48">
        <f>$CK67*C_Of!R67</f>
        <v>95606.505929367137</v>
      </c>
      <c r="S67" s="48">
        <f>$CK67*C_Of!S67</f>
        <v>11200.393239780169</v>
      </c>
      <c r="T67" s="48">
        <f>$CK67*C_Of!T67</f>
        <v>419474.1492316777</v>
      </c>
      <c r="U67" s="48">
        <f>$CK67*C_Of!U67</f>
        <v>577508.80544419226</v>
      </c>
      <c r="V67" s="48">
        <f>$CK67*C_Of!V67</f>
        <v>1486473.2497165005</v>
      </c>
      <c r="W67" s="48">
        <f>$CK67*C_Of!W67</f>
        <v>406160.32087261981</v>
      </c>
      <c r="X67" s="48">
        <f>$CK67*C_Of!X67</f>
        <v>243956.39291265575</v>
      </c>
      <c r="Y67" s="48">
        <f>$CK67*C_Of!Y67</f>
        <v>68834.452339185562</v>
      </c>
      <c r="Z67" s="48">
        <f>$CK67*C_Of!Z67</f>
        <v>528555.88652634376</v>
      </c>
      <c r="AA67" s="48">
        <f>$CK67*C_Of!AA67</f>
        <v>108738.72630288241</v>
      </c>
      <c r="AB67" s="48">
        <f>$CK67*C_Of!AB67</f>
        <v>72143.056642484211</v>
      </c>
      <c r="AC67" s="48">
        <f>$CK67*C_Of!AC67</f>
        <v>44011.676155847606</v>
      </c>
      <c r="AD67" s="48">
        <f>$CK67*C_Of!AD67</f>
        <v>59986.199869690536</v>
      </c>
      <c r="AE67" s="48">
        <f>$CK67*C_Of!AE67</f>
        <v>550427.83827331348</v>
      </c>
      <c r="AF67" s="48">
        <f>$CK67*C_Of!AF67</f>
        <v>184878.3132854237</v>
      </c>
      <c r="AG67" s="48">
        <f>$CK67*C_Of!AG67</f>
        <v>42546.61365990695</v>
      </c>
      <c r="AH67" s="48">
        <f>$CK67*C_Of!AH67</f>
        <v>72082.899533780437</v>
      </c>
      <c r="AI67" s="48">
        <f>$CK67*C_Of!AI67</f>
        <v>51902.110189101128</v>
      </c>
      <c r="AJ67" s="48">
        <f>$CK67*C_Of!AJ67</f>
        <v>0</v>
      </c>
      <c r="AK67" s="48">
        <f>$CK67*C_Of!AK67</f>
        <v>55521.356567945419</v>
      </c>
      <c r="AL67" s="48">
        <f>$CK67*C_Of!AL67</f>
        <v>77581.987228661528</v>
      </c>
      <c r="AM67" s="48">
        <f>$CK67*C_Of!AM67</f>
        <v>29684.532202852155</v>
      </c>
      <c r="AN67" s="48">
        <f>$CK67*C_Of!AN67</f>
        <v>80637.93445551784</v>
      </c>
      <c r="AO67" s="48">
        <f>$CK67*C_Of!AO67</f>
        <v>142742.02853006386</v>
      </c>
      <c r="AP67" s="48">
        <f>$CK67*C_Of!AP67</f>
        <v>41626.084109930271</v>
      </c>
      <c r="AQ67" s="48">
        <f>$CK67*C_Of!AQ67</f>
        <v>409046.16674490803</v>
      </c>
      <c r="AR67" s="48">
        <f>$CK67*C_Of!AR67</f>
        <v>59355.058310889799</v>
      </c>
      <c r="AS67" s="48">
        <f>$CK67*C_Of!AS67</f>
        <v>108926.30489237548</v>
      </c>
      <c r="AT67" s="48">
        <f>$CK67*C_Of!AT67</f>
        <v>54741.084958103711</v>
      </c>
      <c r="AU67" s="48">
        <f>$CK67*C_Of!AU67</f>
        <v>20248.583393525842</v>
      </c>
      <c r="AV67" s="48">
        <f>$CK67*C_Of!AV67</f>
        <v>134120.7282950212</v>
      </c>
      <c r="AW67" s="48">
        <f>$CK67*C_Of!AW67</f>
        <v>26281.147302574882</v>
      </c>
      <c r="AX67" s="48">
        <f>$CK67*C_Of!AX67</f>
        <v>71749.970409006375</v>
      </c>
      <c r="AY67" s="48">
        <f>$CK67*C_Of!AY67</f>
        <v>82849.624824335508</v>
      </c>
      <c r="AZ67" s="48">
        <f>$CK67*C_Of!AZ67</f>
        <v>76463.800926369644</v>
      </c>
      <c r="BA67" s="48">
        <f>$CK67*C_Of!BA67</f>
        <v>13491.373682560337</v>
      </c>
      <c r="BB67" s="48">
        <f>$CK67*C_Of!BB67</f>
        <v>48457.981584643378</v>
      </c>
      <c r="BC67" s="48">
        <f>$CK67*C_Of!BC67</f>
        <v>15420.618348425427</v>
      </c>
      <c r="BD67" s="48">
        <f>$CK67*C_Of!BD67</f>
        <v>91795.785507730718</v>
      </c>
      <c r="BE67" s="48">
        <f>$CK67*C_Of!BE67</f>
        <v>48863.964304663699</v>
      </c>
      <c r="BF67" s="48">
        <f>$CK67*C_Of!BF67</f>
        <v>71385.216520702073</v>
      </c>
      <c r="BG67" s="48">
        <f>$CK67*C_Of!BG67</f>
        <v>98007.297690730498</v>
      </c>
      <c r="BH67" s="48">
        <f>$CK67*C_Of!BH67</f>
        <v>45289.207847479658</v>
      </c>
      <c r="BI67" s="48">
        <f>$CK67*C_Of!BI67</f>
        <v>681353.63487593317</v>
      </c>
      <c r="BJ67" s="48">
        <f>$CK67*C_Of!BJ67</f>
        <v>436632.28787734185</v>
      </c>
      <c r="BK67" s="48">
        <f>$CK67*C_Of!BK67</f>
        <v>1271955.3473490626</v>
      </c>
      <c r="BL67" s="48">
        <f>$CK67*C_Of!BL67</f>
        <v>10021.907217161342</v>
      </c>
      <c r="BM67" s="48">
        <f>$CK67*C_Of!BM67</f>
        <v>26128.144490903753</v>
      </c>
      <c r="BN67" s="48">
        <f>$CK67*C_Of!BN67</f>
        <v>204271.52914907699</v>
      </c>
      <c r="BO67" s="48">
        <f>$CK67*C_Of!BO67</f>
        <v>68235.282292318851</v>
      </c>
      <c r="BP67" s="48">
        <f>$CK67*C_Of!BP67</f>
        <v>51913.967628367798</v>
      </c>
      <c r="BQ67" s="48">
        <f>$CK67*C_Of!BQ67</f>
        <v>46560.788844303985</v>
      </c>
      <c r="BR67" s="48">
        <f>$CK67*C_Of!BR67</f>
        <v>5138.6671095565125</v>
      </c>
      <c r="BS67" s="48">
        <f>$CK67*C_Of!BS67</f>
        <v>10752.349136548222</v>
      </c>
      <c r="BT67" s="48">
        <f>$CK67*C_Of!BT67</f>
        <v>112970.59138051714</v>
      </c>
      <c r="BU67" s="48">
        <f>$CK67*C_Of!BU67</f>
        <v>120770.98417007664</v>
      </c>
      <c r="BV67" s="48">
        <f>$CK67*C_Of!BV67</f>
        <v>82305.491819200557</v>
      </c>
      <c r="BW67" s="48">
        <f>$CK67*C_Of!BW67</f>
        <v>71905.384097505303</v>
      </c>
      <c r="BX67" s="48">
        <f>$CK67*C_Of!BX67</f>
        <v>149495.88429095517</v>
      </c>
      <c r="BY67" s="48">
        <f>$CK67*C_Of!BY67</f>
        <v>222193.16256828691</v>
      </c>
      <c r="BZ67" s="48">
        <f>$CK67*C_Of!BZ67</f>
        <v>76564.46170472895</v>
      </c>
      <c r="CA67" s="55">
        <f>$CK67*C_Of!CA67</f>
        <v>0</v>
      </c>
      <c r="CB67" s="83">
        <f t="shared" si="0"/>
        <v>12823209.870564235</v>
      </c>
      <c r="CC67" s="51">
        <f>$CK67*C_Of!CC67</f>
        <v>13657758.461331272</v>
      </c>
      <c r="CD67" s="48">
        <f>$CK67*C_Of!CD67</f>
        <v>0</v>
      </c>
      <c r="CE67" s="48">
        <f>$CK67*C_Of!CE67</f>
        <v>0</v>
      </c>
      <c r="CF67" s="48">
        <f>$CK67*C_Of!CF67</f>
        <v>2652714.5079621845</v>
      </c>
      <c r="CG67" s="48">
        <f>$CK67*C_Of!CG67</f>
        <v>0</v>
      </c>
      <c r="CH67" s="82">
        <f>$CK67*C_Of!CH67</f>
        <v>9741.160142254872</v>
      </c>
      <c r="CI67" s="93">
        <f t="shared" si="1"/>
        <v>29143423.999999948</v>
      </c>
      <c r="CJ67" s="127"/>
      <c r="CK67" s="48">
        <f>+Sim_V_Of!G60</f>
        <v>29143423.99999994</v>
      </c>
      <c r="CL67" s="48">
        <f t="shared" si="2"/>
        <v>0</v>
      </c>
      <c r="CM67" s="48"/>
      <c r="CN67" s="167">
        <f t="shared" si="3"/>
        <v>0.55999645509860951</v>
      </c>
      <c r="CO67" s="360">
        <v>0</v>
      </c>
    </row>
    <row r="68" spans="1:93" ht="19.5" x14ac:dyDescent="0.25">
      <c r="A68" s="30"/>
      <c r="B68" s="42" t="s">
        <v>59</v>
      </c>
      <c r="C68" s="43" t="s">
        <v>170</v>
      </c>
      <c r="D68" s="51">
        <f>$CK68*C_Of!D68</f>
        <v>51731.422998981943</v>
      </c>
      <c r="E68" s="48">
        <f>$CK68*C_Of!E68</f>
        <v>78989.756618719563</v>
      </c>
      <c r="F68" s="48">
        <f>$CK68*C_Of!F68</f>
        <v>42212.006368681905</v>
      </c>
      <c r="G68" s="48">
        <f>$CK68*C_Of!G68</f>
        <v>23343.889078057757</v>
      </c>
      <c r="H68" s="48">
        <f>$CK68*C_Of!H68</f>
        <v>444639.03442681546</v>
      </c>
      <c r="I68" s="48">
        <f>$CK68*C_Of!I68</f>
        <v>90984.199531542079</v>
      </c>
      <c r="J68" s="48">
        <f>$CK68*C_Of!J68</f>
        <v>27882.443219740846</v>
      </c>
      <c r="K68" s="48">
        <f>$CK68*C_Of!K68</f>
        <v>56258.374851300789</v>
      </c>
      <c r="L68" s="48">
        <f>$CK68*C_Of!L68</f>
        <v>17831.028783816309</v>
      </c>
      <c r="M68" s="48">
        <f>$CK68*C_Of!M68</f>
        <v>66436.593472774272</v>
      </c>
      <c r="N68" s="48">
        <f>$CK68*C_Of!N68</f>
        <v>54555.468243817522</v>
      </c>
      <c r="O68" s="48">
        <f>$CK68*C_Of!O68</f>
        <v>48563.374961388254</v>
      </c>
      <c r="P68" s="48">
        <f>$CK68*C_Of!P68</f>
        <v>102504.49865099223</v>
      </c>
      <c r="Q68" s="48">
        <f>$CK68*C_Of!Q68</f>
        <v>133777.11232399417</v>
      </c>
      <c r="R68" s="48">
        <f>$CK68*C_Of!R68</f>
        <v>258305.21860528577</v>
      </c>
      <c r="S68" s="48">
        <f>$CK68*C_Of!S68</f>
        <v>24961.288040221989</v>
      </c>
      <c r="T68" s="48">
        <f>$CK68*C_Of!T68</f>
        <v>33155.376322502576</v>
      </c>
      <c r="U68" s="48">
        <f>$CK68*C_Of!U68</f>
        <v>240886.73700712947</v>
      </c>
      <c r="V68" s="48">
        <f>$CK68*C_Of!V68</f>
        <v>17381.13089952711</v>
      </c>
      <c r="W68" s="48">
        <f>$CK68*C_Of!W68</f>
        <v>5252.6915963986012</v>
      </c>
      <c r="X68" s="48">
        <f>$CK68*C_Of!X68</f>
        <v>52204.669509553823</v>
      </c>
      <c r="Y68" s="48">
        <f>$CK68*C_Of!Y68</f>
        <v>4675.9139385681574</v>
      </c>
      <c r="Z68" s="48">
        <f>$CK68*C_Of!Z68</f>
        <v>4332.065902143142</v>
      </c>
      <c r="AA68" s="48">
        <f>$CK68*C_Of!AA68</f>
        <v>2456.8624200483059</v>
      </c>
      <c r="AB68" s="48">
        <f>$CK68*C_Of!AB68</f>
        <v>11975.959415055668</v>
      </c>
      <c r="AC68" s="48">
        <f>$CK68*C_Of!AC68</f>
        <v>3197.3209519907882</v>
      </c>
      <c r="AD68" s="48">
        <f>$CK68*C_Of!AD68</f>
        <v>1850.1168885079201</v>
      </c>
      <c r="AE68" s="48">
        <f>$CK68*C_Of!AE68</f>
        <v>44781.86199441721</v>
      </c>
      <c r="AF68" s="48">
        <f>$CK68*C_Of!AF68</f>
        <v>56591.278594628609</v>
      </c>
      <c r="AG68" s="48">
        <f>$CK68*C_Of!AG68</f>
        <v>4056.3409949215911</v>
      </c>
      <c r="AH68" s="48">
        <f>$CK68*C_Of!AH68</f>
        <v>30086.358611882057</v>
      </c>
      <c r="AI68" s="48">
        <f>$CK68*C_Of!AI68</f>
        <v>44658.528164807256</v>
      </c>
      <c r="AJ68" s="48">
        <f>$CK68*C_Of!AJ68</f>
        <v>0</v>
      </c>
      <c r="AK68" s="48">
        <f>$CK68*C_Of!AK68</f>
        <v>9983.3352263395263</v>
      </c>
      <c r="AL68" s="48">
        <f>$CK68*C_Of!AL68</f>
        <v>5313.6191023360052</v>
      </c>
      <c r="AM68" s="48">
        <f>$CK68*C_Of!AM68</f>
        <v>5351.3559679253958</v>
      </c>
      <c r="AN68" s="48">
        <f>$CK68*C_Of!AN68</f>
        <v>80355.664523124142</v>
      </c>
      <c r="AO68" s="48">
        <f>$CK68*C_Of!AO68</f>
        <v>277616.55636131775</v>
      </c>
      <c r="AP68" s="48">
        <f>$CK68*C_Of!AP68</f>
        <v>16480.460966261086</v>
      </c>
      <c r="AQ68" s="48">
        <f>$CK68*C_Of!AQ68</f>
        <v>167882.27866613815</v>
      </c>
      <c r="AR68" s="48">
        <f>$CK68*C_Of!AR68</f>
        <v>37296.747176698424</v>
      </c>
      <c r="AS68" s="48">
        <f>$CK68*C_Of!AS68</f>
        <v>42491.163069396447</v>
      </c>
      <c r="AT68" s="48">
        <f>$CK68*C_Of!AT68</f>
        <v>6444.2499765478169</v>
      </c>
      <c r="AU68" s="48">
        <f>$CK68*C_Of!AU68</f>
        <v>10390.232627702848</v>
      </c>
      <c r="AV68" s="48">
        <f>$CK68*C_Of!AV68</f>
        <v>58724.651184021517</v>
      </c>
      <c r="AW68" s="48">
        <f>$CK68*C_Of!AW68</f>
        <v>28167.017582340253</v>
      </c>
      <c r="AX68" s="48">
        <f>$CK68*C_Of!AX68</f>
        <v>119160.30662090285</v>
      </c>
      <c r="AY68" s="48">
        <f>$CK68*C_Of!AY68</f>
        <v>57672.072610969226</v>
      </c>
      <c r="AZ68" s="48">
        <f>$CK68*C_Of!AZ68</f>
        <v>36058.538406508997</v>
      </c>
      <c r="BA68" s="48">
        <f>$CK68*C_Of!BA68</f>
        <v>4634.350363426408</v>
      </c>
      <c r="BB68" s="48">
        <f>$CK68*C_Of!BB68</f>
        <v>15523.609107677776</v>
      </c>
      <c r="BC68" s="48">
        <f>$CK68*C_Of!BC68</f>
        <v>3393.8296849910994</v>
      </c>
      <c r="BD68" s="48">
        <f>$CK68*C_Of!BD68</f>
        <v>8809.7731084646857</v>
      </c>
      <c r="BE68" s="48">
        <f>$CK68*C_Of!BE68</f>
        <v>13102.572559219525</v>
      </c>
      <c r="BF68" s="48">
        <f>$CK68*C_Of!BF68</f>
        <v>34029.631325073467</v>
      </c>
      <c r="BG68" s="48">
        <f>$CK68*C_Of!BG68</f>
        <v>29103.023100508424</v>
      </c>
      <c r="BH68" s="48">
        <f>$CK68*C_Of!BH68</f>
        <v>26466.213500063895</v>
      </c>
      <c r="BI68" s="48">
        <f>$CK68*C_Of!BI68</f>
        <v>180425.37764573839</v>
      </c>
      <c r="BJ68" s="48">
        <f>$CK68*C_Of!BJ68</f>
        <v>3063405.6237677913</v>
      </c>
      <c r="BK68" s="48">
        <f>$CK68*C_Of!BK68</f>
        <v>958894.67112181603</v>
      </c>
      <c r="BL68" s="48">
        <f>$CK68*C_Of!BL68</f>
        <v>81184.340535917436</v>
      </c>
      <c r="BM68" s="48">
        <f>$CK68*C_Of!BM68</f>
        <v>11460.203287729832</v>
      </c>
      <c r="BN68" s="48">
        <f>$CK68*C_Of!BN68</f>
        <v>31404.84961986601</v>
      </c>
      <c r="BO68" s="48">
        <f>$CK68*C_Of!BO68</f>
        <v>58964.884333036433</v>
      </c>
      <c r="BP68" s="48">
        <f>$CK68*C_Of!BP68</f>
        <v>57612.736096061017</v>
      </c>
      <c r="BQ68" s="48">
        <f>$CK68*C_Of!BQ68</f>
        <v>5961.3610582149677</v>
      </c>
      <c r="BR68" s="48">
        <f>$CK68*C_Of!BR68</f>
        <v>8314.0381829336384</v>
      </c>
      <c r="BS68" s="48">
        <f>$CK68*C_Of!BS68</f>
        <v>56515.947804382296</v>
      </c>
      <c r="BT68" s="48">
        <f>$CK68*C_Of!BT68</f>
        <v>572927.76039325737</v>
      </c>
      <c r="BU68" s="48">
        <f>$CK68*C_Of!BU68</f>
        <v>37002.274496611317</v>
      </c>
      <c r="BV68" s="48">
        <f>$CK68*C_Of!BV68</f>
        <v>71816.558469836338</v>
      </c>
      <c r="BW68" s="48">
        <f>$CK68*C_Of!BW68</f>
        <v>13248.881412174162</v>
      </c>
      <c r="BX68" s="48">
        <f>$CK68*C_Of!BX68</f>
        <v>26861.462409529806</v>
      </c>
      <c r="BY68" s="48">
        <f>$CK68*C_Of!BY68</f>
        <v>5271.7932694045876</v>
      </c>
      <c r="BZ68" s="48">
        <f>$CK68*C_Of!BZ68</f>
        <v>104383.89078957807</v>
      </c>
      <c r="CA68" s="55">
        <f>$CK68*C_Of!CA68</f>
        <v>0</v>
      </c>
      <c r="CB68" s="83">
        <f t="shared" si="0"/>
        <v>8520626.830900047</v>
      </c>
      <c r="CC68" s="51">
        <f>$CK68*C_Of!CC68</f>
        <v>3447908.7242026664</v>
      </c>
      <c r="CD68" s="48">
        <f>$CK68*C_Of!CD68</f>
        <v>0</v>
      </c>
      <c r="CE68" s="48">
        <f>$CK68*C_Of!CE68</f>
        <v>0</v>
      </c>
      <c r="CF68" s="48">
        <f>$CK68*C_Of!CF68</f>
        <v>2278.3903788656366</v>
      </c>
      <c r="CG68" s="48">
        <f>$CK68*C_Of!CG68</f>
        <v>0</v>
      </c>
      <c r="CH68" s="82">
        <f>$CK68*C_Of!CH68</f>
        <v>681015.05451845657</v>
      </c>
      <c r="CI68" s="93">
        <f t="shared" si="1"/>
        <v>12651829.000000037</v>
      </c>
      <c r="CJ68" s="127"/>
      <c r="CK68" s="48">
        <f>+Sim_V_Of!G61</f>
        <v>12651829.000000043</v>
      </c>
      <c r="CL68" s="48">
        <f t="shared" si="2"/>
        <v>0</v>
      </c>
      <c r="CM68" s="48"/>
      <c r="CN68" s="167">
        <f t="shared" si="3"/>
        <v>0.32653003523047747</v>
      </c>
      <c r="CO68" s="360">
        <v>0</v>
      </c>
    </row>
    <row r="69" spans="1:93" ht="19.5" x14ac:dyDescent="0.25">
      <c r="A69" s="30"/>
      <c r="B69" s="42" t="s">
        <v>60</v>
      </c>
      <c r="C69" s="43" t="s">
        <v>171</v>
      </c>
      <c r="D69" s="51">
        <f>$CK69*C_Of!D69</f>
        <v>29.119604357545633</v>
      </c>
      <c r="E69" s="48">
        <f>$CK69*C_Of!E69</f>
        <v>1775.2583773465535</v>
      </c>
      <c r="F69" s="48">
        <f>$CK69*C_Of!F69</f>
        <v>90.836410089241141</v>
      </c>
      <c r="G69" s="48">
        <f>$CK69*C_Of!G69</f>
        <v>11.33373977578812</v>
      </c>
      <c r="H69" s="48">
        <f>$CK69*C_Of!H69</f>
        <v>2401.9677486986561</v>
      </c>
      <c r="I69" s="48">
        <f>$CK69*C_Of!I69</f>
        <v>1801.749147890019</v>
      </c>
      <c r="J69" s="48">
        <f>$CK69*C_Of!J69</f>
        <v>79.60230900210081</v>
      </c>
      <c r="K69" s="48">
        <f>$CK69*C_Of!K69</f>
        <v>648.33731201408943</v>
      </c>
      <c r="L69" s="48">
        <f>$CK69*C_Of!L69</f>
        <v>7.7310758786489728</v>
      </c>
      <c r="M69" s="48">
        <f>$CK69*C_Of!M69</f>
        <v>32.051004157092272</v>
      </c>
      <c r="N69" s="48">
        <f>$CK69*C_Of!N69</f>
        <v>1.9034662498881183</v>
      </c>
      <c r="O69" s="48">
        <f>$CK69*C_Of!O69</f>
        <v>313.48423486137267</v>
      </c>
      <c r="P69" s="48">
        <f>$CK69*C_Of!P69</f>
        <v>198.98857352579742</v>
      </c>
      <c r="Q69" s="48">
        <f>$CK69*C_Of!Q69</f>
        <v>12.735041983421654</v>
      </c>
      <c r="R69" s="48">
        <f>$CK69*C_Of!R69</f>
        <v>12.265982393486281</v>
      </c>
      <c r="S69" s="48">
        <f>$CK69*C_Of!S69</f>
        <v>1.4369715213812253</v>
      </c>
      <c r="T69" s="48">
        <f>$CK69*C_Of!T69</f>
        <v>980.61791445961921</v>
      </c>
      <c r="U69" s="48">
        <f>$CK69*C_Of!U69</f>
        <v>2908.0744848058439</v>
      </c>
      <c r="V69" s="48">
        <f>$CK69*C_Of!V69</f>
        <v>272.61992819439337</v>
      </c>
      <c r="W69" s="48">
        <f>$CK69*C_Of!W69</f>
        <v>52.108957401255459</v>
      </c>
      <c r="X69" s="48">
        <f>$CK69*C_Of!X69</f>
        <v>31.298757246246108</v>
      </c>
      <c r="Y69" s="48">
        <f>$CK69*C_Of!Y69</f>
        <v>8.8312209744542951</v>
      </c>
      <c r="Z69" s="48">
        <f>$CK69*C_Of!Z69</f>
        <v>67.811883041677049</v>
      </c>
      <c r="AA69" s="48">
        <f>$CK69*C_Of!AA69</f>
        <v>13.950800621316111</v>
      </c>
      <c r="AB69" s="48">
        <f>$CK69*C_Of!AB69</f>
        <v>9.2557034062383732</v>
      </c>
      <c r="AC69" s="48">
        <f>$CK69*C_Of!AC69</f>
        <v>5.6465450712556633</v>
      </c>
      <c r="AD69" s="48">
        <f>$CK69*C_Of!AD69</f>
        <v>7.696020938129073</v>
      </c>
      <c r="AE69" s="48">
        <f>$CK69*C_Of!AE69</f>
        <v>211.13580943322475</v>
      </c>
      <c r="AF69" s="48">
        <f>$CK69*C_Of!AF69</f>
        <v>23.719244978702612</v>
      </c>
      <c r="AG69" s="48">
        <f>$CK69*C_Of!AG69</f>
        <v>5.4585826454157562</v>
      </c>
      <c r="AH69" s="48">
        <f>$CK69*C_Of!AH69</f>
        <v>222.7649486013083</v>
      </c>
      <c r="AI69" s="48">
        <f>$CK69*C_Of!AI69</f>
        <v>660.76611354499005</v>
      </c>
      <c r="AJ69" s="48">
        <f>$CK69*C_Of!AJ69</f>
        <v>0</v>
      </c>
      <c r="AK69" s="48">
        <f>$CK69*C_Of!AK69</f>
        <v>7.1231970617985185</v>
      </c>
      <c r="AL69" s="48">
        <f>$CK69*C_Of!AL69</f>
        <v>1196.9516362338115</v>
      </c>
      <c r="AM69" s="48">
        <f>$CK69*C_Of!AM69</f>
        <v>381.96302155888759</v>
      </c>
      <c r="AN69" s="48">
        <f>$CK69*C_Of!AN69</f>
        <v>10.3455667024294</v>
      </c>
      <c r="AO69" s="48">
        <f>$CK69*C_Of!AO69</f>
        <v>18.313306105484052</v>
      </c>
      <c r="AP69" s="48">
        <f>$CK69*C_Of!AP69</f>
        <v>3481.3155184752172</v>
      </c>
      <c r="AQ69" s="48">
        <f>$CK69*C_Of!AQ69</f>
        <v>339.32405313898494</v>
      </c>
      <c r="AR69" s="48">
        <f>$CK69*C_Of!AR69</f>
        <v>316.02701372195298</v>
      </c>
      <c r="AS69" s="48">
        <f>$CK69*C_Of!AS69</f>
        <v>3356.8664395695241</v>
      </c>
      <c r="AT69" s="48">
        <f>$CK69*C_Of!AT69</f>
        <v>919.55463251995047</v>
      </c>
      <c r="AU69" s="48">
        <f>$CK69*C_Of!AU69</f>
        <v>753.77919905093779</v>
      </c>
      <c r="AV69" s="48">
        <f>$CK69*C_Of!AV69</f>
        <v>1881.8972433059766</v>
      </c>
      <c r="AW69" s="48">
        <f>$CK69*C_Of!AW69</f>
        <v>3.371779848665954</v>
      </c>
      <c r="AX69" s="48">
        <f>$CK69*C_Of!AX69</f>
        <v>331.4687460117002</v>
      </c>
      <c r="AY69" s="48">
        <f>$CK69*C_Of!AY69</f>
        <v>10.629318889166592</v>
      </c>
      <c r="AZ69" s="48">
        <f>$CK69*C_Of!AZ69</f>
        <v>617.9709474499407</v>
      </c>
      <c r="BA69" s="48">
        <f>$CK69*C_Of!BA69</f>
        <v>394.32110548965875</v>
      </c>
      <c r="BB69" s="48">
        <f>$CK69*C_Of!BB69</f>
        <v>192.93235489145678</v>
      </c>
      <c r="BC69" s="48">
        <f>$CK69*C_Of!BC69</f>
        <v>202.31142016554605</v>
      </c>
      <c r="BD69" s="48">
        <f>$CK69*C_Of!BD69</f>
        <v>342.36113197551157</v>
      </c>
      <c r="BE69" s="48">
        <f>$CK69*C_Of!BE69</f>
        <v>54.250014198446685</v>
      </c>
      <c r="BF69" s="48">
        <f>$CK69*C_Of!BF69</f>
        <v>2433.9012216129031</v>
      </c>
      <c r="BG69" s="48">
        <f>$CK69*C_Of!BG69</f>
        <v>12.573995631592279</v>
      </c>
      <c r="BH69" s="48">
        <f>$CK69*C_Of!BH69</f>
        <v>5.8104479467384058</v>
      </c>
      <c r="BI69" s="48">
        <f>$CK69*C_Of!BI69</f>
        <v>1178.349026183643</v>
      </c>
      <c r="BJ69" s="48">
        <f>$CK69*C_Of!BJ69</f>
        <v>156650.83695901569</v>
      </c>
      <c r="BK69" s="48">
        <f>$CK69*C_Of!BK69</f>
        <v>23907.345011681056</v>
      </c>
      <c r="BL69" s="48">
        <f>$CK69*C_Of!BL69</f>
        <v>12701.382402659921</v>
      </c>
      <c r="BM69" s="48">
        <f>$CK69*C_Of!BM69</f>
        <v>3.352150119748778</v>
      </c>
      <c r="BN69" s="48">
        <f>$CK69*C_Of!BN69</f>
        <v>26.207327165414764</v>
      </c>
      <c r="BO69" s="48">
        <f>$CK69*C_Of!BO69</f>
        <v>8.7543495400877056</v>
      </c>
      <c r="BP69" s="48">
        <f>$CK69*C_Of!BP69</f>
        <v>12882.752098037772</v>
      </c>
      <c r="BQ69" s="48">
        <f>$CK69*C_Of!BQ69</f>
        <v>1545.1806653532537</v>
      </c>
      <c r="BR69" s="48">
        <f>$CK69*C_Of!BR69</f>
        <v>1339.4517679860962</v>
      </c>
      <c r="BS69" s="48">
        <f>$CK69*C_Of!BS69</f>
        <v>1677.4495063135744</v>
      </c>
      <c r="BT69" s="48">
        <f>$CK69*C_Of!BT69</f>
        <v>20973.094904986163</v>
      </c>
      <c r="BU69" s="48">
        <f>$CK69*C_Of!BU69</f>
        <v>2297.5183779742229</v>
      </c>
      <c r="BV69" s="48">
        <f>$CK69*C_Of!BV69</f>
        <v>4154.6604286302854</v>
      </c>
      <c r="BW69" s="48">
        <f>$CK69*C_Of!BW69</f>
        <v>24.013217215842033</v>
      </c>
      <c r="BX69" s="48">
        <f>$CK69*C_Of!BX69</f>
        <v>3416.5936686528521</v>
      </c>
      <c r="BY69" s="48">
        <f>$CK69*C_Of!BY69</f>
        <v>67.750073849156109</v>
      </c>
      <c r="BZ69" s="48">
        <f>$CK69*C_Of!BZ69</f>
        <v>4779.5006430632675</v>
      </c>
      <c r="CA69" s="55">
        <f>$CK69*C_Of!CA69</f>
        <v>0</v>
      </c>
      <c r="CB69" s="83">
        <f t="shared" si="0"/>
        <v>277800.11380509351</v>
      </c>
      <c r="CC69" s="51">
        <f>$CK69*C_Of!CC69</f>
        <v>125913.62719367298</v>
      </c>
      <c r="CD69" s="48">
        <f>$CK69*C_Of!CD69</f>
        <v>0</v>
      </c>
      <c r="CE69" s="48">
        <f>$CK69*C_Of!CE69</f>
        <v>0</v>
      </c>
      <c r="CF69" s="48">
        <f>$CK69*C_Of!CF69</f>
        <v>340.33405084010161</v>
      </c>
      <c r="CG69" s="48">
        <f>$CK69*C_Of!CG69</f>
        <v>0</v>
      </c>
      <c r="CH69" s="82">
        <f>$CK69*C_Of!CH69</f>
        <v>3197.9249503936799</v>
      </c>
      <c r="CI69" s="93">
        <f t="shared" si="1"/>
        <v>407252.00000000029</v>
      </c>
      <c r="CJ69" s="127"/>
      <c r="CK69" s="48">
        <f>+Sim_V_Of!G62</f>
        <v>407252.00000000035</v>
      </c>
      <c r="CL69" s="48">
        <f t="shared" si="2"/>
        <v>0</v>
      </c>
      <c r="CM69" s="48"/>
      <c r="CN69" s="167">
        <f t="shared" si="3"/>
        <v>0.31786679057415718</v>
      </c>
      <c r="CO69" s="360">
        <v>0</v>
      </c>
    </row>
    <row r="70" spans="1:93" ht="19.5" x14ac:dyDescent="0.25">
      <c r="A70" s="30"/>
      <c r="B70" s="42" t="s">
        <v>61</v>
      </c>
      <c r="C70" s="43" t="s">
        <v>172</v>
      </c>
      <c r="D70" s="51">
        <f>$CK70*C_Of!D70</f>
        <v>1154.7955878864059</v>
      </c>
      <c r="E70" s="48">
        <f>$CK70*C_Of!E70</f>
        <v>172.67471522196584</v>
      </c>
      <c r="F70" s="48">
        <f>$CK70*C_Of!F70</f>
        <v>526.91819031192938</v>
      </c>
      <c r="G70" s="48">
        <f>$CK70*C_Of!G70</f>
        <v>1043.5775545419399</v>
      </c>
      <c r="H70" s="48">
        <f>$CK70*C_Of!H70</f>
        <v>6718.0749861958939</v>
      </c>
      <c r="I70" s="48">
        <f>$CK70*C_Of!I70</f>
        <v>2886.2272363027073</v>
      </c>
      <c r="J70" s="48">
        <f>$CK70*C_Of!J70</f>
        <v>550.20971669557719</v>
      </c>
      <c r="K70" s="48">
        <f>$CK70*C_Of!K70</f>
        <v>1245.256258926704</v>
      </c>
      <c r="L70" s="48">
        <f>$CK70*C_Of!L70</f>
        <v>571.13234417009778</v>
      </c>
      <c r="M70" s="48">
        <f>$CK70*C_Of!M70</f>
        <v>635.00465892798741</v>
      </c>
      <c r="N70" s="48">
        <f>$CK70*C_Of!N70</f>
        <v>699.72577124041425</v>
      </c>
      <c r="O70" s="48">
        <f>$CK70*C_Of!O70</f>
        <v>2161.2229322812191</v>
      </c>
      <c r="P70" s="48">
        <f>$CK70*C_Of!P70</f>
        <v>1543.5895184040148</v>
      </c>
      <c r="Q70" s="48">
        <f>$CK70*C_Of!Q70</f>
        <v>179.18690348536896</v>
      </c>
      <c r="R70" s="48">
        <f>$CK70*C_Of!R70</f>
        <v>3811.4826164599772</v>
      </c>
      <c r="S70" s="48">
        <f>$CK70*C_Of!S70</f>
        <v>350.76590143209842</v>
      </c>
      <c r="T70" s="48">
        <f>$CK70*C_Of!T70</f>
        <v>694.01520455450907</v>
      </c>
      <c r="U70" s="48">
        <f>$CK70*C_Of!U70</f>
        <v>964.73028387733359</v>
      </c>
      <c r="V70" s="48">
        <f>$CK70*C_Of!V70</f>
        <v>2285.4746784525964</v>
      </c>
      <c r="W70" s="48">
        <f>$CK70*C_Of!W70</f>
        <v>613.41921051377415</v>
      </c>
      <c r="X70" s="48">
        <f>$CK70*C_Of!X70</f>
        <v>594.84600889214562</v>
      </c>
      <c r="Y70" s="48">
        <f>$CK70*C_Of!Y70</f>
        <v>111.20153962646525</v>
      </c>
      <c r="Z70" s="48">
        <f>$CK70*C_Of!Z70</f>
        <v>796.02503976073399</v>
      </c>
      <c r="AA70" s="48">
        <f>$CK70*C_Of!AA70</f>
        <v>171.24900066196349</v>
      </c>
      <c r="AB70" s="48">
        <f>$CK70*C_Of!AB70</f>
        <v>141.82480656042785</v>
      </c>
      <c r="AC70" s="48">
        <f>$CK70*C_Of!AC70</f>
        <v>77.328698756044176</v>
      </c>
      <c r="AD70" s="48">
        <f>$CK70*C_Of!AD70</f>
        <v>92.814706710709928</v>
      </c>
      <c r="AE70" s="48">
        <f>$CK70*C_Of!AE70</f>
        <v>825.75250997095395</v>
      </c>
      <c r="AF70" s="48">
        <f>$CK70*C_Of!AF70</f>
        <v>277.35466962125133</v>
      </c>
      <c r="AG70" s="48">
        <f>$CK70*C_Of!AG70</f>
        <v>63.828481369409481</v>
      </c>
      <c r="AH70" s="48">
        <f>$CK70*C_Of!AH70</f>
        <v>108.13885322865377</v>
      </c>
      <c r="AI70" s="48">
        <f>$CK70*C_Of!AI70</f>
        <v>77.863608599240024</v>
      </c>
      <c r="AJ70" s="48">
        <f>$CK70*C_Of!AJ70</f>
        <v>0</v>
      </c>
      <c r="AK70" s="48">
        <f>$CK70*C_Of!AK70</f>
        <v>83.293206402485666</v>
      </c>
      <c r="AL70" s="48">
        <f>$CK70*C_Of!AL70</f>
        <v>116.38859125215727</v>
      </c>
      <c r="AM70" s="48">
        <f>$CK70*C_Of!AM70</f>
        <v>44.532771181619196</v>
      </c>
      <c r="AN70" s="48">
        <f>$CK70*C_Of!AN70</f>
        <v>120.97312698500075</v>
      </c>
      <c r="AO70" s="48">
        <f>$CK70*C_Of!AO70</f>
        <v>214.14176417166806</v>
      </c>
      <c r="AP70" s="48">
        <f>$CK70*C_Of!AP70</f>
        <v>62.447501823061984</v>
      </c>
      <c r="AQ70" s="48">
        <f>$CK70*C_Of!AQ70</f>
        <v>2741.564375594693</v>
      </c>
      <c r="AR70" s="48">
        <f>$CK70*C_Of!AR70</f>
        <v>89.044530402825359</v>
      </c>
      <c r="AS70" s="48">
        <f>$CK70*C_Of!AS70</f>
        <v>163.41137459344412</v>
      </c>
      <c r="AT70" s="48">
        <f>$CK70*C_Of!AT70</f>
        <v>82.122641987889352</v>
      </c>
      <c r="AU70" s="48">
        <f>$CK70*C_Of!AU70</f>
        <v>30.376949343644252</v>
      </c>
      <c r="AV70" s="48">
        <f>$CK70*C_Of!AV70</f>
        <v>201.20807911200271</v>
      </c>
      <c r="AW70" s="48">
        <f>$CK70*C_Of!AW70</f>
        <v>39.427009030094766</v>
      </c>
      <c r="AX70" s="48">
        <f>$CK70*C_Of!AX70</f>
        <v>107.6393925522334</v>
      </c>
      <c r="AY70" s="48">
        <f>$CK70*C_Of!AY70</f>
        <v>124.2911075563665</v>
      </c>
      <c r="AZ70" s="48">
        <f>$CK70*C_Of!AZ70</f>
        <v>114.71108680647237</v>
      </c>
      <c r="BA70" s="48">
        <f>$CK70*C_Of!BA70</f>
        <v>20.239775147052804</v>
      </c>
      <c r="BB70" s="48">
        <f>$CK70*C_Of!BB70</f>
        <v>72.696722693331992</v>
      </c>
      <c r="BC70" s="48">
        <f>$CK70*C_Of!BC70</f>
        <v>23.134030332589269</v>
      </c>
      <c r="BD70" s="48">
        <f>$CK70*C_Of!BD70</f>
        <v>137.71214865430753</v>
      </c>
      <c r="BE70" s="48">
        <f>$CK70*C_Of!BE70</f>
        <v>73.305778461865671</v>
      </c>
      <c r="BF70" s="48">
        <f>$CK70*C_Of!BF70</f>
        <v>107.09218832700043</v>
      </c>
      <c r="BG70" s="48">
        <f>$CK70*C_Of!BG70</f>
        <v>237.13979274380978</v>
      </c>
      <c r="BH70" s="48">
        <f>$CK70*C_Of!BH70</f>
        <v>67.942924493006174</v>
      </c>
      <c r="BI70" s="48">
        <f>$CK70*C_Of!BI70</f>
        <v>8575.554293952282</v>
      </c>
      <c r="BJ70" s="48">
        <f>$CK70*C_Of!BJ70</f>
        <v>25411.493501525176</v>
      </c>
      <c r="BK70" s="48">
        <f>$CK70*C_Of!BK70</f>
        <v>30398.845883572088</v>
      </c>
      <c r="BL70" s="48">
        <f>$CK70*C_Of!BL70</f>
        <v>447.69241957961441</v>
      </c>
      <c r="BM70" s="48">
        <f>$CK70*C_Of!BM70</f>
        <v>128.3621241849209</v>
      </c>
      <c r="BN70" s="48">
        <f>$CK70*C_Of!BN70</f>
        <v>593.36100791931938</v>
      </c>
      <c r="BO70" s="48">
        <f>$CK70*C_Of!BO70</f>
        <v>2139.0011246569516</v>
      </c>
      <c r="BP70" s="48">
        <f>$CK70*C_Of!BP70</f>
        <v>15759.12119558499</v>
      </c>
      <c r="BQ70" s="48">
        <f>$CK70*C_Of!BQ70</f>
        <v>4266.3708952816005</v>
      </c>
      <c r="BR70" s="48">
        <f>$CK70*C_Of!BR70</f>
        <v>3221.4429029475195</v>
      </c>
      <c r="BS70" s="48">
        <f>$CK70*C_Of!BS70</f>
        <v>12344.960017380328</v>
      </c>
      <c r="BT70" s="48">
        <f>$CK70*C_Of!BT70</f>
        <v>161275.94855308445</v>
      </c>
      <c r="BU70" s="48">
        <f>$CK70*C_Of!BU70</f>
        <v>33393.263393329951</v>
      </c>
      <c r="BV70" s="48">
        <f>$CK70*C_Of!BV70</f>
        <v>24825.33275621937</v>
      </c>
      <c r="BW70" s="48">
        <f>$CK70*C_Of!BW70</f>
        <v>9104.0714339230544</v>
      </c>
      <c r="BX70" s="48">
        <f>$CK70*C_Of!BX70</f>
        <v>11295.53950615262</v>
      </c>
      <c r="BY70" s="48">
        <f>$CK70*C_Of!BY70</f>
        <v>4221.723309631373</v>
      </c>
      <c r="BZ70" s="48">
        <f>$CK70*C_Of!BZ70</f>
        <v>26796.27778997536</v>
      </c>
      <c r="CA70" s="55">
        <f>$CK70*C_Of!CA70</f>
        <v>0</v>
      </c>
      <c r="CB70" s="83">
        <f t="shared" si="0"/>
        <v>411418.9111721901</v>
      </c>
      <c r="CC70" s="51">
        <f>$CK70*C_Of!CC70</f>
        <v>258716.73092223241</v>
      </c>
      <c r="CD70" s="48">
        <f>$CK70*C_Of!CD70</f>
        <v>0</v>
      </c>
      <c r="CE70" s="48">
        <f>$CK70*C_Of!CE70</f>
        <v>14769.766595424113</v>
      </c>
      <c r="CF70" s="48">
        <f>$CK70*C_Of!CF70</f>
        <v>3979.605519331395</v>
      </c>
      <c r="CG70" s="48">
        <f>$CK70*C_Of!CG70</f>
        <v>0</v>
      </c>
      <c r="CH70" s="82">
        <f>$CK70*C_Of!CH70</f>
        <v>76.985790822795082</v>
      </c>
      <c r="CI70" s="93">
        <f t="shared" si="1"/>
        <v>688962.00000000081</v>
      </c>
      <c r="CJ70" s="127"/>
      <c r="CK70" s="48">
        <f>+Sim_V_Of!G63</f>
        <v>688962.00000000093</v>
      </c>
      <c r="CL70" s="48">
        <f t="shared" si="2"/>
        <v>0</v>
      </c>
      <c r="CM70" s="48"/>
      <c r="CN70" s="167">
        <f t="shared" si="3"/>
        <v>0.40284237567211312</v>
      </c>
      <c r="CO70" s="360">
        <v>0</v>
      </c>
    </row>
    <row r="71" spans="1:93" ht="19.5" x14ac:dyDescent="0.25">
      <c r="A71" s="30"/>
      <c r="B71" s="42" t="s">
        <v>62</v>
      </c>
      <c r="C71" s="43" t="s">
        <v>173</v>
      </c>
      <c r="D71" s="51">
        <f>$CK71*C_Of!D71</f>
        <v>32.804540173394408</v>
      </c>
      <c r="E71" s="48">
        <f>$CK71*C_Of!E71</f>
        <v>36.475883111354946</v>
      </c>
      <c r="F71" s="48">
        <f>$CK71*C_Of!F71</f>
        <v>93.405130099712778</v>
      </c>
      <c r="G71" s="48">
        <f>$CK71*C_Of!G71</f>
        <v>13.500875409763493</v>
      </c>
      <c r="H71" s="48">
        <f>$CK71*C_Of!H71</f>
        <v>333.10735992857951</v>
      </c>
      <c r="I71" s="48">
        <f>$CK71*C_Of!I71</f>
        <v>51.872724472135033</v>
      </c>
      <c r="J71" s="48">
        <f>$CK71*C_Of!J71</f>
        <v>55.388034355373144</v>
      </c>
      <c r="K71" s="48">
        <f>$CK71*C_Of!K71</f>
        <v>96.707284647541158</v>
      </c>
      <c r="L71" s="48">
        <f>$CK71*C_Of!L71</f>
        <v>57.219059317960159</v>
      </c>
      <c r="M71" s="48">
        <f>$CK71*C_Of!M71</f>
        <v>237.21514791099651</v>
      </c>
      <c r="N71" s="48">
        <f>$CK71*C_Of!N71</f>
        <v>7401.1919761493473</v>
      </c>
      <c r="O71" s="48">
        <f>$CK71*C_Of!O71</f>
        <v>3758.411620809939</v>
      </c>
      <c r="P71" s="48">
        <f>$CK71*C_Of!P71</f>
        <v>164.49687131575263</v>
      </c>
      <c r="Q71" s="48">
        <f>$CK71*C_Of!Q71</f>
        <v>2143.8916427590048</v>
      </c>
      <c r="R71" s="48">
        <f>$CK71*C_Of!R71</f>
        <v>59152.612339161213</v>
      </c>
      <c r="S71" s="48">
        <f>$CK71*C_Of!S71</f>
        <v>5382.6589985119226</v>
      </c>
      <c r="T71" s="48">
        <f>$CK71*C_Of!T71</f>
        <v>398.30968837732621</v>
      </c>
      <c r="U71" s="48">
        <f>$CK71*C_Of!U71</f>
        <v>548.37074645234838</v>
      </c>
      <c r="V71" s="48">
        <f>$CK71*C_Of!V71</f>
        <v>1411.4736222965737</v>
      </c>
      <c r="W71" s="48">
        <f>$CK71*C_Of!W71</f>
        <v>385.66760582105968</v>
      </c>
      <c r="X71" s="48">
        <f>$CK71*C_Of!X71</f>
        <v>231.64763553767602</v>
      </c>
      <c r="Y71" s="48">
        <f>$CK71*C_Of!Y71</f>
        <v>65.361427661426802</v>
      </c>
      <c r="Z71" s="48">
        <f>$CK71*C_Of!Z71</f>
        <v>501.88773453124548</v>
      </c>
      <c r="AA71" s="48">
        <f>$CK71*C_Of!AA71</f>
        <v>103.2523416939507</v>
      </c>
      <c r="AB71" s="48">
        <f>$CK71*C_Of!AB71</f>
        <v>68.503097181287629</v>
      </c>
      <c r="AC71" s="48">
        <f>$CK71*C_Of!AC71</f>
        <v>41.791078298170376</v>
      </c>
      <c r="AD71" s="48">
        <f>$CK71*C_Of!AD71</f>
        <v>56.959611505976611</v>
      </c>
      <c r="AE71" s="48">
        <f>$CK71*C_Of!AE71</f>
        <v>522.65614254994682</v>
      </c>
      <c r="AF71" s="48">
        <f>$CK71*C_Of!AF71</f>
        <v>175.55032529971638</v>
      </c>
      <c r="AG71" s="48">
        <f>$CK71*C_Of!AG71</f>
        <v>40.399935155547013</v>
      </c>
      <c r="AH71" s="48">
        <f>$CK71*C_Of!AH71</f>
        <v>68.445975284109153</v>
      </c>
      <c r="AI71" s="48">
        <f>$CK71*C_Of!AI71</f>
        <v>49.283402501470007</v>
      </c>
      <c r="AJ71" s="48">
        <f>$CK71*C_Of!AJ71</f>
        <v>0</v>
      </c>
      <c r="AK71" s="48">
        <f>$CK71*C_Of!AK71</f>
        <v>52.72004073044981</v>
      </c>
      <c r="AL71" s="48">
        <f>$CK71*C_Of!AL71</f>
        <v>73.667607916583819</v>
      </c>
      <c r="AM71" s="48">
        <f>$CK71*C_Of!AM71</f>
        <v>28.186806726949307</v>
      </c>
      <c r="AN71" s="48">
        <f>$CK71*C_Of!AN71</f>
        <v>76.569368108138377</v>
      </c>
      <c r="AO71" s="48">
        <f>$CK71*C_Of!AO71</f>
        <v>135.54001600884223</v>
      </c>
      <c r="AP71" s="48">
        <f>$CK71*C_Of!AP71</f>
        <v>39.525850688446994</v>
      </c>
      <c r="AQ71" s="48">
        <f>$CK71*C_Of!AQ71</f>
        <v>540.2963262697449</v>
      </c>
      <c r="AR71" s="48">
        <f>$CK71*C_Of!AR71</f>
        <v>56.360314033013672</v>
      </c>
      <c r="AS71" s="48">
        <f>$CK71*C_Of!AS71</f>
        <v>103.4304560537129</v>
      </c>
      <c r="AT71" s="48">
        <f>$CK71*C_Of!AT71</f>
        <v>51.979137525007836</v>
      </c>
      <c r="AU71" s="48">
        <f>$CK71*C_Of!AU71</f>
        <v>19.226946300099922</v>
      </c>
      <c r="AV71" s="48">
        <f>$CK71*C_Of!AV71</f>
        <v>127.35370127093299</v>
      </c>
      <c r="AW71" s="48">
        <f>$CK71*C_Of!AW71</f>
        <v>24.955138740875402</v>
      </c>
      <c r="AX71" s="48">
        <f>$CK71*C_Of!AX71</f>
        <v>68.129844013127524</v>
      </c>
      <c r="AY71" s="48">
        <f>$CK71*C_Of!AY71</f>
        <v>78.669468205377825</v>
      </c>
      <c r="AZ71" s="48">
        <f>$CK71*C_Of!AZ71</f>
        <v>72.605839418025724</v>
      </c>
      <c r="BA71" s="48">
        <f>$CK71*C_Of!BA71</f>
        <v>12.810669875903892</v>
      </c>
      <c r="BB71" s="48">
        <f>$CK71*C_Of!BB71</f>
        <v>46.01304652438391</v>
      </c>
      <c r="BC71" s="48">
        <f>$CK71*C_Of!BC71</f>
        <v>14.64257499585427</v>
      </c>
      <c r="BD71" s="48">
        <f>$CK71*C_Of!BD71</f>
        <v>87.164252640851061</v>
      </c>
      <c r="BE71" s="48">
        <f>$CK71*C_Of!BE71</f>
        <v>46.398545490158064</v>
      </c>
      <c r="BF71" s="48">
        <f>$CK71*C_Of!BF71</f>
        <v>67.783493688915698</v>
      </c>
      <c r="BG71" s="48">
        <f>$CK71*C_Of!BG71</f>
        <v>93.062364566208643</v>
      </c>
      <c r="BH71" s="48">
        <f>$CK71*C_Of!BH71</f>
        <v>43.004152455226581</v>
      </c>
      <c r="BI71" s="48">
        <f>$CK71*C_Of!BI71</f>
        <v>27043.538948731399</v>
      </c>
      <c r="BJ71" s="48">
        <f>$CK71*C_Of!BJ71</f>
        <v>66812.70217979257</v>
      </c>
      <c r="BK71" s="48">
        <f>$CK71*C_Of!BK71</f>
        <v>50960.125712087218</v>
      </c>
      <c r="BL71" s="48">
        <f>$CK71*C_Of!BL71</f>
        <v>2472.6391223819769</v>
      </c>
      <c r="BM71" s="48">
        <f>$CK71*C_Of!BM71</f>
        <v>24.8098556469131</v>
      </c>
      <c r="BN71" s="48">
        <f>$CK71*C_Of!BN71</f>
        <v>253.8725182336035</v>
      </c>
      <c r="BO71" s="48">
        <f>$CK71*C_Of!BO71</f>
        <v>64.792488585944753</v>
      </c>
      <c r="BP71" s="48">
        <f>$CK71*C_Of!BP71</f>
        <v>27896.949524302927</v>
      </c>
      <c r="BQ71" s="48">
        <f>$CK71*C_Of!BQ71</f>
        <v>8603.6284209642199</v>
      </c>
      <c r="BR71" s="48">
        <f>$CK71*C_Of!BR71</f>
        <v>6164.0478494614736</v>
      </c>
      <c r="BS71" s="48">
        <f>$CK71*C_Of!BS71</f>
        <v>28364.209128332921</v>
      </c>
      <c r="BT71" s="48">
        <f>$CK71*C_Of!BT71</f>
        <v>170080.48013359847</v>
      </c>
      <c r="BU71" s="48">
        <f>$CK71*C_Of!BU71</f>
        <v>17460.143990142413</v>
      </c>
      <c r="BV71" s="48">
        <f>$CK71*C_Of!BV71</f>
        <v>72078.857172405013</v>
      </c>
      <c r="BW71" s="48">
        <f>$CK71*C_Of!BW71</f>
        <v>118809.14624840333</v>
      </c>
      <c r="BX71" s="48">
        <f>$CK71*C_Of!BX71</f>
        <v>52635.17415567259</v>
      </c>
      <c r="BY71" s="48">
        <f>$CK71*C_Of!BY71</f>
        <v>29377.132233908898</v>
      </c>
      <c r="BZ71" s="48">
        <f>$CK71*C_Of!BZ71</f>
        <v>49509.8045213515</v>
      </c>
      <c r="CA71" s="55">
        <f>$CK71*C_Of!CA71</f>
        <v>0</v>
      </c>
      <c r="CB71" s="83">
        <f t="shared" si="0"/>
        <v>814252.67002453189</v>
      </c>
      <c r="CC71" s="51">
        <f>$CK71*C_Of!CC71</f>
        <v>1886064.2078267722</v>
      </c>
      <c r="CD71" s="48">
        <f>$CK71*C_Of!CD71</f>
        <v>0</v>
      </c>
      <c r="CE71" s="48">
        <f>$CK71*C_Of!CE71</f>
        <v>0</v>
      </c>
      <c r="CF71" s="48">
        <f>$CK71*C_Of!CF71</f>
        <v>2518.8724763033297</v>
      </c>
      <c r="CG71" s="48">
        <f>$CK71*C_Of!CG71</f>
        <v>0</v>
      </c>
      <c r="CH71" s="82">
        <f>$CK71*C_Of!CH71</f>
        <v>9.2496724000796959</v>
      </c>
      <c r="CI71" s="93">
        <f t="shared" si="1"/>
        <v>2702845.0000000079</v>
      </c>
      <c r="CJ71" s="127"/>
      <c r="CK71" s="48">
        <f>+Sim_V_Of!G64</f>
        <v>2702845.0000000075</v>
      </c>
      <c r="CL71" s="48">
        <f t="shared" si="2"/>
        <v>0</v>
      </c>
      <c r="CM71" s="48"/>
      <c r="CN71" s="167">
        <f t="shared" si="3"/>
        <v>0.69874237330496936</v>
      </c>
      <c r="CO71" s="360">
        <v>0</v>
      </c>
    </row>
    <row r="72" spans="1:93" ht="19.5" x14ac:dyDescent="0.25">
      <c r="A72" s="30"/>
      <c r="B72" s="42" t="s">
        <v>63</v>
      </c>
      <c r="C72" s="43" t="s">
        <v>174</v>
      </c>
      <c r="D72" s="51">
        <f>$CK72*C_Of!D72</f>
        <v>1999.2399540205979</v>
      </c>
      <c r="E72" s="48">
        <f>$CK72*C_Of!E72</f>
        <v>1454.2297369005041</v>
      </c>
      <c r="F72" s="48">
        <f>$CK72*C_Of!F72</f>
        <v>2855.7030402623686</v>
      </c>
      <c r="G72" s="48">
        <f>$CK72*C_Of!G72</f>
        <v>1167.7309253839458</v>
      </c>
      <c r="H72" s="48">
        <f>$CK72*C_Of!H72</f>
        <v>15867.181012171832</v>
      </c>
      <c r="I72" s="48">
        <f>$CK72*C_Of!I72</f>
        <v>13731.870771553504</v>
      </c>
      <c r="J72" s="48">
        <f>$CK72*C_Of!J72</f>
        <v>1465.4465720302412</v>
      </c>
      <c r="K72" s="48">
        <f>$CK72*C_Of!K72</f>
        <v>5100.8522923901528</v>
      </c>
      <c r="L72" s="48">
        <f>$CK72*C_Of!L72</f>
        <v>2068.7448907412772</v>
      </c>
      <c r="M72" s="48">
        <f>$CK72*C_Of!M72</f>
        <v>4449.2006491786142</v>
      </c>
      <c r="N72" s="48">
        <f>$CK72*C_Of!N72</f>
        <v>1331.8775558734876</v>
      </c>
      <c r="O72" s="48">
        <f>$CK72*C_Of!O72</f>
        <v>9114.5803922557589</v>
      </c>
      <c r="P72" s="48">
        <f>$CK72*C_Of!P72</f>
        <v>1058.4138148043444</v>
      </c>
      <c r="Q72" s="48">
        <f>$CK72*C_Of!Q72</f>
        <v>198.46083125058675</v>
      </c>
      <c r="R72" s="48">
        <f>$CK72*C_Of!R72</f>
        <v>28011.004501789052</v>
      </c>
      <c r="S72" s="48">
        <f>$CK72*C_Of!S72</f>
        <v>2431.6530838142398</v>
      </c>
      <c r="T72" s="48">
        <f>$CK72*C_Of!T72</f>
        <v>3462.5239696679746</v>
      </c>
      <c r="U72" s="48">
        <f>$CK72*C_Of!U72</f>
        <v>8909.5224932739111</v>
      </c>
      <c r="V72" s="48">
        <f>$CK72*C_Of!V72</f>
        <v>5431.9428036152958</v>
      </c>
      <c r="W72" s="48">
        <f>$CK72*C_Of!W72</f>
        <v>1462.0265298683958</v>
      </c>
      <c r="X72" s="48">
        <f>$CK72*C_Of!X72</f>
        <v>4715.6832567645233</v>
      </c>
      <c r="Y72" s="48">
        <f>$CK72*C_Of!Y72</f>
        <v>918.01325940012885</v>
      </c>
      <c r="Z72" s="48">
        <f>$CK72*C_Of!Z72</f>
        <v>1867.2451588639478</v>
      </c>
      <c r="AA72" s="48">
        <f>$CK72*C_Of!AA72</f>
        <v>1478.4072080040212</v>
      </c>
      <c r="AB72" s="48">
        <f>$CK72*C_Of!AB72</f>
        <v>1435.1500659511646</v>
      </c>
      <c r="AC72" s="48">
        <f>$CK72*C_Of!AC72</f>
        <v>432.04599357152966</v>
      </c>
      <c r="AD72" s="48">
        <f>$CK72*C_Of!AD72</f>
        <v>263.85255177007031</v>
      </c>
      <c r="AE72" s="48">
        <f>$CK72*C_Of!AE72</f>
        <v>3717.6440986713869</v>
      </c>
      <c r="AF72" s="48">
        <f>$CK72*C_Of!AF72</f>
        <v>4397.9015715845517</v>
      </c>
      <c r="AG72" s="48">
        <f>$CK72*C_Of!AG72</f>
        <v>726.82047274855347</v>
      </c>
      <c r="AH72" s="48">
        <f>$CK72*C_Of!AH72</f>
        <v>2380.8578556077482</v>
      </c>
      <c r="AI72" s="48">
        <f>$CK72*C_Of!AI72</f>
        <v>6496.7670211671248</v>
      </c>
      <c r="AJ72" s="48">
        <f>$CK72*C_Of!AJ72</f>
        <v>0</v>
      </c>
      <c r="AK72" s="48">
        <f>$CK72*C_Of!AK72</f>
        <v>1861.517750476431</v>
      </c>
      <c r="AL72" s="48">
        <f>$CK72*C_Of!AL72</f>
        <v>3078.7677538937141</v>
      </c>
      <c r="AM72" s="48">
        <f>$CK72*C_Of!AM72</f>
        <v>662.36672708648416</v>
      </c>
      <c r="AN72" s="48">
        <f>$CK72*C_Of!AN72</f>
        <v>2362.6000927487066</v>
      </c>
      <c r="AO72" s="48">
        <f>$CK72*C_Of!AO72</f>
        <v>18448.5496038807</v>
      </c>
      <c r="AP72" s="48">
        <f>$CK72*C_Of!AP72</f>
        <v>14549.890904573222</v>
      </c>
      <c r="AQ72" s="48">
        <f>$CK72*C_Of!AQ72</f>
        <v>2545.0908761488918</v>
      </c>
      <c r="AR72" s="48">
        <f>$CK72*C_Of!AR72</f>
        <v>2516.0539532505982</v>
      </c>
      <c r="AS72" s="48">
        <f>$CK72*C_Of!AS72</f>
        <v>5757.7438560098335</v>
      </c>
      <c r="AT72" s="48">
        <f>$CK72*C_Of!AT72</f>
        <v>1376.9419198159712</v>
      </c>
      <c r="AU72" s="48">
        <f>$CK72*C_Of!AU72</f>
        <v>825.21198710039266</v>
      </c>
      <c r="AV72" s="48">
        <f>$CK72*C_Of!AV72</f>
        <v>3838.8430633439575</v>
      </c>
      <c r="AW72" s="48">
        <f>$CK72*C_Of!AW72</f>
        <v>986.55458962482885</v>
      </c>
      <c r="AX72" s="48">
        <f>$CK72*C_Of!AX72</f>
        <v>2237.1014726370113</v>
      </c>
      <c r="AY72" s="48">
        <f>$CK72*C_Of!AY72</f>
        <v>1871.4251709333337</v>
      </c>
      <c r="AZ72" s="48">
        <f>$CK72*C_Of!AZ72</f>
        <v>3931.4828037099401</v>
      </c>
      <c r="BA72" s="48">
        <f>$CK72*C_Of!BA72</f>
        <v>1374.4113405324615</v>
      </c>
      <c r="BB72" s="48">
        <f>$CK72*C_Of!BB72</f>
        <v>1704.6086422807398</v>
      </c>
      <c r="BC72" s="48">
        <f>$CK72*C_Of!BC72</f>
        <v>1020.914602710835</v>
      </c>
      <c r="BD72" s="48">
        <f>$CK72*C_Of!BD72</f>
        <v>1247.6361601052001</v>
      </c>
      <c r="BE72" s="48">
        <f>$CK72*C_Of!BE72</f>
        <v>1579.425735336132</v>
      </c>
      <c r="BF72" s="48">
        <f>$CK72*C_Of!BF72</f>
        <v>6162.52907286147</v>
      </c>
      <c r="BG72" s="48">
        <f>$CK72*C_Of!BG72</f>
        <v>7659.2417640248887</v>
      </c>
      <c r="BH72" s="48">
        <f>$CK72*C_Of!BH72</f>
        <v>6429.6374712742281</v>
      </c>
      <c r="BI72" s="48">
        <f>$CK72*C_Of!BI72</f>
        <v>17405.788459358708</v>
      </c>
      <c r="BJ72" s="48">
        <f>$CK72*C_Of!BJ72</f>
        <v>155150.28570037396</v>
      </c>
      <c r="BK72" s="48">
        <f>$CK72*C_Of!BK72</f>
        <v>46978.969293334514</v>
      </c>
      <c r="BL72" s="48">
        <f>$CK72*C_Of!BL72</f>
        <v>17512.357003285309</v>
      </c>
      <c r="BM72" s="48">
        <f>$CK72*C_Of!BM72</f>
        <v>14090.568615828177</v>
      </c>
      <c r="BN72" s="48">
        <f>$CK72*C_Of!BN72</f>
        <v>9939.2472489003922</v>
      </c>
      <c r="BO72" s="48">
        <f>$CK72*C_Of!BO72</f>
        <v>1151164.4500110762</v>
      </c>
      <c r="BP72" s="48">
        <f>$CK72*C_Of!BP72</f>
        <v>436319.22820541868</v>
      </c>
      <c r="BQ72" s="48">
        <f>$CK72*C_Of!BQ72</f>
        <v>20862.77091014164</v>
      </c>
      <c r="BR72" s="48">
        <f>$CK72*C_Of!BR72</f>
        <v>29007.672409301733</v>
      </c>
      <c r="BS72" s="48">
        <f>$CK72*C_Of!BS72</f>
        <v>34842.343035894693</v>
      </c>
      <c r="BT72" s="48">
        <f>$CK72*C_Of!BT72</f>
        <v>304534.47718545538</v>
      </c>
      <c r="BU72" s="48">
        <f>$CK72*C_Of!BU72</f>
        <v>60745.855264680409</v>
      </c>
      <c r="BV72" s="48">
        <f>$CK72*C_Of!BV72</f>
        <v>59940.325596258845</v>
      </c>
      <c r="BW72" s="48">
        <f>$CK72*C_Of!BW72</f>
        <v>16284.523516388874</v>
      </c>
      <c r="BX72" s="48">
        <f>$CK72*C_Of!BX72</f>
        <v>25500.985364632579</v>
      </c>
      <c r="BY72" s="48">
        <f>$CK72*C_Of!BY72</f>
        <v>19238.243733801435</v>
      </c>
      <c r="BZ72" s="48">
        <f>$CK72*C_Of!BZ72</f>
        <v>135826.88624420244</v>
      </c>
      <c r="CA72" s="55">
        <f>$CK72*C_Of!CA72</f>
        <v>0</v>
      </c>
      <c r="CB72" s="83">
        <f t="shared" si="0"/>
        <v>2789776.1194476453</v>
      </c>
      <c r="CC72" s="51">
        <f>$CK72*C_Of!CC72</f>
        <v>1803332.4611648992</v>
      </c>
      <c r="CD72" s="48">
        <f>$CK72*C_Of!CD72</f>
        <v>0</v>
      </c>
      <c r="CE72" s="48">
        <f>$CK72*C_Of!CE72</f>
        <v>58743.950285555242</v>
      </c>
      <c r="CF72" s="48">
        <f>$CK72*C_Of!CF72</f>
        <v>218647.54131885082</v>
      </c>
      <c r="CG72" s="48">
        <f>$CK72*C_Of!CG72</f>
        <v>1134.6099412926681</v>
      </c>
      <c r="CH72" s="82">
        <f>$CK72*C_Of!CH72</f>
        <v>100324.31784174967</v>
      </c>
      <c r="CI72" s="93">
        <f t="shared" si="1"/>
        <v>4971958.9999999916</v>
      </c>
      <c r="CJ72" s="127"/>
      <c r="CK72" s="48">
        <f>+Sim_V_Of!G65</f>
        <v>4971958.9999999907</v>
      </c>
      <c r="CL72" s="48">
        <f t="shared" si="2"/>
        <v>0</v>
      </c>
      <c r="CM72" s="48"/>
      <c r="CN72" s="167">
        <f t="shared" si="3"/>
        <v>0.43889800389591938</v>
      </c>
      <c r="CO72" s="360">
        <v>0</v>
      </c>
    </row>
    <row r="73" spans="1:93" ht="19.5" x14ac:dyDescent="0.25">
      <c r="A73" s="30"/>
      <c r="B73" s="42" t="s">
        <v>64</v>
      </c>
      <c r="C73" s="43" t="s">
        <v>175</v>
      </c>
      <c r="D73" s="51">
        <f>$CK73*C_Of!D73</f>
        <v>11112.012935471401</v>
      </c>
      <c r="E73" s="48">
        <f>$CK73*C_Of!E73</f>
        <v>7273.5663855898938</v>
      </c>
      <c r="F73" s="48">
        <f>$CK73*C_Of!F73</f>
        <v>6864.408584717673</v>
      </c>
      <c r="G73" s="48">
        <f>$CK73*C_Of!G73</f>
        <v>3909.1790709790594</v>
      </c>
      <c r="H73" s="48">
        <f>$CK73*C_Of!H73</f>
        <v>21527.071636571065</v>
      </c>
      <c r="I73" s="48">
        <f>$CK73*C_Of!I73</f>
        <v>1996.1902436758849</v>
      </c>
      <c r="J73" s="48">
        <f>$CK73*C_Of!J73</f>
        <v>2696.6484918265005</v>
      </c>
      <c r="K73" s="48">
        <f>$CK73*C_Of!K73</f>
        <v>7679.1276627302386</v>
      </c>
      <c r="L73" s="48">
        <f>$CK73*C_Of!L73</f>
        <v>2382.1563706474117</v>
      </c>
      <c r="M73" s="48">
        <f>$CK73*C_Of!M73</f>
        <v>26911.205981350977</v>
      </c>
      <c r="N73" s="48">
        <f>$CK73*C_Of!N73</f>
        <v>2306.8215657910878</v>
      </c>
      <c r="O73" s="48">
        <f>$CK73*C_Of!O73</f>
        <v>90493.775025196272</v>
      </c>
      <c r="P73" s="48">
        <f>$CK73*C_Of!P73</f>
        <v>8058.1238858131655</v>
      </c>
      <c r="Q73" s="48">
        <f>$CK73*C_Of!Q73</f>
        <v>1854.1311688898988</v>
      </c>
      <c r="R73" s="48">
        <f>$CK73*C_Of!R73</f>
        <v>3631.5421572965479</v>
      </c>
      <c r="S73" s="48">
        <f>$CK73*C_Of!S73</f>
        <v>3018.5532833491507</v>
      </c>
      <c r="T73" s="48">
        <f>$CK73*C_Of!T73</f>
        <v>11264.306768969454</v>
      </c>
      <c r="U73" s="48">
        <f>$CK73*C_Of!U73</f>
        <v>37470.099266431658</v>
      </c>
      <c r="V73" s="48">
        <f>$CK73*C_Of!V73</f>
        <v>107.3984077657088</v>
      </c>
      <c r="W73" s="48">
        <f>$CK73*C_Of!W73</f>
        <v>24494.686127990717</v>
      </c>
      <c r="X73" s="48">
        <f>$CK73*C_Of!X73</f>
        <v>12213.46213349541</v>
      </c>
      <c r="Y73" s="48">
        <f>$CK73*C_Of!Y73</f>
        <v>5257.9890770778011</v>
      </c>
      <c r="Z73" s="48">
        <f>$CK73*C_Of!Z73</f>
        <v>10642.766999750575</v>
      </c>
      <c r="AA73" s="48">
        <f>$CK73*C_Of!AA73</f>
        <v>7318.5007250991812</v>
      </c>
      <c r="AB73" s="48">
        <f>$CK73*C_Of!AB73</f>
        <v>10778.575227406207</v>
      </c>
      <c r="AC73" s="48">
        <f>$CK73*C_Of!AC73</f>
        <v>1500.3208477729345</v>
      </c>
      <c r="AD73" s="48">
        <f>$CK73*C_Of!AD73</f>
        <v>12536.960382355281</v>
      </c>
      <c r="AE73" s="48">
        <f>$CK73*C_Of!AE73</f>
        <v>19711.94934921652</v>
      </c>
      <c r="AF73" s="48">
        <f>$CK73*C_Of!AF73</f>
        <v>10416.146638732473</v>
      </c>
      <c r="AG73" s="48">
        <f>$CK73*C_Of!AG73</f>
        <v>303.21805024794259</v>
      </c>
      <c r="AH73" s="48">
        <f>$CK73*C_Of!AH73</f>
        <v>3507.4499607862053</v>
      </c>
      <c r="AI73" s="48">
        <f>$CK73*C_Of!AI73</f>
        <v>5041.7695725638705</v>
      </c>
      <c r="AJ73" s="48">
        <f>$CK73*C_Of!AJ73</f>
        <v>0</v>
      </c>
      <c r="AK73" s="48">
        <f>$CK73*C_Of!AK73</f>
        <v>12858.026708994679</v>
      </c>
      <c r="AL73" s="48">
        <f>$CK73*C_Of!AL73</f>
        <v>13179.995693111559</v>
      </c>
      <c r="AM73" s="48">
        <f>$CK73*C_Of!AM73</f>
        <v>5956.4215794261772</v>
      </c>
      <c r="AN73" s="48">
        <f>$CK73*C_Of!AN73</f>
        <v>8544.9228506517156</v>
      </c>
      <c r="AO73" s="48">
        <f>$CK73*C_Of!AO73</f>
        <v>18884.592030322648</v>
      </c>
      <c r="AP73" s="48">
        <f>$CK73*C_Of!AP73</f>
        <v>8915.0526372411914</v>
      </c>
      <c r="AQ73" s="48">
        <f>$CK73*C_Of!AQ73</f>
        <v>2838.1688900176605</v>
      </c>
      <c r="AR73" s="48">
        <f>$CK73*C_Of!AR73</f>
        <v>9677.9480635881882</v>
      </c>
      <c r="AS73" s="48">
        <f>$CK73*C_Of!AS73</f>
        <v>11608.701219130449</v>
      </c>
      <c r="AT73" s="48">
        <f>$CK73*C_Of!AT73</f>
        <v>6091.2161803929002</v>
      </c>
      <c r="AU73" s="48">
        <f>$CK73*C_Of!AU73</f>
        <v>3827.9836115206267</v>
      </c>
      <c r="AV73" s="48">
        <f>$CK73*C_Of!AV73</f>
        <v>17337.967599938296</v>
      </c>
      <c r="AW73" s="48">
        <f>$CK73*C_Of!AW73</f>
        <v>8578.9044623509271</v>
      </c>
      <c r="AX73" s="48">
        <f>$CK73*C_Of!AX73</f>
        <v>7409.2336090271801</v>
      </c>
      <c r="AY73" s="48">
        <f>$CK73*C_Of!AY73</f>
        <v>31258.198030899461</v>
      </c>
      <c r="AZ73" s="48">
        <f>$CK73*C_Of!AZ73</f>
        <v>12026.974426674578</v>
      </c>
      <c r="BA73" s="48">
        <f>$CK73*C_Of!BA73</f>
        <v>10900.872124420335</v>
      </c>
      <c r="BB73" s="48">
        <f>$CK73*C_Of!BB73</f>
        <v>11329.170095801195</v>
      </c>
      <c r="BC73" s="48">
        <f>$CK73*C_Of!BC73</f>
        <v>3264.364531622788</v>
      </c>
      <c r="BD73" s="48">
        <f>$CK73*C_Of!BD73</f>
        <v>8224.9509366310849</v>
      </c>
      <c r="BE73" s="48">
        <f>$CK73*C_Of!BE73</f>
        <v>5271.6524017042084</v>
      </c>
      <c r="BF73" s="48">
        <f>$CK73*C_Of!BF73</f>
        <v>10166.738342373821</v>
      </c>
      <c r="BG73" s="48">
        <f>$CK73*C_Of!BG73</f>
        <v>12575.422899937772</v>
      </c>
      <c r="BH73" s="48">
        <f>$CK73*C_Of!BH73</f>
        <v>17297.270753314642</v>
      </c>
      <c r="BI73" s="48">
        <f>$CK73*C_Of!BI73</f>
        <v>130156.38802573753</v>
      </c>
      <c r="BJ73" s="48">
        <f>$CK73*C_Of!BJ73</f>
        <v>1052197.5922607773</v>
      </c>
      <c r="BK73" s="48">
        <f>$CK73*C_Of!BK73</f>
        <v>112099.94898526759</v>
      </c>
      <c r="BL73" s="48">
        <f>$CK73*C_Of!BL73</f>
        <v>5421.2157761821272</v>
      </c>
      <c r="BM73" s="48">
        <f>$CK73*C_Of!BM73</f>
        <v>9512.1433537119701</v>
      </c>
      <c r="BN73" s="48">
        <f>$CK73*C_Of!BN73</f>
        <v>29162.062704270182</v>
      </c>
      <c r="BO73" s="48">
        <f>$CK73*C_Of!BO73</f>
        <v>53692.497679130531</v>
      </c>
      <c r="BP73" s="48">
        <f>$CK73*C_Of!BP73</f>
        <v>259819.19626519678</v>
      </c>
      <c r="BQ73" s="48">
        <f>$CK73*C_Of!BQ73</f>
        <v>112027.09841629757</v>
      </c>
      <c r="BR73" s="48">
        <f>$CK73*C_Of!BR73</f>
        <v>42433.832714605131</v>
      </c>
      <c r="BS73" s="48">
        <f>$CK73*C_Of!BS73</f>
        <v>145873.10133723155</v>
      </c>
      <c r="BT73" s="48">
        <f>$CK73*C_Of!BT73</f>
        <v>154200.99634957607</v>
      </c>
      <c r="BU73" s="48">
        <f>$CK73*C_Of!BU73</f>
        <v>321309.48104666616</v>
      </c>
      <c r="BV73" s="48">
        <f>$CK73*C_Of!BV73</f>
        <v>21978.874767708036</v>
      </c>
      <c r="BW73" s="48">
        <f>$CK73*C_Of!BW73</f>
        <v>399.69319953730644</v>
      </c>
      <c r="BX73" s="48">
        <f>$CK73*C_Of!BX73</f>
        <v>29185.416846270051</v>
      </c>
      <c r="BY73" s="48">
        <f>$CK73*C_Of!BY73</f>
        <v>27.008972779270071</v>
      </c>
      <c r="BZ73" s="48">
        <f>$CK73*C_Of!BZ73</f>
        <v>48299.812427194804</v>
      </c>
      <c r="CA73" s="55">
        <f>$CK73*C_Of!CA73</f>
        <v>0</v>
      </c>
      <c r="CB73" s="83">
        <f t="shared" si="0"/>
        <v>3160101.2247927925</v>
      </c>
      <c r="CC73" s="51">
        <f>$CK73*C_Of!CC73</f>
        <v>3618767.9182636463</v>
      </c>
      <c r="CD73" s="48">
        <f>$CK73*C_Of!CD73</f>
        <v>0</v>
      </c>
      <c r="CE73" s="48">
        <f>$CK73*C_Of!CE73</f>
        <v>0</v>
      </c>
      <c r="CF73" s="48">
        <f>$CK73*C_Of!CF73</f>
        <v>3.1857961431943163</v>
      </c>
      <c r="CG73" s="48">
        <f>$CK73*C_Of!CG73</f>
        <v>-0.45282723681203246</v>
      </c>
      <c r="CH73" s="82">
        <f>$CK73*C_Of!CH73</f>
        <v>12223.123974652628</v>
      </c>
      <c r="CI73" s="93">
        <f t="shared" si="1"/>
        <v>6791094.9999999991</v>
      </c>
      <c r="CJ73" s="127"/>
      <c r="CK73" s="48">
        <f>+Sim_V_Of!G66</f>
        <v>6791095</v>
      </c>
      <c r="CL73" s="48">
        <f t="shared" si="2"/>
        <v>0</v>
      </c>
      <c r="CM73" s="48"/>
      <c r="CN73" s="167">
        <f t="shared" si="3"/>
        <v>0.53466985445015947</v>
      </c>
      <c r="CO73" s="360">
        <v>0</v>
      </c>
    </row>
    <row r="74" spans="1:93" ht="19.5" x14ac:dyDescent="0.25">
      <c r="A74" s="30"/>
      <c r="B74" s="42" t="s">
        <v>65</v>
      </c>
      <c r="C74" s="43" t="s">
        <v>176</v>
      </c>
      <c r="D74" s="51">
        <f>$CK74*C_Of!D74</f>
        <v>4676.654594962657</v>
      </c>
      <c r="E74" s="48">
        <f>$CK74*C_Of!E74</f>
        <v>1363.0267848480937</v>
      </c>
      <c r="F74" s="48">
        <f>$CK74*C_Of!F74</f>
        <v>3874.4174931916145</v>
      </c>
      <c r="G74" s="48">
        <f>$CK74*C_Of!G74</f>
        <v>1148.9763037098412</v>
      </c>
      <c r="H74" s="48">
        <f>$CK74*C_Of!H74</f>
        <v>12268.664316084025</v>
      </c>
      <c r="I74" s="48">
        <f>$CK74*C_Of!I74</f>
        <v>22826.127729880136</v>
      </c>
      <c r="J74" s="48">
        <f>$CK74*C_Of!J74</f>
        <v>1801.7400278932857</v>
      </c>
      <c r="K74" s="48">
        <f>$CK74*C_Of!K74</f>
        <v>4523.0289874870041</v>
      </c>
      <c r="L74" s="48">
        <f>$CK74*C_Of!L74</f>
        <v>194.27579727508234</v>
      </c>
      <c r="M74" s="48">
        <f>$CK74*C_Of!M74</f>
        <v>5670.3170153311057</v>
      </c>
      <c r="N74" s="48">
        <f>$CK74*C_Of!N74</f>
        <v>2752.7765486938379</v>
      </c>
      <c r="O74" s="48">
        <f>$CK74*C_Of!O74</f>
        <v>6849.6941058767416</v>
      </c>
      <c r="P74" s="48">
        <f>$CK74*C_Of!P74</f>
        <v>2928.9473357028601</v>
      </c>
      <c r="Q74" s="48">
        <f>$CK74*C_Of!Q74</f>
        <v>1269.959033164015</v>
      </c>
      <c r="R74" s="48">
        <f>$CK74*C_Of!R74</f>
        <v>11293.878110802159</v>
      </c>
      <c r="S74" s="48">
        <f>$CK74*C_Of!S74</f>
        <v>4023.6543838977514</v>
      </c>
      <c r="T74" s="48">
        <f>$CK74*C_Of!T74</f>
        <v>3357.9039287319774</v>
      </c>
      <c r="U74" s="48">
        <f>$CK74*C_Of!U74</f>
        <v>12082.057109108515</v>
      </c>
      <c r="V74" s="48">
        <f>$CK74*C_Of!V74</f>
        <v>397.88019471792671</v>
      </c>
      <c r="W74" s="48">
        <f>$CK74*C_Of!W74</f>
        <v>248.13018621578649</v>
      </c>
      <c r="X74" s="48">
        <f>$CK74*C_Of!X74</f>
        <v>2049.4500089712628</v>
      </c>
      <c r="Y74" s="48">
        <f>$CK74*C_Of!Y74</f>
        <v>715.73954963207677</v>
      </c>
      <c r="Z74" s="48">
        <f>$CK74*C_Of!Z74</f>
        <v>237.59397237652706</v>
      </c>
      <c r="AA74" s="48">
        <f>$CK74*C_Of!AA74</f>
        <v>245.70272108246414</v>
      </c>
      <c r="AB74" s="48">
        <f>$CK74*C_Of!AB74</f>
        <v>676.1966268426952</v>
      </c>
      <c r="AC74" s="48">
        <f>$CK74*C_Of!AC74</f>
        <v>113.06719772739753</v>
      </c>
      <c r="AD74" s="48">
        <f>$CK74*C_Of!AD74</f>
        <v>149.79815670379955</v>
      </c>
      <c r="AE74" s="48">
        <f>$CK74*C_Of!AE74</f>
        <v>2222.3959215601626</v>
      </c>
      <c r="AF74" s="48">
        <f>$CK74*C_Of!AF74</f>
        <v>1487.6170500839612</v>
      </c>
      <c r="AG74" s="48">
        <f>$CK74*C_Of!AG74</f>
        <v>353.13744136316376</v>
      </c>
      <c r="AH74" s="48">
        <f>$CK74*C_Of!AH74</f>
        <v>1499.2356694736593</v>
      </c>
      <c r="AI74" s="48">
        <f>$CK74*C_Of!AI74</f>
        <v>5420.4446474343385</v>
      </c>
      <c r="AJ74" s="48">
        <f>$CK74*C_Of!AJ74</f>
        <v>0</v>
      </c>
      <c r="AK74" s="48">
        <f>$CK74*C_Of!AK74</f>
        <v>1611.0853167139569</v>
      </c>
      <c r="AL74" s="48">
        <f>$CK74*C_Of!AL74</f>
        <v>1510.0151686257102</v>
      </c>
      <c r="AM74" s="48">
        <f>$CK74*C_Of!AM74</f>
        <v>234.92864664730428</v>
      </c>
      <c r="AN74" s="48">
        <f>$CK74*C_Of!AN74</f>
        <v>3935.0983403326227</v>
      </c>
      <c r="AO74" s="48">
        <f>$CK74*C_Of!AO74</f>
        <v>13687.650165532646</v>
      </c>
      <c r="AP74" s="48">
        <f>$CK74*C_Of!AP74</f>
        <v>4006.6613106751197</v>
      </c>
      <c r="AQ74" s="48">
        <f>$CK74*C_Of!AQ74</f>
        <v>4482.5989591864818</v>
      </c>
      <c r="AR74" s="48">
        <f>$CK74*C_Of!AR74</f>
        <v>7235.5435556340562</v>
      </c>
      <c r="AS74" s="48">
        <f>$CK74*C_Of!AS74</f>
        <v>1052.28731796224</v>
      </c>
      <c r="AT74" s="48">
        <f>$CK74*C_Of!AT74</f>
        <v>3881.6447607758746</v>
      </c>
      <c r="AU74" s="48">
        <f>$CK74*C_Of!AU74</f>
        <v>843.32544450771445</v>
      </c>
      <c r="AV74" s="48">
        <f>$CK74*C_Of!AV74</f>
        <v>3594.7881464094007</v>
      </c>
      <c r="AW74" s="48">
        <f>$CK74*C_Of!AW74</f>
        <v>103.9955515962955</v>
      </c>
      <c r="AX74" s="48">
        <f>$CK74*C_Of!AX74</f>
        <v>2547.1819611211431</v>
      </c>
      <c r="AY74" s="48">
        <f>$CK74*C_Of!AY74</f>
        <v>2142.4977568640788</v>
      </c>
      <c r="AZ74" s="48">
        <f>$CK74*C_Of!AZ74</f>
        <v>7931.7848891732447</v>
      </c>
      <c r="BA74" s="48">
        <f>$CK74*C_Of!BA74</f>
        <v>1335.5630007796292</v>
      </c>
      <c r="BB74" s="48">
        <f>$CK74*C_Of!BB74</f>
        <v>2667.4033166257759</v>
      </c>
      <c r="BC74" s="48">
        <f>$CK74*C_Of!BC74</f>
        <v>344.18890462619834</v>
      </c>
      <c r="BD74" s="48">
        <f>$CK74*C_Of!BD74</f>
        <v>178.48670978232767</v>
      </c>
      <c r="BE74" s="48">
        <f>$CK74*C_Of!BE74</f>
        <v>2183.9774954429031</v>
      </c>
      <c r="BF74" s="48">
        <f>$CK74*C_Of!BF74</f>
        <v>5238.4857292021834</v>
      </c>
      <c r="BG74" s="48">
        <f>$CK74*C_Of!BG74</f>
        <v>8509.4257102230822</v>
      </c>
      <c r="BH74" s="48">
        <f>$CK74*C_Of!BH74</f>
        <v>9317.7749418705953</v>
      </c>
      <c r="BI74" s="48">
        <f>$CK74*C_Of!BI74</f>
        <v>32224.105178040034</v>
      </c>
      <c r="BJ74" s="48">
        <f>$CK74*C_Of!BJ74</f>
        <v>63481.193200352194</v>
      </c>
      <c r="BK74" s="48">
        <f>$CK74*C_Of!BK74</f>
        <v>107494.12533099896</v>
      </c>
      <c r="BL74" s="48">
        <f>$CK74*C_Of!BL74</f>
        <v>3003.7255795192004</v>
      </c>
      <c r="BM74" s="48">
        <f>$CK74*C_Of!BM74</f>
        <v>3900.46752525279</v>
      </c>
      <c r="BN74" s="48">
        <f>$CK74*C_Of!BN74</f>
        <v>861.95121911955937</v>
      </c>
      <c r="BO74" s="48">
        <f>$CK74*C_Of!BO74</f>
        <v>7425.6858002948074</v>
      </c>
      <c r="BP74" s="48">
        <f>$CK74*C_Of!BP74</f>
        <v>157697.50651254889</v>
      </c>
      <c r="BQ74" s="48">
        <f>$CK74*C_Of!BQ74</f>
        <v>365699.42960250954</v>
      </c>
      <c r="BR74" s="48">
        <f>$CK74*C_Of!BR74</f>
        <v>21151.115957107206</v>
      </c>
      <c r="BS74" s="48">
        <f>$CK74*C_Of!BS74</f>
        <v>60991.608334647703</v>
      </c>
      <c r="BT74" s="48">
        <f>$CK74*C_Of!BT74</f>
        <v>113289.33874005558</v>
      </c>
      <c r="BU74" s="48">
        <f>$CK74*C_Of!BU74</f>
        <v>121661.40728036773</v>
      </c>
      <c r="BV74" s="48">
        <f>$CK74*C_Of!BV74</f>
        <v>33441.144012051547</v>
      </c>
      <c r="BW74" s="48">
        <f>$CK74*C_Of!BW74</f>
        <v>4425.7055800798353</v>
      </c>
      <c r="BX74" s="48">
        <f>$CK74*C_Of!BX74</f>
        <v>13802.865263875752</v>
      </c>
      <c r="BY74" s="48">
        <f>$CK74*C_Of!BY74</f>
        <v>3622.1173730451019</v>
      </c>
      <c r="BZ74" s="48">
        <f>$CK74*C_Of!BZ74</f>
        <v>23132.878441050623</v>
      </c>
      <c r="CA74" s="55">
        <f>$CK74*C_Of!CA74</f>
        <v>0</v>
      </c>
      <c r="CB74" s="83">
        <f t="shared" ref="CB74:CB100" si="4">+SUM(D74:CA74)</f>
        <v>1344605.2529820541</v>
      </c>
      <c r="CC74" s="51">
        <f>$CK74*C_Of!CC74</f>
        <v>455241.7470179451</v>
      </c>
      <c r="CD74" s="48">
        <f>$CK74*C_Of!CD74</f>
        <v>0</v>
      </c>
      <c r="CE74" s="48">
        <f>$CK74*C_Of!CE74</f>
        <v>0</v>
      </c>
      <c r="CF74" s="48">
        <f>$CK74*C_Of!CF74</f>
        <v>0</v>
      </c>
      <c r="CG74" s="48">
        <f>$CK74*C_Of!CG74</f>
        <v>0</v>
      </c>
      <c r="CH74" s="82">
        <f>$CK74*C_Of!CH74</f>
        <v>0</v>
      </c>
      <c r="CI74" s="93">
        <f t="shared" ref="CI74:CI84" si="5">SUM(CB74:CH74)</f>
        <v>1799846.9999999993</v>
      </c>
      <c r="CJ74" s="127"/>
      <c r="CK74" s="48">
        <f>+Sim_V_Of!G67</f>
        <v>1799846.9999999988</v>
      </c>
      <c r="CL74" s="48">
        <f t="shared" ref="CL74:CL84" si="6">+CK74-CI74</f>
        <v>0</v>
      </c>
      <c r="CM74" s="48"/>
      <c r="CN74" s="167">
        <f t="shared" ref="CN74:CN84" si="7">IFERROR((SUM(CC74:CH74))/CI74,0)</f>
        <v>0.25293358103102392</v>
      </c>
      <c r="CO74" s="360">
        <v>0</v>
      </c>
    </row>
    <row r="75" spans="1:93" ht="19.5" x14ac:dyDescent="0.25">
      <c r="A75" s="30"/>
      <c r="B75" s="42" t="s">
        <v>66</v>
      </c>
      <c r="C75" s="43" t="s">
        <v>177</v>
      </c>
      <c r="D75" s="51">
        <f>$CK75*C_Of!D75</f>
        <v>2.5017256282058264</v>
      </c>
      <c r="E75" s="48">
        <f>$CK75*C_Of!E75</f>
        <v>15.259094945218699</v>
      </c>
      <c r="F75" s="48">
        <f>$CK75*C_Of!F75</f>
        <v>21.912037117831467</v>
      </c>
      <c r="G75" s="48">
        <f>$CK75*C_Of!G75</f>
        <v>8.1694387078519153</v>
      </c>
      <c r="H75" s="48">
        <f>$CK75*C_Of!H75</f>
        <v>568.08888533128834</v>
      </c>
      <c r="I75" s="48">
        <f>$CK75*C_Of!I75</f>
        <v>313.3997176611316</v>
      </c>
      <c r="J75" s="48">
        <f>$CK75*C_Of!J75</f>
        <v>81.033803952237932</v>
      </c>
      <c r="K75" s="48">
        <f>$CK75*C_Of!K75</f>
        <v>700.85379302360764</v>
      </c>
      <c r="L75" s="48">
        <f>$CK75*C_Of!L75</f>
        <v>117.64457176230198</v>
      </c>
      <c r="M75" s="48">
        <f>$CK75*C_Of!M75</f>
        <v>98.383175602261602</v>
      </c>
      <c r="N75" s="48">
        <f>$CK75*C_Of!N75</f>
        <v>15.992415874403967</v>
      </c>
      <c r="O75" s="48">
        <f>$CK75*C_Of!O75</f>
        <v>226.73722278002293</v>
      </c>
      <c r="P75" s="48">
        <f>$CK75*C_Of!P75</f>
        <v>0</v>
      </c>
      <c r="Q75" s="48">
        <f>$CK75*C_Of!Q75</f>
        <v>0</v>
      </c>
      <c r="R75" s="48">
        <f>$CK75*C_Of!R75</f>
        <v>707.54239976673387</v>
      </c>
      <c r="S75" s="48">
        <f>$CK75*C_Of!S75</f>
        <v>354.86289037324218</v>
      </c>
      <c r="T75" s="48">
        <f>$CK75*C_Of!T75</f>
        <v>261.37199382932016</v>
      </c>
      <c r="U75" s="48">
        <f>$CK75*C_Of!U75</f>
        <v>849.90478804175677</v>
      </c>
      <c r="V75" s="48">
        <f>$CK75*C_Of!V75</f>
        <v>39.17794054465454</v>
      </c>
      <c r="W75" s="48">
        <f>$CK75*C_Of!W75</f>
        <v>34.040151810287398</v>
      </c>
      <c r="X75" s="48">
        <f>$CK75*C_Of!X75</f>
        <v>343.91512465218261</v>
      </c>
      <c r="Y75" s="48">
        <f>$CK75*C_Of!Y75</f>
        <v>45.699114619884213</v>
      </c>
      <c r="Z75" s="48">
        <f>$CK75*C_Of!Z75</f>
        <v>12.547972156733218</v>
      </c>
      <c r="AA75" s="48">
        <f>$CK75*C_Of!AA75</f>
        <v>40.12836418403819</v>
      </c>
      <c r="AB75" s="48">
        <f>$CK75*C_Of!AB75</f>
        <v>57.714986008889795</v>
      </c>
      <c r="AC75" s="48">
        <f>$CK75*C_Of!AC75</f>
        <v>43.544555299916091</v>
      </c>
      <c r="AD75" s="48">
        <f>$CK75*C_Of!AD75</f>
        <v>16.788855730240304</v>
      </c>
      <c r="AE75" s="48">
        <f>$CK75*C_Of!AE75</f>
        <v>220.50130361304494</v>
      </c>
      <c r="AF75" s="48">
        <f>$CK75*C_Of!AF75</f>
        <v>98.262657758940492</v>
      </c>
      <c r="AG75" s="48">
        <f>$CK75*C_Of!AG75</f>
        <v>36.382094896472786</v>
      </c>
      <c r="AH75" s="48">
        <f>$CK75*C_Of!AH75</f>
        <v>37.529318561158263</v>
      </c>
      <c r="AI75" s="48">
        <f>$CK75*C_Of!AI75</f>
        <v>355.66062485315246</v>
      </c>
      <c r="AJ75" s="48">
        <f>$CK75*C_Of!AJ75</f>
        <v>0</v>
      </c>
      <c r="AK75" s="48">
        <f>$CK75*C_Of!AK75</f>
        <v>87.131841852542536</v>
      </c>
      <c r="AL75" s="48">
        <f>$CK75*C_Of!AL75</f>
        <v>190.22845199015819</v>
      </c>
      <c r="AM75" s="48">
        <f>$CK75*C_Of!AM75</f>
        <v>14.42442393400618</v>
      </c>
      <c r="AN75" s="48">
        <f>$CK75*C_Of!AN75</f>
        <v>174.4832312681396</v>
      </c>
      <c r="AO75" s="48">
        <f>$CK75*C_Of!AO75</f>
        <v>3124.8392253136872</v>
      </c>
      <c r="AP75" s="48">
        <f>$CK75*C_Of!AP75</f>
        <v>402.76303803539844</v>
      </c>
      <c r="AQ75" s="48">
        <f>$CK75*C_Of!AQ75</f>
        <v>0</v>
      </c>
      <c r="AR75" s="48">
        <f>$CK75*C_Of!AR75</f>
        <v>660.10827920322436</v>
      </c>
      <c r="AS75" s="48">
        <f>$CK75*C_Of!AS75</f>
        <v>93.394220440896291</v>
      </c>
      <c r="AT75" s="48">
        <f>$CK75*C_Of!AT75</f>
        <v>54.602040352358436</v>
      </c>
      <c r="AU75" s="48">
        <f>$CK75*C_Of!AU75</f>
        <v>130.62285307018556</v>
      </c>
      <c r="AV75" s="48">
        <f>$CK75*C_Of!AV75</f>
        <v>431.69301745483438</v>
      </c>
      <c r="AW75" s="48">
        <f>$CK75*C_Of!AW75</f>
        <v>50.959742567586169</v>
      </c>
      <c r="AX75" s="48">
        <f>$CK75*C_Of!AX75</f>
        <v>439.06337756138777</v>
      </c>
      <c r="AY75" s="48">
        <f>$CK75*C_Of!AY75</f>
        <v>806.69536811066257</v>
      </c>
      <c r="AZ75" s="48">
        <f>$CK75*C_Of!AZ75</f>
        <v>883.75832908741233</v>
      </c>
      <c r="BA75" s="48">
        <f>$CK75*C_Of!BA75</f>
        <v>0</v>
      </c>
      <c r="BB75" s="48">
        <f>$CK75*C_Of!BB75</f>
        <v>255.6978772321564</v>
      </c>
      <c r="BC75" s="48">
        <f>$CK75*C_Of!BC75</f>
        <v>77.759375357883258</v>
      </c>
      <c r="BD75" s="48">
        <f>$CK75*C_Of!BD75</f>
        <v>54.447179672622546</v>
      </c>
      <c r="BE75" s="48">
        <f>$CK75*C_Of!BE75</f>
        <v>236.69906263441061</v>
      </c>
      <c r="BF75" s="48">
        <f>$CK75*C_Of!BF75</f>
        <v>119.03477481943021</v>
      </c>
      <c r="BG75" s="48">
        <f>$CK75*C_Of!BG75</f>
        <v>330.9819545595833</v>
      </c>
      <c r="BH75" s="48">
        <f>$CK75*C_Of!BH75</f>
        <v>2119.5794411614193</v>
      </c>
      <c r="BI75" s="48">
        <f>$CK75*C_Of!BI75</f>
        <v>3281.881217995985</v>
      </c>
      <c r="BJ75" s="48">
        <f>$CK75*C_Of!BJ75</f>
        <v>398.01467570056127</v>
      </c>
      <c r="BK75" s="48">
        <f>$CK75*C_Of!BK75</f>
        <v>2048.4202250499015</v>
      </c>
      <c r="BL75" s="48">
        <f>$CK75*C_Of!BL75</f>
        <v>230.93183287000338</v>
      </c>
      <c r="BM75" s="48">
        <f>$CK75*C_Of!BM75</f>
        <v>862.68981490231874</v>
      </c>
      <c r="BN75" s="48">
        <f>$CK75*C_Of!BN75</f>
        <v>754.3808684048181</v>
      </c>
      <c r="BO75" s="48">
        <f>$CK75*C_Of!BO75</f>
        <v>6544.0184973851265</v>
      </c>
      <c r="BP75" s="48">
        <f>$CK75*C_Of!BP75</f>
        <v>154913.47003133618</v>
      </c>
      <c r="BQ75" s="48">
        <f>$CK75*C_Of!BQ75</f>
        <v>324825.79855794099</v>
      </c>
      <c r="BR75" s="48">
        <f>$CK75*C_Of!BR75</f>
        <v>78557.428203037271</v>
      </c>
      <c r="BS75" s="48">
        <f>$CK75*C_Of!BS75</f>
        <v>6818.9073728987332</v>
      </c>
      <c r="BT75" s="48">
        <f>$CK75*C_Of!BT75</f>
        <v>10097.28552263253</v>
      </c>
      <c r="BU75" s="48">
        <f>$CK75*C_Of!BU75</f>
        <v>0</v>
      </c>
      <c r="BV75" s="48">
        <f>$CK75*C_Of!BV75</f>
        <v>3532.4476317236085</v>
      </c>
      <c r="BW75" s="48">
        <f>$CK75*C_Of!BW75</f>
        <v>0</v>
      </c>
      <c r="BX75" s="48">
        <f>$CK75*C_Of!BX75</f>
        <v>2743.1795791337695</v>
      </c>
      <c r="BY75" s="48">
        <f>$CK75*C_Of!BY75</f>
        <v>0</v>
      </c>
      <c r="BZ75" s="48">
        <f>$CK75*C_Of!BZ75</f>
        <v>1816.6278442197611</v>
      </c>
      <c r="CA75" s="55">
        <f>$CK75*C_Of!CA75</f>
        <v>0</v>
      </c>
      <c r="CB75" s="83">
        <f t="shared" si="4"/>
        <v>613889.9999999986</v>
      </c>
      <c r="CC75" s="51">
        <f>$CK75*C_Of!CC75</f>
        <v>48522.999999999884</v>
      </c>
      <c r="CD75" s="48">
        <f>$CK75*C_Of!CD75</f>
        <v>0</v>
      </c>
      <c r="CE75" s="48">
        <f>$CK75*C_Of!CE75</f>
        <v>0</v>
      </c>
      <c r="CF75" s="48">
        <f>$CK75*C_Of!CF75</f>
        <v>0</v>
      </c>
      <c r="CG75" s="48">
        <f>$CK75*C_Of!CG75</f>
        <v>0</v>
      </c>
      <c r="CH75" s="82">
        <f>$CK75*C_Of!CH75</f>
        <v>0</v>
      </c>
      <c r="CI75" s="93">
        <f t="shared" si="5"/>
        <v>662412.99999999849</v>
      </c>
      <c r="CJ75" s="127"/>
      <c r="CK75" s="48">
        <f>+Sim_V_Of!G68</f>
        <v>662412.9999999986</v>
      </c>
      <c r="CL75" s="48">
        <f t="shared" si="6"/>
        <v>0</v>
      </c>
      <c r="CM75" s="48"/>
      <c r="CN75" s="167">
        <f t="shared" si="7"/>
        <v>7.3251883643587909E-2</v>
      </c>
      <c r="CO75" s="360">
        <v>0</v>
      </c>
    </row>
    <row r="76" spans="1:93" ht="19.5" x14ac:dyDescent="0.25">
      <c r="A76" s="30"/>
      <c r="B76" s="42" t="s">
        <v>67</v>
      </c>
      <c r="C76" s="43" t="s">
        <v>178</v>
      </c>
      <c r="D76" s="51">
        <f>$CK76*C_Of!D76</f>
        <v>10728.340312584905</v>
      </c>
      <c r="E76" s="48">
        <f>$CK76*C_Of!E76</f>
        <v>4342.202649063327</v>
      </c>
      <c r="F76" s="48">
        <f>$CK76*C_Of!F76</f>
        <v>2910.8979895802486</v>
      </c>
      <c r="G76" s="48">
        <f>$CK76*C_Of!G76</f>
        <v>9415.1637544537425</v>
      </c>
      <c r="H76" s="48">
        <f>$CK76*C_Of!H76</f>
        <v>32897.950224013308</v>
      </c>
      <c r="I76" s="48">
        <f>$CK76*C_Of!I76</f>
        <v>7216.2882614397558</v>
      </c>
      <c r="J76" s="48">
        <f>$CK76*C_Of!J76</f>
        <v>2835.0523857313447</v>
      </c>
      <c r="K76" s="48">
        <f>$CK76*C_Of!K76</f>
        <v>4265.3904904830943</v>
      </c>
      <c r="L76" s="48">
        <f>$CK76*C_Of!L76</f>
        <v>22.961646866113188</v>
      </c>
      <c r="M76" s="48">
        <f>$CK76*C_Of!M76</f>
        <v>95.192939600029547</v>
      </c>
      <c r="N76" s="48">
        <f>$CK76*C_Of!N76</f>
        <v>5.6533813065011049</v>
      </c>
      <c r="O76" s="48">
        <f>$CK76*C_Of!O76</f>
        <v>411.06829606296901</v>
      </c>
      <c r="P76" s="48">
        <f>$CK76*C_Of!P76</f>
        <v>1342.7157097583254</v>
      </c>
      <c r="Q76" s="48">
        <f>$CK76*C_Of!Q76</f>
        <v>75.192950362565256</v>
      </c>
      <c r="R76" s="48">
        <f>$CK76*C_Of!R76</f>
        <v>36.430525402424486</v>
      </c>
      <c r="S76" s="48">
        <f>$CK76*C_Of!S76</f>
        <v>4.2678707528586655</v>
      </c>
      <c r="T76" s="48">
        <f>$CK76*C_Of!T76</f>
        <v>5843.3257073752911</v>
      </c>
      <c r="U76" s="48">
        <f>$CK76*C_Of!U76</f>
        <v>220.0577147166305</v>
      </c>
      <c r="V76" s="48">
        <f>$CK76*C_Of!V76</f>
        <v>566.41544377564639</v>
      </c>
      <c r="W76" s="48">
        <f>$CK76*C_Of!W76</f>
        <v>448.53365078357763</v>
      </c>
      <c r="X76" s="48">
        <f>$CK76*C_Of!X76</f>
        <v>92.958732072630113</v>
      </c>
      <c r="Y76" s="48">
        <f>$CK76*C_Of!Y76</f>
        <v>26.229127820624658</v>
      </c>
      <c r="Z76" s="48">
        <f>$CK76*C_Of!Z76</f>
        <v>201.40437581648209</v>
      </c>
      <c r="AA76" s="48">
        <f>$CK76*C_Of!AA76</f>
        <v>41.434512142208021</v>
      </c>
      <c r="AB76" s="48">
        <f>$CK76*C_Of!AB76</f>
        <v>27.489859942839622</v>
      </c>
      <c r="AC76" s="48">
        <f>$CK76*C_Of!AC76</f>
        <v>16.770495591413351</v>
      </c>
      <c r="AD76" s="48">
        <f>$CK76*C_Of!AD76</f>
        <v>22.857532098936517</v>
      </c>
      <c r="AE76" s="48">
        <f>$CK76*C_Of!AE76</f>
        <v>209.7386066930633</v>
      </c>
      <c r="AF76" s="48">
        <f>$CK76*C_Of!AF76</f>
        <v>70.447236022597863</v>
      </c>
      <c r="AG76" s="48">
        <f>$CK76*C_Of!AG76</f>
        <v>16.21223864063704</v>
      </c>
      <c r="AH76" s="48">
        <f>$CK76*C_Of!AH76</f>
        <v>27.466937286525969</v>
      </c>
      <c r="AI76" s="48">
        <f>$CK76*C_Of!AI76</f>
        <v>19.777117940910866</v>
      </c>
      <c r="AJ76" s="48">
        <f>$CK76*C_Of!AJ76</f>
        <v>0</v>
      </c>
      <c r="AK76" s="48">
        <f>$CK76*C_Of!AK76</f>
        <v>21.156219141822127</v>
      </c>
      <c r="AL76" s="48">
        <f>$CK76*C_Of!AL76</f>
        <v>7068.0523074434404</v>
      </c>
      <c r="AM76" s="48">
        <f>$CK76*C_Of!AM76</f>
        <v>11.311187392143005</v>
      </c>
      <c r="AN76" s="48">
        <f>$CK76*C_Of!AN76</f>
        <v>30.726803485017118</v>
      </c>
      <c r="AO76" s="48">
        <f>$CK76*C_Of!AO76</f>
        <v>54.39135177892507</v>
      </c>
      <c r="AP76" s="48">
        <f>$CK76*C_Of!AP76</f>
        <v>15.861474068413409</v>
      </c>
      <c r="AQ76" s="48">
        <f>$CK76*C_Of!AQ76</f>
        <v>2326.9923600072748</v>
      </c>
      <c r="AR76" s="48">
        <f>$CK76*C_Of!AR76</f>
        <v>22.617037810740275</v>
      </c>
      <c r="AS76" s="48">
        <f>$CK76*C_Of!AS76</f>
        <v>41.505988309055127</v>
      </c>
      <c r="AT76" s="48">
        <f>$CK76*C_Of!AT76</f>
        <v>20.858899368164291</v>
      </c>
      <c r="AU76" s="48">
        <f>$CK76*C_Of!AU76</f>
        <v>7.7156520313160808</v>
      </c>
      <c r="AV76" s="48">
        <f>$CK76*C_Of!AV76</f>
        <v>51.106235414075499</v>
      </c>
      <c r="AW76" s="48">
        <f>$CK76*C_Of!AW76</f>
        <v>10.014339454248606</v>
      </c>
      <c r="AX76" s="48">
        <f>$CK76*C_Of!AX76</f>
        <v>5232.5361217747613</v>
      </c>
      <c r="AY76" s="48">
        <f>$CK76*C_Of!AY76</f>
        <v>31.569560380902818</v>
      </c>
      <c r="AZ76" s="48">
        <f>$CK76*C_Of!AZ76</f>
        <v>4442.0776036210227</v>
      </c>
      <c r="BA76" s="48">
        <f>$CK76*C_Of!BA76</f>
        <v>2543.4771842594573</v>
      </c>
      <c r="BB76" s="48">
        <f>$CK76*C_Of!BB76</f>
        <v>3123.2218924583376</v>
      </c>
      <c r="BC76" s="48">
        <f>$CK76*C_Of!BC76</f>
        <v>1285.6014204346059</v>
      </c>
      <c r="BD76" s="48">
        <f>$CK76*C_Of!BD76</f>
        <v>3912.7118143337766</v>
      </c>
      <c r="BE76" s="48">
        <f>$CK76*C_Of!BE76</f>
        <v>2986.59101565113</v>
      </c>
      <c r="BF76" s="48">
        <f>$CK76*C_Of!BF76</f>
        <v>8409.6781768061264</v>
      </c>
      <c r="BG76" s="48">
        <f>$CK76*C_Of!BG76</f>
        <v>37.345338723945694</v>
      </c>
      <c r="BH76" s="48">
        <f>$CK76*C_Of!BH76</f>
        <v>17.257294583720327</v>
      </c>
      <c r="BI76" s="48">
        <f>$CK76*C_Of!BI76</f>
        <v>99520.971775581769</v>
      </c>
      <c r="BJ76" s="48">
        <f>$CK76*C_Of!BJ76</f>
        <v>401727.51464003633</v>
      </c>
      <c r="BK76" s="48">
        <f>$CK76*C_Of!BK76</f>
        <v>39912.886664004865</v>
      </c>
      <c r="BL76" s="48">
        <f>$CK76*C_Of!BL76</f>
        <v>10535.390071913309</v>
      </c>
      <c r="BM76" s="48">
        <f>$CK76*C_Of!BM76</f>
        <v>21510.077977702491</v>
      </c>
      <c r="BN76" s="48">
        <f>$CK76*C_Of!BN76</f>
        <v>71402.793142930794</v>
      </c>
      <c r="BO76" s="48">
        <f>$CK76*C_Of!BO76</f>
        <v>26.000816165465192</v>
      </c>
      <c r="BP76" s="48">
        <f>$CK76*C_Of!BP76</f>
        <v>68111.457319004228</v>
      </c>
      <c r="BQ76" s="48">
        <f>$CK76*C_Of!BQ76</f>
        <v>16021.654113453491</v>
      </c>
      <c r="BR76" s="48">
        <f>$CK76*C_Of!BR76</f>
        <v>25309.125513713156</v>
      </c>
      <c r="BS76" s="48">
        <f>$CK76*C_Of!BS76</f>
        <v>775626.04524221784</v>
      </c>
      <c r="BT76" s="48">
        <f>$CK76*C_Of!BT76</f>
        <v>204936.82226999741</v>
      </c>
      <c r="BU76" s="48">
        <f>$CK76*C_Of!BU76</f>
        <v>22411.837927783861</v>
      </c>
      <c r="BV76" s="48">
        <f>$CK76*C_Of!BV76</f>
        <v>23365.696099842295</v>
      </c>
      <c r="BW76" s="48">
        <f>$CK76*C_Of!BW76</f>
        <v>556.18111619199942</v>
      </c>
      <c r="BX76" s="48">
        <f>$CK76*C_Of!BX76</f>
        <v>56.964884944578522</v>
      </c>
      <c r="BY76" s="48">
        <f>$CK76*C_Of!BY76</f>
        <v>2607.3958646138503</v>
      </c>
      <c r="BZ76" s="48">
        <f>$CK76*C_Of!BZ76</f>
        <v>29.174620910398826</v>
      </c>
      <c r="CA76" s="55">
        <f>$CK76*C_Of!CA76</f>
        <v>0</v>
      </c>
      <c r="CB76" s="83">
        <f t="shared" si="4"/>
        <v>1909828.2560159217</v>
      </c>
      <c r="CC76" s="51">
        <f>$CK76*C_Of!CC76</f>
        <v>8938644.2245441731</v>
      </c>
      <c r="CD76" s="48">
        <f>$CK76*C_Of!CD76</f>
        <v>0</v>
      </c>
      <c r="CE76" s="48">
        <f>$CK76*C_Of!CE76</f>
        <v>0</v>
      </c>
      <c r="CF76" s="48">
        <f>$CK76*C_Of!CF76</f>
        <v>1010.8076048620857</v>
      </c>
      <c r="CG76" s="48">
        <f>$CK76*C_Of!CG76</f>
        <v>0</v>
      </c>
      <c r="CH76" s="82">
        <f>$CK76*C_Of!CH76</f>
        <v>3.7118350740030115</v>
      </c>
      <c r="CI76" s="93">
        <f t="shared" si="5"/>
        <v>10849487.00000003</v>
      </c>
      <c r="CJ76" s="127"/>
      <c r="CK76" s="48">
        <f>+Sim_V_Of!G69</f>
        <v>10849487.000000037</v>
      </c>
      <c r="CL76" s="48">
        <f t="shared" si="6"/>
        <v>0</v>
      </c>
      <c r="CM76" s="48"/>
      <c r="CN76" s="167">
        <f t="shared" si="7"/>
        <v>0.82397063971633722</v>
      </c>
      <c r="CO76" s="360">
        <v>0</v>
      </c>
    </row>
    <row r="77" spans="1:93" ht="19.5" x14ac:dyDescent="0.25">
      <c r="A77" s="30"/>
      <c r="B77" s="42" t="s">
        <v>68</v>
      </c>
      <c r="C77" s="43" t="s">
        <v>179</v>
      </c>
      <c r="D77" s="51">
        <f>$CK77*C_Of!D77</f>
        <v>37852.975885711661</v>
      </c>
      <c r="E77" s="48">
        <f>$CK77*C_Of!E77</f>
        <v>20920.141753433145</v>
      </c>
      <c r="F77" s="48">
        <f>$CK77*C_Of!F77</f>
        <v>15702.772162656423</v>
      </c>
      <c r="G77" s="48">
        <f>$CK77*C_Of!G77</f>
        <v>26519.757690929298</v>
      </c>
      <c r="H77" s="48">
        <f>$CK77*C_Of!H77</f>
        <v>180584.480596629</v>
      </c>
      <c r="I77" s="48">
        <f>$CK77*C_Of!I77</f>
        <v>113725.11780362908</v>
      </c>
      <c r="J77" s="48">
        <f>$CK77*C_Of!J77</f>
        <v>17182.108729133965</v>
      </c>
      <c r="K77" s="48">
        <f>$CK77*C_Of!K77</f>
        <v>49688.042426051565</v>
      </c>
      <c r="L77" s="48">
        <f>$CK77*C_Of!L77</f>
        <v>27560.74377222417</v>
      </c>
      <c r="M77" s="48">
        <f>$CK77*C_Of!M77</f>
        <v>169715.53740076354</v>
      </c>
      <c r="N77" s="48">
        <f>$CK77*C_Of!N77</f>
        <v>11334.347582152521</v>
      </c>
      <c r="O77" s="48">
        <f>$CK77*C_Of!O77</f>
        <v>98759.57526400793</v>
      </c>
      <c r="P77" s="48">
        <f>$CK77*C_Of!P77</f>
        <v>160232.35978326626</v>
      </c>
      <c r="Q77" s="48">
        <f>$CK77*C_Of!Q77</f>
        <v>37344.344626862781</v>
      </c>
      <c r="R77" s="48">
        <f>$CK77*C_Of!R77</f>
        <v>475364.4942502894</v>
      </c>
      <c r="S77" s="48">
        <f>$CK77*C_Of!S77</f>
        <v>43149.380825720778</v>
      </c>
      <c r="T77" s="48">
        <f>$CK77*C_Of!T77</f>
        <v>42464.34115544206</v>
      </c>
      <c r="U77" s="48">
        <f>$CK77*C_Of!U77</f>
        <v>120969.32131620032</v>
      </c>
      <c r="V77" s="48">
        <f>$CK77*C_Of!V77</f>
        <v>9675.596080177449</v>
      </c>
      <c r="W77" s="48">
        <f>$CK77*C_Of!W77</f>
        <v>3387.0576342478703</v>
      </c>
      <c r="X77" s="48">
        <f>$CK77*C_Of!X77</f>
        <v>64109.001247814675</v>
      </c>
      <c r="Y77" s="48">
        <f>$CK77*C_Of!Y77</f>
        <v>12134.837189115877</v>
      </c>
      <c r="Z77" s="48">
        <f>$CK77*C_Of!Z77</f>
        <v>2968.9333116588427</v>
      </c>
      <c r="AA77" s="48">
        <f>$CK77*C_Of!AA77</f>
        <v>3386.577612242123</v>
      </c>
      <c r="AB77" s="48">
        <f>$CK77*C_Of!AB77</f>
        <v>11549.481087399232</v>
      </c>
      <c r="AC77" s="48">
        <f>$CK77*C_Of!AC77</f>
        <v>4708.2583627526337</v>
      </c>
      <c r="AD77" s="48">
        <f>$CK77*C_Of!AD77</f>
        <v>1023.1705192559598</v>
      </c>
      <c r="AE77" s="48">
        <f>$CK77*C_Of!AE77</f>
        <v>25759.012654349925</v>
      </c>
      <c r="AF77" s="48">
        <f>$CK77*C_Of!AF77</f>
        <v>26643.594581437752</v>
      </c>
      <c r="AG77" s="48">
        <f>$CK77*C_Of!AG77</f>
        <v>2122.9283875171723</v>
      </c>
      <c r="AH77" s="48">
        <f>$CK77*C_Of!AH77</f>
        <v>119978.33409929005</v>
      </c>
      <c r="AI77" s="48">
        <f>$CK77*C_Of!AI77</f>
        <v>53406.724938370564</v>
      </c>
      <c r="AJ77" s="48">
        <f>$CK77*C_Of!AJ77</f>
        <v>0</v>
      </c>
      <c r="AK77" s="48">
        <f>$CK77*C_Of!AK77</f>
        <v>8997.8471687849978</v>
      </c>
      <c r="AL77" s="48">
        <f>$CK77*C_Of!AL77</f>
        <v>23536.167981609986</v>
      </c>
      <c r="AM77" s="48">
        <f>$CK77*C_Of!AM77</f>
        <v>12144.835808231323</v>
      </c>
      <c r="AN77" s="48">
        <f>$CK77*C_Of!AN77</f>
        <v>16683.981224885378</v>
      </c>
      <c r="AO77" s="48">
        <f>$CK77*C_Of!AO77</f>
        <v>82459.615218033738</v>
      </c>
      <c r="AP77" s="48">
        <f>$CK77*C_Of!AP77</f>
        <v>40179.822259217748</v>
      </c>
      <c r="AQ77" s="48">
        <f>$CK77*C_Of!AQ77</f>
        <v>243371.07954116579</v>
      </c>
      <c r="AR77" s="48">
        <f>$CK77*C_Of!AR77</f>
        <v>15483.858124036266</v>
      </c>
      <c r="AS77" s="48">
        <f>$CK77*C_Of!AS77</f>
        <v>75035.511994403161</v>
      </c>
      <c r="AT77" s="48">
        <f>$CK77*C_Of!AT77</f>
        <v>11127.230871123678</v>
      </c>
      <c r="AU77" s="48">
        <f>$CK77*C_Of!AU77</f>
        <v>7906.4350388283847</v>
      </c>
      <c r="AV77" s="48">
        <f>$CK77*C_Of!AV77</f>
        <v>32503.118228026244</v>
      </c>
      <c r="AW77" s="48">
        <f>$CK77*C_Of!AW77</f>
        <v>12857.13384727234</v>
      </c>
      <c r="AX77" s="48">
        <f>$CK77*C_Of!AX77</f>
        <v>44056.300892823398</v>
      </c>
      <c r="AY77" s="48">
        <f>$CK77*C_Of!AY77</f>
        <v>29285.230814964711</v>
      </c>
      <c r="AZ77" s="48">
        <f>$CK77*C_Of!AZ77</f>
        <v>40243.447286099632</v>
      </c>
      <c r="BA77" s="48">
        <f>$CK77*C_Of!BA77</f>
        <v>9896.2129865970528</v>
      </c>
      <c r="BB77" s="48">
        <f>$CK77*C_Of!BB77</f>
        <v>18345.577074427005</v>
      </c>
      <c r="BC77" s="48">
        <f>$CK77*C_Of!BC77</f>
        <v>9202.9048330870846</v>
      </c>
      <c r="BD77" s="48">
        <f>$CK77*C_Of!BD77</f>
        <v>12728.427535776229</v>
      </c>
      <c r="BE77" s="48">
        <f>$CK77*C_Of!BE77</f>
        <v>16244.802557848612</v>
      </c>
      <c r="BF77" s="48">
        <f>$CK77*C_Of!BF77</f>
        <v>111718.41979091684</v>
      </c>
      <c r="BG77" s="48">
        <f>$CK77*C_Of!BG77</f>
        <v>143461.63709652846</v>
      </c>
      <c r="BH77" s="48">
        <f>$CK77*C_Of!BH77</f>
        <v>179172.78084405759</v>
      </c>
      <c r="BI77" s="48">
        <f>$CK77*C_Of!BI77</f>
        <v>481387.60270879982</v>
      </c>
      <c r="BJ77" s="48">
        <f>$CK77*C_Of!BJ77</f>
        <v>1950750.54665366</v>
      </c>
      <c r="BK77" s="48">
        <f>$CK77*C_Of!BK77</f>
        <v>510438.93688252155</v>
      </c>
      <c r="BL77" s="48">
        <f>$CK77*C_Of!BL77</f>
        <v>29692.816300155144</v>
      </c>
      <c r="BM77" s="48">
        <f>$CK77*C_Of!BM77</f>
        <v>76499.132169649689</v>
      </c>
      <c r="BN77" s="48">
        <f>$CK77*C_Of!BN77</f>
        <v>72922.273616138278</v>
      </c>
      <c r="BO77" s="48">
        <f>$CK77*C_Of!BO77</f>
        <v>766760.99466252304</v>
      </c>
      <c r="BP77" s="48">
        <f>$CK77*C_Of!BP77</f>
        <v>560115.65711592266</v>
      </c>
      <c r="BQ77" s="48">
        <f>$CK77*C_Of!BQ77</f>
        <v>150200.8934637827</v>
      </c>
      <c r="BR77" s="48">
        <f>$CK77*C_Of!BR77</f>
        <v>98815.878561097692</v>
      </c>
      <c r="BS77" s="48">
        <f>$CK77*C_Of!BS77</f>
        <v>1087459.0646120992</v>
      </c>
      <c r="BT77" s="48">
        <f>$CK77*C_Of!BT77</f>
        <v>2302175.7903686739</v>
      </c>
      <c r="BU77" s="48">
        <f>$CK77*C_Of!BU77</f>
        <v>326360.02478751692</v>
      </c>
      <c r="BV77" s="48">
        <f>$CK77*C_Of!BV77</f>
        <v>418744.45941637107</v>
      </c>
      <c r="BW77" s="48">
        <f>$CK77*C_Of!BW77</f>
        <v>107284.13643253497</v>
      </c>
      <c r="BX77" s="48">
        <f>$CK77*C_Of!BX77</f>
        <v>322900.49418188009</v>
      </c>
      <c r="BY77" s="48">
        <f>$CK77*C_Of!BY77</f>
        <v>166378.04165435562</v>
      </c>
      <c r="BZ77" s="48">
        <f>$CK77*C_Of!BZ77</f>
        <v>308504.57488651993</v>
      </c>
      <c r="CA77" s="55">
        <f>$CK77*C_Of!CA77</f>
        <v>0</v>
      </c>
      <c r="CB77" s="83">
        <f t="shared" si="4"/>
        <v>12923957.048223684</v>
      </c>
      <c r="CC77" s="51">
        <f>$CK77*C_Of!CC77</f>
        <v>552493.15198747686</v>
      </c>
      <c r="CD77" s="48">
        <f>$CK77*C_Of!CD77</f>
        <v>0</v>
      </c>
      <c r="CE77" s="48">
        <f>$CK77*C_Of!CE77</f>
        <v>1.0148925891081073</v>
      </c>
      <c r="CF77" s="48">
        <f>$CK77*C_Of!CF77</f>
        <v>371458.27042427019</v>
      </c>
      <c r="CG77" s="48">
        <f>$CK77*C_Of!CG77</f>
        <v>110.47830755719681</v>
      </c>
      <c r="CH77" s="82">
        <f>$CK77*C_Of!CH77</f>
        <v>210859.0361644169</v>
      </c>
      <c r="CI77" s="93">
        <f t="shared" si="5"/>
        <v>14058878.999999993</v>
      </c>
      <c r="CJ77" s="127"/>
      <c r="CK77" s="48">
        <f>+Sim_V_Of!G70</f>
        <v>14058878.999999996</v>
      </c>
      <c r="CL77" s="48">
        <f t="shared" si="6"/>
        <v>0</v>
      </c>
      <c r="CM77" s="48"/>
      <c r="CN77" s="167">
        <f t="shared" si="7"/>
        <v>8.0726347511512878E-2</v>
      </c>
      <c r="CO77" s="360">
        <v>0</v>
      </c>
    </row>
    <row r="78" spans="1:93" ht="19.5" x14ac:dyDescent="0.25">
      <c r="A78" s="30"/>
      <c r="B78" s="42" t="s">
        <v>69</v>
      </c>
      <c r="C78" s="43" t="s">
        <v>180</v>
      </c>
      <c r="D78" s="51">
        <f>$CK78*C_Of!D78</f>
        <v>80.149043035125629</v>
      </c>
      <c r="E78" s="48">
        <f>$CK78*C_Of!E78</f>
        <v>118.30445338103561</v>
      </c>
      <c r="F78" s="48">
        <f>$CK78*C_Of!F78</f>
        <v>115.43077808997855</v>
      </c>
      <c r="G78" s="48">
        <f>$CK78*C_Of!G78</f>
        <v>86.582771260549507</v>
      </c>
      <c r="H78" s="48">
        <f>$CK78*C_Of!H78</f>
        <v>552.0695120399223</v>
      </c>
      <c r="I78" s="48">
        <f>$CK78*C_Of!I78</f>
        <v>440.88578572627637</v>
      </c>
      <c r="J78" s="48">
        <f>$CK78*C_Of!J78</f>
        <v>118.94439380558906</v>
      </c>
      <c r="K78" s="48">
        <f>$CK78*C_Of!K78</f>
        <v>394.13305794626967</v>
      </c>
      <c r="L78" s="48">
        <f>$CK78*C_Of!L78</f>
        <v>58.48405480143186</v>
      </c>
      <c r="M78" s="48">
        <f>$CK78*C_Of!M78</f>
        <v>110.52551468642606</v>
      </c>
      <c r="N78" s="48">
        <f>$CK78*C_Of!N78</f>
        <v>15.899675003422905</v>
      </c>
      <c r="O78" s="48">
        <f>$CK78*C_Of!O78</f>
        <v>396.32765502502059</v>
      </c>
      <c r="P78" s="48">
        <f>$CK78*C_Of!P78</f>
        <v>253.61320252558011</v>
      </c>
      <c r="Q78" s="48">
        <f>$CK78*C_Of!Q78</f>
        <v>33.065038513251615</v>
      </c>
      <c r="R78" s="48">
        <f>$CK78*C_Of!R78</f>
        <v>196.71174663061788</v>
      </c>
      <c r="S78" s="48">
        <f>$CK78*C_Of!S78</f>
        <v>18.571593109827315</v>
      </c>
      <c r="T78" s="48">
        <f>$CK78*C_Of!T78</f>
        <v>500.60115815243665</v>
      </c>
      <c r="U78" s="48">
        <f>$CK78*C_Of!U78</f>
        <v>929.56577383142098</v>
      </c>
      <c r="V78" s="48">
        <f>$CK78*C_Of!V78</f>
        <v>26.932539522358457</v>
      </c>
      <c r="W78" s="48">
        <f>$CK78*C_Of!W78</f>
        <v>6.2047682765787773</v>
      </c>
      <c r="X78" s="48">
        <f>$CK78*C_Of!X78</f>
        <v>347.8059472264078</v>
      </c>
      <c r="Y78" s="48">
        <f>$CK78*C_Of!Y78</f>
        <v>29.142749881234607</v>
      </c>
      <c r="Z78" s="48">
        <f>$CK78*C_Of!Z78</f>
        <v>4.9576467578486971</v>
      </c>
      <c r="AA78" s="48">
        <f>$CK78*C_Of!AA78</f>
        <v>3.8147120093619766</v>
      </c>
      <c r="AB78" s="48">
        <f>$CK78*C_Of!AB78</f>
        <v>20.164275188727924</v>
      </c>
      <c r="AC78" s="48">
        <f>$CK78*C_Of!AC78</f>
        <v>5.2086452163169961</v>
      </c>
      <c r="AD78" s="48">
        <f>$CK78*C_Of!AD78</f>
        <v>12.214587304669815</v>
      </c>
      <c r="AE78" s="48">
        <f>$CK78*C_Of!AE78</f>
        <v>115.89633481752107</v>
      </c>
      <c r="AF78" s="48">
        <f>$CK78*C_Of!AF78</f>
        <v>302.29375034738973</v>
      </c>
      <c r="AG78" s="48">
        <f>$CK78*C_Of!AG78</f>
        <v>30.199118422889317</v>
      </c>
      <c r="AH78" s="48">
        <f>$CK78*C_Of!AH78</f>
        <v>319.0125130931807</v>
      </c>
      <c r="AI78" s="48">
        <f>$CK78*C_Of!AI78</f>
        <v>534.32969495476095</v>
      </c>
      <c r="AJ78" s="48">
        <f>$CK78*C_Of!AJ78</f>
        <v>0</v>
      </c>
      <c r="AK78" s="48">
        <f>$CK78*C_Of!AK78</f>
        <v>46.79525040611027</v>
      </c>
      <c r="AL78" s="48">
        <f>$CK78*C_Of!AL78</f>
        <v>506.76560742812109</v>
      </c>
      <c r="AM78" s="48">
        <f>$CK78*C_Of!AM78</f>
        <v>21.984340711173896</v>
      </c>
      <c r="AN78" s="48">
        <f>$CK78*C_Of!AN78</f>
        <v>51.3135121953786</v>
      </c>
      <c r="AO78" s="48">
        <f>$CK78*C_Of!AO78</f>
        <v>1055.0186517648588</v>
      </c>
      <c r="AP78" s="48">
        <f>$CK78*C_Of!AP78</f>
        <v>1827.7254766575766</v>
      </c>
      <c r="AQ78" s="48">
        <f>$CK78*C_Of!AQ78</f>
        <v>371.52898532451002</v>
      </c>
      <c r="AR78" s="48">
        <f>$CK78*C_Of!AR78</f>
        <v>56.496476175963082</v>
      </c>
      <c r="AS78" s="48">
        <f>$CK78*C_Of!AS78</f>
        <v>392.27940880609975</v>
      </c>
      <c r="AT78" s="48">
        <f>$CK78*C_Of!AT78</f>
        <v>167.76626178986407</v>
      </c>
      <c r="AU78" s="48">
        <f>$CK78*C_Of!AU78</f>
        <v>67.139183908234315</v>
      </c>
      <c r="AV78" s="48">
        <f>$CK78*C_Of!AV78</f>
        <v>331.59105115887456</v>
      </c>
      <c r="AW78" s="48">
        <f>$CK78*C_Of!AW78</f>
        <v>94.983914982342327</v>
      </c>
      <c r="AX78" s="48">
        <f>$CK78*C_Of!AX78</f>
        <v>583.12987517085151</v>
      </c>
      <c r="AY78" s="48">
        <f>$CK78*C_Of!AY78</f>
        <v>4011.5115022639843</v>
      </c>
      <c r="AZ78" s="48">
        <f>$CK78*C_Of!AZ78</f>
        <v>188.02723796523011</v>
      </c>
      <c r="BA78" s="48">
        <f>$CK78*C_Of!BA78</f>
        <v>26.387542439228554</v>
      </c>
      <c r="BB78" s="48">
        <f>$CK78*C_Of!BB78</f>
        <v>91.477622611085081</v>
      </c>
      <c r="BC78" s="48">
        <f>$CK78*C_Of!BC78</f>
        <v>45.641653936582756</v>
      </c>
      <c r="BD78" s="48">
        <f>$CK78*C_Of!BD78</f>
        <v>38.85650341870133</v>
      </c>
      <c r="BE78" s="48">
        <f>$CK78*C_Of!BE78</f>
        <v>52.520474838287925</v>
      </c>
      <c r="BF78" s="48">
        <f>$CK78*C_Of!BF78</f>
        <v>196.104231609961</v>
      </c>
      <c r="BG78" s="48">
        <f>$CK78*C_Of!BG78</f>
        <v>390.97258722992376</v>
      </c>
      <c r="BH78" s="48">
        <f>$CK78*C_Of!BH78</f>
        <v>6204.8827135863448</v>
      </c>
      <c r="BI78" s="48">
        <f>$CK78*C_Of!BI78</f>
        <v>2599.1049927196632</v>
      </c>
      <c r="BJ78" s="48">
        <f>$CK78*C_Of!BJ78</f>
        <v>8090.7345192050616</v>
      </c>
      <c r="BK78" s="48">
        <f>$CK78*C_Of!BK78</f>
        <v>1001.693223862876</v>
      </c>
      <c r="BL78" s="48">
        <f>$CK78*C_Of!BL78</f>
        <v>371.63366712799808</v>
      </c>
      <c r="BM78" s="48">
        <f>$CK78*C_Of!BM78</f>
        <v>665.83443603131093</v>
      </c>
      <c r="BN78" s="48">
        <f>$CK78*C_Of!BN78</f>
        <v>449.92378210291747</v>
      </c>
      <c r="BO78" s="48">
        <f>$CK78*C_Of!BO78</f>
        <v>720.87600701484894</v>
      </c>
      <c r="BP78" s="48">
        <f>$CK78*C_Of!BP78</f>
        <v>1060.7177299788887</v>
      </c>
      <c r="BQ78" s="48">
        <f>$CK78*C_Of!BQ78</f>
        <v>217.13096017694562</v>
      </c>
      <c r="BR78" s="48">
        <f>$CK78*C_Of!BR78</f>
        <v>146.4476789308514</v>
      </c>
      <c r="BS78" s="48">
        <f>$CK78*C_Of!BS78</f>
        <v>6117.4604352658826</v>
      </c>
      <c r="BT78" s="48">
        <f>$CK78*C_Of!BT78</f>
        <v>6128.0105451850195</v>
      </c>
      <c r="BU78" s="48">
        <f>$CK78*C_Of!BU78</f>
        <v>2574.0090768720834</v>
      </c>
      <c r="BV78" s="48">
        <f>$CK78*C_Of!BV78</f>
        <v>2761.9400916761124</v>
      </c>
      <c r="BW78" s="48">
        <f>$CK78*C_Of!BW78</f>
        <v>1261.052914104625</v>
      </c>
      <c r="BX78" s="48">
        <f>$CK78*C_Of!BX78</f>
        <v>1135.8774406861589</v>
      </c>
      <c r="BY78" s="48">
        <f>$CK78*C_Of!BY78</f>
        <v>712.77726330644748</v>
      </c>
      <c r="BZ78" s="48">
        <f>$CK78*C_Of!BZ78</f>
        <v>2198.9013697020923</v>
      </c>
      <c r="CA78" s="55">
        <f>$CK78*C_Of!CA78</f>
        <v>0</v>
      </c>
      <c r="CB78" s="83">
        <f t="shared" si="4"/>
        <v>61213.068690912507</v>
      </c>
      <c r="CC78" s="51">
        <f>$CK78*C_Of!CC78</f>
        <v>1848102.7092261962</v>
      </c>
      <c r="CD78" s="48">
        <f>$CK78*C_Of!CD78</f>
        <v>8021497.0000000177</v>
      </c>
      <c r="CE78" s="48">
        <f>$CK78*C_Of!CE78</f>
        <v>128.09520159691195</v>
      </c>
      <c r="CF78" s="48">
        <f>$CK78*C_Of!CF78</f>
        <v>38383.47237452244</v>
      </c>
      <c r="CG78" s="48">
        <f>$CK78*C_Of!CG78</f>
        <v>-236.74744238751921</v>
      </c>
      <c r="CH78" s="82">
        <f>$CK78*C_Of!CH78</f>
        <v>8691.4019491629933</v>
      </c>
      <c r="CI78" s="93">
        <f t="shared" si="5"/>
        <v>9977779.0000000224</v>
      </c>
      <c r="CJ78" s="127"/>
      <c r="CK78" s="48">
        <f>+Sim_V_Of!G71</f>
        <v>9977779.0000000279</v>
      </c>
      <c r="CL78" s="48">
        <f t="shared" si="6"/>
        <v>0</v>
      </c>
      <c r="CM78" s="48"/>
      <c r="CN78" s="167">
        <f t="shared" si="7"/>
        <v>0.99386506068225078</v>
      </c>
      <c r="CO78" s="360">
        <v>0</v>
      </c>
    </row>
    <row r="79" spans="1:93" ht="19.5" x14ac:dyDescent="0.25">
      <c r="A79" s="30"/>
      <c r="B79" s="42" t="s">
        <v>70</v>
      </c>
      <c r="C79" s="43" t="s">
        <v>181</v>
      </c>
      <c r="D79" s="51">
        <f>$CK79*C_Of!D79</f>
        <v>18.43351279934528</v>
      </c>
      <c r="E79" s="48">
        <f>$CK79*C_Of!E79</f>
        <v>20.496512209791661</v>
      </c>
      <c r="F79" s="48">
        <f>$CK79*C_Of!F79</f>
        <v>52.486169661783443</v>
      </c>
      <c r="G79" s="48">
        <f>$CK79*C_Of!G79</f>
        <v>7.5864059777335795</v>
      </c>
      <c r="H79" s="48">
        <f>$CK79*C_Of!H79</f>
        <v>187.17954131786991</v>
      </c>
      <c r="I79" s="48">
        <f>$CK79*C_Of!I79</f>
        <v>29.148298541599893</v>
      </c>
      <c r="J79" s="48">
        <f>$CK79*C_Of!J79</f>
        <v>31.123619926500457</v>
      </c>
      <c r="K79" s="48">
        <f>$CK79*C_Of!K79</f>
        <v>54.341714894274396</v>
      </c>
      <c r="L79" s="48">
        <f>$CK79*C_Of!L79</f>
        <v>32.152508668892956</v>
      </c>
      <c r="M79" s="48">
        <f>$CK79*C_Of!M79</f>
        <v>133.29583167766333</v>
      </c>
      <c r="N79" s="48">
        <f>$CK79*C_Of!N79</f>
        <v>7.9162610820433716</v>
      </c>
      <c r="O79" s="48">
        <f>$CK79*C_Of!O79</f>
        <v>575.60666400532455</v>
      </c>
      <c r="P79" s="48">
        <f>$CK79*C_Of!P79</f>
        <v>35.498638331356354</v>
      </c>
      <c r="Q79" s="48">
        <f>$CK79*C_Of!Q79</f>
        <v>12.735768974120703</v>
      </c>
      <c r="R79" s="48">
        <f>$CK79*C_Of!R79</f>
        <v>51.01257721816274</v>
      </c>
      <c r="S79" s="48">
        <f>$CK79*C_Of!S79</f>
        <v>5.9761720132329588</v>
      </c>
      <c r="T79" s="48">
        <f>$CK79*C_Of!T79</f>
        <v>223.81800506874615</v>
      </c>
      <c r="U79" s="48">
        <f>$CK79*C_Of!U79</f>
        <v>308.14024888280983</v>
      </c>
      <c r="V79" s="48">
        <f>$CK79*C_Of!V79</f>
        <v>793.13463761470064</v>
      </c>
      <c r="W79" s="48">
        <f>$CK79*C_Of!W79</f>
        <v>216.71417159388076</v>
      </c>
      <c r="X79" s="48">
        <f>$CK79*C_Of!X79</f>
        <v>130.16733757130945</v>
      </c>
      <c r="Y79" s="48">
        <f>$CK79*C_Of!Y79</f>
        <v>82.280206333500658</v>
      </c>
      <c r="Z79" s="48">
        <f>$CK79*C_Of!Z79</f>
        <v>282.02053524955215</v>
      </c>
      <c r="AA79" s="48">
        <f>$CK79*C_Of!AA79</f>
        <v>58.019510473780358</v>
      </c>
      <c r="AB79" s="48">
        <f>$CK79*C_Of!AB79</f>
        <v>38.493230266650549</v>
      </c>
      <c r="AC79" s="48">
        <f>$CK79*C_Of!AC79</f>
        <v>23.483224353577327</v>
      </c>
      <c r="AD79" s="48">
        <f>$CK79*C_Of!AD79</f>
        <v>32.006719868388984</v>
      </c>
      <c r="AE79" s="48">
        <f>$CK79*C_Of!AE79</f>
        <v>293.69070995741896</v>
      </c>
      <c r="AF79" s="48">
        <f>$CK79*C_Of!AF79</f>
        <v>98.645161652534028</v>
      </c>
      <c r="AG79" s="48">
        <f>$CK79*C_Of!AG79</f>
        <v>22.701513810167079</v>
      </c>
      <c r="AH79" s="48">
        <f>$CK79*C_Of!AH79</f>
        <v>38.461132355288214</v>
      </c>
      <c r="AI79" s="48">
        <f>$CK79*C_Of!AI79</f>
        <v>27.693307877637285</v>
      </c>
      <c r="AJ79" s="48">
        <f>$CK79*C_Of!AJ79</f>
        <v>0</v>
      </c>
      <c r="AK79" s="48">
        <f>$CK79*C_Of!AK79</f>
        <v>29.62442212114663</v>
      </c>
      <c r="AL79" s="48">
        <f>$CK79*C_Of!AL79</f>
        <v>492.9164567911572</v>
      </c>
      <c r="AM79" s="48">
        <f>$CK79*C_Of!AM79</f>
        <v>15.838718050231613</v>
      </c>
      <c r="AN79" s="48">
        <f>$CK79*C_Of!AN79</f>
        <v>43.02582568140587</v>
      </c>
      <c r="AO79" s="48">
        <f>$CK79*C_Of!AO79</f>
        <v>76.162586237035683</v>
      </c>
      <c r="AP79" s="48">
        <f>$CK79*C_Of!AP79</f>
        <v>22.210348650502304</v>
      </c>
      <c r="AQ79" s="48">
        <f>$CK79*C_Of!AQ79</f>
        <v>218.25396675707429</v>
      </c>
      <c r="AR79" s="48">
        <f>$CK79*C_Of!AR79</f>
        <v>31.669962895723618</v>
      </c>
      <c r="AS79" s="48">
        <f>$CK79*C_Of!AS79</f>
        <v>58.119596416551332</v>
      </c>
      <c r="AT79" s="48">
        <f>$CK79*C_Of!AT79</f>
        <v>29.208094117510544</v>
      </c>
      <c r="AU79" s="48">
        <f>$CK79*C_Of!AU79</f>
        <v>10.803997216295771</v>
      </c>
      <c r="AV79" s="48">
        <f>$CK79*C_Of!AV79</f>
        <v>71.562535856719464</v>
      </c>
      <c r="AW79" s="48">
        <f>$CK79*C_Of!AW79</f>
        <v>14.022780595548401</v>
      </c>
      <c r="AX79" s="48">
        <f>$CK79*C_Of!AX79</f>
        <v>38.283492010411919</v>
      </c>
      <c r="AY79" s="48">
        <f>$CK79*C_Of!AY79</f>
        <v>44.205913005225966</v>
      </c>
      <c r="AZ79" s="48">
        <f>$CK79*C_Of!AZ79</f>
        <v>40.798641381501767</v>
      </c>
      <c r="BA79" s="48">
        <f>$CK79*C_Of!BA79</f>
        <v>7.1985659874355656</v>
      </c>
      <c r="BB79" s="48">
        <f>$CK79*C_Of!BB79</f>
        <v>25.855630884044558</v>
      </c>
      <c r="BC79" s="48">
        <f>$CK79*C_Of!BC79</f>
        <v>8.2279493074669396</v>
      </c>
      <c r="BD79" s="48">
        <f>$CK79*C_Of!BD79</f>
        <v>48.979298542450344</v>
      </c>
      <c r="BE79" s="48">
        <f>$CK79*C_Of!BE79</f>
        <v>26.072250293497454</v>
      </c>
      <c r="BF79" s="48">
        <f>$CK79*C_Of!BF79</f>
        <v>38.088870988423082</v>
      </c>
      <c r="BG79" s="48">
        <f>$CK79*C_Of!BG79</f>
        <v>52.293563003813695</v>
      </c>
      <c r="BH79" s="48">
        <f>$CK79*C_Of!BH79</f>
        <v>24.164874450864421</v>
      </c>
      <c r="BI79" s="48">
        <f>$CK79*C_Of!BI79</f>
        <v>1746.6213504278883</v>
      </c>
      <c r="BJ79" s="48">
        <f>$CK79*C_Of!BJ79</f>
        <v>7913.8224539012535</v>
      </c>
      <c r="BK79" s="48">
        <f>$CK79*C_Of!BK79</f>
        <v>5932.5719749506179</v>
      </c>
      <c r="BL79" s="48">
        <f>$CK79*C_Of!BL79</f>
        <v>5.347369520714464</v>
      </c>
      <c r="BM79" s="48">
        <f>$CK79*C_Of!BM79</f>
        <v>998.15807104093881</v>
      </c>
      <c r="BN79" s="48">
        <f>$CK79*C_Of!BN79</f>
        <v>108.99276208135839</v>
      </c>
      <c r="BO79" s="48">
        <f>$CK79*C_Of!BO79</f>
        <v>6175.1743047086266</v>
      </c>
      <c r="BP79" s="48">
        <f>$CK79*C_Of!BP79</f>
        <v>12766.75533627078</v>
      </c>
      <c r="BQ79" s="48">
        <f>$CK79*C_Of!BQ79</f>
        <v>2337.415050901976</v>
      </c>
      <c r="BR79" s="48">
        <f>$CK79*C_Of!BR79</f>
        <v>702.59940627930621</v>
      </c>
      <c r="BS79" s="48">
        <f>$CK79*C_Of!BS79</f>
        <v>5.7371099934353964</v>
      </c>
      <c r="BT79" s="48">
        <f>$CK79*C_Of!BT79</f>
        <v>79262.30719287043</v>
      </c>
      <c r="BU79" s="48">
        <f>$CK79*C_Of!BU79</f>
        <v>11071.611307743684</v>
      </c>
      <c r="BV79" s="48">
        <f>$CK79*C_Of!BV79</f>
        <v>44750.117834157041</v>
      </c>
      <c r="BW79" s="48">
        <f>$CK79*C_Of!BW79</f>
        <v>3380.0978700216579</v>
      </c>
      <c r="BX79" s="48">
        <f>$CK79*C_Of!BX79</f>
        <v>79.766227905284964</v>
      </c>
      <c r="BY79" s="48">
        <f>$CK79*C_Of!BY79</f>
        <v>277.97833187284436</v>
      </c>
      <c r="BZ79" s="48">
        <f>$CK79*C_Of!BZ79</f>
        <v>12734.932977096694</v>
      </c>
      <c r="CA79" s="55">
        <f>$CK79*C_Of!CA79</f>
        <v>0</v>
      </c>
      <c r="CB79" s="83">
        <f t="shared" si="4"/>
        <v>195642.05512321621</v>
      </c>
      <c r="CC79" s="51">
        <f>$CK79*C_Of!CC79</f>
        <v>2406363.3435898824</v>
      </c>
      <c r="CD79" s="48">
        <f>$CK79*C_Of!CD79</f>
        <v>0</v>
      </c>
      <c r="CE79" s="48">
        <f>$CK79*C_Of!CE79</f>
        <v>286828.99999999948</v>
      </c>
      <c r="CF79" s="48">
        <f>$CK79*C_Of!CF79</f>
        <v>1415.4037150477589</v>
      </c>
      <c r="CG79" s="48">
        <f>$CK79*C_Of!CG79</f>
        <v>0</v>
      </c>
      <c r="CH79" s="82">
        <f>$CK79*C_Of!CH79</f>
        <v>5.197571850585005</v>
      </c>
      <c r="CI79" s="93">
        <f t="shared" si="5"/>
        <v>2890254.9999999963</v>
      </c>
      <c r="CJ79" s="127"/>
      <c r="CK79" s="48">
        <f>+Sim_V_Of!G72</f>
        <v>2890254.9999999953</v>
      </c>
      <c r="CL79" s="48">
        <f t="shared" si="6"/>
        <v>0</v>
      </c>
      <c r="CM79" s="48"/>
      <c r="CN79" s="167">
        <f t="shared" si="7"/>
        <v>0.93230975982284736</v>
      </c>
      <c r="CO79" s="360">
        <v>0</v>
      </c>
    </row>
    <row r="80" spans="1:93" ht="19.5" x14ac:dyDescent="0.25">
      <c r="B80" s="42" t="s">
        <v>71</v>
      </c>
      <c r="C80" s="43" t="s">
        <v>182</v>
      </c>
      <c r="D80" s="51">
        <f>$CK80*C_Of!D80</f>
        <v>0</v>
      </c>
      <c r="E80" s="48">
        <f>$CK80*C_Of!E80</f>
        <v>0</v>
      </c>
      <c r="F80" s="48">
        <f>$CK80*C_Of!F80</f>
        <v>0</v>
      </c>
      <c r="G80" s="48">
        <f>$CK80*C_Of!G80</f>
        <v>0</v>
      </c>
      <c r="H80" s="48">
        <f>$CK80*C_Of!H80</f>
        <v>0</v>
      </c>
      <c r="I80" s="48">
        <f>$CK80*C_Of!I80</f>
        <v>0</v>
      </c>
      <c r="J80" s="48">
        <f>$CK80*C_Of!J80</f>
        <v>0</v>
      </c>
      <c r="K80" s="48">
        <f>$CK80*C_Of!K80</f>
        <v>0</v>
      </c>
      <c r="L80" s="48">
        <f>$CK80*C_Of!L80</f>
        <v>0</v>
      </c>
      <c r="M80" s="48">
        <f>$CK80*C_Of!M80</f>
        <v>0</v>
      </c>
      <c r="N80" s="48">
        <f>$CK80*C_Of!N80</f>
        <v>0</v>
      </c>
      <c r="O80" s="48">
        <f>$CK80*C_Of!O80</f>
        <v>0</v>
      </c>
      <c r="P80" s="48">
        <f>$CK80*C_Of!P80</f>
        <v>0</v>
      </c>
      <c r="Q80" s="48">
        <f>$CK80*C_Of!Q80</f>
        <v>0</v>
      </c>
      <c r="R80" s="48">
        <f>$CK80*C_Of!R80</f>
        <v>0</v>
      </c>
      <c r="S80" s="48">
        <f>$CK80*C_Of!S80</f>
        <v>0</v>
      </c>
      <c r="T80" s="48">
        <f>$CK80*C_Of!T80</f>
        <v>0</v>
      </c>
      <c r="U80" s="48">
        <f>$CK80*C_Of!U80</f>
        <v>0</v>
      </c>
      <c r="V80" s="48">
        <f>$CK80*C_Of!V80</f>
        <v>0</v>
      </c>
      <c r="W80" s="48">
        <f>$CK80*C_Of!W80</f>
        <v>0</v>
      </c>
      <c r="X80" s="48">
        <f>$CK80*C_Of!X80</f>
        <v>0</v>
      </c>
      <c r="Y80" s="48">
        <f>$CK80*C_Of!Y80</f>
        <v>0</v>
      </c>
      <c r="Z80" s="48">
        <f>$CK80*C_Of!Z80</f>
        <v>0</v>
      </c>
      <c r="AA80" s="48">
        <f>$CK80*C_Of!AA80</f>
        <v>0</v>
      </c>
      <c r="AB80" s="48">
        <f>$CK80*C_Of!AB80</f>
        <v>0</v>
      </c>
      <c r="AC80" s="48">
        <f>$CK80*C_Of!AC80</f>
        <v>0</v>
      </c>
      <c r="AD80" s="48">
        <f>$CK80*C_Of!AD80</f>
        <v>0</v>
      </c>
      <c r="AE80" s="48">
        <f>$CK80*C_Of!AE80</f>
        <v>0</v>
      </c>
      <c r="AF80" s="48">
        <f>$CK80*C_Of!AF80</f>
        <v>0</v>
      </c>
      <c r="AG80" s="48">
        <f>$CK80*C_Of!AG80</f>
        <v>0</v>
      </c>
      <c r="AH80" s="48">
        <f>$CK80*C_Of!AH80</f>
        <v>0</v>
      </c>
      <c r="AI80" s="48">
        <f>$CK80*C_Of!AI80</f>
        <v>0</v>
      </c>
      <c r="AJ80" s="48">
        <f>$CK80*C_Of!AJ80</f>
        <v>0</v>
      </c>
      <c r="AK80" s="48">
        <f>$CK80*C_Of!AK80</f>
        <v>0</v>
      </c>
      <c r="AL80" s="48">
        <f>$CK80*C_Of!AL80</f>
        <v>0</v>
      </c>
      <c r="AM80" s="48">
        <f>$CK80*C_Of!AM80</f>
        <v>0</v>
      </c>
      <c r="AN80" s="48">
        <f>$CK80*C_Of!AN80</f>
        <v>0</v>
      </c>
      <c r="AO80" s="48">
        <f>$CK80*C_Of!AO80</f>
        <v>0</v>
      </c>
      <c r="AP80" s="48">
        <f>$CK80*C_Of!AP80</f>
        <v>0</v>
      </c>
      <c r="AQ80" s="48">
        <f>$CK80*C_Of!AQ80</f>
        <v>0</v>
      </c>
      <c r="AR80" s="48">
        <f>$CK80*C_Of!AR80</f>
        <v>0</v>
      </c>
      <c r="AS80" s="48">
        <f>$CK80*C_Of!AS80</f>
        <v>0</v>
      </c>
      <c r="AT80" s="48">
        <f>$CK80*C_Of!AT80</f>
        <v>0</v>
      </c>
      <c r="AU80" s="48">
        <f>$CK80*C_Of!AU80</f>
        <v>0</v>
      </c>
      <c r="AV80" s="48">
        <f>$CK80*C_Of!AV80</f>
        <v>0</v>
      </c>
      <c r="AW80" s="48">
        <f>$CK80*C_Of!AW80</f>
        <v>0</v>
      </c>
      <c r="AX80" s="48">
        <f>$CK80*C_Of!AX80</f>
        <v>0</v>
      </c>
      <c r="AY80" s="48">
        <f>$CK80*C_Of!AY80</f>
        <v>0</v>
      </c>
      <c r="AZ80" s="48">
        <f>$CK80*C_Of!AZ80</f>
        <v>0</v>
      </c>
      <c r="BA80" s="48">
        <f>$CK80*C_Of!BA80</f>
        <v>0</v>
      </c>
      <c r="BB80" s="48">
        <f>$CK80*C_Of!BB80</f>
        <v>0</v>
      </c>
      <c r="BC80" s="48">
        <f>$CK80*C_Of!BC80</f>
        <v>0</v>
      </c>
      <c r="BD80" s="48">
        <f>$CK80*C_Of!BD80</f>
        <v>0</v>
      </c>
      <c r="BE80" s="48">
        <f>$CK80*C_Of!BE80</f>
        <v>0</v>
      </c>
      <c r="BF80" s="48">
        <f>$CK80*C_Of!BF80</f>
        <v>0</v>
      </c>
      <c r="BG80" s="48">
        <f>$CK80*C_Of!BG80</f>
        <v>0</v>
      </c>
      <c r="BH80" s="48">
        <f>$CK80*C_Of!BH80</f>
        <v>0</v>
      </c>
      <c r="BI80" s="48">
        <f>$CK80*C_Of!BI80</f>
        <v>0</v>
      </c>
      <c r="BJ80" s="48">
        <f>$CK80*C_Of!BJ80</f>
        <v>0</v>
      </c>
      <c r="BK80" s="48">
        <f>$CK80*C_Of!BK80</f>
        <v>0</v>
      </c>
      <c r="BL80" s="48">
        <f>$CK80*C_Of!BL80</f>
        <v>0</v>
      </c>
      <c r="BM80" s="48">
        <f>$CK80*C_Of!BM80</f>
        <v>0</v>
      </c>
      <c r="BN80" s="48">
        <f>$CK80*C_Of!BN80</f>
        <v>0</v>
      </c>
      <c r="BO80" s="48">
        <f>$CK80*C_Of!BO80</f>
        <v>0</v>
      </c>
      <c r="BP80" s="48">
        <f>$CK80*C_Of!BP80</f>
        <v>0</v>
      </c>
      <c r="BQ80" s="48">
        <f>$CK80*C_Of!BQ80</f>
        <v>0</v>
      </c>
      <c r="BR80" s="48">
        <f>$CK80*C_Of!BR80</f>
        <v>0</v>
      </c>
      <c r="BS80" s="48">
        <f>$CK80*C_Of!BS80</f>
        <v>0</v>
      </c>
      <c r="BT80" s="48">
        <f>$CK80*C_Of!BT80</f>
        <v>0</v>
      </c>
      <c r="BU80" s="48">
        <f>$CK80*C_Of!BU80</f>
        <v>0</v>
      </c>
      <c r="BV80" s="48">
        <f>$CK80*C_Of!BV80</f>
        <v>0</v>
      </c>
      <c r="BW80" s="48">
        <f>$CK80*C_Of!BW80</f>
        <v>0</v>
      </c>
      <c r="BX80" s="48">
        <f>$CK80*C_Of!BX80</f>
        <v>0</v>
      </c>
      <c r="BY80" s="48">
        <f>$CK80*C_Of!BY80</f>
        <v>0</v>
      </c>
      <c r="BZ80" s="48">
        <f>$CK80*C_Of!BZ80</f>
        <v>0</v>
      </c>
      <c r="CA80" s="55">
        <f>$CK80*C_Of!CA80</f>
        <v>0</v>
      </c>
      <c r="CB80" s="83">
        <f t="shared" si="4"/>
        <v>0</v>
      </c>
      <c r="CC80" s="51">
        <f>$CK80*C_Of!CC80</f>
        <v>78755.999999999753</v>
      </c>
      <c r="CD80" s="48">
        <f>$CK80*C_Of!CD80</f>
        <v>4410598</v>
      </c>
      <c r="CE80" s="48">
        <f>$CK80*C_Of!CE80</f>
        <v>0</v>
      </c>
      <c r="CF80" s="48">
        <f>$CK80*C_Of!CF80</f>
        <v>0</v>
      </c>
      <c r="CG80" s="48">
        <f>$CK80*C_Of!CG80</f>
        <v>0</v>
      </c>
      <c r="CH80" s="82">
        <f>$CK80*C_Of!CH80</f>
        <v>0</v>
      </c>
      <c r="CI80" s="93">
        <f t="shared" si="5"/>
        <v>4489354</v>
      </c>
      <c r="CJ80" s="127"/>
      <c r="CK80" s="48">
        <f>+Sim_V_Of!G73</f>
        <v>4489353.9999999991</v>
      </c>
      <c r="CL80" s="48">
        <f t="shared" si="6"/>
        <v>0</v>
      </c>
      <c r="CM80" s="48"/>
      <c r="CN80" s="167">
        <f t="shared" si="7"/>
        <v>1</v>
      </c>
      <c r="CO80" s="360">
        <v>0</v>
      </c>
    </row>
    <row r="81" spans="1:93" ht="19.5" x14ac:dyDescent="0.25">
      <c r="B81" s="42" t="s">
        <v>72</v>
      </c>
      <c r="C81" s="43" t="s">
        <v>183</v>
      </c>
      <c r="D81" s="51">
        <f>$CK81*C_Of!D81</f>
        <v>11.50583120453026</v>
      </c>
      <c r="E81" s="48">
        <f>$CK81*C_Of!E81</f>
        <v>12.79351430921148</v>
      </c>
      <c r="F81" s="48">
        <f>$CK81*C_Of!F81</f>
        <v>32.760820754808364</v>
      </c>
      <c r="G81" s="48">
        <f>$CK81*C_Of!G81</f>
        <v>4.7352833710535256</v>
      </c>
      <c r="H81" s="48">
        <f>$CK81*C_Of!H81</f>
        <v>116.83373813705758</v>
      </c>
      <c r="I81" s="48">
        <f>$CK81*C_Of!I81</f>
        <v>18.193786858184524</v>
      </c>
      <c r="J81" s="48">
        <f>$CK81*C_Of!J81</f>
        <v>19.426743087242066</v>
      </c>
      <c r="K81" s="48">
        <f>$CK81*C_Of!K81</f>
        <v>33.919015097352357</v>
      </c>
      <c r="L81" s="48">
        <f>$CK81*C_Of!L81</f>
        <v>20.068954928635186</v>
      </c>
      <c r="M81" s="48">
        <f>$CK81*C_Of!M81</f>
        <v>83.200600788643541</v>
      </c>
      <c r="N81" s="48">
        <f>$CK81*C_Of!N81</f>
        <v>4.9411723512741377</v>
      </c>
      <c r="O81" s="48">
        <f>$CK81*C_Of!O81</f>
        <v>359.28220455535063</v>
      </c>
      <c r="P81" s="48">
        <f>$CK81*C_Of!P81</f>
        <v>22.157542356536617</v>
      </c>
      <c r="Q81" s="48">
        <f>$CK81*C_Of!Q81</f>
        <v>7.9494130972871817</v>
      </c>
      <c r="R81" s="48">
        <f>$CK81*C_Of!R81</f>
        <v>31.84103372858452</v>
      </c>
      <c r="S81" s="48">
        <f>$CK81*C_Of!S81</f>
        <v>3.7302074315394949</v>
      </c>
      <c r="T81" s="48">
        <f>$CK81*C_Of!T81</f>
        <v>139.70273679725122</v>
      </c>
      <c r="U81" s="48">
        <f>$CK81*C_Of!U81</f>
        <v>192.3350003637652</v>
      </c>
      <c r="V81" s="48">
        <f>$CK81*C_Of!V81</f>
        <v>495.05882911178702</v>
      </c>
      <c r="W81" s="48">
        <f>$CK81*C_Of!W81</f>
        <v>135.26866556207139</v>
      </c>
      <c r="X81" s="48">
        <f>$CK81*C_Of!X81</f>
        <v>81.247857136150103</v>
      </c>
      <c r="Y81" s="48">
        <f>$CK81*C_Of!Y81</f>
        <v>22.924800956954705</v>
      </c>
      <c r="Z81" s="48">
        <f>$CK81*C_Of!Z81</f>
        <v>176.03159582843463</v>
      </c>
      <c r="AA81" s="48">
        <f>$CK81*C_Of!AA81</f>
        <v>36.214621778682591</v>
      </c>
      <c r="AB81" s="48">
        <f>$CK81*C_Of!AB81</f>
        <v>24.026706943286833</v>
      </c>
      <c r="AC81" s="48">
        <f>$CK81*C_Of!AC81</f>
        <v>14.65776048719114</v>
      </c>
      <c r="AD81" s="48">
        <f>$CK81*C_Of!AD81</f>
        <v>19.977956465761093</v>
      </c>
      <c r="AE81" s="48">
        <f>$CK81*C_Of!AE81</f>
        <v>183.31588622808371</v>
      </c>
      <c r="AF81" s="48">
        <f>$CK81*C_Of!AF81</f>
        <v>61.572343344019075</v>
      </c>
      <c r="AG81" s="48">
        <f>$CK81*C_Of!AG81</f>
        <v>14.169832349934556</v>
      </c>
      <c r="AH81" s="48">
        <f>$CK81*C_Of!AH81</f>
        <v>24.006672066908632</v>
      </c>
      <c r="AI81" s="48">
        <f>$CK81*C_Of!AI81</f>
        <v>17.285610691983809</v>
      </c>
      <c r="AJ81" s="48">
        <f>$CK81*C_Of!AJ81</f>
        <v>0</v>
      </c>
      <c r="AK81" s="48">
        <f>$CK81*C_Of!AK81</f>
        <v>18.490973704684848</v>
      </c>
      <c r="AL81" s="48">
        <f>$CK81*C_Of!AL81</f>
        <v>25.838102209314521</v>
      </c>
      <c r="AM81" s="48">
        <f>$CK81*C_Of!AM81</f>
        <v>9.8862120511606904</v>
      </c>
      <c r="AN81" s="48">
        <f>$CK81*C_Of!AN81</f>
        <v>26.855862640754207</v>
      </c>
      <c r="AO81" s="48">
        <f>$CK81*C_Of!AO81</f>
        <v>47.539167975348477</v>
      </c>
      <c r="AP81" s="48">
        <f>$CK81*C_Of!AP81</f>
        <v>13.863256848988781</v>
      </c>
      <c r="AQ81" s="48">
        <f>$CK81*C_Of!AQ81</f>
        <v>136.22977500605575</v>
      </c>
      <c r="AR81" s="48">
        <f>$CK81*C_Of!AR81</f>
        <v>19.767759476906313</v>
      </c>
      <c r="AS81" s="48">
        <f>$CK81*C_Of!AS81</f>
        <v>36.277093428877784</v>
      </c>
      <c r="AT81" s="48">
        <f>$CK81*C_Of!AT81</f>
        <v>18.231110064601733</v>
      </c>
      <c r="AU81" s="48">
        <f>$CK81*C_Of!AU81</f>
        <v>6.7436396772583258</v>
      </c>
      <c r="AV81" s="48">
        <f>$CK81*C_Of!AV81</f>
        <v>44.667908233139485</v>
      </c>
      <c r="AW81" s="48">
        <f>$CK81*C_Of!AW81</f>
        <v>8.7527400939159641</v>
      </c>
      <c r="AX81" s="48">
        <f>$CK81*C_Of!AX81</f>
        <v>23.89579250501988</v>
      </c>
      <c r="AY81" s="48">
        <f>$CK81*C_Of!AY81</f>
        <v>27.592449622426077</v>
      </c>
      <c r="AZ81" s="48">
        <f>$CK81*C_Of!AZ81</f>
        <v>25.465698601212633</v>
      </c>
      <c r="BA81" s="48">
        <f>$CK81*C_Of!BA81</f>
        <v>4.4932013809678244</v>
      </c>
      <c r="BB81" s="48">
        <f>$CK81*C_Of!BB81</f>
        <v>16.138569347944518</v>
      </c>
      <c r="BC81" s="48">
        <f>$CK81*C_Of!BC81</f>
        <v>5.1357219278633082</v>
      </c>
      <c r="BD81" s="48">
        <f>$CK81*C_Of!BD81</f>
        <v>30.571901714020822</v>
      </c>
      <c r="BE81" s="48">
        <f>$CK81*C_Of!BE81</f>
        <v>16.273778864867328</v>
      </c>
      <c r="BF81" s="48">
        <f>$CK81*C_Of!BF81</f>
        <v>23.774313942999125</v>
      </c>
      <c r="BG81" s="48">
        <f>$CK81*C_Of!BG81</f>
        <v>32.640599518650632</v>
      </c>
      <c r="BH81" s="48">
        <f>$CK81*C_Of!BH81</f>
        <v>15.083232888751803</v>
      </c>
      <c r="BI81" s="48">
        <f>$CK81*C_Of!BI81</f>
        <v>226.91974629013487</v>
      </c>
      <c r="BJ81" s="48">
        <f>$CK81*C_Of!BJ81</f>
        <v>145.41712690099473</v>
      </c>
      <c r="BK81" s="48">
        <f>$CK81*C_Of!BK81</f>
        <v>423.61524168779937</v>
      </c>
      <c r="BL81" s="48">
        <f>$CK81*C_Of!BL81</f>
        <v>3.3377214513218556</v>
      </c>
      <c r="BM81" s="48">
        <f>$CK81*C_Of!BM81</f>
        <v>8.7017836486444438</v>
      </c>
      <c r="BN81" s="48">
        <f>$CK81*C_Of!BN81</f>
        <v>68.031109245123204</v>
      </c>
      <c r="BO81" s="48">
        <f>$CK81*C_Of!BO81</f>
        <v>22.725251841693328</v>
      </c>
      <c r="BP81" s="48">
        <f>$CK81*C_Of!BP81</f>
        <v>17.289559723694083</v>
      </c>
      <c r="BQ81" s="48">
        <f>$CK81*C_Of!BQ81</f>
        <v>15.50672345578937</v>
      </c>
      <c r="BR81" s="48">
        <f>$CK81*C_Of!BR81</f>
        <v>1.7113947546230543</v>
      </c>
      <c r="BS81" s="48">
        <f>$CK81*C_Of!BS81</f>
        <v>3.5809896846484977</v>
      </c>
      <c r="BT81" s="48">
        <f>$CK81*C_Of!BT81</f>
        <v>37.624012879862825</v>
      </c>
      <c r="BU81" s="48">
        <f>$CK81*C_Of!BU81</f>
        <v>2697.2218755200074</v>
      </c>
      <c r="BV81" s="48">
        <f>$CK81*C_Of!BV81</f>
        <v>27.411230183425356</v>
      </c>
      <c r="BW81" s="48">
        <f>$CK81*C_Of!BW81</f>
        <v>197.9475518748377</v>
      </c>
      <c r="BX81" s="48">
        <f>$CK81*C_Of!BX81</f>
        <v>981974.78848926304</v>
      </c>
      <c r="BY81" s="48">
        <f>$CK81*C_Of!BY81</f>
        <v>129898.99977558875</v>
      </c>
      <c r="BZ81" s="48">
        <f>$CK81*C_Of!BZ81</f>
        <v>25.499222922677163</v>
      </c>
      <c r="CA81" s="55">
        <f>$CK81*C_Of!CA81</f>
        <v>0</v>
      </c>
      <c r="CB81" s="83">
        <f t="shared" si="4"/>
        <v>1118851.6744068123</v>
      </c>
      <c r="CC81" s="51">
        <f>$CK81*C_Of!CC81</f>
        <v>2479215.6145905768</v>
      </c>
      <c r="CD81" s="48">
        <f>$CK81*C_Of!CD81</f>
        <v>0</v>
      </c>
      <c r="CE81" s="48">
        <f>$CK81*C_Of!CE81</f>
        <v>570419.99999999849</v>
      </c>
      <c r="CF81" s="48">
        <f>$CK81*C_Of!CF81</f>
        <v>883.46678188125895</v>
      </c>
      <c r="CG81" s="48">
        <f>$CK81*C_Of!CG81</f>
        <v>0</v>
      </c>
      <c r="CH81" s="82">
        <f>$CK81*C_Of!CH81</f>
        <v>3.2442207319471477</v>
      </c>
      <c r="CI81" s="93">
        <f t="shared" si="5"/>
        <v>4169374.0000000009</v>
      </c>
      <c r="CJ81" s="127"/>
      <c r="CK81" s="48">
        <f>+Sim_V_Of!G74</f>
        <v>4169374.0000000028</v>
      </c>
      <c r="CL81" s="48">
        <f t="shared" si="6"/>
        <v>0</v>
      </c>
      <c r="CM81" s="48"/>
      <c r="CN81" s="167">
        <f t="shared" si="7"/>
        <v>0.73164996126353443</v>
      </c>
      <c r="CO81" s="360">
        <v>0</v>
      </c>
    </row>
    <row r="82" spans="1:93" ht="19.5" x14ac:dyDescent="0.25">
      <c r="B82" s="42" t="s">
        <v>73</v>
      </c>
      <c r="C82" s="43" t="s">
        <v>184</v>
      </c>
      <c r="D82" s="51">
        <f>$CK82*C_Of!D82</f>
        <v>0</v>
      </c>
      <c r="E82" s="48">
        <f>$CK82*C_Of!E82</f>
        <v>0</v>
      </c>
      <c r="F82" s="48">
        <f>$CK82*C_Of!F82</f>
        <v>0</v>
      </c>
      <c r="G82" s="48">
        <f>$CK82*C_Of!G82</f>
        <v>0</v>
      </c>
      <c r="H82" s="48">
        <f>$CK82*C_Of!H82</f>
        <v>0</v>
      </c>
      <c r="I82" s="48">
        <f>$CK82*C_Of!I82</f>
        <v>0</v>
      </c>
      <c r="J82" s="48">
        <f>$CK82*C_Of!J82</f>
        <v>0</v>
      </c>
      <c r="K82" s="48">
        <f>$CK82*C_Of!K82</f>
        <v>0</v>
      </c>
      <c r="L82" s="48">
        <f>$CK82*C_Of!L82</f>
        <v>0</v>
      </c>
      <c r="M82" s="48">
        <f>$CK82*C_Of!M82</f>
        <v>0</v>
      </c>
      <c r="N82" s="48">
        <f>$CK82*C_Of!N82</f>
        <v>0</v>
      </c>
      <c r="O82" s="48">
        <f>$CK82*C_Of!O82</f>
        <v>0</v>
      </c>
      <c r="P82" s="48">
        <f>$CK82*C_Of!P82</f>
        <v>0</v>
      </c>
      <c r="Q82" s="48">
        <f>$CK82*C_Of!Q82</f>
        <v>0</v>
      </c>
      <c r="R82" s="48">
        <f>$CK82*C_Of!R82</f>
        <v>0</v>
      </c>
      <c r="S82" s="48">
        <f>$CK82*C_Of!S82</f>
        <v>0</v>
      </c>
      <c r="T82" s="48">
        <f>$CK82*C_Of!T82</f>
        <v>0</v>
      </c>
      <c r="U82" s="48">
        <f>$CK82*C_Of!U82</f>
        <v>0</v>
      </c>
      <c r="V82" s="48">
        <f>$CK82*C_Of!V82</f>
        <v>0</v>
      </c>
      <c r="W82" s="48">
        <f>$CK82*C_Of!W82</f>
        <v>0</v>
      </c>
      <c r="X82" s="48">
        <f>$CK82*C_Of!X82</f>
        <v>0</v>
      </c>
      <c r="Y82" s="48">
        <f>$CK82*C_Of!Y82</f>
        <v>0</v>
      </c>
      <c r="Z82" s="48">
        <f>$CK82*C_Of!Z82</f>
        <v>0</v>
      </c>
      <c r="AA82" s="48">
        <f>$CK82*C_Of!AA82</f>
        <v>0</v>
      </c>
      <c r="AB82" s="48">
        <f>$CK82*C_Of!AB82</f>
        <v>0</v>
      </c>
      <c r="AC82" s="48">
        <f>$CK82*C_Of!AC82</f>
        <v>0</v>
      </c>
      <c r="AD82" s="48">
        <f>$CK82*C_Of!AD82</f>
        <v>0</v>
      </c>
      <c r="AE82" s="48">
        <f>$CK82*C_Of!AE82</f>
        <v>0</v>
      </c>
      <c r="AF82" s="48">
        <f>$CK82*C_Of!AF82</f>
        <v>0</v>
      </c>
      <c r="AG82" s="48">
        <f>$CK82*C_Of!AG82</f>
        <v>0</v>
      </c>
      <c r="AH82" s="48">
        <f>$CK82*C_Of!AH82</f>
        <v>0</v>
      </c>
      <c r="AI82" s="48">
        <f>$CK82*C_Of!AI82</f>
        <v>0</v>
      </c>
      <c r="AJ82" s="48">
        <f>$CK82*C_Of!AJ82</f>
        <v>0</v>
      </c>
      <c r="AK82" s="48">
        <f>$CK82*C_Of!AK82</f>
        <v>0</v>
      </c>
      <c r="AL82" s="48">
        <f>$CK82*C_Of!AL82</f>
        <v>0</v>
      </c>
      <c r="AM82" s="48">
        <f>$CK82*C_Of!AM82</f>
        <v>0</v>
      </c>
      <c r="AN82" s="48">
        <f>$CK82*C_Of!AN82</f>
        <v>0</v>
      </c>
      <c r="AO82" s="48">
        <f>$CK82*C_Of!AO82</f>
        <v>0</v>
      </c>
      <c r="AP82" s="48">
        <f>$CK82*C_Of!AP82</f>
        <v>0</v>
      </c>
      <c r="AQ82" s="48">
        <f>$CK82*C_Of!AQ82</f>
        <v>0</v>
      </c>
      <c r="AR82" s="48">
        <f>$CK82*C_Of!AR82</f>
        <v>0</v>
      </c>
      <c r="AS82" s="48">
        <f>$CK82*C_Of!AS82</f>
        <v>0</v>
      </c>
      <c r="AT82" s="48">
        <f>$CK82*C_Of!AT82</f>
        <v>0</v>
      </c>
      <c r="AU82" s="48">
        <f>$CK82*C_Of!AU82</f>
        <v>0</v>
      </c>
      <c r="AV82" s="48">
        <f>$CK82*C_Of!AV82</f>
        <v>0</v>
      </c>
      <c r="AW82" s="48">
        <f>$CK82*C_Of!AW82</f>
        <v>0</v>
      </c>
      <c r="AX82" s="48">
        <f>$CK82*C_Of!AX82</f>
        <v>0</v>
      </c>
      <c r="AY82" s="48">
        <f>$CK82*C_Of!AY82</f>
        <v>0</v>
      </c>
      <c r="AZ82" s="48">
        <f>$CK82*C_Of!AZ82</f>
        <v>0</v>
      </c>
      <c r="BA82" s="48">
        <f>$CK82*C_Of!BA82</f>
        <v>0</v>
      </c>
      <c r="BB82" s="48">
        <f>$CK82*C_Of!BB82</f>
        <v>0</v>
      </c>
      <c r="BC82" s="48">
        <f>$CK82*C_Of!BC82</f>
        <v>0</v>
      </c>
      <c r="BD82" s="48">
        <f>$CK82*C_Of!BD82</f>
        <v>0</v>
      </c>
      <c r="BE82" s="48">
        <f>$CK82*C_Of!BE82</f>
        <v>0</v>
      </c>
      <c r="BF82" s="48">
        <f>$CK82*C_Of!BF82</f>
        <v>0</v>
      </c>
      <c r="BG82" s="48">
        <f>$CK82*C_Of!BG82</f>
        <v>0</v>
      </c>
      <c r="BH82" s="48">
        <f>$CK82*C_Of!BH82</f>
        <v>0</v>
      </c>
      <c r="BI82" s="48">
        <f>$CK82*C_Of!BI82</f>
        <v>0</v>
      </c>
      <c r="BJ82" s="48">
        <f>$CK82*C_Of!BJ82</f>
        <v>0</v>
      </c>
      <c r="BK82" s="48">
        <f>$CK82*C_Of!BK82</f>
        <v>0</v>
      </c>
      <c r="BL82" s="48">
        <f>$CK82*C_Of!BL82</f>
        <v>0</v>
      </c>
      <c r="BM82" s="48">
        <f>$CK82*C_Of!BM82</f>
        <v>0</v>
      </c>
      <c r="BN82" s="48">
        <f>$CK82*C_Of!BN82</f>
        <v>0</v>
      </c>
      <c r="BO82" s="48">
        <f>$CK82*C_Of!BO82</f>
        <v>0</v>
      </c>
      <c r="BP82" s="48">
        <f>$CK82*C_Of!BP82</f>
        <v>0</v>
      </c>
      <c r="BQ82" s="48">
        <f>$CK82*C_Of!BQ82</f>
        <v>0</v>
      </c>
      <c r="BR82" s="48">
        <f>$CK82*C_Of!BR82</f>
        <v>0</v>
      </c>
      <c r="BS82" s="48">
        <f>$CK82*C_Of!BS82</f>
        <v>0</v>
      </c>
      <c r="BT82" s="48">
        <f>$CK82*C_Of!BT82</f>
        <v>0</v>
      </c>
      <c r="BU82" s="48">
        <f>$CK82*C_Of!BU82</f>
        <v>0</v>
      </c>
      <c r="BV82" s="48">
        <f>$CK82*C_Of!BV82</f>
        <v>0</v>
      </c>
      <c r="BW82" s="48">
        <f>$CK82*C_Of!BW82</f>
        <v>0</v>
      </c>
      <c r="BX82" s="48">
        <f>$CK82*C_Of!BX82</f>
        <v>0</v>
      </c>
      <c r="BY82" s="48">
        <f>$CK82*C_Of!BY82</f>
        <v>0</v>
      </c>
      <c r="BZ82" s="48">
        <f>$CK82*C_Of!BZ82</f>
        <v>0</v>
      </c>
      <c r="CA82" s="55">
        <f>$CK82*C_Of!CA82</f>
        <v>0</v>
      </c>
      <c r="CB82" s="83">
        <f t="shared" si="4"/>
        <v>0</v>
      </c>
      <c r="CC82" s="51">
        <f>$CK82*C_Of!CC82</f>
        <v>64386.00000000008</v>
      </c>
      <c r="CD82" s="48">
        <f>$CK82*C_Of!CD82</f>
        <v>4002376.9999999991</v>
      </c>
      <c r="CE82" s="48">
        <f>$CK82*C_Of!CE82</f>
        <v>0</v>
      </c>
      <c r="CF82" s="48">
        <f>$CK82*C_Of!CF82</f>
        <v>0</v>
      </c>
      <c r="CG82" s="48">
        <f>$CK82*C_Of!CG82</f>
        <v>0</v>
      </c>
      <c r="CH82" s="82">
        <f>$CK82*C_Of!CH82</f>
        <v>0</v>
      </c>
      <c r="CI82" s="93">
        <f t="shared" si="5"/>
        <v>4066762.9999999991</v>
      </c>
      <c r="CJ82" s="127"/>
      <c r="CK82" s="48">
        <f>+Sim_V_Of!G75</f>
        <v>4066763</v>
      </c>
      <c r="CL82" s="48">
        <f t="shared" si="6"/>
        <v>0</v>
      </c>
      <c r="CM82" s="48"/>
      <c r="CN82" s="167">
        <f t="shared" si="7"/>
        <v>1</v>
      </c>
      <c r="CO82" s="360">
        <v>0</v>
      </c>
    </row>
    <row r="83" spans="1:93" ht="19.5" x14ac:dyDescent="0.25">
      <c r="B83" s="56" t="s">
        <v>74</v>
      </c>
      <c r="C83" s="43" t="s">
        <v>185</v>
      </c>
      <c r="D83" s="51">
        <f>$CK83*C_Of!D83</f>
        <v>5904.9755768390041</v>
      </c>
      <c r="E83" s="48">
        <f>$CK83*C_Of!E83</f>
        <v>1655.2446876484059</v>
      </c>
      <c r="F83" s="48">
        <f>$CK83*C_Of!F83</f>
        <v>4753.929395307955</v>
      </c>
      <c r="G83" s="48">
        <f>$CK83*C_Of!G83</f>
        <v>2623.1210230849324</v>
      </c>
      <c r="H83" s="48">
        <f>$CK83*C_Of!H83</f>
        <v>38606.288988056498</v>
      </c>
      <c r="I83" s="48">
        <f>$CK83*C_Of!I83</f>
        <v>15598.428353519272</v>
      </c>
      <c r="J83" s="48">
        <f>$CK83*C_Of!J83</f>
        <v>4749.3574959277948</v>
      </c>
      <c r="K83" s="48">
        <f>$CK83*C_Of!K83</f>
        <v>16001.559430997993</v>
      </c>
      <c r="L83" s="48">
        <f>$CK83*C_Of!L83</f>
        <v>2942.6132870196539</v>
      </c>
      <c r="M83" s="48">
        <f>$CK83*C_Of!M83</f>
        <v>13976.86796149827</v>
      </c>
      <c r="N83" s="48">
        <f>$CK83*C_Of!N83</f>
        <v>3499.3360814258253</v>
      </c>
      <c r="O83" s="48">
        <f>$CK83*C_Of!O83</f>
        <v>17346.725135042125</v>
      </c>
      <c r="P83" s="48">
        <f>$CK83*C_Of!P83</f>
        <v>560.46340625687026</v>
      </c>
      <c r="Q83" s="48">
        <f>$CK83*C_Of!Q83</f>
        <v>190.08401375541828</v>
      </c>
      <c r="R83" s="48">
        <f>$CK83*C_Of!R83</f>
        <v>57537.540855135019</v>
      </c>
      <c r="S83" s="48">
        <f>$CK83*C_Of!S83</f>
        <v>5269.3033571710494</v>
      </c>
      <c r="T83" s="48">
        <f>$CK83*C_Of!T83</f>
        <v>6280.2026792128217</v>
      </c>
      <c r="U83" s="48">
        <f>$CK83*C_Of!U83</f>
        <v>9066.3199035350335</v>
      </c>
      <c r="V83" s="48">
        <f>$CK83*C_Of!V83</f>
        <v>14357.046071525539</v>
      </c>
      <c r="W83" s="48">
        <f>$CK83*C_Of!W83</f>
        <v>3420.5971682907548</v>
      </c>
      <c r="X83" s="48">
        <f>$CK83*C_Of!X83</f>
        <v>12338.087178290294</v>
      </c>
      <c r="Y83" s="48">
        <f>$CK83*C_Of!Y83</f>
        <v>908.63802932788712</v>
      </c>
      <c r="Z83" s="48">
        <f>$CK83*C_Of!Z83</f>
        <v>4349.3348896416373</v>
      </c>
      <c r="AA83" s="48">
        <f>$CK83*C_Of!AA83</f>
        <v>1234.7334088810585</v>
      </c>
      <c r="AB83" s="48">
        <f>$CK83*C_Of!AB83</f>
        <v>2100.4930152860115</v>
      </c>
      <c r="AC83" s="48">
        <f>$CK83*C_Of!AC83</f>
        <v>863.8628366974915</v>
      </c>
      <c r="AD83" s="48">
        <f>$CK83*C_Of!AD83</f>
        <v>605.94770237923808</v>
      </c>
      <c r="AE83" s="48">
        <f>$CK83*C_Of!AE83</f>
        <v>4407.9436863068686</v>
      </c>
      <c r="AF83" s="48">
        <f>$CK83*C_Of!AF83</f>
        <v>1472.2996548200472</v>
      </c>
      <c r="AG83" s="48">
        <f>$CK83*C_Of!AG83</f>
        <v>338.82483830612551</v>
      </c>
      <c r="AH83" s="48">
        <f>$CK83*C_Of!AH83</f>
        <v>574.04043890300943</v>
      </c>
      <c r="AI83" s="48">
        <f>$CK83*C_Of!AI83</f>
        <v>413.32840806413014</v>
      </c>
      <c r="AJ83" s="48">
        <f>$CK83*C_Of!AJ83</f>
        <v>0</v>
      </c>
      <c r="AK83" s="48">
        <f>$CK83*C_Of!AK83</f>
        <v>442.15069175759265</v>
      </c>
      <c r="AL83" s="48">
        <f>$CK83*C_Of!AL83</f>
        <v>617.83305454905963</v>
      </c>
      <c r="AM83" s="48">
        <f>$CK83*C_Of!AM83</f>
        <v>236.39617724270823</v>
      </c>
      <c r="AN83" s="48">
        <f>$CK83*C_Of!AN83</f>
        <v>684.91413449859556</v>
      </c>
      <c r="AO83" s="48">
        <f>$CK83*C_Of!AO83</f>
        <v>1137.827408515403</v>
      </c>
      <c r="AP83" s="48">
        <f>$CK83*C_Of!AP83</f>
        <v>331.4940956430309</v>
      </c>
      <c r="AQ83" s="48">
        <f>$CK83*C_Of!AQ83</f>
        <v>3309.5757873466941</v>
      </c>
      <c r="AR83" s="48">
        <f>$CK83*C_Of!AR83</f>
        <v>472.68081534275143</v>
      </c>
      <c r="AS83" s="48">
        <f>$CK83*C_Of!AS83</f>
        <v>867.44712369956346</v>
      </c>
      <c r="AT83" s="48">
        <f>$CK83*C_Of!AT83</f>
        <v>435.93690928943226</v>
      </c>
      <c r="AU83" s="48">
        <f>$CK83*C_Of!AU83</f>
        <v>161.2519165233723</v>
      </c>
      <c r="AV83" s="48">
        <f>$CK83*C_Of!AV83</f>
        <v>1068.0858044616398</v>
      </c>
      <c r="AW83" s="48">
        <f>$CK83*C_Of!AW83</f>
        <v>209.29293119479408</v>
      </c>
      <c r="AX83" s="48">
        <f>$CK83*C_Of!AX83</f>
        <v>573.20724680516003</v>
      </c>
      <c r="AY83" s="48">
        <f>$CK83*C_Of!AY83</f>
        <v>659.78249078096042</v>
      </c>
      <c r="AZ83" s="48">
        <f>$CK83*C_Of!AZ83</f>
        <v>608.92824966614808</v>
      </c>
      <c r="BA83" s="48">
        <f>$CK83*C_Of!BA83</f>
        <v>107.4401018859138</v>
      </c>
      <c r="BB83" s="48">
        <f>$CK83*C_Of!BB83</f>
        <v>385.90069485435805</v>
      </c>
      <c r="BC83" s="48">
        <f>$CK83*C_Of!BC83</f>
        <v>122.8038630818062</v>
      </c>
      <c r="BD83" s="48">
        <f>$CK83*C_Of!BD83</f>
        <v>731.02626757695646</v>
      </c>
      <c r="BE83" s="48">
        <f>$CK83*C_Of!BE83</f>
        <v>389.13378481459432</v>
      </c>
      <c r="BF83" s="48">
        <f>$CK83*C_Of!BF83</f>
        <v>568.48436019872702</v>
      </c>
      <c r="BG83" s="48">
        <f>$CK83*C_Of!BG83</f>
        <v>4873.4005670310162</v>
      </c>
      <c r="BH83" s="48">
        <f>$CK83*C_Of!BH83</f>
        <v>387.74317724219918</v>
      </c>
      <c r="BI83" s="48">
        <f>$CK83*C_Of!BI83</f>
        <v>24122.003255133513</v>
      </c>
      <c r="BJ83" s="48">
        <f>$CK83*C_Of!BJ83</f>
        <v>10708.357317171482</v>
      </c>
      <c r="BK83" s="48">
        <f>$CK83*C_Of!BK83</f>
        <v>38038.834798853859</v>
      </c>
      <c r="BL83" s="48">
        <f>$CK83*C_Of!BL83</f>
        <v>79.810607714087638</v>
      </c>
      <c r="BM83" s="48">
        <f>$CK83*C_Of!BM83</f>
        <v>4258.0830032363347</v>
      </c>
      <c r="BN83" s="48">
        <f>$CK83*C_Of!BN83</f>
        <v>14546.250190767458</v>
      </c>
      <c r="BO83" s="48">
        <f>$CK83*C_Of!BO83</f>
        <v>93050.766062774317</v>
      </c>
      <c r="BP83" s="48">
        <f>$CK83*C_Of!BP83</f>
        <v>24060.305465383681</v>
      </c>
      <c r="BQ83" s="48">
        <f>$CK83*C_Of!BQ83</f>
        <v>5981.8685112972971</v>
      </c>
      <c r="BR83" s="48">
        <f>$CK83*C_Of!BR83</f>
        <v>2012.5843697304131</v>
      </c>
      <c r="BS83" s="48">
        <f>$CK83*C_Of!BS83</f>
        <v>23839.309530355466</v>
      </c>
      <c r="BT83" s="48">
        <f>$CK83*C_Of!BT83</f>
        <v>142973.77421312089</v>
      </c>
      <c r="BU83" s="48">
        <f>$CK83*C_Of!BU83</f>
        <v>12534.954580389594</v>
      </c>
      <c r="BV83" s="48">
        <f>$CK83*C_Of!BV83</f>
        <v>55354.173521112527</v>
      </c>
      <c r="BW83" s="48">
        <f>$CK83*C_Of!BW83</f>
        <v>6487.3321738566965</v>
      </c>
      <c r="BX83" s="48">
        <f>$CK83*C_Of!BX83</f>
        <v>27880.744700210609</v>
      </c>
      <c r="BY83" s="48">
        <f>$CK83*C_Of!BY83</f>
        <v>2814.5480140270643</v>
      </c>
      <c r="BZ83" s="48">
        <f>$CK83*C_Of!BZ83</f>
        <v>141152.62221841767</v>
      </c>
      <c r="CA83" s="55">
        <f>$CK83*C_Of!CA83</f>
        <v>0</v>
      </c>
      <c r="CB83" s="83">
        <f t="shared" si="4"/>
        <v>903226.59914570942</v>
      </c>
      <c r="CC83" s="51">
        <f>$CK83*C_Of!CC83</f>
        <v>897734.9192823146</v>
      </c>
      <c r="CD83" s="48">
        <f>$CK83*C_Of!CD83</f>
        <v>0</v>
      </c>
      <c r="CE83" s="48">
        <f>$CK83*C_Of!CE83</f>
        <v>670867.66509150993</v>
      </c>
      <c r="CF83" s="48">
        <f>$CK83*C_Of!CF83</f>
        <v>21125.196271015404</v>
      </c>
      <c r="CG83" s="48">
        <f>$CK83*C_Of!CG83</f>
        <v>0</v>
      </c>
      <c r="CH83" s="82">
        <f>$CK83*C_Of!CH83</f>
        <v>2910.6202094525288</v>
      </c>
      <c r="CI83" s="93">
        <f t="shared" si="5"/>
        <v>2495865.0000000019</v>
      </c>
      <c r="CJ83" s="127"/>
      <c r="CK83" s="48">
        <f>+Sim_V_Of!G76</f>
        <v>2495865</v>
      </c>
      <c r="CL83" s="48">
        <f t="shared" si="6"/>
        <v>0</v>
      </c>
      <c r="CM83" s="48"/>
      <c r="CN83" s="167">
        <f t="shared" si="7"/>
        <v>0.63811079559763495</v>
      </c>
      <c r="CO83" s="360">
        <v>0</v>
      </c>
    </row>
    <row r="84" spans="1:93" ht="19.5" x14ac:dyDescent="0.25">
      <c r="B84" s="56" t="s">
        <v>75</v>
      </c>
      <c r="C84" s="43" t="s">
        <v>186</v>
      </c>
      <c r="D84" s="51">
        <f>$CK84*C_Of!D84</f>
        <v>0</v>
      </c>
      <c r="E84" s="48">
        <f>$CK84*C_Of!E84</f>
        <v>0</v>
      </c>
      <c r="F84" s="48">
        <f>$CK84*C_Of!F84</f>
        <v>0</v>
      </c>
      <c r="G84" s="48">
        <f>$CK84*C_Of!G84</f>
        <v>0</v>
      </c>
      <c r="H84" s="48">
        <f>$CK84*C_Of!H84</f>
        <v>0</v>
      </c>
      <c r="I84" s="48">
        <f>$CK84*C_Of!I84</f>
        <v>0</v>
      </c>
      <c r="J84" s="48">
        <f>$CK84*C_Of!J84</f>
        <v>0</v>
      </c>
      <c r="K84" s="48">
        <f>$CK84*C_Of!K84</f>
        <v>0</v>
      </c>
      <c r="L84" s="48">
        <f>$CK84*C_Of!L84</f>
        <v>0</v>
      </c>
      <c r="M84" s="48">
        <f>$CK84*C_Of!M84</f>
        <v>0</v>
      </c>
      <c r="N84" s="48">
        <f>$CK84*C_Of!N84</f>
        <v>0</v>
      </c>
      <c r="O84" s="48">
        <f>$CK84*C_Of!O84</f>
        <v>0</v>
      </c>
      <c r="P84" s="48">
        <f>$CK84*C_Of!P84</f>
        <v>0</v>
      </c>
      <c r="Q84" s="48">
        <f>$CK84*C_Of!Q84</f>
        <v>0</v>
      </c>
      <c r="R84" s="48">
        <f>$CK84*C_Of!R84</f>
        <v>0</v>
      </c>
      <c r="S84" s="48">
        <f>$CK84*C_Of!S84</f>
        <v>0</v>
      </c>
      <c r="T84" s="48">
        <f>$CK84*C_Of!T84</f>
        <v>0</v>
      </c>
      <c r="U84" s="48">
        <f>$CK84*C_Of!U84</f>
        <v>0</v>
      </c>
      <c r="V84" s="48">
        <f>$CK84*C_Of!V84</f>
        <v>0</v>
      </c>
      <c r="W84" s="48">
        <f>$CK84*C_Of!W84</f>
        <v>0</v>
      </c>
      <c r="X84" s="48">
        <f>$CK84*C_Of!X84</f>
        <v>0</v>
      </c>
      <c r="Y84" s="48">
        <f>$CK84*C_Of!Y84</f>
        <v>0</v>
      </c>
      <c r="Z84" s="48">
        <f>$CK84*C_Of!Z84</f>
        <v>0</v>
      </c>
      <c r="AA84" s="48">
        <f>$CK84*C_Of!AA84</f>
        <v>0</v>
      </c>
      <c r="AB84" s="48">
        <f>$CK84*C_Of!AB84</f>
        <v>0</v>
      </c>
      <c r="AC84" s="48">
        <f>$CK84*C_Of!AC84</f>
        <v>0</v>
      </c>
      <c r="AD84" s="48">
        <f>$CK84*C_Of!AD84</f>
        <v>0</v>
      </c>
      <c r="AE84" s="48">
        <f>$CK84*C_Of!AE84</f>
        <v>0</v>
      </c>
      <c r="AF84" s="48">
        <f>$CK84*C_Of!AF84</f>
        <v>0</v>
      </c>
      <c r="AG84" s="48">
        <f>$CK84*C_Of!AG84</f>
        <v>0</v>
      </c>
      <c r="AH84" s="48">
        <f>$CK84*C_Of!AH84</f>
        <v>0</v>
      </c>
      <c r="AI84" s="48">
        <f>$CK84*C_Of!AI84</f>
        <v>0</v>
      </c>
      <c r="AJ84" s="48">
        <f>$CK84*C_Of!AJ84</f>
        <v>0</v>
      </c>
      <c r="AK84" s="48">
        <f>$CK84*C_Of!AK84</f>
        <v>0</v>
      </c>
      <c r="AL84" s="48">
        <f>$CK84*C_Of!AL84</f>
        <v>0</v>
      </c>
      <c r="AM84" s="48">
        <f>$CK84*C_Of!AM84</f>
        <v>0</v>
      </c>
      <c r="AN84" s="48">
        <f>$CK84*C_Of!AN84</f>
        <v>0</v>
      </c>
      <c r="AO84" s="48">
        <f>$CK84*C_Of!AO84</f>
        <v>0</v>
      </c>
      <c r="AP84" s="48">
        <f>$CK84*C_Of!AP84</f>
        <v>0</v>
      </c>
      <c r="AQ84" s="48">
        <f>$CK84*C_Of!AQ84</f>
        <v>0</v>
      </c>
      <c r="AR84" s="48">
        <f>$CK84*C_Of!AR84</f>
        <v>0</v>
      </c>
      <c r="AS84" s="48">
        <f>$CK84*C_Of!AS84</f>
        <v>0</v>
      </c>
      <c r="AT84" s="48">
        <f>$CK84*C_Of!AT84</f>
        <v>0</v>
      </c>
      <c r="AU84" s="48">
        <f>$CK84*C_Of!AU84</f>
        <v>0</v>
      </c>
      <c r="AV84" s="48">
        <f>$CK84*C_Of!AV84</f>
        <v>0</v>
      </c>
      <c r="AW84" s="48">
        <f>$CK84*C_Of!AW84</f>
        <v>0</v>
      </c>
      <c r="AX84" s="48">
        <f>$CK84*C_Of!AX84</f>
        <v>0</v>
      </c>
      <c r="AY84" s="48">
        <f>$CK84*C_Of!AY84</f>
        <v>0</v>
      </c>
      <c r="AZ84" s="48">
        <f>$CK84*C_Of!AZ84</f>
        <v>0</v>
      </c>
      <c r="BA84" s="48">
        <f>$CK84*C_Of!BA84</f>
        <v>0</v>
      </c>
      <c r="BB84" s="48">
        <f>$CK84*C_Of!BB84</f>
        <v>0</v>
      </c>
      <c r="BC84" s="48">
        <f>$CK84*C_Of!BC84</f>
        <v>0</v>
      </c>
      <c r="BD84" s="48">
        <f>$CK84*C_Of!BD84</f>
        <v>0</v>
      </c>
      <c r="BE84" s="48">
        <f>$CK84*C_Of!BE84</f>
        <v>0</v>
      </c>
      <c r="BF84" s="48">
        <f>$CK84*C_Of!BF84</f>
        <v>0</v>
      </c>
      <c r="BG84" s="48">
        <f>$CK84*C_Of!BG84</f>
        <v>0</v>
      </c>
      <c r="BH84" s="48">
        <f>$CK84*C_Of!BH84</f>
        <v>0</v>
      </c>
      <c r="BI84" s="48">
        <f>$CK84*C_Of!BI84</f>
        <v>0</v>
      </c>
      <c r="BJ84" s="48">
        <f>$CK84*C_Of!BJ84</f>
        <v>0</v>
      </c>
      <c r="BK84" s="48">
        <f>$CK84*C_Of!BK84</f>
        <v>0</v>
      </c>
      <c r="BL84" s="48">
        <f>$CK84*C_Of!BL84</f>
        <v>0</v>
      </c>
      <c r="BM84" s="48">
        <f>$CK84*C_Of!BM84</f>
        <v>0</v>
      </c>
      <c r="BN84" s="48">
        <f>$CK84*C_Of!BN84</f>
        <v>0</v>
      </c>
      <c r="BO84" s="48">
        <f>$CK84*C_Of!BO84</f>
        <v>0</v>
      </c>
      <c r="BP84" s="48">
        <f>$CK84*C_Of!BP84</f>
        <v>0</v>
      </c>
      <c r="BQ84" s="48">
        <f>$CK84*C_Of!BQ84</f>
        <v>0</v>
      </c>
      <c r="BR84" s="48">
        <f>$CK84*C_Of!BR84</f>
        <v>0</v>
      </c>
      <c r="BS84" s="48">
        <f>$CK84*C_Of!BS84</f>
        <v>0</v>
      </c>
      <c r="BT84" s="48">
        <f>$CK84*C_Of!BT84</f>
        <v>0</v>
      </c>
      <c r="BU84" s="48">
        <f>$CK84*C_Of!BU84</f>
        <v>0</v>
      </c>
      <c r="BV84" s="48">
        <f>$CK84*C_Of!BV84</f>
        <v>0</v>
      </c>
      <c r="BW84" s="48">
        <f>$CK84*C_Of!BW84</f>
        <v>0</v>
      </c>
      <c r="BX84" s="48">
        <f>$CK84*C_Of!BX84</f>
        <v>0</v>
      </c>
      <c r="BY84" s="48">
        <f>$CK84*C_Of!BY84</f>
        <v>0</v>
      </c>
      <c r="BZ84" s="48">
        <f>$CK84*C_Of!BZ84</f>
        <v>0</v>
      </c>
      <c r="CA84" s="55">
        <f>$CK84*C_Of!CA84</f>
        <v>0</v>
      </c>
      <c r="CB84" s="83">
        <f t="shared" si="4"/>
        <v>0</v>
      </c>
      <c r="CC84" s="51">
        <f>$CK84*C_Of!CC84</f>
        <v>832526</v>
      </c>
      <c r="CD84" s="48">
        <f>$CK84*C_Of!CD84</f>
        <v>0</v>
      </c>
      <c r="CE84" s="48">
        <f>$CK84*C_Of!CE84</f>
        <v>0</v>
      </c>
      <c r="CF84" s="48">
        <f>$CK84*C_Of!CF84</f>
        <v>0</v>
      </c>
      <c r="CG84" s="48">
        <f>$CK84*C_Of!CG84</f>
        <v>0</v>
      </c>
      <c r="CH84" s="82">
        <f>$CK84*C_Of!CH84</f>
        <v>0</v>
      </c>
      <c r="CI84" s="93">
        <f t="shared" si="5"/>
        <v>832526</v>
      </c>
      <c r="CJ84" s="127"/>
      <c r="CK84" s="48">
        <f>+Sim_V_Of!G77</f>
        <v>832526</v>
      </c>
      <c r="CL84" s="48">
        <f t="shared" si="6"/>
        <v>0</v>
      </c>
      <c r="CM84" s="48"/>
      <c r="CN84" s="167">
        <f t="shared" si="7"/>
        <v>1</v>
      </c>
      <c r="CO84" s="360">
        <v>0</v>
      </c>
    </row>
    <row r="85" spans="1:93" ht="19.5" x14ac:dyDescent="0.25">
      <c r="A85" s="28"/>
      <c r="B85" s="57" t="s">
        <v>720</v>
      </c>
      <c r="C85" s="46" t="s">
        <v>710</v>
      </c>
      <c r="D85" s="58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60">
        <v>0</v>
      </c>
      <c r="CB85" s="84">
        <f t="shared" si="4"/>
        <v>0</v>
      </c>
      <c r="CC85" s="78">
        <f>+'Ud pb'!CC85</f>
        <v>-2119655</v>
      </c>
      <c r="CD85" s="75">
        <f>+'Ud pb'!CD85</f>
        <v>0</v>
      </c>
      <c r="CE85" s="75">
        <f>+'Ud pb'!CE85</f>
        <v>0</v>
      </c>
      <c r="CF85" s="75">
        <f>+'Ud pb'!CF85</f>
        <v>0</v>
      </c>
      <c r="CG85" s="75">
        <f>+'Ud pb'!CG85</f>
        <v>0</v>
      </c>
      <c r="CH85" s="98">
        <f>+'Ud pb'!CH85</f>
        <v>2119655</v>
      </c>
      <c r="CI85" s="94">
        <f>+'Ud pb'!CI85</f>
        <v>0</v>
      </c>
      <c r="CJ85" s="127"/>
      <c r="CK85" s="81"/>
      <c r="CL85" s="81"/>
      <c r="CM85" s="81"/>
      <c r="CN85" s="81"/>
      <c r="CO85" s="81"/>
    </row>
    <row r="86" spans="1:93" x14ac:dyDescent="0.25">
      <c r="C86" s="125" t="s">
        <v>831</v>
      </c>
      <c r="D86" s="177">
        <f>SUM(D9:D85)</f>
        <v>211763.38256004057</v>
      </c>
      <c r="E86" s="178">
        <f t="shared" ref="E86:BP86" si="8">SUM(E9:E85)</f>
        <v>205620.03458118829</v>
      </c>
      <c r="F86" s="178">
        <f t="shared" si="8"/>
        <v>314560.54652206821</v>
      </c>
      <c r="G86" s="178">
        <f t="shared" si="8"/>
        <v>129611.02220355273</v>
      </c>
      <c r="H86" s="178">
        <f t="shared" si="8"/>
        <v>1978634.1014678804</v>
      </c>
      <c r="I86" s="178">
        <f t="shared" si="8"/>
        <v>588960.86827209836</v>
      </c>
      <c r="J86" s="178">
        <f t="shared" si="8"/>
        <v>200110.3618839423</v>
      </c>
      <c r="K86" s="178">
        <f t="shared" si="8"/>
        <v>411610.20281839941</v>
      </c>
      <c r="L86" s="178">
        <f t="shared" si="8"/>
        <v>242720.82325718296</v>
      </c>
      <c r="M86" s="178">
        <f t="shared" si="8"/>
        <v>1581928.4493150737</v>
      </c>
      <c r="N86" s="178">
        <f t="shared" si="8"/>
        <v>131971.85219562973</v>
      </c>
      <c r="O86" s="178">
        <f t="shared" si="8"/>
        <v>4257624.6721077347</v>
      </c>
      <c r="P86" s="178">
        <f t="shared" si="8"/>
        <v>1300878.7481244281</v>
      </c>
      <c r="Q86" s="178">
        <f t="shared" si="8"/>
        <v>3492147.1309832069</v>
      </c>
      <c r="R86" s="178">
        <f t="shared" si="8"/>
        <v>1556178.8365668103</v>
      </c>
      <c r="S86" s="178">
        <f t="shared" si="8"/>
        <v>158761.1038116315</v>
      </c>
      <c r="T86" s="178">
        <f t="shared" si="8"/>
        <v>1647030.7359740238</v>
      </c>
      <c r="U86" s="178">
        <f t="shared" si="8"/>
        <v>2183532.892443364</v>
      </c>
      <c r="V86" s="178">
        <f t="shared" si="8"/>
        <v>4432273.720828847</v>
      </c>
      <c r="W86" s="178">
        <f t="shared" si="8"/>
        <v>1109858.7581301224</v>
      </c>
      <c r="X86" s="178">
        <f t="shared" si="8"/>
        <v>1195944.5739969155</v>
      </c>
      <c r="Y86" s="178">
        <f t="shared" si="8"/>
        <v>453817.97404813924</v>
      </c>
      <c r="Z86" s="178">
        <f t="shared" si="8"/>
        <v>947329.92741315288</v>
      </c>
      <c r="AA86" s="178">
        <f t="shared" si="8"/>
        <v>274213.60681583005</v>
      </c>
      <c r="AB86" s="178">
        <f t="shared" si="8"/>
        <v>264739.55587576696</v>
      </c>
      <c r="AC86" s="178">
        <f t="shared" si="8"/>
        <v>141838.8337392715</v>
      </c>
      <c r="AD86" s="178">
        <f t="shared" si="8"/>
        <v>177441.78797786374</v>
      </c>
      <c r="AE86" s="178">
        <f t="shared" si="8"/>
        <v>1391265.1347675563</v>
      </c>
      <c r="AF86" s="178">
        <f t="shared" si="8"/>
        <v>607640.40570432437</v>
      </c>
      <c r="AG86" s="178">
        <f t="shared" si="8"/>
        <v>106261.66271208244</v>
      </c>
      <c r="AH86" s="178">
        <f t="shared" si="8"/>
        <v>485055.3299506745</v>
      </c>
      <c r="AI86" s="178">
        <f t="shared" si="8"/>
        <v>302937.66853575339</v>
      </c>
      <c r="AJ86" s="178">
        <f t="shared" si="8"/>
        <v>0</v>
      </c>
      <c r="AK86" s="178">
        <f t="shared" si="8"/>
        <v>181762.99854953031</v>
      </c>
      <c r="AL86" s="178">
        <f t="shared" si="8"/>
        <v>349100.07569918194</v>
      </c>
      <c r="AM86" s="178">
        <f t="shared" si="8"/>
        <v>145542.40716034593</v>
      </c>
      <c r="AN86" s="178">
        <f t="shared" si="8"/>
        <v>524462.20493020699</v>
      </c>
      <c r="AO86" s="178">
        <f t="shared" si="8"/>
        <v>1029923.3766764725</v>
      </c>
      <c r="AP86" s="178">
        <f t="shared" si="8"/>
        <v>237498.1620105019</v>
      </c>
      <c r="AQ86" s="178">
        <f t="shared" si="8"/>
        <v>2227770.6233532163</v>
      </c>
      <c r="AR86" s="178">
        <f t="shared" si="8"/>
        <v>204295.59964288579</v>
      </c>
      <c r="AS86" s="178">
        <f t="shared" si="8"/>
        <v>474729.99371369206</v>
      </c>
      <c r="AT86" s="178">
        <f t="shared" si="8"/>
        <v>195279.73262502858</v>
      </c>
      <c r="AU86" s="178">
        <f t="shared" si="8"/>
        <v>65073.435600113808</v>
      </c>
      <c r="AV86" s="178">
        <f t="shared" si="8"/>
        <v>438348.48741155805</v>
      </c>
      <c r="AW86" s="178">
        <f t="shared" si="8"/>
        <v>177846.85739347135</v>
      </c>
      <c r="AX86" s="178">
        <f t="shared" si="8"/>
        <v>525153.33644094318</v>
      </c>
      <c r="AY86" s="178">
        <f t="shared" si="8"/>
        <v>782662.95576874528</v>
      </c>
      <c r="AZ86" s="178">
        <f t="shared" si="8"/>
        <v>418672.69340147829</v>
      </c>
      <c r="BA86" s="178">
        <f t="shared" si="8"/>
        <v>73193.946803573068</v>
      </c>
      <c r="BB86" s="178">
        <f t="shared" si="8"/>
        <v>282893.39050944464</v>
      </c>
      <c r="BC86" s="178">
        <f t="shared" si="8"/>
        <v>85128.521787500227</v>
      </c>
      <c r="BD86" s="178">
        <f t="shared" si="8"/>
        <v>181627.0415208702</v>
      </c>
      <c r="BE86" s="178">
        <f t="shared" si="8"/>
        <v>271123.36318724207</v>
      </c>
      <c r="BF86" s="178">
        <f t="shared" si="8"/>
        <v>295492.4071961274</v>
      </c>
      <c r="BG86" s="178">
        <f t="shared" si="8"/>
        <v>1845190.1188291332</v>
      </c>
      <c r="BH86" s="178">
        <f t="shared" si="8"/>
        <v>528791.03370247222</v>
      </c>
      <c r="BI86" s="178">
        <f t="shared" si="8"/>
        <v>4822028.021870112</v>
      </c>
      <c r="BJ86" s="178">
        <f t="shared" si="8"/>
        <v>9637335.9741840176</v>
      </c>
      <c r="BK86" s="178">
        <f t="shared" si="8"/>
        <v>5541893.8248639507</v>
      </c>
      <c r="BL86" s="178">
        <f t="shared" si="8"/>
        <v>210114.38169240791</v>
      </c>
      <c r="BM86" s="178">
        <f t="shared" si="8"/>
        <v>306346.05197951</v>
      </c>
      <c r="BN86" s="178">
        <f t="shared" si="8"/>
        <v>1153930.1324473703</v>
      </c>
      <c r="BO86" s="178">
        <f t="shared" si="8"/>
        <v>2306045.9870650005</v>
      </c>
      <c r="BP86" s="178">
        <f t="shared" si="8"/>
        <v>1908068.4632089036</v>
      </c>
      <c r="BQ86" s="178">
        <f t="shared" ref="BQ86:CI86" si="9">SUM(BQ9:BQ85)</f>
        <v>1076123.672243478</v>
      </c>
      <c r="BR86" s="178">
        <f t="shared" si="9"/>
        <v>337055.59405068972</v>
      </c>
      <c r="BS86" s="178">
        <f t="shared" si="9"/>
        <v>2721872.2264391044</v>
      </c>
      <c r="BT86" s="178">
        <f t="shared" si="9"/>
        <v>4915862.1657495033</v>
      </c>
      <c r="BU86" s="178">
        <f t="shared" si="9"/>
        <v>1291297.0016992632</v>
      </c>
      <c r="BV86" s="178">
        <f t="shared" si="9"/>
        <v>1094985.5391589873</v>
      </c>
      <c r="BW86" s="178">
        <f t="shared" si="9"/>
        <v>465286.14359767438</v>
      </c>
      <c r="BX86" s="178">
        <f t="shared" si="9"/>
        <v>2070059.8156465048</v>
      </c>
      <c r="BY86" s="178">
        <f t="shared" si="9"/>
        <v>716845.49143151846</v>
      </c>
      <c r="BZ86" s="178">
        <f t="shared" si="9"/>
        <v>1247931.0431736943</v>
      </c>
      <c r="CA86" s="179">
        <f t="shared" si="9"/>
        <v>0</v>
      </c>
      <c r="CB86" s="239">
        <f t="shared" si="4"/>
        <v>85848908.99999997</v>
      </c>
      <c r="CC86" s="240">
        <f t="shared" si="9"/>
        <v>64591201.00000003</v>
      </c>
      <c r="CD86" s="178">
        <f t="shared" si="9"/>
        <v>16434472.000000019</v>
      </c>
      <c r="CE86" s="178">
        <f t="shared" si="9"/>
        <v>1601925.9999999988</v>
      </c>
      <c r="CF86" s="178">
        <f t="shared" si="9"/>
        <v>15916276.999999989</v>
      </c>
      <c r="CG86" s="178">
        <f t="shared" si="9"/>
        <v>910910.00000000047</v>
      </c>
      <c r="CH86" s="179">
        <f t="shared" si="9"/>
        <v>34606578.000000007</v>
      </c>
      <c r="CI86" s="50">
        <f t="shared" si="9"/>
        <v>219910273.00000003</v>
      </c>
      <c r="CJ86" s="127"/>
      <c r="CK86" s="81"/>
      <c r="CL86" s="81"/>
      <c r="CM86" s="241"/>
    </row>
    <row r="87" spans="1:93" x14ac:dyDescent="0.25">
      <c r="C87" s="181" t="s">
        <v>832</v>
      </c>
      <c r="D87" s="61">
        <f t="array" ref="D87:CA87">TRANSPOSE('Sim_Vt_Of(IxI)'!$B$3:$B$78)</f>
        <v>51553.422821949302</v>
      </c>
      <c r="E87" s="48">
        <v>20877.3996829895</v>
      </c>
      <c r="F87" s="48">
        <v>25391.176907095902</v>
      </c>
      <c r="G87" s="48">
        <v>9992.2472123156404</v>
      </c>
      <c r="H87" s="48">
        <v>580874.24758759805</v>
      </c>
      <c r="I87" s="48">
        <v>22662.943860714699</v>
      </c>
      <c r="J87" s="48">
        <v>43231.493162255603</v>
      </c>
      <c r="K87" s="48">
        <v>84085.656332680403</v>
      </c>
      <c r="L87" s="48">
        <v>2274.54987900677</v>
      </c>
      <c r="M87" s="48">
        <v>41646.814979752402</v>
      </c>
      <c r="N87" s="48">
        <v>23648.493330152702</v>
      </c>
      <c r="O87" s="48">
        <v>944398.01354595798</v>
      </c>
      <c r="P87" s="48">
        <v>23606.257019569701</v>
      </c>
      <c r="Q87" s="48">
        <v>18723.0038019641</v>
      </c>
      <c r="R87" s="48">
        <v>62729.633271589701</v>
      </c>
      <c r="S87" s="48">
        <v>4630.8812465727797</v>
      </c>
      <c r="T87" s="48">
        <v>178566.49098655401</v>
      </c>
      <c r="U87" s="48">
        <v>117789.728995913</v>
      </c>
      <c r="V87" s="48">
        <v>17228.838603623601</v>
      </c>
      <c r="W87" s="48">
        <v>165922.36005517701</v>
      </c>
      <c r="X87" s="48">
        <v>19831.516157996499</v>
      </c>
      <c r="Y87" s="48">
        <v>16431.855564578302</v>
      </c>
      <c r="Z87" s="48">
        <v>366035.30726422899</v>
      </c>
      <c r="AA87" s="48">
        <v>1230.15196115919</v>
      </c>
      <c r="AB87" s="48">
        <v>26457.571057975802</v>
      </c>
      <c r="AC87" s="48">
        <v>40958.1411839024</v>
      </c>
      <c r="AD87" s="48">
        <v>5048.1982651095504</v>
      </c>
      <c r="AE87" s="48">
        <v>1356300.5220474601</v>
      </c>
      <c r="AF87" s="48">
        <v>107810.950145836</v>
      </c>
      <c r="AG87" s="48">
        <v>1219.8519317428199</v>
      </c>
      <c r="AH87" s="48">
        <v>172867.45863211001</v>
      </c>
      <c r="AI87" s="48">
        <v>80773.285714090001</v>
      </c>
      <c r="AJ87" s="48">
        <v>0</v>
      </c>
      <c r="AK87" s="48">
        <v>149892.283725124</v>
      </c>
      <c r="AL87" s="48">
        <v>187986.657436757</v>
      </c>
      <c r="AM87" s="48">
        <v>42589.202451548197</v>
      </c>
      <c r="AN87" s="48">
        <v>75831.376379495196</v>
      </c>
      <c r="AO87" s="48">
        <v>423735.61365354399</v>
      </c>
      <c r="AP87" s="48">
        <v>91268.086095246807</v>
      </c>
      <c r="AQ87" s="48">
        <v>3064682.22506392</v>
      </c>
      <c r="AR87" s="48">
        <v>231791.32716250201</v>
      </c>
      <c r="AS87" s="48">
        <v>348244.775949081</v>
      </c>
      <c r="AT87" s="48">
        <v>160414.31771566599</v>
      </c>
      <c r="AU87" s="48">
        <v>74079.9720788212</v>
      </c>
      <c r="AV87" s="48">
        <v>556998.33524141298</v>
      </c>
      <c r="AW87" s="48">
        <v>73782.766202015104</v>
      </c>
      <c r="AX87" s="48">
        <v>103831.350656279</v>
      </c>
      <c r="AY87" s="48">
        <v>397388.01134172198</v>
      </c>
      <c r="AZ87" s="48">
        <v>271554.36823951901</v>
      </c>
      <c r="BA87" s="48">
        <v>62387.296054741302</v>
      </c>
      <c r="BB87" s="48">
        <v>279441.06536730798</v>
      </c>
      <c r="BC87" s="48">
        <v>53591.554659029898</v>
      </c>
      <c r="BD87" s="48">
        <v>331744.89010871702</v>
      </c>
      <c r="BE87" s="48">
        <v>121698.190973937</v>
      </c>
      <c r="BF87" s="48">
        <v>56443.482360013302</v>
      </c>
      <c r="BG87" s="48">
        <v>315574.635093908</v>
      </c>
      <c r="BH87" s="48">
        <v>4278.4744201430103</v>
      </c>
      <c r="BI87" s="48">
        <v>812172.34000824206</v>
      </c>
      <c r="BJ87" s="48">
        <v>646005.68485726696</v>
      </c>
      <c r="BK87" s="48">
        <v>2559232.9845143198</v>
      </c>
      <c r="BL87" s="48">
        <v>374.10762288297701</v>
      </c>
      <c r="BM87" s="48">
        <v>15208.8265199914</v>
      </c>
      <c r="BN87" s="48">
        <v>344681.27709262801</v>
      </c>
      <c r="BO87" s="48">
        <v>166342.905320566</v>
      </c>
      <c r="BP87" s="48">
        <v>143942.641201452</v>
      </c>
      <c r="BQ87" s="48">
        <v>218766.27853760199</v>
      </c>
      <c r="BR87" s="48">
        <v>147.583306365282</v>
      </c>
      <c r="BS87" s="48">
        <v>10243.150585748701</v>
      </c>
      <c r="BT87" s="48">
        <v>462044.54924522899</v>
      </c>
      <c r="BU87" s="48">
        <v>141587.90004463599</v>
      </c>
      <c r="BV87" s="48">
        <v>6769.3060587301297</v>
      </c>
      <c r="BW87" s="48">
        <v>4700.3016288542403</v>
      </c>
      <c r="BX87" s="48">
        <v>145024.650579888</v>
      </c>
      <c r="BY87" s="48">
        <v>566452.496012346</v>
      </c>
      <c r="BZ87" s="48">
        <v>15961.295223180399</v>
      </c>
      <c r="CA87" s="55">
        <v>0</v>
      </c>
      <c r="CB87" s="236">
        <f t="shared" si="4"/>
        <v>18373687</v>
      </c>
      <c r="CC87" s="51">
        <f>SUM('Um pb'!CC$9:CC$85)</f>
        <v>9313137</v>
      </c>
      <c r="CD87" s="48">
        <f>SUM('Um pb'!CD$9:CD$85)</f>
        <v>0</v>
      </c>
      <c r="CE87" s="48">
        <f>SUM('Um pb'!CE$9:CE$85)</f>
        <v>0</v>
      </c>
      <c r="CF87" s="48">
        <f>SUM('Um pb'!CF$9:CF$85)</f>
        <v>6633069</v>
      </c>
      <c r="CG87" s="48">
        <f>SUM('Um pb'!CG$9:CG$85)</f>
        <v>121948</v>
      </c>
      <c r="CH87" s="55">
        <f>SUM('Um pb'!CH$9:CH$85)</f>
        <v>0</v>
      </c>
      <c r="CI87" s="175">
        <f>SUM('Um pb'!CI$9:CI$85)</f>
        <v>34441841</v>
      </c>
      <c r="CJ87" s="81"/>
      <c r="CK87" s="81"/>
      <c r="CL87" s="81"/>
      <c r="CM87" s="182"/>
    </row>
    <row r="88" spans="1:93" x14ac:dyDescent="0.25">
      <c r="C88" s="183" t="s">
        <v>833</v>
      </c>
      <c r="D88" s="184">
        <f>SUM(D86:D87)</f>
        <v>263316.80538198986</v>
      </c>
      <c r="E88" s="166">
        <f t="shared" ref="E88:BP88" si="10">SUM(E86:E87)</f>
        <v>226497.43426417778</v>
      </c>
      <c r="F88" s="166">
        <f t="shared" si="10"/>
        <v>339951.72342916409</v>
      </c>
      <c r="G88" s="166">
        <f t="shared" si="10"/>
        <v>139603.26941586836</v>
      </c>
      <c r="H88" s="166">
        <f t="shared" si="10"/>
        <v>2559508.3490554783</v>
      </c>
      <c r="I88" s="166">
        <f t="shared" si="10"/>
        <v>611623.81213281304</v>
      </c>
      <c r="J88" s="166">
        <f t="shared" si="10"/>
        <v>243341.85504619789</v>
      </c>
      <c r="K88" s="166">
        <f t="shared" si="10"/>
        <v>495695.85915107979</v>
      </c>
      <c r="L88" s="166">
        <f t="shared" si="10"/>
        <v>244995.37313618974</v>
      </c>
      <c r="M88" s="166">
        <f t="shared" si="10"/>
        <v>1623575.264294826</v>
      </c>
      <c r="N88" s="166">
        <f t="shared" si="10"/>
        <v>155620.34552578244</v>
      </c>
      <c r="O88" s="166">
        <f t="shared" si="10"/>
        <v>5202022.685653693</v>
      </c>
      <c r="P88" s="166">
        <f t="shared" si="10"/>
        <v>1324485.0051439977</v>
      </c>
      <c r="Q88" s="166">
        <f t="shared" si="10"/>
        <v>3510870.1347851711</v>
      </c>
      <c r="R88" s="166">
        <f t="shared" si="10"/>
        <v>1618908.4698383999</v>
      </c>
      <c r="S88" s="166">
        <f t="shared" si="10"/>
        <v>163391.98505820427</v>
      </c>
      <c r="T88" s="166">
        <f t="shared" si="10"/>
        <v>1825597.2269605778</v>
      </c>
      <c r="U88" s="166">
        <f t="shared" si="10"/>
        <v>2301322.6214392772</v>
      </c>
      <c r="V88" s="166">
        <f t="shared" si="10"/>
        <v>4449502.5594324702</v>
      </c>
      <c r="W88" s="166">
        <f t="shared" si="10"/>
        <v>1275781.1181852994</v>
      </c>
      <c r="X88" s="166">
        <f t="shared" si="10"/>
        <v>1215776.0901549121</v>
      </c>
      <c r="Y88" s="166">
        <f t="shared" si="10"/>
        <v>470249.82961271756</v>
      </c>
      <c r="Z88" s="166">
        <f t="shared" si="10"/>
        <v>1313365.2346773818</v>
      </c>
      <c r="AA88" s="166">
        <f t="shared" si="10"/>
        <v>275443.75877698924</v>
      </c>
      <c r="AB88" s="166">
        <f t="shared" si="10"/>
        <v>291197.12693374278</v>
      </c>
      <c r="AC88" s="166">
        <f t="shared" si="10"/>
        <v>182796.9749231739</v>
      </c>
      <c r="AD88" s="166">
        <f t="shared" si="10"/>
        <v>182489.9862429733</v>
      </c>
      <c r="AE88" s="166">
        <f t="shared" si="10"/>
        <v>2747565.6568150166</v>
      </c>
      <c r="AF88" s="166">
        <f t="shared" si="10"/>
        <v>715451.35585016035</v>
      </c>
      <c r="AG88" s="166">
        <f t="shared" si="10"/>
        <v>107481.51464382526</v>
      </c>
      <c r="AH88" s="166">
        <f t="shared" si="10"/>
        <v>657922.78858278447</v>
      </c>
      <c r="AI88" s="166">
        <f t="shared" si="10"/>
        <v>383710.95424984337</v>
      </c>
      <c r="AJ88" s="166">
        <f t="shared" si="10"/>
        <v>0</v>
      </c>
      <c r="AK88" s="166">
        <f t="shared" si="10"/>
        <v>331655.28227465431</v>
      </c>
      <c r="AL88" s="166">
        <f t="shared" si="10"/>
        <v>537086.73313593888</v>
      </c>
      <c r="AM88" s="166">
        <f t="shared" si="10"/>
        <v>188131.60961189412</v>
      </c>
      <c r="AN88" s="166">
        <f t="shared" si="10"/>
        <v>600293.58130970225</v>
      </c>
      <c r="AO88" s="166">
        <f t="shared" si="10"/>
        <v>1453658.9903300165</v>
      </c>
      <c r="AP88" s="166">
        <f t="shared" si="10"/>
        <v>328766.24810574867</v>
      </c>
      <c r="AQ88" s="166">
        <f t="shared" si="10"/>
        <v>5292452.8484171368</v>
      </c>
      <c r="AR88" s="166">
        <f t="shared" si="10"/>
        <v>436086.92680538783</v>
      </c>
      <c r="AS88" s="166">
        <f t="shared" si="10"/>
        <v>822974.769662773</v>
      </c>
      <c r="AT88" s="166">
        <f t="shared" si="10"/>
        <v>355694.05034069461</v>
      </c>
      <c r="AU88" s="166">
        <f t="shared" si="10"/>
        <v>139153.40767893501</v>
      </c>
      <c r="AV88" s="166">
        <f t="shared" si="10"/>
        <v>995346.82265297102</v>
      </c>
      <c r="AW88" s="166">
        <f t="shared" si="10"/>
        <v>251629.62359548645</v>
      </c>
      <c r="AX88" s="166">
        <f t="shared" si="10"/>
        <v>628984.6870972222</v>
      </c>
      <c r="AY88" s="166">
        <f t="shared" si="10"/>
        <v>1180050.9671104671</v>
      </c>
      <c r="AZ88" s="166">
        <f t="shared" si="10"/>
        <v>690227.0616409973</v>
      </c>
      <c r="BA88" s="166">
        <f t="shared" si="10"/>
        <v>135581.24285831436</v>
      </c>
      <c r="BB88" s="166">
        <f t="shared" si="10"/>
        <v>562334.45587675262</v>
      </c>
      <c r="BC88" s="166">
        <f t="shared" si="10"/>
        <v>138720.07644653012</v>
      </c>
      <c r="BD88" s="166">
        <f t="shared" si="10"/>
        <v>513371.9316295872</v>
      </c>
      <c r="BE88" s="166">
        <f t="shared" si="10"/>
        <v>392821.55416117905</v>
      </c>
      <c r="BF88" s="166">
        <f t="shared" si="10"/>
        <v>351935.8895561407</v>
      </c>
      <c r="BG88" s="166">
        <f t="shared" si="10"/>
        <v>2160764.7539230413</v>
      </c>
      <c r="BH88" s="166">
        <f t="shared" si="10"/>
        <v>533069.50812261528</v>
      </c>
      <c r="BI88" s="166">
        <f t="shared" si="10"/>
        <v>5634200.3618783541</v>
      </c>
      <c r="BJ88" s="166">
        <f t="shared" si="10"/>
        <v>10283341.659041286</v>
      </c>
      <c r="BK88" s="166">
        <f t="shared" si="10"/>
        <v>8101126.8093782701</v>
      </c>
      <c r="BL88" s="166">
        <f t="shared" si="10"/>
        <v>210488.48931529088</v>
      </c>
      <c r="BM88" s="166">
        <f t="shared" si="10"/>
        <v>321554.87849950138</v>
      </c>
      <c r="BN88" s="166">
        <f t="shared" si="10"/>
        <v>1498611.4095399983</v>
      </c>
      <c r="BO88" s="166">
        <f t="shared" si="10"/>
        <v>2472388.8923855666</v>
      </c>
      <c r="BP88" s="166">
        <f t="shared" si="10"/>
        <v>2052011.1044103554</v>
      </c>
      <c r="BQ88" s="166">
        <f t="shared" ref="BQ88:CA88" si="11">SUM(BQ86:BQ87)</f>
        <v>1294889.9507810799</v>
      </c>
      <c r="BR88" s="166">
        <f t="shared" si="11"/>
        <v>337203.17735705501</v>
      </c>
      <c r="BS88" s="166">
        <f t="shared" si="11"/>
        <v>2732115.3770248531</v>
      </c>
      <c r="BT88" s="166">
        <f t="shared" si="11"/>
        <v>5377906.7149947323</v>
      </c>
      <c r="BU88" s="166">
        <f t="shared" si="11"/>
        <v>1432884.9017438991</v>
      </c>
      <c r="BV88" s="166">
        <f t="shared" si="11"/>
        <v>1101754.8452177176</v>
      </c>
      <c r="BW88" s="166">
        <f t="shared" si="11"/>
        <v>469986.44522652862</v>
      </c>
      <c r="BX88" s="166">
        <f t="shared" si="11"/>
        <v>2215084.4662263929</v>
      </c>
      <c r="BY88" s="166">
        <f t="shared" si="11"/>
        <v>1283297.9874438643</v>
      </c>
      <c r="BZ88" s="166">
        <f t="shared" si="11"/>
        <v>1263892.3383968747</v>
      </c>
      <c r="CA88" s="185">
        <f t="shared" si="11"/>
        <v>0</v>
      </c>
      <c r="CB88" s="83">
        <f t="shared" si="4"/>
        <v>104222596</v>
      </c>
      <c r="CC88" s="237">
        <f t="shared" ref="CC88:CI88" si="12">SUM(CC86:CC87)</f>
        <v>73904338.00000003</v>
      </c>
      <c r="CD88" s="166">
        <f t="shared" si="12"/>
        <v>16434472.000000019</v>
      </c>
      <c r="CE88" s="166">
        <f t="shared" si="12"/>
        <v>1601925.9999999988</v>
      </c>
      <c r="CF88" s="166">
        <f t="shared" si="12"/>
        <v>22549345.999999989</v>
      </c>
      <c r="CG88" s="166">
        <f t="shared" si="12"/>
        <v>1032858.0000000005</v>
      </c>
      <c r="CH88" s="185">
        <f t="shared" si="12"/>
        <v>34606578.000000007</v>
      </c>
      <c r="CI88" s="49">
        <f t="shared" si="12"/>
        <v>254352114.00000003</v>
      </c>
      <c r="CJ88" s="127"/>
      <c r="CK88" s="81"/>
      <c r="CL88" s="81"/>
      <c r="CM88" s="182"/>
    </row>
    <row r="89" spans="1:93" x14ac:dyDescent="0.25">
      <c r="C89" s="181" t="s">
        <v>834</v>
      </c>
      <c r="D89" s="61">
        <f t="array" ref="D89:CA89">TRANSPOSE('Sim_Vt_Of(IxI)'!$C$3:$C$78)</f>
        <v>27567.1946180103</v>
      </c>
      <c r="E89" s="48">
        <v>8974.5657358222597</v>
      </c>
      <c r="F89" s="48">
        <v>21644.276570835598</v>
      </c>
      <c r="G89" s="48">
        <v>10866.730584131699</v>
      </c>
      <c r="H89" s="48">
        <v>250253.65094452299</v>
      </c>
      <c r="I89" s="48">
        <v>62997.187867186898</v>
      </c>
      <c r="J89" s="48">
        <v>12081.144953802101</v>
      </c>
      <c r="K89" s="48">
        <v>33066.140848920099</v>
      </c>
      <c r="L89" s="48">
        <v>14496.626863810199</v>
      </c>
      <c r="M89" s="48">
        <v>45292.735705170897</v>
      </c>
      <c r="N89" s="48">
        <v>12796.654474217899</v>
      </c>
      <c r="O89" s="48">
        <v>-153429.68565369799</v>
      </c>
      <c r="P89" s="48">
        <v>61085.994856003002</v>
      </c>
      <c r="Q89" s="48">
        <v>215032.865214836</v>
      </c>
      <c r="R89" s="48">
        <v>62784.5301616016</v>
      </c>
      <c r="S89" s="48">
        <v>10271.0149417959</v>
      </c>
      <c r="T89" s="48">
        <v>13356.773039419701</v>
      </c>
      <c r="U89" s="48">
        <v>28492.378560721201</v>
      </c>
      <c r="V89" s="48">
        <v>9039.4405675216094</v>
      </c>
      <c r="W89" s="48">
        <v>3344.88181470158</v>
      </c>
      <c r="X89" s="48">
        <v>19513.909845088499</v>
      </c>
      <c r="Y89" s="48">
        <v>4677.17038728229</v>
      </c>
      <c r="Z89" s="48">
        <v>41542.765322617997</v>
      </c>
      <c r="AA89" s="48">
        <v>844.24122301042303</v>
      </c>
      <c r="AB89" s="48">
        <v>6705.8730662573098</v>
      </c>
      <c r="AC89" s="48">
        <v>4775.0250768262003</v>
      </c>
      <c r="AD89" s="48">
        <v>1592.0137570265099</v>
      </c>
      <c r="AE89" s="48">
        <v>43398.343184979902</v>
      </c>
      <c r="AF89" s="48">
        <v>27419.644149839001</v>
      </c>
      <c r="AG89" s="48">
        <v>1069.4853561745999</v>
      </c>
      <c r="AH89" s="48">
        <v>25091.2114172152</v>
      </c>
      <c r="AI89" s="48">
        <v>27512.045750156602</v>
      </c>
      <c r="AJ89" s="48">
        <v>0</v>
      </c>
      <c r="AK89" s="48">
        <v>14768.717725345899</v>
      </c>
      <c r="AL89" s="48">
        <v>46431.266864061603</v>
      </c>
      <c r="AM89" s="48">
        <v>6818.3903881055503</v>
      </c>
      <c r="AN89" s="48">
        <v>15623.4186902983</v>
      </c>
      <c r="AO89" s="48">
        <v>34883.009669984298</v>
      </c>
      <c r="AP89" s="48">
        <v>18363.751894251302</v>
      </c>
      <c r="AQ89" s="48">
        <v>-809135.84841713798</v>
      </c>
      <c r="AR89" s="48">
        <v>19214.073194612301</v>
      </c>
      <c r="AS89" s="48">
        <v>25562.230337227302</v>
      </c>
      <c r="AT89" s="48">
        <v>14439.949659304701</v>
      </c>
      <c r="AU89" s="48">
        <v>6537.5923210650399</v>
      </c>
      <c r="AV89" s="48">
        <v>46538.177347028701</v>
      </c>
      <c r="AW89" s="48">
        <v>3531.3764045135499</v>
      </c>
      <c r="AX89" s="48">
        <v>13986.3129027783</v>
      </c>
      <c r="AY89" s="48">
        <v>45260.032889533097</v>
      </c>
      <c r="AZ89" s="48">
        <v>38806.938359003303</v>
      </c>
      <c r="BA89" s="48">
        <v>8630.7571416856008</v>
      </c>
      <c r="BB89" s="48">
        <v>31641.544123247299</v>
      </c>
      <c r="BC89" s="48">
        <v>8333.92355346984</v>
      </c>
      <c r="BD89" s="48">
        <v>90923.068370412293</v>
      </c>
      <c r="BE89" s="48">
        <v>19586.445838820699</v>
      </c>
      <c r="BF89" s="48">
        <v>7085.1104438592502</v>
      </c>
      <c r="BG89" s="48">
        <v>-24077.753923042099</v>
      </c>
      <c r="BH89" s="48">
        <v>2367.49187738515</v>
      </c>
      <c r="BI89" s="48">
        <v>643551.63812164601</v>
      </c>
      <c r="BJ89" s="48">
        <v>190314.34095871699</v>
      </c>
      <c r="BK89" s="48">
        <v>-554568.80937826994</v>
      </c>
      <c r="BL89" s="48">
        <v>15427.510684709399</v>
      </c>
      <c r="BM89" s="48">
        <v>5362.1215004986198</v>
      </c>
      <c r="BN89" s="48">
        <v>-17079.4095399978</v>
      </c>
      <c r="BO89" s="48">
        <v>33303.107614430402</v>
      </c>
      <c r="BP89" s="48">
        <v>79411.895589643507</v>
      </c>
      <c r="BQ89" s="48">
        <v>33640.049218920103</v>
      </c>
      <c r="BR89" s="48">
        <v>18061.822642945001</v>
      </c>
      <c r="BS89" s="48">
        <v>284393.62297514698</v>
      </c>
      <c r="BT89" s="48">
        <v>270143.285005268</v>
      </c>
      <c r="BU89" s="48">
        <v>98879.098256101206</v>
      </c>
      <c r="BV89" s="48">
        <v>24868.154782283</v>
      </c>
      <c r="BW89" s="48">
        <v>37081.554773471697</v>
      </c>
      <c r="BX89" s="48">
        <v>19114.533773605701</v>
      </c>
      <c r="BY89" s="48">
        <v>66330.012556135698</v>
      </c>
      <c r="BZ89" s="48">
        <v>42609.661603126799</v>
      </c>
      <c r="CA89" s="55">
        <v>0</v>
      </c>
      <c r="CB89" s="236">
        <f>+SUM(D89:CA89)</f>
        <v>1931121.0000000023</v>
      </c>
      <c r="CC89" s="51">
        <f>+'MIP(IxI)_TFEVP'!CC89</f>
        <v>3648976</v>
      </c>
      <c r="CD89" s="48">
        <f>+'MIP(IxI)_TFEVP'!CD89</f>
        <v>0</v>
      </c>
      <c r="CE89" s="48">
        <f>+'MIP(IxI)_TFEVP'!CE89</f>
        <v>0</v>
      </c>
      <c r="CF89" s="48">
        <f>+'MIP(IxI)_TFEVP'!CF89</f>
        <v>1456148</v>
      </c>
      <c r="CG89" s="48">
        <f>+'MIP(IxI)_TFEVP'!CG89</f>
        <v>0</v>
      </c>
      <c r="CH89" s="55">
        <f>+'MIP(IxI)_TFEVP'!CH89</f>
        <v>0</v>
      </c>
      <c r="CI89" s="175">
        <f>+'MIP(IxI)_TFEVP'!CI89</f>
        <v>7036245</v>
      </c>
      <c r="CJ89" s="81"/>
      <c r="CK89" s="81"/>
      <c r="CL89" s="81"/>
      <c r="CM89" s="182"/>
    </row>
    <row r="90" spans="1:93" x14ac:dyDescent="0.25">
      <c r="C90" s="115" t="s">
        <v>835</v>
      </c>
      <c r="D90" s="186">
        <f>D88+D89</f>
        <v>290884.00000000017</v>
      </c>
      <c r="E90" s="174">
        <f t="shared" ref="E90:BP90" si="13">E88+E89</f>
        <v>235472.00000000003</v>
      </c>
      <c r="F90" s="174">
        <f t="shared" si="13"/>
        <v>361595.99999999971</v>
      </c>
      <c r="G90" s="174">
        <f t="shared" si="13"/>
        <v>150470.00000000006</v>
      </c>
      <c r="H90" s="174">
        <f t="shared" si="13"/>
        <v>2809762.0000000014</v>
      </c>
      <c r="I90" s="174">
        <f t="shared" si="13"/>
        <v>674620.99999999988</v>
      </c>
      <c r="J90" s="174">
        <f t="shared" si="13"/>
        <v>255423</v>
      </c>
      <c r="K90" s="174">
        <f t="shared" si="13"/>
        <v>528761.99999999988</v>
      </c>
      <c r="L90" s="174">
        <f t="shared" si="13"/>
        <v>259491.99999999994</v>
      </c>
      <c r="M90" s="174">
        <f t="shared" si="13"/>
        <v>1668867.9999999967</v>
      </c>
      <c r="N90" s="174">
        <f t="shared" si="13"/>
        <v>168417.00000000035</v>
      </c>
      <c r="O90" s="174">
        <f t="shared" si="13"/>
        <v>5048592.9999999953</v>
      </c>
      <c r="P90" s="174">
        <f t="shared" si="13"/>
        <v>1385571.0000000007</v>
      </c>
      <c r="Q90" s="174">
        <f t="shared" si="13"/>
        <v>3725903.000000007</v>
      </c>
      <c r="R90" s="174">
        <f t="shared" si="13"/>
        <v>1681693.0000000014</v>
      </c>
      <c r="S90" s="174">
        <f t="shared" si="13"/>
        <v>173663.00000000017</v>
      </c>
      <c r="T90" s="174">
        <f t="shared" si="13"/>
        <v>1838953.9999999974</v>
      </c>
      <c r="U90" s="174">
        <f t="shared" si="13"/>
        <v>2329814.9999999986</v>
      </c>
      <c r="V90" s="174">
        <f t="shared" si="13"/>
        <v>4458541.9999999916</v>
      </c>
      <c r="W90" s="174">
        <f t="shared" si="13"/>
        <v>1279126.0000000009</v>
      </c>
      <c r="X90" s="174">
        <f t="shared" si="13"/>
        <v>1235290.0000000007</v>
      </c>
      <c r="Y90" s="174">
        <f t="shared" si="13"/>
        <v>474926.99999999983</v>
      </c>
      <c r="Z90" s="174">
        <f t="shared" si="13"/>
        <v>1354907.9999999998</v>
      </c>
      <c r="AA90" s="174">
        <f t="shared" si="13"/>
        <v>276287.99999999965</v>
      </c>
      <c r="AB90" s="174">
        <f t="shared" si="13"/>
        <v>297903.00000000012</v>
      </c>
      <c r="AC90" s="174">
        <f t="shared" si="13"/>
        <v>187572.00000000009</v>
      </c>
      <c r="AD90" s="174">
        <f t="shared" si="13"/>
        <v>184081.99999999983</v>
      </c>
      <c r="AE90" s="174">
        <f t="shared" si="13"/>
        <v>2790963.9999999967</v>
      </c>
      <c r="AF90" s="174">
        <f t="shared" si="13"/>
        <v>742870.9999999993</v>
      </c>
      <c r="AG90" s="174">
        <f t="shared" si="13"/>
        <v>108550.99999999985</v>
      </c>
      <c r="AH90" s="174">
        <f t="shared" si="13"/>
        <v>683013.99999999965</v>
      </c>
      <c r="AI90" s="174">
        <f t="shared" si="13"/>
        <v>411223</v>
      </c>
      <c r="AJ90" s="174">
        <f t="shared" si="13"/>
        <v>0</v>
      </c>
      <c r="AK90" s="174">
        <f t="shared" si="13"/>
        <v>346424.00000000023</v>
      </c>
      <c r="AL90" s="174">
        <f t="shared" si="13"/>
        <v>583518.00000000047</v>
      </c>
      <c r="AM90" s="174">
        <f t="shared" si="13"/>
        <v>194949.99999999968</v>
      </c>
      <c r="AN90" s="174">
        <f t="shared" si="13"/>
        <v>615917.00000000058</v>
      </c>
      <c r="AO90" s="174">
        <f t="shared" si="13"/>
        <v>1488542.0000000007</v>
      </c>
      <c r="AP90" s="174">
        <f t="shared" si="13"/>
        <v>347130</v>
      </c>
      <c r="AQ90" s="174">
        <f t="shared" si="13"/>
        <v>4483316.9999999991</v>
      </c>
      <c r="AR90" s="174">
        <f t="shared" si="13"/>
        <v>455301.00000000012</v>
      </c>
      <c r="AS90" s="174">
        <f t="shared" si="13"/>
        <v>848537.00000000035</v>
      </c>
      <c r="AT90" s="174">
        <f t="shared" si="13"/>
        <v>370133.9999999993</v>
      </c>
      <c r="AU90" s="174">
        <f t="shared" si="13"/>
        <v>145691.00000000006</v>
      </c>
      <c r="AV90" s="174">
        <f t="shared" si="13"/>
        <v>1041884.9999999998</v>
      </c>
      <c r="AW90" s="174">
        <f t="shared" si="13"/>
        <v>255161</v>
      </c>
      <c r="AX90" s="174">
        <f t="shared" si="13"/>
        <v>642971.00000000047</v>
      </c>
      <c r="AY90" s="174">
        <f t="shared" si="13"/>
        <v>1225311.0000000002</v>
      </c>
      <c r="AZ90" s="174">
        <f t="shared" si="13"/>
        <v>729034.00000000058</v>
      </c>
      <c r="BA90" s="174">
        <f t="shared" si="13"/>
        <v>144211.99999999997</v>
      </c>
      <c r="BB90" s="174">
        <f t="shared" si="13"/>
        <v>593975.99999999988</v>
      </c>
      <c r="BC90" s="174">
        <f t="shared" si="13"/>
        <v>147053.99999999997</v>
      </c>
      <c r="BD90" s="174">
        <f t="shared" si="13"/>
        <v>604294.99999999953</v>
      </c>
      <c r="BE90" s="174">
        <f t="shared" si="13"/>
        <v>412407.99999999977</v>
      </c>
      <c r="BF90" s="174">
        <f t="shared" si="13"/>
        <v>359020.99999999994</v>
      </c>
      <c r="BG90" s="174">
        <f t="shared" si="13"/>
        <v>2136686.9999999991</v>
      </c>
      <c r="BH90" s="174">
        <f t="shared" si="13"/>
        <v>535437.00000000047</v>
      </c>
      <c r="BI90" s="174">
        <f t="shared" si="13"/>
        <v>6277752</v>
      </c>
      <c r="BJ90" s="174">
        <f t="shared" si="13"/>
        <v>10473656.000000002</v>
      </c>
      <c r="BK90" s="174">
        <f t="shared" si="13"/>
        <v>7546558</v>
      </c>
      <c r="BL90" s="174">
        <f t="shared" si="13"/>
        <v>225916.00000000029</v>
      </c>
      <c r="BM90" s="174">
        <f t="shared" si="13"/>
        <v>326917</v>
      </c>
      <c r="BN90" s="174">
        <f t="shared" si="13"/>
        <v>1481532.0000000005</v>
      </c>
      <c r="BO90" s="174">
        <f t="shared" si="13"/>
        <v>2505691.9999999972</v>
      </c>
      <c r="BP90" s="174">
        <f t="shared" si="13"/>
        <v>2131422.9999999991</v>
      </c>
      <c r="BQ90" s="174">
        <f t="shared" ref="BQ90:CI90" si="14">BQ88+BQ89</f>
        <v>1328530</v>
      </c>
      <c r="BR90" s="174">
        <f t="shared" si="14"/>
        <v>355265</v>
      </c>
      <c r="BS90" s="174">
        <f t="shared" si="14"/>
        <v>3016509</v>
      </c>
      <c r="BT90" s="174">
        <f t="shared" si="14"/>
        <v>5648050</v>
      </c>
      <c r="BU90" s="174">
        <f t="shared" si="14"/>
        <v>1531764.0000000002</v>
      </c>
      <c r="BV90" s="174">
        <f t="shared" si="14"/>
        <v>1126623.0000000005</v>
      </c>
      <c r="BW90" s="174">
        <f t="shared" si="14"/>
        <v>507068.00000000035</v>
      </c>
      <c r="BX90" s="174">
        <f t="shared" si="14"/>
        <v>2234198.9999999986</v>
      </c>
      <c r="BY90" s="174">
        <f t="shared" si="14"/>
        <v>1349628</v>
      </c>
      <c r="BZ90" s="174">
        <f t="shared" si="14"/>
        <v>1306502.0000000016</v>
      </c>
      <c r="CA90" s="187">
        <f t="shared" si="14"/>
        <v>0</v>
      </c>
      <c r="CB90" s="84">
        <f t="shared" si="4"/>
        <v>106153716.99999999</v>
      </c>
      <c r="CC90" s="238">
        <f t="shared" si="14"/>
        <v>77553314.00000003</v>
      </c>
      <c r="CD90" s="174">
        <f t="shared" si="14"/>
        <v>16434472.000000019</v>
      </c>
      <c r="CE90" s="174">
        <f t="shared" si="14"/>
        <v>1601925.9999999988</v>
      </c>
      <c r="CF90" s="174">
        <f t="shared" si="14"/>
        <v>24005493.999999989</v>
      </c>
      <c r="CG90" s="174">
        <f t="shared" si="14"/>
        <v>1032858.0000000005</v>
      </c>
      <c r="CH90" s="187">
        <f t="shared" si="14"/>
        <v>34606578.000000007</v>
      </c>
      <c r="CI90" s="79">
        <f t="shared" si="14"/>
        <v>261388359.00000003</v>
      </c>
      <c r="CJ90" s="127"/>
      <c r="CK90" s="81"/>
      <c r="CL90" s="81"/>
      <c r="CM90" s="182"/>
    </row>
    <row r="91" spans="1:93" x14ac:dyDescent="0.25">
      <c r="C91" s="125" t="s">
        <v>836</v>
      </c>
      <c r="D91" s="177">
        <f>SUM(D92:D94)</f>
        <v>476125</v>
      </c>
      <c r="E91" s="178">
        <f t="shared" ref="E91:BP91" si="15">SUM(E92:E94)</f>
        <v>160945</v>
      </c>
      <c r="F91" s="178">
        <f t="shared" si="15"/>
        <v>526570</v>
      </c>
      <c r="G91" s="178">
        <f t="shared" si="15"/>
        <v>83048</v>
      </c>
      <c r="H91" s="178">
        <f t="shared" si="15"/>
        <v>3003417</v>
      </c>
      <c r="I91" s="178">
        <f t="shared" si="15"/>
        <v>839140</v>
      </c>
      <c r="J91" s="178">
        <f t="shared" si="15"/>
        <v>240693</v>
      </c>
      <c r="K91" s="178">
        <f t="shared" si="15"/>
        <v>924628</v>
      </c>
      <c r="L91" s="178">
        <f t="shared" si="15"/>
        <v>383810</v>
      </c>
      <c r="M91" s="178">
        <f t="shared" si="15"/>
        <v>1269951</v>
      </c>
      <c r="N91" s="178">
        <f t="shared" si="15"/>
        <v>290689</v>
      </c>
      <c r="O91" s="178">
        <f t="shared" si="15"/>
        <v>1526465</v>
      </c>
      <c r="P91" s="178">
        <f t="shared" si="15"/>
        <v>2683993</v>
      </c>
      <c r="Q91" s="178">
        <f t="shared" si="15"/>
        <v>5332478</v>
      </c>
      <c r="R91" s="178">
        <f t="shared" si="15"/>
        <v>1941071</v>
      </c>
      <c r="S91" s="178">
        <f t="shared" si="15"/>
        <v>123661</v>
      </c>
      <c r="T91" s="178">
        <f t="shared" si="15"/>
        <v>1145813</v>
      </c>
      <c r="U91" s="178">
        <f t="shared" si="15"/>
        <v>612788</v>
      </c>
      <c r="V91" s="178">
        <f t="shared" si="15"/>
        <v>3018049</v>
      </c>
      <c r="W91" s="178">
        <f t="shared" si="15"/>
        <v>429499</v>
      </c>
      <c r="X91" s="178">
        <f t="shared" si="15"/>
        <v>632740</v>
      </c>
      <c r="Y91" s="178">
        <f t="shared" si="15"/>
        <v>357862</v>
      </c>
      <c r="Z91" s="178">
        <f t="shared" si="15"/>
        <v>728184</v>
      </c>
      <c r="AA91" s="178">
        <f t="shared" si="15"/>
        <v>235096</v>
      </c>
      <c r="AB91" s="178">
        <f t="shared" si="15"/>
        <v>114908</v>
      </c>
      <c r="AC91" s="178">
        <f t="shared" si="15"/>
        <v>101357</v>
      </c>
      <c r="AD91" s="178">
        <f t="shared" si="15"/>
        <v>84304</v>
      </c>
      <c r="AE91" s="178">
        <f t="shared" si="15"/>
        <v>475292</v>
      </c>
      <c r="AF91" s="178">
        <f t="shared" si="15"/>
        <v>497549</v>
      </c>
      <c r="AG91" s="178">
        <f t="shared" si="15"/>
        <v>40476</v>
      </c>
      <c r="AH91" s="178">
        <f t="shared" si="15"/>
        <v>260757</v>
      </c>
      <c r="AI91" s="178">
        <f t="shared" si="15"/>
        <v>260758</v>
      </c>
      <c r="AJ91" s="178">
        <f t="shared" si="15"/>
        <v>0</v>
      </c>
      <c r="AK91" s="178">
        <f t="shared" si="15"/>
        <v>195277</v>
      </c>
      <c r="AL91" s="178">
        <f t="shared" si="15"/>
        <v>487637</v>
      </c>
      <c r="AM91" s="178">
        <f t="shared" si="15"/>
        <v>116921</v>
      </c>
      <c r="AN91" s="178">
        <f t="shared" si="15"/>
        <v>405159</v>
      </c>
      <c r="AO91" s="178">
        <f t="shared" si="15"/>
        <v>520073</v>
      </c>
      <c r="AP91" s="178">
        <f t="shared" si="15"/>
        <v>272543</v>
      </c>
      <c r="AQ91" s="178">
        <f t="shared" si="15"/>
        <v>633606</v>
      </c>
      <c r="AR91" s="178">
        <f t="shared" si="15"/>
        <v>241244</v>
      </c>
      <c r="AS91" s="178">
        <f t="shared" si="15"/>
        <v>430905</v>
      </c>
      <c r="AT91" s="178">
        <f t="shared" si="15"/>
        <v>247548</v>
      </c>
      <c r="AU91" s="178">
        <f t="shared" si="15"/>
        <v>89065</v>
      </c>
      <c r="AV91" s="178">
        <f t="shared" si="15"/>
        <v>511851</v>
      </c>
      <c r="AW91" s="178">
        <f t="shared" si="15"/>
        <v>139373</v>
      </c>
      <c r="AX91" s="178">
        <f t="shared" si="15"/>
        <v>423319</v>
      </c>
      <c r="AY91" s="178">
        <f t="shared" si="15"/>
        <v>374832</v>
      </c>
      <c r="AZ91" s="178">
        <f t="shared" si="15"/>
        <v>517621</v>
      </c>
      <c r="BA91" s="178">
        <f t="shared" si="15"/>
        <v>117248</v>
      </c>
      <c r="BB91" s="178">
        <f t="shared" si="15"/>
        <v>252347</v>
      </c>
      <c r="BC91" s="178">
        <f t="shared" si="15"/>
        <v>138171</v>
      </c>
      <c r="BD91" s="178">
        <f t="shared" si="15"/>
        <v>167183</v>
      </c>
      <c r="BE91" s="178">
        <f t="shared" si="15"/>
        <v>309132</v>
      </c>
      <c r="BF91" s="178">
        <f t="shared" si="15"/>
        <v>430784</v>
      </c>
      <c r="BG91" s="178">
        <f t="shared" si="15"/>
        <v>1544538</v>
      </c>
      <c r="BH91" s="178">
        <f t="shared" si="15"/>
        <v>485336</v>
      </c>
      <c r="BI91" s="178">
        <f t="shared" si="15"/>
        <v>5348651</v>
      </c>
      <c r="BJ91" s="178">
        <f t="shared" si="15"/>
        <v>18669768</v>
      </c>
      <c r="BK91" s="178">
        <f t="shared" si="15"/>
        <v>5105271</v>
      </c>
      <c r="BL91" s="178">
        <f t="shared" si="15"/>
        <v>181336</v>
      </c>
      <c r="BM91" s="178">
        <f t="shared" si="15"/>
        <v>362045</v>
      </c>
      <c r="BN91" s="178">
        <f t="shared" si="15"/>
        <v>1221313</v>
      </c>
      <c r="BO91" s="178">
        <f t="shared" si="15"/>
        <v>2466267</v>
      </c>
      <c r="BP91" s="178">
        <f t="shared" si="15"/>
        <v>4659672</v>
      </c>
      <c r="BQ91" s="178">
        <f t="shared" ref="BQ91:CA91" si="16">SUM(BQ92:BQ94)</f>
        <v>471317</v>
      </c>
      <c r="BR91" s="178">
        <f t="shared" si="16"/>
        <v>307148</v>
      </c>
      <c r="BS91" s="178">
        <f t="shared" si="16"/>
        <v>7832978</v>
      </c>
      <c r="BT91" s="178">
        <f t="shared" si="16"/>
        <v>8410829</v>
      </c>
      <c r="BU91" s="178">
        <f t="shared" si="16"/>
        <v>8446015</v>
      </c>
      <c r="BV91" s="178">
        <f t="shared" si="16"/>
        <v>1763632</v>
      </c>
      <c r="BW91" s="178">
        <f t="shared" si="16"/>
        <v>3982286</v>
      </c>
      <c r="BX91" s="178">
        <f t="shared" si="16"/>
        <v>1935175</v>
      </c>
      <c r="BY91" s="178">
        <f t="shared" si="16"/>
        <v>2717135</v>
      </c>
      <c r="BZ91" s="178">
        <f t="shared" si="16"/>
        <v>1189363</v>
      </c>
      <c r="CA91" s="179">
        <f t="shared" si="16"/>
        <v>832526</v>
      </c>
      <c r="CB91" s="50">
        <f t="shared" si="4"/>
        <v>113756556</v>
      </c>
      <c r="CC91" s="127"/>
      <c r="CD91" s="127"/>
      <c r="CE91" s="127"/>
      <c r="CF91" s="127"/>
      <c r="CG91" s="127"/>
      <c r="CH91" s="127"/>
      <c r="CI91" s="127"/>
      <c r="CJ91" s="127"/>
      <c r="CK91" s="81"/>
      <c r="CL91" s="81"/>
    </row>
    <row r="92" spans="1:93" x14ac:dyDescent="0.25">
      <c r="C92" s="181" t="s">
        <v>826</v>
      </c>
      <c r="D92" s="61">
        <f t="array" ref="D92:CA92">TRANSPOSE('Sim_Vt_Of(IxI)'!$D$3:$D$78)</f>
        <v>94383</v>
      </c>
      <c r="E92" s="48">
        <v>45443</v>
      </c>
      <c r="F92" s="48">
        <v>93833</v>
      </c>
      <c r="G92" s="48">
        <v>30027</v>
      </c>
      <c r="H92" s="48">
        <v>995263</v>
      </c>
      <c r="I92" s="48">
        <v>601460</v>
      </c>
      <c r="J92" s="48">
        <v>95242</v>
      </c>
      <c r="K92" s="48">
        <v>147996</v>
      </c>
      <c r="L92" s="48">
        <v>95470</v>
      </c>
      <c r="M92" s="48">
        <v>356293</v>
      </c>
      <c r="N92" s="48">
        <v>47924</v>
      </c>
      <c r="O92" s="48">
        <v>780736</v>
      </c>
      <c r="P92" s="48">
        <v>584727</v>
      </c>
      <c r="Q92" s="48">
        <v>140087</v>
      </c>
      <c r="R92" s="48">
        <v>375911</v>
      </c>
      <c r="S92" s="48">
        <v>50812</v>
      </c>
      <c r="T92" s="48">
        <v>441030</v>
      </c>
      <c r="U92" s="48">
        <v>398303</v>
      </c>
      <c r="V92" s="48">
        <v>522862</v>
      </c>
      <c r="W92" s="48">
        <v>156117</v>
      </c>
      <c r="X92" s="48">
        <v>207415</v>
      </c>
      <c r="Y92" s="48">
        <v>160400</v>
      </c>
      <c r="Z92" s="48">
        <v>186433</v>
      </c>
      <c r="AA92" s="48">
        <v>138549</v>
      </c>
      <c r="AB92" s="48">
        <v>54598</v>
      </c>
      <c r="AC92" s="48">
        <v>64073</v>
      </c>
      <c r="AD92" s="48">
        <v>27336</v>
      </c>
      <c r="AE92" s="48">
        <v>179687</v>
      </c>
      <c r="AF92" s="48">
        <v>251335</v>
      </c>
      <c r="AG92" s="48">
        <v>17305</v>
      </c>
      <c r="AH92" s="48">
        <v>137549</v>
      </c>
      <c r="AI92" s="48">
        <v>65046</v>
      </c>
      <c r="AJ92" s="48">
        <v>0</v>
      </c>
      <c r="AK92" s="48">
        <v>121335</v>
      </c>
      <c r="AL92" s="48">
        <v>223472</v>
      </c>
      <c r="AM92" s="48">
        <v>61852</v>
      </c>
      <c r="AN92" s="48">
        <v>149993</v>
      </c>
      <c r="AO92" s="48">
        <v>225687</v>
      </c>
      <c r="AP92" s="48">
        <v>104738</v>
      </c>
      <c r="AQ92" s="48">
        <v>90615</v>
      </c>
      <c r="AR92" s="48">
        <v>108766</v>
      </c>
      <c r="AS92" s="48">
        <v>203136</v>
      </c>
      <c r="AT92" s="48">
        <v>141968</v>
      </c>
      <c r="AU92" s="48">
        <v>46009</v>
      </c>
      <c r="AV92" s="48">
        <v>264546</v>
      </c>
      <c r="AW92" s="48">
        <v>80720</v>
      </c>
      <c r="AX92" s="48">
        <v>140083</v>
      </c>
      <c r="AY92" s="48">
        <v>154565</v>
      </c>
      <c r="AZ92" s="48">
        <v>209995</v>
      </c>
      <c r="BA92" s="48">
        <v>34464</v>
      </c>
      <c r="BB92" s="48">
        <v>112159</v>
      </c>
      <c r="BC92" s="48">
        <v>62948</v>
      </c>
      <c r="BD92" s="48">
        <v>94516</v>
      </c>
      <c r="BE92" s="48">
        <v>127329</v>
      </c>
      <c r="BF92" s="48">
        <v>199793</v>
      </c>
      <c r="BG92" s="48">
        <v>729945</v>
      </c>
      <c r="BH92" s="48">
        <v>277481</v>
      </c>
      <c r="BI92" s="48">
        <v>1822358</v>
      </c>
      <c r="BJ92" s="48">
        <v>7297585</v>
      </c>
      <c r="BK92" s="48">
        <v>1526604</v>
      </c>
      <c r="BL92" s="48">
        <v>86552</v>
      </c>
      <c r="BM92" s="48">
        <v>190377</v>
      </c>
      <c r="BN92" s="48">
        <v>663384</v>
      </c>
      <c r="BO92" s="48">
        <v>1116971</v>
      </c>
      <c r="BP92" s="48">
        <v>1503083</v>
      </c>
      <c r="BQ92" s="48">
        <v>236847</v>
      </c>
      <c r="BR92" s="48">
        <v>220235</v>
      </c>
      <c r="BS92" s="48">
        <v>256995</v>
      </c>
      <c r="BT92" s="48">
        <v>3382892</v>
      </c>
      <c r="BU92" s="48">
        <v>6162449</v>
      </c>
      <c r="BV92" s="48">
        <v>1380668</v>
      </c>
      <c r="BW92" s="48">
        <v>3594488</v>
      </c>
      <c r="BX92" s="48">
        <v>1117457</v>
      </c>
      <c r="BY92" s="48">
        <v>2456412</v>
      </c>
      <c r="BZ92" s="48">
        <v>593730</v>
      </c>
      <c r="CA92" s="55">
        <v>832526</v>
      </c>
      <c r="CB92" s="175">
        <f t="shared" si="4"/>
        <v>45951373</v>
      </c>
      <c r="CC92" s="81"/>
      <c r="CD92" s="81"/>
      <c r="CE92" s="81"/>
      <c r="CF92" s="81"/>
      <c r="CG92" s="81"/>
      <c r="CH92" s="81"/>
      <c r="CI92" s="81"/>
      <c r="CJ92" s="81"/>
      <c r="CK92" s="81"/>
      <c r="CL92" s="81"/>
    </row>
    <row r="93" spans="1:93" x14ac:dyDescent="0.25">
      <c r="C93" s="181" t="s">
        <v>837</v>
      </c>
      <c r="D93" s="61">
        <f t="array" ref="D93:CA93">TRANSPOSE('Sim_Vt_Of(IxI)'!$E$3:$E$78)</f>
        <v>1118</v>
      </c>
      <c r="E93" s="48">
        <v>1464</v>
      </c>
      <c r="F93" s="48">
        <v>449</v>
      </c>
      <c r="G93" s="48">
        <v>1081</v>
      </c>
      <c r="H93" s="48">
        <v>10087</v>
      </c>
      <c r="I93" s="48">
        <v>5179</v>
      </c>
      <c r="J93" s="48">
        <v>1515</v>
      </c>
      <c r="K93" s="48">
        <v>2188</v>
      </c>
      <c r="L93" s="48">
        <v>1810</v>
      </c>
      <c r="M93" s="48">
        <v>8165</v>
      </c>
      <c r="N93" s="48">
        <v>810</v>
      </c>
      <c r="O93" s="48">
        <v>19602</v>
      </c>
      <c r="P93" s="48">
        <v>120857</v>
      </c>
      <c r="Q93" s="48">
        <v>7730</v>
      </c>
      <c r="R93" s="48">
        <v>76357</v>
      </c>
      <c r="S93" s="48">
        <v>7813</v>
      </c>
      <c r="T93" s="48">
        <v>5430</v>
      </c>
      <c r="U93" s="48">
        <v>11116</v>
      </c>
      <c r="V93" s="48">
        <v>4846</v>
      </c>
      <c r="W93" s="48">
        <v>7797</v>
      </c>
      <c r="X93" s="48">
        <v>3229</v>
      </c>
      <c r="Y93" s="48">
        <v>1650</v>
      </c>
      <c r="Z93" s="48">
        <v>3949</v>
      </c>
      <c r="AA93" s="48">
        <v>3325</v>
      </c>
      <c r="AB93" s="48">
        <v>1519</v>
      </c>
      <c r="AC93" s="48">
        <v>981</v>
      </c>
      <c r="AD93" s="48">
        <v>485</v>
      </c>
      <c r="AE93" s="48">
        <v>8152</v>
      </c>
      <c r="AF93" s="48">
        <v>3900</v>
      </c>
      <c r="AG93" s="48">
        <v>386</v>
      </c>
      <c r="AH93" s="48">
        <v>4140</v>
      </c>
      <c r="AI93" s="48">
        <v>2594</v>
      </c>
      <c r="AJ93" s="48">
        <v>0</v>
      </c>
      <c r="AK93" s="48">
        <v>4854</v>
      </c>
      <c r="AL93" s="48">
        <v>3408</v>
      </c>
      <c r="AM93" s="48">
        <v>1112</v>
      </c>
      <c r="AN93" s="48">
        <v>3669</v>
      </c>
      <c r="AO93" s="48">
        <v>8292</v>
      </c>
      <c r="AP93" s="48">
        <v>3795</v>
      </c>
      <c r="AQ93" s="48">
        <v>2394</v>
      </c>
      <c r="AR93" s="48">
        <v>4215</v>
      </c>
      <c r="AS93" s="48">
        <v>4570</v>
      </c>
      <c r="AT93" s="48">
        <v>3762</v>
      </c>
      <c r="AU93" s="48">
        <v>579</v>
      </c>
      <c r="AV93" s="48">
        <v>7533</v>
      </c>
      <c r="AW93" s="48">
        <v>2023</v>
      </c>
      <c r="AX93" s="48">
        <v>9611</v>
      </c>
      <c r="AY93" s="48">
        <v>5145</v>
      </c>
      <c r="AZ93" s="48">
        <v>5273</v>
      </c>
      <c r="BA93" s="48">
        <v>3004</v>
      </c>
      <c r="BB93" s="48">
        <v>3358</v>
      </c>
      <c r="BC93" s="48">
        <v>1673</v>
      </c>
      <c r="BD93" s="48">
        <v>3158</v>
      </c>
      <c r="BE93" s="48">
        <v>2810</v>
      </c>
      <c r="BF93" s="48">
        <v>4922</v>
      </c>
      <c r="BG93" s="48">
        <v>24896</v>
      </c>
      <c r="BH93" s="48">
        <v>5915</v>
      </c>
      <c r="BI93" s="48">
        <v>50767</v>
      </c>
      <c r="BJ93" s="48">
        <v>251449</v>
      </c>
      <c r="BK93" s="48">
        <v>91798</v>
      </c>
      <c r="BL93" s="48">
        <v>3110</v>
      </c>
      <c r="BM93" s="48">
        <v>6354</v>
      </c>
      <c r="BN93" s="48">
        <v>12314</v>
      </c>
      <c r="BO93" s="48">
        <v>67498</v>
      </c>
      <c r="BP93" s="48">
        <v>246354</v>
      </c>
      <c r="BQ93" s="48">
        <v>82703</v>
      </c>
      <c r="BR93" s="48">
        <v>12617</v>
      </c>
      <c r="BS93" s="48">
        <v>93521</v>
      </c>
      <c r="BT93" s="48">
        <v>82965</v>
      </c>
      <c r="BU93" s="48">
        <v>6713</v>
      </c>
      <c r="BV93" s="48">
        <v>26540</v>
      </c>
      <c r="BW93" s="48">
        <v>204</v>
      </c>
      <c r="BX93" s="48">
        <v>22558</v>
      </c>
      <c r="BY93" s="48">
        <v>13</v>
      </c>
      <c r="BZ93" s="48">
        <v>37463</v>
      </c>
      <c r="CA93" s="55">
        <v>0</v>
      </c>
      <c r="CB93" s="175">
        <f t="shared" si="4"/>
        <v>1544636</v>
      </c>
      <c r="CC93" s="81"/>
      <c r="CD93" s="81"/>
      <c r="CE93" s="81"/>
      <c r="CF93" s="81"/>
      <c r="CG93" s="81"/>
      <c r="CH93" s="81"/>
      <c r="CI93" s="81"/>
      <c r="CJ93" s="81"/>
      <c r="CK93" s="81"/>
      <c r="CL93" s="81"/>
    </row>
    <row r="94" spans="1:93" x14ac:dyDescent="0.25">
      <c r="C94" s="181" t="s">
        <v>838</v>
      </c>
      <c r="D94" s="61">
        <f t="array" ref="D94:CA94">TRANSPOSE('Sim_Vt_Of(IxI)'!$F$3:$F$78)</f>
        <v>380624</v>
      </c>
      <c r="E94" s="48">
        <v>114038</v>
      </c>
      <c r="F94" s="48">
        <v>432288</v>
      </c>
      <c r="G94" s="48">
        <v>51940</v>
      </c>
      <c r="H94" s="48">
        <v>1998067</v>
      </c>
      <c r="I94" s="48">
        <v>232501</v>
      </c>
      <c r="J94" s="48">
        <v>143936</v>
      </c>
      <c r="K94" s="48">
        <v>774444</v>
      </c>
      <c r="L94" s="48">
        <v>286530</v>
      </c>
      <c r="M94" s="48">
        <v>905493</v>
      </c>
      <c r="N94" s="48">
        <v>241955</v>
      </c>
      <c r="O94" s="48">
        <v>726127</v>
      </c>
      <c r="P94" s="48">
        <v>1978409</v>
      </c>
      <c r="Q94" s="48">
        <v>5184661</v>
      </c>
      <c r="R94" s="48">
        <v>1488803</v>
      </c>
      <c r="S94" s="48">
        <v>65036</v>
      </c>
      <c r="T94" s="48">
        <v>699353</v>
      </c>
      <c r="U94" s="48">
        <v>203369</v>
      </c>
      <c r="V94" s="48">
        <v>2490341</v>
      </c>
      <c r="W94" s="48">
        <v>265585</v>
      </c>
      <c r="X94" s="48">
        <v>422096</v>
      </c>
      <c r="Y94" s="48">
        <v>195812</v>
      </c>
      <c r="Z94" s="48">
        <v>537802</v>
      </c>
      <c r="AA94" s="48">
        <v>93222</v>
      </c>
      <c r="AB94" s="48">
        <v>58791</v>
      </c>
      <c r="AC94" s="48">
        <v>36303</v>
      </c>
      <c r="AD94" s="48">
        <v>56483</v>
      </c>
      <c r="AE94" s="48">
        <v>287453</v>
      </c>
      <c r="AF94" s="48">
        <v>242314</v>
      </c>
      <c r="AG94" s="48">
        <v>22785</v>
      </c>
      <c r="AH94" s="48">
        <v>119068</v>
      </c>
      <c r="AI94" s="48">
        <v>193118</v>
      </c>
      <c r="AJ94" s="48">
        <v>0</v>
      </c>
      <c r="AK94" s="48">
        <v>69088</v>
      </c>
      <c r="AL94" s="48">
        <v>260757</v>
      </c>
      <c r="AM94" s="48">
        <v>53957</v>
      </c>
      <c r="AN94" s="48">
        <v>251497</v>
      </c>
      <c r="AO94" s="48">
        <v>286094</v>
      </c>
      <c r="AP94" s="48">
        <v>164010</v>
      </c>
      <c r="AQ94" s="48">
        <v>540597</v>
      </c>
      <c r="AR94" s="48">
        <v>128263</v>
      </c>
      <c r="AS94" s="48">
        <v>223199</v>
      </c>
      <c r="AT94" s="48">
        <v>101818</v>
      </c>
      <c r="AU94" s="48">
        <v>42477</v>
      </c>
      <c r="AV94" s="48">
        <v>239772</v>
      </c>
      <c r="AW94" s="48">
        <v>56630</v>
      </c>
      <c r="AX94" s="48">
        <v>273625</v>
      </c>
      <c r="AY94" s="48">
        <v>215122</v>
      </c>
      <c r="AZ94" s="48">
        <v>302353</v>
      </c>
      <c r="BA94" s="48">
        <v>79780</v>
      </c>
      <c r="BB94" s="48">
        <v>136830</v>
      </c>
      <c r="BC94" s="48">
        <v>73550</v>
      </c>
      <c r="BD94" s="48">
        <v>69509</v>
      </c>
      <c r="BE94" s="48">
        <v>178993</v>
      </c>
      <c r="BF94" s="48">
        <v>226069</v>
      </c>
      <c r="BG94" s="48">
        <v>789697</v>
      </c>
      <c r="BH94" s="48">
        <v>201940</v>
      </c>
      <c r="BI94" s="48">
        <v>3475526</v>
      </c>
      <c r="BJ94" s="48">
        <v>11120734</v>
      </c>
      <c r="BK94" s="48">
        <v>3486869</v>
      </c>
      <c r="BL94" s="48">
        <v>91674</v>
      </c>
      <c r="BM94" s="48">
        <v>165314</v>
      </c>
      <c r="BN94" s="48">
        <v>545615</v>
      </c>
      <c r="BO94" s="48">
        <v>1281798</v>
      </c>
      <c r="BP94" s="48">
        <v>2910235</v>
      </c>
      <c r="BQ94" s="48">
        <v>151767</v>
      </c>
      <c r="BR94" s="48">
        <v>74296</v>
      </c>
      <c r="BS94" s="48">
        <v>7482462</v>
      </c>
      <c r="BT94" s="48">
        <v>4944972</v>
      </c>
      <c r="BU94" s="48">
        <v>2276853</v>
      </c>
      <c r="BV94" s="48">
        <v>356424</v>
      </c>
      <c r="BW94" s="48">
        <v>387594</v>
      </c>
      <c r="BX94" s="48">
        <v>795160</v>
      </c>
      <c r="BY94" s="48">
        <v>260710</v>
      </c>
      <c r="BZ94" s="48">
        <v>558170</v>
      </c>
      <c r="CA94" s="55">
        <v>0</v>
      </c>
      <c r="CB94" s="175">
        <f t="shared" si="4"/>
        <v>66260547</v>
      </c>
      <c r="CC94" s="81"/>
      <c r="CD94" s="81"/>
      <c r="CE94" s="81"/>
      <c r="CF94" s="81"/>
      <c r="CG94" s="81"/>
      <c r="CH94" s="81"/>
      <c r="CI94" s="81"/>
      <c r="CJ94" s="81"/>
      <c r="CK94" s="81"/>
      <c r="CL94" s="81"/>
    </row>
    <row r="95" spans="1:93" x14ac:dyDescent="0.25">
      <c r="C95" s="183" t="s">
        <v>839</v>
      </c>
      <c r="D95" s="184">
        <f>D90+D92+D93+D94</f>
        <v>767009.00000000023</v>
      </c>
      <c r="E95" s="166">
        <f t="shared" ref="E95:BP95" si="17">E90+E92+E93+E94</f>
        <v>396417</v>
      </c>
      <c r="F95" s="166">
        <f t="shared" si="17"/>
        <v>888165.99999999977</v>
      </c>
      <c r="G95" s="166">
        <f t="shared" si="17"/>
        <v>233518.00000000006</v>
      </c>
      <c r="H95" s="166">
        <f t="shared" si="17"/>
        <v>5813179.0000000019</v>
      </c>
      <c r="I95" s="166">
        <f t="shared" si="17"/>
        <v>1513761</v>
      </c>
      <c r="J95" s="166">
        <f t="shared" si="17"/>
        <v>496116</v>
      </c>
      <c r="K95" s="166">
        <f t="shared" si="17"/>
        <v>1453390</v>
      </c>
      <c r="L95" s="166">
        <f t="shared" si="17"/>
        <v>643302</v>
      </c>
      <c r="M95" s="166">
        <f t="shared" si="17"/>
        <v>2938818.9999999967</v>
      </c>
      <c r="N95" s="166">
        <f t="shared" si="17"/>
        <v>459106.00000000035</v>
      </c>
      <c r="O95" s="166">
        <f t="shared" si="17"/>
        <v>6575057.9999999953</v>
      </c>
      <c r="P95" s="166">
        <f t="shared" si="17"/>
        <v>4069564.0000000009</v>
      </c>
      <c r="Q95" s="166">
        <f t="shared" si="17"/>
        <v>9058381.0000000075</v>
      </c>
      <c r="R95" s="166">
        <f t="shared" si="17"/>
        <v>3622764.0000000014</v>
      </c>
      <c r="S95" s="166">
        <f t="shared" si="17"/>
        <v>297324.00000000017</v>
      </c>
      <c r="T95" s="166">
        <f t="shared" si="17"/>
        <v>2984766.9999999972</v>
      </c>
      <c r="U95" s="166">
        <f t="shared" si="17"/>
        <v>2942602.9999999986</v>
      </c>
      <c r="V95" s="166">
        <f t="shared" si="17"/>
        <v>7476590.9999999916</v>
      </c>
      <c r="W95" s="166">
        <f t="shared" si="17"/>
        <v>1708625.0000000009</v>
      </c>
      <c r="X95" s="166">
        <f t="shared" si="17"/>
        <v>1868030.0000000007</v>
      </c>
      <c r="Y95" s="166">
        <f t="shared" si="17"/>
        <v>832788.99999999977</v>
      </c>
      <c r="Z95" s="166">
        <f t="shared" si="17"/>
        <v>2083091.9999999998</v>
      </c>
      <c r="AA95" s="166">
        <f t="shared" si="17"/>
        <v>511383.99999999965</v>
      </c>
      <c r="AB95" s="166">
        <f t="shared" si="17"/>
        <v>412811.00000000012</v>
      </c>
      <c r="AC95" s="166">
        <f t="shared" si="17"/>
        <v>288929.00000000012</v>
      </c>
      <c r="AD95" s="166">
        <f t="shared" si="17"/>
        <v>268385.99999999983</v>
      </c>
      <c r="AE95" s="166">
        <f t="shared" si="17"/>
        <v>3266255.9999999967</v>
      </c>
      <c r="AF95" s="166">
        <f t="shared" si="17"/>
        <v>1240419.9999999993</v>
      </c>
      <c r="AG95" s="166">
        <f t="shared" si="17"/>
        <v>149026.99999999985</v>
      </c>
      <c r="AH95" s="166">
        <f t="shared" si="17"/>
        <v>943770.99999999965</v>
      </c>
      <c r="AI95" s="166">
        <f t="shared" si="17"/>
        <v>671981</v>
      </c>
      <c r="AJ95" s="166">
        <f t="shared" si="17"/>
        <v>0</v>
      </c>
      <c r="AK95" s="166">
        <f t="shared" si="17"/>
        <v>541701.00000000023</v>
      </c>
      <c r="AL95" s="166">
        <f t="shared" si="17"/>
        <v>1071155.0000000005</v>
      </c>
      <c r="AM95" s="166">
        <f t="shared" si="17"/>
        <v>311870.99999999965</v>
      </c>
      <c r="AN95" s="166">
        <f t="shared" si="17"/>
        <v>1021076.0000000006</v>
      </c>
      <c r="AO95" s="166">
        <f t="shared" si="17"/>
        <v>2008615.0000000007</v>
      </c>
      <c r="AP95" s="166">
        <f t="shared" si="17"/>
        <v>619673</v>
      </c>
      <c r="AQ95" s="166">
        <f t="shared" si="17"/>
        <v>5116922.9999999991</v>
      </c>
      <c r="AR95" s="166">
        <f t="shared" si="17"/>
        <v>696545.00000000012</v>
      </c>
      <c r="AS95" s="166">
        <f t="shared" si="17"/>
        <v>1279442.0000000005</v>
      </c>
      <c r="AT95" s="166">
        <f t="shared" si="17"/>
        <v>617681.9999999993</v>
      </c>
      <c r="AU95" s="166">
        <f t="shared" si="17"/>
        <v>234756.00000000006</v>
      </c>
      <c r="AV95" s="166">
        <f t="shared" si="17"/>
        <v>1553735.9999999998</v>
      </c>
      <c r="AW95" s="166">
        <f t="shared" si="17"/>
        <v>394534</v>
      </c>
      <c r="AX95" s="166">
        <f t="shared" si="17"/>
        <v>1066290.0000000005</v>
      </c>
      <c r="AY95" s="166">
        <f t="shared" si="17"/>
        <v>1600143.0000000002</v>
      </c>
      <c r="AZ95" s="166">
        <f t="shared" si="17"/>
        <v>1246655.0000000005</v>
      </c>
      <c r="BA95" s="166">
        <f t="shared" si="17"/>
        <v>261459.99999999997</v>
      </c>
      <c r="BB95" s="166">
        <f t="shared" si="17"/>
        <v>846322.99999999988</v>
      </c>
      <c r="BC95" s="166">
        <f t="shared" si="17"/>
        <v>285225</v>
      </c>
      <c r="BD95" s="166">
        <f t="shared" si="17"/>
        <v>771477.99999999953</v>
      </c>
      <c r="BE95" s="166">
        <f t="shared" si="17"/>
        <v>721539.99999999977</v>
      </c>
      <c r="BF95" s="166">
        <f t="shared" si="17"/>
        <v>789805</v>
      </c>
      <c r="BG95" s="166">
        <f t="shared" si="17"/>
        <v>3681224.9999999991</v>
      </c>
      <c r="BH95" s="166">
        <f t="shared" si="17"/>
        <v>1020773.0000000005</v>
      </c>
      <c r="BI95" s="166">
        <f t="shared" si="17"/>
        <v>11626403</v>
      </c>
      <c r="BJ95" s="166">
        <f t="shared" si="17"/>
        <v>29143424</v>
      </c>
      <c r="BK95" s="166">
        <f t="shared" si="17"/>
        <v>12651829</v>
      </c>
      <c r="BL95" s="166">
        <f t="shared" si="17"/>
        <v>407252.00000000029</v>
      </c>
      <c r="BM95" s="166">
        <f t="shared" si="17"/>
        <v>688962</v>
      </c>
      <c r="BN95" s="166">
        <f t="shared" si="17"/>
        <v>2702845.0000000005</v>
      </c>
      <c r="BO95" s="166">
        <f t="shared" si="17"/>
        <v>4971958.9999999972</v>
      </c>
      <c r="BP95" s="166">
        <f t="shared" si="17"/>
        <v>6791094.9999999991</v>
      </c>
      <c r="BQ95" s="166">
        <f t="shared" ref="BQ95:CA95" si="18">BQ90+BQ92+BQ93+BQ94</f>
        <v>1799847</v>
      </c>
      <c r="BR95" s="166">
        <f t="shared" si="18"/>
        <v>662413</v>
      </c>
      <c r="BS95" s="166">
        <f t="shared" si="18"/>
        <v>10849487</v>
      </c>
      <c r="BT95" s="166">
        <f t="shared" si="18"/>
        <v>14058879</v>
      </c>
      <c r="BU95" s="166">
        <f t="shared" si="18"/>
        <v>9977779</v>
      </c>
      <c r="BV95" s="166">
        <f t="shared" si="18"/>
        <v>2890255.0000000005</v>
      </c>
      <c r="BW95" s="166">
        <f t="shared" si="18"/>
        <v>4489354</v>
      </c>
      <c r="BX95" s="166">
        <f t="shared" si="18"/>
        <v>4169373.9999999986</v>
      </c>
      <c r="BY95" s="166">
        <f t="shared" si="18"/>
        <v>4066763</v>
      </c>
      <c r="BZ95" s="166">
        <f t="shared" si="18"/>
        <v>2495865.0000000019</v>
      </c>
      <c r="CA95" s="185">
        <f t="shared" si="18"/>
        <v>832526</v>
      </c>
      <c r="CB95" s="49">
        <f t="shared" si="4"/>
        <v>219910273</v>
      </c>
      <c r="CC95" s="81"/>
      <c r="CD95" s="81"/>
      <c r="CE95" s="81"/>
      <c r="CF95" s="81"/>
      <c r="CG95" s="81"/>
      <c r="CH95" s="81"/>
      <c r="CI95" s="81"/>
      <c r="CJ95" s="81"/>
      <c r="CK95" s="81"/>
      <c r="CL95" s="81"/>
    </row>
    <row r="96" spans="1:93" x14ac:dyDescent="0.25">
      <c r="C96" s="188" t="s">
        <v>840</v>
      </c>
      <c r="D96" s="76">
        <f>+'MIP(IxI)_TFEVP'!D96+Sim_L_Of_efectoEBEIMB!B79+Sim_L_Of_insp_efecto!B79</f>
        <v>106489</v>
      </c>
      <c r="E96" s="76">
        <f>+'MIP(IxI)_TFEVP'!E96+Sim_L_Of_efectoEBEIMB!C79+Sim_L_Of_insp_efecto!C79</f>
        <v>21458</v>
      </c>
      <c r="F96" s="76">
        <f>+'MIP(IxI)_TFEVP'!F96+Sim_L_Of_efectoEBEIMB!D79+Sim_L_Of_insp_efecto!D79</f>
        <v>87071</v>
      </c>
      <c r="G96" s="76">
        <f>+'MIP(IxI)_TFEVP'!G96+Sim_L_Of_efectoEBEIMB!E79+Sim_L_Of_insp_efecto!E79</f>
        <v>5601</v>
      </c>
      <c r="H96" s="76">
        <f>+'MIP(IxI)_TFEVP'!H96+Sim_L_Of_efectoEBEIMB!F79+Sim_L_Of_insp_efecto!F79</f>
        <v>254594</v>
      </c>
      <c r="I96" s="76">
        <f>+'MIP(IxI)_TFEVP'!I96+Sim_L_Of_efectoEBEIMB!G79+Sim_L_Of_insp_efecto!G79</f>
        <v>93445</v>
      </c>
      <c r="J96" s="76">
        <f>+'MIP(IxI)_TFEVP'!J96+Sim_L_Of_efectoEBEIMB!H79+Sim_L_Of_insp_efecto!H79</f>
        <v>14618</v>
      </c>
      <c r="K96" s="76">
        <f>+'MIP(IxI)_TFEVP'!K96+Sim_L_Of_efectoEBEIMB!I79+Sim_L_Of_insp_efecto!I79</f>
        <v>147180</v>
      </c>
      <c r="L96" s="76">
        <f>+'MIP(IxI)_TFEVP'!L96+Sim_L_Of_efectoEBEIMB!J79+Sim_L_Of_insp_efecto!J79</f>
        <v>28607</v>
      </c>
      <c r="M96" s="76">
        <f>+'MIP(IxI)_TFEVP'!M96+Sim_L_Of_efectoEBEIMB!K79+Sim_L_Of_insp_efecto!K79</f>
        <v>1478095</v>
      </c>
      <c r="N96" s="76">
        <f>+'MIP(IxI)_TFEVP'!N96+Sim_L_Of_efectoEBEIMB!L79+Sim_L_Of_insp_efecto!L79</f>
        <v>19516</v>
      </c>
      <c r="O96" s="76">
        <f>+'MIP(IxI)_TFEVP'!O96+Sim_L_Of_efectoEBEIMB!M79+Sim_L_Of_insp_efecto!M79</f>
        <v>135711</v>
      </c>
      <c r="P96" s="76">
        <f>+'MIP(IxI)_TFEVP'!P96+Sim_L_Of_efectoEBEIMB!N79+Sim_L_Of_insp_efecto!N79</f>
        <v>25621</v>
      </c>
      <c r="Q96" s="76">
        <f>+'MIP(IxI)_TFEVP'!Q96+Sim_L_Of_efectoEBEIMB!O79+Sim_L_Of_insp_efecto!O79</f>
        <v>7654</v>
      </c>
      <c r="R96" s="76">
        <f>+'MIP(IxI)_TFEVP'!R96+Sim_L_Of_efectoEBEIMB!P79+Sim_L_Of_insp_efecto!P79</f>
        <v>54922</v>
      </c>
      <c r="S96" s="76">
        <f>+'MIP(IxI)_TFEVP'!S96+Sim_L_Of_efectoEBEIMB!Q79+Sim_L_Of_insp_efecto!Q79</f>
        <v>6039</v>
      </c>
      <c r="T96" s="76">
        <f>+'MIP(IxI)_TFEVP'!T96+Sim_L_Of_efectoEBEIMB!R79+Sim_L_Of_insp_efecto!R79</f>
        <v>80146</v>
      </c>
      <c r="U96" s="76">
        <f>+'MIP(IxI)_TFEVP'!U96+Sim_L_Of_efectoEBEIMB!S79+Sim_L_Of_insp_efecto!S79</f>
        <v>101399</v>
      </c>
      <c r="V96" s="76">
        <f>+'MIP(IxI)_TFEVP'!V96+Sim_L_Of_efectoEBEIMB!T79+Sim_L_Of_insp_efecto!T79</f>
        <v>154784</v>
      </c>
      <c r="W96" s="76">
        <f>+'MIP(IxI)_TFEVP'!W96+Sim_L_Of_efectoEBEIMB!U79+Sim_L_Of_insp_efecto!U79</f>
        <v>34486</v>
      </c>
      <c r="X96" s="76">
        <f>+'MIP(IxI)_TFEVP'!X96+Sim_L_Of_efectoEBEIMB!V79+Sim_L_Of_insp_efecto!V79</f>
        <v>51127</v>
      </c>
      <c r="Y96" s="76">
        <f>+'MIP(IxI)_TFEVP'!Y96+Sim_L_Of_efectoEBEIMB!W79+Sim_L_Of_insp_efecto!W79</f>
        <v>62378</v>
      </c>
      <c r="Z96" s="76">
        <f>+'MIP(IxI)_TFEVP'!Z96+Sim_L_Of_efectoEBEIMB!X79+Sim_L_Of_insp_efecto!X79</f>
        <v>52787</v>
      </c>
      <c r="AA96" s="76">
        <f>+'MIP(IxI)_TFEVP'!AA96+Sim_L_Of_efectoEBEIMB!Y79+Sim_L_Of_insp_efecto!Y79</f>
        <v>14893</v>
      </c>
      <c r="AB96" s="76">
        <f>+'MIP(IxI)_TFEVP'!AB96+Sim_L_Of_efectoEBEIMB!Z79+Sim_L_Of_insp_efecto!Z79</f>
        <v>11762</v>
      </c>
      <c r="AC96" s="76">
        <f>+'MIP(IxI)_TFEVP'!AC96+Sim_L_Of_efectoEBEIMB!AA79+Sim_L_Of_insp_efecto!AA79</f>
        <v>6280</v>
      </c>
      <c r="AD96" s="76">
        <f>+'MIP(IxI)_TFEVP'!AD96+Sim_L_Of_efectoEBEIMB!AB79+Sim_L_Of_insp_efecto!AB79</f>
        <v>22180</v>
      </c>
      <c r="AE96" s="76">
        <f>+'MIP(IxI)_TFEVP'!AE96+Sim_L_Of_efectoEBEIMB!AC79+Sim_L_Of_insp_efecto!AC79</f>
        <v>14290</v>
      </c>
      <c r="AF96" s="76">
        <f>+'MIP(IxI)_TFEVP'!AF96+Sim_L_Of_efectoEBEIMB!AD79+Sim_L_Of_insp_efecto!AD79</f>
        <v>34857</v>
      </c>
      <c r="AG96" s="76">
        <f>+'MIP(IxI)_TFEVP'!AG96+Sim_L_Of_efectoEBEIMB!AE79+Sim_L_Of_insp_efecto!AE79</f>
        <v>41204</v>
      </c>
      <c r="AH96" s="76">
        <f>+'MIP(IxI)_TFEVP'!AH96+Sim_L_Of_efectoEBEIMB!AF79+Sim_L_Of_insp_efecto!AF79</f>
        <v>15806</v>
      </c>
      <c r="AI96" s="76">
        <f>+'MIP(IxI)_TFEVP'!AI96+Sim_L_Of_efectoEBEIMB!AG79+Sim_L_Of_insp_efecto!AG79</f>
        <v>21350</v>
      </c>
      <c r="AJ96" s="76">
        <f>+'MIP(IxI)_TFEVP'!AJ96+Sim_L_Of_efectoEBEIMB!AH79+Sim_L_Of_insp_efecto!AH79</f>
        <v>0</v>
      </c>
      <c r="AK96" s="76">
        <f>+'MIP(IxI)_TFEVP'!AK96+Sim_L_Of_efectoEBEIMB!AI79+Sim_L_Of_insp_efecto!AI79</f>
        <v>23140</v>
      </c>
      <c r="AL96" s="76">
        <f>+'MIP(IxI)_TFEVP'!AL96+Sim_L_Of_efectoEBEIMB!AJ79+Sim_L_Of_insp_efecto!AJ79</f>
        <v>108681</v>
      </c>
      <c r="AM96" s="76">
        <f>+'MIP(IxI)_TFEVP'!AM96+Sim_L_Of_efectoEBEIMB!AK79+Sim_L_Of_insp_efecto!AK79</f>
        <v>18999</v>
      </c>
      <c r="AN96" s="76">
        <f>+'MIP(IxI)_TFEVP'!AN96+Sim_L_Of_efectoEBEIMB!AL79+Sim_L_Of_insp_efecto!AL79</f>
        <v>37945</v>
      </c>
      <c r="AO96" s="76">
        <f>+'MIP(IxI)_TFEVP'!AO96+Sim_L_Of_efectoEBEIMB!AM79+Sim_L_Of_insp_efecto!AM79</f>
        <v>25405</v>
      </c>
      <c r="AP96" s="76">
        <f>+'MIP(IxI)_TFEVP'!AP96+Sim_L_Of_efectoEBEIMB!AN79+Sim_L_Of_insp_efecto!AN79</f>
        <v>11439</v>
      </c>
      <c r="AQ96" s="76">
        <f>+'MIP(IxI)_TFEVP'!AQ96+Sim_L_Of_efectoEBEIMB!AO79+Sim_L_Of_insp_efecto!AO79</f>
        <v>3999</v>
      </c>
      <c r="AR96" s="76">
        <f>+'MIP(IxI)_TFEVP'!AR96+Sim_L_Of_efectoEBEIMB!AP79+Sim_L_Of_insp_efecto!AP79</f>
        <v>14661</v>
      </c>
      <c r="AS96" s="76">
        <f>+'MIP(IxI)_TFEVP'!AS96+Sim_L_Of_efectoEBEIMB!AQ79+Sim_L_Of_insp_efecto!AQ79</f>
        <v>26731</v>
      </c>
      <c r="AT96" s="76">
        <f>+'MIP(IxI)_TFEVP'!AT96+Sim_L_Of_efectoEBEIMB!AR79+Sim_L_Of_insp_efecto!AR79</f>
        <v>9265</v>
      </c>
      <c r="AU96" s="76">
        <f>+'MIP(IxI)_TFEVP'!AU96+Sim_L_Of_efectoEBEIMB!AS79+Sim_L_Of_insp_efecto!AS79</f>
        <v>4299</v>
      </c>
      <c r="AV96" s="76">
        <f>+'MIP(IxI)_TFEVP'!AV96+Sim_L_Of_efectoEBEIMB!AT79+Sim_L_Of_insp_efecto!AT79</f>
        <v>23156</v>
      </c>
      <c r="AW96" s="76">
        <f>+'MIP(IxI)_TFEVP'!AW96+Sim_L_Of_efectoEBEIMB!AU79+Sim_L_Of_insp_efecto!AU79</f>
        <v>16236</v>
      </c>
      <c r="AX96" s="76">
        <f>+'MIP(IxI)_TFEVP'!AX96+Sim_L_Of_efectoEBEIMB!AV79+Sim_L_Of_insp_efecto!AV79</f>
        <v>20777</v>
      </c>
      <c r="AY96" s="76">
        <f>+'MIP(IxI)_TFEVP'!AY96+Sim_L_Of_efectoEBEIMB!AW79+Sim_L_Of_insp_efecto!AW79</f>
        <v>14913</v>
      </c>
      <c r="AZ96" s="76">
        <f>+'MIP(IxI)_TFEVP'!AZ96+Sim_L_Of_efectoEBEIMB!AX79+Sim_L_Of_insp_efecto!AX79</f>
        <v>64247</v>
      </c>
      <c r="BA96" s="76">
        <f>+'MIP(IxI)_TFEVP'!BA96+Sim_L_Of_efectoEBEIMB!AY79+Sim_L_Of_insp_efecto!AY79</f>
        <v>6921</v>
      </c>
      <c r="BB96" s="76">
        <f>+'MIP(IxI)_TFEVP'!BB96+Sim_L_Of_efectoEBEIMB!AZ79+Sim_L_Of_insp_efecto!AZ79</f>
        <v>15105</v>
      </c>
      <c r="BC96" s="76">
        <f>+'MIP(IxI)_TFEVP'!BC96+Sim_L_Of_efectoEBEIMB!BA79+Sim_L_Of_insp_efecto!BA79</f>
        <v>8236</v>
      </c>
      <c r="BD96" s="76">
        <f>+'MIP(IxI)_TFEVP'!BD96+Sim_L_Of_efectoEBEIMB!BB79+Sim_L_Of_insp_efecto!BB79</f>
        <v>8072</v>
      </c>
      <c r="BE96" s="76">
        <f>+'MIP(IxI)_TFEVP'!BE96+Sim_L_Of_efectoEBEIMB!BC79+Sim_L_Of_insp_efecto!BC79</f>
        <v>40725</v>
      </c>
      <c r="BF96" s="76">
        <f>+'MIP(IxI)_TFEVP'!BF96+Sim_L_Of_efectoEBEIMB!BD79+Sim_L_Of_insp_efecto!BD79</f>
        <v>46740</v>
      </c>
      <c r="BG96" s="76">
        <f>+'MIP(IxI)_TFEVP'!BG96+Sim_L_Of_efectoEBEIMB!BE79+Sim_L_Of_insp_efecto!BE79</f>
        <v>42915</v>
      </c>
      <c r="BH96" s="76">
        <f>+'MIP(IxI)_TFEVP'!BH96+Sim_L_Of_efectoEBEIMB!BF79+Sim_L_Of_insp_efecto!BF79</f>
        <v>26151</v>
      </c>
      <c r="BI96" s="76">
        <f>+'MIP(IxI)_TFEVP'!BI96+Sim_L_Of_efectoEBEIMB!BG79+Sim_L_Of_insp_efecto!BG79</f>
        <v>366922</v>
      </c>
      <c r="BJ96" s="76">
        <f>+'MIP(IxI)_TFEVP'!BJ96+Sim_L_Of_efectoEBEIMB!BH79+Sim_L_Of_insp_efecto!BH79</f>
        <v>1471555</v>
      </c>
      <c r="BK96" s="76">
        <f>+'MIP(IxI)_TFEVP'!BK96+Sim_L_Of_efectoEBEIMB!BI79+Sim_L_Of_insp_efecto!BI79</f>
        <v>436450</v>
      </c>
      <c r="BL96" s="76">
        <f>+'MIP(IxI)_TFEVP'!BL96+Sim_L_Of_efectoEBEIMB!BJ79+Sim_L_Of_insp_efecto!BJ79</f>
        <v>30300</v>
      </c>
      <c r="BM96" s="76">
        <f>+'MIP(IxI)_TFEVP'!BM96+Sim_L_Of_efectoEBEIMB!BK79+Sim_L_Of_insp_efecto!BK79</f>
        <v>22816</v>
      </c>
      <c r="BN96" s="76">
        <f>+'MIP(IxI)_TFEVP'!BN96+Sim_L_Of_efectoEBEIMB!BL79+Sim_L_Of_insp_efecto!BL79</f>
        <v>378113</v>
      </c>
      <c r="BO96" s="76">
        <f>+'MIP(IxI)_TFEVP'!BO96+Sim_L_Of_efectoEBEIMB!BM79+Sim_L_Of_insp_efecto!BM79</f>
        <v>84243</v>
      </c>
      <c r="BP96" s="76">
        <f>+'MIP(IxI)_TFEVP'!BP96+Sim_L_Of_efectoEBEIMB!BN79+Sim_L_Of_insp_efecto!BN79</f>
        <v>141165</v>
      </c>
      <c r="BQ96" s="76">
        <f>+'MIP(IxI)_TFEVP'!BQ96+Sim_L_Of_efectoEBEIMB!BO79+Sim_L_Of_insp_efecto!BO79</f>
        <v>15739</v>
      </c>
      <c r="BR96" s="76">
        <f>+'MIP(IxI)_TFEVP'!BR96+Sim_L_Of_efectoEBEIMB!BP79+Sim_L_Of_insp_efecto!BP79</f>
        <v>12627</v>
      </c>
      <c r="BS96" s="76">
        <f>+'MIP(IxI)_TFEVP'!BS96+Sim_L_Of_efectoEBEIMB!BQ79+Sim_L_Of_insp_efecto!BQ79</f>
        <v>25504</v>
      </c>
      <c r="BT96" s="76">
        <f>+'MIP(IxI)_TFEVP'!BT96+Sim_L_Of_efectoEBEIMB!BR79+Sim_L_Of_insp_efecto!BR79</f>
        <v>499137</v>
      </c>
      <c r="BU96" s="76">
        <f>+'MIP(IxI)_TFEVP'!BU96+Sim_L_Of_efectoEBEIMB!BS79+Sim_L_Of_insp_efecto!BS79</f>
        <v>195221</v>
      </c>
      <c r="BV96" s="76">
        <f>+'MIP(IxI)_TFEVP'!BV96+Sim_L_Of_efectoEBEIMB!BT79+Sim_L_Of_insp_efecto!BT79</f>
        <v>140491</v>
      </c>
      <c r="BW96" s="76">
        <f>+'MIP(IxI)_TFEVP'!BW96+Sim_L_Of_efectoEBEIMB!BU79+Sim_L_Of_insp_efecto!BU79</f>
        <v>220658</v>
      </c>
      <c r="BX96" s="76">
        <f>+'MIP(IxI)_TFEVP'!BX96+Sim_L_Of_efectoEBEIMB!BV79+Sim_L_Of_insp_efecto!BV79</f>
        <v>132703</v>
      </c>
      <c r="BY96" s="76">
        <f>+'MIP(IxI)_TFEVP'!BY96+Sim_L_Of_efectoEBEIMB!BW79+Sim_L_Of_insp_efecto!BW79</f>
        <v>87100</v>
      </c>
      <c r="BZ96" s="76">
        <f>+'MIP(IxI)_TFEVP'!BZ96+Sim_L_Of_efectoEBEIMB!BX79+Sim_L_Of_insp_efecto!BX79</f>
        <v>269471</v>
      </c>
      <c r="CA96" s="76">
        <f>+'MIP(IxI)_TFEVP'!CA96+Sim_L_Of_efectoEBEIMB!BY79+Sim_L_Of_insp_efecto!BY79</f>
        <v>215261</v>
      </c>
      <c r="CB96" s="176">
        <f t="shared" si="4"/>
        <v>8570584</v>
      </c>
      <c r="CC96" s="81"/>
      <c r="CD96" s="81"/>
      <c r="CE96" s="81"/>
      <c r="CF96" s="81"/>
      <c r="CG96" s="81"/>
      <c r="CH96" s="81"/>
      <c r="CI96" s="81"/>
      <c r="CJ96" s="81"/>
      <c r="CK96" s="81"/>
      <c r="CL96" s="81"/>
    </row>
    <row r="97" spans="1:95" x14ac:dyDescent="0.25">
      <c r="A97" s="109"/>
      <c r="B97" s="73"/>
      <c r="C97" s="85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73"/>
      <c r="CN97" s="73"/>
      <c r="CO97" s="73"/>
      <c r="CP97" s="109"/>
      <c r="CQ97" s="109"/>
    </row>
    <row r="98" spans="1:95" x14ac:dyDescent="0.25">
      <c r="A98" s="109"/>
      <c r="B98" s="9" t="s">
        <v>912</v>
      </c>
      <c r="C98" s="85"/>
      <c r="D98" s="81">
        <f>D90+D92+D93+D94-D95</f>
        <v>0</v>
      </c>
      <c r="E98" s="81">
        <f t="shared" ref="E98:BP98" si="19">E90+E92+E93+E94-E95</f>
        <v>0</v>
      </c>
      <c r="F98" s="81">
        <f t="shared" si="19"/>
        <v>0</v>
      </c>
      <c r="G98" s="81">
        <f t="shared" si="19"/>
        <v>0</v>
      </c>
      <c r="H98" s="81">
        <f t="shared" si="19"/>
        <v>0</v>
      </c>
      <c r="I98" s="81">
        <f t="shared" si="19"/>
        <v>0</v>
      </c>
      <c r="J98" s="81">
        <f t="shared" si="19"/>
        <v>0</v>
      </c>
      <c r="K98" s="81">
        <f t="shared" si="19"/>
        <v>0</v>
      </c>
      <c r="L98" s="81">
        <f t="shared" si="19"/>
        <v>0</v>
      </c>
      <c r="M98" s="81">
        <f t="shared" si="19"/>
        <v>0</v>
      </c>
      <c r="N98" s="81">
        <f t="shared" si="19"/>
        <v>0</v>
      </c>
      <c r="O98" s="81">
        <f t="shared" si="19"/>
        <v>0</v>
      </c>
      <c r="P98" s="81">
        <f t="shared" si="19"/>
        <v>0</v>
      </c>
      <c r="Q98" s="81">
        <f t="shared" si="19"/>
        <v>0</v>
      </c>
      <c r="R98" s="81">
        <f t="shared" si="19"/>
        <v>0</v>
      </c>
      <c r="S98" s="81">
        <f t="shared" si="19"/>
        <v>0</v>
      </c>
      <c r="T98" s="81">
        <f t="shared" si="19"/>
        <v>0</v>
      </c>
      <c r="U98" s="81">
        <f t="shared" si="19"/>
        <v>0</v>
      </c>
      <c r="V98" s="81">
        <f t="shared" si="19"/>
        <v>0</v>
      </c>
      <c r="W98" s="81">
        <f t="shared" si="19"/>
        <v>0</v>
      </c>
      <c r="X98" s="81">
        <f t="shared" si="19"/>
        <v>0</v>
      </c>
      <c r="Y98" s="81">
        <f t="shared" si="19"/>
        <v>0</v>
      </c>
      <c r="Z98" s="81">
        <f t="shared" si="19"/>
        <v>0</v>
      </c>
      <c r="AA98" s="81">
        <f t="shared" si="19"/>
        <v>0</v>
      </c>
      <c r="AB98" s="81">
        <f t="shared" si="19"/>
        <v>0</v>
      </c>
      <c r="AC98" s="81">
        <f t="shared" si="19"/>
        <v>0</v>
      </c>
      <c r="AD98" s="81">
        <f t="shared" si="19"/>
        <v>0</v>
      </c>
      <c r="AE98" s="81">
        <f t="shared" si="19"/>
        <v>0</v>
      </c>
      <c r="AF98" s="81">
        <f t="shared" si="19"/>
        <v>0</v>
      </c>
      <c r="AG98" s="81">
        <f t="shared" si="19"/>
        <v>0</v>
      </c>
      <c r="AH98" s="81">
        <f t="shared" si="19"/>
        <v>0</v>
      </c>
      <c r="AI98" s="81">
        <f t="shared" si="19"/>
        <v>0</v>
      </c>
      <c r="AJ98" s="81">
        <f t="shared" si="19"/>
        <v>0</v>
      </c>
      <c r="AK98" s="81">
        <f t="shared" si="19"/>
        <v>0</v>
      </c>
      <c r="AL98" s="81">
        <f t="shared" si="19"/>
        <v>0</v>
      </c>
      <c r="AM98" s="81">
        <f t="shared" si="19"/>
        <v>0</v>
      </c>
      <c r="AN98" s="81">
        <f t="shared" si="19"/>
        <v>0</v>
      </c>
      <c r="AO98" s="81">
        <f t="shared" si="19"/>
        <v>0</v>
      </c>
      <c r="AP98" s="81">
        <f t="shared" si="19"/>
        <v>0</v>
      </c>
      <c r="AQ98" s="81">
        <f t="shared" si="19"/>
        <v>0</v>
      </c>
      <c r="AR98" s="81">
        <f t="shared" si="19"/>
        <v>0</v>
      </c>
      <c r="AS98" s="81">
        <f t="shared" si="19"/>
        <v>0</v>
      </c>
      <c r="AT98" s="81">
        <f t="shared" si="19"/>
        <v>0</v>
      </c>
      <c r="AU98" s="81">
        <f t="shared" si="19"/>
        <v>0</v>
      </c>
      <c r="AV98" s="81">
        <f t="shared" si="19"/>
        <v>0</v>
      </c>
      <c r="AW98" s="81">
        <f t="shared" si="19"/>
        <v>0</v>
      </c>
      <c r="AX98" s="81">
        <f t="shared" si="19"/>
        <v>0</v>
      </c>
      <c r="AY98" s="81">
        <f t="shared" si="19"/>
        <v>0</v>
      </c>
      <c r="AZ98" s="81">
        <f t="shared" si="19"/>
        <v>0</v>
      </c>
      <c r="BA98" s="81">
        <f t="shared" si="19"/>
        <v>0</v>
      </c>
      <c r="BB98" s="81">
        <f t="shared" si="19"/>
        <v>0</v>
      </c>
      <c r="BC98" s="81">
        <f t="shared" si="19"/>
        <v>0</v>
      </c>
      <c r="BD98" s="81">
        <f t="shared" si="19"/>
        <v>0</v>
      </c>
      <c r="BE98" s="81">
        <f t="shared" si="19"/>
        <v>0</v>
      </c>
      <c r="BF98" s="81">
        <f t="shared" si="19"/>
        <v>0</v>
      </c>
      <c r="BG98" s="81">
        <f t="shared" si="19"/>
        <v>0</v>
      </c>
      <c r="BH98" s="81">
        <f t="shared" si="19"/>
        <v>0</v>
      </c>
      <c r="BI98" s="81">
        <f t="shared" si="19"/>
        <v>0</v>
      </c>
      <c r="BJ98" s="81">
        <f t="shared" si="19"/>
        <v>0</v>
      </c>
      <c r="BK98" s="81">
        <f t="shared" si="19"/>
        <v>0</v>
      </c>
      <c r="BL98" s="81">
        <f t="shared" si="19"/>
        <v>0</v>
      </c>
      <c r="BM98" s="81">
        <f t="shared" si="19"/>
        <v>0</v>
      </c>
      <c r="BN98" s="81">
        <f t="shared" si="19"/>
        <v>0</v>
      </c>
      <c r="BO98" s="81">
        <f t="shared" si="19"/>
        <v>0</v>
      </c>
      <c r="BP98" s="81">
        <f t="shared" si="19"/>
        <v>0</v>
      </c>
      <c r="BQ98" s="81">
        <f t="shared" ref="BQ98:CB98" si="20">BQ90+BQ92+BQ93+BQ94-BQ95</f>
        <v>0</v>
      </c>
      <c r="BR98" s="81">
        <f t="shared" si="20"/>
        <v>0</v>
      </c>
      <c r="BS98" s="81">
        <f t="shared" si="20"/>
        <v>0</v>
      </c>
      <c r="BT98" s="81">
        <f t="shared" si="20"/>
        <v>0</v>
      </c>
      <c r="BU98" s="81">
        <f t="shared" si="20"/>
        <v>0</v>
      </c>
      <c r="BV98" s="81">
        <f t="shared" si="20"/>
        <v>0</v>
      </c>
      <c r="BW98" s="81">
        <f t="shared" si="20"/>
        <v>0</v>
      </c>
      <c r="BX98" s="81">
        <f t="shared" si="20"/>
        <v>0</v>
      </c>
      <c r="BY98" s="81">
        <f t="shared" si="20"/>
        <v>0</v>
      </c>
      <c r="BZ98" s="81">
        <f t="shared" si="20"/>
        <v>0</v>
      </c>
      <c r="CA98" s="81">
        <f t="shared" si="20"/>
        <v>0</v>
      </c>
      <c r="CB98" s="81">
        <f t="shared" si="20"/>
        <v>0</v>
      </c>
      <c r="CC98" s="81"/>
      <c r="CD98" s="81"/>
      <c r="CE98" s="81"/>
      <c r="CF98" s="81"/>
      <c r="CG98" s="81"/>
      <c r="CH98" s="81"/>
      <c r="CI98" s="81"/>
      <c r="CJ98" s="81"/>
      <c r="CK98" s="81"/>
      <c r="CL98" s="81"/>
      <c r="CM98" s="73"/>
      <c r="CN98" s="73"/>
      <c r="CO98" s="73"/>
      <c r="CP98" s="109"/>
      <c r="CQ98" s="109"/>
    </row>
    <row r="99" spans="1:95" x14ac:dyDescent="0.25">
      <c r="A99" s="109"/>
      <c r="B99" s="109"/>
      <c r="C99" s="156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10"/>
      <c r="BO99" s="110"/>
      <c r="BP99" s="11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110"/>
      <c r="CB99" s="81"/>
      <c r="CC99" s="81"/>
      <c r="CD99" s="81"/>
      <c r="CE99" s="81"/>
      <c r="CF99" s="81"/>
      <c r="CG99" s="81"/>
      <c r="CH99" s="81"/>
      <c r="CI99" s="81"/>
      <c r="CJ99" s="81"/>
      <c r="CM99" s="109"/>
      <c r="CN99" s="109"/>
      <c r="CO99" s="109"/>
      <c r="CP99" s="109"/>
      <c r="CQ99" s="109"/>
    </row>
    <row r="100" spans="1:95" ht="0" hidden="1" customHeight="1" x14ac:dyDescent="0.25">
      <c r="C100" s="165" t="s">
        <v>841</v>
      </c>
      <c r="D100" s="166">
        <f t="array" ref="D100:CA100">TRANSPOSE(CI9:CI84)</f>
        <v>767009.00000000035</v>
      </c>
      <c r="E100" s="166">
        <v>396416.99999999988</v>
      </c>
      <c r="F100" s="166">
        <v>888165.9999999986</v>
      </c>
      <c r="G100" s="166">
        <v>233518.00000000012</v>
      </c>
      <c r="H100" s="166">
        <v>5813179.0000000093</v>
      </c>
      <c r="I100" s="166">
        <v>1513760.9999999965</v>
      </c>
      <c r="J100" s="166">
        <v>496116.0000000007</v>
      </c>
      <c r="K100" s="166">
        <v>1453389.9999999972</v>
      </c>
      <c r="L100" s="166">
        <v>643302.0000000007</v>
      </c>
      <c r="M100" s="166">
        <v>2938819</v>
      </c>
      <c r="N100" s="166">
        <v>459106.00000000134</v>
      </c>
      <c r="O100" s="166">
        <v>6575057.9999999925</v>
      </c>
      <c r="P100" s="166">
        <v>4069564.0000000042</v>
      </c>
      <c r="Q100" s="166">
        <v>9058381.0000000205</v>
      </c>
      <c r="R100" s="166">
        <v>3622764.0000000028</v>
      </c>
      <c r="S100" s="166">
        <v>297324.00000000058</v>
      </c>
      <c r="T100" s="166">
        <v>2984766.9999999972</v>
      </c>
      <c r="U100" s="166">
        <v>2942603.0000000009</v>
      </c>
      <c r="V100" s="166">
        <v>7476590.9999999888</v>
      </c>
      <c r="W100" s="166">
        <v>1708625.0000000051</v>
      </c>
      <c r="X100" s="166">
        <v>1868030</v>
      </c>
      <c r="Y100" s="166">
        <v>832789.00000000268</v>
      </c>
      <c r="Z100" s="166">
        <v>2083092.0000000042</v>
      </c>
      <c r="AA100" s="166">
        <v>511384.00000000035</v>
      </c>
      <c r="AB100" s="166">
        <v>412811.00000000029</v>
      </c>
      <c r="AC100" s="166">
        <v>288929.00000000041</v>
      </c>
      <c r="AD100" s="166">
        <v>268386</v>
      </c>
      <c r="AE100" s="166">
        <v>3266256.0000000037</v>
      </c>
      <c r="AF100" s="166">
        <v>1240420.0000000005</v>
      </c>
      <c r="AG100" s="166">
        <v>149026.99999999983</v>
      </c>
      <c r="AH100" s="166">
        <v>943770.99999999895</v>
      </c>
      <c r="AI100" s="166">
        <v>671981.00000000128</v>
      </c>
      <c r="AJ100" s="166">
        <v>0</v>
      </c>
      <c r="AK100" s="166">
        <v>541701.00000000105</v>
      </c>
      <c r="AL100" s="166">
        <v>1071155</v>
      </c>
      <c r="AM100" s="166">
        <v>311870.99999999965</v>
      </c>
      <c r="AN100" s="166">
        <v>1021076.0000000003</v>
      </c>
      <c r="AO100" s="166">
        <v>2008615.0000000023</v>
      </c>
      <c r="AP100" s="166">
        <v>619673.00000000233</v>
      </c>
      <c r="AQ100" s="166">
        <v>5116922.9999999898</v>
      </c>
      <c r="AR100" s="166">
        <v>696544.99999999849</v>
      </c>
      <c r="AS100" s="166">
        <v>1279442.0000000019</v>
      </c>
      <c r="AT100" s="166">
        <v>617682</v>
      </c>
      <c r="AU100" s="166">
        <v>234756.00000000047</v>
      </c>
      <c r="AV100" s="166">
        <v>1553735.9999999967</v>
      </c>
      <c r="AW100" s="166">
        <v>394534.00000000023</v>
      </c>
      <c r="AX100" s="166">
        <v>1066289.9999999988</v>
      </c>
      <c r="AY100" s="166">
        <v>1600143.0000000035</v>
      </c>
      <c r="AZ100" s="166">
        <v>1246655.0000000014</v>
      </c>
      <c r="BA100" s="166">
        <v>261460.0000000007</v>
      </c>
      <c r="BB100" s="166">
        <v>846322.99999999953</v>
      </c>
      <c r="BC100" s="166">
        <v>285224.99999999942</v>
      </c>
      <c r="BD100" s="166">
        <v>771478.00000000047</v>
      </c>
      <c r="BE100" s="166">
        <v>721540.00000000023</v>
      </c>
      <c r="BF100" s="166">
        <v>789804.99999999907</v>
      </c>
      <c r="BG100" s="166">
        <v>3681224.9999999981</v>
      </c>
      <c r="BH100" s="166">
        <v>1020773.0000000007</v>
      </c>
      <c r="BI100" s="166">
        <v>11626402.999999989</v>
      </c>
      <c r="BJ100" s="166">
        <v>29143423.999999948</v>
      </c>
      <c r="BK100" s="166">
        <v>12651829.000000037</v>
      </c>
      <c r="BL100" s="166">
        <v>407252.00000000029</v>
      </c>
      <c r="BM100" s="166">
        <v>688962.00000000081</v>
      </c>
      <c r="BN100" s="166">
        <v>2702845.0000000079</v>
      </c>
      <c r="BO100" s="166">
        <v>4971958.9999999916</v>
      </c>
      <c r="BP100" s="166">
        <v>6791094.9999999991</v>
      </c>
      <c r="BQ100" s="166">
        <v>1799846.9999999993</v>
      </c>
      <c r="BR100" s="166">
        <v>662412.99999999849</v>
      </c>
      <c r="BS100" s="166">
        <v>10849487.00000003</v>
      </c>
      <c r="BT100" s="166">
        <v>14058878.999999993</v>
      </c>
      <c r="BU100" s="166">
        <v>9977779.0000000224</v>
      </c>
      <c r="BV100" s="166">
        <v>2890254.9999999963</v>
      </c>
      <c r="BW100" s="166">
        <v>4489354</v>
      </c>
      <c r="BX100" s="166">
        <v>4169374.0000000009</v>
      </c>
      <c r="BY100" s="166">
        <v>4066762.9999999991</v>
      </c>
      <c r="BZ100" s="166">
        <v>2495865.0000000019</v>
      </c>
      <c r="CA100" s="166">
        <v>832526</v>
      </c>
      <c r="CB100" s="166">
        <f t="shared" si="4"/>
        <v>219910273.00000003</v>
      </c>
      <c r="CC100" s="81"/>
      <c r="CD100" s="81"/>
      <c r="CE100" s="81"/>
      <c r="CF100" s="81"/>
      <c r="CG100" s="81"/>
      <c r="CH100" s="81"/>
      <c r="CI100" s="81"/>
      <c r="CJ100" s="81"/>
      <c r="CK100" s="81"/>
      <c r="CL100" s="81"/>
    </row>
    <row r="101" spans="1:95" ht="0" hidden="1" customHeight="1" x14ac:dyDescent="0.25">
      <c r="C101" s="163" t="s">
        <v>855</v>
      </c>
      <c r="D101" s="48">
        <f>D95-D100</f>
        <v>0</v>
      </c>
      <c r="E101" s="48">
        <f t="shared" ref="E101:BP101" si="21">E95-E100</f>
        <v>0</v>
      </c>
      <c r="F101" s="48">
        <f t="shared" si="21"/>
        <v>1.1641532182693481E-9</v>
      </c>
      <c r="G101" s="48">
        <f t="shared" si="21"/>
        <v>0</v>
      </c>
      <c r="H101" s="48">
        <f t="shared" si="21"/>
        <v>-7.4505805969238281E-9</v>
      </c>
      <c r="I101" s="48">
        <f t="shared" si="21"/>
        <v>3.4924596548080444E-9</v>
      </c>
      <c r="J101" s="48">
        <f t="shared" si="21"/>
        <v>-6.9849193096160889E-10</v>
      </c>
      <c r="K101" s="48">
        <f t="shared" si="21"/>
        <v>2.7939677238464355E-9</v>
      </c>
      <c r="L101" s="48">
        <f t="shared" si="21"/>
        <v>0</v>
      </c>
      <c r="M101" s="48">
        <f t="shared" si="21"/>
        <v>0</v>
      </c>
      <c r="N101" s="48">
        <f t="shared" si="21"/>
        <v>-9.8953023552894592E-10</v>
      </c>
      <c r="O101" s="48">
        <f t="shared" si="21"/>
        <v>0</v>
      </c>
      <c r="P101" s="48">
        <f t="shared" si="21"/>
        <v>0</v>
      </c>
      <c r="Q101" s="48">
        <f t="shared" si="21"/>
        <v>0</v>
      </c>
      <c r="R101" s="48">
        <f t="shared" si="21"/>
        <v>0</v>
      </c>
      <c r="S101" s="48">
        <f t="shared" si="21"/>
        <v>0</v>
      </c>
      <c r="T101" s="48">
        <f t="shared" si="21"/>
        <v>0</v>
      </c>
      <c r="U101" s="48">
        <f t="shared" si="21"/>
        <v>0</v>
      </c>
      <c r="V101" s="48">
        <f t="shared" si="21"/>
        <v>0</v>
      </c>
      <c r="W101" s="48">
        <f t="shared" si="21"/>
        <v>-4.1909515857696533E-9</v>
      </c>
      <c r="X101" s="48">
        <f t="shared" si="21"/>
        <v>0</v>
      </c>
      <c r="Y101" s="48">
        <f t="shared" si="21"/>
        <v>-2.9103830456733704E-9</v>
      </c>
      <c r="Z101" s="48">
        <f t="shared" si="21"/>
        <v>-4.4237822294235229E-9</v>
      </c>
      <c r="AA101" s="48">
        <f t="shared" si="21"/>
        <v>-6.9849193096160889E-10</v>
      </c>
      <c r="AB101" s="48">
        <f t="shared" si="21"/>
        <v>0</v>
      </c>
      <c r="AC101" s="48">
        <f t="shared" si="21"/>
        <v>0</v>
      </c>
      <c r="AD101" s="48">
        <f t="shared" si="21"/>
        <v>0</v>
      </c>
      <c r="AE101" s="48">
        <f t="shared" si="21"/>
        <v>-6.9849193096160889E-9</v>
      </c>
      <c r="AF101" s="48">
        <f t="shared" si="21"/>
        <v>0</v>
      </c>
      <c r="AG101" s="48">
        <f t="shared" si="21"/>
        <v>0</v>
      </c>
      <c r="AH101" s="48">
        <f t="shared" si="21"/>
        <v>0</v>
      </c>
      <c r="AI101" s="48">
        <f t="shared" si="21"/>
        <v>-1.280568540096283E-9</v>
      </c>
      <c r="AJ101" s="48">
        <f t="shared" si="21"/>
        <v>0</v>
      </c>
      <c r="AK101" s="48">
        <f t="shared" si="21"/>
        <v>0</v>
      </c>
      <c r="AL101" s="48">
        <f t="shared" si="21"/>
        <v>0</v>
      </c>
      <c r="AM101" s="48">
        <f t="shared" si="21"/>
        <v>0</v>
      </c>
      <c r="AN101" s="48">
        <f t="shared" si="21"/>
        <v>0</v>
      </c>
      <c r="AO101" s="48">
        <f t="shared" si="21"/>
        <v>0</v>
      </c>
      <c r="AP101" s="48">
        <f t="shared" si="21"/>
        <v>-2.3283064365386963E-9</v>
      </c>
      <c r="AQ101" s="48">
        <f t="shared" si="21"/>
        <v>9.3132257461547852E-9</v>
      </c>
      <c r="AR101" s="48">
        <f t="shared" si="21"/>
        <v>1.6298145055770874E-9</v>
      </c>
      <c r="AS101" s="48">
        <f t="shared" si="21"/>
        <v>0</v>
      </c>
      <c r="AT101" s="48">
        <f t="shared" si="21"/>
        <v>0</v>
      </c>
      <c r="AU101" s="48">
        <f t="shared" si="21"/>
        <v>-4.0745362639427185E-10</v>
      </c>
      <c r="AV101" s="48">
        <f t="shared" si="21"/>
        <v>3.0267983675003052E-9</v>
      </c>
      <c r="AW101" s="48">
        <f t="shared" si="21"/>
        <v>0</v>
      </c>
      <c r="AX101" s="48">
        <f t="shared" si="21"/>
        <v>0</v>
      </c>
      <c r="AY101" s="48">
        <f t="shared" si="21"/>
        <v>-3.2596290111541748E-9</v>
      </c>
      <c r="AZ101" s="48">
        <f t="shared" si="21"/>
        <v>0</v>
      </c>
      <c r="BA101" s="48">
        <f t="shared" si="21"/>
        <v>-7.2759576141834259E-10</v>
      </c>
      <c r="BB101" s="48">
        <f t="shared" si="21"/>
        <v>0</v>
      </c>
      <c r="BC101" s="48">
        <f t="shared" si="21"/>
        <v>5.8207660913467407E-10</v>
      </c>
      <c r="BD101" s="48">
        <f t="shared" si="21"/>
        <v>-9.3132257461547852E-10</v>
      </c>
      <c r="BE101" s="48">
        <f t="shared" si="21"/>
        <v>0</v>
      </c>
      <c r="BF101" s="48">
        <f t="shared" si="21"/>
        <v>9.3132257461547852E-10</v>
      </c>
      <c r="BG101" s="48">
        <f t="shared" si="21"/>
        <v>0</v>
      </c>
      <c r="BH101" s="48">
        <f t="shared" si="21"/>
        <v>0</v>
      </c>
      <c r="BI101" s="48">
        <f t="shared" si="21"/>
        <v>0</v>
      </c>
      <c r="BJ101" s="48">
        <f t="shared" si="21"/>
        <v>5.2154064178466797E-8</v>
      </c>
      <c r="BK101" s="48">
        <f t="shared" si="21"/>
        <v>-3.7252902984619141E-8</v>
      </c>
      <c r="BL101" s="48">
        <f t="shared" si="21"/>
        <v>0</v>
      </c>
      <c r="BM101" s="48">
        <f t="shared" si="21"/>
        <v>0</v>
      </c>
      <c r="BN101" s="48">
        <f t="shared" si="21"/>
        <v>-7.4505805969238281E-9</v>
      </c>
      <c r="BO101" s="48">
        <f t="shared" si="21"/>
        <v>0</v>
      </c>
      <c r="BP101" s="48">
        <f t="shared" si="21"/>
        <v>0</v>
      </c>
      <c r="BQ101" s="48">
        <f t="shared" ref="BQ101:CB101" si="22">BQ95-BQ100</f>
        <v>0</v>
      </c>
      <c r="BR101" s="48">
        <f t="shared" si="22"/>
        <v>1.5133991837501526E-9</v>
      </c>
      <c r="BS101" s="48">
        <f t="shared" si="22"/>
        <v>-2.9802322387695313E-8</v>
      </c>
      <c r="BT101" s="48">
        <f t="shared" si="22"/>
        <v>0</v>
      </c>
      <c r="BU101" s="48">
        <f t="shared" si="22"/>
        <v>-2.2351741790771484E-8</v>
      </c>
      <c r="BV101" s="48">
        <f t="shared" si="22"/>
        <v>4.1909515857696533E-9</v>
      </c>
      <c r="BW101" s="48">
        <f t="shared" si="22"/>
        <v>0</v>
      </c>
      <c r="BX101" s="48">
        <f t="shared" si="22"/>
        <v>0</v>
      </c>
      <c r="BY101" s="48">
        <f t="shared" si="22"/>
        <v>0</v>
      </c>
      <c r="BZ101" s="48">
        <f t="shared" si="22"/>
        <v>0</v>
      </c>
      <c r="CA101" s="48">
        <f t="shared" si="22"/>
        <v>0</v>
      </c>
      <c r="CB101" s="48">
        <f t="shared" si="22"/>
        <v>0</v>
      </c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</row>
    <row r="102" spans="1:95" ht="0" hidden="1" customHeight="1" x14ac:dyDescent="0.25">
      <c r="C102" s="170" t="s">
        <v>872</v>
      </c>
      <c r="D102" s="171">
        <f>+D91/D95</f>
        <v>0.62075542790241034</v>
      </c>
      <c r="E102" s="171">
        <f t="shared" ref="E102:BP102" si="23">+E91/E95</f>
        <v>0.40599923817596117</v>
      </c>
      <c r="F102" s="171">
        <f t="shared" si="23"/>
        <v>0.59287340429604396</v>
      </c>
      <c r="G102" s="171">
        <f t="shared" si="23"/>
        <v>0.35563853750032109</v>
      </c>
      <c r="H102" s="171">
        <f t="shared" si="23"/>
        <v>0.51665654885218548</v>
      </c>
      <c r="I102" s="171">
        <f t="shared" si="23"/>
        <v>0.55434114103877696</v>
      </c>
      <c r="J102" s="171">
        <f t="shared" si="23"/>
        <v>0.48515468156640784</v>
      </c>
      <c r="K102" s="171">
        <f t="shared" si="23"/>
        <v>0.63618712114435905</v>
      </c>
      <c r="L102" s="171">
        <f t="shared" si="23"/>
        <v>0.59662491333774803</v>
      </c>
      <c r="M102" s="171">
        <f t="shared" si="23"/>
        <v>0.43212970924715044</v>
      </c>
      <c r="N102" s="171">
        <f t="shared" si="23"/>
        <v>0.63316314750841807</v>
      </c>
      <c r="O102" s="171">
        <f t="shared" si="23"/>
        <v>0.23215992923560538</v>
      </c>
      <c r="P102" s="171">
        <f t="shared" si="23"/>
        <v>0.65952839173926237</v>
      </c>
      <c r="Q102" s="171">
        <f t="shared" si="23"/>
        <v>0.58867892617897122</v>
      </c>
      <c r="R102" s="171">
        <f t="shared" si="23"/>
        <v>0.5357983572763777</v>
      </c>
      <c r="S102" s="171">
        <f t="shared" si="23"/>
        <v>0.4159132797890514</v>
      </c>
      <c r="T102" s="171">
        <f t="shared" si="23"/>
        <v>0.38388691646617679</v>
      </c>
      <c r="U102" s="171">
        <f t="shared" si="23"/>
        <v>0.2082469160807626</v>
      </c>
      <c r="V102" s="171">
        <f t="shared" si="23"/>
        <v>0.40366645707916926</v>
      </c>
      <c r="W102" s="171">
        <f t="shared" si="23"/>
        <v>0.25137113175799242</v>
      </c>
      <c r="X102" s="171">
        <f t="shared" si="23"/>
        <v>0.33872047022799406</v>
      </c>
      <c r="Y102" s="171">
        <f t="shared" si="23"/>
        <v>0.42971508989672064</v>
      </c>
      <c r="Z102" s="171">
        <f t="shared" si="23"/>
        <v>0.34956881405141976</v>
      </c>
      <c r="AA102" s="171">
        <f t="shared" si="23"/>
        <v>0.45972498161851011</v>
      </c>
      <c r="AB102" s="171">
        <f t="shared" si="23"/>
        <v>0.27835498569563305</v>
      </c>
      <c r="AC102" s="171">
        <f t="shared" si="23"/>
        <v>0.35080244627572849</v>
      </c>
      <c r="AD102" s="171">
        <f t="shared" si="23"/>
        <v>0.31411474518044924</v>
      </c>
      <c r="AE102" s="171">
        <f t="shared" si="23"/>
        <v>0.1455158444408523</v>
      </c>
      <c r="AF102" s="171">
        <f t="shared" si="23"/>
        <v>0.40111333258090026</v>
      </c>
      <c r="AG102" s="171">
        <f t="shared" si="23"/>
        <v>0.27160179027961401</v>
      </c>
      <c r="AH102" s="171">
        <f t="shared" si="23"/>
        <v>0.27629265997789726</v>
      </c>
      <c r="AI102" s="171">
        <f t="shared" si="23"/>
        <v>0.38804370956916939</v>
      </c>
      <c r="AJ102" s="171" t="e">
        <f t="shared" si="23"/>
        <v>#DIV/0!</v>
      </c>
      <c r="AK102" s="171">
        <f t="shared" si="23"/>
        <v>0.36048853518823099</v>
      </c>
      <c r="AL102" s="171">
        <f t="shared" si="23"/>
        <v>0.45524410566164542</v>
      </c>
      <c r="AM102" s="171">
        <f t="shared" si="23"/>
        <v>0.37490180234776599</v>
      </c>
      <c r="AN102" s="171">
        <f t="shared" si="23"/>
        <v>0.3967961248721934</v>
      </c>
      <c r="AO102" s="171">
        <f t="shared" si="23"/>
        <v>0.25892119694416293</v>
      </c>
      <c r="AP102" s="171">
        <f t="shared" si="23"/>
        <v>0.43981745210780526</v>
      </c>
      <c r="AQ102" s="171">
        <f t="shared" si="23"/>
        <v>0.12382558815131674</v>
      </c>
      <c r="AR102" s="171">
        <f t="shared" si="23"/>
        <v>0.34634373945689073</v>
      </c>
      <c r="AS102" s="171">
        <f t="shared" si="23"/>
        <v>0.33679135122967657</v>
      </c>
      <c r="AT102" s="171">
        <f t="shared" si="23"/>
        <v>0.40076932790659314</v>
      </c>
      <c r="AU102" s="171">
        <f t="shared" si="23"/>
        <v>0.37939392390396826</v>
      </c>
      <c r="AV102" s="171">
        <f t="shared" si="23"/>
        <v>0.3294324132285022</v>
      </c>
      <c r="AW102" s="171">
        <f t="shared" si="23"/>
        <v>0.35325979510004207</v>
      </c>
      <c r="AX102" s="171">
        <f t="shared" si="23"/>
        <v>0.39700175374429075</v>
      </c>
      <c r="AY102" s="171">
        <f t="shared" si="23"/>
        <v>0.23424906398990586</v>
      </c>
      <c r="AZ102" s="171">
        <f t="shared" si="23"/>
        <v>0.41520789633058047</v>
      </c>
      <c r="BA102" s="171">
        <f t="shared" si="23"/>
        <v>0.44843570718274312</v>
      </c>
      <c r="BB102" s="171">
        <f t="shared" si="23"/>
        <v>0.29816866610029508</v>
      </c>
      <c r="BC102" s="171">
        <f t="shared" si="23"/>
        <v>0.48442808309229557</v>
      </c>
      <c r="BD102" s="171">
        <f t="shared" si="23"/>
        <v>0.2167048185431083</v>
      </c>
      <c r="BE102" s="171">
        <f t="shared" si="23"/>
        <v>0.42843362807328783</v>
      </c>
      <c r="BF102" s="171">
        <f t="shared" si="23"/>
        <v>0.54543083419325022</v>
      </c>
      <c r="BG102" s="171">
        <f t="shared" si="23"/>
        <v>0.41957174581830786</v>
      </c>
      <c r="BH102" s="171">
        <f t="shared" si="23"/>
        <v>0.47545928428749562</v>
      </c>
      <c r="BI102" s="171">
        <f t="shared" si="23"/>
        <v>0.46004348894494712</v>
      </c>
      <c r="BJ102" s="171">
        <f t="shared" si="23"/>
        <v>0.6406168334921799</v>
      </c>
      <c r="BK102" s="171">
        <f t="shared" si="23"/>
        <v>0.40352039218993552</v>
      </c>
      <c r="BL102" s="171">
        <f t="shared" si="23"/>
        <v>0.44526730378242435</v>
      </c>
      <c r="BM102" s="171">
        <f t="shared" si="23"/>
        <v>0.52549342343989947</v>
      </c>
      <c r="BN102" s="171">
        <f t="shared" si="23"/>
        <v>0.45186201946467508</v>
      </c>
      <c r="BO102" s="171">
        <f t="shared" si="23"/>
        <v>0.49603526497302197</v>
      </c>
      <c r="BP102" s="171">
        <f t="shared" si="23"/>
        <v>0.68614442884394944</v>
      </c>
      <c r="BQ102" s="171">
        <f t="shared" ref="BQ102:CB102" si="24">+BQ91/BQ95</f>
        <v>0.26186503630586377</v>
      </c>
      <c r="BR102" s="171">
        <f t="shared" si="24"/>
        <v>0.46368051351649198</v>
      </c>
      <c r="BS102" s="171">
        <f t="shared" si="24"/>
        <v>0.72196759164742075</v>
      </c>
      <c r="BT102" s="171">
        <f t="shared" si="24"/>
        <v>0.59825744285870874</v>
      </c>
      <c r="BU102" s="171">
        <f t="shared" si="24"/>
        <v>0.84648246869368426</v>
      </c>
      <c r="BV102" s="171">
        <f t="shared" si="24"/>
        <v>0.61019944606963739</v>
      </c>
      <c r="BW102" s="171">
        <f t="shared" si="24"/>
        <v>0.8870510100116854</v>
      </c>
      <c r="BX102" s="171">
        <f t="shared" si="24"/>
        <v>0.46414042012062257</v>
      </c>
      <c r="BY102" s="171">
        <f t="shared" si="24"/>
        <v>0.66813212375542907</v>
      </c>
      <c r="BZ102" s="171">
        <f t="shared" si="24"/>
        <v>0.47653338622080887</v>
      </c>
      <c r="CA102" s="171">
        <f t="shared" si="24"/>
        <v>1</v>
      </c>
      <c r="CB102" s="171">
        <f t="shared" si="24"/>
        <v>0.51728622973425165</v>
      </c>
      <c r="CC102" s="81"/>
      <c r="CD102" s="81"/>
      <c r="CE102" s="81"/>
      <c r="CF102" s="81"/>
      <c r="CG102" s="81"/>
      <c r="CH102" s="81"/>
      <c r="CI102" s="81"/>
      <c r="CJ102" s="81"/>
      <c r="CK102" s="81"/>
      <c r="CL102" s="81"/>
    </row>
    <row r="103" spans="1:95" ht="0" hidden="1" customHeight="1" x14ac:dyDescent="0.25">
      <c r="C103" s="165" t="s">
        <v>856</v>
      </c>
      <c r="D103" s="229">
        <f>+'MIP(IxI)_TFEVP'!D90</f>
        <v>290884</v>
      </c>
      <c r="E103" s="229">
        <f>+'MIP(IxI)_TFEVP'!E90</f>
        <v>235472</v>
      </c>
      <c r="F103" s="229">
        <f>+'MIP(IxI)_TFEVP'!F90</f>
        <v>361596</v>
      </c>
      <c r="G103" s="229">
        <f>+'MIP(IxI)_TFEVP'!G90</f>
        <v>150470</v>
      </c>
      <c r="H103" s="229">
        <f>+'MIP(IxI)_TFEVP'!H90</f>
        <v>2809762</v>
      </c>
      <c r="I103" s="229">
        <f>+'MIP(IxI)_TFEVP'!I90</f>
        <v>674621</v>
      </c>
      <c r="J103" s="229">
        <f>+'MIP(IxI)_TFEVP'!J90</f>
        <v>255423</v>
      </c>
      <c r="K103" s="229">
        <f>+'MIP(IxI)_TFEVP'!K90</f>
        <v>528762</v>
      </c>
      <c r="L103" s="229">
        <f>+'MIP(IxI)_TFEVP'!L90</f>
        <v>259492</v>
      </c>
      <c r="M103" s="229">
        <f>+'MIP(IxI)_TFEVP'!M90</f>
        <v>1668868</v>
      </c>
      <c r="N103" s="229">
        <f>+'MIP(IxI)_TFEVP'!N90</f>
        <v>168417</v>
      </c>
      <c r="O103" s="229">
        <f>+'MIP(IxI)_TFEVP'!O90</f>
        <v>5048593</v>
      </c>
      <c r="P103" s="229">
        <f>+'MIP(IxI)_TFEVP'!P90</f>
        <v>1385571</v>
      </c>
      <c r="Q103" s="229">
        <f>+'MIP(IxI)_TFEVP'!Q90</f>
        <v>3725903</v>
      </c>
      <c r="R103" s="229">
        <f>+'MIP(IxI)_TFEVP'!R90</f>
        <v>1681693</v>
      </c>
      <c r="S103" s="229">
        <f>+'MIP(IxI)_TFEVP'!S90</f>
        <v>173663</v>
      </c>
      <c r="T103" s="229">
        <f>+'MIP(IxI)_TFEVP'!T90</f>
        <v>1838954</v>
      </c>
      <c r="U103" s="229">
        <f>+'MIP(IxI)_TFEVP'!U90</f>
        <v>2329815</v>
      </c>
      <c r="V103" s="229">
        <f>+'MIP(IxI)_TFEVP'!V90</f>
        <v>4458542</v>
      </c>
      <c r="W103" s="229">
        <f>+'MIP(IxI)_TFEVP'!W90</f>
        <v>1279126</v>
      </c>
      <c r="X103" s="229">
        <f>+'MIP(IxI)_TFEVP'!X90</f>
        <v>1235290</v>
      </c>
      <c r="Y103" s="229">
        <f>+'MIP(IxI)_TFEVP'!Y90</f>
        <v>474927</v>
      </c>
      <c r="Z103" s="229">
        <f>+'MIP(IxI)_TFEVP'!Z90</f>
        <v>1354908</v>
      </c>
      <c r="AA103" s="229">
        <f>+'MIP(IxI)_TFEVP'!AA90</f>
        <v>276288</v>
      </c>
      <c r="AB103" s="229">
        <f>+'MIP(IxI)_TFEVP'!AB90</f>
        <v>297903</v>
      </c>
      <c r="AC103" s="229">
        <f>+'MIP(IxI)_TFEVP'!AC90</f>
        <v>187572</v>
      </c>
      <c r="AD103" s="229">
        <f>+'MIP(IxI)_TFEVP'!AD90</f>
        <v>184082</v>
      </c>
      <c r="AE103" s="229">
        <f>+'MIP(IxI)_TFEVP'!AE90</f>
        <v>2790964</v>
      </c>
      <c r="AF103" s="229">
        <f>+'MIP(IxI)_TFEVP'!AF90</f>
        <v>742871</v>
      </c>
      <c r="AG103" s="229">
        <f>+'MIP(IxI)_TFEVP'!AG90</f>
        <v>108551</v>
      </c>
      <c r="AH103" s="229">
        <f>+'MIP(IxI)_TFEVP'!AH90</f>
        <v>683014</v>
      </c>
      <c r="AI103" s="229">
        <f>+'MIP(IxI)_TFEVP'!AI90</f>
        <v>411223</v>
      </c>
      <c r="AJ103" s="229">
        <f>+'MIP(IxI)_TFEVP'!AJ90</f>
        <v>0</v>
      </c>
      <c r="AK103" s="229">
        <f>+'MIP(IxI)_TFEVP'!AK90</f>
        <v>346424</v>
      </c>
      <c r="AL103" s="229">
        <f>+'MIP(IxI)_TFEVP'!AL90</f>
        <v>583518</v>
      </c>
      <c r="AM103" s="229">
        <f>+'MIP(IxI)_TFEVP'!AM90</f>
        <v>194950</v>
      </c>
      <c r="AN103" s="229">
        <f>+'MIP(IxI)_TFEVP'!AN90</f>
        <v>615917</v>
      </c>
      <c r="AO103" s="229">
        <f>+'MIP(IxI)_TFEVP'!AO90</f>
        <v>1488542</v>
      </c>
      <c r="AP103" s="229">
        <f>+'MIP(IxI)_TFEVP'!AP90</f>
        <v>347130</v>
      </c>
      <c r="AQ103" s="229">
        <f>+'MIP(IxI)_TFEVP'!AQ90</f>
        <v>4483317</v>
      </c>
      <c r="AR103" s="229">
        <f>+'MIP(IxI)_TFEVP'!AR90</f>
        <v>455301</v>
      </c>
      <c r="AS103" s="229">
        <f>+'MIP(IxI)_TFEVP'!AS90</f>
        <v>848537</v>
      </c>
      <c r="AT103" s="229">
        <f>+'MIP(IxI)_TFEVP'!AT90</f>
        <v>370134</v>
      </c>
      <c r="AU103" s="229">
        <f>+'MIP(IxI)_TFEVP'!AU90</f>
        <v>145691</v>
      </c>
      <c r="AV103" s="229">
        <f>+'MIP(IxI)_TFEVP'!AV90</f>
        <v>1041885</v>
      </c>
      <c r="AW103" s="229">
        <f>+'MIP(IxI)_TFEVP'!AW90</f>
        <v>255161</v>
      </c>
      <c r="AX103" s="229">
        <f>+'MIP(IxI)_TFEVP'!AX90</f>
        <v>642971</v>
      </c>
      <c r="AY103" s="229">
        <f>+'MIP(IxI)_TFEVP'!AY90</f>
        <v>1225311</v>
      </c>
      <c r="AZ103" s="229">
        <f>+'MIP(IxI)_TFEVP'!AZ90</f>
        <v>729034</v>
      </c>
      <c r="BA103" s="229">
        <f>+'MIP(IxI)_TFEVP'!BA90</f>
        <v>144212</v>
      </c>
      <c r="BB103" s="229">
        <f>+'MIP(IxI)_TFEVP'!BB90</f>
        <v>593976</v>
      </c>
      <c r="BC103" s="229">
        <f>+'MIP(IxI)_TFEVP'!BC90</f>
        <v>147054</v>
      </c>
      <c r="BD103" s="229">
        <f>+'MIP(IxI)_TFEVP'!BD90</f>
        <v>604295</v>
      </c>
      <c r="BE103" s="229">
        <f>+'MIP(IxI)_TFEVP'!BE90</f>
        <v>412408</v>
      </c>
      <c r="BF103" s="229">
        <f>+'MIP(IxI)_TFEVP'!BF90</f>
        <v>359021</v>
      </c>
      <c r="BG103" s="229">
        <f>+'MIP(IxI)_TFEVP'!BG90</f>
        <v>2136687</v>
      </c>
      <c r="BH103" s="229">
        <f>+'MIP(IxI)_TFEVP'!BH90</f>
        <v>535437</v>
      </c>
      <c r="BI103" s="229">
        <f>+'MIP(IxI)_TFEVP'!BI90</f>
        <v>6277752</v>
      </c>
      <c r="BJ103" s="229">
        <f>+'MIP(IxI)_TFEVP'!BJ90</f>
        <v>10473656</v>
      </c>
      <c r="BK103" s="229">
        <f>+'MIP(IxI)_TFEVP'!BK90</f>
        <v>7546558</v>
      </c>
      <c r="BL103" s="229">
        <f>+'MIP(IxI)_TFEVP'!BL90</f>
        <v>225916</v>
      </c>
      <c r="BM103" s="229">
        <f>+'MIP(IxI)_TFEVP'!BM90</f>
        <v>326917</v>
      </c>
      <c r="BN103" s="229">
        <f>+'MIP(IxI)_TFEVP'!BN90</f>
        <v>1481532</v>
      </c>
      <c r="BO103" s="229">
        <f>+'MIP(IxI)_TFEVP'!BO90</f>
        <v>2505692</v>
      </c>
      <c r="BP103" s="229">
        <f>+'MIP(IxI)_TFEVP'!BP90</f>
        <v>2131423</v>
      </c>
      <c r="BQ103" s="229">
        <f>+'MIP(IxI)_TFEVP'!BQ90</f>
        <v>1328530</v>
      </c>
      <c r="BR103" s="229">
        <f>+'MIP(IxI)_TFEVP'!BR90</f>
        <v>355265</v>
      </c>
      <c r="BS103" s="229">
        <f>+'MIP(IxI)_TFEVP'!BS90</f>
        <v>3016509</v>
      </c>
      <c r="BT103" s="229">
        <f>+'MIP(IxI)_TFEVP'!BT90</f>
        <v>5648050</v>
      </c>
      <c r="BU103" s="229">
        <f>+'MIP(IxI)_TFEVP'!BU90</f>
        <v>1531764</v>
      </c>
      <c r="BV103" s="229">
        <f>+'MIP(IxI)_TFEVP'!BV90</f>
        <v>1126623</v>
      </c>
      <c r="BW103" s="229">
        <f>+'MIP(IxI)_TFEVP'!BW90</f>
        <v>507068</v>
      </c>
      <c r="BX103" s="229">
        <f>+'MIP(IxI)_TFEVP'!BX90</f>
        <v>2234199</v>
      </c>
      <c r="BY103" s="229">
        <f>+'MIP(IxI)_TFEVP'!BY90</f>
        <v>1349628</v>
      </c>
      <c r="BZ103" s="229">
        <f>+'MIP(IxI)_TFEVP'!BZ90</f>
        <v>1306502</v>
      </c>
      <c r="CA103" s="229">
        <f>+'MIP(IxI)_TFEVP'!CA90</f>
        <v>0</v>
      </c>
      <c r="CB103" s="229">
        <f>+'MIP(IxI)_TFEVP'!CB90</f>
        <v>106153717</v>
      </c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</row>
    <row r="104" spans="1:95" ht="0" hidden="1" customHeight="1" x14ac:dyDescent="0.25">
      <c r="C104" s="163" t="s">
        <v>855</v>
      </c>
      <c r="D104" s="48">
        <f>+D103-D90</f>
        <v>0</v>
      </c>
      <c r="E104" s="48">
        <f t="shared" ref="E104:BP104" si="25">+E103-E90</f>
        <v>0</v>
      </c>
      <c r="F104" s="48">
        <f t="shared" si="25"/>
        <v>0</v>
      </c>
      <c r="G104" s="48">
        <f t="shared" si="25"/>
        <v>0</v>
      </c>
      <c r="H104" s="48">
        <f t="shared" si="25"/>
        <v>0</v>
      </c>
      <c r="I104" s="48">
        <f t="shared" si="25"/>
        <v>0</v>
      </c>
      <c r="J104" s="48">
        <f t="shared" si="25"/>
        <v>0</v>
      </c>
      <c r="K104" s="48">
        <f t="shared" si="25"/>
        <v>0</v>
      </c>
      <c r="L104" s="48">
        <f t="shared" si="25"/>
        <v>0</v>
      </c>
      <c r="M104" s="48">
        <f t="shared" si="25"/>
        <v>3.2596290111541748E-9</v>
      </c>
      <c r="N104" s="48">
        <f t="shared" si="25"/>
        <v>-3.4924596548080444E-10</v>
      </c>
      <c r="O104" s="48">
        <f t="shared" si="25"/>
        <v>0</v>
      </c>
      <c r="P104" s="48">
        <f t="shared" si="25"/>
        <v>0</v>
      </c>
      <c r="Q104" s="48">
        <f t="shared" si="25"/>
        <v>-6.9849193096160889E-9</v>
      </c>
      <c r="R104" s="48">
        <f t="shared" si="25"/>
        <v>0</v>
      </c>
      <c r="S104" s="48">
        <f t="shared" si="25"/>
        <v>0</v>
      </c>
      <c r="T104" s="48">
        <f t="shared" si="25"/>
        <v>2.5611370801925659E-9</v>
      </c>
      <c r="U104" s="48">
        <f t="shared" si="25"/>
        <v>0</v>
      </c>
      <c r="V104" s="48">
        <f t="shared" si="25"/>
        <v>8.3819031715393066E-9</v>
      </c>
      <c r="W104" s="48">
        <f t="shared" si="25"/>
        <v>0</v>
      </c>
      <c r="X104" s="48">
        <f t="shared" si="25"/>
        <v>0</v>
      </c>
      <c r="Y104" s="48">
        <f t="shared" si="25"/>
        <v>0</v>
      </c>
      <c r="Z104" s="48">
        <f t="shared" si="25"/>
        <v>0</v>
      </c>
      <c r="AA104" s="48">
        <f t="shared" si="25"/>
        <v>0</v>
      </c>
      <c r="AB104" s="48">
        <f t="shared" si="25"/>
        <v>0</v>
      </c>
      <c r="AC104" s="48">
        <f t="shared" si="25"/>
        <v>0</v>
      </c>
      <c r="AD104" s="48">
        <f t="shared" si="25"/>
        <v>0</v>
      </c>
      <c r="AE104" s="48">
        <f t="shared" si="25"/>
        <v>0</v>
      </c>
      <c r="AF104" s="48">
        <f t="shared" si="25"/>
        <v>0</v>
      </c>
      <c r="AG104" s="48">
        <f t="shared" si="25"/>
        <v>1.4551915228366852E-10</v>
      </c>
      <c r="AH104" s="48">
        <f t="shared" si="25"/>
        <v>0</v>
      </c>
      <c r="AI104" s="48">
        <f t="shared" si="25"/>
        <v>0</v>
      </c>
      <c r="AJ104" s="48">
        <f t="shared" si="25"/>
        <v>0</v>
      </c>
      <c r="AK104" s="48">
        <f t="shared" si="25"/>
        <v>0</v>
      </c>
      <c r="AL104" s="48">
        <f t="shared" si="25"/>
        <v>0</v>
      </c>
      <c r="AM104" s="48">
        <f t="shared" si="25"/>
        <v>3.2014213502407074E-10</v>
      </c>
      <c r="AN104" s="48">
        <f t="shared" si="25"/>
        <v>0</v>
      </c>
      <c r="AO104" s="48">
        <f t="shared" si="25"/>
        <v>0</v>
      </c>
      <c r="AP104" s="48">
        <f t="shared" si="25"/>
        <v>0</v>
      </c>
      <c r="AQ104" s="48">
        <f t="shared" si="25"/>
        <v>0</v>
      </c>
      <c r="AR104" s="48">
        <f t="shared" si="25"/>
        <v>0</v>
      </c>
      <c r="AS104" s="48">
        <f t="shared" si="25"/>
        <v>0</v>
      </c>
      <c r="AT104" s="48">
        <f t="shared" si="25"/>
        <v>6.9849193096160889E-10</v>
      </c>
      <c r="AU104" s="48">
        <f t="shared" si="25"/>
        <v>0</v>
      </c>
      <c r="AV104" s="48">
        <f t="shared" si="25"/>
        <v>0</v>
      </c>
      <c r="AW104" s="48">
        <f t="shared" si="25"/>
        <v>0</v>
      </c>
      <c r="AX104" s="48">
        <f t="shared" si="25"/>
        <v>0</v>
      </c>
      <c r="AY104" s="48">
        <f t="shared" si="25"/>
        <v>0</v>
      </c>
      <c r="AZ104" s="48">
        <f t="shared" si="25"/>
        <v>0</v>
      </c>
      <c r="BA104" s="48">
        <f t="shared" si="25"/>
        <v>0</v>
      </c>
      <c r="BB104" s="48">
        <f t="shared" si="25"/>
        <v>0</v>
      </c>
      <c r="BC104" s="48">
        <f t="shared" si="25"/>
        <v>0</v>
      </c>
      <c r="BD104" s="48">
        <f t="shared" si="25"/>
        <v>0</v>
      </c>
      <c r="BE104" s="48">
        <f t="shared" si="25"/>
        <v>0</v>
      </c>
      <c r="BF104" s="48">
        <f t="shared" si="25"/>
        <v>0</v>
      </c>
      <c r="BG104" s="48">
        <f t="shared" si="25"/>
        <v>0</v>
      </c>
      <c r="BH104" s="48">
        <f t="shared" si="25"/>
        <v>0</v>
      </c>
      <c r="BI104" s="48">
        <f t="shared" si="25"/>
        <v>0</v>
      </c>
      <c r="BJ104" s="48">
        <f t="shared" si="25"/>
        <v>0</v>
      </c>
      <c r="BK104" s="48">
        <f t="shared" si="25"/>
        <v>0</v>
      </c>
      <c r="BL104" s="48">
        <f t="shared" si="25"/>
        <v>-2.9103830456733704E-10</v>
      </c>
      <c r="BM104" s="48">
        <f t="shared" si="25"/>
        <v>0</v>
      </c>
      <c r="BN104" s="48">
        <f t="shared" si="25"/>
        <v>0</v>
      </c>
      <c r="BO104" s="48">
        <f t="shared" si="25"/>
        <v>0</v>
      </c>
      <c r="BP104" s="48">
        <f t="shared" si="25"/>
        <v>0</v>
      </c>
      <c r="BQ104" s="48">
        <f t="shared" ref="BQ104:CA104" si="26">+BQ103-BQ90</f>
        <v>0</v>
      </c>
      <c r="BR104" s="48">
        <f t="shared" si="26"/>
        <v>0</v>
      </c>
      <c r="BS104" s="48">
        <f t="shared" si="26"/>
        <v>0</v>
      </c>
      <c r="BT104" s="48">
        <f t="shared" si="26"/>
        <v>0</v>
      </c>
      <c r="BU104" s="48">
        <f t="shared" si="26"/>
        <v>0</v>
      </c>
      <c r="BV104" s="48">
        <f t="shared" si="26"/>
        <v>0</v>
      </c>
      <c r="BW104" s="48">
        <f t="shared" si="26"/>
        <v>0</v>
      </c>
      <c r="BX104" s="48">
        <f t="shared" si="26"/>
        <v>0</v>
      </c>
      <c r="BY104" s="48">
        <f t="shared" si="26"/>
        <v>0</v>
      </c>
      <c r="BZ104" s="48">
        <f t="shared" si="26"/>
        <v>0</v>
      </c>
      <c r="CA104" s="48">
        <f t="shared" si="26"/>
        <v>0</v>
      </c>
      <c r="CB104" s="48">
        <f>+SUM(D104:CA104)</f>
        <v>7.7416189014911652E-9</v>
      </c>
      <c r="CC104" s="81"/>
      <c r="CD104" s="81"/>
      <c r="CE104" s="81"/>
      <c r="CF104" s="81"/>
      <c r="CG104" s="81"/>
      <c r="CH104" s="81"/>
      <c r="CI104" s="81"/>
      <c r="CJ104" s="81"/>
      <c r="CK104" s="81"/>
      <c r="CL104" s="81"/>
    </row>
    <row r="105" spans="1:95" ht="0" hidden="1" customHeight="1" x14ac:dyDescent="0.2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K105" s="110"/>
      <c r="CL105" s="110"/>
    </row>
    <row r="106" spans="1:95" ht="0" hidden="1" customHeight="1" x14ac:dyDescent="0.25">
      <c r="C106" s="231" t="s">
        <v>857</v>
      </c>
      <c r="D106" s="232">
        <f>+'MIP(IxI)_TFEVP'!D95</f>
        <v>767009</v>
      </c>
      <c r="E106" s="232">
        <f>+'MIP(IxI)_TFEVP'!E95</f>
        <v>396417</v>
      </c>
      <c r="F106" s="232">
        <f>+'MIP(IxI)_TFEVP'!F95</f>
        <v>888166</v>
      </c>
      <c r="G106" s="232">
        <f>+'MIP(IxI)_TFEVP'!G95</f>
        <v>233518</v>
      </c>
      <c r="H106" s="232">
        <f>+'MIP(IxI)_TFEVP'!H95</f>
        <v>5813179</v>
      </c>
      <c r="I106" s="232">
        <f>+'MIP(IxI)_TFEVP'!I95</f>
        <v>1513761</v>
      </c>
      <c r="J106" s="232">
        <f>+'MIP(IxI)_TFEVP'!J95</f>
        <v>496116</v>
      </c>
      <c r="K106" s="232">
        <f>+'MIP(IxI)_TFEVP'!K95</f>
        <v>1453390</v>
      </c>
      <c r="L106" s="232">
        <f>+'MIP(IxI)_TFEVP'!L95</f>
        <v>643302</v>
      </c>
      <c r="M106" s="232">
        <f>+'MIP(IxI)_TFEVP'!M95</f>
        <v>2938819</v>
      </c>
      <c r="N106" s="232">
        <f>+'MIP(IxI)_TFEVP'!N95</f>
        <v>459106</v>
      </c>
      <c r="O106" s="232">
        <f>+'MIP(IxI)_TFEVP'!O95</f>
        <v>6575058</v>
      </c>
      <c r="P106" s="232">
        <f>+'MIP(IxI)_TFEVP'!P95</f>
        <v>4069564</v>
      </c>
      <c r="Q106" s="232">
        <f>+'MIP(IxI)_TFEVP'!Q95</f>
        <v>9058381</v>
      </c>
      <c r="R106" s="232">
        <f>+'MIP(IxI)_TFEVP'!R95</f>
        <v>3622764</v>
      </c>
      <c r="S106" s="232">
        <f>+'MIP(IxI)_TFEVP'!S95</f>
        <v>297324</v>
      </c>
      <c r="T106" s="232">
        <f>+'MIP(IxI)_TFEVP'!T95</f>
        <v>2984767</v>
      </c>
      <c r="U106" s="232">
        <f>+'MIP(IxI)_TFEVP'!U95</f>
        <v>2942603</v>
      </c>
      <c r="V106" s="232">
        <f>+'MIP(IxI)_TFEVP'!V95</f>
        <v>7476591</v>
      </c>
      <c r="W106" s="232">
        <f>+'MIP(IxI)_TFEVP'!W95</f>
        <v>1708625</v>
      </c>
      <c r="X106" s="232">
        <f>+'MIP(IxI)_TFEVP'!X95</f>
        <v>1868030</v>
      </c>
      <c r="Y106" s="232">
        <f>+'MIP(IxI)_TFEVP'!Y95</f>
        <v>832789</v>
      </c>
      <c r="Z106" s="232">
        <f>+'MIP(IxI)_TFEVP'!Z95</f>
        <v>2083092</v>
      </c>
      <c r="AA106" s="232">
        <f>+'MIP(IxI)_TFEVP'!AA95</f>
        <v>511384</v>
      </c>
      <c r="AB106" s="232">
        <f>+'MIP(IxI)_TFEVP'!AB95</f>
        <v>412811</v>
      </c>
      <c r="AC106" s="232">
        <f>+'MIP(IxI)_TFEVP'!AC95</f>
        <v>288929</v>
      </c>
      <c r="AD106" s="232">
        <f>+'MIP(IxI)_TFEVP'!AD95</f>
        <v>268386</v>
      </c>
      <c r="AE106" s="232">
        <f>+'MIP(IxI)_TFEVP'!AE95</f>
        <v>3266256</v>
      </c>
      <c r="AF106" s="232">
        <f>+'MIP(IxI)_TFEVP'!AF95</f>
        <v>1240420</v>
      </c>
      <c r="AG106" s="232">
        <f>+'MIP(IxI)_TFEVP'!AG95</f>
        <v>149027</v>
      </c>
      <c r="AH106" s="232">
        <f>+'MIP(IxI)_TFEVP'!AH95</f>
        <v>943771</v>
      </c>
      <c r="AI106" s="232">
        <f>+'MIP(IxI)_TFEVP'!AI95</f>
        <v>671981</v>
      </c>
      <c r="AJ106" s="232">
        <f>+'MIP(IxI)_TFEVP'!AJ95</f>
        <v>0</v>
      </c>
      <c r="AK106" s="232">
        <f>+'MIP(IxI)_TFEVP'!AK95</f>
        <v>541701</v>
      </c>
      <c r="AL106" s="232">
        <f>+'MIP(IxI)_TFEVP'!AL95</f>
        <v>1071155</v>
      </c>
      <c r="AM106" s="232">
        <f>+'MIP(IxI)_TFEVP'!AM95</f>
        <v>311871</v>
      </c>
      <c r="AN106" s="232">
        <f>+'MIP(IxI)_TFEVP'!AN95</f>
        <v>1021076</v>
      </c>
      <c r="AO106" s="232">
        <f>+'MIP(IxI)_TFEVP'!AO95</f>
        <v>2008615</v>
      </c>
      <c r="AP106" s="232">
        <f>+'MIP(IxI)_TFEVP'!AP95</f>
        <v>619673</v>
      </c>
      <c r="AQ106" s="232">
        <f>+'MIP(IxI)_TFEVP'!AQ95</f>
        <v>5116923</v>
      </c>
      <c r="AR106" s="232">
        <f>+'MIP(IxI)_TFEVP'!AR95</f>
        <v>696545</v>
      </c>
      <c r="AS106" s="232">
        <f>+'MIP(IxI)_TFEVP'!AS95</f>
        <v>1279442</v>
      </c>
      <c r="AT106" s="232">
        <f>+'MIP(IxI)_TFEVP'!AT95</f>
        <v>617682</v>
      </c>
      <c r="AU106" s="232">
        <f>+'MIP(IxI)_TFEVP'!AU95</f>
        <v>234756</v>
      </c>
      <c r="AV106" s="232">
        <f>+'MIP(IxI)_TFEVP'!AV95</f>
        <v>1553736</v>
      </c>
      <c r="AW106" s="232">
        <f>+'MIP(IxI)_TFEVP'!AW95</f>
        <v>394534</v>
      </c>
      <c r="AX106" s="232">
        <f>+'MIP(IxI)_TFEVP'!AX95</f>
        <v>1066290</v>
      </c>
      <c r="AY106" s="232">
        <f>+'MIP(IxI)_TFEVP'!AY95</f>
        <v>1600143</v>
      </c>
      <c r="AZ106" s="232">
        <f>+'MIP(IxI)_TFEVP'!AZ95</f>
        <v>1246655</v>
      </c>
      <c r="BA106" s="232">
        <f>+'MIP(IxI)_TFEVP'!BA95</f>
        <v>261460</v>
      </c>
      <c r="BB106" s="232">
        <f>+'MIP(IxI)_TFEVP'!BB95</f>
        <v>846323</v>
      </c>
      <c r="BC106" s="232">
        <f>+'MIP(IxI)_TFEVP'!BC95</f>
        <v>285225</v>
      </c>
      <c r="BD106" s="232">
        <f>+'MIP(IxI)_TFEVP'!BD95</f>
        <v>771478</v>
      </c>
      <c r="BE106" s="232">
        <f>+'MIP(IxI)_TFEVP'!BE95</f>
        <v>721540</v>
      </c>
      <c r="BF106" s="232">
        <f>+'MIP(IxI)_TFEVP'!BF95</f>
        <v>789805</v>
      </c>
      <c r="BG106" s="232">
        <f>+'MIP(IxI)_TFEVP'!BG95</f>
        <v>3681225</v>
      </c>
      <c r="BH106" s="232">
        <f>+'MIP(IxI)_TFEVP'!BH95</f>
        <v>1020773</v>
      </c>
      <c r="BI106" s="232">
        <f>+'MIP(IxI)_TFEVP'!BI95</f>
        <v>11626403</v>
      </c>
      <c r="BJ106" s="232">
        <f>+'MIP(IxI)_TFEVP'!BJ95</f>
        <v>29143424</v>
      </c>
      <c r="BK106" s="232">
        <f>+'MIP(IxI)_TFEVP'!BK95</f>
        <v>12651829</v>
      </c>
      <c r="BL106" s="232">
        <f>+'MIP(IxI)_TFEVP'!BL95</f>
        <v>407252</v>
      </c>
      <c r="BM106" s="232">
        <f>+'MIP(IxI)_TFEVP'!BM95</f>
        <v>688962</v>
      </c>
      <c r="BN106" s="232">
        <f>+'MIP(IxI)_TFEVP'!BN95</f>
        <v>2702845</v>
      </c>
      <c r="BO106" s="232">
        <f>+'MIP(IxI)_TFEVP'!BO95</f>
        <v>4971959</v>
      </c>
      <c r="BP106" s="232">
        <f>+'MIP(IxI)_TFEVP'!BP95</f>
        <v>6791095</v>
      </c>
      <c r="BQ106" s="232">
        <f>+'MIP(IxI)_TFEVP'!BQ95</f>
        <v>1799847</v>
      </c>
      <c r="BR106" s="232">
        <f>+'MIP(IxI)_TFEVP'!BR95</f>
        <v>662413</v>
      </c>
      <c r="BS106" s="232">
        <f>+'MIP(IxI)_TFEVP'!BS95</f>
        <v>10849487</v>
      </c>
      <c r="BT106" s="232">
        <f>+'MIP(IxI)_TFEVP'!BT95</f>
        <v>14058879</v>
      </c>
      <c r="BU106" s="232">
        <f>+'MIP(IxI)_TFEVP'!BU95</f>
        <v>9977779</v>
      </c>
      <c r="BV106" s="232">
        <f>+'MIP(IxI)_TFEVP'!BV95</f>
        <v>2890255</v>
      </c>
      <c r="BW106" s="232">
        <f>+'MIP(IxI)_TFEVP'!BW95</f>
        <v>4489354</v>
      </c>
      <c r="BX106" s="232">
        <f>+'MIP(IxI)_TFEVP'!BX95</f>
        <v>4169374</v>
      </c>
      <c r="BY106" s="232">
        <f>+'MIP(IxI)_TFEVP'!BY95</f>
        <v>4066763</v>
      </c>
      <c r="BZ106" s="232">
        <f>+'MIP(IxI)_TFEVP'!BZ95</f>
        <v>2495865</v>
      </c>
      <c r="CA106" s="232">
        <f>+'MIP(IxI)_TFEVP'!CA95</f>
        <v>832526</v>
      </c>
      <c r="CB106" s="232">
        <f>+'MIP(IxI)_TFEVP'!CB95</f>
        <v>219910273</v>
      </c>
      <c r="CC106" s="157"/>
      <c r="CD106" s="157"/>
      <c r="CE106" s="157"/>
      <c r="CF106" s="157"/>
      <c r="CG106" s="157"/>
      <c r="CH106" s="157"/>
      <c r="CI106" s="157"/>
      <c r="CJ106" s="157"/>
      <c r="CK106" s="110"/>
      <c r="CL106" s="110"/>
    </row>
    <row r="107" spans="1:95" ht="0" hidden="1" customHeight="1" x14ac:dyDescent="0.25">
      <c r="C107" s="233" t="s">
        <v>855</v>
      </c>
      <c r="D107" s="234">
        <f>+D106-D95</f>
        <v>0</v>
      </c>
      <c r="E107" s="234">
        <f t="shared" ref="E107:BP107" si="27">+E106-E95</f>
        <v>0</v>
      </c>
      <c r="F107" s="234">
        <f t="shared" si="27"/>
        <v>0</v>
      </c>
      <c r="G107" s="234">
        <f t="shared" si="27"/>
        <v>0</v>
      </c>
      <c r="H107" s="234">
        <f t="shared" si="27"/>
        <v>0</v>
      </c>
      <c r="I107" s="234">
        <f t="shared" si="27"/>
        <v>0</v>
      </c>
      <c r="J107" s="234">
        <f t="shared" si="27"/>
        <v>0</v>
      </c>
      <c r="K107" s="234">
        <f t="shared" si="27"/>
        <v>0</v>
      </c>
      <c r="L107" s="234">
        <f t="shared" si="27"/>
        <v>0</v>
      </c>
      <c r="M107" s="234">
        <f t="shared" si="27"/>
        <v>0</v>
      </c>
      <c r="N107" s="234">
        <f t="shared" si="27"/>
        <v>0</v>
      </c>
      <c r="O107" s="234">
        <f t="shared" si="27"/>
        <v>0</v>
      </c>
      <c r="P107" s="234">
        <f t="shared" si="27"/>
        <v>0</v>
      </c>
      <c r="Q107" s="234">
        <f t="shared" si="27"/>
        <v>0</v>
      </c>
      <c r="R107" s="234">
        <f t="shared" si="27"/>
        <v>0</v>
      </c>
      <c r="S107" s="234">
        <f t="shared" si="27"/>
        <v>0</v>
      </c>
      <c r="T107" s="234">
        <f t="shared" si="27"/>
        <v>0</v>
      </c>
      <c r="U107" s="234">
        <f t="shared" si="27"/>
        <v>0</v>
      </c>
      <c r="V107" s="234">
        <f t="shared" si="27"/>
        <v>8.3819031715393066E-9</v>
      </c>
      <c r="W107" s="234">
        <f t="shared" si="27"/>
        <v>0</v>
      </c>
      <c r="X107" s="234">
        <f t="shared" si="27"/>
        <v>0</v>
      </c>
      <c r="Y107" s="234">
        <f t="shared" si="27"/>
        <v>0</v>
      </c>
      <c r="Z107" s="234">
        <f t="shared" si="27"/>
        <v>0</v>
      </c>
      <c r="AA107" s="234">
        <f t="shared" si="27"/>
        <v>0</v>
      </c>
      <c r="AB107" s="234">
        <f t="shared" si="27"/>
        <v>0</v>
      </c>
      <c r="AC107" s="234">
        <f t="shared" si="27"/>
        <v>0</v>
      </c>
      <c r="AD107" s="234">
        <f t="shared" si="27"/>
        <v>0</v>
      </c>
      <c r="AE107" s="234">
        <f t="shared" si="27"/>
        <v>0</v>
      </c>
      <c r="AF107" s="234">
        <f t="shared" si="27"/>
        <v>0</v>
      </c>
      <c r="AG107" s="234">
        <f t="shared" si="27"/>
        <v>0</v>
      </c>
      <c r="AH107" s="234">
        <f t="shared" si="27"/>
        <v>0</v>
      </c>
      <c r="AI107" s="234">
        <f t="shared" si="27"/>
        <v>0</v>
      </c>
      <c r="AJ107" s="234">
        <f t="shared" si="27"/>
        <v>0</v>
      </c>
      <c r="AK107" s="234">
        <f t="shared" si="27"/>
        <v>0</v>
      </c>
      <c r="AL107" s="234">
        <f t="shared" si="27"/>
        <v>0</v>
      </c>
      <c r="AM107" s="234">
        <f t="shared" si="27"/>
        <v>0</v>
      </c>
      <c r="AN107" s="234">
        <f t="shared" si="27"/>
        <v>0</v>
      </c>
      <c r="AO107" s="234">
        <f t="shared" si="27"/>
        <v>0</v>
      </c>
      <c r="AP107" s="234">
        <f t="shared" si="27"/>
        <v>0</v>
      </c>
      <c r="AQ107" s="234">
        <f t="shared" si="27"/>
        <v>0</v>
      </c>
      <c r="AR107" s="234">
        <f t="shared" si="27"/>
        <v>0</v>
      </c>
      <c r="AS107" s="234">
        <f t="shared" si="27"/>
        <v>0</v>
      </c>
      <c r="AT107" s="234">
        <f t="shared" si="27"/>
        <v>0</v>
      </c>
      <c r="AU107" s="234">
        <f t="shared" si="27"/>
        <v>0</v>
      </c>
      <c r="AV107" s="234">
        <f t="shared" si="27"/>
        <v>0</v>
      </c>
      <c r="AW107" s="234">
        <f t="shared" si="27"/>
        <v>0</v>
      </c>
      <c r="AX107" s="234">
        <f t="shared" si="27"/>
        <v>0</v>
      </c>
      <c r="AY107" s="234">
        <f t="shared" si="27"/>
        <v>0</v>
      </c>
      <c r="AZ107" s="234">
        <f t="shared" si="27"/>
        <v>0</v>
      </c>
      <c r="BA107" s="234">
        <f t="shared" si="27"/>
        <v>0</v>
      </c>
      <c r="BB107" s="234">
        <f t="shared" si="27"/>
        <v>0</v>
      </c>
      <c r="BC107" s="234">
        <f t="shared" si="27"/>
        <v>0</v>
      </c>
      <c r="BD107" s="234">
        <f t="shared" si="27"/>
        <v>0</v>
      </c>
      <c r="BE107" s="234">
        <f t="shared" si="27"/>
        <v>0</v>
      </c>
      <c r="BF107" s="234">
        <f t="shared" si="27"/>
        <v>0</v>
      </c>
      <c r="BG107" s="234">
        <f t="shared" si="27"/>
        <v>0</v>
      </c>
      <c r="BH107" s="234">
        <f t="shared" si="27"/>
        <v>0</v>
      </c>
      <c r="BI107" s="234">
        <f t="shared" si="27"/>
        <v>0</v>
      </c>
      <c r="BJ107" s="234">
        <f t="shared" si="27"/>
        <v>0</v>
      </c>
      <c r="BK107" s="234">
        <f t="shared" si="27"/>
        <v>0</v>
      </c>
      <c r="BL107" s="234">
        <f t="shared" si="27"/>
        <v>0</v>
      </c>
      <c r="BM107" s="234">
        <f t="shared" si="27"/>
        <v>0</v>
      </c>
      <c r="BN107" s="234">
        <f t="shared" si="27"/>
        <v>0</v>
      </c>
      <c r="BO107" s="234">
        <f t="shared" si="27"/>
        <v>0</v>
      </c>
      <c r="BP107" s="234">
        <f t="shared" si="27"/>
        <v>0</v>
      </c>
      <c r="BQ107" s="234">
        <f t="shared" ref="BQ107:CB107" si="28">+BQ106-BQ95</f>
        <v>0</v>
      </c>
      <c r="BR107" s="234">
        <f t="shared" si="28"/>
        <v>0</v>
      </c>
      <c r="BS107" s="234">
        <f t="shared" si="28"/>
        <v>0</v>
      </c>
      <c r="BT107" s="234">
        <f t="shared" si="28"/>
        <v>0</v>
      </c>
      <c r="BU107" s="234">
        <f t="shared" si="28"/>
        <v>0</v>
      </c>
      <c r="BV107" s="234">
        <f t="shared" si="28"/>
        <v>0</v>
      </c>
      <c r="BW107" s="234">
        <f t="shared" si="28"/>
        <v>0</v>
      </c>
      <c r="BX107" s="234">
        <f t="shared" si="28"/>
        <v>0</v>
      </c>
      <c r="BY107" s="234">
        <f t="shared" si="28"/>
        <v>0</v>
      </c>
      <c r="BZ107" s="234">
        <f t="shared" si="28"/>
        <v>0</v>
      </c>
      <c r="CA107" s="234">
        <f t="shared" si="28"/>
        <v>0</v>
      </c>
      <c r="CB107" s="234">
        <f t="shared" si="28"/>
        <v>0</v>
      </c>
      <c r="CC107" s="113"/>
      <c r="CD107" s="113"/>
      <c r="CE107" s="113"/>
      <c r="CF107" s="113"/>
      <c r="CG107" s="113"/>
      <c r="CH107" s="113"/>
      <c r="CI107" s="113"/>
      <c r="CJ107" s="113"/>
      <c r="CK107" s="110"/>
      <c r="CL107" s="110"/>
    </row>
    <row r="108" spans="1:95" x14ac:dyDescent="0.25">
      <c r="A108" s="109"/>
      <c r="B108" s="109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10"/>
      <c r="BO108" s="110"/>
      <c r="BP108" s="110"/>
      <c r="BQ108" s="110"/>
      <c r="BR108" s="110"/>
      <c r="BS108" s="110"/>
      <c r="BT108" s="110"/>
      <c r="BU108" s="110"/>
      <c r="BV108" s="110"/>
      <c r="BW108" s="110"/>
      <c r="BX108" s="110"/>
      <c r="BY108" s="110"/>
      <c r="BZ108" s="110"/>
      <c r="CA108" s="110"/>
      <c r="CB108" s="110"/>
      <c r="CC108" s="110"/>
      <c r="CD108" s="110"/>
      <c r="CE108" s="110"/>
      <c r="CF108" s="110"/>
      <c r="CG108" s="110"/>
      <c r="CH108" s="110"/>
      <c r="CI108" s="110"/>
      <c r="CJ108" s="110"/>
      <c r="CM108" s="109"/>
      <c r="CN108" s="109"/>
      <c r="CO108" s="109"/>
      <c r="CP108" s="109"/>
      <c r="CQ108" s="109"/>
    </row>
    <row r="109" spans="1:95" ht="0" hidden="1" customHeight="1" x14ac:dyDescent="0.25">
      <c r="A109" s="357"/>
      <c r="B109" s="357"/>
      <c r="C109" s="357">
        <v>0</v>
      </c>
      <c r="D109" s="372">
        <v>0</v>
      </c>
      <c r="E109" s="372">
        <v>0</v>
      </c>
      <c r="F109" s="372">
        <v>0</v>
      </c>
      <c r="G109" s="372">
        <v>0</v>
      </c>
      <c r="H109" s="372">
        <v>0</v>
      </c>
      <c r="I109" s="372">
        <v>0</v>
      </c>
      <c r="J109" s="372">
        <v>0</v>
      </c>
      <c r="K109" s="372">
        <v>0</v>
      </c>
      <c r="L109" s="372">
        <v>0</v>
      </c>
      <c r="M109" s="372">
        <v>0</v>
      </c>
      <c r="N109" s="372">
        <v>0</v>
      </c>
      <c r="O109" s="372">
        <v>0</v>
      </c>
      <c r="P109" s="372">
        <v>0</v>
      </c>
      <c r="Q109" s="372">
        <v>0</v>
      </c>
      <c r="R109" s="372">
        <v>0</v>
      </c>
      <c r="S109" s="372">
        <v>0</v>
      </c>
      <c r="T109" s="372">
        <v>0</v>
      </c>
      <c r="U109" s="372">
        <v>0</v>
      </c>
      <c r="V109" s="372">
        <v>0</v>
      </c>
      <c r="W109" s="372">
        <v>0</v>
      </c>
      <c r="X109" s="372">
        <v>0</v>
      </c>
      <c r="Y109" s="372">
        <v>0</v>
      </c>
      <c r="Z109" s="372">
        <v>0</v>
      </c>
      <c r="AA109" s="372">
        <v>0</v>
      </c>
      <c r="AB109" s="372">
        <v>0</v>
      </c>
      <c r="AC109" s="372">
        <v>0</v>
      </c>
      <c r="AD109" s="372">
        <v>0</v>
      </c>
      <c r="AE109" s="372">
        <v>0</v>
      </c>
      <c r="AF109" s="372">
        <v>0</v>
      </c>
      <c r="AG109" s="372">
        <v>0</v>
      </c>
      <c r="AH109" s="372">
        <v>0</v>
      </c>
      <c r="AI109" s="372">
        <v>0</v>
      </c>
      <c r="AJ109" s="372">
        <v>0</v>
      </c>
      <c r="AK109" s="372">
        <v>0</v>
      </c>
      <c r="AL109" s="372">
        <v>0</v>
      </c>
      <c r="AM109" s="372">
        <v>0</v>
      </c>
      <c r="AN109" s="372">
        <v>0</v>
      </c>
      <c r="AO109" s="372">
        <v>0</v>
      </c>
      <c r="AP109" s="372">
        <v>0</v>
      </c>
      <c r="AQ109" s="372">
        <v>0</v>
      </c>
      <c r="AR109" s="372">
        <v>0</v>
      </c>
      <c r="AS109" s="372">
        <v>0</v>
      </c>
      <c r="AT109" s="372">
        <v>0</v>
      </c>
      <c r="AU109" s="372">
        <v>0</v>
      </c>
      <c r="AV109" s="372">
        <v>0</v>
      </c>
      <c r="AW109" s="372">
        <v>0</v>
      </c>
      <c r="AX109" s="372">
        <v>0</v>
      </c>
      <c r="AY109" s="372">
        <v>0</v>
      </c>
      <c r="AZ109" s="372">
        <v>0</v>
      </c>
      <c r="BA109" s="372">
        <v>0</v>
      </c>
      <c r="BB109" s="372">
        <v>0</v>
      </c>
      <c r="BC109" s="372">
        <v>0</v>
      </c>
      <c r="BD109" s="372">
        <v>0</v>
      </c>
      <c r="BE109" s="372">
        <v>0</v>
      </c>
      <c r="BF109" s="372">
        <v>0</v>
      </c>
      <c r="BG109" s="372">
        <v>0</v>
      </c>
      <c r="BH109" s="372">
        <v>0</v>
      </c>
      <c r="BI109" s="372">
        <v>0</v>
      </c>
      <c r="BJ109" s="372">
        <v>0</v>
      </c>
      <c r="BK109" s="372">
        <v>0</v>
      </c>
      <c r="BL109" s="372">
        <v>0</v>
      </c>
      <c r="BM109" s="372">
        <v>0</v>
      </c>
      <c r="BN109" s="372">
        <v>0</v>
      </c>
      <c r="BO109" s="372">
        <v>0</v>
      </c>
      <c r="BP109" s="372">
        <v>0</v>
      </c>
      <c r="BQ109" s="372">
        <v>0</v>
      </c>
      <c r="BR109" s="372">
        <v>0</v>
      </c>
      <c r="BS109" s="372">
        <v>0</v>
      </c>
      <c r="BT109" s="372">
        <v>0</v>
      </c>
      <c r="BU109" s="372">
        <v>0</v>
      </c>
      <c r="BV109" s="372">
        <v>0</v>
      </c>
      <c r="BW109" s="372">
        <v>0</v>
      </c>
      <c r="BX109" s="372">
        <v>0</v>
      </c>
      <c r="BY109" s="372">
        <v>0</v>
      </c>
      <c r="BZ109" s="372">
        <v>0</v>
      </c>
      <c r="CA109" s="372">
        <v>0</v>
      </c>
      <c r="CB109" s="372">
        <v>0</v>
      </c>
      <c r="CC109" s="113"/>
      <c r="CD109" s="113"/>
      <c r="CE109" s="113"/>
      <c r="CF109" s="113"/>
      <c r="CG109" s="113"/>
      <c r="CH109" s="113"/>
      <c r="CI109" s="113"/>
      <c r="CJ109" s="113"/>
      <c r="CM109" s="109"/>
      <c r="CN109" s="109"/>
      <c r="CO109" s="109"/>
      <c r="CP109" s="109"/>
      <c r="CQ109" s="109"/>
    </row>
    <row r="110" spans="1:95" ht="0" hidden="1" customHeight="1" x14ac:dyDescent="0.25">
      <c r="A110" s="357"/>
      <c r="B110" s="357"/>
      <c r="C110" s="358">
        <v>0</v>
      </c>
      <c r="D110" s="372">
        <v>0</v>
      </c>
      <c r="E110" s="372">
        <v>0</v>
      </c>
      <c r="F110" s="372">
        <v>0</v>
      </c>
      <c r="G110" s="372">
        <v>0</v>
      </c>
      <c r="H110" s="372">
        <v>0</v>
      </c>
      <c r="I110" s="372">
        <v>0</v>
      </c>
      <c r="J110" s="372">
        <v>0</v>
      </c>
      <c r="K110" s="372">
        <v>0</v>
      </c>
      <c r="L110" s="372">
        <v>0</v>
      </c>
      <c r="M110" s="372">
        <v>0</v>
      </c>
      <c r="N110" s="372">
        <v>0</v>
      </c>
      <c r="O110" s="372">
        <v>0</v>
      </c>
      <c r="P110" s="372">
        <v>0</v>
      </c>
      <c r="Q110" s="372">
        <v>0</v>
      </c>
      <c r="R110" s="372">
        <v>0</v>
      </c>
      <c r="S110" s="372">
        <v>0</v>
      </c>
      <c r="T110" s="372">
        <v>0</v>
      </c>
      <c r="U110" s="372">
        <v>0</v>
      </c>
      <c r="V110" s="372">
        <v>0</v>
      </c>
      <c r="W110" s="372">
        <v>0</v>
      </c>
      <c r="X110" s="372">
        <v>0</v>
      </c>
      <c r="Y110" s="372">
        <v>0</v>
      </c>
      <c r="Z110" s="372">
        <v>0</v>
      </c>
      <c r="AA110" s="372">
        <v>0</v>
      </c>
      <c r="AB110" s="372">
        <v>0</v>
      </c>
      <c r="AC110" s="372">
        <v>0</v>
      </c>
      <c r="AD110" s="372">
        <v>0</v>
      </c>
      <c r="AE110" s="372">
        <v>0</v>
      </c>
      <c r="AF110" s="372">
        <v>0</v>
      </c>
      <c r="AG110" s="372">
        <v>0</v>
      </c>
      <c r="AH110" s="372">
        <v>0</v>
      </c>
      <c r="AI110" s="372">
        <v>0</v>
      </c>
      <c r="AJ110" s="372">
        <v>0</v>
      </c>
      <c r="AK110" s="372">
        <v>0</v>
      </c>
      <c r="AL110" s="372">
        <v>0</v>
      </c>
      <c r="AM110" s="372">
        <v>0</v>
      </c>
      <c r="AN110" s="372">
        <v>0</v>
      </c>
      <c r="AO110" s="372">
        <v>0</v>
      </c>
      <c r="AP110" s="372">
        <v>0</v>
      </c>
      <c r="AQ110" s="372">
        <v>0</v>
      </c>
      <c r="AR110" s="372">
        <v>0</v>
      </c>
      <c r="AS110" s="372">
        <v>0</v>
      </c>
      <c r="AT110" s="372">
        <v>0</v>
      </c>
      <c r="AU110" s="372">
        <v>0</v>
      </c>
      <c r="AV110" s="372">
        <v>0</v>
      </c>
      <c r="AW110" s="372">
        <v>0</v>
      </c>
      <c r="AX110" s="372">
        <v>0</v>
      </c>
      <c r="AY110" s="372">
        <v>0</v>
      </c>
      <c r="AZ110" s="372">
        <v>0</v>
      </c>
      <c r="BA110" s="372">
        <v>0</v>
      </c>
      <c r="BB110" s="372">
        <v>0</v>
      </c>
      <c r="BC110" s="372">
        <v>0</v>
      </c>
      <c r="BD110" s="372">
        <v>0</v>
      </c>
      <c r="BE110" s="372">
        <v>0</v>
      </c>
      <c r="BF110" s="372">
        <v>0</v>
      </c>
      <c r="BG110" s="372">
        <v>0</v>
      </c>
      <c r="BH110" s="372">
        <v>0</v>
      </c>
      <c r="BI110" s="372">
        <v>0</v>
      </c>
      <c r="BJ110" s="372">
        <v>0</v>
      </c>
      <c r="BK110" s="372">
        <v>0</v>
      </c>
      <c r="BL110" s="372">
        <v>0</v>
      </c>
      <c r="BM110" s="372">
        <v>0</v>
      </c>
      <c r="BN110" s="372">
        <v>0</v>
      </c>
      <c r="BO110" s="372">
        <v>0</v>
      </c>
      <c r="BP110" s="372">
        <v>0</v>
      </c>
      <c r="BQ110" s="372">
        <v>0</v>
      </c>
      <c r="BR110" s="372">
        <v>0</v>
      </c>
      <c r="BS110" s="372">
        <v>0</v>
      </c>
      <c r="BT110" s="372">
        <v>0</v>
      </c>
      <c r="BU110" s="372">
        <v>0</v>
      </c>
      <c r="BV110" s="372">
        <v>0</v>
      </c>
      <c r="BW110" s="372">
        <v>0</v>
      </c>
      <c r="BX110" s="372">
        <v>0</v>
      </c>
      <c r="BY110" s="372">
        <v>0</v>
      </c>
      <c r="BZ110" s="372">
        <v>0</v>
      </c>
      <c r="CA110" s="372">
        <v>0</v>
      </c>
      <c r="CB110" s="372">
        <v>0</v>
      </c>
      <c r="CC110" s="110"/>
      <c r="CD110" s="110"/>
      <c r="CE110" s="110"/>
      <c r="CF110" s="110"/>
      <c r="CG110" s="110"/>
      <c r="CH110" s="110"/>
      <c r="CI110" s="110"/>
      <c r="CJ110" s="110"/>
      <c r="CM110" s="109"/>
      <c r="CN110" s="109"/>
      <c r="CO110" s="109"/>
      <c r="CP110" s="109"/>
      <c r="CQ110" s="109"/>
    </row>
    <row r="111" spans="1:95" ht="0" hidden="1" customHeight="1" x14ac:dyDescent="0.25">
      <c r="A111" s="357"/>
      <c r="B111" s="357"/>
      <c r="C111" s="357">
        <v>0</v>
      </c>
      <c r="D111" s="372">
        <v>0</v>
      </c>
      <c r="E111" s="372">
        <v>0</v>
      </c>
      <c r="F111" s="372">
        <v>0</v>
      </c>
      <c r="G111" s="372">
        <v>0</v>
      </c>
      <c r="H111" s="372">
        <v>0</v>
      </c>
      <c r="I111" s="372">
        <v>0</v>
      </c>
      <c r="J111" s="372">
        <v>0</v>
      </c>
      <c r="K111" s="372">
        <v>0</v>
      </c>
      <c r="L111" s="372">
        <v>0</v>
      </c>
      <c r="M111" s="372">
        <v>0</v>
      </c>
      <c r="N111" s="372">
        <v>0</v>
      </c>
      <c r="O111" s="372">
        <v>0</v>
      </c>
      <c r="P111" s="372">
        <v>0</v>
      </c>
      <c r="Q111" s="372">
        <v>0</v>
      </c>
      <c r="R111" s="372">
        <v>0</v>
      </c>
      <c r="S111" s="372">
        <v>0</v>
      </c>
      <c r="T111" s="372">
        <v>0</v>
      </c>
      <c r="U111" s="372">
        <v>0</v>
      </c>
      <c r="V111" s="372">
        <v>0</v>
      </c>
      <c r="W111" s="372">
        <v>0</v>
      </c>
      <c r="X111" s="372">
        <v>0</v>
      </c>
      <c r="Y111" s="372">
        <v>0</v>
      </c>
      <c r="Z111" s="372">
        <v>0</v>
      </c>
      <c r="AA111" s="372">
        <v>0</v>
      </c>
      <c r="AB111" s="372">
        <v>0</v>
      </c>
      <c r="AC111" s="372">
        <v>0</v>
      </c>
      <c r="AD111" s="372">
        <v>0</v>
      </c>
      <c r="AE111" s="372">
        <v>0</v>
      </c>
      <c r="AF111" s="372">
        <v>0</v>
      </c>
      <c r="AG111" s="372">
        <v>0</v>
      </c>
      <c r="AH111" s="372">
        <v>0</v>
      </c>
      <c r="AI111" s="372">
        <v>0</v>
      </c>
      <c r="AJ111" s="372">
        <v>0</v>
      </c>
      <c r="AK111" s="372">
        <v>0</v>
      </c>
      <c r="AL111" s="372">
        <v>0</v>
      </c>
      <c r="AM111" s="372">
        <v>0</v>
      </c>
      <c r="AN111" s="372">
        <v>0</v>
      </c>
      <c r="AO111" s="372">
        <v>0</v>
      </c>
      <c r="AP111" s="372">
        <v>0</v>
      </c>
      <c r="AQ111" s="372">
        <v>0</v>
      </c>
      <c r="AR111" s="372">
        <v>0</v>
      </c>
      <c r="AS111" s="372">
        <v>0</v>
      </c>
      <c r="AT111" s="372">
        <v>0</v>
      </c>
      <c r="AU111" s="372">
        <v>0</v>
      </c>
      <c r="AV111" s="372">
        <v>0</v>
      </c>
      <c r="AW111" s="372">
        <v>0</v>
      </c>
      <c r="AX111" s="372">
        <v>0</v>
      </c>
      <c r="AY111" s="372">
        <v>0</v>
      </c>
      <c r="AZ111" s="372">
        <v>0</v>
      </c>
      <c r="BA111" s="372">
        <v>0</v>
      </c>
      <c r="BB111" s="372">
        <v>0</v>
      </c>
      <c r="BC111" s="372">
        <v>0</v>
      </c>
      <c r="BD111" s="372">
        <v>0</v>
      </c>
      <c r="BE111" s="372">
        <v>0</v>
      </c>
      <c r="BF111" s="372">
        <v>0</v>
      </c>
      <c r="BG111" s="372">
        <v>0</v>
      </c>
      <c r="BH111" s="372">
        <v>0</v>
      </c>
      <c r="BI111" s="372">
        <v>0</v>
      </c>
      <c r="BJ111" s="372">
        <v>0</v>
      </c>
      <c r="BK111" s="372">
        <v>0</v>
      </c>
      <c r="BL111" s="372">
        <v>0</v>
      </c>
      <c r="BM111" s="372">
        <v>0</v>
      </c>
      <c r="BN111" s="372">
        <v>0</v>
      </c>
      <c r="BO111" s="372">
        <v>0</v>
      </c>
      <c r="BP111" s="372">
        <v>0</v>
      </c>
      <c r="BQ111" s="372">
        <v>0</v>
      </c>
      <c r="BR111" s="372">
        <v>0</v>
      </c>
      <c r="BS111" s="372">
        <v>0</v>
      </c>
      <c r="BT111" s="372">
        <v>0</v>
      </c>
      <c r="BU111" s="372">
        <v>0</v>
      </c>
      <c r="BV111" s="372">
        <v>0</v>
      </c>
      <c r="BW111" s="372">
        <v>0</v>
      </c>
      <c r="BX111" s="372">
        <v>0</v>
      </c>
      <c r="BY111" s="372">
        <v>0</v>
      </c>
      <c r="BZ111" s="372">
        <v>0</v>
      </c>
      <c r="CA111" s="372">
        <v>0</v>
      </c>
      <c r="CB111" s="372">
        <v>0</v>
      </c>
      <c r="CC111" s="113"/>
      <c r="CD111" s="113"/>
      <c r="CE111" s="113"/>
      <c r="CF111" s="113"/>
      <c r="CG111" s="113"/>
      <c r="CH111" s="113"/>
      <c r="CI111" s="113"/>
      <c r="CJ111" s="113"/>
      <c r="CM111" s="109"/>
      <c r="CN111" s="109"/>
      <c r="CO111" s="109"/>
      <c r="CP111" s="109"/>
      <c r="CQ111" s="109"/>
    </row>
    <row r="112" spans="1:95" ht="0" hidden="1" customHeight="1" x14ac:dyDescent="0.25">
      <c r="A112" s="357"/>
      <c r="B112" s="357"/>
      <c r="C112" s="358">
        <v>0</v>
      </c>
      <c r="D112" s="372">
        <v>0</v>
      </c>
      <c r="E112" s="372">
        <v>0</v>
      </c>
      <c r="F112" s="372">
        <v>0</v>
      </c>
      <c r="G112" s="372">
        <v>0</v>
      </c>
      <c r="H112" s="372">
        <v>0</v>
      </c>
      <c r="I112" s="372">
        <v>0</v>
      </c>
      <c r="J112" s="372">
        <v>0</v>
      </c>
      <c r="K112" s="372">
        <v>0</v>
      </c>
      <c r="L112" s="372">
        <v>0</v>
      </c>
      <c r="M112" s="372">
        <v>0</v>
      </c>
      <c r="N112" s="372">
        <v>0</v>
      </c>
      <c r="O112" s="372">
        <v>0</v>
      </c>
      <c r="P112" s="372">
        <v>0</v>
      </c>
      <c r="Q112" s="372">
        <v>0</v>
      </c>
      <c r="R112" s="372">
        <v>0</v>
      </c>
      <c r="S112" s="372">
        <v>0</v>
      </c>
      <c r="T112" s="372">
        <v>0</v>
      </c>
      <c r="U112" s="372">
        <v>0</v>
      </c>
      <c r="V112" s="372">
        <v>0</v>
      </c>
      <c r="W112" s="372">
        <v>0</v>
      </c>
      <c r="X112" s="372">
        <v>0</v>
      </c>
      <c r="Y112" s="372">
        <v>0</v>
      </c>
      <c r="Z112" s="372">
        <v>0</v>
      </c>
      <c r="AA112" s="372">
        <v>0</v>
      </c>
      <c r="AB112" s="372">
        <v>0</v>
      </c>
      <c r="AC112" s="372">
        <v>0</v>
      </c>
      <c r="AD112" s="372">
        <v>0</v>
      </c>
      <c r="AE112" s="372">
        <v>0</v>
      </c>
      <c r="AF112" s="372">
        <v>0</v>
      </c>
      <c r="AG112" s="372">
        <v>0</v>
      </c>
      <c r="AH112" s="372">
        <v>0</v>
      </c>
      <c r="AI112" s="372">
        <v>0</v>
      </c>
      <c r="AJ112" s="372">
        <v>0</v>
      </c>
      <c r="AK112" s="372">
        <v>0</v>
      </c>
      <c r="AL112" s="372">
        <v>0</v>
      </c>
      <c r="AM112" s="372">
        <v>0</v>
      </c>
      <c r="AN112" s="372">
        <v>0</v>
      </c>
      <c r="AO112" s="372">
        <v>0</v>
      </c>
      <c r="AP112" s="372">
        <v>0</v>
      </c>
      <c r="AQ112" s="372">
        <v>0</v>
      </c>
      <c r="AR112" s="372">
        <v>0</v>
      </c>
      <c r="AS112" s="372">
        <v>0</v>
      </c>
      <c r="AT112" s="372">
        <v>0</v>
      </c>
      <c r="AU112" s="372">
        <v>0</v>
      </c>
      <c r="AV112" s="372">
        <v>0</v>
      </c>
      <c r="AW112" s="372">
        <v>0</v>
      </c>
      <c r="AX112" s="372">
        <v>0</v>
      </c>
      <c r="AY112" s="372">
        <v>0</v>
      </c>
      <c r="AZ112" s="372">
        <v>0</v>
      </c>
      <c r="BA112" s="372">
        <v>0</v>
      </c>
      <c r="BB112" s="372">
        <v>0</v>
      </c>
      <c r="BC112" s="372">
        <v>0</v>
      </c>
      <c r="BD112" s="372">
        <v>0</v>
      </c>
      <c r="BE112" s="372">
        <v>0</v>
      </c>
      <c r="BF112" s="372">
        <v>0</v>
      </c>
      <c r="BG112" s="372">
        <v>0</v>
      </c>
      <c r="BH112" s="372">
        <v>0</v>
      </c>
      <c r="BI112" s="372">
        <v>0</v>
      </c>
      <c r="BJ112" s="372">
        <v>0</v>
      </c>
      <c r="BK112" s="372">
        <v>0</v>
      </c>
      <c r="BL112" s="372">
        <v>0</v>
      </c>
      <c r="BM112" s="372">
        <v>0</v>
      </c>
      <c r="BN112" s="372">
        <v>0</v>
      </c>
      <c r="BO112" s="372">
        <v>0</v>
      </c>
      <c r="BP112" s="372">
        <v>0</v>
      </c>
      <c r="BQ112" s="372">
        <v>0</v>
      </c>
      <c r="BR112" s="372">
        <v>0</v>
      </c>
      <c r="BS112" s="372">
        <v>0</v>
      </c>
      <c r="BT112" s="372">
        <v>0</v>
      </c>
      <c r="BU112" s="372">
        <v>0</v>
      </c>
      <c r="BV112" s="372">
        <v>0</v>
      </c>
      <c r="BW112" s="372">
        <v>0</v>
      </c>
      <c r="BX112" s="372">
        <v>0</v>
      </c>
      <c r="BY112" s="372">
        <v>0</v>
      </c>
      <c r="BZ112" s="372">
        <v>0</v>
      </c>
      <c r="CA112" s="372">
        <v>0</v>
      </c>
      <c r="CB112" s="372">
        <v>0</v>
      </c>
      <c r="CC112" s="113"/>
      <c r="CD112" s="113"/>
      <c r="CE112" s="113"/>
      <c r="CF112" s="113"/>
      <c r="CG112" s="113"/>
      <c r="CH112" s="113"/>
      <c r="CI112" s="113"/>
      <c r="CJ112" s="113"/>
      <c r="CM112" s="109"/>
      <c r="CN112" s="109"/>
      <c r="CO112" s="109"/>
      <c r="CP112" s="109"/>
      <c r="CQ112" s="109"/>
    </row>
    <row r="113" spans="1:95" ht="0" hidden="1" customHeight="1" x14ac:dyDescent="0.25">
      <c r="A113" s="357"/>
      <c r="B113" s="357"/>
      <c r="C113" s="357">
        <v>0</v>
      </c>
      <c r="D113" s="372">
        <v>0</v>
      </c>
      <c r="E113" s="372">
        <v>0</v>
      </c>
      <c r="F113" s="372">
        <v>0</v>
      </c>
      <c r="G113" s="372">
        <v>0</v>
      </c>
      <c r="H113" s="372">
        <v>0</v>
      </c>
      <c r="I113" s="372">
        <v>0</v>
      </c>
      <c r="J113" s="372">
        <v>0</v>
      </c>
      <c r="K113" s="372">
        <v>0</v>
      </c>
      <c r="L113" s="372">
        <v>0</v>
      </c>
      <c r="M113" s="372">
        <v>0</v>
      </c>
      <c r="N113" s="372">
        <v>0</v>
      </c>
      <c r="O113" s="372">
        <v>0</v>
      </c>
      <c r="P113" s="372">
        <v>0</v>
      </c>
      <c r="Q113" s="372">
        <v>0</v>
      </c>
      <c r="R113" s="372">
        <v>0</v>
      </c>
      <c r="S113" s="372">
        <v>0</v>
      </c>
      <c r="T113" s="372">
        <v>0</v>
      </c>
      <c r="U113" s="372">
        <v>0</v>
      </c>
      <c r="V113" s="372">
        <v>0</v>
      </c>
      <c r="W113" s="372">
        <v>0</v>
      </c>
      <c r="X113" s="372">
        <v>0</v>
      </c>
      <c r="Y113" s="372">
        <v>0</v>
      </c>
      <c r="Z113" s="372">
        <v>0</v>
      </c>
      <c r="AA113" s="372">
        <v>0</v>
      </c>
      <c r="AB113" s="372">
        <v>0</v>
      </c>
      <c r="AC113" s="372">
        <v>0</v>
      </c>
      <c r="AD113" s="372">
        <v>0</v>
      </c>
      <c r="AE113" s="372">
        <v>0</v>
      </c>
      <c r="AF113" s="372">
        <v>0</v>
      </c>
      <c r="AG113" s="372">
        <v>0</v>
      </c>
      <c r="AH113" s="372">
        <v>0</v>
      </c>
      <c r="AI113" s="372">
        <v>0</v>
      </c>
      <c r="AJ113" s="372">
        <v>0</v>
      </c>
      <c r="AK113" s="372">
        <v>0</v>
      </c>
      <c r="AL113" s="372">
        <v>0</v>
      </c>
      <c r="AM113" s="372">
        <v>0</v>
      </c>
      <c r="AN113" s="372">
        <v>0</v>
      </c>
      <c r="AO113" s="372">
        <v>0</v>
      </c>
      <c r="AP113" s="372">
        <v>0</v>
      </c>
      <c r="AQ113" s="372">
        <v>0</v>
      </c>
      <c r="AR113" s="372">
        <v>0</v>
      </c>
      <c r="AS113" s="372">
        <v>0</v>
      </c>
      <c r="AT113" s="372">
        <v>0</v>
      </c>
      <c r="AU113" s="372">
        <v>0</v>
      </c>
      <c r="AV113" s="372">
        <v>0</v>
      </c>
      <c r="AW113" s="372">
        <v>0</v>
      </c>
      <c r="AX113" s="372">
        <v>0</v>
      </c>
      <c r="AY113" s="372">
        <v>0</v>
      </c>
      <c r="AZ113" s="372">
        <v>0</v>
      </c>
      <c r="BA113" s="372">
        <v>0</v>
      </c>
      <c r="BB113" s="372">
        <v>0</v>
      </c>
      <c r="BC113" s="372">
        <v>0</v>
      </c>
      <c r="BD113" s="372">
        <v>0</v>
      </c>
      <c r="BE113" s="372">
        <v>0</v>
      </c>
      <c r="BF113" s="372">
        <v>0</v>
      </c>
      <c r="BG113" s="372">
        <v>0</v>
      </c>
      <c r="BH113" s="372">
        <v>0</v>
      </c>
      <c r="BI113" s="372">
        <v>0</v>
      </c>
      <c r="BJ113" s="372">
        <v>0</v>
      </c>
      <c r="BK113" s="372">
        <v>0</v>
      </c>
      <c r="BL113" s="372">
        <v>0</v>
      </c>
      <c r="BM113" s="372">
        <v>0</v>
      </c>
      <c r="BN113" s="372">
        <v>0</v>
      </c>
      <c r="BO113" s="372">
        <v>0</v>
      </c>
      <c r="BP113" s="372">
        <v>0</v>
      </c>
      <c r="BQ113" s="372">
        <v>0</v>
      </c>
      <c r="BR113" s="372">
        <v>0</v>
      </c>
      <c r="BS113" s="372">
        <v>0</v>
      </c>
      <c r="BT113" s="372">
        <v>0</v>
      </c>
      <c r="BU113" s="372">
        <v>0</v>
      </c>
      <c r="BV113" s="372">
        <v>0</v>
      </c>
      <c r="BW113" s="372">
        <v>0</v>
      </c>
      <c r="BX113" s="372">
        <v>0</v>
      </c>
      <c r="BY113" s="372">
        <v>0</v>
      </c>
      <c r="BZ113" s="372">
        <v>0</v>
      </c>
      <c r="CA113" s="372">
        <v>0</v>
      </c>
      <c r="CB113" s="372">
        <v>0</v>
      </c>
      <c r="CC113" s="110"/>
      <c r="CD113" s="110"/>
      <c r="CE113" s="110"/>
      <c r="CF113" s="110"/>
      <c r="CG113" s="110"/>
      <c r="CH113" s="110"/>
      <c r="CI113" s="110"/>
      <c r="CJ113" s="110"/>
      <c r="CM113" s="109"/>
      <c r="CN113" s="109"/>
      <c r="CO113" s="109"/>
      <c r="CP113" s="109"/>
      <c r="CQ113" s="109"/>
    </row>
    <row r="114" spans="1:95" ht="0" hidden="1" customHeight="1" x14ac:dyDescent="0.25">
      <c r="A114" s="357"/>
      <c r="B114" s="357"/>
      <c r="C114" s="358">
        <v>0</v>
      </c>
      <c r="D114" s="372">
        <v>0</v>
      </c>
      <c r="E114" s="372">
        <v>0</v>
      </c>
      <c r="F114" s="372">
        <v>0</v>
      </c>
      <c r="G114" s="372">
        <v>0</v>
      </c>
      <c r="H114" s="372">
        <v>0</v>
      </c>
      <c r="I114" s="372">
        <v>0</v>
      </c>
      <c r="J114" s="372">
        <v>0</v>
      </c>
      <c r="K114" s="372">
        <v>0</v>
      </c>
      <c r="L114" s="372">
        <v>0</v>
      </c>
      <c r="M114" s="372">
        <v>0</v>
      </c>
      <c r="N114" s="372">
        <v>0</v>
      </c>
      <c r="O114" s="372">
        <v>0</v>
      </c>
      <c r="P114" s="372">
        <v>0</v>
      </c>
      <c r="Q114" s="372">
        <v>0</v>
      </c>
      <c r="R114" s="372">
        <v>0</v>
      </c>
      <c r="S114" s="372">
        <v>0</v>
      </c>
      <c r="T114" s="372">
        <v>0</v>
      </c>
      <c r="U114" s="372">
        <v>0</v>
      </c>
      <c r="V114" s="372">
        <v>0</v>
      </c>
      <c r="W114" s="372">
        <v>0</v>
      </c>
      <c r="X114" s="372">
        <v>0</v>
      </c>
      <c r="Y114" s="372">
        <v>0</v>
      </c>
      <c r="Z114" s="372">
        <v>0</v>
      </c>
      <c r="AA114" s="372">
        <v>0</v>
      </c>
      <c r="AB114" s="372">
        <v>0</v>
      </c>
      <c r="AC114" s="372">
        <v>0</v>
      </c>
      <c r="AD114" s="372">
        <v>0</v>
      </c>
      <c r="AE114" s="372">
        <v>0</v>
      </c>
      <c r="AF114" s="372">
        <v>0</v>
      </c>
      <c r="AG114" s="372">
        <v>0</v>
      </c>
      <c r="AH114" s="372">
        <v>0</v>
      </c>
      <c r="AI114" s="372">
        <v>0</v>
      </c>
      <c r="AJ114" s="372">
        <v>0</v>
      </c>
      <c r="AK114" s="372">
        <v>0</v>
      </c>
      <c r="AL114" s="372">
        <v>0</v>
      </c>
      <c r="AM114" s="372">
        <v>0</v>
      </c>
      <c r="AN114" s="372">
        <v>0</v>
      </c>
      <c r="AO114" s="372">
        <v>0</v>
      </c>
      <c r="AP114" s="372">
        <v>0</v>
      </c>
      <c r="AQ114" s="372">
        <v>0</v>
      </c>
      <c r="AR114" s="372">
        <v>0</v>
      </c>
      <c r="AS114" s="372">
        <v>0</v>
      </c>
      <c r="AT114" s="372">
        <v>0</v>
      </c>
      <c r="AU114" s="372">
        <v>0</v>
      </c>
      <c r="AV114" s="372">
        <v>0</v>
      </c>
      <c r="AW114" s="372">
        <v>0</v>
      </c>
      <c r="AX114" s="372">
        <v>0</v>
      </c>
      <c r="AY114" s="372">
        <v>0</v>
      </c>
      <c r="AZ114" s="372">
        <v>0</v>
      </c>
      <c r="BA114" s="372">
        <v>0</v>
      </c>
      <c r="BB114" s="372">
        <v>0</v>
      </c>
      <c r="BC114" s="372">
        <v>0</v>
      </c>
      <c r="BD114" s="372">
        <v>0</v>
      </c>
      <c r="BE114" s="372">
        <v>0</v>
      </c>
      <c r="BF114" s="372">
        <v>0</v>
      </c>
      <c r="BG114" s="372">
        <v>0</v>
      </c>
      <c r="BH114" s="372">
        <v>0</v>
      </c>
      <c r="BI114" s="372">
        <v>0</v>
      </c>
      <c r="BJ114" s="372">
        <v>0</v>
      </c>
      <c r="BK114" s="372">
        <v>0</v>
      </c>
      <c r="BL114" s="372">
        <v>0</v>
      </c>
      <c r="BM114" s="372">
        <v>0</v>
      </c>
      <c r="BN114" s="372">
        <v>0</v>
      </c>
      <c r="BO114" s="372">
        <v>0</v>
      </c>
      <c r="BP114" s="372">
        <v>0</v>
      </c>
      <c r="BQ114" s="372">
        <v>0</v>
      </c>
      <c r="BR114" s="372">
        <v>0</v>
      </c>
      <c r="BS114" s="372">
        <v>0</v>
      </c>
      <c r="BT114" s="372">
        <v>0</v>
      </c>
      <c r="BU114" s="372">
        <v>0</v>
      </c>
      <c r="BV114" s="372">
        <v>0</v>
      </c>
      <c r="BW114" s="372">
        <v>0</v>
      </c>
      <c r="BX114" s="372">
        <v>0</v>
      </c>
      <c r="BY114" s="372">
        <v>0</v>
      </c>
      <c r="BZ114" s="372">
        <v>0</v>
      </c>
      <c r="CA114" s="372">
        <v>0</v>
      </c>
      <c r="CB114" s="372">
        <v>0</v>
      </c>
      <c r="CC114" s="110"/>
      <c r="CD114" s="110"/>
      <c r="CE114" s="110"/>
      <c r="CF114" s="110"/>
      <c r="CG114" s="110"/>
      <c r="CH114" s="110"/>
      <c r="CI114" s="110"/>
      <c r="CJ114" s="110"/>
      <c r="CM114" s="109"/>
      <c r="CN114" s="109"/>
      <c r="CO114" s="109"/>
      <c r="CP114" s="109"/>
      <c r="CQ114" s="109"/>
    </row>
    <row r="115" spans="1:95" ht="0" hidden="1" customHeight="1" x14ac:dyDescent="0.25">
      <c r="A115" s="357"/>
      <c r="B115" s="357"/>
      <c r="C115" s="357">
        <v>0</v>
      </c>
      <c r="D115" s="372">
        <v>0</v>
      </c>
      <c r="E115" s="372">
        <v>0</v>
      </c>
      <c r="F115" s="372">
        <v>0</v>
      </c>
      <c r="G115" s="372">
        <v>0</v>
      </c>
      <c r="H115" s="372">
        <v>0</v>
      </c>
      <c r="I115" s="372">
        <v>0</v>
      </c>
      <c r="J115" s="372">
        <v>0</v>
      </c>
      <c r="K115" s="372">
        <v>0</v>
      </c>
      <c r="L115" s="372">
        <v>0</v>
      </c>
      <c r="M115" s="372">
        <v>0</v>
      </c>
      <c r="N115" s="372">
        <v>0</v>
      </c>
      <c r="O115" s="372">
        <v>0</v>
      </c>
      <c r="P115" s="372">
        <v>0</v>
      </c>
      <c r="Q115" s="372">
        <v>0</v>
      </c>
      <c r="R115" s="372">
        <v>0</v>
      </c>
      <c r="S115" s="372">
        <v>0</v>
      </c>
      <c r="T115" s="372">
        <v>0</v>
      </c>
      <c r="U115" s="372">
        <v>0</v>
      </c>
      <c r="V115" s="372">
        <v>0</v>
      </c>
      <c r="W115" s="372">
        <v>0</v>
      </c>
      <c r="X115" s="372">
        <v>0</v>
      </c>
      <c r="Y115" s="372">
        <v>0</v>
      </c>
      <c r="Z115" s="372">
        <v>0</v>
      </c>
      <c r="AA115" s="372">
        <v>0</v>
      </c>
      <c r="AB115" s="372">
        <v>0</v>
      </c>
      <c r="AC115" s="372">
        <v>0</v>
      </c>
      <c r="AD115" s="372">
        <v>0</v>
      </c>
      <c r="AE115" s="372">
        <v>0</v>
      </c>
      <c r="AF115" s="372">
        <v>0</v>
      </c>
      <c r="AG115" s="372">
        <v>0</v>
      </c>
      <c r="AH115" s="372">
        <v>0</v>
      </c>
      <c r="AI115" s="372">
        <v>0</v>
      </c>
      <c r="AJ115" s="372">
        <v>0</v>
      </c>
      <c r="AK115" s="372">
        <v>0</v>
      </c>
      <c r="AL115" s="372">
        <v>0</v>
      </c>
      <c r="AM115" s="372">
        <v>0</v>
      </c>
      <c r="AN115" s="372">
        <v>0</v>
      </c>
      <c r="AO115" s="372">
        <v>0</v>
      </c>
      <c r="AP115" s="372">
        <v>0</v>
      </c>
      <c r="AQ115" s="372">
        <v>0</v>
      </c>
      <c r="AR115" s="372">
        <v>0</v>
      </c>
      <c r="AS115" s="372">
        <v>0</v>
      </c>
      <c r="AT115" s="372">
        <v>0</v>
      </c>
      <c r="AU115" s="372">
        <v>0</v>
      </c>
      <c r="AV115" s="372">
        <v>0</v>
      </c>
      <c r="AW115" s="372">
        <v>0</v>
      </c>
      <c r="AX115" s="372">
        <v>0</v>
      </c>
      <c r="AY115" s="372">
        <v>0</v>
      </c>
      <c r="AZ115" s="372">
        <v>0</v>
      </c>
      <c r="BA115" s="372">
        <v>0</v>
      </c>
      <c r="BB115" s="372">
        <v>0</v>
      </c>
      <c r="BC115" s="372">
        <v>0</v>
      </c>
      <c r="BD115" s="372">
        <v>0</v>
      </c>
      <c r="BE115" s="372">
        <v>0</v>
      </c>
      <c r="BF115" s="372">
        <v>0</v>
      </c>
      <c r="BG115" s="372">
        <v>0</v>
      </c>
      <c r="BH115" s="372">
        <v>0</v>
      </c>
      <c r="BI115" s="372">
        <v>0</v>
      </c>
      <c r="BJ115" s="372">
        <v>0</v>
      </c>
      <c r="BK115" s="372">
        <v>0</v>
      </c>
      <c r="BL115" s="372">
        <v>0</v>
      </c>
      <c r="BM115" s="372">
        <v>0</v>
      </c>
      <c r="BN115" s="372">
        <v>0</v>
      </c>
      <c r="BO115" s="372">
        <v>0</v>
      </c>
      <c r="BP115" s="372">
        <v>0</v>
      </c>
      <c r="BQ115" s="372">
        <v>0</v>
      </c>
      <c r="BR115" s="372">
        <v>0</v>
      </c>
      <c r="BS115" s="372">
        <v>0</v>
      </c>
      <c r="BT115" s="372">
        <v>0</v>
      </c>
      <c r="BU115" s="372">
        <v>0</v>
      </c>
      <c r="BV115" s="372">
        <v>0</v>
      </c>
      <c r="BW115" s="372">
        <v>0</v>
      </c>
      <c r="BX115" s="372">
        <v>0</v>
      </c>
      <c r="BY115" s="372">
        <v>0</v>
      </c>
      <c r="BZ115" s="372">
        <v>0</v>
      </c>
      <c r="CA115" s="372">
        <v>0</v>
      </c>
      <c r="CB115" s="372">
        <v>0</v>
      </c>
      <c r="CC115" s="110"/>
      <c r="CD115" s="110"/>
      <c r="CE115" s="110"/>
      <c r="CF115" s="110"/>
      <c r="CG115" s="110"/>
      <c r="CH115" s="110"/>
      <c r="CI115" s="110"/>
      <c r="CJ115" s="110"/>
      <c r="CM115" s="109"/>
      <c r="CN115" s="109"/>
      <c r="CO115" s="109"/>
      <c r="CP115" s="109"/>
      <c r="CQ115" s="109"/>
    </row>
    <row r="116" spans="1:95" ht="0" hidden="1" customHeight="1" x14ac:dyDescent="0.25">
      <c r="A116" s="357"/>
      <c r="B116" s="357"/>
      <c r="C116" s="358">
        <v>0</v>
      </c>
      <c r="D116" s="372">
        <v>0</v>
      </c>
      <c r="E116" s="372">
        <v>0</v>
      </c>
      <c r="F116" s="372">
        <v>0</v>
      </c>
      <c r="G116" s="372">
        <v>0</v>
      </c>
      <c r="H116" s="372">
        <v>0</v>
      </c>
      <c r="I116" s="372">
        <v>0</v>
      </c>
      <c r="J116" s="372">
        <v>0</v>
      </c>
      <c r="K116" s="372">
        <v>0</v>
      </c>
      <c r="L116" s="372">
        <v>0</v>
      </c>
      <c r="M116" s="372">
        <v>0</v>
      </c>
      <c r="N116" s="372">
        <v>0</v>
      </c>
      <c r="O116" s="372">
        <v>0</v>
      </c>
      <c r="P116" s="372">
        <v>0</v>
      </c>
      <c r="Q116" s="372">
        <v>0</v>
      </c>
      <c r="R116" s="372">
        <v>0</v>
      </c>
      <c r="S116" s="372">
        <v>0</v>
      </c>
      <c r="T116" s="372">
        <v>0</v>
      </c>
      <c r="U116" s="372">
        <v>0</v>
      </c>
      <c r="V116" s="372">
        <v>0</v>
      </c>
      <c r="W116" s="372">
        <v>0</v>
      </c>
      <c r="X116" s="372">
        <v>0</v>
      </c>
      <c r="Y116" s="372">
        <v>0</v>
      </c>
      <c r="Z116" s="372">
        <v>0</v>
      </c>
      <c r="AA116" s="372">
        <v>0</v>
      </c>
      <c r="AB116" s="372">
        <v>0</v>
      </c>
      <c r="AC116" s="372">
        <v>0</v>
      </c>
      <c r="AD116" s="372">
        <v>0</v>
      </c>
      <c r="AE116" s="372">
        <v>0</v>
      </c>
      <c r="AF116" s="372">
        <v>0</v>
      </c>
      <c r="AG116" s="372">
        <v>0</v>
      </c>
      <c r="AH116" s="372">
        <v>0</v>
      </c>
      <c r="AI116" s="372">
        <v>0</v>
      </c>
      <c r="AJ116" s="372">
        <v>0</v>
      </c>
      <c r="AK116" s="372">
        <v>0</v>
      </c>
      <c r="AL116" s="372">
        <v>0</v>
      </c>
      <c r="AM116" s="372">
        <v>0</v>
      </c>
      <c r="AN116" s="372">
        <v>0</v>
      </c>
      <c r="AO116" s="372">
        <v>0</v>
      </c>
      <c r="AP116" s="372">
        <v>0</v>
      </c>
      <c r="AQ116" s="372">
        <v>0</v>
      </c>
      <c r="AR116" s="372">
        <v>0</v>
      </c>
      <c r="AS116" s="372">
        <v>0</v>
      </c>
      <c r="AT116" s="372">
        <v>0</v>
      </c>
      <c r="AU116" s="372">
        <v>0</v>
      </c>
      <c r="AV116" s="372">
        <v>0</v>
      </c>
      <c r="AW116" s="372">
        <v>0</v>
      </c>
      <c r="AX116" s="372">
        <v>0</v>
      </c>
      <c r="AY116" s="372">
        <v>0</v>
      </c>
      <c r="AZ116" s="372">
        <v>0</v>
      </c>
      <c r="BA116" s="372">
        <v>0</v>
      </c>
      <c r="BB116" s="372">
        <v>0</v>
      </c>
      <c r="BC116" s="372">
        <v>0</v>
      </c>
      <c r="BD116" s="372">
        <v>0</v>
      </c>
      <c r="BE116" s="372">
        <v>0</v>
      </c>
      <c r="BF116" s="372">
        <v>0</v>
      </c>
      <c r="BG116" s="372">
        <v>0</v>
      </c>
      <c r="BH116" s="372">
        <v>0</v>
      </c>
      <c r="BI116" s="372">
        <v>0</v>
      </c>
      <c r="BJ116" s="372">
        <v>0</v>
      </c>
      <c r="BK116" s="372">
        <v>0</v>
      </c>
      <c r="BL116" s="372">
        <v>0</v>
      </c>
      <c r="BM116" s="372">
        <v>0</v>
      </c>
      <c r="BN116" s="372">
        <v>0</v>
      </c>
      <c r="BO116" s="372">
        <v>0</v>
      </c>
      <c r="BP116" s="372">
        <v>0</v>
      </c>
      <c r="BQ116" s="372">
        <v>0</v>
      </c>
      <c r="BR116" s="372">
        <v>0</v>
      </c>
      <c r="BS116" s="372">
        <v>0</v>
      </c>
      <c r="BT116" s="372">
        <v>0</v>
      </c>
      <c r="BU116" s="372">
        <v>0</v>
      </c>
      <c r="BV116" s="372">
        <v>0</v>
      </c>
      <c r="BW116" s="372">
        <v>0</v>
      </c>
      <c r="BX116" s="372">
        <v>0</v>
      </c>
      <c r="BY116" s="372">
        <v>0</v>
      </c>
      <c r="BZ116" s="372">
        <v>0</v>
      </c>
      <c r="CA116" s="372">
        <v>0</v>
      </c>
      <c r="CB116" s="372">
        <v>0</v>
      </c>
      <c r="CC116" s="113"/>
      <c r="CD116" s="113"/>
      <c r="CE116" s="113"/>
      <c r="CF116" s="113"/>
      <c r="CG116" s="113"/>
      <c r="CH116" s="113"/>
      <c r="CI116" s="113"/>
      <c r="CJ116" s="113"/>
      <c r="CM116" s="109"/>
      <c r="CN116" s="109"/>
      <c r="CO116" s="109"/>
      <c r="CP116" s="109"/>
      <c r="CQ116" s="109"/>
    </row>
    <row r="117" spans="1:95" ht="0" hidden="1" customHeight="1" x14ac:dyDescent="0.25">
      <c r="A117" s="357"/>
      <c r="B117" s="357"/>
      <c r="C117" s="357">
        <v>0</v>
      </c>
      <c r="D117" s="372">
        <v>0</v>
      </c>
      <c r="E117" s="372">
        <v>0</v>
      </c>
      <c r="F117" s="372">
        <v>0</v>
      </c>
      <c r="G117" s="372">
        <v>0</v>
      </c>
      <c r="H117" s="372">
        <v>0</v>
      </c>
      <c r="I117" s="372">
        <v>0</v>
      </c>
      <c r="J117" s="372">
        <v>0</v>
      </c>
      <c r="K117" s="372">
        <v>0</v>
      </c>
      <c r="L117" s="372">
        <v>0</v>
      </c>
      <c r="M117" s="372">
        <v>0</v>
      </c>
      <c r="N117" s="372">
        <v>0</v>
      </c>
      <c r="O117" s="372">
        <v>0</v>
      </c>
      <c r="P117" s="372">
        <v>0</v>
      </c>
      <c r="Q117" s="372">
        <v>0</v>
      </c>
      <c r="R117" s="372">
        <v>0</v>
      </c>
      <c r="S117" s="372">
        <v>0</v>
      </c>
      <c r="T117" s="372">
        <v>0</v>
      </c>
      <c r="U117" s="372">
        <v>0</v>
      </c>
      <c r="V117" s="372">
        <v>0</v>
      </c>
      <c r="W117" s="372">
        <v>0</v>
      </c>
      <c r="X117" s="372">
        <v>0</v>
      </c>
      <c r="Y117" s="372">
        <v>0</v>
      </c>
      <c r="Z117" s="372">
        <v>0</v>
      </c>
      <c r="AA117" s="372">
        <v>0</v>
      </c>
      <c r="AB117" s="372">
        <v>0</v>
      </c>
      <c r="AC117" s="372">
        <v>0</v>
      </c>
      <c r="AD117" s="372">
        <v>0</v>
      </c>
      <c r="AE117" s="372">
        <v>0</v>
      </c>
      <c r="AF117" s="372">
        <v>0</v>
      </c>
      <c r="AG117" s="372">
        <v>0</v>
      </c>
      <c r="AH117" s="372">
        <v>0</v>
      </c>
      <c r="AI117" s="372">
        <v>0</v>
      </c>
      <c r="AJ117" s="372">
        <v>0</v>
      </c>
      <c r="AK117" s="372">
        <v>0</v>
      </c>
      <c r="AL117" s="372">
        <v>0</v>
      </c>
      <c r="AM117" s="372">
        <v>0</v>
      </c>
      <c r="AN117" s="372">
        <v>0</v>
      </c>
      <c r="AO117" s="372">
        <v>0</v>
      </c>
      <c r="AP117" s="372">
        <v>0</v>
      </c>
      <c r="AQ117" s="372">
        <v>0</v>
      </c>
      <c r="AR117" s="372">
        <v>0</v>
      </c>
      <c r="AS117" s="372">
        <v>0</v>
      </c>
      <c r="AT117" s="372">
        <v>0</v>
      </c>
      <c r="AU117" s="372">
        <v>0</v>
      </c>
      <c r="AV117" s="372">
        <v>0</v>
      </c>
      <c r="AW117" s="372">
        <v>0</v>
      </c>
      <c r="AX117" s="372">
        <v>0</v>
      </c>
      <c r="AY117" s="372">
        <v>0</v>
      </c>
      <c r="AZ117" s="372">
        <v>0</v>
      </c>
      <c r="BA117" s="372">
        <v>0</v>
      </c>
      <c r="BB117" s="372">
        <v>0</v>
      </c>
      <c r="BC117" s="372">
        <v>0</v>
      </c>
      <c r="BD117" s="372">
        <v>0</v>
      </c>
      <c r="BE117" s="372">
        <v>0</v>
      </c>
      <c r="BF117" s="372">
        <v>0</v>
      </c>
      <c r="BG117" s="372">
        <v>0</v>
      </c>
      <c r="BH117" s="372">
        <v>0</v>
      </c>
      <c r="BI117" s="372">
        <v>0</v>
      </c>
      <c r="BJ117" s="372">
        <v>0</v>
      </c>
      <c r="BK117" s="372">
        <v>0</v>
      </c>
      <c r="BL117" s="372">
        <v>0</v>
      </c>
      <c r="BM117" s="372">
        <v>0</v>
      </c>
      <c r="BN117" s="372">
        <v>0</v>
      </c>
      <c r="BO117" s="372">
        <v>0</v>
      </c>
      <c r="BP117" s="372">
        <v>0</v>
      </c>
      <c r="BQ117" s="372">
        <v>0</v>
      </c>
      <c r="BR117" s="372">
        <v>0</v>
      </c>
      <c r="BS117" s="372">
        <v>0</v>
      </c>
      <c r="BT117" s="372">
        <v>0</v>
      </c>
      <c r="BU117" s="372">
        <v>0</v>
      </c>
      <c r="BV117" s="372">
        <v>0</v>
      </c>
      <c r="BW117" s="372">
        <v>0</v>
      </c>
      <c r="BX117" s="372">
        <v>0</v>
      </c>
      <c r="BY117" s="372">
        <v>0</v>
      </c>
      <c r="BZ117" s="372">
        <v>0</v>
      </c>
      <c r="CA117" s="372">
        <v>0</v>
      </c>
      <c r="CB117" s="372">
        <v>0</v>
      </c>
      <c r="CC117" s="110"/>
      <c r="CD117" s="110"/>
      <c r="CE117" s="110"/>
      <c r="CF117" s="110"/>
      <c r="CG117" s="110"/>
      <c r="CH117" s="110"/>
      <c r="CI117" s="110"/>
      <c r="CJ117" s="110"/>
      <c r="CM117" s="109"/>
      <c r="CN117" s="109"/>
      <c r="CO117" s="109"/>
      <c r="CP117" s="109"/>
      <c r="CQ117" s="109"/>
    </row>
    <row r="118" spans="1:95" ht="0" hidden="1" customHeight="1" x14ac:dyDescent="0.25">
      <c r="A118" s="357"/>
      <c r="B118" s="357"/>
      <c r="C118" s="358">
        <v>0</v>
      </c>
      <c r="D118" s="372">
        <v>0</v>
      </c>
      <c r="E118" s="357">
        <v>0</v>
      </c>
      <c r="F118" s="357">
        <v>0</v>
      </c>
      <c r="G118" s="357">
        <v>0</v>
      </c>
      <c r="H118" s="357">
        <v>0</v>
      </c>
      <c r="I118" s="357">
        <v>0</v>
      </c>
      <c r="J118" s="357">
        <v>0</v>
      </c>
      <c r="K118" s="357">
        <v>0</v>
      </c>
      <c r="L118" s="357">
        <v>0</v>
      </c>
      <c r="M118" s="357">
        <v>0</v>
      </c>
      <c r="N118" s="357">
        <v>0</v>
      </c>
      <c r="O118" s="357">
        <v>0</v>
      </c>
      <c r="P118" s="357">
        <v>0</v>
      </c>
      <c r="Q118" s="357">
        <v>0</v>
      </c>
      <c r="R118" s="357">
        <v>0</v>
      </c>
      <c r="S118" s="357">
        <v>0</v>
      </c>
      <c r="T118" s="357">
        <v>0</v>
      </c>
      <c r="U118" s="357">
        <v>0</v>
      </c>
      <c r="V118" s="357">
        <v>0</v>
      </c>
      <c r="W118" s="357">
        <v>0</v>
      </c>
      <c r="X118" s="357">
        <v>0</v>
      </c>
      <c r="Y118" s="357">
        <v>0</v>
      </c>
      <c r="Z118" s="357">
        <v>0</v>
      </c>
      <c r="AA118" s="357">
        <v>0</v>
      </c>
      <c r="AB118" s="357">
        <v>0</v>
      </c>
      <c r="AC118" s="357">
        <v>0</v>
      </c>
      <c r="AD118" s="357">
        <v>0</v>
      </c>
      <c r="AE118" s="357">
        <v>0</v>
      </c>
      <c r="AF118" s="357">
        <v>0</v>
      </c>
      <c r="AG118" s="357">
        <v>0</v>
      </c>
      <c r="AH118" s="357">
        <v>0</v>
      </c>
      <c r="AI118" s="357">
        <v>0</v>
      </c>
      <c r="AJ118" s="357">
        <v>0</v>
      </c>
      <c r="AK118" s="357">
        <v>0</v>
      </c>
      <c r="AL118" s="357">
        <v>0</v>
      </c>
      <c r="AM118" s="357">
        <v>0</v>
      </c>
      <c r="AN118" s="357">
        <v>0</v>
      </c>
      <c r="AO118" s="357">
        <v>0</v>
      </c>
      <c r="AP118" s="357">
        <v>0</v>
      </c>
      <c r="AQ118" s="357">
        <v>0</v>
      </c>
      <c r="AR118" s="357">
        <v>0</v>
      </c>
      <c r="AS118" s="357">
        <v>0</v>
      </c>
      <c r="AT118" s="357">
        <v>0</v>
      </c>
      <c r="AU118" s="357">
        <v>0</v>
      </c>
      <c r="AV118" s="357">
        <v>0</v>
      </c>
      <c r="AW118" s="357">
        <v>0</v>
      </c>
      <c r="AX118" s="357">
        <v>0</v>
      </c>
      <c r="AY118" s="357">
        <v>0</v>
      </c>
      <c r="AZ118" s="357">
        <v>0</v>
      </c>
      <c r="BA118" s="357">
        <v>0</v>
      </c>
      <c r="BB118" s="357">
        <v>0</v>
      </c>
      <c r="BC118" s="357">
        <v>0</v>
      </c>
      <c r="BD118" s="357">
        <v>0</v>
      </c>
      <c r="BE118" s="357">
        <v>0</v>
      </c>
      <c r="BF118" s="357">
        <v>0</v>
      </c>
      <c r="BG118" s="357">
        <v>0</v>
      </c>
      <c r="BH118" s="357">
        <v>0</v>
      </c>
      <c r="BI118" s="357">
        <v>0</v>
      </c>
      <c r="BJ118" s="357">
        <v>0</v>
      </c>
      <c r="BK118" s="357">
        <v>0</v>
      </c>
      <c r="BL118" s="357">
        <v>0</v>
      </c>
      <c r="BM118" s="357">
        <v>0</v>
      </c>
      <c r="BN118" s="357">
        <v>0</v>
      </c>
      <c r="BO118" s="357">
        <v>0</v>
      </c>
      <c r="BP118" s="357">
        <v>0</v>
      </c>
      <c r="BQ118" s="357">
        <v>0</v>
      </c>
      <c r="BR118" s="357">
        <v>0</v>
      </c>
      <c r="BS118" s="357">
        <v>0</v>
      </c>
      <c r="BT118" s="357">
        <v>0</v>
      </c>
      <c r="BU118" s="357">
        <v>0</v>
      </c>
      <c r="BV118" s="357">
        <v>0</v>
      </c>
      <c r="BW118" s="357">
        <v>0</v>
      </c>
      <c r="BX118" s="357">
        <v>0</v>
      </c>
      <c r="BY118" s="357">
        <v>0</v>
      </c>
      <c r="BZ118" s="357">
        <v>0</v>
      </c>
      <c r="CA118" s="357">
        <v>0</v>
      </c>
      <c r="CB118" s="357">
        <v>0</v>
      </c>
    </row>
    <row r="119" spans="1:95" ht="0" hidden="1" customHeight="1" x14ac:dyDescent="0.25">
      <c r="A119" s="357"/>
      <c r="B119" s="357"/>
      <c r="C119" s="357">
        <v>0</v>
      </c>
      <c r="D119" s="372">
        <v>0</v>
      </c>
      <c r="E119" s="357">
        <v>0</v>
      </c>
      <c r="F119" s="357">
        <v>0</v>
      </c>
      <c r="G119" s="357">
        <v>0</v>
      </c>
      <c r="H119" s="357">
        <v>0</v>
      </c>
      <c r="I119" s="357">
        <v>0</v>
      </c>
      <c r="J119" s="357">
        <v>0</v>
      </c>
      <c r="K119" s="357">
        <v>0</v>
      </c>
      <c r="L119" s="357">
        <v>0</v>
      </c>
      <c r="M119" s="357">
        <v>0</v>
      </c>
      <c r="N119" s="357">
        <v>0</v>
      </c>
      <c r="O119" s="357">
        <v>0</v>
      </c>
      <c r="P119" s="357">
        <v>0</v>
      </c>
      <c r="Q119" s="357">
        <v>0</v>
      </c>
      <c r="R119" s="357">
        <v>0</v>
      </c>
      <c r="S119" s="357">
        <v>0</v>
      </c>
      <c r="T119" s="357">
        <v>0</v>
      </c>
      <c r="U119" s="357">
        <v>0</v>
      </c>
      <c r="V119" s="357">
        <v>0</v>
      </c>
      <c r="W119" s="357">
        <v>0</v>
      </c>
      <c r="X119" s="357">
        <v>0</v>
      </c>
      <c r="Y119" s="357">
        <v>0</v>
      </c>
      <c r="Z119" s="357">
        <v>0</v>
      </c>
      <c r="AA119" s="357">
        <v>0</v>
      </c>
      <c r="AB119" s="357">
        <v>0</v>
      </c>
      <c r="AC119" s="357">
        <v>0</v>
      </c>
      <c r="AD119" s="357">
        <v>0</v>
      </c>
      <c r="AE119" s="357">
        <v>0</v>
      </c>
      <c r="AF119" s="357">
        <v>0</v>
      </c>
      <c r="AG119" s="357">
        <v>0</v>
      </c>
      <c r="AH119" s="357">
        <v>0</v>
      </c>
      <c r="AI119" s="357">
        <v>0</v>
      </c>
      <c r="AJ119" s="357">
        <v>0</v>
      </c>
      <c r="AK119" s="357">
        <v>0</v>
      </c>
      <c r="AL119" s="357">
        <v>0</v>
      </c>
      <c r="AM119" s="357">
        <v>0</v>
      </c>
      <c r="AN119" s="357">
        <v>0</v>
      </c>
      <c r="AO119" s="357">
        <v>0</v>
      </c>
      <c r="AP119" s="357">
        <v>0</v>
      </c>
      <c r="AQ119" s="357">
        <v>0</v>
      </c>
      <c r="AR119" s="357">
        <v>0</v>
      </c>
      <c r="AS119" s="357">
        <v>0</v>
      </c>
      <c r="AT119" s="357">
        <v>0</v>
      </c>
      <c r="AU119" s="357">
        <v>0</v>
      </c>
      <c r="AV119" s="357">
        <v>0</v>
      </c>
      <c r="AW119" s="357">
        <v>0</v>
      </c>
      <c r="AX119" s="357">
        <v>0</v>
      </c>
      <c r="AY119" s="357">
        <v>0</v>
      </c>
      <c r="AZ119" s="357">
        <v>0</v>
      </c>
      <c r="BA119" s="357">
        <v>0</v>
      </c>
      <c r="BB119" s="357">
        <v>0</v>
      </c>
      <c r="BC119" s="357">
        <v>0</v>
      </c>
      <c r="BD119" s="357">
        <v>0</v>
      </c>
      <c r="BE119" s="357">
        <v>0</v>
      </c>
      <c r="BF119" s="357">
        <v>0</v>
      </c>
      <c r="BG119" s="357">
        <v>0</v>
      </c>
      <c r="BH119" s="357">
        <v>0</v>
      </c>
      <c r="BI119" s="357">
        <v>0</v>
      </c>
      <c r="BJ119" s="357">
        <v>0</v>
      </c>
      <c r="BK119" s="357">
        <v>0</v>
      </c>
      <c r="BL119" s="357">
        <v>0</v>
      </c>
      <c r="BM119" s="357">
        <v>0</v>
      </c>
      <c r="BN119" s="357">
        <v>0</v>
      </c>
      <c r="BO119" s="357">
        <v>0</v>
      </c>
      <c r="BP119" s="357">
        <v>0</v>
      </c>
      <c r="BQ119" s="357">
        <v>0</v>
      </c>
      <c r="BR119" s="357">
        <v>0</v>
      </c>
      <c r="BS119" s="357">
        <v>0</v>
      </c>
      <c r="BT119" s="357">
        <v>0</v>
      </c>
      <c r="BU119" s="357">
        <v>0</v>
      </c>
      <c r="BV119" s="357">
        <v>0</v>
      </c>
      <c r="BW119" s="357">
        <v>0</v>
      </c>
      <c r="BX119" s="357">
        <v>0</v>
      </c>
      <c r="BY119" s="357">
        <v>0</v>
      </c>
      <c r="BZ119" s="357">
        <v>0</v>
      </c>
      <c r="CA119" s="357">
        <v>0</v>
      </c>
      <c r="CB119" s="357">
        <v>0</v>
      </c>
    </row>
    <row r="120" spans="1:95" ht="0" hidden="1" customHeight="1" x14ac:dyDescent="0.25">
      <c r="A120" s="357"/>
      <c r="B120" s="357"/>
      <c r="C120" s="358">
        <v>0</v>
      </c>
      <c r="D120" s="372">
        <v>0</v>
      </c>
      <c r="E120" s="357">
        <v>0</v>
      </c>
      <c r="F120" s="357">
        <v>0</v>
      </c>
      <c r="G120" s="357">
        <v>0</v>
      </c>
      <c r="H120" s="357">
        <v>0</v>
      </c>
      <c r="I120" s="357">
        <v>0</v>
      </c>
      <c r="J120" s="357">
        <v>0</v>
      </c>
      <c r="K120" s="357">
        <v>0</v>
      </c>
      <c r="L120" s="357">
        <v>0</v>
      </c>
      <c r="M120" s="357">
        <v>0</v>
      </c>
      <c r="N120" s="357">
        <v>0</v>
      </c>
      <c r="O120" s="357">
        <v>0</v>
      </c>
      <c r="P120" s="357">
        <v>0</v>
      </c>
      <c r="Q120" s="357">
        <v>0</v>
      </c>
      <c r="R120" s="357">
        <v>0</v>
      </c>
      <c r="S120" s="357">
        <v>0</v>
      </c>
      <c r="T120" s="357">
        <v>0</v>
      </c>
      <c r="U120" s="357">
        <v>0</v>
      </c>
      <c r="V120" s="357">
        <v>0</v>
      </c>
      <c r="W120" s="357">
        <v>0</v>
      </c>
      <c r="X120" s="357">
        <v>0</v>
      </c>
      <c r="Y120" s="357">
        <v>0</v>
      </c>
      <c r="Z120" s="357">
        <v>0</v>
      </c>
      <c r="AA120" s="357">
        <v>0</v>
      </c>
      <c r="AB120" s="357">
        <v>0</v>
      </c>
      <c r="AC120" s="357">
        <v>0</v>
      </c>
      <c r="AD120" s="357">
        <v>0</v>
      </c>
      <c r="AE120" s="357">
        <v>0</v>
      </c>
      <c r="AF120" s="357">
        <v>0</v>
      </c>
      <c r="AG120" s="357">
        <v>0</v>
      </c>
      <c r="AH120" s="357">
        <v>0</v>
      </c>
      <c r="AI120" s="357">
        <v>0</v>
      </c>
      <c r="AJ120" s="357">
        <v>0</v>
      </c>
      <c r="AK120" s="357">
        <v>0</v>
      </c>
      <c r="AL120" s="357">
        <v>0</v>
      </c>
      <c r="AM120" s="357">
        <v>0</v>
      </c>
      <c r="AN120" s="357">
        <v>0</v>
      </c>
      <c r="AO120" s="357">
        <v>0</v>
      </c>
      <c r="AP120" s="357">
        <v>0</v>
      </c>
      <c r="AQ120" s="357">
        <v>0</v>
      </c>
      <c r="AR120" s="357">
        <v>0</v>
      </c>
      <c r="AS120" s="357">
        <v>0</v>
      </c>
      <c r="AT120" s="357">
        <v>0</v>
      </c>
      <c r="AU120" s="357">
        <v>0</v>
      </c>
      <c r="AV120" s="357">
        <v>0</v>
      </c>
      <c r="AW120" s="357">
        <v>0</v>
      </c>
      <c r="AX120" s="357">
        <v>0</v>
      </c>
      <c r="AY120" s="357">
        <v>0</v>
      </c>
      <c r="AZ120" s="357">
        <v>0</v>
      </c>
      <c r="BA120" s="357">
        <v>0</v>
      </c>
      <c r="BB120" s="357">
        <v>0</v>
      </c>
      <c r="BC120" s="357">
        <v>0</v>
      </c>
      <c r="BD120" s="357">
        <v>0</v>
      </c>
      <c r="BE120" s="357">
        <v>0</v>
      </c>
      <c r="BF120" s="357">
        <v>0</v>
      </c>
      <c r="BG120" s="357">
        <v>0</v>
      </c>
      <c r="BH120" s="357">
        <v>0</v>
      </c>
      <c r="BI120" s="357">
        <v>0</v>
      </c>
      <c r="BJ120" s="357">
        <v>0</v>
      </c>
      <c r="BK120" s="357">
        <v>0</v>
      </c>
      <c r="BL120" s="357">
        <v>0</v>
      </c>
      <c r="BM120" s="357">
        <v>0</v>
      </c>
      <c r="BN120" s="357">
        <v>0</v>
      </c>
      <c r="BO120" s="357">
        <v>0</v>
      </c>
      <c r="BP120" s="357">
        <v>0</v>
      </c>
      <c r="BQ120" s="357">
        <v>0</v>
      </c>
      <c r="BR120" s="357">
        <v>0</v>
      </c>
      <c r="BS120" s="357">
        <v>0</v>
      </c>
      <c r="BT120" s="357">
        <v>0</v>
      </c>
      <c r="BU120" s="357">
        <v>0</v>
      </c>
      <c r="BV120" s="357">
        <v>0</v>
      </c>
      <c r="BW120" s="357">
        <v>0</v>
      </c>
      <c r="BX120" s="357">
        <v>0</v>
      </c>
      <c r="BY120" s="357">
        <v>0</v>
      </c>
      <c r="BZ120" s="357">
        <v>0</v>
      </c>
      <c r="CA120" s="357">
        <v>0</v>
      </c>
      <c r="CB120" s="357">
        <v>0</v>
      </c>
    </row>
    <row r="121" spans="1:95" ht="0" hidden="1" customHeight="1" x14ac:dyDescent="0.25">
      <c r="A121" s="357"/>
      <c r="B121" s="357"/>
      <c r="C121" s="357">
        <v>0</v>
      </c>
      <c r="D121" s="372">
        <v>0</v>
      </c>
      <c r="E121" s="357">
        <v>0</v>
      </c>
      <c r="F121" s="357">
        <v>0</v>
      </c>
      <c r="G121" s="357">
        <v>0</v>
      </c>
      <c r="H121" s="357">
        <v>0</v>
      </c>
      <c r="I121" s="357">
        <v>0</v>
      </c>
      <c r="J121" s="357">
        <v>0</v>
      </c>
      <c r="K121" s="357">
        <v>0</v>
      </c>
      <c r="L121" s="357">
        <v>0</v>
      </c>
      <c r="M121" s="357">
        <v>0</v>
      </c>
      <c r="N121" s="357">
        <v>0</v>
      </c>
      <c r="O121" s="357">
        <v>0</v>
      </c>
      <c r="P121" s="357">
        <v>0</v>
      </c>
      <c r="Q121" s="357">
        <v>0</v>
      </c>
      <c r="R121" s="357">
        <v>0</v>
      </c>
      <c r="S121" s="357">
        <v>0</v>
      </c>
      <c r="T121" s="357">
        <v>0</v>
      </c>
      <c r="U121" s="357">
        <v>0</v>
      </c>
      <c r="V121" s="357">
        <v>0</v>
      </c>
      <c r="W121" s="357">
        <v>0</v>
      </c>
      <c r="X121" s="357">
        <v>0</v>
      </c>
      <c r="Y121" s="357">
        <v>0</v>
      </c>
      <c r="Z121" s="357">
        <v>0</v>
      </c>
      <c r="AA121" s="357">
        <v>0</v>
      </c>
      <c r="AB121" s="357">
        <v>0</v>
      </c>
      <c r="AC121" s="357">
        <v>0</v>
      </c>
      <c r="AD121" s="357">
        <v>0</v>
      </c>
      <c r="AE121" s="357">
        <v>0</v>
      </c>
      <c r="AF121" s="357">
        <v>0</v>
      </c>
      <c r="AG121" s="357">
        <v>0</v>
      </c>
      <c r="AH121" s="357">
        <v>0</v>
      </c>
      <c r="AI121" s="357">
        <v>0</v>
      </c>
      <c r="AJ121" s="357">
        <v>0</v>
      </c>
      <c r="AK121" s="357">
        <v>0</v>
      </c>
      <c r="AL121" s="357">
        <v>0</v>
      </c>
      <c r="AM121" s="357">
        <v>0</v>
      </c>
      <c r="AN121" s="357">
        <v>0</v>
      </c>
      <c r="AO121" s="357">
        <v>0</v>
      </c>
      <c r="AP121" s="357">
        <v>0</v>
      </c>
      <c r="AQ121" s="357">
        <v>0</v>
      </c>
      <c r="AR121" s="357">
        <v>0</v>
      </c>
      <c r="AS121" s="357">
        <v>0</v>
      </c>
      <c r="AT121" s="357">
        <v>0</v>
      </c>
      <c r="AU121" s="357">
        <v>0</v>
      </c>
      <c r="AV121" s="357">
        <v>0</v>
      </c>
      <c r="AW121" s="357">
        <v>0</v>
      </c>
      <c r="AX121" s="357">
        <v>0</v>
      </c>
      <c r="AY121" s="357">
        <v>0</v>
      </c>
      <c r="AZ121" s="357">
        <v>0</v>
      </c>
      <c r="BA121" s="357">
        <v>0</v>
      </c>
      <c r="BB121" s="357">
        <v>0</v>
      </c>
      <c r="BC121" s="357">
        <v>0</v>
      </c>
      <c r="BD121" s="357">
        <v>0</v>
      </c>
      <c r="BE121" s="357">
        <v>0</v>
      </c>
      <c r="BF121" s="357">
        <v>0</v>
      </c>
      <c r="BG121" s="357">
        <v>0</v>
      </c>
      <c r="BH121" s="357">
        <v>0</v>
      </c>
      <c r="BI121" s="357">
        <v>0</v>
      </c>
      <c r="BJ121" s="357">
        <v>0</v>
      </c>
      <c r="BK121" s="357">
        <v>0</v>
      </c>
      <c r="BL121" s="357">
        <v>0</v>
      </c>
      <c r="BM121" s="357">
        <v>0</v>
      </c>
      <c r="BN121" s="357">
        <v>0</v>
      </c>
      <c r="BO121" s="357">
        <v>0</v>
      </c>
      <c r="BP121" s="357">
        <v>0</v>
      </c>
      <c r="BQ121" s="357">
        <v>0</v>
      </c>
      <c r="BR121" s="357">
        <v>0</v>
      </c>
      <c r="BS121" s="357">
        <v>0</v>
      </c>
      <c r="BT121" s="357">
        <v>0</v>
      </c>
      <c r="BU121" s="357">
        <v>0</v>
      </c>
      <c r="BV121" s="357">
        <v>0</v>
      </c>
      <c r="BW121" s="357">
        <v>0</v>
      </c>
      <c r="BX121" s="357">
        <v>0</v>
      </c>
      <c r="BY121" s="357">
        <v>0</v>
      </c>
      <c r="BZ121" s="357">
        <v>0</v>
      </c>
      <c r="CA121" s="357">
        <v>0</v>
      </c>
      <c r="CB121" s="357">
        <v>0</v>
      </c>
    </row>
    <row r="122" spans="1:95" ht="0" hidden="1" customHeight="1" x14ac:dyDescent="0.25">
      <c r="A122" s="357"/>
      <c r="B122" s="357"/>
      <c r="C122" s="358">
        <v>0</v>
      </c>
      <c r="D122" s="372">
        <v>0</v>
      </c>
      <c r="E122" s="357">
        <v>0</v>
      </c>
      <c r="F122" s="357">
        <v>0</v>
      </c>
      <c r="G122" s="357">
        <v>0</v>
      </c>
      <c r="H122" s="357">
        <v>0</v>
      </c>
      <c r="I122" s="357">
        <v>0</v>
      </c>
      <c r="J122" s="357">
        <v>0</v>
      </c>
      <c r="K122" s="357">
        <v>0</v>
      </c>
      <c r="L122" s="357">
        <v>0</v>
      </c>
      <c r="M122" s="357">
        <v>0</v>
      </c>
      <c r="N122" s="357">
        <v>0</v>
      </c>
      <c r="O122" s="357">
        <v>0</v>
      </c>
      <c r="P122" s="357">
        <v>0</v>
      </c>
      <c r="Q122" s="357">
        <v>0</v>
      </c>
      <c r="R122" s="357">
        <v>0</v>
      </c>
      <c r="S122" s="357">
        <v>0</v>
      </c>
      <c r="T122" s="357">
        <v>0</v>
      </c>
      <c r="U122" s="357">
        <v>0</v>
      </c>
      <c r="V122" s="357">
        <v>0</v>
      </c>
      <c r="W122" s="357">
        <v>0</v>
      </c>
      <c r="X122" s="357">
        <v>0</v>
      </c>
      <c r="Y122" s="357">
        <v>0</v>
      </c>
      <c r="Z122" s="357">
        <v>0</v>
      </c>
      <c r="AA122" s="357">
        <v>0</v>
      </c>
      <c r="AB122" s="357">
        <v>0</v>
      </c>
      <c r="AC122" s="357">
        <v>0</v>
      </c>
      <c r="AD122" s="357">
        <v>0</v>
      </c>
      <c r="AE122" s="357">
        <v>0</v>
      </c>
      <c r="AF122" s="357">
        <v>0</v>
      </c>
      <c r="AG122" s="357">
        <v>0</v>
      </c>
      <c r="AH122" s="357">
        <v>0</v>
      </c>
      <c r="AI122" s="357">
        <v>0</v>
      </c>
      <c r="AJ122" s="357">
        <v>0</v>
      </c>
      <c r="AK122" s="357">
        <v>0</v>
      </c>
      <c r="AL122" s="357">
        <v>0</v>
      </c>
      <c r="AM122" s="357">
        <v>0</v>
      </c>
      <c r="AN122" s="357">
        <v>0</v>
      </c>
      <c r="AO122" s="357">
        <v>0</v>
      </c>
      <c r="AP122" s="357">
        <v>0</v>
      </c>
      <c r="AQ122" s="357">
        <v>0</v>
      </c>
      <c r="AR122" s="357">
        <v>0</v>
      </c>
      <c r="AS122" s="357">
        <v>0</v>
      </c>
      <c r="AT122" s="357">
        <v>0</v>
      </c>
      <c r="AU122" s="357">
        <v>0</v>
      </c>
      <c r="AV122" s="357">
        <v>0</v>
      </c>
      <c r="AW122" s="357">
        <v>0</v>
      </c>
      <c r="AX122" s="357">
        <v>0</v>
      </c>
      <c r="AY122" s="357">
        <v>0</v>
      </c>
      <c r="AZ122" s="357">
        <v>0</v>
      </c>
      <c r="BA122" s="357">
        <v>0</v>
      </c>
      <c r="BB122" s="357">
        <v>0</v>
      </c>
      <c r="BC122" s="357">
        <v>0</v>
      </c>
      <c r="BD122" s="357">
        <v>0</v>
      </c>
      <c r="BE122" s="357">
        <v>0</v>
      </c>
      <c r="BF122" s="357">
        <v>0</v>
      </c>
      <c r="BG122" s="357">
        <v>0</v>
      </c>
      <c r="BH122" s="357">
        <v>0</v>
      </c>
      <c r="BI122" s="357">
        <v>0</v>
      </c>
      <c r="BJ122" s="357">
        <v>0</v>
      </c>
      <c r="BK122" s="357">
        <v>0</v>
      </c>
      <c r="BL122" s="357">
        <v>0</v>
      </c>
      <c r="BM122" s="357">
        <v>0</v>
      </c>
      <c r="BN122" s="357">
        <v>0</v>
      </c>
      <c r="BO122" s="357">
        <v>0</v>
      </c>
      <c r="BP122" s="357">
        <v>0</v>
      </c>
      <c r="BQ122" s="357">
        <v>0</v>
      </c>
      <c r="BR122" s="357">
        <v>0</v>
      </c>
      <c r="BS122" s="357">
        <v>0</v>
      </c>
      <c r="BT122" s="357">
        <v>0</v>
      </c>
      <c r="BU122" s="357">
        <v>0</v>
      </c>
      <c r="BV122" s="357">
        <v>0</v>
      </c>
      <c r="BW122" s="357">
        <v>0</v>
      </c>
      <c r="BX122" s="357">
        <v>0</v>
      </c>
      <c r="BY122" s="357">
        <v>0</v>
      </c>
      <c r="BZ122" s="357">
        <v>0</v>
      </c>
      <c r="CA122" s="357">
        <v>0</v>
      </c>
      <c r="CB122" s="357">
        <v>0</v>
      </c>
    </row>
    <row r="123" spans="1:95" ht="0" hidden="1" customHeight="1" x14ac:dyDescent="0.25">
      <c r="A123" s="357"/>
      <c r="B123" s="357"/>
      <c r="C123" s="357">
        <v>0</v>
      </c>
      <c r="D123" s="372">
        <v>0</v>
      </c>
      <c r="E123" s="357">
        <v>0</v>
      </c>
      <c r="F123" s="357">
        <v>0</v>
      </c>
      <c r="G123" s="357">
        <v>0</v>
      </c>
      <c r="H123" s="357">
        <v>0</v>
      </c>
      <c r="I123" s="357">
        <v>0</v>
      </c>
      <c r="J123" s="357">
        <v>0</v>
      </c>
      <c r="K123" s="357">
        <v>0</v>
      </c>
      <c r="L123" s="357">
        <v>0</v>
      </c>
      <c r="M123" s="357">
        <v>0</v>
      </c>
      <c r="N123" s="357">
        <v>0</v>
      </c>
      <c r="O123" s="357">
        <v>0</v>
      </c>
      <c r="P123" s="357">
        <v>0</v>
      </c>
      <c r="Q123" s="357">
        <v>0</v>
      </c>
      <c r="R123" s="357">
        <v>0</v>
      </c>
      <c r="S123" s="357">
        <v>0</v>
      </c>
      <c r="T123" s="357">
        <v>0</v>
      </c>
      <c r="U123" s="357">
        <v>0</v>
      </c>
      <c r="V123" s="357">
        <v>0</v>
      </c>
      <c r="W123" s="357">
        <v>0</v>
      </c>
      <c r="X123" s="357">
        <v>0</v>
      </c>
      <c r="Y123" s="357">
        <v>0</v>
      </c>
      <c r="Z123" s="357">
        <v>0</v>
      </c>
      <c r="AA123" s="357">
        <v>0</v>
      </c>
      <c r="AB123" s="357">
        <v>0</v>
      </c>
      <c r="AC123" s="357">
        <v>0</v>
      </c>
      <c r="AD123" s="357">
        <v>0</v>
      </c>
      <c r="AE123" s="357">
        <v>0</v>
      </c>
      <c r="AF123" s="357">
        <v>0</v>
      </c>
      <c r="AG123" s="357">
        <v>0</v>
      </c>
      <c r="AH123" s="357">
        <v>0</v>
      </c>
      <c r="AI123" s="357">
        <v>0</v>
      </c>
      <c r="AJ123" s="357">
        <v>0</v>
      </c>
      <c r="AK123" s="357">
        <v>0</v>
      </c>
      <c r="AL123" s="357">
        <v>0</v>
      </c>
      <c r="AM123" s="357">
        <v>0</v>
      </c>
      <c r="AN123" s="357">
        <v>0</v>
      </c>
      <c r="AO123" s="357">
        <v>0</v>
      </c>
      <c r="AP123" s="357">
        <v>0</v>
      </c>
      <c r="AQ123" s="357">
        <v>0</v>
      </c>
      <c r="AR123" s="357">
        <v>0</v>
      </c>
      <c r="AS123" s="357">
        <v>0</v>
      </c>
      <c r="AT123" s="357">
        <v>0</v>
      </c>
      <c r="AU123" s="357">
        <v>0</v>
      </c>
      <c r="AV123" s="357">
        <v>0</v>
      </c>
      <c r="AW123" s="357">
        <v>0</v>
      </c>
      <c r="AX123" s="357">
        <v>0</v>
      </c>
      <c r="AY123" s="357">
        <v>0</v>
      </c>
      <c r="AZ123" s="357">
        <v>0</v>
      </c>
      <c r="BA123" s="357">
        <v>0</v>
      </c>
      <c r="BB123" s="357">
        <v>0</v>
      </c>
      <c r="BC123" s="357">
        <v>0</v>
      </c>
      <c r="BD123" s="357">
        <v>0</v>
      </c>
      <c r="BE123" s="357">
        <v>0</v>
      </c>
      <c r="BF123" s="357">
        <v>0</v>
      </c>
      <c r="BG123" s="357">
        <v>0</v>
      </c>
      <c r="BH123" s="357">
        <v>0</v>
      </c>
      <c r="BI123" s="357">
        <v>0</v>
      </c>
      <c r="BJ123" s="357">
        <v>0</v>
      </c>
      <c r="BK123" s="357">
        <v>0</v>
      </c>
      <c r="BL123" s="357">
        <v>0</v>
      </c>
      <c r="BM123" s="357">
        <v>0</v>
      </c>
      <c r="BN123" s="357">
        <v>0</v>
      </c>
      <c r="BO123" s="357">
        <v>0</v>
      </c>
      <c r="BP123" s="357">
        <v>0</v>
      </c>
      <c r="BQ123" s="357">
        <v>0</v>
      </c>
      <c r="BR123" s="357">
        <v>0</v>
      </c>
      <c r="BS123" s="357">
        <v>0</v>
      </c>
      <c r="BT123" s="357">
        <v>0</v>
      </c>
      <c r="BU123" s="357">
        <v>0</v>
      </c>
      <c r="BV123" s="357">
        <v>0</v>
      </c>
      <c r="BW123" s="357">
        <v>0</v>
      </c>
      <c r="BX123" s="357">
        <v>0</v>
      </c>
      <c r="BY123" s="357">
        <v>0</v>
      </c>
      <c r="BZ123" s="357">
        <v>0</v>
      </c>
      <c r="CA123" s="357">
        <v>0</v>
      </c>
      <c r="CB123" s="357">
        <v>0</v>
      </c>
    </row>
    <row r="124" spans="1:95" ht="0" hidden="1" customHeight="1" x14ac:dyDescent="0.25">
      <c r="A124" s="357"/>
      <c r="B124" s="357"/>
      <c r="C124" s="358">
        <v>0</v>
      </c>
      <c r="D124" s="372">
        <v>0</v>
      </c>
      <c r="E124" s="357">
        <v>0</v>
      </c>
      <c r="F124" s="357">
        <v>0</v>
      </c>
      <c r="G124" s="357">
        <v>0</v>
      </c>
      <c r="H124" s="357">
        <v>0</v>
      </c>
      <c r="I124" s="357">
        <v>0</v>
      </c>
      <c r="J124" s="357">
        <v>0</v>
      </c>
      <c r="K124" s="357">
        <v>0</v>
      </c>
      <c r="L124" s="357">
        <v>0</v>
      </c>
      <c r="M124" s="357">
        <v>0</v>
      </c>
      <c r="N124" s="357">
        <v>0</v>
      </c>
      <c r="O124" s="357">
        <v>0</v>
      </c>
      <c r="P124" s="357">
        <v>0</v>
      </c>
      <c r="Q124" s="357">
        <v>0</v>
      </c>
      <c r="R124" s="357">
        <v>0</v>
      </c>
      <c r="S124" s="357">
        <v>0</v>
      </c>
      <c r="T124" s="357">
        <v>0</v>
      </c>
      <c r="U124" s="357">
        <v>0</v>
      </c>
      <c r="V124" s="357">
        <v>0</v>
      </c>
      <c r="W124" s="357">
        <v>0</v>
      </c>
      <c r="X124" s="357">
        <v>0</v>
      </c>
      <c r="Y124" s="357">
        <v>0</v>
      </c>
      <c r="Z124" s="357">
        <v>0</v>
      </c>
      <c r="AA124" s="357">
        <v>0</v>
      </c>
      <c r="AB124" s="357">
        <v>0</v>
      </c>
      <c r="AC124" s="357">
        <v>0</v>
      </c>
      <c r="AD124" s="357">
        <v>0</v>
      </c>
      <c r="AE124" s="357">
        <v>0</v>
      </c>
      <c r="AF124" s="357">
        <v>0</v>
      </c>
      <c r="AG124" s="357">
        <v>0</v>
      </c>
      <c r="AH124" s="357">
        <v>0</v>
      </c>
      <c r="AI124" s="357">
        <v>0</v>
      </c>
      <c r="AJ124" s="357">
        <v>0</v>
      </c>
      <c r="AK124" s="357">
        <v>0</v>
      </c>
      <c r="AL124" s="357">
        <v>0</v>
      </c>
      <c r="AM124" s="357">
        <v>0</v>
      </c>
      <c r="AN124" s="357">
        <v>0</v>
      </c>
      <c r="AO124" s="357">
        <v>0</v>
      </c>
      <c r="AP124" s="357">
        <v>0</v>
      </c>
      <c r="AQ124" s="357">
        <v>0</v>
      </c>
      <c r="AR124" s="357">
        <v>0</v>
      </c>
      <c r="AS124" s="357">
        <v>0</v>
      </c>
      <c r="AT124" s="357">
        <v>0</v>
      </c>
      <c r="AU124" s="357">
        <v>0</v>
      </c>
      <c r="AV124" s="357">
        <v>0</v>
      </c>
      <c r="AW124" s="357">
        <v>0</v>
      </c>
      <c r="AX124" s="357">
        <v>0</v>
      </c>
      <c r="AY124" s="357">
        <v>0</v>
      </c>
      <c r="AZ124" s="357">
        <v>0</v>
      </c>
      <c r="BA124" s="357">
        <v>0</v>
      </c>
      <c r="BB124" s="357">
        <v>0</v>
      </c>
      <c r="BC124" s="357">
        <v>0</v>
      </c>
      <c r="BD124" s="357">
        <v>0</v>
      </c>
      <c r="BE124" s="357">
        <v>0</v>
      </c>
      <c r="BF124" s="357">
        <v>0</v>
      </c>
      <c r="BG124" s="357">
        <v>0</v>
      </c>
      <c r="BH124" s="357">
        <v>0</v>
      </c>
      <c r="BI124" s="357">
        <v>0</v>
      </c>
      <c r="BJ124" s="357">
        <v>0</v>
      </c>
      <c r="BK124" s="357">
        <v>0</v>
      </c>
      <c r="BL124" s="357">
        <v>0</v>
      </c>
      <c r="BM124" s="357">
        <v>0</v>
      </c>
      <c r="BN124" s="357">
        <v>0</v>
      </c>
      <c r="BO124" s="357">
        <v>0</v>
      </c>
      <c r="BP124" s="357">
        <v>0</v>
      </c>
      <c r="BQ124" s="357">
        <v>0</v>
      </c>
      <c r="BR124" s="357">
        <v>0</v>
      </c>
      <c r="BS124" s="357">
        <v>0</v>
      </c>
      <c r="BT124" s="357">
        <v>0</v>
      </c>
      <c r="BU124" s="357">
        <v>0</v>
      </c>
      <c r="BV124" s="357">
        <v>0</v>
      </c>
      <c r="BW124" s="357">
        <v>0</v>
      </c>
      <c r="BX124" s="357">
        <v>0</v>
      </c>
      <c r="BY124" s="357">
        <v>0</v>
      </c>
      <c r="BZ124" s="357">
        <v>0</v>
      </c>
      <c r="CA124" s="357">
        <v>0</v>
      </c>
      <c r="CB124" s="357">
        <v>0</v>
      </c>
    </row>
    <row r="125" spans="1:95" ht="0" hidden="1" customHeight="1" x14ac:dyDescent="0.25">
      <c r="A125" s="357"/>
      <c r="B125" s="357"/>
      <c r="C125" s="357">
        <v>0</v>
      </c>
      <c r="D125" s="372">
        <v>0</v>
      </c>
      <c r="E125" s="357">
        <v>0</v>
      </c>
      <c r="F125" s="357">
        <v>0</v>
      </c>
      <c r="G125" s="357">
        <v>0</v>
      </c>
      <c r="H125" s="357">
        <v>0</v>
      </c>
      <c r="I125" s="357">
        <v>0</v>
      </c>
      <c r="J125" s="357">
        <v>0</v>
      </c>
      <c r="K125" s="357">
        <v>0</v>
      </c>
      <c r="L125" s="357">
        <v>0</v>
      </c>
      <c r="M125" s="357">
        <v>0</v>
      </c>
      <c r="N125" s="357">
        <v>0</v>
      </c>
      <c r="O125" s="357">
        <v>0</v>
      </c>
      <c r="P125" s="357">
        <v>0</v>
      </c>
      <c r="Q125" s="357">
        <v>0</v>
      </c>
      <c r="R125" s="357">
        <v>0</v>
      </c>
      <c r="S125" s="357">
        <v>0</v>
      </c>
      <c r="T125" s="357">
        <v>0</v>
      </c>
      <c r="U125" s="357">
        <v>0</v>
      </c>
      <c r="V125" s="357">
        <v>0</v>
      </c>
      <c r="W125" s="357">
        <v>0</v>
      </c>
      <c r="X125" s="357">
        <v>0</v>
      </c>
      <c r="Y125" s="357">
        <v>0</v>
      </c>
      <c r="Z125" s="357">
        <v>0</v>
      </c>
      <c r="AA125" s="357">
        <v>0</v>
      </c>
      <c r="AB125" s="357">
        <v>0</v>
      </c>
      <c r="AC125" s="357">
        <v>0</v>
      </c>
      <c r="AD125" s="357">
        <v>0</v>
      </c>
      <c r="AE125" s="357">
        <v>0</v>
      </c>
      <c r="AF125" s="357">
        <v>0</v>
      </c>
      <c r="AG125" s="357">
        <v>0</v>
      </c>
      <c r="AH125" s="357">
        <v>0</v>
      </c>
      <c r="AI125" s="357">
        <v>0</v>
      </c>
      <c r="AJ125" s="357">
        <v>0</v>
      </c>
      <c r="AK125" s="357">
        <v>0</v>
      </c>
      <c r="AL125" s="357">
        <v>0</v>
      </c>
      <c r="AM125" s="357">
        <v>0</v>
      </c>
      <c r="AN125" s="357">
        <v>0</v>
      </c>
      <c r="AO125" s="357">
        <v>0</v>
      </c>
      <c r="AP125" s="357">
        <v>0</v>
      </c>
      <c r="AQ125" s="357">
        <v>0</v>
      </c>
      <c r="AR125" s="357">
        <v>0</v>
      </c>
      <c r="AS125" s="357">
        <v>0</v>
      </c>
      <c r="AT125" s="357">
        <v>0</v>
      </c>
      <c r="AU125" s="357">
        <v>0</v>
      </c>
      <c r="AV125" s="357">
        <v>0</v>
      </c>
      <c r="AW125" s="357">
        <v>0</v>
      </c>
      <c r="AX125" s="357">
        <v>0</v>
      </c>
      <c r="AY125" s="357">
        <v>0</v>
      </c>
      <c r="AZ125" s="357">
        <v>0</v>
      </c>
      <c r="BA125" s="357">
        <v>0</v>
      </c>
      <c r="BB125" s="357">
        <v>0</v>
      </c>
      <c r="BC125" s="357">
        <v>0</v>
      </c>
      <c r="BD125" s="357">
        <v>0</v>
      </c>
      <c r="BE125" s="357">
        <v>0</v>
      </c>
      <c r="BF125" s="357">
        <v>0</v>
      </c>
      <c r="BG125" s="357">
        <v>0</v>
      </c>
      <c r="BH125" s="357">
        <v>0</v>
      </c>
      <c r="BI125" s="357">
        <v>0</v>
      </c>
      <c r="BJ125" s="357">
        <v>0</v>
      </c>
      <c r="BK125" s="357">
        <v>0</v>
      </c>
      <c r="BL125" s="357">
        <v>0</v>
      </c>
      <c r="BM125" s="357">
        <v>0</v>
      </c>
      <c r="BN125" s="357">
        <v>0</v>
      </c>
      <c r="BO125" s="357">
        <v>0</v>
      </c>
      <c r="BP125" s="357">
        <v>0</v>
      </c>
      <c r="BQ125" s="357">
        <v>0</v>
      </c>
      <c r="BR125" s="357">
        <v>0</v>
      </c>
      <c r="BS125" s="357">
        <v>0</v>
      </c>
      <c r="BT125" s="357">
        <v>0</v>
      </c>
      <c r="BU125" s="357">
        <v>0</v>
      </c>
      <c r="BV125" s="357">
        <v>0</v>
      </c>
      <c r="BW125" s="357">
        <v>0</v>
      </c>
      <c r="BX125" s="357">
        <v>0</v>
      </c>
      <c r="BY125" s="357">
        <v>0</v>
      </c>
      <c r="BZ125" s="357">
        <v>0</v>
      </c>
      <c r="CA125" s="357">
        <v>0</v>
      </c>
      <c r="CB125" s="360">
        <v>0</v>
      </c>
    </row>
    <row r="126" spans="1:95" ht="0" hidden="1" customHeight="1" x14ac:dyDescent="0.25">
      <c r="A126" s="357"/>
      <c r="B126" s="357"/>
      <c r="C126" s="358">
        <v>0</v>
      </c>
      <c r="D126" s="372">
        <v>0</v>
      </c>
      <c r="E126" s="357">
        <v>0</v>
      </c>
      <c r="F126" s="357">
        <v>0</v>
      </c>
      <c r="G126" s="357">
        <v>0</v>
      </c>
      <c r="H126" s="357">
        <v>0</v>
      </c>
      <c r="I126" s="357">
        <v>0</v>
      </c>
      <c r="J126" s="357">
        <v>0</v>
      </c>
      <c r="K126" s="357">
        <v>0</v>
      </c>
      <c r="L126" s="357">
        <v>0</v>
      </c>
      <c r="M126" s="357">
        <v>0</v>
      </c>
      <c r="N126" s="357">
        <v>0</v>
      </c>
      <c r="O126" s="357">
        <v>0</v>
      </c>
      <c r="P126" s="357">
        <v>0</v>
      </c>
      <c r="Q126" s="357">
        <v>0</v>
      </c>
      <c r="R126" s="357">
        <v>0</v>
      </c>
      <c r="S126" s="357">
        <v>0</v>
      </c>
      <c r="T126" s="357">
        <v>0</v>
      </c>
      <c r="U126" s="357">
        <v>0</v>
      </c>
      <c r="V126" s="357">
        <v>0</v>
      </c>
      <c r="W126" s="357">
        <v>0</v>
      </c>
      <c r="X126" s="357">
        <v>0</v>
      </c>
      <c r="Y126" s="357">
        <v>0</v>
      </c>
      <c r="Z126" s="357">
        <v>0</v>
      </c>
      <c r="AA126" s="357">
        <v>0</v>
      </c>
      <c r="AB126" s="357">
        <v>0</v>
      </c>
      <c r="AC126" s="357">
        <v>0</v>
      </c>
      <c r="AD126" s="357">
        <v>0</v>
      </c>
      <c r="AE126" s="357">
        <v>0</v>
      </c>
      <c r="AF126" s="357">
        <v>0</v>
      </c>
      <c r="AG126" s="357">
        <v>0</v>
      </c>
      <c r="AH126" s="357">
        <v>0</v>
      </c>
      <c r="AI126" s="357">
        <v>0</v>
      </c>
      <c r="AJ126" s="357">
        <v>0</v>
      </c>
      <c r="AK126" s="357">
        <v>0</v>
      </c>
      <c r="AL126" s="357">
        <v>0</v>
      </c>
      <c r="AM126" s="357">
        <v>0</v>
      </c>
      <c r="AN126" s="357">
        <v>0</v>
      </c>
      <c r="AO126" s="357">
        <v>0</v>
      </c>
      <c r="AP126" s="357">
        <v>0</v>
      </c>
      <c r="AQ126" s="357">
        <v>0</v>
      </c>
      <c r="AR126" s="357">
        <v>0</v>
      </c>
      <c r="AS126" s="357">
        <v>0</v>
      </c>
      <c r="AT126" s="357">
        <v>0</v>
      </c>
      <c r="AU126" s="357">
        <v>0</v>
      </c>
      <c r="AV126" s="357">
        <v>0</v>
      </c>
      <c r="AW126" s="357">
        <v>0</v>
      </c>
      <c r="AX126" s="357">
        <v>0</v>
      </c>
      <c r="AY126" s="357">
        <v>0</v>
      </c>
      <c r="AZ126" s="357">
        <v>0</v>
      </c>
      <c r="BA126" s="357">
        <v>0</v>
      </c>
      <c r="BB126" s="357">
        <v>0</v>
      </c>
      <c r="BC126" s="357">
        <v>0</v>
      </c>
      <c r="BD126" s="357">
        <v>0</v>
      </c>
      <c r="BE126" s="357">
        <v>0</v>
      </c>
      <c r="BF126" s="357">
        <v>0</v>
      </c>
      <c r="BG126" s="357">
        <v>0</v>
      </c>
      <c r="BH126" s="357">
        <v>0</v>
      </c>
      <c r="BI126" s="357">
        <v>0</v>
      </c>
      <c r="BJ126" s="357">
        <v>0</v>
      </c>
      <c r="BK126" s="357">
        <v>0</v>
      </c>
      <c r="BL126" s="357">
        <v>0</v>
      </c>
      <c r="BM126" s="357">
        <v>0</v>
      </c>
      <c r="BN126" s="357">
        <v>0</v>
      </c>
      <c r="BO126" s="357">
        <v>0</v>
      </c>
      <c r="BP126" s="357">
        <v>0</v>
      </c>
      <c r="BQ126" s="357">
        <v>0</v>
      </c>
      <c r="BR126" s="357">
        <v>0</v>
      </c>
      <c r="BS126" s="357">
        <v>0</v>
      </c>
      <c r="BT126" s="357">
        <v>0</v>
      </c>
      <c r="BU126" s="357">
        <v>0</v>
      </c>
      <c r="BV126" s="357">
        <v>0</v>
      </c>
      <c r="BW126" s="357">
        <v>0</v>
      </c>
      <c r="BX126" s="357">
        <v>0</v>
      </c>
      <c r="BY126" s="357">
        <v>0</v>
      </c>
      <c r="BZ126" s="357">
        <v>0</v>
      </c>
      <c r="CA126" s="357">
        <v>0</v>
      </c>
      <c r="CB126" s="360">
        <v>0</v>
      </c>
    </row>
    <row r="130" spans="4:79" x14ac:dyDescent="0.25"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  <c r="AQ130" s="110"/>
      <c r="AR130" s="110"/>
      <c r="AS130" s="110"/>
      <c r="AT130" s="110"/>
      <c r="AU130" s="110"/>
      <c r="AV130" s="110"/>
      <c r="AW130" s="110"/>
      <c r="AX130" s="110"/>
      <c r="AY130" s="110"/>
      <c r="AZ130" s="110"/>
      <c r="BA130" s="110"/>
      <c r="BB130" s="110"/>
      <c r="BC130" s="110"/>
      <c r="BD130" s="110"/>
      <c r="BE130" s="110"/>
      <c r="BF130" s="110"/>
      <c r="BG130" s="110"/>
      <c r="BH130" s="110"/>
      <c r="BI130" s="110"/>
      <c r="BJ130" s="110"/>
      <c r="BK130" s="110"/>
      <c r="BL130" s="110"/>
      <c r="BM130" s="110"/>
      <c r="BN130" s="110"/>
      <c r="BO130" s="110"/>
      <c r="BP130" s="110"/>
      <c r="BQ130" s="110"/>
      <c r="BR130" s="110"/>
      <c r="BS130" s="110"/>
      <c r="BT130" s="110"/>
      <c r="BU130" s="110"/>
      <c r="BV130" s="110"/>
      <c r="BW130" s="110"/>
      <c r="BX130" s="110"/>
      <c r="BY130" s="110"/>
      <c r="BZ130" s="110"/>
      <c r="CA130" s="110"/>
    </row>
  </sheetData>
  <sheetProtection password="BE53" sheet="1" formatColumns="0" formatRows="0"/>
  <autoFilter ref="A8:CQ8" xr:uid="{00000000-0001-0000-4500-000000000000}"/>
  <mergeCells count="26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H7:CH8"/>
    <mergeCell ref="CI7:CI8"/>
    <mergeCell ref="C7:C8"/>
    <mergeCell ref="B7:B8"/>
    <mergeCell ref="CB7:CB8"/>
    <mergeCell ref="CC7:CC8"/>
    <mergeCell ref="CD7:CD8"/>
    <mergeCell ref="CE7:CE8"/>
    <mergeCell ref="CF7:CF8"/>
    <mergeCell ref="CG7:CG8"/>
  </mergeCells>
  <conditionalFormatting sqref="B7">
    <cfRule type="cellIs" dxfId="209" priority="41" operator="lessThan">
      <formula>0</formula>
    </cfRule>
  </conditionalFormatting>
  <conditionalFormatting sqref="B9:C85">
    <cfRule type="cellIs" dxfId="208" priority="40" operator="lessThan">
      <formula>0</formula>
    </cfRule>
  </conditionalFormatting>
  <conditionalFormatting sqref="C86:C104">
    <cfRule type="cellIs" dxfId="207" priority="15" operator="lessThan">
      <formula>0</formula>
    </cfRule>
  </conditionalFormatting>
  <conditionalFormatting sqref="C109:D126">
    <cfRule type="cellIs" dxfId="206" priority="3" operator="lessThan">
      <formula>0</formula>
    </cfRule>
  </conditionalFormatting>
  <conditionalFormatting sqref="C7:CA8">
    <cfRule type="cellIs" dxfId="205" priority="24" operator="lessThan">
      <formula>0</formula>
    </cfRule>
  </conditionalFormatting>
  <conditionalFormatting sqref="D110">
    <cfRule type="cellIs" dxfId="204" priority="4" operator="notEqual">
      <formula>0</formula>
    </cfRule>
  </conditionalFormatting>
  <conditionalFormatting sqref="D112">
    <cfRule type="cellIs" dxfId="203" priority="5" operator="notEqual">
      <formula>0</formula>
    </cfRule>
  </conditionalFormatting>
  <conditionalFormatting sqref="D114">
    <cfRule type="cellIs" dxfId="202" priority="6" operator="notEqual">
      <formula>0</formula>
    </cfRule>
  </conditionalFormatting>
  <conditionalFormatting sqref="D116">
    <cfRule type="cellIs" dxfId="201" priority="7" operator="notEqual">
      <formula>0</formula>
    </cfRule>
  </conditionalFormatting>
  <conditionalFormatting sqref="D118">
    <cfRule type="cellIs" dxfId="200" priority="8" operator="notEqual">
      <formula>0</formula>
    </cfRule>
  </conditionalFormatting>
  <conditionalFormatting sqref="D120">
    <cfRule type="cellIs" dxfId="199" priority="9" operator="notEqual">
      <formula>0</formula>
    </cfRule>
  </conditionalFormatting>
  <conditionalFormatting sqref="D122">
    <cfRule type="cellIs" dxfId="198" priority="10" operator="notEqual">
      <formula>0</formula>
    </cfRule>
  </conditionalFormatting>
  <conditionalFormatting sqref="D124">
    <cfRule type="cellIs" dxfId="197" priority="11" operator="notEqual">
      <formula>0</formula>
    </cfRule>
  </conditionalFormatting>
  <conditionalFormatting sqref="D126">
    <cfRule type="cellIs" dxfId="196" priority="12" operator="notEqual">
      <formula>0</formula>
    </cfRule>
  </conditionalFormatting>
  <conditionalFormatting sqref="D101:CB101">
    <cfRule type="cellIs" dxfId="195" priority="32" operator="notEqual">
      <formula>0</formula>
    </cfRule>
  </conditionalFormatting>
  <conditionalFormatting sqref="D104:CB104">
    <cfRule type="cellIs" dxfId="194" priority="14" operator="notEqual">
      <formula>0</formula>
    </cfRule>
  </conditionalFormatting>
  <conditionalFormatting sqref="D9:CJ101">
    <cfRule type="cellIs" dxfId="193" priority="1" operator="lessThan">
      <formula>0</formula>
    </cfRule>
  </conditionalFormatting>
  <conditionalFormatting sqref="D104:CJ104">
    <cfRule type="cellIs" dxfId="192" priority="13" operator="lessThan">
      <formula>0</formula>
    </cfRule>
  </conditionalFormatting>
  <conditionalFormatting sqref="D106:CJ108 E109:CJ117">
    <cfRule type="cellIs" dxfId="191" priority="30" operator="notEqual">
      <formula>0</formula>
    </cfRule>
  </conditionalFormatting>
  <conditionalFormatting sqref="CB7:CN7 CK8:CM8">
    <cfRule type="cellIs" dxfId="190" priority="21" operator="lessThan">
      <formula>0</formula>
    </cfRule>
  </conditionalFormatting>
  <conditionalFormatting sqref="CM9:CM86">
    <cfRule type="cellIs" dxfId="189" priority="17" operator="greaterThan">
      <formula>0.05</formula>
    </cfRule>
    <cfRule type="cellIs" dxfId="188" priority="16" operator="lessThan">
      <formula>-0.05</formula>
    </cfRule>
  </conditionalFormatting>
  <conditionalFormatting sqref="CN8:CN84">
    <cfRule type="cellIs" dxfId="187" priority="18" operator="lessThan">
      <formula>0</formula>
    </cfRule>
  </conditionalFormatting>
  <conditionalFormatting sqref="CO7:XFD8">
    <cfRule type="cellIs" dxfId="186" priority="33" operator="lessThan">
      <formula>0</formula>
    </cfRule>
  </conditionalFormatting>
  <pageMargins left="0.7" right="0.7" top="0.75" bottom="0.75" header="0.3" footer="0.3"/>
  <pageSetup paperSize="9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7"/>
  <dimension ref="A5:CO113"/>
  <sheetViews>
    <sheetView showGridLines="0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89" width="12.7109375" customWidth="1"/>
    <col min="90" max="90" width="12.42578125" customWidth="1"/>
    <col min="91" max="91" width="12.7109375" customWidth="1"/>
    <col min="92" max="92" width="12.42578125" customWidth="1"/>
    <col min="93" max="93" width="12.7109375" customWidth="1"/>
  </cols>
  <sheetData>
    <row r="5" spans="1:93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3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</row>
    <row r="7" spans="1:93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</row>
    <row r="8" spans="1:93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/>
      <c r="CC8" s="444"/>
      <c r="CD8" s="411"/>
      <c r="CE8" s="411"/>
      <c r="CF8" s="411"/>
      <c r="CG8" s="411"/>
      <c r="CH8" s="436"/>
      <c r="CI8" s="438"/>
      <c r="CK8" s="81"/>
      <c r="CL8" s="81"/>
      <c r="CM8" s="81"/>
      <c r="CN8" s="81"/>
      <c r="CO8" s="81"/>
    </row>
    <row r="9" spans="1:93" ht="19.5" x14ac:dyDescent="0.25">
      <c r="A9" s="30"/>
      <c r="B9" s="74" t="s">
        <v>0</v>
      </c>
      <c r="C9" s="45" t="s">
        <v>111</v>
      </c>
      <c r="D9" s="271">
        <f>IFERROR(('Sim_MIP_Of_(IxI)'!D9/'MIP(IxI)_TFEVP'!D9-1)*100,0)</f>
        <v>6.6613381477509392E-14</v>
      </c>
      <c r="E9" s="272">
        <f>IFERROR(('Sim_MIP_Of_(IxI)'!E9/'MIP(IxI)_TFEVP'!E9-1)*100,0)</f>
        <v>-8.8817841970012523E-14</v>
      </c>
      <c r="F9" s="272">
        <f>IFERROR(('Sim_MIP_Of_(IxI)'!F9/'MIP(IxI)_TFEVP'!F9-1)*100,0)</f>
        <v>0</v>
      </c>
      <c r="G9" s="272">
        <f>IFERROR(('Sim_MIP_Of_(IxI)'!G9/'MIP(IxI)_TFEVP'!G9-1)*100,0)</f>
        <v>-3.8857805861880479E-13</v>
      </c>
      <c r="H9" s="272">
        <f>IFERROR(('Sim_MIP_Of_(IxI)'!H9/'MIP(IxI)_TFEVP'!H9-1)*100,0)</f>
        <v>1.3322676295501878E-13</v>
      </c>
      <c r="I9" s="272">
        <f>IFERROR(('Sim_MIP_Of_(IxI)'!I9/'MIP(IxI)_TFEVP'!I9-1)*100,0)</f>
        <v>1.1102230246251565E-13</v>
      </c>
      <c r="J9" s="272">
        <f>IFERROR(('Sim_MIP_Of_(IxI)'!J9/'MIP(IxI)_TFEVP'!J9-1)*100,0)</f>
        <v>4.4408920985006262E-14</v>
      </c>
      <c r="K9" s="272">
        <f>IFERROR(('Sim_MIP_Of_(IxI)'!K9/'MIP(IxI)_TFEVP'!K9-1)*100,0)</f>
        <v>-1.4432899320127035E-13</v>
      </c>
      <c r="L9" s="272">
        <f>IFERROR(('Sim_MIP_Of_(IxI)'!L9/'MIP(IxI)_TFEVP'!L9-1)*100,0)</f>
        <v>4.4408920985006262E-13</v>
      </c>
      <c r="M9" s="272">
        <f>IFERROR(('Sim_MIP_Of_(IxI)'!M9/'MIP(IxI)_TFEVP'!M9-1)*100,0)</f>
        <v>-9.9920072216264089E-14</v>
      </c>
      <c r="N9" s="272">
        <f>IFERROR(('Sim_MIP_Of_(IxI)'!N9/'MIP(IxI)_TFEVP'!N9-1)*100,0)</f>
        <v>3.7747582837255322E-13</v>
      </c>
      <c r="O9" s="272">
        <f>IFERROR(('Sim_MIP_Of_(IxI)'!O9/'MIP(IxI)_TFEVP'!O9-1)*100,0)</f>
        <v>-7.7715611723760958E-14</v>
      </c>
      <c r="P9" s="272">
        <f>IFERROR(('Sim_MIP_Of_(IxI)'!P9/'MIP(IxI)_TFEVP'!P9-1)*100,0)</f>
        <v>8.8817841970012523E-14</v>
      </c>
      <c r="Q9" s="272">
        <f>IFERROR(('Sim_MIP_Of_(IxI)'!Q9/'MIP(IxI)_TFEVP'!Q9-1)*100,0)</f>
        <v>-3.7747582837255322E-13</v>
      </c>
      <c r="R9" s="272">
        <f>IFERROR(('Sim_MIP_Of_(IxI)'!R9/'MIP(IxI)_TFEVP'!R9-1)*100,0)</f>
        <v>-6.6613381477509392E-14</v>
      </c>
      <c r="S9" s="272">
        <f>IFERROR(('Sim_MIP_Of_(IxI)'!S9/'MIP(IxI)_TFEVP'!S9-1)*100,0)</f>
        <v>-3.3306690738754696E-14</v>
      </c>
      <c r="T9" s="272">
        <f>IFERROR(('Sim_MIP_Of_(IxI)'!T9/'MIP(IxI)_TFEVP'!T9-1)*100,0)</f>
        <v>-2.2204460492503131E-14</v>
      </c>
      <c r="U9" s="272">
        <f>IFERROR(('Sim_MIP_Of_(IxI)'!U9/'MIP(IxI)_TFEVP'!U9-1)*100,0)</f>
        <v>0</v>
      </c>
      <c r="V9" s="272">
        <f>IFERROR(('Sim_MIP_Of_(IxI)'!V9/'MIP(IxI)_TFEVP'!V9-1)*100,0)</f>
        <v>2.2204460492503131E-14</v>
      </c>
      <c r="W9" s="272">
        <f>IFERROR(('Sim_MIP_Of_(IxI)'!W9/'MIP(IxI)_TFEVP'!W9-1)*100,0)</f>
        <v>-6.6613381477509392E-14</v>
      </c>
      <c r="X9" s="272">
        <f>IFERROR(('Sim_MIP_Of_(IxI)'!X9/'MIP(IxI)_TFEVP'!X9-1)*100,0)</f>
        <v>-2.2204460492503131E-14</v>
      </c>
      <c r="Y9" s="272">
        <f>IFERROR(('Sim_MIP_Of_(IxI)'!Y9/'MIP(IxI)_TFEVP'!Y9-1)*100,0)</f>
        <v>1.1102230246251565E-13</v>
      </c>
      <c r="Z9" s="272">
        <f>IFERROR(('Sim_MIP_Of_(IxI)'!Z9/'MIP(IxI)_TFEVP'!Z9-1)*100,0)</f>
        <v>1.3322676295501878E-13</v>
      </c>
      <c r="AA9" s="272">
        <f>IFERROR(('Sim_MIP_Of_(IxI)'!AA9/'MIP(IxI)_TFEVP'!AA9-1)*100,0)</f>
        <v>-4.4408920985006262E-14</v>
      </c>
      <c r="AB9" s="272">
        <f>IFERROR(('Sim_MIP_Of_(IxI)'!AB9/'MIP(IxI)_TFEVP'!AB9-1)*100,0)</f>
        <v>-3.3306690738754696E-14</v>
      </c>
      <c r="AC9" s="272">
        <f>IFERROR(('Sim_MIP_Of_(IxI)'!AC9/'MIP(IxI)_TFEVP'!AC9-1)*100,0)</f>
        <v>6.6613381477509392E-14</v>
      </c>
      <c r="AD9" s="272">
        <f>IFERROR(('Sim_MIP_Of_(IxI)'!AD9/'MIP(IxI)_TFEVP'!AD9-1)*100,0)</f>
        <v>-4.4408920985006262E-14</v>
      </c>
      <c r="AE9" s="272">
        <f>IFERROR(('Sim_MIP_Of_(IxI)'!AE9/'MIP(IxI)_TFEVP'!AE9-1)*100,0)</f>
        <v>-1.2212453270876722E-13</v>
      </c>
      <c r="AF9" s="272">
        <f>IFERROR(('Sim_MIP_Of_(IxI)'!AF9/'MIP(IxI)_TFEVP'!AF9-1)*100,0)</f>
        <v>2.2204460492503131E-14</v>
      </c>
      <c r="AG9" s="272">
        <f>IFERROR(('Sim_MIP_Of_(IxI)'!AG9/'MIP(IxI)_TFEVP'!AG9-1)*100,0)</f>
        <v>-1.6653345369377348E-13</v>
      </c>
      <c r="AH9" s="272">
        <f>IFERROR(('Sim_MIP_Of_(IxI)'!AH9/'MIP(IxI)_TFEVP'!AH9-1)*100,0)</f>
        <v>2.2204460492503131E-14</v>
      </c>
      <c r="AI9" s="272">
        <f>IFERROR(('Sim_MIP_Of_(IxI)'!AI9/'MIP(IxI)_TFEVP'!AI9-1)*100,0)</f>
        <v>-1.6653345369377348E-13</v>
      </c>
      <c r="AJ9" s="272">
        <f>IFERROR(('Sim_MIP_Of_(IxI)'!AJ9/'MIP(IxI)_TFEVP'!AJ9-1)*100,0)</f>
        <v>0</v>
      </c>
      <c r="AK9" s="272">
        <f>IFERROR(('Sim_MIP_Of_(IxI)'!AK9/'MIP(IxI)_TFEVP'!AK9-1)*100,0)</f>
        <v>-1.6653345369377348E-13</v>
      </c>
      <c r="AL9" s="272">
        <f>IFERROR(('Sim_MIP_Of_(IxI)'!AL9/'MIP(IxI)_TFEVP'!AL9-1)*100,0)</f>
        <v>-9.9920072216264089E-14</v>
      </c>
      <c r="AM9" s="272">
        <f>IFERROR(('Sim_MIP_Of_(IxI)'!AM9/'MIP(IxI)_TFEVP'!AM9-1)*100,0)</f>
        <v>-3.7747582837255322E-13</v>
      </c>
      <c r="AN9" s="272">
        <f>IFERROR(('Sim_MIP_Of_(IxI)'!AN9/'MIP(IxI)_TFEVP'!AN9-1)*100,0)</f>
        <v>-6.6613381477509392E-14</v>
      </c>
      <c r="AO9" s="272">
        <f>IFERROR(('Sim_MIP_Of_(IxI)'!AO9/'MIP(IxI)_TFEVP'!AO9-1)*100,0)</f>
        <v>4.4408920985006262E-14</v>
      </c>
      <c r="AP9" s="272">
        <f>IFERROR(('Sim_MIP_Of_(IxI)'!AP9/'MIP(IxI)_TFEVP'!AP9-1)*100,0)</f>
        <v>2.886579864025407E-13</v>
      </c>
      <c r="AQ9" s="272">
        <f>IFERROR(('Sim_MIP_Of_(IxI)'!AQ9/'MIP(IxI)_TFEVP'!AQ9-1)*100,0)</f>
        <v>-5.5511151231257827E-14</v>
      </c>
      <c r="AR9" s="272">
        <f>IFERROR(('Sim_MIP_Of_(IxI)'!AR9/'MIP(IxI)_TFEVP'!AR9-1)*100,0)</f>
        <v>-6.6613381477509392E-14</v>
      </c>
      <c r="AS9" s="272">
        <f>IFERROR(('Sim_MIP_Of_(IxI)'!AS9/'MIP(IxI)_TFEVP'!AS9-1)*100,0)</f>
        <v>1.1102230246251565E-13</v>
      </c>
      <c r="AT9" s="272">
        <f>IFERROR(('Sim_MIP_Of_(IxI)'!AT9/'MIP(IxI)_TFEVP'!AT9-1)*100,0)</f>
        <v>-2.886579864025407E-13</v>
      </c>
      <c r="AU9" s="272">
        <f>IFERROR(('Sim_MIP_Of_(IxI)'!AU9/'MIP(IxI)_TFEVP'!AU9-1)*100,0)</f>
        <v>1.3322676295501878E-13</v>
      </c>
      <c r="AV9" s="272">
        <f>IFERROR(('Sim_MIP_Of_(IxI)'!AV9/'MIP(IxI)_TFEVP'!AV9-1)*100,0)</f>
        <v>-1.1102230246251565E-13</v>
      </c>
      <c r="AW9" s="272">
        <f>IFERROR(('Sim_MIP_Of_(IxI)'!AW9/'MIP(IxI)_TFEVP'!AW9-1)*100,0)</f>
        <v>-3.1086244689504383E-13</v>
      </c>
      <c r="AX9" s="272">
        <f>IFERROR(('Sim_MIP_Of_(IxI)'!AX9/'MIP(IxI)_TFEVP'!AX9-1)*100,0)</f>
        <v>-1.1102230246251565E-13</v>
      </c>
      <c r="AY9" s="272">
        <f>IFERROR(('Sim_MIP_Of_(IxI)'!AY9/'MIP(IxI)_TFEVP'!AY9-1)*100,0)</f>
        <v>-1.5543122344752192E-13</v>
      </c>
      <c r="AZ9" s="272">
        <f>IFERROR(('Sim_MIP_Of_(IxI)'!AZ9/'MIP(IxI)_TFEVP'!AZ9-1)*100,0)</f>
        <v>4.4408920985006262E-14</v>
      </c>
      <c r="BA9" s="272">
        <f>IFERROR(('Sim_MIP_Of_(IxI)'!BA9/'MIP(IxI)_TFEVP'!BA9-1)*100,0)</f>
        <v>-3.3306690738754696E-14</v>
      </c>
      <c r="BB9" s="272">
        <f>IFERROR(('Sim_MIP_Of_(IxI)'!BB9/'MIP(IxI)_TFEVP'!BB9-1)*100,0)</f>
        <v>-2.2204460492503131E-14</v>
      </c>
      <c r="BC9" s="272">
        <f>IFERROR(('Sim_MIP_Of_(IxI)'!BC9/'MIP(IxI)_TFEVP'!BC9-1)*100,0)</f>
        <v>-9.9920072216264089E-14</v>
      </c>
      <c r="BD9" s="272">
        <f>IFERROR(('Sim_MIP_Of_(IxI)'!BD9/'MIP(IxI)_TFEVP'!BD9-1)*100,0)</f>
        <v>4.4408920985006262E-14</v>
      </c>
      <c r="BE9" s="272">
        <f>IFERROR(('Sim_MIP_Of_(IxI)'!BE9/'MIP(IxI)_TFEVP'!BE9-1)*100,0)</f>
        <v>1.7763568394002505E-13</v>
      </c>
      <c r="BF9" s="272">
        <f>IFERROR(('Sim_MIP_Of_(IxI)'!BF9/'MIP(IxI)_TFEVP'!BF9-1)*100,0)</f>
        <v>1.5543122344752192E-13</v>
      </c>
      <c r="BG9" s="272">
        <f>IFERROR(('Sim_MIP_Of_(IxI)'!BG9/'MIP(IxI)_TFEVP'!BG9-1)*100,0)</f>
        <v>-2.2204460492503131E-14</v>
      </c>
      <c r="BH9" s="272">
        <f>IFERROR(('Sim_MIP_Of_(IxI)'!BH9/'MIP(IxI)_TFEVP'!BH9-1)*100,0)</f>
        <v>-1.7763568394002505E-13</v>
      </c>
      <c r="BI9" s="272">
        <f>IFERROR(('Sim_MIP_Of_(IxI)'!BI9/'MIP(IxI)_TFEVP'!BI9-1)*100,0)</f>
        <v>1.5543122344752192E-13</v>
      </c>
      <c r="BJ9" s="272">
        <f>IFERROR(('Sim_MIP_Of_(IxI)'!BJ9/'MIP(IxI)_TFEVP'!BJ9-1)*100,0)</f>
        <v>-6.6613381477509392E-14</v>
      </c>
      <c r="BK9" s="272">
        <f>IFERROR(('Sim_MIP_Of_(IxI)'!BK9/'MIP(IxI)_TFEVP'!BK9-1)*100,0)</f>
        <v>-7.7715611723760958E-14</v>
      </c>
      <c r="BL9" s="272">
        <f>IFERROR(('Sim_MIP_Of_(IxI)'!BL9/'MIP(IxI)_TFEVP'!BL9-1)*100,0)</f>
        <v>2.2204460492503131E-14</v>
      </c>
      <c r="BM9" s="272">
        <f>IFERROR(('Sim_MIP_Of_(IxI)'!BM9/'MIP(IxI)_TFEVP'!BM9-1)*100,0)</f>
        <v>-4.2188474935755949E-13</v>
      </c>
      <c r="BN9" s="272">
        <f>IFERROR(('Sim_MIP_Of_(IxI)'!BN9/'MIP(IxI)_TFEVP'!BN9-1)*100,0)</f>
        <v>-1.2212453270876722E-13</v>
      </c>
      <c r="BO9" s="272">
        <f>IFERROR(('Sim_MIP_Of_(IxI)'!BO9/'MIP(IxI)_TFEVP'!BO9-1)*100,0)</f>
        <v>-3.3306690738754696E-14</v>
      </c>
      <c r="BP9" s="272">
        <f>IFERROR(('Sim_MIP_Of_(IxI)'!BP9/'MIP(IxI)_TFEVP'!BP9-1)*100,0)</f>
        <v>1.1102230246251565E-13</v>
      </c>
      <c r="BQ9" s="272">
        <f>IFERROR(('Sim_MIP_Of_(IxI)'!BQ9/'MIP(IxI)_TFEVP'!BQ9-1)*100,0)</f>
        <v>-5.5511151231257827E-14</v>
      </c>
      <c r="BR9" s="272">
        <f>IFERROR(('Sim_MIP_Of_(IxI)'!BR9/'MIP(IxI)_TFEVP'!BR9-1)*100,0)</f>
        <v>-1.1102230246251565E-14</v>
      </c>
      <c r="BS9" s="272">
        <f>IFERROR(('Sim_MIP_Of_(IxI)'!BS9/'MIP(IxI)_TFEVP'!BS9-1)*100,0)</f>
        <v>-4.4408920985006262E-14</v>
      </c>
      <c r="BT9" s="272">
        <f>IFERROR(('Sim_MIP_Of_(IxI)'!BT9/'MIP(IxI)_TFEVP'!BT9-1)*100,0)</f>
        <v>-6.6613381477509392E-14</v>
      </c>
      <c r="BU9" s="272">
        <f>IFERROR(('Sim_MIP_Of_(IxI)'!BU9/'MIP(IxI)_TFEVP'!BU9-1)*100,0)</f>
        <v>1.1102230246251565E-13</v>
      </c>
      <c r="BV9" s="272">
        <f>IFERROR(('Sim_MIP_Of_(IxI)'!BV9/'MIP(IxI)_TFEVP'!BV9-1)*100,0)</f>
        <v>-4.4408920985006262E-14</v>
      </c>
      <c r="BW9" s="272">
        <f>IFERROR(('Sim_MIP_Of_(IxI)'!BW9/'MIP(IxI)_TFEVP'!BW9-1)*100,0)</f>
        <v>4.4408920985006262E-14</v>
      </c>
      <c r="BX9" s="272">
        <f>IFERROR(('Sim_MIP_Of_(IxI)'!BX9/'MIP(IxI)_TFEVP'!BX9-1)*100,0)</f>
        <v>-6.6613381477509392E-14</v>
      </c>
      <c r="BY9" s="272">
        <f>IFERROR(('Sim_MIP_Of_(IxI)'!BY9/'MIP(IxI)_TFEVP'!BY9-1)*100,0)</f>
        <v>-1.1102230246251565E-13</v>
      </c>
      <c r="BZ9" s="272">
        <f>IFERROR(('Sim_MIP_Of_(IxI)'!BZ9/'MIP(IxI)_TFEVP'!BZ9-1)*100,0)</f>
        <v>6.6613381477509392E-14</v>
      </c>
      <c r="CA9" s="273">
        <f>IFERROR(('Sim_MIP_Of_(IxI)'!CA9/'MIP(IxI)_TFEVP'!CA9-1)*100,0)</f>
        <v>0</v>
      </c>
      <c r="CB9" s="253">
        <f>IFERROR(('Sim_MIP_Of_(IxI)'!CB9/'MIP(IxI)_TFEVP'!CB9-1)*100,0)</f>
        <v>4.4408920985006262E-14</v>
      </c>
      <c r="CC9" s="271">
        <f>IFERROR(('Sim_MIP_Of_(IxI)'!CC9/'MIP(IxI)_TFEVP'!CC9-1)*100,0)</f>
        <v>-9.9920072216264089E-14</v>
      </c>
      <c r="CD9" s="272">
        <f>IFERROR(('Sim_MIP_Of_(IxI)'!CD9/'MIP(IxI)_TFEVP'!CD9-1)*100,0)</f>
        <v>0</v>
      </c>
      <c r="CE9" s="272">
        <f>IFERROR(('Sim_MIP_Of_(IxI)'!CE9/'MIP(IxI)_TFEVP'!CE9-1)*100,0)</f>
        <v>0</v>
      </c>
      <c r="CF9" s="272">
        <f>IFERROR(('Sim_MIP_Of_(IxI)'!CF9/'MIP(IxI)_TFEVP'!CF9-1)*100,0)</f>
        <v>-8.8817841970012523E-14</v>
      </c>
      <c r="CG9" s="272">
        <f>IFERROR(('Sim_MIP_Of_(IxI)'!CG9/'MIP(IxI)_TFEVP'!CG9-1)*100,0)</f>
        <v>6.6613381477509392E-14</v>
      </c>
      <c r="CH9" s="282">
        <f>IFERROR(('Sim_MIP_Of_(IxI)'!CH9/'MIP(IxI)_TFEVP'!CH9-1)*100,0)</f>
        <v>-5.5511151231257827E-14</v>
      </c>
      <c r="CI9" s="278">
        <f>IFERROR(('Sim_MIP_Of_(IxI)'!CI9/'MIP(IxI)_TFEVP'!CI9-1)*100,0)</f>
        <v>4.4408920985006262E-14</v>
      </c>
    </row>
    <row r="10" spans="1:93" ht="19.5" x14ac:dyDescent="0.25">
      <c r="A10" s="30"/>
      <c r="B10" s="42" t="s">
        <v>1</v>
      </c>
      <c r="C10" s="43" t="s">
        <v>112</v>
      </c>
      <c r="D10" s="246">
        <f>IFERROR(('Sim_MIP_Of_(IxI)'!D10/'MIP(IxI)_TFEVP'!D10-1)*100,0)</f>
        <v>-1.5543122344752192E-13</v>
      </c>
      <c r="E10" s="247">
        <f>IFERROR(('Sim_MIP_Of_(IxI)'!E10/'MIP(IxI)_TFEVP'!E10-1)*100,0)</f>
        <v>-7.7715611723760958E-14</v>
      </c>
      <c r="F10" s="247">
        <f>IFERROR(('Sim_MIP_Of_(IxI)'!F10/'MIP(IxI)_TFEVP'!F10-1)*100,0)</f>
        <v>4.4408920985006262E-14</v>
      </c>
      <c r="G10" s="247">
        <f>IFERROR(('Sim_MIP_Of_(IxI)'!G10/'MIP(IxI)_TFEVP'!G10-1)*100,0)</f>
        <v>1.9984014443252818E-13</v>
      </c>
      <c r="H10" s="247">
        <f>IFERROR(('Sim_MIP_Of_(IxI)'!H10/'MIP(IxI)_TFEVP'!H10-1)*100,0)</f>
        <v>-9.9920072216264089E-14</v>
      </c>
      <c r="I10" s="247">
        <f>IFERROR(('Sim_MIP_Of_(IxI)'!I10/'MIP(IxI)_TFEVP'!I10-1)*100,0)</f>
        <v>2.2204460492503131E-14</v>
      </c>
      <c r="J10" s="247">
        <f>IFERROR(('Sim_MIP_Of_(IxI)'!J10/'MIP(IxI)_TFEVP'!J10-1)*100,0)</f>
        <v>-7.7715611723760958E-14</v>
      </c>
      <c r="K10" s="247">
        <f>IFERROR(('Sim_MIP_Of_(IxI)'!K10/'MIP(IxI)_TFEVP'!K10-1)*100,0)</f>
        <v>1.5543122344752192E-13</v>
      </c>
      <c r="L10" s="247">
        <f>IFERROR(('Sim_MIP_Of_(IxI)'!L10/'MIP(IxI)_TFEVP'!L10-1)*100,0)</f>
        <v>0</v>
      </c>
      <c r="M10" s="247">
        <f>IFERROR(('Sim_MIP_Of_(IxI)'!M10/'MIP(IxI)_TFEVP'!M10-1)*100,0)</f>
        <v>-1.1102230246251565E-13</v>
      </c>
      <c r="N10" s="247">
        <f>IFERROR(('Sim_MIP_Of_(IxI)'!N10/'MIP(IxI)_TFEVP'!N10-1)*100,0)</f>
        <v>-7.7715611723760958E-14</v>
      </c>
      <c r="O10" s="247">
        <f>IFERROR(('Sim_MIP_Of_(IxI)'!O10/'MIP(IxI)_TFEVP'!O10-1)*100,0)</f>
        <v>-1.7763568394002505E-13</v>
      </c>
      <c r="P10" s="247">
        <f>IFERROR(('Sim_MIP_Of_(IxI)'!P10/'MIP(IxI)_TFEVP'!P10-1)*100,0)</f>
        <v>-4.4408920985006262E-14</v>
      </c>
      <c r="Q10" s="247">
        <f>IFERROR(('Sim_MIP_Of_(IxI)'!Q10/'MIP(IxI)_TFEVP'!Q10-1)*100,0)</f>
        <v>-4.4408920985006262E-14</v>
      </c>
      <c r="R10" s="247">
        <f>IFERROR(('Sim_MIP_Of_(IxI)'!R10/'MIP(IxI)_TFEVP'!R10-1)*100,0)</f>
        <v>0</v>
      </c>
      <c r="S10" s="247">
        <f>IFERROR(('Sim_MIP_Of_(IxI)'!S10/'MIP(IxI)_TFEVP'!S10-1)*100,0)</f>
        <v>6.6613381477509392E-14</v>
      </c>
      <c r="T10" s="247">
        <f>IFERROR(('Sim_MIP_Of_(IxI)'!T10/'MIP(IxI)_TFEVP'!T10-1)*100,0)</f>
        <v>-2.2204460492503131E-14</v>
      </c>
      <c r="U10" s="247">
        <f>IFERROR(('Sim_MIP_Of_(IxI)'!U10/'MIP(IxI)_TFEVP'!U10-1)*100,0)</f>
        <v>-1.1102230246251565E-14</v>
      </c>
      <c r="V10" s="247">
        <f>IFERROR(('Sim_MIP_Of_(IxI)'!V10/'MIP(IxI)_TFEVP'!V10-1)*100,0)</f>
        <v>-6.6613381477509392E-14</v>
      </c>
      <c r="W10" s="247">
        <f>IFERROR(('Sim_MIP_Of_(IxI)'!W10/'MIP(IxI)_TFEVP'!W10-1)*100,0)</f>
        <v>8.8817841970012523E-14</v>
      </c>
      <c r="X10" s="247">
        <f>IFERROR(('Sim_MIP_Of_(IxI)'!X10/'MIP(IxI)_TFEVP'!X10-1)*100,0)</f>
        <v>2.2204460492503131E-14</v>
      </c>
      <c r="Y10" s="247">
        <f>IFERROR(('Sim_MIP_Of_(IxI)'!Y10/'MIP(IxI)_TFEVP'!Y10-1)*100,0)</f>
        <v>0</v>
      </c>
      <c r="Z10" s="247">
        <f>IFERROR(('Sim_MIP_Of_(IxI)'!Z10/'MIP(IxI)_TFEVP'!Z10-1)*100,0)</f>
        <v>2.2204460492503131E-14</v>
      </c>
      <c r="AA10" s="247">
        <f>IFERROR(('Sim_MIP_Of_(IxI)'!AA10/'MIP(IxI)_TFEVP'!AA10-1)*100,0)</f>
        <v>0</v>
      </c>
      <c r="AB10" s="247">
        <f>IFERROR(('Sim_MIP_Of_(IxI)'!AB10/'MIP(IxI)_TFEVP'!AB10-1)*100,0)</f>
        <v>-3.1086244689504383E-13</v>
      </c>
      <c r="AC10" s="247">
        <f>IFERROR(('Sim_MIP_Of_(IxI)'!AC10/'MIP(IxI)_TFEVP'!AC10-1)*100,0)</f>
        <v>4.4408920985006262E-14</v>
      </c>
      <c r="AD10" s="247">
        <f>IFERROR(('Sim_MIP_Of_(IxI)'!AD10/'MIP(IxI)_TFEVP'!AD10-1)*100,0)</f>
        <v>4.4408920985006262E-14</v>
      </c>
      <c r="AE10" s="247">
        <f>IFERROR(('Sim_MIP_Of_(IxI)'!AE10/'MIP(IxI)_TFEVP'!AE10-1)*100,0)</f>
        <v>-4.7739590058881731E-13</v>
      </c>
      <c r="AF10" s="247">
        <f>IFERROR(('Sim_MIP_Of_(IxI)'!AF10/'MIP(IxI)_TFEVP'!AF10-1)*100,0)</f>
        <v>4.2188474935755949E-13</v>
      </c>
      <c r="AG10" s="247">
        <f>IFERROR(('Sim_MIP_Of_(IxI)'!AG10/'MIP(IxI)_TFEVP'!AG10-1)*100,0)</f>
        <v>1.3322676295501878E-13</v>
      </c>
      <c r="AH10" s="247">
        <f>IFERROR(('Sim_MIP_Of_(IxI)'!AH10/'MIP(IxI)_TFEVP'!AH10-1)*100,0)</f>
        <v>-3.9968028886505635E-13</v>
      </c>
      <c r="AI10" s="247">
        <f>IFERROR(('Sim_MIP_Of_(IxI)'!AI10/'MIP(IxI)_TFEVP'!AI10-1)*100,0)</f>
        <v>2.2204460492503131E-14</v>
      </c>
      <c r="AJ10" s="247">
        <f>IFERROR(('Sim_MIP_Of_(IxI)'!AJ10/'MIP(IxI)_TFEVP'!AJ10-1)*100,0)</f>
        <v>0</v>
      </c>
      <c r="AK10" s="247">
        <f>IFERROR(('Sim_MIP_Of_(IxI)'!AK10/'MIP(IxI)_TFEVP'!AK10-1)*100,0)</f>
        <v>8.8817841970012523E-14</v>
      </c>
      <c r="AL10" s="247">
        <f>IFERROR(('Sim_MIP_Of_(IxI)'!AL10/'MIP(IxI)_TFEVP'!AL10-1)*100,0)</f>
        <v>1.3322676295501878E-13</v>
      </c>
      <c r="AM10" s="247">
        <f>IFERROR(('Sim_MIP_Of_(IxI)'!AM10/'MIP(IxI)_TFEVP'!AM10-1)*100,0)</f>
        <v>-1.1102230246251565E-13</v>
      </c>
      <c r="AN10" s="247">
        <f>IFERROR(('Sim_MIP_Of_(IxI)'!AN10/'MIP(IxI)_TFEVP'!AN10-1)*100,0)</f>
        <v>1.9984014443252818E-13</v>
      </c>
      <c r="AO10" s="247">
        <f>IFERROR(('Sim_MIP_Of_(IxI)'!AO10/'MIP(IxI)_TFEVP'!AO10-1)*100,0)</f>
        <v>-8.8817841970012523E-14</v>
      </c>
      <c r="AP10" s="247">
        <f>IFERROR(('Sim_MIP_Of_(IxI)'!AP10/'MIP(IxI)_TFEVP'!AP10-1)*100,0)</f>
        <v>1.1102230246251565E-13</v>
      </c>
      <c r="AQ10" s="247">
        <f>IFERROR(('Sim_MIP_Of_(IxI)'!AQ10/'MIP(IxI)_TFEVP'!AQ10-1)*100,0)</f>
        <v>2.2204460492503131E-14</v>
      </c>
      <c r="AR10" s="247">
        <f>IFERROR(('Sim_MIP_Of_(IxI)'!AR10/'MIP(IxI)_TFEVP'!AR10-1)*100,0)</f>
        <v>6.6613381477509392E-14</v>
      </c>
      <c r="AS10" s="247">
        <f>IFERROR(('Sim_MIP_Of_(IxI)'!AS10/'MIP(IxI)_TFEVP'!AS10-1)*100,0)</f>
        <v>1.7763568394002505E-13</v>
      </c>
      <c r="AT10" s="247">
        <f>IFERROR(('Sim_MIP_Of_(IxI)'!AT10/'MIP(IxI)_TFEVP'!AT10-1)*100,0)</f>
        <v>-1.7763568394002505E-13</v>
      </c>
      <c r="AU10" s="247">
        <f>IFERROR(('Sim_MIP_Of_(IxI)'!AU10/'MIP(IxI)_TFEVP'!AU10-1)*100,0)</f>
        <v>3.7747582837255322E-13</v>
      </c>
      <c r="AV10" s="247">
        <f>IFERROR(('Sim_MIP_Of_(IxI)'!AV10/'MIP(IxI)_TFEVP'!AV10-1)*100,0)</f>
        <v>1.5543122344752192E-13</v>
      </c>
      <c r="AW10" s="247">
        <f>IFERROR(('Sim_MIP_Of_(IxI)'!AW10/'MIP(IxI)_TFEVP'!AW10-1)*100,0)</f>
        <v>-1.6653345369377348E-13</v>
      </c>
      <c r="AX10" s="247">
        <f>IFERROR(('Sim_MIP_Of_(IxI)'!AX10/'MIP(IxI)_TFEVP'!AX10-1)*100,0)</f>
        <v>-4.4408920985006262E-14</v>
      </c>
      <c r="AY10" s="247">
        <f>IFERROR(('Sim_MIP_Of_(IxI)'!AY10/'MIP(IxI)_TFEVP'!AY10-1)*100,0)</f>
        <v>4.4408920985006262E-14</v>
      </c>
      <c r="AZ10" s="247">
        <f>IFERROR(('Sim_MIP_Of_(IxI)'!AZ10/'MIP(IxI)_TFEVP'!AZ10-1)*100,0)</f>
        <v>-1.8873791418627661E-13</v>
      </c>
      <c r="BA10" s="247">
        <f>IFERROR(('Sim_MIP_Of_(IxI)'!BA10/'MIP(IxI)_TFEVP'!BA10-1)*100,0)</f>
        <v>-9.9920072216264089E-14</v>
      </c>
      <c r="BB10" s="247">
        <f>IFERROR(('Sim_MIP_Of_(IxI)'!BB10/'MIP(IxI)_TFEVP'!BB10-1)*100,0)</f>
        <v>2.2204460492503131E-14</v>
      </c>
      <c r="BC10" s="247">
        <f>IFERROR(('Sim_MIP_Of_(IxI)'!BC10/'MIP(IxI)_TFEVP'!BC10-1)*100,0)</f>
        <v>-1.2212453270876722E-13</v>
      </c>
      <c r="BD10" s="247">
        <f>IFERROR(('Sim_MIP_Of_(IxI)'!BD10/'MIP(IxI)_TFEVP'!BD10-1)*100,0)</f>
        <v>2.6645352591003757E-13</v>
      </c>
      <c r="BE10" s="247">
        <f>IFERROR(('Sim_MIP_Of_(IxI)'!BE10/'MIP(IxI)_TFEVP'!BE10-1)*100,0)</f>
        <v>-2.2204460492503131E-14</v>
      </c>
      <c r="BF10" s="247">
        <f>IFERROR(('Sim_MIP_Of_(IxI)'!BF10/'MIP(IxI)_TFEVP'!BF10-1)*100,0)</f>
        <v>4.4408920985006262E-14</v>
      </c>
      <c r="BG10" s="247">
        <f>IFERROR(('Sim_MIP_Of_(IxI)'!BG10/'MIP(IxI)_TFEVP'!BG10-1)*100,0)</f>
        <v>-1.4432899320127035E-13</v>
      </c>
      <c r="BH10" s="247">
        <f>IFERROR(('Sim_MIP_Of_(IxI)'!BH10/'MIP(IxI)_TFEVP'!BH10-1)*100,0)</f>
        <v>-1.4432899320127035E-13</v>
      </c>
      <c r="BI10" s="247">
        <f>IFERROR(('Sim_MIP_Of_(IxI)'!BI10/'MIP(IxI)_TFEVP'!BI10-1)*100,0)</f>
        <v>-5.1070259132757201E-13</v>
      </c>
      <c r="BJ10" s="247">
        <f>IFERROR(('Sim_MIP_Of_(IxI)'!BJ10/'MIP(IxI)_TFEVP'!BJ10-1)*100,0)</f>
        <v>4.4408920985006262E-14</v>
      </c>
      <c r="BK10" s="247">
        <f>IFERROR(('Sim_MIP_Of_(IxI)'!BK10/'MIP(IxI)_TFEVP'!BK10-1)*100,0)</f>
        <v>-1.1102230246251565E-13</v>
      </c>
      <c r="BL10" s="247">
        <f>IFERROR(('Sim_MIP_Of_(IxI)'!BL10/'MIP(IxI)_TFEVP'!BL10-1)*100,0)</f>
        <v>-2.1094237467877974E-13</v>
      </c>
      <c r="BM10" s="247">
        <f>IFERROR(('Sim_MIP_Of_(IxI)'!BM10/'MIP(IxI)_TFEVP'!BM10-1)*100,0)</f>
        <v>-3.219646771412954E-13</v>
      </c>
      <c r="BN10" s="247">
        <f>IFERROR(('Sim_MIP_Of_(IxI)'!BN10/'MIP(IxI)_TFEVP'!BN10-1)*100,0)</f>
        <v>-1.3322676295501878E-13</v>
      </c>
      <c r="BO10" s="247">
        <f>IFERROR(('Sim_MIP_Of_(IxI)'!BO10/'MIP(IxI)_TFEVP'!BO10-1)*100,0)</f>
        <v>3.9968028886505635E-13</v>
      </c>
      <c r="BP10" s="247">
        <f>IFERROR(('Sim_MIP_Of_(IxI)'!BP10/'MIP(IxI)_TFEVP'!BP10-1)*100,0)</f>
        <v>4.4408920985006262E-14</v>
      </c>
      <c r="BQ10" s="247">
        <f>IFERROR(('Sim_MIP_Of_(IxI)'!BQ10/'MIP(IxI)_TFEVP'!BQ10-1)*100,0)</f>
        <v>-2.2204460492503131E-13</v>
      </c>
      <c r="BR10" s="247">
        <f>IFERROR(('Sim_MIP_Of_(IxI)'!BR10/'MIP(IxI)_TFEVP'!BR10-1)*100,0)</f>
        <v>6.6613381477509392E-14</v>
      </c>
      <c r="BS10" s="247">
        <f>IFERROR(('Sim_MIP_Of_(IxI)'!BS10/'MIP(IxI)_TFEVP'!BS10-1)*100,0)</f>
        <v>2.2204460492503131E-14</v>
      </c>
      <c r="BT10" s="247">
        <f>IFERROR(('Sim_MIP_Of_(IxI)'!BT10/'MIP(IxI)_TFEVP'!BT10-1)*100,0)</f>
        <v>1.3322676295501878E-13</v>
      </c>
      <c r="BU10" s="247">
        <f>IFERROR(('Sim_MIP_Of_(IxI)'!BU10/'MIP(IxI)_TFEVP'!BU10-1)*100,0)</f>
        <v>-1.4432899320127035E-13</v>
      </c>
      <c r="BV10" s="247">
        <f>IFERROR(('Sim_MIP_Of_(IxI)'!BV10/'MIP(IxI)_TFEVP'!BV10-1)*100,0)</f>
        <v>1.9984014443252818E-13</v>
      </c>
      <c r="BW10" s="247">
        <f>IFERROR(('Sim_MIP_Of_(IxI)'!BW10/'MIP(IxI)_TFEVP'!BW10-1)*100,0)</f>
        <v>6.6613381477509392E-14</v>
      </c>
      <c r="BX10" s="247">
        <f>IFERROR(('Sim_MIP_Of_(IxI)'!BX10/'MIP(IxI)_TFEVP'!BX10-1)*100,0)</f>
        <v>-8.8817841970012523E-14</v>
      </c>
      <c r="BY10" s="247">
        <f>IFERROR(('Sim_MIP_Of_(IxI)'!BY10/'MIP(IxI)_TFEVP'!BY10-1)*100,0)</f>
        <v>-3.4416913763379853E-13</v>
      </c>
      <c r="BZ10" s="247">
        <f>IFERROR(('Sim_MIP_Of_(IxI)'!BZ10/'MIP(IxI)_TFEVP'!BZ10-1)*100,0)</f>
        <v>-1.7763568394002505E-13</v>
      </c>
      <c r="CA10" s="265">
        <f>IFERROR(('Sim_MIP_Of_(IxI)'!CA10/'MIP(IxI)_TFEVP'!CA10-1)*100,0)</f>
        <v>0</v>
      </c>
      <c r="CB10" s="256">
        <f>IFERROR(('Sim_MIP_Of_(IxI)'!CB10/'MIP(IxI)_TFEVP'!CB10-1)*100,0)</f>
        <v>6.6613381477509392E-14</v>
      </c>
      <c r="CC10" s="246">
        <f>IFERROR(('Sim_MIP_Of_(IxI)'!CC10/'MIP(IxI)_TFEVP'!CC10-1)*100,0)</f>
        <v>-1.1102230246251565E-14</v>
      </c>
      <c r="CD10" s="247">
        <f>IFERROR(('Sim_MIP_Of_(IxI)'!CD10/'MIP(IxI)_TFEVP'!CD10-1)*100,0)</f>
        <v>0</v>
      </c>
      <c r="CE10" s="247">
        <f>IFERROR(('Sim_MIP_Of_(IxI)'!CE10/'MIP(IxI)_TFEVP'!CE10-1)*100,0)</f>
        <v>0</v>
      </c>
      <c r="CF10" s="247">
        <f>IFERROR(('Sim_MIP_Of_(IxI)'!CF10/'MIP(IxI)_TFEVP'!CF10-1)*100,0)</f>
        <v>-7.7715611723760958E-14</v>
      </c>
      <c r="CG10" s="247">
        <f>IFERROR(('Sim_MIP_Of_(IxI)'!CG10/'MIP(IxI)_TFEVP'!CG10-1)*100,0)</f>
        <v>2.2204460492503131E-14</v>
      </c>
      <c r="CH10" s="248">
        <f>IFERROR(('Sim_MIP_Of_(IxI)'!CH10/'MIP(IxI)_TFEVP'!CH10-1)*100,0)</f>
        <v>2.4424906541753444E-13</v>
      </c>
      <c r="CI10" s="279">
        <f>IFERROR(('Sim_MIP_Of_(IxI)'!CI10/'MIP(IxI)_TFEVP'!CI10-1)*100,0)</f>
        <v>-3.3306690738754696E-14</v>
      </c>
    </row>
    <row r="11" spans="1:93" ht="19.5" x14ac:dyDescent="0.25">
      <c r="A11" s="30"/>
      <c r="B11" s="42" t="s">
        <v>2</v>
      </c>
      <c r="C11" s="43" t="s">
        <v>113</v>
      </c>
      <c r="D11" s="246">
        <f>IFERROR(('Sim_MIP_Of_(IxI)'!D11/'MIP(IxI)_TFEVP'!D11-1)*100,0)</f>
        <v>-1.6653345369377348E-13</v>
      </c>
      <c r="E11" s="247">
        <f>IFERROR(('Sim_MIP_Of_(IxI)'!E11/'MIP(IxI)_TFEVP'!E11-1)*100,0)</f>
        <v>-1.8873791418627661E-13</v>
      </c>
      <c r="F11" s="247">
        <f>IFERROR(('Sim_MIP_Of_(IxI)'!F11/'MIP(IxI)_TFEVP'!F11-1)*100,0)</f>
        <v>-9.9920072216264089E-14</v>
      </c>
      <c r="G11" s="247">
        <f>IFERROR(('Sim_MIP_Of_(IxI)'!G11/'MIP(IxI)_TFEVP'!G11-1)*100,0)</f>
        <v>-2.7755575615628914E-13</v>
      </c>
      <c r="H11" s="247">
        <f>IFERROR(('Sim_MIP_Of_(IxI)'!H11/'MIP(IxI)_TFEVP'!H11-1)*100,0)</f>
        <v>-1.6653345369377348E-13</v>
      </c>
      <c r="I11" s="247">
        <f>IFERROR(('Sim_MIP_Of_(IxI)'!I11/'MIP(IxI)_TFEVP'!I11-1)*100,0)</f>
        <v>-1.1102230246251565E-14</v>
      </c>
      <c r="J11" s="247">
        <f>IFERROR(('Sim_MIP_Of_(IxI)'!J11/'MIP(IxI)_TFEVP'!J11-1)*100,0)</f>
        <v>-3.3306690738754696E-14</v>
      </c>
      <c r="K11" s="247">
        <f>IFERROR(('Sim_MIP_Of_(IxI)'!K11/'MIP(IxI)_TFEVP'!K11-1)*100,0)</f>
        <v>-1.4432899320127035E-13</v>
      </c>
      <c r="L11" s="247">
        <f>IFERROR(('Sim_MIP_Of_(IxI)'!L11/'MIP(IxI)_TFEVP'!L11-1)*100,0)</f>
        <v>-2.7755575615628914E-13</v>
      </c>
      <c r="M11" s="247">
        <f>IFERROR(('Sim_MIP_Of_(IxI)'!M11/'MIP(IxI)_TFEVP'!M11-1)*100,0)</f>
        <v>-1.1102230246251565E-14</v>
      </c>
      <c r="N11" s="247">
        <f>IFERROR(('Sim_MIP_Of_(IxI)'!N11/'MIP(IxI)_TFEVP'!N11-1)*100,0)</f>
        <v>-2.9976021664879227E-13</v>
      </c>
      <c r="O11" s="247">
        <f>IFERROR(('Sim_MIP_Of_(IxI)'!O11/'MIP(IxI)_TFEVP'!O11-1)*100,0)</f>
        <v>-1.9984014443252818E-13</v>
      </c>
      <c r="P11" s="247">
        <f>IFERROR(('Sim_MIP_Of_(IxI)'!P11/'MIP(IxI)_TFEVP'!P11-1)*100,0)</f>
        <v>-4.1078251911130792E-13</v>
      </c>
      <c r="Q11" s="247">
        <f>IFERROR(('Sim_MIP_Of_(IxI)'!Q11/'MIP(IxI)_TFEVP'!Q11-1)*100,0)</f>
        <v>-1.4432899320127035E-13</v>
      </c>
      <c r="R11" s="247">
        <f>IFERROR(('Sim_MIP_Of_(IxI)'!R11/'MIP(IxI)_TFEVP'!R11-1)*100,0)</f>
        <v>-2.7755575615628914E-13</v>
      </c>
      <c r="S11" s="247">
        <f>IFERROR(('Sim_MIP_Of_(IxI)'!S11/'MIP(IxI)_TFEVP'!S11-1)*100,0)</f>
        <v>-2.9976021664879227E-13</v>
      </c>
      <c r="T11" s="247">
        <f>IFERROR(('Sim_MIP_Of_(IxI)'!T11/'MIP(IxI)_TFEVP'!T11-1)*100,0)</f>
        <v>-1.9984014443252818E-13</v>
      </c>
      <c r="U11" s="247">
        <f>IFERROR(('Sim_MIP_Of_(IxI)'!U11/'MIP(IxI)_TFEVP'!U11-1)*100,0)</f>
        <v>-2.6645352591003757E-13</v>
      </c>
      <c r="V11" s="247">
        <f>IFERROR(('Sim_MIP_Of_(IxI)'!V11/'MIP(IxI)_TFEVP'!V11-1)*100,0)</f>
        <v>-1.1102230246251565E-13</v>
      </c>
      <c r="W11" s="247">
        <f>IFERROR(('Sim_MIP_Of_(IxI)'!W11/'MIP(IxI)_TFEVP'!W11-1)*100,0)</f>
        <v>1.1102230246251565E-13</v>
      </c>
      <c r="X11" s="247">
        <f>IFERROR(('Sim_MIP_Of_(IxI)'!X11/'MIP(IxI)_TFEVP'!X11-1)*100,0)</f>
        <v>3.3306690738754696E-13</v>
      </c>
      <c r="Y11" s="247">
        <f>IFERROR(('Sim_MIP_Of_(IxI)'!Y11/'MIP(IxI)_TFEVP'!Y11-1)*100,0)</f>
        <v>-3.6637359812630166E-13</v>
      </c>
      <c r="Z11" s="247">
        <f>IFERROR(('Sim_MIP_Of_(IxI)'!Z11/'MIP(IxI)_TFEVP'!Z11-1)*100,0)</f>
        <v>-1.4432899320127035E-13</v>
      </c>
      <c r="AA11" s="247">
        <f>IFERROR(('Sim_MIP_Of_(IxI)'!AA11/'MIP(IxI)_TFEVP'!AA11-1)*100,0)</f>
        <v>-1.5543122344752192E-13</v>
      </c>
      <c r="AB11" s="247">
        <f>IFERROR(('Sim_MIP_Of_(IxI)'!AB11/'MIP(IxI)_TFEVP'!AB11-1)*100,0)</f>
        <v>-3.6637359812630166E-13</v>
      </c>
      <c r="AC11" s="247">
        <f>IFERROR(('Sim_MIP_Of_(IxI)'!AC11/'MIP(IxI)_TFEVP'!AC11-1)*100,0)</f>
        <v>1.7763568394002505E-13</v>
      </c>
      <c r="AD11" s="247">
        <f>IFERROR(('Sim_MIP_Of_(IxI)'!AD11/'MIP(IxI)_TFEVP'!AD11-1)*100,0)</f>
        <v>-9.9920072216264089E-14</v>
      </c>
      <c r="AE11" s="247">
        <f>IFERROR(('Sim_MIP_Of_(IxI)'!AE11/'MIP(IxI)_TFEVP'!AE11-1)*100,0)</f>
        <v>6.6613381477509392E-14</v>
      </c>
      <c r="AF11" s="247">
        <f>IFERROR(('Sim_MIP_Of_(IxI)'!AF11/'MIP(IxI)_TFEVP'!AF11-1)*100,0)</f>
        <v>-1.8873791418627661E-13</v>
      </c>
      <c r="AG11" s="247">
        <f>IFERROR(('Sim_MIP_Of_(IxI)'!AG11/'MIP(IxI)_TFEVP'!AG11-1)*100,0)</f>
        <v>-2.3314683517128287E-13</v>
      </c>
      <c r="AH11" s="247">
        <f>IFERROR(('Sim_MIP_Of_(IxI)'!AH11/'MIP(IxI)_TFEVP'!AH11-1)*100,0)</f>
        <v>-9.9920072216264089E-14</v>
      </c>
      <c r="AI11" s="247">
        <f>IFERROR(('Sim_MIP_Of_(IxI)'!AI11/'MIP(IxI)_TFEVP'!AI11-1)*100,0)</f>
        <v>-2.1094237467877974E-13</v>
      </c>
      <c r="AJ11" s="247">
        <f>IFERROR(('Sim_MIP_Of_(IxI)'!AJ11/'MIP(IxI)_TFEVP'!AJ11-1)*100,0)</f>
        <v>0</v>
      </c>
      <c r="AK11" s="247">
        <f>IFERROR(('Sim_MIP_Of_(IxI)'!AK11/'MIP(IxI)_TFEVP'!AK11-1)*100,0)</f>
        <v>-7.7715611723760958E-14</v>
      </c>
      <c r="AL11" s="247">
        <f>IFERROR(('Sim_MIP_Of_(IxI)'!AL11/'MIP(IxI)_TFEVP'!AL11-1)*100,0)</f>
        <v>-1.5543122344752192E-13</v>
      </c>
      <c r="AM11" s="247">
        <f>IFERROR(('Sim_MIP_Of_(IxI)'!AM11/'MIP(IxI)_TFEVP'!AM11-1)*100,0)</f>
        <v>-2.2204460492503131E-13</v>
      </c>
      <c r="AN11" s="247">
        <f>IFERROR(('Sim_MIP_Of_(IxI)'!AN11/'MIP(IxI)_TFEVP'!AN11-1)*100,0)</f>
        <v>-1.6653345369377348E-13</v>
      </c>
      <c r="AO11" s="247">
        <f>IFERROR(('Sim_MIP_Of_(IxI)'!AO11/'MIP(IxI)_TFEVP'!AO11-1)*100,0)</f>
        <v>-1.6653345369377348E-13</v>
      </c>
      <c r="AP11" s="247">
        <f>IFERROR(('Sim_MIP_Of_(IxI)'!AP11/'MIP(IxI)_TFEVP'!AP11-1)*100,0)</f>
        <v>-2.4424906541753444E-13</v>
      </c>
      <c r="AQ11" s="247">
        <f>IFERROR(('Sim_MIP_Of_(IxI)'!AQ11/'MIP(IxI)_TFEVP'!AQ11-1)*100,0)</f>
        <v>-1.1102230246251565E-14</v>
      </c>
      <c r="AR11" s="247">
        <f>IFERROR(('Sim_MIP_Of_(IxI)'!AR11/'MIP(IxI)_TFEVP'!AR11-1)*100,0)</f>
        <v>-9.9920072216264089E-14</v>
      </c>
      <c r="AS11" s="247">
        <f>IFERROR(('Sim_MIP_Of_(IxI)'!AS11/'MIP(IxI)_TFEVP'!AS11-1)*100,0)</f>
        <v>-1.8873791418627661E-13</v>
      </c>
      <c r="AT11" s="247">
        <f>IFERROR(('Sim_MIP_Of_(IxI)'!AT11/'MIP(IxI)_TFEVP'!AT11-1)*100,0)</f>
        <v>-2.6645352591003757E-13</v>
      </c>
      <c r="AU11" s="247">
        <f>IFERROR(('Sim_MIP_Of_(IxI)'!AU11/'MIP(IxI)_TFEVP'!AU11-1)*100,0)</f>
        <v>-3.6637359812630166E-13</v>
      </c>
      <c r="AV11" s="247">
        <f>IFERROR(('Sim_MIP_Of_(IxI)'!AV11/'MIP(IxI)_TFEVP'!AV11-1)*100,0)</f>
        <v>-3.1086244689504383E-13</v>
      </c>
      <c r="AW11" s="247">
        <f>IFERROR(('Sim_MIP_Of_(IxI)'!AW11/'MIP(IxI)_TFEVP'!AW11-1)*100,0)</f>
        <v>-1.1102230246251565E-14</v>
      </c>
      <c r="AX11" s="247">
        <f>IFERROR(('Sim_MIP_Of_(IxI)'!AX11/'MIP(IxI)_TFEVP'!AX11-1)*100,0)</f>
        <v>-6.6613381477509392E-14</v>
      </c>
      <c r="AY11" s="247">
        <f>IFERROR(('Sim_MIP_Of_(IxI)'!AY11/'MIP(IxI)_TFEVP'!AY11-1)*100,0)</f>
        <v>-2.886579864025407E-13</v>
      </c>
      <c r="AZ11" s="247">
        <f>IFERROR(('Sim_MIP_Of_(IxI)'!AZ11/'MIP(IxI)_TFEVP'!AZ11-1)*100,0)</f>
        <v>-9.9920072216264089E-14</v>
      </c>
      <c r="BA11" s="247">
        <f>IFERROR(('Sim_MIP_Of_(IxI)'!BA11/'MIP(IxI)_TFEVP'!BA11-1)*100,0)</f>
        <v>-1.6653345369377348E-13</v>
      </c>
      <c r="BB11" s="247">
        <f>IFERROR(('Sim_MIP_Of_(IxI)'!BB11/'MIP(IxI)_TFEVP'!BB11-1)*100,0)</f>
        <v>-3.5527136788005009E-13</v>
      </c>
      <c r="BC11" s="247">
        <f>IFERROR(('Sim_MIP_Of_(IxI)'!BC11/'MIP(IxI)_TFEVP'!BC11-1)*100,0)</f>
        <v>-2.6645352591003757E-13</v>
      </c>
      <c r="BD11" s="247">
        <f>IFERROR(('Sim_MIP_Of_(IxI)'!BD11/'MIP(IxI)_TFEVP'!BD11-1)*100,0)</f>
        <v>-3.219646771412954E-13</v>
      </c>
      <c r="BE11" s="247">
        <f>IFERROR(('Sim_MIP_Of_(IxI)'!BE11/'MIP(IxI)_TFEVP'!BE11-1)*100,0)</f>
        <v>-3.6637359812630166E-13</v>
      </c>
      <c r="BF11" s="247">
        <f>IFERROR(('Sim_MIP_Of_(IxI)'!BF11/'MIP(IxI)_TFEVP'!BF11-1)*100,0)</f>
        <v>-2.2204460492503131E-14</v>
      </c>
      <c r="BG11" s="247">
        <f>IFERROR(('Sim_MIP_Of_(IxI)'!BG11/'MIP(IxI)_TFEVP'!BG11-1)*100,0)</f>
        <v>-1.7763568394002505E-13</v>
      </c>
      <c r="BH11" s="247">
        <f>IFERROR(('Sim_MIP_Of_(IxI)'!BH11/'MIP(IxI)_TFEVP'!BH11-1)*100,0)</f>
        <v>-2.9976021664879227E-13</v>
      </c>
      <c r="BI11" s="247">
        <f>IFERROR(('Sim_MIP_Of_(IxI)'!BI11/'MIP(IxI)_TFEVP'!BI11-1)*100,0)</f>
        <v>-2.6645352591003757E-13</v>
      </c>
      <c r="BJ11" s="247">
        <f>IFERROR(('Sim_MIP_Of_(IxI)'!BJ11/'MIP(IxI)_TFEVP'!BJ11-1)*100,0)</f>
        <v>1.5543122344752192E-13</v>
      </c>
      <c r="BK11" s="247">
        <f>IFERROR(('Sim_MIP_Of_(IxI)'!BK11/'MIP(IxI)_TFEVP'!BK11-1)*100,0)</f>
        <v>-1.4432899320127035E-13</v>
      </c>
      <c r="BL11" s="247">
        <f>IFERROR(('Sim_MIP_Of_(IxI)'!BL11/'MIP(IxI)_TFEVP'!BL11-1)*100,0)</f>
        <v>-1.6653345369377348E-13</v>
      </c>
      <c r="BM11" s="247">
        <f>IFERROR(('Sim_MIP_Of_(IxI)'!BM11/'MIP(IxI)_TFEVP'!BM11-1)*100,0)</f>
        <v>2.2204460492503131E-14</v>
      </c>
      <c r="BN11" s="247">
        <f>IFERROR(('Sim_MIP_Of_(IxI)'!BN11/'MIP(IxI)_TFEVP'!BN11-1)*100,0)</f>
        <v>-1.5543122344752192E-13</v>
      </c>
      <c r="BO11" s="247">
        <f>IFERROR(('Sim_MIP_Of_(IxI)'!BO11/'MIP(IxI)_TFEVP'!BO11-1)*100,0)</f>
        <v>-2.2204460492503131E-14</v>
      </c>
      <c r="BP11" s="247">
        <f>IFERROR(('Sim_MIP_Of_(IxI)'!BP11/'MIP(IxI)_TFEVP'!BP11-1)*100,0)</f>
        <v>-4.4408920985006262E-13</v>
      </c>
      <c r="BQ11" s="247">
        <f>IFERROR(('Sim_MIP_Of_(IxI)'!BQ11/'MIP(IxI)_TFEVP'!BQ11-1)*100,0)</f>
        <v>6.6613381477509392E-14</v>
      </c>
      <c r="BR11" s="247">
        <f>IFERROR(('Sim_MIP_Of_(IxI)'!BR11/'MIP(IxI)_TFEVP'!BR11-1)*100,0)</f>
        <v>-7.7715611723760958E-14</v>
      </c>
      <c r="BS11" s="247">
        <f>IFERROR(('Sim_MIP_Of_(IxI)'!BS11/'MIP(IxI)_TFEVP'!BS11-1)*100,0)</f>
        <v>-1.8873791418627661E-13</v>
      </c>
      <c r="BT11" s="247">
        <f>IFERROR(('Sim_MIP_Of_(IxI)'!BT11/'MIP(IxI)_TFEVP'!BT11-1)*100,0)</f>
        <v>-1.5543122344752192E-13</v>
      </c>
      <c r="BU11" s="247">
        <f>IFERROR(('Sim_MIP_Of_(IxI)'!BU11/'MIP(IxI)_TFEVP'!BU11-1)*100,0)</f>
        <v>-5.773159728050814E-13</v>
      </c>
      <c r="BV11" s="247">
        <f>IFERROR(('Sim_MIP_Of_(IxI)'!BV11/'MIP(IxI)_TFEVP'!BV11-1)*100,0)</f>
        <v>-1.4432899320127035E-13</v>
      </c>
      <c r="BW11" s="247">
        <f>IFERROR(('Sim_MIP_Of_(IxI)'!BW11/'MIP(IxI)_TFEVP'!BW11-1)*100,0)</f>
        <v>-1.6653345369377348E-13</v>
      </c>
      <c r="BX11" s="247">
        <f>IFERROR(('Sim_MIP_Of_(IxI)'!BX11/'MIP(IxI)_TFEVP'!BX11-1)*100,0)</f>
        <v>-1.4432899320127035E-13</v>
      </c>
      <c r="BY11" s="247">
        <f>IFERROR(('Sim_MIP_Of_(IxI)'!BY11/'MIP(IxI)_TFEVP'!BY11-1)*100,0)</f>
        <v>1.3322676295501878E-13</v>
      </c>
      <c r="BZ11" s="247">
        <f>IFERROR(('Sim_MIP_Of_(IxI)'!BZ11/'MIP(IxI)_TFEVP'!BZ11-1)*100,0)</f>
        <v>-2.9976021664879227E-13</v>
      </c>
      <c r="CA11" s="265">
        <f>IFERROR(('Sim_MIP_Of_(IxI)'!CA11/'MIP(IxI)_TFEVP'!CA11-1)*100,0)</f>
        <v>0</v>
      </c>
      <c r="CB11" s="256">
        <f>IFERROR(('Sim_MIP_Of_(IxI)'!CB11/'MIP(IxI)_TFEVP'!CB11-1)*100,0)</f>
        <v>-2.9976021664879227E-13</v>
      </c>
      <c r="CC11" s="246">
        <f>IFERROR(('Sim_MIP_Of_(IxI)'!CC11/'MIP(IxI)_TFEVP'!CC11-1)*100,0)</f>
        <v>-1.5543122344752192E-13</v>
      </c>
      <c r="CD11" s="247">
        <f>IFERROR(('Sim_MIP_Of_(IxI)'!CD11/'MIP(IxI)_TFEVP'!CD11-1)*100,0)</f>
        <v>0</v>
      </c>
      <c r="CE11" s="247">
        <f>IFERROR(('Sim_MIP_Of_(IxI)'!CE11/'MIP(IxI)_TFEVP'!CE11-1)*100,0)</f>
        <v>0</v>
      </c>
      <c r="CF11" s="247">
        <f>IFERROR(('Sim_MIP_Of_(IxI)'!CF11/'MIP(IxI)_TFEVP'!CF11-1)*100,0)</f>
        <v>-6.6613381477509392E-14</v>
      </c>
      <c r="CG11" s="247">
        <f>IFERROR(('Sim_MIP_Of_(IxI)'!CG11/'MIP(IxI)_TFEVP'!CG11-1)*100,0)</f>
        <v>0</v>
      </c>
      <c r="CH11" s="248">
        <f>IFERROR(('Sim_MIP_Of_(IxI)'!CH11/'MIP(IxI)_TFEVP'!CH11-1)*100,0)</f>
        <v>-3.3306690738754696E-13</v>
      </c>
      <c r="CI11" s="279">
        <f>IFERROR(('Sim_MIP_Of_(IxI)'!CI11/'MIP(IxI)_TFEVP'!CI11-1)*100,0)</f>
        <v>-1.5543122344752192E-13</v>
      </c>
    </row>
    <row r="12" spans="1:93" ht="19.5" x14ac:dyDescent="0.25">
      <c r="A12" s="30"/>
      <c r="B12" s="42" t="s">
        <v>3</v>
      </c>
      <c r="C12" s="43" t="s">
        <v>114</v>
      </c>
      <c r="D12" s="246">
        <f>IFERROR(('Sim_MIP_Of_(IxI)'!D12/'MIP(IxI)_TFEVP'!D12-1)*100,0)</f>
        <v>3.9968028886505635E-13</v>
      </c>
      <c r="E12" s="247">
        <f>IFERROR(('Sim_MIP_Of_(IxI)'!E12/'MIP(IxI)_TFEVP'!E12-1)*100,0)</f>
        <v>1.5543122344752192E-13</v>
      </c>
      <c r="F12" s="247">
        <f>IFERROR(('Sim_MIP_Of_(IxI)'!F12/'MIP(IxI)_TFEVP'!F12-1)*100,0)</f>
        <v>2.6645352591003757E-13</v>
      </c>
      <c r="G12" s="247">
        <f>IFERROR(('Sim_MIP_Of_(IxI)'!G12/'MIP(IxI)_TFEVP'!G12-1)*100,0)</f>
        <v>1.1102230246251565E-13</v>
      </c>
      <c r="H12" s="247">
        <f>IFERROR(('Sim_MIP_Of_(IxI)'!H12/'MIP(IxI)_TFEVP'!H12-1)*100,0)</f>
        <v>-1.9984014443252818E-13</v>
      </c>
      <c r="I12" s="247">
        <f>IFERROR(('Sim_MIP_Of_(IxI)'!I12/'MIP(IxI)_TFEVP'!I12-1)*100,0)</f>
        <v>-1.6653345369377348E-13</v>
      </c>
      <c r="J12" s="247">
        <f>IFERROR(('Sim_MIP_Of_(IxI)'!J12/'MIP(IxI)_TFEVP'!J12-1)*100,0)</f>
        <v>-3.3306690738754696E-13</v>
      </c>
      <c r="K12" s="247">
        <f>IFERROR(('Sim_MIP_Of_(IxI)'!K12/'MIP(IxI)_TFEVP'!K12-1)*100,0)</f>
        <v>2.4424906541753444E-13</v>
      </c>
      <c r="L12" s="247">
        <f>IFERROR(('Sim_MIP_Of_(IxI)'!L12/'MIP(IxI)_TFEVP'!L12-1)*100,0)</f>
        <v>-5.5511151231257827E-14</v>
      </c>
      <c r="M12" s="247">
        <f>IFERROR(('Sim_MIP_Of_(IxI)'!M12/'MIP(IxI)_TFEVP'!M12-1)*100,0)</f>
        <v>8.8817841970012523E-14</v>
      </c>
      <c r="N12" s="247">
        <f>IFERROR(('Sim_MIP_Of_(IxI)'!N12/'MIP(IxI)_TFEVP'!N12-1)*100,0)</f>
        <v>0</v>
      </c>
      <c r="O12" s="247">
        <f>IFERROR(('Sim_MIP_Of_(IxI)'!O12/'MIP(IxI)_TFEVP'!O12-1)*100,0)</f>
        <v>1.1102230246251565E-13</v>
      </c>
      <c r="P12" s="247">
        <f>IFERROR(('Sim_MIP_Of_(IxI)'!P12/'MIP(IxI)_TFEVP'!P12-1)*100,0)</f>
        <v>1.1102230246251565E-13</v>
      </c>
      <c r="Q12" s="247">
        <f>IFERROR(('Sim_MIP_Of_(IxI)'!Q12/'MIP(IxI)_TFEVP'!Q12-1)*100,0)</f>
        <v>-5.5511151231257827E-14</v>
      </c>
      <c r="R12" s="247">
        <f>IFERROR(('Sim_MIP_Of_(IxI)'!R12/'MIP(IxI)_TFEVP'!R12-1)*100,0)</f>
        <v>-1.9984014443252818E-13</v>
      </c>
      <c r="S12" s="247">
        <f>IFERROR(('Sim_MIP_Of_(IxI)'!S12/'MIP(IxI)_TFEVP'!S12-1)*100,0)</f>
        <v>8.8817841970012523E-14</v>
      </c>
      <c r="T12" s="247">
        <f>IFERROR(('Sim_MIP_Of_(IxI)'!T12/'MIP(IxI)_TFEVP'!T12-1)*100,0)</f>
        <v>-1.4432899320127035E-13</v>
      </c>
      <c r="U12" s="247">
        <f>IFERROR(('Sim_MIP_Of_(IxI)'!U12/'MIP(IxI)_TFEVP'!U12-1)*100,0)</f>
        <v>-1.8873791418627661E-13</v>
      </c>
      <c r="V12" s="247">
        <f>IFERROR(('Sim_MIP_Of_(IxI)'!V12/'MIP(IxI)_TFEVP'!V12-1)*100,0)</f>
        <v>-7.7715611723760958E-14</v>
      </c>
      <c r="W12" s="247">
        <f>IFERROR(('Sim_MIP_Of_(IxI)'!W12/'MIP(IxI)_TFEVP'!W12-1)*100,0)</f>
        <v>6.6613381477509392E-14</v>
      </c>
      <c r="X12" s="247">
        <f>IFERROR(('Sim_MIP_Of_(IxI)'!X12/'MIP(IxI)_TFEVP'!X12-1)*100,0)</f>
        <v>4.6629367034256575E-13</v>
      </c>
      <c r="Y12" s="247">
        <f>IFERROR(('Sim_MIP_Of_(IxI)'!Y12/'MIP(IxI)_TFEVP'!Y12-1)*100,0)</f>
        <v>-1.4432899320127035E-13</v>
      </c>
      <c r="Z12" s="247">
        <f>IFERROR(('Sim_MIP_Of_(IxI)'!Z12/'MIP(IxI)_TFEVP'!Z12-1)*100,0)</f>
        <v>1.1102230246251565E-13</v>
      </c>
      <c r="AA12" s="247">
        <f>IFERROR(('Sim_MIP_Of_(IxI)'!AA12/'MIP(IxI)_TFEVP'!AA12-1)*100,0)</f>
        <v>-4.4408920985006262E-14</v>
      </c>
      <c r="AB12" s="247">
        <f>IFERROR(('Sim_MIP_Of_(IxI)'!AB12/'MIP(IxI)_TFEVP'!AB12-1)*100,0)</f>
        <v>-4.6629367034256575E-13</v>
      </c>
      <c r="AC12" s="247">
        <f>IFERROR(('Sim_MIP_Of_(IxI)'!AC12/'MIP(IxI)_TFEVP'!AC12-1)*100,0)</f>
        <v>8.8817841970012523E-14</v>
      </c>
      <c r="AD12" s="247">
        <f>IFERROR(('Sim_MIP_Of_(IxI)'!AD12/'MIP(IxI)_TFEVP'!AD12-1)*100,0)</f>
        <v>0</v>
      </c>
      <c r="AE12" s="247">
        <f>IFERROR(('Sim_MIP_Of_(IxI)'!AE12/'MIP(IxI)_TFEVP'!AE12-1)*100,0)</f>
        <v>-7.7715611723760958E-14</v>
      </c>
      <c r="AF12" s="247">
        <f>IFERROR(('Sim_MIP_Of_(IxI)'!AF12/'MIP(IxI)_TFEVP'!AF12-1)*100,0)</f>
        <v>8.8817841970012523E-14</v>
      </c>
      <c r="AG12" s="247">
        <f>IFERROR(('Sim_MIP_Of_(IxI)'!AG12/'MIP(IxI)_TFEVP'!AG12-1)*100,0)</f>
        <v>2.2204460492503131E-13</v>
      </c>
      <c r="AH12" s="247">
        <f>IFERROR(('Sim_MIP_Of_(IxI)'!AH12/'MIP(IxI)_TFEVP'!AH12-1)*100,0)</f>
        <v>1.3322676295501878E-13</v>
      </c>
      <c r="AI12" s="247">
        <f>IFERROR(('Sim_MIP_Of_(IxI)'!AI12/'MIP(IxI)_TFEVP'!AI12-1)*100,0)</f>
        <v>-4.4408920985006262E-14</v>
      </c>
      <c r="AJ12" s="247">
        <f>IFERROR(('Sim_MIP_Of_(IxI)'!AJ12/'MIP(IxI)_TFEVP'!AJ12-1)*100,0)</f>
        <v>0</v>
      </c>
      <c r="AK12" s="247">
        <f>IFERROR(('Sim_MIP_Of_(IxI)'!AK12/'MIP(IxI)_TFEVP'!AK12-1)*100,0)</f>
        <v>-1.6653345369377348E-13</v>
      </c>
      <c r="AL12" s="247">
        <f>IFERROR(('Sim_MIP_Of_(IxI)'!AL12/'MIP(IxI)_TFEVP'!AL12-1)*100,0)</f>
        <v>-2.2204460492503131E-14</v>
      </c>
      <c r="AM12" s="247">
        <f>IFERROR(('Sim_MIP_Of_(IxI)'!AM12/'MIP(IxI)_TFEVP'!AM12-1)*100,0)</f>
        <v>-2.55351295663786E-13</v>
      </c>
      <c r="AN12" s="247">
        <f>IFERROR(('Sim_MIP_Of_(IxI)'!AN12/'MIP(IxI)_TFEVP'!AN12-1)*100,0)</f>
        <v>-1.8873791418627661E-13</v>
      </c>
      <c r="AO12" s="247">
        <f>IFERROR(('Sim_MIP_Of_(IxI)'!AO12/'MIP(IxI)_TFEVP'!AO12-1)*100,0)</f>
        <v>-1.6653345369377348E-13</v>
      </c>
      <c r="AP12" s="247">
        <f>IFERROR(('Sim_MIP_Of_(IxI)'!AP12/'MIP(IxI)_TFEVP'!AP12-1)*100,0)</f>
        <v>1.3322676295501878E-13</v>
      </c>
      <c r="AQ12" s="247">
        <f>IFERROR(('Sim_MIP_Of_(IxI)'!AQ12/'MIP(IxI)_TFEVP'!AQ12-1)*100,0)</f>
        <v>4.4408920985006262E-14</v>
      </c>
      <c r="AR12" s="247">
        <f>IFERROR(('Sim_MIP_Of_(IxI)'!AR12/'MIP(IxI)_TFEVP'!AR12-1)*100,0)</f>
        <v>-3.3306690738754696E-14</v>
      </c>
      <c r="AS12" s="247">
        <f>IFERROR(('Sim_MIP_Of_(IxI)'!AS12/'MIP(IxI)_TFEVP'!AS12-1)*100,0)</f>
        <v>2.2204460492503131E-14</v>
      </c>
      <c r="AT12" s="247">
        <f>IFERROR(('Sim_MIP_Of_(IxI)'!AT12/'MIP(IxI)_TFEVP'!AT12-1)*100,0)</f>
        <v>-1.8873791418627661E-13</v>
      </c>
      <c r="AU12" s="247">
        <f>IFERROR(('Sim_MIP_Of_(IxI)'!AU12/'MIP(IxI)_TFEVP'!AU12-1)*100,0)</f>
        <v>8.8817841970012523E-14</v>
      </c>
      <c r="AV12" s="247">
        <f>IFERROR(('Sim_MIP_Of_(IxI)'!AV12/'MIP(IxI)_TFEVP'!AV12-1)*100,0)</f>
        <v>-2.3314683517128287E-13</v>
      </c>
      <c r="AW12" s="247">
        <f>IFERROR(('Sim_MIP_Of_(IxI)'!AW12/'MIP(IxI)_TFEVP'!AW12-1)*100,0)</f>
        <v>4.6629367034256575E-13</v>
      </c>
      <c r="AX12" s="247">
        <f>IFERROR(('Sim_MIP_Of_(IxI)'!AX12/'MIP(IxI)_TFEVP'!AX12-1)*100,0)</f>
        <v>2.2204460492503131E-14</v>
      </c>
      <c r="AY12" s="247">
        <f>IFERROR(('Sim_MIP_Of_(IxI)'!AY12/'MIP(IxI)_TFEVP'!AY12-1)*100,0)</f>
        <v>-2.1094237467877974E-13</v>
      </c>
      <c r="AZ12" s="247">
        <f>IFERROR(('Sim_MIP_Of_(IxI)'!AZ12/'MIP(IxI)_TFEVP'!AZ12-1)*100,0)</f>
        <v>-1.8873791418627661E-13</v>
      </c>
      <c r="BA12" s="247">
        <f>IFERROR(('Sim_MIP_Of_(IxI)'!BA12/'MIP(IxI)_TFEVP'!BA12-1)*100,0)</f>
        <v>1.3322676295501878E-13</v>
      </c>
      <c r="BB12" s="247">
        <f>IFERROR(('Sim_MIP_Of_(IxI)'!BB12/'MIP(IxI)_TFEVP'!BB12-1)*100,0)</f>
        <v>1.5543122344752192E-13</v>
      </c>
      <c r="BC12" s="247">
        <f>IFERROR(('Sim_MIP_Of_(IxI)'!BC12/'MIP(IxI)_TFEVP'!BC12-1)*100,0)</f>
        <v>-1.6653345369377348E-13</v>
      </c>
      <c r="BD12" s="247">
        <f>IFERROR(('Sim_MIP_Of_(IxI)'!BD12/'MIP(IxI)_TFEVP'!BD12-1)*100,0)</f>
        <v>-2.55351295663786E-13</v>
      </c>
      <c r="BE12" s="247">
        <f>IFERROR(('Sim_MIP_Of_(IxI)'!BE12/'MIP(IxI)_TFEVP'!BE12-1)*100,0)</f>
        <v>2.886579864025407E-13</v>
      </c>
      <c r="BF12" s="247">
        <f>IFERROR(('Sim_MIP_Of_(IxI)'!BF12/'MIP(IxI)_TFEVP'!BF12-1)*100,0)</f>
        <v>-8.8817841970012523E-14</v>
      </c>
      <c r="BG12" s="247">
        <f>IFERROR(('Sim_MIP_Of_(IxI)'!BG12/'MIP(IxI)_TFEVP'!BG12-1)*100,0)</f>
        <v>2.2204460492503131E-14</v>
      </c>
      <c r="BH12" s="247">
        <f>IFERROR(('Sim_MIP_Of_(IxI)'!BH12/'MIP(IxI)_TFEVP'!BH12-1)*100,0)</f>
        <v>-8.8817841970012523E-14</v>
      </c>
      <c r="BI12" s="247">
        <f>IFERROR(('Sim_MIP_Of_(IxI)'!BI12/'MIP(IxI)_TFEVP'!BI12-1)*100,0)</f>
        <v>3.1086244689504383E-13</v>
      </c>
      <c r="BJ12" s="247">
        <f>IFERROR(('Sim_MIP_Of_(IxI)'!BJ12/'MIP(IxI)_TFEVP'!BJ12-1)*100,0)</f>
        <v>1.1102230246251565E-13</v>
      </c>
      <c r="BK12" s="247">
        <f>IFERROR(('Sim_MIP_Of_(IxI)'!BK12/'MIP(IxI)_TFEVP'!BK12-1)*100,0)</f>
        <v>1.9984014443252818E-13</v>
      </c>
      <c r="BL12" s="247">
        <f>IFERROR(('Sim_MIP_Of_(IxI)'!BL12/'MIP(IxI)_TFEVP'!BL12-1)*100,0)</f>
        <v>-2.1094237467877974E-13</v>
      </c>
      <c r="BM12" s="247">
        <f>IFERROR(('Sim_MIP_Of_(IxI)'!BM12/'MIP(IxI)_TFEVP'!BM12-1)*100,0)</f>
        <v>-4.4408920985006262E-14</v>
      </c>
      <c r="BN12" s="247">
        <f>IFERROR(('Sim_MIP_Of_(IxI)'!BN12/'MIP(IxI)_TFEVP'!BN12-1)*100,0)</f>
        <v>-9.9920072216264089E-14</v>
      </c>
      <c r="BO12" s="247">
        <f>IFERROR(('Sim_MIP_Of_(IxI)'!BO12/'MIP(IxI)_TFEVP'!BO12-1)*100,0)</f>
        <v>-3.1086244689504383E-13</v>
      </c>
      <c r="BP12" s="247">
        <f>IFERROR(('Sim_MIP_Of_(IxI)'!BP12/'MIP(IxI)_TFEVP'!BP12-1)*100,0)</f>
        <v>2.2204460492503131E-13</v>
      </c>
      <c r="BQ12" s="247">
        <f>IFERROR(('Sim_MIP_Of_(IxI)'!BQ12/'MIP(IxI)_TFEVP'!BQ12-1)*100,0)</f>
        <v>-8.8817841970012523E-14</v>
      </c>
      <c r="BR12" s="247">
        <f>IFERROR(('Sim_MIP_Of_(IxI)'!BR12/'MIP(IxI)_TFEVP'!BR12-1)*100,0)</f>
        <v>1.9984014443252818E-13</v>
      </c>
      <c r="BS12" s="247">
        <f>IFERROR(('Sim_MIP_Of_(IxI)'!BS12/'MIP(IxI)_TFEVP'!BS12-1)*100,0)</f>
        <v>8.8817841970012523E-14</v>
      </c>
      <c r="BT12" s="247">
        <f>IFERROR(('Sim_MIP_Of_(IxI)'!BT12/'MIP(IxI)_TFEVP'!BT12-1)*100,0)</f>
        <v>-1.1102230246251565E-13</v>
      </c>
      <c r="BU12" s="247">
        <f>IFERROR(('Sim_MIP_Of_(IxI)'!BU12/'MIP(IxI)_TFEVP'!BU12-1)*100,0)</f>
        <v>-1.1102230246251565E-13</v>
      </c>
      <c r="BV12" s="247">
        <f>IFERROR(('Sim_MIP_Of_(IxI)'!BV12/'MIP(IxI)_TFEVP'!BV12-1)*100,0)</f>
        <v>3.5527136788005009E-13</v>
      </c>
      <c r="BW12" s="247">
        <f>IFERROR(('Sim_MIP_Of_(IxI)'!BW12/'MIP(IxI)_TFEVP'!BW12-1)*100,0)</f>
        <v>4.4408920985006262E-13</v>
      </c>
      <c r="BX12" s="247">
        <f>IFERROR(('Sim_MIP_Of_(IxI)'!BX12/'MIP(IxI)_TFEVP'!BX12-1)*100,0)</f>
        <v>1.5543122344752192E-13</v>
      </c>
      <c r="BY12" s="247">
        <f>IFERROR(('Sim_MIP_Of_(IxI)'!BY12/'MIP(IxI)_TFEVP'!BY12-1)*100,0)</f>
        <v>4.4408920985006262E-14</v>
      </c>
      <c r="BZ12" s="247">
        <f>IFERROR(('Sim_MIP_Of_(IxI)'!BZ12/'MIP(IxI)_TFEVP'!BZ12-1)*100,0)</f>
        <v>1.9984014443252818E-13</v>
      </c>
      <c r="CA12" s="265">
        <f>IFERROR(('Sim_MIP_Of_(IxI)'!CA12/'MIP(IxI)_TFEVP'!CA12-1)*100,0)</f>
        <v>0</v>
      </c>
      <c r="CB12" s="256">
        <f>IFERROR(('Sim_MIP_Of_(IxI)'!CB12/'MIP(IxI)_TFEVP'!CB12-1)*100,0)</f>
        <v>-2.1094237467877974E-13</v>
      </c>
      <c r="CC12" s="246">
        <f>IFERROR(('Sim_MIP_Of_(IxI)'!CC12/'MIP(IxI)_TFEVP'!CC12-1)*100,0)</f>
        <v>8.8817841970012523E-14</v>
      </c>
      <c r="CD12" s="247">
        <f>IFERROR(('Sim_MIP_Of_(IxI)'!CD12/'MIP(IxI)_TFEVP'!CD12-1)*100,0)</f>
        <v>0</v>
      </c>
      <c r="CE12" s="247">
        <f>IFERROR(('Sim_MIP_Of_(IxI)'!CE12/'MIP(IxI)_TFEVP'!CE12-1)*100,0)</f>
        <v>0</v>
      </c>
      <c r="CF12" s="247">
        <f>IFERROR(('Sim_MIP_Of_(IxI)'!CF12/'MIP(IxI)_TFEVP'!CF12-1)*100,0)</f>
        <v>4.4408920985006262E-14</v>
      </c>
      <c r="CG12" s="247">
        <f>IFERROR(('Sim_MIP_Of_(IxI)'!CG12/'MIP(IxI)_TFEVP'!CG12-1)*100,0)</f>
        <v>0</v>
      </c>
      <c r="CH12" s="248">
        <f>IFERROR(('Sim_MIP_Of_(IxI)'!CH12/'MIP(IxI)_TFEVP'!CH12-1)*100,0)</f>
        <v>-1.5543122344752192E-13</v>
      </c>
      <c r="CI12" s="279">
        <f>IFERROR(('Sim_MIP_Of_(IxI)'!CI12/'MIP(IxI)_TFEVP'!CI12-1)*100,0)</f>
        <v>4.4408920985006262E-14</v>
      </c>
    </row>
    <row r="13" spans="1:93" ht="19.5" x14ac:dyDescent="0.25">
      <c r="A13" s="30"/>
      <c r="B13" s="42" t="s">
        <v>4</v>
      </c>
      <c r="C13" s="43" t="s">
        <v>115</v>
      </c>
      <c r="D13" s="246">
        <f>IFERROR(('Sim_MIP_Of_(IxI)'!D13/'MIP(IxI)_TFEVP'!D13-1)*100,0)</f>
        <v>1.9984014443252818E-13</v>
      </c>
      <c r="E13" s="247">
        <f>IFERROR(('Sim_MIP_Of_(IxI)'!E13/'MIP(IxI)_TFEVP'!E13-1)*100,0)</f>
        <v>2.6645352591003757E-13</v>
      </c>
      <c r="F13" s="247">
        <f>IFERROR(('Sim_MIP_Of_(IxI)'!F13/'MIP(IxI)_TFEVP'!F13-1)*100,0)</f>
        <v>1.9984014443252818E-13</v>
      </c>
      <c r="G13" s="247">
        <f>IFERROR(('Sim_MIP_Of_(IxI)'!G13/'MIP(IxI)_TFEVP'!G13-1)*100,0)</f>
        <v>3.3306690738754696E-13</v>
      </c>
      <c r="H13" s="247">
        <f>IFERROR(('Sim_MIP_Of_(IxI)'!H13/'MIP(IxI)_TFEVP'!H13-1)*100,0)</f>
        <v>6.6613381477509392E-14</v>
      </c>
      <c r="I13" s="247">
        <f>IFERROR(('Sim_MIP_Of_(IxI)'!I13/'MIP(IxI)_TFEVP'!I13-1)*100,0)</f>
        <v>3.9968028886505635E-13</v>
      </c>
      <c r="J13" s="247">
        <f>IFERROR(('Sim_MIP_Of_(IxI)'!J13/'MIP(IxI)_TFEVP'!J13-1)*100,0)</f>
        <v>5.3290705182007514E-13</v>
      </c>
      <c r="K13" s="247">
        <f>IFERROR(('Sim_MIP_Of_(IxI)'!K13/'MIP(IxI)_TFEVP'!K13-1)*100,0)</f>
        <v>3.1086244689504383E-13</v>
      </c>
      <c r="L13" s="247">
        <f>IFERROR(('Sim_MIP_Of_(IxI)'!L13/'MIP(IxI)_TFEVP'!L13-1)*100,0)</f>
        <v>2.2204460492503131E-14</v>
      </c>
      <c r="M13" s="247">
        <f>IFERROR(('Sim_MIP_Of_(IxI)'!M13/'MIP(IxI)_TFEVP'!M13-1)*100,0)</f>
        <v>5.3290705182007514E-13</v>
      </c>
      <c r="N13" s="247">
        <f>IFERROR(('Sim_MIP_Of_(IxI)'!N13/'MIP(IxI)_TFEVP'!N13-1)*100,0)</f>
        <v>-8.8817841970012523E-14</v>
      </c>
      <c r="O13" s="247">
        <f>IFERROR(('Sim_MIP_Of_(IxI)'!O13/'MIP(IxI)_TFEVP'!O13-1)*100,0)</f>
        <v>-2.7755575615628914E-13</v>
      </c>
      <c r="P13" s="247">
        <f>IFERROR(('Sim_MIP_Of_(IxI)'!P13/'MIP(IxI)_TFEVP'!P13-1)*100,0)</f>
        <v>2.4424906541753444E-13</v>
      </c>
      <c r="Q13" s="247">
        <f>IFERROR(('Sim_MIP_Of_(IxI)'!Q13/'MIP(IxI)_TFEVP'!Q13-1)*100,0)</f>
        <v>2.6645352591003757E-13</v>
      </c>
      <c r="R13" s="247">
        <f>IFERROR(('Sim_MIP_Of_(IxI)'!R13/'MIP(IxI)_TFEVP'!R13-1)*100,0)</f>
        <v>4.2188474935755949E-13</v>
      </c>
      <c r="S13" s="247">
        <f>IFERROR(('Sim_MIP_Of_(IxI)'!S13/'MIP(IxI)_TFEVP'!S13-1)*100,0)</f>
        <v>-2.2204460492503131E-13</v>
      </c>
      <c r="T13" s="247">
        <f>IFERROR(('Sim_MIP_Of_(IxI)'!T13/'MIP(IxI)_TFEVP'!T13-1)*100,0)</f>
        <v>8.8817841970012523E-14</v>
      </c>
      <c r="U13" s="247">
        <f>IFERROR(('Sim_MIP_Of_(IxI)'!U13/'MIP(IxI)_TFEVP'!U13-1)*100,0)</f>
        <v>5.3290705182007514E-13</v>
      </c>
      <c r="V13" s="247">
        <f>IFERROR(('Sim_MIP_Of_(IxI)'!V13/'MIP(IxI)_TFEVP'!V13-1)*100,0)</f>
        <v>1.7763568394002505E-13</v>
      </c>
      <c r="W13" s="247">
        <f>IFERROR(('Sim_MIP_Of_(IxI)'!W13/'MIP(IxI)_TFEVP'!W13-1)*100,0)</f>
        <v>-1.6653345369377348E-13</v>
      </c>
      <c r="X13" s="247">
        <f>IFERROR(('Sim_MIP_Of_(IxI)'!X13/'MIP(IxI)_TFEVP'!X13-1)*100,0)</f>
        <v>1.3322676295501878E-13</v>
      </c>
      <c r="Y13" s="247">
        <f>IFERROR(('Sim_MIP_Of_(IxI)'!Y13/'MIP(IxI)_TFEVP'!Y13-1)*100,0)</f>
        <v>1.5543122344752192E-13</v>
      </c>
      <c r="Z13" s="247">
        <f>IFERROR(('Sim_MIP_Of_(IxI)'!Z13/'MIP(IxI)_TFEVP'!Z13-1)*100,0)</f>
        <v>3.7747582837255322E-13</v>
      </c>
      <c r="AA13" s="247">
        <f>IFERROR(('Sim_MIP_Of_(IxI)'!AA13/'MIP(IxI)_TFEVP'!AA13-1)*100,0)</f>
        <v>-9.9920072216264089E-14</v>
      </c>
      <c r="AB13" s="247">
        <f>IFERROR(('Sim_MIP_Of_(IxI)'!AB13/'MIP(IxI)_TFEVP'!AB13-1)*100,0)</f>
        <v>1.3322676295501878E-13</v>
      </c>
      <c r="AC13" s="247">
        <f>IFERROR(('Sim_MIP_Of_(IxI)'!AC13/'MIP(IxI)_TFEVP'!AC13-1)*100,0)</f>
        <v>8.8817841970012523E-14</v>
      </c>
      <c r="AD13" s="247">
        <f>IFERROR(('Sim_MIP_Of_(IxI)'!AD13/'MIP(IxI)_TFEVP'!AD13-1)*100,0)</f>
        <v>1.7763568394002505E-13</v>
      </c>
      <c r="AE13" s="247">
        <f>IFERROR(('Sim_MIP_Of_(IxI)'!AE13/'MIP(IxI)_TFEVP'!AE13-1)*100,0)</f>
        <v>3.3306690738754696E-13</v>
      </c>
      <c r="AF13" s="247">
        <f>IFERROR(('Sim_MIP_Of_(IxI)'!AF13/'MIP(IxI)_TFEVP'!AF13-1)*100,0)</f>
        <v>2.2204460492503131E-14</v>
      </c>
      <c r="AG13" s="247">
        <f>IFERROR(('Sim_MIP_Of_(IxI)'!AG13/'MIP(IxI)_TFEVP'!AG13-1)*100,0)</f>
        <v>1.7763568394002505E-13</v>
      </c>
      <c r="AH13" s="247">
        <f>IFERROR(('Sim_MIP_Of_(IxI)'!AH13/'MIP(IxI)_TFEVP'!AH13-1)*100,0)</f>
        <v>3.9968028886505635E-13</v>
      </c>
      <c r="AI13" s="247">
        <f>IFERROR(('Sim_MIP_Of_(IxI)'!AI13/'MIP(IxI)_TFEVP'!AI13-1)*100,0)</f>
        <v>-2.3314683517128287E-13</v>
      </c>
      <c r="AJ13" s="247">
        <f>IFERROR(('Sim_MIP_Of_(IxI)'!AJ13/'MIP(IxI)_TFEVP'!AJ13-1)*100,0)</f>
        <v>0</v>
      </c>
      <c r="AK13" s="247">
        <f>IFERROR(('Sim_MIP_Of_(IxI)'!AK13/'MIP(IxI)_TFEVP'!AK13-1)*100,0)</f>
        <v>3.7747582837255322E-13</v>
      </c>
      <c r="AL13" s="247">
        <f>IFERROR(('Sim_MIP_Of_(IxI)'!AL13/'MIP(IxI)_TFEVP'!AL13-1)*100,0)</f>
        <v>-2.7755575615628914E-13</v>
      </c>
      <c r="AM13" s="247">
        <f>IFERROR(('Sim_MIP_Of_(IxI)'!AM13/'MIP(IxI)_TFEVP'!AM13-1)*100,0)</f>
        <v>6.6613381477509392E-14</v>
      </c>
      <c r="AN13" s="247">
        <f>IFERROR(('Sim_MIP_Of_(IxI)'!AN13/'MIP(IxI)_TFEVP'!AN13-1)*100,0)</f>
        <v>2.4424906541753444E-13</v>
      </c>
      <c r="AO13" s="247">
        <f>IFERROR(('Sim_MIP_Of_(IxI)'!AO13/'MIP(IxI)_TFEVP'!AO13-1)*100,0)</f>
        <v>2.6645352591003757E-13</v>
      </c>
      <c r="AP13" s="247">
        <f>IFERROR(('Sim_MIP_Of_(IxI)'!AP13/'MIP(IxI)_TFEVP'!AP13-1)*100,0)</f>
        <v>2.4424906541753444E-13</v>
      </c>
      <c r="AQ13" s="247">
        <f>IFERROR(('Sim_MIP_Of_(IxI)'!AQ13/'MIP(IxI)_TFEVP'!AQ13-1)*100,0)</f>
        <v>2.4424906541753444E-13</v>
      </c>
      <c r="AR13" s="247">
        <f>IFERROR(('Sim_MIP_Of_(IxI)'!AR13/'MIP(IxI)_TFEVP'!AR13-1)*100,0)</f>
        <v>2.886579864025407E-13</v>
      </c>
      <c r="AS13" s="247">
        <f>IFERROR(('Sim_MIP_Of_(IxI)'!AS13/'MIP(IxI)_TFEVP'!AS13-1)*100,0)</f>
        <v>5.9952043329758453E-13</v>
      </c>
      <c r="AT13" s="247">
        <f>IFERROR(('Sim_MIP_Of_(IxI)'!AT13/'MIP(IxI)_TFEVP'!AT13-1)*100,0)</f>
        <v>2.2204460492503131E-14</v>
      </c>
      <c r="AU13" s="247">
        <f>IFERROR(('Sim_MIP_Of_(IxI)'!AU13/'MIP(IxI)_TFEVP'!AU13-1)*100,0)</f>
        <v>1.5543122344752192E-13</v>
      </c>
      <c r="AV13" s="247">
        <f>IFERROR(('Sim_MIP_Of_(IxI)'!AV13/'MIP(IxI)_TFEVP'!AV13-1)*100,0)</f>
        <v>-9.9920072216264089E-14</v>
      </c>
      <c r="AW13" s="247">
        <f>IFERROR(('Sim_MIP_Of_(IxI)'!AW13/'MIP(IxI)_TFEVP'!AW13-1)*100,0)</f>
        <v>3.3306690738754696E-13</v>
      </c>
      <c r="AX13" s="247">
        <f>IFERROR(('Sim_MIP_Of_(IxI)'!AX13/'MIP(IxI)_TFEVP'!AX13-1)*100,0)</f>
        <v>4.4408920985006262E-14</v>
      </c>
      <c r="AY13" s="247">
        <f>IFERROR(('Sim_MIP_Of_(IxI)'!AY13/'MIP(IxI)_TFEVP'!AY13-1)*100,0)</f>
        <v>1.3322676295501878E-13</v>
      </c>
      <c r="AZ13" s="247">
        <f>IFERROR(('Sim_MIP_Of_(IxI)'!AZ13/'MIP(IxI)_TFEVP'!AZ13-1)*100,0)</f>
        <v>2.2204460492503131E-13</v>
      </c>
      <c r="BA13" s="247">
        <f>IFERROR(('Sim_MIP_Of_(IxI)'!BA13/'MIP(IxI)_TFEVP'!BA13-1)*100,0)</f>
        <v>2.2204460492503131E-13</v>
      </c>
      <c r="BB13" s="247">
        <f>IFERROR(('Sim_MIP_Of_(IxI)'!BB13/'MIP(IxI)_TFEVP'!BB13-1)*100,0)</f>
        <v>1.5543122344752192E-13</v>
      </c>
      <c r="BC13" s="247">
        <f>IFERROR(('Sim_MIP_Of_(IxI)'!BC13/'MIP(IxI)_TFEVP'!BC13-1)*100,0)</f>
        <v>3.3306690738754696E-13</v>
      </c>
      <c r="BD13" s="247">
        <f>IFERROR(('Sim_MIP_Of_(IxI)'!BD13/'MIP(IxI)_TFEVP'!BD13-1)*100,0)</f>
        <v>4.4408920985006262E-14</v>
      </c>
      <c r="BE13" s="247">
        <f>IFERROR(('Sim_MIP_Of_(IxI)'!BE13/'MIP(IxI)_TFEVP'!BE13-1)*100,0)</f>
        <v>5.1070259132757201E-13</v>
      </c>
      <c r="BF13" s="247">
        <f>IFERROR(('Sim_MIP_Of_(IxI)'!BF13/'MIP(IxI)_TFEVP'!BF13-1)*100,0)</f>
        <v>4.6629367034256575E-13</v>
      </c>
      <c r="BG13" s="247">
        <f>IFERROR(('Sim_MIP_Of_(IxI)'!BG13/'MIP(IxI)_TFEVP'!BG13-1)*100,0)</f>
        <v>3.1086244689504383E-13</v>
      </c>
      <c r="BH13" s="247">
        <f>IFERROR(('Sim_MIP_Of_(IxI)'!BH13/'MIP(IxI)_TFEVP'!BH13-1)*100,0)</f>
        <v>-3.9968028886505635E-13</v>
      </c>
      <c r="BI13" s="247">
        <f>IFERROR(('Sim_MIP_Of_(IxI)'!BI13/'MIP(IxI)_TFEVP'!BI13-1)*100,0)</f>
        <v>1.5543122344752192E-13</v>
      </c>
      <c r="BJ13" s="247">
        <f>IFERROR(('Sim_MIP_Of_(IxI)'!BJ13/'MIP(IxI)_TFEVP'!BJ13-1)*100,0)</f>
        <v>1.1102230246251565E-13</v>
      </c>
      <c r="BK13" s="247">
        <f>IFERROR(('Sim_MIP_Of_(IxI)'!BK13/'MIP(IxI)_TFEVP'!BK13-1)*100,0)</f>
        <v>2.6645352591003757E-13</v>
      </c>
      <c r="BL13" s="247">
        <f>IFERROR(('Sim_MIP_Of_(IxI)'!BL13/'MIP(IxI)_TFEVP'!BL13-1)*100,0)</f>
        <v>-6.6613381477509392E-14</v>
      </c>
      <c r="BM13" s="247">
        <f>IFERROR(('Sim_MIP_Of_(IxI)'!BM13/'MIP(IxI)_TFEVP'!BM13-1)*100,0)</f>
        <v>2.886579864025407E-13</v>
      </c>
      <c r="BN13" s="247">
        <f>IFERROR(('Sim_MIP_Of_(IxI)'!BN13/'MIP(IxI)_TFEVP'!BN13-1)*100,0)</f>
        <v>3.7747582837255322E-13</v>
      </c>
      <c r="BO13" s="247">
        <f>IFERROR(('Sim_MIP_Of_(IxI)'!BO13/'MIP(IxI)_TFEVP'!BO13-1)*100,0)</f>
        <v>8.8817841970012523E-14</v>
      </c>
      <c r="BP13" s="247">
        <f>IFERROR(('Sim_MIP_Of_(IxI)'!BP13/'MIP(IxI)_TFEVP'!BP13-1)*100,0)</f>
        <v>-1.2212453270876722E-13</v>
      </c>
      <c r="BQ13" s="247">
        <f>IFERROR(('Sim_MIP_Of_(IxI)'!BQ13/'MIP(IxI)_TFEVP'!BQ13-1)*100,0)</f>
        <v>2.6645352591003757E-13</v>
      </c>
      <c r="BR13" s="247">
        <f>IFERROR(('Sim_MIP_Of_(IxI)'!BR13/'MIP(IxI)_TFEVP'!BR13-1)*100,0)</f>
        <v>5.9952043329758453E-13</v>
      </c>
      <c r="BS13" s="247">
        <f>IFERROR(('Sim_MIP_Of_(IxI)'!BS13/'MIP(IxI)_TFEVP'!BS13-1)*100,0)</f>
        <v>5.5511151231257827E-13</v>
      </c>
      <c r="BT13" s="247">
        <f>IFERROR(('Sim_MIP_Of_(IxI)'!BT13/'MIP(IxI)_TFEVP'!BT13-1)*100,0)</f>
        <v>3.3306690738754696E-13</v>
      </c>
      <c r="BU13" s="247">
        <f>IFERROR(('Sim_MIP_Of_(IxI)'!BU13/'MIP(IxI)_TFEVP'!BU13-1)*100,0)</f>
        <v>8.8817841970012523E-14</v>
      </c>
      <c r="BV13" s="247">
        <f>IFERROR(('Sim_MIP_Of_(IxI)'!BV13/'MIP(IxI)_TFEVP'!BV13-1)*100,0)</f>
        <v>7.3274719625260332E-13</v>
      </c>
      <c r="BW13" s="247">
        <f>IFERROR(('Sim_MIP_Of_(IxI)'!BW13/'MIP(IxI)_TFEVP'!BW13-1)*100,0)</f>
        <v>1.5543122344752192E-13</v>
      </c>
      <c r="BX13" s="247">
        <f>IFERROR(('Sim_MIP_Of_(IxI)'!BX13/'MIP(IxI)_TFEVP'!BX13-1)*100,0)</f>
        <v>6.6613381477509392E-14</v>
      </c>
      <c r="BY13" s="247">
        <f>IFERROR(('Sim_MIP_Of_(IxI)'!BY13/'MIP(IxI)_TFEVP'!BY13-1)*100,0)</f>
        <v>3.1086244689504383E-13</v>
      </c>
      <c r="BZ13" s="247">
        <f>IFERROR(('Sim_MIP_Of_(IxI)'!BZ13/'MIP(IxI)_TFEVP'!BZ13-1)*100,0)</f>
        <v>1.9984014443252818E-13</v>
      </c>
      <c r="CA13" s="265">
        <f>IFERROR(('Sim_MIP_Of_(IxI)'!CA13/'MIP(IxI)_TFEVP'!CA13-1)*100,0)</f>
        <v>0</v>
      </c>
      <c r="CB13" s="256">
        <f>IFERROR(('Sim_MIP_Of_(IxI)'!CB13/'MIP(IxI)_TFEVP'!CB13-1)*100,0)</f>
        <v>3.3306690738754696E-13</v>
      </c>
      <c r="CC13" s="246">
        <f>IFERROR(('Sim_MIP_Of_(IxI)'!CC13/'MIP(IxI)_TFEVP'!CC13-1)*100,0)</f>
        <v>3.5527136788005009E-13</v>
      </c>
      <c r="CD13" s="247">
        <f>IFERROR(('Sim_MIP_Of_(IxI)'!CD13/'MIP(IxI)_TFEVP'!CD13-1)*100,0)</f>
        <v>0</v>
      </c>
      <c r="CE13" s="247">
        <f>IFERROR(('Sim_MIP_Of_(IxI)'!CE13/'MIP(IxI)_TFEVP'!CE13-1)*100,0)</f>
        <v>0</v>
      </c>
      <c r="CF13" s="247">
        <f>IFERROR(('Sim_MIP_Of_(IxI)'!CF13/'MIP(IxI)_TFEVP'!CF13-1)*100,0)</f>
        <v>5.1070259132757201E-13</v>
      </c>
      <c r="CG13" s="247">
        <f>IFERROR(('Sim_MIP_Of_(IxI)'!CG13/'MIP(IxI)_TFEVP'!CG13-1)*100,0)</f>
        <v>1.1102230246251565E-13</v>
      </c>
      <c r="CH13" s="248">
        <f>IFERROR(('Sim_MIP_Of_(IxI)'!CH13/'MIP(IxI)_TFEVP'!CH13-1)*100,0)</f>
        <v>1.9984014443252818E-13</v>
      </c>
      <c r="CI13" s="279">
        <f>IFERROR(('Sim_MIP_Of_(IxI)'!CI13/'MIP(IxI)_TFEVP'!CI13-1)*100,0)</f>
        <v>1.5543122344752192E-13</v>
      </c>
    </row>
    <row r="14" spans="1:93" ht="19.5" x14ac:dyDescent="0.25">
      <c r="A14" s="30"/>
      <c r="B14" s="42" t="s">
        <v>5</v>
      </c>
      <c r="C14" s="43" t="s">
        <v>116</v>
      </c>
      <c r="D14" s="246">
        <f>IFERROR(('Sim_MIP_Of_(IxI)'!D14/'MIP(IxI)_TFEVP'!D14-1)*100,0)</f>
        <v>-2.2204460492503131E-13</v>
      </c>
      <c r="E14" s="247">
        <f>IFERROR(('Sim_MIP_Of_(IxI)'!E14/'MIP(IxI)_TFEVP'!E14-1)*100,0)</f>
        <v>-2.4424906541753444E-13</v>
      </c>
      <c r="F14" s="247">
        <f>IFERROR(('Sim_MIP_Of_(IxI)'!F14/'MIP(IxI)_TFEVP'!F14-1)*100,0)</f>
        <v>-2.2204460492503131E-13</v>
      </c>
      <c r="G14" s="247">
        <f>IFERROR(('Sim_MIP_Of_(IxI)'!G14/'MIP(IxI)_TFEVP'!G14-1)*100,0)</f>
        <v>-2.1094237467877974E-13</v>
      </c>
      <c r="H14" s="247">
        <f>IFERROR(('Sim_MIP_Of_(IxI)'!H14/'MIP(IxI)_TFEVP'!H14-1)*100,0)</f>
        <v>-1.3322676295501878E-13</v>
      </c>
      <c r="I14" s="247">
        <f>IFERROR(('Sim_MIP_Of_(IxI)'!I14/'MIP(IxI)_TFEVP'!I14-1)*100,0)</f>
        <v>-5.2180482157382357E-13</v>
      </c>
      <c r="J14" s="247">
        <f>IFERROR(('Sim_MIP_Of_(IxI)'!J14/'MIP(IxI)_TFEVP'!J14-1)*100,0)</f>
        <v>-2.2204460492503131E-13</v>
      </c>
      <c r="K14" s="247">
        <f>IFERROR(('Sim_MIP_Of_(IxI)'!K14/'MIP(IxI)_TFEVP'!K14-1)*100,0)</f>
        <v>1.3322676295501878E-13</v>
      </c>
      <c r="L14" s="247">
        <f>IFERROR(('Sim_MIP_Of_(IxI)'!L14/'MIP(IxI)_TFEVP'!L14-1)*100,0)</f>
        <v>-2.2204460492503131E-13</v>
      </c>
      <c r="M14" s="247">
        <f>IFERROR(('Sim_MIP_Of_(IxI)'!M14/'MIP(IxI)_TFEVP'!M14-1)*100,0)</f>
        <v>-5.440092820663267E-13</v>
      </c>
      <c r="N14" s="247">
        <f>IFERROR(('Sim_MIP_Of_(IxI)'!N14/'MIP(IxI)_TFEVP'!N14-1)*100,0)</f>
        <v>-1.9984014443252818E-13</v>
      </c>
      <c r="O14" s="247">
        <f>IFERROR(('Sim_MIP_Of_(IxI)'!O14/'MIP(IxI)_TFEVP'!O14-1)*100,0)</f>
        <v>-3.7747582837255322E-13</v>
      </c>
      <c r="P14" s="247">
        <f>IFERROR(('Sim_MIP_Of_(IxI)'!P14/'MIP(IxI)_TFEVP'!P14-1)*100,0)</f>
        <v>2.2204460492503131E-14</v>
      </c>
      <c r="Q14" s="247">
        <f>IFERROR(('Sim_MIP_Of_(IxI)'!Q14/'MIP(IxI)_TFEVP'!Q14-1)*100,0)</f>
        <v>-1.1102230246251565E-14</v>
      </c>
      <c r="R14" s="247">
        <f>IFERROR(('Sim_MIP_Of_(IxI)'!R14/'MIP(IxI)_TFEVP'!R14-1)*100,0)</f>
        <v>1.1102230246251565E-13</v>
      </c>
      <c r="S14" s="247">
        <f>IFERROR(('Sim_MIP_Of_(IxI)'!S14/'MIP(IxI)_TFEVP'!S14-1)*100,0)</f>
        <v>2.2204460492503131E-14</v>
      </c>
      <c r="T14" s="247">
        <f>IFERROR(('Sim_MIP_Of_(IxI)'!T14/'MIP(IxI)_TFEVP'!T14-1)*100,0)</f>
        <v>-4.4408920985006262E-14</v>
      </c>
      <c r="U14" s="247">
        <f>IFERROR(('Sim_MIP_Of_(IxI)'!U14/'MIP(IxI)_TFEVP'!U14-1)*100,0)</f>
        <v>-1.6653345369377348E-13</v>
      </c>
      <c r="V14" s="247">
        <f>IFERROR(('Sim_MIP_Of_(IxI)'!V14/'MIP(IxI)_TFEVP'!V14-1)*100,0)</f>
        <v>-1.5543122344752192E-13</v>
      </c>
      <c r="W14" s="247">
        <f>IFERROR(('Sim_MIP_Of_(IxI)'!W14/'MIP(IxI)_TFEVP'!W14-1)*100,0)</f>
        <v>4.4408920985006262E-14</v>
      </c>
      <c r="X14" s="247">
        <f>IFERROR(('Sim_MIP_Of_(IxI)'!X14/'MIP(IxI)_TFEVP'!X14-1)*100,0)</f>
        <v>-1.4432899320127035E-13</v>
      </c>
      <c r="Y14" s="247">
        <f>IFERROR(('Sim_MIP_Of_(IxI)'!Y14/'MIP(IxI)_TFEVP'!Y14-1)*100,0)</f>
        <v>-2.886579864025407E-13</v>
      </c>
      <c r="Z14" s="247">
        <f>IFERROR(('Sim_MIP_Of_(IxI)'!Z14/'MIP(IxI)_TFEVP'!Z14-1)*100,0)</f>
        <v>-3.3306690738754696E-14</v>
      </c>
      <c r="AA14" s="247">
        <f>IFERROR(('Sim_MIP_Of_(IxI)'!AA14/'MIP(IxI)_TFEVP'!AA14-1)*100,0)</f>
        <v>-5.5511151231257827E-14</v>
      </c>
      <c r="AB14" s="247">
        <f>IFERROR(('Sim_MIP_Of_(IxI)'!AB14/'MIP(IxI)_TFEVP'!AB14-1)*100,0)</f>
        <v>-4.2188474935755949E-13</v>
      </c>
      <c r="AC14" s="247">
        <f>IFERROR(('Sim_MIP_Of_(IxI)'!AC14/'MIP(IxI)_TFEVP'!AC14-1)*100,0)</f>
        <v>2.2204460492503131E-14</v>
      </c>
      <c r="AD14" s="247">
        <f>IFERROR(('Sim_MIP_Of_(IxI)'!AD14/'MIP(IxI)_TFEVP'!AD14-1)*100,0)</f>
        <v>2.4424906541753444E-13</v>
      </c>
      <c r="AE14" s="247">
        <f>IFERROR(('Sim_MIP_Of_(IxI)'!AE14/'MIP(IxI)_TFEVP'!AE14-1)*100,0)</f>
        <v>-2.4424906541753444E-13</v>
      </c>
      <c r="AF14" s="247">
        <f>IFERROR(('Sim_MIP_Of_(IxI)'!AF14/'MIP(IxI)_TFEVP'!AF14-1)*100,0)</f>
        <v>-1.4432899320127035E-13</v>
      </c>
      <c r="AG14" s="247">
        <f>IFERROR(('Sim_MIP_Of_(IxI)'!AG14/'MIP(IxI)_TFEVP'!AG14-1)*100,0)</f>
        <v>-2.1094237467877974E-13</v>
      </c>
      <c r="AH14" s="247">
        <f>IFERROR(('Sim_MIP_Of_(IxI)'!AH14/'MIP(IxI)_TFEVP'!AH14-1)*100,0)</f>
        <v>-4.1078251911130792E-13</v>
      </c>
      <c r="AI14" s="247">
        <f>IFERROR(('Sim_MIP_Of_(IxI)'!AI14/'MIP(IxI)_TFEVP'!AI14-1)*100,0)</f>
        <v>-3.7747582837255322E-13</v>
      </c>
      <c r="AJ14" s="247">
        <f>IFERROR(('Sim_MIP_Of_(IxI)'!AJ14/'MIP(IxI)_TFEVP'!AJ14-1)*100,0)</f>
        <v>0</v>
      </c>
      <c r="AK14" s="247">
        <f>IFERROR(('Sim_MIP_Of_(IxI)'!AK14/'MIP(IxI)_TFEVP'!AK14-1)*100,0)</f>
        <v>-3.7747582837255322E-13</v>
      </c>
      <c r="AL14" s="247">
        <f>IFERROR(('Sim_MIP_Of_(IxI)'!AL14/'MIP(IxI)_TFEVP'!AL14-1)*100,0)</f>
        <v>-3.3306690738754696E-14</v>
      </c>
      <c r="AM14" s="247">
        <f>IFERROR(('Sim_MIP_Of_(IxI)'!AM14/'MIP(IxI)_TFEVP'!AM14-1)*100,0)</f>
        <v>-1.3322676295501878E-13</v>
      </c>
      <c r="AN14" s="247">
        <f>IFERROR(('Sim_MIP_Of_(IxI)'!AN14/'MIP(IxI)_TFEVP'!AN14-1)*100,0)</f>
        <v>-1.2212453270876722E-13</v>
      </c>
      <c r="AO14" s="247">
        <f>IFERROR(('Sim_MIP_Of_(IxI)'!AO14/'MIP(IxI)_TFEVP'!AO14-1)*100,0)</f>
        <v>-2.3314683517128287E-13</v>
      </c>
      <c r="AP14" s="247">
        <f>IFERROR(('Sim_MIP_Of_(IxI)'!AP14/'MIP(IxI)_TFEVP'!AP14-1)*100,0)</f>
        <v>-1.1102230246251565E-14</v>
      </c>
      <c r="AQ14" s="247">
        <f>IFERROR(('Sim_MIP_Of_(IxI)'!AQ14/'MIP(IxI)_TFEVP'!AQ14-1)*100,0)</f>
        <v>-2.3314683517128287E-13</v>
      </c>
      <c r="AR14" s="247">
        <f>IFERROR(('Sim_MIP_Of_(IxI)'!AR14/'MIP(IxI)_TFEVP'!AR14-1)*100,0)</f>
        <v>-4.4408920985006262E-13</v>
      </c>
      <c r="AS14" s="247">
        <f>IFERROR(('Sim_MIP_Of_(IxI)'!AS14/'MIP(IxI)_TFEVP'!AS14-1)*100,0)</f>
        <v>-4.4408920985006262E-14</v>
      </c>
      <c r="AT14" s="247">
        <f>IFERROR(('Sim_MIP_Of_(IxI)'!AT14/'MIP(IxI)_TFEVP'!AT14-1)*100,0)</f>
        <v>1.3322676295501878E-13</v>
      </c>
      <c r="AU14" s="247">
        <f>IFERROR(('Sim_MIP_Of_(IxI)'!AU14/'MIP(IxI)_TFEVP'!AU14-1)*100,0)</f>
        <v>-9.9920072216264089E-14</v>
      </c>
      <c r="AV14" s="247">
        <f>IFERROR(('Sim_MIP_Of_(IxI)'!AV14/'MIP(IxI)_TFEVP'!AV14-1)*100,0)</f>
        <v>-2.6645352591003757E-13</v>
      </c>
      <c r="AW14" s="247">
        <f>IFERROR(('Sim_MIP_Of_(IxI)'!AW14/'MIP(IxI)_TFEVP'!AW14-1)*100,0)</f>
        <v>-8.8817841970012523E-14</v>
      </c>
      <c r="AX14" s="247">
        <f>IFERROR(('Sim_MIP_Of_(IxI)'!AX14/'MIP(IxI)_TFEVP'!AX14-1)*100,0)</f>
        <v>-4.1078251911130792E-13</v>
      </c>
      <c r="AY14" s="247">
        <f>IFERROR(('Sim_MIP_Of_(IxI)'!AY14/'MIP(IxI)_TFEVP'!AY14-1)*100,0)</f>
        <v>-2.55351295663786E-13</v>
      </c>
      <c r="AZ14" s="247">
        <f>IFERROR(('Sim_MIP_Of_(IxI)'!AZ14/'MIP(IxI)_TFEVP'!AZ14-1)*100,0)</f>
        <v>-3.3306690738754696E-14</v>
      </c>
      <c r="BA14" s="247">
        <f>IFERROR(('Sim_MIP_Of_(IxI)'!BA14/'MIP(IxI)_TFEVP'!BA14-1)*100,0)</f>
        <v>-1.9984014443252818E-13</v>
      </c>
      <c r="BB14" s="247">
        <f>IFERROR(('Sim_MIP_Of_(IxI)'!BB14/'MIP(IxI)_TFEVP'!BB14-1)*100,0)</f>
        <v>2.2204460492503131E-14</v>
      </c>
      <c r="BC14" s="247">
        <f>IFERROR(('Sim_MIP_Of_(IxI)'!BC14/'MIP(IxI)_TFEVP'!BC14-1)*100,0)</f>
        <v>-2.6645352591003757E-13</v>
      </c>
      <c r="BD14" s="247">
        <f>IFERROR(('Sim_MIP_Of_(IxI)'!BD14/'MIP(IxI)_TFEVP'!BD14-1)*100,0)</f>
        <v>-1.7763568394002505E-13</v>
      </c>
      <c r="BE14" s="247">
        <f>IFERROR(('Sim_MIP_Of_(IxI)'!BE14/'MIP(IxI)_TFEVP'!BE14-1)*100,0)</f>
        <v>1.7763568394002505E-13</v>
      </c>
      <c r="BF14" s="247">
        <f>IFERROR(('Sim_MIP_Of_(IxI)'!BF14/'MIP(IxI)_TFEVP'!BF14-1)*100,0)</f>
        <v>-4.7739590058881731E-13</v>
      </c>
      <c r="BG14" s="247">
        <f>IFERROR(('Sim_MIP_Of_(IxI)'!BG14/'MIP(IxI)_TFEVP'!BG14-1)*100,0)</f>
        <v>-1.7763568394002505E-13</v>
      </c>
      <c r="BH14" s="247">
        <f>IFERROR(('Sim_MIP_Of_(IxI)'!BH14/'MIP(IxI)_TFEVP'!BH14-1)*100,0)</f>
        <v>-1.2212453270876722E-13</v>
      </c>
      <c r="BI14" s="247">
        <f>IFERROR(('Sim_MIP_Of_(IxI)'!BI14/'MIP(IxI)_TFEVP'!BI14-1)*100,0)</f>
        <v>-7.7715611723760958E-14</v>
      </c>
      <c r="BJ14" s="247">
        <f>IFERROR(('Sim_MIP_Of_(IxI)'!BJ14/'MIP(IxI)_TFEVP'!BJ14-1)*100,0)</f>
        <v>1.1102230246251565E-13</v>
      </c>
      <c r="BK14" s="247">
        <f>IFERROR(('Sim_MIP_Of_(IxI)'!BK14/'MIP(IxI)_TFEVP'!BK14-1)*100,0)</f>
        <v>-3.9968028886505635E-13</v>
      </c>
      <c r="BL14" s="247">
        <f>IFERROR(('Sim_MIP_Of_(IxI)'!BL14/'MIP(IxI)_TFEVP'!BL14-1)*100,0)</f>
        <v>8.8817841970012523E-14</v>
      </c>
      <c r="BM14" s="247">
        <f>IFERROR(('Sim_MIP_Of_(IxI)'!BM14/'MIP(IxI)_TFEVP'!BM14-1)*100,0)</f>
        <v>-3.3306690738754696E-14</v>
      </c>
      <c r="BN14" s="247">
        <f>IFERROR(('Sim_MIP_Of_(IxI)'!BN14/'MIP(IxI)_TFEVP'!BN14-1)*100,0)</f>
        <v>-1.6653345369377348E-13</v>
      </c>
      <c r="BO14" s="247">
        <f>IFERROR(('Sim_MIP_Of_(IxI)'!BO14/'MIP(IxI)_TFEVP'!BO14-1)*100,0)</f>
        <v>-3.6637359812630166E-13</v>
      </c>
      <c r="BP14" s="247">
        <f>IFERROR(('Sim_MIP_Of_(IxI)'!BP14/'MIP(IxI)_TFEVP'!BP14-1)*100,0)</f>
        <v>-3.3306690738754696E-13</v>
      </c>
      <c r="BQ14" s="247">
        <f>IFERROR(('Sim_MIP_Of_(IxI)'!BQ14/'MIP(IxI)_TFEVP'!BQ14-1)*100,0)</f>
        <v>-3.7747582837255322E-13</v>
      </c>
      <c r="BR14" s="247">
        <f>IFERROR(('Sim_MIP_Of_(IxI)'!BR14/'MIP(IxI)_TFEVP'!BR14-1)*100,0)</f>
        <v>-1.3322676295501878E-13</v>
      </c>
      <c r="BS14" s="247">
        <f>IFERROR(('Sim_MIP_Of_(IxI)'!BS14/'MIP(IxI)_TFEVP'!BS14-1)*100,0)</f>
        <v>-2.6645352591003757E-13</v>
      </c>
      <c r="BT14" s="247">
        <f>IFERROR(('Sim_MIP_Of_(IxI)'!BT14/'MIP(IxI)_TFEVP'!BT14-1)*100,0)</f>
        <v>-5.5511151231257827E-14</v>
      </c>
      <c r="BU14" s="247">
        <f>IFERROR(('Sim_MIP_Of_(IxI)'!BU14/'MIP(IxI)_TFEVP'!BU14-1)*100,0)</f>
        <v>-5.5511151231257827E-14</v>
      </c>
      <c r="BV14" s="247">
        <f>IFERROR(('Sim_MIP_Of_(IxI)'!BV14/'MIP(IxI)_TFEVP'!BV14-1)*100,0)</f>
        <v>-3.9968028886505635E-13</v>
      </c>
      <c r="BW14" s="247">
        <f>IFERROR(('Sim_MIP_Of_(IxI)'!BW14/'MIP(IxI)_TFEVP'!BW14-1)*100,0)</f>
        <v>-2.886579864025407E-13</v>
      </c>
      <c r="BX14" s="247">
        <f>IFERROR(('Sim_MIP_Of_(IxI)'!BX14/'MIP(IxI)_TFEVP'!BX14-1)*100,0)</f>
        <v>-8.8817841970012523E-14</v>
      </c>
      <c r="BY14" s="247">
        <f>IFERROR(('Sim_MIP_Of_(IxI)'!BY14/'MIP(IxI)_TFEVP'!BY14-1)*100,0)</f>
        <v>-5.5511151231257827E-14</v>
      </c>
      <c r="BZ14" s="247">
        <f>IFERROR(('Sim_MIP_Of_(IxI)'!BZ14/'MIP(IxI)_TFEVP'!BZ14-1)*100,0)</f>
        <v>-9.9920072216264089E-14</v>
      </c>
      <c r="CA14" s="265">
        <f>IFERROR(('Sim_MIP_Of_(IxI)'!CA14/'MIP(IxI)_TFEVP'!CA14-1)*100,0)</f>
        <v>0</v>
      </c>
      <c r="CB14" s="256">
        <f>IFERROR(('Sim_MIP_Of_(IxI)'!CB14/'MIP(IxI)_TFEVP'!CB14-1)*100,0)</f>
        <v>-5.8841820305133297E-13</v>
      </c>
      <c r="CC14" s="246">
        <f>IFERROR(('Sim_MIP_Of_(IxI)'!CC14/'MIP(IxI)_TFEVP'!CC14-1)*100,0)</f>
        <v>-8.8817841970012523E-14</v>
      </c>
      <c r="CD14" s="247">
        <f>IFERROR(('Sim_MIP_Of_(IxI)'!CD14/'MIP(IxI)_TFEVP'!CD14-1)*100,0)</f>
        <v>0</v>
      </c>
      <c r="CE14" s="247">
        <f>IFERROR(('Sim_MIP_Of_(IxI)'!CE14/'MIP(IxI)_TFEVP'!CE14-1)*100,0)</f>
        <v>0</v>
      </c>
      <c r="CF14" s="247">
        <f>IFERROR(('Sim_MIP_Of_(IxI)'!CF14/'MIP(IxI)_TFEVP'!CF14-1)*100,0)</f>
        <v>-5.8841820305133297E-13</v>
      </c>
      <c r="CG14" s="247">
        <f>IFERROR(('Sim_MIP_Of_(IxI)'!CG14/'MIP(IxI)_TFEVP'!CG14-1)*100,0)</f>
        <v>0</v>
      </c>
      <c r="CH14" s="248">
        <f>IFERROR(('Sim_MIP_Of_(IxI)'!CH14/'MIP(IxI)_TFEVP'!CH14-1)*100,0)</f>
        <v>8.8817841970012523E-14</v>
      </c>
      <c r="CI14" s="279">
        <f>IFERROR(('Sim_MIP_Of_(IxI)'!CI14/'MIP(IxI)_TFEVP'!CI14-1)*100,0)</f>
        <v>-2.3314683517128287E-13</v>
      </c>
    </row>
    <row r="15" spans="1:93" ht="19.5" x14ac:dyDescent="0.25">
      <c r="A15" s="30"/>
      <c r="B15" s="42" t="s">
        <v>6</v>
      </c>
      <c r="C15" s="43" t="s">
        <v>117</v>
      </c>
      <c r="D15" s="246">
        <f>IFERROR(('Sim_MIP_Of_(IxI)'!D15/'MIP(IxI)_TFEVP'!D15-1)*100,0)</f>
        <v>1.5543122344752192E-13</v>
      </c>
      <c r="E15" s="247">
        <f>IFERROR(('Sim_MIP_Of_(IxI)'!E15/'MIP(IxI)_TFEVP'!E15-1)*100,0)</f>
        <v>-6.6613381477509392E-14</v>
      </c>
      <c r="F15" s="247">
        <f>IFERROR(('Sim_MIP_Of_(IxI)'!F15/'MIP(IxI)_TFEVP'!F15-1)*100,0)</f>
        <v>2.4424906541753444E-13</v>
      </c>
      <c r="G15" s="247">
        <f>IFERROR(('Sim_MIP_Of_(IxI)'!G15/'MIP(IxI)_TFEVP'!G15-1)*100,0)</f>
        <v>-8.8817841970012523E-14</v>
      </c>
      <c r="H15" s="247">
        <f>IFERROR(('Sim_MIP_Of_(IxI)'!H15/'MIP(IxI)_TFEVP'!H15-1)*100,0)</f>
        <v>1.5543122344752192E-13</v>
      </c>
      <c r="I15" s="247">
        <f>IFERROR(('Sim_MIP_Of_(IxI)'!I15/'MIP(IxI)_TFEVP'!I15-1)*100,0)</f>
        <v>2.2204460492503131E-14</v>
      </c>
      <c r="J15" s="247">
        <f>IFERROR(('Sim_MIP_Of_(IxI)'!J15/'MIP(IxI)_TFEVP'!J15-1)*100,0)</f>
        <v>2.2204460492503131E-14</v>
      </c>
      <c r="K15" s="247">
        <f>IFERROR(('Sim_MIP_Of_(IxI)'!K15/'MIP(IxI)_TFEVP'!K15-1)*100,0)</f>
        <v>3.5527136788005009E-13</v>
      </c>
      <c r="L15" s="247">
        <f>IFERROR(('Sim_MIP_Of_(IxI)'!L15/'MIP(IxI)_TFEVP'!L15-1)*100,0)</f>
        <v>-1.1102230246251565E-13</v>
      </c>
      <c r="M15" s="247">
        <f>IFERROR(('Sim_MIP_Of_(IxI)'!M15/'MIP(IxI)_TFEVP'!M15-1)*100,0)</f>
        <v>-9.9920072216264089E-14</v>
      </c>
      <c r="N15" s="247">
        <f>IFERROR(('Sim_MIP_Of_(IxI)'!N15/'MIP(IxI)_TFEVP'!N15-1)*100,0)</f>
        <v>-1.7763568394002505E-13</v>
      </c>
      <c r="O15" s="247">
        <f>IFERROR(('Sim_MIP_Of_(IxI)'!O15/'MIP(IxI)_TFEVP'!O15-1)*100,0)</f>
        <v>4.4408920985006262E-14</v>
      </c>
      <c r="P15" s="247">
        <f>IFERROR(('Sim_MIP_Of_(IxI)'!P15/'MIP(IxI)_TFEVP'!P15-1)*100,0)</f>
        <v>3.7747582837255322E-13</v>
      </c>
      <c r="Q15" s="247">
        <f>IFERROR(('Sim_MIP_Of_(IxI)'!Q15/'MIP(IxI)_TFEVP'!Q15-1)*100,0)</f>
        <v>-8.8817841970012523E-14</v>
      </c>
      <c r="R15" s="247">
        <f>IFERROR(('Sim_MIP_Of_(IxI)'!R15/'MIP(IxI)_TFEVP'!R15-1)*100,0)</f>
        <v>-1.6653345369377348E-13</v>
      </c>
      <c r="S15" s="247">
        <f>IFERROR(('Sim_MIP_Of_(IxI)'!S15/'MIP(IxI)_TFEVP'!S15-1)*100,0)</f>
        <v>-8.8817841970012523E-14</v>
      </c>
      <c r="T15" s="247">
        <f>IFERROR(('Sim_MIP_Of_(IxI)'!T15/'MIP(IxI)_TFEVP'!T15-1)*100,0)</f>
        <v>2.2204460492503131E-14</v>
      </c>
      <c r="U15" s="247">
        <f>IFERROR(('Sim_MIP_Of_(IxI)'!U15/'MIP(IxI)_TFEVP'!U15-1)*100,0)</f>
        <v>-4.4408920985006262E-14</v>
      </c>
      <c r="V15" s="247">
        <f>IFERROR(('Sim_MIP_Of_(IxI)'!V15/'MIP(IxI)_TFEVP'!V15-1)*100,0)</f>
        <v>4.2188474935755949E-13</v>
      </c>
      <c r="W15" s="247">
        <f>IFERROR(('Sim_MIP_Of_(IxI)'!W15/'MIP(IxI)_TFEVP'!W15-1)*100,0)</f>
        <v>1.9984014443252818E-13</v>
      </c>
      <c r="X15" s="247">
        <f>IFERROR(('Sim_MIP_Of_(IxI)'!X15/'MIP(IxI)_TFEVP'!X15-1)*100,0)</f>
        <v>-1.1102230246251565E-14</v>
      </c>
      <c r="Y15" s="247">
        <f>IFERROR(('Sim_MIP_Of_(IxI)'!Y15/'MIP(IxI)_TFEVP'!Y15-1)*100,0)</f>
        <v>2.886579864025407E-13</v>
      </c>
      <c r="Z15" s="247">
        <f>IFERROR(('Sim_MIP_Of_(IxI)'!Z15/'MIP(IxI)_TFEVP'!Z15-1)*100,0)</f>
        <v>1.9984014443252818E-13</v>
      </c>
      <c r="AA15" s="247">
        <f>IFERROR(('Sim_MIP_Of_(IxI)'!AA15/'MIP(IxI)_TFEVP'!AA15-1)*100,0)</f>
        <v>2.2204460492503131E-14</v>
      </c>
      <c r="AB15" s="247">
        <f>IFERROR(('Sim_MIP_Of_(IxI)'!AB15/'MIP(IxI)_TFEVP'!AB15-1)*100,0)</f>
        <v>1.1102230246251565E-13</v>
      </c>
      <c r="AC15" s="247">
        <f>IFERROR(('Sim_MIP_Of_(IxI)'!AC15/'MIP(IxI)_TFEVP'!AC15-1)*100,0)</f>
        <v>1.7763568394002505E-13</v>
      </c>
      <c r="AD15" s="247">
        <f>IFERROR(('Sim_MIP_Of_(IxI)'!AD15/'MIP(IxI)_TFEVP'!AD15-1)*100,0)</f>
        <v>-1.6653345369377348E-13</v>
      </c>
      <c r="AE15" s="247">
        <f>IFERROR(('Sim_MIP_Of_(IxI)'!AE15/'MIP(IxI)_TFEVP'!AE15-1)*100,0)</f>
        <v>1.3322676295501878E-13</v>
      </c>
      <c r="AF15" s="247">
        <f>IFERROR(('Sim_MIP_Of_(IxI)'!AF15/'MIP(IxI)_TFEVP'!AF15-1)*100,0)</f>
        <v>-8.8817841970012523E-14</v>
      </c>
      <c r="AG15" s="247">
        <f>IFERROR(('Sim_MIP_Of_(IxI)'!AG15/'MIP(IxI)_TFEVP'!AG15-1)*100,0)</f>
        <v>1.7763568394002505E-13</v>
      </c>
      <c r="AH15" s="247">
        <f>IFERROR(('Sim_MIP_Of_(IxI)'!AH15/'MIP(IxI)_TFEVP'!AH15-1)*100,0)</f>
        <v>3.1086244689504383E-13</v>
      </c>
      <c r="AI15" s="247">
        <f>IFERROR(('Sim_MIP_Of_(IxI)'!AI15/'MIP(IxI)_TFEVP'!AI15-1)*100,0)</f>
        <v>4.4408920985006262E-14</v>
      </c>
      <c r="AJ15" s="247">
        <f>IFERROR(('Sim_MIP_Of_(IxI)'!AJ15/'MIP(IxI)_TFEVP'!AJ15-1)*100,0)</f>
        <v>0</v>
      </c>
      <c r="AK15" s="247">
        <f>IFERROR(('Sim_MIP_Of_(IxI)'!AK15/'MIP(IxI)_TFEVP'!AK15-1)*100,0)</f>
        <v>2.2204460492503131E-14</v>
      </c>
      <c r="AL15" s="247">
        <f>IFERROR(('Sim_MIP_Of_(IxI)'!AL15/'MIP(IxI)_TFEVP'!AL15-1)*100,0)</f>
        <v>1.7763568394002505E-13</v>
      </c>
      <c r="AM15" s="247">
        <f>IFERROR(('Sim_MIP_Of_(IxI)'!AM15/'MIP(IxI)_TFEVP'!AM15-1)*100,0)</f>
        <v>-1.1102230246251565E-13</v>
      </c>
      <c r="AN15" s="247">
        <f>IFERROR(('Sim_MIP_Of_(IxI)'!AN15/'MIP(IxI)_TFEVP'!AN15-1)*100,0)</f>
        <v>3.7747582837255322E-13</v>
      </c>
      <c r="AO15" s="247">
        <f>IFERROR(('Sim_MIP_Of_(IxI)'!AO15/'MIP(IxI)_TFEVP'!AO15-1)*100,0)</f>
        <v>1.5543122344752192E-13</v>
      </c>
      <c r="AP15" s="247">
        <f>IFERROR(('Sim_MIP_Of_(IxI)'!AP15/'MIP(IxI)_TFEVP'!AP15-1)*100,0)</f>
        <v>4.4408920985006262E-14</v>
      </c>
      <c r="AQ15" s="247">
        <f>IFERROR(('Sim_MIP_Of_(IxI)'!AQ15/'MIP(IxI)_TFEVP'!AQ15-1)*100,0)</f>
        <v>1.9984014443252818E-13</v>
      </c>
      <c r="AR15" s="247">
        <f>IFERROR(('Sim_MIP_Of_(IxI)'!AR15/'MIP(IxI)_TFEVP'!AR15-1)*100,0)</f>
        <v>1.1102230246251565E-13</v>
      </c>
      <c r="AS15" s="247">
        <f>IFERROR(('Sim_MIP_Of_(IxI)'!AS15/'MIP(IxI)_TFEVP'!AS15-1)*100,0)</f>
        <v>6.6613381477509392E-14</v>
      </c>
      <c r="AT15" s="247">
        <f>IFERROR(('Sim_MIP_Of_(IxI)'!AT15/'MIP(IxI)_TFEVP'!AT15-1)*100,0)</f>
        <v>1.1102230246251565E-13</v>
      </c>
      <c r="AU15" s="247">
        <f>IFERROR(('Sim_MIP_Of_(IxI)'!AU15/'MIP(IxI)_TFEVP'!AU15-1)*100,0)</f>
        <v>-4.4408920985006262E-14</v>
      </c>
      <c r="AV15" s="247">
        <f>IFERROR(('Sim_MIP_Of_(IxI)'!AV15/'MIP(IxI)_TFEVP'!AV15-1)*100,0)</f>
        <v>1.3322676295501878E-13</v>
      </c>
      <c r="AW15" s="247">
        <f>IFERROR(('Sim_MIP_Of_(IxI)'!AW15/'MIP(IxI)_TFEVP'!AW15-1)*100,0)</f>
        <v>8.8817841970012523E-14</v>
      </c>
      <c r="AX15" s="247">
        <f>IFERROR(('Sim_MIP_Of_(IxI)'!AX15/'MIP(IxI)_TFEVP'!AX15-1)*100,0)</f>
        <v>2.4424906541753444E-13</v>
      </c>
      <c r="AY15" s="247">
        <f>IFERROR(('Sim_MIP_Of_(IxI)'!AY15/'MIP(IxI)_TFEVP'!AY15-1)*100,0)</f>
        <v>0</v>
      </c>
      <c r="AZ15" s="247">
        <f>IFERROR(('Sim_MIP_Of_(IxI)'!AZ15/'MIP(IxI)_TFEVP'!AZ15-1)*100,0)</f>
        <v>1.7763568394002505E-13</v>
      </c>
      <c r="BA15" s="247">
        <f>IFERROR(('Sim_MIP_Of_(IxI)'!BA15/'MIP(IxI)_TFEVP'!BA15-1)*100,0)</f>
        <v>1.1102230246251565E-13</v>
      </c>
      <c r="BB15" s="247">
        <f>IFERROR(('Sim_MIP_Of_(IxI)'!BB15/'MIP(IxI)_TFEVP'!BB15-1)*100,0)</f>
        <v>4.4408920985006262E-14</v>
      </c>
      <c r="BC15" s="247">
        <f>IFERROR(('Sim_MIP_Of_(IxI)'!BC15/'MIP(IxI)_TFEVP'!BC15-1)*100,0)</f>
        <v>4.4408920985006262E-14</v>
      </c>
      <c r="BD15" s="247">
        <f>IFERROR(('Sim_MIP_Of_(IxI)'!BD15/'MIP(IxI)_TFEVP'!BD15-1)*100,0)</f>
        <v>-1.2212453270876722E-13</v>
      </c>
      <c r="BE15" s="247">
        <f>IFERROR(('Sim_MIP_Of_(IxI)'!BE15/'MIP(IxI)_TFEVP'!BE15-1)*100,0)</f>
        <v>1.7763568394002505E-13</v>
      </c>
      <c r="BF15" s="247">
        <f>IFERROR(('Sim_MIP_Of_(IxI)'!BF15/'MIP(IxI)_TFEVP'!BF15-1)*100,0)</f>
        <v>-2.1094237467877974E-13</v>
      </c>
      <c r="BG15" s="247">
        <f>IFERROR(('Sim_MIP_Of_(IxI)'!BG15/'MIP(IxI)_TFEVP'!BG15-1)*100,0)</f>
        <v>0</v>
      </c>
      <c r="BH15" s="247">
        <f>IFERROR(('Sim_MIP_Of_(IxI)'!BH15/'MIP(IxI)_TFEVP'!BH15-1)*100,0)</f>
        <v>1.9984014443252818E-13</v>
      </c>
      <c r="BI15" s="247">
        <f>IFERROR(('Sim_MIP_Of_(IxI)'!BI15/'MIP(IxI)_TFEVP'!BI15-1)*100,0)</f>
        <v>5.3290705182007514E-13</v>
      </c>
      <c r="BJ15" s="247">
        <f>IFERROR(('Sim_MIP_Of_(IxI)'!BJ15/'MIP(IxI)_TFEVP'!BJ15-1)*100,0)</f>
        <v>1.1102230246251565E-13</v>
      </c>
      <c r="BK15" s="247">
        <f>IFERROR(('Sim_MIP_Of_(IxI)'!BK15/'MIP(IxI)_TFEVP'!BK15-1)*100,0)</f>
        <v>2.6645352591003757E-13</v>
      </c>
      <c r="BL15" s="247">
        <f>IFERROR(('Sim_MIP_Of_(IxI)'!BL15/'MIP(IxI)_TFEVP'!BL15-1)*100,0)</f>
        <v>0</v>
      </c>
      <c r="BM15" s="247">
        <f>IFERROR(('Sim_MIP_Of_(IxI)'!BM15/'MIP(IxI)_TFEVP'!BM15-1)*100,0)</f>
        <v>1.5543122344752192E-13</v>
      </c>
      <c r="BN15" s="247">
        <f>IFERROR(('Sim_MIP_Of_(IxI)'!BN15/'MIP(IxI)_TFEVP'!BN15-1)*100,0)</f>
        <v>1.9984014443252818E-13</v>
      </c>
      <c r="BO15" s="247">
        <f>IFERROR(('Sim_MIP_Of_(IxI)'!BO15/'MIP(IxI)_TFEVP'!BO15-1)*100,0)</f>
        <v>3.5527136788005009E-13</v>
      </c>
      <c r="BP15" s="247">
        <f>IFERROR(('Sim_MIP_Of_(IxI)'!BP15/'MIP(IxI)_TFEVP'!BP15-1)*100,0)</f>
        <v>2.2204460492503131E-14</v>
      </c>
      <c r="BQ15" s="247">
        <f>IFERROR(('Sim_MIP_Of_(IxI)'!BQ15/'MIP(IxI)_TFEVP'!BQ15-1)*100,0)</f>
        <v>-3.3306690738754696E-14</v>
      </c>
      <c r="BR15" s="247">
        <f>IFERROR(('Sim_MIP_Of_(IxI)'!BR15/'MIP(IxI)_TFEVP'!BR15-1)*100,0)</f>
        <v>1.1102230246251565E-13</v>
      </c>
      <c r="BS15" s="247">
        <f>IFERROR(('Sim_MIP_Of_(IxI)'!BS15/'MIP(IxI)_TFEVP'!BS15-1)*100,0)</f>
        <v>2.2204460492503131E-13</v>
      </c>
      <c r="BT15" s="247">
        <f>IFERROR(('Sim_MIP_Of_(IxI)'!BT15/'MIP(IxI)_TFEVP'!BT15-1)*100,0)</f>
        <v>0</v>
      </c>
      <c r="BU15" s="247">
        <f>IFERROR(('Sim_MIP_Of_(IxI)'!BU15/'MIP(IxI)_TFEVP'!BU15-1)*100,0)</f>
        <v>4.6629367034256575E-13</v>
      </c>
      <c r="BV15" s="247">
        <f>IFERROR(('Sim_MIP_Of_(IxI)'!BV15/'MIP(IxI)_TFEVP'!BV15-1)*100,0)</f>
        <v>3.9968028886505635E-13</v>
      </c>
      <c r="BW15" s="247">
        <f>IFERROR(('Sim_MIP_Of_(IxI)'!BW15/'MIP(IxI)_TFEVP'!BW15-1)*100,0)</f>
        <v>8.8817841970012523E-14</v>
      </c>
      <c r="BX15" s="247">
        <f>IFERROR(('Sim_MIP_Of_(IxI)'!BX15/'MIP(IxI)_TFEVP'!BX15-1)*100,0)</f>
        <v>1.1102230246251565E-13</v>
      </c>
      <c r="BY15" s="247">
        <f>IFERROR(('Sim_MIP_Of_(IxI)'!BY15/'MIP(IxI)_TFEVP'!BY15-1)*100,0)</f>
        <v>-7.7715611723760958E-14</v>
      </c>
      <c r="BZ15" s="247">
        <f>IFERROR(('Sim_MIP_Of_(IxI)'!BZ15/'MIP(IxI)_TFEVP'!BZ15-1)*100,0)</f>
        <v>2.6645352591003757E-13</v>
      </c>
      <c r="CA15" s="265">
        <f>IFERROR(('Sim_MIP_Of_(IxI)'!CA15/'MIP(IxI)_TFEVP'!CA15-1)*100,0)</f>
        <v>0</v>
      </c>
      <c r="CB15" s="256">
        <f>IFERROR(('Sim_MIP_Of_(IxI)'!CB15/'MIP(IxI)_TFEVP'!CB15-1)*100,0)</f>
        <v>8.8817841970012523E-14</v>
      </c>
      <c r="CC15" s="246">
        <f>IFERROR(('Sim_MIP_Of_(IxI)'!CC15/'MIP(IxI)_TFEVP'!CC15-1)*100,0)</f>
        <v>2.2204460492503131E-13</v>
      </c>
      <c r="CD15" s="247">
        <f>IFERROR(('Sim_MIP_Of_(IxI)'!CD15/'MIP(IxI)_TFEVP'!CD15-1)*100,0)</f>
        <v>0</v>
      </c>
      <c r="CE15" s="247">
        <f>IFERROR(('Sim_MIP_Of_(IxI)'!CE15/'MIP(IxI)_TFEVP'!CE15-1)*100,0)</f>
        <v>0</v>
      </c>
      <c r="CF15" s="247">
        <f>IFERROR(('Sim_MIP_Of_(IxI)'!CF15/'MIP(IxI)_TFEVP'!CF15-1)*100,0)</f>
        <v>-4.4408920985006262E-14</v>
      </c>
      <c r="CG15" s="247">
        <f>IFERROR(('Sim_MIP_Of_(IxI)'!CG15/'MIP(IxI)_TFEVP'!CG15-1)*100,0)</f>
        <v>0</v>
      </c>
      <c r="CH15" s="248">
        <f>IFERROR(('Sim_MIP_Of_(IxI)'!CH15/'MIP(IxI)_TFEVP'!CH15-1)*100,0)</f>
        <v>2.2204460492503131E-14</v>
      </c>
      <c r="CI15" s="279">
        <f>IFERROR(('Sim_MIP_Of_(IxI)'!CI15/'MIP(IxI)_TFEVP'!CI15-1)*100,0)</f>
        <v>1.3322676295501878E-13</v>
      </c>
    </row>
    <row r="16" spans="1:93" ht="19.5" x14ac:dyDescent="0.25">
      <c r="A16" s="30"/>
      <c r="B16" s="42" t="s">
        <v>7</v>
      </c>
      <c r="C16" s="43" t="s">
        <v>118</v>
      </c>
      <c r="D16" s="246">
        <f>IFERROR(('Sim_MIP_Of_(IxI)'!D16/'MIP(IxI)_TFEVP'!D16-1)*100,0)</f>
        <v>-2.3314683517128287E-13</v>
      </c>
      <c r="E16" s="247">
        <f>IFERROR(('Sim_MIP_Of_(IxI)'!E16/'MIP(IxI)_TFEVP'!E16-1)*100,0)</f>
        <v>-1.4432899320127035E-13</v>
      </c>
      <c r="F16" s="247">
        <f>IFERROR(('Sim_MIP_Of_(IxI)'!F16/'MIP(IxI)_TFEVP'!F16-1)*100,0)</f>
        <v>-7.7715611723760958E-14</v>
      </c>
      <c r="G16" s="247">
        <f>IFERROR(('Sim_MIP_Of_(IxI)'!G16/'MIP(IxI)_TFEVP'!G16-1)*100,0)</f>
        <v>-1.8873791418627661E-13</v>
      </c>
      <c r="H16" s="247">
        <f>IFERROR(('Sim_MIP_Of_(IxI)'!H16/'MIP(IxI)_TFEVP'!H16-1)*100,0)</f>
        <v>2.2204460492503131E-14</v>
      </c>
      <c r="I16" s="247">
        <f>IFERROR(('Sim_MIP_Of_(IxI)'!I16/'MIP(IxI)_TFEVP'!I16-1)*100,0)</f>
        <v>-2.9976021664879227E-13</v>
      </c>
      <c r="J16" s="247">
        <f>IFERROR(('Sim_MIP_Of_(IxI)'!J16/'MIP(IxI)_TFEVP'!J16-1)*100,0)</f>
        <v>-7.7715611723760958E-14</v>
      </c>
      <c r="K16" s="247">
        <f>IFERROR(('Sim_MIP_Of_(IxI)'!K16/'MIP(IxI)_TFEVP'!K16-1)*100,0)</f>
        <v>-3.1086244689504383E-13</v>
      </c>
      <c r="L16" s="247">
        <f>IFERROR(('Sim_MIP_Of_(IxI)'!L16/'MIP(IxI)_TFEVP'!L16-1)*100,0)</f>
        <v>-7.7715611723760958E-14</v>
      </c>
      <c r="M16" s="247">
        <f>IFERROR(('Sim_MIP_Of_(IxI)'!M16/'MIP(IxI)_TFEVP'!M16-1)*100,0)</f>
        <v>4.4408920985006262E-14</v>
      </c>
      <c r="N16" s="247">
        <f>IFERROR(('Sim_MIP_Of_(IxI)'!N16/'MIP(IxI)_TFEVP'!N16-1)*100,0)</f>
        <v>-1.1102230246251565E-14</v>
      </c>
      <c r="O16" s="247">
        <f>IFERROR(('Sim_MIP_Of_(IxI)'!O16/'MIP(IxI)_TFEVP'!O16-1)*100,0)</f>
        <v>-1.8873791418627661E-13</v>
      </c>
      <c r="P16" s="247">
        <f>IFERROR(('Sim_MIP_Of_(IxI)'!P16/'MIP(IxI)_TFEVP'!P16-1)*100,0)</f>
        <v>-1.2212453270876722E-13</v>
      </c>
      <c r="Q16" s="247">
        <f>IFERROR(('Sim_MIP_Of_(IxI)'!Q16/'MIP(IxI)_TFEVP'!Q16-1)*100,0)</f>
        <v>-5.1070259132757201E-13</v>
      </c>
      <c r="R16" s="247">
        <f>IFERROR(('Sim_MIP_Of_(IxI)'!R16/'MIP(IxI)_TFEVP'!R16-1)*100,0)</f>
        <v>2.2204460492503131E-14</v>
      </c>
      <c r="S16" s="247">
        <f>IFERROR(('Sim_MIP_Of_(IxI)'!S16/'MIP(IxI)_TFEVP'!S16-1)*100,0)</f>
        <v>-3.9968028886505635E-13</v>
      </c>
      <c r="T16" s="247">
        <f>IFERROR(('Sim_MIP_Of_(IxI)'!T16/'MIP(IxI)_TFEVP'!T16-1)*100,0)</f>
        <v>-1.2212453270876722E-13</v>
      </c>
      <c r="U16" s="247">
        <f>IFERROR(('Sim_MIP_Of_(IxI)'!U16/'MIP(IxI)_TFEVP'!U16-1)*100,0)</f>
        <v>-1.1102230246251565E-14</v>
      </c>
      <c r="V16" s="247">
        <f>IFERROR(('Sim_MIP_Of_(IxI)'!V16/'MIP(IxI)_TFEVP'!V16-1)*100,0)</f>
        <v>-1.8873791418627661E-13</v>
      </c>
      <c r="W16" s="247">
        <f>IFERROR(('Sim_MIP_Of_(IxI)'!W16/'MIP(IxI)_TFEVP'!W16-1)*100,0)</f>
        <v>-2.1094237467877974E-13</v>
      </c>
      <c r="X16" s="247">
        <f>IFERROR(('Sim_MIP_Of_(IxI)'!X16/'MIP(IxI)_TFEVP'!X16-1)*100,0)</f>
        <v>-1.4432899320127035E-13</v>
      </c>
      <c r="Y16" s="247">
        <f>IFERROR(('Sim_MIP_Of_(IxI)'!Y16/'MIP(IxI)_TFEVP'!Y16-1)*100,0)</f>
        <v>-4.5519144009631418E-13</v>
      </c>
      <c r="Z16" s="247">
        <f>IFERROR(('Sim_MIP_Of_(IxI)'!Z16/'MIP(IxI)_TFEVP'!Z16-1)*100,0)</f>
        <v>-2.1094237467877974E-13</v>
      </c>
      <c r="AA16" s="247">
        <f>IFERROR(('Sim_MIP_Of_(IxI)'!AA16/'MIP(IxI)_TFEVP'!AA16-1)*100,0)</f>
        <v>-2.2204460492503131E-13</v>
      </c>
      <c r="AB16" s="247">
        <f>IFERROR(('Sim_MIP_Of_(IxI)'!AB16/'MIP(IxI)_TFEVP'!AB16-1)*100,0)</f>
        <v>-1.6653345369377348E-13</v>
      </c>
      <c r="AC16" s="247">
        <f>IFERROR(('Sim_MIP_Of_(IxI)'!AC16/'MIP(IxI)_TFEVP'!AC16-1)*100,0)</f>
        <v>2.886579864025407E-13</v>
      </c>
      <c r="AD16" s="247">
        <f>IFERROR(('Sim_MIP_Of_(IxI)'!AD16/'MIP(IxI)_TFEVP'!AD16-1)*100,0)</f>
        <v>-1.9984014443252818E-13</v>
      </c>
      <c r="AE16" s="247">
        <f>IFERROR(('Sim_MIP_Of_(IxI)'!AE16/'MIP(IxI)_TFEVP'!AE16-1)*100,0)</f>
        <v>-4.5519144009631418E-13</v>
      </c>
      <c r="AF16" s="247">
        <f>IFERROR(('Sim_MIP_Of_(IxI)'!AF16/'MIP(IxI)_TFEVP'!AF16-1)*100,0)</f>
        <v>-2.6645352591003757E-13</v>
      </c>
      <c r="AG16" s="247">
        <f>IFERROR(('Sim_MIP_Of_(IxI)'!AG16/'MIP(IxI)_TFEVP'!AG16-1)*100,0)</f>
        <v>-5.5511151231257827E-14</v>
      </c>
      <c r="AH16" s="247">
        <f>IFERROR(('Sim_MIP_Of_(IxI)'!AH16/'MIP(IxI)_TFEVP'!AH16-1)*100,0)</f>
        <v>0</v>
      </c>
      <c r="AI16" s="247">
        <f>IFERROR(('Sim_MIP_Of_(IxI)'!AI16/'MIP(IxI)_TFEVP'!AI16-1)*100,0)</f>
        <v>-4.4408920985006262E-14</v>
      </c>
      <c r="AJ16" s="247">
        <f>IFERROR(('Sim_MIP_Of_(IxI)'!AJ16/'MIP(IxI)_TFEVP'!AJ16-1)*100,0)</f>
        <v>0</v>
      </c>
      <c r="AK16" s="247">
        <f>IFERROR(('Sim_MIP_Of_(IxI)'!AK16/'MIP(IxI)_TFEVP'!AK16-1)*100,0)</f>
        <v>1.5543122344752192E-13</v>
      </c>
      <c r="AL16" s="247">
        <f>IFERROR(('Sim_MIP_Of_(IxI)'!AL16/'MIP(IxI)_TFEVP'!AL16-1)*100,0)</f>
        <v>-1.8873791418627661E-13</v>
      </c>
      <c r="AM16" s="247">
        <f>IFERROR(('Sim_MIP_Of_(IxI)'!AM16/'MIP(IxI)_TFEVP'!AM16-1)*100,0)</f>
        <v>-1.8873791418627661E-13</v>
      </c>
      <c r="AN16" s="247">
        <f>IFERROR(('Sim_MIP_Of_(IxI)'!AN16/'MIP(IxI)_TFEVP'!AN16-1)*100,0)</f>
        <v>-3.7747582837255322E-13</v>
      </c>
      <c r="AO16" s="247">
        <f>IFERROR(('Sim_MIP_Of_(IxI)'!AO16/'MIP(IxI)_TFEVP'!AO16-1)*100,0)</f>
        <v>-1.9984014443252818E-13</v>
      </c>
      <c r="AP16" s="247">
        <f>IFERROR(('Sim_MIP_Of_(IxI)'!AP16/'MIP(IxI)_TFEVP'!AP16-1)*100,0)</f>
        <v>-6.2172489379008766E-13</v>
      </c>
      <c r="AQ16" s="247">
        <f>IFERROR(('Sim_MIP_Of_(IxI)'!AQ16/'MIP(IxI)_TFEVP'!AQ16-1)*100,0)</f>
        <v>1.1102230246251565E-13</v>
      </c>
      <c r="AR16" s="247">
        <f>IFERROR(('Sim_MIP_Of_(IxI)'!AR16/'MIP(IxI)_TFEVP'!AR16-1)*100,0)</f>
        <v>6.6613381477509392E-14</v>
      </c>
      <c r="AS16" s="247">
        <f>IFERROR(('Sim_MIP_Of_(IxI)'!AS16/'MIP(IxI)_TFEVP'!AS16-1)*100,0)</f>
        <v>-2.886579864025407E-13</v>
      </c>
      <c r="AT16" s="247">
        <f>IFERROR(('Sim_MIP_Of_(IxI)'!AT16/'MIP(IxI)_TFEVP'!AT16-1)*100,0)</f>
        <v>-1.8873791418627661E-13</v>
      </c>
      <c r="AU16" s="247">
        <f>IFERROR(('Sim_MIP_Of_(IxI)'!AU16/'MIP(IxI)_TFEVP'!AU16-1)*100,0)</f>
        <v>-2.2204460492503131E-13</v>
      </c>
      <c r="AV16" s="247">
        <f>IFERROR(('Sim_MIP_Of_(IxI)'!AV16/'MIP(IxI)_TFEVP'!AV16-1)*100,0)</f>
        <v>-2.7755575615628914E-13</v>
      </c>
      <c r="AW16" s="247">
        <f>IFERROR(('Sim_MIP_Of_(IxI)'!AW16/'MIP(IxI)_TFEVP'!AW16-1)*100,0)</f>
        <v>-3.5527136788005009E-13</v>
      </c>
      <c r="AX16" s="247">
        <f>IFERROR(('Sim_MIP_Of_(IxI)'!AX16/'MIP(IxI)_TFEVP'!AX16-1)*100,0)</f>
        <v>-3.219646771412954E-13</v>
      </c>
      <c r="AY16" s="247">
        <f>IFERROR(('Sim_MIP_Of_(IxI)'!AY16/'MIP(IxI)_TFEVP'!AY16-1)*100,0)</f>
        <v>-1.5543122344752192E-13</v>
      </c>
      <c r="AZ16" s="247">
        <f>IFERROR(('Sim_MIP_Of_(IxI)'!AZ16/'MIP(IxI)_TFEVP'!AZ16-1)*100,0)</f>
        <v>-2.3314683517128287E-13</v>
      </c>
      <c r="BA16" s="247">
        <f>IFERROR(('Sim_MIP_Of_(IxI)'!BA16/'MIP(IxI)_TFEVP'!BA16-1)*100,0)</f>
        <v>-5.5511151231257827E-14</v>
      </c>
      <c r="BB16" s="247">
        <f>IFERROR(('Sim_MIP_Of_(IxI)'!BB16/'MIP(IxI)_TFEVP'!BB16-1)*100,0)</f>
        <v>1.1102230246251565E-13</v>
      </c>
      <c r="BC16" s="247">
        <f>IFERROR(('Sim_MIP_Of_(IxI)'!BC16/'MIP(IxI)_TFEVP'!BC16-1)*100,0)</f>
        <v>-1.9984014443252818E-13</v>
      </c>
      <c r="BD16" s="247">
        <f>IFERROR(('Sim_MIP_Of_(IxI)'!BD16/'MIP(IxI)_TFEVP'!BD16-1)*100,0)</f>
        <v>-2.4424906541753444E-13</v>
      </c>
      <c r="BE16" s="247">
        <f>IFERROR(('Sim_MIP_Of_(IxI)'!BE16/'MIP(IxI)_TFEVP'!BE16-1)*100,0)</f>
        <v>-6.4392935428259079E-13</v>
      </c>
      <c r="BF16" s="247">
        <f>IFERROR(('Sim_MIP_Of_(IxI)'!BF16/'MIP(IxI)_TFEVP'!BF16-1)*100,0)</f>
        <v>-1.9984014443252818E-13</v>
      </c>
      <c r="BG16" s="247">
        <f>IFERROR(('Sim_MIP_Of_(IxI)'!BG16/'MIP(IxI)_TFEVP'!BG16-1)*100,0)</f>
        <v>2.2204460492503131E-14</v>
      </c>
      <c r="BH16" s="247">
        <f>IFERROR(('Sim_MIP_Of_(IxI)'!BH16/'MIP(IxI)_TFEVP'!BH16-1)*100,0)</f>
        <v>-1.4432899320127035E-13</v>
      </c>
      <c r="BI16" s="247">
        <f>IFERROR(('Sim_MIP_Of_(IxI)'!BI16/'MIP(IxI)_TFEVP'!BI16-1)*100,0)</f>
        <v>-5.8841820305133297E-13</v>
      </c>
      <c r="BJ16" s="247">
        <f>IFERROR(('Sim_MIP_Of_(IxI)'!BJ16/'MIP(IxI)_TFEVP'!BJ16-1)*100,0)</f>
        <v>-2.1094237467877974E-13</v>
      </c>
      <c r="BK16" s="247">
        <f>IFERROR(('Sim_MIP_Of_(IxI)'!BK16/'MIP(IxI)_TFEVP'!BK16-1)*100,0)</f>
        <v>-9.9920072216264089E-14</v>
      </c>
      <c r="BL16" s="247">
        <f>IFERROR(('Sim_MIP_Of_(IxI)'!BL16/'MIP(IxI)_TFEVP'!BL16-1)*100,0)</f>
        <v>-3.6637359812630166E-13</v>
      </c>
      <c r="BM16" s="247">
        <f>IFERROR(('Sim_MIP_Of_(IxI)'!BM16/'MIP(IxI)_TFEVP'!BM16-1)*100,0)</f>
        <v>-1.8873791418627661E-13</v>
      </c>
      <c r="BN16" s="247">
        <f>IFERROR(('Sim_MIP_Of_(IxI)'!BN16/'MIP(IxI)_TFEVP'!BN16-1)*100,0)</f>
        <v>-1.5543122344752192E-13</v>
      </c>
      <c r="BO16" s="247">
        <f>IFERROR(('Sim_MIP_Of_(IxI)'!BO16/'MIP(IxI)_TFEVP'!BO16-1)*100,0)</f>
        <v>-3.3306690738754696E-14</v>
      </c>
      <c r="BP16" s="247">
        <f>IFERROR(('Sim_MIP_Of_(IxI)'!BP16/'MIP(IxI)_TFEVP'!BP16-1)*100,0)</f>
        <v>-2.3314683517128287E-13</v>
      </c>
      <c r="BQ16" s="247">
        <f>IFERROR(('Sim_MIP_Of_(IxI)'!BQ16/'MIP(IxI)_TFEVP'!BQ16-1)*100,0)</f>
        <v>4.4408920985006262E-14</v>
      </c>
      <c r="BR16" s="247">
        <f>IFERROR(('Sim_MIP_Of_(IxI)'!BR16/'MIP(IxI)_TFEVP'!BR16-1)*100,0)</f>
        <v>-1.3322676295501878E-13</v>
      </c>
      <c r="BS16" s="247">
        <f>IFERROR(('Sim_MIP_Of_(IxI)'!BS16/'MIP(IxI)_TFEVP'!BS16-1)*100,0)</f>
        <v>-1.6653345369377348E-13</v>
      </c>
      <c r="BT16" s="247">
        <f>IFERROR(('Sim_MIP_Of_(IxI)'!BT16/'MIP(IxI)_TFEVP'!BT16-1)*100,0)</f>
        <v>-1.1102230246251565E-13</v>
      </c>
      <c r="BU16" s="247">
        <f>IFERROR(('Sim_MIP_Of_(IxI)'!BU16/'MIP(IxI)_TFEVP'!BU16-1)*100,0)</f>
        <v>-1.8873791418627661E-13</v>
      </c>
      <c r="BV16" s="247">
        <f>IFERROR(('Sim_MIP_Of_(IxI)'!BV16/'MIP(IxI)_TFEVP'!BV16-1)*100,0)</f>
        <v>-2.1094237467877974E-13</v>
      </c>
      <c r="BW16" s="247">
        <f>IFERROR(('Sim_MIP_Of_(IxI)'!BW16/'MIP(IxI)_TFEVP'!BW16-1)*100,0)</f>
        <v>4.4408920985006262E-14</v>
      </c>
      <c r="BX16" s="247">
        <f>IFERROR(('Sim_MIP_Of_(IxI)'!BX16/'MIP(IxI)_TFEVP'!BX16-1)*100,0)</f>
        <v>-1.5543122344752192E-13</v>
      </c>
      <c r="BY16" s="247">
        <f>IFERROR(('Sim_MIP_Of_(IxI)'!BY16/'MIP(IxI)_TFEVP'!BY16-1)*100,0)</f>
        <v>-1.3322676295501878E-13</v>
      </c>
      <c r="BZ16" s="247">
        <f>IFERROR(('Sim_MIP_Of_(IxI)'!BZ16/'MIP(IxI)_TFEVP'!BZ16-1)*100,0)</f>
        <v>-1.8873791418627661E-13</v>
      </c>
      <c r="CA16" s="265">
        <f>IFERROR(('Sim_MIP_Of_(IxI)'!CA16/'MIP(IxI)_TFEVP'!CA16-1)*100,0)</f>
        <v>0</v>
      </c>
      <c r="CB16" s="256">
        <f>IFERROR(('Sim_MIP_Of_(IxI)'!CB16/'MIP(IxI)_TFEVP'!CB16-1)*100,0)</f>
        <v>-4.2188474935755949E-13</v>
      </c>
      <c r="CC16" s="246">
        <f>IFERROR(('Sim_MIP_Of_(IxI)'!CC16/'MIP(IxI)_TFEVP'!CC16-1)*100,0)</f>
        <v>-2.6645352591003757E-13</v>
      </c>
      <c r="CD16" s="247">
        <f>IFERROR(('Sim_MIP_Of_(IxI)'!CD16/'MIP(IxI)_TFEVP'!CD16-1)*100,0)</f>
        <v>0</v>
      </c>
      <c r="CE16" s="247">
        <f>IFERROR(('Sim_MIP_Of_(IxI)'!CE16/'MIP(IxI)_TFEVP'!CE16-1)*100,0)</f>
        <v>0</v>
      </c>
      <c r="CF16" s="247">
        <f>IFERROR(('Sim_MIP_Of_(IxI)'!CF16/'MIP(IxI)_TFEVP'!CF16-1)*100,0)</f>
        <v>-4.4408920985006262E-13</v>
      </c>
      <c r="CG16" s="247">
        <f>IFERROR(('Sim_MIP_Of_(IxI)'!CG16/'MIP(IxI)_TFEVP'!CG16-1)*100,0)</f>
        <v>-2.4424906541753444E-13</v>
      </c>
      <c r="CH16" s="248">
        <f>IFERROR(('Sim_MIP_Of_(IxI)'!CH16/'MIP(IxI)_TFEVP'!CH16-1)*100,0)</f>
        <v>-3.1086244689504383E-13</v>
      </c>
      <c r="CI16" s="279">
        <f>IFERROR(('Sim_MIP_Of_(IxI)'!CI16/'MIP(IxI)_TFEVP'!CI16-1)*100,0)</f>
        <v>-1.8873791418627661E-13</v>
      </c>
    </row>
    <row r="17" spans="1:87" ht="19.5" x14ac:dyDescent="0.25">
      <c r="A17" s="30"/>
      <c r="B17" s="42" t="s">
        <v>8</v>
      </c>
      <c r="C17" s="43" t="s">
        <v>119</v>
      </c>
      <c r="D17" s="246">
        <f>IFERROR(('Sim_MIP_Of_(IxI)'!D17/'MIP(IxI)_TFEVP'!D17-1)*100,0)</f>
        <v>2.2204460492503131E-14</v>
      </c>
      <c r="E17" s="247">
        <f>IFERROR(('Sim_MIP_Of_(IxI)'!E17/'MIP(IxI)_TFEVP'!E17-1)*100,0)</f>
        <v>-3.3306690738754696E-14</v>
      </c>
      <c r="F17" s="247">
        <f>IFERROR(('Sim_MIP_Of_(IxI)'!F17/'MIP(IxI)_TFEVP'!F17-1)*100,0)</f>
        <v>2.6645352591003757E-13</v>
      </c>
      <c r="G17" s="247">
        <f>IFERROR(('Sim_MIP_Of_(IxI)'!G17/'MIP(IxI)_TFEVP'!G17-1)*100,0)</f>
        <v>2.2204460492503131E-14</v>
      </c>
      <c r="H17" s="247">
        <f>IFERROR(('Sim_MIP_Of_(IxI)'!H17/'MIP(IxI)_TFEVP'!H17-1)*100,0)</f>
        <v>1.5543122344752192E-13</v>
      </c>
      <c r="I17" s="247">
        <f>IFERROR(('Sim_MIP_Of_(IxI)'!I17/'MIP(IxI)_TFEVP'!I17-1)*100,0)</f>
        <v>2.886579864025407E-13</v>
      </c>
      <c r="J17" s="247">
        <f>IFERROR(('Sim_MIP_Of_(IxI)'!J17/'MIP(IxI)_TFEVP'!J17-1)*100,0)</f>
        <v>1.9984014443252818E-13</v>
      </c>
      <c r="K17" s="247">
        <f>IFERROR(('Sim_MIP_Of_(IxI)'!K17/'MIP(IxI)_TFEVP'!K17-1)*100,0)</f>
        <v>1.5543122344752192E-13</v>
      </c>
      <c r="L17" s="247">
        <f>IFERROR(('Sim_MIP_Of_(IxI)'!L17/'MIP(IxI)_TFEVP'!L17-1)*100,0)</f>
        <v>-7.7715611723760958E-14</v>
      </c>
      <c r="M17" s="247">
        <f>IFERROR(('Sim_MIP_Of_(IxI)'!M17/'MIP(IxI)_TFEVP'!M17-1)*100,0)</f>
        <v>4.6629367034256575E-13</v>
      </c>
      <c r="N17" s="247">
        <f>IFERROR(('Sim_MIP_Of_(IxI)'!N17/'MIP(IxI)_TFEVP'!N17-1)*100,0)</f>
        <v>3.1086244689504383E-13</v>
      </c>
      <c r="O17" s="247">
        <f>IFERROR(('Sim_MIP_Of_(IxI)'!O17/'MIP(IxI)_TFEVP'!O17-1)*100,0)</f>
        <v>2.4424906541753444E-13</v>
      </c>
      <c r="P17" s="247">
        <f>IFERROR(('Sim_MIP_Of_(IxI)'!P17/'MIP(IxI)_TFEVP'!P17-1)*100,0)</f>
        <v>-1.1102230246251565E-14</v>
      </c>
      <c r="Q17" s="247">
        <f>IFERROR(('Sim_MIP_Of_(IxI)'!Q17/'MIP(IxI)_TFEVP'!Q17-1)*100,0)</f>
        <v>-5.5511151231257827E-14</v>
      </c>
      <c r="R17" s="247">
        <f>IFERROR(('Sim_MIP_Of_(IxI)'!R17/'MIP(IxI)_TFEVP'!R17-1)*100,0)</f>
        <v>4.4408920985006262E-14</v>
      </c>
      <c r="S17" s="247">
        <f>IFERROR(('Sim_MIP_Of_(IxI)'!S17/'MIP(IxI)_TFEVP'!S17-1)*100,0)</f>
        <v>1.1102230246251565E-13</v>
      </c>
      <c r="T17" s="247">
        <f>IFERROR(('Sim_MIP_Of_(IxI)'!T17/'MIP(IxI)_TFEVP'!T17-1)*100,0)</f>
        <v>8.8817841970012523E-14</v>
      </c>
      <c r="U17" s="247">
        <f>IFERROR(('Sim_MIP_Of_(IxI)'!U17/'MIP(IxI)_TFEVP'!U17-1)*100,0)</f>
        <v>-2.55351295663786E-13</v>
      </c>
      <c r="V17" s="247">
        <f>IFERROR(('Sim_MIP_Of_(IxI)'!V17/'MIP(IxI)_TFEVP'!V17-1)*100,0)</f>
        <v>1.3322676295501878E-13</v>
      </c>
      <c r="W17" s="247">
        <f>IFERROR(('Sim_MIP_Of_(IxI)'!W17/'MIP(IxI)_TFEVP'!W17-1)*100,0)</f>
        <v>1.1102230246251565E-13</v>
      </c>
      <c r="X17" s="247">
        <f>IFERROR(('Sim_MIP_Of_(IxI)'!X17/'MIP(IxI)_TFEVP'!X17-1)*100,0)</f>
        <v>-3.3306690738754696E-14</v>
      </c>
      <c r="Y17" s="247">
        <f>IFERROR(('Sim_MIP_Of_(IxI)'!Y17/'MIP(IxI)_TFEVP'!Y17-1)*100,0)</f>
        <v>4.2188474935755949E-13</v>
      </c>
      <c r="Z17" s="247">
        <f>IFERROR(('Sim_MIP_Of_(IxI)'!Z17/'MIP(IxI)_TFEVP'!Z17-1)*100,0)</f>
        <v>-3.1086244689504383E-13</v>
      </c>
      <c r="AA17" s="247">
        <f>IFERROR(('Sim_MIP_Of_(IxI)'!AA17/'MIP(IxI)_TFEVP'!AA17-1)*100,0)</f>
        <v>-2.2204460492503131E-14</v>
      </c>
      <c r="AB17" s="247">
        <f>IFERROR(('Sim_MIP_Of_(IxI)'!AB17/'MIP(IxI)_TFEVP'!AB17-1)*100,0)</f>
        <v>2.4424906541753444E-13</v>
      </c>
      <c r="AC17" s="247">
        <f>IFERROR(('Sim_MIP_Of_(IxI)'!AC17/'MIP(IxI)_TFEVP'!AC17-1)*100,0)</f>
        <v>1.3322676295501878E-13</v>
      </c>
      <c r="AD17" s="247">
        <f>IFERROR(('Sim_MIP_Of_(IxI)'!AD17/'MIP(IxI)_TFEVP'!AD17-1)*100,0)</f>
        <v>4.4408920985006262E-14</v>
      </c>
      <c r="AE17" s="247">
        <f>IFERROR(('Sim_MIP_Of_(IxI)'!AE17/'MIP(IxI)_TFEVP'!AE17-1)*100,0)</f>
        <v>2.2204460492503131E-13</v>
      </c>
      <c r="AF17" s="247">
        <f>IFERROR(('Sim_MIP_Of_(IxI)'!AF17/'MIP(IxI)_TFEVP'!AF17-1)*100,0)</f>
        <v>6.6613381477509392E-14</v>
      </c>
      <c r="AG17" s="247">
        <f>IFERROR(('Sim_MIP_Of_(IxI)'!AG17/'MIP(IxI)_TFEVP'!AG17-1)*100,0)</f>
        <v>1.7763568394002505E-13</v>
      </c>
      <c r="AH17" s="247">
        <f>IFERROR(('Sim_MIP_Of_(IxI)'!AH17/'MIP(IxI)_TFEVP'!AH17-1)*100,0)</f>
        <v>0</v>
      </c>
      <c r="AI17" s="247">
        <f>IFERROR(('Sim_MIP_Of_(IxI)'!AI17/'MIP(IxI)_TFEVP'!AI17-1)*100,0)</f>
        <v>1.1102230246251565E-13</v>
      </c>
      <c r="AJ17" s="247">
        <f>IFERROR(('Sim_MIP_Of_(IxI)'!AJ17/'MIP(IxI)_TFEVP'!AJ17-1)*100,0)</f>
        <v>0</v>
      </c>
      <c r="AK17" s="247">
        <f>IFERROR(('Sim_MIP_Of_(IxI)'!AK17/'MIP(IxI)_TFEVP'!AK17-1)*100,0)</f>
        <v>-4.4408920985006262E-14</v>
      </c>
      <c r="AL17" s="247">
        <f>IFERROR(('Sim_MIP_Of_(IxI)'!AL17/'MIP(IxI)_TFEVP'!AL17-1)*100,0)</f>
        <v>3.1086244689504383E-13</v>
      </c>
      <c r="AM17" s="247">
        <f>IFERROR(('Sim_MIP_Of_(IxI)'!AM17/'MIP(IxI)_TFEVP'!AM17-1)*100,0)</f>
        <v>8.8817841970012523E-14</v>
      </c>
      <c r="AN17" s="247">
        <f>IFERROR(('Sim_MIP_Of_(IxI)'!AN17/'MIP(IxI)_TFEVP'!AN17-1)*100,0)</f>
        <v>-2.2204460492503131E-14</v>
      </c>
      <c r="AO17" s="247">
        <f>IFERROR(('Sim_MIP_Of_(IxI)'!AO17/'MIP(IxI)_TFEVP'!AO17-1)*100,0)</f>
        <v>-1.5543122344752192E-13</v>
      </c>
      <c r="AP17" s="247">
        <f>IFERROR(('Sim_MIP_Of_(IxI)'!AP17/'MIP(IxI)_TFEVP'!AP17-1)*100,0)</f>
        <v>8.8817841970012523E-14</v>
      </c>
      <c r="AQ17" s="247">
        <f>IFERROR(('Sim_MIP_Of_(IxI)'!AQ17/'MIP(IxI)_TFEVP'!AQ17-1)*100,0)</f>
        <v>1.5543122344752192E-13</v>
      </c>
      <c r="AR17" s="247">
        <f>IFERROR(('Sim_MIP_Of_(IxI)'!AR17/'MIP(IxI)_TFEVP'!AR17-1)*100,0)</f>
        <v>-2.3314683517128287E-13</v>
      </c>
      <c r="AS17" s="247">
        <f>IFERROR(('Sim_MIP_Of_(IxI)'!AS17/'MIP(IxI)_TFEVP'!AS17-1)*100,0)</f>
        <v>-1.2212453270876722E-13</v>
      </c>
      <c r="AT17" s="247">
        <f>IFERROR(('Sim_MIP_Of_(IxI)'!AT17/'MIP(IxI)_TFEVP'!AT17-1)*100,0)</f>
        <v>-1.1102230246251565E-13</v>
      </c>
      <c r="AU17" s="247">
        <f>IFERROR(('Sim_MIP_Of_(IxI)'!AU17/'MIP(IxI)_TFEVP'!AU17-1)*100,0)</f>
        <v>3.1086244689504383E-13</v>
      </c>
      <c r="AV17" s="247">
        <f>IFERROR(('Sim_MIP_Of_(IxI)'!AV17/'MIP(IxI)_TFEVP'!AV17-1)*100,0)</f>
        <v>-1.3322676295501878E-13</v>
      </c>
      <c r="AW17" s="247">
        <f>IFERROR(('Sim_MIP_Of_(IxI)'!AW17/'MIP(IxI)_TFEVP'!AW17-1)*100,0)</f>
        <v>-8.8817841970012523E-14</v>
      </c>
      <c r="AX17" s="247">
        <f>IFERROR(('Sim_MIP_Of_(IxI)'!AX17/'MIP(IxI)_TFEVP'!AX17-1)*100,0)</f>
        <v>1.7763568394002505E-13</v>
      </c>
      <c r="AY17" s="247">
        <f>IFERROR(('Sim_MIP_Of_(IxI)'!AY17/'MIP(IxI)_TFEVP'!AY17-1)*100,0)</f>
        <v>-5.5511151231257827E-13</v>
      </c>
      <c r="AZ17" s="247">
        <f>IFERROR(('Sim_MIP_Of_(IxI)'!AZ17/'MIP(IxI)_TFEVP'!AZ17-1)*100,0)</f>
        <v>1.9984014443252818E-13</v>
      </c>
      <c r="BA17" s="247">
        <f>IFERROR(('Sim_MIP_Of_(IxI)'!BA17/'MIP(IxI)_TFEVP'!BA17-1)*100,0)</f>
        <v>-2.2204460492503131E-14</v>
      </c>
      <c r="BB17" s="247">
        <f>IFERROR(('Sim_MIP_Of_(IxI)'!BB17/'MIP(IxI)_TFEVP'!BB17-1)*100,0)</f>
        <v>1.1102230246251565E-13</v>
      </c>
      <c r="BC17" s="247">
        <f>IFERROR(('Sim_MIP_Of_(IxI)'!BC17/'MIP(IxI)_TFEVP'!BC17-1)*100,0)</f>
        <v>0</v>
      </c>
      <c r="BD17" s="247">
        <f>IFERROR(('Sim_MIP_Of_(IxI)'!BD17/'MIP(IxI)_TFEVP'!BD17-1)*100,0)</f>
        <v>2.2204460492503131E-13</v>
      </c>
      <c r="BE17" s="247">
        <f>IFERROR(('Sim_MIP_Of_(IxI)'!BE17/'MIP(IxI)_TFEVP'!BE17-1)*100,0)</f>
        <v>4.4408920985006262E-14</v>
      </c>
      <c r="BF17" s="247">
        <f>IFERROR(('Sim_MIP_Of_(IxI)'!BF17/'MIP(IxI)_TFEVP'!BF17-1)*100,0)</f>
        <v>3.7747582837255322E-13</v>
      </c>
      <c r="BG17" s="247">
        <f>IFERROR(('Sim_MIP_Of_(IxI)'!BG17/'MIP(IxI)_TFEVP'!BG17-1)*100,0)</f>
        <v>-3.1086244689504383E-13</v>
      </c>
      <c r="BH17" s="247">
        <f>IFERROR(('Sim_MIP_Of_(IxI)'!BH17/'MIP(IxI)_TFEVP'!BH17-1)*100,0)</f>
        <v>-7.7715611723760958E-14</v>
      </c>
      <c r="BI17" s="247">
        <f>IFERROR(('Sim_MIP_Of_(IxI)'!BI17/'MIP(IxI)_TFEVP'!BI17-1)*100,0)</f>
        <v>-2.2204460492503131E-13</v>
      </c>
      <c r="BJ17" s="247">
        <f>IFERROR(('Sim_MIP_Of_(IxI)'!BJ17/'MIP(IxI)_TFEVP'!BJ17-1)*100,0)</f>
        <v>0</v>
      </c>
      <c r="BK17" s="247">
        <f>IFERROR(('Sim_MIP_Of_(IxI)'!BK17/'MIP(IxI)_TFEVP'!BK17-1)*100,0)</f>
        <v>4.8849813083506888E-13</v>
      </c>
      <c r="BL17" s="247">
        <f>IFERROR(('Sim_MIP_Of_(IxI)'!BL17/'MIP(IxI)_TFEVP'!BL17-1)*100,0)</f>
        <v>2.6645352591003757E-13</v>
      </c>
      <c r="BM17" s="247">
        <f>IFERROR(('Sim_MIP_Of_(IxI)'!BM17/'MIP(IxI)_TFEVP'!BM17-1)*100,0)</f>
        <v>2.6645352591003757E-13</v>
      </c>
      <c r="BN17" s="247">
        <f>IFERROR(('Sim_MIP_Of_(IxI)'!BN17/'MIP(IxI)_TFEVP'!BN17-1)*100,0)</f>
        <v>6.6613381477509392E-14</v>
      </c>
      <c r="BO17" s="247">
        <f>IFERROR(('Sim_MIP_Of_(IxI)'!BO17/'MIP(IxI)_TFEVP'!BO17-1)*100,0)</f>
        <v>1.9984014443252818E-13</v>
      </c>
      <c r="BP17" s="247">
        <f>IFERROR(('Sim_MIP_Of_(IxI)'!BP17/'MIP(IxI)_TFEVP'!BP17-1)*100,0)</f>
        <v>4.4408920985006262E-14</v>
      </c>
      <c r="BQ17" s="247">
        <f>IFERROR(('Sim_MIP_Of_(IxI)'!BQ17/'MIP(IxI)_TFEVP'!BQ17-1)*100,0)</f>
        <v>1.3322676295501878E-13</v>
      </c>
      <c r="BR17" s="247">
        <f>IFERROR(('Sim_MIP_Of_(IxI)'!BR17/'MIP(IxI)_TFEVP'!BR17-1)*100,0)</f>
        <v>2.2204460492503131E-14</v>
      </c>
      <c r="BS17" s="247">
        <f>IFERROR(('Sim_MIP_Of_(IxI)'!BS17/'MIP(IxI)_TFEVP'!BS17-1)*100,0)</f>
        <v>1.3322676295501878E-13</v>
      </c>
      <c r="BT17" s="247">
        <f>IFERROR(('Sim_MIP_Of_(IxI)'!BT17/'MIP(IxI)_TFEVP'!BT17-1)*100,0)</f>
        <v>6.6613381477509392E-14</v>
      </c>
      <c r="BU17" s="247">
        <f>IFERROR(('Sim_MIP_Of_(IxI)'!BU17/'MIP(IxI)_TFEVP'!BU17-1)*100,0)</f>
        <v>2.4424906541753444E-13</v>
      </c>
      <c r="BV17" s="247">
        <f>IFERROR(('Sim_MIP_Of_(IxI)'!BV17/'MIP(IxI)_TFEVP'!BV17-1)*100,0)</f>
        <v>-9.9920072216264089E-14</v>
      </c>
      <c r="BW17" s="247">
        <f>IFERROR(('Sim_MIP_Of_(IxI)'!BW17/'MIP(IxI)_TFEVP'!BW17-1)*100,0)</f>
        <v>2.2204460492503131E-13</v>
      </c>
      <c r="BX17" s="247">
        <f>IFERROR(('Sim_MIP_Of_(IxI)'!BX17/'MIP(IxI)_TFEVP'!BX17-1)*100,0)</f>
        <v>-2.1094237467877974E-13</v>
      </c>
      <c r="BY17" s="247">
        <f>IFERROR(('Sim_MIP_Of_(IxI)'!BY17/'MIP(IxI)_TFEVP'!BY17-1)*100,0)</f>
        <v>1.7763568394002505E-13</v>
      </c>
      <c r="BZ17" s="247">
        <f>IFERROR(('Sim_MIP_Of_(IxI)'!BZ17/'MIP(IxI)_TFEVP'!BZ17-1)*100,0)</f>
        <v>-3.3306690738754696E-14</v>
      </c>
      <c r="CA17" s="265">
        <f>IFERROR(('Sim_MIP_Of_(IxI)'!CA17/'MIP(IxI)_TFEVP'!CA17-1)*100,0)</f>
        <v>0</v>
      </c>
      <c r="CB17" s="256">
        <f>IFERROR(('Sim_MIP_Of_(IxI)'!CB17/'MIP(IxI)_TFEVP'!CB17-1)*100,0)</f>
        <v>1.1102230246251565E-13</v>
      </c>
      <c r="CC17" s="246">
        <f>IFERROR(('Sim_MIP_Of_(IxI)'!CC17/'MIP(IxI)_TFEVP'!CC17-1)*100,0)</f>
        <v>-1.3322676295501878E-13</v>
      </c>
      <c r="CD17" s="247">
        <f>IFERROR(('Sim_MIP_Of_(IxI)'!CD17/'MIP(IxI)_TFEVP'!CD17-1)*100,0)</f>
        <v>0</v>
      </c>
      <c r="CE17" s="247">
        <f>IFERROR(('Sim_MIP_Of_(IxI)'!CE17/'MIP(IxI)_TFEVP'!CE17-1)*100,0)</f>
        <v>0</v>
      </c>
      <c r="CF17" s="247">
        <f>IFERROR(('Sim_MIP_Of_(IxI)'!CF17/'MIP(IxI)_TFEVP'!CF17-1)*100,0)</f>
        <v>4.4408920985006262E-14</v>
      </c>
      <c r="CG17" s="247">
        <f>IFERROR(('Sim_MIP_Of_(IxI)'!CG17/'MIP(IxI)_TFEVP'!CG17-1)*100,0)</f>
        <v>0</v>
      </c>
      <c r="CH17" s="248">
        <f>IFERROR(('Sim_MIP_Of_(IxI)'!CH17/'MIP(IxI)_TFEVP'!CH17-1)*100,0)</f>
        <v>1.1102230246251565E-13</v>
      </c>
      <c r="CI17" s="279">
        <f>IFERROR(('Sim_MIP_Of_(IxI)'!CI17/'MIP(IxI)_TFEVP'!CI17-1)*100,0)</f>
        <v>1.1102230246251565E-13</v>
      </c>
    </row>
    <row r="18" spans="1:87" ht="19.5" x14ac:dyDescent="0.25">
      <c r="A18" s="30"/>
      <c r="B18" s="42" t="s">
        <v>9</v>
      </c>
      <c r="C18" s="43" t="s">
        <v>120</v>
      </c>
      <c r="D18" s="246">
        <f>IFERROR(('Sim_MIP_Of_(IxI)'!D18/'MIP(IxI)_TFEVP'!D18-1)*100,0)</f>
        <v>-1.1102230246251565E-14</v>
      </c>
      <c r="E18" s="247">
        <f>IFERROR(('Sim_MIP_Of_(IxI)'!E18/'MIP(IxI)_TFEVP'!E18-1)*100,0)</f>
        <v>8.8817841970012523E-14</v>
      </c>
      <c r="F18" s="247">
        <f>IFERROR(('Sim_MIP_Of_(IxI)'!F18/'MIP(IxI)_TFEVP'!F18-1)*100,0)</f>
        <v>-3.6637359812630166E-13</v>
      </c>
      <c r="G18" s="247">
        <f>IFERROR(('Sim_MIP_Of_(IxI)'!G18/'MIP(IxI)_TFEVP'!G18-1)*100,0)</f>
        <v>-6.6613381477509392E-14</v>
      </c>
      <c r="H18" s="247">
        <f>IFERROR(('Sim_MIP_Of_(IxI)'!H18/'MIP(IxI)_TFEVP'!H18-1)*100,0)</f>
        <v>-1.4432899320127035E-13</v>
      </c>
      <c r="I18" s="247">
        <f>IFERROR(('Sim_MIP_Of_(IxI)'!I18/'MIP(IxI)_TFEVP'!I18-1)*100,0)</f>
        <v>2.2204460492503131E-14</v>
      </c>
      <c r="J18" s="247">
        <f>IFERROR(('Sim_MIP_Of_(IxI)'!J18/'MIP(IxI)_TFEVP'!J18-1)*100,0)</f>
        <v>2.2204460492503131E-14</v>
      </c>
      <c r="K18" s="247">
        <f>IFERROR(('Sim_MIP_Of_(IxI)'!K18/'MIP(IxI)_TFEVP'!K18-1)*100,0)</f>
        <v>-1.9984014443252818E-13</v>
      </c>
      <c r="L18" s="247">
        <f>IFERROR(('Sim_MIP_Of_(IxI)'!L18/'MIP(IxI)_TFEVP'!L18-1)*100,0)</f>
        <v>-1.5543122344752192E-13</v>
      </c>
      <c r="M18" s="247">
        <f>IFERROR(('Sim_MIP_Of_(IxI)'!M18/'MIP(IxI)_TFEVP'!M18-1)*100,0)</f>
        <v>-3.5527136788005009E-13</v>
      </c>
      <c r="N18" s="247">
        <f>IFERROR(('Sim_MIP_Of_(IxI)'!N18/'MIP(IxI)_TFEVP'!N18-1)*100,0)</f>
        <v>-6.6613381477509392E-14</v>
      </c>
      <c r="O18" s="247">
        <f>IFERROR(('Sim_MIP_Of_(IxI)'!O18/'MIP(IxI)_TFEVP'!O18-1)*100,0)</f>
        <v>1.5543122344752192E-13</v>
      </c>
      <c r="P18" s="247">
        <f>IFERROR(('Sim_MIP_Of_(IxI)'!P18/'MIP(IxI)_TFEVP'!P18-1)*100,0)</f>
        <v>-8.8817841970012523E-14</v>
      </c>
      <c r="Q18" s="247">
        <f>IFERROR(('Sim_MIP_Of_(IxI)'!Q18/'MIP(IxI)_TFEVP'!Q18-1)*100,0)</f>
        <v>-2.2204460492503131E-13</v>
      </c>
      <c r="R18" s="247">
        <f>IFERROR(('Sim_MIP_Of_(IxI)'!R18/'MIP(IxI)_TFEVP'!R18-1)*100,0)</f>
        <v>-7.7715611723760958E-14</v>
      </c>
      <c r="S18" s="247">
        <f>IFERROR(('Sim_MIP_Of_(IxI)'!S18/'MIP(IxI)_TFEVP'!S18-1)*100,0)</f>
        <v>1.1102230246251565E-13</v>
      </c>
      <c r="T18" s="247">
        <f>IFERROR(('Sim_MIP_Of_(IxI)'!T18/'MIP(IxI)_TFEVP'!T18-1)*100,0)</f>
        <v>1.3322676295501878E-13</v>
      </c>
      <c r="U18" s="247">
        <f>IFERROR(('Sim_MIP_Of_(IxI)'!U18/'MIP(IxI)_TFEVP'!U18-1)*100,0)</f>
        <v>-5.5511151231257827E-14</v>
      </c>
      <c r="V18" s="247">
        <f>IFERROR(('Sim_MIP_Of_(IxI)'!V18/'MIP(IxI)_TFEVP'!V18-1)*100,0)</f>
        <v>3.5527136788005009E-13</v>
      </c>
      <c r="W18" s="247">
        <f>IFERROR(('Sim_MIP_Of_(IxI)'!W18/'MIP(IxI)_TFEVP'!W18-1)*100,0)</f>
        <v>-1.8873791418627661E-13</v>
      </c>
      <c r="X18" s="247">
        <f>IFERROR(('Sim_MIP_Of_(IxI)'!X18/'MIP(IxI)_TFEVP'!X18-1)*100,0)</f>
        <v>6.6613381477509392E-14</v>
      </c>
      <c r="Y18" s="247">
        <f>IFERROR(('Sim_MIP_Of_(IxI)'!Y18/'MIP(IxI)_TFEVP'!Y18-1)*100,0)</f>
        <v>1.1102230246251565E-13</v>
      </c>
      <c r="Z18" s="247">
        <f>IFERROR(('Sim_MIP_Of_(IxI)'!Z18/'MIP(IxI)_TFEVP'!Z18-1)*100,0)</f>
        <v>2.2204460492503131E-13</v>
      </c>
      <c r="AA18" s="247">
        <f>IFERROR(('Sim_MIP_Of_(IxI)'!AA18/'MIP(IxI)_TFEVP'!AA18-1)*100,0)</f>
        <v>-5.5511151231257827E-14</v>
      </c>
      <c r="AB18" s="247">
        <f>IFERROR(('Sim_MIP_Of_(IxI)'!AB18/'MIP(IxI)_TFEVP'!AB18-1)*100,0)</f>
        <v>-1.7763568394002505E-13</v>
      </c>
      <c r="AC18" s="247">
        <f>IFERROR(('Sim_MIP_Of_(IxI)'!AC18/'MIP(IxI)_TFEVP'!AC18-1)*100,0)</f>
        <v>3.3306690738754696E-13</v>
      </c>
      <c r="AD18" s="247">
        <f>IFERROR(('Sim_MIP_Of_(IxI)'!AD18/'MIP(IxI)_TFEVP'!AD18-1)*100,0)</f>
        <v>2.2204460492503131E-13</v>
      </c>
      <c r="AE18" s="247">
        <f>IFERROR(('Sim_MIP_Of_(IxI)'!AE18/'MIP(IxI)_TFEVP'!AE18-1)*100,0)</f>
        <v>1.5543122344752192E-13</v>
      </c>
      <c r="AF18" s="247">
        <f>IFERROR(('Sim_MIP_Of_(IxI)'!AF18/'MIP(IxI)_TFEVP'!AF18-1)*100,0)</f>
        <v>-2.7755575615628914E-13</v>
      </c>
      <c r="AG18" s="247">
        <f>IFERROR(('Sim_MIP_Of_(IxI)'!AG18/'MIP(IxI)_TFEVP'!AG18-1)*100,0)</f>
        <v>-1.8873791418627661E-13</v>
      </c>
      <c r="AH18" s="247">
        <f>IFERROR(('Sim_MIP_Of_(IxI)'!AH18/'MIP(IxI)_TFEVP'!AH18-1)*100,0)</f>
        <v>-7.7715611723760958E-14</v>
      </c>
      <c r="AI18" s="247">
        <f>IFERROR(('Sim_MIP_Of_(IxI)'!AI18/'MIP(IxI)_TFEVP'!AI18-1)*100,0)</f>
        <v>2.2204460492503131E-14</v>
      </c>
      <c r="AJ18" s="247">
        <f>IFERROR(('Sim_MIP_Of_(IxI)'!AJ18/'MIP(IxI)_TFEVP'!AJ18-1)*100,0)</f>
        <v>0</v>
      </c>
      <c r="AK18" s="247">
        <f>IFERROR(('Sim_MIP_Of_(IxI)'!AK18/'MIP(IxI)_TFEVP'!AK18-1)*100,0)</f>
        <v>-2.6645352591003757E-13</v>
      </c>
      <c r="AL18" s="247">
        <f>IFERROR(('Sim_MIP_Of_(IxI)'!AL18/'MIP(IxI)_TFEVP'!AL18-1)*100,0)</f>
        <v>1.5543122344752192E-13</v>
      </c>
      <c r="AM18" s="247">
        <f>IFERROR(('Sim_MIP_Of_(IxI)'!AM18/'MIP(IxI)_TFEVP'!AM18-1)*100,0)</f>
        <v>4.4408920985006262E-14</v>
      </c>
      <c r="AN18" s="247">
        <f>IFERROR(('Sim_MIP_Of_(IxI)'!AN18/'MIP(IxI)_TFEVP'!AN18-1)*100,0)</f>
        <v>-1.7763568394002505E-13</v>
      </c>
      <c r="AO18" s="247">
        <f>IFERROR(('Sim_MIP_Of_(IxI)'!AO18/'MIP(IxI)_TFEVP'!AO18-1)*100,0)</f>
        <v>3.1086244689504383E-13</v>
      </c>
      <c r="AP18" s="247">
        <f>IFERROR(('Sim_MIP_Of_(IxI)'!AP18/'MIP(IxI)_TFEVP'!AP18-1)*100,0)</f>
        <v>-4.1078251911130792E-13</v>
      </c>
      <c r="AQ18" s="247">
        <f>IFERROR(('Sim_MIP_Of_(IxI)'!AQ18/'MIP(IxI)_TFEVP'!AQ18-1)*100,0)</f>
        <v>-2.55351295663786E-13</v>
      </c>
      <c r="AR18" s="247">
        <f>IFERROR(('Sim_MIP_Of_(IxI)'!AR18/'MIP(IxI)_TFEVP'!AR18-1)*100,0)</f>
        <v>-1.9984014443252818E-13</v>
      </c>
      <c r="AS18" s="247">
        <f>IFERROR(('Sim_MIP_Of_(IxI)'!AS18/'MIP(IxI)_TFEVP'!AS18-1)*100,0)</f>
        <v>-1.6653345369377348E-13</v>
      </c>
      <c r="AT18" s="247">
        <f>IFERROR(('Sim_MIP_Of_(IxI)'!AT18/'MIP(IxI)_TFEVP'!AT18-1)*100,0)</f>
        <v>-7.7715611723760958E-14</v>
      </c>
      <c r="AU18" s="247">
        <f>IFERROR(('Sim_MIP_Of_(IxI)'!AU18/'MIP(IxI)_TFEVP'!AU18-1)*100,0)</f>
        <v>-2.7755575615628914E-13</v>
      </c>
      <c r="AV18" s="247">
        <f>IFERROR(('Sim_MIP_Of_(IxI)'!AV18/'MIP(IxI)_TFEVP'!AV18-1)*100,0)</f>
        <v>3.3306690738754696E-13</v>
      </c>
      <c r="AW18" s="247">
        <f>IFERROR(('Sim_MIP_Of_(IxI)'!AW18/'MIP(IxI)_TFEVP'!AW18-1)*100,0)</f>
        <v>8.8817841970012523E-14</v>
      </c>
      <c r="AX18" s="247">
        <f>IFERROR(('Sim_MIP_Of_(IxI)'!AX18/'MIP(IxI)_TFEVP'!AX18-1)*100,0)</f>
        <v>-1.6653345369377348E-13</v>
      </c>
      <c r="AY18" s="247">
        <f>IFERROR(('Sim_MIP_Of_(IxI)'!AY18/'MIP(IxI)_TFEVP'!AY18-1)*100,0)</f>
        <v>8.8817841970012523E-14</v>
      </c>
      <c r="AZ18" s="247">
        <f>IFERROR(('Sim_MIP_Of_(IxI)'!AZ18/'MIP(IxI)_TFEVP'!AZ18-1)*100,0)</f>
        <v>1.3322676295501878E-13</v>
      </c>
      <c r="BA18" s="247">
        <f>IFERROR(('Sim_MIP_Of_(IxI)'!BA18/'MIP(IxI)_TFEVP'!BA18-1)*100,0)</f>
        <v>-1.2212453270876722E-13</v>
      </c>
      <c r="BB18" s="247">
        <f>IFERROR(('Sim_MIP_Of_(IxI)'!BB18/'MIP(IxI)_TFEVP'!BB18-1)*100,0)</f>
        <v>-7.7715611723760958E-14</v>
      </c>
      <c r="BC18" s="247">
        <f>IFERROR(('Sim_MIP_Of_(IxI)'!BC18/'MIP(IxI)_TFEVP'!BC18-1)*100,0)</f>
        <v>-5.5511151231257827E-14</v>
      </c>
      <c r="BD18" s="247">
        <f>IFERROR(('Sim_MIP_Of_(IxI)'!BD18/'MIP(IxI)_TFEVP'!BD18-1)*100,0)</f>
        <v>-2.2204460492503131E-14</v>
      </c>
      <c r="BE18" s="247">
        <f>IFERROR(('Sim_MIP_Of_(IxI)'!BE18/'MIP(IxI)_TFEVP'!BE18-1)*100,0)</f>
        <v>-2.1094237467877974E-13</v>
      </c>
      <c r="BF18" s="247">
        <f>IFERROR(('Sim_MIP_Of_(IxI)'!BF18/'MIP(IxI)_TFEVP'!BF18-1)*100,0)</f>
        <v>-1.2212453270876722E-13</v>
      </c>
      <c r="BG18" s="247">
        <f>IFERROR(('Sim_MIP_Of_(IxI)'!BG18/'MIP(IxI)_TFEVP'!BG18-1)*100,0)</f>
        <v>8.8817841970012523E-14</v>
      </c>
      <c r="BH18" s="247">
        <f>IFERROR(('Sim_MIP_Of_(IxI)'!BH18/'MIP(IxI)_TFEVP'!BH18-1)*100,0)</f>
        <v>-2.3314683517128287E-13</v>
      </c>
      <c r="BI18" s="247">
        <f>IFERROR(('Sim_MIP_Of_(IxI)'!BI18/'MIP(IxI)_TFEVP'!BI18-1)*100,0)</f>
        <v>-2.2204460492503131E-14</v>
      </c>
      <c r="BJ18" s="247">
        <f>IFERROR(('Sim_MIP_Of_(IxI)'!BJ18/'MIP(IxI)_TFEVP'!BJ18-1)*100,0)</f>
        <v>-9.9920072216264089E-14</v>
      </c>
      <c r="BK18" s="247">
        <f>IFERROR(('Sim_MIP_Of_(IxI)'!BK18/'MIP(IxI)_TFEVP'!BK18-1)*100,0)</f>
        <v>3.1086244689504383E-13</v>
      </c>
      <c r="BL18" s="247">
        <f>IFERROR(('Sim_MIP_Of_(IxI)'!BL18/'MIP(IxI)_TFEVP'!BL18-1)*100,0)</f>
        <v>-4.4408920985006262E-14</v>
      </c>
      <c r="BM18" s="247">
        <f>IFERROR(('Sim_MIP_Of_(IxI)'!BM18/'MIP(IxI)_TFEVP'!BM18-1)*100,0)</f>
        <v>3.1086244689504383E-13</v>
      </c>
      <c r="BN18" s="247">
        <f>IFERROR(('Sim_MIP_Of_(IxI)'!BN18/'MIP(IxI)_TFEVP'!BN18-1)*100,0)</f>
        <v>-3.4416913763379853E-13</v>
      </c>
      <c r="BO18" s="247">
        <f>IFERROR(('Sim_MIP_Of_(IxI)'!BO18/'MIP(IxI)_TFEVP'!BO18-1)*100,0)</f>
        <v>-3.3306690738754696E-13</v>
      </c>
      <c r="BP18" s="247">
        <f>IFERROR(('Sim_MIP_Of_(IxI)'!BP18/'MIP(IxI)_TFEVP'!BP18-1)*100,0)</f>
        <v>-7.7715611723760958E-14</v>
      </c>
      <c r="BQ18" s="247">
        <f>IFERROR(('Sim_MIP_Of_(IxI)'!BQ18/'MIP(IxI)_TFEVP'!BQ18-1)*100,0)</f>
        <v>0</v>
      </c>
      <c r="BR18" s="247">
        <f>IFERROR(('Sim_MIP_Of_(IxI)'!BR18/'MIP(IxI)_TFEVP'!BR18-1)*100,0)</f>
        <v>-4.1078251911130792E-13</v>
      </c>
      <c r="BS18" s="247">
        <f>IFERROR(('Sim_MIP_Of_(IxI)'!BS18/'MIP(IxI)_TFEVP'!BS18-1)*100,0)</f>
        <v>-7.7715611723760958E-14</v>
      </c>
      <c r="BT18" s="247">
        <f>IFERROR(('Sim_MIP_Of_(IxI)'!BT18/'MIP(IxI)_TFEVP'!BT18-1)*100,0)</f>
        <v>-9.9920072216264089E-14</v>
      </c>
      <c r="BU18" s="247">
        <f>IFERROR(('Sim_MIP_Of_(IxI)'!BU18/'MIP(IxI)_TFEVP'!BU18-1)*100,0)</f>
        <v>-1.9984014443252818E-13</v>
      </c>
      <c r="BV18" s="247">
        <f>IFERROR(('Sim_MIP_Of_(IxI)'!BV18/'MIP(IxI)_TFEVP'!BV18-1)*100,0)</f>
        <v>6.6613381477509392E-14</v>
      </c>
      <c r="BW18" s="247">
        <f>IFERROR(('Sim_MIP_Of_(IxI)'!BW18/'MIP(IxI)_TFEVP'!BW18-1)*100,0)</f>
        <v>-1.2212453270876722E-13</v>
      </c>
      <c r="BX18" s="247">
        <f>IFERROR(('Sim_MIP_Of_(IxI)'!BX18/'MIP(IxI)_TFEVP'!BX18-1)*100,0)</f>
        <v>-4.4408920985006262E-14</v>
      </c>
      <c r="BY18" s="247">
        <f>IFERROR(('Sim_MIP_Of_(IxI)'!BY18/'MIP(IxI)_TFEVP'!BY18-1)*100,0)</f>
        <v>6.6613381477509392E-14</v>
      </c>
      <c r="BZ18" s="247">
        <f>IFERROR(('Sim_MIP_Of_(IxI)'!BZ18/'MIP(IxI)_TFEVP'!BZ18-1)*100,0)</f>
        <v>-1.1102230246251565E-13</v>
      </c>
      <c r="CA18" s="265">
        <f>IFERROR(('Sim_MIP_Of_(IxI)'!CA18/'MIP(IxI)_TFEVP'!CA18-1)*100,0)</f>
        <v>0</v>
      </c>
      <c r="CB18" s="256">
        <f>IFERROR(('Sim_MIP_Of_(IxI)'!CB18/'MIP(IxI)_TFEVP'!CB18-1)*100,0)</f>
        <v>1.5543122344752192E-13</v>
      </c>
      <c r="CC18" s="246">
        <f>IFERROR(('Sim_MIP_Of_(IxI)'!CC18/'MIP(IxI)_TFEVP'!CC18-1)*100,0)</f>
        <v>-2.3314683517128287E-13</v>
      </c>
      <c r="CD18" s="247">
        <f>IFERROR(('Sim_MIP_Of_(IxI)'!CD18/'MIP(IxI)_TFEVP'!CD18-1)*100,0)</f>
        <v>0</v>
      </c>
      <c r="CE18" s="247">
        <f>IFERROR(('Sim_MIP_Of_(IxI)'!CE18/'MIP(IxI)_TFEVP'!CE18-1)*100,0)</f>
        <v>0</v>
      </c>
      <c r="CF18" s="247">
        <f>IFERROR(('Sim_MIP_Of_(IxI)'!CF18/'MIP(IxI)_TFEVP'!CF18-1)*100,0)</f>
        <v>1.5543122344752192E-13</v>
      </c>
      <c r="CG18" s="247">
        <f>IFERROR(('Sim_MIP_Of_(IxI)'!CG18/'MIP(IxI)_TFEVP'!CG18-1)*100,0)</f>
        <v>-9.9920072216264089E-14</v>
      </c>
      <c r="CH18" s="248">
        <f>IFERROR(('Sim_MIP_Of_(IxI)'!CH18/'MIP(IxI)_TFEVP'!CH18-1)*100,0)</f>
        <v>4.4408920985006262E-14</v>
      </c>
      <c r="CI18" s="279">
        <f>IFERROR(('Sim_MIP_Of_(IxI)'!CI18/'MIP(IxI)_TFEVP'!CI18-1)*100,0)</f>
        <v>0</v>
      </c>
    </row>
    <row r="19" spans="1:87" ht="19.5" x14ac:dyDescent="0.25">
      <c r="A19" s="30"/>
      <c r="B19" s="42" t="s">
        <v>10</v>
      </c>
      <c r="C19" s="43" t="s">
        <v>121</v>
      </c>
      <c r="D19" s="246">
        <f>IFERROR(('Sim_MIP_Of_(IxI)'!D19/'MIP(IxI)_TFEVP'!D19-1)*100,0)</f>
        <v>-4.4408920985006262E-14</v>
      </c>
      <c r="E19" s="247">
        <f>IFERROR(('Sim_MIP_Of_(IxI)'!E19/'MIP(IxI)_TFEVP'!E19-1)*100,0)</f>
        <v>5.773159728050814E-13</v>
      </c>
      <c r="F19" s="247">
        <f>IFERROR(('Sim_MIP_Of_(IxI)'!F19/'MIP(IxI)_TFEVP'!F19-1)*100,0)</f>
        <v>4.4408920985006262E-13</v>
      </c>
      <c r="G19" s="247">
        <f>IFERROR(('Sim_MIP_Of_(IxI)'!G19/'MIP(IxI)_TFEVP'!G19-1)*100,0)</f>
        <v>3.3306690738754696E-13</v>
      </c>
      <c r="H19" s="247">
        <f>IFERROR(('Sim_MIP_Of_(IxI)'!H19/'MIP(IxI)_TFEVP'!H19-1)*100,0)</f>
        <v>2.886579864025407E-13</v>
      </c>
      <c r="I19" s="247">
        <f>IFERROR(('Sim_MIP_Of_(IxI)'!I19/'MIP(IxI)_TFEVP'!I19-1)*100,0)</f>
        <v>3.5527136788005009E-13</v>
      </c>
      <c r="J19" s="247">
        <f>IFERROR(('Sim_MIP_Of_(IxI)'!J19/'MIP(IxI)_TFEVP'!J19-1)*100,0)</f>
        <v>3.7747582837255322E-13</v>
      </c>
      <c r="K19" s="247">
        <f>IFERROR(('Sim_MIP_Of_(IxI)'!K19/'MIP(IxI)_TFEVP'!K19-1)*100,0)</f>
        <v>1.5543122344752192E-13</v>
      </c>
      <c r="L19" s="247">
        <f>IFERROR(('Sim_MIP_Of_(IxI)'!L19/'MIP(IxI)_TFEVP'!L19-1)*100,0)</f>
        <v>5.3290705182007514E-13</v>
      </c>
      <c r="M19" s="247">
        <f>IFERROR(('Sim_MIP_Of_(IxI)'!M19/'MIP(IxI)_TFEVP'!M19-1)*100,0)</f>
        <v>2.6645352591003757E-13</v>
      </c>
      <c r="N19" s="247">
        <f>IFERROR(('Sim_MIP_Of_(IxI)'!N19/'MIP(IxI)_TFEVP'!N19-1)*100,0)</f>
        <v>2.2204460492503131E-14</v>
      </c>
      <c r="O19" s="247">
        <f>IFERROR(('Sim_MIP_Of_(IxI)'!O19/'MIP(IxI)_TFEVP'!O19-1)*100,0)</f>
        <v>1.5543122344752192E-13</v>
      </c>
      <c r="P19" s="247">
        <f>IFERROR(('Sim_MIP_Of_(IxI)'!P19/'MIP(IxI)_TFEVP'!P19-1)*100,0)</f>
        <v>5.1070259132757201E-13</v>
      </c>
      <c r="Q19" s="247">
        <f>IFERROR(('Sim_MIP_Of_(IxI)'!Q19/'MIP(IxI)_TFEVP'!Q19-1)*100,0)</f>
        <v>3.7747582837255322E-13</v>
      </c>
      <c r="R19" s="247">
        <f>IFERROR(('Sim_MIP_Of_(IxI)'!R19/'MIP(IxI)_TFEVP'!R19-1)*100,0)</f>
        <v>3.7747582837255322E-13</v>
      </c>
      <c r="S19" s="247">
        <f>IFERROR(('Sim_MIP_Of_(IxI)'!S19/'MIP(IxI)_TFEVP'!S19-1)*100,0)</f>
        <v>2.2204460492503131E-13</v>
      </c>
      <c r="T19" s="247">
        <f>IFERROR(('Sim_MIP_Of_(IxI)'!T19/'MIP(IxI)_TFEVP'!T19-1)*100,0)</f>
        <v>4.2188474935755949E-13</v>
      </c>
      <c r="U19" s="247">
        <f>IFERROR(('Sim_MIP_Of_(IxI)'!U19/'MIP(IxI)_TFEVP'!U19-1)*100,0)</f>
        <v>1.9984014443252818E-13</v>
      </c>
      <c r="V19" s="247">
        <f>IFERROR(('Sim_MIP_Of_(IxI)'!V19/'MIP(IxI)_TFEVP'!V19-1)*100,0)</f>
        <v>2.2204460492503131E-13</v>
      </c>
      <c r="W19" s="247">
        <f>IFERROR(('Sim_MIP_Of_(IxI)'!W19/'MIP(IxI)_TFEVP'!W19-1)*100,0)</f>
        <v>6.2172489379008766E-13</v>
      </c>
      <c r="X19" s="247">
        <f>IFERROR(('Sim_MIP_Of_(IxI)'!X19/'MIP(IxI)_TFEVP'!X19-1)*100,0)</f>
        <v>2.6645352591003757E-13</v>
      </c>
      <c r="Y19" s="247">
        <f>IFERROR(('Sim_MIP_Of_(IxI)'!Y19/'MIP(IxI)_TFEVP'!Y19-1)*100,0)</f>
        <v>5.1070259132757201E-13</v>
      </c>
      <c r="Z19" s="247">
        <f>IFERROR(('Sim_MIP_Of_(IxI)'!Z19/'MIP(IxI)_TFEVP'!Z19-1)*100,0)</f>
        <v>1.3322676295501878E-13</v>
      </c>
      <c r="AA19" s="247">
        <f>IFERROR(('Sim_MIP_Of_(IxI)'!AA19/'MIP(IxI)_TFEVP'!AA19-1)*100,0)</f>
        <v>3.1086244689504383E-13</v>
      </c>
      <c r="AB19" s="247">
        <f>IFERROR(('Sim_MIP_Of_(IxI)'!AB19/'MIP(IxI)_TFEVP'!AB19-1)*100,0)</f>
        <v>5.5511151231257827E-13</v>
      </c>
      <c r="AC19" s="247">
        <f>IFERROR(('Sim_MIP_Of_(IxI)'!AC19/'MIP(IxI)_TFEVP'!AC19-1)*100,0)</f>
        <v>-1.9984014443252818E-13</v>
      </c>
      <c r="AD19" s="247">
        <f>IFERROR(('Sim_MIP_Of_(IxI)'!AD19/'MIP(IxI)_TFEVP'!AD19-1)*100,0)</f>
        <v>4.4408920985006262E-13</v>
      </c>
      <c r="AE19" s="247">
        <f>IFERROR(('Sim_MIP_Of_(IxI)'!AE19/'MIP(IxI)_TFEVP'!AE19-1)*100,0)</f>
        <v>1.9984014443252818E-13</v>
      </c>
      <c r="AF19" s="247">
        <f>IFERROR(('Sim_MIP_Of_(IxI)'!AF19/'MIP(IxI)_TFEVP'!AF19-1)*100,0)</f>
        <v>2.2204460492503131E-13</v>
      </c>
      <c r="AG19" s="247">
        <f>IFERROR(('Sim_MIP_Of_(IxI)'!AG19/'MIP(IxI)_TFEVP'!AG19-1)*100,0)</f>
        <v>-1.7763568394002505E-13</v>
      </c>
      <c r="AH19" s="247">
        <f>IFERROR(('Sim_MIP_Of_(IxI)'!AH19/'MIP(IxI)_TFEVP'!AH19-1)*100,0)</f>
        <v>4.2188474935755949E-13</v>
      </c>
      <c r="AI19" s="247">
        <f>IFERROR(('Sim_MIP_Of_(IxI)'!AI19/'MIP(IxI)_TFEVP'!AI19-1)*100,0)</f>
        <v>5.773159728050814E-13</v>
      </c>
      <c r="AJ19" s="247">
        <f>IFERROR(('Sim_MIP_Of_(IxI)'!AJ19/'MIP(IxI)_TFEVP'!AJ19-1)*100,0)</f>
        <v>0</v>
      </c>
      <c r="AK19" s="247">
        <f>IFERROR(('Sim_MIP_Of_(IxI)'!AK19/'MIP(IxI)_TFEVP'!AK19-1)*100,0)</f>
        <v>2.2204460492503131E-13</v>
      </c>
      <c r="AL19" s="247">
        <f>IFERROR(('Sim_MIP_Of_(IxI)'!AL19/'MIP(IxI)_TFEVP'!AL19-1)*100,0)</f>
        <v>4.4408920985006262E-14</v>
      </c>
      <c r="AM19" s="247">
        <f>IFERROR(('Sim_MIP_Of_(IxI)'!AM19/'MIP(IxI)_TFEVP'!AM19-1)*100,0)</f>
        <v>3.1086244689504383E-13</v>
      </c>
      <c r="AN19" s="247">
        <f>IFERROR(('Sim_MIP_Of_(IxI)'!AN19/'MIP(IxI)_TFEVP'!AN19-1)*100,0)</f>
        <v>0</v>
      </c>
      <c r="AO19" s="247">
        <f>IFERROR(('Sim_MIP_Of_(IxI)'!AO19/'MIP(IxI)_TFEVP'!AO19-1)*100,0)</f>
        <v>4.4408920985006262E-13</v>
      </c>
      <c r="AP19" s="247">
        <f>IFERROR(('Sim_MIP_Of_(IxI)'!AP19/'MIP(IxI)_TFEVP'!AP19-1)*100,0)</f>
        <v>2.2204460492503131E-14</v>
      </c>
      <c r="AQ19" s="247">
        <f>IFERROR(('Sim_MIP_Of_(IxI)'!AQ19/'MIP(IxI)_TFEVP'!AQ19-1)*100,0)</f>
        <v>3.1086244689504383E-13</v>
      </c>
      <c r="AR19" s="247">
        <f>IFERROR(('Sim_MIP_Of_(IxI)'!AR19/'MIP(IxI)_TFEVP'!AR19-1)*100,0)</f>
        <v>4.4408920985006262E-14</v>
      </c>
      <c r="AS19" s="247">
        <f>IFERROR(('Sim_MIP_Of_(IxI)'!AS19/'MIP(IxI)_TFEVP'!AS19-1)*100,0)</f>
        <v>2.6645352591003757E-13</v>
      </c>
      <c r="AT19" s="247">
        <f>IFERROR(('Sim_MIP_Of_(IxI)'!AT19/'MIP(IxI)_TFEVP'!AT19-1)*100,0)</f>
        <v>2.4424906541753444E-13</v>
      </c>
      <c r="AU19" s="247">
        <f>IFERROR(('Sim_MIP_Of_(IxI)'!AU19/'MIP(IxI)_TFEVP'!AU19-1)*100,0)</f>
        <v>2.886579864025407E-13</v>
      </c>
      <c r="AV19" s="247">
        <f>IFERROR(('Sim_MIP_Of_(IxI)'!AV19/'MIP(IxI)_TFEVP'!AV19-1)*100,0)</f>
        <v>2.4424906541753444E-13</v>
      </c>
      <c r="AW19" s="247">
        <f>IFERROR(('Sim_MIP_Of_(IxI)'!AW19/'MIP(IxI)_TFEVP'!AW19-1)*100,0)</f>
        <v>5.3290705182007514E-13</v>
      </c>
      <c r="AX19" s="247">
        <f>IFERROR(('Sim_MIP_Of_(IxI)'!AX19/'MIP(IxI)_TFEVP'!AX19-1)*100,0)</f>
        <v>4.6629367034256575E-13</v>
      </c>
      <c r="AY19" s="247">
        <f>IFERROR(('Sim_MIP_Of_(IxI)'!AY19/'MIP(IxI)_TFEVP'!AY19-1)*100,0)</f>
        <v>2.2204460492503131E-13</v>
      </c>
      <c r="AZ19" s="247">
        <f>IFERROR(('Sim_MIP_Of_(IxI)'!AZ19/'MIP(IxI)_TFEVP'!AZ19-1)*100,0)</f>
        <v>4.2188474935755949E-13</v>
      </c>
      <c r="BA19" s="247">
        <f>IFERROR(('Sim_MIP_Of_(IxI)'!BA19/'MIP(IxI)_TFEVP'!BA19-1)*100,0)</f>
        <v>4.6629367034256575E-13</v>
      </c>
      <c r="BB19" s="247">
        <f>IFERROR(('Sim_MIP_Of_(IxI)'!BB19/'MIP(IxI)_TFEVP'!BB19-1)*100,0)</f>
        <v>1.3322676295501878E-13</v>
      </c>
      <c r="BC19" s="247">
        <f>IFERROR(('Sim_MIP_Of_(IxI)'!BC19/'MIP(IxI)_TFEVP'!BC19-1)*100,0)</f>
        <v>3.1086244689504383E-13</v>
      </c>
      <c r="BD19" s="247">
        <f>IFERROR(('Sim_MIP_Of_(IxI)'!BD19/'MIP(IxI)_TFEVP'!BD19-1)*100,0)</f>
        <v>4.4408920985006262E-13</v>
      </c>
      <c r="BE19" s="247">
        <f>IFERROR(('Sim_MIP_Of_(IxI)'!BE19/'MIP(IxI)_TFEVP'!BE19-1)*100,0)</f>
        <v>3.7747582837255322E-13</v>
      </c>
      <c r="BF19" s="247">
        <f>IFERROR(('Sim_MIP_Of_(IxI)'!BF19/'MIP(IxI)_TFEVP'!BF19-1)*100,0)</f>
        <v>3.1086244689504383E-13</v>
      </c>
      <c r="BG19" s="247">
        <f>IFERROR(('Sim_MIP_Of_(IxI)'!BG19/'MIP(IxI)_TFEVP'!BG19-1)*100,0)</f>
        <v>3.1086244689504383E-13</v>
      </c>
      <c r="BH19" s="247">
        <f>IFERROR(('Sim_MIP_Of_(IxI)'!BH19/'MIP(IxI)_TFEVP'!BH19-1)*100,0)</f>
        <v>5.3290705182007514E-13</v>
      </c>
      <c r="BI19" s="247">
        <f>IFERROR(('Sim_MIP_Of_(IxI)'!BI19/'MIP(IxI)_TFEVP'!BI19-1)*100,0)</f>
        <v>5.1070259132757201E-13</v>
      </c>
      <c r="BJ19" s="247">
        <f>IFERROR(('Sim_MIP_Of_(IxI)'!BJ19/'MIP(IxI)_TFEVP'!BJ19-1)*100,0)</f>
        <v>6.2172489379008766E-13</v>
      </c>
      <c r="BK19" s="247">
        <f>IFERROR(('Sim_MIP_Of_(IxI)'!BK19/'MIP(IxI)_TFEVP'!BK19-1)*100,0)</f>
        <v>1.7763568394002505E-13</v>
      </c>
      <c r="BL19" s="247">
        <f>IFERROR(('Sim_MIP_Of_(IxI)'!BL19/'MIP(IxI)_TFEVP'!BL19-1)*100,0)</f>
        <v>5.3290705182007514E-13</v>
      </c>
      <c r="BM19" s="247">
        <f>IFERROR(('Sim_MIP_Of_(IxI)'!BM19/'MIP(IxI)_TFEVP'!BM19-1)*100,0)</f>
        <v>6.6613381477509392E-14</v>
      </c>
      <c r="BN19" s="247">
        <f>IFERROR(('Sim_MIP_Of_(IxI)'!BN19/'MIP(IxI)_TFEVP'!BN19-1)*100,0)</f>
        <v>1.5543122344752192E-13</v>
      </c>
      <c r="BO19" s="247">
        <f>IFERROR(('Sim_MIP_Of_(IxI)'!BO19/'MIP(IxI)_TFEVP'!BO19-1)*100,0)</f>
        <v>6.6613381477509392E-14</v>
      </c>
      <c r="BP19" s="247">
        <f>IFERROR(('Sim_MIP_Of_(IxI)'!BP19/'MIP(IxI)_TFEVP'!BP19-1)*100,0)</f>
        <v>3.5527136788005009E-13</v>
      </c>
      <c r="BQ19" s="247">
        <f>IFERROR(('Sim_MIP_Of_(IxI)'!BQ19/'MIP(IxI)_TFEVP'!BQ19-1)*100,0)</f>
        <v>3.7747582837255322E-13</v>
      </c>
      <c r="BR19" s="247">
        <f>IFERROR(('Sim_MIP_Of_(IxI)'!BR19/'MIP(IxI)_TFEVP'!BR19-1)*100,0)</f>
        <v>6.2172489379008766E-13</v>
      </c>
      <c r="BS19" s="247">
        <f>IFERROR(('Sim_MIP_Of_(IxI)'!BS19/'MIP(IxI)_TFEVP'!BS19-1)*100,0)</f>
        <v>5.773159728050814E-13</v>
      </c>
      <c r="BT19" s="247">
        <f>IFERROR(('Sim_MIP_Of_(IxI)'!BT19/'MIP(IxI)_TFEVP'!BT19-1)*100,0)</f>
        <v>2.2204460492503131E-13</v>
      </c>
      <c r="BU19" s="247">
        <f>IFERROR(('Sim_MIP_Of_(IxI)'!BU19/'MIP(IxI)_TFEVP'!BU19-1)*100,0)</f>
        <v>5.9952043329758453E-13</v>
      </c>
      <c r="BV19" s="247">
        <f>IFERROR(('Sim_MIP_Of_(IxI)'!BV19/'MIP(IxI)_TFEVP'!BV19-1)*100,0)</f>
        <v>2.4424906541753444E-13</v>
      </c>
      <c r="BW19" s="247">
        <f>IFERROR(('Sim_MIP_Of_(IxI)'!BW19/'MIP(IxI)_TFEVP'!BW19-1)*100,0)</f>
        <v>4.4408920985006262E-13</v>
      </c>
      <c r="BX19" s="247">
        <f>IFERROR(('Sim_MIP_Of_(IxI)'!BX19/'MIP(IxI)_TFEVP'!BX19-1)*100,0)</f>
        <v>2.4424906541753444E-13</v>
      </c>
      <c r="BY19" s="247">
        <f>IFERROR(('Sim_MIP_Of_(IxI)'!BY19/'MIP(IxI)_TFEVP'!BY19-1)*100,0)</f>
        <v>3.1086244689504383E-13</v>
      </c>
      <c r="BZ19" s="247">
        <f>IFERROR(('Sim_MIP_Of_(IxI)'!BZ19/'MIP(IxI)_TFEVP'!BZ19-1)*100,0)</f>
        <v>5.5511151231257827E-13</v>
      </c>
      <c r="CA19" s="265">
        <f>IFERROR(('Sim_MIP_Of_(IxI)'!CA19/'MIP(IxI)_TFEVP'!CA19-1)*100,0)</f>
        <v>0</v>
      </c>
      <c r="CB19" s="256">
        <f>IFERROR(('Sim_MIP_Of_(IxI)'!CB19/'MIP(IxI)_TFEVP'!CB19-1)*100,0)</f>
        <v>3.7747582837255322E-13</v>
      </c>
      <c r="CC19" s="246">
        <f>IFERROR(('Sim_MIP_Of_(IxI)'!CC19/'MIP(IxI)_TFEVP'!CC19-1)*100,0)</f>
        <v>4.6629367034256575E-13</v>
      </c>
      <c r="CD19" s="247">
        <f>IFERROR(('Sim_MIP_Of_(IxI)'!CD19/'MIP(IxI)_TFEVP'!CD19-1)*100,0)</f>
        <v>0</v>
      </c>
      <c r="CE19" s="247">
        <f>IFERROR(('Sim_MIP_Of_(IxI)'!CE19/'MIP(IxI)_TFEVP'!CE19-1)*100,0)</f>
        <v>0</v>
      </c>
      <c r="CF19" s="247">
        <f>IFERROR(('Sim_MIP_Of_(IxI)'!CF19/'MIP(IxI)_TFEVP'!CF19-1)*100,0)</f>
        <v>6.2172489379008766E-13</v>
      </c>
      <c r="CG19" s="247">
        <f>IFERROR(('Sim_MIP_Of_(IxI)'!CG19/'MIP(IxI)_TFEVP'!CG19-1)*100,0)</f>
        <v>4.4408920985006262E-14</v>
      </c>
      <c r="CH19" s="248">
        <f>IFERROR(('Sim_MIP_Of_(IxI)'!CH19/'MIP(IxI)_TFEVP'!CH19-1)*100,0)</f>
        <v>2.6645352591003757E-13</v>
      </c>
      <c r="CI19" s="279">
        <f>IFERROR(('Sim_MIP_Of_(IxI)'!CI19/'MIP(IxI)_TFEVP'!CI19-1)*100,0)</f>
        <v>2.886579864025407E-13</v>
      </c>
    </row>
    <row r="20" spans="1:87" ht="19.5" x14ac:dyDescent="0.25">
      <c r="A20" s="30"/>
      <c r="B20" s="42" t="s">
        <v>11</v>
      </c>
      <c r="C20" s="43" t="s">
        <v>122</v>
      </c>
      <c r="D20" s="246">
        <f>IFERROR(('Sim_MIP_Of_(IxI)'!D20/'MIP(IxI)_TFEVP'!D20-1)*100,0)</f>
        <v>-2.886579864025407E-13</v>
      </c>
      <c r="E20" s="247">
        <f>IFERROR(('Sim_MIP_Of_(IxI)'!E20/'MIP(IxI)_TFEVP'!E20-1)*100,0)</f>
        <v>-1.1102230246251565E-14</v>
      </c>
      <c r="F20" s="247">
        <f>IFERROR(('Sim_MIP_Of_(IxI)'!F20/'MIP(IxI)_TFEVP'!F20-1)*100,0)</f>
        <v>-1.6653345369377348E-13</v>
      </c>
      <c r="G20" s="247">
        <f>IFERROR(('Sim_MIP_Of_(IxI)'!G20/'MIP(IxI)_TFEVP'!G20-1)*100,0)</f>
        <v>-4.2188474935755949E-13</v>
      </c>
      <c r="H20" s="247">
        <f>IFERROR(('Sim_MIP_Of_(IxI)'!H20/'MIP(IxI)_TFEVP'!H20-1)*100,0)</f>
        <v>-9.9920072216264089E-14</v>
      </c>
      <c r="I20" s="247">
        <f>IFERROR(('Sim_MIP_Of_(IxI)'!I20/'MIP(IxI)_TFEVP'!I20-1)*100,0)</f>
        <v>-4.2188474935755949E-13</v>
      </c>
      <c r="J20" s="247">
        <f>IFERROR(('Sim_MIP_Of_(IxI)'!J20/'MIP(IxI)_TFEVP'!J20-1)*100,0)</f>
        <v>-2.1094237467877974E-13</v>
      </c>
      <c r="K20" s="247">
        <f>IFERROR(('Sim_MIP_Of_(IxI)'!K20/'MIP(IxI)_TFEVP'!K20-1)*100,0)</f>
        <v>-7.7715611723760958E-14</v>
      </c>
      <c r="L20" s="247">
        <f>IFERROR(('Sim_MIP_Of_(IxI)'!L20/'MIP(IxI)_TFEVP'!L20-1)*100,0)</f>
        <v>-2.2204460492503131E-13</v>
      </c>
      <c r="M20" s="247">
        <f>IFERROR(('Sim_MIP_Of_(IxI)'!M20/'MIP(IxI)_TFEVP'!M20-1)*100,0)</f>
        <v>-5.5511151231257827E-14</v>
      </c>
      <c r="N20" s="247">
        <f>IFERROR(('Sim_MIP_Of_(IxI)'!N20/'MIP(IxI)_TFEVP'!N20-1)*100,0)</f>
        <v>-1.3322676295501878E-13</v>
      </c>
      <c r="O20" s="247">
        <f>IFERROR(('Sim_MIP_Of_(IxI)'!O20/'MIP(IxI)_TFEVP'!O20-1)*100,0)</f>
        <v>-1.4432899320127035E-13</v>
      </c>
      <c r="P20" s="247">
        <f>IFERROR(('Sim_MIP_Of_(IxI)'!P20/'MIP(IxI)_TFEVP'!P20-1)*100,0)</f>
        <v>-2.886579864025407E-13</v>
      </c>
      <c r="Q20" s="247">
        <f>IFERROR(('Sim_MIP_Of_(IxI)'!Q20/'MIP(IxI)_TFEVP'!Q20-1)*100,0)</f>
        <v>-1.8873791418627661E-13</v>
      </c>
      <c r="R20" s="247">
        <f>IFERROR(('Sim_MIP_Of_(IxI)'!R20/'MIP(IxI)_TFEVP'!R20-1)*100,0)</f>
        <v>-1.5543122344752192E-13</v>
      </c>
      <c r="S20" s="247">
        <f>IFERROR(('Sim_MIP_Of_(IxI)'!S20/'MIP(IxI)_TFEVP'!S20-1)*100,0)</f>
        <v>-4.4408920985006262E-14</v>
      </c>
      <c r="T20" s="247">
        <f>IFERROR(('Sim_MIP_Of_(IxI)'!T20/'MIP(IxI)_TFEVP'!T20-1)*100,0)</f>
        <v>1.7763568394002505E-13</v>
      </c>
      <c r="U20" s="247">
        <f>IFERROR(('Sim_MIP_Of_(IxI)'!U20/'MIP(IxI)_TFEVP'!U20-1)*100,0)</f>
        <v>1.3322676295501878E-13</v>
      </c>
      <c r="V20" s="247">
        <f>IFERROR(('Sim_MIP_Of_(IxI)'!V20/'MIP(IxI)_TFEVP'!V20-1)*100,0)</f>
        <v>-3.1086244689504383E-13</v>
      </c>
      <c r="W20" s="247">
        <f>IFERROR(('Sim_MIP_Of_(IxI)'!W20/'MIP(IxI)_TFEVP'!W20-1)*100,0)</f>
        <v>2.2204460492503131E-13</v>
      </c>
      <c r="X20" s="247">
        <f>IFERROR(('Sim_MIP_Of_(IxI)'!X20/'MIP(IxI)_TFEVP'!X20-1)*100,0)</f>
        <v>-1.8873791418627661E-13</v>
      </c>
      <c r="Y20" s="247">
        <f>IFERROR(('Sim_MIP_Of_(IxI)'!Y20/'MIP(IxI)_TFEVP'!Y20-1)*100,0)</f>
        <v>-1.1102230246251565E-14</v>
      </c>
      <c r="Z20" s="247">
        <f>IFERROR(('Sim_MIP_Of_(IxI)'!Z20/'MIP(IxI)_TFEVP'!Z20-1)*100,0)</f>
        <v>4.4408920985006262E-14</v>
      </c>
      <c r="AA20" s="247">
        <f>IFERROR(('Sim_MIP_Of_(IxI)'!AA20/'MIP(IxI)_TFEVP'!AA20-1)*100,0)</f>
        <v>-1.3322676295501878E-13</v>
      </c>
      <c r="AB20" s="247">
        <f>IFERROR(('Sim_MIP_Of_(IxI)'!AB20/'MIP(IxI)_TFEVP'!AB20-1)*100,0)</f>
        <v>-3.1086244689504383E-13</v>
      </c>
      <c r="AC20" s="247">
        <f>IFERROR(('Sim_MIP_Of_(IxI)'!AC20/'MIP(IxI)_TFEVP'!AC20-1)*100,0)</f>
        <v>-5.5511151231257827E-14</v>
      </c>
      <c r="AD20" s="247">
        <f>IFERROR(('Sim_MIP_Of_(IxI)'!AD20/'MIP(IxI)_TFEVP'!AD20-1)*100,0)</f>
        <v>-2.7755575615628914E-13</v>
      </c>
      <c r="AE20" s="247">
        <f>IFERROR(('Sim_MIP_Of_(IxI)'!AE20/'MIP(IxI)_TFEVP'!AE20-1)*100,0)</f>
        <v>-5.5511151231257827E-14</v>
      </c>
      <c r="AF20" s="247">
        <f>IFERROR(('Sim_MIP_Of_(IxI)'!AF20/'MIP(IxI)_TFEVP'!AF20-1)*100,0)</f>
        <v>-2.886579864025407E-13</v>
      </c>
      <c r="AG20" s="247">
        <f>IFERROR(('Sim_MIP_Of_(IxI)'!AG20/'MIP(IxI)_TFEVP'!AG20-1)*100,0)</f>
        <v>3.1086244689504383E-13</v>
      </c>
      <c r="AH20" s="247">
        <f>IFERROR(('Sim_MIP_Of_(IxI)'!AH20/'MIP(IxI)_TFEVP'!AH20-1)*100,0)</f>
        <v>-1.7763568394002505E-13</v>
      </c>
      <c r="AI20" s="247">
        <f>IFERROR(('Sim_MIP_Of_(IxI)'!AI20/'MIP(IxI)_TFEVP'!AI20-1)*100,0)</f>
        <v>-2.7755575615628914E-13</v>
      </c>
      <c r="AJ20" s="247">
        <f>IFERROR(('Sim_MIP_Of_(IxI)'!AJ20/'MIP(IxI)_TFEVP'!AJ20-1)*100,0)</f>
        <v>0</v>
      </c>
      <c r="AK20" s="247">
        <f>IFERROR(('Sim_MIP_Of_(IxI)'!AK20/'MIP(IxI)_TFEVP'!AK20-1)*100,0)</f>
        <v>-4.6629367034256575E-13</v>
      </c>
      <c r="AL20" s="247">
        <f>IFERROR(('Sim_MIP_Of_(IxI)'!AL20/'MIP(IxI)_TFEVP'!AL20-1)*100,0)</f>
        <v>-3.6637359812630166E-13</v>
      </c>
      <c r="AM20" s="247">
        <f>IFERROR(('Sim_MIP_Of_(IxI)'!AM20/'MIP(IxI)_TFEVP'!AM20-1)*100,0)</f>
        <v>-2.6645352591003757E-13</v>
      </c>
      <c r="AN20" s="247">
        <f>IFERROR(('Sim_MIP_Of_(IxI)'!AN20/'MIP(IxI)_TFEVP'!AN20-1)*100,0)</f>
        <v>6.6613381477509392E-14</v>
      </c>
      <c r="AO20" s="247">
        <f>IFERROR(('Sim_MIP_Of_(IxI)'!AO20/'MIP(IxI)_TFEVP'!AO20-1)*100,0)</f>
        <v>-2.7755575615628914E-13</v>
      </c>
      <c r="AP20" s="247">
        <f>IFERROR(('Sim_MIP_Of_(IxI)'!AP20/'MIP(IxI)_TFEVP'!AP20-1)*100,0)</f>
        <v>-4.8849813083506888E-13</v>
      </c>
      <c r="AQ20" s="247">
        <f>IFERROR(('Sim_MIP_Of_(IxI)'!AQ20/'MIP(IxI)_TFEVP'!AQ20-1)*100,0)</f>
        <v>-5.1070259132757201E-13</v>
      </c>
      <c r="AR20" s="247">
        <f>IFERROR(('Sim_MIP_Of_(IxI)'!AR20/'MIP(IxI)_TFEVP'!AR20-1)*100,0)</f>
        <v>-1.9984014443252818E-13</v>
      </c>
      <c r="AS20" s="247">
        <f>IFERROR(('Sim_MIP_Of_(IxI)'!AS20/'MIP(IxI)_TFEVP'!AS20-1)*100,0)</f>
        <v>-2.2204460492503131E-13</v>
      </c>
      <c r="AT20" s="247">
        <f>IFERROR(('Sim_MIP_Of_(IxI)'!AT20/'MIP(IxI)_TFEVP'!AT20-1)*100,0)</f>
        <v>-1.8873791418627661E-13</v>
      </c>
      <c r="AU20" s="247">
        <f>IFERROR(('Sim_MIP_Of_(IxI)'!AU20/'MIP(IxI)_TFEVP'!AU20-1)*100,0)</f>
        <v>-9.9920072216264089E-14</v>
      </c>
      <c r="AV20" s="247">
        <f>IFERROR(('Sim_MIP_Of_(IxI)'!AV20/'MIP(IxI)_TFEVP'!AV20-1)*100,0)</f>
        <v>-1.8873791418627661E-13</v>
      </c>
      <c r="AW20" s="247">
        <f>IFERROR(('Sim_MIP_Of_(IxI)'!AW20/'MIP(IxI)_TFEVP'!AW20-1)*100,0)</f>
        <v>6.6613381477509392E-14</v>
      </c>
      <c r="AX20" s="247">
        <f>IFERROR(('Sim_MIP_Of_(IxI)'!AX20/'MIP(IxI)_TFEVP'!AX20-1)*100,0)</f>
        <v>-2.3314683517128287E-13</v>
      </c>
      <c r="AY20" s="247">
        <f>IFERROR(('Sim_MIP_Of_(IxI)'!AY20/'MIP(IxI)_TFEVP'!AY20-1)*100,0)</f>
        <v>-1.1102230246251565E-13</v>
      </c>
      <c r="AZ20" s="247">
        <f>IFERROR(('Sim_MIP_Of_(IxI)'!AZ20/'MIP(IxI)_TFEVP'!AZ20-1)*100,0)</f>
        <v>-1.9984014443252818E-13</v>
      </c>
      <c r="BA20" s="247">
        <f>IFERROR(('Sim_MIP_Of_(IxI)'!BA20/'MIP(IxI)_TFEVP'!BA20-1)*100,0)</f>
        <v>-1.6653345369377348E-13</v>
      </c>
      <c r="BB20" s="247">
        <f>IFERROR(('Sim_MIP_Of_(IxI)'!BB20/'MIP(IxI)_TFEVP'!BB20-1)*100,0)</f>
        <v>2.886579864025407E-13</v>
      </c>
      <c r="BC20" s="247">
        <f>IFERROR(('Sim_MIP_Of_(IxI)'!BC20/'MIP(IxI)_TFEVP'!BC20-1)*100,0)</f>
        <v>-2.1094237467877974E-13</v>
      </c>
      <c r="BD20" s="247">
        <f>IFERROR(('Sim_MIP_Of_(IxI)'!BD20/'MIP(IxI)_TFEVP'!BD20-1)*100,0)</f>
        <v>1.3322676295501878E-13</v>
      </c>
      <c r="BE20" s="247">
        <f>IFERROR(('Sim_MIP_Of_(IxI)'!BE20/'MIP(IxI)_TFEVP'!BE20-1)*100,0)</f>
        <v>-1.3322676295501878E-13</v>
      </c>
      <c r="BF20" s="247">
        <f>IFERROR(('Sim_MIP_Of_(IxI)'!BF20/'MIP(IxI)_TFEVP'!BF20-1)*100,0)</f>
        <v>-3.1086244689504383E-13</v>
      </c>
      <c r="BG20" s="247">
        <f>IFERROR(('Sim_MIP_Of_(IxI)'!BG20/'MIP(IxI)_TFEVP'!BG20-1)*100,0)</f>
        <v>-1.8873791418627661E-13</v>
      </c>
      <c r="BH20" s="247">
        <f>IFERROR(('Sim_MIP_Of_(IxI)'!BH20/'MIP(IxI)_TFEVP'!BH20-1)*100,0)</f>
        <v>-9.9920072216264089E-14</v>
      </c>
      <c r="BI20" s="247">
        <f>IFERROR(('Sim_MIP_Of_(IxI)'!BI20/'MIP(IxI)_TFEVP'!BI20-1)*100,0)</f>
        <v>-2.9976021664879227E-13</v>
      </c>
      <c r="BJ20" s="247">
        <f>IFERROR(('Sim_MIP_Of_(IxI)'!BJ20/'MIP(IxI)_TFEVP'!BJ20-1)*100,0)</f>
        <v>-1.7763568394002505E-13</v>
      </c>
      <c r="BK20" s="247">
        <f>IFERROR(('Sim_MIP_Of_(IxI)'!BK20/'MIP(IxI)_TFEVP'!BK20-1)*100,0)</f>
        <v>-3.219646771412954E-13</v>
      </c>
      <c r="BL20" s="247">
        <f>IFERROR(('Sim_MIP_Of_(IxI)'!BL20/'MIP(IxI)_TFEVP'!BL20-1)*100,0)</f>
        <v>-1.3322676295501878E-13</v>
      </c>
      <c r="BM20" s="247">
        <f>IFERROR(('Sim_MIP_Of_(IxI)'!BM20/'MIP(IxI)_TFEVP'!BM20-1)*100,0)</f>
        <v>-1.5543122344752192E-13</v>
      </c>
      <c r="BN20" s="247">
        <f>IFERROR(('Sim_MIP_Of_(IxI)'!BN20/'MIP(IxI)_TFEVP'!BN20-1)*100,0)</f>
        <v>-3.3306690738754696E-14</v>
      </c>
      <c r="BO20" s="247">
        <f>IFERROR(('Sim_MIP_Of_(IxI)'!BO20/'MIP(IxI)_TFEVP'!BO20-1)*100,0)</f>
        <v>-2.2204460492503131E-14</v>
      </c>
      <c r="BP20" s="247">
        <f>IFERROR(('Sim_MIP_Of_(IxI)'!BP20/'MIP(IxI)_TFEVP'!BP20-1)*100,0)</f>
        <v>-4.1078251911130792E-13</v>
      </c>
      <c r="BQ20" s="247">
        <f>IFERROR(('Sim_MIP_Of_(IxI)'!BQ20/'MIP(IxI)_TFEVP'!BQ20-1)*100,0)</f>
        <v>-4.2188474935755949E-13</v>
      </c>
      <c r="BR20" s="247">
        <f>IFERROR(('Sim_MIP_Of_(IxI)'!BR20/'MIP(IxI)_TFEVP'!BR20-1)*100,0)</f>
        <v>-7.7715611723760958E-14</v>
      </c>
      <c r="BS20" s="247">
        <f>IFERROR(('Sim_MIP_Of_(IxI)'!BS20/'MIP(IxI)_TFEVP'!BS20-1)*100,0)</f>
        <v>-2.9976021664879227E-13</v>
      </c>
      <c r="BT20" s="247">
        <f>IFERROR(('Sim_MIP_Of_(IxI)'!BT20/'MIP(IxI)_TFEVP'!BT20-1)*100,0)</f>
        <v>-3.5527136788005009E-13</v>
      </c>
      <c r="BU20" s="247">
        <f>IFERROR(('Sim_MIP_Of_(IxI)'!BU20/'MIP(IxI)_TFEVP'!BU20-1)*100,0)</f>
        <v>-3.3306690738754696E-13</v>
      </c>
      <c r="BV20" s="247">
        <f>IFERROR(('Sim_MIP_Of_(IxI)'!BV20/'MIP(IxI)_TFEVP'!BV20-1)*100,0)</f>
        <v>-1.5543122344752192E-13</v>
      </c>
      <c r="BW20" s="247">
        <f>IFERROR(('Sim_MIP_Of_(IxI)'!BW20/'MIP(IxI)_TFEVP'!BW20-1)*100,0)</f>
        <v>-1.4432899320127035E-13</v>
      </c>
      <c r="BX20" s="247">
        <f>IFERROR(('Sim_MIP_Of_(IxI)'!BX20/'MIP(IxI)_TFEVP'!BX20-1)*100,0)</f>
        <v>-3.4416913763379853E-13</v>
      </c>
      <c r="BY20" s="247">
        <f>IFERROR(('Sim_MIP_Of_(IxI)'!BY20/'MIP(IxI)_TFEVP'!BY20-1)*100,0)</f>
        <v>-2.55351295663786E-13</v>
      </c>
      <c r="BZ20" s="247">
        <f>IFERROR(('Sim_MIP_Of_(IxI)'!BZ20/'MIP(IxI)_TFEVP'!BZ20-1)*100,0)</f>
        <v>-2.6645352591003757E-13</v>
      </c>
      <c r="CA20" s="265">
        <f>IFERROR(('Sim_MIP_Of_(IxI)'!CA20/'MIP(IxI)_TFEVP'!CA20-1)*100,0)</f>
        <v>0</v>
      </c>
      <c r="CB20" s="256">
        <f>IFERROR(('Sim_MIP_Of_(IxI)'!CB20/'MIP(IxI)_TFEVP'!CB20-1)*100,0)</f>
        <v>-4.4408920985006262E-14</v>
      </c>
      <c r="CC20" s="246">
        <f>IFERROR(('Sim_MIP_Of_(IxI)'!CC20/'MIP(IxI)_TFEVP'!CC20-1)*100,0)</f>
        <v>-2.2204460492503131E-14</v>
      </c>
      <c r="CD20" s="247">
        <f>IFERROR(('Sim_MIP_Of_(IxI)'!CD20/'MIP(IxI)_TFEVP'!CD20-1)*100,0)</f>
        <v>0</v>
      </c>
      <c r="CE20" s="247">
        <f>IFERROR(('Sim_MIP_Of_(IxI)'!CE20/'MIP(IxI)_TFEVP'!CE20-1)*100,0)</f>
        <v>0</v>
      </c>
      <c r="CF20" s="247">
        <f>IFERROR(('Sim_MIP_Of_(IxI)'!CF20/'MIP(IxI)_TFEVP'!CF20-1)*100,0)</f>
        <v>-2.886579864025407E-13</v>
      </c>
      <c r="CG20" s="247">
        <f>IFERROR(('Sim_MIP_Of_(IxI)'!CG20/'MIP(IxI)_TFEVP'!CG20-1)*100,0)</f>
        <v>-5.8841820305133297E-13</v>
      </c>
      <c r="CH20" s="248">
        <f>IFERROR(('Sim_MIP_Of_(IxI)'!CH20/'MIP(IxI)_TFEVP'!CH20-1)*100,0)</f>
        <v>-3.1086244689504383E-13</v>
      </c>
      <c r="CI20" s="279">
        <f>IFERROR(('Sim_MIP_Of_(IxI)'!CI20/'MIP(IxI)_TFEVP'!CI20-1)*100,0)</f>
        <v>-1.1102230246251565E-13</v>
      </c>
    </row>
    <row r="21" spans="1:87" ht="19.5" x14ac:dyDescent="0.25">
      <c r="A21" s="30"/>
      <c r="B21" s="42" t="s">
        <v>12</v>
      </c>
      <c r="C21" s="43" t="s">
        <v>123</v>
      </c>
      <c r="D21" s="246">
        <f>IFERROR(('Sim_MIP_Of_(IxI)'!D21/'MIP(IxI)_TFEVP'!D21-1)*100,0)</f>
        <v>0</v>
      </c>
      <c r="E21" s="247">
        <f>IFERROR(('Sim_MIP_Of_(IxI)'!E21/'MIP(IxI)_TFEVP'!E21-1)*100,0)</f>
        <v>0</v>
      </c>
      <c r="F21" s="247">
        <f>IFERROR(('Sim_MIP_Of_(IxI)'!F21/'MIP(IxI)_TFEVP'!F21-1)*100,0)</f>
        <v>0</v>
      </c>
      <c r="G21" s="247">
        <f>IFERROR(('Sim_MIP_Of_(IxI)'!G21/'MIP(IxI)_TFEVP'!G21-1)*100,0)</f>
        <v>0</v>
      </c>
      <c r="H21" s="247">
        <f>IFERROR(('Sim_MIP_Of_(IxI)'!H21/'MIP(IxI)_TFEVP'!H21-1)*100,0)</f>
        <v>0</v>
      </c>
      <c r="I21" s="247">
        <f>IFERROR(('Sim_MIP_Of_(IxI)'!I21/'MIP(IxI)_TFEVP'!I21-1)*100,0)</f>
        <v>0</v>
      </c>
      <c r="J21" s="247">
        <f>IFERROR(('Sim_MIP_Of_(IxI)'!J21/'MIP(IxI)_TFEVP'!J21-1)*100,0)</f>
        <v>0</v>
      </c>
      <c r="K21" s="247">
        <f>IFERROR(('Sim_MIP_Of_(IxI)'!K21/'MIP(IxI)_TFEVP'!K21-1)*100,0)</f>
        <v>0</v>
      </c>
      <c r="L21" s="247">
        <f>IFERROR(('Sim_MIP_Of_(IxI)'!L21/'MIP(IxI)_TFEVP'!L21-1)*100,0)</f>
        <v>0</v>
      </c>
      <c r="M21" s="247">
        <f>IFERROR(('Sim_MIP_Of_(IxI)'!M21/'MIP(IxI)_TFEVP'!M21-1)*100,0)</f>
        <v>0</v>
      </c>
      <c r="N21" s="247">
        <f>IFERROR(('Sim_MIP_Of_(IxI)'!N21/'MIP(IxI)_TFEVP'!N21-1)*100,0)</f>
        <v>0</v>
      </c>
      <c r="O21" s="247">
        <f>IFERROR(('Sim_MIP_Of_(IxI)'!O21/'MIP(IxI)_TFEVP'!O21-1)*100,0)</f>
        <v>0</v>
      </c>
      <c r="P21" s="247">
        <f>IFERROR(('Sim_MIP_Of_(IxI)'!P21/'MIP(IxI)_TFEVP'!P21-1)*100,0)</f>
        <v>1.1102230246251565E-13</v>
      </c>
      <c r="Q21" s="247">
        <f>IFERROR(('Sim_MIP_Of_(IxI)'!Q21/'MIP(IxI)_TFEVP'!Q21-1)*100,0)</f>
        <v>1.1102230246251565E-13</v>
      </c>
      <c r="R21" s="247">
        <f>IFERROR(('Sim_MIP_Of_(IxI)'!R21/'MIP(IxI)_TFEVP'!R21-1)*100,0)</f>
        <v>0</v>
      </c>
      <c r="S21" s="247">
        <f>IFERROR(('Sim_MIP_Of_(IxI)'!S21/'MIP(IxI)_TFEVP'!S21-1)*100,0)</f>
        <v>0</v>
      </c>
      <c r="T21" s="247">
        <f>IFERROR(('Sim_MIP_Of_(IxI)'!T21/'MIP(IxI)_TFEVP'!T21-1)*100,0)</f>
        <v>0</v>
      </c>
      <c r="U21" s="247">
        <f>IFERROR(('Sim_MIP_Of_(IxI)'!U21/'MIP(IxI)_TFEVP'!U21-1)*100,0)</f>
        <v>0</v>
      </c>
      <c r="V21" s="247">
        <f>IFERROR(('Sim_MIP_Of_(IxI)'!V21/'MIP(IxI)_TFEVP'!V21-1)*100,0)</f>
        <v>0</v>
      </c>
      <c r="W21" s="247">
        <f>IFERROR(('Sim_MIP_Of_(IxI)'!W21/'MIP(IxI)_TFEVP'!W21-1)*100,0)</f>
        <v>0</v>
      </c>
      <c r="X21" s="247">
        <f>IFERROR(('Sim_MIP_Of_(IxI)'!X21/'MIP(IxI)_TFEVP'!X21-1)*100,0)</f>
        <v>0</v>
      </c>
      <c r="Y21" s="247">
        <f>IFERROR(('Sim_MIP_Of_(IxI)'!Y21/'MIP(IxI)_TFEVP'!Y21-1)*100,0)</f>
        <v>0</v>
      </c>
      <c r="Z21" s="247">
        <f>IFERROR(('Sim_MIP_Of_(IxI)'!Z21/'MIP(IxI)_TFEVP'!Z21-1)*100,0)</f>
        <v>0</v>
      </c>
      <c r="AA21" s="247">
        <f>IFERROR(('Sim_MIP_Of_(IxI)'!AA21/'MIP(IxI)_TFEVP'!AA21-1)*100,0)</f>
        <v>0</v>
      </c>
      <c r="AB21" s="247">
        <f>IFERROR(('Sim_MIP_Of_(IxI)'!AB21/'MIP(IxI)_TFEVP'!AB21-1)*100,0)</f>
        <v>0</v>
      </c>
      <c r="AC21" s="247">
        <f>IFERROR(('Sim_MIP_Of_(IxI)'!AC21/'MIP(IxI)_TFEVP'!AC21-1)*100,0)</f>
        <v>0</v>
      </c>
      <c r="AD21" s="247">
        <f>IFERROR(('Sim_MIP_Of_(IxI)'!AD21/'MIP(IxI)_TFEVP'!AD21-1)*100,0)</f>
        <v>0</v>
      </c>
      <c r="AE21" s="247">
        <f>IFERROR(('Sim_MIP_Of_(IxI)'!AE21/'MIP(IxI)_TFEVP'!AE21-1)*100,0)</f>
        <v>0</v>
      </c>
      <c r="AF21" s="247">
        <f>IFERROR(('Sim_MIP_Of_(IxI)'!AF21/'MIP(IxI)_TFEVP'!AF21-1)*100,0)</f>
        <v>0</v>
      </c>
      <c r="AG21" s="247">
        <f>IFERROR(('Sim_MIP_Of_(IxI)'!AG21/'MIP(IxI)_TFEVP'!AG21-1)*100,0)</f>
        <v>0</v>
      </c>
      <c r="AH21" s="247">
        <f>IFERROR(('Sim_MIP_Of_(IxI)'!AH21/'MIP(IxI)_TFEVP'!AH21-1)*100,0)</f>
        <v>0</v>
      </c>
      <c r="AI21" s="247">
        <f>IFERROR(('Sim_MIP_Of_(IxI)'!AI21/'MIP(IxI)_TFEVP'!AI21-1)*100,0)</f>
        <v>0</v>
      </c>
      <c r="AJ21" s="247">
        <f>IFERROR(('Sim_MIP_Of_(IxI)'!AJ21/'MIP(IxI)_TFEVP'!AJ21-1)*100,0)</f>
        <v>0</v>
      </c>
      <c r="AK21" s="247">
        <f>IFERROR(('Sim_MIP_Of_(IxI)'!AK21/'MIP(IxI)_TFEVP'!AK21-1)*100,0)</f>
        <v>0</v>
      </c>
      <c r="AL21" s="247">
        <f>IFERROR(('Sim_MIP_Of_(IxI)'!AL21/'MIP(IxI)_TFEVP'!AL21-1)*100,0)</f>
        <v>0</v>
      </c>
      <c r="AM21" s="247">
        <f>IFERROR(('Sim_MIP_Of_(IxI)'!AM21/'MIP(IxI)_TFEVP'!AM21-1)*100,0)</f>
        <v>0</v>
      </c>
      <c r="AN21" s="247">
        <f>IFERROR(('Sim_MIP_Of_(IxI)'!AN21/'MIP(IxI)_TFEVP'!AN21-1)*100,0)</f>
        <v>0</v>
      </c>
      <c r="AO21" s="247">
        <f>IFERROR(('Sim_MIP_Of_(IxI)'!AO21/'MIP(IxI)_TFEVP'!AO21-1)*100,0)</f>
        <v>0</v>
      </c>
      <c r="AP21" s="247">
        <f>IFERROR(('Sim_MIP_Of_(IxI)'!AP21/'MIP(IxI)_TFEVP'!AP21-1)*100,0)</f>
        <v>0</v>
      </c>
      <c r="AQ21" s="247">
        <f>IFERROR(('Sim_MIP_Of_(IxI)'!AQ21/'MIP(IxI)_TFEVP'!AQ21-1)*100,0)</f>
        <v>0</v>
      </c>
      <c r="AR21" s="247">
        <f>IFERROR(('Sim_MIP_Of_(IxI)'!AR21/'MIP(IxI)_TFEVP'!AR21-1)*100,0)</f>
        <v>0</v>
      </c>
      <c r="AS21" s="247">
        <f>IFERROR(('Sim_MIP_Of_(IxI)'!AS21/'MIP(IxI)_TFEVP'!AS21-1)*100,0)</f>
        <v>0</v>
      </c>
      <c r="AT21" s="247">
        <f>IFERROR(('Sim_MIP_Of_(IxI)'!AT21/'MIP(IxI)_TFEVP'!AT21-1)*100,0)</f>
        <v>0</v>
      </c>
      <c r="AU21" s="247">
        <f>IFERROR(('Sim_MIP_Of_(IxI)'!AU21/'MIP(IxI)_TFEVP'!AU21-1)*100,0)</f>
        <v>0</v>
      </c>
      <c r="AV21" s="247">
        <f>IFERROR(('Sim_MIP_Of_(IxI)'!AV21/'MIP(IxI)_TFEVP'!AV21-1)*100,0)</f>
        <v>0</v>
      </c>
      <c r="AW21" s="247">
        <f>IFERROR(('Sim_MIP_Of_(IxI)'!AW21/'MIP(IxI)_TFEVP'!AW21-1)*100,0)</f>
        <v>0</v>
      </c>
      <c r="AX21" s="247">
        <f>IFERROR(('Sim_MIP_Of_(IxI)'!AX21/'MIP(IxI)_TFEVP'!AX21-1)*100,0)</f>
        <v>0</v>
      </c>
      <c r="AY21" s="247">
        <f>IFERROR(('Sim_MIP_Of_(IxI)'!AY21/'MIP(IxI)_TFEVP'!AY21-1)*100,0)</f>
        <v>0</v>
      </c>
      <c r="AZ21" s="247">
        <f>IFERROR(('Sim_MIP_Of_(IxI)'!AZ21/'MIP(IxI)_TFEVP'!AZ21-1)*100,0)</f>
        <v>0</v>
      </c>
      <c r="BA21" s="247">
        <f>IFERROR(('Sim_MIP_Of_(IxI)'!BA21/'MIP(IxI)_TFEVP'!BA21-1)*100,0)</f>
        <v>0</v>
      </c>
      <c r="BB21" s="247">
        <f>IFERROR(('Sim_MIP_Of_(IxI)'!BB21/'MIP(IxI)_TFEVP'!BB21-1)*100,0)</f>
        <v>0</v>
      </c>
      <c r="BC21" s="247">
        <f>IFERROR(('Sim_MIP_Of_(IxI)'!BC21/'MIP(IxI)_TFEVP'!BC21-1)*100,0)</f>
        <v>0</v>
      </c>
      <c r="BD21" s="247">
        <f>IFERROR(('Sim_MIP_Of_(IxI)'!BD21/'MIP(IxI)_TFEVP'!BD21-1)*100,0)</f>
        <v>0</v>
      </c>
      <c r="BE21" s="247">
        <f>IFERROR(('Sim_MIP_Of_(IxI)'!BE21/'MIP(IxI)_TFEVP'!BE21-1)*100,0)</f>
        <v>0</v>
      </c>
      <c r="BF21" s="247">
        <f>IFERROR(('Sim_MIP_Of_(IxI)'!BF21/'MIP(IxI)_TFEVP'!BF21-1)*100,0)</f>
        <v>0</v>
      </c>
      <c r="BG21" s="247">
        <f>IFERROR(('Sim_MIP_Of_(IxI)'!BG21/'MIP(IxI)_TFEVP'!BG21-1)*100,0)</f>
        <v>0</v>
      </c>
      <c r="BH21" s="247">
        <f>IFERROR(('Sim_MIP_Of_(IxI)'!BH21/'MIP(IxI)_TFEVP'!BH21-1)*100,0)</f>
        <v>0</v>
      </c>
      <c r="BI21" s="247">
        <f>IFERROR(('Sim_MIP_Of_(IxI)'!BI21/'MIP(IxI)_TFEVP'!BI21-1)*100,0)</f>
        <v>0</v>
      </c>
      <c r="BJ21" s="247">
        <f>IFERROR(('Sim_MIP_Of_(IxI)'!BJ21/'MIP(IxI)_TFEVP'!BJ21-1)*100,0)</f>
        <v>0</v>
      </c>
      <c r="BK21" s="247">
        <f>IFERROR(('Sim_MIP_Of_(IxI)'!BK21/'MIP(IxI)_TFEVP'!BK21-1)*100,0)</f>
        <v>0</v>
      </c>
      <c r="BL21" s="247">
        <f>IFERROR(('Sim_MIP_Of_(IxI)'!BL21/'MIP(IxI)_TFEVP'!BL21-1)*100,0)</f>
        <v>0</v>
      </c>
      <c r="BM21" s="247">
        <f>IFERROR(('Sim_MIP_Of_(IxI)'!BM21/'MIP(IxI)_TFEVP'!BM21-1)*100,0)</f>
        <v>0</v>
      </c>
      <c r="BN21" s="247">
        <f>IFERROR(('Sim_MIP_Of_(IxI)'!BN21/'MIP(IxI)_TFEVP'!BN21-1)*100,0)</f>
        <v>0</v>
      </c>
      <c r="BO21" s="247">
        <f>IFERROR(('Sim_MIP_Of_(IxI)'!BO21/'MIP(IxI)_TFEVP'!BO21-1)*100,0)</f>
        <v>0</v>
      </c>
      <c r="BP21" s="247">
        <f>IFERROR(('Sim_MIP_Of_(IxI)'!BP21/'MIP(IxI)_TFEVP'!BP21-1)*100,0)</f>
        <v>0</v>
      </c>
      <c r="BQ21" s="247">
        <f>IFERROR(('Sim_MIP_Of_(IxI)'!BQ21/'MIP(IxI)_TFEVP'!BQ21-1)*100,0)</f>
        <v>0</v>
      </c>
      <c r="BR21" s="247">
        <f>IFERROR(('Sim_MIP_Of_(IxI)'!BR21/'MIP(IxI)_TFEVP'!BR21-1)*100,0)</f>
        <v>0</v>
      </c>
      <c r="BS21" s="247">
        <f>IFERROR(('Sim_MIP_Of_(IxI)'!BS21/'MIP(IxI)_TFEVP'!BS21-1)*100,0)</f>
        <v>0</v>
      </c>
      <c r="BT21" s="247">
        <f>IFERROR(('Sim_MIP_Of_(IxI)'!BT21/'MIP(IxI)_TFEVP'!BT21-1)*100,0)</f>
        <v>0</v>
      </c>
      <c r="BU21" s="247">
        <f>IFERROR(('Sim_MIP_Of_(IxI)'!BU21/'MIP(IxI)_TFEVP'!BU21-1)*100,0)</f>
        <v>0</v>
      </c>
      <c r="BV21" s="247">
        <f>IFERROR(('Sim_MIP_Of_(IxI)'!BV21/'MIP(IxI)_TFEVP'!BV21-1)*100,0)</f>
        <v>0</v>
      </c>
      <c r="BW21" s="247">
        <f>IFERROR(('Sim_MIP_Of_(IxI)'!BW21/'MIP(IxI)_TFEVP'!BW21-1)*100,0)</f>
        <v>0</v>
      </c>
      <c r="BX21" s="247">
        <f>IFERROR(('Sim_MIP_Of_(IxI)'!BX21/'MIP(IxI)_TFEVP'!BX21-1)*100,0)</f>
        <v>0</v>
      </c>
      <c r="BY21" s="247">
        <f>IFERROR(('Sim_MIP_Of_(IxI)'!BY21/'MIP(IxI)_TFEVP'!BY21-1)*100,0)</f>
        <v>0</v>
      </c>
      <c r="BZ21" s="247">
        <f>IFERROR(('Sim_MIP_Of_(IxI)'!BZ21/'MIP(IxI)_TFEVP'!BZ21-1)*100,0)</f>
        <v>0</v>
      </c>
      <c r="CA21" s="265">
        <f>IFERROR(('Sim_MIP_Of_(IxI)'!CA21/'MIP(IxI)_TFEVP'!CA21-1)*100,0)</f>
        <v>0</v>
      </c>
      <c r="CB21" s="256">
        <f>IFERROR(('Sim_MIP_Of_(IxI)'!CB21/'MIP(IxI)_TFEVP'!CB21-1)*100,0)</f>
        <v>1.1102230246251565E-13</v>
      </c>
      <c r="CC21" s="246">
        <f>IFERROR(('Sim_MIP_Of_(IxI)'!CC21/'MIP(IxI)_TFEVP'!CC21-1)*100,0)</f>
        <v>0</v>
      </c>
      <c r="CD21" s="247">
        <f>IFERROR(('Sim_MIP_Of_(IxI)'!CD21/'MIP(IxI)_TFEVP'!CD21-1)*100,0)</f>
        <v>0</v>
      </c>
      <c r="CE21" s="247">
        <f>IFERROR(('Sim_MIP_Of_(IxI)'!CE21/'MIP(IxI)_TFEVP'!CE21-1)*100,0)</f>
        <v>0</v>
      </c>
      <c r="CF21" s="247">
        <f>IFERROR(('Sim_MIP_Of_(IxI)'!CF21/'MIP(IxI)_TFEVP'!CF21-1)*100,0)</f>
        <v>0</v>
      </c>
      <c r="CG21" s="247">
        <f>IFERROR(('Sim_MIP_Of_(IxI)'!CG21/'MIP(IxI)_TFEVP'!CG21-1)*100,0)</f>
        <v>0</v>
      </c>
      <c r="CH21" s="248">
        <f>IFERROR(('Sim_MIP_Of_(IxI)'!CH21/'MIP(IxI)_TFEVP'!CH21-1)*100,0)</f>
        <v>0</v>
      </c>
      <c r="CI21" s="279">
        <f>IFERROR(('Sim_MIP_Of_(IxI)'!CI21/'MIP(IxI)_TFEVP'!CI21-1)*100,0)</f>
        <v>1.1102230246251565E-13</v>
      </c>
    </row>
    <row r="22" spans="1:87" ht="19.5" x14ac:dyDescent="0.25">
      <c r="A22" s="30"/>
      <c r="B22" s="42" t="s">
        <v>13</v>
      </c>
      <c r="C22" s="43" t="s">
        <v>124</v>
      </c>
      <c r="D22" s="246">
        <f>IFERROR(('Sim_MIP_Of_(IxI)'!D22/'MIP(IxI)_TFEVP'!D22-1)*100,0)</f>
        <v>3.5527136788005009E-13</v>
      </c>
      <c r="E22" s="247">
        <f>IFERROR(('Sim_MIP_Of_(IxI)'!E22/'MIP(IxI)_TFEVP'!E22-1)*100,0)</f>
        <v>2.4424906541753444E-13</v>
      </c>
      <c r="F22" s="247">
        <f>IFERROR(('Sim_MIP_Of_(IxI)'!F22/'MIP(IxI)_TFEVP'!F22-1)*100,0)</f>
        <v>4.8849813083506888E-13</v>
      </c>
      <c r="G22" s="247">
        <f>IFERROR(('Sim_MIP_Of_(IxI)'!G22/'MIP(IxI)_TFEVP'!G22-1)*100,0)</f>
        <v>5.773159728050814E-13</v>
      </c>
      <c r="H22" s="247">
        <f>IFERROR(('Sim_MIP_Of_(IxI)'!H22/'MIP(IxI)_TFEVP'!H22-1)*100,0)</f>
        <v>3.9968028886505635E-13</v>
      </c>
      <c r="I22" s="247">
        <f>IFERROR(('Sim_MIP_Of_(IxI)'!I22/'MIP(IxI)_TFEVP'!I22-1)*100,0)</f>
        <v>1.5543122344752192E-13</v>
      </c>
      <c r="J22" s="247">
        <f>IFERROR(('Sim_MIP_Of_(IxI)'!J22/'MIP(IxI)_TFEVP'!J22-1)*100,0)</f>
        <v>6.6613381477509392E-14</v>
      </c>
      <c r="K22" s="247">
        <f>IFERROR(('Sim_MIP_Of_(IxI)'!K22/'MIP(IxI)_TFEVP'!K22-1)*100,0)</f>
        <v>1.3322676295501878E-13</v>
      </c>
      <c r="L22" s="247">
        <f>IFERROR(('Sim_MIP_Of_(IxI)'!L22/'MIP(IxI)_TFEVP'!L22-1)*100,0)</f>
        <v>2.886579864025407E-13</v>
      </c>
      <c r="M22" s="247">
        <f>IFERROR(('Sim_MIP_Of_(IxI)'!M22/'MIP(IxI)_TFEVP'!M22-1)*100,0)</f>
        <v>2.4424906541753444E-13</v>
      </c>
      <c r="N22" s="247">
        <f>IFERROR(('Sim_MIP_Of_(IxI)'!N22/'MIP(IxI)_TFEVP'!N22-1)*100,0)</f>
        <v>5.773159728050814E-13</v>
      </c>
      <c r="O22" s="247">
        <f>IFERROR(('Sim_MIP_Of_(IxI)'!O22/'MIP(IxI)_TFEVP'!O22-1)*100,0)</f>
        <v>2.2204460492503131E-13</v>
      </c>
      <c r="P22" s="247">
        <f>IFERROR(('Sim_MIP_Of_(IxI)'!P22/'MIP(IxI)_TFEVP'!P22-1)*100,0)</f>
        <v>2.6645352591003757E-13</v>
      </c>
      <c r="Q22" s="247">
        <f>IFERROR(('Sim_MIP_Of_(IxI)'!Q22/'MIP(IxI)_TFEVP'!Q22-1)*100,0)</f>
        <v>3.1086244689504383E-13</v>
      </c>
      <c r="R22" s="247">
        <f>IFERROR(('Sim_MIP_Of_(IxI)'!R22/'MIP(IxI)_TFEVP'!R22-1)*100,0)</f>
        <v>4.4408920985006262E-13</v>
      </c>
      <c r="S22" s="247">
        <f>IFERROR(('Sim_MIP_Of_(IxI)'!S22/'MIP(IxI)_TFEVP'!S22-1)*100,0)</f>
        <v>3.1086244689504383E-13</v>
      </c>
      <c r="T22" s="247">
        <f>IFERROR(('Sim_MIP_Of_(IxI)'!T22/'MIP(IxI)_TFEVP'!T22-1)*100,0)</f>
        <v>1.9984014443252818E-13</v>
      </c>
      <c r="U22" s="247">
        <f>IFERROR(('Sim_MIP_Of_(IxI)'!U22/'MIP(IxI)_TFEVP'!U22-1)*100,0)</f>
        <v>1.7763568394002505E-13</v>
      </c>
      <c r="V22" s="247">
        <f>IFERROR(('Sim_MIP_Of_(IxI)'!V22/'MIP(IxI)_TFEVP'!V22-1)*100,0)</f>
        <v>1.7763568394002505E-13</v>
      </c>
      <c r="W22" s="247">
        <f>IFERROR(('Sim_MIP_Of_(IxI)'!W22/'MIP(IxI)_TFEVP'!W22-1)*100,0)</f>
        <v>2.886579864025407E-13</v>
      </c>
      <c r="X22" s="247">
        <f>IFERROR(('Sim_MIP_Of_(IxI)'!X22/'MIP(IxI)_TFEVP'!X22-1)*100,0)</f>
        <v>1.1102230246251565E-13</v>
      </c>
      <c r="Y22" s="247">
        <f>IFERROR(('Sim_MIP_Of_(IxI)'!Y22/'MIP(IxI)_TFEVP'!Y22-1)*100,0)</f>
        <v>1.7763568394002505E-13</v>
      </c>
      <c r="Z22" s="247">
        <f>IFERROR(('Sim_MIP_Of_(IxI)'!Z22/'MIP(IxI)_TFEVP'!Z22-1)*100,0)</f>
        <v>3.3306690738754696E-13</v>
      </c>
      <c r="AA22" s="247">
        <f>IFERROR(('Sim_MIP_Of_(IxI)'!AA22/'MIP(IxI)_TFEVP'!AA22-1)*100,0)</f>
        <v>2.2204460492503131E-14</v>
      </c>
      <c r="AB22" s="247">
        <f>IFERROR(('Sim_MIP_Of_(IxI)'!AB22/'MIP(IxI)_TFEVP'!AB22-1)*100,0)</f>
        <v>1.3322676295501878E-13</v>
      </c>
      <c r="AC22" s="247">
        <f>IFERROR(('Sim_MIP_Of_(IxI)'!AC22/'MIP(IxI)_TFEVP'!AC22-1)*100,0)</f>
        <v>1.5543122344752192E-13</v>
      </c>
      <c r="AD22" s="247">
        <f>IFERROR(('Sim_MIP_Of_(IxI)'!AD22/'MIP(IxI)_TFEVP'!AD22-1)*100,0)</f>
        <v>3.3306690738754696E-13</v>
      </c>
      <c r="AE22" s="247">
        <f>IFERROR(('Sim_MIP_Of_(IxI)'!AE22/'MIP(IxI)_TFEVP'!AE22-1)*100,0)</f>
        <v>2.2204460492503131E-13</v>
      </c>
      <c r="AF22" s="247">
        <f>IFERROR(('Sim_MIP_Of_(IxI)'!AF22/'MIP(IxI)_TFEVP'!AF22-1)*100,0)</f>
        <v>3.3306690738754696E-13</v>
      </c>
      <c r="AG22" s="247">
        <f>IFERROR(('Sim_MIP_Of_(IxI)'!AG22/'MIP(IxI)_TFEVP'!AG22-1)*100,0)</f>
        <v>2.2204460492503131E-13</v>
      </c>
      <c r="AH22" s="247">
        <f>IFERROR(('Sim_MIP_Of_(IxI)'!AH22/'MIP(IxI)_TFEVP'!AH22-1)*100,0)</f>
        <v>1.0880185641326534E-12</v>
      </c>
      <c r="AI22" s="247">
        <f>IFERROR(('Sim_MIP_Of_(IxI)'!AI22/'MIP(IxI)_TFEVP'!AI22-1)*100,0)</f>
        <v>-2.1094237467877974E-13</v>
      </c>
      <c r="AJ22" s="247">
        <f>IFERROR(('Sim_MIP_Of_(IxI)'!AJ22/'MIP(IxI)_TFEVP'!AJ22-1)*100,0)</f>
        <v>0</v>
      </c>
      <c r="AK22" s="247">
        <f>IFERROR(('Sim_MIP_Of_(IxI)'!AK22/'MIP(IxI)_TFEVP'!AK22-1)*100,0)</f>
        <v>4.6629367034256575E-13</v>
      </c>
      <c r="AL22" s="247">
        <f>IFERROR(('Sim_MIP_Of_(IxI)'!AL22/'MIP(IxI)_TFEVP'!AL22-1)*100,0)</f>
        <v>3.3306690738754696E-13</v>
      </c>
      <c r="AM22" s="247">
        <f>IFERROR(('Sim_MIP_Of_(IxI)'!AM22/'MIP(IxI)_TFEVP'!AM22-1)*100,0)</f>
        <v>2.2204460492503131E-13</v>
      </c>
      <c r="AN22" s="247">
        <f>IFERROR(('Sim_MIP_Of_(IxI)'!AN22/'MIP(IxI)_TFEVP'!AN22-1)*100,0)</f>
        <v>5.773159728050814E-13</v>
      </c>
      <c r="AO22" s="247">
        <f>IFERROR(('Sim_MIP_Of_(IxI)'!AO22/'MIP(IxI)_TFEVP'!AO22-1)*100,0)</f>
        <v>3.3306690738754696E-13</v>
      </c>
      <c r="AP22" s="247">
        <f>IFERROR(('Sim_MIP_Of_(IxI)'!AP22/'MIP(IxI)_TFEVP'!AP22-1)*100,0)</f>
        <v>9.1038288019262836E-13</v>
      </c>
      <c r="AQ22" s="247">
        <f>IFERROR(('Sim_MIP_Of_(IxI)'!AQ22/'MIP(IxI)_TFEVP'!AQ22-1)*100,0)</f>
        <v>-4.5519144009631418E-13</v>
      </c>
      <c r="AR22" s="247">
        <f>IFERROR(('Sim_MIP_Of_(IxI)'!AR22/'MIP(IxI)_TFEVP'!AR22-1)*100,0)</f>
        <v>4.6629367034256575E-13</v>
      </c>
      <c r="AS22" s="247">
        <f>IFERROR(('Sim_MIP_Of_(IxI)'!AS22/'MIP(IxI)_TFEVP'!AS22-1)*100,0)</f>
        <v>2.4424906541753444E-13</v>
      </c>
      <c r="AT22" s="247">
        <f>IFERROR(('Sim_MIP_Of_(IxI)'!AT22/'MIP(IxI)_TFEVP'!AT22-1)*100,0)</f>
        <v>4.4408920985006262E-13</v>
      </c>
      <c r="AU22" s="247">
        <f>IFERROR(('Sim_MIP_Of_(IxI)'!AU22/'MIP(IxI)_TFEVP'!AU22-1)*100,0)</f>
        <v>3.1086244689504383E-13</v>
      </c>
      <c r="AV22" s="247">
        <f>IFERROR(('Sim_MIP_Of_(IxI)'!AV22/'MIP(IxI)_TFEVP'!AV22-1)*100,0)</f>
        <v>2.2204460492503131E-13</v>
      </c>
      <c r="AW22" s="247">
        <f>IFERROR(('Sim_MIP_Of_(IxI)'!AW22/'MIP(IxI)_TFEVP'!AW22-1)*100,0)</f>
        <v>2.2204460492503131E-13</v>
      </c>
      <c r="AX22" s="247">
        <f>IFERROR(('Sim_MIP_Of_(IxI)'!AX22/'MIP(IxI)_TFEVP'!AX22-1)*100,0)</f>
        <v>3.5527136788005009E-13</v>
      </c>
      <c r="AY22" s="247">
        <f>IFERROR(('Sim_MIP_Of_(IxI)'!AY22/'MIP(IxI)_TFEVP'!AY22-1)*100,0)</f>
        <v>2.4424906541753444E-13</v>
      </c>
      <c r="AZ22" s="247">
        <f>IFERROR(('Sim_MIP_Of_(IxI)'!AZ22/'MIP(IxI)_TFEVP'!AZ22-1)*100,0)</f>
        <v>1.7763568394002505E-13</v>
      </c>
      <c r="BA22" s="247">
        <f>IFERROR(('Sim_MIP_Of_(IxI)'!BA22/'MIP(IxI)_TFEVP'!BA22-1)*100,0)</f>
        <v>2.2204460492503131E-13</v>
      </c>
      <c r="BB22" s="247">
        <f>IFERROR(('Sim_MIP_Of_(IxI)'!BB22/'MIP(IxI)_TFEVP'!BB22-1)*100,0)</f>
        <v>8.8817841970012523E-14</v>
      </c>
      <c r="BC22" s="247">
        <f>IFERROR(('Sim_MIP_Of_(IxI)'!BC22/'MIP(IxI)_TFEVP'!BC22-1)*100,0)</f>
        <v>2.886579864025407E-13</v>
      </c>
      <c r="BD22" s="247">
        <f>IFERROR(('Sim_MIP_Of_(IxI)'!BD22/'MIP(IxI)_TFEVP'!BD22-1)*100,0)</f>
        <v>3.3306690738754696E-13</v>
      </c>
      <c r="BE22" s="247">
        <f>IFERROR(('Sim_MIP_Of_(IxI)'!BE22/'MIP(IxI)_TFEVP'!BE22-1)*100,0)</f>
        <v>4.4408920985006262E-14</v>
      </c>
      <c r="BF22" s="247">
        <f>IFERROR(('Sim_MIP_Of_(IxI)'!BF22/'MIP(IxI)_TFEVP'!BF22-1)*100,0)</f>
        <v>2.6645352591003757E-13</v>
      </c>
      <c r="BG22" s="247">
        <f>IFERROR(('Sim_MIP_Of_(IxI)'!BG22/'MIP(IxI)_TFEVP'!BG22-1)*100,0)</f>
        <v>2.4424906541753444E-13</v>
      </c>
      <c r="BH22" s="247">
        <f>IFERROR(('Sim_MIP_Of_(IxI)'!BH22/'MIP(IxI)_TFEVP'!BH22-1)*100,0)</f>
        <v>3.3306690738754696E-13</v>
      </c>
      <c r="BI22" s="247">
        <f>IFERROR(('Sim_MIP_Of_(IxI)'!BI22/'MIP(IxI)_TFEVP'!BI22-1)*100,0)</f>
        <v>5.1070259132757201E-13</v>
      </c>
      <c r="BJ22" s="247">
        <f>IFERROR(('Sim_MIP_Of_(IxI)'!BJ22/'MIP(IxI)_TFEVP'!BJ22-1)*100,0)</f>
        <v>8.2156503822261584E-13</v>
      </c>
      <c r="BK22" s="247">
        <f>IFERROR(('Sim_MIP_Of_(IxI)'!BK22/'MIP(IxI)_TFEVP'!BK22-1)*100,0)</f>
        <v>3.5527136788005009E-13</v>
      </c>
      <c r="BL22" s="247">
        <f>IFERROR(('Sim_MIP_Of_(IxI)'!BL22/'MIP(IxI)_TFEVP'!BL22-1)*100,0)</f>
        <v>2.886579864025407E-13</v>
      </c>
      <c r="BM22" s="247">
        <f>IFERROR(('Sim_MIP_Of_(IxI)'!BM22/'MIP(IxI)_TFEVP'!BM22-1)*100,0)</f>
        <v>1.9984014443252818E-13</v>
      </c>
      <c r="BN22" s="247">
        <f>IFERROR(('Sim_MIP_Of_(IxI)'!BN22/'MIP(IxI)_TFEVP'!BN22-1)*100,0)</f>
        <v>5.3290705182007514E-13</v>
      </c>
      <c r="BO22" s="247">
        <f>IFERROR(('Sim_MIP_Of_(IxI)'!BO22/'MIP(IxI)_TFEVP'!BO22-1)*100,0)</f>
        <v>6.2172489379008766E-13</v>
      </c>
      <c r="BP22" s="247">
        <f>IFERROR(('Sim_MIP_Of_(IxI)'!BP22/'MIP(IxI)_TFEVP'!BP22-1)*100,0)</f>
        <v>3.3306690738754696E-13</v>
      </c>
      <c r="BQ22" s="247">
        <f>IFERROR(('Sim_MIP_Of_(IxI)'!BQ22/'MIP(IxI)_TFEVP'!BQ22-1)*100,0)</f>
        <v>1.1102230246251565E-13</v>
      </c>
      <c r="BR22" s="247">
        <f>IFERROR(('Sim_MIP_Of_(IxI)'!BR22/'MIP(IxI)_TFEVP'!BR22-1)*100,0)</f>
        <v>1.9984014443252818E-13</v>
      </c>
      <c r="BS22" s="247">
        <f>IFERROR(('Sim_MIP_Of_(IxI)'!BS22/'MIP(IxI)_TFEVP'!BS22-1)*100,0)</f>
        <v>2.6645352591003757E-13</v>
      </c>
      <c r="BT22" s="247">
        <f>IFERROR(('Sim_MIP_Of_(IxI)'!BT22/'MIP(IxI)_TFEVP'!BT22-1)*100,0)</f>
        <v>1.5543122344752192E-13</v>
      </c>
      <c r="BU22" s="247">
        <f>IFERROR(('Sim_MIP_Of_(IxI)'!BU22/'MIP(IxI)_TFEVP'!BU22-1)*100,0)</f>
        <v>3.7747582837255322E-13</v>
      </c>
      <c r="BV22" s="247">
        <f>IFERROR(('Sim_MIP_Of_(IxI)'!BV22/'MIP(IxI)_TFEVP'!BV22-1)*100,0)</f>
        <v>3.5527136788005009E-13</v>
      </c>
      <c r="BW22" s="247">
        <f>IFERROR(('Sim_MIP_Of_(IxI)'!BW22/'MIP(IxI)_TFEVP'!BW22-1)*100,0)</f>
        <v>6.6613381477509392E-14</v>
      </c>
      <c r="BX22" s="247">
        <f>IFERROR(('Sim_MIP_Of_(IxI)'!BX22/'MIP(IxI)_TFEVP'!BX22-1)*100,0)</f>
        <v>2.2204460492503131E-13</v>
      </c>
      <c r="BY22" s="247">
        <f>IFERROR(('Sim_MIP_Of_(IxI)'!BY22/'MIP(IxI)_TFEVP'!BY22-1)*100,0)</f>
        <v>3.3306690738754696E-13</v>
      </c>
      <c r="BZ22" s="247">
        <f>IFERROR(('Sim_MIP_Of_(IxI)'!BZ22/'MIP(IxI)_TFEVP'!BZ22-1)*100,0)</f>
        <v>5.3290705182007514E-13</v>
      </c>
      <c r="CA22" s="265">
        <f>IFERROR(('Sim_MIP_Of_(IxI)'!CA22/'MIP(IxI)_TFEVP'!CA22-1)*100,0)</f>
        <v>0</v>
      </c>
      <c r="CB22" s="256">
        <f>IFERROR(('Sim_MIP_Of_(IxI)'!CB22/'MIP(IxI)_TFEVP'!CB22-1)*100,0)</f>
        <v>2.4424906541753444E-13</v>
      </c>
      <c r="CC22" s="246">
        <f>IFERROR(('Sim_MIP_Of_(IxI)'!CC22/'MIP(IxI)_TFEVP'!CC22-1)*100,0)</f>
        <v>2.2204460492503131E-13</v>
      </c>
      <c r="CD22" s="247">
        <f>IFERROR(('Sim_MIP_Of_(IxI)'!CD22/'MIP(IxI)_TFEVP'!CD22-1)*100,0)</f>
        <v>0</v>
      </c>
      <c r="CE22" s="247">
        <f>IFERROR(('Sim_MIP_Of_(IxI)'!CE22/'MIP(IxI)_TFEVP'!CE22-1)*100,0)</f>
        <v>0</v>
      </c>
      <c r="CF22" s="247">
        <f>IFERROR(('Sim_MIP_Of_(IxI)'!CF22/'MIP(IxI)_TFEVP'!CF22-1)*100,0)</f>
        <v>0</v>
      </c>
      <c r="CG22" s="247">
        <f>IFERROR(('Sim_MIP_Of_(IxI)'!CG22/'MIP(IxI)_TFEVP'!CG22-1)*100,0)</f>
        <v>3.5527136788005009E-13</v>
      </c>
      <c r="CH22" s="248">
        <f>IFERROR(('Sim_MIP_Of_(IxI)'!CH22/'MIP(IxI)_TFEVP'!CH22-1)*100,0)</f>
        <v>2.2204460492503131E-13</v>
      </c>
      <c r="CI22" s="279">
        <f>IFERROR(('Sim_MIP_Of_(IxI)'!CI22/'MIP(IxI)_TFEVP'!CI22-1)*100,0)</f>
        <v>2.2204460492503131E-13</v>
      </c>
    </row>
    <row r="23" spans="1:87" ht="19.5" x14ac:dyDescent="0.25">
      <c r="A23" s="30"/>
      <c r="B23" s="42" t="s">
        <v>14</v>
      </c>
      <c r="C23" s="43" t="s">
        <v>125</v>
      </c>
      <c r="D23" s="246">
        <f>IFERROR(('Sim_MIP_Of_(IxI)'!D23/'MIP(IxI)_TFEVP'!D23-1)*100,0)</f>
        <v>1.7763568394002505E-13</v>
      </c>
      <c r="E23" s="247">
        <f>IFERROR(('Sim_MIP_Of_(IxI)'!E23/'MIP(IxI)_TFEVP'!E23-1)*100,0)</f>
        <v>-9.9920072216264089E-14</v>
      </c>
      <c r="F23" s="247">
        <f>IFERROR(('Sim_MIP_Of_(IxI)'!F23/'MIP(IxI)_TFEVP'!F23-1)*100,0)</f>
        <v>1.5543122344752192E-13</v>
      </c>
      <c r="G23" s="247">
        <f>IFERROR(('Sim_MIP_Of_(IxI)'!G23/'MIP(IxI)_TFEVP'!G23-1)*100,0)</f>
        <v>-1.8873791418627661E-13</v>
      </c>
      <c r="H23" s="247">
        <f>IFERROR(('Sim_MIP_Of_(IxI)'!H23/'MIP(IxI)_TFEVP'!H23-1)*100,0)</f>
        <v>4.4408920985006262E-14</v>
      </c>
      <c r="I23" s="247">
        <f>IFERROR(('Sim_MIP_Of_(IxI)'!I23/'MIP(IxI)_TFEVP'!I23-1)*100,0)</f>
        <v>-2.55351295663786E-13</v>
      </c>
      <c r="J23" s="247">
        <f>IFERROR(('Sim_MIP_Of_(IxI)'!J23/'MIP(IxI)_TFEVP'!J23-1)*100,0)</f>
        <v>3.7747582837255322E-13</v>
      </c>
      <c r="K23" s="247">
        <f>IFERROR(('Sim_MIP_Of_(IxI)'!K23/'MIP(IxI)_TFEVP'!K23-1)*100,0)</f>
        <v>2.6645352591003757E-13</v>
      </c>
      <c r="L23" s="247">
        <f>IFERROR(('Sim_MIP_Of_(IxI)'!L23/'MIP(IxI)_TFEVP'!L23-1)*100,0)</f>
        <v>1.5543122344752192E-13</v>
      </c>
      <c r="M23" s="247">
        <f>IFERROR(('Sim_MIP_Of_(IxI)'!M23/'MIP(IxI)_TFEVP'!M23-1)*100,0)</f>
        <v>1.1102230246251565E-13</v>
      </c>
      <c r="N23" s="247">
        <f>IFERROR(('Sim_MIP_Of_(IxI)'!N23/'MIP(IxI)_TFEVP'!N23-1)*100,0)</f>
        <v>-5.2180482157382357E-13</v>
      </c>
      <c r="O23" s="247">
        <f>IFERROR(('Sim_MIP_Of_(IxI)'!O23/'MIP(IxI)_TFEVP'!O23-1)*100,0)</f>
        <v>-1.3322676295501878E-13</v>
      </c>
      <c r="P23" s="247">
        <f>IFERROR(('Sim_MIP_Of_(IxI)'!P23/'MIP(IxI)_TFEVP'!P23-1)*100,0)</f>
        <v>2.2204460492503131E-14</v>
      </c>
      <c r="Q23" s="247">
        <f>IFERROR(('Sim_MIP_Of_(IxI)'!Q23/'MIP(IxI)_TFEVP'!Q23-1)*100,0)</f>
        <v>1.9984014443252818E-13</v>
      </c>
      <c r="R23" s="247">
        <f>IFERROR(('Sim_MIP_Of_(IxI)'!R23/'MIP(IxI)_TFEVP'!R23-1)*100,0)</f>
        <v>-2.2204460492503131E-13</v>
      </c>
      <c r="S23" s="247">
        <f>IFERROR(('Sim_MIP_Of_(IxI)'!S23/'MIP(IxI)_TFEVP'!S23-1)*100,0)</f>
        <v>0</v>
      </c>
      <c r="T23" s="247">
        <f>IFERROR(('Sim_MIP_Of_(IxI)'!T23/'MIP(IxI)_TFEVP'!T23-1)*100,0)</f>
        <v>-7.7715611723760958E-14</v>
      </c>
      <c r="U23" s="247">
        <f>IFERROR(('Sim_MIP_Of_(IxI)'!U23/'MIP(IxI)_TFEVP'!U23-1)*100,0)</f>
        <v>-2.2204460492503131E-14</v>
      </c>
      <c r="V23" s="247">
        <f>IFERROR(('Sim_MIP_Of_(IxI)'!V23/'MIP(IxI)_TFEVP'!V23-1)*100,0)</f>
        <v>-5.2180482157382357E-13</v>
      </c>
      <c r="W23" s="247">
        <f>IFERROR(('Sim_MIP_Of_(IxI)'!W23/'MIP(IxI)_TFEVP'!W23-1)*100,0)</f>
        <v>2.2204460492503131E-14</v>
      </c>
      <c r="X23" s="247">
        <f>IFERROR(('Sim_MIP_Of_(IxI)'!X23/'MIP(IxI)_TFEVP'!X23-1)*100,0)</f>
        <v>-1.1102230246251565E-13</v>
      </c>
      <c r="Y23" s="247">
        <f>IFERROR(('Sim_MIP_Of_(IxI)'!Y23/'MIP(IxI)_TFEVP'!Y23-1)*100,0)</f>
        <v>-5.5511151231257827E-14</v>
      </c>
      <c r="Z23" s="247">
        <f>IFERROR(('Sim_MIP_Of_(IxI)'!Z23/'MIP(IxI)_TFEVP'!Z23-1)*100,0)</f>
        <v>-2.9976021664879227E-13</v>
      </c>
      <c r="AA23" s="247">
        <f>IFERROR(('Sim_MIP_Of_(IxI)'!AA23/'MIP(IxI)_TFEVP'!AA23-1)*100,0)</f>
        <v>1.3322676295501878E-13</v>
      </c>
      <c r="AB23" s="247">
        <f>IFERROR(('Sim_MIP_Of_(IxI)'!AB23/'MIP(IxI)_TFEVP'!AB23-1)*100,0)</f>
        <v>-1.9984014443252818E-13</v>
      </c>
      <c r="AC23" s="247">
        <f>IFERROR(('Sim_MIP_Of_(IxI)'!AC23/'MIP(IxI)_TFEVP'!AC23-1)*100,0)</f>
        <v>0</v>
      </c>
      <c r="AD23" s="247">
        <f>IFERROR(('Sim_MIP_Of_(IxI)'!AD23/'MIP(IxI)_TFEVP'!AD23-1)*100,0)</f>
        <v>-3.5527136788005009E-13</v>
      </c>
      <c r="AE23" s="247">
        <f>IFERROR(('Sim_MIP_Of_(IxI)'!AE23/'MIP(IxI)_TFEVP'!AE23-1)*100,0)</f>
        <v>3.5527136788005009E-13</v>
      </c>
      <c r="AF23" s="247">
        <f>IFERROR(('Sim_MIP_Of_(IxI)'!AF23/'MIP(IxI)_TFEVP'!AF23-1)*100,0)</f>
        <v>5.1070259132757201E-13</v>
      </c>
      <c r="AG23" s="247">
        <f>IFERROR(('Sim_MIP_Of_(IxI)'!AG23/'MIP(IxI)_TFEVP'!AG23-1)*100,0)</f>
        <v>-7.7715611723760958E-14</v>
      </c>
      <c r="AH23" s="247">
        <f>IFERROR(('Sim_MIP_Of_(IxI)'!AH23/'MIP(IxI)_TFEVP'!AH23-1)*100,0)</f>
        <v>2.6645352591003757E-13</v>
      </c>
      <c r="AI23" s="247">
        <f>IFERROR(('Sim_MIP_Of_(IxI)'!AI23/'MIP(IxI)_TFEVP'!AI23-1)*100,0)</f>
        <v>6.6613381477509392E-14</v>
      </c>
      <c r="AJ23" s="247">
        <f>IFERROR(('Sim_MIP_Of_(IxI)'!AJ23/'MIP(IxI)_TFEVP'!AJ23-1)*100,0)</f>
        <v>0</v>
      </c>
      <c r="AK23" s="247">
        <f>IFERROR(('Sim_MIP_Of_(IxI)'!AK23/'MIP(IxI)_TFEVP'!AK23-1)*100,0)</f>
        <v>2.6645352591003757E-13</v>
      </c>
      <c r="AL23" s="247">
        <f>IFERROR(('Sim_MIP_Of_(IxI)'!AL23/'MIP(IxI)_TFEVP'!AL23-1)*100,0)</f>
        <v>-1.8873791418627661E-13</v>
      </c>
      <c r="AM23" s="247">
        <f>IFERROR(('Sim_MIP_Of_(IxI)'!AM23/'MIP(IxI)_TFEVP'!AM23-1)*100,0)</f>
        <v>1.9984014443252818E-13</v>
      </c>
      <c r="AN23" s="247">
        <f>IFERROR(('Sim_MIP_Of_(IxI)'!AN23/'MIP(IxI)_TFEVP'!AN23-1)*100,0)</f>
        <v>-2.55351295663786E-13</v>
      </c>
      <c r="AO23" s="247">
        <f>IFERROR(('Sim_MIP_Of_(IxI)'!AO23/'MIP(IxI)_TFEVP'!AO23-1)*100,0)</f>
        <v>-1.1102230246251565E-14</v>
      </c>
      <c r="AP23" s="247">
        <f>IFERROR(('Sim_MIP_Of_(IxI)'!AP23/'MIP(IxI)_TFEVP'!AP23-1)*100,0)</f>
        <v>-8.8817841970012523E-14</v>
      </c>
      <c r="AQ23" s="247">
        <f>IFERROR(('Sim_MIP_Of_(IxI)'!AQ23/'MIP(IxI)_TFEVP'!AQ23-1)*100,0)</f>
        <v>1.7763568394002505E-13</v>
      </c>
      <c r="AR23" s="247">
        <f>IFERROR(('Sim_MIP_Of_(IxI)'!AR23/'MIP(IxI)_TFEVP'!AR23-1)*100,0)</f>
        <v>-1.1102230246251565E-13</v>
      </c>
      <c r="AS23" s="247">
        <f>IFERROR(('Sim_MIP_Of_(IxI)'!AS23/'MIP(IxI)_TFEVP'!AS23-1)*100,0)</f>
        <v>1.1102230246251565E-13</v>
      </c>
      <c r="AT23" s="247">
        <f>IFERROR(('Sim_MIP_Of_(IxI)'!AT23/'MIP(IxI)_TFEVP'!AT23-1)*100,0)</f>
        <v>3.9968028886505635E-13</v>
      </c>
      <c r="AU23" s="247">
        <f>IFERROR(('Sim_MIP_Of_(IxI)'!AU23/'MIP(IxI)_TFEVP'!AU23-1)*100,0)</f>
        <v>1.7763568394002505E-13</v>
      </c>
      <c r="AV23" s="247">
        <f>IFERROR(('Sim_MIP_Of_(IxI)'!AV23/'MIP(IxI)_TFEVP'!AV23-1)*100,0)</f>
        <v>-5.5511151231257827E-14</v>
      </c>
      <c r="AW23" s="247">
        <f>IFERROR(('Sim_MIP_Of_(IxI)'!AW23/'MIP(IxI)_TFEVP'!AW23-1)*100,0)</f>
        <v>-1.8873791418627661E-13</v>
      </c>
      <c r="AX23" s="247">
        <f>IFERROR(('Sim_MIP_Of_(IxI)'!AX23/'MIP(IxI)_TFEVP'!AX23-1)*100,0)</f>
        <v>-4.4408920985006262E-14</v>
      </c>
      <c r="AY23" s="247">
        <f>IFERROR(('Sim_MIP_Of_(IxI)'!AY23/'MIP(IxI)_TFEVP'!AY23-1)*100,0)</f>
        <v>1.1102230246251565E-13</v>
      </c>
      <c r="AZ23" s="247">
        <f>IFERROR(('Sim_MIP_Of_(IxI)'!AZ23/'MIP(IxI)_TFEVP'!AZ23-1)*100,0)</f>
        <v>1.7763568394002505E-13</v>
      </c>
      <c r="BA23" s="247">
        <f>IFERROR(('Sim_MIP_Of_(IxI)'!BA23/'MIP(IxI)_TFEVP'!BA23-1)*100,0)</f>
        <v>1.3322676295501878E-13</v>
      </c>
      <c r="BB23" s="247">
        <f>IFERROR(('Sim_MIP_Of_(IxI)'!BB23/'MIP(IxI)_TFEVP'!BB23-1)*100,0)</f>
        <v>-7.7715611723760958E-14</v>
      </c>
      <c r="BC23" s="247">
        <f>IFERROR(('Sim_MIP_Of_(IxI)'!BC23/'MIP(IxI)_TFEVP'!BC23-1)*100,0)</f>
        <v>-1.7763568394002505E-13</v>
      </c>
      <c r="BD23" s="247">
        <f>IFERROR(('Sim_MIP_Of_(IxI)'!BD23/'MIP(IxI)_TFEVP'!BD23-1)*100,0)</f>
        <v>1.5543122344752192E-13</v>
      </c>
      <c r="BE23" s="247">
        <f>IFERROR(('Sim_MIP_Of_(IxI)'!BE23/'MIP(IxI)_TFEVP'!BE23-1)*100,0)</f>
        <v>-5.5511151231257827E-14</v>
      </c>
      <c r="BF23" s="247">
        <f>IFERROR(('Sim_MIP_Of_(IxI)'!BF23/'MIP(IxI)_TFEVP'!BF23-1)*100,0)</f>
        <v>-1.1102230246251565E-13</v>
      </c>
      <c r="BG23" s="247">
        <f>IFERROR(('Sim_MIP_Of_(IxI)'!BG23/'MIP(IxI)_TFEVP'!BG23-1)*100,0)</f>
        <v>3.1086244689504383E-13</v>
      </c>
      <c r="BH23" s="247">
        <f>IFERROR(('Sim_MIP_Of_(IxI)'!BH23/'MIP(IxI)_TFEVP'!BH23-1)*100,0)</f>
        <v>4.4408920985006262E-14</v>
      </c>
      <c r="BI23" s="247">
        <f>IFERROR(('Sim_MIP_Of_(IxI)'!BI23/'MIP(IxI)_TFEVP'!BI23-1)*100,0)</f>
        <v>2.2204460492503131E-14</v>
      </c>
      <c r="BJ23" s="247">
        <f>IFERROR(('Sim_MIP_Of_(IxI)'!BJ23/'MIP(IxI)_TFEVP'!BJ23-1)*100,0)</f>
        <v>1.7763568394002505E-13</v>
      </c>
      <c r="BK23" s="247">
        <f>IFERROR(('Sim_MIP_Of_(IxI)'!BK23/'MIP(IxI)_TFEVP'!BK23-1)*100,0)</f>
        <v>-2.2204460492503131E-14</v>
      </c>
      <c r="BL23" s="247">
        <f>IFERROR(('Sim_MIP_Of_(IxI)'!BL23/'MIP(IxI)_TFEVP'!BL23-1)*100,0)</f>
        <v>8.8817841970012523E-14</v>
      </c>
      <c r="BM23" s="247">
        <f>IFERROR(('Sim_MIP_Of_(IxI)'!BM23/'MIP(IxI)_TFEVP'!BM23-1)*100,0)</f>
        <v>2.886579864025407E-13</v>
      </c>
      <c r="BN23" s="247">
        <f>IFERROR(('Sim_MIP_Of_(IxI)'!BN23/'MIP(IxI)_TFEVP'!BN23-1)*100,0)</f>
        <v>-1.1102230246251565E-13</v>
      </c>
      <c r="BO23" s="247">
        <f>IFERROR(('Sim_MIP_Of_(IxI)'!BO23/'MIP(IxI)_TFEVP'!BO23-1)*100,0)</f>
        <v>-2.4424906541753444E-13</v>
      </c>
      <c r="BP23" s="247">
        <f>IFERROR(('Sim_MIP_Of_(IxI)'!BP23/'MIP(IxI)_TFEVP'!BP23-1)*100,0)</f>
        <v>5.3290705182007514E-13</v>
      </c>
      <c r="BQ23" s="247">
        <f>IFERROR(('Sim_MIP_Of_(IxI)'!BQ23/'MIP(IxI)_TFEVP'!BQ23-1)*100,0)</f>
        <v>8.8817841970012523E-14</v>
      </c>
      <c r="BR23" s="247">
        <f>IFERROR(('Sim_MIP_Of_(IxI)'!BR23/'MIP(IxI)_TFEVP'!BR23-1)*100,0)</f>
        <v>-1.9984014443252818E-13</v>
      </c>
      <c r="BS23" s="247">
        <f>IFERROR(('Sim_MIP_Of_(IxI)'!BS23/'MIP(IxI)_TFEVP'!BS23-1)*100,0)</f>
        <v>-1.1102230246251565E-13</v>
      </c>
      <c r="BT23" s="247">
        <f>IFERROR(('Sim_MIP_Of_(IxI)'!BT23/'MIP(IxI)_TFEVP'!BT23-1)*100,0)</f>
        <v>1.9984014443252818E-13</v>
      </c>
      <c r="BU23" s="247">
        <f>IFERROR(('Sim_MIP_Of_(IxI)'!BU23/'MIP(IxI)_TFEVP'!BU23-1)*100,0)</f>
        <v>-1.1102230246251565E-13</v>
      </c>
      <c r="BV23" s="247">
        <f>IFERROR(('Sim_MIP_Of_(IxI)'!BV23/'MIP(IxI)_TFEVP'!BV23-1)*100,0)</f>
        <v>3.3306690738754696E-13</v>
      </c>
      <c r="BW23" s="247">
        <f>IFERROR(('Sim_MIP_Of_(IxI)'!BW23/'MIP(IxI)_TFEVP'!BW23-1)*100,0)</f>
        <v>3.9968028886505635E-13</v>
      </c>
      <c r="BX23" s="247">
        <f>IFERROR(('Sim_MIP_Of_(IxI)'!BX23/'MIP(IxI)_TFEVP'!BX23-1)*100,0)</f>
        <v>-3.6637359812630166E-13</v>
      </c>
      <c r="BY23" s="247">
        <f>IFERROR(('Sim_MIP_Of_(IxI)'!BY23/'MIP(IxI)_TFEVP'!BY23-1)*100,0)</f>
        <v>3.3306690738754696E-13</v>
      </c>
      <c r="BZ23" s="247">
        <f>IFERROR(('Sim_MIP_Of_(IxI)'!BZ23/'MIP(IxI)_TFEVP'!BZ23-1)*100,0)</f>
        <v>1.9984014443252818E-13</v>
      </c>
      <c r="CA23" s="265">
        <f>IFERROR(('Sim_MIP_Of_(IxI)'!CA23/'MIP(IxI)_TFEVP'!CA23-1)*100,0)</f>
        <v>0</v>
      </c>
      <c r="CB23" s="256">
        <f>IFERROR(('Sim_MIP_Of_(IxI)'!CB23/'MIP(IxI)_TFEVP'!CB23-1)*100,0)</f>
        <v>-7.7715611723760958E-14</v>
      </c>
      <c r="CC23" s="246">
        <f>IFERROR(('Sim_MIP_Of_(IxI)'!CC23/'MIP(IxI)_TFEVP'!CC23-1)*100,0)</f>
        <v>-7.7715611723760958E-14</v>
      </c>
      <c r="CD23" s="247">
        <f>IFERROR(('Sim_MIP_Of_(IxI)'!CD23/'MIP(IxI)_TFEVP'!CD23-1)*100,0)</f>
        <v>0</v>
      </c>
      <c r="CE23" s="247">
        <f>IFERROR(('Sim_MIP_Of_(IxI)'!CE23/'MIP(IxI)_TFEVP'!CE23-1)*100,0)</f>
        <v>0</v>
      </c>
      <c r="CF23" s="247">
        <f>IFERROR(('Sim_MIP_Of_(IxI)'!CF23/'MIP(IxI)_TFEVP'!CF23-1)*100,0)</f>
        <v>1.5543122344752192E-13</v>
      </c>
      <c r="CG23" s="247">
        <f>IFERROR(('Sim_MIP_Of_(IxI)'!CG23/'MIP(IxI)_TFEVP'!CG23-1)*100,0)</f>
        <v>-8.8817841970012523E-14</v>
      </c>
      <c r="CH23" s="248">
        <f>IFERROR(('Sim_MIP_Of_(IxI)'!CH23/'MIP(IxI)_TFEVP'!CH23-1)*100,0)</f>
        <v>-3.3306690738754696E-14</v>
      </c>
      <c r="CI23" s="279">
        <f>IFERROR(('Sim_MIP_Of_(IxI)'!CI23/'MIP(IxI)_TFEVP'!CI23-1)*100,0)</f>
        <v>6.6613381477509392E-14</v>
      </c>
    </row>
    <row r="24" spans="1:87" ht="19.5" x14ac:dyDescent="0.25">
      <c r="A24" s="30"/>
      <c r="B24" s="42" t="s">
        <v>15</v>
      </c>
      <c r="C24" s="43" t="s">
        <v>126</v>
      </c>
      <c r="D24" s="246">
        <f>IFERROR(('Sim_MIP_Of_(IxI)'!D24/'MIP(IxI)_TFEVP'!D24-1)*100,0)</f>
        <v>2.2204460492503131E-13</v>
      </c>
      <c r="E24" s="247">
        <f>IFERROR(('Sim_MIP_Of_(IxI)'!E24/'MIP(IxI)_TFEVP'!E24-1)*100,0)</f>
        <v>3.9968028886505635E-13</v>
      </c>
      <c r="F24" s="247">
        <f>IFERROR(('Sim_MIP_Of_(IxI)'!F24/'MIP(IxI)_TFEVP'!F24-1)*100,0)</f>
        <v>2.4424906541753444E-13</v>
      </c>
      <c r="G24" s="247">
        <f>IFERROR(('Sim_MIP_Of_(IxI)'!G24/'MIP(IxI)_TFEVP'!G24-1)*100,0)</f>
        <v>4.4408920985006262E-13</v>
      </c>
      <c r="H24" s="247">
        <f>IFERROR(('Sim_MIP_Of_(IxI)'!H24/'MIP(IxI)_TFEVP'!H24-1)*100,0)</f>
        <v>2.886579864025407E-13</v>
      </c>
      <c r="I24" s="247">
        <f>IFERROR(('Sim_MIP_Of_(IxI)'!I24/'MIP(IxI)_TFEVP'!I24-1)*100,0)</f>
        <v>1.7763568394002505E-13</v>
      </c>
      <c r="J24" s="247">
        <f>IFERROR(('Sim_MIP_Of_(IxI)'!J24/'MIP(IxI)_TFEVP'!J24-1)*100,0)</f>
        <v>-3.3306690738754696E-14</v>
      </c>
      <c r="K24" s="247">
        <f>IFERROR(('Sim_MIP_Of_(IxI)'!K24/'MIP(IxI)_TFEVP'!K24-1)*100,0)</f>
        <v>1.3322676295501878E-13</v>
      </c>
      <c r="L24" s="247">
        <f>IFERROR(('Sim_MIP_Of_(IxI)'!L24/'MIP(IxI)_TFEVP'!L24-1)*100,0)</f>
        <v>3.9968028886505635E-13</v>
      </c>
      <c r="M24" s="247">
        <f>IFERROR(('Sim_MIP_Of_(IxI)'!M24/'MIP(IxI)_TFEVP'!M24-1)*100,0)</f>
        <v>1.9984014443252818E-13</v>
      </c>
      <c r="N24" s="247">
        <f>IFERROR(('Sim_MIP_Of_(IxI)'!N24/'MIP(IxI)_TFEVP'!N24-1)*100,0)</f>
        <v>1.7763568394002505E-13</v>
      </c>
      <c r="O24" s="247">
        <f>IFERROR(('Sim_MIP_Of_(IxI)'!O24/'MIP(IxI)_TFEVP'!O24-1)*100,0)</f>
        <v>2.886579864025407E-13</v>
      </c>
      <c r="P24" s="247">
        <f>IFERROR(('Sim_MIP_Of_(IxI)'!P24/'MIP(IxI)_TFEVP'!P24-1)*100,0)</f>
        <v>5.9952043329758453E-13</v>
      </c>
      <c r="Q24" s="247">
        <f>IFERROR(('Sim_MIP_Of_(IxI)'!Q24/'MIP(IxI)_TFEVP'!Q24-1)*100,0)</f>
        <v>8.8817841970012523E-14</v>
      </c>
      <c r="R24" s="247">
        <f>IFERROR(('Sim_MIP_Of_(IxI)'!R24/'MIP(IxI)_TFEVP'!R24-1)*100,0)</f>
        <v>3.1086244689504383E-13</v>
      </c>
      <c r="S24" s="247">
        <f>IFERROR(('Sim_MIP_Of_(IxI)'!S24/'MIP(IxI)_TFEVP'!S24-1)*100,0)</f>
        <v>2.886579864025407E-13</v>
      </c>
      <c r="T24" s="247">
        <f>IFERROR(('Sim_MIP_Of_(IxI)'!T24/'MIP(IxI)_TFEVP'!T24-1)*100,0)</f>
        <v>2.2204460492503131E-13</v>
      </c>
      <c r="U24" s="247">
        <f>IFERROR(('Sim_MIP_Of_(IxI)'!U24/'MIP(IxI)_TFEVP'!U24-1)*100,0)</f>
        <v>5.1070259132757201E-13</v>
      </c>
      <c r="V24" s="247">
        <f>IFERROR(('Sim_MIP_Of_(IxI)'!V24/'MIP(IxI)_TFEVP'!V24-1)*100,0)</f>
        <v>1.5543122344752192E-13</v>
      </c>
      <c r="W24" s="247">
        <f>IFERROR(('Sim_MIP_Of_(IxI)'!W24/'MIP(IxI)_TFEVP'!W24-1)*100,0)</f>
        <v>3.1086244689504383E-13</v>
      </c>
      <c r="X24" s="247">
        <f>IFERROR(('Sim_MIP_Of_(IxI)'!X24/'MIP(IxI)_TFEVP'!X24-1)*100,0)</f>
        <v>4.2188474935755949E-13</v>
      </c>
      <c r="Y24" s="247">
        <f>IFERROR(('Sim_MIP_Of_(IxI)'!Y24/'MIP(IxI)_TFEVP'!Y24-1)*100,0)</f>
        <v>-1.3322676295501878E-13</v>
      </c>
      <c r="Z24" s="247">
        <f>IFERROR(('Sim_MIP_Of_(IxI)'!Z24/'MIP(IxI)_TFEVP'!Z24-1)*100,0)</f>
        <v>-7.7715611723760958E-14</v>
      </c>
      <c r="AA24" s="247">
        <f>IFERROR(('Sim_MIP_Of_(IxI)'!AA24/'MIP(IxI)_TFEVP'!AA24-1)*100,0)</f>
        <v>3.9968028886505635E-13</v>
      </c>
      <c r="AB24" s="247">
        <f>IFERROR(('Sim_MIP_Of_(IxI)'!AB24/'MIP(IxI)_TFEVP'!AB24-1)*100,0)</f>
        <v>3.1086244689504383E-13</v>
      </c>
      <c r="AC24" s="247">
        <f>IFERROR(('Sim_MIP_Of_(IxI)'!AC24/'MIP(IxI)_TFEVP'!AC24-1)*100,0)</f>
        <v>-2.1094237467877974E-13</v>
      </c>
      <c r="AD24" s="247">
        <f>IFERROR(('Sim_MIP_Of_(IxI)'!AD24/'MIP(IxI)_TFEVP'!AD24-1)*100,0)</f>
        <v>6.2172489379008766E-13</v>
      </c>
      <c r="AE24" s="247">
        <f>IFERROR(('Sim_MIP_Of_(IxI)'!AE24/'MIP(IxI)_TFEVP'!AE24-1)*100,0)</f>
        <v>-7.7715611723760958E-14</v>
      </c>
      <c r="AF24" s="247">
        <f>IFERROR(('Sim_MIP_Of_(IxI)'!AF24/'MIP(IxI)_TFEVP'!AF24-1)*100,0)</f>
        <v>1.3322676295501878E-13</v>
      </c>
      <c r="AG24" s="247">
        <f>IFERROR(('Sim_MIP_Of_(IxI)'!AG24/'MIP(IxI)_TFEVP'!AG24-1)*100,0)</f>
        <v>2.2204460492503131E-13</v>
      </c>
      <c r="AH24" s="247">
        <f>IFERROR(('Sim_MIP_Of_(IxI)'!AH24/'MIP(IxI)_TFEVP'!AH24-1)*100,0)</f>
        <v>2.886579864025407E-13</v>
      </c>
      <c r="AI24" s="247">
        <f>IFERROR(('Sim_MIP_Of_(IxI)'!AI24/'MIP(IxI)_TFEVP'!AI24-1)*100,0)</f>
        <v>3.5527136788005009E-13</v>
      </c>
      <c r="AJ24" s="247">
        <f>IFERROR(('Sim_MIP_Of_(IxI)'!AJ24/'MIP(IxI)_TFEVP'!AJ24-1)*100,0)</f>
        <v>0</v>
      </c>
      <c r="AK24" s="247">
        <f>IFERROR(('Sim_MIP_Of_(IxI)'!AK24/'MIP(IxI)_TFEVP'!AK24-1)*100,0)</f>
        <v>6.2172489379008766E-13</v>
      </c>
      <c r="AL24" s="247">
        <f>IFERROR(('Sim_MIP_Of_(IxI)'!AL24/'MIP(IxI)_TFEVP'!AL24-1)*100,0)</f>
        <v>2.6645352591003757E-13</v>
      </c>
      <c r="AM24" s="247">
        <f>IFERROR(('Sim_MIP_Of_(IxI)'!AM24/'MIP(IxI)_TFEVP'!AM24-1)*100,0)</f>
        <v>3.9968028886505635E-13</v>
      </c>
      <c r="AN24" s="247">
        <f>IFERROR(('Sim_MIP_Of_(IxI)'!AN24/'MIP(IxI)_TFEVP'!AN24-1)*100,0)</f>
        <v>2.2204460492503131E-13</v>
      </c>
      <c r="AO24" s="247">
        <f>IFERROR(('Sim_MIP_Of_(IxI)'!AO24/'MIP(IxI)_TFEVP'!AO24-1)*100,0)</f>
        <v>8.8817841970012523E-14</v>
      </c>
      <c r="AP24" s="247">
        <f>IFERROR(('Sim_MIP_Of_(IxI)'!AP24/'MIP(IxI)_TFEVP'!AP24-1)*100,0)</f>
        <v>3.7747582837255322E-13</v>
      </c>
      <c r="AQ24" s="247">
        <f>IFERROR(('Sim_MIP_Of_(IxI)'!AQ24/'MIP(IxI)_TFEVP'!AQ24-1)*100,0)</f>
        <v>3.7747582837255322E-13</v>
      </c>
      <c r="AR24" s="247">
        <f>IFERROR(('Sim_MIP_Of_(IxI)'!AR24/'MIP(IxI)_TFEVP'!AR24-1)*100,0)</f>
        <v>3.3306690738754696E-13</v>
      </c>
      <c r="AS24" s="247">
        <f>IFERROR(('Sim_MIP_Of_(IxI)'!AS24/'MIP(IxI)_TFEVP'!AS24-1)*100,0)</f>
        <v>3.1086244689504383E-13</v>
      </c>
      <c r="AT24" s="247">
        <f>IFERROR(('Sim_MIP_Of_(IxI)'!AT24/'MIP(IxI)_TFEVP'!AT24-1)*100,0)</f>
        <v>8.8817841970012523E-14</v>
      </c>
      <c r="AU24" s="247">
        <f>IFERROR(('Sim_MIP_Of_(IxI)'!AU24/'MIP(IxI)_TFEVP'!AU24-1)*100,0)</f>
        <v>2.886579864025407E-13</v>
      </c>
      <c r="AV24" s="247">
        <f>IFERROR(('Sim_MIP_Of_(IxI)'!AV24/'MIP(IxI)_TFEVP'!AV24-1)*100,0)</f>
        <v>-1.3322676295501878E-13</v>
      </c>
      <c r="AW24" s="247">
        <f>IFERROR(('Sim_MIP_Of_(IxI)'!AW24/'MIP(IxI)_TFEVP'!AW24-1)*100,0)</f>
        <v>2.2204460492503131E-13</v>
      </c>
      <c r="AX24" s="247">
        <f>IFERROR(('Sim_MIP_Of_(IxI)'!AX24/'MIP(IxI)_TFEVP'!AX24-1)*100,0)</f>
        <v>1.9984014443252818E-13</v>
      </c>
      <c r="AY24" s="247">
        <f>IFERROR(('Sim_MIP_Of_(IxI)'!AY24/'MIP(IxI)_TFEVP'!AY24-1)*100,0)</f>
        <v>4.4408920985006262E-13</v>
      </c>
      <c r="AZ24" s="247">
        <f>IFERROR(('Sim_MIP_Of_(IxI)'!AZ24/'MIP(IxI)_TFEVP'!AZ24-1)*100,0)</f>
        <v>8.8817841970012523E-14</v>
      </c>
      <c r="BA24" s="247">
        <f>IFERROR(('Sim_MIP_Of_(IxI)'!BA24/'MIP(IxI)_TFEVP'!BA24-1)*100,0)</f>
        <v>2.2204460492503131E-13</v>
      </c>
      <c r="BB24" s="247">
        <f>IFERROR(('Sim_MIP_Of_(IxI)'!BB24/'MIP(IxI)_TFEVP'!BB24-1)*100,0)</f>
        <v>-1.4432899320127035E-13</v>
      </c>
      <c r="BC24" s="247">
        <f>IFERROR(('Sim_MIP_Of_(IxI)'!BC24/'MIP(IxI)_TFEVP'!BC24-1)*100,0)</f>
        <v>4.2188474935755949E-13</v>
      </c>
      <c r="BD24" s="247">
        <f>IFERROR(('Sim_MIP_Of_(IxI)'!BD24/'MIP(IxI)_TFEVP'!BD24-1)*100,0)</f>
        <v>8.8817841970012523E-14</v>
      </c>
      <c r="BE24" s="247">
        <f>IFERROR(('Sim_MIP_Of_(IxI)'!BE24/'MIP(IxI)_TFEVP'!BE24-1)*100,0)</f>
        <v>2.2204460492503131E-14</v>
      </c>
      <c r="BF24" s="247">
        <f>IFERROR(('Sim_MIP_Of_(IxI)'!BF24/'MIP(IxI)_TFEVP'!BF24-1)*100,0)</f>
        <v>1.1102230246251565E-13</v>
      </c>
      <c r="BG24" s="247">
        <f>IFERROR(('Sim_MIP_Of_(IxI)'!BG24/'MIP(IxI)_TFEVP'!BG24-1)*100,0)</f>
        <v>1.3322676295501878E-13</v>
      </c>
      <c r="BH24" s="247">
        <f>IFERROR(('Sim_MIP_Of_(IxI)'!BH24/'MIP(IxI)_TFEVP'!BH24-1)*100,0)</f>
        <v>1.3322676295501878E-13</v>
      </c>
      <c r="BI24" s="247">
        <f>IFERROR(('Sim_MIP_Of_(IxI)'!BI24/'MIP(IxI)_TFEVP'!BI24-1)*100,0)</f>
        <v>3.1086244689504383E-13</v>
      </c>
      <c r="BJ24" s="247">
        <f>IFERROR(('Sim_MIP_Of_(IxI)'!BJ24/'MIP(IxI)_TFEVP'!BJ24-1)*100,0)</f>
        <v>-2.1094237467877974E-13</v>
      </c>
      <c r="BK24" s="247">
        <f>IFERROR(('Sim_MIP_Of_(IxI)'!BK24/'MIP(IxI)_TFEVP'!BK24-1)*100,0)</f>
        <v>2.4424906541753444E-13</v>
      </c>
      <c r="BL24" s="247">
        <f>IFERROR(('Sim_MIP_Of_(IxI)'!BL24/'MIP(IxI)_TFEVP'!BL24-1)*100,0)</f>
        <v>2.886579864025407E-13</v>
      </c>
      <c r="BM24" s="247">
        <f>IFERROR(('Sim_MIP_Of_(IxI)'!BM24/'MIP(IxI)_TFEVP'!BM24-1)*100,0)</f>
        <v>4.6629367034256575E-13</v>
      </c>
      <c r="BN24" s="247">
        <f>IFERROR(('Sim_MIP_Of_(IxI)'!BN24/'MIP(IxI)_TFEVP'!BN24-1)*100,0)</f>
        <v>2.4424906541753444E-13</v>
      </c>
      <c r="BO24" s="247">
        <f>IFERROR(('Sim_MIP_Of_(IxI)'!BO24/'MIP(IxI)_TFEVP'!BO24-1)*100,0)</f>
        <v>4.2188474935755949E-13</v>
      </c>
      <c r="BP24" s="247">
        <f>IFERROR(('Sim_MIP_Of_(IxI)'!BP24/'MIP(IxI)_TFEVP'!BP24-1)*100,0)</f>
        <v>4.2188474935755949E-13</v>
      </c>
      <c r="BQ24" s="247">
        <f>IFERROR(('Sim_MIP_Of_(IxI)'!BQ24/'MIP(IxI)_TFEVP'!BQ24-1)*100,0)</f>
        <v>2.2204460492503131E-14</v>
      </c>
      <c r="BR24" s="247">
        <f>IFERROR(('Sim_MIP_Of_(IxI)'!BR24/'MIP(IxI)_TFEVP'!BR24-1)*100,0)</f>
        <v>4.8849813083506888E-13</v>
      </c>
      <c r="BS24" s="247">
        <f>IFERROR(('Sim_MIP_Of_(IxI)'!BS24/'MIP(IxI)_TFEVP'!BS24-1)*100,0)</f>
        <v>2.6645352591003757E-13</v>
      </c>
      <c r="BT24" s="247">
        <f>IFERROR(('Sim_MIP_Of_(IxI)'!BT24/'MIP(IxI)_TFEVP'!BT24-1)*100,0)</f>
        <v>2.6645352591003757E-13</v>
      </c>
      <c r="BU24" s="247">
        <f>IFERROR(('Sim_MIP_Of_(IxI)'!BU24/'MIP(IxI)_TFEVP'!BU24-1)*100,0)</f>
        <v>3.5527136788005009E-13</v>
      </c>
      <c r="BV24" s="247">
        <f>IFERROR(('Sim_MIP_Of_(IxI)'!BV24/'MIP(IxI)_TFEVP'!BV24-1)*100,0)</f>
        <v>2.6645352591003757E-13</v>
      </c>
      <c r="BW24" s="247">
        <f>IFERROR(('Sim_MIP_Of_(IxI)'!BW24/'MIP(IxI)_TFEVP'!BW24-1)*100,0)</f>
        <v>1.9984014443252818E-13</v>
      </c>
      <c r="BX24" s="247">
        <f>IFERROR(('Sim_MIP_Of_(IxI)'!BX24/'MIP(IxI)_TFEVP'!BX24-1)*100,0)</f>
        <v>2.4424906541753444E-13</v>
      </c>
      <c r="BY24" s="247">
        <f>IFERROR(('Sim_MIP_Of_(IxI)'!BY24/'MIP(IxI)_TFEVP'!BY24-1)*100,0)</f>
        <v>3.7747582837255322E-13</v>
      </c>
      <c r="BZ24" s="247">
        <f>IFERROR(('Sim_MIP_Of_(IxI)'!BZ24/'MIP(IxI)_TFEVP'!BZ24-1)*100,0)</f>
        <v>4.2188474935755949E-13</v>
      </c>
      <c r="CA24" s="265">
        <f>IFERROR(('Sim_MIP_Of_(IxI)'!CA24/'MIP(IxI)_TFEVP'!CA24-1)*100,0)</f>
        <v>0</v>
      </c>
      <c r="CB24" s="256">
        <f>IFERROR(('Sim_MIP_Of_(IxI)'!CB24/'MIP(IxI)_TFEVP'!CB24-1)*100,0)</f>
        <v>1.5543122344752192E-13</v>
      </c>
      <c r="CC24" s="246">
        <f>IFERROR(('Sim_MIP_Of_(IxI)'!CC24/'MIP(IxI)_TFEVP'!CC24-1)*100,0)</f>
        <v>4.6629367034256575E-13</v>
      </c>
      <c r="CD24" s="247">
        <f>IFERROR(('Sim_MIP_Of_(IxI)'!CD24/'MIP(IxI)_TFEVP'!CD24-1)*100,0)</f>
        <v>0</v>
      </c>
      <c r="CE24" s="247">
        <f>IFERROR(('Sim_MIP_Of_(IxI)'!CE24/'MIP(IxI)_TFEVP'!CE24-1)*100,0)</f>
        <v>0</v>
      </c>
      <c r="CF24" s="247">
        <f>IFERROR(('Sim_MIP_Of_(IxI)'!CF24/'MIP(IxI)_TFEVP'!CF24-1)*100,0)</f>
        <v>8.8817841970012523E-14</v>
      </c>
      <c r="CG24" s="247">
        <f>IFERROR(('Sim_MIP_Of_(IxI)'!CG24/'MIP(IxI)_TFEVP'!CG24-1)*100,0)</f>
        <v>1.9984014443252818E-13</v>
      </c>
      <c r="CH24" s="248">
        <f>IFERROR(('Sim_MIP_Of_(IxI)'!CH24/'MIP(IxI)_TFEVP'!CH24-1)*100,0)</f>
        <v>2.6645352591003757E-13</v>
      </c>
      <c r="CI24" s="279">
        <f>IFERROR(('Sim_MIP_Of_(IxI)'!CI24/'MIP(IxI)_TFEVP'!CI24-1)*100,0)</f>
        <v>1.9984014443252818E-13</v>
      </c>
    </row>
    <row r="25" spans="1:87" ht="19.5" x14ac:dyDescent="0.25">
      <c r="A25" s="30"/>
      <c r="B25" s="42" t="s">
        <v>16</v>
      </c>
      <c r="C25" s="43" t="s">
        <v>127</v>
      </c>
      <c r="D25" s="246">
        <f>IFERROR(('Sim_MIP_Of_(IxI)'!D25/'MIP(IxI)_TFEVP'!D25-1)*100,0)</f>
        <v>2.2204460492503131E-14</v>
      </c>
      <c r="E25" s="247">
        <f>IFERROR(('Sim_MIP_Of_(IxI)'!E25/'MIP(IxI)_TFEVP'!E25-1)*100,0)</f>
        <v>0</v>
      </c>
      <c r="F25" s="247">
        <f>IFERROR(('Sim_MIP_Of_(IxI)'!F25/'MIP(IxI)_TFEVP'!F25-1)*100,0)</f>
        <v>4.2188474935755949E-13</v>
      </c>
      <c r="G25" s="247">
        <f>IFERROR(('Sim_MIP_Of_(IxI)'!G25/'MIP(IxI)_TFEVP'!G25-1)*100,0)</f>
        <v>-2.3314683517128287E-13</v>
      </c>
      <c r="H25" s="247">
        <f>IFERROR(('Sim_MIP_Of_(IxI)'!H25/'MIP(IxI)_TFEVP'!H25-1)*100,0)</f>
        <v>-3.219646771412954E-13</v>
      </c>
      <c r="I25" s="247">
        <f>IFERROR(('Sim_MIP_Of_(IxI)'!I25/'MIP(IxI)_TFEVP'!I25-1)*100,0)</f>
        <v>0</v>
      </c>
      <c r="J25" s="247">
        <f>IFERROR(('Sim_MIP_Of_(IxI)'!J25/'MIP(IxI)_TFEVP'!J25-1)*100,0)</f>
        <v>-2.55351295663786E-13</v>
      </c>
      <c r="K25" s="247">
        <f>IFERROR(('Sim_MIP_Of_(IxI)'!K25/'MIP(IxI)_TFEVP'!K25-1)*100,0)</f>
        <v>-3.219646771412954E-13</v>
      </c>
      <c r="L25" s="247">
        <f>IFERROR(('Sim_MIP_Of_(IxI)'!L25/'MIP(IxI)_TFEVP'!L25-1)*100,0)</f>
        <v>-2.7755575615628914E-13</v>
      </c>
      <c r="M25" s="247">
        <f>IFERROR(('Sim_MIP_Of_(IxI)'!M25/'MIP(IxI)_TFEVP'!M25-1)*100,0)</f>
        <v>1.3322676295501878E-13</v>
      </c>
      <c r="N25" s="247">
        <f>IFERROR(('Sim_MIP_Of_(IxI)'!N25/'MIP(IxI)_TFEVP'!N25-1)*100,0)</f>
        <v>-1.1102230246251565E-13</v>
      </c>
      <c r="O25" s="247">
        <f>IFERROR(('Sim_MIP_Of_(IxI)'!O25/'MIP(IxI)_TFEVP'!O25-1)*100,0)</f>
        <v>-3.4416913763379853E-13</v>
      </c>
      <c r="P25" s="247">
        <f>IFERROR(('Sim_MIP_Of_(IxI)'!P25/'MIP(IxI)_TFEVP'!P25-1)*100,0)</f>
        <v>-1.7763568394002505E-13</v>
      </c>
      <c r="Q25" s="247">
        <f>IFERROR(('Sim_MIP_Of_(IxI)'!Q25/'MIP(IxI)_TFEVP'!Q25-1)*100,0)</f>
        <v>-1.5543122344752192E-13</v>
      </c>
      <c r="R25" s="247">
        <f>IFERROR(('Sim_MIP_Of_(IxI)'!R25/'MIP(IxI)_TFEVP'!R25-1)*100,0)</f>
        <v>2.6645352591003757E-13</v>
      </c>
      <c r="S25" s="247">
        <f>IFERROR(('Sim_MIP_Of_(IxI)'!S25/'MIP(IxI)_TFEVP'!S25-1)*100,0)</f>
        <v>-3.5527136788005009E-13</v>
      </c>
      <c r="T25" s="247">
        <f>IFERROR(('Sim_MIP_Of_(IxI)'!T25/'MIP(IxI)_TFEVP'!T25-1)*100,0)</f>
        <v>2.2204460492503131E-13</v>
      </c>
      <c r="U25" s="247">
        <f>IFERROR(('Sim_MIP_Of_(IxI)'!U25/'MIP(IxI)_TFEVP'!U25-1)*100,0)</f>
        <v>-2.55351295663786E-13</v>
      </c>
      <c r="V25" s="247">
        <f>IFERROR(('Sim_MIP_Of_(IxI)'!V25/'MIP(IxI)_TFEVP'!V25-1)*100,0)</f>
        <v>-7.7715611723760958E-14</v>
      </c>
      <c r="W25" s="247">
        <f>IFERROR(('Sim_MIP_Of_(IxI)'!W25/'MIP(IxI)_TFEVP'!W25-1)*100,0)</f>
        <v>-4.1078251911130792E-13</v>
      </c>
      <c r="X25" s="247">
        <f>IFERROR(('Sim_MIP_Of_(IxI)'!X25/'MIP(IxI)_TFEVP'!X25-1)*100,0)</f>
        <v>-1.3322676295501878E-13</v>
      </c>
      <c r="Y25" s="247">
        <f>IFERROR(('Sim_MIP_Of_(IxI)'!Y25/'MIP(IxI)_TFEVP'!Y25-1)*100,0)</f>
        <v>-2.3314683517128287E-13</v>
      </c>
      <c r="Z25" s="247">
        <f>IFERROR(('Sim_MIP_Of_(IxI)'!Z25/'MIP(IxI)_TFEVP'!Z25-1)*100,0)</f>
        <v>-3.219646771412954E-13</v>
      </c>
      <c r="AA25" s="247">
        <f>IFERROR(('Sim_MIP_Of_(IxI)'!AA25/'MIP(IxI)_TFEVP'!AA25-1)*100,0)</f>
        <v>-2.9976021664879227E-13</v>
      </c>
      <c r="AB25" s="247">
        <f>IFERROR(('Sim_MIP_Of_(IxI)'!AB25/'MIP(IxI)_TFEVP'!AB25-1)*100,0)</f>
        <v>1.5543122344752192E-13</v>
      </c>
      <c r="AC25" s="247">
        <f>IFERROR(('Sim_MIP_Of_(IxI)'!AC25/'MIP(IxI)_TFEVP'!AC25-1)*100,0)</f>
        <v>2.2204460492503131E-14</v>
      </c>
      <c r="AD25" s="247">
        <f>IFERROR(('Sim_MIP_Of_(IxI)'!AD25/'MIP(IxI)_TFEVP'!AD25-1)*100,0)</f>
        <v>0</v>
      </c>
      <c r="AE25" s="247">
        <f>IFERROR(('Sim_MIP_Of_(IxI)'!AE25/'MIP(IxI)_TFEVP'!AE25-1)*100,0)</f>
        <v>-5.2180482157382357E-13</v>
      </c>
      <c r="AF25" s="247">
        <f>IFERROR(('Sim_MIP_Of_(IxI)'!AF25/'MIP(IxI)_TFEVP'!AF25-1)*100,0)</f>
        <v>-2.886579864025407E-13</v>
      </c>
      <c r="AG25" s="247">
        <f>IFERROR(('Sim_MIP_Of_(IxI)'!AG25/'MIP(IxI)_TFEVP'!AG25-1)*100,0)</f>
        <v>0</v>
      </c>
      <c r="AH25" s="247">
        <f>IFERROR(('Sim_MIP_Of_(IxI)'!AH25/'MIP(IxI)_TFEVP'!AH25-1)*100,0)</f>
        <v>1.7763568394002505E-13</v>
      </c>
      <c r="AI25" s="247">
        <f>IFERROR(('Sim_MIP_Of_(IxI)'!AI25/'MIP(IxI)_TFEVP'!AI25-1)*100,0)</f>
        <v>-2.7755575615628914E-13</v>
      </c>
      <c r="AJ25" s="247">
        <f>IFERROR(('Sim_MIP_Of_(IxI)'!AJ25/'MIP(IxI)_TFEVP'!AJ25-1)*100,0)</f>
        <v>0</v>
      </c>
      <c r="AK25" s="247">
        <f>IFERROR(('Sim_MIP_Of_(IxI)'!AK25/'MIP(IxI)_TFEVP'!AK25-1)*100,0)</f>
        <v>-3.1086244689504383E-13</v>
      </c>
      <c r="AL25" s="247">
        <f>IFERROR(('Sim_MIP_Of_(IxI)'!AL25/'MIP(IxI)_TFEVP'!AL25-1)*100,0)</f>
        <v>-6.6613381477509392E-14</v>
      </c>
      <c r="AM25" s="247">
        <f>IFERROR(('Sim_MIP_Of_(IxI)'!AM25/'MIP(IxI)_TFEVP'!AM25-1)*100,0)</f>
        <v>-1.6653345369377348E-13</v>
      </c>
      <c r="AN25" s="247">
        <f>IFERROR(('Sim_MIP_Of_(IxI)'!AN25/'MIP(IxI)_TFEVP'!AN25-1)*100,0)</f>
        <v>6.6613381477509392E-14</v>
      </c>
      <c r="AO25" s="247">
        <f>IFERROR(('Sim_MIP_Of_(IxI)'!AO25/'MIP(IxI)_TFEVP'!AO25-1)*100,0)</f>
        <v>-3.3306690738754696E-14</v>
      </c>
      <c r="AP25" s="247">
        <f>IFERROR(('Sim_MIP_Of_(IxI)'!AP25/'MIP(IxI)_TFEVP'!AP25-1)*100,0)</f>
        <v>-5.3290705182007514E-13</v>
      </c>
      <c r="AQ25" s="247">
        <f>IFERROR(('Sim_MIP_Of_(IxI)'!AQ25/'MIP(IxI)_TFEVP'!AQ25-1)*100,0)</f>
        <v>-3.219646771412954E-13</v>
      </c>
      <c r="AR25" s="247">
        <f>IFERROR(('Sim_MIP_Of_(IxI)'!AR25/'MIP(IxI)_TFEVP'!AR25-1)*100,0)</f>
        <v>-5.3290705182007514E-13</v>
      </c>
      <c r="AS25" s="247">
        <f>IFERROR(('Sim_MIP_Of_(IxI)'!AS25/'MIP(IxI)_TFEVP'!AS25-1)*100,0)</f>
        <v>-2.886579864025407E-13</v>
      </c>
      <c r="AT25" s="247">
        <f>IFERROR(('Sim_MIP_Of_(IxI)'!AT25/'MIP(IxI)_TFEVP'!AT25-1)*100,0)</f>
        <v>-1.4432899320127035E-13</v>
      </c>
      <c r="AU25" s="247">
        <f>IFERROR(('Sim_MIP_Of_(IxI)'!AU25/'MIP(IxI)_TFEVP'!AU25-1)*100,0)</f>
        <v>0</v>
      </c>
      <c r="AV25" s="247">
        <f>IFERROR(('Sim_MIP_Of_(IxI)'!AV25/'MIP(IxI)_TFEVP'!AV25-1)*100,0)</f>
        <v>-4.8849813083506888E-13</v>
      </c>
      <c r="AW25" s="247">
        <f>IFERROR(('Sim_MIP_Of_(IxI)'!AW25/'MIP(IxI)_TFEVP'!AW25-1)*100,0)</f>
        <v>2.2204460492503131E-14</v>
      </c>
      <c r="AX25" s="247">
        <f>IFERROR(('Sim_MIP_Of_(IxI)'!AX25/'MIP(IxI)_TFEVP'!AX25-1)*100,0)</f>
        <v>-1.5543122344752192E-13</v>
      </c>
      <c r="AY25" s="247">
        <f>IFERROR(('Sim_MIP_Of_(IxI)'!AY25/'MIP(IxI)_TFEVP'!AY25-1)*100,0)</f>
        <v>-3.3306690738754696E-14</v>
      </c>
      <c r="AZ25" s="247">
        <f>IFERROR(('Sim_MIP_Of_(IxI)'!AZ25/'MIP(IxI)_TFEVP'!AZ25-1)*100,0)</f>
        <v>-5.5511151231257827E-14</v>
      </c>
      <c r="BA25" s="247">
        <f>IFERROR(('Sim_MIP_Of_(IxI)'!BA25/'MIP(IxI)_TFEVP'!BA25-1)*100,0)</f>
        <v>-2.7755575615628914E-13</v>
      </c>
      <c r="BB25" s="247">
        <f>IFERROR(('Sim_MIP_Of_(IxI)'!BB25/'MIP(IxI)_TFEVP'!BB25-1)*100,0)</f>
        <v>-2.9976021664879227E-13</v>
      </c>
      <c r="BC25" s="247">
        <f>IFERROR(('Sim_MIP_Of_(IxI)'!BC25/'MIP(IxI)_TFEVP'!BC25-1)*100,0)</f>
        <v>-4.5519144009631418E-13</v>
      </c>
      <c r="BD25" s="247">
        <f>IFERROR(('Sim_MIP_Of_(IxI)'!BD25/'MIP(IxI)_TFEVP'!BD25-1)*100,0)</f>
        <v>-8.8817841970012523E-14</v>
      </c>
      <c r="BE25" s="247">
        <f>IFERROR(('Sim_MIP_Of_(IxI)'!BE25/'MIP(IxI)_TFEVP'!BE25-1)*100,0)</f>
        <v>-3.5527136788005009E-13</v>
      </c>
      <c r="BF25" s="247">
        <f>IFERROR(('Sim_MIP_Of_(IxI)'!BF25/'MIP(IxI)_TFEVP'!BF25-1)*100,0)</f>
        <v>-2.2204460492503131E-13</v>
      </c>
      <c r="BG25" s="247">
        <f>IFERROR(('Sim_MIP_Of_(IxI)'!BG25/'MIP(IxI)_TFEVP'!BG25-1)*100,0)</f>
        <v>-3.7747582837255322E-13</v>
      </c>
      <c r="BH25" s="247">
        <f>IFERROR(('Sim_MIP_Of_(IxI)'!BH25/'MIP(IxI)_TFEVP'!BH25-1)*100,0)</f>
        <v>-1.1102230246251565E-13</v>
      </c>
      <c r="BI25" s="247">
        <f>IFERROR(('Sim_MIP_Of_(IxI)'!BI25/'MIP(IxI)_TFEVP'!BI25-1)*100,0)</f>
        <v>-3.1086244689504383E-13</v>
      </c>
      <c r="BJ25" s="247">
        <f>IFERROR(('Sim_MIP_Of_(IxI)'!BJ25/'MIP(IxI)_TFEVP'!BJ25-1)*100,0)</f>
        <v>-3.9968028886505635E-13</v>
      </c>
      <c r="BK25" s="247">
        <f>IFERROR(('Sim_MIP_Of_(IxI)'!BK25/'MIP(IxI)_TFEVP'!BK25-1)*100,0)</f>
        <v>6.6613381477509392E-14</v>
      </c>
      <c r="BL25" s="247">
        <f>IFERROR(('Sim_MIP_Of_(IxI)'!BL25/'MIP(IxI)_TFEVP'!BL25-1)*100,0)</f>
        <v>-3.6637359812630166E-13</v>
      </c>
      <c r="BM25" s="247">
        <f>IFERROR(('Sim_MIP_Of_(IxI)'!BM25/'MIP(IxI)_TFEVP'!BM25-1)*100,0)</f>
        <v>-1.7763568394002505E-13</v>
      </c>
      <c r="BN25" s="247">
        <f>IFERROR(('Sim_MIP_Of_(IxI)'!BN25/'MIP(IxI)_TFEVP'!BN25-1)*100,0)</f>
        <v>-2.2204460492503131E-13</v>
      </c>
      <c r="BO25" s="247">
        <f>IFERROR(('Sim_MIP_Of_(IxI)'!BO25/'MIP(IxI)_TFEVP'!BO25-1)*100,0)</f>
        <v>-9.9920072216264089E-14</v>
      </c>
      <c r="BP25" s="247">
        <f>IFERROR(('Sim_MIP_Of_(IxI)'!BP25/'MIP(IxI)_TFEVP'!BP25-1)*100,0)</f>
        <v>-3.9968028886505635E-13</v>
      </c>
      <c r="BQ25" s="247">
        <f>IFERROR(('Sim_MIP_Of_(IxI)'!BQ25/'MIP(IxI)_TFEVP'!BQ25-1)*100,0)</f>
        <v>-2.1094237467877974E-13</v>
      </c>
      <c r="BR25" s="247">
        <f>IFERROR(('Sim_MIP_Of_(IxI)'!BR25/'MIP(IxI)_TFEVP'!BR25-1)*100,0)</f>
        <v>-3.1086244689504383E-13</v>
      </c>
      <c r="BS25" s="247">
        <f>IFERROR(('Sim_MIP_Of_(IxI)'!BS25/'MIP(IxI)_TFEVP'!BS25-1)*100,0)</f>
        <v>3.3306690738754696E-13</v>
      </c>
      <c r="BT25" s="247">
        <f>IFERROR(('Sim_MIP_Of_(IxI)'!BT25/'MIP(IxI)_TFEVP'!BT25-1)*100,0)</f>
        <v>-1.2212453270876722E-13</v>
      </c>
      <c r="BU25" s="247">
        <f>IFERROR(('Sim_MIP_Of_(IxI)'!BU25/'MIP(IxI)_TFEVP'!BU25-1)*100,0)</f>
        <v>6.6613381477509392E-14</v>
      </c>
      <c r="BV25" s="247">
        <f>IFERROR(('Sim_MIP_Of_(IxI)'!BV25/'MIP(IxI)_TFEVP'!BV25-1)*100,0)</f>
        <v>-1.6653345369377348E-13</v>
      </c>
      <c r="BW25" s="247">
        <f>IFERROR(('Sim_MIP_Of_(IxI)'!BW25/'MIP(IxI)_TFEVP'!BW25-1)*100,0)</f>
        <v>-8.8817841970012523E-14</v>
      </c>
      <c r="BX25" s="247">
        <f>IFERROR(('Sim_MIP_Of_(IxI)'!BX25/'MIP(IxI)_TFEVP'!BX25-1)*100,0)</f>
        <v>8.8817841970012523E-14</v>
      </c>
      <c r="BY25" s="247">
        <f>IFERROR(('Sim_MIP_Of_(IxI)'!BY25/'MIP(IxI)_TFEVP'!BY25-1)*100,0)</f>
        <v>1.9984014443252818E-13</v>
      </c>
      <c r="BZ25" s="247">
        <f>IFERROR(('Sim_MIP_Of_(IxI)'!BZ25/'MIP(IxI)_TFEVP'!BZ25-1)*100,0)</f>
        <v>-1.8873791418627661E-13</v>
      </c>
      <c r="CA25" s="265">
        <f>IFERROR(('Sim_MIP_Of_(IxI)'!CA25/'MIP(IxI)_TFEVP'!CA25-1)*100,0)</f>
        <v>0</v>
      </c>
      <c r="CB25" s="256">
        <f>IFERROR(('Sim_MIP_Of_(IxI)'!CB25/'MIP(IxI)_TFEVP'!CB25-1)*100,0)</f>
        <v>-1.7763568394002505E-13</v>
      </c>
      <c r="CC25" s="246">
        <f>IFERROR(('Sim_MIP_Of_(IxI)'!CC25/'MIP(IxI)_TFEVP'!CC25-1)*100,0)</f>
        <v>-1.8873791418627661E-13</v>
      </c>
      <c r="CD25" s="247">
        <f>IFERROR(('Sim_MIP_Of_(IxI)'!CD25/'MIP(IxI)_TFEVP'!CD25-1)*100,0)</f>
        <v>0</v>
      </c>
      <c r="CE25" s="247">
        <f>IFERROR(('Sim_MIP_Of_(IxI)'!CE25/'MIP(IxI)_TFEVP'!CE25-1)*100,0)</f>
        <v>0</v>
      </c>
      <c r="CF25" s="247">
        <f>IFERROR(('Sim_MIP_Of_(IxI)'!CF25/'MIP(IxI)_TFEVP'!CF25-1)*100,0)</f>
        <v>-1.6653345369377348E-13</v>
      </c>
      <c r="CG25" s="247">
        <f>IFERROR(('Sim_MIP_Of_(IxI)'!CG25/'MIP(IxI)_TFEVP'!CG25-1)*100,0)</f>
        <v>4.4408920985006262E-14</v>
      </c>
      <c r="CH25" s="248">
        <f>IFERROR(('Sim_MIP_Of_(IxI)'!CH25/'MIP(IxI)_TFEVP'!CH25-1)*100,0)</f>
        <v>1.7763568394002505E-13</v>
      </c>
      <c r="CI25" s="279">
        <f>IFERROR(('Sim_MIP_Of_(IxI)'!CI25/'MIP(IxI)_TFEVP'!CI25-1)*100,0)</f>
        <v>-8.8817841970012523E-14</v>
      </c>
    </row>
    <row r="26" spans="1:87" ht="19.5" x14ac:dyDescent="0.25">
      <c r="A26" s="30"/>
      <c r="B26" s="42" t="s">
        <v>17</v>
      </c>
      <c r="C26" s="43" t="s">
        <v>128</v>
      </c>
      <c r="D26" s="246">
        <f>IFERROR(('Sim_MIP_Of_(IxI)'!D26/'MIP(IxI)_TFEVP'!D26-1)*100,0)</f>
        <v>4.4408920985006262E-14</v>
      </c>
      <c r="E26" s="247">
        <f>IFERROR(('Sim_MIP_Of_(IxI)'!E26/'MIP(IxI)_TFEVP'!E26-1)*100,0)</f>
        <v>2.886579864025407E-13</v>
      </c>
      <c r="F26" s="247">
        <f>IFERROR(('Sim_MIP_Of_(IxI)'!F26/'MIP(IxI)_TFEVP'!F26-1)*100,0)</f>
        <v>-6.6613381477509392E-14</v>
      </c>
      <c r="G26" s="247">
        <f>IFERROR(('Sim_MIP_Of_(IxI)'!G26/'MIP(IxI)_TFEVP'!G26-1)*100,0)</f>
        <v>-1.1102230246251565E-13</v>
      </c>
      <c r="H26" s="247">
        <f>IFERROR(('Sim_MIP_Of_(IxI)'!H26/'MIP(IxI)_TFEVP'!H26-1)*100,0)</f>
        <v>2.2204460492503131E-14</v>
      </c>
      <c r="I26" s="247">
        <f>IFERROR(('Sim_MIP_Of_(IxI)'!I26/'MIP(IxI)_TFEVP'!I26-1)*100,0)</f>
        <v>3.3306690738754696E-13</v>
      </c>
      <c r="J26" s="247">
        <f>IFERROR(('Sim_MIP_Of_(IxI)'!J26/'MIP(IxI)_TFEVP'!J26-1)*100,0)</f>
        <v>-8.8817841970012523E-14</v>
      </c>
      <c r="K26" s="247">
        <f>IFERROR(('Sim_MIP_Of_(IxI)'!K26/'MIP(IxI)_TFEVP'!K26-1)*100,0)</f>
        <v>6.6613381477509392E-14</v>
      </c>
      <c r="L26" s="247">
        <f>IFERROR(('Sim_MIP_Of_(IxI)'!L26/'MIP(IxI)_TFEVP'!L26-1)*100,0)</f>
        <v>-1.4432899320127035E-13</v>
      </c>
      <c r="M26" s="247">
        <f>IFERROR(('Sim_MIP_Of_(IxI)'!M26/'MIP(IxI)_TFEVP'!M26-1)*100,0)</f>
        <v>-2.6645352591003757E-13</v>
      </c>
      <c r="N26" s="247">
        <f>IFERROR(('Sim_MIP_Of_(IxI)'!N26/'MIP(IxI)_TFEVP'!N26-1)*100,0)</f>
        <v>6.2172489379008766E-13</v>
      </c>
      <c r="O26" s="247">
        <f>IFERROR(('Sim_MIP_Of_(IxI)'!O26/'MIP(IxI)_TFEVP'!O26-1)*100,0)</f>
        <v>-4.9960036108132044E-13</v>
      </c>
      <c r="P26" s="247">
        <f>IFERROR(('Sim_MIP_Of_(IxI)'!P26/'MIP(IxI)_TFEVP'!P26-1)*100,0)</f>
        <v>2.4424906541753444E-13</v>
      </c>
      <c r="Q26" s="247">
        <f>IFERROR(('Sim_MIP_Of_(IxI)'!Q26/'MIP(IxI)_TFEVP'!Q26-1)*100,0)</f>
        <v>1.3322676295501878E-13</v>
      </c>
      <c r="R26" s="247">
        <f>IFERROR(('Sim_MIP_Of_(IxI)'!R26/'MIP(IxI)_TFEVP'!R26-1)*100,0)</f>
        <v>1.9984014443252818E-13</v>
      </c>
      <c r="S26" s="247">
        <f>IFERROR(('Sim_MIP_Of_(IxI)'!S26/'MIP(IxI)_TFEVP'!S26-1)*100,0)</f>
        <v>-2.2204460492503131E-14</v>
      </c>
      <c r="T26" s="247">
        <f>IFERROR(('Sim_MIP_Of_(IxI)'!T26/'MIP(IxI)_TFEVP'!T26-1)*100,0)</f>
        <v>2.886579864025407E-13</v>
      </c>
      <c r="U26" s="247">
        <f>IFERROR(('Sim_MIP_Of_(IxI)'!U26/'MIP(IxI)_TFEVP'!U26-1)*100,0)</f>
        <v>-2.886579864025407E-13</v>
      </c>
      <c r="V26" s="247">
        <f>IFERROR(('Sim_MIP_Of_(IxI)'!V26/'MIP(IxI)_TFEVP'!V26-1)*100,0)</f>
        <v>-1.4432899320127035E-13</v>
      </c>
      <c r="W26" s="247">
        <f>IFERROR(('Sim_MIP_Of_(IxI)'!W26/'MIP(IxI)_TFEVP'!W26-1)*100,0)</f>
        <v>3.5527136788005009E-13</v>
      </c>
      <c r="X26" s="247">
        <f>IFERROR(('Sim_MIP_Of_(IxI)'!X26/'MIP(IxI)_TFEVP'!X26-1)*100,0)</f>
        <v>2.2204460492503131E-14</v>
      </c>
      <c r="Y26" s="247">
        <f>IFERROR(('Sim_MIP_Of_(IxI)'!Y26/'MIP(IxI)_TFEVP'!Y26-1)*100,0)</f>
        <v>-5.5511151231257827E-14</v>
      </c>
      <c r="Z26" s="247">
        <f>IFERROR(('Sim_MIP_Of_(IxI)'!Z26/'MIP(IxI)_TFEVP'!Z26-1)*100,0)</f>
        <v>-3.7747582837255322E-13</v>
      </c>
      <c r="AA26" s="247">
        <f>IFERROR(('Sim_MIP_Of_(IxI)'!AA26/'MIP(IxI)_TFEVP'!AA26-1)*100,0)</f>
        <v>-8.8817841970012523E-14</v>
      </c>
      <c r="AB26" s="247">
        <f>IFERROR(('Sim_MIP_Of_(IxI)'!AB26/'MIP(IxI)_TFEVP'!AB26-1)*100,0)</f>
        <v>2.886579864025407E-13</v>
      </c>
      <c r="AC26" s="247">
        <f>IFERROR(('Sim_MIP_Of_(IxI)'!AC26/'MIP(IxI)_TFEVP'!AC26-1)*100,0)</f>
        <v>6.6613381477509392E-14</v>
      </c>
      <c r="AD26" s="247">
        <f>IFERROR(('Sim_MIP_Of_(IxI)'!AD26/'MIP(IxI)_TFEVP'!AD26-1)*100,0)</f>
        <v>3.7747582837255322E-13</v>
      </c>
      <c r="AE26" s="247">
        <f>IFERROR(('Sim_MIP_Of_(IxI)'!AE26/'MIP(IxI)_TFEVP'!AE26-1)*100,0)</f>
        <v>4.2188474935755949E-13</v>
      </c>
      <c r="AF26" s="247">
        <f>IFERROR(('Sim_MIP_Of_(IxI)'!AF26/'MIP(IxI)_TFEVP'!AF26-1)*100,0)</f>
        <v>3.1086244689504383E-13</v>
      </c>
      <c r="AG26" s="247">
        <f>IFERROR(('Sim_MIP_Of_(IxI)'!AG26/'MIP(IxI)_TFEVP'!AG26-1)*100,0)</f>
        <v>1.3322676295501878E-13</v>
      </c>
      <c r="AH26" s="247">
        <f>IFERROR(('Sim_MIP_Of_(IxI)'!AH26/'MIP(IxI)_TFEVP'!AH26-1)*100,0)</f>
        <v>6.6613381477509392E-14</v>
      </c>
      <c r="AI26" s="247">
        <f>IFERROR(('Sim_MIP_Of_(IxI)'!AI26/'MIP(IxI)_TFEVP'!AI26-1)*100,0)</f>
        <v>4.4408920985006262E-14</v>
      </c>
      <c r="AJ26" s="247">
        <f>IFERROR(('Sim_MIP_Of_(IxI)'!AJ26/'MIP(IxI)_TFEVP'!AJ26-1)*100,0)</f>
        <v>0</v>
      </c>
      <c r="AK26" s="247">
        <f>IFERROR(('Sim_MIP_Of_(IxI)'!AK26/'MIP(IxI)_TFEVP'!AK26-1)*100,0)</f>
        <v>-1.1102230246251565E-13</v>
      </c>
      <c r="AL26" s="247">
        <f>IFERROR(('Sim_MIP_Of_(IxI)'!AL26/'MIP(IxI)_TFEVP'!AL26-1)*100,0)</f>
        <v>-7.7715611723760958E-14</v>
      </c>
      <c r="AM26" s="247">
        <f>IFERROR(('Sim_MIP_Of_(IxI)'!AM26/'MIP(IxI)_TFEVP'!AM26-1)*100,0)</f>
        <v>8.8817841970012523E-14</v>
      </c>
      <c r="AN26" s="247">
        <f>IFERROR(('Sim_MIP_Of_(IxI)'!AN26/'MIP(IxI)_TFEVP'!AN26-1)*100,0)</f>
        <v>3.3306690738754696E-13</v>
      </c>
      <c r="AO26" s="247">
        <f>IFERROR(('Sim_MIP_Of_(IxI)'!AO26/'MIP(IxI)_TFEVP'!AO26-1)*100,0)</f>
        <v>4.4408920985006262E-14</v>
      </c>
      <c r="AP26" s="247">
        <f>IFERROR(('Sim_MIP_Of_(IxI)'!AP26/'MIP(IxI)_TFEVP'!AP26-1)*100,0)</f>
        <v>3.5527136788005009E-13</v>
      </c>
      <c r="AQ26" s="247">
        <f>IFERROR(('Sim_MIP_Of_(IxI)'!AQ26/'MIP(IxI)_TFEVP'!AQ26-1)*100,0)</f>
        <v>3.3306690738754696E-13</v>
      </c>
      <c r="AR26" s="247">
        <f>IFERROR(('Sim_MIP_Of_(IxI)'!AR26/'MIP(IxI)_TFEVP'!AR26-1)*100,0)</f>
        <v>-7.7715611723760958E-14</v>
      </c>
      <c r="AS26" s="247">
        <f>IFERROR(('Sim_MIP_Of_(IxI)'!AS26/'MIP(IxI)_TFEVP'!AS26-1)*100,0)</f>
        <v>-2.55351295663786E-13</v>
      </c>
      <c r="AT26" s="247">
        <f>IFERROR(('Sim_MIP_Of_(IxI)'!AT26/'MIP(IxI)_TFEVP'!AT26-1)*100,0)</f>
        <v>1.9984014443252818E-13</v>
      </c>
      <c r="AU26" s="247">
        <f>IFERROR(('Sim_MIP_Of_(IxI)'!AU26/'MIP(IxI)_TFEVP'!AU26-1)*100,0)</f>
        <v>4.4408920985006262E-14</v>
      </c>
      <c r="AV26" s="247">
        <f>IFERROR(('Sim_MIP_Of_(IxI)'!AV26/'MIP(IxI)_TFEVP'!AV26-1)*100,0)</f>
        <v>6.6613381477509392E-14</v>
      </c>
      <c r="AW26" s="247">
        <f>IFERROR(('Sim_MIP_Of_(IxI)'!AW26/'MIP(IxI)_TFEVP'!AW26-1)*100,0)</f>
        <v>4.4408920985006262E-14</v>
      </c>
      <c r="AX26" s="247">
        <f>IFERROR(('Sim_MIP_Of_(IxI)'!AX26/'MIP(IxI)_TFEVP'!AX26-1)*100,0)</f>
        <v>2.6645352591003757E-13</v>
      </c>
      <c r="AY26" s="247">
        <f>IFERROR(('Sim_MIP_Of_(IxI)'!AY26/'MIP(IxI)_TFEVP'!AY26-1)*100,0)</f>
        <v>-2.2204460492503131E-14</v>
      </c>
      <c r="AZ26" s="247">
        <f>IFERROR(('Sim_MIP_Of_(IxI)'!AZ26/'MIP(IxI)_TFEVP'!AZ26-1)*100,0)</f>
        <v>5.3290705182007514E-13</v>
      </c>
      <c r="BA26" s="247">
        <f>IFERROR(('Sim_MIP_Of_(IxI)'!BA26/'MIP(IxI)_TFEVP'!BA26-1)*100,0)</f>
        <v>0</v>
      </c>
      <c r="BB26" s="247">
        <f>IFERROR(('Sim_MIP_Of_(IxI)'!BB26/'MIP(IxI)_TFEVP'!BB26-1)*100,0)</f>
        <v>-2.2204460492503131E-14</v>
      </c>
      <c r="BC26" s="247">
        <f>IFERROR(('Sim_MIP_Of_(IxI)'!BC26/'MIP(IxI)_TFEVP'!BC26-1)*100,0)</f>
        <v>-7.7715611723760958E-14</v>
      </c>
      <c r="BD26" s="247">
        <f>IFERROR(('Sim_MIP_Of_(IxI)'!BD26/'MIP(IxI)_TFEVP'!BD26-1)*100,0)</f>
        <v>1.3322676295501878E-13</v>
      </c>
      <c r="BE26" s="247">
        <f>IFERROR(('Sim_MIP_Of_(IxI)'!BE26/'MIP(IxI)_TFEVP'!BE26-1)*100,0)</f>
        <v>4.4408920985006262E-14</v>
      </c>
      <c r="BF26" s="247">
        <f>IFERROR(('Sim_MIP_Of_(IxI)'!BF26/'MIP(IxI)_TFEVP'!BF26-1)*100,0)</f>
        <v>1.7763568394002505E-13</v>
      </c>
      <c r="BG26" s="247">
        <f>IFERROR(('Sim_MIP_Of_(IxI)'!BG26/'MIP(IxI)_TFEVP'!BG26-1)*100,0)</f>
        <v>-3.3306690738754696E-14</v>
      </c>
      <c r="BH26" s="247">
        <f>IFERROR(('Sim_MIP_Of_(IxI)'!BH26/'MIP(IxI)_TFEVP'!BH26-1)*100,0)</f>
        <v>-1.1102230246251565E-14</v>
      </c>
      <c r="BI26" s="247">
        <f>IFERROR(('Sim_MIP_Of_(IxI)'!BI26/'MIP(IxI)_TFEVP'!BI26-1)*100,0)</f>
        <v>1.5543122344752192E-13</v>
      </c>
      <c r="BJ26" s="247">
        <f>IFERROR(('Sim_MIP_Of_(IxI)'!BJ26/'MIP(IxI)_TFEVP'!BJ26-1)*100,0)</f>
        <v>8.8817841970012523E-14</v>
      </c>
      <c r="BK26" s="247">
        <f>IFERROR(('Sim_MIP_Of_(IxI)'!BK26/'MIP(IxI)_TFEVP'!BK26-1)*100,0)</f>
        <v>3.7747582837255322E-13</v>
      </c>
      <c r="BL26" s="247">
        <f>IFERROR(('Sim_MIP_Of_(IxI)'!BL26/'MIP(IxI)_TFEVP'!BL26-1)*100,0)</f>
        <v>0</v>
      </c>
      <c r="BM26" s="247">
        <f>IFERROR(('Sim_MIP_Of_(IxI)'!BM26/'MIP(IxI)_TFEVP'!BM26-1)*100,0)</f>
        <v>-3.3306690738754696E-14</v>
      </c>
      <c r="BN26" s="247">
        <f>IFERROR(('Sim_MIP_Of_(IxI)'!BN26/'MIP(IxI)_TFEVP'!BN26-1)*100,0)</f>
        <v>3.3306690738754696E-13</v>
      </c>
      <c r="BO26" s="247">
        <f>IFERROR(('Sim_MIP_Of_(IxI)'!BO26/'MIP(IxI)_TFEVP'!BO26-1)*100,0)</f>
        <v>-8.8817841970012523E-14</v>
      </c>
      <c r="BP26" s="247">
        <f>IFERROR(('Sim_MIP_Of_(IxI)'!BP26/'MIP(IxI)_TFEVP'!BP26-1)*100,0)</f>
        <v>3.1086244689504383E-13</v>
      </c>
      <c r="BQ26" s="247">
        <f>IFERROR(('Sim_MIP_Of_(IxI)'!BQ26/'MIP(IxI)_TFEVP'!BQ26-1)*100,0)</f>
        <v>-4.3298697960381105E-13</v>
      </c>
      <c r="BR26" s="247">
        <f>IFERROR(('Sim_MIP_Of_(IxI)'!BR26/'MIP(IxI)_TFEVP'!BR26-1)*100,0)</f>
        <v>2.6645352591003757E-13</v>
      </c>
      <c r="BS26" s="247">
        <f>IFERROR(('Sim_MIP_Of_(IxI)'!BS26/'MIP(IxI)_TFEVP'!BS26-1)*100,0)</f>
        <v>-5.5511151231257827E-14</v>
      </c>
      <c r="BT26" s="247">
        <f>IFERROR(('Sim_MIP_Of_(IxI)'!BT26/'MIP(IxI)_TFEVP'!BT26-1)*100,0)</f>
        <v>6.6613381477509392E-14</v>
      </c>
      <c r="BU26" s="247">
        <f>IFERROR(('Sim_MIP_Of_(IxI)'!BU26/'MIP(IxI)_TFEVP'!BU26-1)*100,0)</f>
        <v>-7.7715611723760958E-14</v>
      </c>
      <c r="BV26" s="247">
        <f>IFERROR(('Sim_MIP_Of_(IxI)'!BV26/'MIP(IxI)_TFEVP'!BV26-1)*100,0)</f>
        <v>3.3306690738754696E-13</v>
      </c>
      <c r="BW26" s="247">
        <f>IFERROR(('Sim_MIP_Of_(IxI)'!BW26/'MIP(IxI)_TFEVP'!BW26-1)*100,0)</f>
        <v>2.6645352591003757E-13</v>
      </c>
      <c r="BX26" s="247">
        <f>IFERROR(('Sim_MIP_Of_(IxI)'!BX26/'MIP(IxI)_TFEVP'!BX26-1)*100,0)</f>
        <v>-1.1102230246251565E-14</v>
      </c>
      <c r="BY26" s="247">
        <f>IFERROR(('Sim_MIP_Of_(IxI)'!BY26/'MIP(IxI)_TFEVP'!BY26-1)*100,0)</f>
        <v>1.3322676295501878E-13</v>
      </c>
      <c r="BZ26" s="247">
        <f>IFERROR(('Sim_MIP_Of_(IxI)'!BZ26/'MIP(IxI)_TFEVP'!BZ26-1)*100,0)</f>
        <v>1.1102230246251565E-13</v>
      </c>
      <c r="CA26" s="265">
        <f>IFERROR(('Sim_MIP_Of_(IxI)'!CA26/'MIP(IxI)_TFEVP'!CA26-1)*100,0)</f>
        <v>0</v>
      </c>
      <c r="CB26" s="256">
        <f>IFERROR(('Sim_MIP_Of_(IxI)'!CB26/'MIP(IxI)_TFEVP'!CB26-1)*100,0)</f>
        <v>0</v>
      </c>
      <c r="CC26" s="246">
        <f>IFERROR(('Sim_MIP_Of_(IxI)'!CC26/'MIP(IxI)_TFEVP'!CC26-1)*100,0)</f>
        <v>-1.1102230246251565E-13</v>
      </c>
      <c r="CD26" s="247">
        <f>IFERROR(('Sim_MIP_Of_(IxI)'!CD26/'MIP(IxI)_TFEVP'!CD26-1)*100,0)</f>
        <v>0</v>
      </c>
      <c r="CE26" s="247">
        <f>IFERROR(('Sim_MIP_Of_(IxI)'!CE26/'MIP(IxI)_TFEVP'!CE26-1)*100,0)</f>
        <v>0</v>
      </c>
      <c r="CF26" s="247">
        <f>IFERROR(('Sim_MIP_Of_(IxI)'!CF26/'MIP(IxI)_TFEVP'!CF26-1)*100,0)</f>
        <v>1.3322676295501878E-13</v>
      </c>
      <c r="CG26" s="247">
        <f>IFERROR(('Sim_MIP_Of_(IxI)'!CG26/'MIP(IxI)_TFEVP'!CG26-1)*100,0)</f>
        <v>2.2204460492503131E-13</v>
      </c>
      <c r="CH26" s="248">
        <f>IFERROR(('Sim_MIP_Of_(IxI)'!CH26/'MIP(IxI)_TFEVP'!CH26-1)*100,0)</f>
        <v>1.3322676295501878E-13</v>
      </c>
      <c r="CI26" s="279">
        <f>IFERROR(('Sim_MIP_Of_(IxI)'!CI26/'MIP(IxI)_TFEVP'!CI26-1)*100,0)</f>
        <v>2.2204460492503131E-14</v>
      </c>
    </row>
    <row r="27" spans="1:87" ht="19.5" x14ac:dyDescent="0.25">
      <c r="A27" s="30"/>
      <c r="B27" s="42" t="s">
        <v>18</v>
      </c>
      <c r="C27" s="43" t="s">
        <v>129</v>
      </c>
      <c r="D27" s="246">
        <f>IFERROR(('Sim_MIP_Of_(IxI)'!D27/'MIP(IxI)_TFEVP'!D27-1)*100,0)</f>
        <v>0</v>
      </c>
      <c r="E27" s="247">
        <f>IFERROR(('Sim_MIP_Of_(IxI)'!E27/'MIP(IxI)_TFEVP'!E27-1)*100,0)</f>
        <v>0</v>
      </c>
      <c r="F27" s="247">
        <f>IFERROR(('Sim_MIP_Of_(IxI)'!F27/'MIP(IxI)_TFEVP'!F27-1)*100,0)</f>
        <v>0</v>
      </c>
      <c r="G27" s="247">
        <f>IFERROR(('Sim_MIP_Of_(IxI)'!G27/'MIP(IxI)_TFEVP'!G27-1)*100,0)</f>
        <v>0</v>
      </c>
      <c r="H27" s="247">
        <f>IFERROR(('Sim_MIP_Of_(IxI)'!H27/'MIP(IxI)_TFEVP'!H27-1)*100,0)</f>
        <v>0</v>
      </c>
      <c r="I27" s="247">
        <f>IFERROR(('Sim_MIP_Of_(IxI)'!I27/'MIP(IxI)_TFEVP'!I27-1)*100,0)</f>
        <v>0</v>
      </c>
      <c r="J27" s="247">
        <f>IFERROR(('Sim_MIP_Of_(IxI)'!J27/'MIP(IxI)_TFEVP'!J27-1)*100,0)</f>
        <v>0</v>
      </c>
      <c r="K27" s="247">
        <f>IFERROR(('Sim_MIP_Of_(IxI)'!K27/'MIP(IxI)_TFEVP'!K27-1)*100,0)</f>
        <v>0</v>
      </c>
      <c r="L27" s="247">
        <f>IFERROR(('Sim_MIP_Of_(IxI)'!L27/'MIP(IxI)_TFEVP'!L27-1)*100,0)</f>
        <v>0</v>
      </c>
      <c r="M27" s="247">
        <f>IFERROR(('Sim_MIP_Of_(IxI)'!M27/'MIP(IxI)_TFEVP'!M27-1)*100,0)</f>
        <v>0</v>
      </c>
      <c r="N27" s="247">
        <f>IFERROR(('Sim_MIP_Of_(IxI)'!N27/'MIP(IxI)_TFEVP'!N27-1)*100,0)</f>
        <v>0</v>
      </c>
      <c r="O27" s="247">
        <f>IFERROR(('Sim_MIP_Of_(IxI)'!O27/'MIP(IxI)_TFEVP'!O27-1)*100,0)</f>
        <v>-1.4432899320127035E-13</v>
      </c>
      <c r="P27" s="247">
        <f>IFERROR(('Sim_MIP_Of_(IxI)'!P27/'MIP(IxI)_TFEVP'!P27-1)*100,0)</f>
        <v>0</v>
      </c>
      <c r="Q27" s="247">
        <f>IFERROR(('Sim_MIP_Of_(IxI)'!Q27/'MIP(IxI)_TFEVP'!Q27-1)*100,0)</f>
        <v>0</v>
      </c>
      <c r="R27" s="247">
        <f>IFERROR(('Sim_MIP_Of_(IxI)'!R27/'MIP(IxI)_TFEVP'!R27-1)*100,0)</f>
        <v>0</v>
      </c>
      <c r="S27" s="247">
        <f>IFERROR(('Sim_MIP_Of_(IxI)'!S27/'MIP(IxI)_TFEVP'!S27-1)*100,0)</f>
        <v>0</v>
      </c>
      <c r="T27" s="247">
        <f>IFERROR(('Sim_MIP_Of_(IxI)'!T27/'MIP(IxI)_TFEVP'!T27-1)*100,0)</f>
        <v>0</v>
      </c>
      <c r="U27" s="247">
        <f>IFERROR(('Sim_MIP_Of_(IxI)'!U27/'MIP(IxI)_TFEVP'!U27-1)*100,0)</f>
        <v>0</v>
      </c>
      <c r="V27" s="247">
        <f>IFERROR(('Sim_MIP_Of_(IxI)'!V27/'MIP(IxI)_TFEVP'!V27-1)*100,0)</f>
        <v>0</v>
      </c>
      <c r="W27" s="247">
        <f>IFERROR(('Sim_MIP_Of_(IxI)'!W27/'MIP(IxI)_TFEVP'!W27-1)*100,0)</f>
        <v>0</v>
      </c>
      <c r="X27" s="247">
        <f>IFERROR(('Sim_MIP_Of_(IxI)'!X27/'MIP(IxI)_TFEVP'!X27-1)*100,0)</f>
        <v>0</v>
      </c>
      <c r="Y27" s="247">
        <f>IFERROR(('Sim_MIP_Of_(IxI)'!Y27/'MIP(IxI)_TFEVP'!Y27-1)*100,0)</f>
        <v>0</v>
      </c>
      <c r="Z27" s="247">
        <f>IFERROR(('Sim_MIP_Of_(IxI)'!Z27/'MIP(IxI)_TFEVP'!Z27-1)*100,0)</f>
        <v>0</v>
      </c>
      <c r="AA27" s="247">
        <f>IFERROR(('Sim_MIP_Of_(IxI)'!AA27/'MIP(IxI)_TFEVP'!AA27-1)*100,0)</f>
        <v>0</v>
      </c>
      <c r="AB27" s="247">
        <f>IFERROR(('Sim_MIP_Of_(IxI)'!AB27/'MIP(IxI)_TFEVP'!AB27-1)*100,0)</f>
        <v>0</v>
      </c>
      <c r="AC27" s="247">
        <f>IFERROR(('Sim_MIP_Of_(IxI)'!AC27/'MIP(IxI)_TFEVP'!AC27-1)*100,0)</f>
        <v>0</v>
      </c>
      <c r="AD27" s="247">
        <f>IFERROR(('Sim_MIP_Of_(IxI)'!AD27/'MIP(IxI)_TFEVP'!AD27-1)*100,0)</f>
        <v>0</v>
      </c>
      <c r="AE27" s="247">
        <f>IFERROR(('Sim_MIP_Of_(IxI)'!AE27/'MIP(IxI)_TFEVP'!AE27-1)*100,0)</f>
        <v>0</v>
      </c>
      <c r="AF27" s="247">
        <f>IFERROR(('Sim_MIP_Of_(IxI)'!AF27/'MIP(IxI)_TFEVP'!AF27-1)*100,0)</f>
        <v>-3.1086244689504383E-13</v>
      </c>
      <c r="AG27" s="247">
        <f>IFERROR(('Sim_MIP_Of_(IxI)'!AG27/'MIP(IxI)_TFEVP'!AG27-1)*100,0)</f>
        <v>0</v>
      </c>
      <c r="AH27" s="247">
        <f>IFERROR(('Sim_MIP_Of_(IxI)'!AH27/'MIP(IxI)_TFEVP'!AH27-1)*100,0)</f>
        <v>0</v>
      </c>
      <c r="AI27" s="247">
        <f>IFERROR(('Sim_MIP_Of_(IxI)'!AI27/'MIP(IxI)_TFEVP'!AI27-1)*100,0)</f>
        <v>0</v>
      </c>
      <c r="AJ27" s="247">
        <f>IFERROR(('Sim_MIP_Of_(IxI)'!AJ27/'MIP(IxI)_TFEVP'!AJ27-1)*100,0)</f>
        <v>0</v>
      </c>
      <c r="AK27" s="247">
        <f>IFERROR(('Sim_MIP_Of_(IxI)'!AK27/'MIP(IxI)_TFEVP'!AK27-1)*100,0)</f>
        <v>0</v>
      </c>
      <c r="AL27" s="247">
        <f>IFERROR(('Sim_MIP_Of_(IxI)'!AL27/'MIP(IxI)_TFEVP'!AL27-1)*100,0)</f>
        <v>0</v>
      </c>
      <c r="AM27" s="247">
        <f>IFERROR(('Sim_MIP_Of_(IxI)'!AM27/'MIP(IxI)_TFEVP'!AM27-1)*100,0)</f>
        <v>0</v>
      </c>
      <c r="AN27" s="247">
        <f>IFERROR(('Sim_MIP_Of_(IxI)'!AN27/'MIP(IxI)_TFEVP'!AN27-1)*100,0)</f>
        <v>0</v>
      </c>
      <c r="AO27" s="247">
        <f>IFERROR(('Sim_MIP_Of_(IxI)'!AO27/'MIP(IxI)_TFEVP'!AO27-1)*100,0)</f>
        <v>0</v>
      </c>
      <c r="AP27" s="247">
        <f>IFERROR(('Sim_MIP_Of_(IxI)'!AP27/'MIP(IxI)_TFEVP'!AP27-1)*100,0)</f>
        <v>0</v>
      </c>
      <c r="AQ27" s="247">
        <f>IFERROR(('Sim_MIP_Of_(IxI)'!AQ27/'MIP(IxI)_TFEVP'!AQ27-1)*100,0)</f>
        <v>0</v>
      </c>
      <c r="AR27" s="247">
        <f>IFERROR(('Sim_MIP_Of_(IxI)'!AR27/'MIP(IxI)_TFEVP'!AR27-1)*100,0)</f>
        <v>0</v>
      </c>
      <c r="AS27" s="247">
        <f>IFERROR(('Sim_MIP_Of_(IxI)'!AS27/'MIP(IxI)_TFEVP'!AS27-1)*100,0)</f>
        <v>0</v>
      </c>
      <c r="AT27" s="247">
        <f>IFERROR(('Sim_MIP_Of_(IxI)'!AT27/'MIP(IxI)_TFEVP'!AT27-1)*100,0)</f>
        <v>0</v>
      </c>
      <c r="AU27" s="247">
        <f>IFERROR(('Sim_MIP_Of_(IxI)'!AU27/'MIP(IxI)_TFEVP'!AU27-1)*100,0)</f>
        <v>0</v>
      </c>
      <c r="AV27" s="247">
        <f>IFERROR(('Sim_MIP_Of_(IxI)'!AV27/'MIP(IxI)_TFEVP'!AV27-1)*100,0)</f>
        <v>0</v>
      </c>
      <c r="AW27" s="247">
        <f>IFERROR(('Sim_MIP_Of_(IxI)'!AW27/'MIP(IxI)_TFEVP'!AW27-1)*100,0)</f>
        <v>0</v>
      </c>
      <c r="AX27" s="247">
        <f>IFERROR(('Sim_MIP_Of_(IxI)'!AX27/'MIP(IxI)_TFEVP'!AX27-1)*100,0)</f>
        <v>0</v>
      </c>
      <c r="AY27" s="247">
        <f>IFERROR(('Sim_MIP_Of_(IxI)'!AY27/'MIP(IxI)_TFEVP'!AY27-1)*100,0)</f>
        <v>0</v>
      </c>
      <c r="AZ27" s="247">
        <f>IFERROR(('Sim_MIP_Of_(IxI)'!AZ27/'MIP(IxI)_TFEVP'!AZ27-1)*100,0)</f>
        <v>0</v>
      </c>
      <c r="BA27" s="247">
        <f>IFERROR(('Sim_MIP_Of_(IxI)'!BA27/'MIP(IxI)_TFEVP'!BA27-1)*100,0)</f>
        <v>0</v>
      </c>
      <c r="BB27" s="247">
        <f>IFERROR(('Sim_MIP_Of_(IxI)'!BB27/'MIP(IxI)_TFEVP'!BB27-1)*100,0)</f>
        <v>0</v>
      </c>
      <c r="BC27" s="247">
        <f>IFERROR(('Sim_MIP_Of_(IxI)'!BC27/'MIP(IxI)_TFEVP'!BC27-1)*100,0)</f>
        <v>0</v>
      </c>
      <c r="BD27" s="247">
        <f>IFERROR(('Sim_MIP_Of_(IxI)'!BD27/'MIP(IxI)_TFEVP'!BD27-1)*100,0)</f>
        <v>0</v>
      </c>
      <c r="BE27" s="247">
        <f>IFERROR(('Sim_MIP_Of_(IxI)'!BE27/'MIP(IxI)_TFEVP'!BE27-1)*100,0)</f>
        <v>0</v>
      </c>
      <c r="BF27" s="247">
        <f>IFERROR(('Sim_MIP_Of_(IxI)'!BF27/'MIP(IxI)_TFEVP'!BF27-1)*100,0)</f>
        <v>0</v>
      </c>
      <c r="BG27" s="247">
        <f>IFERROR(('Sim_MIP_Of_(IxI)'!BG27/'MIP(IxI)_TFEVP'!BG27-1)*100,0)</f>
        <v>0</v>
      </c>
      <c r="BH27" s="247">
        <f>IFERROR(('Sim_MIP_Of_(IxI)'!BH27/'MIP(IxI)_TFEVP'!BH27-1)*100,0)</f>
        <v>0</v>
      </c>
      <c r="BI27" s="247">
        <f>IFERROR(('Sim_MIP_Of_(IxI)'!BI27/'MIP(IxI)_TFEVP'!BI27-1)*100,0)</f>
        <v>0</v>
      </c>
      <c r="BJ27" s="247">
        <f>IFERROR(('Sim_MIP_Of_(IxI)'!BJ27/'MIP(IxI)_TFEVP'!BJ27-1)*100,0)</f>
        <v>0</v>
      </c>
      <c r="BK27" s="247">
        <f>IFERROR(('Sim_MIP_Of_(IxI)'!BK27/'MIP(IxI)_TFEVP'!BK27-1)*100,0)</f>
        <v>0</v>
      </c>
      <c r="BL27" s="247">
        <f>IFERROR(('Sim_MIP_Of_(IxI)'!BL27/'MIP(IxI)_TFEVP'!BL27-1)*100,0)</f>
        <v>0</v>
      </c>
      <c r="BM27" s="247">
        <f>IFERROR(('Sim_MIP_Of_(IxI)'!BM27/'MIP(IxI)_TFEVP'!BM27-1)*100,0)</f>
        <v>4.4408920985006262E-14</v>
      </c>
      <c r="BN27" s="247">
        <f>IFERROR(('Sim_MIP_Of_(IxI)'!BN27/'MIP(IxI)_TFEVP'!BN27-1)*100,0)</f>
        <v>-1.4432899320127035E-13</v>
      </c>
      <c r="BO27" s="247">
        <f>IFERROR(('Sim_MIP_Of_(IxI)'!BO27/'MIP(IxI)_TFEVP'!BO27-1)*100,0)</f>
        <v>0</v>
      </c>
      <c r="BP27" s="247">
        <f>IFERROR(('Sim_MIP_Of_(IxI)'!BP27/'MIP(IxI)_TFEVP'!BP27-1)*100,0)</f>
        <v>0</v>
      </c>
      <c r="BQ27" s="247">
        <f>IFERROR(('Sim_MIP_Of_(IxI)'!BQ27/'MIP(IxI)_TFEVP'!BQ27-1)*100,0)</f>
        <v>0</v>
      </c>
      <c r="BR27" s="247">
        <f>IFERROR(('Sim_MIP_Of_(IxI)'!BR27/'MIP(IxI)_TFEVP'!BR27-1)*100,0)</f>
        <v>0</v>
      </c>
      <c r="BS27" s="247">
        <f>IFERROR(('Sim_MIP_Of_(IxI)'!BS27/'MIP(IxI)_TFEVP'!BS27-1)*100,0)</f>
        <v>0</v>
      </c>
      <c r="BT27" s="247">
        <f>IFERROR(('Sim_MIP_Of_(IxI)'!BT27/'MIP(IxI)_TFEVP'!BT27-1)*100,0)</f>
        <v>0</v>
      </c>
      <c r="BU27" s="247">
        <f>IFERROR(('Sim_MIP_Of_(IxI)'!BU27/'MIP(IxI)_TFEVP'!BU27-1)*100,0)</f>
        <v>0</v>
      </c>
      <c r="BV27" s="247">
        <f>IFERROR(('Sim_MIP_Of_(IxI)'!BV27/'MIP(IxI)_TFEVP'!BV27-1)*100,0)</f>
        <v>0</v>
      </c>
      <c r="BW27" s="247">
        <f>IFERROR(('Sim_MIP_Of_(IxI)'!BW27/'MIP(IxI)_TFEVP'!BW27-1)*100,0)</f>
        <v>0</v>
      </c>
      <c r="BX27" s="247">
        <f>IFERROR(('Sim_MIP_Of_(IxI)'!BX27/'MIP(IxI)_TFEVP'!BX27-1)*100,0)</f>
        <v>0</v>
      </c>
      <c r="BY27" s="247">
        <f>IFERROR(('Sim_MIP_Of_(IxI)'!BY27/'MIP(IxI)_TFEVP'!BY27-1)*100,0)</f>
        <v>0</v>
      </c>
      <c r="BZ27" s="247">
        <f>IFERROR(('Sim_MIP_Of_(IxI)'!BZ27/'MIP(IxI)_TFEVP'!BZ27-1)*100,0)</f>
        <v>-3.3306690738754696E-14</v>
      </c>
      <c r="CA27" s="265">
        <f>IFERROR(('Sim_MIP_Of_(IxI)'!CA27/'MIP(IxI)_TFEVP'!CA27-1)*100,0)</f>
        <v>0</v>
      </c>
      <c r="CB27" s="256">
        <f>IFERROR(('Sim_MIP_Of_(IxI)'!CB27/'MIP(IxI)_TFEVP'!CB27-1)*100,0)</f>
        <v>-6.6613381477509392E-14</v>
      </c>
      <c r="CC27" s="246">
        <f>IFERROR(('Sim_MIP_Of_(IxI)'!CC27/'MIP(IxI)_TFEVP'!CC27-1)*100,0)</f>
        <v>-1.1102230246251565E-14</v>
      </c>
      <c r="CD27" s="247">
        <f>IFERROR(('Sim_MIP_Of_(IxI)'!CD27/'MIP(IxI)_TFEVP'!CD27-1)*100,0)</f>
        <v>0</v>
      </c>
      <c r="CE27" s="247">
        <f>IFERROR(('Sim_MIP_Of_(IxI)'!CE27/'MIP(IxI)_TFEVP'!CE27-1)*100,0)</f>
        <v>0</v>
      </c>
      <c r="CF27" s="247">
        <f>IFERROR(('Sim_MIP_Of_(IxI)'!CF27/'MIP(IxI)_TFEVP'!CF27-1)*100,0)</f>
        <v>0</v>
      </c>
      <c r="CG27" s="247">
        <f>IFERROR(('Sim_MIP_Of_(IxI)'!CG27/'MIP(IxI)_TFEVP'!CG27-1)*100,0)</f>
        <v>2.2204460492503131E-13</v>
      </c>
      <c r="CH27" s="248">
        <f>IFERROR(('Sim_MIP_Of_(IxI)'!CH27/'MIP(IxI)_TFEVP'!CH27-1)*100,0)</f>
        <v>-1.5543122344752192E-13</v>
      </c>
      <c r="CI27" s="279">
        <f>IFERROR(('Sim_MIP_Of_(IxI)'!CI27/'MIP(IxI)_TFEVP'!CI27-1)*100,0)</f>
        <v>-1.4432899320127035E-13</v>
      </c>
    </row>
    <row r="28" spans="1:87" ht="19.5" x14ac:dyDescent="0.25">
      <c r="A28" s="30"/>
      <c r="B28" s="42" t="s">
        <v>19</v>
      </c>
      <c r="C28" s="43" t="s">
        <v>130</v>
      </c>
      <c r="D28" s="246">
        <f>IFERROR(('Sim_MIP_Of_(IxI)'!D28/'MIP(IxI)_TFEVP'!D28-1)*100,0)</f>
        <v>2.2204460492503131E-13</v>
      </c>
      <c r="E28" s="247">
        <f>IFERROR(('Sim_MIP_Of_(IxI)'!E28/'MIP(IxI)_TFEVP'!E28-1)*100,0)</f>
        <v>5.5511151231257827E-13</v>
      </c>
      <c r="F28" s="247">
        <f>IFERROR(('Sim_MIP_Of_(IxI)'!F28/'MIP(IxI)_TFEVP'!F28-1)*100,0)</f>
        <v>4.4408920985006262E-13</v>
      </c>
      <c r="G28" s="247">
        <f>IFERROR(('Sim_MIP_Of_(IxI)'!G28/'MIP(IxI)_TFEVP'!G28-1)*100,0)</f>
        <v>8.2156503822261584E-13</v>
      </c>
      <c r="H28" s="247">
        <f>IFERROR(('Sim_MIP_Of_(IxI)'!H28/'MIP(IxI)_TFEVP'!H28-1)*100,0)</f>
        <v>4.2188474935755949E-13</v>
      </c>
      <c r="I28" s="247">
        <f>IFERROR(('Sim_MIP_Of_(IxI)'!I28/'MIP(IxI)_TFEVP'!I28-1)*100,0)</f>
        <v>3.5527136788005009E-13</v>
      </c>
      <c r="J28" s="247">
        <f>IFERROR(('Sim_MIP_Of_(IxI)'!J28/'MIP(IxI)_TFEVP'!J28-1)*100,0)</f>
        <v>4.2188474935755949E-13</v>
      </c>
      <c r="K28" s="247">
        <f>IFERROR(('Sim_MIP_Of_(IxI)'!K28/'MIP(IxI)_TFEVP'!K28-1)*100,0)</f>
        <v>2.2204460492503131E-14</v>
      </c>
      <c r="L28" s="247">
        <f>IFERROR(('Sim_MIP_Of_(IxI)'!L28/'MIP(IxI)_TFEVP'!L28-1)*100,0)</f>
        <v>7.3274719625260332E-13</v>
      </c>
      <c r="M28" s="247">
        <f>IFERROR(('Sim_MIP_Of_(IxI)'!M28/'MIP(IxI)_TFEVP'!M28-1)*100,0)</f>
        <v>6.4392935428259079E-13</v>
      </c>
      <c r="N28" s="247">
        <f>IFERROR(('Sim_MIP_Of_(IxI)'!N28/'MIP(IxI)_TFEVP'!N28-1)*100,0)</f>
        <v>4.8849813083506888E-13</v>
      </c>
      <c r="O28" s="247">
        <f>IFERROR(('Sim_MIP_Of_(IxI)'!O28/'MIP(IxI)_TFEVP'!O28-1)*100,0)</f>
        <v>6.6613381477509392E-14</v>
      </c>
      <c r="P28" s="247">
        <f>IFERROR(('Sim_MIP_Of_(IxI)'!P28/'MIP(IxI)_TFEVP'!P28-1)*100,0)</f>
        <v>3.1086244689504383E-13</v>
      </c>
      <c r="Q28" s="247">
        <f>IFERROR(('Sim_MIP_Of_(IxI)'!Q28/'MIP(IxI)_TFEVP'!Q28-1)*100,0)</f>
        <v>6.6613381477509392E-13</v>
      </c>
      <c r="R28" s="247">
        <f>IFERROR(('Sim_MIP_Of_(IxI)'!R28/'MIP(IxI)_TFEVP'!R28-1)*100,0)</f>
        <v>3.5527136788005009E-13</v>
      </c>
      <c r="S28" s="247">
        <f>IFERROR(('Sim_MIP_Of_(IxI)'!S28/'MIP(IxI)_TFEVP'!S28-1)*100,0)</f>
        <v>7.7715611723760958E-13</v>
      </c>
      <c r="T28" s="247">
        <f>IFERROR(('Sim_MIP_Of_(IxI)'!T28/'MIP(IxI)_TFEVP'!T28-1)*100,0)</f>
        <v>3.3306690738754696E-13</v>
      </c>
      <c r="U28" s="247">
        <f>IFERROR(('Sim_MIP_Of_(IxI)'!U28/'MIP(IxI)_TFEVP'!U28-1)*100,0)</f>
        <v>4.4408920985006262E-13</v>
      </c>
      <c r="V28" s="247">
        <f>IFERROR(('Sim_MIP_Of_(IxI)'!V28/'MIP(IxI)_TFEVP'!V28-1)*100,0)</f>
        <v>3.5527136788005009E-13</v>
      </c>
      <c r="W28" s="247">
        <f>IFERROR(('Sim_MIP_Of_(IxI)'!W28/'MIP(IxI)_TFEVP'!W28-1)*100,0)</f>
        <v>1.1102230246251565E-13</v>
      </c>
      <c r="X28" s="247">
        <f>IFERROR(('Sim_MIP_Of_(IxI)'!X28/'MIP(IxI)_TFEVP'!X28-1)*100,0)</f>
        <v>2.4424906541753444E-13</v>
      </c>
      <c r="Y28" s="247">
        <f>IFERROR(('Sim_MIP_Of_(IxI)'!Y28/'MIP(IxI)_TFEVP'!Y28-1)*100,0)</f>
        <v>3.7747582837255322E-13</v>
      </c>
      <c r="Z28" s="247">
        <f>IFERROR(('Sim_MIP_Of_(IxI)'!Z28/'MIP(IxI)_TFEVP'!Z28-1)*100,0)</f>
        <v>1.9984014443252818E-13</v>
      </c>
      <c r="AA28" s="247">
        <f>IFERROR(('Sim_MIP_Of_(IxI)'!AA28/'MIP(IxI)_TFEVP'!AA28-1)*100,0)</f>
        <v>5.9952043329758453E-13</v>
      </c>
      <c r="AB28" s="247">
        <f>IFERROR(('Sim_MIP_Of_(IxI)'!AB28/'MIP(IxI)_TFEVP'!AB28-1)*100,0)</f>
        <v>5.773159728050814E-13</v>
      </c>
      <c r="AC28" s="247">
        <f>IFERROR(('Sim_MIP_Of_(IxI)'!AC28/'MIP(IxI)_TFEVP'!AC28-1)*100,0)</f>
        <v>4.2188474935755949E-13</v>
      </c>
      <c r="AD28" s="247">
        <f>IFERROR(('Sim_MIP_Of_(IxI)'!AD28/'MIP(IxI)_TFEVP'!AD28-1)*100,0)</f>
        <v>3.7747582837255322E-13</v>
      </c>
      <c r="AE28" s="247">
        <f>IFERROR(('Sim_MIP_Of_(IxI)'!AE28/'MIP(IxI)_TFEVP'!AE28-1)*100,0)</f>
        <v>2.886579864025407E-13</v>
      </c>
      <c r="AF28" s="247">
        <f>IFERROR(('Sim_MIP_Of_(IxI)'!AF28/'MIP(IxI)_TFEVP'!AF28-1)*100,0)</f>
        <v>6.6613381477509392E-14</v>
      </c>
      <c r="AG28" s="247">
        <f>IFERROR(('Sim_MIP_Of_(IxI)'!AG28/'MIP(IxI)_TFEVP'!AG28-1)*100,0)</f>
        <v>6.8833827526759706E-13</v>
      </c>
      <c r="AH28" s="247">
        <f>IFERROR(('Sim_MIP_Of_(IxI)'!AH28/'MIP(IxI)_TFEVP'!AH28-1)*100,0)</f>
        <v>1.3322676295501878E-13</v>
      </c>
      <c r="AI28" s="247">
        <f>IFERROR(('Sim_MIP_Of_(IxI)'!AI28/'MIP(IxI)_TFEVP'!AI28-1)*100,0)</f>
        <v>3.1086244689504383E-13</v>
      </c>
      <c r="AJ28" s="247">
        <f>IFERROR(('Sim_MIP_Of_(IxI)'!AJ28/'MIP(IxI)_TFEVP'!AJ28-1)*100,0)</f>
        <v>0</v>
      </c>
      <c r="AK28" s="247">
        <f>IFERROR(('Sim_MIP_Of_(IxI)'!AK28/'MIP(IxI)_TFEVP'!AK28-1)*100,0)</f>
        <v>2.4424906541753444E-13</v>
      </c>
      <c r="AL28" s="247">
        <f>IFERROR(('Sim_MIP_Of_(IxI)'!AL28/'MIP(IxI)_TFEVP'!AL28-1)*100,0)</f>
        <v>5.3290705182007514E-13</v>
      </c>
      <c r="AM28" s="247">
        <f>IFERROR(('Sim_MIP_Of_(IxI)'!AM28/'MIP(IxI)_TFEVP'!AM28-1)*100,0)</f>
        <v>-4.4408920985006262E-14</v>
      </c>
      <c r="AN28" s="247">
        <f>IFERROR(('Sim_MIP_Of_(IxI)'!AN28/'MIP(IxI)_TFEVP'!AN28-1)*100,0)</f>
        <v>4.4408920985006262E-13</v>
      </c>
      <c r="AO28" s="247">
        <f>IFERROR(('Sim_MIP_Of_(IxI)'!AO28/'MIP(IxI)_TFEVP'!AO28-1)*100,0)</f>
        <v>-1.9984014443252818E-13</v>
      </c>
      <c r="AP28" s="247">
        <f>IFERROR(('Sim_MIP_Of_(IxI)'!AP28/'MIP(IxI)_TFEVP'!AP28-1)*100,0)</f>
        <v>2.886579864025407E-13</v>
      </c>
      <c r="AQ28" s="247">
        <f>IFERROR(('Sim_MIP_Of_(IxI)'!AQ28/'MIP(IxI)_TFEVP'!AQ28-1)*100,0)</f>
        <v>5.5511151231257827E-13</v>
      </c>
      <c r="AR28" s="247">
        <f>IFERROR(('Sim_MIP_Of_(IxI)'!AR28/'MIP(IxI)_TFEVP'!AR28-1)*100,0)</f>
        <v>2.886579864025407E-13</v>
      </c>
      <c r="AS28" s="247">
        <f>IFERROR(('Sim_MIP_Of_(IxI)'!AS28/'MIP(IxI)_TFEVP'!AS28-1)*100,0)</f>
        <v>4.2188474935755949E-13</v>
      </c>
      <c r="AT28" s="247">
        <f>IFERROR(('Sim_MIP_Of_(IxI)'!AT28/'MIP(IxI)_TFEVP'!AT28-1)*100,0)</f>
        <v>3.3306690738754696E-13</v>
      </c>
      <c r="AU28" s="247">
        <f>IFERROR(('Sim_MIP_Of_(IxI)'!AU28/'MIP(IxI)_TFEVP'!AU28-1)*100,0)</f>
        <v>7.5495165674510645E-13</v>
      </c>
      <c r="AV28" s="247">
        <f>IFERROR(('Sim_MIP_Of_(IxI)'!AV28/'MIP(IxI)_TFEVP'!AV28-1)*100,0)</f>
        <v>5.773159728050814E-13</v>
      </c>
      <c r="AW28" s="247">
        <f>IFERROR(('Sim_MIP_Of_(IxI)'!AW28/'MIP(IxI)_TFEVP'!AW28-1)*100,0)</f>
        <v>3.7747582837255322E-13</v>
      </c>
      <c r="AX28" s="247">
        <f>IFERROR(('Sim_MIP_Of_(IxI)'!AX28/'MIP(IxI)_TFEVP'!AX28-1)*100,0)</f>
        <v>3.3306690738754696E-13</v>
      </c>
      <c r="AY28" s="247">
        <f>IFERROR(('Sim_MIP_Of_(IxI)'!AY28/'MIP(IxI)_TFEVP'!AY28-1)*100,0)</f>
        <v>8.4376949871511897E-13</v>
      </c>
      <c r="AZ28" s="247">
        <f>IFERROR(('Sim_MIP_Of_(IxI)'!AZ28/'MIP(IxI)_TFEVP'!AZ28-1)*100,0)</f>
        <v>4.2188474935755949E-13</v>
      </c>
      <c r="BA28" s="247">
        <f>IFERROR(('Sim_MIP_Of_(IxI)'!BA28/'MIP(IxI)_TFEVP'!BA28-1)*100,0)</f>
        <v>4.8849813083506888E-13</v>
      </c>
      <c r="BB28" s="247">
        <f>IFERROR(('Sim_MIP_Of_(IxI)'!BB28/'MIP(IxI)_TFEVP'!BB28-1)*100,0)</f>
        <v>1.9984014443252818E-13</v>
      </c>
      <c r="BC28" s="247">
        <f>IFERROR(('Sim_MIP_Of_(IxI)'!BC28/'MIP(IxI)_TFEVP'!BC28-1)*100,0)</f>
        <v>2.4424906541753444E-13</v>
      </c>
      <c r="BD28" s="247">
        <f>IFERROR(('Sim_MIP_Of_(IxI)'!BD28/'MIP(IxI)_TFEVP'!BD28-1)*100,0)</f>
        <v>4.6629367034256575E-13</v>
      </c>
      <c r="BE28" s="247">
        <f>IFERROR(('Sim_MIP_Of_(IxI)'!BE28/'MIP(IxI)_TFEVP'!BE28-1)*100,0)</f>
        <v>-1.3322676295501878E-13</v>
      </c>
      <c r="BF28" s="247">
        <f>IFERROR(('Sim_MIP_Of_(IxI)'!BF28/'MIP(IxI)_TFEVP'!BF28-1)*100,0)</f>
        <v>5.773159728050814E-13</v>
      </c>
      <c r="BG28" s="247">
        <f>IFERROR(('Sim_MIP_Of_(IxI)'!BG28/'MIP(IxI)_TFEVP'!BG28-1)*100,0)</f>
        <v>6.6613381477509392E-14</v>
      </c>
      <c r="BH28" s="247">
        <f>IFERROR(('Sim_MIP_Of_(IxI)'!BH28/'MIP(IxI)_TFEVP'!BH28-1)*100,0)</f>
        <v>2.886579864025407E-13</v>
      </c>
      <c r="BI28" s="247">
        <f>IFERROR(('Sim_MIP_Of_(IxI)'!BI28/'MIP(IxI)_TFEVP'!BI28-1)*100,0)</f>
        <v>4.4408920985006262E-13</v>
      </c>
      <c r="BJ28" s="247">
        <f>IFERROR(('Sim_MIP_Of_(IxI)'!BJ28/'MIP(IxI)_TFEVP'!BJ28-1)*100,0)</f>
        <v>3.9968028886505635E-13</v>
      </c>
      <c r="BK28" s="247">
        <f>IFERROR(('Sim_MIP_Of_(IxI)'!BK28/'MIP(IxI)_TFEVP'!BK28-1)*100,0)</f>
        <v>6.2172489379008766E-13</v>
      </c>
      <c r="BL28" s="247">
        <f>IFERROR(('Sim_MIP_Of_(IxI)'!BL28/'MIP(IxI)_TFEVP'!BL28-1)*100,0)</f>
        <v>4.4408920985006262E-14</v>
      </c>
      <c r="BM28" s="247">
        <f>IFERROR(('Sim_MIP_Of_(IxI)'!BM28/'MIP(IxI)_TFEVP'!BM28-1)*100,0)</f>
        <v>3.9968028886505635E-13</v>
      </c>
      <c r="BN28" s="247">
        <f>IFERROR(('Sim_MIP_Of_(IxI)'!BN28/'MIP(IxI)_TFEVP'!BN28-1)*100,0)</f>
        <v>6.4392935428259079E-13</v>
      </c>
      <c r="BO28" s="247">
        <f>IFERROR(('Sim_MIP_Of_(IxI)'!BO28/'MIP(IxI)_TFEVP'!BO28-1)*100,0)</f>
        <v>4.8849813083506888E-13</v>
      </c>
      <c r="BP28" s="247">
        <f>IFERROR(('Sim_MIP_Of_(IxI)'!BP28/'MIP(IxI)_TFEVP'!BP28-1)*100,0)</f>
        <v>5.1070259132757201E-13</v>
      </c>
      <c r="BQ28" s="247">
        <f>IFERROR(('Sim_MIP_Of_(IxI)'!BQ28/'MIP(IxI)_TFEVP'!BQ28-1)*100,0)</f>
        <v>2.886579864025407E-13</v>
      </c>
      <c r="BR28" s="247">
        <f>IFERROR(('Sim_MIP_Of_(IxI)'!BR28/'MIP(IxI)_TFEVP'!BR28-1)*100,0)</f>
        <v>-2.2204460492503131E-14</v>
      </c>
      <c r="BS28" s="247">
        <f>IFERROR(('Sim_MIP_Of_(IxI)'!BS28/'MIP(IxI)_TFEVP'!BS28-1)*100,0)</f>
        <v>2.886579864025407E-13</v>
      </c>
      <c r="BT28" s="247">
        <f>IFERROR(('Sim_MIP_Of_(IxI)'!BT28/'MIP(IxI)_TFEVP'!BT28-1)*100,0)</f>
        <v>5.9952043329758453E-13</v>
      </c>
      <c r="BU28" s="247">
        <f>IFERROR(('Sim_MIP_Of_(IxI)'!BU28/'MIP(IxI)_TFEVP'!BU28-1)*100,0)</f>
        <v>3.1086244689504383E-13</v>
      </c>
      <c r="BV28" s="247">
        <f>IFERROR(('Sim_MIP_Of_(IxI)'!BV28/'MIP(IxI)_TFEVP'!BV28-1)*100,0)</f>
        <v>2.6645352591003757E-13</v>
      </c>
      <c r="BW28" s="247">
        <f>IFERROR(('Sim_MIP_Of_(IxI)'!BW28/'MIP(IxI)_TFEVP'!BW28-1)*100,0)</f>
        <v>3.9968028886505635E-13</v>
      </c>
      <c r="BX28" s="247">
        <f>IFERROR(('Sim_MIP_Of_(IxI)'!BX28/'MIP(IxI)_TFEVP'!BX28-1)*100,0)</f>
        <v>4.6629367034256575E-13</v>
      </c>
      <c r="BY28" s="247">
        <f>IFERROR(('Sim_MIP_Of_(IxI)'!BY28/'MIP(IxI)_TFEVP'!BY28-1)*100,0)</f>
        <v>5.9952043329758453E-13</v>
      </c>
      <c r="BZ28" s="247">
        <f>IFERROR(('Sim_MIP_Of_(IxI)'!BZ28/'MIP(IxI)_TFEVP'!BZ28-1)*100,0)</f>
        <v>2.886579864025407E-13</v>
      </c>
      <c r="CA28" s="265">
        <f>IFERROR(('Sim_MIP_Of_(IxI)'!CA28/'MIP(IxI)_TFEVP'!CA28-1)*100,0)</f>
        <v>0</v>
      </c>
      <c r="CB28" s="256">
        <f>IFERROR(('Sim_MIP_Of_(IxI)'!CB28/'MIP(IxI)_TFEVP'!CB28-1)*100,0)</f>
        <v>2.4424906541753444E-13</v>
      </c>
      <c r="CC28" s="246">
        <f>IFERROR(('Sim_MIP_Of_(IxI)'!CC28/'MIP(IxI)_TFEVP'!CC28-1)*100,0)</f>
        <v>-1.1102230246251565E-14</v>
      </c>
      <c r="CD28" s="247">
        <f>IFERROR(('Sim_MIP_Of_(IxI)'!CD28/'MIP(IxI)_TFEVP'!CD28-1)*100,0)</f>
        <v>0</v>
      </c>
      <c r="CE28" s="247">
        <f>IFERROR(('Sim_MIP_Of_(IxI)'!CE28/'MIP(IxI)_TFEVP'!CE28-1)*100,0)</f>
        <v>0</v>
      </c>
      <c r="CF28" s="247">
        <f>IFERROR(('Sim_MIP_Of_(IxI)'!CF28/'MIP(IxI)_TFEVP'!CF28-1)*100,0)</f>
        <v>4.4408920985006262E-13</v>
      </c>
      <c r="CG28" s="247">
        <f>IFERROR(('Sim_MIP_Of_(IxI)'!CG28/'MIP(IxI)_TFEVP'!CG28-1)*100,0)</f>
        <v>5.773159728050814E-13</v>
      </c>
      <c r="CH28" s="248">
        <f>IFERROR(('Sim_MIP_Of_(IxI)'!CH28/'MIP(IxI)_TFEVP'!CH28-1)*100,0)</f>
        <v>1.7763568394002505E-13</v>
      </c>
      <c r="CI28" s="279">
        <f>IFERROR(('Sim_MIP_Of_(IxI)'!CI28/'MIP(IxI)_TFEVP'!CI28-1)*100,0)</f>
        <v>3.1086244689504383E-13</v>
      </c>
    </row>
    <row r="29" spans="1:87" ht="19.5" x14ac:dyDescent="0.25">
      <c r="A29" s="30"/>
      <c r="B29" s="42" t="s">
        <v>20</v>
      </c>
      <c r="C29" s="43" t="s">
        <v>131</v>
      </c>
      <c r="D29" s="246">
        <f>IFERROR(('Sim_MIP_Of_(IxI)'!D29/'MIP(IxI)_TFEVP'!D29-1)*100,0)</f>
        <v>1.3322676295501878E-13</v>
      </c>
      <c r="E29" s="247">
        <f>IFERROR(('Sim_MIP_Of_(IxI)'!E29/'MIP(IxI)_TFEVP'!E29-1)*100,0)</f>
        <v>-1.2212453270876722E-13</v>
      </c>
      <c r="F29" s="247">
        <f>IFERROR(('Sim_MIP_Of_(IxI)'!F29/'MIP(IxI)_TFEVP'!F29-1)*100,0)</f>
        <v>-4.4408920985006262E-14</v>
      </c>
      <c r="G29" s="247">
        <f>IFERROR(('Sim_MIP_Of_(IxI)'!G29/'MIP(IxI)_TFEVP'!G29-1)*100,0)</f>
        <v>1.5543122344752192E-13</v>
      </c>
      <c r="H29" s="247">
        <f>IFERROR(('Sim_MIP_Of_(IxI)'!H29/'MIP(IxI)_TFEVP'!H29-1)*100,0)</f>
        <v>2.6645352591003757E-13</v>
      </c>
      <c r="I29" s="247">
        <f>IFERROR(('Sim_MIP_Of_(IxI)'!I29/'MIP(IxI)_TFEVP'!I29-1)*100,0)</f>
        <v>1.1102230246251565E-13</v>
      </c>
      <c r="J29" s="247">
        <f>IFERROR(('Sim_MIP_Of_(IxI)'!J29/'MIP(IxI)_TFEVP'!J29-1)*100,0)</f>
        <v>6.6613381477509392E-14</v>
      </c>
      <c r="K29" s="247">
        <f>IFERROR(('Sim_MIP_Of_(IxI)'!K29/'MIP(IxI)_TFEVP'!K29-1)*100,0)</f>
        <v>-8.8817841970012523E-14</v>
      </c>
      <c r="L29" s="247">
        <f>IFERROR(('Sim_MIP_Of_(IxI)'!L29/'MIP(IxI)_TFEVP'!L29-1)*100,0)</f>
        <v>-1.2212453270876722E-13</v>
      </c>
      <c r="M29" s="247">
        <f>IFERROR(('Sim_MIP_Of_(IxI)'!M29/'MIP(IxI)_TFEVP'!M29-1)*100,0)</f>
        <v>-9.9920072216264089E-14</v>
      </c>
      <c r="N29" s="247">
        <f>IFERROR(('Sim_MIP_Of_(IxI)'!N29/'MIP(IxI)_TFEVP'!N29-1)*100,0)</f>
        <v>-1.9984014443252818E-13</v>
      </c>
      <c r="O29" s="247">
        <f>IFERROR(('Sim_MIP_Of_(IxI)'!O29/'MIP(IxI)_TFEVP'!O29-1)*100,0)</f>
        <v>-1.1102230246251565E-14</v>
      </c>
      <c r="P29" s="247">
        <f>IFERROR(('Sim_MIP_Of_(IxI)'!P29/'MIP(IxI)_TFEVP'!P29-1)*100,0)</f>
        <v>1.3322676295501878E-13</v>
      </c>
      <c r="Q29" s="247">
        <f>IFERROR(('Sim_MIP_Of_(IxI)'!Q29/'MIP(IxI)_TFEVP'!Q29-1)*100,0)</f>
        <v>-7.7715611723760958E-14</v>
      </c>
      <c r="R29" s="247">
        <f>IFERROR(('Sim_MIP_Of_(IxI)'!R29/'MIP(IxI)_TFEVP'!R29-1)*100,0)</f>
        <v>-1.3322676295501878E-13</v>
      </c>
      <c r="S29" s="247">
        <f>IFERROR(('Sim_MIP_Of_(IxI)'!S29/'MIP(IxI)_TFEVP'!S29-1)*100,0)</f>
        <v>-3.1086244689504383E-13</v>
      </c>
      <c r="T29" s="247">
        <f>IFERROR(('Sim_MIP_Of_(IxI)'!T29/'MIP(IxI)_TFEVP'!T29-1)*100,0)</f>
        <v>-3.3306690738754696E-13</v>
      </c>
      <c r="U29" s="247">
        <f>IFERROR(('Sim_MIP_Of_(IxI)'!U29/'MIP(IxI)_TFEVP'!U29-1)*100,0)</f>
        <v>-1.4432899320127035E-13</v>
      </c>
      <c r="V29" s="247">
        <f>IFERROR(('Sim_MIP_Of_(IxI)'!V29/'MIP(IxI)_TFEVP'!V29-1)*100,0)</f>
        <v>1.5543122344752192E-13</v>
      </c>
      <c r="W29" s="247">
        <f>IFERROR(('Sim_MIP_Of_(IxI)'!W29/'MIP(IxI)_TFEVP'!W29-1)*100,0)</f>
        <v>-4.3298697960381105E-13</v>
      </c>
      <c r="X29" s="247">
        <f>IFERROR(('Sim_MIP_Of_(IxI)'!X29/'MIP(IxI)_TFEVP'!X29-1)*100,0)</f>
        <v>2.6645352591003757E-13</v>
      </c>
      <c r="Y29" s="247">
        <f>IFERROR(('Sim_MIP_Of_(IxI)'!Y29/'MIP(IxI)_TFEVP'!Y29-1)*100,0)</f>
        <v>-1.7763568394002505E-13</v>
      </c>
      <c r="Z29" s="247">
        <f>IFERROR(('Sim_MIP_Of_(IxI)'!Z29/'MIP(IxI)_TFEVP'!Z29-1)*100,0)</f>
        <v>1.5543122344752192E-13</v>
      </c>
      <c r="AA29" s="247">
        <f>IFERROR(('Sim_MIP_Of_(IxI)'!AA29/'MIP(IxI)_TFEVP'!AA29-1)*100,0)</f>
        <v>-2.3314683517128287E-13</v>
      </c>
      <c r="AB29" s="247">
        <f>IFERROR(('Sim_MIP_Of_(IxI)'!AB29/'MIP(IxI)_TFEVP'!AB29-1)*100,0)</f>
        <v>-1.4432899320127035E-13</v>
      </c>
      <c r="AC29" s="247">
        <f>IFERROR(('Sim_MIP_Of_(IxI)'!AC29/'MIP(IxI)_TFEVP'!AC29-1)*100,0)</f>
        <v>4.4408920985006262E-14</v>
      </c>
      <c r="AD29" s="247">
        <f>IFERROR(('Sim_MIP_Of_(IxI)'!AD29/'MIP(IxI)_TFEVP'!AD29-1)*100,0)</f>
        <v>-2.886579864025407E-13</v>
      </c>
      <c r="AE29" s="247">
        <f>IFERROR(('Sim_MIP_Of_(IxI)'!AE29/'MIP(IxI)_TFEVP'!AE29-1)*100,0)</f>
        <v>-6.6613381477509392E-14</v>
      </c>
      <c r="AF29" s="247">
        <f>IFERROR(('Sim_MIP_Of_(IxI)'!AF29/'MIP(IxI)_TFEVP'!AF29-1)*100,0)</f>
        <v>-4.4408920985006262E-14</v>
      </c>
      <c r="AG29" s="247">
        <f>IFERROR(('Sim_MIP_Of_(IxI)'!AG29/'MIP(IxI)_TFEVP'!AG29-1)*100,0)</f>
        <v>-1.3322676295501878E-13</v>
      </c>
      <c r="AH29" s="247">
        <f>IFERROR(('Sim_MIP_Of_(IxI)'!AH29/'MIP(IxI)_TFEVP'!AH29-1)*100,0)</f>
        <v>-2.2204460492503131E-13</v>
      </c>
      <c r="AI29" s="247">
        <f>IFERROR(('Sim_MIP_Of_(IxI)'!AI29/'MIP(IxI)_TFEVP'!AI29-1)*100,0)</f>
        <v>1.7763568394002505E-13</v>
      </c>
      <c r="AJ29" s="247">
        <f>IFERROR(('Sim_MIP_Of_(IxI)'!AJ29/'MIP(IxI)_TFEVP'!AJ29-1)*100,0)</f>
        <v>0</v>
      </c>
      <c r="AK29" s="247">
        <f>IFERROR(('Sim_MIP_Of_(IxI)'!AK29/'MIP(IxI)_TFEVP'!AK29-1)*100,0)</f>
        <v>-1.1102230246251565E-14</v>
      </c>
      <c r="AL29" s="247">
        <f>IFERROR(('Sim_MIP_Of_(IxI)'!AL29/'MIP(IxI)_TFEVP'!AL29-1)*100,0)</f>
        <v>1.5543122344752192E-13</v>
      </c>
      <c r="AM29" s="247">
        <f>IFERROR(('Sim_MIP_Of_(IxI)'!AM29/'MIP(IxI)_TFEVP'!AM29-1)*100,0)</f>
        <v>-1.8873791418627661E-13</v>
      </c>
      <c r="AN29" s="247">
        <f>IFERROR(('Sim_MIP_Of_(IxI)'!AN29/'MIP(IxI)_TFEVP'!AN29-1)*100,0)</f>
        <v>-3.1086244689504383E-13</v>
      </c>
      <c r="AO29" s="247">
        <f>IFERROR(('Sim_MIP_Of_(IxI)'!AO29/'MIP(IxI)_TFEVP'!AO29-1)*100,0)</f>
        <v>8.8817841970012523E-14</v>
      </c>
      <c r="AP29" s="247">
        <f>IFERROR(('Sim_MIP_Of_(IxI)'!AP29/'MIP(IxI)_TFEVP'!AP29-1)*100,0)</f>
        <v>-2.6645352591003757E-13</v>
      </c>
      <c r="AQ29" s="247">
        <f>IFERROR(('Sim_MIP_Of_(IxI)'!AQ29/'MIP(IxI)_TFEVP'!AQ29-1)*100,0)</f>
        <v>1.9984014443252818E-13</v>
      </c>
      <c r="AR29" s="247">
        <f>IFERROR(('Sim_MIP_Of_(IxI)'!AR29/'MIP(IxI)_TFEVP'!AR29-1)*100,0)</f>
        <v>3.1086244689504383E-13</v>
      </c>
      <c r="AS29" s="247">
        <f>IFERROR(('Sim_MIP_Of_(IxI)'!AS29/'MIP(IxI)_TFEVP'!AS29-1)*100,0)</f>
        <v>-3.3306690738754696E-13</v>
      </c>
      <c r="AT29" s="247">
        <f>IFERROR(('Sim_MIP_Of_(IxI)'!AT29/'MIP(IxI)_TFEVP'!AT29-1)*100,0)</f>
        <v>6.6613381477509392E-14</v>
      </c>
      <c r="AU29" s="247">
        <f>IFERROR(('Sim_MIP_Of_(IxI)'!AU29/'MIP(IxI)_TFEVP'!AU29-1)*100,0)</f>
        <v>-3.3306690738754696E-14</v>
      </c>
      <c r="AV29" s="247">
        <f>IFERROR(('Sim_MIP_Of_(IxI)'!AV29/'MIP(IxI)_TFEVP'!AV29-1)*100,0)</f>
        <v>-6.6613381477509392E-14</v>
      </c>
      <c r="AW29" s="247">
        <f>IFERROR(('Sim_MIP_Of_(IxI)'!AW29/'MIP(IxI)_TFEVP'!AW29-1)*100,0)</f>
        <v>-1.8873791418627661E-13</v>
      </c>
      <c r="AX29" s="247">
        <f>IFERROR(('Sim_MIP_Of_(IxI)'!AX29/'MIP(IxI)_TFEVP'!AX29-1)*100,0)</f>
        <v>2.886579864025407E-13</v>
      </c>
      <c r="AY29" s="247">
        <f>IFERROR(('Sim_MIP_Of_(IxI)'!AY29/'MIP(IxI)_TFEVP'!AY29-1)*100,0)</f>
        <v>-9.9920072216264089E-14</v>
      </c>
      <c r="AZ29" s="247">
        <f>IFERROR(('Sim_MIP_Of_(IxI)'!AZ29/'MIP(IxI)_TFEVP'!AZ29-1)*100,0)</f>
        <v>-2.2204460492503131E-14</v>
      </c>
      <c r="BA29" s="247">
        <f>IFERROR(('Sim_MIP_Of_(IxI)'!BA29/'MIP(IxI)_TFEVP'!BA29-1)*100,0)</f>
        <v>-2.2204460492503131E-14</v>
      </c>
      <c r="BB29" s="247">
        <f>IFERROR(('Sim_MIP_Of_(IxI)'!BB29/'MIP(IxI)_TFEVP'!BB29-1)*100,0)</f>
        <v>-6.6613381477509392E-14</v>
      </c>
      <c r="BC29" s="247">
        <f>IFERROR(('Sim_MIP_Of_(IxI)'!BC29/'MIP(IxI)_TFEVP'!BC29-1)*100,0)</f>
        <v>-1.4432899320127035E-13</v>
      </c>
      <c r="BD29" s="247">
        <f>IFERROR(('Sim_MIP_Of_(IxI)'!BD29/'MIP(IxI)_TFEVP'!BD29-1)*100,0)</f>
        <v>1.1102230246251565E-13</v>
      </c>
      <c r="BE29" s="247">
        <f>IFERROR(('Sim_MIP_Of_(IxI)'!BE29/'MIP(IxI)_TFEVP'!BE29-1)*100,0)</f>
        <v>-3.8857805861880479E-13</v>
      </c>
      <c r="BF29" s="247">
        <f>IFERROR(('Sim_MIP_Of_(IxI)'!BF29/'MIP(IxI)_TFEVP'!BF29-1)*100,0)</f>
        <v>-2.2204460492503131E-14</v>
      </c>
      <c r="BG29" s="247">
        <f>IFERROR(('Sim_MIP_Of_(IxI)'!BG29/'MIP(IxI)_TFEVP'!BG29-1)*100,0)</f>
        <v>-2.2204460492503131E-14</v>
      </c>
      <c r="BH29" s="247">
        <f>IFERROR(('Sim_MIP_Of_(IxI)'!BH29/'MIP(IxI)_TFEVP'!BH29-1)*100,0)</f>
        <v>1.9984014443252818E-13</v>
      </c>
      <c r="BI29" s="247">
        <f>IFERROR(('Sim_MIP_Of_(IxI)'!BI29/'MIP(IxI)_TFEVP'!BI29-1)*100,0)</f>
        <v>6.6613381477509392E-14</v>
      </c>
      <c r="BJ29" s="247">
        <f>IFERROR(('Sim_MIP_Of_(IxI)'!BJ29/'MIP(IxI)_TFEVP'!BJ29-1)*100,0)</f>
        <v>1.1102230246251565E-13</v>
      </c>
      <c r="BK29" s="247">
        <f>IFERROR(('Sim_MIP_Of_(IxI)'!BK29/'MIP(IxI)_TFEVP'!BK29-1)*100,0)</f>
        <v>3.5527136788005009E-13</v>
      </c>
      <c r="BL29" s="247">
        <f>IFERROR(('Sim_MIP_Of_(IxI)'!BL29/'MIP(IxI)_TFEVP'!BL29-1)*100,0)</f>
        <v>2.2204460492503131E-14</v>
      </c>
      <c r="BM29" s="247">
        <f>IFERROR(('Sim_MIP_Of_(IxI)'!BM29/'MIP(IxI)_TFEVP'!BM29-1)*100,0)</f>
        <v>6.6613381477509392E-14</v>
      </c>
      <c r="BN29" s="247">
        <f>IFERROR(('Sim_MIP_Of_(IxI)'!BN29/'MIP(IxI)_TFEVP'!BN29-1)*100,0)</f>
        <v>8.8817841970012523E-14</v>
      </c>
      <c r="BO29" s="247">
        <f>IFERROR(('Sim_MIP_Of_(IxI)'!BO29/'MIP(IxI)_TFEVP'!BO29-1)*100,0)</f>
        <v>-2.55351295663786E-13</v>
      </c>
      <c r="BP29" s="247">
        <f>IFERROR(('Sim_MIP_Of_(IxI)'!BP29/'MIP(IxI)_TFEVP'!BP29-1)*100,0)</f>
        <v>-5.5511151231257827E-14</v>
      </c>
      <c r="BQ29" s="247">
        <f>IFERROR(('Sim_MIP_Of_(IxI)'!BQ29/'MIP(IxI)_TFEVP'!BQ29-1)*100,0)</f>
        <v>-7.7715611723760958E-14</v>
      </c>
      <c r="BR29" s="247">
        <f>IFERROR(('Sim_MIP_Of_(IxI)'!BR29/'MIP(IxI)_TFEVP'!BR29-1)*100,0)</f>
        <v>-3.1086244689504383E-13</v>
      </c>
      <c r="BS29" s="247">
        <f>IFERROR(('Sim_MIP_Of_(IxI)'!BS29/'MIP(IxI)_TFEVP'!BS29-1)*100,0)</f>
        <v>-1.1102230246251565E-13</v>
      </c>
      <c r="BT29" s="247">
        <f>IFERROR(('Sim_MIP_Of_(IxI)'!BT29/'MIP(IxI)_TFEVP'!BT29-1)*100,0)</f>
        <v>-1.8873791418627661E-13</v>
      </c>
      <c r="BU29" s="247">
        <f>IFERROR(('Sim_MIP_Of_(IxI)'!BU29/'MIP(IxI)_TFEVP'!BU29-1)*100,0)</f>
        <v>1.9984014443252818E-13</v>
      </c>
      <c r="BV29" s="247">
        <f>IFERROR(('Sim_MIP_Of_(IxI)'!BV29/'MIP(IxI)_TFEVP'!BV29-1)*100,0)</f>
        <v>-5.5511151231257827E-14</v>
      </c>
      <c r="BW29" s="247">
        <f>IFERROR(('Sim_MIP_Of_(IxI)'!BW29/'MIP(IxI)_TFEVP'!BW29-1)*100,0)</f>
        <v>-3.3306690738754696E-13</v>
      </c>
      <c r="BX29" s="247">
        <f>IFERROR(('Sim_MIP_Of_(IxI)'!BX29/'MIP(IxI)_TFEVP'!BX29-1)*100,0)</f>
        <v>-8.8817841970012523E-14</v>
      </c>
      <c r="BY29" s="247">
        <f>IFERROR(('Sim_MIP_Of_(IxI)'!BY29/'MIP(IxI)_TFEVP'!BY29-1)*100,0)</f>
        <v>-4.1078251911130792E-13</v>
      </c>
      <c r="BZ29" s="247">
        <f>IFERROR(('Sim_MIP_Of_(IxI)'!BZ29/'MIP(IxI)_TFEVP'!BZ29-1)*100,0)</f>
        <v>2.2204460492503131E-14</v>
      </c>
      <c r="CA29" s="265">
        <f>IFERROR(('Sim_MIP_Of_(IxI)'!CA29/'MIP(IxI)_TFEVP'!CA29-1)*100,0)</f>
        <v>0</v>
      </c>
      <c r="CB29" s="256">
        <f>IFERROR(('Sim_MIP_Of_(IxI)'!CB29/'MIP(IxI)_TFEVP'!CB29-1)*100,0)</f>
        <v>0</v>
      </c>
      <c r="CC29" s="246">
        <f>IFERROR(('Sim_MIP_Of_(IxI)'!CC29/'MIP(IxI)_TFEVP'!CC29-1)*100,0)</f>
        <v>2.2204460492503131E-13</v>
      </c>
      <c r="CD29" s="247">
        <f>IFERROR(('Sim_MIP_Of_(IxI)'!CD29/'MIP(IxI)_TFEVP'!CD29-1)*100,0)</f>
        <v>0</v>
      </c>
      <c r="CE29" s="247">
        <f>IFERROR(('Sim_MIP_Of_(IxI)'!CE29/'MIP(IxI)_TFEVP'!CE29-1)*100,0)</f>
        <v>0</v>
      </c>
      <c r="CF29" s="247">
        <f>IFERROR(('Sim_MIP_Of_(IxI)'!CF29/'MIP(IxI)_TFEVP'!CF29-1)*100,0)</f>
        <v>-1.4432899320127035E-13</v>
      </c>
      <c r="CG29" s="247">
        <f>IFERROR(('Sim_MIP_Of_(IxI)'!CG29/'MIP(IxI)_TFEVP'!CG29-1)*100,0)</f>
        <v>1.9984014443252818E-13</v>
      </c>
      <c r="CH29" s="248">
        <f>IFERROR(('Sim_MIP_Of_(IxI)'!CH29/'MIP(IxI)_TFEVP'!CH29-1)*100,0)</f>
        <v>4.4408920985006262E-14</v>
      </c>
      <c r="CI29" s="279">
        <f>IFERROR(('Sim_MIP_Of_(IxI)'!CI29/'MIP(IxI)_TFEVP'!CI29-1)*100,0)</f>
        <v>0</v>
      </c>
    </row>
    <row r="30" spans="1:87" ht="19.5" x14ac:dyDescent="0.25">
      <c r="A30" s="30"/>
      <c r="B30" s="42" t="s">
        <v>21</v>
      </c>
      <c r="C30" s="43" t="s">
        <v>132</v>
      </c>
      <c r="D30" s="246">
        <f>IFERROR(('Sim_MIP_Of_(IxI)'!D30/'MIP(IxI)_TFEVP'!D30-1)*100,0)</f>
        <v>6.6613381477509392E-14</v>
      </c>
      <c r="E30" s="247">
        <f>IFERROR(('Sim_MIP_Of_(IxI)'!E30/'MIP(IxI)_TFEVP'!E30-1)*100,0)</f>
        <v>6.6613381477509392E-14</v>
      </c>
      <c r="F30" s="247">
        <f>IFERROR(('Sim_MIP_Of_(IxI)'!F30/'MIP(IxI)_TFEVP'!F30-1)*100,0)</f>
        <v>2.886579864025407E-13</v>
      </c>
      <c r="G30" s="247">
        <f>IFERROR(('Sim_MIP_Of_(IxI)'!G30/'MIP(IxI)_TFEVP'!G30-1)*100,0)</f>
        <v>1.9984014443252818E-13</v>
      </c>
      <c r="H30" s="247">
        <f>IFERROR(('Sim_MIP_Of_(IxI)'!H30/'MIP(IxI)_TFEVP'!H30-1)*100,0)</f>
        <v>2.886579864025407E-13</v>
      </c>
      <c r="I30" s="247">
        <f>IFERROR(('Sim_MIP_Of_(IxI)'!I30/'MIP(IxI)_TFEVP'!I30-1)*100,0)</f>
        <v>2.886579864025407E-13</v>
      </c>
      <c r="J30" s="247">
        <f>IFERROR(('Sim_MIP_Of_(IxI)'!J30/'MIP(IxI)_TFEVP'!J30-1)*100,0)</f>
        <v>7.3274719625260332E-13</v>
      </c>
      <c r="K30" s="247">
        <f>IFERROR(('Sim_MIP_Of_(IxI)'!K30/'MIP(IxI)_TFEVP'!K30-1)*100,0)</f>
        <v>2.4424906541753444E-13</v>
      </c>
      <c r="L30" s="247">
        <f>IFERROR(('Sim_MIP_Of_(IxI)'!L30/'MIP(IxI)_TFEVP'!L30-1)*100,0)</f>
        <v>1.5543122344752192E-13</v>
      </c>
      <c r="M30" s="247">
        <f>IFERROR(('Sim_MIP_Of_(IxI)'!M30/'MIP(IxI)_TFEVP'!M30-1)*100,0)</f>
        <v>9.7699626167013776E-13</v>
      </c>
      <c r="N30" s="247">
        <f>IFERROR(('Sim_MIP_Of_(IxI)'!N30/'MIP(IxI)_TFEVP'!N30-1)*100,0)</f>
        <v>2.2204460492503131E-13</v>
      </c>
      <c r="O30" s="247">
        <f>IFERROR(('Sim_MIP_Of_(IxI)'!O30/'MIP(IxI)_TFEVP'!O30-1)*100,0)</f>
        <v>1.3322676295501878E-13</v>
      </c>
      <c r="P30" s="247">
        <f>IFERROR(('Sim_MIP_Of_(IxI)'!P30/'MIP(IxI)_TFEVP'!P30-1)*100,0)</f>
        <v>2.4424906541753444E-13</v>
      </c>
      <c r="Q30" s="247">
        <f>IFERROR(('Sim_MIP_Of_(IxI)'!Q30/'MIP(IxI)_TFEVP'!Q30-1)*100,0)</f>
        <v>2.4424906541753444E-13</v>
      </c>
      <c r="R30" s="247">
        <f>IFERROR(('Sim_MIP_Of_(IxI)'!R30/'MIP(IxI)_TFEVP'!R30-1)*100,0)</f>
        <v>1.7763568394002505E-13</v>
      </c>
      <c r="S30" s="247">
        <f>IFERROR(('Sim_MIP_Of_(IxI)'!S30/'MIP(IxI)_TFEVP'!S30-1)*100,0)</f>
        <v>7.5495165674510645E-13</v>
      </c>
      <c r="T30" s="247">
        <f>IFERROR(('Sim_MIP_Of_(IxI)'!T30/'MIP(IxI)_TFEVP'!T30-1)*100,0)</f>
        <v>2.2204460492503131E-13</v>
      </c>
      <c r="U30" s="247">
        <f>IFERROR(('Sim_MIP_Of_(IxI)'!U30/'MIP(IxI)_TFEVP'!U30-1)*100,0)</f>
        <v>4.2188474935755949E-13</v>
      </c>
      <c r="V30" s="247">
        <f>IFERROR(('Sim_MIP_Of_(IxI)'!V30/'MIP(IxI)_TFEVP'!V30-1)*100,0)</f>
        <v>2.6645352591003757E-13</v>
      </c>
      <c r="W30" s="247">
        <f>IFERROR(('Sim_MIP_Of_(IxI)'!W30/'MIP(IxI)_TFEVP'!W30-1)*100,0)</f>
        <v>3.1086244689504383E-13</v>
      </c>
      <c r="X30" s="247">
        <f>IFERROR(('Sim_MIP_Of_(IxI)'!X30/'MIP(IxI)_TFEVP'!X30-1)*100,0)</f>
        <v>4.2188474935755949E-13</v>
      </c>
      <c r="Y30" s="247">
        <f>IFERROR(('Sim_MIP_Of_(IxI)'!Y30/'MIP(IxI)_TFEVP'!Y30-1)*100,0)</f>
        <v>1.3322676295501878E-13</v>
      </c>
      <c r="Z30" s="247">
        <f>IFERROR(('Sim_MIP_Of_(IxI)'!Z30/'MIP(IxI)_TFEVP'!Z30-1)*100,0)</f>
        <v>-1.1102230246251565E-13</v>
      </c>
      <c r="AA30" s="247">
        <f>IFERROR(('Sim_MIP_Of_(IxI)'!AA30/'MIP(IxI)_TFEVP'!AA30-1)*100,0)</f>
        <v>2.886579864025407E-13</v>
      </c>
      <c r="AB30" s="247">
        <f>IFERROR(('Sim_MIP_Of_(IxI)'!AB30/'MIP(IxI)_TFEVP'!AB30-1)*100,0)</f>
        <v>2.4424906541753444E-13</v>
      </c>
      <c r="AC30" s="247">
        <f>IFERROR(('Sim_MIP_Of_(IxI)'!AC30/'MIP(IxI)_TFEVP'!AC30-1)*100,0)</f>
        <v>4.2188474935755949E-13</v>
      </c>
      <c r="AD30" s="247">
        <f>IFERROR(('Sim_MIP_Of_(IxI)'!AD30/'MIP(IxI)_TFEVP'!AD30-1)*100,0)</f>
        <v>4.2188474935755949E-13</v>
      </c>
      <c r="AE30" s="247">
        <f>IFERROR(('Sim_MIP_Of_(IxI)'!AE30/'MIP(IxI)_TFEVP'!AE30-1)*100,0)</f>
        <v>2.6645352591003757E-13</v>
      </c>
      <c r="AF30" s="247">
        <f>IFERROR(('Sim_MIP_Of_(IxI)'!AF30/'MIP(IxI)_TFEVP'!AF30-1)*100,0)</f>
        <v>3.3306690738754696E-13</v>
      </c>
      <c r="AG30" s="247">
        <f>IFERROR(('Sim_MIP_Of_(IxI)'!AG30/'MIP(IxI)_TFEVP'!AG30-1)*100,0)</f>
        <v>7.7715611723760958E-13</v>
      </c>
      <c r="AH30" s="247">
        <f>IFERROR(('Sim_MIP_Of_(IxI)'!AH30/'MIP(IxI)_TFEVP'!AH30-1)*100,0)</f>
        <v>4.4408920985006262E-13</v>
      </c>
      <c r="AI30" s="247">
        <f>IFERROR(('Sim_MIP_Of_(IxI)'!AI30/'MIP(IxI)_TFEVP'!AI30-1)*100,0)</f>
        <v>-5.5511151231257827E-14</v>
      </c>
      <c r="AJ30" s="247">
        <f>IFERROR(('Sim_MIP_Of_(IxI)'!AJ30/'MIP(IxI)_TFEVP'!AJ30-1)*100,0)</f>
        <v>0</v>
      </c>
      <c r="AK30" s="247">
        <f>IFERROR(('Sim_MIP_Of_(IxI)'!AK30/'MIP(IxI)_TFEVP'!AK30-1)*100,0)</f>
        <v>4.2188474935755949E-13</v>
      </c>
      <c r="AL30" s="247">
        <f>IFERROR(('Sim_MIP_Of_(IxI)'!AL30/'MIP(IxI)_TFEVP'!AL30-1)*100,0)</f>
        <v>1.5543122344752192E-13</v>
      </c>
      <c r="AM30" s="247">
        <f>IFERROR(('Sim_MIP_Of_(IxI)'!AM30/'MIP(IxI)_TFEVP'!AM30-1)*100,0)</f>
        <v>1.3322676295501878E-13</v>
      </c>
      <c r="AN30" s="247">
        <f>IFERROR(('Sim_MIP_Of_(IxI)'!AN30/'MIP(IxI)_TFEVP'!AN30-1)*100,0)</f>
        <v>4.2188474935755949E-13</v>
      </c>
      <c r="AO30" s="247">
        <f>IFERROR(('Sim_MIP_Of_(IxI)'!AO30/'MIP(IxI)_TFEVP'!AO30-1)*100,0)</f>
        <v>1.9984014443252818E-13</v>
      </c>
      <c r="AP30" s="247">
        <f>IFERROR(('Sim_MIP_Of_(IxI)'!AP30/'MIP(IxI)_TFEVP'!AP30-1)*100,0)</f>
        <v>7.5495165674510645E-13</v>
      </c>
      <c r="AQ30" s="247">
        <f>IFERROR(('Sim_MIP_Of_(IxI)'!AQ30/'MIP(IxI)_TFEVP'!AQ30-1)*100,0)</f>
        <v>7.1054273576010019E-13</v>
      </c>
      <c r="AR30" s="247">
        <f>IFERROR(('Sim_MIP_Of_(IxI)'!AR30/'MIP(IxI)_TFEVP'!AR30-1)*100,0)</f>
        <v>0</v>
      </c>
      <c r="AS30" s="247">
        <f>IFERROR(('Sim_MIP_Of_(IxI)'!AS30/'MIP(IxI)_TFEVP'!AS30-1)*100,0)</f>
        <v>3.5527136788005009E-13</v>
      </c>
      <c r="AT30" s="247">
        <f>IFERROR(('Sim_MIP_Of_(IxI)'!AT30/'MIP(IxI)_TFEVP'!AT30-1)*100,0)</f>
        <v>1.9984014443252818E-13</v>
      </c>
      <c r="AU30" s="247">
        <f>IFERROR(('Sim_MIP_Of_(IxI)'!AU30/'MIP(IxI)_TFEVP'!AU30-1)*100,0)</f>
        <v>3.1086244689504383E-13</v>
      </c>
      <c r="AV30" s="247">
        <f>IFERROR(('Sim_MIP_Of_(IxI)'!AV30/'MIP(IxI)_TFEVP'!AV30-1)*100,0)</f>
        <v>3.1086244689504383E-13</v>
      </c>
      <c r="AW30" s="247">
        <f>IFERROR(('Sim_MIP_Of_(IxI)'!AW30/'MIP(IxI)_TFEVP'!AW30-1)*100,0)</f>
        <v>2.886579864025407E-13</v>
      </c>
      <c r="AX30" s="247">
        <f>IFERROR(('Sim_MIP_Of_(IxI)'!AX30/'MIP(IxI)_TFEVP'!AX30-1)*100,0)</f>
        <v>4.8849813083506888E-13</v>
      </c>
      <c r="AY30" s="247">
        <f>IFERROR(('Sim_MIP_Of_(IxI)'!AY30/'MIP(IxI)_TFEVP'!AY30-1)*100,0)</f>
        <v>3.5527136788005009E-13</v>
      </c>
      <c r="AZ30" s="247">
        <f>IFERROR(('Sim_MIP_Of_(IxI)'!AZ30/'MIP(IxI)_TFEVP'!AZ30-1)*100,0)</f>
        <v>3.3306690738754696E-13</v>
      </c>
      <c r="BA30" s="247">
        <f>IFERROR(('Sim_MIP_Of_(IxI)'!BA30/'MIP(IxI)_TFEVP'!BA30-1)*100,0)</f>
        <v>3.7747582837255322E-13</v>
      </c>
      <c r="BB30" s="247">
        <f>IFERROR(('Sim_MIP_Of_(IxI)'!BB30/'MIP(IxI)_TFEVP'!BB30-1)*100,0)</f>
        <v>2.886579864025407E-13</v>
      </c>
      <c r="BC30" s="247">
        <f>IFERROR(('Sim_MIP_Of_(IxI)'!BC30/'MIP(IxI)_TFEVP'!BC30-1)*100,0)</f>
        <v>3.1086244689504383E-13</v>
      </c>
      <c r="BD30" s="247">
        <f>IFERROR(('Sim_MIP_Of_(IxI)'!BD30/'MIP(IxI)_TFEVP'!BD30-1)*100,0)</f>
        <v>5.1070259132757201E-13</v>
      </c>
      <c r="BE30" s="247">
        <f>IFERROR(('Sim_MIP_Of_(IxI)'!BE30/'MIP(IxI)_TFEVP'!BE30-1)*100,0)</f>
        <v>3.7747582837255322E-13</v>
      </c>
      <c r="BF30" s="247">
        <f>IFERROR(('Sim_MIP_Of_(IxI)'!BF30/'MIP(IxI)_TFEVP'!BF30-1)*100,0)</f>
        <v>3.7747582837255322E-13</v>
      </c>
      <c r="BG30" s="247">
        <f>IFERROR(('Sim_MIP_Of_(IxI)'!BG30/'MIP(IxI)_TFEVP'!BG30-1)*100,0)</f>
        <v>4.8849813083506888E-13</v>
      </c>
      <c r="BH30" s="247">
        <f>IFERROR(('Sim_MIP_Of_(IxI)'!BH30/'MIP(IxI)_TFEVP'!BH30-1)*100,0)</f>
        <v>3.3306690738754696E-13</v>
      </c>
      <c r="BI30" s="247">
        <f>IFERROR(('Sim_MIP_Of_(IxI)'!BI30/'MIP(IxI)_TFEVP'!BI30-1)*100,0)</f>
        <v>3.9968028886505635E-13</v>
      </c>
      <c r="BJ30" s="247">
        <f>IFERROR(('Sim_MIP_Of_(IxI)'!BJ30/'MIP(IxI)_TFEVP'!BJ30-1)*100,0)</f>
        <v>8.659739592076221E-13</v>
      </c>
      <c r="BK30" s="247">
        <f>IFERROR(('Sim_MIP_Of_(IxI)'!BK30/'MIP(IxI)_TFEVP'!BK30-1)*100,0)</f>
        <v>2.4424906541753444E-13</v>
      </c>
      <c r="BL30" s="247">
        <f>IFERROR(('Sim_MIP_Of_(IxI)'!BL30/'MIP(IxI)_TFEVP'!BL30-1)*100,0)</f>
        <v>2.6645352591003757E-13</v>
      </c>
      <c r="BM30" s="247">
        <f>IFERROR(('Sim_MIP_Of_(IxI)'!BM30/'MIP(IxI)_TFEVP'!BM30-1)*100,0)</f>
        <v>1.7763568394002505E-13</v>
      </c>
      <c r="BN30" s="247">
        <f>IFERROR(('Sim_MIP_Of_(IxI)'!BN30/'MIP(IxI)_TFEVP'!BN30-1)*100,0)</f>
        <v>3.9968028886505635E-13</v>
      </c>
      <c r="BO30" s="247">
        <f>IFERROR(('Sim_MIP_Of_(IxI)'!BO30/'MIP(IxI)_TFEVP'!BO30-1)*100,0)</f>
        <v>2.4424906541753444E-13</v>
      </c>
      <c r="BP30" s="247">
        <f>IFERROR(('Sim_MIP_Of_(IxI)'!BP30/'MIP(IxI)_TFEVP'!BP30-1)*100,0)</f>
        <v>-2.3314683517128287E-13</v>
      </c>
      <c r="BQ30" s="247">
        <f>IFERROR(('Sim_MIP_Of_(IxI)'!BQ30/'MIP(IxI)_TFEVP'!BQ30-1)*100,0)</f>
        <v>1.5543122344752192E-13</v>
      </c>
      <c r="BR30" s="247">
        <f>IFERROR(('Sim_MIP_Of_(IxI)'!BR30/'MIP(IxI)_TFEVP'!BR30-1)*100,0)</f>
        <v>4.4408920985006262E-14</v>
      </c>
      <c r="BS30" s="247">
        <f>IFERROR(('Sim_MIP_Of_(IxI)'!BS30/'MIP(IxI)_TFEVP'!BS30-1)*100,0)</f>
        <v>3.1086244689504383E-13</v>
      </c>
      <c r="BT30" s="247">
        <f>IFERROR(('Sim_MIP_Of_(IxI)'!BT30/'MIP(IxI)_TFEVP'!BT30-1)*100,0)</f>
        <v>2.6645352591003757E-13</v>
      </c>
      <c r="BU30" s="247">
        <f>IFERROR(('Sim_MIP_Of_(IxI)'!BU30/'MIP(IxI)_TFEVP'!BU30-1)*100,0)</f>
        <v>2.4424906541753444E-13</v>
      </c>
      <c r="BV30" s="247">
        <f>IFERROR(('Sim_MIP_Of_(IxI)'!BV30/'MIP(IxI)_TFEVP'!BV30-1)*100,0)</f>
        <v>2.886579864025407E-13</v>
      </c>
      <c r="BW30" s="247">
        <f>IFERROR(('Sim_MIP_Of_(IxI)'!BW30/'MIP(IxI)_TFEVP'!BW30-1)*100,0)</f>
        <v>6.6613381477509392E-14</v>
      </c>
      <c r="BX30" s="247">
        <f>IFERROR(('Sim_MIP_Of_(IxI)'!BX30/'MIP(IxI)_TFEVP'!BX30-1)*100,0)</f>
        <v>2.886579864025407E-13</v>
      </c>
      <c r="BY30" s="247">
        <f>IFERROR(('Sim_MIP_Of_(IxI)'!BY30/'MIP(IxI)_TFEVP'!BY30-1)*100,0)</f>
        <v>9.3258734068513149E-13</v>
      </c>
      <c r="BZ30" s="247">
        <f>IFERROR(('Sim_MIP_Of_(IxI)'!BZ30/'MIP(IxI)_TFEVP'!BZ30-1)*100,0)</f>
        <v>1.9984014443252818E-13</v>
      </c>
      <c r="CA30" s="265">
        <f>IFERROR(('Sim_MIP_Of_(IxI)'!CA30/'MIP(IxI)_TFEVP'!CA30-1)*100,0)</f>
        <v>0</v>
      </c>
      <c r="CB30" s="256">
        <f>IFERROR(('Sim_MIP_Of_(IxI)'!CB30/'MIP(IxI)_TFEVP'!CB30-1)*100,0)</f>
        <v>1.7763568394002505E-13</v>
      </c>
      <c r="CC30" s="246">
        <f>IFERROR(('Sim_MIP_Of_(IxI)'!CC30/'MIP(IxI)_TFEVP'!CC30-1)*100,0)</f>
        <v>3.9968028886505635E-13</v>
      </c>
      <c r="CD30" s="247">
        <f>IFERROR(('Sim_MIP_Of_(IxI)'!CD30/'MIP(IxI)_TFEVP'!CD30-1)*100,0)</f>
        <v>0</v>
      </c>
      <c r="CE30" s="247">
        <f>IFERROR(('Sim_MIP_Of_(IxI)'!CE30/'MIP(IxI)_TFEVP'!CE30-1)*100,0)</f>
        <v>0</v>
      </c>
      <c r="CF30" s="247">
        <f>IFERROR(('Sim_MIP_Of_(IxI)'!CF30/'MIP(IxI)_TFEVP'!CF30-1)*100,0)</f>
        <v>-1.3322676295501878E-13</v>
      </c>
      <c r="CG30" s="247">
        <f>IFERROR(('Sim_MIP_Of_(IxI)'!CG30/'MIP(IxI)_TFEVP'!CG30-1)*100,0)</f>
        <v>2.6645352591003757E-13</v>
      </c>
      <c r="CH30" s="248">
        <f>IFERROR(('Sim_MIP_Of_(IxI)'!CH30/'MIP(IxI)_TFEVP'!CH30-1)*100,0)</f>
        <v>4.4408920985006262E-13</v>
      </c>
      <c r="CI30" s="279">
        <f>IFERROR(('Sim_MIP_Of_(IxI)'!CI30/'MIP(IxI)_TFEVP'!CI30-1)*100,0)</f>
        <v>3.1086244689504383E-13</v>
      </c>
    </row>
    <row r="31" spans="1:87" ht="19.5" x14ac:dyDescent="0.25">
      <c r="A31" s="30"/>
      <c r="B31" s="42" t="s">
        <v>22</v>
      </c>
      <c r="C31" s="43" t="s">
        <v>133</v>
      </c>
      <c r="D31" s="246">
        <f>IFERROR(('Sim_MIP_Of_(IxI)'!D31/'MIP(IxI)_TFEVP'!D31-1)*100,0)</f>
        <v>1.1102230246251565E-13</v>
      </c>
      <c r="E31" s="247">
        <f>IFERROR(('Sim_MIP_Of_(IxI)'!E31/'MIP(IxI)_TFEVP'!E31-1)*100,0)</f>
        <v>1.3322676295501878E-13</v>
      </c>
      <c r="F31" s="247">
        <f>IFERROR(('Sim_MIP_Of_(IxI)'!F31/'MIP(IxI)_TFEVP'!F31-1)*100,0)</f>
        <v>4.6629367034256575E-13</v>
      </c>
      <c r="G31" s="247">
        <f>IFERROR(('Sim_MIP_Of_(IxI)'!G31/'MIP(IxI)_TFEVP'!G31-1)*100,0)</f>
        <v>5.773159728050814E-13</v>
      </c>
      <c r="H31" s="247">
        <f>IFERROR(('Sim_MIP_Of_(IxI)'!H31/'MIP(IxI)_TFEVP'!H31-1)*100,0)</f>
        <v>3.9968028886505635E-13</v>
      </c>
      <c r="I31" s="247">
        <f>IFERROR(('Sim_MIP_Of_(IxI)'!I31/'MIP(IxI)_TFEVP'!I31-1)*100,0)</f>
        <v>3.9968028886505635E-13</v>
      </c>
      <c r="J31" s="247">
        <f>IFERROR(('Sim_MIP_Of_(IxI)'!J31/'MIP(IxI)_TFEVP'!J31-1)*100,0)</f>
        <v>1.7763568394002505E-13</v>
      </c>
      <c r="K31" s="247">
        <f>IFERROR(('Sim_MIP_Of_(IxI)'!K31/'MIP(IxI)_TFEVP'!K31-1)*100,0)</f>
        <v>5.773159728050814E-13</v>
      </c>
      <c r="L31" s="247">
        <f>IFERROR(('Sim_MIP_Of_(IxI)'!L31/'MIP(IxI)_TFEVP'!L31-1)*100,0)</f>
        <v>1.9984014443252818E-13</v>
      </c>
      <c r="M31" s="247">
        <f>IFERROR(('Sim_MIP_Of_(IxI)'!M31/'MIP(IxI)_TFEVP'!M31-1)*100,0)</f>
        <v>2.6645352591003757E-13</v>
      </c>
      <c r="N31" s="247">
        <f>IFERROR(('Sim_MIP_Of_(IxI)'!N31/'MIP(IxI)_TFEVP'!N31-1)*100,0)</f>
        <v>3.3306690738754696E-13</v>
      </c>
      <c r="O31" s="247">
        <f>IFERROR(('Sim_MIP_Of_(IxI)'!O31/'MIP(IxI)_TFEVP'!O31-1)*100,0)</f>
        <v>3.7747582837255322E-13</v>
      </c>
      <c r="P31" s="247">
        <f>IFERROR(('Sim_MIP_Of_(IxI)'!P31/'MIP(IxI)_TFEVP'!P31-1)*100,0)</f>
        <v>3.5527136788005009E-13</v>
      </c>
      <c r="Q31" s="247">
        <f>IFERROR(('Sim_MIP_Of_(IxI)'!Q31/'MIP(IxI)_TFEVP'!Q31-1)*100,0)</f>
        <v>7.1054273576010019E-13</v>
      </c>
      <c r="R31" s="247">
        <f>IFERROR(('Sim_MIP_Of_(IxI)'!R31/'MIP(IxI)_TFEVP'!R31-1)*100,0)</f>
        <v>4.4408920985006262E-13</v>
      </c>
      <c r="S31" s="247">
        <f>IFERROR(('Sim_MIP_Of_(IxI)'!S31/'MIP(IxI)_TFEVP'!S31-1)*100,0)</f>
        <v>4.4408920985006262E-13</v>
      </c>
      <c r="T31" s="247">
        <f>IFERROR(('Sim_MIP_Of_(IxI)'!T31/'MIP(IxI)_TFEVP'!T31-1)*100,0)</f>
        <v>2.6645352591003757E-13</v>
      </c>
      <c r="U31" s="247">
        <f>IFERROR(('Sim_MIP_Of_(IxI)'!U31/'MIP(IxI)_TFEVP'!U31-1)*100,0)</f>
        <v>3.3306690738754696E-13</v>
      </c>
      <c r="V31" s="247">
        <f>IFERROR(('Sim_MIP_Of_(IxI)'!V31/'MIP(IxI)_TFEVP'!V31-1)*100,0)</f>
        <v>4.2188474935755949E-13</v>
      </c>
      <c r="W31" s="247">
        <f>IFERROR(('Sim_MIP_Of_(IxI)'!W31/'MIP(IxI)_TFEVP'!W31-1)*100,0)</f>
        <v>4.2188474935755949E-13</v>
      </c>
      <c r="X31" s="247">
        <f>IFERROR(('Sim_MIP_Of_(IxI)'!X31/'MIP(IxI)_TFEVP'!X31-1)*100,0)</f>
        <v>1.3322676295501878E-13</v>
      </c>
      <c r="Y31" s="247">
        <f>IFERROR(('Sim_MIP_Of_(IxI)'!Y31/'MIP(IxI)_TFEVP'!Y31-1)*100,0)</f>
        <v>-1.7763568394002505E-13</v>
      </c>
      <c r="Z31" s="247">
        <f>IFERROR(('Sim_MIP_Of_(IxI)'!Z31/'MIP(IxI)_TFEVP'!Z31-1)*100,0)</f>
        <v>1.1102230246251565E-13</v>
      </c>
      <c r="AA31" s="247">
        <f>IFERROR(('Sim_MIP_Of_(IxI)'!AA31/'MIP(IxI)_TFEVP'!AA31-1)*100,0)</f>
        <v>1.5543122344752192E-13</v>
      </c>
      <c r="AB31" s="247">
        <f>IFERROR(('Sim_MIP_Of_(IxI)'!AB31/'MIP(IxI)_TFEVP'!AB31-1)*100,0)</f>
        <v>6.6613381477509392E-14</v>
      </c>
      <c r="AC31" s="247">
        <f>IFERROR(('Sim_MIP_Of_(IxI)'!AC31/'MIP(IxI)_TFEVP'!AC31-1)*100,0)</f>
        <v>1.3322676295501878E-13</v>
      </c>
      <c r="AD31" s="247">
        <f>IFERROR(('Sim_MIP_Of_(IxI)'!AD31/'MIP(IxI)_TFEVP'!AD31-1)*100,0)</f>
        <v>3.3306690738754696E-13</v>
      </c>
      <c r="AE31" s="247">
        <f>IFERROR(('Sim_MIP_Of_(IxI)'!AE31/'MIP(IxI)_TFEVP'!AE31-1)*100,0)</f>
        <v>2.2204460492503131E-13</v>
      </c>
      <c r="AF31" s="247">
        <f>IFERROR(('Sim_MIP_Of_(IxI)'!AF31/'MIP(IxI)_TFEVP'!AF31-1)*100,0)</f>
        <v>2.886579864025407E-13</v>
      </c>
      <c r="AG31" s="247">
        <f>IFERROR(('Sim_MIP_Of_(IxI)'!AG31/'MIP(IxI)_TFEVP'!AG31-1)*100,0)</f>
        <v>1.5543122344752192E-13</v>
      </c>
      <c r="AH31" s="247">
        <f>IFERROR(('Sim_MIP_Of_(IxI)'!AH31/'MIP(IxI)_TFEVP'!AH31-1)*100,0)</f>
        <v>5.3290705182007514E-13</v>
      </c>
      <c r="AI31" s="247">
        <f>IFERROR(('Sim_MIP_Of_(IxI)'!AI31/'MIP(IxI)_TFEVP'!AI31-1)*100,0)</f>
        <v>3.5527136788005009E-13</v>
      </c>
      <c r="AJ31" s="247">
        <f>IFERROR(('Sim_MIP_Of_(IxI)'!AJ31/'MIP(IxI)_TFEVP'!AJ31-1)*100,0)</f>
        <v>0</v>
      </c>
      <c r="AK31" s="247">
        <f>IFERROR(('Sim_MIP_Of_(IxI)'!AK31/'MIP(IxI)_TFEVP'!AK31-1)*100,0)</f>
        <v>3.3306690738754696E-13</v>
      </c>
      <c r="AL31" s="247">
        <f>IFERROR(('Sim_MIP_Of_(IxI)'!AL31/'MIP(IxI)_TFEVP'!AL31-1)*100,0)</f>
        <v>2.4424906541753444E-13</v>
      </c>
      <c r="AM31" s="247">
        <f>IFERROR(('Sim_MIP_Of_(IxI)'!AM31/'MIP(IxI)_TFEVP'!AM31-1)*100,0)</f>
        <v>4.4408920985006262E-13</v>
      </c>
      <c r="AN31" s="247">
        <f>IFERROR(('Sim_MIP_Of_(IxI)'!AN31/'MIP(IxI)_TFEVP'!AN31-1)*100,0)</f>
        <v>5.5511151231257827E-13</v>
      </c>
      <c r="AO31" s="247">
        <f>IFERROR(('Sim_MIP_Of_(IxI)'!AO31/'MIP(IxI)_TFEVP'!AO31-1)*100,0)</f>
        <v>1.5543122344752192E-13</v>
      </c>
      <c r="AP31" s="247">
        <f>IFERROR(('Sim_MIP_Of_(IxI)'!AP31/'MIP(IxI)_TFEVP'!AP31-1)*100,0)</f>
        <v>2.2204460492503131E-13</v>
      </c>
      <c r="AQ31" s="247">
        <f>IFERROR(('Sim_MIP_Of_(IxI)'!AQ31/'MIP(IxI)_TFEVP'!AQ31-1)*100,0)</f>
        <v>1.5543122344752192E-13</v>
      </c>
      <c r="AR31" s="247">
        <f>IFERROR(('Sim_MIP_Of_(IxI)'!AR31/'MIP(IxI)_TFEVP'!AR31-1)*100,0)</f>
        <v>3.5527136788005009E-13</v>
      </c>
      <c r="AS31" s="247">
        <f>IFERROR(('Sim_MIP_Of_(IxI)'!AS31/'MIP(IxI)_TFEVP'!AS31-1)*100,0)</f>
        <v>3.5527136788005009E-13</v>
      </c>
      <c r="AT31" s="247">
        <f>IFERROR(('Sim_MIP_Of_(IxI)'!AT31/'MIP(IxI)_TFEVP'!AT31-1)*100,0)</f>
        <v>-1.6653345369377348E-13</v>
      </c>
      <c r="AU31" s="247">
        <f>IFERROR(('Sim_MIP_Of_(IxI)'!AU31/'MIP(IxI)_TFEVP'!AU31-1)*100,0)</f>
        <v>4.8849813083506888E-13</v>
      </c>
      <c r="AV31" s="247">
        <f>IFERROR(('Sim_MIP_Of_(IxI)'!AV31/'MIP(IxI)_TFEVP'!AV31-1)*100,0)</f>
        <v>5.5511151231257827E-13</v>
      </c>
      <c r="AW31" s="247">
        <f>IFERROR(('Sim_MIP_Of_(IxI)'!AW31/'MIP(IxI)_TFEVP'!AW31-1)*100,0)</f>
        <v>0</v>
      </c>
      <c r="AX31" s="247">
        <f>IFERROR(('Sim_MIP_Of_(IxI)'!AX31/'MIP(IxI)_TFEVP'!AX31-1)*100,0)</f>
        <v>4.4408920985006262E-13</v>
      </c>
      <c r="AY31" s="247">
        <f>IFERROR(('Sim_MIP_Of_(IxI)'!AY31/'MIP(IxI)_TFEVP'!AY31-1)*100,0)</f>
        <v>6.6613381477509392E-14</v>
      </c>
      <c r="AZ31" s="247">
        <f>IFERROR(('Sim_MIP_Of_(IxI)'!AZ31/'MIP(IxI)_TFEVP'!AZ31-1)*100,0)</f>
        <v>5.773159728050814E-13</v>
      </c>
      <c r="BA31" s="247">
        <f>IFERROR(('Sim_MIP_Of_(IxI)'!BA31/'MIP(IxI)_TFEVP'!BA31-1)*100,0)</f>
        <v>3.1086244689504383E-13</v>
      </c>
      <c r="BB31" s="247">
        <f>IFERROR(('Sim_MIP_Of_(IxI)'!BB31/'MIP(IxI)_TFEVP'!BB31-1)*100,0)</f>
        <v>3.3306690738754696E-13</v>
      </c>
      <c r="BC31" s="247">
        <f>IFERROR(('Sim_MIP_Of_(IxI)'!BC31/'MIP(IxI)_TFEVP'!BC31-1)*100,0)</f>
        <v>5.5511151231257827E-13</v>
      </c>
      <c r="BD31" s="247">
        <f>IFERROR(('Sim_MIP_Of_(IxI)'!BD31/'MIP(IxI)_TFEVP'!BD31-1)*100,0)</f>
        <v>4.8849813083506888E-13</v>
      </c>
      <c r="BE31" s="247">
        <f>IFERROR(('Sim_MIP_Of_(IxI)'!BE31/'MIP(IxI)_TFEVP'!BE31-1)*100,0)</f>
        <v>3.7747582837255322E-13</v>
      </c>
      <c r="BF31" s="247">
        <f>IFERROR(('Sim_MIP_Of_(IxI)'!BF31/'MIP(IxI)_TFEVP'!BF31-1)*100,0)</f>
        <v>6.2172489379008766E-13</v>
      </c>
      <c r="BG31" s="247">
        <f>IFERROR(('Sim_MIP_Of_(IxI)'!BG31/'MIP(IxI)_TFEVP'!BG31-1)*100,0)</f>
        <v>4.4408920985006262E-14</v>
      </c>
      <c r="BH31" s="247">
        <f>IFERROR(('Sim_MIP_Of_(IxI)'!BH31/'MIP(IxI)_TFEVP'!BH31-1)*100,0)</f>
        <v>1.5543122344752192E-13</v>
      </c>
      <c r="BI31" s="247">
        <f>IFERROR(('Sim_MIP_Of_(IxI)'!BI31/'MIP(IxI)_TFEVP'!BI31-1)*100,0)</f>
        <v>-1.1102230246251565E-13</v>
      </c>
      <c r="BJ31" s="247">
        <f>IFERROR(('Sim_MIP_Of_(IxI)'!BJ31/'MIP(IxI)_TFEVP'!BJ31-1)*100,0)</f>
        <v>2.4424906541753444E-13</v>
      </c>
      <c r="BK31" s="247">
        <f>IFERROR(('Sim_MIP_Of_(IxI)'!BK31/'MIP(IxI)_TFEVP'!BK31-1)*100,0)</f>
        <v>3.9968028886505635E-13</v>
      </c>
      <c r="BL31" s="247">
        <f>IFERROR(('Sim_MIP_Of_(IxI)'!BL31/'MIP(IxI)_TFEVP'!BL31-1)*100,0)</f>
        <v>5.9952043329758453E-13</v>
      </c>
      <c r="BM31" s="247">
        <f>IFERROR(('Sim_MIP_Of_(IxI)'!BM31/'MIP(IxI)_TFEVP'!BM31-1)*100,0)</f>
        <v>1.7763568394002505E-13</v>
      </c>
      <c r="BN31" s="247">
        <f>IFERROR(('Sim_MIP_Of_(IxI)'!BN31/'MIP(IxI)_TFEVP'!BN31-1)*100,0)</f>
        <v>5.3290705182007514E-13</v>
      </c>
      <c r="BO31" s="247">
        <f>IFERROR(('Sim_MIP_Of_(IxI)'!BO31/'MIP(IxI)_TFEVP'!BO31-1)*100,0)</f>
        <v>6.2172489379008766E-13</v>
      </c>
      <c r="BP31" s="247">
        <f>IFERROR(('Sim_MIP_Of_(IxI)'!BP31/'MIP(IxI)_TFEVP'!BP31-1)*100,0)</f>
        <v>1.9984014443252818E-13</v>
      </c>
      <c r="BQ31" s="247">
        <f>IFERROR(('Sim_MIP_Of_(IxI)'!BQ31/'MIP(IxI)_TFEVP'!BQ31-1)*100,0)</f>
        <v>4.8849813083506888E-13</v>
      </c>
      <c r="BR31" s="247">
        <f>IFERROR(('Sim_MIP_Of_(IxI)'!BR31/'MIP(IxI)_TFEVP'!BR31-1)*100,0)</f>
        <v>3.7747582837255322E-13</v>
      </c>
      <c r="BS31" s="247">
        <f>IFERROR(('Sim_MIP_Of_(IxI)'!BS31/'MIP(IxI)_TFEVP'!BS31-1)*100,0)</f>
        <v>1.5543122344752192E-13</v>
      </c>
      <c r="BT31" s="247">
        <f>IFERROR(('Sim_MIP_Of_(IxI)'!BT31/'MIP(IxI)_TFEVP'!BT31-1)*100,0)</f>
        <v>8.8817841970012523E-14</v>
      </c>
      <c r="BU31" s="247">
        <f>IFERROR(('Sim_MIP_Of_(IxI)'!BU31/'MIP(IxI)_TFEVP'!BU31-1)*100,0)</f>
        <v>0</v>
      </c>
      <c r="BV31" s="247">
        <f>IFERROR(('Sim_MIP_Of_(IxI)'!BV31/'MIP(IxI)_TFEVP'!BV31-1)*100,0)</f>
        <v>8.8817841970012523E-14</v>
      </c>
      <c r="BW31" s="247">
        <f>IFERROR(('Sim_MIP_Of_(IxI)'!BW31/'MIP(IxI)_TFEVP'!BW31-1)*100,0)</f>
        <v>4.4408920985006262E-14</v>
      </c>
      <c r="BX31" s="247">
        <f>IFERROR(('Sim_MIP_Of_(IxI)'!BX31/'MIP(IxI)_TFEVP'!BX31-1)*100,0)</f>
        <v>4.4408920985006262E-14</v>
      </c>
      <c r="BY31" s="247">
        <f>IFERROR(('Sim_MIP_Of_(IxI)'!BY31/'MIP(IxI)_TFEVP'!BY31-1)*100,0)</f>
        <v>3.3306690738754696E-13</v>
      </c>
      <c r="BZ31" s="247">
        <f>IFERROR(('Sim_MIP_Of_(IxI)'!BZ31/'MIP(IxI)_TFEVP'!BZ31-1)*100,0)</f>
        <v>3.5527136788005009E-13</v>
      </c>
      <c r="CA31" s="265">
        <f>IFERROR(('Sim_MIP_Of_(IxI)'!CA31/'MIP(IxI)_TFEVP'!CA31-1)*100,0)</f>
        <v>0</v>
      </c>
      <c r="CB31" s="256">
        <f>IFERROR(('Sim_MIP_Of_(IxI)'!CB31/'MIP(IxI)_TFEVP'!CB31-1)*100,0)</f>
        <v>1.7763568394002505E-13</v>
      </c>
      <c r="CC31" s="246">
        <f>IFERROR(('Sim_MIP_Of_(IxI)'!CC31/'MIP(IxI)_TFEVP'!CC31-1)*100,0)</f>
        <v>1.1102230246251565E-13</v>
      </c>
      <c r="CD31" s="247">
        <f>IFERROR(('Sim_MIP_Of_(IxI)'!CD31/'MIP(IxI)_TFEVP'!CD31-1)*100,0)</f>
        <v>0</v>
      </c>
      <c r="CE31" s="247">
        <f>IFERROR(('Sim_MIP_Of_(IxI)'!CE31/'MIP(IxI)_TFEVP'!CE31-1)*100,0)</f>
        <v>0</v>
      </c>
      <c r="CF31" s="247">
        <f>IFERROR(('Sim_MIP_Of_(IxI)'!CF31/'MIP(IxI)_TFEVP'!CF31-1)*100,0)</f>
        <v>2.886579864025407E-13</v>
      </c>
      <c r="CG31" s="247">
        <f>IFERROR(('Sim_MIP_Of_(IxI)'!CG31/'MIP(IxI)_TFEVP'!CG31-1)*100,0)</f>
        <v>1.3322676295501878E-13</v>
      </c>
      <c r="CH31" s="248">
        <f>IFERROR(('Sim_MIP_Of_(IxI)'!CH31/'MIP(IxI)_TFEVP'!CH31-1)*100,0)</f>
        <v>-6.6613381477509392E-14</v>
      </c>
      <c r="CI31" s="279">
        <f>IFERROR(('Sim_MIP_Of_(IxI)'!CI31/'MIP(IxI)_TFEVP'!CI31-1)*100,0)</f>
        <v>1.9984014443252818E-13</v>
      </c>
    </row>
    <row r="32" spans="1:87" ht="19.5" x14ac:dyDescent="0.25">
      <c r="A32" s="30"/>
      <c r="B32" s="42" t="s">
        <v>23</v>
      </c>
      <c r="C32" s="43" t="s">
        <v>134</v>
      </c>
      <c r="D32" s="246">
        <f>IFERROR(('Sim_MIP_Of_(IxI)'!D32/'MIP(IxI)_TFEVP'!D32-1)*100,0)</f>
        <v>3.5527136788005009E-13</v>
      </c>
      <c r="E32" s="247">
        <f>IFERROR(('Sim_MIP_Of_(IxI)'!E32/'MIP(IxI)_TFEVP'!E32-1)*100,0)</f>
        <v>4.4408920985006262E-14</v>
      </c>
      <c r="F32" s="247">
        <f>IFERROR(('Sim_MIP_Of_(IxI)'!F32/'MIP(IxI)_TFEVP'!F32-1)*100,0)</f>
        <v>-5.5511151231257827E-14</v>
      </c>
      <c r="G32" s="247">
        <f>IFERROR(('Sim_MIP_Of_(IxI)'!G32/'MIP(IxI)_TFEVP'!G32-1)*100,0)</f>
        <v>2.4424906541753444E-13</v>
      </c>
      <c r="H32" s="247">
        <f>IFERROR(('Sim_MIP_Of_(IxI)'!H32/'MIP(IxI)_TFEVP'!H32-1)*100,0)</f>
        <v>1.3322676295501878E-13</v>
      </c>
      <c r="I32" s="247">
        <f>IFERROR(('Sim_MIP_Of_(IxI)'!I32/'MIP(IxI)_TFEVP'!I32-1)*100,0)</f>
        <v>-9.9920072216264089E-14</v>
      </c>
      <c r="J32" s="247">
        <f>IFERROR(('Sim_MIP_Of_(IxI)'!J32/'MIP(IxI)_TFEVP'!J32-1)*100,0)</f>
        <v>2.2204460492503131E-14</v>
      </c>
      <c r="K32" s="247">
        <f>IFERROR(('Sim_MIP_Of_(IxI)'!K32/'MIP(IxI)_TFEVP'!K32-1)*100,0)</f>
        <v>2.4424906541753444E-13</v>
      </c>
      <c r="L32" s="247">
        <f>IFERROR(('Sim_MIP_Of_(IxI)'!L32/'MIP(IxI)_TFEVP'!L32-1)*100,0)</f>
        <v>2.886579864025407E-13</v>
      </c>
      <c r="M32" s="247">
        <f>IFERROR(('Sim_MIP_Of_(IxI)'!M32/'MIP(IxI)_TFEVP'!M32-1)*100,0)</f>
        <v>1.3322676295501878E-13</v>
      </c>
      <c r="N32" s="247">
        <f>IFERROR(('Sim_MIP_Of_(IxI)'!N32/'MIP(IxI)_TFEVP'!N32-1)*100,0)</f>
        <v>8.8817841970012523E-14</v>
      </c>
      <c r="O32" s="247">
        <f>IFERROR(('Sim_MIP_Of_(IxI)'!O32/'MIP(IxI)_TFEVP'!O32-1)*100,0)</f>
        <v>3.7747582837255322E-13</v>
      </c>
      <c r="P32" s="247">
        <f>IFERROR(('Sim_MIP_Of_(IxI)'!P32/'MIP(IxI)_TFEVP'!P32-1)*100,0)</f>
        <v>-1.3322676295501878E-13</v>
      </c>
      <c r="Q32" s="247">
        <f>IFERROR(('Sim_MIP_Of_(IxI)'!Q32/'MIP(IxI)_TFEVP'!Q32-1)*100,0)</f>
        <v>3.5527136788005009E-13</v>
      </c>
      <c r="R32" s="247">
        <f>IFERROR(('Sim_MIP_Of_(IxI)'!R32/'MIP(IxI)_TFEVP'!R32-1)*100,0)</f>
        <v>2.2204460492503131E-14</v>
      </c>
      <c r="S32" s="247">
        <f>IFERROR(('Sim_MIP_Of_(IxI)'!S32/'MIP(IxI)_TFEVP'!S32-1)*100,0)</f>
        <v>3.3306690738754696E-13</v>
      </c>
      <c r="T32" s="247">
        <f>IFERROR(('Sim_MIP_Of_(IxI)'!T32/'MIP(IxI)_TFEVP'!T32-1)*100,0)</f>
        <v>-1.5543122344752192E-13</v>
      </c>
      <c r="U32" s="247">
        <f>IFERROR(('Sim_MIP_Of_(IxI)'!U32/'MIP(IxI)_TFEVP'!U32-1)*100,0)</f>
        <v>2.886579864025407E-13</v>
      </c>
      <c r="V32" s="247">
        <f>IFERROR(('Sim_MIP_Of_(IxI)'!V32/'MIP(IxI)_TFEVP'!V32-1)*100,0)</f>
        <v>1.7763568394002505E-13</v>
      </c>
      <c r="W32" s="247">
        <f>IFERROR(('Sim_MIP_Of_(IxI)'!W32/'MIP(IxI)_TFEVP'!W32-1)*100,0)</f>
        <v>-3.219646771412954E-13</v>
      </c>
      <c r="X32" s="247">
        <f>IFERROR(('Sim_MIP_Of_(IxI)'!X32/'MIP(IxI)_TFEVP'!X32-1)*100,0)</f>
        <v>0</v>
      </c>
      <c r="Y32" s="247">
        <f>IFERROR(('Sim_MIP_Of_(IxI)'!Y32/'MIP(IxI)_TFEVP'!Y32-1)*100,0)</f>
        <v>3.5527136788005009E-13</v>
      </c>
      <c r="Z32" s="247">
        <f>IFERROR(('Sim_MIP_Of_(IxI)'!Z32/'MIP(IxI)_TFEVP'!Z32-1)*100,0)</f>
        <v>1.1102230246251565E-13</v>
      </c>
      <c r="AA32" s="247">
        <f>IFERROR(('Sim_MIP_Of_(IxI)'!AA32/'MIP(IxI)_TFEVP'!AA32-1)*100,0)</f>
        <v>1.5543122344752192E-13</v>
      </c>
      <c r="AB32" s="247">
        <f>IFERROR(('Sim_MIP_Of_(IxI)'!AB32/'MIP(IxI)_TFEVP'!AB32-1)*100,0)</f>
        <v>3.7747582837255322E-13</v>
      </c>
      <c r="AC32" s="247">
        <f>IFERROR(('Sim_MIP_Of_(IxI)'!AC32/'MIP(IxI)_TFEVP'!AC32-1)*100,0)</f>
        <v>3.1086244689504383E-13</v>
      </c>
      <c r="AD32" s="247">
        <f>IFERROR(('Sim_MIP_Of_(IxI)'!AD32/'MIP(IxI)_TFEVP'!AD32-1)*100,0)</f>
        <v>-1.1102230246251565E-14</v>
      </c>
      <c r="AE32" s="247">
        <f>IFERROR(('Sim_MIP_Of_(IxI)'!AE32/'MIP(IxI)_TFEVP'!AE32-1)*100,0)</f>
        <v>2.4424906541753444E-13</v>
      </c>
      <c r="AF32" s="247">
        <f>IFERROR(('Sim_MIP_Of_(IxI)'!AF32/'MIP(IxI)_TFEVP'!AF32-1)*100,0)</f>
        <v>2.6645352591003757E-13</v>
      </c>
      <c r="AG32" s="247">
        <f>IFERROR(('Sim_MIP_Of_(IxI)'!AG32/'MIP(IxI)_TFEVP'!AG32-1)*100,0)</f>
        <v>1.9984014443252818E-13</v>
      </c>
      <c r="AH32" s="247">
        <f>IFERROR(('Sim_MIP_Of_(IxI)'!AH32/'MIP(IxI)_TFEVP'!AH32-1)*100,0)</f>
        <v>-9.9920072216264089E-14</v>
      </c>
      <c r="AI32" s="247">
        <f>IFERROR(('Sim_MIP_Of_(IxI)'!AI32/'MIP(IxI)_TFEVP'!AI32-1)*100,0)</f>
        <v>1.9984014443252818E-13</v>
      </c>
      <c r="AJ32" s="247">
        <f>IFERROR(('Sim_MIP_Of_(IxI)'!AJ32/'MIP(IxI)_TFEVP'!AJ32-1)*100,0)</f>
        <v>0</v>
      </c>
      <c r="AK32" s="247">
        <f>IFERROR(('Sim_MIP_Of_(IxI)'!AK32/'MIP(IxI)_TFEVP'!AK32-1)*100,0)</f>
        <v>2.6645352591003757E-13</v>
      </c>
      <c r="AL32" s="247">
        <f>IFERROR(('Sim_MIP_Of_(IxI)'!AL32/'MIP(IxI)_TFEVP'!AL32-1)*100,0)</f>
        <v>2.886579864025407E-13</v>
      </c>
      <c r="AM32" s="247">
        <f>IFERROR(('Sim_MIP_Of_(IxI)'!AM32/'MIP(IxI)_TFEVP'!AM32-1)*100,0)</f>
        <v>-1.9984014443252818E-13</v>
      </c>
      <c r="AN32" s="247">
        <f>IFERROR(('Sim_MIP_Of_(IxI)'!AN32/'MIP(IxI)_TFEVP'!AN32-1)*100,0)</f>
        <v>3.3306690738754696E-13</v>
      </c>
      <c r="AO32" s="247">
        <f>IFERROR(('Sim_MIP_Of_(IxI)'!AO32/'MIP(IxI)_TFEVP'!AO32-1)*100,0)</f>
        <v>6.6613381477509392E-14</v>
      </c>
      <c r="AP32" s="247">
        <f>IFERROR(('Sim_MIP_Of_(IxI)'!AP32/'MIP(IxI)_TFEVP'!AP32-1)*100,0)</f>
        <v>-1.6653345369377348E-13</v>
      </c>
      <c r="AQ32" s="247">
        <f>IFERROR(('Sim_MIP_Of_(IxI)'!AQ32/'MIP(IxI)_TFEVP'!AQ32-1)*100,0)</f>
        <v>2.2204460492503131E-13</v>
      </c>
      <c r="AR32" s="247">
        <f>IFERROR(('Sim_MIP_Of_(IxI)'!AR32/'MIP(IxI)_TFEVP'!AR32-1)*100,0)</f>
        <v>1.5543122344752192E-13</v>
      </c>
      <c r="AS32" s="247">
        <f>IFERROR(('Sim_MIP_Of_(IxI)'!AS32/'MIP(IxI)_TFEVP'!AS32-1)*100,0)</f>
        <v>1.5543122344752192E-13</v>
      </c>
      <c r="AT32" s="247">
        <f>IFERROR(('Sim_MIP_Of_(IxI)'!AT32/'MIP(IxI)_TFEVP'!AT32-1)*100,0)</f>
        <v>1.7763568394002505E-13</v>
      </c>
      <c r="AU32" s="247">
        <f>IFERROR(('Sim_MIP_Of_(IxI)'!AU32/'MIP(IxI)_TFEVP'!AU32-1)*100,0)</f>
        <v>1.9984014443252818E-13</v>
      </c>
      <c r="AV32" s="247">
        <f>IFERROR(('Sim_MIP_Of_(IxI)'!AV32/'MIP(IxI)_TFEVP'!AV32-1)*100,0)</f>
        <v>3.3306690738754696E-13</v>
      </c>
      <c r="AW32" s="247">
        <f>IFERROR(('Sim_MIP_Of_(IxI)'!AW32/'MIP(IxI)_TFEVP'!AW32-1)*100,0)</f>
        <v>1.5543122344752192E-13</v>
      </c>
      <c r="AX32" s="247">
        <f>IFERROR(('Sim_MIP_Of_(IxI)'!AX32/'MIP(IxI)_TFEVP'!AX32-1)*100,0)</f>
        <v>1.9984014443252818E-13</v>
      </c>
      <c r="AY32" s="247">
        <f>IFERROR(('Sim_MIP_Of_(IxI)'!AY32/'MIP(IxI)_TFEVP'!AY32-1)*100,0)</f>
        <v>4.4408920985006262E-14</v>
      </c>
      <c r="AZ32" s="247">
        <f>IFERROR(('Sim_MIP_Of_(IxI)'!AZ32/'MIP(IxI)_TFEVP'!AZ32-1)*100,0)</f>
        <v>0</v>
      </c>
      <c r="BA32" s="247">
        <f>IFERROR(('Sim_MIP_Of_(IxI)'!BA32/'MIP(IxI)_TFEVP'!BA32-1)*100,0)</f>
        <v>2.886579864025407E-13</v>
      </c>
      <c r="BB32" s="247">
        <f>IFERROR(('Sim_MIP_Of_(IxI)'!BB32/'MIP(IxI)_TFEVP'!BB32-1)*100,0)</f>
        <v>2.2204460492503131E-14</v>
      </c>
      <c r="BC32" s="247">
        <f>IFERROR(('Sim_MIP_Of_(IxI)'!BC32/'MIP(IxI)_TFEVP'!BC32-1)*100,0)</f>
        <v>1.7763568394002505E-13</v>
      </c>
      <c r="BD32" s="247">
        <f>IFERROR(('Sim_MIP_Of_(IxI)'!BD32/'MIP(IxI)_TFEVP'!BD32-1)*100,0)</f>
        <v>-1.5543122344752192E-13</v>
      </c>
      <c r="BE32" s="247">
        <f>IFERROR(('Sim_MIP_Of_(IxI)'!BE32/'MIP(IxI)_TFEVP'!BE32-1)*100,0)</f>
        <v>1.5543122344752192E-13</v>
      </c>
      <c r="BF32" s="247">
        <f>IFERROR(('Sim_MIP_Of_(IxI)'!BF32/'MIP(IxI)_TFEVP'!BF32-1)*100,0)</f>
        <v>6.6613381477509392E-14</v>
      </c>
      <c r="BG32" s="247">
        <f>IFERROR(('Sim_MIP_Of_(IxI)'!BG32/'MIP(IxI)_TFEVP'!BG32-1)*100,0)</f>
        <v>2.6645352591003757E-13</v>
      </c>
      <c r="BH32" s="247">
        <f>IFERROR(('Sim_MIP_Of_(IxI)'!BH32/'MIP(IxI)_TFEVP'!BH32-1)*100,0)</f>
        <v>8.8817841970012523E-14</v>
      </c>
      <c r="BI32" s="247">
        <f>IFERROR(('Sim_MIP_Of_(IxI)'!BI32/'MIP(IxI)_TFEVP'!BI32-1)*100,0)</f>
        <v>2.2204460492503131E-14</v>
      </c>
      <c r="BJ32" s="247">
        <f>IFERROR(('Sim_MIP_Of_(IxI)'!BJ32/'MIP(IxI)_TFEVP'!BJ32-1)*100,0)</f>
        <v>2.4424906541753444E-13</v>
      </c>
      <c r="BK32" s="247">
        <f>IFERROR(('Sim_MIP_Of_(IxI)'!BK32/'MIP(IxI)_TFEVP'!BK32-1)*100,0)</f>
        <v>3.7747582837255322E-13</v>
      </c>
      <c r="BL32" s="247">
        <f>IFERROR(('Sim_MIP_Of_(IxI)'!BL32/'MIP(IxI)_TFEVP'!BL32-1)*100,0)</f>
        <v>-5.5511151231257827E-14</v>
      </c>
      <c r="BM32" s="247">
        <f>IFERROR(('Sim_MIP_Of_(IxI)'!BM32/'MIP(IxI)_TFEVP'!BM32-1)*100,0)</f>
        <v>-9.9920072216264089E-14</v>
      </c>
      <c r="BN32" s="247">
        <f>IFERROR(('Sim_MIP_Of_(IxI)'!BN32/'MIP(IxI)_TFEVP'!BN32-1)*100,0)</f>
        <v>3.1086244689504383E-13</v>
      </c>
      <c r="BO32" s="247">
        <f>IFERROR(('Sim_MIP_Of_(IxI)'!BO32/'MIP(IxI)_TFEVP'!BO32-1)*100,0)</f>
        <v>8.8817841970012523E-14</v>
      </c>
      <c r="BP32" s="247">
        <f>IFERROR(('Sim_MIP_Of_(IxI)'!BP32/'MIP(IxI)_TFEVP'!BP32-1)*100,0)</f>
        <v>-2.3314683517128287E-13</v>
      </c>
      <c r="BQ32" s="247">
        <f>IFERROR(('Sim_MIP_Of_(IxI)'!BQ32/'MIP(IxI)_TFEVP'!BQ32-1)*100,0)</f>
        <v>2.6645352591003757E-13</v>
      </c>
      <c r="BR32" s="247">
        <f>IFERROR(('Sim_MIP_Of_(IxI)'!BR32/'MIP(IxI)_TFEVP'!BR32-1)*100,0)</f>
        <v>2.4424906541753444E-13</v>
      </c>
      <c r="BS32" s="247">
        <f>IFERROR(('Sim_MIP_Of_(IxI)'!BS32/'MIP(IxI)_TFEVP'!BS32-1)*100,0)</f>
        <v>1.5543122344752192E-13</v>
      </c>
      <c r="BT32" s="247">
        <f>IFERROR(('Sim_MIP_Of_(IxI)'!BT32/'MIP(IxI)_TFEVP'!BT32-1)*100,0)</f>
        <v>4.4408920985006262E-13</v>
      </c>
      <c r="BU32" s="247">
        <f>IFERROR(('Sim_MIP_Of_(IxI)'!BU32/'MIP(IxI)_TFEVP'!BU32-1)*100,0)</f>
        <v>6.6613381477509392E-14</v>
      </c>
      <c r="BV32" s="247">
        <f>IFERROR(('Sim_MIP_Of_(IxI)'!BV32/'MIP(IxI)_TFEVP'!BV32-1)*100,0)</f>
        <v>0</v>
      </c>
      <c r="BW32" s="247">
        <f>IFERROR(('Sim_MIP_Of_(IxI)'!BW32/'MIP(IxI)_TFEVP'!BW32-1)*100,0)</f>
        <v>1.9984014443252818E-13</v>
      </c>
      <c r="BX32" s="247">
        <f>IFERROR(('Sim_MIP_Of_(IxI)'!BX32/'MIP(IxI)_TFEVP'!BX32-1)*100,0)</f>
        <v>2.886579864025407E-13</v>
      </c>
      <c r="BY32" s="247">
        <f>IFERROR(('Sim_MIP_Of_(IxI)'!BY32/'MIP(IxI)_TFEVP'!BY32-1)*100,0)</f>
        <v>-1.1102230246251565E-14</v>
      </c>
      <c r="BZ32" s="247">
        <f>IFERROR(('Sim_MIP_Of_(IxI)'!BZ32/'MIP(IxI)_TFEVP'!BZ32-1)*100,0)</f>
        <v>2.2204460492503131E-14</v>
      </c>
      <c r="CA32" s="265">
        <f>IFERROR(('Sim_MIP_Of_(IxI)'!CA32/'MIP(IxI)_TFEVP'!CA32-1)*100,0)</f>
        <v>0</v>
      </c>
      <c r="CB32" s="256">
        <f>IFERROR(('Sim_MIP_Of_(IxI)'!CB32/'MIP(IxI)_TFEVP'!CB32-1)*100,0)</f>
        <v>1.3322676295501878E-13</v>
      </c>
      <c r="CC32" s="246">
        <f>IFERROR(('Sim_MIP_Of_(IxI)'!CC32/'MIP(IxI)_TFEVP'!CC32-1)*100,0)</f>
        <v>2.2204460492503131E-13</v>
      </c>
      <c r="CD32" s="247">
        <f>IFERROR(('Sim_MIP_Of_(IxI)'!CD32/'MIP(IxI)_TFEVP'!CD32-1)*100,0)</f>
        <v>0</v>
      </c>
      <c r="CE32" s="247">
        <f>IFERROR(('Sim_MIP_Of_(IxI)'!CE32/'MIP(IxI)_TFEVP'!CE32-1)*100,0)</f>
        <v>0</v>
      </c>
      <c r="CF32" s="247">
        <f>IFERROR(('Sim_MIP_Of_(IxI)'!CF32/'MIP(IxI)_TFEVP'!CF32-1)*100,0)</f>
        <v>1.1102230246251565E-13</v>
      </c>
      <c r="CG32" s="247">
        <f>IFERROR(('Sim_MIP_Of_(IxI)'!CG32/'MIP(IxI)_TFEVP'!CG32-1)*100,0)</f>
        <v>1.9984014443252818E-13</v>
      </c>
      <c r="CH32" s="248">
        <f>IFERROR(('Sim_MIP_Of_(IxI)'!CH32/'MIP(IxI)_TFEVP'!CH32-1)*100,0)</f>
        <v>0</v>
      </c>
      <c r="CI32" s="279">
        <f>IFERROR(('Sim_MIP_Of_(IxI)'!CI32/'MIP(IxI)_TFEVP'!CI32-1)*100,0)</f>
        <v>6.6613381477509392E-14</v>
      </c>
    </row>
    <row r="33" spans="1:87" ht="19.5" x14ac:dyDescent="0.25">
      <c r="A33" s="30"/>
      <c r="B33" s="42" t="s">
        <v>24</v>
      </c>
      <c r="C33" s="43" t="s">
        <v>135</v>
      </c>
      <c r="D33" s="246">
        <f>IFERROR(('Sim_MIP_Of_(IxI)'!D33/'MIP(IxI)_TFEVP'!D33-1)*100,0)</f>
        <v>2.6645352591003757E-13</v>
      </c>
      <c r="E33" s="247">
        <f>IFERROR(('Sim_MIP_Of_(IxI)'!E33/'MIP(IxI)_TFEVP'!E33-1)*100,0)</f>
        <v>-6.6613381477509392E-14</v>
      </c>
      <c r="F33" s="247">
        <f>IFERROR(('Sim_MIP_Of_(IxI)'!F33/'MIP(IxI)_TFEVP'!F33-1)*100,0)</f>
        <v>6.6613381477509392E-14</v>
      </c>
      <c r="G33" s="247">
        <f>IFERROR(('Sim_MIP_Of_(IxI)'!G33/'MIP(IxI)_TFEVP'!G33-1)*100,0)</f>
        <v>0</v>
      </c>
      <c r="H33" s="247">
        <f>IFERROR(('Sim_MIP_Of_(IxI)'!H33/'MIP(IxI)_TFEVP'!H33-1)*100,0)</f>
        <v>3.3306690738754696E-13</v>
      </c>
      <c r="I33" s="247">
        <f>IFERROR(('Sim_MIP_Of_(IxI)'!I33/'MIP(IxI)_TFEVP'!I33-1)*100,0)</f>
        <v>4.6629367034256575E-13</v>
      </c>
      <c r="J33" s="247">
        <f>IFERROR(('Sim_MIP_Of_(IxI)'!J33/'MIP(IxI)_TFEVP'!J33-1)*100,0)</f>
        <v>-5.5511151231257827E-14</v>
      </c>
      <c r="K33" s="247">
        <f>IFERROR(('Sim_MIP_Of_(IxI)'!K33/'MIP(IxI)_TFEVP'!K33-1)*100,0)</f>
        <v>1.1102230246251565E-13</v>
      </c>
      <c r="L33" s="247">
        <f>IFERROR(('Sim_MIP_Of_(IxI)'!L33/'MIP(IxI)_TFEVP'!L33-1)*100,0)</f>
        <v>-1.3322676295501878E-13</v>
      </c>
      <c r="M33" s="247">
        <f>IFERROR(('Sim_MIP_Of_(IxI)'!M33/'MIP(IxI)_TFEVP'!M33-1)*100,0)</f>
        <v>-3.1086244689504383E-13</v>
      </c>
      <c r="N33" s="247">
        <f>IFERROR(('Sim_MIP_Of_(IxI)'!N33/'MIP(IxI)_TFEVP'!N33-1)*100,0)</f>
        <v>-6.6613381477509392E-14</v>
      </c>
      <c r="O33" s="247">
        <f>IFERROR(('Sim_MIP_Of_(IxI)'!O33/'MIP(IxI)_TFEVP'!O33-1)*100,0)</f>
        <v>1.7763568394002505E-13</v>
      </c>
      <c r="P33" s="247">
        <f>IFERROR(('Sim_MIP_Of_(IxI)'!P33/'MIP(IxI)_TFEVP'!P33-1)*100,0)</f>
        <v>-1.1102230246251565E-13</v>
      </c>
      <c r="Q33" s="247">
        <f>IFERROR(('Sim_MIP_Of_(IxI)'!Q33/'MIP(IxI)_TFEVP'!Q33-1)*100,0)</f>
        <v>0</v>
      </c>
      <c r="R33" s="247">
        <f>IFERROR(('Sim_MIP_Of_(IxI)'!R33/'MIP(IxI)_TFEVP'!R33-1)*100,0)</f>
        <v>4.4408920985006262E-14</v>
      </c>
      <c r="S33" s="247">
        <f>IFERROR(('Sim_MIP_Of_(IxI)'!S33/'MIP(IxI)_TFEVP'!S33-1)*100,0)</f>
        <v>1.7763568394002505E-13</v>
      </c>
      <c r="T33" s="247">
        <f>IFERROR(('Sim_MIP_Of_(IxI)'!T33/'MIP(IxI)_TFEVP'!T33-1)*100,0)</f>
        <v>2.2204460492503131E-14</v>
      </c>
      <c r="U33" s="247">
        <f>IFERROR(('Sim_MIP_Of_(IxI)'!U33/'MIP(IxI)_TFEVP'!U33-1)*100,0)</f>
        <v>6.6613381477509392E-14</v>
      </c>
      <c r="V33" s="247">
        <f>IFERROR(('Sim_MIP_Of_(IxI)'!V33/'MIP(IxI)_TFEVP'!V33-1)*100,0)</f>
        <v>8.8817841970012523E-14</v>
      </c>
      <c r="W33" s="247">
        <f>IFERROR(('Sim_MIP_Of_(IxI)'!W33/'MIP(IxI)_TFEVP'!W33-1)*100,0)</f>
        <v>-3.1086244689504383E-13</v>
      </c>
      <c r="X33" s="247">
        <f>IFERROR(('Sim_MIP_Of_(IxI)'!X33/'MIP(IxI)_TFEVP'!X33-1)*100,0)</f>
        <v>2.2204460492503131E-14</v>
      </c>
      <c r="Y33" s="247">
        <f>IFERROR(('Sim_MIP_Of_(IxI)'!Y33/'MIP(IxI)_TFEVP'!Y33-1)*100,0)</f>
        <v>2.2204460492503131E-13</v>
      </c>
      <c r="Z33" s="247">
        <f>IFERROR(('Sim_MIP_Of_(IxI)'!Z33/'MIP(IxI)_TFEVP'!Z33-1)*100,0)</f>
        <v>2.2204460492503131E-14</v>
      </c>
      <c r="AA33" s="247">
        <f>IFERROR(('Sim_MIP_Of_(IxI)'!AA33/'MIP(IxI)_TFEVP'!AA33-1)*100,0)</f>
        <v>-1.7763568394002505E-13</v>
      </c>
      <c r="AB33" s="247">
        <f>IFERROR(('Sim_MIP_Of_(IxI)'!AB33/'MIP(IxI)_TFEVP'!AB33-1)*100,0)</f>
        <v>1.1102230246251565E-13</v>
      </c>
      <c r="AC33" s="247">
        <f>IFERROR(('Sim_MIP_Of_(IxI)'!AC33/'MIP(IxI)_TFEVP'!AC33-1)*100,0)</f>
        <v>-6.6613381477509392E-14</v>
      </c>
      <c r="AD33" s="247">
        <f>IFERROR(('Sim_MIP_Of_(IxI)'!AD33/'MIP(IxI)_TFEVP'!AD33-1)*100,0)</f>
        <v>-3.6637359812630166E-13</v>
      </c>
      <c r="AE33" s="247">
        <f>IFERROR(('Sim_MIP_Of_(IxI)'!AE33/'MIP(IxI)_TFEVP'!AE33-1)*100,0)</f>
        <v>-8.8817841970012523E-14</v>
      </c>
      <c r="AF33" s="247">
        <f>IFERROR(('Sim_MIP_Of_(IxI)'!AF33/'MIP(IxI)_TFEVP'!AF33-1)*100,0)</f>
        <v>-5.5511151231257827E-14</v>
      </c>
      <c r="AG33" s="247">
        <f>IFERROR(('Sim_MIP_Of_(IxI)'!AG33/'MIP(IxI)_TFEVP'!AG33-1)*100,0)</f>
        <v>1.1102230246251565E-13</v>
      </c>
      <c r="AH33" s="247">
        <f>IFERROR(('Sim_MIP_Of_(IxI)'!AH33/'MIP(IxI)_TFEVP'!AH33-1)*100,0)</f>
        <v>0</v>
      </c>
      <c r="AI33" s="247">
        <f>IFERROR(('Sim_MIP_Of_(IxI)'!AI33/'MIP(IxI)_TFEVP'!AI33-1)*100,0)</f>
        <v>-2.2204460492503131E-13</v>
      </c>
      <c r="AJ33" s="247">
        <f>IFERROR(('Sim_MIP_Of_(IxI)'!AJ33/'MIP(IxI)_TFEVP'!AJ33-1)*100,0)</f>
        <v>0</v>
      </c>
      <c r="AK33" s="247">
        <f>IFERROR(('Sim_MIP_Of_(IxI)'!AK33/'MIP(IxI)_TFEVP'!AK33-1)*100,0)</f>
        <v>1.3322676295501878E-13</v>
      </c>
      <c r="AL33" s="247">
        <f>IFERROR(('Sim_MIP_Of_(IxI)'!AL33/'MIP(IxI)_TFEVP'!AL33-1)*100,0)</f>
        <v>-3.3306690738754696E-14</v>
      </c>
      <c r="AM33" s="247">
        <f>IFERROR(('Sim_MIP_Of_(IxI)'!AM33/'MIP(IxI)_TFEVP'!AM33-1)*100,0)</f>
        <v>-1.1102230246251565E-14</v>
      </c>
      <c r="AN33" s="247">
        <f>IFERROR(('Sim_MIP_Of_(IxI)'!AN33/'MIP(IxI)_TFEVP'!AN33-1)*100,0)</f>
        <v>1.9984014443252818E-13</v>
      </c>
      <c r="AO33" s="247">
        <f>IFERROR(('Sim_MIP_Of_(IxI)'!AO33/'MIP(IxI)_TFEVP'!AO33-1)*100,0)</f>
        <v>8.8817841970012523E-14</v>
      </c>
      <c r="AP33" s="247">
        <f>IFERROR(('Sim_MIP_Of_(IxI)'!AP33/'MIP(IxI)_TFEVP'!AP33-1)*100,0)</f>
        <v>-2.55351295663786E-13</v>
      </c>
      <c r="AQ33" s="247">
        <f>IFERROR(('Sim_MIP_Of_(IxI)'!AQ33/'MIP(IxI)_TFEVP'!AQ33-1)*100,0)</f>
        <v>-3.3306690738754696E-14</v>
      </c>
      <c r="AR33" s="247">
        <f>IFERROR(('Sim_MIP_Of_(IxI)'!AR33/'MIP(IxI)_TFEVP'!AR33-1)*100,0)</f>
        <v>1.5543122344752192E-13</v>
      </c>
      <c r="AS33" s="247">
        <f>IFERROR(('Sim_MIP_Of_(IxI)'!AS33/'MIP(IxI)_TFEVP'!AS33-1)*100,0)</f>
        <v>4.4408920985006262E-14</v>
      </c>
      <c r="AT33" s="247">
        <f>IFERROR(('Sim_MIP_Of_(IxI)'!AT33/'MIP(IxI)_TFEVP'!AT33-1)*100,0)</f>
        <v>2.4424906541753444E-13</v>
      </c>
      <c r="AU33" s="247">
        <f>IFERROR(('Sim_MIP_Of_(IxI)'!AU33/'MIP(IxI)_TFEVP'!AU33-1)*100,0)</f>
        <v>2.886579864025407E-13</v>
      </c>
      <c r="AV33" s="247">
        <f>IFERROR(('Sim_MIP_Of_(IxI)'!AV33/'MIP(IxI)_TFEVP'!AV33-1)*100,0)</f>
        <v>-5.5511151231257827E-14</v>
      </c>
      <c r="AW33" s="247">
        <f>IFERROR(('Sim_MIP_Of_(IxI)'!AW33/'MIP(IxI)_TFEVP'!AW33-1)*100,0)</f>
        <v>-1.1102230246251565E-14</v>
      </c>
      <c r="AX33" s="247">
        <f>IFERROR(('Sim_MIP_Of_(IxI)'!AX33/'MIP(IxI)_TFEVP'!AX33-1)*100,0)</f>
        <v>3.1086244689504383E-13</v>
      </c>
      <c r="AY33" s="247">
        <f>IFERROR(('Sim_MIP_Of_(IxI)'!AY33/'MIP(IxI)_TFEVP'!AY33-1)*100,0)</f>
        <v>-1.2212453270876722E-13</v>
      </c>
      <c r="AZ33" s="247">
        <f>IFERROR(('Sim_MIP_Of_(IxI)'!AZ33/'MIP(IxI)_TFEVP'!AZ33-1)*100,0)</f>
        <v>-9.9920072216264089E-14</v>
      </c>
      <c r="BA33" s="247">
        <f>IFERROR(('Sim_MIP_Of_(IxI)'!BA33/'MIP(IxI)_TFEVP'!BA33-1)*100,0)</f>
        <v>0</v>
      </c>
      <c r="BB33" s="247">
        <f>IFERROR(('Sim_MIP_Of_(IxI)'!BB33/'MIP(IxI)_TFEVP'!BB33-1)*100,0)</f>
        <v>4.4408920985006262E-14</v>
      </c>
      <c r="BC33" s="247">
        <f>IFERROR(('Sim_MIP_Of_(IxI)'!BC33/'MIP(IxI)_TFEVP'!BC33-1)*100,0)</f>
        <v>0</v>
      </c>
      <c r="BD33" s="247">
        <f>IFERROR(('Sim_MIP_Of_(IxI)'!BD33/'MIP(IxI)_TFEVP'!BD33-1)*100,0)</f>
        <v>2.886579864025407E-13</v>
      </c>
      <c r="BE33" s="247">
        <f>IFERROR(('Sim_MIP_Of_(IxI)'!BE33/'MIP(IxI)_TFEVP'!BE33-1)*100,0)</f>
        <v>8.8817841970012523E-14</v>
      </c>
      <c r="BF33" s="247">
        <f>IFERROR(('Sim_MIP_Of_(IxI)'!BF33/'MIP(IxI)_TFEVP'!BF33-1)*100,0)</f>
        <v>-6.6613381477509392E-14</v>
      </c>
      <c r="BG33" s="247">
        <f>IFERROR(('Sim_MIP_Of_(IxI)'!BG33/'MIP(IxI)_TFEVP'!BG33-1)*100,0)</f>
        <v>4.4408920985006262E-14</v>
      </c>
      <c r="BH33" s="247">
        <f>IFERROR(('Sim_MIP_Of_(IxI)'!BH33/'MIP(IxI)_TFEVP'!BH33-1)*100,0)</f>
        <v>-1.3322676295501878E-13</v>
      </c>
      <c r="BI33" s="247">
        <f>IFERROR(('Sim_MIP_Of_(IxI)'!BI33/'MIP(IxI)_TFEVP'!BI33-1)*100,0)</f>
        <v>-1.7763568394002505E-13</v>
      </c>
      <c r="BJ33" s="247">
        <f>IFERROR(('Sim_MIP_Of_(IxI)'!BJ33/'MIP(IxI)_TFEVP'!BJ33-1)*100,0)</f>
        <v>1.7763568394002505E-13</v>
      </c>
      <c r="BK33" s="247">
        <f>IFERROR(('Sim_MIP_Of_(IxI)'!BK33/'MIP(IxI)_TFEVP'!BK33-1)*100,0)</f>
        <v>2.4424906541753444E-13</v>
      </c>
      <c r="BL33" s="247">
        <f>IFERROR(('Sim_MIP_Of_(IxI)'!BL33/'MIP(IxI)_TFEVP'!BL33-1)*100,0)</f>
        <v>1.7763568394002505E-13</v>
      </c>
      <c r="BM33" s="247">
        <f>IFERROR(('Sim_MIP_Of_(IxI)'!BM33/'MIP(IxI)_TFEVP'!BM33-1)*100,0)</f>
        <v>3.1086244689504383E-13</v>
      </c>
      <c r="BN33" s="247">
        <f>IFERROR(('Sim_MIP_Of_(IxI)'!BN33/'MIP(IxI)_TFEVP'!BN33-1)*100,0)</f>
        <v>8.8817841970012523E-14</v>
      </c>
      <c r="BO33" s="247">
        <f>IFERROR(('Sim_MIP_Of_(IxI)'!BO33/'MIP(IxI)_TFEVP'!BO33-1)*100,0)</f>
        <v>3.1086244689504383E-13</v>
      </c>
      <c r="BP33" s="247">
        <f>IFERROR(('Sim_MIP_Of_(IxI)'!BP33/'MIP(IxI)_TFEVP'!BP33-1)*100,0)</f>
        <v>-3.3306690738754696E-14</v>
      </c>
      <c r="BQ33" s="247">
        <f>IFERROR(('Sim_MIP_Of_(IxI)'!BQ33/'MIP(IxI)_TFEVP'!BQ33-1)*100,0)</f>
        <v>1.7763568394002505E-13</v>
      </c>
      <c r="BR33" s="247">
        <f>IFERROR(('Sim_MIP_Of_(IxI)'!BR33/'MIP(IxI)_TFEVP'!BR33-1)*100,0)</f>
        <v>1.9984014443252818E-13</v>
      </c>
      <c r="BS33" s="247">
        <f>IFERROR(('Sim_MIP_Of_(IxI)'!BS33/'MIP(IxI)_TFEVP'!BS33-1)*100,0)</f>
        <v>-8.8817841970012523E-14</v>
      </c>
      <c r="BT33" s="247">
        <f>IFERROR(('Sim_MIP_Of_(IxI)'!BT33/'MIP(IxI)_TFEVP'!BT33-1)*100,0)</f>
        <v>-3.3306690738754696E-14</v>
      </c>
      <c r="BU33" s="247">
        <f>IFERROR(('Sim_MIP_Of_(IxI)'!BU33/'MIP(IxI)_TFEVP'!BU33-1)*100,0)</f>
        <v>2.4424906541753444E-13</v>
      </c>
      <c r="BV33" s="247">
        <f>IFERROR(('Sim_MIP_Of_(IxI)'!BV33/'MIP(IxI)_TFEVP'!BV33-1)*100,0)</f>
        <v>-4.4408920985006262E-14</v>
      </c>
      <c r="BW33" s="247">
        <f>IFERROR(('Sim_MIP_Of_(IxI)'!BW33/'MIP(IxI)_TFEVP'!BW33-1)*100,0)</f>
        <v>4.2188474935755949E-13</v>
      </c>
      <c r="BX33" s="247">
        <f>IFERROR(('Sim_MIP_Of_(IxI)'!BX33/'MIP(IxI)_TFEVP'!BX33-1)*100,0)</f>
        <v>2.2204460492503131E-14</v>
      </c>
      <c r="BY33" s="247">
        <f>IFERROR(('Sim_MIP_Of_(IxI)'!BY33/'MIP(IxI)_TFEVP'!BY33-1)*100,0)</f>
        <v>1.5543122344752192E-13</v>
      </c>
      <c r="BZ33" s="247">
        <f>IFERROR(('Sim_MIP_Of_(IxI)'!BZ33/'MIP(IxI)_TFEVP'!BZ33-1)*100,0)</f>
        <v>2.2204460492503131E-13</v>
      </c>
      <c r="CA33" s="265">
        <f>IFERROR(('Sim_MIP_Of_(IxI)'!CA33/'MIP(IxI)_TFEVP'!CA33-1)*100,0)</f>
        <v>0</v>
      </c>
      <c r="CB33" s="256">
        <f>IFERROR(('Sim_MIP_Of_(IxI)'!CB33/'MIP(IxI)_TFEVP'!CB33-1)*100,0)</f>
        <v>2.2204460492503131E-13</v>
      </c>
      <c r="CC33" s="246">
        <f>IFERROR(('Sim_MIP_Of_(IxI)'!CC33/'MIP(IxI)_TFEVP'!CC33-1)*100,0)</f>
        <v>1.7763568394002505E-13</v>
      </c>
      <c r="CD33" s="247">
        <f>IFERROR(('Sim_MIP_Of_(IxI)'!CD33/'MIP(IxI)_TFEVP'!CD33-1)*100,0)</f>
        <v>0</v>
      </c>
      <c r="CE33" s="247">
        <f>IFERROR(('Sim_MIP_Of_(IxI)'!CE33/'MIP(IxI)_TFEVP'!CE33-1)*100,0)</f>
        <v>0</v>
      </c>
      <c r="CF33" s="247">
        <f>IFERROR(('Sim_MIP_Of_(IxI)'!CF33/'MIP(IxI)_TFEVP'!CF33-1)*100,0)</f>
        <v>-2.2204460492503131E-14</v>
      </c>
      <c r="CG33" s="247">
        <f>IFERROR(('Sim_MIP_Of_(IxI)'!CG33/'MIP(IxI)_TFEVP'!CG33-1)*100,0)</f>
        <v>1.3322676295501878E-13</v>
      </c>
      <c r="CH33" s="248">
        <f>IFERROR(('Sim_MIP_Of_(IxI)'!CH33/'MIP(IxI)_TFEVP'!CH33-1)*100,0)</f>
        <v>1.9984014443252818E-13</v>
      </c>
      <c r="CI33" s="279">
        <f>IFERROR(('Sim_MIP_Of_(IxI)'!CI33/'MIP(IxI)_TFEVP'!CI33-1)*100,0)</f>
        <v>6.6613381477509392E-14</v>
      </c>
    </row>
    <row r="34" spans="1:87" ht="19.5" x14ac:dyDescent="0.25">
      <c r="A34" s="30"/>
      <c r="B34" s="42" t="s">
        <v>25</v>
      </c>
      <c r="C34" s="43" t="s">
        <v>136</v>
      </c>
      <c r="D34" s="246">
        <f>IFERROR(('Sim_MIP_Of_(IxI)'!D34/'MIP(IxI)_TFEVP'!D34-1)*100,0)</f>
        <v>1.3322676295501878E-13</v>
      </c>
      <c r="E34" s="247">
        <f>IFERROR(('Sim_MIP_Of_(IxI)'!E34/'MIP(IxI)_TFEVP'!E34-1)*100,0)</f>
        <v>1.3322676295501878E-13</v>
      </c>
      <c r="F34" s="247">
        <f>IFERROR(('Sim_MIP_Of_(IxI)'!F34/'MIP(IxI)_TFEVP'!F34-1)*100,0)</f>
        <v>6.6613381477509392E-14</v>
      </c>
      <c r="G34" s="247">
        <f>IFERROR(('Sim_MIP_Of_(IxI)'!G34/'MIP(IxI)_TFEVP'!G34-1)*100,0)</f>
        <v>2.4424906541753444E-13</v>
      </c>
      <c r="H34" s="247">
        <f>IFERROR(('Sim_MIP_Of_(IxI)'!H34/'MIP(IxI)_TFEVP'!H34-1)*100,0)</f>
        <v>1.7763568394002505E-13</v>
      </c>
      <c r="I34" s="247">
        <f>IFERROR(('Sim_MIP_Of_(IxI)'!I34/'MIP(IxI)_TFEVP'!I34-1)*100,0)</f>
        <v>3.7747582837255322E-13</v>
      </c>
      <c r="J34" s="247">
        <f>IFERROR(('Sim_MIP_Of_(IxI)'!J34/'MIP(IxI)_TFEVP'!J34-1)*100,0)</f>
        <v>2.886579864025407E-13</v>
      </c>
      <c r="K34" s="247">
        <f>IFERROR(('Sim_MIP_Of_(IxI)'!K34/'MIP(IxI)_TFEVP'!K34-1)*100,0)</f>
        <v>3.1086244689504383E-13</v>
      </c>
      <c r="L34" s="247">
        <f>IFERROR(('Sim_MIP_Of_(IxI)'!L34/'MIP(IxI)_TFEVP'!L34-1)*100,0)</f>
        <v>3.5527136788005009E-13</v>
      </c>
      <c r="M34" s="247">
        <f>IFERROR(('Sim_MIP_Of_(IxI)'!M34/'MIP(IxI)_TFEVP'!M34-1)*100,0)</f>
        <v>3.3306690738754696E-13</v>
      </c>
      <c r="N34" s="247">
        <f>IFERROR(('Sim_MIP_Of_(IxI)'!N34/'MIP(IxI)_TFEVP'!N34-1)*100,0)</f>
        <v>1.9984014443252818E-13</v>
      </c>
      <c r="O34" s="247">
        <f>IFERROR(('Sim_MIP_Of_(IxI)'!O34/'MIP(IxI)_TFEVP'!O34-1)*100,0)</f>
        <v>1.9984014443252818E-13</v>
      </c>
      <c r="P34" s="247">
        <f>IFERROR(('Sim_MIP_Of_(IxI)'!P34/'MIP(IxI)_TFEVP'!P34-1)*100,0)</f>
        <v>-2.2204460492503131E-13</v>
      </c>
      <c r="Q34" s="247">
        <f>IFERROR(('Sim_MIP_Of_(IxI)'!Q34/'MIP(IxI)_TFEVP'!Q34-1)*100,0)</f>
        <v>2.886579864025407E-13</v>
      </c>
      <c r="R34" s="247">
        <f>IFERROR(('Sim_MIP_Of_(IxI)'!R34/'MIP(IxI)_TFEVP'!R34-1)*100,0)</f>
        <v>2.6645352591003757E-13</v>
      </c>
      <c r="S34" s="247">
        <f>IFERROR(('Sim_MIP_Of_(IxI)'!S34/'MIP(IxI)_TFEVP'!S34-1)*100,0)</f>
        <v>-4.4408920985006262E-14</v>
      </c>
      <c r="T34" s="247">
        <f>IFERROR(('Sim_MIP_Of_(IxI)'!T34/'MIP(IxI)_TFEVP'!T34-1)*100,0)</f>
        <v>-7.7715611723760958E-14</v>
      </c>
      <c r="U34" s="247">
        <f>IFERROR(('Sim_MIP_Of_(IxI)'!U34/'MIP(IxI)_TFEVP'!U34-1)*100,0)</f>
        <v>-2.6645352591003757E-13</v>
      </c>
      <c r="V34" s="247">
        <f>IFERROR(('Sim_MIP_Of_(IxI)'!V34/'MIP(IxI)_TFEVP'!V34-1)*100,0)</f>
        <v>2.4424906541753444E-13</v>
      </c>
      <c r="W34" s="247">
        <f>IFERROR(('Sim_MIP_Of_(IxI)'!W34/'MIP(IxI)_TFEVP'!W34-1)*100,0)</f>
        <v>-3.3306690738754696E-14</v>
      </c>
      <c r="X34" s="247">
        <f>IFERROR(('Sim_MIP_Of_(IxI)'!X34/'MIP(IxI)_TFEVP'!X34-1)*100,0)</f>
        <v>1.7763568394002505E-13</v>
      </c>
      <c r="Y34" s="247">
        <f>IFERROR(('Sim_MIP_Of_(IxI)'!Y34/'MIP(IxI)_TFEVP'!Y34-1)*100,0)</f>
        <v>-3.3306690738754696E-14</v>
      </c>
      <c r="Z34" s="247">
        <f>IFERROR(('Sim_MIP_Of_(IxI)'!Z34/'MIP(IxI)_TFEVP'!Z34-1)*100,0)</f>
        <v>-2.4424906541753444E-13</v>
      </c>
      <c r="AA34" s="247">
        <f>IFERROR(('Sim_MIP_Of_(IxI)'!AA34/'MIP(IxI)_TFEVP'!AA34-1)*100,0)</f>
        <v>3.3306690738754696E-13</v>
      </c>
      <c r="AB34" s="247">
        <f>IFERROR(('Sim_MIP_Of_(IxI)'!AB34/'MIP(IxI)_TFEVP'!AB34-1)*100,0)</f>
        <v>4.4408920985006262E-13</v>
      </c>
      <c r="AC34" s="247">
        <f>IFERROR(('Sim_MIP_Of_(IxI)'!AC34/'MIP(IxI)_TFEVP'!AC34-1)*100,0)</f>
        <v>0</v>
      </c>
      <c r="AD34" s="247">
        <f>IFERROR(('Sim_MIP_Of_(IxI)'!AD34/'MIP(IxI)_TFEVP'!AD34-1)*100,0)</f>
        <v>3.7747582837255322E-13</v>
      </c>
      <c r="AE34" s="247">
        <f>IFERROR(('Sim_MIP_Of_(IxI)'!AE34/'MIP(IxI)_TFEVP'!AE34-1)*100,0)</f>
        <v>-1.2212453270876722E-13</v>
      </c>
      <c r="AF34" s="247">
        <f>IFERROR(('Sim_MIP_Of_(IxI)'!AF34/'MIP(IxI)_TFEVP'!AF34-1)*100,0)</f>
        <v>-1.7763568394002505E-13</v>
      </c>
      <c r="AG34" s="247">
        <f>IFERROR(('Sim_MIP_Of_(IxI)'!AG34/'MIP(IxI)_TFEVP'!AG34-1)*100,0)</f>
        <v>0</v>
      </c>
      <c r="AH34" s="247">
        <f>IFERROR(('Sim_MIP_Of_(IxI)'!AH34/'MIP(IxI)_TFEVP'!AH34-1)*100,0)</f>
        <v>3.3306690738754696E-13</v>
      </c>
      <c r="AI34" s="247">
        <f>IFERROR(('Sim_MIP_Of_(IxI)'!AI34/'MIP(IxI)_TFEVP'!AI34-1)*100,0)</f>
        <v>-3.219646771412954E-13</v>
      </c>
      <c r="AJ34" s="247">
        <f>IFERROR(('Sim_MIP_Of_(IxI)'!AJ34/'MIP(IxI)_TFEVP'!AJ34-1)*100,0)</f>
        <v>0</v>
      </c>
      <c r="AK34" s="247">
        <f>IFERROR(('Sim_MIP_Of_(IxI)'!AK34/'MIP(IxI)_TFEVP'!AK34-1)*100,0)</f>
        <v>-8.8817841970012523E-14</v>
      </c>
      <c r="AL34" s="247">
        <f>IFERROR(('Sim_MIP_Of_(IxI)'!AL34/'MIP(IxI)_TFEVP'!AL34-1)*100,0)</f>
        <v>3.1086244689504383E-13</v>
      </c>
      <c r="AM34" s="247">
        <f>IFERROR(('Sim_MIP_Of_(IxI)'!AM34/'MIP(IxI)_TFEVP'!AM34-1)*100,0)</f>
        <v>3.7747582837255322E-13</v>
      </c>
      <c r="AN34" s="247">
        <f>IFERROR(('Sim_MIP_Of_(IxI)'!AN34/'MIP(IxI)_TFEVP'!AN34-1)*100,0)</f>
        <v>4.8849813083506888E-13</v>
      </c>
      <c r="AO34" s="247">
        <f>IFERROR(('Sim_MIP_Of_(IxI)'!AO34/'MIP(IxI)_TFEVP'!AO34-1)*100,0)</f>
        <v>1.7763568394002505E-13</v>
      </c>
      <c r="AP34" s="247">
        <f>IFERROR(('Sim_MIP_Of_(IxI)'!AP34/'MIP(IxI)_TFEVP'!AP34-1)*100,0)</f>
        <v>-1.1102230246251565E-14</v>
      </c>
      <c r="AQ34" s="247">
        <f>IFERROR(('Sim_MIP_Of_(IxI)'!AQ34/'MIP(IxI)_TFEVP'!AQ34-1)*100,0)</f>
        <v>-5.5511151231257827E-14</v>
      </c>
      <c r="AR34" s="247">
        <f>IFERROR(('Sim_MIP_Of_(IxI)'!AR34/'MIP(IxI)_TFEVP'!AR34-1)*100,0)</f>
        <v>5.1070259132757201E-13</v>
      </c>
      <c r="AS34" s="247">
        <f>IFERROR(('Sim_MIP_Of_(IxI)'!AS34/'MIP(IxI)_TFEVP'!AS34-1)*100,0)</f>
        <v>2.2204460492503131E-13</v>
      </c>
      <c r="AT34" s="247">
        <f>IFERROR(('Sim_MIP_Of_(IxI)'!AT34/'MIP(IxI)_TFEVP'!AT34-1)*100,0)</f>
        <v>3.7747582837255322E-13</v>
      </c>
      <c r="AU34" s="247">
        <f>IFERROR(('Sim_MIP_Of_(IxI)'!AU34/'MIP(IxI)_TFEVP'!AU34-1)*100,0)</f>
        <v>1.3322676295501878E-13</v>
      </c>
      <c r="AV34" s="247">
        <f>IFERROR(('Sim_MIP_Of_(IxI)'!AV34/'MIP(IxI)_TFEVP'!AV34-1)*100,0)</f>
        <v>6.6613381477509392E-14</v>
      </c>
      <c r="AW34" s="247">
        <f>IFERROR(('Sim_MIP_Of_(IxI)'!AW34/'MIP(IxI)_TFEVP'!AW34-1)*100,0)</f>
        <v>-1.4432899320127035E-13</v>
      </c>
      <c r="AX34" s="247">
        <f>IFERROR(('Sim_MIP_Of_(IxI)'!AX34/'MIP(IxI)_TFEVP'!AX34-1)*100,0)</f>
        <v>1.1102230246251565E-13</v>
      </c>
      <c r="AY34" s="247">
        <f>IFERROR(('Sim_MIP_Of_(IxI)'!AY34/'MIP(IxI)_TFEVP'!AY34-1)*100,0)</f>
        <v>-1.2212453270876722E-13</v>
      </c>
      <c r="AZ34" s="247">
        <f>IFERROR(('Sim_MIP_Of_(IxI)'!AZ34/'MIP(IxI)_TFEVP'!AZ34-1)*100,0)</f>
        <v>1.1102230246251565E-13</v>
      </c>
      <c r="BA34" s="247">
        <f>IFERROR(('Sim_MIP_Of_(IxI)'!BA34/'MIP(IxI)_TFEVP'!BA34-1)*100,0)</f>
        <v>1.9984014443252818E-13</v>
      </c>
      <c r="BB34" s="247">
        <f>IFERROR(('Sim_MIP_Of_(IxI)'!BB34/'MIP(IxI)_TFEVP'!BB34-1)*100,0)</f>
        <v>-3.3306690738754696E-14</v>
      </c>
      <c r="BC34" s="247">
        <f>IFERROR(('Sim_MIP_Of_(IxI)'!BC34/'MIP(IxI)_TFEVP'!BC34-1)*100,0)</f>
        <v>2.2204460492503131E-14</v>
      </c>
      <c r="BD34" s="247">
        <f>IFERROR(('Sim_MIP_Of_(IxI)'!BD34/'MIP(IxI)_TFEVP'!BD34-1)*100,0)</f>
        <v>3.7747582837255322E-13</v>
      </c>
      <c r="BE34" s="247">
        <f>IFERROR(('Sim_MIP_Of_(IxI)'!BE34/'MIP(IxI)_TFEVP'!BE34-1)*100,0)</f>
        <v>6.6613381477509392E-14</v>
      </c>
      <c r="BF34" s="247">
        <f>IFERROR(('Sim_MIP_Of_(IxI)'!BF34/'MIP(IxI)_TFEVP'!BF34-1)*100,0)</f>
        <v>3.7747582837255322E-13</v>
      </c>
      <c r="BG34" s="247">
        <f>IFERROR(('Sim_MIP_Of_(IxI)'!BG34/'MIP(IxI)_TFEVP'!BG34-1)*100,0)</f>
        <v>-8.8817841970012523E-14</v>
      </c>
      <c r="BH34" s="247">
        <f>IFERROR(('Sim_MIP_Of_(IxI)'!BH34/'MIP(IxI)_TFEVP'!BH34-1)*100,0)</f>
        <v>2.4424906541753444E-13</v>
      </c>
      <c r="BI34" s="247">
        <f>IFERROR(('Sim_MIP_Of_(IxI)'!BI34/'MIP(IxI)_TFEVP'!BI34-1)*100,0)</f>
        <v>3.7747582837255322E-13</v>
      </c>
      <c r="BJ34" s="247">
        <f>IFERROR(('Sim_MIP_Of_(IxI)'!BJ34/'MIP(IxI)_TFEVP'!BJ34-1)*100,0)</f>
        <v>4.4408920985006262E-14</v>
      </c>
      <c r="BK34" s="247">
        <f>IFERROR(('Sim_MIP_Of_(IxI)'!BK34/'MIP(IxI)_TFEVP'!BK34-1)*100,0)</f>
        <v>0</v>
      </c>
      <c r="BL34" s="247">
        <f>IFERROR(('Sim_MIP_Of_(IxI)'!BL34/'MIP(IxI)_TFEVP'!BL34-1)*100,0)</f>
        <v>1.1102230246251565E-13</v>
      </c>
      <c r="BM34" s="247">
        <f>IFERROR(('Sim_MIP_Of_(IxI)'!BM34/'MIP(IxI)_TFEVP'!BM34-1)*100,0)</f>
        <v>-2.2204460492503131E-14</v>
      </c>
      <c r="BN34" s="247">
        <f>IFERROR(('Sim_MIP_Of_(IxI)'!BN34/'MIP(IxI)_TFEVP'!BN34-1)*100,0)</f>
        <v>2.886579864025407E-13</v>
      </c>
      <c r="BO34" s="247">
        <f>IFERROR(('Sim_MIP_Of_(IxI)'!BO34/'MIP(IxI)_TFEVP'!BO34-1)*100,0)</f>
        <v>-2.1094237467877974E-13</v>
      </c>
      <c r="BP34" s="247">
        <f>IFERROR(('Sim_MIP_Of_(IxI)'!BP34/'MIP(IxI)_TFEVP'!BP34-1)*100,0)</f>
        <v>0</v>
      </c>
      <c r="BQ34" s="247">
        <f>IFERROR(('Sim_MIP_Of_(IxI)'!BQ34/'MIP(IxI)_TFEVP'!BQ34-1)*100,0)</f>
        <v>2.2204460492503131E-14</v>
      </c>
      <c r="BR34" s="247">
        <f>IFERROR(('Sim_MIP_Of_(IxI)'!BR34/'MIP(IxI)_TFEVP'!BR34-1)*100,0)</f>
        <v>-2.9976021664879227E-13</v>
      </c>
      <c r="BS34" s="247">
        <f>IFERROR(('Sim_MIP_Of_(IxI)'!BS34/'MIP(IxI)_TFEVP'!BS34-1)*100,0)</f>
        <v>-5.5511151231257827E-14</v>
      </c>
      <c r="BT34" s="247">
        <f>IFERROR(('Sim_MIP_Of_(IxI)'!BT34/'MIP(IxI)_TFEVP'!BT34-1)*100,0)</f>
        <v>1.9984014443252818E-13</v>
      </c>
      <c r="BU34" s="247">
        <f>IFERROR(('Sim_MIP_Of_(IxI)'!BU34/'MIP(IxI)_TFEVP'!BU34-1)*100,0)</f>
        <v>2.2204460492503131E-14</v>
      </c>
      <c r="BV34" s="247">
        <f>IFERROR(('Sim_MIP_Of_(IxI)'!BV34/'MIP(IxI)_TFEVP'!BV34-1)*100,0)</f>
        <v>2.2204460492503131E-14</v>
      </c>
      <c r="BW34" s="247">
        <f>IFERROR(('Sim_MIP_Of_(IxI)'!BW34/'MIP(IxI)_TFEVP'!BW34-1)*100,0)</f>
        <v>1.7763568394002505E-13</v>
      </c>
      <c r="BX34" s="247">
        <f>IFERROR(('Sim_MIP_Of_(IxI)'!BX34/'MIP(IxI)_TFEVP'!BX34-1)*100,0)</f>
        <v>-7.7715611723760958E-14</v>
      </c>
      <c r="BY34" s="247">
        <f>IFERROR(('Sim_MIP_Of_(IxI)'!BY34/'MIP(IxI)_TFEVP'!BY34-1)*100,0)</f>
        <v>-2.2204460492503131E-14</v>
      </c>
      <c r="BZ34" s="247">
        <f>IFERROR(('Sim_MIP_Of_(IxI)'!BZ34/'MIP(IxI)_TFEVP'!BZ34-1)*100,0)</f>
        <v>8.8817841970012523E-14</v>
      </c>
      <c r="CA34" s="265">
        <f>IFERROR(('Sim_MIP_Of_(IxI)'!CA34/'MIP(IxI)_TFEVP'!CA34-1)*100,0)</f>
        <v>0</v>
      </c>
      <c r="CB34" s="256">
        <f>IFERROR(('Sim_MIP_Of_(IxI)'!CB34/'MIP(IxI)_TFEVP'!CB34-1)*100,0)</f>
        <v>1.7763568394002505E-13</v>
      </c>
      <c r="CC34" s="246">
        <f>IFERROR(('Sim_MIP_Of_(IxI)'!CC34/'MIP(IxI)_TFEVP'!CC34-1)*100,0)</f>
        <v>2.4424906541753444E-13</v>
      </c>
      <c r="CD34" s="247">
        <f>IFERROR(('Sim_MIP_Of_(IxI)'!CD34/'MIP(IxI)_TFEVP'!CD34-1)*100,0)</f>
        <v>0</v>
      </c>
      <c r="CE34" s="247">
        <f>IFERROR(('Sim_MIP_Of_(IxI)'!CE34/'MIP(IxI)_TFEVP'!CE34-1)*100,0)</f>
        <v>0</v>
      </c>
      <c r="CF34" s="247">
        <f>IFERROR(('Sim_MIP_Of_(IxI)'!CF34/'MIP(IxI)_TFEVP'!CF34-1)*100,0)</f>
        <v>3.7747582837255322E-13</v>
      </c>
      <c r="CG34" s="247">
        <f>IFERROR(('Sim_MIP_Of_(IxI)'!CG34/'MIP(IxI)_TFEVP'!CG34-1)*100,0)</f>
        <v>0</v>
      </c>
      <c r="CH34" s="248">
        <f>IFERROR(('Sim_MIP_Of_(IxI)'!CH34/'MIP(IxI)_TFEVP'!CH34-1)*100,0)</f>
        <v>1.3322676295501878E-13</v>
      </c>
      <c r="CI34" s="279">
        <f>IFERROR(('Sim_MIP_Of_(IxI)'!CI34/'MIP(IxI)_TFEVP'!CI34-1)*100,0)</f>
        <v>1.3322676295501878E-13</v>
      </c>
    </row>
    <row r="35" spans="1:87" ht="19.5" x14ac:dyDescent="0.25">
      <c r="A35" s="30"/>
      <c r="B35" s="42" t="s">
        <v>26</v>
      </c>
      <c r="C35" s="43" t="s">
        <v>137</v>
      </c>
      <c r="D35" s="246">
        <f>IFERROR(('Sim_MIP_Of_(IxI)'!D35/'MIP(IxI)_TFEVP'!D35-1)*100,0)</f>
        <v>3.7747582837255322E-13</v>
      </c>
      <c r="E35" s="247">
        <f>IFERROR(('Sim_MIP_Of_(IxI)'!E35/'MIP(IxI)_TFEVP'!E35-1)*100,0)</f>
        <v>6.6613381477509392E-14</v>
      </c>
      <c r="F35" s="247">
        <f>IFERROR(('Sim_MIP_Of_(IxI)'!F35/'MIP(IxI)_TFEVP'!F35-1)*100,0)</f>
        <v>2.2204460492503131E-13</v>
      </c>
      <c r="G35" s="247">
        <f>IFERROR(('Sim_MIP_Of_(IxI)'!G35/'MIP(IxI)_TFEVP'!G35-1)*100,0)</f>
        <v>1.3322676295501878E-13</v>
      </c>
      <c r="H35" s="247">
        <f>IFERROR(('Sim_MIP_Of_(IxI)'!H35/'MIP(IxI)_TFEVP'!H35-1)*100,0)</f>
        <v>3.9968028886505635E-13</v>
      </c>
      <c r="I35" s="247">
        <f>IFERROR(('Sim_MIP_Of_(IxI)'!I35/'MIP(IxI)_TFEVP'!I35-1)*100,0)</f>
        <v>-1.1102230246251565E-13</v>
      </c>
      <c r="J35" s="247">
        <f>IFERROR(('Sim_MIP_Of_(IxI)'!J35/'MIP(IxI)_TFEVP'!J35-1)*100,0)</f>
        <v>-9.9920072216264089E-14</v>
      </c>
      <c r="K35" s="247">
        <f>IFERROR(('Sim_MIP_Of_(IxI)'!K35/'MIP(IxI)_TFEVP'!K35-1)*100,0)</f>
        <v>-4.4408920985006262E-14</v>
      </c>
      <c r="L35" s="247">
        <f>IFERROR(('Sim_MIP_Of_(IxI)'!L35/'MIP(IxI)_TFEVP'!L35-1)*100,0)</f>
        <v>-6.6613381477509392E-14</v>
      </c>
      <c r="M35" s="247">
        <f>IFERROR(('Sim_MIP_Of_(IxI)'!M35/'MIP(IxI)_TFEVP'!M35-1)*100,0)</f>
        <v>-8.8817841970012523E-14</v>
      </c>
      <c r="N35" s="247">
        <f>IFERROR(('Sim_MIP_Of_(IxI)'!N35/'MIP(IxI)_TFEVP'!N35-1)*100,0)</f>
        <v>3.1086244689504383E-13</v>
      </c>
      <c r="O35" s="247">
        <f>IFERROR(('Sim_MIP_Of_(IxI)'!O35/'MIP(IxI)_TFEVP'!O35-1)*100,0)</f>
        <v>-3.3306690738754696E-13</v>
      </c>
      <c r="P35" s="247">
        <f>IFERROR(('Sim_MIP_Of_(IxI)'!P35/'MIP(IxI)_TFEVP'!P35-1)*100,0)</f>
        <v>1.1102230246251565E-13</v>
      </c>
      <c r="Q35" s="247">
        <f>IFERROR(('Sim_MIP_Of_(IxI)'!Q35/'MIP(IxI)_TFEVP'!Q35-1)*100,0)</f>
        <v>-2.6645352591003757E-13</v>
      </c>
      <c r="R35" s="247">
        <f>IFERROR(('Sim_MIP_Of_(IxI)'!R35/'MIP(IxI)_TFEVP'!R35-1)*100,0)</f>
        <v>-3.7747582837255322E-13</v>
      </c>
      <c r="S35" s="247">
        <f>IFERROR(('Sim_MIP_Of_(IxI)'!S35/'MIP(IxI)_TFEVP'!S35-1)*100,0)</f>
        <v>-4.3298697960381105E-13</v>
      </c>
      <c r="T35" s="247">
        <f>IFERROR(('Sim_MIP_Of_(IxI)'!T35/'MIP(IxI)_TFEVP'!T35-1)*100,0)</f>
        <v>1.7763568394002505E-13</v>
      </c>
      <c r="U35" s="247">
        <f>IFERROR(('Sim_MIP_Of_(IxI)'!U35/'MIP(IxI)_TFEVP'!U35-1)*100,0)</f>
        <v>-1.6653345369377348E-13</v>
      </c>
      <c r="V35" s="247">
        <f>IFERROR(('Sim_MIP_Of_(IxI)'!V35/'MIP(IxI)_TFEVP'!V35-1)*100,0)</f>
        <v>-1.5543122344752192E-13</v>
      </c>
      <c r="W35" s="247">
        <f>IFERROR(('Sim_MIP_Of_(IxI)'!W35/'MIP(IxI)_TFEVP'!W35-1)*100,0)</f>
        <v>0</v>
      </c>
      <c r="X35" s="247">
        <f>IFERROR(('Sim_MIP_Of_(IxI)'!X35/'MIP(IxI)_TFEVP'!X35-1)*100,0)</f>
        <v>1.1102230246251565E-13</v>
      </c>
      <c r="Y35" s="247">
        <f>IFERROR(('Sim_MIP_Of_(IxI)'!Y35/'MIP(IxI)_TFEVP'!Y35-1)*100,0)</f>
        <v>-6.6613381477509392E-14</v>
      </c>
      <c r="Z35" s="247">
        <f>IFERROR(('Sim_MIP_Of_(IxI)'!Z35/'MIP(IxI)_TFEVP'!Z35-1)*100,0)</f>
        <v>4.4408920985006262E-14</v>
      </c>
      <c r="AA35" s="247">
        <f>IFERROR(('Sim_MIP_Of_(IxI)'!AA35/'MIP(IxI)_TFEVP'!AA35-1)*100,0)</f>
        <v>-1.1102230246251565E-13</v>
      </c>
      <c r="AB35" s="247">
        <f>IFERROR(('Sim_MIP_Of_(IxI)'!AB35/'MIP(IxI)_TFEVP'!AB35-1)*100,0)</f>
        <v>-9.9920072216264089E-14</v>
      </c>
      <c r="AC35" s="247">
        <f>IFERROR(('Sim_MIP_Of_(IxI)'!AC35/'MIP(IxI)_TFEVP'!AC35-1)*100,0)</f>
        <v>4.4408920985006262E-14</v>
      </c>
      <c r="AD35" s="247">
        <f>IFERROR(('Sim_MIP_Of_(IxI)'!AD35/'MIP(IxI)_TFEVP'!AD35-1)*100,0)</f>
        <v>8.8817841970012523E-14</v>
      </c>
      <c r="AE35" s="247">
        <f>IFERROR(('Sim_MIP_Of_(IxI)'!AE35/'MIP(IxI)_TFEVP'!AE35-1)*100,0)</f>
        <v>-4.4408920985006262E-14</v>
      </c>
      <c r="AF35" s="247">
        <f>IFERROR(('Sim_MIP_Of_(IxI)'!AF35/'MIP(IxI)_TFEVP'!AF35-1)*100,0)</f>
        <v>-1.9984014443252818E-13</v>
      </c>
      <c r="AG35" s="247">
        <f>IFERROR(('Sim_MIP_Of_(IxI)'!AG35/'MIP(IxI)_TFEVP'!AG35-1)*100,0)</f>
        <v>2.2204460492503131E-13</v>
      </c>
      <c r="AH35" s="247">
        <f>IFERROR(('Sim_MIP_Of_(IxI)'!AH35/'MIP(IxI)_TFEVP'!AH35-1)*100,0)</f>
        <v>2.2204460492503131E-14</v>
      </c>
      <c r="AI35" s="247">
        <f>IFERROR(('Sim_MIP_Of_(IxI)'!AI35/'MIP(IxI)_TFEVP'!AI35-1)*100,0)</f>
        <v>-1.3322676295501878E-13</v>
      </c>
      <c r="AJ35" s="247">
        <f>IFERROR(('Sim_MIP_Of_(IxI)'!AJ35/'MIP(IxI)_TFEVP'!AJ35-1)*100,0)</f>
        <v>0</v>
      </c>
      <c r="AK35" s="247">
        <f>IFERROR(('Sim_MIP_Of_(IxI)'!AK35/'MIP(IxI)_TFEVP'!AK35-1)*100,0)</f>
        <v>2.2204460492503131E-13</v>
      </c>
      <c r="AL35" s="247">
        <f>IFERROR(('Sim_MIP_Of_(IxI)'!AL35/'MIP(IxI)_TFEVP'!AL35-1)*100,0)</f>
        <v>1.3322676295501878E-13</v>
      </c>
      <c r="AM35" s="247">
        <f>IFERROR(('Sim_MIP_Of_(IxI)'!AM35/'MIP(IxI)_TFEVP'!AM35-1)*100,0)</f>
        <v>-1.1102230246251565E-13</v>
      </c>
      <c r="AN35" s="247">
        <f>IFERROR(('Sim_MIP_Of_(IxI)'!AN35/'MIP(IxI)_TFEVP'!AN35-1)*100,0)</f>
        <v>-2.2204460492503131E-14</v>
      </c>
      <c r="AO35" s="247">
        <f>IFERROR(('Sim_MIP_Of_(IxI)'!AO35/'MIP(IxI)_TFEVP'!AO35-1)*100,0)</f>
        <v>2.2204460492503131E-13</v>
      </c>
      <c r="AP35" s="247">
        <f>IFERROR(('Sim_MIP_Of_(IxI)'!AP35/'MIP(IxI)_TFEVP'!AP35-1)*100,0)</f>
        <v>-2.2204460492503131E-14</v>
      </c>
      <c r="AQ35" s="247">
        <f>IFERROR(('Sim_MIP_Of_(IxI)'!AQ35/'MIP(IxI)_TFEVP'!AQ35-1)*100,0)</f>
        <v>-1.5543122344752192E-13</v>
      </c>
      <c r="AR35" s="247">
        <f>IFERROR(('Sim_MIP_Of_(IxI)'!AR35/'MIP(IxI)_TFEVP'!AR35-1)*100,0)</f>
        <v>-1.1102230246251565E-13</v>
      </c>
      <c r="AS35" s="247">
        <f>IFERROR(('Sim_MIP_Of_(IxI)'!AS35/'MIP(IxI)_TFEVP'!AS35-1)*100,0)</f>
        <v>-1.8873791418627661E-13</v>
      </c>
      <c r="AT35" s="247">
        <f>IFERROR(('Sim_MIP_Of_(IxI)'!AT35/'MIP(IxI)_TFEVP'!AT35-1)*100,0)</f>
        <v>6.6613381477509392E-14</v>
      </c>
      <c r="AU35" s="247">
        <f>IFERROR(('Sim_MIP_Of_(IxI)'!AU35/'MIP(IxI)_TFEVP'!AU35-1)*100,0)</f>
        <v>1.1102230246251565E-13</v>
      </c>
      <c r="AV35" s="247">
        <f>IFERROR(('Sim_MIP_Of_(IxI)'!AV35/'MIP(IxI)_TFEVP'!AV35-1)*100,0)</f>
        <v>-1.7763568394002505E-13</v>
      </c>
      <c r="AW35" s="247">
        <f>IFERROR(('Sim_MIP_Of_(IxI)'!AW35/'MIP(IxI)_TFEVP'!AW35-1)*100,0)</f>
        <v>-2.55351295663786E-13</v>
      </c>
      <c r="AX35" s="247">
        <f>IFERROR(('Sim_MIP_Of_(IxI)'!AX35/'MIP(IxI)_TFEVP'!AX35-1)*100,0)</f>
        <v>-6.6613381477509392E-14</v>
      </c>
      <c r="AY35" s="247">
        <f>IFERROR(('Sim_MIP_Of_(IxI)'!AY35/'MIP(IxI)_TFEVP'!AY35-1)*100,0)</f>
        <v>1.3322676295501878E-13</v>
      </c>
      <c r="AZ35" s="247">
        <f>IFERROR(('Sim_MIP_Of_(IxI)'!AZ35/'MIP(IxI)_TFEVP'!AZ35-1)*100,0)</f>
        <v>-1.2212453270876722E-13</v>
      </c>
      <c r="BA35" s="247">
        <f>IFERROR(('Sim_MIP_Of_(IxI)'!BA35/'MIP(IxI)_TFEVP'!BA35-1)*100,0)</f>
        <v>2.2204460492503131E-14</v>
      </c>
      <c r="BB35" s="247">
        <f>IFERROR(('Sim_MIP_Of_(IxI)'!BB35/'MIP(IxI)_TFEVP'!BB35-1)*100,0)</f>
        <v>1.5543122344752192E-13</v>
      </c>
      <c r="BC35" s="247">
        <f>IFERROR(('Sim_MIP_Of_(IxI)'!BC35/'MIP(IxI)_TFEVP'!BC35-1)*100,0)</f>
        <v>1.7763568394002505E-13</v>
      </c>
      <c r="BD35" s="247">
        <f>IFERROR(('Sim_MIP_Of_(IxI)'!BD35/'MIP(IxI)_TFEVP'!BD35-1)*100,0)</f>
        <v>-2.55351295663786E-13</v>
      </c>
      <c r="BE35" s="247">
        <f>IFERROR(('Sim_MIP_Of_(IxI)'!BE35/'MIP(IxI)_TFEVP'!BE35-1)*100,0)</f>
        <v>-1.1102230246251565E-13</v>
      </c>
      <c r="BF35" s="247">
        <f>IFERROR(('Sim_MIP_Of_(IxI)'!BF35/'MIP(IxI)_TFEVP'!BF35-1)*100,0)</f>
        <v>4.4408920985006262E-14</v>
      </c>
      <c r="BG35" s="247">
        <f>IFERROR(('Sim_MIP_Of_(IxI)'!BG35/'MIP(IxI)_TFEVP'!BG35-1)*100,0)</f>
        <v>-2.7755575615628914E-13</v>
      </c>
      <c r="BH35" s="247">
        <f>IFERROR(('Sim_MIP_Of_(IxI)'!BH35/'MIP(IxI)_TFEVP'!BH35-1)*100,0)</f>
        <v>-4.4408920985006262E-14</v>
      </c>
      <c r="BI35" s="247">
        <f>IFERROR(('Sim_MIP_Of_(IxI)'!BI35/'MIP(IxI)_TFEVP'!BI35-1)*100,0)</f>
        <v>-2.2204460492503131E-14</v>
      </c>
      <c r="BJ35" s="247">
        <f>IFERROR(('Sim_MIP_Of_(IxI)'!BJ35/'MIP(IxI)_TFEVP'!BJ35-1)*100,0)</f>
        <v>2.2204460492503131E-14</v>
      </c>
      <c r="BK35" s="247">
        <f>IFERROR(('Sim_MIP_Of_(IxI)'!BK35/'MIP(IxI)_TFEVP'!BK35-1)*100,0)</f>
        <v>2.4424906541753444E-13</v>
      </c>
      <c r="BL35" s="247">
        <f>IFERROR(('Sim_MIP_Of_(IxI)'!BL35/'MIP(IxI)_TFEVP'!BL35-1)*100,0)</f>
        <v>3.3306690738754696E-13</v>
      </c>
      <c r="BM35" s="247">
        <f>IFERROR(('Sim_MIP_Of_(IxI)'!BM35/'MIP(IxI)_TFEVP'!BM35-1)*100,0)</f>
        <v>6.6613381477509392E-14</v>
      </c>
      <c r="BN35" s="247">
        <f>IFERROR(('Sim_MIP_Of_(IxI)'!BN35/'MIP(IxI)_TFEVP'!BN35-1)*100,0)</f>
        <v>2.2204460492503131E-14</v>
      </c>
      <c r="BO35" s="247">
        <f>IFERROR(('Sim_MIP_Of_(IxI)'!BO35/'MIP(IxI)_TFEVP'!BO35-1)*100,0)</f>
        <v>-8.8817841970012523E-14</v>
      </c>
      <c r="BP35" s="247">
        <f>IFERROR(('Sim_MIP_Of_(IxI)'!BP35/'MIP(IxI)_TFEVP'!BP35-1)*100,0)</f>
        <v>1.1102230246251565E-13</v>
      </c>
      <c r="BQ35" s="247">
        <f>IFERROR(('Sim_MIP_Of_(IxI)'!BQ35/'MIP(IxI)_TFEVP'!BQ35-1)*100,0)</f>
        <v>-2.2204460492503131E-13</v>
      </c>
      <c r="BR35" s="247">
        <f>IFERROR(('Sim_MIP_Of_(IxI)'!BR35/'MIP(IxI)_TFEVP'!BR35-1)*100,0)</f>
        <v>1.3322676295501878E-13</v>
      </c>
      <c r="BS35" s="247">
        <f>IFERROR(('Sim_MIP_Of_(IxI)'!BS35/'MIP(IxI)_TFEVP'!BS35-1)*100,0)</f>
        <v>2.4424906541753444E-13</v>
      </c>
      <c r="BT35" s="247">
        <f>IFERROR(('Sim_MIP_Of_(IxI)'!BT35/'MIP(IxI)_TFEVP'!BT35-1)*100,0)</f>
        <v>1.5543122344752192E-13</v>
      </c>
      <c r="BU35" s="247">
        <f>IFERROR(('Sim_MIP_Of_(IxI)'!BU35/'MIP(IxI)_TFEVP'!BU35-1)*100,0)</f>
        <v>4.4408920985006262E-14</v>
      </c>
      <c r="BV35" s="247">
        <f>IFERROR(('Sim_MIP_Of_(IxI)'!BV35/'MIP(IxI)_TFEVP'!BV35-1)*100,0)</f>
        <v>1.1102230246251565E-13</v>
      </c>
      <c r="BW35" s="247">
        <f>IFERROR(('Sim_MIP_Of_(IxI)'!BW35/'MIP(IxI)_TFEVP'!BW35-1)*100,0)</f>
        <v>1.1102230246251565E-13</v>
      </c>
      <c r="BX35" s="247">
        <f>IFERROR(('Sim_MIP_Of_(IxI)'!BX35/'MIP(IxI)_TFEVP'!BX35-1)*100,0)</f>
        <v>2.2204460492503131E-14</v>
      </c>
      <c r="BY35" s="247">
        <f>IFERROR(('Sim_MIP_Of_(IxI)'!BY35/'MIP(IxI)_TFEVP'!BY35-1)*100,0)</f>
        <v>1.1102230246251565E-13</v>
      </c>
      <c r="BZ35" s="247">
        <f>IFERROR(('Sim_MIP_Of_(IxI)'!BZ35/'MIP(IxI)_TFEVP'!BZ35-1)*100,0)</f>
        <v>-1.2212453270876722E-13</v>
      </c>
      <c r="CA35" s="265">
        <f>IFERROR(('Sim_MIP_Of_(IxI)'!CA35/'MIP(IxI)_TFEVP'!CA35-1)*100,0)</f>
        <v>0</v>
      </c>
      <c r="CB35" s="256">
        <f>IFERROR(('Sim_MIP_Of_(IxI)'!CB35/'MIP(IxI)_TFEVP'!CB35-1)*100,0)</f>
        <v>6.6613381477509392E-14</v>
      </c>
      <c r="CC35" s="246">
        <f>IFERROR(('Sim_MIP_Of_(IxI)'!CC35/'MIP(IxI)_TFEVP'!CC35-1)*100,0)</f>
        <v>-3.5527136788005009E-13</v>
      </c>
      <c r="CD35" s="247">
        <f>IFERROR(('Sim_MIP_Of_(IxI)'!CD35/'MIP(IxI)_TFEVP'!CD35-1)*100,0)</f>
        <v>0</v>
      </c>
      <c r="CE35" s="247">
        <f>IFERROR(('Sim_MIP_Of_(IxI)'!CE35/'MIP(IxI)_TFEVP'!CE35-1)*100,0)</f>
        <v>0</v>
      </c>
      <c r="CF35" s="247">
        <f>IFERROR(('Sim_MIP_Of_(IxI)'!CF35/'MIP(IxI)_TFEVP'!CF35-1)*100,0)</f>
        <v>-4.6629367034256575E-13</v>
      </c>
      <c r="CG35" s="247">
        <f>IFERROR(('Sim_MIP_Of_(IxI)'!CG35/'MIP(IxI)_TFEVP'!CG35-1)*100,0)</f>
        <v>-1.1102230246251565E-14</v>
      </c>
      <c r="CH35" s="248">
        <f>IFERROR(('Sim_MIP_Of_(IxI)'!CH35/'MIP(IxI)_TFEVP'!CH35-1)*100,0)</f>
        <v>-2.1094237467877974E-13</v>
      </c>
      <c r="CI35" s="279">
        <f>IFERROR(('Sim_MIP_Of_(IxI)'!CI35/'MIP(IxI)_TFEVP'!CI35-1)*100,0)</f>
        <v>0</v>
      </c>
    </row>
    <row r="36" spans="1:87" ht="19.5" x14ac:dyDescent="0.25">
      <c r="A36" s="30"/>
      <c r="B36" s="42" t="s">
        <v>27</v>
      </c>
      <c r="C36" s="43" t="s">
        <v>138</v>
      </c>
      <c r="D36" s="246">
        <f>IFERROR(('Sim_MIP_Of_(IxI)'!D36/'MIP(IxI)_TFEVP'!D36-1)*100,0)</f>
        <v>0</v>
      </c>
      <c r="E36" s="247">
        <f>IFERROR(('Sim_MIP_Of_(IxI)'!E36/'MIP(IxI)_TFEVP'!E36-1)*100,0)</f>
        <v>-6.6613381477509392E-14</v>
      </c>
      <c r="F36" s="247">
        <f>IFERROR(('Sim_MIP_Of_(IxI)'!F36/'MIP(IxI)_TFEVP'!F36-1)*100,0)</f>
        <v>1.9984014443252818E-13</v>
      </c>
      <c r="G36" s="247">
        <f>IFERROR(('Sim_MIP_Of_(IxI)'!G36/'MIP(IxI)_TFEVP'!G36-1)*100,0)</f>
        <v>-1.7763568394002505E-13</v>
      </c>
      <c r="H36" s="247">
        <f>IFERROR(('Sim_MIP_Of_(IxI)'!H36/'MIP(IxI)_TFEVP'!H36-1)*100,0)</f>
        <v>1.7763568394002505E-13</v>
      </c>
      <c r="I36" s="247">
        <f>IFERROR(('Sim_MIP_Of_(IxI)'!I36/'MIP(IxI)_TFEVP'!I36-1)*100,0)</f>
        <v>0</v>
      </c>
      <c r="J36" s="247">
        <f>IFERROR(('Sim_MIP_Of_(IxI)'!J36/'MIP(IxI)_TFEVP'!J36-1)*100,0)</f>
        <v>1.7763568394002505E-13</v>
      </c>
      <c r="K36" s="247">
        <f>IFERROR(('Sim_MIP_Of_(IxI)'!K36/'MIP(IxI)_TFEVP'!K36-1)*100,0)</f>
        <v>-1.4432899320127035E-13</v>
      </c>
      <c r="L36" s="247">
        <f>IFERROR(('Sim_MIP_Of_(IxI)'!L36/'MIP(IxI)_TFEVP'!L36-1)*100,0)</f>
        <v>6.6613381477509392E-14</v>
      </c>
      <c r="M36" s="247">
        <f>IFERROR(('Sim_MIP_Of_(IxI)'!M36/'MIP(IxI)_TFEVP'!M36-1)*100,0)</f>
        <v>-2.4424906541753444E-13</v>
      </c>
      <c r="N36" s="247">
        <f>IFERROR(('Sim_MIP_Of_(IxI)'!N36/'MIP(IxI)_TFEVP'!N36-1)*100,0)</f>
        <v>2.2204460492503131E-13</v>
      </c>
      <c r="O36" s="247">
        <f>IFERROR(('Sim_MIP_Of_(IxI)'!O36/'MIP(IxI)_TFEVP'!O36-1)*100,0)</f>
        <v>-3.3306690738754696E-14</v>
      </c>
      <c r="P36" s="247">
        <f>IFERROR(('Sim_MIP_Of_(IxI)'!P36/'MIP(IxI)_TFEVP'!P36-1)*100,0)</f>
        <v>2.6645352591003757E-13</v>
      </c>
      <c r="Q36" s="247">
        <f>IFERROR(('Sim_MIP_Of_(IxI)'!Q36/'MIP(IxI)_TFEVP'!Q36-1)*100,0)</f>
        <v>-2.9976021664879227E-13</v>
      </c>
      <c r="R36" s="247">
        <f>IFERROR(('Sim_MIP_Of_(IxI)'!R36/'MIP(IxI)_TFEVP'!R36-1)*100,0)</f>
        <v>3.3306690738754696E-13</v>
      </c>
      <c r="S36" s="247">
        <f>IFERROR(('Sim_MIP_Of_(IxI)'!S36/'MIP(IxI)_TFEVP'!S36-1)*100,0)</f>
        <v>-9.9920072216264089E-14</v>
      </c>
      <c r="T36" s="247">
        <f>IFERROR(('Sim_MIP_Of_(IxI)'!T36/'MIP(IxI)_TFEVP'!T36-1)*100,0)</f>
        <v>-1.1102230246251565E-13</v>
      </c>
      <c r="U36" s="247">
        <f>IFERROR(('Sim_MIP_Of_(IxI)'!U36/'MIP(IxI)_TFEVP'!U36-1)*100,0)</f>
        <v>-5.5511151231257827E-14</v>
      </c>
      <c r="V36" s="247">
        <f>IFERROR(('Sim_MIP_Of_(IxI)'!V36/'MIP(IxI)_TFEVP'!V36-1)*100,0)</f>
        <v>-1.1102230246251565E-13</v>
      </c>
      <c r="W36" s="247">
        <f>IFERROR(('Sim_MIP_Of_(IxI)'!W36/'MIP(IxI)_TFEVP'!W36-1)*100,0)</f>
        <v>1.1102230246251565E-13</v>
      </c>
      <c r="X36" s="247">
        <f>IFERROR(('Sim_MIP_Of_(IxI)'!X36/'MIP(IxI)_TFEVP'!X36-1)*100,0)</f>
        <v>4.8849813083506888E-13</v>
      </c>
      <c r="Y36" s="247">
        <f>IFERROR(('Sim_MIP_Of_(IxI)'!Y36/'MIP(IxI)_TFEVP'!Y36-1)*100,0)</f>
        <v>1.7763568394002505E-13</v>
      </c>
      <c r="Z36" s="247">
        <f>IFERROR(('Sim_MIP_Of_(IxI)'!Z36/'MIP(IxI)_TFEVP'!Z36-1)*100,0)</f>
        <v>1.3322676295501878E-13</v>
      </c>
      <c r="AA36" s="247">
        <f>IFERROR(('Sim_MIP_Of_(IxI)'!AA36/'MIP(IxI)_TFEVP'!AA36-1)*100,0)</f>
        <v>2.2204460492503131E-14</v>
      </c>
      <c r="AB36" s="247">
        <f>IFERROR(('Sim_MIP_Of_(IxI)'!AB36/'MIP(IxI)_TFEVP'!AB36-1)*100,0)</f>
        <v>0</v>
      </c>
      <c r="AC36" s="247">
        <f>IFERROR(('Sim_MIP_Of_(IxI)'!AC36/'MIP(IxI)_TFEVP'!AC36-1)*100,0)</f>
        <v>3.1086244689504383E-13</v>
      </c>
      <c r="AD36" s="247">
        <f>IFERROR(('Sim_MIP_Of_(IxI)'!AD36/'MIP(IxI)_TFEVP'!AD36-1)*100,0)</f>
        <v>-9.9920072216264089E-14</v>
      </c>
      <c r="AE36" s="247">
        <f>IFERROR(('Sim_MIP_Of_(IxI)'!AE36/'MIP(IxI)_TFEVP'!AE36-1)*100,0)</f>
        <v>1.9984014443252818E-13</v>
      </c>
      <c r="AF36" s="247">
        <f>IFERROR(('Sim_MIP_Of_(IxI)'!AF36/'MIP(IxI)_TFEVP'!AF36-1)*100,0)</f>
        <v>2.2204460492503131E-13</v>
      </c>
      <c r="AG36" s="247">
        <f>IFERROR(('Sim_MIP_Of_(IxI)'!AG36/'MIP(IxI)_TFEVP'!AG36-1)*100,0)</f>
        <v>1.3322676295501878E-13</v>
      </c>
      <c r="AH36" s="247">
        <f>IFERROR(('Sim_MIP_Of_(IxI)'!AH36/'MIP(IxI)_TFEVP'!AH36-1)*100,0)</f>
        <v>-3.219646771412954E-13</v>
      </c>
      <c r="AI36" s="247">
        <f>IFERROR(('Sim_MIP_Of_(IxI)'!AI36/'MIP(IxI)_TFEVP'!AI36-1)*100,0)</f>
        <v>1.3322676295501878E-13</v>
      </c>
      <c r="AJ36" s="247">
        <f>IFERROR(('Sim_MIP_Of_(IxI)'!AJ36/'MIP(IxI)_TFEVP'!AJ36-1)*100,0)</f>
        <v>0</v>
      </c>
      <c r="AK36" s="247">
        <f>IFERROR(('Sim_MIP_Of_(IxI)'!AK36/'MIP(IxI)_TFEVP'!AK36-1)*100,0)</f>
        <v>6.6613381477509392E-14</v>
      </c>
      <c r="AL36" s="247">
        <f>IFERROR(('Sim_MIP_Of_(IxI)'!AL36/'MIP(IxI)_TFEVP'!AL36-1)*100,0)</f>
        <v>-2.6645352591003757E-13</v>
      </c>
      <c r="AM36" s="247">
        <f>IFERROR(('Sim_MIP_Of_(IxI)'!AM36/'MIP(IxI)_TFEVP'!AM36-1)*100,0)</f>
        <v>-1.9984014443252818E-13</v>
      </c>
      <c r="AN36" s="247">
        <f>IFERROR(('Sim_MIP_Of_(IxI)'!AN36/'MIP(IxI)_TFEVP'!AN36-1)*100,0)</f>
        <v>-1.2212453270876722E-13</v>
      </c>
      <c r="AO36" s="247">
        <f>IFERROR(('Sim_MIP_Of_(IxI)'!AO36/'MIP(IxI)_TFEVP'!AO36-1)*100,0)</f>
        <v>-1.1102230246251565E-14</v>
      </c>
      <c r="AP36" s="247">
        <f>IFERROR(('Sim_MIP_Of_(IxI)'!AP36/'MIP(IxI)_TFEVP'!AP36-1)*100,0)</f>
        <v>-2.6645352591003757E-13</v>
      </c>
      <c r="AQ36" s="247">
        <f>IFERROR(('Sim_MIP_Of_(IxI)'!AQ36/'MIP(IxI)_TFEVP'!AQ36-1)*100,0)</f>
        <v>1.9984014443252818E-13</v>
      </c>
      <c r="AR36" s="247">
        <f>IFERROR(('Sim_MIP_Of_(IxI)'!AR36/'MIP(IxI)_TFEVP'!AR36-1)*100,0)</f>
        <v>-1.5543122344752192E-13</v>
      </c>
      <c r="AS36" s="247">
        <f>IFERROR(('Sim_MIP_Of_(IxI)'!AS36/'MIP(IxI)_TFEVP'!AS36-1)*100,0)</f>
        <v>-3.3306690738754696E-14</v>
      </c>
      <c r="AT36" s="247">
        <f>IFERROR(('Sim_MIP_Of_(IxI)'!AT36/'MIP(IxI)_TFEVP'!AT36-1)*100,0)</f>
        <v>-2.2204460492503131E-14</v>
      </c>
      <c r="AU36" s="247">
        <f>IFERROR(('Sim_MIP_Of_(IxI)'!AU36/'MIP(IxI)_TFEVP'!AU36-1)*100,0)</f>
        <v>4.4408920985006262E-14</v>
      </c>
      <c r="AV36" s="247">
        <f>IFERROR(('Sim_MIP_Of_(IxI)'!AV36/'MIP(IxI)_TFEVP'!AV36-1)*100,0)</f>
        <v>1.5543122344752192E-13</v>
      </c>
      <c r="AW36" s="247">
        <f>IFERROR(('Sim_MIP_Of_(IxI)'!AW36/'MIP(IxI)_TFEVP'!AW36-1)*100,0)</f>
        <v>-2.55351295663786E-13</v>
      </c>
      <c r="AX36" s="247">
        <f>IFERROR(('Sim_MIP_Of_(IxI)'!AX36/'MIP(IxI)_TFEVP'!AX36-1)*100,0)</f>
        <v>5.5511151231257827E-13</v>
      </c>
      <c r="AY36" s="247">
        <f>IFERROR(('Sim_MIP_Of_(IxI)'!AY36/'MIP(IxI)_TFEVP'!AY36-1)*100,0)</f>
        <v>-1.5543122344752192E-13</v>
      </c>
      <c r="AZ36" s="247">
        <f>IFERROR(('Sim_MIP_Of_(IxI)'!AZ36/'MIP(IxI)_TFEVP'!AZ36-1)*100,0)</f>
        <v>1.7763568394002505E-13</v>
      </c>
      <c r="BA36" s="247">
        <f>IFERROR(('Sim_MIP_Of_(IxI)'!BA36/'MIP(IxI)_TFEVP'!BA36-1)*100,0)</f>
        <v>1.1102230246251565E-13</v>
      </c>
      <c r="BB36" s="247">
        <f>IFERROR(('Sim_MIP_Of_(IxI)'!BB36/'MIP(IxI)_TFEVP'!BB36-1)*100,0)</f>
        <v>-2.1094237467877974E-13</v>
      </c>
      <c r="BC36" s="247">
        <f>IFERROR(('Sim_MIP_Of_(IxI)'!BC36/'MIP(IxI)_TFEVP'!BC36-1)*100,0)</f>
        <v>-6.6613381477509392E-14</v>
      </c>
      <c r="BD36" s="247">
        <f>IFERROR(('Sim_MIP_Of_(IxI)'!BD36/'MIP(IxI)_TFEVP'!BD36-1)*100,0)</f>
        <v>-1.5543122344752192E-13</v>
      </c>
      <c r="BE36" s="247">
        <f>IFERROR(('Sim_MIP_Of_(IxI)'!BE36/'MIP(IxI)_TFEVP'!BE36-1)*100,0)</f>
        <v>-1.2212453270876722E-13</v>
      </c>
      <c r="BF36" s="247">
        <f>IFERROR(('Sim_MIP_Of_(IxI)'!BF36/'MIP(IxI)_TFEVP'!BF36-1)*100,0)</f>
        <v>-3.219646771412954E-13</v>
      </c>
      <c r="BG36" s="247">
        <f>IFERROR(('Sim_MIP_Of_(IxI)'!BG36/'MIP(IxI)_TFEVP'!BG36-1)*100,0)</f>
        <v>-1.2212453270876722E-13</v>
      </c>
      <c r="BH36" s="247">
        <f>IFERROR(('Sim_MIP_Of_(IxI)'!BH36/'MIP(IxI)_TFEVP'!BH36-1)*100,0)</f>
        <v>-8.8817841970012523E-14</v>
      </c>
      <c r="BI36" s="247">
        <f>IFERROR(('Sim_MIP_Of_(IxI)'!BI36/'MIP(IxI)_TFEVP'!BI36-1)*100,0)</f>
        <v>-7.7715611723760958E-14</v>
      </c>
      <c r="BJ36" s="247">
        <f>IFERROR(('Sim_MIP_Of_(IxI)'!BJ36/'MIP(IxI)_TFEVP'!BJ36-1)*100,0)</f>
        <v>6.6613381477509392E-14</v>
      </c>
      <c r="BK36" s="247">
        <f>IFERROR(('Sim_MIP_Of_(IxI)'!BK36/'MIP(IxI)_TFEVP'!BK36-1)*100,0)</f>
        <v>-2.4424906541753444E-13</v>
      </c>
      <c r="BL36" s="247">
        <f>IFERROR(('Sim_MIP_Of_(IxI)'!BL36/'MIP(IxI)_TFEVP'!BL36-1)*100,0)</f>
        <v>0</v>
      </c>
      <c r="BM36" s="247">
        <f>IFERROR(('Sim_MIP_Of_(IxI)'!BM36/'MIP(IxI)_TFEVP'!BM36-1)*100,0)</f>
        <v>-1.2212453270876722E-13</v>
      </c>
      <c r="BN36" s="247">
        <f>IFERROR(('Sim_MIP_Of_(IxI)'!BN36/'MIP(IxI)_TFEVP'!BN36-1)*100,0)</f>
        <v>4.4408920985006262E-14</v>
      </c>
      <c r="BO36" s="247">
        <f>IFERROR(('Sim_MIP_Of_(IxI)'!BO36/'MIP(IxI)_TFEVP'!BO36-1)*100,0)</f>
        <v>1.9984014443252818E-13</v>
      </c>
      <c r="BP36" s="247">
        <f>IFERROR(('Sim_MIP_Of_(IxI)'!BP36/'MIP(IxI)_TFEVP'!BP36-1)*100,0)</f>
        <v>3.5527136788005009E-13</v>
      </c>
      <c r="BQ36" s="247">
        <f>IFERROR(('Sim_MIP_Of_(IxI)'!BQ36/'MIP(IxI)_TFEVP'!BQ36-1)*100,0)</f>
        <v>1.5543122344752192E-13</v>
      </c>
      <c r="BR36" s="247">
        <f>IFERROR(('Sim_MIP_Of_(IxI)'!BR36/'MIP(IxI)_TFEVP'!BR36-1)*100,0)</f>
        <v>6.6613381477509392E-14</v>
      </c>
      <c r="BS36" s="247">
        <f>IFERROR(('Sim_MIP_Of_(IxI)'!BS36/'MIP(IxI)_TFEVP'!BS36-1)*100,0)</f>
        <v>1.1102230246251565E-13</v>
      </c>
      <c r="BT36" s="247">
        <f>IFERROR(('Sim_MIP_Of_(IxI)'!BT36/'MIP(IxI)_TFEVP'!BT36-1)*100,0)</f>
        <v>2.2204460492503131E-13</v>
      </c>
      <c r="BU36" s="247">
        <f>IFERROR(('Sim_MIP_Of_(IxI)'!BU36/'MIP(IxI)_TFEVP'!BU36-1)*100,0)</f>
        <v>-1.8873791418627661E-13</v>
      </c>
      <c r="BV36" s="247">
        <f>IFERROR(('Sim_MIP_Of_(IxI)'!BV36/'MIP(IxI)_TFEVP'!BV36-1)*100,0)</f>
        <v>-6.6613381477509392E-14</v>
      </c>
      <c r="BW36" s="247">
        <f>IFERROR(('Sim_MIP_Of_(IxI)'!BW36/'MIP(IxI)_TFEVP'!BW36-1)*100,0)</f>
        <v>4.8849813083506888E-13</v>
      </c>
      <c r="BX36" s="247">
        <f>IFERROR(('Sim_MIP_Of_(IxI)'!BX36/'MIP(IxI)_TFEVP'!BX36-1)*100,0)</f>
        <v>2.2204460492503131E-14</v>
      </c>
      <c r="BY36" s="247">
        <f>IFERROR(('Sim_MIP_Of_(IxI)'!BY36/'MIP(IxI)_TFEVP'!BY36-1)*100,0)</f>
        <v>1.1102230246251565E-13</v>
      </c>
      <c r="BZ36" s="247">
        <f>IFERROR(('Sim_MIP_Of_(IxI)'!BZ36/'MIP(IxI)_TFEVP'!BZ36-1)*100,0)</f>
        <v>2.6645352591003757E-13</v>
      </c>
      <c r="CA36" s="265">
        <f>IFERROR(('Sim_MIP_Of_(IxI)'!CA36/'MIP(IxI)_TFEVP'!CA36-1)*100,0)</f>
        <v>0</v>
      </c>
      <c r="CB36" s="256">
        <f>IFERROR(('Sim_MIP_Of_(IxI)'!CB36/'MIP(IxI)_TFEVP'!CB36-1)*100,0)</f>
        <v>1.3322676295501878E-13</v>
      </c>
      <c r="CC36" s="246">
        <f>IFERROR(('Sim_MIP_Of_(IxI)'!CC36/'MIP(IxI)_TFEVP'!CC36-1)*100,0)</f>
        <v>2.2204460492503131E-14</v>
      </c>
      <c r="CD36" s="247">
        <f>IFERROR(('Sim_MIP_Of_(IxI)'!CD36/'MIP(IxI)_TFEVP'!CD36-1)*100,0)</f>
        <v>0</v>
      </c>
      <c r="CE36" s="247">
        <f>IFERROR(('Sim_MIP_Of_(IxI)'!CE36/'MIP(IxI)_TFEVP'!CE36-1)*100,0)</f>
        <v>0</v>
      </c>
      <c r="CF36" s="247">
        <f>IFERROR(('Sim_MIP_Of_(IxI)'!CF36/'MIP(IxI)_TFEVP'!CF36-1)*100,0)</f>
        <v>-1.9984014443252818E-13</v>
      </c>
      <c r="CG36" s="247">
        <f>IFERROR(('Sim_MIP_Of_(IxI)'!CG36/'MIP(IxI)_TFEVP'!CG36-1)*100,0)</f>
        <v>3.1086244689504383E-13</v>
      </c>
      <c r="CH36" s="248">
        <f>IFERROR(('Sim_MIP_Of_(IxI)'!CH36/'MIP(IxI)_TFEVP'!CH36-1)*100,0)</f>
        <v>2.2204460492503131E-14</v>
      </c>
      <c r="CI36" s="279">
        <f>IFERROR(('Sim_MIP_Of_(IxI)'!CI36/'MIP(IxI)_TFEVP'!CI36-1)*100,0)</f>
        <v>1.1102230246251565E-13</v>
      </c>
    </row>
    <row r="37" spans="1:87" ht="19.5" x14ac:dyDescent="0.25">
      <c r="A37" s="30"/>
      <c r="B37" s="42" t="s">
        <v>28</v>
      </c>
      <c r="C37" s="43" t="s">
        <v>139</v>
      </c>
      <c r="D37" s="246">
        <f>IFERROR(('Sim_MIP_Of_(IxI)'!D37/'MIP(IxI)_TFEVP'!D37-1)*100,0)</f>
        <v>8.8817841970012523E-14</v>
      </c>
      <c r="E37" s="247">
        <f>IFERROR(('Sim_MIP_Of_(IxI)'!E37/'MIP(IxI)_TFEVP'!E37-1)*100,0)</f>
        <v>1.1102230246251565E-13</v>
      </c>
      <c r="F37" s="247">
        <f>IFERROR(('Sim_MIP_Of_(IxI)'!F37/'MIP(IxI)_TFEVP'!F37-1)*100,0)</f>
        <v>2.2204460492503131E-14</v>
      </c>
      <c r="G37" s="247">
        <f>IFERROR(('Sim_MIP_Of_(IxI)'!G37/'MIP(IxI)_TFEVP'!G37-1)*100,0)</f>
        <v>0</v>
      </c>
      <c r="H37" s="247">
        <f>IFERROR(('Sim_MIP_Of_(IxI)'!H37/'MIP(IxI)_TFEVP'!H37-1)*100,0)</f>
        <v>8.8817841970012523E-14</v>
      </c>
      <c r="I37" s="247">
        <f>IFERROR(('Sim_MIP_Of_(IxI)'!I37/'MIP(IxI)_TFEVP'!I37-1)*100,0)</f>
        <v>-7.7715611723760958E-14</v>
      </c>
      <c r="J37" s="247">
        <f>IFERROR(('Sim_MIP_Of_(IxI)'!J37/'MIP(IxI)_TFEVP'!J37-1)*100,0)</f>
        <v>1.1102230246251565E-13</v>
      </c>
      <c r="K37" s="247">
        <f>IFERROR(('Sim_MIP_Of_(IxI)'!K37/'MIP(IxI)_TFEVP'!K37-1)*100,0)</f>
        <v>4.4408920985006262E-14</v>
      </c>
      <c r="L37" s="247">
        <f>IFERROR(('Sim_MIP_Of_(IxI)'!L37/'MIP(IxI)_TFEVP'!L37-1)*100,0)</f>
        <v>-3.1086244689504383E-13</v>
      </c>
      <c r="M37" s="247">
        <f>IFERROR(('Sim_MIP_Of_(IxI)'!M37/'MIP(IxI)_TFEVP'!M37-1)*100,0)</f>
        <v>6.6613381477509392E-14</v>
      </c>
      <c r="N37" s="247">
        <f>IFERROR(('Sim_MIP_Of_(IxI)'!N37/'MIP(IxI)_TFEVP'!N37-1)*100,0)</f>
        <v>0</v>
      </c>
      <c r="O37" s="247">
        <f>IFERROR(('Sim_MIP_Of_(IxI)'!O37/'MIP(IxI)_TFEVP'!O37-1)*100,0)</f>
        <v>6.6613381477509392E-14</v>
      </c>
      <c r="P37" s="247">
        <f>IFERROR(('Sim_MIP_Of_(IxI)'!P37/'MIP(IxI)_TFEVP'!P37-1)*100,0)</f>
        <v>1.9984014443252818E-13</v>
      </c>
      <c r="Q37" s="247">
        <f>IFERROR(('Sim_MIP_Of_(IxI)'!Q37/'MIP(IxI)_TFEVP'!Q37-1)*100,0)</f>
        <v>4.4408920985006262E-14</v>
      </c>
      <c r="R37" s="247">
        <f>IFERROR(('Sim_MIP_Of_(IxI)'!R37/'MIP(IxI)_TFEVP'!R37-1)*100,0)</f>
        <v>3.9968028886505635E-13</v>
      </c>
      <c r="S37" s="247">
        <f>IFERROR(('Sim_MIP_Of_(IxI)'!S37/'MIP(IxI)_TFEVP'!S37-1)*100,0)</f>
        <v>2.4424906541753444E-13</v>
      </c>
      <c r="T37" s="247">
        <f>IFERROR(('Sim_MIP_Of_(IxI)'!T37/'MIP(IxI)_TFEVP'!T37-1)*100,0)</f>
        <v>-2.2204460492503131E-14</v>
      </c>
      <c r="U37" s="247">
        <f>IFERROR(('Sim_MIP_Of_(IxI)'!U37/'MIP(IxI)_TFEVP'!U37-1)*100,0)</f>
        <v>-4.4408920985006262E-14</v>
      </c>
      <c r="V37" s="247">
        <f>IFERROR(('Sim_MIP_Of_(IxI)'!V37/'MIP(IxI)_TFEVP'!V37-1)*100,0)</f>
        <v>1.3322676295501878E-13</v>
      </c>
      <c r="W37" s="247">
        <f>IFERROR(('Sim_MIP_Of_(IxI)'!W37/'MIP(IxI)_TFEVP'!W37-1)*100,0)</f>
        <v>1.7763568394002505E-13</v>
      </c>
      <c r="X37" s="247">
        <f>IFERROR(('Sim_MIP_Of_(IxI)'!X37/'MIP(IxI)_TFEVP'!X37-1)*100,0)</f>
        <v>1.1102230246251565E-13</v>
      </c>
      <c r="Y37" s="247">
        <f>IFERROR(('Sim_MIP_Of_(IxI)'!Y37/'MIP(IxI)_TFEVP'!Y37-1)*100,0)</f>
        <v>6.6613381477509392E-14</v>
      </c>
      <c r="Z37" s="247">
        <f>IFERROR(('Sim_MIP_Of_(IxI)'!Z37/'MIP(IxI)_TFEVP'!Z37-1)*100,0)</f>
        <v>-4.5519144009631418E-13</v>
      </c>
      <c r="AA37" s="247">
        <f>IFERROR(('Sim_MIP_Of_(IxI)'!AA37/'MIP(IxI)_TFEVP'!AA37-1)*100,0)</f>
        <v>4.4408920985006262E-14</v>
      </c>
      <c r="AB37" s="247">
        <f>IFERROR(('Sim_MIP_Of_(IxI)'!AB37/'MIP(IxI)_TFEVP'!AB37-1)*100,0)</f>
        <v>1.5543122344752192E-13</v>
      </c>
      <c r="AC37" s="247">
        <f>IFERROR(('Sim_MIP_Of_(IxI)'!AC37/'MIP(IxI)_TFEVP'!AC37-1)*100,0)</f>
        <v>1.3322676295501878E-13</v>
      </c>
      <c r="AD37" s="247">
        <f>IFERROR(('Sim_MIP_Of_(IxI)'!AD37/'MIP(IxI)_TFEVP'!AD37-1)*100,0)</f>
        <v>6.6613381477509392E-14</v>
      </c>
      <c r="AE37" s="247">
        <f>IFERROR(('Sim_MIP_Of_(IxI)'!AE37/'MIP(IxI)_TFEVP'!AE37-1)*100,0)</f>
        <v>4.4408920985006262E-14</v>
      </c>
      <c r="AF37" s="247">
        <f>IFERROR(('Sim_MIP_Of_(IxI)'!AF37/'MIP(IxI)_TFEVP'!AF37-1)*100,0)</f>
        <v>1.7763568394002505E-13</v>
      </c>
      <c r="AG37" s="247">
        <f>IFERROR(('Sim_MIP_Of_(IxI)'!AG37/'MIP(IxI)_TFEVP'!AG37-1)*100,0)</f>
        <v>1.9984014443252818E-13</v>
      </c>
      <c r="AH37" s="247">
        <f>IFERROR(('Sim_MIP_Of_(IxI)'!AH37/'MIP(IxI)_TFEVP'!AH37-1)*100,0)</f>
        <v>1.1102230246251565E-13</v>
      </c>
      <c r="AI37" s="247">
        <f>IFERROR(('Sim_MIP_Of_(IxI)'!AI37/'MIP(IxI)_TFEVP'!AI37-1)*100,0)</f>
        <v>-2.2204460492503131E-14</v>
      </c>
      <c r="AJ37" s="247">
        <f>IFERROR(('Sim_MIP_Of_(IxI)'!AJ37/'MIP(IxI)_TFEVP'!AJ37-1)*100,0)</f>
        <v>0</v>
      </c>
      <c r="AK37" s="247">
        <f>IFERROR(('Sim_MIP_Of_(IxI)'!AK37/'MIP(IxI)_TFEVP'!AK37-1)*100,0)</f>
        <v>-2.4424906541753444E-13</v>
      </c>
      <c r="AL37" s="247">
        <f>IFERROR(('Sim_MIP_Of_(IxI)'!AL37/'MIP(IxI)_TFEVP'!AL37-1)*100,0)</f>
        <v>1.7763568394002505E-13</v>
      </c>
      <c r="AM37" s="247">
        <f>IFERROR(('Sim_MIP_Of_(IxI)'!AM37/'MIP(IxI)_TFEVP'!AM37-1)*100,0)</f>
        <v>1.3322676295501878E-13</v>
      </c>
      <c r="AN37" s="247">
        <f>IFERROR(('Sim_MIP_Of_(IxI)'!AN37/'MIP(IxI)_TFEVP'!AN37-1)*100,0)</f>
        <v>-7.7715611723760958E-14</v>
      </c>
      <c r="AO37" s="247">
        <f>IFERROR(('Sim_MIP_Of_(IxI)'!AO37/'MIP(IxI)_TFEVP'!AO37-1)*100,0)</f>
        <v>1.9984014443252818E-13</v>
      </c>
      <c r="AP37" s="247">
        <f>IFERROR(('Sim_MIP_Of_(IxI)'!AP37/'MIP(IxI)_TFEVP'!AP37-1)*100,0)</f>
        <v>1.5543122344752192E-13</v>
      </c>
      <c r="AQ37" s="247">
        <f>IFERROR(('Sim_MIP_Of_(IxI)'!AQ37/'MIP(IxI)_TFEVP'!AQ37-1)*100,0)</f>
        <v>2.886579864025407E-13</v>
      </c>
      <c r="AR37" s="247">
        <f>IFERROR(('Sim_MIP_Of_(IxI)'!AR37/'MIP(IxI)_TFEVP'!AR37-1)*100,0)</f>
        <v>8.8817841970012523E-14</v>
      </c>
      <c r="AS37" s="247">
        <f>IFERROR(('Sim_MIP_Of_(IxI)'!AS37/'MIP(IxI)_TFEVP'!AS37-1)*100,0)</f>
        <v>1.9984014443252818E-13</v>
      </c>
      <c r="AT37" s="247">
        <f>IFERROR(('Sim_MIP_Of_(IxI)'!AT37/'MIP(IxI)_TFEVP'!AT37-1)*100,0)</f>
        <v>-1.1102230246251565E-13</v>
      </c>
      <c r="AU37" s="247">
        <f>IFERROR(('Sim_MIP_Of_(IxI)'!AU37/'MIP(IxI)_TFEVP'!AU37-1)*100,0)</f>
        <v>1.1102230246251565E-13</v>
      </c>
      <c r="AV37" s="247">
        <f>IFERROR(('Sim_MIP_Of_(IxI)'!AV37/'MIP(IxI)_TFEVP'!AV37-1)*100,0)</f>
        <v>1.1102230246251565E-13</v>
      </c>
      <c r="AW37" s="247">
        <f>IFERROR(('Sim_MIP_Of_(IxI)'!AW37/'MIP(IxI)_TFEVP'!AW37-1)*100,0)</f>
        <v>6.6613381477509392E-14</v>
      </c>
      <c r="AX37" s="247">
        <f>IFERROR(('Sim_MIP_Of_(IxI)'!AX37/'MIP(IxI)_TFEVP'!AX37-1)*100,0)</f>
        <v>1.5543122344752192E-13</v>
      </c>
      <c r="AY37" s="247">
        <f>IFERROR(('Sim_MIP_Of_(IxI)'!AY37/'MIP(IxI)_TFEVP'!AY37-1)*100,0)</f>
        <v>0</v>
      </c>
      <c r="AZ37" s="247">
        <f>IFERROR(('Sim_MIP_Of_(IxI)'!AZ37/'MIP(IxI)_TFEVP'!AZ37-1)*100,0)</f>
        <v>8.8817841970012523E-14</v>
      </c>
      <c r="BA37" s="247">
        <f>IFERROR(('Sim_MIP_Of_(IxI)'!BA37/'MIP(IxI)_TFEVP'!BA37-1)*100,0)</f>
        <v>-3.3306690738754696E-14</v>
      </c>
      <c r="BB37" s="247">
        <f>IFERROR(('Sim_MIP_Of_(IxI)'!BB37/'MIP(IxI)_TFEVP'!BB37-1)*100,0)</f>
        <v>8.8817841970012523E-14</v>
      </c>
      <c r="BC37" s="247">
        <f>IFERROR(('Sim_MIP_Of_(IxI)'!BC37/'MIP(IxI)_TFEVP'!BC37-1)*100,0)</f>
        <v>6.6613381477509392E-14</v>
      </c>
      <c r="BD37" s="247">
        <f>IFERROR(('Sim_MIP_Of_(IxI)'!BD37/'MIP(IxI)_TFEVP'!BD37-1)*100,0)</f>
        <v>4.4408920985006262E-13</v>
      </c>
      <c r="BE37" s="247">
        <f>IFERROR(('Sim_MIP_Of_(IxI)'!BE37/'MIP(IxI)_TFEVP'!BE37-1)*100,0)</f>
        <v>2.6645352591003757E-13</v>
      </c>
      <c r="BF37" s="247">
        <f>IFERROR(('Sim_MIP_Of_(IxI)'!BF37/'MIP(IxI)_TFEVP'!BF37-1)*100,0)</f>
        <v>1.9984014443252818E-13</v>
      </c>
      <c r="BG37" s="247">
        <f>IFERROR(('Sim_MIP_Of_(IxI)'!BG37/'MIP(IxI)_TFEVP'!BG37-1)*100,0)</f>
        <v>-9.9920072216264089E-14</v>
      </c>
      <c r="BH37" s="247">
        <f>IFERROR(('Sim_MIP_Of_(IxI)'!BH37/'MIP(IxI)_TFEVP'!BH37-1)*100,0)</f>
        <v>-3.3306690738754696E-13</v>
      </c>
      <c r="BI37" s="247">
        <f>IFERROR(('Sim_MIP_Of_(IxI)'!BI37/'MIP(IxI)_TFEVP'!BI37-1)*100,0)</f>
        <v>1.1102230246251565E-13</v>
      </c>
      <c r="BJ37" s="247">
        <f>IFERROR(('Sim_MIP_Of_(IxI)'!BJ37/'MIP(IxI)_TFEVP'!BJ37-1)*100,0)</f>
        <v>6.6613381477509392E-14</v>
      </c>
      <c r="BK37" s="247">
        <f>IFERROR(('Sim_MIP_Of_(IxI)'!BK37/'MIP(IxI)_TFEVP'!BK37-1)*100,0)</f>
        <v>4.4408920985006262E-14</v>
      </c>
      <c r="BL37" s="247">
        <f>IFERROR(('Sim_MIP_Of_(IxI)'!BL37/'MIP(IxI)_TFEVP'!BL37-1)*100,0)</f>
        <v>-3.3306690738754696E-14</v>
      </c>
      <c r="BM37" s="247">
        <f>IFERROR(('Sim_MIP_Of_(IxI)'!BM37/'MIP(IxI)_TFEVP'!BM37-1)*100,0)</f>
        <v>2.2204460492503131E-14</v>
      </c>
      <c r="BN37" s="247">
        <f>IFERROR(('Sim_MIP_Of_(IxI)'!BN37/'MIP(IxI)_TFEVP'!BN37-1)*100,0)</f>
        <v>4.4408920985006262E-14</v>
      </c>
      <c r="BO37" s="247">
        <f>IFERROR(('Sim_MIP_Of_(IxI)'!BO37/'MIP(IxI)_TFEVP'!BO37-1)*100,0)</f>
        <v>3.3306690738754696E-13</v>
      </c>
      <c r="BP37" s="247">
        <f>IFERROR(('Sim_MIP_Of_(IxI)'!BP37/'MIP(IxI)_TFEVP'!BP37-1)*100,0)</f>
        <v>-2.2204460492503131E-14</v>
      </c>
      <c r="BQ37" s="247">
        <f>IFERROR(('Sim_MIP_Of_(IxI)'!BQ37/'MIP(IxI)_TFEVP'!BQ37-1)*100,0)</f>
        <v>-1.1102230246251565E-14</v>
      </c>
      <c r="BR37" s="247">
        <f>IFERROR(('Sim_MIP_Of_(IxI)'!BR37/'MIP(IxI)_TFEVP'!BR37-1)*100,0)</f>
        <v>2.2204460492503131E-14</v>
      </c>
      <c r="BS37" s="247">
        <f>IFERROR(('Sim_MIP_Of_(IxI)'!BS37/'MIP(IxI)_TFEVP'!BS37-1)*100,0)</f>
        <v>1.9984014443252818E-13</v>
      </c>
      <c r="BT37" s="247">
        <f>IFERROR(('Sim_MIP_Of_(IxI)'!BT37/'MIP(IxI)_TFEVP'!BT37-1)*100,0)</f>
        <v>1.3322676295501878E-13</v>
      </c>
      <c r="BU37" s="247">
        <f>IFERROR(('Sim_MIP_Of_(IxI)'!BU37/'MIP(IxI)_TFEVP'!BU37-1)*100,0)</f>
        <v>6.6613381477509392E-14</v>
      </c>
      <c r="BV37" s="247">
        <f>IFERROR(('Sim_MIP_Of_(IxI)'!BV37/'MIP(IxI)_TFEVP'!BV37-1)*100,0)</f>
        <v>3.1086244689504383E-13</v>
      </c>
      <c r="BW37" s="247">
        <f>IFERROR(('Sim_MIP_Of_(IxI)'!BW37/'MIP(IxI)_TFEVP'!BW37-1)*100,0)</f>
        <v>1.3322676295501878E-13</v>
      </c>
      <c r="BX37" s="247">
        <f>IFERROR(('Sim_MIP_Of_(IxI)'!BX37/'MIP(IxI)_TFEVP'!BX37-1)*100,0)</f>
        <v>4.4408920985006262E-14</v>
      </c>
      <c r="BY37" s="247">
        <f>IFERROR(('Sim_MIP_Of_(IxI)'!BY37/'MIP(IxI)_TFEVP'!BY37-1)*100,0)</f>
        <v>0</v>
      </c>
      <c r="BZ37" s="247">
        <f>IFERROR(('Sim_MIP_Of_(IxI)'!BZ37/'MIP(IxI)_TFEVP'!BZ37-1)*100,0)</f>
        <v>3.3306690738754696E-13</v>
      </c>
      <c r="CA37" s="265">
        <f>IFERROR(('Sim_MIP_Of_(IxI)'!CA37/'MIP(IxI)_TFEVP'!CA37-1)*100,0)</f>
        <v>0</v>
      </c>
      <c r="CB37" s="256">
        <f>IFERROR(('Sim_MIP_Of_(IxI)'!CB37/'MIP(IxI)_TFEVP'!CB37-1)*100,0)</f>
        <v>-4.4408920985006262E-14</v>
      </c>
      <c r="CC37" s="246">
        <f>IFERROR(('Sim_MIP_Of_(IxI)'!CC37/'MIP(IxI)_TFEVP'!CC37-1)*100,0)</f>
        <v>1.1102230246251565E-13</v>
      </c>
      <c r="CD37" s="247">
        <f>IFERROR(('Sim_MIP_Of_(IxI)'!CD37/'MIP(IxI)_TFEVP'!CD37-1)*100,0)</f>
        <v>0</v>
      </c>
      <c r="CE37" s="247">
        <f>IFERROR(('Sim_MIP_Of_(IxI)'!CE37/'MIP(IxI)_TFEVP'!CE37-1)*100,0)</f>
        <v>0</v>
      </c>
      <c r="CF37" s="247">
        <f>IFERROR(('Sim_MIP_Of_(IxI)'!CF37/'MIP(IxI)_TFEVP'!CF37-1)*100,0)</f>
        <v>4.4408920985006262E-13</v>
      </c>
      <c r="CG37" s="247">
        <f>IFERROR(('Sim_MIP_Of_(IxI)'!CG37/'MIP(IxI)_TFEVP'!CG37-1)*100,0)</f>
        <v>2.6645352591003757E-13</v>
      </c>
      <c r="CH37" s="248">
        <f>IFERROR(('Sim_MIP_Of_(IxI)'!CH37/'MIP(IxI)_TFEVP'!CH37-1)*100,0)</f>
        <v>8.8817841970012523E-14</v>
      </c>
      <c r="CI37" s="279">
        <f>IFERROR(('Sim_MIP_Of_(IxI)'!CI37/'MIP(IxI)_TFEVP'!CI37-1)*100,0)</f>
        <v>4.4408920985006262E-14</v>
      </c>
    </row>
    <row r="38" spans="1:87" ht="19.5" x14ac:dyDescent="0.25">
      <c r="A38" s="30"/>
      <c r="B38" s="42" t="s">
        <v>29</v>
      </c>
      <c r="C38" s="43" t="s">
        <v>140</v>
      </c>
      <c r="D38" s="246">
        <f>IFERROR(('Sim_MIP_Of_(IxI)'!D38/'MIP(IxI)_TFEVP'!D38-1)*100,0)</f>
        <v>-4.5519144009631418E-13</v>
      </c>
      <c r="E38" s="247">
        <f>IFERROR(('Sim_MIP_Of_(IxI)'!E38/'MIP(IxI)_TFEVP'!E38-1)*100,0)</f>
        <v>-3.6637359812630166E-13</v>
      </c>
      <c r="F38" s="247">
        <f>IFERROR(('Sim_MIP_Of_(IxI)'!F38/'MIP(IxI)_TFEVP'!F38-1)*100,0)</f>
        <v>-1.5543122344752192E-13</v>
      </c>
      <c r="G38" s="247">
        <f>IFERROR(('Sim_MIP_Of_(IxI)'!G38/'MIP(IxI)_TFEVP'!G38-1)*100,0)</f>
        <v>-1.2212453270876722E-13</v>
      </c>
      <c r="H38" s="247">
        <f>IFERROR(('Sim_MIP_Of_(IxI)'!H38/'MIP(IxI)_TFEVP'!H38-1)*100,0)</f>
        <v>4.4408920985006262E-13</v>
      </c>
      <c r="I38" s="247">
        <f>IFERROR(('Sim_MIP_Of_(IxI)'!I38/'MIP(IxI)_TFEVP'!I38-1)*100,0)</f>
        <v>4.4408920985006262E-14</v>
      </c>
      <c r="J38" s="247">
        <f>IFERROR(('Sim_MIP_Of_(IxI)'!J38/'MIP(IxI)_TFEVP'!J38-1)*100,0)</f>
        <v>-2.6645352591003757E-13</v>
      </c>
      <c r="K38" s="247">
        <f>IFERROR(('Sim_MIP_Of_(IxI)'!K38/'MIP(IxI)_TFEVP'!K38-1)*100,0)</f>
        <v>-3.3306690738754696E-14</v>
      </c>
      <c r="L38" s="247">
        <f>IFERROR(('Sim_MIP_Of_(IxI)'!L38/'MIP(IxI)_TFEVP'!L38-1)*100,0)</f>
        <v>2.2204460492503131E-14</v>
      </c>
      <c r="M38" s="247">
        <f>IFERROR(('Sim_MIP_Of_(IxI)'!M38/'MIP(IxI)_TFEVP'!M38-1)*100,0)</f>
        <v>-3.219646771412954E-13</v>
      </c>
      <c r="N38" s="247">
        <f>IFERROR(('Sim_MIP_Of_(IxI)'!N38/'MIP(IxI)_TFEVP'!N38-1)*100,0)</f>
        <v>-1.9984014443252818E-13</v>
      </c>
      <c r="O38" s="247">
        <f>IFERROR(('Sim_MIP_Of_(IxI)'!O38/'MIP(IxI)_TFEVP'!O38-1)*100,0)</f>
        <v>-7.7715611723760958E-14</v>
      </c>
      <c r="P38" s="247">
        <f>IFERROR(('Sim_MIP_Of_(IxI)'!P38/'MIP(IxI)_TFEVP'!P38-1)*100,0)</f>
        <v>-3.3306690738754696E-13</v>
      </c>
      <c r="Q38" s="247">
        <f>IFERROR(('Sim_MIP_Of_(IxI)'!Q38/'MIP(IxI)_TFEVP'!Q38-1)*100,0)</f>
        <v>1.3322676295501878E-13</v>
      </c>
      <c r="R38" s="247">
        <f>IFERROR(('Sim_MIP_Of_(IxI)'!R38/'MIP(IxI)_TFEVP'!R38-1)*100,0)</f>
        <v>8.8817841970012523E-14</v>
      </c>
      <c r="S38" s="247">
        <f>IFERROR(('Sim_MIP_Of_(IxI)'!S38/'MIP(IxI)_TFEVP'!S38-1)*100,0)</f>
        <v>-1.7763568394002505E-13</v>
      </c>
      <c r="T38" s="247">
        <f>IFERROR(('Sim_MIP_Of_(IxI)'!T38/'MIP(IxI)_TFEVP'!T38-1)*100,0)</f>
        <v>6.6613381477509392E-14</v>
      </c>
      <c r="U38" s="247">
        <f>IFERROR(('Sim_MIP_Of_(IxI)'!U38/'MIP(IxI)_TFEVP'!U38-1)*100,0)</f>
        <v>-1.3322676295501878E-13</v>
      </c>
      <c r="V38" s="247">
        <f>IFERROR(('Sim_MIP_Of_(IxI)'!V38/'MIP(IxI)_TFEVP'!V38-1)*100,0)</f>
        <v>-1.3322676295501878E-13</v>
      </c>
      <c r="W38" s="247">
        <f>IFERROR(('Sim_MIP_Of_(IxI)'!W38/'MIP(IxI)_TFEVP'!W38-1)*100,0)</f>
        <v>-3.3306690738754696E-14</v>
      </c>
      <c r="X38" s="247">
        <f>IFERROR(('Sim_MIP_Of_(IxI)'!X38/'MIP(IxI)_TFEVP'!X38-1)*100,0)</f>
        <v>5.5511151231257827E-13</v>
      </c>
      <c r="Y38" s="247">
        <f>IFERROR(('Sim_MIP_Of_(IxI)'!Y38/'MIP(IxI)_TFEVP'!Y38-1)*100,0)</f>
        <v>-2.2204460492503131E-14</v>
      </c>
      <c r="Z38" s="247">
        <f>IFERROR(('Sim_MIP_Of_(IxI)'!Z38/'MIP(IxI)_TFEVP'!Z38-1)*100,0)</f>
        <v>-1.4432899320127035E-13</v>
      </c>
      <c r="AA38" s="247">
        <f>IFERROR(('Sim_MIP_Of_(IxI)'!AA38/'MIP(IxI)_TFEVP'!AA38-1)*100,0)</f>
        <v>-1.9984014443252818E-13</v>
      </c>
      <c r="AB38" s="247">
        <f>IFERROR(('Sim_MIP_Of_(IxI)'!AB38/'MIP(IxI)_TFEVP'!AB38-1)*100,0)</f>
        <v>-1.7763568394002505E-13</v>
      </c>
      <c r="AC38" s="247">
        <f>IFERROR(('Sim_MIP_Of_(IxI)'!AC38/'MIP(IxI)_TFEVP'!AC38-1)*100,0)</f>
        <v>-3.7747582837255322E-13</v>
      </c>
      <c r="AD38" s="247">
        <f>IFERROR(('Sim_MIP_Of_(IxI)'!AD38/'MIP(IxI)_TFEVP'!AD38-1)*100,0)</f>
        <v>-4.4408920985006262E-13</v>
      </c>
      <c r="AE38" s="247">
        <f>IFERROR(('Sim_MIP_Of_(IxI)'!AE38/'MIP(IxI)_TFEVP'!AE38-1)*100,0)</f>
        <v>-3.3306690738754696E-14</v>
      </c>
      <c r="AF38" s="247">
        <f>IFERROR(('Sim_MIP_Of_(IxI)'!AF38/'MIP(IxI)_TFEVP'!AF38-1)*100,0)</f>
        <v>-1.1102230246251565E-14</v>
      </c>
      <c r="AG38" s="247">
        <f>IFERROR(('Sim_MIP_Of_(IxI)'!AG38/'MIP(IxI)_TFEVP'!AG38-1)*100,0)</f>
        <v>-1.9984014443252818E-13</v>
      </c>
      <c r="AH38" s="247">
        <f>IFERROR(('Sim_MIP_Of_(IxI)'!AH38/'MIP(IxI)_TFEVP'!AH38-1)*100,0)</f>
        <v>-3.3306690738754696E-14</v>
      </c>
      <c r="AI38" s="247">
        <f>IFERROR(('Sim_MIP_Of_(IxI)'!AI38/'MIP(IxI)_TFEVP'!AI38-1)*100,0)</f>
        <v>1.1102230246251565E-13</v>
      </c>
      <c r="AJ38" s="247">
        <f>IFERROR(('Sim_MIP_Of_(IxI)'!AJ38/'MIP(IxI)_TFEVP'!AJ38-1)*100,0)</f>
        <v>0</v>
      </c>
      <c r="AK38" s="247">
        <f>IFERROR(('Sim_MIP_Of_(IxI)'!AK38/'MIP(IxI)_TFEVP'!AK38-1)*100,0)</f>
        <v>-3.4416913763379853E-13</v>
      </c>
      <c r="AL38" s="247">
        <f>IFERROR(('Sim_MIP_Of_(IxI)'!AL38/'MIP(IxI)_TFEVP'!AL38-1)*100,0)</f>
        <v>-3.5527136788005009E-13</v>
      </c>
      <c r="AM38" s="247">
        <f>IFERROR(('Sim_MIP_Of_(IxI)'!AM38/'MIP(IxI)_TFEVP'!AM38-1)*100,0)</f>
        <v>-3.9968028886505635E-13</v>
      </c>
      <c r="AN38" s="247">
        <f>IFERROR(('Sim_MIP_Of_(IxI)'!AN38/'MIP(IxI)_TFEVP'!AN38-1)*100,0)</f>
        <v>-1.3322676295501878E-13</v>
      </c>
      <c r="AO38" s="247">
        <f>IFERROR(('Sim_MIP_Of_(IxI)'!AO38/'MIP(IxI)_TFEVP'!AO38-1)*100,0)</f>
        <v>-2.55351295663786E-13</v>
      </c>
      <c r="AP38" s="247">
        <f>IFERROR(('Sim_MIP_Of_(IxI)'!AP38/'MIP(IxI)_TFEVP'!AP38-1)*100,0)</f>
        <v>-5.5511151231257827E-14</v>
      </c>
      <c r="AQ38" s="247">
        <f>IFERROR(('Sim_MIP_Of_(IxI)'!AQ38/'MIP(IxI)_TFEVP'!AQ38-1)*100,0)</f>
        <v>-1.1102230246251565E-14</v>
      </c>
      <c r="AR38" s="247">
        <f>IFERROR(('Sim_MIP_Of_(IxI)'!AR38/'MIP(IxI)_TFEVP'!AR38-1)*100,0)</f>
        <v>-1.1102230246251565E-14</v>
      </c>
      <c r="AS38" s="247">
        <f>IFERROR(('Sim_MIP_Of_(IxI)'!AS38/'MIP(IxI)_TFEVP'!AS38-1)*100,0)</f>
        <v>-1.3322676295501878E-13</v>
      </c>
      <c r="AT38" s="247">
        <f>IFERROR(('Sim_MIP_Of_(IxI)'!AT38/'MIP(IxI)_TFEVP'!AT38-1)*100,0)</f>
        <v>1.3322676295501878E-13</v>
      </c>
      <c r="AU38" s="247">
        <f>IFERROR(('Sim_MIP_Of_(IxI)'!AU38/'MIP(IxI)_TFEVP'!AU38-1)*100,0)</f>
        <v>2.886579864025407E-13</v>
      </c>
      <c r="AV38" s="247">
        <f>IFERROR(('Sim_MIP_Of_(IxI)'!AV38/'MIP(IxI)_TFEVP'!AV38-1)*100,0)</f>
        <v>-3.3306690738754696E-14</v>
      </c>
      <c r="AW38" s="247">
        <f>IFERROR(('Sim_MIP_Of_(IxI)'!AW38/'MIP(IxI)_TFEVP'!AW38-1)*100,0)</f>
        <v>2.2204460492503131E-13</v>
      </c>
      <c r="AX38" s="247">
        <f>IFERROR(('Sim_MIP_Of_(IxI)'!AX38/'MIP(IxI)_TFEVP'!AX38-1)*100,0)</f>
        <v>-1.1102230246251565E-13</v>
      </c>
      <c r="AY38" s="247">
        <f>IFERROR(('Sim_MIP_Of_(IxI)'!AY38/'MIP(IxI)_TFEVP'!AY38-1)*100,0)</f>
        <v>-1.4432899320127035E-13</v>
      </c>
      <c r="AZ38" s="247">
        <f>IFERROR(('Sim_MIP_Of_(IxI)'!AZ38/'MIP(IxI)_TFEVP'!AZ38-1)*100,0)</f>
        <v>-9.9920072216264089E-14</v>
      </c>
      <c r="BA38" s="247">
        <f>IFERROR(('Sim_MIP_Of_(IxI)'!BA38/'MIP(IxI)_TFEVP'!BA38-1)*100,0)</f>
        <v>-4.4408920985006262E-14</v>
      </c>
      <c r="BB38" s="247">
        <f>IFERROR(('Sim_MIP_Of_(IxI)'!BB38/'MIP(IxI)_TFEVP'!BB38-1)*100,0)</f>
        <v>1.9984014443252818E-13</v>
      </c>
      <c r="BC38" s="247">
        <f>IFERROR(('Sim_MIP_Of_(IxI)'!BC38/'MIP(IxI)_TFEVP'!BC38-1)*100,0)</f>
        <v>-5.5511151231257827E-14</v>
      </c>
      <c r="BD38" s="247">
        <f>IFERROR(('Sim_MIP_Of_(IxI)'!BD38/'MIP(IxI)_TFEVP'!BD38-1)*100,0)</f>
        <v>-2.886579864025407E-13</v>
      </c>
      <c r="BE38" s="247">
        <f>IFERROR(('Sim_MIP_Of_(IxI)'!BE38/'MIP(IxI)_TFEVP'!BE38-1)*100,0)</f>
        <v>1.7763568394002505E-13</v>
      </c>
      <c r="BF38" s="247">
        <f>IFERROR(('Sim_MIP_Of_(IxI)'!BF38/'MIP(IxI)_TFEVP'!BF38-1)*100,0)</f>
        <v>-2.4424906541753444E-13</v>
      </c>
      <c r="BG38" s="247">
        <f>IFERROR(('Sim_MIP_Of_(IxI)'!BG38/'MIP(IxI)_TFEVP'!BG38-1)*100,0)</f>
        <v>4.4408920985006262E-14</v>
      </c>
      <c r="BH38" s="247">
        <f>IFERROR(('Sim_MIP_Of_(IxI)'!BH38/'MIP(IxI)_TFEVP'!BH38-1)*100,0)</f>
        <v>-1.3322676295501878E-13</v>
      </c>
      <c r="BI38" s="247">
        <f>IFERROR(('Sim_MIP_Of_(IxI)'!BI38/'MIP(IxI)_TFEVP'!BI38-1)*100,0)</f>
        <v>8.8817841970012523E-14</v>
      </c>
      <c r="BJ38" s="247">
        <f>IFERROR(('Sim_MIP_Of_(IxI)'!BJ38/'MIP(IxI)_TFEVP'!BJ38-1)*100,0)</f>
        <v>-3.8857805861880479E-13</v>
      </c>
      <c r="BK38" s="247">
        <f>IFERROR(('Sim_MIP_Of_(IxI)'!BK38/'MIP(IxI)_TFEVP'!BK38-1)*100,0)</f>
        <v>-9.9920072216264089E-14</v>
      </c>
      <c r="BL38" s="247">
        <f>IFERROR(('Sim_MIP_Of_(IxI)'!BL38/'MIP(IxI)_TFEVP'!BL38-1)*100,0)</f>
        <v>-1.8873791418627661E-13</v>
      </c>
      <c r="BM38" s="247">
        <f>IFERROR(('Sim_MIP_Of_(IxI)'!BM38/'MIP(IxI)_TFEVP'!BM38-1)*100,0)</f>
        <v>-1.3322676295501878E-13</v>
      </c>
      <c r="BN38" s="247">
        <f>IFERROR(('Sim_MIP_Of_(IxI)'!BN38/'MIP(IxI)_TFEVP'!BN38-1)*100,0)</f>
        <v>-2.3314683517128287E-13</v>
      </c>
      <c r="BO38" s="247">
        <f>IFERROR(('Sim_MIP_Of_(IxI)'!BO38/'MIP(IxI)_TFEVP'!BO38-1)*100,0)</f>
        <v>1.5543122344752192E-13</v>
      </c>
      <c r="BP38" s="247">
        <f>IFERROR(('Sim_MIP_Of_(IxI)'!BP38/'MIP(IxI)_TFEVP'!BP38-1)*100,0)</f>
        <v>-5.5511151231257827E-14</v>
      </c>
      <c r="BQ38" s="247">
        <f>IFERROR(('Sim_MIP_Of_(IxI)'!BQ38/'MIP(IxI)_TFEVP'!BQ38-1)*100,0)</f>
        <v>-9.9920072216264089E-14</v>
      </c>
      <c r="BR38" s="247">
        <f>IFERROR(('Sim_MIP_Of_(IxI)'!BR38/'MIP(IxI)_TFEVP'!BR38-1)*100,0)</f>
        <v>-8.8817841970012523E-14</v>
      </c>
      <c r="BS38" s="247">
        <f>IFERROR(('Sim_MIP_Of_(IxI)'!BS38/'MIP(IxI)_TFEVP'!BS38-1)*100,0)</f>
        <v>-1.2212453270876722E-13</v>
      </c>
      <c r="BT38" s="247">
        <f>IFERROR(('Sim_MIP_Of_(IxI)'!BT38/'MIP(IxI)_TFEVP'!BT38-1)*100,0)</f>
        <v>-2.2204460492503131E-13</v>
      </c>
      <c r="BU38" s="247">
        <f>IFERROR(('Sim_MIP_Of_(IxI)'!BU38/'MIP(IxI)_TFEVP'!BU38-1)*100,0)</f>
        <v>-1.5543122344752192E-13</v>
      </c>
      <c r="BV38" s="247">
        <f>IFERROR(('Sim_MIP_Of_(IxI)'!BV38/'MIP(IxI)_TFEVP'!BV38-1)*100,0)</f>
        <v>-3.219646771412954E-13</v>
      </c>
      <c r="BW38" s="247">
        <f>IFERROR(('Sim_MIP_Of_(IxI)'!BW38/'MIP(IxI)_TFEVP'!BW38-1)*100,0)</f>
        <v>-1.8873791418627661E-13</v>
      </c>
      <c r="BX38" s="247">
        <f>IFERROR(('Sim_MIP_Of_(IxI)'!BX38/'MIP(IxI)_TFEVP'!BX38-1)*100,0)</f>
        <v>-1.8873791418627661E-13</v>
      </c>
      <c r="BY38" s="247">
        <f>IFERROR(('Sim_MIP_Of_(IxI)'!BY38/'MIP(IxI)_TFEVP'!BY38-1)*100,0)</f>
        <v>-1.3322676295501878E-13</v>
      </c>
      <c r="BZ38" s="247">
        <f>IFERROR(('Sim_MIP_Of_(IxI)'!BZ38/'MIP(IxI)_TFEVP'!BZ38-1)*100,0)</f>
        <v>-5.5511151231257827E-14</v>
      </c>
      <c r="CA38" s="265">
        <f>IFERROR(('Sim_MIP_Of_(IxI)'!CA38/'MIP(IxI)_TFEVP'!CA38-1)*100,0)</f>
        <v>0</v>
      </c>
      <c r="CB38" s="256">
        <f>IFERROR(('Sim_MIP_Of_(IxI)'!CB38/'MIP(IxI)_TFEVP'!CB38-1)*100,0)</f>
        <v>-5.5511151231257827E-14</v>
      </c>
      <c r="CC38" s="246">
        <f>IFERROR(('Sim_MIP_Of_(IxI)'!CC38/'MIP(IxI)_TFEVP'!CC38-1)*100,0)</f>
        <v>-1.1102230246251565E-13</v>
      </c>
      <c r="CD38" s="247">
        <f>IFERROR(('Sim_MIP_Of_(IxI)'!CD38/'MIP(IxI)_TFEVP'!CD38-1)*100,0)</f>
        <v>0</v>
      </c>
      <c r="CE38" s="247">
        <f>IFERROR(('Sim_MIP_Of_(IxI)'!CE38/'MIP(IxI)_TFEVP'!CE38-1)*100,0)</f>
        <v>0</v>
      </c>
      <c r="CF38" s="247">
        <f>IFERROR(('Sim_MIP_Of_(IxI)'!CF38/'MIP(IxI)_TFEVP'!CF38-1)*100,0)</f>
        <v>-4.6629367034256575E-13</v>
      </c>
      <c r="CG38" s="247">
        <f>IFERROR(('Sim_MIP_Of_(IxI)'!CG38/'MIP(IxI)_TFEVP'!CG38-1)*100,0)</f>
        <v>-3.3306690738754696E-14</v>
      </c>
      <c r="CH38" s="248">
        <f>IFERROR(('Sim_MIP_Of_(IxI)'!CH38/'MIP(IxI)_TFEVP'!CH38-1)*100,0)</f>
        <v>1.1102230246251565E-13</v>
      </c>
      <c r="CI38" s="279">
        <f>IFERROR(('Sim_MIP_Of_(IxI)'!CI38/'MIP(IxI)_TFEVP'!CI38-1)*100,0)</f>
        <v>-1.2212453270876722E-13</v>
      </c>
    </row>
    <row r="39" spans="1:87" ht="19.5" x14ac:dyDescent="0.25">
      <c r="A39" s="30"/>
      <c r="B39" s="42" t="s">
        <v>30</v>
      </c>
      <c r="C39" s="43" t="s">
        <v>141</v>
      </c>
      <c r="D39" s="246">
        <f>IFERROR(('Sim_MIP_Of_(IxI)'!D39/'MIP(IxI)_TFEVP'!D39-1)*100,0)</f>
        <v>6.6613381477509392E-14</v>
      </c>
      <c r="E39" s="247">
        <f>IFERROR(('Sim_MIP_Of_(IxI)'!E39/'MIP(IxI)_TFEVP'!E39-1)*100,0)</f>
        <v>-9.9920072216264089E-14</v>
      </c>
      <c r="F39" s="247">
        <f>IFERROR(('Sim_MIP_Of_(IxI)'!F39/'MIP(IxI)_TFEVP'!F39-1)*100,0)</f>
        <v>-8.8817841970012523E-14</v>
      </c>
      <c r="G39" s="247">
        <f>IFERROR(('Sim_MIP_Of_(IxI)'!G39/'MIP(IxI)_TFEVP'!G39-1)*100,0)</f>
        <v>-5.5511151231257827E-14</v>
      </c>
      <c r="H39" s="247">
        <f>IFERROR(('Sim_MIP_Of_(IxI)'!H39/'MIP(IxI)_TFEVP'!H39-1)*100,0)</f>
        <v>-9.9920072216264089E-14</v>
      </c>
      <c r="I39" s="247">
        <f>IFERROR(('Sim_MIP_Of_(IxI)'!I39/'MIP(IxI)_TFEVP'!I39-1)*100,0)</f>
        <v>-3.3306690738754696E-14</v>
      </c>
      <c r="J39" s="247">
        <f>IFERROR(('Sim_MIP_Of_(IxI)'!J39/'MIP(IxI)_TFEVP'!J39-1)*100,0)</f>
        <v>-1.1102230246251565E-13</v>
      </c>
      <c r="K39" s="247">
        <f>IFERROR(('Sim_MIP_Of_(IxI)'!K39/'MIP(IxI)_TFEVP'!K39-1)*100,0)</f>
        <v>-7.7715611723760958E-14</v>
      </c>
      <c r="L39" s="247">
        <f>IFERROR(('Sim_MIP_Of_(IxI)'!L39/'MIP(IxI)_TFEVP'!L39-1)*100,0)</f>
        <v>6.6613381477509392E-14</v>
      </c>
      <c r="M39" s="247">
        <f>IFERROR(('Sim_MIP_Of_(IxI)'!M39/'MIP(IxI)_TFEVP'!M39-1)*100,0)</f>
        <v>-4.4408920985006262E-14</v>
      </c>
      <c r="N39" s="247">
        <f>IFERROR(('Sim_MIP_Of_(IxI)'!N39/'MIP(IxI)_TFEVP'!N39-1)*100,0)</f>
        <v>-3.5527136788005009E-13</v>
      </c>
      <c r="O39" s="247">
        <f>IFERROR(('Sim_MIP_Of_(IxI)'!O39/'MIP(IxI)_TFEVP'!O39-1)*100,0)</f>
        <v>-1.1102230246251565E-13</v>
      </c>
      <c r="P39" s="247">
        <f>IFERROR(('Sim_MIP_Of_(IxI)'!P39/'MIP(IxI)_TFEVP'!P39-1)*100,0)</f>
        <v>-2.4424906541753444E-13</v>
      </c>
      <c r="Q39" s="247">
        <f>IFERROR(('Sim_MIP_Of_(IxI)'!Q39/'MIP(IxI)_TFEVP'!Q39-1)*100,0)</f>
        <v>-2.886579864025407E-13</v>
      </c>
      <c r="R39" s="247">
        <f>IFERROR(('Sim_MIP_Of_(IxI)'!R39/'MIP(IxI)_TFEVP'!R39-1)*100,0)</f>
        <v>-8.8817841970012523E-14</v>
      </c>
      <c r="S39" s="247">
        <f>IFERROR(('Sim_MIP_Of_(IxI)'!S39/'MIP(IxI)_TFEVP'!S39-1)*100,0)</f>
        <v>-2.3314683517128287E-13</v>
      </c>
      <c r="T39" s="247">
        <f>IFERROR(('Sim_MIP_Of_(IxI)'!T39/'MIP(IxI)_TFEVP'!T39-1)*100,0)</f>
        <v>-1.9984014443252818E-13</v>
      </c>
      <c r="U39" s="247">
        <f>IFERROR(('Sim_MIP_Of_(IxI)'!U39/'MIP(IxI)_TFEVP'!U39-1)*100,0)</f>
        <v>-1.5543122344752192E-13</v>
      </c>
      <c r="V39" s="247">
        <f>IFERROR(('Sim_MIP_Of_(IxI)'!V39/'MIP(IxI)_TFEVP'!V39-1)*100,0)</f>
        <v>-4.4408920985006262E-14</v>
      </c>
      <c r="W39" s="247">
        <f>IFERROR(('Sim_MIP_Of_(IxI)'!W39/'MIP(IxI)_TFEVP'!W39-1)*100,0)</f>
        <v>-6.6613381477509392E-14</v>
      </c>
      <c r="X39" s="247">
        <f>IFERROR(('Sim_MIP_Of_(IxI)'!X39/'MIP(IxI)_TFEVP'!X39-1)*100,0)</f>
        <v>-1.5543122344752192E-13</v>
      </c>
      <c r="Y39" s="247">
        <f>IFERROR(('Sim_MIP_Of_(IxI)'!Y39/'MIP(IxI)_TFEVP'!Y39-1)*100,0)</f>
        <v>-4.4408920985006262E-14</v>
      </c>
      <c r="Z39" s="247">
        <f>IFERROR(('Sim_MIP_Of_(IxI)'!Z39/'MIP(IxI)_TFEVP'!Z39-1)*100,0)</f>
        <v>-6.6613381477509392E-14</v>
      </c>
      <c r="AA39" s="247">
        <f>IFERROR(('Sim_MIP_Of_(IxI)'!AA39/'MIP(IxI)_TFEVP'!AA39-1)*100,0)</f>
        <v>4.4408920985006262E-14</v>
      </c>
      <c r="AB39" s="247">
        <f>IFERROR(('Sim_MIP_Of_(IxI)'!AB39/'MIP(IxI)_TFEVP'!AB39-1)*100,0)</f>
        <v>-2.7755575615628914E-13</v>
      </c>
      <c r="AC39" s="247">
        <f>IFERROR(('Sim_MIP_Of_(IxI)'!AC39/'MIP(IxI)_TFEVP'!AC39-1)*100,0)</f>
        <v>-4.4408920985006262E-14</v>
      </c>
      <c r="AD39" s="247">
        <f>IFERROR(('Sim_MIP_Of_(IxI)'!AD39/'MIP(IxI)_TFEVP'!AD39-1)*100,0)</f>
        <v>1.3322676295501878E-13</v>
      </c>
      <c r="AE39" s="247">
        <f>IFERROR(('Sim_MIP_Of_(IxI)'!AE39/'MIP(IxI)_TFEVP'!AE39-1)*100,0)</f>
        <v>-1.6653345369377348E-13</v>
      </c>
      <c r="AF39" s="247">
        <f>IFERROR(('Sim_MIP_Of_(IxI)'!AF39/'MIP(IxI)_TFEVP'!AF39-1)*100,0)</f>
        <v>0</v>
      </c>
      <c r="AG39" s="247">
        <f>IFERROR(('Sim_MIP_Of_(IxI)'!AG39/'MIP(IxI)_TFEVP'!AG39-1)*100,0)</f>
        <v>-4.4408920985006262E-14</v>
      </c>
      <c r="AH39" s="247">
        <f>IFERROR(('Sim_MIP_Of_(IxI)'!AH39/'MIP(IxI)_TFEVP'!AH39-1)*100,0)</f>
        <v>1.1102230246251565E-13</v>
      </c>
      <c r="AI39" s="247">
        <f>IFERROR(('Sim_MIP_Of_(IxI)'!AI39/'MIP(IxI)_TFEVP'!AI39-1)*100,0)</f>
        <v>-2.886579864025407E-13</v>
      </c>
      <c r="AJ39" s="247">
        <f>IFERROR(('Sim_MIP_Of_(IxI)'!AJ39/'MIP(IxI)_TFEVP'!AJ39-1)*100,0)</f>
        <v>0</v>
      </c>
      <c r="AK39" s="247">
        <f>IFERROR(('Sim_MIP_Of_(IxI)'!AK39/'MIP(IxI)_TFEVP'!AK39-1)*100,0)</f>
        <v>-1.3322676295501878E-13</v>
      </c>
      <c r="AL39" s="247">
        <f>IFERROR(('Sim_MIP_Of_(IxI)'!AL39/'MIP(IxI)_TFEVP'!AL39-1)*100,0)</f>
        <v>4.4408920985006262E-14</v>
      </c>
      <c r="AM39" s="247">
        <f>IFERROR(('Sim_MIP_Of_(IxI)'!AM39/'MIP(IxI)_TFEVP'!AM39-1)*100,0)</f>
        <v>-3.3306690738754696E-14</v>
      </c>
      <c r="AN39" s="247">
        <f>IFERROR(('Sim_MIP_Of_(IxI)'!AN39/'MIP(IxI)_TFEVP'!AN39-1)*100,0)</f>
        <v>-2.7755575615628914E-13</v>
      </c>
      <c r="AO39" s="247">
        <f>IFERROR(('Sim_MIP_Of_(IxI)'!AO39/'MIP(IxI)_TFEVP'!AO39-1)*100,0)</f>
        <v>-9.9920072216264089E-14</v>
      </c>
      <c r="AP39" s="247">
        <f>IFERROR(('Sim_MIP_Of_(IxI)'!AP39/'MIP(IxI)_TFEVP'!AP39-1)*100,0)</f>
        <v>-4.4408920985006262E-14</v>
      </c>
      <c r="AQ39" s="247">
        <f>IFERROR(('Sim_MIP_Of_(IxI)'!AQ39/'MIP(IxI)_TFEVP'!AQ39-1)*100,0)</f>
        <v>-1.8873791418627661E-13</v>
      </c>
      <c r="AR39" s="247">
        <f>IFERROR(('Sim_MIP_Of_(IxI)'!AR39/'MIP(IxI)_TFEVP'!AR39-1)*100,0)</f>
        <v>-4.4408920985006262E-14</v>
      </c>
      <c r="AS39" s="247">
        <f>IFERROR(('Sim_MIP_Of_(IxI)'!AS39/'MIP(IxI)_TFEVP'!AS39-1)*100,0)</f>
        <v>-7.7715611723760958E-14</v>
      </c>
      <c r="AT39" s="247">
        <f>IFERROR(('Sim_MIP_Of_(IxI)'!AT39/'MIP(IxI)_TFEVP'!AT39-1)*100,0)</f>
        <v>2.2204460492503131E-14</v>
      </c>
      <c r="AU39" s="247">
        <f>IFERROR(('Sim_MIP_Of_(IxI)'!AU39/'MIP(IxI)_TFEVP'!AU39-1)*100,0)</f>
        <v>-8.8817841970012523E-14</v>
      </c>
      <c r="AV39" s="247">
        <f>IFERROR(('Sim_MIP_Of_(IxI)'!AV39/'MIP(IxI)_TFEVP'!AV39-1)*100,0)</f>
        <v>4.2188474935755949E-13</v>
      </c>
      <c r="AW39" s="247">
        <f>IFERROR(('Sim_MIP_Of_(IxI)'!AW39/'MIP(IxI)_TFEVP'!AW39-1)*100,0)</f>
        <v>-1.3322676295501878E-13</v>
      </c>
      <c r="AX39" s="247">
        <f>IFERROR(('Sim_MIP_Of_(IxI)'!AX39/'MIP(IxI)_TFEVP'!AX39-1)*100,0)</f>
        <v>-4.4408920985006262E-14</v>
      </c>
      <c r="AY39" s="247">
        <f>IFERROR(('Sim_MIP_Of_(IxI)'!AY39/'MIP(IxI)_TFEVP'!AY39-1)*100,0)</f>
        <v>-7.7715611723760958E-14</v>
      </c>
      <c r="AZ39" s="247">
        <f>IFERROR(('Sim_MIP_Of_(IxI)'!AZ39/'MIP(IxI)_TFEVP'!AZ39-1)*100,0)</f>
        <v>-1.6653345369377348E-13</v>
      </c>
      <c r="BA39" s="247">
        <f>IFERROR(('Sim_MIP_Of_(IxI)'!BA39/'MIP(IxI)_TFEVP'!BA39-1)*100,0)</f>
        <v>-1.6653345369377348E-13</v>
      </c>
      <c r="BB39" s="247">
        <f>IFERROR(('Sim_MIP_Of_(IxI)'!BB39/'MIP(IxI)_TFEVP'!BB39-1)*100,0)</f>
        <v>-1.1102230246251565E-13</v>
      </c>
      <c r="BC39" s="247">
        <f>IFERROR(('Sim_MIP_Of_(IxI)'!BC39/'MIP(IxI)_TFEVP'!BC39-1)*100,0)</f>
        <v>-6.6613381477509392E-14</v>
      </c>
      <c r="BD39" s="247">
        <f>IFERROR(('Sim_MIP_Of_(IxI)'!BD39/'MIP(IxI)_TFEVP'!BD39-1)*100,0)</f>
        <v>-9.9920072216264089E-14</v>
      </c>
      <c r="BE39" s="247">
        <f>IFERROR(('Sim_MIP_Of_(IxI)'!BE39/'MIP(IxI)_TFEVP'!BE39-1)*100,0)</f>
        <v>-1.9984014443252818E-13</v>
      </c>
      <c r="BF39" s="247">
        <f>IFERROR(('Sim_MIP_Of_(IxI)'!BF39/'MIP(IxI)_TFEVP'!BF39-1)*100,0)</f>
        <v>-4.4408920985006262E-14</v>
      </c>
      <c r="BG39" s="247">
        <f>IFERROR(('Sim_MIP_Of_(IxI)'!BG39/'MIP(IxI)_TFEVP'!BG39-1)*100,0)</f>
        <v>4.4408920985006262E-13</v>
      </c>
      <c r="BH39" s="247">
        <f>IFERROR(('Sim_MIP_Of_(IxI)'!BH39/'MIP(IxI)_TFEVP'!BH39-1)*100,0)</f>
        <v>-8.8817841970012523E-14</v>
      </c>
      <c r="BI39" s="247">
        <f>IFERROR(('Sim_MIP_Of_(IxI)'!BI39/'MIP(IxI)_TFEVP'!BI39-1)*100,0)</f>
        <v>-1.8873791418627661E-13</v>
      </c>
      <c r="BJ39" s="247">
        <f>IFERROR(('Sim_MIP_Of_(IxI)'!BJ39/'MIP(IxI)_TFEVP'!BJ39-1)*100,0)</f>
        <v>-7.7715611723760958E-14</v>
      </c>
      <c r="BK39" s="247">
        <f>IFERROR(('Sim_MIP_Of_(IxI)'!BK39/'MIP(IxI)_TFEVP'!BK39-1)*100,0)</f>
        <v>-1.2212453270876722E-13</v>
      </c>
      <c r="BL39" s="247">
        <f>IFERROR(('Sim_MIP_Of_(IxI)'!BL39/'MIP(IxI)_TFEVP'!BL39-1)*100,0)</f>
        <v>-9.9920072216264089E-14</v>
      </c>
      <c r="BM39" s="247">
        <f>IFERROR(('Sim_MIP_Of_(IxI)'!BM39/'MIP(IxI)_TFEVP'!BM39-1)*100,0)</f>
        <v>-9.9920072216264089E-14</v>
      </c>
      <c r="BN39" s="247">
        <f>IFERROR(('Sim_MIP_Of_(IxI)'!BN39/'MIP(IxI)_TFEVP'!BN39-1)*100,0)</f>
        <v>-3.3306690738754696E-13</v>
      </c>
      <c r="BO39" s="247">
        <f>IFERROR(('Sim_MIP_Of_(IxI)'!BO39/'MIP(IxI)_TFEVP'!BO39-1)*100,0)</f>
        <v>-2.2204460492503131E-14</v>
      </c>
      <c r="BP39" s="247">
        <f>IFERROR(('Sim_MIP_Of_(IxI)'!BP39/'MIP(IxI)_TFEVP'!BP39-1)*100,0)</f>
        <v>-1.5543122344752192E-13</v>
      </c>
      <c r="BQ39" s="247">
        <f>IFERROR(('Sim_MIP_Of_(IxI)'!BQ39/'MIP(IxI)_TFEVP'!BQ39-1)*100,0)</f>
        <v>-3.8857805861880479E-13</v>
      </c>
      <c r="BR39" s="247">
        <f>IFERROR(('Sim_MIP_Of_(IxI)'!BR39/'MIP(IxI)_TFEVP'!BR39-1)*100,0)</f>
        <v>-6.6613381477509392E-14</v>
      </c>
      <c r="BS39" s="247">
        <f>IFERROR(('Sim_MIP_Of_(IxI)'!BS39/'MIP(IxI)_TFEVP'!BS39-1)*100,0)</f>
        <v>-7.7715611723760958E-14</v>
      </c>
      <c r="BT39" s="247">
        <f>IFERROR(('Sim_MIP_Of_(IxI)'!BT39/'MIP(IxI)_TFEVP'!BT39-1)*100,0)</f>
        <v>-9.9920072216264089E-14</v>
      </c>
      <c r="BU39" s="247">
        <f>IFERROR(('Sim_MIP_Of_(IxI)'!BU39/'MIP(IxI)_TFEVP'!BU39-1)*100,0)</f>
        <v>-1.2212453270876722E-13</v>
      </c>
      <c r="BV39" s="247">
        <f>IFERROR(('Sim_MIP_Of_(IxI)'!BV39/'MIP(IxI)_TFEVP'!BV39-1)*100,0)</f>
        <v>-1.3322676295501878E-13</v>
      </c>
      <c r="BW39" s="247">
        <f>IFERROR(('Sim_MIP_Of_(IxI)'!BW39/'MIP(IxI)_TFEVP'!BW39-1)*100,0)</f>
        <v>-5.5511151231257827E-14</v>
      </c>
      <c r="BX39" s="247">
        <f>IFERROR(('Sim_MIP_Of_(IxI)'!BX39/'MIP(IxI)_TFEVP'!BX39-1)*100,0)</f>
        <v>-1.2212453270876722E-13</v>
      </c>
      <c r="BY39" s="247">
        <f>IFERROR(('Sim_MIP_Of_(IxI)'!BY39/'MIP(IxI)_TFEVP'!BY39-1)*100,0)</f>
        <v>-2.1094237467877974E-13</v>
      </c>
      <c r="BZ39" s="247">
        <f>IFERROR(('Sim_MIP_Of_(IxI)'!BZ39/'MIP(IxI)_TFEVP'!BZ39-1)*100,0)</f>
        <v>-1.1102230246251565E-13</v>
      </c>
      <c r="CA39" s="265">
        <f>IFERROR(('Sim_MIP_Of_(IxI)'!CA39/'MIP(IxI)_TFEVP'!CA39-1)*100,0)</f>
        <v>0</v>
      </c>
      <c r="CB39" s="256">
        <f>IFERROR(('Sim_MIP_Of_(IxI)'!CB39/'MIP(IxI)_TFEVP'!CB39-1)*100,0)</f>
        <v>-2.886579864025407E-13</v>
      </c>
      <c r="CC39" s="246">
        <f>IFERROR(('Sim_MIP_Of_(IxI)'!CC39/'MIP(IxI)_TFEVP'!CC39-1)*100,0)</f>
        <v>-9.9920072216264089E-14</v>
      </c>
      <c r="CD39" s="247">
        <f>IFERROR(('Sim_MIP_Of_(IxI)'!CD39/'MIP(IxI)_TFEVP'!CD39-1)*100,0)</f>
        <v>0</v>
      </c>
      <c r="CE39" s="247">
        <f>IFERROR(('Sim_MIP_Of_(IxI)'!CE39/'MIP(IxI)_TFEVP'!CE39-1)*100,0)</f>
        <v>0</v>
      </c>
      <c r="CF39" s="247">
        <f>IFERROR(('Sim_MIP_Of_(IxI)'!CF39/'MIP(IxI)_TFEVP'!CF39-1)*100,0)</f>
        <v>-3.3306690738754696E-14</v>
      </c>
      <c r="CG39" s="247">
        <f>IFERROR(('Sim_MIP_Of_(IxI)'!CG39/'MIP(IxI)_TFEVP'!CG39-1)*100,0)</f>
        <v>-1.4432899320127035E-13</v>
      </c>
      <c r="CH39" s="248">
        <f>IFERROR(('Sim_MIP_Of_(IxI)'!CH39/'MIP(IxI)_TFEVP'!CH39-1)*100,0)</f>
        <v>-2.2204460492503131E-14</v>
      </c>
      <c r="CI39" s="279">
        <f>IFERROR(('Sim_MIP_Of_(IxI)'!CI39/'MIP(IxI)_TFEVP'!CI39-1)*100,0)</f>
        <v>-1.1102230246251565E-13</v>
      </c>
    </row>
    <row r="40" spans="1:87" ht="19.5" x14ac:dyDescent="0.25">
      <c r="A40" s="30"/>
      <c r="B40" s="42" t="s">
        <v>31</v>
      </c>
      <c r="C40" s="43" t="s">
        <v>142</v>
      </c>
      <c r="D40" s="246">
        <f>IFERROR(('Sim_MIP_Of_(IxI)'!D40/'MIP(IxI)_TFEVP'!D40-1)*100,0)</f>
        <v>2.2204460492503131E-14</v>
      </c>
      <c r="E40" s="247">
        <f>IFERROR(('Sim_MIP_Of_(IxI)'!E40/'MIP(IxI)_TFEVP'!E40-1)*100,0)</f>
        <v>8.8817841970012523E-14</v>
      </c>
      <c r="F40" s="247">
        <f>IFERROR(('Sim_MIP_Of_(IxI)'!F40/'MIP(IxI)_TFEVP'!F40-1)*100,0)</f>
        <v>5.1070259132757201E-13</v>
      </c>
      <c r="G40" s="247">
        <f>IFERROR(('Sim_MIP_Of_(IxI)'!G40/'MIP(IxI)_TFEVP'!G40-1)*100,0)</f>
        <v>3.3306690738754696E-13</v>
      </c>
      <c r="H40" s="247">
        <f>IFERROR(('Sim_MIP_Of_(IxI)'!H40/'MIP(IxI)_TFEVP'!H40-1)*100,0)</f>
        <v>2.6645352591003757E-13</v>
      </c>
      <c r="I40" s="247">
        <f>IFERROR(('Sim_MIP_Of_(IxI)'!I40/'MIP(IxI)_TFEVP'!I40-1)*100,0)</f>
        <v>2.2204460492503131E-13</v>
      </c>
      <c r="J40" s="247">
        <f>IFERROR(('Sim_MIP_Of_(IxI)'!J40/'MIP(IxI)_TFEVP'!J40-1)*100,0)</f>
        <v>3.3306690738754696E-13</v>
      </c>
      <c r="K40" s="247">
        <f>IFERROR(('Sim_MIP_Of_(IxI)'!K40/'MIP(IxI)_TFEVP'!K40-1)*100,0)</f>
        <v>8.2156503822261584E-13</v>
      </c>
      <c r="L40" s="247">
        <f>IFERROR(('Sim_MIP_Of_(IxI)'!L40/'MIP(IxI)_TFEVP'!L40-1)*100,0)</f>
        <v>1.7763568394002505E-13</v>
      </c>
      <c r="M40" s="247">
        <f>IFERROR(('Sim_MIP_Of_(IxI)'!M40/'MIP(IxI)_TFEVP'!M40-1)*100,0)</f>
        <v>1.3322676295501878E-13</v>
      </c>
      <c r="N40" s="247">
        <f>IFERROR(('Sim_MIP_Of_(IxI)'!N40/'MIP(IxI)_TFEVP'!N40-1)*100,0)</f>
        <v>2.2204460492503131E-14</v>
      </c>
      <c r="O40" s="247">
        <f>IFERROR(('Sim_MIP_Of_(IxI)'!O40/'MIP(IxI)_TFEVP'!O40-1)*100,0)</f>
        <v>7.5495165674510645E-13</v>
      </c>
      <c r="P40" s="247">
        <f>IFERROR(('Sim_MIP_Of_(IxI)'!P40/'MIP(IxI)_TFEVP'!P40-1)*100,0)</f>
        <v>6.6613381477509392E-14</v>
      </c>
      <c r="Q40" s="247">
        <f>IFERROR(('Sim_MIP_Of_(IxI)'!Q40/'MIP(IxI)_TFEVP'!Q40-1)*100,0)</f>
        <v>1.1102230246251565E-13</v>
      </c>
      <c r="R40" s="247">
        <f>IFERROR(('Sim_MIP_Of_(IxI)'!R40/'MIP(IxI)_TFEVP'!R40-1)*100,0)</f>
        <v>1.9984014443252818E-13</v>
      </c>
      <c r="S40" s="247">
        <f>IFERROR(('Sim_MIP_Of_(IxI)'!S40/'MIP(IxI)_TFEVP'!S40-1)*100,0)</f>
        <v>2.2204460492503131E-13</v>
      </c>
      <c r="T40" s="247">
        <f>IFERROR(('Sim_MIP_Of_(IxI)'!T40/'MIP(IxI)_TFEVP'!T40-1)*100,0)</f>
        <v>1.5543122344752192E-13</v>
      </c>
      <c r="U40" s="247">
        <f>IFERROR(('Sim_MIP_Of_(IxI)'!U40/'MIP(IxI)_TFEVP'!U40-1)*100,0)</f>
        <v>1.7763568394002505E-13</v>
      </c>
      <c r="V40" s="247">
        <f>IFERROR(('Sim_MIP_Of_(IxI)'!V40/'MIP(IxI)_TFEVP'!V40-1)*100,0)</f>
        <v>-2.9976021664879227E-13</v>
      </c>
      <c r="W40" s="247">
        <f>IFERROR(('Sim_MIP_Of_(IxI)'!W40/'MIP(IxI)_TFEVP'!W40-1)*100,0)</f>
        <v>1.1102230246251565E-13</v>
      </c>
      <c r="X40" s="247">
        <f>IFERROR(('Sim_MIP_Of_(IxI)'!X40/'MIP(IxI)_TFEVP'!X40-1)*100,0)</f>
        <v>2.6645352591003757E-13</v>
      </c>
      <c r="Y40" s="247">
        <f>IFERROR(('Sim_MIP_Of_(IxI)'!Y40/'MIP(IxI)_TFEVP'!Y40-1)*100,0)</f>
        <v>8.8817841970012523E-14</v>
      </c>
      <c r="Z40" s="247">
        <f>IFERROR(('Sim_MIP_Of_(IxI)'!Z40/'MIP(IxI)_TFEVP'!Z40-1)*100,0)</f>
        <v>1.5543122344752192E-13</v>
      </c>
      <c r="AA40" s="247">
        <f>IFERROR(('Sim_MIP_Of_(IxI)'!AA40/'MIP(IxI)_TFEVP'!AA40-1)*100,0)</f>
        <v>2.2204460492503131E-14</v>
      </c>
      <c r="AB40" s="247">
        <f>IFERROR(('Sim_MIP_Of_(IxI)'!AB40/'MIP(IxI)_TFEVP'!AB40-1)*100,0)</f>
        <v>2.4424906541753444E-13</v>
      </c>
      <c r="AC40" s="247">
        <f>IFERROR(('Sim_MIP_Of_(IxI)'!AC40/'MIP(IxI)_TFEVP'!AC40-1)*100,0)</f>
        <v>1.5543122344752192E-13</v>
      </c>
      <c r="AD40" s="247">
        <f>IFERROR(('Sim_MIP_Of_(IxI)'!AD40/'MIP(IxI)_TFEVP'!AD40-1)*100,0)</f>
        <v>1.9984014443252818E-13</v>
      </c>
      <c r="AE40" s="247">
        <f>IFERROR(('Sim_MIP_Of_(IxI)'!AE40/'MIP(IxI)_TFEVP'!AE40-1)*100,0)</f>
        <v>1.7763568394002505E-13</v>
      </c>
      <c r="AF40" s="247">
        <f>IFERROR(('Sim_MIP_Of_(IxI)'!AF40/'MIP(IxI)_TFEVP'!AF40-1)*100,0)</f>
        <v>4.2188474935755949E-13</v>
      </c>
      <c r="AG40" s="247">
        <f>IFERROR(('Sim_MIP_Of_(IxI)'!AG40/'MIP(IxI)_TFEVP'!AG40-1)*100,0)</f>
        <v>1.1102230246251565E-13</v>
      </c>
      <c r="AH40" s="247">
        <f>IFERROR(('Sim_MIP_Of_(IxI)'!AH40/'MIP(IxI)_TFEVP'!AH40-1)*100,0)</f>
        <v>-6.6613381477509392E-14</v>
      </c>
      <c r="AI40" s="247">
        <f>IFERROR(('Sim_MIP_Of_(IxI)'!AI40/'MIP(IxI)_TFEVP'!AI40-1)*100,0)</f>
        <v>-1.6653345369377348E-13</v>
      </c>
      <c r="AJ40" s="247">
        <f>IFERROR(('Sim_MIP_Of_(IxI)'!AJ40/'MIP(IxI)_TFEVP'!AJ40-1)*100,0)</f>
        <v>0</v>
      </c>
      <c r="AK40" s="247">
        <f>IFERROR(('Sim_MIP_Of_(IxI)'!AK40/'MIP(IxI)_TFEVP'!AK40-1)*100,0)</f>
        <v>5.9952043329758453E-13</v>
      </c>
      <c r="AL40" s="247">
        <f>IFERROR(('Sim_MIP_Of_(IxI)'!AL40/'MIP(IxI)_TFEVP'!AL40-1)*100,0)</f>
        <v>3.7747582837255322E-13</v>
      </c>
      <c r="AM40" s="247">
        <f>IFERROR(('Sim_MIP_Of_(IxI)'!AM40/'MIP(IxI)_TFEVP'!AM40-1)*100,0)</f>
        <v>2.4424906541753444E-13</v>
      </c>
      <c r="AN40" s="247">
        <f>IFERROR(('Sim_MIP_Of_(IxI)'!AN40/'MIP(IxI)_TFEVP'!AN40-1)*100,0)</f>
        <v>3.9968028886505635E-13</v>
      </c>
      <c r="AO40" s="247">
        <f>IFERROR(('Sim_MIP_Of_(IxI)'!AO40/'MIP(IxI)_TFEVP'!AO40-1)*100,0)</f>
        <v>4.8849813083506888E-13</v>
      </c>
      <c r="AP40" s="247">
        <f>IFERROR(('Sim_MIP_Of_(IxI)'!AP40/'MIP(IxI)_TFEVP'!AP40-1)*100,0)</f>
        <v>1.7763568394002505E-13</v>
      </c>
      <c r="AQ40" s="247">
        <f>IFERROR(('Sim_MIP_Of_(IxI)'!AQ40/'MIP(IxI)_TFEVP'!AQ40-1)*100,0)</f>
        <v>2.6645352591003757E-13</v>
      </c>
      <c r="AR40" s="247">
        <f>IFERROR(('Sim_MIP_Of_(IxI)'!AR40/'MIP(IxI)_TFEVP'!AR40-1)*100,0)</f>
        <v>1.7763568394002505E-13</v>
      </c>
      <c r="AS40" s="247">
        <f>IFERROR(('Sim_MIP_Of_(IxI)'!AS40/'MIP(IxI)_TFEVP'!AS40-1)*100,0)</f>
        <v>2.4424906541753444E-13</v>
      </c>
      <c r="AT40" s="247">
        <f>IFERROR(('Sim_MIP_Of_(IxI)'!AT40/'MIP(IxI)_TFEVP'!AT40-1)*100,0)</f>
        <v>3.5527136788005009E-13</v>
      </c>
      <c r="AU40" s="247">
        <f>IFERROR(('Sim_MIP_Of_(IxI)'!AU40/'MIP(IxI)_TFEVP'!AU40-1)*100,0)</f>
        <v>2.886579864025407E-13</v>
      </c>
      <c r="AV40" s="247">
        <f>IFERROR(('Sim_MIP_Of_(IxI)'!AV40/'MIP(IxI)_TFEVP'!AV40-1)*100,0)</f>
        <v>6.6613381477509392E-14</v>
      </c>
      <c r="AW40" s="247">
        <f>IFERROR(('Sim_MIP_Of_(IxI)'!AW40/'MIP(IxI)_TFEVP'!AW40-1)*100,0)</f>
        <v>1.3322676295501878E-13</v>
      </c>
      <c r="AX40" s="247">
        <f>IFERROR(('Sim_MIP_Of_(IxI)'!AX40/'MIP(IxI)_TFEVP'!AX40-1)*100,0)</f>
        <v>-2.2204460492503131E-14</v>
      </c>
      <c r="AY40" s="247">
        <f>IFERROR(('Sim_MIP_Of_(IxI)'!AY40/'MIP(IxI)_TFEVP'!AY40-1)*100,0)</f>
        <v>3.5527136788005009E-13</v>
      </c>
      <c r="AZ40" s="247">
        <f>IFERROR(('Sim_MIP_Of_(IxI)'!AZ40/'MIP(IxI)_TFEVP'!AZ40-1)*100,0)</f>
        <v>2.4424906541753444E-13</v>
      </c>
      <c r="BA40" s="247">
        <f>IFERROR(('Sim_MIP_Of_(IxI)'!BA40/'MIP(IxI)_TFEVP'!BA40-1)*100,0)</f>
        <v>1.1102230246251565E-13</v>
      </c>
      <c r="BB40" s="247">
        <f>IFERROR(('Sim_MIP_Of_(IxI)'!BB40/'MIP(IxI)_TFEVP'!BB40-1)*100,0)</f>
        <v>1.9984014443252818E-13</v>
      </c>
      <c r="BC40" s="247">
        <f>IFERROR(('Sim_MIP_Of_(IxI)'!BC40/'MIP(IxI)_TFEVP'!BC40-1)*100,0)</f>
        <v>8.8817841970012523E-14</v>
      </c>
      <c r="BD40" s="247">
        <f>IFERROR(('Sim_MIP_Of_(IxI)'!BD40/'MIP(IxI)_TFEVP'!BD40-1)*100,0)</f>
        <v>2.2204460492503131E-13</v>
      </c>
      <c r="BE40" s="247">
        <f>IFERROR(('Sim_MIP_Of_(IxI)'!BE40/'MIP(IxI)_TFEVP'!BE40-1)*100,0)</f>
        <v>5.3290705182007514E-13</v>
      </c>
      <c r="BF40" s="247">
        <f>IFERROR(('Sim_MIP_Of_(IxI)'!BF40/'MIP(IxI)_TFEVP'!BF40-1)*100,0)</f>
        <v>4.2188474935755949E-13</v>
      </c>
      <c r="BG40" s="247">
        <f>IFERROR(('Sim_MIP_Of_(IxI)'!BG40/'MIP(IxI)_TFEVP'!BG40-1)*100,0)</f>
        <v>4.4408920985006262E-13</v>
      </c>
      <c r="BH40" s="247">
        <f>IFERROR(('Sim_MIP_Of_(IxI)'!BH40/'MIP(IxI)_TFEVP'!BH40-1)*100,0)</f>
        <v>3.9968028886505635E-13</v>
      </c>
      <c r="BI40" s="247">
        <f>IFERROR(('Sim_MIP_Of_(IxI)'!BI40/'MIP(IxI)_TFEVP'!BI40-1)*100,0)</f>
        <v>1.1102230246251565E-13</v>
      </c>
      <c r="BJ40" s="247">
        <f>IFERROR(('Sim_MIP_Of_(IxI)'!BJ40/'MIP(IxI)_TFEVP'!BJ40-1)*100,0)</f>
        <v>1.3322676295501878E-13</v>
      </c>
      <c r="BK40" s="247">
        <f>IFERROR(('Sim_MIP_Of_(IxI)'!BK40/'MIP(IxI)_TFEVP'!BK40-1)*100,0)</f>
        <v>-1.8873791418627661E-13</v>
      </c>
      <c r="BL40" s="247">
        <f>IFERROR(('Sim_MIP_Of_(IxI)'!BL40/'MIP(IxI)_TFEVP'!BL40-1)*100,0)</f>
        <v>3.9968028886505635E-13</v>
      </c>
      <c r="BM40" s="247">
        <f>IFERROR(('Sim_MIP_Of_(IxI)'!BM40/'MIP(IxI)_TFEVP'!BM40-1)*100,0)</f>
        <v>3.3306690738754696E-13</v>
      </c>
      <c r="BN40" s="247">
        <f>IFERROR(('Sim_MIP_Of_(IxI)'!BN40/'MIP(IxI)_TFEVP'!BN40-1)*100,0)</f>
        <v>-1.4432899320127035E-13</v>
      </c>
      <c r="BO40" s="247">
        <f>IFERROR(('Sim_MIP_Of_(IxI)'!BO40/'MIP(IxI)_TFEVP'!BO40-1)*100,0)</f>
        <v>6.8833827526759706E-13</v>
      </c>
      <c r="BP40" s="247">
        <f>IFERROR(('Sim_MIP_Of_(IxI)'!BP40/'MIP(IxI)_TFEVP'!BP40-1)*100,0)</f>
        <v>8.8817841970012523E-14</v>
      </c>
      <c r="BQ40" s="247">
        <f>IFERROR(('Sim_MIP_Of_(IxI)'!BQ40/'MIP(IxI)_TFEVP'!BQ40-1)*100,0)</f>
        <v>1.1102230246251565E-13</v>
      </c>
      <c r="BR40" s="247">
        <f>IFERROR(('Sim_MIP_Of_(IxI)'!BR40/'MIP(IxI)_TFEVP'!BR40-1)*100,0)</f>
        <v>2.4424906541753444E-13</v>
      </c>
      <c r="BS40" s="247">
        <f>IFERROR(('Sim_MIP_Of_(IxI)'!BS40/'MIP(IxI)_TFEVP'!BS40-1)*100,0)</f>
        <v>3.1086244689504383E-13</v>
      </c>
      <c r="BT40" s="247">
        <f>IFERROR(('Sim_MIP_Of_(IxI)'!BT40/'MIP(IxI)_TFEVP'!BT40-1)*100,0)</f>
        <v>4.4408920985006262E-14</v>
      </c>
      <c r="BU40" s="247">
        <f>IFERROR(('Sim_MIP_Of_(IxI)'!BU40/'MIP(IxI)_TFEVP'!BU40-1)*100,0)</f>
        <v>-4.4408920985006262E-14</v>
      </c>
      <c r="BV40" s="247">
        <f>IFERROR(('Sim_MIP_Of_(IxI)'!BV40/'MIP(IxI)_TFEVP'!BV40-1)*100,0)</f>
        <v>2.4424906541753444E-13</v>
      </c>
      <c r="BW40" s="247">
        <f>IFERROR(('Sim_MIP_Of_(IxI)'!BW40/'MIP(IxI)_TFEVP'!BW40-1)*100,0)</f>
        <v>8.8817841970012523E-14</v>
      </c>
      <c r="BX40" s="247">
        <f>IFERROR(('Sim_MIP_Of_(IxI)'!BX40/'MIP(IxI)_TFEVP'!BX40-1)*100,0)</f>
        <v>1.1102230246251565E-13</v>
      </c>
      <c r="BY40" s="247">
        <f>IFERROR(('Sim_MIP_Of_(IxI)'!BY40/'MIP(IxI)_TFEVP'!BY40-1)*100,0)</f>
        <v>8.8817841970012523E-14</v>
      </c>
      <c r="BZ40" s="247">
        <f>IFERROR(('Sim_MIP_Of_(IxI)'!BZ40/'MIP(IxI)_TFEVP'!BZ40-1)*100,0)</f>
        <v>5.9952043329758453E-13</v>
      </c>
      <c r="CA40" s="265">
        <f>IFERROR(('Sim_MIP_Of_(IxI)'!CA40/'MIP(IxI)_TFEVP'!CA40-1)*100,0)</f>
        <v>0</v>
      </c>
      <c r="CB40" s="256">
        <f>IFERROR(('Sim_MIP_Of_(IxI)'!CB40/'MIP(IxI)_TFEVP'!CB40-1)*100,0)</f>
        <v>3.3306690738754696E-13</v>
      </c>
      <c r="CC40" s="246">
        <f>IFERROR(('Sim_MIP_Of_(IxI)'!CC40/'MIP(IxI)_TFEVP'!CC40-1)*100,0)</f>
        <v>2.886579864025407E-13</v>
      </c>
      <c r="CD40" s="247">
        <f>IFERROR(('Sim_MIP_Of_(IxI)'!CD40/'MIP(IxI)_TFEVP'!CD40-1)*100,0)</f>
        <v>0</v>
      </c>
      <c r="CE40" s="247">
        <f>IFERROR(('Sim_MIP_Of_(IxI)'!CE40/'MIP(IxI)_TFEVP'!CE40-1)*100,0)</f>
        <v>0</v>
      </c>
      <c r="CF40" s="247">
        <f>IFERROR(('Sim_MIP_Of_(IxI)'!CF40/'MIP(IxI)_TFEVP'!CF40-1)*100,0)</f>
        <v>1.3322676295501878E-13</v>
      </c>
      <c r="CG40" s="247">
        <f>IFERROR(('Sim_MIP_Of_(IxI)'!CG40/'MIP(IxI)_TFEVP'!CG40-1)*100,0)</f>
        <v>1.5543122344752192E-13</v>
      </c>
      <c r="CH40" s="248">
        <f>IFERROR(('Sim_MIP_Of_(IxI)'!CH40/'MIP(IxI)_TFEVP'!CH40-1)*100,0)</f>
        <v>1.1102230246251565E-13</v>
      </c>
      <c r="CI40" s="279">
        <f>IFERROR(('Sim_MIP_Of_(IxI)'!CI40/'MIP(IxI)_TFEVP'!CI40-1)*100,0)</f>
        <v>1.9984014443252818E-13</v>
      </c>
    </row>
    <row r="41" spans="1:87" ht="19.5" x14ac:dyDescent="0.25">
      <c r="A41" s="30"/>
      <c r="B41" s="42" t="s">
        <v>32</v>
      </c>
      <c r="C41" s="43" t="s">
        <v>143</v>
      </c>
      <c r="D41" s="246">
        <f>IFERROR(('Sim_MIP_Of_(IxI)'!D41/'MIP(IxI)_TFEVP'!D41-1)*100,0)</f>
        <v>0</v>
      </c>
      <c r="E41" s="247">
        <f>IFERROR(('Sim_MIP_Of_(IxI)'!E41/'MIP(IxI)_TFEVP'!E41-1)*100,0)</f>
        <v>0</v>
      </c>
      <c r="F41" s="247">
        <f>IFERROR(('Sim_MIP_Of_(IxI)'!F41/'MIP(IxI)_TFEVP'!F41-1)*100,0)</f>
        <v>0</v>
      </c>
      <c r="G41" s="247">
        <f>IFERROR(('Sim_MIP_Of_(IxI)'!G41/'MIP(IxI)_TFEVP'!G41-1)*100,0)</f>
        <v>0</v>
      </c>
      <c r="H41" s="247">
        <f>IFERROR(('Sim_MIP_Of_(IxI)'!H41/'MIP(IxI)_TFEVP'!H41-1)*100,0)</f>
        <v>0</v>
      </c>
      <c r="I41" s="247">
        <f>IFERROR(('Sim_MIP_Of_(IxI)'!I41/'MIP(IxI)_TFEVP'!I41-1)*100,0)</f>
        <v>0</v>
      </c>
      <c r="J41" s="247">
        <f>IFERROR(('Sim_MIP_Of_(IxI)'!J41/'MIP(IxI)_TFEVP'!J41-1)*100,0)</f>
        <v>0</v>
      </c>
      <c r="K41" s="247">
        <f>IFERROR(('Sim_MIP_Of_(IxI)'!K41/'MIP(IxI)_TFEVP'!K41-1)*100,0)</f>
        <v>0</v>
      </c>
      <c r="L41" s="247">
        <f>IFERROR(('Sim_MIP_Of_(IxI)'!L41/'MIP(IxI)_TFEVP'!L41-1)*100,0)</f>
        <v>0</v>
      </c>
      <c r="M41" s="247">
        <f>IFERROR(('Sim_MIP_Of_(IxI)'!M41/'MIP(IxI)_TFEVP'!M41-1)*100,0)</f>
        <v>0</v>
      </c>
      <c r="N41" s="247">
        <f>IFERROR(('Sim_MIP_Of_(IxI)'!N41/'MIP(IxI)_TFEVP'!N41-1)*100,0)</f>
        <v>0</v>
      </c>
      <c r="O41" s="247">
        <f>IFERROR(('Sim_MIP_Of_(IxI)'!O41/'MIP(IxI)_TFEVP'!O41-1)*100,0)</f>
        <v>0</v>
      </c>
      <c r="P41" s="247">
        <f>IFERROR(('Sim_MIP_Of_(IxI)'!P41/'MIP(IxI)_TFEVP'!P41-1)*100,0)</f>
        <v>0</v>
      </c>
      <c r="Q41" s="247">
        <f>IFERROR(('Sim_MIP_Of_(IxI)'!Q41/'MIP(IxI)_TFEVP'!Q41-1)*100,0)</f>
        <v>0</v>
      </c>
      <c r="R41" s="247">
        <f>IFERROR(('Sim_MIP_Of_(IxI)'!R41/'MIP(IxI)_TFEVP'!R41-1)*100,0)</f>
        <v>0</v>
      </c>
      <c r="S41" s="247">
        <f>IFERROR(('Sim_MIP_Of_(IxI)'!S41/'MIP(IxI)_TFEVP'!S41-1)*100,0)</f>
        <v>0</v>
      </c>
      <c r="T41" s="247">
        <f>IFERROR(('Sim_MIP_Of_(IxI)'!T41/'MIP(IxI)_TFEVP'!T41-1)*100,0)</f>
        <v>0</v>
      </c>
      <c r="U41" s="247">
        <f>IFERROR(('Sim_MIP_Of_(IxI)'!U41/'MIP(IxI)_TFEVP'!U41-1)*100,0)</f>
        <v>0</v>
      </c>
      <c r="V41" s="247">
        <f>IFERROR(('Sim_MIP_Of_(IxI)'!V41/'MIP(IxI)_TFEVP'!V41-1)*100,0)</f>
        <v>0</v>
      </c>
      <c r="W41" s="247">
        <f>IFERROR(('Sim_MIP_Of_(IxI)'!W41/'MIP(IxI)_TFEVP'!W41-1)*100,0)</f>
        <v>0</v>
      </c>
      <c r="X41" s="247">
        <f>IFERROR(('Sim_MIP_Of_(IxI)'!X41/'MIP(IxI)_TFEVP'!X41-1)*100,0)</f>
        <v>0</v>
      </c>
      <c r="Y41" s="247">
        <f>IFERROR(('Sim_MIP_Of_(IxI)'!Y41/'MIP(IxI)_TFEVP'!Y41-1)*100,0)</f>
        <v>0</v>
      </c>
      <c r="Z41" s="247">
        <f>IFERROR(('Sim_MIP_Of_(IxI)'!Z41/'MIP(IxI)_TFEVP'!Z41-1)*100,0)</f>
        <v>0</v>
      </c>
      <c r="AA41" s="247">
        <f>IFERROR(('Sim_MIP_Of_(IxI)'!AA41/'MIP(IxI)_TFEVP'!AA41-1)*100,0)</f>
        <v>0</v>
      </c>
      <c r="AB41" s="247">
        <f>IFERROR(('Sim_MIP_Of_(IxI)'!AB41/'MIP(IxI)_TFEVP'!AB41-1)*100,0)</f>
        <v>0</v>
      </c>
      <c r="AC41" s="247">
        <f>IFERROR(('Sim_MIP_Of_(IxI)'!AC41/'MIP(IxI)_TFEVP'!AC41-1)*100,0)</f>
        <v>0</v>
      </c>
      <c r="AD41" s="247">
        <f>IFERROR(('Sim_MIP_Of_(IxI)'!AD41/'MIP(IxI)_TFEVP'!AD41-1)*100,0)</f>
        <v>0</v>
      </c>
      <c r="AE41" s="247">
        <f>IFERROR(('Sim_MIP_Of_(IxI)'!AE41/'MIP(IxI)_TFEVP'!AE41-1)*100,0)</f>
        <v>0</v>
      </c>
      <c r="AF41" s="247">
        <f>IFERROR(('Sim_MIP_Of_(IxI)'!AF41/'MIP(IxI)_TFEVP'!AF41-1)*100,0)</f>
        <v>0</v>
      </c>
      <c r="AG41" s="247">
        <f>IFERROR(('Sim_MIP_Of_(IxI)'!AG41/'MIP(IxI)_TFEVP'!AG41-1)*100,0)</f>
        <v>0</v>
      </c>
      <c r="AH41" s="247">
        <f>IFERROR(('Sim_MIP_Of_(IxI)'!AH41/'MIP(IxI)_TFEVP'!AH41-1)*100,0)</f>
        <v>0</v>
      </c>
      <c r="AI41" s="247">
        <f>IFERROR(('Sim_MIP_Of_(IxI)'!AI41/'MIP(IxI)_TFEVP'!AI41-1)*100,0)</f>
        <v>0</v>
      </c>
      <c r="AJ41" s="247">
        <f>IFERROR(('Sim_MIP_Of_(IxI)'!AJ41/'MIP(IxI)_TFEVP'!AJ41-1)*100,0)</f>
        <v>0</v>
      </c>
      <c r="AK41" s="247">
        <f>IFERROR(('Sim_MIP_Of_(IxI)'!AK41/'MIP(IxI)_TFEVP'!AK41-1)*100,0)</f>
        <v>0</v>
      </c>
      <c r="AL41" s="247">
        <f>IFERROR(('Sim_MIP_Of_(IxI)'!AL41/'MIP(IxI)_TFEVP'!AL41-1)*100,0)</f>
        <v>0</v>
      </c>
      <c r="AM41" s="247">
        <f>IFERROR(('Sim_MIP_Of_(IxI)'!AM41/'MIP(IxI)_TFEVP'!AM41-1)*100,0)</f>
        <v>0</v>
      </c>
      <c r="AN41" s="247">
        <f>IFERROR(('Sim_MIP_Of_(IxI)'!AN41/'MIP(IxI)_TFEVP'!AN41-1)*100,0)</f>
        <v>0</v>
      </c>
      <c r="AO41" s="247">
        <f>IFERROR(('Sim_MIP_Of_(IxI)'!AO41/'MIP(IxI)_TFEVP'!AO41-1)*100,0)</f>
        <v>0</v>
      </c>
      <c r="AP41" s="247">
        <f>IFERROR(('Sim_MIP_Of_(IxI)'!AP41/'MIP(IxI)_TFEVP'!AP41-1)*100,0)</f>
        <v>0</v>
      </c>
      <c r="AQ41" s="247">
        <f>IFERROR(('Sim_MIP_Of_(IxI)'!AQ41/'MIP(IxI)_TFEVP'!AQ41-1)*100,0)</f>
        <v>0</v>
      </c>
      <c r="AR41" s="247">
        <f>IFERROR(('Sim_MIP_Of_(IxI)'!AR41/'MIP(IxI)_TFEVP'!AR41-1)*100,0)</f>
        <v>0</v>
      </c>
      <c r="AS41" s="247">
        <f>IFERROR(('Sim_MIP_Of_(IxI)'!AS41/'MIP(IxI)_TFEVP'!AS41-1)*100,0)</f>
        <v>0</v>
      </c>
      <c r="AT41" s="247">
        <f>IFERROR(('Sim_MIP_Of_(IxI)'!AT41/'MIP(IxI)_TFEVP'!AT41-1)*100,0)</f>
        <v>0</v>
      </c>
      <c r="AU41" s="247">
        <f>IFERROR(('Sim_MIP_Of_(IxI)'!AU41/'MIP(IxI)_TFEVP'!AU41-1)*100,0)</f>
        <v>0</v>
      </c>
      <c r="AV41" s="247">
        <f>IFERROR(('Sim_MIP_Of_(IxI)'!AV41/'MIP(IxI)_TFEVP'!AV41-1)*100,0)</f>
        <v>0</v>
      </c>
      <c r="AW41" s="247">
        <f>IFERROR(('Sim_MIP_Of_(IxI)'!AW41/'MIP(IxI)_TFEVP'!AW41-1)*100,0)</f>
        <v>0</v>
      </c>
      <c r="AX41" s="247">
        <f>IFERROR(('Sim_MIP_Of_(IxI)'!AX41/'MIP(IxI)_TFEVP'!AX41-1)*100,0)</f>
        <v>0</v>
      </c>
      <c r="AY41" s="247">
        <f>IFERROR(('Sim_MIP_Of_(IxI)'!AY41/'MIP(IxI)_TFEVP'!AY41-1)*100,0)</f>
        <v>0</v>
      </c>
      <c r="AZ41" s="247">
        <f>IFERROR(('Sim_MIP_Of_(IxI)'!AZ41/'MIP(IxI)_TFEVP'!AZ41-1)*100,0)</f>
        <v>0</v>
      </c>
      <c r="BA41" s="247">
        <f>IFERROR(('Sim_MIP_Of_(IxI)'!BA41/'MIP(IxI)_TFEVP'!BA41-1)*100,0)</f>
        <v>0</v>
      </c>
      <c r="BB41" s="247">
        <f>IFERROR(('Sim_MIP_Of_(IxI)'!BB41/'MIP(IxI)_TFEVP'!BB41-1)*100,0)</f>
        <v>0</v>
      </c>
      <c r="BC41" s="247">
        <f>IFERROR(('Sim_MIP_Of_(IxI)'!BC41/'MIP(IxI)_TFEVP'!BC41-1)*100,0)</f>
        <v>0</v>
      </c>
      <c r="BD41" s="247">
        <f>IFERROR(('Sim_MIP_Of_(IxI)'!BD41/'MIP(IxI)_TFEVP'!BD41-1)*100,0)</f>
        <v>0</v>
      </c>
      <c r="BE41" s="247">
        <f>IFERROR(('Sim_MIP_Of_(IxI)'!BE41/'MIP(IxI)_TFEVP'!BE41-1)*100,0)</f>
        <v>0</v>
      </c>
      <c r="BF41" s="247">
        <f>IFERROR(('Sim_MIP_Of_(IxI)'!BF41/'MIP(IxI)_TFEVP'!BF41-1)*100,0)</f>
        <v>0</v>
      </c>
      <c r="BG41" s="247">
        <f>IFERROR(('Sim_MIP_Of_(IxI)'!BG41/'MIP(IxI)_TFEVP'!BG41-1)*100,0)</f>
        <v>0</v>
      </c>
      <c r="BH41" s="247">
        <f>IFERROR(('Sim_MIP_Of_(IxI)'!BH41/'MIP(IxI)_TFEVP'!BH41-1)*100,0)</f>
        <v>0</v>
      </c>
      <c r="BI41" s="247">
        <f>IFERROR(('Sim_MIP_Of_(IxI)'!BI41/'MIP(IxI)_TFEVP'!BI41-1)*100,0)</f>
        <v>0</v>
      </c>
      <c r="BJ41" s="247">
        <f>IFERROR(('Sim_MIP_Of_(IxI)'!BJ41/'MIP(IxI)_TFEVP'!BJ41-1)*100,0)</f>
        <v>0</v>
      </c>
      <c r="BK41" s="247">
        <f>IFERROR(('Sim_MIP_Of_(IxI)'!BK41/'MIP(IxI)_TFEVP'!BK41-1)*100,0)</f>
        <v>0</v>
      </c>
      <c r="BL41" s="247">
        <f>IFERROR(('Sim_MIP_Of_(IxI)'!BL41/'MIP(IxI)_TFEVP'!BL41-1)*100,0)</f>
        <v>0</v>
      </c>
      <c r="BM41" s="247">
        <f>IFERROR(('Sim_MIP_Of_(IxI)'!BM41/'MIP(IxI)_TFEVP'!BM41-1)*100,0)</f>
        <v>0</v>
      </c>
      <c r="BN41" s="247">
        <f>IFERROR(('Sim_MIP_Of_(IxI)'!BN41/'MIP(IxI)_TFEVP'!BN41-1)*100,0)</f>
        <v>0</v>
      </c>
      <c r="BO41" s="247">
        <f>IFERROR(('Sim_MIP_Of_(IxI)'!BO41/'MIP(IxI)_TFEVP'!BO41-1)*100,0)</f>
        <v>0</v>
      </c>
      <c r="BP41" s="247">
        <f>IFERROR(('Sim_MIP_Of_(IxI)'!BP41/'MIP(IxI)_TFEVP'!BP41-1)*100,0)</f>
        <v>0</v>
      </c>
      <c r="BQ41" s="247">
        <f>IFERROR(('Sim_MIP_Of_(IxI)'!BQ41/'MIP(IxI)_TFEVP'!BQ41-1)*100,0)</f>
        <v>0</v>
      </c>
      <c r="BR41" s="247">
        <f>IFERROR(('Sim_MIP_Of_(IxI)'!BR41/'MIP(IxI)_TFEVP'!BR41-1)*100,0)</f>
        <v>0</v>
      </c>
      <c r="BS41" s="247">
        <f>IFERROR(('Sim_MIP_Of_(IxI)'!BS41/'MIP(IxI)_TFEVP'!BS41-1)*100,0)</f>
        <v>0</v>
      </c>
      <c r="BT41" s="247">
        <f>IFERROR(('Sim_MIP_Of_(IxI)'!BT41/'MIP(IxI)_TFEVP'!BT41-1)*100,0)</f>
        <v>0</v>
      </c>
      <c r="BU41" s="247">
        <f>IFERROR(('Sim_MIP_Of_(IxI)'!BU41/'MIP(IxI)_TFEVP'!BU41-1)*100,0)</f>
        <v>0</v>
      </c>
      <c r="BV41" s="247">
        <f>IFERROR(('Sim_MIP_Of_(IxI)'!BV41/'MIP(IxI)_TFEVP'!BV41-1)*100,0)</f>
        <v>0</v>
      </c>
      <c r="BW41" s="247">
        <f>IFERROR(('Sim_MIP_Of_(IxI)'!BW41/'MIP(IxI)_TFEVP'!BW41-1)*100,0)</f>
        <v>0</v>
      </c>
      <c r="BX41" s="247">
        <f>IFERROR(('Sim_MIP_Of_(IxI)'!BX41/'MIP(IxI)_TFEVP'!BX41-1)*100,0)</f>
        <v>0</v>
      </c>
      <c r="BY41" s="247">
        <f>IFERROR(('Sim_MIP_Of_(IxI)'!BY41/'MIP(IxI)_TFEVP'!BY41-1)*100,0)</f>
        <v>0</v>
      </c>
      <c r="BZ41" s="247">
        <f>IFERROR(('Sim_MIP_Of_(IxI)'!BZ41/'MIP(IxI)_TFEVP'!BZ41-1)*100,0)</f>
        <v>0</v>
      </c>
      <c r="CA41" s="265">
        <f>IFERROR(('Sim_MIP_Of_(IxI)'!CA41/'MIP(IxI)_TFEVP'!CA41-1)*100,0)</f>
        <v>0</v>
      </c>
      <c r="CB41" s="256">
        <f>IFERROR(('Sim_MIP_Of_(IxI)'!CB41/'MIP(IxI)_TFEVP'!CB41-1)*100,0)</f>
        <v>0</v>
      </c>
      <c r="CC41" s="246">
        <f>IFERROR(('Sim_MIP_Of_(IxI)'!CC41/'MIP(IxI)_TFEVP'!CC41-1)*100,0)</f>
        <v>0</v>
      </c>
      <c r="CD41" s="247">
        <f>IFERROR(('Sim_MIP_Of_(IxI)'!CD41/'MIP(IxI)_TFEVP'!CD41-1)*100,0)</f>
        <v>0</v>
      </c>
      <c r="CE41" s="247">
        <f>IFERROR(('Sim_MIP_Of_(IxI)'!CE41/'MIP(IxI)_TFEVP'!CE41-1)*100,0)</f>
        <v>0</v>
      </c>
      <c r="CF41" s="247">
        <f>IFERROR(('Sim_MIP_Of_(IxI)'!CF41/'MIP(IxI)_TFEVP'!CF41-1)*100,0)</f>
        <v>0</v>
      </c>
      <c r="CG41" s="247">
        <f>IFERROR(('Sim_MIP_Of_(IxI)'!CG41/'MIP(IxI)_TFEVP'!CG41-1)*100,0)</f>
        <v>0</v>
      </c>
      <c r="CH41" s="248">
        <f>IFERROR(('Sim_MIP_Of_(IxI)'!CH41/'MIP(IxI)_TFEVP'!CH41-1)*100,0)</f>
        <v>0</v>
      </c>
      <c r="CI41" s="279">
        <f>IFERROR(('Sim_MIP_Of_(IxI)'!CI41/'MIP(IxI)_TFEVP'!CI41-1)*100,0)</f>
        <v>0</v>
      </c>
    </row>
    <row r="42" spans="1:87" ht="19.5" x14ac:dyDescent="0.25">
      <c r="A42" s="30"/>
      <c r="B42" s="42" t="s">
        <v>33</v>
      </c>
      <c r="C42" s="43" t="s">
        <v>144</v>
      </c>
      <c r="D42" s="246">
        <f>IFERROR(('Sim_MIP_Of_(IxI)'!D42/'MIP(IxI)_TFEVP'!D42-1)*100,0)</f>
        <v>2.4424906541753444E-13</v>
      </c>
      <c r="E42" s="247">
        <f>IFERROR(('Sim_MIP_Of_(IxI)'!E42/'MIP(IxI)_TFEVP'!E42-1)*100,0)</f>
        <v>1.3322676295501878E-13</v>
      </c>
      <c r="F42" s="247">
        <f>IFERROR(('Sim_MIP_Of_(IxI)'!F42/'MIP(IxI)_TFEVP'!F42-1)*100,0)</f>
        <v>2.2204460492503131E-14</v>
      </c>
      <c r="G42" s="247">
        <f>IFERROR(('Sim_MIP_Of_(IxI)'!G42/'MIP(IxI)_TFEVP'!G42-1)*100,0)</f>
        <v>2.2204460492503131E-14</v>
      </c>
      <c r="H42" s="247">
        <f>IFERROR(('Sim_MIP_Of_(IxI)'!H42/'MIP(IxI)_TFEVP'!H42-1)*100,0)</f>
        <v>1.9984014443252818E-13</v>
      </c>
      <c r="I42" s="247">
        <f>IFERROR(('Sim_MIP_Of_(IxI)'!I42/'MIP(IxI)_TFEVP'!I42-1)*100,0)</f>
        <v>2.4424906541753444E-13</v>
      </c>
      <c r="J42" s="247">
        <f>IFERROR(('Sim_MIP_Of_(IxI)'!J42/'MIP(IxI)_TFEVP'!J42-1)*100,0)</f>
        <v>2.886579864025407E-13</v>
      </c>
      <c r="K42" s="247">
        <f>IFERROR(('Sim_MIP_Of_(IxI)'!K42/'MIP(IxI)_TFEVP'!K42-1)*100,0)</f>
        <v>1.9984014443252818E-13</v>
      </c>
      <c r="L42" s="247">
        <f>IFERROR(('Sim_MIP_Of_(IxI)'!L42/'MIP(IxI)_TFEVP'!L42-1)*100,0)</f>
        <v>2.6645352591003757E-13</v>
      </c>
      <c r="M42" s="247">
        <f>IFERROR(('Sim_MIP_Of_(IxI)'!M42/'MIP(IxI)_TFEVP'!M42-1)*100,0)</f>
        <v>2.4424906541753444E-13</v>
      </c>
      <c r="N42" s="247">
        <f>IFERROR(('Sim_MIP_Of_(IxI)'!N42/'MIP(IxI)_TFEVP'!N42-1)*100,0)</f>
        <v>-1.2212453270876722E-13</v>
      </c>
      <c r="O42" s="247">
        <f>IFERROR(('Sim_MIP_Of_(IxI)'!O42/'MIP(IxI)_TFEVP'!O42-1)*100,0)</f>
        <v>2.886579864025407E-13</v>
      </c>
      <c r="P42" s="247">
        <f>IFERROR(('Sim_MIP_Of_(IxI)'!P42/'MIP(IxI)_TFEVP'!P42-1)*100,0)</f>
        <v>6.6613381477509392E-14</v>
      </c>
      <c r="Q42" s="247">
        <f>IFERROR(('Sim_MIP_Of_(IxI)'!Q42/'MIP(IxI)_TFEVP'!Q42-1)*100,0)</f>
        <v>8.8817841970012523E-14</v>
      </c>
      <c r="R42" s="247">
        <f>IFERROR(('Sim_MIP_Of_(IxI)'!R42/'MIP(IxI)_TFEVP'!R42-1)*100,0)</f>
        <v>1.3322676295501878E-13</v>
      </c>
      <c r="S42" s="247">
        <f>IFERROR(('Sim_MIP_Of_(IxI)'!S42/'MIP(IxI)_TFEVP'!S42-1)*100,0)</f>
        <v>8.8817841970012523E-14</v>
      </c>
      <c r="T42" s="247">
        <f>IFERROR(('Sim_MIP_Of_(IxI)'!T42/'MIP(IxI)_TFEVP'!T42-1)*100,0)</f>
        <v>2.2204460492503131E-13</v>
      </c>
      <c r="U42" s="247">
        <f>IFERROR(('Sim_MIP_Of_(IxI)'!U42/'MIP(IxI)_TFEVP'!U42-1)*100,0)</f>
        <v>5.1070259132757201E-13</v>
      </c>
      <c r="V42" s="247">
        <f>IFERROR(('Sim_MIP_Of_(IxI)'!V42/'MIP(IxI)_TFEVP'!V42-1)*100,0)</f>
        <v>4.4408920985006262E-13</v>
      </c>
      <c r="W42" s="247">
        <f>IFERROR(('Sim_MIP_Of_(IxI)'!W42/'MIP(IxI)_TFEVP'!W42-1)*100,0)</f>
        <v>1.3322676295501878E-13</v>
      </c>
      <c r="X42" s="247">
        <f>IFERROR(('Sim_MIP_Of_(IxI)'!X42/'MIP(IxI)_TFEVP'!X42-1)*100,0)</f>
        <v>8.8817841970012523E-14</v>
      </c>
      <c r="Y42" s="247">
        <f>IFERROR(('Sim_MIP_Of_(IxI)'!Y42/'MIP(IxI)_TFEVP'!Y42-1)*100,0)</f>
        <v>2.2204460492503131E-14</v>
      </c>
      <c r="Z42" s="247">
        <f>IFERROR(('Sim_MIP_Of_(IxI)'!Z42/'MIP(IxI)_TFEVP'!Z42-1)*100,0)</f>
        <v>3.9968028886505635E-13</v>
      </c>
      <c r="AA42" s="247">
        <f>IFERROR(('Sim_MIP_Of_(IxI)'!AA42/'MIP(IxI)_TFEVP'!AA42-1)*100,0)</f>
        <v>-8.8817841970012523E-14</v>
      </c>
      <c r="AB42" s="247">
        <f>IFERROR(('Sim_MIP_Of_(IxI)'!AB42/'MIP(IxI)_TFEVP'!AB42-1)*100,0)</f>
        <v>-5.5511151231257827E-14</v>
      </c>
      <c r="AC42" s="247">
        <f>IFERROR(('Sim_MIP_Of_(IxI)'!AC42/'MIP(IxI)_TFEVP'!AC42-1)*100,0)</f>
        <v>2.2204460492503131E-13</v>
      </c>
      <c r="AD42" s="247">
        <f>IFERROR(('Sim_MIP_Of_(IxI)'!AD42/'MIP(IxI)_TFEVP'!AD42-1)*100,0)</f>
        <v>2.6645352591003757E-13</v>
      </c>
      <c r="AE42" s="247">
        <f>IFERROR(('Sim_MIP_Of_(IxI)'!AE42/'MIP(IxI)_TFEVP'!AE42-1)*100,0)</f>
        <v>1.9984014443252818E-13</v>
      </c>
      <c r="AF42" s="247">
        <f>IFERROR(('Sim_MIP_Of_(IxI)'!AF42/'MIP(IxI)_TFEVP'!AF42-1)*100,0)</f>
        <v>3.3306690738754696E-13</v>
      </c>
      <c r="AG42" s="247">
        <f>IFERROR(('Sim_MIP_Of_(IxI)'!AG42/'MIP(IxI)_TFEVP'!AG42-1)*100,0)</f>
        <v>1.1102230246251565E-13</v>
      </c>
      <c r="AH42" s="247">
        <f>IFERROR(('Sim_MIP_Of_(IxI)'!AH42/'MIP(IxI)_TFEVP'!AH42-1)*100,0)</f>
        <v>3.9968028886505635E-13</v>
      </c>
      <c r="AI42" s="247">
        <f>IFERROR(('Sim_MIP_Of_(IxI)'!AI42/'MIP(IxI)_TFEVP'!AI42-1)*100,0)</f>
        <v>3.5527136788005009E-13</v>
      </c>
      <c r="AJ42" s="247">
        <f>IFERROR(('Sim_MIP_Of_(IxI)'!AJ42/'MIP(IxI)_TFEVP'!AJ42-1)*100,0)</f>
        <v>0</v>
      </c>
      <c r="AK42" s="247">
        <f>IFERROR(('Sim_MIP_Of_(IxI)'!AK42/'MIP(IxI)_TFEVP'!AK42-1)*100,0)</f>
        <v>0</v>
      </c>
      <c r="AL42" s="247">
        <f>IFERROR(('Sim_MIP_Of_(IxI)'!AL42/'MIP(IxI)_TFEVP'!AL42-1)*100,0)</f>
        <v>1.3322676295501878E-13</v>
      </c>
      <c r="AM42" s="247">
        <f>IFERROR(('Sim_MIP_Of_(IxI)'!AM42/'MIP(IxI)_TFEVP'!AM42-1)*100,0)</f>
        <v>-4.1078251911130792E-13</v>
      </c>
      <c r="AN42" s="247">
        <f>IFERROR(('Sim_MIP_Of_(IxI)'!AN42/'MIP(IxI)_TFEVP'!AN42-1)*100,0)</f>
        <v>3.3306690738754696E-13</v>
      </c>
      <c r="AO42" s="247">
        <f>IFERROR(('Sim_MIP_Of_(IxI)'!AO42/'MIP(IxI)_TFEVP'!AO42-1)*100,0)</f>
        <v>0</v>
      </c>
      <c r="AP42" s="247">
        <f>IFERROR(('Sim_MIP_Of_(IxI)'!AP42/'MIP(IxI)_TFEVP'!AP42-1)*100,0)</f>
        <v>-4.4408920985006262E-14</v>
      </c>
      <c r="AQ42" s="247">
        <f>IFERROR(('Sim_MIP_Of_(IxI)'!AQ42/'MIP(IxI)_TFEVP'!AQ42-1)*100,0)</f>
        <v>3.1086244689504383E-13</v>
      </c>
      <c r="AR42" s="247">
        <f>IFERROR(('Sim_MIP_Of_(IxI)'!AR42/'MIP(IxI)_TFEVP'!AR42-1)*100,0)</f>
        <v>2.2204460492503131E-13</v>
      </c>
      <c r="AS42" s="247">
        <f>IFERROR(('Sim_MIP_Of_(IxI)'!AS42/'MIP(IxI)_TFEVP'!AS42-1)*100,0)</f>
        <v>2.2204460492503131E-13</v>
      </c>
      <c r="AT42" s="247">
        <f>IFERROR(('Sim_MIP_Of_(IxI)'!AT42/'MIP(IxI)_TFEVP'!AT42-1)*100,0)</f>
        <v>4.4408920985006262E-13</v>
      </c>
      <c r="AU42" s="247">
        <f>IFERROR(('Sim_MIP_Of_(IxI)'!AU42/'MIP(IxI)_TFEVP'!AU42-1)*100,0)</f>
        <v>0</v>
      </c>
      <c r="AV42" s="247">
        <f>IFERROR(('Sim_MIP_Of_(IxI)'!AV42/'MIP(IxI)_TFEVP'!AV42-1)*100,0)</f>
        <v>1.1102230246251565E-13</v>
      </c>
      <c r="AW42" s="247">
        <f>IFERROR(('Sim_MIP_Of_(IxI)'!AW42/'MIP(IxI)_TFEVP'!AW42-1)*100,0)</f>
        <v>1.9984014443252818E-13</v>
      </c>
      <c r="AX42" s="247">
        <f>IFERROR(('Sim_MIP_Of_(IxI)'!AX42/'MIP(IxI)_TFEVP'!AX42-1)*100,0)</f>
        <v>3.5527136788005009E-13</v>
      </c>
      <c r="AY42" s="247">
        <f>IFERROR(('Sim_MIP_Of_(IxI)'!AY42/'MIP(IxI)_TFEVP'!AY42-1)*100,0)</f>
        <v>-5.5511151231257827E-14</v>
      </c>
      <c r="AZ42" s="247">
        <f>IFERROR(('Sim_MIP_Of_(IxI)'!AZ42/'MIP(IxI)_TFEVP'!AZ42-1)*100,0)</f>
        <v>4.4408920985006262E-13</v>
      </c>
      <c r="BA42" s="247">
        <f>IFERROR(('Sim_MIP_Of_(IxI)'!BA42/'MIP(IxI)_TFEVP'!BA42-1)*100,0)</f>
        <v>1.5543122344752192E-13</v>
      </c>
      <c r="BB42" s="247">
        <f>IFERROR(('Sim_MIP_Of_(IxI)'!BB42/'MIP(IxI)_TFEVP'!BB42-1)*100,0)</f>
        <v>1.9984014443252818E-13</v>
      </c>
      <c r="BC42" s="247">
        <f>IFERROR(('Sim_MIP_Of_(IxI)'!BC42/'MIP(IxI)_TFEVP'!BC42-1)*100,0)</f>
        <v>4.4408920985006262E-14</v>
      </c>
      <c r="BD42" s="247">
        <f>IFERROR(('Sim_MIP_Of_(IxI)'!BD42/'MIP(IxI)_TFEVP'!BD42-1)*100,0)</f>
        <v>3.9968028886505635E-13</v>
      </c>
      <c r="BE42" s="247">
        <f>IFERROR(('Sim_MIP_Of_(IxI)'!BE42/'MIP(IxI)_TFEVP'!BE42-1)*100,0)</f>
        <v>2.4424906541753444E-13</v>
      </c>
      <c r="BF42" s="247">
        <f>IFERROR(('Sim_MIP_Of_(IxI)'!BF42/'MIP(IxI)_TFEVP'!BF42-1)*100,0)</f>
        <v>-2.3314683517128287E-13</v>
      </c>
      <c r="BG42" s="247">
        <f>IFERROR(('Sim_MIP_Of_(IxI)'!BG42/'MIP(IxI)_TFEVP'!BG42-1)*100,0)</f>
        <v>2.886579864025407E-13</v>
      </c>
      <c r="BH42" s="247">
        <f>IFERROR(('Sim_MIP_Of_(IxI)'!BH42/'MIP(IxI)_TFEVP'!BH42-1)*100,0)</f>
        <v>-1.2212453270876722E-13</v>
      </c>
      <c r="BI42" s="247">
        <f>IFERROR(('Sim_MIP_Of_(IxI)'!BI42/'MIP(IxI)_TFEVP'!BI42-1)*100,0)</f>
        <v>2.2204460492503131E-13</v>
      </c>
      <c r="BJ42" s="247">
        <f>IFERROR(('Sim_MIP_Of_(IxI)'!BJ42/'MIP(IxI)_TFEVP'!BJ42-1)*100,0)</f>
        <v>3.3306690738754696E-13</v>
      </c>
      <c r="BK42" s="247">
        <f>IFERROR(('Sim_MIP_Of_(IxI)'!BK42/'MIP(IxI)_TFEVP'!BK42-1)*100,0)</f>
        <v>3.9968028886505635E-13</v>
      </c>
      <c r="BL42" s="247">
        <f>IFERROR(('Sim_MIP_Of_(IxI)'!BL42/'MIP(IxI)_TFEVP'!BL42-1)*100,0)</f>
        <v>-1.2212453270876722E-13</v>
      </c>
      <c r="BM42" s="247">
        <f>IFERROR(('Sim_MIP_Of_(IxI)'!BM42/'MIP(IxI)_TFEVP'!BM42-1)*100,0)</f>
        <v>2.2204460492503131E-13</v>
      </c>
      <c r="BN42" s="247">
        <f>IFERROR(('Sim_MIP_Of_(IxI)'!BN42/'MIP(IxI)_TFEVP'!BN42-1)*100,0)</f>
        <v>1.9984014443252818E-13</v>
      </c>
      <c r="BO42" s="247">
        <f>IFERROR(('Sim_MIP_Of_(IxI)'!BO42/'MIP(IxI)_TFEVP'!BO42-1)*100,0)</f>
        <v>2.2204460492503131E-14</v>
      </c>
      <c r="BP42" s="247">
        <f>IFERROR(('Sim_MIP_Of_(IxI)'!BP42/'MIP(IxI)_TFEVP'!BP42-1)*100,0)</f>
        <v>1.5543122344752192E-13</v>
      </c>
      <c r="BQ42" s="247">
        <f>IFERROR(('Sim_MIP_Of_(IxI)'!BQ42/'MIP(IxI)_TFEVP'!BQ42-1)*100,0)</f>
        <v>2.2204460492503131E-13</v>
      </c>
      <c r="BR42" s="247">
        <f>IFERROR(('Sim_MIP_Of_(IxI)'!BR42/'MIP(IxI)_TFEVP'!BR42-1)*100,0)</f>
        <v>8.8817841970012523E-14</v>
      </c>
      <c r="BS42" s="247">
        <f>IFERROR(('Sim_MIP_Of_(IxI)'!BS42/'MIP(IxI)_TFEVP'!BS42-1)*100,0)</f>
        <v>6.6613381477509392E-14</v>
      </c>
      <c r="BT42" s="247">
        <f>IFERROR(('Sim_MIP_Of_(IxI)'!BT42/'MIP(IxI)_TFEVP'!BT42-1)*100,0)</f>
        <v>1.5543122344752192E-13</v>
      </c>
      <c r="BU42" s="247">
        <f>IFERROR(('Sim_MIP_Of_(IxI)'!BU42/'MIP(IxI)_TFEVP'!BU42-1)*100,0)</f>
        <v>2.2204460492503131E-14</v>
      </c>
      <c r="BV42" s="247">
        <f>IFERROR(('Sim_MIP_Of_(IxI)'!BV42/'MIP(IxI)_TFEVP'!BV42-1)*100,0)</f>
        <v>8.8817841970012523E-14</v>
      </c>
      <c r="BW42" s="247">
        <f>IFERROR(('Sim_MIP_Of_(IxI)'!BW42/'MIP(IxI)_TFEVP'!BW42-1)*100,0)</f>
        <v>2.2204460492503131E-14</v>
      </c>
      <c r="BX42" s="247">
        <f>IFERROR(('Sim_MIP_Of_(IxI)'!BX42/'MIP(IxI)_TFEVP'!BX42-1)*100,0)</f>
        <v>1.3322676295501878E-13</v>
      </c>
      <c r="BY42" s="247">
        <f>IFERROR(('Sim_MIP_Of_(IxI)'!BY42/'MIP(IxI)_TFEVP'!BY42-1)*100,0)</f>
        <v>-3.3306690738754696E-14</v>
      </c>
      <c r="BZ42" s="247">
        <f>IFERROR(('Sim_MIP_Of_(IxI)'!BZ42/'MIP(IxI)_TFEVP'!BZ42-1)*100,0)</f>
        <v>-6.6613381477509392E-14</v>
      </c>
      <c r="CA42" s="265">
        <f>IFERROR(('Sim_MIP_Of_(IxI)'!CA42/'MIP(IxI)_TFEVP'!CA42-1)*100,0)</f>
        <v>0</v>
      </c>
      <c r="CB42" s="256">
        <f>IFERROR(('Sim_MIP_Of_(IxI)'!CB42/'MIP(IxI)_TFEVP'!CB42-1)*100,0)</f>
        <v>8.8817841970012523E-14</v>
      </c>
      <c r="CC42" s="246">
        <f>IFERROR(('Sim_MIP_Of_(IxI)'!CC42/'MIP(IxI)_TFEVP'!CC42-1)*100,0)</f>
        <v>2.886579864025407E-13</v>
      </c>
      <c r="CD42" s="247">
        <f>IFERROR(('Sim_MIP_Of_(IxI)'!CD42/'MIP(IxI)_TFEVP'!CD42-1)*100,0)</f>
        <v>0</v>
      </c>
      <c r="CE42" s="247">
        <f>IFERROR(('Sim_MIP_Of_(IxI)'!CE42/'MIP(IxI)_TFEVP'!CE42-1)*100,0)</f>
        <v>0</v>
      </c>
      <c r="CF42" s="247">
        <f>IFERROR(('Sim_MIP_Of_(IxI)'!CF42/'MIP(IxI)_TFEVP'!CF42-1)*100,0)</f>
        <v>3.3306690738754696E-13</v>
      </c>
      <c r="CG42" s="247">
        <f>IFERROR(('Sim_MIP_Of_(IxI)'!CG42/'MIP(IxI)_TFEVP'!CG42-1)*100,0)</f>
        <v>1.9984014443252818E-13</v>
      </c>
      <c r="CH42" s="248">
        <f>IFERROR(('Sim_MIP_Of_(IxI)'!CH42/'MIP(IxI)_TFEVP'!CH42-1)*100,0)</f>
        <v>-3.1086244689504383E-13</v>
      </c>
      <c r="CI42" s="279">
        <f>IFERROR(('Sim_MIP_Of_(IxI)'!CI42/'MIP(IxI)_TFEVP'!CI42-1)*100,0)</f>
        <v>1.9984014443252818E-13</v>
      </c>
    </row>
    <row r="43" spans="1:87" ht="19.5" x14ac:dyDescent="0.25">
      <c r="A43" s="30"/>
      <c r="B43" s="42" t="s">
        <v>34</v>
      </c>
      <c r="C43" s="43" t="s">
        <v>145</v>
      </c>
      <c r="D43" s="246">
        <f>IFERROR(('Sim_MIP_Of_(IxI)'!D43/'MIP(IxI)_TFEVP'!D43-1)*100,0)</f>
        <v>-5.5511151231257827E-14</v>
      </c>
      <c r="E43" s="247">
        <f>IFERROR(('Sim_MIP_Of_(IxI)'!E43/'MIP(IxI)_TFEVP'!E43-1)*100,0)</f>
        <v>-4.4408920985006262E-14</v>
      </c>
      <c r="F43" s="247">
        <f>IFERROR(('Sim_MIP_Of_(IxI)'!F43/'MIP(IxI)_TFEVP'!F43-1)*100,0)</f>
        <v>2.2204460492503131E-14</v>
      </c>
      <c r="G43" s="247">
        <f>IFERROR(('Sim_MIP_Of_(IxI)'!G43/'MIP(IxI)_TFEVP'!G43-1)*100,0)</f>
        <v>4.4408920985006262E-14</v>
      </c>
      <c r="H43" s="247">
        <f>IFERROR(('Sim_MIP_Of_(IxI)'!H43/'MIP(IxI)_TFEVP'!H43-1)*100,0)</f>
        <v>1.5543122344752192E-13</v>
      </c>
      <c r="I43" s="247">
        <f>IFERROR(('Sim_MIP_Of_(IxI)'!I43/'MIP(IxI)_TFEVP'!I43-1)*100,0)</f>
        <v>-2.55351295663786E-13</v>
      </c>
      <c r="J43" s="247">
        <f>IFERROR(('Sim_MIP_Of_(IxI)'!J43/'MIP(IxI)_TFEVP'!J43-1)*100,0)</f>
        <v>-5.5511151231257827E-14</v>
      </c>
      <c r="K43" s="247">
        <f>IFERROR(('Sim_MIP_Of_(IxI)'!K43/'MIP(IxI)_TFEVP'!K43-1)*100,0)</f>
        <v>-1.6653345369377348E-13</v>
      </c>
      <c r="L43" s="247">
        <f>IFERROR(('Sim_MIP_Of_(IxI)'!L43/'MIP(IxI)_TFEVP'!L43-1)*100,0)</f>
        <v>2.2204460492503131E-14</v>
      </c>
      <c r="M43" s="247">
        <f>IFERROR(('Sim_MIP_Of_(IxI)'!M43/'MIP(IxI)_TFEVP'!M43-1)*100,0)</f>
        <v>1.5543122344752192E-13</v>
      </c>
      <c r="N43" s="247">
        <f>IFERROR(('Sim_MIP_Of_(IxI)'!N43/'MIP(IxI)_TFEVP'!N43-1)*100,0)</f>
        <v>-5.5511151231257827E-14</v>
      </c>
      <c r="O43" s="247">
        <f>IFERROR(('Sim_MIP_Of_(IxI)'!O43/'MIP(IxI)_TFEVP'!O43-1)*100,0)</f>
        <v>4.4408920985006262E-14</v>
      </c>
      <c r="P43" s="247">
        <f>IFERROR(('Sim_MIP_Of_(IxI)'!P43/'MIP(IxI)_TFEVP'!P43-1)*100,0)</f>
        <v>1.7763568394002505E-13</v>
      </c>
      <c r="Q43" s="247">
        <f>IFERROR(('Sim_MIP_Of_(IxI)'!Q43/'MIP(IxI)_TFEVP'!Q43-1)*100,0)</f>
        <v>-1.6653345369377348E-13</v>
      </c>
      <c r="R43" s="247">
        <f>IFERROR(('Sim_MIP_Of_(IxI)'!R43/'MIP(IxI)_TFEVP'!R43-1)*100,0)</f>
        <v>-2.55351295663786E-13</v>
      </c>
      <c r="S43" s="247">
        <f>IFERROR(('Sim_MIP_Of_(IxI)'!S43/'MIP(IxI)_TFEVP'!S43-1)*100,0)</f>
        <v>1.7763568394002505E-13</v>
      </c>
      <c r="T43" s="247">
        <f>IFERROR(('Sim_MIP_Of_(IxI)'!T43/'MIP(IxI)_TFEVP'!T43-1)*100,0)</f>
        <v>-3.6637359812630166E-13</v>
      </c>
      <c r="U43" s="247">
        <f>IFERROR(('Sim_MIP_Of_(IxI)'!U43/'MIP(IxI)_TFEVP'!U43-1)*100,0)</f>
        <v>1.1102230246251565E-13</v>
      </c>
      <c r="V43" s="247">
        <f>IFERROR(('Sim_MIP_Of_(IxI)'!V43/'MIP(IxI)_TFEVP'!V43-1)*100,0)</f>
        <v>8.8817841970012523E-14</v>
      </c>
      <c r="W43" s="247">
        <f>IFERROR(('Sim_MIP_Of_(IxI)'!W43/'MIP(IxI)_TFEVP'!W43-1)*100,0)</f>
        <v>0</v>
      </c>
      <c r="X43" s="247">
        <f>IFERROR(('Sim_MIP_Of_(IxI)'!X43/'MIP(IxI)_TFEVP'!X43-1)*100,0)</f>
        <v>-2.2204460492503131E-14</v>
      </c>
      <c r="Y43" s="247">
        <f>IFERROR(('Sim_MIP_Of_(IxI)'!Y43/'MIP(IxI)_TFEVP'!Y43-1)*100,0)</f>
        <v>-7.7715611723760958E-14</v>
      </c>
      <c r="Z43" s="247">
        <f>IFERROR(('Sim_MIP_Of_(IxI)'!Z43/'MIP(IxI)_TFEVP'!Z43-1)*100,0)</f>
        <v>-3.3306690738754696E-14</v>
      </c>
      <c r="AA43" s="247">
        <f>IFERROR(('Sim_MIP_Of_(IxI)'!AA43/'MIP(IxI)_TFEVP'!AA43-1)*100,0)</f>
        <v>5.3290705182007514E-13</v>
      </c>
      <c r="AB43" s="247">
        <f>IFERROR(('Sim_MIP_Of_(IxI)'!AB43/'MIP(IxI)_TFEVP'!AB43-1)*100,0)</f>
        <v>6.6613381477509392E-14</v>
      </c>
      <c r="AC43" s="247">
        <f>IFERROR(('Sim_MIP_Of_(IxI)'!AC43/'MIP(IxI)_TFEVP'!AC43-1)*100,0)</f>
        <v>1.3322676295501878E-13</v>
      </c>
      <c r="AD43" s="247">
        <f>IFERROR(('Sim_MIP_Of_(IxI)'!AD43/'MIP(IxI)_TFEVP'!AD43-1)*100,0)</f>
        <v>3.5527136788005009E-13</v>
      </c>
      <c r="AE43" s="247">
        <f>IFERROR(('Sim_MIP_Of_(IxI)'!AE43/'MIP(IxI)_TFEVP'!AE43-1)*100,0)</f>
        <v>4.2188474935755949E-13</v>
      </c>
      <c r="AF43" s="247">
        <f>IFERROR(('Sim_MIP_Of_(IxI)'!AF43/'MIP(IxI)_TFEVP'!AF43-1)*100,0)</f>
        <v>2.886579864025407E-13</v>
      </c>
      <c r="AG43" s="247">
        <f>IFERROR(('Sim_MIP_Of_(IxI)'!AG43/'MIP(IxI)_TFEVP'!AG43-1)*100,0)</f>
        <v>6.6613381477509392E-14</v>
      </c>
      <c r="AH43" s="247">
        <f>IFERROR(('Sim_MIP_Of_(IxI)'!AH43/'MIP(IxI)_TFEVP'!AH43-1)*100,0)</f>
        <v>1.9984014443252818E-13</v>
      </c>
      <c r="AI43" s="247">
        <f>IFERROR(('Sim_MIP_Of_(IxI)'!AI43/'MIP(IxI)_TFEVP'!AI43-1)*100,0)</f>
        <v>-4.8849813083506888E-13</v>
      </c>
      <c r="AJ43" s="247">
        <f>IFERROR(('Sim_MIP_Of_(IxI)'!AJ43/'MIP(IxI)_TFEVP'!AJ43-1)*100,0)</f>
        <v>0</v>
      </c>
      <c r="AK43" s="247">
        <f>IFERROR(('Sim_MIP_Of_(IxI)'!AK43/'MIP(IxI)_TFEVP'!AK43-1)*100,0)</f>
        <v>-2.55351295663786E-13</v>
      </c>
      <c r="AL43" s="247">
        <f>IFERROR(('Sim_MIP_Of_(IxI)'!AL43/'MIP(IxI)_TFEVP'!AL43-1)*100,0)</f>
        <v>-7.7715611723760958E-14</v>
      </c>
      <c r="AM43" s="247">
        <f>IFERROR(('Sim_MIP_Of_(IxI)'!AM43/'MIP(IxI)_TFEVP'!AM43-1)*100,0)</f>
        <v>-2.2204460492503131E-14</v>
      </c>
      <c r="AN43" s="247">
        <f>IFERROR(('Sim_MIP_Of_(IxI)'!AN43/'MIP(IxI)_TFEVP'!AN43-1)*100,0)</f>
        <v>1.7763568394002505E-13</v>
      </c>
      <c r="AO43" s="247">
        <f>IFERROR(('Sim_MIP_Of_(IxI)'!AO43/'MIP(IxI)_TFEVP'!AO43-1)*100,0)</f>
        <v>2.4424906541753444E-13</v>
      </c>
      <c r="AP43" s="247">
        <f>IFERROR(('Sim_MIP_Of_(IxI)'!AP43/'MIP(IxI)_TFEVP'!AP43-1)*100,0)</f>
        <v>-3.6637359812630166E-13</v>
      </c>
      <c r="AQ43" s="247">
        <f>IFERROR(('Sim_MIP_Of_(IxI)'!AQ43/'MIP(IxI)_TFEVP'!AQ43-1)*100,0)</f>
        <v>4.4408920985006262E-14</v>
      </c>
      <c r="AR43" s="247">
        <f>IFERROR(('Sim_MIP_Of_(IxI)'!AR43/'MIP(IxI)_TFEVP'!AR43-1)*100,0)</f>
        <v>-8.8817841970012523E-14</v>
      </c>
      <c r="AS43" s="247">
        <f>IFERROR(('Sim_MIP_Of_(IxI)'!AS43/'MIP(IxI)_TFEVP'!AS43-1)*100,0)</f>
        <v>1.7763568394002505E-13</v>
      </c>
      <c r="AT43" s="247">
        <f>IFERROR(('Sim_MIP_Of_(IxI)'!AT43/'MIP(IxI)_TFEVP'!AT43-1)*100,0)</f>
        <v>1.3322676295501878E-13</v>
      </c>
      <c r="AU43" s="247">
        <f>IFERROR(('Sim_MIP_Of_(IxI)'!AU43/'MIP(IxI)_TFEVP'!AU43-1)*100,0)</f>
        <v>1.3322676295501878E-13</v>
      </c>
      <c r="AV43" s="247">
        <f>IFERROR(('Sim_MIP_Of_(IxI)'!AV43/'MIP(IxI)_TFEVP'!AV43-1)*100,0)</f>
        <v>8.8817841970012523E-14</v>
      </c>
      <c r="AW43" s="247">
        <f>IFERROR(('Sim_MIP_Of_(IxI)'!AW43/'MIP(IxI)_TFEVP'!AW43-1)*100,0)</f>
        <v>-1.7763568394002505E-13</v>
      </c>
      <c r="AX43" s="247">
        <f>IFERROR(('Sim_MIP_Of_(IxI)'!AX43/'MIP(IxI)_TFEVP'!AX43-1)*100,0)</f>
        <v>2.886579864025407E-13</v>
      </c>
      <c r="AY43" s="247">
        <f>IFERROR(('Sim_MIP_Of_(IxI)'!AY43/'MIP(IxI)_TFEVP'!AY43-1)*100,0)</f>
        <v>1.9984014443252818E-13</v>
      </c>
      <c r="AZ43" s="247">
        <f>IFERROR(('Sim_MIP_Of_(IxI)'!AZ43/'MIP(IxI)_TFEVP'!AZ43-1)*100,0)</f>
        <v>2.2204460492503131E-14</v>
      </c>
      <c r="BA43" s="247">
        <f>IFERROR(('Sim_MIP_Of_(IxI)'!BA43/'MIP(IxI)_TFEVP'!BA43-1)*100,0)</f>
        <v>1.1102230246251565E-13</v>
      </c>
      <c r="BB43" s="247">
        <f>IFERROR(('Sim_MIP_Of_(IxI)'!BB43/'MIP(IxI)_TFEVP'!BB43-1)*100,0)</f>
        <v>4.8849813083506888E-13</v>
      </c>
      <c r="BC43" s="247">
        <f>IFERROR(('Sim_MIP_Of_(IxI)'!BC43/'MIP(IxI)_TFEVP'!BC43-1)*100,0)</f>
        <v>1.3322676295501878E-13</v>
      </c>
      <c r="BD43" s="247">
        <f>IFERROR(('Sim_MIP_Of_(IxI)'!BD43/'MIP(IxI)_TFEVP'!BD43-1)*100,0)</f>
        <v>0</v>
      </c>
      <c r="BE43" s="247">
        <f>IFERROR(('Sim_MIP_Of_(IxI)'!BE43/'MIP(IxI)_TFEVP'!BE43-1)*100,0)</f>
        <v>2.4424906541753444E-13</v>
      </c>
      <c r="BF43" s="247">
        <f>IFERROR(('Sim_MIP_Of_(IxI)'!BF43/'MIP(IxI)_TFEVP'!BF43-1)*100,0)</f>
        <v>-5.5511151231257827E-14</v>
      </c>
      <c r="BG43" s="247">
        <f>IFERROR(('Sim_MIP_Of_(IxI)'!BG43/'MIP(IxI)_TFEVP'!BG43-1)*100,0)</f>
        <v>1.1102230246251565E-13</v>
      </c>
      <c r="BH43" s="247">
        <f>IFERROR(('Sim_MIP_Of_(IxI)'!BH43/'MIP(IxI)_TFEVP'!BH43-1)*100,0)</f>
        <v>1.3322676295501878E-13</v>
      </c>
      <c r="BI43" s="247">
        <f>IFERROR(('Sim_MIP_Of_(IxI)'!BI43/'MIP(IxI)_TFEVP'!BI43-1)*100,0)</f>
        <v>4.4408920985006262E-14</v>
      </c>
      <c r="BJ43" s="247">
        <f>IFERROR(('Sim_MIP_Of_(IxI)'!BJ43/'MIP(IxI)_TFEVP'!BJ43-1)*100,0)</f>
        <v>4.4408920985006262E-14</v>
      </c>
      <c r="BK43" s="247">
        <f>IFERROR(('Sim_MIP_Of_(IxI)'!BK43/'MIP(IxI)_TFEVP'!BK43-1)*100,0)</f>
        <v>-6.6613381477509392E-14</v>
      </c>
      <c r="BL43" s="247">
        <f>IFERROR(('Sim_MIP_Of_(IxI)'!BL43/'MIP(IxI)_TFEVP'!BL43-1)*100,0)</f>
        <v>-1.1102230246251565E-14</v>
      </c>
      <c r="BM43" s="247">
        <f>IFERROR(('Sim_MIP_Of_(IxI)'!BM43/'MIP(IxI)_TFEVP'!BM43-1)*100,0)</f>
        <v>-1.9984014443252818E-13</v>
      </c>
      <c r="BN43" s="247">
        <f>IFERROR(('Sim_MIP_Of_(IxI)'!BN43/'MIP(IxI)_TFEVP'!BN43-1)*100,0)</f>
        <v>0</v>
      </c>
      <c r="BO43" s="247">
        <f>IFERROR(('Sim_MIP_Of_(IxI)'!BO43/'MIP(IxI)_TFEVP'!BO43-1)*100,0)</f>
        <v>-5.773159728050814E-13</v>
      </c>
      <c r="BP43" s="247">
        <f>IFERROR(('Sim_MIP_Of_(IxI)'!BP43/'MIP(IxI)_TFEVP'!BP43-1)*100,0)</f>
        <v>-9.9920072216264089E-14</v>
      </c>
      <c r="BQ43" s="247">
        <f>IFERROR(('Sim_MIP_Of_(IxI)'!BQ43/'MIP(IxI)_TFEVP'!BQ43-1)*100,0)</f>
        <v>4.4408920985006262E-14</v>
      </c>
      <c r="BR43" s="247">
        <f>IFERROR(('Sim_MIP_Of_(IxI)'!BR43/'MIP(IxI)_TFEVP'!BR43-1)*100,0)</f>
        <v>3.1086244689504383E-13</v>
      </c>
      <c r="BS43" s="247">
        <f>IFERROR(('Sim_MIP_Of_(IxI)'!BS43/'MIP(IxI)_TFEVP'!BS43-1)*100,0)</f>
        <v>-6.106226635438361E-13</v>
      </c>
      <c r="BT43" s="247">
        <f>IFERROR(('Sim_MIP_Of_(IxI)'!BT43/'MIP(IxI)_TFEVP'!BT43-1)*100,0)</f>
        <v>-5.5511151231257827E-14</v>
      </c>
      <c r="BU43" s="247">
        <f>IFERROR(('Sim_MIP_Of_(IxI)'!BU43/'MIP(IxI)_TFEVP'!BU43-1)*100,0)</f>
        <v>-1.2212453270876722E-13</v>
      </c>
      <c r="BV43" s="247">
        <f>IFERROR(('Sim_MIP_Of_(IxI)'!BV43/'MIP(IxI)_TFEVP'!BV43-1)*100,0)</f>
        <v>1.5543122344752192E-13</v>
      </c>
      <c r="BW43" s="247">
        <f>IFERROR(('Sim_MIP_Of_(IxI)'!BW43/'MIP(IxI)_TFEVP'!BW43-1)*100,0)</f>
        <v>-2.1094237467877974E-13</v>
      </c>
      <c r="BX43" s="247">
        <f>IFERROR(('Sim_MIP_Of_(IxI)'!BX43/'MIP(IxI)_TFEVP'!BX43-1)*100,0)</f>
        <v>4.4408920985006262E-14</v>
      </c>
      <c r="BY43" s="247">
        <f>IFERROR(('Sim_MIP_Of_(IxI)'!BY43/'MIP(IxI)_TFEVP'!BY43-1)*100,0)</f>
        <v>-2.2204460492503131E-14</v>
      </c>
      <c r="BZ43" s="247">
        <f>IFERROR(('Sim_MIP_Of_(IxI)'!BZ43/'MIP(IxI)_TFEVP'!BZ43-1)*100,0)</f>
        <v>8.659739592076221E-13</v>
      </c>
      <c r="CA43" s="265">
        <f>IFERROR(('Sim_MIP_Of_(IxI)'!CA43/'MIP(IxI)_TFEVP'!CA43-1)*100,0)</f>
        <v>0</v>
      </c>
      <c r="CB43" s="256">
        <f>IFERROR(('Sim_MIP_Of_(IxI)'!CB43/'MIP(IxI)_TFEVP'!CB43-1)*100,0)</f>
        <v>-4.4408920985006262E-14</v>
      </c>
      <c r="CC43" s="246">
        <f>IFERROR(('Sim_MIP_Of_(IxI)'!CC43/'MIP(IxI)_TFEVP'!CC43-1)*100,0)</f>
        <v>-5.5511151231257827E-14</v>
      </c>
      <c r="CD43" s="247">
        <f>IFERROR(('Sim_MIP_Of_(IxI)'!CD43/'MIP(IxI)_TFEVP'!CD43-1)*100,0)</f>
        <v>0</v>
      </c>
      <c r="CE43" s="247">
        <f>IFERROR(('Sim_MIP_Of_(IxI)'!CE43/'MIP(IxI)_TFEVP'!CE43-1)*100,0)</f>
        <v>0</v>
      </c>
      <c r="CF43" s="247">
        <f>IFERROR(('Sim_MIP_Of_(IxI)'!CF43/'MIP(IxI)_TFEVP'!CF43-1)*100,0)</f>
        <v>4.4408920985006262E-14</v>
      </c>
      <c r="CG43" s="247">
        <f>IFERROR(('Sim_MIP_Of_(IxI)'!CG43/'MIP(IxI)_TFEVP'!CG43-1)*100,0)</f>
        <v>-6.6613381477509392E-14</v>
      </c>
      <c r="CH43" s="248">
        <f>IFERROR(('Sim_MIP_Of_(IxI)'!CH43/'MIP(IxI)_TFEVP'!CH43-1)*100,0)</f>
        <v>1.3322676295501878E-13</v>
      </c>
      <c r="CI43" s="279">
        <f>IFERROR(('Sim_MIP_Of_(IxI)'!CI43/'MIP(IxI)_TFEVP'!CI43-1)*100,0)</f>
        <v>0</v>
      </c>
    </row>
    <row r="44" spans="1:87" ht="19.5" x14ac:dyDescent="0.25">
      <c r="A44" s="30"/>
      <c r="B44" s="42" t="s">
        <v>35</v>
      </c>
      <c r="C44" s="43" t="s">
        <v>146</v>
      </c>
      <c r="D44" s="246">
        <f>IFERROR(('Sim_MIP_Of_(IxI)'!D44/'MIP(IxI)_TFEVP'!D44-1)*100,0)</f>
        <v>-4.5519144009631418E-13</v>
      </c>
      <c r="E44" s="247">
        <f>IFERROR(('Sim_MIP_Of_(IxI)'!E44/'MIP(IxI)_TFEVP'!E44-1)*100,0)</f>
        <v>-4.3298697960381105E-13</v>
      </c>
      <c r="F44" s="247">
        <f>IFERROR(('Sim_MIP_Of_(IxI)'!F44/'MIP(IxI)_TFEVP'!F44-1)*100,0)</f>
        <v>4.4408920985006262E-14</v>
      </c>
      <c r="G44" s="247">
        <f>IFERROR(('Sim_MIP_Of_(IxI)'!G44/'MIP(IxI)_TFEVP'!G44-1)*100,0)</f>
        <v>1.9984014443252818E-13</v>
      </c>
      <c r="H44" s="247">
        <f>IFERROR(('Sim_MIP_Of_(IxI)'!H44/'MIP(IxI)_TFEVP'!H44-1)*100,0)</f>
        <v>-4.3298697960381105E-13</v>
      </c>
      <c r="I44" s="247">
        <f>IFERROR(('Sim_MIP_Of_(IxI)'!I44/'MIP(IxI)_TFEVP'!I44-1)*100,0)</f>
        <v>-4.3298697960381105E-13</v>
      </c>
      <c r="J44" s="247">
        <f>IFERROR(('Sim_MIP_Of_(IxI)'!J44/'MIP(IxI)_TFEVP'!J44-1)*100,0)</f>
        <v>-2.6645352591003757E-13</v>
      </c>
      <c r="K44" s="247">
        <f>IFERROR(('Sim_MIP_Of_(IxI)'!K44/'MIP(IxI)_TFEVP'!K44-1)*100,0)</f>
        <v>8.8817841970012523E-14</v>
      </c>
      <c r="L44" s="247">
        <f>IFERROR(('Sim_MIP_Of_(IxI)'!L44/'MIP(IxI)_TFEVP'!L44-1)*100,0)</f>
        <v>0</v>
      </c>
      <c r="M44" s="247">
        <f>IFERROR(('Sim_MIP_Of_(IxI)'!M44/'MIP(IxI)_TFEVP'!M44-1)*100,0)</f>
        <v>2.2204460492503131E-14</v>
      </c>
      <c r="N44" s="247">
        <f>IFERROR(('Sim_MIP_Of_(IxI)'!N44/'MIP(IxI)_TFEVP'!N44-1)*100,0)</f>
        <v>-6.6613381477509392E-14</v>
      </c>
      <c r="O44" s="247">
        <f>IFERROR(('Sim_MIP_Of_(IxI)'!O44/'MIP(IxI)_TFEVP'!O44-1)*100,0)</f>
        <v>-4.6629367034256575E-13</v>
      </c>
      <c r="P44" s="247">
        <f>IFERROR(('Sim_MIP_Of_(IxI)'!P44/'MIP(IxI)_TFEVP'!P44-1)*100,0)</f>
        <v>2.2204460492503131E-14</v>
      </c>
      <c r="Q44" s="247">
        <f>IFERROR(('Sim_MIP_Of_(IxI)'!Q44/'MIP(IxI)_TFEVP'!Q44-1)*100,0)</f>
        <v>6.6613381477509392E-14</v>
      </c>
      <c r="R44" s="247">
        <f>IFERROR(('Sim_MIP_Of_(IxI)'!R44/'MIP(IxI)_TFEVP'!R44-1)*100,0)</f>
        <v>4.4408920985006262E-14</v>
      </c>
      <c r="S44" s="247">
        <f>IFERROR(('Sim_MIP_Of_(IxI)'!S44/'MIP(IxI)_TFEVP'!S44-1)*100,0)</f>
        <v>-2.4424906541753444E-13</v>
      </c>
      <c r="T44" s="247">
        <f>IFERROR(('Sim_MIP_Of_(IxI)'!T44/'MIP(IxI)_TFEVP'!T44-1)*100,0)</f>
        <v>-1.7763568394002505E-13</v>
      </c>
      <c r="U44" s="247">
        <f>IFERROR(('Sim_MIP_Of_(IxI)'!U44/'MIP(IxI)_TFEVP'!U44-1)*100,0)</f>
        <v>-3.8857805861880479E-13</v>
      </c>
      <c r="V44" s="247">
        <f>IFERROR(('Sim_MIP_Of_(IxI)'!V44/'MIP(IxI)_TFEVP'!V44-1)*100,0)</f>
        <v>-2.1094237467877974E-13</v>
      </c>
      <c r="W44" s="247">
        <f>IFERROR(('Sim_MIP_Of_(IxI)'!W44/'MIP(IxI)_TFEVP'!W44-1)*100,0)</f>
        <v>-4.4408920985006262E-14</v>
      </c>
      <c r="X44" s="247">
        <f>IFERROR(('Sim_MIP_Of_(IxI)'!X44/'MIP(IxI)_TFEVP'!X44-1)*100,0)</f>
        <v>1.3322676295501878E-13</v>
      </c>
      <c r="Y44" s="247">
        <f>IFERROR(('Sim_MIP_Of_(IxI)'!Y44/'MIP(IxI)_TFEVP'!Y44-1)*100,0)</f>
        <v>6.6613381477509392E-14</v>
      </c>
      <c r="Z44" s="247">
        <f>IFERROR(('Sim_MIP_Of_(IxI)'!Z44/'MIP(IxI)_TFEVP'!Z44-1)*100,0)</f>
        <v>-1.6653345369377348E-13</v>
      </c>
      <c r="AA44" s="247">
        <f>IFERROR(('Sim_MIP_Of_(IxI)'!AA44/'MIP(IxI)_TFEVP'!AA44-1)*100,0)</f>
        <v>2.886579864025407E-13</v>
      </c>
      <c r="AB44" s="247">
        <f>IFERROR(('Sim_MIP_Of_(IxI)'!AB44/'MIP(IxI)_TFEVP'!AB44-1)*100,0)</f>
        <v>-4.6629367034256575E-13</v>
      </c>
      <c r="AC44" s="247">
        <f>IFERROR(('Sim_MIP_Of_(IxI)'!AC44/'MIP(IxI)_TFEVP'!AC44-1)*100,0)</f>
        <v>-2.7755575615628914E-13</v>
      </c>
      <c r="AD44" s="247">
        <f>IFERROR(('Sim_MIP_Of_(IxI)'!AD44/'MIP(IxI)_TFEVP'!AD44-1)*100,0)</f>
        <v>-2.886579864025407E-13</v>
      </c>
      <c r="AE44" s="247">
        <f>IFERROR(('Sim_MIP_Of_(IxI)'!AE44/'MIP(IxI)_TFEVP'!AE44-1)*100,0)</f>
        <v>-2.4424906541753444E-13</v>
      </c>
      <c r="AF44" s="247">
        <f>IFERROR(('Sim_MIP_Of_(IxI)'!AF44/'MIP(IxI)_TFEVP'!AF44-1)*100,0)</f>
        <v>1.1102230246251565E-13</v>
      </c>
      <c r="AG44" s="247">
        <f>IFERROR(('Sim_MIP_Of_(IxI)'!AG44/'MIP(IxI)_TFEVP'!AG44-1)*100,0)</f>
        <v>6.6613381477509392E-14</v>
      </c>
      <c r="AH44" s="247">
        <f>IFERROR(('Sim_MIP_Of_(IxI)'!AH44/'MIP(IxI)_TFEVP'!AH44-1)*100,0)</f>
        <v>-3.7747582837255322E-13</v>
      </c>
      <c r="AI44" s="247">
        <f>IFERROR(('Sim_MIP_Of_(IxI)'!AI44/'MIP(IxI)_TFEVP'!AI44-1)*100,0)</f>
        <v>-3.6637359812630166E-13</v>
      </c>
      <c r="AJ44" s="247">
        <f>IFERROR(('Sim_MIP_Of_(IxI)'!AJ44/'MIP(IxI)_TFEVP'!AJ44-1)*100,0)</f>
        <v>0</v>
      </c>
      <c r="AK44" s="247">
        <f>IFERROR(('Sim_MIP_Of_(IxI)'!AK44/'MIP(IxI)_TFEVP'!AK44-1)*100,0)</f>
        <v>6.6613381477509392E-14</v>
      </c>
      <c r="AL44" s="247">
        <f>IFERROR(('Sim_MIP_Of_(IxI)'!AL44/'MIP(IxI)_TFEVP'!AL44-1)*100,0)</f>
        <v>-2.2204460492503131E-13</v>
      </c>
      <c r="AM44" s="247">
        <f>IFERROR(('Sim_MIP_Of_(IxI)'!AM44/'MIP(IxI)_TFEVP'!AM44-1)*100,0)</f>
        <v>-3.6637359812630166E-13</v>
      </c>
      <c r="AN44" s="247">
        <f>IFERROR(('Sim_MIP_Of_(IxI)'!AN44/'MIP(IxI)_TFEVP'!AN44-1)*100,0)</f>
        <v>6.6613381477509392E-14</v>
      </c>
      <c r="AO44" s="247">
        <f>IFERROR(('Sim_MIP_Of_(IxI)'!AO44/'MIP(IxI)_TFEVP'!AO44-1)*100,0)</f>
        <v>6.6613381477509392E-14</v>
      </c>
      <c r="AP44" s="247">
        <f>IFERROR(('Sim_MIP_Of_(IxI)'!AP44/'MIP(IxI)_TFEVP'!AP44-1)*100,0)</f>
        <v>2.4424906541753444E-13</v>
      </c>
      <c r="AQ44" s="247">
        <f>IFERROR(('Sim_MIP_Of_(IxI)'!AQ44/'MIP(IxI)_TFEVP'!AQ44-1)*100,0)</f>
        <v>1.5543122344752192E-13</v>
      </c>
      <c r="AR44" s="247">
        <f>IFERROR(('Sim_MIP_Of_(IxI)'!AR44/'MIP(IxI)_TFEVP'!AR44-1)*100,0)</f>
        <v>3.3306690738754696E-13</v>
      </c>
      <c r="AS44" s="247">
        <f>IFERROR(('Sim_MIP_Of_(IxI)'!AS44/'MIP(IxI)_TFEVP'!AS44-1)*100,0)</f>
        <v>2.2204460492503131E-14</v>
      </c>
      <c r="AT44" s="247">
        <f>IFERROR(('Sim_MIP_Of_(IxI)'!AT44/'MIP(IxI)_TFEVP'!AT44-1)*100,0)</f>
        <v>-1.7763568394002505E-13</v>
      </c>
      <c r="AU44" s="247">
        <f>IFERROR(('Sim_MIP_Of_(IxI)'!AU44/'MIP(IxI)_TFEVP'!AU44-1)*100,0)</f>
        <v>1.3322676295501878E-13</v>
      </c>
      <c r="AV44" s="247">
        <f>IFERROR(('Sim_MIP_Of_(IxI)'!AV44/'MIP(IxI)_TFEVP'!AV44-1)*100,0)</f>
        <v>0</v>
      </c>
      <c r="AW44" s="247">
        <f>IFERROR(('Sim_MIP_Of_(IxI)'!AW44/'MIP(IxI)_TFEVP'!AW44-1)*100,0)</f>
        <v>-8.8817841970012523E-14</v>
      </c>
      <c r="AX44" s="247">
        <f>IFERROR(('Sim_MIP_Of_(IxI)'!AX44/'MIP(IxI)_TFEVP'!AX44-1)*100,0)</f>
        <v>2.2204460492503131E-14</v>
      </c>
      <c r="AY44" s="247">
        <f>IFERROR(('Sim_MIP_Of_(IxI)'!AY44/'MIP(IxI)_TFEVP'!AY44-1)*100,0)</f>
        <v>-1.6653345369377348E-13</v>
      </c>
      <c r="AZ44" s="247">
        <f>IFERROR(('Sim_MIP_Of_(IxI)'!AZ44/'MIP(IxI)_TFEVP'!AZ44-1)*100,0)</f>
        <v>-8.8817841970012523E-14</v>
      </c>
      <c r="BA44" s="247">
        <f>IFERROR(('Sim_MIP_Of_(IxI)'!BA44/'MIP(IxI)_TFEVP'!BA44-1)*100,0)</f>
        <v>1.1102230246251565E-13</v>
      </c>
      <c r="BB44" s="247">
        <f>IFERROR(('Sim_MIP_Of_(IxI)'!BB44/'MIP(IxI)_TFEVP'!BB44-1)*100,0)</f>
        <v>4.4408920985006262E-14</v>
      </c>
      <c r="BC44" s="247">
        <f>IFERROR(('Sim_MIP_Of_(IxI)'!BC44/'MIP(IxI)_TFEVP'!BC44-1)*100,0)</f>
        <v>-1.9984014443252818E-13</v>
      </c>
      <c r="BD44" s="247">
        <f>IFERROR(('Sim_MIP_Of_(IxI)'!BD44/'MIP(IxI)_TFEVP'!BD44-1)*100,0)</f>
        <v>-1.1102230246251565E-13</v>
      </c>
      <c r="BE44" s="247">
        <f>IFERROR(('Sim_MIP_Of_(IxI)'!BE44/'MIP(IxI)_TFEVP'!BE44-1)*100,0)</f>
        <v>-3.3306690738754696E-14</v>
      </c>
      <c r="BF44" s="247">
        <f>IFERROR(('Sim_MIP_Of_(IxI)'!BF44/'MIP(IxI)_TFEVP'!BF44-1)*100,0)</f>
        <v>-1.8873791418627661E-13</v>
      </c>
      <c r="BG44" s="247">
        <f>IFERROR(('Sim_MIP_Of_(IxI)'!BG44/'MIP(IxI)_TFEVP'!BG44-1)*100,0)</f>
        <v>-1.3322676295501878E-13</v>
      </c>
      <c r="BH44" s="247">
        <f>IFERROR(('Sim_MIP_Of_(IxI)'!BH44/'MIP(IxI)_TFEVP'!BH44-1)*100,0)</f>
        <v>6.6613381477509392E-14</v>
      </c>
      <c r="BI44" s="247">
        <f>IFERROR(('Sim_MIP_Of_(IxI)'!BI44/'MIP(IxI)_TFEVP'!BI44-1)*100,0)</f>
        <v>-3.1086244689504383E-13</v>
      </c>
      <c r="BJ44" s="247">
        <f>IFERROR(('Sim_MIP_Of_(IxI)'!BJ44/'MIP(IxI)_TFEVP'!BJ44-1)*100,0)</f>
        <v>1.1102230246251565E-13</v>
      </c>
      <c r="BK44" s="247">
        <f>IFERROR(('Sim_MIP_Of_(IxI)'!BK44/'MIP(IxI)_TFEVP'!BK44-1)*100,0)</f>
        <v>-2.1094237467877974E-13</v>
      </c>
      <c r="BL44" s="247">
        <f>IFERROR(('Sim_MIP_Of_(IxI)'!BL44/'MIP(IxI)_TFEVP'!BL44-1)*100,0)</f>
        <v>-7.7715611723760958E-14</v>
      </c>
      <c r="BM44" s="247">
        <f>IFERROR(('Sim_MIP_Of_(IxI)'!BM44/'MIP(IxI)_TFEVP'!BM44-1)*100,0)</f>
        <v>-5.3290705182007514E-13</v>
      </c>
      <c r="BN44" s="247">
        <f>IFERROR(('Sim_MIP_Of_(IxI)'!BN44/'MIP(IxI)_TFEVP'!BN44-1)*100,0)</f>
        <v>-1.1102230246251565E-13</v>
      </c>
      <c r="BO44" s="247">
        <f>IFERROR(('Sim_MIP_Of_(IxI)'!BO44/'MIP(IxI)_TFEVP'!BO44-1)*100,0)</f>
        <v>-3.4416913763379853E-13</v>
      </c>
      <c r="BP44" s="247">
        <f>IFERROR(('Sim_MIP_Of_(IxI)'!BP44/'MIP(IxI)_TFEVP'!BP44-1)*100,0)</f>
        <v>8.8817841970012523E-14</v>
      </c>
      <c r="BQ44" s="247">
        <f>IFERROR(('Sim_MIP_Of_(IxI)'!BQ44/'MIP(IxI)_TFEVP'!BQ44-1)*100,0)</f>
        <v>8.8817841970012523E-14</v>
      </c>
      <c r="BR44" s="247">
        <f>IFERROR(('Sim_MIP_Of_(IxI)'!BR44/'MIP(IxI)_TFEVP'!BR44-1)*100,0)</f>
        <v>1.5543122344752192E-13</v>
      </c>
      <c r="BS44" s="247">
        <f>IFERROR(('Sim_MIP_Of_(IxI)'!BS44/'MIP(IxI)_TFEVP'!BS44-1)*100,0)</f>
        <v>-1.6653345369377348E-13</v>
      </c>
      <c r="BT44" s="247">
        <f>IFERROR(('Sim_MIP_Of_(IxI)'!BT44/'MIP(IxI)_TFEVP'!BT44-1)*100,0)</f>
        <v>4.4408920985006262E-14</v>
      </c>
      <c r="BU44" s="247">
        <f>IFERROR(('Sim_MIP_Of_(IxI)'!BU44/'MIP(IxI)_TFEVP'!BU44-1)*100,0)</f>
        <v>1.3322676295501878E-13</v>
      </c>
      <c r="BV44" s="247">
        <f>IFERROR(('Sim_MIP_Of_(IxI)'!BV44/'MIP(IxI)_TFEVP'!BV44-1)*100,0)</f>
        <v>8.8817841970012523E-14</v>
      </c>
      <c r="BW44" s="247">
        <f>IFERROR(('Sim_MIP_Of_(IxI)'!BW44/'MIP(IxI)_TFEVP'!BW44-1)*100,0)</f>
        <v>-2.55351295663786E-13</v>
      </c>
      <c r="BX44" s="247">
        <f>IFERROR(('Sim_MIP_Of_(IxI)'!BX44/'MIP(IxI)_TFEVP'!BX44-1)*100,0)</f>
        <v>-2.886579864025407E-13</v>
      </c>
      <c r="BY44" s="247">
        <f>IFERROR(('Sim_MIP_Of_(IxI)'!BY44/'MIP(IxI)_TFEVP'!BY44-1)*100,0)</f>
        <v>1.9984014443252818E-13</v>
      </c>
      <c r="BZ44" s="247">
        <f>IFERROR(('Sim_MIP_Of_(IxI)'!BZ44/'MIP(IxI)_TFEVP'!BZ44-1)*100,0)</f>
        <v>4.4408920985006262E-14</v>
      </c>
      <c r="CA44" s="265">
        <f>IFERROR(('Sim_MIP_Of_(IxI)'!CA44/'MIP(IxI)_TFEVP'!CA44-1)*100,0)</f>
        <v>0</v>
      </c>
      <c r="CB44" s="256">
        <f>IFERROR(('Sim_MIP_Of_(IxI)'!CB44/'MIP(IxI)_TFEVP'!CB44-1)*100,0)</f>
        <v>-1.9984014443252818E-13</v>
      </c>
      <c r="CC44" s="246">
        <f>IFERROR(('Sim_MIP_Of_(IxI)'!CC44/'MIP(IxI)_TFEVP'!CC44-1)*100,0)</f>
        <v>-2.1094237467877974E-13</v>
      </c>
      <c r="CD44" s="247">
        <f>IFERROR(('Sim_MIP_Of_(IxI)'!CD44/'MIP(IxI)_TFEVP'!CD44-1)*100,0)</f>
        <v>0</v>
      </c>
      <c r="CE44" s="247">
        <f>IFERROR(('Sim_MIP_Of_(IxI)'!CE44/'MIP(IxI)_TFEVP'!CE44-1)*100,0)</f>
        <v>0</v>
      </c>
      <c r="CF44" s="247">
        <f>IFERROR(('Sim_MIP_Of_(IxI)'!CF44/'MIP(IxI)_TFEVP'!CF44-1)*100,0)</f>
        <v>8.8817841970012523E-14</v>
      </c>
      <c r="CG44" s="247">
        <f>IFERROR(('Sim_MIP_Of_(IxI)'!CG44/'MIP(IxI)_TFEVP'!CG44-1)*100,0)</f>
        <v>-2.1094237467877974E-13</v>
      </c>
      <c r="CH44" s="248">
        <f>IFERROR(('Sim_MIP_Of_(IxI)'!CH44/'MIP(IxI)_TFEVP'!CH44-1)*100,0)</f>
        <v>-2.2204460492503131E-14</v>
      </c>
      <c r="CI44" s="279">
        <f>IFERROR(('Sim_MIP_Of_(IxI)'!CI44/'MIP(IxI)_TFEVP'!CI44-1)*100,0)</f>
        <v>-1.1102230246251565E-13</v>
      </c>
    </row>
    <row r="45" spans="1:87" ht="19.5" x14ac:dyDescent="0.25">
      <c r="A45" s="30"/>
      <c r="B45" s="42" t="s">
        <v>36</v>
      </c>
      <c r="C45" s="43" t="s">
        <v>147</v>
      </c>
      <c r="D45" s="246">
        <f>IFERROR(('Sim_MIP_Of_(IxI)'!D45/'MIP(IxI)_TFEVP'!D45-1)*100,0)</f>
        <v>0</v>
      </c>
      <c r="E45" s="247">
        <f>IFERROR(('Sim_MIP_Of_(IxI)'!E45/'MIP(IxI)_TFEVP'!E45-1)*100,0)</f>
        <v>1.5543122344752192E-13</v>
      </c>
      <c r="F45" s="247">
        <f>IFERROR(('Sim_MIP_Of_(IxI)'!F45/'MIP(IxI)_TFEVP'!F45-1)*100,0)</f>
        <v>2.2204460492503131E-14</v>
      </c>
      <c r="G45" s="247">
        <f>IFERROR(('Sim_MIP_Of_(IxI)'!G45/'MIP(IxI)_TFEVP'!G45-1)*100,0)</f>
        <v>-1.1102230246251565E-14</v>
      </c>
      <c r="H45" s="247">
        <f>IFERROR(('Sim_MIP_Of_(IxI)'!H45/'MIP(IxI)_TFEVP'!H45-1)*100,0)</f>
        <v>-4.4408920985006262E-14</v>
      </c>
      <c r="I45" s="247">
        <f>IFERROR(('Sim_MIP_Of_(IxI)'!I45/'MIP(IxI)_TFEVP'!I45-1)*100,0)</f>
        <v>1.9984014443252818E-13</v>
      </c>
      <c r="J45" s="247">
        <f>IFERROR(('Sim_MIP_Of_(IxI)'!J45/'MIP(IxI)_TFEVP'!J45-1)*100,0)</f>
        <v>-5.5511151231257827E-14</v>
      </c>
      <c r="K45" s="247">
        <f>IFERROR(('Sim_MIP_Of_(IxI)'!K45/'MIP(IxI)_TFEVP'!K45-1)*100,0)</f>
        <v>-3.3306690738754696E-14</v>
      </c>
      <c r="L45" s="247">
        <f>IFERROR(('Sim_MIP_Of_(IxI)'!L45/'MIP(IxI)_TFEVP'!L45-1)*100,0)</f>
        <v>3.1086244689504383E-13</v>
      </c>
      <c r="M45" s="247">
        <f>IFERROR(('Sim_MIP_Of_(IxI)'!M45/'MIP(IxI)_TFEVP'!M45-1)*100,0)</f>
        <v>0</v>
      </c>
      <c r="N45" s="247">
        <f>IFERROR(('Sim_MIP_Of_(IxI)'!N45/'MIP(IxI)_TFEVP'!N45-1)*100,0)</f>
        <v>1.1102230246251565E-13</v>
      </c>
      <c r="O45" s="247">
        <f>IFERROR(('Sim_MIP_Of_(IxI)'!O45/'MIP(IxI)_TFEVP'!O45-1)*100,0)</f>
        <v>2.2204460492503131E-14</v>
      </c>
      <c r="P45" s="247">
        <f>IFERROR(('Sim_MIP_Of_(IxI)'!P45/'MIP(IxI)_TFEVP'!P45-1)*100,0)</f>
        <v>4.2188474935755949E-13</v>
      </c>
      <c r="Q45" s="247">
        <f>IFERROR(('Sim_MIP_Of_(IxI)'!Q45/'MIP(IxI)_TFEVP'!Q45-1)*100,0)</f>
        <v>3.1086244689504383E-13</v>
      </c>
      <c r="R45" s="247">
        <f>IFERROR(('Sim_MIP_Of_(IxI)'!R45/'MIP(IxI)_TFEVP'!R45-1)*100,0)</f>
        <v>-3.4416913763379853E-13</v>
      </c>
      <c r="S45" s="247">
        <f>IFERROR(('Sim_MIP_Of_(IxI)'!S45/'MIP(IxI)_TFEVP'!S45-1)*100,0)</f>
        <v>5.5511151231257827E-13</v>
      </c>
      <c r="T45" s="247">
        <f>IFERROR(('Sim_MIP_Of_(IxI)'!T45/'MIP(IxI)_TFEVP'!T45-1)*100,0)</f>
        <v>-1.1102230246251565E-13</v>
      </c>
      <c r="U45" s="247">
        <f>IFERROR(('Sim_MIP_Of_(IxI)'!U45/'MIP(IxI)_TFEVP'!U45-1)*100,0)</f>
        <v>-1.6653345369377348E-13</v>
      </c>
      <c r="V45" s="247">
        <f>IFERROR(('Sim_MIP_Of_(IxI)'!V45/'MIP(IxI)_TFEVP'!V45-1)*100,0)</f>
        <v>8.8817841970012523E-14</v>
      </c>
      <c r="W45" s="247">
        <f>IFERROR(('Sim_MIP_Of_(IxI)'!W45/'MIP(IxI)_TFEVP'!W45-1)*100,0)</f>
        <v>2.2204460492503131E-14</v>
      </c>
      <c r="X45" s="247">
        <f>IFERROR(('Sim_MIP_Of_(IxI)'!X45/'MIP(IxI)_TFEVP'!X45-1)*100,0)</f>
        <v>4.4408920985006262E-14</v>
      </c>
      <c r="Y45" s="247">
        <f>IFERROR(('Sim_MIP_Of_(IxI)'!Y45/'MIP(IxI)_TFEVP'!Y45-1)*100,0)</f>
        <v>6.6613381477509392E-14</v>
      </c>
      <c r="Z45" s="247">
        <f>IFERROR(('Sim_MIP_Of_(IxI)'!Z45/'MIP(IxI)_TFEVP'!Z45-1)*100,0)</f>
        <v>-7.7715611723760958E-14</v>
      </c>
      <c r="AA45" s="247">
        <f>IFERROR(('Sim_MIP_Of_(IxI)'!AA45/'MIP(IxI)_TFEVP'!AA45-1)*100,0)</f>
        <v>8.8817841970012523E-14</v>
      </c>
      <c r="AB45" s="247">
        <f>IFERROR(('Sim_MIP_Of_(IxI)'!AB45/'MIP(IxI)_TFEVP'!AB45-1)*100,0)</f>
        <v>-2.4424906541753444E-13</v>
      </c>
      <c r="AC45" s="247">
        <f>IFERROR(('Sim_MIP_Of_(IxI)'!AC45/'MIP(IxI)_TFEVP'!AC45-1)*100,0)</f>
        <v>-4.4408920985006262E-14</v>
      </c>
      <c r="AD45" s="247">
        <f>IFERROR(('Sim_MIP_Of_(IxI)'!AD45/'MIP(IxI)_TFEVP'!AD45-1)*100,0)</f>
        <v>4.4408920985006262E-14</v>
      </c>
      <c r="AE45" s="247">
        <f>IFERROR(('Sim_MIP_Of_(IxI)'!AE45/'MIP(IxI)_TFEVP'!AE45-1)*100,0)</f>
        <v>-1.1102230246251565E-14</v>
      </c>
      <c r="AF45" s="247">
        <f>IFERROR(('Sim_MIP_Of_(IxI)'!AF45/'MIP(IxI)_TFEVP'!AF45-1)*100,0)</f>
        <v>1.3322676295501878E-13</v>
      </c>
      <c r="AG45" s="247">
        <f>IFERROR(('Sim_MIP_Of_(IxI)'!AG45/'MIP(IxI)_TFEVP'!AG45-1)*100,0)</f>
        <v>8.8817841970012523E-14</v>
      </c>
      <c r="AH45" s="247">
        <f>IFERROR(('Sim_MIP_Of_(IxI)'!AH45/'MIP(IxI)_TFEVP'!AH45-1)*100,0)</f>
        <v>-6.8833827526759706E-13</v>
      </c>
      <c r="AI45" s="247">
        <f>IFERROR(('Sim_MIP_Of_(IxI)'!AI45/'MIP(IxI)_TFEVP'!AI45-1)*100,0)</f>
        <v>8.8817841970012523E-14</v>
      </c>
      <c r="AJ45" s="247">
        <f>IFERROR(('Sim_MIP_Of_(IxI)'!AJ45/'MIP(IxI)_TFEVP'!AJ45-1)*100,0)</f>
        <v>0</v>
      </c>
      <c r="AK45" s="247">
        <f>IFERROR(('Sim_MIP_Of_(IxI)'!AK45/'MIP(IxI)_TFEVP'!AK45-1)*100,0)</f>
        <v>0</v>
      </c>
      <c r="AL45" s="247">
        <f>IFERROR(('Sim_MIP_Of_(IxI)'!AL45/'MIP(IxI)_TFEVP'!AL45-1)*100,0)</f>
        <v>2.2204460492503131E-13</v>
      </c>
      <c r="AM45" s="247">
        <f>IFERROR(('Sim_MIP_Of_(IxI)'!AM45/'MIP(IxI)_TFEVP'!AM45-1)*100,0)</f>
        <v>1.1102230246251565E-13</v>
      </c>
      <c r="AN45" s="247">
        <f>IFERROR(('Sim_MIP_Of_(IxI)'!AN45/'MIP(IxI)_TFEVP'!AN45-1)*100,0)</f>
        <v>-3.8857805861880479E-13</v>
      </c>
      <c r="AO45" s="247">
        <f>IFERROR(('Sim_MIP_Of_(IxI)'!AO45/'MIP(IxI)_TFEVP'!AO45-1)*100,0)</f>
        <v>6.6613381477509392E-14</v>
      </c>
      <c r="AP45" s="247">
        <f>IFERROR(('Sim_MIP_Of_(IxI)'!AP45/'MIP(IxI)_TFEVP'!AP45-1)*100,0)</f>
        <v>-7.7715611723760958E-14</v>
      </c>
      <c r="AQ45" s="247">
        <f>IFERROR(('Sim_MIP_Of_(IxI)'!AQ45/'MIP(IxI)_TFEVP'!AQ45-1)*100,0)</f>
        <v>4.4408920985006262E-14</v>
      </c>
      <c r="AR45" s="247">
        <f>IFERROR(('Sim_MIP_Of_(IxI)'!AR45/'MIP(IxI)_TFEVP'!AR45-1)*100,0)</f>
        <v>-4.3298697960381105E-13</v>
      </c>
      <c r="AS45" s="247">
        <f>IFERROR(('Sim_MIP_Of_(IxI)'!AS45/'MIP(IxI)_TFEVP'!AS45-1)*100,0)</f>
        <v>6.2172489379008766E-13</v>
      </c>
      <c r="AT45" s="247">
        <f>IFERROR(('Sim_MIP_Of_(IxI)'!AT45/'MIP(IxI)_TFEVP'!AT45-1)*100,0)</f>
        <v>0</v>
      </c>
      <c r="AU45" s="247">
        <f>IFERROR(('Sim_MIP_Of_(IxI)'!AU45/'MIP(IxI)_TFEVP'!AU45-1)*100,0)</f>
        <v>4.4408920985006262E-14</v>
      </c>
      <c r="AV45" s="247">
        <f>IFERROR(('Sim_MIP_Of_(IxI)'!AV45/'MIP(IxI)_TFEVP'!AV45-1)*100,0)</f>
        <v>1.3322676295501878E-13</v>
      </c>
      <c r="AW45" s="247">
        <f>IFERROR(('Sim_MIP_Of_(IxI)'!AW45/'MIP(IxI)_TFEVP'!AW45-1)*100,0)</f>
        <v>2.6645352591003757E-13</v>
      </c>
      <c r="AX45" s="247">
        <f>IFERROR(('Sim_MIP_Of_(IxI)'!AX45/'MIP(IxI)_TFEVP'!AX45-1)*100,0)</f>
        <v>4.2188474935755949E-13</v>
      </c>
      <c r="AY45" s="247">
        <f>IFERROR(('Sim_MIP_Of_(IxI)'!AY45/'MIP(IxI)_TFEVP'!AY45-1)*100,0)</f>
        <v>8.8817841970012523E-14</v>
      </c>
      <c r="AZ45" s="247">
        <f>IFERROR(('Sim_MIP_Of_(IxI)'!AZ45/'MIP(IxI)_TFEVP'!AZ45-1)*100,0)</f>
        <v>8.8817841970012523E-14</v>
      </c>
      <c r="BA45" s="247">
        <f>IFERROR(('Sim_MIP_Of_(IxI)'!BA45/'MIP(IxI)_TFEVP'!BA45-1)*100,0)</f>
        <v>1.9984014443252818E-13</v>
      </c>
      <c r="BB45" s="247">
        <f>IFERROR(('Sim_MIP_Of_(IxI)'!BB45/'MIP(IxI)_TFEVP'!BB45-1)*100,0)</f>
        <v>-1.1102230246251565E-14</v>
      </c>
      <c r="BC45" s="247">
        <f>IFERROR(('Sim_MIP_Of_(IxI)'!BC45/'MIP(IxI)_TFEVP'!BC45-1)*100,0)</f>
        <v>2.2204460492503131E-13</v>
      </c>
      <c r="BD45" s="247">
        <f>IFERROR(('Sim_MIP_Of_(IxI)'!BD45/'MIP(IxI)_TFEVP'!BD45-1)*100,0)</f>
        <v>-2.4424906541753444E-13</v>
      </c>
      <c r="BE45" s="247">
        <f>IFERROR(('Sim_MIP_Of_(IxI)'!BE45/'MIP(IxI)_TFEVP'!BE45-1)*100,0)</f>
        <v>8.8817841970012523E-14</v>
      </c>
      <c r="BF45" s="247">
        <f>IFERROR(('Sim_MIP_Of_(IxI)'!BF45/'MIP(IxI)_TFEVP'!BF45-1)*100,0)</f>
        <v>1.5543122344752192E-13</v>
      </c>
      <c r="BG45" s="247">
        <f>IFERROR(('Sim_MIP_Of_(IxI)'!BG45/'MIP(IxI)_TFEVP'!BG45-1)*100,0)</f>
        <v>4.2188474935755949E-13</v>
      </c>
      <c r="BH45" s="247">
        <f>IFERROR(('Sim_MIP_Of_(IxI)'!BH45/'MIP(IxI)_TFEVP'!BH45-1)*100,0)</f>
        <v>-3.7747582837255322E-13</v>
      </c>
      <c r="BI45" s="247">
        <f>IFERROR(('Sim_MIP_Of_(IxI)'!BI45/'MIP(IxI)_TFEVP'!BI45-1)*100,0)</f>
        <v>1.1102230246251565E-13</v>
      </c>
      <c r="BJ45" s="247">
        <f>IFERROR(('Sim_MIP_Of_(IxI)'!BJ45/'MIP(IxI)_TFEVP'!BJ45-1)*100,0)</f>
        <v>-2.55351295663786E-13</v>
      </c>
      <c r="BK45" s="247">
        <f>IFERROR(('Sim_MIP_Of_(IxI)'!BK45/'MIP(IxI)_TFEVP'!BK45-1)*100,0)</f>
        <v>1.3322676295501878E-13</v>
      </c>
      <c r="BL45" s="247">
        <f>IFERROR(('Sim_MIP_Of_(IxI)'!BL45/'MIP(IxI)_TFEVP'!BL45-1)*100,0)</f>
        <v>-1.1102230246251565E-14</v>
      </c>
      <c r="BM45" s="247">
        <f>IFERROR(('Sim_MIP_Of_(IxI)'!BM45/'MIP(IxI)_TFEVP'!BM45-1)*100,0)</f>
        <v>8.8817841970012523E-14</v>
      </c>
      <c r="BN45" s="247">
        <f>IFERROR(('Sim_MIP_Of_(IxI)'!BN45/'MIP(IxI)_TFEVP'!BN45-1)*100,0)</f>
        <v>8.8817841970012523E-14</v>
      </c>
      <c r="BO45" s="247">
        <f>IFERROR(('Sim_MIP_Of_(IxI)'!BO45/'MIP(IxI)_TFEVP'!BO45-1)*100,0)</f>
        <v>0</v>
      </c>
      <c r="BP45" s="247">
        <f>IFERROR(('Sim_MIP_Of_(IxI)'!BP45/'MIP(IxI)_TFEVP'!BP45-1)*100,0)</f>
        <v>6.6613381477509392E-14</v>
      </c>
      <c r="BQ45" s="247">
        <f>IFERROR(('Sim_MIP_Of_(IxI)'!BQ45/'MIP(IxI)_TFEVP'!BQ45-1)*100,0)</f>
        <v>2.6645352591003757E-13</v>
      </c>
      <c r="BR45" s="247">
        <f>IFERROR(('Sim_MIP_Of_(IxI)'!BR45/'MIP(IxI)_TFEVP'!BR45-1)*100,0)</f>
        <v>2.2204460492503131E-14</v>
      </c>
      <c r="BS45" s="247">
        <f>IFERROR(('Sim_MIP_Of_(IxI)'!BS45/'MIP(IxI)_TFEVP'!BS45-1)*100,0)</f>
        <v>0</v>
      </c>
      <c r="BT45" s="247">
        <f>IFERROR(('Sim_MIP_Of_(IxI)'!BT45/'MIP(IxI)_TFEVP'!BT45-1)*100,0)</f>
        <v>1.7763568394002505E-13</v>
      </c>
      <c r="BU45" s="247">
        <f>IFERROR(('Sim_MIP_Of_(IxI)'!BU45/'MIP(IxI)_TFEVP'!BU45-1)*100,0)</f>
        <v>-4.4408920985006262E-14</v>
      </c>
      <c r="BV45" s="247">
        <f>IFERROR(('Sim_MIP_Of_(IxI)'!BV45/'MIP(IxI)_TFEVP'!BV45-1)*100,0)</f>
        <v>-4.4408920985006262E-14</v>
      </c>
      <c r="BW45" s="247">
        <f>IFERROR(('Sim_MIP_Of_(IxI)'!BW45/'MIP(IxI)_TFEVP'!BW45-1)*100,0)</f>
        <v>4.4408920985006262E-14</v>
      </c>
      <c r="BX45" s="247">
        <f>IFERROR(('Sim_MIP_Of_(IxI)'!BX45/'MIP(IxI)_TFEVP'!BX45-1)*100,0)</f>
        <v>1.1102230246251565E-13</v>
      </c>
      <c r="BY45" s="247">
        <f>IFERROR(('Sim_MIP_Of_(IxI)'!BY45/'MIP(IxI)_TFEVP'!BY45-1)*100,0)</f>
        <v>1.1102230246251565E-13</v>
      </c>
      <c r="BZ45" s="247">
        <f>IFERROR(('Sim_MIP_Of_(IxI)'!BZ45/'MIP(IxI)_TFEVP'!BZ45-1)*100,0)</f>
        <v>3.7747582837255322E-13</v>
      </c>
      <c r="CA45" s="265">
        <f>IFERROR(('Sim_MIP_Of_(IxI)'!CA45/'MIP(IxI)_TFEVP'!CA45-1)*100,0)</f>
        <v>0</v>
      </c>
      <c r="CB45" s="256">
        <f>IFERROR(('Sim_MIP_Of_(IxI)'!CB45/'MIP(IxI)_TFEVP'!CB45-1)*100,0)</f>
        <v>1.7763568394002505E-13</v>
      </c>
      <c r="CC45" s="246">
        <f>IFERROR(('Sim_MIP_Of_(IxI)'!CC45/'MIP(IxI)_TFEVP'!CC45-1)*100,0)</f>
        <v>-2.2204460492503131E-14</v>
      </c>
      <c r="CD45" s="247">
        <f>IFERROR(('Sim_MIP_Of_(IxI)'!CD45/'MIP(IxI)_TFEVP'!CD45-1)*100,0)</f>
        <v>0</v>
      </c>
      <c r="CE45" s="247">
        <f>IFERROR(('Sim_MIP_Of_(IxI)'!CE45/'MIP(IxI)_TFEVP'!CE45-1)*100,0)</f>
        <v>0</v>
      </c>
      <c r="CF45" s="247">
        <f>IFERROR(('Sim_MIP_Of_(IxI)'!CF45/'MIP(IxI)_TFEVP'!CF45-1)*100,0)</f>
        <v>4.4408920985006262E-14</v>
      </c>
      <c r="CG45" s="247">
        <f>IFERROR(('Sim_MIP_Of_(IxI)'!CG45/'MIP(IxI)_TFEVP'!CG45-1)*100,0)</f>
        <v>8.8817841970012523E-14</v>
      </c>
      <c r="CH45" s="248">
        <f>IFERROR(('Sim_MIP_Of_(IxI)'!CH45/'MIP(IxI)_TFEVP'!CH45-1)*100,0)</f>
        <v>-4.4408920985006262E-14</v>
      </c>
      <c r="CI45" s="279">
        <f>IFERROR(('Sim_MIP_Of_(IxI)'!CI45/'MIP(IxI)_TFEVP'!CI45-1)*100,0)</f>
        <v>4.4408920985006262E-14</v>
      </c>
    </row>
    <row r="46" spans="1:87" ht="19.5" x14ac:dyDescent="0.25">
      <c r="A46" s="30"/>
      <c r="B46" s="42" t="s">
        <v>37</v>
      </c>
      <c r="C46" s="43" t="s">
        <v>148</v>
      </c>
      <c r="D46" s="246">
        <f>IFERROR(('Sim_MIP_Of_(IxI)'!D46/'MIP(IxI)_TFEVP'!D46-1)*100,0)</f>
        <v>2.6645352591003757E-13</v>
      </c>
      <c r="E46" s="247">
        <f>IFERROR(('Sim_MIP_Of_(IxI)'!E46/'MIP(IxI)_TFEVP'!E46-1)*100,0)</f>
        <v>6.6613381477509392E-14</v>
      </c>
      <c r="F46" s="247">
        <f>IFERROR(('Sim_MIP_Of_(IxI)'!F46/'MIP(IxI)_TFEVP'!F46-1)*100,0)</f>
        <v>1.7763568394002505E-13</v>
      </c>
      <c r="G46" s="247">
        <f>IFERROR(('Sim_MIP_Of_(IxI)'!G46/'MIP(IxI)_TFEVP'!G46-1)*100,0)</f>
        <v>1.9984014443252818E-13</v>
      </c>
      <c r="H46" s="247">
        <f>IFERROR(('Sim_MIP_Of_(IxI)'!H46/'MIP(IxI)_TFEVP'!H46-1)*100,0)</f>
        <v>3.9968028886505635E-13</v>
      </c>
      <c r="I46" s="247">
        <f>IFERROR(('Sim_MIP_Of_(IxI)'!I46/'MIP(IxI)_TFEVP'!I46-1)*100,0)</f>
        <v>3.9968028886505635E-13</v>
      </c>
      <c r="J46" s="247">
        <f>IFERROR(('Sim_MIP_Of_(IxI)'!J46/'MIP(IxI)_TFEVP'!J46-1)*100,0)</f>
        <v>3.1086244689504383E-13</v>
      </c>
      <c r="K46" s="247">
        <f>IFERROR(('Sim_MIP_Of_(IxI)'!K46/'MIP(IxI)_TFEVP'!K46-1)*100,0)</f>
        <v>3.7747582837255322E-13</v>
      </c>
      <c r="L46" s="247">
        <f>IFERROR(('Sim_MIP_Of_(IxI)'!L46/'MIP(IxI)_TFEVP'!L46-1)*100,0)</f>
        <v>1.7763568394002505E-13</v>
      </c>
      <c r="M46" s="247">
        <f>IFERROR(('Sim_MIP_Of_(IxI)'!M46/'MIP(IxI)_TFEVP'!M46-1)*100,0)</f>
        <v>-3.3306690738754696E-14</v>
      </c>
      <c r="N46" s="247">
        <f>IFERROR(('Sim_MIP_Of_(IxI)'!N46/'MIP(IxI)_TFEVP'!N46-1)*100,0)</f>
        <v>3.7747582837255322E-13</v>
      </c>
      <c r="O46" s="247">
        <f>IFERROR(('Sim_MIP_Of_(IxI)'!O46/'MIP(IxI)_TFEVP'!O46-1)*100,0)</f>
        <v>6.6613381477509392E-14</v>
      </c>
      <c r="P46" s="247">
        <f>IFERROR(('Sim_MIP_Of_(IxI)'!P46/'MIP(IxI)_TFEVP'!P46-1)*100,0)</f>
        <v>3.5527136788005009E-13</v>
      </c>
      <c r="Q46" s="247">
        <f>IFERROR(('Sim_MIP_Of_(IxI)'!Q46/'MIP(IxI)_TFEVP'!Q46-1)*100,0)</f>
        <v>1.5543122344752192E-13</v>
      </c>
      <c r="R46" s="247">
        <f>IFERROR(('Sim_MIP_Of_(IxI)'!R46/'MIP(IxI)_TFEVP'!R46-1)*100,0)</f>
        <v>-3.3306690738754696E-13</v>
      </c>
      <c r="S46" s="247">
        <f>IFERROR(('Sim_MIP_Of_(IxI)'!S46/'MIP(IxI)_TFEVP'!S46-1)*100,0)</f>
        <v>2.886579864025407E-13</v>
      </c>
      <c r="T46" s="247">
        <f>IFERROR(('Sim_MIP_Of_(IxI)'!T46/'MIP(IxI)_TFEVP'!T46-1)*100,0)</f>
        <v>2.4424906541753444E-13</v>
      </c>
      <c r="U46" s="247">
        <f>IFERROR(('Sim_MIP_Of_(IxI)'!U46/'MIP(IxI)_TFEVP'!U46-1)*100,0)</f>
        <v>1.1102230246251565E-13</v>
      </c>
      <c r="V46" s="247">
        <f>IFERROR(('Sim_MIP_Of_(IxI)'!V46/'MIP(IxI)_TFEVP'!V46-1)*100,0)</f>
        <v>1.5543122344752192E-13</v>
      </c>
      <c r="W46" s="247">
        <f>IFERROR(('Sim_MIP_Of_(IxI)'!W46/'MIP(IxI)_TFEVP'!W46-1)*100,0)</f>
        <v>-4.4408920985006262E-14</v>
      </c>
      <c r="X46" s="247">
        <f>IFERROR(('Sim_MIP_Of_(IxI)'!X46/'MIP(IxI)_TFEVP'!X46-1)*100,0)</f>
        <v>1.5543122344752192E-13</v>
      </c>
      <c r="Y46" s="247">
        <f>IFERROR(('Sim_MIP_Of_(IxI)'!Y46/'MIP(IxI)_TFEVP'!Y46-1)*100,0)</f>
        <v>-1.8873791418627661E-13</v>
      </c>
      <c r="Z46" s="247">
        <f>IFERROR(('Sim_MIP_Of_(IxI)'!Z46/'MIP(IxI)_TFEVP'!Z46-1)*100,0)</f>
        <v>-3.3306690738754696E-14</v>
      </c>
      <c r="AA46" s="247">
        <f>IFERROR(('Sim_MIP_Of_(IxI)'!AA46/'MIP(IxI)_TFEVP'!AA46-1)*100,0)</f>
        <v>-2.2204460492503131E-14</v>
      </c>
      <c r="AB46" s="247">
        <f>IFERROR(('Sim_MIP_Of_(IxI)'!AB46/'MIP(IxI)_TFEVP'!AB46-1)*100,0)</f>
        <v>1.9984014443252818E-13</v>
      </c>
      <c r="AC46" s="247">
        <f>IFERROR(('Sim_MIP_Of_(IxI)'!AC46/'MIP(IxI)_TFEVP'!AC46-1)*100,0)</f>
        <v>-1.1102230246251565E-14</v>
      </c>
      <c r="AD46" s="247">
        <f>IFERROR(('Sim_MIP_Of_(IxI)'!AD46/'MIP(IxI)_TFEVP'!AD46-1)*100,0)</f>
        <v>4.4408920985006262E-14</v>
      </c>
      <c r="AE46" s="247">
        <f>IFERROR(('Sim_MIP_Of_(IxI)'!AE46/'MIP(IxI)_TFEVP'!AE46-1)*100,0)</f>
        <v>3.5527136788005009E-13</v>
      </c>
      <c r="AF46" s="247">
        <f>IFERROR(('Sim_MIP_Of_(IxI)'!AF46/'MIP(IxI)_TFEVP'!AF46-1)*100,0)</f>
        <v>-7.7715611723760958E-14</v>
      </c>
      <c r="AG46" s="247">
        <f>IFERROR(('Sim_MIP_Of_(IxI)'!AG46/'MIP(IxI)_TFEVP'!AG46-1)*100,0)</f>
        <v>-2.9976021664879227E-13</v>
      </c>
      <c r="AH46" s="247">
        <f>IFERROR(('Sim_MIP_Of_(IxI)'!AH46/'MIP(IxI)_TFEVP'!AH46-1)*100,0)</f>
        <v>3.3306690738754696E-13</v>
      </c>
      <c r="AI46" s="247">
        <f>IFERROR(('Sim_MIP_Of_(IxI)'!AI46/'MIP(IxI)_TFEVP'!AI46-1)*100,0)</f>
        <v>2.2204460492503131E-13</v>
      </c>
      <c r="AJ46" s="247">
        <f>IFERROR(('Sim_MIP_Of_(IxI)'!AJ46/'MIP(IxI)_TFEVP'!AJ46-1)*100,0)</f>
        <v>0</v>
      </c>
      <c r="AK46" s="247">
        <f>IFERROR(('Sim_MIP_Of_(IxI)'!AK46/'MIP(IxI)_TFEVP'!AK46-1)*100,0)</f>
        <v>1.9984014443252818E-13</v>
      </c>
      <c r="AL46" s="247">
        <f>IFERROR(('Sim_MIP_Of_(IxI)'!AL46/'MIP(IxI)_TFEVP'!AL46-1)*100,0)</f>
        <v>1.3322676295501878E-13</v>
      </c>
      <c r="AM46" s="247">
        <f>IFERROR(('Sim_MIP_Of_(IxI)'!AM46/'MIP(IxI)_TFEVP'!AM46-1)*100,0)</f>
        <v>-2.1094237467877974E-13</v>
      </c>
      <c r="AN46" s="247">
        <f>IFERROR(('Sim_MIP_Of_(IxI)'!AN46/'MIP(IxI)_TFEVP'!AN46-1)*100,0)</f>
        <v>2.2204460492503131E-13</v>
      </c>
      <c r="AO46" s="247">
        <f>IFERROR(('Sim_MIP_Of_(IxI)'!AO46/'MIP(IxI)_TFEVP'!AO46-1)*100,0)</f>
        <v>1.7763568394002505E-13</v>
      </c>
      <c r="AP46" s="247">
        <f>IFERROR(('Sim_MIP_Of_(IxI)'!AP46/'MIP(IxI)_TFEVP'!AP46-1)*100,0)</f>
        <v>0</v>
      </c>
      <c r="AQ46" s="247">
        <f>IFERROR(('Sim_MIP_Of_(IxI)'!AQ46/'MIP(IxI)_TFEVP'!AQ46-1)*100,0)</f>
        <v>1.7763568394002505E-13</v>
      </c>
      <c r="AR46" s="247">
        <f>IFERROR(('Sim_MIP_Of_(IxI)'!AR46/'MIP(IxI)_TFEVP'!AR46-1)*100,0)</f>
        <v>2.4424906541753444E-13</v>
      </c>
      <c r="AS46" s="247">
        <f>IFERROR(('Sim_MIP_Of_(IxI)'!AS46/'MIP(IxI)_TFEVP'!AS46-1)*100,0)</f>
        <v>4.4408920985006262E-14</v>
      </c>
      <c r="AT46" s="247">
        <f>IFERROR(('Sim_MIP_Of_(IxI)'!AT46/'MIP(IxI)_TFEVP'!AT46-1)*100,0)</f>
        <v>2.2204460492503131E-14</v>
      </c>
      <c r="AU46" s="247">
        <f>IFERROR(('Sim_MIP_Of_(IxI)'!AU46/'MIP(IxI)_TFEVP'!AU46-1)*100,0)</f>
        <v>1.5543122344752192E-13</v>
      </c>
      <c r="AV46" s="247">
        <f>IFERROR(('Sim_MIP_Of_(IxI)'!AV46/'MIP(IxI)_TFEVP'!AV46-1)*100,0)</f>
        <v>1.7763568394002505E-13</v>
      </c>
      <c r="AW46" s="247">
        <f>IFERROR(('Sim_MIP_Of_(IxI)'!AW46/'MIP(IxI)_TFEVP'!AW46-1)*100,0)</f>
        <v>4.4408920985006262E-14</v>
      </c>
      <c r="AX46" s="247">
        <f>IFERROR(('Sim_MIP_Of_(IxI)'!AX46/'MIP(IxI)_TFEVP'!AX46-1)*100,0)</f>
        <v>4.4408920985006262E-13</v>
      </c>
      <c r="AY46" s="247">
        <f>IFERROR(('Sim_MIP_Of_(IxI)'!AY46/'MIP(IxI)_TFEVP'!AY46-1)*100,0)</f>
        <v>2.886579864025407E-13</v>
      </c>
      <c r="AZ46" s="247">
        <f>IFERROR(('Sim_MIP_Of_(IxI)'!AZ46/'MIP(IxI)_TFEVP'!AZ46-1)*100,0)</f>
        <v>3.5527136788005009E-13</v>
      </c>
      <c r="BA46" s="247">
        <f>IFERROR(('Sim_MIP_Of_(IxI)'!BA46/'MIP(IxI)_TFEVP'!BA46-1)*100,0)</f>
        <v>2.886579864025407E-13</v>
      </c>
      <c r="BB46" s="247">
        <f>IFERROR(('Sim_MIP_Of_(IxI)'!BB46/'MIP(IxI)_TFEVP'!BB46-1)*100,0)</f>
        <v>4.6629367034256575E-13</v>
      </c>
      <c r="BC46" s="247">
        <f>IFERROR(('Sim_MIP_Of_(IxI)'!BC46/'MIP(IxI)_TFEVP'!BC46-1)*100,0)</f>
        <v>4.4408920985006262E-14</v>
      </c>
      <c r="BD46" s="247">
        <f>IFERROR(('Sim_MIP_Of_(IxI)'!BD46/'MIP(IxI)_TFEVP'!BD46-1)*100,0)</f>
        <v>1.9984014443252818E-13</v>
      </c>
      <c r="BE46" s="247">
        <f>IFERROR(('Sim_MIP_Of_(IxI)'!BE46/'MIP(IxI)_TFEVP'!BE46-1)*100,0)</f>
        <v>-1.8873791418627661E-13</v>
      </c>
      <c r="BF46" s="247">
        <f>IFERROR(('Sim_MIP_Of_(IxI)'!BF46/'MIP(IxI)_TFEVP'!BF46-1)*100,0)</f>
        <v>2.6645352591003757E-13</v>
      </c>
      <c r="BG46" s="247">
        <f>IFERROR(('Sim_MIP_Of_(IxI)'!BG46/'MIP(IxI)_TFEVP'!BG46-1)*100,0)</f>
        <v>4.8849813083506888E-13</v>
      </c>
      <c r="BH46" s="247">
        <f>IFERROR(('Sim_MIP_Of_(IxI)'!BH46/'MIP(IxI)_TFEVP'!BH46-1)*100,0)</f>
        <v>-4.4408920985006262E-14</v>
      </c>
      <c r="BI46" s="247">
        <f>IFERROR(('Sim_MIP_Of_(IxI)'!BI46/'MIP(IxI)_TFEVP'!BI46-1)*100,0)</f>
        <v>1.3322676295501878E-13</v>
      </c>
      <c r="BJ46" s="247">
        <f>IFERROR(('Sim_MIP_Of_(IxI)'!BJ46/'MIP(IxI)_TFEVP'!BJ46-1)*100,0)</f>
        <v>3.9968028886505635E-13</v>
      </c>
      <c r="BK46" s="247">
        <f>IFERROR(('Sim_MIP_Of_(IxI)'!BK46/'MIP(IxI)_TFEVP'!BK46-1)*100,0)</f>
        <v>-9.9920072216264089E-14</v>
      </c>
      <c r="BL46" s="247">
        <f>IFERROR(('Sim_MIP_Of_(IxI)'!BL46/'MIP(IxI)_TFEVP'!BL46-1)*100,0)</f>
        <v>1.3322676295501878E-13</v>
      </c>
      <c r="BM46" s="247">
        <f>IFERROR(('Sim_MIP_Of_(IxI)'!BM46/'MIP(IxI)_TFEVP'!BM46-1)*100,0)</f>
        <v>3.9968028886505635E-13</v>
      </c>
      <c r="BN46" s="247">
        <f>IFERROR(('Sim_MIP_Of_(IxI)'!BN46/'MIP(IxI)_TFEVP'!BN46-1)*100,0)</f>
        <v>1.3322676295501878E-13</v>
      </c>
      <c r="BO46" s="247">
        <f>IFERROR(('Sim_MIP_Of_(IxI)'!BO46/'MIP(IxI)_TFEVP'!BO46-1)*100,0)</f>
        <v>-4.4408920985006262E-14</v>
      </c>
      <c r="BP46" s="247">
        <f>IFERROR(('Sim_MIP_Of_(IxI)'!BP46/'MIP(IxI)_TFEVP'!BP46-1)*100,0)</f>
        <v>4.6629367034256575E-13</v>
      </c>
      <c r="BQ46" s="247">
        <f>IFERROR(('Sim_MIP_Of_(IxI)'!BQ46/'MIP(IxI)_TFEVP'!BQ46-1)*100,0)</f>
        <v>2.2204460492503131E-14</v>
      </c>
      <c r="BR46" s="247">
        <f>IFERROR(('Sim_MIP_Of_(IxI)'!BR46/'MIP(IxI)_TFEVP'!BR46-1)*100,0)</f>
        <v>1.5543122344752192E-13</v>
      </c>
      <c r="BS46" s="247">
        <f>IFERROR(('Sim_MIP_Of_(IxI)'!BS46/'MIP(IxI)_TFEVP'!BS46-1)*100,0)</f>
        <v>2.886579864025407E-13</v>
      </c>
      <c r="BT46" s="247">
        <f>IFERROR(('Sim_MIP_Of_(IxI)'!BT46/'MIP(IxI)_TFEVP'!BT46-1)*100,0)</f>
        <v>-8.8817841970012523E-14</v>
      </c>
      <c r="BU46" s="247">
        <f>IFERROR(('Sim_MIP_Of_(IxI)'!BU46/'MIP(IxI)_TFEVP'!BU46-1)*100,0)</f>
        <v>-3.3306690738754696E-14</v>
      </c>
      <c r="BV46" s="247">
        <f>IFERROR(('Sim_MIP_Of_(IxI)'!BV46/'MIP(IxI)_TFEVP'!BV46-1)*100,0)</f>
        <v>2.2204460492503131E-13</v>
      </c>
      <c r="BW46" s="247">
        <f>IFERROR(('Sim_MIP_Of_(IxI)'!BW46/'MIP(IxI)_TFEVP'!BW46-1)*100,0)</f>
        <v>6.6613381477509392E-14</v>
      </c>
      <c r="BX46" s="247">
        <f>IFERROR(('Sim_MIP_Of_(IxI)'!BX46/'MIP(IxI)_TFEVP'!BX46-1)*100,0)</f>
        <v>-1.3322676295501878E-13</v>
      </c>
      <c r="BY46" s="247">
        <f>IFERROR(('Sim_MIP_Of_(IxI)'!BY46/'MIP(IxI)_TFEVP'!BY46-1)*100,0)</f>
        <v>2.2204460492503131E-13</v>
      </c>
      <c r="BZ46" s="247">
        <f>IFERROR(('Sim_MIP_Of_(IxI)'!BZ46/'MIP(IxI)_TFEVP'!BZ46-1)*100,0)</f>
        <v>3.1086244689504383E-13</v>
      </c>
      <c r="CA46" s="265">
        <f>IFERROR(('Sim_MIP_Of_(IxI)'!CA46/'MIP(IxI)_TFEVP'!CA46-1)*100,0)</f>
        <v>0</v>
      </c>
      <c r="CB46" s="256">
        <f>IFERROR(('Sim_MIP_Of_(IxI)'!CB46/'MIP(IxI)_TFEVP'!CB46-1)*100,0)</f>
        <v>2.4424906541753444E-13</v>
      </c>
      <c r="CC46" s="246">
        <f>IFERROR(('Sim_MIP_Of_(IxI)'!CC46/'MIP(IxI)_TFEVP'!CC46-1)*100,0)</f>
        <v>-1.2212453270876722E-13</v>
      </c>
      <c r="CD46" s="247">
        <f>IFERROR(('Sim_MIP_Of_(IxI)'!CD46/'MIP(IxI)_TFEVP'!CD46-1)*100,0)</f>
        <v>0</v>
      </c>
      <c r="CE46" s="247">
        <f>IFERROR(('Sim_MIP_Of_(IxI)'!CE46/'MIP(IxI)_TFEVP'!CE46-1)*100,0)</f>
        <v>0</v>
      </c>
      <c r="CF46" s="247">
        <f>IFERROR(('Sim_MIP_Of_(IxI)'!CF46/'MIP(IxI)_TFEVP'!CF46-1)*100,0)</f>
        <v>1.9984014443252818E-13</v>
      </c>
      <c r="CG46" s="247">
        <f>IFERROR(('Sim_MIP_Of_(IxI)'!CG46/'MIP(IxI)_TFEVP'!CG46-1)*100,0)</f>
        <v>5.1070259132757201E-13</v>
      </c>
      <c r="CH46" s="248">
        <f>IFERROR(('Sim_MIP_Of_(IxI)'!CH46/'MIP(IxI)_TFEVP'!CH46-1)*100,0)</f>
        <v>2.2204460492503131E-13</v>
      </c>
      <c r="CI46" s="279">
        <f>IFERROR(('Sim_MIP_Of_(IxI)'!CI46/'MIP(IxI)_TFEVP'!CI46-1)*100,0)</f>
        <v>1.1102230246251565E-13</v>
      </c>
    </row>
    <row r="47" spans="1:87" ht="19.5" x14ac:dyDescent="0.25">
      <c r="A47" s="30"/>
      <c r="B47" s="42" t="s">
        <v>38</v>
      </c>
      <c r="C47" s="43" t="s">
        <v>149</v>
      </c>
      <c r="D47" s="246">
        <f>IFERROR(('Sim_MIP_Of_(IxI)'!D47/'MIP(IxI)_TFEVP'!D47-1)*100,0)</f>
        <v>3.9968028886505635E-13</v>
      </c>
      <c r="E47" s="247">
        <f>IFERROR(('Sim_MIP_Of_(IxI)'!E47/'MIP(IxI)_TFEVP'!E47-1)*100,0)</f>
        <v>3.5527136788005009E-13</v>
      </c>
      <c r="F47" s="247">
        <f>IFERROR(('Sim_MIP_Of_(IxI)'!F47/'MIP(IxI)_TFEVP'!F47-1)*100,0)</f>
        <v>6.4392935428259079E-13</v>
      </c>
      <c r="G47" s="247">
        <f>IFERROR(('Sim_MIP_Of_(IxI)'!G47/'MIP(IxI)_TFEVP'!G47-1)*100,0)</f>
        <v>3.9968028886505635E-13</v>
      </c>
      <c r="H47" s="247">
        <f>IFERROR(('Sim_MIP_Of_(IxI)'!H47/'MIP(IxI)_TFEVP'!H47-1)*100,0)</f>
        <v>4.6629367034256575E-13</v>
      </c>
      <c r="I47" s="247">
        <f>IFERROR(('Sim_MIP_Of_(IxI)'!I47/'MIP(IxI)_TFEVP'!I47-1)*100,0)</f>
        <v>4.2188474935755949E-13</v>
      </c>
      <c r="J47" s="247">
        <f>IFERROR(('Sim_MIP_Of_(IxI)'!J47/'MIP(IxI)_TFEVP'!J47-1)*100,0)</f>
        <v>2.886579864025407E-13</v>
      </c>
      <c r="K47" s="247">
        <f>IFERROR(('Sim_MIP_Of_(IxI)'!K47/'MIP(IxI)_TFEVP'!K47-1)*100,0)</f>
        <v>3.1086244689504383E-13</v>
      </c>
      <c r="L47" s="247">
        <f>IFERROR(('Sim_MIP_Of_(IxI)'!L47/'MIP(IxI)_TFEVP'!L47-1)*100,0)</f>
        <v>3.1086244689504383E-13</v>
      </c>
      <c r="M47" s="247">
        <f>IFERROR(('Sim_MIP_Of_(IxI)'!M47/'MIP(IxI)_TFEVP'!M47-1)*100,0)</f>
        <v>3.9968028886505635E-13</v>
      </c>
      <c r="N47" s="247">
        <f>IFERROR(('Sim_MIP_Of_(IxI)'!N47/'MIP(IxI)_TFEVP'!N47-1)*100,0)</f>
        <v>6.8833827526759706E-13</v>
      </c>
      <c r="O47" s="247">
        <f>IFERROR(('Sim_MIP_Of_(IxI)'!O47/'MIP(IxI)_TFEVP'!O47-1)*100,0)</f>
        <v>8.8817841970012523E-14</v>
      </c>
      <c r="P47" s="247">
        <f>IFERROR(('Sim_MIP_Of_(IxI)'!P47/'MIP(IxI)_TFEVP'!P47-1)*100,0)</f>
        <v>2.4424906541753444E-13</v>
      </c>
      <c r="Q47" s="247">
        <f>IFERROR(('Sim_MIP_Of_(IxI)'!Q47/'MIP(IxI)_TFEVP'!Q47-1)*100,0)</f>
        <v>2.4424906541753444E-13</v>
      </c>
      <c r="R47" s="247">
        <f>IFERROR(('Sim_MIP_Of_(IxI)'!R47/'MIP(IxI)_TFEVP'!R47-1)*100,0)</f>
        <v>6.6613381477509392E-14</v>
      </c>
      <c r="S47" s="247">
        <f>IFERROR(('Sim_MIP_Of_(IxI)'!S47/'MIP(IxI)_TFEVP'!S47-1)*100,0)</f>
        <v>5.1070259132757201E-13</v>
      </c>
      <c r="T47" s="247">
        <f>IFERROR(('Sim_MIP_Of_(IxI)'!T47/'MIP(IxI)_TFEVP'!T47-1)*100,0)</f>
        <v>4.6629367034256575E-13</v>
      </c>
      <c r="U47" s="247">
        <f>IFERROR(('Sim_MIP_Of_(IxI)'!U47/'MIP(IxI)_TFEVP'!U47-1)*100,0)</f>
        <v>2.6645352591003757E-13</v>
      </c>
      <c r="V47" s="247">
        <f>IFERROR(('Sim_MIP_Of_(IxI)'!V47/'MIP(IxI)_TFEVP'!V47-1)*100,0)</f>
        <v>1.3322676295501878E-13</v>
      </c>
      <c r="W47" s="247">
        <f>IFERROR(('Sim_MIP_Of_(IxI)'!W47/'MIP(IxI)_TFEVP'!W47-1)*100,0)</f>
        <v>3.1086244689504383E-13</v>
      </c>
      <c r="X47" s="247">
        <f>IFERROR(('Sim_MIP_Of_(IxI)'!X47/'MIP(IxI)_TFEVP'!X47-1)*100,0)</f>
        <v>2.2204460492503131E-14</v>
      </c>
      <c r="Y47" s="247">
        <f>IFERROR(('Sim_MIP_Of_(IxI)'!Y47/'MIP(IxI)_TFEVP'!Y47-1)*100,0)</f>
        <v>2.4424906541753444E-13</v>
      </c>
      <c r="Z47" s="247">
        <f>IFERROR(('Sim_MIP_Of_(IxI)'!Z47/'MIP(IxI)_TFEVP'!Z47-1)*100,0)</f>
        <v>2.2204460492503131E-13</v>
      </c>
      <c r="AA47" s="247">
        <f>IFERROR(('Sim_MIP_Of_(IxI)'!AA47/'MIP(IxI)_TFEVP'!AA47-1)*100,0)</f>
        <v>4.6629367034256575E-13</v>
      </c>
      <c r="AB47" s="247">
        <f>IFERROR(('Sim_MIP_Of_(IxI)'!AB47/'MIP(IxI)_TFEVP'!AB47-1)*100,0)</f>
        <v>2.4424906541753444E-13</v>
      </c>
      <c r="AC47" s="247">
        <f>IFERROR(('Sim_MIP_Of_(IxI)'!AC47/'MIP(IxI)_TFEVP'!AC47-1)*100,0)</f>
        <v>4.8849813083506888E-13</v>
      </c>
      <c r="AD47" s="247">
        <f>IFERROR(('Sim_MIP_Of_(IxI)'!AD47/'MIP(IxI)_TFEVP'!AD47-1)*100,0)</f>
        <v>4.4408920985006262E-13</v>
      </c>
      <c r="AE47" s="247">
        <f>IFERROR(('Sim_MIP_Of_(IxI)'!AE47/'MIP(IxI)_TFEVP'!AE47-1)*100,0)</f>
        <v>5.773159728050814E-13</v>
      </c>
      <c r="AF47" s="247">
        <f>IFERROR(('Sim_MIP_Of_(IxI)'!AF47/'MIP(IxI)_TFEVP'!AF47-1)*100,0)</f>
        <v>1.5543122344752192E-13</v>
      </c>
      <c r="AG47" s="247">
        <f>IFERROR(('Sim_MIP_Of_(IxI)'!AG47/'MIP(IxI)_TFEVP'!AG47-1)*100,0)</f>
        <v>4.2188474935755949E-13</v>
      </c>
      <c r="AH47" s="247">
        <f>IFERROR(('Sim_MIP_Of_(IxI)'!AH47/'MIP(IxI)_TFEVP'!AH47-1)*100,0)</f>
        <v>1.9984014443252818E-13</v>
      </c>
      <c r="AI47" s="247">
        <f>IFERROR(('Sim_MIP_Of_(IxI)'!AI47/'MIP(IxI)_TFEVP'!AI47-1)*100,0)</f>
        <v>1.7763568394002505E-13</v>
      </c>
      <c r="AJ47" s="247">
        <f>IFERROR(('Sim_MIP_Of_(IxI)'!AJ47/'MIP(IxI)_TFEVP'!AJ47-1)*100,0)</f>
        <v>0</v>
      </c>
      <c r="AK47" s="247">
        <f>IFERROR(('Sim_MIP_Of_(IxI)'!AK47/'MIP(IxI)_TFEVP'!AK47-1)*100,0)</f>
        <v>4.2188474935755949E-13</v>
      </c>
      <c r="AL47" s="247">
        <f>IFERROR(('Sim_MIP_Of_(IxI)'!AL47/'MIP(IxI)_TFEVP'!AL47-1)*100,0)</f>
        <v>1.5543122344752192E-13</v>
      </c>
      <c r="AM47" s="247">
        <f>IFERROR(('Sim_MIP_Of_(IxI)'!AM47/'MIP(IxI)_TFEVP'!AM47-1)*100,0)</f>
        <v>2.2204460492503131E-13</v>
      </c>
      <c r="AN47" s="247">
        <f>IFERROR(('Sim_MIP_Of_(IxI)'!AN47/'MIP(IxI)_TFEVP'!AN47-1)*100,0)</f>
        <v>3.3306690738754696E-13</v>
      </c>
      <c r="AO47" s="247">
        <f>IFERROR(('Sim_MIP_Of_(IxI)'!AO47/'MIP(IxI)_TFEVP'!AO47-1)*100,0)</f>
        <v>5.3290705182007514E-13</v>
      </c>
      <c r="AP47" s="247">
        <f>IFERROR(('Sim_MIP_Of_(IxI)'!AP47/'MIP(IxI)_TFEVP'!AP47-1)*100,0)</f>
        <v>3.1086244689504383E-13</v>
      </c>
      <c r="AQ47" s="247">
        <f>IFERROR(('Sim_MIP_Of_(IxI)'!AQ47/'MIP(IxI)_TFEVP'!AQ47-1)*100,0)</f>
        <v>6.8833827526759706E-13</v>
      </c>
      <c r="AR47" s="247">
        <f>IFERROR(('Sim_MIP_Of_(IxI)'!AR47/'MIP(IxI)_TFEVP'!AR47-1)*100,0)</f>
        <v>3.5527136788005009E-13</v>
      </c>
      <c r="AS47" s="247">
        <f>IFERROR(('Sim_MIP_Of_(IxI)'!AS47/'MIP(IxI)_TFEVP'!AS47-1)*100,0)</f>
        <v>6.6613381477509392E-14</v>
      </c>
      <c r="AT47" s="247">
        <f>IFERROR(('Sim_MIP_Of_(IxI)'!AT47/'MIP(IxI)_TFEVP'!AT47-1)*100,0)</f>
        <v>4.8849813083506888E-13</v>
      </c>
      <c r="AU47" s="247">
        <f>IFERROR(('Sim_MIP_Of_(IxI)'!AU47/'MIP(IxI)_TFEVP'!AU47-1)*100,0)</f>
        <v>-2.2204460492503131E-14</v>
      </c>
      <c r="AV47" s="247">
        <f>IFERROR(('Sim_MIP_Of_(IxI)'!AV47/'MIP(IxI)_TFEVP'!AV47-1)*100,0)</f>
        <v>3.3306690738754696E-13</v>
      </c>
      <c r="AW47" s="247">
        <f>IFERROR(('Sim_MIP_Of_(IxI)'!AW47/'MIP(IxI)_TFEVP'!AW47-1)*100,0)</f>
        <v>3.9968028886505635E-13</v>
      </c>
      <c r="AX47" s="247">
        <f>IFERROR(('Sim_MIP_Of_(IxI)'!AX47/'MIP(IxI)_TFEVP'!AX47-1)*100,0)</f>
        <v>3.1086244689504383E-13</v>
      </c>
      <c r="AY47" s="247">
        <f>IFERROR(('Sim_MIP_Of_(IxI)'!AY47/'MIP(IxI)_TFEVP'!AY47-1)*100,0)</f>
        <v>5.1070259132757201E-13</v>
      </c>
      <c r="AZ47" s="247">
        <f>IFERROR(('Sim_MIP_Of_(IxI)'!AZ47/'MIP(IxI)_TFEVP'!AZ47-1)*100,0)</f>
        <v>3.7747582837255322E-13</v>
      </c>
      <c r="BA47" s="247">
        <f>IFERROR(('Sim_MIP_Of_(IxI)'!BA47/'MIP(IxI)_TFEVP'!BA47-1)*100,0)</f>
        <v>2.4424906541753444E-13</v>
      </c>
      <c r="BB47" s="247">
        <f>IFERROR(('Sim_MIP_Of_(IxI)'!BB47/'MIP(IxI)_TFEVP'!BB47-1)*100,0)</f>
        <v>6.6613381477509392E-14</v>
      </c>
      <c r="BC47" s="247">
        <f>IFERROR(('Sim_MIP_Of_(IxI)'!BC47/'MIP(IxI)_TFEVP'!BC47-1)*100,0)</f>
        <v>2.6645352591003757E-13</v>
      </c>
      <c r="BD47" s="247">
        <f>IFERROR(('Sim_MIP_Of_(IxI)'!BD47/'MIP(IxI)_TFEVP'!BD47-1)*100,0)</f>
        <v>3.1086244689504383E-13</v>
      </c>
      <c r="BE47" s="247">
        <f>IFERROR(('Sim_MIP_Of_(IxI)'!BE47/'MIP(IxI)_TFEVP'!BE47-1)*100,0)</f>
        <v>3.5527136788005009E-13</v>
      </c>
      <c r="BF47" s="247">
        <f>IFERROR(('Sim_MIP_Of_(IxI)'!BF47/'MIP(IxI)_TFEVP'!BF47-1)*100,0)</f>
        <v>4.6629367034256575E-13</v>
      </c>
      <c r="BG47" s="247">
        <f>IFERROR(('Sim_MIP_Of_(IxI)'!BG47/'MIP(IxI)_TFEVP'!BG47-1)*100,0)</f>
        <v>2.6645352591003757E-13</v>
      </c>
      <c r="BH47" s="247">
        <f>IFERROR(('Sim_MIP_Of_(IxI)'!BH47/'MIP(IxI)_TFEVP'!BH47-1)*100,0)</f>
        <v>3.9968028886505635E-13</v>
      </c>
      <c r="BI47" s="247">
        <f>IFERROR(('Sim_MIP_Of_(IxI)'!BI47/'MIP(IxI)_TFEVP'!BI47-1)*100,0)</f>
        <v>3.9968028886505635E-13</v>
      </c>
      <c r="BJ47" s="247">
        <f>IFERROR(('Sim_MIP_Of_(IxI)'!BJ47/'MIP(IxI)_TFEVP'!BJ47-1)*100,0)</f>
        <v>6.2172489379008766E-13</v>
      </c>
      <c r="BK47" s="247">
        <f>IFERROR(('Sim_MIP_Of_(IxI)'!BK47/'MIP(IxI)_TFEVP'!BK47-1)*100,0)</f>
        <v>1.9984014443252818E-13</v>
      </c>
      <c r="BL47" s="247">
        <f>IFERROR(('Sim_MIP_Of_(IxI)'!BL47/'MIP(IxI)_TFEVP'!BL47-1)*100,0)</f>
        <v>3.9968028886505635E-13</v>
      </c>
      <c r="BM47" s="247">
        <f>IFERROR(('Sim_MIP_Of_(IxI)'!BM47/'MIP(IxI)_TFEVP'!BM47-1)*100,0)</f>
        <v>4.6629367034256575E-13</v>
      </c>
      <c r="BN47" s="247">
        <f>IFERROR(('Sim_MIP_Of_(IxI)'!BN47/'MIP(IxI)_TFEVP'!BN47-1)*100,0)</f>
        <v>-6.6613381477509392E-14</v>
      </c>
      <c r="BO47" s="247">
        <f>IFERROR(('Sim_MIP_Of_(IxI)'!BO47/'MIP(IxI)_TFEVP'!BO47-1)*100,0)</f>
        <v>0</v>
      </c>
      <c r="BP47" s="247">
        <f>IFERROR(('Sim_MIP_Of_(IxI)'!BP47/'MIP(IxI)_TFEVP'!BP47-1)*100,0)</f>
        <v>3.9968028886505635E-13</v>
      </c>
      <c r="BQ47" s="247">
        <f>IFERROR(('Sim_MIP_Of_(IxI)'!BQ47/'MIP(IxI)_TFEVP'!BQ47-1)*100,0)</f>
        <v>2.886579864025407E-13</v>
      </c>
      <c r="BR47" s="247">
        <f>IFERROR(('Sim_MIP_Of_(IxI)'!BR47/'MIP(IxI)_TFEVP'!BR47-1)*100,0)</f>
        <v>6.4392935428259079E-13</v>
      </c>
      <c r="BS47" s="247">
        <f>IFERROR(('Sim_MIP_Of_(IxI)'!BS47/'MIP(IxI)_TFEVP'!BS47-1)*100,0)</f>
        <v>6.4392935428259079E-13</v>
      </c>
      <c r="BT47" s="247">
        <f>IFERROR(('Sim_MIP_Of_(IxI)'!BT47/'MIP(IxI)_TFEVP'!BT47-1)*100,0)</f>
        <v>2.6645352591003757E-13</v>
      </c>
      <c r="BU47" s="247">
        <f>IFERROR(('Sim_MIP_Of_(IxI)'!BU47/'MIP(IxI)_TFEVP'!BU47-1)*100,0)</f>
        <v>3.5527136788005009E-13</v>
      </c>
      <c r="BV47" s="247">
        <f>IFERROR(('Sim_MIP_Of_(IxI)'!BV47/'MIP(IxI)_TFEVP'!BV47-1)*100,0)</f>
        <v>3.9968028886505635E-13</v>
      </c>
      <c r="BW47" s="247">
        <f>IFERROR(('Sim_MIP_Of_(IxI)'!BW47/'MIP(IxI)_TFEVP'!BW47-1)*100,0)</f>
        <v>1.3322676295501878E-13</v>
      </c>
      <c r="BX47" s="247">
        <f>IFERROR(('Sim_MIP_Of_(IxI)'!BX47/'MIP(IxI)_TFEVP'!BX47-1)*100,0)</f>
        <v>2.6645352591003757E-13</v>
      </c>
      <c r="BY47" s="247">
        <f>IFERROR(('Sim_MIP_Of_(IxI)'!BY47/'MIP(IxI)_TFEVP'!BY47-1)*100,0)</f>
        <v>2.886579864025407E-13</v>
      </c>
      <c r="BZ47" s="247">
        <f>IFERROR(('Sim_MIP_Of_(IxI)'!BZ47/'MIP(IxI)_TFEVP'!BZ47-1)*100,0)</f>
        <v>3.5527136788005009E-13</v>
      </c>
      <c r="CA47" s="265">
        <f>IFERROR(('Sim_MIP_Of_(IxI)'!CA47/'MIP(IxI)_TFEVP'!CA47-1)*100,0)</f>
        <v>0</v>
      </c>
      <c r="CB47" s="256">
        <f>IFERROR(('Sim_MIP_Of_(IxI)'!CB47/'MIP(IxI)_TFEVP'!CB47-1)*100,0)</f>
        <v>3.5527136788005009E-13</v>
      </c>
      <c r="CC47" s="246">
        <f>IFERROR(('Sim_MIP_Of_(IxI)'!CC47/'MIP(IxI)_TFEVP'!CC47-1)*100,0)</f>
        <v>1.7763568394002505E-13</v>
      </c>
      <c r="CD47" s="247">
        <f>IFERROR(('Sim_MIP_Of_(IxI)'!CD47/'MIP(IxI)_TFEVP'!CD47-1)*100,0)</f>
        <v>0</v>
      </c>
      <c r="CE47" s="247">
        <f>IFERROR(('Sim_MIP_Of_(IxI)'!CE47/'MIP(IxI)_TFEVP'!CE47-1)*100,0)</f>
        <v>0</v>
      </c>
      <c r="CF47" s="247">
        <f>IFERROR(('Sim_MIP_Of_(IxI)'!CF47/'MIP(IxI)_TFEVP'!CF47-1)*100,0)</f>
        <v>6.2172489379008766E-13</v>
      </c>
      <c r="CG47" s="247">
        <f>IFERROR(('Sim_MIP_Of_(IxI)'!CG47/'MIP(IxI)_TFEVP'!CG47-1)*100,0)</f>
        <v>4.4408920985006262E-13</v>
      </c>
      <c r="CH47" s="248">
        <f>IFERROR(('Sim_MIP_Of_(IxI)'!CH47/'MIP(IxI)_TFEVP'!CH47-1)*100,0)</f>
        <v>1.9984014443252818E-13</v>
      </c>
      <c r="CI47" s="279">
        <f>IFERROR(('Sim_MIP_Of_(IxI)'!CI47/'MIP(IxI)_TFEVP'!CI47-1)*100,0)</f>
        <v>3.7747582837255322E-13</v>
      </c>
    </row>
    <row r="48" spans="1:87" ht="19.5" x14ac:dyDescent="0.25">
      <c r="A48" s="30"/>
      <c r="B48" s="42" t="s">
        <v>39</v>
      </c>
      <c r="C48" s="43" t="s">
        <v>150</v>
      </c>
      <c r="D48" s="246">
        <f>IFERROR(('Sim_MIP_Of_(IxI)'!D48/'MIP(IxI)_TFEVP'!D48-1)*100,0)</f>
        <v>-1.8873791418627661E-13</v>
      </c>
      <c r="E48" s="247">
        <f>IFERROR(('Sim_MIP_Of_(IxI)'!E48/'MIP(IxI)_TFEVP'!E48-1)*100,0)</f>
        <v>-2.6645352591003757E-13</v>
      </c>
      <c r="F48" s="247">
        <f>IFERROR(('Sim_MIP_Of_(IxI)'!F48/'MIP(IxI)_TFEVP'!F48-1)*100,0)</f>
        <v>-1.5543122344752192E-13</v>
      </c>
      <c r="G48" s="247">
        <f>IFERROR(('Sim_MIP_Of_(IxI)'!G48/'MIP(IxI)_TFEVP'!G48-1)*100,0)</f>
        <v>-3.9968028886505635E-13</v>
      </c>
      <c r="H48" s="247">
        <f>IFERROR(('Sim_MIP_Of_(IxI)'!H48/'MIP(IxI)_TFEVP'!H48-1)*100,0)</f>
        <v>-2.4424906541753444E-13</v>
      </c>
      <c r="I48" s="247">
        <f>IFERROR(('Sim_MIP_Of_(IxI)'!I48/'MIP(IxI)_TFEVP'!I48-1)*100,0)</f>
        <v>-1.2212453270876722E-13</v>
      </c>
      <c r="J48" s="247">
        <f>IFERROR(('Sim_MIP_Of_(IxI)'!J48/'MIP(IxI)_TFEVP'!J48-1)*100,0)</f>
        <v>-4.1078251911130792E-13</v>
      </c>
      <c r="K48" s="247">
        <f>IFERROR(('Sim_MIP_Of_(IxI)'!K48/'MIP(IxI)_TFEVP'!K48-1)*100,0)</f>
        <v>-1.1102230246251565E-13</v>
      </c>
      <c r="L48" s="247">
        <f>IFERROR(('Sim_MIP_Of_(IxI)'!L48/'MIP(IxI)_TFEVP'!L48-1)*100,0)</f>
        <v>-1.4432899320127035E-13</v>
      </c>
      <c r="M48" s="247">
        <f>IFERROR(('Sim_MIP_Of_(IxI)'!M48/'MIP(IxI)_TFEVP'!M48-1)*100,0)</f>
        <v>-3.7747582837255322E-13</v>
      </c>
      <c r="N48" s="247">
        <f>IFERROR(('Sim_MIP_Of_(IxI)'!N48/'MIP(IxI)_TFEVP'!N48-1)*100,0)</f>
        <v>-6.2172489379008766E-13</v>
      </c>
      <c r="O48" s="247">
        <f>IFERROR(('Sim_MIP_Of_(IxI)'!O48/'MIP(IxI)_TFEVP'!O48-1)*100,0)</f>
        <v>-1.8873791418627661E-13</v>
      </c>
      <c r="P48" s="247">
        <f>IFERROR(('Sim_MIP_Of_(IxI)'!P48/'MIP(IxI)_TFEVP'!P48-1)*100,0)</f>
        <v>0</v>
      </c>
      <c r="Q48" s="247">
        <f>IFERROR(('Sim_MIP_Of_(IxI)'!Q48/'MIP(IxI)_TFEVP'!Q48-1)*100,0)</f>
        <v>-2.2204460492503131E-14</v>
      </c>
      <c r="R48" s="247">
        <f>IFERROR(('Sim_MIP_Of_(IxI)'!R48/'MIP(IxI)_TFEVP'!R48-1)*100,0)</f>
        <v>2.2204460492503131E-14</v>
      </c>
      <c r="S48" s="247">
        <f>IFERROR(('Sim_MIP_Of_(IxI)'!S48/'MIP(IxI)_TFEVP'!S48-1)*100,0)</f>
        <v>-3.7747582837255322E-13</v>
      </c>
      <c r="T48" s="247">
        <f>IFERROR(('Sim_MIP_Of_(IxI)'!T48/'MIP(IxI)_TFEVP'!T48-1)*100,0)</f>
        <v>-7.7715611723760958E-14</v>
      </c>
      <c r="U48" s="247">
        <f>IFERROR(('Sim_MIP_Of_(IxI)'!U48/'MIP(IxI)_TFEVP'!U48-1)*100,0)</f>
        <v>-1.3322676295501878E-13</v>
      </c>
      <c r="V48" s="247">
        <f>IFERROR(('Sim_MIP_Of_(IxI)'!V48/'MIP(IxI)_TFEVP'!V48-1)*100,0)</f>
        <v>-3.5527136788005009E-13</v>
      </c>
      <c r="W48" s="247">
        <f>IFERROR(('Sim_MIP_Of_(IxI)'!W48/'MIP(IxI)_TFEVP'!W48-1)*100,0)</f>
        <v>-1.2212453270876722E-13</v>
      </c>
      <c r="X48" s="247">
        <f>IFERROR(('Sim_MIP_Of_(IxI)'!X48/'MIP(IxI)_TFEVP'!X48-1)*100,0)</f>
        <v>8.8817841970012523E-14</v>
      </c>
      <c r="Y48" s="247">
        <f>IFERROR(('Sim_MIP_Of_(IxI)'!Y48/'MIP(IxI)_TFEVP'!Y48-1)*100,0)</f>
        <v>-3.219646771412954E-13</v>
      </c>
      <c r="Z48" s="247">
        <f>IFERROR(('Sim_MIP_Of_(IxI)'!Z48/'MIP(IxI)_TFEVP'!Z48-1)*100,0)</f>
        <v>-3.9968028886505635E-13</v>
      </c>
      <c r="AA48" s="247">
        <f>IFERROR(('Sim_MIP_Of_(IxI)'!AA48/'MIP(IxI)_TFEVP'!AA48-1)*100,0)</f>
        <v>-1.3322676295501878E-13</v>
      </c>
      <c r="AB48" s="247">
        <f>IFERROR(('Sim_MIP_Of_(IxI)'!AB48/'MIP(IxI)_TFEVP'!AB48-1)*100,0)</f>
        <v>-4.3298697960381105E-13</v>
      </c>
      <c r="AC48" s="247">
        <f>IFERROR(('Sim_MIP_Of_(IxI)'!AC48/'MIP(IxI)_TFEVP'!AC48-1)*100,0)</f>
        <v>-2.3314683517128287E-13</v>
      </c>
      <c r="AD48" s="247">
        <f>IFERROR(('Sim_MIP_Of_(IxI)'!AD48/'MIP(IxI)_TFEVP'!AD48-1)*100,0)</f>
        <v>-3.4416913763379853E-13</v>
      </c>
      <c r="AE48" s="247">
        <f>IFERROR(('Sim_MIP_Of_(IxI)'!AE48/'MIP(IxI)_TFEVP'!AE48-1)*100,0)</f>
        <v>-6.6613381477509392E-14</v>
      </c>
      <c r="AF48" s="247">
        <f>IFERROR(('Sim_MIP_Of_(IxI)'!AF48/'MIP(IxI)_TFEVP'!AF48-1)*100,0)</f>
        <v>-5.2180482157382357E-13</v>
      </c>
      <c r="AG48" s="247">
        <f>IFERROR(('Sim_MIP_Of_(IxI)'!AG48/'MIP(IxI)_TFEVP'!AG48-1)*100,0)</f>
        <v>-3.7747582837255322E-13</v>
      </c>
      <c r="AH48" s="247">
        <f>IFERROR(('Sim_MIP_Of_(IxI)'!AH48/'MIP(IxI)_TFEVP'!AH48-1)*100,0)</f>
        <v>-2.6645352591003757E-13</v>
      </c>
      <c r="AI48" s="247">
        <f>IFERROR(('Sim_MIP_Of_(IxI)'!AI48/'MIP(IxI)_TFEVP'!AI48-1)*100,0)</f>
        <v>-1.1102230246251565E-13</v>
      </c>
      <c r="AJ48" s="247">
        <f>IFERROR(('Sim_MIP_Of_(IxI)'!AJ48/'MIP(IxI)_TFEVP'!AJ48-1)*100,0)</f>
        <v>0</v>
      </c>
      <c r="AK48" s="247">
        <f>IFERROR(('Sim_MIP_Of_(IxI)'!AK48/'MIP(IxI)_TFEVP'!AK48-1)*100,0)</f>
        <v>-2.2204460492503131E-14</v>
      </c>
      <c r="AL48" s="247">
        <f>IFERROR(('Sim_MIP_Of_(IxI)'!AL48/'MIP(IxI)_TFEVP'!AL48-1)*100,0)</f>
        <v>-3.7747582837255322E-13</v>
      </c>
      <c r="AM48" s="247">
        <f>IFERROR(('Sim_MIP_Of_(IxI)'!AM48/'MIP(IxI)_TFEVP'!AM48-1)*100,0)</f>
        <v>-3.1086244689504383E-13</v>
      </c>
      <c r="AN48" s="247">
        <f>IFERROR(('Sim_MIP_Of_(IxI)'!AN48/'MIP(IxI)_TFEVP'!AN48-1)*100,0)</f>
        <v>-7.7715611723760958E-14</v>
      </c>
      <c r="AO48" s="247">
        <f>IFERROR(('Sim_MIP_Of_(IxI)'!AO48/'MIP(IxI)_TFEVP'!AO48-1)*100,0)</f>
        <v>-9.9920072216264089E-14</v>
      </c>
      <c r="AP48" s="247">
        <f>IFERROR(('Sim_MIP_Of_(IxI)'!AP48/'MIP(IxI)_TFEVP'!AP48-1)*100,0)</f>
        <v>-4.5519144009631418E-13</v>
      </c>
      <c r="AQ48" s="247">
        <f>IFERROR(('Sim_MIP_Of_(IxI)'!AQ48/'MIP(IxI)_TFEVP'!AQ48-1)*100,0)</f>
        <v>-3.3306690738754696E-14</v>
      </c>
      <c r="AR48" s="247">
        <f>IFERROR(('Sim_MIP_Of_(IxI)'!AR48/'MIP(IxI)_TFEVP'!AR48-1)*100,0)</f>
        <v>-1.1102230246251565E-13</v>
      </c>
      <c r="AS48" s="247">
        <f>IFERROR(('Sim_MIP_Of_(IxI)'!AS48/'MIP(IxI)_TFEVP'!AS48-1)*100,0)</f>
        <v>-1.5543122344752192E-13</v>
      </c>
      <c r="AT48" s="247">
        <f>IFERROR(('Sim_MIP_Of_(IxI)'!AT48/'MIP(IxI)_TFEVP'!AT48-1)*100,0)</f>
        <v>-2.886579864025407E-13</v>
      </c>
      <c r="AU48" s="247">
        <f>IFERROR(('Sim_MIP_Of_(IxI)'!AU48/'MIP(IxI)_TFEVP'!AU48-1)*100,0)</f>
        <v>-4.9960036108132044E-13</v>
      </c>
      <c r="AV48" s="247">
        <f>IFERROR(('Sim_MIP_Of_(IxI)'!AV48/'MIP(IxI)_TFEVP'!AV48-1)*100,0)</f>
        <v>-5.773159728050814E-13</v>
      </c>
      <c r="AW48" s="247">
        <f>IFERROR(('Sim_MIP_Of_(IxI)'!AW48/'MIP(IxI)_TFEVP'!AW48-1)*100,0)</f>
        <v>-1.1102230246251565E-13</v>
      </c>
      <c r="AX48" s="247">
        <f>IFERROR(('Sim_MIP_Of_(IxI)'!AX48/'MIP(IxI)_TFEVP'!AX48-1)*100,0)</f>
        <v>-2.2204460492503131E-13</v>
      </c>
      <c r="AY48" s="247">
        <f>IFERROR(('Sim_MIP_Of_(IxI)'!AY48/'MIP(IxI)_TFEVP'!AY48-1)*100,0)</f>
        <v>-1.6653345369377348E-13</v>
      </c>
      <c r="AZ48" s="247">
        <f>IFERROR(('Sim_MIP_Of_(IxI)'!AZ48/'MIP(IxI)_TFEVP'!AZ48-1)*100,0)</f>
        <v>-3.1086244689504383E-13</v>
      </c>
      <c r="BA48" s="247">
        <f>IFERROR(('Sim_MIP_Of_(IxI)'!BA48/'MIP(IxI)_TFEVP'!BA48-1)*100,0)</f>
        <v>-1.6653345369377348E-13</v>
      </c>
      <c r="BB48" s="247">
        <f>IFERROR(('Sim_MIP_Of_(IxI)'!BB48/'MIP(IxI)_TFEVP'!BB48-1)*100,0)</f>
        <v>-1.3322676295501878E-13</v>
      </c>
      <c r="BC48" s="247">
        <f>IFERROR(('Sim_MIP_Of_(IxI)'!BC48/'MIP(IxI)_TFEVP'!BC48-1)*100,0)</f>
        <v>-7.4384942649885488E-13</v>
      </c>
      <c r="BD48" s="247">
        <f>IFERROR(('Sim_MIP_Of_(IxI)'!BD48/'MIP(IxI)_TFEVP'!BD48-1)*100,0)</f>
        <v>-5.5511151231257827E-14</v>
      </c>
      <c r="BE48" s="247">
        <f>IFERROR(('Sim_MIP_Of_(IxI)'!BE48/'MIP(IxI)_TFEVP'!BE48-1)*100,0)</f>
        <v>-5.3290705182007514E-13</v>
      </c>
      <c r="BF48" s="247">
        <f>IFERROR(('Sim_MIP_Of_(IxI)'!BF48/'MIP(IxI)_TFEVP'!BF48-1)*100,0)</f>
        <v>1.3322676295501878E-13</v>
      </c>
      <c r="BG48" s="247">
        <f>IFERROR(('Sim_MIP_Of_(IxI)'!BG48/'MIP(IxI)_TFEVP'!BG48-1)*100,0)</f>
        <v>-2.4424906541753444E-13</v>
      </c>
      <c r="BH48" s="247">
        <f>IFERROR(('Sim_MIP_Of_(IxI)'!BH48/'MIP(IxI)_TFEVP'!BH48-1)*100,0)</f>
        <v>-4.3298697960381105E-13</v>
      </c>
      <c r="BI48" s="247">
        <f>IFERROR(('Sim_MIP_Of_(IxI)'!BI48/'MIP(IxI)_TFEVP'!BI48-1)*100,0)</f>
        <v>-2.4424906541753444E-13</v>
      </c>
      <c r="BJ48" s="247">
        <f>IFERROR(('Sim_MIP_Of_(IxI)'!BJ48/'MIP(IxI)_TFEVP'!BJ48-1)*100,0)</f>
        <v>-1.3322676295501878E-13</v>
      </c>
      <c r="BK48" s="247">
        <f>IFERROR(('Sim_MIP_Of_(IxI)'!BK48/'MIP(IxI)_TFEVP'!BK48-1)*100,0)</f>
        <v>-2.55351295663786E-13</v>
      </c>
      <c r="BL48" s="247">
        <f>IFERROR(('Sim_MIP_Of_(IxI)'!BL48/'MIP(IxI)_TFEVP'!BL48-1)*100,0)</f>
        <v>-3.219646771412954E-13</v>
      </c>
      <c r="BM48" s="247">
        <f>IFERROR(('Sim_MIP_Of_(IxI)'!BM48/'MIP(IxI)_TFEVP'!BM48-1)*100,0)</f>
        <v>0</v>
      </c>
      <c r="BN48" s="247">
        <f>IFERROR(('Sim_MIP_Of_(IxI)'!BN48/'MIP(IxI)_TFEVP'!BN48-1)*100,0)</f>
        <v>-1.2212453270876722E-13</v>
      </c>
      <c r="BO48" s="247">
        <f>IFERROR(('Sim_MIP_Of_(IxI)'!BO48/'MIP(IxI)_TFEVP'!BO48-1)*100,0)</f>
        <v>-3.8857805861880479E-13</v>
      </c>
      <c r="BP48" s="247">
        <f>IFERROR(('Sim_MIP_Of_(IxI)'!BP48/'MIP(IxI)_TFEVP'!BP48-1)*100,0)</f>
        <v>-1.6653345369377348E-13</v>
      </c>
      <c r="BQ48" s="247">
        <f>IFERROR(('Sim_MIP_Of_(IxI)'!BQ48/'MIP(IxI)_TFEVP'!BQ48-1)*100,0)</f>
        <v>-5.1070259132757201E-13</v>
      </c>
      <c r="BR48" s="247">
        <f>IFERROR(('Sim_MIP_Of_(IxI)'!BR48/'MIP(IxI)_TFEVP'!BR48-1)*100,0)</f>
        <v>-1.5543122344752192E-13</v>
      </c>
      <c r="BS48" s="247">
        <f>IFERROR(('Sim_MIP_Of_(IxI)'!BS48/'MIP(IxI)_TFEVP'!BS48-1)*100,0)</f>
        <v>-5.5511151231257827E-14</v>
      </c>
      <c r="BT48" s="247">
        <f>IFERROR(('Sim_MIP_Of_(IxI)'!BT48/'MIP(IxI)_TFEVP'!BT48-1)*100,0)</f>
        <v>-2.4424906541753444E-13</v>
      </c>
      <c r="BU48" s="247">
        <f>IFERROR(('Sim_MIP_Of_(IxI)'!BU48/'MIP(IxI)_TFEVP'!BU48-1)*100,0)</f>
        <v>-2.7755575615628914E-13</v>
      </c>
      <c r="BV48" s="247">
        <f>IFERROR(('Sim_MIP_Of_(IxI)'!BV48/'MIP(IxI)_TFEVP'!BV48-1)*100,0)</f>
        <v>-2.1094237467877974E-13</v>
      </c>
      <c r="BW48" s="247">
        <f>IFERROR(('Sim_MIP_Of_(IxI)'!BW48/'MIP(IxI)_TFEVP'!BW48-1)*100,0)</f>
        <v>-4.6629367034256575E-13</v>
      </c>
      <c r="BX48" s="247">
        <f>IFERROR(('Sim_MIP_Of_(IxI)'!BX48/'MIP(IxI)_TFEVP'!BX48-1)*100,0)</f>
        <v>-1.3322676295501878E-13</v>
      </c>
      <c r="BY48" s="247">
        <f>IFERROR(('Sim_MIP_Of_(IxI)'!BY48/'MIP(IxI)_TFEVP'!BY48-1)*100,0)</f>
        <v>-5.773159728050814E-13</v>
      </c>
      <c r="BZ48" s="247">
        <f>IFERROR(('Sim_MIP_Of_(IxI)'!BZ48/'MIP(IxI)_TFEVP'!BZ48-1)*100,0)</f>
        <v>-9.9920072216264089E-14</v>
      </c>
      <c r="CA48" s="265">
        <f>IFERROR(('Sim_MIP_Of_(IxI)'!CA48/'MIP(IxI)_TFEVP'!CA48-1)*100,0)</f>
        <v>0</v>
      </c>
      <c r="CB48" s="256">
        <f>IFERROR(('Sim_MIP_Of_(IxI)'!CB48/'MIP(IxI)_TFEVP'!CB48-1)*100,0)</f>
        <v>-1.9984014443252818E-13</v>
      </c>
      <c r="CC48" s="246">
        <f>IFERROR(('Sim_MIP_Of_(IxI)'!CC48/'MIP(IxI)_TFEVP'!CC48-1)*100,0)</f>
        <v>-1.3322676295501878E-13</v>
      </c>
      <c r="CD48" s="247">
        <f>IFERROR(('Sim_MIP_Of_(IxI)'!CD48/'MIP(IxI)_TFEVP'!CD48-1)*100,0)</f>
        <v>0</v>
      </c>
      <c r="CE48" s="247">
        <f>IFERROR(('Sim_MIP_Of_(IxI)'!CE48/'MIP(IxI)_TFEVP'!CE48-1)*100,0)</f>
        <v>0</v>
      </c>
      <c r="CF48" s="247">
        <f>IFERROR(('Sim_MIP_Of_(IxI)'!CF48/'MIP(IxI)_TFEVP'!CF48-1)*100,0)</f>
        <v>0</v>
      </c>
      <c r="CG48" s="247">
        <f>IFERROR(('Sim_MIP_Of_(IxI)'!CG48/'MIP(IxI)_TFEVP'!CG48-1)*100,0)</f>
        <v>-1.2212453270876722E-13</v>
      </c>
      <c r="CH48" s="248">
        <f>IFERROR(('Sim_MIP_Of_(IxI)'!CH48/'MIP(IxI)_TFEVP'!CH48-1)*100,0)</f>
        <v>-4.7739590058881731E-13</v>
      </c>
      <c r="CI48" s="279">
        <f>IFERROR(('Sim_MIP_Of_(IxI)'!CI48/'MIP(IxI)_TFEVP'!CI48-1)*100,0)</f>
        <v>-1.9984014443252818E-13</v>
      </c>
    </row>
    <row r="49" spans="1:87" ht="19.5" x14ac:dyDescent="0.25">
      <c r="A49" s="30"/>
      <c r="B49" s="42" t="s">
        <v>40</v>
      </c>
      <c r="C49" s="43" t="s">
        <v>151</v>
      </c>
      <c r="D49" s="246">
        <f>IFERROR(('Sim_MIP_Of_(IxI)'!D49/'MIP(IxI)_TFEVP'!D49-1)*100,0)</f>
        <v>-2.2204460492503131E-14</v>
      </c>
      <c r="E49" s="247">
        <f>IFERROR(('Sim_MIP_Of_(IxI)'!E49/'MIP(IxI)_TFEVP'!E49-1)*100,0)</f>
        <v>6.6613381477509392E-14</v>
      </c>
      <c r="F49" s="247">
        <f>IFERROR(('Sim_MIP_Of_(IxI)'!F49/'MIP(IxI)_TFEVP'!F49-1)*100,0)</f>
        <v>-1.7763568394002505E-13</v>
      </c>
      <c r="G49" s="247">
        <f>IFERROR(('Sim_MIP_Of_(IxI)'!G49/'MIP(IxI)_TFEVP'!G49-1)*100,0)</f>
        <v>-2.2204460492503131E-14</v>
      </c>
      <c r="H49" s="247">
        <f>IFERROR(('Sim_MIP_Of_(IxI)'!H49/'MIP(IxI)_TFEVP'!H49-1)*100,0)</f>
        <v>-4.8849813083506888E-13</v>
      </c>
      <c r="I49" s="247">
        <f>IFERROR(('Sim_MIP_Of_(IxI)'!I49/'MIP(IxI)_TFEVP'!I49-1)*100,0)</f>
        <v>-3.3306690738754696E-14</v>
      </c>
      <c r="J49" s="247">
        <f>IFERROR(('Sim_MIP_Of_(IxI)'!J49/'MIP(IxI)_TFEVP'!J49-1)*100,0)</f>
        <v>-5.5511151231257827E-14</v>
      </c>
      <c r="K49" s="247">
        <f>IFERROR(('Sim_MIP_Of_(IxI)'!K49/'MIP(IxI)_TFEVP'!K49-1)*100,0)</f>
        <v>-6.6613381477509392E-14</v>
      </c>
      <c r="L49" s="247">
        <f>IFERROR(('Sim_MIP_Of_(IxI)'!L49/'MIP(IxI)_TFEVP'!L49-1)*100,0)</f>
        <v>-3.219646771412954E-13</v>
      </c>
      <c r="M49" s="247">
        <f>IFERROR(('Sim_MIP_Of_(IxI)'!M49/'MIP(IxI)_TFEVP'!M49-1)*100,0)</f>
        <v>-3.3306690738754696E-13</v>
      </c>
      <c r="N49" s="247">
        <f>IFERROR(('Sim_MIP_Of_(IxI)'!N49/'MIP(IxI)_TFEVP'!N49-1)*100,0)</f>
        <v>-1.8873791418627661E-13</v>
      </c>
      <c r="O49" s="247">
        <f>IFERROR(('Sim_MIP_Of_(IxI)'!O49/'MIP(IxI)_TFEVP'!O49-1)*100,0)</f>
        <v>-2.7755575615628914E-13</v>
      </c>
      <c r="P49" s="247">
        <f>IFERROR(('Sim_MIP_Of_(IxI)'!P49/'MIP(IxI)_TFEVP'!P49-1)*100,0)</f>
        <v>-2.9976021664879227E-13</v>
      </c>
      <c r="Q49" s="247">
        <f>IFERROR(('Sim_MIP_Of_(IxI)'!Q49/'MIP(IxI)_TFEVP'!Q49-1)*100,0)</f>
        <v>-3.1086244689504383E-13</v>
      </c>
      <c r="R49" s="247">
        <f>IFERROR(('Sim_MIP_Of_(IxI)'!R49/'MIP(IxI)_TFEVP'!R49-1)*100,0)</f>
        <v>-3.7747582837255322E-13</v>
      </c>
      <c r="S49" s="247">
        <f>IFERROR(('Sim_MIP_Of_(IxI)'!S49/'MIP(IxI)_TFEVP'!S49-1)*100,0)</f>
        <v>-2.886579864025407E-13</v>
      </c>
      <c r="T49" s="247">
        <f>IFERROR(('Sim_MIP_Of_(IxI)'!T49/'MIP(IxI)_TFEVP'!T49-1)*100,0)</f>
        <v>-1.2212453270876722E-13</v>
      </c>
      <c r="U49" s="247">
        <f>IFERROR(('Sim_MIP_Of_(IxI)'!U49/'MIP(IxI)_TFEVP'!U49-1)*100,0)</f>
        <v>2.2204460492503131E-14</v>
      </c>
      <c r="V49" s="247">
        <f>IFERROR(('Sim_MIP_Of_(IxI)'!V49/'MIP(IxI)_TFEVP'!V49-1)*100,0)</f>
        <v>-4.7739590058881731E-13</v>
      </c>
      <c r="W49" s="247">
        <f>IFERROR(('Sim_MIP_Of_(IxI)'!W49/'MIP(IxI)_TFEVP'!W49-1)*100,0)</f>
        <v>-2.3314683517128287E-13</v>
      </c>
      <c r="X49" s="247">
        <f>IFERROR(('Sim_MIP_Of_(IxI)'!X49/'MIP(IxI)_TFEVP'!X49-1)*100,0)</f>
        <v>-2.6645352591003757E-13</v>
      </c>
      <c r="Y49" s="247">
        <f>IFERROR(('Sim_MIP_Of_(IxI)'!Y49/'MIP(IxI)_TFEVP'!Y49-1)*100,0)</f>
        <v>-4.4408920985006262E-14</v>
      </c>
      <c r="Z49" s="247">
        <f>IFERROR(('Sim_MIP_Of_(IxI)'!Z49/'MIP(IxI)_TFEVP'!Z49-1)*100,0)</f>
        <v>-2.3314683517128287E-13</v>
      </c>
      <c r="AA49" s="247">
        <f>IFERROR(('Sim_MIP_Of_(IxI)'!AA49/'MIP(IxI)_TFEVP'!AA49-1)*100,0)</f>
        <v>2.2204460492503131E-14</v>
      </c>
      <c r="AB49" s="247">
        <f>IFERROR(('Sim_MIP_Of_(IxI)'!AB49/'MIP(IxI)_TFEVP'!AB49-1)*100,0)</f>
        <v>-2.4424906541753444E-13</v>
      </c>
      <c r="AC49" s="247">
        <f>IFERROR(('Sim_MIP_Of_(IxI)'!AC49/'MIP(IxI)_TFEVP'!AC49-1)*100,0)</f>
        <v>6.6613381477509392E-14</v>
      </c>
      <c r="AD49" s="247">
        <f>IFERROR(('Sim_MIP_Of_(IxI)'!AD49/'MIP(IxI)_TFEVP'!AD49-1)*100,0)</f>
        <v>-2.3314683517128287E-13</v>
      </c>
      <c r="AE49" s="247">
        <f>IFERROR(('Sim_MIP_Of_(IxI)'!AE49/'MIP(IxI)_TFEVP'!AE49-1)*100,0)</f>
        <v>-3.1086244689504383E-13</v>
      </c>
      <c r="AF49" s="247">
        <f>IFERROR(('Sim_MIP_Of_(IxI)'!AF49/'MIP(IxI)_TFEVP'!AF49-1)*100,0)</f>
        <v>-5.5511151231257827E-14</v>
      </c>
      <c r="AG49" s="247">
        <f>IFERROR(('Sim_MIP_Of_(IxI)'!AG49/'MIP(IxI)_TFEVP'!AG49-1)*100,0)</f>
        <v>-1.7763568394002505E-13</v>
      </c>
      <c r="AH49" s="247">
        <f>IFERROR(('Sim_MIP_Of_(IxI)'!AH49/'MIP(IxI)_TFEVP'!AH49-1)*100,0)</f>
        <v>-7.7715611723760958E-14</v>
      </c>
      <c r="AI49" s="247">
        <f>IFERROR(('Sim_MIP_Of_(IxI)'!AI49/'MIP(IxI)_TFEVP'!AI49-1)*100,0)</f>
        <v>-8.8817841970012523E-14</v>
      </c>
      <c r="AJ49" s="247">
        <f>IFERROR(('Sim_MIP_Of_(IxI)'!AJ49/'MIP(IxI)_TFEVP'!AJ49-1)*100,0)</f>
        <v>0</v>
      </c>
      <c r="AK49" s="247">
        <f>IFERROR(('Sim_MIP_Of_(IxI)'!AK49/'MIP(IxI)_TFEVP'!AK49-1)*100,0)</f>
        <v>-1.5543122344752192E-13</v>
      </c>
      <c r="AL49" s="247">
        <f>IFERROR(('Sim_MIP_Of_(IxI)'!AL49/'MIP(IxI)_TFEVP'!AL49-1)*100,0)</f>
        <v>-1.1102230246251565E-14</v>
      </c>
      <c r="AM49" s="247">
        <f>IFERROR(('Sim_MIP_Of_(IxI)'!AM49/'MIP(IxI)_TFEVP'!AM49-1)*100,0)</f>
        <v>-1.1102230246251565E-14</v>
      </c>
      <c r="AN49" s="247">
        <f>IFERROR(('Sim_MIP_Of_(IxI)'!AN49/'MIP(IxI)_TFEVP'!AN49-1)*100,0)</f>
        <v>-3.1086244689504383E-13</v>
      </c>
      <c r="AO49" s="247">
        <f>IFERROR(('Sim_MIP_Of_(IxI)'!AO49/'MIP(IxI)_TFEVP'!AO49-1)*100,0)</f>
        <v>-2.3314683517128287E-13</v>
      </c>
      <c r="AP49" s="247">
        <f>IFERROR(('Sim_MIP_Of_(IxI)'!AP49/'MIP(IxI)_TFEVP'!AP49-1)*100,0)</f>
        <v>-7.7715611723760958E-14</v>
      </c>
      <c r="AQ49" s="247">
        <f>IFERROR(('Sim_MIP_Of_(IxI)'!AQ49/'MIP(IxI)_TFEVP'!AQ49-1)*100,0)</f>
        <v>1.1102230246251565E-13</v>
      </c>
      <c r="AR49" s="247">
        <f>IFERROR(('Sim_MIP_Of_(IxI)'!AR49/'MIP(IxI)_TFEVP'!AR49-1)*100,0)</f>
        <v>-3.3306690738754696E-14</v>
      </c>
      <c r="AS49" s="247">
        <f>IFERROR(('Sim_MIP_Of_(IxI)'!AS49/'MIP(IxI)_TFEVP'!AS49-1)*100,0)</f>
        <v>3.9968028886505635E-13</v>
      </c>
      <c r="AT49" s="247">
        <f>IFERROR(('Sim_MIP_Of_(IxI)'!AT49/'MIP(IxI)_TFEVP'!AT49-1)*100,0)</f>
        <v>-1.1102230246251565E-13</v>
      </c>
      <c r="AU49" s="247">
        <f>IFERROR(('Sim_MIP_Of_(IxI)'!AU49/'MIP(IxI)_TFEVP'!AU49-1)*100,0)</f>
        <v>6.6613381477509392E-14</v>
      </c>
      <c r="AV49" s="247">
        <f>IFERROR(('Sim_MIP_Of_(IxI)'!AV49/'MIP(IxI)_TFEVP'!AV49-1)*100,0)</f>
        <v>-4.1078251911130792E-13</v>
      </c>
      <c r="AW49" s="247">
        <f>IFERROR(('Sim_MIP_Of_(IxI)'!AW49/'MIP(IxI)_TFEVP'!AW49-1)*100,0)</f>
        <v>-2.3314683517128287E-13</v>
      </c>
      <c r="AX49" s="247">
        <f>IFERROR(('Sim_MIP_Of_(IxI)'!AX49/'MIP(IxI)_TFEVP'!AX49-1)*100,0)</f>
        <v>-1.5543122344752192E-13</v>
      </c>
      <c r="AY49" s="247">
        <f>IFERROR(('Sim_MIP_Of_(IxI)'!AY49/'MIP(IxI)_TFEVP'!AY49-1)*100,0)</f>
        <v>-1.6653345369377348E-13</v>
      </c>
      <c r="AZ49" s="247">
        <f>IFERROR(('Sim_MIP_Of_(IxI)'!AZ49/'MIP(IxI)_TFEVP'!AZ49-1)*100,0)</f>
        <v>2.6645352591003757E-13</v>
      </c>
      <c r="BA49" s="247">
        <f>IFERROR(('Sim_MIP_Of_(IxI)'!BA49/'MIP(IxI)_TFEVP'!BA49-1)*100,0)</f>
        <v>-4.8849813083506888E-13</v>
      </c>
      <c r="BB49" s="247">
        <f>IFERROR(('Sim_MIP_Of_(IxI)'!BB49/'MIP(IxI)_TFEVP'!BB49-1)*100,0)</f>
        <v>-1.4432899320127035E-13</v>
      </c>
      <c r="BC49" s="247">
        <f>IFERROR(('Sim_MIP_Of_(IxI)'!BC49/'MIP(IxI)_TFEVP'!BC49-1)*100,0)</f>
        <v>-1.3322676295501878E-13</v>
      </c>
      <c r="BD49" s="247">
        <f>IFERROR(('Sim_MIP_Of_(IxI)'!BD49/'MIP(IxI)_TFEVP'!BD49-1)*100,0)</f>
        <v>-4.1078251911130792E-13</v>
      </c>
      <c r="BE49" s="247">
        <f>IFERROR(('Sim_MIP_Of_(IxI)'!BE49/'MIP(IxI)_TFEVP'!BE49-1)*100,0)</f>
        <v>-1.8873791418627661E-13</v>
      </c>
      <c r="BF49" s="247">
        <f>IFERROR(('Sim_MIP_Of_(IxI)'!BF49/'MIP(IxI)_TFEVP'!BF49-1)*100,0)</f>
        <v>-8.8817841970012523E-14</v>
      </c>
      <c r="BG49" s="247">
        <f>IFERROR(('Sim_MIP_Of_(IxI)'!BG49/'MIP(IxI)_TFEVP'!BG49-1)*100,0)</f>
        <v>-3.3306690738754696E-14</v>
      </c>
      <c r="BH49" s="247">
        <f>IFERROR(('Sim_MIP_Of_(IxI)'!BH49/'MIP(IxI)_TFEVP'!BH49-1)*100,0)</f>
        <v>-2.6645352591003757E-13</v>
      </c>
      <c r="BI49" s="247">
        <f>IFERROR(('Sim_MIP_Of_(IxI)'!BI49/'MIP(IxI)_TFEVP'!BI49-1)*100,0)</f>
        <v>-3.4416913763379853E-13</v>
      </c>
      <c r="BJ49" s="247">
        <f>IFERROR(('Sim_MIP_Of_(IxI)'!BJ49/'MIP(IxI)_TFEVP'!BJ49-1)*100,0)</f>
        <v>-1.4432899320127035E-13</v>
      </c>
      <c r="BK49" s="247">
        <f>IFERROR(('Sim_MIP_Of_(IxI)'!BK49/'MIP(IxI)_TFEVP'!BK49-1)*100,0)</f>
        <v>-1.6653345369377348E-13</v>
      </c>
      <c r="BL49" s="247">
        <f>IFERROR(('Sim_MIP_Of_(IxI)'!BL49/'MIP(IxI)_TFEVP'!BL49-1)*100,0)</f>
        <v>-1.5543122344752192E-13</v>
      </c>
      <c r="BM49" s="247">
        <f>IFERROR(('Sim_MIP_Of_(IxI)'!BM49/'MIP(IxI)_TFEVP'!BM49-1)*100,0)</f>
        <v>-2.55351295663786E-13</v>
      </c>
      <c r="BN49" s="247">
        <f>IFERROR(('Sim_MIP_Of_(IxI)'!BN49/'MIP(IxI)_TFEVP'!BN49-1)*100,0)</f>
        <v>-1.6653345369377348E-13</v>
      </c>
      <c r="BO49" s="247">
        <f>IFERROR(('Sim_MIP_Of_(IxI)'!BO49/'MIP(IxI)_TFEVP'!BO49-1)*100,0)</f>
        <v>-5.2180482157382357E-13</v>
      </c>
      <c r="BP49" s="247">
        <f>IFERROR(('Sim_MIP_Of_(IxI)'!BP49/'MIP(IxI)_TFEVP'!BP49-1)*100,0)</f>
        <v>-1.9984014443252818E-13</v>
      </c>
      <c r="BQ49" s="247">
        <f>IFERROR(('Sim_MIP_Of_(IxI)'!BQ49/'MIP(IxI)_TFEVP'!BQ49-1)*100,0)</f>
        <v>-2.886579864025407E-13</v>
      </c>
      <c r="BR49" s="247">
        <f>IFERROR(('Sim_MIP_Of_(IxI)'!BR49/'MIP(IxI)_TFEVP'!BR49-1)*100,0)</f>
        <v>-6.6613381477509392E-14</v>
      </c>
      <c r="BS49" s="247">
        <f>IFERROR(('Sim_MIP_Of_(IxI)'!BS49/'MIP(IxI)_TFEVP'!BS49-1)*100,0)</f>
        <v>-1.1102230246251565E-13</v>
      </c>
      <c r="BT49" s="247">
        <f>IFERROR(('Sim_MIP_Of_(IxI)'!BT49/'MIP(IxI)_TFEVP'!BT49-1)*100,0)</f>
        <v>-2.55351295663786E-13</v>
      </c>
      <c r="BU49" s="247">
        <f>IFERROR(('Sim_MIP_Of_(IxI)'!BU49/'MIP(IxI)_TFEVP'!BU49-1)*100,0)</f>
        <v>-1.1102230246251565E-13</v>
      </c>
      <c r="BV49" s="247">
        <f>IFERROR(('Sim_MIP_Of_(IxI)'!BV49/'MIP(IxI)_TFEVP'!BV49-1)*100,0)</f>
        <v>-1.1102230246251565E-13</v>
      </c>
      <c r="BW49" s="247">
        <f>IFERROR(('Sim_MIP_Of_(IxI)'!BW49/'MIP(IxI)_TFEVP'!BW49-1)*100,0)</f>
        <v>2.4424906541753444E-13</v>
      </c>
      <c r="BX49" s="247">
        <f>IFERROR(('Sim_MIP_Of_(IxI)'!BX49/'MIP(IxI)_TFEVP'!BX49-1)*100,0)</f>
        <v>-4.6629367034256575E-13</v>
      </c>
      <c r="BY49" s="247">
        <f>IFERROR(('Sim_MIP_Of_(IxI)'!BY49/'MIP(IxI)_TFEVP'!BY49-1)*100,0)</f>
        <v>-1.1102230246251565E-13</v>
      </c>
      <c r="BZ49" s="247">
        <f>IFERROR(('Sim_MIP_Of_(IxI)'!BZ49/'MIP(IxI)_TFEVP'!BZ49-1)*100,0)</f>
        <v>-1.6653345369377348E-13</v>
      </c>
      <c r="CA49" s="265">
        <f>IFERROR(('Sim_MIP_Of_(IxI)'!CA49/'MIP(IxI)_TFEVP'!CA49-1)*100,0)</f>
        <v>0</v>
      </c>
      <c r="CB49" s="256">
        <f>IFERROR(('Sim_MIP_Of_(IxI)'!CB49/'MIP(IxI)_TFEVP'!CB49-1)*100,0)</f>
        <v>-2.1094237467877974E-13</v>
      </c>
      <c r="CC49" s="246">
        <f>IFERROR(('Sim_MIP_Of_(IxI)'!CC49/'MIP(IxI)_TFEVP'!CC49-1)*100,0)</f>
        <v>-1.1102230246251565E-13</v>
      </c>
      <c r="CD49" s="247">
        <f>IFERROR(('Sim_MIP_Of_(IxI)'!CD49/'MIP(IxI)_TFEVP'!CD49-1)*100,0)</f>
        <v>0</v>
      </c>
      <c r="CE49" s="247">
        <f>IFERROR(('Sim_MIP_Of_(IxI)'!CE49/'MIP(IxI)_TFEVP'!CE49-1)*100,0)</f>
        <v>0</v>
      </c>
      <c r="CF49" s="247">
        <f>IFERROR(('Sim_MIP_Of_(IxI)'!CF49/'MIP(IxI)_TFEVP'!CF49-1)*100,0)</f>
        <v>-1.7763568394002505E-13</v>
      </c>
      <c r="CG49" s="247">
        <f>IFERROR(('Sim_MIP_Of_(IxI)'!CG49/'MIP(IxI)_TFEVP'!CG49-1)*100,0)</f>
        <v>8.8817841970012523E-14</v>
      </c>
      <c r="CH49" s="248">
        <f>IFERROR(('Sim_MIP_Of_(IxI)'!CH49/'MIP(IxI)_TFEVP'!CH49-1)*100,0)</f>
        <v>-1.4432899320127035E-13</v>
      </c>
      <c r="CI49" s="279">
        <f>IFERROR(('Sim_MIP_Of_(IxI)'!CI49/'MIP(IxI)_TFEVP'!CI49-1)*100,0)</f>
        <v>-2.2204460492503131E-13</v>
      </c>
    </row>
    <row r="50" spans="1:87" ht="19.5" x14ac:dyDescent="0.25">
      <c r="A50" s="30"/>
      <c r="B50" s="42" t="s">
        <v>41</v>
      </c>
      <c r="C50" s="43" t="s">
        <v>152</v>
      </c>
      <c r="D50" s="246">
        <f>IFERROR(('Sim_MIP_Of_(IxI)'!D50/'MIP(IxI)_TFEVP'!D50-1)*100,0)</f>
        <v>1.1102230246251565E-13</v>
      </c>
      <c r="E50" s="247">
        <f>IFERROR(('Sim_MIP_Of_(IxI)'!E50/'MIP(IxI)_TFEVP'!E50-1)*100,0)</f>
        <v>-1.7763568394002505E-13</v>
      </c>
      <c r="F50" s="247">
        <f>IFERROR(('Sim_MIP_Of_(IxI)'!F50/'MIP(IxI)_TFEVP'!F50-1)*100,0)</f>
        <v>-6.6613381477509392E-14</v>
      </c>
      <c r="G50" s="247">
        <f>IFERROR(('Sim_MIP_Of_(IxI)'!G50/'MIP(IxI)_TFEVP'!G50-1)*100,0)</f>
        <v>1.7763568394002505E-13</v>
      </c>
      <c r="H50" s="247">
        <f>IFERROR(('Sim_MIP_Of_(IxI)'!H50/'MIP(IxI)_TFEVP'!H50-1)*100,0)</f>
        <v>2.2204460492503131E-14</v>
      </c>
      <c r="I50" s="247">
        <f>IFERROR(('Sim_MIP_Of_(IxI)'!I50/'MIP(IxI)_TFEVP'!I50-1)*100,0)</f>
        <v>1.1102230246251565E-13</v>
      </c>
      <c r="J50" s="247">
        <f>IFERROR(('Sim_MIP_Of_(IxI)'!J50/'MIP(IxI)_TFEVP'!J50-1)*100,0)</f>
        <v>3.3306690738754696E-13</v>
      </c>
      <c r="K50" s="247">
        <f>IFERROR(('Sim_MIP_Of_(IxI)'!K50/'MIP(IxI)_TFEVP'!K50-1)*100,0)</f>
        <v>-1.2212453270876722E-13</v>
      </c>
      <c r="L50" s="247">
        <f>IFERROR(('Sim_MIP_Of_(IxI)'!L50/'MIP(IxI)_TFEVP'!L50-1)*100,0)</f>
        <v>2.886579864025407E-13</v>
      </c>
      <c r="M50" s="247">
        <f>IFERROR(('Sim_MIP_Of_(IxI)'!M50/'MIP(IxI)_TFEVP'!M50-1)*100,0)</f>
        <v>-5.5511151231257827E-14</v>
      </c>
      <c r="N50" s="247">
        <f>IFERROR(('Sim_MIP_Of_(IxI)'!N50/'MIP(IxI)_TFEVP'!N50-1)*100,0)</f>
        <v>6.6613381477509392E-14</v>
      </c>
      <c r="O50" s="247">
        <f>IFERROR(('Sim_MIP_Of_(IxI)'!O50/'MIP(IxI)_TFEVP'!O50-1)*100,0)</f>
        <v>2.4424906541753444E-13</v>
      </c>
      <c r="P50" s="247">
        <f>IFERROR(('Sim_MIP_Of_(IxI)'!P50/'MIP(IxI)_TFEVP'!P50-1)*100,0)</f>
        <v>6.6613381477509392E-14</v>
      </c>
      <c r="Q50" s="247">
        <f>IFERROR(('Sim_MIP_Of_(IxI)'!Q50/'MIP(IxI)_TFEVP'!Q50-1)*100,0)</f>
        <v>2.4424906541753444E-13</v>
      </c>
      <c r="R50" s="247">
        <f>IFERROR(('Sim_MIP_Of_(IxI)'!R50/'MIP(IxI)_TFEVP'!R50-1)*100,0)</f>
        <v>2.886579864025407E-13</v>
      </c>
      <c r="S50" s="247">
        <f>IFERROR(('Sim_MIP_Of_(IxI)'!S50/'MIP(IxI)_TFEVP'!S50-1)*100,0)</f>
        <v>1.5543122344752192E-13</v>
      </c>
      <c r="T50" s="247">
        <f>IFERROR(('Sim_MIP_Of_(IxI)'!T50/'MIP(IxI)_TFEVP'!T50-1)*100,0)</f>
        <v>8.8817841970012523E-14</v>
      </c>
      <c r="U50" s="247">
        <f>IFERROR(('Sim_MIP_Of_(IxI)'!U50/'MIP(IxI)_TFEVP'!U50-1)*100,0)</f>
        <v>2.2204460492503131E-13</v>
      </c>
      <c r="V50" s="247">
        <f>IFERROR(('Sim_MIP_Of_(IxI)'!V50/'MIP(IxI)_TFEVP'!V50-1)*100,0)</f>
        <v>1.5543122344752192E-13</v>
      </c>
      <c r="W50" s="247">
        <f>IFERROR(('Sim_MIP_Of_(IxI)'!W50/'MIP(IxI)_TFEVP'!W50-1)*100,0)</f>
        <v>1.7763568394002505E-13</v>
      </c>
      <c r="X50" s="247">
        <f>IFERROR(('Sim_MIP_Of_(IxI)'!X50/'MIP(IxI)_TFEVP'!X50-1)*100,0)</f>
        <v>3.1086244689504383E-13</v>
      </c>
      <c r="Y50" s="247">
        <f>IFERROR(('Sim_MIP_Of_(IxI)'!Y50/'MIP(IxI)_TFEVP'!Y50-1)*100,0)</f>
        <v>3.1086244689504383E-13</v>
      </c>
      <c r="Z50" s="247">
        <f>IFERROR(('Sim_MIP_Of_(IxI)'!Z50/'MIP(IxI)_TFEVP'!Z50-1)*100,0)</f>
        <v>4.2188474935755949E-13</v>
      </c>
      <c r="AA50" s="247">
        <f>IFERROR(('Sim_MIP_Of_(IxI)'!AA50/'MIP(IxI)_TFEVP'!AA50-1)*100,0)</f>
        <v>1.1102230246251565E-13</v>
      </c>
      <c r="AB50" s="247">
        <f>IFERROR(('Sim_MIP_Of_(IxI)'!AB50/'MIP(IxI)_TFEVP'!AB50-1)*100,0)</f>
        <v>8.8817841970012523E-14</v>
      </c>
      <c r="AC50" s="247">
        <f>IFERROR(('Sim_MIP_Of_(IxI)'!AC50/'MIP(IxI)_TFEVP'!AC50-1)*100,0)</f>
        <v>1.9984014443252818E-13</v>
      </c>
      <c r="AD50" s="247">
        <f>IFERROR(('Sim_MIP_Of_(IxI)'!AD50/'MIP(IxI)_TFEVP'!AD50-1)*100,0)</f>
        <v>1.5543122344752192E-13</v>
      </c>
      <c r="AE50" s="247">
        <f>IFERROR(('Sim_MIP_Of_(IxI)'!AE50/'MIP(IxI)_TFEVP'!AE50-1)*100,0)</f>
        <v>4.4408920985006262E-14</v>
      </c>
      <c r="AF50" s="247">
        <f>IFERROR(('Sim_MIP_Of_(IxI)'!AF50/'MIP(IxI)_TFEVP'!AF50-1)*100,0)</f>
        <v>2.886579864025407E-13</v>
      </c>
      <c r="AG50" s="247">
        <f>IFERROR(('Sim_MIP_Of_(IxI)'!AG50/'MIP(IxI)_TFEVP'!AG50-1)*100,0)</f>
        <v>2.2204460492503131E-14</v>
      </c>
      <c r="AH50" s="247">
        <f>IFERROR(('Sim_MIP_Of_(IxI)'!AH50/'MIP(IxI)_TFEVP'!AH50-1)*100,0)</f>
        <v>-6.6613381477509392E-14</v>
      </c>
      <c r="AI50" s="247">
        <f>IFERROR(('Sim_MIP_Of_(IxI)'!AI50/'MIP(IxI)_TFEVP'!AI50-1)*100,0)</f>
        <v>5.1070259132757201E-13</v>
      </c>
      <c r="AJ50" s="247">
        <f>IFERROR(('Sim_MIP_Of_(IxI)'!AJ50/'MIP(IxI)_TFEVP'!AJ50-1)*100,0)</f>
        <v>0</v>
      </c>
      <c r="AK50" s="247">
        <f>IFERROR(('Sim_MIP_Of_(IxI)'!AK50/'MIP(IxI)_TFEVP'!AK50-1)*100,0)</f>
        <v>1.9984014443252818E-13</v>
      </c>
      <c r="AL50" s="247">
        <f>IFERROR(('Sim_MIP_Of_(IxI)'!AL50/'MIP(IxI)_TFEVP'!AL50-1)*100,0)</f>
        <v>1.7763568394002505E-13</v>
      </c>
      <c r="AM50" s="247">
        <f>IFERROR(('Sim_MIP_Of_(IxI)'!AM50/'MIP(IxI)_TFEVP'!AM50-1)*100,0)</f>
        <v>2.2204460492503131E-14</v>
      </c>
      <c r="AN50" s="247">
        <f>IFERROR(('Sim_MIP_Of_(IxI)'!AN50/'MIP(IxI)_TFEVP'!AN50-1)*100,0)</f>
        <v>-3.3306690738754696E-14</v>
      </c>
      <c r="AO50" s="247">
        <f>IFERROR(('Sim_MIP_Of_(IxI)'!AO50/'MIP(IxI)_TFEVP'!AO50-1)*100,0)</f>
        <v>-2.7755575615628914E-13</v>
      </c>
      <c r="AP50" s="247">
        <f>IFERROR(('Sim_MIP_Of_(IxI)'!AP50/'MIP(IxI)_TFEVP'!AP50-1)*100,0)</f>
        <v>3.7747582837255322E-13</v>
      </c>
      <c r="AQ50" s="247">
        <f>IFERROR(('Sim_MIP_Of_(IxI)'!AQ50/'MIP(IxI)_TFEVP'!AQ50-1)*100,0)</f>
        <v>1.9984014443252818E-13</v>
      </c>
      <c r="AR50" s="247">
        <f>IFERROR(('Sim_MIP_Of_(IxI)'!AR50/'MIP(IxI)_TFEVP'!AR50-1)*100,0)</f>
        <v>1.9984014443252818E-13</v>
      </c>
      <c r="AS50" s="247">
        <f>IFERROR(('Sim_MIP_Of_(IxI)'!AS50/'MIP(IxI)_TFEVP'!AS50-1)*100,0)</f>
        <v>1.7763568394002505E-13</v>
      </c>
      <c r="AT50" s="247">
        <f>IFERROR(('Sim_MIP_Of_(IxI)'!AT50/'MIP(IxI)_TFEVP'!AT50-1)*100,0)</f>
        <v>2.886579864025407E-13</v>
      </c>
      <c r="AU50" s="247">
        <f>IFERROR(('Sim_MIP_Of_(IxI)'!AU50/'MIP(IxI)_TFEVP'!AU50-1)*100,0)</f>
        <v>1.3322676295501878E-13</v>
      </c>
      <c r="AV50" s="247">
        <f>IFERROR(('Sim_MIP_Of_(IxI)'!AV50/'MIP(IxI)_TFEVP'!AV50-1)*100,0)</f>
        <v>3.9968028886505635E-13</v>
      </c>
      <c r="AW50" s="247">
        <f>IFERROR(('Sim_MIP_Of_(IxI)'!AW50/'MIP(IxI)_TFEVP'!AW50-1)*100,0)</f>
        <v>6.6613381477509392E-14</v>
      </c>
      <c r="AX50" s="247">
        <f>IFERROR(('Sim_MIP_Of_(IxI)'!AX50/'MIP(IxI)_TFEVP'!AX50-1)*100,0)</f>
        <v>3.1086244689504383E-13</v>
      </c>
      <c r="AY50" s="247">
        <f>IFERROR(('Sim_MIP_Of_(IxI)'!AY50/'MIP(IxI)_TFEVP'!AY50-1)*100,0)</f>
        <v>2.2204460492503131E-13</v>
      </c>
      <c r="AZ50" s="247">
        <f>IFERROR(('Sim_MIP_Of_(IxI)'!AZ50/'MIP(IxI)_TFEVP'!AZ50-1)*100,0)</f>
        <v>2.886579864025407E-13</v>
      </c>
      <c r="BA50" s="247">
        <f>IFERROR(('Sim_MIP_Of_(IxI)'!BA50/'MIP(IxI)_TFEVP'!BA50-1)*100,0)</f>
        <v>5.5511151231257827E-13</v>
      </c>
      <c r="BB50" s="247">
        <f>IFERROR(('Sim_MIP_Of_(IxI)'!BB50/'MIP(IxI)_TFEVP'!BB50-1)*100,0)</f>
        <v>1.3322676295501878E-13</v>
      </c>
      <c r="BC50" s="247">
        <f>IFERROR(('Sim_MIP_Of_(IxI)'!BC50/'MIP(IxI)_TFEVP'!BC50-1)*100,0)</f>
        <v>4.4408920985006262E-13</v>
      </c>
      <c r="BD50" s="247">
        <f>IFERROR(('Sim_MIP_Of_(IxI)'!BD50/'MIP(IxI)_TFEVP'!BD50-1)*100,0)</f>
        <v>2.886579864025407E-13</v>
      </c>
      <c r="BE50" s="247">
        <f>IFERROR(('Sim_MIP_Of_(IxI)'!BE50/'MIP(IxI)_TFEVP'!BE50-1)*100,0)</f>
        <v>1.3322676295501878E-13</v>
      </c>
      <c r="BF50" s="247">
        <f>IFERROR(('Sim_MIP_Of_(IxI)'!BF50/'MIP(IxI)_TFEVP'!BF50-1)*100,0)</f>
        <v>1.7763568394002505E-13</v>
      </c>
      <c r="BG50" s="247">
        <f>IFERROR(('Sim_MIP_Of_(IxI)'!BG50/'MIP(IxI)_TFEVP'!BG50-1)*100,0)</f>
        <v>1.9984014443252818E-13</v>
      </c>
      <c r="BH50" s="247">
        <f>IFERROR(('Sim_MIP_Of_(IxI)'!BH50/'MIP(IxI)_TFEVP'!BH50-1)*100,0)</f>
        <v>2.6645352591003757E-13</v>
      </c>
      <c r="BI50" s="247">
        <f>IFERROR(('Sim_MIP_Of_(IxI)'!BI50/'MIP(IxI)_TFEVP'!BI50-1)*100,0)</f>
        <v>2.2204460492503131E-13</v>
      </c>
      <c r="BJ50" s="247">
        <f>IFERROR(('Sim_MIP_Of_(IxI)'!BJ50/'MIP(IxI)_TFEVP'!BJ50-1)*100,0)</f>
        <v>1.7763568394002505E-13</v>
      </c>
      <c r="BK50" s="247">
        <f>IFERROR(('Sim_MIP_Of_(IxI)'!BK50/'MIP(IxI)_TFEVP'!BK50-1)*100,0)</f>
        <v>-5.2180482157382357E-13</v>
      </c>
      <c r="BL50" s="247">
        <f>IFERROR(('Sim_MIP_Of_(IxI)'!BL50/'MIP(IxI)_TFEVP'!BL50-1)*100,0)</f>
        <v>-1.1102230246251565E-13</v>
      </c>
      <c r="BM50" s="247">
        <f>IFERROR(('Sim_MIP_Of_(IxI)'!BM50/'MIP(IxI)_TFEVP'!BM50-1)*100,0)</f>
        <v>2.2204460492503131E-13</v>
      </c>
      <c r="BN50" s="247">
        <f>IFERROR(('Sim_MIP_Of_(IxI)'!BN50/'MIP(IxI)_TFEVP'!BN50-1)*100,0)</f>
        <v>3.3306690738754696E-13</v>
      </c>
      <c r="BO50" s="247">
        <f>IFERROR(('Sim_MIP_Of_(IxI)'!BO50/'MIP(IxI)_TFEVP'!BO50-1)*100,0)</f>
        <v>1.3322676295501878E-13</v>
      </c>
      <c r="BP50" s="247">
        <f>IFERROR(('Sim_MIP_Of_(IxI)'!BP50/'MIP(IxI)_TFEVP'!BP50-1)*100,0)</f>
        <v>1.9984014443252818E-13</v>
      </c>
      <c r="BQ50" s="247">
        <f>IFERROR(('Sim_MIP_Of_(IxI)'!BQ50/'MIP(IxI)_TFEVP'!BQ50-1)*100,0)</f>
        <v>-9.9920072216264089E-14</v>
      </c>
      <c r="BR50" s="247">
        <f>IFERROR(('Sim_MIP_Of_(IxI)'!BR50/'MIP(IxI)_TFEVP'!BR50-1)*100,0)</f>
        <v>3.3306690738754696E-13</v>
      </c>
      <c r="BS50" s="247">
        <f>IFERROR(('Sim_MIP_Of_(IxI)'!BS50/'MIP(IxI)_TFEVP'!BS50-1)*100,0)</f>
        <v>3.3306690738754696E-13</v>
      </c>
      <c r="BT50" s="247">
        <f>IFERROR(('Sim_MIP_Of_(IxI)'!BT50/'MIP(IxI)_TFEVP'!BT50-1)*100,0)</f>
        <v>6.6613381477509392E-14</v>
      </c>
      <c r="BU50" s="247">
        <f>IFERROR(('Sim_MIP_Of_(IxI)'!BU50/'MIP(IxI)_TFEVP'!BU50-1)*100,0)</f>
        <v>2.6645352591003757E-13</v>
      </c>
      <c r="BV50" s="247">
        <f>IFERROR(('Sim_MIP_Of_(IxI)'!BV50/'MIP(IxI)_TFEVP'!BV50-1)*100,0)</f>
        <v>2.2204460492503131E-13</v>
      </c>
      <c r="BW50" s="247">
        <f>IFERROR(('Sim_MIP_Of_(IxI)'!BW50/'MIP(IxI)_TFEVP'!BW50-1)*100,0)</f>
        <v>6.6613381477509392E-14</v>
      </c>
      <c r="BX50" s="247">
        <f>IFERROR(('Sim_MIP_Of_(IxI)'!BX50/'MIP(IxI)_TFEVP'!BX50-1)*100,0)</f>
        <v>4.4408920985006262E-13</v>
      </c>
      <c r="BY50" s="247">
        <f>IFERROR(('Sim_MIP_Of_(IxI)'!BY50/'MIP(IxI)_TFEVP'!BY50-1)*100,0)</f>
        <v>2.2204460492503131E-13</v>
      </c>
      <c r="BZ50" s="247">
        <f>IFERROR(('Sim_MIP_Of_(IxI)'!BZ50/'MIP(IxI)_TFEVP'!BZ50-1)*100,0)</f>
        <v>5.9952043329758453E-13</v>
      </c>
      <c r="CA50" s="265">
        <f>IFERROR(('Sim_MIP_Of_(IxI)'!CA50/'MIP(IxI)_TFEVP'!CA50-1)*100,0)</f>
        <v>0</v>
      </c>
      <c r="CB50" s="256">
        <f>IFERROR(('Sim_MIP_Of_(IxI)'!CB50/'MIP(IxI)_TFEVP'!CB50-1)*100,0)</f>
        <v>1.7763568394002505E-13</v>
      </c>
      <c r="CC50" s="246">
        <f>IFERROR(('Sim_MIP_Of_(IxI)'!CC50/'MIP(IxI)_TFEVP'!CC50-1)*100,0)</f>
        <v>8.8817841970012523E-14</v>
      </c>
      <c r="CD50" s="247">
        <f>IFERROR(('Sim_MIP_Of_(IxI)'!CD50/'MIP(IxI)_TFEVP'!CD50-1)*100,0)</f>
        <v>0</v>
      </c>
      <c r="CE50" s="247">
        <f>IFERROR(('Sim_MIP_Of_(IxI)'!CE50/'MIP(IxI)_TFEVP'!CE50-1)*100,0)</f>
        <v>0</v>
      </c>
      <c r="CF50" s="247">
        <f>IFERROR(('Sim_MIP_Of_(IxI)'!CF50/'MIP(IxI)_TFEVP'!CF50-1)*100,0)</f>
        <v>-5.2180482157382357E-13</v>
      </c>
      <c r="CG50" s="247">
        <f>IFERROR(('Sim_MIP_Of_(IxI)'!CG50/'MIP(IxI)_TFEVP'!CG50-1)*100,0)</f>
        <v>4.2188474935755949E-13</v>
      </c>
      <c r="CH50" s="248">
        <f>IFERROR(('Sim_MIP_Of_(IxI)'!CH50/'MIP(IxI)_TFEVP'!CH50-1)*100,0)</f>
        <v>1.1102230246251565E-13</v>
      </c>
      <c r="CI50" s="279">
        <f>IFERROR(('Sim_MIP_Of_(IxI)'!CI50/'MIP(IxI)_TFEVP'!CI50-1)*100,0)</f>
        <v>1.5543122344752192E-13</v>
      </c>
    </row>
    <row r="51" spans="1:87" ht="19.5" x14ac:dyDescent="0.25">
      <c r="A51" s="30"/>
      <c r="B51" s="42" t="s">
        <v>42</v>
      </c>
      <c r="C51" s="43" t="s">
        <v>153</v>
      </c>
      <c r="D51" s="246">
        <f>IFERROR(('Sim_MIP_Of_(IxI)'!D51/'MIP(IxI)_TFEVP'!D51-1)*100,0)</f>
        <v>-1.4432899320127035E-13</v>
      </c>
      <c r="E51" s="247">
        <f>IFERROR(('Sim_MIP_Of_(IxI)'!E51/'MIP(IxI)_TFEVP'!E51-1)*100,0)</f>
        <v>-1.7763568394002505E-13</v>
      </c>
      <c r="F51" s="247">
        <f>IFERROR(('Sim_MIP_Of_(IxI)'!F51/'MIP(IxI)_TFEVP'!F51-1)*100,0)</f>
        <v>-2.6645352591003757E-13</v>
      </c>
      <c r="G51" s="247">
        <f>IFERROR(('Sim_MIP_Of_(IxI)'!G51/'MIP(IxI)_TFEVP'!G51-1)*100,0)</f>
        <v>6.6613381477509392E-14</v>
      </c>
      <c r="H51" s="247">
        <f>IFERROR(('Sim_MIP_Of_(IxI)'!H51/'MIP(IxI)_TFEVP'!H51-1)*100,0)</f>
        <v>-1.6653345369377348E-13</v>
      </c>
      <c r="I51" s="247">
        <f>IFERROR(('Sim_MIP_Of_(IxI)'!I51/'MIP(IxI)_TFEVP'!I51-1)*100,0)</f>
        <v>-8.8817841970012523E-14</v>
      </c>
      <c r="J51" s="247">
        <f>IFERROR(('Sim_MIP_Of_(IxI)'!J51/'MIP(IxI)_TFEVP'!J51-1)*100,0)</f>
        <v>-9.9920072216264089E-14</v>
      </c>
      <c r="K51" s="247">
        <f>IFERROR(('Sim_MIP_Of_(IxI)'!K51/'MIP(IxI)_TFEVP'!K51-1)*100,0)</f>
        <v>-3.5527136788005009E-13</v>
      </c>
      <c r="L51" s="247">
        <f>IFERROR(('Sim_MIP_Of_(IxI)'!L51/'MIP(IxI)_TFEVP'!L51-1)*100,0)</f>
        <v>2.4424906541753444E-13</v>
      </c>
      <c r="M51" s="247">
        <f>IFERROR(('Sim_MIP_Of_(IxI)'!M51/'MIP(IxI)_TFEVP'!M51-1)*100,0)</f>
        <v>-6.2172489379008766E-13</v>
      </c>
      <c r="N51" s="247">
        <f>IFERROR(('Sim_MIP_Of_(IxI)'!N51/'MIP(IxI)_TFEVP'!N51-1)*100,0)</f>
        <v>2.2204460492503131E-14</v>
      </c>
      <c r="O51" s="247">
        <f>IFERROR(('Sim_MIP_Of_(IxI)'!O51/'MIP(IxI)_TFEVP'!O51-1)*100,0)</f>
        <v>-1.6653345369377348E-13</v>
      </c>
      <c r="P51" s="247">
        <f>IFERROR(('Sim_MIP_Of_(IxI)'!P51/'MIP(IxI)_TFEVP'!P51-1)*100,0)</f>
        <v>-2.9976021664879227E-13</v>
      </c>
      <c r="Q51" s="247">
        <f>IFERROR(('Sim_MIP_Of_(IxI)'!Q51/'MIP(IxI)_TFEVP'!Q51-1)*100,0)</f>
        <v>-1.3322676295501878E-13</v>
      </c>
      <c r="R51" s="247">
        <f>IFERROR(('Sim_MIP_Of_(IxI)'!R51/'MIP(IxI)_TFEVP'!R51-1)*100,0)</f>
        <v>-2.2204460492503131E-14</v>
      </c>
      <c r="S51" s="247">
        <f>IFERROR(('Sim_MIP_Of_(IxI)'!S51/'MIP(IxI)_TFEVP'!S51-1)*100,0)</f>
        <v>-2.3314683517128287E-13</v>
      </c>
      <c r="T51" s="247">
        <f>IFERROR(('Sim_MIP_Of_(IxI)'!T51/'MIP(IxI)_TFEVP'!T51-1)*100,0)</f>
        <v>1.1102230246251565E-13</v>
      </c>
      <c r="U51" s="247">
        <f>IFERROR(('Sim_MIP_Of_(IxI)'!U51/'MIP(IxI)_TFEVP'!U51-1)*100,0)</f>
        <v>-5.5511151231257827E-14</v>
      </c>
      <c r="V51" s="247">
        <f>IFERROR(('Sim_MIP_Of_(IxI)'!V51/'MIP(IxI)_TFEVP'!V51-1)*100,0)</f>
        <v>-1.3322676295501878E-13</v>
      </c>
      <c r="W51" s="247">
        <f>IFERROR(('Sim_MIP_Of_(IxI)'!W51/'MIP(IxI)_TFEVP'!W51-1)*100,0)</f>
        <v>-3.3306690738754696E-14</v>
      </c>
      <c r="X51" s="247">
        <f>IFERROR(('Sim_MIP_Of_(IxI)'!X51/'MIP(IxI)_TFEVP'!X51-1)*100,0)</f>
        <v>1.7763568394002505E-13</v>
      </c>
      <c r="Y51" s="247">
        <f>IFERROR(('Sim_MIP_Of_(IxI)'!Y51/'MIP(IxI)_TFEVP'!Y51-1)*100,0)</f>
        <v>-4.3298697960381105E-13</v>
      </c>
      <c r="Z51" s="247">
        <f>IFERROR(('Sim_MIP_Of_(IxI)'!Z51/'MIP(IxI)_TFEVP'!Z51-1)*100,0)</f>
        <v>-2.3314683517128287E-13</v>
      </c>
      <c r="AA51" s="247">
        <f>IFERROR(('Sim_MIP_Of_(IxI)'!AA51/'MIP(IxI)_TFEVP'!AA51-1)*100,0)</f>
        <v>-1.4432899320127035E-13</v>
      </c>
      <c r="AB51" s="247">
        <f>IFERROR(('Sim_MIP_Of_(IxI)'!AB51/'MIP(IxI)_TFEVP'!AB51-1)*100,0)</f>
        <v>6.6613381477509392E-14</v>
      </c>
      <c r="AC51" s="247">
        <f>IFERROR(('Sim_MIP_Of_(IxI)'!AC51/'MIP(IxI)_TFEVP'!AC51-1)*100,0)</f>
        <v>-1.4432899320127035E-13</v>
      </c>
      <c r="AD51" s="247">
        <f>IFERROR(('Sim_MIP_Of_(IxI)'!AD51/'MIP(IxI)_TFEVP'!AD51-1)*100,0)</f>
        <v>2.2204460492503131E-14</v>
      </c>
      <c r="AE51" s="247">
        <f>IFERROR(('Sim_MIP_Of_(IxI)'!AE51/'MIP(IxI)_TFEVP'!AE51-1)*100,0)</f>
        <v>-3.3306690738754696E-13</v>
      </c>
      <c r="AF51" s="247">
        <f>IFERROR(('Sim_MIP_Of_(IxI)'!AF51/'MIP(IxI)_TFEVP'!AF51-1)*100,0)</f>
        <v>4.4408920985006262E-14</v>
      </c>
      <c r="AG51" s="247">
        <f>IFERROR(('Sim_MIP_Of_(IxI)'!AG51/'MIP(IxI)_TFEVP'!AG51-1)*100,0)</f>
        <v>-1.1102230246251565E-13</v>
      </c>
      <c r="AH51" s="247">
        <f>IFERROR(('Sim_MIP_Of_(IxI)'!AH51/'MIP(IxI)_TFEVP'!AH51-1)*100,0)</f>
        <v>-5.5511151231257827E-14</v>
      </c>
      <c r="AI51" s="247">
        <f>IFERROR(('Sim_MIP_Of_(IxI)'!AI51/'MIP(IxI)_TFEVP'!AI51-1)*100,0)</f>
        <v>-1.9984014443252818E-13</v>
      </c>
      <c r="AJ51" s="247">
        <f>IFERROR(('Sim_MIP_Of_(IxI)'!AJ51/'MIP(IxI)_TFEVP'!AJ51-1)*100,0)</f>
        <v>0</v>
      </c>
      <c r="AK51" s="247">
        <f>IFERROR(('Sim_MIP_Of_(IxI)'!AK51/'MIP(IxI)_TFEVP'!AK51-1)*100,0)</f>
        <v>-1.7763568394002505E-13</v>
      </c>
      <c r="AL51" s="247">
        <f>IFERROR(('Sim_MIP_Of_(IxI)'!AL51/'MIP(IxI)_TFEVP'!AL51-1)*100,0)</f>
        <v>-3.3306690738754696E-14</v>
      </c>
      <c r="AM51" s="247">
        <f>IFERROR(('Sim_MIP_Of_(IxI)'!AM51/'MIP(IxI)_TFEVP'!AM51-1)*100,0)</f>
        <v>-1.6653345369377348E-13</v>
      </c>
      <c r="AN51" s="247">
        <f>IFERROR(('Sim_MIP_Of_(IxI)'!AN51/'MIP(IxI)_TFEVP'!AN51-1)*100,0)</f>
        <v>-1.1102230246251565E-14</v>
      </c>
      <c r="AO51" s="247">
        <f>IFERROR(('Sim_MIP_Of_(IxI)'!AO51/'MIP(IxI)_TFEVP'!AO51-1)*100,0)</f>
        <v>6.6613381477509392E-14</v>
      </c>
      <c r="AP51" s="247">
        <f>IFERROR(('Sim_MIP_Of_(IxI)'!AP51/'MIP(IxI)_TFEVP'!AP51-1)*100,0)</f>
        <v>-8.8817841970012523E-14</v>
      </c>
      <c r="AQ51" s="247">
        <f>IFERROR(('Sim_MIP_Of_(IxI)'!AQ51/'MIP(IxI)_TFEVP'!AQ51-1)*100,0)</f>
        <v>-1.4432899320127035E-13</v>
      </c>
      <c r="AR51" s="247">
        <f>IFERROR(('Sim_MIP_Of_(IxI)'!AR51/'MIP(IxI)_TFEVP'!AR51-1)*100,0)</f>
        <v>1.5543122344752192E-13</v>
      </c>
      <c r="AS51" s="247">
        <f>IFERROR(('Sim_MIP_Of_(IxI)'!AS51/'MIP(IxI)_TFEVP'!AS51-1)*100,0)</f>
        <v>-4.4408920985006262E-14</v>
      </c>
      <c r="AT51" s="247">
        <f>IFERROR(('Sim_MIP_Of_(IxI)'!AT51/'MIP(IxI)_TFEVP'!AT51-1)*100,0)</f>
        <v>-1.5543122344752192E-13</v>
      </c>
      <c r="AU51" s="247">
        <f>IFERROR(('Sim_MIP_Of_(IxI)'!AU51/'MIP(IxI)_TFEVP'!AU51-1)*100,0)</f>
        <v>-1.3322676295501878E-13</v>
      </c>
      <c r="AV51" s="247">
        <f>IFERROR(('Sim_MIP_Of_(IxI)'!AV51/'MIP(IxI)_TFEVP'!AV51-1)*100,0)</f>
        <v>-4.6629367034256575E-13</v>
      </c>
      <c r="AW51" s="247">
        <f>IFERROR(('Sim_MIP_Of_(IxI)'!AW51/'MIP(IxI)_TFEVP'!AW51-1)*100,0)</f>
        <v>-6.6613381477509392E-14</v>
      </c>
      <c r="AX51" s="247">
        <f>IFERROR(('Sim_MIP_Of_(IxI)'!AX51/'MIP(IxI)_TFEVP'!AX51-1)*100,0)</f>
        <v>2.2204460492503131E-14</v>
      </c>
      <c r="AY51" s="247">
        <f>IFERROR(('Sim_MIP_Of_(IxI)'!AY51/'MIP(IxI)_TFEVP'!AY51-1)*100,0)</f>
        <v>0</v>
      </c>
      <c r="AZ51" s="247">
        <f>IFERROR(('Sim_MIP_Of_(IxI)'!AZ51/'MIP(IxI)_TFEVP'!AZ51-1)*100,0)</f>
        <v>-7.7715611723760958E-14</v>
      </c>
      <c r="BA51" s="247">
        <f>IFERROR(('Sim_MIP_Of_(IxI)'!BA51/'MIP(IxI)_TFEVP'!BA51-1)*100,0)</f>
        <v>0</v>
      </c>
      <c r="BB51" s="247">
        <f>IFERROR(('Sim_MIP_Of_(IxI)'!BB51/'MIP(IxI)_TFEVP'!BB51-1)*100,0)</f>
        <v>2.2204460492503131E-13</v>
      </c>
      <c r="BC51" s="247">
        <f>IFERROR(('Sim_MIP_Of_(IxI)'!BC51/'MIP(IxI)_TFEVP'!BC51-1)*100,0)</f>
        <v>0</v>
      </c>
      <c r="BD51" s="247">
        <f>IFERROR(('Sim_MIP_Of_(IxI)'!BD51/'MIP(IxI)_TFEVP'!BD51-1)*100,0)</f>
        <v>-1.3322676295501878E-13</v>
      </c>
      <c r="BE51" s="247">
        <f>IFERROR(('Sim_MIP_Of_(IxI)'!BE51/'MIP(IxI)_TFEVP'!BE51-1)*100,0)</f>
        <v>-3.8857805861880479E-13</v>
      </c>
      <c r="BF51" s="247">
        <f>IFERROR(('Sim_MIP_Of_(IxI)'!BF51/'MIP(IxI)_TFEVP'!BF51-1)*100,0)</f>
        <v>-1.6653345369377348E-13</v>
      </c>
      <c r="BG51" s="247">
        <f>IFERROR(('Sim_MIP_Of_(IxI)'!BG51/'MIP(IxI)_TFEVP'!BG51-1)*100,0)</f>
        <v>-3.5527136788005009E-13</v>
      </c>
      <c r="BH51" s="247">
        <f>IFERROR(('Sim_MIP_Of_(IxI)'!BH51/'MIP(IxI)_TFEVP'!BH51-1)*100,0)</f>
        <v>-1.9984014443252818E-13</v>
      </c>
      <c r="BI51" s="247">
        <f>IFERROR(('Sim_MIP_Of_(IxI)'!BI51/'MIP(IxI)_TFEVP'!BI51-1)*100,0)</f>
        <v>-2.2204460492503131E-13</v>
      </c>
      <c r="BJ51" s="247">
        <f>IFERROR(('Sim_MIP_Of_(IxI)'!BJ51/'MIP(IxI)_TFEVP'!BJ51-1)*100,0)</f>
        <v>-1.8873791418627661E-13</v>
      </c>
      <c r="BK51" s="247">
        <f>IFERROR(('Sim_MIP_Of_(IxI)'!BK51/'MIP(IxI)_TFEVP'!BK51-1)*100,0)</f>
        <v>8.8817841970012523E-14</v>
      </c>
      <c r="BL51" s="247">
        <f>IFERROR(('Sim_MIP_Of_(IxI)'!BL51/'MIP(IxI)_TFEVP'!BL51-1)*100,0)</f>
        <v>1.7763568394002505E-13</v>
      </c>
      <c r="BM51" s="247">
        <f>IFERROR(('Sim_MIP_Of_(IxI)'!BM51/'MIP(IxI)_TFEVP'!BM51-1)*100,0)</f>
        <v>4.4408920985006262E-14</v>
      </c>
      <c r="BN51" s="247">
        <f>IFERROR(('Sim_MIP_Of_(IxI)'!BN51/'MIP(IxI)_TFEVP'!BN51-1)*100,0)</f>
        <v>-1.1102230246251565E-13</v>
      </c>
      <c r="BO51" s="247">
        <f>IFERROR(('Sim_MIP_Of_(IxI)'!BO51/'MIP(IxI)_TFEVP'!BO51-1)*100,0)</f>
        <v>1.7763568394002505E-13</v>
      </c>
      <c r="BP51" s="247">
        <f>IFERROR(('Sim_MIP_Of_(IxI)'!BP51/'MIP(IxI)_TFEVP'!BP51-1)*100,0)</f>
        <v>0</v>
      </c>
      <c r="BQ51" s="247">
        <f>IFERROR(('Sim_MIP_Of_(IxI)'!BQ51/'MIP(IxI)_TFEVP'!BQ51-1)*100,0)</f>
        <v>-9.9920072216264089E-14</v>
      </c>
      <c r="BR51" s="247">
        <f>IFERROR(('Sim_MIP_Of_(IxI)'!BR51/'MIP(IxI)_TFEVP'!BR51-1)*100,0)</f>
        <v>-1.7763568394002505E-13</v>
      </c>
      <c r="BS51" s="247">
        <f>IFERROR(('Sim_MIP_Of_(IxI)'!BS51/'MIP(IxI)_TFEVP'!BS51-1)*100,0)</f>
        <v>2.4424906541753444E-13</v>
      </c>
      <c r="BT51" s="247">
        <f>IFERROR(('Sim_MIP_Of_(IxI)'!BT51/'MIP(IxI)_TFEVP'!BT51-1)*100,0)</f>
        <v>-1.8873791418627661E-13</v>
      </c>
      <c r="BU51" s="247">
        <f>IFERROR(('Sim_MIP_Of_(IxI)'!BU51/'MIP(IxI)_TFEVP'!BU51-1)*100,0)</f>
        <v>-2.1094237467877974E-13</v>
      </c>
      <c r="BV51" s="247">
        <f>IFERROR(('Sim_MIP_Of_(IxI)'!BV51/'MIP(IxI)_TFEVP'!BV51-1)*100,0)</f>
        <v>1.1102230246251565E-13</v>
      </c>
      <c r="BW51" s="247">
        <f>IFERROR(('Sim_MIP_Of_(IxI)'!BW51/'MIP(IxI)_TFEVP'!BW51-1)*100,0)</f>
        <v>-4.4408920985006262E-13</v>
      </c>
      <c r="BX51" s="247">
        <f>IFERROR(('Sim_MIP_Of_(IxI)'!BX51/'MIP(IxI)_TFEVP'!BX51-1)*100,0)</f>
        <v>0</v>
      </c>
      <c r="BY51" s="247">
        <f>IFERROR(('Sim_MIP_Of_(IxI)'!BY51/'MIP(IxI)_TFEVP'!BY51-1)*100,0)</f>
        <v>2.2204460492503131E-13</v>
      </c>
      <c r="BZ51" s="247">
        <f>IFERROR(('Sim_MIP_Of_(IxI)'!BZ51/'MIP(IxI)_TFEVP'!BZ51-1)*100,0)</f>
        <v>4.2188474935755949E-13</v>
      </c>
      <c r="CA51" s="265">
        <f>IFERROR(('Sim_MIP_Of_(IxI)'!CA51/'MIP(IxI)_TFEVP'!CA51-1)*100,0)</f>
        <v>0</v>
      </c>
      <c r="CB51" s="256">
        <f>IFERROR(('Sim_MIP_Of_(IxI)'!CB51/'MIP(IxI)_TFEVP'!CB51-1)*100,0)</f>
        <v>1.3322676295501878E-13</v>
      </c>
      <c r="CC51" s="246">
        <f>IFERROR(('Sim_MIP_Of_(IxI)'!CC51/'MIP(IxI)_TFEVP'!CC51-1)*100,0)</f>
        <v>-1.2212453270876722E-13</v>
      </c>
      <c r="CD51" s="247">
        <f>IFERROR(('Sim_MIP_Of_(IxI)'!CD51/'MIP(IxI)_TFEVP'!CD51-1)*100,0)</f>
        <v>0</v>
      </c>
      <c r="CE51" s="247">
        <f>IFERROR(('Sim_MIP_Of_(IxI)'!CE51/'MIP(IxI)_TFEVP'!CE51-1)*100,0)</f>
        <v>0</v>
      </c>
      <c r="CF51" s="247">
        <f>IFERROR(('Sim_MIP_Of_(IxI)'!CF51/'MIP(IxI)_TFEVP'!CF51-1)*100,0)</f>
        <v>-1.1102230246251565E-14</v>
      </c>
      <c r="CG51" s="247">
        <f>IFERROR(('Sim_MIP_Of_(IxI)'!CG51/'MIP(IxI)_TFEVP'!CG51-1)*100,0)</f>
        <v>-1.2212453270876722E-13</v>
      </c>
      <c r="CH51" s="248">
        <f>IFERROR(('Sim_MIP_Of_(IxI)'!CH51/'MIP(IxI)_TFEVP'!CH51-1)*100,0)</f>
        <v>4.4408920985006262E-14</v>
      </c>
      <c r="CI51" s="279">
        <f>IFERROR(('Sim_MIP_Of_(IxI)'!CI51/'MIP(IxI)_TFEVP'!CI51-1)*100,0)</f>
        <v>0</v>
      </c>
    </row>
    <row r="52" spans="1:87" ht="19.5" x14ac:dyDescent="0.25">
      <c r="A52" s="30"/>
      <c r="B52" s="42" t="s">
        <v>43</v>
      </c>
      <c r="C52" s="43" t="s">
        <v>154</v>
      </c>
      <c r="D52" s="246">
        <f>IFERROR(('Sim_MIP_Of_(IxI)'!D52/'MIP(IxI)_TFEVP'!D52-1)*100,0)</f>
        <v>-5.5511151231257827E-14</v>
      </c>
      <c r="E52" s="247">
        <f>IFERROR(('Sim_MIP_Of_(IxI)'!E52/'MIP(IxI)_TFEVP'!E52-1)*100,0)</f>
        <v>8.8817841970012523E-14</v>
      </c>
      <c r="F52" s="247">
        <f>IFERROR(('Sim_MIP_Of_(IxI)'!F52/'MIP(IxI)_TFEVP'!F52-1)*100,0)</f>
        <v>-8.8817841970012523E-14</v>
      </c>
      <c r="G52" s="247">
        <f>IFERROR(('Sim_MIP_Of_(IxI)'!G52/'MIP(IxI)_TFEVP'!G52-1)*100,0)</f>
        <v>2.4424906541753444E-13</v>
      </c>
      <c r="H52" s="247">
        <f>IFERROR(('Sim_MIP_Of_(IxI)'!H52/'MIP(IxI)_TFEVP'!H52-1)*100,0)</f>
        <v>0</v>
      </c>
      <c r="I52" s="247">
        <f>IFERROR(('Sim_MIP_Of_(IxI)'!I52/'MIP(IxI)_TFEVP'!I52-1)*100,0)</f>
        <v>2.2204460492503131E-13</v>
      </c>
      <c r="J52" s="247">
        <f>IFERROR(('Sim_MIP_Of_(IxI)'!J52/'MIP(IxI)_TFEVP'!J52-1)*100,0)</f>
        <v>-1.2212453270876722E-13</v>
      </c>
      <c r="K52" s="247">
        <f>IFERROR(('Sim_MIP_Of_(IxI)'!K52/'MIP(IxI)_TFEVP'!K52-1)*100,0)</f>
        <v>3.7747582837255322E-13</v>
      </c>
      <c r="L52" s="247">
        <f>IFERROR(('Sim_MIP_Of_(IxI)'!L52/'MIP(IxI)_TFEVP'!L52-1)*100,0)</f>
        <v>6.6613381477509392E-14</v>
      </c>
      <c r="M52" s="247">
        <f>IFERROR(('Sim_MIP_Of_(IxI)'!M52/'MIP(IxI)_TFEVP'!M52-1)*100,0)</f>
        <v>1.1102230246251565E-13</v>
      </c>
      <c r="N52" s="247">
        <f>IFERROR(('Sim_MIP_Of_(IxI)'!N52/'MIP(IxI)_TFEVP'!N52-1)*100,0)</f>
        <v>-8.8817841970012523E-14</v>
      </c>
      <c r="O52" s="247">
        <f>IFERROR(('Sim_MIP_Of_(IxI)'!O52/'MIP(IxI)_TFEVP'!O52-1)*100,0)</f>
        <v>8.8817841970012523E-14</v>
      </c>
      <c r="P52" s="247">
        <f>IFERROR(('Sim_MIP_Of_(IxI)'!P52/'MIP(IxI)_TFEVP'!P52-1)*100,0)</f>
        <v>1.9984014443252818E-13</v>
      </c>
      <c r="Q52" s="247">
        <f>IFERROR(('Sim_MIP_Of_(IxI)'!Q52/'MIP(IxI)_TFEVP'!Q52-1)*100,0)</f>
        <v>0</v>
      </c>
      <c r="R52" s="247">
        <f>IFERROR(('Sim_MIP_Of_(IxI)'!R52/'MIP(IxI)_TFEVP'!R52-1)*100,0)</f>
        <v>1.7763568394002505E-13</v>
      </c>
      <c r="S52" s="247">
        <f>IFERROR(('Sim_MIP_Of_(IxI)'!S52/'MIP(IxI)_TFEVP'!S52-1)*100,0)</f>
        <v>-3.3306690738754696E-13</v>
      </c>
      <c r="T52" s="247">
        <f>IFERROR(('Sim_MIP_Of_(IxI)'!T52/'MIP(IxI)_TFEVP'!T52-1)*100,0)</f>
        <v>8.8817841970012523E-14</v>
      </c>
      <c r="U52" s="247">
        <f>IFERROR(('Sim_MIP_Of_(IxI)'!U52/'MIP(IxI)_TFEVP'!U52-1)*100,0)</f>
        <v>0</v>
      </c>
      <c r="V52" s="247">
        <f>IFERROR(('Sim_MIP_Of_(IxI)'!V52/'MIP(IxI)_TFEVP'!V52-1)*100,0)</f>
        <v>3.3306690738754696E-13</v>
      </c>
      <c r="W52" s="247">
        <f>IFERROR(('Sim_MIP_Of_(IxI)'!W52/'MIP(IxI)_TFEVP'!W52-1)*100,0)</f>
        <v>-2.2204460492503131E-14</v>
      </c>
      <c r="X52" s="247">
        <f>IFERROR(('Sim_MIP_Of_(IxI)'!X52/'MIP(IxI)_TFEVP'!X52-1)*100,0)</f>
        <v>3.3306690738754696E-13</v>
      </c>
      <c r="Y52" s="247">
        <f>IFERROR(('Sim_MIP_Of_(IxI)'!Y52/'MIP(IxI)_TFEVP'!Y52-1)*100,0)</f>
        <v>-1.7763568394002505E-13</v>
      </c>
      <c r="Z52" s="247">
        <f>IFERROR(('Sim_MIP_Of_(IxI)'!Z52/'MIP(IxI)_TFEVP'!Z52-1)*100,0)</f>
        <v>2.6645352591003757E-13</v>
      </c>
      <c r="AA52" s="247">
        <f>IFERROR(('Sim_MIP_Of_(IxI)'!AA52/'MIP(IxI)_TFEVP'!AA52-1)*100,0)</f>
        <v>3.3306690738754696E-13</v>
      </c>
      <c r="AB52" s="247">
        <f>IFERROR(('Sim_MIP_Of_(IxI)'!AB52/'MIP(IxI)_TFEVP'!AB52-1)*100,0)</f>
        <v>-1.1102230246251565E-14</v>
      </c>
      <c r="AC52" s="247">
        <f>IFERROR(('Sim_MIP_Of_(IxI)'!AC52/'MIP(IxI)_TFEVP'!AC52-1)*100,0)</f>
        <v>4.8849813083506888E-13</v>
      </c>
      <c r="AD52" s="247">
        <f>IFERROR(('Sim_MIP_Of_(IxI)'!AD52/'MIP(IxI)_TFEVP'!AD52-1)*100,0)</f>
        <v>8.8817841970012523E-14</v>
      </c>
      <c r="AE52" s="247">
        <f>IFERROR(('Sim_MIP_Of_(IxI)'!AE52/'MIP(IxI)_TFEVP'!AE52-1)*100,0)</f>
        <v>1.7763568394002505E-13</v>
      </c>
      <c r="AF52" s="247">
        <f>IFERROR(('Sim_MIP_Of_(IxI)'!AF52/'MIP(IxI)_TFEVP'!AF52-1)*100,0)</f>
        <v>-4.4408920985006262E-14</v>
      </c>
      <c r="AG52" s="247">
        <f>IFERROR(('Sim_MIP_Of_(IxI)'!AG52/'MIP(IxI)_TFEVP'!AG52-1)*100,0)</f>
        <v>1.1102230246251565E-13</v>
      </c>
      <c r="AH52" s="247">
        <f>IFERROR(('Sim_MIP_Of_(IxI)'!AH52/'MIP(IxI)_TFEVP'!AH52-1)*100,0)</f>
        <v>1.1102230246251565E-13</v>
      </c>
      <c r="AI52" s="247">
        <f>IFERROR(('Sim_MIP_Of_(IxI)'!AI52/'MIP(IxI)_TFEVP'!AI52-1)*100,0)</f>
        <v>1.1102230246251565E-13</v>
      </c>
      <c r="AJ52" s="247">
        <f>IFERROR(('Sim_MIP_Of_(IxI)'!AJ52/'MIP(IxI)_TFEVP'!AJ52-1)*100,0)</f>
        <v>0</v>
      </c>
      <c r="AK52" s="247">
        <f>IFERROR(('Sim_MIP_Of_(IxI)'!AK52/'MIP(IxI)_TFEVP'!AK52-1)*100,0)</f>
        <v>1.7763568394002505E-13</v>
      </c>
      <c r="AL52" s="247">
        <f>IFERROR(('Sim_MIP_Of_(IxI)'!AL52/'MIP(IxI)_TFEVP'!AL52-1)*100,0)</f>
        <v>-2.2204460492503131E-13</v>
      </c>
      <c r="AM52" s="247">
        <f>IFERROR(('Sim_MIP_Of_(IxI)'!AM52/'MIP(IxI)_TFEVP'!AM52-1)*100,0)</f>
        <v>4.8849813083506888E-13</v>
      </c>
      <c r="AN52" s="247">
        <f>IFERROR(('Sim_MIP_Of_(IxI)'!AN52/'MIP(IxI)_TFEVP'!AN52-1)*100,0)</f>
        <v>-1.6653345369377348E-13</v>
      </c>
      <c r="AO52" s="247">
        <f>IFERROR(('Sim_MIP_Of_(IxI)'!AO52/'MIP(IxI)_TFEVP'!AO52-1)*100,0)</f>
        <v>3.1086244689504383E-13</v>
      </c>
      <c r="AP52" s="247">
        <f>IFERROR(('Sim_MIP_Of_(IxI)'!AP52/'MIP(IxI)_TFEVP'!AP52-1)*100,0)</f>
        <v>4.8849813083506888E-13</v>
      </c>
      <c r="AQ52" s="247">
        <f>IFERROR(('Sim_MIP_Of_(IxI)'!AQ52/'MIP(IxI)_TFEVP'!AQ52-1)*100,0)</f>
        <v>1.3322676295501878E-13</v>
      </c>
      <c r="AR52" s="247">
        <f>IFERROR(('Sim_MIP_Of_(IxI)'!AR52/'MIP(IxI)_TFEVP'!AR52-1)*100,0)</f>
        <v>-3.8857805861880479E-13</v>
      </c>
      <c r="AS52" s="247">
        <f>IFERROR(('Sim_MIP_Of_(IxI)'!AS52/'MIP(IxI)_TFEVP'!AS52-1)*100,0)</f>
        <v>4.4408920985006262E-14</v>
      </c>
      <c r="AT52" s="247">
        <f>IFERROR(('Sim_MIP_Of_(IxI)'!AT52/'MIP(IxI)_TFEVP'!AT52-1)*100,0)</f>
        <v>8.8817841970012523E-14</v>
      </c>
      <c r="AU52" s="247">
        <f>IFERROR(('Sim_MIP_Of_(IxI)'!AU52/'MIP(IxI)_TFEVP'!AU52-1)*100,0)</f>
        <v>5.1070259132757201E-13</v>
      </c>
      <c r="AV52" s="247">
        <f>IFERROR(('Sim_MIP_Of_(IxI)'!AV52/'MIP(IxI)_TFEVP'!AV52-1)*100,0)</f>
        <v>3.9968028886505635E-13</v>
      </c>
      <c r="AW52" s="247">
        <f>IFERROR(('Sim_MIP_Of_(IxI)'!AW52/'MIP(IxI)_TFEVP'!AW52-1)*100,0)</f>
        <v>1.1102230246251565E-13</v>
      </c>
      <c r="AX52" s="247">
        <f>IFERROR(('Sim_MIP_Of_(IxI)'!AX52/'MIP(IxI)_TFEVP'!AX52-1)*100,0)</f>
        <v>3.1086244689504383E-13</v>
      </c>
      <c r="AY52" s="247">
        <f>IFERROR(('Sim_MIP_Of_(IxI)'!AY52/'MIP(IxI)_TFEVP'!AY52-1)*100,0)</f>
        <v>2.2204460492503131E-13</v>
      </c>
      <c r="AZ52" s="247">
        <f>IFERROR(('Sim_MIP_Of_(IxI)'!AZ52/'MIP(IxI)_TFEVP'!AZ52-1)*100,0)</f>
        <v>1.5543122344752192E-13</v>
      </c>
      <c r="BA52" s="247">
        <f>IFERROR(('Sim_MIP_Of_(IxI)'!BA52/'MIP(IxI)_TFEVP'!BA52-1)*100,0)</f>
        <v>5.1070259132757201E-13</v>
      </c>
      <c r="BB52" s="247">
        <f>IFERROR(('Sim_MIP_Of_(IxI)'!BB52/'MIP(IxI)_TFEVP'!BB52-1)*100,0)</f>
        <v>1.5543122344752192E-13</v>
      </c>
      <c r="BC52" s="247">
        <f>IFERROR(('Sim_MIP_Of_(IxI)'!BC52/'MIP(IxI)_TFEVP'!BC52-1)*100,0)</f>
        <v>8.8817841970012523E-14</v>
      </c>
      <c r="BD52" s="247">
        <f>IFERROR(('Sim_MIP_Of_(IxI)'!BD52/'MIP(IxI)_TFEVP'!BD52-1)*100,0)</f>
        <v>-3.3306690738754696E-14</v>
      </c>
      <c r="BE52" s="247">
        <f>IFERROR(('Sim_MIP_Of_(IxI)'!BE52/'MIP(IxI)_TFEVP'!BE52-1)*100,0)</f>
        <v>1.3322676295501878E-13</v>
      </c>
      <c r="BF52" s="247">
        <f>IFERROR(('Sim_MIP_Of_(IxI)'!BF52/'MIP(IxI)_TFEVP'!BF52-1)*100,0)</f>
        <v>1.5543122344752192E-13</v>
      </c>
      <c r="BG52" s="247">
        <f>IFERROR(('Sim_MIP_Of_(IxI)'!BG52/'MIP(IxI)_TFEVP'!BG52-1)*100,0)</f>
        <v>8.8817841970012523E-14</v>
      </c>
      <c r="BH52" s="247">
        <f>IFERROR(('Sim_MIP_Of_(IxI)'!BH52/'MIP(IxI)_TFEVP'!BH52-1)*100,0)</f>
        <v>1.7763568394002505E-13</v>
      </c>
      <c r="BI52" s="247">
        <f>IFERROR(('Sim_MIP_Of_(IxI)'!BI52/'MIP(IxI)_TFEVP'!BI52-1)*100,0)</f>
        <v>3.9968028886505635E-13</v>
      </c>
      <c r="BJ52" s="247">
        <f>IFERROR(('Sim_MIP_Of_(IxI)'!BJ52/'MIP(IxI)_TFEVP'!BJ52-1)*100,0)</f>
        <v>1.1102230246251565E-13</v>
      </c>
      <c r="BK52" s="247">
        <f>IFERROR(('Sim_MIP_Of_(IxI)'!BK52/'MIP(IxI)_TFEVP'!BK52-1)*100,0)</f>
        <v>3.7747582837255322E-13</v>
      </c>
      <c r="BL52" s="247">
        <f>IFERROR(('Sim_MIP_Of_(IxI)'!BL52/'MIP(IxI)_TFEVP'!BL52-1)*100,0)</f>
        <v>1.3322676295501878E-13</v>
      </c>
      <c r="BM52" s="247">
        <f>IFERROR(('Sim_MIP_Of_(IxI)'!BM52/'MIP(IxI)_TFEVP'!BM52-1)*100,0)</f>
        <v>2.4424906541753444E-13</v>
      </c>
      <c r="BN52" s="247">
        <f>IFERROR(('Sim_MIP_Of_(IxI)'!BN52/'MIP(IxI)_TFEVP'!BN52-1)*100,0)</f>
        <v>4.4408920985006262E-14</v>
      </c>
      <c r="BO52" s="247">
        <f>IFERROR(('Sim_MIP_Of_(IxI)'!BO52/'MIP(IxI)_TFEVP'!BO52-1)*100,0)</f>
        <v>-2.2204460492503131E-14</v>
      </c>
      <c r="BP52" s="247">
        <f>IFERROR(('Sim_MIP_Of_(IxI)'!BP52/'MIP(IxI)_TFEVP'!BP52-1)*100,0)</f>
        <v>1.7763568394002505E-13</v>
      </c>
      <c r="BQ52" s="247">
        <f>IFERROR(('Sim_MIP_Of_(IxI)'!BQ52/'MIP(IxI)_TFEVP'!BQ52-1)*100,0)</f>
        <v>1.1102230246251565E-13</v>
      </c>
      <c r="BR52" s="247">
        <f>IFERROR(('Sim_MIP_Of_(IxI)'!BR52/'MIP(IxI)_TFEVP'!BR52-1)*100,0)</f>
        <v>2.2204460492503131E-13</v>
      </c>
      <c r="BS52" s="247">
        <f>IFERROR(('Sim_MIP_Of_(IxI)'!BS52/'MIP(IxI)_TFEVP'!BS52-1)*100,0)</f>
        <v>-1.8873791418627661E-13</v>
      </c>
      <c r="BT52" s="247">
        <f>IFERROR(('Sim_MIP_Of_(IxI)'!BT52/'MIP(IxI)_TFEVP'!BT52-1)*100,0)</f>
        <v>-4.4408920985006262E-14</v>
      </c>
      <c r="BU52" s="247">
        <f>IFERROR(('Sim_MIP_Of_(IxI)'!BU52/'MIP(IxI)_TFEVP'!BU52-1)*100,0)</f>
        <v>1.7763568394002505E-13</v>
      </c>
      <c r="BV52" s="247">
        <f>IFERROR(('Sim_MIP_Of_(IxI)'!BV52/'MIP(IxI)_TFEVP'!BV52-1)*100,0)</f>
        <v>8.8817841970012523E-14</v>
      </c>
      <c r="BW52" s="247">
        <f>IFERROR(('Sim_MIP_Of_(IxI)'!BW52/'MIP(IxI)_TFEVP'!BW52-1)*100,0)</f>
        <v>2.886579864025407E-13</v>
      </c>
      <c r="BX52" s="247">
        <f>IFERROR(('Sim_MIP_Of_(IxI)'!BX52/'MIP(IxI)_TFEVP'!BX52-1)*100,0)</f>
        <v>-2.2204460492503131E-13</v>
      </c>
      <c r="BY52" s="247">
        <f>IFERROR(('Sim_MIP_Of_(IxI)'!BY52/'MIP(IxI)_TFEVP'!BY52-1)*100,0)</f>
        <v>1.5543122344752192E-13</v>
      </c>
      <c r="BZ52" s="247">
        <f>IFERROR(('Sim_MIP_Of_(IxI)'!BZ52/'MIP(IxI)_TFEVP'!BZ52-1)*100,0)</f>
        <v>1.3322676295501878E-13</v>
      </c>
      <c r="CA52" s="265">
        <f>IFERROR(('Sim_MIP_Of_(IxI)'!CA52/'MIP(IxI)_TFEVP'!CA52-1)*100,0)</f>
        <v>0</v>
      </c>
      <c r="CB52" s="256">
        <f>IFERROR(('Sim_MIP_Of_(IxI)'!CB52/'MIP(IxI)_TFEVP'!CB52-1)*100,0)</f>
        <v>-8.8817841970012523E-14</v>
      </c>
      <c r="CC52" s="246">
        <f>IFERROR(('Sim_MIP_Of_(IxI)'!CC52/'MIP(IxI)_TFEVP'!CC52-1)*100,0)</f>
        <v>3.3306690738754696E-13</v>
      </c>
      <c r="CD52" s="247">
        <f>IFERROR(('Sim_MIP_Of_(IxI)'!CD52/'MIP(IxI)_TFEVP'!CD52-1)*100,0)</f>
        <v>0</v>
      </c>
      <c r="CE52" s="247">
        <f>IFERROR(('Sim_MIP_Of_(IxI)'!CE52/'MIP(IxI)_TFEVP'!CE52-1)*100,0)</f>
        <v>0</v>
      </c>
      <c r="CF52" s="247">
        <f>IFERROR(('Sim_MIP_Of_(IxI)'!CF52/'MIP(IxI)_TFEVP'!CF52-1)*100,0)</f>
        <v>-1.8873791418627661E-13</v>
      </c>
      <c r="CG52" s="247">
        <f>IFERROR(('Sim_MIP_Of_(IxI)'!CG52/'MIP(IxI)_TFEVP'!CG52-1)*100,0)</f>
        <v>4.4408920985006262E-14</v>
      </c>
      <c r="CH52" s="248">
        <f>IFERROR(('Sim_MIP_Of_(IxI)'!CH52/'MIP(IxI)_TFEVP'!CH52-1)*100,0)</f>
        <v>1.5543122344752192E-13</v>
      </c>
      <c r="CI52" s="279">
        <f>IFERROR(('Sim_MIP_Of_(IxI)'!CI52/'MIP(IxI)_TFEVP'!CI52-1)*100,0)</f>
        <v>1.9984014443252818E-13</v>
      </c>
    </row>
    <row r="53" spans="1:87" ht="19.5" x14ac:dyDescent="0.25">
      <c r="A53" s="30"/>
      <c r="B53" s="42" t="s">
        <v>44</v>
      </c>
      <c r="C53" s="43" t="s">
        <v>155</v>
      </c>
      <c r="D53" s="246">
        <f>IFERROR(('Sim_MIP_Of_(IxI)'!D53/'MIP(IxI)_TFEVP'!D53-1)*100,0)</f>
        <v>-9.9920072216264089E-14</v>
      </c>
      <c r="E53" s="247">
        <f>IFERROR(('Sim_MIP_Of_(IxI)'!E53/'MIP(IxI)_TFEVP'!E53-1)*100,0)</f>
        <v>-1.7763568394002505E-13</v>
      </c>
      <c r="F53" s="247">
        <f>IFERROR(('Sim_MIP_Of_(IxI)'!F53/'MIP(IxI)_TFEVP'!F53-1)*100,0)</f>
        <v>-3.3306690738754696E-14</v>
      </c>
      <c r="G53" s="247">
        <f>IFERROR(('Sim_MIP_Of_(IxI)'!G53/'MIP(IxI)_TFEVP'!G53-1)*100,0)</f>
        <v>-4.3298697960381105E-13</v>
      </c>
      <c r="H53" s="247">
        <f>IFERROR(('Sim_MIP_Of_(IxI)'!H53/'MIP(IxI)_TFEVP'!H53-1)*100,0)</f>
        <v>-5.1070259132757201E-13</v>
      </c>
      <c r="I53" s="247">
        <f>IFERROR(('Sim_MIP_Of_(IxI)'!I53/'MIP(IxI)_TFEVP'!I53-1)*100,0)</f>
        <v>-3.6637359812630166E-13</v>
      </c>
      <c r="J53" s="247">
        <f>IFERROR(('Sim_MIP_Of_(IxI)'!J53/'MIP(IxI)_TFEVP'!J53-1)*100,0)</f>
        <v>-3.3306690738754696E-13</v>
      </c>
      <c r="K53" s="247">
        <f>IFERROR(('Sim_MIP_Of_(IxI)'!K53/'MIP(IxI)_TFEVP'!K53-1)*100,0)</f>
        <v>0</v>
      </c>
      <c r="L53" s="247">
        <f>IFERROR(('Sim_MIP_Of_(IxI)'!L53/'MIP(IxI)_TFEVP'!L53-1)*100,0)</f>
        <v>-3.1086244689504383E-13</v>
      </c>
      <c r="M53" s="247">
        <f>IFERROR(('Sim_MIP_Of_(IxI)'!M53/'MIP(IxI)_TFEVP'!M53-1)*100,0)</f>
        <v>-2.2204460492503131E-13</v>
      </c>
      <c r="N53" s="247">
        <f>IFERROR(('Sim_MIP_Of_(IxI)'!N53/'MIP(IxI)_TFEVP'!N53-1)*100,0)</f>
        <v>-1.8873791418627661E-13</v>
      </c>
      <c r="O53" s="247">
        <f>IFERROR(('Sim_MIP_Of_(IxI)'!O53/'MIP(IxI)_TFEVP'!O53-1)*100,0)</f>
        <v>-8.8817841970012523E-14</v>
      </c>
      <c r="P53" s="247">
        <f>IFERROR(('Sim_MIP_Of_(IxI)'!P53/'MIP(IxI)_TFEVP'!P53-1)*100,0)</f>
        <v>-1.4432899320127035E-13</v>
      </c>
      <c r="Q53" s="247">
        <f>IFERROR(('Sim_MIP_Of_(IxI)'!Q53/'MIP(IxI)_TFEVP'!Q53-1)*100,0)</f>
        <v>-9.9920072216264089E-14</v>
      </c>
      <c r="R53" s="247">
        <f>IFERROR(('Sim_MIP_Of_(IxI)'!R53/'MIP(IxI)_TFEVP'!R53-1)*100,0)</f>
        <v>-7.7715611723760958E-14</v>
      </c>
      <c r="S53" s="247">
        <f>IFERROR(('Sim_MIP_Of_(IxI)'!S53/'MIP(IxI)_TFEVP'!S53-1)*100,0)</f>
        <v>-2.2204460492503131E-14</v>
      </c>
      <c r="T53" s="247">
        <f>IFERROR(('Sim_MIP_Of_(IxI)'!T53/'MIP(IxI)_TFEVP'!T53-1)*100,0)</f>
        <v>-6.2172489379008766E-13</v>
      </c>
      <c r="U53" s="247">
        <f>IFERROR(('Sim_MIP_Of_(IxI)'!U53/'MIP(IxI)_TFEVP'!U53-1)*100,0)</f>
        <v>0</v>
      </c>
      <c r="V53" s="247">
        <f>IFERROR(('Sim_MIP_Of_(IxI)'!V53/'MIP(IxI)_TFEVP'!V53-1)*100,0)</f>
        <v>-2.55351295663786E-13</v>
      </c>
      <c r="W53" s="247">
        <f>IFERROR(('Sim_MIP_Of_(IxI)'!W53/'MIP(IxI)_TFEVP'!W53-1)*100,0)</f>
        <v>-4.2188474935755949E-13</v>
      </c>
      <c r="X53" s="247">
        <f>IFERROR(('Sim_MIP_Of_(IxI)'!X53/'MIP(IxI)_TFEVP'!X53-1)*100,0)</f>
        <v>-1.6653345369377348E-13</v>
      </c>
      <c r="Y53" s="247">
        <f>IFERROR(('Sim_MIP_Of_(IxI)'!Y53/'MIP(IxI)_TFEVP'!Y53-1)*100,0)</f>
        <v>-1.8873791418627661E-13</v>
      </c>
      <c r="Z53" s="247">
        <f>IFERROR(('Sim_MIP_Of_(IxI)'!Z53/'MIP(IxI)_TFEVP'!Z53-1)*100,0)</f>
        <v>4.4408920985006262E-14</v>
      </c>
      <c r="AA53" s="247">
        <f>IFERROR(('Sim_MIP_Of_(IxI)'!AA53/'MIP(IxI)_TFEVP'!AA53-1)*100,0)</f>
        <v>-1.9984014443252818E-13</v>
      </c>
      <c r="AB53" s="247">
        <f>IFERROR(('Sim_MIP_Of_(IxI)'!AB53/'MIP(IxI)_TFEVP'!AB53-1)*100,0)</f>
        <v>-2.3314683517128287E-13</v>
      </c>
      <c r="AC53" s="247">
        <f>IFERROR(('Sim_MIP_Of_(IxI)'!AC53/'MIP(IxI)_TFEVP'!AC53-1)*100,0)</f>
        <v>-9.9920072216264089E-14</v>
      </c>
      <c r="AD53" s="247">
        <f>IFERROR(('Sim_MIP_Of_(IxI)'!AD53/'MIP(IxI)_TFEVP'!AD53-1)*100,0)</f>
        <v>-1.3322676295501878E-13</v>
      </c>
      <c r="AE53" s="247">
        <f>IFERROR(('Sim_MIP_Of_(IxI)'!AE53/'MIP(IxI)_TFEVP'!AE53-1)*100,0)</f>
        <v>-3.3306690738754696E-14</v>
      </c>
      <c r="AF53" s="247">
        <f>IFERROR(('Sim_MIP_Of_(IxI)'!AF53/'MIP(IxI)_TFEVP'!AF53-1)*100,0)</f>
        <v>0</v>
      </c>
      <c r="AG53" s="247">
        <f>IFERROR(('Sim_MIP_Of_(IxI)'!AG53/'MIP(IxI)_TFEVP'!AG53-1)*100,0)</f>
        <v>-3.219646771412954E-13</v>
      </c>
      <c r="AH53" s="247">
        <f>IFERROR(('Sim_MIP_Of_(IxI)'!AH53/'MIP(IxI)_TFEVP'!AH53-1)*100,0)</f>
        <v>-4.3298697960381105E-13</v>
      </c>
      <c r="AI53" s="247">
        <f>IFERROR(('Sim_MIP_Of_(IxI)'!AI53/'MIP(IxI)_TFEVP'!AI53-1)*100,0)</f>
        <v>-8.2156503822261584E-13</v>
      </c>
      <c r="AJ53" s="247">
        <f>IFERROR(('Sim_MIP_Of_(IxI)'!AJ53/'MIP(IxI)_TFEVP'!AJ53-1)*100,0)</f>
        <v>0</v>
      </c>
      <c r="AK53" s="247">
        <f>IFERROR(('Sim_MIP_Of_(IxI)'!AK53/'MIP(IxI)_TFEVP'!AK53-1)*100,0)</f>
        <v>-2.2204460492503131E-13</v>
      </c>
      <c r="AL53" s="247">
        <f>IFERROR(('Sim_MIP_Of_(IxI)'!AL53/'MIP(IxI)_TFEVP'!AL53-1)*100,0)</f>
        <v>-6.106226635438361E-13</v>
      </c>
      <c r="AM53" s="247">
        <f>IFERROR(('Sim_MIP_Of_(IxI)'!AM53/'MIP(IxI)_TFEVP'!AM53-1)*100,0)</f>
        <v>-2.55351295663786E-13</v>
      </c>
      <c r="AN53" s="247">
        <f>IFERROR(('Sim_MIP_Of_(IxI)'!AN53/'MIP(IxI)_TFEVP'!AN53-1)*100,0)</f>
        <v>-1.3322676295501878E-13</v>
      </c>
      <c r="AO53" s="247">
        <f>IFERROR(('Sim_MIP_Of_(IxI)'!AO53/'MIP(IxI)_TFEVP'!AO53-1)*100,0)</f>
        <v>-5.9952043329758453E-13</v>
      </c>
      <c r="AP53" s="247">
        <f>IFERROR(('Sim_MIP_Of_(IxI)'!AP53/'MIP(IxI)_TFEVP'!AP53-1)*100,0)</f>
        <v>-1.2212453270876722E-13</v>
      </c>
      <c r="AQ53" s="247">
        <f>IFERROR(('Sim_MIP_Of_(IxI)'!AQ53/'MIP(IxI)_TFEVP'!AQ53-1)*100,0)</f>
        <v>-3.4416913763379853E-13</v>
      </c>
      <c r="AR53" s="247">
        <f>IFERROR(('Sim_MIP_Of_(IxI)'!AR53/'MIP(IxI)_TFEVP'!AR53-1)*100,0)</f>
        <v>-1.8873791418627661E-13</v>
      </c>
      <c r="AS53" s="247">
        <f>IFERROR(('Sim_MIP_Of_(IxI)'!AS53/'MIP(IxI)_TFEVP'!AS53-1)*100,0)</f>
        <v>-2.6645352591003757E-13</v>
      </c>
      <c r="AT53" s="247">
        <f>IFERROR(('Sim_MIP_Of_(IxI)'!AT53/'MIP(IxI)_TFEVP'!AT53-1)*100,0)</f>
        <v>-3.219646771412954E-13</v>
      </c>
      <c r="AU53" s="247">
        <f>IFERROR(('Sim_MIP_Of_(IxI)'!AU53/'MIP(IxI)_TFEVP'!AU53-1)*100,0)</f>
        <v>-2.4424906541753444E-13</v>
      </c>
      <c r="AV53" s="247">
        <f>IFERROR(('Sim_MIP_Of_(IxI)'!AV53/'MIP(IxI)_TFEVP'!AV53-1)*100,0)</f>
        <v>-3.4416913763379853E-13</v>
      </c>
      <c r="AW53" s="247">
        <f>IFERROR(('Sim_MIP_Of_(IxI)'!AW53/'MIP(IxI)_TFEVP'!AW53-1)*100,0)</f>
        <v>-3.9968028886505635E-13</v>
      </c>
      <c r="AX53" s="247">
        <f>IFERROR(('Sim_MIP_Of_(IxI)'!AX53/'MIP(IxI)_TFEVP'!AX53-1)*100,0)</f>
        <v>1.5543122344752192E-13</v>
      </c>
      <c r="AY53" s="247">
        <f>IFERROR(('Sim_MIP_Of_(IxI)'!AY53/'MIP(IxI)_TFEVP'!AY53-1)*100,0)</f>
        <v>-9.9920072216264089E-14</v>
      </c>
      <c r="AZ53" s="247">
        <f>IFERROR(('Sim_MIP_Of_(IxI)'!AZ53/'MIP(IxI)_TFEVP'!AZ53-1)*100,0)</f>
        <v>-1.4432899320127035E-13</v>
      </c>
      <c r="BA53" s="247">
        <f>IFERROR(('Sim_MIP_Of_(IxI)'!BA53/'MIP(IxI)_TFEVP'!BA53-1)*100,0)</f>
        <v>-2.9976021664879227E-13</v>
      </c>
      <c r="BB53" s="247">
        <f>IFERROR(('Sim_MIP_Of_(IxI)'!BB53/'MIP(IxI)_TFEVP'!BB53-1)*100,0)</f>
        <v>-2.1094237467877974E-13</v>
      </c>
      <c r="BC53" s="247">
        <f>IFERROR(('Sim_MIP_Of_(IxI)'!BC53/'MIP(IxI)_TFEVP'!BC53-1)*100,0)</f>
        <v>-2.2204460492503131E-14</v>
      </c>
      <c r="BD53" s="247">
        <f>IFERROR(('Sim_MIP_Of_(IxI)'!BD53/'MIP(IxI)_TFEVP'!BD53-1)*100,0)</f>
        <v>-7.9936057773011271E-13</v>
      </c>
      <c r="BE53" s="247">
        <f>IFERROR(('Sim_MIP_Of_(IxI)'!BE53/'MIP(IxI)_TFEVP'!BE53-1)*100,0)</f>
        <v>-4.5519144009631418E-13</v>
      </c>
      <c r="BF53" s="247">
        <f>IFERROR(('Sim_MIP_Of_(IxI)'!BF53/'MIP(IxI)_TFEVP'!BF53-1)*100,0)</f>
        <v>-1.2212453270876722E-13</v>
      </c>
      <c r="BG53" s="247">
        <f>IFERROR(('Sim_MIP_Of_(IxI)'!BG53/'MIP(IxI)_TFEVP'!BG53-1)*100,0)</f>
        <v>4.4408920985006262E-14</v>
      </c>
      <c r="BH53" s="247">
        <f>IFERROR(('Sim_MIP_Of_(IxI)'!BH53/'MIP(IxI)_TFEVP'!BH53-1)*100,0)</f>
        <v>-1.9984014443252818E-13</v>
      </c>
      <c r="BI53" s="247">
        <f>IFERROR(('Sim_MIP_Of_(IxI)'!BI53/'MIP(IxI)_TFEVP'!BI53-1)*100,0)</f>
        <v>-1.3322676295501878E-13</v>
      </c>
      <c r="BJ53" s="247">
        <f>IFERROR(('Sim_MIP_Of_(IxI)'!BJ53/'MIP(IxI)_TFEVP'!BJ53-1)*100,0)</f>
        <v>-7.7715611723760958E-14</v>
      </c>
      <c r="BK53" s="247">
        <f>IFERROR(('Sim_MIP_Of_(IxI)'!BK53/'MIP(IxI)_TFEVP'!BK53-1)*100,0)</f>
        <v>-2.6645352591003757E-13</v>
      </c>
      <c r="BL53" s="247">
        <f>IFERROR(('Sim_MIP_Of_(IxI)'!BL53/'MIP(IxI)_TFEVP'!BL53-1)*100,0)</f>
        <v>4.4408920985006262E-14</v>
      </c>
      <c r="BM53" s="247">
        <f>IFERROR(('Sim_MIP_Of_(IxI)'!BM53/'MIP(IxI)_TFEVP'!BM53-1)*100,0)</f>
        <v>-2.3314683517128287E-13</v>
      </c>
      <c r="BN53" s="247">
        <f>IFERROR(('Sim_MIP_Of_(IxI)'!BN53/'MIP(IxI)_TFEVP'!BN53-1)*100,0)</f>
        <v>-5.5511151231257827E-14</v>
      </c>
      <c r="BO53" s="247">
        <f>IFERROR(('Sim_MIP_Of_(IxI)'!BO53/'MIP(IxI)_TFEVP'!BO53-1)*100,0)</f>
        <v>-2.3314683517128287E-13</v>
      </c>
      <c r="BP53" s="247">
        <f>IFERROR(('Sim_MIP_Of_(IxI)'!BP53/'MIP(IxI)_TFEVP'!BP53-1)*100,0)</f>
        <v>2.2204460492503131E-14</v>
      </c>
      <c r="BQ53" s="247">
        <f>IFERROR(('Sim_MIP_Of_(IxI)'!BQ53/'MIP(IxI)_TFEVP'!BQ53-1)*100,0)</f>
        <v>-1.6653345369377348E-13</v>
      </c>
      <c r="BR53" s="247">
        <f>IFERROR(('Sim_MIP_Of_(IxI)'!BR53/'MIP(IxI)_TFEVP'!BR53-1)*100,0)</f>
        <v>-3.3306690738754696E-13</v>
      </c>
      <c r="BS53" s="247">
        <f>IFERROR(('Sim_MIP_Of_(IxI)'!BS53/'MIP(IxI)_TFEVP'!BS53-1)*100,0)</f>
        <v>-1.7763568394002505E-13</v>
      </c>
      <c r="BT53" s="247">
        <f>IFERROR(('Sim_MIP_Of_(IxI)'!BT53/'MIP(IxI)_TFEVP'!BT53-1)*100,0)</f>
        <v>-2.886579864025407E-13</v>
      </c>
      <c r="BU53" s="247">
        <f>IFERROR(('Sim_MIP_Of_(IxI)'!BU53/'MIP(IxI)_TFEVP'!BU53-1)*100,0)</f>
        <v>4.4408920985006262E-14</v>
      </c>
      <c r="BV53" s="247">
        <f>IFERROR(('Sim_MIP_Of_(IxI)'!BV53/'MIP(IxI)_TFEVP'!BV53-1)*100,0)</f>
        <v>-4.4408920985006262E-13</v>
      </c>
      <c r="BW53" s="247">
        <f>IFERROR(('Sim_MIP_Of_(IxI)'!BW53/'MIP(IxI)_TFEVP'!BW53-1)*100,0)</f>
        <v>-6.6613381477509392E-14</v>
      </c>
      <c r="BX53" s="247">
        <f>IFERROR(('Sim_MIP_Of_(IxI)'!BX53/'MIP(IxI)_TFEVP'!BX53-1)*100,0)</f>
        <v>-2.9976021664879227E-13</v>
      </c>
      <c r="BY53" s="247">
        <f>IFERROR(('Sim_MIP_Of_(IxI)'!BY53/'MIP(IxI)_TFEVP'!BY53-1)*100,0)</f>
        <v>-1.7763568394002505E-13</v>
      </c>
      <c r="BZ53" s="247">
        <f>IFERROR(('Sim_MIP_Of_(IxI)'!BZ53/'MIP(IxI)_TFEVP'!BZ53-1)*100,0)</f>
        <v>-2.55351295663786E-13</v>
      </c>
      <c r="CA53" s="265">
        <f>IFERROR(('Sim_MIP_Of_(IxI)'!CA53/'MIP(IxI)_TFEVP'!CA53-1)*100,0)</f>
        <v>0</v>
      </c>
      <c r="CB53" s="256">
        <f>IFERROR(('Sim_MIP_Of_(IxI)'!CB53/'MIP(IxI)_TFEVP'!CB53-1)*100,0)</f>
        <v>-5.1070259132757201E-13</v>
      </c>
      <c r="CC53" s="246">
        <f>IFERROR(('Sim_MIP_Of_(IxI)'!CC53/'MIP(IxI)_TFEVP'!CC53-1)*100,0)</f>
        <v>-1.9984014443252818E-13</v>
      </c>
      <c r="CD53" s="247">
        <f>IFERROR(('Sim_MIP_Of_(IxI)'!CD53/'MIP(IxI)_TFEVP'!CD53-1)*100,0)</f>
        <v>0</v>
      </c>
      <c r="CE53" s="247">
        <f>IFERROR(('Sim_MIP_Of_(IxI)'!CE53/'MIP(IxI)_TFEVP'!CE53-1)*100,0)</f>
        <v>0</v>
      </c>
      <c r="CF53" s="247">
        <f>IFERROR(('Sim_MIP_Of_(IxI)'!CF53/'MIP(IxI)_TFEVP'!CF53-1)*100,0)</f>
        <v>-6.6613381477509392E-14</v>
      </c>
      <c r="CG53" s="247">
        <f>IFERROR(('Sim_MIP_Of_(IxI)'!CG53/'MIP(IxI)_TFEVP'!CG53-1)*100,0)</f>
        <v>1.5543122344752192E-13</v>
      </c>
      <c r="CH53" s="248">
        <f>IFERROR(('Sim_MIP_Of_(IxI)'!CH53/'MIP(IxI)_TFEVP'!CH53-1)*100,0)</f>
        <v>-2.1094237467877974E-13</v>
      </c>
      <c r="CI53" s="279">
        <f>IFERROR(('Sim_MIP_Of_(IxI)'!CI53/'MIP(IxI)_TFEVP'!CI53-1)*100,0)</f>
        <v>-2.1094237467877974E-13</v>
      </c>
    </row>
    <row r="54" spans="1:87" ht="19.5" x14ac:dyDescent="0.25">
      <c r="A54" s="30"/>
      <c r="B54" s="42" t="s">
        <v>45</v>
      </c>
      <c r="C54" s="43" t="s">
        <v>156</v>
      </c>
      <c r="D54" s="246">
        <f>IFERROR(('Sim_MIP_Of_(IxI)'!D54/'MIP(IxI)_TFEVP'!D54-1)*100,0)</f>
        <v>2.6645352591003757E-13</v>
      </c>
      <c r="E54" s="247">
        <f>IFERROR(('Sim_MIP_Of_(IxI)'!E54/'MIP(IxI)_TFEVP'!E54-1)*100,0)</f>
        <v>2.2204460492503131E-14</v>
      </c>
      <c r="F54" s="247">
        <f>IFERROR(('Sim_MIP_Of_(IxI)'!F54/'MIP(IxI)_TFEVP'!F54-1)*100,0)</f>
        <v>1.5543122344752192E-13</v>
      </c>
      <c r="G54" s="247">
        <f>IFERROR(('Sim_MIP_Of_(IxI)'!G54/'MIP(IxI)_TFEVP'!G54-1)*100,0)</f>
        <v>0</v>
      </c>
      <c r="H54" s="247">
        <f>IFERROR(('Sim_MIP_Of_(IxI)'!H54/'MIP(IxI)_TFEVP'!H54-1)*100,0)</f>
        <v>2.886579864025407E-13</v>
      </c>
      <c r="I54" s="247">
        <f>IFERROR(('Sim_MIP_Of_(IxI)'!I54/'MIP(IxI)_TFEVP'!I54-1)*100,0)</f>
        <v>3.9968028886505635E-13</v>
      </c>
      <c r="J54" s="247">
        <f>IFERROR(('Sim_MIP_Of_(IxI)'!J54/'MIP(IxI)_TFEVP'!J54-1)*100,0)</f>
        <v>-1.9984014443252818E-13</v>
      </c>
      <c r="K54" s="247">
        <f>IFERROR(('Sim_MIP_Of_(IxI)'!K54/'MIP(IxI)_TFEVP'!K54-1)*100,0)</f>
        <v>1.3322676295501878E-13</v>
      </c>
      <c r="L54" s="247">
        <f>IFERROR(('Sim_MIP_Of_(IxI)'!L54/'MIP(IxI)_TFEVP'!L54-1)*100,0)</f>
        <v>-8.8817841970012523E-14</v>
      </c>
      <c r="M54" s="247">
        <f>IFERROR(('Sim_MIP_Of_(IxI)'!M54/'MIP(IxI)_TFEVP'!M54-1)*100,0)</f>
        <v>2.886579864025407E-13</v>
      </c>
      <c r="N54" s="247">
        <f>IFERROR(('Sim_MIP_Of_(IxI)'!N54/'MIP(IxI)_TFEVP'!N54-1)*100,0)</f>
        <v>2.2204460492503131E-14</v>
      </c>
      <c r="O54" s="247">
        <f>IFERROR(('Sim_MIP_Of_(IxI)'!O54/'MIP(IxI)_TFEVP'!O54-1)*100,0)</f>
        <v>-1.8873791418627661E-13</v>
      </c>
      <c r="P54" s="247">
        <f>IFERROR(('Sim_MIP_Of_(IxI)'!P54/'MIP(IxI)_TFEVP'!P54-1)*100,0)</f>
        <v>-2.2204460492503131E-13</v>
      </c>
      <c r="Q54" s="247">
        <f>IFERROR(('Sim_MIP_Of_(IxI)'!Q54/'MIP(IxI)_TFEVP'!Q54-1)*100,0)</f>
        <v>1.5543122344752192E-13</v>
      </c>
      <c r="R54" s="247">
        <f>IFERROR(('Sim_MIP_Of_(IxI)'!R54/'MIP(IxI)_TFEVP'!R54-1)*100,0)</f>
        <v>3.5527136788005009E-13</v>
      </c>
      <c r="S54" s="247">
        <f>IFERROR(('Sim_MIP_Of_(IxI)'!S54/'MIP(IxI)_TFEVP'!S54-1)*100,0)</f>
        <v>-2.2204460492503131E-14</v>
      </c>
      <c r="T54" s="247">
        <f>IFERROR(('Sim_MIP_Of_(IxI)'!T54/'MIP(IxI)_TFEVP'!T54-1)*100,0)</f>
        <v>-2.4424906541753444E-13</v>
      </c>
      <c r="U54" s="247">
        <f>IFERROR(('Sim_MIP_Of_(IxI)'!U54/'MIP(IxI)_TFEVP'!U54-1)*100,0)</f>
        <v>3.9968028886505635E-13</v>
      </c>
      <c r="V54" s="247">
        <f>IFERROR(('Sim_MIP_Of_(IxI)'!V54/'MIP(IxI)_TFEVP'!V54-1)*100,0)</f>
        <v>0</v>
      </c>
      <c r="W54" s="247">
        <f>IFERROR(('Sim_MIP_Of_(IxI)'!W54/'MIP(IxI)_TFEVP'!W54-1)*100,0)</f>
        <v>3.7747582837255322E-13</v>
      </c>
      <c r="X54" s="247">
        <f>IFERROR(('Sim_MIP_Of_(IxI)'!X54/'MIP(IxI)_TFEVP'!X54-1)*100,0)</f>
        <v>-7.7715611723760958E-14</v>
      </c>
      <c r="Y54" s="247">
        <f>IFERROR(('Sim_MIP_Of_(IxI)'!Y54/'MIP(IxI)_TFEVP'!Y54-1)*100,0)</f>
        <v>3.3306690738754696E-13</v>
      </c>
      <c r="Z54" s="247">
        <f>IFERROR(('Sim_MIP_Of_(IxI)'!Z54/'MIP(IxI)_TFEVP'!Z54-1)*100,0)</f>
        <v>5.3290705182007514E-13</v>
      </c>
      <c r="AA54" s="247">
        <f>IFERROR(('Sim_MIP_Of_(IxI)'!AA54/'MIP(IxI)_TFEVP'!AA54-1)*100,0)</f>
        <v>2.4424906541753444E-13</v>
      </c>
      <c r="AB54" s="247">
        <f>IFERROR(('Sim_MIP_Of_(IxI)'!AB54/'MIP(IxI)_TFEVP'!AB54-1)*100,0)</f>
        <v>1.5543122344752192E-13</v>
      </c>
      <c r="AC54" s="247">
        <f>IFERROR(('Sim_MIP_Of_(IxI)'!AC54/'MIP(IxI)_TFEVP'!AC54-1)*100,0)</f>
        <v>1.3322676295501878E-13</v>
      </c>
      <c r="AD54" s="247">
        <f>IFERROR(('Sim_MIP_Of_(IxI)'!AD54/'MIP(IxI)_TFEVP'!AD54-1)*100,0)</f>
        <v>3.9968028886505635E-13</v>
      </c>
      <c r="AE54" s="247">
        <f>IFERROR(('Sim_MIP_Of_(IxI)'!AE54/'MIP(IxI)_TFEVP'!AE54-1)*100,0)</f>
        <v>2.886579864025407E-13</v>
      </c>
      <c r="AF54" s="247">
        <f>IFERROR(('Sim_MIP_Of_(IxI)'!AF54/'MIP(IxI)_TFEVP'!AF54-1)*100,0)</f>
        <v>0</v>
      </c>
      <c r="AG54" s="247">
        <f>IFERROR(('Sim_MIP_Of_(IxI)'!AG54/'MIP(IxI)_TFEVP'!AG54-1)*100,0)</f>
        <v>3.3306690738754696E-13</v>
      </c>
      <c r="AH54" s="247">
        <f>IFERROR(('Sim_MIP_Of_(IxI)'!AH54/'MIP(IxI)_TFEVP'!AH54-1)*100,0)</f>
        <v>1.9984014443252818E-13</v>
      </c>
      <c r="AI54" s="247">
        <f>IFERROR(('Sim_MIP_Of_(IxI)'!AI54/'MIP(IxI)_TFEVP'!AI54-1)*100,0)</f>
        <v>2.2204460492503131E-13</v>
      </c>
      <c r="AJ54" s="247">
        <f>IFERROR(('Sim_MIP_Of_(IxI)'!AJ54/'MIP(IxI)_TFEVP'!AJ54-1)*100,0)</f>
        <v>0</v>
      </c>
      <c r="AK54" s="247">
        <f>IFERROR(('Sim_MIP_Of_(IxI)'!AK54/'MIP(IxI)_TFEVP'!AK54-1)*100,0)</f>
        <v>-1.7763568394002505E-13</v>
      </c>
      <c r="AL54" s="247">
        <f>IFERROR(('Sim_MIP_Of_(IxI)'!AL54/'MIP(IxI)_TFEVP'!AL54-1)*100,0)</f>
        <v>0</v>
      </c>
      <c r="AM54" s="247">
        <f>IFERROR(('Sim_MIP_Of_(IxI)'!AM54/'MIP(IxI)_TFEVP'!AM54-1)*100,0)</f>
        <v>1.3322676295501878E-13</v>
      </c>
      <c r="AN54" s="247">
        <f>IFERROR(('Sim_MIP_Of_(IxI)'!AN54/'MIP(IxI)_TFEVP'!AN54-1)*100,0)</f>
        <v>-4.4408920985006262E-14</v>
      </c>
      <c r="AO54" s="247">
        <f>IFERROR(('Sim_MIP_Of_(IxI)'!AO54/'MIP(IxI)_TFEVP'!AO54-1)*100,0)</f>
        <v>4.8849813083506888E-13</v>
      </c>
      <c r="AP54" s="247">
        <f>IFERROR(('Sim_MIP_Of_(IxI)'!AP54/'MIP(IxI)_TFEVP'!AP54-1)*100,0)</f>
        <v>-6.6613381477509392E-14</v>
      </c>
      <c r="AQ54" s="247">
        <f>IFERROR(('Sim_MIP_Of_(IxI)'!AQ54/'MIP(IxI)_TFEVP'!AQ54-1)*100,0)</f>
        <v>0</v>
      </c>
      <c r="AR54" s="247">
        <f>IFERROR(('Sim_MIP_Of_(IxI)'!AR54/'MIP(IxI)_TFEVP'!AR54-1)*100,0)</f>
        <v>-5.5511151231257827E-14</v>
      </c>
      <c r="AS54" s="247">
        <f>IFERROR(('Sim_MIP_Of_(IxI)'!AS54/'MIP(IxI)_TFEVP'!AS54-1)*100,0)</f>
        <v>1.3322676295501878E-13</v>
      </c>
      <c r="AT54" s="247">
        <f>IFERROR(('Sim_MIP_Of_(IxI)'!AT54/'MIP(IxI)_TFEVP'!AT54-1)*100,0)</f>
        <v>1.3322676295501878E-13</v>
      </c>
      <c r="AU54" s="247">
        <f>IFERROR(('Sim_MIP_Of_(IxI)'!AU54/'MIP(IxI)_TFEVP'!AU54-1)*100,0)</f>
        <v>6.6613381477509392E-14</v>
      </c>
      <c r="AV54" s="247">
        <f>IFERROR(('Sim_MIP_Of_(IxI)'!AV54/'MIP(IxI)_TFEVP'!AV54-1)*100,0)</f>
        <v>-2.2204460492503131E-14</v>
      </c>
      <c r="AW54" s="247">
        <f>IFERROR(('Sim_MIP_Of_(IxI)'!AW54/'MIP(IxI)_TFEVP'!AW54-1)*100,0)</f>
        <v>0</v>
      </c>
      <c r="AX54" s="247">
        <f>IFERROR(('Sim_MIP_Of_(IxI)'!AX54/'MIP(IxI)_TFEVP'!AX54-1)*100,0)</f>
        <v>1.3322676295501878E-13</v>
      </c>
      <c r="AY54" s="247">
        <f>IFERROR(('Sim_MIP_Of_(IxI)'!AY54/'MIP(IxI)_TFEVP'!AY54-1)*100,0)</f>
        <v>-3.3306690738754696E-14</v>
      </c>
      <c r="AZ54" s="247">
        <f>IFERROR(('Sim_MIP_Of_(IxI)'!AZ54/'MIP(IxI)_TFEVP'!AZ54-1)*100,0)</f>
        <v>-5.5511151231257827E-14</v>
      </c>
      <c r="BA54" s="247">
        <f>IFERROR(('Sim_MIP_Of_(IxI)'!BA54/'MIP(IxI)_TFEVP'!BA54-1)*100,0)</f>
        <v>0</v>
      </c>
      <c r="BB54" s="247">
        <f>IFERROR(('Sim_MIP_Of_(IxI)'!BB54/'MIP(IxI)_TFEVP'!BB54-1)*100,0)</f>
        <v>3.1086244689504383E-13</v>
      </c>
      <c r="BC54" s="247">
        <f>IFERROR(('Sim_MIP_Of_(IxI)'!BC54/'MIP(IxI)_TFEVP'!BC54-1)*100,0)</f>
        <v>1.5543122344752192E-13</v>
      </c>
      <c r="BD54" s="247">
        <f>IFERROR(('Sim_MIP_Of_(IxI)'!BD54/'MIP(IxI)_TFEVP'!BD54-1)*100,0)</f>
        <v>4.4408920985006262E-14</v>
      </c>
      <c r="BE54" s="247">
        <f>IFERROR(('Sim_MIP_Of_(IxI)'!BE54/'MIP(IxI)_TFEVP'!BE54-1)*100,0)</f>
        <v>3.1086244689504383E-13</v>
      </c>
      <c r="BF54" s="247">
        <f>IFERROR(('Sim_MIP_Of_(IxI)'!BF54/'MIP(IxI)_TFEVP'!BF54-1)*100,0)</f>
        <v>2.886579864025407E-13</v>
      </c>
      <c r="BG54" s="247">
        <f>IFERROR(('Sim_MIP_Of_(IxI)'!BG54/'MIP(IxI)_TFEVP'!BG54-1)*100,0)</f>
        <v>0</v>
      </c>
      <c r="BH54" s="247">
        <f>IFERROR(('Sim_MIP_Of_(IxI)'!BH54/'MIP(IxI)_TFEVP'!BH54-1)*100,0)</f>
        <v>0</v>
      </c>
      <c r="BI54" s="247">
        <f>IFERROR(('Sim_MIP_Of_(IxI)'!BI54/'MIP(IxI)_TFEVP'!BI54-1)*100,0)</f>
        <v>1.5543122344752192E-13</v>
      </c>
      <c r="BJ54" s="247">
        <f>IFERROR(('Sim_MIP_Of_(IxI)'!BJ54/'MIP(IxI)_TFEVP'!BJ54-1)*100,0)</f>
        <v>2.2204460492503131E-14</v>
      </c>
      <c r="BK54" s="247">
        <f>IFERROR(('Sim_MIP_Of_(IxI)'!BK54/'MIP(IxI)_TFEVP'!BK54-1)*100,0)</f>
        <v>1.5543122344752192E-13</v>
      </c>
      <c r="BL54" s="247">
        <f>IFERROR(('Sim_MIP_Of_(IxI)'!BL54/'MIP(IxI)_TFEVP'!BL54-1)*100,0)</f>
        <v>1.1102230246251565E-13</v>
      </c>
      <c r="BM54" s="247">
        <f>IFERROR(('Sim_MIP_Of_(IxI)'!BM54/'MIP(IxI)_TFEVP'!BM54-1)*100,0)</f>
        <v>-4.1078251911130792E-13</v>
      </c>
      <c r="BN54" s="247">
        <f>IFERROR(('Sim_MIP_Of_(IxI)'!BN54/'MIP(IxI)_TFEVP'!BN54-1)*100,0)</f>
        <v>-1.6653345369377348E-13</v>
      </c>
      <c r="BO54" s="247">
        <f>IFERROR(('Sim_MIP_Of_(IxI)'!BO54/'MIP(IxI)_TFEVP'!BO54-1)*100,0)</f>
        <v>-2.2204460492503131E-14</v>
      </c>
      <c r="BP54" s="247">
        <f>IFERROR(('Sim_MIP_Of_(IxI)'!BP54/'MIP(IxI)_TFEVP'!BP54-1)*100,0)</f>
        <v>2.2204460492503131E-14</v>
      </c>
      <c r="BQ54" s="247">
        <f>IFERROR(('Sim_MIP_Of_(IxI)'!BQ54/'MIP(IxI)_TFEVP'!BQ54-1)*100,0)</f>
        <v>-1.2212453270876722E-13</v>
      </c>
      <c r="BR54" s="247">
        <f>IFERROR(('Sim_MIP_Of_(IxI)'!BR54/'MIP(IxI)_TFEVP'!BR54-1)*100,0)</f>
        <v>3.5527136788005009E-13</v>
      </c>
      <c r="BS54" s="247">
        <f>IFERROR(('Sim_MIP_Of_(IxI)'!BS54/'MIP(IxI)_TFEVP'!BS54-1)*100,0)</f>
        <v>-4.4408920985006262E-14</v>
      </c>
      <c r="BT54" s="247">
        <f>IFERROR(('Sim_MIP_Of_(IxI)'!BT54/'MIP(IxI)_TFEVP'!BT54-1)*100,0)</f>
        <v>2.2204460492503131E-14</v>
      </c>
      <c r="BU54" s="247">
        <f>IFERROR(('Sim_MIP_Of_(IxI)'!BU54/'MIP(IxI)_TFEVP'!BU54-1)*100,0)</f>
        <v>6.2172489379008766E-13</v>
      </c>
      <c r="BV54" s="247">
        <f>IFERROR(('Sim_MIP_Of_(IxI)'!BV54/'MIP(IxI)_TFEVP'!BV54-1)*100,0)</f>
        <v>2.4424906541753444E-13</v>
      </c>
      <c r="BW54" s="247">
        <f>IFERROR(('Sim_MIP_Of_(IxI)'!BW54/'MIP(IxI)_TFEVP'!BW54-1)*100,0)</f>
        <v>2.6645352591003757E-13</v>
      </c>
      <c r="BX54" s="247">
        <f>IFERROR(('Sim_MIP_Of_(IxI)'!BX54/'MIP(IxI)_TFEVP'!BX54-1)*100,0)</f>
        <v>-1.1102230246251565E-14</v>
      </c>
      <c r="BY54" s="247">
        <f>IFERROR(('Sim_MIP_Of_(IxI)'!BY54/'MIP(IxI)_TFEVP'!BY54-1)*100,0)</f>
        <v>6.6613381477509392E-14</v>
      </c>
      <c r="BZ54" s="247">
        <f>IFERROR(('Sim_MIP_Of_(IxI)'!BZ54/'MIP(IxI)_TFEVP'!BZ54-1)*100,0)</f>
        <v>0</v>
      </c>
      <c r="CA54" s="265">
        <f>IFERROR(('Sim_MIP_Of_(IxI)'!CA54/'MIP(IxI)_TFEVP'!CA54-1)*100,0)</f>
        <v>0</v>
      </c>
      <c r="CB54" s="256">
        <f>IFERROR(('Sim_MIP_Of_(IxI)'!CB54/'MIP(IxI)_TFEVP'!CB54-1)*100,0)</f>
        <v>6.6613381477509392E-14</v>
      </c>
      <c r="CC54" s="246">
        <f>IFERROR(('Sim_MIP_Of_(IxI)'!CC54/'MIP(IxI)_TFEVP'!CC54-1)*100,0)</f>
        <v>1.3322676295501878E-13</v>
      </c>
      <c r="CD54" s="247">
        <f>IFERROR(('Sim_MIP_Of_(IxI)'!CD54/'MIP(IxI)_TFEVP'!CD54-1)*100,0)</f>
        <v>0</v>
      </c>
      <c r="CE54" s="247">
        <f>IFERROR(('Sim_MIP_Of_(IxI)'!CE54/'MIP(IxI)_TFEVP'!CE54-1)*100,0)</f>
        <v>0</v>
      </c>
      <c r="CF54" s="247">
        <f>IFERROR(('Sim_MIP_Of_(IxI)'!CF54/'MIP(IxI)_TFEVP'!CF54-1)*100,0)</f>
        <v>2.4424906541753444E-13</v>
      </c>
      <c r="CG54" s="247">
        <f>IFERROR(('Sim_MIP_Of_(IxI)'!CG54/'MIP(IxI)_TFEVP'!CG54-1)*100,0)</f>
        <v>-3.3306690738754696E-14</v>
      </c>
      <c r="CH54" s="248">
        <f>IFERROR(('Sim_MIP_Of_(IxI)'!CH54/'MIP(IxI)_TFEVP'!CH54-1)*100,0)</f>
        <v>-2.2204460492503131E-14</v>
      </c>
      <c r="CI54" s="279">
        <f>IFERROR(('Sim_MIP_Of_(IxI)'!CI54/'MIP(IxI)_TFEVP'!CI54-1)*100,0)</f>
        <v>6.6613381477509392E-14</v>
      </c>
    </row>
    <row r="55" spans="1:87" ht="19.5" x14ac:dyDescent="0.25">
      <c r="A55" s="30"/>
      <c r="B55" s="42" t="s">
        <v>46</v>
      </c>
      <c r="C55" s="43" t="s">
        <v>157</v>
      </c>
      <c r="D55" s="246">
        <f>IFERROR(('Sim_MIP_Of_(IxI)'!D55/'MIP(IxI)_TFEVP'!D55-1)*100,0)</f>
        <v>1.9984014443252818E-13</v>
      </c>
      <c r="E55" s="247">
        <f>IFERROR(('Sim_MIP_Of_(IxI)'!E55/'MIP(IxI)_TFEVP'!E55-1)*100,0)</f>
        <v>-2.7755575615628914E-13</v>
      </c>
      <c r="F55" s="247">
        <f>IFERROR(('Sim_MIP_Of_(IxI)'!F55/'MIP(IxI)_TFEVP'!F55-1)*100,0)</f>
        <v>-1.2212453270876722E-13</v>
      </c>
      <c r="G55" s="247">
        <f>IFERROR(('Sim_MIP_Of_(IxI)'!G55/'MIP(IxI)_TFEVP'!G55-1)*100,0)</f>
        <v>-1.1102230246251565E-13</v>
      </c>
      <c r="H55" s="247">
        <f>IFERROR(('Sim_MIP_Of_(IxI)'!H55/'MIP(IxI)_TFEVP'!H55-1)*100,0)</f>
        <v>-2.55351295663786E-13</v>
      </c>
      <c r="I55" s="247">
        <f>IFERROR(('Sim_MIP_Of_(IxI)'!I55/'MIP(IxI)_TFEVP'!I55-1)*100,0)</f>
        <v>-2.2204460492503131E-14</v>
      </c>
      <c r="J55" s="247">
        <f>IFERROR(('Sim_MIP_Of_(IxI)'!J55/'MIP(IxI)_TFEVP'!J55-1)*100,0)</f>
        <v>-3.3306690738754696E-14</v>
      </c>
      <c r="K55" s="247">
        <f>IFERROR(('Sim_MIP_Of_(IxI)'!K55/'MIP(IxI)_TFEVP'!K55-1)*100,0)</f>
        <v>-1.7763568394002505E-13</v>
      </c>
      <c r="L55" s="247">
        <f>IFERROR(('Sim_MIP_Of_(IxI)'!L55/'MIP(IxI)_TFEVP'!L55-1)*100,0)</f>
        <v>-1.5543122344752192E-13</v>
      </c>
      <c r="M55" s="247">
        <f>IFERROR(('Sim_MIP_Of_(IxI)'!M55/'MIP(IxI)_TFEVP'!M55-1)*100,0)</f>
        <v>4.8849813083506888E-13</v>
      </c>
      <c r="N55" s="247">
        <f>IFERROR(('Sim_MIP_Of_(IxI)'!N55/'MIP(IxI)_TFEVP'!N55-1)*100,0)</f>
        <v>-4.4408920985006262E-14</v>
      </c>
      <c r="O55" s="247">
        <f>IFERROR(('Sim_MIP_Of_(IxI)'!O55/'MIP(IxI)_TFEVP'!O55-1)*100,0)</f>
        <v>-2.4424906541753444E-13</v>
      </c>
      <c r="P55" s="247">
        <f>IFERROR(('Sim_MIP_Of_(IxI)'!P55/'MIP(IxI)_TFEVP'!P55-1)*100,0)</f>
        <v>-5.5511151231257827E-14</v>
      </c>
      <c r="Q55" s="247">
        <f>IFERROR(('Sim_MIP_Of_(IxI)'!Q55/'MIP(IxI)_TFEVP'!Q55-1)*100,0)</f>
        <v>-1.7763568394002505E-13</v>
      </c>
      <c r="R55" s="247">
        <f>IFERROR(('Sim_MIP_Of_(IxI)'!R55/'MIP(IxI)_TFEVP'!R55-1)*100,0)</f>
        <v>2.6645352591003757E-13</v>
      </c>
      <c r="S55" s="247">
        <f>IFERROR(('Sim_MIP_Of_(IxI)'!S55/'MIP(IxI)_TFEVP'!S55-1)*100,0)</f>
        <v>-4.4408920985006262E-14</v>
      </c>
      <c r="T55" s="247">
        <f>IFERROR(('Sim_MIP_Of_(IxI)'!T55/'MIP(IxI)_TFEVP'!T55-1)*100,0)</f>
        <v>8.8817841970012523E-14</v>
      </c>
      <c r="U55" s="247">
        <f>IFERROR(('Sim_MIP_Of_(IxI)'!U55/'MIP(IxI)_TFEVP'!U55-1)*100,0)</f>
        <v>-1.4432899320127035E-13</v>
      </c>
      <c r="V55" s="247">
        <f>IFERROR(('Sim_MIP_Of_(IxI)'!V55/'MIP(IxI)_TFEVP'!V55-1)*100,0)</f>
        <v>-6.6613381477509392E-14</v>
      </c>
      <c r="W55" s="247">
        <f>IFERROR(('Sim_MIP_Of_(IxI)'!W55/'MIP(IxI)_TFEVP'!W55-1)*100,0)</f>
        <v>-9.9920072216264089E-14</v>
      </c>
      <c r="X55" s="247">
        <f>IFERROR(('Sim_MIP_Of_(IxI)'!X55/'MIP(IxI)_TFEVP'!X55-1)*100,0)</f>
        <v>-2.4424906541753444E-13</v>
      </c>
      <c r="Y55" s="247">
        <f>IFERROR(('Sim_MIP_Of_(IxI)'!Y55/'MIP(IxI)_TFEVP'!Y55-1)*100,0)</f>
        <v>-2.2204460492503131E-13</v>
      </c>
      <c r="Z55" s="247">
        <f>IFERROR(('Sim_MIP_Of_(IxI)'!Z55/'MIP(IxI)_TFEVP'!Z55-1)*100,0)</f>
        <v>-2.55351295663786E-13</v>
      </c>
      <c r="AA55" s="247">
        <f>IFERROR(('Sim_MIP_Of_(IxI)'!AA55/'MIP(IxI)_TFEVP'!AA55-1)*100,0)</f>
        <v>-1.4432899320127035E-13</v>
      </c>
      <c r="AB55" s="247">
        <f>IFERROR(('Sim_MIP_Of_(IxI)'!AB55/'MIP(IxI)_TFEVP'!AB55-1)*100,0)</f>
        <v>2.2204460492503131E-14</v>
      </c>
      <c r="AC55" s="247">
        <f>IFERROR(('Sim_MIP_Of_(IxI)'!AC55/'MIP(IxI)_TFEVP'!AC55-1)*100,0)</f>
        <v>4.4408920985006262E-14</v>
      </c>
      <c r="AD55" s="247">
        <f>IFERROR(('Sim_MIP_Of_(IxI)'!AD55/'MIP(IxI)_TFEVP'!AD55-1)*100,0)</f>
        <v>-6.6613381477509392E-14</v>
      </c>
      <c r="AE55" s="247">
        <f>IFERROR(('Sim_MIP_Of_(IxI)'!AE55/'MIP(IxI)_TFEVP'!AE55-1)*100,0)</f>
        <v>6.6613381477509392E-14</v>
      </c>
      <c r="AF55" s="247">
        <f>IFERROR(('Sim_MIP_Of_(IxI)'!AF55/'MIP(IxI)_TFEVP'!AF55-1)*100,0)</f>
        <v>1.1102230246251565E-13</v>
      </c>
      <c r="AG55" s="247">
        <f>IFERROR(('Sim_MIP_Of_(IxI)'!AG55/'MIP(IxI)_TFEVP'!AG55-1)*100,0)</f>
        <v>-1.3322676295501878E-13</v>
      </c>
      <c r="AH55" s="247">
        <f>IFERROR(('Sim_MIP_Of_(IxI)'!AH55/'MIP(IxI)_TFEVP'!AH55-1)*100,0)</f>
        <v>-1.9984014443252818E-13</v>
      </c>
      <c r="AI55" s="247">
        <f>IFERROR(('Sim_MIP_Of_(IxI)'!AI55/'MIP(IxI)_TFEVP'!AI55-1)*100,0)</f>
        <v>6.6613381477509392E-14</v>
      </c>
      <c r="AJ55" s="247">
        <f>IFERROR(('Sim_MIP_Of_(IxI)'!AJ55/'MIP(IxI)_TFEVP'!AJ55-1)*100,0)</f>
        <v>0</v>
      </c>
      <c r="AK55" s="247">
        <f>IFERROR(('Sim_MIP_Of_(IxI)'!AK55/'MIP(IxI)_TFEVP'!AK55-1)*100,0)</f>
        <v>-7.7715611723760958E-14</v>
      </c>
      <c r="AL55" s="247">
        <f>IFERROR(('Sim_MIP_Of_(IxI)'!AL55/'MIP(IxI)_TFEVP'!AL55-1)*100,0)</f>
        <v>-5.773159728050814E-13</v>
      </c>
      <c r="AM55" s="247">
        <f>IFERROR(('Sim_MIP_Of_(IxI)'!AM55/'MIP(IxI)_TFEVP'!AM55-1)*100,0)</f>
        <v>-2.55351295663786E-13</v>
      </c>
      <c r="AN55" s="247">
        <f>IFERROR(('Sim_MIP_Of_(IxI)'!AN55/'MIP(IxI)_TFEVP'!AN55-1)*100,0)</f>
        <v>-1.1102230246251565E-13</v>
      </c>
      <c r="AO55" s="247">
        <f>IFERROR(('Sim_MIP_Of_(IxI)'!AO55/'MIP(IxI)_TFEVP'!AO55-1)*100,0)</f>
        <v>-5.5511151231257827E-14</v>
      </c>
      <c r="AP55" s="247">
        <f>IFERROR(('Sim_MIP_Of_(IxI)'!AP55/'MIP(IxI)_TFEVP'!AP55-1)*100,0)</f>
        <v>0</v>
      </c>
      <c r="AQ55" s="247">
        <f>IFERROR(('Sim_MIP_Of_(IxI)'!AQ55/'MIP(IxI)_TFEVP'!AQ55-1)*100,0)</f>
        <v>-5.5511151231257827E-14</v>
      </c>
      <c r="AR55" s="247">
        <f>IFERROR(('Sim_MIP_Of_(IxI)'!AR55/'MIP(IxI)_TFEVP'!AR55-1)*100,0)</f>
        <v>6.6613381477509392E-14</v>
      </c>
      <c r="AS55" s="247">
        <f>IFERROR(('Sim_MIP_Of_(IxI)'!AS55/'MIP(IxI)_TFEVP'!AS55-1)*100,0)</f>
        <v>1.3322676295501878E-13</v>
      </c>
      <c r="AT55" s="247">
        <f>IFERROR(('Sim_MIP_Of_(IxI)'!AT55/'MIP(IxI)_TFEVP'!AT55-1)*100,0)</f>
        <v>-5.5511151231257827E-14</v>
      </c>
      <c r="AU55" s="247">
        <f>IFERROR(('Sim_MIP_Of_(IxI)'!AU55/'MIP(IxI)_TFEVP'!AU55-1)*100,0)</f>
        <v>-9.9920072216264089E-14</v>
      </c>
      <c r="AV55" s="247">
        <f>IFERROR(('Sim_MIP_Of_(IxI)'!AV55/'MIP(IxI)_TFEVP'!AV55-1)*100,0)</f>
        <v>0</v>
      </c>
      <c r="AW55" s="247">
        <f>IFERROR(('Sim_MIP_Of_(IxI)'!AW55/'MIP(IxI)_TFEVP'!AW55-1)*100,0)</f>
        <v>4.4408920985006262E-14</v>
      </c>
      <c r="AX55" s="247">
        <f>IFERROR(('Sim_MIP_Of_(IxI)'!AX55/'MIP(IxI)_TFEVP'!AX55-1)*100,0)</f>
        <v>-3.3306690738754696E-14</v>
      </c>
      <c r="AY55" s="247">
        <f>IFERROR(('Sim_MIP_Of_(IxI)'!AY55/'MIP(IxI)_TFEVP'!AY55-1)*100,0)</f>
        <v>-1.1102230246251565E-14</v>
      </c>
      <c r="AZ55" s="247">
        <f>IFERROR(('Sim_MIP_Of_(IxI)'!AZ55/'MIP(IxI)_TFEVP'!AZ55-1)*100,0)</f>
        <v>-6.106226635438361E-13</v>
      </c>
      <c r="BA55" s="247">
        <f>IFERROR(('Sim_MIP_Of_(IxI)'!BA55/'MIP(IxI)_TFEVP'!BA55-1)*100,0)</f>
        <v>-7.7715611723760958E-14</v>
      </c>
      <c r="BB55" s="247">
        <f>IFERROR(('Sim_MIP_Of_(IxI)'!BB55/'MIP(IxI)_TFEVP'!BB55-1)*100,0)</f>
        <v>1.3322676295501878E-13</v>
      </c>
      <c r="BC55" s="247">
        <f>IFERROR(('Sim_MIP_Of_(IxI)'!BC55/'MIP(IxI)_TFEVP'!BC55-1)*100,0)</f>
        <v>-1.1102230246251565E-13</v>
      </c>
      <c r="BD55" s="247">
        <f>IFERROR(('Sim_MIP_Of_(IxI)'!BD55/'MIP(IxI)_TFEVP'!BD55-1)*100,0)</f>
        <v>-1.9984014443252818E-13</v>
      </c>
      <c r="BE55" s="247">
        <f>IFERROR(('Sim_MIP_Of_(IxI)'!BE55/'MIP(IxI)_TFEVP'!BE55-1)*100,0)</f>
        <v>-7.7715611723760958E-14</v>
      </c>
      <c r="BF55" s="247">
        <f>IFERROR(('Sim_MIP_Of_(IxI)'!BF55/'MIP(IxI)_TFEVP'!BF55-1)*100,0)</f>
        <v>-2.7755575615628914E-13</v>
      </c>
      <c r="BG55" s="247">
        <f>IFERROR(('Sim_MIP_Of_(IxI)'!BG55/'MIP(IxI)_TFEVP'!BG55-1)*100,0)</f>
        <v>-1.4432899320127035E-13</v>
      </c>
      <c r="BH55" s="247">
        <f>IFERROR(('Sim_MIP_Of_(IxI)'!BH55/'MIP(IxI)_TFEVP'!BH55-1)*100,0)</f>
        <v>-9.9920072216264089E-14</v>
      </c>
      <c r="BI55" s="247">
        <f>IFERROR(('Sim_MIP_Of_(IxI)'!BI55/'MIP(IxI)_TFEVP'!BI55-1)*100,0)</f>
        <v>-1.2212453270876722E-13</v>
      </c>
      <c r="BJ55" s="247">
        <f>IFERROR(('Sim_MIP_Of_(IxI)'!BJ55/'MIP(IxI)_TFEVP'!BJ55-1)*100,0)</f>
        <v>0</v>
      </c>
      <c r="BK55" s="247">
        <f>IFERROR(('Sim_MIP_Of_(IxI)'!BK55/'MIP(IxI)_TFEVP'!BK55-1)*100,0)</f>
        <v>-8.8817841970012523E-14</v>
      </c>
      <c r="BL55" s="247">
        <f>IFERROR(('Sim_MIP_Of_(IxI)'!BL55/'MIP(IxI)_TFEVP'!BL55-1)*100,0)</f>
        <v>-2.4424906541753444E-13</v>
      </c>
      <c r="BM55" s="247">
        <f>IFERROR(('Sim_MIP_Of_(IxI)'!BM55/'MIP(IxI)_TFEVP'!BM55-1)*100,0)</f>
        <v>-2.4424906541753444E-13</v>
      </c>
      <c r="BN55" s="247">
        <f>IFERROR(('Sim_MIP_Of_(IxI)'!BN55/'MIP(IxI)_TFEVP'!BN55-1)*100,0)</f>
        <v>-1.9984014443252818E-13</v>
      </c>
      <c r="BO55" s="247">
        <f>IFERROR(('Sim_MIP_Of_(IxI)'!BO55/'MIP(IxI)_TFEVP'!BO55-1)*100,0)</f>
        <v>0</v>
      </c>
      <c r="BP55" s="247">
        <f>IFERROR(('Sim_MIP_Of_(IxI)'!BP55/'MIP(IxI)_TFEVP'!BP55-1)*100,0)</f>
        <v>-8.8817841970012523E-14</v>
      </c>
      <c r="BQ55" s="247">
        <f>IFERROR(('Sim_MIP_Of_(IxI)'!BQ55/'MIP(IxI)_TFEVP'!BQ55-1)*100,0)</f>
        <v>1.1102230246251565E-13</v>
      </c>
      <c r="BR55" s="247">
        <f>IFERROR(('Sim_MIP_Of_(IxI)'!BR55/'MIP(IxI)_TFEVP'!BR55-1)*100,0)</f>
        <v>1.5543122344752192E-13</v>
      </c>
      <c r="BS55" s="247">
        <f>IFERROR(('Sim_MIP_Of_(IxI)'!BS55/'MIP(IxI)_TFEVP'!BS55-1)*100,0)</f>
        <v>-7.7715611723760958E-14</v>
      </c>
      <c r="BT55" s="247">
        <f>IFERROR(('Sim_MIP_Of_(IxI)'!BT55/'MIP(IxI)_TFEVP'!BT55-1)*100,0)</f>
        <v>-9.9920072216264089E-14</v>
      </c>
      <c r="BU55" s="247">
        <f>IFERROR(('Sim_MIP_Of_(IxI)'!BU55/'MIP(IxI)_TFEVP'!BU55-1)*100,0)</f>
        <v>-1.1102230246251565E-13</v>
      </c>
      <c r="BV55" s="247">
        <f>IFERROR(('Sim_MIP_Of_(IxI)'!BV55/'MIP(IxI)_TFEVP'!BV55-1)*100,0)</f>
        <v>-4.4408920985006262E-14</v>
      </c>
      <c r="BW55" s="247">
        <f>IFERROR(('Sim_MIP_Of_(IxI)'!BW55/'MIP(IxI)_TFEVP'!BW55-1)*100,0)</f>
        <v>8.8817841970012523E-14</v>
      </c>
      <c r="BX55" s="247">
        <f>IFERROR(('Sim_MIP_Of_(IxI)'!BX55/'MIP(IxI)_TFEVP'!BX55-1)*100,0)</f>
        <v>-1.5543122344752192E-13</v>
      </c>
      <c r="BY55" s="247">
        <f>IFERROR(('Sim_MIP_Of_(IxI)'!BY55/'MIP(IxI)_TFEVP'!BY55-1)*100,0)</f>
        <v>4.4408920985006262E-13</v>
      </c>
      <c r="BZ55" s="247">
        <f>IFERROR(('Sim_MIP_Of_(IxI)'!BZ55/'MIP(IxI)_TFEVP'!BZ55-1)*100,0)</f>
        <v>2.2204460492503131E-14</v>
      </c>
      <c r="CA55" s="265">
        <f>IFERROR(('Sim_MIP_Of_(IxI)'!CA55/'MIP(IxI)_TFEVP'!CA55-1)*100,0)</f>
        <v>0</v>
      </c>
      <c r="CB55" s="256">
        <f>IFERROR(('Sim_MIP_Of_(IxI)'!CB55/'MIP(IxI)_TFEVP'!CB55-1)*100,0)</f>
        <v>-3.1086244689504383E-13</v>
      </c>
      <c r="CC55" s="246">
        <f>IFERROR(('Sim_MIP_Of_(IxI)'!CC55/'MIP(IxI)_TFEVP'!CC55-1)*100,0)</f>
        <v>-1.4432899320127035E-13</v>
      </c>
      <c r="CD55" s="247">
        <f>IFERROR(('Sim_MIP_Of_(IxI)'!CD55/'MIP(IxI)_TFEVP'!CD55-1)*100,0)</f>
        <v>0</v>
      </c>
      <c r="CE55" s="247">
        <f>IFERROR(('Sim_MIP_Of_(IxI)'!CE55/'MIP(IxI)_TFEVP'!CE55-1)*100,0)</f>
        <v>0</v>
      </c>
      <c r="CF55" s="247">
        <f>IFERROR(('Sim_MIP_Of_(IxI)'!CF55/'MIP(IxI)_TFEVP'!CF55-1)*100,0)</f>
        <v>-5.440092820663267E-13</v>
      </c>
      <c r="CG55" s="247">
        <f>IFERROR(('Sim_MIP_Of_(IxI)'!CG55/'MIP(IxI)_TFEVP'!CG55-1)*100,0)</f>
        <v>4.4408920985006262E-14</v>
      </c>
      <c r="CH55" s="248">
        <f>IFERROR(('Sim_MIP_Of_(IxI)'!CH55/'MIP(IxI)_TFEVP'!CH55-1)*100,0)</f>
        <v>0</v>
      </c>
      <c r="CI55" s="279">
        <f>IFERROR(('Sim_MIP_Of_(IxI)'!CI55/'MIP(IxI)_TFEVP'!CI55-1)*100,0)</f>
        <v>-1.1102230246251565E-13</v>
      </c>
    </row>
    <row r="56" spans="1:87" ht="19.5" x14ac:dyDescent="0.25">
      <c r="A56" s="30"/>
      <c r="B56" s="42" t="s">
        <v>47</v>
      </c>
      <c r="C56" s="43" t="s">
        <v>158</v>
      </c>
      <c r="D56" s="246">
        <f>IFERROR(('Sim_MIP_Of_(IxI)'!D56/'MIP(IxI)_TFEVP'!D56-1)*100,0)</f>
        <v>4.2188474935755949E-13</v>
      </c>
      <c r="E56" s="247">
        <f>IFERROR(('Sim_MIP_Of_(IxI)'!E56/'MIP(IxI)_TFEVP'!E56-1)*100,0)</f>
        <v>1.5543122344752192E-13</v>
      </c>
      <c r="F56" s="247">
        <f>IFERROR(('Sim_MIP_Of_(IxI)'!F56/'MIP(IxI)_TFEVP'!F56-1)*100,0)</f>
        <v>3.3306690738754696E-13</v>
      </c>
      <c r="G56" s="247">
        <f>IFERROR(('Sim_MIP_Of_(IxI)'!G56/'MIP(IxI)_TFEVP'!G56-1)*100,0)</f>
        <v>-2.7755575615628914E-13</v>
      </c>
      <c r="H56" s="247">
        <f>IFERROR(('Sim_MIP_Of_(IxI)'!H56/'MIP(IxI)_TFEVP'!H56-1)*100,0)</f>
        <v>8.8817841970012523E-14</v>
      </c>
      <c r="I56" s="247">
        <f>IFERROR(('Sim_MIP_Of_(IxI)'!I56/'MIP(IxI)_TFEVP'!I56-1)*100,0)</f>
        <v>1.9984014443252818E-13</v>
      </c>
      <c r="J56" s="247">
        <f>IFERROR(('Sim_MIP_Of_(IxI)'!J56/'MIP(IxI)_TFEVP'!J56-1)*100,0)</f>
        <v>1.3322676295501878E-13</v>
      </c>
      <c r="K56" s="247">
        <f>IFERROR(('Sim_MIP_Of_(IxI)'!K56/'MIP(IxI)_TFEVP'!K56-1)*100,0)</f>
        <v>-9.9920072216264089E-14</v>
      </c>
      <c r="L56" s="247">
        <f>IFERROR(('Sim_MIP_Of_(IxI)'!L56/'MIP(IxI)_TFEVP'!L56-1)*100,0)</f>
        <v>2.6645352591003757E-13</v>
      </c>
      <c r="M56" s="247">
        <f>IFERROR(('Sim_MIP_Of_(IxI)'!M56/'MIP(IxI)_TFEVP'!M56-1)*100,0)</f>
        <v>1.7763568394002505E-13</v>
      </c>
      <c r="N56" s="247">
        <f>IFERROR(('Sim_MIP_Of_(IxI)'!N56/'MIP(IxI)_TFEVP'!N56-1)*100,0)</f>
        <v>6.8833827526759706E-13</v>
      </c>
      <c r="O56" s="247">
        <f>IFERROR(('Sim_MIP_Of_(IxI)'!O56/'MIP(IxI)_TFEVP'!O56-1)*100,0)</f>
        <v>2.4424906541753444E-13</v>
      </c>
      <c r="P56" s="247">
        <f>IFERROR(('Sim_MIP_Of_(IxI)'!P56/'MIP(IxI)_TFEVP'!P56-1)*100,0)</f>
        <v>8.8817841970012523E-14</v>
      </c>
      <c r="Q56" s="247">
        <f>IFERROR(('Sim_MIP_Of_(IxI)'!Q56/'MIP(IxI)_TFEVP'!Q56-1)*100,0)</f>
        <v>1.5543122344752192E-13</v>
      </c>
      <c r="R56" s="247">
        <f>IFERROR(('Sim_MIP_Of_(IxI)'!R56/'MIP(IxI)_TFEVP'!R56-1)*100,0)</f>
        <v>1.7763568394002505E-13</v>
      </c>
      <c r="S56" s="247">
        <f>IFERROR(('Sim_MIP_Of_(IxI)'!S56/'MIP(IxI)_TFEVP'!S56-1)*100,0)</f>
        <v>7.3274719625260332E-13</v>
      </c>
      <c r="T56" s="247">
        <f>IFERROR(('Sim_MIP_Of_(IxI)'!T56/'MIP(IxI)_TFEVP'!T56-1)*100,0)</f>
        <v>8.8817841970012523E-14</v>
      </c>
      <c r="U56" s="247">
        <f>IFERROR(('Sim_MIP_Of_(IxI)'!U56/'MIP(IxI)_TFEVP'!U56-1)*100,0)</f>
        <v>8.8817841970012523E-14</v>
      </c>
      <c r="V56" s="247">
        <f>IFERROR(('Sim_MIP_Of_(IxI)'!V56/'MIP(IxI)_TFEVP'!V56-1)*100,0)</f>
        <v>1.1102230246251565E-13</v>
      </c>
      <c r="W56" s="247">
        <f>IFERROR(('Sim_MIP_Of_(IxI)'!W56/'MIP(IxI)_TFEVP'!W56-1)*100,0)</f>
        <v>1.9984014443252818E-13</v>
      </c>
      <c r="X56" s="247">
        <f>IFERROR(('Sim_MIP_Of_(IxI)'!X56/'MIP(IxI)_TFEVP'!X56-1)*100,0)</f>
        <v>2.4424906541753444E-13</v>
      </c>
      <c r="Y56" s="247">
        <f>IFERROR(('Sim_MIP_Of_(IxI)'!Y56/'MIP(IxI)_TFEVP'!Y56-1)*100,0)</f>
        <v>1.5543122344752192E-13</v>
      </c>
      <c r="Z56" s="247">
        <f>IFERROR(('Sim_MIP_Of_(IxI)'!Z56/'MIP(IxI)_TFEVP'!Z56-1)*100,0)</f>
        <v>6.6613381477509392E-14</v>
      </c>
      <c r="AA56" s="247">
        <f>IFERROR(('Sim_MIP_Of_(IxI)'!AA56/'MIP(IxI)_TFEVP'!AA56-1)*100,0)</f>
        <v>6.6613381477509392E-14</v>
      </c>
      <c r="AB56" s="247">
        <f>IFERROR(('Sim_MIP_Of_(IxI)'!AB56/'MIP(IxI)_TFEVP'!AB56-1)*100,0)</f>
        <v>2.886579864025407E-13</v>
      </c>
      <c r="AC56" s="247">
        <f>IFERROR(('Sim_MIP_Of_(IxI)'!AC56/'MIP(IxI)_TFEVP'!AC56-1)*100,0)</f>
        <v>8.8817841970012523E-14</v>
      </c>
      <c r="AD56" s="247">
        <f>IFERROR(('Sim_MIP_Of_(IxI)'!AD56/'MIP(IxI)_TFEVP'!AD56-1)*100,0)</f>
        <v>1.7763568394002505E-13</v>
      </c>
      <c r="AE56" s="247">
        <f>IFERROR(('Sim_MIP_Of_(IxI)'!AE56/'MIP(IxI)_TFEVP'!AE56-1)*100,0)</f>
        <v>2.6645352591003757E-13</v>
      </c>
      <c r="AF56" s="247">
        <f>IFERROR(('Sim_MIP_Of_(IxI)'!AF56/'MIP(IxI)_TFEVP'!AF56-1)*100,0)</f>
        <v>2.2204460492503131E-14</v>
      </c>
      <c r="AG56" s="247">
        <f>IFERROR(('Sim_MIP_Of_(IxI)'!AG56/'MIP(IxI)_TFEVP'!AG56-1)*100,0)</f>
        <v>1.5543122344752192E-13</v>
      </c>
      <c r="AH56" s="247">
        <f>IFERROR(('Sim_MIP_Of_(IxI)'!AH56/'MIP(IxI)_TFEVP'!AH56-1)*100,0)</f>
        <v>-1.3322676295501878E-13</v>
      </c>
      <c r="AI56" s="247">
        <f>IFERROR(('Sim_MIP_Of_(IxI)'!AI56/'MIP(IxI)_TFEVP'!AI56-1)*100,0)</f>
        <v>8.8817841970012523E-14</v>
      </c>
      <c r="AJ56" s="247">
        <f>IFERROR(('Sim_MIP_Of_(IxI)'!AJ56/'MIP(IxI)_TFEVP'!AJ56-1)*100,0)</f>
        <v>0</v>
      </c>
      <c r="AK56" s="247">
        <f>IFERROR(('Sim_MIP_Of_(IxI)'!AK56/'MIP(IxI)_TFEVP'!AK56-1)*100,0)</f>
        <v>2.2204460492503131E-13</v>
      </c>
      <c r="AL56" s="247">
        <f>IFERROR(('Sim_MIP_Of_(IxI)'!AL56/'MIP(IxI)_TFEVP'!AL56-1)*100,0)</f>
        <v>3.3306690738754696E-13</v>
      </c>
      <c r="AM56" s="247">
        <f>IFERROR(('Sim_MIP_Of_(IxI)'!AM56/'MIP(IxI)_TFEVP'!AM56-1)*100,0)</f>
        <v>0</v>
      </c>
      <c r="AN56" s="247">
        <f>IFERROR(('Sim_MIP_Of_(IxI)'!AN56/'MIP(IxI)_TFEVP'!AN56-1)*100,0)</f>
        <v>1.3322676295501878E-13</v>
      </c>
      <c r="AO56" s="247">
        <f>IFERROR(('Sim_MIP_Of_(IxI)'!AO56/'MIP(IxI)_TFEVP'!AO56-1)*100,0)</f>
        <v>2.886579864025407E-13</v>
      </c>
      <c r="AP56" s="247">
        <f>IFERROR(('Sim_MIP_Of_(IxI)'!AP56/'MIP(IxI)_TFEVP'!AP56-1)*100,0)</f>
        <v>4.4408920985006262E-14</v>
      </c>
      <c r="AQ56" s="247">
        <f>IFERROR(('Sim_MIP_Of_(IxI)'!AQ56/'MIP(IxI)_TFEVP'!AQ56-1)*100,0)</f>
        <v>-7.7715611723760958E-14</v>
      </c>
      <c r="AR56" s="247">
        <f>IFERROR(('Sim_MIP_Of_(IxI)'!AR56/'MIP(IxI)_TFEVP'!AR56-1)*100,0)</f>
        <v>2.4424906541753444E-13</v>
      </c>
      <c r="AS56" s="247">
        <f>IFERROR(('Sim_MIP_Of_(IxI)'!AS56/'MIP(IxI)_TFEVP'!AS56-1)*100,0)</f>
        <v>2.2204460492503131E-13</v>
      </c>
      <c r="AT56" s="247">
        <f>IFERROR(('Sim_MIP_Of_(IxI)'!AT56/'MIP(IxI)_TFEVP'!AT56-1)*100,0)</f>
        <v>2.2204460492503131E-13</v>
      </c>
      <c r="AU56" s="247">
        <f>IFERROR(('Sim_MIP_Of_(IxI)'!AU56/'MIP(IxI)_TFEVP'!AU56-1)*100,0)</f>
        <v>3.1086244689504383E-13</v>
      </c>
      <c r="AV56" s="247">
        <f>IFERROR(('Sim_MIP_Of_(IxI)'!AV56/'MIP(IxI)_TFEVP'!AV56-1)*100,0)</f>
        <v>3.5527136788005009E-13</v>
      </c>
      <c r="AW56" s="247">
        <f>IFERROR(('Sim_MIP_Of_(IxI)'!AW56/'MIP(IxI)_TFEVP'!AW56-1)*100,0)</f>
        <v>1.3322676295501878E-13</v>
      </c>
      <c r="AX56" s="247">
        <f>IFERROR(('Sim_MIP_Of_(IxI)'!AX56/'MIP(IxI)_TFEVP'!AX56-1)*100,0)</f>
        <v>1.1102230246251565E-13</v>
      </c>
      <c r="AY56" s="247">
        <f>IFERROR(('Sim_MIP_Of_(IxI)'!AY56/'MIP(IxI)_TFEVP'!AY56-1)*100,0)</f>
        <v>1.7763568394002505E-13</v>
      </c>
      <c r="AZ56" s="247">
        <f>IFERROR(('Sim_MIP_Of_(IxI)'!AZ56/'MIP(IxI)_TFEVP'!AZ56-1)*100,0)</f>
        <v>1.5543122344752192E-13</v>
      </c>
      <c r="BA56" s="247">
        <f>IFERROR(('Sim_MIP_Of_(IxI)'!BA56/'MIP(IxI)_TFEVP'!BA56-1)*100,0)</f>
        <v>0</v>
      </c>
      <c r="BB56" s="247">
        <f>IFERROR(('Sim_MIP_Of_(IxI)'!BB56/'MIP(IxI)_TFEVP'!BB56-1)*100,0)</f>
        <v>4.8849813083506888E-13</v>
      </c>
      <c r="BC56" s="247">
        <f>IFERROR(('Sim_MIP_Of_(IxI)'!BC56/'MIP(IxI)_TFEVP'!BC56-1)*100,0)</f>
        <v>-8.8817841970012523E-14</v>
      </c>
      <c r="BD56" s="247">
        <f>IFERROR(('Sim_MIP_Of_(IxI)'!BD56/'MIP(IxI)_TFEVP'!BD56-1)*100,0)</f>
        <v>4.2188474935755949E-13</v>
      </c>
      <c r="BE56" s="247">
        <f>IFERROR(('Sim_MIP_Of_(IxI)'!BE56/'MIP(IxI)_TFEVP'!BE56-1)*100,0)</f>
        <v>3.5527136788005009E-13</v>
      </c>
      <c r="BF56" s="247">
        <f>IFERROR(('Sim_MIP_Of_(IxI)'!BF56/'MIP(IxI)_TFEVP'!BF56-1)*100,0)</f>
        <v>-4.4408920985006262E-14</v>
      </c>
      <c r="BG56" s="247">
        <f>IFERROR(('Sim_MIP_Of_(IxI)'!BG56/'MIP(IxI)_TFEVP'!BG56-1)*100,0)</f>
        <v>-3.1086244689504383E-13</v>
      </c>
      <c r="BH56" s="247">
        <f>IFERROR(('Sim_MIP_Of_(IxI)'!BH56/'MIP(IxI)_TFEVP'!BH56-1)*100,0)</f>
        <v>-2.1094237467877974E-13</v>
      </c>
      <c r="BI56" s="247">
        <f>IFERROR(('Sim_MIP_Of_(IxI)'!BI56/'MIP(IxI)_TFEVP'!BI56-1)*100,0)</f>
        <v>2.6645352591003757E-13</v>
      </c>
      <c r="BJ56" s="247">
        <f>IFERROR(('Sim_MIP_Of_(IxI)'!BJ56/'MIP(IxI)_TFEVP'!BJ56-1)*100,0)</f>
        <v>1.5543122344752192E-13</v>
      </c>
      <c r="BK56" s="247">
        <f>IFERROR(('Sim_MIP_Of_(IxI)'!BK56/'MIP(IxI)_TFEVP'!BK56-1)*100,0)</f>
        <v>1.1102230246251565E-13</v>
      </c>
      <c r="BL56" s="247">
        <f>IFERROR(('Sim_MIP_Of_(IxI)'!BL56/'MIP(IxI)_TFEVP'!BL56-1)*100,0)</f>
        <v>-4.4408920985006262E-14</v>
      </c>
      <c r="BM56" s="247">
        <f>IFERROR(('Sim_MIP_Of_(IxI)'!BM56/'MIP(IxI)_TFEVP'!BM56-1)*100,0)</f>
        <v>1.7763568394002505E-13</v>
      </c>
      <c r="BN56" s="247">
        <f>IFERROR(('Sim_MIP_Of_(IxI)'!BN56/'MIP(IxI)_TFEVP'!BN56-1)*100,0)</f>
        <v>4.4408920985006262E-14</v>
      </c>
      <c r="BO56" s="247">
        <f>IFERROR(('Sim_MIP_Of_(IxI)'!BO56/'MIP(IxI)_TFEVP'!BO56-1)*100,0)</f>
        <v>1.9984014443252818E-13</v>
      </c>
      <c r="BP56" s="247">
        <f>IFERROR(('Sim_MIP_Of_(IxI)'!BP56/'MIP(IxI)_TFEVP'!BP56-1)*100,0)</f>
        <v>-4.4408920985006262E-14</v>
      </c>
      <c r="BQ56" s="247">
        <f>IFERROR(('Sim_MIP_Of_(IxI)'!BQ56/'MIP(IxI)_TFEVP'!BQ56-1)*100,0)</f>
        <v>1.9984014443252818E-13</v>
      </c>
      <c r="BR56" s="247">
        <f>IFERROR(('Sim_MIP_Of_(IxI)'!BR56/'MIP(IxI)_TFEVP'!BR56-1)*100,0)</f>
        <v>-3.6637359812630166E-13</v>
      </c>
      <c r="BS56" s="247">
        <f>IFERROR(('Sim_MIP_Of_(IxI)'!BS56/'MIP(IxI)_TFEVP'!BS56-1)*100,0)</f>
        <v>5.3290705182007514E-13</v>
      </c>
      <c r="BT56" s="247">
        <f>IFERROR(('Sim_MIP_Of_(IxI)'!BT56/'MIP(IxI)_TFEVP'!BT56-1)*100,0)</f>
        <v>-3.3306690738754696E-14</v>
      </c>
      <c r="BU56" s="247">
        <f>IFERROR(('Sim_MIP_Of_(IxI)'!BU56/'MIP(IxI)_TFEVP'!BU56-1)*100,0)</f>
        <v>1.1102230246251565E-13</v>
      </c>
      <c r="BV56" s="247">
        <f>IFERROR(('Sim_MIP_Of_(IxI)'!BV56/'MIP(IxI)_TFEVP'!BV56-1)*100,0)</f>
        <v>3.1086244689504383E-13</v>
      </c>
      <c r="BW56" s="247">
        <f>IFERROR(('Sim_MIP_Of_(IxI)'!BW56/'MIP(IxI)_TFEVP'!BW56-1)*100,0)</f>
        <v>4.4408920985006262E-13</v>
      </c>
      <c r="BX56" s="247">
        <f>IFERROR(('Sim_MIP_Of_(IxI)'!BX56/'MIP(IxI)_TFEVP'!BX56-1)*100,0)</f>
        <v>4.4408920985006262E-14</v>
      </c>
      <c r="BY56" s="247">
        <f>IFERROR(('Sim_MIP_Of_(IxI)'!BY56/'MIP(IxI)_TFEVP'!BY56-1)*100,0)</f>
        <v>4.4408920985006262E-14</v>
      </c>
      <c r="BZ56" s="247">
        <f>IFERROR(('Sim_MIP_Of_(IxI)'!BZ56/'MIP(IxI)_TFEVP'!BZ56-1)*100,0)</f>
        <v>3.9968028886505635E-13</v>
      </c>
      <c r="CA56" s="265">
        <f>IFERROR(('Sim_MIP_Of_(IxI)'!CA56/'MIP(IxI)_TFEVP'!CA56-1)*100,0)</f>
        <v>0</v>
      </c>
      <c r="CB56" s="256">
        <f>IFERROR(('Sim_MIP_Of_(IxI)'!CB56/'MIP(IxI)_TFEVP'!CB56-1)*100,0)</f>
        <v>4.4408920985006262E-14</v>
      </c>
      <c r="CC56" s="246">
        <f>IFERROR(('Sim_MIP_Of_(IxI)'!CC56/'MIP(IxI)_TFEVP'!CC56-1)*100,0)</f>
        <v>6.4392935428259079E-13</v>
      </c>
      <c r="CD56" s="247">
        <f>IFERROR(('Sim_MIP_Of_(IxI)'!CD56/'MIP(IxI)_TFEVP'!CD56-1)*100,0)</f>
        <v>0</v>
      </c>
      <c r="CE56" s="247">
        <f>IFERROR(('Sim_MIP_Of_(IxI)'!CE56/'MIP(IxI)_TFEVP'!CE56-1)*100,0)</f>
        <v>0</v>
      </c>
      <c r="CF56" s="247">
        <f>IFERROR(('Sim_MIP_Of_(IxI)'!CF56/'MIP(IxI)_TFEVP'!CF56-1)*100,0)</f>
        <v>3.3306690738754696E-13</v>
      </c>
      <c r="CG56" s="247">
        <f>IFERROR(('Sim_MIP_Of_(IxI)'!CG56/'MIP(IxI)_TFEVP'!CG56-1)*100,0)</f>
        <v>3.9968028886505635E-13</v>
      </c>
      <c r="CH56" s="248">
        <f>IFERROR(('Sim_MIP_Of_(IxI)'!CH56/'MIP(IxI)_TFEVP'!CH56-1)*100,0)</f>
        <v>4.4408920985006262E-13</v>
      </c>
      <c r="CI56" s="279">
        <f>IFERROR(('Sim_MIP_Of_(IxI)'!CI56/'MIP(IxI)_TFEVP'!CI56-1)*100,0)</f>
        <v>2.2204460492503131E-13</v>
      </c>
    </row>
    <row r="57" spans="1:87" ht="19.5" x14ac:dyDescent="0.25">
      <c r="A57" s="30"/>
      <c r="B57" s="42" t="s">
        <v>48</v>
      </c>
      <c r="C57" s="43" t="s">
        <v>159</v>
      </c>
      <c r="D57" s="246">
        <f>IFERROR(('Sim_MIP_Of_(IxI)'!D57/'MIP(IxI)_TFEVP'!D57-1)*100,0)</f>
        <v>1.1102230246251565E-13</v>
      </c>
      <c r="E57" s="247">
        <f>IFERROR(('Sim_MIP_Of_(IxI)'!E57/'MIP(IxI)_TFEVP'!E57-1)*100,0)</f>
        <v>4.4408920985006262E-14</v>
      </c>
      <c r="F57" s="247">
        <f>IFERROR(('Sim_MIP_Of_(IxI)'!F57/'MIP(IxI)_TFEVP'!F57-1)*100,0)</f>
        <v>-7.7715611723760958E-14</v>
      </c>
      <c r="G57" s="247">
        <f>IFERROR(('Sim_MIP_Of_(IxI)'!G57/'MIP(IxI)_TFEVP'!G57-1)*100,0)</f>
        <v>2.4424906541753444E-13</v>
      </c>
      <c r="H57" s="247">
        <f>IFERROR(('Sim_MIP_Of_(IxI)'!H57/'MIP(IxI)_TFEVP'!H57-1)*100,0)</f>
        <v>1.1102230246251565E-13</v>
      </c>
      <c r="I57" s="247">
        <f>IFERROR(('Sim_MIP_Of_(IxI)'!I57/'MIP(IxI)_TFEVP'!I57-1)*100,0)</f>
        <v>1.5543122344752192E-13</v>
      </c>
      <c r="J57" s="247">
        <f>IFERROR(('Sim_MIP_Of_(IxI)'!J57/'MIP(IxI)_TFEVP'!J57-1)*100,0)</f>
        <v>6.6613381477509392E-13</v>
      </c>
      <c r="K57" s="247">
        <f>IFERROR(('Sim_MIP_Of_(IxI)'!K57/'MIP(IxI)_TFEVP'!K57-1)*100,0)</f>
        <v>2.2204460492503131E-14</v>
      </c>
      <c r="L57" s="247">
        <f>IFERROR(('Sim_MIP_Of_(IxI)'!L57/'MIP(IxI)_TFEVP'!L57-1)*100,0)</f>
        <v>1.1102230246251565E-13</v>
      </c>
      <c r="M57" s="247">
        <f>IFERROR(('Sim_MIP_Of_(IxI)'!M57/'MIP(IxI)_TFEVP'!M57-1)*100,0)</f>
        <v>2.2204460492503131E-14</v>
      </c>
      <c r="N57" s="247">
        <f>IFERROR(('Sim_MIP_Of_(IxI)'!N57/'MIP(IxI)_TFEVP'!N57-1)*100,0)</f>
        <v>3.5527136788005009E-13</v>
      </c>
      <c r="O57" s="247">
        <f>IFERROR(('Sim_MIP_Of_(IxI)'!O57/'MIP(IxI)_TFEVP'!O57-1)*100,0)</f>
        <v>6.6613381477509392E-14</v>
      </c>
      <c r="P57" s="247">
        <f>IFERROR(('Sim_MIP_Of_(IxI)'!P57/'MIP(IxI)_TFEVP'!P57-1)*100,0)</f>
        <v>2.2204460492503131E-14</v>
      </c>
      <c r="Q57" s="247">
        <f>IFERROR(('Sim_MIP_Of_(IxI)'!Q57/'MIP(IxI)_TFEVP'!Q57-1)*100,0)</f>
        <v>8.8817841970012523E-14</v>
      </c>
      <c r="R57" s="247">
        <f>IFERROR(('Sim_MIP_Of_(IxI)'!R57/'MIP(IxI)_TFEVP'!R57-1)*100,0)</f>
        <v>1.5543122344752192E-13</v>
      </c>
      <c r="S57" s="247">
        <f>IFERROR(('Sim_MIP_Of_(IxI)'!S57/'MIP(IxI)_TFEVP'!S57-1)*100,0)</f>
        <v>1.1102230246251565E-13</v>
      </c>
      <c r="T57" s="247">
        <f>IFERROR(('Sim_MIP_Of_(IxI)'!T57/'MIP(IxI)_TFEVP'!T57-1)*100,0)</f>
        <v>1.7763568394002505E-13</v>
      </c>
      <c r="U57" s="247">
        <f>IFERROR(('Sim_MIP_Of_(IxI)'!U57/'MIP(IxI)_TFEVP'!U57-1)*100,0)</f>
        <v>5.3290705182007514E-13</v>
      </c>
      <c r="V57" s="247">
        <f>IFERROR(('Sim_MIP_Of_(IxI)'!V57/'MIP(IxI)_TFEVP'!V57-1)*100,0)</f>
        <v>1.3322676295501878E-13</v>
      </c>
      <c r="W57" s="247">
        <f>IFERROR(('Sim_MIP_Of_(IxI)'!W57/'MIP(IxI)_TFEVP'!W57-1)*100,0)</f>
        <v>8.8817841970012523E-14</v>
      </c>
      <c r="X57" s="247">
        <f>IFERROR(('Sim_MIP_Of_(IxI)'!X57/'MIP(IxI)_TFEVP'!X57-1)*100,0)</f>
        <v>1.3322676295501878E-13</v>
      </c>
      <c r="Y57" s="247">
        <f>IFERROR(('Sim_MIP_Of_(IxI)'!Y57/'MIP(IxI)_TFEVP'!Y57-1)*100,0)</f>
        <v>1.3322676295501878E-13</v>
      </c>
      <c r="Z57" s="247">
        <f>IFERROR(('Sim_MIP_Of_(IxI)'!Z57/'MIP(IxI)_TFEVP'!Z57-1)*100,0)</f>
        <v>-2.886579864025407E-13</v>
      </c>
      <c r="AA57" s="247">
        <f>IFERROR(('Sim_MIP_Of_(IxI)'!AA57/'MIP(IxI)_TFEVP'!AA57-1)*100,0)</f>
        <v>0</v>
      </c>
      <c r="AB57" s="247">
        <f>IFERROR(('Sim_MIP_Of_(IxI)'!AB57/'MIP(IxI)_TFEVP'!AB57-1)*100,0)</f>
        <v>1.1102230246251565E-13</v>
      </c>
      <c r="AC57" s="247">
        <f>IFERROR(('Sim_MIP_Of_(IxI)'!AC57/'MIP(IxI)_TFEVP'!AC57-1)*100,0)</f>
        <v>1.3322676295501878E-13</v>
      </c>
      <c r="AD57" s="247">
        <f>IFERROR(('Sim_MIP_Of_(IxI)'!AD57/'MIP(IxI)_TFEVP'!AD57-1)*100,0)</f>
        <v>3.7747582837255322E-13</v>
      </c>
      <c r="AE57" s="247">
        <f>IFERROR(('Sim_MIP_Of_(IxI)'!AE57/'MIP(IxI)_TFEVP'!AE57-1)*100,0)</f>
        <v>2.2204460492503131E-14</v>
      </c>
      <c r="AF57" s="247">
        <f>IFERROR(('Sim_MIP_Of_(IxI)'!AF57/'MIP(IxI)_TFEVP'!AF57-1)*100,0)</f>
        <v>6.6613381477509392E-14</v>
      </c>
      <c r="AG57" s="247">
        <f>IFERROR(('Sim_MIP_Of_(IxI)'!AG57/'MIP(IxI)_TFEVP'!AG57-1)*100,0)</f>
        <v>-2.2204460492503131E-14</v>
      </c>
      <c r="AH57" s="247">
        <f>IFERROR(('Sim_MIP_Of_(IxI)'!AH57/'MIP(IxI)_TFEVP'!AH57-1)*100,0)</f>
        <v>6.6613381477509392E-14</v>
      </c>
      <c r="AI57" s="247">
        <f>IFERROR(('Sim_MIP_Of_(IxI)'!AI57/'MIP(IxI)_TFEVP'!AI57-1)*100,0)</f>
        <v>8.8817841970012523E-14</v>
      </c>
      <c r="AJ57" s="247">
        <f>IFERROR(('Sim_MIP_Of_(IxI)'!AJ57/'MIP(IxI)_TFEVP'!AJ57-1)*100,0)</f>
        <v>0</v>
      </c>
      <c r="AK57" s="247">
        <f>IFERROR(('Sim_MIP_Of_(IxI)'!AK57/'MIP(IxI)_TFEVP'!AK57-1)*100,0)</f>
        <v>-2.2204460492503131E-14</v>
      </c>
      <c r="AL57" s="247">
        <f>IFERROR(('Sim_MIP_Of_(IxI)'!AL57/'MIP(IxI)_TFEVP'!AL57-1)*100,0)</f>
        <v>0</v>
      </c>
      <c r="AM57" s="247">
        <f>IFERROR(('Sim_MIP_Of_(IxI)'!AM57/'MIP(IxI)_TFEVP'!AM57-1)*100,0)</f>
        <v>8.8817841970012523E-14</v>
      </c>
      <c r="AN57" s="247">
        <f>IFERROR(('Sim_MIP_Of_(IxI)'!AN57/'MIP(IxI)_TFEVP'!AN57-1)*100,0)</f>
        <v>1.5543122344752192E-13</v>
      </c>
      <c r="AO57" s="247">
        <f>IFERROR(('Sim_MIP_Of_(IxI)'!AO57/'MIP(IxI)_TFEVP'!AO57-1)*100,0)</f>
        <v>4.4408920985006262E-14</v>
      </c>
      <c r="AP57" s="247">
        <f>IFERROR(('Sim_MIP_Of_(IxI)'!AP57/'MIP(IxI)_TFEVP'!AP57-1)*100,0)</f>
        <v>6.6613381477509392E-14</v>
      </c>
      <c r="AQ57" s="247">
        <f>IFERROR(('Sim_MIP_Of_(IxI)'!AQ57/'MIP(IxI)_TFEVP'!AQ57-1)*100,0)</f>
        <v>2.6645352591003757E-13</v>
      </c>
      <c r="AR57" s="247">
        <f>IFERROR(('Sim_MIP_Of_(IxI)'!AR57/'MIP(IxI)_TFEVP'!AR57-1)*100,0)</f>
        <v>2.2204460492503131E-14</v>
      </c>
      <c r="AS57" s="247">
        <f>IFERROR(('Sim_MIP_Of_(IxI)'!AS57/'MIP(IxI)_TFEVP'!AS57-1)*100,0)</f>
        <v>2.2204460492503131E-13</v>
      </c>
      <c r="AT57" s="247">
        <f>IFERROR(('Sim_MIP_Of_(IxI)'!AT57/'MIP(IxI)_TFEVP'!AT57-1)*100,0)</f>
        <v>6.6613381477509392E-14</v>
      </c>
      <c r="AU57" s="247">
        <f>IFERROR(('Sim_MIP_Of_(IxI)'!AU57/'MIP(IxI)_TFEVP'!AU57-1)*100,0)</f>
        <v>6.6613381477509392E-14</v>
      </c>
      <c r="AV57" s="247">
        <f>IFERROR(('Sim_MIP_Of_(IxI)'!AV57/'MIP(IxI)_TFEVP'!AV57-1)*100,0)</f>
        <v>4.4408920985006262E-14</v>
      </c>
      <c r="AW57" s="247">
        <f>IFERROR(('Sim_MIP_Of_(IxI)'!AW57/'MIP(IxI)_TFEVP'!AW57-1)*100,0)</f>
        <v>-1.3322676295501878E-13</v>
      </c>
      <c r="AX57" s="247">
        <f>IFERROR(('Sim_MIP_Of_(IxI)'!AX57/'MIP(IxI)_TFEVP'!AX57-1)*100,0)</f>
        <v>2.2204460492503131E-13</v>
      </c>
      <c r="AY57" s="247">
        <f>IFERROR(('Sim_MIP_Of_(IxI)'!AY57/'MIP(IxI)_TFEVP'!AY57-1)*100,0)</f>
        <v>1.7763568394002505E-13</v>
      </c>
      <c r="AZ57" s="247">
        <f>IFERROR(('Sim_MIP_Of_(IxI)'!AZ57/'MIP(IxI)_TFEVP'!AZ57-1)*100,0)</f>
        <v>1.1102230246251565E-13</v>
      </c>
      <c r="BA57" s="247">
        <f>IFERROR(('Sim_MIP_Of_(IxI)'!BA57/'MIP(IxI)_TFEVP'!BA57-1)*100,0)</f>
        <v>-3.3306690738754696E-14</v>
      </c>
      <c r="BB57" s="247">
        <f>IFERROR(('Sim_MIP_Of_(IxI)'!BB57/'MIP(IxI)_TFEVP'!BB57-1)*100,0)</f>
        <v>2.2204460492503131E-14</v>
      </c>
      <c r="BC57" s="247">
        <f>IFERROR(('Sim_MIP_Of_(IxI)'!BC57/'MIP(IxI)_TFEVP'!BC57-1)*100,0)</f>
        <v>1.3322676295501878E-13</v>
      </c>
      <c r="BD57" s="247">
        <f>IFERROR(('Sim_MIP_Of_(IxI)'!BD57/'MIP(IxI)_TFEVP'!BD57-1)*100,0)</f>
        <v>6.6613381477509392E-14</v>
      </c>
      <c r="BE57" s="247">
        <f>IFERROR(('Sim_MIP_Of_(IxI)'!BE57/'MIP(IxI)_TFEVP'!BE57-1)*100,0)</f>
        <v>1.9984014443252818E-13</v>
      </c>
      <c r="BF57" s="247">
        <f>IFERROR(('Sim_MIP_Of_(IxI)'!BF57/'MIP(IxI)_TFEVP'!BF57-1)*100,0)</f>
        <v>2.2204460492503131E-14</v>
      </c>
      <c r="BG57" s="247">
        <f>IFERROR(('Sim_MIP_Of_(IxI)'!BG57/'MIP(IxI)_TFEVP'!BG57-1)*100,0)</f>
        <v>6.6613381477509392E-14</v>
      </c>
      <c r="BH57" s="247">
        <f>IFERROR(('Sim_MIP_Of_(IxI)'!BH57/'MIP(IxI)_TFEVP'!BH57-1)*100,0)</f>
        <v>1.1102230246251565E-13</v>
      </c>
      <c r="BI57" s="247">
        <f>IFERROR(('Sim_MIP_Of_(IxI)'!BI57/'MIP(IxI)_TFEVP'!BI57-1)*100,0)</f>
        <v>-3.6637359812630166E-13</v>
      </c>
      <c r="BJ57" s="247">
        <f>IFERROR(('Sim_MIP_Of_(IxI)'!BJ57/'MIP(IxI)_TFEVP'!BJ57-1)*100,0)</f>
        <v>-4.4408920985006262E-14</v>
      </c>
      <c r="BK57" s="247">
        <f>IFERROR(('Sim_MIP_Of_(IxI)'!BK57/'MIP(IxI)_TFEVP'!BK57-1)*100,0)</f>
        <v>6.6613381477509392E-14</v>
      </c>
      <c r="BL57" s="247">
        <f>IFERROR(('Sim_MIP_Of_(IxI)'!BL57/'MIP(IxI)_TFEVP'!BL57-1)*100,0)</f>
        <v>0</v>
      </c>
      <c r="BM57" s="247">
        <f>IFERROR(('Sim_MIP_Of_(IxI)'!BM57/'MIP(IxI)_TFEVP'!BM57-1)*100,0)</f>
        <v>-2.55351295663786E-13</v>
      </c>
      <c r="BN57" s="247">
        <f>IFERROR(('Sim_MIP_Of_(IxI)'!BN57/'MIP(IxI)_TFEVP'!BN57-1)*100,0)</f>
        <v>6.6613381477509392E-14</v>
      </c>
      <c r="BO57" s="247">
        <f>IFERROR(('Sim_MIP_Of_(IxI)'!BO57/'MIP(IxI)_TFEVP'!BO57-1)*100,0)</f>
        <v>2.2204460492503131E-14</v>
      </c>
      <c r="BP57" s="247">
        <f>IFERROR(('Sim_MIP_Of_(IxI)'!BP57/'MIP(IxI)_TFEVP'!BP57-1)*100,0)</f>
        <v>4.6629367034256575E-13</v>
      </c>
      <c r="BQ57" s="247">
        <f>IFERROR(('Sim_MIP_Of_(IxI)'!BQ57/'MIP(IxI)_TFEVP'!BQ57-1)*100,0)</f>
        <v>4.4408920985006262E-14</v>
      </c>
      <c r="BR57" s="247">
        <f>IFERROR(('Sim_MIP_Of_(IxI)'!BR57/'MIP(IxI)_TFEVP'!BR57-1)*100,0)</f>
        <v>1.3322676295501878E-13</v>
      </c>
      <c r="BS57" s="247">
        <f>IFERROR(('Sim_MIP_Of_(IxI)'!BS57/'MIP(IxI)_TFEVP'!BS57-1)*100,0)</f>
        <v>-1.5543122344752192E-13</v>
      </c>
      <c r="BT57" s="247">
        <f>IFERROR(('Sim_MIP_Of_(IxI)'!BT57/'MIP(IxI)_TFEVP'!BT57-1)*100,0)</f>
        <v>5.1070259132757201E-13</v>
      </c>
      <c r="BU57" s="247">
        <f>IFERROR(('Sim_MIP_Of_(IxI)'!BU57/'MIP(IxI)_TFEVP'!BU57-1)*100,0)</f>
        <v>1.5543122344752192E-13</v>
      </c>
      <c r="BV57" s="247">
        <f>IFERROR(('Sim_MIP_Of_(IxI)'!BV57/'MIP(IxI)_TFEVP'!BV57-1)*100,0)</f>
        <v>1.7763568394002505E-13</v>
      </c>
      <c r="BW57" s="247">
        <f>IFERROR(('Sim_MIP_Of_(IxI)'!BW57/'MIP(IxI)_TFEVP'!BW57-1)*100,0)</f>
        <v>6.6613381477509392E-14</v>
      </c>
      <c r="BX57" s="247">
        <f>IFERROR(('Sim_MIP_Of_(IxI)'!BX57/'MIP(IxI)_TFEVP'!BX57-1)*100,0)</f>
        <v>-7.7715611723760958E-14</v>
      </c>
      <c r="BY57" s="247">
        <f>IFERROR(('Sim_MIP_Of_(IxI)'!BY57/'MIP(IxI)_TFEVP'!BY57-1)*100,0)</f>
        <v>2.6645352591003757E-13</v>
      </c>
      <c r="BZ57" s="247">
        <f>IFERROR(('Sim_MIP_Of_(IxI)'!BZ57/'MIP(IxI)_TFEVP'!BZ57-1)*100,0)</f>
        <v>-5.2180482157382357E-13</v>
      </c>
      <c r="CA57" s="265">
        <f>IFERROR(('Sim_MIP_Of_(IxI)'!CA57/'MIP(IxI)_TFEVP'!CA57-1)*100,0)</f>
        <v>0</v>
      </c>
      <c r="CB57" s="256">
        <f>IFERROR(('Sim_MIP_Of_(IxI)'!CB57/'MIP(IxI)_TFEVP'!CB57-1)*100,0)</f>
        <v>1.1102230246251565E-13</v>
      </c>
      <c r="CC57" s="246">
        <f>IFERROR(('Sim_MIP_Of_(IxI)'!CC57/'MIP(IxI)_TFEVP'!CC57-1)*100,0)</f>
        <v>1.5543122344752192E-13</v>
      </c>
      <c r="CD57" s="247">
        <f>IFERROR(('Sim_MIP_Of_(IxI)'!CD57/'MIP(IxI)_TFEVP'!CD57-1)*100,0)</f>
        <v>0</v>
      </c>
      <c r="CE57" s="247">
        <f>IFERROR(('Sim_MIP_Of_(IxI)'!CE57/'MIP(IxI)_TFEVP'!CE57-1)*100,0)</f>
        <v>0</v>
      </c>
      <c r="CF57" s="247">
        <f>IFERROR(('Sim_MIP_Of_(IxI)'!CF57/'MIP(IxI)_TFEVP'!CF57-1)*100,0)</f>
        <v>5.773159728050814E-13</v>
      </c>
      <c r="CG57" s="247">
        <f>IFERROR(('Sim_MIP_Of_(IxI)'!CG57/'MIP(IxI)_TFEVP'!CG57-1)*100,0)</f>
        <v>1.3322676295501878E-13</v>
      </c>
      <c r="CH57" s="248">
        <f>IFERROR(('Sim_MIP_Of_(IxI)'!CH57/'MIP(IxI)_TFEVP'!CH57-1)*100,0)</f>
        <v>8.8817841970012523E-14</v>
      </c>
      <c r="CI57" s="279">
        <f>IFERROR(('Sim_MIP_Of_(IxI)'!CI57/'MIP(IxI)_TFEVP'!CI57-1)*100,0)</f>
        <v>1.1102230246251565E-13</v>
      </c>
    </row>
    <row r="58" spans="1:87" ht="19.5" x14ac:dyDescent="0.25">
      <c r="A58" s="30"/>
      <c r="B58" s="42" t="s">
        <v>49</v>
      </c>
      <c r="C58" s="43" t="s">
        <v>160</v>
      </c>
      <c r="D58" s="246">
        <f>IFERROR(('Sim_MIP_Of_(IxI)'!D58/'MIP(IxI)_TFEVP'!D58-1)*100,0)</f>
        <v>1.3322676295501878E-13</v>
      </c>
      <c r="E58" s="247">
        <f>IFERROR(('Sim_MIP_Of_(IxI)'!E58/'MIP(IxI)_TFEVP'!E58-1)*100,0)</f>
        <v>8.8817841970012523E-14</v>
      </c>
      <c r="F58" s="247">
        <f>IFERROR(('Sim_MIP_Of_(IxI)'!F58/'MIP(IxI)_TFEVP'!F58-1)*100,0)</f>
        <v>5.1070259132757201E-13</v>
      </c>
      <c r="G58" s="247">
        <f>IFERROR(('Sim_MIP_Of_(IxI)'!G58/'MIP(IxI)_TFEVP'!G58-1)*100,0)</f>
        <v>3.3306690738754696E-13</v>
      </c>
      <c r="H58" s="247">
        <f>IFERROR(('Sim_MIP_Of_(IxI)'!H58/'MIP(IxI)_TFEVP'!H58-1)*100,0)</f>
        <v>1.9984014443252818E-13</v>
      </c>
      <c r="I58" s="247">
        <f>IFERROR(('Sim_MIP_Of_(IxI)'!I58/'MIP(IxI)_TFEVP'!I58-1)*100,0)</f>
        <v>1.3322676295501878E-13</v>
      </c>
      <c r="J58" s="247">
        <f>IFERROR(('Sim_MIP_Of_(IxI)'!J58/'MIP(IxI)_TFEVP'!J58-1)*100,0)</f>
        <v>7.5495165674510645E-13</v>
      </c>
      <c r="K58" s="247">
        <f>IFERROR(('Sim_MIP_Of_(IxI)'!K58/'MIP(IxI)_TFEVP'!K58-1)*100,0)</f>
        <v>1.1102230246251565E-13</v>
      </c>
      <c r="L58" s="247">
        <f>IFERROR(('Sim_MIP_Of_(IxI)'!L58/'MIP(IxI)_TFEVP'!L58-1)*100,0)</f>
        <v>4.4408920985006262E-14</v>
      </c>
      <c r="M58" s="247">
        <f>IFERROR(('Sim_MIP_Of_(IxI)'!M58/'MIP(IxI)_TFEVP'!M58-1)*100,0)</f>
        <v>1.7763568394002505E-13</v>
      </c>
      <c r="N58" s="247">
        <f>IFERROR(('Sim_MIP_Of_(IxI)'!N58/'MIP(IxI)_TFEVP'!N58-1)*100,0)</f>
        <v>7.7715611723760958E-13</v>
      </c>
      <c r="O58" s="247">
        <f>IFERROR(('Sim_MIP_Of_(IxI)'!O58/'MIP(IxI)_TFEVP'!O58-1)*100,0)</f>
        <v>2.6645352591003757E-13</v>
      </c>
      <c r="P58" s="247">
        <f>IFERROR(('Sim_MIP_Of_(IxI)'!P58/'MIP(IxI)_TFEVP'!P58-1)*100,0)</f>
        <v>5.5511151231257827E-13</v>
      </c>
      <c r="Q58" s="247">
        <f>IFERROR(('Sim_MIP_Of_(IxI)'!Q58/'MIP(IxI)_TFEVP'!Q58-1)*100,0)</f>
        <v>3.9968028886505635E-13</v>
      </c>
      <c r="R58" s="247">
        <f>IFERROR(('Sim_MIP_Of_(IxI)'!R58/'MIP(IxI)_TFEVP'!R58-1)*100,0)</f>
        <v>5.1070259132757201E-13</v>
      </c>
      <c r="S58" s="247">
        <f>IFERROR(('Sim_MIP_Of_(IxI)'!S58/'MIP(IxI)_TFEVP'!S58-1)*100,0)</f>
        <v>3.9968028886505635E-13</v>
      </c>
      <c r="T58" s="247">
        <f>IFERROR(('Sim_MIP_Of_(IxI)'!T58/'MIP(IxI)_TFEVP'!T58-1)*100,0)</f>
        <v>1.1102230246251565E-13</v>
      </c>
      <c r="U58" s="247">
        <f>IFERROR(('Sim_MIP_Of_(IxI)'!U58/'MIP(IxI)_TFEVP'!U58-1)*100,0)</f>
        <v>3.1086244689504383E-13</v>
      </c>
      <c r="V58" s="247">
        <f>IFERROR(('Sim_MIP_Of_(IxI)'!V58/'MIP(IxI)_TFEVP'!V58-1)*100,0)</f>
        <v>1.3322676295501878E-13</v>
      </c>
      <c r="W58" s="247">
        <f>IFERROR(('Sim_MIP_Of_(IxI)'!W58/'MIP(IxI)_TFEVP'!W58-1)*100,0)</f>
        <v>2.886579864025407E-13</v>
      </c>
      <c r="X58" s="247">
        <f>IFERROR(('Sim_MIP_Of_(IxI)'!X58/'MIP(IxI)_TFEVP'!X58-1)*100,0)</f>
        <v>1.7763568394002505E-13</v>
      </c>
      <c r="Y58" s="247">
        <f>IFERROR(('Sim_MIP_Of_(IxI)'!Y58/'MIP(IxI)_TFEVP'!Y58-1)*100,0)</f>
        <v>1.7763568394002505E-13</v>
      </c>
      <c r="Z58" s="247">
        <f>IFERROR(('Sim_MIP_Of_(IxI)'!Z58/'MIP(IxI)_TFEVP'!Z58-1)*100,0)</f>
        <v>1.3322676295501878E-13</v>
      </c>
      <c r="AA58" s="247">
        <f>IFERROR(('Sim_MIP_Of_(IxI)'!AA58/'MIP(IxI)_TFEVP'!AA58-1)*100,0)</f>
        <v>1.7763568394002505E-13</v>
      </c>
      <c r="AB58" s="247">
        <f>IFERROR(('Sim_MIP_Of_(IxI)'!AB58/'MIP(IxI)_TFEVP'!AB58-1)*100,0)</f>
        <v>3.9968028886505635E-13</v>
      </c>
      <c r="AC58" s="247">
        <f>IFERROR(('Sim_MIP_Of_(IxI)'!AC58/'MIP(IxI)_TFEVP'!AC58-1)*100,0)</f>
        <v>3.1086244689504383E-13</v>
      </c>
      <c r="AD58" s="247">
        <f>IFERROR(('Sim_MIP_Of_(IxI)'!AD58/'MIP(IxI)_TFEVP'!AD58-1)*100,0)</f>
        <v>5.5511151231257827E-13</v>
      </c>
      <c r="AE58" s="247">
        <f>IFERROR(('Sim_MIP_Of_(IxI)'!AE58/'MIP(IxI)_TFEVP'!AE58-1)*100,0)</f>
        <v>0</v>
      </c>
      <c r="AF58" s="247">
        <f>IFERROR(('Sim_MIP_Of_(IxI)'!AF58/'MIP(IxI)_TFEVP'!AF58-1)*100,0)</f>
        <v>2.2204460492503131E-13</v>
      </c>
      <c r="AG58" s="247">
        <f>IFERROR(('Sim_MIP_Of_(IxI)'!AG58/'MIP(IxI)_TFEVP'!AG58-1)*100,0)</f>
        <v>2.4424906541753444E-13</v>
      </c>
      <c r="AH58" s="247">
        <f>IFERROR(('Sim_MIP_Of_(IxI)'!AH58/'MIP(IxI)_TFEVP'!AH58-1)*100,0)</f>
        <v>1.9984014443252818E-13</v>
      </c>
      <c r="AI58" s="247">
        <f>IFERROR(('Sim_MIP_Of_(IxI)'!AI58/'MIP(IxI)_TFEVP'!AI58-1)*100,0)</f>
        <v>8.8817841970012523E-14</v>
      </c>
      <c r="AJ58" s="247">
        <f>IFERROR(('Sim_MIP_Of_(IxI)'!AJ58/'MIP(IxI)_TFEVP'!AJ58-1)*100,0)</f>
        <v>0</v>
      </c>
      <c r="AK58" s="247">
        <f>IFERROR(('Sim_MIP_Of_(IxI)'!AK58/'MIP(IxI)_TFEVP'!AK58-1)*100,0)</f>
        <v>6.6613381477509392E-14</v>
      </c>
      <c r="AL58" s="247">
        <f>IFERROR(('Sim_MIP_Of_(IxI)'!AL58/'MIP(IxI)_TFEVP'!AL58-1)*100,0)</f>
        <v>3.9968028886505635E-13</v>
      </c>
      <c r="AM58" s="247">
        <f>IFERROR(('Sim_MIP_Of_(IxI)'!AM58/'MIP(IxI)_TFEVP'!AM58-1)*100,0)</f>
        <v>3.5527136788005009E-13</v>
      </c>
      <c r="AN58" s="247">
        <f>IFERROR(('Sim_MIP_Of_(IxI)'!AN58/'MIP(IxI)_TFEVP'!AN58-1)*100,0)</f>
        <v>1.3322676295501878E-13</v>
      </c>
      <c r="AO58" s="247">
        <f>IFERROR(('Sim_MIP_Of_(IxI)'!AO58/'MIP(IxI)_TFEVP'!AO58-1)*100,0)</f>
        <v>5.1070259132757201E-13</v>
      </c>
      <c r="AP58" s="247">
        <f>IFERROR(('Sim_MIP_Of_(IxI)'!AP58/'MIP(IxI)_TFEVP'!AP58-1)*100,0)</f>
        <v>3.7747582837255322E-13</v>
      </c>
      <c r="AQ58" s="247">
        <f>IFERROR(('Sim_MIP_Of_(IxI)'!AQ58/'MIP(IxI)_TFEVP'!AQ58-1)*100,0)</f>
        <v>8.8817841970012523E-14</v>
      </c>
      <c r="AR58" s="247">
        <f>IFERROR(('Sim_MIP_Of_(IxI)'!AR58/'MIP(IxI)_TFEVP'!AR58-1)*100,0)</f>
        <v>2.6645352591003757E-13</v>
      </c>
      <c r="AS58" s="247">
        <f>IFERROR(('Sim_MIP_Of_(IxI)'!AS58/'MIP(IxI)_TFEVP'!AS58-1)*100,0)</f>
        <v>2.4424906541753444E-13</v>
      </c>
      <c r="AT58" s="247">
        <f>IFERROR(('Sim_MIP_Of_(IxI)'!AT58/'MIP(IxI)_TFEVP'!AT58-1)*100,0)</f>
        <v>4.4408920985006262E-14</v>
      </c>
      <c r="AU58" s="247">
        <f>IFERROR(('Sim_MIP_Of_(IxI)'!AU58/'MIP(IxI)_TFEVP'!AU58-1)*100,0)</f>
        <v>1.1102230246251565E-13</v>
      </c>
      <c r="AV58" s="247">
        <f>IFERROR(('Sim_MIP_Of_(IxI)'!AV58/'MIP(IxI)_TFEVP'!AV58-1)*100,0)</f>
        <v>8.8817841970012523E-14</v>
      </c>
      <c r="AW58" s="247">
        <f>IFERROR(('Sim_MIP_Of_(IxI)'!AW58/'MIP(IxI)_TFEVP'!AW58-1)*100,0)</f>
        <v>5.1070259132757201E-13</v>
      </c>
      <c r="AX58" s="247">
        <f>IFERROR(('Sim_MIP_Of_(IxI)'!AX58/'MIP(IxI)_TFEVP'!AX58-1)*100,0)</f>
        <v>4.2188474935755949E-13</v>
      </c>
      <c r="AY58" s="247">
        <f>IFERROR(('Sim_MIP_Of_(IxI)'!AY58/'MIP(IxI)_TFEVP'!AY58-1)*100,0)</f>
        <v>2.4424906541753444E-13</v>
      </c>
      <c r="AZ58" s="247">
        <f>IFERROR(('Sim_MIP_Of_(IxI)'!AZ58/'MIP(IxI)_TFEVP'!AZ58-1)*100,0)</f>
        <v>3.5527136788005009E-13</v>
      </c>
      <c r="BA58" s="247">
        <f>IFERROR(('Sim_MIP_Of_(IxI)'!BA58/'MIP(IxI)_TFEVP'!BA58-1)*100,0)</f>
        <v>3.9968028886505635E-13</v>
      </c>
      <c r="BB58" s="247">
        <f>IFERROR(('Sim_MIP_Of_(IxI)'!BB58/'MIP(IxI)_TFEVP'!BB58-1)*100,0)</f>
        <v>5.5511151231257827E-13</v>
      </c>
      <c r="BC58" s="247">
        <f>IFERROR(('Sim_MIP_Of_(IxI)'!BC58/'MIP(IxI)_TFEVP'!BC58-1)*100,0)</f>
        <v>2.2204460492503131E-13</v>
      </c>
      <c r="BD58" s="247">
        <f>IFERROR(('Sim_MIP_Of_(IxI)'!BD58/'MIP(IxI)_TFEVP'!BD58-1)*100,0)</f>
        <v>5.3290705182007514E-13</v>
      </c>
      <c r="BE58" s="247">
        <f>IFERROR(('Sim_MIP_Of_(IxI)'!BE58/'MIP(IxI)_TFEVP'!BE58-1)*100,0)</f>
        <v>3.1086244689504383E-13</v>
      </c>
      <c r="BF58" s="247">
        <f>IFERROR(('Sim_MIP_Of_(IxI)'!BF58/'MIP(IxI)_TFEVP'!BF58-1)*100,0)</f>
        <v>3.9968028886505635E-13</v>
      </c>
      <c r="BG58" s="247">
        <f>IFERROR(('Sim_MIP_Of_(IxI)'!BG58/'MIP(IxI)_TFEVP'!BG58-1)*100,0)</f>
        <v>7.5495165674510645E-13</v>
      </c>
      <c r="BH58" s="247">
        <f>IFERROR(('Sim_MIP_Of_(IxI)'!BH58/'MIP(IxI)_TFEVP'!BH58-1)*100,0)</f>
        <v>6.6613381477509392E-14</v>
      </c>
      <c r="BI58" s="247">
        <f>IFERROR(('Sim_MIP_Of_(IxI)'!BI58/'MIP(IxI)_TFEVP'!BI58-1)*100,0)</f>
        <v>2.2204460492503131E-14</v>
      </c>
      <c r="BJ58" s="247">
        <f>IFERROR(('Sim_MIP_Of_(IxI)'!BJ58/'MIP(IxI)_TFEVP'!BJ58-1)*100,0)</f>
        <v>4.6629367034256575E-13</v>
      </c>
      <c r="BK58" s="247">
        <f>IFERROR(('Sim_MIP_Of_(IxI)'!BK58/'MIP(IxI)_TFEVP'!BK58-1)*100,0)</f>
        <v>1.7763568394002505E-13</v>
      </c>
      <c r="BL58" s="247">
        <f>IFERROR(('Sim_MIP_Of_(IxI)'!BL58/'MIP(IxI)_TFEVP'!BL58-1)*100,0)</f>
        <v>7.1054273576010019E-13</v>
      </c>
      <c r="BM58" s="247">
        <f>IFERROR(('Sim_MIP_Of_(IxI)'!BM58/'MIP(IxI)_TFEVP'!BM58-1)*100,0)</f>
        <v>2.6645352591003757E-13</v>
      </c>
      <c r="BN58" s="247">
        <f>IFERROR(('Sim_MIP_Of_(IxI)'!BN58/'MIP(IxI)_TFEVP'!BN58-1)*100,0)</f>
        <v>3.5527136788005009E-13</v>
      </c>
      <c r="BO58" s="247">
        <f>IFERROR(('Sim_MIP_Of_(IxI)'!BO58/'MIP(IxI)_TFEVP'!BO58-1)*100,0)</f>
        <v>1.5543122344752192E-13</v>
      </c>
      <c r="BP58" s="247">
        <f>IFERROR(('Sim_MIP_Of_(IxI)'!BP58/'MIP(IxI)_TFEVP'!BP58-1)*100,0)</f>
        <v>-1.9984014443252818E-13</v>
      </c>
      <c r="BQ58" s="247">
        <f>IFERROR(('Sim_MIP_Of_(IxI)'!BQ58/'MIP(IxI)_TFEVP'!BQ58-1)*100,0)</f>
        <v>5.3290705182007514E-13</v>
      </c>
      <c r="BR58" s="247">
        <f>IFERROR(('Sim_MIP_Of_(IxI)'!BR58/'MIP(IxI)_TFEVP'!BR58-1)*100,0)</f>
        <v>1.1102230246251565E-13</v>
      </c>
      <c r="BS58" s="247">
        <f>IFERROR(('Sim_MIP_Of_(IxI)'!BS58/'MIP(IxI)_TFEVP'!BS58-1)*100,0)</f>
        <v>4.8849813083506888E-13</v>
      </c>
      <c r="BT58" s="247">
        <f>IFERROR(('Sim_MIP_Of_(IxI)'!BT58/'MIP(IxI)_TFEVP'!BT58-1)*100,0)</f>
        <v>2.2204460492503131E-13</v>
      </c>
      <c r="BU58" s="247">
        <f>IFERROR(('Sim_MIP_Of_(IxI)'!BU58/'MIP(IxI)_TFEVP'!BU58-1)*100,0)</f>
        <v>1.7763568394002505E-13</v>
      </c>
      <c r="BV58" s="247">
        <f>IFERROR(('Sim_MIP_Of_(IxI)'!BV58/'MIP(IxI)_TFEVP'!BV58-1)*100,0)</f>
        <v>1.3322676295501878E-13</v>
      </c>
      <c r="BW58" s="247">
        <f>IFERROR(('Sim_MIP_Of_(IxI)'!BW58/'MIP(IxI)_TFEVP'!BW58-1)*100,0)</f>
        <v>1.7763568394002505E-13</v>
      </c>
      <c r="BX58" s="247">
        <f>IFERROR(('Sim_MIP_Of_(IxI)'!BX58/'MIP(IxI)_TFEVP'!BX58-1)*100,0)</f>
        <v>1.3322676295501878E-13</v>
      </c>
      <c r="BY58" s="247">
        <f>IFERROR(('Sim_MIP_Of_(IxI)'!BY58/'MIP(IxI)_TFEVP'!BY58-1)*100,0)</f>
        <v>3.7747582837255322E-13</v>
      </c>
      <c r="BZ58" s="247">
        <f>IFERROR(('Sim_MIP_Of_(IxI)'!BZ58/'MIP(IxI)_TFEVP'!BZ58-1)*100,0)</f>
        <v>4.8849813083506888E-13</v>
      </c>
      <c r="CA58" s="265">
        <f>IFERROR(('Sim_MIP_Of_(IxI)'!CA58/'MIP(IxI)_TFEVP'!CA58-1)*100,0)</f>
        <v>0</v>
      </c>
      <c r="CB58" s="256">
        <f>IFERROR(('Sim_MIP_Of_(IxI)'!CB58/'MIP(IxI)_TFEVP'!CB58-1)*100,0)</f>
        <v>2.2204460492503131E-13</v>
      </c>
      <c r="CC58" s="246">
        <f>IFERROR(('Sim_MIP_Of_(IxI)'!CC58/'MIP(IxI)_TFEVP'!CC58-1)*100,0)</f>
        <v>2.886579864025407E-13</v>
      </c>
      <c r="CD58" s="247">
        <f>IFERROR(('Sim_MIP_Of_(IxI)'!CD58/'MIP(IxI)_TFEVP'!CD58-1)*100,0)</f>
        <v>0</v>
      </c>
      <c r="CE58" s="247">
        <f>IFERROR(('Sim_MIP_Of_(IxI)'!CE58/'MIP(IxI)_TFEVP'!CE58-1)*100,0)</f>
        <v>0</v>
      </c>
      <c r="CF58" s="247">
        <f>IFERROR(('Sim_MIP_Of_(IxI)'!CF58/'MIP(IxI)_TFEVP'!CF58-1)*100,0)</f>
        <v>3.1086244689504383E-13</v>
      </c>
      <c r="CG58" s="247">
        <f>IFERROR(('Sim_MIP_Of_(IxI)'!CG58/'MIP(IxI)_TFEVP'!CG58-1)*100,0)</f>
        <v>5.3290705182007514E-13</v>
      </c>
      <c r="CH58" s="248">
        <f>IFERROR(('Sim_MIP_Of_(IxI)'!CH58/'MIP(IxI)_TFEVP'!CH58-1)*100,0)</f>
        <v>2.886579864025407E-13</v>
      </c>
      <c r="CI58" s="279">
        <f>IFERROR(('Sim_MIP_Of_(IxI)'!CI58/'MIP(IxI)_TFEVP'!CI58-1)*100,0)</f>
        <v>2.6645352591003757E-13</v>
      </c>
    </row>
    <row r="59" spans="1:87" ht="19.5" x14ac:dyDescent="0.25">
      <c r="A59" s="30"/>
      <c r="B59" s="42" t="s">
        <v>50</v>
      </c>
      <c r="C59" s="43" t="s">
        <v>161</v>
      </c>
      <c r="D59" s="246">
        <f>IFERROR(('Sim_MIP_Of_(IxI)'!D59/'MIP(IxI)_TFEVP'!D59-1)*100,0)</f>
        <v>-1.8873791418627661E-13</v>
      </c>
      <c r="E59" s="247">
        <f>IFERROR(('Sim_MIP_Of_(IxI)'!E59/'MIP(IxI)_TFEVP'!E59-1)*100,0)</f>
        <v>-1.4432899320127035E-13</v>
      </c>
      <c r="F59" s="247">
        <f>IFERROR(('Sim_MIP_Of_(IxI)'!F59/'MIP(IxI)_TFEVP'!F59-1)*100,0)</f>
        <v>-8.8817841970012523E-14</v>
      </c>
      <c r="G59" s="247">
        <f>IFERROR(('Sim_MIP_Of_(IxI)'!G59/'MIP(IxI)_TFEVP'!G59-1)*100,0)</f>
        <v>-4.4408920985006262E-14</v>
      </c>
      <c r="H59" s="247">
        <f>IFERROR(('Sim_MIP_Of_(IxI)'!H59/'MIP(IxI)_TFEVP'!H59-1)*100,0)</f>
        <v>-1.9984014443252818E-13</v>
      </c>
      <c r="I59" s="247">
        <f>IFERROR(('Sim_MIP_Of_(IxI)'!I59/'MIP(IxI)_TFEVP'!I59-1)*100,0)</f>
        <v>-4.4408920985006262E-13</v>
      </c>
      <c r="J59" s="247">
        <f>IFERROR(('Sim_MIP_Of_(IxI)'!J59/'MIP(IxI)_TFEVP'!J59-1)*100,0)</f>
        <v>-5.6621374255882984E-13</v>
      </c>
      <c r="K59" s="247">
        <f>IFERROR(('Sim_MIP_Of_(IxI)'!K59/'MIP(IxI)_TFEVP'!K59-1)*100,0)</f>
        <v>6.6613381477509392E-14</v>
      </c>
      <c r="L59" s="247">
        <f>IFERROR(('Sim_MIP_Of_(IxI)'!L59/'MIP(IxI)_TFEVP'!L59-1)*100,0)</f>
        <v>0</v>
      </c>
      <c r="M59" s="247">
        <f>IFERROR(('Sim_MIP_Of_(IxI)'!M59/'MIP(IxI)_TFEVP'!M59-1)*100,0)</f>
        <v>-1.4432899320127035E-13</v>
      </c>
      <c r="N59" s="247">
        <f>IFERROR(('Sim_MIP_Of_(IxI)'!N59/'MIP(IxI)_TFEVP'!N59-1)*100,0)</f>
        <v>-5.5511151231257827E-14</v>
      </c>
      <c r="O59" s="247">
        <f>IFERROR(('Sim_MIP_Of_(IxI)'!O59/'MIP(IxI)_TFEVP'!O59-1)*100,0)</f>
        <v>-1.6653345369377348E-13</v>
      </c>
      <c r="P59" s="247">
        <f>IFERROR(('Sim_MIP_Of_(IxI)'!P59/'MIP(IxI)_TFEVP'!P59-1)*100,0)</f>
        <v>-2.886579864025407E-13</v>
      </c>
      <c r="Q59" s="247">
        <f>IFERROR(('Sim_MIP_Of_(IxI)'!Q59/'MIP(IxI)_TFEVP'!Q59-1)*100,0)</f>
        <v>-1.2212453270876722E-13</v>
      </c>
      <c r="R59" s="247">
        <f>IFERROR(('Sim_MIP_Of_(IxI)'!R59/'MIP(IxI)_TFEVP'!R59-1)*100,0)</f>
        <v>-2.3314683517128287E-13</v>
      </c>
      <c r="S59" s="247">
        <f>IFERROR(('Sim_MIP_Of_(IxI)'!S59/'MIP(IxI)_TFEVP'!S59-1)*100,0)</f>
        <v>-9.9920072216264089E-14</v>
      </c>
      <c r="T59" s="247">
        <f>IFERROR(('Sim_MIP_Of_(IxI)'!T59/'MIP(IxI)_TFEVP'!T59-1)*100,0)</f>
        <v>-4.9960036108132044E-13</v>
      </c>
      <c r="U59" s="247">
        <f>IFERROR(('Sim_MIP_Of_(IxI)'!U59/'MIP(IxI)_TFEVP'!U59-1)*100,0)</f>
        <v>-2.2204460492503131E-13</v>
      </c>
      <c r="V59" s="247">
        <f>IFERROR(('Sim_MIP_Of_(IxI)'!V59/'MIP(IxI)_TFEVP'!V59-1)*100,0)</f>
        <v>-2.55351295663786E-13</v>
      </c>
      <c r="W59" s="247">
        <f>IFERROR(('Sim_MIP_Of_(IxI)'!W59/'MIP(IxI)_TFEVP'!W59-1)*100,0)</f>
        <v>-1.5543122344752192E-13</v>
      </c>
      <c r="X59" s="247">
        <f>IFERROR(('Sim_MIP_Of_(IxI)'!X59/'MIP(IxI)_TFEVP'!X59-1)*100,0)</f>
        <v>-1.2212453270876722E-13</v>
      </c>
      <c r="Y59" s="247">
        <f>IFERROR(('Sim_MIP_Of_(IxI)'!Y59/'MIP(IxI)_TFEVP'!Y59-1)*100,0)</f>
        <v>4.4408920985006262E-14</v>
      </c>
      <c r="Z59" s="247">
        <f>IFERROR(('Sim_MIP_Of_(IxI)'!Z59/'MIP(IxI)_TFEVP'!Z59-1)*100,0)</f>
        <v>8.8817841970012523E-14</v>
      </c>
      <c r="AA59" s="247">
        <f>IFERROR(('Sim_MIP_Of_(IxI)'!AA59/'MIP(IxI)_TFEVP'!AA59-1)*100,0)</f>
        <v>4.4408920985006262E-14</v>
      </c>
      <c r="AB59" s="247">
        <f>IFERROR(('Sim_MIP_Of_(IxI)'!AB59/'MIP(IxI)_TFEVP'!AB59-1)*100,0)</f>
        <v>2.2204460492503131E-14</v>
      </c>
      <c r="AC59" s="247">
        <f>IFERROR(('Sim_MIP_Of_(IxI)'!AC59/'MIP(IxI)_TFEVP'!AC59-1)*100,0)</f>
        <v>2.6645352591003757E-13</v>
      </c>
      <c r="AD59" s="247">
        <f>IFERROR(('Sim_MIP_Of_(IxI)'!AD59/'MIP(IxI)_TFEVP'!AD59-1)*100,0)</f>
        <v>6.6613381477509392E-14</v>
      </c>
      <c r="AE59" s="247">
        <f>IFERROR(('Sim_MIP_Of_(IxI)'!AE59/'MIP(IxI)_TFEVP'!AE59-1)*100,0)</f>
        <v>-7.7715611723760958E-14</v>
      </c>
      <c r="AF59" s="247">
        <f>IFERROR(('Sim_MIP_Of_(IxI)'!AF59/'MIP(IxI)_TFEVP'!AF59-1)*100,0)</f>
        <v>-1.2212453270876722E-13</v>
      </c>
      <c r="AG59" s="247">
        <f>IFERROR(('Sim_MIP_Of_(IxI)'!AG59/'MIP(IxI)_TFEVP'!AG59-1)*100,0)</f>
        <v>-3.3306690738754696E-14</v>
      </c>
      <c r="AH59" s="247">
        <f>IFERROR(('Sim_MIP_Of_(IxI)'!AH59/'MIP(IxI)_TFEVP'!AH59-1)*100,0)</f>
        <v>2.2204460492503131E-14</v>
      </c>
      <c r="AI59" s="247">
        <f>IFERROR(('Sim_MIP_Of_(IxI)'!AI59/'MIP(IxI)_TFEVP'!AI59-1)*100,0)</f>
        <v>-2.55351295663786E-13</v>
      </c>
      <c r="AJ59" s="247">
        <f>IFERROR(('Sim_MIP_Of_(IxI)'!AJ59/'MIP(IxI)_TFEVP'!AJ59-1)*100,0)</f>
        <v>0</v>
      </c>
      <c r="AK59" s="247">
        <f>IFERROR(('Sim_MIP_Of_(IxI)'!AK59/'MIP(IxI)_TFEVP'!AK59-1)*100,0)</f>
        <v>-3.3306690738754696E-14</v>
      </c>
      <c r="AL59" s="247">
        <f>IFERROR(('Sim_MIP_Of_(IxI)'!AL59/'MIP(IxI)_TFEVP'!AL59-1)*100,0)</f>
        <v>-1.3322676295501878E-13</v>
      </c>
      <c r="AM59" s="247">
        <f>IFERROR(('Sim_MIP_Of_(IxI)'!AM59/'MIP(IxI)_TFEVP'!AM59-1)*100,0)</f>
        <v>-1.5543122344752192E-13</v>
      </c>
      <c r="AN59" s="247">
        <f>IFERROR(('Sim_MIP_Of_(IxI)'!AN59/'MIP(IxI)_TFEVP'!AN59-1)*100,0)</f>
        <v>-1.6653345369377348E-13</v>
      </c>
      <c r="AO59" s="247">
        <f>IFERROR(('Sim_MIP_Of_(IxI)'!AO59/'MIP(IxI)_TFEVP'!AO59-1)*100,0)</f>
        <v>0</v>
      </c>
      <c r="AP59" s="247">
        <f>IFERROR(('Sim_MIP_Of_(IxI)'!AP59/'MIP(IxI)_TFEVP'!AP59-1)*100,0)</f>
        <v>-2.1094237467877974E-13</v>
      </c>
      <c r="AQ59" s="247">
        <f>IFERROR(('Sim_MIP_Of_(IxI)'!AQ59/'MIP(IxI)_TFEVP'!AQ59-1)*100,0)</f>
        <v>-2.1094237467877974E-13</v>
      </c>
      <c r="AR59" s="247">
        <f>IFERROR(('Sim_MIP_Of_(IxI)'!AR59/'MIP(IxI)_TFEVP'!AR59-1)*100,0)</f>
        <v>-3.6637359812630166E-13</v>
      </c>
      <c r="AS59" s="247">
        <f>IFERROR(('Sim_MIP_Of_(IxI)'!AS59/'MIP(IxI)_TFEVP'!AS59-1)*100,0)</f>
        <v>-7.7715611723760958E-14</v>
      </c>
      <c r="AT59" s="247">
        <f>IFERROR(('Sim_MIP_Of_(IxI)'!AT59/'MIP(IxI)_TFEVP'!AT59-1)*100,0)</f>
        <v>3.3306690738754696E-13</v>
      </c>
      <c r="AU59" s="247">
        <f>IFERROR(('Sim_MIP_Of_(IxI)'!AU59/'MIP(IxI)_TFEVP'!AU59-1)*100,0)</f>
        <v>-1.3322676295501878E-13</v>
      </c>
      <c r="AV59" s="247">
        <f>IFERROR(('Sim_MIP_Of_(IxI)'!AV59/'MIP(IxI)_TFEVP'!AV59-1)*100,0)</f>
        <v>-9.9920072216264089E-14</v>
      </c>
      <c r="AW59" s="247">
        <f>IFERROR(('Sim_MIP_Of_(IxI)'!AW59/'MIP(IxI)_TFEVP'!AW59-1)*100,0)</f>
        <v>-3.1086244689504383E-13</v>
      </c>
      <c r="AX59" s="247">
        <f>IFERROR(('Sim_MIP_Of_(IxI)'!AX59/'MIP(IxI)_TFEVP'!AX59-1)*100,0)</f>
        <v>-1.8873791418627661E-13</v>
      </c>
      <c r="AY59" s="247">
        <f>IFERROR(('Sim_MIP_Of_(IxI)'!AY59/'MIP(IxI)_TFEVP'!AY59-1)*100,0)</f>
        <v>-1.6653345369377348E-13</v>
      </c>
      <c r="AZ59" s="247">
        <f>IFERROR(('Sim_MIP_Of_(IxI)'!AZ59/'MIP(IxI)_TFEVP'!AZ59-1)*100,0)</f>
        <v>-2.6645352591003757E-13</v>
      </c>
      <c r="BA59" s="247">
        <f>IFERROR(('Sim_MIP_Of_(IxI)'!BA59/'MIP(IxI)_TFEVP'!BA59-1)*100,0)</f>
        <v>-1.8873791418627661E-13</v>
      </c>
      <c r="BB59" s="247">
        <f>IFERROR(('Sim_MIP_Of_(IxI)'!BB59/'MIP(IxI)_TFEVP'!BB59-1)*100,0)</f>
        <v>-3.4416913763379853E-13</v>
      </c>
      <c r="BC59" s="247">
        <f>IFERROR(('Sim_MIP_Of_(IxI)'!BC59/'MIP(IxI)_TFEVP'!BC59-1)*100,0)</f>
        <v>1.7763568394002505E-13</v>
      </c>
      <c r="BD59" s="247">
        <f>IFERROR(('Sim_MIP_Of_(IxI)'!BD59/'MIP(IxI)_TFEVP'!BD59-1)*100,0)</f>
        <v>-1.4432899320127035E-13</v>
      </c>
      <c r="BE59" s="247">
        <f>IFERROR(('Sim_MIP_Of_(IxI)'!BE59/'MIP(IxI)_TFEVP'!BE59-1)*100,0)</f>
        <v>6.6613381477509392E-14</v>
      </c>
      <c r="BF59" s="247">
        <f>IFERROR(('Sim_MIP_Of_(IxI)'!BF59/'MIP(IxI)_TFEVP'!BF59-1)*100,0)</f>
        <v>-1.1102230246251565E-13</v>
      </c>
      <c r="BG59" s="247">
        <f>IFERROR(('Sim_MIP_Of_(IxI)'!BG59/'MIP(IxI)_TFEVP'!BG59-1)*100,0)</f>
        <v>-2.9976021664879227E-13</v>
      </c>
      <c r="BH59" s="247">
        <f>IFERROR(('Sim_MIP_Of_(IxI)'!BH59/'MIP(IxI)_TFEVP'!BH59-1)*100,0)</f>
        <v>-1.4432899320127035E-13</v>
      </c>
      <c r="BI59" s="247">
        <f>IFERROR(('Sim_MIP_Of_(IxI)'!BI59/'MIP(IxI)_TFEVP'!BI59-1)*100,0)</f>
        <v>-4.4408920985006262E-13</v>
      </c>
      <c r="BJ59" s="247">
        <f>IFERROR(('Sim_MIP_Of_(IxI)'!BJ59/'MIP(IxI)_TFEVP'!BJ59-1)*100,0)</f>
        <v>-9.9920072216264089E-14</v>
      </c>
      <c r="BK59" s="247">
        <f>IFERROR(('Sim_MIP_Of_(IxI)'!BK59/'MIP(IxI)_TFEVP'!BK59-1)*100,0)</f>
        <v>-3.5527136788005009E-13</v>
      </c>
      <c r="BL59" s="247">
        <f>IFERROR(('Sim_MIP_Of_(IxI)'!BL59/'MIP(IxI)_TFEVP'!BL59-1)*100,0)</f>
        <v>-2.4424906541753444E-13</v>
      </c>
      <c r="BM59" s="247">
        <f>IFERROR(('Sim_MIP_Of_(IxI)'!BM59/'MIP(IxI)_TFEVP'!BM59-1)*100,0)</f>
        <v>-9.9920072216264089E-14</v>
      </c>
      <c r="BN59" s="247">
        <f>IFERROR(('Sim_MIP_Of_(IxI)'!BN59/'MIP(IxI)_TFEVP'!BN59-1)*100,0)</f>
        <v>-1.7763568394002505E-13</v>
      </c>
      <c r="BO59" s="247">
        <f>IFERROR(('Sim_MIP_Of_(IxI)'!BO59/'MIP(IxI)_TFEVP'!BO59-1)*100,0)</f>
        <v>-6.6613381477509392E-14</v>
      </c>
      <c r="BP59" s="247">
        <f>IFERROR(('Sim_MIP_Of_(IxI)'!BP59/'MIP(IxI)_TFEVP'!BP59-1)*100,0)</f>
        <v>-3.3306690738754696E-14</v>
      </c>
      <c r="BQ59" s="247">
        <f>IFERROR(('Sim_MIP_Of_(IxI)'!BQ59/'MIP(IxI)_TFEVP'!BQ59-1)*100,0)</f>
        <v>-1.2212453270876722E-13</v>
      </c>
      <c r="BR59" s="247">
        <f>IFERROR(('Sim_MIP_Of_(IxI)'!BR59/'MIP(IxI)_TFEVP'!BR59-1)*100,0)</f>
        <v>-2.9976021664879227E-13</v>
      </c>
      <c r="BS59" s="247">
        <f>IFERROR(('Sim_MIP_Of_(IxI)'!BS59/'MIP(IxI)_TFEVP'!BS59-1)*100,0)</f>
        <v>-1.3322676295501878E-13</v>
      </c>
      <c r="BT59" s="247">
        <f>IFERROR(('Sim_MIP_Of_(IxI)'!BT59/'MIP(IxI)_TFEVP'!BT59-1)*100,0)</f>
        <v>-1.6653345369377348E-13</v>
      </c>
      <c r="BU59" s="247">
        <f>IFERROR(('Sim_MIP_Of_(IxI)'!BU59/'MIP(IxI)_TFEVP'!BU59-1)*100,0)</f>
        <v>-2.2204460492503131E-14</v>
      </c>
      <c r="BV59" s="247">
        <f>IFERROR(('Sim_MIP_Of_(IxI)'!BV59/'MIP(IxI)_TFEVP'!BV59-1)*100,0)</f>
        <v>-2.1094237467877974E-13</v>
      </c>
      <c r="BW59" s="247">
        <f>IFERROR(('Sim_MIP_Of_(IxI)'!BW59/'MIP(IxI)_TFEVP'!BW59-1)*100,0)</f>
        <v>-3.6637359812630166E-13</v>
      </c>
      <c r="BX59" s="247">
        <f>IFERROR(('Sim_MIP_Of_(IxI)'!BX59/'MIP(IxI)_TFEVP'!BX59-1)*100,0)</f>
        <v>-2.6645352591003757E-13</v>
      </c>
      <c r="BY59" s="247">
        <f>IFERROR(('Sim_MIP_Of_(IxI)'!BY59/'MIP(IxI)_TFEVP'!BY59-1)*100,0)</f>
        <v>-1.3322676295501878E-13</v>
      </c>
      <c r="BZ59" s="247">
        <f>IFERROR(('Sim_MIP_Of_(IxI)'!BZ59/'MIP(IxI)_TFEVP'!BZ59-1)*100,0)</f>
        <v>-1.1102230246251565E-13</v>
      </c>
      <c r="CA59" s="265">
        <f>IFERROR(('Sim_MIP_Of_(IxI)'!CA59/'MIP(IxI)_TFEVP'!CA59-1)*100,0)</f>
        <v>0</v>
      </c>
      <c r="CB59" s="256">
        <f>IFERROR(('Sim_MIP_Of_(IxI)'!CB59/'MIP(IxI)_TFEVP'!CB59-1)*100,0)</f>
        <v>-2.886579864025407E-13</v>
      </c>
      <c r="CC59" s="246">
        <f>IFERROR(('Sim_MIP_Of_(IxI)'!CC59/'MIP(IxI)_TFEVP'!CC59-1)*100,0)</f>
        <v>-1.7763568394002505E-13</v>
      </c>
      <c r="CD59" s="247">
        <f>IFERROR(('Sim_MIP_Of_(IxI)'!CD59/'MIP(IxI)_TFEVP'!CD59-1)*100,0)</f>
        <v>0</v>
      </c>
      <c r="CE59" s="247">
        <f>IFERROR(('Sim_MIP_Of_(IxI)'!CE59/'MIP(IxI)_TFEVP'!CE59-1)*100,0)</f>
        <v>0</v>
      </c>
      <c r="CF59" s="247">
        <f>IFERROR(('Sim_MIP_Of_(IxI)'!CF59/'MIP(IxI)_TFEVP'!CF59-1)*100,0)</f>
        <v>-1.3322676295501878E-13</v>
      </c>
      <c r="CG59" s="247">
        <f>IFERROR(('Sim_MIP_Of_(IxI)'!CG59/'MIP(IxI)_TFEVP'!CG59-1)*100,0)</f>
        <v>-1.3322676295501878E-13</v>
      </c>
      <c r="CH59" s="248">
        <f>IFERROR(('Sim_MIP_Of_(IxI)'!CH59/'MIP(IxI)_TFEVP'!CH59-1)*100,0)</f>
        <v>2.6645352591003757E-13</v>
      </c>
      <c r="CI59" s="279">
        <f>IFERROR(('Sim_MIP_Of_(IxI)'!CI59/'MIP(IxI)_TFEVP'!CI59-1)*100,0)</f>
        <v>-5.5511151231257827E-14</v>
      </c>
    </row>
    <row r="60" spans="1:87" ht="19.5" x14ac:dyDescent="0.25">
      <c r="A60" s="30"/>
      <c r="B60" s="42" t="s">
        <v>51</v>
      </c>
      <c r="C60" s="43" t="s">
        <v>162</v>
      </c>
      <c r="D60" s="246">
        <f>IFERROR(('Sim_MIP_Of_(IxI)'!D60/'MIP(IxI)_TFEVP'!D60-1)*100,0)</f>
        <v>-2.886579864025407E-13</v>
      </c>
      <c r="E60" s="247">
        <f>IFERROR(('Sim_MIP_Of_(IxI)'!E60/'MIP(IxI)_TFEVP'!E60-1)*100,0)</f>
        <v>1.3322676295501878E-13</v>
      </c>
      <c r="F60" s="247">
        <f>IFERROR(('Sim_MIP_Of_(IxI)'!F60/'MIP(IxI)_TFEVP'!F60-1)*100,0)</f>
        <v>-4.2188474935755949E-13</v>
      </c>
      <c r="G60" s="247">
        <f>IFERROR(('Sim_MIP_Of_(IxI)'!G60/'MIP(IxI)_TFEVP'!G60-1)*100,0)</f>
        <v>-1.1102230246251565E-13</v>
      </c>
      <c r="H60" s="247">
        <f>IFERROR(('Sim_MIP_Of_(IxI)'!H60/'MIP(IxI)_TFEVP'!H60-1)*100,0)</f>
        <v>-2.2204460492503131E-13</v>
      </c>
      <c r="I60" s="247">
        <f>IFERROR(('Sim_MIP_Of_(IxI)'!I60/'MIP(IxI)_TFEVP'!I60-1)*100,0)</f>
        <v>6.6613381477509392E-14</v>
      </c>
      <c r="J60" s="247">
        <f>IFERROR(('Sim_MIP_Of_(IxI)'!J60/'MIP(IxI)_TFEVP'!J60-1)*100,0)</f>
        <v>-3.219646771412954E-13</v>
      </c>
      <c r="K60" s="247">
        <f>IFERROR(('Sim_MIP_Of_(IxI)'!K60/'MIP(IxI)_TFEVP'!K60-1)*100,0)</f>
        <v>2.2204460492503131E-14</v>
      </c>
      <c r="L60" s="247">
        <f>IFERROR(('Sim_MIP_Of_(IxI)'!L60/'MIP(IxI)_TFEVP'!L60-1)*100,0)</f>
        <v>-1.4432899320127035E-13</v>
      </c>
      <c r="M60" s="247">
        <f>IFERROR(('Sim_MIP_Of_(IxI)'!M60/'MIP(IxI)_TFEVP'!M60-1)*100,0)</f>
        <v>-1.1102230246251565E-14</v>
      </c>
      <c r="N60" s="247">
        <f>IFERROR(('Sim_MIP_Of_(IxI)'!N60/'MIP(IxI)_TFEVP'!N60-1)*100,0)</f>
        <v>-1.9984014443252818E-13</v>
      </c>
      <c r="O60" s="247">
        <f>IFERROR(('Sim_MIP_Of_(IxI)'!O60/'MIP(IxI)_TFEVP'!O60-1)*100,0)</f>
        <v>-3.219646771412954E-13</v>
      </c>
      <c r="P60" s="247">
        <f>IFERROR(('Sim_MIP_Of_(IxI)'!P60/'MIP(IxI)_TFEVP'!P60-1)*100,0)</f>
        <v>-2.1094237467877974E-13</v>
      </c>
      <c r="Q60" s="247">
        <f>IFERROR(('Sim_MIP_Of_(IxI)'!Q60/'MIP(IxI)_TFEVP'!Q60-1)*100,0)</f>
        <v>-2.3314683517128287E-13</v>
      </c>
      <c r="R60" s="247">
        <f>IFERROR(('Sim_MIP_Of_(IxI)'!R60/'MIP(IxI)_TFEVP'!R60-1)*100,0)</f>
        <v>-2.3314683517128287E-13</v>
      </c>
      <c r="S60" s="247">
        <f>IFERROR(('Sim_MIP_Of_(IxI)'!S60/'MIP(IxI)_TFEVP'!S60-1)*100,0)</f>
        <v>2.2204460492503131E-14</v>
      </c>
      <c r="T60" s="247">
        <f>IFERROR(('Sim_MIP_Of_(IxI)'!T60/'MIP(IxI)_TFEVP'!T60-1)*100,0)</f>
        <v>-2.7755575615628914E-13</v>
      </c>
      <c r="U60" s="247">
        <f>IFERROR(('Sim_MIP_Of_(IxI)'!U60/'MIP(IxI)_TFEVP'!U60-1)*100,0)</f>
        <v>-3.1086244689504383E-13</v>
      </c>
      <c r="V60" s="247">
        <f>IFERROR(('Sim_MIP_Of_(IxI)'!V60/'MIP(IxI)_TFEVP'!V60-1)*100,0)</f>
        <v>-5.6621374255882984E-13</v>
      </c>
      <c r="W60" s="247">
        <f>IFERROR(('Sim_MIP_Of_(IxI)'!W60/'MIP(IxI)_TFEVP'!W60-1)*100,0)</f>
        <v>-3.5527136788005009E-13</v>
      </c>
      <c r="X60" s="247">
        <f>IFERROR(('Sim_MIP_Of_(IxI)'!X60/'MIP(IxI)_TFEVP'!X60-1)*100,0)</f>
        <v>-1.9984014443252818E-13</v>
      </c>
      <c r="Y60" s="247">
        <f>IFERROR(('Sim_MIP_Of_(IxI)'!Y60/'MIP(IxI)_TFEVP'!Y60-1)*100,0)</f>
        <v>-2.9976021664879227E-13</v>
      </c>
      <c r="Z60" s="247">
        <f>IFERROR(('Sim_MIP_Of_(IxI)'!Z60/'MIP(IxI)_TFEVP'!Z60-1)*100,0)</f>
        <v>2.2204460492503131E-14</v>
      </c>
      <c r="AA60" s="247">
        <f>IFERROR(('Sim_MIP_Of_(IxI)'!AA60/'MIP(IxI)_TFEVP'!AA60-1)*100,0)</f>
        <v>6.6613381477509392E-14</v>
      </c>
      <c r="AB60" s="247">
        <f>IFERROR(('Sim_MIP_Of_(IxI)'!AB60/'MIP(IxI)_TFEVP'!AB60-1)*100,0)</f>
        <v>-3.7747582837255322E-13</v>
      </c>
      <c r="AC60" s="247">
        <f>IFERROR(('Sim_MIP_Of_(IxI)'!AC60/'MIP(IxI)_TFEVP'!AC60-1)*100,0)</f>
        <v>-1.5543122344752192E-13</v>
      </c>
      <c r="AD60" s="247">
        <f>IFERROR(('Sim_MIP_Of_(IxI)'!AD60/'MIP(IxI)_TFEVP'!AD60-1)*100,0)</f>
        <v>-5.5511151231257827E-13</v>
      </c>
      <c r="AE60" s="247">
        <f>IFERROR(('Sim_MIP_Of_(IxI)'!AE60/'MIP(IxI)_TFEVP'!AE60-1)*100,0)</f>
        <v>0</v>
      </c>
      <c r="AF60" s="247">
        <f>IFERROR(('Sim_MIP_Of_(IxI)'!AF60/'MIP(IxI)_TFEVP'!AF60-1)*100,0)</f>
        <v>-1.9984014443252818E-13</v>
      </c>
      <c r="AG60" s="247">
        <f>IFERROR(('Sim_MIP_Of_(IxI)'!AG60/'MIP(IxI)_TFEVP'!AG60-1)*100,0)</f>
        <v>-1.4432899320127035E-13</v>
      </c>
      <c r="AH60" s="247">
        <f>IFERROR(('Sim_MIP_Of_(IxI)'!AH60/'MIP(IxI)_TFEVP'!AH60-1)*100,0)</f>
        <v>-2.4424906541753444E-13</v>
      </c>
      <c r="AI60" s="247">
        <f>IFERROR(('Sim_MIP_Of_(IxI)'!AI60/'MIP(IxI)_TFEVP'!AI60-1)*100,0)</f>
        <v>-1.3322676295501878E-13</v>
      </c>
      <c r="AJ60" s="247">
        <f>IFERROR(('Sim_MIP_Of_(IxI)'!AJ60/'MIP(IxI)_TFEVP'!AJ60-1)*100,0)</f>
        <v>0</v>
      </c>
      <c r="AK60" s="247">
        <f>IFERROR(('Sim_MIP_Of_(IxI)'!AK60/'MIP(IxI)_TFEVP'!AK60-1)*100,0)</f>
        <v>0</v>
      </c>
      <c r="AL60" s="247">
        <f>IFERROR(('Sim_MIP_Of_(IxI)'!AL60/'MIP(IxI)_TFEVP'!AL60-1)*100,0)</f>
        <v>-4.5519144009631418E-13</v>
      </c>
      <c r="AM60" s="247">
        <f>IFERROR(('Sim_MIP_Of_(IxI)'!AM60/'MIP(IxI)_TFEVP'!AM60-1)*100,0)</f>
        <v>-1.2212453270876722E-13</v>
      </c>
      <c r="AN60" s="247">
        <f>IFERROR(('Sim_MIP_Of_(IxI)'!AN60/'MIP(IxI)_TFEVP'!AN60-1)*100,0)</f>
        <v>-4.7739590058881731E-13</v>
      </c>
      <c r="AO60" s="247">
        <f>IFERROR(('Sim_MIP_Of_(IxI)'!AO60/'MIP(IxI)_TFEVP'!AO60-1)*100,0)</f>
        <v>-7.7715611723760958E-14</v>
      </c>
      <c r="AP60" s="247">
        <f>IFERROR(('Sim_MIP_Of_(IxI)'!AP60/'MIP(IxI)_TFEVP'!AP60-1)*100,0)</f>
        <v>-4.5519144009631418E-13</v>
      </c>
      <c r="AQ60" s="247">
        <f>IFERROR(('Sim_MIP_Of_(IxI)'!AQ60/'MIP(IxI)_TFEVP'!AQ60-1)*100,0)</f>
        <v>-2.55351295663786E-13</v>
      </c>
      <c r="AR60" s="247">
        <f>IFERROR(('Sim_MIP_Of_(IxI)'!AR60/'MIP(IxI)_TFEVP'!AR60-1)*100,0)</f>
        <v>-4.4408920985006262E-14</v>
      </c>
      <c r="AS60" s="247">
        <f>IFERROR(('Sim_MIP_Of_(IxI)'!AS60/'MIP(IxI)_TFEVP'!AS60-1)*100,0)</f>
        <v>-1.8873791418627661E-13</v>
      </c>
      <c r="AT60" s="247">
        <f>IFERROR(('Sim_MIP_Of_(IxI)'!AT60/'MIP(IxI)_TFEVP'!AT60-1)*100,0)</f>
        <v>-2.886579864025407E-13</v>
      </c>
      <c r="AU60" s="247">
        <f>IFERROR(('Sim_MIP_Of_(IxI)'!AU60/'MIP(IxI)_TFEVP'!AU60-1)*100,0)</f>
        <v>-4.4408920985006262E-14</v>
      </c>
      <c r="AV60" s="247">
        <f>IFERROR(('Sim_MIP_Of_(IxI)'!AV60/'MIP(IxI)_TFEVP'!AV60-1)*100,0)</f>
        <v>-2.4424906541753444E-13</v>
      </c>
      <c r="AW60" s="247">
        <f>IFERROR(('Sim_MIP_Of_(IxI)'!AW60/'MIP(IxI)_TFEVP'!AW60-1)*100,0)</f>
        <v>-1.6653345369377348E-13</v>
      </c>
      <c r="AX60" s="247">
        <f>IFERROR(('Sim_MIP_Of_(IxI)'!AX60/'MIP(IxI)_TFEVP'!AX60-1)*100,0)</f>
        <v>-2.1094237467877974E-13</v>
      </c>
      <c r="AY60" s="247">
        <f>IFERROR(('Sim_MIP_Of_(IxI)'!AY60/'MIP(IxI)_TFEVP'!AY60-1)*100,0)</f>
        <v>2.2204460492503131E-14</v>
      </c>
      <c r="AZ60" s="247">
        <f>IFERROR(('Sim_MIP_Of_(IxI)'!AZ60/'MIP(IxI)_TFEVP'!AZ60-1)*100,0)</f>
        <v>4.4408920985006262E-14</v>
      </c>
      <c r="BA60" s="247">
        <f>IFERROR(('Sim_MIP_Of_(IxI)'!BA60/'MIP(IxI)_TFEVP'!BA60-1)*100,0)</f>
        <v>-7.7715611723760958E-14</v>
      </c>
      <c r="BB60" s="247">
        <f>IFERROR(('Sim_MIP_Of_(IxI)'!BB60/'MIP(IxI)_TFEVP'!BB60-1)*100,0)</f>
        <v>2.886579864025407E-13</v>
      </c>
      <c r="BC60" s="247">
        <f>IFERROR(('Sim_MIP_Of_(IxI)'!BC60/'MIP(IxI)_TFEVP'!BC60-1)*100,0)</f>
        <v>-3.3306690738754696E-14</v>
      </c>
      <c r="BD60" s="247">
        <f>IFERROR(('Sim_MIP_Of_(IxI)'!BD60/'MIP(IxI)_TFEVP'!BD60-1)*100,0)</f>
        <v>-3.3306690738754696E-13</v>
      </c>
      <c r="BE60" s="247">
        <f>IFERROR(('Sim_MIP_Of_(IxI)'!BE60/'MIP(IxI)_TFEVP'!BE60-1)*100,0)</f>
        <v>3.1086244689504383E-13</v>
      </c>
      <c r="BF60" s="247">
        <f>IFERROR(('Sim_MIP_Of_(IxI)'!BF60/'MIP(IxI)_TFEVP'!BF60-1)*100,0)</f>
        <v>-4.1078251911130792E-13</v>
      </c>
      <c r="BG60" s="247">
        <f>IFERROR(('Sim_MIP_Of_(IxI)'!BG60/'MIP(IxI)_TFEVP'!BG60-1)*100,0)</f>
        <v>-3.8857805861880479E-13</v>
      </c>
      <c r="BH60" s="247">
        <f>IFERROR(('Sim_MIP_Of_(IxI)'!BH60/'MIP(IxI)_TFEVP'!BH60-1)*100,0)</f>
        <v>-3.3306690738754696E-13</v>
      </c>
      <c r="BI60" s="247">
        <f>IFERROR(('Sim_MIP_Of_(IxI)'!BI60/'MIP(IxI)_TFEVP'!BI60-1)*100,0)</f>
        <v>-2.9976021664879227E-13</v>
      </c>
      <c r="BJ60" s="247">
        <f>IFERROR(('Sim_MIP_Of_(IxI)'!BJ60/'MIP(IxI)_TFEVP'!BJ60-1)*100,0)</f>
        <v>-3.6637359812630166E-13</v>
      </c>
      <c r="BK60" s="247">
        <f>IFERROR(('Sim_MIP_Of_(IxI)'!BK60/'MIP(IxI)_TFEVP'!BK60-1)*100,0)</f>
        <v>-4.4408920985006262E-14</v>
      </c>
      <c r="BL60" s="247">
        <f>IFERROR(('Sim_MIP_Of_(IxI)'!BL60/'MIP(IxI)_TFEVP'!BL60-1)*100,0)</f>
        <v>8.8817841970012523E-14</v>
      </c>
      <c r="BM60" s="247">
        <f>IFERROR(('Sim_MIP_Of_(IxI)'!BM60/'MIP(IxI)_TFEVP'!BM60-1)*100,0)</f>
        <v>-1.3322676295501878E-13</v>
      </c>
      <c r="BN60" s="247">
        <f>IFERROR(('Sim_MIP_Of_(IxI)'!BN60/'MIP(IxI)_TFEVP'!BN60-1)*100,0)</f>
        <v>-2.7755575615628914E-13</v>
      </c>
      <c r="BO60" s="247">
        <f>IFERROR(('Sim_MIP_Of_(IxI)'!BO60/'MIP(IxI)_TFEVP'!BO60-1)*100,0)</f>
        <v>-2.7755575615628914E-13</v>
      </c>
      <c r="BP60" s="247">
        <f>IFERROR(('Sim_MIP_Of_(IxI)'!BP60/'MIP(IxI)_TFEVP'!BP60-1)*100,0)</f>
        <v>-2.6645352591003757E-13</v>
      </c>
      <c r="BQ60" s="247">
        <f>IFERROR(('Sim_MIP_Of_(IxI)'!BQ60/'MIP(IxI)_TFEVP'!BQ60-1)*100,0)</f>
        <v>-9.9920072216264089E-14</v>
      </c>
      <c r="BR60" s="247">
        <f>IFERROR(('Sim_MIP_Of_(IxI)'!BR60/'MIP(IxI)_TFEVP'!BR60-1)*100,0)</f>
        <v>2.2204460492503131E-13</v>
      </c>
      <c r="BS60" s="247">
        <f>IFERROR(('Sim_MIP_Of_(IxI)'!BS60/'MIP(IxI)_TFEVP'!BS60-1)*100,0)</f>
        <v>-7.7715611723760958E-14</v>
      </c>
      <c r="BT60" s="247">
        <f>IFERROR(('Sim_MIP_Of_(IxI)'!BT60/'MIP(IxI)_TFEVP'!BT60-1)*100,0)</f>
        <v>-9.9920072216264089E-14</v>
      </c>
      <c r="BU60" s="247">
        <f>IFERROR(('Sim_MIP_Of_(IxI)'!BU60/'MIP(IxI)_TFEVP'!BU60-1)*100,0)</f>
        <v>-2.2204460492503131E-14</v>
      </c>
      <c r="BV60" s="247">
        <f>IFERROR(('Sim_MIP_Of_(IxI)'!BV60/'MIP(IxI)_TFEVP'!BV60-1)*100,0)</f>
        <v>-1.4432899320127035E-13</v>
      </c>
      <c r="BW60" s="247">
        <f>IFERROR(('Sim_MIP_Of_(IxI)'!BW60/'MIP(IxI)_TFEVP'!BW60-1)*100,0)</f>
        <v>-5.5511151231257827E-14</v>
      </c>
      <c r="BX60" s="247">
        <f>IFERROR(('Sim_MIP_Of_(IxI)'!BX60/'MIP(IxI)_TFEVP'!BX60-1)*100,0)</f>
        <v>-1.6653345369377348E-13</v>
      </c>
      <c r="BY60" s="247">
        <f>IFERROR(('Sim_MIP_Of_(IxI)'!BY60/'MIP(IxI)_TFEVP'!BY60-1)*100,0)</f>
        <v>8.8817841970012523E-14</v>
      </c>
      <c r="BZ60" s="247">
        <f>IFERROR(('Sim_MIP_Of_(IxI)'!BZ60/'MIP(IxI)_TFEVP'!BZ60-1)*100,0)</f>
        <v>-2.1094237467877974E-13</v>
      </c>
      <c r="CA60" s="265">
        <f>IFERROR(('Sim_MIP_Of_(IxI)'!CA60/'MIP(IxI)_TFEVP'!CA60-1)*100,0)</f>
        <v>0</v>
      </c>
      <c r="CB60" s="256">
        <f>IFERROR(('Sim_MIP_Of_(IxI)'!CB60/'MIP(IxI)_TFEVP'!CB60-1)*100,0)</f>
        <v>-2.4424906541753444E-13</v>
      </c>
      <c r="CC60" s="246">
        <f>IFERROR(('Sim_MIP_Of_(IxI)'!CC60/'MIP(IxI)_TFEVP'!CC60-1)*100,0)</f>
        <v>8.8817841970012523E-14</v>
      </c>
      <c r="CD60" s="247">
        <f>IFERROR(('Sim_MIP_Of_(IxI)'!CD60/'MIP(IxI)_TFEVP'!CD60-1)*100,0)</f>
        <v>0</v>
      </c>
      <c r="CE60" s="247">
        <f>IFERROR(('Sim_MIP_Of_(IxI)'!CE60/'MIP(IxI)_TFEVP'!CE60-1)*100,0)</f>
        <v>0</v>
      </c>
      <c r="CF60" s="247">
        <f>IFERROR(('Sim_MIP_Of_(IxI)'!CF60/'MIP(IxI)_TFEVP'!CF60-1)*100,0)</f>
        <v>-3.219646771412954E-13</v>
      </c>
      <c r="CG60" s="247">
        <f>IFERROR(('Sim_MIP_Of_(IxI)'!CG60/'MIP(IxI)_TFEVP'!CG60-1)*100,0)</f>
        <v>-1.3322676295501878E-13</v>
      </c>
      <c r="CH60" s="248">
        <f>IFERROR(('Sim_MIP_Of_(IxI)'!CH60/'MIP(IxI)_TFEVP'!CH60-1)*100,0)</f>
        <v>-2.1094237467877974E-13</v>
      </c>
      <c r="CI60" s="279">
        <f>IFERROR(('Sim_MIP_Of_(IxI)'!CI60/'MIP(IxI)_TFEVP'!CI60-1)*100,0)</f>
        <v>-1.9984014443252818E-13</v>
      </c>
    </row>
    <row r="61" spans="1:87" ht="19.5" x14ac:dyDescent="0.25">
      <c r="A61" s="30"/>
      <c r="B61" s="42" t="s">
        <v>52</v>
      </c>
      <c r="C61" s="43" t="s">
        <v>163</v>
      </c>
      <c r="D61" s="246">
        <f>IFERROR(('Sim_MIP_Of_(IxI)'!D61/'MIP(IxI)_TFEVP'!D61-1)*100,0)</f>
        <v>1.5543122344752192E-13</v>
      </c>
      <c r="E61" s="247">
        <f>IFERROR(('Sim_MIP_Of_(IxI)'!E61/'MIP(IxI)_TFEVP'!E61-1)*100,0)</f>
        <v>-8.8817841970012523E-14</v>
      </c>
      <c r="F61" s="247">
        <f>IFERROR(('Sim_MIP_Of_(IxI)'!F61/'MIP(IxI)_TFEVP'!F61-1)*100,0)</f>
        <v>-1.3322676295501878E-13</v>
      </c>
      <c r="G61" s="247">
        <f>IFERROR(('Sim_MIP_Of_(IxI)'!G61/'MIP(IxI)_TFEVP'!G61-1)*100,0)</f>
        <v>8.8817841970012523E-14</v>
      </c>
      <c r="H61" s="247">
        <f>IFERROR(('Sim_MIP_Of_(IxI)'!H61/'MIP(IxI)_TFEVP'!H61-1)*100,0)</f>
        <v>0</v>
      </c>
      <c r="I61" s="247">
        <f>IFERROR(('Sim_MIP_Of_(IxI)'!I61/'MIP(IxI)_TFEVP'!I61-1)*100,0)</f>
        <v>4.4408920985006262E-14</v>
      </c>
      <c r="J61" s="247">
        <f>IFERROR(('Sim_MIP_Of_(IxI)'!J61/'MIP(IxI)_TFEVP'!J61-1)*100,0)</f>
        <v>1.1102230246251565E-13</v>
      </c>
      <c r="K61" s="247">
        <f>IFERROR(('Sim_MIP_Of_(IxI)'!K61/'MIP(IxI)_TFEVP'!K61-1)*100,0)</f>
        <v>2.6645352591003757E-13</v>
      </c>
      <c r="L61" s="247">
        <f>IFERROR(('Sim_MIP_Of_(IxI)'!L61/'MIP(IxI)_TFEVP'!L61-1)*100,0)</f>
        <v>1.1102230246251565E-13</v>
      </c>
      <c r="M61" s="247">
        <f>IFERROR(('Sim_MIP_Of_(IxI)'!M61/'MIP(IxI)_TFEVP'!M61-1)*100,0)</f>
        <v>1.9984014443252818E-13</v>
      </c>
      <c r="N61" s="247">
        <f>IFERROR(('Sim_MIP_Of_(IxI)'!N61/'MIP(IxI)_TFEVP'!N61-1)*100,0)</f>
        <v>-1.5543122344752192E-13</v>
      </c>
      <c r="O61" s="247">
        <f>IFERROR(('Sim_MIP_Of_(IxI)'!O61/'MIP(IxI)_TFEVP'!O61-1)*100,0)</f>
        <v>3.1086244689504383E-13</v>
      </c>
      <c r="P61" s="247">
        <f>IFERROR(('Sim_MIP_Of_(IxI)'!P61/'MIP(IxI)_TFEVP'!P61-1)*100,0)</f>
        <v>-1.9984014443252818E-13</v>
      </c>
      <c r="Q61" s="247">
        <f>IFERROR(('Sim_MIP_Of_(IxI)'!Q61/'MIP(IxI)_TFEVP'!Q61-1)*100,0)</f>
        <v>8.8817841970012523E-14</v>
      </c>
      <c r="R61" s="247">
        <f>IFERROR(('Sim_MIP_Of_(IxI)'!R61/'MIP(IxI)_TFEVP'!R61-1)*100,0)</f>
        <v>-9.9920072216264089E-14</v>
      </c>
      <c r="S61" s="247">
        <f>IFERROR(('Sim_MIP_Of_(IxI)'!S61/'MIP(IxI)_TFEVP'!S61-1)*100,0)</f>
        <v>2.2204460492503131E-13</v>
      </c>
      <c r="T61" s="247">
        <f>IFERROR(('Sim_MIP_Of_(IxI)'!T61/'MIP(IxI)_TFEVP'!T61-1)*100,0)</f>
        <v>8.8817841970012523E-14</v>
      </c>
      <c r="U61" s="247">
        <f>IFERROR(('Sim_MIP_Of_(IxI)'!U61/'MIP(IxI)_TFEVP'!U61-1)*100,0)</f>
        <v>-2.2204460492503131E-14</v>
      </c>
      <c r="V61" s="247">
        <f>IFERROR(('Sim_MIP_Of_(IxI)'!V61/'MIP(IxI)_TFEVP'!V61-1)*100,0)</f>
        <v>3.3306690738754696E-13</v>
      </c>
      <c r="W61" s="247">
        <f>IFERROR(('Sim_MIP_Of_(IxI)'!W61/'MIP(IxI)_TFEVP'!W61-1)*100,0)</f>
        <v>-3.3306690738754696E-14</v>
      </c>
      <c r="X61" s="247">
        <f>IFERROR(('Sim_MIP_Of_(IxI)'!X61/'MIP(IxI)_TFEVP'!X61-1)*100,0)</f>
        <v>4.4408920985006262E-14</v>
      </c>
      <c r="Y61" s="247">
        <f>IFERROR(('Sim_MIP_Of_(IxI)'!Y61/'MIP(IxI)_TFEVP'!Y61-1)*100,0)</f>
        <v>-4.3298697960381105E-13</v>
      </c>
      <c r="Z61" s="247">
        <f>IFERROR(('Sim_MIP_Of_(IxI)'!Z61/'MIP(IxI)_TFEVP'!Z61-1)*100,0)</f>
        <v>8.8817841970012523E-14</v>
      </c>
      <c r="AA61" s="247">
        <f>IFERROR(('Sim_MIP_Of_(IxI)'!AA61/'MIP(IxI)_TFEVP'!AA61-1)*100,0)</f>
        <v>8.8817841970012523E-14</v>
      </c>
      <c r="AB61" s="247">
        <f>IFERROR(('Sim_MIP_Of_(IxI)'!AB61/'MIP(IxI)_TFEVP'!AB61-1)*100,0)</f>
        <v>-1.9984014443252818E-13</v>
      </c>
      <c r="AC61" s="247">
        <f>IFERROR(('Sim_MIP_Of_(IxI)'!AC61/'MIP(IxI)_TFEVP'!AC61-1)*100,0)</f>
        <v>-5.5511151231257827E-14</v>
      </c>
      <c r="AD61" s="247">
        <f>IFERROR(('Sim_MIP_Of_(IxI)'!AD61/'MIP(IxI)_TFEVP'!AD61-1)*100,0)</f>
        <v>-4.4408920985006262E-14</v>
      </c>
      <c r="AE61" s="247">
        <f>IFERROR(('Sim_MIP_Of_(IxI)'!AE61/'MIP(IxI)_TFEVP'!AE61-1)*100,0)</f>
        <v>8.8817841970012523E-14</v>
      </c>
      <c r="AF61" s="247">
        <f>IFERROR(('Sim_MIP_Of_(IxI)'!AF61/'MIP(IxI)_TFEVP'!AF61-1)*100,0)</f>
        <v>-1.2212453270876722E-13</v>
      </c>
      <c r="AG61" s="247">
        <f>IFERROR(('Sim_MIP_Of_(IxI)'!AG61/'MIP(IxI)_TFEVP'!AG61-1)*100,0)</f>
        <v>6.6613381477509392E-14</v>
      </c>
      <c r="AH61" s="247">
        <f>IFERROR(('Sim_MIP_Of_(IxI)'!AH61/'MIP(IxI)_TFEVP'!AH61-1)*100,0)</f>
        <v>-3.1086244689504383E-13</v>
      </c>
      <c r="AI61" s="247">
        <f>IFERROR(('Sim_MIP_Of_(IxI)'!AI61/'MIP(IxI)_TFEVP'!AI61-1)*100,0)</f>
        <v>4.8849813083506888E-13</v>
      </c>
      <c r="AJ61" s="247">
        <f>IFERROR(('Sim_MIP_Of_(IxI)'!AJ61/'MIP(IxI)_TFEVP'!AJ61-1)*100,0)</f>
        <v>0</v>
      </c>
      <c r="AK61" s="247">
        <f>IFERROR(('Sim_MIP_Of_(IxI)'!AK61/'MIP(IxI)_TFEVP'!AK61-1)*100,0)</f>
        <v>4.4408920985006262E-14</v>
      </c>
      <c r="AL61" s="247">
        <f>IFERROR(('Sim_MIP_Of_(IxI)'!AL61/'MIP(IxI)_TFEVP'!AL61-1)*100,0)</f>
        <v>2.2204460492503131E-14</v>
      </c>
      <c r="AM61" s="247">
        <f>IFERROR(('Sim_MIP_Of_(IxI)'!AM61/'MIP(IxI)_TFEVP'!AM61-1)*100,0)</f>
        <v>-4.4408920985006262E-14</v>
      </c>
      <c r="AN61" s="247">
        <f>IFERROR(('Sim_MIP_Of_(IxI)'!AN61/'MIP(IxI)_TFEVP'!AN61-1)*100,0)</f>
        <v>4.4408920985006262E-14</v>
      </c>
      <c r="AO61" s="247">
        <f>IFERROR(('Sim_MIP_Of_(IxI)'!AO61/'MIP(IxI)_TFEVP'!AO61-1)*100,0)</f>
        <v>-1.8873791418627661E-13</v>
      </c>
      <c r="AP61" s="247">
        <f>IFERROR(('Sim_MIP_Of_(IxI)'!AP61/'MIP(IxI)_TFEVP'!AP61-1)*100,0)</f>
        <v>8.8817841970012523E-14</v>
      </c>
      <c r="AQ61" s="247">
        <f>IFERROR(('Sim_MIP_Of_(IxI)'!AQ61/'MIP(IxI)_TFEVP'!AQ61-1)*100,0)</f>
        <v>3.1086244689504383E-13</v>
      </c>
      <c r="AR61" s="247">
        <f>IFERROR(('Sim_MIP_Of_(IxI)'!AR61/'MIP(IxI)_TFEVP'!AR61-1)*100,0)</f>
        <v>3.3306690738754696E-13</v>
      </c>
      <c r="AS61" s="247">
        <f>IFERROR(('Sim_MIP_Of_(IxI)'!AS61/'MIP(IxI)_TFEVP'!AS61-1)*100,0)</f>
        <v>4.6629367034256575E-13</v>
      </c>
      <c r="AT61" s="247">
        <f>IFERROR(('Sim_MIP_Of_(IxI)'!AT61/'MIP(IxI)_TFEVP'!AT61-1)*100,0)</f>
        <v>2.2204460492503131E-14</v>
      </c>
      <c r="AU61" s="247">
        <f>IFERROR(('Sim_MIP_Of_(IxI)'!AU61/'MIP(IxI)_TFEVP'!AU61-1)*100,0)</f>
        <v>6.6613381477509392E-14</v>
      </c>
      <c r="AV61" s="247">
        <f>IFERROR(('Sim_MIP_Of_(IxI)'!AV61/'MIP(IxI)_TFEVP'!AV61-1)*100,0)</f>
        <v>-7.7715611723760958E-14</v>
      </c>
      <c r="AW61" s="247">
        <f>IFERROR(('Sim_MIP_Of_(IxI)'!AW61/'MIP(IxI)_TFEVP'!AW61-1)*100,0)</f>
        <v>-1.1102230246251565E-13</v>
      </c>
      <c r="AX61" s="247">
        <f>IFERROR(('Sim_MIP_Of_(IxI)'!AX61/'MIP(IxI)_TFEVP'!AX61-1)*100,0)</f>
        <v>-6.6613381477509392E-14</v>
      </c>
      <c r="AY61" s="247">
        <f>IFERROR(('Sim_MIP_Of_(IxI)'!AY61/'MIP(IxI)_TFEVP'!AY61-1)*100,0)</f>
        <v>2.2204460492503131E-14</v>
      </c>
      <c r="AZ61" s="247">
        <f>IFERROR(('Sim_MIP_Of_(IxI)'!AZ61/'MIP(IxI)_TFEVP'!AZ61-1)*100,0)</f>
        <v>4.4408920985006262E-14</v>
      </c>
      <c r="BA61" s="247">
        <f>IFERROR(('Sim_MIP_Of_(IxI)'!BA61/'MIP(IxI)_TFEVP'!BA61-1)*100,0)</f>
        <v>-7.7715611723760958E-14</v>
      </c>
      <c r="BB61" s="247">
        <f>IFERROR(('Sim_MIP_Of_(IxI)'!BB61/'MIP(IxI)_TFEVP'!BB61-1)*100,0)</f>
        <v>-2.55351295663786E-13</v>
      </c>
      <c r="BC61" s="247">
        <f>IFERROR(('Sim_MIP_Of_(IxI)'!BC61/'MIP(IxI)_TFEVP'!BC61-1)*100,0)</f>
        <v>-5.5511151231257827E-14</v>
      </c>
      <c r="BD61" s="247">
        <f>IFERROR(('Sim_MIP_Of_(IxI)'!BD61/'MIP(IxI)_TFEVP'!BD61-1)*100,0)</f>
        <v>-1.2212453270876722E-13</v>
      </c>
      <c r="BE61" s="247">
        <f>IFERROR(('Sim_MIP_Of_(IxI)'!BE61/'MIP(IxI)_TFEVP'!BE61-1)*100,0)</f>
        <v>0</v>
      </c>
      <c r="BF61" s="247">
        <f>IFERROR(('Sim_MIP_Of_(IxI)'!BF61/'MIP(IxI)_TFEVP'!BF61-1)*100,0)</f>
        <v>-3.3306690738754696E-14</v>
      </c>
      <c r="BG61" s="247">
        <f>IFERROR(('Sim_MIP_Of_(IxI)'!BG61/'MIP(IxI)_TFEVP'!BG61-1)*100,0)</f>
        <v>1.1102230246251565E-13</v>
      </c>
      <c r="BH61" s="247">
        <f>IFERROR(('Sim_MIP_Of_(IxI)'!BH61/'MIP(IxI)_TFEVP'!BH61-1)*100,0)</f>
        <v>2.2204460492503131E-14</v>
      </c>
      <c r="BI61" s="247">
        <f>IFERROR(('Sim_MIP_Of_(IxI)'!BI61/'MIP(IxI)_TFEVP'!BI61-1)*100,0)</f>
        <v>0</v>
      </c>
      <c r="BJ61" s="247">
        <f>IFERROR(('Sim_MIP_Of_(IxI)'!BJ61/'MIP(IxI)_TFEVP'!BJ61-1)*100,0)</f>
        <v>-3.219646771412954E-13</v>
      </c>
      <c r="BK61" s="247">
        <f>IFERROR(('Sim_MIP_Of_(IxI)'!BK61/'MIP(IxI)_TFEVP'!BK61-1)*100,0)</f>
        <v>-1.1102230246251565E-14</v>
      </c>
      <c r="BL61" s="247">
        <f>IFERROR(('Sim_MIP_Of_(IxI)'!BL61/'MIP(IxI)_TFEVP'!BL61-1)*100,0)</f>
        <v>-9.9920072216264089E-14</v>
      </c>
      <c r="BM61" s="247">
        <f>IFERROR(('Sim_MIP_Of_(IxI)'!BM61/'MIP(IxI)_TFEVP'!BM61-1)*100,0)</f>
        <v>-1.3322676295501878E-13</v>
      </c>
      <c r="BN61" s="247">
        <f>IFERROR(('Sim_MIP_Of_(IxI)'!BN61/'MIP(IxI)_TFEVP'!BN61-1)*100,0)</f>
        <v>4.4408920985006262E-14</v>
      </c>
      <c r="BO61" s="247">
        <f>IFERROR(('Sim_MIP_Of_(IxI)'!BO61/'MIP(IxI)_TFEVP'!BO61-1)*100,0)</f>
        <v>-2.2204460492503131E-14</v>
      </c>
      <c r="BP61" s="247">
        <f>IFERROR(('Sim_MIP_Of_(IxI)'!BP61/'MIP(IxI)_TFEVP'!BP61-1)*100,0)</f>
        <v>1.1102230246251565E-13</v>
      </c>
      <c r="BQ61" s="247">
        <f>IFERROR(('Sim_MIP_Of_(IxI)'!BQ61/'MIP(IxI)_TFEVP'!BQ61-1)*100,0)</f>
        <v>2.2204460492503131E-13</v>
      </c>
      <c r="BR61" s="247">
        <f>IFERROR(('Sim_MIP_Of_(IxI)'!BR61/'MIP(IxI)_TFEVP'!BR61-1)*100,0)</f>
        <v>3.1086244689504383E-13</v>
      </c>
      <c r="BS61" s="247">
        <f>IFERROR(('Sim_MIP_Of_(IxI)'!BS61/'MIP(IxI)_TFEVP'!BS61-1)*100,0)</f>
        <v>-1.2212453270876722E-13</v>
      </c>
      <c r="BT61" s="247">
        <f>IFERROR(('Sim_MIP_Of_(IxI)'!BT61/'MIP(IxI)_TFEVP'!BT61-1)*100,0)</f>
        <v>2.886579864025407E-13</v>
      </c>
      <c r="BU61" s="247">
        <f>IFERROR(('Sim_MIP_Of_(IxI)'!BU61/'MIP(IxI)_TFEVP'!BU61-1)*100,0)</f>
        <v>1.3322676295501878E-13</v>
      </c>
      <c r="BV61" s="247">
        <f>IFERROR(('Sim_MIP_Of_(IxI)'!BV61/'MIP(IxI)_TFEVP'!BV61-1)*100,0)</f>
        <v>2.2204460492503131E-14</v>
      </c>
      <c r="BW61" s="247">
        <f>IFERROR(('Sim_MIP_Of_(IxI)'!BW61/'MIP(IxI)_TFEVP'!BW61-1)*100,0)</f>
        <v>-1.2212453270876722E-13</v>
      </c>
      <c r="BX61" s="247">
        <f>IFERROR(('Sim_MIP_Of_(IxI)'!BX61/'MIP(IxI)_TFEVP'!BX61-1)*100,0)</f>
        <v>2.2204460492503131E-14</v>
      </c>
      <c r="BY61" s="247">
        <f>IFERROR(('Sim_MIP_Of_(IxI)'!BY61/'MIP(IxI)_TFEVP'!BY61-1)*100,0)</f>
        <v>-2.2204460492503131E-13</v>
      </c>
      <c r="BZ61" s="247">
        <f>IFERROR(('Sim_MIP_Of_(IxI)'!BZ61/'MIP(IxI)_TFEVP'!BZ61-1)*100,0)</f>
        <v>-1.5543122344752192E-13</v>
      </c>
      <c r="CA61" s="265">
        <f>IFERROR(('Sim_MIP_Of_(IxI)'!CA61/'MIP(IxI)_TFEVP'!CA61-1)*100,0)</f>
        <v>0</v>
      </c>
      <c r="CB61" s="256">
        <f>IFERROR(('Sim_MIP_Of_(IxI)'!CB61/'MIP(IxI)_TFEVP'!CB61-1)*100,0)</f>
        <v>6.6613381477509392E-14</v>
      </c>
      <c r="CC61" s="246">
        <f>IFERROR(('Sim_MIP_Of_(IxI)'!CC61/'MIP(IxI)_TFEVP'!CC61-1)*100,0)</f>
        <v>6.6613381477509392E-14</v>
      </c>
      <c r="CD61" s="247">
        <f>IFERROR(('Sim_MIP_Of_(IxI)'!CD61/'MIP(IxI)_TFEVP'!CD61-1)*100,0)</f>
        <v>0</v>
      </c>
      <c r="CE61" s="247">
        <f>IFERROR(('Sim_MIP_Of_(IxI)'!CE61/'MIP(IxI)_TFEVP'!CE61-1)*100,0)</f>
        <v>0</v>
      </c>
      <c r="CF61" s="247">
        <f>IFERROR(('Sim_MIP_Of_(IxI)'!CF61/'MIP(IxI)_TFEVP'!CF61-1)*100,0)</f>
        <v>1.5543122344752192E-13</v>
      </c>
      <c r="CG61" s="247">
        <f>IFERROR(('Sim_MIP_Of_(IxI)'!CG61/'MIP(IxI)_TFEVP'!CG61-1)*100,0)</f>
        <v>-3.1086244689504383E-13</v>
      </c>
      <c r="CH61" s="248">
        <f>IFERROR(('Sim_MIP_Of_(IxI)'!CH61/'MIP(IxI)_TFEVP'!CH61-1)*100,0)</f>
        <v>4.4408920985006262E-13</v>
      </c>
      <c r="CI61" s="279">
        <f>IFERROR(('Sim_MIP_Of_(IxI)'!CI61/'MIP(IxI)_TFEVP'!CI61-1)*100,0)</f>
        <v>6.6613381477509392E-14</v>
      </c>
    </row>
    <row r="62" spans="1:87" ht="19.5" x14ac:dyDescent="0.25">
      <c r="A62" s="30"/>
      <c r="B62" s="42" t="s">
        <v>53</v>
      </c>
      <c r="C62" s="43" t="s">
        <v>164</v>
      </c>
      <c r="D62" s="246">
        <f>IFERROR(('Sim_MIP_Of_(IxI)'!D62/'MIP(IxI)_TFEVP'!D62-1)*100,0)</f>
        <v>-1.3322676295501878E-13</v>
      </c>
      <c r="E62" s="247">
        <f>IFERROR(('Sim_MIP_Of_(IxI)'!E62/'MIP(IxI)_TFEVP'!E62-1)*100,0)</f>
        <v>1.5543122344752192E-13</v>
      </c>
      <c r="F62" s="247">
        <f>IFERROR(('Sim_MIP_Of_(IxI)'!F62/'MIP(IxI)_TFEVP'!F62-1)*100,0)</f>
        <v>3.3306690738754696E-13</v>
      </c>
      <c r="G62" s="247">
        <f>IFERROR(('Sim_MIP_Of_(IxI)'!G62/'MIP(IxI)_TFEVP'!G62-1)*100,0)</f>
        <v>-5.5511151231257827E-14</v>
      </c>
      <c r="H62" s="247">
        <f>IFERROR(('Sim_MIP_Of_(IxI)'!H62/'MIP(IxI)_TFEVP'!H62-1)*100,0)</f>
        <v>-2.2204460492503131E-13</v>
      </c>
      <c r="I62" s="247">
        <f>IFERROR(('Sim_MIP_Of_(IxI)'!I62/'MIP(IxI)_TFEVP'!I62-1)*100,0)</f>
        <v>6.6613381477509392E-14</v>
      </c>
      <c r="J62" s="247">
        <f>IFERROR(('Sim_MIP_Of_(IxI)'!J62/'MIP(IxI)_TFEVP'!J62-1)*100,0)</f>
        <v>2.2204460492503131E-14</v>
      </c>
      <c r="K62" s="247">
        <f>IFERROR(('Sim_MIP_Of_(IxI)'!K62/'MIP(IxI)_TFEVP'!K62-1)*100,0)</f>
        <v>-3.1086244689504383E-13</v>
      </c>
      <c r="L62" s="247">
        <f>IFERROR(('Sim_MIP_Of_(IxI)'!L62/'MIP(IxI)_TFEVP'!L62-1)*100,0)</f>
        <v>-9.9920072216264089E-14</v>
      </c>
      <c r="M62" s="247">
        <f>IFERROR(('Sim_MIP_Of_(IxI)'!M62/'MIP(IxI)_TFEVP'!M62-1)*100,0)</f>
        <v>3.7747582837255322E-13</v>
      </c>
      <c r="N62" s="247">
        <f>IFERROR(('Sim_MIP_Of_(IxI)'!N62/'MIP(IxI)_TFEVP'!N62-1)*100,0)</f>
        <v>-6.106226635438361E-13</v>
      </c>
      <c r="O62" s="247">
        <f>IFERROR(('Sim_MIP_Of_(IxI)'!O62/'MIP(IxI)_TFEVP'!O62-1)*100,0)</f>
        <v>-3.5527136788005009E-13</v>
      </c>
      <c r="P62" s="247">
        <f>IFERROR(('Sim_MIP_Of_(IxI)'!P62/'MIP(IxI)_TFEVP'!P62-1)*100,0)</f>
        <v>-3.3306690738754696E-14</v>
      </c>
      <c r="Q62" s="247">
        <f>IFERROR(('Sim_MIP_Of_(IxI)'!Q62/'MIP(IxI)_TFEVP'!Q62-1)*100,0)</f>
        <v>-1.1102230246251565E-13</v>
      </c>
      <c r="R62" s="247">
        <f>IFERROR(('Sim_MIP_Of_(IxI)'!R62/'MIP(IxI)_TFEVP'!R62-1)*100,0)</f>
        <v>2.6645352591003757E-13</v>
      </c>
      <c r="S62" s="247">
        <f>IFERROR(('Sim_MIP_Of_(IxI)'!S62/'MIP(IxI)_TFEVP'!S62-1)*100,0)</f>
        <v>-1.6653345369377348E-13</v>
      </c>
      <c r="T62" s="247">
        <f>IFERROR(('Sim_MIP_Of_(IxI)'!T62/'MIP(IxI)_TFEVP'!T62-1)*100,0)</f>
        <v>-7.7715611723760958E-14</v>
      </c>
      <c r="U62" s="247">
        <f>IFERROR(('Sim_MIP_Of_(IxI)'!U62/'MIP(IxI)_TFEVP'!U62-1)*100,0)</f>
        <v>4.2188474935755949E-13</v>
      </c>
      <c r="V62" s="247">
        <f>IFERROR(('Sim_MIP_Of_(IxI)'!V62/'MIP(IxI)_TFEVP'!V62-1)*100,0)</f>
        <v>-2.4424906541753444E-13</v>
      </c>
      <c r="W62" s="247">
        <f>IFERROR(('Sim_MIP_Of_(IxI)'!W62/'MIP(IxI)_TFEVP'!W62-1)*100,0)</f>
        <v>4.4408920985006262E-14</v>
      </c>
      <c r="X62" s="247">
        <f>IFERROR(('Sim_MIP_Of_(IxI)'!X62/'MIP(IxI)_TFEVP'!X62-1)*100,0)</f>
        <v>-6.6613381477509392E-14</v>
      </c>
      <c r="Y62" s="247">
        <f>IFERROR(('Sim_MIP_Of_(IxI)'!Y62/'MIP(IxI)_TFEVP'!Y62-1)*100,0)</f>
        <v>-4.4408920985006262E-14</v>
      </c>
      <c r="Z62" s="247">
        <f>IFERROR(('Sim_MIP_Of_(IxI)'!Z62/'MIP(IxI)_TFEVP'!Z62-1)*100,0)</f>
        <v>-1.1102230246251565E-13</v>
      </c>
      <c r="AA62" s="247">
        <f>IFERROR(('Sim_MIP_Of_(IxI)'!AA62/'MIP(IxI)_TFEVP'!AA62-1)*100,0)</f>
        <v>-1.2212453270876722E-13</v>
      </c>
      <c r="AB62" s="247">
        <f>IFERROR(('Sim_MIP_Of_(IxI)'!AB62/'MIP(IxI)_TFEVP'!AB62-1)*100,0)</f>
        <v>1.9984014443252818E-13</v>
      </c>
      <c r="AC62" s="247">
        <f>IFERROR(('Sim_MIP_Of_(IxI)'!AC62/'MIP(IxI)_TFEVP'!AC62-1)*100,0)</f>
        <v>1.9984014443252818E-13</v>
      </c>
      <c r="AD62" s="247">
        <f>IFERROR(('Sim_MIP_Of_(IxI)'!AD62/'MIP(IxI)_TFEVP'!AD62-1)*100,0)</f>
        <v>4.4408920985006262E-14</v>
      </c>
      <c r="AE62" s="247">
        <f>IFERROR(('Sim_MIP_Of_(IxI)'!AE62/'MIP(IxI)_TFEVP'!AE62-1)*100,0)</f>
        <v>0</v>
      </c>
      <c r="AF62" s="247">
        <f>IFERROR(('Sim_MIP_Of_(IxI)'!AF62/'MIP(IxI)_TFEVP'!AF62-1)*100,0)</f>
        <v>0</v>
      </c>
      <c r="AG62" s="247">
        <f>IFERROR(('Sim_MIP_Of_(IxI)'!AG62/'MIP(IxI)_TFEVP'!AG62-1)*100,0)</f>
        <v>-9.9920072216264089E-14</v>
      </c>
      <c r="AH62" s="247">
        <f>IFERROR(('Sim_MIP_Of_(IxI)'!AH62/'MIP(IxI)_TFEVP'!AH62-1)*100,0)</f>
        <v>2.2204460492503131E-14</v>
      </c>
      <c r="AI62" s="247">
        <f>IFERROR(('Sim_MIP_Of_(IxI)'!AI62/'MIP(IxI)_TFEVP'!AI62-1)*100,0)</f>
        <v>8.8817841970012523E-14</v>
      </c>
      <c r="AJ62" s="247">
        <f>IFERROR(('Sim_MIP_Of_(IxI)'!AJ62/'MIP(IxI)_TFEVP'!AJ62-1)*100,0)</f>
        <v>0</v>
      </c>
      <c r="AK62" s="247">
        <f>IFERROR(('Sim_MIP_Of_(IxI)'!AK62/'MIP(IxI)_TFEVP'!AK62-1)*100,0)</f>
        <v>1.1102230246251565E-13</v>
      </c>
      <c r="AL62" s="247">
        <f>IFERROR(('Sim_MIP_Of_(IxI)'!AL62/'MIP(IxI)_TFEVP'!AL62-1)*100,0)</f>
        <v>-5.5511151231257827E-14</v>
      </c>
      <c r="AM62" s="247">
        <f>IFERROR(('Sim_MIP_Of_(IxI)'!AM62/'MIP(IxI)_TFEVP'!AM62-1)*100,0)</f>
        <v>1.5543122344752192E-13</v>
      </c>
      <c r="AN62" s="247">
        <f>IFERROR(('Sim_MIP_Of_(IxI)'!AN62/'MIP(IxI)_TFEVP'!AN62-1)*100,0)</f>
        <v>4.4408920985006262E-14</v>
      </c>
      <c r="AO62" s="247">
        <f>IFERROR(('Sim_MIP_Of_(IxI)'!AO62/'MIP(IxI)_TFEVP'!AO62-1)*100,0)</f>
        <v>-3.3306690738754696E-14</v>
      </c>
      <c r="AP62" s="247">
        <f>IFERROR(('Sim_MIP_Of_(IxI)'!AP62/'MIP(IxI)_TFEVP'!AP62-1)*100,0)</f>
        <v>-6.6613381477509392E-14</v>
      </c>
      <c r="AQ62" s="247">
        <f>IFERROR(('Sim_MIP_Of_(IxI)'!AQ62/'MIP(IxI)_TFEVP'!AQ62-1)*100,0)</f>
        <v>6.6613381477509392E-14</v>
      </c>
      <c r="AR62" s="247">
        <f>IFERROR(('Sim_MIP_Of_(IxI)'!AR62/'MIP(IxI)_TFEVP'!AR62-1)*100,0)</f>
        <v>3.9968028886505635E-13</v>
      </c>
      <c r="AS62" s="247">
        <f>IFERROR(('Sim_MIP_Of_(IxI)'!AS62/'MIP(IxI)_TFEVP'!AS62-1)*100,0)</f>
        <v>-1.6653345369377348E-13</v>
      </c>
      <c r="AT62" s="247">
        <f>IFERROR(('Sim_MIP_Of_(IxI)'!AT62/'MIP(IxI)_TFEVP'!AT62-1)*100,0)</f>
        <v>-1.1102230246251565E-13</v>
      </c>
      <c r="AU62" s="247">
        <f>IFERROR(('Sim_MIP_Of_(IxI)'!AU62/'MIP(IxI)_TFEVP'!AU62-1)*100,0)</f>
        <v>1.1102230246251565E-13</v>
      </c>
      <c r="AV62" s="247">
        <f>IFERROR(('Sim_MIP_Of_(IxI)'!AV62/'MIP(IxI)_TFEVP'!AV62-1)*100,0)</f>
        <v>1.3322676295501878E-13</v>
      </c>
      <c r="AW62" s="247">
        <f>IFERROR(('Sim_MIP_Of_(IxI)'!AW62/'MIP(IxI)_TFEVP'!AW62-1)*100,0)</f>
        <v>-1.1102230246251565E-14</v>
      </c>
      <c r="AX62" s="247">
        <f>IFERROR(('Sim_MIP_Of_(IxI)'!AX62/'MIP(IxI)_TFEVP'!AX62-1)*100,0)</f>
        <v>4.4408920985006262E-14</v>
      </c>
      <c r="AY62" s="247">
        <f>IFERROR(('Sim_MIP_Of_(IxI)'!AY62/'MIP(IxI)_TFEVP'!AY62-1)*100,0)</f>
        <v>2.2204460492503131E-13</v>
      </c>
      <c r="AZ62" s="247">
        <f>IFERROR(('Sim_MIP_Of_(IxI)'!AZ62/'MIP(IxI)_TFEVP'!AZ62-1)*100,0)</f>
        <v>4.2188474935755949E-13</v>
      </c>
      <c r="BA62" s="247">
        <f>IFERROR(('Sim_MIP_Of_(IxI)'!BA62/'MIP(IxI)_TFEVP'!BA62-1)*100,0)</f>
        <v>-3.1086244689504383E-13</v>
      </c>
      <c r="BB62" s="247">
        <f>IFERROR(('Sim_MIP_Of_(IxI)'!BB62/'MIP(IxI)_TFEVP'!BB62-1)*100,0)</f>
        <v>-1.1102230246251565E-14</v>
      </c>
      <c r="BC62" s="247">
        <f>IFERROR(('Sim_MIP_Of_(IxI)'!BC62/'MIP(IxI)_TFEVP'!BC62-1)*100,0)</f>
        <v>6.6613381477509392E-14</v>
      </c>
      <c r="BD62" s="247">
        <f>IFERROR(('Sim_MIP_Of_(IxI)'!BD62/'MIP(IxI)_TFEVP'!BD62-1)*100,0)</f>
        <v>-2.2204460492503131E-14</v>
      </c>
      <c r="BE62" s="247">
        <f>IFERROR(('Sim_MIP_Of_(IxI)'!BE62/'MIP(IxI)_TFEVP'!BE62-1)*100,0)</f>
        <v>-1.6653345369377348E-13</v>
      </c>
      <c r="BF62" s="247">
        <f>IFERROR(('Sim_MIP_Of_(IxI)'!BF62/'MIP(IxI)_TFEVP'!BF62-1)*100,0)</f>
        <v>-4.4408920985006262E-14</v>
      </c>
      <c r="BG62" s="247">
        <f>IFERROR(('Sim_MIP_Of_(IxI)'!BG62/'MIP(IxI)_TFEVP'!BG62-1)*100,0)</f>
        <v>1.3322676295501878E-13</v>
      </c>
      <c r="BH62" s="247">
        <f>IFERROR(('Sim_MIP_Of_(IxI)'!BH62/'MIP(IxI)_TFEVP'!BH62-1)*100,0)</f>
        <v>1.3322676295501878E-13</v>
      </c>
      <c r="BI62" s="247">
        <f>IFERROR(('Sim_MIP_Of_(IxI)'!BI62/'MIP(IxI)_TFEVP'!BI62-1)*100,0)</f>
        <v>-6.6613381477509392E-14</v>
      </c>
      <c r="BJ62" s="247">
        <f>IFERROR(('Sim_MIP_Of_(IxI)'!BJ62/'MIP(IxI)_TFEVP'!BJ62-1)*100,0)</f>
        <v>2.2204460492503131E-13</v>
      </c>
      <c r="BK62" s="247">
        <f>IFERROR(('Sim_MIP_Of_(IxI)'!BK62/'MIP(IxI)_TFEVP'!BK62-1)*100,0)</f>
        <v>4.4408920985006262E-14</v>
      </c>
      <c r="BL62" s="247">
        <f>IFERROR(('Sim_MIP_Of_(IxI)'!BL62/'MIP(IxI)_TFEVP'!BL62-1)*100,0)</f>
        <v>-6.6613381477509392E-14</v>
      </c>
      <c r="BM62" s="247">
        <f>IFERROR(('Sim_MIP_Of_(IxI)'!BM62/'MIP(IxI)_TFEVP'!BM62-1)*100,0)</f>
        <v>-1.4432899320127035E-13</v>
      </c>
      <c r="BN62" s="247">
        <f>IFERROR(('Sim_MIP_Of_(IxI)'!BN62/'MIP(IxI)_TFEVP'!BN62-1)*100,0)</f>
        <v>-1.8873791418627661E-13</v>
      </c>
      <c r="BO62" s="247">
        <f>IFERROR(('Sim_MIP_Of_(IxI)'!BO62/'MIP(IxI)_TFEVP'!BO62-1)*100,0)</f>
        <v>0</v>
      </c>
      <c r="BP62" s="247">
        <f>IFERROR(('Sim_MIP_Of_(IxI)'!BP62/'MIP(IxI)_TFEVP'!BP62-1)*100,0)</f>
        <v>1.1102230246251565E-13</v>
      </c>
      <c r="BQ62" s="247">
        <f>IFERROR(('Sim_MIP_Of_(IxI)'!BQ62/'MIP(IxI)_TFEVP'!BQ62-1)*100,0)</f>
        <v>3.5527136788005009E-13</v>
      </c>
      <c r="BR62" s="247">
        <f>IFERROR(('Sim_MIP_Of_(IxI)'!BR62/'MIP(IxI)_TFEVP'!BR62-1)*100,0)</f>
        <v>6.6613381477509392E-14</v>
      </c>
      <c r="BS62" s="247">
        <f>IFERROR(('Sim_MIP_Of_(IxI)'!BS62/'MIP(IxI)_TFEVP'!BS62-1)*100,0)</f>
        <v>4.2188474935755949E-13</v>
      </c>
      <c r="BT62" s="247">
        <f>IFERROR(('Sim_MIP_Of_(IxI)'!BT62/'MIP(IxI)_TFEVP'!BT62-1)*100,0)</f>
        <v>4.4408920985006262E-14</v>
      </c>
      <c r="BU62" s="247">
        <f>IFERROR(('Sim_MIP_Of_(IxI)'!BU62/'MIP(IxI)_TFEVP'!BU62-1)*100,0)</f>
        <v>-6.6613381477509392E-14</v>
      </c>
      <c r="BV62" s="247">
        <f>IFERROR(('Sim_MIP_Of_(IxI)'!BV62/'MIP(IxI)_TFEVP'!BV62-1)*100,0)</f>
        <v>8.8817841970012523E-14</v>
      </c>
      <c r="BW62" s="247">
        <f>IFERROR(('Sim_MIP_Of_(IxI)'!BW62/'MIP(IxI)_TFEVP'!BW62-1)*100,0)</f>
        <v>3.7747582837255322E-13</v>
      </c>
      <c r="BX62" s="247">
        <f>IFERROR(('Sim_MIP_Of_(IxI)'!BX62/'MIP(IxI)_TFEVP'!BX62-1)*100,0)</f>
        <v>-1.1102230246251565E-14</v>
      </c>
      <c r="BY62" s="247">
        <f>IFERROR(('Sim_MIP_Of_(IxI)'!BY62/'MIP(IxI)_TFEVP'!BY62-1)*100,0)</f>
        <v>-1.1102230246251565E-14</v>
      </c>
      <c r="BZ62" s="247">
        <f>IFERROR(('Sim_MIP_Of_(IxI)'!BZ62/'MIP(IxI)_TFEVP'!BZ62-1)*100,0)</f>
        <v>2.886579864025407E-13</v>
      </c>
      <c r="CA62" s="265">
        <f>IFERROR(('Sim_MIP_Of_(IxI)'!CA62/'MIP(IxI)_TFEVP'!CA62-1)*100,0)</f>
        <v>0</v>
      </c>
      <c r="CB62" s="256">
        <f>IFERROR(('Sim_MIP_Of_(IxI)'!CB62/'MIP(IxI)_TFEVP'!CB62-1)*100,0)</f>
        <v>-3.3306690738754696E-13</v>
      </c>
      <c r="CC62" s="246">
        <f>IFERROR(('Sim_MIP_Of_(IxI)'!CC62/'MIP(IxI)_TFEVP'!CC62-1)*100,0)</f>
        <v>0</v>
      </c>
      <c r="CD62" s="247">
        <f>IFERROR(('Sim_MIP_Of_(IxI)'!CD62/'MIP(IxI)_TFEVP'!CD62-1)*100,0)</f>
        <v>0</v>
      </c>
      <c r="CE62" s="247">
        <f>IFERROR(('Sim_MIP_Of_(IxI)'!CE62/'MIP(IxI)_TFEVP'!CE62-1)*100,0)</f>
        <v>0</v>
      </c>
      <c r="CF62" s="247">
        <f>IFERROR(('Sim_MIP_Of_(IxI)'!CF62/'MIP(IxI)_TFEVP'!CF62-1)*100,0)</f>
        <v>2.6645352591003757E-13</v>
      </c>
      <c r="CG62" s="247">
        <f>IFERROR(('Sim_MIP_Of_(IxI)'!CG62/'MIP(IxI)_TFEVP'!CG62-1)*100,0)</f>
        <v>4.4408920985006262E-14</v>
      </c>
      <c r="CH62" s="248">
        <f>IFERROR(('Sim_MIP_Of_(IxI)'!CH62/'MIP(IxI)_TFEVP'!CH62-1)*100,0)</f>
        <v>1.7763568394002505E-13</v>
      </c>
      <c r="CI62" s="279">
        <f>IFERROR(('Sim_MIP_Of_(IxI)'!CI62/'MIP(IxI)_TFEVP'!CI62-1)*100,0)</f>
        <v>2.2204460492503131E-14</v>
      </c>
    </row>
    <row r="63" spans="1:87" ht="19.5" x14ac:dyDescent="0.25">
      <c r="A63" s="30"/>
      <c r="B63" s="42" t="s">
        <v>54</v>
      </c>
      <c r="C63" s="43" t="s">
        <v>165</v>
      </c>
      <c r="D63" s="246">
        <f>IFERROR(('Sim_MIP_Of_(IxI)'!D63/'MIP(IxI)_TFEVP'!D63-1)*100,0)</f>
        <v>-1.3322676295501878E-13</v>
      </c>
      <c r="E63" s="247">
        <f>IFERROR(('Sim_MIP_Of_(IxI)'!E63/'MIP(IxI)_TFEVP'!E63-1)*100,0)</f>
        <v>-2.3314683517128287E-13</v>
      </c>
      <c r="F63" s="247">
        <f>IFERROR(('Sim_MIP_Of_(IxI)'!F63/'MIP(IxI)_TFEVP'!F63-1)*100,0)</f>
        <v>-1.9984014443252818E-13</v>
      </c>
      <c r="G63" s="247">
        <f>IFERROR(('Sim_MIP_Of_(IxI)'!G63/'MIP(IxI)_TFEVP'!G63-1)*100,0)</f>
        <v>-2.1094237467877974E-13</v>
      </c>
      <c r="H63" s="247">
        <f>IFERROR(('Sim_MIP_Of_(IxI)'!H63/'MIP(IxI)_TFEVP'!H63-1)*100,0)</f>
        <v>-3.1086244689504383E-13</v>
      </c>
      <c r="I63" s="247">
        <f>IFERROR(('Sim_MIP_Of_(IxI)'!I63/'MIP(IxI)_TFEVP'!I63-1)*100,0)</f>
        <v>1.5543122344752192E-13</v>
      </c>
      <c r="J63" s="247">
        <f>IFERROR(('Sim_MIP_Of_(IxI)'!J63/'MIP(IxI)_TFEVP'!J63-1)*100,0)</f>
        <v>-3.7747582837255322E-13</v>
      </c>
      <c r="K63" s="247">
        <f>IFERROR(('Sim_MIP_Of_(IxI)'!K63/'MIP(IxI)_TFEVP'!K63-1)*100,0)</f>
        <v>-6.6613381477509392E-14</v>
      </c>
      <c r="L63" s="247">
        <f>IFERROR(('Sim_MIP_Of_(IxI)'!L63/'MIP(IxI)_TFEVP'!L63-1)*100,0)</f>
        <v>4.4408920985006262E-14</v>
      </c>
      <c r="M63" s="247">
        <f>IFERROR(('Sim_MIP_Of_(IxI)'!M63/'MIP(IxI)_TFEVP'!M63-1)*100,0)</f>
        <v>-2.2204460492503131E-14</v>
      </c>
      <c r="N63" s="247">
        <f>IFERROR(('Sim_MIP_Of_(IxI)'!N63/'MIP(IxI)_TFEVP'!N63-1)*100,0)</f>
        <v>-1.9984014443252818E-13</v>
      </c>
      <c r="O63" s="247">
        <f>IFERROR(('Sim_MIP_Of_(IxI)'!O63/'MIP(IxI)_TFEVP'!O63-1)*100,0)</f>
        <v>-6.6613381477509392E-14</v>
      </c>
      <c r="P63" s="247">
        <f>IFERROR(('Sim_MIP_Of_(IxI)'!P63/'MIP(IxI)_TFEVP'!P63-1)*100,0)</f>
        <v>-2.2204460492503131E-13</v>
      </c>
      <c r="Q63" s="247">
        <f>IFERROR(('Sim_MIP_Of_(IxI)'!Q63/'MIP(IxI)_TFEVP'!Q63-1)*100,0)</f>
        <v>-2.7755575615628914E-13</v>
      </c>
      <c r="R63" s="247">
        <f>IFERROR(('Sim_MIP_Of_(IxI)'!R63/'MIP(IxI)_TFEVP'!R63-1)*100,0)</f>
        <v>-1.1102230246251565E-13</v>
      </c>
      <c r="S63" s="247">
        <f>IFERROR(('Sim_MIP_Of_(IxI)'!S63/'MIP(IxI)_TFEVP'!S63-1)*100,0)</f>
        <v>2.2204460492503131E-14</v>
      </c>
      <c r="T63" s="247">
        <f>IFERROR(('Sim_MIP_Of_(IxI)'!T63/'MIP(IxI)_TFEVP'!T63-1)*100,0)</f>
        <v>6.6613381477509392E-14</v>
      </c>
      <c r="U63" s="247">
        <f>IFERROR(('Sim_MIP_Of_(IxI)'!U63/'MIP(IxI)_TFEVP'!U63-1)*100,0)</f>
        <v>-2.886579864025407E-13</v>
      </c>
      <c r="V63" s="247">
        <f>IFERROR(('Sim_MIP_Of_(IxI)'!V63/'MIP(IxI)_TFEVP'!V63-1)*100,0)</f>
        <v>-2.1094237467877974E-13</v>
      </c>
      <c r="W63" s="247">
        <f>IFERROR(('Sim_MIP_Of_(IxI)'!W63/'MIP(IxI)_TFEVP'!W63-1)*100,0)</f>
        <v>6.6613381477509392E-14</v>
      </c>
      <c r="X63" s="247">
        <f>IFERROR(('Sim_MIP_Of_(IxI)'!X63/'MIP(IxI)_TFEVP'!X63-1)*100,0)</f>
        <v>-1.8873791418627661E-13</v>
      </c>
      <c r="Y63" s="247">
        <f>IFERROR(('Sim_MIP_Of_(IxI)'!Y63/'MIP(IxI)_TFEVP'!Y63-1)*100,0)</f>
        <v>-2.6645352591003757E-13</v>
      </c>
      <c r="Z63" s="247">
        <f>IFERROR(('Sim_MIP_Of_(IxI)'!Z63/'MIP(IxI)_TFEVP'!Z63-1)*100,0)</f>
        <v>-3.3306690738754696E-14</v>
      </c>
      <c r="AA63" s="247">
        <f>IFERROR(('Sim_MIP_Of_(IxI)'!AA63/'MIP(IxI)_TFEVP'!AA63-1)*100,0)</f>
        <v>-3.219646771412954E-13</v>
      </c>
      <c r="AB63" s="247">
        <f>IFERROR(('Sim_MIP_Of_(IxI)'!AB63/'MIP(IxI)_TFEVP'!AB63-1)*100,0)</f>
        <v>-2.9976021664879227E-13</v>
      </c>
      <c r="AC63" s="247">
        <f>IFERROR(('Sim_MIP_Of_(IxI)'!AC63/'MIP(IxI)_TFEVP'!AC63-1)*100,0)</f>
        <v>-3.1086244689504383E-13</v>
      </c>
      <c r="AD63" s="247">
        <f>IFERROR(('Sim_MIP_Of_(IxI)'!AD63/'MIP(IxI)_TFEVP'!AD63-1)*100,0)</f>
        <v>-1.9984014443252818E-13</v>
      </c>
      <c r="AE63" s="247">
        <f>IFERROR(('Sim_MIP_Of_(IxI)'!AE63/'MIP(IxI)_TFEVP'!AE63-1)*100,0)</f>
        <v>4.4408920985006262E-14</v>
      </c>
      <c r="AF63" s="247">
        <f>IFERROR(('Sim_MIP_Of_(IxI)'!AF63/'MIP(IxI)_TFEVP'!AF63-1)*100,0)</f>
        <v>-2.9976021664879227E-13</v>
      </c>
      <c r="AG63" s="247">
        <f>IFERROR(('Sim_MIP_Of_(IxI)'!AG63/'MIP(IxI)_TFEVP'!AG63-1)*100,0)</f>
        <v>1.3322676295501878E-13</v>
      </c>
      <c r="AH63" s="247">
        <f>IFERROR(('Sim_MIP_Of_(IxI)'!AH63/'MIP(IxI)_TFEVP'!AH63-1)*100,0)</f>
        <v>-5.6621374255882984E-13</v>
      </c>
      <c r="AI63" s="247">
        <f>IFERROR(('Sim_MIP_Of_(IxI)'!AI63/'MIP(IxI)_TFEVP'!AI63-1)*100,0)</f>
        <v>6.6613381477509392E-14</v>
      </c>
      <c r="AJ63" s="247">
        <f>IFERROR(('Sim_MIP_Of_(IxI)'!AJ63/'MIP(IxI)_TFEVP'!AJ63-1)*100,0)</f>
        <v>0</v>
      </c>
      <c r="AK63" s="247">
        <f>IFERROR(('Sim_MIP_Of_(IxI)'!AK63/'MIP(IxI)_TFEVP'!AK63-1)*100,0)</f>
        <v>1.7763568394002505E-13</v>
      </c>
      <c r="AL63" s="247">
        <f>IFERROR(('Sim_MIP_Of_(IxI)'!AL63/'MIP(IxI)_TFEVP'!AL63-1)*100,0)</f>
        <v>-7.7715611723760958E-14</v>
      </c>
      <c r="AM63" s="247">
        <f>IFERROR(('Sim_MIP_Of_(IxI)'!AM63/'MIP(IxI)_TFEVP'!AM63-1)*100,0)</f>
        <v>-5.5511151231257827E-14</v>
      </c>
      <c r="AN63" s="247">
        <f>IFERROR(('Sim_MIP_Of_(IxI)'!AN63/'MIP(IxI)_TFEVP'!AN63-1)*100,0)</f>
        <v>-1.3322676295501878E-13</v>
      </c>
      <c r="AO63" s="247">
        <f>IFERROR(('Sim_MIP_Of_(IxI)'!AO63/'MIP(IxI)_TFEVP'!AO63-1)*100,0)</f>
        <v>-3.4416913763379853E-13</v>
      </c>
      <c r="AP63" s="247">
        <f>IFERROR(('Sim_MIP_Of_(IxI)'!AP63/'MIP(IxI)_TFEVP'!AP63-1)*100,0)</f>
        <v>-3.7747582837255322E-13</v>
      </c>
      <c r="AQ63" s="247">
        <f>IFERROR(('Sim_MIP_Of_(IxI)'!AQ63/'MIP(IxI)_TFEVP'!AQ63-1)*100,0)</f>
        <v>8.8817841970012523E-14</v>
      </c>
      <c r="AR63" s="247">
        <f>IFERROR(('Sim_MIP_Of_(IxI)'!AR63/'MIP(IxI)_TFEVP'!AR63-1)*100,0)</f>
        <v>-2.3314683517128287E-13</v>
      </c>
      <c r="AS63" s="247">
        <f>IFERROR(('Sim_MIP_Of_(IxI)'!AS63/'MIP(IxI)_TFEVP'!AS63-1)*100,0)</f>
        <v>-1.7763568394002505E-13</v>
      </c>
      <c r="AT63" s="247">
        <f>IFERROR(('Sim_MIP_Of_(IxI)'!AT63/'MIP(IxI)_TFEVP'!AT63-1)*100,0)</f>
        <v>-4.9960036108132044E-13</v>
      </c>
      <c r="AU63" s="247">
        <f>IFERROR(('Sim_MIP_Of_(IxI)'!AU63/'MIP(IxI)_TFEVP'!AU63-1)*100,0)</f>
        <v>-1.9984014443252818E-13</v>
      </c>
      <c r="AV63" s="247">
        <f>IFERROR(('Sim_MIP_Of_(IxI)'!AV63/'MIP(IxI)_TFEVP'!AV63-1)*100,0)</f>
        <v>8.8817841970012523E-14</v>
      </c>
      <c r="AW63" s="247">
        <f>IFERROR(('Sim_MIP_Of_(IxI)'!AW63/'MIP(IxI)_TFEVP'!AW63-1)*100,0)</f>
        <v>-2.55351295663786E-13</v>
      </c>
      <c r="AX63" s="247">
        <f>IFERROR(('Sim_MIP_Of_(IxI)'!AX63/'MIP(IxI)_TFEVP'!AX63-1)*100,0)</f>
        <v>-3.1086244689504383E-13</v>
      </c>
      <c r="AY63" s="247">
        <f>IFERROR(('Sim_MIP_Of_(IxI)'!AY63/'MIP(IxI)_TFEVP'!AY63-1)*100,0)</f>
        <v>-5.440092820663267E-13</v>
      </c>
      <c r="AZ63" s="247">
        <f>IFERROR(('Sim_MIP_Of_(IxI)'!AZ63/'MIP(IxI)_TFEVP'!AZ63-1)*100,0)</f>
        <v>-2.4424906541753444E-13</v>
      </c>
      <c r="BA63" s="247">
        <f>IFERROR(('Sim_MIP_Of_(IxI)'!BA63/'MIP(IxI)_TFEVP'!BA63-1)*100,0)</f>
        <v>0</v>
      </c>
      <c r="BB63" s="247">
        <f>IFERROR(('Sim_MIP_Of_(IxI)'!BB63/'MIP(IxI)_TFEVP'!BB63-1)*100,0)</f>
        <v>-2.2204460492503131E-14</v>
      </c>
      <c r="BC63" s="247">
        <f>IFERROR(('Sim_MIP_Of_(IxI)'!BC63/'MIP(IxI)_TFEVP'!BC63-1)*100,0)</f>
        <v>-1.7763568394002505E-13</v>
      </c>
      <c r="BD63" s="247">
        <f>IFERROR(('Sim_MIP_Of_(IxI)'!BD63/'MIP(IxI)_TFEVP'!BD63-1)*100,0)</f>
        <v>-1.9984014443252818E-13</v>
      </c>
      <c r="BE63" s="247">
        <f>IFERROR(('Sim_MIP_Of_(IxI)'!BE63/'MIP(IxI)_TFEVP'!BE63-1)*100,0)</f>
        <v>-4.1078251911130792E-13</v>
      </c>
      <c r="BF63" s="247">
        <f>IFERROR(('Sim_MIP_Of_(IxI)'!BF63/'MIP(IxI)_TFEVP'!BF63-1)*100,0)</f>
        <v>-1.2212453270876722E-13</v>
      </c>
      <c r="BG63" s="247">
        <f>IFERROR(('Sim_MIP_Of_(IxI)'!BG63/'MIP(IxI)_TFEVP'!BG63-1)*100,0)</f>
        <v>2.6645352591003757E-13</v>
      </c>
      <c r="BH63" s="247">
        <f>IFERROR(('Sim_MIP_Of_(IxI)'!BH63/'MIP(IxI)_TFEVP'!BH63-1)*100,0)</f>
        <v>-2.55351295663786E-13</v>
      </c>
      <c r="BI63" s="247">
        <f>IFERROR(('Sim_MIP_Of_(IxI)'!BI63/'MIP(IxI)_TFEVP'!BI63-1)*100,0)</f>
        <v>2.4424906541753444E-13</v>
      </c>
      <c r="BJ63" s="247">
        <f>IFERROR(('Sim_MIP_Of_(IxI)'!BJ63/'MIP(IxI)_TFEVP'!BJ63-1)*100,0)</f>
        <v>-7.7715611723760958E-14</v>
      </c>
      <c r="BK63" s="247">
        <f>IFERROR(('Sim_MIP_Of_(IxI)'!BK63/'MIP(IxI)_TFEVP'!BK63-1)*100,0)</f>
        <v>2.2204460492503131E-14</v>
      </c>
      <c r="BL63" s="247">
        <f>IFERROR(('Sim_MIP_Of_(IxI)'!BL63/'MIP(IxI)_TFEVP'!BL63-1)*100,0)</f>
        <v>6.6613381477509392E-14</v>
      </c>
      <c r="BM63" s="247">
        <f>IFERROR(('Sim_MIP_Of_(IxI)'!BM63/'MIP(IxI)_TFEVP'!BM63-1)*100,0)</f>
        <v>-6.6613381477509392E-14</v>
      </c>
      <c r="BN63" s="247">
        <f>IFERROR(('Sim_MIP_Of_(IxI)'!BN63/'MIP(IxI)_TFEVP'!BN63-1)*100,0)</f>
        <v>-1.8873791418627661E-13</v>
      </c>
      <c r="BO63" s="247">
        <f>IFERROR(('Sim_MIP_Of_(IxI)'!BO63/'MIP(IxI)_TFEVP'!BO63-1)*100,0)</f>
        <v>-5.5511151231257827E-14</v>
      </c>
      <c r="BP63" s="247">
        <f>IFERROR(('Sim_MIP_Of_(IxI)'!BP63/'MIP(IxI)_TFEVP'!BP63-1)*100,0)</f>
        <v>2.2204460492503131E-13</v>
      </c>
      <c r="BQ63" s="247">
        <f>IFERROR(('Sim_MIP_Of_(IxI)'!BQ63/'MIP(IxI)_TFEVP'!BQ63-1)*100,0)</f>
        <v>-3.3306690738754696E-13</v>
      </c>
      <c r="BR63" s="247">
        <f>IFERROR(('Sim_MIP_Of_(IxI)'!BR63/'MIP(IxI)_TFEVP'!BR63-1)*100,0)</f>
        <v>2.4424906541753444E-13</v>
      </c>
      <c r="BS63" s="247">
        <f>IFERROR(('Sim_MIP_Of_(IxI)'!BS63/'MIP(IxI)_TFEVP'!BS63-1)*100,0)</f>
        <v>-2.6645352591003757E-13</v>
      </c>
      <c r="BT63" s="247">
        <f>IFERROR(('Sim_MIP_Of_(IxI)'!BT63/'MIP(IxI)_TFEVP'!BT63-1)*100,0)</f>
        <v>-1.4432899320127035E-13</v>
      </c>
      <c r="BU63" s="247">
        <f>IFERROR(('Sim_MIP_Of_(IxI)'!BU63/'MIP(IxI)_TFEVP'!BU63-1)*100,0)</f>
        <v>-1.3322676295501878E-13</v>
      </c>
      <c r="BV63" s="247">
        <f>IFERROR(('Sim_MIP_Of_(IxI)'!BV63/'MIP(IxI)_TFEVP'!BV63-1)*100,0)</f>
        <v>-3.3306690738754696E-14</v>
      </c>
      <c r="BW63" s="247">
        <f>IFERROR(('Sim_MIP_Of_(IxI)'!BW63/'MIP(IxI)_TFEVP'!BW63-1)*100,0)</f>
        <v>-2.3314683517128287E-13</v>
      </c>
      <c r="BX63" s="247">
        <f>IFERROR(('Sim_MIP_Of_(IxI)'!BX63/'MIP(IxI)_TFEVP'!BX63-1)*100,0)</f>
        <v>-4.5519144009631418E-13</v>
      </c>
      <c r="BY63" s="247">
        <f>IFERROR(('Sim_MIP_Of_(IxI)'!BY63/'MIP(IxI)_TFEVP'!BY63-1)*100,0)</f>
        <v>4.2188474935755949E-13</v>
      </c>
      <c r="BZ63" s="247">
        <f>IFERROR(('Sim_MIP_Of_(IxI)'!BZ63/'MIP(IxI)_TFEVP'!BZ63-1)*100,0)</f>
        <v>-1.4432899320127035E-13</v>
      </c>
      <c r="CA63" s="265">
        <f>IFERROR(('Sim_MIP_Of_(IxI)'!CA63/'MIP(IxI)_TFEVP'!CA63-1)*100,0)</f>
        <v>0</v>
      </c>
      <c r="CB63" s="256">
        <f>IFERROR(('Sim_MIP_Of_(IxI)'!CB63/'MIP(IxI)_TFEVP'!CB63-1)*100,0)</f>
        <v>-1.1102230246251565E-14</v>
      </c>
      <c r="CC63" s="246">
        <f>IFERROR(('Sim_MIP_Of_(IxI)'!CC63/'MIP(IxI)_TFEVP'!CC63-1)*100,0)</f>
        <v>-1.4432899320127035E-13</v>
      </c>
      <c r="CD63" s="247">
        <f>IFERROR(('Sim_MIP_Of_(IxI)'!CD63/'MIP(IxI)_TFEVP'!CD63-1)*100,0)</f>
        <v>0</v>
      </c>
      <c r="CE63" s="247">
        <f>IFERROR(('Sim_MIP_Of_(IxI)'!CE63/'MIP(IxI)_TFEVP'!CE63-1)*100,0)</f>
        <v>0</v>
      </c>
      <c r="CF63" s="247">
        <f>IFERROR(('Sim_MIP_Of_(IxI)'!CF63/'MIP(IxI)_TFEVP'!CF63-1)*100,0)</f>
        <v>-2.7755575615628914E-13</v>
      </c>
      <c r="CG63" s="247">
        <f>IFERROR(('Sim_MIP_Of_(IxI)'!CG63/'MIP(IxI)_TFEVP'!CG63-1)*100,0)</f>
        <v>-1.5543122344752192E-13</v>
      </c>
      <c r="CH63" s="248">
        <f>IFERROR(('Sim_MIP_Of_(IxI)'!CH63/'MIP(IxI)_TFEVP'!CH63-1)*100,0)</f>
        <v>-1.2212453270876722E-13</v>
      </c>
      <c r="CI63" s="279">
        <f>IFERROR(('Sim_MIP_Of_(IxI)'!CI63/'MIP(IxI)_TFEVP'!CI63-1)*100,0)</f>
        <v>-1.2212453270876722E-13</v>
      </c>
    </row>
    <row r="64" spans="1:87" ht="19.5" x14ac:dyDescent="0.25">
      <c r="A64" s="30"/>
      <c r="B64" s="42" t="s">
        <v>55</v>
      </c>
      <c r="C64" s="43" t="s">
        <v>166</v>
      </c>
      <c r="D64" s="246">
        <f>IFERROR(('Sim_MIP_Of_(IxI)'!D64/'MIP(IxI)_TFEVP'!D64-1)*100,0)</f>
        <v>-6.6613381477509392E-14</v>
      </c>
      <c r="E64" s="247">
        <f>IFERROR(('Sim_MIP_Of_(IxI)'!E64/'MIP(IxI)_TFEVP'!E64-1)*100,0)</f>
        <v>-1.5543122344752192E-13</v>
      </c>
      <c r="F64" s="247">
        <f>IFERROR(('Sim_MIP_Of_(IxI)'!F64/'MIP(IxI)_TFEVP'!F64-1)*100,0)</f>
        <v>-1.2212453270876722E-13</v>
      </c>
      <c r="G64" s="247">
        <f>IFERROR(('Sim_MIP_Of_(IxI)'!G64/'MIP(IxI)_TFEVP'!G64-1)*100,0)</f>
        <v>-1.3322676295501878E-13</v>
      </c>
      <c r="H64" s="247">
        <f>IFERROR(('Sim_MIP_Of_(IxI)'!H64/'MIP(IxI)_TFEVP'!H64-1)*100,0)</f>
        <v>1.5543122344752192E-13</v>
      </c>
      <c r="I64" s="247">
        <f>IFERROR(('Sim_MIP_Of_(IxI)'!I64/'MIP(IxI)_TFEVP'!I64-1)*100,0)</f>
        <v>-2.2204460492503131E-13</v>
      </c>
      <c r="J64" s="247">
        <f>IFERROR(('Sim_MIP_Of_(IxI)'!J64/'MIP(IxI)_TFEVP'!J64-1)*100,0)</f>
        <v>-4.2188474935755949E-13</v>
      </c>
      <c r="K64" s="247">
        <f>IFERROR(('Sim_MIP_Of_(IxI)'!K64/'MIP(IxI)_TFEVP'!K64-1)*100,0)</f>
        <v>-2.886579864025407E-13</v>
      </c>
      <c r="L64" s="247">
        <f>IFERROR(('Sim_MIP_Of_(IxI)'!L64/'MIP(IxI)_TFEVP'!L64-1)*100,0)</f>
        <v>-2.6645352591003757E-13</v>
      </c>
      <c r="M64" s="247">
        <f>IFERROR(('Sim_MIP_Of_(IxI)'!M64/'MIP(IxI)_TFEVP'!M64-1)*100,0)</f>
        <v>1.1102230246251565E-13</v>
      </c>
      <c r="N64" s="247">
        <f>IFERROR(('Sim_MIP_Of_(IxI)'!N64/'MIP(IxI)_TFEVP'!N64-1)*100,0)</f>
        <v>0</v>
      </c>
      <c r="O64" s="247">
        <f>IFERROR(('Sim_MIP_Of_(IxI)'!O64/'MIP(IxI)_TFEVP'!O64-1)*100,0)</f>
        <v>-2.55351295663786E-13</v>
      </c>
      <c r="P64" s="247">
        <f>IFERROR(('Sim_MIP_Of_(IxI)'!P64/'MIP(IxI)_TFEVP'!P64-1)*100,0)</f>
        <v>2.2204460492503131E-14</v>
      </c>
      <c r="Q64" s="247">
        <f>IFERROR(('Sim_MIP_Of_(IxI)'!Q64/'MIP(IxI)_TFEVP'!Q64-1)*100,0)</f>
        <v>-2.3314683517128287E-13</v>
      </c>
      <c r="R64" s="247">
        <f>IFERROR(('Sim_MIP_Of_(IxI)'!R64/'MIP(IxI)_TFEVP'!R64-1)*100,0)</f>
        <v>-1.2212453270876722E-13</v>
      </c>
      <c r="S64" s="247">
        <f>IFERROR(('Sim_MIP_Of_(IxI)'!S64/'MIP(IxI)_TFEVP'!S64-1)*100,0)</f>
        <v>-3.4416913763379853E-13</v>
      </c>
      <c r="T64" s="247">
        <f>IFERROR(('Sim_MIP_Of_(IxI)'!T64/'MIP(IxI)_TFEVP'!T64-1)*100,0)</f>
        <v>-1.1102230246251565E-13</v>
      </c>
      <c r="U64" s="247">
        <f>IFERROR(('Sim_MIP_Of_(IxI)'!U64/'MIP(IxI)_TFEVP'!U64-1)*100,0)</f>
        <v>-2.1094237467877974E-13</v>
      </c>
      <c r="V64" s="247">
        <f>IFERROR(('Sim_MIP_Of_(IxI)'!V64/'MIP(IxI)_TFEVP'!V64-1)*100,0)</f>
        <v>-3.9968028886505635E-13</v>
      </c>
      <c r="W64" s="247">
        <f>IFERROR(('Sim_MIP_Of_(IxI)'!W64/'MIP(IxI)_TFEVP'!W64-1)*100,0)</f>
        <v>6.6613381477509392E-14</v>
      </c>
      <c r="X64" s="247">
        <f>IFERROR(('Sim_MIP_Of_(IxI)'!X64/'MIP(IxI)_TFEVP'!X64-1)*100,0)</f>
        <v>-4.3298697960381105E-13</v>
      </c>
      <c r="Y64" s="247">
        <f>IFERROR(('Sim_MIP_Of_(IxI)'!Y64/'MIP(IxI)_TFEVP'!Y64-1)*100,0)</f>
        <v>-2.4424906541753444E-13</v>
      </c>
      <c r="Z64" s="247">
        <f>IFERROR(('Sim_MIP_Of_(IxI)'!Z64/'MIP(IxI)_TFEVP'!Z64-1)*100,0)</f>
        <v>-3.1086244689504383E-13</v>
      </c>
      <c r="AA64" s="247">
        <f>IFERROR(('Sim_MIP_Of_(IxI)'!AA64/'MIP(IxI)_TFEVP'!AA64-1)*100,0)</f>
        <v>-5.3290705182007514E-13</v>
      </c>
      <c r="AB64" s="247">
        <f>IFERROR(('Sim_MIP_Of_(IxI)'!AB64/'MIP(IxI)_TFEVP'!AB64-1)*100,0)</f>
        <v>0</v>
      </c>
      <c r="AC64" s="247">
        <f>IFERROR(('Sim_MIP_Of_(IxI)'!AC64/'MIP(IxI)_TFEVP'!AC64-1)*100,0)</f>
        <v>-3.9968028886505635E-13</v>
      </c>
      <c r="AD64" s="247">
        <f>IFERROR(('Sim_MIP_Of_(IxI)'!AD64/'MIP(IxI)_TFEVP'!AD64-1)*100,0)</f>
        <v>-3.3306690738754696E-13</v>
      </c>
      <c r="AE64" s="247">
        <f>IFERROR(('Sim_MIP_Of_(IxI)'!AE64/'MIP(IxI)_TFEVP'!AE64-1)*100,0)</f>
        <v>-2.6645352591003757E-13</v>
      </c>
      <c r="AF64" s="247">
        <f>IFERROR(('Sim_MIP_Of_(IxI)'!AF64/'MIP(IxI)_TFEVP'!AF64-1)*100,0)</f>
        <v>1.7763568394002505E-13</v>
      </c>
      <c r="AG64" s="247">
        <f>IFERROR(('Sim_MIP_Of_(IxI)'!AG64/'MIP(IxI)_TFEVP'!AG64-1)*100,0)</f>
        <v>-1.4432899320127035E-13</v>
      </c>
      <c r="AH64" s="247">
        <f>IFERROR(('Sim_MIP_Of_(IxI)'!AH64/'MIP(IxI)_TFEVP'!AH64-1)*100,0)</f>
        <v>-8.8817841970012523E-14</v>
      </c>
      <c r="AI64" s="247">
        <f>IFERROR(('Sim_MIP_Of_(IxI)'!AI64/'MIP(IxI)_TFEVP'!AI64-1)*100,0)</f>
        <v>-2.2204460492503131E-13</v>
      </c>
      <c r="AJ64" s="247">
        <f>IFERROR(('Sim_MIP_Of_(IxI)'!AJ64/'MIP(IxI)_TFEVP'!AJ64-1)*100,0)</f>
        <v>0</v>
      </c>
      <c r="AK64" s="247">
        <f>IFERROR(('Sim_MIP_Of_(IxI)'!AK64/'MIP(IxI)_TFEVP'!AK64-1)*100,0)</f>
        <v>1.7763568394002505E-13</v>
      </c>
      <c r="AL64" s="247">
        <f>IFERROR(('Sim_MIP_Of_(IxI)'!AL64/'MIP(IxI)_TFEVP'!AL64-1)*100,0)</f>
        <v>-3.3306690738754696E-13</v>
      </c>
      <c r="AM64" s="247">
        <f>IFERROR(('Sim_MIP_Of_(IxI)'!AM64/'MIP(IxI)_TFEVP'!AM64-1)*100,0)</f>
        <v>8.8817841970012523E-14</v>
      </c>
      <c r="AN64" s="247">
        <f>IFERROR(('Sim_MIP_Of_(IxI)'!AN64/'MIP(IxI)_TFEVP'!AN64-1)*100,0)</f>
        <v>-3.7747582837255322E-13</v>
      </c>
      <c r="AO64" s="247">
        <f>IFERROR(('Sim_MIP_Of_(IxI)'!AO64/'MIP(IxI)_TFEVP'!AO64-1)*100,0)</f>
        <v>-9.9920072216264089E-14</v>
      </c>
      <c r="AP64" s="247">
        <f>IFERROR(('Sim_MIP_Of_(IxI)'!AP64/'MIP(IxI)_TFEVP'!AP64-1)*100,0)</f>
        <v>-3.1086244689504383E-13</v>
      </c>
      <c r="AQ64" s="247">
        <f>IFERROR(('Sim_MIP_Of_(IxI)'!AQ64/'MIP(IxI)_TFEVP'!AQ64-1)*100,0)</f>
        <v>1.5543122344752192E-13</v>
      </c>
      <c r="AR64" s="247">
        <f>IFERROR(('Sim_MIP_Of_(IxI)'!AR64/'MIP(IxI)_TFEVP'!AR64-1)*100,0)</f>
        <v>-3.9968028886505635E-13</v>
      </c>
      <c r="AS64" s="247">
        <f>IFERROR(('Sim_MIP_Of_(IxI)'!AS64/'MIP(IxI)_TFEVP'!AS64-1)*100,0)</f>
        <v>-6.6613381477509392E-14</v>
      </c>
      <c r="AT64" s="247">
        <f>IFERROR(('Sim_MIP_Of_(IxI)'!AT64/'MIP(IxI)_TFEVP'!AT64-1)*100,0)</f>
        <v>4.4408920985006262E-14</v>
      </c>
      <c r="AU64" s="247">
        <f>IFERROR(('Sim_MIP_Of_(IxI)'!AU64/'MIP(IxI)_TFEVP'!AU64-1)*100,0)</f>
        <v>-2.6645352591003757E-13</v>
      </c>
      <c r="AV64" s="247">
        <f>IFERROR(('Sim_MIP_Of_(IxI)'!AV64/'MIP(IxI)_TFEVP'!AV64-1)*100,0)</f>
        <v>-7.7715611723760958E-14</v>
      </c>
      <c r="AW64" s="247">
        <f>IFERROR(('Sim_MIP_Of_(IxI)'!AW64/'MIP(IxI)_TFEVP'!AW64-1)*100,0)</f>
        <v>-7.7715611723760958E-14</v>
      </c>
      <c r="AX64" s="247">
        <f>IFERROR(('Sim_MIP_Of_(IxI)'!AX64/'MIP(IxI)_TFEVP'!AX64-1)*100,0)</f>
        <v>-2.3314683517128287E-13</v>
      </c>
      <c r="AY64" s="247">
        <f>IFERROR(('Sim_MIP_Of_(IxI)'!AY64/'MIP(IxI)_TFEVP'!AY64-1)*100,0)</f>
        <v>1.9984014443252818E-13</v>
      </c>
      <c r="AZ64" s="247">
        <f>IFERROR(('Sim_MIP_Of_(IxI)'!AZ64/'MIP(IxI)_TFEVP'!AZ64-1)*100,0)</f>
        <v>2.2204460492503131E-14</v>
      </c>
      <c r="BA64" s="247">
        <f>IFERROR(('Sim_MIP_Of_(IxI)'!BA64/'MIP(IxI)_TFEVP'!BA64-1)*100,0)</f>
        <v>-1.6653345369377348E-13</v>
      </c>
      <c r="BB64" s="247">
        <f>IFERROR(('Sim_MIP_Of_(IxI)'!BB64/'MIP(IxI)_TFEVP'!BB64-1)*100,0)</f>
        <v>-3.6637359812630166E-13</v>
      </c>
      <c r="BC64" s="247">
        <f>IFERROR(('Sim_MIP_Of_(IxI)'!BC64/'MIP(IxI)_TFEVP'!BC64-1)*100,0)</f>
        <v>-3.3306690738754696E-13</v>
      </c>
      <c r="BD64" s="247">
        <f>IFERROR(('Sim_MIP_Of_(IxI)'!BD64/'MIP(IxI)_TFEVP'!BD64-1)*100,0)</f>
        <v>-2.4424906541753444E-13</v>
      </c>
      <c r="BE64" s="247">
        <f>IFERROR(('Sim_MIP_Of_(IxI)'!BE64/'MIP(IxI)_TFEVP'!BE64-1)*100,0)</f>
        <v>-2.2204460492503131E-14</v>
      </c>
      <c r="BF64" s="247">
        <f>IFERROR(('Sim_MIP_Of_(IxI)'!BF64/'MIP(IxI)_TFEVP'!BF64-1)*100,0)</f>
        <v>-2.7755575615628914E-13</v>
      </c>
      <c r="BG64" s="247">
        <f>IFERROR(('Sim_MIP_Of_(IxI)'!BG64/'MIP(IxI)_TFEVP'!BG64-1)*100,0)</f>
        <v>-4.2188474935755949E-13</v>
      </c>
      <c r="BH64" s="247">
        <f>IFERROR(('Sim_MIP_Of_(IxI)'!BH64/'MIP(IxI)_TFEVP'!BH64-1)*100,0)</f>
        <v>-1.1102230246251565E-13</v>
      </c>
      <c r="BI64" s="247">
        <f>IFERROR(('Sim_MIP_Of_(IxI)'!BI64/'MIP(IxI)_TFEVP'!BI64-1)*100,0)</f>
        <v>-8.8817841970012523E-14</v>
      </c>
      <c r="BJ64" s="247">
        <f>IFERROR(('Sim_MIP_Of_(IxI)'!BJ64/'MIP(IxI)_TFEVP'!BJ64-1)*100,0)</f>
        <v>1.1102230246251565E-13</v>
      </c>
      <c r="BK64" s="247">
        <f>IFERROR(('Sim_MIP_Of_(IxI)'!BK64/'MIP(IxI)_TFEVP'!BK64-1)*100,0)</f>
        <v>-3.219646771412954E-13</v>
      </c>
      <c r="BL64" s="247">
        <f>IFERROR(('Sim_MIP_Of_(IxI)'!BL64/'MIP(IxI)_TFEVP'!BL64-1)*100,0)</f>
        <v>-1.6653345369377348E-13</v>
      </c>
      <c r="BM64" s="247">
        <f>IFERROR(('Sim_MIP_Of_(IxI)'!BM64/'MIP(IxI)_TFEVP'!BM64-1)*100,0)</f>
        <v>-1.3322676295501878E-13</v>
      </c>
      <c r="BN64" s="247">
        <f>IFERROR(('Sim_MIP_Of_(IxI)'!BN64/'MIP(IxI)_TFEVP'!BN64-1)*100,0)</f>
        <v>2.2204460492503131E-14</v>
      </c>
      <c r="BO64" s="247">
        <f>IFERROR(('Sim_MIP_Of_(IxI)'!BO64/'MIP(IxI)_TFEVP'!BO64-1)*100,0)</f>
        <v>-1.1102230246251565E-13</v>
      </c>
      <c r="BP64" s="247">
        <f>IFERROR(('Sim_MIP_Of_(IxI)'!BP64/'MIP(IxI)_TFEVP'!BP64-1)*100,0)</f>
        <v>-2.6645352591003757E-13</v>
      </c>
      <c r="BQ64" s="247">
        <f>IFERROR(('Sim_MIP_Of_(IxI)'!BQ64/'MIP(IxI)_TFEVP'!BQ64-1)*100,0)</f>
        <v>-1.4432899320127035E-13</v>
      </c>
      <c r="BR64" s="247">
        <f>IFERROR(('Sim_MIP_Of_(IxI)'!BR64/'MIP(IxI)_TFEVP'!BR64-1)*100,0)</f>
        <v>-1.1102230246251565E-13</v>
      </c>
      <c r="BS64" s="247">
        <f>IFERROR(('Sim_MIP_Of_(IxI)'!BS64/'MIP(IxI)_TFEVP'!BS64-1)*100,0)</f>
        <v>3.1086244689504383E-13</v>
      </c>
      <c r="BT64" s="247">
        <f>IFERROR(('Sim_MIP_Of_(IxI)'!BT64/'MIP(IxI)_TFEVP'!BT64-1)*100,0)</f>
        <v>-1.8873791418627661E-13</v>
      </c>
      <c r="BU64" s="247">
        <f>IFERROR(('Sim_MIP_Of_(IxI)'!BU64/'MIP(IxI)_TFEVP'!BU64-1)*100,0)</f>
        <v>-8.8817841970012523E-14</v>
      </c>
      <c r="BV64" s="247">
        <f>IFERROR(('Sim_MIP_Of_(IxI)'!BV64/'MIP(IxI)_TFEVP'!BV64-1)*100,0)</f>
        <v>-1.1102230246251565E-14</v>
      </c>
      <c r="BW64" s="247">
        <f>IFERROR(('Sim_MIP_Of_(IxI)'!BW64/'MIP(IxI)_TFEVP'!BW64-1)*100,0)</f>
        <v>-2.3314683517128287E-13</v>
      </c>
      <c r="BX64" s="247">
        <f>IFERROR(('Sim_MIP_Of_(IxI)'!BX64/'MIP(IxI)_TFEVP'!BX64-1)*100,0)</f>
        <v>2.2204460492503131E-14</v>
      </c>
      <c r="BY64" s="247">
        <f>IFERROR(('Sim_MIP_Of_(IxI)'!BY64/'MIP(IxI)_TFEVP'!BY64-1)*100,0)</f>
        <v>-1.5543122344752192E-13</v>
      </c>
      <c r="BZ64" s="247">
        <f>IFERROR(('Sim_MIP_Of_(IxI)'!BZ64/'MIP(IxI)_TFEVP'!BZ64-1)*100,0)</f>
        <v>0</v>
      </c>
      <c r="CA64" s="265">
        <f>IFERROR(('Sim_MIP_Of_(IxI)'!CA64/'MIP(IxI)_TFEVP'!CA64-1)*100,0)</f>
        <v>0</v>
      </c>
      <c r="CB64" s="256">
        <f>IFERROR(('Sim_MIP_Of_(IxI)'!CB64/'MIP(IxI)_TFEVP'!CB64-1)*100,0)</f>
        <v>8.8817841970012523E-14</v>
      </c>
      <c r="CC64" s="246">
        <f>IFERROR(('Sim_MIP_Of_(IxI)'!CC64/'MIP(IxI)_TFEVP'!CC64-1)*100,0)</f>
        <v>4.4408920985006262E-14</v>
      </c>
      <c r="CD64" s="247">
        <f>IFERROR(('Sim_MIP_Of_(IxI)'!CD64/'MIP(IxI)_TFEVP'!CD64-1)*100,0)</f>
        <v>0</v>
      </c>
      <c r="CE64" s="247">
        <f>IFERROR(('Sim_MIP_Of_(IxI)'!CE64/'MIP(IxI)_TFEVP'!CE64-1)*100,0)</f>
        <v>0</v>
      </c>
      <c r="CF64" s="247">
        <f>IFERROR(('Sim_MIP_Of_(IxI)'!CF64/'MIP(IxI)_TFEVP'!CF64-1)*100,0)</f>
        <v>0</v>
      </c>
      <c r="CG64" s="247">
        <f>IFERROR(('Sim_MIP_Of_(IxI)'!CG64/'MIP(IxI)_TFEVP'!CG64-1)*100,0)</f>
        <v>-8.8817841970012523E-14</v>
      </c>
      <c r="CH64" s="248">
        <f>IFERROR(('Sim_MIP_Of_(IxI)'!CH64/'MIP(IxI)_TFEVP'!CH64-1)*100,0)</f>
        <v>-2.6645352591003757E-13</v>
      </c>
      <c r="CI64" s="279">
        <f>IFERROR(('Sim_MIP_Of_(IxI)'!CI64/'MIP(IxI)_TFEVP'!CI64-1)*100,0)</f>
        <v>-5.5511151231257827E-14</v>
      </c>
    </row>
    <row r="65" spans="1:87" ht="19.5" x14ac:dyDescent="0.25">
      <c r="A65" s="30"/>
      <c r="B65" s="42" t="s">
        <v>56</v>
      </c>
      <c r="C65" s="43" t="s">
        <v>167</v>
      </c>
      <c r="D65" s="246">
        <f>IFERROR(('Sim_MIP_Of_(IxI)'!D65/'MIP(IxI)_TFEVP'!D65-1)*100,0)</f>
        <v>-3.3306690738754696E-14</v>
      </c>
      <c r="E65" s="247">
        <f>IFERROR(('Sim_MIP_Of_(IxI)'!E65/'MIP(IxI)_TFEVP'!E65-1)*100,0)</f>
        <v>-1.8873791418627661E-13</v>
      </c>
      <c r="F65" s="247">
        <f>IFERROR(('Sim_MIP_Of_(IxI)'!F65/'MIP(IxI)_TFEVP'!F65-1)*100,0)</f>
        <v>3.7747582837255322E-13</v>
      </c>
      <c r="G65" s="247">
        <f>IFERROR(('Sim_MIP_Of_(IxI)'!G65/'MIP(IxI)_TFEVP'!G65-1)*100,0)</f>
        <v>-8.1046280797636427E-13</v>
      </c>
      <c r="H65" s="247">
        <f>IFERROR(('Sim_MIP_Of_(IxI)'!H65/'MIP(IxI)_TFEVP'!H65-1)*100,0)</f>
        <v>8.8817841970012523E-14</v>
      </c>
      <c r="I65" s="247">
        <f>IFERROR(('Sim_MIP_Of_(IxI)'!I65/'MIP(IxI)_TFEVP'!I65-1)*100,0)</f>
        <v>8.8817841970012523E-14</v>
      </c>
      <c r="J65" s="247">
        <f>IFERROR(('Sim_MIP_Of_(IxI)'!J65/'MIP(IxI)_TFEVP'!J65-1)*100,0)</f>
        <v>-1.3322676295501878E-13</v>
      </c>
      <c r="K65" s="247">
        <f>IFERROR(('Sim_MIP_Of_(IxI)'!K65/'MIP(IxI)_TFEVP'!K65-1)*100,0)</f>
        <v>1.3322676295501878E-13</v>
      </c>
      <c r="L65" s="247">
        <f>IFERROR(('Sim_MIP_Of_(IxI)'!L65/'MIP(IxI)_TFEVP'!L65-1)*100,0)</f>
        <v>-8.8817841970012523E-14</v>
      </c>
      <c r="M65" s="247">
        <f>IFERROR(('Sim_MIP_Of_(IxI)'!M65/'MIP(IxI)_TFEVP'!M65-1)*100,0)</f>
        <v>1.9984014443252818E-13</v>
      </c>
      <c r="N65" s="247">
        <f>IFERROR(('Sim_MIP_Of_(IxI)'!N65/'MIP(IxI)_TFEVP'!N65-1)*100,0)</f>
        <v>8.8817841970012523E-14</v>
      </c>
      <c r="O65" s="247">
        <f>IFERROR(('Sim_MIP_Of_(IxI)'!O65/'MIP(IxI)_TFEVP'!O65-1)*100,0)</f>
        <v>1.7763568394002505E-13</v>
      </c>
      <c r="P65" s="247">
        <f>IFERROR(('Sim_MIP_Of_(IxI)'!P65/'MIP(IxI)_TFEVP'!P65-1)*100,0)</f>
        <v>2.2204460492503131E-14</v>
      </c>
      <c r="Q65" s="247">
        <f>IFERROR(('Sim_MIP_Of_(IxI)'!Q65/'MIP(IxI)_TFEVP'!Q65-1)*100,0)</f>
        <v>2.4424906541753444E-13</v>
      </c>
      <c r="R65" s="247">
        <f>IFERROR(('Sim_MIP_Of_(IxI)'!R65/'MIP(IxI)_TFEVP'!R65-1)*100,0)</f>
        <v>2.4424906541753444E-13</v>
      </c>
      <c r="S65" s="247">
        <f>IFERROR(('Sim_MIP_Of_(IxI)'!S65/'MIP(IxI)_TFEVP'!S65-1)*100,0)</f>
        <v>2.4424906541753444E-13</v>
      </c>
      <c r="T65" s="247">
        <f>IFERROR(('Sim_MIP_Of_(IxI)'!T65/'MIP(IxI)_TFEVP'!T65-1)*100,0)</f>
        <v>3.9968028886505635E-13</v>
      </c>
      <c r="U65" s="247">
        <f>IFERROR(('Sim_MIP_Of_(IxI)'!U65/'MIP(IxI)_TFEVP'!U65-1)*100,0)</f>
        <v>-3.3306690738754696E-14</v>
      </c>
      <c r="V65" s="247">
        <f>IFERROR(('Sim_MIP_Of_(IxI)'!V65/'MIP(IxI)_TFEVP'!V65-1)*100,0)</f>
        <v>1.9984014443252818E-13</v>
      </c>
      <c r="W65" s="247">
        <f>IFERROR(('Sim_MIP_Of_(IxI)'!W65/'MIP(IxI)_TFEVP'!W65-1)*100,0)</f>
        <v>-5.5511151231257827E-14</v>
      </c>
      <c r="X65" s="247">
        <f>IFERROR(('Sim_MIP_Of_(IxI)'!X65/'MIP(IxI)_TFEVP'!X65-1)*100,0)</f>
        <v>-1.8873791418627661E-13</v>
      </c>
      <c r="Y65" s="247">
        <f>IFERROR(('Sim_MIP_Of_(IxI)'!Y65/'MIP(IxI)_TFEVP'!Y65-1)*100,0)</f>
        <v>8.8817841970012523E-14</v>
      </c>
      <c r="Z65" s="247">
        <f>IFERROR(('Sim_MIP_Of_(IxI)'!Z65/'MIP(IxI)_TFEVP'!Z65-1)*100,0)</f>
        <v>1.1102230246251565E-13</v>
      </c>
      <c r="AA65" s="247">
        <f>IFERROR(('Sim_MIP_Of_(IxI)'!AA65/'MIP(IxI)_TFEVP'!AA65-1)*100,0)</f>
        <v>-5.5511151231257827E-14</v>
      </c>
      <c r="AB65" s="247">
        <f>IFERROR(('Sim_MIP_Of_(IxI)'!AB65/'MIP(IxI)_TFEVP'!AB65-1)*100,0)</f>
        <v>1.7763568394002505E-13</v>
      </c>
      <c r="AC65" s="247">
        <f>IFERROR(('Sim_MIP_Of_(IxI)'!AC65/'MIP(IxI)_TFEVP'!AC65-1)*100,0)</f>
        <v>-3.219646771412954E-13</v>
      </c>
      <c r="AD65" s="247">
        <f>IFERROR(('Sim_MIP_Of_(IxI)'!AD65/'MIP(IxI)_TFEVP'!AD65-1)*100,0)</f>
        <v>3.5527136788005009E-13</v>
      </c>
      <c r="AE65" s="247">
        <f>IFERROR(('Sim_MIP_Of_(IxI)'!AE65/'MIP(IxI)_TFEVP'!AE65-1)*100,0)</f>
        <v>-4.2188474935755949E-13</v>
      </c>
      <c r="AF65" s="247">
        <f>IFERROR(('Sim_MIP_Of_(IxI)'!AF65/'MIP(IxI)_TFEVP'!AF65-1)*100,0)</f>
        <v>8.8817841970012523E-14</v>
      </c>
      <c r="AG65" s="247">
        <f>IFERROR(('Sim_MIP_Of_(IxI)'!AG65/'MIP(IxI)_TFEVP'!AG65-1)*100,0)</f>
        <v>-1.3322676295501878E-13</v>
      </c>
      <c r="AH65" s="247">
        <f>IFERROR(('Sim_MIP_Of_(IxI)'!AH65/'MIP(IxI)_TFEVP'!AH65-1)*100,0)</f>
        <v>6.6613381477509392E-14</v>
      </c>
      <c r="AI65" s="247">
        <f>IFERROR(('Sim_MIP_Of_(IxI)'!AI65/'MIP(IxI)_TFEVP'!AI65-1)*100,0)</f>
        <v>4.4408920985006262E-14</v>
      </c>
      <c r="AJ65" s="247">
        <f>IFERROR(('Sim_MIP_Of_(IxI)'!AJ65/'MIP(IxI)_TFEVP'!AJ65-1)*100,0)</f>
        <v>0</v>
      </c>
      <c r="AK65" s="247">
        <f>IFERROR(('Sim_MIP_Of_(IxI)'!AK65/'MIP(IxI)_TFEVP'!AK65-1)*100,0)</f>
        <v>8.8817841970012523E-14</v>
      </c>
      <c r="AL65" s="247">
        <f>IFERROR(('Sim_MIP_Of_(IxI)'!AL65/'MIP(IxI)_TFEVP'!AL65-1)*100,0)</f>
        <v>-2.2204460492503131E-14</v>
      </c>
      <c r="AM65" s="247">
        <f>IFERROR(('Sim_MIP_Of_(IxI)'!AM65/'MIP(IxI)_TFEVP'!AM65-1)*100,0)</f>
        <v>-2.2204460492503131E-14</v>
      </c>
      <c r="AN65" s="247">
        <f>IFERROR(('Sim_MIP_Of_(IxI)'!AN65/'MIP(IxI)_TFEVP'!AN65-1)*100,0)</f>
        <v>8.8817841970012523E-14</v>
      </c>
      <c r="AO65" s="247">
        <f>IFERROR(('Sim_MIP_Of_(IxI)'!AO65/'MIP(IxI)_TFEVP'!AO65-1)*100,0)</f>
        <v>-1.1102230246251565E-13</v>
      </c>
      <c r="AP65" s="247">
        <f>IFERROR(('Sim_MIP_Of_(IxI)'!AP65/'MIP(IxI)_TFEVP'!AP65-1)*100,0)</f>
        <v>1.5543122344752192E-13</v>
      </c>
      <c r="AQ65" s="247">
        <f>IFERROR(('Sim_MIP_Of_(IxI)'!AQ65/'MIP(IxI)_TFEVP'!AQ65-1)*100,0)</f>
        <v>-2.886579864025407E-13</v>
      </c>
      <c r="AR65" s="247">
        <f>IFERROR(('Sim_MIP_Of_(IxI)'!AR65/'MIP(IxI)_TFEVP'!AR65-1)*100,0)</f>
        <v>0</v>
      </c>
      <c r="AS65" s="247">
        <f>IFERROR(('Sim_MIP_Of_(IxI)'!AS65/'MIP(IxI)_TFEVP'!AS65-1)*100,0)</f>
        <v>-2.886579864025407E-13</v>
      </c>
      <c r="AT65" s="247">
        <f>IFERROR(('Sim_MIP_Of_(IxI)'!AT65/'MIP(IxI)_TFEVP'!AT65-1)*100,0)</f>
        <v>6.6613381477509392E-14</v>
      </c>
      <c r="AU65" s="247">
        <f>IFERROR(('Sim_MIP_Of_(IxI)'!AU65/'MIP(IxI)_TFEVP'!AU65-1)*100,0)</f>
        <v>8.8817841970012523E-14</v>
      </c>
      <c r="AV65" s="247">
        <f>IFERROR(('Sim_MIP_Of_(IxI)'!AV65/'MIP(IxI)_TFEVP'!AV65-1)*100,0)</f>
        <v>1.3322676295501878E-13</v>
      </c>
      <c r="AW65" s="247">
        <f>IFERROR(('Sim_MIP_Of_(IxI)'!AW65/'MIP(IxI)_TFEVP'!AW65-1)*100,0)</f>
        <v>6.8833827526759706E-13</v>
      </c>
      <c r="AX65" s="247">
        <f>IFERROR(('Sim_MIP_Of_(IxI)'!AX65/'MIP(IxI)_TFEVP'!AX65-1)*100,0)</f>
        <v>1.1102230246251565E-13</v>
      </c>
      <c r="AY65" s="247">
        <f>IFERROR(('Sim_MIP_Of_(IxI)'!AY65/'MIP(IxI)_TFEVP'!AY65-1)*100,0)</f>
        <v>8.8817841970012523E-14</v>
      </c>
      <c r="AZ65" s="247">
        <f>IFERROR(('Sim_MIP_Of_(IxI)'!AZ65/'MIP(IxI)_TFEVP'!AZ65-1)*100,0)</f>
        <v>-2.6645352591003757E-13</v>
      </c>
      <c r="BA65" s="247">
        <f>IFERROR(('Sim_MIP_Of_(IxI)'!BA65/'MIP(IxI)_TFEVP'!BA65-1)*100,0)</f>
        <v>2.2204460492503131E-13</v>
      </c>
      <c r="BB65" s="247">
        <f>IFERROR(('Sim_MIP_Of_(IxI)'!BB65/'MIP(IxI)_TFEVP'!BB65-1)*100,0)</f>
        <v>8.8817841970012523E-14</v>
      </c>
      <c r="BC65" s="247">
        <f>IFERROR(('Sim_MIP_Of_(IxI)'!BC65/'MIP(IxI)_TFEVP'!BC65-1)*100,0)</f>
        <v>2.2204460492503131E-14</v>
      </c>
      <c r="BD65" s="247">
        <f>IFERROR(('Sim_MIP_Of_(IxI)'!BD65/'MIP(IxI)_TFEVP'!BD65-1)*100,0)</f>
        <v>-2.2204460492503131E-14</v>
      </c>
      <c r="BE65" s="247">
        <f>IFERROR(('Sim_MIP_Of_(IxI)'!BE65/'MIP(IxI)_TFEVP'!BE65-1)*100,0)</f>
        <v>4.4408920985006262E-14</v>
      </c>
      <c r="BF65" s="247">
        <f>IFERROR(('Sim_MIP_Of_(IxI)'!BF65/'MIP(IxI)_TFEVP'!BF65-1)*100,0)</f>
        <v>1.7763568394002505E-13</v>
      </c>
      <c r="BG65" s="247">
        <f>IFERROR(('Sim_MIP_Of_(IxI)'!BG65/'MIP(IxI)_TFEVP'!BG65-1)*100,0)</f>
        <v>4.4408920985006262E-14</v>
      </c>
      <c r="BH65" s="247">
        <f>IFERROR(('Sim_MIP_Of_(IxI)'!BH65/'MIP(IxI)_TFEVP'!BH65-1)*100,0)</f>
        <v>4.4408920985006262E-14</v>
      </c>
      <c r="BI65" s="247">
        <f>IFERROR(('Sim_MIP_Of_(IxI)'!BI65/'MIP(IxI)_TFEVP'!BI65-1)*100,0)</f>
        <v>-2.6645352591003757E-13</v>
      </c>
      <c r="BJ65" s="247">
        <f>IFERROR(('Sim_MIP_Of_(IxI)'!BJ65/'MIP(IxI)_TFEVP'!BJ65-1)*100,0)</f>
        <v>1.3322676295501878E-13</v>
      </c>
      <c r="BK65" s="247">
        <f>IFERROR(('Sim_MIP_Of_(IxI)'!BK65/'MIP(IxI)_TFEVP'!BK65-1)*100,0)</f>
        <v>1.3322676295501878E-13</v>
      </c>
      <c r="BL65" s="247">
        <f>IFERROR(('Sim_MIP_Of_(IxI)'!BL65/'MIP(IxI)_TFEVP'!BL65-1)*100,0)</f>
        <v>6.6613381477509392E-14</v>
      </c>
      <c r="BM65" s="247">
        <f>IFERROR(('Sim_MIP_Of_(IxI)'!BM65/'MIP(IxI)_TFEVP'!BM65-1)*100,0)</f>
        <v>8.8817841970012523E-14</v>
      </c>
      <c r="BN65" s="247">
        <f>IFERROR(('Sim_MIP_Of_(IxI)'!BN65/'MIP(IxI)_TFEVP'!BN65-1)*100,0)</f>
        <v>2.2204460492503131E-13</v>
      </c>
      <c r="BO65" s="247">
        <f>IFERROR(('Sim_MIP_Of_(IxI)'!BO65/'MIP(IxI)_TFEVP'!BO65-1)*100,0)</f>
        <v>-3.219646771412954E-13</v>
      </c>
      <c r="BP65" s="247">
        <f>IFERROR(('Sim_MIP_Of_(IxI)'!BP65/'MIP(IxI)_TFEVP'!BP65-1)*100,0)</f>
        <v>1.9984014443252818E-13</v>
      </c>
      <c r="BQ65" s="247">
        <f>IFERROR(('Sim_MIP_Of_(IxI)'!BQ65/'MIP(IxI)_TFEVP'!BQ65-1)*100,0)</f>
        <v>-1.1102230246251565E-14</v>
      </c>
      <c r="BR65" s="247">
        <f>IFERROR(('Sim_MIP_Of_(IxI)'!BR65/'MIP(IxI)_TFEVP'!BR65-1)*100,0)</f>
        <v>6.6613381477509392E-14</v>
      </c>
      <c r="BS65" s="247">
        <f>IFERROR(('Sim_MIP_Of_(IxI)'!BS65/'MIP(IxI)_TFEVP'!BS65-1)*100,0)</f>
        <v>1.5543122344752192E-13</v>
      </c>
      <c r="BT65" s="247">
        <f>IFERROR(('Sim_MIP_Of_(IxI)'!BT65/'MIP(IxI)_TFEVP'!BT65-1)*100,0)</f>
        <v>3.5527136788005009E-13</v>
      </c>
      <c r="BU65" s="247">
        <f>IFERROR(('Sim_MIP_Of_(IxI)'!BU65/'MIP(IxI)_TFEVP'!BU65-1)*100,0)</f>
        <v>-1.2212453270876722E-13</v>
      </c>
      <c r="BV65" s="247">
        <f>IFERROR(('Sim_MIP_Of_(IxI)'!BV65/'MIP(IxI)_TFEVP'!BV65-1)*100,0)</f>
        <v>-2.7755575615628914E-13</v>
      </c>
      <c r="BW65" s="247">
        <f>IFERROR(('Sim_MIP_Of_(IxI)'!BW65/'MIP(IxI)_TFEVP'!BW65-1)*100,0)</f>
        <v>4.8849813083506888E-13</v>
      </c>
      <c r="BX65" s="247">
        <f>IFERROR(('Sim_MIP_Of_(IxI)'!BX65/'MIP(IxI)_TFEVP'!BX65-1)*100,0)</f>
        <v>-2.2204460492503131E-14</v>
      </c>
      <c r="BY65" s="247">
        <f>IFERROR(('Sim_MIP_Of_(IxI)'!BY65/'MIP(IxI)_TFEVP'!BY65-1)*100,0)</f>
        <v>1.3322676295501878E-13</v>
      </c>
      <c r="BZ65" s="247">
        <f>IFERROR(('Sim_MIP_Of_(IxI)'!BZ65/'MIP(IxI)_TFEVP'!BZ65-1)*100,0)</f>
        <v>7.5495165674510645E-13</v>
      </c>
      <c r="CA65" s="265">
        <f>IFERROR(('Sim_MIP_Of_(IxI)'!CA65/'MIP(IxI)_TFEVP'!CA65-1)*100,0)</f>
        <v>0</v>
      </c>
      <c r="CB65" s="256">
        <f>IFERROR(('Sim_MIP_Of_(IxI)'!CB65/'MIP(IxI)_TFEVP'!CB65-1)*100,0)</f>
        <v>1.3322676295501878E-13</v>
      </c>
      <c r="CC65" s="246">
        <f>IFERROR(('Sim_MIP_Of_(IxI)'!CC65/'MIP(IxI)_TFEVP'!CC65-1)*100,0)</f>
        <v>2.886579864025407E-13</v>
      </c>
      <c r="CD65" s="247">
        <f>IFERROR(('Sim_MIP_Of_(IxI)'!CD65/'MIP(IxI)_TFEVP'!CD65-1)*100,0)</f>
        <v>0</v>
      </c>
      <c r="CE65" s="247">
        <f>IFERROR(('Sim_MIP_Of_(IxI)'!CE65/'MIP(IxI)_TFEVP'!CE65-1)*100,0)</f>
        <v>2.886579864025407E-13</v>
      </c>
      <c r="CF65" s="247">
        <f>IFERROR(('Sim_MIP_Of_(IxI)'!CF65/'MIP(IxI)_TFEVP'!CF65-1)*100,0)</f>
        <v>6.6613381477509392E-14</v>
      </c>
      <c r="CG65" s="247">
        <f>IFERROR(('Sim_MIP_Of_(IxI)'!CG65/'MIP(IxI)_TFEVP'!CG65-1)*100,0)</f>
        <v>-3.1086244689504383E-13</v>
      </c>
      <c r="CH65" s="248">
        <f>IFERROR(('Sim_MIP_Of_(IxI)'!CH65/'MIP(IxI)_TFEVP'!CH65-1)*100,0)</f>
        <v>-2.55351295663786E-13</v>
      </c>
      <c r="CI65" s="279">
        <f>IFERROR(('Sim_MIP_Of_(IxI)'!CI65/'MIP(IxI)_TFEVP'!CI65-1)*100,0)</f>
        <v>6.6613381477509392E-14</v>
      </c>
    </row>
    <row r="66" spans="1:87" ht="19.5" x14ac:dyDescent="0.25">
      <c r="A66" s="30"/>
      <c r="B66" s="42" t="s">
        <v>57</v>
      </c>
      <c r="C66" s="43" t="s">
        <v>168</v>
      </c>
      <c r="D66" s="246">
        <f>IFERROR(('Sim_MIP_Of_(IxI)'!D66/'MIP(IxI)_TFEVP'!D66-1)*100,0)</f>
        <v>-1.6653345369377348E-13</v>
      </c>
      <c r="E66" s="247">
        <f>IFERROR(('Sim_MIP_Of_(IxI)'!E66/'MIP(IxI)_TFEVP'!E66-1)*100,0)</f>
        <v>-1.1102230246251565E-13</v>
      </c>
      <c r="F66" s="247">
        <f>IFERROR(('Sim_MIP_Of_(IxI)'!F66/'MIP(IxI)_TFEVP'!F66-1)*100,0)</f>
        <v>-3.9968028886505635E-13</v>
      </c>
      <c r="G66" s="247">
        <f>IFERROR(('Sim_MIP_Of_(IxI)'!G66/'MIP(IxI)_TFEVP'!G66-1)*100,0)</f>
        <v>-1.1102230246251565E-13</v>
      </c>
      <c r="H66" s="247">
        <f>IFERROR(('Sim_MIP_Of_(IxI)'!H66/'MIP(IxI)_TFEVP'!H66-1)*100,0)</f>
        <v>-4.4408920985006262E-14</v>
      </c>
      <c r="I66" s="247">
        <f>IFERROR(('Sim_MIP_Of_(IxI)'!I66/'MIP(IxI)_TFEVP'!I66-1)*100,0)</f>
        <v>-3.9968028886505635E-13</v>
      </c>
      <c r="J66" s="247">
        <f>IFERROR(('Sim_MIP_Of_(IxI)'!J66/'MIP(IxI)_TFEVP'!J66-1)*100,0)</f>
        <v>7.5495165674510645E-13</v>
      </c>
      <c r="K66" s="247">
        <f>IFERROR(('Sim_MIP_Of_(IxI)'!K66/'MIP(IxI)_TFEVP'!K66-1)*100,0)</f>
        <v>-3.1086244689504383E-13</v>
      </c>
      <c r="L66" s="247">
        <f>IFERROR(('Sim_MIP_Of_(IxI)'!L66/'MIP(IxI)_TFEVP'!L66-1)*100,0)</f>
        <v>-2.2204460492503131E-14</v>
      </c>
      <c r="M66" s="247">
        <f>IFERROR(('Sim_MIP_Of_(IxI)'!M66/'MIP(IxI)_TFEVP'!M66-1)*100,0)</f>
        <v>-2.2204460492503131E-14</v>
      </c>
      <c r="N66" s="247">
        <f>IFERROR(('Sim_MIP_Of_(IxI)'!N66/'MIP(IxI)_TFEVP'!N66-1)*100,0)</f>
        <v>-1.4432899320127035E-13</v>
      </c>
      <c r="O66" s="247">
        <f>IFERROR(('Sim_MIP_Of_(IxI)'!O66/'MIP(IxI)_TFEVP'!O66-1)*100,0)</f>
        <v>-1.8873791418627661E-13</v>
      </c>
      <c r="P66" s="247">
        <f>IFERROR(('Sim_MIP_Of_(IxI)'!P66/'MIP(IxI)_TFEVP'!P66-1)*100,0)</f>
        <v>6.6613381477509392E-14</v>
      </c>
      <c r="Q66" s="247">
        <f>IFERROR(('Sim_MIP_Of_(IxI)'!Q66/'MIP(IxI)_TFEVP'!Q66-1)*100,0)</f>
        <v>-1.1102230246251565E-13</v>
      </c>
      <c r="R66" s="247">
        <f>IFERROR(('Sim_MIP_Of_(IxI)'!R66/'MIP(IxI)_TFEVP'!R66-1)*100,0)</f>
        <v>8.8817841970012523E-14</v>
      </c>
      <c r="S66" s="247">
        <f>IFERROR(('Sim_MIP_Of_(IxI)'!S66/'MIP(IxI)_TFEVP'!S66-1)*100,0)</f>
        <v>1.1102230246251565E-13</v>
      </c>
      <c r="T66" s="247">
        <f>IFERROR(('Sim_MIP_Of_(IxI)'!T66/'MIP(IxI)_TFEVP'!T66-1)*100,0)</f>
        <v>-9.9920072216264089E-14</v>
      </c>
      <c r="U66" s="247">
        <f>IFERROR(('Sim_MIP_Of_(IxI)'!U66/'MIP(IxI)_TFEVP'!U66-1)*100,0)</f>
        <v>-3.3306690738754696E-13</v>
      </c>
      <c r="V66" s="247">
        <f>IFERROR(('Sim_MIP_Of_(IxI)'!V66/'MIP(IxI)_TFEVP'!V66-1)*100,0)</f>
        <v>-1.2212453270876722E-13</v>
      </c>
      <c r="W66" s="247">
        <f>IFERROR(('Sim_MIP_Of_(IxI)'!W66/'MIP(IxI)_TFEVP'!W66-1)*100,0)</f>
        <v>-4.4408920985006262E-14</v>
      </c>
      <c r="X66" s="247">
        <f>IFERROR(('Sim_MIP_Of_(IxI)'!X66/'MIP(IxI)_TFEVP'!X66-1)*100,0)</f>
        <v>6.6613381477509392E-14</v>
      </c>
      <c r="Y66" s="247">
        <f>IFERROR(('Sim_MIP_Of_(IxI)'!Y66/'MIP(IxI)_TFEVP'!Y66-1)*100,0)</f>
        <v>-1.4432899320127035E-13</v>
      </c>
      <c r="Z66" s="247">
        <f>IFERROR(('Sim_MIP_Of_(IxI)'!Z66/'MIP(IxI)_TFEVP'!Z66-1)*100,0)</f>
        <v>-5.2180482157382357E-13</v>
      </c>
      <c r="AA66" s="247">
        <f>IFERROR(('Sim_MIP_Of_(IxI)'!AA66/'MIP(IxI)_TFEVP'!AA66-1)*100,0)</f>
        <v>-3.5527136788005009E-13</v>
      </c>
      <c r="AB66" s="247">
        <f>IFERROR(('Sim_MIP_Of_(IxI)'!AB66/'MIP(IxI)_TFEVP'!AB66-1)*100,0)</f>
        <v>3.9968028886505635E-13</v>
      </c>
      <c r="AC66" s="247">
        <f>IFERROR(('Sim_MIP_Of_(IxI)'!AC66/'MIP(IxI)_TFEVP'!AC66-1)*100,0)</f>
        <v>-1.3322676295501878E-13</v>
      </c>
      <c r="AD66" s="247">
        <f>IFERROR(('Sim_MIP_Of_(IxI)'!AD66/'MIP(IxI)_TFEVP'!AD66-1)*100,0)</f>
        <v>-1.6653345369377348E-13</v>
      </c>
      <c r="AE66" s="247">
        <f>IFERROR(('Sim_MIP_Of_(IxI)'!AE66/'MIP(IxI)_TFEVP'!AE66-1)*100,0)</f>
        <v>1.1102230246251565E-13</v>
      </c>
      <c r="AF66" s="247">
        <f>IFERROR(('Sim_MIP_Of_(IxI)'!AF66/'MIP(IxI)_TFEVP'!AF66-1)*100,0)</f>
        <v>-7.7715611723760958E-14</v>
      </c>
      <c r="AG66" s="247">
        <f>IFERROR(('Sim_MIP_Of_(IxI)'!AG66/'MIP(IxI)_TFEVP'!AG66-1)*100,0)</f>
        <v>-6.6613381477509392E-14</v>
      </c>
      <c r="AH66" s="247">
        <f>IFERROR(('Sim_MIP_Of_(IxI)'!AH66/'MIP(IxI)_TFEVP'!AH66-1)*100,0)</f>
        <v>-5.773159728050814E-13</v>
      </c>
      <c r="AI66" s="247">
        <f>IFERROR(('Sim_MIP_Of_(IxI)'!AI66/'MIP(IxI)_TFEVP'!AI66-1)*100,0)</f>
        <v>-1.1102230246251565E-13</v>
      </c>
      <c r="AJ66" s="247">
        <f>IFERROR(('Sim_MIP_Of_(IxI)'!AJ66/'MIP(IxI)_TFEVP'!AJ66-1)*100,0)</f>
        <v>0</v>
      </c>
      <c r="AK66" s="247">
        <f>IFERROR(('Sim_MIP_Of_(IxI)'!AK66/'MIP(IxI)_TFEVP'!AK66-1)*100,0)</f>
        <v>-3.6637359812630166E-13</v>
      </c>
      <c r="AL66" s="247">
        <f>IFERROR(('Sim_MIP_Of_(IxI)'!AL66/'MIP(IxI)_TFEVP'!AL66-1)*100,0)</f>
        <v>-1.6653345369377348E-13</v>
      </c>
      <c r="AM66" s="247">
        <f>IFERROR(('Sim_MIP_Of_(IxI)'!AM66/'MIP(IxI)_TFEVP'!AM66-1)*100,0)</f>
        <v>-1.4432899320127035E-13</v>
      </c>
      <c r="AN66" s="247">
        <f>IFERROR(('Sim_MIP_Of_(IxI)'!AN66/'MIP(IxI)_TFEVP'!AN66-1)*100,0)</f>
        <v>-5.5511151231257827E-14</v>
      </c>
      <c r="AO66" s="247">
        <f>IFERROR(('Sim_MIP_Of_(IxI)'!AO66/'MIP(IxI)_TFEVP'!AO66-1)*100,0)</f>
        <v>-5.5511151231257827E-14</v>
      </c>
      <c r="AP66" s="247">
        <f>IFERROR(('Sim_MIP_Of_(IxI)'!AP66/'MIP(IxI)_TFEVP'!AP66-1)*100,0)</f>
        <v>-3.3306690738754696E-14</v>
      </c>
      <c r="AQ66" s="247">
        <f>IFERROR(('Sim_MIP_Of_(IxI)'!AQ66/'MIP(IxI)_TFEVP'!AQ66-1)*100,0)</f>
        <v>-2.2204460492503131E-14</v>
      </c>
      <c r="AR66" s="247">
        <f>IFERROR(('Sim_MIP_Of_(IxI)'!AR66/'MIP(IxI)_TFEVP'!AR66-1)*100,0)</f>
        <v>5.1070259132757201E-13</v>
      </c>
      <c r="AS66" s="247">
        <f>IFERROR(('Sim_MIP_Of_(IxI)'!AS66/'MIP(IxI)_TFEVP'!AS66-1)*100,0)</f>
        <v>1.9984014443252818E-13</v>
      </c>
      <c r="AT66" s="247">
        <f>IFERROR(('Sim_MIP_Of_(IxI)'!AT66/'MIP(IxI)_TFEVP'!AT66-1)*100,0)</f>
        <v>-8.8817841970012523E-14</v>
      </c>
      <c r="AU66" s="247">
        <f>IFERROR(('Sim_MIP_Of_(IxI)'!AU66/'MIP(IxI)_TFEVP'!AU66-1)*100,0)</f>
        <v>-5.5511151231257827E-14</v>
      </c>
      <c r="AV66" s="247">
        <f>IFERROR(('Sim_MIP_Of_(IxI)'!AV66/'MIP(IxI)_TFEVP'!AV66-1)*100,0)</f>
        <v>-1.1102230246251565E-13</v>
      </c>
      <c r="AW66" s="247">
        <f>IFERROR(('Sim_MIP_Of_(IxI)'!AW66/'MIP(IxI)_TFEVP'!AW66-1)*100,0)</f>
        <v>4.4408920985006262E-14</v>
      </c>
      <c r="AX66" s="247">
        <f>IFERROR(('Sim_MIP_Of_(IxI)'!AX66/'MIP(IxI)_TFEVP'!AX66-1)*100,0)</f>
        <v>1.5543122344752192E-13</v>
      </c>
      <c r="AY66" s="247">
        <f>IFERROR(('Sim_MIP_Of_(IxI)'!AY66/'MIP(IxI)_TFEVP'!AY66-1)*100,0)</f>
        <v>-3.5527136788005009E-13</v>
      </c>
      <c r="AZ66" s="247">
        <f>IFERROR(('Sim_MIP_Of_(IxI)'!AZ66/'MIP(IxI)_TFEVP'!AZ66-1)*100,0)</f>
        <v>-5.440092820663267E-13</v>
      </c>
      <c r="BA66" s="247">
        <f>IFERROR(('Sim_MIP_Of_(IxI)'!BA66/'MIP(IxI)_TFEVP'!BA66-1)*100,0)</f>
        <v>2.2204460492503131E-14</v>
      </c>
      <c r="BB66" s="247">
        <f>IFERROR(('Sim_MIP_Of_(IxI)'!BB66/'MIP(IxI)_TFEVP'!BB66-1)*100,0)</f>
        <v>-1.2212453270876722E-13</v>
      </c>
      <c r="BC66" s="247">
        <f>IFERROR(('Sim_MIP_Of_(IxI)'!BC66/'MIP(IxI)_TFEVP'!BC66-1)*100,0)</f>
        <v>-2.4424906541753444E-13</v>
      </c>
      <c r="BD66" s="247">
        <f>IFERROR(('Sim_MIP_Of_(IxI)'!BD66/'MIP(IxI)_TFEVP'!BD66-1)*100,0)</f>
        <v>1.7763568394002505E-13</v>
      </c>
      <c r="BE66" s="247">
        <f>IFERROR(('Sim_MIP_Of_(IxI)'!BE66/'MIP(IxI)_TFEVP'!BE66-1)*100,0)</f>
        <v>-9.9920072216264089E-14</v>
      </c>
      <c r="BF66" s="247">
        <f>IFERROR(('Sim_MIP_Of_(IxI)'!BF66/'MIP(IxI)_TFEVP'!BF66-1)*100,0)</f>
        <v>-4.5519144009631418E-13</v>
      </c>
      <c r="BG66" s="247">
        <f>IFERROR(('Sim_MIP_Of_(IxI)'!BG66/'MIP(IxI)_TFEVP'!BG66-1)*100,0)</f>
        <v>-1.5543122344752192E-13</v>
      </c>
      <c r="BH66" s="247">
        <f>IFERROR(('Sim_MIP_Of_(IxI)'!BH66/'MIP(IxI)_TFEVP'!BH66-1)*100,0)</f>
        <v>-1.4432899320127035E-13</v>
      </c>
      <c r="BI66" s="247">
        <f>IFERROR(('Sim_MIP_Of_(IxI)'!BI66/'MIP(IxI)_TFEVP'!BI66-1)*100,0)</f>
        <v>-3.3306690738754696E-13</v>
      </c>
      <c r="BJ66" s="247">
        <f>IFERROR(('Sim_MIP_Of_(IxI)'!BJ66/'MIP(IxI)_TFEVP'!BJ66-1)*100,0)</f>
        <v>-7.7715611723760958E-14</v>
      </c>
      <c r="BK66" s="247">
        <f>IFERROR(('Sim_MIP_Of_(IxI)'!BK66/'MIP(IxI)_TFEVP'!BK66-1)*100,0)</f>
        <v>-7.7715611723760958E-14</v>
      </c>
      <c r="BL66" s="247">
        <f>IFERROR(('Sim_MIP_Of_(IxI)'!BL66/'MIP(IxI)_TFEVP'!BL66-1)*100,0)</f>
        <v>-1.7763568394002505E-13</v>
      </c>
      <c r="BM66" s="247">
        <f>IFERROR(('Sim_MIP_Of_(IxI)'!BM66/'MIP(IxI)_TFEVP'!BM66-1)*100,0)</f>
        <v>0</v>
      </c>
      <c r="BN66" s="247">
        <f>IFERROR(('Sim_MIP_Of_(IxI)'!BN66/'MIP(IxI)_TFEVP'!BN66-1)*100,0)</f>
        <v>-2.3314683517128287E-13</v>
      </c>
      <c r="BO66" s="247">
        <f>IFERROR(('Sim_MIP_Of_(IxI)'!BO66/'MIP(IxI)_TFEVP'!BO66-1)*100,0)</f>
        <v>-4.2188474935755949E-13</v>
      </c>
      <c r="BP66" s="247">
        <f>IFERROR(('Sim_MIP_Of_(IxI)'!BP66/'MIP(IxI)_TFEVP'!BP66-1)*100,0)</f>
        <v>-2.7755575615628914E-13</v>
      </c>
      <c r="BQ66" s="247">
        <f>IFERROR(('Sim_MIP_Of_(IxI)'!BQ66/'MIP(IxI)_TFEVP'!BQ66-1)*100,0)</f>
        <v>-3.3306690738754696E-14</v>
      </c>
      <c r="BR66" s="247">
        <f>IFERROR(('Sim_MIP_Of_(IxI)'!BR66/'MIP(IxI)_TFEVP'!BR66-1)*100,0)</f>
        <v>-3.6637359812630166E-13</v>
      </c>
      <c r="BS66" s="247">
        <f>IFERROR(('Sim_MIP_Of_(IxI)'!BS66/'MIP(IxI)_TFEVP'!BS66-1)*100,0)</f>
        <v>-1.3322676295501878E-13</v>
      </c>
      <c r="BT66" s="247">
        <f>IFERROR(('Sim_MIP_Of_(IxI)'!BT66/'MIP(IxI)_TFEVP'!BT66-1)*100,0)</f>
        <v>-4.3298697960381105E-13</v>
      </c>
      <c r="BU66" s="247">
        <f>IFERROR(('Sim_MIP_Of_(IxI)'!BU66/'MIP(IxI)_TFEVP'!BU66-1)*100,0)</f>
        <v>1.5543122344752192E-13</v>
      </c>
      <c r="BV66" s="247">
        <f>IFERROR(('Sim_MIP_Of_(IxI)'!BV66/'MIP(IxI)_TFEVP'!BV66-1)*100,0)</f>
        <v>1.9984014443252818E-13</v>
      </c>
      <c r="BW66" s="247">
        <f>IFERROR(('Sim_MIP_Of_(IxI)'!BW66/'MIP(IxI)_TFEVP'!BW66-1)*100,0)</f>
        <v>-9.9920072216264089E-14</v>
      </c>
      <c r="BX66" s="247">
        <f>IFERROR(('Sim_MIP_Of_(IxI)'!BX66/'MIP(IxI)_TFEVP'!BX66-1)*100,0)</f>
        <v>-5.5511151231257827E-14</v>
      </c>
      <c r="BY66" s="247">
        <f>IFERROR(('Sim_MIP_Of_(IxI)'!BY66/'MIP(IxI)_TFEVP'!BY66-1)*100,0)</f>
        <v>-1.9984014443252818E-13</v>
      </c>
      <c r="BZ66" s="247">
        <f>IFERROR(('Sim_MIP_Of_(IxI)'!BZ66/'MIP(IxI)_TFEVP'!BZ66-1)*100,0)</f>
        <v>1.1102230246251565E-13</v>
      </c>
      <c r="CA66" s="265">
        <f>IFERROR(('Sim_MIP_Of_(IxI)'!CA66/'MIP(IxI)_TFEVP'!CA66-1)*100,0)</f>
        <v>0</v>
      </c>
      <c r="CB66" s="256">
        <f>IFERROR(('Sim_MIP_Of_(IxI)'!CB66/'MIP(IxI)_TFEVP'!CB66-1)*100,0)</f>
        <v>-1.4432899320127035E-13</v>
      </c>
      <c r="CC66" s="246">
        <f>IFERROR(('Sim_MIP_Of_(IxI)'!CC66/'MIP(IxI)_TFEVP'!CC66-1)*100,0)</f>
        <v>3.7747582837255322E-13</v>
      </c>
      <c r="CD66" s="247">
        <f>IFERROR(('Sim_MIP_Of_(IxI)'!CD66/'MIP(IxI)_TFEVP'!CD66-1)*100,0)</f>
        <v>0</v>
      </c>
      <c r="CE66" s="247">
        <f>IFERROR(('Sim_MIP_Of_(IxI)'!CE66/'MIP(IxI)_TFEVP'!CE66-1)*100,0)</f>
        <v>0</v>
      </c>
      <c r="CF66" s="247">
        <f>IFERROR(('Sim_MIP_Of_(IxI)'!CF66/'MIP(IxI)_TFEVP'!CF66-1)*100,0)</f>
        <v>-2.4424906541753444E-13</v>
      </c>
      <c r="CG66" s="247">
        <f>IFERROR(('Sim_MIP_Of_(IxI)'!CG66/'MIP(IxI)_TFEVP'!CG66-1)*100,0)</f>
        <v>-2.7755575615628914E-13</v>
      </c>
      <c r="CH66" s="248">
        <f>IFERROR(('Sim_MIP_Of_(IxI)'!CH66/'MIP(IxI)_TFEVP'!CH66-1)*100,0)</f>
        <v>-1.3322676295501878E-13</v>
      </c>
      <c r="CI66" s="279">
        <f>IFERROR(('Sim_MIP_Of_(IxI)'!CI66/'MIP(IxI)_TFEVP'!CI66-1)*100,0)</f>
        <v>-9.9920072216264089E-14</v>
      </c>
    </row>
    <row r="67" spans="1:87" ht="19.5" x14ac:dyDescent="0.25">
      <c r="A67" s="30"/>
      <c r="B67" s="42" t="s">
        <v>58</v>
      </c>
      <c r="C67" s="43" t="s">
        <v>169</v>
      </c>
      <c r="D67" s="246">
        <f>IFERROR(('Sim_MIP_Of_(IxI)'!D67/'MIP(IxI)_TFEVP'!D67-1)*100,0)</f>
        <v>-1.6653345369377348E-13</v>
      </c>
      <c r="E67" s="247">
        <f>IFERROR(('Sim_MIP_Of_(IxI)'!E67/'MIP(IxI)_TFEVP'!E67-1)*100,0)</f>
        <v>-4.7739590058881731E-13</v>
      </c>
      <c r="F67" s="247">
        <f>IFERROR(('Sim_MIP_Of_(IxI)'!F67/'MIP(IxI)_TFEVP'!F67-1)*100,0)</f>
        <v>-2.55351295663786E-13</v>
      </c>
      <c r="G67" s="247">
        <f>IFERROR(('Sim_MIP_Of_(IxI)'!G67/'MIP(IxI)_TFEVP'!G67-1)*100,0)</f>
        <v>-2.2204460492503131E-14</v>
      </c>
      <c r="H67" s="247">
        <f>IFERROR(('Sim_MIP_Of_(IxI)'!H67/'MIP(IxI)_TFEVP'!H67-1)*100,0)</f>
        <v>-4.4408920985006262E-14</v>
      </c>
      <c r="I67" s="247">
        <f>IFERROR(('Sim_MIP_Of_(IxI)'!I67/'MIP(IxI)_TFEVP'!I67-1)*100,0)</f>
        <v>-3.8857805861880479E-13</v>
      </c>
      <c r="J67" s="247">
        <f>IFERROR(('Sim_MIP_Of_(IxI)'!J67/'MIP(IxI)_TFEVP'!J67-1)*100,0)</f>
        <v>-1.8873791418627661E-13</v>
      </c>
      <c r="K67" s="247">
        <f>IFERROR(('Sim_MIP_Of_(IxI)'!K67/'MIP(IxI)_TFEVP'!K67-1)*100,0)</f>
        <v>-1.1102230246251565E-13</v>
      </c>
      <c r="L67" s="247">
        <f>IFERROR(('Sim_MIP_Of_(IxI)'!L67/'MIP(IxI)_TFEVP'!L67-1)*100,0)</f>
        <v>8.8817841970012523E-14</v>
      </c>
      <c r="M67" s="247">
        <f>IFERROR(('Sim_MIP_Of_(IxI)'!M67/'MIP(IxI)_TFEVP'!M67-1)*100,0)</f>
        <v>-2.1094237467877974E-13</v>
      </c>
      <c r="N67" s="247">
        <f>IFERROR(('Sim_MIP_Of_(IxI)'!N67/'MIP(IxI)_TFEVP'!N67-1)*100,0)</f>
        <v>-2.2204460492503131E-14</v>
      </c>
      <c r="O67" s="247">
        <f>IFERROR(('Sim_MIP_Of_(IxI)'!O67/'MIP(IxI)_TFEVP'!O67-1)*100,0)</f>
        <v>8.8817841970012523E-14</v>
      </c>
      <c r="P67" s="247">
        <f>IFERROR(('Sim_MIP_Of_(IxI)'!P67/'MIP(IxI)_TFEVP'!P67-1)*100,0)</f>
        <v>-2.6645352591003757E-13</v>
      </c>
      <c r="Q67" s="247">
        <f>IFERROR(('Sim_MIP_Of_(IxI)'!Q67/'MIP(IxI)_TFEVP'!Q67-1)*100,0)</f>
        <v>-1.5543122344752192E-13</v>
      </c>
      <c r="R67" s="247">
        <f>IFERROR(('Sim_MIP_Of_(IxI)'!R67/'MIP(IxI)_TFEVP'!R67-1)*100,0)</f>
        <v>-2.7755575615628914E-13</v>
      </c>
      <c r="S67" s="247">
        <f>IFERROR(('Sim_MIP_Of_(IxI)'!S67/'MIP(IxI)_TFEVP'!S67-1)*100,0)</f>
        <v>-2.7755575615628914E-13</v>
      </c>
      <c r="T67" s="247">
        <f>IFERROR(('Sim_MIP_Of_(IxI)'!T67/'MIP(IxI)_TFEVP'!T67-1)*100,0)</f>
        <v>-5.5511151231257827E-13</v>
      </c>
      <c r="U67" s="247">
        <f>IFERROR(('Sim_MIP_Of_(IxI)'!U67/'MIP(IxI)_TFEVP'!U67-1)*100,0)</f>
        <v>-4.8849813083506888E-13</v>
      </c>
      <c r="V67" s="247">
        <f>IFERROR(('Sim_MIP_Of_(IxI)'!V67/'MIP(IxI)_TFEVP'!V67-1)*100,0)</f>
        <v>2.2204460492503131E-14</v>
      </c>
      <c r="W67" s="247">
        <f>IFERROR(('Sim_MIP_Of_(IxI)'!W67/'MIP(IxI)_TFEVP'!W67-1)*100,0)</f>
        <v>-4.4408920985006262E-14</v>
      </c>
      <c r="X67" s="247">
        <f>IFERROR(('Sim_MIP_Of_(IxI)'!X67/'MIP(IxI)_TFEVP'!X67-1)*100,0)</f>
        <v>-1.1102230246251565E-13</v>
      </c>
      <c r="Y67" s="247">
        <f>IFERROR(('Sim_MIP_Of_(IxI)'!Y67/'MIP(IxI)_TFEVP'!Y67-1)*100,0)</f>
        <v>-6.6613381477509392E-14</v>
      </c>
      <c r="Z67" s="247">
        <f>IFERROR(('Sim_MIP_Of_(IxI)'!Z67/'MIP(IxI)_TFEVP'!Z67-1)*100,0)</f>
        <v>-4.4408920985006262E-14</v>
      </c>
      <c r="AA67" s="247">
        <f>IFERROR(('Sim_MIP_Of_(IxI)'!AA67/'MIP(IxI)_TFEVP'!AA67-1)*100,0)</f>
        <v>-5.440092820663267E-13</v>
      </c>
      <c r="AB67" s="247">
        <f>IFERROR(('Sim_MIP_Of_(IxI)'!AB67/'MIP(IxI)_TFEVP'!AB67-1)*100,0)</f>
        <v>2.2204460492503131E-14</v>
      </c>
      <c r="AC67" s="247">
        <f>IFERROR(('Sim_MIP_Of_(IxI)'!AC67/'MIP(IxI)_TFEVP'!AC67-1)*100,0)</f>
        <v>2.2204460492503131E-14</v>
      </c>
      <c r="AD67" s="247">
        <f>IFERROR(('Sim_MIP_Of_(IxI)'!AD67/'MIP(IxI)_TFEVP'!AD67-1)*100,0)</f>
        <v>-1.1102230246251565E-13</v>
      </c>
      <c r="AE67" s="247">
        <f>IFERROR(('Sim_MIP_Of_(IxI)'!AE67/'MIP(IxI)_TFEVP'!AE67-1)*100,0)</f>
        <v>-4.6629367034256575E-13</v>
      </c>
      <c r="AF67" s="247">
        <f>IFERROR(('Sim_MIP_Of_(IxI)'!AF67/'MIP(IxI)_TFEVP'!AF67-1)*100,0)</f>
        <v>-1.5543122344752192E-13</v>
      </c>
      <c r="AG67" s="247">
        <f>IFERROR(('Sim_MIP_Of_(IxI)'!AG67/'MIP(IxI)_TFEVP'!AG67-1)*100,0)</f>
        <v>-3.5527136788005009E-13</v>
      </c>
      <c r="AH67" s="247">
        <f>IFERROR(('Sim_MIP_Of_(IxI)'!AH67/'MIP(IxI)_TFEVP'!AH67-1)*100,0)</f>
        <v>-7.7715611723760958E-14</v>
      </c>
      <c r="AI67" s="247">
        <f>IFERROR(('Sim_MIP_Of_(IxI)'!AI67/'MIP(IxI)_TFEVP'!AI67-1)*100,0)</f>
        <v>-3.3306690738754696E-13</v>
      </c>
      <c r="AJ67" s="247">
        <f>IFERROR(('Sim_MIP_Of_(IxI)'!AJ67/'MIP(IxI)_TFEVP'!AJ67-1)*100,0)</f>
        <v>0</v>
      </c>
      <c r="AK67" s="247">
        <f>IFERROR(('Sim_MIP_Of_(IxI)'!AK67/'MIP(IxI)_TFEVP'!AK67-1)*100,0)</f>
        <v>-5.1070259132757201E-13</v>
      </c>
      <c r="AL67" s="247">
        <f>IFERROR(('Sim_MIP_Of_(IxI)'!AL67/'MIP(IxI)_TFEVP'!AL67-1)*100,0)</f>
        <v>-8.8817841970012523E-14</v>
      </c>
      <c r="AM67" s="247">
        <f>IFERROR(('Sim_MIP_Of_(IxI)'!AM67/'MIP(IxI)_TFEVP'!AM67-1)*100,0)</f>
        <v>-8.2156503822261584E-13</v>
      </c>
      <c r="AN67" s="247">
        <f>IFERROR(('Sim_MIP_Of_(IxI)'!AN67/'MIP(IxI)_TFEVP'!AN67-1)*100,0)</f>
        <v>-3.219646771412954E-13</v>
      </c>
      <c r="AO67" s="247">
        <f>IFERROR(('Sim_MIP_Of_(IxI)'!AO67/'MIP(IxI)_TFEVP'!AO67-1)*100,0)</f>
        <v>-9.9920072216264089E-14</v>
      </c>
      <c r="AP67" s="247">
        <f>IFERROR(('Sim_MIP_Of_(IxI)'!AP67/'MIP(IxI)_TFEVP'!AP67-1)*100,0)</f>
        <v>-3.1086244689504383E-13</v>
      </c>
      <c r="AQ67" s="247">
        <f>IFERROR(('Sim_MIP_Of_(IxI)'!AQ67/'MIP(IxI)_TFEVP'!AQ67-1)*100,0)</f>
        <v>-2.4424906541753444E-13</v>
      </c>
      <c r="AR67" s="247">
        <f>IFERROR(('Sim_MIP_Of_(IxI)'!AR67/'MIP(IxI)_TFEVP'!AR67-1)*100,0)</f>
        <v>-4.9960036108132044E-13</v>
      </c>
      <c r="AS67" s="247">
        <f>IFERROR(('Sim_MIP_Of_(IxI)'!AS67/'MIP(IxI)_TFEVP'!AS67-1)*100,0)</f>
        <v>-4.7739590058881731E-13</v>
      </c>
      <c r="AT67" s="247">
        <f>IFERROR(('Sim_MIP_Of_(IxI)'!AT67/'MIP(IxI)_TFEVP'!AT67-1)*100,0)</f>
        <v>-3.4416913763379853E-13</v>
      </c>
      <c r="AU67" s="247">
        <f>IFERROR(('Sim_MIP_Of_(IxI)'!AU67/'MIP(IxI)_TFEVP'!AU67-1)*100,0)</f>
        <v>-2.886579864025407E-13</v>
      </c>
      <c r="AV67" s="247">
        <f>IFERROR(('Sim_MIP_Of_(IxI)'!AV67/'MIP(IxI)_TFEVP'!AV67-1)*100,0)</f>
        <v>1.5543122344752192E-13</v>
      </c>
      <c r="AW67" s="247">
        <f>IFERROR(('Sim_MIP_Of_(IxI)'!AW67/'MIP(IxI)_TFEVP'!AW67-1)*100,0)</f>
        <v>-6.6613381477509392E-14</v>
      </c>
      <c r="AX67" s="247">
        <f>IFERROR(('Sim_MIP_Of_(IxI)'!AX67/'MIP(IxI)_TFEVP'!AX67-1)*100,0)</f>
        <v>-4.4408920985006262E-14</v>
      </c>
      <c r="AY67" s="247">
        <f>IFERROR(('Sim_MIP_Of_(IxI)'!AY67/'MIP(IxI)_TFEVP'!AY67-1)*100,0)</f>
        <v>-2.3314683517128287E-13</v>
      </c>
      <c r="AZ67" s="247">
        <f>IFERROR(('Sim_MIP_Of_(IxI)'!AZ67/'MIP(IxI)_TFEVP'!AZ67-1)*100,0)</f>
        <v>-3.4416913763379853E-13</v>
      </c>
      <c r="BA67" s="247">
        <f>IFERROR(('Sim_MIP_Of_(IxI)'!BA67/'MIP(IxI)_TFEVP'!BA67-1)*100,0)</f>
        <v>-4.5519144009631418E-13</v>
      </c>
      <c r="BB67" s="247">
        <f>IFERROR(('Sim_MIP_Of_(IxI)'!BB67/'MIP(IxI)_TFEVP'!BB67-1)*100,0)</f>
        <v>-2.55351295663786E-13</v>
      </c>
      <c r="BC67" s="247">
        <f>IFERROR(('Sim_MIP_Of_(IxI)'!BC67/'MIP(IxI)_TFEVP'!BC67-1)*100,0)</f>
        <v>-4.6629367034256575E-13</v>
      </c>
      <c r="BD67" s="247">
        <f>IFERROR(('Sim_MIP_Of_(IxI)'!BD67/'MIP(IxI)_TFEVP'!BD67-1)*100,0)</f>
        <v>-9.9920072216264089E-14</v>
      </c>
      <c r="BE67" s="247">
        <f>IFERROR(('Sim_MIP_Of_(IxI)'!BE67/'MIP(IxI)_TFEVP'!BE67-1)*100,0)</f>
        <v>-2.1094237467877974E-13</v>
      </c>
      <c r="BF67" s="247">
        <f>IFERROR(('Sim_MIP_Of_(IxI)'!BF67/'MIP(IxI)_TFEVP'!BF67-1)*100,0)</f>
        <v>-4.4408920985006262E-14</v>
      </c>
      <c r="BG67" s="247">
        <f>IFERROR(('Sim_MIP_Of_(IxI)'!BG67/'MIP(IxI)_TFEVP'!BG67-1)*100,0)</f>
        <v>-9.9920072216264089E-14</v>
      </c>
      <c r="BH67" s="247">
        <f>IFERROR(('Sim_MIP_Of_(IxI)'!BH67/'MIP(IxI)_TFEVP'!BH67-1)*100,0)</f>
        <v>-9.9920072216264089E-14</v>
      </c>
      <c r="BI67" s="247">
        <f>IFERROR(('Sim_MIP_Of_(IxI)'!BI67/'MIP(IxI)_TFEVP'!BI67-1)*100,0)</f>
        <v>-2.7755575615628914E-13</v>
      </c>
      <c r="BJ67" s="247">
        <f>IFERROR(('Sim_MIP_Of_(IxI)'!BJ67/'MIP(IxI)_TFEVP'!BJ67-1)*100,0)</f>
        <v>-2.6645352591003757E-13</v>
      </c>
      <c r="BK67" s="247">
        <f>IFERROR(('Sim_MIP_Of_(IxI)'!BK67/'MIP(IxI)_TFEVP'!BK67-1)*100,0)</f>
        <v>-5.8841820305133297E-13</v>
      </c>
      <c r="BL67" s="247">
        <f>IFERROR(('Sim_MIP_Of_(IxI)'!BL67/'MIP(IxI)_TFEVP'!BL67-1)*100,0)</f>
        <v>-5.773159728050814E-13</v>
      </c>
      <c r="BM67" s="247">
        <f>IFERROR(('Sim_MIP_Of_(IxI)'!BM67/'MIP(IxI)_TFEVP'!BM67-1)*100,0)</f>
        <v>-1.7763568394002505E-13</v>
      </c>
      <c r="BN67" s="247">
        <f>IFERROR(('Sim_MIP_Of_(IxI)'!BN67/'MIP(IxI)_TFEVP'!BN67-1)*100,0)</f>
        <v>0</v>
      </c>
      <c r="BO67" s="247">
        <f>IFERROR(('Sim_MIP_Of_(IxI)'!BO67/'MIP(IxI)_TFEVP'!BO67-1)*100,0)</f>
        <v>-3.6637359812630166E-13</v>
      </c>
      <c r="BP67" s="247">
        <f>IFERROR(('Sim_MIP_Of_(IxI)'!BP67/'MIP(IxI)_TFEVP'!BP67-1)*100,0)</f>
        <v>-3.8857805861880479E-13</v>
      </c>
      <c r="BQ67" s="247">
        <f>IFERROR(('Sim_MIP_Of_(IxI)'!BQ67/'MIP(IxI)_TFEVP'!BQ67-1)*100,0)</f>
        <v>-3.3306690738754696E-14</v>
      </c>
      <c r="BR67" s="247">
        <f>IFERROR(('Sim_MIP_Of_(IxI)'!BR67/'MIP(IxI)_TFEVP'!BR67-1)*100,0)</f>
        <v>-1.4432899320127035E-13</v>
      </c>
      <c r="BS67" s="247">
        <f>IFERROR(('Sim_MIP_Of_(IxI)'!BS67/'MIP(IxI)_TFEVP'!BS67-1)*100,0)</f>
        <v>-7.3274719625260332E-13</v>
      </c>
      <c r="BT67" s="247">
        <f>IFERROR(('Sim_MIP_Of_(IxI)'!BT67/'MIP(IxI)_TFEVP'!BT67-1)*100,0)</f>
        <v>1.3322676295501878E-13</v>
      </c>
      <c r="BU67" s="247">
        <f>IFERROR(('Sim_MIP_Of_(IxI)'!BU67/'MIP(IxI)_TFEVP'!BU67-1)*100,0)</f>
        <v>-2.9976021664879227E-13</v>
      </c>
      <c r="BV67" s="247">
        <f>IFERROR(('Sim_MIP_Of_(IxI)'!BV67/'MIP(IxI)_TFEVP'!BV67-1)*100,0)</f>
        <v>-2.9976021664879227E-13</v>
      </c>
      <c r="BW67" s="247">
        <f>IFERROR(('Sim_MIP_Of_(IxI)'!BW67/'MIP(IxI)_TFEVP'!BW67-1)*100,0)</f>
        <v>-1.4432899320127035E-13</v>
      </c>
      <c r="BX67" s="247">
        <f>IFERROR(('Sim_MIP_Of_(IxI)'!BX67/'MIP(IxI)_TFEVP'!BX67-1)*100,0)</f>
        <v>-5.440092820663267E-13</v>
      </c>
      <c r="BY67" s="247">
        <f>IFERROR(('Sim_MIP_Of_(IxI)'!BY67/'MIP(IxI)_TFEVP'!BY67-1)*100,0)</f>
        <v>-4.4408920985006262E-14</v>
      </c>
      <c r="BZ67" s="247">
        <f>IFERROR(('Sim_MIP_Of_(IxI)'!BZ67/'MIP(IxI)_TFEVP'!BZ67-1)*100,0)</f>
        <v>-5.5511151231257827E-14</v>
      </c>
      <c r="CA67" s="265">
        <f>IFERROR(('Sim_MIP_Of_(IxI)'!CA67/'MIP(IxI)_TFEVP'!CA67-1)*100,0)</f>
        <v>0</v>
      </c>
      <c r="CB67" s="256">
        <f>IFERROR(('Sim_MIP_Of_(IxI)'!CB67/'MIP(IxI)_TFEVP'!CB67-1)*100,0)</f>
        <v>-5.1070259132757201E-13</v>
      </c>
      <c r="CC67" s="246">
        <f>IFERROR(('Sim_MIP_Of_(IxI)'!CC67/'MIP(IxI)_TFEVP'!CC67-1)*100,0)</f>
        <v>-1.9984014443252818E-13</v>
      </c>
      <c r="CD67" s="247">
        <f>IFERROR(('Sim_MIP_Of_(IxI)'!CD67/'MIP(IxI)_TFEVP'!CD67-1)*100,0)</f>
        <v>0</v>
      </c>
      <c r="CE67" s="247">
        <f>IFERROR(('Sim_MIP_Of_(IxI)'!CE67/'MIP(IxI)_TFEVP'!CE67-1)*100,0)</f>
        <v>0</v>
      </c>
      <c r="CF67" s="247">
        <f>IFERROR(('Sim_MIP_Of_(IxI)'!CF67/'MIP(IxI)_TFEVP'!CF67-1)*100,0)</f>
        <v>-2.1094237467877974E-13</v>
      </c>
      <c r="CG67" s="247">
        <f>IFERROR(('Sim_MIP_Of_(IxI)'!CG67/'MIP(IxI)_TFEVP'!CG67-1)*100,0)</f>
        <v>0</v>
      </c>
      <c r="CH67" s="248">
        <f>IFERROR(('Sim_MIP_Of_(IxI)'!CH67/'MIP(IxI)_TFEVP'!CH67-1)*100,0)</f>
        <v>-2.7755575615628914E-13</v>
      </c>
      <c r="CI67" s="279">
        <f>IFERROR(('Sim_MIP_Of_(IxI)'!CI67/'MIP(IxI)_TFEVP'!CI67-1)*100,0)</f>
        <v>-1.7763568394002505E-13</v>
      </c>
    </row>
    <row r="68" spans="1:87" ht="19.5" x14ac:dyDescent="0.25">
      <c r="A68" s="30"/>
      <c r="B68" s="42" t="s">
        <v>59</v>
      </c>
      <c r="C68" s="43" t="s">
        <v>170</v>
      </c>
      <c r="D68" s="246">
        <f>IFERROR(('Sim_MIP_Of_(IxI)'!D68/'MIP(IxI)_TFEVP'!D68-1)*100,0)</f>
        <v>4.6629367034256575E-13</v>
      </c>
      <c r="E68" s="247">
        <f>IFERROR(('Sim_MIP_Of_(IxI)'!E68/'MIP(IxI)_TFEVP'!E68-1)*100,0)</f>
        <v>3.3306690738754696E-13</v>
      </c>
      <c r="F68" s="247">
        <f>IFERROR(('Sim_MIP_Of_(IxI)'!F68/'MIP(IxI)_TFEVP'!F68-1)*100,0)</f>
        <v>2.4424906541753444E-13</v>
      </c>
      <c r="G68" s="247">
        <f>IFERROR(('Sim_MIP_Of_(IxI)'!G68/'MIP(IxI)_TFEVP'!G68-1)*100,0)</f>
        <v>2.4424906541753444E-13</v>
      </c>
      <c r="H68" s="247">
        <f>IFERROR(('Sim_MIP_Of_(IxI)'!H68/'MIP(IxI)_TFEVP'!H68-1)*100,0)</f>
        <v>3.3306690738754696E-13</v>
      </c>
      <c r="I68" s="247">
        <f>IFERROR(('Sim_MIP_Of_(IxI)'!I68/'MIP(IxI)_TFEVP'!I68-1)*100,0)</f>
        <v>3.1086244689504383E-13</v>
      </c>
      <c r="J68" s="247">
        <f>IFERROR(('Sim_MIP_Of_(IxI)'!J68/'MIP(IxI)_TFEVP'!J68-1)*100,0)</f>
        <v>5.3290705182007514E-13</v>
      </c>
      <c r="K68" s="247">
        <f>IFERROR(('Sim_MIP_Of_(IxI)'!K68/'MIP(IxI)_TFEVP'!K68-1)*100,0)</f>
        <v>5.1070259132757201E-13</v>
      </c>
      <c r="L68" s="247">
        <f>IFERROR(('Sim_MIP_Of_(IxI)'!L68/'MIP(IxI)_TFEVP'!L68-1)*100,0)</f>
        <v>6.2172489379008766E-13</v>
      </c>
      <c r="M68" s="247">
        <f>IFERROR(('Sim_MIP_Of_(IxI)'!M68/'MIP(IxI)_TFEVP'!M68-1)*100,0)</f>
        <v>2.6645352591003757E-13</v>
      </c>
      <c r="N68" s="247">
        <f>IFERROR(('Sim_MIP_Of_(IxI)'!N68/'MIP(IxI)_TFEVP'!N68-1)*100,0)</f>
        <v>4.2188474935755949E-13</v>
      </c>
      <c r="O68" s="247">
        <f>IFERROR(('Sim_MIP_Of_(IxI)'!O68/'MIP(IxI)_TFEVP'!O68-1)*100,0)</f>
        <v>3.1086244689504383E-13</v>
      </c>
      <c r="P68" s="247">
        <f>IFERROR(('Sim_MIP_Of_(IxI)'!P68/'MIP(IxI)_TFEVP'!P68-1)*100,0)</f>
        <v>2.2204460492503131E-13</v>
      </c>
      <c r="Q68" s="247">
        <f>IFERROR(('Sim_MIP_Of_(IxI)'!Q68/'MIP(IxI)_TFEVP'!Q68-1)*100,0)</f>
        <v>1.3322676295501878E-13</v>
      </c>
      <c r="R68" s="247">
        <f>IFERROR(('Sim_MIP_Of_(IxI)'!R68/'MIP(IxI)_TFEVP'!R68-1)*100,0)</f>
        <v>3.1086244689504383E-13</v>
      </c>
      <c r="S68" s="247">
        <f>IFERROR(('Sim_MIP_Of_(IxI)'!S68/'MIP(IxI)_TFEVP'!S68-1)*100,0)</f>
        <v>-4.4408920985006262E-14</v>
      </c>
      <c r="T68" s="247">
        <f>IFERROR(('Sim_MIP_Of_(IxI)'!T68/'MIP(IxI)_TFEVP'!T68-1)*100,0)</f>
        <v>5.3290705182007514E-13</v>
      </c>
      <c r="U68" s="247">
        <f>IFERROR(('Sim_MIP_Of_(IxI)'!U68/'MIP(IxI)_TFEVP'!U68-1)*100,0)</f>
        <v>1.9984014443252818E-13</v>
      </c>
      <c r="V68" s="247">
        <f>IFERROR(('Sim_MIP_Of_(IxI)'!V68/'MIP(IxI)_TFEVP'!V68-1)*100,0)</f>
        <v>6.6613381477509392E-14</v>
      </c>
      <c r="W68" s="247">
        <f>IFERROR(('Sim_MIP_Of_(IxI)'!W68/'MIP(IxI)_TFEVP'!W68-1)*100,0)</f>
        <v>1.9984014443252818E-13</v>
      </c>
      <c r="X68" s="247">
        <f>IFERROR(('Sim_MIP_Of_(IxI)'!X68/'MIP(IxI)_TFEVP'!X68-1)*100,0)</f>
        <v>4.2188474935755949E-13</v>
      </c>
      <c r="Y68" s="247">
        <f>IFERROR(('Sim_MIP_Of_(IxI)'!Y68/'MIP(IxI)_TFEVP'!Y68-1)*100,0)</f>
        <v>3.7747582837255322E-13</v>
      </c>
      <c r="Z68" s="247">
        <f>IFERROR(('Sim_MIP_Of_(IxI)'!Z68/'MIP(IxI)_TFEVP'!Z68-1)*100,0)</f>
        <v>2.6645352591003757E-13</v>
      </c>
      <c r="AA68" s="247">
        <f>IFERROR(('Sim_MIP_Of_(IxI)'!AA68/'MIP(IxI)_TFEVP'!AA68-1)*100,0)</f>
        <v>2.4424906541753444E-13</v>
      </c>
      <c r="AB68" s="247">
        <f>IFERROR(('Sim_MIP_Of_(IxI)'!AB68/'MIP(IxI)_TFEVP'!AB68-1)*100,0)</f>
        <v>5.5511151231257827E-13</v>
      </c>
      <c r="AC68" s="247">
        <f>IFERROR(('Sim_MIP_Of_(IxI)'!AC68/'MIP(IxI)_TFEVP'!AC68-1)*100,0)</f>
        <v>5.773159728050814E-13</v>
      </c>
      <c r="AD68" s="247">
        <f>IFERROR(('Sim_MIP_Of_(IxI)'!AD68/'MIP(IxI)_TFEVP'!AD68-1)*100,0)</f>
        <v>5.3290705182007514E-13</v>
      </c>
      <c r="AE68" s="247">
        <f>IFERROR(('Sim_MIP_Of_(IxI)'!AE68/'MIP(IxI)_TFEVP'!AE68-1)*100,0)</f>
        <v>4.6629367034256575E-13</v>
      </c>
      <c r="AF68" s="247">
        <f>IFERROR(('Sim_MIP_Of_(IxI)'!AF68/'MIP(IxI)_TFEVP'!AF68-1)*100,0)</f>
        <v>1.9984014443252818E-13</v>
      </c>
      <c r="AG68" s="247">
        <f>IFERROR(('Sim_MIP_Of_(IxI)'!AG68/'MIP(IxI)_TFEVP'!AG68-1)*100,0)</f>
        <v>2.6645352591003757E-13</v>
      </c>
      <c r="AH68" s="247">
        <f>IFERROR(('Sim_MIP_Of_(IxI)'!AH68/'MIP(IxI)_TFEVP'!AH68-1)*100,0)</f>
        <v>5.1070259132757201E-13</v>
      </c>
      <c r="AI68" s="247">
        <f>IFERROR(('Sim_MIP_Of_(IxI)'!AI68/'MIP(IxI)_TFEVP'!AI68-1)*100,0)</f>
        <v>3.3306690738754696E-13</v>
      </c>
      <c r="AJ68" s="247">
        <f>IFERROR(('Sim_MIP_Of_(IxI)'!AJ68/'MIP(IxI)_TFEVP'!AJ68-1)*100,0)</f>
        <v>0</v>
      </c>
      <c r="AK68" s="247">
        <f>IFERROR(('Sim_MIP_Of_(IxI)'!AK68/'MIP(IxI)_TFEVP'!AK68-1)*100,0)</f>
        <v>3.5527136788005009E-13</v>
      </c>
      <c r="AL68" s="247">
        <f>IFERROR(('Sim_MIP_Of_(IxI)'!AL68/'MIP(IxI)_TFEVP'!AL68-1)*100,0)</f>
        <v>2.886579864025407E-13</v>
      </c>
      <c r="AM68" s="247">
        <f>IFERROR(('Sim_MIP_Of_(IxI)'!AM68/'MIP(IxI)_TFEVP'!AM68-1)*100,0)</f>
        <v>4.6629367034256575E-13</v>
      </c>
      <c r="AN68" s="247">
        <f>IFERROR(('Sim_MIP_Of_(IxI)'!AN68/'MIP(IxI)_TFEVP'!AN68-1)*100,0)</f>
        <v>3.1086244689504383E-13</v>
      </c>
      <c r="AO68" s="247">
        <f>IFERROR(('Sim_MIP_Of_(IxI)'!AO68/'MIP(IxI)_TFEVP'!AO68-1)*100,0)</f>
        <v>2.6645352591003757E-13</v>
      </c>
      <c r="AP68" s="247">
        <f>IFERROR(('Sim_MIP_Of_(IxI)'!AP68/'MIP(IxI)_TFEVP'!AP68-1)*100,0)</f>
        <v>-8.8817841970012523E-14</v>
      </c>
      <c r="AQ68" s="247">
        <f>IFERROR(('Sim_MIP_Of_(IxI)'!AQ68/'MIP(IxI)_TFEVP'!AQ68-1)*100,0)</f>
        <v>6.8833827526759706E-13</v>
      </c>
      <c r="AR68" s="247">
        <f>IFERROR(('Sim_MIP_Of_(IxI)'!AR68/'MIP(IxI)_TFEVP'!AR68-1)*100,0)</f>
        <v>3.3306690738754696E-13</v>
      </c>
      <c r="AS68" s="247">
        <f>IFERROR(('Sim_MIP_Of_(IxI)'!AS68/'MIP(IxI)_TFEVP'!AS68-1)*100,0)</f>
        <v>1.1102230246251565E-13</v>
      </c>
      <c r="AT68" s="247">
        <f>IFERROR(('Sim_MIP_Of_(IxI)'!AT68/'MIP(IxI)_TFEVP'!AT68-1)*100,0)</f>
        <v>2.6645352591003757E-13</v>
      </c>
      <c r="AU68" s="247">
        <f>IFERROR(('Sim_MIP_Of_(IxI)'!AU68/'MIP(IxI)_TFEVP'!AU68-1)*100,0)</f>
        <v>4.4408920985006262E-13</v>
      </c>
      <c r="AV68" s="247">
        <f>IFERROR(('Sim_MIP_Of_(IxI)'!AV68/'MIP(IxI)_TFEVP'!AV68-1)*100,0)</f>
        <v>5.5511151231257827E-13</v>
      </c>
      <c r="AW68" s="247">
        <f>IFERROR(('Sim_MIP_Of_(IxI)'!AW68/'MIP(IxI)_TFEVP'!AW68-1)*100,0)</f>
        <v>1.9984014443252818E-13</v>
      </c>
      <c r="AX68" s="247">
        <f>IFERROR(('Sim_MIP_Of_(IxI)'!AX68/'MIP(IxI)_TFEVP'!AX68-1)*100,0)</f>
        <v>7.1054273576010019E-13</v>
      </c>
      <c r="AY68" s="247">
        <f>IFERROR(('Sim_MIP_Of_(IxI)'!AY68/'MIP(IxI)_TFEVP'!AY68-1)*100,0)</f>
        <v>2.2204460492503131E-13</v>
      </c>
      <c r="AZ68" s="247">
        <f>IFERROR(('Sim_MIP_Of_(IxI)'!AZ68/'MIP(IxI)_TFEVP'!AZ68-1)*100,0)</f>
        <v>2.6645352591003757E-13</v>
      </c>
      <c r="BA68" s="247">
        <f>IFERROR(('Sim_MIP_Of_(IxI)'!BA68/'MIP(IxI)_TFEVP'!BA68-1)*100,0)</f>
        <v>1.7763568394002505E-13</v>
      </c>
      <c r="BB68" s="247">
        <f>IFERROR(('Sim_MIP_Of_(IxI)'!BB68/'MIP(IxI)_TFEVP'!BB68-1)*100,0)</f>
        <v>4.8849813083506888E-13</v>
      </c>
      <c r="BC68" s="247">
        <f>IFERROR(('Sim_MIP_Of_(IxI)'!BC68/'MIP(IxI)_TFEVP'!BC68-1)*100,0)</f>
        <v>2.886579864025407E-13</v>
      </c>
      <c r="BD68" s="247">
        <f>IFERROR(('Sim_MIP_Of_(IxI)'!BD68/'MIP(IxI)_TFEVP'!BD68-1)*100,0)</f>
        <v>4.2188474935755949E-13</v>
      </c>
      <c r="BE68" s="247">
        <f>IFERROR(('Sim_MIP_Of_(IxI)'!BE68/'MIP(IxI)_TFEVP'!BE68-1)*100,0)</f>
        <v>1.9984014443252818E-13</v>
      </c>
      <c r="BF68" s="247">
        <f>IFERROR(('Sim_MIP_Of_(IxI)'!BF68/'MIP(IxI)_TFEVP'!BF68-1)*100,0)</f>
        <v>1.9984014443252818E-13</v>
      </c>
      <c r="BG68" s="247">
        <f>IFERROR(('Sim_MIP_Of_(IxI)'!BG68/'MIP(IxI)_TFEVP'!BG68-1)*100,0)</f>
        <v>8.8817841970012523E-14</v>
      </c>
      <c r="BH68" s="247">
        <f>IFERROR(('Sim_MIP_Of_(IxI)'!BH68/'MIP(IxI)_TFEVP'!BH68-1)*100,0)</f>
        <v>3.5527136788005009E-13</v>
      </c>
      <c r="BI68" s="247">
        <f>IFERROR(('Sim_MIP_Of_(IxI)'!BI68/'MIP(IxI)_TFEVP'!BI68-1)*100,0)</f>
        <v>7.7715611723760958E-13</v>
      </c>
      <c r="BJ68" s="247">
        <f>IFERROR(('Sim_MIP_Of_(IxI)'!BJ68/'MIP(IxI)_TFEVP'!BJ68-1)*100,0)</f>
        <v>4.4408920985006262E-14</v>
      </c>
      <c r="BK68" s="247">
        <f>IFERROR(('Sim_MIP_Of_(IxI)'!BK68/'MIP(IxI)_TFEVP'!BK68-1)*100,0)</f>
        <v>4.2188474935755949E-13</v>
      </c>
      <c r="BL68" s="247">
        <f>IFERROR(('Sim_MIP_Of_(IxI)'!BL68/'MIP(IxI)_TFEVP'!BL68-1)*100,0)</f>
        <v>4.2188474935755949E-13</v>
      </c>
      <c r="BM68" s="247">
        <f>IFERROR(('Sim_MIP_Of_(IxI)'!BM68/'MIP(IxI)_TFEVP'!BM68-1)*100,0)</f>
        <v>2.6645352591003757E-13</v>
      </c>
      <c r="BN68" s="247">
        <f>IFERROR(('Sim_MIP_Of_(IxI)'!BN68/'MIP(IxI)_TFEVP'!BN68-1)*100,0)</f>
        <v>3.5527136788005009E-13</v>
      </c>
      <c r="BO68" s="247">
        <f>IFERROR(('Sim_MIP_Of_(IxI)'!BO68/'MIP(IxI)_TFEVP'!BO68-1)*100,0)</f>
        <v>3.9968028886505635E-13</v>
      </c>
      <c r="BP68" s="247">
        <f>IFERROR(('Sim_MIP_Of_(IxI)'!BP68/'MIP(IxI)_TFEVP'!BP68-1)*100,0)</f>
        <v>3.7747582837255322E-13</v>
      </c>
      <c r="BQ68" s="247">
        <f>IFERROR(('Sim_MIP_Of_(IxI)'!BQ68/'MIP(IxI)_TFEVP'!BQ68-1)*100,0)</f>
        <v>4.6629367034256575E-13</v>
      </c>
      <c r="BR68" s="247">
        <f>IFERROR(('Sim_MIP_Of_(IxI)'!BR68/'MIP(IxI)_TFEVP'!BR68-1)*100,0)</f>
        <v>3.5527136788005009E-13</v>
      </c>
      <c r="BS68" s="247">
        <f>IFERROR(('Sim_MIP_Of_(IxI)'!BS68/'MIP(IxI)_TFEVP'!BS68-1)*100,0)</f>
        <v>3.5527136788005009E-13</v>
      </c>
      <c r="BT68" s="247">
        <f>IFERROR(('Sim_MIP_Of_(IxI)'!BT68/'MIP(IxI)_TFEVP'!BT68-1)*100,0)</f>
        <v>3.9968028886505635E-13</v>
      </c>
      <c r="BU68" s="247">
        <f>IFERROR(('Sim_MIP_Of_(IxI)'!BU68/'MIP(IxI)_TFEVP'!BU68-1)*100,0)</f>
        <v>3.1086244689504383E-13</v>
      </c>
      <c r="BV68" s="247">
        <f>IFERROR(('Sim_MIP_Of_(IxI)'!BV68/'MIP(IxI)_TFEVP'!BV68-1)*100,0)</f>
        <v>3.3306690738754696E-13</v>
      </c>
      <c r="BW68" s="247">
        <f>IFERROR(('Sim_MIP_Of_(IxI)'!BW68/'MIP(IxI)_TFEVP'!BW68-1)*100,0)</f>
        <v>4.6629367034256575E-13</v>
      </c>
      <c r="BX68" s="247">
        <f>IFERROR(('Sim_MIP_Of_(IxI)'!BX68/'MIP(IxI)_TFEVP'!BX68-1)*100,0)</f>
        <v>2.2204460492503131E-14</v>
      </c>
      <c r="BY68" s="247">
        <f>IFERROR(('Sim_MIP_Of_(IxI)'!BY68/'MIP(IxI)_TFEVP'!BY68-1)*100,0)</f>
        <v>3.3306690738754696E-13</v>
      </c>
      <c r="BZ68" s="247">
        <f>IFERROR(('Sim_MIP_Of_(IxI)'!BZ68/'MIP(IxI)_TFEVP'!BZ68-1)*100,0)</f>
        <v>6.6613381477509392E-14</v>
      </c>
      <c r="CA68" s="265">
        <f>IFERROR(('Sim_MIP_Of_(IxI)'!CA68/'MIP(IxI)_TFEVP'!CA68-1)*100,0)</f>
        <v>0</v>
      </c>
      <c r="CB68" s="256">
        <f>IFERROR(('Sim_MIP_Of_(IxI)'!CB68/'MIP(IxI)_TFEVP'!CB68-1)*100,0)</f>
        <v>3.1086244689504383E-13</v>
      </c>
      <c r="CC68" s="246">
        <f>IFERROR(('Sim_MIP_Of_(IxI)'!CC68/'MIP(IxI)_TFEVP'!CC68-1)*100,0)</f>
        <v>1.9984014443252818E-13</v>
      </c>
      <c r="CD68" s="247">
        <f>IFERROR(('Sim_MIP_Of_(IxI)'!CD68/'MIP(IxI)_TFEVP'!CD68-1)*100,0)</f>
        <v>0</v>
      </c>
      <c r="CE68" s="247">
        <f>IFERROR(('Sim_MIP_Of_(IxI)'!CE68/'MIP(IxI)_TFEVP'!CE68-1)*100,0)</f>
        <v>0</v>
      </c>
      <c r="CF68" s="247">
        <f>IFERROR(('Sim_MIP_Of_(IxI)'!CF68/'MIP(IxI)_TFEVP'!CF68-1)*100,0)</f>
        <v>2.886579864025407E-13</v>
      </c>
      <c r="CG68" s="247">
        <f>IFERROR(('Sim_MIP_Of_(IxI)'!CG68/'MIP(IxI)_TFEVP'!CG68-1)*100,0)</f>
        <v>0</v>
      </c>
      <c r="CH68" s="248">
        <f>IFERROR(('Sim_MIP_Of_(IxI)'!CH68/'MIP(IxI)_TFEVP'!CH68-1)*100,0)</f>
        <v>2.2204460492503131E-13</v>
      </c>
      <c r="CI68" s="279">
        <f>IFERROR(('Sim_MIP_Of_(IxI)'!CI68/'MIP(IxI)_TFEVP'!CI68-1)*100,0)</f>
        <v>2.886579864025407E-13</v>
      </c>
    </row>
    <row r="69" spans="1:87" ht="19.5" x14ac:dyDescent="0.25">
      <c r="A69" s="30"/>
      <c r="B69" s="42" t="s">
        <v>60</v>
      </c>
      <c r="C69" s="43" t="s">
        <v>171</v>
      </c>
      <c r="D69" s="246">
        <f>IFERROR(('Sim_MIP_Of_(IxI)'!D69/'MIP(IxI)_TFEVP'!D69-1)*100,0)</f>
        <v>1.1102230246251565E-13</v>
      </c>
      <c r="E69" s="247">
        <f>IFERROR(('Sim_MIP_Of_(IxI)'!E69/'MIP(IxI)_TFEVP'!E69-1)*100,0)</f>
        <v>1.9984014443252818E-13</v>
      </c>
      <c r="F69" s="247">
        <f>IFERROR(('Sim_MIP_Of_(IxI)'!F69/'MIP(IxI)_TFEVP'!F69-1)*100,0)</f>
        <v>-6.6613381477509392E-14</v>
      </c>
      <c r="G69" s="247">
        <f>IFERROR(('Sim_MIP_Of_(IxI)'!G69/'MIP(IxI)_TFEVP'!G69-1)*100,0)</f>
        <v>1.7763568394002505E-13</v>
      </c>
      <c r="H69" s="247">
        <f>IFERROR(('Sim_MIP_Of_(IxI)'!H69/'MIP(IxI)_TFEVP'!H69-1)*100,0)</f>
        <v>2.4424906541753444E-13</v>
      </c>
      <c r="I69" s="247">
        <f>IFERROR(('Sim_MIP_Of_(IxI)'!I69/'MIP(IxI)_TFEVP'!I69-1)*100,0)</f>
        <v>-5.5511151231257827E-14</v>
      </c>
      <c r="J69" s="247">
        <f>IFERROR(('Sim_MIP_Of_(IxI)'!J69/'MIP(IxI)_TFEVP'!J69-1)*100,0)</f>
        <v>1.3322676295501878E-13</v>
      </c>
      <c r="K69" s="247">
        <f>IFERROR(('Sim_MIP_Of_(IxI)'!K69/'MIP(IxI)_TFEVP'!K69-1)*100,0)</f>
        <v>6.6613381477509392E-14</v>
      </c>
      <c r="L69" s="247">
        <f>IFERROR(('Sim_MIP_Of_(IxI)'!L69/'MIP(IxI)_TFEVP'!L69-1)*100,0)</f>
        <v>1.5543122344752192E-13</v>
      </c>
      <c r="M69" s="247">
        <f>IFERROR(('Sim_MIP_Of_(IxI)'!M69/'MIP(IxI)_TFEVP'!M69-1)*100,0)</f>
        <v>2.2204460492503131E-13</v>
      </c>
      <c r="N69" s="247">
        <f>IFERROR(('Sim_MIP_Of_(IxI)'!N69/'MIP(IxI)_TFEVP'!N69-1)*100,0)</f>
        <v>-8.8817841970012523E-14</v>
      </c>
      <c r="O69" s="247">
        <f>IFERROR(('Sim_MIP_Of_(IxI)'!O69/'MIP(IxI)_TFEVP'!O69-1)*100,0)</f>
        <v>-1.1102230246251565E-13</v>
      </c>
      <c r="P69" s="247">
        <f>IFERROR(('Sim_MIP_Of_(IxI)'!P69/'MIP(IxI)_TFEVP'!P69-1)*100,0)</f>
        <v>2.2204460492503131E-13</v>
      </c>
      <c r="Q69" s="247">
        <f>IFERROR(('Sim_MIP_Of_(IxI)'!Q69/'MIP(IxI)_TFEVP'!Q69-1)*100,0)</f>
        <v>4.2188474935755949E-13</v>
      </c>
      <c r="R69" s="247">
        <f>IFERROR(('Sim_MIP_Of_(IxI)'!R69/'MIP(IxI)_TFEVP'!R69-1)*100,0)</f>
        <v>-1.5543122344752192E-13</v>
      </c>
      <c r="S69" s="247">
        <f>IFERROR(('Sim_MIP_Of_(IxI)'!S69/'MIP(IxI)_TFEVP'!S69-1)*100,0)</f>
        <v>-3.219646771412954E-13</v>
      </c>
      <c r="T69" s="247">
        <f>IFERROR(('Sim_MIP_Of_(IxI)'!T69/'MIP(IxI)_TFEVP'!T69-1)*100,0)</f>
        <v>1.3322676295501878E-13</v>
      </c>
      <c r="U69" s="247">
        <f>IFERROR(('Sim_MIP_Of_(IxI)'!U69/'MIP(IxI)_TFEVP'!U69-1)*100,0)</f>
        <v>1.3322676295501878E-13</v>
      </c>
      <c r="V69" s="247">
        <f>IFERROR(('Sim_MIP_Of_(IxI)'!V69/'MIP(IxI)_TFEVP'!V69-1)*100,0)</f>
        <v>1.3322676295501878E-13</v>
      </c>
      <c r="W69" s="247">
        <f>IFERROR(('Sim_MIP_Of_(IxI)'!W69/'MIP(IxI)_TFEVP'!W69-1)*100,0)</f>
        <v>1.1102230246251565E-13</v>
      </c>
      <c r="X69" s="247">
        <f>IFERROR(('Sim_MIP_Of_(IxI)'!X69/'MIP(IxI)_TFEVP'!X69-1)*100,0)</f>
        <v>2.2204460492503131E-14</v>
      </c>
      <c r="Y69" s="247">
        <f>IFERROR(('Sim_MIP_Of_(IxI)'!Y69/'MIP(IxI)_TFEVP'!Y69-1)*100,0)</f>
        <v>-1.5543122344752192E-13</v>
      </c>
      <c r="Z69" s="247">
        <f>IFERROR(('Sim_MIP_Of_(IxI)'!Z69/'MIP(IxI)_TFEVP'!Z69-1)*100,0)</f>
        <v>6.6613381477509392E-14</v>
      </c>
      <c r="AA69" s="247">
        <f>IFERROR(('Sim_MIP_Of_(IxI)'!AA69/'MIP(IxI)_TFEVP'!AA69-1)*100,0)</f>
        <v>6.6613381477509392E-14</v>
      </c>
      <c r="AB69" s="247">
        <f>IFERROR(('Sim_MIP_Of_(IxI)'!AB69/'MIP(IxI)_TFEVP'!AB69-1)*100,0)</f>
        <v>2.4424906541753444E-13</v>
      </c>
      <c r="AC69" s="247">
        <f>IFERROR(('Sim_MIP_Of_(IxI)'!AC69/'MIP(IxI)_TFEVP'!AC69-1)*100,0)</f>
        <v>-1.2212453270876722E-13</v>
      </c>
      <c r="AD69" s="247">
        <f>IFERROR(('Sim_MIP_Of_(IxI)'!AD69/'MIP(IxI)_TFEVP'!AD69-1)*100,0)</f>
        <v>4.4408920985006262E-14</v>
      </c>
      <c r="AE69" s="247">
        <f>IFERROR(('Sim_MIP_Of_(IxI)'!AE69/'MIP(IxI)_TFEVP'!AE69-1)*100,0)</f>
        <v>-1.2212453270876722E-13</v>
      </c>
      <c r="AF69" s="247">
        <f>IFERROR(('Sim_MIP_Of_(IxI)'!AF69/'MIP(IxI)_TFEVP'!AF69-1)*100,0)</f>
        <v>4.4408920985006262E-14</v>
      </c>
      <c r="AG69" s="247">
        <f>IFERROR(('Sim_MIP_Of_(IxI)'!AG69/'MIP(IxI)_TFEVP'!AG69-1)*100,0)</f>
        <v>1.1102230246251565E-13</v>
      </c>
      <c r="AH69" s="247">
        <f>IFERROR(('Sim_MIP_Of_(IxI)'!AH69/'MIP(IxI)_TFEVP'!AH69-1)*100,0)</f>
        <v>1.3322676295501878E-13</v>
      </c>
      <c r="AI69" s="247">
        <f>IFERROR(('Sim_MIP_Of_(IxI)'!AI69/'MIP(IxI)_TFEVP'!AI69-1)*100,0)</f>
        <v>1.5543122344752192E-13</v>
      </c>
      <c r="AJ69" s="247">
        <f>IFERROR(('Sim_MIP_Of_(IxI)'!AJ69/'MIP(IxI)_TFEVP'!AJ69-1)*100,0)</f>
        <v>0</v>
      </c>
      <c r="AK69" s="247">
        <f>IFERROR(('Sim_MIP_Of_(IxI)'!AK69/'MIP(IxI)_TFEVP'!AK69-1)*100,0)</f>
        <v>-1.6653345369377348E-13</v>
      </c>
      <c r="AL69" s="247">
        <f>IFERROR(('Sim_MIP_Of_(IxI)'!AL69/'MIP(IxI)_TFEVP'!AL69-1)*100,0)</f>
        <v>1.3322676295501878E-13</v>
      </c>
      <c r="AM69" s="247">
        <f>IFERROR(('Sim_MIP_Of_(IxI)'!AM69/'MIP(IxI)_TFEVP'!AM69-1)*100,0)</f>
        <v>1.5543122344752192E-13</v>
      </c>
      <c r="AN69" s="247">
        <f>IFERROR(('Sim_MIP_Of_(IxI)'!AN69/'MIP(IxI)_TFEVP'!AN69-1)*100,0)</f>
        <v>0</v>
      </c>
      <c r="AO69" s="247">
        <f>IFERROR(('Sim_MIP_Of_(IxI)'!AO69/'MIP(IxI)_TFEVP'!AO69-1)*100,0)</f>
        <v>2.886579864025407E-13</v>
      </c>
      <c r="AP69" s="247">
        <f>IFERROR(('Sim_MIP_Of_(IxI)'!AP69/'MIP(IxI)_TFEVP'!AP69-1)*100,0)</f>
        <v>1.9984014443252818E-13</v>
      </c>
      <c r="AQ69" s="247">
        <f>IFERROR(('Sim_MIP_Of_(IxI)'!AQ69/'MIP(IxI)_TFEVP'!AQ69-1)*100,0)</f>
        <v>-2.2204460492503131E-14</v>
      </c>
      <c r="AR69" s="247">
        <f>IFERROR(('Sim_MIP_Of_(IxI)'!AR69/'MIP(IxI)_TFEVP'!AR69-1)*100,0)</f>
        <v>0</v>
      </c>
      <c r="AS69" s="247">
        <f>IFERROR(('Sim_MIP_Of_(IxI)'!AS69/'MIP(IxI)_TFEVP'!AS69-1)*100,0)</f>
        <v>1.1102230246251565E-13</v>
      </c>
      <c r="AT69" s="247">
        <f>IFERROR(('Sim_MIP_Of_(IxI)'!AT69/'MIP(IxI)_TFEVP'!AT69-1)*100,0)</f>
        <v>4.4408920985006262E-14</v>
      </c>
      <c r="AU69" s="247">
        <f>IFERROR(('Sim_MIP_Of_(IxI)'!AU69/'MIP(IxI)_TFEVP'!AU69-1)*100,0)</f>
        <v>1.1102230246251565E-13</v>
      </c>
      <c r="AV69" s="247">
        <f>IFERROR(('Sim_MIP_Of_(IxI)'!AV69/'MIP(IxI)_TFEVP'!AV69-1)*100,0)</f>
        <v>3.5527136788005009E-13</v>
      </c>
      <c r="AW69" s="247">
        <f>IFERROR(('Sim_MIP_Of_(IxI)'!AW69/'MIP(IxI)_TFEVP'!AW69-1)*100,0)</f>
        <v>1.1102230246251565E-13</v>
      </c>
      <c r="AX69" s="247">
        <f>IFERROR(('Sim_MIP_Of_(IxI)'!AX69/'MIP(IxI)_TFEVP'!AX69-1)*100,0)</f>
        <v>6.6613381477509392E-14</v>
      </c>
      <c r="AY69" s="247">
        <f>IFERROR(('Sim_MIP_Of_(IxI)'!AY69/'MIP(IxI)_TFEVP'!AY69-1)*100,0)</f>
        <v>-6.6613381477509392E-14</v>
      </c>
      <c r="AZ69" s="247">
        <f>IFERROR(('Sim_MIP_Of_(IxI)'!AZ69/'MIP(IxI)_TFEVP'!AZ69-1)*100,0)</f>
        <v>2.6645352591003757E-13</v>
      </c>
      <c r="BA69" s="247">
        <f>IFERROR(('Sim_MIP_Of_(IxI)'!BA69/'MIP(IxI)_TFEVP'!BA69-1)*100,0)</f>
        <v>1.7763568394002505E-13</v>
      </c>
      <c r="BB69" s="247">
        <f>IFERROR(('Sim_MIP_Of_(IxI)'!BB69/'MIP(IxI)_TFEVP'!BB69-1)*100,0)</f>
        <v>-1.2212453270876722E-13</v>
      </c>
      <c r="BC69" s="247">
        <f>IFERROR(('Sim_MIP_Of_(IxI)'!BC69/'MIP(IxI)_TFEVP'!BC69-1)*100,0)</f>
        <v>2.2204460492503131E-14</v>
      </c>
      <c r="BD69" s="247">
        <f>IFERROR(('Sim_MIP_Of_(IxI)'!BD69/'MIP(IxI)_TFEVP'!BD69-1)*100,0)</f>
        <v>1.5543122344752192E-13</v>
      </c>
      <c r="BE69" s="247">
        <f>IFERROR(('Sim_MIP_Of_(IxI)'!BE69/'MIP(IxI)_TFEVP'!BE69-1)*100,0)</f>
        <v>-2.1094237467877974E-13</v>
      </c>
      <c r="BF69" s="247">
        <f>IFERROR(('Sim_MIP_Of_(IxI)'!BF69/'MIP(IxI)_TFEVP'!BF69-1)*100,0)</f>
        <v>1.3322676295501878E-13</v>
      </c>
      <c r="BG69" s="247">
        <f>IFERROR(('Sim_MIP_Of_(IxI)'!BG69/'MIP(IxI)_TFEVP'!BG69-1)*100,0)</f>
        <v>-1.6653345369377348E-13</v>
      </c>
      <c r="BH69" s="247">
        <f>IFERROR(('Sim_MIP_Of_(IxI)'!BH69/'MIP(IxI)_TFEVP'!BH69-1)*100,0)</f>
        <v>1.1102230246251565E-13</v>
      </c>
      <c r="BI69" s="247">
        <f>IFERROR(('Sim_MIP_Of_(IxI)'!BI69/'MIP(IxI)_TFEVP'!BI69-1)*100,0)</f>
        <v>2.4424906541753444E-13</v>
      </c>
      <c r="BJ69" s="247">
        <f>IFERROR(('Sim_MIP_Of_(IxI)'!BJ69/'MIP(IxI)_TFEVP'!BJ69-1)*100,0)</f>
        <v>-1.8873791418627661E-13</v>
      </c>
      <c r="BK69" s="247">
        <f>IFERROR(('Sim_MIP_Of_(IxI)'!BK69/'MIP(IxI)_TFEVP'!BK69-1)*100,0)</f>
        <v>-1.7763568394002505E-13</v>
      </c>
      <c r="BL69" s="247">
        <f>IFERROR(('Sim_MIP_Of_(IxI)'!BL69/'MIP(IxI)_TFEVP'!BL69-1)*100,0)</f>
        <v>1.7763568394002505E-13</v>
      </c>
      <c r="BM69" s="247">
        <f>IFERROR(('Sim_MIP_Of_(IxI)'!BM69/'MIP(IxI)_TFEVP'!BM69-1)*100,0)</f>
        <v>-6.6613381477509392E-14</v>
      </c>
      <c r="BN69" s="247">
        <f>IFERROR(('Sim_MIP_Of_(IxI)'!BN69/'MIP(IxI)_TFEVP'!BN69-1)*100,0)</f>
        <v>-1.3322676295501878E-13</v>
      </c>
      <c r="BO69" s="247">
        <f>IFERROR(('Sim_MIP_Of_(IxI)'!BO69/'MIP(IxI)_TFEVP'!BO69-1)*100,0)</f>
        <v>-4.4408920985006262E-14</v>
      </c>
      <c r="BP69" s="247">
        <f>IFERROR(('Sim_MIP_Of_(IxI)'!BP69/'MIP(IxI)_TFEVP'!BP69-1)*100,0)</f>
        <v>-2.1094237467877974E-13</v>
      </c>
      <c r="BQ69" s="247">
        <f>IFERROR(('Sim_MIP_Of_(IxI)'!BQ69/'MIP(IxI)_TFEVP'!BQ69-1)*100,0)</f>
        <v>2.4424906541753444E-13</v>
      </c>
      <c r="BR69" s="247">
        <f>IFERROR(('Sim_MIP_Of_(IxI)'!BR69/'MIP(IxI)_TFEVP'!BR69-1)*100,0)</f>
        <v>4.6629367034256575E-13</v>
      </c>
      <c r="BS69" s="247">
        <f>IFERROR(('Sim_MIP_Of_(IxI)'!BS69/'MIP(IxI)_TFEVP'!BS69-1)*100,0)</f>
        <v>2.6645352591003757E-13</v>
      </c>
      <c r="BT69" s="247">
        <f>IFERROR(('Sim_MIP_Of_(IxI)'!BT69/'MIP(IxI)_TFEVP'!BT69-1)*100,0)</f>
        <v>2.886579864025407E-13</v>
      </c>
      <c r="BU69" s="247">
        <f>IFERROR(('Sim_MIP_Of_(IxI)'!BU69/'MIP(IxI)_TFEVP'!BU69-1)*100,0)</f>
        <v>1.1102230246251565E-13</v>
      </c>
      <c r="BV69" s="247">
        <f>IFERROR(('Sim_MIP_Of_(IxI)'!BV69/'MIP(IxI)_TFEVP'!BV69-1)*100,0)</f>
        <v>-1.1102230246251565E-13</v>
      </c>
      <c r="BW69" s="247">
        <f>IFERROR(('Sim_MIP_Of_(IxI)'!BW69/'MIP(IxI)_TFEVP'!BW69-1)*100,0)</f>
        <v>1.3322676295501878E-13</v>
      </c>
      <c r="BX69" s="247">
        <f>IFERROR(('Sim_MIP_Of_(IxI)'!BX69/'MIP(IxI)_TFEVP'!BX69-1)*100,0)</f>
        <v>6.6613381477509392E-14</v>
      </c>
      <c r="BY69" s="247">
        <f>IFERROR(('Sim_MIP_Of_(IxI)'!BY69/'MIP(IxI)_TFEVP'!BY69-1)*100,0)</f>
        <v>1.7763568394002505E-13</v>
      </c>
      <c r="BZ69" s="247">
        <f>IFERROR(('Sim_MIP_Of_(IxI)'!BZ69/'MIP(IxI)_TFEVP'!BZ69-1)*100,0)</f>
        <v>3.5527136788005009E-13</v>
      </c>
      <c r="CA69" s="265">
        <f>IFERROR(('Sim_MIP_Of_(IxI)'!CA69/'MIP(IxI)_TFEVP'!CA69-1)*100,0)</f>
        <v>0</v>
      </c>
      <c r="CB69" s="256">
        <f>IFERROR(('Sim_MIP_Of_(IxI)'!CB69/'MIP(IxI)_TFEVP'!CB69-1)*100,0)</f>
        <v>1.7763568394002505E-13</v>
      </c>
      <c r="CC69" s="246">
        <f>IFERROR(('Sim_MIP_Of_(IxI)'!CC69/'MIP(IxI)_TFEVP'!CC69-1)*100,0)</f>
        <v>-2.2204460492503131E-14</v>
      </c>
      <c r="CD69" s="247">
        <f>IFERROR(('Sim_MIP_Of_(IxI)'!CD69/'MIP(IxI)_TFEVP'!CD69-1)*100,0)</f>
        <v>0</v>
      </c>
      <c r="CE69" s="247">
        <f>IFERROR(('Sim_MIP_Of_(IxI)'!CE69/'MIP(IxI)_TFEVP'!CE69-1)*100,0)</f>
        <v>0</v>
      </c>
      <c r="CF69" s="247">
        <f>IFERROR(('Sim_MIP_Of_(IxI)'!CF69/'MIP(IxI)_TFEVP'!CF69-1)*100,0)</f>
        <v>1.7763568394002505E-13</v>
      </c>
      <c r="CG69" s="247">
        <f>IFERROR(('Sim_MIP_Of_(IxI)'!CG69/'MIP(IxI)_TFEVP'!CG69-1)*100,0)</f>
        <v>0</v>
      </c>
      <c r="CH69" s="248">
        <f>IFERROR(('Sim_MIP_Of_(IxI)'!CH69/'MIP(IxI)_TFEVP'!CH69-1)*100,0)</f>
        <v>0</v>
      </c>
      <c r="CI69" s="279">
        <f>IFERROR(('Sim_MIP_Of_(IxI)'!CI69/'MIP(IxI)_TFEVP'!CI69-1)*100,0)</f>
        <v>6.6613381477509392E-14</v>
      </c>
    </row>
    <row r="70" spans="1:87" ht="19.5" x14ac:dyDescent="0.25">
      <c r="A70" s="30"/>
      <c r="B70" s="42" t="s">
        <v>61</v>
      </c>
      <c r="C70" s="43" t="s">
        <v>172</v>
      </c>
      <c r="D70" s="246">
        <f>IFERROR(('Sim_MIP_Of_(IxI)'!D70/'MIP(IxI)_TFEVP'!D70-1)*100,0)</f>
        <v>5.1070259132757201E-13</v>
      </c>
      <c r="E70" s="247">
        <f>IFERROR(('Sim_MIP_Of_(IxI)'!E70/'MIP(IxI)_TFEVP'!E70-1)*100,0)</f>
        <v>-9.9920072216264089E-14</v>
      </c>
      <c r="F70" s="247">
        <f>IFERROR(('Sim_MIP_Of_(IxI)'!F70/'MIP(IxI)_TFEVP'!F70-1)*100,0)</f>
        <v>6.6613381477509392E-14</v>
      </c>
      <c r="G70" s="247">
        <f>IFERROR(('Sim_MIP_Of_(IxI)'!G70/'MIP(IxI)_TFEVP'!G70-1)*100,0)</f>
        <v>0</v>
      </c>
      <c r="H70" s="247">
        <f>IFERROR(('Sim_MIP_Of_(IxI)'!H70/'MIP(IxI)_TFEVP'!H70-1)*100,0)</f>
        <v>4.4408920985006262E-14</v>
      </c>
      <c r="I70" s="247">
        <f>IFERROR(('Sim_MIP_Of_(IxI)'!I70/'MIP(IxI)_TFEVP'!I70-1)*100,0)</f>
        <v>2.4424906541753444E-13</v>
      </c>
      <c r="J70" s="247">
        <f>IFERROR(('Sim_MIP_Of_(IxI)'!J70/'MIP(IxI)_TFEVP'!J70-1)*100,0)</f>
        <v>1.9984014443252818E-13</v>
      </c>
      <c r="K70" s="247">
        <f>IFERROR(('Sim_MIP_Of_(IxI)'!K70/'MIP(IxI)_TFEVP'!K70-1)*100,0)</f>
        <v>3.3306690738754696E-13</v>
      </c>
      <c r="L70" s="247">
        <f>IFERROR(('Sim_MIP_Of_(IxI)'!L70/'MIP(IxI)_TFEVP'!L70-1)*100,0)</f>
        <v>1.3322676295501878E-13</v>
      </c>
      <c r="M70" s="247">
        <f>IFERROR(('Sim_MIP_Of_(IxI)'!M70/'MIP(IxI)_TFEVP'!M70-1)*100,0)</f>
        <v>6.6613381477509392E-14</v>
      </c>
      <c r="N70" s="247">
        <f>IFERROR(('Sim_MIP_Of_(IxI)'!N70/'MIP(IxI)_TFEVP'!N70-1)*100,0)</f>
        <v>3.3306690738754696E-13</v>
      </c>
      <c r="O70" s="247">
        <f>IFERROR(('Sim_MIP_Of_(IxI)'!O70/'MIP(IxI)_TFEVP'!O70-1)*100,0)</f>
        <v>-4.4408920985006262E-14</v>
      </c>
      <c r="P70" s="247">
        <f>IFERROR(('Sim_MIP_Of_(IxI)'!P70/'MIP(IxI)_TFEVP'!P70-1)*100,0)</f>
        <v>3.1086244689504383E-13</v>
      </c>
      <c r="Q70" s="247">
        <f>IFERROR(('Sim_MIP_Of_(IxI)'!Q70/'MIP(IxI)_TFEVP'!Q70-1)*100,0)</f>
        <v>-1.1102230246251565E-14</v>
      </c>
      <c r="R70" s="247">
        <f>IFERROR(('Sim_MIP_Of_(IxI)'!R70/'MIP(IxI)_TFEVP'!R70-1)*100,0)</f>
        <v>1.9984014443252818E-13</v>
      </c>
      <c r="S70" s="247">
        <f>IFERROR(('Sim_MIP_Of_(IxI)'!S70/'MIP(IxI)_TFEVP'!S70-1)*100,0)</f>
        <v>1.1102230246251565E-13</v>
      </c>
      <c r="T70" s="247">
        <f>IFERROR(('Sim_MIP_Of_(IxI)'!T70/'MIP(IxI)_TFEVP'!T70-1)*100,0)</f>
        <v>2.886579864025407E-13</v>
      </c>
      <c r="U70" s="247">
        <f>IFERROR(('Sim_MIP_Of_(IxI)'!U70/'MIP(IxI)_TFEVP'!U70-1)*100,0)</f>
        <v>-2.4424906541753444E-13</v>
      </c>
      <c r="V70" s="247">
        <f>IFERROR(('Sim_MIP_Of_(IxI)'!V70/'MIP(IxI)_TFEVP'!V70-1)*100,0)</f>
        <v>2.886579864025407E-13</v>
      </c>
      <c r="W70" s="247">
        <f>IFERROR(('Sim_MIP_Of_(IxI)'!W70/'MIP(IxI)_TFEVP'!W70-1)*100,0)</f>
        <v>1.7763568394002505E-13</v>
      </c>
      <c r="X70" s="247">
        <f>IFERROR(('Sim_MIP_Of_(IxI)'!X70/'MIP(IxI)_TFEVP'!X70-1)*100,0)</f>
        <v>8.8817841970012523E-14</v>
      </c>
      <c r="Y70" s="247">
        <f>IFERROR(('Sim_MIP_Of_(IxI)'!Y70/'MIP(IxI)_TFEVP'!Y70-1)*100,0)</f>
        <v>2.2204460492503131E-13</v>
      </c>
      <c r="Z70" s="247">
        <f>IFERROR(('Sim_MIP_Of_(IxI)'!Z70/'MIP(IxI)_TFEVP'!Z70-1)*100,0)</f>
        <v>0</v>
      </c>
      <c r="AA70" s="247">
        <f>IFERROR(('Sim_MIP_Of_(IxI)'!AA70/'MIP(IxI)_TFEVP'!AA70-1)*100,0)</f>
        <v>2.886579864025407E-13</v>
      </c>
      <c r="AB70" s="247">
        <f>IFERROR(('Sim_MIP_Of_(IxI)'!AB70/'MIP(IxI)_TFEVP'!AB70-1)*100,0)</f>
        <v>-9.9920072216264089E-14</v>
      </c>
      <c r="AC70" s="247">
        <f>IFERROR(('Sim_MIP_Of_(IxI)'!AC70/'MIP(IxI)_TFEVP'!AC70-1)*100,0)</f>
        <v>4.8849813083506888E-13</v>
      </c>
      <c r="AD70" s="247">
        <f>IFERROR(('Sim_MIP_Of_(IxI)'!AD70/'MIP(IxI)_TFEVP'!AD70-1)*100,0)</f>
        <v>2.2204460492503131E-14</v>
      </c>
      <c r="AE70" s="247">
        <f>IFERROR(('Sim_MIP_Of_(IxI)'!AE70/'MIP(IxI)_TFEVP'!AE70-1)*100,0)</f>
        <v>4.8849813083506888E-13</v>
      </c>
      <c r="AF70" s="247">
        <f>IFERROR(('Sim_MIP_Of_(IxI)'!AF70/'MIP(IxI)_TFEVP'!AF70-1)*100,0)</f>
        <v>1.3322676295501878E-13</v>
      </c>
      <c r="AG70" s="247">
        <f>IFERROR(('Sim_MIP_Of_(IxI)'!AG70/'MIP(IxI)_TFEVP'!AG70-1)*100,0)</f>
        <v>1.3322676295501878E-13</v>
      </c>
      <c r="AH70" s="247">
        <f>IFERROR(('Sim_MIP_Of_(IxI)'!AH70/'MIP(IxI)_TFEVP'!AH70-1)*100,0)</f>
        <v>-2.1094237467877974E-13</v>
      </c>
      <c r="AI70" s="247">
        <f>IFERROR(('Sim_MIP_Of_(IxI)'!AI70/'MIP(IxI)_TFEVP'!AI70-1)*100,0)</f>
        <v>4.4408920985006262E-14</v>
      </c>
      <c r="AJ70" s="247">
        <f>IFERROR(('Sim_MIP_Of_(IxI)'!AJ70/'MIP(IxI)_TFEVP'!AJ70-1)*100,0)</f>
        <v>0</v>
      </c>
      <c r="AK70" s="247">
        <f>IFERROR(('Sim_MIP_Of_(IxI)'!AK70/'MIP(IxI)_TFEVP'!AK70-1)*100,0)</f>
        <v>8.8817841970012523E-14</v>
      </c>
      <c r="AL70" s="247">
        <f>IFERROR(('Sim_MIP_Of_(IxI)'!AL70/'MIP(IxI)_TFEVP'!AL70-1)*100,0)</f>
        <v>2.2204460492503131E-13</v>
      </c>
      <c r="AM70" s="247">
        <f>IFERROR(('Sim_MIP_Of_(IxI)'!AM70/'MIP(IxI)_TFEVP'!AM70-1)*100,0)</f>
        <v>0</v>
      </c>
      <c r="AN70" s="247">
        <f>IFERROR(('Sim_MIP_Of_(IxI)'!AN70/'MIP(IxI)_TFEVP'!AN70-1)*100,0)</f>
        <v>6.2172489379008766E-13</v>
      </c>
      <c r="AO70" s="247">
        <f>IFERROR(('Sim_MIP_Of_(IxI)'!AO70/'MIP(IxI)_TFEVP'!AO70-1)*100,0)</f>
        <v>2.2204460492503131E-14</v>
      </c>
      <c r="AP70" s="247">
        <f>IFERROR(('Sim_MIP_Of_(IxI)'!AP70/'MIP(IxI)_TFEVP'!AP70-1)*100,0)</f>
        <v>1.3322676295501878E-13</v>
      </c>
      <c r="AQ70" s="247">
        <f>IFERROR(('Sim_MIP_Of_(IxI)'!AQ70/'MIP(IxI)_TFEVP'!AQ70-1)*100,0)</f>
        <v>1.1102230246251565E-13</v>
      </c>
      <c r="AR70" s="247">
        <f>IFERROR(('Sim_MIP_Of_(IxI)'!AR70/'MIP(IxI)_TFEVP'!AR70-1)*100,0)</f>
        <v>2.886579864025407E-13</v>
      </c>
      <c r="AS70" s="247">
        <f>IFERROR(('Sim_MIP_Of_(IxI)'!AS70/'MIP(IxI)_TFEVP'!AS70-1)*100,0)</f>
        <v>6.6613381477509392E-14</v>
      </c>
      <c r="AT70" s="247">
        <f>IFERROR(('Sim_MIP_Of_(IxI)'!AT70/'MIP(IxI)_TFEVP'!AT70-1)*100,0)</f>
        <v>1.9984014443252818E-13</v>
      </c>
      <c r="AU70" s="247">
        <f>IFERROR(('Sim_MIP_Of_(IxI)'!AU70/'MIP(IxI)_TFEVP'!AU70-1)*100,0)</f>
        <v>1.7763568394002505E-13</v>
      </c>
      <c r="AV70" s="247">
        <f>IFERROR(('Sim_MIP_Of_(IxI)'!AV70/'MIP(IxI)_TFEVP'!AV70-1)*100,0)</f>
        <v>-1.4432899320127035E-13</v>
      </c>
      <c r="AW70" s="247">
        <f>IFERROR(('Sim_MIP_Of_(IxI)'!AW70/'MIP(IxI)_TFEVP'!AW70-1)*100,0)</f>
        <v>1.5543122344752192E-13</v>
      </c>
      <c r="AX70" s="247">
        <f>IFERROR(('Sim_MIP_Of_(IxI)'!AX70/'MIP(IxI)_TFEVP'!AX70-1)*100,0)</f>
        <v>3.7747582837255322E-13</v>
      </c>
      <c r="AY70" s="247">
        <f>IFERROR(('Sim_MIP_Of_(IxI)'!AY70/'MIP(IxI)_TFEVP'!AY70-1)*100,0)</f>
        <v>3.9968028886505635E-13</v>
      </c>
      <c r="AZ70" s="247">
        <f>IFERROR(('Sim_MIP_Of_(IxI)'!AZ70/'MIP(IxI)_TFEVP'!AZ70-1)*100,0)</f>
        <v>3.3306690738754696E-13</v>
      </c>
      <c r="BA70" s="247">
        <f>IFERROR(('Sim_MIP_Of_(IxI)'!BA70/'MIP(IxI)_TFEVP'!BA70-1)*100,0)</f>
        <v>2.2204460492503131E-14</v>
      </c>
      <c r="BB70" s="247">
        <f>IFERROR(('Sim_MIP_Of_(IxI)'!BB70/'MIP(IxI)_TFEVP'!BB70-1)*100,0)</f>
        <v>-1.5543122344752192E-13</v>
      </c>
      <c r="BC70" s="247">
        <f>IFERROR(('Sim_MIP_Of_(IxI)'!BC70/'MIP(IxI)_TFEVP'!BC70-1)*100,0)</f>
        <v>-1.3322676295501878E-13</v>
      </c>
      <c r="BD70" s="247">
        <f>IFERROR(('Sim_MIP_Of_(IxI)'!BD70/'MIP(IxI)_TFEVP'!BD70-1)*100,0)</f>
        <v>3.9968028886505635E-13</v>
      </c>
      <c r="BE70" s="247">
        <f>IFERROR(('Sim_MIP_Of_(IxI)'!BE70/'MIP(IxI)_TFEVP'!BE70-1)*100,0)</f>
        <v>6.4392935428259079E-13</v>
      </c>
      <c r="BF70" s="247">
        <f>IFERROR(('Sim_MIP_Of_(IxI)'!BF70/'MIP(IxI)_TFEVP'!BF70-1)*100,0)</f>
        <v>3.9968028886505635E-13</v>
      </c>
      <c r="BG70" s="247">
        <f>IFERROR(('Sim_MIP_Of_(IxI)'!BG70/'MIP(IxI)_TFEVP'!BG70-1)*100,0)</f>
        <v>3.3306690738754696E-13</v>
      </c>
      <c r="BH70" s="247">
        <f>IFERROR(('Sim_MIP_Of_(IxI)'!BH70/'MIP(IxI)_TFEVP'!BH70-1)*100,0)</f>
        <v>1.1102230246251565E-13</v>
      </c>
      <c r="BI70" s="247">
        <f>IFERROR(('Sim_MIP_Of_(IxI)'!BI70/'MIP(IxI)_TFEVP'!BI70-1)*100,0)</f>
        <v>2.4424906541753444E-13</v>
      </c>
      <c r="BJ70" s="247">
        <f>IFERROR(('Sim_MIP_Of_(IxI)'!BJ70/'MIP(IxI)_TFEVP'!BJ70-1)*100,0)</f>
        <v>-9.9920072216264089E-14</v>
      </c>
      <c r="BK70" s="247">
        <f>IFERROR(('Sim_MIP_Of_(IxI)'!BK70/'MIP(IxI)_TFEVP'!BK70-1)*100,0)</f>
        <v>2.886579864025407E-13</v>
      </c>
      <c r="BL70" s="247">
        <f>IFERROR(('Sim_MIP_Of_(IxI)'!BL70/'MIP(IxI)_TFEVP'!BL70-1)*100,0)</f>
        <v>8.8817841970012523E-14</v>
      </c>
      <c r="BM70" s="247">
        <f>IFERROR(('Sim_MIP_Of_(IxI)'!BM70/'MIP(IxI)_TFEVP'!BM70-1)*100,0)</f>
        <v>7.1054273576010019E-13</v>
      </c>
      <c r="BN70" s="247">
        <f>IFERROR(('Sim_MIP_Of_(IxI)'!BN70/'MIP(IxI)_TFEVP'!BN70-1)*100,0)</f>
        <v>2.2204460492503131E-13</v>
      </c>
      <c r="BO70" s="247">
        <f>IFERROR(('Sim_MIP_Of_(IxI)'!BO70/'MIP(IxI)_TFEVP'!BO70-1)*100,0)</f>
        <v>6.6613381477509392E-14</v>
      </c>
      <c r="BP70" s="247">
        <f>IFERROR(('Sim_MIP_Of_(IxI)'!BP70/'MIP(IxI)_TFEVP'!BP70-1)*100,0)</f>
        <v>-5.5511151231257827E-14</v>
      </c>
      <c r="BQ70" s="247">
        <f>IFERROR(('Sim_MIP_Of_(IxI)'!BQ70/'MIP(IxI)_TFEVP'!BQ70-1)*100,0)</f>
        <v>2.2204460492503131E-14</v>
      </c>
      <c r="BR70" s="247">
        <f>IFERROR(('Sim_MIP_Of_(IxI)'!BR70/'MIP(IxI)_TFEVP'!BR70-1)*100,0)</f>
        <v>2.886579864025407E-13</v>
      </c>
      <c r="BS70" s="247">
        <f>IFERROR(('Sim_MIP_Of_(IxI)'!BS70/'MIP(IxI)_TFEVP'!BS70-1)*100,0)</f>
        <v>2.4424906541753444E-13</v>
      </c>
      <c r="BT70" s="247">
        <f>IFERROR(('Sim_MIP_Of_(IxI)'!BT70/'MIP(IxI)_TFEVP'!BT70-1)*100,0)</f>
        <v>2.886579864025407E-13</v>
      </c>
      <c r="BU70" s="247">
        <f>IFERROR(('Sim_MIP_Of_(IxI)'!BU70/'MIP(IxI)_TFEVP'!BU70-1)*100,0)</f>
        <v>1.5543122344752192E-13</v>
      </c>
      <c r="BV70" s="247">
        <f>IFERROR(('Sim_MIP_Of_(IxI)'!BV70/'MIP(IxI)_TFEVP'!BV70-1)*100,0)</f>
        <v>2.886579864025407E-13</v>
      </c>
      <c r="BW70" s="247">
        <f>IFERROR(('Sim_MIP_Of_(IxI)'!BW70/'MIP(IxI)_TFEVP'!BW70-1)*100,0)</f>
        <v>-5.5511151231257827E-14</v>
      </c>
      <c r="BX70" s="247">
        <f>IFERROR(('Sim_MIP_Of_(IxI)'!BX70/'MIP(IxI)_TFEVP'!BX70-1)*100,0)</f>
        <v>1.7763568394002505E-13</v>
      </c>
      <c r="BY70" s="247">
        <f>IFERROR(('Sim_MIP_Of_(IxI)'!BY70/'MIP(IxI)_TFEVP'!BY70-1)*100,0)</f>
        <v>6.6613381477509392E-14</v>
      </c>
      <c r="BZ70" s="247">
        <f>IFERROR(('Sim_MIP_Of_(IxI)'!BZ70/'MIP(IxI)_TFEVP'!BZ70-1)*100,0)</f>
        <v>2.2204460492503131E-13</v>
      </c>
      <c r="CA70" s="265">
        <f>IFERROR(('Sim_MIP_Of_(IxI)'!CA70/'MIP(IxI)_TFEVP'!CA70-1)*100,0)</f>
        <v>0</v>
      </c>
      <c r="CB70" s="256">
        <f>IFERROR(('Sim_MIP_Of_(IxI)'!CB70/'MIP(IxI)_TFEVP'!CB70-1)*100,0)</f>
        <v>2.2204460492503131E-14</v>
      </c>
      <c r="CC70" s="246">
        <f>IFERROR(('Sim_MIP_Of_(IxI)'!CC70/'MIP(IxI)_TFEVP'!CC70-1)*100,0)</f>
        <v>1.5543122344752192E-13</v>
      </c>
      <c r="CD70" s="247">
        <f>IFERROR(('Sim_MIP_Of_(IxI)'!CD70/'MIP(IxI)_TFEVP'!CD70-1)*100,0)</f>
        <v>0</v>
      </c>
      <c r="CE70" s="247">
        <f>IFERROR(('Sim_MIP_Of_(IxI)'!CE70/'MIP(IxI)_TFEVP'!CE70-1)*100,0)</f>
        <v>8.8817841970012523E-14</v>
      </c>
      <c r="CF70" s="247">
        <f>IFERROR(('Sim_MIP_Of_(IxI)'!CF70/'MIP(IxI)_TFEVP'!CF70-1)*100,0)</f>
        <v>1.3322676295501878E-13</v>
      </c>
      <c r="CG70" s="247">
        <f>IFERROR(('Sim_MIP_Of_(IxI)'!CG70/'MIP(IxI)_TFEVP'!CG70-1)*100,0)</f>
        <v>0</v>
      </c>
      <c r="CH70" s="248">
        <f>IFERROR(('Sim_MIP_Of_(IxI)'!CH70/'MIP(IxI)_TFEVP'!CH70-1)*100,0)</f>
        <v>4.8849813083506888E-13</v>
      </c>
      <c r="CI70" s="279">
        <f>IFERROR(('Sim_MIP_Of_(IxI)'!CI70/'MIP(IxI)_TFEVP'!CI70-1)*100,0)</f>
        <v>1.1102230246251565E-13</v>
      </c>
    </row>
    <row r="71" spans="1:87" ht="19.5" x14ac:dyDescent="0.25">
      <c r="A71" s="30"/>
      <c r="B71" s="42" t="s">
        <v>62</v>
      </c>
      <c r="C71" s="43" t="s">
        <v>173</v>
      </c>
      <c r="D71" s="246">
        <f>IFERROR(('Sim_MIP_Of_(IxI)'!D71/'MIP(IxI)_TFEVP'!D71-1)*100,0)</f>
        <v>2.2204460492503131E-14</v>
      </c>
      <c r="E71" s="247">
        <f>IFERROR(('Sim_MIP_Of_(IxI)'!E71/'MIP(IxI)_TFEVP'!E71-1)*100,0)</f>
        <v>6.8833827526759706E-13</v>
      </c>
      <c r="F71" s="247">
        <f>IFERROR(('Sim_MIP_Of_(IxI)'!F71/'MIP(IxI)_TFEVP'!F71-1)*100,0)</f>
        <v>1.9984014443252818E-13</v>
      </c>
      <c r="G71" s="247">
        <f>IFERROR(('Sim_MIP_Of_(IxI)'!G71/'MIP(IxI)_TFEVP'!G71-1)*100,0)</f>
        <v>-5.5511151231257827E-14</v>
      </c>
      <c r="H71" s="247">
        <f>IFERROR(('Sim_MIP_Of_(IxI)'!H71/'MIP(IxI)_TFEVP'!H71-1)*100,0)</f>
        <v>-1.5543122344752192E-13</v>
      </c>
      <c r="I71" s="247">
        <f>IFERROR(('Sim_MIP_Of_(IxI)'!I71/'MIP(IxI)_TFEVP'!I71-1)*100,0)</f>
        <v>4.4408920985006262E-13</v>
      </c>
      <c r="J71" s="247">
        <f>IFERROR(('Sim_MIP_Of_(IxI)'!J71/'MIP(IxI)_TFEVP'!J71-1)*100,0)</f>
        <v>4.4408920985006262E-13</v>
      </c>
      <c r="K71" s="247">
        <f>IFERROR(('Sim_MIP_Of_(IxI)'!K71/'MIP(IxI)_TFEVP'!K71-1)*100,0)</f>
        <v>3.7747582837255322E-13</v>
      </c>
      <c r="L71" s="247">
        <f>IFERROR(('Sim_MIP_Of_(IxI)'!L71/'MIP(IxI)_TFEVP'!L71-1)*100,0)</f>
        <v>8.8817841970012523E-14</v>
      </c>
      <c r="M71" s="247">
        <f>IFERROR(('Sim_MIP_Of_(IxI)'!M71/'MIP(IxI)_TFEVP'!M71-1)*100,0)</f>
        <v>2.2204460492503131E-13</v>
      </c>
      <c r="N71" s="247">
        <f>IFERROR(('Sim_MIP_Of_(IxI)'!N71/'MIP(IxI)_TFEVP'!N71-1)*100,0)</f>
        <v>5.1070259132757201E-13</v>
      </c>
      <c r="O71" s="247">
        <f>IFERROR(('Sim_MIP_Of_(IxI)'!O71/'MIP(IxI)_TFEVP'!O71-1)*100,0)</f>
        <v>2.4424906541753444E-13</v>
      </c>
      <c r="P71" s="247">
        <f>IFERROR(('Sim_MIP_Of_(IxI)'!P71/'MIP(IxI)_TFEVP'!P71-1)*100,0)</f>
        <v>3.7747582837255322E-13</v>
      </c>
      <c r="Q71" s="247">
        <f>IFERROR(('Sim_MIP_Of_(IxI)'!Q71/'MIP(IxI)_TFEVP'!Q71-1)*100,0)</f>
        <v>2.2204460492503131E-13</v>
      </c>
      <c r="R71" s="247">
        <f>IFERROR(('Sim_MIP_Of_(IxI)'!R71/'MIP(IxI)_TFEVP'!R71-1)*100,0)</f>
        <v>5.3290705182007514E-13</v>
      </c>
      <c r="S71" s="247">
        <f>IFERROR(('Sim_MIP_Of_(IxI)'!S71/'MIP(IxI)_TFEVP'!S71-1)*100,0)</f>
        <v>4.4408920985006262E-14</v>
      </c>
      <c r="T71" s="247">
        <f>IFERROR(('Sim_MIP_Of_(IxI)'!T71/'MIP(IxI)_TFEVP'!T71-1)*100,0)</f>
        <v>6.6613381477509392E-14</v>
      </c>
      <c r="U71" s="247">
        <f>IFERROR(('Sim_MIP_Of_(IxI)'!U71/'MIP(IxI)_TFEVP'!U71-1)*100,0)</f>
        <v>4.4408920985006262E-13</v>
      </c>
      <c r="V71" s="247">
        <f>IFERROR(('Sim_MIP_Of_(IxI)'!V71/'MIP(IxI)_TFEVP'!V71-1)*100,0)</f>
        <v>2.6645352591003757E-13</v>
      </c>
      <c r="W71" s="247">
        <f>IFERROR(('Sim_MIP_Of_(IxI)'!W71/'MIP(IxI)_TFEVP'!W71-1)*100,0)</f>
        <v>1.7763568394002505E-13</v>
      </c>
      <c r="X71" s="247">
        <f>IFERROR(('Sim_MIP_Of_(IxI)'!X71/'MIP(IxI)_TFEVP'!X71-1)*100,0)</f>
        <v>4.4408920985006262E-13</v>
      </c>
      <c r="Y71" s="247">
        <f>IFERROR(('Sim_MIP_Of_(IxI)'!Y71/'MIP(IxI)_TFEVP'!Y71-1)*100,0)</f>
        <v>3.1086244689504383E-13</v>
      </c>
      <c r="Z71" s="247">
        <f>IFERROR(('Sim_MIP_Of_(IxI)'!Z71/'MIP(IxI)_TFEVP'!Z71-1)*100,0)</f>
        <v>1.1102230246251565E-13</v>
      </c>
      <c r="AA71" s="247">
        <f>IFERROR(('Sim_MIP_Of_(IxI)'!AA71/'MIP(IxI)_TFEVP'!AA71-1)*100,0)</f>
        <v>6.6613381477509392E-13</v>
      </c>
      <c r="AB71" s="247">
        <f>IFERROR(('Sim_MIP_Of_(IxI)'!AB71/'MIP(IxI)_TFEVP'!AB71-1)*100,0)</f>
        <v>1.7763568394002505E-13</v>
      </c>
      <c r="AC71" s="247">
        <f>IFERROR(('Sim_MIP_Of_(IxI)'!AC71/'MIP(IxI)_TFEVP'!AC71-1)*100,0)</f>
        <v>4.2188474935755949E-13</v>
      </c>
      <c r="AD71" s="247">
        <f>IFERROR(('Sim_MIP_Of_(IxI)'!AD71/'MIP(IxI)_TFEVP'!AD71-1)*100,0)</f>
        <v>3.7747582837255322E-13</v>
      </c>
      <c r="AE71" s="247">
        <f>IFERROR(('Sim_MIP_Of_(IxI)'!AE71/'MIP(IxI)_TFEVP'!AE71-1)*100,0)</f>
        <v>5.3290705182007514E-13</v>
      </c>
      <c r="AF71" s="247">
        <f>IFERROR(('Sim_MIP_Of_(IxI)'!AF71/'MIP(IxI)_TFEVP'!AF71-1)*100,0)</f>
        <v>1.9984014443252818E-13</v>
      </c>
      <c r="AG71" s="247">
        <f>IFERROR(('Sim_MIP_Of_(IxI)'!AG71/'MIP(IxI)_TFEVP'!AG71-1)*100,0)</f>
        <v>2.886579864025407E-13</v>
      </c>
      <c r="AH71" s="247">
        <f>IFERROR(('Sim_MIP_Of_(IxI)'!AH71/'MIP(IxI)_TFEVP'!AH71-1)*100,0)</f>
        <v>2.2204460492503131E-13</v>
      </c>
      <c r="AI71" s="247">
        <f>IFERROR(('Sim_MIP_Of_(IxI)'!AI71/'MIP(IxI)_TFEVP'!AI71-1)*100,0)</f>
        <v>2.2204460492503131E-14</v>
      </c>
      <c r="AJ71" s="247">
        <f>IFERROR(('Sim_MIP_Of_(IxI)'!AJ71/'MIP(IxI)_TFEVP'!AJ71-1)*100,0)</f>
        <v>0</v>
      </c>
      <c r="AK71" s="247">
        <f>IFERROR(('Sim_MIP_Of_(IxI)'!AK71/'MIP(IxI)_TFEVP'!AK71-1)*100,0)</f>
        <v>5.9952043329758453E-13</v>
      </c>
      <c r="AL71" s="247">
        <f>IFERROR(('Sim_MIP_Of_(IxI)'!AL71/'MIP(IxI)_TFEVP'!AL71-1)*100,0)</f>
        <v>2.886579864025407E-13</v>
      </c>
      <c r="AM71" s="247">
        <f>IFERROR(('Sim_MIP_Of_(IxI)'!AM71/'MIP(IxI)_TFEVP'!AM71-1)*100,0)</f>
        <v>3.7747582837255322E-13</v>
      </c>
      <c r="AN71" s="247">
        <f>IFERROR(('Sim_MIP_Of_(IxI)'!AN71/'MIP(IxI)_TFEVP'!AN71-1)*100,0)</f>
        <v>8.8817841970012523E-14</v>
      </c>
      <c r="AO71" s="247">
        <f>IFERROR(('Sim_MIP_Of_(IxI)'!AO71/'MIP(IxI)_TFEVP'!AO71-1)*100,0)</f>
        <v>1.7763568394002505E-13</v>
      </c>
      <c r="AP71" s="247">
        <f>IFERROR(('Sim_MIP_Of_(IxI)'!AP71/'MIP(IxI)_TFEVP'!AP71-1)*100,0)</f>
        <v>-2.2204460492503131E-14</v>
      </c>
      <c r="AQ71" s="247">
        <f>IFERROR(('Sim_MIP_Of_(IxI)'!AQ71/'MIP(IxI)_TFEVP'!AQ71-1)*100,0)</f>
        <v>1.7763568394002505E-13</v>
      </c>
      <c r="AR71" s="247">
        <f>IFERROR(('Sim_MIP_Of_(IxI)'!AR71/'MIP(IxI)_TFEVP'!AR71-1)*100,0)</f>
        <v>4.8849813083506888E-13</v>
      </c>
      <c r="AS71" s="247">
        <f>IFERROR(('Sim_MIP_Of_(IxI)'!AS71/'MIP(IxI)_TFEVP'!AS71-1)*100,0)</f>
        <v>-9.9920072216264089E-14</v>
      </c>
      <c r="AT71" s="247">
        <f>IFERROR(('Sim_MIP_Of_(IxI)'!AT71/'MIP(IxI)_TFEVP'!AT71-1)*100,0)</f>
        <v>4.4408920985006262E-13</v>
      </c>
      <c r="AU71" s="247">
        <f>IFERROR(('Sim_MIP_Of_(IxI)'!AU71/'MIP(IxI)_TFEVP'!AU71-1)*100,0)</f>
        <v>1.1102230246251565E-13</v>
      </c>
      <c r="AV71" s="247">
        <f>IFERROR(('Sim_MIP_Of_(IxI)'!AV71/'MIP(IxI)_TFEVP'!AV71-1)*100,0)</f>
        <v>-1.1102230246251565E-14</v>
      </c>
      <c r="AW71" s="247">
        <f>IFERROR(('Sim_MIP_Of_(IxI)'!AW71/'MIP(IxI)_TFEVP'!AW71-1)*100,0)</f>
        <v>4.2188474935755949E-13</v>
      </c>
      <c r="AX71" s="247">
        <f>IFERROR(('Sim_MIP_Of_(IxI)'!AX71/'MIP(IxI)_TFEVP'!AX71-1)*100,0)</f>
        <v>1.7763568394002505E-13</v>
      </c>
      <c r="AY71" s="247">
        <f>IFERROR(('Sim_MIP_Of_(IxI)'!AY71/'MIP(IxI)_TFEVP'!AY71-1)*100,0)</f>
        <v>1.5543122344752192E-13</v>
      </c>
      <c r="AZ71" s="247">
        <f>IFERROR(('Sim_MIP_Of_(IxI)'!AZ71/'MIP(IxI)_TFEVP'!AZ71-1)*100,0)</f>
        <v>4.4408920985006262E-14</v>
      </c>
      <c r="BA71" s="247">
        <f>IFERROR(('Sim_MIP_Of_(IxI)'!BA71/'MIP(IxI)_TFEVP'!BA71-1)*100,0)</f>
        <v>7.1054273576010019E-13</v>
      </c>
      <c r="BB71" s="247">
        <f>IFERROR(('Sim_MIP_Of_(IxI)'!BB71/'MIP(IxI)_TFEVP'!BB71-1)*100,0)</f>
        <v>4.6629367034256575E-13</v>
      </c>
      <c r="BC71" s="247">
        <f>IFERROR(('Sim_MIP_Of_(IxI)'!BC71/'MIP(IxI)_TFEVP'!BC71-1)*100,0)</f>
        <v>4.6629367034256575E-13</v>
      </c>
      <c r="BD71" s="247">
        <f>IFERROR(('Sim_MIP_Of_(IxI)'!BD71/'MIP(IxI)_TFEVP'!BD71-1)*100,0)</f>
        <v>2.886579864025407E-13</v>
      </c>
      <c r="BE71" s="247">
        <f>IFERROR(('Sim_MIP_Of_(IxI)'!BE71/'MIP(IxI)_TFEVP'!BE71-1)*100,0)</f>
        <v>1.3322676295501878E-13</v>
      </c>
      <c r="BF71" s="247">
        <f>IFERROR(('Sim_MIP_Of_(IxI)'!BF71/'MIP(IxI)_TFEVP'!BF71-1)*100,0)</f>
        <v>1.5543122344752192E-13</v>
      </c>
      <c r="BG71" s="247">
        <f>IFERROR(('Sim_MIP_Of_(IxI)'!BG71/'MIP(IxI)_TFEVP'!BG71-1)*100,0)</f>
        <v>2.6645352591003757E-13</v>
      </c>
      <c r="BH71" s="247">
        <f>IFERROR(('Sim_MIP_Of_(IxI)'!BH71/'MIP(IxI)_TFEVP'!BH71-1)*100,0)</f>
        <v>1.7763568394002505E-13</v>
      </c>
      <c r="BI71" s="247">
        <f>IFERROR(('Sim_MIP_Of_(IxI)'!BI71/'MIP(IxI)_TFEVP'!BI71-1)*100,0)</f>
        <v>7.3274719625260332E-13</v>
      </c>
      <c r="BJ71" s="247">
        <f>IFERROR(('Sim_MIP_Of_(IxI)'!BJ71/'MIP(IxI)_TFEVP'!BJ71-1)*100,0)</f>
        <v>4.2188474935755949E-13</v>
      </c>
      <c r="BK71" s="247">
        <f>IFERROR(('Sim_MIP_Of_(IxI)'!BK71/'MIP(IxI)_TFEVP'!BK71-1)*100,0)</f>
        <v>4.2188474935755949E-13</v>
      </c>
      <c r="BL71" s="247">
        <f>IFERROR(('Sim_MIP_Of_(IxI)'!BL71/'MIP(IxI)_TFEVP'!BL71-1)*100,0)</f>
        <v>2.6645352591003757E-13</v>
      </c>
      <c r="BM71" s="247">
        <f>IFERROR(('Sim_MIP_Of_(IxI)'!BM71/'MIP(IxI)_TFEVP'!BM71-1)*100,0)</f>
        <v>3.9968028886505635E-13</v>
      </c>
      <c r="BN71" s="247">
        <f>IFERROR(('Sim_MIP_Of_(IxI)'!BN71/'MIP(IxI)_TFEVP'!BN71-1)*100,0)</f>
        <v>1.9984014443252818E-13</v>
      </c>
      <c r="BO71" s="247">
        <f>IFERROR(('Sim_MIP_Of_(IxI)'!BO71/'MIP(IxI)_TFEVP'!BO71-1)*100,0)</f>
        <v>8.8817841970012523E-14</v>
      </c>
      <c r="BP71" s="247">
        <f>IFERROR(('Sim_MIP_Of_(IxI)'!BP71/'MIP(IxI)_TFEVP'!BP71-1)*100,0)</f>
        <v>8.8817841970012523E-14</v>
      </c>
      <c r="BQ71" s="247">
        <f>IFERROR(('Sim_MIP_Of_(IxI)'!BQ71/'MIP(IxI)_TFEVP'!BQ71-1)*100,0)</f>
        <v>2.2204460492503131E-13</v>
      </c>
      <c r="BR71" s="247">
        <f>IFERROR(('Sim_MIP_Of_(IxI)'!BR71/'MIP(IxI)_TFEVP'!BR71-1)*100,0)</f>
        <v>2.2204460492503131E-13</v>
      </c>
      <c r="BS71" s="247">
        <f>IFERROR(('Sim_MIP_Of_(IxI)'!BS71/'MIP(IxI)_TFEVP'!BS71-1)*100,0)</f>
        <v>-2.7755575615628914E-13</v>
      </c>
      <c r="BT71" s="247">
        <f>IFERROR(('Sim_MIP_Of_(IxI)'!BT71/'MIP(IxI)_TFEVP'!BT71-1)*100,0)</f>
        <v>2.6645352591003757E-13</v>
      </c>
      <c r="BU71" s="247">
        <f>IFERROR(('Sim_MIP_Of_(IxI)'!BU71/'MIP(IxI)_TFEVP'!BU71-1)*100,0)</f>
        <v>8.8817841970012523E-14</v>
      </c>
      <c r="BV71" s="247">
        <f>IFERROR(('Sim_MIP_Of_(IxI)'!BV71/'MIP(IxI)_TFEVP'!BV71-1)*100,0)</f>
        <v>4.2188474935755949E-13</v>
      </c>
      <c r="BW71" s="247">
        <f>IFERROR(('Sim_MIP_Of_(IxI)'!BW71/'MIP(IxI)_TFEVP'!BW71-1)*100,0)</f>
        <v>2.6645352591003757E-13</v>
      </c>
      <c r="BX71" s="247">
        <f>IFERROR(('Sim_MIP_Of_(IxI)'!BX71/'MIP(IxI)_TFEVP'!BX71-1)*100,0)</f>
        <v>5.5511151231257827E-13</v>
      </c>
      <c r="BY71" s="247">
        <f>IFERROR(('Sim_MIP_Of_(IxI)'!BY71/'MIP(IxI)_TFEVP'!BY71-1)*100,0)</f>
        <v>3.3306690738754696E-13</v>
      </c>
      <c r="BZ71" s="247">
        <f>IFERROR(('Sim_MIP_Of_(IxI)'!BZ71/'MIP(IxI)_TFEVP'!BZ71-1)*100,0)</f>
        <v>1.9984014443252818E-13</v>
      </c>
      <c r="CA71" s="265">
        <f>IFERROR(('Sim_MIP_Of_(IxI)'!CA71/'MIP(IxI)_TFEVP'!CA71-1)*100,0)</f>
        <v>0</v>
      </c>
      <c r="CB71" s="256">
        <f>IFERROR(('Sim_MIP_Of_(IxI)'!CB71/'MIP(IxI)_TFEVP'!CB71-1)*100,0)</f>
        <v>3.5527136788005009E-13</v>
      </c>
      <c r="CC71" s="246">
        <f>IFERROR(('Sim_MIP_Of_(IxI)'!CC71/'MIP(IxI)_TFEVP'!CC71-1)*100,0)</f>
        <v>1.3322676295501878E-13</v>
      </c>
      <c r="CD71" s="247">
        <f>IFERROR(('Sim_MIP_Of_(IxI)'!CD71/'MIP(IxI)_TFEVP'!CD71-1)*100,0)</f>
        <v>0</v>
      </c>
      <c r="CE71" s="247">
        <f>IFERROR(('Sim_MIP_Of_(IxI)'!CE71/'MIP(IxI)_TFEVP'!CE71-1)*100,0)</f>
        <v>0</v>
      </c>
      <c r="CF71" s="247">
        <f>IFERROR(('Sim_MIP_Of_(IxI)'!CF71/'MIP(IxI)_TFEVP'!CF71-1)*100,0)</f>
        <v>3.7747582837255322E-13</v>
      </c>
      <c r="CG71" s="247">
        <f>IFERROR(('Sim_MIP_Of_(IxI)'!CG71/'MIP(IxI)_TFEVP'!CG71-1)*100,0)</f>
        <v>0</v>
      </c>
      <c r="CH71" s="248">
        <f>IFERROR(('Sim_MIP_Of_(IxI)'!CH71/'MIP(IxI)_TFEVP'!CH71-1)*100,0)</f>
        <v>1.7763568394002505E-13</v>
      </c>
      <c r="CI71" s="279">
        <f>IFERROR(('Sim_MIP_Of_(IxI)'!CI71/'MIP(IxI)_TFEVP'!CI71-1)*100,0)</f>
        <v>2.886579864025407E-13</v>
      </c>
    </row>
    <row r="72" spans="1:87" ht="19.5" x14ac:dyDescent="0.25">
      <c r="A72" s="30"/>
      <c r="B72" s="42" t="s">
        <v>63</v>
      </c>
      <c r="C72" s="43" t="s">
        <v>174</v>
      </c>
      <c r="D72" s="246">
        <f>IFERROR(('Sim_MIP_Of_(IxI)'!D72/'MIP(IxI)_TFEVP'!D72-1)*100,0)</f>
        <v>-9.9920072216264089E-14</v>
      </c>
      <c r="E72" s="247">
        <f>IFERROR(('Sim_MIP_Of_(IxI)'!E72/'MIP(IxI)_TFEVP'!E72-1)*100,0)</f>
        <v>-4.1078251911130792E-13</v>
      </c>
      <c r="F72" s="247">
        <f>IFERROR(('Sim_MIP_Of_(IxI)'!F72/'MIP(IxI)_TFEVP'!F72-1)*100,0)</f>
        <v>-4.4408920985006262E-14</v>
      </c>
      <c r="G72" s="247">
        <f>IFERROR(('Sim_MIP_Of_(IxI)'!G72/'MIP(IxI)_TFEVP'!G72-1)*100,0)</f>
        <v>-3.6637359812630166E-13</v>
      </c>
      <c r="H72" s="247">
        <f>IFERROR(('Sim_MIP_Of_(IxI)'!H72/'MIP(IxI)_TFEVP'!H72-1)*100,0)</f>
        <v>-4.3298697960381105E-13</v>
      </c>
      <c r="I72" s="247">
        <f>IFERROR(('Sim_MIP_Of_(IxI)'!I72/'MIP(IxI)_TFEVP'!I72-1)*100,0)</f>
        <v>2.2204460492503131E-14</v>
      </c>
      <c r="J72" s="247">
        <f>IFERROR(('Sim_MIP_Of_(IxI)'!J72/'MIP(IxI)_TFEVP'!J72-1)*100,0)</f>
        <v>-6.106226635438361E-13</v>
      </c>
      <c r="K72" s="247">
        <f>IFERROR(('Sim_MIP_Of_(IxI)'!K72/'MIP(IxI)_TFEVP'!K72-1)*100,0)</f>
        <v>2.4424906541753444E-13</v>
      </c>
      <c r="L72" s="247">
        <f>IFERROR(('Sim_MIP_Of_(IxI)'!L72/'MIP(IxI)_TFEVP'!L72-1)*100,0)</f>
        <v>-1.3322676295501878E-13</v>
      </c>
      <c r="M72" s="247">
        <f>IFERROR(('Sim_MIP_Of_(IxI)'!M72/'MIP(IxI)_TFEVP'!M72-1)*100,0)</f>
        <v>-1.2212453270876722E-13</v>
      </c>
      <c r="N72" s="247">
        <f>IFERROR(('Sim_MIP_Of_(IxI)'!N72/'MIP(IxI)_TFEVP'!N72-1)*100,0)</f>
        <v>-1.8873791418627661E-13</v>
      </c>
      <c r="O72" s="247">
        <f>IFERROR(('Sim_MIP_Of_(IxI)'!O72/'MIP(IxI)_TFEVP'!O72-1)*100,0)</f>
        <v>-3.4416913763379853E-13</v>
      </c>
      <c r="P72" s="247">
        <f>IFERROR(('Sim_MIP_Of_(IxI)'!P72/'MIP(IxI)_TFEVP'!P72-1)*100,0)</f>
        <v>3.9968028886505635E-13</v>
      </c>
      <c r="Q72" s="247">
        <f>IFERROR(('Sim_MIP_Of_(IxI)'!Q72/'MIP(IxI)_TFEVP'!Q72-1)*100,0)</f>
        <v>-1.3322676295501878E-13</v>
      </c>
      <c r="R72" s="247">
        <f>IFERROR(('Sim_MIP_Of_(IxI)'!R72/'MIP(IxI)_TFEVP'!R72-1)*100,0)</f>
        <v>-1.6653345369377348E-13</v>
      </c>
      <c r="S72" s="247">
        <f>IFERROR(('Sim_MIP_Of_(IxI)'!S72/'MIP(IxI)_TFEVP'!S72-1)*100,0)</f>
        <v>0</v>
      </c>
      <c r="T72" s="247">
        <f>IFERROR(('Sim_MIP_Of_(IxI)'!T72/'MIP(IxI)_TFEVP'!T72-1)*100,0)</f>
        <v>-1.5543122344752192E-13</v>
      </c>
      <c r="U72" s="247">
        <f>IFERROR(('Sim_MIP_Of_(IxI)'!U72/'MIP(IxI)_TFEVP'!U72-1)*100,0)</f>
        <v>2.2204460492503131E-14</v>
      </c>
      <c r="V72" s="247">
        <f>IFERROR(('Sim_MIP_Of_(IxI)'!V72/'MIP(IxI)_TFEVP'!V72-1)*100,0)</f>
        <v>1.1102230246251565E-13</v>
      </c>
      <c r="W72" s="247">
        <f>IFERROR(('Sim_MIP_Of_(IxI)'!W72/'MIP(IxI)_TFEVP'!W72-1)*100,0)</f>
        <v>-2.9976021664879227E-13</v>
      </c>
      <c r="X72" s="247">
        <f>IFERROR(('Sim_MIP_Of_(IxI)'!X72/'MIP(IxI)_TFEVP'!X72-1)*100,0)</f>
        <v>-1.3322676295501878E-13</v>
      </c>
      <c r="Y72" s="247">
        <f>IFERROR(('Sim_MIP_Of_(IxI)'!Y72/'MIP(IxI)_TFEVP'!Y72-1)*100,0)</f>
        <v>-1.1102230246251565E-14</v>
      </c>
      <c r="Z72" s="247">
        <f>IFERROR(('Sim_MIP_Of_(IxI)'!Z72/'MIP(IxI)_TFEVP'!Z72-1)*100,0)</f>
        <v>-1.2212453270876722E-13</v>
      </c>
      <c r="AA72" s="247">
        <f>IFERROR(('Sim_MIP_Of_(IxI)'!AA72/'MIP(IxI)_TFEVP'!AA72-1)*100,0)</f>
        <v>-5.9952043329758453E-13</v>
      </c>
      <c r="AB72" s="247">
        <f>IFERROR(('Sim_MIP_Of_(IxI)'!AB72/'MIP(IxI)_TFEVP'!AB72-1)*100,0)</f>
        <v>-3.7747582837255322E-13</v>
      </c>
      <c r="AC72" s="247">
        <f>IFERROR(('Sim_MIP_Of_(IxI)'!AC72/'MIP(IxI)_TFEVP'!AC72-1)*100,0)</f>
        <v>-3.1086244689504383E-13</v>
      </c>
      <c r="AD72" s="247">
        <f>IFERROR(('Sim_MIP_Of_(IxI)'!AD72/'MIP(IxI)_TFEVP'!AD72-1)*100,0)</f>
        <v>-2.55351295663786E-13</v>
      </c>
      <c r="AE72" s="247">
        <f>IFERROR(('Sim_MIP_Of_(IxI)'!AE72/'MIP(IxI)_TFEVP'!AE72-1)*100,0)</f>
        <v>-3.5527136788005009E-13</v>
      </c>
      <c r="AF72" s="247">
        <f>IFERROR(('Sim_MIP_Of_(IxI)'!AF72/'MIP(IxI)_TFEVP'!AF72-1)*100,0)</f>
        <v>-1.8873791418627661E-13</v>
      </c>
      <c r="AG72" s="247">
        <f>IFERROR(('Sim_MIP_Of_(IxI)'!AG72/'MIP(IxI)_TFEVP'!AG72-1)*100,0)</f>
        <v>-1.9984014443252818E-13</v>
      </c>
      <c r="AH72" s="247">
        <f>IFERROR(('Sim_MIP_Of_(IxI)'!AH72/'MIP(IxI)_TFEVP'!AH72-1)*100,0)</f>
        <v>-7.7715611723760958E-14</v>
      </c>
      <c r="AI72" s="247">
        <f>IFERROR(('Sim_MIP_Of_(IxI)'!AI72/'MIP(IxI)_TFEVP'!AI72-1)*100,0)</f>
        <v>-2.3314683517128287E-13</v>
      </c>
      <c r="AJ72" s="247">
        <f>IFERROR(('Sim_MIP_Of_(IxI)'!AJ72/'MIP(IxI)_TFEVP'!AJ72-1)*100,0)</f>
        <v>0</v>
      </c>
      <c r="AK72" s="247">
        <f>IFERROR(('Sim_MIP_Of_(IxI)'!AK72/'MIP(IxI)_TFEVP'!AK72-1)*100,0)</f>
        <v>6.6613381477509392E-14</v>
      </c>
      <c r="AL72" s="247">
        <f>IFERROR(('Sim_MIP_Of_(IxI)'!AL72/'MIP(IxI)_TFEVP'!AL72-1)*100,0)</f>
        <v>-1.8873791418627661E-13</v>
      </c>
      <c r="AM72" s="247">
        <f>IFERROR(('Sim_MIP_Of_(IxI)'!AM72/'MIP(IxI)_TFEVP'!AM72-1)*100,0)</f>
        <v>1.7763568394002505E-13</v>
      </c>
      <c r="AN72" s="247">
        <f>IFERROR(('Sim_MIP_Of_(IxI)'!AN72/'MIP(IxI)_TFEVP'!AN72-1)*100,0)</f>
        <v>-1.3322676295501878E-13</v>
      </c>
      <c r="AO72" s="247">
        <f>IFERROR(('Sim_MIP_Of_(IxI)'!AO72/'MIP(IxI)_TFEVP'!AO72-1)*100,0)</f>
        <v>0</v>
      </c>
      <c r="AP72" s="247">
        <f>IFERROR(('Sim_MIP_Of_(IxI)'!AP72/'MIP(IxI)_TFEVP'!AP72-1)*100,0)</f>
        <v>-5.3290705182007514E-13</v>
      </c>
      <c r="AQ72" s="247">
        <f>IFERROR(('Sim_MIP_Of_(IxI)'!AQ72/'MIP(IxI)_TFEVP'!AQ72-1)*100,0)</f>
        <v>6.6613381477509392E-14</v>
      </c>
      <c r="AR72" s="247">
        <f>IFERROR(('Sim_MIP_Of_(IxI)'!AR72/'MIP(IxI)_TFEVP'!AR72-1)*100,0)</f>
        <v>-7.7715611723760958E-14</v>
      </c>
      <c r="AS72" s="247">
        <f>IFERROR(('Sim_MIP_Of_(IxI)'!AS72/'MIP(IxI)_TFEVP'!AS72-1)*100,0)</f>
        <v>-2.886579864025407E-13</v>
      </c>
      <c r="AT72" s="247">
        <f>IFERROR(('Sim_MIP_Of_(IxI)'!AT72/'MIP(IxI)_TFEVP'!AT72-1)*100,0)</f>
        <v>8.8817841970012523E-14</v>
      </c>
      <c r="AU72" s="247">
        <f>IFERROR(('Sim_MIP_Of_(IxI)'!AU72/'MIP(IxI)_TFEVP'!AU72-1)*100,0)</f>
        <v>8.8817841970012523E-14</v>
      </c>
      <c r="AV72" s="247">
        <f>IFERROR(('Sim_MIP_Of_(IxI)'!AV72/'MIP(IxI)_TFEVP'!AV72-1)*100,0)</f>
        <v>-3.219646771412954E-13</v>
      </c>
      <c r="AW72" s="247">
        <f>IFERROR(('Sim_MIP_Of_(IxI)'!AW72/'MIP(IxI)_TFEVP'!AW72-1)*100,0)</f>
        <v>-3.219646771412954E-13</v>
      </c>
      <c r="AX72" s="247">
        <f>IFERROR(('Sim_MIP_Of_(IxI)'!AX72/'MIP(IxI)_TFEVP'!AX72-1)*100,0)</f>
        <v>-3.8857805861880479E-13</v>
      </c>
      <c r="AY72" s="247">
        <f>IFERROR(('Sim_MIP_Of_(IxI)'!AY72/'MIP(IxI)_TFEVP'!AY72-1)*100,0)</f>
        <v>-3.4416913763379853E-13</v>
      </c>
      <c r="AZ72" s="247">
        <f>IFERROR(('Sim_MIP_Of_(IxI)'!AZ72/'MIP(IxI)_TFEVP'!AZ72-1)*100,0)</f>
        <v>-2.55351295663786E-13</v>
      </c>
      <c r="BA72" s="247">
        <f>IFERROR(('Sim_MIP_Of_(IxI)'!BA72/'MIP(IxI)_TFEVP'!BA72-1)*100,0)</f>
        <v>-6.106226635438361E-13</v>
      </c>
      <c r="BB72" s="247">
        <f>IFERROR(('Sim_MIP_Of_(IxI)'!BB72/'MIP(IxI)_TFEVP'!BB72-1)*100,0)</f>
        <v>-1.1102230246251565E-14</v>
      </c>
      <c r="BC72" s="247">
        <f>IFERROR(('Sim_MIP_Of_(IxI)'!BC72/'MIP(IxI)_TFEVP'!BC72-1)*100,0)</f>
        <v>-4.8849813083506888E-13</v>
      </c>
      <c r="BD72" s="247">
        <f>IFERROR(('Sim_MIP_Of_(IxI)'!BD72/'MIP(IxI)_TFEVP'!BD72-1)*100,0)</f>
        <v>2.2204460492503131E-14</v>
      </c>
      <c r="BE72" s="247">
        <f>IFERROR(('Sim_MIP_Of_(IxI)'!BE72/'MIP(IxI)_TFEVP'!BE72-1)*100,0)</f>
        <v>1.3322676295501878E-13</v>
      </c>
      <c r="BF72" s="247">
        <f>IFERROR(('Sim_MIP_Of_(IxI)'!BF72/'MIP(IxI)_TFEVP'!BF72-1)*100,0)</f>
        <v>-4.8849813083506888E-13</v>
      </c>
      <c r="BG72" s="247">
        <f>IFERROR(('Sim_MIP_Of_(IxI)'!BG72/'MIP(IxI)_TFEVP'!BG72-1)*100,0)</f>
        <v>-3.9968028886505635E-13</v>
      </c>
      <c r="BH72" s="247">
        <f>IFERROR(('Sim_MIP_Of_(IxI)'!BH72/'MIP(IxI)_TFEVP'!BH72-1)*100,0)</f>
        <v>-1.8873791418627661E-13</v>
      </c>
      <c r="BI72" s="247">
        <f>IFERROR(('Sim_MIP_Of_(IxI)'!BI72/'MIP(IxI)_TFEVP'!BI72-1)*100,0)</f>
        <v>-5.2180482157382357E-13</v>
      </c>
      <c r="BJ72" s="247">
        <f>IFERROR(('Sim_MIP_Of_(IxI)'!BJ72/'MIP(IxI)_TFEVP'!BJ72-1)*100,0)</f>
        <v>-2.2204460492503131E-14</v>
      </c>
      <c r="BK72" s="247">
        <f>IFERROR(('Sim_MIP_Of_(IxI)'!BK72/'MIP(IxI)_TFEVP'!BK72-1)*100,0)</f>
        <v>-1.8873791418627661E-13</v>
      </c>
      <c r="BL72" s="247">
        <f>IFERROR(('Sim_MIP_Of_(IxI)'!BL72/'MIP(IxI)_TFEVP'!BL72-1)*100,0)</f>
        <v>6.6613381477509392E-14</v>
      </c>
      <c r="BM72" s="247">
        <f>IFERROR(('Sim_MIP_Of_(IxI)'!BM72/'MIP(IxI)_TFEVP'!BM72-1)*100,0)</f>
        <v>-1.6653345369377348E-13</v>
      </c>
      <c r="BN72" s="247">
        <f>IFERROR(('Sim_MIP_Of_(IxI)'!BN72/'MIP(IxI)_TFEVP'!BN72-1)*100,0)</f>
        <v>2.2204460492503131E-14</v>
      </c>
      <c r="BO72" s="247">
        <f>IFERROR(('Sim_MIP_Of_(IxI)'!BO72/'MIP(IxI)_TFEVP'!BO72-1)*100,0)</f>
        <v>-3.219646771412954E-13</v>
      </c>
      <c r="BP72" s="247">
        <f>IFERROR(('Sim_MIP_Of_(IxI)'!BP72/'MIP(IxI)_TFEVP'!BP72-1)*100,0)</f>
        <v>-6.6613381477509392E-14</v>
      </c>
      <c r="BQ72" s="247">
        <f>IFERROR(('Sim_MIP_Of_(IxI)'!BQ72/'MIP(IxI)_TFEVP'!BQ72-1)*100,0)</f>
        <v>-2.7755575615628914E-13</v>
      </c>
      <c r="BR72" s="247">
        <f>IFERROR(('Sim_MIP_Of_(IxI)'!BR72/'MIP(IxI)_TFEVP'!BR72-1)*100,0)</f>
        <v>-2.2204460492503131E-13</v>
      </c>
      <c r="BS72" s="247">
        <f>IFERROR(('Sim_MIP_Of_(IxI)'!BS72/'MIP(IxI)_TFEVP'!BS72-1)*100,0)</f>
        <v>-3.1086244689504383E-13</v>
      </c>
      <c r="BT72" s="247">
        <f>IFERROR(('Sim_MIP_Of_(IxI)'!BT72/'MIP(IxI)_TFEVP'!BT72-1)*100,0)</f>
        <v>-2.1094237467877974E-13</v>
      </c>
      <c r="BU72" s="247">
        <f>IFERROR(('Sim_MIP_Of_(IxI)'!BU72/'MIP(IxI)_TFEVP'!BU72-1)*100,0)</f>
        <v>1.7763568394002505E-13</v>
      </c>
      <c r="BV72" s="247">
        <f>IFERROR(('Sim_MIP_Of_(IxI)'!BV72/'MIP(IxI)_TFEVP'!BV72-1)*100,0)</f>
        <v>-2.55351295663786E-13</v>
      </c>
      <c r="BW72" s="247">
        <f>IFERROR(('Sim_MIP_Of_(IxI)'!BW72/'MIP(IxI)_TFEVP'!BW72-1)*100,0)</f>
        <v>-1.5543122344752192E-13</v>
      </c>
      <c r="BX72" s="247">
        <f>IFERROR(('Sim_MIP_Of_(IxI)'!BX72/'MIP(IxI)_TFEVP'!BX72-1)*100,0)</f>
        <v>-8.8817841970012523E-14</v>
      </c>
      <c r="BY72" s="247">
        <f>IFERROR(('Sim_MIP_Of_(IxI)'!BY72/'MIP(IxI)_TFEVP'!BY72-1)*100,0)</f>
        <v>-3.4416913763379853E-13</v>
      </c>
      <c r="BZ72" s="247">
        <f>IFERROR(('Sim_MIP_Of_(IxI)'!BZ72/'MIP(IxI)_TFEVP'!BZ72-1)*100,0)</f>
        <v>3.1086244689504383E-13</v>
      </c>
      <c r="CA72" s="265">
        <f>IFERROR(('Sim_MIP_Of_(IxI)'!CA72/'MIP(IxI)_TFEVP'!CA72-1)*100,0)</f>
        <v>0</v>
      </c>
      <c r="CB72" s="256">
        <f>IFERROR(('Sim_MIP_Of_(IxI)'!CB72/'MIP(IxI)_TFEVP'!CB72-1)*100,0)</f>
        <v>-1.6653345369377348E-13</v>
      </c>
      <c r="CC72" s="246">
        <f>IFERROR(('Sim_MIP_Of_(IxI)'!CC72/'MIP(IxI)_TFEVP'!CC72-1)*100,0)</f>
        <v>-5.5511151231257827E-14</v>
      </c>
      <c r="CD72" s="247">
        <f>IFERROR(('Sim_MIP_Of_(IxI)'!CD72/'MIP(IxI)_TFEVP'!CD72-1)*100,0)</f>
        <v>0</v>
      </c>
      <c r="CE72" s="247">
        <f>IFERROR(('Sim_MIP_Of_(IxI)'!CE72/'MIP(IxI)_TFEVP'!CE72-1)*100,0)</f>
        <v>-6.106226635438361E-13</v>
      </c>
      <c r="CF72" s="247">
        <f>IFERROR(('Sim_MIP_Of_(IxI)'!CF72/'MIP(IxI)_TFEVP'!CF72-1)*100,0)</f>
        <v>-7.7715611723760958E-14</v>
      </c>
      <c r="CG72" s="247">
        <f>IFERROR(('Sim_MIP_Of_(IxI)'!CG72/'MIP(IxI)_TFEVP'!CG72-1)*100,0)</f>
        <v>-1.7763568394002505E-13</v>
      </c>
      <c r="CH72" s="248">
        <f>IFERROR(('Sim_MIP_Of_(IxI)'!CH72/'MIP(IxI)_TFEVP'!CH72-1)*100,0)</f>
        <v>-3.3306690738754696E-13</v>
      </c>
      <c r="CI72" s="279">
        <f>IFERROR(('Sim_MIP_Of_(IxI)'!CI72/'MIP(IxI)_TFEVP'!CI72-1)*100,0)</f>
        <v>-1.6653345369377348E-13</v>
      </c>
    </row>
    <row r="73" spans="1:87" ht="19.5" x14ac:dyDescent="0.25">
      <c r="A73" s="30"/>
      <c r="B73" s="42" t="s">
        <v>64</v>
      </c>
      <c r="C73" s="43" t="s">
        <v>175</v>
      </c>
      <c r="D73" s="246">
        <f>IFERROR(('Sim_MIP_Of_(IxI)'!D73/'MIP(IxI)_TFEVP'!D73-1)*100,0)</f>
        <v>0</v>
      </c>
      <c r="E73" s="247">
        <f>IFERROR(('Sim_MIP_Of_(IxI)'!E73/'MIP(IxI)_TFEVP'!E73-1)*100,0)</f>
        <v>4.4408920985006262E-14</v>
      </c>
      <c r="F73" s="247">
        <f>IFERROR(('Sim_MIP_Of_(IxI)'!F73/'MIP(IxI)_TFEVP'!F73-1)*100,0)</f>
        <v>3.3306690738754696E-13</v>
      </c>
      <c r="G73" s="247">
        <f>IFERROR(('Sim_MIP_Of_(IxI)'!G73/'MIP(IxI)_TFEVP'!G73-1)*100,0)</f>
        <v>-1.1102230246251565E-14</v>
      </c>
      <c r="H73" s="247">
        <f>IFERROR(('Sim_MIP_Of_(IxI)'!H73/'MIP(IxI)_TFEVP'!H73-1)*100,0)</f>
        <v>-1.6653345369377348E-13</v>
      </c>
      <c r="I73" s="247">
        <f>IFERROR(('Sim_MIP_Of_(IxI)'!I73/'MIP(IxI)_TFEVP'!I73-1)*100,0)</f>
        <v>2.4424906541753444E-13</v>
      </c>
      <c r="J73" s="247">
        <f>IFERROR(('Sim_MIP_Of_(IxI)'!J73/'MIP(IxI)_TFEVP'!J73-1)*100,0)</f>
        <v>2.2204460492503131E-14</v>
      </c>
      <c r="K73" s="247">
        <f>IFERROR(('Sim_MIP_Of_(IxI)'!K73/'MIP(IxI)_TFEVP'!K73-1)*100,0)</f>
        <v>2.4424906541753444E-13</v>
      </c>
      <c r="L73" s="247">
        <f>IFERROR(('Sim_MIP_Of_(IxI)'!L73/'MIP(IxI)_TFEVP'!L73-1)*100,0)</f>
        <v>6.6613381477509392E-14</v>
      </c>
      <c r="M73" s="247">
        <f>IFERROR(('Sim_MIP_Of_(IxI)'!M73/'MIP(IxI)_TFEVP'!M73-1)*100,0)</f>
        <v>2.886579864025407E-13</v>
      </c>
      <c r="N73" s="247">
        <f>IFERROR(('Sim_MIP_Of_(IxI)'!N73/'MIP(IxI)_TFEVP'!N73-1)*100,0)</f>
        <v>-9.9920072216264089E-14</v>
      </c>
      <c r="O73" s="247">
        <f>IFERROR(('Sim_MIP_Of_(IxI)'!O73/'MIP(IxI)_TFEVP'!O73-1)*100,0)</f>
        <v>-1.4432899320127035E-13</v>
      </c>
      <c r="P73" s="247">
        <f>IFERROR(('Sim_MIP_Of_(IxI)'!P73/'MIP(IxI)_TFEVP'!P73-1)*100,0)</f>
        <v>6.6613381477509392E-14</v>
      </c>
      <c r="Q73" s="247">
        <f>IFERROR(('Sim_MIP_Of_(IxI)'!Q73/'MIP(IxI)_TFEVP'!Q73-1)*100,0)</f>
        <v>-6.6613381477509392E-14</v>
      </c>
      <c r="R73" s="247">
        <f>IFERROR(('Sim_MIP_Of_(IxI)'!R73/'MIP(IxI)_TFEVP'!R73-1)*100,0)</f>
        <v>-6.6613381477509392E-14</v>
      </c>
      <c r="S73" s="247">
        <f>IFERROR(('Sim_MIP_Of_(IxI)'!S73/'MIP(IxI)_TFEVP'!S73-1)*100,0)</f>
        <v>2.2204460492503131E-14</v>
      </c>
      <c r="T73" s="247">
        <f>IFERROR(('Sim_MIP_Of_(IxI)'!T73/'MIP(IxI)_TFEVP'!T73-1)*100,0)</f>
        <v>4.8849813083506888E-13</v>
      </c>
      <c r="U73" s="247">
        <f>IFERROR(('Sim_MIP_Of_(IxI)'!U73/'MIP(IxI)_TFEVP'!U73-1)*100,0)</f>
        <v>1.5543122344752192E-13</v>
      </c>
      <c r="V73" s="247">
        <f>IFERROR(('Sim_MIP_Of_(IxI)'!V73/'MIP(IxI)_TFEVP'!V73-1)*100,0)</f>
        <v>7.3274719625260332E-13</v>
      </c>
      <c r="W73" s="247">
        <f>IFERROR(('Sim_MIP_Of_(IxI)'!W73/'MIP(IxI)_TFEVP'!W73-1)*100,0)</f>
        <v>6.6613381477509392E-14</v>
      </c>
      <c r="X73" s="247">
        <f>IFERROR(('Sim_MIP_Of_(IxI)'!X73/'MIP(IxI)_TFEVP'!X73-1)*100,0)</f>
        <v>6.6613381477509392E-14</v>
      </c>
      <c r="Y73" s="247">
        <f>IFERROR(('Sim_MIP_Of_(IxI)'!Y73/'MIP(IxI)_TFEVP'!Y73-1)*100,0)</f>
        <v>2.2204460492503131E-14</v>
      </c>
      <c r="Z73" s="247">
        <f>IFERROR(('Sim_MIP_Of_(IxI)'!Z73/'MIP(IxI)_TFEVP'!Z73-1)*100,0)</f>
        <v>-2.4424906541753444E-13</v>
      </c>
      <c r="AA73" s="247">
        <f>IFERROR(('Sim_MIP_Of_(IxI)'!AA73/'MIP(IxI)_TFEVP'!AA73-1)*100,0)</f>
        <v>-2.6645352591003757E-13</v>
      </c>
      <c r="AB73" s="247">
        <f>IFERROR(('Sim_MIP_Of_(IxI)'!AB73/'MIP(IxI)_TFEVP'!AB73-1)*100,0)</f>
        <v>6.6613381477509392E-14</v>
      </c>
      <c r="AC73" s="247">
        <f>IFERROR(('Sim_MIP_Of_(IxI)'!AC73/'MIP(IxI)_TFEVP'!AC73-1)*100,0)</f>
        <v>-3.6637359812630166E-13</v>
      </c>
      <c r="AD73" s="247">
        <f>IFERROR(('Sim_MIP_Of_(IxI)'!AD73/'MIP(IxI)_TFEVP'!AD73-1)*100,0)</f>
        <v>-1.5543122344752192E-13</v>
      </c>
      <c r="AE73" s="247">
        <f>IFERROR(('Sim_MIP_Of_(IxI)'!AE73/'MIP(IxI)_TFEVP'!AE73-1)*100,0)</f>
        <v>1.1102230246251565E-13</v>
      </c>
      <c r="AF73" s="247">
        <f>IFERROR(('Sim_MIP_Of_(IxI)'!AF73/'MIP(IxI)_TFEVP'!AF73-1)*100,0)</f>
        <v>-2.6645352591003757E-13</v>
      </c>
      <c r="AG73" s="247">
        <f>IFERROR(('Sim_MIP_Of_(IxI)'!AG73/'MIP(IxI)_TFEVP'!AG73-1)*100,0)</f>
        <v>1.7763568394002505E-13</v>
      </c>
      <c r="AH73" s="247">
        <f>IFERROR(('Sim_MIP_Of_(IxI)'!AH73/'MIP(IxI)_TFEVP'!AH73-1)*100,0)</f>
        <v>-1.3322676295501878E-13</v>
      </c>
      <c r="AI73" s="247">
        <f>IFERROR(('Sim_MIP_Of_(IxI)'!AI73/'MIP(IxI)_TFEVP'!AI73-1)*100,0)</f>
        <v>2.2204460492503131E-14</v>
      </c>
      <c r="AJ73" s="247">
        <f>IFERROR(('Sim_MIP_Of_(IxI)'!AJ73/'MIP(IxI)_TFEVP'!AJ73-1)*100,0)</f>
        <v>0</v>
      </c>
      <c r="AK73" s="247">
        <f>IFERROR(('Sim_MIP_Of_(IxI)'!AK73/'MIP(IxI)_TFEVP'!AK73-1)*100,0)</f>
        <v>-1.5543122344752192E-13</v>
      </c>
      <c r="AL73" s="247">
        <f>IFERROR(('Sim_MIP_Of_(IxI)'!AL73/'MIP(IxI)_TFEVP'!AL73-1)*100,0)</f>
        <v>4.6629367034256575E-13</v>
      </c>
      <c r="AM73" s="247">
        <f>IFERROR(('Sim_MIP_Of_(IxI)'!AM73/'MIP(IxI)_TFEVP'!AM73-1)*100,0)</f>
        <v>-4.4408920985006262E-14</v>
      </c>
      <c r="AN73" s="247">
        <f>IFERROR(('Sim_MIP_Of_(IxI)'!AN73/'MIP(IxI)_TFEVP'!AN73-1)*100,0)</f>
        <v>1.9984014443252818E-13</v>
      </c>
      <c r="AO73" s="247">
        <f>IFERROR(('Sim_MIP_Of_(IxI)'!AO73/'MIP(IxI)_TFEVP'!AO73-1)*100,0)</f>
        <v>2.4424906541753444E-13</v>
      </c>
      <c r="AP73" s="247">
        <f>IFERROR(('Sim_MIP_Of_(IxI)'!AP73/'MIP(IxI)_TFEVP'!AP73-1)*100,0)</f>
        <v>-9.9920072216264089E-14</v>
      </c>
      <c r="AQ73" s="247">
        <f>IFERROR(('Sim_MIP_Of_(IxI)'!AQ73/'MIP(IxI)_TFEVP'!AQ73-1)*100,0)</f>
        <v>2.2204460492503131E-14</v>
      </c>
      <c r="AR73" s="247">
        <f>IFERROR(('Sim_MIP_Of_(IxI)'!AR73/'MIP(IxI)_TFEVP'!AR73-1)*100,0)</f>
        <v>1.7763568394002505E-13</v>
      </c>
      <c r="AS73" s="247">
        <f>IFERROR(('Sim_MIP_Of_(IxI)'!AS73/'MIP(IxI)_TFEVP'!AS73-1)*100,0)</f>
        <v>4.2188474935755949E-13</v>
      </c>
      <c r="AT73" s="247">
        <f>IFERROR(('Sim_MIP_Of_(IxI)'!AT73/'MIP(IxI)_TFEVP'!AT73-1)*100,0)</f>
        <v>0</v>
      </c>
      <c r="AU73" s="247">
        <f>IFERROR(('Sim_MIP_Of_(IxI)'!AU73/'MIP(IxI)_TFEVP'!AU73-1)*100,0)</f>
        <v>-7.7715611723760958E-14</v>
      </c>
      <c r="AV73" s="247">
        <f>IFERROR(('Sim_MIP_Of_(IxI)'!AV73/'MIP(IxI)_TFEVP'!AV73-1)*100,0)</f>
        <v>-2.2204460492503131E-14</v>
      </c>
      <c r="AW73" s="247">
        <f>IFERROR(('Sim_MIP_Of_(IxI)'!AW73/'MIP(IxI)_TFEVP'!AW73-1)*100,0)</f>
        <v>-2.7755575615628914E-13</v>
      </c>
      <c r="AX73" s="247">
        <f>IFERROR(('Sim_MIP_Of_(IxI)'!AX73/'MIP(IxI)_TFEVP'!AX73-1)*100,0)</f>
        <v>3.9968028886505635E-13</v>
      </c>
      <c r="AY73" s="247">
        <f>IFERROR(('Sim_MIP_Of_(IxI)'!AY73/'MIP(IxI)_TFEVP'!AY73-1)*100,0)</f>
        <v>-1.3322676295501878E-13</v>
      </c>
      <c r="AZ73" s="247">
        <f>IFERROR(('Sim_MIP_Of_(IxI)'!AZ73/'MIP(IxI)_TFEVP'!AZ73-1)*100,0)</f>
        <v>-1.7763568394002505E-13</v>
      </c>
      <c r="BA73" s="247">
        <f>IFERROR(('Sim_MIP_Of_(IxI)'!BA73/'MIP(IxI)_TFEVP'!BA73-1)*100,0)</f>
        <v>3.1086244689504383E-13</v>
      </c>
      <c r="BB73" s="247">
        <f>IFERROR(('Sim_MIP_Of_(IxI)'!BB73/'MIP(IxI)_TFEVP'!BB73-1)*100,0)</f>
        <v>-4.4408920985006262E-14</v>
      </c>
      <c r="BC73" s="247">
        <f>IFERROR(('Sim_MIP_Of_(IxI)'!BC73/'MIP(IxI)_TFEVP'!BC73-1)*100,0)</f>
        <v>-5.5511151231257827E-14</v>
      </c>
      <c r="BD73" s="247">
        <f>IFERROR(('Sim_MIP_Of_(IxI)'!BD73/'MIP(IxI)_TFEVP'!BD73-1)*100,0)</f>
        <v>-4.2188474935755949E-13</v>
      </c>
      <c r="BE73" s="247">
        <f>IFERROR(('Sim_MIP_Of_(IxI)'!BE73/'MIP(IxI)_TFEVP'!BE73-1)*100,0)</f>
        <v>-3.3306690738754696E-14</v>
      </c>
      <c r="BF73" s="247">
        <f>IFERROR(('Sim_MIP_Of_(IxI)'!BF73/'MIP(IxI)_TFEVP'!BF73-1)*100,0)</f>
        <v>2.2204460492503131E-13</v>
      </c>
      <c r="BG73" s="247">
        <f>IFERROR(('Sim_MIP_Of_(IxI)'!BG73/'MIP(IxI)_TFEVP'!BG73-1)*100,0)</f>
        <v>-2.2204460492503131E-13</v>
      </c>
      <c r="BH73" s="247">
        <f>IFERROR(('Sim_MIP_Of_(IxI)'!BH73/'MIP(IxI)_TFEVP'!BH73-1)*100,0)</f>
        <v>2.4424906541753444E-13</v>
      </c>
      <c r="BI73" s="247">
        <f>IFERROR(('Sim_MIP_Of_(IxI)'!BI73/'MIP(IxI)_TFEVP'!BI73-1)*100,0)</f>
        <v>-3.5527136788005009E-13</v>
      </c>
      <c r="BJ73" s="247">
        <f>IFERROR(('Sim_MIP_Of_(IxI)'!BJ73/'MIP(IxI)_TFEVP'!BJ73-1)*100,0)</f>
        <v>-2.6645352591003757E-13</v>
      </c>
      <c r="BK73" s="247">
        <f>IFERROR(('Sim_MIP_Of_(IxI)'!BK73/'MIP(IxI)_TFEVP'!BK73-1)*100,0)</f>
        <v>-3.6637359812630166E-13</v>
      </c>
      <c r="BL73" s="247">
        <f>IFERROR(('Sim_MIP_Of_(IxI)'!BL73/'MIP(IxI)_TFEVP'!BL73-1)*100,0)</f>
        <v>-5.5511151231257827E-14</v>
      </c>
      <c r="BM73" s="247">
        <f>IFERROR(('Sim_MIP_Of_(IxI)'!BM73/'MIP(IxI)_TFEVP'!BM73-1)*100,0)</f>
        <v>3.3306690738754696E-13</v>
      </c>
      <c r="BN73" s="247">
        <f>IFERROR(('Sim_MIP_Of_(IxI)'!BN73/'MIP(IxI)_TFEVP'!BN73-1)*100,0)</f>
        <v>-6.6613381477509392E-14</v>
      </c>
      <c r="BO73" s="247">
        <f>IFERROR(('Sim_MIP_Of_(IxI)'!BO73/'MIP(IxI)_TFEVP'!BO73-1)*100,0)</f>
        <v>-1.3322676295501878E-13</v>
      </c>
      <c r="BP73" s="247">
        <f>IFERROR(('Sim_MIP_Of_(IxI)'!BP73/'MIP(IxI)_TFEVP'!BP73-1)*100,0)</f>
        <v>-8.8817841970012523E-14</v>
      </c>
      <c r="BQ73" s="247">
        <f>IFERROR(('Sim_MIP_Of_(IxI)'!BQ73/'MIP(IxI)_TFEVP'!BQ73-1)*100,0)</f>
        <v>5.1070259132757201E-13</v>
      </c>
      <c r="BR73" s="247">
        <f>IFERROR(('Sim_MIP_Of_(IxI)'!BR73/'MIP(IxI)_TFEVP'!BR73-1)*100,0)</f>
        <v>6.6613381477509392E-14</v>
      </c>
      <c r="BS73" s="247">
        <f>IFERROR(('Sim_MIP_Of_(IxI)'!BS73/'MIP(IxI)_TFEVP'!BS73-1)*100,0)</f>
        <v>-2.9976021664879227E-13</v>
      </c>
      <c r="BT73" s="247">
        <f>IFERROR(('Sim_MIP_Of_(IxI)'!BT73/'MIP(IxI)_TFEVP'!BT73-1)*100,0)</f>
        <v>6.6613381477509392E-14</v>
      </c>
      <c r="BU73" s="247">
        <f>IFERROR(('Sim_MIP_Of_(IxI)'!BU73/'MIP(IxI)_TFEVP'!BU73-1)*100,0)</f>
        <v>4.4408920985006262E-14</v>
      </c>
      <c r="BV73" s="247">
        <f>IFERROR(('Sim_MIP_Of_(IxI)'!BV73/'MIP(IxI)_TFEVP'!BV73-1)*100,0)</f>
        <v>-2.9976021664879227E-13</v>
      </c>
      <c r="BW73" s="247">
        <f>IFERROR(('Sim_MIP_Of_(IxI)'!BW73/'MIP(IxI)_TFEVP'!BW73-1)*100,0)</f>
        <v>1.1102230246251565E-13</v>
      </c>
      <c r="BX73" s="247">
        <f>IFERROR(('Sim_MIP_Of_(IxI)'!BX73/'MIP(IxI)_TFEVP'!BX73-1)*100,0)</f>
        <v>-1.7763568394002505E-13</v>
      </c>
      <c r="BY73" s="247">
        <f>IFERROR(('Sim_MIP_Of_(IxI)'!BY73/'MIP(IxI)_TFEVP'!BY73-1)*100,0)</f>
        <v>-9.9920072216264089E-14</v>
      </c>
      <c r="BZ73" s="247">
        <f>IFERROR(('Sim_MIP_Of_(IxI)'!BZ73/'MIP(IxI)_TFEVP'!BZ73-1)*100,0)</f>
        <v>0</v>
      </c>
      <c r="CA73" s="265">
        <f>IFERROR(('Sim_MIP_Of_(IxI)'!CA73/'MIP(IxI)_TFEVP'!CA73-1)*100,0)</f>
        <v>0</v>
      </c>
      <c r="CB73" s="256">
        <f>IFERROR(('Sim_MIP_Of_(IxI)'!CB73/'MIP(IxI)_TFEVP'!CB73-1)*100,0)</f>
        <v>6.6613381477509392E-14</v>
      </c>
      <c r="CC73" s="246">
        <f>IFERROR(('Sim_MIP_Of_(IxI)'!CC73/'MIP(IxI)_TFEVP'!CC73-1)*100,0)</f>
        <v>-9.9920072216264089E-14</v>
      </c>
      <c r="CD73" s="247">
        <f>IFERROR(('Sim_MIP_Of_(IxI)'!CD73/'MIP(IxI)_TFEVP'!CD73-1)*100,0)</f>
        <v>0</v>
      </c>
      <c r="CE73" s="247">
        <f>IFERROR(('Sim_MIP_Of_(IxI)'!CE73/'MIP(IxI)_TFEVP'!CE73-1)*100,0)</f>
        <v>0</v>
      </c>
      <c r="CF73" s="247">
        <f>IFERROR(('Sim_MIP_Of_(IxI)'!CF73/'MIP(IxI)_TFEVP'!CF73-1)*100,0)</f>
        <v>-1.1102230246251565E-13</v>
      </c>
      <c r="CG73" s="247">
        <f>IFERROR(('Sim_MIP_Of_(IxI)'!CG73/'MIP(IxI)_TFEVP'!CG73-1)*100,0)</f>
        <v>-1.2212453270876722E-13</v>
      </c>
      <c r="CH73" s="248">
        <f>IFERROR(('Sim_MIP_Of_(IxI)'!CH73/'MIP(IxI)_TFEVP'!CH73-1)*100,0)</f>
        <v>-5.9952043329758453E-13</v>
      </c>
      <c r="CI73" s="279">
        <f>IFERROR(('Sim_MIP_Of_(IxI)'!CI73/'MIP(IxI)_TFEVP'!CI73-1)*100,0)</f>
        <v>-1.1102230246251565E-14</v>
      </c>
    </row>
    <row r="74" spans="1:87" ht="19.5" x14ac:dyDescent="0.25">
      <c r="A74" s="30"/>
      <c r="B74" s="42" t="s">
        <v>65</v>
      </c>
      <c r="C74" s="43" t="s">
        <v>176</v>
      </c>
      <c r="D74" s="246">
        <f>IFERROR(('Sim_MIP_Of_(IxI)'!D74/'MIP(IxI)_TFEVP'!D74-1)*100,0)</f>
        <v>-2.7755575615628914E-13</v>
      </c>
      <c r="E74" s="247">
        <f>IFERROR(('Sim_MIP_Of_(IxI)'!E74/'MIP(IxI)_TFEVP'!E74-1)*100,0)</f>
        <v>-4.6629367034256575E-13</v>
      </c>
      <c r="F74" s="247">
        <f>IFERROR(('Sim_MIP_Of_(IxI)'!F74/'MIP(IxI)_TFEVP'!F74-1)*100,0)</f>
        <v>-1.4432899320127035E-13</v>
      </c>
      <c r="G74" s="247">
        <f>IFERROR(('Sim_MIP_Of_(IxI)'!G74/'MIP(IxI)_TFEVP'!G74-1)*100,0)</f>
        <v>8.8817841970012523E-14</v>
      </c>
      <c r="H74" s="247">
        <f>IFERROR(('Sim_MIP_Of_(IxI)'!H74/'MIP(IxI)_TFEVP'!H74-1)*100,0)</f>
        <v>1.9984014443252818E-13</v>
      </c>
      <c r="I74" s="247">
        <f>IFERROR(('Sim_MIP_Of_(IxI)'!I74/'MIP(IxI)_TFEVP'!I74-1)*100,0)</f>
        <v>-2.886579864025407E-13</v>
      </c>
      <c r="J74" s="247">
        <f>IFERROR(('Sim_MIP_Of_(IxI)'!J74/'MIP(IxI)_TFEVP'!J74-1)*100,0)</f>
        <v>-2.4424906541753444E-13</v>
      </c>
      <c r="K74" s="247">
        <f>IFERROR(('Sim_MIP_Of_(IxI)'!K74/'MIP(IxI)_TFEVP'!K74-1)*100,0)</f>
        <v>8.8817841970012523E-14</v>
      </c>
      <c r="L74" s="247">
        <f>IFERROR(('Sim_MIP_Of_(IxI)'!L74/'MIP(IxI)_TFEVP'!L74-1)*100,0)</f>
        <v>1.7763568394002505E-13</v>
      </c>
      <c r="M74" s="247">
        <f>IFERROR(('Sim_MIP_Of_(IxI)'!M74/'MIP(IxI)_TFEVP'!M74-1)*100,0)</f>
        <v>-7.7715611723760958E-14</v>
      </c>
      <c r="N74" s="247">
        <f>IFERROR(('Sim_MIP_Of_(IxI)'!N74/'MIP(IxI)_TFEVP'!N74-1)*100,0)</f>
        <v>2.886579864025407E-13</v>
      </c>
      <c r="O74" s="247">
        <f>IFERROR(('Sim_MIP_Of_(IxI)'!O74/'MIP(IxI)_TFEVP'!O74-1)*100,0)</f>
        <v>-1.2212453270876722E-13</v>
      </c>
      <c r="P74" s="247">
        <f>IFERROR(('Sim_MIP_Of_(IxI)'!P74/'MIP(IxI)_TFEVP'!P74-1)*100,0)</f>
        <v>0</v>
      </c>
      <c r="Q74" s="247">
        <f>IFERROR(('Sim_MIP_Of_(IxI)'!Q74/'MIP(IxI)_TFEVP'!Q74-1)*100,0)</f>
        <v>-3.8857805861880479E-13</v>
      </c>
      <c r="R74" s="247">
        <f>IFERROR(('Sim_MIP_Of_(IxI)'!R74/'MIP(IxI)_TFEVP'!R74-1)*100,0)</f>
        <v>-3.5527136788005009E-13</v>
      </c>
      <c r="S74" s="247">
        <f>IFERROR(('Sim_MIP_Of_(IxI)'!S74/'MIP(IxI)_TFEVP'!S74-1)*100,0)</f>
        <v>-2.1094237467877974E-13</v>
      </c>
      <c r="T74" s="247">
        <f>IFERROR(('Sim_MIP_Of_(IxI)'!T74/'MIP(IxI)_TFEVP'!T74-1)*100,0)</f>
        <v>2.2204460492503131E-13</v>
      </c>
      <c r="U74" s="247">
        <f>IFERROR(('Sim_MIP_Of_(IxI)'!U74/'MIP(IxI)_TFEVP'!U74-1)*100,0)</f>
        <v>1.1102230246251565E-13</v>
      </c>
      <c r="V74" s="247">
        <f>IFERROR(('Sim_MIP_Of_(IxI)'!V74/'MIP(IxI)_TFEVP'!V74-1)*100,0)</f>
        <v>1.7763568394002505E-13</v>
      </c>
      <c r="W74" s="247">
        <f>IFERROR(('Sim_MIP_Of_(IxI)'!W74/'MIP(IxI)_TFEVP'!W74-1)*100,0)</f>
        <v>1.9984014443252818E-13</v>
      </c>
      <c r="X74" s="247">
        <f>IFERROR(('Sim_MIP_Of_(IxI)'!X74/'MIP(IxI)_TFEVP'!X74-1)*100,0)</f>
        <v>1.3322676295501878E-13</v>
      </c>
      <c r="Y74" s="247">
        <f>IFERROR(('Sim_MIP_Of_(IxI)'!Y74/'MIP(IxI)_TFEVP'!Y74-1)*100,0)</f>
        <v>-1.7763568394002505E-13</v>
      </c>
      <c r="Z74" s="247">
        <f>IFERROR(('Sim_MIP_Of_(IxI)'!Z74/'MIP(IxI)_TFEVP'!Z74-1)*100,0)</f>
        <v>-3.9968028886505635E-13</v>
      </c>
      <c r="AA74" s="247">
        <f>IFERROR(('Sim_MIP_Of_(IxI)'!AA74/'MIP(IxI)_TFEVP'!AA74-1)*100,0)</f>
        <v>-3.4416913763379853E-13</v>
      </c>
      <c r="AB74" s="247">
        <f>IFERROR(('Sim_MIP_Of_(IxI)'!AB74/'MIP(IxI)_TFEVP'!AB74-1)*100,0)</f>
        <v>-1.2212453270876722E-13</v>
      </c>
      <c r="AC74" s="247">
        <f>IFERROR(('Sim_MIP_Of_(IxI)'!AC74/'MIP(IxI)_TFEVP'!AC74-1)*100,0)</f>
        <v>-4.1078251911130792E-13</v>
      </c>
      <c r="AD74" s="247">
        <f>IFERROR(('Sim_MIP_Of_(IxI)'!AD74/'MIP(IxI)_TFEVP'!AD74-1)*100,0)</f>
        <v>-2.9976021664879227E-13</v>
      </c>
      <c r="AE74" s="247">
        <f>IFERROR(('Sim_MIP_Of_(IxI)'!AE74/'MIP(IxI)_TFEVP'!AE74-1)*100,0)</f>
        <v>1.3322676295501878E-13</v>
      </c>
      <c r="AF74" s="247">
        <f>IFERROR(('Sim_MIP_Of_(IxI)'!AF74/'MIP(IxI)_TFEVP'!AF74-1)*100,0)</f>
        <v>6.6613381477509392E-14</v>
      </c>
      <c r="AG74" s="247">
        <f>IFERROR(('Sim_MIP_Of_(IxI)'!AG74/'MIP(IxI)_TFEVP'!AG74-1)*100,0)</f>
        <v>-6.6613381477509392E-14</v>
      </c>
      <c r="AH74" s="247">
        <f>IFERROR(('Sim_MIP_Of_(IxI)'!AH74/'MIP(IxI)_TFEVP'!AH74-1)*100,0)</f>
        <v>-4.4408920985006262E-14</v>
      </c>
      <c r="AI74" s="247">
        <f>IFERROR(('Sim_MIP_Of_(IxI)'!AI74/'MIP(IxI)_TFEVP'!AI74-1)*100,0)</f>
        <v>-3.3306690738754696E-14</v>
      </c>
      <c r="AJ74" s="247">
        <f>IFERROR(('Sim_MIP_Of_(IxI)'!AJ74/'MIP(IxI)_TFEVP'!AJ74-1)*100,0)</f>
        <v>0</v>
      </c>
      <c r="AK74" s="247">
        <f>IFERROR(('Sim_MIP_Of_(IxI)'!AK74/'MIP(IxI)_TFEVP'!AK74-1)*100,0)</f>
        <v>-1.9984014443252818E-13</v>
      </c>
      <c r="AL74" s="247">
        <f>IFERROR(('Sim_MIP_Of_(IxI)'!AL74/'MIP(IxI)_TFEVP'!AL74-1)*100,0)</f>
        <v>2.2204460492503131E-14</v>
      </c>
      <c r="AM74" s="247">
        <f>IFERROR(('Sim_MIP_Of_(IxI)'!AM74/'MIP(IxI)_TFEVP'!AM74-1)*100,0)</f>
        <v>-2.9976021664879227E-13</v>
      </c>
      <c r="AN74" s="247">
        <f>IFERROR(('Sim_MIP_Of_(IxI)'!AN74/'MIP(IxI)_TFEVP'!AN74-1)*100,0)</f>
        <v>6.6613381477509392E-14</v>
      </c>
      <c r="AO74" s="247">
        <f>IFERROR(('Sim_MIP_Of_(IxI)'!AO74/'MIP(IxI)_TFEVP'!AO74-1)*100,0)</f>
        <v>-3.8857805861880479E-13</v>
      </c>
      <c r="AP74" s="247">
        <f>IFERROR(('Sim_MIP_Of_(IxI)'!AP74/'MIP(IxI)_TFEVP'!AP74-1)*100,0)</f>
        <v>-1.1102230246251565E-14</v>
      </c>
      <c r="AQ74" s="247">
        <f>IFERROR(('Sim_MIP_Of_(IxI)'!AQ74/'MIP(IxI)_TFEVP'!AQ74-1)*100,0)</f>
        <v>4.4408920985006262E-14</v>
      </c>
      <c r="AR74" s="247">
        <f>IFERROR(('Sim_MIP_Of_(IxI)'!AR74/'MIP(IxI)_TFEVP'!AR74-1)*100,0)</f>
        <v>-5.5511151231257827E-14</v>
      </c>
      <c r="AS74" s="247">
        <f>IFERROR(('Sim_MIP_Of_(IxI)'!AS74/'MIP(IxI)_TFEVP'!AS74-1)*100,0)</f>
        <v>0</v>
      </c>
      <c r="AT74" s="247">
        <f>IFERROR(('Sim_MIP_Of_(IxI)'!AT74/'MIP(IxI)_TFEVP'!AT74-1)*100,0)</f>
        <v>-1.4432899320127035E-13</v>
      </c>
      <c r="AU74" s="247">
        <f>IFERROR(('Sim_MIP_Of_(IxI)'!AU74/'MIP(IxI)_TFEVP'!AU74-1)*100,0)</f>
        <v>-6.6613381477509392E-14</v>
      </c>
      <c r="AV74" s="247">
        <f>IFERROR(('Sim_MIP_Of_(IxI)'!AV74/'MIP(IxI)_TFEVP'!AV74-1)*100,0)</f>
        <v>-2.55351295663786E-13</v>
      </c>
      <c r="AW74" s="247">
        <f>IFERROR(('Sim_MIP_Of_(IxI)'!AW74/'MIP(IxI)_TFEVP'!AW74-1)*100,0)</f>
        <v>-4.7739590058881731E-13</v>
      </c>
      <c r="AX74" s="247">
        <f>IFERROR(('Sim_MIP_Of_(IxI)'!AX74/'MIP(IxI)_TFEVP'!AX74-1)*100,0)</f>
        <v>-2.6645352591003757E-13</v>
      </c>
      <c r="AY74" s="247">
        <f>IFERROR(('Sim_MIP_Of_(IxI)'!AY74/'MIP(IxI)_TFEVP'!AY74-1)*100,0)</f>
        <v>-6.6613381477509392E-14</v>
      </c>
      <c r="AZ74" s="247">
        <f>IFERROR(('Sim_MIP_Of_(IxI)'!AZ74/'MIP(IxI)_TFEVP'!AZ74-1)*100,0)</f>
        <v>-6.6613381477509392E-14</v>
      </c>
      <c r="BA74" s="247">
        <f>IFERROR(('Sim_MIP_Of_(IxI)'!BA74/'MIP(IxI)_TFEVP'!BA74-1)*100,0)</f>
        <v>-6.6613381477509392E-14</v>
      </c>
      <c r="BB74" s="247">
        <f>IFERROR(('Sim_MIP_Of_(IxI)'!BB74/'MIP(IxI)_TFEVP'!BB74-1)*100,0)</f>
        <v>2.2204460492503131E-13</v>
      </c>
      <c r="BC74" s="247">
        <f>IFERROR(('Sim_MIP_Of_(IxI)'!BC74/'MIP(IxI)_TFEVP'!BC74-1)*100,0)</f>
        <v>8.8817841970012523E-14</v>
      </c>
      <c r="BD74" s="247">
        <f>IFERROR(('Sim_MIP_Of_(IxI)'!BD74/'MIP(IxI)_TFEVP'!BD74-1)*100,0)</f>
        <v>-1.8873791418627661E-13</v>
      </c>
      <c r="BE74" s="247">
        <f>IFERROR(('Sim_MIP_Of_(IxI)'!BE74/'MIP(IxI)_TFEVP'!BE74-1)*100,0)</f>
        <v>-3.1086244689504383E-13</v>
      </c>
      <c r="BF74" s="247">
        <f>IFERROR(('Sim_MIP_Of_(IxI)'!BF74/'MIP(IxI)_TFEVP'!BF74-1)*100,0)</f>
        <v>-1.2212453270876722E-13</v>
      </c>
      <c r="BG74" s="247">
        <f>IFERROR(('Sim_MIP_Of_(IxI)'!BG74/'MIP(IxI)_TFEVP'!BG74-1)*100,0)</f>
        <v>2.2204460492503131E-14</v>
      </c>
      <c r="BH74" s="247">
        <f>IFERROR(('Sim_MIP_Of_(IxI)'!BH74/'MIP(IxI)_TFEVP'!BH74-1)*100,0)</f>
        <v>-5.5511151231257827E-14</v>
      </c>
      <c r="BI74" s="247">
        <f>IFERROR(('Sim_MIP_Of_(IxI)'!BI74/'MIP(IxI)_TFEVP'!BI74-1)*100,0)</f>
        <v>-1.9984014443252818E-13</v>
      </c>
      <c r="BJ74" s="247">
        <f>IFERROR(('Sim_MIP_Of_(IxI)'!BJ74/'MIP(IxI)_TFEVP'!BJ74-1)*100,0)</f>
        <v>-1.1102230246251565E-14</v>
      </c>
      <c r="BK74" s="247">
        <f>IFERROR(('Sim_MIP_Of_(IxI)'!BK74/'MIP(IxI)_TFEVP'!BK74-1)*100,0)</f>
        <v>-4.4408920985006262E-14</v>
      </c>
      <c r="BL74" s="247">
        <f>IFERROR(('Sim_MIP_Of_(IxI)'!BL74/'MIP(IxI)_TFEVP'!BL74-1)*100,0)</f>
        <v>-3.219646771412954E-13</v>
      </c>
      <c r="BM74" s="247">
        <f>IFERROR(('Sim_MIP_Of_(IxI)'!BM74/'MIP(IxI)_TFEVP'!BM74-1)*100,0)</f>
        <v>-2.55351295663786E-13</v>
      </c>
      <c r="BN74" s="247">
        <f>IFERROR(('Sim_MIP_Of_(IxI)'!BN74/'MIP(IxI)_TFEVP'!BN74-1)*100,0)</f>
        <v>4.4408920985006262E-14</v>
      </c>
      <c r="BO74" s="247">
        <f>IFERROR(('Sim_MIP_Of_(IxI)'!BO74/'MIP(IxI)_TFEVP'!BO74-1)*100,0)</f>
        <v>-1.6653345369377348E-13</v>
      </c>
      <c r="BP74" s="247">
        <f>IFERROR(('Sim_MIP_Of_(IxI)'!BP74/'MIP(IxI)_TFEVP'!BP74-1)*100,0)</f>
        <v>-7.7715611723760958E-14</v>
      </c>
      <c r="BQ74" s="247">
        <f>IFERROR(('Sim_MIP_Of_(IxI)'!BQ74/'MIP(IxI)_TFEVP'!BQ74-1)*100,0)</f>
        <v>1.3322676295501878E-13</v>
      </c>
      <c r="BR74" s="247">
        <f>IFERROR(('Sim_MIP_Of_(IxI)'!BR74/'MIP(IxI)_TFEVP'!BR74-1)*100,0)</f>
        <v>-4.4408920985006262E-13</v>
      </c>
      <c r="BS74" s="247">
        <f>IFERROR(('Sim_MIP_Of_(IxI)'!BS74/'MIP(IxI)_TFEVP'!BS74-1)*100,0)</f>
        <v>0</v>
      </c>
      <c r="BT74" s="247">
        <f>IFERROR(('Sim_MIP_Of_(IxI)'!BT74/'MIP(IxI)_TFEVP'!BT74-1)*100,0)</f>
        <v>-3.7747582837255322E-13</v>
      </c>
      <c r="BU74" s="247">
        <f>IFERROR(('Sim_MIP_Of_(IxI)'!BU74/'MIP(IxI)_TFEVP'!BU74-1)*100,0)</f>
        <v>-2.2204460492503131E-13</v>
      </c>
      <c r="BV74" s="247">
        <f>IFERROR(('Sim_MIP_Of_(IxI)'!BV74/'MIP(IxI)_TFEVP'!BV74-1)*100,0)</f>
        <v>-1.5543122344752192E-13</v>
      </c>
      <c r="BW74" s="247">
        <f>IFERROR(('Sim_MIP_Of_(IxI)'!BW74/'MIP(IxI)_TFEVP'!BW74-1)*100,0)</f>
        <v>-9.9920072216264089E-14</v>
      </c>
      <c r="BX74" s="247">
        <f>IFERROR(('Sim_MIP_Of_(IxI)'!BX74/'MIP(IxI)_TFEVP'!BX74-1)*100,0)</f>
        <v>-3.4416913763379853E-13</v>
      </c>
      <c r="BY74" s="247">
        <f>IFERROR(('Sim_MIP_Of_(IxI)'!BY74/'MIP(IxI)_TFEVP'!BY74-1)*100,0)</f>
        <v>4.4408920985006262E-14</v>
      </c>
      <c r="BZ74" s="247">
        <f>IFERROR(('Sim_MIP_Of_(IxI)'!BZ74/'MIP(IxI)_TFEVP'!BZ74-1)*100,0)</f>
        <v>8.8817841970012523E-14</v>
      </c>
      <c r="CA74" s="265">
        <f>IFERROR(('Sim_MIP_Of_(IxI)'!CA74/'MIP(IxI)_TFEVP'!CA74-1)*100,0)</f>
        <v>0</v>
      </c>
      <c r="CB74" s="256">
        <f>IFERROR(('Sim_MIP_Of_(IxI)'!CB74/'MIP(IxI)_TFEVP'!CB74-1)*100,0)</f>
        <v>3.1086244689504383E-13</v>
      </c>
      <c r="CC74" s="246">
        <f>IFERROR(('Sim_MIP_Of_(IxI)'!CC74/'MIP(IxI)_TFEVP'!CC74-1)*100,0)</f>
        <v>-1.8873791418627661E-13</v>
      </c>
      <c r="CD74" s="247">
        <f>IFERROR(('Sim_MIP_Of_(IxI)'!CD74/'MIP(IxI)_TFEVP'!CD74-1)*100,0)</f>
        <v>0</v>
      </c>
      <c r="CE74" s="247">
        <f>IFERROR(('Sim_MIP_Of_(IxI)'!CE74/'MIP(IxI)_TFEVP'!CE74-1)*100,0)</f>
        <v>0</v>
      </c>
      <c r="CF74" s="247">
        <f>IFERROR(('Sim_MIP_Of_(IxI)'!CF74/'MIP(IxI)_TFEVP'!CF74-1)*100,0)</f>
        <v>0</v>
      </c>
      <c r="CG74" s="247">
        <f>IFERROR(('Sim_MIP_Of_(IxI)'!CG74/'MIP(IxI)_TFEVP'!CG74-1)*100,0)</f>
        <v>0</v>
      </c>
      <c r="CH74" s="248">
        <f>IFERROR(('Sim_MIP_Of_(IxI)'!CH74/'MIP(IxI)_TFEVP'!CH74-1)*100,0)</f>
        <v>0</v>
      </c>
      <c r="CI74" s="279">
        <f>IFERROR(('Sim_MIP_Of_(IxI)'!CI74/'MIP(IxI)_TFEVP'!CI74-1)*100,0)</f>
        <v>-3.3306690738754696E-14</v>
      </c>
    </row>
    <row r="75" spans="1:87" ht="19.5" x14ac:dyDescent="0.25">
      <c r="A75" s="30"/>
      <c r="B75" s="42" t="s">
        <v>66</v>
      </c>
      <c r="C75" s="43" t="s">
        <v>177</v>
      </c>
      <c r="D75" s="246">
        <f>IFERROR(('Sim_MIP_Of_(IxI)'!D75/'MIP(IxI)_TFEVP'!D75-1)*100,0)</f>
        <v>-1.4432899320127035E-13</v>
      </c>
      <c r="E75" s="247">
        <f>IFERROR(('Sim_MIP_Of_(IxI)'!E75/'MIP(IxI)_TFEVP'!E75-1)*100,0)</f>
        <v>-6.6613381477509392E-13</v>
      </c>
      <c r="F75" s="247">
        <f>IFERROR(('Sim_MIP_Of_(IxI)'!F75/'MIP(IxI)_TFEVP'!F75-1)*100,0)</f>
        <v>-1.4432899320127035E-13</v>
      </c>
      <c r="G75" s="247">
        <f>IFERROR(('Sim_MIP_Of_(IxI)'!G75/'MIP(IxI)_TFEVP'!G75-1)*100,0)</f>
        <v>1.9984014443252818E-13</v>
      </c>
      <c r="H75" s="247">
        <f>IFERROR(('Sim_MIP_Of_(IxI)'!H75/'MIP(IxI)_TFEVP'!H75-1)*100,0)</f>
        <v>-1.2212453270876722E-13</v>
      </c>
      <c r="I75" s="247">
        <f>IFERROR(('Sim_MIP_Of_(IxI)'!I75/'MIP(IxI)_TFEVP'!I75-1)*100,0)</f>
        <v>-1.2212453270876722E-13</v>
      </c>
      <c r="J75" s="247">
        <f>IFERROR(('Sim_MIP_Of_(IxI)'!J75/'MIP(IxI)_TFEVP'!J75-1)*100,0)</f>
        <v>4.4408920985006262E-14</v>
      </c>
      <c r="K75" s="247">
        <f>IFERROR(('Sim_MIP_Of_(IxI)'!K75/'MIP(IxI)_TFEVP'!K75-1)*100,0)</f>
        <v>-1.9984014443252818E-13</v>
      </c>
      <c r="L75" s="247">
        <f>IFERROR(('Sim_MIP_Of_(IxI)'!L75/'MIP(IxI)_TFEVP'!L75-1)*100,0)</f>
        <v>-1.1102230246251565E-14</v>
      </c>
      <c r="M75" s="247">
        <f>IFERROR(('Sim_MIP_Of_(IxI)'!M75/'MIP(IxI)_TFEVP'!M75-1)*100,0)</f>
        <v>1.1102230246251565E-13</v>
      </c>
      <c r="N75" s="247">
        <f>IFERROR(('Sim_MIP_Of_(IxI)'!N75/'MIP(IxI)_TFEVP'!N75-1)*100,0)</f>
        <v>-1.9984014443252818E-13</v>
      </c>
      <c r="O75" s="247">
        <f>IFERROR(('Sim_MIP_Of_(IxI)'!O75/'MIP(IxI)_TFEVP'!O75-1)*100,0)</f>
        <v>-2.2204460492503131E-14</v>
      </c>
      <c r="P75" s="247">
        <f>IFERROR(('Sim_MIP_Of_(IxI)'!P75/'MIP(IxI)_TFEVP'!P75-1)*100,0)</f>
        <v>0</v>
      </c>
      <c r="Q75" s="247">
        <f>IFERROR(('Sim_MIP_Of_(IxI)'!Q75/'MIP(IxI)_TFEVP'!Q75-1)*100,0)</f>
        <v>0</v>
      </c>
      <c r="R75" s="247">
        <f>IFERROR(('Sim_MIP_Of_(IxI)'!R75/'MIP(IxI)_TFEVP'!R75-1)*100,0)</f>
        <v>-1.5543122344752192E-13</v>
      </c>
      <c r="S75" s="247">
        <f>IFERROR(('Sim_MIP_Of_(IxI)'!S75/'MIP(IxI)_TFEVP'!S75-1)*100,0)</f>
        <v>-2.2204460492503131E-13</v>
      </c>
      <c r="T75" s="247">
        <f>IFERROR(('Sim_MIP_Of_(IxI)'!T75/'MIP(IxI)_TFEVP'!T75-1)*100,0)</f>
        <v>-3.219646771412954E-13</v>
      </c>
      <c r="U75" s="247">
        <f>IFERROR(('Sim_MIP_Of_(IxI)'!U75/'MIP(IxI)_TFEVP'!U75-1)*100,0)</f>
        <v>2.2204460492503131E-13</v>
      </c>
      <c r="V75" s="247">
        <f>IFERROR(('Sim_MIP_Of_(IxI)'!V75/'MIP(IxI)_TFEVP'!V75-1)*100,0)</f>
        <v>-1.4432899320127035E-13</v>
      </c>
      <c r="W75" s="247">
        <f>IFERROR(('Sim_MIP_Of_(IxI)'!W75/'MIP(IxI)_TFEVP'!W75-1)*100,0)</f>
        <v>0</v>
      </c>
      <c r="X75" s="247">
        <f>IFERROR(('Sim_MIP_Of_(IxI)'!X75/'MIP(IxI)_TFEVP'!X75-1)*100,0)</f>
        <v>-1.1102230246251565E-13</v>
      </c>
      <c r="Y75" s="247">
        <f>IFERROR(('Sim_MIP_Of_(IxI)'!Y75/'MIP(IxI)_TFEVP'!Y75-1)*100,0)</f>
        <v>-1.8873791418627661E-13</v>
      </c>
      <c r="Z75" s="247">
        <f>IFERROR(('Sim_MIP_Of_(IxI)'!Z75/'MIP(IxI)_TFEVP'!Z75-1)*100,0)</f>
        <v>-6.5503158452884236E-13</v>
      </c>
      <c r="AA75" s="247">
        <f>IFERROR(('Sim_MIP_Of_(IxI)'!AA75/'MIP(IxI)_TFEVP'!AA75-1)*100,0)</f>
        <v>-2.6645352591003757E-13</v>
      </c>
      <c r="AB75" s="247">
        <f>IFERROR(('Sim_MIP_Of_(IxI)'!AB75/'MIP(IxI)_TFEVP'!AB75-1)*100,0)</f>
        <v>-1.8873791418627661E-13</v>
      </c>
      <c r="AC75" s="247">
        <f>IFERROR(('Sim_MIP_Of_(IxI)'!AC75/'MIP(IxI)_TFEVP'!AC75-1)*100,0)</f>
        <v>-2.4424906541753444E-13</v>
      </c>
      <c r="AD75" s="247">
        <f>IFERROR(('Sim_MIP_Of_(IxI)'!AD75/'MIP(IxI)_TFEVP'!AD75-1)*100,0)</f>
        <v>-5.6621374255882984E-13</v>
      </c>
      <c r="AE75" s="247">
        <f>IFERROR(('Sim_MIP_Of_(IxI)'!AE75/'MIP(IxI)_TFEVP'!AE75-1)*100,0)</f>
        <v>-4.7739590058881731E-13</v>
      </c>
      <c r="AF75" s="247">
        <f>IFERROR(('Sim_MIP_Of_(IxI)'!AF75/'MIP(IxI)_TFEVP'!AF75-1)*100,0)</f>
        <v>-1.1102230246251565E-14</v>
      </c>
      <c r="AG75" s="247">
        <f>IFERROR(('Sim_MIP_Of_(IxI)'!AG75/'MIP(IxI)_TFEVP'!AG75-1)*100,0)</f>
        <v>-4.4408920985006262E-14</v>
      </c>
      <c r="AH75" s="247">
        <f>IFERROR(('Sim_MIP_Of_(IxI)'!AH75/'MIP(IxI)_TFEVP'!AH75-1)*100,0)</f>
        <v>-9.9920072216264089E-14</v>
      </c>
      <c r="AI75" s="247">
        <f>IFERROR(('Sim_MIP_Of_(IxI)'!AI75/'MIP(IxI)_TFEVP'!AI75-1)*100,0)</f>
        <v>-1.5543122344752192E-13</v>
      </c>
      <c r="AJ75" s="247">
        <f>IFERROR(('Sim_MIP_Of_(IxI)'!AJ75/'MIP(IxI)_TFEVP'!AJ75-1)*100,0)</f>
        <v>0</v>
      </c>
      <c r="AK75" s="247">
        <f>IFERROR(('Sim_MIP_Of_(IxI)'!AK75/'MIP(IxI)_TFEVP'!AK75-1)*100,0)</f>
        <v>-1.9984014443252818E-13</v>
      </c>
      <c r="AL75" s="247">
        <f>IFERROR(('Sim_MIP_Of_(IxI)'!AL75/'MIP(IxI)_TFEVP'!AL75-1)*100,0)</f>
        <v>1.1102230246251565E-13</v>
      </c>
      <c r="AM75" s="247">
        <f>IFERROR(('Sim_MIP_Of_(IxI)'!AM75/'MIP(IxI)_TFEVP'!AM75-1)*100,0)</f>
        <v>-1.3322676295501878E-13</v>
      </c>
      <c r="AN75" s="247">
        <f>IFERROR(('Sim_MIP_Of_(IxI)'!AN75/'MIP(IxI)_TFEVP'!AN75-1)*100,0)</f>
        <v>-2.3314683517128287E-13</v>
      </c>
      <c r="AO75" s="247">
        <f>IFERROR(('Sim_MIP_Of_(IxI)'!AO75/'MIP(IxI)_TFEVP'!AO75-1)*100,0)</f>
        <v>-8.8817841970012523E-14</v>
      </c>
      <c r="AP75" s="247">
        <f>IFERROR(('Sim_MIP_Of_(IxI)'!AP75/'MIP(IxI)_TFEVP'!AP75-1)*100,0)</f>
        <v>-1.4432899320127035E-13</v>
      </c>
      <c r="AQ75" s="247">
        <f>IFERROR(('Sim_MIP_Of_(IxI)'!AQ75/'MIP(IxI)_TFEVP'!AQ75-1)*100,0)</f>
        <v>0</v>
      </c>
      <c r="AR75" s="247">
        <f>IFERROR(('Sim_MIP_Of_(IxI)'!AR75/'MIP(IxI)_TFEVP'!AR75-1)*100,0)</f>
        <v>-2.4424906541753444E-13</v>
      </c>
      <c r="AS75" s="247">
        <f>IFERROR(('Sim_MIP_Of_(IxI)'!AS75/'MIP(IxI)_TFEVP'!AS75-1)*100,0)</f>
        <v>8.8817841970012523E-14</v>
      </c>
      <c r="AT75" s="247">
        <f>IFERROR(('Sim_MIP_Of_(IxI)'!AT75/'MIP(IxI)_TFEVP'!AT75-1)*100,0)</f>
        <v>-2.9976021664879227E-13</v>
      </c>
      <c r="AU75" s="247">
        <f>IFERROR(('Sim_MIP_Of_(IxI)'!AU75/'MIP(IxI)_TFEVP'!AU75-1)*100,0)</f>
        <v>-3.4416913763379853E-13</v>
      </c>
      <c r="AV75" s="247">
        <f>IFERROR(('Sim_MIP_Of_(IxI)'!AV75/'MIP(IxI)_TFEVP'!AV75-1)*100,0)</f>
        <v>-1.4432899320127035E-13</v>
      </c>
      <c r="AW75" s="247">
        <f>IFERROR(('Sim_MIP_Of_(IxI)'!AW75/'MIP(IxI)_TFEVP'!AW75-1)*100,0)</f>
        <v>-5.5511151231257827E-14</v>
      </c>
      <c r="AX75" s="247">
        <f>IFERROR(('Sim_MIP_Of_(IxI)'!AX75/'MIP(IxI)_TFEVP'!AX75-1)*100,0)</f>
        <v>-2.886579864025407E-13</v>
      </c>
      <c r="AY75" s="247">
        <f>IFERROR(('Sim_MIP_Of_(IxI)'!AY75/'MIP(IxI)_TFEVP'!AY75-1)*100,0)</f>
        <v>-2.9976021664879227E-13</v>
      </c>
      <c r="AZ75" s="247">
        <f>IFERROR(('Sim_MIP_Of_(IxI)'!AZ75/'MIP(IxI)_TFEVP'!AZ75-1)*100,0)</f>
        <v>4.4408920985006262E-14</v>
      </c>
      <c r="BA75" s="247">
        <f>IFERROR(('Sim_MIP_Of_(IxI)'!BA75/'MIP(IxI)_TFEVP'!BA75-1)*100,0)</f>
        <v>0</v>
      </c>
      <c r="BB75" s="247">
        <f>IFERROR(('Sim_MIP_Of_(IxI)'!BB75/'MIP(IxI)_TFEVP'!BB75-1)*100,0)</f>
        <v>-2.3314683517128287E-13</v>
      </c>
      <c r="BC75" s="247">
        <f>IFERROR(('Sim_MIP_Of_(IxI)'!BC75/'MIP(IxI)_TFEVP'!BC75-1)*100,0)</f>
        <v>1.9984014443252818E-13</v>
      </c>
      <c r="BD75" s="247">
        <f>IFERROR(('Sim_MIP_Of_(IxI)'!BD75/'MIP(IxI)_TFEVP'!BD75-1)*100,0)</f>
        <v>-2.886579864025407E-13</v>
      </c>
      <c r="BE75" s="247">
        <f>IFERROR(('Sim_MIP_Of_(IxI)'!BE75/'MIP(IxI)_TFEVP'!BE75-1)*100,0)</f>
        <v>-1.6653345369377348E-13</v>
      </c>
      <c r="BF75" s="247">
        <f>IFERROR(('Sim_MIP_Of_(IxI)'!BF75/'MIP(IxI)_TFEVP'!BF75-1)*100,0)</f>
        <v>1.7763568394002505E-13</v>
      </c>
      <c r="BG75" s="247">
        <f>IFERROR(('Sim_MIP_Of_(IxI)'!BG75/'MIP(IxI)_TFEVP'!BG75-1)*100,0)</f>
        <v>-2.1094237467877974E-13</v>
      </c>
      <c r="BH75" s="247">
        <f>IFERROR(('Sim_MIP_Of_(IxI)'!BH75/'MIP(IxI)_TFEVP'!BH75-1)*100,0)</f>
        <v>-4.4408920985006262E-14</v>
      </c>
      <c r="BI75" s="247">
        <f>IFERROR(('Sim_MIP_Of_(IxI)'!BI75/'MIP(IxI)_TFEVP'!BI75-1)*100,0)</f>
        <v>-1.5543122344752192E-13</v>
      </c>
      <c r="BJ75" s="247">
        <f>IFERROR(('Sim_MIP_Of_(IxI)'!BJ75/'MIP(IxI)_TFEVP'!BJ75-1)*100,0)</f>
        <v>-1.8873791418627661E-13</v>
      </c>
      <c r="BK75" s="247">
        <f>IFERROR(('Sim_MIP_Of_(IxI)'!BK75/'MIP(IxI)_TFEVP'!BK75-1)*100,0)</f>
        <v>-4.2188474935755949E-13</v>
      </c>
      <c r="BL75" s="247">
        <f>IFERROR(('Sim_MIP_Of_(IxI)'!BL75/'MIP(IxI)_TFEVP'!BL75-1)*100,0)</f>
        <v>-2.6645352591003757E-13</v>
      </c>
      <c r="BM75" s="247">
        <f>IFERROR(('Sim_MIP_Of_(IxI)'!BM75/'MIP(IxI)_TFEVP'!BM75-1)*100,0)</f>
        <v>1.9984014443252818E-13</v>
      </c>
      <c r="BN75" s="247">
        <f>IFERROR(('Sim_MIP_Of_(IxI)'!BN75/'MIP(IxI)_TFEVP'!BN75-1)*100,0)</f>
        <v>1.5543122344752192E-13</v>
      </c>
      <c r="BO75" s="247">
        <f>IFERROR(('Sim_MIP_Of_(IxI)'!BO75/'MIP(IxI)_TFEVP'!BO75-1)*100,0)</f>
        <v>-2.1094237467877974E-13</v>
      </c>
      <c r="BP75" s="247">
        <f>IFERROR(('Sim_MIP_Of_(IxI)'!BP75/'MIP(IxI)_TFEVP'!BP75-1)*100,0)</f>
        <v>-5.2180482157382357E-13</v>
      </c>
      <c r="BQ75" s="247">
        <f>IFERROR(('Sim_MIP_Of_(IxI)'!BQ75/'MIP(IxI)_TFEVP'!BQ75-1)*100,0)</f>
        <v>-2.9976021664879227E-13</v>
      </c>
      <c r="BR75" s="247">
        <f>IFERROR(('Sim_MIP_Of_(IxI)'!BR75/'MIP(IxI)_TFEVP'!BR75-1)*100,0)</f>
        <v>-3.3306690738754696E-14</v>
      </c>
      <c r="BS75" s="247">
        <f>IFERROR(('Sim_MIP_Of_(IxI)'!BS75/'MIP(IxI)_TFEVP'!BS75-1)*100,0)</f>
        <v>-5.3290705182007514E-13</v>
      </c>
      <c r="BT75" s="247">
        <f>IFERROR(('Sim_MIP_Of_(IxI)'!BT75/'MIP(IxI)_TFEVP'!BT75-1)*100,0)</f>
        <v>3.1086244689504383E-13</v>
      </c>
      <c r="BU75" s="247">
        <f>IFERROR(('Sim_MIP_Of_(IxI)'!BU75/'MIP(IxI)_TFEVP'!BU75-1)*100,0)</f>
        <v>0</v>
      </c>
      <c r="BV75" s="247">
        <f>IFERROR(('Sim_MIP_Of_(IxI)'!BV75/'MIP(IxI)_TFEVP'!BV75-1)*100,0)</f>
        <v>-3.219646771412954E-13</v>
      </c>
      <c r="BW75" s="247">
        <f>IFERROR(('Sim_MIP_Of_(IxI)'!BW75/'MIP(IxI)_TFEVP'!BW75-1)*100,0)</f>
        <v>0</v>
      </c>
      <c r="BX75" s="247">
        <f>IFERROR(('Sim_MIP_Of_(IxI)'!BX75/'MIP(IxI)_TFEVP'!BX75-1)*100,0)</f>
        <v>-1.1102230246251565E-14</v>
      </c>
      <c r="BY75" s="247">
        <f>IFERROR(('Sim_MIP_Of_(IxI)'!BY75/'MIP(IxI)_TFEVP'!BY75-1)*100,0)</f>
        <v>0</v>
      </c>
      <c r="BZ75" s="247">
        <f>IFERROR(('Sim_MIP_Of_(IxI)'!BZ75/'MIP(IxI)_TFEVP'!BZ75-1)*100,0)</f>
        <v>-4.8849813083506888E-13</v>
      </c>
      <c r="CA75" s="265">
        <f>IFERROR(('Sim_MIP_Of_(IxI)'!CA75/'MIP(IxI)_TFEVP'!CA75-1)*100,0)</f>
        <v>0</v>
      </c>
      <c r="CB75" s="256">
        <f>IFERROR(('Sim_MIP_Of_(IxI)'!CB75/'MIP(IxI)_TFEVP'!CB75-1)*100,0)</f>
        <v>-2.2204460492503131E-13</v>
      </c>
      <c r="CC75" s="246">
        <f>IFERROR(('Sim_MIP_Of_(IxI)'!CC75/'MIP(IxI)_TFEVP'!CC75-1)*100,0)</f>
        <v>-2.4424906541753444E-13</v>
      </c>
      <c r="CD75" s="247">
        <f>IFERROR(('Sim_MIP_Of_(IxI)'!CD75/'MIP(IxI)_TFEVP'!CD75-1)*100,0)</f>
        <v>0</v>
      </c>
      <c r="CE75" s="247">
        <f>IFERROR(('Sim_MIP_Of_(IxI)'!CE75/'MIP(IxI)_TFEVP'!CE75-1)*100,0)</f>
        <v>0</v>
      </c>
      <c r="CF75" s="247">
        <f>IFERROR(('Sim_MIP_Of_(IxI)'!CF75/'MIP(IxI)_TFEVP'!CF75-1)*100,0)</f>
        <v>0</v>
      </c>
      <c r="CG75" s="247">
        <f>IFERROR(('Sim_MIP_Of_(IxI)'!CG75/'MIP(IxI)_TFEVP'!CG75-1)*100,0)</f>
        <v>0</v>
      </c>
      <c r="CH75" s="248">
        <f>IFERROR(('Sim_MIP_Of_(IxI)'!CH75/'MIP(IxI)_TFEVP'!CH75-1)*100,0)</f>
        <v>0</v>
      </c>
      <c r="CI75" s="279">
        <f>IFERROR(('Sim_MIP_Of_(IxI)'!CI75/'MIP(IxI)_TFEVP'!CI75-1)*100,0)</f>
        <v>-2.3314683517128287E-13</v>
      </c>
    </row>
    <row r="76" spans="1:87" ht="19.5" x14ac:dyDescent="0.25">
      <c r="A76" s="30"/>
      <c r="B76" s="42" t="s">
        <v>67</v>
      </c>
      <c r="C76" s="43" t="s">
        <v>178</v>
      </c>
      <c r="D76" s="246">
        <f>IFERROR(('Sim_MIP_Of_(IxI)'!D76/'MIP(IxI)_TFEVP'!D76-1)*100,0)</f>
        <v>4.4408920985006262E-14</v>
      </c>
      <c r="E76" s="247">
        <f>IFERROR(('Sim_MIP_Of_(IxI)'!E76/'MIP(IxI)_TFEVP'!E76-1)*100,0)</f>
        <v>3.9968028886505635E-13</v>
      </c>
      <c r="F76" s="247">
        <f>IFERROR(('Sim_MIP_Of_(IxI)'!F76/'MIP(IxI)_TFEVP'!F76-1)*100,0)</f>
        <v>2.886579864025407E-13</v>
      </c>
      <c r="G76" s="247">
        <f>IFERROR(('Sim_MIP_Of_(IxI)'!G76/'MIP(IxI)_TFEVP'!G76-1)*100,0)</f>
        <v>2.2204460492503131E-13</v>
      </c>
      <c r="H76" s="247">
        <f>IFERROR(('Sim_MIP_Of_(IxI)'!H76/'MIP(IxI)_TFEVP'!H76-1)*100,0)</f>
        <v>3.3306690738754696E-13</v>
      </c>
      <c r="I76" s="247">
        <f>IFERROR(('Sim_MIP_Of_(IxI)'!I76/'MIP(IxI)_TFEVP'!I76-1)*100,0)</f>
        <v>3.5527136788005009E-13</v>
      </c>
      <c r="J76" s="247">
        <f>IFERROR(('Sim_MIP_Of_(IxI)'!J76/'MIP(IxI)_TFEVP'!J76-1)*100,0)</f>
        <v>5.1070259132757201E-13</v>
      </c>
      <c r="K76" s="247">
        <f>IFERROR(('Sim_MIP_Of_(IxI)'!K76/'MIP(IxI)_TFEVP'!K76-1)*100,0)</f>
        <v>3.3306690738754696E-13</v>
      </c>
      <c r="L76" s="247">
        <f>IFERROR(('Sim_MIP_Of_(IxI)'!L76/'MIP(IxI)_TFEVP'!L76-1)*100,0)</f>
        <v>3.7747582837255322E-13</v>
      </c>
      <c r="M76" s="247">
        <f>IFERROR(('Sim_MIP_Of_(IxI)'!M76/'MIP(IxI)_TFEVP'!M76-1)*100,0)</f>
        <v>3.5527136788005009E-13</v>
      </c>
      <c r="N76" s="247">
        <f>IFERROR(('Sim_MIP_Of_(IxI)'!N76/'MIP(IxI)_TFEVP'!N76-1)*100,0)</f>
        <v>4.4408920985006262E-13</v>
      </c>
      <c r="O76" s="247">
        <f>IFERROR(('Sim_MIP_Of_(IxI)'!O76/'MIP(IxI)_TFEVP'!O76-1)*100,0)</f>
        <v>2.4424906541753444E-13</v>
      </c>
      <c r="P76" s="247">
        <f>IFERROR(('Sim_MIP_Of_(IxI)'!P76/'MIP(IxI)_TFEVP'!P76-1)*100,0)</f>
        <v>3.9968028886505635E-13</v>
      </c>
      <c r="Q76" s="247">
        <f>IFERROR(('Sim_MIP_Of_(IxI)'!Q76/'MIP(IxI)_TFEVP'!Q76-1)*100,0)</f>
        <v>3.3306690738754696E-13</v>
      </c>
      <c r="R76" s="247">
        <f>IFERROR(('Sim_MIP_Of_(IxI)'!R76/'MIP(IxI)_TFEVP'!R76-1)*100,0)</f>
        <v>2.4424906541753444E-13</v>
      </c>
      <c r="S76" s="247">
        <f>IFERROR(('Sim_MIP_Of_(IxI)'!S76/'MIP(IxI)_TFEVP'!S76-1)*100,0)</f>
        <v>3.5527136788005009E-13</v>
      </c>
      <c r="T76" s="247">
        <f>IFERROR(('Sim_MIP_Of_(IxI)'!T76/'MIP(IxI)_TFEVP'!T76-1)*100,0)</f>
        <v>3.5527136788005009E-13</v>
      </c>
      <c r="U76" s="247">
        <f>IFERROR(('Sim_MIP_Of_(IxI)'!U76/'MIP(IxI)_TFEVP'!U76-1)*100,0)</f>
        <v>2.2204460492503131E-13</v>
      </c>
      <c r="V76" s="247">
        <f>IFERROR(('Sim_MIP_Of_(IxI)'!V76/'MIP(IxI)_TFEVP'!V76-1)*100,0)</f>
        <v>2.4424906541753444E-13</v>
      </c>
      <c r="W76" s="247">
        <f>IFERROR(('Sim_MIP_Of_(IxI)'!W76/'MIP(IxI)_TFEVP'!W76-1)*100,0)</f>
        <v>3.7747582837255322E-13</v>
      </c>
      <c r="X76" s="247">
        <f>IFERROR(('Sim_MIP_Of_(IxI)'!X76/'MIP(IxI)_TFEVP'!X76-1)*100,0)</f>
        <v>3.3306690738754696E-13</v>
      </c>
      <c r="Y76" s="247">
        <f>IFERROR(('Sim_MIP_Of_(IxI)'!Y76/'MIP(IxI)_TFEVP'!Y76-1)*100,0)</f>
        <v>5.9952043329758453E-13</v>
      </c>
      <c r="Z76" s="247">
        <f>IFERROR(('Sim_MIP_Of_(IxI)'!Z76/'MIP(IxI)_TFEVP'!Z76-1)*100,0)</f>
        <v>5.3290705182007514E-13</v>
      </c>
      <c r="AA76" s="247">
        <f>IFERROR(('Sim_MIP_Of_(IxI)'!AA76/'MIP(IxI)_TFEVP'!AA76-1)*100,0)</f>
        <v>2.886579864025407E-13</v>
      </c>
      <c r="AB76" s="247">
        <f>IFERROR(('Sim_MIP_Of_(IxI)'!AB76/'MIP(IxI)_TFEVP'!AB76-1)*100,0)</f>
        <v>4.4408920985006262E-13</v>
      </c>
      <c r="AC76" s="247">
        <f>IFERROR(('Sim_MIP_Of_(IxI)'!AC76/'MIP(IxI)_TFEVP'!AC76-1)*100,0)</f>
        <v>2.886579864025407E-13</v>
      </c>
      <c r="AD76" s="247">
        <f>IFERROR(('Sim_MIP_Of_(IxI)'!AD76/'MIP(IxI)_TFEVP'!AD76-1)*100,0)</f>
        <v>5.1070259132757201E-13</v>
      </c>
      <c r="AE76" s="247">
        <f>IFERROR(('Sim_MIP_Of_(IxI)'!AE76/'MIP(IxI)_TFEVP'!AE76-1)*100,0)</f>
        <v>1.5543122344752192E-13</v>
      </c>
      <c r="AF76" s="247">
        <f>IFERROR(('Sim_MIP_Of_(IxI)'!AF76/'MIP(IxI)_TFEVP'!AF76-1)*100,0)</f>
        <v>3.7747582837255322E-13</v>
      </c>
      <c r="AG76" s="247">
        <f>IFERROR(('Sim_MIP_Of_(IxI)'!AG76/'MIP(IxI)_TFEVP'!AG76-1)*100,0)</f>
        <v>2.4424906541753444E-13</v>
      </c>
      <c r="AH76" s="247">
        <f>IFERROR(('Sim_MIP_Of_(IxI)'!AH76/'MIP(IxI)_TFEVP'!AH76-1)*100,0)</f>
        <v>2.4424906541753444E-13</v>
      </c>
      <c r="AI76" s="247">
        <f>IFERROR(('Sim_MIP_Of_(IxI)'!AI76/'MIP(IxI)_TFEVP'!AI76-1)*100,0)</f>
        <v>3.3306690738754696E-13</v>
      </c>
      <c r="AJ76" s="247">
        <f>IFERROR(('Sim_MIP_Of_(IxI)'!AJ76/'MIP(IxI)_TFEVP'!AJ76-1)*100,0)</f>
        <v>0</v>
      </c>
      <c r="AK76" s="247">
        <f>IFERROR(('Sim_MIP_Of_(IxI)'!AK76/'MIP(IxI)_TFEVP'!AK76-1)*100,0)</f>
        <v>1.3322676295501878E-13</v>
      </c>
      <c r="AL76" s="247">
        <f>IFERROR(('Sim_MIP_Of_(IxI)'!AL76/'MIP(IxI)_TFEVP'!AL76-1)*100,0)</f>
        <v>2.886579864025407E-13</v>
      </c>
      <c r="AM76" s="247">
        <f>IFERROR(('Sim_MIP_Of_(IxI)'!AM76/'MIP(IxI)_TFEVP'!AM76-1)*100,0)</f>
        <v>9.3258734068513149E-13</v>
      </c>
      <c r="AN76" s="247">
        <f>IFERROR(('Sim_MIP_Of_(IxI)'!AN76/'MIP(IxI)_TFEVP'!AN76-1)*100,0)</f>
        <v>3.7747582837255322E-13</v>
      </c>
      <c r="AO76" s="247">
        <f>IFERROR(('Sim_MIP_Of_(IxI)'!AO76/'MIP(IxI)_TFEVP'!AO76-1)*100,0)</f>
        <v>3.1086244689504383E-13</v>
      </c>
      <c r="AP76" s="247">
        <f>IFERROR(('Sim_MIP_Of_(IxI)'!AP76/'MIP(IxI)_TFEVP'!AP76-1)*100,0)</f>
        <v>6.6613381477509392E-14</v>
      </c>
      <c r="AQ76" s="247">
        <f>IFERROR(('Sim_MIP_Of_(IxI)'!AQ76/'MIP(IxI)_TFEVP'!AQ76-1)*100,0)</f>
        <v>2.2204460492503131E-13</v>
      </c>
      <c r="AR76" s="247">
        <f>IFERROR(('Sim_MIP_Of_(IxI)'!AR76/'MIP(IxI)_TFEVP'!AR76-1)*100,0)</f>
        <v>3.3306690738754696E-13</v>
      </c>
      <c r="AS76" s="247">
        <f>IFERROR(('Sim_MIP_Of_(IxI)'!AS76/'MIP(IxI)_TFEVP'!AS76-1)*100,0)</f>
        <v>3.1086244689504383E-13</v>
      </c>
      <c r="AT76" s="247">
        <f>IFERROR(('Sim_MIP_Of_(IxI)'!AT76/'MIP(IxI)_TFEVP'!AT76-1)*100,0)</f>
        <v>-3.3306690738754696E-14</v>
      </c>
      <c r="AU76" s="247">
        <f>IFERROR(('Sim_MIP_Of_(IxI)'!AU76/'MIP(IxI)_TFEVP'!AU76-1)*100,0)</f>
        <v>3.9968028886505635E-13</v>
      </c>
      <c r="AV76" s="247">
        <f>IFERROR(('Sim_MIP_Of_(IxI)'!AV76/'MIP(IxI)_TFEVP'!AV76-1)*100,0)</f>
        <v>3.9968028886505635E-13</v>
      </c>
      <c r="AW76" s="247">
        <f>IFERROR(('Sim_MIP_Of_(IxI)'!AW76/'MIP(IxI)_TFEVP'!AW76-1)*100,0)</f>
        <v>6.6613381477509392E-14</v>
      </c>
      <c r="AX76" s="247">
        <f>IFERROR(('Sim_MIP_Of_(IxI)'!AX76/'MIP(IxI)_TFEVP'!AX76-1)*100,0)</f>
        <v>1.9984014443252818E-13</v>
      </c>
      <c r="AY76" s="247">
        <f>IFERROR(('Sim_MIP_Of_(IxI)'!AY76/'MIP(IxI)_TFEVP'!AY76-1)*100,0)</f>
        <v>3.7747582837255322E-13</v>
      </c>
      <c r="AZ76" s="247">
        <f>IFERROR(('Sim_MIP_Of_(IxI)'!AZ76/'MIP(IxI)_TFEVP'!AZ76-1)*100,0)</f>
        <v>2.886579864025407E-13</v>
      </c>
      <c r="BA76" s="247">
        <f>IFERROR(('Sim_MIP_Of_(IxI)'!BA76/'MIP(IxI)_TFEVP'!BA76-1)*100,0)</f>
        <v>2.886579864025407E-13</v>
      </c>
      <c r="BB76" s="247">
        <f>IFERROR(('Sim_MIP_Of_(IxI)'!BB76/'MIP(IxI)_TFEVP'!BB76-1)*100,0)</f>
        <v>5.773159728050814E-13</v>
      </c>
      <c r="BC76" s="247">
        <f>IFERROR(('Sim_MIP_Of_(IxI)'!BC76/'MIP(IxI)_TFEVP'!BC76-1)*100,0)</f>
        <v>4.6629367034256575E-13</v>
      </c>
      <c r="BD76" s="247">
        <f>IFERROR(('Sim_MIP_Of_(IxI)'!BD76/'MIP(IxI)_TFEVP'!BD76-1)*100,0)</f>
        <v>1.7763568394002505E-13</v>
      </c>
      <c r="BE76" s="247">
        <f>IFERROR(('Sim_MIP_Of_(IxI)'!BE76/'MIP(IxI)_TFEVP'!BE76-1)*100,0)</f>
        <v>3.3306690738754696E-13</v>
      </c>
      <c r="BF76" s="247">
        <f>IFERROR(('Sim_MIP_Of_(IxI)'!BF76/'MIP(IxI)_TFEVP'!BF76-1)*100,0)</f>
        <v>4.2188474935755949E-13</v>
      </c>
      <c r="BG76" s="247">
        <f>IFERROR(('Sim_MIP_Of_(IxI)'!BG76/'MIP(IxI)_TFEVP'!BG76-1)*100,0)</f>
        <v>5.1070259132757201E-13</v>
      </c>
      <c r="BH76" s="247">
        <f>IFERROR(('Sim_MIP_Of_(IxI)'!BH76/'MIP(IxI)_TFEVP'!BH76-1)*100,0)</f>
        <v>7.3274719625260332E-13</v>
      </c>
      <c r="BI76" s="247">
        <f>IFERROR(('Sim_MIP_Of_(IxI)'!BI76/'MIP(IxI)_TFEVP'!BI76-1)*100,0)</f>
        <v>3.5527136788005009E-13</v>
      </c>
      <c r="BJ76" s="247">
        <f>IFERROR(('Sim_MIP_Of_(IxI)'!BJ76/'MIP(IxI)_TFEVP'!BJ76-1)*100,0)</f>
        <v>3.3306690738754696E-13</v>
      </c>
      <c r="BK76" s="247">
        <f>IFERROR(('Sim_MIP_Of_(IxI)'!BK76/'MIP(IxI)_TFEVP'!BK76-1)*100,0)</f>
        <v>4.2188474935755949E-13</v>
      </c>
      <c r="BL76" s="247">
        <f>IFERROR(('Sim_MIP_Of_(IxI)'!BL76/'MIP(IxI)_TFEVP'!BL76-1)*100,0)</f>
        <v>8.8817841970012523E-14</v>
      </c>
      <c r="BM76" s="247">
        <f>IFERROR(('Sim_MIP_Of_(IxI)'!BM76/'MIP(IxI)_TFEVP'!BM76-1)*100,0)</f>
        <v>4.2188474935755949E-13</v>
      </c>
      <c r="BN76" s="247">
        <f>IFERROR(('Sim_MIP_Of_(IxI)'!BN76/'MIP(IxI)_TFEVP'!BN76-1)*100,0)</f>
        <v>2.6645352591003757E-13</v>
      </c>
      <c r="BO76" s="247">
        <f>IFERROR(('Sim_MIP_Of_(IxI)'!BO76/'MIP(IxI)_TFEVP'!BO76-1)*100,0)</f>
        <v>3.5527136788005009E-13</v>
      </c>
      <c r="BP76" s="247">
        <f>IFERROR(('Sim_MIP_Of_(IxI)'!BP76/'MIP(IxI)_TFEVP'!BP76-1)*100,0)</f>
        <v>3.3306690738754696E-13</v>
      </c>
      <c r="BQ76" s="247">
        <f>IFERROR(('Sim_MIP_Of_(IxI)'!BQ76/'MIP(IxI)_TFEVP'!BQ76-1)*100,0)</f>
        <v>-5.5511151231257827E-14</v>
      </c>
      <c r="BR76" s="247">
        <f>IFERROR(('Sim_MIP_Of_(IxI)'!BR76/'MIP(IxI)_TFEVP'!BR76-1)*100,0)</f>
        <v>6.2172489379008766E-13</v>
      </c>
      <c r="BS76" s="247">
        <f>IFERROR(('Sim_MIP_Of_(IxI)'!BS76/'MIP(IxI)_TFEVP'!BS76-1)*100,0)</f>
        <v>2.4424906541753444E-13</v>
      </c>
      <c r="BT76" s="247">
        <f>IFERROR(('Sim_MIP_Of_(IxI)'!BT76/'MIP(IxI)_TFEVP'!BT76-1)*100,0)</f>
        <v>1.9984014443252818E-13</v>
      </c>
      <c r="BU76" s="247">
        <f>IFERROR(('Sim_MIP_Of_(IxI)'!BU76/'MIP(IxI)_TFEVP'!BU76-1)*100,0)</f>
        <v>2.6645352591003757E-13</v>
      </c>
      <c r="BV76" s="247">
        <f>IFERROR(('Sim_MIP_Of_(IxI)'!BV76/'MIP(IxI)_TFEVP'!BV76-1)*100,0)</f>
        <v>3.9968028886505635E-13</v>
      </c>
      <c r="BW76" s="247">
        <f>IFERROR(('Sim_MIP_Of_(IxI)'!BW76/'MIP(IxI)_TFEVP'!BW76-1)*100,0)</f>
        <v>4.2188474935755949E-13</v>
      </c>
      <c r="BX76" s="247">
        <f>IFERROR(('Sim_MIP_Of_(IxI)'!BX76/'MIP(IxI)_TFEVP'!BX76-1)*100,0)</f>
        <v>3.7747582837255322E-13</v>
      </c>
      <c r="BY76" s="247">
        <f>IFERROR(('Sim_MIP_Of_(IxI)'!BY76/'MIP(IxI)_TFEVP'!BY76-1)*100,0)</f>
        <v>3.9968028886505635E-13</v>
      </c>
      <c r="BZ76" s="247">
        <f>IFERROR(('Sim_MIP_Of_(IxI)'!BZ76/'MIP(IxI)_TFEVP'!BZ76-1)*100,0)</f>
        <v>4.2188474935755949E-13</v>
      </c>
      <c r="CA76" s="265">
        <f>IFERROR(('Sim_MIP_Of_(IxI)'!CA76/'MIP(IxI)_TFEVP'!CA76-1)*100,0)</f>
        <v>0</v>
      </c>
      <c r="CB76" s="256">
        <f>IFERROR(('Sim_MIP_Of_(IxI)'!CB76/'MIP(IxI)_TFEVP'!CB76-1)*100,0)</f>
        <v>8.8817841970012523E-14</v>
      </c>
      <c r="CC76" s="246">
        <f>IFERROR(('Sim_MIP_Of_(IxI)'!CC76/'MIP(IxI)_TFEVP'!CC76-1)*100,0)</f>
        <v>2.4424906541753444E-13</v>
      </c>
      <c r="CD76" s="247">
        <f>IFERROR(('Sim_MIP_Of_(IxI)'!CD76/'MIP(IxI)_TFEVP'!CD76-1)*100,0)</f>
        <v>0</v>
      </c>
      <c r="CE76" s="247">
        <f>IFERROR(('Sim_MIP_Of_(IxI)'!CE76/'MIP(IxI)_TFEVP'!CE76-1)*100,0)</f>
        <v>0</v>
      </c>
      <c r="CF76" s="247">
        <f>IFERROR(('Sim_MIP_Of_(IxI)'!CF76/'MIP(IxI)_TFEVP'!CF76-1)*100,0)</f>
        <v>5.5511151231257827E-13</v>
      </c>
      <c r="CG76" s="247">
        <f>IFERROR(('Sim_MIP_Of_(IxI)'!CG76/'MIP(IxI)_TFEVP'!CG76-1)*100,0)</f>
        <v>0</v>
      </c>
      <c r="CH76" s="248">
        <f>IFERROR(('Sim_MIP_Of_(IxI)'!CH76/'MIP(IxI)_TFEVP'!CH76-1)*100,0)</f>
        <v>5.773159728050814E-13</v>
      </c>
      <c r="CI76" s="279">
        <f>IFERROR(('Sim_MIP_Of_(IxI)'!CI76/'MIP(IxI)_TFEVP'!CI76-1)*100,0)</f>
        <v>2.6645352591003757E-13</v>
      </c>
    </row>
    <row r="77" spans="1:87" ht="19.5" x14ac:dyDescent="0.25">
      <c r="A77" s="30"/>
      <c r="B77" s="42" t="s">
        <v>68</v>
      </c>
      <c r="C77" s="43" t="s">
        <v>179</v>
      </c>
      <c r="D77" s="246">
        <f>IFERROR(('Sim_MIP_Of_(IxI)'!D77/'MIP(IxI)_TFEVP'!D77-1)*100,0)</f>
        <v>1.5543122344752192E-13</v>
      </c>
      <c r="E77" s="247">
        <f>IFERROR(('Sim_MIP_Of_(IxI)'!E77/'MIP(IxI)_TFEVP'!E77-1)*100,0)</f>
        <v>-2.55351295663786E-13</v>
      </c>
      <c r="F77" s="247">
        <f>IFERROR(('Sim_MIP_Of_(IxI)'!F77/'MIP(IxI)_TFEVP'!F77-1)*100,0)</f>
        <v>1.5543122344752192E-13</v>
      </c>
      <c r="G77" s="247">
        <f>IFERROR(('Sim_MIP_Of_(IxI)'!G77/'MIP(IxI)_TFEVP'!G77-1)*100,0)</f>
        <v>3.7747582837255322E-13</v>
      </c>
      <c r="H77" s="247">
        <f>IFERROR(('Sim_MIP_Of_(IxI)'!H77/'MIP(IxI)_TFEVP'!H77-1)*100,0)</f>
        <v>0</v>
      </c>
      <c r="I77" s="247">
        <f>IFERROR(('Sim_MIP_Of_(IxI)'!I77/'MIP(IxI)_TFEVP'!I77-1)*100,0)</f>
        <v>6.6613381477509392E-14</v>
      </c>
      <c r="J77" s="247">
        <f>IFERROR(('Sim_MIP_Of_(IxI)'!J77/'MIP(IxI)_TFEVP'!J77-1)*100,0)</f>
        <v>-2.1094237467877974E-13</v>
      </c>
      <c r="K77" s="247">
        <f>IFERROR(('Sim_MIP_Of_(IxI)'!K77/'MIP(IxI)_TFEVP'!K77-1)*100,0)</f>
        <v>-7.7715611723760958E-14</v>
      </c>
      <c r="L77" s="247">
        <f>IFERROR(('Sim_MIP_Of_(IxI)'!L77/'MIP(IxI)_TFEVP'!L77-1)*100,0)</f>
        <v>-1.1102230246251565E-13</v>
      </c>
      <c r="M77" s="247">
        <f>IFERROR(('Sim_MIP_Of_(IxI)'!M77/'MIP(IxI)_TFEVP'!M77-1)*100,0)</f>
        <v>-2.7755575615628914E-13</v>
      </c>
      <c r="N77" s="247">
        <f>IFERROR(('Sim_MIP_Of_(IxI)'!N77/'MIP(IxI)_TFEVP'!N77-1)*100,0)</f>
        <v>1.7763568394002505E-13</v>
      </c>
      <c r="O77" s="247">
        <f>IFERROR(('Sim_MIP_Of_(IxI)'!O77/'MIP(IxI)_TFEVP'!O77-1)*100,0)</f>
        <v>-7.7715611723760958E-14</v>
      </c>
      <c r="P77" s="247">
        <f>IFERROR(('Sim_MIP_Of_(IxI)'!P77/'MIP(IxI)_TFEVP'!P77-1)*100,0)</f>
        <v>1.5543122344752192E-13</v>
      </c>
      <c r="Q77" s="247">
        <f>IFERROR(('Sim_MIP_Of_(IxI)'!Q77/'MIP(IxI)_TFEVP'!Q77-1)*100,0)</f>
        <v>-5.5511151231257827E-14</v>
      </c>
      <c r="R77" s="247">
        <f>IFERROR(('Sim_MIP_Of_(IxI)'!R77/'MIP(IxI)_TFEVP'!R77-1)*100,0)</f>
        <v>-1.2212453270876722E-13</v>
      </c>
      <c r="S77" s="247">
        <f>IFERROR(('Sim_MIP_Of_(IxI)'!S77/'MIP(IxI)_TFEVP'!S77-1)*100,0)</f>
        <v>-5.5511151231257827E-14</v>
      </c>
      <c r="T77" s="247">
        <f>IFERROR(('Sim_MIP_Of_(IxI)'!T77/'MIP(IxI)_TFEVP'!T77-1)*100,0)</f>
        <v>-9.9920072216264089E-14</v>
      </c>
      <c r="U77" s="247">
        <f>IFERROR(('Sim_MIP_Of_(IxI)'!U77/'MIP(IxI)_TFEVP'!U77-1)*100,0)</f>
        <v>2.6645352591003757E-13</v>
      </c>
      <c r="V77" s="247">
        <f>IFERROR(('Sim_MIP_Of_(IxI)'!V77/'MIP(IxI)_TFEVP'!V77-1)*100,0)</f>
        <v>-2.2204460492503131E-14</v>
      </c>
      <c r="W77" s="247">
        <f>IFERROR(('Sim_MIP_Of_(IxI)'!W77/'MIP(IxI)_TFEVP'!W77-1)*100,0)</f>
        <v>2.2204460492503131E-14</v>
      </c>
      <c r="X77" s="247">
        <f>IFERROR(('Sim_MIP_Of_(IxI)'!X77/'MIP(IxI)_TFEVP'!X77-1)*100,0)</f>
        <v>-3.3306690738754696E-14</v>
      </c>
      <c r="Y77" s="247">
        <f>IFERROR(('Sim_MIP_Of_(IxI)'!Y77/'MIP(IxI)_TFEVP'!Y77-1)*100,0)</f>
        <v>-1.9984014443252818E-13</v>
      </c>
      <c r="Z77" s="247">
        <f>IFERROR(('Sim_MIP_Of_(IxI)'!Z77/'MIP(IxI)_TFEVP'!Z77-1)*100,0)</f>
        <v>8.8817841970012523E-14</v>
      </c>
      <c r="AA77" s="247">
        <f>IFERROR(('Sim_MIP_Of_(IxI)'!AA77/'MIP(IxI)_TFEVP'!AA77-1)*100,0)</f>
        <v>8.8817841970012523E-14</v>
      </c>
      <c r="AB77" s="247">
        <f>IFERROR(('Sim_MIP_Of_(IxI)'!AB77/'MIP(IxI)_TFEVP'!AB77-1)*100,0)</f>
        <v>2.886579864025407E-13</v>
      </c>
      <c r="AC77" s="247">
        <f>IFERROR(('Sim_MIP_Of_(IxI)'!AC77/'MIP(IxI)_TFEVP'!AC77-1)*100,0)</f>
        <v>-1.3322676295501878E-13</v>
      </c>
      <c r="AD77" s="247">
        <f>IFERROR(('Sim_MIP_Of_(IxI)'!AD77/'MIP(IxI)_TFEVP'!AD77-1)*100,0)</f>
        <v>-2.2204460492503131E-14</v>
      </c>
      <c r="AE77" s="247">
        <f>IFERROR(('Sim_MIP_Of_(IxI)'!AE77/'MIP(IxI)_TFEVP'!AE77-1)*100,0)</f>
        <v>8.8817841970012523E-14</v>
      </c>
      <c r="AF77" s="247">
        <f>IFERROR(('Sim_MIP_Of_(IxI)'!AF77/'MIP(IxI)_TFEVP'!AF77-1)*100,0)</f>
        <v>1.9984014443252818E-13</v>
      </c>
      <c r="AG77" s="247">
        <f>IFERROR(('Sim_MIP_Of_(IxI)'!AG77/'MIP(IxI)_TFEVP'!AG77-1)*100,0)</f>
        <v>-3.6637359812630166E-13</v>
      </c>
      <c r="AH77" s="247">
        <f>IFERROR(('Sim_MIP_Of_(IxI)'!AH77/'MIP(IxI)_TFEVP'!AH77-1)*100,0)</f>
        <v>4.4408920985006262E-14</v>
      </c>
      <c r="AI77" s="247">
        <f>IFERROR(('Sim_MIP_Of_(IxI)'!AI77/'MIP(IxI)_TFEVP'!AI77-1)*100,0)</f>
        <v>-6.6613381477509392E-14</v>
      </c>
      <c r="AJ77" s="247">
        <f>IFERROR(('Sim_MIP_Of_(IxI)'!AJ77/'MIP(IxI)_TFEVP'!AJ77-1)*100,0)</f>
        <v>0</v>
      </c>
      <c r="AK77" s="247">
        <f>IFERROR(('Sim_MIP_Of_(IxI)'!AK77/'MIP(IxI)_TFEVP'!AK77-1)*100,0)</f>
        <v>-2.2204460492503131E-14</v>
      </c>
      <c r="AL77" s="247">
        <f>IFERROR(('Sim_MIP_Of_(IxI)'!AL77/'MIP(IxI)_TFEVP'!AL77-1)*100,0)</f>
        <v>-6.6613381477509392E-14</v>
      </c>
      <c r="AM77" s="247">
        <f>IFERROR(('Sim_MIP_Of_(IxI)'!AM77/'MIP(IxI)_TFEVP'!AM77-1)*100,0)</f>
        <v>1.7763568394002505E-13</v>
      </c>
      <c r="AN77" s="247">
        <f>IFERROR(('Sim_MIP_Of_(IxI)'!AN77/'MIP(IxI)_TFEVP'!AN77-1)*100,0)</f>
        <v>4.6629367034256575E-13</v>
      </c>
      <c r="AO77" s="247">
        <f>IFERROR(('Sim_MIP_Of_(IxI)'!AO77/'MIP(IxI)_TFEVP'!AO77-1)*100,0)</f>
        <v>-6.6613381477509392E-14</v>
      </c>
      <c r="AP77" s="247">
        <f>IFERROR(('Sim_MIP_Of_(IxI)'!AP77/'MIP(IxI)_TFEVP'!AP77-1)*100,0)</f>
        <v>1.3322676295501878E-13</v>
      </c>
      <c r="AQ77" s="247">
        <f>IFERROR(('Sim_MIP_Of_(IxI)'!AQ77/'MIP(IxI)_TFEVP'!AQ77-1)*100,0)</f>
        <v>-8.8817841970012523E-14</v>
      </c>
      <c r="AR77" s="247">
        <f>IFERROR(('Sim_MIP_Of_(IxI)'!AR77/'MIP(IxI)_TFEVP'!AR77-1)*100,0)</f>
        <v>-2.2204460492503131E-13</v>
      </c>
      <c r="AS77" s="247">
        <f>IFERROR(('Sim_MIP_Of_(IxI)'!AS77/'MIP(IxI)_TFEVP'!AS77-1)*100,0)</f>
        <v>-5.5511151231257827E-14</v>
      </c>
      <c r="AT77" s="247">
        <f>IFERROR(('Sim_MIP_Of_(IxI)'!AT77/'MIP(IxI)_TFEVP'!AT77-1)*100,0)</f>
        <v>-1.9984014443252818E-13</v>
      </c>
      <c r="AU77" s="247">
        <f>IFERROR(('Sim_MIP_Of_(IxI)'!AU77/'MIP(IxI)_TFEVP'!AU77-1)*100,0)</f>
        <v>-6.6613381477509392E-14</v>
      </c>
      <c r="AV77" s="247">
        <f>IFERROR(('Sim_MIP_Of_(IxI)'!AV77/'MIP(IxI)_TFEVP'!AV77-1)*100,0)</f>
        <v>-1.6653345369377348E-13</v>
      </c>
      <c r="AW77" s="247">
        <f>IFERROR(('Sim_MIP_Of_(IxI)'!AW77/'MIP(IxI)_TFEVP'!AW77-1)*100,0)</f>
        <v>3.1086244689504383E-13</v>
      </c>
      <c r="AX77" s="247">
        <f>IFERROR(('Sim_MIP_Of_(IxI)'!AX77/'MIP(IxI)_TFEVP'!AX77-1)*100,0)</f>
        <v>0</v>
      </c>
      <c r="AY77" s="247">
        <f>IFERROR(('Sim_MIP_Of_(IxI)'!AY77/'MIP(IxI)_TFEVP'!AY77-1)*100,0)</f>
        <v>-3.1086244689504383E-13</v>
      </c>
      <c r="AZ77" s="247">
        <f>IFERROR(('Sim_MIP_Of_(IxI)'!AZ77/'MIP(IxI)_TFEVP'!AZ77-1)*100,0)</f>
        <v>-1.6653345369377348E-13</v>
      </c>
      <c r="BA77" s="247">
        <f>IFERROR(('Sim_MIP_Of_(IxI)'!BA77/'MIP(IxI)_TFEVP'!BA77-1)*100,0)</f>
        <v>4.4408920985006262E-14</v>
      </c>
      <c r="BB77" s="247">
        <f>IFERROR(('Sim_MIP_Of_(IxI)'!BB77/'MIP(IxI)_TFEVP'!BB77-1)*100,0)</f>
        <v>2.2204460492503131E-14</v>
      </c>
      <c r="BC77" s="247">
        <f>IFERROR(('Sim_MIP_Of_(IxI)'!BC77/'MIP(IxI)_TFEVP'!BC77-1)*100,0)</f>
        <v>-5.5511151231257827E-14</v>
      </c>
      <c r="BD77" s="247">
        <f>IFERROR(('Sim_MIP_Of_(IxI)'!BD77/'MIP(IxI)_TFEVP'!BD77-1)*100,0)</f>
        <v>2.2204460492503131E-13</v>
      </c>
      <c r="BE77" s="247">
        <f>IFERROR(('Sim_MIP_Of_(IxI)'!BE77/'MIP(IxI)_TFEVP'!BE77-1)*100,0)</f>
        <v>8.8817841970012523E-14</v>
      </c>
      <c r="BF77" s="247">
        <f>IFERROR(('Sim_MIP_Of_(IxI)'!BF77/'MIP(IxI)_TFEVP'!BF77-1)*100,0)</f>
        <v>-1.4432899320127035E-13</v>
      </c>
      <c r="BG77" s="247">
        <f>IFERROR(('Sim_MIP_Of_(IxI)'!BG77/'MIP(IxI)_TFEVP'!BG77-1)*100,0)</f>
        <v>3.3306690738754696E-13</v>
      </c>
      <c r="BH77" s="247">
        <f>IFERROR(('Sim_MIP_Of_(IxI)'!BH77/'MIP(IxI)_TFEVP'!BH77-1)*100,0)</f>
        <v>3.3306690738754696E-13</v>
      </c>
      <c r="BI77" s="247">
        <f>IFERROR(('Sim_MIP_Of_(IxI)'!BI77/'MIP(IxI)_TFEVP'!BI77-1)*100,0)</f>
        <v>-3.3306690738754696E-14</v>
      </c>
      <c r="BJ77" s="247">
        <f>IFERROR(('Sim_MIP_Of_(IxI)'!BJ77/'MIP(IxI)_TFEVP'!BJ77-1)*100,0)</f>
        <v>0</v>
      </c>
      <c r="BK77" s="247">
        <f>IFERROR(('Sim_MIP_Of_(IxI)'!BK77/'MIP(IxI)_TFEVP'!BK77-1)*100,0)</f>
        <v>1.1102230246251565E-13</v>
      </c>
      <c r="BL77" s="247">
        <f>IFERROR(('Sim_MIP_Of_(IxI)'!BL77/'MIP(IxI)_TFEVP'!BL77-1)*100,0)</f>
        <v>1.5543122344752192E-13</v>
      </c>
      <c r="BM77" s="247">
        <f>IFERROR(('Sim_MIP_Of_(IxI)'!BM77/'MIP(IxI)_TFEVP'!BM77-1)*100,0)</f>
        <v>-2.2204460492503131E-14</v>
      </c>
      <c r="BN77" s="247">
        <f>IFERROR(('Sim_MIP_Of_(IxI)'!BN77/'MIP(IxI)_TFEVP'!BN77-1)*100,0)</f>
        <v>-4.4408920985006262E-14</v>
      </c>
      <c r="BO77" s="247">
        <f>IFERROR(('Sim_MIP_Of_(IxI)'!BO77/'MIP(IxI)_TFEVP'!BO77-1)*100,0)</f>
        <v>-1.2212453270876722E-13</v>
      </c>
      <c r="BP77" s="247">
        <f>IFERROR(('Sim_MIP_Of_(IxI)'!BP77/'MIP(IxI)_TFEVP'!BP77-1)*100,0)</f>
        <v>-6.6613381477509392E-14</v>
      </c>
      <c r="BQ77" s="247">
        <f>IFERROR(('Sim_MIP_Of_(IxI)'!BQ77/'MIP(IxI)_TFEVP'!BQ77-1)*100,0)</f>
        <v>4.6629367034256575E-13</v>
      </c>
      <c r="BR77" s="247">
        <f>IFERROR(('Sim_MIP_Of_(IxI)'!BR77/'MIP(IxI)_TFEVP'!BR77-1)*100,0)</f>
        <v>-9.9920072216264089E-14</v>
      </c>
      <c r="BS77" s="247">
        <f>IFERROR(('Sim_MIP_Of_(IxI)'!BS77/'MIP(IxI)_TFEVP'!BS77-1)*100,0)</f>
        <v>-6.6613381477509392E-14</v>
      </c>
      <c r="BT77" s="247">
        <f>IFERROR(('Sim_MIP_Of_(IxI)'!BT77/'MIP(IxI)_TFEVP'!BT77-1)*100,0)</f>
        <v>-2.6645352591003757E-13</v>
      </c>
      <c r="BU77" s="247">
        <f>IFERROR(('Sim_MIP_Of_(IxI)'!BU77/'MIP(IxI)_TFEVP'!BU77-1)*100,0)</f>
        <v>-2.2204460492503131E-14</v>
      </c>
      <c r="BV77" s="247">
        <f>IFERROR(('Sim_MIP_Of_(IxI)'!BV77/'MIP(IxI)_TFEVP'!BV77-1)*100,0)</f>
        <v>2.2204460492503131E-14</v>
      </c>
      <c r="BW77" s="247">
        <f>IFERROR(('Sim_MIP_Of_(IxI)'!BW77/'MIP(IxI)_TFEVP'!BW77-1)*100,0)</f>
        <v>-2.2204460492503131E-14</v>
      </c>
      <c r="BX77" s="247">
        <f>IFERROR(('Sim_MIP_Of_(IxI)'!BX77/'MIP(IxI)_TFEVP'!BX77-1)*100,0)</f>
        <v>2.2204460492503131E-14</v>
      </c>
      <c r="BY77" s="247">
        <f>IFERROR(('Sim_MIP_Of_(IxI)'!BY77/'MIP(IxI)_TFEVP'!BY77-1)*100,0)</f>
        <v>3.7747582837255322E-13</v>
      </c>
      <c r="BZ77" s="247">
        <f>IFERROR(('Sim_MIP_Of_(IxI)'!BZ77/'MIP(IxI)_TFEVP'!BZ77-1)*100,0)</f>
        <v>3.1086244689504383E-13</v>
      </c>
      <c r="CA77" s="265">
        <f>IFERROR(('Sim_MIP_Of_(IxI)'!CA77/'MIP(IxI)_TFEVP'!CA77-1)*100,0)</f>
        <v>0</v>
      </c>
      <c r="CB77" s="256">
        <f>IFERROR(('Sim_MIP_Of_(IxI)'!CB77/'MIP(IxI)_TFEVP'!CB77-1)*100,0)</f>
        <v>-1.3322676295501878E-13</v>
      </c>
      <c r="CC77" s="246">
        <f>IFERROR(('Sim_MIP_Of_(IxI)'!CC77/'MIP(IxI)_TFEVP'!CC77-1)*100,0)</f>
        <v>-2.1094237467877974E-13</v>
      </c>
      <c r="CD77" s="247">
        <f>IFERROR(('Sim_MIP_Of_(IxI)'!CD77/'MIP(IxI)_TFEVP'!CD77-1)*100,0)</f>
        <v>0</v>
      </c>
      <c r="CE77" s="247">
        <f>IFERROR(('Sim_MIP_Of_(IxI)'!CE77/'MIP(IxI)_TFEVP'!CE77-1)*100,0)</f>
        <v>-2.6645352591003757E-13</v>
      </c>
      <c r="CF77" s="247">
        <f>IFERROR(('Sim_MIP_Of_(IxI)'!CF77/'MIP(IxI)_TFEVP'!CF77-1)*100,0)</f>
        <v>4.4408920985006262E-14</v>
      </c>
      <c r="CG77" s="247">
        <f>IFERROR(('Sim_MIP_Of_(IxI)'!CG77/'MIP(IxI)_TFEVP'!CG77-1)*100,0)</f>
        <v>-1.6653345369377348E-13</v>
      </c>
      <c r="CH77" s="248">
        <f>IFERROR(('Sim_MIP_Of_(IxI)'!CH77/'MIP(IxI)_TFEVP'!CH77-1)*100,0)</f>
        <v>-5.2180482157382357E-13</v>
      </c>
      <c r="CI77" s="279">
        <f>IFERROR(('Sim_MIP_Of_(IxI)'!CI77/'MIP(IxI)_TFEVP'!CI77-1)*100,0)</f>
        <v>-5.5511151231257827E-14</v>
      </c>
    </row>
    <row r="78" spans="1:87" ht="19.5" x14ac:dyDescent="0.25">
      <c r="A78" s="30"/>
      <c r="B78" s="42" t="s">
        <v>69</v>
      </c>
      <c r="C78" s="43" t="s">
        <v>180</v>
      </c>
      <c r="D78" s="246">
        <f>IFERROR(('Sim_MIP_Of_(IxI)'!D78/'MIP(IxI)_TFEVP'!D78-1)*100,0)</f>
        <v>1.5543122344752192E-13</v>
      </c>
      <c r="E78" s="247">
        <f>IFERROR(('Sim_MIP_Of_(IxI)'!E78/'MIP(IxI)_TFEVP'!E78-1)*100,0)</f>
        <v>5.1070259132757201E-13</v>
      </c>
      <c r="F78" s="247">
        <f>IFERROR(('Sim_MIP_Of_(IxI)'!F78/'MIP(IxI)_TFEVP'!F78-1)*100,0)</f>
        <v>-3.8857805861880479E-13</v>
      </c>
      <c r="G78" s="247">
        <f>IFERROR(('Sim_MIP_Of_(IxI)'!G78/'MIP(IxI)_TFEVP'!G78-1)*100,0)</f>
        <v>3.5527136788005009E-13</v>
      </c>
      <c r="H78" s="247">
        <f>IFERROR(('Sim_MIP_Of_(IxI)'!H78/'MIP(IxI)_TFEVP'!H78-1)*100,0)</f>
        <v>2.2204460492503131E-13</v>
      </c>
      <c r="I78" s="247">
        <f>IFERROR(('Sim_MIP_Of_(IxI)'!I78/'MIP(IxI)_TFEVP'!I78-1)*100,0)</f>
        <v>3.1086244689504383E-13</v>
      </c>
      <c r="J78" s="247">
        <f>IFERROR(('Sim_MIP_Of_(IxI)'!J78/'MIP(IxI)_TFEVP'!J78-1)*100,0)</f>
        <v>8.8817841970012523E-13</v>
      </c>
      <c r="K78" s="247">
        <f>IFERROR(('Sim_MIP_Of_(IxI)'!K78/'MIP(IxI)_TFEVP'!K78-1)*100,0)</f>
        <v>1.7763568394002505E-13</v>
      </c>
      <c r="L78" s="247">
        <f>IFERROR(('Sim_MIP_Of_(IxI)'!L78/'MIP(IxI)_TFEVP'!L78-1)*100,0)</f>
        <v>2.886579864025407E-13</v>
      </c>
      <c r="M78" s="247">
        <f>IFERROR(('Sim_MIP_Of_(IxI)'!M78/'MIP(IxI)_TFEVP'!M78-1)*100,0)</f>
        <v>4.4408920985006262E-14</v>
      </c>
      <c r="N78" s="247">
        <f>IFERROR(('Sim_MIP_Of_(IxI)'!N78/'MIP(IxI)_TFEVP'!N78-1)*100,0)</f>
        <v>4.4408920985006262E-14</v>
      </c>
      <c r="O78" s="247">
        <f>IFERROR(('Sim_MIP_Of_(IxI)'!O78/'MIP(IxI)_TFEVP'!O78-1)*100,0)</f>
        <v>1.3322676295501878E-13</v>
      </c>
      <c r="P78" s="247">
        <f>IFERROR(('Sim_MIP_Of_(IxI)'!P78/'MIP(IxI)_TFEVP'!P78-1)*100,0)</f>
        <v>4.4408920985006262E-14</v>
      </c>
      <c r="Q78" s="247">
        <f>IFERROR(('Sim_MIP_Of_(IxI)'!Q78/'MIP(IxI)_TFEVP'!Q78-1)*100,0)</f>
        <v>4.4408920985006262E-14</v>
      </c>
      <c r="R78" s="247">
        <f>IFERROR(('Sim_MIP_Of_(IxI)'!R78/'MIP(IxI)_TFEVP'!R78-1)*100,0)</f>
        <v>-5.5511151231257827E-14</v>
      </c>
      <c r="S78" s="247">
        <f>IFERROR(('Sim_MIP_Of_(IxI)'!S78/'MIP(IxI)_TFEVP'!S78-1)*100,0)</f>
        <v>6.6613381477509392E-14</v>
      </c>
      <c r="T78" s="247">
        <f>IFERROR(('Sim_MIP_Of_(IxI)'!T78/'MIP(IxI)_TFEVP'!T78-1)*100,0)</f>
        <v>1.3322676295501878E-13</v>
      </c>
      <c r="U78" s="247">
        <f>IFERROR(('Sim_MIP_Of_(IxI)'!U78/'MIP(IxI)_TFEVP'!U78-1)*100,0)</f>
        <v>3.1086244689504383E-13</v>
      </c>
      <c r="V78" s="247">
        <f>IFERROR(('Sim_MIP_Of_(IxI)'!V78/'MIP(IxI)_TFEVP'!V78-1)*100,0)</f>
        <v>2.2204460492503131E-13</v>
      </c>
      <c r="W78" s="247">
        <f>IFERROR(('Sim_MIP_Of_(IxI)'!W78/'MIP(IxI)_TFEVP'!W78-1)*100,0)</f>
        <v>2.6645352591003757E-13</v>
      </c>
      <c r="X78" s="247">
        <f>IFERROR(('Sim_MIP_Of_(IxI)'!X78/'MIP(IxI)_TFEVP'!X78-1)*100,0)</f>
        <v>2.2204460492503131E-13</v>
      </c>
      <c r="Y78" s="247">
        <f>IFERROR(('Sim_MIP_Of_(IxI)'!Y78/'MIP(IxI)_TFEVP'!Y78-1)*100,0)</f>
        <v>2.2204460492503131E-14</v>
      </c>
      <c r="Z78" s="247">
        <f>IFERROR(('Sim_MIP_Of_(IxI)'!Z78/'MIP(IxI)_TFEVP'!Z78-1)*100,0)</f>
        <v>3.3306690738754696E-13</v>
      </c>
      <c r="AA78" s="247">
        <f>IFERROR(('Sim_MIP_Of_(IxI)'!AA78/'MIP(IxI)_TFEVP'!AA78-1)*100,0)</f>
        <v>4.2188474935755949E-13</v>
      </c>
      <c r="AB78" s="247">
        <f>IFERROR(('Sim_MIP_Of_(IxI)'!AB78/'MIP(IxI)_TFEVP'!AB78-1)*100,0)</f>
        <v>1.3322676295501878E-13</v>
      </c>
      <c r="AC78" s="247">
        <f>IFERROR(('Sim_MIP_Of_(IxI)'!AC78/'MIP(IxI)_TFEVP'!AC78-1)*100,0)</f>
        <v>3.1086244689504383E-13</v>
      </c>
      <c r="AD78" s="247">
        <f>IFERROR(('Sim_MIP_Of_(IxI)'!AD78/'MIP(IxI)_TFEVP'!AD78-1)*100,0)</f>
        <v>1.1102230246251565E-13</v>
      </c>
      <c r="AE78" s="247">
        <f>IFERROR(('Sim_MIP_Of_(IxI)'!AE78/'MIP(IxI)_TFEVP'!AE78-1)*100,0)</f>
        <v>6.6613381477509392E-14</v>
      </c>
      <c r="AF78" s="247">
        <f>IFERROR(('Sim_MIP_Of_(IxI)'!AF78/'MIP(IxI)_TFEVP'!AF78-1)*100,0)</f>
        <v>2.4424906541753444E-13</v>
      </c>
      <c r="AG78" s="247">
        <f>IFERROR(('Sim_MIP_Of_(IxI)'!AG78/'MIP(IxI)_TFEVP'!AG78-1)*100,0)</f>
        <v>3.7747582837255322E-13</v>
      </c>
      <c r="AH78" s="247">
        <f>IFERROR(('Sim_MIP_Of_(IxI)'!AH78/'MIP(IxI)_TFEVP'!AH78-1)*100,0)</f>
        <v>5.3290705182007514E-13</v>
      </c>
      <c r="AI78" s="247">
        <f>IFERROR(('Sim_MIP_Of_(IxI)'!AI78/'MIP(IxI)_TFEVP'!AI78-1)*100,0)</f>
        <v>1.7763568394002505E-13</v>
      </c>
      <c r="AJ78" s="247">
        <f>IFERROR(('Sim_MIP_Of_(IxI)'!AJ78/'MIP(IxI)_TFEVP'!AJ78-1)*100,0)</f>
        <v>0</v>
      </c>
      <c r="AK78" s="247">
        <f>IFERROR(('Sim_MIP_Of_(IxI)'!AK78/'MIP(IxI)_TFEVP'!AK78-1)*100,0)</f>
        <v>3.5527136788005009E-13</v>
      </c>
      <c r="AL78" s="247">
        <f>IFERROR(('Sim_MIP_Of_(IxI)'!AL78/'MIP(IxI)_TFEVP'!AL78-1)*100,0)</f>
        <v>2.2204460492503131E-13</v>
      </c>
      <c r="AM78" s="247">
        <f>IFERROR(('Sim_MIP_Of_(IxI)'!AM78/'MIP(IxI)_TFEVP'!AM78-1)*100,0)</f>
        <v>4.4408920985006262E-13</v>
      </c>
      <c r="AN78" s="247">
        <f>IFERROR(('Sim_MIP_Of_(IxI)'!AN78/'MIP(IxI)_TFEVP'!AN78-1)*100,0)</f>
        <v>1.9984014443252818E-13</v>
      </c>
      <c r="AO78" s="247">
        <f>IFERROR(('Sim_MIP_Of_(IxI)'!AO78/'MIP(IxI)_TFEVP'!AO78-1)*100,0)</f>
        <v>-1.1102230246251565E-13</v>
      </c>
      <c r="AP78" s="247">
        <f>IFERROR(('Sim_MIP_Of_(IxI)'!AP78/'MIP(IxI)_TFEVP'!AP78-1)*100,0)</f>
        <v>3.5527136788005009E-13</v>
      </c>
      <c r="AQ78" s="247">
        <f>IFERROR(('Sim_MIP_Of_(IxI)'!AQ78/'MIP(IxI)_TFEVP'!AQ78-1)*100,0)</f>
        <v>2.6645352591003757E-13</v>
      </c>
      <c r="AR78" s="247">
        <f>IFERROR(('Sim_MIP_Of_(IxI)'!AR78/'MIP(IxI)_TFEVP'!AR78-1)*100,0)</f>
        <v>1.5543122344752192E-13</v>
      </c>
      <c r="AS78" s="247">
        <f>IFERROR(('Sim_MIP_Of_(IxI)'!AS78/'MIP(IxI)_TFEVP'!AS78-1)*100,0)</f>
        <v>1.7763568394002505E-13</v>
      </c>
      <c r="AT78" s="247">
        <f>IFERROR(('Sim_MIP_Of_(IxI)'!AT78/'MIP(IxI)_TFEVP'!AT78-1)*100,0)</f>
        <v>6.4392935428259079E-13</v>
      </c>
      <c r="AU78" s="247">
        <f>IFERROR(('Sim_MIP_Of_(IxI)'!AU78/'MIP(IxI)_TFEVP'!AU78-1)*100,0)</f>
        <v>3.1086244689504383E-13</v>
      </c>
      <c r="AV78" s="247">
        <f>IFERROR(('Sim_MIP_Of_(IxI)'!AV78/'MIP(IxI)_TFEVP'!AV78-1)*100,0)</f>
        <v>1.7763568394002505E-13</v>
      </c>
      <c r="AW78" s="247">
        <f>IFERROR(('Sim_MIP_Of_(IxI)'!AW78/'MIP(IxI)_TFEVP'!AW78-1)*100,0)</f>
        <v>3.3306690738754696E-13</v>
      </c>
      <c r="AX78" s="247">
        <f>IFERROR(('Sim_MIP_Of_(IxI)'!AX78/'MIP(IxI)_TFEVP'!AX78-1)*100,0)</f>
        <v>2.4424906541753444E-13</v>
      </c>
      <c r="AY78" s="247">
        <f>IFERROR(('Sim_MIP_Of_(IxI)'!AY78/'MIP(IxI)_TFEVP'!AY78-1)*100,0)</f>
        <v>3.5527136788005009E-13</v>
      </c>
      <c r="AZ78" s="247">
        <f>IFERROR(('Sim_MIP_Of_(IxI)'!AZ78/'MIP(IxI)_TFEVP'!AZ78-1)*100,0)</f>
        <v>6.6613381477509392E-14</v>
      </c>
      <c r="BA78" s="247">
        <f>IFERROR(('Sim_MIP_Of_(IxI)'!BA78/'MIP(IxI)_TFEVP'!BA78-1)*100,0)</f>
        <v>1.9984014443252818E-13</v>
      </c>
      <c r="BB78" s="247">
        <f>IFERROR(('Sim_MIP_Of_(IxI)'!BB78/'MIP(IxI)_TFEVP'!BB78-1)*100,0)</f>
        <v>1.9984014443252818E-13</v>
      </c>
      <c r="BC78" s="247">
        <f>IFERROR(('Sim_MIP_Of_(IxI)'!BC78/'MIP(IxI)_TFEVP'!BC78-1)*100,0)</f>
        <v>1.3322676295501878E-13</v>
      </c>
      <c r="BD78" s="247">
        <f>IFERROR(('Sim_MIP_Of_(IxI)'!BD78/'MIP(IxI)_TFEVP'!BD78-1)*100,0)</f>
        <v>6.6613381477509392E-14</v>
      </c>
      <c r="BE78" s="247">
        <f>IFERROR(('Sim_MIP_Of_(IxI)'!BE78/'MIP(IxI)_TFEVP'!BE78-1)*100,0)</f>
        <v>4.2188474935755949E-13</v>
      </c>
      <c r="BF78" s="247">
        <f>IFERROR(('Sim_MIP_Of_(IxI)'!BF78/'MIP(IxI)_TFEVP'!BF78-1)*100,0)</f>
        <v>5.1070259132757201E-13</v>
      </c>
      <c r="BG78" s="247">
        <f>IFERROR(('Sim_MIP_Of_(IxI)'!BG78/'MIP(IxI)_TFEVP'!BG78-1)*100,0)</f>
        <v>1.9984014443252818E-13</v>
      </c>
      <c r="BH78" s="247">
        <f>IFERROR(('Sim_MIP_Of_(IxI)'!BH78/'MIP(IxI)_TFEVP'!BH78-1)*100,0)</f>
        <v>3.9968028886505635E-13</v>
      </c>
      <c r="BI78" s="247">
        <f>IFERROR(('Sim_MIP_Of_(IxI)'!BI78/'MIP(IxI)_TFEVP'!BI78-1)*100,0)</f>
        <v>5.1070259132757201E-13</v>
      </c>
      <c r="BJ78" s="247">
        <f>IFERROR(('Sim_MIP_Of_(IxI)'!BJ78/'MIP(IxI)_TFEVP'!BJ78-1)*100,0)</f>
        <v>2.6645352591003757E-13</v>
      </c>
      <c r="BK78" s="247">
        <f>IFERROR(('Sim_MIP_Of_(IxI)'!BK78/'MIP(IxI)_TFEVP'!BK78-1)*100,0)</f>
        <v>5.9952043329758453E-13</v>
      </c>
      <c r="BL78" s="247">
        <f>IFERROR(('Sim_MIP_Of_(IxI)'!BL78/'MIP(IxI)_TFEVP'!BL78-1)*100,0)</f>
        <v>2.886579864025407E-13</v>
      </c>
      <c r="BM78" s="247">
        <f>IFERROR(('Sim_MIP_Of_(IxI)'!BM78/'MIP(IxI)_TFEVP'!BM78-1)*100,0)</f>
        <v>2.886579864025407E-13</v>
      </c>
      <c r="BN78" s="247">
        <f>IFERROR(('Sim_MIP_Of_(IxI)'!BN78/'MIP(IxI)_TFEVP'!BN78-1)*100,0)</f>
        <v>3.3306690738754696E-13</v>
      </c>
      <c r="BO78" s="247">
        <f>IFERROR(('Sim_MIP_Of_(IxI)'!BO78/'MIP(IxI)_TFEVP'!BO78-1)*100,0)</f>
        <v>2.6645352591003757E-13</v>
      </c>
      <c r="BP78" s="247">
        <f>IFERROR(('Sim_MIP_Of_(IxI)'!BP78/'MIP(IxI)_TFEVP'!BP78-1)*100,0)</f>
        <v>8.2156503822261584E-13</v>
      </c>
      <c r="BQ78" s="247">
        <f>IFERROR(('Sim_MIP_Of_(IxI)'!BQ78/'MIP(IxI)_TFEVP'!BQ78-1)*100,0)</f>
        <v>2.886579864025407E-13</v>
      </c>
      <c r="BR78" s="247">
        <f>IFERROR(('Sim_MIP_Of_(IxI)'!BR78/'MIP(IxI)_TFEVP'!BR78-1)*100,0)</f>
        <v>2.6645352591003757E-13</v>
      </c>
      <c r="BS78" s="247">
        <f>IFERROR(('Sim_MIP_Of_(IxI)'!BS78/'MIP(IxI)_TFEVP'!BS78-1)*100,0)</f>
        <v>1.9984014443252818E-13</v>
      </c>
      <c r="BT78" s="247">
        <f>IFERROR(('Sim_MIP_Of_(IxI)'!BT78/'MIP(IxI)_TFEVP'!BT78-1)*100,0)</f>
        <v>3.1086244689504383E-13</v>
      </c>
      <c r="BU78" s="247">
        <f>IFERROR(('Sim_MIP_Of_(IxI)'!BU78/'MIP(IxI)_TFEVP'!BU78-1)*100,0)</f>
        <v>5.1070259132757201E-13</v>
      </c>
      <c r="BV78" s="247">
        <f>IFERROR(('Sim_MIP_Of_(IxI)'!BV78/'MIP(IxI)_TFEVP'!BV78-1)*100,0)</f>
        <v>8.8817841970012523E-14</v>
      </c>
      <c r="BW78" s="247">
        <f>IFERROR(('Sim_MIP_Of_(IxI)'!BW78/'MIP(IxI)_TFEVP'!BW78-1)*100,0)</f>
        <v>-3.9968028886505635E-13</v>
      </c>
      <c r="BX78" s="247">
        <f>IFERROR(('Sim_MIP_Of_(IxI)'!BX78/'MIP(IxI)_TFEVP'!BX78-1)*100,0)</f>
        <v>-9.9920072216264089E-14</v>
      </c>
      <c r="BY78" s="247">
        <f>IFERROR(('Sim_MIP_Of_(IxI)'!BY78/'MIP(IxI)_TFEVP'!BY78-1)*100,0)</f>
        <v>1.9984014443252818E-13</v>
      </c>
      <c r="BZ78" s="247">
        <f>IFERROR(('Sim_MIP_Of_(IxI)'!BZ78/'MIP(IxI)_TFEVP'!BZ78-1)*100,0)</f>
        <v>1.1102230246251565E-13</v>
      </c>
      <c r="CA78" s="265">
        <f>IFERROR(('Sim_MIP_Of_(IxI)'!CA78/'MIP(IxI)_TFEVP'!CA78-1)*100,0)</f>
        <v>0</v>
      </c>
      <c r="CB78" s="256">
        <f>IFERROR(('Sim_MIP_Of_(IxI)'!CB78/'MIP(IxI)_TFEVP'!CB78-1)*100,0)</f>
        <v>3.3306690738754696E-13</v>
      </c>
      <c r="CC78" s="246">
        <f>IFERROR(('Sim_MIP_Of_(IxI)'!CC78/'MIP(IxI)_TFEVP'!CC78-1)*100,0)</f>
        <v>3.3306690738754696E-13</v>
      </c>
      <c r="CD78" s="247">
        <f>IFERROR(('Sim_MIP_Of_(IxI)'!CD78/'MIP(IxI)_TFEVP'!CD78-1)*100,0)</f>
        <v>2.2204460492503131E-13</v>
      </c>
      <c r="CE78" s="247">
        <f>IFERROR(('Sim_MIP_Of_(IxI)'!CE78/'MIP(IxI)_TFEVP'!CE78-1)*100,0)</f>
        <v>-4.4408920985006262E-14</v>
      </c>
      <c r="CF78" s="247">
        <f>IFERROR(('Sim_MIP_Of_(IxI)'!CF78/'MIP(IxI)_TFEVP'!CF78-1)*100,0)</f>
        <v>3.5527136788005009E-13</v>
      </c>
      <c r="CG78" s="247">
        <f>IFERROR(('Sim_MIP_Of_(IxI)'!CG78/'MIP(IxI)_TFEVP'!CG78-1)*100,0)</f>
        <v>8.8817841970012523E-14</v>
      </c>
      <c r="CH78" s="248">
        <f>IFERROR(('Sim_MIP_Of_(IxI)'!CH78/'MIP(IxI)_TFEVP'!CH78-1)*100,0)</f>
        <v>2.6645352591003757E-13</v>
      </c>
      <c r="CI78" s="279">
        <f>IFERROR(('Sim_MIP_Of_(IxI)'!CI78/'MIP(IxI)_TFEVP'!CI78-1)*100,0)</f>
        <v>2.2204460492503131E-13</v>
      </c>
    </row>
    <row r="79" spans="1:87" ht="19.5" x14ac:dyDescent="0.25">
      <c r="A79" s="30"/>
      <c r="B79" s="42" t="s">
        <v>70</v>
      </c>
      <c r="C79" s="43" t="s">
        <v>181</v>
      </c>
      <c r="D79" s="246">
        <f>IFERROR(('Sim_MIP_Of_(IxI)'!D79/'MIP(IxI)_TFEVP'!D79-1)*100,0)</f>
        <v>-1.1102230246251565E-13</v>
      </c>
      <c r="E79" s="247">
        <f>IFERROR(('Sim_MIP_Of_(IxI)'!E79/'MIP(IxI)_TFEVP'!E79-1)*100,0)</f>
        <v>-1.8873791418627661E-13</v>
      </c>
      <c r="F79" s="247">
        <f>IFERROR(('Sim_MIP_Of_(IxI)'!F79/'MIP(IxI)_TFEVP'!F79-1)*100,0)</f>
        <v>8.8817841970012523E-14</v>
      </c>
      <c r="G79" s="247">
        <f>IFERROR(('Sim_MIP_Of_(IxI)'!G79/'MIP(IxI)_TFEVP'!G79-1)*100,0)</f>
        <v>-2.6645352591003757E-13</v>
      </c>
      <c r="H79" s="247">
        <f>IFERROR(('Sim_MIP_Of_(IxI)'!H79/'MIP(IxI)_TFEVP'!H79-1)*100,0)</f>
        <v>-4.4408920985006262E-14</v>
      </c>
      <c r="I79" s="247">
        <f>IFERROR(('Sim_MIP_Of_(IxI)'!I79/'MIP(IxI)_TFEVP'!I79-1)*100,0)</f>
        <v>-3.6637359812630166E-13</v>
      </c>
      <c r="J79" s="247">
        <f>IFERROR(('Sim_MIP_Of_(IxI)'!J79/'MIP(IxI)_TFEVP'!J79-1)*100,0)</f>
        <v>-1.3322676295501878E-13</v>
      </c>
      <c r="K79" s="247">
        <f>IFERROR(('Sim_MIP_Of_(IxI)'!K79/'MIP(IxI)_TFEVP'!K79-1)*100,0)</f>
        <v>-1.9984014443252818E-13</v>
      </c>
      <c r="L79" s="247">
        <f>IFERROR(('Sim_MIP_Of_(IxI)'!L79/'MIP(IxI)_TFEVP'!L79-1)*100,0)</f>
        <v>-4.4408920985006262E-13</v>
      </c>
      <c r="M79" s="247">
        <f>IFERROR(('Sim_MIP_Of_(IxI)'!M79/'MIP(IxI)_TFEVP'!M79-1)*100,0)</f>
        <v>-5.1070259132757201E-13</v>
      </c>
      <c r="N79" s="247">
        <f>IFERROR(('Sim_MIP_Of_(IxI)'!N79/'MIP(IxI)_TFEVP'!N79-1)*100,0)</f>
        <v>-2.3314683517128287E-13</v>
      </c>
      <c r="O79" s="247">
        <f>IFERROR(('Sim_MIP_Of_(IxI)'!O79/'MIP(IxI)_TFEVP'!O79-1)*100,0)</f>
        <v>-4.3298697960381105E-13</v>
      </c>
      <c r="P79" s="247">
        <f>IFERROR(('Sim_MIP_Of_(IxI)'!P79/'MIP(IxI)_TFEVP'!P79-1)*100,0)</f>
        <v>1.5543122344752192E-13</v>
      </c>
      <c r="Q79" s="247">
        <f>IFERROR(('Sim_MIP_Of_(IxI)'!Q79/'MIP(IxI)_TFEVP'!Q79-1)*100,0)</f>
        <v>2.2204460492503131E-14</v>
      </c>
      <c r="R79" s="247">
        <f>IFERROR(('Sim_MIP_Of_(IxI)'!R79/'MIP(IxI)_TFEVP'!R79-1)*100,0)</f>
        <v>-3.219646771412954E-13</v>
      </c>
      <c r="S79" s="247">
        <f>IFERROR(('Sim_MIP_Of_(IxI)'!S79/'MIP(IxI)_TFEVP'!S79-1)*100,0)</f>
        <v>-1.1102230246251565E-14</v>
      </c>
      <c r="T79" s="247">
        <f>IFERROR(('Sim_MIP_Of_(IxI)'!T79/'MIP(IxI)_TFEVP'!T79-1)*100,0)</f>
        <v>6.6613381477509392E-14</v>
      </c>
      <c r="U79" s="247">
        <f>IFERROR(('Sim_MIP_Of_(IxI)'!U79/'MIP(IxI)_TFEVP'!U79-1)*100,0)</f>
        <v>2.6645352591003757E-13</v>
      </c>
      <c r="V79" s="247">
        <f>IFERROR(('Sim_MIP_Of_(IxI)'!V79/'MIP(IxI)_TFEVP'!V79-1)*100,0)</f>
        <v>-2.9976021664879227E-13</v>
      </c>
      <c r="W79" s="247">
        <f>IFERROR(('Sim_MIP_Of_(IxI)'!W79/'MIP(IxI)_TFEVP'!W79-1)*100,0)</f>
        <v>-9.9920072216264089E-14</v>
      </c>
      <c r="X79" s="247">
        <f>IFERROR(('Sim_MIP_Of_(IxI)'!X79/'MIP(IxI)_TFEVP'!X79-1)*100,0)</f>
        <v>-4.1078251911130792E-13</v>
      </c>
      <c r="Y79" s="247">
        <f>IFERROR(('Sim_MIP_Of_(IxI)'!Y79/'MIP(IxI)_TFEVP'!Y79-1)*100,0)</f>
        <v>-5.5511151231257827E-14</v>
      </c>
      <c r="Z79" s="247">
        <f>IFERROR(('Sim_MIP_Of_(IxI)'!Z79/'MIP(IxI)_TFEVP'!Z79-1)*100,0)</f>
        <v>6.6613381477509392E-14</v>
      </c>
      <c r="AA79" s="247">
        <f>IFERROR(('Sim_MIP_Of_(IxI)'!AA79/'MIP(IxI)_TFEVP'!AA79-1)*100,0)</f>
        <v>-2.4424906541753444E-13</v>
      </c>
      <c r="AB79" s="247">
        <f>IFERROR(('Sim_MIP_Of_(IxI)'!AB79/'MIP(IxI)_TFEVP'!AB79-1)*100,0)</f>
        <v>1.3322676295501878E-13</v>
      </c>
      <c r="AC79" s="247">
        <f>IFERROR(('Sim_MIP_Of_(IxI)'!AC79/'MIP(IxI)_TFEVP'!AC79-1)*100,0)</f>
        <v>-2.9976021664879227E-13</v>
      </c>
      <c r="AD79" s="247">
        <f>IFERROR(('Sim_MIP_Of_(IxI)'!AD79/'MIP(IxI)_TFEVP'!AD79-1)*100,0)</f>
        <v>-3.5527136788005009E-13</v>
      </c>
      <c r="AE79" s="247">
        <f>IFERROR(('Sim_MIP_Of_(IxI)'!AE79/'MIP(IxI)_TFEVP'!AE79-1)*100,0)</f>
        <v>3.3306690738754696E-13</v>
      </c>
      <c r="AF79" s="247">
        <f>IFERROR(('Sim_MIP_Of_(IxI)'!AF79/'MIP(IxI)_TFEVP'!AF79-1)*100,0)</f>
        <v>-2.7755575615628914E-13</v>
      </c>
      <c r="AG79" s="247">
        <f>IFERROR(('Sim_MIP_Of_(IxI)'!AG79/'MIP(IxI)_TFEVP'!AG79-1)*100,0)</f>
        <v>-8.8817841970012523E-14</v>
      </c>
      <c r="AH79" s="247">
        <f>IFERROR(('Sim_MIP_Of_(IxI)'!AH79/'MIP(IxI)_TFEVP'!AH79-1)*100,0)</f>
        <v>-4.7739590058881731E-13</v>
      </c>
      <c r="AI79" s="247">
        <f>IFERROR(('Sim_MIP_Of_(IxI)'!AI79/'MIP(IxI)_TFEVP'!AI79-1)*100,0)</f>
        <v>-5.5511151231257827E-14</v>
      </c>
      <c r="AJ79" s="247">
        <f>IFERROR(('Sim_MIP_Of_(IxI)'!AJ79/'MIP(IxI)_TFEVP'!AJ79-1)*100,0)</f>
        <v>0</v>
      </c>
      <c r="AK79" s="247">
        <f>IFERROR(('Sim_MIP_Of_(IxI)'!AK79/'MIP(IxI)_TFEVP'!AK79-1)*100,0)</f>
        <v>8.8817841970012523E-14</v>
      </c>
      <c r="AL79" s="247">
        <f>IFERROR(('Sim_MIP_Of_(IxI)'!AL79/'MIP(IxI)_TFEVP'!AL79-1)*100,0)</f>
        <v>-3.6637359812630166E-13</v>
      </c>
      <c r="AM79" s="247">
        <f>IFERROR(('Sim_MIP_Of_(IxI)'!AM79/'MIP(IxI)_TFEVP'!AM79-1)*100,0)</f>
        <v>-5.440092820663267E-13</v>
      </c>
      <c r="AN79" s="247">
        <f>IFERROR(('Sim_MIP_Of_(IxI)'!AN79/'MIP(IxI)_TFEVP'!AN79-1)*100,0)</f>
        <v>-5.3290705182007514E-13</v>
      </c>
      <c r="AO79" s="247">
        <f>IFERROR(('Sim_MIP_Of_(IxI)'!AO79/'MIP(IxI)_TFEVP'!AO79-1)*100,0)</f>
        <v>-2.2204460492503131E-14</v>
      </c>
      <c r="AP79" s="247">
        <f>IFERROR(('Sim_MIP_Of_(IxI)'!AP79/'MIP(IxI)_TFEVP'!AP79-1)*100,0)</f>
        <v>2.2204460492503131E-14</v>
      </c>
      <c r="AQ79" s="247">
        <f>IFERROR(('Sim_MIP_Of_(IxI)'!AQ79/'MIP(IxI)_TFEVP'!AQ79-1)*100,0)</f>
        <v>-3.219646771412954E-13</v>
      </c>
      <c r="AR79" s="247">
        <f>IFERROR(('Sim_MIP_Of_(IxI)'!AR79/'MIP(IxI)_TFEVP'!AR79-1)*100,0)</f>
        <v>6.6613381477509392E-14</v>
      </c>
      <c r="AS79" s="247">
        <f>IFERROR(('Sim_MIP_Of_(IxI)'!AS79/'MIP(IxI)_TFEVP'!AS79-1)*100,0)</f>
        <v>-2.886579864025407E-13</v>
      </c>
      <c r="AT79" s="247">
        <f>IFERROR(('Sim_MIP_Of_(IxI)'!AT79/'MIP(IxI)_TFEVP'!AT79-1)*100,0)</f>
        <v>1.5543122344752192E-13</v>
      </c>
      <c r="AU79" s="247">
        <f>IFERROR(('Sim_MIP_Of_(IxI)'!AU79/'MIP(IxI)_TFEVP'!AU79-1)*100,0)</f>
        <v>-2.6645352591003757E-13</v>
      </c>
      <c r="AV79" s="247">
        <f>IFERROR(('Sim_MIP_Of_(IxI)'!AV79/'MIP(IxI)_TFEVP'!AV79-1)*100,0)</f>
        <v>-1.9984014443252818E-13</v>
      </c>
      <c r="AW79" s="247">
        <f>IFERROR(('Sim_MIP_Of_(IxI)'!AW79/'MIP(IxI)_TFEVP'!AW79-1)*100,0)</f>
        <v>0</v>
      </c>
      <c r="AX79" s="247">
        <f>IFERROR(('Sim_MIP_Of_(IxI)'!AX79/'MIP(IxI)_TFEVP'!AX79-1)*100,0)</f>
        <v>-1.9984014443252818E-13</v>
      </c>
      <c r="AY79" s="247">
        <f>IFERROR(('Sim_MIP_Of_(IxI)'!AY79/'MIP(IxI)_TFEVP'!AY79-1)*100,0)</f>
        <v>-5.3290705182007514E-13</v>
      </c>
      <c r="AZ79" s="247">
        <f>IFERROR(('Sim_MIP_Of_(IxI)'!AZ79/'MIP(IxI)_TFEVP'!AZ79-1)*100,0)</f>
        <v>-8.8817841970012523E-14</v>
      </c>
      <c r="BA79" s="247">
        <f>IFERROR(('Sim_MIP_Of_(IxI)'!BA79/'MIP(IxI)_TFEVP'!BA79-1)*100,0)</f>
        <v>-1.9984014443252818E-13</v>
      </c>
      <c r="BB79" s="247">
        <f>IFERROR(('Sim_MIP_Of_(IxI)'!BB79/'MIP(IxI)_TFEVP'!BB79-1)*100,0)</f>
        <v>-1.6653345369377348E-13</v>
      </c>
      <c r="BC79" s="247">
        <f>IFERROR(('Sim_MIP_Of_(IxI)'!BC79/'MIP(IxI)_TFEVP'!BC79-1)*100,0)</f>
        <v>-2.3314683517128287E-13</v>
      </c>
      <c r="BD79" s="247">
        <f>IFERROR(('Sim_MIP_Of_(IxI)'!BD79/'MIP(IxI)_TFEVP'!BD79-1)*100,0)</f>
        <v>-1.1102230246251565E-13</v>
      </c>
      <c r="BE79" s="247">
        <f>IFERROR(('Sim_MIP_Of_(IxI)'!BE79/'MIP(IxI)_TFEVP'!BE79-1)*100,0)</f>
        <v>-1.7763568394002505E-13</v>
      </c>
      <c r="BF79" s="247">
        <f>IFERROR(('Sim_MIP_Of_(IxI)'!BF79/'MIP(IxI)_TFEVP'!BF79-1)*100,0)</f>
        <v>-5.773159728050814E-13</v>
      </c>
      <c r="BG79" s="247">
        <f>IFERROR(('Sim_MIP_Of_(IxI)'!BG79/'MIP(IxI)_TFEVP'!BG79-1)*100,0)</f>
        <v>-3.8857805861880479E-13</v>
      </c>
      <c r="BH79" s="247">
        <f>IFERROR(('Sim_MIP_Of_(IxI)'!BH79/'MIP(IxI)_TFEVP'!BH79-1)*100,0)</f>
        <v>-3.219646771412954E-13</v>
      </c>
      <c r="BI79" s="247">
        <f>IFERROR(('Sim_MIP_Of_(IxI)'!BI79/'MIP(IxI)_TFEVP'!BI79-1)*100,0)</f>
        <v>-9.9920072216264089E-14</v>
      </c>
      <c r="BJ79" s="247">
        <f>IFERROR(('Sim_MIP_Of_(IxI)'!BJ79/'MIP(IxI)_TFEVP'!BJ79-1)*100,0)</f>
        <v>-2.1094237467877974E-13</v>
      </c>
      <c r="BK79" s="247">
        <f>IFERROR(('Sim_MIP_Of_(IxI)'!BK79/'MIP(IxI)_TFEVP'!BK79-1)*100,0)</f>
        <v>-1.9984014443252818E-13</v>
      </c>
      <c r="BL79" s="247">
        <f>IFERROR(('Sim_MIP_Of_(IxI)'!BL79/'MIP(IxI)_TFEVP'!BL79-1)*100,0)</f>
        <v>-4.7739590058881731E-13</v>
      </c>
      <c r="BM79" s="247">
        <f>IFERROR(('Sim_MIP_Of_(IxI)'!BM79/'MIP(IxI)_TFEVP'!BM79-1)*100,0)</f>
        <v>-2.1094237467877974E-13</v>
      </c>
      <c r="BN79" s="247">
        <f>IFERROR(('Sim_MIP_Of_(IxI)'!BN79/'MIP(IxI)_TFEVP'!BN79-1)*100,0)</f>
        <v>3.5527136788005009E-13</v>
      </c>
      <c r="BO79" s="247">
        <f>IFERROR(('Sim_MIP_Of_(IxI)'!BO79/'MIP(IxI)_TFEVP'!BO79-1)*100,0)</f>
        <v>-5.5511151231257827E-14</v>
      </c>
      <c r="BP79" s="247">
        <f>IFERROR(('Sim_MIP_Of_(IxI)'!BP79/'MIP(IxI)_TFEVP'!BP79-1)*100,0)</f>
        <v>-1.5543122344752192E-13</v>
      </c>
      <c r="BQ79" s="247">
        <f>IFERROR(('Sim_MIP_Of_(IxI)'!BQ79/'MIP(IxI)_TFEVP'!BQ79-1)*100,0)</f>
        <v>-1.7763568394002505E-13</v>
      </c>
      <c r="BR79" s="247">
        <f>IFERROR(('Sim_MIP_Of_(IxI)'!BR79/'MIP(IxI)_TFEVP'!BR79-1)*100,0)</f>
        <v>-1.1102230246251565E-13</v>
      </c>
      <c r="BS79" s="247">
        <f>IFERROR(('Sim_MIP_Of_(IxI)'!BS79/'MIP(IxI)_TFEVP'!BS79-1)*100,0)</f>
        <v>-2.3314683517128287E-13</v>
      </c>
      <c r="BT79" s="247">
        <f>IFERROR(('Sim_MIP_Of_(IxI)'!BT79/'MIP(IxI)_TFEVP'!BT79-1)*100,0)</f>
        <v>-3.4416913763379853E-13</v>
      </c>
      <c r="BU79" s="247">
        <f>IFERROR(('Sim_MIP_Of_(IxI)'!BU79/'MIP(IxI)_TFEVP'!BU79-1)*100,0)</f>
        <v>-1.4432899320127035E-13</v>
      </c>
      <c r="BV79" s="247">
        <f>IFERROR(('Sim_MIP_Of_(IxI)'!BV79/'MIP(IxI)_TFEVP'!BV79-1)*100,0)</f>
        <v>-1.3322676295501878E-13</v>
      </c>
      <c r="BW79" s="247">
        <f>IFERROR(('Sim_MIP_Of_(IxI)'!BW79/'MIP(IxI)_TFEVP'!BW79-1)*100,0)</f>
        <v>2.2204460492503131E-13</v>
      </c>
      <c r="BX79" s="247">
        <f>IFERROR(('Sim_MIP_Of_(IxI)'!BX79/'MIP(IxI)_TFEVP'!BX79-1)*100,0)</f>
        <v>-2.9976021664879227E-13</v>
      </c>
      <c r="BY79" s="247">
        <f>IFERROR(('Sim_MIP_Of_(IxI)'!BY79/'MIP(IxI)_TFEVP'!BY79-1)*100,0)</f>
        <v>-2.2204460492503131E-13</v>
      </c>
      <c r="BZ79" s="247">
        <f>IFERROR(('Sim_MIP_Of_(IxI)'!BZ79/'MIP(IxI)_TFEVP'!BZ79-1)*100,0)</f>
        <v>-4.4408920985006262E-14</v>
      </c>
      <c r="CA79" s="265">
        <f>IFERROR(('Sim_MIP_Of_(IxI)'!CA79/'MIP(IxI)_TFEVP'!CA79-1)*100,0)</f>
        <v>0</v>
      </c>
      <c r="CB79" s="256">
        <f>IFERROR(('Sim_MIP_Of_(IxI)'!CB79/'MIP(IxI)_TFEVP'!CB79-1)*100,0)</f>
        <v>-3.9968028886505635E-13</v>
      </c>
      <c r="CC79" s="246">
        <f>IFERROR(('Sim_MIP_Of_(IxI)'!CC79/'MIP(IxI)_TFEVP'!CC79-1)*100,0)</f>
        <v>-3.1086244689504383E-13</v>
      </c>
      <c r="CD79" s="247">
        <f>IFERROR(('Sim_MIP_Of_(IxI)'!CD79/'MIP(IxI)_TFEVP'!CD79-1)*100,0)</f>
        <v>0</v>
      </c>
      <c r="CE79" s="247">
        <f>IFERROR(('Sim_MIP_Of_(IxI)'!CE79/'MIP(IxI)_TFEVP'!CE79-1)*100,0)</f>
        <v>-1.7763568394002505E-13</v>
      </c>
      <c r="CF79" s="247">
        <f>IFERROR(('Sim_MIP_Of_(IxI)'!CF79/'MIP(IxI)_TFEVP'!CF79-1)*100,0)</f>
        <v>-7.7715611723760958E-14</v>
      </c>
      <c r="CG79" s="247">
        <f>IFERROR(('Sim_MIP_Of_(IxI)'!CG79/'MIP(IxI)_TFEVP'!CG79-1)*100,0)</f>
        <v>0</v>
      </c>
      <c r="CH79" s="248">
        <f>IFERROR(('Sim_MIP_Of_(IxI)'!CH79/'MIP(IxI)_TFEVP'!CH79-1)*100,0)</f>
        <v>-9.9920072216264089E-14</v>
      </c>
      <c r="CI79" s="279">
        <f>IFERROR(('Sim_MIP_Of_(IxI)'!CI79/'MIP(IxI)_TFEVP'!CI79-1)*100,0)</f>
        <v>-1.3322676295501878E-13</v>
      </c>
    </row>
    <row r="80" spans="1:87" ht="19.5" x14ac:dyDescent="0.25">
      <c r="B80" s="42" t="s">
        <v>71</v>
      </c>
      <c r="C80" s="43" t="s">
        <v>182</v>
      </c>
      <c r="D80" s="246">
        <f>IFERROR(('Sim_MIP_Of_(IxI)'!D80/'MIP(IxI)_TFEVP'!D80-1)*100,0)</f>
        <v>0</v>
      </c>
      <c r="E80" s="247">
        <f>IFERROR(('Sim_MIP_Of_(IxI)'!E80/'MIP(IxI)_TFEVP'!E80-1)*100,0)</f>
        <v>0</v>
      </c>
      <c r="F80" s="247">
        <f>IFERROR(('Sim_MIP_Of_(IxI)'!F80/'MIP(IxI)_TFEVP'!F80-1)*100,0)</f>
        <v>0</v>
      </c>
      <c r="G80" s="247">
        <f>IFERROR(('Sim_MIP_Of_(IxI)'!G80/'MIP(IxI)_TFEVP'!G80-1)*100,0)</f>
        <v>0</v>
      </c>
      <c r="H80" s="247">
        <f>IFERROR(('Sim_MIP_Of_(IxI)'!H80/'MIP(IxI)_TFEVP'!H80-1)*100,0)</f>
        <v>0</v>
      </c>
      <c r="I80" s="247">
        <f>IFERROR(('Sim_MIP_Of_(IxI)'!I80/'MIP(IxI)_TFEVP'!I80-1)*100,0)</f>
        <v>0</v>
      </c>
      <c r="J80" s="247">
        <f>IFERROR(('Sim_MIP_Of_(IxI)'!J80/'MIP(IxI)_TFEVP'!J80-1)*100,0)</f>
        <v>0</v>
      </c>
      <c r="K80" s="247">
        <f>IFERROR(('Sim_MIP_Of_(IxI)'!K80/'MIP(IxI)_TFEVP'!K80-1)*100,0)</f>
        <v>0</v>
      </c>
      <c r="L80" s="247">
        <f>IFERROR(('Sim_MIP_Of_(IxI)'!L80/'MIP(IxI)_TFEVP'!L80-1)*100,0)</f>
        <v>0</v>
      </c>
      <c r="M80" s="247">
        <f>IFERROR(('Sim_MIP_Of_(IxI)'!M80/'MIP(IxI)_TFEVP'!M80-1)*100,0)</f>
        <v>0</v>
      </c>
      <c r="N80" s="247">
        <f>IFERROR(('Sim_MIP_Of_(IxI)'!N80/'MIP(IxI)_TFEVP'!N80-1)*100,0)</f>
        <v>0</v>
      </c>
      <c r="O80" s="247">
        <f>IFERROR(('Sim_MIP_Of_(IxI)'!O80/'MIP(IxI)_TFEVP'!O80-1)*100,0)</f>
        <v>0</v>
      </c>
      <c r="P80" s="247">
        <f>IFERROR(('Sim_MIP_Of_(IxI)'!P80/'MIP(IxI)_TFEVP'!P80-1)*100,0)</f>
        <v>0</v>
      </c>
      <c r="Q80" s="247">
        <f>IFERROR(('Sim_MIP_Of_(IxI)'!Q80/'MIP(IxI)_TFEVP'!Q80-1)*100,0)</f>
        <v>0</v>
      </c>
      <c r="R80" s="247">
        <f>IFERROR(('Sim_MIP_Of_(IxI)'!R80/'MIP(IxI)_TFEVP'!R80-1)*100,0)</f>
        <v>0</v>
      </c>
      <c r="S80" s="247">
        <f>IFERROR(('Sim_MIP_Of_(IxI)'!S80/'MIP(IxI)_TFEVP'!S80-1)*100,0)</f>
        <v>0</v>
      </c>
      <c r="T80" s="247">
        <f>IFERROR(('Sim_MIP_Of_(IxI)'!T80/'MIP(IxI)_TFEVP'!T80-1)*100,0)</f>
        <v>0</v>
      </c>
      <c r="U80" s="247">
        <f>IFERROR(('Sim_MIP_Of_(IxI)'!U80/'MIP(IxI)_TFEVP'!U80-1)*100,0)</f>
        <v>0</v>
      </c>
      <c r="V80" s="247">
        <f>IFERROR(('Sim_MIP_Of_(IxI)'!V80/'MIP(IxI)_TFEVP'!V80-1)*100,0)</f>
        <v>0</v>
      </c>
      <c r="W80" s="247">
        <f>IFERROR(('Sim_MIP_Of_(IxI)'!W80/'MIP(IxI)_TFEVP'!W80-1)*100,0)</f>
        <v>0</v>
      </c>
      <c r="X80" s="247">
        <f>IFERROR(('Sim_MIP_Of_(IxI)'!X80/'MIP(IxI)_TFEVP'!X80-1)*100,0)</f>
        <v>0</v>
      </c>
      <c r="Y80" s="247">
        <f>IFERROR(('Sim_MIP_Of_(IxI)'!Y80/'MIP(IxI)_TFEVP'!Y80-1)*100,0)</f>
        <v>0</v>
      </c>
      <c r="Z80" s="247">
        <f>IFERROR(('Sim_MIP_Of_(IxI)'!Z80/'MIP(IxI)_TFEVP'!Z80-1)*100,0)</f>
        <v>0</v>
      </c>
      <c r="AA80" s="247">
        <f>IFERROR(('Sim_MIP_Of_(IxI)'!AA80/'MIP(IxI)_TFEVP'!AA80-1)*100,0)</f>
        <v>0</v>
      </c>
      <c r="AB80" s="247">
        <f>IFERROR(('Sim_MIP_Of_(IxI)'!AB80/'MIP(IxI)_TFEVP'!AB80-1)*100,0)</f>
        <v>0</v>
      </c>
      <c r="AC80" s="247">
        <f>IFERROR(('Sim_MIP_Of_(IxI)'!AC80/'MIP(IxI)_TFEVP'!AC80-1)*100,0)</f>
        <v>0</v>
      </c>
      <c r="AD80" s="247">
        <f>IFERROR(('Sim_MIP_Of_(IxI)'!AD80/'MIP(IxI)_TFEVP'!AD80-1)*100,0)</f>
        <v>0</v>
      </c>
      <c r="AE80" s="247">
        <f>IFERROR(('Sim_MIP_Of_(IxI)'!AE80/'MIP(IxI)_TFEVP'!AE80-1)*100,0)</f>
        <v>0</v>
      </c>
      <c r="AF80" s="247">
        <f>IFERROR(('Sim_MIP_Of_(IxI)'!AF80/'MIP(IxI)_TFEVP'!AF80-1)*100,0)</f>
        <v>0</v>
      </c>
      <c r="AG80" s="247">
        <f>IFERROR(('Sim_MIP_Of_(IxI)'!AG80/'MIP(IxI)_TFEVP'!AG80-1)*100,0)</f>
        <v>0</v>
      </c>
      <c r="AH80" s="247">
        <f>IFERROR(('Sim_MIP_Of_(IxI)'!AH80/'MIP(IxI)_TFEVP'!AH80-1)*100,0)</f>
        <v>0</v>
      </c>
      <c r="AI80" s="247">
        <f>IFERROR(('Sim_MIP_Of_(IxI)'!AI80/'MIP(IxI)_TFEVP'!AI80-1)*100,0)</f>
        <v>0</v>
      </c>
      <c r="AJ80" s="247">
        <f>IFERROR(('Sim_MIP_Of_(IxI)'!AJ80/'MIP(IxI)_TFEVP'!AJ80-1)*100,0)</f>
        <v>0</v>
      </c>
      <c r="AK80" s="247">
        <f>IFERROR(('Sim_MIP_Of_(IxI)'!AK80/'MIP(IxI)_TFEVP'!AK80-1)*100,0)</f>
        <v>0</v>
      </c>
      <c r="AL80" s="247">
        <f>IFERROR(('Sim_MIP_Of_(IxI)'!AL80/'MIP(IxI)_TFEVP'!AL80-1)*100,0)</f>
        <v>0</v>
      </c>
      <c r="AM80" s="247">
        <f>IFERROR(('Sim_MIP_Of_(IxI)'!AM80/'MIP(IxI)_TFEVP'!AM80-1)*100,0)</f>
        <v>0</v>
      </c>
      <c r="AN80" s="247">
        <f>IFERROR(('Sim_MIP_Of_(IxI)'!AN80/'MIP(IxI)_TFEVP'!AN80-1)*100,0)</f>
        <v>0</v>
      </c>
      <c r="AO80" s="247">
        <f>IFERROR(('Sim_MIP_Of_(IxI)'!AO80/'MIP(IxI)_TFEVP'!AO80-1)*100,0)</f>
        <v>0</v>
      </c>
      <c r="AP80" s="247">
        <f>IFERROR(('Sim_MIP_Of_(IxI)'!AP80/'MIP(IxI)_TFEVP'!AP80-1)*100,0)</f>
        <v>0</v>
      </c>
      <c r="AQ80" s="247">
        <f>IFERROR(('Sim_MIP_Of_(IxI)'!AQ80/'MIP(IxI)_TFEVP'!AQ80-1)*100,0)</f>
        <v>0</v>
      </c>
      <c r="AR80" s="247">
        <f>IFERROR(('Sim_MIP_Of_(IxI)'!AR80/'MIP(IxI)_TFEVP'!AR80-1)*100,0)</f>
        <v>0</v>
      </c>
      <c r="AS80" s="247">
        <f>IFERROR(('Sim_MIP_Of_(IxI)'!AS80/'MIP(IxI)_TFEVP'!AS80-1)*100,0)</f>
        <v>0</v>
      </c>
      <c r="AT80" s="247">
        <f>IFERROR(('Sim_MIP_Of_(IxI)'!AT80/'MIP(IxI)_TFEVP'!AT80-1)*100,0)</f>
        <v>0</v>
      </c>
      <c r="AU80" s="247">
        <f>IFERROR(('Sim_MIP_Of_(IxI)'!AU80/'MIP(IxI)_TFEVP'!AU80-1)*100,0)</f>
        <v>0</v>
      </c>
      <c r="AV80" s="247">
        <f>IFERROR(('Sim_MIP_Of_(IxI)'!AV80/'MIP(IxI)_TFEVP'!AV80-1)*100,0)</f>
        <v>0</v>
      </c>
      <c r="AW80" s="247">
        <f>IFERROR(('Sim_MIP_Of_(IxI)'!AW80/'MIP(IxI)_TFEVP'!AW80-1)*100,0)</f>
        <v>0</v>
      </c>
      <c r="AX80" s="247">
        <f>IFERROR(('Sim_MIP_Of_(IxI)'!AX80/'MIP(IxI)_TFEVP'!AX80-1)*100,0)</f>
        <v>0</v>
      </c>
      <c r="AY80" s="247">
        <f>IFERROR(('Sim_MIP_Of_(IxI)'!AY80/'MIP(IxI)_TFEVP'!AY80-1)*100,0)</f>
        <v>0</v>
      </c>
      <c r="AZ80" s="247">
        <f>IFERROR(('Sim_MIP_Of_(IxI)'!AZ80/'MIP(IxI)_TFEVP'!AZ80-1)*100,0)</f>
        <v>0</v>
      </c>
      <c r="BA80" s="247">
        <f>IFERROR(('Sim_MIP_Of_(IxI)'!BA80/'MIP(IxI)_TFEVP'!BA80-1)*100,0)</f>
        <v>0</v>
      </c>
      <c r="BB80" s="247">
        <f>IFERROR(('Sim_MIP_Of_(IxI)'!BB80/'MIP(IxI)_TFEVP'!BB80-1)*100,0)</f>
        <v>0</v>
      </c>
      <c r="BC80" s="247">
        <f>IFERROR(('Sim_MIP_Of_(IxI)'!BC80/'MIP(IxI)_TFEVP'!BC80-1)*100,0)</f>
        <v>0</v>
      </c>
      <c r="BD80" s="247">
        <f>IFERROR(('Sim_MIP_Of_(IxI)'!BD80/'MIP(IxI)_TFEVP'!BD80-1)*100,0)</f>
        <v>0</v>
      </c>
      <c r="BE80" s="247">
        <f>IFERROR(('Sim_MIP_Of_(IxI)'!BE80/'MIP(IxI)_TFEVP'!BE80-1)*100,0)</f>
        <v>0</v>
      </c>
      <c r="BF80" s="247">
        <f>IFERROR(('Sim_MIP_Of_(IxI)'!BF80/'MIP(IxI)_TFEVP'!BF80-1)*100,0)</f>
        <v>0</v>
      </c>
      <c r="BG80" s="247">
        <f>IFERROR(('Sim_MIP_Of_(IxI)'!BG80/'MIP(IxI)_TFEVP'!BG80-1)*100,0)</f>
        <v>0</v>
      </c>
      <c r="BH80" s="247">
        <f>IFERROR(('Sim_MIP_Of_(IxI)'!BH80/'MIP(IxI)_TFEVP'!BH80-1)*100,0)</f>
        <v>0</v>
      </c>
      <c r="BI80" s="247">
        <f>IFERROR(('Sim_MIP_Of_(IxI)'!BI80/'MIP(IxI)_TFEVP'!BI80-1)*100,0)</f>
        <v>0</v>
      </c>
      <c r="BJ80" s="247">
        <f>IFERROR(('Sim_MIP_Of_(IxI)'!BJ80/'MIP(IxI)_TFEVP'!BJ80-1)*100,0)</f>
        <v>0</v>
      </c>
      <c r="BK80" s="247">
        <f>IFERROR(('Sim_MIP_Of_(IxI)'!BK80/'MIP(IxI)_TFEVP'!BK80-1)*100,0)</f>
        <v>0</v>
      </c>
      <c r="BL80" s="247">
        <f>IFERROR(('Sim_MIP_Of_(IxI)'!BL80/'MIP(IxI)_TFEVP'!BL80-1)*100,0)</f>
        <v>0</v>
      </c>
      <c r="BM80" s="247">
        <f>IFERROR(('Sim_MIP_Of_(IxI)'!BM80/'MIP(IxI)_TFEVP'!BM80-1)*100,0)</f>
        <v>0</v>
      </c>
      <c r="BN80" s="247">
        <f>IFERROR(('Sim_MIP_Of_(IxI)'!BN80/'MIP(IxI)_TFEVP'!BN80-1)*100,0)</f>
        <v>0</v>
      </c>
      <c r="BO80" s="247">
        <f>IFERROR(('Sim_MIP_Of_(IxI)'!BO80/'MIP(IxI)_TFEVP'!BO80-1)*100,0)</f>
        <v>0</v>
      </c>
      <c r="BP80" s="247">
        <f>IFERROR(('Sim_MIP_Of_(IxI)'!BP80/'MIP(IxI)_TFEVP'!BP80-1)*100,0)</f>
        <v>0</v>
      </c>
      <c r="BQ80" s="247">
        <f>IFERROR(('Sim_MIP_Of_(IxI)'!BQ80/'MIP(IxI)_TFEVP'!BQ80-1)*100,0)</f>
        <v>0</v>
      </c>
      <c r="BR80" s="247">
        <f>IFERROR(('Sim_MIP_Of_(IxI)'!BR80/'MIP(IxI)_TFEVP'!BR80-1)*100,0)</f>
        <v>0</v>
      </c>
      <c r="BS80" s="247">
        <f>IFERROR(('Sim_MIP_Of_(IxI)'!BS80/'MIP(IxI)_TFEVP'!BS80-1)*100,0)</f>
        <v>0</v>
      </c>
      <c r="BT80" s="247">
        <f>IFERROR(('Sim_MIP_Of_(IxI)'!BT80/'MIP(IxI)_TFEVP'!BT80-1)*100,0)</f>
        <v>0</v>
      </c>
      <c r="BU80" s="247">
        <f>IFERROR(('Sim_MIP_Of_(IxI)'!BU80/'MIP(IxI)_TFEVP'!BU80-1)*100,0)</f>
        <v>0</v>
      </c>
      <c r="BV80" s="247">
        <f>IFERROR(('Sim_MIP_Of_(IxI)'!BV80/'MIP(IxI)_TFEVP'!BV80-1)*100,0)</f>
        <v>0</v>
      </c>
      <c r="BW80" s="247">
        <f>IFERROR(('Sim_MIP_Of_(IxI)'!BW80/'MIP(IxI)_TFEVP'!BW80-1)*100,0)</f>
        <v>0</v>
      </c>
      <c r="BX80" s="247">
        <f>IFERROR(('Sim_MIP_Of_(IxI)'!BX80/'MIP(IxI)_TFEVP'!BX80-1)*100,0)</f>
        <v>0</v>
      </c>
      <c r="BY80" s="247">
        <f>IFERROR(('Sim_MIP_Of_(IxI)'!BY80/'MIP(IxI)_TFEVP'!BY80-1)*100,0)</f>
        <v>0</v>
      </c>
      <c r="BZ80" s="247">
        <f>IFERROR(('Sim_MIP_Of_(IxI)'!BZ80/'MIP(IxI)_TFEVP'!BZ80-1)*100,0)</f>
        <v>0</v>
      </c>
      <c r="CA80" s="265">
        <f>IFERROR(('Sim_MIP_Of_(IxI)'!CA80/'MIP(IxI)_TFEVP'!CA80-1)*100,0)</f>
        <v>0</v>
      </c>
      <c r="CB80" s="256">
        <f>IFERROR(('Sim_MIP_Of_(IxI)'!CB80/'MIP(IxI)_TFEVP'!CB80-1)*100,0)</f>
        <v>0</v>
      </c>
      <c r="CC80" s="246">
        <f>IFERROR(('Sim_MIP_Of_(IxI)'!CC80/'MIP(IxI)_TFEVP'!CC80-1)*100,0)</f>
        <v>-3.1086244689504383E-13</v>
      </c>
      <c r="CD80" s="247">
        <f>IFERROR(('Sim_MIP_Of_(IxI)'!CD80/'MIP(IxI)_TFEVP'!CD80-1)*100,0)</f>
        <v>0</v>
      </c>
      <c r="CE80" s="247">
        <f>IFERROR(('Sim_MIP_Of_(IxI)'!CE80/'MIP(IxI)_TFEVP'!CE80-1)*100,0)</f>
        <v>0</v>
      </c>
      <c r="CF80" s="247">
        <f>IFERROR(('Sim_MIP_Of_(IxI)'!CF80/'MIP(IxI)_TFEVP'!CF80-1)*100,0)</f>
        <v>0</v>
      </c>
      <c r="CG80" s="247">
        <f>IFERROR(('Sim_MIP_Of_(IxI)'!CG80/'MIP(IxI)_TFEVP'!CG80-1)*100,0)</f>
        <v>0</v>
      </c>
      <c r="CH80" s="248">
        <f>IFERROR(('Sim_MIP_Of_(IxI)'!CH80/'MIP(IxI)_TFEVP'!CH80-1)*100,0)</f>
        <v>0</v>
      </c>
      <c r="CI80" s="279">
        <f>IFERROR(('Sim_MIP_Of_(IxI)'!CI80/'MIP(IxI)_TFEVP'!CI80-1)*100,0)</f>
        <v>0</v>
      </c>
    </row>
    <row r="81" spans="1:90" ht="19.5" x14ac:dyDescent="0.25">
      <c r="B81" s="42" t="s">
        <v>72</v>
      </c>
      <c r="C81" s="43" t="s">
        <v>183</v>
      </c>
      <c r="D81" s="246">
        <f>IFERROR(('Sim_MIP_Of_(IxI)'!D81/'MIP(IxI)_TFEVP'!D81-1)*100,0)</f>
        <v>-3.5527136788005009E-13</v>
      </c>
      <c r="E81" s="247">
        <f>IFERROR(('Sim_MIP_Of_(IxI)'!E81/'MIP(IxI)_TFEVP'!E81-1)*100,0)</f>
        <v>-1.5543122344752192E-13</v>
      </c>
      <c r="F81" s="247">
        <f>IFERROR(('Sim_MIP_Of_(IxI)'!F81/'MIP(IxI)_TFEVP'!F81-1)*100,0)</f>
        <v>1.9984014443252818E-13</v>
      </c>
      <c r="G81" s="247">
        <f>IFERROR(('Sim_MIP_Of_(IxI)'!G81/'MIP(IxI)_TFEVP'!G81-1)*100,0)</f>
        <v>1.1102230246251565E-13</v>
      </c>
      <c r="H81" s="247">
        <f>IFERROR(('Sim_MIP_Of_(IxI)'!H81/'MIP(IxI)_TFEVP'!H81-1)*100,0)</f>
        <v>-3.6637359812630166E-13</v>
      </c>
      <c r="I81" s="247">
        <f>IFERROR(('Sim_MIP_Of_(IxI)'!I81/'MIP(IxI)_TFEVP'!I81-1)*100,0)</f>
        <v>1.3322676295501878E-13</v>
      </c>
      <c r="J81" s="247">
        <f>IFERROR(('Sim_MIP_Of_(IxI)'!J81/'MIP(IxI)_TFEVP'!J81-1)*100,0)</f>
        <v>-1.7763568394002505E-13</v>
      </c>
      <c r="K81" s="247">
        <f>IFERROR(('Sim_MIP_Of_(IxI)'!K81/'MIP(IxI)_TFEVP'!K81-1)*100,0)</f>
        <v>1.7763568394002505E-13</v>
      </c>
      <c r="L81" s="247">
        <f>IFERROR(('Sim_MIP_Of_(IxI)'!L81/'MIP(IxI)_TFEVP'!L81-1)*100,0)</f>
        <v>-6.6613381477509392E-14</v>
      </c>
      <c r="M81" s="247">
        <f>IFERROR(('Sim_MIP_Of_(IxI)'!M81/'MIP(IxI)_TFEVP'!M81-1)*100,0)</f>
        <v>2.886579864025407E-13</v>
      </c>
      <c r="N81" s="247">
        <f>IFERROR(('Sim_MIP_Of_(IxI)'!N81/'MIP(IxI)_TFEVP'!N81-1)*100,0)</f>
        <v>-4.4408920985006262E-13</v>
      </c>
      <c r="O81" s="247">
        <f>IFERROR(('Sim_MIP_Of_(IxI)'!O81/'MIP(IxI)_TFEVP'!O81-1)*100,0)</f>
        <v>-9.9920072216264089E-14</v>
      </c>
      <c r="P81" s="247">
        <f>IFERROR(('Sim_MIP_Of_(IxI)'!P81/'MIP(IxI)_TFEVP'!P81-1)*100,0)</f>
        <v>8.8817841970012523E-14</v>
      </c>
      <c r="Q81" s="247">
        <f>IFERROR(('Sim_MIP_Of_(IxI)'!Q81/'MIP(IxI)_TFEVP'!Q81-1)*100,0)</f>
        <v>2.2204460492503131E-14</v>
      </c>
      <c r="R81" s="247">
        <f>IFERROR(('Sim_MIP_Of_(IxI)'!R81/'MIP(IxI)_TFEVP'!R81-1)*100,0)</f>
        <v>6.6613381477509392E-14</v>
      </c>
      <c r="S81" s="247">
        <f>IFERROR(('Sim_MIP_Of_(IxI)'!S81/'MIP(IxI)_TFEVP'!S81-1)*100,0)</f>
        <v>1.3322676295501878E-13</v>
      </c>
      <c r="T81" s="247">
        <f>IFERROR(('Sim_MIP_Of_(IxI)'!T81/'MIP(IxI)_TFEVP'!T81-1)*100,0)</f>
        <v>1.5543122344752192E-13</v>
      </c>
      <c r="U81" s="247">
        <f>IFERROR(('Sim_MIP_Of_(IxI)'!U81/'MIP(IxI)_TFEVP'!U81-1)*100,0)</f>
        <v>1.1102230246251565E-13</v>
      </c>
      <c r="V81" s="247">
        <f>IFERROR(('Sim_MIP_Of_(IxI)'!V81/'MIP(IxI)_TFEVP'!V81-1)*100,0)</f>
        <v>-1.9984014443252818E-13</v>
      </c>
      <c r="W81" s="247">
        <f>IFERROR(('Sim_MIP_Of_(IxI)'!W81/'MIP(IxI)_TFEVP'!W81-1)*100,0)</f>
        <v>2.886579864025407E-13</v>
      </c>
      <c r="X81" s="247">
        <f>IFERROR(('Sim_MIP_Of_(IxI)'!X81/'MIP(IxI)_TFEVP'!X81-1)*100,0)</f>
        <v>2.4424906541753444E-13</v>
      </c>
      <c r="Y81" s="247">
        <f>IFERROR(('Sim_MIP_Of_(IxI)'!Y81/'MIP(IxI)_TFEVP'!Y81-1)*100,0)</f>
        <v>2.2204460492503131E-14</v>
      </c>
      <c r="Z81" s="247">
        <f>IFERROR(('Sim_MIP_Of_(IxI)'!Z81/'MIP(IxI)_TFEVP'!Z81-1)*100,0)</f>
        <v>3.5527136788005009E-13</v>
      </c>
      <c r="AA81" s="247">
        <f>IFERROR(('Sim_MIP_Of_(IxI)'!AA81/'MIP(IxI)_TFEVP'!AA81-1)*100,0)</f>
        <v>-2.2204460492503131E-14</v>
      </c>
      <c r="AB81" s="247">
        <f>IFERROR(('Sim_MIP_Of_(IxI)'!AB81/'MIP(IxI)_TFEVP'!AB81-1)*100,0)</f>
        <v>1.3322676295501878E-13</v>
      </c>
      <c r="AC81" s="247">
        <f>IFERROR(('Sim_MIP_Of_(IxI)'!AC81/'MIP(IxI)_TFEVP'!AC81-1)*100,0)</f>
        <v>2.886579864025407E-13</v>
      </c>
      <c r="AD81" s="247">
        <f>IFERROR(('Sim_MIP_Of_(IxI)'!AD81/'MIP(IxI)_TFEVP'!AD81-1)*100,0)</f>
        <v>-3.3306690738754696E-14</v>
      </c>
      <c r="AE81" s="247">
        <f>IFERROR(('Sim_MIP_Of_(IxI)'!AE81/'MIP(IxI)_TFEVP'!AE81-1)*100,0)</f>
        <v>-1.5543122344752192E-13</v>
      </c>
      <c r="AF81" s="247">
        <f>IFERROR(('Sim_MIP_Of_(IxI)'!AF81/'MIP(IxI)_TFEVP'!AF81-1)*100,0)</f>
        <v>-4.4408920985006262E-14</v>
      </c>
      <c r="AG81" s="247">
        <f>IFERROR(('Sim_MIP_Of_(IxI)'!AG81/'MIP(IxI)_TFEVP'!AG81-1)*100,0)</f>
        <v>3.9968028886505635E-13</v>
      </c>
      <c r="AH81" s="247">
        <f>IFERROR(('Sim_MIP_Of_(IxI)'!AH81/'MIP(IxI)_TFEVP'!AH81-1)*100,0)</f>
        <v>1.3322676295501878E-13</v>
      </c>
      <c r="AI81" s="247">
        <f>IFERROR(('Sim_MIP_Of_(IxI)'!AI81/'MIP(IxI)_TFEVP'!AI81-1)*100,0)</f>
        <v>6.6613381477509392E-14</v>
      </c>
      <c r="AJ81" s="247">
        <f>IFERROR(('Sim_MIP_Of_(IxI)'!AJ81/'MIP(IxI)_TFEVP'!AJ81-1)*100,0)</f>
        <v>0</v>
      </c>
      <c r="AK81" s="247">
        <f>IFERROR(('Sim_MIP_Of_(IxI)'!AK81/'MIP(IxI)_TFEVP'!AK81-1)*100,0)</f>
        <v>2.4424906541753444E-13</v>
      </c>
      <c r="AL81" s="247">
        <f>IFERROR(('Sim_MIP_Of_(IxI)'!AL81/'MIP(IxI)_TFEVP'!AL81-1)*100,0)</f>
        <v>8.8817841970012523E-14</v>
      </c>
      <c r="AM81" s="247">
        <f>IFERROR(('Sim_MIP_Of_(IxI)'!AM81/'MIP(IxI)_TFEVP'!AM81-1)*100,0)</f>
        <v>1.9984014443252818E-13</v>
      </c>
      <c r="AN81" s="247">
        <f>IFERROR(('Sim_MIP_Of_(IxI)'!AN81/'MIP(IxI)_TFEVP'!AN81-1)*100,0)</f>
        <v>2.2204460492503131E-14</v>
      </c>
      <c r="AO81" s="247">
        <f>IFERROR(('Sim_MIP_Of_(IxI)'!AO81/'MIP(IxI)_TFEVP'!AO81-1)*100,0)</f>
        <v>-4.4408920985006262E-14</v>
      </c>
      <c r="AP81" s="247">
        <f>IFERROR(('Sim_MIP_Of_(IxI)'!AP81/'MIP(IxI)_TFEVP'!AP81-1)*100,0)</f>
        <v>-1.4432899320127035E-13</v>
      </c>
      <c r="AQ81" s="247">
        <f>IFERROR(('Sim_MIP_Of_(IxI)'!AQ81/'MIP(IxI)_TFEVP'!AQ81-1)*100,0)</f>
        <v>-1.8873791418627661E-13</v>
      </c>
      <c r="AR81" s="247">
        <f>IFERROR(('Sim_MIP_Of_(IxI)'!AR81/'MIP(IxI)_TFEVP'!AR81-1)*100,0)</f>
        <v>6.6613381477509392E-14</v>
      </c>
      <c r="AS81" s="247">
        <f>IFERROR(('Sim_MIP_Of_(IxI)'!AS81/'MIP(IxI)_TFEVP'!AS81-1)*100,0)</f>
        <v>-4.4408920985006262E-14</v>
      </c>
      <c r="AT81" s="247">
        <f>IFERROR(('Sim_MIP_Of_(IxI)'!AT81/'MIP(IxI)_TFEVP'!AT81-1)*100,0)</f>
        <v>1.7763568394002505E-13</v>
      </c>
      <c r="AU81" s="247">
        <f>IFERROR(('Sim_MIP_Of_(IxI)'!AU81/'MIP(IxI)_TFEVP'!AU81-1)*100,0)</f>
        <v>8.8817841970012523E-14</v>
      </c>
      <c r="AV81" s="247">
        <f>IFERROR(('Sim_MIP_Of_(IxI)'!AV81/'MIP(IxI)_TFEVP'!AV81-1)*100,0)</f>
        <v>-2.55351295663786E-13</v>
      </c>
      <c r="AW81" s="247">
        <f>IFERROR(('Sim_MIP_Of_(IxI)'!AW81/'MIP(IxI)_TFEVP'!AW81-1)*100,0)</f>
        <v>1.5543122344752192E-13</v>
      </c>
      <c r="AX81" s="247">
        <f>IFERROR(('Sim_MIP_Of_(IxI)'!AX81/'MIP(IxI)_TFEVP'!AX81-1)*100,0)</f>
        <v>-8.8817841970012523E-14</v>
      </c>
      <c r="AY81" s="247">
        <f>IFERROR(('Sim_MIP_Of_(IxI)'!AY81/'MIP(IxI)_TFEVP'!AY81-1)*100,0)</f>
        <v>-7.7715611723760958E-14</v>
      </c>
      <c r="AZ81" s="247">
        <f>IFERROR(('Sim_MIP_Of_(IxI)'!AZ81/'MIP(IxI)_TFEVP'!AZ81-1)*100,0)</f>
        <v>1.3322676295501878E-13</v>
      </c>
      <c r="BA81" s="247">
        <f>IFERROR(('Sim_MIP_Of_(IxI)'!BA81/'MIP(IxI)_TFEVP'!BA81-1)*100,0)</f>
        <v>-1.2212453270876722E-13</v>
      </c>
      <c r="BB81" s="247">
        <f>IFERROR(('Sim_MIP_Of_(IxI)'!BB81/'MIP(IxI)_TFEVP'!BB81-1)*100,0)</f>
        <v>1.1102230246251565E-13</v>
      </c>
      <c r="BC81" s="247">
        <f>IFERROR(('Sim_MIP_Of_(IxI)'!BC81/'MIP(IxI)_TFEVP'!BC81-1)*100,0)</f>
        <v>1.5543122344752192E-13</v>
      </c>
      <c r="BD81" s="247">
        <f>IFERROR(('Sim_MIP_Of_(IxI)'!BD81/'MIP(IxI)_TFEVP'!BD81-1)*100,0)</f>
        <v>6.6613381477509392E-14</v>
      </c>
      <c r="BE81" s="247">
        <f>IFERROR(('Sim_MIP_Of_(IxI)'!BE81/'MIP(IxI)_TFEVP'!BE81-1)*100,0)</f>
        <v>1.7763568394002505E-13</v>
      </c>
      <c r="BF81" s="247">
        <f>IFERROR(('Sim_MIP_Of_(IxI)'!BF81/'MIP(IxI)_TFEVP'!BF81-1)*100,0)</f>
        <v>1.1102230246251565E-13</v>
      </c>
      <c r="BG81" s="247">
        <f>IFERROR(('Sim_MIP_Of_(IxI)'!BG81/'MIP(IxI)_TFEVP'!BG81-1)*100,0)</f>
        <v>8.8817841970012523E-14</v>
      </c>
      <c r="BH81" s="247">
        <f>IFERROR(('Sim_MIP_Of_(IxI)'!BH81/'MIP(IxI)_TFEVP'!BH81-1)*100,0)</f>
        <v>2.2204460492503131E-14</v>
      </c>
      <c r="BI81" s="247">
        <f>IFERROR(('Sim_MIP_Of_(IxI)'!BI81/'MIP(IxI)_TFEVP'!BI81-1)*100,0)</f>
        <v>-6.6613381477509392E-14</v>
      </c>
      <c r="BJ81" s="247">
        <f>IFERROR(('Sim_MIP_Of_(IxI)'!BJ81/'MIP(IxI)_TFEVP'!BJ81-1)*100,0)</f>
        <v>-1.7763568394002505E-13</v>
      </c>
      <c r="BK81" s="247">
        <f>IFERROR(('Sim_MIP_Of_(IxI)'!BK81/'MIP(IxI)_TFEVP'!BK81-1)*100,0)</f>
        <v>-1.4432899320127035E-13</v>
      </c>
      <c r="BL81" s="247">
        <f>IFERROR(('Sim_MIP_Of_(IxI)'!BL81/'MIP(IxI)_TFEVP'!BL81-1)*100,0)</f>
        <v>1.7763568394002505E-13</v>
      </c>
      <c r="BM81" s="247">
        <f>IFERROR(('Sim_MIP_Of_(IxI)'!BM81/'MIP(IxI)_TFEVP'!BM81-1)*100,0)</f>
        <v>-1.8873791418627661E-13</v>
      </c>
      <c r="BN81" s="247">
        <f>IFERROR(('Sim_MIP_Of_(IxI)'!BN81/'MIP(IxI)_TFEVP'!BN81-1)*100,0)</f>
        <v>0</v>
      </c>
      <c r="BO81" s="247">
        <f>IFERROR(('Sim_MIP_Of_(IxI)'!BO81/'MIP(IxI)_TFEVP'!BO81-1)*100,0)</f>
        <v>1.3322676295501878E-13</v>
      </c>
      <c r="BP81" s="247">
        <f>IFERROR(('Sim_MIP_Of_(IxI)'!BP81/'MIP(IxI)_TFEVP'!BP81-1)*100,0)</f>
        <v>-9.9920072216264089E-14</v>
      </c>
      <c r="BQ81" s="247">
        <f>IFERROR(('Sim_MIP_Of_(IxI)'!BQ81/'MIP(IxI)_TFEVP'!BQ81-1)*100,0)</f>
        <v>-1.9984014443252818E-13</v>
      </c>
      <c r="BR81" s="247">
        <f>IFERROR(('Sim_MIP_Of_(IxI)'!BR81/'MIP(IxI)_TFEVP'!BR81-1)*100,0)</f>
        <v>2.6645352591003757E-13</v>
      </c>
      <c r="BS81" s="247">
        <f>IFERROR(('Sim_MIP_Of_(IxI)'!BS81/'MIP(IxI)_TFEVP'!BS81-1)*100,0)</f>
        <v>1.9984014443252818E-13</v>
      </c>
      <c r="BT81" s="247">
        <f>IFERROR(('Sim_MIP_Of_(IxI)'!BT81/'MIP(IxI)_TFEVP'!BT81-1)*100,0)</f>
        <v>6.6613381477509392E-14</v>
      </c>
      <c r="BU81" s="247">
        <f>IFERROR(('Sim_MIP_Of_(IxI)'!BU81/'MIP(IxI)_TFEVP'!BU81-1)*100,0)</f>
        <v>-9.9920072216264089E-14</v>
      </c>
      <c r="BV81" s="247">
        <f>IFERROR(('Sim_MIP_Of_(IxI)'!BV81/'MIP(IxI)_TFEVP'!BV81-1)*100,0)</f>
        <v>1.9984014443252818E-13</v>
      </c>
      <c r="BW81" s="247">
        <f>IFERROR(('Sim_MIP_Of_(IxI)'!BW81/'MIP(IxI)_TFEVP'!BW81-1)*100,0)</f>
        <v>-1.5543122344752192E-13</v>
      </c>
      <c r="BX81" s="247">
        <f>IFERROR(('Sim_MIP_Of_(IxI)'!BX81/'MIP(IxI)_TFEVP'!BX81-1)*100,0)</f>
        <v>-9.9920072216264089E-14</v>
      </c>
      <c r="BY81" s="247">
        <f>IFERROR(('Sim_MIP_Of_(IxI)'!BY81/'MIP(IxI)_TFEVP'!BY81-1)*100,0)</f>
        <v>-1.9984014443252818E-13</v>
      </c>
      <c r="BZ81" s="247">
        <f>IFERROR(('Sim_MIP_Of_(IxI)'!BZ81/'MIP(IxI)_TFEVP'!BZ81-1)*100,0)</f>
        <v>-1.4432899320127035E-13</v>
      </c>
      <c r="CA81" s="265">
        <f>IFERROR(('Sim_MIP_Of_(IxI)'!CA81/'MIP(IxI)_TFEVP'!CA81-1)*100,0)</f>
        <v>0</v>
      </c>
      <c r="CB81" s="256">
        <f>IFERROR(('Sim_MIP_Of_(IxI)'!CB81/'MIP(IxI)_TFEVP'!CB81-1)*100,0)</f>
        <v>1.9984014443252818E-13</v>
      </c>
      <c r="CC81" s="246">
        <f>IFERROR(('Sim_MIP_Of_(IxI)'!CC81/'MIP(IxI)_TFEVP'!CC81-1)*100,0)</f>
        <v>2.886579864025407E-13</v>
      </c>
      <c r="CD81" s="247">
        <f>IFERROR(('Sim_MIP_Of_(IxI)'!CD81/'MIP(IxI)_TFEVP'!CD81-1)*100,0)</f>
        <v>0</v>
      </c>
      <c r="CE81" s="247">
        <f>IFERROR(('Sim_MIP_Of_(IxI)'!CE81/'MIP(IxI)_TFEVP'!CE81-1)*100,0)</f>
        <v>-2.6645352591003757E-13</v>
      </c>
      <c r="CF81" s="247">
        <f>IFERROR(('Sim_MIP_Of_(IxI)'!CF81/'MIP(IxI)_TFEVP'!CF81-1)*100,0)</f>
        <v>1.1102230246251565E-13</v>
      </c>
      <c r="CG81" s="247">
        <f>IFERROR(('Sim_MIP_Of_(IxI)'!CG81/'MIP(IxI)_TFEVP'!CG81-1)*100,0)</f>
        <v>0</v>
      </c>
      <c r="CH81" s="248">
        <f>IFERROR(('Sim_MIP_Of_(IxI)'!CH81/'MIP(IxI)_TFEVP'!CH81-1)*100,0)</f>
        <v>-6.6613381477509392E-14</v>
      </c>
      <c r="CI81" s="279">
        <f>IFERROR(('Sim_MIP_Of_(IxI)'!CI81/'MIP(IxI)_TFEVP'!CI81-1)*100,0)</f>
        <v>2.2204460492503131E-14</v>
      </c>
    </row>
    <row r="82" spans="1:90" ht="19.5" x14ac:dyDescent="0.25">
      <c r="B82" s="42" t="s">
        <v>73</v>
      </c>
      <c r="C82" s="43" t="s">
        <v>184</v>
      </c>
      <c r="D82" s="246">
        <f>IFERROR(('Sim_MIP_Of_(IxI)'!D82/'MIP(IxI)_TFEVP'!D82-1)*100,0)</f>
        <v>0</v>
      </c>
      <c r="E82" s="247">
        <f>IFERROR(('Sim_MIP_Of_(IxI)'!E82/'MIP(IxI)_TFEVP'!E82-1)*100,0)</f>
        <v>0</v>
      </c>
      <c r="F82" s="247">
        <f>IFERROR(('Sim_MIP_Of_(IxI)'!F82/'MIP(IxI)_TFEVP'!F82-1)*100,0)</f>
        <v>0</v>
      </c>
      <c r="G82" s="247">
        <f>IFERROR(('Sim_MIP_Of_(IxI)'!G82/'MIP(IxI)_TFEVP'!G82-1)*100,0)</f>
        <v>0</v>
      </c>
      <c r="H82" s="247">
        <f>IFERROR(('Sim_MIP_Of_(IxI)'!H82/'MIP(IxI)_TFEVP'!H82-1)*100,0)</f>
        <v>0</v>
      </c>
      <c r="I82" s="247">
        <f>IFERROR(('Sim_MIP_Of_(IxI)'!I82/'MIP(IxI)_TFEVP'!I82-1)*100,0)</f>
        <v>0</v>
      </c>
      <c r="J82" s="247">
        <f>IFERROR(('Sim_MIP_Of_(IxI)'!J82/'MIP(IxI)_TFEVP'!J82-1)*100,0)</f>
        <v>0</v>
      </c>
      <c r="K82" s="247">
        <f>IFERROR(('Sim_MIP_Of_(IxI)'!K82/'MIP(IxI)_TFEVP'!K82-1)*100,0)</f>
        <v>0</v>
      </c>
      <c r="L82" s="247">
        <f>IFERROR(('Sim_MIP_Of_(IxI)'!L82/'MIP(IxI)_TFEVP'!L82-1)*100,0)</f>
        <v>0</v>
      </c>
      <c r="M82" s="247">
        <f>IFERROR(('Sim_MIP_Of_(IxI)'!M82/'MIP(IxI)_TFEVP'!M82-1)*100,0)</f>
        <v>0</v>
      </c>
      <c r="N82" s="247">
        <f>IFERROR(('Sim_MIP_Of_(IxI)'!N82/'MIP(IxI)_TFEVP'!N82-1)*100,0)</f>
        <v>0</v>
      </c>
      <c r="O82" s="247">
        <f>IFERROR(('Sim_MIP_Of_(IxI)'!O82/'MIP(IxI)_TFEVP'!O82-1)*100,0)</f>
        <v>0</v>
      </c>
      <c r="P82" s="247">
        <f>IFERROR(('Sim_MIP_Of_(IxI)'!P82/'MIP(IxI)_TFEVP'!P82-1)*100,0)</f>
        <v>0</v>
      </c>
      <c r="Q82" s="247">
        <f>IFERROR(('Sim_MIP_Of_(IxI)'!Q82/'MIP(IxI)_TFEVP'!Q82-1)*100,0)</f>
        <v>0</v>
      </c>
      <c r="R82" s="247">
        <f>IFERROR(('Sim_MIP_Of_(IxI)'!R82/'MIP(IxI)_TFEVP'!R82-1)*100,0)</f>
        <v>0</v>
      </c>
      <c r="S82" s="247">
        <f>IFERROR(('Sim_MIP_Of_(IxI)'!S82/'MIP(IxI)_TFEVP'!S82-1)*100,0)</f>
        <v>0</v>
      </c>
      <c r="T82" s="247">
        <f>IFERROR(('Sim_MIP_Of_(IxI)'!T82/'MIP(IxI)_TFEVP'!T82-1)*100,0)</f>
        <v>0</v>
      </c>
      <c r="U82" s="247">
        <f>IFERROR(('Sim_MIP_Of_(IxI)'!U82/'MIP(IxI)_TFEVP'!U82-1)*100,0)</f>
        <v>0</v>
      </c>
      <c r="V82" s="247">
        <f>IFERROR(('Sim_MIP_Of_(IxI)'!V82/'MIP(IxI)_TFEVP'!V82-1)*100,0)</f>
        <v>0</v>
      </c>
      <c r="W82" s="247">
        <f>IFERROR(('Sim_MIP_Of_(IxI)'!W82/'MIP(IxI)_TFEVP'!W82-1)*100,0)</f>
        <v>0</v>
      </c>
      <c r="X82" s="247">
        <f>IFERROR(('Sim_MIP_Of_(IxI)'!X82/'MIP(IxI)_TFEVP'!X82-1)*100,0)</f>
        <v>0</v>
      </c>
      <c r="Y82" s="247">
        <f>IFERROR(('Sim_MIP_Of_(IxI)'!Y82/'MIP(IxI)_TFEVP'!Y82-1)*100,0)</f>
        <v>0</v>
      </c>
      <c r="Z82" s="247">
        <f>IFERROR(('Sim_MIP_Of_(IxI)'!Z82/'MIP(IxI)_TFEVP'!Z82-1)*100,0)</f>
        <v>0</v>
      </c>
      <c r="AA82" s="247">
        <f>IFERROR(('Sim_MIP_Of_(IxI)'!AA82/'MIP(IxI)_TFEVP'!AA82-1)*100,0)</f>
        <v>0</v>
      </c>
      <c r="AB82" s="247">
        <f>IFERROR(('Sim_MIP_Of_(IxI)'!AB82/'MIP(IxI)_TFEVP'!AB82-1)*100,0)</f>
        <v>0</v>
      </c>
      <c r="AC82" s="247">
        <f>IFERROR(('Sim_MIP_Of_(IxI)'!AC82/'MIP(IxI)_TFEVP'!AC82-1)*100,0)</f>
        <v>0</v>
      </c>
      <c r="AD82" s="247">
        <f>IFERROR(('Sim_MIP_Of_(IxI)'!AD82/'MIP(IxI)_TFEVP'!AD82-1)*100,0)</f>
        <v>0</v>
      </c>
      <c r="AE82" s="247">
        <f>IFERROR(('Sim_MIP_Of_(IxI)'!AE82/'MIP(IxI)_TFEVP'!AE82-1)*100,0)</f>
        <v>0</v>
      </c>
      <c r="AF82" s="247">
        <f>IFERROR(('Sim_MIP_Of_(IxI)'!AF82/'MIP(IxI)_TFEVP'!AF82-1)*100,0)</f>
        <v>0</v>
      </c>
      <c r="AG82" s="247">
        <f>IFERROR(('Sim_MIP_Of_(IxI)'!AG82/'MIP(IxI)_TFEVP'!AG82-1)*100,0)</f>
        <v>0</v>
      </c>
      <c r="AH82" s="247">
        <f>IFERROR(('Sim_MIP_Of_(IxI)'!AH82/'MIP(IxI)_TFEVP'!AH82-1)*100,0)</f>
        <v>0</v>
      </c>
      <c r="AI82" s="247">
        <f>IFERROR(('Sim_MIP_Of_(IxI)'!AI82/'MIP(IxI)_TFEVP'!AI82-1)*100,0)</f>
        <v>0</v>
      </c>
      <c r="AJ82" s="247">
        <f>IFERROR(('Sim_MIP_Of_(IxI)'!AJ82/'MIP(IxI)_TFEVP'!AJ82-1)*100,0)</f>
        <v>0</v>
      </c>
      <c r="AK82" s="247">
        <f>IFERROR(('Sim_MIP_Of_(IxI)'!AK82/'MIP(IxI)_TFEVP'!AK82-1)*100,0)</f>
        <v>0</v>
      </c>
      <c r="AL82" s="247">
        <f>IFERROR(('Sim_MIP_Of_(IxI)'!AL82/'MIP(IxI)_TFEVP'!AL82-1)*100,0)</f>
        <v>0</v>
      </c>
      <c r="AM82" s="247">
        <f>IFERROR(('Sim_MIP_Of_(IxI)'!AM82/'MIP(IxI)_TFEVP'!AM82-1)*100,0)</f>
        <v>0</v>
      </c>
      <c r="AN82" s="247">
        <f>IFERROR(('Sim_MIP_Of_(IxI)'!AN82/'MIP(IxI)_TFEVP'!AN82-1)*100,0)</f>
        <v>0</v>
      </c>
      <c r="AO82" s="247">
        <f>IFERROR(('Sim_MIP_Of_(IxI)'!AO82/'MIP(IxI)_TFEVP'!AO82-1)*100,0)</f>
        <v>0</v>
      </c>
      <c r="AP82" s="247">
        <f>IFERROR(('Sim_MIP_Of_(IxI)'!AP82/'MIP(IxI)_TFEVP'!AP82-1)*100,0)</f>
        <v>0</v>
      </c>
      <c r="AQ82" s="247">
        <f>IFERROR(('Sim_MIP_Of_(IxI)'!AQ82/'MIP(IxI)_TFEVP'!AQ82-1)*100,0)</f>
        <v>0</v>
      </c>
      <c r="AR82" s="247">
        <f>IFERROR(('Sim_MIP_Of_(IxI)'!AR82/'MIP(IxI)_TFEVP'!AR82-1)*100,0)</f>
        <v>0</v>
      </c>
      <c r="AS82" s="247">
        <f>IFERROR(('Sim_MIP_Of_(IxI)'!AS82/'MIP(IxI)_TFEVP'!AS82-1)*100,0)</f>
        <v>0</v>
      </c>
      <c r="AT82" s="247">
        <f>IFERROR(('Sim_MIP_Of_(IxI)'!AT82/'MIP(IxI)_TFEVP'!AT82-1)*100,0)</f>
        <v>0</v>
      </c>
      <c r="AU82" s="247">
        <f>IFERROR(('Sim_MIP_Of_(IxI)'!AU82/'MIP(IxI)_TFEVP'!AU82-1)*100,0)</f>
        <v>0</v>
      </c>
      <c r="AV82" s="247">
        <f>IFERROR(('Sim_MIP_Of_(IxI)'!AV82/'MIP(IxI)_TFEVP'!AV82-1)*100,0)</f>
        <v>0</v>
      </c>
      <c r="AW82" s="247">
        <f>IFERROR(('Sim_MIP_Of_(IxI)'!AW82/'MIP(IxI)_TFEVP'!AW82-1)*100,0)</f>
        <v>0</v>
      </c>
      <c r="AX82" s="247">
        <f>IFERROR(('Sim_MIP_Of_(IxI)'!AX82/'MIP(IxI)_TFEVP'!AX82-1)*100,0)</f>
        <v>0</v>
      </c>
      <c r="AY82" s="247">
        <f>IFERROR(('Sim_MIP_Of_(IxI)'!AY82/'MIP(IxI)_TFEVP'!AY82-1)*100,0)</f>
        <v>0</v>
      </c>
      <c r="AZ82" s="247">
        <f>IFERROR(('Sim_MIP_Of_(IxI)'!AZ82/'MIP(IxI)_TFEVP'!AZ82-1)*100,0)</f>
        <v>0</v>
      </c>
      <c r="BA82" s="247">
        <f>IFERROR(('Sim_MIP_Of_(IxI)'!BA82/'MIP(IxI)_TFEVP'!BA82-1)*100,0)</f>
        <v>0</v>
      </c>
      <c r="BB82" s="247">
        <f>IFERROR(('Sim_MIP_Of_(IxI)'!BB82/'MIP(IxI)_TFEVP'!BB82-1)*100,0)</f>
        <v>0</v>
      </c>
      <c r="BC82" s="247">
        <f>IFERROR(('Sim_MIP_Of_(IxI)'!BC82/'MIP(IxI)_TFEVP'!BC82-1)*100,0)</f>
        <v>0</v>
      </c>
      <c r="BD82" s="247">
        <f>IFERROR(('Sim_MIP_Of_(IxI)'!BD82/'MIP(IxI)_TFEVP'!BD82-1)*100,0)</f>
        <v>0</v>
      </c>
      <c r="BE82" s="247">
        <f>IFERROR(('Sim_MIP_Of_(IxI)'!BE82/'MIP(IxI)_TFEVP'!BE82-1)*100,0)</f>
        <v>0</v>
      </c>
      <c r="BF82" s="247">
        <f>IFERROR(('Sim_MIP_Of_(IxI)'!BF82/'MIP(IxI)_TFEVP'!BF82-1)*100,0)</f>
        <v>0</v>
      </c>
      <c r="BG82" s="247">
        <f>IFERROR(('Sim_MIP_Of_(IxI)'!BG82/'MIP(IxI)_TFEVP'!BG82-1)*100,0)</f>
        <v>0</v>
      </c>
      <c r="BH82" s="247">
        <f>IFERROR(('Sim_MIP_Of_(IxI)'!BH82/'MIP(IxI)_TFEVP'!BH82-1)*100,0)</f>
        <v>0</v>
      </c>
      <c r="BI82" s="247">
        <f>IFERROR(('Sim_MIP_Of_(IxI)'!BI82/'MIP(IxI)_TFEVP'!BI82-1)*100,0)</f>
        <v>0</v>
      </c>
      <c r="BJ82" s="247">
        <f>IFERROR(('Sim_MIP_Of_(IxI)'!BJ82/'MIP(IxI)_TFEVP'!BJ82-1)*100,0)</f>
        <v>0</v>
      </c>
      <c r="BK82" s="247">
        <f>IFERROR(('Sim_MIP_Of_(IxI)'!BK82/'MIP(IxI)_TFEVP'!BK82-1)*100,0)</f>
        <v>0</v>
      </c>
      <c r="BL82" s="247">
        <f>IFERROR(('Sim_MIP_Of_(IxI)'!BL82/'MIP(IxI)_TFEVP'!BL82-1)*100,0)</f>
        <v>0</v>
      </c>
      <c r="BM82" s="247">
        <f>IFERROR(('Sim_MIP_Of_(IxI)'!BM82/'MIP(IxI)_TFEVP'!BM82-1)*100,0)</f>
        <v>0</v>
      </c>
      <c r="BN82" s="247">
        <f>IFERROR(('Sim_MIP_Of_(IxI)'!BN82/'MIP(IxI)_TFEVP'!BN82-1)*100,0)</f>
        <v>0</v>
      </c>
      <c r="BO82" s="247">
        <f>IFERROR(('Sim_MIP_Of_(IxI)'!BO82/'MIP(IxI)_TFEVP'!BO82-1)*100,0)</f>
        <v>0</v>
      </c>
      <c r="BP82" s="247">
        <f>IFERROR(('Sim_MIP_Of_(IxI)'!BP82/'MIP(IxI)_TFEVP'!BP82-1)*100,0)</f>
        <v>0</v>
      </c>
      <c r="BQ82" s="247">
        <f>IFERROR(('Sim_MIP_Of_(IxI)'!BQ82/'MIP(IxI)_TFEVP'!BQ82-1)*100,0)</f>
        <v>0</v>
      </c>
      <c r="BR82" s="247">
        <f>IFERROR(('Sim_MIP_Of_(IxI)'!BR82/'MIP(IxI)_TFEVP'!BR82-1)*100,0)</f>
        <v>0</v>
      </c>
      <c r="BS82" s="247">
        <f>IFERROR(('Sim_MIP_Of_(IxI)'!BS82/'MIP(IxI)_TFEVP'!BS82-1)*100,0)</f>
        <v>0</v>
      </c>
      <c r="BT82" s="247">
        <f>IFERROR(('Sim_MIP_Of_(IxI)'!BT82/'MIP(IxI)_TFEVP'!BT82-1)*100,0)</f>
        <v>0</v>
      </c>
      <c r="BU82" s="247">
        <f>IFERROR(('Sim_MIP_Of_(IxI)'!BU82/'MIP(IxI)_TFEVP'!BU82-1)*100,0)</f>
        <v>0</v>
      </c>
      <c r="BV82" s="247">
        <f>IFERROR(('Sim_MIP_Of_(IxI)'!BV82/'MIP(IxI)_TFEVP'!BV82-1)*100,0)</f>
        <v>0</v>
      </c>
      <c r="BW82" s="247">
        <f>IFERROR(('Sim_MIP_Of_(IxI)'!BW82/'MIP(IxI)_TFEVP'!BW82-1)*100,0)</f>
        <v>0</v>
      </c>
      <c r="BX82" s="247">
        <f>IFERROR(('Sim_MIP_Of_(IxI)'!BX82/'MIP(IxI)_TFEVP'!BX82-1)*100,0)</f>
        <v>0</v>
      </c>
      <c r="BY82" s="247">
        <f>IFERROR(('Sim_MIP_Of_(IxI)'!BY82/'MIP(IxI)_TFEVP'!BY82-1)*100,0)</f>
        <v>0</v>
      </c>
      <c r="BZ82" s="247">
        <f>IFERROR(('Sim_MIP_Of_(IxI)'!BZ82/'MIP(IxI)_TFEVP'!BZ82-1)*100,0)</f>
        <v>0</v>
      </c>
      <c r="CA82" s="265">
        <f>IFERROR(('Sim_MIP_Of_(IxI)'!CA82/'MIP(IxI)_TFEVP'!CA82-1)*100,0)</f>
        <v>0</v>
      </c>
      <c r="CB82" s="256">
        <f>IFERROR(('Sim_MIP_Of_(IxI)'!CB82/'MIP(IxI)_TFEVP'!CB82-1)*100,0)</f>
        <v>0</v>
      </c>
      <c r="CC82" s="246">
        <f>IFERROR(('Sim_MIP_Of_(IxI)'!CC82/'MIP(IxI)_TFEVP'!CC82-1)*100,0)</f>
        <v>1.3322676295501878E-13</v>
      </c>
      <c r="CD82" s="247">
        <f>IFERROR(('Sim_MIP_Of_(IxI)'!CD82/'MIP(IxI)_TFEVP'!CD82-1)*100,0)</f>
        <v>-2.2204460492503131E-14</v>
      </c>
      <c r="CE82" s="247">
        <f>IFERROR(('Sim_MIP_Of_(IxI)'!CE82/'MIP(IxI)_TFEVP'!CE82-1)*100,0)</f>
        <v>0</v>
      </c>
      <c r="CF82" s="247">
        <f>IFERROR(('Sim_MIP_Of_(IxI)'!CF82/'MIP(IxI)_TFEVP'!CF82-1)*100,0)</f>
        <v>0</v>
      </c>
      <c r="CG82" s="247">
        <f>IFERROR(('Sim_MIP_Of_(IxI)'!CG82/'MIP(IxI)_TFEVP'!CG82-1)*100,0)</f>
        <v>0</v>
      </c>
      <c r="CH82" s="248">
        <f>IFERROR(('Sim_MIP_Of_(IxI)'!CH82/'MIP(IxI)_TFEVP'!CH82-1)*100,0)</f>
        <v>0</v>
      </c>
      <c r="CI82" s="279">
        <f>IFERROR(('Sim_MIP_Of_(IxI)'!CI82/'MIP(IxI)_TFEVP'!CI82-1)*100,0)</f>
        <v>-2.2204460492503131E-14</v>
      </c>
    </row>
    <row r="83" spans="1:90" ht="19.5" x14ac:dyDescent="0.25">
      <c r="B83" s="56" t="s">
        <v>74</v>
      </c>
      <c r="C83" s="43" t="s">
        <v>185</v>
      </c>
      <c r="D83" s="246">
        <f>IFERROR(('Sim_MIP_Of_(IxI)'!D83/'MIP(IxI)_TFEVP'!D83-1)*100,0)</f>
        <v>-8.8817841970012523E-14</v>
      </c>
      <c r="E83" s="247">
        <f>IFERROR(('Sim_MIP_Of_(IxI)'!E83/'MIP(IxI)_TFEVP'!E83-1)*100,0)</f>
        <v>3.5527136788005009E-13</v>
      </c>
      <c r="F83" s="247">
        <f>IFERROR(('Sim_MIP_Of_(IxI)'!F83/'MIP(IxI)_TFEVP'!F83-1)*100,0)</f>
        <v>1.1102230246251565E-13</v>
      </c>
      <c r="G83" s="247">
        <f>IFERROR(('Sim_MIP_Of_(IxI)'!G83/'MIP(IxI)_TFEVP'!G83-1)*100,0)</f>
        <v>4.6629367034256575E-13</v>
      </c>
      <c r="H83" s="247">
        <f>IFERROR(('Sim_MIP_Of_(IxI)'!H83/'MIP(IxI)_TFEVP'!H83-1)*100,0)</f>
        <v>2.4424906541753444E-13</v>
      </c>
      <c r="I83" s="247">
        <f>IFERROR(('Sim_MIP_Of_(IxI)'!I83/'MIP(IxI)_TFEVP'!I83-1)*100,0)</f>
        <v>-1.8873791418627661E-13</v>
      </c>
      <c r="J83" s="247">
        <f>IFERROR(('Sim_MIP_Of_(IxI)'!J83/'MIP(IxI)_TFEVP'!J83-1)*100,0)</f>
        <v>8.8817841970012523E-14</v>
      </c>
      <c r="K83" s="247">
        <f>IFERROR(('Sim_MIP_Of_(IxI)'!K83/'MIP(IxI)_TFEVP'!K83-1)*100,0)</f>
        <v>-4.4408920985006262E-14</v>
      </c>
      <c r="L83" s="247">
        <f>IFERROR(('Sim_MIP_Of_(IxI)'!L83/'MIP(IxI)_TFEVP'!L83-1)*100,0)</f>
        <v>-2.1094237467877974E-13</v>
      </c>
      <c r="M83" s="247">
        <f>IFERROR(('Sim_MIP_Of_(IxI)'!M83/'MIP(IxI)_TFEVP'!M83-1)*100,0)</f>
        <v>-2.1094237467877974E-13</v>
      </c>
      <c r="N83" s="247">
        <f>IFERROR(('Sim_MIP_Of_(IxI)'!N83/'MIP(IxI)_TFEVP'!N83-1)*100,0)</f>
        <v>1.5543122344752192E-13</v>
      </c>
      <c r="O83" s="247">
        <f>IFERROR(('Sim_MIP_Of_(IxI)'!O83/'MIP(IxI)_TFEVP'!O83-1)*100,0)</f>
        <v>1.5543122344752192E-13</v>
      </c>
      <c r="P83" s="247">
        <f>IFERROR(('Sim_MIP_Of_(IxI)'!P83/'MIP(IxI)_TFEVP'!P83-1)*100,0)</f>
        <v>-1.4432899320127035E-13</v>
      </c>
      <c r="Q83" s="247">
        <f>IFERROR(('Sim_MIP_Of_(IxI)'!Q83/'MIP(IxI)_TFEVP'!Q83-1)*100,0)</f>
        <v>1.5543122344752192E-13</v>
      </c>
      <c r="R83" s="247">
        <f>IFERROR(('Sim_MIP_Of_(IxI)'!R83/'MIP(IxI)_TFEVP'!R83-1)*100,0)</f>
        <v>4.4408920985006262E-14</v>
      </c>
      <c r="S83" s="247">
        <f>IFERROR(('Sim_MIP_Of_(IxI)'!S83/'MIP(IxI)_TFEVP'!S83-1)*100,0)</f>
        <v>-2.2204460492503131E-14</v>
      </c>
      <c r="T83" s="247">
        <f>IFERROR(('Sim_MIP_Of_(IxI)'!T83/'MIP(IxI)_TFEVP'!T83-1)*100,0)</f>
        <v>-1.3322676295501878E-13</v>
      </c>
      <c r="U83" s="247">
        <f>IFERROR(('Sim_MIP_Of_(IxI)'!U83/'MIP(IxI)_TFEVP'!U83-1)*100,0)</f>
        <v>4.4408920985006262E-14</v>
      </c>
      <c r="V83" s="247">
        <f>IFERROR(('Sim_MIP_Of_(IxI)'!V83/'MIP(IxI)_TFEVP'!V83-1)*100,0)</f>
        <v>2.886579864025407E-13</v>
      </c>
      <c r="W83" s="247">
        <f>IFERROR(('Sim_MIP_Of_(IxI)'!W83/'MIP(IxI)_TFEVP'!W83-1)*100,0)</f>
        <v>1.5543122344752192E-13</v>
      </c>
      <c r="X83" s="247">
        <f>IFERROR(('Sim_MIP_Of_(IxI)'!X83/'MIP(IxI)_TFEVP'!X83-1)*100,0)</f>
        <v>-4.4408920985006262E-14</v>
      </c>
      <c r="Y83" s="247">
        <f>IFERROR(('Sim_MIP_Of_(IxI)'!Y83/'MIP(IxI)_TFEVP'!Y83-1)*100,0)</f>
        <v>1.3322676295501878E-13</v>
      </c>
      <c r="Z83" s="247">
        <f>IFERROR(('Sim_MIP_Of_(IxI)'!Z83/'MIP(IxI)_TFEVP'!Z83-1)*100,0)</f>
        <v>1.7763568394002505E-13</v>
      </c>
      <c r="AA83" s="247">
        <f>IFERROR(('Sim_MIP_Of_(IxI)'!AA83/'MIP(IxI)_TFEVP'!AA83-1)*100,0)</f>
        <v>-1.3322676295501878E-13</v>
      </c>
      <c r="AB83" s="247">
        <f>IFERROR(('Sim_MIP_Of_(IxI)'!AB83/'MIP(IxI)_TFEVP'!AB83-1)*100,0)</f>
        <v>6.6613381477509392E-14</v>
      </c>
      <c r="AC83" s="247">
        <f>IFERROR(('Sim_MIP_Of_(IxI)'!AC83/'MIP(IxI)_TFEVP'!AC83-1)*100,0)</f>
        <v>-5.5511151231257827E-14</v>
      </c>
      <c r="AD83" s="247">
        <f>IFERROR(('Sim_MIP_Of_(IxI)'!AD83/'MIP(IxI)_TFEVP'!AD83-1)*100,0)</f>
        <v>2.2204460492503131E-14</v>
      </c>
      <c r="AE83" s="247">
        <f>IFERROR(('Sim_MIP_Of_(IxI)'!AE83/'MIP(IxI)_TFEVP'!AE83-1)*100,0)</f>
        <v>1.7763568394002505E-13</v>
      </c>
      <c r="AF83" s="247">
        <f>IFERROR(('Sim_MIP_Of_(IxI)'!AF83/'MIP(IxI)_TFEVP'!AF83-1)*100,0)</f>
        <v>-1.8873791418627661E-13</v>
      </c>
      <c r="AG83" s="247">
        <f>IFERROR(('Sim_MIP_Of_(IxI)'!AG83/'MIP(IxI)_TFEVP'!AG83-1)*100,0)</f>
        <v>-1.5543122344752192E-13</v>
      </c>
      <c r="AH83" s="247">
        <f>IFERROR(('Sim_MIP_Of_(IxI)'!AH83/'MIP(IxI)_TFEVP'!AH83-1)*100,0)</f>
        <v>-9.9920072216264089E-14</v>
      </c>
      <c r="AI83" s="247">
        <f>IFERROR(('Sim_MIP_Of_(IxI)'!AI83/'MIP(IxI)_TFEVP'!AI83-1)*100,0)</f>
        <v>4.4408920985006262E-14</v>
      </c>
      <c r="AJ83" s="247">
        <f>IFERROR(('Sim_MIP_Of_(IxI)'!AJ83/'MIP(IxI)_TFEVP'!AJ83-1)*100,0)</f>
        <v>0</v>
      </c>
      <c r="AK83" s="247">
        <f>IFERROR(('Sim_MIP_Of_(IxI)'!AK83/'MIP(IxI)_TFEVP'!AK83-1)*100,0)</f>
        <v>1.3322676295501878E-13</v>
      </c>
      <c r="AL83" s="247">
        <f>IFERROR(('Sim_MIP_Of_(IxI)'!AL83/'MIP(IxI)_TFEVP'!AL83-1)*100,0)</f>
        <v>-5.5511151231257827E-14</v>
      </c>
      <c r="AM83" s="247">
        <f>IFERROR(('Sim_MIP_Of_(IxI)'!AM83/'MIP(IxI)_TFEVP'!AM83-1)*100,0)</f>
        <v>8.8817841970012523E-14</v>
      </c>
      <c r="AN83" s="247">
        <f>IFERROR(('Sim_MIP_Of_(IxI)'!AN83/'MIP(IxI)_TFEVP'!AN83-1)*100,0)</f>
        <v>8.8817841970012523E-14</v>
      </c>
      <c r="AO83" s="247">
        <f>IFERROR(('Sim_MIP_Of_(IxI)'!AO83/'MIP(IxI)_TFEVP'!AO83-1)*100,0)</f>
        <v>2.6645352591003757E-13</v>
      </c>
      <c r="AP83" s="247">
        <f>IFERROR(('Sim_MIP_Of_(IxI)'!AP83/'MIP(IxI)_TFEVP'!AP83-1)*100,0)</f>
        <v>-3.3306690738754696E-14</v>
      </c>
      <c r="AQ83" s="247">
        <f>IFERROR(('Sim_MIP_Of_(IxI)'!AQ83/'MIP(IxI)_TFEVP'!AQ83-1)*100,0)</f>
        <v>-1.7763568394002505E-13</v>
      </c>
      <c r="AR83" s="247">
        <f>IFERROR(('Sim_MIP_Of_(IxI)'!AR83/'MIP(IxI)_TFEVP'!AR83-1)*100,0)</f>
        <v>-1.2212453270876722E-13</v>
      </c>
      <c r="AS83" s="247">
        <f>IFERROR(('Sim_MIP_Of_(IxI)'!AS83/'MIP(IxI)_TFEVP'!AS83-1)*100,0)</f>
        <v>1.7763568394002505E-13</v>
      </c>
      <c r="AT83" s="247">
        <f>IFERROR(('Sim_MIP_Of_(IxI)'!AT83/'MIP(IxI)_TFEVP'!AT83-1)*100,0)</f>
        <v>6.6613381477509392E-14</v>
      </c>
      <c r="AU83" s="247">
        <f>IFERROR(('Sim_MIP_Of_(IxI)'!AU83/'MIP(IxI)_TFEVP'!AU83-1)*100,0)</f>
        <v>1.9984014443252818E-13</v>
      </c>
      <c r="AV83" s="247">
        <f>IFERROR(('Sim_MIP_Of_(IxI)'!AV83/'MIP(IxI)_TFEVP'!AV83-1)*100,0)</f>
        <v>-2.2204460492503131E-14</v>
      </c>
      <c r="AW83" s="247">
        <f>IFERROR(('Sim_MIP_Of_(IxI)'!AW83/'MIP(IxI)_TFEVP'!AW83-1)*100,0)</f>
        <v>4.4408920985006262E-14</v>
      </c>
      <c r="AX83" s="247">
        <f>IFERROR(('Sim_MIP_Of_(IxI)'!AX83/'MIP(IxI)_TFEVP'!AX83-1)*100,0)</f>
        <v>-1.7763568394002505E-13</v>
      </c>
      <c r="AY83" s="247">
        <f>IFERROR(('Sim_MIP_Of_(IxI)'!AY83/'MIP(IxI)_TFEVP'!AY83-1)*100,0)</f>
        <v>6.6613381477509392E-14</v>
      </c>
      <c r="AZ83" s="247">
        <f>IFERROR(('Sim_MIP_Of_(IxI)'!AZ83/'MIP(IxI)_TFEVP'!AZ83-1)*100,0)</f>
        <v>2.2204460492503131E-14</v>
      </c>
      <c r="BA83" s="247">
        <f>IFERROR(('Sim_MIP_Of_(IxI)'!BA83/'MIP(IxI)_TFEVP'!BA83-1)*100,0)</f>
        <v>-1.8873791418627661E-13</v>
      </c>
      <c r="BB83" s="247">
        <f>IFERROR(('Sim_MIP_Of_(IxI)'!BB83/'MIP(IxI)_TFEVP'!BB83-1)*100,0)</f>
        <v>2.6645352591003757E-13</v>
      </c>
      <c r="BC83" s="247">
        <f>IFERROR(('Sim_MIP_Of_(IxI)'!BC83/'MIP(IxI)_TFEVP'!BC83-1)*100,0)</f>
        <v>1.5543122344752192E-13</v>
      </c>
      <c r="BD83" s="247">
        <f>IFERROR(('Sim_MIP_Of_(IxI)'!BD83/'MIP(IxI)_TFEVP'!BD83-1)*100,0)</f>
        <v>-2.2204460492503131E-13</v>
      </c>
      <c r="BE83" s="247">
        <f>IFERROR(('Sim_MIP_Of_(IxI)'!BE83/'MIP(IxI)_TFEVP'!BE83-1)*100,0)</f>
        <v>-1.7763568394002505E-13</v>
      </c>
      <c r="BF83" s="247">
        <f>IFERROR(('Sim_MIP_Of_(IxI)'!BF83/'MIP(IxI)_TFEVP'!BF83-1)*100,0)</f>
        <v>1.7763568394002505E-13</v>
      </c>
      <c r="BG83" s="247">
        <f>IFERROR(('Sim_MIP_Of_(IxI)'!BG83/'MIP(IxI)_TFEVP'!BG83-1)*100,0)</f>
        <v>-7.7715611723760958E-14</v>
      </c>
      <c r="BH83" s="247">
        <f>IFERROR(('Sim_MIP_Of_(IxI)'!BH83/'MIP(IxI)_TFEVP'!BH83-1)*100,0)</f>
        <v>4.4408920985006262E-14</v>
      </c>
      <c r="BI83" s="247">
        <f>IFERROR(('Sim_MIP_Of_(IxI)'!BI83/'MIP(IxI)_TFEVP'!BI83-1)*100,0)</f>
        <v>6.6613381477509392E-14</v>
      </c>
      <c r="BJ83" s="247">
        <f>IFERROR(('Sim_MIP_Of_(IxI)'!BJ83/'MIP(IxI)_TFEVP'!BJ83-1)*100,0)</f>
        <v>-1.6653345369377348E-13</v>
      </c>
      <c r="BK83" s="247">
        <f>IFERROR(('Sim_MIP_Of_(IxI)'!BK83/'MIP(IxI)_TFEVP'!BK83-1)*100,0)</f>
        <v>-1.1102230246251565E-13</v>
      </c>
      <c r="BL83" s="247">
        <f>IFERROR(('Sim_MIP_Of_(IxI)'!BL83/'MIP(IxI)_TFEVP'!BL83-1)*100,0)</f>
        <v>4.4408920985006262E-14</v>
      </c>
      <c r="BM83" s="247">
        <f>IFERROR(('Sim_MIP_Of_(IxI)'!BM83/'MIP(IxI)_TFEVP'!BM83-1)*100,0)</f>
        <v>-1.3322676295501878E-13</v>
      </c>
      <c r="BN83" s="247">
        <f>IFERROR(('Sim_MIP_Of_(IxI)'!BN83/'MIP(IxI)_TFEVP'!BN83-1)*100,0)</f>
        <v>-2.886579864025407E-13</v>
      </c>
      <c r="BO83" s="247">
        <f>IFERROR(('Sim_MIP_Of_(IxI)'!BO83/'MIP(IxI)_TFEVP'!BO83-1)*100,0)</f>
        <v>1.3322676295501878E-13</v>
      </c>
      <c r="BP83" s="247">
        <f>IFERROR(('Sim_MIP_Of_(IxI)'!BP83/'MIP(IxI)_TFEVP'!BP83-1)*100,0)</f>
        <v>-7.7715611723760958E-14</v>
      </c>
      <c r="BQ83" s="247">
        <f>IFERROR(('Sim_MIP_Of_(IxI)'!BQ83/'MIP(IxI)_TFEVP'!BQ83-1)*100,0)</f>
        <v>1.1102230246251565E-13</v>
      </c>
      <c r="BR83" s="247">
        <f>IFERROR(('Sim_MIP_Of_(IxI)'!BR83/'MIP(IxI)_TFEVP'!BR83-1)*100,0)</f>
        <v>1.5543122344752192E-13</v>
      </c>
      <c r="BS83" s="247">
        <f>IFERROR(('Sim_MIP_Of_(IxI)'!BS83/'MIP(IxI)_TFEVP'!BS83-1)*100,0)</f>
        <v>-1.3322676295501878E-13</v>
      </c>
      <c r="BT83" s="247">
        <f>IFERROR(('Sim_MIP_Of_(IxI)'!BT83/'MIP(IxI)_TFEVP'!BT83-1)*100,0)</f>
        <v>-7.7715611723760958E-14</v>
      </c>
      <c r="BU83" s="247">
        <f>IFERROR(('Sim_MIP_Of_(IxI)'!BU83/'MIP(IxI)_TFEVP'!BU83-1)*100,0)</f>
        <v>-4.4408920985006262E-14</v>
      </c>
      <c r="BV83" s="247">
        <f>IFERROR(('Sim_MIP_Of_(IxI)'!BV83/'MIP(IxI)_TFEVP'!BV83-1)*100,0)</f>
        <v>4.4408920985006262E-14</v>
      </c>
      <c r="BW83" s="247">
        <f>IFERROR(('Sim_MIP_Of_(IxI)'!BW83/'MIP(IxI)_TFEVP'!BW83-1)*100,0)</f>
        <v>-5.5511151231257827E-14</v>
      </c>
      <c r="BX83" s="247">
        <f>IFERROR(('Sim_MIP_Of_(IxI)'!BX83/'MIP(IxI)_TFEVP'!BX83-1)*100,0)</f>
        <v>-3.219646771412954E-13</v>
      </c>
      <c r="BY83" s="247">
        <f>IFERROR(('Sim_MIP_Of_(IxI)'!BY83/'MIP(IxI)_TFEVP'!BY83-1)*100,0)</f>
        <v>1.5543122344752192E-13</v>
      </c>
      <c r="BZ83" s="247">
        <f>IFERROR(('Sim_MIP_Of_(IxI)'!BZ83/'MIP(IxI)_TFEVP'!BZ83-1)*100,0)</f>
        <v>-2.2204460492503131E-13</v>
      </c>
      <c r="CA83" s="265">
        <f>IFERROR(('Sim_MIP_Of_(IxI)'!CA83/'MIP(IxI)_TFEVP'!CA83-1)*100,0)</f>
        <v>0</v>
      </c>
      <c r="CB83" s="256">
        <f>IFERROR(('Sim_MIP_Of_(IxI)'!CB83/'MIP(IxI)_TFEVP'!CB83-1)*100,0)</f>
        <v>4.4408920985006262E-14</v>
      </c>
      <c r="CC83" s="246">
        <f>IFERROR(('Sim_MIP_Of_(IxI)'!CC83/'MIP(IxI)_TFEVP'!CC83-1)*100,0)</f>
        <v>6.6613381477509392E-14</v>
      </c>
      <c r="CD83" s="247">
        <f>IFERROR(('Sim_MIP_Of_(IxI)'!CD83/'MIP(IxI)_TFEVP'!CD83-1)*100,0)</f>
        <v>0</v>
      </c>
      <c r="CE83" s="247">
        <f>IFERROR(('Sim_MIP_Of_(IxI)'!CE83/'MIP(IxI)_TFEVP'!CE83-1)*100,0)</f>
        <v>1.3322676295501878E-13</v>
      </c>
      <c r="CF83" s="247">
        <f>IFERROR(('Sim_MIP_Of_(IxI)'!CF83/'MIP(IxI)_TFEVP'!CF83-1)*100,0)</f>
        <v>2.2204460492503131E-14</v>
      </c>
      <c r="CG83" s="247">
        <f>IFERROR(('Sim_MIP_Of_(IxI)'!CG83/'MIP(IxI)_TFEVP'!CG83-1)*100,0)</f>
        <v>0</v>
      </c>
      <c r="CH83" s="248">
        <f>IFERROR(('Sim_MIP_Of_(IxI)'!CH83/'MIP(IxI)_TFEVP'!CH83-1)*100,0)</f>
        <v>2.886579864025407E-13</v>
      </c>
      <c r="CI83" s="279">
        <f>IFERROR(('Sim_MIP_Of_(IxI)'!CI83/'MIP(IxI)_TFEVP'!CI83-1)*100,0)</f>
        <v>6.6613381477509392E-14</v>
      </c>
    </row>
    <row r="84" spans="1:90" ht="19.5" x14ac:dyDescent="0.25">
      <c r="B84" s="56" t="s">
        <v>75</v>
      </c>
      <c r="C84" s="43" t="s">
        <v>186</v>
      </c>
      <c r="D84" s="246">
        <f>IFERROR(('Sim_MIP_Of_(IxI)'!D84/'MIP(IxI)_TFEVP'!D84-1)*100,0)</f>
        <v>0</v>
      </c>
      <c r="E84" s="247">
        <f>IFERROR(('Sim_MIP_Of_(IxI)'!E84/'MIP(IxI)_TFEVP'!E84-1)*100,0)</f>
        <v>0</v>
      </c>
      <c r="F84" s="247">
        <f>IFERROR(('Sim_MIP_Of_(IxI)'!F84/'MIP(IxI)_TFEVP'!F84-1)*100,0)</f>
        <v>0</v>
      </c>
      <c r="G84" s="247">
        <f>IFERROR(('Sim_MIP_Of_(IxI)'!G84/'MIP(IxI)_TFEVP'!G84-1)*100,0)</f>
        <v>0</v>
      </c>
      <c r="H84" s="247">
        <f>IFERROR(('Sim_MIP_Of_(IxI)'!H84/'MIP(IxI)_TFEVP'!H84-1)*100,0)</f>
        <v>0</v>
      </c>
      <c r="I84" s="247">
        <f>IFERROR(('Sim_MIP_Of_(IxI)'!I84/'MIP(IxI)_TFEVP'!I84-1)*100,0)</f>
        <v>0</v>
      </c>
      <c r="J84" s="247">
        <f>IFERROR(('Sim_MIP_Of_(IxI)'!J84/'MIP(IxI)_TFEVP'!J84-1)*100,0)</f>
        <v>0</v>
      </c>
      <c r="K84" s="247">
        <f>IFERROR(('Sim_MIP_Of_(IxI)'!K84/'MIP(IxI)_TFEVP'!K84-1)*100,0)</f>
        <v>0</v>
      </c>
      <c r="L84" s="247">
        <f>IFERROR(('Sim_MIP_Of_(IxI)'!L84/'MIP(IxI)_TFEVP'!L84-1)*100,0)</f>
        <v>0</v>
      </c>
      <c r="M84" s="247">
        <f>IFERROR(('Sim_MIP_Of_(IxI)'!M84/'MIP(IxI)_TFEVP'!M84-1)*100,0)</f>
        <v>0</v>
      </c>
      <c r="N84" s="247">
        <f>IFERROR(('Sim_MIP_Of_(IxI)'!N84/'MIP(IxI)_TFEVP'!N84-1)*100,0)</f>
        <v>0</v>
      </c>
      <c r="O84" s="247">
        <f>IFERROR(('Sim_MIP_Of_(IxI)'!O84/'MIP(IxI)_TFEVP'!O84-1)*100,0)</f>
        <v>0</v>
      </c>
      <c r="P84" s="247">
        <f>IFERROR(('Sim_MIP_Of_(IxI)'!P84/'MIP(IxI)_TFEVP'!P84-1)*100,0)</f>
        <v>0</v>
      </c>
      <c r="Q84" s="247">
        <f>IFERROR(('Sim_MIP_Of_(IxI)'!Q84/'MIP(IxI)_TFEVP'!Q84-1)*100,0)</f>
        <v>0</v>
      </c>
      <c r="R84" s="247">
        <f>IFERROR(('Sim_MIP_Of_(IxI)'!R84/'MIP(IxI)_TFEVP'!R84-1)*100,0)</f>
        <v>0</v>
      </c>
      <c r="S84" s="247">
        <f>IFERROR(('Sim_MIP_Of_(IxI)'!S84/'MIP(IxI)_TFEVP'!S84-1)*100,0)</f>
        <v>0</v>
      </c>
      <c r="T84" s="247">
        <f>IFERROR(('Sim_MIP_Of_(IxI)'!T84/'MIP(IxI)_TFEVP'!T84-1)*100,0)</f>
        <v>0</v>
      </c>
      <c r="U84" s="247">
        <f>IFERROR(('Sim_MIP_Of_(IxI)'!U84/'MIP(IxI)_TFEVP'!U84-1)*100,0)</f>
        <v>0</v>
      </c>
      <c r="V84" s="247">
        <f>IFERROR(('Sim_MIP_Of_(IxI)'!V84/'MIP(IxI)_TFEVP'!V84-1)*100,0)</f>
        <v>0</v>
      </c>
      <c r="W84" s="247">
        <f>IFERROR(('Sim_MIP_Of_(IxI)'!W84/'MIP(IxI)_TFEVP'!W84-1)*100,0)</f>
        <v>0</v>
      </c>
      <c r="X84" s="247">
        <f>IFERROR(('Sim_MIP_Of_(IxI)'!X84/'MIP(IxI)_TFEVP'!X84-1)*100,0)</f>
        <v>0</v>
      </c>
      <c r="Y84" s="247">
        <f>IFERROR(('Sim_MIP_Of_(IxI)'!Y84/'MIP(IxI)_TFEVP'!Y84-1)*100,0)</f>
        <v>0</v>
      </c>
      <c r="Z84" s="247">
        <f>IFERROR(('Sim_MIP_Of_(IxI)'!Z84/'MIP(IxI)_TFEVP'!Z84-1)*100,0)</f>
        <v>0</v>
      </c>
      <c r="AA84" s="247">
        <f>IFERROR(('Sim_MIP_Of_(IxI)'!AA84/'MIP(IxI)_TFEVP'!AA84-1)*100,0)</f>
        <v>0</v>
      </c>
      <c r="AB84" s="247">
        <f>IFERROR(('Sim_MIP_Of_(IxI)'!AB84/'MIP(IxI)_TFEVP'!AB84-1)*100,0)</f>
        <v>0</v>
      </c>
      <c r="AC84" s="247">
        <f>IFERROR(('Sim_MIP_Of_(IxI)'!AC84/'MIP(IxI)_TFEVP'!AC84-1)*100,0)</f>
        <v>0</v>
      </c>
      <c r="AD84" s="247">
        <f>IFERROR(('Sim_MIP_Of_(IxI)'!AD84/'MIP(IxI)_TFEVP'!AD84-1)*100,0)</f>
        <v>0</v>
      </c>
      <c r="AE84" s="247">
        <f>IFERROR(('Sim_MIP_Of_(IxI)'!AE84/'MIP(IxI)_TFEVP'!AE84-1)*100,0)</f>
        <v>0</v>
      </c>
      <c r="AF84" s="247">
        <f>IFERROR(('Sim_MIP_Of_(IxI)'!AF84/'MIP(IxI)_TFEVP'!AF84-1)*100,0)</f>
        <v>0</v>
      </c>
      <c r="AG84" s="247">
        <f>IFERROR(('Sim_MIP_Of_(IxI)'!AG84/'MIP(IxI)_TFEVP'!AG84-1)*100,0)</f>
        <v>0</v>
      </c>
      <c r="AH84" s="247">
        <f>IFERROR(('Sim_MIP_Of_(IxI)'!AH84/'MIP(IxI)_TFEVP'!AH84-1)*100,0)</f>
        <v>0</v>
      </c>
      <c r="AI84" s="247">
        <f>IFERROR(('Sim_MIP_Of_(IxI)'!AI84/'MIP(IxI)_TFEVP'!AI84-1)*100,0)</f>
        <v>0</v>
      </c>
      <c r="AJ84" s="247">
        <f>IFERROR(('Sim_MIP_Of_(IxI)'!AJ84/'MIP(IxI)_TFEVP'!AJ84-1)*100,0)</f>
        <v>0</v>
      </c>
      <c r="AK84" s="247">
        <f>IFERROR(('Sim_MIP_Of_(IxI)'!AK84/'MIP(IxI)_TFEVP'!AK84-1)*100,0)</f>
        <v>0</v>
      </c>
      <c r="AL84" s="247">
        <f>IFERROR(('Sim_MIP_Of_(IxI)'!AL84/'MIP(IxI)_TFEVP'!AL84-1)*100,0)</f>
        <v>0</v>
      </c>
      <c r="AM84" s="247">
        <f>IFERROR(('Sim_MIP_Of_(IxI)'!AM84/'MIP(IxI)_TFEVP'!AM84-1)*100,0)</f>
        <v>0</v>
      </c>
      <c r="AN84" s="247">
        <f>IFERROR(('Sim_MIP_Of_(IxI)'!AN84/'MIP(IxI)_TFEVP'!AN84-1)*100,0)</f>
        <v>0</v>
      </c>
      <c r="AO84" s="247">
        <f>IFERROR(('Sim_MIP_Of_(IxI)'!AO84/'MIP(IxI)_TFEVP'!AO84-1)*100,0)</f>
        <v>0</v>
      </c>
      <c r="AP84" s="247">
        <f>IFERROR(('Sim_MIP_Of_(IxI)'!AP84/'MIP(IxI)_TFEVP'!AP84-1)*100,0)</f>
        <v>0</v>
      </c>
      <c r="AQ84" s="247">
        <f>IFERROR(('Sim_MIP_Of_(IxI)'!AQ84/'MIP(IxI)_TFEVP'!AQ84-1)*100,0)</f>
        <v>0</v>
      </c>
      <c r="AR84" s="247">
        <f>IFERROR(('Sim_MIP_Of_(IxI)'!AR84/'MIP(IxI)_TFEVP'!AR84-1)*100,0)</f>
        <v>0</v>
      </c>
      <c r="AS84" s="247">
        <f>IFERROR(('Sim_MIP_Of_(IxI)'!AS84/'MIP(IxI)_TFEVP'!AS84-1)*100,0)</f>
        <v>0</v>
      </c>
      <c r="AT84" s="247">
        <f>IFERROR(('Sim_MIP_Of_(IxI)'!AT84/'MIP(IxI)_TFEVP'!AT84-1)*100,0)</f>
        <v>0</v>
      </c>
      <c r="AU84" s="247">
        <f>IFERROR(('Sim_MIP_Of_(IxI)'!AU84/'MIP(IxI)_TFEVP'!AU84-1)*100,0)</f>
        <v>0</v>
      </c>
      <c r="AV84" s="247">
        <f>IFERROR(('Sim_MIP_Of_(IxI)'!AV84/'MIP(IxI)_TFEVP'!AV84-1)*100,0)</f>
        <v>0</v>
      </c>
      <c r="AW84" s="247">
        <f>IFERROR(('Sim_MIP_Of_(IxI)'!AW84/'MIP(IxI)_TFEVP'!AW84-1)*100,0)</f>
        <v>0</v>
      </c>
      <c r="AX84" s="247">
        <f>IFERROR(('Sim_MIP_Of_(IxI)'!AX84/'MIP(IxI)_TFEVP'!AX84-1)*100,0)</f>
        <v>0</v>
      </c>
      <c r="AY84" s="247">
        <f>IFERROR(('Sim_MIP_Of_(IxI)'!AY84/'MIP(IxI)_TFEVP'!AY84-1)*100,0)</f>
        <v>0</v>
      </c>
      <c r="AZ84" s="247">
        <f>IFERROR(('Sim_MIP_Of_(IxI)'!AZ84/'MIP(IxI)_TFEVP'!AZ84-1)*100,0)</f>
        <v>0</v>
      </c>
      <c r="BA84" s="247">
        <f>IFERROR(('Sim_MIP_Of_(IxI)'!BA84/'MIP(IxI)_TFEVP'!BA84-1)*100,0)</f>
        <v>0</v>
      </c>
      <c r="BB84" s="247">
        <f>IFERROR(('Sim_MIP_Of_(IxI)'!BB84/'MIP(IxI)_TFEVP'!BB84-1)*100,0)</f>
        <v>0</v>
      </c>
      <c r="BC84" s="247">
        <f>IFERROR(('Sim_MIP_Of_(IxI)'!BC84/'MIP(IxI)_TFEVP'!BC84-1)*100,0)</f>
        <v>0</v>
      </c>
      <c r="BD84" s="247">
        <f>IFERROR(('Sim_MIP_Of_(IxI)'!BD84/'MIP(IxI)_TFEVP'!BD84-1)*100,0)</f>
        <v>0</v>
      </c>
      <c r="BE84" s="247">
        <f>IFERROR(('Sim_MIP_Of_(IxI)'!BE84/'MIP(IxI)_TFEVP'!BE84-1)*100,0)</f>
        <v>0</v>
      </c>
      <c r="BF84" s="247">
        <f>IFERROR(('Sim_MIP_Of_(IxI)'!BF84/'MIP(IxI)_TFEVP'!BF84-1)*100,0)</f>
        <v>0</v>
      </c>
      <c r="BG84" s="247">
        <f>IFERROR(('Sim_MIP_Of_(IxI)'!BG84/'MIP(IxI)_TFEVP'!BG84-1)*100,0)</f>
        <v>0</v>
      </c>
      <c r="BH84" s="247">
        <f>IFERROR(('Sim_MIP_Of_(IxI)'!BH84/'MIP(IxI)_TFEVP'!BH84-1)*100,0)</f>
        <v>0</v>
      </c>
      <c r="BI84" s="247">
        <f>IFERROR(('Sim_MIP_Of_(IxI)'!BI84/'MIP(IxI)_TFEVP'!BI84-1)*100,0)</f>
        <v>0</v>
      </c>
      <c r="BJ84" s="247">
        <f>IFERROR(('Sim_MIP_Of_(IxI)'!BJ84/'MIP(IxI)_TFEVP'!BJ84-1)*100,0)</f>
        <v>0</v>
      </c>
      <c r="BK84" s="247">
        <f>IFERROR(('Sim_MIP_Of_(IxI)'!BK84/'MIP(IxI)_TFEVP'!BK84-1)*100,0)</f>
        <v>0</v>
      </c>
      <c r="BL84" s="247">
        <f>IFERROR(('Sim_MIP_Of_(IxI)'!BL84/'MIP(IxI)_TFEVP'!BL84-1)*100,0)</f>
        <v>0</v>
      </c>
      <c r="BM84" s="247">
        <f>IFERROR(('Sim_MIP_Of_(IxI)'!BM84/'MIP(IxI)_TFEVP'!BM84-1)*100,0)</f>
        <v>0</v>
      </c>
      <c r="BN84" s="247">
        <f>IFERROR(('Sim_MIP_Of_(IxI)'!BN84/'MIP(IxI)_TFEVP'!BN84-1)*100,0)</f>
        <v>0</v>
      </c>
      <c r="BO84" s="247">
        <f>IFERROR(('Sim_MIP_Of_(IxI)'!BO84/'MIP(IxI)_TFEVP'!BO84-1)*100,0)</f>
        <v>0</v>
      </c>
      <c r="BP84" s="247">
        <f>IFERROR(('Sim_MIP_Of_(IxI)'!BP84/'MIP(IxI)_TFEVP'!BP84-1)*100,0)</f>
        <v>0</v>
      </c>
      <c r="BQ84" s="247">
        <f>IFERROR(('Sim_MIP_Of_(IxI)'!BQ84/'MIP(IxI)_TFEVP'!BQ84-1)*100,0)</f>
        <v>0</v>
      </c>
      <c r="BR84" s="247">
        <f>IFERROR(('Sim_MIP_Of_(IxI)'!BR84/'MIP(IxI)_TFEVP'!BR84-1)*100,0)</f>
        <v>0</v>
      </c>
      <c r="BS84" s="247">
        <f>IFERROR(('Sim_MIP_Of_(IxI)'!BS84/'MIP(IxI)_TFEVP'!BS84-1)*100,0)</f>
        <v>0</v>
      </c>
      <c r="BT84" s="247">
        <f>IFERROR(('Sim_MIP_Of_(IxI)'!BT84/'MIP(IxI)_TFEVP'!BT84-1)*100,0)</f>
        <v>0</v>
      </c>
      <c r="BU84" s="247">
        <f>IFERROR(('Sim_MIP_Of_(IxI)'!BU84/'MIP(IxI)_TFEVP'!BU84-1)*100,0)</f>
        <v>0</v>
      </c>
      <c r="BV84" s="247">
        <f>IFERROR(('Sim_MIP_Of_(IxI)'!BV84/'MIP(IxI)_TFEVP'!BV84-1)*100,0)</f>
        <v>0</v>
      </c>
      <c r="BW84" s="247">
        <f>IFERROR(('Sim_MIP_Of_(IxI)'!BW84/'MIP(IxI)_TFEVP'!BW84-1)*100,0)</f>
        <v>0</v>
      </c>
      <c r="BX84" s="247">
        <f>IFERROR(('Sim_MIP_Of_(IxI)'!BX84/'MIP(IxI)_TFEVP'!BX84-1)*100,0)</f>
        <v>0</v>
      </c>
      <c r="BY84" s="247">
        <f>IFERROR(('Sim_MIP_Of_(IxI)'!BY84/'MIP(IxI)_TFEVP'!BY84-1)*100,0)</f>
        <v>0</v>
      </c>
      <c r="BZ84" s="247">
        <f>IFERROR(('Sim_MIP_Of_(IxI)'!BZ84/'MIP(IxI)_TFEVP'!BZ84-1)*100,0)</f>
        <v>0</v>
      </c>
      <c r="CA84" s="265">
        <f>IFERROR(('Sim_MIP_Of_(IxI)'!CA84/'MIP(IxI)_TFEVP'!CA84-1)*100,0)</f>
        <v>0</v>
      </c>
      <c r="CB84" s="256">
        <f>IFERROR(('Sim_MIP_Of_(IxI)'!CB84/'MIP(IxI)_TFEVP'!CB84-1)*100,0)</f>
        <v>0</v>
      </c>
      <c r="CC84" s="246">
        <f>IFERROR(('Sim_MIP_Of_(IxI)'!CC84/'MIP(IxI)_TFEVP'!CC84-1)*100,0)</f>
        <v>0</v>
      </c>
      <c r="CD84" s="247">
        <f>IFERROR(('Sim_MIP_Of_(IxI)'!CD84/'MIP(IxI)_TFEVP'!CD84-1)*100,0)</f>
        <v>0</v>
      </c>
      <c r="CE84" s="247">
        <f>IFERROR(('Sim_MIP_Of_(IxI)'!CE84/'MIP(IxI)_TFEVP'!CE84-1)*100,0)</f>
        <v>0</v>
      </c>
      <c r="CF84" s="247">
        <f>IFERROR(('Sim_MIP_Of_(IxI)'!CF84/'MIP(IxI)_TFEVP'!CF84-1)*100,0)</f>
        <v>0</v>
      </c>
      <c r="CG84" s="247">
        <f>IFERROR(('Sim_MIP_Of_(IxI)'!CG84/'MIP(IxI)_TFEVP'!CG84-1)*100,0)</f>
        <v>0</v>
      </c>
      <c r="CH84" s="248">
        <f>IFERROR(('Sim_MIP_Of_(IxI)'!CH84/'MIP(IxI)_TFEVP'!CH84-1)*100,0)</f>
        <v>0</v>
      </c>
      <c r="CI84" s="279">
        <f>IFERROR(('Sim_MIP_Of_(IxI)'!CI84/'MIP(IxI)_TFEVP'!CI84-1)*100,0)</f>
        <v>0</v>
      </c>
    </row>
    <row r="85" spans="1:90" ht="19.5" x14ac:dyDescent="0.25">
      <c r="A85" s="28"/>
      <c r="B85" s="57" t="s">
        <v>720</v>
      </c>
      <c r="C85" s="46" t="s">
        <v>710</v>
      </c>
      <c r="D85" s="274">
        <f>IFERROR(('Sim_MIP_Of_(IxI)'!D85/'MIP(IxI)_TFEVP'!D85-1)*100,0)</f>
        <v>0</v>
      </c>
      <c r="E85" s="275">
        <f>IFERROR(('Sim_MIP_Of_(IxI)'!E85/'MIP(IxI)_TFEVP'!E85-1)*100,0)</f>
        <v>0</v>
      </c>
      <c r="F85" s="275">
        <f>IFERROR(('Sim_MIP_Of_(IxI)'!F85/'MIP(IxI)_TFEVP'!F85-1)*100,0)</f>
        <v>0</v>
      </c>
      <c r="G85" s="275">
        <f>IFERROR(('Sim_MIP_Of_(IxI)'!G85/'MIP(IxI)_TFEVP'!G85-1)*100,0)</f>
        <v>0</v>
      </c>
      <c r="H85" s="275">
        <f>IFERROR(('Sim_MIP_Of_(IxI)'!H85/'MIP(IxI)_TFEVP'!H85-1)*100,0)</f>
        <v>0</v>
      </c>
      <c r="I85" s="275">
        <f>IFERROR(('Sim_MIP_Of_(IxI)'!I85/'MIP(IxI)_TFEVP'!I85-1)*100,0)</f>
        <v>0</v>
      </c>
      <c r="J85" s="275">
        <f>IFERROR(('Sim_MIP_Of_(IxI)'!J85/'MIP(IxI)_TFEVP'!J85-1)*100,0)</f>
        <v>0</v>
      </c>
      <c r="K85" s="275">
        <f>IFERROR(('Sim_MIP_Of_(IxI)'!K85/'MIP(IxI)_TFEVP'!K85-1)*100,0)</f>
        <v>0</v>
      </c>
      <c r="L85" s="275">
        <f>IFERROR(('Sim_MIP_Of_(IxI)'!L85/'MIP(IxI)_TFEVP'!L85-1)*100,0)</f>
        <v>0</v>
      </c>
      <c r="M85" s="275">
        <f>IFERROR(('Sim_MIP_Of_(IxI)'!M85/'MIP(IxI)_TFEVP'!M85-1)*100,0)</f>
        <v>0</v>
      </c>
      <c r="N85" s="275">
        <f>IFERROR(('Sim_MIP_Of_(IxI)'!N85/'MIP(IxI)_TFEVP'!N85-1)*100,0)</f>
        <v>0</v>
      </c>
      <c r="O85" s="275">
        <f>IFERROR(('Sim_MIP_Of_(IxI)'!O85/'MIP(IxI)_TFEVP'!O85-1)*100,0)</f>
        <v>0</v>
      </c>
      <c r="P85" s="275">
        <f>IFERROR(('Sim_MIP_Of_(IxI)'!P85/'MIP(IxI)_TFEVP'!P85-1)*100,0)</f>
        <v>0</v>
      </c>
      <c r="Q85" s="275">
        <f>IFERROR(('Sim_MIP_Of_(IxI)'!Q85/'MIP(IxI)_TFEVP'!Q85-1)*100,0)</f>
        <v>0</v>
      </c>
      <c r="R85" s="275">
        <f>IFERROR(('Sim_MIP_Of_(IxI)'!R85/'MIP(IxI)_TFEVP'!R85-1)*100,0)</f>
        <v>0</v>
      </c>
      <c r="S85" s="275">
        <f>IFERROR(('Sim_MIP_Of_(IxI)'!S85/'MIP(IxI)_TFEVP'!S85-1)*100,0)</f>
        <v>0</v>
      </c>
      <c r="T85" s="275">
        <f>IFERROR(('Sim_MIP_Of_(IxI)'!T85/'MIP(IxI)_TFEVP'!T85-1)*100,0)</f>
        <v>0</v>
      </c>
      <c r="U85" s="275">
        <f>IFERROR(('Sim_MIP_Of_(IxI)'!U85/'MIP(IxI)_TFEVP'!U85-1)*100,0)</f>
        <v>0</v>
      </c>
      <c r="V85" s="275">
        <f>IFERROR(('Sim_MIP_Of_(IxI)'!V85/'MIP(IxI)_TFEVP'!V85-1)*100,0)</f>
        <v>0</v>
      </c>
      <c r="W85" s="275">
        <f>IFERROR(('Sim_MIP_Of_(IxI)'!W85/'MIP(IxI)_TFEVP'!W85-1)*100,0)</f>
        <v>0</v>
      </c>
      <c r="X85" s="275">
        <f>IFERROR(('Sim_MIP_Of_(IxI)'!X85/'MIP(IxI)_TFEVP'!X85-1)*100,0)</f>
        <v>0</v>
      </c>
      <c r="Y85" s="275">
        <f>IFERROR(('Sim_MIP_Of_(IxI)'!Y85/'MIP(IxI)_TFEVP'!Y85-1)*100,0)</f>
        <v>0</v>
      </c>
      <c r="Z85" s="275">
        <f>IFERROR(('Sim_MIP_Of_(IxI)'!Z85/'MIP(IxI)_TFEVP'!Z85-1)*100,0)</f>
        <v>0</v>
      </c>
      <c r="AA85" s="275">
        <f>IFERROR(('Sim_MIP_Of_(IxI)'!AA85/'MIP(IxI)_TFEVP'!AA85-1)*100,0)</f>
        <v>0</v>
      </c>
      <c r="AB85" s="275">
        <f>IFERROR(('Sim_MIP_Of_(IxI)'!AB85/'MIP(IxI)_TFEVP'!AB85-1)*100,0)</f>
        <v>0</v>
      </c>
      <c r="AC85" s="275">
        <f>IFERROR(('Sim_MIP_Of_(IxI)'!AC85/'MIP(IxI)_TFEVP'!AC85-1)*100,0)</f>
        <v>0</v>
      </c>
      <c r="AD85" s="275">
        <f>IFERROR(('Sim_MIP_Of_(IxI)'!AD85/'MIP(IxI)_TFEVP'!AD85-1)*100,0)</f>
        <v>0</v>
      </c>
      <c r="AE85" s="275">
        <f>IFERROR(('Sim_MIP_Of_(IxI)'!AE85/'MIP(IxI)_TFEVP'!AE85-1)*100,0)</f>
        <v>0</v>
      </c>
      <c r="AF85" s="275">
        <f>IFERROR(('Sim_MIP_Of_(IxI)'!AF85/'MIP(IxI)_TFEVP'!AF85-1)*100,0)</f>
        <v>0</v>
      </c>
      <c r="AG85" s="275">
        <f>IFERROR(('Sim_MIP_Of_(IxI)'!AG85/'MIP(IxI)_TFEVP'!AG85-1)*100,0)</f>
        <v>0</v>
      </c>
      <c r="AH85" s="275">
        <f>IFERROR(('Sim_MIP_Of_(IxI)'!AH85/'MIP(IxI)_TFEVP'!AH85-1)*100,0)</f>
        <v>0</v>
      </c>
      <c r="AI85" s="275">
        <f>IFERROR(('Sim_MIP_Of_(IxI)'!AI85/'MIP(IxI)_TFEVP'!AI85-1)*100,0)</f>
        <v>0</v>
      </c>
      <c r="AJ85" s="275">
        <f>IFERROR(('Sim_MIP_Of_(IxI)'!AJ85/'MIP(IxI)_TFEVP'!AJ85-1)*100,0)</f>
        <v>0</v>
      </c>
      <c r="AK85" s="275">
        <f>IFERROR(('Sim_MIP_Of_(IxI)'!AK85/'MIP(IxI)_TFEVP'!AK85-1)*100,0)</f>
        <v>0</v>
      </c>
      <c r="AL85" s="275">
        <f>IFERROR(('Sim_MIP_Of_(IxI)'!AL85/'MIP(IxI)_TFEVP'!AL85-1)*100,0)</f>
        <v>0</v>
      </c>
      <c r="AM85" s="275">
        <f>IFERROR(('Sim_MIP_Of_(IxI)'!AM85/'MIP(IxI)_TFEVP'!AM85-1)*100,0)</f>
        <v>0</v>
      </c>
      <c r="AN85" s="275">
        <f>IFERROR(('Sim_MIP_Of_(IxI)'!AN85/'MIP(IxI)_TFEVP'!AN85-1)*100,0)</f>
        <v>0</v>
      </c>
      <c r="AO85" s="275">
        <f>IFERROR(('Sim_MIP_Of_(IxI)'!AO85/'MIP(IxI)_TFEVP'!AO85-1)*100,0)</f>
        <v>0</v>
      </c>
      <c r="AP85" s="275">
        <f>IFERROR(('Sim_MIP_Of_(IxI)'!AP85/'MIP(IxI)_TFEVP'!AP85-1)*100,0)</f>
        <v>0</v>
      </c>
      <c r="AQ85" s="275">
        <f>IFERROR(('Sim_MIP_Of_(IxI)'!AQ85/'MIP(IxI)_TFEVP'!AQ85-1)*100,0)</f>
        <v>0</v>
      </c>
      <c r="AR85" s="275">
        <f>IFERROR(('Sim_MIP_Of_(IxI)'!AR85/'MIP(IxI)_TFEVP'!AR85-1)*100,0)</f>
        <v>0</v>
      </c>
      <c r="AS85" s="275">
        <f>IFERROR(('Sim_MIP_Of_(IxI)'!AS85/'MIP(IxI)_TFEVP'!AS85-1)*100,0)</f>
        <v>0</v>
      </c>
      <c r="AT85" s="275">
        <f>IFERROR(('Sim_MIP_Of_(IxI)'!AT85/'MIP(IxI)_TFEVP'!AT85-1)*100,0)</f>
        <v>0</v>
      </c>
      <c r="AU85" s="275">
        <f>IFERROR(('Sim_MIP_Of_(IxI)'!AU85/'MIP(IxI)_TFEVP'!AU85-1)*100,0)</f>
        <v>0</v>
      </c>
      <c r="AV85" s="275">
        <f>IFERROR(('Sim_MIP_Of_(IxI)'!AV85/'MIP(IxI)_TFEVP'!AV85-1)*100,0)</f>
        <v>0</v>
      </c>
      <c r="AW85" s="275">
        <f>IFERROR(('Sim_MIP_Of_(IxI)'!AW85/'MIP(IxI)_TFEVP'!AW85-1)*100,0)</f>
        <v>0</v>
      </c>
      <c r="AX85" s="275">
        <f>IFERROR(('Sim_MIP_Of_(IxI)'!AX85/'MIP(IxI)_TFEVP'!AX85-1)*100,0)</f>
        <v>0</v>
      </c>
      <c r="AY85" s="275">
        <f>IFERROR(('Sim_MIP_Of_(IxI)'!AY85/'MIP(IxI)_TFEVP'!AY85-1)*100,0)</f>
        <v>0</v>
      </c>
      <c r="AZ85" s="275">
        <f>IFERROR(('Sim_MIP_Of_(IxI)'!AZ85/'MIP(IxI)_TFEVP'!AZ85-1)*100,0)</f>
        <v>0</v>
      </c>
      <c r="BA85" s="275">
        <f>IFERROR(('Sim_MIP_Of_(IxI)'!BA85/'MIP(IxI)_TFEVP'!BA85-1)*100,0)</f>
        <v>0</v>
      </c>
      <c r="BB85" s="275">
        <f>IFERROR(('Sim_MIP_Of_(IxI)'!BB85/'MIP(IxI)_TFEVP'!BB85-1)*100,0)</f>
        <v>0</v>
      </c>
      <c r="BC85" s="275">
        <f>IFERROR(('Sim_MIP_Of_(IxI)'!BC85/'MIP(IxI)_TFEVP'!BC85-1)*100,0)</f>
        <v>0</v>
      </c>
      <c r="BD85" s="275">
        <f>IFERROR(('Sim_MIP_Of_(IxI)'!BD85/'MIP(IxI)_TFEVP'!BD85-1)*100,0)</f>
        <v>0</v>
      </c>
      <c r="BE85" s="275">
        <f>IFERROR(('Sim_MIP_Of_(IxI)'!BE85/'MIP(IxI)_TFEVP'!BE85-1)*100,0)</f>
        <v>0</v>
      </c>
      <c r="BF85" s="275">
        <f>IFERROR(('Sim_MIP_Of_(IxI)'!BF85/'MIP(IxI)_TFEVP'!BF85-1)*100,0)</f>
        <v>0</v>
      </c>
      <c r="BG85" s="275">
        <f>IFERROR(('Sim_MIP_Of_(IxI)'!BG85/'MIP(IxI)_TFEVP'!BG85-1)*100,0)</f>
        <v>0</v>
      </c>
      <c r="BH85" s="275">
        <f>IFERROR(('Sim_MIP_Of_(IxI)'!BH85/'MIP(IxI)_TFEVP'!BH85-1)*100,0)</f>
        <v>0</v>
      </c>
      <c r="BI85" s="275">
        <f>IFERROR(('Sim_MIP_Of_(IxI)'!BI85/'MIP(IxI)_TFEVP'!BI85-1)*100,0)</f>
        <v>0</v>
      </c>
      <c r="BJ85" s="275">
        <f>IFERROR(('Sim_MIP_Of_(IxI)'!BJ85/'MIP(IxI)_TFEVP'!BJ85-1)*100,0)</f>
        <v>0</v>
      </c>
      <c r="BK85" s="275">
        <f>IFERROR(('Sim_MIP_Of_(IxI)'!BK85/'MIP(IxI)_TFEVP'!BK85-1)*100,0)</f>
        <v>0</v>
      </c>
      <c r="BL85" s="275">
        <f>IFERROR(('Sim_MIP_Of_(IxI)'!BL85/'MIP(IxI)_TFEVP'!BL85-1)*100,0)</f>
        <v>0</v>
      </c>
      <c r="BM85" s="275">
        <f>IFERROR(('Sim_MIP_Of_(IxI)'!BM85/'MIP(IxI)_TFEVP'!BM85-1)*100,0)</f>
        <v>0</v>
      </c>
      <c r="BN85" s="275">
        <f>IFERROR(('Sim_MIP_Of_(IxI)'!BN85/'MIP(IxI)_TFEVP'!BN85-1)*100,0)</f>
        <v>0</v>
      </c>
      <c r="BO85" s="275">
        <f>IFERROR(('Sim_MIP_Of_(IxI)'!BO85/'MIP(IxI)_TFEVP'!BO85-1)*100,0)</f>
        <v>0</v>
      </c>
      <c r="BP85" s="275">
        <f>IFERROR(('Sim_MIP_Of_(IxI)'!BP85/'MIP(IxI)_TFEVP'!BP85-1)*100,0)</f>
        <v>0</v>
      </c>
      <c r="BQ85" s="275">
        <f>IFERROR(('Sim_MIP_Of_(IxI)'!BQ85/'MIP(IxI)_TFEVP'!BQ85-1)*100,0)</f>
        <v>0</v>
      </c>
      <c r="BR85" s="275">
        <f>IFERROR(('Sim_MIP_Of_(IxI)'!BR85/'MIP(IxI)_TFEVP'!BR85-1)*100,0)</f>
        <v>0</v>
      </c>
      <c r="BS85" s="275">
        <f>IFERROR(('Sim_MIP_Of_(IxI)'!BS85/'MIP(IxI)_TFEVP'!BS85-1)*100,0)</f>
        <v>0</v>
      </c>
      <c r="BT85" s="275">
        <f>IFERROR(('Sim_MIP_Of_(IxI)'!BT85/'MIP(IxI)_TFEVP'!BT85-1)*100,0)</f>
        <v>0</v>
      </c>
      <c r="BU85" s="275">
        <f>IFERROR(('Sim_MIP_Of_(IxI)'!BU85/'MIP(IxI)_TFEVP'!BU85-1)*100,0)</f>
        <v>0</v>
      </c>
      <c r="BV85" s="275">
        <f>IFERROR(('Sim_MIP_Of_(IxI)'!BV85/'MIP(IxI)_TFEVP'!BV85-1)*100,0)</f>
        <v>0</v>
      </c>
      <c r="BW85" s="275">
        <f>IFERROR(('Sim_MIP_Of_(IxI)'!BW85/'MIP(IxI)_TFEVP'!BW85-1)*100,0)</f>
        <v>0</v>
      </c>
      <c r="BX85" s="275">
        <f>IFERROR(('Sim_MIP_Of_(IxI)'!BX85/'MIP(IxI)_TFEVP'!BX85-1)*100,0)</f>
        <v>0</v>
      </c>
      <c r="BY85" s="275">
        <f>IFERROR(('Sim_MIP_Of_(IxI)'!BY85/'MIP(IxI)_TFEVP'!BY85-1)*100,0)</f>
        <v>0</v>
      </c>
      <c r="BZ85" s="275">
        <f>IFERROR(('Sim_MIP_Of_(IxI)'!BZ85/'MIP(IxI)_TFEVP'!BZ85-1)*100,0)</f>
        <v>0</v>
      </c>
      <c r="CA85" s="276">
        <f>IFERROR(('Sim_MIP_Of_(IxI)'!CA85/'MIP(IxI)_TFEVP'!CA85-1)*100,0)</f>
        <v>0</v>
      </c>
      <c r="CB85" s="260">
        <f>IFERROR(('Sim_MIP_Of_(IxI)'!CB85/'MIP(IxI)_TFEVP'!CB85-1)*100,0)</f>
        <v>0</v>
      </c>
      <c r="CC85" s="283">
        <f>IFERROR(('Sim_MIP_Of_(IxI)'!CC85/'MIP(IxI)_TFEVP'!CC85-1)*100,0)</f>
        <v>0</v>
      </c>
      <c r="CD85" s="269">
        <f>IFERROR(('Sim_MIP_Of_(IxI)'!CD85/'MIP(IxI)_TFEVP'!CD85-1)*100,0)</f>
        <v>0</v>
      </c>
      <c r="CE85" s="269">
        <f>IFERROR(('Sim_MIP_Of_(IxI)'!CE85/'MIP(IxI)_TFEVP'!CE85-1)*100,0)</f>
        <v>0</v>
      </c>
      <c r="CF85" s="269">
        <f>IFERROR(('Sim_MIP_Of_(IxI)'!CF85/'MIP(IxI)_TFEVP'!CF85-1)*100,0)</f>
        <v>0</v>
      </c>
      <c r="CG85" s="269">
        <f>IFERROR(('Sim_MIP_Of_(IxI)'!CG85/'MIP(IxI)_TFEVP'!CG85-1)*100,0)</f>
        <v>0</v>
      </c>
      <c r="CH85" s="284">
        <f>IFERROR(('Sim_MIP_Of_(IxI)'!CH85/'MIP(IxI)_TFEVP'!CH85-1)*100,0)</f>
        <v>0</v>
      </c>
      <c r="CI85" s="280">
        <f>IFERROR(('Sim_MIP_Of_(IxI)'!CI85/'MIP(IxI)_TFEVP'!CI85-1)*100,0)</f>
        <v>0</v>
      </c>
    </row>
    <row r="86" spans="1:90" x14ac:dyDescent="0.25">
      <c r="C86" s="125" t="s">
        <v>831</v>
      </c>
      <c r="D86" s="261">
        <f>IFERROR(('Sim_MIP_Of_(IxI)'!D86/'MIP(IxI)_TFEVP'!D86-1)*100,0)</f>
        <v>2.6645352591003757E-13</v>
      </c>
      <c r="E86" s="262">
        <f>IFERROR(('Sim_MIP_Of_(IxI)'!E86/'MIP(IxI)_TFEVP'!E86-1)*100,0)</f>
        <v>1.3322676295501878E-13</v>
      </c>
      <c r="F86" s="262">
        <f>IFERROR(('Sim_MIP_Of_(IxI)'!F86/'MIP(IxI)_TFEVP'!F86-1)*100,0)</f>
        <v>6.6613381477509392E-14</v>
      </c>
      <c r="G86" s="262">
        <f>IFERROR(('Sim_MIP_Of_(IxI)'!G86/'MIP(IxI)_TFEVP'!G86-1)*100,0)</f>
        <v>-2.1094237467877974E-13</v>
      </c>
      <c r="H86" s="262">
        <f>IFERROR(('Sim_MIP_Of_(IxI)'!H86/'MIP(IxI)_TFEVP'!H86-1)*100,0)</f>
        <v>2.2204460492503131E-14</v>
      </c>
      <c r="I86" s="262">
        <f>IFERROR(('Sim_MIP_Of_(IxI)'!I86/'MIP(IxI)_TFEVP'!I86-1)*100,0)</f>
        <v>6.6613381477509392E-14</v>
      </c>
      <c r="J86" s="262">
        <f>IFERROR(('Sim_MIP_Of_(IxI)'!J86/'MIP(IxI)_TFEVP'!J86-1)*100,0)</f>
        <v>1.5543122344752192E-13</v>
      </c>
      <c r="K86" s="262">
        <f>IFERROR(('Sim_MIP_Of_(IxI)'!K86/'MIP(IxI)_TFEVP'!K86-1)*100,0)</f>
        <v>-1.4432899320127035E-13</v>
      </c>
      <c r="L86" s="262">
        <f>IFERROR(('Sim_MIP_Of_(IxI)'!L86/'MIP(IxI)_TFEVP'!L86-1)*100,0)</f>
        <v>-1.1102230246251565E-14</v>
      </c>
      <c r="M86" s="262">
        <f>IFERROR(('Sim_MIP_Of_(IxI)'!M86/'MIP(IxI)_TFEVP'!M86-1)*100,0)</f>
        <v>-3.9968028886505635E-13</v>
      </c>
      <c r="N86" s="262">
        <f>IFERROR(('Sim_MIP_Of_(IxI)'!N86/'MIP(IxI)_TFEVP'!N86-1)*100,0)</f>
        <v>5.5511151231257827E-13</v>
      </c>
      <c r="O86" s="262">
        <f>IFERROR(('Sim_MIP_Of_(IxI)'!O86/'MIP(IxI)_TFEVP'!O86-1)*100,0)</f>
        <v>-1.3322676295501878E-13</v>
      </c>
      <c r="P86" s="262">
        <f>IFERROR(('Sim_MIP_Of_(IxI)'!P86/'MIP(IxI)_TFEVP'!P86-1)*100,0)</f>
        <v>-1.4432899320127035E-13</v>
      </c>
      <c r="Q86" s="262">
        <f>IFERROR(('Sim_MIP_Of_(IxI)'!Q86/'MIP(IxI)_TFEVP'!Q86-1)*100,0)</f>
        <v>1.9984014443252818E-13</v>
      </c>
      <c r="R86" s="262">
        <f>IFERROR(('Sim_MIP_Of_(IxI)'!R86/'MIP(IxI)_TFEVP'!R86-1)*100,0)</f>
        <v>2.2204460492503131E-14</v>
      </c>
      <c r="S86" s="262">
        <f>IFERROR(('Sim_MIP_Of_(IxI)'!S86/'MIP(IxI)_TFEVP'!S86-1)*100,0)</f>
        <v>3.1086244689504383E-13</v>
      </c>
      <c r="T86" s="262">
        <f>IFERROR(('Sim_MIP_Of_(IxI)'!T86/'MIP(IxI)_TFEVP'!T86-1)*100,0)</f>
        <v>-3.7747582837255322E-13</v>
      </c>
      <c r="U86" s="262">
        <f>IFERROR(('Sim_MIP_Of_(IxI)'!U86/'MIP(IxI)_TFEVP'!U86-1)*100,0)</f>
        <v>-2.7755575615628914E-13</v>
      </c>
      <c r="V86" s="262">
        <f>IFERROR(('Sim_MIP_Of_(IxI)'!V86/'MIP(IxI)_TFEVP'!V86-1)*100,0)</f>
        <v>-6.6613381477509392E-14</v>
      </c>
      <c r="W86" s="262">
        <f>IFERROR(('Sim_MIP_Of_(IxI)'!W86/'MIP(IxI)_TFEVP'!W86-1)*100,0)</f>
        <v>1.9984014443252818E-13</v>
      </c>
      <c r="X86" s="262">
        <f>IFERROR(('Sim_MIP_Of_(IxI)'!X86/'MIP(IxI)_TFEVP'!X86-1)*100,0)</f>
        <v>-3.6637359812630166E-13</v>
      </c>
      <c r="Y86" s="262">
        <f>IFERROR(('Sim_MIP_Of_(IxI)'!Y86/'MIP(IxI)_TFEVP'!Y86-1)*100,0)</f>
        <v>4.4408920985006262E-14</v>
      </c>
      <c r="Z86" s="262">
        <f>IFERROR(('Sim_MIP_Of_(IxI)'!Z86/'MIP(IxI)_TFEVP'!Z86-1)*100,0)</f>
        <v>-1.1102230246251565E-14</v>
      </c>
      <c r="AA86" s="262">
        <f>IFERROR(('Sim_MIP_Of_(IxI)'!AA86/'MIP(IxI)_TFEVP'!AA86-1)*100,0)</f>
        <v>2.2204460492503131E-14</v>
      </c>
      <c r="AB86" s="262">
        <f>IFERROR(('Sim_MIP_Of_(IxI)'!AB86/'MIP(IxI)_TFEVP'!AB86-1)*100,0)</f>
        <v>-2.2204460492503131E-14</v>
      </c>
      <c r="AC86" s="262">
        <f>IFERROR(('Sim_MIP_Of_(IxI)'!AC86/'MIP(IxI)_TFEVP'!AC86-1)*100,0)</f>
        <v>3.5527136788005009E-13</v>
      </c>
      <c r="AD86" s="262">
        <f>IFERROR(('Sim_MIP_Of_(IxI)'!AD86/'MIP(IxI)_TFEVP'!AD86-1)*100,0)</f>
        <v>-1.4432899320127035E-13</v>
      </c>
      <c r="AE86" s="262">
        <f>IFERROR(('Sim_MIP_Of_(IxI)'!AE86/'MIP(IxI)_TFEVP'!AE86-1)*100,0)</f>
        <v>-2.6645352591003757E-13</v>
      </c>
      <c r="AF86" s="262">
        <f>IFERROR(('Sim_MIP_Of_(IxI)'!AF86/'MIP(IxI)_TFEVP'!AF86-1)*100,0)</f>
        <v>-9.9920072216264089E-14</v>
      </c>
      <c r="AG86" s="262">
        <f>IFERROR(('Sim_MIP_Of_(IxI)'!AG86/'MIP(IxI)_TFEVP'!AG86-1)*100,0)</f>
        <v>-5.2180482157382357E-13</v>
      </c>
      <c r="AH86" s="262">
        <f>IFERROR(('Sim_MIP_Of_(IxI)'!AH86/'MIP(IxI)_TFEVP'!AH86-1)*100,0)</f>
        <v>-1.1102230246251565E-13</v>
      </c>
      <c r="AI86" s="262">
        <f>IFERROR(('Sim_MIP_Of_(IxI)'!AI86/'MIP(IxI)_TFEVP'!AI86-1)*100,0)</f>
        <v>1.3322676295501878E-13</v>
      </c>
      <c r="AJ86" s="262">
        <f>IFERROR(('Sim_MIP_Of_(IxI)'!AJ86/'MIP(IxI)_TFEVP'!AJ86-1)*100,0)</f>
        <v>0</v>
      </c>
      <c r="AK86" s="262">
        <f>IFERROR(('Sim_MIP_Of_(IxI)'!AK86/'MIP(IxI)_TFEVP'!AK86-1)*100,0)</f>
        <v>1.7763568394002505E-13</v>
      </c>
      <c r="AL86" s="262">
        <f>IFERROR(('Sim_MIP_Of_(IxI)'!AL86/'MIP(IxI)_TFEVP'!AL86-1)*100,0)</f>
        <v>-2.2204460492503131E-14</v>
      </c>
      <c r="AM86" s="262">
        <f>IFERROR(('Sim_MIP_Of_(IxI)'!AM86/'MIP(IxI)_TFEVP'!AM86-1)*100,0)</f>
        <v>-4.4408920985006262E-14</v>
      </c>
      <c r="AN86" s="262">
        <f>IFERROR(('Sim_MIP_Of_(IxI)'!AN86/'MIP(IxI)_TFEVP'!AN86-1)*100,0)</f>
        <v>0</v>
      </c>
      <c r="AO86" s="262">
        <f>IFERROR(('Sim_MIP_Of_(IxI)'!AO86/'MIP(IxI)_TFEVP'!AO86-1)*100,0)</f>
        <v>2.4424906541753444E-13</v>
      </c>
      <c r="AP86" s="262">
        <f>IFERROR(('Sim_MIP_Of_(IxI)'!AP86/'MIP(IxI)_TFEVP'!AP86-1)*100,0)</f>
        <v>-4.4408920985006262E-14</v>
      </c>
      <c r="AQ86" s="262">
        <f>IFERROR(('Sim_MIP_Of_(IxI)'!AQ86/'MIP(IxI)_TFEVP'!AQ86-1)*100,0)</f>
        <v>-1.6653345369377348E-13</v>
      </c>
      <c r="AR86" s="262">
        <f>IFERROR(('Sim_MIP_Of_(IxI)'!AR86/'MIP(IxI)_TFEVP'!AR86-1)*100,0)</f>
        <v>-9.9920072216264089E-14</v>
      </c>
      <c r="AS86" s="262">
        <f>IFERROR(('Sim_MIP_Of_(IxI)'!AS86/'MIP(IxI)_TFEVP'!AS86-1)*100,0)</f>
        <v>2.2204460492503131E-14</v>
      </c>
      <c r="AT86" s="262">
        <f>IFERROR(('Sim_MIP_Of_(IxI)'!AT86/'MIP(IxI)_TFEVP'!AT86-1)*100,0)</f>
        <v>-2.1094237467877974E-13</v>
      </c>
      <c r="AU86" s="262">
        <f>IFERROR(('Sim_MIP_Of_(IxI)'!AU86/'MIP(IxI)_TFEVP'!AU86-1)*100,0)</f>
        <v>2.2204460492503131E-14</v>
      </c>
      <c r="AV86" s="262">
        <f>IFERROR(('Sim_MIP_Of_(IxI)'!AV86/'MIP(IxI)_TFEVP'!AV86-1)*100,0)</f>
        <v>2.2204460492503131E-14</v>
      </c>
      <c r="AW86" s="262">
        <f>IFERROR(('Sim_MIP_Of_(IxI)'!AW86/'MIP(IxI)_TFEVP'!AW86-1)*100,0)</f>
        <v>1.9984014443252818E-13</v>
      </c>
      <c r="AX86" s="262">
        <f>IFERROR(('Sim_MIP_Of_(IxI)'!AX86/'MIP(IxI)_TFEVP'!AX86-1)*100,0)</f>
        <v>4.4408920985006262E-14</v>
      </c>
      <c r="AY86" s="262">
        <f>IFERROR(('Sim_MIP_Of_(IxI)'!AY86/'MIP(IxI)_TFEVP'!AY86-1)*100,0)</f>
        <v>2.2204460492503131E-14</v>
      </c>
      <c r="AZ86" s="262">
        <f>IFERROR(('Sim_MIP_Of_(IxI)'!AZ86/'MIP(IxI)_TFEVP'!AZ86-1)*100,0)</f>
        <v>6.6613381477509392E-14</v>
      </c>
      <c r="BA86" s="262">
        <f>IFERROR(('Sim_MIP_Of_(IxI)'!BA86/'MIP(IxI)_TFEVP'!BA86-1)*100,0)</f>
        <v>-4.4408920985006262E-14</v>
      </c>
      <c r="BB86" s="262">
        <f>IFERROR(('Sim_MIP_Of_(IxI)'!BB86/'MIP(IxI)_TFEVP'!BB86-1)*100,0)</f>
        <v>2.2204460492503131E-13</v>
      </c>
      <c r="BC86" s="262">
        <f>IFERROR(('Sim_MIP_Of_(IxI)'!BC86/'MIP(IxI)_TFEVP'!BC86-1)*100,0)</f>
        <v>-8.8817841970012523E-14</v>
      </c>
      <c r="BD86" s="262">
        <f>IFERROR(('Sim_MIP_Of_(IxI)'!BD86/'MIP(IxI)_TFEVP'!BD86-1)*100,0)</f>
        <v>1.1102230246251565E-13</v>
      </c>
      <c r="BE86" s="262">
        <f>IFERROR(('Sim_MIP_Of_(IxI)'!BE86/'MIP(IxI)_TFEVP'!BE86-1)*100,0)</f>
        <v>2.2204460492503131E-14</v>
      </c>
      <c r="BF86" s="262">
        <f>IFERROR(('Sim_MIP_Of_(IxI)'!BF86/'MIP(IxI)_TFEVP'!BF86-1)*100,0)</f>
        <v>1.3322676295501878E-13</v>
      </c>
      <c r="BG86" s="262">
        <f>IFERROR(('Sim_MIP_Of_(IxI)'!BG86/'MIP(IxI)_TFEVP'!BG86-1)*100,0)</f>
        <v>1.7763568394002505E-13</v>
      </c>
      <c r="BH86" s="262">
        <f>IFERROR(('Sim_MIP_Of_(IxI)'!BH86/'MIP(IxI)_TFEVP'!BH86-1)*100,0)</f>
        <v>4.4408920985006262E-14</v>
      </c>
      <c r="BI86" s="262">
        <f>IFERROR(('Sim_MIP_Of_(IxI)'!BI86/'MIP(IxI)_TFEVP'!BI86-1)*100,0)</f>
        <v>4.4408920985006262E-14</v>
      </c>
      <c r="BJ86" s="262">
        <f>IFERROR(('Sim_MIP_Of_(IxI)'!BJ86/'MIP(IxI)_TFEVP'!BJ86-1)*100,0)</f>
        <v>-2.2204460492503131E-14</v>
      </c>
      <c r="BK86" s="262">
        <f>IFERROR(('Sim_MIP_Of_(IxI)'!BK86/'MIP(IxI)_TFEVP'!BK86-1)*100,0)</f>
        <v>-1.6653345369377348E-13</v>
      </c>
      <c r="BL86" s="262">
        <f>IFERROR(('Sim_MIP_Of_(IxI)'!BL86/'MIP(IxI)_TFEVP'!BL86-1)*100,0)</f>
        <v>-4.4408920985006262E-14</v>
      </c>
      <c r="BM86" s="262">
        <f>IFERROR(('Sim_MIP_Of_(IxI)'!BM86/'MIP(IxI)_TFEVP'!BM86-1)*100,0)</f>
        <v>0</v>
      </c>
      <c r="BN86" s="262">
        <f>IFERROR(('Sim_MIP_Of_(IxI)'!BN86/'MIP(IxI)_TFEVP'!BN86-1)*100,0)</f>
        <v>2.2204460492503131E-14</v>
      </c>
      <c r="BO86" s="262">
        <f>IFERROR(('Sim_MIP_Of_(IxI)'!BO86/'MIP(IxI)_TFEVP'!BO86-1)*100,0)</f>
        <v>2.2204460492503131E-14</v>
      </c>
      <c r="BP86" s="262">
        <f>IFERROR(('Sim_MIP_Of_(IxI)'!BP86/'MIP(IxI)_TFEVP'!BP86-1)*100,0)</f>
        <v>1.7763568394002505E-13</v>
      </c>
      <c r="BQ86" s="262">
        <f>IFERROR(('Sim_MIP_Of_(IxI)'!BQ86/'MIP(IxI)_TFEVP'!BQ86-1)*100,0)</f>
        <v>-1.9984014443252818E-13</v>
      </c>
      <c r="BR86" s="262">
        <f>IFERROR(('Sim_MIP_Of_(IxI)'!BR86/'MIP(IxI)_TFEVP'!BR86-1)*100,0)</f>
        <v>-8.8817841970012523E-14</v>
      </c>
      <c r="BS86" s="262">
        <f>IFERROR(('Sim_MIP_Of_(IxI)'!BS86/'MIP(IxI)_TFEVP'!BS86-1)*100,0)</f>
        <v>1.5543122344752192E-13</v>
      </c>
      <c r="BT86" s="262">
        <f>IFERROR(('Sim_MIP_Of_(IxI)'!BT86/'MIP(IxI)_TFEVP'!BT86-1)*100,0)</f>
        <v>6.6613381477509392E-14</v>
      </c>
      <c r="BU86" s="262">
        <f>IFERROR(('Sim_MIP_Of_(IxI)'!BU86/'MIP(IxI)_TFEVP'!BU86-1)*100,0)</f>
        <v>2.4424906541753444E-13</v>
      </c>
      <c r="BV86" s="262">
        <f>IFERROR(('Sim_MIP_Of_(IxI)'!BV86/'MIP(IxI)_TFEVP'!BV86-1)*100,0)</f>
        <v>-2.3314683517128287E-13</v>
      </c>
      <c r="BW86" s="262">
        <f>IFERROR(('Sim_MIP_Of_(IxI)'!BW86/'MIP(IxI)_TFEVP'!BW86-1)*100,0)</f>
        <v>8.8817841970012523E-14</v>
      </c>
      <c r="BX86" s="262">
        <f>IFERROR(('Sim_MIP_Of_(IxI)'!BX86/'MIP(IxI)_TFEVP'!BX86-1)*100,0)</f>
        <v>-2.55351295663786E-13</v>
      </c>
      <c r="BY86" s="262">
        <f>IFERROR(('Sim_MIP_Of_(IxI)'!BY86/'MIP(IxI)_TFEVP'!BY86-1)*100,0)</f>
        <v>6.6613381477509392E-14</v>
      </c>
      <c r="BZ86" s="262">
        <f>IFERROR(('Sim_MIP_Of_(IxI)'!BZ86/'MIP(IxI)_TFEVP'!BZ86-1)*100,0)</f>
        <v>3.3306690738754696E-13</v>
      </c>
      <c r="CA86" s="263">
        <f>IFERROR(('Sim_MIP_Of_(IxI)'!CA86/'MIP(IxI)_TFEVP'!CA86-1)*100,0)</f>
        <v>0</v>
      </c>
      <c r="CB86" s="253">
        <f>IFERROR(('Sim_MIP_Of_(IxI)'!CB86/'MIP(IxI)_TFEVP'!CB86-1)*100,0)</f>
        <v>-3.3306690738754696E-14</v>
      </c>
      <c r="CC86" s="285">
        <f>IFERROR(('Sim_MIP_Of_(IxI)'!CC86/'MIP(IxI)_TFEVP'!CC86-1)*100,0)</f>
        <v>4.4408920985006262E-14</v>
      </c>
      <c r="CD86" s="262">
        <f>IFERROR(('Sim_MIP_Of_(IxI)'!CD86/'MIP(IxI)_TFEVP'!CD86-1)*100,0)</f>
        <v>1.1102230246251565E-13</v>
      </c>
      <c r="CE86" s="262">
        <f>IFERROR(('Sim_MIP_Of_(IxI)'!CE86/'MIP(IxI)_TFEVP'!CE86-1)*100,0)</f>
        <v>-7.7715611723760958E-14</v>
      </c>
      <c r="CF86" s="262">
        <f>IFERROR(('Sim_MIP_Of_(IxI)'!CF86/'MIP(IxI)_TFEVP'!CF86-1)*100,0)</f>
        <v>-6.6613381477509392E-14</v>
      </c>
      <c r="CG86" s="262">
        <f>IFERROR(('Sim_MIP_Of_(IxI)'!CG86/'MIP(IxI)_TFEVP'!CG86-1)*100,0)</f>
        <v>4.4408920985006262E-14</v>
      </c>
      <c r="CH86" s="264">
        <f>IFERROR(('Sim_MIP_Of_(IxI)'!CH86/'MIP(IxI)_TFEVP'!CH86-1)*100,0)</f>
        <v>2.2204460492503131E-14</v>
      </c>
      <c r="CI86" s="278">
        <f>IFERROR(('Sim_MIP_Of_(IxI)'!CI86/'MIP(IxI)_TFEVP'!CI86-1)*100,0)</f>
        <v>2.2204460492503131E-14</v>
      </c>
      <c r="CK86" s="180"/>
      <c r="CL86" s="241"/>
    </row>
    <row r="87" spans="1:90" x14ac:dyDescent="0.25">
      <c r="C87" s="181" t="s">
        <v>832</v>
      </c>
      <c r="D87" s="257">
        <f>IFERROR(('Sim_MIP_Of_(IxI)'!D87/'MIP(IxI)_TFEVP'!D87-1)*100,0)</f>
        <v>0</v>
      </c>
      <c r="E87" s="247">
        <f>IFERROR(('Sim_MIP_Of_(IxI)'!E87/'MIP(IxI)_TFEVP'!E87-1)*100,0)</f>
        <v>0</v>
      </c>
      <c r="F87" s="247">
        <f>IFERROR(('Sim_MIP_Of_(IxI)'!F87/'MIP(IxI)_TFEVP'!F87-1)*100,0)</f>
        <v>0</v>
      </c>
      <c r="G87" s="247">
        <f>IFERROR(('Sim_MIP_Of_(IxI)'!G87/'MIP(IxI)_TFEVP'!G87-1)*100,0)</f>
        <v>0</v>
      </c>
      <c r="H87" s="247">
        <f>IFERROR(('Sim_MIP_Of_(IxI)'!H87/'MIP(IxI)_TFEVP'!H87-1)*100,0)</f>
        <v>0</v>
      </c>
      <c r="I87" s="247">
        <f>IFERROR(('Sim_MIP_Of_(IxI)'!I87/'MIP(IxI)_TFEVP'!I87-1)*100,0)</f>
        <v>0</v>
      </c>
      <c r="J87" s="247">
        <f>IFERROR(('Sim_MIP_Of_(IxI)'!J87/'MIP(IxI)_TFEVP'!J87-1)*100,0)</f>
        <v>0</v>
      </c>
      <c r="K87" s="247">
        <f>IFERROR(('Sim_MIP_Of_(IxI)'!K87/'MIP(IxI)_TFEVP'!K87-1)*100,0)</f>
        <v>0</v>
      </c>
      <c r="L87" s="247">
        <f>IFERROR(('Sim_MIP_Of_(IxI)'!L87/'MIP(IxI)_TFEVP'!L87-1)*100,0)</f>
        <v>0</v>
      </c>
      <c r="M87" s="247">
        <f>IFERROR(('Sim_MIP_Of_(IxI)'!M87/'MIP(IxI)_TFEVP'!M87-1)*100,0)</f>
        <v>0</v>
      </c>
      <c r="N87" s="247">
        <f>IFERROR(('Sim_MIP_Of_(IxI)'!N87/'MIP(IxI)_TFEVP'!N87-1)*100,0)</f>
        <v>0</v>
      </c>
      <c r="O87" s="247">
        <f>IFERROR(('Sim_MIP_Of_(IxI)'!O87/'MIP(IxI)_TFEVP'!O87-1)*100,0)</f>
        <v>0</v>
      </c>
      <c r="P87" s="247">
        <f>IFERROR(('Sim_MIP_Of_(IxI)'!P87/'MIP(IxI)_TFEVP'!P87-1)*100,0)</f>
        <v>0</v>
      </c>
      <c r="Q87" s="247">
        <f>IFERROR(('Sim_MIP_Of_(IxI)'!Q87/'MIP(IxI)_TFEVP'!Q87-1)*100,0)</f>
        <v>0</v>
      </c>
      <c r="R87" s="247">
        <f>IFERROR(('Sim_MIP_Of_(IxI)'!R87/'MIP(IxI)_TFEVP'!R87-1)*100,0)</f>
        <v>0</v>
      </c>
      <c r="S87" s="247">
        <f>IFERROR(('Sim_MIP_Of_(IxI)'!S87/'MIP(IxI)_TFEVP'!S87-1)*100,0)</f>
        <v>0</v>
      </c>
      <c r="T87" s="247">
        <f>IFERROR(('Sim_MIP_Of_(IxI)'!T87/'MIP(IxI)_TFEVP'!T87-1)*100,0)</f>
        <v>0</v>
      </c>
      <c r="U87" s="247">
        <f>IFERROR(('Sim_MIP_Of_(IxI)'!U87/'MIP(IxI)_TFEVP'!U87-1)*100,0)</f>
        <v>0</v>
      </c>
      <c r="V87" s="247">
        <f>IFERROR(('Sim_MIP_Of_(IxI)'!V87/'MIP(IxI)_TFEVP'!V87-1)*100,0)</f>
        <v>0</v>
      </c>
      <c r="W87" s="247">
        <f>IFERROR(('Sim_MIP_Of_(IxI)'!W87/'MIP(IxI)_TFEVP'!W87-1)*100,0)</f>
        <v>0</v>
      </c>
      <c r="X87" s="247">
        <f>IFERROR(('Sim_MIP_Of_(IxI)'!X87/'MIP(IxI)_TFEVP'!X87-1)*100,0)</f>
        <v>0</v>
      </c>
      <c r="Y87" s="247">
        <f>IFERROR(('Sim_MIP_Of_(IxI)'!Y87/'MIP(IxI)_TFEVP'!Y87-1)*100,0)</f>
        <v>0</v>
      </c>
      <c r="Z87" s="247">
        <f>IFERROR(('Sim_MIP_Of_(IxI)'!Z87/'MIP(IxI)_TFEVP'!Z87-1)*100,0)</f>
        <v>0</v>
      </c>
      <c r="AA87" s="247">
        <f>IFERROR(('Sim_MIP_Of_(IxI)'!AA87/'MIP(IxI)_TFEVP'!AA87-1)*100,0)</f>
        <v>0</v>
      </c>
      <c r="AB87" s="247">
        <f>IFERROR(('Sim_MIP_Of_(IxI)'!AB87/'MIP(IxI)_TFEVP'!AB87-1)*100,0)</f>
        <v>0</v>
      </c>
      <c r="AC87" s="247">
        <f>IFERROR(('Sim_MIP_Of_(IxI)'!AC87/'MIP(IxI)_TFEVP'!AC87-1)*100,0)</f>
        <v>0</v>
      </c>
      <c r="AD87" s="247">
        <f>IFERROR(('Sim_MIP_Of_(IxI)'!AD87/'MIP(IxI)_TFEVP'!AD87-1)*100,0)</f>
        <v>0</v>
      </c>
      <c r="AE87" s="247">
        <f>IFERROR(('Sim_MIP_Of_(IxI)'!AE87/'MIP(IxI)_TFEVP'!AE87-1)*100,0)</f>
        <v>0</v>
      </c>
      <c r="AF87" s="247">
        <f>IFERROR(('Sim_MIP_Of_(IxI)'!AF87/'MIP(IxI)_TFEVP'!AF87-1)*100,0)</f>
        <v>0</v>
      </c>
      <c r="AG87" s="247">
        <f>IFERROR(('Sim_MIP_Of_(IxI)'!AG87/'MIP(IxI)_TFEVP'!AG87-1)*100,0)</f>
        <v>0</v>
      </c>
      <c r="AH87" s="247">
        <f>IFERROR(('Sim_MIP_Of_(IxI)'!AH87/'MIP(IxI)_TFEVP'!AH87-1)*100,0)</f>
        <v>0</v>
      </c>
      <c r="AI87" s="247">
        <f>IFERROR(('Sim_MIP_Of_(IxI)'!AI87/'MIP(IxI)_TFEVP'!AI87-1)*100,0)</f>
        <v>0</v>
      </c>
      <c r="AJ87" s="247">
        <f>IFERROR(('Sim_MIP_Of_(IxI)'!AJ87/'MIP(IxI)_TFEVP'!AJ87-1)*100,0)</f>
        <v>0</v>
      </c>
      <c r="AK87" s="247">
        <f>IFERROR(('Sim_MIP_Of_(IxI)'!AK87/'MIP(IxI)_TFEVP'!AK87-1)*100,0)</f>
        <v>0</v>
      </c>
      <c r="AL87" s="247">
        <f>IFERROR(('Sim_MIP_Of_(IxI)'!AL87/'MIP(IxI)_TFEVP'!AL87-1)*100,0)</f>
        <v>0</v>
      </c>
      <c r="AM87" s="247">
        <f>IFERROR(('Sim_MIP_Of_(IxI)'!AM87/'MIP(IxI)_TFEVP'!AM87-1)*100,0)</f>
        <v>0</v>
      </c>
      <c r="AN87" s="247">
        <f>IFERROR(('Sim_MIP_Of_(IxI)'!AN87/'MIP(IxI)_TFEVP'!AN87-1)*100,0)</f>
        <v>0</v>
      </c>
      <c r="AO87" s="247">
        <f>IFERROR(('Sim_MIP_Of_(IxI)'!AO87/'MIP(IxI)_TFEVP'!AO87-1)*100,0)</f>
        <v>0</v>
      </c>
      <c r="AP87" s="247">
        <f>IFERROR(('Sim_MIP_Of_(IxI)'!AP87/'MIP(IxI)_TFEVP'!AP87-1)*100,0)</f>
        <v>0</v>
      </c>
      <c r="AQ87" s="247">
        <f>IFERROR(('Sim_MIP_Of_(IxI)'!AQ87/'MIP(IxI)_TFEVP'!AQ87-1)*100,0)</f>
        <v>0</v>
      </c>
      <c r="AR87" s="247">
        <f>IFERROR(('Sim_MIP_Of_(IxI)'!AR87/'MIP(IxI)_TFEVP'!AR87-1)*100,0)</f>
        <v>0</v>
      </c>
      <c r="AS87" s="247">
        <f>IFERROR(('Sim_MIP_Of_(IxI)'!AS87/'MIP(IxI)_TFEVP'!AS87-1)*100,0)</f>
        <v>0</v>
      </c>
      <c r="AT87" s="247">
        <f>IFERROR(('Sim_MIP_Of_(IxI)'!AT87/'MIP(IxI)_TFEVP'!AT87-1)*100,0)</f>
        <v>0</v>
      </c>
      <c r="AU87" s="247">
        <f>IFERROR(('Sim_MIP_Of_(IxI)'!AU87/'MIP(IxI)_TFEVP'!AU87-1)*100,0)</f>
        <v>0</v>
      </c>
      <c r="AV87" s="247">
        <f>IFERROR(('Sim_MIP_Of_(IxI)'!AV87/'MIP(IxI)_TFEVP'!AV87-1)*100,0)</f>
        <v>0</v>
      </c>
      <c r="AW87" s="247">
        <f>IFERROR(('Sim_MIP_Of_(IxI)'!AW87/'MIP(IxI)_TFEVP'!AW87-1)*100,0)</f>
        <v>0</v>
      </c>
      <c r="AX87" s="247">
        <f>IFERROR(('Sim_MIP_Of_(IxI)'!AX87/'MIP(IxI)_TFEVP'!AX87-1)*100,0)</f>
        <v>0</v>
      </c>
      <c r="AY87" s="247">
        <f>IFERROR(('Sim_MIP_Of_(IxI)'!AY87/'MIP(IxI)_TFEVP'!AY87-1)*100,0)</f>
        <v>0</v>
      </c>
      <c r="AZ87" s="247">
        <f>IFERROR(('Sim_MIP_Of_(IxI)'!AZ87/'MIP(IxI)_TFEVP'!AZ87-1)*100,0)</f>
        <v>0</v>
      </c>
      <c r="BA87" s="247">
        <f>IFERROR(('Sim_MIP_Of_(IxI)'!BA87/'MIP(IxI)_TFEVP'!BA87-1)*100,0)</f>
        <v>0</v>
      </c>
      <c r="BB87" s="247">
        <f>IFERROR(('Sim_MIP_Of_(IxI)'!BB87/'MIP(IxI)_TFEVP'!BB87-1)*100,0)</f>
        <v>0</v>
      </c>
      <c r="BC87" s="247">
        <f>IFERROR(('Sim_MIP_Of_(IxI)'!BC87/'MIP(IxI)_TFEVP'!BC87-1)*100,0)</f>
        <v>0</v>
      </c>
      <c r="BD87" s="247">
        <f>IFERROR(('Sim_MIP_Of_(IxI)'!BD87/'MIP(IxI)_TFEVP'!BD87-1)*100,0)</f>
        <v>0</v>
      </c>
      <c r="BE87" s="247">
        <f>IFERROR(('Sim_MIP_Of_(IxI)'!BE87/'MIP(IxI)_TFEVP'!BE87-1)*100,0)</f>
        <v>0</v>
      </c>
      <c r="BF87" s="247">
        <f>IFERROR(('Sim_MIP_Of_(IxI)'!BF87/'MIP(IxI)_TFEVP'!BF87-1)*100,0)</f>
        <v>0</v>
      </c>
      <c r="BG87" s="247">
        <f>IFERROR(('Sim_MIP_Of_(IxI)'!BG87/'MIP(IxI)_TFEVP'!BG87-1)*100,0)</f>
        <v>0</v>
      </c>
      <c r="BH87" s="247">
        <f>IFERROR(('Sim_MIP_Of_(IxI)'!BH87/'MIP(IxI)_TFEVP'!BH87-1)*100,0)</f>
        <v>0</v>
      </c>
      <c r="BI87" s="247">
        <f>IFERROR(('Sim_MIP_Of_(IxI)'!BI87/'MIP(IxI)_TFEVP'!BI87-1)*100,0)</f>
        <v>0</v>
      </c>
      <c r="BJ87" s="247">
        <f>IFERROR(('Sim_MIP_Of_(IxI)'!BJ87/'MIP(IxI)_TFEVP'!BJ87-1)*100,0)</f>
        <v>0</v>
      </c>
      <c r="BK87" s="247">
        <f>IFERROR(('Sim_MIP_Of_(IxI)'!BK87/'MIP(IxI)_TFEVP'!BK87-1)*100,0)</f>
        <v>0</v>
      </c>
      <c r="BL87" s="247">
        <f>IFERROR(('Sim_MIP_Of_(IxI)'!BL87/'MIP(IxI)_TFEVP'!BL87-1)*100,0)</f>
        <v>0</v>
      </c>
      <c r="BM87" s="247">
        <f>IFERROR(('Sim_MIP_Of_(IxI)'!BM87/'MIP(IxI)_TFEVP'!BM87-1)*100,0)</f>
        <v>0</v>
      </c>
      <c r="BN87" s="247">
        <f>IFERROR(('Sim_MIP_Of_(IxI)'!BN87/'MIP(IxI)_TFEVP'!BN87-1)*100,0)</f>
        <v>0</v>
      </c>
      <c r="BO87" s="247">
        <f>IFERROR(('Sim_MIP_Of_(IxI)'!BO87/'MIP(IxI)_TFEVP'!BO87-1)*100,0)</f>
        <v>0</v>
      </c>
      <c r="BP87" s="247">
        <f>IFERROR(('Sim_MIP_Of_(IxI)'!BP87/'MIP(IxI)_TFEVP'!BP87-1)*100,0)</f>
        <v>0</v>
      </c>
      <c r="BQ87" s="247">
        <f>IFERROR(('Sim_MIP_Of_(IxI)'!BQ87/'MIP(IxI)_TFEVP'!BQ87-1)*100,0)</f>
        <v>0</v>
      </c>
      <c r="BR87" s="247">
        <f>IFERROR(('Sim_MIP_Of_(IxI)'!BR87/'MIP(IxI)_TFEVP'!BR87-1)*100,0)</f>
        <v>0</v>
      </c>
      <c r="BS87" s="247">
        <f>IFERROR(('Sim_MIP_Of_(IxI)'!BS87/'MIP(IxI)_TFEVP'!BS87-1)*100,0)</f>
        <v>0</v>
      </c>
      <c r="BT87" s="247">
        <f>IFERROR(('Sim_MIP_Of_(IxI)'!BT87/'MIP(IxI)_TFEVP'!BT87-1)*100,0)</f>
        <v>0</v>
      </c>
      <c r="BU87" s="247">
        <f>IFERROR(('Sim_MIP_Of_(IxI)'!BU87/'MIP(IxI)_TFEVP'!BU87-1)*100,0)</f>
        <v>0</v>
      </c>
      <c r="BV87" s="247">
        <f>IFERROR(('Sim_MIP_Of_(IxI)'!BV87/'MIP(IxI)_TFEVP'!BV87-1)*100,0)</f>
        <v>0</v>
      </c>
      <c r="BW87" s="247">
        <f>IFERROR(('Sim_MIP_Of_(IxI)'!BW87/'MIP(IxI)_TFEVP'!BW87-1)*100,0)</f>
        <v>0</v>
      </c>
      <c r="BX87" s="247">
        <f>IFERROR(('Sim_MIP_Of_(IxI)'!BX87/'MIP(IxI)_TFEVP'!BX87-1)*100,0)</f>
        <v>0</v>
      </c>
      <c r="BY87" s="247">
        <f>IFERROR(('Sim_MIP_Of_(IxI)'!BY87/'MIP(IxI)_TFEVP'!BY87-1)*100,0)</f>
        <v>0</v>
      </c>
      <c r="BZ87" s="247">
        <f>IFERROR(('Sim_MIP_Of_(IxI)'!BZ87/'MIP(IxI)_TFEVP'!BZ87-1)*100,0)</f>
        <v>0</v>
      </c>
      <c r="CA87" s="265">
        <f>IFERROR(('Sim_MIP_Of_(IxI)'!CA87/'MIP(IxI)_TFEVP'!CA87-1)*100,0)</f>
        <v>0</v>
      </c>
      <c r="CB87" s="256">
        <f>IFERROR(('Sim_MIP_Of_(IxI)'!CB87/'MIP(IxI)_TFEVP'!CB87-1)*100,0)</f>
        <v>0</v>
      </c>
      <c r="CC87" s="246">
        <f>IFERROR(('Sim_MIP_Of_(IxI)'!CC87/'MIP(IxI)_TFEVP'!CC87-1)*100,0)</f>
        <v>0</v>
      </c>
      <c r="CD87" s="247">
        <f>IFERROR(('Sim_MIP_Of_(IxI)'!CD87/'MIP(IxI)_TFEVP'!CD87-1)*100,0)</f>
        <v>0</v>
      </c>
      <c r="CE87" s="247">
        <f>IFERROR(('Sim_MIP_Of_(IxI)'!CE87/'MIP(IxI)_TFEVP'!CE87-1)*100,0)</f>
        <v>0</v>
      </c>
      <c r="CF87" s="247">
        <f>IFERROR(('Sim_MIP_Of_(IxI)'!CF87/'MIP(IxI)_TFEVP'!CF87-1)*100,0)</f>
        <v>0</v>
      </c>
      <c r="CG87" s="247">
        <f>IFERROR(('Sim_MIP_Of_(IxI)'!CG87/'MIP(IxI)_TFEVP'!CG87-1)*100,0)</f>
        <v>0</v>
      </c>
      <c r="CH87" s="248">
        <f>IFERROR(('Sim_MIP_Of_(IxI)'!CH87/'MIP(IxI)_TFEVP'!CH87-1)*100,0)</f>
        <v>0</v>
      </c>
      <c r="CI87" s="281">
        <f>IFERROR(('Sim_MIP_Of_(IxI)'!CI87/'MIP(IxI)_TFEVP'!CI87-1)*100,0)</f>
        <v>0</v>
      </c>
      <c r="CK87" s="180"/>
      <c r="CL87" s="182"/>
    </row>
    <row r="88" spans="1:90" x14ac:dyDescent="0.25">
      <c r="C88" s="183" t="s">
        <v>833</v>
      </c>
      <c r="D88" s="258">
        <f>IFERROR(('Sim_MIP_Of_(IxI)'!D88/'MIP(IxI)_TFEVP'!D88-1)*100,0)</f>
        <v>-4.4408920985006262E-14</v>
      </c>
      <c r="E88" s="249">
        <f>IFERROR(('Sim_MIP_Of_(IxI)'!E88/'MIP(IxI)_TFEVP'!E88-1)*100,0)</f>
        <v>-9.9920072216264089E-14</v>
      </c>
      <c r="F88" s="249">
        <f>IFERROR(('Sim_MIP_Of_(IxI)'!F88/'MIP(IxI)_TFEVP'!F88-1)*100,0)</f>
        <v>4.4408920985006262E-14</v>
      </c>
      <c r="G88" s="249">
        <f>IFERROR(('Sim_MIP_Of_(IxI)'!G88/'MIP(IxI)_TFEVP'!G88-1)*100,0)</f>
        <v>2.4424906541753444E-13</v>
      </c>
      <c r="H88" s="249">
        <f>IFERROR(('Sim_MIP_Of_(IxI)'!H88/'MIP(IxI)_TFEVP'!H88-1)*100,0)</f>
        <v>-7.7715611723760958E-14</v>
      </c>
      <c r="I88" s="249">
        <f>IFERROR(('Sim_MIP_Of_(IxI)'!I88/'MIP(IxI)_TFEVP'!I88-1)*100,0)</f>
        <v>0</v>
      </c>
      <c r="J88" s="249">
        <f>IFERROR(('Sim_MIP_Of_(IxI)'!J88/'MIP(IxI)_TFEVP'!J88-1)*100,0)</f>
        <v>-4.4408920985006262E-14</v>
      </c>
      <c r="K88" s="249">
        <f>IFERROR(('Sim_MIP_Of_(IxI)'!K88/'MIP(IxI)_TFEVP'!K88-1)*100,0)</f>
        <v>-4.4408920985006262E-14</v>
      </c>
      <c r="L88" s="249">
        <f>IFERROR(('Sim_MIP_Of_(IxI)'!L88/'MIP(IxI)_TFEVP'!L88-1)*100,0)</f>
        <v>-1.1102230246251565E-13</v>
      </c>
      <c r="M88" s="249">
        <f>IFERROR(('Sim_MIP_Of_(IxI)'!M88/'MIP(IxI)_TFEVP'!M88-1)*100,0)</f>
        <v>-2.4424906541753444E-13</v>
      </c>
      <c r="N88" s="249">
        <f>IFERROR(('Sim_MIP_Of_(IxI)'!N88/'MIP(IxI)_TFEVP'!N88-1)*100,0)</f>
        <v>2.886579864025407E-13</v>
      </c>
      <c r="O88" s="249">
        <f>IFERROR(('Sim_MIP_Of_(IxI)'!O88/'MIP(IxI)_TFEVP'!O88-1)*100,0)</f>
        <v>-1.2212453270876722E-13</v>
      </c>
      <c r="P88" s="249">
        <f>IFERROR(('Sim_MIP_Of_(IxI)'!P88/'MIP(IxI)_TFEVP'!P88-1)*100,0)</f>
        <v>-1.7763568394002505E-13</v>
      </c>
      <c r="Q88" s="249">
        <f>IFERROR(('Sim_MIP_Of_(IxI)'!Q88/'MIP(IxI)_TFEVP'!Q88-1)*100,0)</f>
        <v>3.1086244689504383E-13</v>
      </c>
      <c r="R88" s="249">
        <f>IFERROR(('Sim_MIP_Of_(IxI)'!R88/'MIP(IxI)_TFEVP'!R88-1)*100,0)</f>
        <v>0</v>
      </c>
      <c r="S88" s="249">
        <f>IFERROR(('Sim_MIP_Of_(IxI)'!S88/'MIP(IxI)_TFEVP'!S88-1)*100,0)</f>
        <v>1.5543122344752192E-13</v>
      </c>
      <c r="T88" s="249">
        <f>IFERROR(('Sim_MIP_Of_(IxI)'!T88/'MIP(IxI)_TFEVP'!T88-1)*100,0)</f>
        <v>-1.2212453270876722E-13</v>
      </c>
      <c r="U88" s="249">
        <f>IFERROR(('Sim_MIP_Of_(IxI)'!U88/'MIP(IxI)_TFEVP'!U88-1)*100,0)</f>
        <v>-1.2212453270876722E-13</v>
      </c>
      <c r="V88" s="249">
        <f>IFERROR(('Sim_MIP_Of_(IxI)'!V88/'MIP(IxI)_TFEVP'!V88-1)*100,0)</f>
        <v>-2.1094237467877974E-13</v>
      </c>
      <c r="W88" s="249">
        <f>IFERROR(('Sim_MIP_Of_(IxI)'!W88/'MIP(IxI)_TFEVP'!W88-1)*100,0)</f>
        <v>-3.3306690738754696E-14</v>
      </c>
      <c r="X88" s="249">
        <f>IFERROR(('Sim_MIP_Of_(IxI)'!X88/'MIP(IxI)_TFEVP'!X88-1)*100,0)</f>
        <v>1.7763568394002505E-13</v>
      </c>
      <c r="Y88" s="249">
        <f>IFERROR(('Sim_MIP_Of_(IxI)'!Y88/'MIP(IxI)_TFEVP'!Y88-1)*100,0)</f>
        <v>-9.9920072216264089E-14</v>
      </c>
      <c r="Z88" s="249">
        <f>IFERROR(('Sim_MIP_Of_(IxI)'!Z88/'MIP(IxI)_TFEVP'!Z88-1)*100,0)</f>
        <v>1.3322676295501878E-13</v>
      </c>
      <c r="AA88" s="249">
        <f>IFERROR(('Sim_MIP_Of_(IxI)'!AA88/'MIP(IxI)_TFEVP'!AA88-1)*100,0)</f>
        <v>-2.7755575615628914E-13</v>
      </c>
      <c r="AB88" s="249">
        <f>IFERROR(('Sim_MIP_Of_(IxI)'!AB88/'MIP(IxI)_TFEVP'!AB88-1)*100,0)</f>
        <v>-7.7715611723760958E-14</v>
      </c>
      <c r="AC88" s="249">
        <f>IFERROR(('Sim_MIP_Of_(IxI)'!AC88/'MIP(IxI)_TFEVP'!AC88-1)*100,0)</f>
        <v>-6.6613381477509392E-14</v>
      </c>
      <c r="AD88" s="249">
        <f>IFERROR(('Sim_MIP_Of_(IxI)'!AD88/'MIP(IxI)_TFEVP'!AD88-1)*100,0)</f>
        <v>-3.7747582837255322E-13</v>
      </c>
      <c r="AE88" s="249">
        <f>IFERROR(('Sim_MIP_Of_(IxI)'!AE88/'MIP(IxI)_TFEVP'!AE88-1)*100,0)</f>
        <v>-1.2212453270876722E-13</v>
      </c>
      <c r="AF88" s="249">
        <f>IFERROR(('Sim_MIP_Of_(IxI)'!AF88/'MIP(IxI)_TFEVP'!AF88-1)*100,0)</f>
        <v>-9.9920072216264089E-14</v>
      </c>
      <c r="AG88" s="249">
        <f>IFERROR(('Sim_MIP_Of_(IxI)'!AG88/'MIP(IxI)_TFEVP'!AG88-1)*100,0)</f>
        <v>2.4424906541753444E-13</v>
      </c>
      <c r="AH88" s="249">
        <f>IFERROR(('Sim_MIP_Of_(IxI)'!AH88/'MIP(IxI)_TFEVP'!AH88-1)*100,0)</f>
        <v>-8.8817841970012523E-14</v>
      </c>
      <c r="AI88" s="249">
        <f>IFERROR(('Sim_MIP_Of_(IxI)'!AI88/'MIP(IxI)_TFEVP'!AI88-1)*100,0)</f>
        <v>8.8817841970012523E-14</v>
      </c>
      <c r="AJ88" s="249">
        <f>IFERROR(('Sim_MIP_Of_(IxI)'!AJ88/'MIP(IxI)_TFEVP'!AJ88-1)*100,0)</f>
        <v>0</v>
      </c>
      <c r="AK88" s="249">
        <f>IFERROR(('Sim_MIP_Of_(IxI)'!AK88/'MIP(IxI)_TFEVP'!AK88-1)*100,0)</f>
        <v>8.8817841970012523E-14</v>
      </c>
      <c r="AL88" s="249">
        <f>IFERROR(('Sim_MIP_Of_(IxI)'!AL88/'MIP(IxI)_TFEVP'!AL88-1)*100,0)</f>
        <v>1.7763568394002505E-13</v>
      </c>
      <c r="AM88" s="249">
        <f>IFERROR(('Sim_MIP_Of_(IxI)'!AM88/'MIP(IxI)_TFEVP'!AM88-1)*100,0)</f>
        <v>6.6613381477509392E-14</v>
      </c>
      <c r="AN88" s="249">
        <f>IFERROR(('Sim_MIP_Of_(IxI)'!AN88/'MIP(IxI)_TFEVP'!AN88-1)*100,0)</f>
        <v>4.4408920985006262E-14</v>
      </c>
      <c r="AO88" s="249">
        <f>IFERROR(('Sim_MIP_Of_(IxI)'!AO88/'MIP(IxI)_TFEVP'!AO88-1)*100,0)</f>
        <v>-2.4424906541753444E-13</v>
      </c>
      <c r="AP88" s="249">
        <f>IFERROR(('Sim_MIP_Of_(IxI)'!AP88/'MIP(IxI)_TFEVP'!AP88-1)*100,0)</f>
        <v>-1.1102230246251565E-13</v>
      </c>
      <c r="AQ88" s="249">
        <f>IFERROR(('Sim_MIP_Of_(IxI)'!AQ88/'MIP(IxI)_TFEVP'!AQ88-1)*100,0)</f>
        <v>-5.5511151231257827E-14</v>
      </c>
      <c r="AR88" s="249">
        <f>IFERROR(('Sim_MIP_Of_(IxI)'!AR88/'MIP(IxI)_TFEVP'!AR88-1)*100,0)</f>
        <v>-4.4408920985006262E-14</v>
      </c>
      <c r="AS88" s="249">
        <f>IFERROR(('Sim_MIP_Of_(IxI)'!AS88/'MIP(IxI)_TFEVP'!AS88-1)*100,0)</f>
        <v>0</v>
      </c>
      <c r="AT88" s="249">
        <f>IFERROR(('Sim_MIP_Of_(IxI)'!AT88/'MIP(IxI)_TFEVP'!AT88-1)*100,0)</f>
        <v>-1.1102230246251565E-13</v>
      </c>
      <c r="AU88" s="249">
        <f>IFERROR(('Sim_MIP_Of_(IxI)'!AU88/'MIP(IxI)_TFEVP'!AU88-1)*100,0)</f>
        <v>0</v>
      </c>
      <c r="AV88" s="249">
        <f>IFERROR(('Sim_MIP_Of_(IxI)'!AV88/'MIP(IxI)_TFEVP'!AV88-1)*100,0)</f>
        <v>0</v>
      </c>
      <c r="AW88" s="249">
        <f>IFERROR(('Sim_MIP_Of_(IxI)'!AW88/'MIP(IxI)_TFEVP'!AW88-1)*100,0)</f>
        <v>1.7763568394002505E-13</v>
      </c>
      <c r="AX88" s="249">
        <f>IFERROR(('Sim_MIP_Of_(IxI)'!AX88/'MIP(IxI)_TFEVP'!AX88-1)*100,0)</f>
        <v>4.4408920985006262E-14</v>
      </c>
      <c r="AY88" s="249">
        <f>IFERROR(('Sim_MIP_Of_(IxI)'!AY88/'MIP(IxI)_TFEVP'!AY88-1)*100,0)</f>
        <v>-2.3314683517128287E-13</v>
      </c>
      <c r="AZ88" s="249">
        <f>IFERROR(('Sim_MIP_Of_(IxI)'!AZ88/'MIP(IxI)_TFEVP'!AZ88-1)*100,0)</f>
        <v>4.4408920985006262E-14</v>
      </c>
      <c r="BA88" s="249">
        <f>IFERROR(('Sim_MIP_Of_(IxI)'!BA88/'MIP(IxI)_TFEVP'!BA88-1)*100,0)</f>
        <v>2.6645352591003757E-13</v>
      </c>
      <c r="BB88" s="249">
        <f>IFERROR(('Sim_MIP_Of_(IxI)'!BB88/'MIP(IxI)_TFEVP'!BB88-1)*100,0)</f>
        <v>-6.6613381477509392E-14</v>
      </c>
      <c r="BC88" s="249">
        <f>IFERROR(('Sim_MIP_Of_(IxI)'!BC88/'MIP(IxI)_TFEVP'!BC88-1)*100,0)</f>
        <v>8.8817841970012523E-14</v>
      </c>
      <c r="BD88" s="249">
        <f>IFERROR(('Sim_MIP_Of_(IxI)'!BD88/'MIP(IxI)_TFEVP'!BD88-1)*100,0)</f>
        <v>-1.5543122344752192E-13</v>
      </c>
      <c r="BE88" s="249">
        <f>IFERROR(('Sim_MIP_Of_(IxI)'!BE88/'MIP(IxI)_TFEVP'!BE88-1)*100,0)</f>
        <v>2.2204460492503131E-14</v>
      </c>
      <c r="BF88" s="249">
        <f>IFERROR(('Sim_MIP_Of_(IxI)'!BF88/'MIP(IxI)_TFEVP'!BF88-1)*100,0)</f>
        <v>-7.7715611723760958E-14</v>
      </c>
      <c r="BG88" s="249">
        <f>IFERROR(('Sim_MIP_Of_(IxI)'!BG88/'MIP(IxI)_TFEVP'!BG88-1)*100,0)</f>
        <v>6.6613381477509392E-14</v>
      </c>
      <c r="BH88" s="249">
        <f>IFERROR(('Sim_MIP_Of_(IxI)'!BH88/'MIP(IxI)_TFEVP'!BH88-1)*100,0)</f>
        <v>4.4408920985006262E-14</v>
      </c>
      <c r="BI88" s="249">
        <f>IFERROR(('Sim_MIP_Of_(IxI)'!BI88/'MIP(IxI)_TFEVP'!BI88-1)*100,0)</f>
        <v>6.6613381477509392E-14</v>
      </c>
      <c r="BJ88" s="249">
        <f>IFERROR(('Sim_MIP_Of_(IxI)'!BJ88/'MIP(IxI)_TFEVP'!BJ88-1)*100,0)</f>
        <v>-1.4432899320127035E-13</v>
      </c>
      <c r="BK88" s="249">
        <f>IFERROR(('Sim_MIP_Of_(IxI)'!BK88/'MIP(IxI)_TFEVP'!BK88-1)*100,0)</f>
        <v>0</v>
      </c>
      <c r="BL88" s="249">
        <f>IFERROR(('Sim_MIP_Of_(IxI)'!BL88/'MIP(IxI)_TFEVP'!BL88-1)*100,0)</f>
        <v>-5.5511151231257827E-14</v>
      </c>
      <c r="BM88" s="249">
        <f>IFERROR(('Sim_MIP_Of_(IxI)'!BM88/'MIP(IxI)_TFEVP'!BM88-1)*100,0)</f>
        <v>1.3322676295501878E-13</v>
      </c>
      <c r="BN88" s="249">
        <f>IFERROR(('Sim_MIP_Of_(IxI)'!BN88/'MIP(IxI)_TFEVP'!BN88-1)*100,0)</f>
        <v>-1.1102230246251565E-13</v>
      </c>
      <c r="BO88" s="249">
        <f>IFERROR(('Sim_MIP_Of_(IxI)'!BO88/'MIP(IxI)_TFEVP'!BO88-1)*100,0)</f>
        <v>-1.3322676295501878E-13</v>
      </c>
      <c r="BP88" s="249">
        <f>IFERROR(('Sim_MIP_Of_(IxI)'!BP88/'MIP(IxI)_TFEVP'!BP88-1)*100,0)</f>
        <v>-2.2204460492503131E-13</v>
      </c>
      <c r="BQ88" s="249">
        <f>IFERROR(('Sim_MIP_Of_(IxI)'!BQ88/'MIP(IxI)_TFEVP'!BQ88-1)*100,0)</f>
        <v>0</v>
      </c>
      <c r="BR88" s="249">
        <f>IFERROR(('Sim_MIP_Of_(IxI)'!BR88/'MIP(IxI)_TFEVP'!BR88-1)*100,0)</f>
        <v>0</v>
      </c>
      <c r="BS88" s="249">
        <f>IFERROR(('Sim_MIP_Of_(IxI)'!BS88/'MIP(IxI)_TFEVP'!BS88-1)*100,0)</f>
        <v>1.1102230246251565E-13</v>
      </c>
      <c r="BT88" s="249">
        <f>IFERROR(('Sim_MIP_Of_(IxI)'!BT88/'MIP(IxI)_TFEVP'!BT88-1)*100,0)</f>
        <v>4.4408920985006262E-14</v>
      </c>
      <c r="BU88" s="249">
        <f>IFERROR(('Sim_MIP_Of_(IxI)'!BU88/'MIP(IxI)_TFEVP'!BU88-1)*100,0)</f>
        <v>-6.6613381477509392E-14</v>
      </c>
      <c r="BV88" s="249">
        <f>IFERROR(('Sim_MIP_Of_(IxI)'!BV88/'MIP(IxI)_TFEVP'!BV88-1)*100,0)</f>
        <v>-2.1094237467877974E-13</v>
      </c>
      <c r="BW88" s="249">
        <f>IFERROR(('Sim_MIP_Of_(IxI)'!BW88/'MIP(IxI)_TFEVP'!BW88-1)*100,0)</f>
        <v>1.3322676295501878E-13</v>
      </c>
      <c r="BX88" s="249">
        <f>IFERROR(('Sim_MIP_Of_(IxI)'!BX88/'MIP(IxI)_TFEVP'!BX88-1)*100,0)</f>
        <v>1.3322676295501878E-13</v>
      </c>
      <c r="BY88" s="249">
        <f>IFERROR(('Sim_MIP_Of_(IxI)'!BY88/'MIP(IxI)_TFEVP'!BY88-1)*100,0)</f>
        <v>3.5527136788005009E-13</v>
      </c>
      <c r="BZ88" s="249">
        <f>IFERROR(('Sim_MIP_Of_(IxI)'!BZ88/'MIP(IxI)_TFEVP'!BZ88-1)*100,0)</f>
        <v>3.7747582837255322E-13</v>
      </c>
      <c r="CA88" s="266">
        <f>IFERROR(('Sim_MIP_Of_(IxI)'!CA88/'MIP(IxI)_TFEVP'!CA88-1)*100,0)</f>
        <v>0</v>
      </c>
      <c r="CB88" s="256">
        <f>IFERROR(('Sim_MIP_Of_(IxI)'!CB88/'MIP(IxI)_TFEVP'!CB88-1)*100,0)</f>
        <v>0</v>
      </c>
      <c r="CC88" s="286">
        <f>IFERROR(('Sim_MIP_Of_(IxI)'!CC88/'MIP(IxI)_TFEVP'!CC88-1)*100,0)</f>
        <v>4.4408920985006262E-14</v>
      </c>
      <c r="CD88" s="249">
        <f>IFERROR(('Sim_MIP_Of_(IxI)'!CD88/'MIP(IxI)_TFEVP'!CD88-1)*100,0)</f>
        <v>1.1102230246251565E-13</v>
      </c>
      <c r="CE88" s="249">
        <f>IFERROR(('Sim_MIP_Of_(IxI)'!CE88/'MIP(IxI)_TFEVP'!CE88-1)*100,0)</f>
        <v>-7.7715611723760958E-14</v>
      </c>
      <c r="CF88" s="249">
        <f>IFERROR(('Sim_MIP_Of_(IxI)'!CF88/'MIP(IxI)_TFEVP'!CF88-1)*100,0)</f>
        <v>-4.4408920985006262E-14</v>
      </c>
      <c r="CG88" s="249">
        <f>IFERROR(('Sim_MIP_Of_(IxI)'!CG88/'MIP(IxI)_TFEVP'!CG88-1)*100,0)</f>
        <v>4.4408920985006262E-14</v>
      </c>
      <c r="CH88" s="250">
        <f>IFERROR(('Sim_MIP_Of_(IxI)'!CH88/'MIP(IxI)_TFEVP'!CH88-1)*100,0)</f>
        <v>2.2204460492503131E-14</v>
      </c>
      <c r="CI88" s="279">
        <f>IFERROR(('Sim_MIP_Of_(IxI)'!CI88/'MIP(IxI)_TFEVP'!CI88-1)*100,0)</f>
        <v>2.2204460492503131E-14</v>
      </c>
      <c r="CK88" s="180"/>
      <c r="CL88" s="182"/>
    </row>
    <row r="89" spans="1:90" x14ac:dyDescent="0.25">
      <c r="C89" s="181" t="s">
        <v>834</v>
      </c>
      <c r="D89" s="257">
        <f>IFERROR(('Sim_MIP_Of_(IxI)'!D89/'MIP(IxI)_TFEVP'!D89-1)*100,0)</f>
        <v>0</v>
      </c>
      <c r="E89" s="247">
        <f>IFERROR(('Sim_MIP_Of_(IxI)'!E89/'MIP(IxI)_TFEVP'!E89-1)*100,0)</f>
        <v>0</v>
      </c>
      <c r="F89" s="247">
        <f>IFERROR(('Sim_MIP_Of_(IxI)'!F89/'MIP(IxI)_TFEVP'!F89-1)*100,0)</f>
        <v>0</v>
      </c>
      <c r="G89" s="247">
        <f>IFERROR(('Sim_MIP_Of_(IxI)'!G89/'MIP(IxI)_TFEVP'!G89-1)*100,0)</f>
        <v>0</v>
      </c>
      <c r="H89" s="247">
        <f>IFERROR(('Sim_MIP_Of_(IxI)'!H89/'MIP(IxI)_TFEVP'!H89-1)*100,0)</f>
        <v>0</v>
      </c>
      <c r="I89" s="247">
        <f>IFERROR(('Sim_MIP_Of_(IxI)'!I89/'MIP(IxI)_TFEVP'!I89-1)*100,0)</f>
        <v>0</v>
      </c>
      <c r="J89" s="247">
        <f>IFERROR(('Sim_MIP_Of_(IxI)'!J89/'MIP(IxI)_TFEVP'!J89-1)*100,0)</f>
        <v>0</v>
      </c>
      <c r="K89" s="247">
        <f>IFERROR(('Sim_MIP_Of_(IxI)'!K89/'MIP(IxI)_TFEVP'!K89-1)*100,0)</f>
        <v>0</v>
      </c>
      <c r="L89" s="247">
        <f>IFERROR(('Sim_MIP_Of_(IxI)'!L89/'MIP(IxI)_TFEVP'!L89-1)*100,0)</f>
        <v>0</v>
      </c>
      <c r="M89" s="247">
        <f>IFERROR(('Sim_MIP_Of_(IxI)'!M89/'MIP(IxI)_TFEVP'!M89-1)*100,0)</f>
        <v>0</v>
      </c>
      <c r="N89" s="247">
        <f>IFERROR(('Sim_MIP_Of_(IxI)'!N89/'MIP(IxI)_TFEVP'!N89-1)*100,0)</f>
        <v>0</v>
      </c>
      <c r="O89" s="247">
        <f>IFERROR(('Sim_MIP_Of_(IxI)'!O89/'MIP(IxI)_TFEVP'!O89-1)*100,0)</f>
        <v>0</v>
      </c>
      <c r="P89" s="247">
        <f>IFERROR(('Sim_MIP_Of_(IxI)'!P89/'MIP(IxI)_TFEVP'!P89-1)*100,0)</f>
        <v>0</v>
      </c>
      <c r="Q89" s="247">
        <f>IFERROR(('Sim_MIP_Of_(IxI)'!Q89/'MIP(IxI)_TFEVP'!Q89-1)*100,0)</f>
        <v>0</v>
      </c>
      <c r="R89" s="247">
        <f>IFERROR(('Sim_MIP_Of_(IxI)'!R89/'MIP(IxI)_TFEVP'!R89-1)*100,0)</f>
        <v>0</v>
      </c>
      <c r="S89" s="247">
        <f>IFERROR(('Sim_MIP_Of_(IxI)'!S89/'MIP(IxI)_TFEVP'!S89-1)*100,0)</f>
        <v>0</v>
      </c>
      <c r="T89" s="247">
        <f>IFERROR(('Sim_MIP_Of_(IxI)'!T89/'MIP(IxI)_TFEVP'!T89-1)*100,0)</f>
        <v>0</v>
      </c>
      <c r="U89" s="247">
        <f>IFERROR(('Sim_MIP_Of_(IxI)'!U89/'MIP(IxI)_TFEVP'!U89-1)*100,0)</f>
        <v>0</v>
      </c>
      <c r="V89" s="247">
        <f>IFERROR(('Sim_MIP_Of_(IxI)'!V89/'MIP(IxI)_TFEVP'!V89-1)*100,0)</f>
        <v>0</v>
      </c>
      <c r="W89" s="247">
        <f>IFERROR(('Sim_MIP_Of_(IxI)'!W89/'MIP(IxI)_TFEVP'!W89-1)*100,0)</f>
        <v>0</v>
      </c>
      <c r="X89" s="247">
        <f>IFERROR(('Sim_MIP_Of_(IxI)'!X89/'MIP(IxI)_TFEVP'!X89-1)*100,0)</f>
        <v>0</v>
      </c>
      <c r="Y89" s="247">
        <f>IFERROR(('Sim_MIP_Of_(IxI)'!Y89/'MIP(IxI)_TFEVP'!Y89-1)*100,0)</f>
        <v>0</v>
      </c>
      <c r="Z89" s="247">
        <f>IFERROR(('Sim_MIP_Of_(IxI)'!Z89/'MIP(IxI)_TFEVP'!Z89-1)*100,0)</f>
        <v>0</v>
      </c>
      <c r="AA89" s="247">
        <f>IFERROR(('Sim_MIP_Of_(IxI)'!AA89/'MIP(IxI)_TFEVP'!AA89-1)*100,0)</f>
        <v>0</v>
      </c>
      <c r="AB89" s="247">
        <f>IFERROR(('Sim_MIP_Of_(IxI)'!AB89/'MIP(IxI)_TFEVP'!AB89-1)*100,0)</f>
        <v>0</v>
      </c>
      <c r="AC89" s="247">
        <f>IFERROR(('Sim_MIP_Of_(IxI)'!AC89/'MIP(IxI)_TFEVP'!AC89-1)*100,0)</f>
        <v>0</v>
      </c>
      <c r="AD89" s="247">
        <f>IFERROR(('Sim_MIP_Of_(IxI)'!AD89/'MIP(IxI)_TFEVP'!AD89-1)*100,0)</f>
        <v>0</v>
      </c>
      <c r="AE89" s="247">
        <f>IFERROR(('Sim_MIP_Of_(IxI)'!AE89/'MIP(IxI)_TFEVP'!AE89-1)*100,0)</f>
        <v>0</v>
      </c>
      <c r="AF89" s="247">
        <f>IFERROR(('Sim_MIP_Of_(IxI)'!AF89/'MIP(IxI)_TFEVP'!AF89-1)*100,0)</f>
        <v>0</v>
      </c>
      <c r="AG89" s="247">
        <f>IFERROR(('Sim_MIP_Of_(IxI)'!AG89/'MIP(IxI)_TFEVP'!AG89-1)*100,0)</f>
        <v>0</v>
      </c>
      <c r="AH89" s="247">
        <f>IFERROR(('Sim_MIP_Of_(IxI)'!AH89/'MIP(IxI)_TFEVP'!AH89-1)*100,0)</f>
        <v>0</v>
      </c>
      <c r="AI89" s="247">
        <f>IFERROR(('Sim_MIP_Of_(IxI)'!AI89/'MIP(IxI)_TFEVP'!AI89-1)*100,0)</f>
        <v>0</v>
      </c>
      <c r="AJ89" s="247">
        <f>IFERROR(('Sim_MIP_Of_(IxI)'!AJ89/'MIP(IxI)_TFEVP'!AJ89-1)*100,0)</f>
        <v>0</v>
      </c>
      <c r="AK89" s="247">
        <f>IFERROR(('Sim_MIP_Of_(IxI)'!AK89/'MIP(IxI)_TFEVP'!AK89-1)*100,0)</f>
        <v>0</v>
      </c>
      <c r="AL89" s="247">
        <f>IFERROR(('Sim_MIP_Of_(IxI)'!AL89/'MIP(IxI)_TFEVP'!AL89-1)*100,0)</f>
        <v>0</v>
      </c>
      <c r="AM89" s="247">
        <f>IFERROR(('Sim_MIP_Of_(IxI)'!AM89/'MIP(IxI)_TFEVP'!AM89-1)*100,0)</f>
        <v>0</v>
      </c>
      <c r="AN89" s="247">
        <f>IFERROR(('Sim_MIP_Of_(IxI)'!AN89/'MIP(IxI)_TFEVP'!AN89-1)*100,0)</f>
        <v>0</v>
      </c>
      <c r="AO89" s="247">
        <f>IFERROR(('Sim_MIP_Of_(IxI)'!AO89/'MIP(IxI)_TFEVP'!AO89-1)*100,0)</f>
        <v>0</v>
      </c>
      <c r="AP89" s="247">
        <f>IFERROR(('Sim_MIP_Of_(IxI)'!AP89/'MIP(IxI)_TFEVP'!AP89-1)*100,0)</f>
        <v>0</v>
      </c>
      <c r="AQ89" s="247">
        <f>IFERROR(('Sim_MIP_Of_(IxI)'!AQ89/'MIP(IxI)_TFEVP'!AQ89-1)*100,0)</f>
        <v>0</v>
      </c>
      <c r="AR89" s="247">
        <f>IFERROR(('Sim_MIP_Of_(IxI)'!AR89/'MIP(IxI)_TFEVP'!AR89-1)*100,0)</f>
        <v>0</v>
      </c>
      <c r="AS89" s="247">
        <f>IFERROR(('Sim_MIP_Of_(IxI)'!AS89/'MIP(IxI)_TFEVP'!AS89-1)*100,0)</f>
        <v>0</v>
      </c>
      <c r="AT89" s="247">
        <f>IFERROR(('Sim_MIP_Of_(IxI)'!AT89/'MIP(IxI)_TFEVP'!AT89-1)*100,0)</f>
        <v>0</v>
      </c>
      <c r="AU89" s="247">
        <f>IFERROR(('Sim_MIP_Of_(IxI)'!AU89/'MIP(IxI)_TFEVP'!AU89-1)*100,0)</f>
        <v>0</v>
      </c>
      <c r="AV89" s="247">
        <f>IFERROR(('Sim_MIP_Of_(IxI)'!AV89/'MIP(IxI)_TFEVP'!AV89-1)*100,0)</f>
        <v>0</v>
      </c>
      <c r="AW89" s="247">
        <f>IFERROR(('Sim_MIP_Of_(IxI)'!AW89/'MIP(IxI)_TFEVP'!AW89-1)*100,0)</f>
        <v>0</v>
      </c>
      <c r="AX89" s="247">
        <f>IFERROR(('Sim_MIP_Of_(IxI)'!AX89/'MIP(IxI)_TFEVP'!AX89-1)*100,0)</f>
        <v>0</v>
      </c>
      <c r="AY89" s="247">
        <f>IFERROR(('Sim_MIP_Of_(IxI)'!AY89/'MIP(IxI)_TFEVP'!AY89-1)*100,0)</f>
        <v>0</v>
      </c>
      <c r="AZ89" s="247">
        <f>IFERROR(('Sim_MIP_Of_(IxI)'!AZ89/'MIP(IxI)_TFEVP'!AZ89-1)*100,0)</f>
        <v>0</v>
      </c>
      <c r="BA89" s="247">
        <f>IFERROR(('Sim_MIP_Of_(IxI)'!BA89/'MIP(IxI)_TFEVP'!BA89-1)*100,0)</f>
        <v>0</v>
      </c>
      <c r="BB89" s="247">
        <f>IFERROR(('Sim_MIP_Of_(IxI)'!BB89/'MIP(IxI)_TFEVP'!BB89-1)*100,0)</f>
        <v>0</v>
      </c>
      <c r="BC89" s="247">
        <f>IFERROR(('Sim_MIP_Of_(IxI)'!BC89/'MIP(IxI)_TFEVP'!BC89-1)*100,0)</f>
        <v>0</v>
      </c>
      <c r="BD89" s="247">
        <f>IFERROR(('Sim_MIP_Of_(IxI)'!BD89/'MIP(IxI)_TFEVP'!BD89-1)*100,0)</f>
        <v>0</v>
      </c>
      <c r="BE89" s="247">
        <f>IFERROR(('Sim_MIP_Of_(IxI)'!BE89/'MIP(IxI)_TFEVP'!BE89-1)*100,0)</f>
        <v>0</v>
      </c>
      <c r="BF89" s="247">
        <f>IFERROR(('Sim_MIP_Of_(IxI)'!BF89/'MIP(IxI)_TFEVP'!BF89-1)*100,0)</f>
        <v>0</v>
      </c>
      <c r="BG89" s="247">
        <f>IFERROR(('Sim_MIP_Of_(IxI)'!BG89/'MIP(IxI)_TFEVP'!BG89-1)*100,0)</f>
        <v>0</v>
      </c>
      <c r="BH89" s="247">
        <f>IFERROR(('Sim_MIP_Of_(IxI)'!BH89/'MIP(IxI)_TFEVP'!BH89-1)*100,0)</f>
        <v>0</v>
      </c>
      <c r="BI89" s="247">
        <f>IFERROR(('Sim_MIP_Of_(IxI)'!BI89/'MIP(IxI)_TFEVP'!BI89-1)*100,0)</f>
        <v>0</v>
      </c>
      <c r="BJ89" s="247">
        <f>IFERROR(('Sim_MIP_Of_(IxI)'!BJ89/'MIP(IxI)_TFEVP'!BJ89-1)*100,0)</f>
        <v>0</v>
      </c>
      <c r="BK89" s="247">
        <f>IFERROR(('Sim_MIP_Of_(IxI)'!BK89/'MIP(IxI)_TFEVP'!BK89-1)*100,0)</f>
        <v>0</v>
      </c>
      <c r="BL89" s="247">
        <f>IFERROR(('Sim_MIP_Of_(IxI)'!BL89/'MIP(IxI)_TFEVP'!BL89-1)*100,0)</f>
        <v>0</v>
      </c>
      <c r="BM89" s="247">
        <f>IFERROR(('Sim_MIP_Of_(IxI)'!BM89/'MIP(IxI)_TFEVP'!BM89-1)*100,0)</f>
        <v>0</v>
      </c>
      <c r="BN89" s="247">
        <f>IFERROR(('Sim_MIP_Of_(IxI)'!BN89/'MIP(IxI)_TFEVP'!BN89-1)*100,0)</f>
        <v>0</v>
      </c>
      <c r="BO89" s="247">
        <f>IFERROR(('Sim_MIP_Of_(IxI)'!BO89/'MIP(IxI)_TFEVP'!BO89-1)*100,0)</f>
        <v>0</v>
      </c>
      <c r="BP89" s="247">
        <f>IFERROR(('Sim_MIP_Of_(IxI)'!BP89/'MIP(IxI)_TFEVP'!BP89-1)*100,0)</f>
        <v>0</v>
      </c>
      <c r="BQ89" s="247">
        <f>IFERROR(('Sim_MIP_Of_(IxI)'!BQ89/'MIP(IxI)_TFEVP'!BQ89-1)*100,0)</f>
        <v>0</v>
      </c>
      <c r="BR89" s="247">
        <f>IFERROR(('Sim_MIP_Of_(IxI)'!BR89/'MIP(IxI)_TFEVP'!BR89-1)*100,0)</f>
        <v>0</v>
      </c>
      <c r="BS89" s="247">
        <f>IFERROR(('Sim_MIP_Of_(IxI)'!BS89/'MIP(IxI)_TFEVP'!BS89-1)*100,0)</f>
        <v>0</v>
      </c>
      <c r="BT89" s="247">
        <f>IFERROR(('Sim_MIP_Of_(IxI)'!BT89/'MIP(IxI)_TFEVP'!BT89-1)*100,0)</f>
        <v>0</v>
      </c>
      <c r="BU89" s="247">
        <f>IFERROR(('Sim_MIP_Of_(IxI)'!BU89/'MIP(IxI)_TFEVP'!BU89-1)*100,0)</f>
        <v>0</v>
      </c>
      <c r="BV89" s="247">
        <f>IFERROR(('Sim_MIP_Of_(IxI)'!BV89/'MIP(IxI)_TFEVP'!BV89-1)*100,0)</f>
        <v>0</v>
      </c>
      <c r="BW89" s="247">
        <f>IFERROR(('Sim_MIP_Of_(IxI)'!BW89/'MIP(IxI)_TFEVP'!BW89-1)*100,0)</f>
        <v>0</v>
      </c>
      <c r="BX89" s="247">
        <f>IFERROR(('Sim_MIP_Of_(IxI)'!BX89/'MIP(IxI)_TFEVP'!BX89-1)*100,0)</f>
        <v>0</v>
      </c>
      <c r="BY89" s="247">
        <f>IFERROR(('Sim_MIP_Of_(IxI)'!BY89/'MIP(IxI)_TFEVP'!BY89-1)*100,0)</f>
        <v>0</v>
      </c>
      <c r="BZ89" s="247">
        <f>IFERROR(('Sim_MIP_Of_(IxI)'!BZ89/'MIP(IxI)_TFEVP'!BZ89-1)*100,0)</f>
        <v>0</v>
      </c>
      <c r="CA89" s="265">
        <f>IFERROR(('Sim_MIP_Of_(IxI)'!CA89/'MIP(IxI)_TFEVP'!CA89-1)*100,0)</f>
        <v>0</v>
      </c>
      <c r="CB89" s="256">
        <f>IFERROR(('Sim_MIP_Of_(IxI)'!CB89/'MIP(IxI)_TFEVP'!CB89-1)*100,0)</f>
        <v>1.1102230246251565E-13</v>
      </c>
      <c r="CC89" s="246">
        <f>IFERROR(('Sim_MIP_Of_(IxI)'!CC89/'MIP(IxI)_TFEVP'!CC89-1)*100,0)</f>
        <v>0</v>
      </c>
      <c r="CD89" s="247">
        <f>IFERROR(('Sim_MIP_Of_(IxI)'!CD89/'MIP(IxI)_TFEVP'!CD89-1)*100,0)</f>
        <v>0</v>
      </c>
      <c r="CE89" s="247">
        <f>IFERROR(('Sim_MIP_Of_(IxI)'!CE89/'MIP(IxI)_TFEVP'!CE89-1)*100,0)</f>
        <v>0</v>
      </c>
      <c r="CF89" s="247">
        <f>IFERROR(('Sim_MIP_Of_(IxI)'!CF89/'MIP(IxI)_TFEVP'!CF89-1)*100,0)</f>
        <v>0</v>
      </c>
      <c r="CG89" s="247">
        <f>IFERROR(('Sim_MIP_Of_(IxI)'!CG89/'MIP(IxI)_TFEVP'!CG89-1)*100,0)</f>
        <v>0</v>
      </c>
      <c r="CH89" s="248">
        <f>IFERROR(('Sim_MIP_Of_(IxI)'!CH89/'MIP(IxI)_TFEVP'!CH89-1)*100,0)</f>
        <v>0</v>
      </c>
      <c r="CI89" s="281">
        <f>IFERROR(('Sim_MIP_Of_(IxI)'!CI89/'MIP(IxI)_TFEVP'!CI89-1)*100,0)</f>
        <v>0</v>
      </c>
      <c r="CK89" s="180"/>
      <c r="CL89" s="182"/>
    </row>
    <row r="90" spans="1:90" x14ac:dyDescent="0.25">
      <c r="C90" s="115" t="s">
        <v>835</v>
      </c>
      <c r="D90" s="259">
        <f>IFERROR(('Sim_MIP_Of_(IxI)'!D90/'MIP(IxI)_TFEVP'!D90-1)*100,0)</f>
        <v>6.6613381477509392E-14</v>
      </c>
      <c r="E90" s="251">
        <f>IFERROR(('Sim_MIP_Of_(IxI)'!E90/'MIP(IxI)_TFEVP'!E90-1)*100,0)</f>
        <v>2.2204460492503131E-14</v>
      </c>
      <c r="F90" s="251">
        <f>IFERROR(('Sim_MIP_Of_(IxI)'!F90/'MIP(IxI)_TFEVP'!F90-1)*100,0)</f>
        <v>-7.7715611723760958E-14</v>
      </c>
      <c r="G90" s="251">
        <f>IFERROR(('Sim_MIP_Of_(IxI)'!G90/'MIP(IxI)_TFEVP'!G90-1)*100,0)</f>
        <v>4.4408920985006262E-14</v>
      </c>
      <c r="H90" s="251">
        <f>IFERROR(('Sim_MIP_Of_(IxI)'!H90/'MIP(IxI)_TFEVP'!H90-1)*100,0)</f>
        <v>4.4408920985006262E-14</v>
      </c>
      <c r="I90" s="251">
        <f>IFERROR(('Sim_MIP_Of_(IxI)'!I90/'MIP(IxI)_TFEVP'!I90-1)*100,0)</f>
        <v>-2.2204460492503131E-14</v>
      </c>
      <c r="J90" s="251">
        <f>IFERROR(('Sim_MIP_Of_(IxI)'!J90/'MIP(IxI)_TFEVP'!J90-1)*100,0)</f>
        <v>0</v>
      </c>
      <c r="K90" s="251">
        <f>IFERROR(('Sim_MIP_Of_(IxI)'!K90/'MIP(IxI)_TFEVP'!K90-1)*100,0)</f>
        <v>-2.2204460492503131E-14</v>
      </c>
      <c r="L90" s="251">
        <f>IFERROR(('Sim_MIP_Of_(IxI)'!L90/'MIP(IxI)_TFEVP'!L90-1)*100,0)</f>
        <v>-2.2204460492503131E-14</v>
      </c>
      <c r="M90" s="251">
        <f>IFERROR(('Sim_MIP_Of_(IxI)'!M90/'MIP(IxI)_TFEVP'!M90-1)*100,0)</f>
        <v>-1.9984014443252818E-13</v>
      </c>
      <c r="N90" s="251">
        <f>IFERROR(('Sim_MIP_Of_(IxI)'!N90/'MIP(IxI)_TFEVP'!N90-1)*100,0)</f>
        <v>1.9984014443252818E-13</v>
      </c>
      <c r="O90" s="251">
        <f>IFERROR(('Sim_MIP_Of_(IxI)'!O90/'MIP(IxI)_TFEVP'!O90-1)*100,0)</f>
        <v>-8.8817841970012523E-14</v>
      </c>
      <c r="P90" s="251">
        <f>IFERROR(('Sim_MIP_Of_(IxI)'!P90/'MIP(IxI)_TFEVP'!P90-1)*100,0)</f>
        <v>4.4408920985006262E-14</v>
      </c>
      <c r="Q90" s="251">
        <f>IFERROR(('Sim_MIP_Of_(IxI)'!Q90/'MIP(IxI)_TFEVP'!Q90-1)*100,0)</f>
        <v>1.7763568394002505E-13</v>
      </c>
      <c r="R90" s="251">
        <f>IFERROR(('Sim_MIP_Of_(IxI)'!R90/'MIP(IxI)_TFEVP'!R90-1)*100,0)</f>
        <v>8.8817841970012523E-14</v>
      </c>
      <c r="S90" s="251">
        <f>IFERROR(('Sim_MIP_Of_(IxI)'!S90/'MIP(IxI)_TFEVP'!S90-1)*100,0)</f>
        <v>1.1102230246251565E-13</v>
      </c>
      <c r="T90" s="251">
        <f>IFERROR(('Sim_MIP_Of_(IxI)'!T90/'MIP(IxI)_TFEVP'!T90-1)*100,0)</f>
        <v>-1.4432899320127035E-13</v>
      </c>
      <c r="U90" s="251">
        <f>IFERROR(('Sim_MIP_Of_(IxI)'!U90/'MIP(IxI)_TFEVP'!U90-1)*100,0)</f>
        <v>-5.5511151231257827E-14</v>
      </c>
      <c r="V90" s="251">
        <f>IFERROR(('Sim_MIP_Of_(IxI)'!V90/'MIP(IxI)_TFEVP'!V90-1)*100,0)</f>
        <v>-1.8873791418627661E-13</v>
      </c>
      <c r="W90" s="251">
        <f>IFERROR(('Sim_MIP_Of_(IxI)'!W90/'MIP(IxI)_TFEVP'!W90-1)*100,0)</f>
        <v>6.6613381477509392E-14</v>
      </c>
      <c r="X90" s="251">
        <f>IFERROR(('Sim_MIP_Of_(IxI)'!X90/'MIP(IxI)_TFEVP'!X90-1)*100,0)</f>
        <v>6.6613381477509392E-14</v>
      </c>
      <c r="Y90" s="251">
        <f>IFERROR(('Sim_MIP_Of_(IxI)'!Y90/'MIP(IxI)_TFEVP'!Y90-1)*100,0)</f>
        <v>-3.3306690738754696E-14</v>
      </c>
      <c r="Z90" s="251">
        <f>IFERROR(('Sim_MIP_Of_(IxI)'!Z90/'MIP(IxI)_TFEVP'!Z90-1)*100,0)</f>
        <v>-2.2204460492503131E-14</v>
      </c>
      <c r="AA90" s="251">
        <f>IFERROR(('Sim_MIP_Of_(IxI)'!AA90/'MIP(IxI)_TFEVP'!AA90-1)*100,0)</f>
        <v>-1.2212453270876722E-13</v>
      </c>
      <c r="AB90" s="251">
        <f>IFERROR(('Sim_MIP_Of_(IxI)'!AB90/'MIP(IxI)_TFEVP'!AB90-1)*100,0)</f>
        <v>4.4408920985006262E-14</v>
      </c>
      <c r="AC90" s="251">
        <f>IFERROR(('Sim_MIP_Of_(IxI)'!AC90/'MIP(IxI)_TFEVP'!AC90-1)*100,0)</f>
        <v>4.4408920985006262E-14</v>
      </c>
      <c r="AD90" s="251">
        <f>IFERROR(('Sim_MIP_Of_(IxI)'!AD90/'MIP(IxI)_TFEVP'!AD90-1)*100,0)</f>
        <v>-9.9920072216264089E-14</v>
      </c>
      <c r="AE90" s="251">
        <f>IFERROR(('Sim_MIP_Of_(IxI)'!AE90/'MIP(IxI)_TFEVP'!AE90-1)*100,0)</f>
        <v>-1.2212453270876722E-13</v>
      </c>
      <c r="AF90" s="251">
        <f>IFERROR(('Sim_MIP_Of_(IxI)'!AF90/'MIP(IxI)_TFEVP'!AF90-1)*100,0)</f>
        <v>-8.8817841970012523E-14</v>
      </c>
      <c r="AG90" s="251">
        <f>IFERROR(('Sim_MIP_Of_(IxI)'!AG90/'MIP(IxI)_TFEVP'!AG90-1)*100,0)</f>
        <v>-1.3322676295501878E-13</v>
      </c>
      <c r="AH90" s="251">
        <f>IFERROR(('Sim_MIP_Of_(IxI)'!AH90/'MIP(IxI)_TFEVP'!AH90-1)*100,0)</f>
        <v>-5.5511151231257827E-14</v>
      </c>
      <c r="AI90" s="251">
        <f>IFERROR(('Sim_MIP_Of_(IxI)'!AI90/'MIP(IxI)_TFEVP'!AI90-1)*100,0)</f>
        <v>0</v>
      </c>
      <c r="AJ90" s="251">
        <f>IFERROR(('Sim_MIP_Of_(IxI)'!AJ90/'MIP(IxI)_TFEVP'!AJ90-1)*100,0)</f>
        <v>0</v>
      </c>
      <c r="AK90" s="251">
        <f>IFERROR(('Sim_MIP_Of_(IxI)'!AK90/'MIP(IxI)_TFEVP'!AK90-1)*100,0)</f>
        <v>6.6613381477509392E-14</v>
      </c>
      <c r="AL90" s="251">
        <f>IFERROR(('Sim_MIP_Of_(IxI)'!AL90/'MIP(IxI)_TFEVP'!AL90-1)*100,0)</f>
        <v>8.8817841970012523E-14</v>
      </c>
      <c r="AM90" s="251">
        <f>IFERROR(('Sim_MIP_Of_(IxI)'!AM90/'MIP(IxI)_TFEVP'!AM90-1)*100,0)</f>
        <v>-1.6653345369377348E-13</v>
      </c>
      <c r="AN90" s="251">
        <f>IFERROR(('Sim_MIP_Of_(IxI)'!AN90/'MIP(IxI)_TFEVP'!AN90-1)*100,0)</f>
        <v>8.8817841970012523E-14</v>
      </c>
      <c r="AO90" s="251">
        <f>IFERROR(('Sim_MIP_Of_(IxI)'!AO90/'MIP(IxI)_TFEVP'!AO90-1)*100,0)</f>
        <v>4.4408920985006262E-14</v>
      </c>
      <c r="AP90" s="251">
        <f>IFERROR(('Sim_MIP_Of_(IxI)'!AP90/'MIP(IxI)_TFEVP'!AP90-1)*100,0)</f>
        <v>0</v>
      </c>
      <c r="AQ90" s="251">
        <f>IFERROR(('Sim_MIP_Of_(IxI)'!AQ90/'MIP(IxI)_TFEVP'!AQ90-1)*100,0)</f>
        <v>-2.2204460492503131E-14</v>
      </c>
      <c r="AR90" s="251">
        <f>IFERROR(('Sim_MIP_Of_(IxI)'!AR90/'MIP(IxI)_TFEVP'!AR90-1)*100,0)</f>
        <v>2.2204460492503131E-14</v>
      </c>
      <c r="AS90" s="251">
        <f>IFERROR(('Sim_MIP_Of_(IxI)'!AS90/'MIP(IxI)_TFEVP'!AS90-1)*100,0)</f>
        <v>4.4408920985006262E-14</v>
      </c>
      <c r="AT90" s="251">
        <f>IFERROR(('Sim_MIP_Of_(IxI)'!AT90/'MIP(IxI)_TFEVP'!AT90-1)*100,0)</f>
        <v>-1.8873791418627661E-13</v>
      </c>
      <c r="AU90" s="251">
        <f>IFERROR(('Sim_MIP_Of_(IxI)'!AU90/'MIP(IxI)_TFEVP'!AU90-1)*100,0)</f>
        <v>4.4408920985006262E-14</v>
      </c>
      <c r="AV90" s="251">
        <f>IFERROR(('Sim_MIP_Of_(IxI)'!AV90/'MIP(IxI)_TFEVP'!AV90-1)*100,0)</f>
        <v>-2.2204460492503131E-14</v>
      </c>
      <c r="AW90" s="251">
        <f>IFERROR(('Sim_MIP_Of_(IxI)'!AW90/'MIP(IxI)_TFEVP'!AW90-1)*100,0)</f>
        <v>0</v>
      </c>
      <c r="AX90" s="251">
        <f>IFERROR(('Sim_MIP_Of_(IxI)'!AX90/'MIP(IxI)_TFEVP'!AX90-1)*100,0)</f>
        <v>6.6613381477509392E-14</v>
      </c>
      <c r="AY90" s="251">
        <f>IFERROR(('Sim_MIP_Of_(IxI)'!AY90/'MIP(IxI)_TFEVP'!AY90-1)*100,0)</f>
        <v>2.2204460492503131E-14</v>
      </c>
      <c r="AZ90" s="251">
        <f>IFERROR(('Sim_MIP_Of_(IxI)'!AZ90/'MIP(IxI)_TFEVP'!AZ90-1)*100,0)</f>
        <v>8.8817841970012523E-14</v>
      </c>
      <c r="BA90" s="251">
        <f>IFERROR(('Sim_MIP_Of_(IxI)'!BA90/'MIP(IxI)_TFEVP'!BA90-1)*100,0)</f>
        <v>-2.2204460492503131E-14</v>
      </c>
      <c r="BB90" s="251">
        <f>IFERROR(('Sim_MIP_Of_(IxI)'!BB90/'MIP(IxI)_TFEVP'!BB90-1)*100,0)</f>
        <v>-2.2204460492503131E-14</v>
      </c>
      <c r="BC90" s="251">
        <f>IFERROR(('Sim_MIP_Of_(IxI)'!BC90/'MIP(IxI)_TFEVP'!BC90-1)*100,0)</f>
        <v>-2.2204460492503131E-14</v>
      </c>
      <c r="BD90" s="251">
        <f>IFERROR(('Sim_MIP_Of_(IxI)'!BD90/'MIP(IxI)_TFEVP'!BD90-1)*100,0)</f>
        <v>-7.7715611723760958E-14</v>
      </c>
      <c r="BE90" s="251">
        <f>IFERROR(('Sim_MIP_Of_(IxI)'!BE90/'MIP(IxI)_TFEVP'!BE90-1)*100,0)</f>
        <v>-5.5511151231257827E-14</v>
      </c>
      <c r="BF90" s="251">
        <f>IFERROR(('Sim_MIP_Of_(IxI)'!BF90/'MIP(IxI)_TFEVP'!BF90-1)*100,0)</f>
        <v>-1.1102230246251565E-14</v>
      </c>
      <c r="BG90" s="251">
        <f>IFERROR(('Sim_MIP_Of_(IxI)'!BG90/'MIP(IxI)_TFEVP'!BG90-1)*100,0)</f>
        <v>-4.4408920985006262E-14</v>
      </c>
      <c r="BH90" s="251">
        <f>IFERROR(('Sim_MIP_Of_(IxI)'!BH90/'MIP(IxI)_TFEVP'!BH90-1)*100,0)</f>
        <v>8.8817841970012523E-14</v>
      </c>
      <c r="BI90" s="251">
        <f>IFERROR(('Sim_MIP_Of_(IxI)'!BI90/'MIP(IxI)_TFEVP'!BI90-1)*100,0)</f>
        <v>0</v>
      </c>
      <c r="BJ90" s="251">
        <f>IFERROR(('Sim_MIP_Of_(IxI)'!BJ90/'MIP(IxI)_TFEVP'!BJ90-1)*100,0)</f>
        <v>2.2204460492503131E-14</v>
      </c>
      <c r="BK90" s="251">
        <f>IFERROR(('Sim_MIP_Of_(IxI)'!BK90/'MIP(IxI)_TFEVP'!BK90-1)*100,0)</f>
        <v>0</v>
      </c>
      <c r="BL90" s="251">
        <f>IFERROR(('Sim_MIP_Of_(IxI)'!BL90/'MIP(IxI)_TFEVP'!BL90-1)*100,0)</f>
        <v>1.3322676295501878E-13</v>
      </c>
      <c r="BM90" s="251">
        <f>IFERROR(('Sim_MIP_Of_(IxI)'!BM90/'MIP(IxI)_TFEVP'!BM90-1)*100,0)</f>
        <v>0</v>
      </c>
      <c r="BN90" s="251">
        <f>IFERROR(('Sim_MIP_Of_(IxI)'!BN90/'MIP(IxI)_TFEVP'!BN90-1)*100,0)</f>
        <v>2.2204460492503131E-14</v>
      </c>
      <c r="BO90" s="251">
        <f>IFERROR(('Sim_MIP_Of_(IxI)'!BO90/'MIP(IxI)_TFEVP'!BO90-1)*100,0)</f>
        <v>-1.1102230246251565E-13</v>
      </c>
      <c r="BP90" s="251">
        <f>IFERROR(('Sim_MIP_Of_(IxI)'!BP90/'MIP(IxI)_TFEVP'!BP90-1)*100,0)</f>
        <v>-4.4408920985006262E-14</v>
      </c>
      <c r="BQ90" s="251">
        <f>IFERROR(('Sim_MIP_Of_(IxI)'!BQ90/'MIP(IxI)_TFEVP'!BQ90-1)*100,0)</f>
        <v>0</v>
      </c>
      <c r="BR90" s="251">
        <f>IFERROR(('Sim_MIP_Of_(IxI)'!BR90/'MIP(IxI)_TFEVP'!BR90-1)*100,0)</f>
        <v>0</v>
      </c>
      <c r="BS90" s="251">
        <f>IFERROR(('Sim_MIP_Of_(IxI)'!BS90/'MIP(IxI)_TFEVP'!BS90-1)*100,0)</f>
        <v>0</v>
      </c>
      <c r="BT90" s="251">
        <f>IFERROR(('Sim_MIP_Of_(IxI)'!BT90/'MIP(IxI)_TFEVP'!BT90-1)*100,0)</f>
        <v>0</v>
      </c>
      <c r="BU90" s="251">
        <f>IFERROR(('Sim_MIP_Of_(IxI)'!BU90/'MIP(IxI)_TFEVP'!BU90-1)*100,0)</f>
        <v>2.2204460492503131E-14</v>
      </c>
      <c r="BV90" s="251">
        <f>IFERROR(('Sim_MIP_Of_(IxI)'!BV90/'MIP(IxI)_TFEVP'!BV90-1)*100,0)</f>
        <v>4.4408920985006262E-14</v>
      </c>
      <c r="BW90" s="251">
        <f>IFERROR(('Sim_MIP_Of_(IxI)'!BW90/'MIP(IxI)_TFEVP'!BW90-1)*100,0)</f>
        <v>6.6613381477509392E-14</v>
      </c>
      <c r="BX90" s="251">
        <f>IFERROR(('Sim_MIP_Of_(IxI)'!BX90/'MIP(IxI)_TFEVP'!BX90-1)*100,0)</f>
        <v>-6.6613381477509392E-14</v>
      </c>
      <c r="BY90" s="251">
        <f>IFERROR(('Sim_MIP_Of_(IxI)'!BY90/'MIP(IxI)_TFEVP'!BY90-1)*100,0)</f>
        <v>0</v>
      </c>
      <c r="BZ90" s="251">
        <f>IFERROR(('Sim_MIP_Of_(IxI)'!BZ90/'MIP(IxI)_TFEVP'!BZ90-1)*100,0)</f>
        <v>1.3322676295501878E-13</v>
      </c>
      <c r="CA90" s="267">
        <f>IFERROR(('Sim_MIP_Of_(IxI)'!CA90/'MIP(IxI)_TFEVP'!CA90-1)*100,0)</f>
        <v>0</v>
      </c>
      <c r="CB90" s="260">
        <f>IFERROR(('Sim_MIP_Of_(IxI)'!CB90/'MIP(IxI)_TFEVP'!CB90-1)*100,0)</f>
        <v>-1.1102230246251565E-14</v>
      </c>
      <c r="CC90" s="287">
        <f>IFERROR(('Sim_MIP_Of_(IxI)'!CC90/'MIP(IxI)_TFEVP'!CC90-1)*100,0)</f>
        <v>4.4408920985006262E-14</v>
      </c>
      <c r="CD90" s="251">
        <f>IFERROR(('Sim_MIP_Of_(IxI)'!CD90/'MIP(IxI)_TFEVP'!CD90-1)*100,0)</f>
        <v>1.1102230246251565E-13</v>
      </c>
      <c r="CE90" s="251">
        <f>IFERROR(('Sim_MIP_Of_(IxI)'!CE90/'MIP(IxI)_TFEVP'!CE90-1)*100,0)</f>
        <v>-7.7715611723760958E-14</v>
      </c>
      <c r="CF90" s="251">
        <f>IFERROR(('Sim_MIP_Of_(IxI)'!CF90/'MIP(IxI)_TFEVP'!CF90-1)*100,0)</f>
        <v>-4.4408920985006262E-14</v>
      </c>
      <c r="CG90" s="251">
        <f>IFERROR(('Sim_MIP_Of_(IxI)'!CG90/'MIP(IxI)_TFEVP'!CG90-1)*100,0)</f>
        <v>4.4408920985006262E-14</v>
      </c>
      <c r="CH90" s="252">
        <f>IFERROR(('Sim_MIP_Of_(IxI)'!CH90/'MIP(IxI)_TFEVP'!CH90-1)*100,0)</f>
        <v>2.2204460492503131E-14</v>
      </c>
      <c r="CI90" s="280">
        <f>IFERROR(('Sim_MIP_Of_(IxI)'!CI90/'MIP(IxI)_TFEVP'!CI90-1)*100,0)</f>
        <v>2.2204460492503131E-14</v>
      </c>
      <c r="CK90" s="180"/>
      <c r="CL90" s="182"/>
    </row>
    <row r="91" spans="1:90" x14ac:dyDescent="0.25">
      <c r="C91" s="125" t="s">
        <v>836</v>
      </c>
      <c r="D91" s="261">
        <f>IFERROR(('Sim_MIP_Of_(IxI)'!D91/'MIP(IxI)_TFEVP'!D91-1)*100,0)</f>
        <v>0</v>
      </c>
      <c r="E91" s="262">
        <f>IFERROR(('Sim_MIP_Of_(IxI)'!E91/'MIP(IxI)_TFEVP'!E91-1)*100,0)</f>
        <v>0</v>
      </c>
      <c r="F91" s="262">
        <f>IFERROR(('Sim_MIP_Of_(IxI)'!F91/'MIP(IxI)_TFEVP'!F91-1)*100,0)</f>
        <v>0</v>
      </c>
      <c r="G91" s="262">
        <f>IFERROR(('Sim_MIP_Of_(IxI)'!G91/'MIP(IxI)_TFEVP'!G91-1)*100,0)</f>
        <v>0</v>
      </c>
      <c r="H91" s="262">
        <f>IFERROR(('Sim_MIP_Of_(IxI)'!H91/'MIP(IxI)_TFEVP'!H91-1)*100,0)</f>
        <v>0</v>
      </c>
      <c r="I91" s="262">
        <f>IFERROR(('Sim_MIP_Of_(IxI)'!I91/'MIP(IxI)_TFEVP'!I91-1)*100,0)</f>
        <v>0</v>
      </c>
      <c r="J91" s="262">
        <f>IFERROR(('Sim_MIP_Of_(IxI)'!J91/'MIP(IxI)_TFEVP'!J91-1)*100,0)</f>
        <v>0</v>
      </c>
      <c r="K91" s="262">
        <f>IFERROR(('Sim_MIP_Of_(IxI)'!K91/'MIP(IxI)_TFEVP'!K91-1)*100,0)</f>
        <v>0</v>
      </c>
      <c r="L91" s="262">
        <f>IFERROR(('Sim_MIP_Of_(IxI)'!L91/'MIP(IxI)_TFEVP'!L91-1)*100,0)</f>
        <v>0</v>
      </c>
      <c r="M91" s="262">
        <f>IFERROR(('Sim_MIP_Of_(IxI)'!M91/'MIP(IxI)_TFEVP'!M91-1)*100,0)</f>
        <v>0</v>
      </c>
      <c r="N91" s="262">
        <f>IFERROR(('Sim_MIP_Of_(IxI)'!N91/'MIP(IxI)_TFEVP'!N91-1)*100,0)</f>
        <v>0</v>
      </c>
      <c r="O91" s="262">
        <f>IFERROR(('Sim_MIP_Of_(IxI)'!O91/'MIP(IxI)_TFEVP'!O91-1)*100,0)</f>
        <v>0</v>
      </c>
      <c r="P91" s="262">
        <f>IFERROR(('Sim_MIP_Of_(IxI)'!P91/'MIP(IxI)_TFEVP'!P91-1)*100,0)</f>
        <v>0</v>
      </c>
      <c r="Q91" s="262">
        <f>IFERROR(('Sim_MIP_Of_(IxI)'!Q91/'MIP(IxI)_TFEVP'!Q91-1)*100,0)</f>
        <v>0</v>
      </c>
      <c r="R91" s="262">
        <f>IFERROR(('Sim_MIP_Of_(IxI)'!R91/'MIP(IxI)_TFEVP'!R91-1)*100,0)</f>
        <v>0</v>
      </c>
      <c r="S91" s="262">
        <f>IFERROR(('Sim_MIP_Of_(IxI)'!S91/'MIP(IxI)_TFEVP'!S91-1)*100,0)</f>
        <v>0</v>
      </c>
      <c r="T91" s="262">
        <f>IFERROR(('Sim_MIP_Of_(IxI)'!T91/'MIP(IxI)_TFEVP'!T91-1)*100,0)</f>
        <v>0</v>
      </c>
      <c r="U91" s="262">
        <f>IFERROR(('Sim_MIP_Of_(IxI)'!U91/'MIP(IxI)_TFEVP'!U91-1)*100,0)</f>
        <v>0</v>
      </c>
      <c r="V91" s="262">
        <f>IFERROR(('Sim_MIP_Of_(IxI)'!V91/'MIP(IxI)_TFEVP'!V91-1)*100,0)</f>
        <v>0</v>
      </c>
      <c r="W91" s="262">
        <f>IFERROR(('Sim_MIP_Of_(IxI)'!W91/'MIP(IxI)_TFEVP'!W91-1)*100,0)</f>
        <v>0</v>
      </c>
      <c r="X91" s="262">
        <f>IFERROR(('Sim_MIP_Of_(IxI)'!X91/'MIP(IxI)_TFEVP'!X91-1)*100,0)</f>
        <v>0</v>
      </c>
      <c r="Y91" s="262">
        <f>IFERROR(('Sim_MIP_Of_(IxI)'!Y91/'MIP(IxI)_TFEVP'!Y91-1)*100,0)</f>
        <v>0</v>
      </c>
      <c r="Z91" s="262">
        <f>IFERROR(('Sim_MIP_Of_(IxI)'!Z91/'MIP(IxI)_TFEVP'!Z91-1)*100,0)</f>
        <v>0</v>
      </c>
      <c r="AA91" s="262">
        <f>IFERROR(('Sim_MIP_Of_(IxI)'!AA91/'MIP(IxI)_TFEVP'!AA91-1)*100,0)</f>
        <v>0</v>
      </c>
      <c r="AB91" s="262">
        <f>IFERROR(('Sim_MIP_Of_(IxI)'!AB91/'MIP(IxI)_TFEVP'!AB91-1)*100,0)</f>
        <v>0</v>
      </c>
      <c r="AC91" s="262">
        <f>IFERROR(('Sim_MIP_Of_(IxI)'!AC91/'MIP(IxI)_TFEVP'!AC91-1)*100,0)</f>
        <v>0</v>
      </c>
      <c r="AD91" s="262">
        <f>IFERROR(('Sim_MIP_Of_(IxI)'!AD91/'MIP(IxI)_TFEVP'!AD91-1)*100,0)</f>
        <v>0</v>
      </c>
      <c r="AE91" s="262">
        <f>IFERROR(('Sim_MIP_Of_(IxI)'!AE91/'MIP(IxI)_TFEVP'!AE91-1)*100,0)</f>
        <v>0</v>
      </c>
      <c r="AF91" s="262">
        <f>IFERROR(('Sim_MIP_Of_(IxI)'!AF91/'MIP(IxI)_TFEVP'!AF91-1)*100,0)</f>
        <v>0</v>
      </c>
      <c r="AG91" s="262">
        <f>IFERROR(('Sim_MIP_Of_(IxI)'!AG91/'MIP(IxI)_TFEVP'!AG91-1)*100,0)</f>
        <v>0</v>
      </c>
      <c r="AH91" s="262">
        <f>IFERROR(('Sim_MIP_Of_(IxI)'!AH91/'MIP(IxI)_TFEVP'!AH91-1)*100,0)</f>
        <v>0</v>
      </c>
      <c r="AI91" s="262">
        <f>IFERROR(('Sim_MIP_Of_(IxI)'!AI91/'MIP(IxI)_TFEVP'!AI91-1)*100,0)</f>
        <v>0</v>
      </c>
      <c r="AJ91" s="262">
        <f>IFERROR(('Sim_MIP_Of_(IxI)'!AJ91/'MIP(IxI)_TFEVP'!AJ91-1)*100,0)</f>
        <v>0</v>
      </c>
      <c r="AK91" s="262">
        <f>IFERROR(('Sim_MIP_Of_(IxI)'!AK91/'MIP(IxI)_TFEVP'!AK91-1)*100,0)</f>
        <v>0</v>
      </c>
      <c r="AL91" s="262">
        <f>IFERROR(('Sim_MIP_Of_(IxI)'!AL91/'MIP(IxI)_TFEVP'!AL91-1)*100,0)</f>
        <v>0</v>
      </c>
      <c r="AM91" s="262">
        <f>IFERROR(('Sim_MIP_Of_(IxI)'!AM91/'MIP(IxI)_TFEVP'!AM91-1)*100,0)</f>
        <v>0</v>
      </c>
      <c r="AN91" s="262">
        <f>IFERROR(('Sim_MIP_Of_(IxI)'!AN91/'MIP(IxI)_TFEVP'!AN91-1)*100,0)</f>
        <v>0</v>
      </c>
      <c r="AO91" s="262">
        <f>IFERROR(('Sim_MIP_Of_(IxI)'!AO91/'MIP(IxI)_TFEVP'!AO91-1)*100,0)</f>
        <v>0</v>
      </c>
      <c r="AP91" s="262">
        <f>IFERROR(('Sim_MIP_Of_(IxI)'!AP91/'MIP(IxI)_TFEVP'!AP91-1)*100,0)</f>
        <v>0</v>
      </c>
      <c r="AQ91" s="262">
        <f>IFERROR(('Sim_MIP_Of_(IxI)'!AQ91/'MIP(IxI)_TFEVP'!AQ91-1)*100,0)</f>
        <v>0</v>
      </c>
      <c r="AR91" s="262">
        <f>IFERROR(('Sim_MIP_Of_(IxI)'!AR91/'MIP(IxI)_TFEVP'!AR91-1)*100,0)</f>
        <v>0</v>
      </c>
      <c r="AS91" s="262">
        <f>IFERROR(('Sim_MIP_Of_(IxI)'!AS91/'MIP(IxI)_TFEVP'!AS91-1)*100,0)</f>
        <v>0</v>
      </c>
      <c r="AT91" s="262">
        <f>IFERROR(('Sim_MIP_Of_(IxI)'!AT91/'MIP(IxI)_TFEVP'!AT91-1)*100,0)</f>
        <v>0</v>
      </c>
      <c r="AU91" s="262">
        <f>IFERROR(('Sim_MIP_Of_(IxI)'!AU91/'MIP(IxI)_TFEVP'!AU91-1)*100,0)</f>
        <v>0</v>
      </c>
      <c r="AV91" s="262">
        <f>IFERROR(('Sim_MIP_Of_(IxI)'!AV91/'MIP(IxI)_TFEVP'!AV91-1)*100,0)</f>
        <v>0</v>
      </c>
      <c r="AW91" s="262">
        <f>IFERROR(('Sim_MIP_Of_(IxI)'!AW91/'MIP(IxI)_TFEVP'!AW91-1)*100,0)</f>
        <v>0</v>
      </c>
      <c r="AX91" s="262">
        <f>IFERROR(('Sim_MIP_Of_(IxI)'!AX91/'MIP(IxI)_TFEVP'!AX91-1)*100,0)</f>
        <v>0</v>
      </c>
      <c r="AY91" s="262">
        <f>IFERROR(('Sim_MIP_Of_(IxI)'!AY91/'MIP(IxI)_TFEVP'!AY91-1)*100,0)</f>
        <v>0</v>
      </c>
      <c r="AZ91" s="262">
        <f>IFERROR(('Sim_MIP_Of_(IxI)'!AZ91/'MIP(IxI)_TFEVP'!AZ91-1)*100,0)</f>
        <v>0</v>
      </c>
      <c r="BA91" s="262">
        <f>IFERROR(('Sim_MIP_Of_(IxI)'!BA91/'MIP(IxI)_TFEVP'!BA91-1)*100,0)</f>
        <v>0</v>
      </c>
      <c r="BB91" s="262">
        <f>IFERROR(('Sim_MIP_Of_(IxI)'!BB91/'MIP(IxI)_TFEVP'!BB91-1)*100,0)</f>
        <v>0</v>
      </c>
      <c r="BC91" s="262">
        <f>IFERROR(('Sim_MIP_Of_(IxI)'!BC91/'MIP(IxI)_TFEVP'!BC91-1)*100,0)</f>
        <v>0</v>
      </c>
      <c r="BD91" s="262">
        <f>IFERROR(('Sim_MIP_Of_(IxI)'!BD91/'MIP(IxI)_TFEVP'!BD91-1)*100,0)</f>
        <v>0</v>
      </c>
      <c r="BE91" s="262">
        <f>IFERROR(('Sim_MIP_Of_(IxI)'!BE91/'MIP(IxI)_TFEVP'!BE91-1)*100,0)</f>
        <v>0</v>
      </c>
      <c r="BF91" s="262">
        <f>IFERROR(('Sim_MIP_Of_(IxI)'!BF91/'MIP(IxI)_TFEVP'!BF91-1)*100,0)</f>
        <v>0</v>
      </c>
      <c r="BG91" s="262">
        <f>IFERROR(('Sim_MIP_Of_(IxI)'!BG91/'MIP(IxI)_TFEVP'!BG91-1)*100,0)</f>
        <v>0</v>
      </c>
      <c r="BH91" s="262">
        <f>IFERROR(('Sim_MIP_Of_(IxI)'!BH91/'MIP(IxI)_TFEVP'!BH91-1)*100,0)</f>
        <v>0</v>
      </c>
      <c r="BI91" s="262">
        <f>IFERROR(('Sim_MIP_Of_(IxI)'!BI91/'MIP(IxI)_TFEVP'!BI91-1)*100,0)</f>
        <v>0</v>
      </c>
      <c r="BJ91" s="262">
        <f>IFERROR(('Sim_MIP_Of_(IxI)'!BJ91/'MIP(IxI)_TFEVP'!BJ91-1)*100,0)</f>
        <v>0</v>
      </c>
      <c r="BK91" s="262">
        <f>IFERROR(('Sim_MIP_Of_(IxI)'!BK91/'MIP(IxI)_TFEVP'!BK91-1)*100,0)</f>
        <v>0</v>
      </c>
      <c r="BL91" s="262">
        <f>IFERROR(('Sim_MIP_Of_(IxI)'!BL91/'MIP(IxI)_TFEVP'!BL91-1)*100,0)</f>
        <v>0</v>
      </c>
      <c r="BM91" s="262">
        <f>IFERROR(('Sim_MIP_Of_(IxI)'!BM91/'MIP(IxI)_TFEVP'!BM91-1)*100,0)</f>
        <v>0</v>
      </c>
      <c r="BN91" s="262">
        <f>IFERROR(('Sim_MIP_Of_(IxI)'!BN91/'MIP(IxI)_TFEVP'!BN91-1)*100,0)</f>
        <v>0</v>
      </c>
      <c r="BO91" s="262">
        <f>IFERROR(('Sim_MIP_Of_(IxI)'!BO91/'MIP(IxI)_TFEVP'!BO91-1)*100,0)</f>
        <v>0</v>
      </c>
      <c r="BP91" s="262">
        <f>IFERROR(('Sim_MIP_Of_(IxI)'!BP91/'MIP(IxI)_TFEVP'!BP91-1)*100,0)</f>
        <v>0</v>
      </c>
      <c r="BQ91" s="262">
        <f>IFERROR(('Sim_MIP_Of_(IxI)'!BQ91/'MIP(IxI)_TFEVP'!BQ91-1)*100,0)</f>
        <v>0</v>
      </c>
      <c r="BR91" s="262">
        <f>IFERROR(('Sim_MIP_Of_(IxI)'!BR91/'MIP(IxI)_TFEVP'!BR91-1)*100,0)</f>
        <v>0</v>
      </c>
      <c r="BS91" s="262">
        <f>IFERROR(('Sim_MIP_Of_(IxI)'!BS91/'MIP(IxI)_TFEVP'!BS91-1)*100,0)</f>
        <v>0</v>
      </c>
      <c r="BT91" s="262">
        <f>IFERROR(('Sim_MIP_Of_(IxI)'!BT91/'MIP(IxI)_TFEVP'!BT91-1)*100,0)</f>
        <v>0</v>
      </c>
      <c r="BU91" s="262">
        <f>IFERROR(('Sim_MIP_Of_(IxI)'!BU91/'MIP(IxI)_TFEVP'!BU91-1)*100,0)</f>
        <v>0</v>
      </c>
      <c r="BV91" s="262">
        <f>IFERROR(('Sim_MIP_Of_(IxI)'!BV91/'MIP(IxI)_TFEVP'!BV91-1)*100,0)</f>
        <v>0</v>
      </c>
      <c r="BW91" s="262">
        <f>IFERROR(('Sim_MIP_Of_(IxI)'!BW91/'MIP(IxI)_TFEVP'!BW91-1)*100,0)</f>
        <v>0</v>
      </c>
      <c r="BX91" s="262">
        <f>IFERROR(('Sim_MIP_Of_(IxI)'!BX91/'MIP(IxI)_TFEVP'!BX91-1)*100,0)</f>
        <v>0</v>
      </c>
      <c r="BY91" s="262">
        <f>IFERROR(('Sim_MIP_Of_(IxI)'!BY91/'MIP(IxI)_TFEVP'!BY91-1)*100,0)</f>
        <v>0</v>
      </c>
      <c r="BZ91" s="262">
        <f>IFERROR(('Sim_MIP_Of_(IxI)'!BZ91/'MIP(IxI)_TFEVP'!BZ91-1)*100,0)</f>
        <v>0</v>
      </c>
      <c r="CA91" s="263">
        <f>IFERROR(('Sim_MIP_Of_(IxI)'!CA91/'MIP(IxI)_TFEVP'!CA91-1)*100,0)</f>
        <v>0</v>
      </c>
      <c r="CB91" s="253">
        <f>IFERROR(('Sim_MIP_Of_(IxI)'!CB91/'MIP(IxI)_TFEVP'!CB91-1)*100,0)</f>
        <v>0</v>
      </c>
      <c r="CC91" s="254"/>
      <c r="CD91" s="254"/>
      <c r="CE91" s="254"/>
      <c r="CF91" s="254"/>
      <c r="CG91" s="254"/>
      <c r="CH91" s="254"/>
      <c r="CI91" s="254"/>
    </row>
    <row r="92" spans="1:90" x14ac:dyDescent="0.25">
      <c r="C92" s="181" t="s">
        <v>826</v>
      </c>
      <c r="D92" s="257">
        <f>IFERROR(('Sim_MIP_Of_(IxI)'!D92/'MIP(IxI)_TFEVP'!D92-1)*100,0)</f>
        <v>0</v>
      </c>
      <c r="E92" s="247">
        <f>IFERROR(('Sim_MIP_Of_(IxI)'!E92/'MIP(IxI)_TFEVP'!E92-1)*100,0)</f>
        <v>0</v>
      </c>
      <c r="F92" s="247">
        <f>IFERROR(('Sim_MIP_Of_(IxI)'!F92/'MIP(IxI)_TFEVP'!F92-1)*100,0)</f>
        <v>0</v>
      </c>
      <c r="G92" s="247">
        <f>IFERROR(('Sim_MIP_Of_(IxI)'!G92/'MIP(IxI)_TFEVP'!G92-1)*100,0)</f>
        <v>0</v>
      </c>
      <c r="H92" s="247">
        <f>IFERROR(('Sim_MIP_Of_(IxI)'!H92/'MIP(IxI)_TFEVP'!H92-1)*100,0)</f>
        <v>0</v>
      </c>
      <c r="I92" s="247">
        <f>IFERROR(('Sim_MIP_Of_(IxI)'!I92/'MIP(IxI)_TFEVP'!I92-1)*100,0)</f>
        <v>0</v>
      </c>
      <c r="J92" s="247">
        <f>IFERROR(('Sim_MIP_Of_(IxI)'!J92/'MIP(IxI)_TFEVP'!J92-1)*100,0)</f>
        <v>0</v>
      </c>
      <c r="K92" s="247">
        <f>IFERROR(('Sim_MIP_Of_(IxI)'!K92/'MIP(IxI)_TFEVP'!K92-1)*100,0)</f>
        <v>0</v>
      </c>
      <c r="L92" s="247">
        <f>IFERROR(('Sim_MIP_Of_(IxI)'!L92/'MIP(IxI)_TFEVP'!L92-1)*100,0)</f>
        <v>0</v>
      </c>
      <c r="M92" s="247">
        <f>IFERROR(('Sim_MIP_Of_(IxI)'!M92/'MIP(IxI)_TFEVP'!M92-1)*100,0)</f>
        <v>0</v>
      </c>
      <c r="N92" s="247">
        <f>IFERROR(('Sim_MIP_Of_(IxI)'!N92/'MIP(IxI)_TFEVP'!N92-1)*100,0)</f>
        <v>0</v>
      </c>
      <c r="O92" s="247">
        <f>IFERROR(('Sim_MIP_Of_(IxI)'!O92/'MIP(IxI)_TFEVP'!O92-1)*100,0)</f>
        <v>0</v>
      </c>
      <c r="P92" s="247">
        <f>IFERROR(('Sim_MIP_Of_(IxI)'!P92/'MIP(IxI)_TFEVP'!P92-1)*100,0)</f>
        <v>0</v>
      </c>
      <c r="Q92" s="247">
        <f>IFERROR(('Sim_MIP_Of_(IxI)'!Q92/'MIP(IxI)_TFEVP'!Q92-1)*100,0)</f>
        <v>0</v>
      </c>
      <c r="R92" s="247">
        <f>IFERROR(('Sim_MIP_Of_(IxI)'!R92/'MIP(IxI)_TFEVP'!R92-1)*100,0)</f>
        <v>0</v>
      </c>
      <c r="S92" s="247">
        <f>IFERROR(('Sim_MIP_Of_(IxI)'!S92/'MIP(IxI)_TFEVP'!S92-1)*100,0)</f>
        <v>0</v>
      </c>
      <c r="T92" s="247">
        <f>IFERROR(('Sim_MIP_Of_(IxI)'!T92/'MIP(IxI)_TFEVP'!T92-1)*100,0)</f>
        <v>0</v>
      </c>
      <c r="U92" s="247">
        <f>IFERROR(('Sim_MIP_Of_(IxI)'!U92/'MIP(IxI)_TFEVP'!U92-1)*100,0)</f>
        <v>0</v>
      </c>
      <c r="V92" s="247">
        <f>IFERROR(('Sim_MIP_Of_(IxI)'!V92/'MIP(IxI)_TFEVP'!V92-1)*100,0)</f>
        <v>0</v>
      </c>
      <c r="W92" s="247">
        <f>IFERROR(('Sim_MIP_Of_(IxI)'!W92/'MIP(IxI)_TFEVP'!W92-1)*100,0)</f>
        <v>0</v>
      </c>
      <c r="X92" s="247">
        <f>IFERROR(('Sim_MIP_Of_(IxI)'!X92/'MIP(IxI)_TFEVP'!X92-1)*100,0)</f>
        <v>0</v>
      </c>
      <c r="Y92" s="247">
        <f>IFERROR(('Sim_MIP_Of_(IxI)'!Y92/'MIP(IxI)_TFEVP'!Y92-1)*100,0)</f>
        <v>0</v>
      </c>
      <c r="Z92" s="247">
        <f>IFERROR(('Sim_MIP_Of_(IxI)'!Z92/'MIP(IxI)_TFEVP'!Z92-1)*100,0)</f>
        <v>0</v>
      </c>
      <c r="AA92" s="247">
        <f>IFERROR(('Sim_MIP_Of_(IxI)'!AA92/'MIP(IxI)_TFEVP'!AA92-1)*100,0)</f>
        <v>0</v>
      </c>
      <c r="AB92" s="247">
        <f>IFERROR(('Sim_MIP_Of_(IxI)'!AB92/'MIP(IxI)_TFEVP'!AB92-1)*100,0)</f>
        <v>0</v>
      </c>
      <c r="AC92" s="247">
        <f>IFERROR(('Sim_MIP_Of_(IxI)'!AC92/'MIP(IxI)_TFEVP'!AC92-1)*100,0)</f>
        <v>0</v>
      </c>
      <c r="AD92" s="247">
        <f>IFERROR(('Sim_MIP_Of_(IxI)'!AD92/'MIP(IxI)_TFEVP'!AD92-1)*100,0)</f>
        <v>0</v>
      </c>
      <c r="AE92" s="247">
        <f>IFERROR(('Sim_MIP_Of_(IxI)'!AE92/'MIP(IxI)_TFEVP'!AE92-1)*100,0)</f>
        <v>0</v>
      </c>
      <c r="AF92" s="247">
        <f>IFERROR(('Sim_MIP_Of_(IxI)'!AF92/'MIP(IxI)_TFEVP'!AF92-1)*100,0)</f>
        <v>0</v>
      </c>
      <c r="AG92" s="247">
        <f>IFERROR(('Sim_MIP_Of_(IxI)'!AG92/'MIP(IxI)_TFEVP'!AG92-1)*100,0)</f>
        <v>0</v>
      </c>
      <c r="AH92" s="247">
        <f>IFERROR(('Sim_MIP_Of_(IxI)'!AH92/'MIP(IxI)_TFEVP'!AH92-1)*100,0)</f>
        <v>0</v>
      </c>
      <c r="AI92" s="247">
        <f>IFERROR(('Sim_MIP_Of_(IxI)'!AI92/'MIP(IxI)_TFEVP'!AI92-1)*100,0)</f>
        <v>0</v>
      </c>
      <c r="AJ92" s="247">
        <f>IFERROR(('Sim_MIP_Of_(IxI)'!AJ92/'MIP(IxI)_TFEVP'!AJ92-1)*100,0)</f>
        <v>0</v>
      </c>
      <c r="AK92" s="247">
        <f>IFERROR(('Sim_MIP_Of_(IxI)'!AK92/'MIP(IxI)_TFEVP'!AK92-1)*100,0)</f>
        <v>0</v>
      </c>
      <c r="AL92" s="247">
        <f>IFERROR(('Sim_MIP_Of_(IxI)'!AL92/'MIP(IxI)_TFEVP'!AL92-1)*100,0)</f>
        <v>0</v>
      </c>
      <c r="AM92" s="247">
        <f>IFERROR(('Sim_MIP_Of_(IxI)'!AM92/'MIP(IxI)_TFEVP'!AM92-1)*100,0)</f>
        <v>0</v>
      </c>
      <c r="AN92" s="247">
        <f>IFERROR(('Sim_MIP_Of_(IxI)'!AN92/'MIP(IxI)_TFEVP'!AN92-1)*100,0)</f>
        <v>0</v>
      </c>
      <c r="AO92" s="247">
        <f>IFERROR(('Sim_MIP_Of_(IxI)'!AO92/'MIP(IxI)_TFEVP'!AO92-1)*100,0)</f>
        <v>0</v>
      </c>
      <c r="AP92" s="247">
        <f>IFERROR(('Sim_MIP_Of_(IxI)'!AP92/'MIP(IxI)_TFEVP'!AP92-1)*100,0)</f>
        <v>0</v>
      </c>
      <c r="AQ92" s="247">
        <f>IFERROR(('Sim_MIP_Of_(IxI)'!AQ92/'MIP(IxI)_TFEVP'!AQ92-1)*100,0)</f>
        <v>0</v>
      </c>
      <c r="AR92" s="247">
        <f>IFERROR(('Sim_MIP_Of_(IxI)'!AR92/'MIP(IxI)_TFEVP'!AR92-1)*100,0)</f>
        <v>0</v>
      </c>
      <c r="AS92" s="247">
        <f>IFERROR(('Sim_MIP_Of_(IxI)'!AS92/'MIP(IxI)_TFEVP'!AS92-1)*100,0)</f>
        <v>0</v>
      </c>
      <c r="AT92" s="247">
        <f>IFERROR(('Sim_MIP_Of_(IxI)'!AT92/'MIP(IxI)_TFEVP'!AT92-1)*100,0)</f>
        <v>0</v>
      </c>
      <c r="AU92" s="247">
        <f>IFERROR(('Sim_MIP_Of_(IxI)'!AU92/'MIP(IxI)_TFEVP'!AU92-1)*100,0)</f>
        <v>0</v>
      </c>
      <c r="AV92" s="247">
        <f>IFERROR(('Sim_MIP_Of_(IxI)'!AV92/'MIP(IxI)_TFEVP'!AV92-1)*100,0)</f>
        <v>0</v>
      </c>
      <c r="AW92" s="247">
        <f>IFERROR(('Sim_MIP_Of_(IxI)'!AW92/'MIP(IxI)_TFEVP'!AW92-1)*100,0)</f>
        <v>0</v>
      </c>
      <c r="AX92" s="247">
        <f>IFERROR(('Sim_MIP_Of_(IxI)'!AX92/'MIP(IxI)_TFEVP'!AX92-1)*100,0)</f>
        <v>0</v>
      </c>
      <c r="AY92" s="247">
        <f>IFERROR(('Sim_MIP_Of_(IxI)'!AY92/'MIP(IxI)_TFEVP'!AY92-1)*100,0)</f>
        <v>0</v>
      </c>
      <c r="AZ92" s="247">
        <f>IFERROR(('Sim_MIP_Of_(IxI)'!AZ92/'MIP(IxI)_TFEVP'!AZ92-1)*100,0)</f>
        <v>0</v>
      </c>
      <c r="BA92" s="247">
        <f>IFERROR(('Sim_MIP_Of_(IxI)'!BA92/'MIP(IxI)_TFEVP'!BA92-1)*100,0)</f>
        <v>0</v>
      </c>
      <c r="BB92" s="247">
        <f>IFERROR(('Sim_MIP_Of_(IxI)'!BB92/'MIP(IxI)_TFEVP'!BB92-1)*100,0)</f>
        <v>0</v>
      </c>
      <c r="BC92" s="247">
        <f>IFERROR(('Sim_MIP_Of_(IxI)'!BC92/'MIP(IxI)_TFEVP'!BC92-1)*100,0)</f>
        <v>0</v>
      </c>
      <c r="BD92" s="247">
        <f>IFERROR(('Sim_MIP_Of_(IxI)'!BD92/'MIP(IxI)_TFEVP'!BD92-1)*100,0)</f>
        <v>0</v>
      </c>
      <c r="BE92" s="247">
        <f>IFERROR(('Sim_MIP_Of_(IxI)'!BE92/'MIP(IxI)_TFEVP'!BE92-1)*100,0)</f>
        <v>0</v>
      </c>
      <c r="BF92" s="247">
        <f>IFERROR(('Sim_MIP_Of_(IxI)'!BF92/'MIP(IxI)_TFEVP'!BF92-1)*100,0)</f>
        <v>0</v>
      </c>
      <c r="BG92" s="247">
        <f>IFERROR(('Sim_MIP_Of_(IxI)'!BG92/'MIP(IxI)_TFEVP'!BG92-1)*100,0)</f>
        <v>0</v>
      </c>
      <c r="BH92" s="247">
        <f>IFERROR(('Sim_MIP_Of_(IxI)'!BH92/'MIP(IxI)_TFEVP'!BH92-1)*100,0)</f>
        <v>0</v>
      </c>
      <c r="BI92" s="247">
        <f>IFERROR(('Sim_MIP_Of_(IxI)'!BI92/'MIP(IxI)_TFEVP'!BI92-1)*100,0)</f>
        <v>0</v>
      </c>
      <c r="BJ92" s="247">
        <f>IFERROR(('Sim_MIP_Of_(IxI)'!BJ92/'MIP(IxI)_TFEVP'!BJ92-1)*100,0)</f>
        <v>0</v>
      </c>
      <c r="BK92" s="247">
        <f>IFERROR(('Sim_MIP_Of_(IxI)'!BK92/'MIP(IxI)_TFEVP'!BK92-1)*100,0)</f>
        <v>0</v>
      </c>
      <c r="BL92" s="247">
        <f>IFERROR(('Sim_MIP_Of_(IxI)'!BL92/'MIP(IxI)_TFEVP'!BL92-1)*100,0)</f>
        <v>0</v>
      </c>
      <c r="BM92" s="247">
        <f>IFERROR(('Sim_MIP_Of_(IxI)'!BM92/'MIP(IxI)_TFEVP'!BM92-1)*100,0)</f>
        <v>0</v>
      </c>
      <c r="BN92" s="247">
        <f>IFERROR(('Sim_MIP_Of_(IxI)'!BN92/'MIP(IxI)_TFEVP'!BN92-1)*100,0)</f>
        <v>0</v>
      </c>
      <c r="BO92" s="247">
        <f>IFERROR(('Sim_MIP_Of_(IxI)'!BO92/'MIP(IxI)_TFEVP'!BO92-1)*100,0)</f>
        <v>0</v>
      </c>
      <c r="BP92" s="247">
        <f>IFERROR(('Sim_MIP_Of_(IxI)'!BP92/'MIP(IxI)_TFEVP'!BP92-1)*100,0)</f>
        <v>0</v>
      </c>
      <c r="BQ92" s="247">
        <f>IFERROR(('Sim_MIP_Of_(IxI)'!BQ92/'MIP(IxI)_TFEVP'!BQ92-1)*100,0)</f>
        <v>0</v>
      </c>
      <c r="BR92" s="247">
        <f>IFERROR(('Sim_MIP_Of_(IxI)'!BR92/'MIP(IxI)_TFEVP'!BR92-1)*100,0)</f>
        <v>0</v>
      </c>
      <c r="BS92" s="247">
        <f>IFERROR(('Sim_MIP_Of_(IxI)'!BS92/'MIP(IxI)_TFEVP'!BS92-1)*100,0)</f>
        <v>0</v>
      </c>
      <c r="BT92" s="247">
        <f>IFERROR(('Sim_MIP_Of_(IxI)'!BT92/'MIP(IxI)_TFEVP'!BT92-1)*100,0)</f>
        <v>0</v>
      </c>
      <c r="BU92" s="247">
        <f>IFERROR(('Sim_MIP_Of_(IxI)'!BU92/'MIP(IxI)_TFEVP'!BU92-1)*100,0)</f>
        <v>0</v>
      </c>
      <c r="BV92" s="247">
        <f>IFERROR(('Sim_MIP_Of_(IxI)'!BV92/'MIP(IxI)_TFEVP'!BV92-1)*100,0)</f>
        <v>0</v>
      </c>
      <c r="BW92" s="247">
        <f>IFERROR(('Sim_MIP_Of_(IxI)'!BW92/'MIP(IxI)_TFEVP'!BW92-1)*100,0)</f>
        <v>0</v>
      </c>
      <c r="BX92" s="247">
        <f>IFERROR(('Sim_MIP_Of_(IxI)'!BX92/'MIP(IxI)_TFEVP'!BX92-1)*100,0)</f>
        <v>0</v>
      </c>
      <c r="BY92" s="247">
        <f>IFERROR(('Sim_MIP_Of_(IxI)'!BY92/'MIP(IxI)_TFEVP'!BY92-1)*100,0)</f>
        <v>0</v>
      </c>
      <c r="BZ92" s="247">
        <f>IFERROR(('Sim_MIP_Of_(IxI)'!BZ92/'MIP(IxI)_TFEVP'!BZ92-1)*100,0)</f>
        <v>0</v>
      </c>
      <c r="CA92" s="265">
        <f>IFERROR(('Sim_MIP_Of_(IxI)'!CA92/'MIP(IxI)_TFEVP'!CA92-1)*100,0)</f>
        <v>0</v>
      </c>
      <c r="CB92" s="256">
        <f>IFERROR(('Sim_MIP_Of_(IxI)'!CB92/'MIP(IxI)_TFEVP'!CB92-1)*100,0)</f>
        <v>0</v>
      </c>
      <c r="CC92" s="255"/>
      <c r="CD92" s="255"/>
      <c r="CE92" s="255"/>
      <c r="CF92" s="255"/>
      <c r="CG92" s="255"/>
      <c r="CH92" s="255"/>
      <c r="CI92" s="255"/>
    </row>
    <row r="93" spans="1:90" x14ac:dyDescent="0.25">
      <c r="C93" s="181" t="s">
        <v>837</v>
      </c>
      <c r="D93" s="257">
        <f>IFERROR(('Sim_MIP_Of_(IxI)'!D93/'MIP(IxI)_TFEVP'!D93-1)*100,0)</f>
        <v>0</v>
      </c>
      <c r="E93" s="247">
        <f>IFERROR(('Sim_MIP_Of_(IxI)'!E93/'MIP(IxI)_TFEVP'!E93-1)*100,0)</f>
        <v>0</v>
      </c>
      <c r="F93" s="247">
        <f>IFERROR(('Sim_MIP_Of_(IxI)'!F93/'MIP(IxI)_TFEVP'!F93-1)*100,0)</f>
        <v>0</v>
      </c>
      <c r="G93" s="247">
        <f>IFERROR(('Sim_MIP_Of_(IxI)'!G93/'MIP(IxI)_TFEVP'!G93-1)*100,0)</f>
        <v>0</v>
      </c>
      <c r="H93" s="247">
        <f>IFERROR(('Sim_MIP_Of_(IxI)'!H93/'MIP(IxI)_TFEVP'!H93-1)*100,0)</f>
        <v>0</v>
      </c>
      <c r="I93" s="247">
        <f>IFERROR(('Sim_MIP_Of_(IxI)'!I93/'MIP(IxI)_TFEVP'!I93-1)*100,0)</f>
        <v>0</v>
      </c>
      <c r="J93" s="247">
        <f>IFERROR(('Sim_MIP_Of_(IxI)'!J93/'MIP(IxI)_TFEVP'!J93-1)*100,0)</f>
        <v>0</v>
      </c>
      <c r="K93" s="247">
        <f>IFERROR(('Sim_MIP_Of_(IxI)'!K93/'MIP(IxI)_TFEVP'!K93-1)*100,0)</f>
        <v>0</v>
      </c>
      <c r="L93" s="247">
        <f>IFERROR(('Sim_MIP_Of_(IxI)'!L93/'MIP(IxI)_TFEVP'!L93-1)*100,0)</f>
        <v>0</v>
      </c>
      <c r="M93" s="247">
        <f>IFERROR(('Sim_MIP_Of_(IxI)'!M93/'MIP(IxI)_TFEVP'!M93-1)*100,0)</f>
        <v>0</v>
      </c>
      <c r="N93" s="247">
        <f>IFERROR(('Sim_MIP_Of_(IxI)'!N93/'MIP(IxI)_TFEVP'!N93-1)*100,0)</f>
        <v>0</v>
      </c>
      <c r="O93" s="247">
        <f>IFERROR(('Sim_MIP_Of_(IxI)'!O93/'MIP(IxI)_TFEVP'!O93-1)*100,0)</f>
        <v>0</v>
      </c>
      <c r="P93" s="247">
        <f>IFERROR(('Sim_MIP_Of_(IxI)'!P93/'MIP(IxI)_TFEVP'!P93-1)*100,0)</f>
        <v>0</v>
      </c>
      <c r="Q93" s="247">
        <f>IFERROR(('Sim_MIP_Of_(IxI)'!Q93/'MIP(IxI)_TFEVP'!Q93-1)*100,0)</f>
        <v>0</v>
      </c>
      <c r="R93" s="247">
        <f>IFERROR(('Sim_MIP_Of_(IxI)'!R93/'MIP(IxI)_TFEVP'!R93-1)*100,0)</f>
        <v>0</v>
      </c>
      <c r="S93" s="247">
        <f>IFERROR(('Sim_MIP_Of_(IxI)'!S93/'MIP(IxI)_TFEVP'!S93-1)*100,0)</f>
        <v>0</v>
      </c>
      <c r="T93" s="247">
        <f>IFERROR(('Sim_MIP_Of_(IxI)'!T93/'MIP(IxI)_TFEVP'!T93-1)*100,0)</f>
        <v>0</v>
      </c>
      <c r="U93" s="247">
        <f>IFERROR(('Sim_MIP_Of_(IxI)'!U93/'MIP(IxI)_TFEVP'!U93-1)*100,0)</f>
        <v>0</v>
      </c>
      <c r="V93" s="247">
        <f>IFERROR(('Sim_MIP_Of_(IxI)'!V93/'MIP(IxI)_TFEVP'!V93-1)*100,0)</f>
        <v>0</v>
      </c>
      <c r="W93" s="247">
        <f>IFERROR(('Sim_MIP_Of_(IxI)'!W93/'MIP(IxI)_TFEVP'!W93-1)*100,0)</f>
        <v>0</v>
      </c>
      <c r="X93" s="247">
        <f>IFERROR(('Sim_MIP_Of_(IxI)'!X93/'MIP(IxI)_TFEVP'!X93-1)*100,0)</f>
        <v>0</v>
      </c>
      <c r="Y93" s="247">
        <f>IFERROR(('Sim_MIP_Of_(IxI)'!Y93/'MIP(IxI)_TFEVP'!Y93-1)*100,0)</f>
        <v>0</v>
      </c>
      <c r="Z93" s="247">
        <f>IFERROR(('Sim_MIP_Of_(IxI)'!Z93/'MIP(IxI)_TFEVP'!Z93-1)*100,0)</f>
        <v>0</v>
      </c>
      <c r="AA93" s="247">
        <f>IFERROR(('Sim_MIP_Of_(IxI)'!AA93/'MIP(IxI)_TFEVP'!AA93-1)*100,0)</f>
        <v>0</v>
      </c>
      <c r="AB93" s="247">
        <f>IFERROR(('Sim_MIP_Of_(IxI)'!AB93/'MIP(IxI)_TFEVP'!AB93-1)*100,0)</f>
        <v>0</v>
      </c>
      <c r="AC93" s="247">
        <f>IFERROR(('Sim_MIP_Of_(IxI)'!AC93/'MIP(IxI)_TFEVP'!AC93-1)*100,0)</f>
        <v>0</v>
      </c>
      <c r="AD93" s="247">
        <f>IFERROR(('Sim_MIP_Of_(IxI)'!AD93/'MIP(IxI)_TFEVP'!AD93-1)*100,0)</f>
        <v>0</v>
      </c>
      <c r="AE93" s="247">
        <f>IFERROR(('Sim_MIP_Of_(IxI)'!AE93/'MIP(IxI)_TFEVP'!AE93-1)*100,0)</f>
        <v>0</v>
      </c>
      <c r="AF93" s="247">
        <f>IFERROR(('Sim_MIP_Of_(IxI)'!AF93/'MIP(IxI)_TFEVP'!AF93-1)*100,0)</f>
        <v>0</v>
      </c>
      <c r="AG93" s="247">
        <f>IFERROR(('Sim_MIP_Of_(IxI)'!AG93/'MIP(IxI)_TFEVP'!AG93-1)*100,0)</f>
        <v>0</v>
      </c>
      <c r="AH93" s="247">
        <f>IFERROR(('Sim_MIP_Of_(IxI)'!AH93/'MIP(IxI)_TFEVP'!AH93-1)*100,0)</f>
        <v>0</v>
      </c>
      <c r="AI93" s="247">
        <f>IFERROR(('Sim_MIP_Of_(IxI)'!AI93/'MIP(IxI)_TFEVP'!AI93-1)*100,0)</f>
        <v>0</v>
      </c>
      <c r="AJ93" s="247">
        <f>IFERROR(('Sim_MIP_Of_(IxI)'!AJ93/'MIP(IxI)_TFEVP'!AJ93-1)*100,0)</f>
        <v>0</v>
      </c>
      <c r="AK93" s="247">
        <f>IFERROR(('Sim_MIP_Of_(IxI)'!AK93/'MIP(IxI)_TFEVP'!AK93-1)*100,0)</f>
        <v>0</v>
      </c>
      <c r="AL93" s="247">
        <f>IFERROR(('Sim_MIP_Of_(IxI)'!AL93/'MIP(IxI)_TFEVP'!AL93-1)*100,0)</f>
        <v>0</v>
      </c>
      <c r="AM93" s="247">
        <f>IFERROR(('Sim_MIP_Of_(IxI)'!AM93/'MIP(IxI)_TFEVP'!AM93-1)*100,0)</f>
        <v>0</v>
      </c>
      <c r="AN93" s="247">
        <f>IFERROR(('Sim_MIP_Of_(IxI)'!AN93/'MIP(IxI)_TFEVP'!AN93-1)*100,0)</f>
        <v>0</v>
      </c>
      <c r="AO93" s="247">
        <f>IFERROR(('Sim_MIP_Of_(IxI)'!AO93/'MIP(IxI)_TFEVP'!AO93-1)*100,0)</f>
        <v>0</v>
      </c>
      <c r="AP93" s="247">
        <f>IFERROR(('Sim_MIP_Of_(IxI)'!AP93/'MIP(IxI)_TFEVP'!AP93-1)*100,0)</f>
        <v>0</v>
      </c>
      <c r="AQ93" s="247">
        <f>IFERROR(('Sim_MIP_Of_(IxI)'!AQ93/'MIP(IxI)_TFEVP'!AQ93-1)*100,0)</f>
        <v>0</v>
      </c>
      <c r="AR93" s="247">
        <f>IFERROR(('Sim_MIP_Of_(IxI)'!AR93/'MIP(IxI)_TFEVP'!AR93-1)*100,0)</f>
        <v>0</v>
      </c>
      <c r="AS93" s="247">
        <f>IFERROR(('Sim_MIP_Of_(IxI)'!AS93/'MIP(IxI)_TFEVP'!AS93-1)*100,0)</f>
        <v>0</v>
      </c>
      <c r="AT93" s="247">
        <f>IFERROR(('Sim_MIP_Of_(IxI)'!AT93/'MIP(IxI)_TFEVP'!AT93-1)*100,0)</f>
        <v>0</v>
      </c>
      <c r="AU93" s="247">
        <f>IFERROR(('Sim_MIP_Of_(IxI)'!AU93/'MIP(IxI)_TFEVP'!AU93-1)*100,0)</f>
        <v>0</v>
      </c>
      <c r="AV93" s="247">
        <f>IFERROR(('Sim_MIP_Of_(IxI)'!AV93/'MIP(IxI)_TFEVP'!AV93-1)*100,0)</f>
        <v>0</v>
      </c>
      <c r="AW93" s="247">
        <f>IFERROR(('Sim_MIP_Of_(IxI)'!AW93/'MIP(IxI)_TFEVP'!AW93-1)*100,0)</f>
        <v>0</v>
      </c>
      <c r="AX93" s="247">
        <f>IFERROR(('Sim_MIP_Of_(IxI)'!AX93/'MIP(IxI)_TFEVP'!AX93-1)*100,0)</f>
        <v>0</v>
      </c>
      <c r="AY93" s="247">
        <f>IFERROR(('Sim_MIP_Of_(IxI)'!AY93/'MIP(IxI)_TFEVP'!AY93-1)*100,0)</f>
        <v>0</v>
      </c>
      <c r="AZ93" s="247">
        <f>IFERROR(('Sim_MIP_Of_(IxI)'!AZ93/'MIP(IxI)_TFEVP'!AZ93-1)*100,0)</f>
        <v>0</v>
      </c>
      <c r="BA93" s="247">
        <f>IFERROR(('Sim_MIP_Of_(IxI)'!BA93/'MIP(IxI)_TFEVP'!BA93-1)*100,0)</f>
        <v>0</v>
      </c>
      <c r="BB93" s="247">
        <f>IFERROR(('Sim_MIP_Of_(IxI)'!BB93/'MIP(IxI)_TFEVP'!BB93-1)*100,0)</f>
        <v>0</v>
      </c>
      <c r="BC93" s="247">
        <f>IFERROR(('Sim_MIP_Of_(IxI)'!BC93/'MIP(IxI)_TFEVP'!BC93-1)*100,0)</f>
        <v>0</v>
      </c>
      <c r="BD93" s="247">
        <f>IFERROR(('Sim_MIP_Of_(IxI)'!BD93/'MIP(IxI)_TFEVP'!BD93-1)*100,0)</f>
        <v>0</v>
      </c>
      <c r="BE93" s="247">
        <f>IFERROR(('Sim_MIP_Of_(IxI)'!BE93/'MIP(IxI)_TFEVP'!BE93-1)*100,0)</f>
        <v>0</v>
      </c>
      <c r="BF93" s="247">
        <f>IFERROR(('Sim_MIP_Of_(IxI)'!BF93/'MIP(IxI)_TFEVP'!BF93-1)*100,0)</f>
        <v>0</v>
      </c>
      <c r="BG93" s="247">
        <f>IFERROR(('Sim_MIP_Of_(IxI)'!BG93/'MIP(IxI)_TFEVP'!BG93-1)*100,0)</f>
        <v>0</v>
      </c>
      <c r="BH93" s="247">
        <f>IFERROR(('Sim_MIP_Of_(IxI)'!BH93/'MIP(IxI)_TFEVP'!BH93-1)*100,0)</f>
        <v>0</v>
      </c>
      <c r="BI93" s="247">
        <f>IFERROR(('Sim_MIP_Of_(IxI)'!BI93/'MIP(IxI)_TFEVP'!BI93-1)*100,0)</f>
        <v>0</v>
      </c>
      <c r="BJ93" s="247">
        <f>IFERROR(('Sim_MIP_Of_(IxI)'!BJ93/'MIP(IxI)_TFEVP'!BJ93-1)*100,0)</f>
        <v>0</v>
      </c>
      <c r="BK93" s="247">
        <f>IFERROR(('Sim_MIP_Of_(IxI)'!BK93/'MIP(IxI)_TFEVP'!BK93-1)*100,0)</f>
        <v>0</v>
      </c>
      <c r="BL93" s="247">
        <f>IFERROR(('Sim_MIP_Of_(IxI)'!BL93/'MIP(IxI)_TFEVP'!BL93-1)*100,0)</f>
        <v>0</v>
      </c>
      <c r="BM93" s="247">
        <f>IFERROR(('Sim_MIP_Of_(IxI)'!BM93/'MIP(IxI)_TFEVP'!BM93-1)*100,0)</f>
        <v>0</v>
      </c>
      <c r="BN93" s="247">
        <f>IFERROR(('Sim_MIP_Of_(IxI)'!BN93/'MIP(IxI)_TFEVP'!BN93-1)*100,0)</f>
        <v>0</v>
      </c>
      <c r="BO93" s="247">
        <f>IFERROR(('Sim_MIP_Of_(IxI)'!BO93/'MIP(IxI)_TFEVP'!BO93-1)*100,0)</f>
        <v>0</v>
      </c>
      <c r="BP93" s="247">
        <f>IFERROR(('Sim_MIP_Of_(IxI)'!BP93/'MIP(IxI)_TFEVP'!BP93-1)*100,0)</f>
        <v>0</v>
      </c>
      <c r="BQ93" s="247">
        <f>IFERROR(('Sim_MIP_Of_(IxI)'!BQ93/'MIP(IxI)_TFEVP'!BQ93-1)*100,0)</f>
        <v>0</v>
      </c>
      <c r="BR93" s="247">
        <f>IFERROR(('Sim_MIP_Of_(IxI)'!BR93/'MIP(IxI)_TFEVP'!BR93-1)*100,0)</f>
        <v>0</v>
      </c>
      <c r="BS93" s="247">
        <f>IFERROR(('Sim_MIP_Of_(IxI)'!BS93/'MIP(IxI)_TFEVP'!BS93-1)*100,0)</f>
        <v>0</v>
      </c>
      <c r="BT93" s="247">
        <f>IFERROR(('Sim_MIP_Of_(IxI)'!BT93/'MIP(IxI)_TFEVP'!BT93-1)*100,0)</f>
        <v>0</v>
      </c>
      <c r="BU93" s="247">
        <f>IFERROR(('Sim_MIP_Of_(IxI)'!BU93/'MIP(IxI)_TFEVP'!BU93-1)*100,0)</f>
        <v>0</v>
      </c>
      <c r="BV93" s="247">
        <f>IFERROR(('Sim_MIP_Of_(IxI)'!BV93/'MIP(IxI)_TFEVP'!BV93-1)*100,0)</f>
        <v>0</v>
      </c>
      <c r="BW93" s="247">
        <f>IFERROR(('Sim_MIP_Of_(IxI)'!BW93/'MIP(IxI)_TFEVP'!BW93-1)*100,0)</f>
        <v>0</v>
      </c>
      <c r="BX93" s="247">
        <f>IFERROR(('Sim_MIP_Of_(IxI)'!BX93/'MIP(IxI)_TFEVP'!BX93-1)*100,0)</f>
        <v>0</v>
      </c>
      <c r="BY93" s="247">
        <f>IFERROR(('Sim_MIP_Of_(IxI)'!BY93/'MIP(IxI)_TFEVP'!BY93-1)*100,0)</f>
        <v>0</v>
      </c>
      <c r="BZ93" s="247">
        <f>IFERROR(('Sim_MIP_Of_(IxI)'!BZ93/'MIP(IxI)_TFEVP'!BZ93-1)*100,0)</f>
        <v>0</v>
      </c>
      <c r="CA93" s="265">
        <f>IFERROR(('Sim_MIP_Of_(IxI)'!CA93/'MIP(IxI)_TFEVP'!CA93-1)*100,0)</f>
        <v>0</v>
      </c>
      <c r="CB93" s="256">
        <f>IFERROR(('Sim_MIP_Of_(IxI)'!CB93/'MIP(IxI)_TFEVP'!CB93-1)*100,0)</f>
        <v>0</v>
      </c>
      <c r="CC93" s="255"/>
      <c r="CD93" s="255"/>
      <c r="CE93" s="255"/>
      <c r="CF93" s="255"/>
      <c r="CG93" s="255"/>
      <c r="CH93" s="255"/>
      <c r="CI93" s="255"/>
    </row>
    <row r="94" spans="1:90" x14ac:dyDescent="0.25">
      <c r="C94" s="181" t="s">
        <v>838</v>
      </c>
      <c r="D94" s="257">
        <f>IFERROR(('Sim_MIP_Of_(IxI)'!D94/'MIP(IxI)_TFEVP'!D94-1)*100,0)</f>
        <v>0</v>
      </c>
      <c r="E94" s="247">
        <f>IFERROR(('Sim_MIP_Of_(IxI)'!E94/'MIP(IxI)_TFEVP'!E94-1)*100,0)</f>
        <v>0</v>
      </c>
      <c r="F94" s="247">
        <f>IFERROR(('Sim_MIP_Of_(IxI)'!F94/'MIP(IxI)_TFEVP'!F94-1)*100,0)</f>
        <v>0</v>
      </c>
      <c r="G94" s="247">
        <f>IFERROR(('Sim_MIP_Of_(IxI)'!G94/'MIP(IxI)_TFEVP'!G94-1)*100,0)</f>
        <v>0</v>
      </c>
      <c r="H94" s="247">
        <f>IFERROR(('Sim_MIP_Of_(IxI)'!H94/'MIP(IxI)_TFEVP'!H94-1)*100,0)</f>
        <v>0</v>
      </c>
      <c r="I94" s="247">
        <f>IFERROR(('Sim_MIP_Of_(IxI)'!I94/'MIP(IxI)_TFEVP'!I94-1)*100,0)</f>
        <v>0</v>
      </c>
      <c r="J94" s="247">
        <f>IFERROR(('Sim_MIP_Of_(IxI)'!J94/'MIP(IxI)_TFEVP'!J94-1)*100,0)</f>
        <v>0</v>
      </c>
      <c r="K94" s="247">
        <f>IFERROR(('Sim_MIP_Of_(IxI)'!K94/'MIP(IxI)_TFEVP'!K94-1)*100,0)</f>
        <v>0</v>
      </c>
      <c r="L94" s="247">
        <f>IFERROR(('Sim_MIP_Of_(IxI)'!L94/'MIP(IxI)_TFEVP'!L94-1)*100,0)</f>
        <v>0</v>
      </c>
      <c r="M94" s="247">
        <f>IFERROR(('Sim_MIP_Of_(IxI)'!M94/'MIP(IxI)_TFEVP'!M94-1)*100,0)</f>
        <v>0</v>
      </c>
      <c r="N94" s="247">
        <f>IFERROR(('Sim_MIP_Of_(IxI)'!N94/'MIP(IxI)_TFEVP'!N94-1)*100,0)</f>
        <v>0</v>
      </c>
      <c r="O94" s="247">
        <f>IFERROR(('Sim_MIP_Of_(IxI)'!O94/'MIP(IxI)_TFEVP'!O94-1)*100,0)</f>
        <v>0</v>
      </c>
      <c r="P94" s="247">
        <f>IFERROR(('Sim_MIP_Of_(IxI)'!P94/'MIP(IxI)_TFEVP'!P94-1)*100,0)</f>
        <v>0</v>
      </c>
      <c r="Q94" s="247">
        <f>IFERROR(('Sim_MIP_Of_(IxI)'!Q94/'MIP(IxI)_TFEVP'!Q94-1)*100,0)</f>
        <v>0</v>
      </c>
      <c r="R94" s="247">
        <f>IFERROR(('Sim_MIP_Of_(IxI)'!R94/'MIP(IxI)_TFEVP'!R94-1)*100,0)</f>
        <v>0</v>
      </c>
      <c r="S94" s="247">
        <f>IFERROR(('Sim_MIP_Of_(IxI)'!S94/'MIP(IxI)_TFEVP'!S94-1)*100,0)</f>
        <v>0</v>
      </c>
      <c r="T94" s="247">
        <f>IFERROR(('Sim_MIP_Of_(IxI)'!T94/'MIP(IxI)_TFEVP'!T94-1)*100,0)</f>
        <v>0</v>
      </c>
      <c r="U94" s="247">
        <f>IFERROR(('Sim_MIP_Of_(IxI)'!U94/'MIP(IxI)_TFEVP'!U94-1)*100,0)</f>
        <v>0</v>
      </c>
      <c r="V94" s="247">
        <f>IFERROR(('Sim_MIP_Of_(IxI)'!V94/'MIP(IxI)_TFEVP'!V94-1)*100,0)</f>
        <v>0</v>
      </c>
      <c r="W94" s="247">
        <f>IFERROR(('Sim_MIP_Of_(IxI)'!W94/'MIP(IxI)_TFEVP'!W94-1)*100,0)</f>
        <v>0</v>
      </c>
      <c r="X94" s="247">
        <f>IFERROR(('Sim_MIP_Of_(IxI)'!X94/'MIP(IxI)_TFEVP'!X94-1)*100,0)</f>
        <v>0</v>
      </c>
      <c r="Y94" s="247">
        <f>IFERROR(('Sim_MIP_Of_(IxI)'!Y94/'MIP(IxI)_TFEVP'!Y94-1)*100,0)</f>
        <v>0</v>
      </c>
      <c r="Z94" s="247">
        <f>IFERROR(('Sim_MIP_Of_(IxI)'!Z94/'MIP(IxI)_TFEVP'!Z94-1)*100,0)</f>
        <v>0</v>
      </c>
      <c r="AA94" s="247">
        <f>IFERROR(('Sim_MIP_Of_(IxI)'!AA94/'MIP(IxI)_TFEVP'!AA94-1)*100,0)</f>
        <v>0</v>
      </c>
      <c r="AB94" s="247">
        <f>IFERROR(('Sim_MIP_Of_(IxI)'!AB94/'MIP(IxI)_TFEVP'!AB94-1)*100,0)</f>
        <v>0</v>
      </c>
      <c r="AC94" s="247">
        <f>IFERROR(('Sim_MIP_Of_(IxI)'!AC94/'MIP(IxI)_TFEVP'!AC94-1)*100,0)</f>
        <v>0</v>
      </c>
      <c r="AD94" s="247">
        <f>IFERROR(('Sim_MIP_Of_(IxI)'!AD94/'MIP(IxI)_TFEVP'!AD94-1)*100,0)</f>
        <v>0</v>
      </c>
      <c r="AE94" s="247">
        <f>IFERROR(('Sim_MIP_Of_(IxI)'!AE94/'MIP(IxI)_TFEVP'!AE94-1)*100,0)</f>
        <v>0</v>
      </c>
      <c r="AF94" s="247">
        <f>IFERROR(('Sim_MIP_Of_(IxI)'!AF94/'MIP(IxI)_TFEVP'!AF94-1)*100,0)</f>
        <v>0</v>
      </c>
      <c r="AG94" s="247">
        <f>IFERROR(('Sim_MIP_Of_(IxI)'!AG94/'MIP(IxI)_TFEVP'!AG94-1)*100,0)</f>
        <v>0</v>
      </c>
      <c r="AH94" s="247">
        <f>IFERROR(('Sim_MIP_Of_(IxI)'!AH94/'MIP(IxI)_TFEVP'!AH94-1)*100,0)</f>
        <v>0</v>
      </c>
      <c r="AI94" s="247">
        <f>IFERROR(('Sim_MIP_Of_(IxI)'!AI94/'MIP(IxI)_TFEVP'!AI94-1)*100,0)</f>
        <v>0</v>
      </c>
      <c r="AJ94" s="247">
        <f>IFERROR(('Sim_MIP_Of_(IxI)'!AJ94/'MIP(IxI)_TFEVP'!AJ94-1)*100,0)</f>
        <v>0</v>
      </c>
      <c r="AK94" s="247">
        <f>IFERROR(('Sim_MIP_Of_(IxI)'!AK94/'MIP(IxI)_TFEVP'!AK94-1)*100,0)</f>
        <v>0</v>
      </c>
      <c r="AL94" s="247">
        <f>IFERROR(('Sim_MIP_Of_(IxI)'!AL94/'MIP(IxI)_TFEVP'!AL94-1)*100,0)</f>
        <v>0</v>
      </c>
      <c r="AM94" s="247">
        <f>IFERROR(('Sim_MIP_Of_(IxI)'!AM94/'MIP(IxI)_TFEVP'!AM94-1)*100,0)</f>
        <v>0</v>
      </c>
      <c r="AN94" s="247">
        <f>IFERROR(('Sim_MIP_Of_(IxI)'!AN94/'MIP(IxI)_TFEVP'!AN94-1)*100,0)</f>
        <v>0</v>
      </c>
      <c r="AO94" s="247">
        <f>IFERROR(('Sim_MIP_Of_(IxI)'!AO94/'MIP(IxI)_TFEVP'!AO94-1)*100,0)</f>
        <v>0</v>
      </c>
      <c r="AP94" s="247">
        <f>IFERROR(('Sim_MIP_Of_(IxI)'!AP94/'MIP(IxI)_TFEVP'!AP94-1)*100,0)</f>
        <v>0</v>
      </c>
      <c r="AQ94" s="247">
        <f>IFERROR(('Sim_MIP_Of_(IxI)'!AQ94/'MIP(IxI)_TFEVP'!AQ94-1)*100,0)</f>
        <v>0</v>
      </c>
      <c r="AR94" s="247">
        <f>IFERROR(('Sim_MIP_Of_(IxI)'!AR94/'MIP(IxI)_TFEVP'!AR94-1)*100,0)</f>
        <v>0</v>
      </c>
      <c r="AS94" s="247">
        <f>IFERROR(('Sim_MIP_Of_(IxI)'!AS94/'MIP(IxI)_TFEVP'!AS94-1)*100,0)</f>
        <v>0</v>
      </c>
      <c r="AT94" s="247">
        <f>IFERROR(('Sim_MIP_Of_(IxI)'!AT94/'MIP(IxI)_TFEVP'!AT94-1)*100,0)</f>
        <v>0</v>
      </c>
      <c r="AU94" s="247">
        <f>IFERROR(('Sim_MIP_Of_(IxI)'!AU94/'MIP(IxI)_TFEVP'!AU94-1)*100,0)</f>
        <v>0</v>
      </c>
      <c r="AV94" s="247">
        <f>IFERROR(('Sim_MIP_Of_(IxI)'!AV94/'MIP(IxI)_TFEVP'!AV94-1)*100,0)</f>
        <v>0</v>
      </c>
      <c r="AW94" s="247">
        <f>IFERROR(('Sim_MIP_Of_(IxI)'!AW94/'MIP(IxI)_TFEVP'!AW94-1)*100,0)</f>
        <v>0</v>
      </c>
      <c r="AX94" s="247">
        <f>IFERROR(('Sim_MIP_Of_(IxI)'!AX94/'MIP(IxI)_TFEVP'!AX94-1)*100,0)</f>
        <v>0</v>
      </c>
      <c r="AY94" s="247">
        <f>IFERROR(('Sim_MIP_Of_(IxI)'!AY94/'MIP(IxI)_TFEVP'!AY94-1)*100,0)</f>
        <v>0</v>
      </c>
      <c r="AZ94" s="247">
        <f>IFERROR(('Sim_MIP_Of_(IxI)'!AZ94/'MIP(IxI)_TFEVP'!AZ94-1)*100,0)</f>
        <v>0</v>
      </c>
      <c r="BA94" s="247">
        <f>IFERROR(('Sim_MIP_Of_(IxI)'!BA94/'MIP(IxI)_TFEVP'!BA94-1)*100,0)</f>
        <v>0</v>
      </c>
      <c r="BB94" s="247">
        <f>IFERROR(('Sim_MIP_Of_(IxI)'!BB94/'MIP(IxI)_TFEVP'!BB94-1)*100,0)</f>
        <v>0</v>
      </c>
      <c r="BC94" s="247">
        <f>IFERROR(('Sim_MIP_Of_(IxI)'!BC94/'MIP(IxI)_TFEVP'!BC94-1)*100,0)</f>
        <v>0</v>
      </c>
      <c r="BD94" s="247">
        <f>IFERROR(('Sim_MIP_Of_(IxI)'!BD94/'MIP(IxI)_TFEVP'!BD94-1)*100,0)</f>
        <v>0</v>
      </c>
      <c r="BE94" s="247">
        <f>IFERROR(('Sim_MIP_Of_(IxI)'!BE94/'MIP(IxI)_TFEVP'!BE94-1)*100,0)</f>
        <v>0</v>
      </c>
      <c r="BF94" s="247">
        <f>IFERROR(('Sim_MIP_Of_(IxI)'!BF94/'MIP(IxI)_TFEVP'!BF94-1)*100,0)</f>
        <v>0</v>
      </c>
      <c r="BG94" s="247">
        <f>IFERROR(('Sim_MIP_Of_(IxI)'!BG94/'MIP(IxI)_TFEVP'!BG94-1)*100,0)</f>
        <v>0</v>
      </c>
      <c r="BH94" s="247">
        <f>IFERROR(('Sim_MIP_Of_(IxI)'!BH94/'MIP(IxI)_TFEVP'!BH94-1)*100,0)</f>
        <v>0</v>
      </c>
      <c r="BI94" s="247">
        <f>IFERROR(('Sim_MIP_Of_(IxI)'!BI94/'MIP(IxI)_TFEVP'!BI94-1)*100,0)</f>
        <v>0</v>
      </c>
      <c r="BJ94" s="247">
        <f>IFERROR(('Sim_MIP_Of_(IxI)'!BJ94/'MIP(IxI)_TFEVP'!BJ94-1)*100,0)</f>
        <v>0</v>
      </c>
      <c r="BK94" s="247">
        <f>IFERROR(('Sim_MIP_Of_(IxI)'!BK94/'MIP(IxI)_TFEVP'!BK94-1)*100,0)</f>
        <v>0</v>
      </c>
      <c r="BL94" s="247">
        <f>IFERROR(('Sim_MIP_Of_(IxI)'!BL94/'MIP(IxI)_TFEVP'!BL94-1)*100,0)</f>
        <v>0</v>
      </c>
      <c r="BM94" s="247">
        <f>IFERROR(('Sim_MIP_Of_(IxI)'!BM94/'MIP(IxI)_TFEVP'!BM94-1)*100,0)</f>
        <v>0</v>
      </c>
      <c r="BN94" s="247">
        <f>IFERROR(('Sim_MIP_Of_(IxI)'!BN94/'MIP(IxI)_TFEVP'!BN94-1)*100,0)</f>
        <v>0</v>
      </c>
      <c r="BO94" s="247">
        <f>IFERROR(('Sim_MIP_Of_(IxI)'!BO94/'MIP(IxI)_TFEVP'!BO94-1)*100,0)</f>
        <v>0</v>
      </c>
      <c r="BP94" s="247">
        <f>IFERROR(('Sim_MIP_Of_(IxI)'!BP94/'MIP(IxI)_TFEVP'!BP94-1)*100,0)</f>
        <v>0</v>
      </c>
      <c r="BQ94" s="247">
        <f>IFERROR(('Sim_MIP_Of_(IxI)'!BQ94/'MIP(IxI)_TFEVP'!BQ94-1)*100,0)</f>
        <v>0</v>
      </c>
      <c r="BR94" s="247">
        <f>IFERROR(('Sim_MIP_Of_(IxI)'!BR94/'MIP(IxI)_TFEVP'!BR94-1)*100,0)</f>
        <v>0</v>
      </c>
      <c r="BS94" s="247">
        <f>IFERROR(('Sim_MIP_Of_(IxI)'!BS94/'MIP(IxI)_TFEVP'!BS94-1)*100,0)</f>
        <v>0</v>
      </c>
      <c r="BT94" s="247">
        <f>IFERROR(('Sim_MIP_Of_(IxI)'!BT94/'MIP(IxI)_TFEVP'!BT94-1)*100,0)</f>
        <v>0</v>
      </c>
      <c r="BU94" s="247">
        <f>IFERROR(('Sim_MIP_Of_(IxI)'!BU94/'MIP(IxI)_TFEVP'!BU94-1)*100,0)</f>
        <v>0</v>
      </c>
      <c r="BV94" s="247">
        <f>IFERROR(('Sim_MIP_Of_(IxI)'!BV94/'MIP(IxI)_TFEVP'!BV94-1)*100,0)</f>
        <v>0</v>
      </c>
      <c r="BW94" s="247">
        <f>IFERROR(('Sim_MIP_Of_(IxI)'!BW94/'MIP(IxI)_TFEVP'!BW94-1)*100,0)</f>
        <v>0</v>
      </c>
      <c r="BX94" s="247">
        <f>IFERROR(('Sim_MIP_Of_(IxI)'!BX94/'MIP(IxI)_TFEVP'!BX94-1)*100,0)</f>
        <v>0</v>
      </c>
      <c r="BY94" s="247">
        <f>IFERROR(('Sim_MIP_Of_(IxI)'!BY94/'MIP(IxI)_TFEVP'!BY94-1)*100,0)</f>
        <v>0</v>
      </c>
      <c r="BZ94" s="247">
        <f>IFERROR(('Sim_MIP_Of_(IxI)'!BZ94/'MIP(IxI)_TFEVP'!BZ94-1)*100,0)</f>
        <v>0</v>
      </c>
      <c r="CA94" s="265">
        <f>IFERROR(('Sim_MIP_Of_(IxI)'!CA94/'MIP(IxI)_TFEVP'!CA94-1)*100,0)</f>
        <v>0</v>
      </c>
      <c r="CB94" s="256">
        <f>IFERROR(('Sim_MIP_Of_(IxI)'!CB94/'MIP(IxI)_TFEVP'!CB94-1)*100,0)</f>
        <v>0</v>
      </c>
      <c r="CC94" s="255"/>
      <c r="CD94" s="255"/>
      <c r="CE94" s="255"/>
      <c r="CF94" s="255"/>
      <c r="CG94" s="255"/>
      <c r="CH94" s="255"/>
      <c r="CI94" s="255"/>
    </row>
    <row r="95" spans="1:90" x14ac:dyDescent="0.25">
      <c r="C95" s="183" t="s">
        <v>839</v>
      </c>
      <c r="D95" s="258">
        <f>IFERROR(('Sim_MIP_Of_(IxI)'!D95/'MIP(IxI)_TFEVP'!D95-1)*100,0)</f>
        <v>2.2204460492503131E-14</v>
      </c>
      <c r="E95" s="249">
        <f>IFERROR(('Sim_MIP_Of_(IxI)'!E95/'MIP(IxI)_TFEVP'!E95-1)*100,0)</f>
        <v>0</v>
      </c>
      <c r="F95" s="249">
        <f>IFERROR(('Sim_MIP_Of_(IxI)'!F95/'MIP(IxI)_TFEVP'!F95-1)*100,0)</f>
        <v>-2.2204460492503131E-14</v>
      </c>
      <c r="G95" s="249">
        <f>IFERROR(('Sim_MIP_Of_(IxI)'!G95/'MIP(IxI)_TFEVP'!G95-1)*100,0)</f>
        <v>2.2204460492503131E-14</v>
      </c>
      <c r="H95" s="249">
        <f>IFERROR(('Sim_MIP_Of_(IxI)'!H95/'MIP(IxI)_TFEVP'!H95-1)*100,0)</f>
        <v>2.2204460492503131E-14</v>
      </c>
      <c r="I95" s="249">
        <f>IFERROR(('Sim_MIP_Of_(IxI)'!I95/'MIP(IxI)_TFEVP'!I95-1)*100,0)</f>
        <v>0</v>
      </c>
      <c r="J95" s="249">
        <f>IFERROR(('Sim_MIP_Of_(IxI)'!J95/'MIP(IxI)_TFEVP'!J95-1)*100,0)</f>
        <v>0</v>
      </c>
      <c r="K95" s="249">
        <f>IFERROR(('Sim_MIP_Of_(IxI)'!K95/'MIP(IxI)_TFEVP'!K95-1)*100,0)</f>
        <v>0</v>
      </c>
      <c r="L95" s="249">
        <f>IFERROR(('Sim_MIP_Of_(IxI)'!L95/'MIP(IxI)_TFEVP'!L95-1)*100,0)</f>
        <v>0</v>
      </c>
      <c r="M95" s="249">
        <f>IFERROR(('Sim_MIP_Of_(IxI)'!M95/'MIP(IxI)_TFEVP'!M95-1)*100,0)</f>
        <v>-1.1102230246251565E-13</v>
      </c>
      <c r="N95" s="249">
        <f>IFERROR(('Sim_MIP_Of_(IxI)'!N95/'MIP(IxI)_TFEVP'!N95-1)*100,0)</f>
        <v>6.6613381477509392E-14</v>
      </c>
      <c r="O95" s="249">
        <f>IFERROR(('Sim_MIP_Of_(IxI)'!O95/'MIP(IxI)_TFEVP'!O95-1)*100,0)</f>
        <v>-6.6613381477509392E-14</v>
      </c>
      <c r="P95" s="249">
        <f>IFERROR(('Sim_MIP_Of_(IxI)'!P95/'MIP(IxI)_TFEVP'!P95-1)*100,0)</f>
        <v>2.2204460492503131E-14</v>
      </c>
      <c r="Q95" s="249">
        <f>IFERROR(('Sim_MIP_Of_(IxI)'!Q95/'MIP(IxI)_TFEVP'!Q95-1)*100,0)</f>
        <v>8.8817841970012523E-14</v>
      </c>
      <c r="R95" s="249">
        <f>IFERROR(('Sim_MIP_Of_(IxI)'!R95/'MIP(IxI)_TFEVP'!R95-1)*100,0)</f>
        <v>4.4408920985006262E-14</v>
      </c>
      <c r="S95" s="249">
        <f>IFERROR(('Sim_MIP_Of_(IxI)'!S95/'MIP(IxI)_TFEVP'!S95-1)*100,0)</f>
        <v>6.6613381477509392E-14</v>
      </c>
      <c r="T95" s="249">
        <f>IFERROR(('Sim_MIP_Of_(IxI)'!T95/'MIP(IxI)_TFEVP'!T95-1)*100,0)</f>
        <v>-8.8817841970012523E-14</v>
      </c>
      <c r="U95" s="249">
        <f>IFERROR(('Sim_MIP_Of_(IxI)'!U95/'MIP(IxI)_TFEVP'!U95-1)*100,0)</f>
        <v>-4.4408920985006262E-14</v>
      </c>
      <c r="V95" s="249">
        <f>IFERROR(('Sim_MIP_Of_(IxI)'!V95/'MIP(IxI)_TFEVP'!V95-1)*100,0)</f>
        <v>-1.1102230246251565E-13</v>
      </c>
      <c r="W95" s="249">
        <f>IFERROR(('Sim_MIP_Of_(IxI)'!W95/'MIP(IxI)_TFEVP'!W95-1)*100,0)</f>
        <v>4.4408920985006262E-14</v>
      </c>
      <c r="X95" s="249">
        <f>IFERROR(('Sim_MIP_Of_(IxI)'!X95/'MIP(IxI)_TFEVP'!X95-1)*100,0)</f>
        <v>4.4408920985006262E-14</v>
      </c>
      <c r="Y95" s="249">
        <f>IFERROR(('Sim_MIP_Of_(IxI)'!Y95/'MIP(IxI)_TFEVP'!Y95-1)*100,0)</f>
        <v>-3.3306690738754696E-14</v>
      </c>
      <c r="Z95" s="249">
        <f>IFERROR(('Sim_MIP_Of_(IxI)'!Z95/'MIP(IxI)_TFEVP'!Z95-1)*100,0)</f>
        <v>-1.1102230246251565E-14</v>
      </c>
      <c r="AA95" s="249">
        <f>IFERROR(('Sim_MIP_Of_(IxI)'!AA95/'MIP(IxI)_TFEVP'!AA95-1)*100,0)</f>
        <v>-6.6613381477509392E-14</v>
      </c>
      <c r="AB95" s="249">
        <f>IFERROR(('Sim_MIP_Of_(IxI)'!AB95/'MIP(IxI)_TFEVP'!AB95-1)*100,0)</f>
        <v>2.2204460492503131E-14</v>
      </c>
      <c r="AC95" s="249">
        <f>IFERROR(('Sim_MIP_Of_(IxI)'!AC95/'MIP(IxI)_TFEVP'!AC95-1)*100,0)</f>
        <v>4.4408920985006262E-14</v>
      </c>
      <c r="AD95" s="249">
        <f>IFERROR(('Sim_MIP_Of_(IxI)'!AD95/'MIP(IxI)_TFEVP'!AD95-1)*100,0)</f>
        <v>-6.6613381477509392E-14</v>
      </c>
      <c r="AE95" s="249">
        <f>IFERROR(('Sim_MIP_Of_(IxI)'!AE95/'MIP(IxI)_TFEVP'!AE95-1)*100,0)</f>
        <v>-9.9920072216264089E-14</v>
      </c>
      <c r="AF95" s="249">
        <f>IFERROR(('Sim_MIP_Of_(IxI)'!AF95/'MIP(IxI)_TFEVP'!AF95-1)*100,0)</f>
        <v>-5.5511151231257827E-14</v>
      </c>
      <c r="AG95" s="249">
        <f>IFERROR(('Sim_MIP_Of_(IxI)'!AG95/'MIP(IxI)_TFEVP'!AG95-1)*100,0)</f>
        <v>-9.9920072216264089E-14</v>
      </c>
      <c r="AH95" s="249">
        <f>IFERROR(('Sim_MIP_Of_(IxI)'!AH95/'MIP(IxI)_TFEVP'!AH95-1)*100,0)</f>
        <v>-3.3306690738754696E-14</v>
      </c>
      <c r="AI95" s="249">
        <f>IFERROR(('Sim_MIP_Of_(IxI)'!AI95/'MIP(IxI)_TFEVP'!AI95-1)*100,0)</f>
        <v>0</v>
      </c>
      <c r="AJ95" s="249">
        <f>IFERROR(('Sim_MIP_Of_(IxI)'!AJ95/'MIP(IxI)_TFEVP'!AJ95-1)*100,0)</f>
        <v>0</v>
      </c>
      <c r="AK95" s="249">
        <f>IFERROR(('Sim_MIP_Of_(IxI)'!AK95/'MIP(IxI)_TFEVP'!AK95-1)*100,0)</f>
        <v>4.4408920985006262E-14</v>
      </c>
      <c r="AL95" s="249">
        <f>IFERROR(('Sim_MIP_Of_(IxI)'!AL95/'MIP(IxI)_TFEVP'!AL95-1)*100,0)</f>
        <v>4.4408920985006262E-14</v>
      </c>
      <c r="AM95" s="249">
        <f>IFERROR(('Sim_MIP_Of_(IxI)'!AM95/'MIP(IxI)_TFEVP'!AM95-1)*100,0)</f>
        <v>-1.1102230246251565E-13</v>
      </c>
      <c r="AN95" s="249">
        <f>IFERROR(('Sim_MIP_Of_(IxI)'!AN95/'MIP(IxI)_TFEVP'!AN95-1)*100,0)</f>
        <v>6.6613381477509392E-14</v>
      </c>
      <c r="AO95" s="249">
        <f>IFERROR(('Sim_MIP_Of_(IxI)'!AO95/'MIP(IxI)_TFEVP'!AO95-1)*100,0)</f>
        <v>4.4408920985006262E-14</v>
      </c>
      <c r="AP95" s="249">
        <f>IFERROR(('Sim_MIP_Of_(IxI)'!AP95/'MIP(IxI)_TFEVP'!AP95-1)*100,0)</f>
        <v>0</v>
      </c>
      <c r="AQ95" s="249">
        <f>IFERROR(('Sim_MIP_Of_(IxI)'!AQ95/'MIP(IxI)_TFEVP'!AQ95-1)*100,0)</f>
        <v>-2.2204460492503131E-14</v>
      </c>
      <c r="AR95" s="249">
        <f>IFERROR(('Sim_MIP_Of_(IxI)'!AR95/'MIP(IxI)_TFEVP'!AR95-1)*100,0)</f>
        <v>2.2204460492503131E-14</v>
      </c>
      <c r="AS95" s="249">
        <f>IFERROR(('Sim_MIP_Of_(IxI)'!AS95/'MIP(IxI)_TFEVP'!AS95-1)*100,0)</f>
        <v>4.4408920985006262E-14</v>
      </c>
      <c r="AT95" s="249">
        <f>IFERROR(('Sim_MIP_Of_(IxI)'!AT95/'MIP(IxI)_TFEVP'!AT95-1)*100,0)</f>
        <v>-1.1102230246251565E-13</v>
      </c>
      <c r="AU95" s="249">
        <f>IFERROR(('Sim_MIP_Of_(IxI)'!AU95/'MIP(IxI)_TFEVP'!AU95-1)*100,0)</f>
        <v>2.2204460492503131E-14</v>
      </c>
      <c r="AV95" s="249">
        <f>IFERROR(('Sim_MIP_Of_(IxI)'!AV95/'MIP(IxI)_TFEVP'!AV95-1)*100,0)</f>
        <v>-1.1102230246251565E-14</v>
      </c>
      <c r="AW95" s="249">
        <f>IFERROR(('Sim_MIP_Of_(IxI)'!AW95/'MIP(IxI)_TFEVP'!AW95-1)*100,0)</f>
        <v>0</v>
      </c>
      <c r="AX95" s="249">
        <f>IFERROR(('Sim_MIP_Of_(IxI)'!AX95/'MIP(IxI)_TFEVP'!AX95-1)*100,0)</f>
        <v>4.4408920985006262E-14</v>
      </c>
      <c r="AY95" s="249">
        <f>IFERROR(('Sim_MIP_Of_(IxI)'!AY95/'MIP(IxI)_TFEVP'!AY95-1)*100,0)</f>
        <v>2.2204460492503131E-14</v>
      </c>
      <c r="AZ95" s="249">
        <f>IFERROR(('Sim_MIP_Of_(IxI)'!AZ95/'MIP(IxI)_TFEVP'!AZ95-1)*100,0)</f>
        <v>4.4408920985006262E-14</v>
      </c>
      <c r="BA95" s="249">
        <f>IFERROR(('Sim_MIP_Of_(IxI)'!BA95/'MIP(IxI)_TFEVP'!BA95-1)*100,0)</f>
        <v>-1.1102230246251565E-14</v>
      </c>
      <c r="BB95" s="249">
        <f>IFERROR(('Sim_MIP_Of_(IxI)'!BB95/'MIP(IxI)_TFEVP'!BB95-1)*100,0)</f>
        <v>-1.1102230246251565E-14</v>
      </c>
      <c r="BC95" s="249">
        <f>IFERROR(('Sim_MIP_Of_(IxI)'!BC95/'MIP(IxI)_TFEVP'!BC95-1)*100,0)</f>
        <v>0</v>
      </c>
      <c r="BD95" s="249">
        <f>IFERROR(('Sim_MIP_Of_(IxI)'!BD95/'MIP(IxI)_TFEVP'!BD95-1)*100,0)</f>
        <v>-5.5511151231257827E-14</v>
      </c>
      <c r="BE95" s="249">
        <f>IFERROR(('Sim_MIP_Of_(IxI)'!BE95/'MIP(IxI)_TFEVP'!BE95-1)*100,0)</f>
        <v>-3.3306690738754696E-14</v>
      </c>
      <c r="BF95" s="249">
        <f>IFERROR(('Sim_MIP_Of_(IxI)'!BF95/'MIP(IxI)_TFEVP'!BF95-1)*100,0)</f>
        <v>0</v>
      </c>
      <c r="BG95" s="249">
        <f>IFERROR(('Sim_MIP_Of_(IxI)'!BG95/'MIP(IxI)_TFEVP'!BG95-1)*100,0)</f>
        <v>-2.2204460492503131E-14</v>
      </c>
      <c r="BH95" s="249">
        <f>IFERROR(('Sim_MIP_Of_(IxI)'!BH95/'MIP(IxI)_TFEVP'!BH95-1)*100,0)</f>
        <v>4.4408920985006262E-14</v>
      </c>
      <c r="BI95" s="249">
        <f>IFERROR(('Sim_MIP_Of_(IxI)'!BI95/'MIP(IxI)_TFEVP'!BI95-1)*100,0)</f>
        <v>0</v>
      </c>
      <c r="BJ95" s="249">
        <f>IFERROR(('Sim_MIP_Of_(IxI)'!BJ95/'MIP(IxI)_TFEVP'!BJ95-1)*100,0)</f>
        <v>0</v>
      </c>
      <c r="BK95" s="249">
        <f>IFERROR(('Sim_MIP_Of_(IxI)'!BK95/'MIP(IxI)_TFEVP'!BK95-1)*100,0)</f>
        <v>0</v>
      </c>
      <c r="BL95" s="249">
        <f>IFERROR(('Sim_MIP_Of_(IxI)'!BL95/'MIP(IxI)_TFEVP'!BL95-1)*100,0)</f>
        <v>6.6613381477509392E-14</v>
      </c>
      <c r="BM95" s="249">
        <f>IFERROR(('Sim_MIP_Of_(IxI)'!BM95/'MIP(IxI)_TFEVP'!BM95-1)*100,0)</f>
        <v>0</v>
      </c>
      <c r="BN95" s="249">
        <f>IFERROR(('Sim_MIP_Of_(IxI)'!BN95/'MIP(IxI)_TFEVP'!BN95-1)*100,0)</f>
        <v>2.2204460492503131E-14</v>
      </c>
      <c r="BO95" s="249">
        <f>IFERROR(('Sim_MIP_Of_(IxI)'!BO95/'MIP(IxI)_TFEVP'!BO95-1)*100,0)</f>
        <v>-5.5511151231257827E-14</v>
      </c>
      <c r="BP95" s="249">
        <f>IFERROR(('Sim_MIP_Of_(IxI)'!BP95/'MIP(IxI)_TFEVP'!BP95-1)*100,0)</f>
        <v>-1.1102230246251565E-14</v>
      </c>
      <c r="BQ95" s="249">
        <f>IFERROR(('Sim_MIP_Of_(IxI)'!BQ95/'MIP(IxI)_TFEVP'!BQ95-1)*100,0)</f>
        <v>0</v>
      </c>
      <c r="BR95" s="249">
        <f>IFERROR(('Sim_MIP_Of_(IxI)'!BR95/'MIP(IxI)_TFEVP'!BR95-1)*100,0)</f>
        <v>0</v>
      </c>
      <c r="BS95" s="249">
        <f>IFERROR(('Sim_MIP_Of_(IxI)'!BS95/'MIP(IxI)_TFEVP'!BS95-1)*100,0)</f>
        <v>0</v>
      </c>
      <c r="BT95" s="249">
        <f>IFERROR(('Sim_MIP_Of_(IxI)'!BT95/'MIP(IxI)_TFEVP'!BT95-1)*100,0)</f>
        <v>0</v>
      </c>
      <c r="BU95" s="249">
        <f>IFERROR(('Sim_MIP_Of_(IxI)'!BU95/'MIP(IxI)_TFEVP'!BU95-1)*100,0)</f>
        <v>0</v>
      </c>
      <c r="BV95" s="249">
        <f>IFERROR(('Sim_MIP_Of_(IxI)'!BV95/'MIP(IxI)_TFEVP'!BV95-1)*100,0)</f>
        <v>2.2204460492503131E-14</v>
      </c>
      <c r="BW95" s="249">
        <f>IFERROR(('Sim_MIP_Of_(IxI)'!BW95/'MIP(IxI)_TFEVP'!BW95-1)*100,0)</f>
        <v>0</v>
      </c>
      <c r="BX95" s="249">
        <f>IFERROR(('Sim_MIP_Of_(IxI)'!BX95/'MIP(IxI)_TFEVP'!BX95-1)*100,0)</f>
        <v>-3.3306690738754696E-14</v>
      </c>
      <c r="BY95" s="249">
        <f>IFERROR(('Sim_MIP_Of_(IxI)'!BY95/'MIP(IxI)_TFEVP'!BY95-1)*100,0)</f>
        <v>0</v>
      </c>
      <c r="BZ95" s="249">
        <f>IFERROR(('Sim_MIP_Of_(IxI)'!BZ95/'MIP(IxI)_TFEVP'!BZ95-1)*100,0)</f>
        <v>6.6613381477509392E-14</v>
      </c>
      <c r="CA95" s="266">
        <f>IFERROR(('Sim_MIP_Of_(IxI)'!CA95/'MIP(IxI)_TFEVP'!CA95-1)*100,0)</f>
        <v>0</v>
      </c>
      <c r="CB95" s="256">
        <f>IFERROR(('Sim_MIP_Of_(IxI)'!CB95/'MIP(IxI)_TFEVP'!CB95-1)*100,0)</f>
        <v>0</v>
      </c>
      <c r="CC95" s="255"/>
      <c r="CD95" s="255"/>
      <c r="CE95" s="255"/>
      <c r="CF95" s="255"/>
      <c r="CG95" s="255"/>
      <c r="CH95" s="255"/>
      <c r="CI95" s="255"/>
    </row>
    <row r="96" spans="1:90" x14ac:dyDescent="0.25">
      <c r="C96" s="188" t="s">
        <v>840</v>
      </c>
      <c r="D96" s="268">
        <f>IFERROR(('Sim_MIP_Of_(IxI)'!D96/'MIP(IxI)_TFEVP'!D96-1)*100,0)</f>
        <v>0</v>
      </c>
      <c r="E96" s="269">
        <f>IFERROR(('Sim_MIP_Of_(IxI)'!E96/'MIP(IxI)_TFEVP'!E96-1)*100,0)</f>
        <v>0</v>
      </c>
      <c r="F96" s="269">
        <f>IFERROR(('Sim_MIP_Of_(IxI)'!F96/'MIP(IxI)_TFEVP'!F96-1)*100,0)</f>
        <v>0</v>
      </c>
      <c r="G96" s="269">
        <f>IFERROR(('Sim_MIP_Of_(IxI)'!G96/'MIP(IxI)_TFEVP'!G96-1)*100,0)</f>
        <v>0</v>
      </c>
      <c r="H96" s="269">
        <f>IFERROR(('Sim_MIP_Of_(IxI)'!H96/'MIP(IxI)_TFEVP'!H96-1)*100,0)</f>
        <v>0</v>
      </c>
      <c r="I96" s="269">
        <f>IFERROR(('Sim_MIP_Of_(IxI)'!I96/'MIP(IxI)_TFEVP'!I96-1)*100,0)</f>
        <v>0</v>
      </c>
      <c r="J96" s="269">
        <f>IFERROR(('Sim_MIP_Of_(IxI)'!J96/'MIP(IxI)_TFEVP'!J96-1)*100,0)</f>
        <v>0</v>
      </c>
      <c r="K96" s="269">
        <f>IFERROR(('Sim_MIP_Of_(IxI)'!K96/'MIP(IxI)_TFEVP'!K96-1)*100,0)</f>
        <v>0</v>
      </c>
      <c r="L96" s="269">
        <f>IFERROR(('Sim_MIP_Of_(IxI)'!L96/'MIP(IxI)_TFEVP'!L96-1)*100,0)</f>
        <v>0</v>
      </c>
      <c r="M96" s="269">
        <f>IFERROR(('Sim_MIP_Of_(IxI)'!M96/'MIP(IxI)_TFEVP'!M96-1)*100,0)</f>
        <v>0</v>
      </c>
      <c r="N96" s="269">
        <f>IFERROR(('Sim_MIP_Of_(IxI)'!N96/'MIP(IxI)_TFEVP'!N96-1)*100,0)</f>
        <v>0</v>
      </c>
      <c r="O96" s="269">
        <f>IFERROR(('Sim_MIP_Of_(IxI)'!O96/'MIP(IxI)_TFEVP'!O96-1)*100,0)</f>
        <v>0</v>
      </c>
      <c r="P96" s="269">
        <f>IFERROR(('Sim_MIP_Of_(IxI)'!P96/'MIP(IxI)_TFEVP'!P96-1)*100,0)</f>
        <v>0</v>
      </c>
      <c r="Q96" s="269">
        <f>IFERROR(('Sim_MIP_Of_(IxI)'!Q96/'MIP(IxI)_TFEVP'!Q96-1)*100,0)</f>
        <v>0</v>
      </c>
      <c r="R96" s="269">
        <f>IFERROR(('Sim_MIP_Of_(IxI)'!R96/'MIP(IxI)_TFEVP'!R96-1)*100,0)</f>
        <v>0</v>
      </c>
      <c r="S96" s="269">
        <f>IFERROR(('Sim_MIP_Of_(IxI)'!S96/'MIP(IxI)_TFEVP'!S96-1)*100,0)</f>
        <v>0</v>
      </c>
      <c r="T96" s="269">
        <f>IFERROR(('Sim_MIP_Of_(IxI)'!T96/'MIP(IxI)_TFEVP'!T96-1)*100,0)</f>
        <v>0</v>
      </c>
      <c r="U96" s="269">
        <f>IFERROR(('Sim_MIP_Of_(IxI)'!U96/'MIP(IxI)_TFEVP'!U96-1)*100,0)</f>
        <v>0</v>
      </c>
      <c r="V96" s="269">
        <f>IFERROR(('Sim_MIP_Of_(IxI)'!V96/'MIP(IxI)_TFEVP'!V96-1)*100,0)</f>
        <v>0</v>
      </c>
      <c r="W96" s="269">
        <f>IFERROR(('Sim_MIP_Of_(IxI)'!W96/'MIP(IxI)_TFEVP'!W96-1)*100,0)</f>
        <v>0</v>
      </c>
      <c r="X96" s="269">
        <f>IFERROR(('Sim_MIP_Of_(IxI)'!X96/'MIP(IxI)_TFEVP'!X96-1)*100,0)</f>
        <v>0</v>
      </c>
      <c r="Y96" s="269">
        <f>IFERROR(('Sim_MIP_Of_(IxI)'!Y96/'MIP(IxI)_TFEVP'!Y96-1)*100,0)</f>
        <v>0</v>
      </c>
      <c r="Z96" s="269">
        <f>IFERROR(('Sim_MIP_Of_(IxI)'!Z96/'MIP(IxI)_TFEVP'!Z96-1)*100,0)</f>
        <v>0</v>
      </c>
      <c r="AA96" s="269">
        <f>IFERROR(('Sim_MIP_Of_(IxI)'!AA96/'MIP(IxI)_TFEVP'!AA96-1)*100,0)</f>
        <v>0</v>
      </c>
      <c r="AB96" s="269">
        <f>IFERROR(('Sim_MIP_Of_(IxI)'!AB96/'MIP(IxI)_TFEVP'!AB96-1)*100,0)</f>
        <v>0</v>
      </c>
      <c r="AC96" s="269">
        <f>IFERROR(('Sim_MIP_Of_(IxI)'!AC96/'MIP(IxI)_TFEVP'!AC96-1)*100,0)</f>
        <v>0</v>
      </c>
      <c r="AD96" s="269">
        <f>IFERROR(('Sim_MIP_Of_(IxI)'!AD96/'MIP(IxI)_TFEVP'!AD96-1)*100,0)</f>
        <v>0</v>
      </c>
      <c r="AE96" s="269">
        <f>IFERROR(('Sim_MIP_Of_(IxI)'!AE96/'MIP(IxI)_TFEVP'!AE96-1)*100,0)</f>
        <v>0</v>
      </c>
      <c r="AF96" s="269">
        <f>IFERROR(('Sim_MIP_Of_(IxI)'!AF96/'MIP(IxI)_TFEVP'!AF96-1)*100,0)</f>
        <v>0</v>
      </c>
      <c r="AG96" s="269">
        <f>IFERROR(('Sim_MIP_Of_(IxI)'!AG96/'MIP(IxI)_TFEVP'!AG96-1)*100,0)</f>
        <v>0</v>
      </c>
      <c r="AH96" s="269">
        <f>IFERROR(('Sim_MIP_Of_(IxI)'!AH96/'MIP(IxI)_TFEVP'!AH96-1)*100,0)</f>
        <v>0</v>
      </c>
      <c r="AI96" s="269">
        <f>IFERROR(('Sim_MIP_Of_(IxI)'!AI96/'MIP(IxI)_TFEVP'!AI96-1)*100,0)</f>
        <v>0</v>
      </c>
      <c r="AJ96" s="269">
        <f>IFERROR(('Sim_MIP_Of_(IxI)'!AJ96/'MIP(IxI)_TFEVP'!AJ96-1)*100,0)</f>
        <v>0</v>
      </c>
      <c r="AK96" s="269">
        <f>IFERROR(('Sim_MIP_Of_(IxI)'!AK96/'MIP(IxI)_TFEVP'!AK96-1)*100,0)</f>
        <v>0</v>
      </c>
      <c r="AL96" s="269">
        <f>IFERROR(('Sim_MIP_Of_(IxI)'!AL96/'MIP(IxI)_TFEVP'!AL96-1)*100,0)</f>
        <v>0</v>
      </c>
      <c r="AM96" s="269">
        <f>IFERROR(('Sim_MIP_Of_(IxI)'!AM96/'MIP(IxI)_TFEVP'!AM96-1)*100,0)</f>
        <v>0</v>
      </c>
      <c r="AN96" s="269">
        <f>IFERROR(('Sim_MIP_Of_(IxI)'!AN96/'MIP(IxI)_TFEVP'!AN96-1)*100,0)</f>
        <v>0</v>
      </c>
      <c r="AO96" s="269">
        <f>IFERROR(('Sim_MIP_Of_(IxI)'!AO96/'MIP(IxI)_TFEVP'!AO96-1)*100,0)</f>
        <v>0</v>
      </c>
      <c r="AP96" s="269">
        <f>IFERROR(('Sim_MIP_Of_(IxI)'!AP96/'MIP(IxI)_TFEVP'!AP96-1)*100,0)</f>
        <v>0</v>
      </c>
      <c r="AQ96" s="269">
        <f>IFERROR(('Sim_MIP_Of_(IxI)'!AQ96/'MIP(IxI)_TFEVP'!AQ96-1)*100,0)</f>
        <v>0</v>
      </c>
      <c r="AR96" s="269">
        <f>IFERROR(('Sim_MIP_Of_(IxI)'!AR96/'MIP(IxI)_TFEVP'!AR96-1)*100,0)</f>
        <v>0</v>
      </c>
      <c r="AS96" s="269">
        <f>IFERROR(('Sim_MIP_Of_(IxI)'!AS96/'MIP(IxI)_TFEVP'!AS96-1)*100,0)</f>
        <v>0</v>
      </c>
      <c r="AT96" s="269">
        <f>IFERROR(('Sim_MIP_Of_(IxI)'!AT96/'MIP(IxI)_TFEVP'!AT96-1)*100,0)</f>
        <v>0</v>
      </c>
      <c r="AU96" s="269">
        <f>IFERROR(('Sim_MIP_Of_(IxI)'!AU96/'MIP(IxI)_TFEVP'!AU96-1)*100,0)</f>
        <v>0</v>
      </c>
      <c r="AV96" s="269">
        <f>IFERROR(('Sim_MIP_Of_(IxI)'!AV96/'MIP(IxI)_TFEVP'!AV96-1)*100,0)</f>
        <v>0</v>
      </c>
      <c r="AW96" s="269">
        <f>IFERROR(('Sim_MIP_Of_(IxI)'!AW96/'MIP(IxI)_TFEVP'!AW96-1)*100,0)</f>
        <v>0</v>
      </c>
      <c r="AX96" s="269">
        <f>IFERROR(('Sim_MIP_Of_(IxI)'!AX96/'MIP(IxI)_TFEVP'!AX96-1)*100,0)</f>
        <v>0</v>
      </c>
      <c r="AY96" s="269">
        <f>IFERROR(('Sim_MIP_Of_(IxI)'!AY96/'MIP(IxI)_TFEVP'!AY96-1)*100,0)</f>
        <v>0</v>
      </c>
      <c r="AZ96" s="269">
        <f>IFERROR(('Sim_MIP_Of_(IxI)'!AZ96/'MIP(IxI)_TFEVP'!AZ96-1)*100,0)</f>
        <v>0</v>
      </c>
      <c r="BA96" s="269">
        <f>IFERROR(('Sim_MIP_Of_(IxI)'!BA96/'MIP(IxI)_TFEVP'!BA96-1)*100,0)</f>
        <v>0</v>
      </c>
      <c r="BB96" s="269">
        <f>IFERROR(('Sim_MIP_Of_(IxI)'!BB96/'MIP(IxI)_TFEVP'!BB96-1)*100,0)</f>
        <v>0</v>
      </c>
      <c r="BC96" s="269">
        <f>IFERROR(('Sim_MIP_Of_(IxI)'!BC96/'MIP(IxI)_TFEVP'!BC96-1)*100,0)</f>
        <v>0</v>
      </c>
      <c r="BD96" s="269">
        <f>IFERROR(('Sim_MIP_Of_(IxI)'!BD96/'MIP(IxI)_TFEVP'!BD96-1)*100,0)</f>
        <v>0</v>
      </c>
      <c r="BE96" s="269">
        <f>IFERROR(('Sim_MIP_Of_(IxI)'!BE96/'MIP(IxI)_TFEVP'!BE96-1)*100,0)</f>
        <v>0</v>
      </c>
      <c r="BF96" s="269">
        <f>IFERROR(('Sim_MIP_Of_(IxI)'!BF96/'MIP(IxI)_TFEVP'!BF96-1)*100,0)</f>
        <v>0</v>
      </c>
      <c r="BG96" s="269">
        <f>IFERROR(('Sim_MIP_Of_(IxI)'!BG96/'MIP(IxI)_TFEVP'!BG96-1)*100,0)</f>
        <v>0</v>
      </c>
      <c r="BH96" s="269">
        <f>IFERROR(('Sim_MIP_Of_(IxI)'!BH96/'MIP(IxI)_TFEVP'!BH96-1)*100,0)</f>
        <v>0</v>
      </c>
      <c r="BI96" s="269">
        <f>IFERROR(('Sim_MIP_Of_(IxI)'!BI96/'MIP(IxI)_TFEVP'!BI96-1)*100,0)</f>
        <v>0</v>
      </c>
      <c r="BJ96" s="269">
        <f>IFERROR(('Sim_MIP_Of_(IxI)'!BJ96/'MIP(IxI)_TFEVP'!BJ96-1)*100,0)</f>
        <v>0</v>
      </c>
      <c r="BK96" s="269">
        <f>IFERROR(('Sim_MIP_Of_(IxI)'!BK96/'MIP(IxI)_TFEVP'!BK96-1)*100,0)</f>
        <v>0</v>
      </c>
      <c r="BL96" s="269">
        <f>IFERROR(('Sim_MIP_Of_(IxI)'!BL96/'MIP(IxI)_TFEVP'!BL96-1)*100,0)</f>
        <v>0</v>
      </c>
      <c r="BM96" s="269">
        <f>IFERROR(('Sim_MIP_Of_(IxI)'!BM96/'MIP(IxI)_TFEVP'!BM96-1)*100,0)</f>
        <v>0</v>
      </c>
      <c r="BN96" s="269">
        <f>IFERROR(('Sim_MIP_Of_(IxI)'!BN96/'MIP(IxI)_TFEVP'!BN96-1)*100,0)</f>
        <v>0</v>
      </c>
      <c r="BO96" s="269">
        <f>IFERROR(('Sim_MIP_Of_(IxI)'!BO96/'MIP(IxI)_TFEVP'!BO96-1)*100,0)</f>
        <v>0</v>
      </c>
      <c r="BP96" s="269">
        <f>IFERROR(('Sim_MIP_Of_(IxI)'!BP96/'MIP(IxI)_TFEVP'!BP96-1)*100,0)</f>
        <v>0</v>
      </c>
      <c r="BQ96" s="269">
        <f>IFERROR(('Sim_MIP_Of_(IxI)'!BQ96/'MIP(IxI)_TFEVP'!BQ96-1)*100,0)</f>
        <v>0</v>
      </c>
      <c r="BR96" s="269">
        <f>IFERROR(('Sim_MIP_Of_(IxI)'!BR96/'MIP(IxI)_TFEVP'!BR96-1)*100,0)</f>
        <v>0</v>
      </c>
      <c r="BS96" s="269">
        <f>IFERROR(('Sim_MIP_Of_(IxI)'!BS96/'MIP(IxI)_TFEVP'!BS96-1)*100,0)</f>
        <v>0</v>
      </c>
      <c r="BT96" s="269">
        <f>IFERROR(('Sim_MIP_Of_(IxI)'!BT96/'MIP(IxI)_TFEVP'!BT96-1)*100,0)</f>
        <v>0</v>
      </c>
      <c r="BU96" s="269">
        <f>IFERROR(('Sim_MIP_Of_(IxI)'!BU96/'MIP(IxI)_TFEVP'!BU96-1)*100,0)</f>
        <v>0</v>
      </c>
      <c r="BV96" s="269">
        <f>IFERROR(('Sim_MIP_Of_(IxI)'!BV96/'MIP(IxI)_TFEVP'!BV96-1)*100,0)</f>
        <v>0</v>
      </c>
      <c r="BW96" s="269">
        <f>IFERROR(('Sim_MIP_Of_(IxI)'!BW96/'MIP(IxI)_TFEVP'!BW96-1)*100,0)</f>
        <v>0</v>
      </c>
      <c r="BX96" s="269">
        <f>IFERROR(('Sim_MIP_Of_(IxI)'!BX96/'MIP(IxI)_TFEVP'!BX96-1)*100,0)</f>
        <v>0</v>
      </c>
      <c r="BY96" s="269">
        <f>IFERROR(('Sim_MIP_Of_(IxI)'!BY96/'MIP(IxI)_TFEVP'!BY96-1)*100,0)</f>
        <v>0</v>
      </c>
      <c r="BZ96" s="269">
        <f>IFERROR(('Sim_MIP_Of_(IxI)'!BZ96/'MIP(IxI)_TFEVP'!BZ96-1)*100,0)</f>
        <v>0</v>
      </c>
      <c r="CA96" s="270">
        <f>IFERROR(('Sim_MIP_Of_(IxI)'!CA96/'MIP(IxI)_TFEVP'!CA96-1)*100,0)</f>
        <v>0</v>
      </c>
      <c r="CB96" s="277">
        <f>IFERROR(('Sim_MIP_Of_(IxI)'!CB96/'MIP(IxI)_TFEVP'!CB96-1)*100,0)</f>
        <v>0</v>
      </c>
      <c r="CC96" s="255"/>
      <c r="CD96" s="255"/>
      <c r="CE96" s="255"/>
      <c r="CF96" s="255"/>
      <c r="CG96" s="255"/>
      <c r="CH96" s="255"/>
      <c r="CI96" s="255"/>
    </row>
    <row r="97" spans="2:87" x14ac:dyDescent="0.25">
      <c r="C97" s="156"/>
      <c r="D97" s="288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88"/>
      <c r="Q97" s="288"/>
      <c r="R97" s="288"/>
      <c r="S97" s="288"/>
      <c r="T97" s="288"/>
      <c r="U97" s="288"/>
      <c r="V97" s="288"/>
      <c r="W97" s="288"/>
      <c r="X97" s="288"/>
      <c r="Y97" s="288"/>
      <c r="Z97" s="288"/>
      <c r="AA97" s="288"/>
      <c r="AB97" s="288"/>
      <c r="AC97" s="288"/>
      <c r="AD97" s="288"/>
      <c r="AE97" s="288"/>
      <c r="AF97" s="288"/>
      <c r="AG97" s="288"/>
      <c r="AH97" s="288"/>
      <c r="AI97" s="288"/>
      <c r="AJ97" s="288"/>
      <c r="AK97" s="288"/>
      <c r="AL97" s="288"/>
      <c r="AM97" s="288"/>
      <c r="AN97" s="288"/>
      <c r="AO97" s="288"/>
      <c r="AP97" s="288"/>
      <c r="AQ97" s="288"/>
      <c r="AR97" s="288"/>
      <c r="AS97" s="288"/>
      <c r="AT97" s="288"/>
      <c r="AU97" s="288"/>
      <c r="AV97" s="288"/>
      <c r="AW97" s="288"/>
      <c r="AX97" s="288"/>
      <c r="AY97" s="288"/>
      <c r="AZ97" s="288"/>
      <c r="BA97" s="288"/>
      <c r="BB97" s="288"/>
      <c r="BC97" s="288"/>
      <c r="BD97" s="288"/>
      <c r="BE97" s="288"/>
      <c r="BF97" s="288"/>
      <c r="BG97" s="288"/>
      <c r="BH97" s="288"/>
      <c r="BI97" s="288"/>
      <c r="BJ97" s="288"/>
      <c r="BK97" s="288"/>
      <c r="BL97" s="288"/>
      <c r="BM97" s="288"/>
      <c r="BN97" s="288"/>
      <c r="BO97" s="288"/>
      <c r="BP97" s="288"/>
      <c r="BQ97" s="288"/>
      <c r="BR97" s="288"/>
      <c r="BS97" s="288"/>
      <c r="BT97" s="288"/>
      <c r="BU97" s="288"/>
      <c r="BV97" s="288"/>
      <c r="BW97" s="288"/>
      <c r="BX97" s="288"/>
      <c r="BY97" s="288"/>
      <c r="BZ97" s="288"/>
      <c r="CA97" s="288"/>
      <c r="CB97" s="288"/>
      <c r="CC97" s="81"/>
      <c r="CD97" s="81"/>
      <c r="CE97" s="81"/>
      <c r="CF97" s="81"/>
      <c r="CG97" s="81"/>
      <c r="CH97" s="81"/>
      <c r="CI97" s="81"/>
    </row>
    <row r="98" spans="2:87" x14ac:dyDescent="0.25">
      <c r="B98" s="9" t="s">
        <v>912</v>
      </c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81"/>
      <c r="CC98" s="81"/>
      <c r="CD98" s="81"/>
      <c r="CE98" s="81"/>
      <c r="CF98" s="81"/>
      <c r="CG98" s="81"/>
      <c r="CH98" s="81"/>
      <c r="CI98" s="81"/>
    </row>
    <row r="100" spans="2:87" x14ac:dyDescent="0.25">
      <c r="D100" s="245"/>
    </row>
    <row r="102" spans="2:87" x14ac:dyDescent="0.25"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B102" s="157"/>
      <c r="CC102" s="157"/>
      <c r="CD102" s="157"/>
      <c r="CE102" s="157"/>
      <c r="CF102" s="157"/>
      <c r="CG102" s="157"/>
      <c r="CH102" s="157"/>
      <c r="CI102" s="157"/>
    </row>
    <row r="103" spans="2:87" x14ac:dyDescent="0.25"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B103" s="113"/>
      <c r="CC103" s="113"/>
      <c r="CD103" s="113"/>
      <c r="CE103" s="113"/>
      <c r="CF103" s="113"/>
      <c r="CG103" s="113"/>
      <c r="CH103" s="113"/>
      <c r="CI103" s="113"/>
    </row>
    <row r="104" spans="2:87" x14ac:dyDescent="0.25"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B104" s="110"/>
      <c r="CC104" s="110"/>
      <c r="CD104" s="110"/>
      <c r="CE104" s="110"/>
      <c r="CF104" s="110"/>
      <c r="CG104" s="110"/>
      <c r="CH104" s="110"/>
      <c r="CI104" s="110"/>
    </row>
    <row r="105" spans="2:87" x14ac:dyDescent="0.25"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B105" s="113"/>
      <c r="CC105" s="113"/>
      <c r="CD105" s="113"/>
      <c r="CE105" s="113"/>
      <c r="CF105" s="113"/>
      <c r="CG105" s="113"/>
      <c r="CH105" s="113"/>
      <c r="CI105" s="113"/>
    </row>
    <row r="106" spans="2:87" x14ac:dyDescent="0.25"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B106" s="110"/>
      <c r="CC106" s="110"/>
      <c r="CD106" s="110"/>
      <c r="CE106" s="110"/>
      <c r="CF106" s="110"/>
      <c r="CG106" s="110"/>
      <c r="CH106" s="110"/>
      <c r="CI106" s="110"/>
    </row>
    <row r="107" spans="2:87" x14ac:dyDescent="0.25"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B107" s="113"/>
      <c r="CC107" s="113"/>
      <c r="CD107" s="113"/>
      <c r="CE107" s="113"/>
      <c r="CF107" s="113"/>
      <c r="CG107" s="113"/>
      <c r="CH107" s="113"/>
      <c r="CI107" s="113"/>
    </row>
    <row r="108" spans="2:87" x14ac:dyDescent="0.25"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B108" s="113"/>
      <c r="CC108" s="113"/>
      <c r="CD108" s="113"/>
      <c r="CE108" s="113"/>
      <c r="CF108" s="113"/>
      <c r="CG108" s="113"/>
      <c r="CH108" s="113"/>
      <c r="CI108" s="113"/>
    </row>
    <row r="109" spans="2:87" x14ac:dyDescent="0.25"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B109" s="110"/>
      <c r="CC109" s="110"/>
      <c r="CD109" s="110"/>
      <c r="CE109" s="110"/>
      <c r="CF109" s="110"/>
      <c r="CG109" s="110"/>
      <c r="CH109" s="110"/>
      <c r="CI109" s="110"/>
    </row>
    <row r="110" spans="2:87" x14ac:dyDescent="0.25"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B110" s="110"/>
      <c r="CC110" s="110"/>
      <c r="CD110" s="110"/>
      <c r="CE110" s="110"/>
      <c r="CF110" s="110"/>
      <c r="CG110" s="110"/>
      <c r="CH110" s="110"/>
      <c r="CI110" s="110"/>
    </row>
    <row r="111" spans="2:87" x14ac:dyDescent="0.25"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B111" s="110"/>
      <c r="CC111" s="110"/>
      <c r="CD111" s="110"/>
      <c r="CE111" s="110"/>
      <c r="CF111" s="110"/>
      <c r="CG111" s="110"/>
      <c r="CH111" s="110"/>
      <c r="CI111" s="110"/>
    </row>
    <row r="112" spans="2:87" x14ac:dyDescent="0.25"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B112" s="113"/>
      <c r="CC112" s="113"/>
      <c r="CD112" s="113"/>
      <c r="CE112" s="113"/>
      <c r="CF112" s="113"/>
      <c r="CG112" s="113"/>
      <c r="CH112" s="113"/>
      <c r="CI112" s="113"/>
    </row>
    <row r="113" spans="4:87" x14ac:dyDescent="0.25"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B113" s="110"/>
      <c r="CC113" s="110"/>
      <c r="CD113" s="110"/>
      <c r="CE113" s="110"/>
      <c r="CF113" s="110"/>
      <c r="CG113" s="110"/>
      <c r="CH113" s="110"/>
      <c r="CI113" s="110"/>
    </row>
  </sheetData>
  <sheetProtection password="B653" sheet="1" formatColumns="0" formatRows="0"/>
  <autoFilter ref="A8:CO8" xr:uid="{00000000-0001-0000-4700-000000000000}"/>
  <mergeCells count="26"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185" priority="14" operator="lessThan">
      <formula>0</formula>
    </cfRule>
  </conditionalFormatting>
  <conditionalFormatting sqref="B9:C85">
    <cfRule type="cellIs" dxfId="184" priority="13" operator="lessThan">
      <formula>0</formula>
    </cfRule>
  </conditionalFormatting>
  <conditionalFormatting sqref="C86:C98">
    <cfRule type="cellIs" dxfId="183" priority="7" operator="lessThan">
      <formula>0</formula>
    </cfRule>
  </conditionalFormatting>
  <conditionalFormatting sqref="C7:CA8">
    <cfRule type="cellIs" dxfId="182" priority="1" operator="lessThan">
      <formula>0</formula>
    </cfRule>
  </conditionalFormatting>
  <conditionalFormatting sqref="D97:CI98">
    <cfRule type="cellIs" dxfId="181" priority="6" operator="lessThan">
      <formula>0</formula>
    </cfRule>
  </conditionalFormatting>
  <conditionalFormatting sqref="D102:CI113">
    <cfRule type="cellIs" dxfId="180" priority="5" operator="notEqual">
      <formula>0</formula>
    </cfRule>
  </conditionalFormatting>
  <conditionalFormatting sqref="CB7:CI7">
    <cfRule type="cellIs" dxfId="179" priority="2" operator="lessThan">
      <formula>0</formula>
    </cfRule>
  </conditionalFormatting>
  <conditionalFormatting sqref="CJ7:XFD8">
    <cfRule type="cellIs" dxfId="178" priority="10" operator="lessThan">
      <formula>0</formula>
    </cfRule>
  </conditionalFormatting>
  <conditionalFormatting sqref="CL9:CL86">
    <cfRule type="cellIs" dxfId="177" priority="8" operator="lessThan">
      <formula>-0.05</formula>
    </cfRule>
    <cfRule type="cellIs" dxfId="176" priority="9" operator="greaterThan">
      <formula>0.05</formula>
    </cfRule>
  </conditionalFormatting>
  <pageMargins left="0.7" right="0.7" top="0.75" bottom="0.75" header="0.3" footer="0.3"/>
  <pageSetup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8"/>
  <dimension ref="B9:AN93"/>
  <sheetViews>
    <sheetView showGridLines="0" zoomScale="60" zoomScaleNormal="60" workbookViewId="0">
      <pane xSplit="4" ySplit="12" topLeftCell="E13" activePane="bottomRight" state="frozen"/>
      <selection activeCell="J23" sqref="J23:J24"/>
      <selection pane="topRight" activeCell="J23" sqref="J23:J24"/>
      <selection pane="bottomLeft" activeCell="J23" sqref="J23:J24"/>
      <selection pane="bottomRight" activeCell="L10" sqref="L10:Q10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11" width="16" customWidth="1"/>
    <col min="12" max="14" width="16.28515625" customWidth="1"/>
    <col min="15" max="15" width="19.28515625" customWidth="1"/>
    <col min="16" max="17" width="16.28515625" customWidth="1"/>
    <col min="18" max="38" width="24.85546875" customWidth="1"/>
    <col min="39" max="39" width="13.28515625" hidden="1" customWidth="1"/>
  </cols>
  <sheetData>
    <row r="9" spans="2:40" ht="23.25" x14ac:dyDescent="0.25">
      <c r="B9" s="423" t="s">
        <v>933</v>
      </c>
      <c r="C9" s="423"/>
      <c r="D9" s="206" t="s">
        <v>934</v>
      </c>
    </row>
    <row r="10" spans="2:40" x14ac:dyDescent="0.25">
      <c r="E10" s="488" t="s">
        <v>879</v>
      </c>
      <c r="F10" s="489"/>
      <c r="G10" s="489"/>
      <c r="H10" s="489"/>
      <c r="I10" s="489"/>
      <c r="J10" s="489"/>
      <c r="K10" s="490"/>
      <c r="L10" s="491" t="s">
        <v>948</v>
      </c>
      <c r="M10" s="492">
        <v>0</v>
      </c>
      <c r="N10" s="492">
        <v>0</v>
      </c>
      <c r="O10" s="492">
        <v>0</v>
      </c>
      <c r="P10" s="492">
        <v>0</v>
      </c>
      <c r="Q10" s="493">
        <v>0</v>
      </c>
      <c r="R10" s="494" t="s">
        <v>875</v>
      </c>
      <c r="S10" s="494">
        <v>0</v>
      </c>
      <c r="T10" s="494">
        <v>0</v>
      </c>
      <c r="U10" s="495" t="s">
        <v>876</v>
      </c>
      <c r="V10" s="496">
        <v>0</v>
      </c>
      <c r="W10" s="496">
        <v>0</v>
      </c>
      <c r="X10" s="480" t="s">
        <v>877</v>
      </c>
      <c r="Y10" s="481">
        <v>0</v>
      </c>
      <c r="Z10" s="481">
        <v>0</v>
      </c>
      <c r="AA10" s="482" t="s">
        <v>719</v>
      </c>
      <c r="AB10" s="483">
        <v>0</v>
      </c>
      <c r="AC10" s="483">
        <v>0</v>
      </c>
      <c r="AD10" s="484" t="s">
        <v>735</v>
      </c>
      <c r="AE10" s="485">
        <v>0</v>
      </c>
      <c r="AF10" s="485">
        <v>0</v>
      </c>
      <c r="AG10" s="486" t="s">
        <v>878</v>
      </c>
      <c r="AH10" s="487">
        <v>0</v>
      </c>
      <c r="AI10" s="487">
        <v>0</v>
      </c>
      <c r="AJ10" s="464" t="s">
        <v>838</v>
      </c>
      <c r="AK10" s="465">
        <v>0</v>
      </c>
      <c r="AL10" s="466">
        <v>0</v>
      </c>
    </row>
    <row r="11" spans="2:40" x14ac:dyDescent="0.25">
      <c r="B11" s="439" t="s">
        <v>918</v>
      </c>
      <c r="C11" s="468" t="s">
        <v>935</v>
      </c>
      <c r="D11" s="469"/>
      <c r="E11" s="478" t="s">
        <v>889</v>
      </c>
      <c r="F11" s="472" t="s">
        <v>890</v>
      </c>
      <c r="G11" s="472" t="s">
        <v>891</v>
      </c>
      <c r="H11" s="472" t="s">
        <v>718</v>
      </c>
      <c r="I11" s="472" t="s">
        <v>735</v>
      </c>
      <c r="J11" s="472" t="s">
        <v>878</v>
      </c>
      <c r="K11" s="474" t="s">
        <v>838</v>
      </c>
      <c r="L11" s="476" t="s">
        <v>949</v>
      </c>
      <c r="M11" s="462" t="s">
        <v>832</v>
      </c>
      <c r="N11" s="462" t="s">
        <v>834</v>
      </c>
      <c r="O11" s="462" t="s">
        <v>826</v>
      </c>
      <c r="P11" s="462" t="s">
        <v>837</v>
      </c>
      <c r="Q11" s="497" t="s">
        <v>838</v>
      </c>
      <c r="R11" s="451" t="s">
        <v>893</v>
      </c>
      <c r="S11" s="453" t="s">
        <v>954</v>
      </c>
      <c r="T11" s="455" t="s">
        <v>894</v>
      </c>
      <c r="U11" s="460" t="s">
        <v>895</v>
      </c>
      <c r="V11" s="453" t="s">
        <v>955</v>
      </c>
      <c r="W11" s="455" t="s">
        <v>881</v>
      </c>
      <c r="X11" s="460" t="s">
        <v>896</v>
      </c>
      <c r="Y11" s="453" t="s">
        <v>956</v>
      </c>
      <c r="Z11" s="455" t="s">
        <v>882</v>
      </c>
      <c r="AA11" s="460" t="s">
        <v>897</v>
      </c>
      <c r="AB11" s="453" t="s">
        <v>957</v>
      </c>
      <c r="AC11" s="455" t="s">
        <v>883</v>
      </c>
      <c r="AD11" s="460" t="s">
        <v>898</v>
      </c>
      <c r="AE11" s="453" t="s">
        <v>958</v>
      </c>
      <c r="AF11" s="455" t="s">
        <v>882</v>
      </c>
      <c r="AG11" s="460" t="s">
        <v>899</v>
      </c>
      <c r="AH11" s="453" t="s">
        <v>959</v>
      </c>
      <c r="AI11" s="455" t="s">
        <v>884</v>
      </c>
      <c r="AJ11" s="451" t="s">
        <v>900</v>
      </c>
      <c r="AK11" s="453" t="s">
        <v>960</v>
      </c>
      <c r="AL11" s="455" t="s">
        <v>961</v>
      </c>
      <c r="AM11" s="309"/>
    </row>
    <row r="12" spans="2:40" x14ac:dyDescent="0.25">
      <c r="B12" s="467">
        <v>0</v>
      </c>
      <c r="C12" s="470">
        <v>0</v>
      </c>
      <c r="D12" s="471"/>
      <c r="E12" s="479">
        <v>0</v>
      </c>
      <c r="F12" s="473">
        <v>0</v>
      </c>
      <c r="G12" s="473"/>
      <c r="H12" s="473"/>
      <c r="I12" s="473"/>
      <c r="J12" s="473"/>
      <c r="K12" s="475">
        <v>19</v>
      </c>
      <c r="L12" s="477">
        <v>0</v>
      </c>
      <c r="M12" s="463">
        <v>0</v>
      </c>
      <c r="N12" s="463">
        <v>0</v>
      </c>
      <c r="O12" s="463">
        <v>0</v>
      </c>
      <c r="P12" s="463">
        <v>0</v>
      </c>
      <c r="Q12" s="498">
        <v>0</v>
      </c>
      <c r="R12" s="452"/>
      <c r="S12" s="454">
        <v>0</v>
      </c>
      <c r="T12" s="456">
        <v>0</v>
      </c>
      <c r="U12" s="461"/>
      <c r="V12" s="454">
        <v>0</v>
      </c>
      <c r="W12" s="456">
        <v>0</v>
      </c>
      <c r="X12" s="461"/>
      <c r="Y12" s="454"/>
      <c r="Z12" s="456"/>
      <c r="AA12" s="461">
        <v>0</v>
      </c>
      <c r="AB12" s="454">
        <v>0</v>
      </c>
      <c r="AC12" s="456">
        <v>0</v>
      </c>
      <c r="AD12" s="461">
        <v>0</v>
      </c>
      <c r="AE12" s="454">
        <v>0</v>
      </c>
      <c r="AF12" s="456">
        <v>0</v>
      </c>
      <c r="AG12" s="461">
        <v>0</v>
      </c>
      <c r="AH12" s="454">
        <v>0</v>
      </c>
      <c r="AI12" s="456">
        <v>0</v>
      </c>
      <c r="AJ12" s="452">
        <v>0</v>
      </c>
      <c r="AK12" s="454">
        <v>0</v>
      </c>
      <c r="AL12" s="456">
        <v>0</v>
      </c>
      <c r="AM12" s="310" t="s">
        <v>951</v>
      </c>
    </row>
    <row r="13" spans="2:40" x14ac:dyDescent="0.25">
      <c r="B13" s="290" t="s">
        <v>0</v>
      </c>
      <c r="C13" s="457" t="s">
        <v>111</v>
      </c>
      <c r="D13" s="458"/>
      <c r="E13" s="52">
        <f>+'MIP(IxI)_TFEVP'!CI9</f>
        <v>767009</v>
      </c>
      <c r="F13" s="53">
        <f t="array" ref="F13:F88">+TRANSPOSE('MIP(IxI)_TFEVP'!$D$96:$CA$96)</f>
        <v>106489</v>
      </c>
      <c r="G13" s="53">
        <f t="array" ref="G13:G88">+TRANSPOSE('MIP(IxI)_TFEVP'!$D$87:$CA$87)</f>
        <v>51553.422821949302</v>
      </c>
      <c r="H13" s="53">
        <f t="array" ref="H13:H88">+TRANSPOSE('MIP(IxI)_TFEVP'!$D$91:$CA$91)</f>
        <v>476125</v>
      </c>
      <c r="I13" s="53">
        <f t="array" ref="I13:I88">+TRANSPOSE('MIP(IxI)_TFEVP'!$D$92:$CA$92)</f>
        <v>94383</v>
      </c>
      <c r="J13" s="53">
        <f t="array" ref="J13:J88">+TRANSPOSE('MIP(IxI)_TFEVP'!$D$93:$CA$93)</f>
        <v>1118</v>
      </c>
      <c r="K13" s="54">
        <f t="array" ref="K13:K88">+TRANSPOSE('MIP(IxI)_TFEVP'!$D$94:$CA$94)</f>
        <v>380624</v>
      </c>
      <c r="L13" s="52">
        <f t="shared" ref="L13:L44" si="0">+SUM(M13:Q13)</f>
        <v>555245.61743995966</v>
      </c>
      <c r="M13" s="53">
        <f>+'Sim_Vt_Of(IxI)'!B3</f>
        <v>51553.422821949302</v>
      </c>
      <c r="N13" s="53">
        <f>+'Sim_Vt_Of(IxI)'!C3</f>
        <v>27567.1946180103</v>
      </c>
      <c r="O13" s="53">
        <f>+'Sim_Vt_Of(IxI)'!D3</f>
        <v>94383</v>
      </c>
      <c r="P13" s="53">
        <f>+'Sim_Vt_Of(IxI)'!E3</f>
        <v>1118</v>
      </c>
      <c r="Q13" s="242">
        <f>+'Sim_Vt_Of(IxI)'!F3</f>
        <v>380624</v>
      </c>
      <c r="R13" s="66">
        <f t="array" ref="R13:R88">+TRANSPOSE('Sim_MIP_Of_(IxI)'!$D$95:$CA$95)</f>
        <v>767009.00000000023</v>
      </c>
      <c r="S13" s="53">
        <f t="shared" ref="S13:S44" si="1">+R13-E13</f>
        <v>0</v>
      </c>
      <c r="T13" s="291">
        <f t="shared" ref="T13:T44" si="2">+IFERROR(((R13/E13)-1),0)</f>
        <v>2.2204460492503131E-16</v>
      </c>
      <c r="U13" s="66">
        <f t="array" ref="U13:U88">+TRANSPOSE('Sim_MIP_Of_(IxI)'!$D$96:$CA$96)</f>
        <v>106489</v>
      </c>
      <c r="V13" s="53">
        <f t="shared" ref="V13:V44" si="3">+U13-F13</f>
        <v>0</v>
      </c>
      <c r="W13" s="291">
        <f t="shared" ref="W13:W44" si="4">+IFERROR(((U13/F13)-1),0)</f>
        <v>0</v>
      </c>
      <c r="X13" s="66">
        <f t="array" ref="X13:X88">+TRANSPOSE('Sim_MIP_Of_(IxI)'!$D$87:$CA$87)</f>
        <v>51553.422821949302</v>
      </c>
      <c r="Y13" s="53">
        <f t="shared" ref="Y13:Y44" si="5">+X13-G13</f>
        <v>0</v>
      </c>
      <c r="Z13" s="291">
        <f t="shared" ref="Z13:Z44" si="6">+IFERROR(((X13/G13)-1),0)</f>
        <v>0</v>
      </c>
      <c r="AA13" s="52">
        <f t="array" ref="AA13:AA88">+TRANSPOSE('Sim_MIP_Of_(IxI)'!$D$91:$CA$91)</f>
        <v>476125</v>
      </c>
      <c r="AB13" s="53">
        <f t="shared" ref="AB13:AB44" si="7">AA13-H13</f>
        <v>0</v>
      </c>
      <c r="AC13" s="291">
        <f t="shared" ref="AC13:AC44" si="8">+IFERROR(((AA13/H13)-1),0)</f>
        <v>0</v>
      </c>
      <c r="AD13" s="66">
        <f t="array" ref="AD13:AD88">+TRANSPOSE('Sim_MIP_Of_(IxI)'!$D$92:$CA$92)</f>
        <v>94383</v>
      </c>
      <c r="AE13" s="53">
        <f t="shared" ref="AE13:AE44" si="9">+AD13-I13</f>
        <v>0</v>
      </c>
      <c r="AF13" s="291">
        <f t="shared" ref="AF13:AF44" si="10">+IFERROR(((AD13/I13)-1),0)</f>
        <v>0</v>
      </c>
      <c r="AG13" s="52">
        <f t="array" ref="AG13:AG88">+TRANSPOSE('Sim_MIP_Of_(IxI)'!$D$93:$CA$93)</f>
        <v>1118</v>
      </c>
      <c r="AH13" s="53">
        <f t="shared" ref="AH13:AH44" si="11">+AG13-J13</f>
        <v>0</v>
      </c>
      <c r="AI13" s="291">
        <f t="shared" ref="AI13:AI44" si="12">+IFERROR(((AG13/J13)-1),0)</f>
        <v>0</v>
      </c>
      <c r="AJ13" s="66">
        <f t="array" ref="AJ13:AJ88">+TRANSPOSE('Sim_MIP_Of_(IxI)'!$D$94:$CA$94)</f>
        <v>380624</v>
      </c>
      <c r="AK13" s="53">
        <f t="shared" ref="AK13:AK44" si="13">+AJ13-K13</f>
        <v>0</v>
      </c>
      <c r="AL13" s="291">
        <f t="shared" ref="AL13:AL44" si="14">+IFERROR(((AJ13/K13)-1),0)</f>
        <v>0</v>
      </c>
      <c r="AM13" s="311">
        <f>+'Sim_Vt_Of(IxI)'!S3</f>
        <v>555245.61743995966</v>
      </c>
      <c r="AN13" s="307"/>
    </row>
    <row r="14" spans="2:40" x14ac:dyDescent="0.25">
      <c r="B14" s="292" t="s">
        <v>1</v>
      </c>
      <c r="C14" s="459" t="s">
        <v>112</v>
      </c>
      <c r="D14" s="446"/>
      <c r="E14" s="51">
        <f>+'MIP(IxI)_TFEVP'!CI10</f>
        <v>396417</v>
      </c>
      <c r="F14" s="48">
        <v>21458</v>
      </c>
      <c r="G14" s="48">
        <v>20877.3996829895</v>
      </c>
      <c r="H14" s="48">
        <v>160945</v>
      </c>
      <c r="I14" s="48">
        <v>45443</v>
      </c>
      <c r="J14" s="48">
        <v>1464</v>
      </c>
      <c r="K14" s="55">
        <v>114038</v>
      </c>
      <c r="L14" s="51">
        <f t="shared" si="0"/>
        <v>190796.96541881177</v>
      </c>
      <c r="M14" s="48">
        <f>+'Sim_Vt_Of(IxI)'!B4</f>
        <v>20877.3996829895</v>
      </c>
      <c r="N14" s="48">
        <f>+'Sim_Vt_Of(IxI)'!C4</f>
        <v>8974.5657358222597</v>
      </c>
      <c r="O14" s="48">
        <f>+'Sim_Vt_Of(IxI)'!D4</f>
        <v>45443</v>
      </c>
      <c r="P14" s="48">
        <f>+'Sim_Vt_Of(IxI)'!E4</f>
        <v>1464</v>
      </c>
      <c r="Q14" s="82">
        <f>+'Sim_Vt_Of(IxI)'!F4</f>
        <v>114038</v>
      </c>
      <c r="R14" s="61">
        <v>396417</v>
      </c>
      <c r="S14" s="48">
        <f t="shared" si="1"/>
        <v>0</v>
      </c>
      <c r="T14" s="293">
        <f t="shared" si="2"/>
        <v>0</v>
      </c>
      <c r="U14" s="61">
        <v>21458</v>
      </c>
      <c r="V14" s="48">
        <f t="shared" si="3"/>
        <v>0</v>
      </c>
      <c r="W14" s="293">
        <f t="shared" si="4"/>
        <v>0</v>
      </c>
      <c r="X14" s="61">
        <v>20877.3996829895</v>
      </c>
      <c r="Y14" s="48">
        <f t="shared" si="5"/>
        <v>0</v>
      </c>
      <c r="Z14" s="293">
        <f t="shared" si="6"/>
        <v>0</v>
      </c>
      <c r="AA14" s="51">
        <v>160945</v>
      </c>
      <c r="AB14" s="48">
        <f t="shared" si="7"/>
        <v>0</v>
      </c>
      <c r="AC14" s="293">
        <f t="shared" si="8"/>
        <v>0</v>
      </c>
      <c r="AD14" s="61">
        <v>45443</v>
      </c>
      <c r="AE14" s="48">
        <f t="shared" si="9"/>
        <v>0</v>
      </c>
      <c r="AF14" s="293">
        <f t="shared" si="10"/>
        <v>0</v>
      </c>
      <c r="AG14" s="51">
        <v>1464</v>
      </c>
      <c r="AH14" s="48">
        <f t="shared" si="11"/>
        <v>0</v>
      </c>
      <c r="AI14" s="293">
        <f t="shared" si="12"/>
        <v>0</v>
      </c>
      <c r="AJ14" s="61">
        <v>114038</v>
      </c>
      <c r="AK14" s="48">
        <f t="shared" si="13"/>
        <v>0</v>
      </c>
      <c r="AL14" s="293">
        <f t="shared" si="14"/>
        <v>0</v>
      </c>
      <c r="AM14" s="311">
        <f>+'Sim_Vt_Of(IxI)'!S4</f>
        <v>190796.96541881177</v>
      </c>
      <c r="AN14" s="308"/>
    </row>
    <row r="15" spans="2:40" x14ac:dyDescent="0.25">
      <c r="B15" s="292" t="s">
        <v>2</v>
      </c>
      <c r="C15" s="445" t="s">
        <v>113</v>
      </c>
      <c r="D15" s="446"/>
      <c r="E15" s="51">
        <f>+'MIP(IxI)_TFEVP'!CI11</f>
        <v>888166</v>
      </c>
      <c r="F15" s="48">
        <v>87071</v>
      </c>
      <c r="G15" s="48">
        <v>25391.176907095902</v>
      </c>
      <c r="H15" s="48">
        <v>526570</v>
      </c>
      <c r="I15" s="48">
        <v>93833</v>
      </c>
      <c r="J15" s="48">
        <v>449</v>
      </c>
      <c r="K15" s="55">
        <v>432288</v>
      </c>
      <c r="L15" s="51">
        <f t="shared" si="0"/>
        <v>573605.45347793144</v>
      </c>
      <c r="M15" s="48">
        <f>+'Sim_Vt_Of(IxI)'!B5</f>
        <v>25391.176907095902</v>
      </c>
      <c r="N15" s="48">
        <f>+'Sim_Vt_Of(IxI)'!C5</f>
        <v>21644.276570835598</v>
      </c>
      <c r="O15" s="48">
        <f>+'Sim_Vt_Of(IxI)'!D5</f>
        <v>93833</v>
      </c>
      <c r="P15" s="48">
        <f>+'Sim_Vt_Of(IxI)'!E5</f>
        <v>449</v>
      </c>
      <c r="Q15" s="82">
        <f>+'Sim_Vt_Of(IxI)'!F5</f>
        <v>432288</v>
      </c>
      <c r="R15" s="61">
        <v>888165.99999999977</v>
      </c>
      <c r="S15" s="48">
        <f t="shared" si="1"/>
        <v>0</v>
      </c>
      <c r="T15" s="293">
        <f t="shared" si="2"/>
        <v>-2.2204460492503131E-16</v>
      </c>
      <c r="U15" s="61">
        <v>87071</v>
      </c>
      <c r="V15" s="48">
        <f t="shared" si="3"/>
        <v>0</v>
      </c>
      <c r="W15" s="293">
        <f t="shared" si="4"/>
        <v>0</v>
      </c>
      <c r="X15" s="61">
        <v>25391.176907095902</v>
      </c>
      <c r="Y15" s="48">
        <f t="shared" si="5"/>
        <v>0</v>
      </c>
      <c r="Z15" s="293">
        <f t="shared" si="6"/>
        <v>0</v>
      </c>
      <c r="AA15" s="51">
        <v>526570</v>
      </c>
      <c r="AB15" s="48">
        <f t="shared" si="7"/>
        <v>0</v>
      </c>
      <c r="AC15" s="293">
        <f t="shared" si="8"/>
        <v>0</v>
      </c>
      <c r="AD15" s="61">
        <v>93833</v>
      </c>
      <c r="AE15" s="48">
        <f t="shared" si="9"/>
        <v>0</v>
      </c>
      <c r="AF15" s="293">
        <f t="shared" si="10"/>
        <v>0</v>
      </c>
      <c r="AG15" s="51">
        <v>449</v>
      </c>
      <c r="AH15" s="48">
        <f t="shared" si="11"/>
        <v>0</v>
      </c>
      <c r="AI15" s="293">
        <f t="shared" si="12"/>
        <v>0</v>
      </c>
      <c r="AJ15" s="61">
        <v>432288</v>
      </c>
      <c r="AK15" s="48">
        <f t="shared" si="13"/>
        <v>0</v>
      </c>
      <c r="AL15" s="293">
        <f t="shared" si="14"/>
        <v>0</v>
      </c>
      <c r="AM15" s="311">
        <f>+'Sim_Vt_Of(IxI)'!S5</f>
        <v>573605.45347793144</v>
      </c>
      <c r="AN15" s="308"/>
    </row>
    <row r="16" spans="2:40" x14ac:dyDescent="0.25">
      <c r="B16" s="292" t="s">
        <v>3</v>
      </c>
      <c r="C16" s="445" t="s">
        <v>114</v>
      </c>
      <c r="D16" s="446"/>
      <c r="E16" s="51">
        <f>+'MIP(IxI)_TFEVP'!CI12</f>
        <v>233518</v>
      </c>
      <c r="F16" s="48">
        <v>5601</v>
      </c>
      <c r="G16" s="48">
        <v>9992.2472123156404</v>
      </c>
      <c r="H16" s="48">
        <v>83048</v>
      </c>
      <c r="I16" s="48">
        <v>30027</v>
      </c>
      <c r="J16" s="48">
        <v>1081</v>
      </c>
      <c r="K16" s="55">
        <v>51940</v>
      </c>
      <c r="L16" s="51">
        <f t="shared" si="0"/>
        <v>103906.97779644735</v>
      </c>
      <c r="M16" s="48">
        <f>+'Sim_Vt_Of(IxI)'!B6</f>
        <v>9992.2472123156404</v>
      </c>
      <c r="N16" s="48">
        <f>+'Sim_Vt_Of(IxI)'!C6</f>
        <v>10866.730584131699</v>
      </c>
      <c r="O16" s="48">
        <f>+'Sim_Vt_Of(IxI)'!D6</f>
        <v>30027</v>
      </c>
      <c r="P16" s="48">
        <f>+'Sim_Vt_Of(IxI)'!E6</f>
        <v>1081</v>
      </c>
      <c r="Q16" s="82">
        <f>+'Sim_Vt_Of(IxI)'!F6</f>
        <v>51940</v>
      </c>
      <c r="R16" s="61">
        <v>233518.00000000006</v>
      </c>
      <c r="S16" s="48">
        <f t="shared" si="1"/>
        <v>0</v>
      </c>
      <c r="T16" s="293">
        <f t="shared" si="2"/>
        <v>2.2204460492503131E-16</v>
      </c>
      <c r="U16" s="61">
        <v>5601</v>
      </c>
      <c r="V16" s="48">
        <f t="shared" si="3"/>
        <v>0</v>
      </c>
      <c r="W16" s="293">
        <f t="shared" si="4"/>
        <v>0</v>
      </c>
      <c r="X16" s="61">
        <v>9992.2472123156404</v>
      </c>
      <c r="Y16" s="48">
        <f t="shared" si="5"/>
        <v>0</v>
      </c>
      <c r="Z16" s="293">
        <f t="shared" si="6"/>
        <v>0</v>
      </c>
      <c r="AA16" s="51">
        <v>83048</v>
      </c>
      <c r="AB16" s="48">
        <f t="shared" si="7"/>
        <v>0</v>
      </c>
      <c r="AC16" s="293">
        <f t="shared" si="8"/>
        <v>0</v>
      </c>
      <c r="AD16" s="61">
        <v>30027</v>
      </c>
      <c r="AE16" s="48">
        <f t="shared" si="9"/>
        <v>0</v>
      </c>
      <c r="AF16" s="293">
        <f t="shared" si="10"/>
        <v>0</v>
      </c>
      <c r="AG16" s="51">
        <v>1081</v>
      </c>
      <c r="AH16" s="48">
        <f t="shared" si="11"/>
        <v>0</v>
      </c>
      <c r="AI16" s="293">
        <f t="shared" si="12"/>
        <v>0</v>
      </c>
      <c r="AJ16" s="61">
        <v>51940</v>
      </c>
      <c r="AK16" s="48">
        <f t="shared" si="13"/>
        <v>0</v>
      </c>
      <c r="AL16" s="293">
        <f t="shared" si="14"/>
        <v>0</v>
      </c>
      <c r="AM16" s="311">
        <f>+'Sim_Vt_Of(IxI)'!S6</f>
        <v>103906.97779644735</v>
      </c>
      <c r="AN16" s="308"/>
    </row>
    <row r="17" spans="2:40" x14ac:dyDescent="0.25">
      <c r="B17" s="292" t="s">
        <v>4</v>
      </c>
      <c r="C17" s="445" t="s">
        <v>115</v>
      </c>
      <c r="D17" s="446"/>
      <c r="E17" s="51">
        <f>+'MIP(IxI)_TFEVP'!CI13</f>
        <v>5813179</v>
      </c>
      <c r="F17" s="48">
        <v>254594</v>
      </c>
      <c r="G17" s="48">
        <v>580874.24758759805</v>
      </c>
      <c r="H17" s="48">
        <v>3003417</v>
      </c>
      <c r="I17" s="48">
        <v>995263</v>
      </c>
      <c r="J17" s="48">
        <v>10087</v>
      </c>
      <c r="K17" s="55">
        <v>1998067</v>
      </c>
      <c r="L17" s="51">
        <f t="shared" si="0"/>
        <v>3834544.898532121</v>
      </c>
      <c r="M17" s="48">
        <f>+'Sim_Vt_Of(IxI)'!B7</f>
        <v>580874.24758759805</v>
      </c>
      <c r="N17" s="48">
        <f>+'Sim_Vt_Of(IxI)'!C7</f>
        <v>250253.65094452299</v>
      </c>
      <c r="O17" s="48">
        <f>+'Sim_Vt_Of(IxI)'!D7</f>
        <v>995263</v>
      </c>
      <c r="P17" s="48">
        <f>+'Sim_Vt_Of(IxI)'!E7</f>
        <v>10087</v>
      </c>
      <c r="Q17" s="82">
        <f>+'Sim_Vt_Of(IxI)'!F7</f>
        <v>1998067</v>
      </c>
      <c r="R17" s="61">
        <v>5813179.0000000019</v>
      </c>
      <c r="S17" s="48">
        <f t="shared" si="1"/>
        <v>0</v>
      </c>
      <c r="T17" s="293">
        <f t="shared" si="2"/>
        <v>2.2204460492503131E-16</v>
      </c>
      <c r="U17" s="61">
        <v>254594</v>
      </c>
      <c r="V17" s="48">
        <f t="shared" si="3"/>
        <v>0</v>
      </c>
      <c r="W17" s="293">
        <f t="shared" si="4"/>
        <v>0</v>
      </c>
      <c r="X17" s="61">
        <v>580874.24758759805</v>
      </c>
      <c r="Y17" s="48">
        <f t="shared" si="5"/>
        <v>0</v>
      </c>
      <c r="Z17" s="293">
        <f t="shared" si="6"/>
        <v>0</v>
      </c>
      <c r="AA17" s="51">
        <v>3003417</v>
      </c>
      <c r="AB17" s="48">
        <f t="shared" si="7"/>
        <v>0</v>
      </c>
      <c r="AC17" s="293">
        <f t="shared" si="8"/>
        <v>0</v>
      </c>
      <c r="AD17" s="61">
        <v>995263</v>
      </c>
      <c r="AE17" s="48">
        <f t="shared" si="9"/>
        <v>0</v>
      </c>
      <c r="AF17" s="293">
        <f t="shared" si="10"/>
        <v>0</v>
      </c>
      <c r="AG17" s="51">
        <v>10087</v>
      </c>
      <c r="AH17" s="48">
        <f t="shared" si="11"/>
        <v>0</v>
      </c>
      <c r="AI17" s="293">
        <f t="shared" si="12"/>
        <v>0</v>
      </c>
      <c r="AJ17" s="61">
        <v>1998067</v>
      </c>
      <c r="AK17" s="48">
        <f t="shared" si="13"/>
        <v>0</v>
      </c>
      <c r="AL17" s="293">
        <f t="shared" si="14"/>
        <v>0</v>
      </c>
      <c r="AM17" s="311">
        <f>+'Sim_Vt_Of(IxI)'!S7</f>
        <v>3834544.898532121</v>
      </c>
      <c r="AN17" s="308"/>
    </row>
    <row r="18" spans="2:40" x14ac:dyDescent="0.25">
      <c r="B18" s="292" t="s">
        <v>5</v>
      </c>
      <c r="C18" s="445" t="s">
        <v>116</v>
      </c>
      <c r="D18" s="446"/>
      <c r="E18" s="51">
        <f>+'MIP(IxI)_TFEVP'!CI14</f>
        <v>1513761</v>
      </c>
      <c r="F18" s="48">
        <v>93445</v>
      </c>
      <c r="G18" s="48">
        <v>22662.943860714699</v>
      </c>
      <c r="H18" s="48">
        <v>839140</v>
      </c>
      <c r="I18" s="48">
        <v>601460</v>
      </c>
      <c r="J18" s="48">
        <v>5179</v>
      </c>
      <c r="K18" s="55">
        <v>232501</v>
      </c>
      <c r="L18" s="51">
        <f t="shared" si="0"/>
        <v>924800.13172790164</v>
      </c>
      <c r="M18" s="48">
        <f>+'Sim_Vt_Of(IxI)'!B8</f>
        <v>22662.943860714699</v>
      </c>
      <c r="N18" s="48">
        <f>+'Sim_Vt_Of(IxI)'!C8</f>
        <v>62997.187867186898</v>
      </c>
      <c r="O18" s="48">
        <f>+'Sim_Vt_Of(IxI)'!D8</f>
        <v>601460</v>
      </c>
      <c r="P18" s="48">
        <f>+'Sim_Vt_Of(IxI)'!E8</f>
        <v>5179</v>
      </c>
      <c r="Q18" s="82">
        <f>+'Sim_Vt_Of(IxI)'!F8</f>
        <v>232501</v>
      </c>
      <c r="R18" s="61">
        <v>1513761</v>
      </c>
      <c r="S18" s="48">
        <f t="shared" si="1"/>
        <v>0</v>
      </c>
      <c r="T18" s="293">
        <f t="shared" si="2"/>
        <v>0</v>
      </c>
      <c r="U18" s="61">
        <v>93445</v>
      </c>
      <c r="V18" s="48">
        <f t="shared" si="3"/>
        <v>0</v>
      </c>
      <c r="W18" s="293">
        <f t="shared" si="4"/>
        <v>0</v>
      </c>
      <c r="X18" s="61">
        <v>22662.943860714699</v>
      </c>
      <c r="Y18" s="48">
        <f t="shared" si="5"/>
        <v>0</v>
      </c>
      <c r="Z18" s="293">
        <f t="shared" si="6"/>
        <v>0</v>
      </c>
      <c r="AA18" s="51">
        <v>839140</v>
      </c>
      <c r="AB18" s="48">
        <f t="shared" si="7"/>
        <v>0</v>
      </c>
      <c r="AC18" s="293">
        <f t="shared" si="8"/>
        <v>0</v>
      </c>
      <c r="AD18" s="61">
        <v>601460</v>
      </c>
      <c r="AE18" s="48">
        <f t="shared" si="9"/>
        <v>0</v>
      </c>
      <c r="AF18" s="293">
        <f t="shared" si="10"/>
        <v>0</v>
      </c>
      <c r="AG18" s="51">
        <v>5179</v>
      </c>
      <c r="AH18" s="48">
        <f t="shared" si="11"/>
        <v>0</v>
      </c>
      <c r="AI18" s="293">
        <f t="shared" si="12"/>
        <v>0</v>
      </c>
      <c r="AJ18" s="61">
        <v>232501</v>
      </c>
      <c r="AK18" s="48">
        <f t="shared" si="13"/>
        <v>0</v>
      </c>
      <c r="AL18" s="293">
        <f t="shared" si="14"/>
        <v>0</v>
      </c>
      <c r="AM18" s="311">
        <f>+'Sim_Vt_Of(IxI)'!S8</f>
        <v>924800.13172790164</v>
      </c>
      <c r="AN18" s="308"/>
    </row>
    <row r="19" spans="2:40" x14ac:dyDescent="0.25">
      <c r="B19" s="292" t="s">
        <v>6</v>
      </c>
      <c r="C19" s="445" t="s">
        <v>117</v>
      </c>
      <c r="D19" s="446"/>
      <c r="E19" s="51">
        <f>+'MIP(IxI)_TFEVP'!CI15</f>
        <v>496116</v>
      </c>
      <c r="F19" s="48">
        <v>14618</v>
      </c>
      <c r="G19" s="48">
        <v>43231.493162255603</v>
      </c>
      <c r="H19" s="48">
        <v>240693</v>
      </c>
      <c r="I19" s="48">
        <v>95242</v>
      </c>
      <c r="J19" s="48">
        <v>1515</v>
      </c>
      <c r="K19" s="55">
        <v>143936</v>
      </c>
      <c r="L19" s="51">
        <f t="shared" si="0"/>
        <v>296005.63811605773</v>
      </c>
      <c r="M19" s="48">
        <f>+'Sim_Vt_Of(IxI)'!B9</f>
        <v>43231.493162255603</v>
      </c>
      <c r="N19" s="48">
        <f>+'Sim_Vt_Of(IxI)'!C9</f>
        <v>12081.144953802101</v>
      </c>
      <c r="O19" s="48">
        <f>+'Sim_Vt_Of(IxI)'!D9</f>
        <v>95242</v>
      </c>
      <c r="P19" s="48">
        <f>+'Sim_Vt_Of(IxI)'!E9</f>
        <v>1515</v>
      </c>
      <c r="Q19" s="82">
        <f>+'Sim_Vt_Of(IxI)'!F9</f>
        <v>143936</v>
      </c>
      <c r="R19" s="61">
        <v>496116</v>
      </c>
      <c r="S19" s="48">
        <f t="shared" si="1"/>
        <v>0</v>
      </c>
      <c r="T19" s="293">
        <f t="shared" si="2"/>
        <v>0</v>
      </c>
      <c r="U19" s="61">
        <v>14618</v>
      </c>
      <c r="V19" s="48">
        <f t="shared" si="3"/>
        <v>0</v>
      </c>
      <c r="W19" s="293">
        <f t="shared" si="4"/>
        <v>0</v>
      </c>
      <c r="X19" s="61">
        <v>43231.493162255603</v>
      </c>
      <c r="Y19" s="48">
        <f t="shared" si="5"/>
        <v>0</v>
      </c>
      <c r="Z19" s="293">
        <f t="shared" si="6"/>
        <v>0</v>
      </c>
      <c r="AA19" s="51">
        <v>240693</v>
      </c>
      <c r="AB19" s="48">
        <f t="shared" si="7"/>
        <v>0</v>
      </c>
      <c r="AC19" s="293">
        <f t="shared" si="8"/>
        <v>0</v>
      </c>
      <c r="AD19" s="61">
        <v>95242</v>
      </c>
      <c r="AE19" s="48">
        <f t="shared" si="9"/>
        <v>0</v>
      </c>
      <c r="AF19" s="293">
        <f t="shared" si="10"/>
        <v>0</v>
      </c>
      <c r="AG19" s="51">
        <v>1515</v>
      </c>
      <c r="AH19" s="48">
        <f t="shared" si="11"/>
        <v>0</v>
      </c>
      <c r="AI19" s="293">
        <f t="shared" si="12"/>
        <v>0</v>
      </c>
      <c r="AJ19" s="61">
        <v>143936</v>
      </c>
      <c r="AK19" s="48">
        <f t="shared" si="13"/>
        <v>0</v>
      </c>
      <c r="AL19" s="293">
        <f t="shared" si="14"/>
        <v>0</v>
      </c>
      <c r="AM19" s="311">
        <f>+'Sim_Vt_Of(IxI)'!S9</f>
        <v>296005.63811605773</v>
      </c>
      <c r="AN19" s="308"/>
    </row>
    <row r="20" spans="2:40" x14ac:dyDescent="0.25">
      <c r="B20" s="292" t="s">
        <v>7</v>
      </c>
      <c r="C20" s="445" t="s">
        <v>118</v>
      </c>
      <c r="D20" s="446"/>
      <c r="E20" s="51">
        <f>+'MIP(IxI)_TFEVP'!CI16</f>
        <v>1453390</v>
      </c>
      <c r="F20" s="48">
        <v>147180</v>
      </c>
      <c r="G20" s="48">
        <v>84085.656332680403</v>
      </c>
      <c r="H20" s="48">
        <v>924628</v>
      </c>
      <c r="I20" s="48">
        <v>147996</v>
      </c>
      <c r="J20" s="48">
        <v>2188</v>
      </c>
      <c r="K20" s="55">
        <v>774444</v>
      </c>
      <c r="L20" s="51">
        <f t="shared" si="0"/>
        <v>1041779.7971816005</v>
      </c>
      <c r="M20" s="48">
        <f>+'Sim_Vt_Of(IxI)'!B10</f>
        <v>84085.656332680403</v>
      </c>
      <c r="N20" s="48">
        <f>+'Sim_Vt_Of(IxI)'!C10</f>
        <v>33066.140848920099</v>
      </c>
      <c r="O20" s="48">
        <f>+'Sim_Vt_Of(IxI)'!D10</f>
        <v>147996</v>
      </c>
      <c r="P20" s="48">
        <f>+'Sim_Vt_Of(IxI)'!E10</f>
        <v>2188</v>
      </c>
      <c r="Q20" s="82">
        <f>+'Sim_Vt_Of(IxI)'!F10</f>
        <v>774444</v>
      </c>
      <c r="R20" s="61">
        <v>1453390</v>
      </c>
      <c r="S20" s="48">
        <f t="shared" si="1"/>
        <v>0</v>
      </c>
      <c r="T20" s="293">
        <f t="shared" si="2"/>
        <v>0</v>
      </c>
      <c r="U20" s="61">
        <v>147180</v>
      </c>
      <c r="V20" s="48">
        <f t="shared" si="3"/>
        <v>0</v>
      </c>
      <c r="W20" s="293">
        <f t="shared" si="4"/>
        <v>0</v>
      </c>
      <c r="X20" s="61">
        <v>84085.656332680403</v>
      </c>
      <c r="Y20" s="48">
        <f t="shared" si="5"/>
        <v>0</v>
      </c>
      <c r="Z20" s="293">
        <f t="shared" si="6"/>
        <v>0</v>
      </c>
      <c r="AA20" s="51">
        <v>924628</v>
      </c>
      <c r="AB20" s="48">
        <f t="shared" si="7"/>
        <v>0</v>
      </c>
      <c r="AC20" s="293">
        <f t="shared" si="8"/>
        <v>0</v>
      </c>
      <c r="AD20" s="61">
        <v>147996</v>
      </c>
      <c r="AE20" s="48">
        <f t="shared" si="9"/>
        <v>0</v>
      </c>
      <c r="AF20" s="293">
        <f t="shared" si="10"/>
        <v>0</v>
      </c>
      <c r="AG20" s="51">
        <v>2188</v>
      </c>
      <c r="AH20" s="48">
        <f t="shared" si="11"/>
        <v>0</v>
      </c>
      <c r="AI20" s="293">
        <f t="shared" si="12"/>
        <v>0</v>
      </c>
      <c r="AJ20" s="61">
        <v>774444</v>
      </c>
      <c r="AK20" s="48">
        <f t="shared" si="13"/>
        <v>0</v>
      </c>
      <c r="AL20" s="293">
        <f t="shared" si="14"/>
        <v>0</v>
      </c>
      <c r="AM20" s="311">
        <f>+'Sim_Vt_Of(IxI)'!S10</f>
        <v>1041779.7971816005</v>
      </c>
      <c r="AN20" s="308"/>
    </row>
    <row r="21" spans="2:40" x14ac:dyDescent="0.25">
      <c r="B21" s="292" t="s">
        <v>8</v>
      </c>
      <c r="C21" s="445" t="s">
        <v>119</v>
      </c>
      <c r="D21" s="446"/>
      <c r="E21" s="51">
        <f>+'MIP(IxI)_TFEVP'!CI17</f>
        <v>643302</v>
      </c>
      <c r="F21" s="48">
        <v>28607</v>
      </c>
      <c r="G21" s="48">
        <v>2274.54987900677</v>
      </c>
      <c r="H21" s="48">
        <v>383810</v>
      </c>
      <c r="I21" s="48">
        <v>95470</v>
      </c>
      <c r="J21" s="48">
        <v>1810</v>
      </c>
      <c r="K21" s="55">
        <v>286530</v>
      </c>
      <c r="L21" s="51">
        <f t="shared" si="0"/>
        <v>400581.17674281698</v>
      </c>
      <c r="M21" s="48">
        <f>+'Sim_Vt_Of(IxI)'!B11</f>
        <v>2274.54987900677</v>
      </c>
      <c r="N21" s="48">
        <f>+'Sim_Vt_Of(IxI)'!C11</f>
        <v>14496.626863810199</v>
      </c>
      <c r="O21" s="48">
        <f>+'Sim_Vt_Of(IxI)'!D11</f>
        <v>95470</v>
      </c>
      <c r="P21" s="48">
        <f>+'Sim_Vt_Of(IxI)'!E11</f>
        <v>1810</v>
      </c>
      <c r="Q21" s="82">
        <f>+'Sim_Vt_Of(IxI)'!F11</f>
        <v>286530</v>
      </c>
      <c r="R21" s="61">
        <v>643302</v>
      </c>
      <c r="S21" s="48">
        <f t="shared" si="1"/>
        <v>0</v>
      </c>
      <c r="T21" s="293">
        <f t="shared" si="2"/>
        <v>0</v>
      </c>
      <c r="U21" s="61">
        <v>28607</v>
      </c>
      <c r="V21" s="48">
        <f t="shared" si="3"/>
        <v>0</v>
      </c>
      <c r="W21" s="293">
        <f t="shared" si="4"/>
        <v>0</v>
      </c>
      <c r="X21" s="61">
        <v>2274.54987900677</v>
      </c>
      <c r="Y21" s="48">
        <f t="shared" si="5"/>
        <v>0</v>
      </c>
      <c r="Z21" s="293">
        <f t="shared" si="6"/>
        <v>0</v>
      </c>
      <c r="AA21" s="51">
        <v>383810</v>
      </c>
      <c r="AB21" s="48">
        <f t="shared" si="7"/>
        <v>0</v>
      </c>
      <c r="AC21" s="293">
        <f t="shared" si="8"/>
        <v>0</v>
      </c>
      <c r="AD21" s="61">
        <v>95470</v>
      </c>
      <c r="AE21" s="48">
        <f t="shared" si="9"/>
        <v>0</v>
      </c>
      <c r="AF21" s="293">
        <f t="shared" si="10"/>
        <v>0</v>
      </c>
      <c r="AG21" s="51">
        <v>1810</v>
      </c>
      <c r="AH21" s="48">
        <f t="shared" si="11"/>
        <v>0</v>
      </c>
      <c r="AI21" s="293">
        <f t="shared" si="12"/>
        <v>0</v>
      </c>
      <c r="AJ21" s="61">
        <v>286530</v>
      </c>
      <c r="AK21" s="48">
        <f t="shared" si="13"/>
        <v>0</v>
      </c>
      <c r="AL21" s="293">
        <f t="shared" si="14"/>
        <v>0</v>
      </c>
      <c r="AM21" s="311">
        <f>+'Sim_Vt_Of(IxI)'!S11</f>
        <v>400581.17674281698</v>
      </c>
      <c r="AN21" s="307"/>
    </row>
    <row r="22" spans="2:40" x14ac:dyDescent="0.25">
      <c r="B22" s="292" t="s">
        <v>9</v>
      </c>
      <c r="C22" s="445" t="s">
        <v>120</v>
      </c>
      <c r="D22" s="446"/>
      <c r="E22" s="51">
        <f>+'MIP(IxI)_TFEVP'!CI18</f>
        <v>2938819</v>
      </c>
      <c r="F22" s="48">
        <v>1478095</v>
      </c>
      <c r="G22" s="48">
        <v>41646.814979752402</v>
      </c>
      <c r="H22" s="48">
        <v>1269951</v>
      </c>
      <c r="I22" s="48">
        <v>356293</v>
      </c>
      <c r="J22" s="48">
        <v>8165</v>
      </c>
      <c r="K22" s="55">
        <v>905493</v>
      </c>
      <c r="L22" s="51">
        <f t="shared" si="0"/>
        <v>1356890.5506849233</v>
      </c>
      <c r="M22" s="48">
        <f>+'Sim_Vt_Of(IxI)'!B12</f>
        <v>41646.814979752402</v>
      </c>
      <c r="N22" s="48">
        <f>+'Sim_Vt_Of(IxI)'!C12</f>
        <v>45292.735705170897</v>
      </c>
      <c r="O22" s="48">
        <f>+'Sim_Vt_Of(IxI)'!D12</f>
        <v>356293</v>
      </c>
      <c r="P22" s="48">
        <f>+'Sim_Vt_Of(IxI)'!E12</f>
        <v>8165</v>
      </c>
      <c r="Q22" s="82">
        <f>+'Sim_Vt_Of(IxI)'!F12</f>
        <v>905493</v>
      </c>
      <c r="R22" s="61">
        <v>2938818.9999999967</v>
      </c>
      <c r="S22" s="48">
        <f t="shared" si="1"/>
        <v>0</v>
      </c>
      <c r="T22" s="293">
        <f t="shared" si="2"/>
        <v>-1.1102230246251565E-15</v>
      </c>
      <c r="U22" s="61">
        <v>1478095</v>
      </c>
      <c r="V22" s="48">
        <f t="shared" si="3"/>
        <v>0</v>
      </c>
      <c r="W22" s="293">
        <f t="shared" si="4"/>
        <v>0</v>
      </c>
      <c r="X22" s="61">
        <v>41646.814979752402</v>
      </c>
      <c r="Y22" s="48">
        <f t="shared" si="5"/>
        <v>0</v>
      </c>
      <c r="Z22" s="293">
        <f t="shared" si="6"/>
        <v>0</v>
      </c>
      <c r="AA22" s="51">
        <v>1269951</v>
      </c>
      <c r="AB22" s="48">
        <f t="shared" si="7"/>
        <v>0</v>
      </c>
      <c r="AC22" s="293">
        <f t="shared" si="8"/>
        <v>0</v>
      </c>
      <c r="AD22" s="61">
        <v>356293</v>
      </c>
      <c r="AE22" s="48">
        <f t="shared" si="9"/>
        <v>0</v>
      </c>
      <c r="AF22" s="293">
        <f t="shared" si="10"/>
        <v>0</v>
      </c>
      <c r="AG22" s="51">
        <v>8165</v>
      </c>
      <c r="AH22" s="48">
        <f t="shared" si="11"/>
        <v>0</v>
      </c>
      <c r="AI22" s="293">
        <f t="shared" si="12"/>
        <v>0</v>
      </c>
      <c r="AJ22" s="61">
        <v>905493</v>
      </c>
      <c r="AK22" s="48">
        <f t="shared" si="13"/>
        <v>0</v>
      </c>
      <c r="AL22" s="293">
        <f t="shared" si="14"/>
        <v>0</v>
      </c>
      <c r="AM22" s="311">
        <f>+'Sim_Vt_Of(IxI)'!S12</f>
        <v>1356890.5506849233</v>
      </c>
      <c r="AN22" s="307"/>
    </row>
    <row r="23" spans="2:40" x14ac:dyDescent="0.25">
      <c r="B23" s="292" t="s">
        <v>10</v>
      </c>
      <c r="C23" s="445" t="s">
        <v>121</v>
      </c>
      <c r="D23" s="446"/>
      <c r="E23" s="51">
        <f>+'MIP(IxI)_TFEVP'!CI19</f>
        <v>459106</v>
      </c>
      <c r="F23" s="48">
        <v>19516</v>
      </c>
      <c r="G23" s="48">
        <v>23648.493330152702</v>
      </c>
      <c r="H23" s="48">
        <v>290689</v>
      </c>
      <c r="I23" s="48">
        <v>47924</v>
      </c>
      <c r="J23" s="48">
        <v>810</v>
      </c>
      <c r="K23" s="55">
        <v>241955</v>
      </c>
      <c r="L23" s="51">
        <f t="shared" si="0"/>
        <v>327134.14780437062</v>
      </c>
      <c r="M23" s="48">
        <f>+'Sim_Vt_Of(IxI)'!B13</f>
        <v>23648.493330152702</v>
      </c>
      <c r="N23" s="48">
        <f>+'Sim_Vt_Of(IxI)'!C13</f>
        <v>12796.654474217899</v>
      </c>
      <c r="O23" s="48">
        <f>+'Sim_Vt_Of(IxI)'!D13</f>
        <v>47924</v>
      </c>
      <c r="P23" s="48">
        <f>+'Sim_Vt_Of(IxI)'!E13</f>
        <v>810</v>
      </c>
      <c r="Q23" s="82">
        <f>+'Sim_Vt_Of(IxI)'!F13</f>
        <v>241955</v>
      </c>
      <c r="R23" s="61">
        <v>459106.00000000035</v>
      </c>
      <c r="S23" s="48">
        <f t="shared" si="1"/>
        <v>0</v>
      </c>
      <c r="T23" s="293">
        <f t="shared" si="2"/>
        <v>6.6613381477509392E-16</v>
      </c>
      <c r="U23" s="61">
        <v>19516</v>
      </c>
      <c r="V23" s="48">
        <f t="shared" si="3"/>
        <v>0</v>
      </c>
      <c r="W23" s="293">
        <f t="shared" si="4"/>
        <v>0</v>
      </c>
      <c r="X23" s="61">
        <v>23648.493330152702</v>
      </c>
      <c r="Y23" s="48">
        <f t="shared" si="5"/>
        <v>0</v>
      </c>
      <c r="Z23" s="293">
        <f t="shared" si="6"/>
        <v>0</v>
      </c>
      <c r="AA23" s="51">
        <v>290689</v>
      </c>
      <c r="AB23" s="48">
        <f t="shared" si="7"/>
        <v>0</v>
      </c>
      <c r="AC23" s="293">
        <f t="shared" si="8"/>
        <v>0</v>
      </c>
      <c r="AD23" s="61">
        <v>47924</v>
      </c>
      <c r="AE23" s="48">
        <f t="shared" si="9"/>
        <v>0</v>
      </c>
      <c r="AF23" s="293">
        <f t="shared" si="10"/>
        <v>0</v>
      </c>
      <c r="AG23" s="51">
        <v>810</v>
      </c>
      <c r="AH23" s="48">
        <f t="shared" si="11"/>
        <v>0</v>
      </c>
      <c r="AI23" s="293">
        <f t="shared" si="12"/>
        <v>0</v>
      </c>
      <c r="AJ23" s="61">
        <v>241955</v>
      </c>
      <c r="AK23" s="48">
        <f t="shared" si="13"/>
        <v>0</v>
      </c>
      <c r="AL23" s="293">
        <f t="shared" si="14"/>
        <v>0</v>
      </c>
      <c r="AM23" s="311">
        <f>+'Sim_Vt_Of(IxI)'!S13</f>
        <v>327134.14780437062</v>
      </c>
      <c r="AN23" s="307"/>
    </row>
    <row r="24" spans="2:40" x14ac:dyDescent="0.25">
      <c r="B24" s="292" t="s">
        <v>11</v>
      </c>
      <c r="C24" s="445" t="s">
        <v>122</v>
      </c>
      <c r="D24" s="446"/>
      <c r="E24" s="51">
        <f>+'MIP(IxI)_TFEVP'!CI20</f>
        <v>6575058</v>
      </c>
      <c r="F24" s="48">
        <v>135711</v>
      </c>
      <c r="G24" s="48">
        <v>944398.01354595798</v>
      </c>
      <c r="H24" s="48">
        <v>1526465</v>
      </c>
      <c r="I24" s="48">
        <v>780736</v>
      </c>
      <c r="J24" s="48">
        <v>19602</v>
      </c>
      <c r="K24" s="55">
        <v>726127</v>
      </c>
      <c r="L24" s="51">
        <f t="shared" si="0"/>
        <v>2317433.3278922597</v>
      </c>
      <c r="M24" s="48">
        <f>+'Sim_Vt_Of(IxI)'!B14</f>
        <v>944398.01354595798</v>
      </c>
      <c r="N24" s="48">
        <f>+'Sim_Vt_Of(IxI)'!C14</f>
        <v>-153429.68565369799</v>
      </c>
      <c r="O24" s="48">
        <f>+'Sim_Vt_Of(IxI)'!D14</f>
        <v>780736</v>
      </c>
      <c r="P24" s="48">
        <f>+'Sim_Vt_Of(IxI)'!E14</f>
        <v>19602</v>
      </c>
      <c r="Q24" s="82">
        <f>+'Sim_Vt_Of(IxI)'!F14</f>
        <v>726127</v>
      </c>
      <c r="R24" s="61">
        <v>6575057.9999999953</v>
      </c>
      <c r="S24" s="48">
        <f t="shared" si="1"/>
        <v>0</v>
      </c>
      <c r="T24" s="293">
        <f t="shared" si="2"/>
        <v>-6.6613381477509392E-16</v>
      </c>
      <c r="U24" s="61">
        <v>135711</v>
      </c>
      <c r="V24" s="48">
        <f t="shared" si="3"/>
        <v>0</v>
      </c>
      <c r="W24" s="293">
        <f t="shared" si="4"/>
        <v>0</v>
      </c>
      <c r="X24" s="61">
        <v>944398.01354595798</v>
      </c>
      <c r="Y24" s="48">
        <f t="shared" si="5"/>
        <v>0</v>
      </c>
      <c r="Z24" s="293">
        <f t="shared" si="6"/>
        <v>0</v>
      </c>
      <c r="AA24" s="51">
        <v>1526465</v>
      </c>
      <c r="AB24" s="48">
        <f t="shared" si="7"/>
        <v>0</v>
      </c>
      <c r="AC24" s="293">
        <f t="shared" si="8"/>
        <v>0</v>
      </c>
      <c r="AD24" s="61">
        <v>780736</v>
      </c>
      <c r="AE24" s="48">
        <f t="shared" si="9"/>
        <v>0</v>
      </c>
      <c r="AF24" s="293">
        <f t="shared" si="10"/>
        <v>0</v>
      </c>
      <c r="AG24" s="51">
        <v>19602</v>
      </c>
      <c r="AH24" s="48">
        <f t="shared" si="11"/>
        <v>0</v>
      </c>
      <c r="AI24" s="293">
        <f t="shared" si="12"/>
        <v>0</v>
      </c>
      <c r="AJ24" s="61">
        <v>726127</v>
      </c>
      <c r="AK24" s="48">
        <f t="shared" si="13"/>
        <v>0</v>
      </c>
      <c r="AL24" s="293">
        <f t="shared" si="14"/>
        <v>0</v>
      </c>
      <c r="AM24" s="311">
        <f>+'Sim_Vt_Of(IxI)'!S14</f>
        <v>2317433.3278922597</v>
      </c>
      <c r="AN24" s="307"/>
    </row>
    <row r="25" spans="2:40" x14ac:dyDescent="0.25">
      <c r="B25" s="292" t="s">
        <v>12</v>
      </c>
      <c r="C25" s="445" t="s">
        <v>123</v>
      </c>
      <c r="D25" s="446"/>
      <c r="E25" s="51">
        <f>+'MIP(IxI)_TFEVP'!CI21</f>
        <v>4069564</v>
      </c>
      <c r="F25" s="48">
        <v>25621</v>
      </c>
      <c r="G25" s="48">
        <v>23606.257019569701</v>
      </c>
      <c r="H25" s="48">
        <v>2683993</v>
      </c>
      <c r="I25" s="48">
        <v>584727</v>
      </c>
      <c r="J25" s="48">
        <v>120857</v>
      </c>
      <c r="K25" s="55">
        <v>1978409</v>
      </c>
      <c r="L25" s="51">
        <f t="shared" si="0"/>
        <v>2768685.2518755728</v>
      </c>
      <c r="M25" s="48">
        <f>+'Sim_Vt_Of(IxI)'!B15</f>
        <v>23606.257019569701</v>
      </c>
      <c r="N25" s="48">
        <f>+'Sim_Vt_Of(IxI)'!C15</f>
        <v>61085.994856003002</v>
      </c>
      <c r="O25" s="48">
        <f>+'Sim_Vt_Of(IxI)'!D15</f>
        <v>584727</v>
      </c>
      <c r="P25" s="48">
        <f>+'Sim_Vt_Of(IxI)'!E15</f>
        <v>120857</v>
      </c>
      <c r="Q25" s="82">
        <f>+'Sim_Vt_Of(IxI)'!F15</f>
        <v>1978409</v>
      </c>
      <c r="R25" s="61">
        <v>4069564.0000000009</v>
      </c>
      <c r="S25" s="48">
        <f t="shared" si="1"/>
        <v>0</v>
      </c>
      <c r="T25" s="293">
        <f t="shared" si="2"/>
        <v>2.2204460492503131E-16</v>
      </c>
      <c r="U25" s="61">
        <v>25621</v>
      </c>
      <c r="V25" s="48">
        <f t="shared" si="3"/>
        <v>0</v>
      </c>
      <c r="W25" s="293">
        <f t="shared" si="4"/>
        <v>0</v>
      </c>
      <c r="X25" s="61">
        <v>23606.257019569701</v>
      </c>
      <c r="Y25" s="48">
        <f t="shared" si="5"/>
        <v>0</v>
      </c>
      <c r="Z25" s="293">
        <f t="shared" si="6"/>
        <v>0</v>
      </c>
      <c r="AA25" s="51">
        <v>2683993</v>
      </c>
      <c r="AB25" s="48">
        <f t="shared" si="7"/>
        <v>0</v>
      </c>
      <c r="AC25" s="293">
        <f t="shared" si="8"/>
        <v>0</v>
      </c>
      <c r="AD25" s="61">
        <v>584727</v>
      </c>
      <c r="AE25" s="48">
        <f t="shared" si="9"/>
        <v>0</v>
      </c>
      <c r="AF25" s="293">
        <f t="shared" si="10"/>
        <v>0</v>
      </c>
      <c r="AG25" s="51">
        <v>120857</v>
      </c>
      <c r="AH25" s="48">
        <f t="shared" si="11"/>
        <v>0</v>
      </c>
      <c r="AI25" s="293">
        <f t="shared" si="12"/>
        <v>0</v>
      </c>
      <c r="AJ25" s="61">
        <v>1978409</v>
      </c>
      <c r="AK25" s="48">
        <f t="shared" si="13"/>
        <v>0</v>
      </c>
      <c r="AL25" s="293">
        <f t="shared" si="14"/>
        <v>0</v>
      </c>
      <c r="AM25" s="311">
        <f>+'Sim_Vt_Of(IxI)'!S15</f>
        <v>2768685.2518755728</v>
      </c>
      <c r="AN25" s="307"/>
    </row>
    <row r="26" spans="2:40" x14ac:dyDescent="0.25">
      <c r="B26" s="292" t="s">
        <v>13</v>
      </c>
      <c r="C26" s="445" t="s">
        <v>124</v>
      </c>
      <c r="D26" s="446"/>
      <c r="E26" s="51">
        <f>+'MIP(IxI)_TFEVP'!CI22</f>
        <v>9058381</v>
      </c>
      <c r="F26" s="48">
        <v>7654</v>
      </c>
      <c r="G26" s="48">
        <v>18723.0038019641</v>
      </c>
      <c r="H26" s="48">
        <v>5332478</v>
      </c>
      <c r="I26" s="48">
        <v>140087</v>
      </c>
      <c r="J26" s="48">
        <v>7730</v>
      </c>
      <c r="K26" s="55">
        <v>5184661</v>
      </c>
      <c r="L26" s="51">
        <f t="shared" si="0"/>
        <v>5566233.8690168001</v>
      </c>
      <c r="M26" s="48">
        <f>+'Sim_Vt_Of(IxI)'!B16</f>
        <v>18723.0038019641</v>
      </c>
      <c r="N26" s="48">
        <f>+'Sim_Vt_Of(IxI)'!C16</f>
        <v>215032.865214836</v>
      </c>
      <c r="O26" s="48">
        <f>+'Sim_Vt_Of(IxI)'!D16</f>
        <v>140087</v>
      </c>
      <c r="P26" s="48">
        <f>+'Sim_Vt_Of(IxI)'!E16</f>
        <v>7730</v>
      </c>
      <c r="Q26" s="82">
        <f>+'Sim_Vt_Of(IxI)'!F16</f>
        <v>5184661</v>
      </c>
      <c r="R26" s="61">
        <v>9058381.0000000075</v>
      </c>
      <c r="S26" s="48">
        <f t="shared" si="1"/>
        <v>0</v>
      </c>
      <c r="T26" s="293">
        <f t="shared" si="2"/>
        <v>8.8817841970012523E-16</v>
      </c>
      <c r="U26" s="61">
        <v>7654</v>
      </c>
      <c r="V26" s="48">
        <f t="shared" si="3"/>
        <v>0</v>
      </c>
      <c r="W26" s="293">
        <f t="shared" si="4"/>
        <v>0</v>
      </c>
      <c r="X26" s="61">
        <v>18723.0038019641</v>
      </c>
      <c r="Y26" s="48">
        <f t="shared" si="5"/>
        <v>0</v>
      </c>
      <c r="Z26" s="293">
        <f t="shared" si="6"/>
        <v>0</v>
      </c>
      <c r="AA26" s="51">
        <v>5332478</v>
      </c>
      <c r="AB26" s="48">
        <f t="shared" si="7"/>
        <v>0</v>
      </c>
      <c r="AC26" s="293">
        <f t="shared" si="8"/>
        <v>0</v>
      </c>
      <c r="AD26" s="61">
        <v>140087</v>
      </c>
      <c r="AE26" s="48">
        <f t="shared" si="9"/>
        <v>0</v>
      </c>
      <c r="AF26" s="293">
        <f t="shared" si="10"/>
        <v>0</v>
      </c>
      <c r="AG26" s="51">
        <v>7730</v>
      </c>
      <c r="AH26" s="48">
        <f t="shared" si="11"/>
        <v>0</v>
      </c>
      <c r="AI26" s="293">
        <f t="shared" si="12"/>
        <v>0</v>
      </c>
      <c r="AJ26" s="61">
        <v>5184661</v>
      </c>
      <c r="AK26" s="48">
        <f t="shared" si="13"/>
        <v>0</v>
      </c>
      <c r="AL26" s="293">
        <f t="shared" si="14"/>
        <v>0</v>
      </c>
      <c r="AM26" s="311">
        <f>+'Sim_Vt_Of(IxI)'!S16</f>
        <v>5566233.8690168001</v>
      </c>
      <c r="AN26" s="307"/>
    </row>
    <row r="27" spans="2:40" x14ac:dyDescent="0.25">
      <c r="B27" s="292" t="s">
        <v>14</v>
      </c>
      <c r="C27" s="445" t="s">
        <v>125</v>
      </c>
      <c r="D27" s="446"/>
      <c r="E27" s="51">
        <f>+'MIP(IxI)_TFEVP'!CI23</f>
        <v>3622764</v>
      </c>
      <c r="F27" s="48">
        <v>54922</v>
      </c>
      <c r="G27" s="48">
        <v>62729.633271589701</v>
      </c>
      <c r="H27" s="48">
        <v>1941071</v>
      </c>
      <c r="I27" s="48">
        <v>375911</v>
      </c>
      <c r="J27" s="48">
        <v>76357</v>
      </c>
      <c r="K27" s="55">
        <v>1488803</v>
      </c>
      <c r="L27" s="51">
        <f t="shared" si="0"/>
        <v>2066585.1634331914</v>
      </c>
      <c r="M27" s="48">
        <f>+'Sim_Vt_Of(IxI)'!B17</f>
        <v>62729.633271589701</v>
      </c>
      <c r="N27" s="48">
        <f>+'Sim_Vt_Of(IxI)'!C17</f>
        <v>62784.5301616016</v>
      </c>
      <c r="O27" s="48">
        <f>+'Sim_Vt_Of(IxI)'!D17</f>
        <v>375911</v>
      </c>
      <c r="P27" s="48">
        <f>+'Sim_Vt_Of(IxI)'!E17</f>
        <v>76357</v>
      </c>
      <c r="Q27" s="82">
        <f>+'Sim_Vt_Of(IxI)'!F17</f>
        <v>1488803</v>
      </c>
      <c r="R27" s="61">
        <v>3622764.0000000014</v>
      </c>
      <c r="S27" s="48">
        <f t="shared" si="1"/>
        <v>0</v>
      </c>
      <c r="T27" s="293">
        <f t="shared" si="2"/>
        <v>4.4408920985006262E-16</v>
      </c>
      <c r="U27" s="61">
        <v>54922</v>
      </c>
      <c r="V27" s="48">
        <f t="shared" si="3"/>
        <v>0</v>
      </c>
      <c r="W27" s="293">
        <f t="shared" si="4"/>
        <v>0</v>
      </c>
      <c r="X27" s="61">
        <v>62729.633271589701</v>
      </c>
      <c r="Y27" s="48">
        <f t="shared" si="5"/>
        <v>0</v>
      </c>
      <c r="Z27" s="293">
        <f t="shared" si="6"/>
        <v>0</v>
      </c>
      <c r="AA27" s="51">
        <v>1941071</v>
      </c>
      <c r="AB27" s="48">
        <f t="shared" si="7"/>
        <v>0</v>
      </c>
      <c r="AC27" s="293">
        <f t="shared" si="8"/>
        <v>0</v>
      </c>
      <c r="AD27" s="61">
        <v>375911</v>
      </c>
      <c r="AE27" s="48">
        <f t="shared" si="9"/>
        <v>0</v>
      </c>
      <c r="AF27" s="293">
        <f t="shared" si="10"/>
        <v>0</v>
      </c>
      <c r="AG27" s="51">
        <v>76357</v>
      </c>
      <c r="AH27" s="48">
        <f t="shared" si="11"/>
        <v>0</v>
      </c>
      <c r="AI27" s="293">
        <f t="shared" si="12"/>
        <v>0</v>
      </c>
      <c r="AJ27" s="61">
        <v>1488803</v>
      </c>
      <c r="AK27" s="48">
        <f t="shared" si="13"/>
        <v>0</v>
      </c>
      <c r="AL27" s="293">
        <f t="shared" si="14"/>
        <v>0</v>
      </c>
      <c r="AM27" s="311">
        <f>+'Sim_Vt_Of(IxI)'!S17</f>
        <v>2066585.1634331914</v>
      </c>
      <c r="AN27" s="307"/>
    </row>
    <row r="28" spans="2:40" x14ac:dyDescent="0.25">
      <c r="B28" s="292" t="s">
        <v>15</v>
      </c>
      <c r="C28" s="445" t="s">
        <v>126</v>
      </c>
      <c r="D28" s="446"/>
      <c r="E28" s="51">
        <f>+'MIP(IxI)_TFEVP'!CI24</f>
        <v>297324</v>
      </c>
      <c r="F28" s="48">
        <v>6039</v>
      </c>
      <c r="G28" s="48">
        <v>4630.8812465727797</v>
      </c>
      <c r="H28" s="48">
        <v>123661</v>
      </c>
      <c r="I28" s="48">
        <v>50812</v>
      </c>
      <c r="J28" s="48">
        <v>7813</v>
      </c>
      <c r="K28" s="55">
        <v>65036</v>
      </c>
      <c r="L28" s="51">
        <f t="shared" si="0"/>
        <v>138562.89618836867</v>
      </c>
      <c r="M28" s="48">
        <f>+'Sim_Vt_Of(IxI)'!B18</f>
        <v>4630.8812465727797</v>
      </c>
      <c r="N28" s="48">
        <f>+'Sim_Vt_Of(IxI)'!C18</f>
        <v>10271.0149417959</v>
      </c>
      <c r="O28" s="48">
        <f>+'Sim_Vt_Of(IxI)'!D18</f>
        <v>50812</v>
      </c>
      <c r="P28" s="48">
        <f>+'Sim_Vt_Of(IxI)'!E18</f>
        <v>7813</v>
      </c>
      <c r="Q28" s="82">
        <f>+'Sim_Vt_Of(IxI)'!F18</f>
        <v>65036</v>
      </c>
      <c r="R28" s="61">
        <v>297324.00000000017</v>
      </c>
      <c r="S28" s="48">
        <f t="shared" si="1"/>
        <v>0</v>
      </c>
      <c r="T28" s="293">
        <f t="shared" si="2"/>
        <v>6.6613381477509392E-16</v>
      </c>
      <c r="U28" s="61">
        <v>6039</v>
      </c>
      <c r="V28" s="48">
        <f t="shared" si="3"/>
        <v>0</v>
      </c>
      <c r="W28" s="293">
        <f t="shared" si="4"/>
        <v>0</v>
      </c>
      <c r="X28" s="61">
        <v>4630.8812465727797</v>
      </c>
      <c r="Y28" s="48">
        <f t="shared" si="5"/>
        <v>0</v>
      </c>
      <c r="Z28" s="293">
        <f t="shared" si="6"/>
        <v>0</v>
      </c>
      <c r="AA28" s="51">
        <v>123661</v>
      </c>
      <c r="AB28" s="48">
        <f t="shared" si="7"/>
        <v>0</v>
      </c>
      <c r="AC28" s="293">
        <f t="shared" si="8"/>
        <v>0</v>
      </c>
      <c r="AD28" s="61">
        <v>50812</v>
      </c>
      <c r="AE28" s="48">
        <f t="shared" si="9"/>
        <v>0</v>
      </c>
      <c r="AF28" s="293">
        <f t="shared" si="10"/>
        <v>0</v>
      </c>
      <c r="AG28" s="51">
        <v>7813</v>
      </c>
      <c r="AH28" s="48">
        <f t="shared" si="11"/>
        <v>0</v>
      </c>
      <c r="AI28" s="293">
        <f t="shared" si="12"/>
        <v>0</v>
      </c>
      <c r="AJ28" s="61">
        <v>65036</v>
      </c>
      <c r="AK28" s="48">
        <f t="shared" si="13"/>
        <v>0</v>
      </c>
      <c r="AL28" s="293">
        <f t="shared" si="14"/>
        <v>0</v>
      </c>
      <c r="AM28" s="311">
        <f>+'Sim_Vt_Of(IxI)'!S18</f>
        <v>138562.89618836867</v>
      </c>
      <c r="AN28" s="307"/>
    </row>
    <row r="29" spans="2:40" x14ac:dyDescent="0.25">
      <c r="B29" s="292" t="s">
        <v>16</v>
      </c>
      <c r="C29" s="445" t="s">
        <v>127</v>
      </c>
      <c r="D29" s="446"/>
      <c r="E29" s="51">
        <f>+'MIP(IxI)_TFEVP'!CI25</f>
        <v>2984767</v>
      </c>
      <c r="F29" s="48">
        <v>80146</v>
      </c>
      <c r="G29" s="48">
        <v>178566.49098655401</v>
      </c>
      <c r="H29" s="48">
        <v>1145813</v>
      </c>
      <c r="I29" s="48">
        <v>441030</v>
      </c>
      <c r="J29" s="48">
        <v>5430</v>
      </c>
      <c r="K29" s="55">
        <v>699353</v>
      </c>
      <c r="L29" s="51">
        <f t="shared" si="0"/>
        <v>1337736.2640259736</v>
      </c>
      <c r="M29" s="48">
        <f>+'Sim_Vt_Of(IxI)'!B19</f>
        <v>178566.49098655401</v>
      </c>
      <c r="N29" s="48">
        <f>+'Sim_Vt_Of(IxI)'!C19</f>
        <v>13356.773039419701</v>
      </c>
      <c r="O29" s="48">
        <f>+'Sim_Vt_Of(IxI)'!D19</f>
        <v>441030</v>
      </c>
      <c r="P29" s="48">
        <f>+'Sim_Vt_Of(IxI)'!E19</f>
        <v>5430</v>
      </c>
      <c r="Q29" s="82">
        <f>+'Sim_Vt_Of(IxI)'!F19</f>
        <v>699353</v>
      </c>
      <c r="R29" s="61">
        <v>2984766.9999999972</v>
      </c>
      <c r="S29" s="48">
        <f t="shared" si="1"/>
        <v>0</v>
      </c>
      <c r="T29" s="293">
        <f t="shared" si="2"/>
        <v>-8.8817841970012523E-16</v>
      </c>
      <c r="U29" s="61">
        <v>80146</v>
      </c>
      <c r="V29" s="48">
        <f t="shared" si="3"/>
        <v>0</v>
      </c>
      <c r="W29" s="293">
        <f t="shared" si="4"/>
        <v>0</v>
      </c>
      <c r="X29" s="61">
        <v>178566.49098655401</v>
      </c>
      <c r="Y29" s="48">
        <f t="shared" si="5"/>
        <v>0</v>
      </c>
      <c r="Z29" s="293">
        <f t="shared" si="6"/>
        <v>0</v>
      </c>
      <c r="AA29" s="51">
        <v>1145813</v>
      </c>
      <c r="AB29" s="48">
        <f t="shared" si="7"/>
        <v>0</v>
      </c>
      <c r="AC29" s="293">
        <f t="shared" si="8"/>
        <v>0</v>
      </c>
      <c r="AD29" s="61">
        <v>441030</v>
      </c>
      <c r="AE29" s="48">
        <f t="shared" si="9"/>
        <v>0</v>
      </c>
      <c r="AF29" s="293">
        <f t="shared" si="10"/>
        <v>0</v>
      </c>
      <c r="AG29" s="51">
        <v>5430</v>
      </c>
      <c r="AH29" s="48">
        <f t="shared" si="11"/>
        <v>0</v>
      </c>
      <c r="AI29" s="293">
        <f t="shared" si="12"/>
        <v>0</v>
      </c>
      <c r="AJ29" s="61">
        <v>699353</v>
      </c>
      <c r="AK29" s="48">
        <f t="shared" si="13"/>
        <v>0</v>
      </c>
      <c r="AL29" s="293">
        <f t="shared" si="14"/>
        <v>0</v>
      </c>
      <c r="AM29" s="311">
        <f>+'Sim_Vt_Of(IxI)'!S19</f>
        <v>1337736.2640259736</v>
      </c>
      <c r="AN29" s="307"/>
    </row>
    <row r="30" spans="2:40" x14ac:dyDescent="0.25">
      <c r="B30" s="292" t="s">
        <v>17</v>
      </c>
      <c r="C30" s="445" t="s">
        <v>128</v>
      </c>
      <c r="D30" s="446"/>
      <c r="E30" s="51">
        <f>+'MIP(IxI)_TFEVP'!CI26</f>
        <v>2942603</v>
      </c>
      <c r="F30" s="48">
        <v>101399</v>
      </c>
      <c r="G30" s="48">
        <v>117789.728995913</v>
      </c>
      <c r="H30" s="48">
        <v>612788</v>
      </c>
      <c r="I30" s="48">
        <v>398303</v>
      </c>
      <c r="J30" s="48">
        <v>11116</v>
      </c>
      <c r="K30" s="55">
        <v>203369</v>
      </c>
      <c r="L30" s="51">
        <f t="shared" si="0"/>
        <v>759070.10755663423</v>
      </c>
      <c r="M30" s="48">
        <f>+'Sim_Vt_Of(IxI)'!B20</f>
        <v>117789.728995913</v>
      </c>
      <c r="N30" s="48">
        <f>+'Sim_Vt_Of(IxI)'!C20</f>
        <v>28492.378560721201</v>
      </c>
      <c r="O30" s="48">
        <f>+'Sim_Vt_Of(IxI)'!D20</f>
        <v>398303</v>
      </c>
      <c r="P30" s="48">
        <f>+'Sim_Vt_Of(IxI)'!E20</f>
        <v>11116</v>
      </c>
      <c r="Q30" s="82">
        <f>+'Sim_Vt_Of(IxI)'!F20</f>
        <v>203369</v>
      </c>
      <c r="R30" s="61">
        <v>2942602.9999999986</v>
      </c>
      <c r="S30" s="48">
        <f t="shared" si="1"/>
        <v>0</v>
      </c>
      <c r="T30" s="293">
        <f t="shared" si="2"/>
        <v>-4.4408920985006262E-16</v>
      </c>
      <c r="U30" s="61">
        <v>101399</v>
      </c>
      <c r="V30" s="48">
        <f t="shared" si="3"/>
        <v>0</v>
      </c>
      <c r="W30" s="293">
        <f t="shared" si="4"/>
        <v>0</v>
      </c>
      <c r="X30" s="61">
        <v>117789.728995913</v>
      </c>
      <c r="Y30" s="48">
        <f t="shared" si="5"/>
        <v>0</v>
      </c>
      <c r="Z30" s="293">
        <f t="shared" si="6"/>
        <v>0</v>
      </c>
      <c r="AA30" s="51">
        <v>612788</v>
      </c>
      <c r="AB30" s="48">
        <f t="shared" si="7"/>
        <v>0</v>
      </c>
      <c r="AC30" s="293">
        <f t="shared" si="8"/>
        <v>0</v>
      </c>
      <c r="AD30" s="61">
        <v>398303</v>
      </c>
      <c r="AE30" s="48">
        <f t="shared" si="9"/>
        <v>0</v>
      </c>
      <c r="AF30" s="293">
        <f t="shared" si="10"/>
        <v>0</v>
      </c>
      <c r="AG30" s="51">
        <v>11116</v>
      </c>
      <c r="AH30" s="48">
        <f t="shared" si="11"/>
        <v>0</v>
      </c>
      <c r="AI30" s="293">
        <f t="shared" si="12"/>
        <v>0</v>
      </c>
      <c r="AJ30" s="61">
        <v>203369</v>
      </c>
      <c r="AK30" s="48">
        <f t="shared" si="13"/>
        <v>0</v>
      </c>
      <c r="AL30" s="293">
        <f t="shared" si="14"/>
        <v>0</v>
      </c>
      <c r="AM30" s="311">
        <f>+'Sim_Vt_Of(IxI)'!S20</f>
        <v>759070.10755663423</v>
      </c>
      <c r="AN30" s="307"/>
    </row>
    <row r="31" spans="2:40" x14ac:dyDescent="0.25">
      <c r="B31" s="292" t="s">
        <v>18</v>
      </c>
      <c r="C31" s="445" t="s">
        <v>129</v>
      </c>
      <c r="D31" s="446"/>
      <c r="E31" s="51">
        <f>+'MIP(IxI)_TFEVP'!CI27</f>
        <v>7476591</v>
      </c>
      <c r="F31" s="48">
        <v>154784</v>
      </c>
      <c r="G31" s="48">
        <v>17228.838603623601</v>
      </c>
      <c r="H31" s="48">
        <v>3018049</v>
      </c>
      <c r="I31" s="48">
        <v>522862</v>
      </c>
      <c r="J31" s="48">
        <v>4846</v>
      </c>
      <c r="K31" s="55">
        <v>2490341</v>
      </c>
      <c r="L31" s="51">
        <f t="shared" si="0"/>
        <v>3044317.2791711451</v>
      </c>
      <c r="M31" s="48">
        <f>+'Sim_Vt_Of(IxI)'!B21</f>
        <v>17228.838603623601</v>
      </c>
      <c r="N31" s="48">
        <f>+'Sim_Vt_Of(IxI)'!C21</f>
        <v>9039.4405675216094</v>
      </c>
      <c r="O31" s="48">
        <f>+'Sim_Vt_Of(IxI)'!D21</f>
        <v>522862</v>
      </c>
      <c r="P31" s="48">
        <f>+'Sim_Vt_Of(IxI)'!E21</f>
        <v>4846</v>
      </c>
      <c r="Q31" s="82">
        <f>+'Sim_Vt_Of(IxI)'!F21</f>
        <v>2490341</v>
      </c>
      <c r="R31" s="61">
        <v>7476590.9999999916</v>
      </c>
      <c r="S31" s="48">
        <f t="shared" si="1"/>
        <v>-8.3819031715393066E-9</v>
      </c>
      <c r="T31" s="293">
        <f t="shared" si="2"/>
        <v>-1.1102230246251565E-15</v>
      </c>
      <c r="U31" s="61">
        <v>154784</v>
      </c>
      <c r="V31" s="48">
        <f t="shared" si="3"/>
        <v>0</v>
      </c>
      <c r="W31" s="293">
        <f t="shared" si="4"/>
        <v>0</v>
      </c>
      <c r="X31" s="61">
        <v>17228.838603623601</v>
      </c>
      <c r="Y31" s="48">
        <f t="shared" si="5"/>
        <v>0</v>
      </c>
      <c r="Z31" s="293">
        <f t="shared" si="6"/>
        <v>0</v>
      </c>
      <c r="AA31" s="51">
        <v>3018049</v>
      </c>
      <c r="AB31" s="48">
        <f t="shared" si="7"/>
        <v>0</v>
      </c>
      <c r="AC31" s="293">
        <f t="shared" si="8"/>
        <v>0</v>
      </c>
      <c r="AD31" s="61">
        <v>522862</v>
      </c>
      <c r="AE31" s="48">
        <f t="shared" si="9"/>
        <v>0</v>
      </c>
      <c r="AF31" s="293">
        <f t="shared" si="10"/>
        <v>0</v>
      </c>
      <c r="AG31" s="51">
        <v>4846</v>
      </c>
      <c r="AH31" s="48">
        <f t="shared" si="11"/>
        <v>0</v>
      </c>
      <c r="AI31" s="293">
        <f t="shared" si="12"/>
        <v>0</v>
      </c>
      <c r="AJ31" s="61">
        <v>2490341</v>
      </c>
      <c r="AK31" s="48">
        <f t="shared" si="13"/>
        <v>0</v>
      </c>
      <c r="AL31" s="293">
        <f t="shared" si="14"/>
        <v>0</v>
      </c>
      <c r="AM31" s="311">
        <f>+'Sim_Vt_Of(IxI)'!S21</f>
        <v>3044317.2791711451</v>
      </c>
      <c r="AN31" s="307"/>
    </row>
    <row r="32" spans="2:40" x14ac:dyDescent="0.25">
      <c r="B32" s="292" t="s">
        <v>19</v>
      </c>
      <c r="C32" s="445" t="s">
        <v>130</v>
      </c>
      <c r="D32" s="446"/>
      <c r="E32" s="51">
        <f>+'MIP(IxI)_TFEVP'!CI28</f>
        <v>1708625</v>
      </c>
      <c r="F32" s="48">
        <v>34486</v>
      </c>
      <c r="G32" s="48">
        <v>165922.36005517701</v>
      </c>
      <c r="H32" s="48">
        <v>429499</v>
      </c>
      <c r="I32" s="48">
        <v>156117</v>
      </c>
      <c r="J32" s="48">
        <v>7797</v>
      </c>
      <c r="K32" s="55">
        <v>265585</v>
      </c>
      <c r="L32" s="51">
        <f t="shared" si="0"/>
        <v>598766.24186987861</v>
      </c>
      <c r="M32" s="48">
        <f>+'Sim_Vt_Of(IxI)'!B22</f>
        <v>165922.36005517701</v>
      </c>
      <c r="N32" s="48">
        <f>+'Sim_Vt_Of(IxI)'!C22</f>
        <v>3344.88181470158</v>
      </c>
      <c r="O32" s="48">
        <f>+'Sim_Vt_Of(IxI)'!D22</f>
        <v>156117</v>
      </c>
      <c r="P32" s="48">
        <f>+'Sim_Vt_Of(IxI)'!E22</f>
        <v>7797</v>
      </c>
      <c r="Q32" s="82">
        <f>+'Sim_Vt_Of(IxI)'!F22</f>
        <v>265585</v>
      </c>
      <c r="R32" s="61">
        <v>1708625.0000000009</v>
      </c>
      <c r="S32" s="48">
        <f t="shared" si="1"/>
        <v>0</v>
      </c>
      <c r="T32" s="293">
        <f t="shared" si="2"/>
        <v>4.4408920985006262E-16</v>
      </c>
      <c r="U32" s="61">
        <v>34486</v>
      </c>
      <c r="V32" s="48">
        <f t="shared" si="3"/>
        <v>0</v>
      </c>
      <c r="W32" s="293">
        <f t="shared" si="4"/>
        <v>0</v>
      </c>
      <c r="X32" s="61">
        <v>165922.36005517701</v>
      </c>
      <c r="Y32" s="48">
        <f t="shared" si="5"/>
        <v>0</v>
      </c>
      <c r="Z32" s="293">
        <f t="shared" si="6"/>
        <v>0</v>
      </c>
      <c r="AA32" s="51">
        <v>429499</v>
      </c>
      <c r="AB32" s="48">
        <f t="shared" si="7"/>
        <v>0</v>
      </c>
      <c r="AC32" s="293">
        <f t="shared" si="8"/>
        <v>0</v>
      </c>
      <c r="AD32" s="61">
        <v>156117</v>
      </c>
      <c r="AE32" s="48">
        <f t="shared" si="9"/>
        <v>0</v>
      </c>
      <c r="AF32" s="293">
        <f t="shared" si="10"/>
        <v>0</v>
      </c>
      <c r="AG32" s="51">
        <v>7797</v>
      </c>
      <c r="AH32" s="48">
        <f t="shared" si="11"/>
        <v>0</v>
      </c>
      <c r="AI32" s="293">
        <f t="shared" si="12"/>
        <v>0</v>
      </c>
      <c r="AJ32" s="61">
        <v>265585</v>
      </c>
      <c r="AK32" s="48">
        <f t="shared" si="13"/>
        <v>0</v>
      </c>
      <c r="AL32" s="293">
        <f t="shared" si="14"/>
        <v>0</v>
      </c>
      <c r="AM32" s="311">
        <f>+'Sim_Vt_Of(IxI)'!S22</f>
        <v>598766.24186987861</v>
      </c>
      <c r="AN32" s="307"/>
    </row>
    <row r="33" spans="2:40" x14ac:dyDescent="0.25">
      <c r="B33" s="292" t="s">
        <v>20</v>
      </c>
      <c r="C33" s="445" t="s">
        <v>131</v>
      </c>
      <c r="D33" s="446"/>
      <c r="E33" s="51">
        <f>+'MIP(IxI)_TFEVP'!CI29</f>
        <v>1868030</v>
      </c>
      <c r="F33" s="48">
        <v>51127</v>
      </c>
      <c r="G33" s="48">
        <v>19831.516157996499</v>
      </c>
      <c r="H33" s="48">
        <v>632740</v>
      </c>
      <c r="I33" s="48">
        <v>207415</v>
      </c>
      <c r="J33" s="48">
        <v>3229</v>
      </c>
      <c r="K33" s="55">
        <v>422096</v>
      </c>
      <c r="L33" s="51">
        <f t="shared" si="0"/>
        <v>672085.42600308498</v>
      </c>
      <c r="M33" s="48">
        <f>+'Sim_Vt_Of(IxI)'!B23</f>
        <v>19831.516157996499</v>
      </c>
      <c r="N33" s="48">
        <f>+'Sim_Vt_Of(IxI)'!C23</f>
        <v>19513.909845088499</v>
      </c>
      <c r="O33" s="48">
        <f>+'Sim_Vt_Of(IxI)'!D23</f>
        <v>207415</v>
      </c>
      <c r="P33" s="48">
        <f>+'Sim_Vt_Of(IxI)'!E23</f>
        <v>3229</v>
      </c>
      <c r="Q33" s="82">
        <f>+'Sim_Vt_Of(IxI)'!F23</f>
        <v>422096</v>
      </c>
      <c r="R33" s="61">
        <v>1868030.0000000007</v>
      </c>
      <c r="S33" s="48">
        <f t="shared" si="1"/>
        <v>0</v>
      </c>
      <c r="T33" s="293">
        <f t="shared" si="2"/>
        <v>4.4408920985006262E-16</v>
      </c>
      <c r="U33" s="61">
        <v>51127</v>
      </c>
      <c r="V33" s="48">
        <f t="shared" si="3"/>
        <v>0</v>
      </c>
      <c r="W33" s="293">
        <f t="shared" si="4"/>
        <v>0</v>
      </c>
      <c r="X33" s="61">
        <v>19831.516157996499</v>
      </c>
      <c r="Y33" s="48">
        <f t="shared" si="5"/>
        <v>0</v>
      </c>
      <c r="Z33" s="293">
        <f t="shared" si="6"/>
        <v>0</v>
      </c>
      <c r="AA33" s="51">
        <v>632740</v>
      </c>
      <c r="AB33" s="48">
        <f t="shared" si="7"/>
        <v>0</v>
      </c>
      <c r="AC33" s="293">
        <f t="shared" si="8"/>
        <v>0</v>
      </c>
      <c r="AD33" s="61">
        <v>207415</v>
      </c>
      <c r="AE33" s="48">
        <f t="shared" si="9"/>
        <v>0</v>
      </c>
      <c r="AF33" s="293">
        <f t="shared" si="10"/>
        <v>0</v>
      </c>
      <c r="AG33" s="51">
        <v>3229</v>
      </c>
      <c r="AH33" s="48">
        <f t="shared" si="11"/>
        <v>0</v>
      </c>
      <c r="AI33" s="293">
        <f t="shared" si="12"/>
        <v>0</v>
      </c>
      <c r="AJ33" s="61">
        <v>422096</v>
      </c>
      <c r="AK33" s="48">
        <f t="shared" si="13"/>
        <v>0</v>
      </c>
      <c r="AL33" s="293">
        <f t="shared" si="14"/>
        <v>0</v>
      </c>
      <c r="AM33" s="311">
        <f>+'Sim_Vt_Of(IxI)'!S23</f>
        <v>672085.42600308498</v>
      </c>
      <c r="AN33" s="307"/>
    </row>
    <row r="34" spans="2:40" x14ac:dyDescent="0.25">
      <c r="B34" s="292" t="s">
        <v>21</v>
      </c>
      <c r="C34" s="445" t="s">
        <v>132</v>
      </c>
      <c r="D34" s="446"/>
      <c r="E34" s="51">
        <f>+'MIP(IxI)_TFEVP'!CI30</f>
        <v>832789</v>
      </c>
      <c r="F34" s="48">
        <v>62378</v>
      </c>
      <c r="G34" s="48">
        <v>16431.855564578302</v>
      </c>
      <c r="H34" s="48">
        <v>357862</v>
      </c>
      <c r="I34" s="48">
        <v>160400</v>
      </c>
      <c r="J34" s="48">
        <v>1650</v>
      </c>
      <c r="K34" s="55">
        <v>195812</v>
      </c>
      <c r="L34" s="51">
        <f t="shared" si="0"/>
        <v>378971.02595186059</v>
      </c>
      <c r="M34" s="48">
        <f>+'Sim_Vt_Of(IxI)'!B24</f>
        <v>16431.855564578302</v>
      </c>
      <c r="N34" s="48">
        <f>+'Sim_Vt_Of(IxI)'!C24</f>
        <v>4677.17038728229</v>
      </c>
      <c r="O34" s="48">
        <f>+'Sim_Vt_Of(IxI)'!D24</f>
        <v>160400</v>
      </c>
      <c r="P34" s="48">
        <f>+'Sim_Vt_Of(IxI)'!E24</f>
        <v>1650</v>
      </c>
      <c r="Q34" s="82">
        <f>+'Sim_Vt_Of(IxI)'!F24</f>
        <v>195812</v>
      </c>
      <c r="R34" s="61">
        <v>832788.99999999977</v>
      </c>
      <c r="S34" s="48">
        <f t="shared" si="1"/>
        <v>0</v>
      </c>
      <c r="T34" s="293">
        <f t="shared" si="2"/>
        <v>-3.3306690738754696E-16</v>
      </c>
      <c r="U34" s="61">
        <v>62378</v>
      </c>
      <c r="V34" s="48">
        <f t="shared" si="3"/>
        <v>0</v>
      </c>
      <c r="W34" s="293">
        <f t="shared" si="4"/>
        <v>0</v>
      </c>
      <c r="X34" s="61">
        <v>16431.855564578302</v>
      </c>
      <c r="Y34" s="48">
        <f t="shared" si="5"/>
        <v>0</v>
      </c>
      <c r="Z34" s="293">
        <f t="shared" si="6"/>
        <v>0</v>
      </c>
      <c r="AA34" s="51">
        <v>357862</v>
      </c>
      <c r="AB34" s="48">
        <f t="shared" si="7"/>
        <v>0</v>
      </c>
      <c r="AC34" s="293">
        <f t="shared" si="8"/>
        <v>0</v>
      </c>
      <c r="AD34" s="61">
        <v>160400</v>
      </c>
      <c r="AE34" s="48">
        <f t="shared" si="9"/>
        <v>0</v>
      </c>
      <c r="AF34" s="293">
        <f t="shared" si="10"/>
        <v>0</v>
      </c>
      <c r="AG34" s="51">
        <v>1650</v>
      </c>
      <c r="AH34" s="48">
        <f t="shared" si="11"/>
        <v>0</v>
      </c>
      <c r="AI34" s="293">
        <f t="shared" si="12"/>
        <v>0</v>
      </c>
      <c r="AJ34" s="61">
        <v>195812</v>
      </c>
      <c r="AK34" s="48">
        <f t="shared" si="13"/>
        <v>0</v>
      </c>
      <c r="AL34" s="293">
        <f t="shared" si="14"/>
        <v>0</v>
      </c>
      <c r="AM34" s="311">
        <f>+'Sim_Vt_Of(IxI)'!S24</f>
        <v>378971.02595186059</v>
      </c>
      <c r="AN34" s="307"/>
    </row>
    <row r="35" spans="2:40" x14ac:dyDescent="0.25">
      <c r="B35" s="292" t="s">
        <v>22</v>
      </c>
      <c r="C35" s="445" t="s">
        <v>133</v>
      </c>
      <c r="D35" s="446"/>
      <c r="E35" s="51">
        <f>+'MIP(IxI)_TFEVP'!CI31</f>
        <v>2083092</v>
      </c>
      <c r="F35" s="48">
        <v>52787</v>
      </c>
      <c r="G35" s="48">
        <v>366035.30726422899</v>
      </c>
      <c r="H35" s="48">
        <v>728184</v>
      </c>
      <c r="I35" s="48">
        <v>186433</v>
      </c>
      <c r="J35" s="48">
        <v>3949</v>
      </c>
      <c r="K35" s="55">
        <v>537802</v>
      </c>
      <c r="L35" s="51">
        <f t="shared" si="0"/>
        <v>1135762.072586847</v>
      </c>
      <c r="M35" s="48">
        <f>+'Sim_Vt_Of(IxI)'!B25</f>
        <v>366035.30726422899</v>
      </c>
      <c r="N35" s="48">
        <f>+'Sim_Vt_Of(IxI)'!C25</f>
        <v>41542.765322617997</v>
      </c>
      <c r="O35" s="48">
        <f>+'Sim_Vt_Of(IxI)'!D25</f>
        <v>186433</v>
      </c>
      <c r="P35" s="48">
        <f>+'Sim_Vt_Of(IxI)'!E25</f>
        <v>3949</v>
      </c>
      <c r="Q35" s="82">
        <f>+'Sim_Vt_Of(IxI)'!F25</f>
        <v>537802</v>
      </c>
      <c r="R35" s="61">
        <v>2083091.9999999998</v>
      </c>
      <c r="S35" s="48">
        <f t="shared" si="1"/>
        <v>0</v>
      </c>
      <c r="T35" s="293">
        <f t="shared" si="2"/>
        <v>-1.1102230246251565E-16</v>
      </c>
      <c r="U35" s="61">
        <v>52787</v>
      </c>
      <c r="V35" s="48">
        <f t="shared" si="3"/>
        <v>0</v>
      </c>
      <c r="W35" s="293">
        <f t="shared" si="4"/>
        <v>0</v>
      </c>
      <c r="X35" s="61">
        <v>366035.30726422899</v>
      </c>
      <c r="Y35" s="48">
        <f t="shared" si="5"/>
        <v>0</v>
      </c>
      <c r="Z35" s="293">
        <f t="shared" si="6"/>
        <v>0</v>
      </c>
      <c r="AA35" s="51">
        <v>728184</v>
      </c>
      <c r="AB35" s="48">
        <f t="shared" si="7"/>
        <v>0</v>
      </c>
      <c r="AC35" s="293">
        <f t="shared" si="8"/>
        <v>0</v>
      </c>
      <c r="AD35" s="61">
        <v>186433</v>
      </c>
      <c r="AE35" s="48">
        <f t="shared" si="9"/>
        <v>0</v>
      </c>
      <c r="AF35" s="293">
        <f t="shared" si="10"/>
        <v>0</v>
      </c>
      <c r="AG35" s="51">
        <v>3949</v>
      </c>
      <c r="AH35" s="48">
        <f t="shared" si="11"/>
        <v>0</v>
      </c>
      <c r="AI35" s="293">
        <f t="shared" si="12"/>
        <v>0</v>
      </c>
      <c r="AJ35" s="61">
        <v>537802</v>
      </c>
      <c r="AK35" s="48">
        <f t="shared" si="13"/>
        <v>0</v>
      </c>
      <c r="AL35" s="293">
        <f t="shared" si="14"/>
        <v>0</v>
      </c>
      <c r="AM35" s="311">
        <f>+'Sim_Vt_Of(IxI)'!S25</f>
        <v>1135762.072586847</v>
      </c>
      <c r="AN35" s="307"/>
    </row>
    <row r="36" spans="2:40" x14ac:dyDescent="0.25">
      <c r="B36" s="292" t="s">
        <v>23</v>
      </c>
      <c r="C36" s="445" t="s">
        <v>134</v>
      </c>
      <c r="D36" s="446"/>
      <c r="E36" s="51">
        <f>+'MIP(IxI)_TFEVP'!CI32</f>
        <v>511384</v>
      </c>
      <c r="F36" s="48">
        <v>14893</v>
      </c>
      <c r="G36" s="48">
        <v>1230.15196115919</v>
      </c>
      <c r="H36" s="48">
        <v>235096</v>
      </c>
      <c r="I36" s="48">
        <v>138549</v>
      </c>
      <c r="J36" s="48">
        <v>3325</v>
      </c>
      <c r="K36" s="55">
        <v>93222</v>
      </c>
      <c r="L36" s="51">
        <f t="shared" si="0"/>
        <v>237170.3931841696</v>
      </c>
      <c r="M36" s="48">
        <f>+'Sim_Vt_Of(IxI)'!B26</f>
        <v>1230.15196115919</v>
      </c>
      <c r="N36" s="48">
        <f>+'Sim_Vt_Of(IxI)'!C26</f>
        <v>844.24122301042303</v>
      </c>
      <c r="O36" s="48">
        <f>+'Sim_Vt_Of(IxI)'!D26</f>
        <v>138549</v>
      </c>
      <c r="P36" s="48">
        <f>+'Sim_Vt_Of(IxI)'!E26</f>
        <v>3325</v>
      </c>
      <c r="Q36" s="82">
        <f>+'Sim_Vt_Of(IxI)'!F26</f>
        <v>93222</v>
      </c>
      <c r="R36" s="61">
        <v>511383.99999999965</v>
      </c>
      <c r="S36" s="48">
        <f t="shared" si="1"/>
        <v>0</v>
      </c>
      <c r="T36" s="293">
        <f t="shared" si="2"/>
        <v>-6.6613381477509392E-16</v>
      </c>
      <c r="U36" s="61">
        <v>14893</v>
      </c>
      <c r="V36" s="48">
        <f t="shared" si="3"/>
        <v>0</v>
      </c>
      <c r="W36" s="293">
        <f t="shared" si="4"/>
        <v>0</v>
      </c>
      <c r="X36" s="61">
        <v>1230.15196115919</v>
      </c>
      <c r="Y36" s="48">
        <f t="shared" si="5"/>
        <v>0</v>
      </c>
      <c r="Z36" s="293">
        <f t="shared" si="6"/>
        <v>0</v>
      </c>
      <c r="AA36" s="51">
        <v>235096</v>
      </c>
      <c r="AB36" s="48">
        <f t="shared" si="7"/>
        <v>0</v>
      </c>
      <c r="AC36" s="293">
        <f t="shared" si="8"/>
        <v>0</v>
      </c>
      <c r="AD36" s="61">
        <v>138549</v>
      </c>
      <c r="AE36" s="48">
        <f t="shared" si="9"/>
        <v>0</v>
      </c>
      <c r="AF36" s="293">
        <f t="shared" si="10"/>
        <v>0</v>
      </c>
      <c r="AG36" s="51">
        <v>3325</v>
      </c>
      <c r="AH36" s="48">
        <f t="shared" si="11"/>
        <v>0</v>
      </c>
      <c r="AI36" s="293">
        <f t="shared" si="12"/>
        <v>0</v>
      </c>
      <c r="AJ36" s="61">
        <v>93222</v>
      </c>
      <c r="AK36" s="48">
        <f t="shared" si="13"/>
        <v>0</v>
      </c>
      <c r="AL36" s="293">
        <f t="shared" si="14"/>
        <v>0</v>
      </c>
      <c r="AM36" s="311">
        <f>+'Sim_Vt_Of(IxI)'!S26</f>
        <v>237170.3931841696</v>
      </c>
      <c r="AN36" s="307"/>
    </row>
    <row r="37" spans="2:40" x14ac:dyDescent="0.25">
      <c r="B37" s="292" t="s">
        <v>24</v>
      </c>
      <c r="C37" s="445" t="s">
        <v>135</v>
      </c>
      <c r="D37" s="446"/>
      <c r="E37" s="51">
        <f>+'MIP(IxI)_TFEVP'!CI33</f>
        <v>412811</v>
      </c>
      <c r="F37" s="48">
        <v>11762</v>
      </c>
      <c r="G37" s="48">
        <v>26457.571057975802</v>
      </c>
      <c r="H37" s="48">
        <v>114908</v>
      </c>
      <c r="I37" s="48">
        <v>54598</v>
      </c>
      <c r="J37" s="48">
        <v>1519</v>
      </c>
      <c r="K37" s="55">
        <v>58791</v>
      </c>
      <c r="L37" s="51">
        <f t="shared" si="0"/>
        <v>148071.44412423309</v>
      </c>
      <c r="M37" s="48">
        <f>+'Sim_Vt_Of(IxI)'!B27</f>
        <v>26457.571057975802</v>
      </c>
      <c r="N37" s="48">
        <f>+'Sim_Vt_Of(IxI)'!C27</f>
        <v>6705.8730662573098</v>
      </c>
      <c r="O37" s="48">
        <f>+'Sim_Vt_Of(IxI)'!D27</f>
        <v>54598</v>
      </c>
      <c r="P37" s="48">
        <f>+'Sim_Vt_Of(IxI)'!E27</f>
        <v>1519</v>
      </c>
      <c r="Q37" s="82">
        <f>+'Sim_Vt_Of(IxI)'!F27</f>
        <v>58791</v>
      </c>
      <c r="R37" s="61">
        <v>412811.00000000012</v>
      </c>
      <c r="S37" s="48">
        <f t="shared" si="1"/>
        <v>0</v>
      </c>
      <c r="T37" s="293">
        <f t="shared" si="2"/>
        <v>2.2204460492503131E-16</v>
      </c>
      <c r="U37" s="61">
        <v>11762</v>
      </c>
      <c r="V37" s="48">
        <f t="shared" si="3"/>
        <v>0</v>
      </c>
      <c r="W37" s="293">
        <f t="shared" si="4"/>
        <v>0</v>
      </c>
      <c r="X37" s="61">
        <v>26457.571057975802</v>
      </c>
      <c r="Y37" s="48">
        <f t="shared" si="5"/>
        <v>0</v>
      </c>
      <c r="Z37" s="293">
        <f t="shared" si="6"/>
        <v>0</v>
      </c>
      <c r="AA37" s="51">
        <v>114908</v>
      </c>
      <c r="AB37" s="48">
        <f t="shared" si="7"/>
        <v>0</v>
      </c>
      <c r="AC37" s="293">
        <f t="shared" si="8"/>
        <v>0</v>
      </c>
      <c r="AD37" s="61">
        <v>54598</v>
      </c>
      <c r="AE37" s="48">
        <f t="shared" si="9"/>
        <v>0</v>
      </c>
      <c r="AF37" s="293">
        <f t="shared" si="10"/>
        <v>0</v>
      </c>
      <c r="AG37" s="51">
        <v>1519</v>
      </c>
      <c r="AH37" s="48">
        <f t="shared" si="11"/>
        <v>0</v>
      </c>
      <c r="AI37" s="293">
        <f t="shared" si="12"/>
        <v>0</v>
      </c>
      <c r="AJ37" s="61">
        <v>58791</v>
      </c>
      <c r="AK37" s="48">
        <f t="shared" si="13"/>
        <v>0</v>
      </c>
      <c r="AL37" s="293">
        <f t="shared" si="14"/>
        <v>0</v>
      </c>
      <c r="AM37" s="311">
        <f>+'Sim_Vt_Of(IxI)'!S27</f>
        <v>148071.44412423309</v>
      </c>
      <c r="AN37" s="307"/>
    </row>
    <row r="38" spans="2:40" x14ac:dyDescent="0.25">
      <c r="B38" s="292" t="s">
        <v>25</v>
      </c>
      <c r="C38" s="445" t="s">
        <v>136</v>
      </c>
      <c r="D38" s="446"/>
      <c r="E38" s="51">
        <f>+'MIP(IxI)_TFEVP'!CI34</f>
        <v>288929</v>
      </c>
      <c r="F38" s="48">
        <v>6280</v>
      </c>
      <c r="G38" s="48">
        <v>40958.1411839024</v>
      </c>
      <c r="H38" s="48">
        <v>101357</v>
      </c>
      <c r="I38" s="48">
        <v>64073</v>
      </c>
      <c r="J38" s="48">
        <v>981</v>
      </c>
      <c r="K38" s="55">
        <v>36303</v>
      </c>
      <c r="L38" s="51">
        <f t="shared" si="0"/>
        <v>147090.16626072861</v>
      </c>
      <c r="M38" s="48">
        <f>+'Sim_Vt_Of(IxI)'!B28</f>
        <v>40958.1411839024</v>
      </c>
      <c r="N38" s="48">
        <f>+'Sim_Vt_Of(IxI)'!C28</f>
        <v>4775.0250768262003</v>
      </c>
      <c r="O38" s="48">
        <f>+'Sim_Vt_Of(IxI)'!D28</f>
        <v>64073</v>
      </c>
      <c r="P38" s="48">
        <f>+'Sim_Vt_Of(IxI)'!E28</f>
        <v>981</v>
      </c>
      <c r="Q38" s="82">
        <f>+'Sim_Vt_Of(IxI)'!F28</f>
        <v>36303</v>
      </c>
      <c r="R38" s="61">
        <v>288929.00000000012</v>
      </c>
      <c r="S38" s="48">
        <f t="shared" si="1"/>
        <v>0</v>
      </c>
      <c r="T38" s="293">
        <f t="shared" si="2"/>
        <v>4.4408920985006262E-16</v>
      </c>
      <c r="U38" s="61">
        <v>6280</v>
      </c>
      <c r="V38" s="48">
        <f t="shared" si="3"/>
        <v>0</v>
      </c>
      <c r="W38" s="293">
        <f t="shared" si="4"/>
        <v>0</v>
      </c>
      <c r="X38" s="61">
        <v>40958.1411839024</v>
      </c>
      <c r="Y38" s="48">
        <f t="shared" si="5"/>
        <v>0</v>
      </c>
      <c r="Z38" s="293">
        <f t="shared" si="6"/>
        <v>0</v>
      </c>
      <c r="AA38" s="51">
        <v>101357</v>
      </c>
      <c r="AB38" s="48">
        <f t="shared" si="7"/>
        <v>0</v>
      </c>
      <c r="AC38" s="293">
        <f t="shared" si="8"/>
        <v>0</v>
      </c>
      <c r="AD38" s="61">
        <v>64073</v>
      </c>
      <c r="AE38" s="48">
        <f t="shared" si="9"/>
        <v>0</v>
      </c>
      <c r="AF38" s="293">
        <f t="shared" si="10"/>
        <v>0</v>
      </c>
      <c r="AG38" s="51">
        <v>981</v>
      </c>
      <c r="AH38" s="48">
        <f t="shared" si="11"/>
        <v>0</v>
      </c>
      <c r="AI38" s="293">
        <f t="shared" si="12"/>
        <v>0</v>
      </c>
      <c r="AJ38" s="61">
        <v>36303</v>
      </c>
      <c r="AK38" s="48">
        <f t="shared" si="13"/>
        <v>0</v>
      </c>
      <c r="AL38" s="293">
        <f t="shared" si="14"/>
        <v>0</v>
      </c>
      <c r="AM38" s="311">
        <f>+'Sim_Vt_Of(IxI)'!S28</f>
        <v>147090.16626072861</v>
      </c>
      <c r="AN38" s="307"/>
    </row>
    <row r="39" spans="2:40" x14ac:dyDescent="0.25">
      <c r="B39" s="292" t="s">
        <v>26</v>
      </c>
      <c r="C39" s="445" t="s">
        <v>137</v>
      </c>
      <c r="D39" s="446"/>
      <c r="E39" s="51">
        <f>+'MIP(IxI)_TFEVP'!CI35</f>
        <v>268386</v>
      </c>
      <c r="F39" s="48">
        <v>22180</v>
      </c>
      <c r="G39" s="48">
        <v>5048.1982651095504</v>
      </c>
      <c r="H39" s="48">
        <v>84304</v>
      </c>
      <c r="I39" s="48">
        <v>27336</v>
      </c>
      <c r="J39" s="48">
        <v>485</v>
      </c>
      <c r="K39" s="55">
        <v>56483</v>
      </c>
      <c r="L39" s="51">
        <f t="shared" si="0"/>
        <v>90944.212022136053</v>
      </c>
      <c r="M39" s="48">
        <f>+'Sim_Vt_Of(IxI)'!B29</f>
        <v>5048.1982651095504</v>
      </c>
      <c r="N39" s="48">
        <f>+'Sim_Vt_Of(IxI)'!C29</f>
        <v>1592.0137570265099</v>
      </c>
      <c r="O39" s="48">
        <f>+'Sim_Vt_Of(IxI)'!D29</f>
        <v>27336</v>
      </c>
      <c r="P39" s="48">
        <f>+'Sim_Vt_Of(IxI)'!E29</f>
        <v>485</v>
      </c>
      <c r="Q39" s="82">
        <f>+'Sim_Vt_Of(IxI)'!F29</f>
        <v>56483</v>
      </c>
      <c r="R39" s="61">
        <v>268385.99999999983</v>
      </c>
      <c r="S39" s="48">
        <f t="shared" si="1"/>
        <v>0</v>
      </c>
      <c r="T39" s="293">
        <f t="shared" si="2"/>
        <v>-6.6613381477509392E-16</v>
      </c>
      <c r="U39" s="61">
        <v>22180</v>
      </c>
      <c r="V39" s="48">
        <f t="shared" si="3"/>
        <v>0</v>
      </c>
      <c r="W39" s="293">
        <f t="shared" si="4"/>
        <v>0</v>
      </c>
      <c r="X39" s="61">
        <v>5048.1982651095504</v>
      </c>
      <c r="Y39" s="48">
        <f t="shared" si="5"/>
        <v>0</v>
      </c>
      <c r="Z39" s="293">
        <f t="shared" si="6"/>
        <v>0</v>
      </c>
      <c r="AA39" s="51">
        <v>84304</v>
      </c>
      <c r="AB39" s="48">
        <f t="shared" si="7"/>
        <v>0</v>
      </c>
      <c r="AC39" s="293">
        <f t="shared" si="8"/>
        <v>0</v>
      </c>
      <c r="AD39" s="61">
        <v>27336</v>
      </c>
      <c r="AE39" s="48">
        <f t="shared" si="9"/>
        <v>0</v>
      </c>
      <c r="AF39" s="293">
        <f t="shared" si="10"/>
        <v>0</v>
      </c>
      <c r="AG39" s="51">
        <v>485</v>
      </c>
      <c r="AH39" s="48">
        <f t="shared" si="11"/>
        <v>0</v>
      </c>
      <c r="AI39" s="293">
        <f t="shared" si="12"/>
        <v>0</v>
      </c>
      <c r="AJ39" s="61">
        <v>56483</v>
      </c>
      <c r="AK39" s="48">
        <f t="shared" si="13"/>
        <v>0</v>
      </c>
      <c r="AL39" s="293">
        <f t="shared" si="14"/>
        <v>0</v>
      </c>
      <c r="AM39" s="311">
        <f>+'Sim_Vt_Of(IxI)'!S29</f>
        <v>90944.212022136053</v>
      </c>
      <c r="AN39" s="307"/>
    </row>
    <row r="40" spans="2:40" x14ac:dyDescent="0.25">
      <c r="B40" s="292" t="s">
        <v>27</v>
      </c>
      <c r="C40" s="445" t="s">
        <v>138</v>
      </c>
      <c r="D40" s="446"/>
      <c r="E40" s="51">
        <f>+'MIP(IxI)_TFEVP'!CI36</f>
        <v>3266256</v>
      </c>
      <c r="F40" s="48">
        <v>14290</v>
      </c>
      <c r="G40" s="48">
        <v>1356300.5220474601</v>
      </c>
      <c r="H40" s="48">
        <v>475292</v>
      </c>
      <c r="I40" s="48">
        <v>179687</v>
      </c>
      <c r="J40" s="48">
        <v>8152</v>
      </c>
      <c r="K40" s="55">
        <v>287453</v>
      </c>
      <c r="L40" s="51">
        <f t="shared" si="0"/>
        <v>1874990.8652324399</v>
      </c>
      <c r="M40" s="48">
        <f>+'Sim_Vt_Of(IxI)'!B30</f>
        <v>1356300.5220474601</v>
      </c>
      <c r="N40" s="48">
        <f>+'Sim_Vt_Of(IxI)'!C30</f>
        <v>43398.343184979902</v>
      </c>
      <c r="O40" s="48">
        <f>+'Sim_Vt_Of(IxI)'!D30</f>
        <v>179687</v>
      </c>
      <c r="P40" s="48">
        <f>+'Sim_Vt_Of(IxI)'!E30</f>
        <v>8152</v>
      </c>
      <c r="Q40" s="82">
        <f>+'Sim_Vt_Of(IxI)'!F30</f>
        <v>287453</v>
      </c>
      <c r="R40" s="61">
        <v>3266255.9999999967</v>
      </c>
      <c r="S40" s="48">
        <f t="shared" si="1"/>
        <v>0</v>
      </c>
      <c r="T40" s="293">
        <f t="shared" si="2"/>
        <v>-9.9920072216264089E-16</v>
      </c>
      <c r="U40" s="61">
        <v>14290</v>
      </c>
      <c r="V40" s="48">
        <f t="shared" si="3"/>
        <v>0</v>
      </c>
      <c r="W40" s="293">
        <f t="shared" si="4"/>
        <v>0</v>
      </c>
      <c r="X40" s="61">
        <v>1356300.5220474601</v>
      </c>
      <c r="Y40" s="48">
        <f t="shared" si="5"/>
        <v>0</v>
      </c>
      <c r="Z40" s="293">
        <f t="shared" si="6"/>
        <v>0</v>
      </c>
      <c r="AA40" s="51">
        <v>475292</v>
      </c>
      <c r="AB40" s="48">
        <f t="shared" si="7"/>
        <v>0</v>
      </c>
      <c r="AC40" s="293">
        <f t="shared" si="8"/>
        <v>0</v>
      </c>
      <c r="AD40" s="61">
        <v>179687</v>
      </c>
      <c r="AE40" s="48">
        <f t="shared" si="9"/>
        <v>0</v>
      </c>
      <c r="AF40" s="293">
        <f t="shared" si="10"/>
        <v>0</v>
      </c>
      <c r="AG40" s="51">
        <v>8152</v>
      </c>
      <c r="AH40" s="48">
        <f t="shared" si="11"/>
        <v>0</v>
      </c>
      <c r="AI40" s="293">
        <f t="shared" si="12"/>
        <v>0</v>
      </c>
      <c r="AJ40" s="61">
        <v>287453</v>
      </c>
      <c r="AK40" s="48">
        <f t="shared" si="13"/>
        <v>0</v>
      </c>
      <c r="AL40" s="293">
        <f t="shared" si="14"/>
        <v>0</v>
      </c>
      <c r="AM40" s="311">
        <f>+'Sim_Vt_Of(IxI)'!S30</f>
        <v>1874990.8652324399</v>
      </c>
      <c r="AN40" s="307"/>
    </row>
    <row r="41" spans="2:40" x14ac:dyDescent="0.25">
      <c r="B41" s="292" t="s">
        <v>28</v>
      </c>
      <c r="C41" s="445" t="s">
        <v>139</v>
      </c>
      <c r="D41" s="446"/>
      <c r="E41" s="51">
        <f>+'MIP(IxI)_TFEVP'!CI37</f>
        <v>1240420</v>
      </c>
      <c r="F41" s="48">
        <v>34857</v>
      </c>
      <c r="G41" s="48">
        <v>107810.950145836</v>
      </c>
      <c r="H41" s="48">
        <v>497549</v>
      </c>
      <c r="I41" s="48">
        <v>251335</v>
      </c>
      <c r="J41" s="48">
        <v>3900</v>
      </c>
      <c r="K41" s="55">
        <v>242314</v>
      </c>
      <c r="L41" s="51">
        <f t="shared" si="0"/>
        <v>632779.59429567493</v>
      </c>
      <c r="M41" s="48">
        <f>+'Sim_Vt_Of(IxI)'!B31</f>
        <v>107810.950145836</v>
      </c>
      <c r="N41" s="48">
        <f>+'Sim_Vt_Of(IxI)'!C31</f>
        <v>27419.644149839001</v>
      </c>
      <c r="O41" s="48">
        <f>+'Sim_Vt_Of(IxI)'!D31</f>
        <v>251335</v>
      </c>
      <c r="P41" s="48">
        <f>+'Sim_Vt_Of(IxI)'!E31</f>
        <v>3900</v>
      </c>
      <c r="Q41" s="82">
        <f>+'Sim_Vt_Of(IxI)'!F31</f>
        <v>242314</v>
      </c>
      <c r="R41" s="61">
        <v>1240419.9999999993</v>
      </c>
      <c r="S41" s="48">
        <f t="shared" si="1"/>
        <v>0</v>
      </c>
      <c r="T41" s="293">
        <f t="shared" si="2"/>
        <v>-5.5511151231257827E-16</v>
      </c>
      <c r="U41" s="61">
        <v>34857</v>
      </c>
      <c r="V41" s="48">
        <f t="shared" si="3"/>
        <v>0</v>
      </c>
      <c r="W41" s="293">
        <f t="shared" si="4"/>
        <v>0</v>
      </c>
      <c r="X41" s="61">
        <v>107810.950145836</v>
      </c>
      <c r="Y41" s="48">
        <f t="shared" si="5"/>
        <v>0</v>
      </c>
      <c r="Z41" s="293">
        <f t="shared" si="6"/>
        <v>0</v>
      </c>
      <c r="AA41" s="51">
        <v>497549</v>
      </c>
      <c r="AB41" s="48">
        <f t="shared" si="7"/>
        <v>0</v>
      </c>
      <c r="AC41" s="293">
        <f t="shared" si="8"/>
        <v>0</v>
      </c>
      <c r="AD41" s="61">
        <v>251335</v>
      </c>
      <c r="AE41" s="48">
        <f t="shared" si="9"/>
        <v>0</v>
      </c>
      <c r="AF41" s="293">
        <f t="shared" si="10"/>
        <v>0</v>
      </c>
      <c r="AG41" s="51">
        <v>3900</v>
      </c>
      <c r="AH41" s="48">
        <f t="shared" si="11"/>
        <v>0</v>
      </c>
      <c r="AI41" s="293">
        <f t="shared" si="12"/>
        <v>0</v>
      </c>
      <c r="AJ41" s="61">
        <v>242314</v>
      </c>
      <c r="AK41" s="48">
        <f t="shared" si="13"/>
        <v>0</v>
      </c>
      <c r="AL41" s="293">
        <f t="shared" si="14"/>
        <v>0</v>
      </c>
      <c r="AM41" s="311">
        <f>+'Sim_Vt_Of(IxI)'!S31</f>
        <v>632779.59429567493</v>
      </c>
      <c r="AN41" s="307"/>
    </row>
    <row r="42" spans="2:40" x14ac:dyDescent="0.25">
      <c r="B42" s="292" t="s">
        <v>29</v>
      </c>
      <c r="C42" s="445" t="s">
        <v>140</v>
      </c>
      <c r="D42" s="446"/>
      <c r="E42" s="51">
        <f>+'MIP(IxI)_TFEVP'!CI38</f>
        <v>149027</v>
      </c>
      <c r="F42" s="48">
        <v>41204</v>
      </c>
      <c r="G42" s="48">
        <v>1219.8519317428199</v>
      </c>
      <c r="H42" s="48">
        <v>40476</v>
      </c>
      <c r="I42" s="48">
        <v>17305</v>
      </c>
      <c r="J42" s="48">
        <v>386</v>
      </c>
      <c r="K42" s="55">
        <v>22785</v>
      </c>
      <c r="L42" s="51">
        <f t="shared" si="0"/>
        <v>42765.33728791742</v>
      </c>
      <c r="M42" s="48">
        <f>+'Sim_Vt_Of(IxI)'!B32</f>
        <v>1219.8519317428199</v>
      </c>
      <c r="N42" s="48">
        <f>+'Sim_Vt_Of(IxI)'!C32</f>
        <v>1069.4853561745999</v>
      </c>
      <c r="O42" s="48">
        <f>+'Sim_Vt_Of(IxI)'!D32</f>
        <v>17305</v>
      </c>
      <c r="P42" s="48">
        <f>+'Sim_Vt_Of(IxI)'!E32</f>
        <v>386</v>
      </c>
      <c r="Q42" s="82">
        <f>+'Sim_Vt_Of(IxI)'!F32</f>
        <v>22785</v>
      </c>
      <c r="R42" s="61">
        <v>149026.99999999985</v>
      </c>
      <c r="S42" s="48">
        <f t="shared" si="1"/>
        <v>0</v>
      </c>
      <c r="T42" s="293">
        <f t="shared" si="2"/>
        <v>-9.9920072216264089E-16</v>
      </c>
      <c r="U42" s="61">
        <v>41204</v>
      </c>
      <c r="V42" s="48">
        <f t="shared" si="3"/>
        <v>0</v>
      </c>
      <c r="W42" s="293">
        <f t="shared" si="4"/>
        <v>0</v>
      </c>
      <c r="X42" s="61">
        <v>1219.8519317428199</v>
      </c>
      <c r="Y42" s="48">
        <f t="shared" si="5"/>
        <v>0</v>
      </c>
      <c r="Z42" s="293">
        <f t="shared" si="6"/>
        <v>0</v>
      </c>
      <c r="AA42" s="51">
        <v>40476</v>
      </c>
      <c r="AB42" s="48">
        <f t="shared" si="7"/>
        <v>0</v>
      </c>
      <c r="AC42" s="293">
        <f t="shared" si="8"/>
        <v>0</v>
      </c>
      <c r="AD42" s="61">
        <v>17305</v>
      </c>
      <c r="AE42" s="48">
        <f t="shared" si="9"/>
        <v>0</v>
      </c>
      <c r="AF42" s="293">
        <f t="shared" si="10"/>
        <v>0</v>
      </c>
      <c r="AG42" s="51">
        <v>386</v>
      </c>
      <c r="AH42" s="48">
        <f t="shared" si="11"/>
        <v>0</v>
      </c>
      <c r="AI42" s="293">
        <f t="shared" si="12"/>
        <v>0</v>
      </c>
      <c r="AJ42" s="61">
        <v>22785</v>
      </c>
      <c r="AK42" s="48">
        <f t="shared" si="13"/>
        <v>0</v>
      </c>
      <c r="AL42" s="293">
        <f t="shared" si="14"/>
        <v>0</v>
      </c>
      <c r="AM42" s="311">
        <f>+'Sim_Vt_Of(IxI)'!S32</f>
        <v>42765.33728791742</v>
      </c>
      <c r="AN42" s="307"/>
    </row>
    <row r="43" spans="2:40" x14ac:dyDescent="0.25">
      <c r="B43" s="292" t="s">
        <v>30</v>
      </c>
      <c r="C43" s="445" t="s">
        <v>141</v>
      </c>
      <c r="D43" s="446"/>
      <c r="E43" s="51">
        <f>+'MIP(IxI)_TFEVP'!CI39</f>
        <v>943771</v>
      </c>
      <c r="F43" s="48">
        <v>15806</v>
      </c>
      <c r="G43" s="48">
        <v>172867.45863211001</v>
      </c>
      <c r="H43" s="48">
        <v>260757</v>
      </c>
      <c r="I43" s="48">
        <v>137549</v>
      </c>
      <c r="J43" s="48">
        <v>4140</v>
      </c>
      <c r="K43" s="55">
        <v>119068</v>
      </c>
      <c r="L43" s="51">
        <f t="shared" si="0"/>
        <v>458715.67004932521</v>
      </c>
      <c r="M43" s="48">
        <f>+'Sim_Vt_Of(IxI)'!B33</f>
        <v>172867.45863211001</v>
      </c>
      <c r="N43" s="48">
        <f>+'Sim_Vt_Of(IxI)'!C33</f>
        <v>25091.2114172152</v>
      </c>
      <c r="O43" s="48">
        <f>+'Sim_Vt_Of(IxI)'!D33</f>
        <v>137549</v>
      </c>
      <c r="P43" s="48">
        <f>+'Sim_Vt_Of(IxI)'!E33</f>
        <v>4140</v>
      </c>
      <c r="Q43" s="82">
        <f>+'Sim_Vt_Of(IxI)'!F33</f>
        <v>119068</v>
      </c>
      <c r="R43" s="61">
        <v>943770.99999999965</v>
      </c>
      <c r="S43" s="48">
        <f t="shared" si="1"/>
        <v>0</v>
      </c>
      <c r="T43" s="293">
        <f t="shared" si="2"/>
        <v>-3.3306690738754696E-16</v>
      </c>
      <c r="U43" s="61">
        <v>15806</v>
      </c>
      <c r="V43" s="48">
        <f t="shared" si="3"/>
        <v>0</v>
      </c>
      <c r="W43" s="293">
        <f t="shared" si="4"/>
        <v>0</v>
      </c>
      <c r="X43" s="61">
        <v>172867.45863211001</v>
      </c>
      <c r="Y43" s="48">
        <f t="shared" si="5"/>
        <v>0</v>
      </c>
      <c r="Z43" s="293">
        <f t="shared" si="6"/>
        <v>0</v>
      </c>
      <c r="AA43" s="51">
        <v>260757</v>
      </c>
      <c r="AB43" s="48">
        <f t="shared" si="7"/>
        <v>0</v>
      </c>
      <c r="AC43" s="293">
        <f t="shared" si="8"/>
        <v>0</v>
      </c>
      <c r="AD43" s="61">
        <v>137549</v>
      </c>
      <c r="AE43" s="48">
        <f t="shared" si="9"/>
        <v>0</v>
      </c>
      <c r="AF43" s="293">
        <f t="shared" si="10"/>
        <v>0</v>
      </c>
      <c r="AG43" s="51">
        <v>4140</v>
      </c>
      <c r="AH43" s="48">
        <f t="shared" si="11"/>
        <v>0</v>
      </c>
      <c r="AI43" s="293">
        <f t="shared" si="12"/>
        <v>0</v>
      </c>
      <c r="AJ43" s="61">
        <v>119068</v>
      </c>
      <c r="AK43" s="48">
        <f t="shared" si="13"/>
        <v>0</v>
      </c>
      <c r="AL43" s="293">
        <f t="shared" si="14"/>
        <v>0</v>
      </c>
      <c r="AM43" s="311">
        <f>+'Sim_Vt_Of(IxI)'!S33</f>
        <v>458715.67004932521</v>
      </c>
      <c r="AN43" s="307"/>
    </row>
    <row r="44" spans="2:40" x14ac:dyDescent="0.25">
      <c r="B44" s="292" t="s">
        <v>31</v>
      </c>
      <c r="C44" s="445" t="s">
        <v>142</v>
      </c>
      <c r="D44" s="446"/>
      <c r="E44" s="51">
        <f>+'MIP(IxI)_TFEVP'!CI40</f>
        <v>671981</v>
      </c>
      <c r="F44" s="48">
        <v>21350</v>
      </c>
      <c r="G44" s="48">
        <v>80773.285714090001</v>
      </c>
      <c r="H44" s="48">
        <v>260758</v>
      </c>
      <c r="I44" s="48">
        <v>65046</v>
      </c>
      <c r="J44" s="48">
        <v>2594</v>
      </c>
      <c r="K44" s="55">
        <v>193118</v>
      </c>
      <c r="L44" s="51">
        <f t="shared" si="0"/>
        <v>369043.33146424661</v>
      </c>
      <c r="M44" s="48">
        <f>+'Sim_Vt_Of(IxI)'!B34</f>
        <v>80773.285714090001</v>
      </c>
      <c r="N44" s="48">
        <f>+'Sim_Vt_Of(IxI)'!C34</f>
        <v>27512.045750156602</v>
      </c>
      <c r="O44" s="48">
        <f>+'Sim_Vt_Of(IxI)'!D34</f>
        <v>65046</v>
      </c>
      <c r="P44" s="48">
        <f>+'Sim_Vt_Of(IxI)'!E34</f>
        <v>2594</v>
      </c>
      <c r="Q44" s="82">
        <f>+'Sim_Vt_Of(IxI)'!F34</f>
        <v>193118</v>
      </c>
      <c r="R44" s="61">
        <v>671981</v>
      </c>
      <c r="S44" s="48">
        <f t="shared" si="1"/>
        <v>0</v>
      </c>
      <c r="T44" s="293">
        <f t="shared" si="2"/>
        <v>0</v>
      </c>
      <c r="U44" s="61">
        <v>21350</v>
      </c>
      <c r="V44" s="48">
        <f t="shared" si="3"/>
        <v>0</v>
      </c>
      <c r="W44" s="293">
        <f t="shared" si="4"/>
        <v>0</v>
      </c>
      <c r="X44" s="61">
        <v>80773.285714090001</v>
      </c>
      <c r="Y44" s="48">
        <f t="shared" si="5"/>
        <v>0</v>
      </c>
      <c r="Z44" s="293">
        <f t="shared" si="6"/>
        <v>0</v>
      </c>
      <c r="AA44" s="51">
        <v>260758</v>
      </c>
      <c r="AB44" s="48">
        <f t="shared" si="7"/>
        <v>0</v>
      </c>
      <c r="AC44" s="293">
        <f t="shared" si="8"/>
        <v>0</v>
      </c>
      <c r="AD44" s="61">
        <v>65046</v>
      </c>
      <c r="AE44" s="48">
        <f t="shared" si="9"/>
        <v>0</v>
      </c>
      <c r="AF44" s="293">
        <f t="shared" si="10"/>
        <v>0</v>
      </c>
      <c r="AG44" s="51">
        <v>2594</v>
      </c>
      <c r="AH44" s="48">
        <f t="shared" si="11"/>
        <v>0</v>
      </c>
      <c r="AI44" s="293">
        <f t="shared" si="12"/>
        <v>0</v>
      </c>
      <c r="AJ44" s="61">
        <v>193118</v>
      </c>
      <c r="AK44" s="48">
        <f t="shared" si="13"/>
        <v>0</v>
      </c>
      <c r="AL44" s="293">
        <f t="shared" si="14"/>
        <v>0</v>
      </c>
      <c r="AM44" s="311">
        <f>+'Sim_Vt_Of(IxI)'!S34</f>
        <v>369043.33146424661</v>
      </c>
      <c r="AN44" s="307"/>
    </row>
    <row r="45" spans="2:40" x14ac:dyDescent="0.25">
      <c r="B45" s="292" t="s">
        <v>32</v>
      </c>
      <c r="C45" s="445" t="s">
        <v>143</v>
      </c>
      <c r="D45" s="446"/>
      <c r="E45" s="51">
        <f>+'MIP(IxI)_TFEVP'!CI41</f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55">
        <v>0</v>
      </c>
      <c r="L45" s="51">
        <f t="shared" ref="L45:L76" si="15">+SUM(M45:Q45)</f>
        <v>0</v>
      </c>
      <c r="M45" s="48">
        <f>+'Sim_Vt_Of(IxI)'!B35</f>
        <v>0</v>
      </c>
      <c r="N45" s="48">
        <f>+'Sim_Vt_Of(IxI)'!C35</f>
        <v>0</v>
      </c>
      <c r="O45" s="48">
        <f>+'Sim_Vt_Of(IxI)'!D35</f>
        <v>0</v>
      </c>
      <c r="P45" s="48">
        <f>+'Sim_Vt_Of(IxI)'!E35</f>
        <v>0</v>
      </c>
      <c r="Q45" s="82">
        <f>+'Sim_Vt_Of(IxI)'!F35</f>
        <v>0</v>
      </c>
      <c r="R45" s="61">
        <v>0</v>
      </c>
      <c r="S45" s="48">
        <f t="shared" ref="S45:S76" si="16">+R45-E45</f>
        <v>0</v>
      </c>
      <c r="T45" s="293">
        <f t="shared" ref="T45:T76" si="17">+IFERROR(((R45/E45)-1),0)</f>
        <v>0</v>
      </c>
      <c r="U45" s="61">
        <v>0</v>
      </c>
      <c r="V45" s="48">
        <f t="shared" ref="V45:V76" si="18">+U45-F45</f>
        <v>0</v>
      </c>
      <c r="W45" s="293">
        <f t="shared" ref="W45:W76" si="19">+IFERROR(((U45/F45)-1),0)</f>
        <v>0</v>
      </c>
      <c r="X45" s="61">
        <v>0</v>
      </c>
      <c r="Y45" s="48">
        <f t="shared" ref="Y45:Y76" si="20">+X45-G45</f>
        <v>0</v>
      </c>
      <c r="Z45" s="293">
        <f t="shared" ref="Z45:Z76" si="21">+IFERROR(((X45/G45)-1),0)</f>
        <v>0</v>
      </c>
      <c r="AA45" s="51">
        <v>0</v>
      </c>
      <c r="AB45" s="48">
        <f t="shared" ref="AB45:AB76" si="22">AA45-H45</f>
        <v>0</v>
      </c>
      <c r="AC45" s="293">
        <f t="shared" ref="AC45:AC76" si="23">+IFERROR(((AA45/H45)-1),0)</f>
        <v>0</v>
      </c>
      <c r="AD45" s="61">
        <v>0</v>
      </c>
      <c r="AE45" s="48">
        <f t="shared" ref="AE45:AE76" si="24">+AD45-I45</f>
        <v>0</v>
      </c>
      <c r="AF45" s="293">
        <f t="shared" ref="AF45:AF76" si="25">+IFERROR(((AD45/I45)-1),0)</f>
        <v>0</v>
      </c>
      <c r="AG45" s="51">
        <v>0</v>
      </c>
      <c r="AH45" s="48">
        <f t="shared" ref="AH45:AH76" si="26">+AG45-J45</f>
        <v>0</v>
      </c>
      <c r="AI45" s="293">
        <f t="shared" ref="AI45:AI76" si="27">+IFERROR(((AG45/J45)-1),0)</f>
        <v>0</v>
      </c>
      <c r="AJ45" s="61">
        <v>0</v>
      </c>
      <c r="AK45" s="48">
        <f t="shared" ref="AK45:AK76" si="28">+AJ45-K45</f>
        <v>0</v>
      </c>
      <c r="AL45" s="293">
        <f t="shared" ref="AL45:AL76" si="29">+IFERROR(((AJ45/K45)-1),0)</f>
        <v>0</v>
      </c>
      <c r="AM45" s="311">
        <f>+'Sim_Vt_Of(IxI)'!S35</f>
        <v>0</v>
      </c>
      <c r="AN45" s="307"/>
    </row>
    <row r="46" spans="2:40" x14ac:dyDescent="0.25">
      <c r="B46" s="292" t="s">
        <v>33</v>
      </c>
      <c r="C46" s="445" t="s">
        <v>144</v>
      </c>
      <c r="D46" s="446"/>
      <c r="E46" s="51">
        <f>+'MIP(IxI)_TFEVP'!CI42</f>
        <v>541701</v>
      </c>
      <c r="F46" s="48">
        <v>23140</v>
      </c>
      <c r="G46" s="48">
        <v>149892.283725124</v>
      </c>
      <c r="H46" s="48">
        <v>195277</v>
      </c>
      <c r="I46" s="48">
        <v>121335</v>
      </c>
      <c r="J46" s="48">
        <v>4854</v>
      </c>
      <c r="K46" s="55">
        <v>69088</v>
      </c>
      <c r="L46" s="51">
        <f t="shared" si="15"/>
        <v>359938.00145046989</v>
      </c>
      <c r="M46" s="48">
        <f>+'Sim_Vt_Of(IxI)'!B36</f>
        <v>149892.283725124</v>
      </c>
      <c r="N46" s="48">
        <f>+'Sim_Vt_Of(IxI)'!C36</f>
        <v>14768.717725345899</v>
      </c>
      <c r="O46" s="48">
        <f>+'Sim_Vt_Of(IxI)'!D36</f>
        <v>121335</v>
      </c>
      <c r="P46" s="48">
        <f>+'Sim_Vt_Of(IxI)'!E36</f>
        <v>4854</v>
      </c>
      <c r="Q46" s="82">
        <f>+'Sim_Vt_Of(IxI)'!F36</f>
        <v>69088</v>
      </c>
      <c r="R46" s="61">
        <v>541701.00000000023</v>
      </c>
      <c r="S46" s="48">
        <f t="shared" si="16"/>
        <v>0</v>
      </c>
      <c r="T46" s="293">
        <f t="shared" si="17"/>
        <v>4.4408920985006262E-16</v>
      </c>
      <c r="U46" s="61">
        <v>23140</v>
      </c>
      <c r="V46" s="48">
        <f t="shared" si="18"/>
        <v>0</v>
      </c>
      <c r="W46" s="293">
        <f t="shared" si="19"/>
        <v>0</v>
      </c>
      <c r="X46" s="61">
        <v>149892.283725124</v>
      </c>
      <c r="Y46" s="48">
        <f t="shared" si="20"/>
        <v>0</v>
      </c>
      <c r="Z46" s="293">
        <f t="shared" si="21"/>
        <v>0</v>
      </c>
      <c r="AA46" s="51">
        <v>195277</v>
      </c>
      <c r="AB46" s="48">
        <f t="shared" si="22"/>
        <v>0</v>
      </c>
      <c r="AC46" s="293">
        <f t="shared" si="23"/>
        <v>0</v>
      </c>
      <c r="AD46" s="61">
        <v>121335</v>
      </c>
      <c r="AE46" s="48">
        <f t="shared" si="24"/>
        <v>0</v>
      </c>
      <c r="AF46" s="293">
        <f t="shared" si="25"/>
        <v>0</v>
      </c>
      <c r="AG46" s="51">
        <v>4854</v>
      </c>
      <c r="AH46" s="48">
        <f t="shared" si="26"/>
        <v>0</v>
      </c>
      <c r="AI46" s="293">
        <f t="shared" si="27"/>
        <v>0</v>
      </c>
      <c r="AJ46" s="61">
        <v>69088</v>
      </c>
      <c r="AK46" s="48">
        <f t="shared" si="28"/>
        <v>0</v>
      </c>
      <c r="AL46" s="293">
        <f t="shared" si="29"/>
        <v>0</v>
      </c>
      <c r="AM46" s="311">
        <f>+'Sim_Vt_Of(IxI)'!S36</f>
        <v>359938.00145046989</v>
      </c>
      <c r="AN46" s="307"/>
    </row>
    <row r="47" spans="2:40" x14ac:dyDescent="0.25">
      <c r="B47" s="292" t="s">
        <v>34</v>
      </c>
      <c r="C47" s="445" t="s">
        <v>145</v>
      </c>
      <c r="D47" s="446"/>
      <c r="E47" s="51">
        <f>+'MIP(IxI)_TFEVP'!CI43</f>
        <v>1071155</v>
      </c>
      <c r="F47" s="48">
        <v>108681</v>
      </c>
      <c r="G47" s="48">
        <v>187986.657436757</v>
      </c>
      <c r="H47" s="48">
        <v>487637</v>
      </c>
      <c r="I47" s="48">
        <v>223472</v>
      </c>
      <c r="J47" s="48">
        <v>3408</v>
      </c>
      <c r="K47" s="55">
        <v>260757</v>
      </c>
      <c r="L47" s="51">
        <f t="shared" si="15"/>
        <v>722054.92430081859</v>
      </c>
      <c r="M47" s="48">
        <f>+'Sim_Vt_Of(IxI)'!B37</f>
        <v>187986.657436757</v>
      </c>
      <c r="N47" s="48">
        <f>+'Sim_Vt_Of(IxI)'!C37</f>
        <v>46431.266864061603</v>
      </c>
      <c r="O47" s="48">
        <f>+'Sim_Vt_Of(IxI)'!D37</f>
        <v>223472</v>
      </c>
      <c r="P47" s="48">
        <f>+'Sim_Vt_Of(IxI)'!E37</f>
        <v>3408</v>
      </c>
      <c r="Q47" s="82">
        <f>+'Sim_Vt_Of(IxI)'!F37</f>
        <v>260757</v>
      </c>
      <c r="R47" s="61">
        <v>1071155.0000000005</v>
      </c>
      <c r="S47" s="48">
        <f t="shared" si="16"/>
        <v>0</v>
      </c>
      <c r="T47" s="293">
        <f t="shared" si="17"/>
        <v>4.4408920985006262E-16</v>
      </c>
      <c r="U47" s="61">
        <v>108681</v>
      </c>
      <c r="V47" s="48">
        <f t="shared" si="18"/>
        <v>0</v>
      </c>
      <c r="W47" s="293">
        <f t="shared" si="19"/>
        <v>0</v>
      </c>
      <c r="X47" s="61">
        <v>187986.657436757</v>
      </c>
      <c r="Y47" s="48">
        <f t="shared" si="20"/>
        <v>0</v>
      </c>
      <c r="Z47" s="293">
        <f t="shared" si="21"/>
        <v>0</v>
      </c>
      <c r="AA47" s="51">
        <v>487637</v>
      </c>
      <c r="AB47" s="48">
        <f t="shared" si="22"/>
        <v>0</v>
      </c>
      <c r="AC47" s="293">
        <f t="shared" si="23"/>
        <v>0</v>
      </c>
      <c r="AD47" s="61">
        <v>223472</v>
      </c>
      <c r="AE47" s="48">
        <f t="shared" si="24"/>
        <v>0</v>
      </c>
      <c r="AF47" s="293">
        <f t="shared" si="25"/>
        <v>0</v>
      </c>
      <c r="AG47" s="51">
        <v>3408</v>
      </c>
      <c r="AH47" s="48">
        <f t="shared" si="26"/>
        <v>0</v>
      </c>
      <c r="AI47" s="293">
        <f t="shared" si="27"/>
        <v>0</v>
      </c>
      <c r="AJ47" s="61">
        <v>260757</v>
      </c>
      <c r="AK47" s="48">
        <f t="shared" si="28"/>
        <v>0</v>
      </c>
      <c r="AL47" s="293">
        <f t="shared" si="29"/>
        <v>0</v>
      </c>
      <c r="AM47" s="311">
        <f>+'Sim_Vt_Of(IxI)'!S37</f>
        <v>722054.92430081859</v>
      </c>
      <c r="AN47" s="307"/>
    </row>
    <row r="48" spans="2:40" x14ac:dyDescent="0.25">
      <c r="B48" s="292" t="s">
        <v>35</v>
      </c>
      <c r="C48" s="445" t="s">
        <v>146</v>
      </c>
      <c r="D48" s="446"/>
      <c r="E48" s="51">
        <f>+'MIP(IxI)_TFEVP'!CI44</f>
        <v>311871</v>
      </c>
      <c r="F48" s="48">
        <v>18999</v>
      </c>
      <c r="G48" s="48">
        <v>42589.202451548197</v>
      </c>
      <c r="H48" s="48">
        <v>116921</v>
      </c>
      <c r="I48" s="48">
        <v>61852</v>
      </c>
      <c r="J48" s="48">
        <v>1112</v>
      </c>
      <c r="K48" s="55">
        <v>53957</v>
      </c>
      <c r="L48" s="51">
        <f t="shared" si="15"/>
        <v>166328.59283965375</v>
      </c>
      <c r="M48" s="48">
        <f>+'Sim_Vt_Of(IxI)'!B38</f>
        <v>42589.202451548197</v>
      </c>
      <c r="N48" s="48">
        <f>+'Sim_Vt_Of(IxI)'!C38</f>
        <v>6818.3903881055503</v>
      </c>
      <c r="O48" s="48">
        <f>+'Sim_Vt_Of(IxI)'!D38</f>
        <v>61852</v>
      </c>
      <c r="P48" s="48">
        <f>+'Sim_Vt_Of(IxI)'!E38</f>
        <v>1112</v>
      </c>
      <c r="Q48" s="82">
        <f>+'Sim_Vt_Of(IxI)'!F38</f>
        <v>53957</v>
      </c>
      <c r="R48" s="61">
        <v>311870.99999999965</v>
      </c>
      <c r="S48" s="48">
        <f t="shared" si="16"/>
        <v>0</v>
      </c>
      <c r="T48" s="293">
        <f t="shared" si="17"/>
        <v>-1.1102230246251565E-15</v>
      </c>
      <c r="U48" s="61">
        <v>18999</v>
      </c>
      <c r="V48" s="48">
        <f t="shared" si="18"/>
        <v>0</v>
      </c>
      <c r="W48" s="293">
        <f t="shared" si="19"/>
        <v>0</v>
      </c>
      <c r="X48" s="61">
        <v>42589.202451548197</v>
      </c>
      <c r="Y48" s="48">
        <f t="shared" si="20"/>
        <v>0</v>
      </c>
      <c r="Z48" s="293">
        <f t="shared" si="21"/>
        <v>0</v>
      </c>
      <c r="AA48" s="51">
        <v>116921</v>
      </c>
      <c r="AB48" s="48">
        <f t="shared" si="22"/>
        <v>0</v>
      </c>
      <c r="AC48" s="293">
        <f t="shared" si="23"/>
        <v>0</v>
      </c>
      <c r="AD48" s="61">
        <v>61852</v>
      </c>
      <c r="AE48" s="48">
        <f t="shared" si="24"/>
        <v>0</v>
      </c>
      <c r="AF48" s="293">
        <f t="shared" si="25"/>
        <v>0</v>
      </c>
      <c r="AG48" s="51">
        <v>1112</v>
      </c>
      <c r="AH48" s="48">
        <f t="shared" si="26"/>
        <v>0</v>
      </c>
      <c r="AI48" s="293">
        <f t="shared" si="27"/>
        <v>0</v>
      </c>
      <c r="AJ48" s="61">
        <v>53957</v>
      </c>
      <c r="AK48" s="48">
        <f t="shared" si="28"/>
        <v>0</v>
      </c>
      <c r="AL48" s="293">
        <f t="shared" si="29"/>
        <v>0</v>
      </c>
      <c r="AM48" s="311">
        <f>+'Sim_Vt_Of(IxI)'!S38</f>
        <v>166328.59283965375</v>
      </c>
      <c r="AN48" s="307"/>
    </row>
    <row r="49" spans="2:40" x14ac:dyDescent="0.25">
      <c r="B49" s="292" t="s">
        <v>36</v>
      </c>
      <c r="C49" s="445" t="s">
        <v>147</v>
      </c>
      <c r="D49" s="446"/>
      <c r="E49" s="51">
        <f>+'MIP(IxI)_TFEVP'!CI45</f>
        <v>1021076</v>
      </c>
      <c r="F49" s="48">
        <v>37945</v>
      </c>
      <c r="G49" s="48">
        <v>75831.376379495196</v>
      </c>
      <c r="H49" s="48">
        <v>405159</v>
      </c>
      <c r="I49" s="48">
        <v>149993</v>
      </c>
      <c r="J49" s="48">
        <v>3669</v>
      </c>
      <c r="K49" s="55">
        <v>251497</v>
      </c>
      <c r="L49" s="51">
        <f t="shared" si="15"/>
        <v>496613.79506979347</v>
      </c>
      <c r="M49" s="48">
        <f>+'Sim_Vt_Of(IxI)'!B39</f>
        <v>75831.376379495196</v>
      </c>
      <c r="N49" s="48">
        <f>+'Sim_Vt_Of(IxI)'!C39</f>
        <v>15623.4186902983</v>
      </c>
      <c r="O49" s="48">
        <f>+'Sim_Vt_Of(IxI)'!D39</f>
        <v>149993</v>
      </c>
      <c r="P49" s="48">
        <f>+'Sim_Vt_Of(IxI)'!E39</f>
        <v>3669</v>
      </c>
      <c r="Q49" s="82">
        <f>+'Sim_Vt_Of(IxI)'!F39</f>
        <v>251497</v>
      </c>
      <c r="R49" s="61">
        <v>1021076.0000000006</v>
      </c>
      <c r="S49" s="48">
        <f t="shared" si="16"/>
        <v>0</v>
      </c>
      <c r="T49" s="293">
        <f t="shared" si="17"/>
        <v>6.6613381477509392E-16</v>
      </c>
      <c r="U49" s="61">
        <v>37945</v>
      </c>
      <c r="V49" s="48">
        <f t="shared" si="18"/>
        <v>0</v>
      </c>
      <c r="W49" s="293">
        <f t="shared" si="19"/>
        <v>0</v>
      </c>
      <c r="X49" s="61">
        <v>75831.376379495196</v>
      </c>
      <c r="Y49" s="48">
        <f t="shared" si="20"/>
        <v>0</v>
      </c>
      <c r="Z49" s="293">
        <f t="shared" si="21"/>
        <v>0</v>
      </c>
      <c r="AA49" s="51">
        <v>405159</v>
      </c>
      <c r="AB49" s="48">
        <f t="shared" si="22"/>
        <v>0</v>
      </c>
      <c r="AC49" s="293">
        <f t="shared" si="23"/>
        <v>0</v>
      </c>
      <c r="AD49" s="61">
        <v>149993</v>
      </c>
      <c r="AE49" s="48">
        <f t="shared" si="24"/>
        <v>0</v>
      </c>
      <c r="AF49" s="293">
        <f t="shared" si="25"/>
        <v>0</v>
      </c>
      <c r="AG49" s="51">
        <v>3669</v>
      </c>
      <c r="AH49" s="48">
        <f t="shared" si="26"/>
        <v>0</v>
      </c>
      <c r="AI49" s="293">
        <f t="shared" si="27"/>
        <v>0</v>
      </c>
      <c r="AJ49" s="61">
        <v>251497</v>
      </c>
      <c r="AK49" s="48">
        <f t="shared" si="28"/>
        <v>0</v>
      </c>
      <c r="AL49" s="293">
        <f t="shared" si="29"/>
        <v>0</v>
      </c>
      <c r="AM49" s="311">
        <f>+'Sim_Vt_Of(IxI)'!S39</f>
        <v>496613.79506979347</v>
      </c>
      <c r="AN49" s="307"/>
    </row>
    <row r="50" spans="2:40" x14ac:dyDescent="0.25">
      <c r="B50" s="292" t="s">
        <v>37</v>
      </c>
      <c r="C50" s="445" t="s">
        <v>148</v>
      </c>
      <c r="D50" s="446"/>
      <c r="E50" s="51">
        <f>+'MIP(IxI)_TFEVP'!CI46</f>
        <v>2008615</v>
      </c>
      <c r="F50" s="48">
        <v>25405</v>
      </c>
      <c r="G50" s="48">
        <v>423735.61365354399</v>
      </c>
      <c r="H50" s="48">
        <v>520073</v>
      </c>
      <c r="I50" s="48">
        <v>225687</v>
      </c>
      <c r="J50" s="48">
        <v>8292</v>
      </c>
      <c r="K50" s="55">
        <v>286094</v>
      </c>
      <c r="L50" s="51">
        <f t="shared" si="15"/>
        <v>978691.62332352833</v>
      </c>
      <c r="M50" s="48">
        <f>+'Sim_Vt_Of(IxI)'!B40</f>
        <v>423735.61365354399</v>
      </c>
      <c r="N50" s="48">
        <f>+'Sim_Vt_Of(IxI)'!C40</f>
        <v>34883.009669984298</v>
      </c>
      <c r="O50" s="48">
        <f>+'Sim_Vt_Of(IxI)'!D40</f>
        <v>225687</v>
      </c>
      <c r="P50" s="48">
        <f>+'Sim_Vt_Of(IxI)'!E40</f>
        <v>8292</v>
      </c>
      <c r="Q50" s="82">
        <f>+'Sim_Vt_Of(IxI)'!F40</f>
        <v>286094</v>
      </c>
      <c r="R50" s="61">
        <v>2008615.0000000007</v>
      </c>
      <c r="S50" s="48">
        <f t="shared" si="16"/>
        <v>0</v>
      </c>
      <c r="T50" s="293">
        <f t="shared" si="17"/>
        <v>4.4408920985006262E-16</v>
      </c>
      <c r="U50" s="61">
        <v>25405</v>
      </c>
      <c r="V50" s="48">
        <f t="shared" si="18"/>
        <v>0</v>
      </c>
      <c r="W50" s="293">
        <f t="shared" si="19"/>
        <v>0</v>
      </c>
      <c r="X50" s="61">
        <v>423735.61365354399</v>
      </c>
      <c r="Y50" s="48">
        <f t="shared" si="20"/>
        <v>0</v>
      </c>
      <c r="Z50" s="293">
        <f t="shared" si="21"/>
        <v>0</v>
      </c>
      <c r="AA50" s="51">
        <v>520073</v>
      </c>
      <c r="AB50" s="48">
        <f t="shared" si="22"/>
        <v>0</v>
      </c>
      <c r="AC50" s="293">
        <f t="shared" si="23"/>
        <v>0</v>
      </c>
      <c r="AD50" s="61">
        <v>225687</v>
      </c>
      <c r="AE50" s="48">
        <f t="shared" si="24"/>
        <v>0</v>
      </c>
      <c r="AF50" s="293">
        <f t="shared" si="25"/>
        <v>0</v>
      </c>
      <c r="AG50" s="51">
        <v>8292</v>
      </c>
      <c r="AH50" s="48">
        <f t="shared" si="26"/>
        <v>0</v>
      </c>
      <c r="AI50" s="293">
        <f t="shared" si="27"/>
        <v>0</v>
      </c>
      <c r="AJ50" s="61">
        <v>286094</v>
      </c>
      <c r="AK50" s="48">
        <f t="shared" si="28"/>
        <v>0</v>
      </c>
      <c r="AL50" s="293">
        <f t="shared" si="29"/>
        <v>0</v>
      </c>
      <c r="AM50" s="311">
        <f>+'Sim_Vt_Of(IxI)'!S40</f>
        <v>978691.62332352833</v>
      </c>
      <c r="AN50" s="307"/>
    </row>
    <row r="51" spans="2:40" x14ac:dyDescent="0.25">
      <c r="B51" s="292" t="s">
        <v>38</v>
      </c>
      <c r="C51" s="445" t="s">
        <v>149</v>
      </c>
      <c r="D51" s="446"/>
      <c r="E51" s="51">
        <f>+'MIP(IxI)_TFEVP'!CI47</f>
        <v>619673</v>
      </c>
      <c r="F51" s="48">
        <v>11439</v>
      </c>
      <c r="G51" s="48">
        <v>91268.086095246807</v>
      </c>
      <c r="H51" s="48">
        <v>272543</v>
      </c>
      <c r="I51" s="48">
        <v>104738</v>
      </c>
      <c r="J51" s="48">
        <v>3795</v>
      </c>
      <c r="K51" s="55">
        <v>164010</v>
      </c>
      <c r="L51" s="51">
        <f t="shared" si="15"/>
        <v>382174.8379894981</v>
      </c>
      <c r="M51" s="48">
        <f>+'Sim_Vt_Of(IxI)'!B41</f>
        <v>91268.086095246807</v>
      </c>
      <c r="N51" s="48">
        <f>+'Sim_Vt_Of(IxI)'!C41</f>
        <v>18363.751894251302</v>
      </c>
      <c r="O51" s="48">
        <f>+'Sim_Vt_Of(IxI)'!D41</f>
        <v>104738</v>
      </c>
      <c r="P51" s="48">
        <f>+'Sim_Vt_Of(IxI)'!E41</f>
        <v>3795</v>
      </c>
      <c r="Q51" s="82">
        <f>+'Sim_Vt_Of(IxI)'!F41</f>
        <v>164010</v>
      </c>
      <c r="R51" s="61">
        <v>619673</v>
      </c>
      <c r="S51" s="48">
        <f t="shared" si="16"/>
        <v>0</v>
      </c>
      <c r="T51" s="293">
        <f t="shared" si="17"/>
        <v>0</v>
      </c>
      <c r="U51" s="61">
        <v>11439</v>
      </c>
      <c r="V51" s="48">
        <f t="shared" si="18"/>
        <v>0</v>
      </c>
      <c r="W51" s="293">
        <f t="shared" si="19"/>
        <v>0</v>
      </c>
      <c r="X51" s="61">
        <v>91268.086095246807</v>
      </c>
      <c r="Y51" s="48">
        <f t="shared" si="20"/>
        <v>0</v>
      </c>
      <c r="Z51" s="293">
        <f t="shared" si="21"/>
        <v>0</v>
      </c>
      <c r="AA51" s="51">
        <v>272543</v>
      </c>
      <c r="AB51" s="48">
        <f t="shared" si="22"/>
        <v>0</v>
      </c>
      <c r="AC51" s="293">
        <f t="shared" si="23"/>
        <v>0</v>
      </c>
      <c r="AD51" s="61">
        <v>104738</v>
      </c>
      <c r="AE51" s="48">
        <f t="shared" si="24"/>
        <v>0</v>
      </c>
      <c r="AF51" s="293">
        <f t="shared" si="25"/>
        <v>0</v>
      </c>
      <c r="AG51" s="51">
        <v>3795</v>
      </c>
      <c r="AH51" s="48">
        <f t="shared" si="26"/>
        <v>0</v>
      </c>
      <c r="AI51" s="293">
        <f t="shared" si="27"/>
        <v>0</v>
      </c>
      <c r="AJ51" s="61">
        <v>164010</v>
      </c>
      <c r="AK51" s="48">
        <f t="shared" si="28"/>
        <v>0</v>
      </c>
      <c r="AL51" s="293">
        <f t="shared" si="29"/>
        <v>0</v>
      </c>
      <c r="AM51" s="311">
        <f>+'Sim_Vt_Of(IxI)'!S41</f>
        <v>382174.8379894981</v>
      </c>
      <c r="AN51" s="307"/>
    </row>
    <row r="52" spans="2:40" x14ac:dyDescent="0.25">
      <c r="B52" s="292" t="s">
        <v>39</v>
      </c>
      <c r="C52" s="445" t="s">
        <v>150</v>
      </c>
      <c r="D52" s="446"/>
      <c r="E52" s="51">
        <f>+'MIP(IxI)_TFEVP'!CI48</f>
        <v>5116923</v>
      </c>
      <c r="F52" s="48">
        <v>3999</v>
      </c>
      <c r="G52" s="48">
        <v>3064682.22506392</v>
      </c>
      <c r="H52" s="48">
        <v>633606</v>
      </c>
      <c r="I52" s="48">
        <v>90615</v>
      </c>
      <c r="J52" s="48">
        <v>2394</v>
      </c>
      <c r="K52" s="55">
        <v>540597</v>
      </c>
      <c r="L52" s="51">
        <f t="shared" si="15"/>
        <v>2889152.3766467823</v>
      </c>
      <c r="M52" s="48">
        <f>+'Sim_Vt_Of(IxI)'!B42</f>
        <v>3064682.22506392</v>
      </c>
      <c r="N52" s="48">
        <f>+'Sim_Vt_Of(IxI)'!C42</f>
        <v>-809135.84841713798</v>
      </c>
      <c r="O52" s="48">
        <f>+'Sim_Vt_Of(IxI)'!D42</f>
        <v>90615</v>
      </c>
      <c r="P52" s="48">
        <f>+'Sim_Vt_Of(IxI)'!E42</f>
        <v>2394</v>
      </c>
      <c r="Q52" s="82">
        <f>+'Sim_Vt_Of(IxI)'!F42</f>
        <v>540597</v>
      </c>
      <c r="R52" s="61">
        <v>5116922.9999999991</v>
      </c>
      <c r="S52" s="48">
        <f t="shared" si="16"/>
        <v>0</v>
      </c>
      <c r="T52" s="293">
        <f t="shared" si="17"/>
        <v>-2.2204460492503131E-16</v>
      </c>
      <c r="U52" s="61">
        <v>3999</v>
      </c>
      <c r="V52" s="48">
        <f t="shared" si="18"/>
        <v>0</v>
      </c>
      <c r="W52" s="293">
        <f t="shared" si="19"/>
        <v>0</v>
      </c>
      <c r="X52" s="61">
        <v>3064682.22506392</v>
      </c>
      <c r="Y52" s="48">
        <f t="shared" si="20"/>
        <v>0</v>
      </c>
      <c r="Z52" s="293">
        <f t="shared" si="21"/>
        <v>0</v>
      </c>
      <c r="AA52" s="51">
        <v>633606</v>
      </c>
      <c r="AB52" s="48">
        <f t="shared" si="22"/>
        <v>0</v>
      </c>
      <c r="AC52" s="293">
        <f t="shared" si="23"/>
        <v>0</v>
      </c>
      <c r="AD52" s="61">
        <v>90615</v>
      </c>
      <c r="AE52" s="48">
        <f t="shared" si="24"/>
        <v>0</v>
      </c>
      <c r="AF52" s="293">
        <f t="shared" si="25"/>
        <v>0</v>
      </c>
      <c r="AG52" s="51">
        <v>2394</v>
      </c>
      <c r="AH52" s="48">
        <f t="shared" si="26"/>
        <v>0</v>
      </c>
      <c r="AI52" s="293">
        <f t="shared" si="27"/>
        <v>0</v>
      </c>
      <c r="AJ52" s="61">
        <v>540597</v>
      </c>
      <c r="AK52" s="48">
        <f t="shared" si="28"/>
        <v>0</v>
      </c>
      <c r="AL52" s="293">
        <f t="shared" si="29"/>
        <v>0</v>
      </c>
      <c r="AM52" s="311">
        <f>+'Sim_Vt_Of(IxI)'!S42</f>
        <v>2889152.3766467823</v>
      </c>
      <c r="AN52" s="307"/>
    </row>
    <row r="53" spans="2:40" x14ac:dyDescent="0.25">
      <c r="B53" s="292" t="s">
        <v>40</v>
      </c>
      <c r="C53" s="445" t="s">
        <v>151</v>
      </c>
      <c r="D53" s="446"/>
      <c r="E53" s="51">
        <f>+'MIP(IxI)_TFEVP'!CI49</f>
        <v>696545</v>
      </c>
      <c r="F53" s="48">
        <v>14661</v>
      </c>
      <c r="G53" s="48">
        <v>231791.32716250201</v>
      </c>
      <c r="H53" s="48">
        <v>241244</v>
      </c>
      <c r="I53" s="48">
        <v>108766</v>
      </c>
      <c r="J53" s="48">
        <v>4215</v>
      </c>
      <c r="K53" s="55">
        <v>128263</v>
      </c>
      <c r="L53" s="51">
        <f t="shared" si="15"/>
        <v>492249.40035711433</v>
      </c>
      <c r="M53" s="48">
        <f>+'Sim_Vt_Of(IxI)'!B43</f>
        <v>231791.32716250201</v>
      </c>
      <c r="N53" s="48">
        <f>+'Sim_Vt_Of(IxI)'!C43</f>
        <v>19214.073194612301</v>
      </c>
      <c r="O53" s="48">
        <f>+'Sim_Vt_Of(IxI)'!D43</f>
        <v>108766</v>
      </c>
      <c r="P53" s="48">
        <f>+'Sim_Vt_Of(IxI)'!E43</f>
        <v>4215</v>
      </c>
      <c r="Q53" s="82">
        <f>+'Sim_Vt_Of(IxI)'!F43</f>
        <v>128263</v>
      </c>
      <c r="R53" s="61">
        <v>696545.00000000012</v>
      </c>
      <c r="S53" s="48">
        <f t="shared" si="16"/>
        <v>0</v>
      </c>
      <c r="T53" s="293">
        <f t="shared" si="17"/>
        <v>2.2204460492503131E-16</v>
      </c>
      <c r="U53" s="61">
        <v>14661</v>
      </c>
      <c r="V53" s="48">
        <f t="shared" si="18"/>
        <v>0</v>
      </c>
      <c r="W53" s="293">
        <f t="shared" si="19"/>
        <v>0</v>
      </c>
      <c r="X53" s="61">
        <v>231791.32716250201</v>
      </c>
      <c r="Y53" s="48">
        <f t="shared" si="20"/>
        <v>0</v>
      </c>
      <c r="Z53" s="293">
        <f t="shared" si="21"/>
        <v>0</v>
      </c>
      <c r="AA53" s="51">
        <v>241244</v>
      </c>
      <c r="AB53" s="48">
        <f t="shared" si="22"/>
        <v>0</v>
      </c>
      <c r="AC53" s="293">
        <f t="shared" si="23"/>
        <v>0</v>
      </c>
      <c r="AD53" s="61">
        <v>108766</v>
      </c>
      <c r="AE53" s="48">
        <f t="shared" si="24"/>
        <v>0</v>
      </c>
      <c r="AF53" s="293">
        <f t="shared" si="25"/>
        <v>0</v>
      </c>
      <c r="AG53" s="51">
        <v>4215</v>
      </c>
      <c r="AH53" s="48">
        <f t="shared" si="26"/>
        <v>0</v>
      </c>
      <c r="AI53" s="293">
        <f t="shared" si="27"/>
        <v>0</v>
      </c>
      <c r="AJ53" s="61">
        <v>128263</v>
      </c>
      <c r="AK53" s="48">
        <f t="shared" si="28"/>
        <v>0</v>
      </c>
      <c r="AL53" s="293">
        <f t="shared" si="29"/>
        <v>0</v>
      </c>
      <c r="AM53" s="311">
        <f>+'Sim_Vt_Of(IxI)'!S43</f>
        <v>492249.40035711433</v>
      </c>
      <c r="AN53" s="307"/>
    </row>
    <row r="54" spans="2:40" x14ac:dyDescent="0.25">
      <c r="B54" s="292" t="s">
        <v>41</v>
      </c>
      <c r="C54" s="445" t="s">
        <v>152</v>
      </c>
      <c r="D54" s="446"/>
      <c r="E54" s="51">
        <f>+'MIP(IxI)_TFEVP'!CI50</f>
        <v>1279442</v>
      </c>
      <c r="F54" s="48">
        <v>26731</v>
      </c>
      <c r="G54" s="48">
        <v>348244.775949081</v>
      </c>
      <c r="H54" s="48">
        <v>430905</v>
      </c>
      <c r="I54" s="48">
        <v>203136</v>
      </c>
      <c r="J54" s="48">
        <v>4570</v>
      </c>
      <c r="K54" s="55">
        <v>223199</v>
      </c>
      <c r="L54" s="51">
        <f t="shared" si="15"/>
        <v>804712.00628630829</v>
      </c>
      <c r="M54" s="48">
        <f>+'Sim_Vt_Of(IxI)'!B44</f>
        <v>348244.775949081</v>
      </c>
      <c r="N54" s="48">
        <f>+'Sim_Vt_Of(IxI)'!C44</f>
        <v>25562.230337227302</v>
      </c>
      <c r="O54" s="48">
        <f>+'Sim_Vt_Of(IxI)'!D44</f>
        <v>203136</v>
      </c>
      <c r="P54" s="48">
        <f>+'Sim_Vt_Of(IxI)'!E44</f>
        <v>4570</v>
      </c>
      <c r="Q54" s="82">
        <f>+'Sim_Vt_Of(IxI)'!F44</f>
        <v>223199</v>
      </c>
      <c r="R54" s="61">
        <v>1279442.0000000005</v>
      </c>
      <c r="S54" s="48">
        <f t="shared" si="16"/>
        <v>0</v>
      </c>
      <c r="T54" s="293">
        <f t="shared" si="17"/>
        <v>4.4408920985006262E-16</v>
      </c>
      <c r="U54" s="61">
        <v>26731</v>
      </c>
      <c r="V54" s="48">
        <f t="shared" si="18"/>
        <v>0</v>
      </c>
      <c r="W54" s="293">
        <f t="shared" si="19"/>
        <v>0</v>
      </c>
      <c r="X54" s="61">
        <v>348244.775949081</v>
      </c>
      <c r="Y54" s="48">
        <f t="shared" si="20"/>
        <v>0</v>
      </c>
      <c r="Z54" s="293">
        <f t="shared" si="21"/>
        <v>0</v>
      </c>
      <c r="AA54" s="51">
        <v>430905</v>
      </c>
      <c r="AB54" s="48">
        <f t="shared" si="22"/>
        <v>0</v>
      </c>
      <c r="AC54" s="293">
        <f t="shared" si="23"/>
        <v>0</v>
      </c>
      <c r="AD54" s="61">
        <v>203136</v>
      </c>
      <c r="AE54" s="48">
        <f t="shared" si="24"/>
        <v>0</v>
      </c>
      <c r="AF54" s="293">
        <f t="shared" si="25"/>
        <v>0</v>
      </c>
      <c r="AG54" s="51">
        <v>4570</v>
      </c>
      <c r="AH54" s="48">
        <f t="shared" si="26"/>
        <v>0</v>
      </c>
      <c r="AI54" s="293">
        <f t="shared" si="27"/>
        <v>0</v>
      </c>
      <c r="AJ54" s="61">
        <v>223199</v>
      </c>
      <c r="AK54" s="48">
        <f t="shared" si="28"/>
        <v>0</v>
      </c>
      <c r="AL54" s="293">
        <f t="shared" si="29"/>
        <v>0</v>
      </c>
      <c r="AM54" s="311">
        <f>+'Sim_Vt_Of(IxI)'!S44</f>
        <v>804712.00628630829</v>
      </c>
      <c r="AN54" s="307"/>
    </row>
    <row r="55" spans="2:40" x14ac:dyDescent="0.25">
      <c r="B55" s="292" t="s">
        <v>42</v>
      </c>
      <c r="C55" s="445" t="s">
        <v>153</v>
      </c>
      <c r="D55" s="446"/>
      <c r="E55" s="51">
        <f>+'MIP(IxI)_TFEVP'!CI51</f>
        <v>617682</v>
      </c>
      <c r="F55" s="48">
        <v>9265</v>
      </c>
      <c r="G55" s="48">
        <v>160414.31771566599</v>
      </c>
      <c r="H55" s="48">
        <v>247548</v>
      </c>
      <c r="I55" s="48">
        <v>141968</v>
      </c>
      <c r="J55" s="48">
        <v>3762</v>
      </c>
      <c r="K55" s="55">
        <v>101818</v>
      </c>
      <c r="L55" s="51">
        <f t="shared" si="15"/>
        <v>422402.26737497072</v>
      </c>
      <c r="M55" s="48">
        <f>+'Sim_Vt_Of(IxI)'!B45</f>
        <v>160414.31771566599</v>
      </c>
      <c r="N55" s="48">
        <f>+'Sim_Vt_Of(IxI)'!C45</f>
        <v>14439.949659304701</v>
      </c>
      <c r="O55" s="48">
        <f>+'Sim_Vt_Of(IxI)'!D45</f>
        <v>141968</v>
      </c>
      <c r="P55" s="48">
        <f>+'Sim_Vt_Of(IxI)'!E45</f>
        <v>3762</v>
      </c>
      <c r="Q55" s="82">
        <f>+'Sim_Vt_Of(IxI)'!F45</f>
        <v>101818</v>
      </c>
      <c r="R55" s="61">
        <v>617681.9999999993</v>
      </c>
      <c r="S55" s="48">
        <f t="shared" si="16"/>
        <v>0</v>
      </c>
      <c r="T55" s="293">
        <f t="shared" si="17"/>
        <v>-1.1102230246251565E-15</v>
      </c>
      <c r="U55" s="61">
        <v>9265</v>
      </c>
      <c r="V55" s="48">
        <f t="shared" si="18"/>
        <v>0</v>
      </c>
      <c r="W55" s="293">
        <f t="shared" si="19"/>
        <v>0</v>
      </c>
      <c r="X55" s="61">
        <v>160414.31771566599</v>
      </c>
      <c r="Y55" s="48">
        <f t="shared" si="20"/>
        <v>0</v>
      </c>
      <c r="Z55" s="293">
        <f t="shared" si="21"/>
        <v>0</v>
      </c>
      <c r="AA55" s="51">
        <v>247548</v>
      </c>
      <c r="AB55" s="48">
        <f t="shared" si="22"/>
        <v>0</v>
      </c>
      <c r="AC55" s="293">
        <f t="shared" si="23"/>
        <v>0</v>
      </c>
      <c r="AD55" s="61">
        <v>141968</v>
      </c>
      <c r="AE55" s="48">
        <f t="shared" si="24"/>
        <v>0</v>
      </c>
      <c r="AF55" s="293">
        <f t="shared" si="25"/>
        <v>0</v>
      </c>
      <c r="AG55" s="51">
        <v>3762</v>
      </c>
      <c r="AH55" s="48">
        <f t="shared" si="26"/>
        <v>0</v>
      </c>
      <c r="AI55" s="293">
        <f t="shared" si="27"/>
        <v>0</v>
      </c>
      <c r="AJ55" s="61">
        <v>101818</v>
      </c>
      <c r="AK55" s="48">
        <f t="shared" si="28"/>
        <v>0</v>
      </c>
      <c r="AL55" s="293">
        <f t="shared" si="29"/>
        <v>0</v>
      </c>
      <c r="AM55" s="311">
        <f>+'Sim_Vt_Of(IxI)'!S45</f>
        <v>422402.26737497072</v>
      </c>
      <c r="AN55" s="307"/>
    </row>
    <row r="56" spans="2:40" x14ac:dyDescent="0.25">
      <c r="B56" s="292" t="s">
        <v>43</v>
      </c>
      <c r="C56" s="445" t="s">
        <v>154</v>
      </c>
      <c r="D56" s="446"/>
      <c r="E56" s="51">
        <f>+'MIP(IxI)_TFEVP'!CI52</f>
        <v>234756</v>
      </c>
      <c r="F56" s="48">
        <v>4299</v>
      </c>
      <c r="G56" s="48">
        <v>74079.9720788212</v>
      </c>
      <c r="H56" s="48">
        <v>89065</v>
      </c>
      <c r="I56" s="48">
        <v>46009</v>
      </c>
      <c r="J56" s="48">
        <v>579</v>
      </c>
      <c r="K56" s="55">
        <v>42477</v>
      </c>
      <c r="L56" s="51">
        <f t="shared" si="15"/>
        <v>169682.56439988624</v>
      </c>
      <c r="M56" s="48">
        <f>+'Sim_Vt_Of(IxI)'!B46</f>
        <v>74079.9720788212</v>
      </c>
      <c r="N56" s="48">
        <f>+'Sim_Vt_Of(IxI)'!C46</f>
        <v>6537.5923210650399</v>
      </c>
      <c r="O56" s="48">
        <f>+'Sim_Vt_Of(IxI)'!D46</f>
        <v>46009</v>
      </c>
      <c r="P56" s="48">
        <f>+'Sim_Vt_Of(IxI)'!E46</f>
        <v>579</v>
      </c>
      <c r="Q56" s="82">
        <f>+'Sim_Vt_Of(IxI)'!F46</f>
        <v>42477</v>
      </c>
      <c r="R56" s="61">
        <v>234756.00000000006</v>
      </c>
      <c r="S56" s="48">
        <f t="shared" si="16"/>
        <v>0</v>
      </c>
      <c r="T56" s="293">
        <f t="shared" si="17"/>
        <v>2.2204460492503131E-16</v>
      </c>
      <c r="U56" s="61">
        <v>4299</v>
      </c>
      <c r="V56" s="48">
        <f t="shared" si="18"/>
        <v>0</v>
      </c>
      <c r="W56" s="293">
        <f t="shared" si="19"/>
        <v>0</v>
      </c>
      <c r="X56" s="61">
        <v>74079.9720788212</v>
      </c>
      <c r="Y56" s="48">
        <f t="shared" si="20"/>
        <v>0</v>
      </c>
      <c r="Z56" s="293">
        <f t="shared" si="21"/>
        <v>0</v>
      </c>
      <c r="AA56" s="51">
        <v>89065</v>
      </c>
      <c r="AB56" s="48">
        <f t="shared" si="22"/>
        <v>0</v>
      </c>
      <c r="AC56" s="293">
        <f t="shared" si="23"/>
        <v>0</v>
      </c>
      <c r="AD56" s="61">
        <v>46009</v>
      </c>
      <c r="AE56" s="48">
        <f t="shared" si="24"/>
        <v>0</v>
      </c>
      <c r="AF56" s="293">
        <f t="shared" si="25"/>
        <v>0</v>
      </c>
      <c r="AG56" s="51">
        <v>579</v>
      </c>
      <c r="AH56" s="48">
        <f t="shared" si="26"/>
        <v>0</v>
      </c>
      <c r="AI56" s="293">
        <f t="shared" si="27"/>
        <v>0</v>
      </c>
      <c r="AJ56" s="61">
        <v>42477</v>
      </c>
      <c r="AK56" s="48">
        <f t="shared" si="28"/>
        <v>0</v>
      </c>
      <c r="AL56" s="293">
        <f t="shared" si="29"/>
        <v>0</v>
      </c>
      <c r="AM56" s="311">
        <f>+'Sim_Vt_Of(IxI)'!S46</f>
        <v>169682.56439988624</v>
      </c>
      <c r="AN56" s="307"/>
    </row>
    <row r="57" spans="2:40" x14ac:dyDescent="0.25">
      <c r="B57" s="292" t="s">
        <v>44</v>
      </c>
      <c r="C57" s="445" t="s">
        <v>155</v>
      </c>
      <c r="D57" s="446"/>
      <c r="E57" s="51">
        <f>+'MIP(IxI)_TFEVP'!CI53</f>
        <v>1553736</v>
      </c>
      <c r="F57" s="48">
        <v>23156</v>
      </c>
      <c r="G57" s="48">
        <v>556998.33524141298</v>
      </c>
      <c r="H57" s="48">
        <v>511851</v>
      </c>
      <c r="I57" s="48">
        <v>264546</v>
      </c>
      <c r="J57" s="48">
        <v>7533</v>
      </c>
      <c r="K57" s="55">
        <v>239772</v>
      </c>
      <c r="L57" s="51">
        <f t="shared" si="15"/>
        <v>1115387.5125884418</v>
      </c>
      <c r="M57" s="48">
        <f>+'Sim_Vt_Of(IxI)'!B47</f>
        <v>556998.33524141298</v>
      </c>
      <c r="N57" s="48">
        <f>+'Sim_Vt_Of(IxI)'!C47</f>
        <v>46538.177347028701</v>
      </c>
      <c r="O57" s="48">
        <f>+'Sim_Vt_Of(IxI)'!D47</f>
        <v>264546</v>
      </c>
      <c r="P57" s="48">
        <f>+'Sim_Vt_Of(IxI)'!E47</f>
        <v>7533</v>
      </c>
      <c r="Q57" s="82">
        <f>+'Sim_Vt_Of(IxI)'!F47</f>
        <v>239772</v>
      </c>
      <c r="R57" s="61">
        <v>1553735.9999999998</v>
      </c>
      <c r="S57" s="48">
        <f t="shared" si="16"/>
        <v>0</v>
      </c>
      <c r="T57" s="293">
        <f t="shared" si="17"/>
        <v>-1.1102230246251565E-16</v>
      </c>
      <c r="U57" s="61">
        <v>23156</v>
      </c>
      <c r="V57" s="48">
        <f t="shared" si="18"/>
        <v>0</v>
      </c>
      <c r="W57" s="293">
        <f t="shared" si="19"/>
        <v>0</v>
      </c>
      <c r="X57" s="61">
        <v>556998.33524141298</v>
      </c>
      <c r="Y57" s="48">
        <f t="shared" si="20"/>
        <v>0</v>
      </c>
      <c r="Z57" s="293">
        <f t="shared" si="21"/>
        <v>0</v>
      </c>
      <c r="AA57" s="51">
        <v>511851</v>
      </c>
      <c r="AB57" s="48">
        <f t="shared" si="22"/>
        <v>0</v>
      </c>
      <c r="AC57" s="293">
        <f t="shared" si="23"/>
        <v>0</v>
      </c>
      <c r="AD57" s="61">
        <v>264546</v>
      </c>
      <c r="AE57" s="48">
        <f t="shared" si="24"/>
        <v>0</v>
      </c>
      <c r="AF57" s="293">
        <f t="shared" si="25"/>
        <v>0</v>
      </c>
      <c r="AG57" s="51">
        <v>7533</v>
      </c>
      <c r="AH57" s="48">
        <f t="shared" si="26"/>
        <v>0</v>
      </c>
      <c r="AI57" s="293">
        <f t="shared" si="27"/>
        <v>0</v>
      </c>
      <c r="AJ57" s="61">
        <v>239772</v>
      </c>
      <c r="AK57" s="48">
        <f t="shared" si="28"/>
        <v>0</v>
      </c>
      <c r="AL57" s="293">
        <f t="shared" si="29"/>
        <v>0</v>
      </c>
      <c r="AM57" s="311">
        <f>+'Sim_Vt_Of(IxI)'!S47</f>
        <v>1115387.5125884418</v>
      </c>
      <c r="AN57" s="307"/>
    </row>
    <row r="58" spans="2:40" x14ac:dyDescent="0.25">
      <c r="B58" s="292" t="s">
        <v>45</v>
      </c>
      <c r="C58" s="445" t="s">
        <v>156</v>
      </c>
      <c r="D58" s="446"/>
      <c r="E58" s="51">
        <f>+'MIP(IxI)_TFEVP'!CI54</f>
        <v>394534</v>
      </c>
      <c r="F58" s="48">
        <v>16236</v>
      </c>
      <c r="G58" s="48">
        <v>73782.766202015104</v>
      </c>
      <c r="H58" s="48">
        <v>139373</v>
      </c>
      <c r="I58" s="48">
        <v>80720</v>
      </c>
      <c r="J58" s="48">
        <v>2023</v>
      </c>
      <c r="K58" s="55">
        <v>56630</v>
      </c>
      <c r="L58" s="51">
        <f t="shared" si="15"/>
        <v>216687.14260652865</v>
      </c>
      <c r="M58" s="48">
        <f>+'Sim_Vt_Of(IxI)'!B48</f>
        <v>73782.766202015104</v>
      </c>
      <c r="N58" s="48">
        <f>+'Sim_Vt_Of(IxI)'!C48</f>
        <v>3531.3764045135499</v>
      </c>
      <c r="O58" s="48">
        <f>+'Sim_Vt_Of(IxI)'!D48</f>
        <v>80720</v>
      </c>
      <c r="P58" s="48">
        <f>+'Sim_Vt_Of(IxI)'!E48</f>
        <v>2023</v>
      </c>
      <c r="Q58" s="82">
        <f>+'Sim_Vt_Of(IxI)'!F48</f>
        <v>56630</v>
      </c>
      <c r="R58" s="61">
        <v>394534</v>
      </c>
      <c r="S58" s="48">
        <f t="shared" si="16"/>
        <v>0</v>
      </c>
      <c r="T58" s="293">
        <f t="shared" si="17"/>
        <v>0</v>
      </c>
      <c r="U58" s="61">
        <v>16236</v>
      </c>
      <c r="V58" s="48">
        <f t="shared" si="18"/>
        <v>0</v>
      </c>
      <c r="W58" s="293">
        <f t="shared" si="19"/>
        <v>0</v>
      </c>
      <c r="X58" s="61">
        <v>73782.766202015104</v>
      </c>
      <c r="Y58" s="48">
        <f t="shared" si="20"/>
        <v>0</v>
      </c>
      <c r="Z58" s="293">
        <f t="shared" si="21"/>
        <v>0</v>
      </c>
      <c r="AA58" s="51">
        <v>139373</v>
      </c>
      <c r="AB58" s="48">
        <f t="shared" si="22"/>
        <v>0</v>
      </c>
      <c r="AC58" s="293">
        <f t="shared" si="23"/>
        <v>0</v>
      </c>
      <c r="AD58" s="61">
        <v>80720</v>
      </c>
      <c r="AE58" s="48">
        <f t="shared" si="24"/>
        <v>0</v>
      </c>
      <c r="AF58" s="293">
        <f t="shared" si="25"/>
        <v>0</v>
      </c>
      <c r="AG58" s="51">
        <v>2023</v>
      </c>
      <c r="AH58" s="48">
        <f t="shared" si="26"/>
        <v>0</v>
      </c>
      <c r="AI58" s="293">
        <f t="shared" si="27"/>
        <v>0</v>
      </c>
      <c r="AJ58" s="61">
        <v>56630</v>
      </c>
      <c r="AK58" s="48">
        <f t="shared" si="28"/>
        <v>0</v>
      </c>
      <c r="AL58" s="293">
        <f t="shared" si="29"/>
        <v>0</v>
      </c>
      <c r="AM58" s="311">
        <f>+'Sim_Vt_Of(IxI)'!S48</f>
        <v>216687.14260652865</v>
      </c>
      <c r="AN58" s="307"/>
    </row>
    <row r="59" spans="2:40" x14ac:dyDescent="0.25">
      <c r="B59" s="292" t="s">
        <v>46</v>
      </c>
      <c r="C59" s="445" t="s">
        <v>157</v>
      </c>
      <c r="D59" s="446"/>
      <c r="E59" s="51">
        <f>+'MIP(IxI)_TFEVP'!CI55</f>
        <v>1066290</v>
      </c>
      <c r="F59" s="48">
        <v>20777</v>
      </c>
      <c r="G59" s="48">
        <v>103831.350656279</v>
      </c>
      <c r="H59" s="48">
        <v>423319</v>
      </c>
      <c r="I59" s="48">
        <v>140083</v>
      </c>
      <c r="J59" s="48">
        <v>9611</v>
      </c>
      <c r="K59" s="55">
        <v>273625</v>
      </c>
      <c r="L59" s="51">
        <f t="shared" si="15"/>
        <v>541136.66355905728</v>
      </c>
      <c r="M59" s="48">
        <f>+'Sim_Vt_Of(IxI)'!B49</f>
        <v>103831.350656279</v>
      </c>
      <c r="N59" s="48">
        <f>+'Sim_Vt_Of(IxI)'!C49</f>
        <v>13986.3129027783</v>
      </c>
      <c r="O59" s="48">
        <f>+'Sim_Vt_Of(IxI)'!D49</f>
        <v>140083</v>
      </c>
      <c r="P59" s="48">
        <f>+'Sim_Vt_Of(IxI)'!E49</f>
        <v>9611</v>
      </c>
      <c r="Q59" s="82">
        <f>+'Sim_Vt_Of(IxI)'!F49</f>
        <v>273625</v>
      </c>
      <c r="R59" s="61">
        <v>1066290.0000000005</v>
      </c>
      <c r="S59" s="48">
        <f t="shared" si="16"/>
        <v>0</v>
      </c>
      <c r="T59" s="293">
        <f t="shared" si="17"/>
        <v>4.4408920985006262E-16</v>
      </c>
      <c r="U59" s="61">
        <v>20777</v>
      </c>
      <c r="V59" s="48">
        <f t="shared" si="18"/>
        <v>0</v>
      </c>
      <c r="W59" s="293">
        <f t="shared" si="19"/>
        <v>0</v>
      </c>
      <c r="X59" s="61">
        <v>103831.350656279</v>
      </c>
      <c r="Y59" s="48">
        <f t="shared" si="20"/>
        <v>0</v>
      </c>
      <c r="Z59" s="293">
        <f t="shared" si="21"/>
        <v>0</v>
      </c>
      <c r="AA59" s="51">
        <v>423319</v>
      </c>
      <c r="AB59" s="48">
        <f t="shared" si="22"/>
        <v>0</v>
      </c>
      <c r="AC59" s="293">
        <f t="shared" si="23"/>
        <v>0</v>
      </c>
      <c r="AD59" s="61">
        <v>140083</v>
      </c>
      <c r="AE59" s="48">
        <f t="shared" si="24"/>
        <v>0</v>
      </c>
      <c r="AF59" s="293">
        <f t="shared" si="25"/>
        <v>0</v>
      </c>
      <c r="AG59" s="51">
        <v>9611</v>
      </c>
      <c r="AH59" s="48">
        <f t="shared" si="26"/>
        <v>0</v>
      </c>
      <c r="AI59" s="293">
        <f t="shared" si="27"/>
        <v>0</v>
      </c>
      <c r="AJ59" s="61">
        <v>273625</v>
      </c>
      <c r="AK59" s="48">
        <f t="shared" si="28"/>
        <v>0</v>
      </c>
      <c r="AL59" s="293">
        <f t="shared" si="29"/>
        <v>0</v>
      </c>
      <c r="AM59" s="311">
        <f>+'Sim_Vt_Of(IxI)'!S49</f>
        <v>541136.66355905728</v>
      </c>
      <c r="AN59" s="307"/>
    </row>
    <row r="60" spans="2:40" x14ac:dyDescent="0.25">
      <c r="B60" s="292" t="s">
        <v>47</v>
      </c>
      <c r="C60" s="445" t="s">
        <v>158</v>
      </c>
      <c r="D60" s="446"/>
      <c r="E60" s="51">
        <f>+'MIP(IxI)_TFEVP'!CI56</f>
        <v>1600143</v>
      </c>
      <c r="F60" s="48">
        <v>14913</v>
      </c>
      <c r="G60" s="48">
        <v>397388.01134172198</v>
      </c>
      <c r="H60" s="48">
        <v>374832</v>
      </c>
      <c r="I60" s="48">
        <v>154565</v>
      </c>
      <c r="J60" s="48">
        <v>5145</v>
      </c>
      <c r="K60" s="55">
        <v>215122</v>
      </c>
      <c r="L60" s="51">
        <f t="shared" si="15"/>
        <v>817480.04423125507</v>
      </c>
      <c r="M60" s="48">
        <f>+'Sim_Vt_Of(IxI)'!B50</f>
        <v>397388.01134172198</v>
      </c>
      <c r="N60" s="48">
        <f>+'Sim_Vt_Of(IxI)'!C50</f>
        <v>45260.032889533097</v>
      </c>
      <c r="O60" s="48">
        <f>+'Sim_Vt_Of(IxI)'!D50</f>
        <v>154565</v>
      </c>
      <c r="P60" s="48">
        <f>+'Sim_Vt_Of(IxI)'!E50</f>
        <v>5145</v>
      </c>
      <c r="Q60" s="82">
        <f>+'Sim_Vt_Of(IxI)'!F50</f>
        <v>215122</v>
      </c>
      <c r="R60" s="61">
        <v>1600143.0000000002</v>
      </c>
      <c r="S60" s="48">
        <f t="shared" si="16"/>
        <v>0</v>
      </c>
      <c r="T60" s="293">
        <f t="shared" si="17"/>
        <v>2.2204460492503131E-16</v>
      </c>
      <c r="U60" s="61">
        <v>14913</v>
      </c>
      <c r="V60" s="48">
        <f t="shared" si="18"/>
        <v>0</v>
      </c>
      <c r="W60" s="293">
        <f t="shared" si="19"/>
        <v>0</v>
      </c>
      <c r="X60" s="61">
        <v>397388.01134172198</v>
      </c>
      <c r="Y60" s="48">
        <f t="shared" si="20"/>
        <v>0</v>
      </c>
      <c r="Z60" s="293">
        <f t="shared" si="21"/>
        <v>0</v>
      </c>
      <c r="AA60" s="51">
        <v>374832</v>
      </c>
      <c r="AB60" s="48">
        <f t="shared" si="22"/>
        <v>0</v>
      </c>
      <c r="AC60" s="293">
        <f t="shared" si="23"/>
        <v>0</v>
      </c>
      <c r="AD60" s="61">
        <v>154565</v>
      </c>
      <c r="AE60" s="48">
        <f t="shared" si="24"/>
        <v>0</v>
      </c>
      <c r="AF60" s="293">
        <f t="shared" si="25"/>
        <v>0</v>
      </c>
      <c r="AG60" s="51">
        <v>5145</v>
      </c>
      <c r="AH60" s="48">
        <f t="shared" si="26"/>
        <v>0</v>
      </c>
      <c r="AI60" s="293">
        <f t="shared" si="27"/>
        <v>0</v>
      </c>
      <c r="AJ60" s="61">
        <v>215122</v>
      </c>
      <c r="AK60" s="48">
        <f t="shared" si="28"/>
        <v>0</v>
      </c>
      <c r="AL60" s="293">
        <f t="shared" si="29"/>
        <v>0</v>
      </c>
      <c r="AM60" s="311">
        <f>+'Sim_Vt_Of(IxI)'!S50</f>
        <v>817480.04423125507</v>
      </c>
      <c r="AN60" s="307"/>
    </row>
    <row r="61" spans="2:40" x14ac:dyDescent="0.25">
      <c r="B61" s="292" t="s">
        <v>48</v>
      </c>
      <c r="C61" s="445" t="s">
        <v>159</v>
      </c>
      <c r="D61" s="446"/>
      <c r="E61" s="51">
        <f>+'MIP(IxI)_TFEVP'!CI57</f>
        <v>1246655</v>
      </c>
      <c r="F61" s="48">
        <v>64247</v>
      </c>
      <c r="G61" s="48">
        <v>271554.36823951901</v>
      </c>
      <c r="H61" s="48">
        <v>517621</v>
      </c>
      <c r="I61" s="48">
        <v>209995</v>
      </c>
      <c r="J61" s="48">
        <v>5273</v>
      </c>
      <c r="K61" s="55">
        <v>302353</v>
      </c>
      <c r="L61" s="51">
        <f t="shared" si="15"/>
        <v>827982.30659852223</v>
      </c>
      <c r="M61" s="48">
        <f>+'Sim_Vt_Of(IxI)'!B51</f>
        <v>271554.36823951901</v>
      </c>
      <c r="N61" s="48">
        <f>+'Sim_Vt_Of(IxI)'!C51</f>
        <v>38806.938359003303</v>
      </c>
      <c r="O61" s="48">
        <f>+'Sim_Vt_Of(IxI)'!D51</f>
        <v>209995</v>
      </c>
      <c r="P61" s="48">
        <f>+'Sim_Vt_Of(IxI)'!E51</f>
        <v>5273</v>
      </c>
      <c r="Q61" s="82">
        <f>+'Sim_Vt_Of(IxI)'!F51</f>
        <v>302353</v>
      </c>
      <c r="R61" s="61">
        <v>1246655.0000000005</v>
      </c>
      <c r="S61" s="48">
        <f t="shared" si="16"/>
        <v>0</v>
      </c>
      <c r="T61" s="293">
        <f t="shared" si="17"/>
        <v>4.4408920985006262E-16</v>
      </c>
      <c r="U61" s="61">
        <v>64247</v>
      </c>
      <c r="V61" s="48">
        <f t="shared" si="18"/>
        <v>0</v>
      </c>
      <c r="W61" s="293">
        <f t="shared" si="19"/>
        <v>0</v>
      </c>
      <c r="X61" s="61">
        <v>271554.36823951901</v>
      </c>
      <c r="Y61" s="48">
        <f t="shared" si="20"/>
        <v>0</v>
      </c>
      <c r="Z61" s="293">
        <f t="shared" si="21"/>
        <v>0</v>
      </c>
      <c r="AA61" s="51">
        <v>517621</v>
      </c>
      <c r="AB61" s="48">
        <f t="shared" si="22"/>
        <v>0</v>
      </c>
      <c r="AC61" s="293">
        <f t="shared" si="23"/>
        <v>0</v>
      </c>
      <c r="AD61" s="61">
        <v>209995</v>
      </c>
      <c r="AE61" s="48">
        <f t="shared" si="24"/>
        <v>0</v>
      </c>
      <c r="AF61" s="293">
        <f t="shared" si="25"/>
        <v>0</v>
      </c>
      <c r="AG61" s="51">
        <v>5273</v>
      </c>
      <c r="AH61" s="48">
        <f t="shared" si="26"/>
        <v>0</v>
      </c>
      <c r="AI61" s="293">
        <f t="shared" si="27"/>
        <v>0</v>
      </c>
      <c r="AJ61" s="61">
        <v>302353</v>
      </c>
      <c r="AK61" s="48">
        <f t="shared" si="28"/>
        <v>0</v>
      </c>
      <c r="AL61" s="293">
        <f t="shared" si="29"/>
        <v>0</v>
      </c>
      <c r="AM61" s="311">
        <f>+'Sim_Vt_Of(IxI)'!S51</f>
        <v>827982.30659852223</v>
      </c>
      <c r="AN61" s="307"/>
    </row>
    <row r="62" spans="2:40" x14ac:dyDescent="0.25">
      <c r="B62" s="292" t="s">
        <v>49</v>
      </c>
      <c r="C62" s="445" t="s">
        <v>160</v>
      </c>
      <c r="D62" s="446"/>
      <c r="E62" s="51">
        <f>+'MIP(IxI)_TFEVP'!CI58</f>
        <v>261460</v>
      </c>
      <c r="F62" s="48">
        <v>6921</v>
      </c>
      <c r="G62" s="48">
        <v>62387.296054741302</v>
      </c>
      <c r="H62" s="48">
        <v>117248</v>
      </c>
      <c r="I62" s="48">
        <v>34464</v>
      </c>
      <c r="J62" s="48">
        <v>3004</v>
      </c>
      <c r="K62" s="55">
        <v>79780</v>
      </c>
      <c r="L62" s="51">
        <f t="shared" si="15"/>
        <v>188266.05319642689</v>
      </c>
      <c r="M62" s="48">
        <f>+'Sim_Vt_Of(IxI)'!B52</f>
        <v>62387.296054741302</v>
      </c>
      <c r="N62" s="48">
        <f>+'Sim_Vt_Of(IxI)'!C52</f>
        <v>8630.7571416856008</v>
      </c>
      <c r="O62" s="48">
        <f>+'Sim_Vt_Of(IxI)'!D52</f>
        <v>34464</v>
      </c>
      <c r="P62" s="48">
        <f>+'Sim_Vt_Of(IxI)'!E52</f>
        <v>3004</v>
      </c>
      <c r="Q62" s="82">
        <f>+'Sim_Vt_Of(IxI)'!F52</f>
        <v>79780</v>
      </c>
      <c r="R62" s="61">
        <v>261459.99999999997</v>
      </c>
      <c r="S62" s="48">
        <f t="shared" si="16"/>
        <v>0</v>
      </c>
      <c r="T62" s="293">
        <f t="shared" si="17"/>
        <v>-1.1102230246251565E-16</v>
      </c>
      <c r="U62" s="61">
        <v>6921</v>
      </c>
      <c r="V62" s="48">
        <f t="shared" si="18"/>
        <v>0</v>
      </c>
      <c r="W62" s="293">
        <f t="shared" si="19"/>
        <v>0</v>
      </c>
      <c r="X62" s="61">
        <v>62387.296054741302</v>
      </c>
      <c r="Y62" s="48">
        <f t="shared" si="20"/>
        <v>0</v>
      </c>
      <c r="Z62" s="293">
        <f t="shared" si="21"/>
        <v>0</v>
      </c>
      <c r="AA62" s="51">
        <v>117248</v>
      </c>
      <c r="AB62" s="48">
        <f t="shared" si="22"/>
        <v>0</v>
      </c>
      <c r="AC62" s="293">
        <f t="shared" si="23"/>
        <v>0</v>
      </c>
      <c r="AD62" s="61">
        <v>34464</v>
      </c>
      <c r="AE62" s="48">
        <f t="shared" si="24"/>
        <v>0</v>
      </c>
      <c r="AF62" s="293">
        <f t="shared" si="25"/>
        <v>0</v>
      </c>
      <c r="AG62" s="51">
        <v>3004</v>
      </c>
      <c r="AH62" s="48">
        <f t="shared" si="26"/>
        <v>0</v>
      </c>
      <c r="AI62" s="293">
        <f t="shared" si="27"/>
        <v>0</v>
      </c>
      <c r="AJ62" s="61">
        <v>79780</v>
      </c>
      <c r="AK62" s="48">
        <f t="shared" si="28"/>
        <v>0</v>
      </c>
      <c r="AL62" s="293">
        <f t="shared" si="29"/>
        <v>0</v>
      </c>
      <c r="AM62" s="311">
        <f>+'Sim_Vt_Of(IxI)'!S52</f>
        <v>188266.05319642689</v>
      </c>
      <c r="AN62" s="307"/>
    </row>
    <row r="63" spans="2:40" x14ac:dyDescent="0.25">
      <c r="B63" s="292" t="s">
        <v>50</v>
      </c>
      <c r="C63" s="445" t="s">
        <v>161</v>
      </c>
      <c r="D63" s="446"/>
      <c r="E63" s="51">
        <f>+'MIP(IxI)_TFEVP'!CI59</f>
        <v>846323</v>
      </c>
      <c r="F63" s="48">
        <v>15105</v>
      </c>
      <c r="G63" s="48">
        <v>279441.06536730798</v>
      </c>
      <c r="H63" s="48">
        <v>252347</v>
      </c>
      <c r="I63" s="48">
        <v>112159</v>
      </c>
      <c r="J63" s="48">
        <v>3358</v>
      </c>
      <c r="K63" s="55">
        <v>136830</v>
      </c>
      <c r="L63" s="51">
        <f t="shared" si="15"/>
        <v>563429.60949055525</v>
      </c>
      <c r="M63" s="48">
        <f>+'Sim_Vt_Of(IxI)'!B53</f>
        <v>279441.06536730798</v>
      </c>
      <c r="N63" s="48">
        <f>+'Sim_Vt_Of(IxI)'!C53</f>
        <v>31641.544123247299</v>
      </c>
      <c r="O63" s="48">
        <f>+'Sim_Vt_Of(IxI)'!D53</f>
        <v>112159</v>
      </c>
      <c r="P63" s="48">
        <f>+'Sim_Vt_Of(IxI)'!E53</f>
        <v>3358</v>
      </c>
      <c r="Q63" s="82">
        <f>+'Sim_Vt_Of(IxI)'!F53</f>
        <v>136830</v>
      </c>
      <c r="R63" s="61">
        <v>846322.99999999988</v>
      </c>
      <c r="S63" s="48">
        <f t="shared" si="16"/>
        <v>0</v>
      </c>
      <c r="T63" s="293">
        <f t="shared" si="17"/>
        <v>-1.1102230246251565E-16</v>
      </c>
      <c r="U63" s="61">
        <v>15105</v>
      </c>
      <c r="V63" s="48">
        <f t="shared" si="18"/>
        <v>0</v>
      </c>
      <c r="W63" s="293">
        <f t="shared" si="19"/>
        <v>0</v>
      </c>
      <c r="X63" s="61">
        <v>279441.06536730798</v>
      </c>
      <c r="Y63" s="48">
        <f t="shared" si="20"/>
        <v>0</v>
      </c>
      <c r="Z63" s="293">
        <f t="shared" si="21"/>
        <v>0</v>
      </c>
      <c r="AA63" s="51">
        <v>252347</v>
      </c>
      <c r="AB63" s="48">
        <f t="shared" si="22"/>
        <v>0</v>
      </c>
      <c r="AC63" s="293">
        <f t="shared" si="23"/>
        <v>0</v>
      </c>
      <c r="AD63" s="61">
        <v>112159</v>
      </c>
      <c r="AE63" s="48">
        <f t="shared" si="24"/>
        <v>0</v>
      </c>
      <c r="AF63" s="293">
        <f t="shared" si="25"/>
        <v>0</v>
      </c>
      <c r="AG63" s="51">
        <v>3358</v>
      </c>
      <c r="AH63" s="48">
        <f t="shared" si="26"/>
        <v>0</v>
      </c>
      <c r="AI63" s="293">
        <f t="shared" si="27"/>
        <v>0</v>
      </c>
      <c r="AJ63" s="61">
        <v>136830</v>
      </c>
      <c r="AK63" s="48">
        <f t="shared" si="28"/>
        <v>0</v>
      </c>
      <c r="AL63" s="293">
        <f t="shared" si="29"/>
        <v>0</v>
      </c>
      <c r="AM63" s="311">
        <f>+'Sim_Vt_Of(IxI)'!S53</f>
        <v>563429.60949055525</v>
      </c>
      <c r="AN63" s="307"/>
    </row>
    <row r="64" spans="2:40" x14ac:dyDescent="0.25">
      <c r="B64" s="292" t="s">
        <v>51</v>
      </c>
      <c r="C64" s="445" t="s">
        <v>162</v>
      </c>
      <c r="D64" s="446"/>
      <c r="E64" s="51">
        <f>+'MIP(IxI)_TFEVP'!CI60</f>
        <v>285225</v>
      </c>
      <c r="F64" s="48">
        <v>8236</v>
      </c>
      <c r="G64" s="48">
        <v>53591.554659029898</v>
      </c>
      <c r="H64" s="48">
        <v>138171</v>
      </c>
      <c r="I64" s="48">
        <v>62948</v>
      </c>
      <c r="J64" s="48">
        <v>1673</v>
      </c>
      <c r="K64" s="55">
        <v>73550</v>
      </c>
      <c r="L64" s="51">
        <f t="shared" si="15"/>
        <v>200096.47821249973</v>
      </c>
      <c r="M64" s="48">
        <f>+'Sim_Vt_Of(IxI)'!B54</f>
        <v>53591.554659029898</v>
      </c>
      <c r="N64" s="48">
        <f>+'Sim_Vt_Of(IxI)'!C54</f>
        <v>8333.92355346984</v>
      </c>
      <c r="O64" s="48">
        <f>+'Sim_Vt_Of(IxI)'!D54</f>
        <v>62948</v>
      </c>
      <c r="P64" s="48">
        <f>+'Sim_Vt_Of(IxI)'!E54</f>
        <v>1673</v>
      </c>
      <c r="Q64" s="82">
        <f>+'Sim_Vt_Of(IxI)'!F54</f>
        <v>73550</v>
      </c>
      <c r="R64" s="61">
        <v>285225</v>
      </c>
      <c r="S64" s="48">
        <f t="shared" si="16"/>
        <v>0</v>
      </c>
      <c r="T64" s="293">
        <f t="shared" si="17"/>
        <v>0</v>
      </c>
      <c r="U64" s="61">
        <v>8236</v>
      </c>
      <c r="V64" s="48">
        <f t="shared" si="18"/>
        <v>0</v>
      </c>
      <c r="W64" s="293">
        <f t="shared" si="19"/>
        <v>0</v>
      </c>
      <c r="X64" s="61">
        <v>53591.554659029898</v>
      </c>
      <c r="Y64" s="48">
        <f t="shared" si="20"/>
        <v>0</v>
      </c>
      <c r="Z64" s="293">
        <f t="shared" si="21"/>
        <v>0</v>
      </c>
      <c r="AA64" s="51">
        <v>138171</v>
      </c>
      <c r="AB64" s="48">
        <f t="shared" si="22"/>
        <v>0</v>
      </c>
      <c r="AC64" s="293">
        <f t="shared" si="23"/>
        <v>0</v>
      </c>
      <c r="AD64" s="61">
        <v>62948</v>
      </c>
      <c r="AE64" s="48">
        <f t="shared" si="24"/>
        <v>0</v>
      </c>
      <c r="AF64" s="293">
        <f t="shared" si="25"/>
        <v>0</v>
      </c>
      <c r="AG64" s="51">
        <v>1673</v>
      </c>
      <c r="AH64" s="48">
        <f t="shared" si="26"/>
        <v>0</v>
      </c>
      <c r="AI64" s="293">
        <f t="shared" si="27"/>
        <v>0</v>
      </c>
      <c r="AJ64" s="61">
        <v>73550</v>
      </c>
      <c r="AK64" s="48">
        <f t="shared" si="28"/>
        <v>0</v>
      </c>
      <c r="AL64" s="293">
        <f t="shared" si="29"/>
        <v>0</v>
      </c>
      <c r="AM64" s="311">
        <f>+'Sim_Vt_Of(IxI)'!S54</f>
        <v>200096.47821249973</v>
      </c>
      <c r="AN64" s="307"/>
    </row>
    <row r="65" spans="2:40" x14ac:dyDescent="0.25">
      <c r="B65" s="292" t="s">
        <v>52</v>
      </c>
      <c r="C65" s="445" t="s">
        <v>163</v>
      </c>
      <c r="D65" s="446"/>
      <c r="E65" s="51">
        <f>+'MIP(IxI)_TFEVP'!CI61</f>
        <v>771478</v>
      </c>
      <c r="F65" s="48">
        <v>8072</v>
      </c>
      <c r="G65" s="48">
        <v>331744.89010871702</v>
      </c>
      <c r="H65" s="48">
        <v>167183</v>
      </c>
      <c r="I65" s="48">
        <v>94516</v>
      </c>
      <c r="J65" s="48">
        <v>3158</v>
      </c>
      <c r="K65" s="55">
        <v>69509</v>
      </c>
      <c r="L65" s="51">
        <f t="shared" si="15"/>
        <v>589850.95847912924</v>
      </c>
      <c r="M65" s="48">
        <f>+'Sim_Vt_Of(IxI)'!B55</f>
        <v>331744.89010871702</v>
      </c>
      <c r="N65" s="48">
        <f>+'Sim_Vt_Of(IxI)'!C55</f>
        <v>90923.068370412293</v>
      </c>
      <c r="O65" s="48">
        <f>+'Sim_Vt_Of(IxI)'!D55</f>
        <v>94516</v>
      </c>
      <c r="P65" s="48">
        <f>+'Sim_Vt_Of(IxI)'!E55</f>
        <v>3158</v>
      </c>
      <c r="Q65" s="82">
        <f>+'Sim_Vt_Of(IxI)'!F55</f>
        <v>69509</v>
      </c>
      <c r="R65" s="61">
        <v>771477.99999999953</v>
      </c>
      <c r="S65" s="48">
        <f t="shared" si="16"/>
        <v>0</v>
      </c>
      <c r="T65" s="293">
        <f t="shared" si="17"/>
        <v>-5.5511151231257827E-16</v>
      </c>
      <c r="U65" s="61">
        <v>8072</v>
      </c>
      <c r="V65" s="48">
        <f t="shared" si="18"/>
        <v>0</v>
      </c>
      <c r="W65" s="293">
        <f t="shared" si="19"/>
        <v>0</v>
      </c>
      <c r="X65" s="61">
        <v>331744.89010871702</v>
      </c>
      <c r="Y65" s="48">
        <f t="shared" si="20"/>
        <v>0</v>
      </c>
      <c r="Z65" s="293">
        <f t="shared" si="21"/>
        <v>0</v>
      </c>
      <c r="AA65" s="51">
        <v>167183</v>
      </c>
      <c r="AB65" s="48">
        <f t="shared" si="22"/>
        <v>0</v>
      </c>
      <c r="AC65" s="293">
        <f t="shared" si="23"/>
        <v>0</v>
      </c>
      <c r="AD65" s="61">
        <v>94516</v>
      </c>
      <c r="AE65" s="48">
        <f t="shared" si="24"/>
        <v>0</v>
      </c>
      <c r="AF65" s="293">
        <f t="shared" si="25"/>
        <v>0</v>
      </c>
      <c r="AG65" s="51">
        <v>3158</v>
      </c>
      <c r="AH65" s="48">
        <f t="shared" si="26"/>
        <v>0</v>
      </c>
      <c r="AI65" s="293">
        <f t="shared" si="27"/>
        <v>0</v>
      </c>
      <c r="AJ65" s="61">
        <v>69509</v>
      </c>
      <c r="AK65" s="48">
        <f t="shared" si="28"/>
        <v>0</v>
      </c>
      <c r="AL65" s="293">
        <f t="shared" si="29"/>
        <v>0</v>
      </c>
      <c r="AM65" s="311">
        <f>+'Sim_Vt_Of(IxI)'!S55</f>
        <v>589850.95847912924</v>
      </c>
      <c r="AN65" s="307"/>
    </row>
    <row r="66" spans="2:40" x14ac:dyDescent="0.25">
      <c r="B66" s="292" t="s">
        <v>53</v>
      </c>
      <c r="C66" s="445" t="s">
        <v>164</v>
      </c>
      <c r="D66" s="446"/>
      <c r="E66" s="51">
        <f>+'MIP(IxI)_TFEVP'!CI62</f>
        <v>721540</v>
      </c>
      <c r="F66" s="48">
        <v>40725</v>
      </c>
      <c r="G66" s="48">
        <v>121698.190973937</v>
      </c>
      <c r="H66" s="48">
        <v>309132</v>
      </c>
      <c r="I66" s="48">
        <v>127329</v>
      </c>
      <c r="J66" s="48">
        <v>2810</v>
      </c>
      <c r="K66" s="55">
        <v>178993</v>
      </c>
      <c r="L66" s="51">
        <f t="shared" si="15"/>
        <v>450416.6368127577</v>
      </c>
      <c r="M66" s="48">
        <f>+'Sim_Vt_Of(IxI)'!B56</f>
        <v>121698.190973937</v>
      </c>
      <c r="N66" s="48">
        <f>+'Sim_Vt_Of(IxI)'!C56</f>
        <v>19586.445838820699</v>
      </c>
      <c r="O66" s="48">
        <f>+'Sim_Vt_Of(IxI)'!D56</f>
        <v>127329</v>
      </c>
      <c r="P66" s="48">
        <f>+'Sim_Vt_Of(IxI)'!E56</f>
        <v>2810</v>
      </c>
      <c r="Q66" s="82">
        <f>+'Sim_Vt_Of(IxI)'!F56</f>
        <v>178993</v>
      </c>
      <c r="R66" s="61">
        <v>721539.99999999977</v>
      </c>
      <c r="S66" s="48">
        <f t="shared" si="16"/>
        <v>0</v>
      </c>
      <c r="T66" s="293">
        <f t="shared" si="17"/>
        <v>-3.3306690738754696E-16</v>
      </c>
      <c r="U66" s="61">
        <v>40725</v>
      </c>
      <c r="V66" s="48">
        <f t="shared" si="18"/>
        <v>0</v>
      </c>
      <c r="W66" s="293">
        <f t="shared" si="19"/>
        <v>0</v>
      </c>
      <c r="X66" s="61">
        <v>121698.190973937</v>
      </c>
      <c r="Y66" s="48">
        <f t="shared" si="20"/>
        <v>0</v>
      </c>
      <c r="Z66" s="293">
        <f t="shared" si="21"/>
        <v>0</v>
      </c>
      <c r="AA66" s="51">
        <v>309132</v>
      </c>
      <c r="AB66" s="48">
        <f t="shared" si="22"/>
        <v>0</v>
      </c>
      <c r="AC66" s="293">
        <f t="shared" si="23"/>
        <v>0</v>
      </c>
      <c r="AD66" s="61">
        <v>127329</v>
      </c>
      <c r="AE66" s="48">
        <f t="shared" si="24"/>
        <v>0</v>
      </c>
      <c r="AF66" s="293">
        <f t="shared" si="25"/>
        <v>0</v>
      </c>
      <c r="AG66" s="51">
        <v>2810</v>
      </c>
      <c r="AH66" s="48">
        <f t="shared" si="26"/>
        <v>0</v>
      </c>
      <c r="AI66" s="293">
        <f t="shared" si="27"/>
        <v>0</v>
      </c>
      <c r="AJ66" s="61">
        <v>178993</v>
      </c>
      <c r="AK66" s="48">
        <f t="shared" si="28"/>
        <v>0</v>
      </c>
      <c r="AL66" s="293">
        <f t="shared" si="29"/>
        <v>0</v>
      </c>
      <c r="AM66" s="311">
        <f>+'Sim_Vt_Of(IxI)'!S56</f>
        <v>450416.6368127577</v>
      </c>
      <c r="AN66" s="307"/>
    </row>
    <row r="67" spans="2:40" x14ac:dyDescent="0.25">
      <c r="B67" s="292" t="s">
        <v>54</v>
      </c>
      <c r="C67" s="445" t="s">
        <v>165</v>
      </c>
      <c r="D67" s="446"/>
      <c r="E67" s="51">
        <f>+'MIP(IxI)_TFEVP'!CI63</f>
        <v>789805</v>
      </c>
      <c r="F67" s="48">
        <v>46740</v>
      </c>
      <c r="G67" s="48">
        <v>56443.482360013302</v>
      </c>
      <c r="H67" s="48">
        <v>430784</v>
      </c>
      <c r="I67" s="48">
        <v>199793</v>
      </c>
      <c r="J67" s="48">
        <v>4922</v>
      </c>
      <c r="K67" s="55">
        <v>226069</v>
      </c>
      <c r="L67" s="51">
        <f t="shared" si="15"/>
        <v>494312.59280387254</v>
      </c>
      <c r="M67" s="48">
        <f>+'Sim_Vt_Of(IxI)'!B57</f>
        <v>56443.482360013302</v>
      </c>
      <c r="N67" s="48">
        <f>+'Sim_Vt_Of(IxI)'!C57</f>
        <v>7085.1104438592502</v>
      </c>
      <c r="O67" s="48">
        <f>+'Sim_Vt_Of(IxI)'!D57</f>
        <v>199793</v>
      </c>
      <c r="P67" s="48">
        <f>+'Sim_Vt_Of(IxI)'!E57</f>
        <v>4922</v>
      </c>
      <c r="Q67" s="82">
        <f>+'Sim_Vt_Of(IxI)'!F57</f>
        <v>226069</v>
      </c>
      <c r="R67" s="61">
        <v>789805</v>
      </c>
      <c r="S67" s="48">
        <f t="shared" si="16"/>
        <v>0</v>
      </c>
      <c r="T67" s="293">
        <f t="shared" si="17"/>
        <v>0</v>
      </c>
      <c r="U67" s="61">
        <v>46740</v>
      </c>
      <c r="V67" s="48">
        <f t="shared" si="18"/>
        <v>0</v>
      </c>
      <c r="W67" s="293">
        <f t="shared" si="19"/>
        <v>0</v>
      </c>
      <c r="X67" s="61">
        <v>56443.482360013302</v>
      </c>
      <c r="Y67" s="48">
        <f t="shared" si="20"/>
        <v>0</v>
      </c>
      <c r="Z67" s="293">
        <f t="shared" si="21"/>
        <v>0</v>
      </c>
      <c r="AA67" s="51">
        <v>430784</v>
      </c>
      <c r="AB67" s="48">
        <f t="shared" si="22"/>
        <v>0</v>
      </c>
      <c r="AC67" s="293">
        <f t="shared" si="23"/>
        <v>0</v>
      </c>
      <c r="AD67" s="61">
        <v>199793</v>
      </c>
      <c r="AE67" s="48">
        <f t="shared" si="24"/>
        <v>0</v>
      </c>
      <c r="AF67" s="293">
        <f t="shared" si="25"/>
        <v>0</v>
      </c>
      <c r="AG67" s="51">
        <v>4922</v>
      </c>
      <c r="AH67" s="48">
        <f t="shared" si="26"/>
        <v>0</v>
      </c>
      <c r="AI67" s="293">
        <f t="shared" si="27"/>
        <v>0</v>
      </c>
      <c r="AJ67" s="61">
        <v>226069</v>
      </c>
      <c r="AK67" s="48">
        <f t="shared" si="28"/>
        <v>0</v>
      </c>
      <c r="AL67" s="293">
        <f t="shared" si="29"/>
        <v>0</v>
      </c>
      <c r="AM67" s="311">
        <f>+'Sim_Vt_Of(IxI)'!S57</f>
        <v>494312.59280387254</v>
      </c>
      <c r="AN67" s="307"/>
    </row>
    <row r="68" spans="2:40" x14ac:dyDescent="0.25">
      <c r="B68" s="292" t="s">
        <v>55</v>
      </c>
      <c r="C68" s="445" t="s">
        <v>166</v>
      </c>
      <c r="D68" s="446"/>
      <c r="E68" s="51">
        <f>+'MIP(IxI)_TFEVP'!CI64</f>
        <v>3681225</v>
      </c>
      <c r="F68" s="48">
        <v>42915</v>
      </c>
      <c r="G68" s="48">
        <v>315574.635093908</v>
      </c>
      <c r="H68" s="48">
        <v>1544538</v>
      </c>
      <c r="I68" s="48">
        <v>729945</v>
      </c>
      <c r="J68" s="48">
        <v>24896</v>
      </c>
      <c r="K68" s="55">
        <v>789697</v>
      </c>
      <c r="L68" s="51">
        <f t="shared" si="15"/>
        <v>1836034.8811708658</v>
      </c>
      <c r="M68" s="48">
        <f>+'Sim_Vt_Of(IxI)'!B58</f>
        <v>315574.635093908</v>
      </c>
      <c r="N68" s="48">
        <f>+'Sim_Vt_Of(IxI)'!C58</f>
        <v>-24077.753923042099</v>
      </c>
      <c r="O68" s="48">
        <f>+'Sim_Vt_Of(IxI)'!D58</f>
        <v>729945</v>
      </c>
      <c r="P68" s="48">
        <f>+'Sim_Vt_Of(IxI)'!E58</f>
        <v>24896</v>
      </c>
      <c r="Q68" s="82">
        <f>+'Sim_Vt_Of(IxI)'!F58</f>
        <v>789697</v>
      </c>
      <c r="R68" s="61">
        <v>3681224.9999999991</v>
      </c>
      <c r="S68" s="48">
        <f t="shared" si="16"/>
        <v>0</v>
      </c>
      <c r="T68" s="293">
        <f t="shared" si="17"/>
        <v>-2.2204460492503131E-16</v>
      </c>
      <c r="U68" s="61">
        <v>42915</v>
      </c>
      <c r="V68" s="48">
        <f t="shared" si="18"/>
        <v>0</v>
      </c>
      <c r="W68" s="293">
        <f t="shared" si="19"/>
        <v>0</v>
      </c>
      <c r="X68" s="61">
        <v>315574.635093908</v>
      </c>
      <c r="Y68" s="48">
        <f t="shared" si="20"/>
        <v>0</v>
      </c>
      <c r="Z68" s="293">
        <f t="shared" si="21"/>
        <v>0</v>
      </c>
      <c r="AA68" s="51">
        <v>1544538</v>
      </c>
      <c r="AB68" s="48">
        <f t="shared" si="22"/>
        <v>0</v>
      </c>
      <c r="AC68" s="293">
        <f t="shared" si="23"/>
        <v>0</v>
      </c>
      <c r="AD68" s="61">
        <v>729945</v>
      </c>
      <c r="AE68" s="48">
        <f t="shared" si="24"/>
        <v>0</v>
      </c>
      <c r="AF68" s="293">
        <f t="shared" si="25"/>
        <v>0</v>
      </c>
      <c r="AG68" s="51">
        <v>24896</v>
      </c>
      <c r="AH68" s="48">
        <f t="shared" si="26"/>
        <v>0</v>
      </c>
      <c r="AI68" s="293">
        <f t="shared" si="27"/>
        <v>0</v>
      </c>
      <c r="AJ68" s="61">
        <v>789697</v>
      </c>
      <c r="AK68" s="48">
        <f t="shared" si="28"/>
        <v>0</v>
      </c>
      <c r="AL68" s="293">
        <f t="shared" si="29"/>
        <v>0</v>
      </c>
      <c r="AM68" s="311">
        <f>+'Sim_Vt_Of(IxI)'!S58</f>
        <v>1836034.8811708658</v>
      </c>
      <c r="AN68" s="307"/>
    </row>
    <row r="69" spans="2:40" x14ac:dyDescent="0.25">
      <c r="B69" s="292" t="s">
        <v>56</v>
      </c>
      <c r="C69" s="445" t="s">
        <v>167</v>
      </c>
      <c r="D69" s="446"/>
      <c r="E69" s="51">
        <f>+'MIP(IxI)_TFEVP'!CI65</f>
        <v>1020773</v>
      </c>
      <c r="F69" s="48">
        <v>26151</v>
      </c>
      <c r="G69" s="48">
        <v>4278.4744201430103</v>
      </c>
      <c r="H69" s="48">
        <v>485336</v>
      </c>
      <c r="I69" s="48">
        <v>277481</v>
      </c>
      <c r="J69" s="48">
        <v>5915</v>
      </c>
      <c r="K69" s="55">
        <v>201940</v>
      </c>
      <c r="L69" s="51">
        <f t="shared" si="15"/>
        <v>491981.96629752818</v>
      </c>
      <c r="M69" s="48">
        <f>+'Sim_Vt_Of(IxI)'!B59</f>
        <v>4278.4744201430103</v>
      </c>
      <c r="N69" s="48">
        <f>+'Sim_Vt_Of(IxI)'!C59</f>
        <v>2367.49187738515</v>
      </c>
      <c r="O69" s="48">
        <f>+'Sim_Vt_Of(IxI)'!D59</f>
        <v>277481</v>
      </c>
      <c r="P69" s="48">
        <f>+'Sim_Vt_Of(IxI)'!E59</f>
        <v>5915</v>
      </c>
      <c r="Q69" s="82">
        <f>+'Sim_Vt_Of(IxI)'!F59</f>
        <v>201940</v>
      </c>
      <c r="R69" s="61">
        <v>1020773.0000000005</v>
      </c>
      <c r="S69" s="48">
        <f t="shared" si="16"/>
        <v>0</v>
      </c>
      <c r="T69" s="293">
        <f t="shared" si="17"/>
        <v>4.4408920985006262E-16</v>
      </c>
      <c r="U69" s="61">
        <v>26151</v>
      </c>
      <c r="V69" s="48">
        <f t="shared" si="18"/>
        <v>0</v>
      </c>
      <c r="W69" s="293">
        <f t="shared" si="19"/>
        <v>0</v>
      </c>
      <c r="X69" s="61">
        <v>4278.4744201430103</v>
      </c>
      <c r="Y69" s="48">
        <f t="shared" si="20"/>
        <v>0</v>
      </c>
      <c r="Z69" s="293">
        <f t="shared" si="21"/>
        <v>0</v>
      </c>
      <c r="AA69" s="51">
        <v>485336</v>
      </c>
      <c r="AB69" s="48">
        <f t="shared" si="22"/>
        <v>0</v>
      </c>
      <c r="AC69" s="293">
        <f t="shared" si="23"/>
        <v>0</v>
      </c>
      <c r="AD69" s="61">
        <v>277481</v>
      </c>
      <c r="AE69" s="48">
        <f t="shared" si="24"/>
        <v>0</v>
      </c>
      <c r="AF69" s="293">
        <f t="shared" si="25"/>
        <v>0</v>
      </c>
      <c r="AG69" s="51">
        <v>5915</v>
      </c>
      <c r="AH69" s="48">
        <f t="shared" si="26"/>
        <v>0</v>
      </c>
      <c r="AI69" s="293">
        <f t="shared" si="27"/>
        <v>0</v>
      </c>
      <c r="AJ69" s="61">
        <v>201940</v>
      </c>
      <c r="AK69" s="48">
        <f t="shared" si="28"/>
        <v>0</v>
      </c>
      <c r="AL69" s="293">
        <f t="shared" si="29"/>
        <v>0</v>
      </c>
      <c r="AM69" s="311">
        <f>+'Sim_Vt_Of(IxI)'!S59</f>
        <v>491981.96629752818</v>
      </c>
      <c r="AN69" s="307"/>
    </row>
    <row r="70" spans="2:40" x14ac:dyDescent="0.25">
      <c r="B70" s="292" t="s">
        <v>57</v>
      </c>
      <c r="C70" s="445" t="s">
        <v>168</v>
      </c>
      <c r="D70" s="446"/>
      <c r="E70" s="51">
        <f>+'MIP(IxI)_TFEVP'!CI66</f>
        <v>11626403</v>
      </c>
      <c r="F70" s="48">
        <v>366922</v>
      </c>
      <c r="G70" s="48">
        <v>812172.34000824206</v>
      </c>
      <c r="H70" s="48">
        <v>5348651</v>
      </c>
      <c r="I70" s="48">
        <v>1822358</v>
      </c>
      <c r="J70" s="48">
        <v>50767</v>
      </c>
      <c r="K70" s="55">
        <v>3475526</v>
      </c>
      <c r="L70" s="51">
        <f t="shared" si="15"/>
        <v>6804374.978129888</v>
      </c>
      <c r="M70" s="48">
        <f>+'Sim_Vt_Of(IxI)'!B60</f>
        <v>812172.34000824206</v>
      </c>
      <c r="N70" s="48">
        <f>+'Sim_Vt_Of(IxI)'!C60</f>
        <v>643551.63812164601</v>
      </c>
      <c r="O70" s="48">
        <f>+'Sim_Vt_Of(IxI)'!D60</f>
        <v>1822358</v>
      </c>
      <c r="P70" s="48">
        <f>+'Sim_Vt_Of(IxI)'!E60</f>
        <v>50767</v>
      </c>
      <c r="Q70" s="82">
        <f>+'Sim_Vt_Of(IxI)'!F60</f>
        <v>3475526</v>
      </c>
      <c r="R70" s="61">
        <v>11626403</v>
      </c>
      <c r="S70" s="48">
        <f t="shared" si="16"/>
        <v>0</v>
      </c>
      <c r="T70" s="293">
        <f t="shared" si="17"/>
        <v>0</v>
      </c>
      <c r="U70" s="61">
        <v>366922</v>
      </c>
      <c r="V70" s="48">
        <f t="shared" si="18"/>
        <v>0</v>
      </c>
      <c r="W70" s="293">
        <f t="shared" si="19"/>
        <v>0</v>
      </c>
      <c r="X70" s="61">
        <v>812172.34000824206</v>
      </c>
      <c r="Y70" s="48">
        <f t="shared" si="20"/>
        <v>0</v>
      </c>
      <c r="Z70" s="293">
        <f t="shared" si="21"/>
        <v>0</v>
      </c>
      <c r="AA70" s="51">
        <v>5348651</v>
      </c>
      <c r="AB70" s="48">
        <f t="shared" si="22"/>
        <v>0</v>
      </c>
      <c r="AC70" s="293">
        <f t="shared" si="23"/>
        <v>0</v>
      </c>
      <c r="AD70" s="61">
        <v>1822358</v>
      </c>
      <c r="AE70" s="48">
        <f t="shared" si="24"/>
        <v>0</v>
      </c>
      <c r="AF70" s="293">
        <f t="shared" si="25"/>
        <v>0</v>
      </c>
      <c r="AG70" s="51">
        <v>50767</v>
      </c>
      <c r="AH70" s="48">
        <f t="shared" si="26"/>
        <v>0</v>
      </c>
      <c r="AI70" s="293">
        <f t="shared" si="27"/>
        <v>0</v>
      </c>
      <c r="AJ70" s="61">
        <v>3475526</v>
      </c>
      <c r="AK70" s="48">
        <f t="shared" si="28"/>
        <v>0</v>
      </c>
      <c r="AL70" s="293">
        <f t="shared" si="29"/>
        <v>0</v>
      </c>
      <c r="AM70" s="311">
        <f>+'Sim_Vt_Of(IxI)'!S60</f>
        <v>6804374.978129888</v>
      </c>
      <c r="AN70" s="307"/>
    </row>
    <row r="71" spans="2:40" x14ac:dyDescent="0.25">
      <c r="B71" s="292" t="s">
        <v>58</v>
      </c>
      <c r="C71" s="445" t="s">
        <v>169</v>
      </c>
      <c r="D71" s="446"/>
      <c r="E71" s="51">
        <f>+'MIP(IxI)_TFEVP'!CI67</f>
        <v>29143424</v>
      </c>
      <c r="F71" s="48">
        <v>1471555</v>
      </c>
      <c r="G71" s="48">
        <v>646005.68485726696</v>
      </c>
      <c r="H71" s="48">
        <v>18669768</v>
      </c>
      <c r="I71" s="48">
        <v>7297585</v>
      </c>
      <c r="J71" s="48">
        <v>251449</v>
      </c>
      <c r="K71" s="55">
        <v>11120734</v>
      </c>
      <c r="L71" s="51">
        <f t="shared" si="15"/>
        <v>19506088.025815986</v>
      </c>
      <c r="M71" s="48">
        <f>+'Sim_Vt_Of(IxI)'!B61</f>
        <v>646005.68485726696</v>
      </c>
      <c r="N71" s="48">
        <f>+'Sim_Vt_Of(IxI)'!C61</f>
        <v>190314.34095871699</v>
      </c>
      <c r="O71" s="48">
        <f>+'Sim_Vt_Of(IxI)'!D61</f>
        <v>7297585</v>
      </c>
      <c r="P71" s="48">
        <f>+'Sim_Vt_Of(IxI)'!E61</f>
        <v>251449</v>
      </c>
      <c r="Q71" s="82">
        <f>+'Sim_Vt_Of(IxI)'!F61</f>
        <v>11120734</v>
      </c>
      <c r="R71" s="61">
        <v>29143424</v>
      </c>
      <c r="S71" s="48">
        <f t="shared" si="16"/>
        <v>0</v>
      </c>
      <c r="T71" s="293">
        <f t="shared" si="17"/>
        <v>0</v>
      </c>
      <c r="U71" s="61">
        <v>1471555</v>
      </c>
      <c r="V71" s="48">
        <f t="shared" si="18"/>
        <v>0</v>
      </c>
      <c r="W71" s="293">
        <f t="shared" si="19"/>
        <v>0</v>
      </c>
      <c r="X71" s="61">
        <v>646005.68485726696</v>
      </c>
      <c r="Y71" s="48">
        <f t="shared" si="20"/>
        <v>0</v>
      </c>
      <c r="Z71" s="293">
        <f t="shared" si="21"/>
        <v>0</v>
      </c>
      <c r="AA71" s="51">
        <v>18669768</v>
      </c>
      <c r="AB71" s="48">
        <f t="shared" si="22"/>
        <v>0</v>
      </c>
      <c r="AC71" s="293">
        <f t="shared" si="23"/>
        <v>0</v>
      </c>
      <c r="AD71" s="61">
        <v>7297585</v>
      </c>
      <c r="AE71" s="48">
        <f t="shared" si="24"/>
        <v>0</v>
      </c>
      <c r="AF71" s="293">
        <f t="shared" si="25"/>
        <v>0</v>
      </c>
      <c r="AG71" s="51">
        <v>251449</v>
      </c>
      <c r="AH71" s="48">
        <f t="shared" si="26"/>
        <v>0</v>
      </c>
      <c r="AI71" s="293">
        <f t="shared" si="27"/>
        <v>0</v>
      </c>
      <c r="AJ71" s="61">
        <v>11120734</v>
      </c>
      <c r="AK71" s="48">
        <f t="shared" si="28"/>
        <v>0</v>
      </c>
      <c r="AL71" s="293">
        <f t="shared" si="29"/>
        <v>0</v>
      </c>
      <c r="AM71" s="311">
        <f>+'Sim_Vt_Of(IxI)'!S61</f>
        <v>19506088.025815986</v>
      </c>
      <c r="AN71" s="307"/>
    </row>
    <row r="72" spans="2:40" x14ac:dyDescent="0.25">
      <c r="B72" s="292" t="s">
        <v>59</v>
      </c>
      <c r="C72" s="445" t="s">
        <v>170</v>
      </c>
      <c r="D72" s="446"/>
      <c r="E72" s="51">
        <f>+'MIP(IxI)_TFEVP'!CI68</f>
        <v>12651829</v>
      </c>
      <c r="F72" s="48">
        <v>436450</v>
      </c>
      <c r="G72" s="48">
        <v>2559232.9845143198</v>
      </c>
      <c r="H72" s="48">
        <v>5105271</v>
      </c>
      <c r="I72" s="48">
        <v>1526604</v>
      </c>
      <c r="J72" s="48">
        <v>91798</v>
      </c>
      <c r="K72" s="55">
        <v>3486869</v>
      </c>
      <c r="L72" s="51">
        <f t="shared" si="15"/>
        <v>7109935.1751360502</v>
      </c>
      <c r="M72" s="48">
        <f>+'Sim_Vt_Of(IxI)'!B62</f>
        <v>2559232.9845143198</v>
      </c>
      <c r="N72" s="48">
        <f>+'Sim_Vt_Of(IxI)'!C62</f>
        <v>-554568.80937826994</v>
      </c>
      <c r="O72" s="48">
        <f>+'Sim_Vt_Of(IxI)'!D62</f>
        <v>1526604</v>
      </c>
      <c r="P72" s="48">
        <f>+'Sim_Vt_Of(IxI)'!E62</f>
        <v>91798</v>
      </c>
      <c r="Q72" s="82">
        <f>+'Sim_Vt_Of(IxI)'!F62</f>
        <v>3486869</v>
      </c>
      <c r="R72" s="61">
        <v>12651829</v>
      </c>
      <c r="S72" s="48">
        <f t="shared" si="16"/>
        <v>0</v>
      </c>
      <c r="T72" s="293">
        <f t="shared" si="17"/>
        <v>0</v>
      </c>
      <c r="U72" s="61">
        <v>436450</v>
      </c>
      <c r="V72" s="48">
        <f t="shared" si="18"/>
        <v>0</v>
      </c>
      <c r="W72" s="293">
        <f t="shared" si="19"/>
        <v>0</v>
      </c>
      <c r="X72" s="61">
        <v>2559232.9845143198</v>
      </c>
      <c r="Y72" s="48">
        <f t="shared" si="20"/>
        <v>0</v>
      </c>
      <c r="Z72" s="293">
        <f t="shared" si="21"/>
        <v>0</v>
      </c>
      <c r="AA72" s="51">
        <v>5105271</v>
      </c>
      <c r="AB72" s="48">
        <f t="shared" si="22"/>
        <v>0</v>
      </c>
      <c r="AC72" s="293">
        <f t="shared" si="23"/>
        <v>0</v>
      </c>
      <c r="AD72" s="61">
        <v>1526604</v>
      </c>
      <c r="AE72" s="48">
        <f t="shared" si="24"/>
        <v>0</v>
      </c>
      <c r="AF72" s="293">
        <f t="shared" si="25"/>
        <v>0</v>
      </c>
      <c r="AG72" s="51">
        <v>91798</v>
      </c>
      <c r="AH72" s="48">
        <f t="shared" si="26"/>
        <v>0</v>
      </c>
      <c r="AI72" s="293">
        <f t="shared" si="27"/>
        <v>0</v>
      </c>
      <c r="AJ72" s="61">
        <v>3486869</v>
      </c>
      <c r="AK72" s="48">
        <f t="shared" si="28"/>
        <v>0</v>
      </c>
      <c r="AL72" s="293">
        <f t="shared" si="29"/>
        <v>0</v>
      </c>
      <c r="AM72" s="311">
        <f>+'Sim_Vt_Of(IxI)'!S62</f>
        <v>7109935.1751360502</v>
      </c>
      <c r="AN72" s="307"/>
    </row>
    <row r="73" spans="2:40" x14ac:dyDescent="0.25">
      <c r="B73" s="292" t="s">
        <v>60</v>
      </c>
      <c r="C73" s="445" t="s">
        <v>171</v>
      </c>
      <c r="D73" s="446"/>
      <c r="E73" s="51">
        <f>+'MIP(IxI)_TFEVP'!CI69</f>
        <v>407252</v>
      </c>
      <c r="F73" s="48">
        <v>30300</v>
      </c>
      <c r="G73" s="48">
        <v>374.10762288297701</v>
      </c>
      <c r="H73" s="48">
        <v>181336</v>
      </c>
      <c r="I73" s="48">
        <v>86552</v>
      </c>
      <c r="J73" s="48">
        <v>3110</v>
      </c>
      <c r="K73" s="55">
        <v>91674</v>
      </c>
      <c r="L73" s="51">
        <f t="shared" si="15"/>
        <v>197137.61830759238</v>
      </c>
      <c r="M73" s="48">
        <f>+'Sim_Vt_Of(IxI)'!B63</f>
        <v>374.10762288297701</v>
      </c>
      <c r="N73" s="48">
        <f>+'Sim_Vt_Of(IxI)'!C63</f>
        <v>15427.510684709399</v>
      </c>
      <c r="O73" s="48">
        <f>+'Sim_Vt_Of(IxI)'!D63</f>
        <v>86552</v>
      </c>
      <c r="P73" s="48">
        <f>+'Sim_Vt_Of(IxI)'!E63</f>
        <v>3110</v>
      </c>
      <c r="Q73" s="82">
        <f>+'Sim_Vt_Of(IxI)'!F63</f>
        <v>91674</v>
      </c>
      <c r="R73" s="61">
        <v>407252.00000000029</v>
      </c>
      <c r="S73" s="48">
        <f t="shared" si="16"/>
        <v>0</v>
      </c>
      <c r="T73" s="293">
        <f t="shared" si="17"/>
        <v>6.6613381477509392E-16</v>
      </c>
      <c r="U73" s="61">
        <v>30300</v>
      </c>
      <c r="V73" s="48">
        <f t="shared" si="18"/>
        <v>0</v>
      </c>
      <c r="W73" s="293">
        <f t="shared" si="19"/>
        <v>0</v>
      </c>
      <c r="X73" s="61">
        <v>374.10762288297701</v>
      </c>
      <c r="Y73" s="48">
        <f t="shared" si="20"/>
        <v>0</v>
      </c>
      <c r="Z73" s="293">
        <f t="shared" si="21"/>
        <v>0</v>
      </c>
      <c r="AA73" s="51">
        <v>181336</v>
      </c>
      <c r="AB73" s="48">
        <f t="shared" si="22"/>
        <v>0</v>
      </c>
      <c r="AC73" s="293">
        <f t="shared" si="23"/>
        <v>0</v>
      </c>
      <c r="AD73" s="61">
        <v>86552</v>
      </c>
      <c r="AE73" s="48">
        <f t="shared" si="24"/>
        <v>0</v>
      </c>
      <c r="AF73" s="293">
        <f t="shared" si="25"/>
        <v>0</v>
      </c>
      <c r="AG73" s="51">
        <v>3110</v>
      </c>
      <c r="AH73" s="48">
        <f t="shared" si="26"/>
        <v>0</v>
      </c>
      <c r="AI73" s="293">
        <f t="shared" si="27"/>
        <v>0</v>
      </c>
      <c r="AJ73" s="61">
        <v>91674</v>
      </c>
      <c r="AK73" s="48">
        <f t="shared" si="28"/>
        <v>0</v>
      </c>
      <c r="AL73" s="293">
        <f t="shared" si="29"/>
        <v>0</v>
      </c>
      <c r="AM73" s="311">
        <f>+'Sim_Vt_Of(IxI)'!S63</f>
        <v>197137.61830759238</v>
      </c>
      <c r="AN73" s="307"/>
    </row>
    <row r="74" spans="2:40" x14ac:dyDescent="0.25">
      <c r="B74" s="292" t="s">
        <v>61</v>
      </c>
      <c r="C74" s="445" t="s">
        <v>172</v>
      </c>
      <c r="D74" s="446"/>
      <c r="E74" s="51">
        <f>+'MIP(IxI)_TFEVP'!CI70</f>
        <v>688962</v>
      </c>
      <c r="F74" s="48">
        <v>22816</v>
      </c>
      <c r="G74" s="48">
        <v>15208.8265199914</v>
      </c>
      <c r="H74" s="48">
        <v>362045</v>
      </c>
      <c r="I74" s="48">
        <v>190377</v>
      </c>
      <c r="J74" s="48">
        <v>6354</v>
      </c>
      <c r="K74" s="55">
        <v>165314</v>
      </c>
      <c r="L74" s="51">
        <f t="shared" si="15"/>
        <v>382615.94802049</v>
      </c>
      <c r="M74" s="48">
        <f>+'Sim_Vt_Of(IxI)'!B64</f>
        <v>15208.8265199914</v>
      </c>
      <c r="N74" s="48">
        <f>+'Sim_Vt_Of(IxI)'!C64</f>
        <v>5362.1215004986198</v>
      </c>
      <c r="O74" s="48">
        <f>+'Sim_Vt_Of(IxI)'!D64</f>
        <v>190377</v>
      </c>
      <c r="P74" s="48">
        <f>+'Sim_Vt_Of(IxI)'!E64</f>
        <v>6354</v>
      </c>
      <c r="Q74" s="82">
        <f>+'Sim_Vt_Of(IxI)'!F64</f>
        <v>165314</v>
      </c>
      <c r="R74" s="61">
        <v>688962</v>
      </c>
      <c r="S74" s="48">
        <f t="shared" si="16"/>
        <v>0</v>
      </c>
      <c r="T74" s="293">
        <f t="shared" si="17"/>
        <v>0</v>
      </c>
      <c r="U74" s="61">
        <v>22816</v>
      </c>
      <c r="V74" s="48">
        <f t="shared" si="18"/>
        <v>0</v>
      </c>
      <c r="W74" s="293">
        <f t="shared" si="19"/>
        <v>0</v>
      </c>
      <c r="X74" s="61">
        <v>15208.8265199914</v>
      </c>
      <c r="Y74" s="48">
        <f t="shared" si="20"/>
        <v>0</v>
      </c>
      <c r="Z74" s="293">
        <f t="shared" si="21"/>
        <v>0</v>
      </c>
      <c r="AA74" s="51">
        <v>362045</v>
      </c>
      <c r="AB74" s="48">
        <f t="shared" si="22"/>
        <v>0</v>
      </c>
      <c r="AC74" s="293">
        <f t="shared" si="23"/>
        <v>0</v>
      </c>
      <c r="AD74" s="61">
        <v>190377</v>
      </c>
      <c r="AE74" s="48">
        <f t="shared" si="24"/>
        <v>0</v>
      </c>
      <c r="AF74" s="293">
        <f t="shared" si="25"/>
        <v>0</v>
      </c>
      <c r="AG74" s="51">
        <v>6354</v>
      </c>
      <c r="AH74" s="48">
        <f t="shared" si="26"/>
        <v>0</v>
      </c>
      <c r="AI74" s="293">
        <f t="shared" si="27"/>
        <v>0</v>
      </c>
      <c r="AJ74" s="61">
        <v>165314</v>
      </c>
      <c r="AK74" s="48">
        <f t="shared" si="28"/>
        <v>0</v>
      </c>
      <c r="AL74" s="293">
        <f t="shared" si="29"/>
        <v>0</v>
      </c>
      <c r="AM74" s="311">
        <f>+'Sim_Vt_Of(IxI)'!S64</f>
        <v>382615.94802049</v>
      </c>
      <c r="AN74" s="307"/>
    </row>
    <row r="75" spans="2:40" x14ac:dyDescent="0.25">
      <c r="B75" s="292" t="s">
        <v>62</v>
      </c>
      <c r="C75" s="445" t="s">
        <v>173</v>
      </c>
      <c r="D75" s="446"/>
      <c r="E75" s="51">
        <f>+'MIP(IxI)_TFEVP'!CI71</f>
        <v>2702845</v>
      </c>
      <c r="F75" s="48">
        <v>378113</v>
      </c>
      <c r="G75" s="48">
        <v>344681.27709262801</v>
      </c>
      <c r="H75" s="48">
        <v>1221313</v>
      </c>
      <c r="I75" s="48">
        <v>663384</v>
      </c>
      <c r="J75" s="48">
        <v>12314</v>
      </c>
      <c r="K75" s="55">
        <v>545615</v>
      </c>
      <c r="L75" s="51">
        <f t="shared" si="15"/>
        <v>1548914.8675526301</v>
      </c>
      <c r="M75" s="48">
        <f>+'Sim_Vt_Of(IxI)'!B65</f>
        <v>344681.27709262801</v>
      </c>
      <c r="N75" s="48">
        <f>+'Sim_Vt_Of(IxI)'!C65</f>
        <v>-17079.4095399978</v>
      </c>
      <c r="O75" s="48">
        <f>+'Sim_Vt_Of(IxI)'!D65</f>
        <v>663384</v>
      </c>
      <c r="P75" s="48">
        <f>+'Sim_Vt_Of(IxI)'!E65</f>
        <v>12314</v>
      </c>
      <c r="Q75" s="82">
        <f>+'Sim_Vt_Of(IxI)'!F65</f>
        <v>545615</v>
      </c>
      <c r="R75" s="61">
        <v>2702845.0000000005</v>
      </c>
      <c r="S75" s="48">
        <f t="shared" si="16"/>
        <v>0</v>
      </c>
      <c r="T75" s="293">
        <f t="shared" si="17"/>
        <v>2.2204460492503131E-16</v>
      </c>
      <c r="U75" s="61">
        <v>378113</v>
      </c>
      <c r="V75" s="48">
        <f t="shared" si="18"/>
        <v>0</v>
      </c>
      <c r="W75" s="293">
        <f t="shared" si="19"/>
        <v>0</v>
      </c>
      <c r="X75" s="61">
        <v>344681.27709262801</v>
      </c>
      <c r="Y75" s="48">
        <f t="shared" si="20"/>
        <v>0</v>
      </c>
      <c r="Z75" s="293">
        <f t="shared" si="21"/>
        <v>0</v>
      </c>
      <c r="AA75" s="51">
        <v>1221313</v>
      </c>
      <c r="AB75" s="48">
        <f t="shared" si="22"/>
        <v>0</v>
      </c>
      <c r="AC75" s="293">
        <f t="shared" si="23"/>
        <v>0</v>
      </c>
      <c r="AD75" s="61">
        <v>663384</v>
      </c>
      <c r="AE75" s="48">
        <f t="shared" si="24"/>
        <v>0</v>
      </c>
      <c r="AF75" s="293">
        <f t="shared" si="25"/>
        <v>0</v>
      </c>
      <c r="AG75" s="51">
        <v>12314</v>
      </c>
      <c r="AH75" s="48">
        <f t="shared" si="26"/>
        <v>0</v>
      </c>
      <c r="AI75" s="293">
        <f t="shared" si="27"/>
        <v>0</v>
      </c>
      <c r="AJ75" s="61">
        <v>545615</v>
      </c>
      <c r="AK75" s="48">
        <f t="shared" si="28"/>
        <v>0</v>
      </c>
      <c r="AL75" s="293">
        <f t="shared" si="29"/>
        <v>0</v>
      </c>
      <c r="AM75" s="311">
        <f>+'Sim_Vt_Of(IxI)'!S65</f>
        <v>1548914.8675526301</v>
      </c>
      <c r="AN75" s="307"/>
    </row>
    <row r="76" spans="2:40" x14ac:dyDescent="0.25">
      <c r="B76" s="292" t="s">
        <v>63</v>
      </c>
      <c r="C76" s="445" t="s">
        <v>174</v>
      </c>
      <c r="D76" s="446"/>
      <c r="E76" s="51">
        <f>+'MIP(IxI)_TFEVP'!CI72</f>
        <v>4971959</v>
      </c>
      <c r="F76" s="48">
        <v>84243</v>
      </c>
      <c r="G76" s="48">
        <v>166342.905320566</v>
      </c>
      <c r="H76" s="48">
        <v>2466267</v>
      </c>
      <c r="I76" s="48">
        <v>1116971</v>
      </c>
      <c r="J76" s="48">
        <v>67498</v>
      </c>
      <c r="K76" s="55">
        <v>1281798</v>
      </c>
      <c r="L76" s="51">
        <f t="shared" si="15"/>
        <v>2665913.0129349963</v>
      </c>
      <c r="M76" s="48">
        <f>+'Sim_Vt_Of(IxI)'!B66</f>
        <v>166342.905320566</v>
      </c>
      <c r="N76" s="48">
        <f>+'Sim_Vt_Of(IxI)'!C66</f>
        <v>33303.107614430402</v>
      </c>
      <c r="O76" s="48">
        <f>+'Sim_Vt_Of(IxI)'!D66</f>
        <v>1116971</v>
      </c>
      <c r="P76" s="48">
        <f>+'Sim_Vt_Of(IxI)'!E66</f>
        <v>67498</v>
      </c>
      <c r="Q76" s="82">
        <f>+'Sim_Vt_Of(IxI)'!F66</f>
        <v>1281798</v>
      </c>
      <c r="R76" s="61">
        <v>4971958.9999999972</v>
      </c>
      <c r="S76" s="48">
        <f t="shared" si="16"/>
        <v>0</v>
      </c>
      <c r="T76" s="293">
        <f t="shared" si="17"/>
        <v>-5.5511151231257827E-16</v>
      </c>
      <c r="U76" s="61">
        <v>84243</v>
      </c>
      <c r="V76" s="48">
        <f t="shared" si="18"/>
        <v>0</v>
      </c>
      <c r="W76" s="293">
        <f t="shared" si="19"/>
        <v>0</v>
      </c>
      <c r="X76" s="61">
        <v>166342.905320566</v>
      </c>
      <c r="Y76" s="48">
        <f t="shared" si="20"/>
        <v>0</v>
      </c>
      <c r="Z76" s="293">
        <f t="shared" si="21"/>
        <v>0</v>
      </c>
      <c r="AA76" s="51">
        <v>2466267</v>
      </c>
      <c r="AB76" s="48">
        <f t="shared" si="22"/>
        <v>0</v>
      </c>
      <c r="AC76" s="293">
        <f t="shared" si="23"/>
        <v>0</v>
      </c>
      <c r="AD76" s="61">
        <v>1116971</v>
      </c>
      <c r="AE76" s="48">
        <f t="shared" si="24"/>
        <v>0</v>
      </c>
      <c r="AF76" s="293">
        <f t="shared" si="25"/>
        <v>0</v>
      </c>
      <c r="AG76" s="51">
        <v>67498</v>
      </c>
      <c r="AH76" s="48">
        <f t="shared" si="26"/>
        <v>0</v>
      </c>
      <c r="AI76" s="293">
        <f t="shared" si="27"/>
        <v>0</v>
      </c>
      <c r="AJ76" s="61">
        <v>1281798</v>
      </c>
      <c r="AK76" s="48">
        <f t="shared" si="28"/>
        <v>0</v>
      </c>
      <c r="AL76" s="293">
        <f t="shared" si="29"/>
        <v>0</v>
      </c>
      <c r="AM76" s="311">
        <f>+'Sim_Vt_Of(IxI)'!S66</f>
        <v>2665913.0129349963</v>
      </c>
      <c r="AN76" s="307"/>
    </row>
    <row r="77" spans="2:40" x14ac:dyDescent="0.25">
      <c r="B77" s="292" t="s">
        <v>64</v>
      </c>
      <c r="C77" s="445" t="s">
        <v>175</v>
      </c>
      <c r="D77" s="446"/>
      <c r="E77" s="51">
        <f>+'MIP(IxI)_TFEVP'!CI73</f>
        <v>6791095</v>
      </c>
      <c r="F77" s="48">
        <v>141165</v>
      </c>
      <c r="G77" s="48">
        <v>143942.641201452</v>
      </c>
      <c r="H77" s="48">
        <v>4659672</v>
      </c>
      <c r="I77" s="48">
        <v>1503083</v>
      </c>
      <c r="J77" s="48">
        <v>246354</v>
      </c>
      <c r="K77" s="55">
        <v>2910235</v>
      </c>
      <c r="L77" s="51">
        <f t="shared" ref="L77:L88" si="30">+SUM(M77:Q77)</f>
        <v>4883026.5367910955</v>
      </c>
      <c r="M77" s="48">
        <f>+'Sim_Vt_Of(IxI)'!B67</f>
        <v>143942.641201452</v>
      </c>
      <c r="N77" s="48">
        <f>+'Sim_Vt_Of(IxI)'!C67</f>
        <v>79411.895589643507</v>
      </c>
      <c r="O77" s="48">
        <f>+'Sim_Vt_Of(IxI)'!D67</f>
        <v>1503083</v>
      </c>
      <c r="P77" s="48">
        <f>+'Sim_Vt_Of(IxI)'!E67</f>
        <v>246354</v>
      </c>
      <c r="Q77" s="82">
        <f>+'Sim_Vt_Of(IxI)'!F67</f>
        <v>2910235</v>
      </c>
      <c r="R77" s="61">
        <v>6791094.9999999991</v>
      </c>
      <c r="S77" s="48">
        <f t="shared" ref="S77:S88" si="31">+R77-E77</f>
        <v>0</v>
      </c>
      <c r="T77" s="293">
        <f t="shared" ref="T77:T88" si="32">+IFERROR(((R77/E77)-1),0)</f>
        <v>-1.1102230246251565E-16</v>
      </c>
      <c r="U77" s="61">
        <v>141165</v>
      </c>
      <c r="V77" s="48">
        <f t="shared" ref="V77:V88" si="33">+U77-F77</f>
        <v>0</v>
      </c>
      <c r="W77" s="293">
        <f t="shared" ref="W77:W88" si="34">+IFERROR(((U77/F77)-1),0)</f>
        <v>0</v>
      </c>
      <c r="X77" s="61">
        <v>143942.641201452</v>
      </c>
      <c r="Y77" s="48">
        <f t="shared" ref="Y77:Y88" si="35">+X77-G77</f>
        <v>0</v>
      </c>
      <c r="Z77" s="293">
        <f t="shared" ref="Z77:Z88" si="36">+IFERROR(((X77/G77)-1),0)</f>
        <v>0</v>
      </c>
      <c r="AA77" s="51">
        <v>4659672</v>
      </c>
      <c r="AB77" s="48">
        <f t="shared" ref="AB77:AB88" si="37">AA77-H77</f>
        <v>0</v>
      </c>
      <c r="AC77" s="293">
        <f t="shared" ref="AC77:AC88" si="38">+IFERROR(((AA77/H77)-1),0)</f>
        <v>0</v>
      </c>
      <c r="AD77" s="61">
        <v>1503083</v>
      </c>
      <c r="AE77" s="48">
        <f t="shared" ref="AE77:AE88" si="39">+AD77-I77</f>
        <v>0</v>
      </c>
      <c r="AF77" s="293">
        <f t="shared" ref="AF77:AF88" si="40">+IFERROR(((AD77/I77)-1),0)</f>
        <v>0</v>
      </c>
      <c r="AG77" s="51">
        <v>246354</v>
      </c>
      <c r="AH77" s="48">
        <f t="shared" ref="AH77:AH88" si="41">+AG77-J77</f>
        <v>0</v>
      </c>
      <c r="AI77" s="293">
        <f t="shared" ref="AI77:AI88" si="42">+IFERROR(((AG77/J77)-1),0)</f>
        <v>0</v>
      </c>
      <c r="AJ77" s="61">
        <v>2910235</v>
      </c>
      <c r="AK77" s="48">
        <f t="shared" ref="AK77:AK88" si="43">+AJ77-K77</f>
        <v>0</v>
      </c>
      <c r="AL77" s="293">
        <f t="shared" ref="AL77:AL88" si="44">+IFERROR(((AJ77/K77)-1),0)</f>
        <v>0</v>
      </c>
      <c r="AM77" s="311">
        <f>+'Sim_Vt_Of(IxI)'!S67</f>
        <v>4883026.5367910955</v>
      </c>
      <c r="AN77" s="307"/>
    </row>
    <row r="78" spans="2:40" x14ac:dyDescent="0.25">
      <c r="B78" s="292" t="s">
        <v>65</v>
      </c>
      <c r="C78" s="445" t="s">
        <v>176</v>
      </c>
      <c r="D78" s="446"/>
      <c r="E78" s="51">
        <f>+'MIP(IxI)_TFEVP'!CI74</f>
        <v>1799847</v>
      </c>
      <c r="F78" s="48">
        <v>15739</v>
      </c>
      <c r="G78" s="48">
        <v>218766.27853760199</v>
      </c>
      <c r="H78" s="48">
        <v>471317</v>
      </c>
      <c r="I78" s="48">
        <v>236847</v>
      </c>
      <c r="J78" s="48">
        <v>82703</v>
      </c>
      <c r="K78" s="55">
        <v>151767</v>
      </c>
      <c r="L78" s="51">
        <f t="shared" si="30"/>
        <v>723723.32775652211</v>
      </c>
      <c r="M78" s="48">
        <f>+'Sim_Vt_Of(IxI)'!B68</f>
        <v>218766.27853760199</v>
      </c>
      <c r="N78" s="48">
        <f>+'Sim_Vt_Of(IxI)'!C68</f>
        <v>33640.049218920103</v>
      </c>
      <c r="O78" s="48">
        <f>+'Sim_Vt_Of(IxI)'!D68</f>
        <v>236847</v>
      </c>
      <c r="P78" s="48">
        <f>+'Sim_Vt_Of(IxI)'!E68</f>
        <v>82703</v>
      </c>
      <c r="Q78" s="82">
        <f>+'Sim_Vt_Of(IxI)'!F68</f>
        <v>151767</v>
      </c>
      <c r="R78" s="61">
        <v>1799847</v>
      </c>
      <c r="S78" s="48">
        <f t="shared" si="31"/>
        <v>0</v>
      </c>
      <c r="T78" s="293">
        <f t="shared" si="32"/>
        <v>0</v>
      </c>
      <c r="U78" s="61">
        <v>15739</v>
      </c>
      <c r="V78" s="48">
        <f t="shared" si="33"/>
        <v>0</v>
      </c>
      <c r="W78" s="293">
        <f t="shared" si="34"/>
        <v>0</v>
      </c>
      <c r="X78" s="61">
        <v>218766.27853760199</v>
      </c>
      <c r="Y78" s="48">
        <f t="shared" si="35"/>
        <v>0</v>
      </c>
      <c r="Z78" s="293">
        <f t="shared" si="36"/>
        <v>0</v>
      </c>
      <c r="AA78" s="51">
        <v>471317</v>
      </c>
      <c r="AB78" s="48">
        <f t="shared" si="37"/>
        <v>0</v>
      </c>
      <c r="AC78" s="293">
        <f t="shared" si="38"/>
        <v>0</v>
      </c>
      <c r="AD78" s="61">
        <v>236847</v>
      </c>
      <c r="AE78" s="48">
        <f t="shared" si="39"/>
        <v>0</v>
      </c>
      <c r="AF78" s="293">
        <f t="shared" si="40"/>
        <v>0</v>
      </c>
      <c r="AG78" s="51">
        <v>82703</v>
      </c>
      <c r="AH78" s="48">
        <f t="shared" si="41"/>
        <v>0</v>
      </c>
      <c r="AI78" s="293">
        <f t="shared" si="42"/>
        <v>0</v>
      </c>
      <c r="AJ78" s="61">
        <v>151767</v>
      </c>
      <c r="AK78" s="48">
        <f t="shared" si="43"/>
        <v>0</v>
      </c>
      <c r="AL78" s="293">
        <f t="shared" si="44"/>
        <v>0</v>
      </c>
      <c r="AM78" s="311">
        <f>+'Sim_Vt_Of(IxI)'!S68</f>
        <v>723723.32775652211</v>
      </c>
      <c r="AN78" s="307"/>
    </row>
    <row r="79" spans="2:40" x14ac:dyDescent="0.25">
      <c r="B79" s="292" t="s">
        <v>66</v>
      </c>
      <c r="C79" s="445" t="s">
        <v>177</v>
      </c>
      <c r="D79" s="446"/>
      <c r="E79" s="51">
        <f>+'MIP(IxI)_TFEVP'!CI75</f>
        <v>662413</v>
      </c>
      <c r="F79" s="48">
        <v>12627</v>
      </c>
      <c r="G79" s="48">
        <v>147.583306365282</v>
      </c>
      <c r="H79" s="48">
        <v>307148</v>
      </c>
      <c r="I79" s="48">
        <v>220235</v>
      </c>
      <c r="J79" s="48">
        <v>12617</v>
      </c>
      <c r="K79" s="55">
        <v>74296</v>
      </c>
      <c r="L79" s="51">
        <f t="shared" si="30"/>
        <v>325357.40594931028</v>
      </c>
      <c r="M79" s="48">
        <f>+'Sim_Vt_Of(IxI)'!B69</f>
        <v>147.583306365282</v>
      </c>
      <c r="N79" s="48">
        <f>+'Sim_Vt_Of(IxI)'!C69</f>
        <v>18061.822642945001</v>
      </c>
      <c r="O79" s="48">
        <f>+'Sim_Vt_Of(IxI)'!D69</f>
        <v>220235</v>
      </c>
      <c r="P79" s="48">
        <f>+'Sim_Vt_Of(IxI)'!E69</f>
        <v>12617</v>
      </c>
      <c r="Q79" s="82">
        <f>+'Sim_Vt_Of(IxI)'!F69</f>
        <v>74296</v>
      </c>
      <c r="R79" s="61">
        <v>662413</v>
      </c>
      <c r="S79" s="48">
        <f t="shared" si="31"/>
        <v>0</v>
      </c>
      <c r="T79" s="293">
        <f t="shared" si="32"/>
        <v>0</v>
      </c>
      <c r="U79" s="61">
        <v>12627</v>
      </c>
      <c r="V79" s="48">
        <f t="shared" si="33"/>
        <v>0</v>
      </c>
      <c r="W79" s="293">
        <f t="shared" si="34"/>
        <v>0</v>
      </c>
      <c r="X79" s="61">
        <v>147.583306365282</v>
      </c>
      <c r="Y79" s="48">
        <f t="shared" si="35"/>
        <v>0</v>
      </c>
      <c r="Z79" s="293">
        <f t="shared" si="36"/>
        <v>0</v>
      </c>
      <c r="AA79" s="51">
        <v>307148</v>
      </c>
      <c r="AB79" s="48">
        <f t="shared" si="37"/>
        <v>0</v>
      </c>
      <c r="AC79" s="293">
        <f t="shared" si="38"/>
        <v>0</v>
      </c>
      <c r="AD79" s="61">
        <v>220235</v>
      </c>
      <c r="AE79" s="48">
        <f t="shared" si="39"/>
        <v>0</v>
      </c>
      <c r="AF79" s="293">
        <f t="shared" si="40"/>
        <v>0</v>
      </c>
      <c r="AG79" s="51">
        <v>12617</v>
      </c>
      <c r="AH79" s="48">
        <f t="shared" si="41"/>
        <v>0</v>
      </c>
      <c r="AI79" s="293">
        <f t="shared" si="42"/>
        <v>0</v>
      </c>
      <c r="AJ79" s="61">
        <v>74296</v>
      </c>
      <c r="AK79" s="48">
        <f t="shared" si="43"/>
        <v>0</v>
      </c>
      <c r="AL79" s="293">
        <f t="shared" si="44"/>
        <v>0</v>
      </c>
      <c r="AM79" s="311">
        <f>+'Sim_Vt_Of(IxI)'!S69</f>
        <v>325357.40594931028</v>
      </c>
      <c r="AN79" s="307"/>
    </row>
    <row r="80" spans="2:40" x14ac:dyDescent="0.25">
      <c r="B80" s="292" t="s">
        <v>67</v>
      </c>
      <c r="C80" s="445" t="s">
        <v>178</v>
      </c>
      <c r="D80" s="446"/>
      <c r="E80" s="51">
        <f>+'MIP(IxI)_TFEVP'!CI76</f>
        <v>10849487</v>
      </c>
      <c r="F80" s="48">
        <v>25504</v>
      </c>
      <c r="G80" s="48">
        <v>10243.150585748701</v>
      </c>
      <c r="H80" s="48">
        <v>7832978</v>
      </c>
      <c r="I80" s="48">
        <v>256995</v>
      </c>
      <c r="J80" s="48">
        <v>93521</v>
      </c>
      <c r="K80" s="55">
        <v>7482462</v>
      </c>
      <c r="L80" s="51">
        <f t="shared" si="30"/>
        <v>8127614.7735608956</v>
      </c>
      <c r="M80" s="48">
        <f>+'Sim_Vt_Of(IxI)'!B70</f>
        <v>10243.150585748701</v>
      </c>
      <c r="N80" s="48">
        <f>+'Sim_Vt_Of(IxI)'!C70</f>
        <v>284393.62297514698</v>
      </c>
      <c r="O80" s="48">
        <f>+'Sim_Vt_Of(IxI)'!D70</f>
        <v>256995</v>
      </c>
      <c r="P80" s="48">
        <f>+'Sim_Vt_Of(IxI)'!E70</f>
        <v>93521</v>
      </c>
      <c r="Q80" s="82">
        <f>+'Sim_Vt_Of(IxI)'!F70</f>
        <v>7482462</v>
      </c>
      <c r="R80" s="61">
        <v>10849487</v>
      </c>
      <c r="S80" s="48">
        <f t="shared" si="31"/>
        <v>0</v>
      </c>
      <c r="T80" s="293">
        <f t="shared" si="32"/>
        <v>0</v>
      </c>
      <c r="U80" s="61">
        <v>25504</v>
      </c>
      <c r="V80" s="48">
        <f t="shared" si="33"/>
        <v>0</v>
      </c>
      <c r="W80" s="293">
        <f t="shared" si="34"/>
        <v>0</v>
      </c>
      <c r="X80" s="61">
        <v>10243.150585748701</v>
      </c>
      <c r="Y80" s="48">
        <f t="shared" si="35"/>
        <v>0</v>
      </c>
      <c r="Z80" s="293">
        <f t="shared" si="36"/>
        <v>0</v>
      </c>
      <c r="AA80" s="51">
        <v>7832978</v>
      </c>
      <c r="AB80" s="48">
        <f t="shared" si="37"/>
        <v>0</v>
      </c>
      <c r="AC80" s="293">
        <f t="shared" si="38"/>
        <v>0</v>
      </c>
      <c r="AD80" s="61">
        <v>256995</v>
      </c>
      <c r="AE80" s="48">
        <f t="shared" si="39"/>
        <v>0</v>
      </c>
      <c r="AF80" s="293">
        <f t="shared" si="40"/>
        <v>0</v>
      </c>
      <c r="AG80" s="51">
        <v>93521</v>
      </c>
      <c r="AH80" s="48">
        <f t="shared" si="41"/>
        <v>0</v>
      </c>
      <c r="AI80" s="293">
        <f t="shared" si="42"/>
        <v>0</v>
      </c>
      <c r="AJ80" s="61">
        <v>7482462</v>
      </c>
      <c r="AK80" s="48">
        <f t="shared" si="43"/>
        <v>0</v>
      </c>
      <c r="AL80" s="293">
        <f t="shared" si="44"/>
        <v>0</v>
      </c>
      <c r="AM80" s="311">
        <f>+'Sim_Vt_Of(IxI)'!S70</f>
        <v>8127614.7735608956</v>
      </c>
      <c r="AN80" s="307"/>
    </row>
    <row r="81" spans="2:40" x14ac:dyDescent="0.25">
      <c r="B81" s="292" t="s">
        <v>68</v>
      </c>
      <c r="C81" s="445" t="s">
        <v>179</v>
      </c>
      <c r="D81" s="446"/>
      <c r="E81" s="51">
        <f>+'MIP(IxI)_TFEVP'!CI77</f>
        <v>14058879</v>
      </c>
      <c r="F81" s="48">
        <v>499137</v>
      </c>
      <c r="G81" s="48">
        <v>462044.54924522899</v>
      </c>
      <c r="H81" s="48">
        <v>8410829</v>
      </c>
      <c r="I81" s="48">
        <v>3382892</v>
      </c>
      <c r="J81" s="48">
        <v>82965</v>
      </c>
      <c r="K81" s="55">
        <v>4944972</v>
      </c>
      <c r="L81" s="51">
        <f t="shared" si="30"/>
        <v>9143016.8342504967</v>
      </c>
      <c r="M81" s="48">
        <f>+'Sim_Vt_Of(IxI)'!B71</f>
        <v>462044.54924522899</v>
      </c>
      <c r="N81" s="48">
        <f>+'Sim_Vt_Of(IxI)'!C71</f>
        <v>270143.285005268</v>
      </c>
      <c r="O81" s="48">
        <f>+'Sim_Vt_Of(IxI)'!D71</f>
        <v>3382892</v>
      </c>
      <c r="P81" s="48">
        <f>+'Sim_Vt_Of(IxI)'!E71</f>
        <v>82965</v>
      </c>
      <c r="Q81" s="82">
        <f>+'Sim_Vt_Of(IxI)'!F71</f>
        <v>4944972</v>
      </c>
      <c r="R81" s="61">
        <v>14058879</v>
      </c>
      <c r="S81" s="48">
        <f t="shared" si="31"/>
        <v>0</v>
      </c>
      <c r="T81" s="293">
        <f t="shared" si="32"/>
        <v>0</v>
      </c>
      <c r="U81" s="61">
        <v>499137</v>
      </c>
      <c r="V81" s="48">
        <f t="shared" si="33"/>
        <v>0</v>
      </c>
      <c r="W81" s="293">
        <f t="shared" si="34"/>
        <v>0</v>
      </c>
      <c r="X81" s="61">
        <v>462044.54924522899</v>
      </c>
      <c r="Y81" s="48">
        <f t="shared" si="35"/>
        <v>0</v>
      </c>
      <c r="Z81" s="293">
        <f t="shared" si="36"/>
        <v>0</v>
      </c>
      <c r="AA81" s="51">
        <v>8410829</v>
      </c>
      <c r="AB81" s="48">
        <f t="shared" si="37"/>
        <v>0</v>
      </c>
      <c r="AC81" s="293">
        <f t="shared" si="38"/>
        <v>0</v>
      </c>
      <c r="AD81" s="61">
        <v>3382892</v>
      </c>
      <c r="AE81" s="48">
        <f t="shared" si="39"/>
        <v>0</v>
      </c>
      <c r="AF81" s="293">
        <f t="shared" si="40"/>
        <v>0</v>
      </c>
      <c r="AG81" s="51">
        <v>82965</v>
      </c>
      <c r="AH81" s="48">
        <f t="shared" si="41"/>
        <v>0</v>
      </c>
      <c r="AI81" s="293">
        <f t="shared" si="42"/>
        <v>0</v>
      </c>
      <c r="AJ81" s="61">
        <v>4944972</v>
      </c>
      <c r="AK81" s="48">
        <f t="shared" si="43"/>
        <v>0</v>
      </c>
      <c r="AL81" s="293">
        <f t="shared" si="44"/>
        <v>0</v>
      </c>
      <c r="AM81" s="311">
        <f>+'Sim_Vt_Of(IxI)'!S71</f>
        <v>9143016.8342504967</v>
      </c>
      <c r="AN81" s="307"/>
    </row>
    <row r="82" spans="2:40" x14ac:dyDescent="0.25">
      <c r="B82" s="292" t="s">
        <v>69</v>
      </c>
      <c r="C82" s="445" t="s">
        <v>180</v>
      </c>
      <c r="D82" s="446"/>
      <c r="E82" s="51">
        <f>+'MIP(IxI)_TFEVP'!CI78</f>
        <v>9977779</v>
      </c>
      <c r="F82" s="48">
        <v>195221</v>
      </c>
      <c r="G82" s="48">
        <v>141587.90004463599</v>
      </c>
      <c r="H82" s="48">
        <v>8446015</v>
      </c>
      <c r="I82" s="48">
        <v>6162449</v>
      </c>
      <c r="J82" s="48">
        <v>6713</v>
      </c>
      <c r="K82" s="55">
        <v>2276853</v>
      </c>
      <c r="L82" s="51">
        <f t="shared" si="30"/>
        <v>8686481.9983007368</v>
      </c>
      <c r="M82" s="48">
        <f>+'Sim_Vt_Of(IxI)'!B72</f>
        <v>141587.90004463599</v>
      </c>
      <c r="N82" s="48">
        <f>+'Sim_Vt_Of(IxI)'!C72</f>
        <v>98879.098256101206</v>
      </c>
      <c r="O82" s="48">
        <f>+'Sim_Vt_Of(IxI)'!D72</f>
        <v>6162449</v>
      </c>
      <c r="P82" s="48">
        <f>+'Sim_Vt_Of(IxI)'!E72</f>
        <v>6713</v>
      </c>
      <c r="Q82" s="82">
        <f>+'Sim_Vt_Of(IxI)'!F72</f>
        <v>2276853</v>
      </c>
      <c r="R82" s="61">
        <v>9977779</v>
      </c>
      <c r="S82" s="48">
        <f t="shared" si="31"/>
        <v>0</v>
      </c>
      <c r="T82" s="293">
        <f t="shared" si="32"/>
        <v>0</v>
      </c>
      <c r="U82" s="61">
        <v>195221</v>
      </c>
      <c r="V82" s="48">
        <f t="shared" si="33"/>
        <v>0</v>
      </c>
      <c r="W82" s="293">
        <f t="shared" si="34"/>
        <v>0</v>
      </c>
      <c r="X82" s="61">
        <v>141587.90004463599</v>
      </c>
      <c r="Y82" s="48">
        <f t="shared" si="35"/>
        <v>0</v>
      </c>
      <c r="Z82" s="293">
        <f t="shared" si="36"/>
        <v>0</v>
      </c>
      <c r="AA82" s="51">
        <v>8446015</v>
      </c>
      <c r="AB82" s="48">
        <f t="shared" si="37"/>
        <v>0</v>
      </c>
      <c r="AC82" s="293">
        <f t="shared" si="38"/>
        <v>0</v>
      </c>
      <c r="AD82" s="61">
        <v>6162449</v>
      </c>
      <c r="AE82" s="48">
        <f t="shared" si="39"/>
        <v>0</v>
      </c>
      <c r="AF82" s="293">
        <f t="shared" si="40"/>
        <v>0</v>
      </c>
      <c r="AG82" s="51">
        <v>6713</v>
      </c>
      <c r="AH82" s="48">
        <f t="shared" si="41"/>
        <v>0</v>
      </c>
      <c r="AI82" s="293">
        <f t="shared" si="42"/>
        <v>0</v>
      </c>
      <c r="AJ82" s="61">
        <v>2276853</v>
      </c>
      <c r="AK82" s="48">
        <f t="shared" si="43"/>
        <v>0</v>
      </c>
      <c r="AL82" s="293">
        <f t="shared" si="44"/>
        <v>0</v>
      </c>
      <c r="AM82" s="311">
        <f>+'Sim_Vt_Of(IxI)'!S72</f>
        <v>8686481.9983007368</v>
      </c>
      <c r="AN82" s="307"/>
    </row>
    <row r="83" spans="2:40" x14ac:dyDescent="0.25">
      <c r="B83" s="292" t="s">
        <v>70</v>
      </c>
      <c r="C83" s="445" t="s">
        <v>181</v>
      </c>
      <c r="D83" s="446"/>
      <c r="E83" s="51">
        <f>+'MIP(IxI)_TFEVP'!CI79</f>
        <v>2890255</v>
      </c>
      <c r="F83" s="48">
        <v>140491</v>
      </c>
      <c r="G83" s="48">
        <v>6769.3060587301297</v>
      </c>
      <c r="H83" s="48">
        <v>1763632</v>
      </c>
      <c r="I83" s="48">
        <v>1380668</v>
      </c>
      <c r="J83" s="48">
        <v>26540</v>
      </c>
      <c r="K83" s="55">
        <v>356424</v>
      </c>
      <c r="L83" s="51">
        <f t="shared" si="30"/>
        <v>1795269.4608410131</v>
      </c>
      <c r="M83" s="48">
        <f>+'Sim_Vt_Of(IxI)'!B73</f>
        <v>6769.3060587301297</v>
      </c>
      <c r="N83" s="48">
        <f>+'Sim_Vt_Of(IxI)'!C73</f>
        <v>24868.154782283</v>
      </c>
      <c r="O83" s="48">
        <f>+'Sim_Vt_Of(IxI)'!D73</f>
        <v>1380668</v>
      </c>
      <c r="P83" s="48">
        <f>+'Sim_Vt_Of(IxI)'!E73</f>
        <v>26540</v>
      </c>
      <c r="Q83" s="82">
        <f>+'Sim_Vt_Of(IxI)'!F73</f>
        <v>356424</v>
      </c>
      <c r="R83" s="61">
        <v>2890255.0000000005</v>
      </c>
      <c r="S83" s="48">
        <f t="shared" si="31"/>
        <v>0</v>
      </c>
      <c r="T83" s="293">
        <f t="shared" si="32"/>
        <v>2.2204460492503131E-16</v>
      </c>
      <c r="U83" s="61">
        <v>140491</v>
      </c>
      <c r="V83" s="48">
        <f t="shared" si="33"/>
        <v>0</v>
      </c>
      <c r="W83" s="293">
        <f t="shared" si="34"/>
        <v>0</v>
      </c>
      <c r="X83" s="61">
        <v>6769.3060587301297</v>
      </c>
      <c r="Y83" s="48">
        <f t="shared" si="35"/>
        <v>0</v>
      </c>
      <c r="Z83" s="293">
        <f t="shared" si="36"/>
        <v>0</v>
      </c>
      <c r="AA83" s="51">
        <v>1763632</v>
      </c>
      <c r="AB83" s="48">
        <f t="shared" si="37"/>
        <v>0</v>
      </c>
      <c r="AC83" s="293">
        <f t="shared" si="38"/>
        <v>0</v>
      </c>
      <c r="AD83" s="61">
        <v>1380668</v>
      </c>
      <c r="AE83" s="48">
        <f t="shared" si="39"/>
        <v>0</v>
      </c>
      <c r="AF83" s="293">
        <f t="shared" si="40"/>
        <v>0</v>
      </c>
      <c r="AG83" s="51">
        <v>26540</v>
      </c>
      <c r="AH83" s="48">
        <f t="shared" si="41"/>
        <v>0</v>
      </c>
      <c r="AI83" s="293">
        <f t="shared" si="42"/>
        <v>0</v>
      </c>
      <c r="AJ83" s="61">
        <v>356424</v>
      </c>
      <c r="AK83" s="48">
        <f t="shared" si="43"/>
        <v>0</v>
      </c>
      <c r="AL83" s="293">
        <f t="shared" si="44"/>
        <v>0</v>
      </c>
      <c r="AM83" s="311">
        <f>+'Sim_Vt_Of(IxI)'!S73</f>
        <v>1795269.4608410131</v>
      </c>
      <c r="AN83" s="307"/>
    </row>
    <row r="84" spans="2:40" x14ac:dyDescent="0.25">
      <c r="B84" s="292" t="s">
        <v>71</v>
      </c>
      <c r="C84" s="445" t="s">
        <v>182</v>
      </c>
      <c r="D84" s="446"/>
      <c r="E84" s="51">
        <f>+'MIP(IxI)_TFEVP'!CI80</f>
        <v>4489354</v>
      </c>
      <c r="F84" s="48">
        <v>220658</v>
      </c>
      <c r="G84" s="48">
        <v>4700.3016288542403</v>
      </c>
      <c r="H84" s="48">
        <v>3982286</v>
      </c>
      <c r="I84" s="48">
        <v>3594488</v>
      </c>
      <c r="J84" s="48">
        <v>204</v>
      </c>
      <c r="K84" s="55">
        <v>387594</v>
      </c>
      <c r="L84" s="51">
        <f t="shared" si="30"/>
        <v>4024067.8564023259</v>
      </c>
      <c r="M84" s="48">
        <f>+'Sim_Vt_Of(IxI)'!B74</f>
        <v>4700.3016288542403</v>
      </c>
      <c r="N84" s="48">
        <f>+'Sim_Vt_Of(IxI)'!C74</f>
        <v>37081.554773471697</v>
      </c>
      <c r="O84" s="48">
        <f>+'Sim_Vt_Of(IxI)'!D74</f>
        <v>3594488</v>
      </c>
      <c r="P84" s="48">
        <f>+'Sim_Vt_Of(IxI)'!E74</f>
        <v>204</v>
      </c>
      <c r="Q84" s="82">
        <f>+'Sim_Vt_Of(IxI)'!F74</f>
        <v>387594</v>
      </c>
      <c r="R84" s="61">
        <v>4489354</v>
      </c>
      <c r="S84" s="48">
        <f t="shared" si="31"/>
        <v>0</v>
      </c>
      <c r="T84" s="293">
        <f t="shared" si="32"/>
        <v>0</v>
      </c>
      <c r="U84" s="61">
        <v>220658</v>
      </c>
      <c r="V84" s="48">
        <f t="shared" si="33"/>
        <v>0</v>
      </c>
      <c r="W84" s="293">
        <f t="shared" si="34"/>
        <v>0</v>
      </c>
      <c r="X84" s="61">
        <v>4700.3016288542403</v>
      </c>
      <c r="Y84" s="48">
        <f t="shared" si="35"/>
        <v>0</v>
      </c>
      <c r="Z84" s="293">
        <f t="shared" si="36"/>
        <v>0</v>
      </c>
      <c r="AA84" s="51">
        <v>3982286</v>
      </c>
      <c r="AB84" s="48">
        <f t="shared" si="37"/>
        <v>0</v>
      </c>
      <c r="AC84" s="293">
        <f t="shared" si="38"/>
        <v>0</v>
      </c>
      <c r="AD84" s="61">
        <v>3594488</v>
      </c>
      <c r="AE84" s="48">
        <f t="shared" si="39"/>
        <v>0</v>
      </c>
      <c r="AF84" s="293">
        <f t="shared" si="40"/>
        <v>0</v>
      </c>
      <c r="AG84" s="51">
        <v>204</v>
      </c>
      <c r="AH84" s="48">
        <f t="shared" si="41"/>
        <v>0</v>
      </c>
      <c r="AI84" s="293">
        <f t="shared" si="42"/>
        <v>0</v>
      </c>
      <c r="AJ84" s="61">
        <v>387594</v>
      </c>
      <c r="AK84" s="48">
        <f t="shared" si="43"/>
        <v>0</v>
      </c>
      <c r="AL84" s="293">
        <f t="shared" si="44"/>
        <v>0</v>
      </c>
      <c r="AM84" s="311">
        <f>+'Sim_Vt_Of(IxI)'!S74</f>
        <v>4024067.8564023259</v>
      </c>
      <c r="AN84" s="307"/>
    </row>
    <row r="85" spans="2:40" x14ac:dyDescent="0.25">
      <c r="B85" s="292" t="s">
        <v>72</v>
      </c>
      <c r="C85" s="445" t="s">
        <v>183</v>
      </c>
      <c r="D85" s="446"/>
      <c r="E85" s="51">
        <f>+'MIP(IxI)_TFEVP'!CI81</f>
        <v>4169374</v>
      </c>
      <c r="F85" s="48">
        <v>132703</v>
      </c>
      <c r="G85" s="48">
        <v>145024.650579888</v>
      </c>
      <c r="H85" s="48">
        <v>1935175</v>
      </c>
      <c r="I85" s="48">
        <v>1117457</v>
      </c>
      <c r="J85" s="48">
        <v>22558</v>
      </c>
      <c r="K85" s="55">
        <v>795160</v>
      </c>
      <c r="L85" s="51">
        <f t="shared" si="30"/>
        <v>2099314.1843534936</v>
      </c>
      <c r="M85" s="48">
        <f>+'Sim_Vt_Of(IxI)'!B75</f>
        <v>145024.650579888</v>
      </c>
      <c r="N85" s="48">
        <f>+'Sim_Vt_Of(IxI)'!C75</f>
        <v>19114.533773605701</v>
      </c>
      <c r="O85" s="48">
        <f>+'Sim_Vt_Of(IxI)'!D75</f>
        <v>1117457</v>
      </c>
      <c r="P85" s="48">
        <f>+'Sim_Vt_Of(IxI)'!E75</f>
        <v>22558</v>
      </c>
      <c r="Q85" s="82">
        <f>+'Sim_Vt_Of(IxI)'!F75</f>
        <v>795160</v>
      </c>
      <c r="R85" s="61">
        <v>4169373.9999999986</v>
      </c>
      <c r="S85" s="48">
        <f t="shared" si="31"/>
        <v>0</v>
      </c>
      <c r="T85" s="293">
        <f t="shared" si="32"/>
        <v>-3.3306690738754696E-16</v>
      </c>
      <c r="U85" s="61">
        <v>132703</v>
      </c>
      <c r="V85" s="48">
        <f t="shared" si="33"/>
        <v>0</v>
      </c>
      <c r="W85" s="293">
        <f t="shared" si="34"/>
        <v>0</v>
      </c>
      <c r="X85" s="61">
        <v>145024.650579888</v>
      </c>
      <c r="Y85" s="48">
        <f t="shared" si="35"/>
        <v>0</v>
      </c>
      <c r="Z85" s="293">
        <f t="shared" si="36"/>
        <v>0</v>
      </c>
      <c r="AA85" s="51">
        <v>1935175</v>
      </c>
      <c r="AB85" s="48">
        <f t="shared" si="37"/>
        <v>0</v>
      </c>
      <c r="AC85" s="293">
        <f t="shared" si="38"/>
        <v>0</v>
      </c>
      <c r="AD85" s="61">
        <v>1117457</v>
      </c>
      <c r="AE85" s="48">
        <f t="shared" si="39"/>
        <v>0</v>
      </c>
      <c r="AF85" s="293">
        <f t="shared" si="40"/>
        <v>0</v>
      </c>
      <c r="AG85" s="51">
        <v>22558</v>
      </c>
      <c r="AH85" s="48">
        <f t="shared" si="41"/>
        <v>0</v>
      </c>
      <c r="AI85" s="293">
        <f t="shared" si="42"/>
        <v>0</v>
      </c>
      <c r="AJ85" s="61">
        <v>795160</v>
      </c>
      <c r="AK85" s="48">
        <f t="shared" si="43"/>
        <v>0</v>
      </c>
      <c r="AL85" s="293">
        <f t="shared" si="44"/>
        <v>0</v>
      </c>
      <c r="AM85" s="311">
        <f>+'Sim_Vt_Of(IxI)'!S75</f>
        <v>2099314.1843534936</v>
      </c>
      <c r="AN85" s="307"/>
    </row>
    <row r="86" spans="2:40" x14ac:dyDescent="0.25">
      <c r="B86" s="292" t="s">
        <v>73</v>
      </c>
      <c r="C86" s="445" t="s">
        <v>184</v>
      </c>
      <c r="D86" s="446"/>
      <c r="E86" s="51">
        <f>+'MIP(IxI)_TFEVP'!CI82</f>
        <v>4066763</v>
      </c>
      <c r="F86" s="48">
        <v>87100</v>
      </c>
      <c r="G86" s="48">
        <v>566452.496012346</v>
      </c>
      <c r="H86" s="48">
        <v>2717135</v>
      </c>
      <c r="I86" s="48">
        <v>2456412</v>
      </c>
      <c r="J86" s="48">
        <v>13</v>
      </c>
      <c r="K86" s="55">
        <v>260710</v>
      </c>
      <c r="L86" s="51">
        <f t="shared" si="30"/>
        <v>3349917.5085684815</v>
      </c>
      <c r="M86" s="48">
        <f>+'Sim_Vt_Of(IxI)'!B76</f>
        <v>566452.496012346</v>
      </c>
      <c r="N86" s="48">
        <f>+'Sim_Vt_Of(IxI)'!C76</f>
        <v>66330.012556135698</v>
      </c>
      <c r="O86" s="48">
        <f>+'Sim_Vt_Of(IxI)'!D76</f>
        <v>2456412</v>
      </c>
      <c r="P86" s="48">
        <f>+'Sim_Vt_Of(IxI)'!E76</f>
        <v>13</v>
      </c>
      <c r="Q86" s="82">
        <f>+'Sim_Vt_Of(IxI)'!F76</f>
        <v>260710</v>
      </c>
      <c r="R86" s="61">
        <v>4066763</v>
      </c>
      <c r="S86" s="48">
        <f t="shared" si="31"/>
        <v>0</v>
      </c>
      <c r="T86" s="293">
        <f t="shared" si="32"/>
        <v>0</v>
      </c>
      <c r="U86" s="61">
        <v>87100</v>
      </c>
      <c r="V86" s="48">
        <f t="shared" si="33"/>
        <v>0</v>
      </c>
      <c r="W86" s="293">
        <f t="shared" si="34"/>
        <v>0</v>
      </c>
      <c r="X86" s="61">
        <v>566452.496012346</v>
      </c>
      <c r="Y86" s="48">
        <f t="shared" si="35"/>
        <v>0</v>
      </c>
      <c r="Z86" s="293">
        <f t="shared" si="36"/>
        <v>0</v>
      </c>
      <c r="AA86" s="51">
        <v>2717135</v>
      </c>
      <c r="AB86" s="48">
        <f t="shared" si="37"/>
        <v>0</v>
      </c>
      <c r="AC86" s="293">
        <f t="shared" si="38"/>
        <v>0</v>
      </c>
      <c r="AD86" s="61">
        <v>2456412</v>
      </c>
      <c r="AE86" s="48">
        <f t="shared" si="39"/>
        <v>0</v>
      </c>
      <c r="AF86" s="293">
        <f t="shared" si="40"/>
        <v>0</v>
      </c>
      <c r="AG86" s="51">
        <v>13</v>
      </c>
      <c r="AH86" s="48">
        <f t="shared" si="41"/>
        <v>0</v>
      </c>
      <c r="AI86" s="293">
        <f t="shared" si="42"/>
        <v>0</v>
      </c>
      <c r="AJ86" s="61">
        <v>260710</v>
      </c>
      <c r="AK86" s="48">
        <f t="shared" si="43"/>
        <v>0</v>
      </c>
      <c r="AL86" s="293">
        <f t="shared" si="44"/>
        <v>0</v>
      </c>
      <c r="AM86" s="311">
        <f>+'Sim_Vt_Of(IxI)'!S76</f>
        <v>3349917.5085684815</v>
      </c>
      <c r="AN86" s="307"/>
    </row>
    <row r="87" spans="2:40" x14ac:dyDescent="0.25">
      <c r="B87" s="292" t="s">
        <v>74</v>
      </c>
      <c r="C87" s="445" t="s">
        <v>185</v>
      </c>
      <c r="D87" s="446"/>
      <c r="E87" s="51">
        <f>+'MIP(IxI)_TFEVP'!CI83</f>
        <v>2495865</v>
      </c>
      <c r="F87" s="48">
        <v>269471</v>
      </c>
      <c r="G87" s="48">
        <v>15961.295223180399</v>
      </c>
      <c r="H87" s="48">
        <v>1189363</v>
      </c>
      <c r="I87" s="48">
        <v>593730</v>
      </c>
      <c r="J87" s="48">
        <v>37463</v>
      </c>
      <c r="K87" s="55">
        <v>558170</v>
      </c>
      <c r="L87" s="51">
        <f t="shared" si="30"/>
        <v>1247933.9568263073</v>
      </c>
      <c r="M87" s="48">
        <f>+'Sim_Vt_Of(IxI)'!B77</f>
        <v>15961.295223180399</v>
      </c>
      <c r="N87" s="48">
        <f>+'Sim_Vt_Of(IxI)'!C77</f>
        <v>42609.661603126799</v>
      </c>
      <c r="O87" s="48">
        <f>+'Sim_Vt_Of(IxI)'!D77</f>
        <v>593730</v>
      </c>
      <c r="P87" s="48">
        <f>+'Sim_Vt_Of(IxI)'!E77</f>
        <v>37463</v>
      </c>
      <c r="Q87" s="82">
        <f>+'Sim_Vt_Of(IxI)'!F77</f>
        <v>558170</v>
      </c>
      <c r="R87" s="61">
        <v>2495865.0000000019</v>
      </c>
      <c r="S87" s="48">
        <f t="shared" si="31"/>
        <v>0</v>
      </c>
      <c r="T87" s="293">
        <f t="shared" si="32"/>
        <v>6.6613381477509392E-16</v>
      </c>
      <c r="U87" s="61">
        <v>269471</v>
      </c>
      <c r="V87" s="48">
        <f t="shared" si="33"/>
        <v>0</v>
      </c>
      <c r="W87" s="293">
        <f t="shared" si="34"/>
        <v>0</v>
      </c>
      <c r="X87" s="61">
        <v>15961.295223180399</v>
      </c>
      <c r="Y87" s="48">
        <f t="shared" si="35"/>
        <v>0</v>
      </c>
      <c r="Z87" s="293">
        <f t="shared" si="36"/>
        <v>0</v>
      </c>
      <c r="AA87" s="51">
        <v>1189363</v>
      </c>
      <c r="AB87" s="48">
        <f t="shared" si="37"/>
        <v>0</v>
      </c>
      <c r="AC87" s="293">
        <f t="shared" si="38"/>
        <v>0</v>
      </c>
      <c r="AD87" s="61">
        <v>593730</v>
      </c>
      <c r="AE87" s="48">
        <f t="shared" si="39"/>
        <v>0</v>
      </c>
      <c r="AF87" s="293">
        <f t="shared" si="40"/>
        <v>0</v>
      </c>
      <c r="AG87" s="51">
        <v>37463</v>
      </c>
      <c r="AH87" s="48">
        <f t="shared" si="41"/>
        <v>0</v>
      </c>
      <c r="AI87" s="293">
        <f t="shared" si="42"/>
        <v>0</v>
      </c>
      <c r="AJ87" s="61">
        <v>558170</v>
      </c>
      <c r="AK87" s="48">
        <f t="shared" si="43"/>
        <v>0</v>
      </c>
      <c r="AL87" s="293">
        <f t="shared" si="44"/>
        <v>0</v>
      </c>
      <c r="AM87" s="311">
        <f>+'Sim_Vt_Of(IxI)'!S77</f>
        <v>1247933.9568263073</v>
      </c>
      <c r="AN87" s="307"/>
    </row>
    <row r="88" spans="2:40" x14ac:dyDescent="0.25">
      <c r="B88" s="292" t="s">
        <v>75</v>
      </c>
      <c r="C88" s="445" t="s">
        <v>186</v>
      </c>
      <c r="D88" s="446"/>
      <c r="E88" s="51">
        <f>+'MIP(IxI)_TFEVP'!CI84</f>
        <v>832526</v>
      </c>
      <c r="F88" s="48">
        <v>215261</v>
      </c>
      <c r="G88" s="48">
        <v>0</v>
      </c>
      <c r="H88" s="48">
        <v>832526</v>
      </c>
      <c r="I88" s="48">
        <v>832526</v>
      </c>
      <c r="J88" s="48">
        <v>0</v>
      </c>
      <c r="K88" s="55">
        <v>0</v>
      </c>
      <c r="L88" s="51">
        <f t="shared" si="30"/>
        <v>832526</v>
      </c>
      <c r="M88" s="48">
        <f>+'Sim_Vt_Of(IxI)'!B78</f>
        <v>0</v>
      </c>
      <c r="N88" s="48">
        <f>+'Sim_Vt_Of(IxI)'!C78</f>
        <v>0</v>
      </c>
      <c r="O88" s="48">
        <f>+'Sim_Vt_Of(IxI)'!D78</f>
        <v>832526</v>
      </c>
      <c r="P88" s="48">
        <f>+'Sim_Vt_Of(IxI)'!E78</f>
        <v>0</v>
      </c>
      <c r="Q88" s="82">
        <f>+'Sim_Vt_Of(IxI)'!F78</f>
        <v>0</v>
      </c>
      <c r="R88" s="61">
        <v>832526</v>
      </c>
      <c r="S88" s="48">
        <f t="shared" si="31"/>
        <v>0</v>
      </c>
      <c r="T88" s="293">
        <f t="shared" si="32"/>
        <v>0</v>
      </c>
      <c r="U88" s="61">
        <v>215261</v>
      </c>
      <c r="V88" s="48">
        <f t="shared" si="33"/>
        <v>0</v>
      </c>
      <c r="W88" s="293">
        <f t="shared" si="34"/>
        <v>0</v>
      </c>
      <c r="X88" s="61">
        <v>0</v>
      </c>
      <c r="Y88" s="48">
        <f t="shared" si="35"/>
        <v>0</v>
      </c>
      <c r="Z88" s="293">
        <f t="shared" si="36"/>
        <v>0</v>
      </c>
      <c r="AA88" s="51">
        <v>832526</v>
      </c>
      <c r="AB88" s="48">
        <f t="shared" si="37"/>
        <v>0</v>
      </c>
      <c r="AC88" s="293">
        <f t="shared" si="38"/>
        <v>0</v>
      </c>
      <c r="AD88" s="61">
        <v>832526</v>
      </c>
      <c r="AE88" s="48">
        <f t="shared" si="39"/>
        <v>0</v>
      </c>
      <c r="AF88" s="293">
        <f t="shared" si="40"/>
        <v>0</v>
      </c>
      <c r="AG88" s="51">
        <v>0</v>
      </c>
      <c r="AH88" s="48">
        <f t="shared" si="41"/>
        <v>0</v>
      </c>
      <c r="AI88" s="293">
        <f t="shared" si="42"/>
        <v>0</v>
      </c>
      <c r="AJ88" s="61">
        <v>0</v>
      </c>
      <c r="AK88" s="48">
        <f t="shared" si="43"/>
        <v>0</v>
      </c>
      <c r="AL88" s="293">
        <f t="shared" si="44"/>
        <v>0</v>
      </c>
      <c r="AM88" s="311">
        <f>+'Sim_Vt_Of(IxI)'!S78</f>
        <v>832526</v>
      </c>
      <c r="AN88" s="307"/>
    </row>
    <row r="89" spans="2:40" x14ac:dyDescent="0.25">
      <c r="B89" s="295"/>
      <c r="C89" s="302"/>
      <c r="D89" s="303"/>
      <c r="E89" s="58"/>
      <c r="F89" s="59"/>
      <c r="G89" s="59"/>
      <c r="H89" s="59"/>
      <c r="I89" s="59"/>
      <c r="J89" s="59"/>
      <c r="K89" s="60"/>
      <c r="L89" s="51"/>
      <c r="M89" s="48"/>
      <c r="N89" s="48"/>
      <c r="O89" s="48"/>
      <c r="P89" s="48"/>
      <c r="Q89" s="82"/>
      <c r="R89" s="67"/>
      <c r="S89" s="59"/>
      <c r="T89" s="296"/>
      <c r="U89" s="67"/>
      <c r="V89" s="59"/>
      <c r="W89" s="296"/>
      <c r="X89" s="67"/>
      <c r="Y89" s="59"/>
      <c r="Z89" s="296"/>
      <c r="AA89" s="58"/>
      <c r="AB89" s="59"/>
      <c r="AC89" s="296"/>
      <c r="AD89" s="67"/>
      <c r="AE89" s="59"/>
      <c r="AF89" s="296"/>
      <c r="AG89" s="58"/>
      <c r="AH89" s="59"/>
      <c r="AI89" s="296"/>
      <c r="AJ89" s="67"/>
      <c r="AK89" s="59"/>
      <c r="AL89" s="296"/>
      <c r="AM89" s="311">
        <f>+'Sim_Vt_Of(IxI)'!S79</f>
        <v>0</v>
      </c>
      <c r="AN89" s="307"/>
    </row>
    <row r="90" spans="2:40" x14ac:dyDescent="0.25">
      <c r="B90" s="294" t="s">
        <v>720</v>
      </c>
      <c r="C90" s="447" t="s">
        <v>710</v>
      </c>
      <c r="D90" s="448"/>
      <c r="E90" s="58">
        <f>+'MIP(IxI)_TFEVP'!CI85</f>
        <v>0</v>
      </c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60">
        <v>0</v>
      </c>
      <c r="L90" s="78">
        <f>+SUM(M90:Q90)</f>
        <v>0</v>
      </c>
      <c r="M90" s="75">
        <f>+'Sim_F(IxI)'!B79</f>
        <v>0</v>
      </c>
      <c r="N90" s="75">
        <f>+'Sim_F(IxI)'!C79</f>
        <v>0</v>
      </c>
      <c r="O90" s="75">
        <f>+'Sim_F(IxI)'!D79</f>
        <v>0</v>
      </c>
      <c r="P90" s="75">
        <f>+'Sim_F(IxI)'!E79</f>
        <v>0</v>
      </c>
      <c r="Q90" s="98">
        <f>+'Sim_F(IxI)'!F79</f>
        <v>0</v>
      </c>
      <c r="R90" s="297">
        <v>0</v>
      </c>
      <c r="S90" s="59">
        <f>+R90-E90</f>
        <v>0</v>
      </c>
      <c r="T90" s="296">
        <f>+IFERROR(((R90/E90)-1),0)</f>
        <v>0</v>
      </c>
      <c r="U90" s="297">
        <v>0</v>
      </c>
      <c r="V90" s="59">
        <f>+U90-F90</f>
        <v>0</v>
      </c>
      <c r="W90" s="296">
        <f>+IFERROR(((U90/F90)-1),0)</f>
        <v>0</v>
      </c>
      <c r="X90" s="297">
        <v>0</v>
      </c>
      <c r="Y90" s="59">
        <f>+X90-G90</f>
        <v>0</v>
      </c>
      <c r="Z90" s="296">
        <f>+IFERROR(((X90/G90)-1),0)</f>
        <v>0</v>
      </c>
      <c r="AA90" s="295">
        <v>0</v>
      </c>
      <c r="AB90" s="59">
        <f>AA90-H90</f>
        <v>0</v>
      </c>
      <c r="AC90" s="296">
        <f>+IFERROR(((AA90/H90)-1),0)</f>
        <v>0</v>
      </c>
      <c r="AD90" s="297">
        <v>0</v>
      </c>
      <c r="AE90" s="59">
        <f>+AD90-I90</f>
        <v>0</v>
      </c>
      <c r="AF90" s="296">
        <f>+IFERROR(((AD90/I90)-1),0)</f>
        <v>0</v>
      </c>
      <c r="AG90" s="295">
        <v>0</v>
      </c>
      <c r="AH90" s="59">
        <f>+AG90-J90</f>
        <v>0</v>
      </c>
      <c r="AI90" s="296">
        <f>+IFERROR(((AG90/J90)-1),0)</f>
        <v>0</v>
      </c>
      <c r="AJ90" s="297">
        <v>0</v>
      </c>
      <c r="AK90" s="59">
        <f>+AJ90-K90</f>
        <v>0</v>
      </c>
      <c r="AL90" s="296">
        <f>+IFERROR(((AJ90/K90)-1),0)</f>
        <v>0</v>
      </c>
      <c r="AM90" s="311">
        <f>+'Sim_Vt_Of(IxI)'!S80</f>
        <v>0</v>
      </c>
      <c r="AN90" s="307"/>
    </row>
    <row r="91" spans="2:40" ht="19.5" x14ac:dyDescent="0.25">
      <c r="B91" s="289"/>
      <c r="C91" s="449" t="s">
        <v>936</v>
      </c>
      <c r="D91" s="450"/>
      <c r="E91" s="299">
        <f t="shared" ref="E91:Y91" si="45">+SUM(E13:E90)</f>
        <v>219910273</v>
      </c>
      <c r="F91" s="298">
        <f t="shared" si="45"/>
        <v>8570584</v>
      </c>
      <c r="G91" s="298">
        <f t="shared" si="45"/>
        <v>18373687</v>
      </c>
      <c r="H91" s="298">
        <f t="shared" si="45"/>
        <v>113756556</v>
      </c>
      <c r="I91" s="298">
        <f t="shared" si="45"/>
        <v>45951373</v>
      </c>
      <c r="J91" s="298">
        <f t="shared" si="45"/>
        <v>1544636</v>
      </c>
      <c r="K91" s="300">
        <f t="shared" si="45"/>
        <v>66260547</v>
      </c>
      <c r="L91" s="304">
        <f t="shared" si="45"/>
        <v>134061364</v>
      </c>
      <c r="M91" s="305">
        <f t="shared" si="45"/>
        <v>18373687</v>
      </c>
      <c r="N91" s="305">
        <f t="shared" si="45"/>
        <v>1931121.0000000023</v>
      </c>
      <c r="O91" s="305">
        <f t="shared" si="45"/>
        <v>45951373</v>
      </c>
      <c r="P91" s="305">
        <f t="shared" si="45"/>
        <v>1544636</v>
      </c>
      <c r="Q91" s="306">
        <f t="shared" si="45"/>
        <v>66260547</v>
      </c>
      <c r="R91" s="299">
        <f t="shared" si="45"/>
        <v>219910273</v>
      </c>
      <c r="S91" s="298">
        <f t="shared" si="45"/>
        <v>-8.3819031715393066E-9</v>
      </c>
      <c r="T91" s="312">
        <f>+IFERROR(((R91/E91)-1),0)</f>
        <v>0</v>
      </c>
      <c r="U91" s="299">
        <f t="shared" si="45"/>
        <v>8570584</v>
      </c>
      <c r="V91" s="298">
        <f t="shared" si="45"/>
        <v>0</v>
      </c>
      <c r="W91" s="312">
        <f>+IFERROR(((U91/F91)-1),0)</f>
        <v>0</v>
      </c>
      <c r="X91" s="299">
        <f t="shared" si="45"/>
        <v>18373687</v>
      </c>
      <c r="Y91" s="298">
        <f t="shared" si="45"/>
        <v>0</v>
      </c>
      <c r="Z91" s="312">
        <f>+IFERROR(((X91/G91)-1),0)</f>
        <v>0</v>
      </c>
      <c r="AA91" s="301">
        <f t="shared" ref="AA91:AK91" si="46">+SUM(AA13:AA90)</f>
        <v>113756556</v>
      </c>
      <c r="AB91" s="298">
        <f t="shared" si="46"/>
        <v>0</v>
      </c>
      <c r="AC91" s="312">
        <f>+IFERROR(((AA91/H91)-1),0)</f>
        <v>0</v>
      </c>
      <c r="AD91" s="299">
        <f t="shared" si="46"/>
        <v>45951373</v>
      </c>
      <c r="AE91" s="298">
        <f t="shared" si="46"/>
        <v>0</v>
      </c>
      <c r="AF91" s="312">
        <f>+IFERROR(((AD91/I91)-1),0)</f>
        <v>0</v>
      </c>
      <c r="AG91" s="301">
        <f t="shared" si="46"/>
        <v>1544636</v>
      </c>
      <c r="AH91" s="298">
        <f t="shared" si="46"/>
        <v>0</v>
      </c>
      <c r="AI91" s="312">
        <f>+IFERROR(((AG91/J91)-1),0)</f>
        <v>0</v>
      </c>
      <c r="AJ91" s="299">
        <f t="shared" si="46"/>
        <v>66260547</v>
      </c>
      <c r="AK91" s="298">
        <f t="shared" si="46"/>
        <v>0</v>
      </c>
      <c r="AL91" s="312">
        <f>+IFERROR(((AJ91/K91)-1),0)</f>
        <v>0</v>
      </c>
    </row>
    <row r="93" spans="2:40" x14ac:dyDescent="0.25">
      <c r="B93" s="9" t="s">
        <v>912</v>
      </c>
    </row>
  </sheetData>
  <sheetProtection password="AE53" sheet="1" formatColumns="0" formatRows="0"/>
  <mergeCells count="124">
    <mergeCell ref="B9:C9"/>
    <mergeCell ref="L10:Q10"/>
    <mergeCell ref="R10:T10"/>
    <mergeCell ref="U10:W10"/>
    <mergeCell ref="O11:O12"/>
    <mergeCell ref="P11:P12"/>
    <mergeCell ref="Q11:Q12"/>
    <mergeCell ref="R11:R12"/>
    <mergeCell ref="F11:F12"/>
    <mergeCell ref="G11:G12"/>
    <mergeCell ref="S11:S12"/>
    <mergeCell ref="T11:T12"/>
    <mergeCell ref="U11:U12"/>
    <mergeCell ref="V11:V12"/>
    <mergeCell ref="W11:W12"/>
    <mergeCell ref="C17:D17"/>
    <mergeCell ref="AJ10:AL10"/>
    <mergeCell ref="B11:B12"/>
    <mergeCell ref="C11:D12"/>
    <mergeCell ref="H11:H12"/>
    <mergeCell ref="I11:I12"/>
    <mergeCell ref="J11:J12"/>
    <mergeCell ref="K11:K12"/>
    <mergeCell ref="L11:L12"/>
    <mergeCell ref="M11:M12"/>
    <mergeCell ref="E11:E12"/>
    <mergeCell ref="X10:Z10"/>
    <mergeCell ref="AA10:AC10"/>
    <mergeCell ref="AD10:AF10"/>
    <mergeCell ref="AG10:AI10"/>
    <mergeCell ref="E10:K10"/>
    <mergeCell ref="C18:D18"/>
    <mergeCell ref="C19:D19"/>
    <mergeCell ref="C20:D20"/>
    <mergeCell ref="C21:D21"/>
    <mergeCell ref="AJ11:AJ12"/>
    <mergeCell ref="AK11:AK12"/>
    <mergeCell ref="AL11:AL12"/>
    <mergeCell ref="C13:D13"/>
    <mergeCell ref="C14:D14"/>
    <mergeCell ref="C15:D15"/>
    <mergeCell ref="AE11:AE12"/>
    <mergeCell ref="AF11:AF12"/>
    <mergeCell ref="AG11:AG12"/>
    <mergeCell ref="AH11:AH12"/>
    <mergeCell ref="AI11:AI12"/>
    <mergeCell ref="Y11:Y12"/>
    <mergeCell ref="Z11:Z12"/>
    <mergeCell ref="AA11:AA12"/>
    <mergeCell ref="AB11:AB12"/>
    <mergeCell ref="AC11:AC12"/>
    <mergeCell ref="AD11:AD12"/>
    <mergeCell ref="X11:X12"/>
    <mergeCell ref="N11:N12"/>
    <mergeCell ref="C16:D16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88:D88"/>
    <mergeCell ref="C90:D90"/>
    <mergeCell ref="C91:D91"/>
    <mergeCell ref="C82:D82"/>
    <mergeCell ref="C83:D83"/>
    <mergeCell ref="C84:D84"/>
    <mergeCell ref="C85:D85"/>
    <mergeCell ref="C86:D86"/>
    <mergeCell ref="C87:D87"/>
  </mergeCells>
  <conditionalFormatting sqref="B13:AL88">
    <cfRule type="expression" dxfId="175" priority="3363">
      <formula>$AM13&lt;&gt;$L13</formula>
    </cfRule>
  </conditionalFormatting>
  <conditionalFormatting sqref="T11:T12">
    <cfRule type="expression" dxfId="174" priority="20">
      <formula>T$91&lt;0</formula>
    </cfRule>
    <cfRule type="expression" dxfId="173" priority="19">
      <formula>T$91&gt;=0</formula>
    </cfRule>
  </conditionalFormatting>
  <conditionalFormatting sqref="T91">
    <cfRule type="cellIs" dxfId="172" priority="2" operator="greaterThanOrEqual">
      <formula>0</formula>
    </cfRule>
    <cfRule type="colorScale" priority="3">
      <colorScale>
        <cfvo type="formula" val="$AU$91&lt;0"/>
        <cfvo type="formula" val="$AU$91&gt;=0"/>
        <color rgb="FFF8696B"/>
        <color rgb="FF5A8AC6"/>
      </colorScale>
    </cfRule>
    <cfRule type="cellIs" dxfId="171" priority="1" operator="lessThan">
      <formula>0</formula>
    </cfRule>
  </conditionalFormatting>
  <conditionalFormatting sqref="W11:W12">
    <cfRule type="expression" dxfId="170" priority="21">
      <formula>W$91&gt;=0</formula>
    </cfRule>
    <cfRule type="expression" dxfId="169" priority="22">
      <formula>W$91&lt;0</formula>
    </cfRule>
  </conditionalFormatting>
  <conditionalFormatting sqref="W91">
    <cfRule type="cellIs" dxfId="168" priority="4" operator="lessThan">
      <formula>0</formula>
    </cfRule>
    <cfRule type="cellIs" dxfId="167" priority="5" operator="greaterThanOrEqual">
      <formula>0</formula>
    </cfRule>
    <cfRule type="colorScale" priority="6">
      <colorScale>
        <cfvo type="formula" val="$AU$91&lt;0"/>
        <cfvo type="formula" val="$AU$91&gt;=0"/>
        <color rgb="FFF8696B"/>
        <color rgb="FF5A8AC6"/>
      </colorScale>
    </cfRule>
  </conditionalFormatting>
  <conditionalFormatting sqref="Z11:Z12">
    <cfRule type="expression" dxfId="166" priority="23">
      <formula>Z$91&gt;=0</formula>
    </cfRule>
    <cfRule type="expression" dxfId="165" priority="24">
      <formula>Z$91&lt;0</formula>
    </cfRule>
  </conditionalFormatting>
  <conditionalFormatting sqref="Z91">
    <cfRule type="cellIs" dxfId="164" priority="7" operator="lessThan">
      <formula>0</formula>
    </cfRule>
    <cfRule type="cellIs" dxfId="163" priority="8" operator="greaterThanOrEqual">
      <formula>0</formula>
    </cfRule>
    <cfRule type="colorScale" priority="9">
      <colorScale>
        <cfvo type="formula" val="$AU$91&lt;0"/>
        <cfvo type="formula" val="$AU$91&gt;=0"/>
        <color rgb="FFF8696B"/>
        <color rgb="FF5A8AC6"/>
      </colorScale>
    </cfRule>
  </conditionalFormatting>
  <conditionalFormatting sqref="AC11:AC12">
    <cfRule type="expression" dxfId="162" priority="25">
      <formula>AC$91&gt;=0</formula>
    </cfRule>
    <cfRule type="expression" dxfId="161" priority="26">
      <formula>AC$91&lt;0</formula>
    </cfRule>
  </conditionalFormatting>
  <conditionalFormatting sqref="AC91">
    <cfRule type="cellIs" dxfId="160" priority="10" operator="lessThan">
      <formula>0</formula>
    </cfRule>
    <cfRule type="cellIs" dxfId="159" priority="11" operator="greaterThanOrEqual">
      <formula>0</formula>
    </cfRule>
    <cfRule type="colorScale" priority="12">
      <colorScale>
        <cfvo type="formula" val="$AU$91&lt;0"/>
        <cfvo type="formula" val="$AU$91&gt;=0"/>
        <color rgb="FFF8696B"/>
        <color rgb="FF5A8AC6"/>
      </colorScale>
    </cfRule>
  </conditionalFormatting>
  <conditionalFormatting sqref="AF11:AF12">
    <cfRule type="expression" dxfId="158" priority="27">
      <formula>AF$91&gt;=0</formula>
    </cfRule>
    <cfRule type="expression" dxfId="157" priority="28">
      <formula>AF$91&lt;0</formula>
    </cfRule>
  </conditionalFormatting>
  <conditionalFormatting sqref="AF91">
    <cfRule type="cellIs" dxfId="156" priority="13" operator="lessThan">
      <formula>0</formula>
    </cfRule>
    <cfRule type="cellIs" dxfId="155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AI11:AI12">
    <cfRule type="expression" dxfId="154" priority="29">
      <formula>AI$91&gt;=0</formula>
    </cfRule>
    <cfRule type="expression" dxfId="153" priority="30">
      <formula>AI$91&lt;0</formula>
    </cfRule>
  </conditionalFormatting>
  <conditionalFormatting sqref="AI91">
    <cfRule type="cellIs" dxfId="152" priority="16" operator="lessThan">
      <formula>0</formula>
    </cfRule>
    <cfRule type="cellIs" dxfId="151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AL11:AL12">
    <cfRule type="expression" dxfId="150" priority="34">
      <formula>AL$91&gt;=0</formula>
    </cfRule>
    <cfRule type="expression" dxfId="149" priority="35">
      <formula>AL$91&lt;0</formula>
    </cfRule>
  </conditionalFormatting>
  <conditionalFormatting sqref="AL91">
    <cfRule type="cellIs" dxfId="148" priority="31" operator="lessThan">
      <formula>0</formula>
    </cfRule>
    <cfRule type="cellIs" dxfId="147" priority="32" operator="greaterThanOrEqual">
      <formula>0</formula>
    </cfRule>
    <cfRule type="colorScale" priority="33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/>
  <dimension ref="B9:AN93"/>
  <sheetViews>
    <sheetView showGridLines="0" zoomScale="60" zoomScaleNormal="60" workbookViewId="0">
      <pane xSplit="4" ySplit="12" topLeftCell="E13" activePane="bottomRight" state="frozen"/>
      <selection activeCell="J23" sqref="J23:J24"/>
      <selection pane="topRight" activeCell="J23" sqref="J23:J24"/>
      <selection pane="bottomLeft" activeCell="J23" sqref="J23:J24"/>
      <selection pane="bottomRight" activeCell="A12" sqref="A12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11" width="16" customWidth="1"/>
    <col min="12" max="14" width="16.28515625" customWidth="1"/>
    <col min="15" max="15" width="19.28515625" customWidth="1"/>
    <col min="16" max="17" width="16.28515625" customWidth="1"/>
    <col min="18" max="38" width="24.85546875" customWidth="1"/>
    <col min="39" max="39" width="13.28515625" hidden="1" customWidth="1"/>
  </cols>
  <sheetData>
    <row r="9" spans="2:40" ht="30" customHeight="1" x14ac:dyDescent="0.25">
      <c r="B9" s="423" t="s">
        <v>933</v>
      </c>
      <c r="C9" s="423"/>
      <c r="D9" s="206" t="s">
        <v>940</v>
      </c>
    </row>
    <row r="10" spans="2:40" ht="35.1" customHeight="1" x14ac:dyDescent="0.25">
      <c r="E10" s="488" t="s">
        <v>879</v>
      </c>
      <c r="F10" s="489"/>
      <c r="G10" s="489"/>
      <c r="H10" s="489"/>
      <c r="I10" s="489"/>
      <c r="J10" s="489"/>
      <c r="K10" s="490"/>
      <c r="L10" s="491" t="s">
        <v>948</v>
      </c>
      <c r="M10" s="492">
        <v>0</v>
      </c>
      <c r="N10" s="492">
        <v>0</v>
      </c>
      <c r="O10" s="492">
        <v>0</v>
      </c>
      <c r="P10" s="492">
        <v>0</v>
      </c>
      <c r="Q10" s="493">
        <v>0</v>
      </c>
      <c r="R10" s="494" t="s">
        <v>875</v>
      </c>
      <c r="S10" s="494">
        <v>0</v>
      </c>
      <c r="T10" s="494">
        <v>0</v>
      </c>
      <c r="U10" s="495" t="s">
        <v>876</v>
      </c>
      <c r="V10" s="496">
        <v>0</v>
      </c>
      <c r="W10" s="496">
        <v>0</v>
      </c>
      <c r="X10" s="480" t="s">
        <v>877</v>
      </c>
      <c r="Y10" s="481">
        <v>0</v>
      </c>
      <c r="Z10" s="481">
        <v>0</v>
      </c>
      <c r="AA10" s="482" t="s">
        <v>719</v>
      </c>
      <c r="AB10" s="483">
        <v>0</v>
      </c>
      <c r="AC10" s="483">
        <v>0</v>
      </c>
      <c r="AD10" s="484" t="s">
        <v>735</v>
      </c>
      <c r="AE10" s="485">
        <v>0</v>
      </c>
      <c r="AF10" s="485">
        <v>0</v>
      </c>
      <c r="AG10" s="486" t="s">
        <v>878</v>
      </c>
      <c r="AH10" s="487">
        <v>0</v>
      </c>
      <c r="AI10" s="487">
        <v>0</v>
      </c>
      <c r="AJ10" s="464" t="s">
        <v>838</v>
      </c>
      <c r="AK10" s="465">
        <v>0</v>
      </c>
      <c r="AL10" s="466">
        <v>0</v>
      </c>
    </row>
    <row r="11" spans="2:40" x14ac:dyDescent="0.25">
      <c r="B11" s="439" t="str">
        <f>+'Resumen_Sim_Of int'!B11:B12</f>
        <v>Código</v>
      </c>
      <c r="C11" s="468" t="str">
        <f>+'Resumen_Sim_Of int'!C11:D12</f>
        <v>Industrias</v>
      </c>
      <c r="D11" s="469"/>
      <c r="E11" s="478" t="str">
        <f>+'Resumen_Sim_Of int'!E11:E12</f>
        <v>VALOR INICIAL DE LA PRODUCCIÓN</v>
      </c>
      <c r="F11" s="472" t="str">
        <f>+'Resumen_Sim_Of int'!F11:F12</f>
        <v>EMPLEO SITUACIÓN INICIAL</v>
      </c>
      <c r="G11" s="472" t="str">
        <f>+'Resumen_Sim_Of int'!G11:G12</f>
        <v>CI IMPORTADO</v>
      </c>
      <c r="H11" s="472" t="str">
        <f>+'Resumen_Sim_Of int'!H11:H12</f>
        <v>VAB</v>
      </c>
      <c r="I11" s="472" t="str">
        <f>+'Resumen_Sim_Of int'!I11:I12</f>
        <v>REMUNERACIONES</v>
      </c>
      <c r="J11" s="472" t="str">
        <f>+'Resumen_Sim_Of int'!J11:J12</f>
        <v>IMPUESTOS A LA PRODUCCIÓN</v>
      </c>
      <c r="K11" s="474" t="str">
        <f>+'Resumen_Sim_Of int'!K11:K12</f>
        <v>EBE / IMB</v>
      </c>
      <c r="L11" s="476" t="str">
        <f>+'Resumen_Sim_Of int'!L11:L12</f>
        <v>EFECTO DIRECTO TOTAL EN LA OFERTA</v>
      </c>
      <c r="M11" s="462" t="str">
        <f>+'Resumen_Sim_Of int'!M11:M12</f>
        <v>Importaciones (pb)</v>
      </c>
      <c r="N11" s="462" t="str">
        <f>+'Resumen_Sim_Of int'!N11:N12</f>
        <v>Impuestos netos sobre productos</v>
      </c>
      <c r="O11" s="462" t="str">
        <f>+'Resumen_Sim_Of int'!O11:O12</f>
        <v>Remuneraciones</v>
      </c>
      <c r="P11" s="462" t="str">
        <f>+'Resumen_Sim_Of int'!P11:P12</f>
        <v>Impuestos netos sobre la producción</v>
      </c>
      <c r="Q11" s="497" t="str">
        <f>+'Resumen_Sim_Of int'!Q11:Q12</f>
        <v>EBE / IMB</v>
      </c>
      <c r="R11" s="451" t="str">
        <f>+'Resumen_Sim_Of int'!R11:R12</f>
        <v>VALOR FINAL DE LA PRODUCCIÓN</v>
      </c>
      <c r="S11" s="453" t="str">
        <f>+'Resumen_Sim_Of int'!S11:S12</f>
        <v>VARIACIÓN ABSOLUTA DEL VALOR DE LA PRODUCCIÓN</v>
      </c>
      <c r="T11" s="455" t="str">
        <f>+'Resumen_Sim_Of int'!T11:T12</f>
        <v>TASA DE CRECIMIENTO DE LA PRODUCCIÓN</v>
      </c>
      <c r="U11" s="460" t="str">
        <f>+'Resumen_Sim_Of int'!U11:U12</f>
        <v>EMPLEO SITUACION FINAL</v>
      </c>
      <c r="V11" s="453" t="str">
        <f>+'Resumen_Sim_Of int'!V11:V12</f>
        <v>VARIACIÓN ABSOLUTA DEL EMPLEO</v>
      </c>
      <c r="W11" s="455" t="str">
        <f>+'Resumen_Sim_Of int'!W11:W12</f>
        <v>TASA DE CRECIMIENTO DEL EMPLEO</v>
      </c>
      <c r="X11" s="460" t="str">
        <f>+'Resumen_Sim_Of int'!X11:X12</f>
        <v>CI IMPORTADO 
SITUACIÓN FINAL</v>
      </c>
      <c r="Y11" s="453" t="str">
        <f>+'Resumen_Sim_Of int'!Y11:Y12</f>
        <v>VARIACIÓN ABSOLUTA DEL CI IMPORTADO</v>
      </c>
      <c r="Z11" s="455" t="str">
        <f>+'Resumen_Sim_Of int'!Z11:Z12</f>
        <v>TASA DE CRECIMIENTO DEL CI IMPORTADO</v>
      </c>
      <c r="AA11" s="460" t="str">
        <f>+'Resumen_Sim_Of int'!AA11:AA12</f>
        <v>VAB 
SITUACIÓN FINAL</v>
      </c>
      <c r="AB11" s="453" t="str">
        <f>+'Resumen_Sim_Of int'!AB11:AB12</f>
        <v>VARIACIÓN ABSOLUTA DEL VAB DEBIDO A:</v>
      </c>
      <c r="AC11" s="455" t="str">
        <f>+'Resumen_Sim_Of int'!AC11:AC12</f>
        <v>TASA DE CRECIMIENTO DEL VAB</v>
      </c>
      <c r="AD11" s="460" t="str">
        <f>+'Resumen_Sim_Of int'!AD11:AD12</f>
        <v>REMUNERACIONES
SITUACIÓN FINAL</v>
      </c>
      <c r="AE11" s="453" t="str">
        <f>+'Resumen_Sim_Of int'!AE11:AE12</f>
        <v>VARIACIÓN ABSOLUTA DE LAS REMUNERACIONES</v>
      </c>
      <c r="AF11" s="499" t="str">
        <f>+'Resumen_Sim_Of int'!AF11:AF12</f>
        <v>TASA DE CRECIMIENTO DEL CI IMPORTADO</v>
      </c>
      <c r="AG11" s="460" t="str">
        <f>+'Resumen_Sim_Of int'!AG11:AG12</f>
        <v>IMPUESTOS A LA PRODUCCIÓN
SITUACIÓN FINAL</v>
      </c>
      <c r="AH11" s="453" t="str">
        <f>+'Resumen_Sim_Of int'!AH11:AH12</f>
        <v>VARIACIÓN ABSOLUTA DE LOS IMPUESTOS A LA PRODUCCIÓN</v>
      </c>
      <c r="AI11" s="455" t="str">
        <f>+'Resumen_Sim_Of int'!AI11:AI12</f>
        <v>TASA DE CRECIMIENTO DE LOS IMPUESTOS A LA PRODUCCIÓN</v>
      </c>
      <c r="AJ11" s="460" t="str">
        <f>+'Resumen_Sim_Of int'!AJ11:AJ12</f>
        <v>EBE
SITUACIÓN FINAL</v>
      </c>
      <c r="AK11" s="453" t="str">
        <f>+'Resumen_Sim_Of int'!AK11:AK12</f>
        <v>VARIACIÓN ABSOLUTA DEL EBE / IMB</v>
      </c>
      <c r="AL11" s="455" t="str">
        <f>+'Resumen_Sim_Of int'!AL11:AL12</f>
        <v>TASA DE CRECIMIENTO DEL EBE / IMB</v>
      </c>
      <c r="AM11" s="309"/>
    </row>
    <row r="12" spans="2:40" ht="69.95" customHeight="1" x14ac:dyDescent="0.25">
      <c r="B12" s="467">
        <v>0</v>
      </c>
      <c r="C12" s="470">
        <v>0</v>
      </c>
      <c r="D12" s="471"/>
      <c r="E12" s="479">
        <v>7</v>
      </c>
      <c r="F12" s="473">
        <v>8</v>
      </c>
      <c r="G12" s="473">
        <v>9</v>
      </c>
      <c r="H12" s="473">
        <v>10</v>
      </c>
      <c r="I12" s="473">
        <v>11</v>
      </c>
      <c r="J12" s="473">
        <v>12</v>
      </c>
      <c r="K12" s="475">
        <v>13</v>
      </c>
      <c r="L12" s="477">
        <v>14</v>
      </c>
      <c r="M12" s="463">
        <v>15</v>
      </c>
      <c r="N12" s="463">
        <v>16</v>
      </c>
      <c r="O12" s="463">
        <v>17</v>
      </c>
      <c r="P12" s="463">
        <v>18</v>
      </c>
      <c r="Q12" s="498">
        <v>19</v>
      </c>
      <c r="R12" s="452">
        <v>21</v>
      </c>
      <c r="S12" s="454">
        <v>22</v>
      </c>
      <c r="T12" s="456">
        <v>23</v>
      </c>
      <c r="U12" s="461">
        <v>24</v>
      </c>
      <c r="V12" s="454">
        <v>25</v>
      </c>
      <c r="W12" s="456">
        <v>26</v>
      </c>
      <c r="X12" s="461">
        <v>27</v>
      </c>
      <c r="Y12" s="454">
        <v>28</v>
      </c>
      <c r="Z12" s="456">
        <v>29</v>
      </c>
      <c r="AA12" s="461">
        <v>30</v>
      </c>
      <c r="AB12" s="454">
        <v>31</v>
      </c>
      <c r="AC12" s="456">
        <v>32</v>
      </c>
      <c r="AD12" s="461">
        <v>33</v>
      </c>
      <c r="AE12" s="454">
        <v>34</v>
      </c>
      <c r="AF12" s="500">
        <v>36</v>
      </c>
      <c r="AG12" s="461">
        <v>37</v>
      </c>
      <c r="AH12" s="454">
        <v>38</v>
      </c>
      <c r="AI12" s="456">
        <v>39</v>
      </c>
      <c r="AJ12" s="461">
        <v>40</v>
      </c>
      <c r="AK12" s="454">
        <v>41</v>
      </c>
      <c r="AL12" s="456">
        <v>42</v>
      </c>
      <c r="AM12" s="310" t="s">
        <v>951</v>
      </c>
    </row>
    <row r="13" spans="2:40" x14ac:dyDescent="0.25">
      <c r="B13" s="290" t="str">
        <f>+'Resumen_Sim_Of int'!B13</f>
        <v>01</v>
      </c>
      <c r="C13" s="313" t="s">
        <v>111</v>
      </c>
      <c r="D13" s="314"/>
      <c r="E13" s="52">
        <f>+'Resumen_Sim_Of int'!E13</f>
        <v>767009</v>
      </c>
      <c r="F13" s="53">
        <f>+'Resumen_Sim_Of int'!F13</f>
        <v>106489</v>
      </c>
      <c r="G13" s="53">
        <f>+'Resumen_Sim_Of int'!G13</f>
        <v>51553.422821949302</v>
      </c>
      <c r="H13" s="53">
        <f>+'Resumen_Sim_Of int'!H13</f>
        <v>476125</v>
      </c>
      <c r="I13" s="53">
        <f>+'Resumen_Sim_Of int'!I13</f>
        <v>94383</v>
      </c>
      <c r="J13" s="53">
        <f>+'Resumen_Sim_Of int'!J13</f>
        <v>1118</v>
      </c>
      <c r="K13" s="54">
        <f>+'Resumen_Sim_Of int'!K13</f>
        <v>380624</v>
      </c>
      <c r="L13" s="52">
        <f>+'Resumen_Sim_Of int'!L13</f>
        <v>555245.61743995966</v>
      </c>
      <c r="M13" s="53">
        <f>+'Resumen_Sim_Of int'!M13</f>
        <v>51553.422821949302</v>
      </c>
      <c r="N13" s="53">
        <f>+'Resumen_Sim_Of int'!N13</f>
        <v>27567.1946180103</v>
      </c>
      <c r="O13" s="53">
        <f>+'Resumen_Sim_Of int'!O13</f>
        <v>94383</v>
      </c>
      <c r="P13" s="53">
        <f>+'Resumen_Sim_Of int'!P13</f>
        <v>1118</v>
      </c>
      <c r="Q13" s="242">
        <f>+'Resumen_Sim_Of int'!Q13</f>
        <v>380624</v>
      </c>
      <c r="R13" s="66">
        <f>+'Resumen_Sim_Of int'!R13</f>
        <v>767009.00000000023</v>
      </c>
      <c r="S13" s="88">
        <f>+ROUND('Resumen_Sim_Of int'!S13,5)</f>
        <v>0</v>
      </c>
      <c r="T13" s="291">
        <f>+'Resumen_Sim_Of int'!T13</f>
        <v>2.2204460492503131E-16</v>
      </c>
      <c r="U13" s="66">
        <f>+'Resumen_Sim_Of int'!U13</f>
        <v>106489</v>
      </c>
      <c r="V13" s="88">
        <f>+ROUND('Resumen_Sim_Of int'!V13,5)</f>
        <v>0</v>
      </c>
      <c r="W13" s="291">
        <f>+'Resumen_Sim_Of int'!W13</f>
        <v>0</v>
      </c>
      <c r="X13" s="66">
        <f>+'Resumen_Sim_Of int'!X13</f>
        <v>51553.422821949302</v>
      </c>
      <c r="Y13" s="88">
        <f>+ROUND('Resumen_Sim_Of int'!Y13,5)</f>
        <v>0</v>
      </c>
      <c r="Z13" s="291">
        <f>+'Resumen_Sim_Of int'!Z13</f>
        <v>0</v>
      </c>
      <c r="AA13" s="52">
        <f>+'Resumen_Sim_Of int'!AA13</f>
        <v>476125</v>
      </c>
      <c r="AB13" s="88">
        <f>+ROUND('Resumen_Sim_Of int'!AB13,5)</f>
        <v>0</v>
      </c>
      <c r="AC13" s="291">
        <f>+'Resumen_Sim_Of int'!AC13</f>
        <v>0</v>
      </c>
      <c r="AD13" s="66">
        <f>+'Resumen_Sim_Of int'!AD13</f>
        <v>94383</v>
      </c>
      <c r="AE13" s="88">
        <f>+ROUND('Resumen_Sim_Of int'!AE13,5)</f>
        <v>0</v>
      </c>
      <c r="AF13" s="291">
        <f>+'Resumen_Sim_Of int'!AF13</f>
        <v>0</v>
      </c>
      <c r="AG13" s="52">
        <f>+'Resumen_Sim_Of int'!AG13</f>
        <v>1118</v>
      </c>
      <c r="AH13" s="88">
        <f>+ROUND('Resumen_Sim_Of int'!AH13,5)</f>
        <v>0</v>
      </c>
      <c r="AI13" s="291">
        <f>+'Resumen_Sim_Of int'!AI13</f>
        <v>0</v>
      </c>
      <c r="AJ13" s="321">
        <f>+'Resumen_Sim_Of int'!AJ13</f>
        <v>380624</v>
      </c>
      <c r="AK13" s="88">
        <f>+ROUND('Resumen_Sim_Of int'!AK13,5)</f>
        <v>0</v>
      </c>
      <c r="AL13" s="322">
        <f>+'Resumen_Sim_Of int'!AL13</f>
        <v>0</v>
      </c>
      <c r="AM13" s="311">
        <f>+'Resumen_Sim_Of int'!AM13</f>
        <v>555245.61743995966</v>
      </c>
      <c r="AN13" s="307"/>
    </row>
    <row r="14" spans="2:40" x14ac:dyDescent="0.25">
      <c r="B14" s="292" t="str">
        <f>+'Resumen_Sim_Of int'!B14</f>
        <v>02</v>
      </c>
      <c r="C14" s="315" t="s">
        <v>112</v>
      </c>
      <c r="D14" s="316"/>
      <c r="E14" s="51">
        <f>+'Resumen_Sim_Of int'!E14</f>
        <v>396417</v>
      </c>
      <c r="F14" s="48">
        <f>+'Resumen_Sim_Of int'!F14</f>
        <v>21458</v>
      </c>
      <c r="G14" s="48">
        <f>+'Resumen_Sim_Of int'!G14</f>
        <v>20877.3996829895</v>
      </c>
      <c r="H14" s="48">
        <f>+'Resumen_Sim_Of int'!H14</f>
        <v>160945</v>
      </c>
      <c r="I14" s="48">
        <f>+'Resumen_Sim_Of int'!I14</f>
        <v>45443</v>
      </c>
      <c r="J14" s="48">
        <f>+'Resumen_Sim_Of int'!J14</f>
        <v>1464</v>
      </c>
      <c r="K14" s="55">
        <f>+'Resumen_Sim_Of int'!K14</f>
        <v>114038</v>
      </c>
      <c r="L14" s="51">
        <f>+'Resumen_Sim_Of int'!L14</f>
        <v>190796.96541881177</v>
      </c>
      <c r="M14" s="48">
        <f>+'Resumen_Sim_Of int'!M14</f>
        <v>20877.3996829895</v>
      </c>
      <c r="N14" s="48">
        <f>+'Resumen_Sim_Of int'!N14</f>
        <v>8974.5657358222597</v>
      </c>
      <c r="O14" s="48">
        <f>+'Resumen_Sim_Of int'!O14</f>
        <v>45443</v>
      </c>
      <c r="P14" s="48">
        <f>+'Resumen_Sim_Of int'!P14</f>
        <v>1464</v>
      </c>
      <c r="Q14" s="82">
        <f>+'Resumen_Sim_Of int'!Q14</f>
        <v>114038</v>
      </c>
      <c r="R14" s="61">
        <f>+'Resumen_Sim_Of int'!R14</f>
        <v>396417</v>
      </c>
      <c r="S14" s="48">
        <f>+ROUND('Resumen_Sim_Of int'!S14,5)</f>
        <v>0</v>
      </c>
      <c r="T14" s="293">
        <f>+'Resumen_Sim_Of int'!T14</f>
        <v>0</v>
      </c>
      <c r="U14" s="61">
        <f>+'Resumen_Sim_Of int'!U14</f>
        <v>21458</v>
      </c>
      <c r="V14" s="48">
        <f>+ROUND('Resumen_Sim_Of int'!V14,5)</f>
        <v>0</v>
      </c>
      <c r="W14" s="293">
        <f>+'Resumen_Sim_Of int'!W14</f>
        <v>0</v>
      </c>
      <c r="X14" s="61">
        <f>+'Resumen_Sim_Of int'!X14</f>
        <v>20877.3996829895</v>
      </c>
      <c r="Y14" s="48">
        <f>+ROUND('Resumen_Sim_Of int'!Y14,5)</f>
        <v>0</v>
      </c>
      <c r="Z14" s="293">
        <f>+'Resumen_Sim_Of int'!Z14</f>
        <v>0</v>
      </c>
      <c r="AA14" s="51">
        <f>+'Resumen_Sim_Of int'!AA14</f>
        <v>160945</v>
      </c>
      <c r="AB14" s="48">
        <f>+ROUND('Resumen_Sim_Of int'!AB14,5)</f>
        <v>0</v>
      </c>
      <c r="AC14" s="293">
        <f>+'Resumen_Sim_Of int'!AC14</f>
        <v>0</v>
      </c>
      <c r="AD14" s="61">
        <f>+'Resumen_Sim_Of int'!AD14</f>
        <v>45443</v>
      </c>
      <c r="AE14" s="48">
        <f>+ROUND('Resumen_Sim_Of int'!AE14,5)</f>
        <v>0</v>
      </c>
      <c r="AF14" s="293">
        <f>+'Resumen_Sim_Of int'!AF14</f>
        <v>0</v>
      </c>
      <c r="AG14" s="51">
        <f>+'Resumen_Sim_Of int'!AG14</f>
        <v>1464</v>
      </c>
      <c r="AH14" s="48">
        <f>+ROUND('Resumen_Sim_Of int'!AH14,5)</f>
        <v>0</v>
      </c>
      <c r="AI14" s="293">
        <f>+'Resumen_Sim_Of int'!AI14</f>
        <v>0</v>
      </c>
      <c r="AJ14" s="61">
        <f>+'Resumen_Sim_Of int'!AJ14</f>
        <v>114038</v>
      </c>
      <c r="AK14" s="48">
        <f>+ROUND('Resumen_Sim_Of int'!AK14,5)</f>
        <v>0</v>
      </c>
      <c r="AL14" s="293">
        <f>+'Resumen_Sim_Of int'!AL14</f>
        <v>0</v>
      </c>
      <c r="AM14" s="311">
        <f>+'Resumen_Sim_Of int'!AM14</f>
        <v>190796.96541881177</v>
      </c>
      <c r="AN14" s="308"/>
    </row>
    <row r="15" spans="2:40" x14ac:dyDescent="0.25">
      <c r="B15" s="292" t="str">
        <f>+'Resumen_Sim_Of int'!B35</f>
        <v>23</v>
      </c>
      <c r="C15" s="317" t="s">
        <v>133</v>
      </c>
      <c r="D15" s="316"/>
      <c r="E15" s="51">
        <f>+'Resumen_Sim_Of int'!E35</f>
        <v>2083092</v>
      </c>
      <c r="F15" s="48">
        <f>+'Resumen_Sim_Of int'!F35</f>
        <v>52787</v>
      </c>
      <c r="G15" s="48">
        <f>+'Resumen_Sim_Of int'!G35</f>
        <v>366035.30726422899</v>
      </c>
      <c r="H15" s="48">
        <f>+'Resumen_Sim_Of int'!H35</f>
        <v>728184</v>
      </c>
      <c r="I15" s="48">
        <f>+'Resumen_Sim_Of int'!I35</f>
        <v>186433</v>
      </c>
      <c r="J15" s="48">
        <f>+'Resumen_Sim_Of int'!J35</f>
        <v>3949</v>
      </c>
      <c r="K15" s="55">
        <f>+'Resumen_Sim_Of int'!K35</f>
        <v>537802</v>
      </c>
      <c r="L15" s="51">
        <f>+'Resumen_Sim_Of int'!L35</f>
        <v>1135762.072586847</v>
      </c>
      <c r="M15" s="48">
        <f>+'Resumen_Sim_Of int'!M35</f>
        <v>366035.30726422899</v>
      </c>
      <c r="N15" s="48">
        <f>+'Resumen_Sim_Of int'!N35</f>
        <v>41542.765322617997</v>
      </c>
      <c r="O15" s="48">
        <f>+'Resumen_Sim_Of int'!O35</f>
        <v>186433</v>
      </c>
      <c r="P15" s="48">
        <f>+'Resumen_Sim_Of int'!P35</f>
        <v>3949</v>
      </c>
      <c r="Q15" s="82">
        <f>+'Resumen_Sim_Of int'!Q35</f>
        <v>537802</v>
      </c>
      <c r="R15" s="61">
        <f>+'Resumen_Sim_Of int'!R35</f>
        <v>2083091.9999999998</v>
      </c>
      <c r="S15" s="48">
        <f>+ROUND('Resumen_Sim_Of int'!S35,5)</f>
        <v>0</v>
      </c>
      <c r="T15" s="293">
        <f>+'Resumen_Sim_Of int'!T35</f>
        <v>-1.1102230246251565E-16</v>
      </c>
      <c r="U15" s="61">
        <f>+'Resumen_Sim_Of int'!U35</f>
        <v>52787</v>
      </c>
      <c r="V15" s="48">
        <f>+ROUND('Resumen_Sim_Of int'!V35,5)</f>
        <v>0</v>
      </c>
      <c r="W15" s="293">
        <f>+'Resumen_Sim_Of int'!W35</f>
        <v>0</v>
      </c>
      <c r="X15" s="61">
        <f>+'Resumen_Sim_Of int'!X35</f>
        <v>366035.30726422899</v>
      </c>
      <c r="Y15" s="48">
        <f>+ROUND('Resumen_Sim_Of int'!Y35,5)</f>
        <v>0</v>
      </c>
      <c r="Z15" s="293">
        <f>+'Resumen_Sim_Of int'!Z35</f>
        <v>0</v>
      </c>
      <c r="AA15" s="51">
        <f>+'Resumen_Sim_Of int'!AA35</f>
        <v>728184</v>
      </c>
      <c r="AB15" s="48">
        <f>+ROUND('Resumen_Sim_Of int'!AB35,5)</f>
        <v>0</v>
      </c>
      <c r="AC15" s="293">
        <f>+'Resumen_Sim_Of int'!AC35</f>
        <v>0</v>
      </c>
      <c r="AD15" s="61">
        <f>+'Resumen_Sim_Of int'!AD35</f>
        <v>186433</v>
      </c>
      <c r="AE15" s="48">
        <f>+ROUND('Resumen_Sim_Of int'!AE35,5)</f>
        <v>0</v>
      </c>
      <c r="AF15" s="293">
        <f>+'Resumen_Sim_Of int'!AF35</f>
        <v>0</v>
      </c>
      <c r="AG15" s="51">
        <f>+'Resumen_Sim_Of int'!AG35</f>
        <v>3949</v>
      </c>
      <c r="AH15" s="48">
        <f>+ROUND('Resumen_Sim_Of int'!AH35,5)</f>
        <v>0</v>
      </c>
      <c r="AI15" s="293">
        <f>+'Resumen_Sim_Of int'!AI35</f>
        <v>0</v>
      </c>
      <c r="AJ15" s="61">
        <f>+'Resumen_Sim_Of int'!AJ35</f>
        <v>537802</v>
      </c>
      <c r="AK15" s="48">
        <f>+ROUND('Resumen_Sim_Of int'!AK35,5)</f>
        <v>0</v>
      </c>
      <c r="AL15" s="293">
        <f>+'Resumen_Sim_Of int'!AL35</f>
        <v>0</v>
      </c>
      <c r="AM15" s="311">
        <f>+'Resumen_Sim_Of int'!AM35</f>
        <v>1135762.072586847</v>
      </c>
      <c r="AN15" s="308"/>
    </row>
    <row r="16" spans="2:40" x14ac:dyDescent="0.25">
      <c r="B16" s="292" t="str">
        <f>+'Resumen_Sim_Of int'!B40</f>
        <v>28</v>
      </c>
      <c r="C16" s="317" t="s">
        <v>138</v>
      </c>
      <c r="D16" s="316"/>
      <c r="E16" s="51">
        <f>+'Resumen_Sim_Of int'!E40</f>
        <v>3266256</v>
      </c>
      <c r="F16" s="48">
        <f>+'Resumen_Sim_Of int'!F40</f>
        <v>14290</v>
      </c>
      <c r="G16" s="48">
        <f>+'Resumen_Sim_Of int'!G40</f>
        <v>1356300.5220474601</v>
      </c>
      <c r="H16" s="48">
        <f>+'Resumen_Sim_Of int'!H40</f>
        <v>475292</v>
      </c>
      <c r="I16" s="48">
        <f>+'Resumen_Sim_Of int'!I40</f>
        <v>179687</v>
      </c>
      <c r="J16" s="48">
        <f>+'Resumen_Sim_Of int'!J40</f>
        <v>8152</v>
      </c>
      <c r="K16" s="55">
        <f>+'Resumen_Sim_Of int'!K40</f>
        <v>287453</v>
      </c>
      <c r="L16" s="51">
        <f>+'Resumen_Sim_Of int'!L40</f>
        <v>1874990.8652324399</v>
      </c>
      <c r="M16" s="48">
        <f>+'Resumen_Sim_Of int'!M40</f>
        <v>1356300.5220474601</v>
      </c>
      <c r="N16" s="48">
        <f>+'Resumen_Sim_Of int'!N40</f>
        <v>43398.343184979902</v>
      </c>
      <c r="O16" s="48">
        <f>+'Resumen_Sim_Of int'!O40</f>
        <v>179687</v>
      </c>
      <c r="P16" s="48">
        <f>+'Resumen_Sim_Of int'!P40</f>
        <v>8152</v>
      </c>
      <c r="Q16" s="82">
        <f>+'Resumen_Sim_Of int'!Q40</f>
        <v>287453</v>
      </c>
      <c r="R16" s="61">
        <f>+'Resumen_Sim_Of int'!R40</f>
        <v>3266255.9999999967</v>
      </c>
      <c r="S16" s="48">
        <f>+ROUND('Resumen_Sim_Of int'!S40,5)</f>
        <v>0</v>
      </c>
      <c r="T16" s="293">
        <f>+'Resumen_Sim_Of int'!T40</f>
        <v>-9.9920072216264089E-16</v>
      </c>
      <c r="U16" s="61">
        <f>+'Resumen_Sim_Of int'!U40</f>
        <v>14290</v>
      </c>
      <c r="V16" s="48">
        <f>+ROUND('Resumen_Sim_Of int'!V40,5)</f>
        <v>0</v>
      </c>
      <c r="W16" s="293">
        <f>+'Resumen_Sim_Of int'!W40</f>
        <v>0</v>
      </c>
      <c r="X16" s="61">
        <f>+'Resumen_Sim_Of int'!X40</f>
        <v>1356300.5220474601</v>
      </c>
      <c r="Y16" s="48">
        <f>+ROUND('Resumen_Sim_Of int'!Y40,5)</f>
        <v>0</v>
      </c>
      <c r="Z16" s="293">
        <f>+'Resumen_Sim_Of int'!Z40</f>
        <v>0</v>
      </c>
      <c r="AA16" s="51">
        <f>+'Resumen_Sim_Of int'!AA40</f>
        <v>475292</v>
      </c>
      <c r="AB16" s="48">
        <f>+ROUND('Resumen_Sim_Of int'!AB40,5)</f>
        <v>0</v>
      </c>
      <c r="AC16" s="293">
        <f>+'Resumen_Sim_Of int'!AC40</f>
        <v>0</v>
      </c>
      <c r="AD16" s="61">
        <f>+'Resumen_Sim_Of int'!AD40</f>
        <v>179687</v>
      </c>
      <c r="AE16" s="48">
        <f>+ROUND('Resumen_Sim_Of int'!AE40,5)</f>
        <v>0</v>
      </c>
      <c r="AF16" s="293">
        <f>+'Resumen_Sim_Of int'!AF40</f>
        <v>0</v>
      </c>
      <c r="AG16" s="51">
        <f>+'Resumen_Sim_Of int'!AG40</f>
        <v>8152</v>
      </c>
      <c r="AH16" s="48">
        <f>+ROUND('Resumen_Sim_Of int'!AH40,5)</f>
        <v>0</v>
      </c>
      <c r="AI16" s="293">
        <f>+'Resumen_Sim_Of int'!AI40</f>
        <v>0</v>
      </c>
      <c r="AJ16" s="61">
        <f>+'Resumen_Sim_Of int'!AJ40</f>
        <v>287453</v>
      </c>
      <c r="AK16" s="48">
        <f>+ROUND('Resumen_Sim_Of int'!AK40,5)</f>
        <v>0</v>
      </c>
      <c r="AL16" s="293">
        <f>+'Resumen_Sim_Of int'!AL40</f>
        <v>0</v>
      </c>
      <c r="AM16" s="311">
        <f>+'Resumen_Sim_Of int'!AM40</f>
        <v>1874990.8652324399</v>
      </c>
      <c r="AN16" s="308"/>
    </row>
    <row r="17" spans="2:40" x14ac:dyDescent="0.25">
      <c r="B17" s="292" t="str">
        <f>+'Resumen_Sim_Of int'!B34</f>
        <v>22</v>
      </c>
      <c r="C17" s="317" t="s">
        <v>132</v>
      </c>
      <c r="D17" s="316"/>
      <c r="E17" s="51">
        <f>+'Resumen_Sim_Of int'!E34</f>
        <v>832789</v>
      </c>
      <c r="F17" s="48">
        <f>+'Resumen_Sim_Of int'!F34</f>
        <v>62378</v>
      </c>
      <c r="G17" s="48">
        <f>+'Resumen_Sim_Of int'!G34</f>
        <v>16431.855564578302</v>
      </c>
      <c r="H17" s="48">
        <f>+'Resumen_Sim_Of int'!H34</f>
        <v>357862</v>
      </c>
      <c r="I17" s="48">
        <f>+'Resumen_Sim_Of int'!I34</f>
        <v>160400</v>
      </c>
      <c r="J17" s="48">
        <f>+'Resumen_Sim_Of int'!J34</f>
        <v>1650</v>
      </c>
      <c r="K17" s="55">
        <f>+'Resumen_Sim_Of int'!K34</f>
        <v>195812</v>
      </c>
      <c r="L17" s="51">
        <f>+'Resumen_Sim_Of int'!L34</f>
        <v>378971.02595186059</v>
      </c>
      <c r="M17" s="48">
        <f>+'Resumen_Sim_Of int'!M34</f>
        <v>16431.855564578302</v>
      </c>
      <c r="N17" s="48">
        <f>+'Resumen_Sim_Of int'!N34</f>
        <v>4677.17038728229</v>
      </c>
      <c r="O17" s="48">
        <f>+'Resumen_Sim_Of int'!O34</f>
        <v>160400</v>
      </c>
      <c r="P17" s="48">
        <f>+'Resumen_Sim_Of int'!P34</f>
        <v>1650</v>
      </c>
      <c r="Q17" s="82">
        <f>+'Resumen_Sim_Of int'!Q34</f>
        <v>195812</v>
      </c>
      <c r="R17" s="61">
        <f>+'Resumen_Sim_Of int'!R34</f>
        <v>832788.99999999977</v>
      </c>
      <c r="S17" s="48">
        <f>+ROUND('Resumen_Sim_Of int'!S34,5)</f>
        <v>0</v>
      </c>
      <c r="T17" s="293">
        <f>+'Resumen_Sim_Of int'!T34</f>
        <v>-3.3306690738754696E-16</v>
      </c>
      <c r="U17" s="61">
        <f>+'Resumen_Sim_Of int'!U34</f>
        <v>62378</v>
      </c>
      <c r="V17" s="48">
        <f>+ROUND('Resumen_Sim_Of int'!V34,5)</f>
        <v>0</v>
      </c>
      <c r="W17" s="293">
        <f>+'Resumen_Sim_Of int'!W34</f>
        <v>0</v>
      </c>
      <c r="X17" s="61">
        <f>+'Resumen_Sim_Of int'!X34</f>
        <v>16431.855564578302</v>
      </c>
      <c r="Y17" s="48">
        <f>+ROUND('Resumen_Sim_Of int'!Y34,5)</f>
        <v>0</v>
      </c>
      <c r="Z17" s="293">
        <f>+'Resumen_Sim_Of int'!Z34</f>
        <v>0</v>
      </c>
      <c r="AA17" s="51">
        <f>+'Resumen_Sim_Of int'!AA34</f>
        <v>357862</v>
      </c>
      <c r="AB17" s="48">
        <f>+ROUND('Resumen_Sim_Of int'!AB34,5)</f>
        <v>0</v>
      </c>
      <c r="AC17" s="293">
        <f>+'Resumen_Sim_Of int'!AC34</f>
        <v>0</v>
      </c>
      <c r="AD17" s="61">
        <f>+'Resumen_Sim_Of int'!AD34</f>
        <v>160400</v>
      </c>
      <c r="AE17" s="48">
        <f>+ROUND('Resumen_Sim_Of int'!AE34,5)</f>
        <v>0</v>
      </c>
      <c r="AF17" s="293">
        <f>+'Resumen_Sim_Of int'!AF34</f>
        <v>0</v>
      </c>
      <c r="AG17" s="51">
        <f>+'Resumen_Sim_Of int'!AG34</f>
        <v>1650</v>
      </c>
      <c r="AH17" s="48">
        <f>+ROUND('Resumen_Sim_Of int'!AH34,5)</f>
        <v>0</v>
      </c>
      <c r="AI17" s="293">
        <f>+'Resumen_Sim_Of int'!AI34</f>
        <v>0</v>
      </c>
      <c r="AJ17" s="61">
        <f>+'Resumen_Sim_Of int'!AJ34</f>
        <v>195812</v>
      </c>
      <c r="AK17" s="48">
        <f>+ROUND('Resumen_Sim_Of int'!AK34,5)</f>
        <v>0</v>
      </c>
      <c r="AL17" s="293">
        <f>+'Resumen_Sim_Of int'!AL34</f>
        <v>0</v>
      </c>
      <c r="AM17" s="311">
        <f>+'Resumen_Sim_Of int'!AM34</f>
        <v>378971.02595186059</v>
      </c>
      <c r="AN17" s="308"/>
    </row>
    <row r="18" spans="2:40" x14ac:dyDescent="0.25">
      <c r="B18" s="292" t="str">
        <f>+'Resumen_Sim_Of int'!B24</f>
        <v>12</v>
      </c>
      <c r="C18" s="317" t="s">
        <v>122</v>
      </c>
      <c r="D18" s="316"/>
      <c r="E18" s="51">
        <f>+'Resumen_Sim_Of int'!E24</f>
        <v>6575058</v>
      </c>
      <c r="F18" s="48">
        <f>+'Resumen_Sim_Of int'!F24</f>
        <v>135711</v>
      </c>
      <c r="G18" s="48">
        <f>+'Resumen_Sim_Of int'!G24</f>
        <v>944398.01354595798</v>
      </c>
      <c r="H18" s="48">
        <f>+'Resumen_Sim_Of int'!H24</f>
        <v>1526465</v>
      </c>
      <c r="I18" s="48">
        <f>+'Resumen_Sim_Of int'!I24</f>
        <v>780736</v>
      </c>
      <c r="J18" s="48">
        <f>+'Resumen_Sim_Of int'!J24</f>
        <v>19602</v>
      </c>
      <c r="K18" s="55">
        <f>+'Resumen_Sim_Of int'!K24</f>
        <v>726127</v>
      </c>
      <c r="L18" s="51">
        <f>+'Resumen_Sim_Of int'!L24</f>
        <v>2317433.3278922597</v>
      </c>
      <c r="M18" s="48">
        <f>+'Resumen_Sim_Of int'!M24</f>
        <v>944398.01354595798</v>
      </c>
      <c r="N18" s="48">
        <f>+'Resumen_Sim_Of int'!N24</f>
        <v>-153429.68565369799</v>
      </c>
      <c r="O18" s="48">
        <f>+'Resumen_Sim_Of int'!O24</f>
        <v>780736</v>
      </c>
      <c r="P18" s="48">
        <f>+'Resumen_Sim_Of int'!P24</f>
        <v>19602</v>
      </c>
      <c r="Q18" s="82">
        <f>+'Resumen_Sim_Of int'!Q24</f>
        <v>726127</v>
      </c>
      <c r="R18" s="61">
        <f>+'Resumen_Sim_Of int'!R24</f>
        <v>6575057.9999999953</v>
      </c>
      <c r="S18" s="48">
        <f>+ROUND('Resumen_Sim_Of int'!S24,5)</f>
        <v>0</v>
      </c>
      <c r="T18" s="293">
        <f>+'Resumen_Sim_Of int'!T24</f>
        <v>-6.6613381477509392E-16</v>
      </c>
      <c r="U18" s="61">
        <f>+'Resumen_Sim_Of int'!U24</f>
        <v>135711</v>
      </c>
      <c r="V18" s="48">
        <f>+ROUND('Resumen_Sim_Of int'!V24,5)</f>
        <v>0</v>
      </c>
      <c r="W18" s="293">
        <f>+'Resumen_Sim_Of int'!W24</f>
        <v>0</v>
      </c>
      <c r="X18" s="61">
        <f>+'Resumen_Sim_Of int'!X24</f>
        <v>944398.01354595798</v>
      </c>
      <c r="Y18" s="48">
        <f>+ROUND('Resumen_Sim_Of int'!Y24,5)</f>
        <v>0</v>
      </c>
      <c r="Z18" s="293">
        <f>+'Resumen_Sim_Of int'!Z24</f>
        <v>0</v>
      </c>
      <c r="AA18" s="51">
        <f>+'Resumen_Sim_Of int'!AA24</f>
        <v>1526465</v>
      </c>
      <c r="AB18" s="48">
        <f>+ROUND('Resumen_Sim_Of int'!AB24,5)</f>
        <v>0</v>
      </c>
      <c r="AC18" s="293">
        <f>+'Resumen_Sim_Of int'!AC24</f>
        <v>0</v>
      </c>
      <c r="AD18" s="61">
        <f>+'Resumen_Sim_Of int'!AD24</f>
        <v>780736</v>
      </c>
      <c r="AE18" s="48">
        <f>+ROUND('Resumen_Sim_Of int'!AE24,5)</f>
        <v>0</v>
      </c>
      <c r="AF18" s="293">
        <f>+'Resumen_Sim_Of int'!AF24</f>
        <v>0</v>
      </c>
      <c r="AG18" s="51">
        <f>+'Resumen_Sim_Of int'!AG24</f>
        <v>19602</v>
      </c>
      <c r="AH18" s="48">
        <f>+ROUND('Resumen_Sim_Of int'!AH24,5)</f>
        <v>0</v>
      </c>
      <c r="AI18" s="293">
        <f>+'Resumen_Sim_Of int'!AI24</f>
        <v>0</v>
      </c>
      <c r="AJ18" s="61">
        <f>+'Resumen_Sim_Of int'!AJ24</f>
        <v>726127</v>
      </c>
      <c r="AK18" s="48">
        <f>+ROUND('Resumen_Sim_Of int'!AK24,5)</f>
        <v>0</v>
      </c>
      <c r="AL18" s="293">
        <f>+'Resumen_Sim_Of int'!AL24</f>
        <v>0</v>
      </c>
      <c r="AM18" s="311">
        <f>+'Resumen_Sim_Of int'!AM24</f>
        <v>2317433.3278922597</v>
      </c>
      <c r="AN18" s="308"/>
    </row>
    <row r="19" spans="2:40" x14ac:dyDescent="0.25">
      <c r="B19" s="292" t="str">
        <f>+'Resumen_Sim_Of int'!B31</f>
        <v>19</v>
      </c>
      <c r="C19" s="317" t="s">
        <v>129</v>
      </c>
      <c r="D19" s="316"/>
      <c r="E19" s="51">
        <f>+'Resumen_Sim_Of int'!E31</f>
        <v>7476591</v>
      </c>
      <c r="F19" s="48">
        <f>+'Resumen_Sim_Of int'!F31</f>
        <v>154784</v>
      </c>
      <c r="G19" s="48">
        <f>+'Resumen_Sim_Of int'!G31</f>
        <v>17228.838603623601</v>
      </c>
      <c r="H19" s="48">
        <f>+'Resumen_Sim_Of int'!H31</f>
        <v>3018049</v>
      </c>
      <c r="I19" s="48">
        <f>+'Resumen_Sim_Of int'!I31</f>
        <v>522862</v>
      </c>
      <c r="J19" s="48">
        <f>+'Resumen_Sim_Of int'!J31</f>
        <v>4846</v>
      </c>
      <c r="K19" s="55">
        <f>+'Resumen_Sim_Of int'!K31</f>
        <v>2490341</v>
      </c>
      <c r="L19" s="51">
        <f>+'Resumen_Sim_Of int'!L31</f>
        <v>3044317.2791711451</v>
      </c>
      <c r="M19" s="48">
        <f>+'Resumen_Sim_Of int'!M31</f>
        <v>17228.838603623601</v>
      </c>
      <c r="N19" s="48">
        <f>+'Resumen_Sim_Of int'!N31</f>
        <v>9039.4405675216094</v>
      </c>
      <c r="O19" s="48">
        <f>+'Resumen_Sim_Of int'!O31</f>
        <v>522862</v>
      </c>
      <c r="P19" s="48">
        <f>+'Resumen_Sim_Of int'!P31</f>
        <v>4846</v>
      </c>
      <c r="Q19" s="82">
        <f>+'Resumen_Sim_Of int'!Q31</f>
        <v>2490341</v>
      </c>
      <c r="R19" s="61">
        <f>+'Resumen_Sim_Of int'!R31</f>
        <v>7476590.9999999916</v>
      </c>
      <c r="S19" s="48">
        <f>+ROUND('Resumen_Sim_Of int'!S31,5)</f>
        <v>0</v>
      </c>
      <c r="T19" s="293">
        <f>+'Resumen_Sim_Of int'!T31</f>
        <v>-1.1102230246251565E-15</v>
      </c>
      <c r="U19" s="61">
        <f>+'Resumen_Sim_Of int'!U31</f>
        <v>154784</v>
      </c>
      <c r="V19" s="48">
        <f>+ROUND('Resumen_Sim_Of int'!V31,5)</f>
        <v>0</v>
      </c>
      <c r="W19" s="293">
        <f>+'Resumen_Sim_Of int'!W31</f>
        <v>0</v>
      </c>
      <c r="X19" s="61">
        <f>+'Resumen_Sim_Of int'!X31</f>
        <v>17228.838603623601</v>
      </c>
      <c r="Y19" s="48">
        <f>+ROUND('Resumen_Sim_Of int'!Y31,5)</f>
        <v>0</v>
      </c>
      <c r="Z19" s="293">
        <f>+'Resumen_Sim_Of int'!Z31</f>
        <v>0</v>
      </c>
      <c r="AA19" s="51">
        <f>+'Resumen_Sim_Of int'!AA31</f>
        <v>3018049</v>
      </c>
      <c r="AB19" s="48">
        <f>+ROUND('Resumen_Sim_Of int'!AB31,5)</f>
        <v>0</v>
      </c>
      <c r="AC19" s="293">
        <f>+'Resumen_Sim_Of int'!AC31</f>
        <v>0</v>
      </c>
      <c r="AD19" s="61">
        <f>+'Resumen_Sim_Of int'!AD31</f>
        <v>522862</v>
      </c>
      <c r="AE19" s="48">
        <f>+ROUND('Resumen_Sim_Of int'!AE31,5)</f>
        <v>0</v>
      </c>
      <c r="AF19" s="293">
        <f>+'Resumen_Sim_Of int'!AF31</f>
        <v>0</v>
      </c>
      <c r="AG19" s="51">
        <f>+'Resumen_Sim_Of int'!AG31</f>
        <v>4846</v>
      </c>
      <c r="AH19" s="48">
        <f>+ROUND('Resumen_Sim_Of int'!AH31,5)</f>
        <v>0</v>
      </c>
      <c r="AI19" s="293">
        <f>+'Resumen_Sim_Of int'!AI31</f>
        <v>0</v>
      </c>
      <c r="AJ19" s="61">
        <f>+'Resumen_Sim_Of int'!AJ31</f>
        <v>2490341</v>
      </c>
      <c r="AK19" s="48">
        <f>+ROUND('Resumen_Sim_Of int'!AK31,5)</f>
        <v>0</v>
      </c>
      <c r="AL19" s="293">
        <f>+'Resumen_Sim_Of int'!AL31</f>
        <v>0</v>
      </c>
      <c r="AM19" s="311">
        <f>+'Resumen_Sim_Of int'!AM31</f>
        <v>3044317.2791711451</v>
      </c>
      <c r="AN19" s="308"/>
    </row>
    <row r="20" spans="2:40" x14ac:dyDescent="0.25">
      <c r="B20" s="292" t="str">
        <f>+'Resumen_Sim_Of int'!B21</f>
        <v>09</v>
      </c>
      <c r="C20" s="317" t="s">
        <v>119</v>
      </c>
      <c r="D20" s="316"/>
      <c r="E20" s="51">
        <f>+'Resumen_Sim_Of int'!E21</f>
        <v>643302</v>
      </c>
      <c r="F20" s="48">
        <f>+'Resumen_Sim_Of int'!F21</f>
        <v>28607</v>
      </c>
      <c r="G20" s="48">
        <f>+'Resumen_Sim_Of int'!G21</f>
        <v>2274.54987900677</v>
      </c>
      <c r="H20" s="48">
        <f>+'Resumen_Sim_Of int'!H21</f>
        <v>383810</v>
      </c>
      <c r="I20" s="48">
        <f>+'Resumen_Sim_Of int'!I21</f>
        <v>95470</v>
      </c>
      <c r="J20" s="48">
        <f>+'Resumen_Sim_Of int'!J21</f>
        <v>1810</v>
      </c>
      <c r="K20" s="55">
        <f>+'Resumen_Sim_Of int'!K21</f>
        <v>286530</v>
      </c>
      <c r="L20" s="51">
        <f>+'Resumen_Sim_Of int'!L21</f>
        <v>400581.17674281698</v>
      </c>
      <c r="M20" s="48">
        <f>+'Resumen_Sim_Of int'!M21</f>
        <v>2274.54987900677</v>
      </c>
      <c r="N20" s="48">
        <f>+'Resumen_Sim_Of int'!N21</f>
        <v>14496.626863810199</v>
      </c>
      <c r="O20" s="48">
        <f>+'Resumen_Sim_Of int'!O21</f>
        <v>95470</v>
      </c>
      <c r="P20" s="48">
        <f>+'Resumen_Sim_Of int'!P21</f>
        <v>1810</v>
      </c>
      <c r="Q20" s="82">
        <f>+'Resumen_Sim_Of int'!Q21</f>
        <v>286530</v>
      </c>
      <c r="R20" s="61">
        <f>+'Resumen_Sim_Of int'!R21</f>
        <v>643302</v>
      </c>
      <c r="S20" s="48">
        <f>+ROUND('Resumen_Sim_Of int'!S21,5)</f>
        <v>0</v>
      </c>
      <c r="T20" s="293">
        <f>+'Resumen_Sim_Of int'!T21</f>
        <v>0</v>
      </c>
      <c r="U20" s="61">
        <f>+'Resumen_Sim_Of int'!U21</f>
        <v>28607</v>
      </c>
      <c r="V20" s="48">
        <f>+ROUND('Resumen_Sim_Of int'!V21,5)</f>
        <v>0</v>
      </c>
      <c r="W20" s="293">
        <f>+'Resumen_Sim_Of int'!W21</f>
        <v>0</v>
      </c>
      <c r="X20" s="61">
        <f>+'Resumen_Sim_Of int'!X21</f>
        <v>2274.54987900677</v>
      </c>
      <c r="Y20" s="48">
        <f>+ROUND('Resumen_Sim_Of int'!Y21,5)</f>
        <v>0</v>
      </c>
      <c r="Z20" s="293">
        <f>+'Resumen_Sim_Of int'!Z21</f>
        <v>0</v>
      </c>
      <c r="AA20" s="51">
        <f>+'Resumen_Sim_Of int'!AA21</f>
        <v>383810</v>
      </c>
      <c r="AB20" s="48">
        <f>+ROUND('Resumen_Sim_Of int'!AB21,5)</f>
        <v>0</v>
      </c>
      <c r="AC20" s="293">
        <f>+'Resumen_Sim_Of int'!AC21</f>
        <v>0</v>
      </c>
      <c r="AD20" s="61">
        <f>+'Resumen_Sim_Of int'!AD21</f>
        <v>95470</v>
      </c>
      <c r="AE20" s="48">
        <f>+ROUND('Resumen_Sim_Of int'!AE21,5)</f>
        <v>0</v>
      </c>
      <c r="AF20" s="293">
        <f>+'Resumen_Sim_Of int'!AF21</f>
        <v>0</v>
      </c>
      <c r="AG20" s="51">
        <f>+'Resumen_Sim_Of int'!AG21</f>
        <v>1810</v>
      </c>
      <c r="AH20" s="48">
        <f>+ROUND('Resumen_Sim_Of int'!AH21,5)</f>
        <v>0</v>
      </c>
      <c r="AI20" s="293">
        <f>+'Resumen_Sim_Of int'!AI21</f>
        <v>0</v>
      </c>
      <c r="AJ20" s="61">
        <f>+'Resumen_Sim_Of int'!AJ21</f>
        <v>286530</v>
      </c>
      <c r="AK20" s="48">
        <f>+ROUND('Resumen_Sim_Of int'!AK21,5)</f>
        <v>0</v>
      </c>
      <c r="AL20" s="293">
        <f>+'Resumen_Sim_Of int'!AL21</f>
        <v>0</v>
      </c>
      <c r="AM20" s="311">
        <f>+'Resumen_Sim_Of int'!AM21</f>
        <v>400581.17674281698</v>
      </c>
      <c r="AN20" s="308"/>
    </row>
    <row r="21" spans="2:40" x14ac:dyDescent="0.25">
      <c r="B21" s="292" t="str">
        <f>+'Resumen_Sim_Of int'!B22</f>
        <v>10</v>
      </c>
      <c r="C21" s="317" t="s">
        <v>120</v>
      </c>
      <c r="D21" s="316"/>
      <c r="E21" s="51">
        <f>+'Resumen_Sim_Of int'!E22</f>
        <v>2938819</v>
      </c>
      <c r="F21" s="48">
        <f>+'Resumen_Sim_Of int'!F22</f>
        <v>1478095</v>
      </c>
      <c r="G21" s="48">
        <f>+'Resumen_Sim_Of int'!G22</f>
        <v>41646.814979752402</v>
      </c>
      <c r="H21" s="48">
        <f>+'Resumen_Sim_Of int'!H22</f>
        <v>1269951</v>
      </c>
      <c r="I21" s="48">
        <f>+'Resumen_Sim_Of int'!I22</f>
        <v>356293</v>
      </c>
      <c r="J21" s="48">
        <f>+'Resumen_Sim_Of int'!J22</f>
        <v>8165</v>
      </c>
      <c r="K21" s="55">
        <f>+'Resumen_Sim_Of int'!K22</f>
        <v>905493</v>
      </c>
      <c r="L21" s="51">
        <f>+'Resumen_Sim_Of int'!L22</f>
        <v>1356890.5506849233</v>
      </c>
      <c r="M21" s="48">
        <f>+'Resumen_Sim_Of int'!M22</f>
        <v>41646.814979752402</v>
      </c>
      <c r="N21" s="48">
        <f>+'Resumen_Sim_Of int'!N22</f>
        <v>45292.735705170897</v>
      </c>
      <c r="O21" s="48">
        <f>+'Resumen_Sim_Of int'!O22</f>
        <v>356293</v>
      </c>
      <c r="P21" s="48">
        <f>+'Resumen_Sim_Of int'!P22</f>
        <v>8165</v>
      </c>
      <c r="Q21" s="82">
        <f>+'Resumen_Sim_Of int'!Q22</f>
        <v>905493</v>
      </c>
      <c r="R21" s="61">
        <f>+'Resumen_Sim_Of int'!R22</f>
        <v>2938818.9999999967</v>
      </c>
      <c r="S21" s="48">
        <f>+ROUND('Resumen_Sim_Of int'!S22,5)</f>
        <v>0</v>
      </c>
      <c r="T21" s="293">
        <f>+'Resumen_Sim_Of int'!T22</f>
        <v>-1.1102230246251565E-15</v>
      </c>
      <c r="U21" s="61">
        <f>+'Resumen_Sim_Of int'!U22</f>
        <v>1478095</v>
      </c>
      <c r="V21" s="48">
        <f>+ROUND('Resumen_Sim_Of int'!V22,5)</f>
        <v>0</v>
      </c>
      <c r="W21" s="293">
        <f>+'Resumen_Sim_Of int'!W22</f>
        <v>0</v>
      </c>
      <c r="X21" s="61">
        <f>+'Resumen_Sim_Of int'!X22</f>
        <v>41646.814979752402</v>
      </c>
      <c r="Y21" s="48">
        <f>+ROUND('Resumen_Sim_Of int'!Y22,5)</f>
        <v>0</v>
      </c>
      <c r="Z21" s="293">
        <f>+'Resumen_Sim_Of int'!Z22</f>
        <v>0</v>
      </c>
      <c r="AA21" s="51">
        <f>+'Resumen_Sim_Of int'!AA22</f>
        <v>1269951</v>
      </c>
      <c r="AB21" s="48">
        <f>+ROUND('Resumen_Sim_Of int'!AB22,5)</f>
        <v>0</v>
      </c>
      <c r="AC21" s="293">
        <f>+'Resumen_Sim_Of int'!AC22</f>
        <v>0</v>
      </c>
      <c r="AD21" s="61">
        <f>+'Resumen_Sim_Of int'!AD22</f>
        <v>356293</v>
      </c>
      <c r="AE21" s="48">
        <f>+ROUND('Resumen_Sim_Of int'!AE22,5)</f>
        <v>0</v>
      </c>
      <c r="AF21" s="293">
        <f>+'Resumen_Sim_Of int'!AF22</f>
        <v>0</v>
      </c>
      <c r="AG21" s="51">
        <f>+'Resumen_Sim_Of int'!AG22</f>
        <v>8165</v>
      </c>
      <c r="AH21" s="48">
        <f>+ROUND('Resumen_Sim_Of int'!AH22,5)</f>
        <v>0</v>
      </c>
      <c r="AI21" s="293">
        <f>+'Resumen_Sim_Of int'!AI22</f>
        <v>0</v>
      </c>
      <c r="AJ21" s="61">
        <f>+'Resumen_Sim_Of int'!AJ22</f>
        <v>905493</v>
      </c>
      <c r="AK21" s="48">
        <f>+ROUND('Resumen_Sim_Of int'!AK22,5)</f>
        <v>0</v>
      </c>
      <c r="AL21" s="293">
        <f>+'Resumen_Sim_Of int'!AL22</f>
        <v>0</v>
      </c>
      <c r="AM21" s="311">
        <f>+'Resumen_Sim_Of int'!AM22</f>
        <v>1356890.5506849233</v>
      </c>
      <c r="AN21" s="307"/>
    </row>
    <row r="22" spans="2:40" x14ac:dyDescent="0.25">
      <c r="B22" s="292" t="str">
        <f>+'Resumen_Sim_Of int'!B75</f>
        <v>63</v>
      </c>
      <c r="C22" s="317" t="s">
        <v>173</v>
      </c>
      <c r="D22" s="316"/>
      <c r="E22" s="51">
        <f>+'Resumen_Sim_Of int'!E75</f>
        <v>2702845</v>
      </c>
      <c r="F22" s="48">
        <f>+'Resumen_Sim_Of int'!F75</f>
        <v>378113</v>
      </c>
      <c r="G22" s="48">
        <f>+'Resumen_Sim_Of int'!G75</f>
        <v>344681.27709262801</v>
      </c>
      <c r="H22" s="48">
        <f>+'Resumen_Sim_Of int'!H75</f>
        <v>1221313</v>
      </c>
      <c r="I22" s="48">
        <f>+'Resumen_Sim_Of int'!I75</f>
        <v>663384</v>
      </c>
      <c r="J22" s="48">
        <f>+'Resumen_Sim_Of int'!J75</f>
        <v>12314</v>
      </c>
      <c r="K22" s="55">
        <f>+'Resumen_Sim_Of int'!K75</f>
        <v>545615</v>
      </c>
      <c r="L22" s="51">
        <f>+'Resumen_Sim_Of int'!L75</f>
        <v>1548914.8675526301</v>
      </c>
      <c r="M22" s="48">
        <f>+'Resumen_Sim_Of int'!M75</f>
        <v>344681.27709262801</v>
      </c>
      <c r="N22" s="48">
        <f>+'Resumen_Sim_Of int'!N75</f>
        <v>-17079.4095399978</v>
      </c>
      <c r="O22" s="48">
        <f>+'Resumen_Sim_Of int'!O75</f>
        <v>663384</v>
      </c>
      <c r="P22" s="48">
        <f>+'Resumen_Sim_Of int'!P75</f>
        <v>12314</v>
      </c>
      <c r="Q22" s="82">
        <f>+'Resumen_Sim_Of int'!Q75</f>
        <v>545615</v>
      </c>
      <c r="R22" s="61">
        <f>+'Resumen_Sim_Of int'!R75</f>
        <v>2702845.0000000005</v>
      </c>
      <c r="S22" s="48">
        <f>+ROUND('Resumen_Sim_Of int'!S75,5)</f>
        <v>0</v>
      </c>
      <c r="T22" s="293">
        <f>+'Resumen_Sim_Of int'!T75</f>
        <v>2.2204460492503131E-16</v>
      </c>
      <c r="U22" s="61">
        <f>+'Resumen_Sim_Of int'!U75</f>
        <v>378113</v>
      </c>
      <c r="V22" s="48">
        <f>+ROUND('Resumen_Sim_Of int'!V75,5)</f>
        <v>0</v>
      </c>
      <c r="W22" s="293">
        <f>+'Resumen_Sim_Of int'!W75</f>
        <v>0</v>
      </c>
      <c r="X22" s="61">
        <f>+'Resumen_Sim_Of int'!X75</f>
        <v>344681.27709262801</v>
      </c>
      <c r="Y22" s="48">
        <f>+ROUND('Resumen_Sim_Of int'!Y75,5)</f>
        <v>0</v>
      </c>
      <c r="Z22" s="293">
        <f>+'Resumen_Sim_Of int'!Z75</f>
        <v>0</v>
      </c>
      <c r="AA22" s="51">
        <f>+'Resumen_Sim_Of int'!AA75</f>
        <v>1221313</v>
      </c>
      <c r="AB22" s="48">
        <f>+ROUND('Resumen_Sim_Of int'!AB75,5)</f>
        <v>0</v>
      </c>
      <c r="AC22" s="293">
        <f>+'Resumen_Sim_Of int'!AC75</f>
        <v>0</v>
      </c>
      <c r="AD22" s="61">
        <f>+'Resumen_Sim_Of int'!AD75</f>
        <v>663384</v>
      </c>
      <c r="AE22" s="48">
        <f>+ROUND('Resumen_Sim_Of int'!AE75,5)</f>
        <v>0</v>
      </c>
      <c r="AF22" s="293">
        <f>+'Resumen_Sim_Of int'!AF75</f>
        <v>0</v>
      </c>
      <c r="AG22" s="51">
        <f>+'Resumen_Sim_Of int'!AG75</f>
        <v>12314</v>
      </c>
      <c r="AH22" s="48">
        <f>+ROUND('Resumen_Sim_Of int'!AH75,5)</f>
        <v>0</v>
      </c>
      <c r="AI22" s="293">
        <f>+'Resumen_Sim_Of int'!AI75</f>
        <v>0</v>
      </c>
      <c r="AJ22" s="61">
        <f>+'Resumen_Sim_Of int'!AJ75</f>
        <v>545615</v>
      </c>
      <c r="AK22" s="48">
        <f>+ROUND('Resumen_Sim_Of int'!AK75,5)</f>
        <v>0</v>
      </c>
      <c r="AL22" s="293">
        <f>+'Resumen_Sim_Of int'!AL75</f>
        <v>0</v>
      </c>
      <c r="AM22" s="311">
        <f>+'Resumen_Sim_Of int'!AM75</f>
        <v>1548914.8675526301</v>
      </c>
      <c r="AN22" s="307"/>
    </row>
    <row r="23" spans="2:40" x14ac:dyDescent="0.25">
      <c r="B23" s="292" t="str">
        <f>+'Resumen_Sim_Of int'!B38</f>
        <v>26</v>
      </c>
      <c r="C23" s="317" t="s">
        <v>136</v>
      </c>
      <c r="D23" s="316"/>
      <c r="E23" s="51">
        <f>+'Resumen_Sim_Of int'!E38</f>
        <v>288929</v>
      </c>
      <c r="F23" s="48">
        <f>+'Resumen_Sim_Of int'!F38</f>
        <v>6280</v>
      </c>
      <c r="G23" s="48">
        <f>+'Resumen_Sim_Of int'!G38</f>
        <v>40958.1411839024</v>
      </c>
      <c r="H23" s="48">
        <f>+'Resumen_Sim_Of int'!H38</f>
        <v>101357</v>
      </c>
      <c r="I23" s="48">
        <f>+'Resumen_Sim_Of int'!I38</f>
        <v>64073</v>
      </c>
      <c r="J23" s="48">
        <f>+'Resumen_Sim_Of int'!J38</f>
        <v>981</v>
      </c>
      <c r="K23" s="55">
        <f>+'Resumen_Sim_Of int'!K38</f>
        <v>36303</v>
      </c>
      <c r="L23" s="51">
        <f>+'Resumen_Sim_Of int'!L38</f>
        <v>147090.16626072861</v>
      </c>
      <c r="M23" s="48">
        <f>+'Resumen_Sim_Of int'!M38</f>
        <v>40958.1411839024</v>
      </c>
      <c r="N23" s="48">
        <f>+'Resumen_Sim_Of int'!N38</f>
        <v>4775.0250768262003</v>
      </c>
      <c r="O23" s="48">
        <f>+'Resumen_Sim_Of int'!O38</f>
        <v>64073</v>
      </c>
      <c r="P23" s="48">
        <f>+'Resumen_Sim_Of int'!P38</f>
        <v>981</v>
      </c>
      <c r="Q23" s="82">
        <f>+'Resumen_Sim_Of int'!Q38</f>
        <v>36303</v>
      </c>
      <c r="R23" s="61">
        <f>+'Resumen_Sim_Of int'!R38</f>
        <v>288929.00000000012</v>
      </c>
      <c r="S23" s="48">
        <f>+ROUND('Resumen_Sim_Of int'!S38,5)</f>
        <v>0</v>
      </c>
      <c r="T23" s="293">
        <f>+'Resumen_Sim_Of int'!T38</f>
        <v>4.4408920985006262E-16</v>
      </c>
      <c r="U23" s="61">
        <f>+'Resumen_Sim_Of int'!U38</f>
        <v>6280</v>
      </c>
      <c r="V23" s="48">
        <f>+ROUND('Resumen_Sim_Of int'!V38,5)</f>
        <v>0</v>
      </c>
      <c r="W23" s="293">
        <f>+'Resumen_Sim_Of int'!W38</f>
        <v>0</v>
      </c>
      <c r="X23" s="61">
        <f>+'Resumen_Sim_Of int'!X38</f>
        <v>40958.1411839024</v>
      </c>
      <c r="Y23" s="48">
        <f>+ROUND('Resumen_Sim_Of int'!Y38,5)</f>
        <v>0</v>
      </c>
      <c r="Z23" s="293">
        <f>+'Resumen_Sim_Of int'!Z38</f>
        <v>0</v>
      </c>
      <c r="AA23" s="51">
        <f>+'Resumen_Sim_Of int'!AA38</f>
        <v>101357</v>
      </c>
      <c r="AB23" s="48">
        <f>+ROUND('Resumen_Sim_Of int'!AB38,5)</f>
        <v>0</v>
      </c>
      <c r="AC23" s="293">
        <f>+'Resumen_Sim_Of int'!AC38</f>
        <v>0</v>
      </c>
      <c r="AD23" s="61">
        <f>+'Resumen_Sim_Of int'!AD38</f>
        <v>64073</v>
      </c>
      <c r="AE23" s="48">
        <f>+ROUND('Resumen_Sim_Of int'!AE38,5)</f>
        <v>0</v>
      </c>
      <c r="AF23" s="293">
        <f>+'Resumen_Sim_Of int'!AF38</f>
        <v>0</v>
      </c>
      <c r="AG23" s="51">
        <f>+'Resumen_Sim_Of int'!AG38</f>
        <v>981</v>
      </c>
      <c r="AH23" s="48">
        <f>+ROUND('Resumen_Sim_Of int'!AH38,5)</f>
        <v>0</v>
      </c>
      <c r="AI23" s="293">
        <f>+'Resumen_Sim_Of int'!AI38</f>
        <v>0</v>
      </c>
      <c r="AJ23" s="61">
        <f>+'Resumen_Sim_Of int'!AJ38</f>
        <v>36303</v>
      </c>
      <c r="AK23" s="48">
        <f>+ROUND('Resumen_Sim_Of int'!AK38,5)</f>
        <v>0</v>
      </c>
      <c r="AL23" s="293">
        <f>+'Resumen_Sim_Of int'!AL38</f>
        <v>0</v>
      </c>
      <c r="AM23" s="311">
        <f>+'Resumen_Sim_Of int'!AM38</f>
        <v>147090.16626072861</v>
      </c>
      <c r="AN23" s="307"/>
    </row>
    <row r="24" spans="2:40" x14ac:dyDescent="0.25">
      <c r="B24" s="292" t="str">
        <f>+'Resumen_Sim_Of int'!B17</f>
        <v>05</v>
      </c>
      <c r="C24" s="317" t="s">
        <v>115</v>
      </c>
      <c r="D24" s="316"/>
      <c r="E24" s="51">
        <f>+'Resumen_Sim_Of int'!E17</f>
        <v>5813179</v>
      </c>
      <c r="F24" s="48">
        <f>+'Resumen_Sim_Of int'!F17</f>
        <v>254594</v>
      </c>
      <c r="G24" s="48">
        <f>+'Resumen_Sim_Of int'!G17</f>
        <v>580874.24758759805</v>
      </c>
      <c r="H24" s="48">
        <f>+'Resumen_Sim_Of int'!H17</f>
        <v>3003417</v>
      </c>
      <c r="I24" s="48">
        <f>+'Resumen_Sim_Of int'!I17</f>
        <v>995263</v>
      </c>
      <c r="J24" s="48">
        <f>+'Resumen_Sim_Of int'!J17</f>
        <v>10087</v>
      </c>
      <c r="K24" s="55">
        <f>+'Resumen_Sim_Of int'!K17</f>
        <v>1998067</v>
      </c>
      <c r="L24" s="51">
        <f>+'Resumen_Sim_Of int'!L17</f>
        <v>3834544.898532121</v>
      </c>
      <c r="M24" s="48">
        <f>+'Resumen_Sim_Of int'!M17</f>
        <v>580874.24758759805</v>
      </c>
      <c r="N24" s="48">
        <f>+'Resumen_Sim_Of int'!N17</f>
        <v>250253.65094452299</v>
      </c>
      <c r="O24" s="48">
        <f>+'Resumen_Sim_Of int'!O17</f>
        <v>995263</v>
      </c>
      <c r="P24" s="48">
        <f>+'Resumen_Sim_Of int'!P17</f>
        <v>10087</v>
      </c>
      <c r="Q24" s="82">
        <f>+'Resumen_Sim_Of int'!Q17</f>
        <v>1998067</v>
      </c>
      <c r="R24" s="61">
        <f>+'Resumen_Sim_Of int'!R17</f>
        <v>5813179.0000000019</v>
      </c>
      <c r="S24" s="48">
        <f>+ROUND('Resumen_Sim_Of int'!S17,5)</f>
        <v>0</v>
      </c>
      <c r="T24" s="293">
        <f>+'Resumen_Sim_Of int'!T17</f>
        <v>2.2204460492503131E-16</v>
      </c>
      <c r="U24" s="61">
        <f>+'Resumen_Sim_Of int'!U17</f>
        <v>254594</v>
      </c>
      <c r="V24" s="48">
        <f>+ROUND('Resumen_Sim_Of int'!V17,5)</f>
        <v>0</v>
      </c>
      <c r="W24" s="293">
        <f>+'Resumen_Sim_Of int'!W17</f>
        <v>0</v>
      </c>
      <c r="X24" s="61">
        <f>+'Resumen_Sim_Of int'!X17</f>
        <v>580874.24758759805</v>
      </c>
      <c r="Y24" s="48">
        <f>+ROUND('Resumen_Sim_Of int'!Y17,5)</f>
        <v>0</v>
      </c>
      <c r="Z24" s="293">
        <f>+'Resumen_Sim_Of int'!Z17</f>
        <v>0</v>
      </c>
      <c r="AA24" s="51">
        <f>+'Resumen_Sim_Of int'!AA17</f>
        <v>3003417</v>
      </c>
      <c r="AB24" s="48">
        <f>+ROUND('Resumen_Sim_Of int'!AB17,5)</f>
        <v>0</v>
      </c>
      <c r="AC24" s="293">
        <f>+'Resumen_Sim_Of int'!AC17</f>
        <v>0</v>
      </c>
      <c r="AD24" s="61">
        <f>+'Resumen_Sim_Of int'!AD17</f>
        <v>995263</v>
      </c>
      <c r="AE24" s="48">
        <f>+ROUND('Resumen_Sim_Of int'!AE17,5)</f>
        <v>0</v>
      </c>
      <c r="AF24" s="293">
        <f>+'Resumen_Sim_Of int'!AF17</f>
        <v>0</v>
      </c>
      <c r="AG24" s="51">
        <f>+'Resumen_Sim_Of int'!AG17</f>
        <v>10087</v>
      </c>
      <c r="AH24" s="48">
        <f>+ROUND('Resumen_Sim_Of int'!AH17,5)</f>
        <v>0</v>
      </c>
      <c r="AI24" s="293">
        <f>+'Resumen_Sim_Of int'!AI17</f>
        <v>0</v>
      </c>
      <c r="AJ24" s="61">
        <f>+'Resumen_Sim_Of int'!AJ17</f>
        <v>1998067</v>
      </c>
      <c r="AK24" s="48">
        <f>+ROUND('Resumen_Sim_Of int'!AK17,5)</f>
        <v>0</v>
      </c>
      <c r="AL24" s="293">
        <f>+'Resumen_Sim_Of int'!AL17</f>
        <v>0</v>
      </c>
      <c r="AM24" s="311">
        <f>+'Resumen_Sim_Of int'!AM17</f>
        <v>3834544.898532121</v>
      </c>
      <c r="AN24" s="307"/>
    </row>
    <row r="25" spans="2:40" x14ac:dyDescent="0.25">
      <c r="B25" s="292" t="str">
        <f>+'Resumen_Sim_Of int'!B30</f>
        <v>18</v>
      </c>
      <c r="C25" s="317" t="s">
        <v>128</v>
      </c>
      <c r="D25" s="316"/>
      <c r="E25" s="51">
        <f>+'Resumen_Sim_Of int'!E30</f>
        <v>2942603</v>
      </c>
      <c r="F25" s="48">
        <f>+'Resumen_Sim_Of int'!F30</f>
        <v>101399</v>
      </c>
      <c r="G25" s="48">
        <f>+'Resumen_Sim_Of int'!G30</f>
        <v>117789.728995913</v>
      </c>
      <c r="H25" s="48">
        <f>+'Resumen_Sim_Of int'!H30</f>
        <v>612788</v>
      </c>
      <c r="I25" s="48">
        <f>+'Resumen_Sim_Of int'!I30</f>
        <v>398303</v>
      </c>
      <c r="J25" s="48">
        <f>+'Resumen_Sim_Of int'!J30</f>
        <v>11116</v>
      </c>
      <c r="K25" s="55">
        <f>+'Resumen_Sim_Of int'!K30</f>
        <v>203369</v>
      </c>
      <c r="L25" s="51">
        <f>+'Resumen_Sim_Of int'!L30</f>
        <v>759070.10755663423</v>
      </c>
      <c r="M25" s="48">
        <f>+'Resumen_Sim_Of int'!M30</f>
        <v>117789.728995913</v>
      </c>
      <c r="N25" s="48">
        <f>+'Resumen_Sim_Of int'!N30</f>
        <v>28492.378560721201</v>
      </c>
      <c r="O25" s="48">
        <f>+'Resumen_Sim_Of int'!O30</f>
        <v>398303</v>
      </c>
      <c r="P25" s="48">
        <f>+'Resumen_Sim_Of int'!P30</f>
        <v>11116</v>
      </c>
      <c r="Q25" s="82">
        <f>+'Resumen_Sim_Of int'!Q30</f>
        <v>203369</v>
      </c>
      <c r="R25" s="61">
        <f>+'Resumen_Sim_Of int'!R30</f>
        <v>2942602.9999999986</v>
      </c>
      <c r="S25" s="48">
        <f>+ROUND('Resumen_Sim_Of int'!S30,5)</f>
        <v>0</v>
      </c>
      <c r="T25" s="293">
        <f>+'Resumen_Sim_Of int'!T30</f>
        <v>-4.4408920985006262E-16</v>
      </c>
      <c r="U25" s="61">
        <f>+'Resumen_Sim_Of int'!U30</f>
        <v>101399</v>
      </c>
      <c r="V25" s="48">
        <f>+ROUND('Resumen_Sim_Of int'!V30,5)</f>
        <v>0</v>
      </c>
      <c r="W25" s="293">
        <f>+'Resumen_Sim_Of int'!W30</f>
        <v>0</v>
      </c>
      <c r="X25" s="61">
        <f>+'Resumen_Sim_Of int'!X30</f>
        <v>117789.728995913</v>
      </c>
      <c r="Y25" s="48">
        <f>+ROUND('Resumen_Sim_Of int'!Y30,5)</f>
        <v>0</v>
      </c>
      <c r="Z25" s="293">
        <f>+'Resumen_Sim_Of int'!Z30</f>
        <v>0</v>
      </c>
      <c r="AA25" s="51">
        <f>+'Resumen_Sim_Of int'!AA30</f>
        <v>612788</v>
      </c>
      <c r="AB25" s="48">
        <f>+ROUND('Resumen_Sim_Of int'!AB30,5)</f>
        <v>0</v>
      </c>
      <c r="AC25" s="293">
        <f>+'Resumen_Sim_Of int'!AC30</f>
        <v>0</v>
      </c>
      <c r="AD25" s="61">
        <f>+'Resumen_Sim_Of int'!AD30</f>
        <v>398303</v>
      </c>
      <c r="AE25" s="48">
        <f>+ROUND('Resumen_Sim_Of int'!AE30,5)</f>
        <v>0</v>
      </c>
      <c r="AF25" s="293">
        <f>+'Resumen_Sim_Of int'!AF30</f>
        <v>0</v>
      </c>
      <c r="AG25" s="51">
        <f>+'Resumen_Sim_Of int'!AG30</f>
        <v>11116</v>
      </c>
      <c r="AH25" s="48">
        <f>+ROUND('Resumen_Sim_Of int'!AH30,5)</f>
        <v>0</v>
      </c>
      <c r="AI25" s="293">
        <f>+'Resumen_Sim_Of int'!AI30</f>
        <v>0</v>
      </c>
      <c r="AJ25" s="61">
        <f>+'Resumen_Sim_Of int'!AJ30</f>
        <v>203369</v>
      </c>
      <c r="AK25" s="48">
        <f>+ROUND('Resumen_Sim_Of int'!AK30,5)</f>
        <v>0</v>
      </c>
      <c r="AL25" s="293">
        <f>+'Resumen_Sim_Of int'!AL30</f>
        <v>0</v>
      </c>
      <c r="AM25" s="311">
        <f>+'Resumen_Sim_Of int'!AM30</f>
        <v>759070.10755663423</v>
      </c>
      <c r="AN25" s="307"/>
    </row>
    <row r="26" spans="2:40" x14ac:dyDescent="0.25">
      <c r="B26" s="292" t="str">
        <f>+'Resumen_Sim_Of int'!B29</f>
        <v>17</v>
      </c>
      <c r="C26" s="317" t="s">
        <v>127</v>
      </c>
      <c r="D26" s="316"/>
      <c r="E26" s="51">
        <f>+'Resumen_Sim_Of int'!E29</f>
        <v>2984767</v>
      </c>
      <c r="F26" s="48">
        <f>+'Resumen_Sim_Of int'!F29</f>
        <v>80146</v>
      </c>
      <c r="G26" s="48">
        <f>+'Resumen_Sim_Of int'!G29</f>
        <v>178566.49098655401</v>
      </c>
      <c r="H26" s="48">
        <f>+'Resumen_Sim_Of int'!H29</f>
        <v>1145813</v>
      </c>
      <c r="I26" s="48">
        <f>+'Resumen_Sim_Of int'!I29</f>
        <v>441030</v>
      </c>
      <c r="J26" s="48">
        <f>+'Resumen_Sim_Of int'!J29</f>
        <v>5430</v>
      </c>
      <c r="K26" s="55">
        <f>+'Resumen_Sim_Of int'!K29</f>
        <v>699353</v>
      </c>
      <c r="L26" s="51">
        <f>+'Resumen_Sim_Of int'!L29</f>
        <v>1337736.2640259736</v>
      </c>
      <c r="M26" s="48">
        <f>+'Resumen_Sim_Of int'!M29</f>
        <v>178566.49098655401</v>
      </c>
      <c r="N26" s="48">
        <f>+'Resumen_Sim_Of int'!N29</f>
        <v>13356.773039419701</v>
      </c>
      <c r="O26" s="48">
        <f>+'Resumen_Sim_Of int'!O29</f>
        <v>441030</v>
      </c>
      <c r="P26" s="48">
        <f>+'Resumen_Sim_Of int'!P29</f>
        <v>5430</v>
      </c>
      <c r="Q26" s="82">
        <f>+'Resumen_Sim_Of int'!Q29</f>
        <v>699353</v>
      </c>
      <c r="R26" s="61">
        <f>+'Resumen_Sim_Of int'!R29</f>
        <v>2984766.9999999972</v>
      </c>
      <c r="S26" s="48">
        <f>+ROUND('Resumen_Sim_Of int'!S29,5)</f>
        <v>0</v>
      </c>
      <c r="T26" s="293">
        <f>+'Resumen_Sim_Of int'!T29</f>
        <v>-8.8817841970012523E-16</v>
      </c>
      <c r="U26" s="61">
        <f>+'Resumen_Sim_Of int'!U29</f>
        <v>80146</v>
      </c>
      <c r="V26" s="48">
        <f>+ROUND('Resumen_Sim_Of int'!V29,5)</f>
        <v>0</v>
      </c>
      <c r="W26" s="293">
        <f>+'Resumen_Sim_Of int'!W29</f>
        <v>0</v>
      </c>
      <c r="X26" s="61">
        <f>+'Resumen_Sim_Of int'!X29</f>
        <v>178566.49098655401</v>
      </c>
      <c r="Y26" s="48">
        <f>+ROUND('Resumen_Sim_Of int'!Y29,5)</f>
        <v>0</v>
      </c>
      <c r="Z26" s="293">
        <f>+'Resumen_Sim_Of int'!Z29</f>
        <v>0</v>
      </c>
      <c r="AA26" s="51">
        <f>+'Resumen_Sim_Of int'!AA29</f>
        <v>1145813</v>
      </c>
      <c r="AB26" s="48">
        <f>+ROUND('Resumen_Sim_Of int'!AB29,5)</f>
        <v>0</v>
      </c>
      <c r="AC26" s="293">
        <f>+'Resumen_Sim_Of int'!AC29</f>
        <v>0</v>
      </c>
      <c r="AD26" s="61">
        <f>+'Resumen_Sim_Of int'!AD29</f>
        <v>441030</v>
      </c>
      <c r="AE26" s="48">
        <f>+ROUND('Resumen_Sim_Of int'!AE29,5)</f>
        <v>0</v>
      </c>
      <c r="AF26" s="293">
        <f>+'Resumen_Sim_Of int'!AF29</f>
        <v>0</v>
      </c>
      <c r="AG26" s="51">
        <f>+'Resumen_Sim_Of int'!AG29</f>
        <v>5430</v>
      </c>
      <c r="AH26" s="48">
        <f>+ROUND('Resumen_Sim_Of int'!AH29,5)</f>
        <v>0</v>
      </c>
      <c r="AI26" s="293">
        <f>+'Resumen_Sim_Of int'!AI29</f>
        <v>0</v>
      </c>
      <c r="AJ26" s="61">
        <f>+'Resumen_Sim_Of int'!AJ29</f>
        <v>699353</v>
      </c>
      <c r="AK26" s="48">
        <f>+ROUND('Resumen_Sim_Of int'!AK29,5)</f>
        <v>0</v>
      </c>
      <c r="AL26" s="293">
        <f>+'Resumen_Sim_Of int'!AL29</f>
        <v>0</v>
      </c>
      <c r="AM26" s="311">
        <f>+'Resumen_Sim_Of int'!AM29</f>
        <v>1337736.2640259736</v>
      </c>
      <c r="AN26" s="307"/>
    </row>
    <row r="27" spans="2:40" x14ac:dyDescent="0.25">
      <c r="B27" s="292" t="str">
        <f>+'Resumen_Sim_Of int'!B27</f>
        <v>15</v>
      </c>
      <c r="C27" s="317" t="s">
        <v>125</v>
      </c>
      <c r="D27" s="316"/>
      <c r="E27" s="51">
        <f>+'Resumen_Sim_Of int'!E27</f>
        <v>3622764</v>
      </c>
      <c r="F27" s="48">
        <f>+'Resumen_Sim_Of int'!F27</f>
        <v>54922</v>
      </c>
      <c r="G27" s="48">
        <f>+'Resumen_Sim_Of int'!G27</f>
        <v>62729.633271589701</v>
      </c>
      <c r="H27" s="48">
        <f>+'Resumen_Sim_Of int'!H27</f>
        <v>1941071</v>
      </c>
      <c r="I27" s="48">
        <f>+'Resumen_Sim_Of int'!I27</f>
        <v>375911</v>
      </c>
      <c r="J27" s="48">
        <f>+'Resumen_Sim_Of int'!J27</f>
        <v>76357</v>
      </c>
      <c r="K27" s="55">
        <f>+'Resumen_Sim_Of int'!K27</f>
        <v>1488803</v>
      </c>
      <c r="L27" s="51">
        <f>+'Resumen_Sim_Of int'!L27</f>
        <v>2066585.1634331914</v>
      </c>
      <c r="M27" s="48">
        <f>+'Resumen_Sim_Of int'!M27</f>
        <v>62729.633271589701</v>
      </c>
      <c r="N27" s="48">
        <f>+'Resumen_Sim_Of int'!N27</f>
        <v>62784.5301616016</v>
      </c>
      <c r="O27" s="48">
        <f>+'Resumen_Sim_Of int'!O27</f>
        <v>375911</v>
      </c>
      <c r="P27" s="48">
        <f>+'Resumen_Sim_Of int'!P27</f>
        <v>76357</v>
      </c>
      <c r="Q27" s="82">
        <f>+'Resumen_Sim_Of int'!Q27</f>
        <v>1488803</v>
      </c>
      <c r="R27" s="61">
        <f>+'Resumen_Sim_Of int'!R27</f>
        <v>3622764.0000000014</v>
      </c>
      <c r="S27" s="48">
        <f>+ROUND('Resumen_Sim_Of int'!S27,5)</f>
        <v>0</v>
      </c>
      <c r="T27" s="293">
        <f>+'Resumen_Sim_Of int'!T27</f>
        <v>4.4408920985006262E-16</v>
      </c>
      <c r="U27" s="61">
        <f>+'Resumen_Sim_Of int'!U27</f>
        <v>54922</v>
      </c>
      <c r="V27" s="48">
        <f>+ROUND('Resumen_Sim_Of int'!V27,5)</f>
        <v>0</v>
      </c>
      <c r="W27" s="293">
        <f>+'Resumen_Sim_Of int'!W27</f>
        <v>0</v>
      </c>
      <c r="X27" s="61">
        <f>+'Resumen_Sim_Of int'!X27</f>
        <v>62729.633271589701</v>
      </c>
      <c r="Y27" s="48">
        <f>+ROUND('Resumen_Sim_Of int'!Y27,5)</f>
        <v>0</v>
      </c>
      <c r="Z27" s="293">
        <f>+'Resumen_Sim_Of int'!Z27</f>
        <v>0</v>
      </c>
      <c r="AA27" s="51">
        <f>+'Resumen_Sim_Of int'!AA27</f>
        <v>1941071</v>
      </c>
      <c r="AB27" s="48">
        <f>+ROUND('Resumen_Sim_Of int'!AB27,5)</f>
        <v>0</v>
      </c>
      <c r="AC27" s="293">
        <f>+'Resumen_Sim_Of int'!AC27</f>
        <v>0</v>
      </c>
      <c r="AD27" s="61">
        <f>+'Resumen_Sim_Of int'!AD27</f>
        <v>375911</v>
      </c>
      <c r="AE27" s="48">
        <f>+ROUND('Resumen_Sim_Of int'!AE27,5)</f>
        <v>0</v>
      </c>
      <c r="AF27" s="293">
        <f>+'Resumen_Sim_Of int'!AF27</f>
        <v>0</v>
      </c>
      <c r="AG27" s="51">
        <f>+'Resumen_Sim_Of int'!AG27</f>
        <v>76357</v>
      </c>
      <c r="AH27" s="48">
        <f>+ROUND('Resumen_Sim_Of int'!AH27,5)</f>
        <v>0</v>
      </c>
      <c r="AI27" s="293">
        <f>+'Resumen_Sim_Of int'!AI27</f>
        <v>0</v>
      </c>
      <c r="AJ27" s="61">
        <f>+'Resumen_Sim_Of int'!AJ27</f>
        <v>1488803</v>
      </c>
      <c r="AK27" s="48">
        <f>+ROUND('Resumen_Sim_Of int'!AK27,5)</f>
        <v>0</v>
      </c>
      <c r="AL27" s="293">
        <f>+'Resumen_Sim_Of int'!AL27</f>
        <v>0</v>
      </c>
      <c r="AM27" s="311">
        <f>+'Resumen_Sim_Of int'!AM27</f>
        <v>2066585.1634331914</v>
      </c>
      <c r="AN27" s="307"/>
    </row>
    <row r="28" spans="2:40" x14ac:dyDescent="0.25">
      <c r="B28" s="292" t="str">
        <f>+'Resumen_Sim_Of int'!B33</f>
        <v>21</v>
      </c>
      <c r="C28" s="317" t="s">
        <v>131</v>
      </c>
      <c r="D28" s="316"/>
      <c r="E28" s="51">
        <f>+'Resumen_Sim_Of int'!E33</f>
        <v>1868030</v>
      </c>
      <c r="F28" s="48">
        <f>+'Resumen_Sim_Of int'!F33</f>
        <v>51127</v>
      </c>
      <c r="G28" s="48">
        <f>+'Resumen_Sim_Of int'!G33</f>
        <v>19831.516157996499</v>
      </c>
      <c r="H28" s="48">
        <f>+'Resumen_Sim_Of int'!H33</f>
        <v>632740</v>
      </c>
      <c r="I28" s="48">
        <f>+'Resumen_Sim_Of int'!I33</f>
        <v>207415</v>
      </c>
      <c r="J28" s="48">
        <f>+'Resumen_Sim_Of int'!J33</f>
        <v>3229</v>
      </c>
      <c r="K28" s="55">
        <f>+'Resumen_Sim_Of int'!K33</f>
        <v>422096</v>
      </c>
      <c r="L28" s="51">
        <f>+'Resumen_Sim_Of int'!L33</f>
        <v>672085.42600308498</v>
      </c>
      <c r="M28" s="48">
        <f>+'Resumen_Sim_Of int'!M33</f>
        <v>19831.516157996499</v>
      </c>
      <c r="N28" s="48">
        <f>+'Resumen_Sim_Of int'!N33</f>
        <v>19513.909845088499</v>
      </c>
      <c r="O28" s="48">
        <f>+'Resumen_Sim_Of int'!O33</f>
        <v>207415</v>
      </c>
      <c r="P28" s="48">
        <f>+'Resumen_Sim_Of int'!P33</f>
        <v>3229</v>
      </c>
      <c r="Q28" s="82">
        <f>+'Resumen_Sim_Of int'!Q33</f>
        <v>422096</v>
      </c>
      <c r="R28" s="61">
        <f>+'Resumen_Sim_Of int'!R33</f>
        <v>1868030.0000000007</v>
      </c>
      <c r="S28" s="48">
        <f>+ROUND('Resumen_Sim_Of int'!S33,5)</f>
        <v>0</v>
      </c>
      <c r="T28" s="293">
        <f>+'Resumen_Sim_Of int'!T33</f>
        <v>4.4408920985006262E-16</v>
      </c>
      <c r="U28" s="61">
        <f>+'Resumen_Sim_Of int'!U33</f>
        <v>51127</v>
      </c>
      <c r="V28" s="48">
        <f>+ROUND('Resumen_Sim_Of int'!V33,5)</f>
        <v>0</v>
      </c>
      <c r="W28" s="293">
        <f>+'Resumen_Sim_Of int'!W33</f>
        <v>0</v>
      </c>
      <c r="X28" s="61">
        <f>+'Resumen_Sim_Of int'!X33</f>
        <v>19831.516157996499</v>
      </c>
      <c r="Y28" s="48">
        <f>+ROUND('Resumen_Sim_Of int'!Y33,5)</f>
        <v>0</v>
      </c>
      <c r="Z28" s="293">
        <f>+'Resumen_Sim_Of int'!Z33</f>
        <v>0</v>
      </c>
      <c r="AA28" s="51">
        <f>+'Resumen_Sim_Of int'!AA33</f>
        <v>632740</v>
      </c>
      <c r="AB28" s="48">
        <f>+ROUND('Resumen_Sim_Of int'!AB33,5)</f>
        <v>0</v>
      </c>
      <c r="AC28" s="293">
        <f>+'Resumen_Sim_Of int'!AC33</f>
        <v>0</v>
      </c>
      <c r="AD28" s="61">
        <f>+'Resumen_Sim_Of int'!AD33</f>
        <v>207415</v>
      </c>
      <c r="AE28" s="48">
        <f>+ROUND('Resumen_Sim_Of int'!AE33,5)</f>
        <v>0</v>
      </c>
      <c r="AF28" s="293">
        <f>+'Resumen_Sim_Of int'!AF33</f>
        <v>0</v>
      </c>
      <c r="AG28" s="51">
        <f>+'Resumen_Sim_Of int'!AG33</f>
        <v>3229</v>
      </c>
      <c r="AH28" s="48">
        <f>+ROUND('Resumen_Sim_Of int'!AH33,5)</f>
        <v>0</v>
      </c>
      <c r="AI28" s="293">
        <f>+'Resumen_Sim_Of int'!AI33</f>
        <v>0</v>
      </c>
      <c r="AJ28" s="61">
        <f>+'Resumen_Sim_Of int'!AJ33</f>
        <v>422096</v>
      </c>
      <c r="AK28" s="48">
        <f>+ROUND('Resumen_Sim_Of int'!AK33,5)</f>
        <v>0</v>
      </c>
      <c r="AL28" s="293">
        <f>+'Resumen_Sim_Of int'!AL33</f>
        <v>0</v>
      </c>
      <c r="AM28" s="311">
        <f>+'Resumen_Sim_Of int'!AM33</f>
        <v>672085.42600308498</v>
      </c>
      <c r="AN28" s="307"/>
    </row>
    <row r="29" spans="2:40" x14ac:dyDescent="0.25">
      <c r="B29" s="292" t="str">
        <f>+'Resumen_Sim_Of int'!B81</f>
        <v>69</v>
      </c>
      <c r="C29" s="317" t="s">
        <v>179</v>
      </c>
      <c r="D29" s="316"/>
      <c r="E29" s="51">
        <f>+'Resumen_Sim_Of int'!E81</f>
        <v>14058879</v>
      </c>
      <c r="F29" s="48">
        <f>+'Resumen_Sim_Of int'!F81</f>
        <v>499137</v>
      </c>
      <c r="G29" s="48">
        <f>+'Resumen_Sim_Of int'!G81</f>
        <v>462044.54924522899</v>
      </c>
      <c r="H29" s="48">
        <f>+'Resumen_Sim_Of int'!H81</f>
        <v>8410829</v>
      </c>
      <c r="I29" s="48">
        <f>+'Resumen_Sim_Of int'!I81</f>
        <v>3382892</v>
      </c>
      <c r="J29" s="48">
        <f>+'Resumen_Sim_Of int'!J81</f>
        <v>82965</v>
      </c>
      <c r="K29" s="55">
        <f>+'Resumen_Sim_Of int'!K81</f>
        <v>4944972</v>
      </c>
      <c r="L29" s="51">
        <f>+'Resumen_Sim_Of int'!L81</f>
        <v>9143016.8342504967</v>
      </c>
      <c r="M29" s="48">
        <f>+'Resumen_Sim_Of int'!M81</f>
        <v>462044.54924522899</v>
      </c>
      <c r="N29" s="48">
        <f>+'Resumen_Sim_Of int'!N81</f>
        <v>270143.285005268</v>
      </c>
      <c r="O29" s="48">
        <f>+'Resumen_Sim_Of int'!O81</f>
        <v>3382892</v>
      </c>
      <c r="P29" s="48">
        <f>+'Resumen_Sim_Of int'!P81</f>
        <v>82965</v>
      </c>
      <c r="Q29" s="82">
        <f>+'Resumen_Sim_Of int'!Q81</f>
        <v>4944972</v>
      </c>
      <c r="R29" s="61">
        <f>+'Resumen_Sim_Of int'!R81</f>
        <v>14058879</v>
      </c>
      <c r="S29" s="48">
        <f>+ROUND('Resumen_Sim_Of int'!S81,5)</f>
        <v>0</v>
      </c>
      <c r="T29" s="293">
        <f>+'Resumen_Sim_Of int'!T81</f>
        <v>0</v>
      </c>
      <c r="U29" s="61">
        <f>+'Resumen_Sim_Of int'!U81</f>
        <v>499137</v>
      </c>
      <c r="V29" s="48">
        <f>+ROUND('Resumen_Sim_Of int'!V81,5)</f>
        <v>0</v>
      </c>
      <c r="W29" s="293">
        <f>+'Resumen_Sim_Of int'!W81</f>
        <v>0</v>
      </c>
      <c r="X29" s="61">
        <f>+'Resumen_Sim_Of int'!X81</f>
        <v>462044.54924522899</v>
      </c>
      <c r="Y29" s="48">
        <f>+ROUND('Resumen_Sim_Of int'!Y81,5)</f>
        <v>0</v>
      </c>
      <c r="Z29" s="293">
        <f>+'Resumen_Sim_Of int'!Z81</f>
        <v>0</v>
      </c>
      <c r="AA29" s="51">
        <f>+'Resumen_Sim_Of int'!AA81</f>
        <v>8410829</v>
      </c>
      <c r="AB29" s="48">
        <f>+ROUND('Resumen_Sim_Of int'!AB81,5)</f>
        <v>0</v>
      </c>
      <c r="AC29" s="293">
        <f>+'Resumen_Sim_Of int'!AC81</f>
        <v>0</v>
      </c>
      <c r="AD29" s="61">
        <f>+'Resumen_Sim_Of int'!AD81</f>
        <v>3382892</v>
      </c>
      <c r="AE29" s="48">
        <f>+ROUND('Resumen_Sim_Of int'!AE81,5)</f>
        <v>0</v>
      </c>
      <c r="AF29" s="293">
        <f>+'Resumen_Sim_Of int'!AF81</f>
        <v>0</v>
      </c>
      <c r="AG29" s="51">
        <f>+'Resumen_Sim_Of int'!AG81</f>
        <v>82965</v>
      </c>
      <c r="AH29" s="48">
        <f>+ROUND('Resumen_Sim_Of int'!AH81,5)</f>
        <v>0</v>
      </c>
      <c r="AI29" s="293">
        <f>+'Resumen_Sim_Of int'!AI81</f>
        <v>0</v>
      </c>
      <c r="AJ29" s="61">
        <f>+'Resumen_Sim_Of int'!AJ81</f>
        <v>4944972</v>
      </c>
      <c r="AK29" s="48">
        <f>+ROUND('Resumen_Sim_Of int'!AK81,5)</f>
        <v>0</v>
      </c>
      <c r="AL29" s="293">
        <f>+'Resumen_Sim_Of int'!AL81</f>
        <v>0</v>
      </c>
      <c r="AM29" s="311">
        <f>+'Resumen_Sim_Of int'!AM81</f>
        <v>9143016.8342504967</v>
      </c>
      <c r="AN29" s="307"/>
    </row>
    <row r="30" spans="2:40" x14ac:dyDescent="0.25">
      <c r="B30" s="292" t="str">
        <f>+'Resumen_Sim_Of int'!B72</f>
        <v>60</v>
      </c>
      <c r="C30" s="317" t="s">
        <v>170</v>
      </c>
      <c r="D30" s="316"/>
      <c r="E30" s="51">
        <f>+'Resumen_Sim_Of int'!E72</f>
        <v>12651829</v>
      </c>
      <c r="F30" s="48">
        <f>+'Resumen_Sim_Of int'!F72</f>
        <v>436450</v>
      </c>
      <c r="G30" s="48">
        <f>+'Resumen_Sim_Of int'!G72</f>
        <v>2559232.9845143198</v>
      </c>
      <c r="H30" s="48">
        <f>+'Resumen_Sim_Of int'!H72</f>
        <v>5105271</v>
      </c>
      <c r="I30" s="48">
        <f>+'Resumen_Sim_Of int'!I72</f>
        <v>1526604</v>
      </c>
      <c r="J30" s="48">
        <f>+'Resumen_Sim_Of int'!J72</f>
        <v>91798</v>
      </c>
      <c r="K30" s="55">
        <f>+'Resumen_Sim_Of int'!K72</f>
        <v>3486869</v>
      </c>
      <c r="L30" s="51">
        <f>+'Resumen_Sim_Of int'!L72</f>
        <v>7109935.1751360502</v>
      </c>
      <c r="M30" s="48">
        <f>+'Resumen_Sim_Of int'!M72</f>
        <v>2559232.9845143198</v>
      </c>
      <c r="N30" s="48">
        <f>+'Resumen_Sim_Of int'!N72</f>
        <v>-554568.80937826994</v>
      </c>
      <c r="O30" s="48">
        <f>+'Resumen_Sim_Of int'!O72</f>
        <v>1526604</v>
      </c>
      <c r="P30" s="48">
        <f>+'Resumen_Sim_Of int'!P72</f>
        <v>91798</v>
      </c>
      <c r="Q30" s="82">
        <f>+'Resumen_Sim_Of int'!Q72</f>
        <v>3486869</v>
      </c>
      <c r="R30" s="61">
        <f>+'Resumen_Sim_Of int'!R72</f>
        <v>12651829</v>
      </c>
      <c r="S30" s="48">
        <f>+ROUND('Resumen_Sim_Of int'!S72,5)</f>
        <v>0</v>
      </c>
      <c r="T30" s="293">
        <f>+'Resumen_Sim_Of int'!T72</f>
        <v>0</v>
      </c>
      <c r="U30" s="61">
        <f>+'Resumen_Sim_Of int'!U72</f>
        <v>436450</v>
      </c>
      <c r="V30" s="48">
        <f>+ROUND('Resumen_Sim_Of int'!V72,5)</f>
        <v>0</v>
      </c>
      <c r="W30" s="293">
        <f>+'Resumen_Sim_Of int'!W72</f>
        <v>0</v>
      </c>
      <c r="X30" s="61">
        <f>+'Resumen_Sim_Of int'!X72</f>
        <v>2559232.9845143198</v>
      </c>
      <c r="Y30" s="48">
        <f>+ROUND('Resumen_Sim_Of int'!Y72,5)</f>
        <v>0</v>
      </c>
      <c r="Z30" s="293">
        <f>+'Resumen_Sim_Of int'!Z72</f>
        <v>0</v>
      </c>
      <c r="AA30" s="51">
        <f>+'Resumen_Sim_Of int'!AA72</f>
        <v>5105271</v>
      </c>
      <c r="AB30" s="48">
        <f>+ROUND('Resumen_Sim_Of int'!AB72,5)</f>
        <v>0</v>
      </c>
      <c r="AC30" s="293">
        <f>+'Resumen_Sim_Of int'!AC72</f>
        <v>0</v>
      </c>
      <c r="AD30" s="61">
        <f>+'Resumen_Sim_Of int'!AD72</f>
        <v>1526604</v>
      </c>
      <c r="AE30" s="48">
        <f>+ROUND('Resumen_Sim_Of int'!AE72,5)</f>
        <v>0</v>
      </c>
      <c r="AF30" s="293">
        <f>+'Resumen_Sim_Of int'!AF72</f>
        <v>0</v>
      </c>
      <c r="AG30" s="51">
        <f>+'Resumen_Sim_Of int'!AG72</f>
        <v>91798</v>
      </c>
      <c r="AH30" s="48">
        <f>+ROUND('Resumen_Sim_Of int'!AH72,5)</f>
        <v>0</v>
      </c>
      <c r="AI30" s="293">
        <f>+'Resumen_Sim_Of int'!AI72</f>
        <v>0</v>
      </c>
      <c r="AJ30" s="61">
        <f>+'Resumen_Sim_Of int'!AJ72</f>
        <v>3486869</v>
      </c>
      <c r="AK30" s="48">
        <f>+ROUND('Resumen_Sim_Of int'!AK72,5)</f>
        <v>0</v>
      </c>
      <c r="AL30" s="293">
        <f>+'Resumen_Sim_Of int'!AL72</f>
        <v>0</v>
      </c>
      <c r="AM30" s="311">
        <f>+'Resumen_Sim_Of int'!AM72</f>
        <v>7109935.1751360502</v>
      </c>
      <c r="AN30" s="307"/>
    </row>
    <row r="31" spans="2:40" x14ac:dyDescent="0.25">
      <c r="B31" s="292" t="str">
        <f>+'Resumen_Sim_Of int'!B71</f>
        <v>59</v>
      </c>
      <c r="C31" s="317" t="s">
        <v>169</v>
      </c>
      <c r="D31" s="316"/>
      <c r="E31" s="51">
        <f>+'Resumen_Sim_Of int'!E71</f>
        <v>29143424</v>
      </c>
      <c r="F31" s="48">
        <f>+'Resumen_Sim_Of int'!F71</f>
        <v>1471555</v>
      </c>
      <c r="G31" s="48">
        <f>+'Resumen_Sim_Of int'!G71</f>
        <v>646005.68485726696</v>
      </c>
      <c r="H31" s="48">
        <f>+'Resumen_Sim_Of int'!H71</f>
        <v>18669768</v>
      </c>
      <c r="I31" s="48">
        <f>+'Resumen_Sim_Of int'!I71</f>
        <v>7297585</v>
      </c>
      <c r="J31" s="48">
        <f>+'Resumen_Sim_Of int'!J71</f>
        <v>251449</v>
      </c>
      <c r="K31" s="55">
        <f>+'Resumen_Sim_Of int'!K71</f>
        <v>11120734</v>
      </c>
      <c r="L31" s="51">
        <f>+'Resumen_Sim_Of int'!L71</f>
        <v>19506088.025815986</v>
      </c>
      <c r="M31" s="48">
        <f>+'Resumen_Sim_Of int'!M71</f>
        <v>646005.68485726696</v>
      </c>
      <c r="N31" s="48">
        <f>+'Resumen_Sim_Of int'!N71</f>
        <v>190314.34095871699</v>
      </c>
      <c r="O31" s="48">
        <f>+'Resumen_Sim_Of int'!O71</f>
        <v>7297585</v>
      </c>
      <c r="P31" s="48">
        <f>+'Resumen_Sim_Of int'!P71</f>
        <v>251449</v>
      </c>
      <c r="Q31" s="82">
        <f>+'Resumen_Sim_Of int'!Q71</f>
        <v>11120734</v>
      </c>
      <c r="R31" s="61">
        <f>+'Resumen_Sim_Of int'!R71</f>
        <v>29143424</v>
      </c>
      <c r="S31" s="48">
        <f>+ROUND('Resumen_Sim_Of int'!S71,5)</f>
        <v>0</v>
      </c>
      <c r="T31" s="293">
        <f>+'Resumen_Sim_Of int'!T71</f>
        <v>0</v>
      </c>
      <c r="U31" s="61">
        <f>+'Resumen_Sim_Of int'!U71</f>
        <v>1471555</v>
      </c>
      <c r="V31" s="48">
        <f>+ROUND('Resumen_Sim_Of int'!V71,5)</f>
        <v>0</v>
      </c>
      <c r="W31" s="293">
        <f>+'Resumen_Sim_Of int'!W71</f>
        <v>0</v>
      </c>
      <c r="X31" s="61">
        <f>+'Resumen_Sim_Of int'!X71</f>
        <v>646005.68485726696</v>
      </c>
      <c r="Y31" s="48">
        <f>+ROUND('Resumen_Sim_Of int'!Y71,5)</f>
        <v>0</v>
      </c>
      <c r="Z31" s="293">
        <f>+'Resumen_Sim_Of int'!Z71</f>
        <v>0</v>
      </c>
      <c r="AA31" s="51">
        <f>+'Resumen_Sim_Of int'!AA71</f>
        <v>18669768</v>
      </c>
      <c r="AB31" s="48">
        <f>+ROUND('Resumen_Sim_Of int'!AB71,5)</f>
        <v>0</v>
      </c>
      <c r="AC31" s="293">
        <f>+'Resumen_Sim_Of int'!AC71</f>
        <v>0</v>
      </c>
      <c r="AD31" s="61">
        <f>+'Resumen_Sim_Of int'!AD71</f>
        <v>7297585</v>
      </c>
      <c r="AE31" s="48">
        <f>+ROUND('Resumen_Sim_Of int'!AE71,5)</f>
        <v>0</v>
      </c>
      <c r="AF31" s="293">
        <f>+'Resumen_Sim_Of int'!AF71</f>
        <v>0</v>
      </c>
      <c r="AG31" s="51">
        <f>+'Resumen_Sim_Of int'!AG71</f>
        <v>251449</v>
      </c>
      <c r="AH31" s="48">
        <f>+ROUND('Resumen_Sim_Of int'!AH71,5)</f>
        <v>0</v>
      </c>
      <c r="AI31" s="293">
        <f>+'Resumen_Sim_Of int'!AI71</f>
        <v>0</v>
      </c>
      <c r="AJ31" s="61">
        <f>+'Resumen_Sim_Of int'!AJ71</f>
        <v>11120734</v>
      </c>
      <c r="AK31" s="48">
        <f>+ROUND('Resumen_Sim_Of int'!AK71,5)</f>
        <v>0</v>
      </c>
      <c r="AL31" s="293">
        <f>+'Resumen_Sim_Of int'!AL71</f>
        <v>0</v>
      </c>
      <c r="AM31" s="311">
        <f>+'Resumen_Sim_Of int'!AM71</f>
        <v>19506088.025815986</v>
      </c>
      <c r="AN31" s="307"/>
    </row>
    <row r="32" spans="2:40" x14ac:dyDescent="0.25">
      <c r="B32" s="292" t="str">
        <f>+'Resumen_Sim_Of int'!B70</f>
        <v>58</v>
      </c>
      <c r="C32" s="317" t="s">
        <v>168</v>
      </c>
      <c r="D32" s="316"/>
      <c r="E32" s="51">
        <f>+'Resumen_Sim_Of int'!E70</f>
        <v>11626403</v>
      </c>
      <c r="F32" s="48">
        <f>+'Resumen_Sim_Of int'!F70</f>
        <v>366922</v>
      </c>
      <c r="G32" s="48">
        <f>+'Resumen_Sim_Of int'!G70</f>
        <v>812172.34000824206</v>
      </c>
      <c r="H32" s="48">
        <f>+'Resumen_Sim_Of int'!H70</f>
        <v>5348651</v>
      </c>
      <c r="I32" s="48">
        <f>+'Resumen_Sim_Of int'!I70</f>
        <v>1822358</v>
      </c>
      <c r="J32" s="48">
        <f>+'Resumen_Sim_Of int'!J70</f>
        <v>50767</v>
      </c>
      <c r="K32" s="55">
        <f>+'Resumen_Sim_Of int'!K70</f>
        <v>3475526</v>
      </c>
      <c r="L32" s="51">
        <f>+'Resumen_Sim_Of int'!L70</f>
        <v>6804374.978129888</v>
      </c>
      <c r="M32" s="48">
        <f>+'Resumen_Sim_Of int'!M70</f>
        <v>812172.34000824206</v>
      </c>
      <c r="N32" s="48">
        <f>+'Resumen_Sim_Of int'!N70</f>
        <v>643551.63812164601</v>
      </c>
      <c r="O32" s="48">
        <f>+'Resumen_Sim_Of int'!O70</f>
        <v>1822358</v>
      </c>
      <c r="P32" s="48">
        <f>+'Resumen_Sim_Of int'!P70</f>
        <v>50767</v>
      </c>
      <c r="Q32" s="82">
        <f>+'Resumen_Sim_Of int'!Q70</f>
        <v>3475526</v>
      </c>
      <c r="R32" s="61">
        <f>+'Resumen_Sim_Of int'!R70</f>
        <v>11626403</v>
      </c>
      <c r="S32" s="48">
        <f>+ROUND('Resumen_Sim_Of int'!S70,5)</f>
        <v>0</v>
      </c>
      <c r="T32" s="293">
        <f>+'Resumen_Sim_Of int'!T70</f>
        <v>0</v>
      </c>
      <c r="U32" s="61">
        <f>+'Resumen_Sim_Of int'!U70</f>
        <v>366922</v>
      </c>
      <c r="V32" s="48">
        <f>+ROUND('Resumen_Sim_Of int'!V70,5)</f>
        <v>0</v>
      </c>
      <c r="W32" s="293">
        <f>+'Resumen_Sim_Of int'!W70</f>
        <v>0</v>
      </c>
      <c r="X32" s="61">
        <f>+'Resumen_Sim_Of int'!X70</f>
        <v>812172.34000824206</v>
      </c>
      <c r="Y32" s="48">
        <f>+ROUND('Resumen_Sim_Of int'!Y70,5)</f>
        <v>0</v>
      </c>
      <c r="Z32" s="293">
        <f>+'Resumen_Sim_Of int'!Z70</f>
        <v>0</v>
      </c>
      <c r="AA32" s="51">
        <f>+'Resumen_Sim_Of int'!AA70</f>
        <v>5348651</v>
      </c>
      <c r="AB32" s="48">
        <f>+ROUND('Resumen_Sim_Of int'!AB70,5)</f>
        <v>0</v>
      </c>
      <c r="AC32" s="293">
        <f>+'Resumen_Sim_Of int'!AC70</f>
        <v>0</v>
      </c>
      <c r="AD32" s="61">
        <f>+'Resumen_Sim_Of int'!AD70</f>
        <v>1822358</v>
      </c>
      <c r="AE32" s="48">
        <f>+ROUND('Resumen_Sim_Of int'!AE70,5)</f>
        <v>0</v>
      </c>
      <c r="AF32" s="293">
        <f>+'Resumen_Sim_Of int'!AF70</f>
        <v>0</v>
      </c>
      <c r="AG32" s="51">
        <f>+'Resumen_Sim_Of int'!AG70</f>
        <v>50767</v>
      </c>
      <c r="AH32" s="48">
        <f>+ROUND('Resumen_Sim_Of int'!AH70,5)</f>
        <v>0</v>
      </c>
      <c r="AI32" s="293">
        <f>+'Resumen_Sim_Of int'!AI70</f>
        <v>0</v>
      </c>
      <c r="AJ32" s="61">
        <f>+'Resumen_Sim_Of int'!AJ70</f>
        <v>3475526</v>
      </c>
      <c r="AK32" s="48">
        <f>+ROUND('Resumen_Sim_Of int'!AK70,5)</f>
        <v>0</v>
      </c>
      <c r="AL32" s="293">
        <f>+'Resumen_Sim_Of int'!AL70</f>
        <v>0</v>
      </c>
      <c r="AM32" s="311">
        <f>+'Resumen_Sim_Of int'!AM70</f>
        <v>6804374.978129888</v>
      </c>
      <c r="AN32" s="307"/>
    </row>
    <row r="33" spans="2:40" x14ac:dyDescent="0.25">
      <c r="B33" s="292" t="str">
        <f>+'Resumen_Sim_Of int'!B41</f>
        <v>29</v>
      </c>
      <c r="C33" s="317" t="s">
        <v>139</v>
      </c>
      <c r="D33" s="316"/>
      <c r="E33" s="51">
        <f>+'Resumen_Sim_Of int'!E41</f>
        <v>1240420</v>
      </c>
      <c r="F33" s="48">
        <f>+'Resumen_Sim_Of int'!F41</f>
        <v>34857</v>
      </c>
      <c r="G33" s="48">
        <f>+'Resumen_Sim_Of int'!G41</f>
        <v>107810.950145836</v>
      </c>
      <c r="H33" s="48">
        <f>+'Resumen_Sim_Of int'!H41</f>
        <v>497549</v>
      </c>
      <c r="I33" s="48">
        <f>+'Resumen_Sim_Of int'!I41</f>
        <v>251335</v>
      </c>
      <c r="J33" s="48">
        <f>+'Resumen_Sim_Of int'!J41</f>
        <v>3900</v>
      </c>
      <c r="K33" s="55">
        <f>+'Resumen_Sim_Of int'!K41</f>
        <v>242314</v>
      </c>
      <c r="L33" s="51">
        <f>+'Resumen_Sim_Of int'!L41</f>
        <v>632779.59429567493</v>
      </c>
      <c r="M33" s="48">
        <f>+'Resumen_Sim_Of int'!M41</f>
        <v>107810.950145836</v>
      </c>
      <c r="N33" s="48">
        <f>+'Resumen_Sim_Of int'!N41</f>
        <v>27419.644149839001</v>
      </c>
      <c r="O33" s="48">
        <f>+'Resumen_Sim_Of int'!O41</f>
        <v>251335</v>
      </c>
      <c r="P33" s="48">
        <f>+'Resumen_Sim_Of int'!P41</f>
        <v>3900</v>
      </c>
      <c r="Q33" s="82">
        <f>+'Resumen_Sim_Of int'!Q41</f>
        <v>242314</v>
      </c>
      <c r="R33" s="61">
        <f>+'Resumen_Sim_Of int'!R41</f>
        <v>1240419.9999999993</v>
      </c>
      <c r="S33" s="48">
        <f>+ROUND('Resumen_Sim_Of int'!S41,5)</f>
        <v>0</v>
      </c>
      <c r="T33" s="293">
        <f>+'Resumen_Sim_Of int'!T41</f>
        <v>-5.5511151231257827E-16</v>
      </c>
      <c r="U33" s="61">
        <f>+'Resumen_Sim_Of int'!U41</f>
        <v>34857</v>
      </c>
      <c r="V33" s="48">
        <f>+ROUND('Resumen_Sim_Of int'!V41,5)</f>
        <v>0</v>
      </c>
      <c r="W33" s="293">
        <f>+'Resumen_Sim_Of int'!W41</f>
        <v>0</v>
      </c>
      <c r="X33" s="61">
        <f>+'Resumen_Sim_Of int'!X41</f>
        <v>107810.950145836</v>
      </c>
      <c r="Y33" s="48">
        <f>+ROUND('Resumen_Sim_Of int'!Y41,5)</f>
        <v>0</v>
      </c>
      <c r="Z33" s="293">
        <f>+'Resumen_Sim_Of int'!Z41</f>
        <v>0</v>
      </c>
      <c r="AA33" s="51">
        <f>+'Resumen_Sim_Of int'!AA41</f>
        <v>497549</v>
      </c>
      <c r="AB33" s="48">
        <f>+ROUND('Resumen_Sim_Of int'!AB41,5)</f>
        <v>0</v>
      </c>
      <c r="AC33" s="293">
        <f>+'Resumen_Sim_Of int'!AC41</f>
        <v>0</v>
      </c>
      <c r="AD33" s="61">
        <f>+'Resumen_Sim_Of int'!AD41</f>
        <v>251335</v>
      </c>
      <c r="AE33" s="48">
        <f>+ROUND('Resumen_Sim_Of int'!AE41,5)</f>
        <v>0</v>
      </c>
      <c r="AF33" s="293">
        <f>+'Resumen_Sim_Of int'!AF41</f>
        <v>0</v>
      </c>
      <c r="AG33" s="51">
        <f>+'Resumen_Sim_Of int'!AG41</f>
        <v>3900</v>
      </c>
      <c r="AH33" s="48">
        <f>+ROUND('Resumen_Sim_Of int'!AH41,5)</f>
        <v>0</v>
      </c>
      <c r="AI33" s="293">
        <f>+'Resumen_Sim_Of int'!AI41</f>
        <v>0</v>
      </c>
      <c r="AJ33" s="61">
        <f>+'Resumen_Sim_Of int'!AJ41</f>
        <v>242314</v>
      </c>
      <c r="AK33" s="48">
        <f>+ROUND('Resumen_Sim_Of int'!AK41,5)</f>
        <v>0</v>
      </c>
      <c r="AL33" s="293">
        <f>+'Resumen_Sim_Of int'!AL41</f>
        <v>0</v>
      </c>
      <c r="AM33" s="311">
        <f>+'Resumen_Sim_Of int'!AM41</f>
        <v>632779.59429567493</v>
      </c>
      <c r="AN33" s="307"/>
    </row>
    <row r="34" spans="2:40" x14ac:dyDescent="0.25">
      <c r="B34" s="292" t="str">
        <f>+'Resumen_Sim_Of int'!B20</f>
        <v>08</v>
      </c>
      <c r="C34" s="317" t="s">
        <v>118</v>
      </c>
      <c r="D34" s="316"/>
      <c r="E34" s="51">
        <f>+'Resumen_Sim_Of int'!E20</f>
        <v>1453390</v>
      </c>
      <c r="F34" s="48">
        <f>+'Resumen_Sim_Of int'!F20</f>
        <v>147180</v>
      </c>
      <c r="G34" s="48">
        <f>+'Resumen_Sim_Of int'!G20</f>
        <v>84085.656332680403</v>
      </c>
      <c r="H34" s="48">
        <f>+'Resumen_Sim_Of int'!H20</f>
        <v>924628</v>
      </c>
      <c r="I34" s="48">
        <f>+'Resumen_Sim_Of int'!I20</f>
        <v>147996</v>
      </c>
      <c r="J34" s="48">
        <f>+'Resumen_Sim_Of int'!J20</f>
        <v>2188</v>
      </c>
      <c r="K34" s="55">
        <f>+'Resumen_Sim_Of int'!K20</f>
        <v>774444</v>
      </c>
      <c r="L34" s="51">
        <f>+'Resumen_Sim_Of int'!L20</f>
        <v>1041779.7971816005</v>
      </c>
      <c r="M34" s="48">
        <f>+'Resumen_Sim_Of int'!M20</f>
        <v>84085.656332680403</v>
      </c>
      <c r="N34" s="48">
        <f>+'Resumen_Sim_Of int'!N20</f>
        <v>33066.140848920099</v>
      </c>
      <c r="O34" s="48">
        <f>+'Resumen_Sim_Of int'!O20</f>
        <v>147996</v>
      </c>
      <c r="P34" s="48">
        <f>+'Resumen_Sim_Of int'!P20</f>
        <v>2188</v>
      </c>
      <c r="Q34" s="82">
        <f>+'Resumen_Sim_Of int'!Q20</f>
        <v>774444</v>
      </c>
      <c r="R34" s="61">
        <f>+'Resumen_Sim_Of int'!R20</f>
        <v>1453390</v>
      </c>
      <c r="S34" s="48">
        <f>+ROUND('Resumen_Sim_Of int'!S20,5)</f>
        <v>0</v>
      </c>
      <c r="T34" s="293">
        <f>+'Resumen_Sim_Of int'!T20</f>
        <v>0</v>
      </c>
      <c r="U34" s="61">
        <f>+'Resumen_Sim_Of int'!U20</f>
        <v>147180</v>
      </c>
      <c r="V34" s="48">
        <f>+ROUND('Resumen_Sim_Of int'!V20,5)</f>
        <v>0</v>
      </c>
      <c r="W34" s="293">
        <f>+'Resumen_Sim_Of int'!W20</f>
        <v>0</v>
      </c>
      <c r="X34" s="61">
        <f>+'Resumen_Sim_Of int'!X20</f>
        <v>84085.656332680403</v>
      </c>
      <c r="Y34" s="48">
        <f>+ROUND('Resumen_Sim_Of int'!Y20,5)</f>
        <v>0</v>
      </c>
      <c r="Z34" s="293">
        <f>+'Resumen_Sim_Of int'!Z20</f>
        <v>0</v>
      </c>
      <c r="AA34" s="51">
        <f>+'Resumen_Sim_Of int'!AA20</f>
        <v>924628</v>
      </c>
      <c r="AB34" s="48">
        <f>+ROUND('Resumen_Sim_Of int'!AB20,5)</f>
        <v>0</v>
      </c>
      <c r="AC34" s="293">
        <f>+'Resumen_Sim_Of int'!AC20</f>
        <v>0</v>
      </c>
      <c r="AD34" s="61">
        <f>+'Resumen_Sim_Of int'!AD20</f>
        <v>147996</v>
      </c>
      <c r="AE34" s="48">
        <f>+ROUND('Resumen_Sim_Of int'!AE20,5)</f>
        <v>0</v>
      </c>
      <c r="AF34" s="293">
        <f>+'Resumen_Sim_Of int'!AF20</f>
        <v>0</v>
      </c>
      <c r="AG34" s="51">
        <f>+'Resumen_Sim_Of int'!AG20</f>
        <v>2188</v>
      </c>
      <c r="AH34" s="48">
        <f>+ROUND('Resumen_Sim_Of int'!AH20,5)</f>
        <v>0</v>
      </c>
      <c r="AI34" s="293">
        <f>+'Resumen_Sim_Of int'!AI20</f>
        <v>0</v>
      </c>
      <c r="AJ34" s="61">
        <f>+'Resumen_Sim_Of int'!AJ20</f>
        <v>774444</v>
      </c>
      <c r="AK34" s="48">
        <f>+ROUND('Resumen_Sim_Of int'!AK20,5)</f>
        <v>0</v>
      </c>
      <c r="AL34" s="293">
        <f>+'Resumen_Sim_Of int'!AL20</f>
        <v>0</v>
      </c>
      <c r="AM34" s="311">
        <f>+'Resumen_Sim_Of int'!AM20</f>
        <v>1041779.7971816005</v>
      </c>
      <c r="AN34" s="307"/>
    </row>
    <row r="35" spans="2:40" x14ac:dyDescent="0.25">
      <c r="B35" s="292" t="str">
        <f>+'Resumen_Sim_Of int'!B44</f>
        <v>32</v>
      </c>
      <c r="C35" s="317" t="s">
        <v>142</v>
      </c>
      <c r="D35" s="316"/>
      <c r="E35" s="51">
        <f>+'Resumen_Sim_Of int'!E44</f>
        <v>671981</v>
      </c>
      <c r="F35" s="48">
        <f>+'Resumen_Sim_Of int'!F44</f>
        <v>21350</v>
      </c>
      <c r="G35" s="48">
        <f>+'Resumen_Sim_Of int'!G44</f>
        <v>80773.285714090001</v>
      </c>
      <c r="H35" s="48">
        <f>+'Resumen_Sim_Of int'!H44</f>
        <v>260758</v>
      </c>
      <c r="I35" s="48">
        <f>+'Resumen_Sim_Of int'!I44</f>
        <v>65046</v>
      </c>
      <c r="J35" s="48">
        <f>+'Resumen_Sim_Of int'!J44</f>
        <v>2594</v>
      </c>
      <c r="K35" s="55">
        <f>+'Resumen_Sim_Of int'!K44</f>
        <v>193118</v>
      </c>
      <c r="L35" s="51">
        <f>+'Resumen_Sim_Of int'!L44</f>
        <v>369043.33146424661</v>
      </c>
      <c r="M35" s="48">
        <f>+'Resumen_Sim_Of int'!M44</f>
        <v>80773.285714090001</v>
      </c>
      <c r="N35" s="48">
        <f>+'Resumen_Sim_Of int'!N44</f>
        <v>27512.045750156602</v>
      </c>
      <c r="O35" s="48">
        <f>+'Resumen_Sim_Of int'!O44</f>
        <v>65046</v>
      </c>
      <c r="P35" s="48">
        <f>+'Resumen_Sim_Of int'!P44</f>
        <v>2594</v>
      </c>
      <c r="Q35" s="82">
        <f>+'Resumen_Sim_Of int'!Q44</f>
        <v>193118</v>
      </c>
      <c r="R35" s="61">
        <f>+'Resumen_Sim_Of int'!R44</f>
        <v>671981</v>
      </c>
      <c r="S35" s="48">
        <f>+ROUND('Resumen_Sim_Of int'!S44,5)</f>
        <v>0</v>
      </c>
      <c r="T35" s="293">
        <f>+'Resumen_Sim_Of int'!T44</f>
        <v>0</v>
      </c>
      <c r="U35" s="61">
        <f>+'Resumen_Sim_Of int'!U44</f>
        <v>21350</v>
      </c>
      <c r="V35" s="48">
        <f>+ROUND('Resumen_Sim_Of int'!V44,5)</f>
        <v>0</v>
      </c>
      <c r="W35" s="293">
        <f>+'Resumen_Sim_Of int'!W44</f>
        <v>0</v>
      </c>
      <c r="X35" s="61">
        <f>+'Resumen_Sim_Of int'!X44</f>
        <v>80773.285714090001</v>
      </c>
      <c r="Y35" s="48">
        <f>+ROUND('Resumen_Sim_Of int'!Y44,5)</f>
        <v>0</v>
      </c>
      <c r="Z35" s="293">
        <f>+'Resumen_Sim_Of int'!Z44</f>
        <v>0</v>
      </c>
      <c r="AA35" s="51">
        <f>+'Resumen_Sim_Of int'!AA44</f>
        <v>260758</v>
      </c>
      <c r="AB35" s="48">
        <f>+ROUND('Resumen_Sim_Of int'!AB44,5)</f>
        <v>0</v>
      </c>
      <c r="AC35" s="293">
        <f>+'Resumen_Sim_Of int'!AC44</f>
        <v>0</v>
      </c>
      <c r="AD35" s="61">
        <f>+'Resumen_Sim_Of int'!AD44</f>
        <v>65046</v>
      </c>
      <c r="AE35" s="48">
        <f>+ROUND('Resumen_Sim_Of int'!AE44,5)</f>
        <v>0</v>
      </c>
      <c r="AF35" s="293">
        <f>+'Resumen_Sim_Of int'!AF44</f>
        <v>0</v>
      </c>
      <c r="AG35" s="51">
        <f>+'Resumen_Sim_Of int'!AG44</f>
        <v>2594</v>
      </c>
      <c r="AH35" s="48">
        <f>+ROUND('Resumen_Sim_Of int'!AH44,5)</f>
        <v>0</v>
      </c>
      <c r="AI35" s="293">
        <f>+'Resumen_Sim_Of int'!AI44</f>
        <v>0</v>
      </c>
      <c r="AJ35" s="61">
        <f>+'Resumen_Sim_Of int'!AJ44</f>
        <v>193118</v>
      </c>
      <c r="AK35" s="48">
        <f>+ROUND('Resumen_Sim_Of int'!AK44,5)</f>
        <v>0</v>
      </c>
      <c r="AL35" s="293">
        <f>+'Resumen_Sim_Of int'!AL44</f>
        <v>0</v>
      </c>
      <c r="AM35" s="311">
        <f>+'Resumen_Sim_Of int'!AM44</f>
        <v>369043.33146424661</v>
      </c>
      <c r="AN35" s="307"/>
    </row>
    <row r="36" spans="2:40" x14ac:dyDescent="0.25">
      <c r="B36" s="292" t="str">
        <f>+'Resumen_Sim_Of int'!B87</f>
        <v>75</v>
      </c>
      <c r="C36" s="317" t="s">
        <v>185</v>
      </c>
      <c r="D36" s="316"/>
      <c r="E36" s="51">
        <f>+'Resumen_Sim_Of int'!E87</f>
        <v>2495865</v>
      </c>
      <c r="F36" s="48">
        <f>+'Resumen_Sim_Of int'!F87</f>
        <v>269471</v>
      </c>
      <c r="G36" s="48">
        <f>+'Resumen_Sim_Of int'!G87</f>
        <v>15961.295223180399</v>
      </c>
      <c r="H36" s="48">
        <f>+'Resumen_Sim_Of int'!H87</f>
        <v>1189363</v>
      </c>
      <c r="I36" s="48">
        <f>+'Resumen_Sim_Of int'!I87</f>
        <v>593730</v>
      </c>
      <c r="J36" s="48">
        <f>+'Resumen_Sim_Of int'!J87</f>
        <v>37463</v>
      </c>
      <c r="K36" s="55">
        <f>+'Resumen_Sim_Of int'!K87</f>
        <v>558170</v>
      </c>
      <c r="L36" s="51">
        <f>+'Resumen_Sim_Of int'!L87</f>
        <v>1247933.9568263073</v>
      </c>
      <c r="M36" s="48">
        <f>+'Resumen_Sim_Of int'!M87</f>
        <v>15961.295223180399</v>
      </c>
      <c r="N36" s="48">
        <f>+'Resumen_Sim_Of int'!N87</f>
        <v>42609.661603126799</v>
      </c>
      <c r="O36" s="48">
        <f>+'Resumen_Sim_Of int'!O87</f>
        <v>593730</v>
      </c>
      <c r="P36" s="48">
        <f>+'Resumen_Sim_Of int'!P87</f>
        <v>37463</v>
      </c>
      <c r="Q36" s="82">
        <f>+'Resumen_Sim_Of int'!Q87</f>
        <v>558170</v>
      </c>
      <c r="R36" s="61">
        <f>+'Resumen_Sim_Of int'!R87</f>
        <v>2495865.0000000019</v>
      </c>
      <c r="S36" s="48">
        <f>+ROUND('Resumen_Sim_Of int'!S87,5)</f>
        <v>0</v>
      </c>
      <c r="T36" s="293">
        <f>+'Resumen_Sim_Of int'!T87</f>
        <v>6.6613381477509392E-16</v>
      </c>
      <c r="U36" s="61">
        <f>+'Resumen_Sim_Of int'!U87</f>
        <v>269471</v>
      </c>
      <c r="V36" s="48">
        <f>+ROUND('Resumen_Sim_Of int'!V87,5)</f>
        <v>0</v>
      </c>
      <c r="W36" s="293">
        <f>+'Resumen_Sim_Of int'!W87</f>
        <v>0</v>
      </c>
      <c r="X36" s="61">
        <f>+'Resumen_Sim_Of int'!X87</f>
        <v>15961.295223180399</v>
      </c>
      <c r="Y36" s="48">
        <f>+ROUND('Resumen_Sim_Of int'!Y87,5)</f>
        <v>0</v>
      </c>
      <c r="Z36" s="293">
        <f>+'Resumen_Sim_Of int'!Z87</f>
        <v>0</v>
      </c>
      <c r="AA36" s="51">
        <f>+'Resumen_Sim_Of int'!AA87</f>
        <v>1189363</v>
      </c>
      <c r="AB36" s="48">
        <f>+ROUND('Resumen_Sim_Of int'!AB87,5)</f>
        <v>0</v>
      </c>
      <c r="AC36" s="293">
        <f>+'Resumen_Sim_Of int'!AC87</f>
        <v>0</v>
      </c>
      <c r="AD36" s="61">
        <f>+'Resumen_Sim_Of int'!AD87</f>
        <v>593730</v>
      </c>
      <c r="AE36" s="48">
        <f>+ROUND('Resumen_Sim_Of int'!AE87,5)</f>
        <v>0</v>
      </c>
      <c r="AF36" s="293">
        <f>+'Resumen_Sim_Of int'!AF87</f>
        <v>0</v>
      </c>
      <c r="AG36" s="51">
        <f>+'Resumen_Sim_Of int'!AG87</f>
        <v>37463</v>
      </c>
      <c r="AH36" s="48">
        <f>+ROUND('Resumen_Sim_Of int'!AH87,5)</f>
        <v>0</v>
      </c>
      <c r="AI36" s="293">
        <f>+'Resumen_Sim_Of int'!AI87</f>
        <v>0</v>
      </c>
      <c r="AJ36" s="61">
        <f>+'Resumen_Sim_Of int'!AJ87</f>
        <v>558170</v>
      </c>
      <c r="AK36" s="48">
        <f>+ROUND('Resumen_Sim_Of int'!AK87,5)</f>
        <v>0</v>
      </c>
      <c r="AL36" s="293">
        <f>+'Resumen_Sim_Of int'!AL87</f>
        <v>0</v>
      </c>
      <c r="AM36" s="311">
        <f>+'Resumen_Sim_Of int'!AM87</f>
        <v>1247933.9568263073</v>
      </c>
      <c r="AN36" s="307"/>
    </row>
    <row r="37" spans="2:40" x14ac:dyDescent="0.25">
      <c r="B37" s="292" t="str">
        <f>+'Resumen_Sim_Of int'!B37</f>
        <v>25</v>
      </c>
      <c r="C37" s="317" t="s">
        <v>135</v>
      </c>
      <c r="D37" s="316"/>
      <c r="E37" s="51">
        <f>+'Resumen_Sim_Of int'!E37</f>
        <v>412811</v>
      </c>
      <c r="F37" s="48">
        <f>+'Resumen_Sim_Of int'!F37</f>
        <v>11762</v>
      </c>
      <c r="G37" s="48">
        <f>+'Resumen_Sim_Of int'!G37</f>
        <v>26457.571057975802</v>
      </c>
      <c r="H37" s="48">
        <f>+'Resumen_Sim_Of int'!H37</f>
        <v>114908</v>
      </c>
      <c r="I37" s="48">
        <f>+'Resumen_Sim_Of int'!I37</f>
        <v>54598</v>
      </c>
      <c r="J37" s="48">
        <f>+'Resumen_Sim_Of int'!J37</f>
        <v>1519</v>
      </c>
      <c r="K37" s="55">
        <f>+'Resumen_Sim_Of int'!K37</f>
        <v>58791</v>
      </c>
      <c r="L37" s="51">
        <f>+'Resumen_Sim_Of int'!L37</f>
        <v>148071.44412423309</v>
      </c>
      <c r="M37" s="48">
        <f>+'Resumen_Sim_Of int'!M37</f>
        <v>26457.571057975802</v>
      </c>
      <c r="N37" s="48">
        <f>+'Resumen_Sim_Of int'!N37</f>
        <v>6705.8730662573098</v>
      </c>
      <c r="O37" s="48">
        <f>+'Resumen_Sim_Of int'!O37</f>
        <v>54598</v>
      </c>
      <c r="P37" s="48">
        <f>+'Resumen_Sim_Of int'!P37</f>
        <v>1519</v>
      </c>
      <c r="Q37" s="82">
        <f>+'Resumen_Sim_Of int'!Q37</f>
        <v>58791</v>
      </c>
      <c r="R37" s="61">
        <f>+'Resumen_Sim_Of int'!R37</f>
        <v>412811.00000000012</v>
      </c>
      <c r="S37" s="48">
        <f>+ROUND('Resumen_Sim_Of int'!S37,5)</f>
        <v>0</v>
      </c>
      <c r="T37" s="293">
        <f>+'Resumen_Sim_Of int'!T37</f>
        <v>2.2204460492503131E-16</v>
      </c>
      <c r="U37" s="61">
        <f>+'Resumen_Sim_Of int'!U37</f>
        <v>11762</v>
      </c>
      <c r="V37" s="48">
        <f>+ROUND('Resumen_Sim_Of int'!V37,5)</f>
        <v>0</v>
      </c>
      <c r="W37" s="293">
        <f>+'Resumen_Sim_Of int'!W37</f>
        <v>0</v>
      </c>
      <c r="X37" s="61">
        <f>+'Resumen_Sim_Of int'!X37</f>
        <v>26457.571057975802</v>
      </c>
      <c r="Y37" s="48">
        <f>+ROUND('Resumen_Sim_Of int'!Y37,5)</f>
        <v>0</v>
      </c>
      <c r="Z37" s="293">
        <f>+'Resumen_Sim_Of int'!Z37</f>
        <v>0</v>
      </c>
      <c r="AA37" s="51">
        <f>+'Resumen_Sim_Of int'!AA37</f>
        <v>114908</v>
      </c>
      <c r="AB37" s="48">
        <f>+ROUND('Resumen_Sim_Of int'!AB37,5)</f>
        <v>0</v>
      </c>
      <c r="AC37" s="293">
        <f>+'Resumen_Sim_Of int'!AC37</f>
        <v>0</v>
      </c>
      <c r="AD37" s="61">
        <f>+'Resumen_Sim_Of int'!AD37</f>
        <v>54598</v>
      </c>
      <c r="AE37" s="48">
        <f>+ROUND('Resumen_Sim_Of int'!AE37,5)</f>
        <v>0</v>
      </c>
      <c r="AF37" s="293">
        <f>+'Resumen_Sim_Of int'!AF37</f>
        <v>0</v>
      </c>
      <c r="AG37" s="51">
        <f>+'Resumen_Sim_Of int'!AG37</f>
        <v>1519</v>
      </c>
      <c r="AH37" s="48">
        <f>+ROUND('Resumen_Sim_Of int'!AH37,5)</f>
        <v>0</v>
      </c>
      <c r="AI37" s="293">
        <f>+'Resumen_Sim_Of int'!AI37</f>
        <v>0</v>
      </c>
      <c r="AJ37" s="61">
        <f>+'Resumen_Sim_Of int'!AJ37</f>
        <v>58791</v>
      </c>
      <c r="AK37" s="48">
        <f>+ROUND('Resumen_Sim_Of int'!AK37,5)</f>
        <v>0</v>
      </c>
      <c r="AL37" s="293">
        <f>+'Resumen_Sim_Of int'!AL37</f>
        <v>0</v>
      </c>
      <c r="AM37" s="311">
        <f>+'Resumen_Sim_Of int'!AM37</f>
        <v>148071.44412423309</v>
      </c>
      <c r="AN37" s="307"/>
    </row>
    <row r="38" spans="2:40" x14ac:dyDescent="0.25">
      <c r="B38" s="292" t="str">
        <f>+'Resumen_Sim_Of int'!B74</f>
        <v>62</v>
      </c>
      <c r="C38" s="317" t="s">
        <v>172</v>
      </c>
      <c r="D38" s="316"/>
      <c r="E38" s="51">
        <f>+'Resumen_Sim_Of int'!E74</f>
        <v>688962</v>
      </c>
      <c r="F38" s="48">
        <f>+'Resumen_Sim_Of int'!F74</f>
        <v>22816</v>
      </c>
      <c r="G38" s="48">
        <f>+'Resumen_Sim_Of int'!G74</f>
        <v>15208.8265199914</v>
      </c>
      <c r="H38" s="48">
        <f>+'Resumen_Sim_Of int'!H74</f>
        <v>362045</v>
      </c>
      <c r="I38" s="48">
        <f>+'Resumen_Sim_Of int'!I74</f>
        <v>190377</v>
      </c>
      <c r="J38" s="48">
        <f>+'Resumen_Sim_Of int'!J74</f>
        <v>6354</v>
      </c>
      <c r="K38" s="55">
        <f>+'Resumen_Sim_Of int'!K74</f>
        <v>165314</v>
      </c>
      <c r="L38" s="51">
        <f>+'Resumen_Sim_Of int'!L74</f>
        <v>382615.94802049</v>
      </c>
      <c r="M38" s="48">
        <f>+'Resumen_Sim_Of int'!M74</f>
        <v>15208.8265199914</v>
      </c>
      <c r="N38" s="48">
        <f>+'Resumen_Sim_Of int'!N74</f>
        <v>5362.1215004986198</v>
      </c>
      <c r="O38" s="48">
        <f>+'Resumen_Sim_Of int'!O74</f>
        <v>190377</v>
      </c>
      <c r="P38" s="48">
        <f>+'Resumen_Sim_Of int'!P74</f>
        <v>6354</v>
      </c>
      <c r="Q38" s="82">
        <f>+'Resumen_Sim_Of int'!Q74</f>
        <v>165314</v>
      </c>
      <c r="R38" s="61">
        <f>+'Resumen_Sim_Of int'!R74</f>
        <v>688962</v>
      </c>
      <c r="S38" s="48">
        <f>+ROUND('Resumen_Sim_Of int'!S74,5)</f>
        <v>0</v>
      </c>
      <c r="T38" s="293">
        <f>+'Resumen_Sim_Of int'!T74</f>
        <v>0</v>
      </c>
      <c r="U38" s="61">
        <f>+'Resumen_Sim_Of int'!U74</f>
        <v>22816</v>
      </c>
      <c r="V38" s="48">
        <f>+ROUND('Resumen_Sim_Of int'!V74,5)</f>
        <v>0</v>
      </c>
      <c r="W38" s="293">
        <f>+'Resumen_Sim_Of int'!W74</f>
        <v>0</v>
      </c>
      <c r="X38" s="61">
        <f>+'Resumen_Sim_Of int'!X74</f>
        <v>15208.8265199914</v>
      </c>
      <c r="Y38" s="48">
        <f>+ROUND('Resumen_Sim_Of int'!Y74,5)</f>
        <v>0</v>
      </c>
      <c r="Z38" s="293">
        <f>+'Resumen_Sim_Of int'!Z74</f>
        <v>0</v>
      </c>
      <c r="AA38" s="51">
        <f>+'Resumen_Sim_Of int'!AA74</f>
        <v>362045</v>
      </c>
      <c r="AB38" s="48">
        <f>+ROUND('Resumen_Sim_Of int'!AB74,5)</f>
        <v>0</v>
      </c>
      <c r="AC38" s="293">
        <f>+'Resumen_Sim_Of int'!AC74</f>
        <v>0</v>
      </c>
      <c r="AD38" s="61">
        <f>+'Resumen_Sim_Of int'!AD74</f>
        <v>190377</v>
      </c>
      <c r="AE38" s="48">
        <f>+ROUND('Resumen_Sim_Of int'!AE74,5)</f>
        <v>0</v>
      </c>
      <c r="AF38" s="293">
        <f>+'Resumen_Sim_Of int'!AF74</f>
        <v>0</v>
      </c>
      <c r="AG38" s="51">
        <f>+'Resumen_Sim_Of int'!AG74</f>
        <v>6354</v>
      </c>
      <c r="AH38" s="48">
        <f>+ROUND('Resumen_Sim_Of int'!AH74,5)</f>
        <v>0</v>
      </c>
      <c r="AI38" s="293">
        <f>+'Resumen_Sim_Of int'!AI74</f>
        <v>0</v>
      </c>
      <c r="AJ38" s="61">
        <f>+'Resumen_Sim_Of int'!AJ74</f>
        <v>165314</v>
      </c>
      <c r="AK38" s="48">
        <f>+ROUND('Resumen_Sim_Of int'!AK74,5)</f>
        <v>0</v>
      </c>
      <c r="AL38" s="293">
        <f>+'Resumen_Sim_Of int'!AL74</f>
        <v>0</v>
      </c>
      <c r="AM38" s="311">
        <f>+'Resumen_Sim_Of int'!AM74</f>
        <v>382615.94802049</v>
      </c>
      <c r="AN38" s="307"/>
    </row>
    <row r="39" spans="2:40" x14ac:dyDescent="0.25">
      <c r="B39" s="292" t="str">
        <f>+'Resumen_Sim_Of int'!B32</f>
        <v>20</v>
      </c>
      <c r="C39" s="317" t="s">
        <v>130</v>
      </c>
      <c r="D39" s="316"/>
      <c r="E39" s="51">
        <f>+'Resumen_Sim_Of int'!E32</f>
        <v>1708625</v>
      </c>
      <c r="F39" s="48">
        <f>+'Resumen_Sim_Of int'!F32</f>
        <v>34486</v>
      </c>
      <c r="G39" s="48">
        <f>+'Resumen_Sim_Of int'!G32</f>
        <v>165922.36005517701</v>
      </c>
      <c r="H39" s="48">
        <f>+'Resumen_Sim_Of int'!H32</f>
        <v>429499</v>
      </c>
      <c r="I39" s="48">
        <f>+'Resumen_Sim_Of int'!I32</f>
        <v>156117</v>
      </c>
      <c r="J39" s="48">
        <f>+'Resumen_Sim_Of int'!J32</f>
        <v>7797</v>
      </c>
      <c r="K39" s="55">
        <f>+'Resumen_Sim_Of int'!K32</f>
        <v>265585</v>
      </c>
      <c r="L39" s="51">
        <f>+'Resumen_Sim_Of int'!L32</f>
        <v>598766.24186987861</v>
      </c>
      <c r="M39" s="48">
        <f>+'Resumen_Sim_Of int'!M32</f>
        <v>165922.36005517701</v>
      </c>
      <c r="N39" s="48">
        <f>+'Resumen_Sim_Of int'!N32</f>
        <v>3344.88181470158</v>
      </c>
      <c r="O39" s="48">
        <f>+'Resumen_Sim_Of int'!O32</f>
        <v>156117</v>
      </c>
      <c r="P39" s="48">
        <f>+'Resumen_Sim_Of int'!P32</f>
        <v>7797</v>
      </c>
      <c r="Q39" s="82">
        <f>+'Resumen_Sim_Of int'!Q32</f>
        <v>265585</v>
      </c>
      <c r="R39" s="61">
        <f>+'Resumen_Sim_Of int'!R32</f>
        <v>1708625.0000000009</v>
      </c>
      <c r="S39" s="48">
        <f>+ROUND('Resumen_Sim_Of int'!S32,5)</f>
        <v>0</v>
      </c>
      <c r="T39" s="293">
        <f>+'Resumen_Sim_Of int'!T32</f>
        <v>4.4408920985006262E-16</v>
      </c>
      <c r="U39" s="61">
        <f>+'Resumen_Sim_Of int'!U32</f>
        <v>34486</v>
      </c>
      <c r="V39" s="48">
        <f>+ROUND('Resumen_Sim_Of int'!V32,5)</f>
        <v>0</v>
      </c>
      <c r="W39" s="293">
        <f>+'Resumen_Sim_Of int'!W32</f>
        <v>0</v>
      </c>
      <c r="X39" s="61">
        <f>+'Resumen_Sim_Of int'!X32</f>
        <v>165922.36005517701</v>
      </c>
      <c r="Y39" s="48">
        <f>+ROUND('Resumen_Sim_Of int'!Y32,5)</f>
        <v>0</v>
      </c>
      <c r="Z39" s="293">
        <f>+'Resumen_Sim_Of int'!Z32</f>
        <v>0</v>
      </c>
      <c r="AA39" s="51">
        <f>+'Resumen_Sim_Of int'!AA32</f>
        <v>429499</v>
      </c>
      <c r="AB39" s="48">
        <f>+ROUND('Resumen_Sim_Of int'!AB32,5)</f>
        <v>0</v>
      </c>
      <c r="AC39" s="293">
        <f>+'Resumen_Sim_Of int'!AC32</f>
        <v>0</v>
      </c>
      <c r="AD39" s="61">
        <f>+'Resumen_Sim_Of int'!AD32</f>
        <v>156117</v>
      </c>
      <c r="AE39" s="48">
        <f>+ROUND('Resumen_Sim_Of int'!AE32,5)</f>
        <v>0</v>
      </c>
      <c r="AF39" s="293">
        <f>+'Resumen_Sim_Of int'!AF32</f>
        <v>0</v>
      </c>
      <c r="AG39" s="51">
        <f>+'Resumen_Sim_Of int'!AG32</f>
        <v>7797</v>
      </c>
      <c r="AH39" s="48">
        <f>+ROUND('Resumen_Sim_Of int'!AH32,5)</f>
        <v>0</v>
      </c>
      <c r="AI39" s="293">
        <f>+'Resumen_Sim_Of int'!AI32</f>
        <v>0</v>
      </c>
      <c r="AJ39" s="61">
        <f>+'Resumen_Sim_Of int'!AJ32</f>
        <v>265585</v>
      </c>
      <c r="AK39" s="48">
        <f>+ROUND('Resumen_Sim_Of int'!AK32,5)</f>
        <v>0</v>
      </c>
      <c r="AL39" s="293">
        <f>+'Resumen_Sim_Of int'!AL32</f>
        <v>0</v>
      </c>
      <c r="AM39" s="311">
        <f>+'Resumen_Sim_Of int'!AM32</f>
        <v>598766.24186987861</v>
      </c>
      <c r="AN39" s="307"/>
    </row>
    <row r="40" spans="2:40" x14ac:dyDescent="0.25">
      <c r="B40" s="292" t="str">
        <f>+'Resumen_Sim_Of int'!B15</f>
        <v>03</v>
      </c>
      <c r="C40" s="315" t="s">
        <v>113</v>
      </c>
      <c r="D40" s="316"/>
      <c r="E40" s="51">
        <f>+'Resumen_Sim_Of int'!E15</f>
        <v>888166</v>
      </c>
      <c r="F40" s="48">
        <f>+'Resumen_Sim_Of int'!F15</f>
        <v>87071</v>
      </c>
      <c r="G40" s="48">
        <f>+'Resumen_Sim_Of int'!G15</f>
        <v>25391.176907095902</v>
      </c>
      <c r="H40" s="48">
        <f>+'Resumen_Sim_Of int'!H15</f>
        <v>526570</v>
      </c>
      <c r="I40" s="48">
        <f>+'Resumen_Sim_Of int'!I15</f>
        <v>93833</v>
      </c>
      <c r="J40" s="48">
        <f>+'Resumen_Sim_Of int'!J15</f>
        <v>449</v>
      </c>
      <c r="K40" s="55">
        <f>+'Resumen_Sim_Of int'!K15</f>
        <v>432288</v>
      </c>
      <c r="L40" s="51">
        <f>+'Resumen_Sim_Of int'!L15</f>
        <v>573605.45347793144</v>
      </c>
      <c r="M40" s="48">
        <f>+'Resumen_Sim_Of int'!M15</f>
        <v>25391.176907095902</v>
      </c>
      <c r="N40" s="48">
        <f>+'Resumen_Sim_Of int'!N15</f>
        <v>21644.276570835598</v>
      </c>
      <c r="O40" s="48">
        <f>+'Resumen_Sim_Of int'!O15</f>
        <v>93833</v>
      </c>
      <c r="P40" s="48">
        <f>+'Resumen_Sim_Of int'!P15</f>
        <v>449</v>
      </c>
      <c r="Q40" s="82">
        <f>+'Resumen_Sim_Of int'!Q15</f>
        <v>432288</v>
      </c>
      <c r="R40" s="61">
        <f>+'Resumen_Sim_Of int'!R15</f>
        <v>888165.99999999977</v>
      </c>
      <c r="S40" s="48">
        <f>+ROUND('Resumen_Sim_Of int'!S15,5)</f>
        <v>0</v>
      </c>
      <c r="T40" s="293">
        <f>+'Resumen_Sim_Of int'!T15</f>
        <v>-2.2204460492503131E-16</v>
      </c>
      <c r="U40" s="61">
        <f>+'Resumen_Sim_Of int'!U15</f>
        <v>87071</v>
      </c>
      <c r="V40" s="48">
        <f>+ROUND('Resumen_Sim_Of int'!V15,5)</f>
        <v>0</v>
      </c>
      <c r="W40" s="293">
        <f>+'Resumen_Sim_Of int'!W15</f>
        <v>0</v>
      </c>
      <c r="X40" s="61">
        <f>+'Resumen_Sim_Of int'!X15</f>
        <v>25391.176907095902</v>
      </c>
      <c r="Y40" s="48">
        <f>+ROUND('Resumen_Sim_Of int'!Y15,5)</f>
        <v>0</v>
      </c>
      <c r="Z40" s="293">
        <f>+'Resumen_Sim_Of int'!Z15</f>
        <v>0</v>
      </c>
      <c r="AA40" s="51">
        <f>+'Resumen_Sim_Of int'!AA15</f>
        <v>526570</v>
      </c>
      <c r="AB40" s="48">
        <f>+ROUND('Resumen_Sim_Of int'!AB15,5)</f>
        <v>0</v>
      </c>
      <c r="AC40" s="293">
        <f>+'Resumen_Sim_Of int'!AC15</f>
        <v>0</v>
      </c>
      <c r="AD40" s="61">
        <f>+'Resumen_Sim_Of int'!AD15</f>
        <v>93833</v>
      </c>
      <c r="AE40" s="48">
        <f>+ROUND('Resumen_Sim_Of int'!AE15,5)</f>
        <v>0</v>
      </c>
      <c r="AF40" s="293">
        <f>+'Resumen_Sim_Of int'!AF15</f>
        <v>0</v>
      </c>
      <c r="AG40" s="51">
        <f>+'Resumen_Sim_Of int'!AG15</f>
        <v>449</v>
      </c>
      <c r="AH40" s="48">
        <f>+ROUND('Resumen_Sim_Of int'!AH15,5)</f>
        <v>0</v>
      </c>
      <c r="AI40" s="293">
        <f>+'Resumen_Sim_Of int'!AI15</f>
        <v>0</v>
      </c>
      <c r="AJ40" s="61">
        <f>+'Resumen_Sim_Of int'!AJ15</f>
        <v>432288</v>
      </c>
      <c r="AK40" s="48">
        <f>+ROUND('Resumen_Sim_Of int'!AK15,5)</f>
        <v>0</v>
      </c>
      <c r="AL40" s="293">
        <f>+'Resumen_Sim_Of int'!AL15</f>
        <v>0</v>
      </c>
      <c r="AM40" s="311">
        <f>+'Resumen_Sim_Of int'!AM15</f>
        <v>573605.45347793144</v>
      </c>
      <c r="AN40" s="307"/>
    </row>
    <row r="41" spans="2:40" x14ac:dyDescent="0.25">
      <c r="B41" s="292" t="str">
        <f>+'Resumen_Sim_Of int'!B52</f>
        <v>40</v>
      </c>
      <c r="C41" s="317" t="s">
        <v>150</v>
      </c>
      <c r="D41" s="316"/>
      <c r="E41" s="51">
        <f>+'Resumen_Sim_Of int'!E52</f>
        <v>5116923</v>
      </c>
      <c r="F41" s="48">
        <f>+'Resumen_Sim_Of int'!F52</f>
        <v>3999</v>
      </c>
      <c r="G41" s="48">
        <f>+'Resumen_Sim_Of int'!G52</f>
        <v>3064682.22506392</v>
      </c>
      <c r="H41" s="48">
        <f>+'Resumen_Sim_Of int'!H52</f>
        <v>633606</v>
      </c>
      <c r="I41" s="48">
        <f>+'Resumen_Sim_Of int'!I52</f>
        <v>90615</v>
      </c>
      <c r="J41" s="48">
        <f>+'Resumen_Sim_Of int'!J52</f>
        <v>2394</v>
      </c>
      <c r="K41" s="55">
        <f>+'Resumen_Sim_Of int'!K52</f>
        <v>540597</v>
      </c>
      <c r="L41" s="51">
        <f>+'Resumen_Sim_Of int'!L52</f>
        <v>2889152.3766467823</v>
      </c>
      <c r="M41" s="48">
        <f>+'Resumen_Sim_Of int'!M52</f>
        <v>3064682.22506392</v>
      </c>
      <c r="N41" s="48">
        <f>+'Resumen_Sim_Of int'!N52</f>
        <v>-809135.84841713798</v>
      </c>
      <c r="O41" s="48">
        <f>+'Resumen_Sim_Of int'!O52</f>
        <v>90615</v>
      </c>
      <c r="P41" s="48">
        <f>+'Resumen_Sim_Of int'!P52</f>
        <v>2394</v>
      </c>
      <c r="Q41" s="82">
        <f>+'Resumen_Sim_Of int'!Q52</f>
        <v>540597</v>
      </c>
      <c r="R41" s="61">
        <f>+'Resumen_Sim_Of int'!R52</f>
        <v>5116922.9999999991</v>
      </c>
      <c r="S41" s="48">
        <f>+ROUND('Resumen_Sim_Of int'!S52,5)</f>
        <v>0</v>
      </c>
      <c r="T41" s="293">
        <f>+'Resumen_Sim_Of int'!T52</f>
        <v>-2.2204460492503131E-16</v>
      </c>
      <c r="U41" s="61">
        <f>+'Resumen_Sim_Of int'!U52</f>
        <v>3999</v>
      </c>
      <c r="V41" s="48">
        <f>+ROUND('Resumen_Sim_Of int'!V52,5)</f>
        <v>0</v>
      </c>
      <c r="W41" s="293">
        <f>+'Resumen_Sim_Of int'!W52</f>
        <v>0</v>
      </c>
      <c r="X41" s="61">
        <f>+'Resumen_Sim_Of int'!X52</f>
        <v>3064682.22506392</v>
      </c>
      <c r="Y41" s="48">
        <f>+ROUND('Resumen_Sim_Of int'!Y52,5)</f>
        <v>0</v>
      </c>
      <c r="Z41" s="293">
        <f>+'Resumen_Sim_Of int'!Z52</f>
        <v>0</v>
      </c>
      <c r="AA41" s="51">
        <f>+'Resumen_Sim_Of int'!AA52</f>
        <v>633606</v>
      </c>
      <c r="AB41" s="48">
        <f>+ROUND('Resumen_Sim_Of int'!AB52,5)</f>
        <v>0</v>
      </c>
      <c r="AC41" s="293">
        <f>+'Resumen_Sim_Of int'!AC52</f>
        <v>0</v>
      </c>
      <c r="AD41" s="61">
        <f>+'Resumen_Sim_Of int'!AD52</f>
        <v>90615</v>
      </c>
      <c r="AE41" s="48">
        <f>+ROUND('Resumen_Sim_Of int'!AE52,5)</f>
        <v>0</v>
      </c>
      <c r="AF41" s="293">
        <f>+'Resumen_Sim_Of int'!AF52</f>
        <v>0</v>
      </c>
      <c r="AG41" s="51">
        <f>+'Resumen_Sim_Of int'!AG52</f>
        <v>2394</v>
      </c>
      <c r="AH41" s="48">
        <f>+ROUND('Resumen_Sim_Of int'!AH52,5)</f>
        <v>0</v>
      </c>
      <c r="AI41" s="293">
        <f>+'Resumen_Sim_Of int'!AI52</f>
        <v>0</v>
      </c>
      <c r="AJ41" s="61">
        <f>+'Resumen_Sim_Of int'!AJ52</f>
        <v>540597</v>
      </c>
      <c r="AK41" s="48">
        <f>+ROUND('Resumen_Sim_Of int'!AK52,5)</f>
        <v>0</v>
      </c>
      <c r="AL41" s="293">
        <f>+'Resumen_Sim_Of int'!AL52</f>
        <v>0</v>
      </c>
      <c r="AM41" s="311">
        <f>+'Resumen_Sim_Of int'!AM52</f>
        <v>2889152.3766467823</v>
      </c>
      <c r="AN41" s="307"/>
    </row>
    <row r="42" spans="2:40" x14ac:dyDescent="0.25">
      <c r="B42" s="292" t="str">
        <f>+'Resumen_Sim_Of int'!B85</f>
        <v>73</v>
      </c>
      <c r="C42" s="317" t="s">
        <v>183</v>
      </c>
      <c r="D42" s="316"/>
      <c r="E42" s="51">
        <f>+'Resumen_Sim_Of int'!E85</f>
        <v>4169374</v>
      </c>
      <c r="F42" s="48">
        <f>+'Resumen_Sim_Of int'!F85</f>
        <v>132703</v>
      </c>
      <c r="G42" s="48">
        <f>+'Resumen_Sim_Of int'!G85</f>
        <v>145024.650579888</v>
      </c>
      <c r="H42" s="48">
        <f>+'Resumen_Sim_Of int'!H85</f>
        <v>1935175</v>
      </c>
      <c r="I42" s="48">
        <f>+'Resumen_Sim_Of int'!I85</f>
        <v>1117457</v>
      </c>
      <c r="J42" s="48">
        <f>+'Resumen_Sim_Of int'!J85</f>
        <v>22558</v>
      </c>
      <c r="K42" s="55">
        <f>+'Resumen_Sim_Of int'!K85</f>
        <v>795160</v>
      </c>
      <c r="L42" s="51">
        <f>+'Resumen_Sim_Of int'!L85</f>
        <v>2099314.1843534936</v>
      </c>
      <c r="M42" s="48">
        <f>+'Resumen_Sim_Of int'!M85</f>
        <v>145024.650579888</v>
      </c>
      <c r="N42" s="48">
        <f>+'Resumen_Sim_Of int'!N85</f>
        <v>19114.533773605701</v>
      </c>
      <c r="O42" s="48">
        <f>+'Resumen_Sim_Of int'!O85</f>
        <v>1117457</v>
      </c>
      <c r="P42" s="48">
        <f>+'Resumen_Sim_Of int'!P85</f>
        <v>22558</v>
      </c>
      <c r="Q42" s="82">
        <f>+'Resumen_Sim_Of int'!Q85</f>
        <v>795160</v>
      </c>
      <c r="R42" s="61">
        <f>+'Resumen_Sim_Of int'!R85</f>
        <v>4169373.9999999986</v>
      </c>
      <c r="S42" s="48">
        <f>+ROUND('Resumen_Sim_Of int'!S85,5)</f>
        <v>0</v>
      </c>
      <c r="T42" s="293">
        <f>+'Resumen_Sim_Of int'!T85</f>
        <v>-3.3306690738754696E-16</v>
      </c>
      <c r="U42" s="61">
        <f>+'Resumen_Sim_Of int'!U85</f>
        <v>132703</v>
      </c>
      <c r="V42" s="48">
        <f>+ROUND('Resumen_Sim_Of int'!V85,5)</f>
        <v>0</v>
      </c>
      <c r="W42" s="293">
        <f>+'Resumen_Sim_Of int'!W85</f>
        <v>0</v>
      </c>
      <c r="X42" s="61">
        <f>+'Resumen_Sim_Of int'!X85</f>
        <v>145024.650579888</v>
      </c>
      <c r="Y42" s="48">
        <f>+ROUND('Resumen_Sim_Of int'!Y85,5)</f>
        <v>0</v>
      </c>
      <c r="Z42" s="293">
        <f>+'Resumen_Sim_Of int'!Z85</f>
        <v>0</v>
      </c>
      <c r="AA42" s="51">
        <f>+'Resumen_Sim_Of int'!AA85</f>
        <v>1935175</v>
      </c>
      <c r="AB42" s="48">
        <f>+ROUND('Resumen_Sim_Of int'!AB85,5)</f>
        <v>0</v>
      </c>
      <c r="AC42" s="293">
        <f>+'Resumen_Sim_Of int'!AC85</f>
        <v>0</v>
      </c>
      <c r="AD42" s="61">
        <f>+'Resumen_Sim_Of int'!AD85</f>
        <v>1117457</v>
      </c>
      <c r="AE42" s="48">
        <f>+ROUND('Resumen_Sim_Of int'!AE85,5)</f>
        <v>0</v>
      </c>
      <c r="AF42" s="293">
        <f>+'Resumen_Sim_Of int'!AF85</f>
        <v>0</v>
      </c>
      <c r="AG42" s="51">
        <f>+'Resumen_Sim_Of int'!AG85</f>
        <v>22558</v>
      </c>
      <c r="AH42" s="48">
        <f>+ROUND('Resumen_Sim_Of int'!AH85,5)</f>
        <v>0</v>
      </c>
      <c r="AI42" s="293">
        <f>+'Resumen_Sim_Of int'!AI85</f>
        <v>0</v>
      </c>
      <c r="AJ42" s="61">
        <f>+'Resumen_Sim_Of int'!AJ85</f>
        <v>795160</v>
      </c>
      <c r="AK42" s="48">
        <f>+ROUND('Resumen_Sim_Of int'!AK85,5)</f>
        <v>0</v>
      </c>
      <c r="AL42" s="293">
        <f>+'Resumen_Sim_Of int'!AL85</f>
        <v>0</v>
      </c>
      <c r="AM42" s="311">
        <f>+'Resumen_Sim_Of int'!AM85</f>
        <v>2099314.1843534936</v>
      </c>
      <c r="AN42" s="307"/>
    </row>
    <row r="43" spans="2:40" x14ac:dyDescent="0.25">
      <c r="B43" s="292" t="str">
        <f>+'Resumen_Sim_Of int'!B84</f>
        <v>72</v>
      </c>
      <c r="C43" s="317" t="s">
        <v>182</v>
      </c>
      <c r="D43" s="316"/>
      <c r="E43" s="51">
        <f>+'Resumen_Sim_Of int'!E84</f>
        <v>4489354</v>
      </c>
      <c r="F43" s="48">
        <f>+'Resumen_Sim_Of int'!F84</f>
        <v>220658</v>
      </c>
      <c r="G43" s="48">
        <f>+'Resumen_Sim_Of int'!G84</f>
        <v>4700.3016288542403</v>
      </c>
      <c r="H43" s="48">
        <f>+'Resumen_Sim_Of int'!H84</f>
        <v>3982286</v>
      </c>
      <c r="I43" s="48">
        <f>+'Resumen_Sim_Of int'!I84</f>
        <v>3594488</v>
      </c>
      <c r="J43" s="48">
        <f>+'Resumen_Sim_Of int'!J84</f>
        <v>204</v>
      </c>
      <c r="K43" s="55">
        <f>+'Resumen_Sim_Of int'!K84</f>
        <v>387594</v>
      </c>
      <c r="L43" s="51">
        <f>+'Resumen_Sim_Of int'!L84</f>
        <v>4024067.8564023259</v>
      </c>
      <c r="M43" s="48">
        <f>+'Resumen_Sim_Of int'!M84</f>
        <v>4700.3016288542403</v>
      </c>
      <c r="N43" s="48">
        <f>+'Resumen_Sim_Of int'!N84</f>
        <v>37081.554773471697</v>
      </c>
      <c r="O43" s="48">
        <f>+'Resumen_Sim_Of int'!O84</f>
        <v>3594488</v>
      </c>
      <c r="P43" s="48">
        <f>+'Resumen_Sim_Of int'!P84</f>
        <v>204</v>
      </c>
      <c r="Q43" s="82">
        <f>+'Resumen_Sim_Of int'!Q84</f>
        <v>387594</v>
      </c>
      <c r="R43" s="61">
        <f>+'Resumen_Sim_Of int'!R84</f>
        <v>4489354</v>
      </c>
      <c r="S43" s="48">
        <f>+ROUND('Resumen_Sim_Of int'!S84,5)</f>
        <v>0</v>
      </c>
      <c r="T43" s="293">
        <f>+'Resumen_Sim_Of int'!T84</f>
        <v>0</v>
      </c>
      <c r="U43" s="61">
        <f>+'Resumen_Sim_Of int'!U84</f>
        <v>220658</v>
      </c>
      <c r="V43" s="48">
        <f>+ROUND('Resumen_Sim_Of int'!V84,5)</f>
        <v>0</v>
      </c>
      <c r="W43" s="293">
        <f>+'Resumen_Sim_Of int'!W84</f>
        <v>0</v>
      </c>
      <c r="X43" s="61">
        <f>+'Resumen_Sim_Of int'!X84</f>
        <v>4700.3016288542403</v>
      </c>
      <c r="Y43" s="48">
        <f>+ROUND('Resumen_Sim_Of int'!Y84,5)</f>
        <v>0</v>
      </c>
      <c r="Z43" s="293">
        <f>+'Resumen_Sim_Of int'!Z84</f>
        <v>0</v>
      </c>
      <c r="AA43" s="51">
        <f>+'Resumen_Sim_Of int'!AA84</f>
        <v>3982286</v>
      </c>
      <c r="AB43" s="48">
        <f>+ROUND('Resumen_Sim_Of int'!AB84,5)</f>
        <v>0</v>
      </c>
      <c r="AC43" s="293">
        <f>+'Resumen_Sim_Of int'!AC84</f>
        <v>0</v>
      </c>
      <c r="AD43" s="61">
        <f>+'Resumen_Sim_Of int'!AD84</f>
        <v>3594488</v>
      </c>
      <c r="AE43" s="48">
        <f>+ROUND('Resumen_Sim_Of int'!AE84,5)</f>
        <v>0</v>
      </c>
      <c r="AF43" s="293">
        <f>+'Resumen_Sim_Of int'!AF84</f>
        <v>0</v>
      </c>
      <c r="AG43" s="51">
        <f>+'Resumen_Sim_Of int'!AG84</f>
        <v>204</v>
      </c>
      <c r="AH43" s="48">
        <f>+ROUND('Resumen_Sim_Of int'!AH84,5)</f>
        <v>0</v>
      </c>
      <c r="AI43" s="293">
        <f>+'Resumen_Sim_Of int'!AI84</f>
        <v>0</v>
      </c>
      <c r="AJ43" s="61">
        <f>+'Resumen_Sim_Of int'!AJ84</f>
        <v>387594</v>
      </c>
      <c r="AK43" s="48">
        <f>+ROUND('Resumen_Sim_Of int'!AK84,5)</f>
        <v>0</v>
      </c>
      <c r="AL43" s="293">
        <f>+'Resumen_Sim_Of int'!AL84</f>
        <v>0</v>
      </c>
      <c r="AM43" s="311">
        <f>+'Resumen_Sim_Of int'!AM84</f>
        <v>4024067.8564023259</v>
      </c>
      <c r="AN43" s="307"/>
    </row>
    <row r="44" spans="2:40" x14ac:dyDescent="0.25">
      <c r="B44" s="292" t="str">
        <f>+'Resumen_Sim_Of int'!B18</f>
        <v>06</v>
      </c>
      <c r="C44" s="317" t="s">
        <v>116</v>
      </c>
      <c r="D44" s="316"/>
      <c r="E44" s="51">
        <f>+'Resumen_Sim_Of int'!E18</f>
        <v>1513761</v>
      </c>
      <c r="F44" s="48">
        <f>+'Resumen_Sim_Of int'!F18</f>
        <v>93445</v>
      </c>
      <c r="G44" s="48">
        <f>+'Resumen_Sim_Of int'!G18</f>
        <v>22662.943860714699</v>
      </c>
      <c r="H44" s="48">
        <f>+'Resumen_Sim_Of int'!H18</f>
        <v>839140</v>
      </c>
      <c r="I44" s="48">
        <f>+'Resumen_Sim_Of int'!I18</f>
        <v>601460</v>
      </c>
      <c r="J44" s="48">
        <f>+'Resumen_Sim_Of int'!J18</f>
        <v>5179</v>
      </c>
      <c r="K44" s="55">
        <f>+'Resumen_Sim_Of int'!K18</f>
        <v>232501</v>
      </c>
      <c r="L44" s="51">
        <f>+'Resumen_Sim_Of int'!L18</f>
        <v>924800.13172790164</v>
      </c>
      <c r="M44" s="48">
        <f>+'Resumen_Sim_Of int'!M18</f>
        <v>22662.943860714699</v>
      </c>
      <c r="N44" s="48">
        <f>+'Resumen_Sim_Of int'!N18</f>
        <v>62997.187867186898</v>
      </c>
      <c r="O44" s="48">
        <f>+'Resumen_Sim_Of int'!O18</f>
        <v>601460</v>
      </c>
      <c r="P44" s="48">
        <f>+'Resumen_Sim_Of int'!P18</f>
        <v>5179</v>
      </c>
      <c r="Q44" s="82">
        <f>+'Resumen_Sim_Of int'!Q18</f>
        <v>232501</v>
      </c>
      <c r="R44" s="61">
        <f>+'Resumen_Sim_Of int'!R18</f>
        <v>1513761</v>
      </c>
      <c r="S44" s="48">
        <f>+ROUND('Resumen_Sim_Of int'!S18,5)</f>
        <v>0</v>
      </c>
      <c r="T44" s="293">
        <f>+'Resumen_Sim_Of int'!T18</f>
        <v>0</v>
      </c>
      <c r="U44" s="61">
        <f>+'Resumen_Sim_Of int'!U18</f>
        <v>93445</v>
      </c>
      <c r="V44" s="48">
        <f>+ROUND('Resumen_Sim_Of int'!V18,5)</f>
        <v>0</v>
      </c>
      <c r="W44" s="293">
        <f>+'Resumen_Sim_Of int'!W18</f>
        <v>0</v>
      </c>
      <c r="X44" s="61">
        <f>+'Resumen_Sim_Of int'!X18</f>
        <v>22662.943860714699</v>
      </c>
      <c r="Y44" s="48">
        <f>+ROUND('Resumen_Sim_Of int'!Y18,5)</f>
        <v>0</v>
      </c>
      <c r="Z44" s="293">
        <f>+'Resumen_Sim_Of int'!Z18</f>
        <v>0</v>
      </c>
      <c r="AA44" s="51">
        <f>+'Resumen_Sim_Of int'!AA18</f>
        <v>839140</v>
      </c>
      <c r="AB44" s="48">
        <f>+ROUND('Resumen_Sim_Of int'!AB18,5)</f>
        <v>0</v>
      </c>
      <c r="AC44" s="293">
        <f>+'Resumen_Sim_Of int'!AC18</f>
        <v>0</v>
      </c>
      <c r="AD44" s="61">
        <f>+'Resumen_Sim_Of int'!AD18</f>
        <v>601460</v>
      </c>
      <c r="AE44" s="48">
        <f>+ROUND('Resumen_Sim_Of int'!AE18,5)</f>
        <v>0</v>
      </c>
      <c r="AF44" s="293">
        <f>+'Resumen_Sim_Of int'!AF18</f>
        <v>0</v>
      </c>
      <c r="AG44" s="51">
        <f>+'Resumen_Sim_Of int'!AG18</f>
        <v>5179</v>
      </c>
      <c r="AH44" s="48">
        <f>+ROUND('Resumen_Sim_Of int'!AH18,5)</f>
        <v>0</v>
      </c>
      <c r="AI44" s="293">
        <f>+'Resumen_Sim_Of int'!AI18</f>
        <v>0</v>
      </c>
      <c r="AJ44" s="61">
        <f>+'Resumen_Sim_Of int'!AJ18</f>
        <v>232501</v>
      </c>
      <c r="AK44" s="48">
        <f>+ROUND('Resumen_Sim_Of int'!AK18,5)</f>
        <v>0</v>
      </c>
      <c r="AL44" s="293">
        <f>+'Resumen_Sim_Of int'!AL18</f>
        <v>0</v>
      </c>
      <c r="AM44" s="311">
        <f>+'Resumen_Sim_Of int'!AM18</f>
        <v>924800.13172790164</v>
      </c>
      <c r="AN44" s="307"/>
    </row>
    <row r="45" spans="2:40" x14ac:dyDescent="0.25">
      <c r="B45" s="292" t="str">
        <f>+'Resumen_Sim_Of int'!B83</f>
        <v>71</v>
      </c>
      <c r="C45" s="317" t="s">
        <v>181</v>
      </c>
      <c r="D45" s="316"/>
      <c r="E45" s="51">
        <f>+'Resumen_Sim_Of int'!E83</f>
        <v>2890255</v>
      </c>
      <c r="F45" s="48">
        <f>+'Resumen_Sim_Of int'!F83</f>
        <v>140491</v>
      </c>
      <c r="G45" s="48">
        <f>+'Resumen_Sim_Of int'!G83</f>
        <v>6769.3060587301297</v>
      </c>
      <c r="H45" s="48">
        <f>+'Resumen_Sim_Of int'!H83</f>
        <v>1763632</v>
      </c>
      <c r="I45" s="48">
        <f>+'Resumen_Sim_Of int'!I83</f>
        <v>1380668</v>
      </c>
      <c r="J45" s="48">
        <f>+'Resumen_Sim_Of int'!J83</f>
        <v>26540</v>
      </c>
      <c r="K45" s="55">
        <f>+'Resumen_Sim_Of int'!K83</f>
        <v>356424</v>
      </c>
      <c r="L45" s="51">
        <f>+'Resumen_Sim_Of int'!L83</f>
        <v>1795269.4608410131</v>
      </c>
      <c r="M45" s="48">
        <f>+'Resumen_Sim_Of int'!M83</f>
        <v>6769.3060587301297</v>
      </c>
      <c r="N45" s="48">
        <f>+'Resumen_Sim_Of int'!N83</f>
        <v>24868.154782283</v>
      </c>
      <c r="O45" s="48">
        <f>+'Resumen_Sim_Of int'!O83</f>
        <v>1380668</v>
      </c>
      <c r="P45" s="48">
        <f>+'Resumen_Sim_Of int'!P83</f>
        <v>26540</v>
      </c>
      <c r="Q45" s="82">
        <f>+'Resumen_Sim_Of int'!Q83</f>
        <v>356424</v>
      </c>
      <c r="R45" s="61">
        <f>+'Resumen_Sim_Of int'!R83</f>
        <v>2890255.0000000005</v>
      </c>
      <c r="S45" s="48">
        <f>+ROUND('Resumen_Sim_Of int'!S83,5)</f>
        <v>0</v>
      </c>
      <c r="T45" s="293">
        <f>+'Resumen_Sim_Of int'!T83</f>
        <v>2.2204460492503131E-16</v>
      </c>
      <c r="U45" s="61">
        <f>+'Resumen_Sim_Of int'!U83</f>
        <v>140491</v>
      </c>
      <c r="V45" s="48">
        <f>+ROUND('Resumen_Sim_Of int'!V83,5)</f>
        <v>0</v>
      </c>
      <c r="W45" s="293">
        <f>+'Resumen_Sim_Of int'!W83</f>
        <v>0</v>
      </c>
      <c r="X45" s="61">
        <f>+'Resumen_Sim_Of int'!X83</f>
        <v>6769.3060587301297</v>
      </c>
      <c r="Y45" s="48">
        <f>+ROUND('Resumen_Sim_Of int'!Y83,5)</f>
        <v>0</v>
      </c>
      <c r="Z45" s="293">
        <f>+'Resumen_Sim_Of int'!Z83</f>
        <v>0</v>
      </c>
      <c r="AA45" s="51">
        <f>+'Resumen_Sim_Of int'!AA83</f>
        <v>1763632</v>
      </c>
      <c r="AB45" s="48">
        <f>+ROUND('Resumen_Sim_Of int'!AB83,5)</f>
        <v>0</v>
      </c>
      <c r="AC45" s="293">
        <f>+'Resumen_Sim_Of int'!AC83</f>
        <v>0</v>
      </c>
      <c r="AD45" s="61">
        <f>+'Resumen_Sim_Of int'!AD83</f>
        <v>1380668</v>
      </c>
      <c r="AE45" s="48">
        <f>+ROUND('Resumen_Sim_Of int'!AE83,5)</f>
        <v>0</v>
      </c>
      <c r="AF45" s="293">
        <f>+'Resumen_Sim_Of int'!AF83</f>
        <v>0</v>
      </c>
      <c r="AG45" s="51">
        <f>+'Resumen_Sim_Of int'!AG83</f>
        <v>26540</v>
      </c>
      <c r="AH45" s="48">
        <f>+ROUND('Resumen_Sim_Of int'!AH83,5)</f>
        <v>0</v>
      </c>
      <c r="AI45" s="293">
        <f>+'Resumen_Sim_Of int'!AI83</f>
        <v>0</v>
      </c>
      <c r="AJ45" s="61">
        <f>+'Resumen_Sim_Of int'!AJ83</f>
        <v>356424</v>
      </c>
      <c r="AK45" s="48">
        <f>+ROUND('Resumen_Sim_Of int'!AK83,5)</f>
        <v>0</v>
      </c>
      <c r="AL45" s="293">
        <f>+'Resumen_Sim_Of int'!AL83</f>
        <v>0</v>
      </c>
      <c r="AM45" s="311">
        <f>+'Resumen_Sim_Of int'!AM83</f>
        <v>1795269.4608410131</v>
      </c>
      <c r="AN45" s="307"/>
    </row>
    <row r="46" spans="2:40" x14ac:dyDescent="0.25">
      <c r="B46" s="292" t="str">
        <f>+'Resumen_Sim_Of int'!B16</f>
        <v>04</v>
      </c>
      <c r="C46" s="315" t="s">
        <v>114</v>
      </c>
      <c r="D46" s="316"/>
      <c r="E46" s="51">
        <f>+'Resumen_Sim_Of int'!E16</f>
        <v>233518</v>
      </c>
      <c r="F46" s="48">
        <f>+'Resumen_Sim_Of int'!F16</f>
        <v>5601</v>
      </c>
      <c r="G46" s="48">
        <f>+'Resumen_Sim_Of int'!G16</f>
        <v>9992.2472123156404</v>
      </c>
      <c r="H46" s="48">
        <f>+'Resumen_Sim_Of int'!H16</f>
        <v>83048</v>
      </c>
      <c r="I46" s="48">
        <f>+'Resumen_Sim_Of int'!I16</f>
        <v>30027</v>
      </c>
      <c r="J46" s="48">
        <f>+'Resumen_Sim_Of int'!J16</f>
        <v>1081</v>
      </c>
      <c r="K46" s="55">
        <f>+'Resumen_Sim_Of int'!K16</f>
        <v>51940</v>
      </c>
      <c r="L46" s="51">
        <f>+'Resumen_Sim_Of int'!L16</f>
        <v>103906.97779644735</v>
      </c>
      <c r="M46" s="48">
        <f>+'Resumen_Sim_Of int'!M16</f>
        <v>9992.2472123156404</v>
      </c>
      <c r="N46" s="48">
        <f>+'Resumen_Sim_Of int'!N16</f>
        <v>10866.730584131699</v>
      </c>
      <c r="O46" s="48">
        <f>+'Resumen_Sim_Of int'!O16</f>
        <v>30027</v>
      </c>
      <c r="P46" s="48">
        <f>+'Resumen_Sim_Of int'!P16</f>
        <v>1081</v>
      </c>
      <c r="Q46" s="82">
        <f>+'Resumen_Sim_Of int'!Q16</f>
        <v>51940</v>
      </c>
      <c r="R46" s="61">
        <f>+'Resumen_Sim_Of int'!R16</f>
        <v>233518.00000000006</v>
      </c>
      <c r="S46" s="48">
        <f>+ROUND('Resumen_Sim_Of int'!S16,5)</f>
        <v>0</v>
      </c>
      <c r="T46" s="293">
        <f>+'Resumen_Sim_Of int'!T16</f>
        <v>2.2204460492503131E-16</v>
      </c>
      <c r="U46" s="61">
        <f>+'Resumen_Sim_Of int'!U16</f>
        <v>5601</v>
      </c>
      <c r="V46" s="48">
        <f>+ROUND('Resumen_Sim_Of int'!V16,5)</f>
        <v>0</v>
      </c>
      <c r="W46" s="293">
        <f>+'Resumen_Sim_Of int'!W16</f>
        <v>0</v>
      </c>
      <c r="X46" s="61">
        <f>+'Resumen_Sim_Of int'!X16</f>
        <v>9992.2472123156404</v>
      </c>
      <c r="Y46" s="48">
        <f>+ROUND('Resumen_Sim_Of int'!Y16,5)</f>
        <v>0</v>
      </c>
      <c r="Z46" s="293">
        <f>+'Resumen_Sim_Of int'!Z16</f>
        <v>0</v>
      </c>
      <c r="AA46" s="51">
        <f>+'Resumen_Sim_Of int'!AA16</f>
        <v>83048</v>
      </c>
      <c r="AB46" s="48">
        <f>+ROUND('Resumen_Sim_Of int'!AB16,5)</f>
        <v>0</v>
      </c>
      <c r="AC46" s="293">
        <f>+'Resumen_Sim_Of int'!AC16</f>
        <v>0</v>
      </c>
      <c r="AD46" s="61">
        <f>+'Resumen_Sim_Of int'!AD16</f>
        <v>30027</v>
      </c>
      <c r="AE46" s="48">
        <f>+ROUND('Resumen_Sim_Of int'!AE16,5)</f>
        <v>0</v>
      </c>
      <c r="AF46" s="293">
        <f>+'Resumen_Sim_Of int'!AF16</f>
        <v>0</v>
      </c>
      <c r="AG46" s="51">
        <f>+'Resumen_Sim_Of int'!AG16</f>
        <v>1081</v>
      </c>
      <c r="AH46" s="48">
        <f>+ROUND('Resumen_Sim_Of int'!AH16,5)</f>
        <v>0</v>
      </c>
      <c r="AI46" s="293">
        <f>+'Resumen_Sim_Of int'!AI16</f>
        <v>0</v>
      </c>
      <c r="AJ46" s="61">
        <f>+'Resumen_Sim_Of int'!AJ16</f>
        <v>51940</v>
      </c>
      <c r="AK46" s="48">
        <f>+ROUND('Resumen_Sim_Of int'!AK16,5)</f>
        <v>0</v>
      </c>
      <c r="AL46" s="293">
        <f>+'Resumen_Sim_Of int'!AL16</f>
        <v>0</v>
      </c>
      <c r="AM46" s="311">
        <f>+'Resumen_Sim_Of int'!AM16</f>
        <v>103906.97779644735</v>
      </c>
      <c r="AN46" s="307"/>
    </row>
    <row r="47" spans="2:40" x14ac:dyDescent="0.25">
      <c r="B47" s="292" t="str">
        <f>+'Resumen_Sim_Of int'!B80</f>
        <v>68</v>
      </c>
      <c r="C47" s="317" t="s">
        <v>178</v>
      </c>
      <c r="D47" s="316"/>
      <c r="E47" s="51">
        <f>+'Resumen_Sim_Of int'!E80</f>
        <v>10849487</v>
      </c>
      <c r="F47" s="48">
        <f>+'Resumen_Sim_Of int'!F80</f>
        <v>25504</v>
      </c>
      <c r="G47" s="48">
        <f>+'Resumen_Sim_Of int'!G80</f>
        <v>10243.150585748701</v>
      </c>
      <c r="H47" s="48">
        <f>+'Resumen_Sim_Of int'!H80</f>
        <v>7832978</v>
      </c>
      <c r="I47" s="48">
        <f>+'Resumen_Sim_Of int'!I80</f>
        <v>256995</v>
      </c>
      <c r="J47" s="48">
        <f>+'Resumen_Sim_Of int'!J80</f>
        <v>93521</v>
      </c>
      <c r="K47" s="55">
        <f>+'Resumen_Sim_Of int'!K80</f>
        <v>7482462</v>
      </c>
      <c r="L47" s="51">
        <f>+'Resumen_Sim_Of int'!L80</f>
        <v>8127614.7735608956</v>
      </c>
      <c r="M47" s="48">
        <f>+'Resumen_Sim_Of int'!M80</f>
        <v>10243.150585748701</v>
      </c>
      <c r="N47" s="48">
        <f>+'Resumen_Sim_Of int'!N80</f>
        <v>284393.62297514698</v>
      </c>
      <c r="O47" s="48">
        <f>+'Resumen_Sim_Of int'!O80</f>
        <v>256995</v>
      </c>
      <c r="P47" s="48">
        <f>+'Resumen_Sim_Of int'!P80</f>
        <v>93521</v>
      </c>
      <c r="Q47" s="82">
        <f>+'Resumen_Sim_Of int'!Q80</f>
        <v>7482462</v>
      </c>
      <c r="R47" s="61">
        <f>+'Resumen_Sim_Of int'!R80</f>
        <v>10849487</v>
      </c>
      <c r="S47" s="48">
        <f>+ROUND('Resumen_Sim_Of int'!S80,5)</f>
        <v>0</v>
      </c>
      <c r="T47" s="293">
        <f>+'Resumen_Sim_Of int'!T80</f>
        <v>0</v>
      </c>
      <c r="U47" s="61">
        <f>+'Resumen_Sim_Of int'!U80</f>
        <v>25504</v>
      </c>
      <c r="V47" s="48">
        <f>+ROUND('Resumen_Sim_Of int'!V80,5)</f>
        <v>0</v>
      </c>
      <c r="W47" s="293">
        <f>+'Resumen_Sim_Of int'!W80</f>
        <v>0</v>
      </c>
      <c r="X47" s="61">
        <f>+'Resumen_Sim_Of int'!X80</f>
        <v>10243.150585748701</v>
      </c>
      <c r="Y47" s="48">
        <f>+ROUND('Resumen_Sim_Of int'!Y80,5)</f>
        <v>0</v>
      </c>
      <c r="Z47" s="293">
        <f>+'Resumen_Sim_Of int'!Z80</f>
        <v>0</v>
      </c>
      <c r="AA47" s="51">
        <f>+'Resumen_Sim_Of int'!AA80</f>
        <v>7832978</v>
      </c>
      <c r="AB47" s="48">
        <f>+ROUND('Resumen_Sim_Of int'!AB80,5)</f>
        <v>0</v>
      </c>
      <c r="AC47" s="293">
        <f>+'Resumen_Sim_Of int'!AC80</f>
        <v>0</v>
      </c>
      <c r="AD47" s="61">
        <f>+'Resumen_Sim_Of int'!AD80</f>
        <v>256995</v>
      </c>
      <c r="AE47" s="48">
        <f>+ROUND('Resumen_Sim_Of int'!AE80,5)</f>
        <v>0</v>
      </c>
      <c r="AF47" s="293">
        <f>+'Resumen_Sim_Of int'!AF80</f>
        <v>0</v>
      </c>
      <c r="AG47" s="51">
        <f>+'Resumen_Sim_Of int'!AG80</f>
        <v>93521</v>
      </c>
      <c r="AH47" s="48">
        <f>+ROUND('Resumen_Sim_Of int'!AH80,5)</f>
        <v>0</v>
      </c>
      <c r="AI47" s="293">
        <f>+'Resumen_Sim_Of int'!AI80</f>
        <v>0</v>
      </c>
      <c r="AJ47" s="61">
        <f>+'Resumen_Sim_Of int'!AJ80</f>
        <v>7482462</v>
      </c>
      <c r="AK47" s="48">
        <f>+ROUND('Resumen_Sim_Of int'!AK80,5)</f>
        <v>0</v>
      </c>
      <c r="AL47" s="293">
        <f>+'Resumen_Sim_Of int'!AL80</f>
        <v>0</v>
      </c>
      <c r="AM47" s="311">
        <f>+'Resumen_Sim_Of int'!AM80</f>
        <v>8127614.7735608956</v>
      </c>
      <c r="AN47" s="307"/>
    </row>
    <row r="48" spans="2:40" x14ac:dyDescent="0.25">
      <c r="B48" s="292" t="str">
        <f>+'Resumen_Sim_Of int'!B19</f>
        <v>07</v>
      </c>
      <c r="C48" s="317" t="s">
        <v>117</v>
      </c>
      <c r="D48" s="316"/>
      <c r="E48" s="51">
        <f>+'Resumen_Sim_Of int'!E19</f>
        <v>496116</v>
      </c>
      <c r="F48" s="48">
        <f>+'Resumen_Sim_Of int'!F19</f>
        <v>14618</v>
      </c>
      <c r="G48" s="48">
        <f>+'Resumen_Sim_Of int'!G19</f>
        <v>43231.493162255603</v>
      </c>
      <c r="H48" s="48">
        <f>+'Resumen_Sim_Of int'!H19</f>
        <v>240693</v>
      </c>
      <c r="I48" s="48">
        <f>+'Resumen_Sim_Of int'!I19</f>
        <v>95242</v>
      </c>
      <c r="J48" s="48">
        <f>+'Resumen_Sim_Of int'!J19</f>
        <v>1515</v>
      </c>
      <c r="K48" s="55">
        <f>+'Resumen_Sim_Of int'!K19</f>
        <v>143936</v>
      </c>
      <c r="L48" s="51">
        <f>+'Resumen_Sim_Of int'!L19</f>
        <v>296005.63811605773</v>
      </c>
      <c r="M48" s="48">
        <f>+'Resumen_Sim_Of int'!M19</f>
        <v>43231.493162255603</v>
      </c>
      <c r="N48" s="48">
        <f>+'Resumen_Sim_Of int'!N19</f>
        <v>12081.144953802101</v>
      </c>
      <c r="O48" s="48">
        <f>+'Resumen_Sim_Of int'!O19</f>
        <v>95242</v>
      </c>
      <c r="P48" s="48">
        <f>+'Resumen_Sim_Of int'!P19</f>
        <v>1515</v>
      </c>
      <c r="Q48" s="82">
        <f>+'Resumen_Sim_Of int'!Q19</f>
        <v>143936</v>
      </c>
      <c r="R48" s="61">
        <f>+'Resumen_Sim_Of int'!R19</f>
        <v>496116</v>
      </c>
      <c r="S48" s="48">
        <f>+ROUND('Resumen_Sim_Of int'!S19,5)</f>
        <v>0</v>
      </c>
      <c r="T48" s="293">
        <f>+'Resumen_Sim_Of int'!T19</f>
        <v>0</v>
      </c>
      <c r="U48" s="61">
        <f>+'Resumen_Sim_Of int'!U19</f>
        <v>14618</v>
      </c>
      <c r="V48" s="48">
        <f>+ROUND('Resumen_Sim_Of int'!V19,5)</f>
        <v>0</v>
      </c>
      <c r="W48" s="293">
        <f>+'Resumen_Sim_Of int'!W19</f>
        <v>0</v>
      </c>
      <c r="X48" s="61">
        <f>+'Resumen_Sim_Of int'!X19</f>
        <v>43231.493162255603</v>
      </c>
      <c r="Y48" s="48">
        <f>+ROUND('Resumen_Sim_Of int'!Y19,5)</f>
        <v>0</v>
      </c>
      <c r="Z48" s="293">
        <f>+'Resumen_Sim_Of int'!Z19</f>
        <v>0</v>
      </c>
      <c r="AA48" s="51">
        <f>+'Resumen_Sim_Of int'!AA19</f>
        <v>240693</v>
      </c>
      <c r="AB48" s="48">
        <f>+ROUND('Resumen_Sim_Of int'!AB19,5)</f>
        <v>0</v>
      </c>
      <c r="AC48" s="293">
        <f>+'Resumen_Sim_Of int'!AC19</f>
        <v>0</v>
      </c>
      <c r="AD48" s="61">
        <f>+'Resumen_Sim_Of int'!AD19</f>
        <v>95242</v>
      </c>
      <c r="AE48" s="48">
        <f>+ROUND('Resumen_Sim_Of int'!AE19,5)</f>
        <v>0</v>
      </c>
      <c r="AF48" s="293">
        <f>+'Resumen_Sim_Of int'!AF19</f>
        <v>0</v>
      </c>
      <c r="AG48" s="51">
        <f>+'Resumen_Sim_Of int'!AG19</f>
        <v>1515</v>
      </c>
      <c r="AH48" s="48">
        <f>+ROUND('Resumen_Sim_Of int'!AH19,5)</f>
        <v>0</v>
      </c>
      <c r="AI48" s="293">
        <f>+'Resumen_Sim_Of int'!AI19</f>
        <v>0</v>
      </c>
      <c r="AJ48" s="61">
        <f>+'Resumen_Sim_Of int'!AJ19</f>
        <v>143936</v>
      </c>
      <c r="AK48" s="48">
        <f>+ROUND('Resumen_Sim_Of int'!AK19,5)</f>
        <v>0</v>
      </c>
      <c r="AL48" s="293">
        <f>+'Resumen_Sim_Of int'!AL19</f>
        <v>0</v>
      </c>
      <c r="AM48" s="311">
        <f>+'Resumen_Sim_Of int'!AM19</f>
        <v>296005.63811605773</v>
      </c>
      <c r="AN48" s="307"/>
    </row>
    <row r="49" spans="2:40" x14ac:dyDescent="0.25">
      <c r="B49" s="292" t="str">
        <f>+'Resumen_Sim_Of int'!B82</f>
        <v>70</v>
      </c>
      <c r="C49" s="317" t="s">
        <v>180</v>
      </c>
      <c r="D49" s="316"/>
      <c r="E49" s="51">
        <f>+'Resumen_Sim_Of int'!E82</f>
        <v>9977779</v>
      </c>
      <c r="F49" s="48">
        <f>+'Resumen_Sim_Of int'!F82</f>
        <v>195221</v>
      </c>
      <c r="G49" s="48">
        <f>+'Resumen_Sim_Of int'!G82</f>
        <v>141587.90004463599</v>
      </c>
      <c r="H49" s="48">
        <f>+'Resumen_Sim_Of int'!H82</f>
        <v>8446015</v>
      </c>
      <c r="I49" s="48">
        <f>+'Resumen_Sim_Of int'!I82</f>
        <v>6162449</v>
      </c>
      <c r="J49" s="48">
        <f>+'Resumen_Sim_Of int'!J82</f>
        <v>6713</v>
      </c>
      <c r="K49" s="55">
        <f>+'Resumen_Sim_Of int'!K82</f>
        <v>2276853</v>
      </c>
      <c r="L49" s="51">
        <f>+'Resumen_Sim_Of int'!L82</f>
        <v>8686481.9983007368</v>
      </c>
      <c r="M49" s="48">
        <f>+'Resumen_Sim_Of int'!M82</f>
        <v>141587.90004463599</v>
      </c>
      <c r="N49" s="48">
        <f>+'Resumen_Sim_Of int'!N82</f>
        <v>98879.098256101206</v>
      </c>
      <c r="O49" s="48">
        <f>+'Resumen_Sim_Of int'!O82</f>
        <v>6162449</v>
      </c>
      <c r="P49" s="48">
        <f>+'Resumen_Sim_Of int'!P82</f>
        <v>6713</v>
      </c>
      <c r="Q49" s="82">
        <f>+'Resumen_Sim_Of int'!Q82</f>
        <v>2276853</v>
      </c>
      <c r="R49" s="61">
        <f>+'Resumen_Sim_Of int'!R82</f>
        <v>9977779</v>
      </c>
      <c r="S49" s="48">
        <f>+ROUND('Resumen_Sim_Of int'!S82,5)</f>
        <v>0</v>
      </c>
      <c r="T49" s="293">
        <f>+'Resumen_Sim_Of int'!T82</f>
        <v>0</v>
      </c>
      <c r="U49" s="61">
        <f>+'Resumen_Sim_Of int'!U82</f>
        <v>195221</v>
      </c>
      <c r="V49" s="48">
        <f>+ROUND('Resumen_Sim_Of int'!V82,5)</f>
        <v>0</v>
      </c>
      <c r="W49" s="293">
        <f>+'Resumen_Sim_Of int'!W82</f>
        <v>0</v>
      </c>
      <c r="X49" s="61">
        <f>+'Resumen_Sim_Of int'!X82</f>
        <v>141587.90004463599</v>
      </c>
      <c r="Y49" s="48">
        <f>+ROUND('Resumen_Sim_Of int'!Y82,5)</f>
        <v>0</v>
      </c>
      <c r="Z49" s="293">
        <f>+'Resumen_Sim_Of int'!Z82</f>
        <v>0</v>
      </c>
      <c r="AA49" s="51">
        <f>+'Resumen_Sim_Of int'!AA82</f>
        <v>8446015</v>
      </c>
      <c r="AB49" s="48">
        <f>+ROUND('Resumen_Sim_Of int'!AB82,5)</f>
        <v>0</v>
      </c>
      <c r="AC49" s="293">
        <f>+'Resumen_Sim_Of int'!AC82</f>
        <v>0</v>
      </c>
      <c r="AD49" s="61">
        <f>+'Resumen_Sim_Of int'!AD82</f>
        <v>6162449</v>
      </c>
      <c r="AE49" s="48">
        <f>+ROUND('Resumen_Sim_Of int'!AE82,5)</f>
        <v>0</v>
      </c>
      <c r="AF49" s="293">
        <f>+'Resumen_Sim_Of int'!AF82</f>
        <v>0</v>
      </c>
      <c r="AG49" s="51">
        <f>+'Resumen_Sim_Of int'!AG82</f>
        <v>6713</v>
      </c>
      <c r="AH49" s="48">
        <f>+ROUND('Resumen_Sim_Of int'!AH82,5)</f>
        <v>0</v>
      </c>
      <c r="AI49" s="293">
        <f>+'Resumen_Sim_Of int'!AI82</f>
        <v>0</v>
      </c>
      <c r="AJ49" s="61">
        <f>+'Resumen_Sim_Of int'!AJ82</f>
        <v>2276853</v>
      </c>
      <c r="AK49" s="48">
        <f>+ROUND('Resumen_Sim_Of int'!AK82,5)</f>
        <v>0</v>
      </c>
      <c r="AL49" s="293">
        <f>+'Resumen_Sim_Of int'!AL82</f>
        <v>0</v>
      </c>
      <c r="AM49" s="311">
        <f>+'Resumen_Sim_Of int'!AM82</f>
        <v>8686481.9983007368</v>
      </c>
      <c r="AN49" s="307"/>
    </row>
    <row r="50" spans="2:40" x14ac:dyDescent="0.25">
      <c r="B50" s="292" t="str">
        <f>+'Resumen_Sim_Of int'!B86</f>
        <v>74</v>
      </c>
      <c r="C50" s="317" t="s">
        <v>184</v>
      </c>
      <c r="D50" s="316"/>
      <c r="E50" s="51">
        <f>+'Resumen_Sim_Of int'!E86</f>
        <v>4066763</v>
      </c>
      <c r="F50" s="48">
        <f>+'Resumen_Sim_Of int'!F86</f>
        <v>87100</v>
      </c>
      <c r="G50" s="48">
        <f>+'Resumen_Sim_Of int'!G86</f>
        <v>566452.496012346</v>
      </c>
      <c r="H50" s="48">
        <f>+'Resumen_Sim_Of int'!H86</f>
        <v>2717135</v>
      </c>
      <c r="I50" s="48">
        <f>+'Resumen_Sim_Of int'!I86</f>
        <v>2456412</v>
      </c>
      <c r="J50" s="48">
        <f>+'Resumen_Sim_Of int'!J86</f>
        <v>13</v>
      </c>
      <c r="K50" s="55">
        <f>+'Resumen_Sim_Of int'!K86</f>
        <v>260710</v>
      </c>
      <c r="L50" s="51">
        <f>+'Resumen_Sim_Of int'!L86</f>
        <v>3349917.5085684815</v>
      </c>
      <c r="M50" s="48">
        <f>+'Resumen_Sim_Of int'!M86</f>
        <v>566452.496012346</v>
      </c>
      <c r="N50" s="48">
        <f>+'Resumen_Sim_Of int'!N86</f>
        <v>66330.012556135698</v>
      </c>
      <c r="O50" s="48">
        <f>+'Resumen_Sim_Of int'!O86</f>
        <v>2456412</v>
      </c>
      <c r="P50" s="48">
        <f>+'Resumen_Sim_Of int'!P86</f>
        <v>13</v>
      </c>
      <c r="Q50" s="82">
        <f>+'Resumen_Sim_Of int'!Q86</f>
        <v>260710</v>
      </c>
      <c r="R50" s="61">
        <f>+'Resumen_Sim_Of int'!R86</f>
        <v>4066763</v>
      </c>
      <c r="S50" s="48">
        <f>+ROUND('Resumen_Sim_Of int'!S86,5)</f>
        <v>0</v>
      </c>
      <c r="T50" s="293">
        <f>+'Resumen_Sim_Of int'!T86</f>
        <v>0</v>
      </c>
      <c r="U50" s="61">
        <f>+'Resumen_Sim_Of int'!U86</f>
        <v>87100</v>
      </c>
      <c r="V50" s="48">
        <f>+ROUND('Resumen_Sim_Of int'!V86,5)</f>
        <v>0</v>
      </c>
      <c r="W50" s="293">
        <f>+'Resumen_Sim_Of int'!W86</f>
        <v>0</v>
      </c>
      <c r="X50" s="61">
        <f>+'Resumen_Sim_Of int'!X86</f>
        <v>566452.496012346</v>
      </c>
      <c r="Y50" s="48">
        <f>+ROUND('Resumen_Sim_Of int'!Y86,5)</f>
        <v>0</v>
      </c>
      <c r="Z50" s="293">
        <f>+'Resumen_Sim_Of int'!Z86</f>
        <v>0</v>
      </c>
      <c r="AA50" s="51">
        <f>+'Resumen_Sim_Of int'!AA86</f>
        <v>2717135</v>
      </c>
      <c r="AB50" s="48">
        <f>+ROUND('Resumen_Sim_Of int'!AB86,5)</f>
        <v>0</v>
      </c>
      <c r="AC50" s="293">
        <f>+'Resumen_Sim_Of int'!AC86</f>
        <v>0</v>
      </c>
      <c r="AD50" s="61">
        <f>+'Resumen_Sim_Of int'!AD86</f>
        <v>2456412</v>
      </c>
      <c r="AE50" s="48">
        <f>+ROUND('Resumen_Sim_Of int'!AE86,5)</f>
        <v>0</v>
      </c>
      <c r="AF50" s="293">
        <f>+'Resumen_Sim_Of int'!AF86</f>
        <v>0</v>
      </c>
      <c r="AG50" s="51">
        <f>+'Resumen_Sim_Of int'!AG86</f>
        <v>13</v>
      </c>
      <c r="AH50" s="48">
        <f>+ROUND('Resumen_Sim_Of int'!AH86,5)</f>
        <v>0</v>
      </c>
      <c r="AI50" s="293">
        <f>+'Resumen_Sim_Of int'!AI86</f>
        <v>0</v>
      </c>
      <c r="AJ50" s="61">
        <f>+'Resumen_Sim_Of int'!AJ86</f>
        <v>260710</v>
      </c>
      <c r="AK50" s="48">
        <f>+ROUND('Resumen_Sim_Of int'!AK86,5)</f>
        <v>0</v>
      </c>
      <c r="AL50" s="293">
        <f>+'Resumen_Sim_Of int'!AL86</f>
        <v>0</v>
      </c>
      <c r="AM50" s="311">
        <f>+'Resumen_Sim_Of int'!AM86</f>
        <v>3349917.5085684815</v>
      </c>
      <c r="AN50" s="307"/>
    </row>
    <row r="51" spans="2:40" x14ac:dyDescent="0.25">
      <c r="B51" s="292" t="str">
        <f>+'Resumen_Sim_Of int'!B36</f>
        <v>24</v>
      </c>
      <c r="C51" s="317" t="s">
        <v>134</v>
      </c>
      <c r="D51" s="316"/>
      <c r="E51" s="51">
        <f>+'Resumen_Sim_Of int'!E36</f>
        <v>511384</v>
      </c>
      <c r="F51" s="48">
        <f>+'Resumen_Sim_Of int'!F36</f>
        <v>14893</v>
      </c>
      <c r="G51" s="48">
        <f>+'Resumen_Sim_Of int'!G36</f>
        <v>1230.15196115919</v>
      </c>
      <c r="H51" s="48">
        <f>+'Resumen_Sim_Of int'!H36</f>
        <v>235096</v>
      </c>
      <c r="I51" s="48">
        <f>+'Resumen_Sim_Of int'!I36</f>
        <v>138549</v>
      </c>
      <c r="J51" s="48">
        <f>+'Resumen_Sim_Of int'!J36</f>
        <v>3325</v>
      </c>
      <c r="K51" s="55">
        <f>+'Resumen_Sim_Of int'!K36</f>
        <v>93222</v>
      </c>
      <c r="L51" s="51">
        <f>+'Resumen_Sim_Of int'!L36</f>
        <v>237170.3931841696</v>
      </c>
      <c r="M51" s="48">
        <f>+'Resumen_Sim_Of int'!M36</f>
        <v>1230.15196115919</v>
      </c>
      <c r="N51" s="48">
        <f>+'Resumen_Sim_Of int'!N36</f>
        <v>844.24122301042303</v>
      </c>
      <c r="O51" s="48">
        <f>+'Resumen_Sim_Of int'!O36</f>
        <v>138549</v>
      </c>
      <c r="P51" s="48">
        <f>+'Resumen_Sim_Of int'!P36</f>
        <v>3325</v>
      </c>
      <c r="Q51" s="82">
        <f>+'Resumen_Sim_Of int'!Q36</f>
        <v>93222</v>
      </c>
      <c r="R51" s="61">
        <f>+'Resumen_Sim_Of int'!R36</f>
        <v>511383.99999999965</v>
      </c>
      <c r="S51" s="48">
        <f>+ROUND('Resumen_Sim_Of int'!S36,5)</f>
        <v>0</v>
      </c>
      <c r="T51" s="293">
        <f>+'Resumen_Sim_Of int'!T36</f>
        <v>-6.6613381477509392E-16</v>
      </c>
      <c r="U51" s="61">
        <f>+'Resumen_Sim_Of int'!U36</f>
        <v>14893</v>
      </c>
      <c r="V51" s="48">
        <f>+ROUND('Resumen_Sim_Of int'!V36,5)</f>
        <v>0</v>
      </c>
      <c r="W51" s="293">
        <f>+'Resumen_Sim_Of int'!W36</f>
        <v>0</v>
      </c>
      <c r="X51" s="61">
        <f>+'Resumen_Sim_Of int'!X36</f>
        <v>1230.15196115919</v>
      </c>
      <c r="Y51" s="48">
        <f>+ROUND('Resumen_Sim_Of int'!Y36,5)</f>
        <v>0</v>
      </c>
      <c r="Z51" s="293">
        <f>+'Resumen_Sim_Of int'!Z36</f>
        <v>0</v>
      </c>
      <c r="AA51" s="51">
        <f>+'Resumen_Sim_Of int'!AA36</f>
        <v>235096</v>
      </c>
      <c r="AB51" s="48">
        <f>+ROUND('Resumen_Sim_Of int'!AB36,5)</f>
        <v>0</v>
      </c>
      <c r="AC51" s="293">
        <f>+'Resumen_Sim_Of int'!AC36</f>
        <v>0</v>
      </c>
      <c r="AD51" s="61">
        <f>+'Resumen_Sim_Of int'!AD36</f>
        <v>138549</v>
      </c>
      <c r="AE51" s="48">
        <f>+ROUND('Resumen_Sim_Of int'!AE36,5)</f>
        <v>0</v>
      </c>
      <c r="AF51" s="293">
        <f>+'Resumen_Sim_Of int'!AF36</f>
        <v>0</v>
      </c>
      <c r="AG51" s="51">
        <f>+'Resumen_Sim_Of int'!AG36</f>
        <v>3325</v>
      </c>
      <c r="AH51" s="48">
        <f>+ROUND('Resumen_Sim_Of int'!AH36,5)</f>
        <v>0</v>
      </c>
      <c r="AI51" s="293">
        <f>+'Resumen_Sim_Of int'!AI36</f>
        <v>0</v>
      </c>
      <c r="AJ51" s="61">
        <f>+'Resumen_Sim_Of int'!AJ36</f>
        <v>93222</v>
      </c>
      <c r="AK51" s="48">
        <f>+ROUND('Resumen_Sim_Of int'!AK36,5)</f>
        <v>0</v>
      </c>
      <c r="AL51" s="293">
        <f>+'Resumen_Sim_Of int'!AL36</f>
        <v>0</v>
      </c>
      <c r="AM51" s="311">
        <f>+'Resumen_Sim_Of int'!AM36</f>
        <v>237170.3931841696</v>
      </c>
      <c r="AN51" s="307"/>
    </row>
    <row r="52" spans="2:40" x14ac:dyDescent="0.25">
      <c r="B52" s="292" t="str">
        <f>+'Resumen_Sim_Of int'!B60</f>
        <v>48</v>
      </c>
      <c r="C52" s="317" t="s">
        <v>158</v>
      </c>
      <c r="D52" s="316"/>
      <c r="E52" s="51">
        <f>+'Resumen_Sim_Of int'!E60</f>
        <v>1600143</v>
      </c>
      <c r="F52" s="48">
        <f>+'Resumen_Sim_Of int'!F60</f>
        <v>14913</v>
      </c>
      <c r="G52" s="48">
        <f>+'Resumen_Sim_Of int'!G60</f>
        <v>397388.01134172198</v>
      </c>
      <c r="H52" s="48">
        <f>+'Resumen_Sim_Of int'!H60</f>
        <v>374832</v>
      </c>
      <c r="I52" s="48">
        <f>+'Resumen_Sim_Of int'!I60</f>
        <v>154565</v>
      </c>
      <c r="J52" s="48">
        <f>+'Resumen_Sim_Of int'!J60</f>
        <v>5145</v>
      </c>
      <c r="K52" s="55">
        <f>+'Resumen_Sim_Of int'!K60</f>
        <v>215122</v>
      </c>
      <c r="L52" s="51">
        <f>+'Resumen_Sim_Of int'!L60</f>
        <v>817480.04423125507</v>
      </c>
      <c r="M52" s="48">
        <f>+'Resumen_Sim_Of int'!M60</f>
        <v>397388.01134172198</v>
      </c>
      <c r="N52" s="48">
        <f>+'Resumen_Sim_Of int'!N60</f>
        <v>45260.032889533097</v>
      </c>
      <c r="O52" s="48">
        <f>+'Resumen_Sim_Of int'!O60</f>
        <v>154565</v>
      </c>
      <c r="P52" s="48">
        <f>+'Resumen_Sim_Of int'!P60</f>
        <v>5145</v>
      </c>
      <c r="Q52" s="82">
        <f>+'Resumen_Sim_Of int'!Q60</f>
        <v>215122</v>
      </c>
      <c r="R52" s="61">
        <f>+'Resumen_Sim_Of int'!R60</f>
        <v>1600143.0000000002</v>
      </c>
      <c r="S52" s="48">
        <f>+ROUND('Resumen_Sim_Of int'!S60,5)</f>
        <v>0</v>
      </c>
      <c r="T52" s="293">
        <f>+'Resumen_Sim_Of int'!T60</f>
        <v>2.2204460492503131E-16</v>
      </c>
      <c r="U52" s="61">
        <f>+'Resumen_Sim_Of int'!U60</f>
        <v>14913</v>
      </c>
      <c r="V52" s="48">
        <f>+ROUND('Resumen_Sim_Of int'!V60,5)</f>
        <v>0</v>
      </c>
      <c r="W52" s="293">
        <f>+'Resumen_Sim_Of int'!W60</f>
        <v>0</v>
      </c>
      <c r="X52" s="61">
        <f>+'Resumen_Sim_Of int'!X60</f>
        <v>397388.01134172198</v>
      </c>
      <c r="Y52" s="48">
        <f>+ROUND('Resumen_Sim_Of int'!Y60,5)</f>
        <v>0</v>
      </c>
      <c r="Z52" s="293">
        <f>+'Resumen_Sim_Of int'!Z60</f>
        <v>0</v>
      </c>
      <c r="AA52" s="51">
        <f>+'Resumen_Sim_Of int'!AA60</f>
        <v>374832</v>
      </c>
      <c r="AB52" s="48">
        <f>+ROUND('Resumen_Sim_Of int'!AB60,5)</f>
        <v>0</v>
      </c>
      <c r="AC52" s="293">
        <f>+'Resumen_Sim_Of int'!AC60</f>
        <v>0</v>
      </c>
      <c r="AD52" s="61">
        <f>+'Resumen_Sim_Of int'!AD60</f>
        <v>154565</v>
      </c>
      <c r="AE52" s="48">
        <f>+ROUND('Resumen_Sim_Of int'!AE60,5)</f>
        <v>0</v>
      </c>
      <c r="AF52" s="293">
        <f>+'Resumen_Sim_Of int'!AF60</f>
        <v>0</v>
      </c>
      <c r="AG52" s="51">
        <f>+'Resumen_Sim_Of int'!AG60</f>
        <v>5145</v>
      </c>
      <c r="AH52" s="48">
        <f>+ROUND('Resumen_Sim_Of int'!AH60,5)</f>
        <v>0</v>
      </c>
      <c r="AI52" s="293">
        <f>+'Resumen_Sim_Of int'!AI60</f>
        <v>0</v>
      </c>
      <c r="AJ52" s="61">
        <f>+'Resumen_Sim_Of int'!AJ60</f>
        <v>215122</v>
      </c>
      <c r="AK52" s="48">
        <f>+ROUND('Resumen_Sim_Of int'!AK60,5)</f>
        <v>0</v>
      </c>
      <c r="AL52" s="293">
        <f>+'Resumen_Sim_Of int'!AL60</f>
        <v>0</v>
      </c>
      <c r="AM52" s="311">
        <f>+'Resumen_Sim_Of int'!AM60</f>
        <v>817480.04423125507</v>
      </c>
      <c r="AN52" s="307"/>
    </row>
    <row r="53" spans="2:40" x14ac:dyDescent="0.25">
      <c r="B53" s="292" t="str">
        <f>+'Resumen_Sim_Of int'!B77</f>
        <v>65</v>
      </c>
      <c r="C53" s="317" t="s">
        <v>175</v>
      </c>
      <c r="D53" s="316"/>
      <c r="E53" s="51">
        <f>+'Resumen_Sim_Of int'!E77</f>
        <v>6791095</v>
      </c>
      <c r="F53" s="48">
        <f>+'Resumen_Sim_Of int'!F77</f>
        <v>141165</v>
      </c>
      <c r="G53" s="48">
        <f>+'Resumen_Sim_Of int'!G77</f>
        <v>143942.641201452</v>
      </c>
      <c r="H53" s="48">
        <f>+'Resumen_Sim_Of int'!H77</f>
        <v>4659672</v>
      </c>
      <c r="I53" s="48">
        <f>+'Resumen_Sim_Of int'!I77</f>
        <v>1503083</v>
      </c>
      <c r="J53" s="48">
        <f>+'Resumen_Sim_Of int'!J77</f>
        <v>246354</v>
      </c>
      <c r="K53" s="55">
        <f>+'Resumen_Sim_Of int'!K77</f>
        <v>2910235</v>
      </c>
      <c r="L53" s="51">
        <f>+'Resumen_Sim_Of int'!L77</f>
        <v>4883026.5367910955</v>
      </c>
      <c r="M53" s="48">
        <f>+'Resumen_Sim_Of int'!M77</f>
        <v>143942.641201452</v>
      </c>
      <c r="N53" s="48">
        <f>+'Resumen_Sim_Of int'!N77</f>
        <v>79411.895589643507</v>
      </c>
      <c r="O53" s="48">
        <f>+'Resumen_Sim_Of int'!O77</f>
        <v>1503083</v>
      </c>
      <c r="P53" s="48">
        <f>+'Resumen_Sim_Of int'!P77</f>
        <v>246354</v>
      </c>
      <c r="Q53" s="82">
        <f>+'Resumen_Sim_Of int'!Q77</f>
        <v>2910235</v>
      </c>
      <c r="R53" s="61">
        <f>+'Resumen_Sim_Of int'!R77</f>
        <v>6791094.9999999991</v>
      </c>
      <c r="S53" s="48">
        <f>+ROUND('Resumen_Sim_Of int'!S77,5)</f>
        <v>0</v>
      </c>
      <c r="T53" s="293">
        <f>+'Resumen_Sim_Of int'!T77</f>
        <v>-1.1102230246251565E-16</v>
      </c>
      <c r="U53" s="61">
        <f>+'Resumen_Sim_Of int'!U77</f>
        <v>141165</v>
      </c>
      <c r="V53" s="48">
        <f>+ROUND('Resumen_Sim_Of int'!V77,5)</f>
        <v>0</v>
      </c>
      <c r="W53" s="293">
        <f>+'Resumen_Sim_Of int'!W77</f>
        <v>0</v>
      </c>
      <c r="X53" s="61">
        <f>+'Resumen_Sim_Of int'!X77</f>
        <v>143942.641201452</v>
      </c>
      <c r="Y53" s="48">
        <f>+ROUND('Resumen_Sim_Of int'!Y77,5)</f>
        <v>0</v>
      </c>
      <c r="Z53" s="293">
        <f>+'Resumen_Sim_Of int'!Z77</f>
        <v>0</v>
      </c>
      <c r="AA53" s="51">
        <f>+'Resumen_Sim_Of int'!AA77</f>
        <v>4659672</v>
      </c>
      <c r="AB53" s="48">
        <f>+ROUND('Resumen_Sim_Of int'!AB77,5)</f>
        <v>0</v>
      </c>
      <c r="AC53" s="293">
        <f>+'Resumen_Sim_Of int'!AC77</f>
        <v>0</v>
      </c>
      <c r="AD53" s="61">
        <f>+'Resumen_Sim_Of int'!AD77</f>
        <v>1503083</v>
      </c>
      <c r="AE53" s="48">
        <f>+ROUND('Resumen_Sim_Of int'!AE77,5)</f>
        <v>0</v>
      </c>
      <c r="AF53" s="293">
        <f>+'Resumen_Sim_Of int'!AF77</f>
        <v>0</v>
      </c>
      <c r="AG53" s="51">
        <f>+'Resumen_Sim_Of int'!AG77</f>
        <v>246354</v>
      </c>
      <c r="AH53" s="48">
        <f>+ROUND('Resumen_Sim_Of int'!AH77,5)</f>
        <v>0</v>
      </c>
      <c r="AI53" s="293">
        <f>+'Resumen_Sim_Of int'!AI77</f>
        <v>0</v>
      </c>
      <c r="AJ53" s="61">
        <f>+'Resumen_Sim_Of int'!AJ77</f>
        <v>2910235</v>
      </c>
      <c r="AK53" s="48">
        <f>+ROUND('Resumen_Sim_Of int'!AK77,5)</f>
        <v>0</v>
      </c>
      <c r="AL53" s="293">
        <f>+'Resumen_Sim_Of int'!AL77</f>
        <v>0</v>
      </c>
      <c r="AM53" s="311">
        <f>+'Resumen_Sim_Of int'!AM77</f>
        <v>4883026.5367910955</v>
      </c>
      <c r="AN53" s="307"/>
    </row>
    <row r="54" spans="2:40" x14ac:dyDescent="0.25">
      <c r="B54" s="292" t="str">
        <f>+'Resumen_Sim_Of int'!B76</f>
        <v>64</v>
      </c>
      <c r="C54" s="317" t="s">
        <v>174</v>
      </c>
      <c r="D54" s="316"/>
      <c r="E54" s="51">
        <f>+'Resumen_Sim_Of int'!E76</f>
        <v>4971959</v>
      </c>
      <c r="F54" s="48">
        <f>+'Resumen_Sim_Of int'!F76</f>
        <v>84243</v>
      </c>
      <c r="G54" s="48">
        <f>+'Resumen_Sim_Of int'!G76</f>
        <v>166342.905320566</v>
      </c>
      <c r="H54" s="48">
        <f>+'Resumen_Sim_Of int'!H76</f>
        <v>2466267</v>
      </c>
      <c r="I54" s="48">
        <f>+'Resumen_Sim_Of int'!I76</f>
        <v>1116971</v>
      </c>
      <c r="J54" s="48">
        <f>+'Resumen_Sim_Of int'!J76</f>
        <v>67498</v>
      </c>
      <c r="K54" s="55">
        <f>+'Resumen_Sim_Of int'!K76</f>
        <v>1281798</v>
      </c>
      <c r="L54" s="51">
        <f>+'Resumen_Sim_Of int'!L76</f>
        <v>2665913.0129349963</v>
      </c>
      <c r="M54" s="48">
        <f>+'Resumen_Sim_Of int'!M76</f>
        <v>166342.905320566</v>
      </c>
      <c r="N54" s="48">
        <f>+'Resumen_Sim_Of int'!N76</f>
        <v>33303.107614430402</v>
      </c>
      <c r="O54" s="48">
        <f>+'Resumen_Sim_Of int'!O76</f>
        <v>1116971</v>
      </c>
      <c r="P54" s="48">
        <f>+'Resumen_Sim_Of int'!P76</f>
        <v>67498</v>
      </c>
      <c r="Q54" s="82">
        <f>+'Resumen_Sim_Of int'!Q76</f>
        <v>1281798</v>
      </c>
      <c r="R54" s="61">
        <f>+'Resumen_Sim_Of int'!R76</f>
        <v>4971958.9999999972</v>
      </c>
      <c r="S54" s="48">
        <f>+ROUND('Resumen_Sim_Of int'!S76,5)</f>
        <v>0</v>
      </c>
      <c r="T54" s="293">
        <f>+'Resumen_Sim_Of int'!T76</f>
        <v>-5.5511151231257827E-16</v>
      </c>
      <c r="U54" s="61">
        <f>+'Resumen_Sim_Of int'!U76</f>
        <v>84243</v>
      </c>
      <c r="V54" s="48">
        <f>+ROUND('Resumen_Sim_Of int'!V76,5)</f>
        <v>0</v>
      </c>
      <c r="W54" s="293">
        <f>+'Resumen_Sim_Of int'!W76</f>
        <v>0</v>
      </c>
      <c r="X54" s="61">
        <f>+'Resumen_Sim_Of int'!X76</f>
        <v>166342.905320566</v>
      </c>
      <c r="Y54" s="48">
        <f>+ROUND('Resumen_Sim_Of int'!Y76,5)</f>
        <v>0</v>
      </c>
      <c r="Z54" s="293">
        <f>+'Resumen_Sim_Of int'!Z76</f>
        <v>0</v>
      </c>
      <c r="AA54" s="51">
        <f>+'Resumen_Sim_Of int'!AA76</f>
        <v>2466267</v>
      </c>
      <c r="AB54" s="48">
        <f>+ROUND('Resumen_Sim_Of int'!AB76,5)</f>
        <v>0</v>
      </c>
      <c r="AC54" s="293">
        <f>+'Resumen_Sim_Of int'!AC76</f>
        <v>0</v>
      </c>
      <c r="AD54" s="61">
        <f>+'Resumen_Sim_Of int'!AD76</f>
        <v>1116971</v>
      </c>
      <c r="AE54" s="48">
        <f>+ROUND('Resumen_Sim_Of int'!AE76,5)</f>
        <v>0</v>
      </c>
      <c r="AF54" s="293">
        <f>+'Resumen_Sim_Of int'!AF76</f>
        <v>0</v>
      </c>
      <c r="AG54" s="51">
        <f>+'Resumen_Sim_Of int'!AG76</f>
        <v>67498</v>
      </c>
      <c r="AH54" s="48">
        <f>+ROUND('Resumen_Sim_Of int'!AH76,5)</f>
        <v>0</v>
      </c>
      <c r="AI54" s="293">
        <f>+'Resumen_Sim_Of int'!AI76</f>
        <v>0</v>
      </c>
      <c r="AJ54" s="61">
        <f>+'Resumen_Sim_Of int'!AJ76</f>
        <v>1281798</v>
      </c>
      <c r="AK54" s="48">
        <f>+ROUND('Resumen_Sim_Of int'!AK76,5)</f>
        <v>0</v>
      </c>
      <c r="AL54" s="293">
        <f>+'Resumen_Sim_Of int'!AL76</f>
        <v>0</v>
      </c>
      <c r="AM54" s="311">
        <f>+'Resumen_Sim_Of int'!AM76</f>
        <v>2665913.0129349963</v>
      </c>
      <c r="AN54" s="307"/>
    </row>
    <row r="55" spans="2:40" x14ac:dyDescent="0.25">
      <c r="B55" s="292" t="str">
        <f>+'Resumen_Sim_Of int'!B49</f>
        <v>37</v>
      </c>
      <c r="C55" s="317" t="s">
        <v>147</v>
      </c>
      <c r="D55" s="316"/>
      <c r="E55" s="51">
        <f>+'Resumen_Sim_Of int'!E49</f>
        <v>1021076</v>
      </c>
      <c r="F55" s="48">
        <f>+'Resumen_Sim_Of int'!F49</f>
        <v>37945</v>
      </c>
      <c r="G55" s="48">
        <f>+'Resumen_Sim_Of int'!G49</f>
        <v>75831.376379495196</v>
      </c>
      <c r="H55" s="48">
        <f>+'Resumen_Sim_Of int'!H49</f>
        <v>405159</v>
      </c>
      <c r="I55" s="48">
        <f>+'Resumen_Sim_Of int'!I49</f>
        <v>149993</v>
      </c>
      <c r="J55" s="48">
        <f>+'Resumen_Sim_Of int'!J49</f>
        <v>3669</v>
      </c>
      <c r="K55" s="55">
        <f>+'Resumen_Sim_Of int'!K49</f>
        <v>251497</v>
      </c>
      <c r="L55" s="51">
        <f>+'Resumen_Sim_Of int'!L49</f>
        <v>496613.79506979347</v>
      </c>
      <c r="M55" s="48">
        <f>+'Resumen_Sim_Of int'!M49</f>
        <v>75831.376379495196</v>
      </c>
      <c r="N55" s="48">
        <f>+'Resumen_Sim_Of int'!N49</f>
        <v>15623.4186902983</v>
      </c>
      <c r="O55" s="48">
        <f>+'Resumen_Sim_Of int'!O49</f>
        <v>149993</v>
      </c>
      <c r="P55" s="48">
        <f>+'Resumen_Sim_Of int'!P49</f>
        <v>3669</v>
      </c>
      <c r="Q55" s="82">
        <f>+'Resumen_Sim_Of int'!Q49</f>
        <v>251497</v>
      </c>
      <c r="R55" s="61">
        <f>+'Resumen_Sim_Of int'!R49</f>
        <v>1021076.0000000006</v>
      </c>
      <c r="S55" s="48">
        <f>+ROUND('Resumen_Sim_Of int'!S49,5)</f>
        <v>0</v>
      </c>
      <c r="T55" s="293">
        <f>+'Resumen_Sim_Of int'!T49</f>
        <v>6.6613381477509392E-16</v>
      </c>
      <c r="U55" s="61">
        <f>+'Resumen_Sim_Of int'!U49</f>
        <v>37945</v>
      </c>
      <c r="V55" s="48">
        <f>+ROUND('Resumen_Sim_Of int'!V49,5)</f>
        <v>0</v>
      </c>
      <c r="W55" s="293">
        <f>+'Resumen_Sim_Of int'!W49</f>
        <v>0</v>
      </c>
      <c r="X55" s="61">
        <f>+'Resumen_Sim_Of int'!X49</f>
        <v>75831.376379495196</v>
      </c>
      <c r="Y55" s="48">
        <f>+ROUND('Resumen_Sim_Of int'!Y49,5)</f>
        <v>0</v>
      </c>
      <c r="Z55" s="293">
        <f>+'Resumen_Sim_Of int'!Z49</f>
        <v>0</v>
      </c>
      <c r="AA55" s="51">
        <f>+'Resumen_Sim_Of int'!AA49</f>
        <v>405159</v>
      </c>
      <c r="AB55" s="48">
        <f>+ROUND('Resumen_Sim_Of int'!AB49,5)</f>
        <v>0</v>
      </c>
      <c r="AC55" s="293">
        <f>+'Resumen_Sim_Of int'!AC49</f>
        <v>0</v>
      </c>
      <c r="AD55" s="61">
        <f>+'Resumen_Sim_Of int'!AD49</f>
        <v>149993</v>
      </c>
      <c r="AE55" s="48">
        <f>+ROUND('Resumen_Sim_Of int'!AE49,5)</f>
        <v>0</v>
      </c>
      <c r="AF55" s="293">
        <f>+'Resumen_Sim_Of int'!AF49</f>
        <v>0</v>
      </c>
      <c r="AG55" s="51">
        <f>+'Resumen_Sim_Of int'!AG49</f>
        <v>3669</v>
      </c>
      <c r="AH55" s="48">
        <f>+ROUND('Resumen_Sim_Of int'!AH49,5)</f>
        <v>0</v>
      </c>
      <c r="AI55" s="293">
        <f>+'Resumen_Sim_Of int'!AI49</f>
        <v>0</v>
      </c>
      <c r="AJ55" s="61">
        <f>+'Resumen_Sim_Of int'!AJ49</f>
        <v>251497</v>
      </c>
      <c r="AK55" s="48">
        <f>+ROUND('Resumen_Sim_Of int'!AK49,5)</f>
        <v>0</v>
      </c>
      <c r="AL55" s="293">
        <f>+'Resumen_Sim_Of int'!AL49</f>
        <v>0</v>
      </c>
      <c r="AM55" s="311">
        <f>+'Resumen_Sim_Of int'!AM49</f>
        <v>496613.79506979347</v>
      </c>
      <c r="AN55" s="307"/>
    </row>
    <row r="56" spans="2:40" x14ac:dyDescent="0.25">
      <c r="B56" s="292" t="str">
        <f>+'Resumen_Sim_Of int'!B28</f>
        <v>16</v>
      </c>
      <c r="C56" s="317" t="s">
        <v>126</v>
      </c>
      <c r="D56" s="316"/>
      <c r="E56" s="51">
        <f>+'Resumen_Sim_Of int'!E28</f>
        <v>297324</v>
      </c>
      <c r="F56" s="48">
        <f>+'Resumen_Sim_Of int'!F28</f>
        <v>6039</v>
      </c>
      <c r="G56" s="48">
        <f>+'Resumen_Sim_Of int'!G28</f>
        <v>4630.8812465727797</v>
      </c>
      <c r="H56" s="48">
        <f>+'Resumen_Sim_Of int'!H28</f>
        <v>123661</v>
      </c>
      <c r="I56" s="48">
        <f>+'Resumen_Sim_Of int'!I28</f>
        <v>50812</v>
      </c>
      <c r="J56" s="48">
        <f>+'Resumen_Sim_Of int'!J28</f>
        <v>7813</v>
      </c>
      <c r="K56" s="55">
        <f>+'Resumen_Sim_Of int'!K28</f>
        <v>65036</v>
      </c>
      <c r="L56" s="51">
        <f>+'Resumen_Sim_Of int'!L28</f>
        <v>138562.89618836867</v>
      </c>
      <c r="M56" s="48">
        <f>+'Resumen_Sim_Of int'!M28</f>
        <v>4630.8812465727797</v>
      </c>
      <c r="N56" s="48">
        <f>+'Resumen_Sim_Of int'!N28</f>
        <v>10271.0149417959</v>
      </c>
      <c r="O56" s="48">
        <f>+'Resumen_Sim_Of int'!O28</f>
        <v>50812</v>
      </c>
      <c r="P56" s="48">
        <f>+'Resumen_Sim_Of int'!P28</f>
        <v>7813</v>
      </c>
      <c r="Q56" s="82">
        <f>+'Resumen_Sim_Of int'!Q28</f>
        <v>65036</v>
      </c>
      <c r="R56" s="61">
        <f>+'Resumen_Sim_Of int'!R28</f>
        <v>297324.00000000017</v>
      </c>
      <c r="S56" s="48">
        <f>+ROUND('Resumen_Sim_Of int'!S28,5)</f>
        <v>0</v>
      </c>
      <c r="T56" s="293">
        <f>+'Resumen_Sim_Of int'!T28</f>
        <v>6.6613381477509392E-16</v>
      </c>
      <c r="U56" s="61">
        <f>+'Resumen_Sim_Of int'!U28</f>
        <v>6039</v>
      </c>
      <c r="V56" s="48">
        <f>+ROUND('Resumen_Sim_Of int'!V28,5)</f>
        <v>0</v>
      </c>
      <c r="W56" s="293">
        <f>+'Resumen_Sim_Of int'!W28</f>
        <v>0</v>
      </c>
      <c r="X56" s="61">
        <f>+'Resumen_Sim_Of int'!X28</f>
        <v>4630.8812465727797</v>
      </c>
      <c r="Y56" s="48">
        <f>+ROUND('Resumen_Sim_Of int'!Y28,5)</f>
        <v>0</v>
      </c>
      <c r="Z56" s="293">
        <f>+'Resumen_Sim_Of int'!Z28</f>
        <v>0</v>
      </c>
      <c r="AA56" s="51">
        <f>+'Resumen_Sim_Of int'!AA28</f>
        <v>123661</v>
      </c>
      <c r="AB56" s="48">
        <f>+ROUND('Resumen_Sim_Of int'!AB28,5)</f>
        <v>0</v>
      </c>
      <c r="AC56" s="293">
        <f>+'Resumen_Sim_Of int'!AC28</f>
        <v>0</v>
      </c>
      <c r="AD56" s="61">
        <f>+'Resumen_Sim_Of int'!AD28</f>
        <v>50812</v>
      </c>
      <c r="AE56" s="48">
        <f>+ROUND('Resumen_Sim_Of int'!AE28,5)</f>
        <v>0</v>
      </c>
      <c r="AF56" s="293">
        <f>+'Resumen_Sim_Of int'!AF28</f>
        <v>0</v>
      </c>
      <c r="AG56" s="51">
        <f>+'Resumen_Sim_Of int'!AG28</f>
        <v>7813</v>
      </c>
      <c r="AH56" s="48">
        <f>+ROUND('Resumen_Sim_Of int'!AH28,5)</f>
        <v>0</v>
      </c>
      <c r="AI56" s="293">
        <f>+'Resumen_Sim_Of int'!AI28</f>
        <v>0</v>
      </c>
      <c r="AJ56" s="61">
        <f>+'Resumen_Sim_Of int'!AJ28</f>
        <v>65036</v>
      </c>
      <c r="AK56" s="48">
        <f>+ROUND('Resumen_Sim_Of int'!AK28,5)</f>
        <v>0</v>
      </c>
      <c r="AL56" s="293">
        <f>+'Resumen_Sim_Of int'!AL28</f>
        <v>0</v>
      </c>
      <c r="AM56" s="311">
        <f>+'Resumen_Sim_Of int'!AM28</f>
        <v>138562.89618836867</v>
      </c>
      <c r="AN56" s="307"/>
    </row>
    <row r="57" spans="2:40" x14ac:dyDescent="0.25">
      <c r="B57" s="292" t="str">
        <f>+'Resumen_Sim_Of int'!B26</f>
        <v>14</v>
      </c>
      <c r="C57" s="317" t="s">
        <v>124</v>
      </c>
      <c r="D57" s="316"/>
      <c r="E57" s="51">
        <f>+'Resumen_Sim_Of int'!E26</f>
        <v>9058381</v>
      </c>
      <c r="F57" s="48">
        <f>+'Resumen_Sim_Of int'!F26</f>
        <v>7654</v>
      </c>
      <c r="G57" s="48">
        <f>+'Resumen_Sim_Of int'!G26</f>
        <v>18723.0038019641</v>
      </c>
      <c r="H57" s="48">
        <f>+'Resumen_Sim_Of int'!H26</f>
        <v>5332478</v>
      </c>
      <c r="I57" s="48">
        <f>+'Resumen_Sim_Of int'!I26</f>
        <v>140087</v>
      </c>
      <c r="J57" s="48">
        <f>+'Resumen_Sim_Of int'!J26</f>
        <v>7730</v>
      </c>
      <c r="K57" s="55">
        <f>+'Resumen_Sim_Of int'!K26</f>
        <v>5184661</v>
      </c>
      <c r="L57" s="51">
        <f>+'Resumen_Sim_Of int'!L26</f>
        <v>5566233.8690168001</v>
      </c>
      <c r="M57" s="48">
        <f>+'Resumen_Sim_Of int'!M26</f>
        <v>18723.0038019641</v>
      </c>
      <c r="N57" s="48">
        <f>+'Resumen_Sim_Of int'!N26</f>
        <v>215032.865214836</v>
      </c>
      <c r="O57" s="48">
        <f>+'Resumen_Sim_Of int'!O26</f>
        <v>140087</v>
      </c>
      <c r="P57" s="48">
        <f>+'Resumen_Sim_Of int'!P26</f>
        <v>7730</v>
      </c>
      <c r="Q57" s="82">
        <f>+'Resumen_Sim_Of int'!Q26</f>
        <v>5184661</v>
      </c>
      <c r="R57" s="61">
        <f>+'Resumen_Sim_Of int'!R26</f>
        <v>9058381.0000000075</v>
      </c>
      <c r="S57" s="48">
        <f>+ROUND('Resumen_Sim_Of int'!S26,5)</f>
        <v>0</v>
      </c>
      <c r="T57" s="293">
        <f>+'Resumen_Sim_Of int'!T26</f>
        <v>8.8817841970012523E-16</v>
      </c>
      <c r="U57" s="61">
        <f>+'Resumen_Sim_Of int'!U26</f>
        <v>7654</v>
      </c>
      <c r="V57" s="48">
        <f>+ROUND('Resumen_Sim_Of int'!V26,5)</f>
        <v>0</v>
      </c>
      <c r="W57" s="293">
        <f>+'Resumen_Sim_Of int'!W26</f>
        <v>0</v>
      </c>
      <c r="X57" s="61">
        <f>+'Resumen_Sim_Of int'!X26</f>
        <v>18723.0038019641</v>
      </c>
      <c r="Y57" s="48">
        <f>+ROUND('Resumen_Sim_Of int'!Y26,5)</f>
        <v>0</v>
      </c>
      <c r="Z57" s="293">
        <f>+'Resumen_Sim_Of int'!Z26</f>
        <v>0</v>
      </c>
      <c r="AA57" s="51">
        <f>+'Resumen_Sim_Of int'!AA26</f>
        <v>5332478</v>
      </c>
      <c r="AB57" s="48">
        <f>+ROUND('Resumen_Sim_Of int'!AB26,5)</f>
        <v>0</v>
      </c>
      <c r="AC57" s="293">
        <f>+'Resumen_Sim_Of int'!AC26</f>
        <v>0</v>
      </c>
      <c r="AD57" s="61">
        <f>+'Resumen_Sim_Of int'!AD26</f>
        <v>140087</v>
      </c>
      <c r="AE57" s="48">
        <f>+ROUND('Resumen_Sim_Of int'!AE26,5)</f>
        <v>0</v>
      </c>
      <c r="AF57" s="293">
        <f>+'Resumen_Sim_Of int'!AF26</f>
        <v>0</v>
      </c>
      <c r="AG57" s="51">
        <f>+'Resumen_Sim_Of int'!AG26</f>
        <v>7730</v>
      </c>
      <c r="AH57" s="48">
        <f>+ROUND('Resumen_Sim_Of int'!AH26,5)</f>
        <v>0</v>
      </c>
      <c r="AI57" s="293">
        <f>+'Resumen_Sim_Of int'!AI26</f>
        <v>0</v>
      </c>
      <c r="AJ57" s="61">
        <f>+'Resumen_Sim_Of int'!AJ26</f>
        <v>5184661</v>
      </c>
      <c r="AK57" s="48">
        <f>+ROUND('Resumen_Sim_Of int'!AK26,5)</f>
        <v>0</v>
      </c>
      <c r="AL57" s="293">
        <f>+'Resumen_Sim_Of int'!AL26</f>
        <v>0</v>
      </c>
      <c r="AM57" s="311">
        <f>+'Resumen_Sim_Of int'!AM26</f>
        <v>5566233.8690168001</v>
      </c>
      <c r="AN57" s="307"/>
    </row>
    <row r="58" spans="2:40" x14ac:dyDescent="0.25">
      <c r="B58" s="292" t="str">
        <f>+'Resumen_Sim_Of int'!B25</f>
        <v>13</v>
      </c>
      <c r="C58" s="317" t="s">
        <v>123</v>
      </c>
      <c r="D58" s="316"/>
      <c r="E58" s="51">
        <f>+'Resumen_Sim_Of int'!E25</f>
        <v>4069564</v>
      </c>
      <c r="F58" s="48">
        <f>+'Resumen_Sim_Of int'!F25</f>
        <v>25621</v>
      </c>
      <c r="G58" s="48">
        <f>+'Resumen_Sim_Of int'!G25</f>
        <v>23606.257019569701</v>
      </c>
      <c r="H58" s="48">
        <f>+'Resumen_Sim_Of int'!H25</f>
        <v>2683993</v>
      </c>
      <c r="I58" s="48">
        <f>+'Resumen_Sim_Of int'!I25</f>
        <v>584727</v>
      </c>
      <c r="J58" s="48">
        <f>+'Resumen_Sim_Of int'!J25</f>
        <v>120857</v>
      </c>
      <c r="K58" s="55">
        <f>+'Resumen_Sim_Of int'!K25</f>
        <v>1978409</v>
      </c>
      <c r="L58" s="51">
        <f>+'Resumen_Sim_Of int'!L25</f>
        <v>2768685.2518755728</v>
      </c>
      <c r="M58" s="48">
        <f>+'Resumen_Sim_Of int'!M25</f>
        <v>23606.257019569701</v>
      </c>
      <c r="N58" s="48">
        <f>+'Resumen_Sim_Of int'!N25</f>
        <v>61085.994856003002</v>
      </c>
      <c r="O58" s="48">
        <f>+'Resumen_Sim_Of int'!O25</f>
        <v>584727</v>
      </c>
      <c r="P58" s="48">
        <f>+'Resumen_Sim_Of int'!P25</f>
        <v>120857</v>
      </c>
      <c r="Q58" s="82">
        <f>+'Resumen_Sim_Of int'!Q25</f>
        <v>1978409</v>
      </c>
      <c r="R58" s="61">
        <f>+'Resumen_Sim_Of int'!R25</f>
        <v>4069564.0000000009</v>
      </c>
      <c r="S58" s="48">
        <f>+ROUND('Resumen_Sim_Of int'!S25,5)</f>
        <v>0</v>
      </c>
      <c r="T58" s="293">
        <f>+'Resumen_Sim_Of int'!T25</f>
        <v>2.2204460492503131E-16</v>
      </c>
      <c r="U58" s="61">
        <f>+'Resumen_Sim_Of int'!U25</f>
        <v>25621</v>
      </c>
      <c r="V58" s="48">
        <f>+ROUND('Resumen_Sim_Of int'!V25,5)</f>
        <v>0</v>
      </c>
      <c r="W58" s="293">
        <f>+'Resumen_Sim_Of int'!W25</f>
        <v>0</v>
      </c>
      <c r="X58" s="61">
        <f>+'Resumen_Sim_Of int'!X25</f>
        <v>23606.257019569701</v>
      </c>
      <c r="Y58" s="48">
        <f>+ROUND('Resumen_Sim_Of int'!Y25,5)</f>
        <v>0</v>
      </c>
      <c r="Z58" s="293">
        <f>+'Resumen_Sim_Of int'!Z25</f>
        <v>0</v>
      </c>
      <c r="AA58" s="51">
        <f>+'Resumen_Sim_Of int'!AA25</f>
        <v>2683993</v>
      </c>
      <c r="AB58" s="48">
        <f>+ROUND('Resumen_Sim_Of int'!AB25,5)</f>
        <v>0</v>
      </c>
      <c r="AC58" s="293">
        <f>+'Resumen_Sim_Of int'!AC25</f>
        <v>0</v>
      </c>
      <c r="AD58" s="61">
        <f>+'Resumen_Sim_Of int'!AD25</f>
        <v>584727</v>
      </c>
      <c r="AE58" s="48">
        <f>+ROUND('Resumen_Sim_Of int'!AE25,5)</f>
        <v>0</v>
      </c>
      <c r="AF58" s="293">
        <f>+'Resumen_Sim_Of int'!AF25</f>
        <v>0</v>
      </c>
      <c r="AG58" s="51">
        <f>+'Resumen_Sim_Of int'!AG25</f>
        <v>120857</v>
      </c>
      <c r="AH58" s="48">
        <f>+ROUND('Resumen_Sim_Of int'!AH25,5)</f>
        <v>0</v>
      </c>
      <c r="AI58" s="293">
        <f>+'Resumen_Sim_Of int'!AI25</f>
        <v>0</v>
      </c>
      <c r="AJ58" s="61">
        <f>+'Resumen_Sim_Of int'!AJ25</f>
        <v>1978409</v>
      </c>
      <c r="AK58" s="48">
        <f>+ROUND('Resumen_Sim_Of int'!AK25,5)</f>
        <v>0</v>
      </c>
      <c r="AL58" s="293">
        <f>+'Resumen_Sim_Of int'!AL25</f>
        <v>0</v>
      </c>
      <c r="AM58" s="311">
        <f>+'Resumen_Sim_Of int'!AM25</f>
        <v>2768685.2518755728</v>
      </c>
      <c r="AN58" s="307"/>
    </row>
    <row r="59" spans="2:40" x14ac:dyDescent="0.25">
      <c r="B59" s="292" t="str">
        <f>+'Resumen_Sim_Of int'!B50</f>
        <v>38</v>
      </c>
      <c r="C59" s="317" t="s">
        <v>148</v>
      </c>
      <c r="D59" s="316"/>
      <c r="E59" s="51">
        <f>+'Resumen_Sim_Of int'!E50</f>
        <v>2008615</v>
      </c>
      <c r="F59" s="48">
        <f>+'Resumen_Sim_Of int'!F50</f>
        <v>25405</v>
      </c>
      <c r="G59" s="48">
        <f>+'Resumen_Sim_Of int'!G50</f>
        <v>423735.61365354399</v>
      </c>
      <c r="H59" s="48">
        <f>+'Resumen_Sim_Of int'!H50</f>
        <v>520073</v>
      </c>
      <c r="I59" s="48">
        <f>+'Resumen_Sim_Of int'!I50</f>
        <v>225687</v>
      </c>
      <c r="J59" s="48">
        <f>+'Resumen_Sim_Of int'!J50</f>
        <v>8292</v>
      </c>
      <c r="K59" s="55">
        <f>+'Resumen_Sim_Of int'!K50</f>
        <v>286094</v>
      </c>
      <c r="L59" s="51">
        <f>+'Resumen_Sim_Of int'!L50</f>
        <v>978691.62332352833</v>
      </c>
      <c r="M59" s="48">
        <f>+'Resumen_Sim_Of int'!M50</f>
        <v>423735.61365354399</v>
      </c>
      <c r="N59" s="48">
        <f>+'Resumen_Sim_Of int'!N50</f>
        <v>34883.009669984298</v>
      </c>
      <c r="O59" s="48">
        <f>+'Resumen_Sim_Of int'!O50</f>
        <v>225687</v>
      </c>
      <c r="P59" s="48">
        <f>+'Resumen_Sim_Of int'!P50</f>
        <v>8292</v>
      </c>
      <c r="Q59" s="82">
        <f>+'Resumen_Sim_Of int'!Q50</f>
        <v>286094</v>
      </c>
      <c r="R59" s="61">
        <f>+'Resumen_Sim_Of int'!R50</f>
        <v>2008615.0000000007</v>
      </c>
      <c r="S59" s="48">
        <f>+ROUND('Resumen_Sim_Of int'!S50,5)</f>
        <v>0</v>
      </c>
      <c r="T59" s="293">
        <f>+'Resumen_Sim_Of int'!T50</f>
        <v>4.4408920985006262E-16</v>
      </c>
      <c r="U59" s="61">
        <f>+'Resumen_Sim_Of int'!U50</f>
        <v>25405</v>
      </c>
      <c r="V59" s="48">
        <f>+ROUND('Resumen_Sim_Of int'!V50,5)</f>
        <v>0</v>
      </c>
      <c r="W59" s="293">
        <f>+'Resumen_Sim_Of int'!W50</f>
        <v>0</v>
      </c>
      <c r="X59" s="61">
        <f>+'Resumen_Sim_Of int'!X50</f>
        <v>423735.61365354399</v>
      </c>
      <c r="Y59" s="48">
        <f>+ROUND('Resumen_Sim_Of int'!Y50,5)</f>
        <v>0</v>
      </c>
      <c r="Z59" s="293">
        <f>+'Resumen_Sim_Of int'!Z50</f>
        <v>0</v>
      </c>
      <c r="AA59" s="51">
        <f>+'Resumen_Sim_Of int'!AA50</f>
        <v>520073</v>
      </c>
      <c r="AB59" s="48">
        <f>+ROUND('Resumen_Sim_Of int'!AB50,5)</f>
        <v>0</v>
      </c>
      <c r="AC59" s="293">
        <f>+'Resumen_Sim_Of int'!AC50</f>
        <v>0</v>
      </c>
      <c r="AD59" s="61">
        <f>+'Resumen_Sim_Of int'!AD50</f>
        <v>225687</v>
      </c>
      <c r="AE59" s="48">
        <f>+ROUND('Resumen_Sim_Of int'!AE50,5)</f>
        <v>0</v>
      </c>
      <c r="AF59" s="293">
        <f>+'Resumen_Sim_Of int'!AF50</f>
        <v>0</v>
      </c>
      <c r="AG59" s="51">
        <f>+'Resumen_Sim_Of int'!AG50</f>
        <v>8292</v>
      </c>
      <c r="AH59" s="48">
        <f>+ROUND('Resumen_Sim_Of int'!AH50,5)</f>
        <v>0</v>
      </c>
      <c r="AI59" s="293">
        <f>+'Resumen_Sim_Of int'!AI50</f>
        <v>0</v>
      </c>
      <c r="AJ59" s="61">
        <f>+'Resumen_Sim_Of int'!AJ50</f>
        <v>286094</v>
      </c>
      <c r="AK59" s="48">
        <f>+ROUND('Resumen_Sim_Of int'!AK50,5)</f>
        <v>0</v>
      </c>
      <c r="AL59" s="293">
        <f>+'Resumen_Sim_Of int'!AL50</f>
        <v>0</v>
      </c>
      <c r="AM59" s="311">
        <f>+'Resumen_Sim_Of int'!AM50</f>
        <v>978691.62332352833</v>
      </c>
      <c r="AN59" s="307"/>
    </row>
    <row r="60" spans="2:40" x14ac:dyDescent="0.25">
      <c r="B60" s="292" t="str">
        <f>+'Resumen_Sim_Of int'!B68</f>
        <v>56</v>
      </c>
      <c r="C60" s="317" t="s">
        <v>166</v>
      </c>
      <c r="D60" s="316"/>
      <c r="E60" s="51">
        <f>+'Resumen_Sim_Of int'!E68</f>
        <v>3681225</v>
      </c>
      <c r="F60" s="48">
        <f>+'Resumen_Sim_Of int'!F68</f>
        <v>42915</v>
      </c>
      <c r="G60" s="48">
        <f>+'Resumen_Sim_Of int'!G68</f>
        <v>315574.635093908</v>
      </c>
      <c r="H60" s="48">
        <f>+'Resumen_Sim_Of int'!H68</f>
        <v>1544538</v>
      </c>
      <c r="I60" s="48">
        <f>+'Resumen_Sim_Of int'!I68</f>
        <v>729945</v>
      </c>
      <c r="J60" s="48">
        <f>+'Resumen_Sim_Of int'!J68</f>
        <v>24896</v>
      </c>
      <c r="K60" s="55">
        <f>+'Resumen_Sim_Of int'!K68</f>
        <v>789697</v>
      </c>
      <c r="L60" s="51">
        <f>+'Resumen_Sim_Of int'!L68</f>
        <v>1836034.8811708658</v>
      </c>
      <c r="M60" s="48">
        <f>+'Resumen_Sim_Of int'!M68</f>
        <v>315574.635093908</v>
      </c>
      <c r="N60" s="48">
        <f>+'Resumen_Sim_Of int'!N68</f>
        <v>-24077.753923042099</v>
      </c>
      <c r="O60" s="48">
        <f>+'Resumen_Sim_Of int'!O68</f>
        <v>729945</v>
      </c>
      <c r="P60" s="48">
        <f>+'Resumen_Sim_Of int'!P68</f>
        <v>24896</v>
      </c>
      <c r="Q60" s="82">
        <f>+'Resumen_Sim_Of int'!Q68</f>
        <v>789697</v>
      </c>
      <c r="R60" s="61">
        <f>+'Resumen_Sim_Of int'!R68</f>
        <v>3681224.9999999991</v>
      </c>
      <c r="S60" s="48">
        <f>+ROUND('Resumen_Sim_Of int'!S68,5)</f>
        <v>0</v>
      </c>
      <c r="T60" s="293">
        <f>+'Resumen_Sim_Of int'!T68</f>
        <v>-2.2204460492503131E-16</v>
      </c>
      <c r="U60" s="61">
        <f>+'Resumen_Sim_Of int'!U68</f>
        <v>42915</v>
      </c>
      <c r="V60" s="48">
        <f>+ROUND('Resumen_Sim_Of int'!V68,5)</f>
        <v>0</v>
      </c>
      <c r="W60" s="293">
        <f>+'Resumen_Sim_Of int'!W68</f>
        <v>0</v>
      </c>
      <c r="X60" s="61">
        <f>+'Resumen_Sim_Of int'!X68</f>
        <v>315574.635093908</v>
      </c>
      <c r="Y60" s="48">
        <f>+ROUND('Resumen_Sim_Of int'!Y68,5)</f>
        <v>0</v>
      </c>
      <c r="Z60" s="293">
        <f>+'Resumen_Sim_Of int'!Z68</f>
        <v>0</v>
      </c>
      <c r="AA60" s="51">
        <f>+'Resumen_Sim_Of int'!AA68</f>
        <v>1544538</v>
      </c>
      <c r="AB60" s="48">
        <f>+ROUND('Resumen_Sim_Of int'!AB68,5)</f>
        <v>0</v>
      </c>
      <c r="AC60" s="293">
        <f>+'Resumen_Sim_Of int'!AC68</f>
        <v>0</v>
      </c>
      <c r="AD60" s="61">
        <f>+'Resumen_Sim_Of int'!AD68</f>
        <v>729945</v>
      </c>
      <c r="AE60" s="48">
        <f>+ROUND('Resumen_Sim_Of int'!AE68,5)</f>
        <v>0</v>
      </c>
      <c r="AF60" s="293">
        <f>+'Resumen_Sim_Of int'!AF68</f>
        <v>0</v>
      </c>
      <c r="AG60" s="51">
        <f>+'Resumen_Sim_Of int'!AG68</f>
        <v>24896</v>
      </c>
      <c r="AH60" s="48">
        <f>+ROUND('Resumen_Sim_Of int'!AH68,5)</f>
        <v>0</v>
      </c>
      <c r="AI60" s="293">
        <f>+'Resumen_Sim_Of int'!AI68</f>
        <v>0</v>
      </c>
      <c r="AJ60" s="61">
        <f>+'Resumen_Sim_Of int'!AJ68</f>
        <v>789697</v>
      </c>
      <c r="AK60" s="48">
        <f>+ROUND('Resumen_Sim_Of int'!AK68,5)</f>
        <v>0</v>
      </c>
      <c r="AL60" s="293">
        <f>+'Resumen_Sim_Of int'!AL68</f>
        <v>0</v>
      </c>
      <c r="AM60" s="311">
        <f>+'Resumen_Sim_Of int'!AM68</f>
        <v>1836034.8811708658</v>
      </c>
      <c r="AN60" s="307"/>
    </row>
    <row r="61" spans="2:40" x14ac:dyDescent="0.25">
      <c r="B61" s="292" t="str">
        <f>+'Resumen_Sim_Of int'!B23</f>
        <v>11</v>
      </c>
      <c r="C61" s="317" t="s">
        <v>121</v>
      </c>
      <c r="D61" s="316"/>
      <c r="E61" s="51">
        <f>+'Resumen_Sim_Of int'!E23</f>
        <v>459106</v>
      </c>
      <c r="F61" s="48">
        <f>+'Resumen_Sim_Of int'!F23</f>
        <v>19516</v>
      </c>
      <c r="G61" s="48">
        <f>+'Resumen_Sim_Of int'!G23</f>
        <v>23648.493330152702</v>
      </c>
      <c r="H61" s="48">
        <f>+'Resumen_Sim_Of int'!H23</f>
        <v>290689</v>
      </c>
      <c r="I61" s="48">
        <f>+'Resumen_Sim_Of int'!I23</f>
        <v>47924</v>
      </c>
      <c r="J61" s="48">
        <f>+'Resumen_Sim_Of int'!J23</f>
        <v>810</v>
      </c>
      <c r="K61" s="55">
        <f>+'Resumen_Sim_Of int'!K23</f>
        <v>241955</v>
      </c>
      <c r="L61" s="51">
        <f>+'Resumen_Sim_Of int'!L23</f>
        <v>327134.14780437062</v>
      </c>
      <c r="M61" s="48">
        <f>+'Resumen_Sim_Of int'!M23</f>
        <v>23648.493330152702</v>
      </c>
      <c r="N61" s="48">
        <f>+'Resumen_Sim_Of int'!N23</f>
        <v>12796.654474217899</v>
      </c>
      <c r="O61" s="48">
        <f>+'Resumen_Sim_Of int'!O23</f>
        <v>47924</v>
      </c>
      <c r="P61" s="48">
        <f>+'Resumen_Sim_Of int'!P23</f>
        <v>810</v>
      </c>
      <c r="Q61" s="82">
        <f>+'Resumen_Sim_Of int'!Q23</f>
        <v>241955</v>
      </c>
      <c r="R61" s="61">
        <f>+'Resumen_Sim_Of int'!R23</f>
        <v>459106.00000000035</v>
      </c>
      <c r="S61" s="48">
        <f>+ROUND('Resumen_Sim_Of int'!S23,5)</f>
        <v>0</v>
      </c>
      <c r="T61" s="293">
        <f>+'Resumen_Sim_Of int'!T23</f>
        <v>6.6613381477509392E-16</v>
      </c>
      <c r="U61" s="61">
        <f>+'Resumen_Sim_Of int'!U23</f>
        <v>19516</v>
      </c>
      <c r="V61" s="48">
        <f>+ROUND('Resumen_Sim_Of int'!V23,5)</f>
        <v>0</v>
      </c>
      <c r="W61" s="293">
        <f>+'Resumen_Sim_Of int'!W23</f>
        <v>0</v>
      </c>
      <c r="X61" s="61">
        <f>+'Resumen_Sim_Of int'!X23</f>
        <v>23648.493330152702</v>
      </c>
      <c r="Y61" s="48">
        <f>+ROUND('Resumen_Sim_Of int'!Y23,5)</f>
        <v>0</v>
      </c>
      <c r="Z61" s="293">
        <f>+'Resumen_Sim_Of int'!Z23</f>
        <v>0</v>
      </c>
      <c r="AA61" s="51">
        <f>+'Resumen_Sim_Of int'!AA23</f>
        <v>290689</v>
      </c>
      <c r="AB61" s="48">
        <f>+ROUND('Resumen_Sim_Of int'!AB23,5)</f>
        <v>0</v>
      </c>
      <c r="AC61" s="293">
        <f>+'Resumen_Sim_Of int'!AC23</f>
        <v>0</v>
      </c>
      <c r="AD61" s="61">
        <f>+'Resumen_Sim_Of int'!AD23</f>
        <v>47924</v>
      </c>
      <c r="AE61" s="48">
        <f>+ROUND('Resumen_Sim_Of int'!AE23,5)</f>
        <v>0</v>
      </c>
      <c r="AF61" s="293">
        <f>+'Resumen_Sim_Of int'!AF23</f>
        <v>0</v>
      </c>
      <c r="AG61" s="51">
        <f>+'Resumen_Sim_Of int'!AG23</f>
        <v>810</v>
      </c>
      <c r="AH61" s="48">
        <f>+ROUND('Resumen_Sim_Of int'!AH23,5)</f>
        <v>0</v>
      </c>
      <c r="AI61" s="293">
        <f>+'Resumen_Sim_Of int'!AI23</f>
        <v>0</v>
      </c>
      <c r="AJ61" s="61">
        <f>+'Resumen_Sim_Of int'!AJ23</f>
        <v>241955</v>
      </c>
      <c r="AK61" s="48">
        <f>+ROUND('Resumen_Sim_Of int'!AK23,5)</f>
        <v>0</v>
      </c>
      <c r="AL61" s="293">
        <f>+'Resumen_Sim_Of int'!AL23</f>
        <v>0</v>
      </c>
      <c r="AM61" s="311">
        <f>+'Resumen_Sim_Of int'!AM23</f>
        <v>327134.14780437062</v>
      </c>
      <c r="AN61" s="307"/>
    </row>
    <row r="62" spans="2:40" x14ac:dyDescent="0.25">
      <c r="B62" s="292" t="str">
        <f>+'Resumen_Sim_Of int'!B43</f>
        <v>31</v>
      </c>
      <c r="C62" s="317" t="s">
        <v>141</v>
      </c>
      <c r="D62" s="316"/>
      <c r="E62" s="51">
        <f>+'Resumen_Sim_Of int'!E43</f>
        <v>943771</v>
      </c>
      <c r="F62" s="48">
        <f>+'Resumen_Sim_Of int'!F43</f>
        <v>15806</v>
      </c>
      <c r="G62" s="48">
        <f>+'Resumen_Sim_Of int'!G43</f>
        <v>172867.45863211001</v>
      </c>
      <c r="H62" s="48">
        <f>+'Resumen_Sim_Of int'!H43</f>
        <v>260757</v>
      </c>
      <c r="I62" s="48">
        <f>+'Resumen_Sim_Of int'!I43</f>
        <v>137549</v>
      </c>
      <c r="J62" s="48">
        <f>+'Resumen_Sim_Of int'!J43</f>
        <v>4140</v>
      </c>
      <c r="K62" s="55">
        <f>+'Resumen_Sim_Of int'!K43</f>
        <v>119068</v>
      </c>
      <c r="L62" s="51">
        <f>+'Resumen_Sim_Of int'!L43</f>
        <v>458715.67004932521</v>
      </c>
      <c r="M62" s="48">
        <f>+'Resumen_Sim_Of int'!M43</f>
        <v>172867.45863211001</v>
      </c>
      <c r="N62" s="48">
        <f>+'Resumen_Sim_Of int'!N43</f>
        <v>25091.2114172152</v>
      </c>
      <c r="O62" s="48">
        <f>+'Resumen_Sim_Of int'!O43</f>
        <v>137549</v>
      </c>
      <c r="P62" s="48">
        <f>+'Resumen_Sim_Of int'!P43</f>
        <v>4140</v>
      </c>
      <c r="Q62" s="82">
        <f>+'Resumen_Sim_Of int'!Q43</f>
        <v>119068</v>
      </c>
      <c r="R62" s="61">
        <f>+'Resumen_Sim_Of int'!R43</f>
        <v>943770.99999999965</v>
      </c>
      <c r="S62" s="48">
        <f>+ROUND('Resumen_Sim_Of int'!S43,5)</f>
        <v>0</v>
      </c>
      <c r="T62" s="293">
        <f>+'Resumen_Sim_Of int'!T43</f>
        <v>-3.3306690738754696E-16</v>
      </c>
      <c r="U62" s="61">
        <f>+'Resumen_Sim_Of int'!U43</f>
        <v>15806</v>
      </c>
      <c r="V62" s="48">
        <f>+ROUND('Resumen_Sim_Of int'!V43,5)</f>
        <v>0</v>
      </c>
      <c r="W62" s="293">
        <f>+'Resumen_Sim_Of int'!W43</f>
        <v>0</v>
      </c>
      <c r="X62" s="61">
        <f>+'Resumen_Sim_Of int'!X43</f>
        <v>172867.45863211001</v>
      </c>
      <c r="Y62" s="48">
        <f>+ROUND('Resumen_Sim_Of int'!Y43,5)</f>
        <v>0</v>
      </c>
      <c r="Z62" s="293">
        <f>+'Resumen_Sim_Of int'!Z43</f>
        <v>0</v>
      </c>
      <c r="AA62" s="51">
        <f>+'Resumen_Sim_Of int'!AA43</f>
        <v>260757</v>
      </c>
      <c r="AB62" s="48">
        <f>+ROUND('Resumen_Sim_Of int'!AB43,5)</f>
        <v>0</v>
      </c>
      <c r="AC62" s="293">
        <f>+'Resumen_Sim_Of int'!AC43</f>
        <v>0</v>
      </c>
      <c r="AD62" s="61">
        <f>+'Resumen_Sim_Of int'!AD43</f>
        <v>137549</v>
      </c>
      <c r="AE62" s="48">
        <f>+ROUND('Resumen_Sim_Of int'!AE43,5)</f>
        <v>0</v>
      </c>
      <c r="AF62" s="293">
        <f>+'Resumen_Sim_Of int'!AF43</f>
        <v>0</v>
      </c>
      <c r="AG62" s="51">
        <f>+'Resumen_Sim_Of int'!AG43</f>
        <v>4140</v>
      </c>
      <c r="AH62" s="48">
        <f>+ROUND('Resumen_Sim_Of int'!AH43,5)</f>
        <v>0</v>
      </c>
      <c r="AI62" s="293">
        <f>+'Resumen_Sim_Of int'!AI43</f>
        <v>0</v>
      </c>
      <c r="AJ62" s="61">
        <f>+'Resumen_Sim_Of int'!AJ43</f>
        <v>119068</v>
      </c>
      <c r="AK62" s="48">
        <f>+ROUND('Resumen_Sim_Of int'!AK43,5)</f>
        <v>0</v>
      </c>
      <c r="AL62" s="293">
        <f>+'Resumen_Sim_Of int'!AL43</f>
        <v>0</v>
      </c>
      <c r="AM62" s="311">
        <f>+'Resumen_Sim_Of int'!AM43</f>
        <v>458715.67004932521</v>
      </c>
      <c r="AN62" s="307"/>
    </row>
    <row r="63" spans="2:40" x14ac:dyDescent="0.25">
      <c r="B63" s="292" t="str">
        <f>+'Resumen_Sim_Of int'!B59</f>
        <v>47</v>
      </c>
      <c r="C63" s="317" t="s">
        <v>157</v>
      </c>
      <c r="D63" s="316"/>
      <c r="E63" s="51">
        <f>+'Resumen_Sim_Of int'!E59</f>
        <v>1066290</v>
      </c>
      <c r="F63" s="48">
        <f>+'Resumen_Sim_Of int'!F59</f>
        <v>20777</v>
      </c>
      <c r="G63" s="48">
        <f>+'Resumen_Sim_Of int'!G59</f>
        <v>103831.350656279</v>
      </c>
      <c r="H63" s="48">
        <f>+'Resumen_Sim_Of int'!H59</f>
        <v>423319</v>
      </c>
      <c r="I63" s="48">
        <f>+'Resumen_Sim_Of int'!I59</f>
        <v>140083</v>
      </c>
      <c r="J63" s="48">
        <f>+'Resumen_Sim_Of int'!J59</f>
        <v>9611</v>
      </c>
      <c r="K63" s="55">
        <f>+'Resumen_Sim_Of int'!K59</f>
        <v>273625</v>
      </c>
      <c r="L63" s="51">
        <f>+'Resumen_Sim_Of int'!L59</f>
        <v>541136.66355905728</v>
      </c>
      <c r="M63" s="48">
        <f>+'Resumen_Sim_Of int'!M59</f>
        <v>103831.350656279</v>
      </c>
      <c r="N63" s="48">
        <f>+'Resumen_Sim_Of int'!N59</f>
        <v>13986.3129027783</v>
      </c>
      <c r="O63" s="48">
        <f>+'Resumen_Sim_Of int'!O59</f>
        <v>140083</v>
      </c>
      <c r="P63" s="48">
        <f>+'Resumen_Sim_Of int'!P59</f>
        <v>9611</v>
      </c>
      <c r="Q63" s="82">
        <f>+'Resumen_Sim_Of int'!Q59</f>
        <v>273625</v>
      </c>
      <c r="R63" s="61">
        <f>+'Resumen_Sim_Of int'!R59</f>
        <v>1066290.0000000005</v>
      </c>
      <c r="S63" s="48">
        <f>+ROUND('Resumen_Sim_Of int'!S59,5)</f>
        <v>0</v>
      </c>
      <c r="T63" s="293">
        <f>+'Resumen_Sim_Of int'!T59</f>
        <v>4.4408920985006262E-16</v>
      </c>
      <c r="U63" s="61">
        <f>+'Resumen_Sim_Of int'!U59</f>
        <v>20777</v>
      </c>
      <c r="V63" s="48">
        <f>+ROUND('Resumen_Sim_Of int'!V59,5)</f>
        <v>0</v>
      </c>
      <c r="W63" s="293">
        <f>+'Resumen_Sim_Of int'!W59</f>
        <v>0</v>
      </c>
      <c r="X63" s="61">
        <f>+'Resumen_Sim_Of int'!X59</f>
        <v>103831.350656279</v>
      </c>
      <c r="Y63" s="48">
        <f>+ROUND('Resumen_Sim_Of int'!Y59,5)</f>
        <v>0</v>
      </c>
      <c r="Z63" s="293">
        <f>+'Resumen_Sim_Of int'!Z59</f>
        <v>0</v>
      </c>
      <c r="AA63" s="51">
        <f>+'Resumen_Sim_Of int'!AA59</f>
        <v>423319</v>
      </c>
      <c r="AB63" s="48">
        <f>+ROUND('Resumen_Sim_Of int'!AB59,5)</f>
        <v>0</v>
      </c>
      <c r="AC63" s="293">
        <f>+'Resumen_Sim_Of int'!AC59</f>
        <v>0</v>
      </c>
      <c r="AD63" s="61">
        <f>+'Resumen_Sim_Of int'!AD59</f>
        <v>140083</v>
      </c>
      <c r="AE63" s="48">
        <f>+ROUND('Resumen_Sim_Of int'!AE59,5)</f>
        <v>0</v>
      </c>
      <c r="AF63" s="293">
        <f>+'Resumen_Sim_Of int'!AF59</f>
        <v>0</v>
      </c>
      <c r="AG63" s="51">
        <f>+'Resumen_Sim_Of int'!AG59</f>
        <v>9611</v>
      </c>
      <c r="AH63" s="48">
        <f>+ROUND('Resumen_Sim_Of int'!AH59,5)</f>
        <v>0</v>
      </c>
      <c r="AI63" s="293">
        <f>+'Resumen_Sim_Of int'!AI59</f>
        <v>0</v>
      </c>
      <c r="AJ63" s="61">
        <f>+'Resumen_Sim_Of int'!AJ59</f>
        <v>273625</v>
      </c>
      <c r="AK63" s="48">
        <f>+ROUND('Resumen_Sim_Of int'!AK59,5)</f>
        <v>0</v>
      </c>
      <c r="AL63" s="293">
        <f>+'Resumen_Sim_Of int'!AL59</f>
        <v>0</v>
      </c>
      <c r="AM63" s="311">
        <f>+'Resumen_Sim_Of int'!AM59</f>
        <v>541136.66355905728</v>
      </c>
      <c r="AN63" s="307"/>
    </row>
    <row r="64" spans="2:40" x14ac:dyDescent="0.25">
      <c r="B64" s="292" t="str">
        <f>+'Resumen_Sim_Of int'!B78</f>
        <v>66</v>
      </c>
      <c r="C64" s="317" t="s">
        <v>176</v>
      </c>
      <c r="D64" s="316"/>
      <c r="E64" s="51">
        <f>+'Resumen_Sim_Of int'!E78</f>
        <v>1799847</v>
      </c>
      <c r="F64" s="48">
        <f>+'Resumen_Sim_Of int'!F78</f>
        <v>15739</v>
      </c>
      <c r="G64" s="48">
        <f>+'Resumen_Sim_Of int'!G78</f>
        <v>218766.27853760199</v>
      </c>
      <c r="H64" s="48">
        <f>+'Resumen_Sim_Of int'!H78</f>
        <v>471317</v>
      </c>
      <c r="I64" s="48">
        <f>+'Resumen_Sim_Of int'!I78</f>
        <v>236847</v>
      </c>
      <c r="J64" s="48">
        <f>+'Resumen_Sim_Of int'!J78</f>
        <v>82703</v>
      </c>
      <c r="K64" s="55">
        <f>+'Resumen_Sim_Of int'!K78</f>
        <v>151767</v>
      </c>
      <c r="L64" s="51">
        <f>+'Resumen_Sim_Of int'!L78</f>
        <v>723723.32775652211</v>
      </c>
      <c r="M64" s="48">
        <f>+'Resumen_Sim_Of int'!M78</f>
        <v>218766.27853760199</v>
      </c>
      <c r="N64" s="48">
        <f>+'Resumen_Sim_Of int'!N78</f>
        <v>33640.049218920103</v>
      </c>
      <c r="O64" s="48">
        <f>+'Resumen_Sim_Of int'!O78</f>
        <v>236847</v>
      </c>
      <c r="P64" s="48">
        <f>+'Resumen_Sim_Of int'!P78</f>
        <v>82703</v>
      </c>
      <c r="Q64" s="82">
        <f>+'Resumen_Sim_Of int'!Q78</f>
        <v>151767</v>
      </c>
      <c r="R64" s="61">
        <f>+'Resumen_Sim_Of int'!R78</f>
        <v>1799847</v>
      </c>
      <c r="S64" s="48">
        <f>+ROUND('Resumen_Sim_Of int'!S78,5)</f>
        <v>0</v>
      </c>
      <c r="T64" s="293">
        <f>+'Resumen_Sim_Of int'!T78</f>
        <v>0</v>
      </c>
      <c r="U64" s="61">
        <f>+'Resumen_Sim_Of int'!U78</f>
        <v>15739</v>
      </c>
      <c r="V64" s="48">
        <f>+ROUND('Resumen_Sim_Of int'!V78,5)</f>
        <v>0</v>
      </c>
      <c r="W64" s="293">
        <f>+'Resumen_Sim_Of int'!W78</f>
        <v>0</v>
      </c>
      <c r="X64" s="61">
        <f>+'Resumen_Sim_Of int'!X78</f>
        <v>218766.27853760199</v>
      </c>
      <c r="Y64" s="48">
        <f>+ROUND('Resumen_Sim_Of int'!Y78,5)</f>
        <v>0</v>
      </c>
      <c r="Z64" s="293">
        <f>+'Resumen_Sim_Of int'!Z78</f>
        <v>0</v>
      </c>
      <c r="AA64" s="51">
        <f>+'Resumen_Sim_Of int'!AA78</f>
        <v>471317</v>
      </c>
      <c r="AB64" s="48">
        <f>+ROUND('Resumen_Sim_Of int'!AB78,5)</f>
        <v>0</v>
      </c>
      <c r="AC64" s="293">
        <f>+'Resumen_Sim_Of int'!AC78</f>
        <v>0</v>
      </c>
      <c r="AD64" s="61">
        <f>+'Resumen_Sim_Of int'!AD78</f>
        <v>236847</v>
      </c>
      <c r="AE64" s="48">
        <f>+ROUND('Resumen_Sim_Of int'!AE78,5)</f>
        <v>0</v>
      </c>
      <c r="AF64" s="293">
        <f>+'Resumen_Sim_Of int'!AF78</f>
        <v>0</v>
      </c>
      <c r="AG64" s="51">
        <f>+'Resumen_Sim_Of int'!AG78</f>
        <v>82703</v>
      </c>
      <c r="AH64" s="48">
        <f>+ROUND('Resumen_Sim_Of int'!AH78,5)</f>
        <v>0</v>
      </c>
      <c r="AI64" s="293">
        <f>+'Resumen_Sim_Of int'!AI78</f>
        <v>0</v>
      </c>
      <c r="AJ64" s="61">
        <f>+'Resumen_Sim_Of int'!AJ78</f>
        <v>151767</v>
      </c>
      <c r="AK64" s="48">
        <f>+ROUND('Resumen_Sim_Of int'!AK78,5)</f>
        <v>0</v>
      </c>
      <c r="AL64" s="293">
        <f>+'Resumen_Sim_Of int'!AL78</f>
        <v>0</v>
      </c>
      <c r="AM64" s="311">
        <f>+'Resumen_Sim_Of int'!AM78</f>
        <v>723723.32775652211</v>
      </c>
      <c r="AN64" s="307"/>
    </row>
    <row r="65" spans="2:40" x14ac:dyDescent="0.25">
      <c r="B65" s="292" t="str">
        <f>+'Resumen_Sim_Of int'!B69</f>
        <v>57</v>
      </c>
      <c r="C65" s="317" t="s">
        <v>167</v>
      </c>
      <c r="D65" s="316"/>
      <c r="E65" s="51">
        <f>+'Resumen_Sim_Of int'!E69</f>
        <v>1020773</v>
      </c>
      <c r="F65" s="48">
        <f>+'Resumen_Sim_Of int'!F69</f>
        <v>26151</v>
      </c>
      <c r="G65" s="48">
        <f>+'Resumen_Sim_Of int'!G69</f>
        <v>4278.4744201430103</v>
      </c>
      <c r="H65" s="48">
        <f>+'Resumen_Sim_Of int'!H69</f>
        <v>485336</v>
      </c>
      <c r="I65" s="48">
        <f>+'Resumen_Sim_Of int'!I69</f>
        <v>277481</v>
      </c>
      <c r="J65" s="48">
        <f>+'Resumen_Sim_Of int'!J69</f>
        <v>5915</v>
      </c>
      <c r="K65" s="55">
        <f>+'Resumen_Sim_Of int'!K69</f>
        <v>201940</v>
      </c>
      <c r="L65" s="51">
        <f>+'Resumen_Sim_Of int'!L69</f>
        <v>491981.96629752818</v>
      </c>
      <c r="M65" s="48">
        <f>+'Resumen_Sim_Of int'!M69</f>
        <v>4278.4744201430103</v>
      </c>
      <c r="N65" s="48">
        <f>+'Resumen_Sim_Of int'!N69</f>
        <v>2367.49187738515</v>
      </c>
      <c r="O65" s="48">
        <f>+'Resumen_Sim_Of int'!O69</f>
        <v>277481</v>
      </c>
      <c r="P65" s="48">
        <f>+'Resumen_Sim_Of int'!P69</f>
        <v>5915</v>
      </c>
      <c r="Q65" s="82">
        <f>+'Resumen_Sim_Of int'!Q69</f>
        <v>201940</v>
      </c>
      <c r="R65" s="61">
        <f>+'Resumen_Sim_Of int'!R69</f>
        <v>1020773.0000000005</v>
      </c>
      <c r="S65" s="48">
        <f>+ROUND('Resumen_Sim_Of int'!S69,5)</f>
        <v>0</v>
      </c>
      <c r="T65" s="293">
        <f>+'Resumen_Sim_Of int'!T69</f>
        <v>4.4408920985006262E-16</v>
      </c>
      <c r="U65" s="61">
        <f>+'Resumen_Sim_Of int'!U69</f>
        <v>26151</v>
      </c>
      <c r="V65" s="48">
        <f>+ROUND('Resumen_Sim_Of int'!V69,5)</f>
        <v>0</v>
      </c>
      <c r="W65" s="293">
        <f>+'Resumen_Sim_Of int'!W69</f>
        <v>0</v>
      </c>
      <c r="X65" s="61">
        <f>+'Resumen_Sim_Of int'!X69</f>
        <v>4278.4744201430103</v>
      </c>
      <c r="Y65" s="48">
        <f>+ROUND('Resumen_Sim_Of int'!Y69,5)</f>
        <v>0</v>
      </c>
      <c r="Z65" s="293">
        <f>+'Resumen_Sim_Of int'!Z69</f>
        <v>0</v>
      </c>
      <c r="AA65" s="51">
        <f>+'Resumen_Sim_Of int'!AA69</f>
        <v>485336</v>
      </c>
      <c r="AB65" s="48">
        <f>+ROUND('Resumen_Sim_Of int'!AB69,5)</f>
        <v>0</v>
      </c>
      <c r="AC65" s="293">
        <f>+'Resumen_Sim_Of int'!AC69</f>
        <v>0</v>
      </c>
      <c r="AD65" s="61">
        <f>+'Resumen_Sim_Of int'!AD69</f>
        <v>277481</v>
      </c>
      <c r="AE65" s="48">
        <f>+ROUND('Resumen_Sim_Of int'!AE69,5)</f>
        <v>0</v>
      </c>
      <c r="AF65" s="293">
        <f>+'Resumen_Sim_Of int'!AF69</f>
        <v>0</v>
      </c>
      <c r="AG65" s="51">
        <f>+'Resumen_Sim_Of int'!AG69</f>
        <v>5915</v>
      </c>
      <c r="AH65" s="48">
        <f>+ROUND('Resumen_Sim_Of int'!AH69,5)</f>
        <v>0</v>
      </c>
      <c r="AI65" s="293">
        <f>+'Resumen_Sim_Of int'!AI69</f>
        <v>0</v>
      </c>
      <c r="AJ65" s="61">
        <f>+'Resumen_Sim_Of int'!AJ69</f>
        <v>201940</v>
      </c>
      <c r="AK65" s="48">
        <f>+ROUND('Resumen_Sim_Of int'!AK69,5)</f>
        <v>0</v>
      </c>
      <c r="AL65" s="293">
        <f>+'Resumen_Sim_Of int'!AL69</f>
        <v>0</v>
      </c>
      <c r="AM65" s="311">
        <f>+'Resumen_Sim_Of int'!AM69</f>
        <v>491981.96629752818</v>
      </c>
      <c r="AN65" s="307"/>
    </row>
    <row r="66" spans="2:40" x14ac:dyDescent="0.25">
      <c r="B66" s="292" t="str">
        <f>+'Resumen_Sim_Of int'!B57</f>
        <v>45</v>
      </c>
      <c r="C66" s="317" t="s">
        <v>155</v>
      </c>
      <c r="D66" s="316"/>
      <c r="E66" s="51">
        <f>+'Resumen_Sim_Of int'!E57</f>
        <v>1553736</v>
      </c>
      <c r="F66" s="48">
        <f>+'Resumen_Sim_Of int'!F57</f>
        <v>23156</v>
      </c>
      <c r="G66" s="48">
        <f>+'Resumen_Sim_Of int'!G57</f>
        <v>556998.33524141298</v>
      </c>
      <c r="H66" s="48">
        <f>+'Resumen_Sim_Of int'!H57</f>
        <v>511851</v>
      </c>
      <c r="I66" s="48">
        <f>+'Resumen_Sim_Of int'!I57</f>
        <v>264546</v>
      </c>
      <c r="J66" s="48">
        <f>+'Resumen_Sim_Of int'!J57</f>
        <v>7533</v>
      </c>
      <c r="K66" s="55">
        <f>+'Resumen_Sim_Of int'!K57</f>
        <v>239772</v>
      </c>
      <c r="L66" s="51">
        <f>+'Resumen_Sim_Of int'!L57</f>
        <v>1115387.5125884418</v>
      </c>
      <c r="M66" s="48">
        <f>+'Resumen_Sim_Of int'!M57</f>
        <v>556998.33524141298</v>
      </c>
      <c r="N66" s="48">
        <f>+'Resumen_Sim_Of int'!N57</f>
        <v>46538.177347028701</v>
      </c>
      <c r="O66" s="48">
        <f>+'Resumen_Sim_Of int'!O57</f>
        <v>264546</v>
      </c>
      <c r="P66" s="48">
        <f>+'Resumen_Sim_Of int'!P57</f>
        <v>7533</v>
      </c>
      <c r="Q66" s="82">
        <f>+'Resumen_Sim_Of int'!Q57</f>
        <v>239772</v>
      </c>
      <c r="R66" s="61">
        <f>+'Resumen_Sim_Of int'!R57</f>
        <v>1553735.9999999998</v>
      </c>
      <c r="S66" s="48">
        <f>+ROUND('Resumen_Sim_Of int'!S57,5)</f>
        <v>0</v>
      </c>
      <c r="T66" s="293">
        <f>+'Resumen_Sim_Of int'!T57</f>
        <v>-1.1102230246251565E-16</v>
      </c>
      <c r="U66" s="61">
        <f>+'Resumen_Sim_Of int'!U57</f>
        <v>23156</v>
      </c>
      <c r="V66" s="48">
        <f>+ROUND('Resumen_Sim_Of int'!V57,5)</f>
        <v>0</v>
      </c>
      <c r="W66" s="293">
        <f>+'Resumen_Sim_Of int'!W57</f>
        <v>0</v>
      </c>
      <c r="X66" s="61">
        <f>+'Resumen_Sim_Of int'!X57</f>
        <v>556998.33524141298</v>
      </c>
      <c r="Y66" s="48">
        <f>+ROUND('Resumen_Sim_Of int'!Y57,5)</f>
        <v>0</v>
      </c>
      <c r="Z66" s="293">
        <f>+'Resumen_Sim_Of int'!Z57</f>
        <v>0</v>
      </c>
      <c r="AA66" s="51">
        <f>+'Resumen_Sim_Of int'!AA57</f>
        <v>511851</v>
      </c>
      <c r="AB66" s="48">
        <f>+ROUND('Resumen_Sim_Of int'!AB57,5)</f>
        <v>0</v>
      </c>
      <c r="AC66" s="293">
        <f>+'Resumen_Sim_Of int'!AC57</f>
        <v>0</v>
      </c>
      <c r="AD66" s="61">
        <f>+'Resumen_Sim_Of int'!AD57</f>
        <v>264546</v>
      </c>
      <c r="AE66" s="48">
        <f>+ROUND('Resumen_Sim_Of int'!AE57,5)</f>
        <v>0</v>
      </c>
      <c r="AF66" s="293">
        <f>+'Resumen_Sim_Of int'!AF57</f>
        <v>0</v>
      </c>
      <c r="AG66" s="51">
        <f>+'Resumen_Sim_Of int'!AG57</f>
        <v>7533</v>
      </c>
      <c r="AH66" s="48">
        <f>+ROUND('Resumen_Sim_Of int'!AH57,5)</f>
        <v>0</v>
      </c>
      <c r="AI66" s="293">
        <f>+'Resumen_Sim_Of int'!AI57</f>
        <v>0</v>
      </c>
      <c r="AJ66" s="61">
        <f>+'Resumen_Sim_Of int'!AJ57</f>
        <v>239772</v>
      </c>
      <c r="AK66" s="48">
        <f>+ROUND('Resumen_Sim_Of int'!AK57,5)</f>
        <v>0</v>
      </c>
      <c r="AL66" s="293">
        <f>+'Resumen_Sim_Of int'!AL57</f>
        <v>0</v>
      </c>
      <c r="AM66" s="311">
        <f>+'Resumen_Sim_Of int'!AM57</f>
        <v>1115387.5125884418</v>
      </c>
      <c r="AN66" s="307"/>
    </row>
    <row r="67" spans="2:40" x14ac:dyDescent="0.25">
      <c r="B67" s="292" t="str">
        <f>+'Resumen_Sim_Of int'!B54</f>
        <v>42</v>
      </c>
      <c r="C67" s="317" t="s">
        <v>152</v>
      </c>
      <c r="D67" s="316"/>
      <c r="E67" s="51">
        <f>+'Resumen_Sim_Of int'!E54</f>
        <v>1279442</v>
      </c>
      <c r="F67" s="48">
        <f>+'Resumen_Sim_Of int'!F54</f>
        <v>26731</v>
      </c>
      <c r="G67" s="48">
        <f>+'Resumen_Sim_Of int'!G54</f>
        <v>348244.775949081</v>
      </c>
      <c r="H67" s="48">
        <f>+'Resumen_Sim_Of int'!H54</f>
        <v>430905</v>
      </c>
      <c r="I67" s="48">
        <f>+'Resumen_Sim_Of int'!I54</f>
        <v>203136</v>
      </c>
      <c r="J67" s="48">
        <f>+'Resumen_Sim_Of int'!J54</f>
        <v>4570</v>
      </c>
      <c r="K67" s="55">
        <f>+'Resumen_Sim_Of int'!K54</f>
        <v>223199</v>
      </c>
      <c r="L67" s="51">
        <f>+'Resumen_Sim_Of int'!L54</f>
        <v>804712.00628630829</v>
      </c>
      <c r="M67" s="48">
        <f>+'Resumen_Sim_Of int'!M54</f>
        <v>348244.775949081</v>
      </c>
      <c r="N67" s="48">
        <f>+'Resumen_Sim_Of int'!N54</f>
        <v>25562.230337227302</v>
      </c>
      <c r="O67" s="48">
        <f>+'Resumen_Sim_Of int'!O54</f>
        <v>203136</v>
      </c>
      <c r="P67" s="48">
        <f>+'Resumen_Sim_Of int'!P54</f>
        <v>4570</v>
      </c>
      <c r="Q67" s="82">
        <f>+'Resumen_Sim_Of int'!Q54</f>
        <v>223199</v>
      </c>
      <c r="R67" s="61">
        <f>+'Resumen_Sim_Of int'!R54</f>
        <v>1279442.0000000005</v>
      </c>
      <c r="S67" s="48">
        <f>+ROUND('Resumen_Sim_Of int'!S54,5)</f>
        <v>0</v>
      </c>
      <c r="T67" s="293">
        <f>+'Resumen_Sim_Of int'!T54</f>
        <v>4.4408920985006262E-16</v>
      </c>
      <c r="U67" s="61">
        <f>+'Resumen_Sim_Of int'!U54</f>
        <v>26731</v>
      </c>
      <c r="V67" s="48">
        <f>+ROUND('Resumen_Sim_Of int'!V54,5)</f>
        <v>0</v>
      </c>
      <c r="W67" s="293">
        <f>+'Resumen_Sim_Of int'!W54</f>
        <v>0</v>
      </c>
      <c r="X67" s="61">
        <f>+'Resumen_Sim_Of int'!X54</f>
        <v>348244.775949081</v>
      </c>
      <c r="Y67" s="48">
        <f>+ROUND('Resumen_Sim_Of int'!Y54,5)</f>
        <v>0</v>
      </c>
      <c r="Z67" s="293">
        <f>+'Resumen_Sim_Of int'!Z54</f>
        <v>0</v>
      </c>
      <c r="AA67" s="51">
        <f>+'Resumen_Sim_Of int'!AA54</f>
        <v>430905</v>
      </c>
      <c r="AB67" s="48">
        <f>+ROUND('Resumen_Sim_Of int'!AB54,5)</f>
        <v>0</v>
      </c>
      <c r="AC67" s="293">
        <f>+'Resumen_Sim_Of int'!AC54</f>
        <v>0</v>
      </c>
      <c r="AD67" s="61">
        <f>+'Resumen_Sim_Of int'!AD54</f>
        <v>203136</v>
      </c>
      <c r="AE67" s="48">
        <f>+ROUND('Resumen_Sim_Of int'!AE54,5)</f>
        <v>0</v>
      </c>
      <c r="AF67" s="293">
        <f>+'Resumen_Sim_Of int'!AF54</f>
        <v>0</v>
      </c>
      <c r="AG67" s="51">
        <f>+'Resumen_Sim_Of int'!AG54</f>
        <v>4570</v>
      </c>
      <c r="AH67" s="48">
        <f>+ROUND('Resumen_Sim_Of int'!AH54,5)</f>
        <v>0</v>
      </c>
      <c r="AI67" s="293">
        <f>+'Resumen_Sim_Of int'!AI54</f>
        <v>0</v>
      </c>
      <c r="AJ67" s="61">
        <f>+'Resumen_Sim_Of int'!AJ54</f>
        <v>223199</v>
      </c>
      <c r="AK67" s="48">
        <f>+ROUND('Resumen_Sim_Of int'!AK54,5)</f>
        <v>0</v>
      </c>
      <c r="AL67" s="293">
        <f>+'Resumen_Sim_Of int'!AL54</f>
        <v>0</v>
      </c>
      <c r="AM67" s="311">
        <f>+'Resumen_Sim_Of int'!AM54</f>
        <v>804712.00628630829</v>
      </c>
      <c r="AN67" s="307"/>
    </row>
    <row r="68" spans="2:40" x14ac:dyDescent="0.25">
      <c r="B68" s="292" t="str">
        <f>+'Resumen_Sim_Of int'!B61</f>
        <v>49</v>
      </c>
      <c r="C68" s="317" t="s">
        <v>159</v>
      </c>
      <c r="D68" s="316"/>
      <c r="E68" s="51">
        <f>+'Resumen_Sim_Of int'!E61</f>
        <v>1246655</v>
      </c>
      <c r="F68" s="48">
        <f>+'Resumen_Sim_Of int'!F61</f>
        <v>64247</v>
      </c>
      <c r="G68" s="48">
        <f>+'Resumen_Sim_Of int'!G61</f>
        <v>271554.36823951901</v>
      </c>
      <c r="H68" s="48">
        <f>+'Resumen_Sim_Of int'!H61</f>
        <v>517621</v>
      </c>
      <c r="I68" s="48">
        <f>+'Resumen_Sim_Of int'!I61</f>
        <v>209995</v>
      </c>
      <c r="J68" s="48">
        <f>+'Resumen_Sim_Of int'!J61</f>
        <v>5273</v>
      </c>
      <c r="K68" s="55">
        <f>+'Resumen_Sim_Of int'!K61</f>
        <v>302353</v>
      </c>
      <c r="L68" s="51">
        <f>+'Resumen_Sim_Of int'!L61</f>
        <v>827982.30659852223</v>
      </c>
      <c r="M68" s="48">
        <f>+'Resumen_Sim_Of int'!M61</f>
        <v>271554.36823951901</v>
      </c>
      <c r="N68" s="48">
        <f>+'Resumen_Sim_Of int'!N61</f>
        <v>38806.938359003303</v>
      </c>
      <c r="O68" s="48">
        <f>+'Resumen_Sim_Of int'!O61</f>
        <v>209995</v>
      </c>
      <c r="P68" s="48">
        <f>+'Resumen_Sim_Of int'!P61</f>
        <v>5273</v>
      </c>
      <c r="Q68" s="82">
        <f>+'Resumen_Sim_Of int'!Q61</f>
        <v>302353</v>
      </c>
      <c r="R68" s="61">
        <f>+'Resumen_Sim_Of int'!R61</f>
        <v>1246655.0000000005</v>
      </c>
      <c r="S68" s="48">
        <f>+ROUND('Resumen_Sim_Of int'!S61,5)</f>
        <v>0</v>
      </c>
      <c r="T68" s="293">
        <f>+'Resumen_Sim_Of int'!T61</f>
        <v>4.4408920985006262E-16</v>
      </c>
      <c r="U68" s="61">
        <f>+'Resumen_Sim_Of int'!U61</f>
        <v>64247</v>
      </c>
      <c r="V68" s="48">
        <f>+ROUND('Resumen_Sim_Of int'!V61,5)</f>
        <v>0</v>
      </c>
      <c r="W68" s="293">
        <f>+'Resumen_Sim_Of int'!W61</f>
        <v>0</v>
      </c>
      <c r="X68" s="61">
        <f>+'Resumen_Sim_Of int'!X61</f>
        <v>271554.36823951901</v>
      </c>
      <c r="Y68" s="48">
        <f>+ROUND('Resumen_Sim_Of int'!Y61,5)</f>
        <v>0</v>
      </c>
      <c r="Z68" s="293">
        <f>+'Resumen_Sim_Of int'!Z61</f>
        <v>0</v>
      </c>
      <c r="AA68" s="51">
        <f>+'Resumen_Sim_Of int'!AA61</f>
        <v>517621</v>
      </c>
      <c r="AB68" s="48">
        <f>+ROUND('Resumen_Sim_Of int'!AB61,5)</f>
        <v>0</v>
      </c>
      <c r="AC68" s="293">
        <f>+'Resumen_Sim_Of int'!AC61</f>
        <v>0</v>
      </c>
      <c r="AD68" s="61">
        <f>+'Resumen_Sim_Of int'!AD61</f>
        <v>209995</v>
      </c>
      <c r="AE68" s="48">
        <f>+ROUND('Resumen_Sim_Of int'!AE61,5)</f>
        <v>0</v>
      </c>
      <c r="AF68" s="293">
        <f>+'Resumen_Sim_Of int'!AF61</f>
        <v>0</v>
      </c>
      <c r="AG68" s="51">
        <f>+'Resumen_Sim_Of int'!AG61</f>
        <v>5273</v>
      </c>
      <c r="AH68" s="48">
        <f>+ROUND('Resumen_Sim_Of int'!AH61,5)</f>
        <v>0</v>
      </c>
      <c r="AI68" s="293">
        <f>+'Resumen_Sim_Of int'!AI61</f>
        <v>0</v>
      </c>
      <c r="AJ68" s="61">
        <f>+'Resumen_Sim_Of int'!AJ61</f>
        <v>302353</v>
      </c>
      <c r="AK68" s="48">
        <f>+ROUND('Resumen_Sim_Of int'!AK61,5)</f>
        <v>0</v>
      </c>
      <c r="AL68" s="293">
        <f>+'Resumen_Sim_Of int'!AL61</f>
        <v>0</v>
      </c>
      <c r="AM68" s="311">
        <f>+'Resumen_Sim_Of int'!AM61</f>
        <v>827982.30659852223</v>
      </c>
      <c r="AN68" s="307"/>
    </row>
    <row r="69" spans="2:40" x14ac:dyDescent="0.25">
      <c r="B69" s="292" t="str">
        <f>+'Resumen_Sim_Of int'!B39</f>
        <v>27</v>
      </c>
      <c r="C69" s="317" t="s">
        <v>137</v>
      </c>
      <c r="D69" s="316"/>
      <c r="E69" s="51">
        <f>+'Resumen_Sim_Of int'!E39</f>
        <v>268386</v>
      </c>
      <c r="F69" s="48">
        <f>+'Resumen_Sim_Of int'!F39</f>
        <v>22180</v>
      </c>
      <c r="G69" s="48">
        <f>+'Resumen_Sim_Of int'!G39</f>
        <v>5048.1982651095504</v>
      </c>
      <c r="H69" s="48">
        <f>+'Resumen_Sim_Of int'!H39</f>
        <v>84304</v>
      </c>
      <c r="I69" s="48">
        <f>+'Resumen_Sim_Of int'!I39</f>
        <v>27336</v>
      </c>
      <c r="J69" s="48">
        <f>+'Resumen_Sim_Of int'!J39</f>
        <v>485</v>
      </c>
      <c r="K69" s="55">
        <f>+'Resumen_Sim_Of int'!K39</f>
        <v>56483</v>
      </c>
      <c r="L69" s="51">
        <f>+'Resumen_Sim_Of int'!L39</f>
        <v>90944.212022136053</v>
      </c>
      <c r="M69" s="48">
        <f>+'Resumen_Sim_Of int'!M39</f>
        <v>5048.1982651095504</v>
      </c>
      <c r="N69" s="48">
        <f>+'Resumen_Sim_Of int'!N39</f>
        <v>1592.0137570265099</v>
      </c>
      <c r="O69" s="48">
        <f>+'Resumen_Sim_Of int'!O39</f>
        <v>27336</v>
      </c>
      <c r="P69" s="48">
        <f>+'Resumen_Sim_Of int'!P39</f>
        <v>485</v>
      </c>
      <c r="Q69" s="82">
        <f>+'Resumen_Sim_Of int'!Q39</f>
        <v>56483</v>
      </c>
      <c r="R69" s="61">
        <f>+'Resumen_Sim_Of int'!R39</f>
        <v>268385.99999999983</v>
      </c>
      <c r="S69" s="48">
        <f>+ROUND('Resumen_Sim_Of int'!S39,5)</f>
        <v>0</v>
      </c>
      <c r="T69" s="293">
        <f>+'Resumen_Sim_Of int'!T39</f>
        <v>-6.6613381477509392E-16</v>
      </c>
      <c r="U69" s="61">
        <f>+'Resumen_Sim_Of int'!U39</f>
        <v>22180</v>
      </c>
      <c r="V69" s="48">
        <f>+ROUND('Resumen_Sim_Of int'!V39,5)</f>
        <v>0</v>
      </c>
      <c r="W69" s="293">
        <f>+'Resumen_Sim_Of int'!W39</f>
        <v>0</v>
      </c>
      <c r="X69" s="61">
        <f>+'Resumen_Sim_Of int'!X39</f>
        <v>5048.1982651095504</v>
      </c>
      <c r="Y69" s="48">
        <f>+ROUND('Resumen_Sim_Of int'!Y39,5)</f>
        <v>0</v>
      </c>
      <c r="Z69" s="293">
        <f>+'Resumen_Sim_Of int'!Z39</f>
        <v>0</v>
      </c>
      <c r="AA69" s="51">
        <f>+'Resumen_Sim_Of int'!AA39</f>
        <v>84304</v>
      </c>
      <c r="AB69" s="48">
        <f>+ROUND('Resumen_Sim_Of int'!AB39,5)</f>
        <v>0</v>
      </c>
      <c r="AC69" s="293">
        <f>+'Resumen_Sim_Of int'!AC39</f>
        <v>0</v>
      </c>
      <c r="AD69" s="61">
        <f>+'Resumen_Sim_Of int'!AD39</f>
        <v>27336</v>
      </c>
      <c r="AE69" s="48">
        <f>+ROUND('Resumen_Sim_Of int'!AE39,5)</f>
        <v>0</v>
      </c>
      <c r="AF69" s="293">
        <f>+'Resumen_Sim_Of int'!AF39</f>
        <v>0</v>
      </c>
      <c r="AG69" s="51">
        <f>+'Resumen_Sim_Of int'!AG39</f>
        <v>485</v>
      </c>
      <c r="AH69" s="48">
        <f>+ROUND('Resumen_Sim_Of int'!AH39,5)</f>
        <v>0</v>
      </c>
      <c r="AI69" s="293">
        <f>+'Resumen_Sim_Of int'!AI39</f>
        <v>0</v>
      </c>
      <c r="AJ69" s="61">
        <f>+'Resumen_Sim_Of int'!AJ39</f>
        <v>56483</v>
      </c>
      <c r="AK69" s="48">
        <f>+ROUND('Resumen_Sim_Of int'!AK39,5)</f>
        <v>0</v>
      </c>
      <c r="AL69" s="293">
        <f>+'Resumen_Sim_Of int'!AL39</f>
        <v>0</v>
      </c>
      <c r="AM69" s="311">
        <f>+'Resumen_Sim_Of int'!AM39</f>
        <v>90944.212022136053</v>
      </c>
      <c r="AN69" s="307"/>
    </row>
    <row r="70" spans="2:40" x14ac:dyDescent="0.25">
      <c r="B70" s="292" t="str">
        <f>+'Resumen_Sim_Of int'!B47</f>
        <v>35</v>
      </c>
      <c r="C70" s="317" t="s">
        <v>145</v>
      </c>
      <c r="D70" s="316"/>
      <c r="E70" s="51">
        <f>+'Resumen_Sim_Of int'!E47</f>
        <v>1071155</v>
      </c>
      <c r="F70" s="48">
        <f>+'Resumen_Sim_Of int'!F47</f>
        <v>108681</v>
      </c>
      <c r="G70" s="48">
        <f>+'Resumen_Sim_Of int'!G47</f>
        <v>187986.657436757</v>
      </c>
      <c r="H70" s="48">
        <f>+'Resumen_Sim_Of int'!H47</f>
        <v>487637</v>
      </c>
      <c r="I70" s="48">
        <f>+'Resumen_Sim_Of int'!I47</f>
        <v>223472</v>
      </c>
      <c r="J70" s="48">
        <f>+'Resumen_Sim_Of int'!J47</f>
        <v>3408</v>
      </c>
      <c r="K70" s="55">
        <f>+'Resumen_Sim_Of int'!K47</f>
        <v>260757</v>
      </c>
      <c r="L70" s="51">
        <f>+'Resumen_Sim_Of int'!L47</f>
        <v>722054.92430081859</v>
      </c>
      <c r="M70" s="48">
        <f>+'Resumen_Sim_Of int'!M47</f>
        <v>187986.657436757</v>
      </c>
      <c r="N70" s="48">
        <f>+'Resumen_Sim_Of int'!N47</f>
        <v>46431.266864061603</v>
      </c>
      <c r="O70" s="48">
        <f>+'Resumen_Sim_Of int'!O47</f>
        <v>223472</v>
      </c>
      <c r="P70" s="48">
        <f>+'Resumen_Sim_Of int'!P47</f>
        <v>3408</v>
      </c>
      <c r="Q70" s="82">
        <f>+'Resumen_Sim_Of int'!Q47</f>
        <v>260757</v>
      </c>
      <c r="R70" s="61">
        <f>+'Resumen_Sim_Of int'!R47</f>
        <v>1071155.0000000005</v>
      </c>
      <c r="S70" s="48">
        <f>+ROUND('Resumen_Sim_Of int'!S47,5)</f>
        <v>0</v>
      </c>
      <c r="T70" s="293">
        <f>+'Resumen_Sim_Of int'!T47</f>
        <v>4.4408920985006262E-16</v>
      </c>
      <c r="U70" s="61">
        <f>+'Resumen_Sim_Of int'!U47</f>
        <v>108681</v>
      </c>
      <c r="V70" s="48">
        <f>+ROUND('Resumen_Sim_Of int'!V47,5)</f>
        <v>0</v>
      </c>
      <c r="W70" s="293">
        <f>+'Resumen_Sim_Of int'!W47</f>
        <v>0</v>
      </c>
      <c r="X70" s="61">
        <f>+'Resumen_Sim_Of int'!X47</f>
        <v>187986.657436757</v>
      </c>
      <c r="Y70" s="48">
        <f>+ROUND('Resumen_Sim_Of int'!Y47,5)</f>
        <v>0</v>
      </c>
      <c r="Z70" s="293">
        <f>+'Resumen_Sim_Of int'!Z47</f>
        <v>0</v>
      </c>
      <c r="AA70" s="51">
        <f>+'Resumen_Sim_Of int'!AA47</f>
        <v>487637</v>
      </c>
      <c r="AB70" s="48">
        <f>+ROUND('Resumen_Sim_Of int'!AB47,5)</f>
        <v>0</v>
      </c>
      <c r="AC70" s="293">
        <f>+'Resumen_Sim_Of int'!AC47</f>
        <v>0</v>
      </c>
      <c r="AD70" s="61">
        <f>+'Resumen_Sim_Of int'!AD47</f>
        <v>223472</v>
      </c>
      <c r="AE70" s="48">
        <f>+ROUND('Resumen_Sim_Of int'!AE47,5)</f>
        <v>0</v>
      </c>
      <c r="AF70" s="293">
        <f>+'Resumen_Sim_Of int'!AF47</f>
        <v>0</v>
      </c>
      <c r="AG70" s="51">
        <f>+'Resumen_Sim_Of int'!AG47</f>
        <v>3408</v>
      </c>
      <c r="AH70" s="48">
        <f>+ROUND('Resumen_Sim_Of int'!AH47,5)</f>
        <v>0</v>
      </c>
      <c r="AI70" s="293">
        <f>+'Resumen_Sim_Of int'!AI47</f>
        <v>0</v>
      </c>
      <c r="AJ70" s="61">
        <f>+'Resumen_Sim_Of int'!AJ47</f>
        <v>260757</v>
      </c>
      <c r="AK70" s="48">
        <f>+ROUND('Resumen_Sim_Of int'!AK47,5)</f>
        <v>0</v>
      </c>
      <c r="AL70" s="293">
        <f>+'Resumen_Sim_Of int'!AL47</f>
        <v>0</v>
      </c>
      <c r="AM70" s="311">
        <f>+'Resumen_Sim_Of int'!AM47</f>
        <v>722054.92430081859</v>
      </c>
      <c r="AN70" s="307"/>
    </row>
    <row r="71" spans="2:40" x14ac:dyDescent="0.25">
      <c r="B71" s="292" t="str">
        <f>+'Resumen_Sim_Of int'!B67</f>
        <v>55</v>
      </c>
      <c r="C71" s="317" t="s">
        <v>165</v>
      </c>
      <c r="D71" s="316"/>
      <c r="E71" s="51">
        <f>+'Resumen_Sim_Of int'!E67</f>
        <v>789805</v>
      </c>
      <c r="F71" s="48">
        <f>+'Resumen_Sim_Of int'!F67</f>
        <v>46740</v>
      </c>
      <c r="G71" s="48">
        <f>+'Resumen_Sim_Of int'!G67</f>
        <v>56443.482360013302</v>
      </c>
      <c r="H71" s="48">
        <f>+'Resumen_Sim_Of int'!H67</f>
        <v>430784</v>
      </c>
      <c r="I71" s="48">
        <f>+'Resumen_Sim_Of int'!I67</f>
        <v>199793</v>
      </c>
      <c r="J71" s="48">
        <f>+'Resumen_Sim_Of int'!J67</f>
        <v>4922</v>
      </c>
      <c r="K71" s="55">
        <f>+'Resumen_Sim_Of int'!K67</f>
        <v>226069</v>
      </c>
      <c r="L71" s="51">
        <f>+'Resumen_Sim_Of int'!L67</f>
        <v>494312.59280387254</v>
      </c>
      <c r="M71" s="48">
        <f>+'Resumen_Sim_Of int'!M67</f>
        <v>56443.482360013302</v>
      </c>
      <c r="N71" s="48">
        <f>+'Resumen_Sim_Of int'!N67</f>
        <v>7085.1104438592502</v>
      </c>
      <c r="O71" s="48">
        <f>+'Resumen_Sim_Of int'!O67</f>
        <v>199793</v>
      </c>
      <c r="P71" s="48">
        <f>+'Resumen_Sim_Of int'!P67</f>
        <v>4922</v>
      </c>
      <c r="Q71" s="82">
        <f>+'Resumen_Sim_Of int'!Q67</f>
        <v>226069</v>
      </c>
      <c r="R71" s="61">
        <f>+'Resumen_Sim_Of int'!R67</f>
        <v>789805</v>
      </c>
      <c r="S71" s="48">
        <f>+ROUND('Resumen_Sim_Of int'!S67,5)</f>
        <v>0</v>
      </c>
      <c r="T71" s="293">
        <f>+'Resumen_Sim_Of int'!T67</f>
        <v>0</v>
      </c>
      <c r="U71" s="61">
        <f>+'Resumen_Sim_Of int'!U67</f>
        <v>46740</v>
      </c>
      <c r="V71" s="48">
        <f>+ROUND('Resumen_Sim_Of int'!V67,5)</f>
        <v>0</v>
      </c>
      <c r="W71" s="293">
        <f>+'Resumen_Sim_Of int'!W67</f>
        <v>0</v>
      </c>
      <c r="X71" s="61">
        <f>+'Resumen_Sim_Of int'!X67</f>
        <v>56443.482360013302</v>
      </c>
      <c r="Y71" s="48">
        <f>+ROUND('Resumen_Sim_Of int'!Y67,5)</f>
        <v>0</v>
      </c>
      <c r="Z71" s="293">
        <f>+'Resumen_Sim_Of int'!Z67</f>
        <v>0</v>
      </c>
      <c r="AA71" s="51">
        <f>+'Resumen_Sim_Of int'!AA67</f>
        <v>430784</v>
      </c>
      <c r="AB71" s="48">
        <f>+ROUND('Resumen_Sim_Of int'!AB67,5)</f>
        <v>0</v>
      </c>
      <c r="AC71" s="293">
        <f>+'Resumen_Sim_Of int'!AC67</f>
        <v>0</v>
      </c>
      <c r="AD71" s="61">
        <f>+'Resumen_Sim_Of int'!AD67</f>
        <v>199793</v>
      </c>
      <c r="AE71" s="48">
        <f>+ROUND('Resumen_Sim_Of int'!AE67,5)</f>
        <v>0</v>
      </c>
      <c r="AF71" s="293">
        <f>+'Resumen_Sim_Of int'!AF67</f>
        <v>0</v>
      </c>
      <c r="AG71" s="51">
        <f>+'Resumen_Sim_Of int'!AG67</f>
        <v>4922</v>
      </c>
      <c r="AH71" s="48">
        <f>+ROUND('Resumen_Sim_Of int'!AH67,5)</f>
        <v>0</v>
      </c>
      <c r="AI71" s="293">
        <f>+'Resumen_Sim_Of int'!AI67</f>
        <v>0</v>
      </c>
      <c r="AJ71" s="61">
        <f>+'Resumen_Sim_Of int'!AJ67</f>
        <v>226069</v>
      </c>
      <c r="AK71" s="48">
        <f>+ROUND('Resumen_Sim_Of int'!AK67,5)</f>
        <v>0</v>
      </c>
      <c r="AL71" s="293">
        <f>+'Resumen_Sim_Of int'!AL67</f>
        <v>0</v>
      </c>
      <c r="AM71" s="311">
        <f>+'Resumen_Sim_Of int'!AM67</f>
        <v>494312.59280387254</v>
      </c>
      <c r="AN71" s="307"/>
    </row>
    <row r="72" spans="2:40" x14ac:dyDescent="0.25">
      <c r="B72" s="292" t="str">
        <f>+'Resumen_Sim_Of int'!B65</f>
        <v>53</v>
      </c>
      <c r="C72" s="317" t="s">
        <v>163</v>
      </c>
      <c r="D72" s="316"/>
      <c r="E72" s="51">
        <f>+'Resumen_Sim_Of int'!E65</f>
        <v>771478</v>
      </c>
      <c r="F72" s="48">
        <f>+'Resumen_Sim_Of int'!F65</f>
        <v>8072</v>
      </c>
      <c r="G72" s="48">
        <f>+'Resumen_Sim_Of int'!G65</f>
        <v>331744.89010871702</v>
      </c>
      <c r="H72" s="48">
        <f>+'Resumen_Sim_Of int'!H65</f>
        <v>167183</v>
      </c>
      <c r="I72" s="48">
        <f>+'Resumen_Sim_Of int'!I65</f>
        <v>94516</v>
      </c>
      <c r="J72" s="48">
        <f>+'Resumen_Sim_Of int'!J65</f>
        <v>3158</v>
      </c>
      <c r="K72" s="55">
        <f>+'Resumen_Sim_Of int'!K65</f>
        <v>69509</v>
      </c>
      <c r="L72" s="51">
        <f>+'Resumen_Sim_Of int'!L65</f>
        <v>589850.95847912924</v>
      </c>
      <c r="M72" s="48">
        <f>+'Resumen_Sim_Of int'!M65</f>
        <v>331744.89010871702</v>
      </c>
      <c r="N72" s="48">
        <f>+'Resumen_Sim_Of int'!N65</f>
        <v>90923.068370412293</v>
      </c>
      <c r="O72" s="48">
        <f>+'Resumen_Sim_Of int'!O65</f>
        <v>94516</v>
      </c>
      <c r="P72" s="48">
        <f>+'Resumen_Sim_Of int'!P65</f>
        <v>3158</v>
      </c>
      <c r="Q72" s="82">
        <f>+'Resumen_Sim_Of int'!Q65</f>
        <v>69509</v>
      </c>
      <c r="R72" s="61">
        <f>+'Resumen_Sim_Of int'!R65</f>
        <v>771477.99999999953</v>
      </c>
      <c r="S72" s="48">
        <f>+ROUND('Resumen_Sim_Of int'!S65,5)</f>
        <v>0</v>
      </c>
      <c r="T72" s="293">
        <f>+'Resumen_Sim_Of int'!T65</f>
        <v>-5.5511151231257827E-16</v>
      </c>
      <c r="U72" s="61">
        <f>+'Resumen_Sim_Of int'!U65</f>
        <v>8072</v>
      </c>
      <c r="V72" s="48">
        <f>+ROUND('Resumen_Sim_Of int'!V65,5)</f>
        <v>0</v>
      </c>
      <c r="W72" s="293">
        <f>+'Resumen_Sim_Of int'!W65</f>
        <v>0</v>
      </c>
      <c r="X72" s="61">
        <f>+'Resumen_Sim_Of int'!X65</f>
        <v>331744.89010871702</v>
      </c>
      <c r="Y72" s="48">
        <f>+ROUND('Resumen_Sim_Of int'!Y65,5)</f>
        <v>0</v>
      </c>
      <c r="Z72" s="293">
        <f>+'Resumen_Sim_Of int'!Z65</f>
        <v>0</v>
      </c>
      <c r="AA72" s="51">
        <f>+'Resumen_Sim_Of int'!AA65</f>
        <v>167183</v>
      </c>
      <c r="AB72" s="48">
        <f>+ROUND('Resumen_Sim_Of int'!AB65,5)</f>
        <v>0</v>
      </c>
      <c r="AC72" s="293">
        <f>+'Resumen_Sim_Of int'!AC65</f>
        <v>0</v>
      </c>
      <c r="AD72" s="61">
        <f>+'Resumen_Sim_Of int'!AD65</f>
        <v>94516</v>
      </c>
      <c r="AE72" s="48">
        <f>+ROUND('Resumen_Sim_Of int'!AE65,5)</f>
        <v>0</v>
      </c>
      <c r="AF72" s="293">
        <f>+'Resumen_Sim_Of int'!AF65</f>
        <v>0</v>
      </c>
      <c r="AG72" s="51">
        <f>+'Resumen_Sim_Of int'!AG65</f>
        <v>3158</v>
      </c>
      <c r="AH72" s="48">
        <f>+ROUND('Resumen_Sim_Of int'!AH65,5)</f>
        <v>0</v>
      </c>
      <c r="AI72" s="293">
        <f>+'Resumen_Sim_Of int'!AI65</f>
        <v>0</v>
      </c>
      <c r="AJ72" s="61">
        <f>+'Resumen_Sim_Of int'!AJ65</f>
        <v>69509</v>
      </c>
      <c r="AK72" s="48">
        <f>+ROUND('Resumen_Sim_Of int'!AK65,5)</f>
        <v>0</v>
      </c>
      <c r="AL72" s="293">
        <f>+'Resumen_Sim_Of int'!AL65</f>
        <v>0</v>
      </c>
      <c r="AM72" s="311">
        <f>+'Resumen_Sim_Of int'!AM65</f>
        <v>589850.95847912924</v>
      </c>
      <c r="AN72" s="307"/>
    </row>
    <row r="73" spans="2:40" x14ac:dyDescent="0.25">
      <c r="B73" s="292" t="str">
        <f>+'Resumen_Sim_Of int'!B55</f>
        <v>43</v>
      </c>
      <c r="C73" s="317" t="s">
        <v>153</v>
      </c>
      <c r="D73" s="316"/>
      <c r="E73" s="51">
        <f>+'Resumen_Sim_Of int'!E55</f>
        <v>617682</v>
      </c>
      <c r="F73" s="48">
        <f>+'Resumen_Sim_Of int'!F55</f>
        <v>9265</v>
      </c>
      <c r="G73" s="48">
        <f>+'Resumen_Sim_Of int'!G55</f>
        <v>160414.31771566599</v>
      </c>
      <c r="H73" s="48">
        <f>+'Resumen_Sim_Of int'!H55</f>
        <v>247548</v>
      </c>
      <c r="I73" s="48">
        <f>+'Resumen_Sim_Of int'!I55</f>
        <v>141968</v>
      </c>
      <c r="J73" s="48">
        <f>+'Resumen_Sim_Of int'!J55</f>
        <v>3762</v>
      </c>
      <c r="K73" s="55">
        <f>+'Resumen_Sim_Of int'!K55</f>
        <v>101818</v>
      </c>
      <c r="L73" s="51">
        <f>+'Resumen_Sim_Of int'!L55</f>
        <v>422402.26737497072</v>
      </c>
      <c r="M73" s="48">
        <f>+'Resumen_Sim_Of int'!M55</f>
        <v>160414.31771566599</v>
      </c>
      <c r="N73" s="48">
        <f>+'Resumen_Sim_Of int'!N55</f>
        <v>14439.949659304701</v>
      </c>
      <c r="O73" s="48">
        <f>+'Resumen_Sim_Of int'!O55</f>
        <v>141968</v>
      </c>
      <c r="P73" s="48">
        <f>+'Resumen_Sim_Of int'!P55</f>
        <v>3762</v>
      </c>
      <c r="Q73" s="82">
        <f>+'Resumen_Sim_Of int'!Q55</f>
        <v>101818</v>
      </c>
      <c r="R73" s="61">
        <f>+'Resumen_Sim_Of int'!R55</f>
        <v>617681.9999999993</v>
      </c>
      <c r="S73" s="48">
        <f>+ROUND('Resumen_Sim_Of int'!S55,5)</f>
        <v>0</v>
      </c>
      <c r="T73" s="293">
        <f>+'Resumen_Sim_Of int'!T55</f>
        <v>-1.1102230246251565E-15</v>
      </c>
      <c r="U73" s="61">
        <f>+'Resumen_Sim_Of int'!U55</f>
        <v>9265</v>
      </c>
      <c r="V73" s="48">
        <f>+ROUND('Resumen_Sim_Of int'!V55,5)</f>
        <v>0</v>
      </c>
      <c r="W73" s="293">
        <f>+'Resumen_Sim_Of int'!W55</f>
        <v>0</v>
      </c>
      <c r="X73" s="61">
        <f>+'Resumen_Sim_Of int'!X55</f>
        <v>160414.31771566599</v>
      </c>
      <c r="Y73" s="48">
        <f>+ROUND('Resumen_Sim_Of int'!Y55,5)</f>
        <v>0</v>
      </c>
      <c r="Z73" s="293">
        <f>+'Resumen_Sim_Of int'!Z55</f>
        <v>0</v>
      </c>
      <c r="AA73" s="51">
        <f>+'Resumen_Sim_Of int'!AA55</f>
        <v>247548</v>
      </c>
      <c r="AB73" s="48">
        <f>+ROUND('Resumen_Sim_Of int'!AB55,5)</f>
        <v>0</v>
      </c>
      <c r="AC73" s="293">
        <f>+'Resumen_Sim_Of int'!AC55</f>
        <v>0</v>
      </c>
      <c r="AD73" s="61">
        <f>+'Resumen_Sim_Of int'!AD55</f>
        <v>141968</v>
      </c>
      <c r="AE73" s="48">
        <f>+ROUND('Resumen_Sim_Of int'!AE55,5)</f>
        <v>0</v>
      </c>
      <c r="AF73" s="293">
        <f>+'Resumen_Sim_Of int'!AF55</f>
        <v>0</v>
      </c>
      <c r="AG73" s="51">
        <f>+'Resumen_Sim_Of int'!AG55</f>
        <v>3762</v>
      </c>
      <c r="AH73" s="48">
        <f>+ROUND('Resumen_Sim_Of int'!AH55,5)</f>
        <v>0</v>
      </c>
      <c r="AI73" s="293">
        <f>+'Resumen_Sim_Of int'!AI55</f>
        <v>0</v>
      </c>
      <c r="AJ73" s="61">
        <f>+'Resumen_Sim_Of int'!AJ55</f>
        <v>101818</v>
      </c>
      <c r="AK73" s="48">
        <f>+ROUND('Resumen_Sim_Of int'!AK55,5)</f>
        <v>0</v>
      </c>
      <c r="AL73" s="293">
        <f>+'Resumen_Sim_Of int'!AL55</f>
        <v>0</v>
      </c>
      <c r="AM73" s="311">
        <f>+'Resumen_Sim_Of int'!AM55</f>
        <v>422402.26737497072</v>
      </c>
      <c r="AN73" s="307"/>
    </row>
    <row r="74" spans="2:40" x14ac:dyDescent="0.25">
      <c r="B74" s="292" t="str">
        <f>+'Resumen_Sim_Of int'!B53</f>
        <v>41</v>
      </c>
      <c r="C74" s="317" t="s">
        <v>151</v>
      </c>
      <c r="D74" s="316"/>
      <c r="E74" s="51">
        <f>+'Resumen_Sim_Of int'!E53</f>
        <v>696545</v>
      </c>
      <c r="F74" s="48">
        <f>+'Resumen_Sim_Of int'!F53</f>
        <v>14661</v>
      </c>
      <c r="G74" s="48">
        <f>+'Resumen_Sim_Of int'!G53</f>
        <v>231791.32716250201</v>
      </c>
      <c r="H74" s="48">
        <f>+'Resumen_Sim_Of int'!H53</f>
        <v>241244</v>
      </c>
      <c r="I74" s="48">
        <f>+'Resumen_Sim_Of int'!I53</f>
        <v>108766</v>
      </c>
      <c r="J74" s="48">
        <f>+'Resumen_Sim_Of int'!J53</f>
        <v>4215</v>
      </c>
      <c r="K74" s="55">
        <f>+'Resumen_Sim_Of int'!K53</f>
        <v>128263</v>
      </c>
      <c r="L74" s="51">
        <f>+'Resumen_Sim_Of int'!L53</f>
        <v>492249.40035711433</v>
      </c>
      <c r="M74" s="48">
        <f>+'Resumen_Sim_Of int'!M53</f>
        <v>231791.32716250201</v>
      </c>
      <c r="N74" s="48">
        <f>+'Resumen_Sim_Of int'!N53</f>
        <v>19214.073194612301</v>
      </c>
      <c r="O74" s="48">
        <f>+'Resumen_Sim_Of int'!O53</f>
        <v>108766</v>
      </c>
      <c r="P74" s="48">
        <f>+'Resumen_Sim_Of int'!P53</f>
        <v>4215</v>
      </c>
      <c r="Q74" s="82">
        <f>+'Resumen_Sim_Of int'!Q53</f>
        <v>128263</v>
      </c>
      <c r="R74" s="61">
        <f>+'Resumen_Sim_Of int'!R53</f>
        <v>696545.00000000012</v>
      </c>
      <c r="S74" s="48">
        <f>+ROUND('Resumen_Sim_Of int'!S53,5)</f>
        <v>0</v>
      </c>
      <c r="T74" s="293">
        <f>+'Resumen_Sim_Of int'!T53</f>
        <v>2.2204460492503131E-16</v>
      </c>
      <c r="U74" s="61">
        <f>+'Resumen_Sim_Of int'!U53</f>
        <v>14661</v>
      </c>
      <c r="V74" s="48">
        <f>+ROUND('Resumen_Sim_Of int'!V53,5)</f>
        <v>0</v>
      </c>
      <c r="W74" s="293">
        <f>+'Resumen_Sim_Of int'!W53</f>
        <v>0</v>
      </c>
      <c r="X74" s="61">
        <f>+'Resumen_Sim_Of int'!X53</f>
        <v>231791.32716250201</v>
      </c>
      <c r="Y74" s="48">
        <f>+ROUND('Resumen_Sim_Of int'!Y53,5)</f>
        <v>0</v>
      </c>
      <c r="Z74" s="293">
        <f>+'Resumen_Sim_Of int'!Z53</f>
        <v>0</v>
      </c>
      <c r="AA74" s="51">
        <f>+'Resumen_Sim_Of int'!AA53</f>
        <v>241244</v>
      </c>
      <c r="AB74" s="48">
        <f>+ROUND('Resumen_Sim_Of int'!AB53,5)</f>
        <v>0</v>
      </c>
      <c r="AC74" s="293">
        <f>+'Resumen_Sim_Of int'!AC53</f>
        <v>0</v>
      </c>
      <c r="AD74" s="61">
        <f>+'Resumen_Sim_Of int'!AD53</f>
        <v>108766</v>
      </c>
      <c r="AE74" s="48">
        <f>+ROUND('Resumen_Sim_Of int'!AE53,5)</f>
        <v>0</v>
      </c>
      <c r="AF74" s="293">
        <f>+'Resumen_Sim_Of int'!AF53</f>
        <v>0</v>
      </c>
      <c r="AG74" s="51">
        <f>+'Resumen_Sim_Of int'!AG53</f>
        <v>4215</v>
      </c>
      <c r="AH74" s="48">
        <f>+ROUND('Resumen_Sim_Of int'!AH53,5)</f>
        <v>0</v>
      </c>
      <c r="AI74" s="293">
        <f>+'Resumen_Sim_Of int'!AI53</f>
        <v>0</v>
      </c>
      <c r="AJ74" s="61">
        <f>+'Resumen_Sim_Of int'!AJ53</f>
        <v>128263</v>
      </c>
      <c r="AK74" s="48">
        <f>+ROUND('Resumen_Sim_Of int'!AK53,5)</f>
        <v>0</v>
      </c>
      <c r="AL74" s="293">
        <f>+'Resumen_Sim_Of int'!AL53</f>
        <v>0</v>
      </c>
      <c r="AM74" s="311">
        <f>+'Resumen_Sim_Of int'!AM53</f>
        <v>492249.40035711433</v>
      </c>
      <c r="AN74" s="307"/>
    </row>
    <row r="75" spans="2:40" x14ac:dyDescent="0.25">
      <c r="B75" s="292" t="str">
        <f>+'Resumen_Sim_Of int'!B66</f>
        <v>54</v>
      </c>
      <c r="C75" s="317" t="s">
        <v>164</v>
      </c>
      <c r="D75" s="316"/>
      <c r="E75" s="51">
        <f>+'Resumen_Sim_Of int'!E66</f>
        <v>721540</v>
      </c>
      <c r="F75" s="48">
        <f>+'Resumen_Sim_Of int'!F66</f>
        <v>40725</v>
      </c>
      <c r="G75" s="48">
        <f>+'Resumen_Sim_Of int'!G66</f>
        <v>121698.190973937</v>
      </c>
      <c r="H75" s="48">
        <f>+'Resumen_Sim_Of int'!H66</f>
        <v>309132</v>
      </c>
      <c r="I75" s="48">
        <f>+'Resumen_Sim_Of int'!I66</f>
        <v>127329</v>
      </c>
      <c r="J75" s="48">
        <f>+'Resumen_Sim_Of int'!J66</f>
        <v>2810</v>
      </c>
      <c r="K75" s="55">
        <f>+'Resumen_Sim_Of int'!K66</f>
        <v>178993</v>
      </c>
      <c r="L75" s="51">
        <f>+'Resumen_Sim_Of int'!L66</f>
        <v>450416.6368127577</v>
      </c>
      <c r="M75" s="48">
        <f>+'Resumen_Sim_Of int'!M66</f>
        <v>121698.190973937</v>
      </c>
      <c r="N75" s="48">
        <f>+'Resumen_Sim_Of int'!N66</f>
        <v>19586.445838820699</v>
      </c>
      <c r="O75" s="48">
        <f>+'Resumen_Sim_Of int'!O66</f>
        <v>127329</v>
      </c>
      <c r="P75" s="48">
        <f>+'Resumen_Sim_Of int'!P66</f>
        <v>2810</v>
      </c>
      <c r="Q75" s="82">
        <f>+'Resumen_Sim_Of int'!Q66</f>
        <v>178993</v>
      </c>
      <c r="R75" s="61">
        <f>+'Resumen_Sim_Of int'!R66</f>
        <v>721539.99999999977</v>
      </c>
      <c r="S75" s="48">
        <f>+ROUND('Resumen_Sim_Of int'!S66,5)</f>
        <v>0</v>
      </c>
      <c r="T75" s="293">
        <f>+'Resumen_Sim_Of int'!T66</f>
        <v>-3.3306690738754696E-16</v>
      </c>
      <c r="U75" s="61">
        <f>+'Resumen_Sim_Of int'!U66</f>
        <v>40725</v>
      </c>
      <c r="V75" s="48">
        <f>+ROUND('Resumen_Sim_Of int'!V66,5)</f>
        <v>0</v>
      </c>
      <c r="W75" s="293">
        <f>+'Resumen_Sim_Of int'!W66</f>
        <v>0</v>
      </c>
      <c r="X75" s="61">
        <f>+'Resumen_Sim_Of int'!X66</f>
        <v>121698.190973937</v>
      </c>
      <c r="Y75" s="48">
        <f>+ROUND('Resumen_Sim_Of int'!Y66,5)</f>
        <v>0</v>
      </c>
      <c r="Z75" s="293">
        <f>+'Resumen_Sim_Of int'!Z66</f>
        <v>0</v>
      </c>
      <c r="AA75" s="51">
        <f>+'Resumen_Sim_Of int'!AA66</f>
        <v>309132</v>
      </c>
      <c r="AB75" s="48">
        <f>+ROUND('Resumen_Sim_Of int'!AB66,5)</f>
        <v>0</v>
      </c>
      <c r="AC75" s="293">
        <f>+'Resumen_Sim_Of int'!AC66</f>
        <v>0</v>
      </c>
      <c r="AD75" s="61">
        <f>+'Resumen_Sim_Of int'!AD66</f>
        <v>127329</v>
      </c>
      <c r="AE75" s="48">
        <f>+ROUND('Resumen_Sim_Of int'!AE66,5)</f>
        <v>0</v>
      </c>
      <c r="AF75" s="293">
        <f>+'Resumen_Sim_Of int'!AF66</f>
        <v>0</v>
      </c>
      <c r="AG75" s="51">
        <f>+'Resumen_Sim_Of int'!AG66</f>
        <v>2810</v>
      </c>
      <c r="AH75" s="48">
        <f>+ROUND('Resumen_Sim_Of int'!AH66,5)</f>
        <v>0</v>
      </c>
      <c r="AI75" s="293">
        <f>+'Resumen_Sim_Of int'!AI66</f>
        <v>0</v>
      </c>
      <c r="AJ75" s="61">
        <f>+'Resumen_Sim_Of int'!AJ66</f>
        <v>178993</v>
      </c>
      <c r="AK75" s="48">
        <f>+ROUND('Resumen_Sim_Of int'!AK66,5)</f>
        <v>0</v>
      </c>
      <c r="AL75" s="293">
        <f>+'Resumen_Sim_Of int'!AL66</f>
        <v>0</v>
      </c>
      <c r="AM75" s="311">
        <f>+'Resumen_Sim_Of int'!AM66</f>
        <v>450416.6368127577</v>
      </c>
      <c r="AN75" s="307"/>
    </row>
    <row r="76" spans="2:40" x14ac:dyDescent="0.25">
      <c r="B76" s="292" t="str">
        <f>+'Resumen_Sim_Of int'!B63</f>
        <v>51</v>
      </c>
      <c r="C76" s="317" t="s">
        <v>161</v>
      </c>
      <c r="D76" s="316"/>
      <c r="E76" s="51">
        <f>+'Resumen_Sim_Of int'!E63</f>
        <v>846323</v>
      </c>
      <c r="F76" s="48">
        <f>+'Resumen_Sim_Of int'!F63</f>
        <v>15105</v>
      </c>
      <c r="G76" s="48">
        <f>+'Resumen_Sim_Of int'!G63</f>
        <v>279441.06536730798</v>
      </c>
      <c r="H76" s="48">
        <f>+'Resumen_Sim_Of int'!H63</f>
        <v>252347</v>
      </c>
      <c r="I76" s="48">
        <f>+'Resumen_Sim_Of int'!I63</f>
        <v>112159</v>
      </c>
      <c r="J76" s="48">
        <f>+'Resumen_Sim_Of int'!J63</f>
        <v>3358</v>
      </c>
      <c r="K76" s="55">
        <f>+'Resumen_Sim_Of int'!K63</f>
        <v>136830</v>
      </c>
      <c r="L76" s="51">
        <f>+'Resumen_Sim_Of int'!L63</f>
        <v>563429.60949055525</v>
      </c>
      <c r="M76" s="48">
        <f>+'Resumen_Sim_Of int'!M63</f>
        <v>279441.06536730798</v>
      </c>
      <c r="N76" s="48">
        <f>+'Resumen_Sim_Of int'!N63</f>
        <v>31641.544123247299</v>
      </c>
      <c r="O76" s="48">
        <f>+'Resumen_Sim_Of int'!O63</f>
        <v>112159</v>
      </c>
      <c r="P76" s="48">
        <f>+'Resumen_Sim_Of int'!P63</f>
        <v>3358</v>
      </c>
      <c r="Q76" s="82">
        <f>+'Resumen_Sim_Of int'!Q63</f>
        <v>136830</v>
      </c>
      <c r="R76" s="61">
        <f>+'Resumen_Sim_Of int'!R63</f>
        <v>846322.99999999988</v>
      </c>
      <c r="S76" s="48">
        <f>+ROUND('Resumen_Sim_Of int'!S63,5)</f>
        <v>0</v>
      </c>
      <c r="T76" s="293">
        <f>+'Resumen_Sim_Of int'!T63</f>
        <v>-1.1102230246251565E-16</v>
      </c>
      <c r="U76" s="61">
        <f>+'Resumen_Sim_Of int'!U63</f>
        <v>15105</v>
      </c>
      <c r="V76" s="48">
        <f>+ROUND('Resumen_Sim_Of int'!V63,5)</f>
        <v>0</v>
      </c>
      <c r="W76" s="293">
        <f>+'Resumen_Sim_Of int'!W63</f>
        <v>0</v>
      </c>
      <c r="X76" s="61">
        <f>+'Resumen_Sim_Of int'!X63</f>
        <v>279441.06536730798</v>
      </c>
      <c r="Y76" s="48">
        <f>+ROUND('Resumen_Sim_Of int'!Y63,5)</f>
        <v>0</v>
      </c>
      <c r="Z76" s="293">
        <f>+'Resumen_Sim_Of int'!Z63</f>
        <v>0</v>
      </c>
      <c r="AA76" s="51">
        <f>+'Resumen_Sim_Of int'!AA63</f>
        <v>252347</v>
      </c>
      <c r="AB76" s="48">
        <f>+ROUND('Resumen_Sim_Of int'!AB63,5)</f>
        <v>0</v>
      </c>
      <c r="AC76" s="293">
        <f>+'Resumen_Sim_Of int'!AC63</f>
        <v>0</v>
      </c>
      <c r="AD76" s="61">
        <f>+'Resumen_Sim_Of int'!AD63</f>
        <v>112159</v>
      </c>
      <c r="AE76" s="48">
        <f>+ROUND('Resumen_Sim_Of int'!AE63,5)</f>
        <v>0</v>
      </c>
      <c r="AF76" s="293">
        <f>+'Resumen_Sim_Of int'!AF63</f>
        <v>0</v>
      </c>
      <c r="AG76" s="51">
        <f>+'Resumen_Sim_Of int'!AG63</f>
        <v>3358</v>
      </c>
      <c r="AH76" s="48">
        <f>+ROUND('Resumen_Sim_Of int'!AH63,5)</f>
        <v>0</v>
      </c>
      <c r="AI76" s="293">
        <f>+'Resumen_Sim_Of int'!AI63</f>
        <v>0</v>
      </c>
      <c r="AJ76" s="61">
        <f>+'Resumen_Sim_Of int'!AJ63</f>
        <v>136830</v>
      </c>
      <c r="AK76" s="48">
        <f>+ROUND('Resumen_Sim_Of int'!AK63,5)</f>
        <v>0</v>
      </c>
      <c r="AL76" s="293">
        <f>+'Resumen_Sim_Of int'!AL63</f>
        <v>0</v>
      </c>
      <c r="AM76" s="311">
        <f>+'Resumen_Sim_Of int'!AM63</f>
        <v>563429.60949055525</v>
      </c>
      <c r="AN76" s="307"/>
    </row>
    <row r="77" spans="2:40" x14ac:dyDescent="0.25">
      <c r="B77" s="292" t="str">
        <f>+'Resumen_Sim_Of int'!B42</f>
        <v>30</v>
      </c>
      <c r="C77" s="317" t="s">
        <v>140</v>
      </c>
      <c r="D77" s="316"/>
      <c r="E77" s="51">
        <f>+'Resumen_Sim_Of int'!E42</f>
        <v>149027</v>
      </c>
      <c r="F77" s="48">
        <f>+'Resumen_Sim_Of int'!F42</f>
        <v>41204</v>
      </c>
      <c r="G77" s="48">
        <f>+'Resumen_Sim_Of int'!G42</f>
        <v>1219.8519317428199</v>
      </c>
      <c r="H77" s="48">
        <f>+'Resumen_Sim_Of int'!H42</f>
        <v>40476</v>
      </c>
      <c r="I77" s="48">
        <f>+'Resumen_Sim_Of int'!I42</f>
        <v>17305</v>
      </c>
      <c r="J77" s="48">
        <f>+'Resumen_Sim_Of int'!J42</f>
        <v>386</v>
      </c>
      <c r="K77" s="55">
        <f>+'Resumen_Sim_Of int'!K42</f>
        <v>22785</v>
      </c>
      <c r="L77" s="51">
        <f>+'Resumen_Sim_Of int'!L42</f>
        <v>42765.33728791742</v>
      </c>
      <c r="M77" s="48">
        <f>+'Resumen_Sim_Of int'!M42</f>
        <v>1219.8519317428199</v>
      </c>
      <c r="N77" s="48">
        <f>+'Resumen_Sim_Of int'!N42</f>
        <v>1069.4853561745999</v>
      </c>
      <c r="O77" s="48">
        <f>+'Resumen_Sim_Of int'!O42</f>
        <v>17305</v>
      </c>
      <c r="P77" s="48">
        <f>+'Resumen_Sim_Of int'!P42</f>
        <v>386</v>
      </c>
      <c r="Q77" s="82">
        <f>+'Resumen_Sim_Of int'!Q42</f>
        <v>22785</v>
      </c>
      <c r="R77" s="61">
        <f>+'Resumen_Sim_Of int'!R42</f>
        <v>149026.99999999985</v>
      </c>
      <c r="S77" s="48">
        <f>+ROUND('Resumen_Sim_Of int'!S42,5)</f>
        <v>0</v>
      </c>
      <c r="T77" s="293">
        <f>+'Resumen_Sim_Of int'!T42</f>
        <v>-9.9920072216264089E-16</v>
      </c>
      <c r="U77" s="61">
        <f>+'Resumen_Sim_Of int'!U42</f>
        <v>41204</v>
      </c>
      <c r="V77" s="48">
        <f>+ROUND('Resumen_Sim_Of int'!V42,5)</f>
        <v>0</v>
      </c>
      <c r="W77" s="293">
        <f>+'Resumen_Sim_Of int'!W42</f>
        <v>0</v>
      </c>
      <c r="X77" s="61">
        <f>+'Resumen_Sim_Of int'!X42</f>
        <v>1219.8519317428199</v>
      </c>
      <c r="Y77" s="48">
        <f>+ROUND('Resumen_Sim_Of int'!Y42,5)</f>
        <v>0</v>
      </c>
      <c r="Z77" s="293">
        <f>+'Resumen_Sim_Of int'!Z42</f>
        <v>0</v>
      </c>
      <c r="AA77" s="51">
        <f>+'Resumen_Sim_Of int'!AA42</f>
        <v>40476</v>
      </c>
      <c r="AB77" s="48">
        <f>+ROUND('Resumen_Sim_Of int'!AB42,5)</f>
        <v>0</v>
      </c>
      <c r="AC77" s="293">
        <f>+'Resumen_Sim_Of int'!AC42</f>
        <v>0</v>
      </c>
      <c r="AD77" s="61">
        <f>+'Resumen_Sim_Of int'!AD42</f>
        <v>17305</v>
      </c>
      <c r="AE77" s="48">
        <f>+ROUND('Resumen_Sim_Of int'!AE42,5)</f>
        <v>0</v>
      </c>
      <c r="AF77" s="293">
        <f>+'Resumen_Sim_Of int'!AF42</f>
        <v>0</v>
      </c>
      <c r="AG77" s="51">
        <f>+'Resumen_Sim_Of int'!AG42</f>
        <v>386</v>
      </c>
      <c r="AH77" s="48">
        <f>+ROUND('Resumen_Sim_Of int'!AH42,5)</f>
        <v>0</v>
      </c>
      <c r="AI77" s="293">
        <f>+'Resumen_Sim_Of int'!AI42</f>
        <v>0</v>
      </c>
      <c r="AJ77" s="61">
        <f>+'Resumen_Sim_Of int'!AJ42</f>
        <v>22785</v>
      </c>
      <c r="AK77" s="48">
        <f>+ROUND('Resumen_Sim_Of int'!AK42,5)</f>
        <v>0</v>
      </c>
      <c r="AL77" s="293">
        <f>+'Resumen_Sim_Of int'!AL42</f>
        <v>0</v>
      </c>
      <c r="AM77" s="311">
        <f>+'Resumen_Sim_Of int'!AM42</f>
        <v>42765.33728791742</v>
      </c>
      <c r="AN77" s="307"/>
    </row>
    <row r="78" spans="2:40" x14ac:dyDescent="0.25">
      <c r="B78" s="292" t="str">
        <f>+'Resumen_Sim_Of int'!B46</f>
        <v>34</v>
      </c>
      <c r="C78" s="317" t="s">
        <v>144</v>
      </c>
      <c r="D78" s="316"/>
      <c r="E78" s="51">
        <f>+'Resumen_Sim_Of int'!E46</f>
        <v>541701</v>
      </c>
      <c r="F78" s="48">
        <f>+'Resumen_Sim_Of int'!F46</f>
        <v>23140</v>
      </c>
      <c r="G78" s="48">
        <f>+'Resumen_Sim_Of int'!G46</f>
        <v>149892.283725124</v>
      </c>
      <c r="H78" s="48">
        <f>+'Resumen_Sim_Of int'!H46</f>
        <v>195277</v>
      </c>
      <c r="I78" s="48">
        <f>+'Resumen_Sim_Of int'!I46</f>
        <v>121335</v>
      </c>
      <c r="J78" s="48">
        <f>+'Resumen_Sim_Of int'!J46</f>
        <v>4854</v>
      </c>
      <c r="K78" s="55">
        <f>+'Resumen_Sim_Of int'!K46</f>
        <v>69088</v>
      </c>
      <c r="L78" s="51">
        <f>+'Resumen_Sim_Of int'!L46</f>
        <v>359938.00145046989</v>
      </c>
      <c r="M78" s="48">
        <f>+'Resumen_Sim_Of int'!M46</f>
        <v>149892.283725124</v>
      </c>
      <c r="N78" s="48">
        <f>+'Resumen_Sim_Of int'!N46</f>
        <v>14768.717725345899</v>
      </c>
      <c r="O78" s="48">
        <f>+'Resumen_Sim_Of int'!O46</f>
        <v>121335</v>
      </c>
      <c r="P78" s="48">
        <f>+'Resumen_Sim_Of int'!P46</f>
        <v>4854</v>
      </c>
      <c r="Q78" s="82">
        <f>+'Resumen_Sim_Of int'!Q46</f>
        <v>69088</v>
      </c>
      <c r="R78" s="61">
        <f>+'Resumen_Sim_Of int'!R46</f>
        <v>541701.00000000023</v>
      </c>
      <c r="S78" s="48">
        <f>+ROUND('Resumen_Sim_Of int'!S46,5)</f>
        <v>0</v>
      </c>
      <c r="T78" s="293">
        <f>+'Resumen_Sim_Of int'!T46</f>
        <v>4.4408920985006262E-16</v>
      </c>
      <c r="U78" s="61">
        <f>+'Resumen_Sim_Of int'!U46</f>
        <v>23140</v>
      </c>
      <c r="V78" s="48">
        <f>+ROUND('Resumen_Sim_Of int'!V46,5)</f>
        <v>0</v>
      </c>
      <c r="W78" s="293">
        <f>+'Resumen_Sim_Of int'!W46</f>
        <v>0</v>
      </c>
      <c r="X78" s="61">
        <f>+'Resumen_Sim_Of int'!X46</f>
        <v>149892.283725124</v>
      </c>
      <c r="Y78" s="48">
        <f>+ROUND('Resumen_Sim_Of int'!Y46,5)</f>
        <v>0</v>
      </c>
      <c r="Z78" s="293">
        <f>+'Resumen_Sim_Of int'!Z46</f>
        <v>0</v>
      </c>
      <c r="AA78" s="51">
        <f>+'Resumen_Sim_Of int'!AA46</f>
        <v>195277</v>
      </c>
      <c r="AB78" s="48">
        <f>+ROUND('Resumen_Sim_Of int'!AB46,5)</f>
        <v>0</v>
      </c>
      <c r="AC78" s="293">
        <f>+'Resumen_Sim_Of int'!AC46</f>
        <v>0</v>
      </c>
      <c r="AD78" s="61">
        <f>+'Resumen_Sim_Of int'!AD46</f>
        <v>121335</v>
      </c>
      <c r="AE78" s="48">
        <f>+ROUND('Resumen_Sim_Of int'!AE46,5)</f>
        <v>0</v>
      </c>
      <c r="AF78" s="293">
        <f>+'Resumen_Sim_Of int'!AF46</f>
        <v>0</v>
      </c>
      <c r="AG78" s="51">
        <f>+'Resumen_Sim_Of int'!AG46</f>
        <v>4854</v>
      </c>
      <c r="AH78" s="48">
        <f>+ROUND('Resumen_Sim_Of int'!AH46,5)</f>
        <v>0</v>
      </c>
      <c r="AI78" s="293">
        <f>+'Resumen_Sim_Of int'!AI46</f>
        <v>0</v>
      </c>
      <c r="AJ78" s="61">
        <f>+'Resumen_Sim_Of int'!AJ46</f>
        <v>69088</v>
      </c>
      <c r="AK78" s="48">
        <f>+ROUND('Resumen_Sim_Of int'!AK46,5)</f>
        <v>0</v>
      </c>
      <c r="AL78" s="293">
        <f>+'Resumen_Sim_Of int'!AL46</f>
        <v>0</v>
      </c>
      <c r="AM78" s="311">
        <f>+'Resumen_Sim_Of int'!AM46</f>
        <v>359938.00145046989</v>
      </c>
      <c r="AN78" s="307"/>
    </row>
    <row r="79" spans="2:40" x14ac:dyDescent="0.25">
      <c r="B79" s="292" t="str">
        <f>+'Resumen_Sim_Of int'!B48</f>
        <v>36</v>
      </c>
      <c r="C79" s="317" t="s">
        <v>146</v>
      </c>
      <c r="D79" s="316"/>
      <c r="E79" s="51">
        <f>+'Resumen_Sim_Of int'!E48</f>
        <v>311871</v>
      </c>
      <c r="F79" s="48">
        <f>+'Resumen_Sim_Of int'!F48</f>
        <v>18999</v>
      </c>
      <c r="G79" s="48">
        <f>+'Resumen_Sim_Of int'!G48</f>
        <v>42589.202451548197</v>
      </c>
      <c r="H79" s="48">
        <f>+'Resumen_Sim_Of int'!H48</f>
        <v>116921</v>
      </c>
      <c r="I79" s="48">
        <f>+'Resumen_Sim_Of int'!I48</f>
        <v>61852</v>
      </c>
      <c r="J79" s="48">
        <f>+'Resumen_Sim_Of int'!J48</f>
        <v>1112</v>
      </c>
      <c r="K79" s="55">
        <f>+'Resumen_Sim_Of int'!K48</f>
        <v>53957</v>
      </c>
      <c r="L79" s="51">
        <f>+'Resumen_Sim_Of int'!L48</f>
        <v>166328.59283965375</v>
      </c>
      <c r="M79" s="48">
        <f>+'Resumen_Sim_Of int'!M48</f>
        <v>42589.202451548197</v>
      </c>
      <c r="N79" s="48">
        <f>+'Resumen_Sim_Of int'!N48</f>
        <v>6818.3903881055503</v>
      </c>
      <c r="O79" s="48">
        <f>+'Resumen_Sim_Of int'!O48</f>
        <v>61852</v>
      </c>
      <c r="P79" s="48">
        <f>+'Resumen_Sim_Of int'!P48</f>
        <v>1112</v>
      </c>
      <c r="Q79" s="82">
        <f>+'Resumen_Sim_Of int'!Q48</f>
        <v>53957</v>
      </c>
      <c r="R79" s="61">
        <f>+'Resumen_Sim_Of int'!R48</f>
        <v>311870.99999999965</v>
      </c>
      <c r="S79" s="48">
        <f>+ROUND('Resumen_Sim_Of int'!S48,5)</f>
        <v>0</v>
      </c>
      <c r="T79" s="293">
        <f>+'Resumen_Sim_Of int'!T48</f>
        <v>-1.1102230246251565E-15</v>
      </c>
      <c r="U79" s="61">
        <f>+'Resumen_Sim_Of int'!U48</f>
        <v>18999</v>
      </c>
      <c r="V79" s="48">
        <f>+ROUND('Resumen_Sim_Of int'!V48,5)</f>
        <v>0</v>
      </c>
      <c r="W79" s="293">
        <f>+'Resumen_Sim_Of int'!W48</f>
        <v>0</v>
      </c>
      <c r="X79" s="61">
        <f>+'Resumen_Sim_Of int'!X48</f>
        <v>42589.202451548197</v>
      </c>
      <c r="Y79" s="48">
        <f>+ROUND('Resumen_Sim_Of int'!Y48,5)</f>
        <v>0</v>
      </c>
      <c r="Z79" s="293">
        <f>+'Resumen_Sim_Of int'!Z48</f>
        <v>0</v>
      </c>
      <c r="AA79" s="51">
        <f>+'Resumen_Sim_Of int'!AA48</f>
        <v>116921</v>
      </c>
      <c r="AB79" s="48">
        <f>+ROUND('Resumen_Sim_Of int'!AB48,5)</f>
        <v>0</v>
      </c>
      <c r="AC79" s="293">
        <f>+'Resumen_Sim_Of int'!AC48</f>
        <v>0</v>
      </c>
      <c r="AD79" s="61">
        <f>+'Resumen_Sim_Of int'!AD48</f>
        <v>61852</v>
      </c>
      <c r="AE79" s="48">
        <f>+ROUND('Resumen_Sim_Of int'!AE48,5)</f>
        <v>0</v>
      </c>
      <c r="AF79" s="293">
        <f>+'Resumen_Sim_Of int'!AF48</f>
        <v>0</v>
      </c>
      <c r="AG79" s="51">
        <f>+'Resumen_Sim_Of int'!AG48</f>
        <v>1112</v>
      </c>
      <c r="AH79" s="48">
        <f>+ROUND('Resumen_Sim_Of int'!AH48,5)</f>
        <v>0</v>
      </c>
      <c r="AI79" s="293">
        <f>+'Resumen_Sim_Of int'!AI48</f>
        <v>0</v>
      </c>
      <c r="AJ79" s="61">
        <f>+'Resumen_Sim_Of int'!AJ48</f>
        <v>53957</v>
      </c>
      <c r="AK79" s="48">
        <f>+ROUND('Resumen_Sim_Of int'!AK48,5)</f>
        <v>0</v>
      </c>
      <c r="AL79" s="293">
        <f>+'Resumen_Sim_Of int'!AL48</f>
        <v>0</v>
      </c>
      <c r="AM79" s="311">
        <f>+'Resumen_Sim_Of int'!AM48</f>
        <v>166328.59283965375</v>
      </c>
      <c r="AN79" s="307"/>
    </row>
    <row r="80" spans="2:40" x14ac:dyDescent="0.25">
      <c r="B80" s="292" t="str">
        <f>+'Resumen_Sim_Of int'!B79</f>
        <v>67</v>
      </c>
      <c r="C80" s="317" t="s">
        <v>177</v>
      </c>
      <c r="D80" s="316"/>
      <c r="E80" s="51">
        <f>+'Resumen_Sim_Of int'!E79</f>
        <v>662413</v>
      </c>
      <c r="F80" s="48">
        <f>+'Resumen_Sim_Of int'!F79</f>
        <v>12627</v>
      </c>
      <c r="G80" s="48">
        <f>+'Resumen_Sim_Of int'!G79</f>
        <v>147.583306365282</v>
      </c>
      <c r="H80" s="48">
        <f>+'Resumen_Sim_Of int'!H79</f>
        <v>307148</v>
      </c>
      <c r="I80" s="48">
        <f>+'Resumen_Sim_Of int'!I79</f>
        <v>220235</v>
      </c>
      <c r="J80" s="48">
        <f>+'Resumen_Sim_Of int'!J79</f>
        <v>12617</v>
      </c>
      <c r="K80" s="55">
        <f>+'Resumen_Sim_Of int'!K79</f>
        <v>74296</v>
      </c>
      <c r="L80" s="51">
        <f>+'Resumen_Sim_Of int'!L79</f>
        <v>325357.40594931028</v>
      </c>
      <c r="M80" s="48">
        <f>+'Resumen_Sim_Of int'!M79</f>
        <v>147.583306365282</v>
      </c>
      <c r="N80" s="48">
        <f>+'Resumen_Sim_Of int'!N79</f>
        <v>18061.822642945001</v>
      </c>
      <c r="O80" s="48">
        <f>+'Resumen_Sim_Of int'!O79</f>
        <v>220235</v>
      </c>
      <c r="P80" s="48">
        <f>+'Resumen_Sim_Of int'!P79</f>
        <v>12617</v>
      </c>
      <c r="Q80" s="82">
        <f>+'Resumen_Sim_Of int'!Q79</f>
        <v>74296</v>
      </c>
      <c r="R80" s="61">
        <f>+'Resumen_Sim_Of int'!R79</f>
        <v>662413</v>
      </c>
      <c r="S80" s="48">
        <f>+ROUND('Resumen_Sim_Of int'!S79,5)</f>
        <v>0</v>
      </c>
      <c r="T80" s="293">
        <f>+'Resumen_Sim_Of int'!T79</f>
        <v>0</v>
      </c>
      <c r="U80" s="61">
        <f>+'Resumen_Sim_Of int'!U79</f>
        <v>12627</v>
      </c>
      <c r="V80" s="48">
        <f>+ROUND('Resumen_Sim_Of int'!V79,5)</f>
        <v>0</v>
      </c>
      <c r="W80" s="293">
        <f>+'Resumen_Sim_Of int'!W79</f>
        <v>0</v>
      </c>
      <c r="X80" s="61">
        <f>+'Resumen_Sim_Of int'!X79</f>
        <v>147.583306365282</v>
      </c>
      <c r="Y80" s="48">
        <f>+ROUND('Resumen_Sim_Of int'!Y79,5)</f>
        <v>0</v>
      </c>
      <c r="Z80" s="293">
        <f>+'Resumen_Sim_Of int'!Z79</f>
        <v>0</v>
      </c>
      <c r="AA80" s="51">
        <f>+'Resumen_Sim_Of int'!AA79</f>
        <v>307148</v>
      </c>
      <c r="AB80" s="48">
        <f>+ROUND('Resumen_Sim_Of int'!AB79,5)</f>
        <v>0</v>
      </c>
      <c r="AC80" s="293">
        <f>+'Resumen_Sim_Of int'!AC79</f>
        <v>0</v>
      </c>
      <c r="AD80" s="61">
        <f>+'Resumen_Sim_Of int'!AD79</f>
        <v>220235</v>
      </c>
      <c r="AE80" s="48">
        <f>+ROUND('Resumen_Sim_Of int'!AE79,5)</f>
        <v>0</v>
      </c>
      <c r="AF80" s="293">
        <f>+'Resumen_Sim_Of int'!AF79</f>
        <v>0</v>
      </c>
      <c r="AG80" s="51">
        <f>+'Resumen_Sim_Of int'!AG79</f>
        <v>12617</v>
      </c>
      <c r="AH80" s="48">
        <f>+ROUND('Resumen_Sim_Of int'!AH79,5)</f>
        <v>0</v>
      </c>
      <c r="AI80" s="293">
        <f>+'Resumen_Sim_Of int'!AI79</f>
        <v>0</v>
      </c>
      <c r="AJ80" s="61">
        <f>+'Resumen_Sim_Of int'!AJ79</f>
        <v>74296</v>
      </c>
      <c r="AK80" s="48">
        <f>+ROUND('Resumen_Sim_Of int'!AK79,5)</f>
        <v>0</v>
      </c>
      <c r="AL80" s="293">
        <f>+'Resumen_Sim_Of int'!AL79</f>
        <v>0</v>
      </c>
      <c r="AM80" s="311">
        <f>+'Resumen_Sim_Of int'!AM79</f>
        <v>325357.40594931028</v>
      </c>
      <c r="AN80" s="307"/>
    </row>
    <row r="81" spans="2:40" x14ac:dyDescent="0.25">
      <c r="B81" s="292" t="str">
        <f>+'Resumen_Sim_Of int'!B51</f>
        <v>39</v>
      </c>
      <c r="C81" s="317" t="s">
        <v>149</v>
      </c>
      <c r="D81" s="316"/>
      <c r="E81" s="51">
        <f>+'Resumen_Sim_Of int'!E51</f>
        <v>619673</v>
      </c>
      <c r="F81" s="48">
        <f>+'Resumen_Sim_Of int'!F51</f>
        <v>11439</v>
      </c>
      <c r="G81" s="48">
        <f>+'Resumen_Sim_Of int'!G51</f>
        <v>91268.086095246807</v>
      </c>
      <c r="H81" s="48">
        <f>+'Resumen_Sim_Of int'!H51</f>
        <v>272543</v>
      </c>
      <c r="I81" s="48">
        <f>+'Resumen_Sim_Of int'!I51</f>
        <v>104738</v>
      </c>
      <c r="J81" s="48">
        <f>+'Resumen_Sim_Of int'!J51</f>
        <v>3795</v>
      </c>
      <c r="K81" s="55">
        <f>+'Resumen_Sim_Of int'!K51</f>
        <v>164010</v>
      </c>
      <c r="L81" s="51">
        <f>+'Resumen_Sim_Of int'!L51</f>
        <v>382174.8379894981</v>
      </c>
      <c r="M81" s="48">
        <f>+'Resumen_Sim_Of int'!M51</f>
        <v>91268.086095246807</v>
      </c>
      <c r="N81" s="48">
        <f>+'Resumen_Sim_Of int'!N51</f>
        <v>18363.751894251302</v>
      </c>
      <c r="O81" s="48">
        <f>+'Resumen_Sim_Of int'!O51</f>
        <v>104738</v>
      </c>
      <c r="P81" s="48">
        <f>+'Resumen_Sim_Of int'!P51</f>
        <v>3795</v>
      </c>
      <c r="Q81" s="82">
        <f>+'Resumen_Sim_Of int'!Q51</f>
        <v>164010</v>
      </c>
      <c r="R81" s="61">
        <f>+'Resumen_Sim_Of int'!R51</f>
        <v>619673</v>
      </c>
      <c r="S81" s="48">
        <f>+ROUND('Resumen_Sim_Of int'!S51,5)</f>
        <v>0</v>
      </c>
      <c r="T81" s="293">
        <f>+'Resumen_Sim_Of int'!T51</f>
        <v>0</v>
      </c>
      <c r="U81" s="61">
        <f>+'Resumen_Sim_Of int'!U51</f>
        <v>11439</v>
      </c>
      <c r="V81" s="48">
        <f>+ROUND('Resumen_Sim_Of int'!V51,5)</f>
        <v>0</v>
      </c>
      <c r="W81" s="293">
        <f>+'Resumen_Sim_Of int'!W51</f>
        <v>0</v>
      </c>
      <c r="X81" s="61">
        <f>+'Resumen_Sim_Of int'!X51</f>
        <v>91268.086095246807</v>
      </c>
      <c r="Y81" s="48">
        <f>+ROUND('Resumen_Sim_Of int'!Y51,5)</f>
        <v>0</v>
      </c>
      <c r="Z81" s="293">
        <f>+'Resumen_Sim_Of int'!Z51</f>
        <v>0</v>
      </c>
      <c r="AA81" s="51">
        <f>+'Resumen_Sim_Of int'!AA51</f>
        <v>272543</v>
      </c>
      <c r="AB81" s="48">
        <f>+ROUND('Resumen_Sim_Of int'!AB51,5)</f>
        <v>0</v>
      </c>
      <c r="AC81" s="293">
        <f>+'Resumen_Sim_Of int'!AC51</f>
        <v>0</v>
      </c>
      <c r="AD81" s="61">
        <f>+'Resumen_Sim_Of int'!AD51</f>
        <v>104738</v>
      </c>
      <c r="AE81" s="48">
        <f>+ROUND('Resumen_Sim_Of int'!AE51,5)</f>
        <v>0</v>
      </c>
      <c r="AF81" s="293">
        <f>+'Resumen_Sim_Of int'!AF51</f>
        <v>0</v>
      </c>
      <c r="AG81" s="51">
        <f>+'Resumen_Sim_Of int'!AG51</f>
        <v>3795</v>
      </c>
      <c r="AH81" s="48">
        <f>+ROUND('Resumen_Sim_Of int'!AH51,5)</f>
        <v>0</v>
      </c>
      <c r="AI81" s="293">
        <f>+'Resumen_Sim_Of int'!AI51</f>
        <v>0</v>
      </c>
      <c r="AJ81" s="61">
        <f>+'Resumen_Sim_Of int'!AJ51</f>
        <v>164010</v>
      </c>
      <c r="AK81" s="48">
        <f>+ROUND('Resumen_Sim_Of int'!AK51,5)</f>
        <v>0</v>
      </c>
      <c r="AL81" s="293">
        <f>+'Resumen_Sim_Of int'!AL51</f>
        <v>0</v>
      </c>
      <c r="AM81" s="311">
        <f>+'Resumen_Sim_Of int'!AM51</f>
        <v>382174.8379894981</v>
      </c>
      <c r="AN81" s="307"/>
    </row>
    <row r="82" spans="2:40" x14ac:dyDescent="0.25">
      <c r="B82" s="292" t="str">
        <f>+'Resumen_Sim_Of int'!B58</f>
        <v>46</v>
      </c>
      <c r="C82" s="317" t="s">
        <v>156</v>
      </c>
      <c r="D82" s="316"/>
      <c r="E82" s="51">
        <f>+'Resumen_Sim_Of int'!E58</f>
        <v>394534</v>
      </c>
      <c r="F82" s="48">
        <f>+'Resumen_Sim_Of int'!F58</f>
        <v>16236</v>
      </c>
      <c r="G82" s="48">
        <f>+'Resumen_Sim_Of int'!G58</f>
        <v>73782.766202015104</v>
      </c>
      <c r="H82" s="48">
        <f>+'Resumen_Sim_Of int'!H58</f>
        <v>139373</v>
      </c>
      <c r="I82" s="48">
        <f>+'Resumen_Sim_Of int'!I58</f>
        <v>80720</v>
      </c>
      <c r="J82" s="48">
        <f>+'Resumen_Sim_Of int'!J58</f>
        <v>2023</v>
      </c>
      <c r="K82" s="55">
        <f>+'Resumen_Sim_Of int'!K58</f>
        <v>56630</v>
      </c>
      <c r="L82" s="51">
        <f>+'Resumen_Sim_Of int'!L58</f>
        <v>216687.14260652865</v>
      </c>
      <c r="M82" s="48">
        <f>+'Resumen_Sim_Of int'!M58</f>
        <v>73782.766202015104</v>
      </c>
      <c r="N82" s="48">
        <f>+'Resumen_Sim_Of int'!N58</f>
        <v>3531.3764045135499</v>
      </c>
      <c r="O82" s="48">
        <f>+'Resumen_Sim_Of int'!O58</f>
        <v>80720</v>
      </c>
      <c r="P82" s="48">
        <f>+'Resumen_Sim_Of int'!P58</f>
        <v>2023</v>
      </c>
      <c r="Q82" s="82">
        <f>+'Resumen_Sim_Of int'!Q58</f>
        <v>56630</v>
      </c>
      <c r="R82" s="61">
        <f>+'Resumen_Sim_Of int'!R58</f>
        <v>394534</v>
      </c>
      <c r="S82" s="48">
        <f>+ROUND('Resumen_Sim_Of int'!S58,5)</f>
        <v>0</v>
      </c>
      <c r="T82" s="293">
        <f>+'Resumen_Sim_Of int'!T58</f>
        <v>0</v>
      </c>
      <c r="U82" s="61">
        <f>+'Resumen_Sim_Of int'!U58</f>
        <v>16236</v>
      </c>
      <c r="V82" s="48">
        <f>+ROUND('Resumen_Sim_Of int'!V58,5)</f>
        <v>0</v>
      </c>
      <c r="W82" s="293">
        <f>+'Resumen_Sim_Of int'!W58</f>
        <v>0</v>
      </c>
      <c r="X82" s="61">
        <f>+'Resumen_Sim_Of int'!X58</f>
        <v>73782.766202015104</v>
      </c>
      <c r="Y82" s="48">
        <f>+ROUND('Resumen_Sim_Of int'!Y58,5)</f>
        <v>0</v>
      </c>
      <c r="Z82" s="293">
        <f>+'Resumen_Sim_Of int'!Z58</f>
        <v>0</v>
      </c>
      <c r="AA82" s="51">
        <f>+'Resumen_Sim_Of int'!AA58</f>
        <v>139373</v>
      </c>
      <c r="AB82" s="48">
        <f>+ROUND('Resumen_Sim_Of int'!AB58,5)</f>
        <v>0</v>
      </c>
      <c r="AC82" s="293">
        <f>+'Resumen_Sim_Of int'!AC58</f>
        <v>0</v>
      </c>
      <c r="AD82" s="61">
        <f>+'Resumen_Sim_Of int'!AD58</f>
        <v>80720</v>
      </c>
      <c r="AE82" s="48">
        <f>+ROUND('Resumen_Sim_Of int'!AE58,5)</f>
        <v>0</v>
      </c>
      <c r="AF82" s="293">
        <f>+'Resumen_Sim_Of int'!AF58</f>
        <v>0</v>
      </c>
      <c r="AG82" s="51">
        <f>+'Resumen_Sim_Of int'!AG58</f>
        <v>2023</v>
      </c>
      <c r="AH82" s="48">
        <f>+ROUND('Resumen_Sim_Of int'!AH58,5)</f>
        <v>0</v>
      </c>
      <c r="AI82" s="293">
        <f>+'Resumen_Sim_Of int'!AI58</f>
        <v>0</v>
      </c>
      <c r="AJ82" s="61">
        <f>+'Resumen_Sim_Of int'!AJ58</f>
        <v>56630</v>
      </c>
      <c r="AK82" s="48">
        <f>+ROUND('Resumen_Sim_Of int'!AK58,5)</f>
        <v>0</v>
      </c>
      <c r="AL82" s="293">
        <f>+'Resumen_Sim_Of int'!AL58</f>
        <v>0</v>
      </c>
      <c r="AM82" s="311">
        <f>+'Resumen_Sim_Of int'!AM58</f>
        <v>216687.14260652865</v>
      </c>
      <c r="AN82" s="307"/>
    </row>
    <row r="83" spans="2:40" x14ac:dyDescent="0.25">
      <c r="B83" s="292" t="str">
        <f>+'Resumen_Sim_Of int'!B73</f>
        <v>61</v>
      </c>
      <c r="C83" s="317" t="s">
        <v>171</v>
      </c>
      <c r="D83" s="316"/>
      <c r="E83" s="51">
        <f>+'Resumen_Sim_Of int'!E73</f>
        <v>407252</v>
      </c>
      <c r="F83" s="48">
        <f>+'Resumen_Sim_Of int'!F73</f>
        <v>30300</v>
      </c>
      <c r="G83" s="48">
        <f>+'Resumen_Sim_Of int'!G73</f>
        <v>374.10762288297701</v>
      </c>
      <c r="H83" s="48">
        <f>+'Resumen_Sim_Of int'!H73</f>
        <v>181336</v>
      </c>
      <c r="I83" s="48">
        <f>+'Resumen_Sim_Of int'!I73</f>
        <v>86552</v>
      </c>
      <c r="J83" s="48">
        <f>+'Resumen_Sim_Of int'!J73</f>
        <v>3110</v>
      </c>
      <c r="K83" s="55">
        <f>+'Resumen_Sim_Of int'!K73</f>
        <v>91674</v>
      </c>
      <c r="L83" s="51">
        <f>+'Resumen_Sim_Of int'!L73</f>
        <v>197137.61830759238</v>
      </c>
      <c r="M83" s="48">
        <f>+'Resumen_Sim_Of int'!M73</f>
        <v>374.10762288297701</v>
      </c>
      <c r="N83" s="48">
        <f>+'Resumen_Sim_Of int'!N73</f>
        <v>15427.510684709399</v>
      </c>
      <c r="O83" s="48">
        <f>+'Resumen_Sim_Of int'!O73</f>
        <v>86552</v>
      </c>
      <c r="P83" s="48">
        <f>+'Resumen_Sim_Of int'!P73</f>
        <v>3110</v>
      </c>
      <c r="Q83" s="82">
        <f>+'Resumen_Sim_Of int'!Q73</f>
        <v>91674</v>
      </c>
      <c r="R83" s="61">
        <f>+'Resumen_Sim_Of int'!R73</f>
        <v>407252.00000000029</v>
      </c>
      <c r="S83" s="48">
        <f>+ROUND('Resumen_Sim_Of int'!S73,5)</f>
        <v>0</v>
      </c>
      <c r="T83" s="293">
        <f>+'Resumen_Sim_Of int'!T73</f>
        <v>6.6613381477509392E-16</v>
      </c>
      <c r="U83" s="61">
        <f>+'Resumen_Sim_Of int'!U73</f>
        <v>30300</v>
      </c>
      <c r="V83" s="48">
        <f>+ROUND('Resumen_Sim_Of int'!V73,5)</f>
        <v>0</v>
      </c>
      <c r="W83" s="293">
        <f>+'Resumen_Sim_Of int'!W73</f>
        <v>0</v>
      </c>
      <c r="X83" s="61">
        <f>+'Resumen_Sim_Of int'!X73</f>
        <v>374.10762288297701</v>
      </c>
      <c r="Y83" s="48">
        <f>+ROUND('Resumen_Sim_Of int'!Y73,5)</f>
        <v>0</v>
      </c>
      <c r="Z83" s="293">
        <f>+'Resumen_Sim_Of int'!Z73</f>
        <v>0</v>
      </c>
      <c r="AA83" s="51">
        <f>+'Resumen_Sim_Of int'!AA73</f>
        <v>181336</v>
      </c>
      <c r="AB83" s="48">
        <f>+ROUND('Resumen_Sim_Of int'!AB73,5)</f>
        <v>0</v>
      </c>
      <c r="AC83" s="293">
        <f>+'Resumen_Sim_Of int'!AC73</f>
        <v>0</v>
      </c>
      <c r="AD83" s="61">
        <f>+'Resumen_Sim_Of int'!AD73</f>
        <v>86552</v>
      </c>
      <c r="AE83" s="48">
        <f>+ROUND('Resumen_Sim_Of int'!AE73,5)</f>
        <v>0</v>
      </c>
      <c r="AF83" s="293">
        <f>+'Resumen_Sim_Of int'!AF73</f>
        <v>0</v>
      </c>
      <c r="AG83" s="51">
        <f>+'Resumen_Sim_Of int'!AG73</f>
        <v>3110</v>
      </c>
      <c r="AH83" s="48">
        <f>+ROUND('Resumen_Sim_Of int'!AH73,5)</f>
        <v>0</v>
      </c>
      <c r="AI83" s="293">
        <f>+'Resumen_Sim_Of int'!AI73</f>
        <v>0</v>
      </c>
      <c r="AJ83" s="61">
        <f>+'Resumen_Sim_Of int'!AJ73</f>
        <v>91674</v>
      </c>
      <c r="AK83" s="48">
        <f>+ROUND('Resumen_Sim_Of int'!AK73,5)</f>
        <v>0</v>
      </c>
      <c r="AL83" s="293">
        <f>+'Resumen_Sim_Of int'!AL73</f>
        <v>0</v>
      </c>
      <c r="AM83" s="311">
        <f>+'Resumen_Sim_Of int'!AM73</f>
        <v>197137.61830759238</v>
      </c>
      <c r="AN83" s="307"/>
    </row>
    <row r="84" spans="2:40" x14ac:dyDescent="0.25">
      <c r="B84" s="292" t="str">
        <f>+'Resumen_Sim_Of int'!B56</f>
        <v>44</v>
      </c>
      <c r="C84" s="317" t="s">
        <v>154</v>
      </c>
      <c r="D84" s="316"/>
      <c r="E84" s="51">
        <f>+'Resumen_Sim_Of int'!E56</f>
        <v>234756</v>
      </c>
      <c r="F84" s="48">
        <f>+'Resumen_Sim_Of int'!F56</f>
        <v>4299</v>
      </c>
      <c r="G84" s="48">
        <f>+'Resumen_Sim_Of int'!G56</f>
        <v>74079.9720788212</v>
      </c>
      <c r="H84" s="48">
        <f>+'Resumen_Sim_Of int'!H56</f>
        <v>89065</v>
      </c>
      <c r="I84" s="48">
        <f>+'Resumen_Sim_Of int'!I56</f>
        <v>46009</v>
      </c>
      <c r="J84" s="48">
        <f>+'Resumen_Sim_Of int'!J56</f>
        <v>579</v>
      </c>
      <c r="K84" s="55">
        <f>+'Resumen_Sim_Of int'!K56</f>
        <v>42477</v>
      </c>
      <c r="L84" s="51">
        <f>+'Resumen_Sim_Of int'!L56</f>
        <v>169682.56439988624</v>
      </c>
      <c r="M84" s="48">
        <f>+'Resumen_Sim_Of int'!M56</f>
        <v>74079.9720788212</v>
      </c>
      <c r="N84" s="48">
        <f>+'Resumen_Sim_Of int'!N56</f>
        <v>6537.5923210650399</v>
      </c>
      <c r="O84" s="48">
        <f>+'Resumen_Sim_Of int'!O56</f>
        <v>46009</v>
      </c>
      <c r="P84" s="48">
        <f>+'Resumen_Sim_Of int'!P56</f>
        <v>579</v>
      </c>
      <c r="Q84" s="82">
        <f>+'Resumen_Sim_Of int'!Q56</f>
        <v>42477</v>
      </c>
      <c r="R84" s="61">
        <f>+'Resumen_Sim_Of int'!R56</f>
        <v>234756.00000000006</v>
      </c>
      <c r="S84" s="48">
        <f>+ROUND('Resumen_Sim_Of int'!S56,5)</f>
        <v>0</v>
      </c>
      <c r="T84" s="293">
        <f>+'Resumen_Sim_Of int'!T56</f>
        <v>2.2204460492503131E-16</v>
      </c>
      <c r="U84" s="61">
        <f>+'Resumen_Sim_Of int'!U56</f>
        <v>4299</v>
      </c>
      <c r="V84" s="48">
        <f>+ROUND('Resumen_Sim_Of int'!V56,5)</f>
        <v>0</v>
      </c>
      <c r="W84" s="293">
        <f>+'Resumen_Sim_Of int'!W56</f>
        <v>0</v>
      </c>
      <c r="X84" s="61">
        <f>+'Resumen_Sim_Of int'!X56</f>
        <v>74079.9720788212</v>
      </c>
      <c r="Y84" s="48">
        <f>+ROUND('Resumen_Sim_Of int'!Y56,5)</f>
        <v>0</v>
      </c>
      <c r="Z84" s="293">
        <f>+'Resumen_Sim_Of int'!Z56</f>
        <v>0</v>
      </c>
      <c r="AA84" s="51">
        <f>+'Resumen_Sim_Of int'!AA56</f>
        <v>89065</v>
      </c>
      <c r="AB84" s="48">
        <f>+ROUND('Resumen_Sim_Of int'!AB56,5)</f>
        <v>0</v>
      </c>
      <c r="AC84" s="293">
        <f>+'Resumen_Sim_Of int'!AC56</f>
        <v>0</v>
      </c>
      <c r="AD84" s="61">
        <f>+'Resumen_Sim_Of int'!AD56</f>
        <v>46009</v>
      </c>
      <c r="AE84" s="48">
        <f>+ROUND('Resumen_Sim_Of int'!AE56,5)</f>
        <v>0</v>
      </c>
      <c r="AF84" s="293">
        <f>+'Resumen_Sim_Of int'!AF56</f>
        <v>0</v>
      </c>
      <c r="AG84" s="51">
        <f>+'Resumen_Sim_Of int'!AG56</f>
        <v>579</v>
      </c>
      <c r="AH84" s="48">
        <f>+ROUND('Resumen_Sim_Of int'!AH56,5)</f>
        <v>0</v>
      </c>
      <c r="AI84" s="293">
        <f>+'Resumen_Sim_Of int'!AI56</f>
        <v>0</v>
      </c>
      <c r="AJ84" s="61">
        <f>+'Resumen_Sim_Of int'!AJ56</f>
        <v>42477</v>
      </c>
      <c r="AK84" s="48">
        <f>+ROUND('Resumen_Sim_Of int'!AK56,5)</f>
        <v>0</v>
      </c>
      <c r="AL84" s="293">
        <f>+'Resumen_Sim_Of int'!AL56</f>
        <v>0</v>
      </c>
      <c r="AM84" s="311">
        <f>+'Resumen_Sim_Of int'!AM56</f>
        <v>169682.56439988624</v>
      </c>
      <c r="AN84" s="307"/>
    </row>
    <row r="85" spans="2:40" x14ac:dyDescent="0.25">
      <c r="B85" s="292" t="str">
        <f>+'Resumen_Sim_Of int'!B64</f>
        <v>52</v>
      </c>
      <c r="C85" s="317" t="s">
        <v>162</v>
      </c>
      <c r="D85" s="316"/>
      <c r="E85" s="51">
        <f>+'Resumen_Sim_Of int'!E64</f>
        <v>285225</v>
      </c>
      <c r="F85" s="48">
        <f>+'Resumen_Sim_Of int'!F64</f>
        <v>8236</v>
      </c>
      <c r="G85" s="48">
        <f>+'Resumen_Sim_Of int'!G64</f>
        <v>53591.554659029898</v>
      </c>
      <c r="H85" s="48">
        <f>+'Resumen_Sim_Of int'!H64</f>
        <v>138171</v>
      </c>
      <c r="I85" s="48">
        <f>+'Resumen_Sim_Of int'!I64</f>
        <v>62948</v>
      </c>
      <c r="J85" s="48">
        <f>+'Resumen_Sim_Of int'!J64</f>
        <v>1673</v>
      </c>
      <c r="K85" s="55">
        <f>+'Resumen_Sim_Of int'!K64</f>
        <v>73550</v>
      </c>
      <c r="L85" s="51">
        <f>+'Resumen_Sim_Of int'!L64</f>
        <v>200096.47821249973</v>
      </c>
      <c r="M85" s="48">
        <f>+'Resumen_Sim_Of int'!M64</f>
        <v>53591.554659029898</v>
      </c>
      <c r="N85" s="48">
        <f>+'Resumen_Sim_Of int'!N64</f>
        <v>8333.92355346984</v>
      </c>
      <c r="O85" s="48">
        <f>+'Resumen_Sim_Of int'!O64</f>
        <v>62948</v>
      </c>
      <c r="P85" s="48">
        <f>+'Resumen_Sim_Of int'!P64</f>
        <v>1673</v>
      </c>
      <c r="Q85" s="82">
        <f>+'Resumen_Sim_Of int'!Q64</f>
        <v>73550</v>
      </c>
      <c r="R85" s="61">
        <f>+'Resumen_Sim_Of int'!R64</f>
        <v>285225</v>
      </c>
      <c r="S85" s="48">
        <f>+ROUND('Resumen_Sim_Of int'!S64,5)</f>
        <v>0</v>
      </c>
      <c r="T85" s="293">
        <f>+'Resumen_Sim_Of int'!T64</f>
        <v>0</v>
      </c>
      <c r="U85" s="61">
        <f>+'Resumen_Sim_Of int'!U64</f>
        <v>8236</v>
      </c>
      <c r="V85" s="48">
        <f>+ROUND('Resumen_Sim_Of int'!V64,5)</f>
        <v>0</v>
      </c>
      <c r="W85" s="293">
        <f>+'Resumen_Sim_Of int'!W64</f>
        <v>0</v>
      </c>
      <c r="X85" s="61">
        <f>+'Resumen_Sim_Of int'!X64</f>
        <v>53591.554659029898</v>
      </c>
      <c r="Y85" s="48">
        <f>+ROUND('Resumen_Sim_Of int'!Y64,5)</f>
        <v>0</v>
      </c>
      <c r="Z85" s="293">
        <f>+'Resumen_Sim_Of int'!Z64</f>
        <v>0</v>
      </c>
      <c r="AA85" s="51">
        <f>+'Resumen_Sim_Of int'!AA64</f>
        <v>138171</v>
      </c>
      <c r="AB85" s="48">
        <f>+ROUND('Resumen_Sim_Of int'!AB64,5)</f>
        <v>0</v>
      </c>
      <c r="AC85" s="293">
        <f>+'Resumen_Sim_Of int'!AC64</f>
        <v>0</v>
      </c>
      <c r="AD85" s="61">
        <f>+'Resumen_Sim_Of int'!AD64</f>
        <v>62948</v>
      </c>
      <c r="AE85" s="48">
        <f>+ROUND('Resumen_Sim_Of int'!AE64,5)</f>
        <v>0</v>
      </c>
      <c r="AF85" s="293">
        <f>+'Resumen_Sim_Of int'!AF64</f>
        <v>0</v>
      </c>
      <c r="AG85" s="51">
        <f>+'Resumen_Sim_Of int'!AG64</f>
        <v>1673</v>
      </c>
      <c r="AH85" s="48">
        <f>+ROUND('Resumen_Sim_Of int'!AH64,5)</f>
        <v>0</v>
      </c>
      <c r="AI85" s="293">
        <f>+'Resumen_Sim_Of int'!AI64</f>
        <v>0</v>
      </c>
      <c r="AJ85" s="61">
        <f>+'Resumen_Sim_Of int'!AJ64</f>
        <v>73550</v>
      </c>
      <c r="AK85" s="48">
        <f>+ROUND('Resumen_Sim_Of int'!AK64,5)</f>
        <v>0</v>
      </c>
      <c r="AL85" s="293">
        <f>+'Resumen_Sim_Of int'!AL64</f>
        <v>0</v>
      </c>
      <c r="AM85" s="311">
        <f>+'Resumen_Sim_Of int'!AM64</f>
        <v>200096.47821249973</v>
      </c>
      <c r="AN85" s="307"/>
    </row>
    <row r="86" spans="2:40" x14ac:dyDescent="0.25">
      <c r="B86" s="292" t="str">
        <f>+'Resumen_Sim_Of int'!B62</f>
        <v>50</v>
      </c>
      <c r="C86" s="317" t="s">
        <v>160</v>
      </c>
      <c r="D86" s="316"/>
      <c r="E86" s="51">
        <f>+'Resumen_Sim_Of int'!E62</f>
        <v>261460</v>
      </c>
      <c r="F86" s="48">
        <f>+'Resumen_Sim_Of int'!F62</f>
        <v>6921</v>
      </c>
      <c r="G86" s="48">
        <f>+'Resumen_Sim_Of int'!G62</f>
        <v>62387.296054741302</v>
      </c>
      <c r="H86" s="48">
        <f>+'Resumen_Sim_Of int'!H62</f>
        <v>117248</v>
      </c>
      <c r="I86" s="48">
        <f>+'Resumen_Sim_Of int'!I62</f>
        <v>34464</v>
      </c>
      <c r="J86" s="48">
        <f>+'Resumen_Sim_Of int'!J62</f>
        <v>3004</v>
      </c>
      <c r="K86" s="55">
        <f>+'Resumen_Sim_Of int'!K62</f>
        <v>79780</v>
      </c>
      <c r="L86" s="51">
        <f>+'Resumen_Sim_Of int'!L62</f>
        <v>188266.05319642689</v>
      </c>
      <c r="M86" s="48">
        <f>+'Resumen_Sim_Of int'!M62</f>
        <v>62387.296054741302</v>
      </c>
      <c r="N86" s="48">
        <f>+'Resumen_Sim_Of int'!N62</f>
        <v>8630.7571416856008</v>
      </c>
      <c r="O86" s="48">
        <f>+'Resumen_Sim_Of int'!O62</f>
        <v>34464</v>
      </c>
      <c r="P86" s="48">
        <f>+'Resumen_Sim_Of int'!P62</f>
        <v>3004</v>
      </c>
      <c r="Q86" s="82">
        <f>+'Resumen_Sim_Of int'!Q62</f>
        <v>79780</v>
      </c>
      <c r="R86" s="61">
        <f>+'Resumen_Sim_Of int'!R62</f>
        <v>261459.99999999997</v>
      </c>
      <c r="S86" s="48">
        <f>+ROUND('Resumen_Sim_Of int'!S62,5)</f>
        <v>0</v>
      </c>
      <c r="T86" s="293">
        <f>+'Resumen_Sim_Of int'!T62</f>
        <v>-1.1102230246251565E-16</v>
      </c>
      <c r="U86" s="61">
        <f>+'Resumen_Sim_Of int'!U62</f>
        <v>6921</v>
      </c>
      <c r="V86" s="48">
        <f>+ROUND('Resumen_Sim_Of int'!V62,5)</f>
        <v>0</v>
      </c>
      <c r="W86" s="293">
        <f>+'Resumen_Sim_Of int'!W62</f>
        <v>0</v>
      </c>
      <c r="X86" s="61">
        <f>+'Resumen_Sim_Of int'!X62</f>
        <v>62387.296054741302</v>
      </c>
      <c r="Y86" s="48">
        <f>+ROUND('Resumen_Sim_Of int'!Y62,5)</f>
        <v>0</v>
      </c>
      <c r="Z86" s="293">
        <f>+'Resumen_Sim_Of int'!Z62</f>
        <v>0</v>
      </c>
      <c r="AA86" s="51">
        <f>+'Resumen_Sim_Of int'!AA62</f>
        <v>117248</v>
      </c>
      <c r="AB86" s="48">
        <f>+ROUND('Resumen_Sim_Of int'!AB62,5)</f>
        <v>0</v>
      </c>
      <c r="AC86" s="293">
        <f>+'Resumen_Sim_Of int'!AC62</f>
        <v>0</v>
      </c>
      <c r="AD86" s="61">
        <f>+'Resumen_Sim_Of int'!AD62</f>
        <v>34464</v>
      </c>
      <c r="AE86" s="48">
        <f>+ROUND('Resumen_Sim_Of int'!AE62,5)</f>
        <v>0</v>
      </c>
      <c r="AF86" s="293">
        <f>+'Resumen_Sim_Of int'!AF62</f>
        <v>0</v>
      </c>
      <c r="AG86" s="51">
        <f>+'Resumen_Sim_Of int'!AG62</f>
        <v>3004</v>
      </c>
      <c r="AH86" s="48">
        <f>+ROUND('Resumen_Sim_Of int'!AH62,5)</f>
        <v>0</v>
      </c>
      <c r="AI86" s="293">
        <f>+'Resumen_Sim_Of int'!AI62</f>
        <v>0</v>
      </c>
      <c r="AJ86" s="61">
        <f>+'Resumen_Sim_Of int'!AJ62</f>
        <v>79780</v>
      </c>
      <c r="AK86" s="48">
        <f>+ROUND('Resumen_Sim_Of int'!AK62,5)</f>
        <v>0</v>
      </c>
      <c r="AL86" s="293">
        <f>+'Resumen_Sim_Of int'!AL62</f>
        <v>0</v>
      </c>
      <c r="AM86" s="311">
        <f>+'Resumen_Sim_Of int'!AM62</f>
        <v>188266.05319642689</v>
      </c>
      <c r="AN86" s="307"/>
    </row>
    <row r="87" spans="2:40" x14ac:dyDescent="0.25">
      <c r="B87" s="292" t="str">
        <f>+'Resumen_Sim_Of int'!B45</f>
        <v>33</v>
      </c>
      <c r="C87" s="317" t="s">
        <v>143</v>
      </c>
      <c r="D87" s="316"/>
      <c r="E87" s="51">
        <f>+'Resumen_Sim_Of int'!E45</f>
        <v>0</v>
      </c>
      <c r="F87" s="48">
        <f>+'Resumen_Sim_Of int'!F45</f>
        <v>0</v>
      </c>
      <c r="G87" s="48">
        <f>+'Resumen_Sim_Of int'!G45</f>
        <v>0</v>
      </c>
      <c r="H87" s="48">
        <f>+'Resumen_Sim_Of int'!H45</f>
        <v>0</v>
      </c>
      <c r="I87" s="48">
        <f>+'Resumen_Sim_Of int'!I45</f>
        <v>0</v>
      </c>
      <c r="J87" s="48">
        <f>+'Resumen_Sim_Of int'!J45</f>
        <v>0</v>
      </c>
      <c r="K87" s="55">
        <f>+'Resumen_Sim_Of int'!K45</f>
        <v>0</v>
      </c>
      <c r="L87" s="51">
        <f>+'Resumen_Sim_Of int'!L45</f>
        <v>0</v>
      </c>
      <c r="M87" s="48">
        <f>+'Resumen_Sim_Of int'!M45</f>
        <v>0</v>
      </c>
      <c r="N87" s="48">
        <f>+'Resumen_Sim_Of int'!N45</f>
        <v>0</v>
      </c>
      <c r="O87" s="48">
        <f>+'Resumen_Sim_Of int'!O45</f>
        <v>0</v>
      </c>
      <c r="P87" s="48">
        <f>+'Resumen_Sim_Of int'!P45</f>
        <v>0</v>
      </c>
      <c r="Q87" s="82">
        <f>+'Resumen_Sim_Of int'!Q45</f>
        <v>0</v>
      </c>
      <c r="R87" s="61">
        <f>+'Resumen_Sim_Of int'!R45</f>
        <v>0</v>
      </c>
      <c r="S87" s="48">
        <f>+ROUND('Resumen_Sim_Of int'!S45,5)</f>
        <v>0</v>
      </c>
      <c r="T87" s="293">
        <f>+'Resumen_Sim_Of int'!T45</f>
        <v>0</v>
      </c>
      <c r="U87" s="61">
        <f>+'Resumen_Sim_Of int'!U45</f>
        <v>0</v>
      </c>
      <c r="V87" s="48">
        <f>+ROUND('Resumen_Sim_Of int'!V45,5)</f>
        <v>0</v>
      </c>
      <c r="W87" s="293">
        <f>+'Resumen_Sim_Of int'!W45</f>
        <v>0</v>
      </c>
      <c r="X87" s="61">
        <f>+'Resumen_Sim_Of int'!X45</f>
        <v>0</v>
      </c>
      <c r="Y87" s="48">
        <f>+ROUND('Resumen_Sim_Of int'!Y45,5)</f>
        <v>0</v>
      </c>
      <c r="Z87" s="293">
        <f>+'Resumen_Sim_Of int'!Z45</f>
        <v>0</v>
      </c>
      <c r="AA87" s="51">
        <f>+'Resumen_Sim_Of int'!AA45</f>
        <v>0</v>
      </c>
      <c r="AB87" s="48">
        <f>+ROUND('Resumen_Sim_Of int'!AB45,5)</f>
        <v>0</v>
      </c>
      <c r="AC87" s="293">
        <f>+'Resumen_Sim_Of int'!AC45</f>
        <v>0</v>
      </c>
      <c r="AD87" s="61">
        <f>+'Resumen_Sim_Of int'!AD45</f>
        <v>0</v>
      </c>
      <c r="AE87" s="48">
        <f>+ROUND('Resumen_Sim_Of int'!AE45,5)</f>
        <v>0</v>
      </c>
      <c r="AF87" s="293">
        <f>+'Resumen_Sim_Of int'!AF45</f>
        <v>0</v>
      </c>
      <c r="AG87" s="51">
        <f>+'Resumen_Sim_Of int'!AG45</f>
        <v>0</v>
      </c>
      <c r="AH87" s="48">
        <f>+ROUND('Resumen_Sim_Of int'!AH45,5)</f>
        <v>0</v>
      </c>
      <c r="AI87" s="293">
        <f>+'Resumen_Sim_Of int'!AI45</f>
        <v>0</v>
      </c>
      <c r="AJ87" s="61">
        <f>+'Resumen_Sim_Of int'!AJ45</f>
        <v>0</v>
      </c>
      <c r="AK87" s="48">
        <f>+ROUND('Resumen_Sim_Of int'!AK45,5)</f>
        <v>0</v>
      </c>
      <c r="AL87" s="293">
        <f>+'Resumen_Sim_Of int'!AL45</f>
        <v>0</v>
      </c>
      <c r="AM87" s="311">
        <f>+'Resumen_Sim_Of int'!AM45</f>
        <v>0</v>
      </c>
      <c r="AN87" s="307"/>
    </row>
    <row r="88" spans="2:40" x14ac:dyDescent="0.25">
      <c r="B88" s="292" t="str">
        <f>+'Resumen_Sim_Of int'!B88</f>
        <v>76</v>
      </c>
      <c r="C88" s="317" t="s">
        <v>186</v>
      </c>
      <c r="D88" s="316"/>
      <c r="E88" s="51">
        <f>+'Resumen_Sim_Of int'!E88</f>
        <v>832526</v>
      </c>
      <c r="F88" s="48">
        <f>+'Resumen_Sim_Of int'!F88</f>
        <v>215261</v>
      </c>
      <c r="G88" s="48">
        <f>+'Resumen_Sim_Of int'!G88</f>
        <v>0</v>
      </c>
      <c r="H88" s="48">
        <f>+'Resumen_Sim_Of int'!H88</f>
        <v>832526</v>
      </c>
      <c r="I88" s="48">
        <f>+'Resumen_Sim_Of int'!I88</f>
        <v>832526</v>
      </c>
      <c r="J88" s="48">
        <f>+'Resumen_Sim_Of int'!J88</f>
        <v>0</v>
      </c>
      <c r="K88" s="55">
        <f>+'Resumen_Sim_Of int'!K88</f>
        <v>0</v>
      </c>
      <c r="L88" s="51">
        <f>+'Resumen_Sim_Of int'!L88</f>
        <v>832526</v>
      </c>
      <c r="M88" s="48">
        <f>+'Resumen_Sim_Of int'!M88</f>
        <v>0</v>
      </c>
      <c r="N88" s="48">
        <f>+'Resumen_Sim_Of int'!N88</f>
        <v>0</v>
      </c>
      <c r="O88" s="48">
        <f>+'Resumen_Sim_Of int'!O88</f>
        <v>832526</v>
      </c>
      <c r="P88" s="48">
        <f>+'Resumen_Sim_Of int'!P88</f>
        <v>0</v>
      </c>
      <c r="Q88" s="82">
        <f>+'Resumen_Sim_Of int'!Q88</f>
        <v>0</v>
      </c>
      <c r="R88" s="61">
        <f>+'Resumen_Sim_Of int'!R88</f>
        <v>832526</v>
      </c>
      <c r="S88" s="48">
        <f>+ROUND('Resumen_Sim_Of int'!S88,5)</f>
        <v>0</v>
      </c>
      <c r="T88" s="293">
        <f>+'Resumen_Sim_Of int'!T88</f>
        <v>0</v>
      </c>
      <c r="U88" s="61">
        <f>+'Resumen_Sim_Of int'!U88</f>
        <v>215261</v>
      </c>
      <c r="V88" s="48">
        <f>+ROUND('Resumen_Sim_Of int'!V88,5)</f>
        <v>0</v>
      </c>
      <c r="W88" s="293">
        <f>+'Resumen_Sim_Of int'!W88</f>
        <v>0</v>
      </c>
      <c r="X88" s="61">
        <f>+'Resumen_Sim_Of int'!X88</f>
        <v>0</v>
      </c>
      <c r="Y88" s="48">
        <f>+ROUND('Resumen_Sim_Of int'!Y88,5)</f>
        <v>0</v>
      </c>
      <c r="Z88" s="293">
        <f>+'Resumen_Sim_Of int'!Z88</f>
        <v>0</v>
      </c>
      <c r="AA88" s="51">
        <f>+'Resumen_Sim_Of int'!AA88</f>
        <v>832526</v>
      </c>
      <c r="AB88" s="48">
        <f>+ROUND('Resumen_Sim_Of int'!AB88,5)</f>
        <v>0</v>
      </c>
      <c r="AC88" s="293">
        <f>+'Resumen_Sim_Of int'!AC88</f>
        <v>0</v>
      </c>
      <c r="AD88" s="61">
        <f>+'Resumen_Sim_Of int'!AD88</f>
        <v>832526</v>
      </c>
      <c r="AE88" s="48">
        <f>+ROUND('Resumen_Sim_Of int'!AE88,5)</f>
        <v>0</v>
      </c>
      <c r="AF88" s="293">
        <f>+'Resumen_Sim_Of int'!AF88</f>
        <v>0</v>
      </c>
      <c r="AG88" s="51">
        <f>+'Resumen_Sim_Of int'!AG88</f>
        <v>0</v>
      </c>
      <c r="AH88" s="48">
        <f>+ROUND('Resumen_Sim_Of int'!AH88,5)</f>
        <v>0</v>
      </c>
      <c r="AI88" s="293">
        <f>+'Resumen_Sim_Of int'!AI88</f>
        <v>0</v>
      </c>
      <c r="AJ88" s="61">
        <f>+'Resumen_Sim_Of int'!AJ88</f>
        <v>0</v>
      </c>
      <c r="AK88" s="48">
        <f>+ROUND('Resumen_Sim_Of int'!AK88,5)</f>
        <v>0</v>
      </c>
      <c r="AL88" s="293">
        <f>+'Resumen_Sim_Of int'!AL88</f>
        <v>0</v>
      </c>
      <c r="AM88" s="311">
        <f>+'Resumen_Sim_Of int'!AM88</f>
        <v>832526</v>
      </c>
      <c r="AN88" s="307"/>
    </row>
    <row r="89" spans="2:40" x14ac:dyDescent="0.25">
      <c r="B89" s="295"/>
      <c r="C89" s="318"/>
      <c r="D89" s="319"/>
      <c r="E89" s="58"/>
      <c r="F89" s="59"/>
      <c r="G89" s="59"/>
      <c r="H89" s="59"/>
      <c r="I89" s="59"/>
      <c r="J89" s="59"/>
      <c r="K89" s="60"/>
      <c r="L89" s="51"/>
      <c r="M89" s="48"/>
      <c r="N89" s="48"/>
      <c r="O89" s="48"/>
      <c r="P89" s="48"/>
      <c r="Q89" s="82"/>
      <c r="R89" s="67"/>
      <c r="S89" s="59"/>
      <c r="T89" s="296"/>
      <c r="U89" s="67"/>
      <c r="V89" s="59"/>
      <c r="W89" s="296"/>
      <c r="X89" s="67"/>
      <c r="Y89" s="59"/>
      <c r="Z89" s="296"/>
      <c r="AA89" s="58"/>
      <c r="AB89" s="59"/>
      <c r="AC89" s="296"/>
      <c r="AD89" s="67"/>
      <c r="AE89" s="59"/>
      <c r="AF89" s="296"/>
      <c r="AG89" s="58"/>
      <c r="AH89" s="59"/>
      <c r="AI89" s="296"/>
      <c r="AJ89" s="67"/>
      <c r="AK89" s="59"/>
      <c r="AL89" s="296"/>
      <c r="AM89" s="311"/>
      <c r="AN89" s="307"/>
    </row>
    <row r="90" spans="2:40" x14ac:dyDescent="0.25">
      <c r="B90" s="294" t="str">
        <f>+'Resumen_Sim_Of int'!B90</f>
        <v>77</v>
      </c>
      <c r="C90" s="195" t="s">
        <v>710</v>
      </c>
      <c r="D90" s="320"/>
      <c r="E90" s="58">
        <f>+'Resumen_Sim_Of int'!E90</f>
        <v>0</v>
      </c>
      <c r="F90" s="59">
        <f>+'Resumen_Sim_Of int'!F90</f>
        <v>0</v>
      </c>
      <c r="G90" s="59">
        <f>+'Resumen_Sim_Of int'!G90</f>
        <v>0</v>
      </c>
      <c r="H90" s="59">
        <f>+'Resumen_Sim_Of int'!H90</f>
        <v>0</v>
      </c>
      <c r="I90" s="59">
        <f>+'Resumen_Sim_Of int'!I90</f>
        <v>0</v>
      </c>
      <c r="J90" s="59">
        <f>+'Resumen_Sim_Of int'!J90</f>
        <v>0</v>
      </c>
      <c r="K90" s="60">
        <f>+'Resumen_Sim_Of int'!K90</f>
        <v>0</v>
      </c>
      <c r="L90" s="78">
        <f>+'Resumen_Sim_Of int'!L90</f>
        <v>0</v>
      </c>
      <c r="M90" s="75">
        <f>+'Resumen_Sim_Of int'!M90</f>
        <v>0</v>
      </c>
      <c r="N90" s="75">
        <f>+'Resumen_Sim_Of int'!N90</f>
        <v>0</v>
      </c>
      <c r="O90" s="75">
        <f>+'Resumen_Sim_Of int'!O90</f>
        <v>0</v>
      </c>
      <c r="P90" s="75">
        <f>+'Resumen_Sim_Of int'!P90</f>
        <v>0</v>
      </c>
      <c r="Q90" s="98">
        <f>+'Resumen_Sim_Of int'!Q90</f>
        <v>0</v>
      </c>
      <c r="R90" s="297">
        <f>+'Resumen_Sim_Of int'!R90</f>
        <v>0</v>
      </c>
      <c r="S90" s="59">
        <f>+'Resumen_Sim_Of int'!S90</f>
        <v>0</v>
      </c>
      <c r="T90" s="296">
        <f>+'Resumen_Sim_Of int'!T90</f>
        <v>0</v>
      </c>
      <c r="U90" s="297">
        <f>+'Resumen_Sim_Of int'!U90</f>
        <v>0</v>
      </c>
      <c r="V90" s="59">
        <f>+'Resumen_Sim_Of int'!V90</f>
        <v>0</v>
      </c>
      <c r="W90" s="296">
        <f>+'Resumen_Sim_Of int'!W90</f>
        <v>0</v>
      </c>
      <c r="X90" s="297">
        <f>+'Resumen_Sim_Of int'!X90</f>
        <v>0</v>
      </c>
      <c r="Y90" s="59">
        <f>+'Resumen_Sim_Of int'!Y90</f>
        <v>0</v>
      </c>
      <c r="Z90" s="296">
        <f>+'Resumen_Sim_Of int'!Z90</f>
        <v>0</v>
      </c>
      <c r="AA90" s="295">
        <f>+'Resumen_Sim_Of int'!AA90</f>
        <v>0</v>
      </c>
      <c r="AB90" s="59">
        <f>+'Resumen_Sim_Of int'!AB90</f>
        <v>0</v>
      </c>
      <c r="AC90" s="296">
        <f>+'Resumen_Sim_Of int'!AC90</f>
        <v>0</v>
      </c>
      <c r="AD90" s="297">
        <f>+'Resumen_Sim_Of int'!AD90</f>
        <v>0</v>
      </c>
      <c r="AE90" s="59">
        <f>+'Resumen_Sim_Of int'!AE90</f>
        <v>0</v>
      </c>
      <c r="AF90" s="296">
        <f>+'Resumen_Sim_Of int'!AF90</f>
        <v>0</v>
      </c>
      <c r="AG90" s="295">
        <f>+'Resumen_Sim_Of int'!AG90</f>
        <v>0</v>
      </c>
      <c r="AH90" s="59">
        <f>+'Resumen_Sim_Of int'!AH90</f>
        <v>0</v>
      </c>
      <c r="AI90" s="296">
        <f>+'Resumen_Sim_Of int'!AI90</f>
        <v>0</v>
      </c>
      <c r="AJ90" s="297">
        <f>+'Resumen_Sim_Of int'!AJ90</f>
        <v>0</v>
      </c>
      <c r="AK90" s="59">
        <f>+'Resumen_Sim_Of int'!AK90</f>
        <v>0</v>
      </c>
      <c r="AL90" s="296">
        <f>+'Resumen_Sim_Of int'!AL90</f>
        <v>0</v>
      </c>
      <c r="AM90" s="311">
        <f>+'Resumen_Sim_Of int'!AM90</f>
        <v>0</v>
      </c>
      <c r="AN90" s="307"/>
    </row>
    <row r="91" spans="2:40" ht="19.5" x14ac:dyDescent="0.25">
      <c r="B91" s="289"/>
      <c r="C91" s="449" t="s">
        <v>936</v>
      </c>
      <c r="D91" s="450"/>
      <c r="E91" s="299">
        <f>+'Resumen_Sim_Of int'!E91</f>
        <v>219910273</v>
      </c>
      <c r="F91" s="298">
        <f>+'Resumen_Sim_Of int'!F91</f>
        <v>8570584</v>
      </c>
      <c r="G91" s="298">
        <f>+'Resumen_Sim_Of int'!G91</f>
        <v>18373687</v>
      </c>
      <c r="H91" s="298">
        <f>+'Resumen_Sim_Of int'!H91</f>
        <v>113756556</v>
      </c>
      <c r="I91" s="298">
        <f>+'Resumen_Sim_Of int'!I91</f>
        <v>45951373</v>
      </c>
      <c r="J91" s="298">
        <f>+'Resumen_Sim_Of int'!J91</f>
        <v>1544636</v>
      </c>
      <c r="K91" s="300">
        <f>+'Resumen_Sim_Of int'!K91</f>
        <v>66260547</v>
      </c>
      <c r="L91" s="304">
        <f>+'Resumen_Sim_Of int'!L91</f>
        <v>134061364</v>
      </c>
      <c r="M91" s="305">
        <f>+'Resumen_Sim_Of int'!M91</f>
        <v>18373687</v>
      </c>
      <c r="N91" s="305">
        <f>+'Resumen_Sim_Of int'!N91</f>
        <v>1931121.0000000023</v>
      </c>
      <c r="O91" s="305">
        <f>+'Resumen_Sim_Of int'!O91</f>
        <v>45951373</v>
      </c>
      <c r="P91" s="305">
        <f>+'Resumen_Sim_Of int'!P91</f>
        <v>1544636</v>
      </c>
      <c r="Q91" s="306">
        <f>+'Resumen_Sim_Of int'!Q91</f>
        <v>66260547</v>
      </c>
      <c r="R91" s="299">
        <f>+'Resumen_Sim_Of int'!R91</f>
        <v>219910273</v>
      </c>
      <c r="S91" s="298">
        <f>+'Resumen_Sim_Of int'!S91</f>
        <v>-8.3819031715393066E-9</v>
      </c>
      <c r="T91" s="312">
        <f>+'Resumen_Sim_Of int'!T91</f>
        <v>0</v>
      </c>
      <c r="U91" s="299">
        <f>+'Resumen_Sim_Of int'!U91</f>
        <v>8570584</v>
      </c>
      <c r="V91" s="298">
        <f>+'Resumen_Sim_Of int'!V91</f>
        <v>0</v>
      </c>
      <c r="W91" s="312">
        <f>+'Resumen_Sim_Of int'!W91</f>
        <v>0</v>
      </c>
      <c r="X91" s="299">
        <f>+'Resumen_Sim_Of int'!X91</f>
        <v>18373687</v>
      </c>
      <c r="Y91" s="298">
        <f>+'Resumen_Sim_Of int'!Y91</f>
        <v>0</v>
      </c>
      <c r="Z91" s="312">
        <f>+'Resumen_Sim_Of int'!Z91</f>
        <v>0</v>
      </c>
      <c r="AA91" s="301">
        <f>+'Resumen_Sim_Of int'!AA91</f>
        <v>113756556</v>
      </c>
      <c r="AB91" s="298">
        <f>+'Resumen_Sim_Of int'!AB91</f>
        <v>0</v>
      </c>
      <c r="AC91" s="312">
        <f>+'Resumen_Sim_Of int'!AC91</f>
        <v>0</v>
      </c>
      <c r="AD91" s="299">
        <f>+'Resumen_Sim_Of int'!AD91</f>
        <v>45951373</v>
      </c>
      <c r="AE91" s="298">
        <f>+'Resumen_Sim_Of int'!AE91</f>
        <v>0</v>
      </c>
      <c r="AF91" s="312">
        <f>+'Resumen_Sim_Of int'!AF91</f>
        <v>0</v>
      </c>
      <c r="AG91" s="301">
        <f>+'Resumen_Sim_Of int'!AG91</f>
        <v>1544636</v>
      </c>
      <c r="AH91" s="298">
        <f>+'Resumen_Sim_Of int'!AH91</f>
        <v>0</v>
      </c>
      <c r="AI91" s="323">
        <f>+'Resumen_Sim_Of int'!AI91</f>
        <v>0</v>
      </c>
      <c r="AJ91" s="299">
        <f>+'Resumen_Sim_Of int'!AJ91</f>
        <v>66260547</v>
      </c>
      <c r="AK91" s="298">
        <f>+'Resumen_Sim_Of int'!AK91</f>
        <v>0</v>
      </c>
      <c r="AL91" s="312">
        <f>+'Resumen_Sim_Of int'!AL91</f>
        <v>0</v>
      </c>
      <c r="AM91" s="324">
        <f>+'Resumen_Sim_Of int'!AM91</f>
        <v>0</v>
      </c>
    </row>
    <row r="93" spans="2:40" x14ac:dyDescent="0.25">
      <c r="B93" s="9" t="s">
        <v>912</v>
      </c>
    </row>
  </sheetData>
  <sheetProtection algorithmName="SHA-512" hashValue="EeFAdACtGER/7fuxqVZu4iDzE1gW5KJfkjWYNnAefHvRFg82Nu1JJe0ohLprRDIgcgmc83GkDj0l7sUby8u98Q==" saltValue="vZthcIQnvQgPqWpJNK15LA==" spinCount="100000" sheet="1" objects="1" scenarios="1"/>
  <mergeCells count="47">
    <mergeCell ref="T11:T12"/>
    <mergeCell ref="U11:U12"/>
    <mergeCell ref="V11:V12"/>
    <mergeCell ref="W11:W12"/>
    <mergeCell ref="O11:O12"/>
    <mergeCell ref="P11:P12"/>
    <mergeCell ref="Q11:Q12"/>
    <mergeCell ref="R11:R12"/>
    <mergeCell ref="S11:S12"/>
    <mergeCell ref="AG10:AI10"/>
    <mergeCell ref="B9:C9"/>
    <mergeCell ref="E10:K10"/>
    <mergeCell ref="L10:Q10"/>
    <mergeCell ref="R10:T10"/>
    <mergeCell ref="U10:W10"/>
    <mergeCell ref="N11:N12"/>
    <mergeCell ref="AJ10:AL10"/>
    <mergeCell ref="B11:B12"/>
    <mergeCell ref="C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X10:Z10"/>
    <mergeCell ref="AA10:AC10"/>
    <mergeCell ref="AD10:AF10"/>
    <mergeCell ref="C91:D91"/>
    <mergeCell ref="AJ11:AJ12"/>
    <mergeCell ref="AK11:AK12"/>
    <mergeCell ref="AL11:AL12"/>
    <mergeCell ref="AE11:AE12"/>
    <mergeCell ref="AF11:AF12"/>
    <mergeCell ref="AG11:AG12"/>
    <mergeCell ref="AH11:AH12"/>
    <mergeCell ref="AI11:AI12"/>
    <mergeCell ref="Y11:Y12"/>
    <mergeCell ref="Z11:Z12"/>
    <mergeCell ref="AA11:AA12"/>
    <mergeCell ref="AB11:AB12"/>
    <mergeCell ref="AC11:AC12"/>
    <mergeCell ref="AD11:AD12"/>
    <mergeCell ref="X11:X12"/>
  </mergeCells>
  <conditionalFormatting sqref="B13:AL88">
    <cfRule type="expression" dxfId="146" priority="31">
      <formula>$AM13&lt;&gt;$L13</formula>
    </cfRule>
  </conditionalFormatting>
  <conditionalFormatting sqref="T11:T12">
    <cfRule type="expression" dxfId="145" priority="1">
      <formula>T$91&gt;=0</formula>
    </cfRule>
    <cfRule type="expression" dxfId="144" priority="2">
      <formula>T$91&lt;0</formula>
    </cfRule>
  </conditionalFormatting>
  <conditionalFormatting sqref="T91">
    <cfRule type="cellIs" dxfId="143" priority="13" operator="lessThan">
      <formula>0</formula>
    </cfRule>
    <cfRule type="cellIs" dxfId="142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W11:W12">
    <cfRule type="expression" dxfId="141" priority="3">
      <formula>W$91&gt;=0</formula>
    </cfRule>
    <cfRule type="expression" dxfId="140" priority="4">
      <formula>W$91&lt;0</formula>
    </cfRule>
  </conditionalFormatting>
  <conditionalFormatting sqref="W91">
    <cfRule type="cellIs" dxfId="139" priority="16" operator="lessThan">
      <formula>0</formula>
    </cfRule>
    <cfRule type="cellIs" dxfId="138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Z11:Z12">
    <cfRule type="expression" dxfId="137" priority="5">
      <formula>Z$91&gt;=0</formula>
    </cfRule>
    <cfRule type="expression" dxfId="136" priority="6">
      <formula>Z$91&lt;0</formula>
    </cfRule>
  </conditionalFormatting>
  <conditionalFormatting sqref="Z91">
    <cfRule type="cellIs" dxfId="135" priority="19" operator="lessThan">
      <formula>0</formula>
    </cfRule>
    <cfRule type="cellIs" dxfId="134" priority="20" operator="greaterThanOrEqual">
      <formula>0</formula>
    </cfRule>
    <cfRule type="colorScale" priority="21">
      <colorScale>
        <cfvo type="formula" val="$AU$91&lt;0"/>
        <cfvo type="formula" val="$AU$91&gt;=0"/>
        <color rgb="FFF8696B"/>
        <color rgb="FF5A8AC6"/>
      </colorScale>
    </cfRule>
  </conditionalFormatting>
  <conditionalFormatting sqref="AC11:AC12">
    <cfRule type="expression" dxfId="133" priority="7">
      <formula>AC$91&gt;=0</formula>
    </cfRule>
    <cfRule type="expression" dxfId="132" priority="8">
      <formula>AC$91&lt;0</formula>
    </cfRule>
  </conditionalFormatting>
  <conditionalFormatting sqref="AC91">
    <cfRule type="cellIs" dxfId="131" priority="22" operator="lessThan">
      <formula>0</formula>
    </cfRule>
    <cfRule type="cellIs" dxfId="130" priority="23" operator="greaterThanOrEqual">
      <formula>0</formula>
    </cfRule>
    <cfRule type="colorScale" priority="24">
      <colorScale>
        <cfvo type="formula" val="$AU$91&lt;0"/>
        <cfvo type="formula" val="$AU$91&gt;=0"/>
        <color rgb="FFF8696B"/>
        <color rgb="FF5A8AC6"/>
      </colorScale>
    </cfRule>
  </conditionalFormatting>
  <conditionalFormatting sqref="AF91">
    <cfRule type="cellIs" dxfId="129" priority="25" operator="lessThan">
      <formula>0</formula>
    </cfRule>
    <cfRule type="cellIs" dxfId="128" priority="26" operator="greaterThanOrEqual">
      <formula>0</formula>
    </cfRule>
    <cfRule type="colorScale" priority="27">
      <colorScale>
        <cfvo type="formula" val="$AU$91&lt;0"/>
        <cfvo type="formula" val="$AU$91&gt;=0"/>
        <color rgb="FFF8696B"/>
        <color rgb="FF5A8AC6"/>
      </colorScale>
    </cfRule>
  </conditionalFormatting>
  <conditionalFormatting sqref="AI11:AI12">
    <cfRule type="expression" dxfId="127" priority="9">
      <formula>AI$91&gt;=0</formula>
    </cfRule>
    <cfRule type="expression" dxfId="126" priority="10">
      <formula>AI$91&lt;0</formula>
    </cfRule>
  </conditionalFormatting>
  <conditionalFormatting sqref="AL11:AL12">
    <cfRule type="expression" dxfId="125" priority="11">
      <formula>AL$91&gt;=0</formula>
    </cfRule>
    <cfRule type="expression" dxfId="124" priority="12">
      <formula>AL$91&lt;0</formula>
    </cfRule>
  </conditionalFormatting>
  <conditionalFormatting sqref="AL91">
    <cfRule type="cellIs" dxfId="123" priority="28" operator="lessThan">
      <formula>0</formula>
    </cfRule>
    <cfRule type="cellIs" dxfId="122" priority="29" operator="greaterThanOrEqual">
      <formula>0</formula>
    </cfRule>
    <cfRule type="colorScale" priority="30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/>
  <dimension ref="A2:BY79"/>
  <sheetViews>
    <sheetView showGridLines="0" zoomScale="70" zoomScaleNormal="70" workbookViewId="0">
      <pane xSplit="1" ySplit="2" topLeftCell="B3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326">
        <f>IFERROR(I!A1*'Sim_MIP_Of_(IxI)'!D$102,0)</f>
        <v>0.62075542790241034</v>
      </c>
      <c r="C3" s="326">
        <f>IFERROR(I!B1*'Sim_MIP_Of_(IxI)'!E$102,0)</f>
        <v>0</v>
      </c>
      <c r="D3" s="326">
        <f>IFERROR(I!C1*'Sim_MIP_Of_(IxI)'!F$102,0)</f>
        <v>0</v>
      </c>
      <c r="E3" s="326">
        <f>IFERROR(I!D1*'Sim_MIP_Of_(IxI)'!G$102,0)</f>
        <v>0</v>
      </c>
      <c r="F3" s="326">
        <f>IFERROR(I!E1*'Sim_MIP_Of_(IxI)'!H$102,0)</f>
        <v>0</v>
      </c>
      <c r="G3" s="326">
        <f>IFERROR(I!F1*'Sim_MIP_Of_(IxI)'!I$102,0)</f>
        <v>0</v>
      </c>
      <c r="H3" s="326">
        <f>IFERROR(I!G1*'Sim_MIP_Of_(IxI)'!J$102,0)</f>
        <v>0</v>
      </c>
      <c r="I3" s="326">
        <f>IFERROR(I!H1*'Sim_MIP_Of_(IxI)'!K$102,0)</f>
        <v>0</v>
      </c>
      <c r="J3" s="326">
        <f>IFERROR(I!I1*'Sim_MIP_Of_(IxI)'!L$102,0)</f>
        <v>0</v>
      </c>
      <c r="K3" s="326">
        <f>IFERROR(I!J1*'Sim_MIP_Of_(IxI)'!M$102,0)</f>
        <v>0</v>
      </c>
      <c r="L3" s="326">
        <f>IFERROR(I!K1*'Sim_MIP_Of_(IxI)'!N$102,0)</f>
        <v>0</v>
      </c>
      <c r="M3" s="326">
        <f>IFERROR(I!L1*'Sim_MIP_Of_(IxI)'!O$102,0)</f>
        <v>0</v>
      </c>
      <c r="N3" s="326">
        <f>IFERROR(I!M1*'Sim_MIP_Of_(IxI)'!P$102,0)</f>
        <v>0</v>
      </c>
      <c r="O3" s="326">
        <f>IFERROR(I!N1*'Sim_MIP_Of_(IxI)'!Q$102,0)</f>
        <v>0</v>
      </c>
      <c r="P3" s="326">
        <f>IFERROR(I!O1*'Sim_MIP_Of_(IxI)'!R$102,0)</f>
        <v>0</v>
      </c>
      <c r="Q3" s="326">
        <f>IFERROR(I!P1*'Sim_MIP_Of_(IxI)'!S$102,0)</f>
        <v>0</v>
      </c>
      <c r="R3" s="326">
        <f>IFERROR(I!Q1*'Sim_MIP_Of_(IxI)'!T$102,0)</f>
        <v>0</v>
      </c>
      <c r="S3" s="326">
        <f>IFERROR(I!R1*'Sim_MIP_Of_(IxI)'!U$102,0)</f>
        <v>0</v>
      </c>
      <c r="T3" s="326">
        <f>IFERROR(I!S1*'Sim_MIP_Of_(IxI)'!V$102,0)</f>
        <v>0</v>
      </c>
      <c r="U3" s="326">
        <f>IFERROR(I!T1*'Sim_MIP_Of_(IxI)'!W$102,0)</f>
        <v>0</v>
      </c>
      <c r="V3" s="326">
        <f>IFERROR(I!U1*'Sim_MIP_Of_(IxI)'!X$102,0)</f>
        <v>0</v>
      </c>
      <c r="W3" s="326">
        <f>IFERROR(I!V1*'Sim_MIP_Of_(IxI)'!Y$102,0)</f>
        <v>0</v>
      </c>
      <c r="X3" s="326">
        <f>IFERROR(I!W1*'Sim_MIP_Of_(IxI)'!Z$102,0)</f>
        <v>0</v>
      </c>
      <c r="Y3" s="326">
        <f>IFERROR(I!X1*'Sim_MIP_Of_(IxI)'!AA$102,0)</f>
        <v>0</v>
      </c>
      <c r="Z3" s="326">
        <f>IFERROR(I!Y1*'Sim_MIP_Of_(IxI)'!AB$102,0)</f>
        <v>0</v>
      </c>
      <c r="AA3" s="326">
        <f>IFERROR(I!Z1*'Sim_MIP_Of_(IxI)'!AC$102,0)</f>
        <v>0</v>
      </c>
      <c r="AB3" s="326">
        <f>IFERROR(I!AA1*'Sim_MIP_Of_(IxI)'!AD$102,0)</f>
        <v>0</v>
      </c>
      <c r="AC3" s="326">
        <f>IFERROR(I!AB1*'Sim_MIP_Of_(IxI)'!AE$102,0)</f>
        <v>0</v>
      </c>
      <c r="AD3" s="326">
        <f>IFERROR(I!AC1*'Sim_MIP_Of_(IxI)'!AF$102,0)</f>
        <v>0</v>
      </c>
      <c r="AE3" s="326">
        <f>IFERROR(I!AD1*'Sim_MIP_Of_(IxI)'!AG$102,0)</f>
        <v>0</v>
      </c>
      <c r="AF3" s="326">
        <f>IFERROR(I!AE1*'Sim_MIP_Of_(IxI)'!AH$102,0)</f>
        <v>0</v>
      </c>
      <c r="AG3" s="326">
        <f>IFERROR(I!AF1*'Sim_MIP_Of_(IxI)'!AI$102,0)</f>
        <v>0</v>
      </c>
      <c r="AH3" s="326">
        <f>IFERROR(I!AG1*'Sim_MIP_Of_(IxI)'!AJ$102,0)</f>
        <v>0</v>
      </c>
      <c r="AI3" s="326">
        <f>IFERROR(I!AH1*'Sim_MIP_Of_(IxI)'!AK$102,0)</f>
        <v>0</v>
      </c>
      <c r="AJ3" s="326">
        <f>IFERROR(I!AI1*'Sim_MIP_Of_(IxI)'!AL$102,0)</f>
        <v>0</v>
      </c>
      <c r="AK3" s="326">
        <f>IFERROR(I!AJ1*'Sim_MIP_Of_(IxI)'!AM$102,0)</f>
        <v>0</v>
      </c>
      <c r="AL3" s="326">
        <f>IFERROR(I!AK1*'Sim_MIP_Of_(IxI)'!AN$102,0)</f>
        <v>0</v>
      </c>
      <c r="AM3" s="326">
        <f>IFERROR(I!AL1*'Sim_MIP_Of_(IxI)'!AO$102,0)</f>
        <v>0</v>
      </c>
      <c r="AN3" s="326">
        <f>IFERROR(I!AM1*'Sim_MIP_Of_(IxI)'!AP$102,0)</f>
        <v>0</v>
      </c>
      <c r="AO3" s="326">
        <f>IFERROR(I!AN1*'Sim_MIP_Of_(IxI)'!AQ$102,0)</f>
        <v>0</v>
      </c>
      <c r="AP3" s="326">
        <f>IFERROR(I!AO1*'Sim_MIP_Of_(IxI)'!AR$102,0)</f>
        <v>0</v>
      </c>
      <c r="AQ3" s="326">
        <f>IFERROR(I!AP1*'Sim_MIP_Of_(IxI)'!AS$102,0)</f>
        <v>0</v>
      </c>
      <c r="AR3" s="326">
        <f>IFERROR(I!AQ1*'Sim_MIP_Of_(IxI)'!AT$102,0)</f>
        <v>0</v>
      </c>
      <c r="AS3" s="326">
        <f>IFERROR(I!AR1*'Sim_MIP_Of_(IxI)'!AU$102,0)</f>
        <v>0</v>
      </c>
      <c r="AT3" s="326">
        <f>IFERROR(I!AS1*'Sim_MIP_Of_(IxI)'!AV$102,0)</f>
        <v>0</v>
      </c>
      <c r="AU3" s="326">
        <f>IFERROR(I!AT1*'Sim_MIP_Of_(IxI)'!AW$102,0)</f>
        <v>0</v>
      </c>
      <c r="AV3" s="326">
        <f>IFERROR(I!AU1*'Sim_MIP_Of_(IxI)'!AX$102,0)</f>
        <v>0</v>
      </c>
      <c r="AW3" s="326">
        <f>IFERROR(I!AV1*'Sim_MIP_Of_(IxI)'!AY$102,0)</f>
        <v>0</v>
      </c>
      <c r="AX3" s="326">
        <f>IFERROR(I!AW1*'Sim_MIP_Of_(IxI)'!AZ$102,0)</f>
        <v>0</v>
      </c>
      <c r="AY3" s="326">
        <f>IFERROR(I!AX1*'Sim_MIP_Of_(IxI)'!BA$102,0)</f>
        <v>0</v>
      </c>
      <c r="AZ3" s="326">
        <f>IFERROR(I!AY1*'Sim_MIP_Of_(IxI)'!BB$102,0)</f>
        <v>0</v>
      </c>
      <c r="BA3" s="326">
        <f>IFERROR(I!AZ1*'Sim_MIP_Of_(IxI)'!BC$102,0)</f>
        <v>0</v>
      </c>
      <c r="BB3" s="326">
        <f>IFERROR(I!BA1*'Sim_MIP_Of_(IxI)'!BD$102,0)</f>
        <v>0</v>
      </c>
      <c r="BC3" s="326">
        <f>IFERROR(I!BB1*'Sim_MIP_Of_(IxI)'!BE$102,0)</f>
        <v>0</v>
      </c>
      <c r="BD3" s="326">
        <f>IFERROR(I!BC1*'Sim_MIP_Of_(IxI)'!BF$102,0)</f>
        <v>0</v>
      </c>
      <c r="BE3" s="326">
        <f>IFERROR(I!BD1*'Sim_MIP_Of_(IxI)'!BG$102,0)</f>
        <v>0</v>
      </c>
      <c r="BF3" s="326">
        <f>IFERROR(I!BE1*'Sim_MIP_Of_(IxI)'!BH$102,0)</f>
        <v>0</v>
      </c>
      <c r="BG3" s="326">
        <f>IFERROR(I!BF1*'Sim_MIP_Of_(IxI)'!BI$102,0)</f>
        <v>0</v>
      </c>
      <c r="BH3" s="326">
        <f>IFERROR(I!BG1*'Sim_MIP_Of_(IxI)'!BJ$102,0)</f>
        <v>0</v>
      </c>
      <c r="BI3" s="326">
        <f>IFERROR(I!BH1*'Sim_MIP_Of_(IxI)'!BK$102,0)</f>
        <v>0</v>
      </c>
      <c r="BJ3" s="326">
        <f>IFERROR(I!BI1*'Sim_MIP_Of_(IxI)'!BL$102,0)</f>
        <v>0</v>
      </c>
      <c r="BK3" s="326">
        <f>IFERROR(I!BJ1*'Sim_MIP_Of_(IxI)'!BM$102,0)</f>
        <v>0</v>
      </c>
      <c r="BL3" s="326">
        <f>IFERROR(I!BK1*'Sim_MIP_Of_(IxI)'!BN$102,0)</f>
        <v>0</v>
      </c>
      <c r="BM3" s="326">
        <f>IFERROR(I!BL1*'Sim_MIP_Of_(IxI)'!BO$102,0)</f>
        <v>0</v>
      </c>
      <c r="BN3" s="326">
        <f>IFERROR(I!BM1*'Sim_MIP_Of_(IxI)'!BP$102,0)</f>
        <v>0</v>
      </c>
      <c r="BO3" s="326">
        <f>IFERROR(I!BN1*'Sim_MIP_Of_(IxI)'!BQ$102,0)</f>
        <v>0</v>
      </c>
      <c r="BP3" s="326">
        <f>IFERROR(I!BO1*'Sim_MIP_Of_(IxI)'!BR$102,0)</f>
        <v>0</v>
      </c>
      <c r="BQ3" s="326">
        <f>IFERROR(I!BP1*'Sim_MIP_Of_(IxI)'!BS$102,0)</f>
        <v>0</v>
      </c>
      <c r="BR3" s="326">
        <f>IFERROR(I!BQ1*'Sim_MIP_Of_(IxI)'!BT$102,0)</f>
        <v>0</v>
      </c>
      <c r="BS3" s="326">
        <f>IFERROR(I!BR1*'Sim_MIP_Of_(IxI)'!BU$102,0)</f>
        <v>0</v>
      </c>
      <c r="BT3" s="326">
        <f>IFERROR(I!BS1*'Sim_MIP_Of_(IxI)'!BV$102,0)</f>
        <v>0</v>
      </c>
      <c r="BU3" s="326">
        <f>IFERROR(I!BT1*'Sim_MIP_Of_(IxI)'!BW$102,0)</f>
        <v>0</v>
      </c>
      <c r="BV3" s="326">
        <f>IFERROR(I!BU1*'Sim_MIP_Of_(IxI)'!BX$102,0)</f>
        <v>0</v>
      </c>
      <c r="BW3" s="326">
        <f>IFERROR(I!BV1*'Sim_MIP_Of_(IxI)'!BY$102,0)</f>
        <v>0</v>
      </c>
      <c r="BX3" s="326">
        <f>IFERROR(I!BW1*'Sim_MIP_Of_(IxI)'!BZ$102,0)</f>
        <v>0</v>
      </c>
      <c r="BY3" s="326">
        <f>IFERROR(I!BX1*'Sim_MIP_Of_(IxI)'!CA$102,0)</f>
        <v>0</v>
      </c>
    </row>
    <row r="4" spans="1:77" x14ac:dyDescent="0.25">
      <c r="A4" s="105" t="s">
        <v>1</v>
      </c>
      <c r="B4" s="326">
        <f>IFERROR(I!A2*'Sim_MIP_Of_(IxI)'!D$102,0)</f>
        <v>0</v>
      </c>
      <c r="C4" s="326">
        <f>IFERROR(I!B2*'Sim_MIP_Of_(IxI)'!E$102,0)</f>
        <v>0.40599923817596117</v>
      </c>
      <c r="D4" s="326">
        <f>IFERROR(I!C2*'Sim_MIP_Of_(IxI)'!F$102,0)</f>
        <v>0</v>
      </c>
      <c r="E4" s="326">
        <f>IFERROR(I!D2*'Sim_MIP_Of_(IxI)'!G$102,0)</f>
        <v>0</v>
      </c>
      <c r="F4" s="326">
        <f>IFERROR(I!E2*'Sim_MIP_Of_(IxI)'!H$102,0)</f>
        <v>0</v>
      </c>
      <c r="G4" s="326">
        <f>IFERROR(I!F2*'Sim_MIP_Of_(IxI)'!I$102,0)</f>
        <v>0</v>
      </c>
      <c r="H4" s="326">
        <f>IFERROR(I!G2*'Sim_MIP_Of_(IxI)'!J$102,0)</f>
        <v>0</v>
      </c>
      <c r="I4" s="326">
        <f>IFERROR(I!H2*'Sim_MIP_Of_(IxI)'!K$102,0)</f>
        <v>0</v>
      </c>
      <c r="J4" s="326">
        <f>IFERROR(I!I2*'Sim_MIP_Of_(IxI)'!L$102,0)</f>
        <v>0</v>
      </c>
      <c r="K4" s="326">
        <f>IFERROR(I!J2*'Sim_MIP_Of_(IxI)'!M$102,0)</f>
        <v>0</v>
      </c>
      <c r="L4" s="326">
        <f>IFERROR(I!K2*'Sim_MIP_Of_(IxI)'!N$102,0)</f>
        <v>0</v>
      </c>
      <c r="M4" s="326">
        <f>IFERROR(I!L2*'Sim_MIP_Of_(IxI)'!O$102,0)</f>
        <v>0</v>
      </c>
      <c r="N4" s="326">
        <f>IFERROR(I!M2*'Sim_MIP_Of_(IxI)'!P$102,0)</f>
        <v>0</v>
      </c>
      <c r="O4" s="326">
        <f>IFERROR(I!N2*'Sim_MIP_Of_(IxI)'!Q$102,0)</f>
        <v>0</v>
      </c>
      <c r="P4" s="326">
        <f>IFERROR(I!O2*'Sim_MIP_Of_(IxI)'!R$102,0)</f>
        <v>0</v>
      </c>
      <c r="Q4" s="326">
        <f>IFERROR(I!P2*'Sim_MIP_Of_(IxI)'!S$102,0)</f>
        <v>0</v>
      </c>
      <c r="R4" s="326">
        <f>IFERROR(I!Q2*'Sim_MIP_Of_(IxI)'!T$102,0)</f>
        <v>0</v>
      </c>
      <c r="S4" s="326">
        <f>IFERROR(I!R2*'Sim_MIP_Of_(IxI)'!U$102,0)</f>
        <v>0</v>
      </c>
      <c r="T4" s="326">
        <f>IFERROR(I!S2*'Sim_MIP_Of_(IxI)'!V$102,0)</f>
        <v>0</v>
      </c>
      <c r="U4" s="326">
        <f>IFERROR(I!T2*'Sim_MIP_Of_(IxI)'!W$102,0)</f>
        <v>0</v>
      </c>
      <c r="V4" s="326">
        <f>IFERROR(I!U2*'Sim_MIP_Of_(IxI)'!X$102,0)</f>
        <v>0</v>
      </c>
      <c r="W4" s="326">
        <f>IFERROR(I!V2*'Sim_MIP_Of_(IxI)'!Y$102,0)</f>
        <v>0</v>
      </c>
      <c r="X4" s="326">
        <f>IFERROR(I!W2*'Sim_MIP_Of_(IxI)'!Z$102,0)</f>
        <v>0</v>
      </c>
      <c r="Y4" s="326">
        <f>IFERROR(I!X2*'Sim_MIP_Of_(IxI)'!AA$102,0)</f>
        <v>0</v>
      </c>
      <c r="Z4" s="326">
        <f>IFERROR(I!Y2*'Sim_MIP_Of_(IxI)'!AB$102,0)</f>
        <v>0</v>
      </c>
      <c r="AA4" s="326">
        <f>IFERROR(I!Z2*'Sim_MIP_Of_(IxI)'!AC$102,0)</f>
        <v>0</v>
      </c>
      <c r="AB4" s="326">
        <f>IFERROR(I!AA2*'Sim_MIP_Of_(IxI)'!AD$102,0)</f>
        <v>0</v>
      </c>
      <c r="AC4" s="326">
        <f>IFERROR(I!AB2*'Sim_MIP_Of_(IxI)'!AE$102,0)</f>
        <v>0</v>
      </c>
      <c r="AD4" s="326">
        <f>IFERROR(I!AC2*'Sim_MIP_Of_(IxI)'!AF$102,0)</f>
        <v>0</v>
      </c>
      <c r="AE4" s="326">
        <f>IFERROR(I!AD2*'Sim_MIP_Of_(IxI)'!AG$102,0)</f>
        <v>0</v>
      </c>
      <c r="AF4" s="326">
        <f>IFERROR(I!AE2*'Sim_MIP_Of_(IxI)'!AH$102,0)</f>
        <v>0</v>
      </c>
      <c r="AG4" s="326">
        <f>IFERROR(I!AF2*'Sim_MIP_Of_(IxI)'!AI$102,0)</f>
        <v>0</v>
      </c>
      <c r="AH4" s="326">
        <f>IFERROR(I!AG2*'Sim_MIP_Of_(IxI)'!AJ$102,0)</f>
        <v>0</v>
      </c>
      <c r="AI4" s="326">
        <f>IFERROR(I!AH2*'Sim_MIP_Of_(IxI)'!AK$102,0)</f>
        <v>0</v>
      </c>
      <c r="AJ4" s="326">
        <f>IFERROR(I!AI2*'Sim_MIP_Of_(IxI)'!AL$102,0)</f>
        <v>0</v>
      </c>
      <c r="AK4" s="326">
        <f>IFERROR(I!AJ2*'Sim_MIP_Of_(IxI)'!AM$102,0)</f>
        <v>0</v>
      </c>
      <c r="AL4" s="326">
        <f>IFERROR(I!AK2*'Sim_MIP_Of_(IxI)'!AN$102,0)</f>
        <v>0</v>
      </c>
      <c r="AM4" s="326">
        <f>IFERROR(I!AL2*'Sim_MIP_Of_(IxI)'!AO$102,0)</f>
        <v>0</v>
      </c>
      <c r="AN4" s="326">
        <f>IFERROR(I!AM2*'Sim_MIP_Of_(IxI)'!AP$102,0)</f>
        <v>0</v>
      </c>
      <c r="AO4" s="326">
        <f>IFERROR(I!AN2*'Sim_MIP_Of_(IxI)'!AQ$102,0)</f>
        <v>0</v>
      </c>
      <c r="AP4" s="326">
        <f>IFERROR(I!AO2*'Sim_MIP_Of_(IxI)'!AR$102,0)</f>
        <v>0</v>
      </c>
      <c r="AQ4" s="326">
        <f>IFERROR(I!AP2*'Sim_MIP_Of_(IxI)'!AS$102,0)</f>
        <v>0</v>
      </c>
      <c r="AR4" s="326">
        <f>IFERROR(I!AQ2*'Sim_MIP_Of_(IxI)'!AT$102,0)</f>
        <v>0</v>
      </c>
      <c r="AS4" s="326">
        <f>IFERROR(I!AR2*'Sim_MIP_Of_(IxI)'!AU$102,0)</f>
        <v>0</v>
      </c>
      <c r="AT4" s="326">
        <f>IFERROR(I!AS2*'Sim_MIP_Of_(IxI)'!AV$102,0)</f>
        <v>0</v>
      </c>
      <c r="AU4" s="326">
        <f>IFERROR(I!AT2*'Sim_MIP_Of_(IxI)'!AW$102,0)</f>
        <v>0</v>
      </c>
      <c r="AV4" s="326">
        <f>IFERROR(I!AU2*'Sim_MIP_Of_(IxI)'!AX$102,0)</f>
        <v>0</v>
      </c>
      <c r="AW4" s="326">
        <f>IFERROR(I!AV2*'Sim_MIP_Of_(IxI)'!AY$102,0)</f>
        <v>0</v>
      </c>
      <c r="AX4" s="326">
        <f>IFERROR(I!AW2*'Sim_MIP_Of_(IxI)'!AZ$102,0)</f>
        <v>0</v>
      </c>
      <c r="AY4" s="326">
        <f>IFERROR(I!AX2*'Sim_MIP_Of_(IxI)'!BA$102,0)</f>
        <v>0</v>
      </c>
      <c r="AZ4" s="326">
        <f>IFERROR(I!AY2*'Sim_MIP_Of_(IxI)'!BB$102,0)</f>
        <v>0</v>
      </c>
      <c r="BA4" s="326">
        <f>IFERROR(I!AZ2*'Sim_MIP_Of_(IxI)'!BC$102,0)</f>
        <v>0</v>
      </c>
      <c r="BB4" s="326">
        <f>IFERROR(I!BA2*'Sim_MIP_Of_(IxI)'!BD$102,0)</f>
        <v>0</v>
      </c>
      <c r="BC4" s="326">
        <f>IFERROR(I!BB2*'Sim_MIP_Of_(IxI)'!BE$102,0)</f>
        <v>0</v>
      </c>
      <c r="BD4" s="326">
        <f>IFERROR(I!BC2*'Sim_MIP_Of_(IxI)'!BF$102,0)</f>
        <v>0</v>
      </c>
      <c r="BE4" s="326">
        <f>IFERROR(I!BD2*'Sim_MIP_Of_(IxI)'!BG$102,0)</f>
        <v>0</v>
      </c>
      <c r="BF4" s="326">
        <f>IFERROR(I!BE2*'Sim_MIP_Of_(IxI)'!BH$102,0)</f>
        <v>0</v>
      </c>
      <c r="BG4" s="326">
        <f>IFERROR(I!BF2*'Sim_MIP_Of_(IxI)'!BI$102,0)</f>
        <v>0</v>
      </c>
      <c r="BH4" s="326">
        <f>IFERROR(I!BG2*'Sim_MIP_Of_(IxI)'!BJ$102,0)</f>
        <v>0</v>
      </c>
      <c r="BI4" s="326">
        <f>IFERROR(I!BH2*'Sim_MIP_Of_(IxI)'!BK$102,0)</f>
        <v>0</v>
      </c>
      <c r="BJ4" s="326">
        <f>IFERROR(I!BI2*'Sim_MIP_Of_(IxI)'!BL$102,0)</f>
        <v>0</v>
      </c>
      <c r="BK4" s="326">
        <f>IFERROR(I!BJ2*'Sim_MIP_Of_(IxI)'!BM$102,0)</f>
        <v>0</v>
      </c>
      <c r="BL4" s="326">
        <f>IFERROR(I!BK2*'Sim_MIP_Of_(IxI)'!BN$102,0)</f>
        <v>0</v>
      </c>
      <c r="BM4" s="326">
        <f>IFERROR(I!BL2*'Sim_MIP_Of_(IxI)'!BO$102,0)</f>
        <v>0</v>
      </c>
      <c r="BN4" s="326">
        <f>IFERROR(I!BM2*'Sim_MIP_Of_(IxI)'!BP$102,0)</f>
        <v>0</v>
      </c>
      <c r="BO4" s="326">
        <f>IFERROR(I!BN2*'Sim_MIP_Of_(IxI)'!BQ$102,0)</f>
        <v>0</v>
      </c>
      <c r="BP4" s="326">
        <f>IFERROR(I!BO2*'Sim_MIP_Of_(IxI)'!BR$102,0)</f>
        <v>0</v>
      </c>
      <c r="BQ4" s="326">
        <f>IFERROR(I!BP2*'Sim_MIP_Of_(IxI)'!BS$102,0)</f>
        <v>0</v>
      </c>
      <c r="BR4" s="326">
        <f>IFERROR(I!BQ2*'Sim_MIP_Of_(IxI)'!BT$102,0)</f>
        <v>0</v>
      </c>
      <c r="BS4" s="326">
        <f>IFERROR(I!BR2*'Sim_MIP_Of_(IxI)'!BU$102,0)</f>
        <v>0</v>
      </c>
      <c r="BT4" s="326">
        <f>IFERROR(I!BS2*'Sim_MIP_Of_(IxI)'!BV$102,0)</f>
        <v>0</v>
      </c>
      <c r="BU4" s="326">
        <f>IFERROR(I!BT2*'Sim_MIP_Of_(IxI)'!BW$102,0)</f>
        <v>0</v>
      </c>
      <c r="BV4" s="326">
        <f>IFERROR(I!BU2*'Sim_MIP_Of_(IxI)'!BX$102,0)</f>
        <v>0</v>
      </c>
      <c r="BW4" s="326">
        <f>IFERROR(I!BV2*'Sim_MIP_Of_(IxI)'!BY$102,0)</f>
        <v>0</v>
      </c>
      <c r="BX4" s="326">
        <f>IFERROR(I!BW2*'Sim_MIP_Of_(IxI)'!BZ$102,0)</f>
        <v>0</v>
      </c>
      <c r="BY4" s="326">
        <f>IFERROR(I!BX2*'Sim_MIP_Of_(IxI)'!CA$102,0)</f>
        <v>0</v>
      </c>
    </row>
    <row r="5" spans="1:77" x14ac:dyDescent="0.25">
      <c r="A5" s="105" t="s">
        <v>2</v>
      </c>
      <c r="B5" s="326">
        <f>IFERROR(I!A3*'Sim_MIP_Of_(IxI)'!D$102,0)</f>
        <v>0</v>
      </c>
      <c r="C5" s="326">
        <f>IFERROR(I!B3*'Sim_MIP_Of_(IxI)'!E$102,0)</f>
        <v>0</v>
      </c>
      <c r="D5" s="326">
        <f>IFERROR(I!C3*'Sim_MIP_Of_(IxI)'!F$102,0)</f>
        <v>0.59287340429604396</v>
      </c>
      <c r="E5" s="326">
        <f>IFERROR(I!D3*'Sim_MIP_Of_(IxI)'!G$102,0)</f>
        <v>0</v>
      </c>
      <c r="F5" s="326">
        <f>IFERROR(I!E3*'Sim_MIP_Of_(IxI)'!H$102,0)</f>
        <v>0</v>
      </c>
      <c r="G5" s="326">
        <f>IFERROR(I!F3*'Sim_MIP_Of_(IxI)'!I$102,0)</f>
        <v>0</v>
      </c>
      <c r="H5" s="326">
        <f>IFERROR(I!G3*'Sim_MIP_Of_(IxI)'!J$102,0)</f>
        <v>0</v>
      </c>
      <c r="I5" s="326">
        <f>IFERROR(I!H3*'Sim_MIP_Of_(IxI)'!K$102,0)</f>
        <v>0</v>
      </c>
      <c r="J5" s="326">
        <f>IFERROR(I!I3*'Sim_MIP_Of_(IxI)'!L$102,0)</f>
        <v>0</v>
      </c>
      <c r="K5" s="326">
        <f>IFERROR(I!J3*'Sim_MIP_Of_(IxI)'!M$102,0)</f>
        <v>0</v>
      </c>
      <c r="L5" s="326">
        <f>IFERROR(I!K3*'Sim_MIP_Of_(IxI)'!N$102,0)</f>
        <v>0</v>
      </c>
      <c r="M5" s="326">
        <f>IFERROR(I!L3*'Sim_MIP_Of_(IxI)'!O$102,0)</f>
        <v>0</v>
      </c>
      <c r="N5" s="326">
        <f>IFERROR(I!M3*'Sim_MIP_Of_(IxI)'!P$102,0)</f>
        <v>0</v>
      </c>
      <c r="O5" s="326">
        <f>IFERROR(I!N3*'Sim_MIP_Of_(IxI)'!Q$102,0)</f>
        <v>0</v>
      </c>
      <c r="P5" s="326">
        <f>IFERROR(I!O3*'Sim_MIP_Of_(IxI)'!R$102,0)</f>
        <v>0</v>
      </c>
      <c r="Q5" s="326">
        <f>IFERROR(I!P3*'Sim_MIP_Of_(IxI)'!S$102,0)</f>
        <v>0</v>
      </c>
      <c r="R5" s="326">
        <f>IFERROR(I!Q3*'Sim_MIP_Of_(IxI)'!T$102,0)</f>
        <v>0</v>
      </c>
      <c r="S5" s="326">
        <f>IFERROR(I!R3*'Sim_MIP_Of_(IxI)'!U$102,0)</f>
        <v>0</v>
      </c>
      <c r="T5" s="326">
        <f>IFERROR(I!S3*'Sim_MIP_Of_(IxI)'!V$102,0)</f>
        <v>0</v>
      </c>
      <c r="U5" s="326">
        <f>IFERROR(I!T3*'Sim_MIP_Of_(IxI)'!W$102,0)</f>
        <v>0</v>
      </c>
      <c r="V5" s="326">
        <f>IFERROR(I!U3*'Sim_MIP_Of_(IxI)'!X$102,0)</f>
        <v>0</v>
      </c>
      <c r="W5" s="326">
        <f>IFERROR(I!V3*'Sim_MIP_Of_(IxI)'!Y$102,0)</f>
        <v>0</v>
      </c>
      <c r="X5" s="326">
        <f>IFERROR(I!W3*'Sim_MIP_Of_(IxI)'!Z$102,0)</f>
        <v>0</v>
      </c>
      <c r="Y5" s="326">
        <f>IFERROR(I!X3*'Sim_MIP_Of_(IxI)'!AA$102,0)</f>
        <v>0</v>
      </c>
      <c r="Z5" s="326">
        <f>IFERROR(I!Y3*'Sim_MIP_Of_(IxI)'!AB$102,0)</f>
        <v>0</v>
      </c>
      <c r="AA5" s="326">
        <f>IFERROR(I!Z3*'Sim_MIP_Of_(IxI)'!AC$102,0)</f>
        <v>0</v>
      </c>
      <c r="AB5" s="326">
        <f>IFERROR(I!AA3*'Sim_MIP_Of_(IxI)'!AD$102,0)</f>
        <v>0</v>
      </c>
      <c r="AC5" s="326">
        <f>IFERROR(I!AB3*'Sim_MIP_Of_(IxI)'!AE$102,0)</f>
        <v>0</v>
      </c>
      <c r="AD5" s="326">
        <f>IFERROR(I!AC3*'Sim_MIP_Of_(IxI)'!AF$102,0)</f>
        <v>0</v>
      </c>
      <c r="AE5" s="326">
        <f>IFERROR(I!AD3*'Sim_MIP_Of_(IxI)'!AG$102,0)</f>
        <v>0</v>
      </c>
      <c r="AF5" s="326">
        <f>IFERROR(I!AE3*'Sim_MIP_Of_(IxI)'!AH$102,0)</f>
        <v>0</v>
      </c>
      <c r="AG5" s="326">
        <f>IFERROR(I!AF3*'Sim_MIP_Of_(IxI)'!AI$102,0)</f>
        <v>0</v>
      </c>
      <c r="AH5" s="326">
        <f>IFERROR(I!AG3*'Sim_MIP_Of_(IxI)'!AJ$102,0)</f>
        <v>0</v>
      </c>
      <c r="AI5" s="326">
        <f>IFERROR(I!AH3*'Sim_MIP_Of_(IxI)'!AK$102,0)</f>
        <v>0</v>
      </c>
      <c r="AJ5" s="326">
        <f>IFERROR(I!AI3*'Sim_MIP_Of_(IxI)'!AL$102,0)</f>
        <v>0</v>
      </c>
      <c r="AK5" s="326">
        <f>IFERROR(I!AJ3*'Sim_MIP_Of_(IxI)'!AM$102,0)</f>
        <v>0</v>
      </c>
      <c r="AL5" s="326">
        <f>IFERROR(I!AK3*'Sim_MIP_Of_(IxI)'!AN$102,0)</f>
        <v>0</v>
      </c>
      <c r="AM5" s="326">
        <f>IFERROR(I!AL3*'Sim_MIP_Of_(IxI)'!AO$102,0)</f>
        <v>0</v>
      </c>
      <c r="AN5" s="326">
        <f>IFERROR(I!AM3*'Sim_MIP_Of_(IxI)'!AP$102,0)</f>
        <v>0</v>
      </c>
      <c r="AO5" s="326">
        <f>IFERROR(I!AN3*'Sim_MIP_Of_(IxI)'!AQ$102,0)</f>
        <v>0</v>
      </c>
      <c r="AP5" s="326">
        <f>IFERROR(I!AO3*'Sim_MIP_Of_(IxI)'!AR$102,0)</f>
        <v>0</v>
      </c>
      <c r="AQ5" s="326">
        <f>IFERROR(I!AP3*'Sim_MIP_Of_(IxI)'!AS$102,0)</f>
        <v>0</v>
      </c>
      <c r="AR5" s="326">
        <f>IFERROR(I!AQ3*'Sim_MIP_Of_(IxI)'!AT$102,0)</f>
        <v>0</v>
      </c>
      <c r="AS5" s="326">
        <f>IFERROR(I!AR3*'Sim_MIP_Of_(IxI)'!AU$102,0)</f>
        <v>0</v>
      </c>
      <c r="AT5" s="326">
        <f>IFERROR(I!AS3*'Sim_MIP_Of_(IxI)'!AV$102,0)</f>
        <v>0</v>
      </c>
      <c r="AU5" s="326">
        <f>IFERROR(I!AT3*'Sim_MIP_Of_(IxI)'!AW$102,0)</f>
        <v>0</v>
      </c>
      <c r="AV5" s="326">
        <f>IFERROR(I!AU3*'Sim_MIP_Of_(IxI)'!AX$102,0)</f>
        <v>0</v>
      </c>
      <c r="AW5" s="326">
        <f>IFERROR(I!AV3*'Sim_MIP_Of_(IxI)'!AY$102,0)</f>
        <v>0</v>
      </c>
      <c r="AX5" s="326">
        <f>IFERROR(I!AW3*'Sim_MIP_Of_(IxI)'!AZ$102,0)</f>
        <v>0</v>
      </c>
      <c r="AY5" s="326">
        <f>IFERROR(I!AX3*'Sim_MIP_Of_(IxI)'!BA$102,0)</f>
        <v>0</v>
      </c>
      <c r="AZ5" s="326">
        <f>IFERROR(I!AY3*'Sim_MIP_Of_(IxI)'!BB$102,0)</f>
        <v>0</v>
      </c>
      <c r="BA5" s="326">
        <f>IFERROR(I!AZ3*'Sim_MIP_Of_(IxI)'!BC$102,0)</f>
        <v>0</v>
      </c>
      <c r="BB5" s="326">
        <f>IFERROR(I!BA3*'Sim_MIP_Of_(IxI)'!BD$102,0)</f>
        <v>0</v>
      </c>
      <c r="BC5" s="326">
        <f>IFERROR(I!BB3*'Sim_MIP_Of_(IxI)'!BE$102,0)</f>
        <v>0</v>
      </c>
      <c r="BD5" s="326">
        <f>IFERROR(I!BC3*'Sim_MIP_Of_(IxI)'!BF$102,0)</f>
        <v>0</v>
      </c>
      <c r="BE5" s="326">
        <f>IFERROR(I!BD3*'Sim_MIP_Of_(IxI)'!BG$102,0)</f>
        <v>0</v>
      </c>
      <c r="BF5" s="326">
        <f>IFERROR(I!BE3*'Sim_MIP_Of_(IxI)'!BH$102,0)</f>
        <v>0</v>
      </c>
      <c r="BG5" s="326">
        <f>IFERROR(I!BF3*'Sim_MIP_Of_(IxI)'!BI$102,0)</f>
        <v>0</v>
      </c>
      <c r="BH5" s="326">
        <f>IFERROR(I!BG3*'Sim_MIP_Of_(IxI)'!BJ$102,0)</f>
        <v>0</v>
      </c>
      <c r="BI5" s="326">
        <f>IFERROR(I!BH3*'Sim_MIP_Of_(IxI)'!BK$102,0)</f>
        <v>0</v>
      </c>
      <c r="BJ5" s="326">
        <f>IFERROR(I!BI3*'Sim_MIP_Of_(IxI)'!BL$102,0)</f>
        <v>0</v>
      </c>
      <c r="BK5" s="326">
        <f>IFERROR(I!BJ3*'Sim_MIP_Of_(IxI)'!BM$102,0)</f>
        <v>0</v>
      </c>
      <c r="BL5" s="326">
        <f>IFERROR(I!BK3*'Sim_MIP_Of_(IxI)'!BN$102,0)</f>
        <v>0</v>
      </c>
      <c r="BM5" s="326">
        <f>IFERROR(I!BL3*'Sim_MIP_Of_(IxI)'!BO$102,0)</f>
        <v>0</v>
      </c>
      <c r="BN5" s="326">
        <f>IFERROR(I!BM3*'Sim_MIP_Of_(IxI)'!BP$102,0)</f>
        <v>0</v>
      </c>
      <c r="BO5" s="326">
        <f>IFERROR(I!BN3*'Sim_MIP_Of_(IxI)'!BQ$102,0)</f>
        <v>0</v>
      </c>
      <c r="BP5" s="326">
        <f>IFERROR(I!BO3*'Sim_MIP_Of_(IxI)'!BR$102,0)</f>
        <v>0</v>
      </c>
      <c r="BQ5" s="326">
        <f>IFERROR(I!BP3*'Sim_MIP_Of_(IxI)'!BS$102,0)</f>
        <v>0</v>
      </c>
      <c r="BR5" s="326">
        <f>IFERROR(I!BQ3*'Sim_MIP_Of_(IxI)'!BT$102,0)</f>
        <v>0</v>
      </c>
      <c r="BS5" s="326">
        <f>IFERROR(I!BR3*'Sim_MIP_Of_(IxI)'!BU$102,0)</f>
        <v>0</v>
      </c>
      <c r="BT5" s="326">
        <f>IFERROR(I!BS3*'Sim_MIP_Of_(IxI)'!BV$102,0)</f>
        <v>0</v>
      </c>
      <c r="BU5" s="326">
        <f>IFERROR(I!BT3*'Sim_MIP_Of_(IxI)'!BW$102,0)</f>
        <v>0</v>
      </c>
      <c r="BV5" s="326">
        <f>IFERROR(I!BU3*'Sim_MIP_Of_(IxI)'!BX$102,0)</f>
        <v>0</v>
      </c>
      <c r="BW5" s="326">
        <f>IFERROR(I!BV3*'Sim_MIP_Of_(IxI)'!BY$102,0)</f>
        <v>0</v>
      </c>
      <c r="BX5" s="326">
        <f>IFERROR(I!BW3*'Sim_MIP_Of_(IxI)'!BZ$102,0)</f>
        <v>0</v>
      </c>
      <c r="BY5" s="326">
        <f>IFERROR(I!BX3*'Sim_MIP_Of_(IxI)'!CA$102,0)</f>
        <v>0</v>
      </c>
    </row>
    <row r="6" spans="1:77" x14ac:dyDescent="0.25">
      <c r="A6" s="105" t="s">
        <v>3</v>
      </c>
      <c r="B6" s="326">
        <f>IFERROR(I!A4*'Sim_MIP_Of_(IxI)'!D$102,0)</f>
        <v>0</v>
      </c>
      <c r="C6" s="326">
        <f>IFERROR(I!B4*'Sim_MIP_Of_(IxI)'!E$102,0)</f>
        <v>0</v>
      </c>
      <c r="D6" s="326">
        <f>IFERROR(I!C4*'Sim_MIP_Of_(IxI)'!F$102,0)</f>
        <v>0</v>
      </c>
      <c r="E6" s="326">
        <f>IFERROR(I!D4*'Sim_MIP_Of_(IxI)'!G$102,0)</f>
        <v>0.35563853750032109</v>
      </c>
      <c r="F6" s="326">
        <f>IFERROR(I!E4*'Sim_MIP_Of_(IxI)'!H$102,0)</f>
        <v>0</v>
      </c>
      <c r="G6" s="326">
        <f>IFERROR(I!F4*'Sim_MIP_Of_(IxI)'!I$102,0)</f>
        <v>0</v>
      </c>
      <c r="H6" s="326">
        <f>IFERROR(I!G4*'Sim_MIP_Of_(IxI)'!J$102,0)</f>
        <v>0</v>
      </c>
      <c r="I6" s="326">
        <f>IFERROR(I!H4*'Sim_MIP_Of_(IxI)'!K$102,0)</f>
        <v>0</v>
      </c>
      <c r="J6" s="326">
        <f>IFERROR(I!I4*'Sim_MIP_Of_(IxI)'!L$102,0)</f>
        <v>0</v>
      </c>
      <c r="K6" s="326">
        <f>IFERROR(I!J4*'Sim_MIP_Of_(IxI)'!M$102,0)</f>
        <v>0</v>
      </c>
      <c r="L6" s="326">
        <f>IFERROR(I!K4*'Sim_MIP_Of_(IxI)'!N$102,0)</f>
        <v>0</v>
      </c>
      <c r="M6" s="326">
        <f>IFERROR(I!L4*'Sim_MIP_Of_(IxI)'!O$102,0)</f>
        <v>0</v>
      </c>
      <c r="N6" s="326">
        <f>IFERROR(I!M4*'Sim_MIP_Of_(IxI)'!P$102,0)</f>
        <v>0</v>
      </c>
      <c r="O6" s="326">
        <f>IFERROR(I!N4*'Sim_MIP_Of_(IxI)'!Q$102,0)</f>
        <v>0</v>
      </c>
      <c r="P6" s="326">
        <f>IFERROR(I!O4*'Sim_MIP_Of_(IxI)'!R$102,0)</f>
        <v>0</v>
      </c>
      <c r="Q6" s="326">
        <f>IFERROR(I!P4*'Sim_MIP_Of_(IxI)'!S$102,0)</f>
        <v>0</v>
      </c>
      <c r="R6" s="326">
        <f>IFERROR(I!Q4*'Sim_MIP_Of_(IxI)'!T$102,0)</f>
        <v>0</v>
      </c>
      <c r="S6" s="326">
        <f>IFERROR(I!R4*'Sim_MIP_Of_(IxI)'!U$102,0)</f>
        <v>0</v>
      </c>
      <c r="T6" s="326">
        <f>IFERROR(I!S4*'Sim_MIP_Of_(IxI)'!V$102,0)</f>
        <v>0</v>
      </c>
      <c r="U6" s="326">
        <f>IFERROR(I!T4*'Sim_MIP_Of_(IxI)'!W$102,0)</f>
        <v>0</v>
      </c>
      <c r="V6" s="326">
        <f>IFERROR(I!U4*'Sim_MIP_Of_(IxI)'!X$102,0)</f>
        <v>0</v>
      </c>
      <c r="W6" s="326">
        <f>IFERROR(I!V4*'Sim_MIP_Of_(IxI)'!Y$102,0)</f>
        <v>0</v>
      </c>
      <c r="X6" s="326">
        <f>IFERROR(I!W4*'Sim_MIP_Of_(IxI)'!Z$102,0)</f>
        <v>0</v>
      </c>
      <c r="Y6" s="326">
        <f>IFERROR(I!X4*'Sim_MIP_Of_(IxI)'!AA$102,0)</f>
        <v>0</v>
      </c>
      <c r="Z6" s="326">
        <f>IFERROR(I!Y4*'Sim_MIP_Of_(IxI)'!AB$102,0)</f>
        <v>0</v>
      </c>
      <c r="AA6" s="326">
        <f>IFERROR(I!Z4*'Sim_MIP_Of_(IxI)'!AC$102,0)</f>
        <v>0</v>
      </c>
      <c r="AB6" s="326">
        <f>IFERROR(I!AA4*'Sim_MIP_Of_(IxI)'!AD$102,0)</f>
        <v>0</v>
      </c>
      <c r="AC6" s="326">
        <f>IFERROR(I!AB4*'Sim_MIP_Of_(IxI)'!AE$102,0)</f>
        <v>0</v>
      </c>
      <c r="AD6" s="326">
        <f>IFERROR(I!AC4*'Sim_MIP_Of_(IxI)'!AF$102,0)</f>
        <v>0</v>
      </c>
      <c r="AE6" s="326">
        <f>IFERROR(I!AD4*'Sim_MIP_Of_(IxI)'!AG$102,0)</f>
        <v>0</v>
      </c>
      <c r="AF6" s="326">
        <f>IFERROR(I!AE4*'Sim_MIP_Of_(IxI)'!AH$102,0)</f>
        <v>0</v>
      </c>
      <c r="AG6" s="326">
        <f>IFERROR(I!AF4*'Sim_MIP_Of_(IxI)'!AI$102,0)</f>
        <v>0</v>
      </c>
      <c r="AH6" s="326">
        <f>IFERROR(I!AG4*'Sim_MIP_Of_(IxI)'!AJ$102,0)</f>
        <v>0</v>
      </c>
      <c r="AI6" s="326">
        <f>IFERROR(I!AH4*'Sim_MIP_Of_(IxI)'!AK$102,0)</f>
        <v>0</v>
      </c>
      <c r="AJ6" s="326">
        <f>IFERROR(I!AI4*'Sim_MIP_Of_(IxI)'!AL$102,0)</f>
        <v>0</v>
      </c>
      <c r="AK6" s="326">
        <f>IFERROR(I!AJ4*'Sim_MIP_Of_(IxI)'!AM$102,0)</f>
        <v>0</v>
      </c>
      <c r="AL6" s="326">
        <f>IFERROR(I!AK4*'Sim_MIP_Of_(IxI)'!AN$102,0)</f>
        <v>0</v>
      </c>
      <c r="AM6" s="326">
        <f>IFERROR(I!AL4*'Sim_MIP_Of_(IxI)'!AO$102,0)</f>
        <v>0</v>
      </c>
      <c r="AN6" s="326">
        <f>IFERROR(I!AM4*'Sim_MIP_Of_(IxI)'!AP$102,0)</f>
        <v>0</v>
      </c>
      <c r="AO6" s="326">
        <f>IFERROR(I!AN4*'Sim_MIP_Of_(IxI)'!AQ$102,0)</f>
        <v>0</v>
      </c>
      <c r="AP6" s="326">
        <f>IFERROR(I!AO4*'Sim_MIP_Of_(IxI)'!AR$102,0)</f>
        <v>0</v>
      </c>
      <c r="AQ6" s="326">
        <f>IFERROR(I!AP4*'Sim_MIP_Of_(IxI)'!AS$102,0)</f>
        <v>0</v>
      </c>
      <c r="AR6" s="326">
        <f>IFERROR(I!AQ4*'Sim_MIP_Of_(IxI)'!AT$102,0)</f>
        <v>0</v>
      </c>
      <c r="AS6" s="326">
        <f>IFERROR(I!AR4*'Sim_MIP_Of_(IxI)'!AU$102,0)</f>
        <v>0</v>
      </c>
      <c r="AT6" s="326">
        <f>IFERROR(I!AS4*'Sim_MIP_Of_(IxI)'!AV$102,0)</f>
        <v>0</v>
      </c>
      <c r="AU6" s="326">
        <f>IFERROR(I!AT4*'Sim_MIP_Of_(IxI)'!AW$102,0)</f>
        <v>0</v>
      </c>
      <c r="AV6" s="326">
        <f>IFERROR(I!AU4*'Sim_MIP_Of_(IxI)'!AX$102,0)</f>
        <v>0</v>
      </c>
      <c r="AW6" s="326">
        <f>IFERROR(I!AV4*'Sim_MIP_Of_(IxI)'!AY$102,0)</f>
        <v>0</v>
      </c>
      <c r="AX6" s="326">
        <f>IFERROR(I!AW4*'Sim_MIP_Of_(IxI)'!AZ$102,0)</f>
        <v>0</v>
      </c>
      <c r="AY6" s="326">
        <f>IFERROR(I!AX4*'Sim_MIP_Of_(IxI)'!BA$102,0)</f>
        <v>0</v>
      </c>
      <c r="AZ6" s="326">
        <f>IFERROR(I!AY4*'Sim_MIP_Of_(IxI)'!BB$102,0)</f>
        <v>0</v>
      </c>
      <c r="BA6" s="326">
        <f>IFERROR(I!AZ4*'Sim_MIP_Of_(IxI)'!BC$102,0)</f>
        <v>0</v>
      </c>
      <c r="BB6" s="326">
        <f>IFERROR(I!BA4*'Sim_MIP_Of_(IxI)'!BD$102,0)</f>
        <v>0</v>
      </c>
      <c r="BC6" s="326">
        <f>IFERROR(I!BB4*'Sim_MIP_Of_(IxI)'!BE$102,0)</f>
        <v>0</v>
      </c>
      <c r="BD6" s="326">
        <f>IFERROR(I!BC4*'Sim_MIP_Of_(IxI)'!BF$102,0)</f>
        <v>0</v>
      </c>
      <c r="BE6" s="326">
        <f>IFERROR(I!BD4*'Sim_MIP_Of_(IxI)'!BG$102,0)</f>
        <v>0</v>
      </c>
      <c r="BF6" s="326">
        <f>IFERROR(I!BE4*'Sim_MIP_Of_(IxI)'!BH$102,0)</f>
        <v>0</v>
      </c>
      <c r="BG6" s="326">
        <f>IFERROR(I!BF4*'Sim_MIP_Of_(IxI)'!BI$102,0)</f>
        <v>0</v>
      </c>
      <c r="BH6" s="326">
        <f>IFERROR(I!BG4*'Sim_MIP_Of_(IxI)'!BJ$102,0)</f>
        <v>0</v>
      </c>
      <c r="BI6" s="326">
        <f>IFERROR(I!BH4*'Sim_MIP_Of_(IxI)'!BK$102,0)</f>
        <v>0</v>
      </c>
      <c r="BJ6" s="326">
        <f>IFERROR(I!BI4*'Sim_MIP_Of_(IxI)'!BL$102,0)</f>
        <v>0</v>
      </c>
      <c r="BK6" s="326">
        <f>IFERROR(I!BJ4*'Sim_MIP_Of_(IxI)'!BM$102,0)</f>
        <v>0</v>
      </c>
      <c r="BL6" s="326">
        <f>IFERROR(I!BK4*'Sim_MIP_Of_(IxI)'!BN$102,0)</f>
        <v>0</v>
      </c>
      <c r="BM6" s="326">
        <f>IFERROR(I!BL4*'Sim_MIP_Of_(IxI)'!BO$102,0)</f>
        <v>0</v>
      </c>
      <c r="BN6" s="326">
        <f>IFERROR(I!BM4*'Sim_MIP_Of_(IxI)'!BP$102,0)</f>
        <v>0</v>
      </c>
      <c r="BO6" s="326">
        <f>IFERROR(I!BN4*'Sim_MIP_Of_(IxI)'!BQ$102,0)</f>
        <v>0</v>
      </c>
      <c r="BP6" s="326">
        <f>IFERROR(I!BO4*'Sim_MIP_Of_(IxI)'!BR$102,0)</f>
        <v>0</v>
      </c>
      <c r="BQ6" s="326">
        <f>IFERROR(I!BP4*'Sim_MIP_Of_(IxI)'!BS$102,0)</f>
        <v>0</v>
      </c>
      <c r="BR6" s="326">
        <f>IFERROR(I!BQ4*'Sim_MIP_Of_(IxI)'!BT$102,0)</f>
        <v>0</v>
      </c>
      <c r="BS6" s="326">
        <f>IFERROR(I!BR4*'Sim_MIP_Of_(IxI)'!BU$102,0)</f>
        <v>0</v>
      </c>
      <c r="BT6" s="326">
        <f>IFERROR(I!BS4*'Sim_MIP_Of_(IxI)'!BV$102,0)</f>
        <v>0</v>
      </c>
      <c r="BU6" s="326">
        <f>IFERROR(I!BT4*'Sim_MIP_Of_(IxI)'!BW$102,0)</f>
        <v>0</v>
      </c>
      <c r="BV6" s="326">
        <f>IFERROR(I!BU4*'Sim_MIP_Of_(IxI)'!BX$102,0)</f>
        <v>0</v>
      </c>
      <c r="BW6" s="326">
        <f>IFERROR(I!BV4*'Sim_MIP_Of_(IxI)'!BY$102,0)</f>
        <v>0</v>
      </c>
      <c r="BX6" s="326">
        <f>IFERROR(I!BW4*'Sim_MIP_Of_(IxI)'!BZ$102,0)</f>
        <v>0</v>
      </c>
      <c r="BY6" s="326">
        <f>IFERROR(I!BX4*'Sim_MIP_Of_(IxI)'!CA$102,0)</f>
        <v>0</v>
      </c>
    </row>
    <row r="7" spans="1:77" x14ac:dyDescent="0.25">
      <c r="A7" s="105" t="s">
        <v>4</v>
      </c>
      <c r="B7" s="326">
        <f>IFERROR(I!A5*'Sim_MIP_Of_(IxI)'!D$102,0)</f>
        <v>0</v>
      </c>
      <c r="C7" s="326">
        <f>IFERROR(I!B5*'Sim_MIP_Of_(IxI)'!E$102,0)</f>
        <v>0</v>
      </c>
      <c r="D7" s="326">
        <f>IFERROR(I!C5*'Sim_MIP_Of_(IxI)'!F$102,0)</f>
        <v>0</v>
      </c>
      <c r="E7" s="326">
        <f>IFERROR(I!D5*'Sim_MIP_Of_(IxI)'!G$102,0)</f>
        <v>0</v>
      </c>
      <c r="F7" s="326">
        <f>IFERROR(I!E5*'Sim_MIP_Of_(IxI)'!H$102,0)</f>
        <v>0.51665654885218548</v>
      </c>
      <c r="G7" s="326">
        <f>IFERROR(I!F5*'Sim_MIP_Of_(IxI)'!I$102,0)</f>
        <v>0</v>
      </c>
      <c r="H7" s="326">
        <f>IFERROR(I!G5*'Sim_MIP_Of_(IxI)'!J$102,0)</f>
        <v>0</v>
      </c>
      <c r="I7" s="326">
        <f>IFERROR(I!H5*'Sim_MIP_Of_(IxI)'!K$102,0)</f>
        <v>0</v>
      </c>
      <c r="J7" s="326">
        <f>IFERROR(I!I5*'Sim_MIP_Of_(IxI)'!L$102,0)</f>
        <v>0</v>
      </c>
      <c r="K7" s="326">
        <f>IFERROR(I!J5*'Sim_MIP_Of_(IxI)'!M$102,0)</f>
        <v>0</v>
      </c>
      <c r="L7" s="326">
        <f>IFERROR(I!K5*'Sim_MIP_Of_(IxI)'!N$102,0)</f>
        <v>0</v>
      </c>
      <c r="M7" s="326">
        <f>IFERROR(I!L5*'Sim_MIP_Of_(IxI)'!O$102,0)</f>
        <v>0</v>
      </c>
      <c r="N7" s="326">
        <f>IFERROR(I!M5*'Sim_MIP_Of_(IxI)'!P$102,0)</f>
        <v>0</v>
      </c>
      <c r="O7" s="326">
        <f>IFERROR(I!N5*'Sim_MIP_Of_(IxI)'!Q$102,0)</f>
        <v>0</v>
      </c>
      <c r="P7" s="326">
        <f>IFERROR(I!O5*'Sim_MIP_Of_(IxI)'!R$102,0)</f>
        <v>0</v>
      </c>
      <c r="Q7" s="326">
        <f>IFERROR(I!P5*'Sim_MIP_Of_(IxI)'!S$102,0)</f>
        <v>0</v>
      </c>
      <c r="R7" s="326">
        <f>IFERROR(I!Q5*'Sim_MIP_Of_(IxI)'!T$102,0)</f>
        <v>0</v>
      </c>
      <c r="S7" s="326">
        <f>IFERROR(I!R5*'Sim_MIP_Of_(IxI)'!U$102,0)</f>
        <v>0</v>
      </c>
      <c r="T7" s="326">
        <f>IFERROR(I!S5*'Sim_MIP_Of_(IxI)'!V$102,0)</f>
        <v>0</v>
      </c>
      <c r="U7" s="326">
        <f>IFERROR(I!T5*'Sim_MIP_Of_(IxI)'!W$102,0)</f>
        <v>0</v>
      </c>
      <c r="V7" s="326">
        <f>IFERROR(I!U5*'Sim_MIP_Of_(IxI)'!X$102,0)</f>
        <v>0</v>
      </c>
      <c r="W7" s="326">
        <f>IFERROR(I!V5*'Sim_MIP_Of_(IxI)'!Y$102,0)</f>
        <v>0</v>
      </c>
      <c r="X7" s="326">
        <f>IFERROR(I!W5*'Sim_MIP_Of_(IxI)'!Z$102,0)</f>
        <v>0</v>
      </c>
      <c r="Y7" s="326">
        <f>IFERROR(I!X5*'Sim_MIP_Of_(IxI)'!AA$102,0)</f>
        <v>0</v>
      </c>
      <c r="Z7" s="326">
        <f>IFERROR(I!Y5*'Sim_MIP_Of_(IxI)'!AB$102,0)</f>
        <v>0</v>
      </c>
      <c r="AA7" s="326">
        <f>IFERROR(I!Z5*'Sim_MIP_Of_(IxI)'!AC$102,0)</f>
        <v>0</v>
      </c>
      <c r="AB7" s="326">
        <f>IFERROR(I!AA5*'Sim_MIP_Of_(IxI)'!AD$102,0)</f>
        <v>0</v>
      </c>
      <c r="AC7" s="326">
        <f>IFERROR(I!AB5*'Sim_MIP_Of_(IxI)'!AE$102,0)</f>
        <v>0</v>
      </c>
      <c r="AD7" s="326">
        <f>IFERROR(I!AC5*'Sim_MIP_Of_(IxI)'!AF$102,0)</f>
        <v>0</v>
      </c>
      <c r="AE7" s="326">
        <f>IFERROR(I!AD5*'Sim_MIP_Of_(IxI)'!AG$102,0)</f>
        <v>0</v>
      </c>
      <c r="AF7" s="326">
        <f>IFERROR(I!AE5*'Sim_MIP_Of_(IxI)'!AH$102,0)</f>
        <v>0</v>
      </c>
      <c r="AG7" s="326">
        <f>IFERROR(I!AF5*'Sim_MIP_Of_(IxI)'!AI$102,0)</f>
        <v>0</v>
      </c>
      <c r="AH7" s="326">
        <f>IFERROR(I!AG5*'Sim_MIP_Of_(IxI)'!AJ$102,0)</f>
        <v>0</v>
      </c>
      <c r="AI7" s="326">
        <f>IFERROR(I!AH5*'Sim_MIP_Of_(IxI)'!AK$102,0)</f>
        <v>0</v>
      </c>
      <c r="AJ7" s="326">
        <f>IFERROR(I!AI5*'Sim_MIP_Of_(IxI)'!AL$102,0)</f>
        <v>0</v>
      </c>
      <c r="AK7" s="326">
        <f>IFERROR(I!AJ5*'Sim_MIP_Of_(IxI)'!AM$102,0)</f>
        <v>0</v>
      </c>
      <c r="AL7" s="326">
        <f>IFERROR(I!AK5*'Sim_MIP_Of_(IxI)'!AN$102,0)</f>
        <v>0</v>
      </c>
      <c r="AM7" s="326">
        <f>IFERROR(I!AL5*'Sim_MIP_Of_(IxI)'!AO$102,0)</f>
        <v>0</v>
      </c>
      <c r="AN7" s="326">
        <f>IFERROR(I!AM5*'Sim_MIP_Of_(IxI)'!AP$102,0)</f>
        <v>0</v>
      </c>
      <c r="AO7" s="326">
        <f>IFERROR(I!AN5*'Sim_MIP_Of_(IxI)'!AQ$102,0)</f>
        <v>0</v>
      </c>
      <c r="AP7" s="326">
        <f>IFERROR(I!AO5*'Sim_MIP_Of_(IxI)'!AR$102,0)</f>
        <v>0</v>
      </c>
      <c r="AQ7" s="326">
        <f>IFERROR(I!AP5*'Sim_MIP_Of_(IxI)'!AS$102,0)</f>
        <v>0</v>
      </c>
      <c r="AR7" s="326">
        <f>IFERROR(I!AQ5*'Sim_MIP_Of_(IxI)'!AT$102,0)</f>
        <v>0</v>
      </c>
      <c r="AS7" s="326">
        <f>IFERROR(I!AR5*'Sim_MIP_Of_(IxI)'!AU$102,0)</f>
        <v>0</v>
      </c>
      <c r="AT7" s="326">
        <f>IFERROR(I!AS5*'Sim_MIP_Of_(IxI)'!AV$102,0)</f>
        <v>0</v>
      </c>
      <c r="AU7" s="326">
        <f>IFERROR(I!AT5*'Sim_MIP_Of_(IxI)'!AW$102,0)</f>
        <v>0</v>
      </c>
      <c r="AV7" s="326">
        <f>IFERROR(I!AU5*'Sim_MIP_Of_(IxI)'!AX$102,0)</f>
        <v>0</v>
      </c>
      <c r="AW7" s="326">
        <f>IFERROR(I!AV5*'Sim_MIP_Of_(IxI)'!AY$102,0)</f>
        <v>0</v>
      </c>
      <c r="AX7" s="326">
        <f>IFERROR(I!AW5*'Sim_MIP_Of_(IxI)'!AZ$102,0)</f>
        <v>0</v>
      </c>
      <c r="AY7" s="326">
        <f>IFERROR(I!AX5*'Sim_MIP_Of_(IxI)'!BA$102,0)</f>
        <v>0</v>
      </c>
      <c r="AZ7" s="326">
        <f>IFERROR(I!AY5*'Sim_MIP_Of_(IxI)'!BB$102,0)</f>
        <v>0</v>
      </c>
      <c r="BA7" s="326">
        <f>IFERROR(I!AZ5*'Sim_MIP_Of_(IxI)'!BC$102,0)</f>
        <v>0</v>
      </c>
      <c r="BB7" s="326">
        <f>IFERROR(I!BA5*'Sim_MIP_Of_(IxI)'!BD$102,0)</f>
        <v>0</v>
      </c>
      <c r="BC7" s="326">
        <f>IFERROR(I!BB5*'Sim_MIP_Of_(IxI)'!BE$102,0)</f>
        <v>0</v>
      </c>
      <c r="BD7" s="326">
        <f>IFERROR(I!BC5*'Sim_MIP_Of_(IxI)'!BF$102,0)</f>
        <v>0</v>
      </c>
      <c r="BE7" s="326">
        <f>IFERROR(I!BD5*'Sim_MIP_Of_(IxI)'!BG$102,0)</f>
        <v>0</v>
      </c>
      <c r="BF7" s="326">
        <f>IFERROR(I!BE5*'Sim_MIP_Of_(IxI)'!BH$102,0)</f>
        <v>0</v>
      </c>
      <c r="BG7" s="326">
        <f>IFERROR(I!BF5*'Sim_MIP_Of_(IxI)'!BI$102,0)</f>
        <v>0</v>
      </c>
      <c r="BH7" s="326">
        <f>IFERROR(I!BG5*'Sim_MIP_Of_(IxI)'!BJ$102,0)</f>
        <v>0</v>
      </c>
      <c r="BI7" s="326">
        <f>IFERROR(I!BH5*'Sim_MIP_Of_(IxI)'!BK$102,0)</f>
        <v>0</v>
      </c>
      <c r="BJ7" s="326">
        <f>IFERROR(I!BI5*'Sim_MIP_Of_(IxI)'!BL$102,0)</f>
        <v>0</v>
      </c>
      <c r="BK7" s="326">
        <f>IFERROR(I!BJ5*'Sim_MIP_Of_(IxI)'!BM$102,0)</f>
        <v>0</v>
      </c>
      <c r="BL7" s="326">
        <f>IFERROR(I!BK5*'Sim_MIP_Of_(IxI)'!BN$102,0)</f>
        <v>0</v>
      </c>
      <c r="BM7" s="326">
        <f>IFERROR(I!BL5*'Sim_MIP_Of_(IxI)'!BO$102,0)</f>
        <v>0</v>
      </c>
      <c r="BN7" s="326">
        <f>IFERROR(I!BM5*'Sim_MIP_Of_(IxI)'!BP$102,0)</f>
        <v>0</v>
      </c>
      <c r="BO7" s="326">
        <f>IFERROR(I!BN5*'Sim_MIP_Of_(IxI)'!BQ$102,0)</f>
        <v>0</v>
      </c>
      <c r="BP7" s="326">
        <f>IFERROR(I!BO5*'Sim_MIP_Of_(IxI)'!BR$102,0)</f>
        <v>0</v>
      </c>
      <c r="BQ7" s="326">
        <f>IFERROR(I!BP5*'Sim_MIP_Of_(IxI)'!BS$102,0)</f>
        <v>0</v>
      </c>
      <c r="BR7" s="326">
        <f>IFERROR(I!BQ5*'Sim_MIP_Of_(IxI)'!BT$102,0)</f>
        <v>0</v>
      </c>
      <c r="BS7" s="326">
        <f>IFERROR(I!BR5*'Sim_MIP_Of_(IxI)'!BU$102,0)</f>
        <v>0</v>
      </c>
      <c r="BT7" s="326">
        <f>IFERROR(I!BS5*'Sim_MIP_Of_(IxI)'!BV$102,0)</f>
        <v>0</v>
      </c>
      <c r="BU7" s="326">
        <f>IFERROR(I!BT5*'Sim_MIP_Of_(IxI)'!BW$102,0)</f>
        <v>0</v>
      </c>
      <c r="BV7" s="326">
        <f>IFERROR(I!BU5*'Sim_MIP_Of_(IxI)'!BX$102,0)</f>
        <v>0</v>
      </c>
      <c r="BW7" s="326">
        <f>IFERROR(I!BV5*'Sim_MIP_Of_(IxI)'!BY$102,0)</f>
        <v>0</v>
      </c>
      <c r="BX7" s="326">
        <f>IFERROR(I!BW5*'Sim_MIP_Of_(IxI)'!BZ$102,0)</f>
        <v>0</v>
      </c>
      <c r="BY7" s="326">
        <f>IFERROR(I!BX5*'Sim_MIP_Of_(IxI)'!CA$102,0)</f>
        <v>0</v>
      </c>
    </row>
    <row r="8" spans="1:77" x14ac:dyDescent="0.25">
      <c r="A8" s="105" t="s">
        <v>5</v>
      </c>
      <c r="B8" s="326">
        <f>IFERROR(I!A6*'Sim_MIP_Of_(IxI)'!D$102,0)</f>
        <v>0</v>
      </c>
      <c r="C8" s="326">
        <f>IFERROR(I!B6*'Sim_MIP_Of_(IxI)'!E$102,0)</f>
        <v>0</v>
      </c>
      <c r="D8" s="326">
        <f>IFERROR(I!C6*'Sim_MIP_Of_(IxI)'!F$102,0)</f>
        <v>0</v>
      </c>
      <c r="E8" s="326">
        <f>IFERROR(I!D6*'Sim_MIP_Of_(IxI)'!G$102,0)</f>
        <v>0</v>
      </c>
      <c r="F8" s="326">
        <f>IFERROR(I!E6*'Sim_MIP_Of_(IxI)'!H$102,0)</f>
        <v>0</v>
      </c>
      <c r="G8" s="326">
        <f>IFERROR(I!F6*'Sim_MIP_Of_(IxI)'!I$102,0)</f>
        <v>0.55434114103877696</v>
      </c>
      <c r="H8" s="326">
        <f>IFERROR(I!G6*'Sim_MIP_Of_(IxI)'!J$102,0)</f>
        <v>0</v>
      </c>
      <c r="I8" s="326">
        <f>IFERROR(I!H6*'Sim_MIP_Of_(IxI)'!K$102,0)</f>
        <v>0</v>
      </c>
      <c r="J8" s="326">
        <f>IFERROR(I!I6*'Sim_MIP_Of_(IxI)'!L$102,0)</f>
        <v>0</v>
      </c>
      <c r="K8" s="326">
        <f>IFERROR(I!J6*'Sim_MIP_Of_(IxI)'!M$102,0)</f>
        <v>0</v>
      </c>
      <c r="L8" s="326">
        <f>IFERROR(I!K6*'Sim_MIP_Of_(IxI)'!N$102,0)</f>
        <v>0</v>
      </c>
      <c r="M8" s="326">
        <f>IFERROR(I!L6*'Sim_MIP_Of_(IxI)'!O$102,0)</f>
        <v>0</v>
      </c>
      <c r="N8" s="326">
        <f>IFERROR(I!M6*'Sim_MIP_Of_(IxI)'!P$102,0)</f>
        <v>0</v>
      </c>
      <c r="O8" s="326">
        <f>IFERROR(I!N6*'Sim_MIP_Of_(IxI)'!Q$102,0)</f>
        <v>0</v>
      </c>
      <c r="P8" s="326">
        <f>IFERROR(I!O6*'Sim_MIP_Of_(IxI)'!R$102,0)</f>
        <v>0</v>
      </c>
      <c r="Q8" s="326">
        <f>IFERROR(I!P6*'Sim_MIP_Of_(IxI)'!S$102,0)</f>
        <v>0</v>
      </c>
      <c r="R8" s="326">
        <f>IFERROR(I!Q6*'Sim_MIP_Of_(IxI)'!T$102,0)</f>
        <v>0</v>
      </c>
      <c r="S8" s="326">
        <f>IFERROR(I!R6*'Sim_MIP_Of_(IxI)'!U$102,0)</f>
        <v>0</v>
      </c>
      <c r="T8" s="326">
        <f>IFERROR(I!S6*'Sim_MIP_Of_(IxI)'!V$102,0)</f>
        <v>0</v>
      </c>
      <c r="U8" s="326">
        <f>IFERROR(I!T6*'Sim_MIP_Of_(IxI)'!W$102,0)</f>
        <v>0</v>
      </c>
      <c r="V8" s="326">
        <f>IFERROR(I!U6*'Sim_MIP_Of_(IxI)'!X$102,0)</f>
        <v>0</v>
      </c>
      <c r="W8" s="326">
        <f>IFERROR(I!V6*'Sim_MIP_Of_(IxI)'!Y$102,0)</f>
        <v>0</v>
      </c>
      <c r="X8" s="326">
        <f>IFERROR(I!W6*'Sim_MIP_Of_(IxI)'!Z$102,0)</f>
        <v>0</v>
      </c>
      <c r="Y8" s="326">
        <f>IFERROR(I!X6*'Sim_MIP_Of_(IxI)'!AA$102,0)</f>
        <v>0</v>
      </c>
      <c r="Z8" s="326">
        <f>IFERROR(I!Y6*'Sim_MIP_Of_(IxI)'!AB$102,0)</f>
        <v>0</v>
      </c>
      <c r="AA8" s="326">
        <f>IFERROR(I!Z6*'Sim_MIP_Of_(IxI)'!AC$102,0)</f>
        <v>0</v>
      </c>
      <c r="AB8" s="326">
        <f>IFERROR(I!AA6*'Sim_MIP_Of_(IxI)'!AD$102,0)</f>
        <v>0</v>
      </c>
      <c r="AC8" s="326">
        <f>IFERROR(I!AB6*'Sim_MIP_Of_(IxI)'!AE$102,0)</f>
        <v>0</v>
      </c>
      <c r="AD8" s="326">
        <f>IFERROR(I!AC6*'Sim_MIP_Of_(IxI)'!AF$102,0)</f>
        <v>0</v>
      </c>
      <c r="AE8" s="326">
        <f>IFERROR(I!AD6*'Sim_MIP_Of_(IxI)'!AG$102,0)</f>
        <v>0</v>
      </c>
      <c r="AF8" s="326">
        <f>IFERROR(I!AE6*'Sim_MIP_Of_(IxI)'!AH$102,0)</f>
        <v>0</v>
      </c>
      <c r="AG8" s="326">
        <f>IFERROR(I!AF6*'Sim_MIP_Of_(IxI)'!AI$102,0)</f>
        <v>0</v>
      </c>
      <c r="AH8" s="326">
        <f>IFERROR(I!AG6*'Sim_MIP_Of_(IxI)'!AJ$102,0)</f>
        <v>0</v>
      </c>
      <c r="AI8" s="326">
        <f>IFERROR(I!AH6*'Sim_MIP_Of_(IxI)'!AK$102,0)</f>
        <v>0</v>
      </c>
      <c r="AJ8" s="326">
        <f>IFERROR(I!AI6*'Sim_MIP_Of_(IxI)'!AL$102,0)</f>
        <v>0</v>
      </c>
      <c r="AK8" s="326">
        <f>IFERROR(I!AJ6*'Sim_MIP_Of_(IxI)'!AM$102,0)</f>
        <v>0</v>
      </c>
      <c r="AL8" s="326">
        <f>IFERROR(I!AK6*'Sim_MIP_Of_(IxI)'!AN$102,0)</f>
        <v>0</v>
      </c>
      <c r="AM8" s="326">
        <f>IFERROR(I!AL6*'Sim_MIP_Of_(IxI)'!AO$102,0)</f>
        <v>0</v>
      </c>
      <c r="AN8" s="326">
        <f>IFERROR(I!AM6*'Sim_MIP_Of_(IxI)'!AP$102,0)</f>
        <v>0</v>
      </c>
      <c r="AO8" s="326">
        <f>IFERROR(I!AN6*'Sim_MIP_Of_(IxI)'!AQ$102,0)</f>
        <v>0</v>
      </c>
      <c r="AP8" s="326">
        <f>IFERROR(I!AO6*'Sim_MIP_Of_(IxI)'!AR$102,0)</f>
        <v>0</v>
      </c>
      <c r="AQ8" s="326">
        <f>IFERROR(I!AP6*'Sim_MIP_Of_(IxI)'!AS$102,0)</f>
        <v>0</v>
      </c>
      <c r="AR8" s="326">
        <f>IFERROR(I!AQ6*'Sim_MIP_Of_(IxI)'!AT$102,0)</f>
        <v>0</v>
      </c>
      <c r="AS8" s="326">
        <f>IFERROR(I!AR6*'Sim_MIP_Of_(IxI)'!AU$102,0)</f>
        <v>0</v>
      </c>
      <c r="AT8" s="326">
        <f>IFERROR(I!AS6*'Sim_MIP_Of_(IxI)'!AV$102,0)</f>
        <v>0</v>
      </c>
      <c r="AU8" s="326">
        <f>IFERROR(I!AT6*'Sim_MIP_Of_(IxI)'!AW$102,0)</f>
        <v>0</v>
      </c>
      <c r="AV8" s="326">
        <f>IFERROR(I!AU6*'Sim_MIP_Of_(IxI)'!AX$102,0)</f>
        <v>0</v>
      </c>
      <c r="AW8" s="326">
        <f>IFERROR(I!AV6*'Sim_MIP_Of_(IxI)'!AY$102,0)</f>
        <v>0</v>
      </c>
      <c r="AX8" s="326">
        <f>IFERROR(I!AW6*'Sim_MIP_Of_(IxI)'!AZ$102,0)</f>
        <v>0</v>
      </c>
      <c r="AY8" s="326">
        <f>IFERROR(I!AX6*'Sim_MIP_Of_(IxI)'!BA$102,0)</f>
        <v>0</v>
      </c>
      <c r="AZ8" s="326">
        <f>IFERROR(I!AY6*'Sim_MIP_Of_(IxI)'!BB$102,0)</f>
        <v>0</v>
      </c>
      <c r="BA8" s="326">
        <f>IFERROR(I!AZ6*'Sim_MIP_Of_(IxI)'!BC$102,0)</f>
        <v>0</v>
      </c>
      <c r="BB8" s="326">
        <f>IFERROR(I!BA6*'Sim_MIP_Of_(IxI)'!BD$102,0)</f>
        <v>0</v>
      </c>
      <c r="BC8" s="326">
        <f>IFERROR(I!BB6*'Sim_MIP_Of_(IxI)'!BE$102,0)</f>
        <v>0</v>
      </c>
      <c r="BD8" s="326">
        <f>IFERROR(I!BC6*'Sim_MIP_Of_(IxI)'!BF$102,0)</f>
        <v>0</v>
      </c>
      <c r="BE8" s="326">
        <f>IFERROR(I!BD6*'Sim_MIP_Of_(IxI)'!BG$102,0)</f>
        <v>0</v>
      </c>
      <c r="BF8" s="326">
        <f>IFERROR(I!BE6*'Sim_MIP_Of_(IxI)'!BH$102,0)</f>
        <v>0</v>
      </c>
      <c r="BG8" s="326">
        <f>IFERROR(I!BF6*'Sim_MIP_Of_(IxI)'!BI$102,0)</f>
        <v>0</v>
      </c>
      <c r="BH8" s="326">
        <f>IFERROR(I!BG6*'Sim_MIP_Of_(IxI)'!BJ$102,0)</f>
        <v>0</v>
      </c>
      <c r="BI8" s="326">
        <f>IFERROR(I!BH6*'Sim_MIP_Of_(IxI)'!BK$102,0)</f>
        <v>0</v>
      </c>
      <c r="BJ8" s="326">
        <f>IFERROR(I!BI6*'Sim_MIP_Of_(IxI)'!BL$102,0)</f>
        <v>0</v>
      </c>
      <c r="BK8" s="326">
        <f>IFERROR(I!BJ6*'Sim_MIP_Of_(IxI)'!BM$102,0)</f>
        <v>0</v>
      </c>
      <c r="BL8" s="326">
        <f>IFERROR(I!BK6*'Sim_MIP_Of_(IxI)'!BN$102,0)</f>
        <v>0</v>
      </c>
      <c r="BM8" s="326">
        <f>IFERROR(I!BL6*'Sim_MIP_Of_(IxI)'!BO$102,0)</f>
        <v>0</v>
      </c>
      <c r="BN8" s="326">
        <f>IFERROR(I!BM6*'Sim_MIP_Of_(IxI)'!BP$102,0)</f>
        <v>0</v>
      </c>
      <c r="BO8" s="326">
        <f>IFERROR(I!BN6*'Sim_MIP_Of_(IxI)'!BQ$102,0)</f>
        <v>0</v>
      </c>
      <c r="BP8" s="326">
        <f>IFERROR(I!BO6*'Sim_MIP_Of_(IxI)'!BR$102,0)</f>
        <v>0</v>
      </c>
      <c r="BQ8" s="326">
        <f>IFERROR(I!BP6*'Sim_MIP_Of_(IxI)'!BS$102,0)</f>
        <v>0</v>
      </c>
      <c r="BR8" s="326">
        <f>IFERROR(I!BQ6*'Sim_MIP_Of_(IxI)'!BT$102,0)</f>
        <v>0</v>
      </c>
      <c r="BS8" s="326">
        <f>IFERROR(I!BR6*'Sim_MIP_Of_(IxI)'!BU$102,0)</f>
        <v>0</v>
      </c>
      <c r="BT8" s="326">
        <f>IFERROR(I!BS6*'Sim_MIP_Of_(IxI)'!BV$102,0)</f>
        <v>0</v>
      </c>
      <c r="BU8" s="326">
        <f>IFERROR(I!BT6*'Sim_MIP_Of_(IxI)'!BW$102,0)</f>
        <v>0</v>
      </c>
      <c r="BV8" s="326">
        <f>IFERROR(I!BU6*'Sim_MIP_Of_(IxI)'!BX$102,0)</f>
        <v>0</v>
      </c>
      <c r="BW8" s="326">
        <f>IFERROR(I!BV6*'Sim_MIP_Of_(IxI)'!BY$102,0)</f>
        <v>0</v>
      </c>
      <c r="BX8" s="326">
        <f>IFERROR(I!BW6*'Sim_MIP_Of_(IxI)'!BZ$102,0)</f>
        <v>0</v>
      </c>
      <c r="BY8" s="326">
        <f>IFERROR(I!BX6*'Sim_MIP_Of_(IxI)'!CA$102,0)</f>
        <v>0</v>
      </c>
    </row>
    <row r="9" spans="1:77" x14ac:dyDescent="0.25">
      <c r="A9" s="105" t="s">
        <v>6</v>
      </c>
      <c r="B9" s="326">
        <f>IFERROR(I!A7*'Sim_MIP_Of_(IxI)'!D$102,0)</f>
        <v>0</v>
      </c>
      <c r="C9" s="326">
        <f>IFERROR(I!B7*'Sim_MIP_Of_(IxI)'!E$102,0)</f>
        <v>0</v>
      </c>
      <c r="D9" s="326">
        <f>IFERROR(I!C7*'Sim_MIP_Of_(IxI)'!F$102,0)</f>
        <v>0</v>
      </c>
      <c r="E9" s="326">
        <f>IFERROR(I!D7*'Sim_MIP_Of_(IxI)'!G$102,0)</f>
        <v>0</v>
      </c>
      <c r="F9" s="326">
        <f>IFERROR(I!E7*'Sim_MIP_Of_(IxI)'!H$102,0)</f>
        <v>0</v>
      </c>
      <c r="G9" s="326">
        <f>IFERROR(I!F7*'Sim_MIP_Of_(IxI)'!I$102,0)</f>
        <v>0</v>
      </c>
      <c r="H9" s="326">
        <f>IFERROR(I!G7*'Sim_MIP_Of_(IxI)'!J$102,0)</f>
        <v>0.48515468156640784</v>
      </c>
      <c r="I9" s="326">
        <f>IFERROR(I!H7*'Sim_MIP_Of_(IxI)'!K$102,0)</f>
        <v>0</v>
      </c>
      <c r="J9" s="326">
        <f>IFERROR(I!I7*'Sim_MIP_Of_(IxI)'!L$102,0)</f>
        <v>0</v>
      </c>
      <c r="K9" s="326">
        <f>IFERROR(I!J7*'Sim_MIP_Of_(IxI)'!M$102,0)</f>
        <v>0</v>
      </c>
      <c r="L9" s="326">
        <f>IFERROR(I!K7*'Sim_MIP_Of_(IxI)'!N$102,0)</f>
        <v>0</v>
      </c>
      <c r="M9" s="326">
        <f>IFERROR(I!L7*'Sim_MIP_Of_(IxI)'!O$102,0)</f>
        <v>0</v>
      </c>
      <c r="N9" s="326">
        <f>IFERROR(I!M7*'Sim_MIP_Of_(IxI)'!P$102,0)</f>
        <v>0</v>
      </c>
      <c r="O9" s="326">
        <f>IFERROR(I!N7*'Sim_MIP_Of_(IxI)'!Q$102,0)</f>
        <v>0</v>
      </c>
      <c r="P9" s="326">
        <f>IFERROR(I!O7*'Sim_MIP_Of_(IxI)'!R$102,0)</f>
        <v>0</v>
      </c>
      <c r="Q9" s="326">
        <f>IFERROR(I!P7*'Sim_MIP_Of_(IxI)'!S$102,0)</f>
        <v>0</v>
      </c>
      <c r="R9" s="326">
        <f>IFERROR(I!Q7*'Sim_MIP_Of_(IxI)'!T$102,0)</f>
        <v>0</v>
      </c>
      <c r="S9" s="326">
        <f>IFERROR(I!R7*'Sim_MIP_Of_(IxI)'!U$102,0)</f>
        <v>0</v>
      </c>
      <c r="T9" s="326">
        <f>IFERROR(I!S7*'Sim_MIP_Of_(IxI)'!V$102,0)</f>
        <v>0</v>
      </c>
      <c r="U9" s="326">
        <f>IFERROR(I!T7*'Sim_MIP_Of_(IxI)'!W$102,0)</f>
        <v>0</v>
      </c>
      <c r="V9" s="326">
        <f>IFERROR(I!U7*'Sim_MIP_Of_(IxI)'!X$102,0)</f>
        <v>0</v>
      </c>
      <c r="W9" s="326">
        <f>IFERROR(I!V7*'Sim_MIP_Of_(IxI)'!Y$102,0)</f>
        <v>0</v>
      </c>
      <c r="X9" s="326">
        <f>IFERROR(I!W7*'Sim_MIP_Of_(IxI)'!Z$102,0)</f>
        <v>0</v>
      </c>
      <c r="Y9" s="326">
        <f>IFERROR(I!X7*'Sim_MIP_Of_(IxI)'!AA$102,0)</f>
        <v>0</v>
      </c>
      <c r="Z9" s="326">
        <f>IFERROR(I!Y7*'Sim_MIP_Of_(IxI)'!AB$102,0)</f>
        <v>0</v>
      </c>
      <c r="AA9" s="326">
        <f>IFERROR(I!Z7*'Sim_MIP_Of_(IxI)'!AC$102,0)</f>
        <v>0</v>
      </c>
      <c r="AB9" s="326">
        <f>IFERROR(I!AA7*'Sim_MIP_Of_(IxI)'!AD$102,0)</f>
        <v>0</v>
      </c>
      <c r="AC9" s="326">
        <f>IFERROR(I!AB7*'Sim_MIP_Of_(IxI)'!AE$102,0)</f>
        <v>0</v>
      </c>
      <c r="AD9" s="326">
        <f>IFERROR(I!AC7*'Sim_MIP_Of_(IxI)'!AF$102,0)</f>
        <v>0</v>
      </c>
      <c r="AE9" s="326">
        <f>IFERROR(I!AD7*'Sim_MIP_Of_(IxI)'!AG$102,0)</f>
        <v>0</v>
      </c>
      <c r="AF9" s="326">
        <f>IFERROR(I!AE7*'Sim_MIP_Of_(IxI)'!AH$102,0)</f>
        <v>0</v>
      </c>
      <c r="AG9" s="326">
        <f>IFERROR(I!AF7*'Sim_MIP_Of_(IxI)'!AI$102,0)</f>
        <v>0</v>
      </c>
      <c r="AH9" s="326">
        <f>IFERROR(I!AG7*'Sim_MIP_Of_(IxI)'!AJ$102,0)</f>
        <v>0</v>
      </c>
      <c r="AI9" s="326">
        <f>IFERROR(I!AH7*'Sim_MIP_Of_(IxI)'!AK$102,0)</f>
        <v>0</v>
      </c>
      <c r="AJ9" s="326">
        <f>IFERROR(I!AI7*'Sim_MIP_Of_(IxI)'!AL$102,0)</f>
        <v>0</v>
      </c>
      <c r="AK9" s="326">
        <f>IFERROR(I!AJ7*'Sim_MIP_Of_(IxI)'!AM$102,0)</f>
        <v>0</v>
      </c>
      <c r="AL9" s="326">
        <f>IFERROR(I!AK7*'Sim_MIP_Of_(IxI)'!AN$102,0)</f>
        <v>0</v>
      </c>
      <c r="AM9" s="326">
        <f>IFERROR(I!AL7*'Sim_MIP_Of_(IxI)'!AO$102,0)</f>
        <v>0</v>
      </c>
      <c r="AN9" s="326">
        <f>IFERROR(I!AM7*'Sim_MIP_Of_(IxI)'!AP$102,0)</f>
        <v>0</v>
      </c>
      <c r="AO9" s="326">
        <f>IFERROR(I!AN7*'Sim_MIP_Of_(IxI)'!AQ$102,0)</f>
        <v>0</v>
      </c>
      <c r="AP9" s="326">
        <f>IFERROR(I!AO7*'Sim_MIP_Of_(IxI)'!AR$102,0)</f>
        <v>0</v>
      </c>
      <c r="AQ9" s="326">
        <f>IFERROR(I!AP7*'Sim_MIP_Of_(IxI)'!AS$102,0)</f>
        <v>0</v>
      </c>
      <c r="AR9" s="326">
        <f>IFERROR(I!AQ7*'Sim_MIP_Of_(IxI)'!AT$102,0)</f>
        <v>0</v>
      </c>
      <c r="AS9" s="326">
        <f>IFERROR(I!AR7*'Sim_MIP_Of_(IxI)'!AU$102,0)</f>
        <v>0</v>
      </c>
      <c r="AT9" s="326">
        <f>IFERROR(I!AS7*'Sim_MIP_Of_(IxI)'!AV$102,0)</f>
        <v>0</v>
      </c>
      <c r="AU9" s="326">
        <f>IFERROR(I!AT7*'Sim_MIP_Of_(IxI)'!AW$102,0)</f>
        <v>0</v>
      </c>
      <c r="AV9" s="326">
        <f>IFERROR(I!AU7*'Sim_MIP_Of_(IxI)'!AX$102,0)</f>
        <v>0</v>
      </c>
      <c r="AW9" s="326">
        <f>IFERROR(I!AV7*'Sim_MIP_Of_(IxI)'!AY$102,0)</f>
        <v>0</v>
      </c>
      <c r="AX9" s="326">
        <f>IFERROR(I!AW7*'Sim_MIP_Of_(IxI)'!AZ$102,0)</f>
        <v>0</v>
      </c>
      <c r="AY9" s="326">
        <f>IFERROR(I!AX7*'Sim_MIP_Of_(IxI)'!BA$102,0)</f>
        <v>0</v>
      </c>
      <c r="AZ9" s="326">
        <f>IFERROR(I!AY7*'Sim_MIP_Of_(IxI)'!BB$102,0)</f>
        <v>0</v>
      </c>
      <c r="BA9" s="326">
        <f>IFERROR(I!AZ7*'Sim_MIP_Of_(IxI)'!BC$102,0)</f>
        <v>0</v>
      </c>
      <c r="BB9" s="326">
        <f>IFERROR(I!BA7*'Sim_MIP_Of_(IxI)'!BD$102,0)</f>
        <v>0</v>
      </c>
      <c r="BC9" s="326">
        <f>IFERROR(I!BB7*'Sim_MIP_Of_(IxI)'!BE$102,0)</f>
        <v>0</v>
      </c>
      <c r="BD9" s="326">
        <f>IFERROR(I!BC7*'Sim_MIP_Of_(IxI)'!BF$102,0)</f>
        <v>0</v>
      </c>
      <c r="BE9" s="326">
        <f>IFERROR(I!BD7*'Sim_MIP_Of_(IxI)'!BG$102,0)</f>
        <v>0</v>
      </c>
      <c r="BF9" s="326">
        <f>IFERROR(I!BE7*'Sim_MIP_Of_(IxI)'!BH$102,0)</f>
        <v>0</v>
      </c>
      <c r="BG9" s="326">
        <f>IFERROR(I!BF7*'Sim_MIP_Of_(IxI)'!BI$102,0)</f>
        <v>0</v>
      </c>
      <c r="BH9" s="326">
        <f>IFERROR(I!BG7*'Sim_MIP_Of_(IxI)'!BJ$102,0)</f>
        <v>0</v>
      </c>
      <c r="BI9" s="326">
        <f>IFERROR(I!BH7*'Sim_MIP_Of_(IxI)'!BK$102,0)</f>
        <v>0</v>
      </c>
      <c r="BJ9" s="326">
        <f>IFERROR(I!BI7*'Sim_MIP_Of_(IxI)'!BL$102,0)</f>
        <v>0</v>
      </c>
      <c r="BK9" s="326">
        <f>IFERROR(I!BJ7*'Sim_MIP_Of_(IxI)'!BM$102,0)</f>
        <v>0</v>
      </c>
      <c r="BL9" s="326">
        <f>IFERROR(I!BK7*'Sim_MIP_Of_(IxI)'!BN$102,0)</f>
        <v>0</v>
      </c>
      <c r="BM9" s="326">
        <f>IFERROR(I!BL7*'Sim_MIP_Of_(IxI)'!BO$102,0)</f>
        <v>0</v>
      </c>
      <c r="BN9" s="326">
        <f>IFERROR(I!BM7*'Sim_MIP_Of_(IxI)'!BP$102,0)</f>
        <v>0</v>
      </c>
      <c r="BO9" s="326">
        <f>IFERROR(I!BN7*'Sim_MIP_Of_(IxI)'!BQ$102,0)</f>
        <v>0</v>
      </c>
      <c r="BP9" s="326">
        <f>IFERROR(I!BO7*'Sim_MIP_Of_(IxI)'!BR$102,0)</f>
        <v>0</v>
      </c>
      <c r="BQ9" s="326">
        <f>IFERROR(I!BP7*'Sim_MIP_Of_(IxI)'!BS$102,0)</f>
        <v>0</v>
      </c>
      <c r="BR9" s="326">
        <f>IFERROR(I!BQ7*'Sim_MIP_Of_(IxI)'!BT$102,0)</f>
        <v>0</v>
      </c>
      <c r="BS9" s="326">
        <f>IFERROR(I!BR7*'Sim_MIP_Of_(IxI)'!BU$102,0)</f>
        <v>0</v>
      </c>
      <c r="BT9" s="326">
        <f>IFERROR(I!BS7*'Sim_MIP_Of_(IxI)'!BV$102,0)</f>
        <v>0</v>
      </c>
      <c r="BU9" s="326">
        <f>IFERROR(I!BT7*'Sim_MIP_Of_(IxI)'!BW$102,0)</f>
        <v>0</v>
      </c>
      <c r="BV9" s="326">
        <f>IFERROR(I!BU7*'Sim_MIP_Of_(IxI)'!BX$102,0)</f>
        <v>0</v>
      </c>
      <c r="BW9" s="326">
        <f>IFERROR(I!BV7*'Sim_MIP_Of_(IxI)'!BY$102,0)</f>
        <v>0</v>
      </c>
      <c r="BX9" s="326">
        <f>IFERROR(I!BW7*'Sim_MIP_Of_(IxI)'!BZ$102,0)</f>
        <v>0</v>
      </c>
      <c r="BY9" s="326">
        <f>IFERROR(I!BX7*'Sim_MIP_Of_(IxI)'!CA$102,0)</f>
        <v>0</v>
      </c>
    </row>
    <row r="10" spans="1:77" x14ac:dyDescent="0.25">
      <c r="A10" s="105" t="s">
        <v>7</v>
      </c>
      <c r="B10" s="326">
        <f>IFERROR(I!A8*'Sim_MIP_Of_(IxI)'!D$102,0)</f>
        <v>0</v>
      </c>
      <c r="C10" s="326">
        <f>IFERROR(I!B8*'Sim_MIP_Of_(IxI)'!E$102,0)</f>
        <v>0</v>
      </c>
      <c r="D10" s="326">
        <f>IFERROR(I!C8*'Sim_MIP_Of_(IxI)'!F$102,0)</f>
        <v>0</v>
      </c>
      <c r="E10" s="326">
        <f>IFERROR(I!D8*'Sim_MIP_Of_(IxI)'!G$102,0)</f>
        <v>0</v>
      </c>
      <c r="F10" s="326">
        <f>IFERROR(I!E8*'Sim_MIP_Of_(IxI)'!H$102,0)</f>
        <v>0</v>
      </c>
      <c r="G10" s="326">
        <f>IFERROR(I!F8*'Sim_MIP_Of_(IxI)'!I$102,0)</f>
        <v>0</v>
      </c>
      <c r="H10" s="326">
        <f>IFERROR(I!G8*'Sim_MIP_Of_(IxI)'!J$102,0)</f>
        <v>0</v>
      </c>
      <c r="I10" s="326">
        <f>IFERROR(I!H8*'Sim_MIP_Of_(IxI)'!K$102,0)</f>
        <v>0.63618712114435905</v>
      </c>
      <c r="J10" s="326">
        <f>IFERROR(I!I8*'Sim_MIP_Of_(IxI)'!L$102,0)</f>
        <v>0</v>
      </c>
      <c r="K10" s="326">
        <f>IFERROR(I!J8*'Sim_MIP_Of_(IxI)'!M$102,0)</f>
        <v>0</v>
      </c>
      <c r="L10" s="326">
        <f>IFERROR(I!K8*'Sim_MIP_Of_(IxI)'!N$102,0)</f>
        <v>0</v>
      </c>
      <c r="M10" s="326">
        <f>IFERROR(I!L8*'Sim_MIP_Of_(IxI)'!O$102,0)</f>
        <v>0</v>
      </c>
      <c r="N10" s="326">
        <f>IFERROR(I!M8*'Sim_MIP_Of_(IxI)'!P$102,0)</f>
        <v>0</v>
      </c>
      <c r="O10" s="326">
        <f>IFERROR(I!N8*'Sim_MIP_Of_(IxI)'!Q$102,0)</f>
        <v>0</v>
      </c>
      <c r="P10" s="326">
        <f>IFERROR(I!O8*'Sim_MIP_Of_(IxI)'!R$102,0)</f>
        <v>0</v>
      </c>
      <c r="Q10" s="326">
        <f>IFERROR(I!P8*'Sim_MIP_Of_(IxI)'!S$102,0)</f>
        <v>0</v>
      </c>
      <c r="R10" s="326">
        <f>IFERROR(I!Q8*'Sim_MIP_Of_(IxI)'!T$102,0)</f>
        <v>0</v>
      </c>
      <c r="S10" s="326">
        <f>IFERROR(I!R8*'Sim_MIP_Of_(IxI)'!U$102,0)</f>
        <v>0</v>
      </c>
      <c r="T10" s="326">
        <f>IFERROR(I!S8*'Sim_MIP_Of_(IxI)'!V$102,0)</f>
        <v>0</v>
      </c>
      <c r="U10" s="326">
        <f>IFERROR(I!T8*'Sim_MIP_Of_(IxI)'!W$102,0)</f>
        <v>0</v>
      </c>
      <c r="V10" s="326">
        <f>IFERROR(I!U8*'Sim_MIP_Of_(IxI)'!X$102,0)</f>
        <v>0</v>
      </c>
      <c r="W10" s="326">
        <f>IFERROR(I!V8*'Sim_MIP_Of_(IxI)'!Y$102,0)</f>
        <v>0</v>
      </c>
      <c r="X10" s="326">
        <f>IFERROR(I!W8*'Sim_MIP_Of_(IxI)'!Z$102,0)</f>
        <v>0</v>
      </c>
      <c r="Y10" s="326">
        <f>IFERROR(I!X8*'Sim_MIP_Of_(IxI)'!AA$102,0)</f>
        <v>0</v>
      </c>
      <c r="Z10" s="326">
        <f>IFERROR(I!Y8*'Sim_MIP_Of_(IxI)'!AB$102,0)</f>
        <v>0</v>
      </c>
      <c r="AA10" s="326">
        <f>IFERROR(I!Z8*'Sim_MIP_Of_(IxI)'!AC$102,0)</f>
        <v>0</v>
      </c>
      <c r="AB10" s="326">
        <f>IFERROR(I!AA8*'Sim_MIP_Of_(IxI)'!AD$102,0)</f>
        <v>0</v>
      </c>
      <c r="AC10" s="326">
        <f>IFERROR(I!AB8*'Sim_MIP_Of_(IxI)'!AE$102,0)</f>
        <v>0</v>
      </c>
      <c r="AD10" s="326">
        <f>IFERROR(I!AC8*'Sim_MIP_Of_(IxI)'!AF$102,0)</f>
        <v>0</v>
      </c>
      <c r="AE10" s="326">
        <f>IFERROR(I!AD8*'Sim_MIP_Of_(IxI)'!AG$102,0)</f>
        <v>0</v>
      </c>
      <c r="AF10" s="326">
        <f>IFERROR(I!AE8*'Sim_MIP_Of_(IxI)'!AH$102,0)</f>
        <v>0</v>
      </c>
      <c r="AG10" s="326">
        <f>IFERROR(I!AF8*'Sim_MIP_Of_(IxI)'!AI$102,0)</f>
        <v>0</v>
      </c>
      <c r="AH10" s="326">
        <f>IFERROR(I!AG8*'Sim_MIP_Of_(IxI)'!AJ$102,0)</f>
        <v>0</v>
      </c>
      <c r="AI10" s="326">
        <f>IFERROR(I!AH8*'Sim_MIP_Of_(IxI)'!AK$102,0)</f>
        <v>0</v>
      </c>
      <c r="AJ10" s="326">
        <f>IFERROR(I!AI8*'Sim_MIP_Of_(IxI)'!AL$102,0)</f>
        <v>0</v>
      </c>
      <c r="AK10" s="326">
        <f>IFERROR(I!AJ8*'Sim_MIP_Of_(IxI)'!AM$102,0)</f>
        <v>0</v>
      </c>
      <c r="AL10" s="326">
        <f>IFERROR(I!AK8*'Sim_MIP_Of_(IxI)'!AN$102,0)</f>
        <v>0</v>
      </c>
      <c r="AM10" s="326">
        <f>IFERROR(I!AL8*'Sim_MIP_Of_(IxI)'!AO$102,0)</f>
        <v>0</v>
      </c>
      <c r="AN10" s="326">
        <f>IFERROR(I!AM8*'Sim_MIP_Of_(IxI)'!AP$102,0)</f>
        <v>0</v>
      </c>
      <c r="AO10" s="326">
        <f>IFERROR(I!AN8*'Sim_MIP_Of_(IxI)'!AQ$102,0)</f>
        <v>0</v>
      </c>
      <c r="AP10" s="326">
        <f>IFERROR(I!AO8*'Sim_MIP_Of_(IxI)'!AR$102,0)</f>
        <v>0</v>
      </c>
      <c r="AQ10" s="326">
        <f>IFERROR(I!AP8*'Sim_MIP_Of_(IxI)'!AS$102,0)</f>
        <v>0</v>
      </c>
      <c r="AR10" s="326">
        <f>IFERROR(I!AQ8*'Sim_MIP_Of_(IxI)'!AT$102,0)</f>
        <v>0</v>
      </c>
      <c r="AS10" s="326">
        <f>IFERROR(I!AR8*'Sim_MIP_Of_(IxI)'!AU$102,0)</f>
        <v>0</v>
      </c>
      <c r="AT10" s="326">
        <f>IFERROR(I!AS8*'Sim_MIP_Of_(IxI)'!AV$102,0)</f>
        <v>0</v>
      </c>
      <c r="AU10" s="326">
        <f>IFERROR(I!AT8*'Sim_MIP_Of_(IxI)'!AW$102,0)</f>
        <v>0</v>
      </c>
      <c r="AV10" s="326">
        <f>IFERROR(I!AU8*'Sim_MIP_Of_(IxI)'!AX$102,0)</f>
        <v>0</v>
      </c>
      <c r="AW10" s="326">
        <f>IFERROR(I!AV8*'Sim_MIP_Of_(IxI)'!AY$102,0)</f>
        <v>0</v>
      </c>
      <c r="AX10" s="326">
        <f>IFERROR(I!AW8*'Sim_MIP_Of_(IxI)'!AZ$102,0)</f>
        <v>0</v>
      </c>
      <c r="AY10" s="326">
        <f>IFERROR(I!AX8*'Sim_MIP_Of_(IxI)'!BA$102,0)</f>
        <v>0</v>
      </c>
      <c r="AZ10" s="326">
        <f>IFERROR(I!AY8*'Sim_MIP_Of_(IxI)'!BB$102,0)</f>
        <v>0</v>
      </c>
      <c r="BA10" s="326">
        <f>IFERROR(I!AZ8*'Sim_MIP_Of_(IxI)'!BC$102,0)</f>
        <v>0</v>
      </c>
      <c r="BB10" s="326">
        <f>IFERROR(I!BA8*'Sim_MIP_Of_(IxI)'!BD$102,0)</f>
        <v>0</v>
      </c>
      <c r="BC10" s="326">
        <f>IFERROR(I!BB8*'Sim_MIP_Of_(IxI)'!BE$102,0)</f>
        <v>0</v>
      </c>
      <c r="BD10" s="326">
        <f>IFERROR(I!BC8*'Sim_MIP_Of_(IxI)'!BF$102,0)</f>
        <v>0</v>
      </c>
      <c r="BE10" s="326">
        <f>IFERROR(I!BD8*'Sim_MIP_Of_(IxI)'!BG$102,0)</f>
        <v>0</v>
      </c>
      <c r="BF10" s="326">
        <f>IFERROR(I!BE8*'Sim_MIP_Of_(IxI)'!BH$102,0)</f>
        <v>0</v>
      </c>
      <c r="BG10" s="326">
        <f>IFERROR(I!BF8*'Sim_MIP_Of_(IxI)'!BI$102,0)</f>
        <v>0</v>
      </c>
      <c r="BH10" s="326">
        <f>IFERROR(I!BG8*'Sim_MIP_Of_(IxI)'!BJ$102,0)</f>
        <v>0</v>
      </c>
      <c r="BI10" s="326">
        <f>IFERROR(I!BH8*'Sim_MIP_Of_(IxI)'!BK$102,0)</f>
        <v>0</v>
      </c>
      <c r="BJ10" s="326">
        <f>IFERROR(I!BI8*'Sim_MIP_Of_(IxI)'!BL$102,0)</f>
        <v>0</v>
      </c>
      <c r="BK10" s="326">
        <f>IFERROR(I!BJ8*'Sim_MIP_Of_(IxI)'!BM$102,0)</f>
        <v>0</v>
      </c>
      <c r="BL10" s="326">
        <f>IFERROR(I!BK8*'Sim_MIP_Of_(IxI)'!BN$102,0)</f>
        <v>0</v>
      </c>
      <c r="BM10" s="326">
        <f>IFERROR(I!BL8*'Sim_MIP_Of_(IxI)'!BO$102,0)</f>
        <v>0</v>
      </c>
      <c r="BN10" s="326">
        <f>IFERROR(I!BM8*'Sim_MIP_Of_(IxI)'!BP$102,0)</f>
        <v>0</v>
      </c>
      <c r="BO10" s="326">
        <f>IFERROR(I!BN8*'Sim_MIP_Of_(IxI)'!BQ$102,0)</f>
        <v>0</v>
      </c>
      <c r="BP10" s="326">
        <f>IFERROR(I!BO8*'Sim_MIP_Of_(IxI)'!BR$102,0)</f>
        <v>0</v>
      </c>
      <c r="BQ10" s="326">
        <f>IFERROR(I!BP8*'Sim_MIP_Of_(IxI)'!BS$102,0)</f>
        <v>0</v>
      </c>
      <c r="BR10" s="326">
        <f>IFERROR(I!BQ8*'Sim_MIP_Of_(IxI)'!BT$102,0)</f>
        <v>0</v>
      </c>
      <c r="BS10" s="326">
        <f>IFERROR(I!BR8*'Sim_MIP_Of_(IxI)'!BU$102,0)</f>
        <v>0</v>
      </c>
      <c r="BT10" s="326">
        <f>IFERROR(I!BS8*'Sim_MIP_Of_(IxI)'!BV$102,0)</f>
        <v>0</v>
      </c>
      <c r="BU10" s="326">
        <f>IFERROR(I!BT8*'Sim_MIP_Of_(IxI)'!BW$102,0)</f>
        <v>0</v>
      </c>
      <c r="BV10" s="326">
        <f>IFERROR(I!BU8*'Sim_MIP_Of_(IxI)'!BX$102,0)</f>
        <v>0</v>
      </c>
      <c r="BW10" s="326">
        <f>IFERROR(I!BV8*'Sim_MIP_Of_(IxI)'!BY$102,0)</f>
        <v>0</v>
      </c>
      <c r="BX10" s="326">
        <f>IFERROR(I!BW8*'Sim_MIP_Of_(IxI)'!BZ$102,0)</f>
        <v>0</v>
      </c>
      <c r="BY10" s="326">
        <f>IFERROR(I!BX8*'Sim_MIP_Of_(IxI)'!CA$102,0)</f>
        <v>0</v>
      </c>
    </row>
    <row r="11" spans="1:77" x14ac:dyDescent="0.25">
      <c r="A11" s="105" t="s">
        <v>8</v>
      </c>
      <c r="B11" s="326">
        <f>IFERROR(I!A9*'Sim_MIP_Of_(IxI)'!D$102,0)</f>
        <v>0</v>
      </c>
      <c r="C11" s="326">
        <f>IFERROR(I!B9*'Sim_MIP_Of_(IxI)'!E$102,0)</f>
        <v>0</v>
      </c>
      <c r="D11" s="326">
        <f>IFERROR(I!C9*'Sim_MIP_Of_(IxI)'!F$102,0)</f>
        <v>0</v>
      </c>
      <c r="E11" s="326">
        <f>IFERROR(I!D9*'Sim_MIP_Of_(IxI)'!G$102,0)</f>
        <v>0</v>
      </c>
      <c r="F11" s="326">
        <f>IFERROR(I!E9*'Sim_MIP_Of_(IxI)'!H$102,0)</f>
        <v>0</v>
      </c>
      <c r="G11" s="326">
        <f>IFERROR(I!F9*'Sim_MIP_Of_(IxI)'!I$102,0)</f>
        <v>0</v>
      </c>
      <c r="H11" s="326">
        <f>IFERROR(I!G9*'Sim_MIP_Of_(IxI)'!J$102,0)</f>
        <v>0</v>
      </c>
      <c r="I11" s="326">
        <f>IFERROR(I!H9*'Sim_MIP_Of_(IxI)'!K$102,0)</f>
        <v>0</v>
      </c>
      <c r="J11" s="326">
        <f>IFERROR(I!I9*'Sim_MIP_Of_(IxI)'!L$102,0)</f>
        <v>0.59662491333774803</v>
      </c>
      <c r="K11" s="326">
        <f>IFERROR(I!J9*'Sim_MIP_Of_(IxI)'!M$102,0)</f>
        <v>0</v>
      </c>
      <c r="L11" s="326">
        <f>IFERROR(I!K9*'Sim_MIP_Of_(IxI)'!N$102,0)</f>
        <v>0</v>
      </c>
      <c r="M11" s="326">
        <f>IFERROR(I!L9*'Sim_MIP_Of_(IxI)'!O$102,0)</f>
        <v>0</v>
      </c>
      <c r="N11" s="326">
        <f>IFERROR(I!M9*'Sim_MIP_Of_(IxI)'!P$102,0)</f>
        <v>0</v>
      </c>
      <c r="O11" s="326">
        <f>IFERROR(I!N9*'Sim_MIP_Of_(IxI)'!Q$102,0)</f>
        <v>0</v>
      </c>
      <c r="P11" s="326">
        <f>IFERROR(I!O9*'Sim_MIP_Of_(IxI)'!R$102,0)</f>
        <v>0</v>
      </c>
      <c r="Q11" s="326">
        <f>IFERROR(I!P9*'Sim_MIP_Of_(IxI)'!S$102,0)</f>
        <v>0</v>
      </c>
      <c r="R11" s="326">
        <f>IFERROR(I!Q9*'Sim_MIP_Of_(IxI)'!T$102,0)</f>
        <v>0</v>
      </c>
      <c r="S11" s="326">
        <f>IFERROR(I!R9*'Sim_MIP_Of_(IxI)'!U$102,0)</f>
        <v>0</v>
      </c>
      <c r="T11" s="326">
        <f>IFERROR(I!S9*'Sim_MIP_Of_(IxI)'!V$102,0)</f>
        <v>0</v>
      </c>
      <c r="U11" s="326">
        <f>IFERROR(I!T9*'Sim_MIP_Of_(IxI)'!W$102,0)</f>
        <v>0</v>
      </c>
      <c r="V11" s="326">
        <f>IFERROR(I!U9*'Sim_MIP_Of_(IxI)'!X$102,0)</f>
        <v>0</v>
      </c>
      <c r="W11" s="326">
        <f>IFERROR(I!V9*'Sim_MIP_Of_(IxI)'!Y$102,0)</f>
        <v>0</v>
      </c>
      <c r="X11" s="326">
        <f>IFERROR(I!W9*'Sim_MIP_Of_(IxI)'!Z$102,0)</f>
        <v>0</v>
      </c>
      <c r="Y11" s="326">
        <f>IFERROR(I!X9*'Sim_MIP_Of_(IxI)'!AA$102,0)</f>
        <v>0</v>
      </c>
      <c r="Z11" s="326">
        <f>IFERROR(I!Y9*'Sim_MIP_Of_(IxI)'!AB$102,0)</f>
        <v>0</v>
      </c>
      <c r="AA11" s="326">
        <f>IFERROR(I!Z9*'Sim_MIP_Of_(IxI)'!AC$102,0)</f>
        <v>0</v>
      </c>
      <c r="AB11" s="326">
        <f>IFERROR(I!AA9*'Sim_MIP_Of_(IxI)'!AD$102,0)</f>
        <v>0</v>
      </c>
      <c r="AC11" s="326">
        <f>IFERROR(I!AB9*'Sim_MIP_Of_(IxI)'!AE$102,0)</f>
        <v>0</v>
      </c>
      <c r="AD11" s="326">
        <f>IFERROR(I!AC9*'Sim_MIP_Of_(IxI)'!AF$102,0)</f>
        <v>0</v>
      </c>
      <c r="AE11" s="326">
        <f>IFERROR(I!AD9*'Sim_MIP_Of_(IxI)'!AG$102,0)</f>
        <v>0</v>
      </c>
      <c r="AF11" s="326">
        <f>IFERROR(I!AE9*'Sim_MIP_Of_(IxI)'!AH$102,0)</f>
        <v>0</v>
      </c>
      <c r="AG11" s="326">
        <f>IFERROR(I!AF9*'Sim_MIP_Of_(IxI)'!AI$102,0)</f>
        <v>0</v>
      </c>
      <c r="AH11" s="326">
        <f>IFERROR(I!AG9*'Sim_MIP_Of_(IxI)'!AJ$102,0)</f>
        <v>0</v>
      </c>
      <c r="AI11" s="326">
        <f>IFERROR(I!AH9*'Sim_MIP_Of_(IxI)'!AK$102,0)</f>
        <v>0</v>
      </c>
      <c r="AJ11" s="326">
        <f>IFERROR(I!AI9*'Sim_MIP_Of_(IxI)'!AL$102,0)</f>
        <v>0</v>
      </c>
      <c r="AK11" s="326">
        <f>IFERROR(I!AJ9*'Sim_MIP_Of_(IxI)'!AM$102,0)</f>
        <v>0</v>
      </c>
      <c r="AL11" s="326">
        <f>IFERROR(I!AK9*'Sim_MIP_Of_(IxI)'!AN$102,0)</f>
        <v>0</v>
      </c>
      <c r="AM11" s="326">
        <f>IFERROR(I!AL9*'Sim_MIP_Of_(IxI)'!AO$102,0)</f>
        <v>0</v>
      </c>
      <c r="AN11" s="326">
        <f>IFERROR(I!AM9*'Sim_MIP_Of_(IxI)'!AP$102,0)</f>
        <v>0</v>
      </c>
      <c r="AO11" s="326">
        <f>IFERROR(I!AN9*'Sim_MIP_Of_(IxI)'!AQ$102,0)</f>
        <v>0</v>
      </c>
      <c r="AP11" s="326">
        <f>IFERROR(I!AO9*'Sim_MIP_Of_(IxI)'!AR$102,0)</f>
        <v>0</v>
      </c>
      <c r="AQ11" s="326">
        <f>IFERROR(I!AP9*'Sim_MIP_Of_(IxI)'!AS$102,0)</f>
        <v>0</v>
      </c>
      <c r="AR11" s="326">
        <f>IFERROR(I!AQ9*'Sim_MIP_Of_(IxI)'!AT$102,0)</f>
        <v>0</v>
      </c>
      <c r="AS11" s="326">
        <f>IFERROR(I!AR9*'Sim_MIP_Of_(IxI)'!AU$102,0)</f>
        <v>0</v>
      </c>
      <c r="AT11" s="326">
        <f>IFERROR(I!AS9*'Sim_MIP_Of_(IxI)'!AV$102,0)</f>
        <v>0</v>
      </c>
      <c r="AU11" s="326">
        <f>IFERROR(I!AT9*'Sim_MIP_Of_(IxI)'!AW$102,0)</f>
        <v>0</v>
      </c>
      <c r="AV11" s="326">
        <f>IFERROR(I!AU9*'Sim_MIP_Of_(IxI)'!AX$102,0)</f>
        <v>0</v>
      </c>
      <c r="AW11" s="326">
        <f>IFERROR(I!AV9*'Sim_MIP_Of_(IxI)'!AY$102,0)</f>
        <v>0</v>
      </c>
      <c r="AX11" s="326">
        <f>IFERROR(I!AW9*'Sim_MIP_Of_(IxI)'!AZ$102,0)</f>
        <v>0</v>
      </c>
      <c r="AY11" s="326">
        <f>IFERROR(I!AX9*'Sim_MIP_Of_(IxI)'!BA$102,0)</f>
        <v>0</v>
      </c>
      <c r="AZ11" s="326">
        <f>IFERROR(I!AY9*'Sim_MIP_Of_(IxI)'!BB$102,0)</f>
        <v>0</v>
      </c>
      <c r="BA11" s="326">
        <f>IFERROR(I!AZ9*'Sim_MIP_Of_(IxI)'!BC$102,0)</f>
        <v>0</v>
      </c>
      <c r="BB11" s="326">
        <f>IFERROR(I!BA9*'Sim_MIP_Of_(IxI)'!BD$102,0)</f>
        <v>0</v>
      </c>
      <c r="BC11" s="326">
        <f>IFERROR(I!BB9*'Sim_MIP_Of_(IxI)'!BE$102,0)</f>
        <v>0</v>
      </c>
      <c r="BD11" s="326">
        <f>IFERROR(I!BC9*'Sim_MIP_Of_(IxI)'!BF$102,0)</f>
        <v>0</v>
      </c>
      <c r="BE11" s="326">
        <f>IFERROR(I!BD9*'Sim_MIP_Of_(IxI)'!BG$102,0)</f>
        <v>0</v>
      </c>
      <c r="BF11" s="326">
        <f>IFERROR(I!BE9*'Sim_MIP_Of_(IxI)'!BH$102,0)</f>
        <v>0</v>
      </c>
      <c r="BG11" s="326">
        <f>IFERROR(I!BF9*'Sim_MIP_Of_(IxI)'!BI$102,0)</f>
        <v>0</v>
      </c>
      <c r="BH11" s="326">
        <f>IFERROR(I!BG9*'Sim_MIP_Of_(IxI)'!BJ$102,0)</f>
        <v>0</v>
      </c>
      <c r="BI11" s="326">
        <f>IFERROR(I!BH9*'Sim_MIP_Of_(IxI)'!BK$102,0)</f>
        <v>0</v>
      </c>
      <c r="BJ11" s="326">
        <f>IFERROR(I!BI9*'Sim_MIP_Of_(IxI)'!BL$102,0)</f>
        <v>0</v>
      </c>
      <c r="BK11" s="326">
        <f>IFERROR(I!BJ9*'Sim_MIP_Of_(IxI)'!BM$102,0)</f>
        <v>0</v>
      </c>
      <c r="BL11" s="326">
        <f>IFERROR(I!BK9*'Sim_MIP_Of_(IxI)'!BN$102,0)</f>
        <v>0</v>
      </c>
      <c r="BM11" s="326">
        <f>IFERROR(I!BL9*'Sim_MIP_Of_(IxI)'!BO$102,0)</f>
        <v>0</v>
      </c>
      <c r="BN11" s="326">
        <f>IFERROR(I!BM9*'Sim_MIP_Of_(IxI)'!BP$102,0)</f>
        <v>0</v>
      </c>
      <c r="BO11" s="326">
        <f>IFERROR(I!BN9*'Sim_MIP_Of_(IxI)'!BQ$102,0)</f>
        <v>0</v>
      </c>
      <c r="BP11" s="326">
        <f>IFERROR(I!BO9*'Sim_MIP_Of_(IxI)'!BR$102,0)</f>
        <v>0</v>
      </c>
      <c r="BQ11" s="326">
        <f>IFERROR(I!BP9*'Sim_MIP_Of_(IxI)'!BS$102,0)</f>
        <v>0</v>
      </c>
      <c r="BR11" s="326">
        <f>IFERROR(I!BQ9*'Sim_MIP_Of_(IxI)'!BT$102,0)</f>
        <v>0</v>
      </c>
      <c r="BS11" s="326">
        <f>IFERROR(I!BR9*'Sim_MIP_Of_(IxI)'!BU$102,0)</f>
        <v>0</v>
      </c>
      <c r="BT11" s="326">
        <f>IFERROR(I!BS9*'Sim_MIP_Of_(IxI)'!BV$102,0)</f>
        <v>0</v>
      </c>
      <c r="BU11" s="326">
        <f>IFERROR(I!BT9*'Sim_MIP_Of_(IxI)'!BW$102,0)</f>
        <v>0</v>
      </c>
      <c r="BV11" s="326">
        <f>IFERROR(I!BU9*'Sim_MIP_Of_(IxI)'!BX$102,0)</f>
        <v>0</v>
      </c>
      <c r="BW11" s="326">
        <f>IFERROR(I!BV9*'Sim_MIP_Of_(IxI)'!BY$102,0)</f>
        <v>0</v>
      </c>
      <c r="BX11" s="326">
        <f>IFERROR(I!BW9*'Sim_MIP_Of_(IxI)'!BZ$102,0)</f>
        <v>0</v>
      </c>
      <c r="BY11" s="326">
        <f>IFERROR(I!BX9*'Sim_MIP_Of_(IxI)'!CA$102,0)</f>
        <v>0</v>
      </c>
    </row>
    <row r="12" spans="1:77" x14ac:dyDescent="0.25">
      <c r="A12" s="105" t="s">
        <v>9</v>
      </c>
      <c r="B12" s="326">
        <f>IFERROR(I!A10*'Sim_MIP_Of_(IxI)'!D$102,0)</f>
        <v>0</v>
      </c>
      <c r="C12" s="326">
        <f>IFERROR(I!B10*'Sim_MIP_Of_(IxI)'!E$102,0)</f>
        <v>0</v>
      </c>
      <c r="D12" s="326">
        <f>IFERROR(I!C10*'Sim_MIP_Of_(IxI)'!F$102,0)</f>
        <v>0</v>
      </c>
      <c r="E12" s="326">
        <f>IFERROR(I!D10*'Sim_MIP_Of_(IxI)'!G$102,0)</f>
        <v>0</v>
      </c>
      <c r="F12" s="326">
        <f>IFERROR(I!E10*'Sim_MIP_Of_(IxI)'!H$102,0)</f>
        <v>0</v>
      </c>
      <c r="G12" s="326">
        <f>IFERROR(I!F10*'Sim_MIP_Of_(IxI)'!I$102,0)</f>
        <v>0</v>
      </c>
      <c r="H12" s="326">
        <f>IFERROR(I!G10*'Sim_MIP_Of_(IxI)'!J$102,0)</f>
        <v>0</v>
      </c>
      <c r="I12" s="326">
        <f>IFERROR(I!H10*'Sim_MIP_Of_(IxI)'!K$102,0)</f>
        <v>0</v>
      </c>
      <c r="J12" s="326">
        <f>IFERROR(I!I10*'Sim_MIP_Of_(IxI)'!L$102,0)</f>
        <v>0</v>
      </c>
      <c r="K12" s="326">
        <f>IFERROR(I!J10*'Sim_MIP_Of_(IxI)'!M$102,0)</f>
        <v>0.43212970924715044</v>
      </c>
      <c r="L12" s="326">
        <f>IFERROR(I!K10*'Sim_MIP_Of_(IxI)'!N$102,0)</f>
        <v>0</v>
      </c>
      <c r="M12" s="326">
        <f>IFERROR(I!L10*'Sim_MIP_Of_(IxI)'!O$102,0)</f>
        <v>0</v>
      </c>
      <c r="N12" s="326">
        <f>IFERROR(I!M10*'Sim_MIP_Of_(IxI)'!P$102,0)</f>
        <v>0</v>
      </c>
      <c r="O12" s="326">
        <f>IFERROR(I!N10*'Sim_MIP_Of_(IxI)'!Q$102,0)</f>
        <v>0</v>
      </c>
      <c r="P12" s="326">
        <f>IFERROR(I!O10*'Sim_MIP_Of_(IxI)'!R$102,0)</f>
        <v>0</v>
      </c>
      <c r="Q12" s="326">
        <f>IFERROR(I!P10*'Sim_MIP_Of_(IxI)'!S$102,0)</f>
        <v>0</v>
      </c>
      <c r="R12" s="326">
        <f>IFERROR(I!Q10*'Sim_MIP_Of_(IxI)'!T$102,0)</f>
        <v>0</v>
      </c>
      <c r="S12" s="326">
        <f>IFERROR(I!R10*'Sim_MIP_Of_(IxI)'!U$102,0)</f>
        <v>0</v>
      </c>
      <c r="T12" s="326">
        <f>IFERROR(I!S10*'Sim_MIP_Of_(IxI)'!V$102,0)</f>
        <v>0</v>
      </c>
      <c r="U12" s="326">
        <f>IFERROR(I!T10*'Sim_MIP_Of_(IxI)'!W$102,0)</f>
        <v>0</v>
      </c>
      <c r="V12" s="326">
        <f>IFERROR(I!U10*'Sim_MIP_Of_(IxI)'!X$102,0)</f>
        <v>0</v>
      </c>
      <c r="W12" s="326">
        <f>IFERROR(I!V10*'Sim_MIP_Of_(IxI)'!Y$102,0)</f>
        <v>0</v>
      </c>
      <c r="X12" s="326">
        <f>IFERROR(I!W10*'Sim_MIP_Of_(IxI)'!Z$102,0)</f>
        <v>0</v>
      </c>
      <c r="Y12" s="326">
        <f>IFERROR(I!X10*'Sim_MIP_Of_(IxI)'!AA$102,0)</f>
        <v>0</v>
      </c>
      <c r="Z12" s="326">
        <f>IFERROR(I!Y10*'Sim_MIP_Of_(IxI)'!AB$102,0)</f>
        <v>0</v>
      </c>
      <c r="AA12" s="326">
        <f>IFERROR(I!Z10*'Sim_MIP_Of_(IxI)'!AC$102,0)</f>
        <v>0</v>
      </c>
      <c r="AB12" s="326">
        <f>IFERROR(I!AA10*'Sim_MIP_Of_(IxI)'!AD$102,0)</f>
        <v>0</v>
      </c>
      <c r="AC12" s="326">
        <f>IFERROR(I!AB10*'Sim_MIP_Of_(IxI)'!AE$102,0)</f>
        <v>0</v>
      </c>
      <c r="AD12" s="326">
        <f>IFERROR(I!AC10*'Sim_MIP_Of_(IxI)'!AF$102,0)</f>
        <v>0</v>
      </c>
      <c r="AE12" s="326">
        <f>IFERROR(I!AD10*'Sim_MIP_Of_(IxI)'!AG$102,0)</f>
        <v>0</v>
      </c>
      <c r="AF12" s="326">
        <f>IFERROR(I!AE10*'Sim_MIP_Of_(IxI)'!AH$102,0)</f>
        <v>0</v>
      </c>
      <c r="AG12" s="326">
        <f>IFERROR(I!AF10*'Sim_MIP_Of_(IxI)'!AI$102,0)</f>
        <v>0</v>
      </c>
      <c r="AH12" s="326">
        <f>IFERROR(I!AG10*'Sim_MIP_Of_(IxI)'!AJ$102,0)</f>
        <v>0</v>
      </c>
      <c r="AI12" s="326">
        <f>IFERROR(I!AH10*'Sim_MIP_Of_(IxI)'!AK$102,0)</f>
        <v>0</v>
      </c>
      <c r="AJ12" s="326">
        <f>IFERROR(I!AI10*'Sim_MIP_Of_(IxI)'!AL$102,0)</f>
        <v>0</v>
      </c>
      <c r="AK12" s="326">
        <f>IFERROR(I!AJ10*'Sim_MIP_Of_(IxI)'!AM$102,0)</f>
        <v>0</v>
      </c>
      <c r="AL12" s="326">
        <f>IFERROR(I!AK10*'Sim_MIP_Of_(IxI)'!AN$102,0)</f>
        <v>0</v>
      </c>
      <c r="AM12" s="326">
        <f>IFERROR(I!AL10*'Sim_MIP_Of_(IxI)'!AO$102,0)</f>
        <v>0</v>
      </c>
      <c r="AN12" s="326">
        <f>IFERROR(I!AM10*'Sim_MIP_Of_(IxI)'!AP$102,0)</f>
        <v>0</v>
      </c>
      <c r="AO12" s="326">
        <f>IFERROR(I!AN10*'Sim_MIP_Of_(IxI)'!AQ$102,0)</f>
        <v>0</v>
      </c>
      <c r="AP12" s="326">
        <f>IFERROR(I!AO10*'Sim_MIP_Of_(IxI)'!AR$102,0)</f>
        <v>0</v>
      </c>
      <c r="AQ12" s="326">
        <f>IFERROR(I!AP10*'Sim_MIP_Of_(IxI)'!AS$102,0)</f>
        <v>0</v>
      </c>
      <c r="AR12" s="326">
        <f>IFERROR(I!AQ10*'Sim_MIP_Of_(IxI)'!AT$102,0)</f>
        <v>0</v>
      </c>
      <c r="AS12" s="326">
        <f>IFERROR(I!AR10*'Sim_MIP_Of_(IxI)'!AU$102,0)</f>
        <v>0</v>
      </c>
      <c r="AT12" s="326">
        <f>IFERROR(I!AS10*'Sim_MIP_Of_(IxI)'!AV$102,0)</f>
        <v>0</v>
      </c>
      <c r="AU12" s="326">
        <f>IFERROR(I!AT10*'Sim_MIP_Of_(IxI)'!AW$102,0)</f>
        <v>0</v>
      </c>
      <c r="AV12" s="326">
        <f>IFERROR(I!AU10*'Sim_MIP_Of_(IxI)'!AX$102,0)</f>
        <v>0</v>
      </c>
      <c r="AW12" s="326">
        <f>IFERROR(I!AV10*'Sim_MIP_Of_(IxI)'!AY$102,0)</f>
        <v>0</v>
      </c>
      <c r="AX12" s="326">
        <f>IFERROR(I!AW10*'Sim_MIP_Of_(IxI)'!AZ$102,0)</f>
        <v>0</v>
      </c>
      <c r="AY12" s="326">
        <f>IFERROR(I!AX10*'Sim_MIP_Of_(IxI)'!BA$102,0)</f>
        <v>0</v>
      </c>
      <c r="AZ12" s="326">
        <f>IFERROR(I!AY10*'Sim_MIP_Of_(IxI)'!BB$102,0)</f>
        <v>0</v>
      </c>
      <c r="BA12" s="326">
        <f>IFERROR(I!AZ10*'Sim_MIP_Of_(IxI)'!BC$102,0)</f>
        <v>0</v>
      </c>
      <c r="BB12" s="326">
        <f>IFERROR(I!BA10*'Sim_MIP_Of_(IxI)'!BD$102,0)</f>
        <v>0</v>
      </c>
      <c r="BC12" s="326">
        <f>IFERROR(I!BB10*'Sim_MIP_Of_(IxI)'!BE$102,0)</f>
        <v>0</v>
      </c>
      <c r="BD12" s="326">
        <f>IFERROR(I!BC10*'Sim_MIP_Of_(IxI)'!BF$102,0)</f>
        <v>0</v>
      </c>
      <c r="BE12" s="326">
        <f>IFERROR(I!BD10*'Sim_MIP_Of_(IxI)'!BG$102,0)</f>
        <v>0</v>
      </c>
      <c r="BF12" s="326">
        <f>IFERROR(I!BE10*'Sim_MIP_Of_(IxI)'!BH$102,0)</f>
        <v>0</v>
      </c>
      <c r="BG12" s="326">
        <f>IFERROR(I!BF10*'Sim_MIP_Of_(IxI)'!BI$102,0)</f>
        <v>0</v>
      </c>
      <c r="BH12" s="326">
        <f>IFERROR(I!BG10*'Sim_MIP_Of_(IxI)'!BJ$102,0)</f>
        <v>0</v>
      </c>
      <c r="BI12" s="326">
        <f>IFERROR(I!BH10*'Sim_MIP_Of_(IxI)'!BK$102,0)</f>
        <v>0</v>
      </c>
      <c r="BJ12" s="326">
        <f>IFERROR(I!BI10*'Sim_MIP_Of_(IxI)'!BL$102,0)</f>
        <v>0</v>
      </c>
      <c r="BK12" s="326">
        <f>IFERROR(I!BJ10*'Sim_MIP_Of_(IxI)'!BM$102,0)</f>
        <v>0</v>
      </c>
      <c r="BL12" s="326">
        <f>IFERROR(I!BK10*'Sim_MIP_Of_(IxI)'!BN$102,0)</f>
        <v>0</v>
      </c>
      <c r="BM12" s="326">
        <f>IFERROR(I!BL10*'Sim_MIP_Of_(IxI)'!BO$102,0)</f>
        <v>0</v>
      </c>
      <c r="BN12" s="326">
        <f>IFERROR(I!BM10*'Sim_MIP_Of_(IxI)'!BP$102,0)</f>
        <v>0</v>
      </c>
      <c r="BO12" s="326">
        <f>IFERROR(I!BN10*'Sim_MIP_Of_(IxI)'!BQ$102,0)</f>
        <v>0</v>
      </c>
      <c r="BP12" s="326">
        <f>IFERROR(I!BO10*'Sim_MIP_Of_(IxI)'!BR$102,0)</f>
        <v>0</v>
      </c>
      <c r="BQ12" s="326">
        <f>IFERROR(I!BP10*'Sim_MIP_Of_(IxI)'!BS$102,0)</f>
        <v>0</v>
      </c>
      <c r="BR12" s="326">
        <f>IFERROR(I!BQ10*'Sim_MIP_Of_(IxI)'!BT$102,0)</f>
        <v>0</v>
      </c>
      <c r="BS12" s="326">
        <f>IFERROR(I!BR10*'Sim_MIP_Of_(IxI)'!BU$102,0)</f>
        <v>0</v>
      </c>
      <c r="BT12" s="326">
        <f>IFERROR(I!BS10*'Sim_MIP_Of_(IxI)'!BV$102,0)</f>
        <v>0</v>
      </c>
      <c r="BU12" s="326">
        <f>IFERROR(I!BT10*'Sim_MIP_Of_(IxI)'!BW$102,0)</f>
        <v>0</v>
      </c>
      <c r="BV12" s="326">
        <f>IFERROR(I!BU10*'Sim_MIP_Of_(IxI)'!BX$102,0)</f>
        <v>0</v>
      </c>
      <c r="BW12" s="326">
        <f>IFERROR(I!BV10*'Sim_MIP_Of_(IxI)'!BY$102,0)</f>
        <v>0</v>
      </c>
      <c r="BX12" s="326">
        <f>IFERROR(I!BW10*'Sim_MIP_Of_(IxI)'!BZ$102,0)</f>
        <v>0</v>
      </c>
      <c r="BY12" s="326">
        <f>IFERROR(I!BX10*'Sim_MIP_Of_(IxI)'!CA$102,0)</f>
        <v>0</v>
      </c>
    </row>
    <row r="13" spans="1:77" x14ac:dyDescent="0.25">
      <c r="A13" s="105" t="s">
        <v>10</v>
      </c>
      <c r="B13" s="326">
        <f>IFERROR(I!A11*'Sim_MIP_Of_(IxI)'!D$102,0)</f>
        <v>0</v>
      </c>
      <c r="C13" s="326">
        <f>IFERROR(I!B11*'Sim_MIP_Of_(IxI)'!E$102,0)</f>
        <v>0</v>
      </c>
      <c r="D13" s="326">
        <f>IFERROR(I!C11*'Sim_MIP_Of_(IxI)'!F$102,0)</f>
        <v>0</v>
      </c>
      <c r="E13" s="326">
        <f>IFERROR(I!D11*'Sim_MIP_Of_(IxI)'!G$102,0)</f>
        <v>0</v>
      </c>
      <c r="F13" s="326">
        <f>IFERROR(I!E11*'Sim_MIP_Of_(IxI)'!H$102,0)</f>
        <v>0</v>
      </c>
      <c r="G13" s="326">
        <f>IFERROR(I!F11*'Sim_MIP_Of_(IxI)'!I$102,0)</f>
        <v>0</v>
      </c>
      <c r="H13" s="326">
        <f>IFERROR(I!G11*'Sim_MIP_Of_(IxI)'!J$102,0)</f>
        <v>0</v>
      </c>
      <c r="I13" s="326">
        <f>IFERROR(I!H11*'Sim_MIP_Of_(IxI)'!K$102,0)</f>
        <v>0</v>
      </c>
      <c r="J13" s="326">
        <f>IFERROR(I!I11*'Sim_MIP_Of_(IxI)'!L$102,0)</f>
        <v>0</v>
      </c>
      <c r="K13" s="326">
        <f>IFERROR(I!J11*'Sim_MIP_Of_(IxI)'!M$102,0)</f>
        <v>0</v>
      </c>
      <c r="L13" s="326">
        <f>IFERROR(I!K11*'Sim_MIP_Of_(IxI)'!N$102,0)</f>
        <v>0.63316314750841807</v>
      </c>
      <c r="M13" s="326">
        <f>IFERROR(I!L11*'Sim_MIP_Of_(IxI)'!O$102,0)</f>
        <v>0</v>
      </c>
      <c r="N13" s="326">
        <f>IFERROR(I!M11*'Sim_MIP_Of_(IxI)'!P$102,0)</f>
        <v>0</v>
      </c>
      <c r="O13" s="326">
        <f>IFERROR(I!N11*'Sim_MIP_Of_(IxI)'!Q$102,0)</f>
        <v>0</v>
      </c>
      <c r="P13" s="326">
        <f>IFERROR(I!O11*'Sim_MIP_Of_(IxI)'!R$102,0)</f>
        <v>0</v>
      </c>
      <c r="Q13" s="326">
        <f>IFERROR(I!P11*'Sim_MIP_Of_(IxI)'!S$102,0)</f>
        <v>0</v>
      </c>
      <c r="R13" s="326">
        <f>IFERROR(I!Q11*'Sim_MIP_Of_(IxI)'!T$102,0)</f>
        <v>0</v>
      </c>
      <c r="S13" s="326">
        <f>IFERROR(I!R11*'Sim_MIP_Of_(IxI)'!U$102,0)</f>
        <v>0</v>
      </c>
      <c r="T13" s="326">
        <f>IFERROR(I!S11*'Sim_MIP_Of_(IxI)'!V$102,0)</f>
        <v>0</v>
      </c>
      <c r="U13" s="326">
        <f>IFERROR(I!T11*'Sim_MIP_Of_(IxI)'!W$102,0)</f>
        <v>0</v>
      </c>
      <c r="V13" s="326">
        <f>IFERROR(I!U11*'Sim_MIP_Of_(IxI)'!X$102,0)</f>
        <v>0</v>
      </c>
      <c r="W13" s="326">
        <f>IFERROR(I!V11*'Sim_MIP_Of_(IxI)'!Y$102,0)</f>
        <v>0</v>
      </c>
      <c r="X13" s="326">
        <f>IFERROR(I!W11*'Sim_MIP_Of_(IxI)'!Z$102,0)</f>
        <v>0</v>
      </c>
      <c r="Y13" s="326">
        <f>IFERROR(I!X11*'Sim_MIP_Of_(IxI)'!AA$102,0)</f>
        <v>0</v>
      </c>
      <c r="Z13" s="326">
        <f>IFERROR(I!Y11*'Sim_MIP_Of_(IxI)'!AB$102,0)</f>
        <v>0</v>
      </c>
      <c r="AA13" s="326">
        <f>IFERROR(I!Z11*'Sim_MIP_Of_(IxI)'!AC$102,0)</f>
        <v>0</v>
      </c>
      <c r="AB13" s="326">
        <f>IFERROR(I!AA11*'Sim_MIP_Of_(IxI)'!AD$102,0)</f>
        <v>0</v>
      </c>
      <c r="AC13" s="326">
        <f>IFERROR(I!AB11*'Sim_MIP_Of_(IxI)'!AE$102,0)</f>
        <v>0</v>
      </c>
      <c r="AD13" s="326">
        <f>IFERROR(I!AC11*'Sim_MIP_Of_(IxI)'!AF$102,0)</f>
        <v>0</v>
      </c>
      <c r="AE13" s="326">
        <f>IFERROR(I!AD11*'Sim_MIP_Of_(IxI)'!AG$102,0)</f>
        <v>0</v>
      </c>
      <c r="AF13" s="326">
        <f>IFERROR(I!AE11*'Sim_MIP_Of_(IxI)'!AH$102,0)</f>
        <v>0</v>
      </c>
      <c r="AG13" s="326">
        <f>IFERROR(I!AF11*'Sim_MIP_Of_(IxI)'!AI$102,0)</f>
        <v>0</v>
      </c>
      <c r="AH13" s="326">
        <f>IFERROR(I!AG11*'Sim_MIP_Of_(IxI)'!AJ$102,0)</f>
        <v>0</v>
      </c>
      <c r="AI13" s="326">
        <f>IFERROR(I!AH11*'Sim_MIP_Of_(IxI)'!AK$102,0)</f>
        <v>0</v>
      </c>
      <c r="AJ13" s="326">
        <f>IFERROR(I!AI11*'Sim_MIP_Of_(IxI)'!AL$102,0)</f>
        <v>0</v>
      </c>
      <c r="AK13" s="326">
        <f>IFERROR(I!AJ11*'Sim_MIP_Of_(IxI)'!AM$102,0)</f>
        <v>0</v>
      </c>
      <c r="AL13" s="326">
        <f>IFERROR(I!AK11*'Sim_MIP_Of_(IxI)'!AN$102,0)</f>
        <v>0</v>
      </c>
      <c r="AM13" s="326">
        <f>IFERROR(I!AL11*'Sim_MIP_Of_(IxI)'!AO$102,0)</f>
        <v>0</v>
      </c>
      <c r="AN13" s="326">
        <f>IFERROR(I!AM11*'Sim_MIP_Of_(IxI)'!AP$102,0)</f>
        <v>0</v>
      </c>
      <c r="AO13" s="326">
        <f>IFERROR(I!AN11*'Sim_MIP_Of_(IxI)'!AQ$102,0)</f>
        <v>0</v>
      </c>
      <c r="AP13" s="326">
        <f>IFERROR(I!AO11*'Sim_MIP_Of_(IxI)'!AR$102,0)</f>
        <v>0</v>
      </c>
      <c r="AQ13" s="326">
        <f>IFERROR(I!AP11*'Sim_MIP_Of_(IxI)'!AS$102,0)</f>
        <v>0</v>
      </c>
      <c r="AR13" s="326">
        <f>IFERROR(I!AQ11*'Sim_MIP_Of_(IxI)'!AT$102,0)</f>
        <v>0</v>
      </c>
      <c r="AS13" s="326">
        <f>IFERROR(I!AR11*'Sim_MIP_Of_(IxI)'!AU$102,0)</f>
        <v>0</v>
      </c>
      <c r="AT13" s="326">
        <f>IFERROR(I!AS11*'Sim_MIP_Of_(IxI)'!AV$102,0)</f>
        <v>0</v>
      </c>
      <c r="AU13" s="326">
        <f>IFERROR(I!AT11*'Sim_MIP_Of_(IxI)'!AW$102,0)</f>
        <v>0</v>
      </c>
      <c r="AV13" s="326">
        <f>IFERROR(I!AU11*'Sim_MIP_Of_(IxI)'!AX$102,0)</f>
        <v>0</v>
      </c>
      <c r="AW13" s="326">
        <f>IFERROR(I!AV11*'Sim_MIP_Of_(IxI)'!AY$102,0)</f>
        <v>0</v>
      </c>
      <c r="AX13" s="326">
        <f>IFERROR(I!AW11*'Sim_MIP_Of_(IxI)'!AZ$102,0)</f>
        <v>0</v>
      </c>
      <c r="AY13" s="326">
        <f>IFERROR(I!AX11*'Sim_MIP_Of_(IxI)'!BA$102,0)</f>
        <v>0</v>
      </c>
      <c r="AZ13" s="326">
        <f>IFERROR(I!AY11*'Sim_MIP_Of_(IxI)'!BB$102,0)</f>
        <v>0</v>
      </c>
      <c r="BA13" s="326">
        <f>IFERROR(I!AZ11*'Sim_MIP_Of_(IxI)'!BC$102,0)</f>
        <v>0</v>
      </c>
      <c r="BB13" s="326">
        <f>IFERROR(I!BA11*'Sim_MIP_Of_(IxI)'!BD$102,0)</f>
        <v>0</v>
      </c>
      <c r="BC13" s="326">
        <f>IFERROR(I!BB11*'Sim_MIP_Of_(IxI)'!BE$102,0)</f>
        <v>0</v>
      </c>
      <c r="BD13" s="326">
        <f>IFERROR(I!BC11*'Sim_MIP_Of_(IxI)'!BF$102,0)</f>
        <v>0</v>
      </c>
      <c r="BE13" s="326">
        <f>IFERROR(I!BD11*'Sim_MIP_Of_(IxI)'!BG$102,0)</f>
        <v>0</v>
      </c>
      <c r="BF13" s="326">
        <f>IFERROR(I!BE11*'Sim_MIP_Of_(IxI)'!BH$102,0)</f>
        <v>0</v>
      </c>
      <c r="BG13" s="326">
        <f>IFERROR(I!BF11*'Sim_MIP_Of_(IxI)'!BI$102,0)</f>
        <v>0</v>
      </c>
      <c r="BH13" s="326">
        <f>IFERROR(I!BG11*'Sim_MIP_Of_(IxI)'!BJ$102,0)</f>
        <v>0</v>
      </c>
      <c r="BI13" s="326">
        <f>IFERROR(I!BH11*'Sim_MIP_Of_(IxI)'!BK$102,0)</f>
        <v>0</v>
      </c>
      <c r="BJ13" s="326">
        <f>IFERROR(I!BI11*'Sim_MIP_Of_(IxI)'!BL$102,0)</f>
        <v>0</v>
      </c>
      <c r="BK13" s="326">
        <f>IFERROR(I!BJ11*'Sim_MIP_Of_(IxI)'!BM$102,0)</f>
        <v>0</v>
      </c>
      <c r="BL13" s="326">
        <f>IFERROR(I!BK11*'Sim_MIP_Of_(IxI)'!BN$102,0)</f>
        <v>0</v>
      </c>
      <c r="BM13" s="326">
        <f>IFERROR(I!BL11*'Sim_MIP_Of_(IxI)'!BO$102,0)</f>
        <v>0</v>
      </c>
      <c r="BN13" s="326">
        <f>IFERROR(I!BM11*'Sim_MIP_Of_(IxI)'!BP$102,0)</f>
        <v>0</v>
      </c>
      <c r="BO13" s="326">
        <f>IFERROR(I!BN11*'Sim_MIP_Of_(IxI)'!BQ$102,0)</f>
        <v>0</v>
      </c>
      <c r="BP13" s="326">
        <f>IFERROR(I!BO11*'Sim_MIP_Of_(IxI)'!BR$102,0)</f>
        <v>0</v>
      </c>
      <c r="BQ13" s="326">
        <f>IFERROR(I!BP11*'Sim_MIP_Of_(IxI)'!BS$102,0)</f>
        <v>0</v>
      </c>
      <c r="BR13" s="326">
        <f>IFERROR(I!BQ11*'Sim_MIP_Of_(IxI)'!BT$102,0)</f>
        <v>0</v>
      </c>
      <c r="BS13" s="326">
        <f>IFERROR(I!BR11*'Sim_MIP_Of_(IxI)'!BU$102,0)</f>
        <v>0</v>
      </c>
      <c r="BT13" s="326">
        <f>IFERROR(I!BS11*'Sim_MIP_Of_(IxI)'!BV$102,0)</f>
        <v>0</v>
      </c>
      <c r="BU13" s="326">
        <f>IFERROR(I!BT11*'Sim_MIP_Of_(IxI)'!BW$102,0)</f>
        <v>0</v>
      </c>
      <c r="BV13" s="326">
        <f>IFERROR(I!BU11*'Sim_MIP_Of_(IxI)'!BX$102,0)</f>
        <v>0</v>
      </c>
      <c r="BW13" s="326">
        <f>IFERROR(I!BV11*'Sim_MIP_Of_(IxI)'!BY$102,0)</f>
        <v>0</v>
      </c>
      <c r="BX13" s="326">
        <f>IFERROR(I!BW11*'Sim_MIP_Of_(IxI)'!BZ$102,0)</f>
        <v>0</v>
      </c>
      <c r="BY13" s="326">
        <f>IFERROR(I!BX11*'Sim_MIP_Of_(IxI)'!CA$102,0)</f>
        <v>0</v>
      </c>
    </row>
    <row r="14" spans="1:77" x14ac:dyDescent="0.25">
      <c r="A14" s="105" t="s">
        <v>11</v>
      </c>
      <c r="B14" s="326">
        <f>IFERROR(I!A12*'Sim_MIP_Of_(IxI)'!D$102,0)</f>
        <v>0</v>
      </c>
      <c r="C14" s="326">
        <f>IFERROR(I!B12*'Sim_MIP_Of_(IxI)'!E$102,0)</f>
        <v>0</v>
      </c>
      <c r="D14" s="326">
        <f>IFERROR(I!C12*'Sim_MIP_Of_(IxI)'!F$102,0)</f>
        <v>0</v>
      </c>
      <c r="E14" s="326">
        <f>IFERROR(I!D12*'Sim_MIP_Of_(IxI)'!G$102,0)</f>
        <v>0</v>
      </c>
      <c r="F14" s="326">
        <f>IFERROR(I!E12*'Sim_MIP_Of_(IxI)'!H$102,0)</f>
        <v>0</v>
      </c>
      <c r="G14" s="326">
        <f>IFERROR(I!F12*'Sim_MIP_Of_(IxI)'!I$102,0)</f>
        <v>0</v>
      </c>
      <c r="H14" s="326">
        <f>IFERROR(I!G12*'Sim_MIP_Of_(IxI)'!J$102,0)</f>
        <v>0</v>
      </c>
      <c r="I14" s="326">
        <f>IFERROR(I!H12*'Sim_MIP_Of_(IxI)'!K$102,0)</f>
        <v>0</v>
      </c>
      <c r="J14" s="326">
        <f>IFERROR(I!I12*'Sim_MIP_Of_(IxI)'!L$102,0)</f>
        <v>0</v>
      </c>
      <c r="K14" s="326">
        <f>IFERROR(I!J12*'Sim_MIP_Of_(IxI)'!M$102,0)</f>
        <v>0</v>
      </c>
      <c r="L14" s="326">
        <f>IFERROR(I!K12*'Sim_MIP_Of_(IxI)'!N$102,0)</f>
        <v>0</v>
      </c>
      <c r="M14" s="326">
        <f>IFERROR(I!L12*'Sim_MIP_Of_(IxI)'!O$102,0)</f>
        <v>0.23215992923560538</v>
      </c>
      <c r="N14" s="326">
        <f>IFERROR(I!M12*'Sim_MIP_Of_(IxI)'!P$102,0)</f>
        <v>0</v>
      </c>
      <c r="O14" s="326">
        <f>IFERROR(I!N12*'Sim_MIP_Of_(IxI)'!Q$102,0)</f>
        <v>0</v>
      </c>
      <c r="P14" s="326">
        <f>IFERROR(I!O12*'Sim_MIP_Of_(IxI)'!R$102,0)</f>
        <v>0</v>
      </c>
      <c r="Q14" s="326">
        <f>IFERROR(I!P12*'Sim_MIP_Of_(IxI)'!S$102,0)</f>
        <v>0</v>
      </c>
      <c r="R14" s="326">
        <f>IFERROR(I!Q12*'Sim_MIP_Of_(IxI)'!T$102,0)</f>
        <v>0</v>
      </c>
      <c r="S14" s="326">
        <f>IFERROR(I!R12*'Sim_MIP_Of_(IxI)'!U$102,0)</f>
        <v>0</v>
      </c>
      <c r="T14" s="326">
        <f>IFERROR(I!S12*'Sim_MIP_Of_(IxI)'!V$102,0)</f>
        <v>0</v>
      </c>
      <c r="U14" s="326">
        <f>IFERROR(I!T12*'Sim_MIP_Of_(IxI)'!W$102,0)</f>
        <v>0</v>
      </c>
      <c r="V14" s="326">
        <f>IFERROR(I!U12*'Sim_MIP_Of_(IxI)'!X$102,0)</f>
        <v>0</v>
      </c>
      <c r="W14" s="326">
        <f>IFERROR(I!V12*'Sim_MIP_Of_(IxI)'!Y$102,0)</f>
        <v>0</v>
      </c>
      <c r="X14" s="326">
        <f>IFERROR(I!W12*'Sim_MIP_Of_(IxI)'!Z$102,0)</f>
        <v>0</v>
      </c>
      <c r="Y14" s="326">
        <f>IFERROR(I!X12*'Sim_MIP_Of_(IxI)'!AA$102,0)</f>
        <v>0</v>
      </c>
      <c r="Z14" s="326">
        <f>IFERROR(I!Y12*'Sim_MIP_Of_(IxI)'!AB$102,0)</f>
        <v>0</v>
      </c>
      <c r="AA14" s="326">
        <f>IFERROR(I!Z12*'Sim_MIP_Of_(IxI)'!AC$102,0)</f>
        <v>0</v>
      </c>
      <c r="AB14" s="326">
        <f>IFERROR(I!AA12*'Sim_MIP_Of_(IxI)'!AD$102,0)</f>
        <v>0</v>
      </c>
      <c r="AC14" s="326">
        <f>IFERROR(I!AB12*'Sim_MIP_Of_(IxI)'!AE$102,0)</f>
        <v>0</v>
      </c>
      <c r="AD14" s="326">
        <f>IFERROR(I!AC12*'Sim_MIP_Of_(IxI)'!AF$102,0)</f>
        <v>0</v>
      </c>
      <c r="AE14" s="326">
        <f>IFERROR(I!AD12*'Sim_MIP_Of_(IxI)'!AG$102,0)</f>
        <v>0</v>
      </c>
      <c r="AF14" s="326">
        <f>IFERROR(I!AE12*'Sim_MIP_Of_(IxI)'!AH$102,0)</f>
        <v>0</v>
      </c>
      <c r="AG14" s="326">
        <f>IFERROR(I!AF12*'Sim_MIP_Of_(IxI)'!AI$102,0)</f>
        <v>0</v>
      </c>
      <c r="AH14" s="326">
        <f>IFERROR(I!AG12*'Sim_MIP_Of_(IxI)'!AJ$102,0)</f>
        <v>0</v>
      </c>
      <c r="AI14" s="326">
        <f>IFERROR(I!AH12*'Sim_MIP_Of_(IxI)'!AK$102,0)</f>
        <v>0</v>
      </c>
      <c r="AJ14" s="326">
        <f>IFERROR(I!AI12*'Sim_MIP_Of_(IxI)'!AL$102,0)</f>
        <v>0</v>
      </c>
      <c r="AK14" s="326">
        <f>IFERROR(I!AJ12*'Sim_MIP_Of_(IxI)'!AM$102,0)</f>
        <v>0</v>
      </c>
      <c r="AL14" s="326">
        <f>IFERROR(I!AK12*'Sim_MIP_Of_(IxI)'!AN$102,0)</f>
        <v>0</v>
      </c>
      <c r="AM14" s="326">
        <f>IFERROR(I!AL12*'Sim_MIP_Of_(IxI)'!AO$102,0)</f>
        <v>0</v>
      </c>
      <c r="AN14" s="326">
        <f>IFERROR(I!AM12*'Sim_MIP_Of_(IxI)'!AP$102,0)</f>
        <v>0</v>
      </c>
      <c r="AO14" s="326">
        <f>IFERROR(I!AN12*'Sim_MIP_Of_(IxI)'!AQ$102,0)</f>
        <v>0</v>
      </c>
      <c r="AP14" s="326">
        <f>IFERROR(I!AO12*'Sim_MIP_Of_(IxI)'!AR$102,0)</f>
        <v>0</v>
      </c>
      <c r="AQ14" s="326">
        <f>IFERROR(I!AP12*'Sim_MIP_Of_(IxI)'!AS$102,0)</f>
        <v>0</v>
      </c>
      <c r="AR14" s="326">
        <f>IFERROR(I!AQ12*'Sim_MIP_Of_(IxI)'!AT$102,0)</f>
        <v>0</v>
      </c>
      <c r="AS14" s="326">
        <f>IFERROR(I!AR12*'Sim_MIP_Of_(IxI)'!AU$102,0)</f>
        <v>0</v>
      </c>
      <c r="AT14" s="326">
        <f>IFERROR(I!AS12*'Sim_MIP_Of_(IxI)'!AV$102,0)</f>
        <v>0</v>
      </c>
      <c r="AU14" s="326">
        <f>IFERROR(I!AT12*'Sim_MIP_Of_(IxI)'!AW$102,0)</f>
        <v>0</v>
      </c>
      <c r="AV14" s="326">
        <f>IFERROR(I!AU12*'Sim_MIP_Of_(IxI)'!AX$102,0)</f>
        <v>0</v>
      </c>
      <c r="AW14" s="326">
        <f>IFERROR(I!AV12*'Sim_MIP_Of_(IxI)'!AY$102,0)</f>
        <v>0</v>
      </c>
      <c r="AX14" s="326">
        <f>IFERROR(I!AW12*'Sim_MIP_Of_(IxI)'!AZ$102,0)</f>
        <v>0</v>
      </c>
      <c r="AY14" s="326">
        <f>IFERROR(I!AX12*'Sim_MIP_Of_(IxI)'!BA$102,0)</f>
        <v>0</v>
      </c>
      <c r="AZ14" s="326">
        <f>IFERROR(I!AY12*'Sim_MIP_Of_(IxI)'!BB$102,0)</f>
        <v>0</v>
      </c>
      <c r="BA14" s="326">
        <f>IFERROR(I!AZ12*'Sim_MIP_Of_(IxI)'!BC$102,0)</f>
        <v>0</v>
      </c>
      <c r="BB14" s="326">
        <f>IFERROR(I!BA12*'Sim_MIP_Of_(IxI)'!BD$102,0)</f>
        <v>0</v>
      </c>
      <c r="BC14" s="326">
        <f>IFERROR(I!BB12*'Sim_MIP_Of_(IxI)'!BE$102,0)</f>
        <v>0</v>
      </c>
      <c r="BD14" s="326">
        <f>IFERROR(I!BC12*'Sim_MIP_Of_(IxI)'!BF$102,0)</f>
        <v>0</v>
      </c>
      <c r="BE14" s="326">
        <f>IFERROR(I!BD12*'Sim_MIP_Of_(IxI)'!BG$102,0)</f>
        <v>0</v>
      </c>
      <c r="BF14" s="326">
        <f>IFERROR(I!BE12*'Sim_MIP_Of_(IxI)'!BH$102,0)</f>
        <v>0</v>
      </c>
      <c r="BG14" s="326">
        <f>IFERROR(I!BF12*'Sim_MIP_Of_(IxI)'!BI$102,0)</f>
        <v>0</v>
      </c>
      <c r="BH14" s="326">
        <f>IFERROR(I!BG12*'Sim_MIP_Of_(IxI)'!BJ$102,0)</f>
        <v>0</v>
      </c>
      <c r="BI14" s="326">
        <f>IFERROR(I!BH12*'Sim_MIP_Of_(IxI)'!BK$102,0)</f>
        <v>0</v>
      </c>
      <c r="BJ14" s="326">
        <f>IFERROR(I!BI12*'Sim_MIP_Of_(IxI)'!BL$102,0)</f>
        <v>0</v>
      </c>
      <c r="BK14" s="326">
        <f>IFERROR(I!BJ12*'Sim_MIP_Of_(IxI)'!BM$102,0)</f>
        <v>0</v>
      </c>
      <c r="BL14" s="326">
        <f>IFERROR(I!BK12*'Sim_MIP_Of_(IxI)'!BN$102,0)</f>
        <v>0</v>
      </c>
      <c r="BM14" s="326">
        <f>IFERROR(I!BL12*'Sim_MIP_Of_(IxI)'!BO$102,0)</f>
        <v>0</v>
      </c>
      <c r="BN14" s="326">
        <f>IFERROR(I!BM12*'Sim_MIP_Of_(IxI)'!BP$102,0)</f>
        <v>0</v>
      </c>
      <c r="BO14" s="326">
        <f>IFERROR(I!BN12*'Sim_MIP_Of_(IxI)'!BQ$102,0)</f>
        <v>0</v>
      </c>
      <c r="BP14" s="326">
        <f>IFERROR(I!BO12*'Sim_MIP_Of_(IxI)'!BR$102,0)</f>
        <v>0</v>
      </c>
      <c r="BQ14" s="326">
        <f>IFERROR(I!BP12*'Sim_MIP_Of_(IxI)'!BS$102,0)</f>
        <v>0</v>
      </c>
      <c r="BR14" s="326">
        <f>IFERROR(I!BQ12*'Sim_MIP_Of_(IxI)'!BT$102,0)</f>
        <v>0</v>
      </c>
      <c r="BS14" s="326">
        <f>IFERROR(I!BR12*'Sim_MIP_Of_(IxI)'!BU$102,0)</f>
        <v>0</v>
      </c>
      <c r="BT14" s="326">
        <f>IFERROR(I!BS12*'Sim_MIP_Of_(IxI)'!BV$102,0)</f>
        <v>0</v>
      </c>
      <c r="BU14" s="326">
        <f>IFERROR(I!BT12*'Sim_MIP_Of_(IxI)'!BW$102,0)</f>
        <v>0</v>
      </c>
      <c r="BV14" s="326">
        <f>IFERROR(I!BU12*'Sim_MIP_Of_(IxI)'!BX$102,0)</f>
        <v>0</v>
      </c>
      <c r="BW14" s="326">
        <f>IFERROR(I!BV12*'Sim_MIP_Of_(IxI)'!BY$102,0)</f>
        <v>0</v>
      </c>
      <c r="BX14" s="326">
        <f>IFERROR(I!BW12*'Sim_MIP_Of_(IxI)'!BZ$102,0)</f>
        <v>0</v>
      </c>
      <c r="BY14" s="326">
        <f>IFERROR(I!BX12*'Sim_MIP_Of_(IxI)'!CA$102,0)</f>
        <v>0</v>
      </c>
    </row>
    <row r="15" spans="1:77" x14ac:dyDescent="0.25">
      <c r="A15" s="105" t="s">
        <v>12</v>
      </c>
      <c r="B15" s="326">
        <f>IFERROR(I!A13*'Sim_MIP_Of_(IxI)'!D$102,0)</f>
        <v>0</v>
      </c>
      <c r="C15" s="326">
        <f>IFERROR(I!B13*'Sim_MIP_Of_(IxI)'!E$102,0)</f>
        <v>0</v>
      </c>
      <c r="D15" s="326">
        <f>IFERROR(I!C13*'Sim_MIP_Of_(IxI)'!F$102,0)</f>
        <v>0</v>
      </c>
      <c r="E15" s="326">
        <f>IFERROR(I!D13*'Sim_MIP_Of_(IxI)'!G$102,0)</f>
        <v>0</v>
      </c>
      <c r="F15" s="326">
        <f>IFERROR(I!E13*'Sim_MIP_Of_(IxI)'!H$102,0)</f>
        <v>0</v>
      </c>
      <c r="G15" s="326">
        <f>IFERROR(I!F13*'Sim_MIP_Of_(IxI)'!I$102,0)</f>
        <v>0</v>
      </c>
      <c r="H15" s="326">
        <f>IFERROR(I!G13*'Sim_MIP_Of_(IxI)'!J$102,0)</f>
        <v>0</v>
      </c>
      <c r="I15" s="326">
        <f>IFERROR(I!H13*'Sim_MIP_Of_(IxI)'!K$102,0)</f>
        <v>0</v>
      </c>
      <c r="J15" s="326">
        <f>IFERROR(I!I13*'Sim_MIP_Of_(IxI)'!L$102,0)</f>
        <v>0</v>
      </c>
      <c r="K15" s="326">
        <f>IFERROR(I!J13*'Sim_MIP_Of_(IxI)'!M$102,0)</f>
        <v>0</v>
      </c>
      <c r="L15" s="326">
        <f>IFERROR(I!K13*'Sim_MIP_Of_(IxI)'!N$102,0)</f>
        <v>0</v>
      </c>
      <c r="M15" s="326">
        <f>IFERROR(I!L13*'Sim_MIP_Of_(IxI)'!O$102,0)</f>
        <v>0</v>
      </c>
      <c r="N15" s="326">
        <f>IFERROR(I!M13*'Sim_MIP_Of_(IxI)'!P$102,0)</f>
        <v>0.65952839173926237</v>
      </c>
      <c r="O15" s="326">
        <f>IFERROR(I!N13*'Sim_MIP_Of_(IxI)'!Q$102,0)</f>
        <v>0</v>
      </c>
      <c r="P15" s="326">
        <f>IFERROR(I!O13*'Sim_MIP_Of_(IxI)'!R$102,0)</f>
        <v>0</v>
      </c>
      <c r="Q15" s="326">
        <f>IFERROR(I!P13*'Sim_MIP_Of_(IxI)'!S$102,0)</f>
        <v>0</v>
      </c>
      <c r="R15" s="326">
        <f>IFERROR(I!Q13*'Sim_MIP_Of_(IxI)'!T$102,0)</f>
        <v>0</v>
      </c>
      <c r="S15" s="326">
        <f>IFERROR(I!R13*'Sim_MIP_Of_(IxI)'!U$102,0)</f>
        <v>0</v>
      </c>
      <c r="T15" s="326">
        <f>IFERROR(I!S13*'Sim_MIP_Of_(IxI)'!V$102,0)</f>
        <v>0</v>
      </c>
      <c r="U15" s="326">
        <f>IFERROR(I!T13*'Sim_MIP_Of_(IxI)'!W$102,0)</f>
        <v>0</v>
      </c>
      <c r="V15" s="326">
        <f>IFERROR(I!U13*'Sim_MIP_Of_(IxI)'!X$102,0)</f>
        <v>0</v>
      </c>
      <c r="W15" s="326">
        <f>IFERROR(I!V13*'Sim_MIP_Of_(IxI)'!Y$102,0)</f>
        <v>0</v>
      </c>
      <c r="X15" s="326">
        <f>IFERROR(I!W13*'Sim_MIP_Of_(IxI)'!Z$102,0)</f>
        <v>0</v>
      </c>
      <c r="Y15" s="326">
        <f>IFERROR(I!X13*'Sim_MIP_Of_(IxI)'!AA$102,0)</f>
        <v>0</v>
      </c>
      <c r="Z15" s="326">
        <f>IFERROR(I!Y13*'Sim_MIP_Of_(IxI)'!AB$102,0)</f>
        <v>0</v>
      </c>
      <c r="AA15" s="326">
        <f>IFERROR(I!Z13*'Sim_MIP_Of_(IxI)'!AC$102,0)</f>
        <v>0</v>
      </c>
      <c r="AB15" s="326">
        <f>IFERROR(I!AA13*'Sim_MIP_Of_(IxI)'!AD$102,0)</f>
        <v>0</v>
      </c>
      <c r="AC15" s="326">
        <f>IFERROR(I!AB13*'Sim_MIP_Of_(IxI)'!AE$102,0)</f>
        <v>0</v>
      </c>
      <c r="AD15" s="326">
        <f>IFERROR(I!AC13*'Sim_MIP_Of_(IxI)'!AF$102,0)</f>
        <v>0</v>
      </c>
      <c r="AE15" s="326">
        <f>IFERROR(I!AD13*'Sim_MIP_Of_(IxI)'!AG$102,0)</f>
        <v>0</v>
      </c>
      <c r="AF15" s="326">
        <f>IFERROR(I!AE13*'Sim_MIP_Of_(IxI)'!AH$102,0)</f>
        <v>0</v>
      </c>
      <c r="AG15" s="326">
        <f>IFERROR(I!AF13*'Sim_MIP_Of_(IxI)'!AI$102,0)</f>
        <v>0</v>
      </c>
      <c r="AH15" s="326">
        <f>IFERROR(I!AG13*'Sim_MIP_Of_(IxI)'!AJ$102,0)</f>
        <v>0</v>
      </c>
      <c r="AI15" s="326">
        <f>IFERROR(I!AH13*'Sim_MIP_Of_(IxI)'!AK$102,0)</f>
        <v>0</v>
      </c>
      <c r="AJ15" s="326">
        <f>IFERROR(I!AI13*'Sim_MIP_Of_(IxI)'!AL$102,0)</f>
        <v>0</v>
      </c>
      <c r="AK15" s="326">
        <f>IFERROR(I!AJ13*'Sim_MIP_Of_(IxI)'!AM$102,0)</f>
        <v>0</v>
      </c>
      <c r="AL15" s="326">
        <f>IFERROR(I!AK13*'Sim_MIP_Of_(IxI)'!AN$102,0)</f>
        <v>0</v>
      </c>
      <c r="AM15" s="326">
        <f>IFERROR(I!AL13*'Sim_MIP_Of_(IxI)'!AO$102,0)</f>
        <v>0</v>
      </c>
      <c r="AN15" s="326">
        <f>IFERROR(I!AM13*'Sim_MIP_Of_(IxI)'!AP$102,0)</f>
        <v>0</v>
      </c>
      <c r="AO15" s="326">
        <f>IFERROR(I!AN13*'Sim_MIP_Of_(IxI)'!AQ$102,0)</f>
        <v>0</v>
      </c>
      <c r="AP15" s="326">
        <f>IFERROR(I!AO13*'Sim_MIP_Of_(IxI)'!AR$102,0)</f>
        <v>0</v>
      </c>
      <c r="AQ15" s="326">
        <f>IFERROR(I!AP13*'Sim_MIP_Of_(IxI)'!AS$102,0)</f>
        <v>0</v>
      </c>
      <c r="AR15" s="326">
        <f>IFERROR(I!AQ13*'Sim_MIP_Of_(IxI)'!AT$102,0)</f>
        <v>0</v>
      </c>
      <c r="AS15" s="326">
        <f>IFERROR(I!AR13*'Sim_MIP_Of_(IxI)'!AU$102,0)</f>
        <v>0</v>
      </c>
      <c r="AT15" s="326">
        <f>IFERROR(I!AS13*'Sim_MIP_Of_(IxI)'!AV$102,0)</f>
        <v>0</v>
      </c>
      <c r="AU15" s="326">
        <f>IFERROR(I!AT13*'Sim_MIP_Of_(IxI)'!AW$102,0)</f>
        <v>0</v>
      </c>
      <c r="AV15" s="326">
        <f>IFERROR(I!AU13*'Sim_MIP_Of_(IxI)'!AX$102,0)</f>
        <v>0</v>
      </c>
      <c r="AW15" s="326">
        <f>IFERROR(I!AV13*'Sim_MIP_Of_(IxI)'!AY$102,0)</f>
        <v>0</v>
      </c>
      <c r="AX15" s="326">
        <f>IFERROR(I!AW13*'Sim_MIP_Of_(IxI)'!AZ$102,0)</f>
        <v>0</v>
      </c>
      <c r="AY15" s="326">
        <f>IFERROR(I!AX13*'Sim_MIP_Of_(IxI)'!BA$102,0)</f>
        <v>0</v>
      </c>
      <c r="AZ15" s="326">
        <f>IFERROR(I!AY13*'Sim_MIP_Of_(IxI)'!BB$102,0)</f>
        <v>0</v>
      </c>
      <c r="BA15" s="326">
        <f>IFERROR(I!AZ13*'Sim_MIP_Of_(IxI)'!BC$102,0)</f>
        <v>0</v>
      </c>
      <c r="BB15" s="326">
        <f>IFERROR(I!BA13*'Sim_MIP_Of_(IxI)'!BD$102,0)</f>
        <v>0</v>
      </c>
      <c r="BC15" s="326">
        <f>IFERROR(I!BB13*'Sim_MIP_Of_(IxI)'!BE$102,0)</f>
        <v>0</v>
      </c>
      <c r="BD15" s="326">
        <f>IFERROR(I!BC13*'Sim_MIP_Of_(IxI)'!BF$102,0)</f>
        <v>0</v>
      </c>
      <c r="BE15" s="326">
        <f>IFERROR(I!BD13*'Sim_MIP_Of_(IxI)'!BG$102,0)</f>
        <v>0</v>
      </c>
      <c r="BF15" s="326">
        <f>IFERROR(I!BE13*'Sim_MIP_Of_(IxI)'!BH$102,0)</f>
        <v>0</v>
      </c>
      <c r="BG15" s="326">
        <f>IFERROR(I!BF13*'Sim_MIP_Of_(IxI)'!BI$102,0)</f>
        <v>0</v>
      </c>
      <c r="BH15" s="326">
        <f>IFERROR(I!BG13*'Sim_MIP_Of_(IxI)'!BJ$102,0)</f>
        <v>0</v>
      </c>
      <c r="BI15" s="326">
        <f>IFERROR(I!BH13*'Sim_MIP_Of_(IxI)'!BK$102,0)</f>
        <v>0</v>
      </c>
      <c r="BJ15" s="326">
        <f>IFERROR(I!BI13*'Sim_MIP_Of_(IxI)'!BL$102,0)</f>
        <v>0</v>
      </c>
      <c r="BK15" s="326">
        <f>IFERROR(I!BJ13*'Sim_MIP_Of_(IxI)'!BM$102,0)</f>
        <v>0</v>
      </c>
      <c r="BL15" s="326">
        <f>IFERROR(I!BK13*'Sim_MIP_Of_(IxI)'!BN$102,0)</f>
        <v>0</v>
      </c>
      <c r="BM15" s="326">
        <f>IFERROR(I!BL13*'Sim_MIP_Of_(IxI)'!BO$102,0)</f>
        <v>0</v>
      </c>
      <c r="BN15" s="326">
        <f>IFERROR(I!BM13*'Sim_MIP_Of_(IxI)'!BP$102,0)</f>
        <v>0</v>
      </c>
      <c r="BO15" s="326">
        <f>IFERROR(I!BN13*'Sim_MIP_Of_(IxI)'!BQ$102,0)</f>
        <v>0</v>
      </c>
      <c r="BP15" s="326">
        <f>IFERROR(I!BO13*'Sim_MIP_Of_(IxI)'!BR$102,0)</f>
        <v>0</v>
      </c>
      <c r="BQ15" s="326">
        <f>IFERROR(I!BP13*'Sim_MIP_Of_(IxI)'!BS$102,0)</f>
        <v>0</v>
      </c>
      <c r="BR15" s="326">
        <f>IFERROR(I!BQ13*'Sim_MIP_Of_(IxI)'!BT$102,0)</f>
        <v>0</v>
      </c>
      <c r="BS15" s="326">
        <f>IFERROR(I!BR13*'Sim_MIP_Of_(IxI)'!BU$102,0)</f>
        <v>0</v>
      </c>
      <c r="BT15" s="326">
        <f>IFERROR(I!BS13*'Sim_MIP_Of_(IxI)'!BV$102,0)</f>
        <v>0</v>
      </c>
      <c r="BU15" s="326">
        <f>IFERROR(I!BT13*'Sim_MIP_Of_(IxI)'!BW$102,0)</f>
        <v>0</v>
      </c>
      <c r="BV15" s="326">
        <f>IFERROR(I!BU13*'Sim_MIP_Of_(IxI)'!BX$102,0)</f>
        <v>0</v>
      </c>
      <c r="BW15" s="326">
        <f>IFERROR(I!BV13*'Sim_MIP_Of_(IxI)'!BY$102,0)</f>
        <v>0</v>
      </c>
      <c r="BX15" s="326">
        <f>IFERROR(I!BW13*'Sim_MIP_Of_(IxI)'!BZ$102,0)</f>
        <v>0</v>
      </c>
      <c r="BY15" s="326">
        <f>IFERROR(I!BX13*'Sim_MIP_Of_(IxI)'!CA$102,0)</f>
        <v>0</v>
      </c>
    </row>
    <row r="16" spans="1:77" x14ac:dyDescent="0.25">
      <c r="A16" s="105" t="s">
        <v>13</v>
      </c>
      <c r="B16" s="326">
        <f>IFERROR(I!A14*'Sim_MIP_Of_(IxI)'!D$102,0)</f>
        <v>0</v>
      </c>
      <c r="C16" s="326">
        <f>IFERROR(I!B14*'Sim_MIP_Of_(IxI)'!E$102,0)</f>
        <v>0</v>
      </c>
      <c r="D16" s="326">
        <f>IFERROR(I!C14*'Sim_MIP_Of_(IxI)'!F$102,0)</f>
        <v>0</v>
      </c>
      <c r="E16" s="326">
        <f>IFERROR(I!D14*'Sim_MIP_Of_(IxI)'!G$102,0)</f>
        <v>0</v>
      </c>
      <c r="F16" s="326">
        <f>IFERROR(I!E14*'Sim_MIP_Of_(IxI)'!H$102,0)</f>
        <v>0</v>
      </c>
      <c r="G16" s="326">
        <f>IFERROR(I!F14*'Sim_MIP_Of_(IxI)'!I$102,0)</f>
        <v>0</v>
      </c>
      <c r="H16" s="326">
        <f>IFERROR(I!G14*'Sim_MIP_Of_(IxI)'!J$102,0)</f>
        <v>0</v>
      </c>
      <c r="I16" s="326">
        <f>IFERROR(I!H14*'Sim_MIP_Of_(IxI)'!K$102,0)</f>
        <v>0</v>
      </c>
      <c r="J16" s="326">
        <f>IFERROR(I!I14*'Sim_MIP_Of_(IxI)'!L$102,0)</f>
        <v>0</v>
      </c>
      <c r="K16" s="326">
        <f>IFERROR(I!J14*'Sim_MIP_Of_(IxI)'!M$102,0)</f>
        <v>0</v>
      </c>
      <c r="L16" s="326">
        <f>IFERROR(I!K14*'Sim_MIP_Of_(IxI)'!N$102,0)</f>
        <v>0</v>
      </c>
      <c r="M16" s="326">
        <f>IFERROR(I!L14*'Sim_MIP_Of_(IxI)'!O$102,0)</f>
        <v>0</v>
      </c>
      <c r="N16" s="326">
        <f>IFERROR(I!M14*'Sim_MIP_Of_(IxI)'!P$102,0)</f>
        <v>0</v>
      </c>
      <c r="O16" s="326">
        <f>IFERROR(I!N14*'Sim_MIP_Of_(IxI)'!Q$102,0)</f>
        <v>0.58867892617897122</v>
      </c>
      <c r="P16" s="326">
        <f>IFERROR(I!O14*'Sim_MIP_Of_(IxI)'!R$102,0)</f>
        <v>0</v>
      </c>
      <c r="Q16" s="326">
        <f>IFERROR(I!P14*'Sim_MIP_Of_(IxI)'!S$102,0)</f>
        <v>0</v>
      </c>
      <c r="R16" s="326">
        <f>IFERROR(I!Q14*'Sim_MIP_Of_(IxI)'!T$102,0)</f>
        <v>0</v>
      </c>
      <c r="S16" s="326">
        <f>IFERROR(I!R14*'Sim_MIP_Of_(IxI)'!U$102,0)</f>
        <v>0</v>
      </c>
      <c r="T16" s="326">
        <f>IFERROR(I!S14*'Sim_MIP_Of_(IxI)'!V$102,0)</f>
        <v>0</v>
      </c>
      <c r="U16" s="326">
        <f>IFERROR(I!T14*'Sim_MIP_Of_(IxI)'!W$102,0)</f>
        <v>0</v>
      </c>
      <c r="V16" s="326">
        <f>IFERROR(I!U14*'Sim_MIP_Of_(IxI)'!X$102,0)</f>
        <v>0</v>
      </c>
      <c r="W16" s="326">
        <f>IFERROR(I!V14*'Sim_MIP_Of_(IxI)'!Y$102,0)</f>
        <v>0</v>
      </c>
      <c r="X16" s="326">
        <f>IFERROR(I!W14*'Sim_MIP_Of_(IxI)'!Z$102,0)</f>
        <v>0</v>
      </c>
      <c r="Y16" s="326">
        <f>IFERROR(I!X14*'Sim_MIP_Of_(IxI)'!AA$102,0)</f>
        <v>0</v>
      </c>
      <c r="Z16" s="326">
        <f>IFERROR(I!Y14*'Sim_MIP_Of_(IxI)'!AB$102,0)</f>
        <v>0</v>
      </c>
      <c r="AA16" s="326">
        <f>IFERROR(I!Z14*'Sim_MIP_Of_(IxI)'!AC$102,0)</f>
        <v>0</v>
      </c>
      <c r="AB16" s="326">
        <f>IFERROR(I!AA14*'Sim_MIP_Of_(IxI)'!AD$102,0)</f>
        <v>0</v>
      </c>
      <c r="AC16" s="326">
        <f>IFERROR(I!AB14*'Sim_MIP_Of_(IxI)'!AE$102,0)</f>
        <v>0</v>
      </c>
      <c r="AD16" s="326">
        <f>IFERROR(I!AC14*'Sim_MIP_Of_(IxI)'!AF$102,0)</f>
        <v>0</v>
      </c>
      <c r="AE16" s="326">
        <f>IFERROR(I!AD14*'Sim_MIP_Of_(IxI)'!AG$102,0)</f>
        <v>0</v>
      </c>
      <c r="AF16" s="326">
        <f>IFERROR(I!AE14*'Sim_MIP_Of_(IxI)'!AH$102,0)</f>
        <v>0</v>
      </c>
      <c r="AG16" s="326">
        <f>IFERROR(I!AF14*'Sim_MIP_Of_(IxI)'!AI$102,0)</f>
        <v>0</v>
      </c>
      <c r="AH16" s="326">
        <f>IFERROR(I!AG14*'Sim_MIP_Of_(IxI)'!AJ$102,0)</f>
        <v>0</v>
      </c>
      <c r="AI16" s="326">
        <f>IFERROR(I!AH14*'Sim_MIP_Of_(IxI)'!AK$102,0)</f>
        <v>0</v>
      </c>
      <c r="AJ16" s="326">
        <f>IFERROR(I!AI14*'Sim_MIP_Of_(IxI)'!AL$102,0)</f>
        <v>0</v>
      </c>
      <c r="AK16" s="326">
        <f>IFERROR(I!AJ14*'Sim_MIP_Of_(IxI)'!AM$102,0)</f>
        <v>0</v>
      </c>
      <c r="AL16" s="326">
        <f>IFERROR(I!AK14*'Sim_MIP_Of_(IxI)'!AN$102,0)</f>
        <v>0</v>
      </c>
      <c r="AM16" s="326">
        <f>IFERROR(I!AL14*'Sim_MIP_Of_(IxI)'!AO$102,0)</f>
        <v>0</v>
      </c>
      <c r="AN16" s="326">
        <f>IFERROR(I!AM14*'Sim_MIP_Of_(IxI)'!AP$102,0)</f>
        <v>0</v>
      </c>
      <c r="AO16" s="326">
        <f>IFERROR(I!AN14*'Sim_MIP_Of_(IxI)'!AQ$102,0)</f>
        <v>0</v>
      </c>
      <c r="AP16" s="326">
        <f>IFERROR(I!AO14*'Sim_MIP_Of_(IxI)'!AR$102,0)</f>
        <v>0</v>
      </c>
      <c r="AQ16" s="326">
        <f>IFERROR(I!AP14*'Sim_MIP_Of_(IxI)'!AS$102,0)</f>
        <v>0</v>
      </c>
      <c r="AR16" s="326">
        <f>IFERROR(I!AQ14*'Sim_MIP_Of_(IxI)'!AT$102,0)</f>
        <v>0</v>
      </c>
      <c r="AS16" s="326">
        <f>IFERROR(I!AR14*'Sim_MIP_Of_(IxI)'!AU$102,0)</f>
        <v>0</v>
      </c>
      <c r="AT16" s="326">
        <f>IFERROR(I!AS14*'Sim_MIP_Of_(IxI)'!AV$102,0)</f>
        <v>0</v>
      </c>
      <c r="AU16" s="326">
        <f>IFERROR(I!AT14*'Sim_MIP_Of_(IxI)'!AW$102,0)</f>
        <v>0</v>
      </c>
      <c r="AV16" s="326">
        <f>IFERROR(I!AU14*'Sim_MIP_Of_(IxI)'!AX$102,0)</f>
        <v>0</v>
      </c>
      <c r="AW16" s="326">
        <f>IFERROR(I!AV14*'Sim_MIP_Of_(IxI)'!AY$102,0)</f>
        <v>0</v>
      </c>
      <c r="AX16" s="326">
        <f>IFERROR(I!AW14*'Sim_MIP_Of_(IxI)'!AZ$102,0)</f>
        <v>0</v>
      </c>
      <c r="AY16" s="326">
        <f>IFERROR(I!AX14*'Sim_MIP_Of_(IxI)'!BA$102,0)</f>
        <v>0</v>
      </c>
      <c r="AZ16" s="326">
        <f>IFERROR(I!AY14*'Sim_MIP_Of_(IxI)'!BB$102,0)</f>
        <v>0</v>
      </c>
      <c r="BA16" s="326">
        <f>IFERROR(I!AZ14*'Sim_MIP_Of_(IxI)'!BC$102,0)</f>
        <v>0</v>
      </c>
      <c r="BB16" s="326">
        <f>IFERROR(I!BA14*'Sim_MIP_Of_(IxI)'!BD$102,0)</f>
        <v>0</v>
      </c>
      <c r="BC16" s="326">
        <f>IFERROR(I!BB14*'Sim_MIP_Of_(IxI)'!BE$102,0)</f>
        <v>0</v>
      </c>
      <c r="BD16" s="326">
        <f>IFERROR(I!BC14*'Sim_MIP_Of_(IxI)'!BF$102,0)</f>
        <v>0</v>
      </c>
      <c r="BE16" s="326">
        <f>IFERROR(I!BD14*'Sim_MIP_Of_(IxI)'!BG$102,0)</f>
        <v>0</v>
      </c>
      <c r="BF16" s="326">
        <f>IFERROR(I!BE14*'Sim_MIP_Of_(IxI)'!BH$102,0)</f>
        <v>0</v>
      </c>
      <c r="BG16" s="326">
        <f>IFERROR(I!BF14*'Sim_MIP_Of_(IxI)'!BI$102,0)</f>
        <v>0</v>
      </c>
      <c r="BH16" s="326">
        <f>IFERROR(I!BG14*'Sim_MIP_Of_(IxI)'!BJ$102,0)</f>
        <v>0</v>
      </c>
      <c r="BI16" s="326">
        <f>IFERROR(I!BH14*'Sim_MIP_Of_(IxI)'!BK$102,0)</f>
        <v>0</v>
      </c>
      <c r="BJ16" s="326">
        <f>IFERROR(I!BI14*'Sim_MIP_Of_(IxI)'!BL$102,0)</f>
        <v>0</v>
      </c>
      <c r="BK16" s="326">
        <f>IFERROR(I!BJ14*'Sim_MIP_Of_(IxI)'!BM$102,0)</f>
        <v>0</v>
      </c>
      <c r="BL16" s="326">
        <f>IFERROR(I!BK14*'Sim_MIP_Of_(IxI)'!BN$102,0)</f>
        <v>0</v>
      </c>
      <c r="BM16" s="326">
        <f>IFERROR(I!BL14*'Sim_MIP_Of_(IxI)'!BO$102,0)</f>
        <v>0</v>
      </c>
      <c r="BN16" s="326">
        <f>IFERROR(I!BM14*'Sim_MIP_Of_(IxI)'!BP$102,0)</f>
        <v>0</v>
      </c>
      <c r="BO16" s="326">
        <f>IFERROR(I!BN14*'Sim_MIP_Of_(IxI)'!BQ$102,0)</f>
        <v>0</v>
      </c>
      <c r="BP16" s="326">
        <f>IFERROR(I!BO14*'Sim_MIP_Of_(IxI)'!BR$102,0)</f>
        <v>0</v>
      </c>
      <c r="BQ16" s="326">
        <f>IFERROR(I!BP14*'Sim_MIP_Of_(IxI)'!BS$102,0)</f>
        <v>0</v>
      </c>
      <c r="BR16" s="326">
        <f>IFERROR(I!BQ14*'Sim_MIP_Of_(IxI)'!BT$102,0)</f>
        <v>0</v>
      </c>
      <c r="BS16" s="326">
        <f>IFERROR(I!BR14*'Sim_MIP_Of_(IxI)'!BU$102,0)</f>
        <v>0</v>
      </c>
      <c r="BT16" s="326">
        <f>IFERROR(I!BS14*'Sim_MIP_Of_(IxI)'!BV$102,0)</f>
        <v>0</v>
      </c>
      <c r="BU16" s="326">
        <f>IFERROR(I!BT14*'Sim_MIP_Of_(IxI)'!BW$102,0)</f>
        <v>0</v>
      </c>
      <c r="BV16" s="326">
        <f>IFERROR(I!BU14*'Sim_MIP_Of_(IxI)'!BX$102,0)</f>
        <v>0</v>
      </c>
      <c r="BW16" s="326">
        <f>IFERROR(I!BV14*'Sim_MIP_Of_(IxI)'!BY$102,0)</f>
        <v>0</v>
      </c>
      <c r="BX16" s="326">
        <f>IFERROR(I!BW14*'Sim_MIP_Of_(IxI)'!BZ$102,0)</f>
        <v>0</v>
      </c>
      <c r="BY16" s="326">
        <f>IFERROR(I!BX14*'Sim_MIP_Of_(IxI)'!CA$102,0)</f>
        <v>0</v>
      </c>
    </row>
    <row r="17" spans="1:77" x14ac:dyDescent="0.25">
      <c r="A17" s="105" t="s">
        <v>14</v>
      </c>
      <c r="B17" s="326">
        <f>IFERROR(I!A15*'Sim_MIP_Of_(IxI)'!D$102,0)</f>
        <v>0</v>
      </c>
      <c r="C17" s="326">
        <f>IFERROR(I!B15*'Sim_MIP_Of_(IxI)'!E$102,0)</f>
        <v>0</v>
      </c>
      <c r="D17" s="326">
        <f>IFERROR(I!C15*'Sim_MIP_Of_(IxI)'!F$102,0)</f>
        <v>0</v>
      </c>
      <c r="E17" s="326">
        <f>IFERROR(I!D15*'Sim_MIP_Of_(IxI)'!G$102,0)</f>
        <v>0</v>
      </c>
      <c r="F17" s="326">
        <f>IFERROR(I!E15*'Sim_MIP_Of_(IxI)'!H$102,0)</f>
        <v>0</v>
      </c>
      <c r="G17" s="326">
        <f>IFERROR(I!F15*'Sim_MIP_Of_(IxI)'!I$102,0)</f>
        <v>0</v>
      </c>
      <c r="H17" s="326">
        <f>IFERROR(I!G15*'Sim_MIP_Of_(IxI)'!J$102,0)</f>
        <v>0</v>
      </c>
      <c r="I17" s="326">
        <f>IFERROR(I!H15*'Sim_MIP_Of_(IxI)'!K$102,0)</f>
        <v>0</v>
      </c>
      <c r="J17" s="326">
        <f>IFERROR(I!I15*'Sim_MIP_Of_(IxI)'!L$102,0)</f>
        <v>0</v>
      </c>
      <c r="K17" s="326">
        <f>IFERROR(I!J15*'Sim_MIP_Of_(IxI)'!M$102,0)</f>
        <v>0</v>
      </c>
      <c r="L17" s="326">
        <f>IFERROR(I!K15*'Sim_MIP_Of_(IxI)'!N$102,0)</f>
        <v>0</v>
      </c>
      <c r="M17" s="326">
        <f>IFERROR(I!L15*'Sim_MIP_Of_(IxI)'!O$102,0)</f>
        <v>0</v>
      </c>
      <c r="N17" s="326">
        <f>IFERROR(I!M15*'Sim_MIP_Of_(IxI)'!P$102,0)</f>
        <v>0</v>
      </c>
      <c r="O17" s="326">
        <f>IFERROR(I!N15*'Sim_MIP_Of_(IxI)'!Q$102,0)</f>
        <v>0</v>
      </c>
      <c r="P17" s="326">
        <f>IFERROR(I!O15*'Sim_MIP_Of_(IxI)'!R$102,0)</f>
        <v>0.5357983572763777</v>
      </c>
      <c r="Q17" s="326">
        <f>IFERROR(I!P15*'Sim_MIP_Of_(IxI)'!S$102,0)</f>
        <v>0</v>
      </c>
      <c r="R17" s="326">
        <f>IFERROR(I!Q15*'Sim_MIP_Of_(IxI)'!T$102,0)</f>
        <v>0</v>
      </c>
      <c r="S17" s="326">
        <f>IFERROR(I!R15*'Sim_MIP_Of_(IxI)'!U$102,0)</f>
        <v>0</v>
      </c>
      <c r="T17" s="326">
        <f>IFERROR(I!S15*'Sim_MIP_Of_(IxI)'!V$102,0)</f>
        <v>0</v>
      </c>
      <c r="U17" s="326">
        <f>IFERROR(I!T15*'Sim_MIP_Of_(IxI)'!W$102,0)</f>
        <v>0</v>
      </c>
      <c r="V17" s="326">
        <f>IFERROR(I!U15*'Sim_MIP_Of_(IxI)'!X$102,0)</f>
        <v>0</v>
      </c>
      <c r="W17" s="326">
        <f>IFERROR(I!V15*'Sim_MIP_Of_(IxI)'!Y$102,0)</f>
        <v>0</v>
      </c>
      <c r="X17" s="326">
        <f>IFERROR(I!W15*'Sim_MIP_Of_(IxI)'!Z$102,0)</f>
        <v>0</v>
      </c>
      <c r="Y17" s="326">
        <f>IFERROR(I!X15*'Sim_MIP_Of_(IxI)'!AA$102,0)</f>
        <v>0</v>
      </c>
      <c r="Z17" s="326">
        <f>IFERROR(I!Y15*'Sim_MIP_Of_(IxI)'!AB$102,0)</f>
        <v>0</v>
      </c>
      <c r="AA17" s="326">
        <f>IFERROR(I!Z15*'Sim_MIP_Of_(IxI)'!AC$102,0)</f>
        <v>0</v>
      </c>
      <c r="AB17" s="326">
        <f>IFERROR(I!AA15*'Sim_MIP_Of_(IxI)'!AD$102,0)</f>
        <v>0</v>
      </c>
      <c r="AC17" s="326">
        <f>IFERROR(I!AB15*'Sim_MIP_Of_(IxI)'!AE$102,0)</f>
        <v>0</v>
      </c>
      <c r="AD17" s="326">
        <f>IFERROR(I!AC15*'Sim_MIP_Of_(IxI)'!AF$102,0)</f>
        <v>0</v>
      </c>
      <c r="AE17" s="326">
        <f>IFERROR(I!AD15*'Sim_MIP_Of_(IxI)'!AG$102,0)</f>
        <v>0</v>
      </c>
      <c r="AF17" s="326">
        <f>IFERROR(I!AE15*'Sim_MIP_Of_(IxI)'!AH$102,0)</f>
        <v>0</v>
      </c>
      <c r="AG17" s="326">
        <f>IFERROR(I!AF15*'Sim_MIP_Of_(IxI)'!AI$102,0)</f>
        <v>0</v>
      </c>
      <c r="AH17" s="326">
        <f>IFERROR(I!AG15*'Sim_MIP_Of_(IxI)'!AJ$102,0)</f>
        <v>0</v>
      </c>
      <c r="AI17" s="326">
        <f>IFERROR(I!AH15*'Sim_MIP_Of_(IxI)'!AK$102,0)</f>
        <v>0</v>
      </c>
      <c r="AJ17" s="326">
        <f>IFERROR(I!AI15*'Sim_MIP_Of_(IxI)'!AL$102,0)</f>
        <v>0</v>
      </c>
      <c r="AK17" s="326">
        <f>IFERROR(I!AJ15*'Sim_MIP_Of_(IxI)'!AM$102,0)</f>
        <v>0</v>
      </c>
      <c r="AL17" s="326">
        <f>IFERROR(I!AK15*'Sim_MIP_Of_(IxI)'!AN$102,0)</f>
        <v>0</v>
      </c>
      <c r="AM17" s="326">
        <f>IFERROR(I!AL15*'Sim_MIP_Of_(IxI)'!AO$102,0)</f>
        <v>0</v>
      </c>
      <c r="AN17" s="326">
        <f>IFERROR(I!AM15*'Sim_MIP_Of_(IxI)'!AP$102,0)</f>
        <v>0</v>
      </c>
      <c r="AO17" s="326">
        <f>IFERROR(I!AN15*'Sim_MIP_Of_(IxI)'!AQ$102,0)</f>
        <v>0</v>
      </c>
      <c r="AP17" s="326">
        <f>IFERROR(I!AO15*'Sim_MIP_Of_(IxI)'!AR$102,0)</f>
        <v>0</v>
      </c>
      <c r="AQ17" s="326">
        <f>IFERROR(I!AP15*'Sim_MIP_Of_(IxI)'!AS$102,0)</f>
        <v>0</v>
      </c>
      <c r="AR17" s="326">
        <f>IFERROR(I!AQ15*'Sim_MIP_Of_(IxI)'!AT$102,0)</f>
        <v>0</v>
      </c>
      <c r="AS17" s="326">
        <f>IFERROR(I!AR15*'Sim_MIP_Of_(IxI)'!AU$102,0)</f>
        <v>0</v>
      </c>
      <c r="AT17" s="326">
        <f>IFERROR(I!AS15*'Sim_MIP_Of_(IxI)'!AV$102,0)</f>
        <v>0</v>
      </c>
      <c r="AU17" s="326">
        <f>IFERROR(I!AT15*'Sim_MIP_Of_(IxI)'!AW$102,0)</f>
        <v>0</v>
      </c>
      <c r="AV17" s="326">
        <f>IFERROR(I!AU15*'Sim_MIP_Of_(IxI)'!AX$102,0)</f>
        <v>0</v>
      </c>
      <c r="AW17" s="326">
        <f>IFERROR(I!AV15*'Sim_MIP_Of_(IxI)'!AY$102,0)</f>
        <v>0</v>
      </c>
      <c r="AX17" s="326">
        <f>IFERROR(I!AW15*'Sim_MIP_Of_(IxI)'!AZ$102,0)</f>
        <v>0</v>
      </c>
      <c r="AY17" s="326">
        <f>IFERROR(I!AX15*'Sim_MIP_Of_(IxI)'!BA$102,0)</f>
        <v>0</v>
      </c>
      <c r="AZ17" s="326">
        <f>IFERROR(I!AY15*'Sim_MIP_Of_(IxI)'!BB$102,0)</f>
        <v>0</v>
      </c>
      <c r="BA17" s="326">
        <f>IFERROR(I!AZ15*'Sim_MIP_Of_(IxI)'!BC$102,0)</f>
        <v>0</v>
      </c>
      <c r="BB17" s="326">
        <f>IFERROR(I!BA15*'Sim_MIP_Of_(IxI)'!BD$102,0)</f>
        <v>0</v>
      </c>
      <c r="BC17" s="326">
        <f>IFERROR(I!BB15*'Sim_MIP_Of_(IxI)'!BE$102,0)</f>
        <v>0</v>
      </c>
      <c r="BD17" s="326">
        <f>IFERROR(I!BC15*'Sim_MIP_Of_(IxI)'!BF$102,0)</f>
        <v>0</v>
      </c>
      <c r="BE17" s="326">
        <f>IFERROR(I!BD15*'Sim_MIP_Of_(IxI)'!BG$102,0)</f>
        <v>0</v>
      </c>
      <c r="BF17" s="326">
        <f>IFERROR(I!BE15*'Sim_MIP_Of_(IxI)'!BH$102,0)</f>
        <v>0</v>
      </c>
      <c r="BG17" s="326">
        <f>IFERROR(I!BF15*'Sim_MIP_Of_(IxI)'!BI$102,0)</f>
        <v>0</v>
      </c>
      <c r="BH17" s="326">
        <f>IFERROR(I!BG15*'Sim_MIP_Of_(IxI)'!BJ$102,0)</f>
        <v>0</v>
      </c>
      <c r="BI17" s="326">
        <f>IFERROR(I!BH15*'Sim_MIP_Of_(IxI)'!BK$102,0)</f>
        <v>0</v>
      </c>
      <c r="BJ17" s="326">
        <f>IFERROR(I!BI15*'Sim_MIP_Of_(IxI)'!BL$102,0)</f>
        <v>0</v>
      </c>
      <c r="BK17" s="326">
        <f>IFERROR(I!BJ15*'Sim_MIP_Of_(IxI)'!BM$102,0)</f>
        <v>0</v>
      </c>
      <c r="BL17" s="326">
        <f>IFERROR(I!BK15*'Sim_MIP_Of_(IxI)'!BN$102,0)</f>
        <v>0</v>
      </c>
      <c r="BM17" s="326">
        <f>IFERROR(I!BL15*'Sim_MIP_Of_(IxI)'!BO$102,0)</f>
        <v>0</v>
      </c>
      <c r="BN17" s="326">
        <f>IFERROR(I!BM15*'Sim_MIP_Of_(IxI)'!BP$102,0)</f>
        <v>0</v>
      </c>
      <c r="BO17" s="326">
        <f>IFERROR(I!BN15*'Sim_MIP_Of_(IxI)'!BQ$102,0)</f>
        <v>0</v>
      </c>
      <c r="BP17" s="326">
        <f>IFERROR(I!BO15*'Sim_MIP_Of_(IxI)'!BR$102,0)</f>
        <v>0</v>
      </c>
      <c r="BQ17" s="326">
        <f>IFERROR(I!BP15*'Sim_MIP_Of_(IxI)'!BS$102,0)</f>
        <v>0</v>
      </c>
      <c r="BR17" s="326">
        <f>IFERROR(I!BQ15*'Sim_MIP_Of_(IxI)'!BT$102,0)</f>
        <v>0</v>
      </c>
      <c r="BS17" s="326">
        <f>IFERROR(I!BR15*'Sim_MIP_Of_(IxI)'!BU$102,0)</f>
        <v>0</v>
      </c>
      <c r="BT17" s="326">
        <f>IFERROR(I!BS15*'Sim_MIP_Of_(IxI)'!BV$102,0)</f>
        <v>0</v>
      </c>
      <c r="BU17" s="326">
        <f>IFERROR(I!BT15*'Sim_MIP_Of_(IxI)'!BW$102,0)</f>
        <v>0</v>
      </c>
      <c r="BV17" s="326">
        <f>IFERROR(I!BU15*'Sim_MIP_Of_(IxI)'!BX$102,0)</f>
        <v>0</v>
      </c>
      <c r="BW17" s="326">
        <f>IFERROR(I!BV15*'Sim_MIP_Of_(IxI)'!BY$102,0)</f>
        <v>0</v>
      </c>
      <c r="BX17" s="326">
        <f>IFERROR(I!BW15*'Sim_MIP_Of_(IxI)'!BZ$102,0)</f>
        <v>0</v>
      </c>
      <c r="BY17" s="326">
        <f>IFERROR(I!BX15*'Sim_MIP_Of_(IxI)'!CA$102,0)</f>
        <v>0</v>
      </c>
    </row>
    <row r="18" spans="1:77" x14ac:dyDescent="0.25">
      <c r="A18" s="105" t="s">
        <v>15</v>
      </c>
      <c r="B18" s="326">
        <f>IFERROR(I!A16*'Sim_MIP_Of_(IxI)'!D$102,0)</f>
        <v>0</v>
      </c>
      <c r="C18" s="326">
        <f>IFERROR(I!B16*'Sim_MIP_Of_(IxI)'!E$102,0)</f>
        <v>0</v>
      </c>
      <c r="D18" s="326">
        <f>IFERROR(I!C16*'Sim_MIP_Of_(IxI)'!F$102,0)</f>
        <v>0</v>
      </c>
      <c r="E18" s="326">
        <f>IFERROR(I!D16*'Sim_MIP_Of_(IxI)'!G$102,0)</f>
        <v>0</v>
      </c>
      <c r="F18" s="326">
        <f>IFERROR(I!E16*'Sim_MIP_Of_(IxI)'!H$102,0)</f>
        <v>0</v>
      </c>
      <c r="G18" s="326">
        <f>IFERROR(I!F16*'Sim_MIP_Of_(IxI)'!I$102,0)</f>
        <v>0</v>
      </c>
      <c r="H18" s="326">
        <f>IFERROR(I!G16*'Sim_MIP_Of_(IxI)'!J$102,0)</f>
        <v>0</v>
      </c>
      <c r="I18" s="326">
        <f>IFERROR(I!H16*'Sim_MIP_Of_(IxI)'!K$102,0)</f>
        <v>0</v>
      </c>
      <c r="J18" s="326">
        <f>IFERROR(I!I16*'Sim_MIP_Of_(IxI)'!L$102,0)</f>
        <v>0</v>
      </c>
      <c r="K18" s="326">
        <f>IFERROR(I!J16*'Sim_MIP_Of_(IxI)'!M$102,0)</f>
        <v>0</v>
      </c>
      <c r="L18" s="326">
        <f>IFERROR(I!K16*'Sim_MIP_Of_(IxI)'!N$102,0)</f>
        <v>0</v>
      </c>
      <c r="M18" s="326">
        <f>IFERROR(I!L16*'Sim_MIP_Of_(IxI)'!O$102,0)</f>
        <v>0</v>
      </c>
      <c r="N18" s="326">
        <f>IFERROR(I!M16*'Sim_MIP_Of_(IxI)'!P$102,0)</f>
        <v>0</v>
      </c>
      <c r="O18" s="326">
        <f>IFERROR(I!N16*'Sim_MIP_Of_(IxI)'!Q$102,0)</f>
        <v>0</v>
      </c>
      <c r="P18" s="326">
        <f>IFERROR(I!O16*'Sim_MIP_Of_(IxI)'!R$102,0)</f>
        <v>0</v>
      </c>
      <c r="Q18" s="326">
        <f>IFERROR(I!P16*'Sim_MIP_Of_(IxI)'!S$102,0)</f>
        <v>0.4159132797890514</v>
      </c>
      <c r="R18" s="326">
        <f>IFERROR(I!Q16*'Sim_MIP_Of_(IxI)'!T$102,0)</f>
        <v>0</v>
      </c>
      <c r="S18" s="326">
        <f>IFERROR(I!R16*'Sim_MIP_Of_(IxI)'!U$102,0)</f>
        <v>0</v>
      </c>
      <c r="T18" s="326">
        <f>IFERROR(I!S16*'Sim_MIP_Of_(IxI)'!V$102,0)</f>
        <v>0</v>
      </c>
      <c r="U18" s="326">
        <f>IFERROR(I!T16*'Sim_MIP_Of_(IxI)'!W$102,0)</f>
        <v>0</v>
      </c>
      <c r="V18" s="326">
        <f>IFERROR(I!U16*'Sim_MIP_Of_(IxI)'!X$102,0)</f>
        <v>0</v>
      </c>
      <c r="W18" s="326">
        <f>IFERROR(I!V16*'Sim_MIP_Of_(IxI)'!Y$102,0)</f>
        <v>0</v>
      </c>
      <c r="X18" s="326">
        <f>IFERROR(I!W16*'Sim_MIP_Of_(IxI)'!Z$102,0)</f>
        <v>0</v>
      </c>
      <c r="Y18" s="326">
        <f>IFERROR(I!X16*'Sim_MIP_Of_(IxI)'!AA$102,0)</f>
        <v>0</v>
      </c>
      <c r="Z18" s="326">
        <f>IFERROR(I!Y16*'Sim_MIP_Of_(IxI)'!AB$102,0)</f>
        <v>0</v>
      </c>
      <c r="AA18" s="326">
        <f>IFERROR(I!Z16*'Sim_MIP_Of_(IxI)'!AC$102,0)</f>
        <v>0</v>
      </c>
      <c r="AB18" s="326">
        <f>IFERROR(I!AA16*'Sim_MIP_Of_(IxI)'!AD$102,0)</f>
        <v>0</v>
      </c>
      <c r="AC18" s="326">
        <f>IFERROR(I!AB16*'Sim_MIP_Of_(IxI)'!AE$102,0)</f>
        <v>0</v>
      </c>
      <c r="AD18" s="326">
        <f>IFERROR(I!AC16*'Sim_MIP_Of_(IxI)'!AF$102,0)</f>
        <v>0</v>
      </c>
      <c r="AE18" s="326">
        <f>IFERROR(I!AD16*'Sim_MIP_Of_(IxI)'!AG$102,0)</f>
        <v>0</v>
      </c>
      <c r="AF18" s="326">
        <f>IFERROR(I!AE16*'Sim_MIP_Of_(IxI)'!AH$102,0)</f>
        <v>0</v>
      </c>
      <c r="AG18" s="326">
        <f>IFERROR(I!AF16*'Sim_MIP_Of_(IxI)'!AI$102,0)</f>
        <v>0</v>
      </c>
      <c r="AH18" s="326">
        <f>IFERROR(I!AG16*'Sim_MIP_Of_(IxI)'!AJ$102,0)</f>
        <v>0</v>
      </c>
      <c r="AI18" s="326">
        <f>IFERROR(I!AH16*'Sim_MIP_Of_(IxI)'!AK$102,0)</f>
        <v>0</v>
      </c>
      <c r="AJ18" s="326">
        <f>IFERROR(I!AI16*'Sim_MIP_Of_(IxI)'!AL$102,0)</f>
        <v>0</v>
      </c>
      <c r="AK18" s="326">
        <f>IFERROR(I!AJ16*'Sim_MIP_Of_(IxI)'!AM$102,0)</f>
        <v>0</v>
      </c>
      <c r="AL18" s="326">
        <f>IFERROR(I!AK16*'Sim_MIP_Of_(IxI)'!AN$102,0)</f>
        <v>0</v>
      </c>
      <c r="AM18" s="326">
        <f>IFERROR(I!AL16*'Sim_MIP_Of_(IxI)'!AO$102,0)</f>
        <v>0</v>
      </c>
      <c r="AN18" s="326">
        <f>IFERROR(I!AM16*'Sim_MIP_Of_(IxI)'!AP$102,0)</f>
        <v>0</v>
      </c>
      <c r="AO18" s="326">
        <f>IFERROR(I!AN16*'Sim_MIP_Of_(IxI)'!AQ$102,0)</f>
        <v>0</v>
      </c>
      <c r="AP18" s="326">
        <f>IFERROR(I!AO16*'Sim_MIP_Of_(IxI)'!AR$102,0)</f>
        <v>0</v>
      </c>
      <c r="AQ18" s="326">
        <f>IFERROR(I!AP16*'Sim_MIP_Of_(IxI)'!AS$102,0)</f>
        <v>0</v>
      </c>
      <c r="AR18" s="326">
        <f>IFERROR(I!AQ16*'Sim_MIP_Of_(IxI)'!AT$102,0)</f>
        <v>0</v>
      </c>
      <c r="AS18" s="326">
        <f>IFERROR(I!AR16*'Sim_MIP_Of_(IxI)'!AU$102,0)</f>
        <v>0</v>
      </c>
      <c r="AT18" s="326">
        <f>IFERROR(I!AS16*'Sim_MIP_Of_(IxI)'!AV$102,0)</f>
        <v>0</v>
      </c>
      <c r="AU18" s="326">
        <f>IFERROR(I!AT16*'Sim_MIP_Of_(IxI)'!AW$102,0)</f>
        <v>0</v>
      </c>
      <c r="AV18" s="326">
        <f>IFERROR(I!AU16*'Sim_MIP_Of_(IxI)'!AX$102,0)</f>
        <v>0</v>
      </c>
      <c r="AW18" s="326">
        <f>IFERROR(I!AV16*'Sim_MIP_Of_(IxI)'!AY$102,0)</f>
        <v>0</v>
      </c>
      <c r="AX18" s="326">
        <f>IFERROR(I!AW16*'Sim_MIP_Of_(IxI)'!AZ$102,0)</f>
        <v>0</v>
      </c>
      <c r="AY18" s="326">
        <f>IFERROR(I!AX16*'Sim_MIP_Of_(IxI)'!BA$102,0)</f>
        <v>0</v>
      </c>
      <c r="AZ18" s="326">
        <f>IFERROR(I!AY16*'Sim_MIP_Of_(IxI)'!BB$102,0)</f>
        <v>0</v>
      </c>
      <c r="BA18" s="326">
        <f>IFERROR(I!AZ16*'Sim_MIP_Of_(IxI)'!BC$102,0)</f>
        <v>0</v>
      </c>
      <c r="BB18" s="326">
        <f>IFERROR(I!BA16*'Sim_MIP_Of_(IxI)'!BD$102,0)</f>
        <v>0</v>
      </c>
      <c r="BC18" s="326">
        <f>IFERROR(I!BB16*'Sim_MIP_Of_(IxI)'!BE$102,0)</f>
        <v>0</v>
      </c>
      <c r="BD18" s="326">
        <f>IFERROR(I!BC16*'Sim_MIP_Of_(IxI)'!BF$102,0)</f>
        <v>0</v>
      </c>
      <c r="BE18" s="326">
        <f>IFERROR(I!BD16*'Sim_MIP_Of_(IxI)'!BG$102,0)</f>
        <v>0</v>
      </c>
      <c r="BF18" s="326">
        <f>IFERROR(I!BE16*'Sim_MIP_Of_(IxI)'!BH$102,0)</f>
        <v>0</v>
      </c>
      <c r="BG18" s="326">
        <f>IFERROR(I!BF16*'Sim_MIP_Of_(IxI)'!BI$102,0)</f>
        <v>0</v>
      </c>
      <c r="BH18" s="326">
        <f>IFERROR(I!BG16*'Sim_MIP_Of_(IxI)'!BJ$102,0)</f>
        <v>0</v>
      </c>
      <c r="BI18" s="326">
        <f>IFERROR(I!BH16*'Sim_MIP_Of_(IxI)'!BK$102,0)</f>
        <v>0</v>
      </c>
      <c r="BJ18" s="326">
        <f>IFERROR(I!BI16*'Sim_MIP_Of_(IxI)'!BL$102,0)</f>
        <v>0</v>
      </c>
      <c r="BK18" s="326">
        <f>IFERROR(I!BJ16*'Sim_MIP_Of_(IxI)'!BM$102,0)</f>
        <v>0</v>
      </c>
      <c r="BL18" s="326">
        <f>IFERROR(I!BK16*'Sim_MIP_Of_(IxI)'!BN$102,0)</f>
        <v>0</v>
      </c>
      <c r="BM18" s="326">
        <f>IFERROR(I!BL16*'Sim_MIP_Of_(IxI)'!BO$102,0)</f>
        <v>0</v>
      </c>
      <c r="BN18" s="326">
        <f>IFERROR(I!BM16*'Sim_MIP_Of_(IxI)'!BP$102,0)</f>
        <v>0</v>
      </c>
      <c r="BO18" s="326">
        <f>IFERROR(I!BN16*'Sim_MIP_Of_(IxI)'!BQ$102,0)</f>
        <v>0</v>
      </c>
      <c r="BP18" s="326">
        <f>IFERROR(I!BO16*'Sim_MIP_Of_(IxI)'!BR$102,0)</f>
        <v>0</v>
      </c>
      <c r="BQ18" s="326">
        <f>IFERROR(I!BP16*'Sim_MIP_Of_(IxI)'!BS$102,0)</f>
        <v>0</v>
      </c>
      <c r="BR18" s="326">
        <f>IFERROR(I!BQ16*'Sim_MIP_Of_(IxI)'!BT$102,0)</f>
        <v>0</v>
      </c>
      <c r="BS18" s="326">
        <f>IFERROR(I!BR16*'Sim_MIP_Of_(IxI)'!BU$102,0)</f>
        <v>0</v>
      </c>
      <c r="BT18" s="326">
        <f>IFERROR(I!BS16*'Sim_MIP_Of_(IxI)'!BV$102,0)</f>
        <v>0</v>
      </c>
      <c r="BU18" s="326">
        <f>IFERROR(I!BT16*'Sim_MIP_Of_(IxI)'!BW$102,0)</f>
        <v>0</v>
      </c>
      <c r="BV18" s="326">
        <f>IFERROR(I!BU16*'Sim_MIP_Of_(IxI)'!BX$102,0)</f>
        <v>0</v>
      </c>
      <c r="BW18" s="326">
        <f>IFERROR(I!BV16*'Sim_MIP_Of_(IxI)'!BY$102,0)</f>
        <v>0</v>
      </c>
      <c r="BX18" s="326">
        <f>IFERROR(I!BW16*'Sim_MIP_Of_(IxI)'!BZ$102,0)</f>
        <v>0</v>
      </c>
      <c r="BY18" s="326">
        <f>IFERROR(I!BX16*'Sim_MIP_Of_(IxI)'!CA$102,0)</f>
        <v>0</v>
      </c>
    </row>
    <row r="19" spans="1:77" x14ac:dyDescent="0.25">
      <c r="A19" s="105" t="s">
        <v>16</v>
      </c>
      <c r="B19" s="326">
        <f>IFERROR(I!A17*'Sim_MIP_Of_(IxI)'!D$102,0)</f>
        <v>0</v>
      </c>
      <c r="C19" s="326">
        <f>IFERROR(I!B17*'Sim_MIP_Of_(IxI)'!E$102,0)</f>
        <v>0</v>
      </c>
      <c r="D19" s="326">
        <f>IFERROR(I!C17*'Sim_MIP_Of_(IxI)'!F$102,0)</f>
        <v>0</v>
      </c>
      <c r="E19" s="326">
        <f>IFERROR(I!D17*'Sim_MIP_Of_(IxI)'!G$102,0)</f>
        <v>0</v>
      </c>
      <c r="F19" s="326">
        <f>IFERROR(I!E17*'Sim_MIP_Of_(IxI)'!H$102,0)</f>
        <v>0</v>
      </c>
      <c r="G19" s="326">
        <f>IFERROR(I!F17*'Sim_MIP_Of_(IxI)'!I$102,0)</f>
        <v>0</v>
      </c>
      <c r="H19" s="326">
        <f>IFERROR(I!G17*'Sim_MIP_Of_(IxI)'!J$102,0)</f>
        <v>0</v>
      </c>
      <c r="I19" s="326">
        <f>IFERROR(I!H17*'Sim_MIP_Of_(IxI)'!K$102,0)</f>
        <v>0</v>
      </c>
      <c r="J19" s="326">
        <f>IFERROR(I!I17*'Sim_MIP_Of_(IxI)'!L$102,0)</f>
        <v>0</v>
      </c>
      <c r="K19" s="326">
        <f>IFERROR(I!J17*'Sim_MIP_Of_(IxI)'!M$102,0)</f>
        <v>0</v>
      </c>
      <c r="L19" s="326">
        <f>IFERROR(I!K17*'Sim_MIP_Of_(IxI)'!N$102,0)</f>
        <v>0</v>
      </c>
      <c r="M19" s="326">
        <f>IFERROR(I!L17*'Sim_MIP_Of_(IxI)'!O$102,0)</f>
        <v>0</v>
      </c>
      <c r="N19" s="326">
        <f>IFERROR(I!M17*'Sim_MIP_Of_(IxI)'!P$102,0)</f>
        <v>0</v>
      </c>
      <c r="O19" s="326">
        <f>IFERROR(I!N17*'Sim_MIP_Of_(IxI)'!Q$102,0)</f>
        <v>0</v>
      </c>
      <c r="P19" s="326">
        <f>IFERROR(I!O17*'Sim_MIP_Of_(IxI)'!R$102,0)</f>
        <v>0</v>
      </c>
      <c r="Q19" s="326">
        <f>IFERROR(I!P17*'Sim_MIP_Of_(IxI)'!S$102,0)</f>
        <v>0</v>
      </c>
      <c r="R19" s="326">
        <f>IFERROR(I!Q17*'Sim_MIP_Of_(IxI)'!T$102,0)</f>
        <v>0.38388691646617679</v>
      </c>
      <c r="S19" s="326">
        <f>IFERROR(I!R17*'Sim_MIP_Of_(IxI)'!U$102,0)</f>
        <v>0</v>
      </c>
      <c r="T19" s="326">
        <f>IFERROR(I!S17*'Sim_MIP_Of_(IxI)'!V$102,0)</f>
        <v>0</v>
      </c>
      <c r="U19" s="326">
        <f>IFERROR(I!T17*'Sim_MIP_Of_(IxI)'!W$102,0)</f>
        <v>0</v>
      </c>
      <c r="V19" s="326">
        <f>IFERROR(I!U17*'Sim_MIP_Of_(IxI)'!X$102,0)</f>
        <v>0</v>
      </c>
      <c r="W19" s="326">
        <f>IFERROR(I!V17*'Sim_MIP_Of_(IxI)'!Y$102,0)</f>
        <v>0</v>
      </c>
      <c r="X19" s="326">
        <f>IFERROR(I!W17*'Sim_MIP_Of_(IxI)'!Z$102,0)</f>
        <v>0</v>
      </c>
      <c r="Y19" s="326">
        <f>IFERROR(I!X17*'Sim_MIP_Of_(IxI)'!AA$102,0)</f>
        <v>0</v>
      </c>
      <c r="Z19" s="326">
        <f>IFERROR(I!Y17*'Sim_MIP_Of_(IxI)'!AB$102,0)</f>
        <v>0</v>
      </c>
      <c r="AA19" s="326">
        <f>IFERROR(I!Z17*'Sim_MIP_Of_(IxI)'!AC$102,0)</f>
        <v>0</v>
      </c>
      <c r="AB19" s="326">
        <f>IFERROR(I!AA17*'Sim_MIP_Of_(IxI)'!AD$102,0)</f>
        <v>0</v>
      </c>
      <c r="AC19" s="326">
        <f>IFERROR(I!AB17*'Sim_MIP_Of_(IxI)'!AE$102,0)</f>
        <v>0</v>
      </c>
      <c r="AD19" s="326">
        <f>IFERROR(I!AC17*'Sim_MIP_Of_(IxI)'!AF$102,0)</f>
        <v>0</v>
      </c>
      <c r="AE19" s="326">
        <f>IFERROR(I!AD17*'Sim_MIP_Of_(IxI)'!AG$102,0)</f>
        <v>0</v>
      </c>
      <c r="AF19" s="326">
        <f>IFERROR(I!AE17*'Sim_MIP_Of_(IxI)'!AH$102,0)</f>
        <v>0</v>
      </c>
      <c r="AG19" s="326">
        <f>IFERROR(I!AF17*'Sim_MIP_Of_(IxI)'!AI$102,0)</f>
        <v>0</v>
      </c>
      <c r="AH19" s="326">
        <f>IFERROR(I!AG17*'Sim_MIP_Of_(IxI)'!AJ$102,0)</f>
        <v>0</v>
      </c>
      <c r="AI19" s="326">
        <f>IFERROR(I!AH17*'Sim_MIP_Of_(IxI)'!AK$102,0)</f>
        <v>0</v>
      </c>
      <c r="AJ19" s="326">
        <f>IFERROR(I!AI17*'Sim_MIP_Of_(IxI)'!AL$102,0)</f>
        <v>0</v>
      </c>
      <c r="AK19" s="326">
        <f>IFERROR(I!AJ17*'Sim_MIP_Of_(IxI)'!AM$102,0)</f>
        <v>0</v>
      </c>
      <c r="AL19" s="326">
        <f>IFERROR(I!AK17*'Sim_MIP_Of_(IxI)'!AN$102,0)</f>
        <v>0</v>
      </c>
      <c r="AM19" s="326">
        <f>IFERROR(I!AL17*'Sim_MIP_Of_(IxI)'!AO$102,0)</f>
        <v>0</v>
      </c>
      <c r="AN19" s="326">
        <f>IFERROR(I!AM17*'Sim_MIP_Of_(IxI)'!AP$102,0)</f>
        <v>0</v>
      </c>
      <c r="AO19" s="326">
        <f>IFERROR(I!AN17*'Sim_MIP_Of_(IxI)'!AQ$102,0)</f>
        <v>0</v>
      </c>
      <c r="AP19" s="326">
        <f>IFERROR(I!AO17*'Sim_MIP_Of_(IxI)'!AR$102,0)</f>
        <v>0</v>
      </c>
      <c r="AQ19" s="326">
        <f>IFERROR(I!AP17*'Sim_MIP_Of_(IxI)'!AS$102,0)</f>
        <v>0</v>
      </c>
      <c r="AR19" s="326">
        <f>IFERROR(I!AQ17*'Sim_MIP_Of_(IxI)'!AT$102,0)</f>
        <v>0</v>
      </c>
      <c r="AS19" s="326">
        <f>IFERROR(I!AR17*'Sim_MIP_Of_(IxI)'!AU$102,0)</f>
        <v>0</v>
      </c>
      <c r="AT19" s="326">
        <f>IFERROR(I!AS17*'Sim_MIP_Of_(IxI)'!AV$102,0)</f>
        <v>0</v>
      </c>
      <c r="AU19" s="326">
        <f>IFERROR(I!AT17*'Sim_MIP_Of_(IxI)'!AW$102,0)</f>
        <v>0</v>
      </c>
      <c r="AV19" s="326">
        <f>IFERROR(I!AU17*'Sim_MIP_Of_(IxI)'!AX$102,0)</f>
        <v>0</v>
      </c>
      <c r="AW19" s="326">
        <f>IFERROR(I!AV17*'Sim_MIP_Of_(IxI)'!AY$102,0)</f>
        <v>0</v>
      </c>
      <c r="AX19" s="326">
        <f>IFERROR(I!AW17*'Sim_MIP_Of_(IxI)'!AZ$102,0)</f>
        <v>0</v>
      </c>
      <c r="AY19" s="326">
        <f>IFERROR(I!AX17*'Sim_MIP_Of_(IxI)'!BA$102,0)</f>
        <v>0</v>
      </c>
      <c r="AZ19" s="326">
        <f>IFERROR(I!AY17*'Sim_MIP_Of_(IxI)'!BB$102,0)</f>
        <v>0</v>
      </c>
      <c r="BA19" s="326">
        <f>IFERROR(I!AZ17*'Sim_MIP_Of_(IxI)'!BC$102,0)</f>
        <v>0</v>
      </c>
      <c r="BB19" s="326">
        <f>IFERROR(I!BA17*'Sim_MIP_Of_(IxI)'!BD$102,0)</f>
        <v>0</v>
      </c>
      <c r="BC19" s="326">
        <f>IFERROR(I!BB17*'Sim_MIP_Of_(IxI)'!BE$102,0)</f>
        <v>0</v>
      </c>
      <c r="BD19" s="326">
        <f>IFERROR(I!BC17*'Sim_MIP_Of_(IxI)'!BF$102,0)</f>
        <v>0</v>
      </c>
      <c r="BE19" s="326">
        <f>IFERROR(I!BD17*'Sim_MIP_Of_(IxI)'!BG$102,0)</f>
        <v>0</v>
      </c>
      <c r="BF19" s="326">
        <f>IFERROR(I!BE17*'Sim_MIP_Of_(IxI)'!BH$102,0)</f>
        <v>0</v>
      </c>
      <c r="BG19" s="326">
        <f>IFERROR(I!BF17*'Sim_MIP_Of_(IxI)'!BI$102,0)</f>
        <v>0</v>
      </c>
      <c r="BH19" s="326">
        <f>IFERROR(I!BG17*'Sim_MIP_Of_(IxI)'!BJ$102,0)</f>
        <v>0</v>
      </c>
      <c r="BI19" s="326">
        <f>IFERROR(I!BH17*'Sim_MIP_Of_(IxI)'!BK$102,0)</f>
        <v>0</v>
      </c>
      <c r="BJ19" s="326">
        <f>IFERROR(I!BI17*'Sim_MIP_Of_(IxI)'!BL$102,0)</f>
        <v>0</v>
      </c>
      <c r="BK19" s="326">
        <f>IFERROR(I!BJ17*'Sim_MIP_Of_(IxI)'!BM$102,0)</f>
        <v>0</v>
      </c>
      <c r="BL19" s="326">
        <f>IFERROR(I!BK17*'Sim_MIP_Of_(IxI)'!BN$102,0)</f>
        <v>0</v>
      </c>
      <c r="BM19" s="326">
        <f>IFERROR(I!BL17*'Sim_MIP_Of_(IxI)'!BO$102,0)</f>
        <v>0</v>
      </c>
      <c r="BN19" s="326">
        <f>IFERROR(I!BM17*'Sim_MIP_Of_(IxI)'!BP$102,0)</f>
        <v>0</v>
      </c>
      <c r="BO19" s="326">
        <f>IFERROR(I!BN17*'Sim_MIP_Of_(IxI)'!BQ$102,0)</f>
        <v>0</v>
      </c>
      <c r="BP19" s="326">
        <f>IFERROR(I!BO17*'Sim_MIP_Of_(IxI)'!BR$102,0)</f>
        <v>0</v>
      </c>
      <c r="BQ19" s="326">
        <f>IFERROR(I!BP17*'Sim_MIP_Of_(IxI)'!BS$102,0)</f>
        <v>0</v>
      </c>
      <c r="BR19" s="326">
        <f>IFERROR(I!BQ17*'Sim_MIP_Of_(IxI)'!BT$102,0)</f>
        <v>0</v>
      </c>
      <c r="BS19" s="326">
        <f>IFERROR(I!BR17*'Sim_MIP_Of_(IxI)'!BU$102,0)</f>
        <v>0</v>
      </c>
      <c r="BT19" s="326">
        <f>IFERROR(I!BS17*'Sim_MIP_Of_(IxI)'!BV$102,0)</f>
        <v>0</v>
      </c>
      <c r="BU19" s="326">
        <f>IFERROR(I!BT17*'Sim_MIP_Of_(IxI)'!BW$102,0)</f>
        <v>0</v>
      </c>
      <c r="BV19" s="326">
        <f>IFERROR(I!BU17*'Sim_MIP_Of_(IxI)'!BX$102,0)</f>
        <v>0</v>
      </c>
      <c r="BW19" s="326">
        <f>IFERROR(I!BV17*'Sim_MIP_Of_(IxI)'!BY$102,0)</f>
        <v>0</v>
      </c>
      <c r="BX19" s="326">
        <f>IFERROR(I!BW17*'Sim_MIP_Of_(IxI)'!BZ$102,0)</f>
        <v>0</v>
      </c>
      <c r="BY19" s="326">
        <f>IFERROR(I!BX17*'Sim_MIP_Of_(IxI)'!CA$102,0)</f>
        <v>0</v>
      </c>
    </row>
    <row r="20" spans="1:77" x14ac:dyDescent="0.25">
      <c r="A20" s="105" t="s">
        <v>17</v>
      </c>
      <c r="B20" s="326">
        <f>IFERROR(I!A18*'Sim_MIP_Of_(IxI)'!D$102,0)</f>
        <v>0</v>
      </c>
      <c r="C20" s="326">
        <f>IFERROR(I!B18*'Sim_MIP_Of_(IxI)'!E$102,0)</f>
        <v>0</v>
      </c>
      <c r="D20" s="326">
        <f>IFERROR(I!C18*'Sim_MIP_Of_(IxI)'!F$102,0)</f>
        <v>0</v>
      </c>
      <c r="E20" s="326">
        <f>IFERROR(I!D18*'Sim_MIP_Of_(IxI)'!G$102,0)</f>
        <v>0</v>
      </c>
      <c r="F20" s="326">
        <f>IFERROR(I!E18*'Sim_MIP_Of_(IxI)'!H$102,0)</f>
        <v>0</v>
      </c>
      <c r="G20" s="326">
        <f>IFERROR(I!F18*'Sim_MIP_Of_(IxI)'!I$102,0)</f>
        <v>0</v>
      </c>
      <c r="H20" s="326">
        <f>IFERROR(I!G18*'Sim_MIP_Of_(IxI)'!J$102,0)</f>
        <v>0</v>
      </c>
      <c r="I20" s="326">
        <f>IFERROR(I!H18*'Sim_MIP_Of_(IxI)'!K$102,0)</f>
        <v>0</v>
      </c>
      <c r="J20" s="326">
        <f>IFERROR(I!I18*'Sim_MIP_Of_(IxI)'!L$102,0)</f>
        <v>0</v>
      </c>
      <c r="K20" s="326">
        <f>IFERROR(I!J18*'Sim_MIP_Of_(IxI)'!M$102,0)</f>
        <v>0</v>
      </c>
      <c r="L20" s="326">
        <f>IFERROR(I!K18*'Sim_MIP_Of_(IxI)'!N$102,0)</f>
        <v>0</v>
      </c>
      <c r="M20" s="326">
        <f>IFERROR(I!L18*'Sim_MIP_Of_(IxI)'!O$102,0)</f>
        <v>0</v>
      </c>
      <c r="N20" s="326">
        <f>IFERROR(I!M18*'Sim_MIP_Of_(IxI)'!P$102,0)</f>
        <v>0</v>
      </c>
      <c r="O20" s="326">
        <f>IFERROR(I!N18*'Sim_MIP_Of_(IxI)'!Q$102,0)</f>
        <v>0</v>
      </c>
      <c r="P20" s="326">
        <f>IFERROR(I!O18*'Sim_MIP_Of_(IxI)'!R$102,0)</f>
        <v>0</v>
      </c>
      <c r="Q20" s="326">
        <f>IFERROR(I!P18*'Sim_MIP_Of_(IxI)'!S$102,0)</f>
        <v>0</v>
      </c>
      <c r="R20" s="326">
        <f>IFERROR(I!Q18*'Sim_MIP_Of_(IxI)'!T$102,0)</f>
        <v>0</v>
      </c>
      <c r="S20" s="326">
        <f>IFERROR(I!R18*'Sim_MIP_Of_(IxI)'!U$102,0)</f>
        <v>0.2082469160807626</v>
      </c>
      <c r="T20" s="326">
        <f>IFERROR(I!S18*'Sim_MIP_Of_(IxI)'!V$102,0)</f>
        <v>0</v>
      </c>
      <c r="U20" s="326">
        <f>IFERROR(I!T18*'Sim_MIP_Of_(IxI)'!W$102,0)</f>
        <v>0</v>
      </c>
      <c r="V20" s="326">
        <f>IFERROR(I!U18*'Sim_MIP_Of_(IxI)'!X$102,0)</f>
        <v>0</v>
      </c>
      <c r="W20" s="326">
        <f>IFERROR(I!V18*'Sim_MIP_Of_(IxI)'!Y$102,0)</f>
        <v>0</v>
      </c>
      <c r="X20" s="326">
        <f>IFERROR(I!W18*'Sim_MIP_Of_(IxI)'!Z$102,0)</f>
        <v>0</v>
      </c>
      <c r="Y20" s="326">
        <f>IFERROR(I!X18*'Sim_MIP_Of_(IxI)'!AA$102,0)</f>
        <v>0</v>
      </c>
      <c r="Z20" s="326">
        <f>IFERROR(I!Y18*'Sim_MIP_Of_(IxI)'!AB$102,0)</f>
        <v>0</v>
      </c>
      <c r="AA20" s="326">
        <f>IFERROR(I!Z18*'Sim_MIP_Of_(IxI)'!AC$102,0)</f>
        <v>0</v>
      </c>
      <c r="AB20" s="326">
        <f>IFERROR(I!AA18*'Sim_MIP_Of_(IxI)'!AD$102,0)</f>
        <v>0</v>
      </c>
      <c r="AC20" s="326">
        <f>IFERROR(I!AB18*'Sim_MIP_Of_(IxI)'!AE$102,0)</f>
        <v>0</v>
      </c>
      <c r="AD20" s="326">
        <f>IFERROR(I!AC18*'Sim_MIP_Of_(IxI)'!AF$102,0)</f>
        <v>0</v>
      </c>
      <c r="AE20" s="326">
        <f>IFERROR(I!AD18*'Sim_MIP_Of_(IxI)'!AG$102,0)</f>
        <v>0</v>
      </c>
      <c r="AF20" s="326">
        <f>IFERROR(I!AE18*'Sim_MIP_Of_(IxI)'!AH$102,0)</f>
        <v>0</v>
      </c>
      <c r="AG20" s="326">
        <f>IFERROR(I!AF18*'Sim_MIP_Of_(IxI)'!AI$102,0)</f>
        <v>0</v>
      </c>
      <c r="AH20" s="326">
        <f>IFERROR(I!AG18*'Sim_MIP_Of_(IxI)'!AJ$102,0)</f>
        <v>0</v>
      </c>
      <c r="AI20" s="326">
        <f>IFERROR(I!AH18*'Sim_MIP_Of_(IxI)'!AK$102,0)</f>
        <v>0</v>
      </c>
      <c r="AJ20" s="326">
        <f>IFERROR(I!AI18*'Sim_MIP_Of_(IxI)'!AL$102,0)</f>
        <v>0</v>
      </c>
      <c r="AK20" s="326">
        <f>IFERROR(I!AJ18*'Sim_MIP_Of_(IxI)'!AM$102,0)</f>
        <v>0</v>
      </c>
      <c r="AL20" s="326">
        <f>IFERROR(I!AK18*'Sim_MIP_Of_(IxI)'!AN$102,0)</f>
        <v>0</v>
      </c>
      <c r="AM20" s="326">
        <f>IFERROR(I!AL18*'Sim_MIP_Of_(IxI)'!AO$102,0)</f>
        <v>0</v>
      </c>
      <c r="AN20" s="326">
        <f>IFERROR(I!AM18*'Sim_MIP_Of_(IxI)'!AP$102,0)</f>
        <v>0</v>
      </c>
      <c r="AO20" s="326">
        <f>IFERROR(I!AN18*'Sim_MIP_Of_(IxI)'!AQ$102,0)</f>
        <v>0</v>
      </c>
      <c r="AP20" s="326">
        <f>IFERROR(I!AO18*'Sim_MIP_Of_(IxI)'!AR$102,0)</f>
        <v>0</v>
      </c>
      <c r="AQ20" s="326">
        <f>IFERROR(I!AP18*'Sim_MIP_Of_(IxI)'!AS$102,0)</f>
        <v>0</v>
      </c>
      <c r="AR20" s="326">
        <f>IFERROR(I!AQ18*'Sim_MIP_Of_(IxI)'!AT$102,0)</f>
        <v>0</v>
      </c>
      <c r="AS20" s="326">
        <f>IFERROR(I!AR18*'Sim_MIP_Of_(IxI)'!AU$102,0)</f>
        <v>0</v>
      </c>
      <c r="AT20" s="326">
        <f>IFERROR(I!AS18*'Sim_MIP_Of_(IxI)'!AV$102,0)</f>
        <v>0</v>
      </c>
      <c r="AU20" s="326">
        <f>IFERROR(I!AT18*'Sim_MIP_Of_(IxI)'!AW$102,0)</f>
        <v>0</v>
      </c>
      <c r="AV20" s="326">
        <f>IFERROR(I!AU18*'Sim_MIP_Of_(IxI)'!AX$102,0)</f>
        <v>0</v>
      </c>
      <c r="AW20" s="326">
        <f>IFERROR(I!AV18*'Sim_MIP_Of_(IxI)'!AY$102,0)</f>
        <v>0</v>
      </c>
      <c r="AX20" s="326">
        <f>IFERROR(I!AW18*'Sim_MIP_Of_(IxI)'!AZ$102,0)</f>
        <v>0</v>
      </c>
      <c r="AY20" s="326">
        <f>IFERROR(I!AX18*'Sim_MIP_Of_(IxI)'!BA$102,0)</f>
        <v>0</v>
      </c>
      <c r="AZ20" s="326">
        <f>IFERROR(I!AY18*'Sim_MIP_Of_(IxI)'!BB$102,0)</f>
        <v>0</v>
      </c>
      <c r="BA20" s="326">
        <f>IFERROR(I!AZ18*'Sim_MIP_Of_(IxI)'!BC$102,0)</f>
        <v>0</v>
      </c>
      <c r="BB20" s="326">
        <f>IFERROR(I!BA18*'Sim_MIP_Of_(IxI)'!BD$102,0)</f>
        <v>0</v>
      </c>
      <c r="BC20" s="326">
        <f>IFERROR(I!BB18*'Sim_MIP_Of_(IxI)'!BE$102,0)</f>
        <v>0</v>
      </c>
      <c r="BD20" s="326">
        <f>IFERROR(I!BC18*'Sim_MIP_Of_(IxI)'!BF$102,0)</f>
        <v>0</v>
      </c>
      <c r="BE20" s="326">
        <f>IFERROR(I!BD18*'Sim_MIP_Of_(IxI)'!BG$102,0)</f>
        <v>0</v>
      </c>
      <c r="BF20" s="326">
        <f>IFERROR(I!BE18*'Sim_MIP_Of_(IxI)'!BH$102,0)</f>
        <v>0</v>
      </c>
      <c r="BG20" s="326">
        <f>IFERROR(I!BF18*'Sim_MIP_Of_(IxI)'!BI$102,0)</f>
        <v>0</v>
      </c>
      <c r="BH20" s="326">
        <f>IFERROR(I!BG18*'Sim_MIP_Of_(IxI)'!BJ$102,0)</f>
        <v>0</v>
      </c>
      <c r="BI20" s="326">
        <f>IFERROR(I!BH18*'Sim_MIP_Of_(IxI)'!BK$102,0)</f>
        <v>0</v>
      </c>
      <c r="BJ20" s="326">
        <f>IFERROR(I!BI18*'Sim_MIP_Of_(IxI)'!BL$102,0)</f>
        <v>0</v>
      </c>
      <c r="BK20" s="326">
        <f>IFERROR(I!BJ18*'Sim_MIP_Of_(IxI)'!BM$102,0)</f>
        <v>0</v>
      </c>
      <c r="BL20" s="326">
        <f>IFERROR(I!BK18*'Sim_MIP_Of_(IxI)'!BN$102,0)</f>
        <v>0</v>
      </c>
      <c r="BM20" s="326">
        <f>IFERROR(I!BL18*'Sim_MIP_Of_(IxI)'!BO$102,0)</f>
        <v>0</v>
      </c>
      <c r="BN20" s="326">
        <f>IFERROR(I!BM18*'Sim_MIP_Of_(IxI)'!BP$102,0)</f>
        <v>0</v>
      </c>
      <c r="BO20" s="326">
        <f>IFERROR(I!BN18*'Sim_MIP_Of_(IxI)'!BQ$102,0)</f>
        <v>0</v>
      </c>
      <c r="BP20" s="326">
        <f>IFERROR(I!BO18*'Sim_MIP_Of_(IxI)'!BR$102,0)</f>
        <v>0</v>
      </c>
      <c r="BQ20" s="326">
        <f>IFERROR(I!BP18*'Sim_MIP_Of_(IxI)'!BS$102,0)</f>
        <v>0</v>
      </c>
      <c r="BR20" s="326">
        <f>IFERROR(I!BQ18*'Sim_MIP_Of_(IxI)'!BT$102,0)</f>
        <v>0</v>
      </c>
      <c r="BS20" s="326">
        <f>IFERROR(I!BR18*'Sim_MIP_Of_(IxI)'!BU$102,0)</f>
        <v>0</v>
      </c>
      <c r="BT20" s="326">
        <f>IFERROR(I!BS18*'Sim_MIP_Of_(IxI)'!BV$102,0)</f>
        <v>0</v>
      </c>
      <c r="BU20" s="326">
        <f>IFERROR(I!BT18*'Sim_MIP_Of_(IxI)'!BW$102,0)</f>
        <v>0</v>
      </c>
      <c r="BV20" s="326">
        <f>IFERROR(I!BU18*'Sim_MIP_Of_(IxI)'!BX$102,0)</f>
        <v>0</v>
      </c>
      <c r="BW20" s="326">
        <f>IFERROR(I!BV18*'Sim_MIP_Of_(IxI)'!BY$102,0)</f>
        <v>0</v>
      </c>
      <c r="BX20" s="326">
        <f>IFERROR(I!BW18*'Sim_MIP_Of_(IxI)'!BZ$102,0)</f>
        <v>0</v>
      </c>
      <c r="BY20" s="326">
        <f>IFERROR(I!BX18*'Sim_MIP_Of_(IxI)'!CA$102,0)</f>
        <v>0</v>
      </c>
    </row>
    <row r="21" spans="1:77" x14ac:dyDescent="0.25">
      <c r="A21" s="105" t="s">
        <v>18</v>
      </c>
      <c r="B21" s="326">
        <f>IFERROR(I!A19*'Sim_MIP_Of_(IxI)'!D$102,0)</f>
        <v>0</v>
      </c>
      <c r="C21" s="326">
        <f>IFERROR(I!B19*'Sim_MIP_Of_(IxI)'!E$102,0)</f>
        <v>0</v>
      </c>
      <c r="D21" s="326">
        <f>IFERROR(I!C19*'Sim_MIP_Of_(IxI)'!F$102,0)</f>
        <v>0</v>
      </c>
      <c r="E21" s="326">
        <f>IFERROR(I!D19*'Sim_MIP_Of_(IxI)'!G$102,0)</f>
        <v>0</v>
      </c>
      <c r="F21" s="326">
        <f>IFERROR(I!E19*'Sim_MIP_Of_(IxI)'!H$102,0)</f>
        <v>0</v>
      </c>
      <c r="G21" s="326">
        <f>IFERROR(I!F19*'Sim_MIP_Of_(IxI)'!I$102,0)</f>
        <v>0</v>
      </c>
      <c r="H21" s="326">
        <f>IFERROR(I!G19*'Sim_MIP_Of_(IxI)'!J$102,0)</f>
        <v>0</v>
      </c>
      <c r="I21" s="326">
        <f>IFERROR(I!H19*'Sim_MIP_Of_(IxI)'!K$102,0)</f>
        <v>0</v>
      </c>
      <c r="J21" s="326">
        <f>IFERROR(I!I19*'Sim_MIP_Of_(IxI)'!L$102,0)</f>
        <v>0</v>
      </c>
      <c r="K21" s="326">
        <f>IFERROR(I!J19*'Sim_MIP_Of_(IxI)'!M$102,0)</f>
        <v>0</v>
      </c>
      <c r="L21" s="326">
        <f>IFERROR(I!K19*'Sim_MIP_Of_(IxI)'!N$102,0)</f>
        <v>0</v>
      </c>
      <c r="M21" s="326">
        <f>IFERROR(I!L19*'Sim_MIP_Of_(IxI)'!O$102,0)</f>
        <v>0</v>
      </c>
      <c r="N21" s="326">
        <f>IFERROR(I!M19*'Sim_MIP_Of_(IxI)'!P$102,0)</f>
        <v>0</v>
      </c>
      <c r="O21" s="326">
        <f>IFERROR(I!N19*'Sim_MIP_Of_(IxI)'!Q$102,0)</f>
        <v>0</v>
      </c>
      <c r="P21" s="326">
        <f>IFERROR(I!O19*'Sim_MIP_Of_(IxI)'!R$102,0)</f>
        <v>0</v>
      </c>
      <c r="Q21" s="326">
        <f>IFERROR(I!P19*'Sim_MIP_Of_(IxI)'!S$102,0)</f>
        <v>0</v>
      </c>
      <c r="R21" s="326">
        <f>IFERROR(I!Q19*'Sim_MIP_Of_(IxI)'!T$102,0)</f>
        <v>0</v>
      </c>
      <c r="S21" s="326">
        <f>IFERROR(I!R19*'Sim_MIP_Of_(IxI)'!U$102,0)</f>
        <v>0</v>
      </c>
      <c r="T21" s="326">
        <f>IFERROR(I!S19*'Sim_MIP_Of_(IxI)'!V$102,0)</f>
        <v>0.40366645707916926</v>
      </c>
      <c r="U21" s="326">
        <f>IFERROR(I!T19*'Sim_MIP_Of_(IxI)'!W$102,0)</f>
        <v>0</v>
      </c>
      <c r="V21" s="326">
        <f>IFERROR(I!U19*'Sim_MIP_Of_(IxI)'!X$102,0)</f>
        <v>0</v>
      </c>
      <c r="W21" s="326">
        <f>IFERROR(I!V19*'Sim_MIP_Of_(IxI)'!Y$102,0)</f>
        <v>0</v>
      </c>
      <c r="X21" s="326">
        <f>IFERROR(I!W19*'Sim_MIP_Of_(IxI)'!Z$102,0)</f>
        <v>0</v>
      </c>
      <c r="Y21" s="326">
        <f>IFERROR(I!X19*'Sim_MIP_Of_(IxI)'!AA$102,0)</f>
        <v>0</v>
      </c>
      <c r="Z21" s="326">
        <f>IFERROR(I!Y19*'Sim_MIP_Of_(IxI)'!AB$102,0)</f>
        <v>0</v>
      </c>
      <c r="AA21" s="326">
        <f>IFERROR(I!Z19*'Sim_MIP_Of_(IxI)'!AC$102,0)</f>
        <v>0</v>
      </c>
      <c r="AB21" s="326">
        <f>IFERROR(I!AA19*'Sim_MIP_Of_(IxI)'!AD$102,0)</f>
        <v>0</v>
      </c>
      <c r="AC21" s="326">
        <f>IFERROR(I!AB19*'Sim_MIP_Of_(IxI)'!AE$102,0)</f>
        <v>0</v>
      </c>
      <c r="AD21" s="326">
        <f>IFERROR(I!AC19*'Sim_MIP_Of_(IxI)'!AF$102,0)</f>
        <v>0</v>
      </c>
      <c r="AE21" s="326">
        <f>IFERROR(I!AD19*'Sim_MIP_Of_(IxI)'!AG$102,0)</f>
        <v>0</v>
      </c>
      <c r="AF21" s="326">
        <f>IFERROR(I!AE19*'Sim_MIP_Of_(IxI)'!AH$102,0)</f>
        <v>0</v>
      </c>
      <c r="AG21" s="326">
        <f>IFERROR(I!AF19*'Sim_MIP_Of_(IxI)'!AI$102,0)</f>
        <v>0</v>
      </c>
      <c r="AH21" s="326">
        <f>IFERROR(I!AG19*'Sim_MIP_Of_(IxI)'!AJ$102,0)</f>
        <v>0</v>
      </c>
      <c r="AI21" s="326">
        <f>IFERROR(I!AH19*'Sim_MIP_Of_(IxI)'!AK$102,0)</f>
        <v>0</v>
      </c>
      <c r="AJ21" s="326">
        <f>IFERROR(I!AI19*'Sim_MIP_Of_(IxI)'!AL$102,0)</f>
        <v>0</v>
      </c>
      <c r="AK21" s="326">
        <f>IFERROR(I!AJ19*'Sim_MIP_Of_(IxI)'!AM$102,0)</f>
        <v>0</v>
      </c>
      <c r="AL21" s="326">
        <f>IFERROR(I!AK19*'Sim_MIP_Of_(IxI)'!AN$102,0)</f>
        <v>0</v>
      </c>
      <c r="AM21" s="326">
        <f>IFERROR(I!AL19*'Sim_MIP_Of_(IxI)'!AO$102,0)</f>
        <v>0</v>
      </c>
      <c r="AN21" s="326">
        <f>IFERROR(I!AM19*'Sim_MIP_Of_(IxI)'!AP$102,0)</f>
        <v>0</v>
      </c>
      <c r="AO21" s="326">
        <f>IFERROR(I!AN19*'Sim_MIP_Of_(IxI)'!AQ$102,0)</f>
        <v>0</v>
      </c>
      <c r="AP21" s="326">
        <f>IFERROR(I!AO19*'Sim_MIP_Of_(IxI)'!AR$102,0)</f>
        <v>0</v>
      </c>
      <c r="AQ21" s="326">
        <f>IFERROR(I!AP19*'Sim_MIP_Of_(IxI)'!AS$102,0)</f>
        <v>0</v>
      </c>
      <c r="AR21" s="326">
        <f>IFERROR(I!AQ19*'Sim_MIP_Of_(IxI)'!AT$102,0)</f>
        <v>0</v>
      </c>
      <c r="AS21" s="326">
        <f>IFERROR(I!AR19*'Sim_MIP_Of_(IxI)'!AU$102,0)</f>
        <v>0</v>
      </c>
      <c r="AT21" s="326">
        <f>IFERROR(I!AS19*'Sim_MIP_Of_(IxI)'!AV$102,0)</f>
        <v>0</v>
      </c>
      <c r="AU21" s="326">
        <f>IFERROR(I!AT19*'Sim_MIP_Of_(IxI)'!AW$102,0)</f>
        <v>0</v>
      </c>
      <c r="AV21" s="326">
        <f>IFERROR(I!AU19*'Sim_MIP_Of_(IxI)'!AX$102,0)</f>
        <v>0</v>
      </c>
      <c r="AW21" s="326">
        <f>IFERROR(I!AV19*'Sim_MIP_Of_(IxI)'!AY$102,0)</f>
        <v>0</v>
      </c>
      <c r="AX21" s="326">
        <f>IFERROR(I!AW19*'Sim_MIP_Of_(IxI)'!AZ$102,0)</f>
        <v>0</v>
      </c>
      <c r="AY21" s="326">
        <f>IFERROR(I!AX19*'Sim_MIP_Of_(IxI)'!BA$102,0)</f>
        <v>0</v>
      </c>
      <c r="AZ21" s="326">
        <f>IFERROR(I!AY19*'Sim_MIP_Of_(IxI)'!BB$102,0)</f>
        <v>0</v>
      </c>
      <c r="BA21" s="326">
        <f>IFERROR(I!AZ19*'Sim_MIP_Of_(IxI)'!BC$102,0)</f>
        <v>0</v>
      </c>
      <c r="BB21" s="326">
        <f>IFERROR(I!BA19*'Sim_MIP_Of_(IxI)'!BD$102,0)</f>
        <v>0</v>
      </c>
      <c r="BC21" s="326">
        <f>IFERROR(I!BB19*'Sim_MIP_Of_(IxI)'!BE$102,0)</f>
        <v>0</v>
      </c>
      <c r="BD21" s="326">
        <f>IFERROR(I!BC19*'Sim_MIP_Of_(IxI)'!BF$102,0)</f>
        <v>0</v>
      </c>
      <c r="BE21" s="326">
        <f>IFERROR(I!BD19*'Sim_MIP_Of_(IxI)'!BG$102,0)</f>
        <v>0</v>
      </c>
      <c r="BF21" s="326">
        <f>IFERROR(I!BE19*'Sim_MIP_Of_(IxI)'!BH$102,0)</f>
        <v>0</v>
      </c>
      <c r="BG21" s="326">
        <f>IFERROR(I!BF19*'Sim_MIP_Of_(IxI)'!BI$102,0)</f>
        <v>0</v>
      </c>
      <c r="BH21" s="326">
        <f>IFERROR(I!BG19*'Sim_MIP_Of_(IxI)'!BJ$102,0)</f>
        <v>0</v>
      </c>
      <c r="BI21" s="326">
        <f>IFERROR(I!BH19*'Sim_MIP_Of_(IxI)'!BK$102,0)</f>
        <v>0</v>
      </c>
      <c r="BJ21" s="326">
        <f>IFERROR(I!BI19*'Sim_MIP_Of_(IxI)'!BL$102,0)</f>
        <v>0</v>
      </c>
      <c r="BK21" s="326">
        <f>IFERROR(I!BJ19*'Sim_MIP_Of_(IxI)'!BM$102,0)</f>
        <v>0</v>
      </c>
      <c r="BL21" s="326">
        <f>IFERROR(I!BK19*'Sim_MIP_Of_(IxI)'!BN$102,0)</f>
        <v>0</v>
      </c>
      <c r="BM21" s="326">
        <f>IFERROR(I!BL19*'Sim_MIP_Of_(IxI)'!BO$102,0)</f>
        <v>0</v>
      </c>
      <c r="BN21" s="326">
        <f>IFERROR(I!BM19*'Sim_MIP_Of_(IxI)'!BP$102,0)</f>
        <v>0</v>
      </c>
      <c r="BO21" s="326">
        <f>IFERROR(I!BN19*'Sim_MIP_Of_(IxI)'!BQ$102,0)</f>
        <v>0</v>
      </c>
      <c r="BP21" s="326">
        <f>IFERROR(I!BO19*'Sim_MIP_Of_(IxI)'!BR$102,0)</f>
        <v>0</v>
      </c>
      <c r="BQ21" s="326">
        <f>IFERROR(I!BP19*'Sim_MIP_Of_(IxI)'!BS$102,0)</f>
        <v>0</v>
      </c>
      <c r="BR21" s="326">
        <f>IFERROR(I!BQ19*'Sim_MIP_Of_(IxI)'!BT$102,0)</f>
        <v>0</v>
      </c>
      <c r="BS21" s="326">
        <f>IFERROR(I!BR19*'Sim_MIP_Of_(IxI)'!BU$102,0)</f>
        <v>0</v>
      </c>
      <c r="BT21" s="326">
        <f>IFERROR(I!BS19*'Sim_MIP_Of_(IxI)'!BV$102,0)</f>
        <v>0</v>
      </c>
      <c r="BU21" s="326">
        <f>IFERROR(I!BT19*'Sim_MIP_Of_(IxI)'!BW$102,0)</f>
        <v>0</v>
      </c>
      <c r="BV21" s="326">
        <f>IFERROR(I!BU19*'Sim_MIP_Of_(IxI)'!BX$102,0)</f>
        <v>0</v>
      </c>
      <c r="BW21" s="326">
        <f>IFERROR(I!BV19*'Sim_MIP_Of_(IxI)'!BY$102,0)</f>
        <v>0</v>
      </c>
      <c r="BX21" s="326">
        <f>IFERROR(I!BW19*'Sim_MIP_Of_(IxI)'!BZ$102,0)</f>
        <v>0</v>
      </c>
      <c r="BY21" s="326">
        <f>IFERROR(I!BX19*'Sim_MIP_Of_(IxI)'!CA$102,0)</f>
        <v>0</v>
      </c>
    </row>
    <row r="22" spans="1:77" x14ac:dyDescent="0.25">
      <c r="A22" s="105" t="s">
        <v>19</v>
      </c>
      <c r="B22" s="326">
        <f>IFERROR(I!A20*'Sim_MIP_Of_(IxI)'!D$102,0)</f>
        <v>0</v>
      </c>
      <c r="C22" s="326">
        <f>IFERROR(I!B20*'Sim_MIP_Of_(IxI)'!E$102,0)</f>
        <v>0</v>
      </c>
      <c r="D22" s="326">
        <f>IFERROR(I!C20*'Sim_MIP_Of_(IxI)'!F$102,0)</f>
        <v>0</v>
      </c>
      <c r="E22" s="326">
        <f>IFERROR(I!D20*'Sim_MIP_Of_(IxI)'!G$102,0)</f>
        <v>0</v>
      </c>
      <c r="F22" s="326">
        <f>IFERROR(I!E20*'Sim_MIP_Of_(IxI)'!H$102,0)</f>
        <v>0</v>
      </c>
      <c r="G22" s="326">
        <f>IFERROR(I!F20*'Sim_MIP_Of_(IxI)'!I$102,0)</f>
        <v>0</v>
      </c>
      <c r="H22" s="326">
        <f>IFERROR(I!G20*'Sim_MIP_Of_(IxI)'!J$102,0)</f>
        <v>0</v>
      </c>
      <c r="I22" s="326">
        <f>IFERROR(I!H20*'Sim_MIP_Of_(IxI)'!K$102,0)</f>
        <v>0</v>
      </c>
      <c r="J22" s="326">
        <f>IFERROR(I!I20*'Sim_MIP_Of_(IxI)'!L$102,0)</f>
        <v>0</v>
      </c>
      <c r="K22" s="326">
        <f>IFERROR(I!J20*'Sim_MIP_Of_(IxI)'!M$102,0)</f>
        <v>0</v>
      </c>
      <c r="L22" s="326">
        <f>IFERROR(I!K20*'Sim_MIP_Of_(IxI)'!N$102,0)</f>
        <v>0</v>
      </c>
      <c r="M22" s="326">
        <f>IFERROR(I!L20*'Sim_MIP_Of_(IxI)'!O$102,0)</f>
        <v>0</v>
      </c>
      <c r="N22" s="326">
        <f>IFERROR(I!M20*'Sim_MIP_Of_(IxI)'!P$102,0)</f>
        <v>0</v>
      </c>
      <c r="O22" s="326">
        <f>IFERROR(I!N20*'Sim_MIP_Of_(IxI)'!Q$102,0)</f>
        <v>0</v>
      </c>
      <c r="P22" s="326">
        <f>IFERROR(I!O20*'Sim_MIP_Of_(IxI)'!R$102,0)</f>
        <v>0</v>
      </c>
      <c r="Q22" s="326">
        <f>IFERROR(I!P20*'Sim_MIP_Of_(IxI)'!S$102,0)</f>
        <v>0</v>
      </c>
      <c r="R22" s="326">
        <f>IFERROR(I!Q20*'Sim_MIP_Of_(IxI)'!T$102,0)</f>
        <v>0</v>
      </c>
      <c r="S22" s="326">
        <f>IFERROR(I!R20*'Sim_MIP_Of_(IxI)'!U$102,0)</f>
        <v>0</v>
      </c>
      <c r="T22" s="326">
        <f>IFERROR(I!S20*'Sim_MIP_Of_(IxI)'!V$102,0)</f>
        <v>0</v>
      </c>
      <c r="U22" s="326">
        <f>IFERROR(I!T20*'Sim_MIP_Of_(IxI)'!W$102,0)</f>
        <v>0.25137113175799242</v>
      </c>
      <c r="V22" s="326">
        <f>IFERROR(I!U20*'Sim_MIP_Of_(IxI)'!X$102,0)</f>
        <v>0</v>
      </c>
      <c r="W22" s="326">
        <f>IFERROR(I!V20*'Sim_MIP_Of_(IxI)'!Y$102,0)</f>
        <v>0</v>
      </c>
      <c r="X22" s="326">
        <f>IFERROR(I!W20*'Sim_MIP_Of_(IxI)'!Z$102,0)</f>
        <v>0</v>
      </c>
      <c r="Y22" s="326">
        <f>IFERROR(I!X20*'Sim_MIP_Of_(IxI)'!AA$102,0)</f>
        <v>0</v>
      </c>
      <c r="Z22" s="326">
        <f>IFERROR(I!Y20*'Sim_MIP_Of_(IxI)'!AB$102,0)</f>
        <v>0</v>
      </c>
      <c r="AA22" s="326">
        <f>IFERROR(I!Z20*'Sim_MIP_Of_(IxI)'!AC$102,0)</f>
        <v>0</v>
      </c>
      <c r="AB22" s="326">
        <f>IFERROR(I!AA20*'Sim_MIP_Of_(IxI)'!AD$102,0)</f>
        <v>0</v>
      </c>
      <c r="AC22" s="326">
        <f>IFERROR(I!AB20*'Sim_MIP_Of_(IxI)'!AE$102,0)</f>
        <v>0</v>
      </c>
      <c r="AD22" s="326">
        <f>IFERROR(I!AC20*'Sim_MIP_Of_(IxI)'!AF$102,0)</f>
        <v>0</v>
      </c>
      <c r="AE22" s="326">
        <f>IFERROR(I!AD20*'Sim_MIP_Of_(IxI)'!AG$102,0)</f>
        <v>0</v>
      </c>
      <c r="AF22" s="326">
        <f>IFERROR(I!AE20*'Sim_MIP_Of_(IxI)'!AH$102,0)</f>
        <v>0</v>
      </c>
      <c r="AG22" s="326">
        <f>IFERROR(I!AF20*'Sim_MIP_Of_(IxI)'!AI$102,0)</f>
        <v>0</v>
      </c>
      <c r="AH22" s="326">
        <f>IFERROR(I!AG20*'Sim_MIP_Of_(IxI)'!AJ$102,0)</f>
        <v>0</v>
      </c>
      <c r="AI22" s="326">
        <f>IFERROR(I!AH20*'Sim_MIP_Of_(IxI)'!AK$102,0)</f>
        <v>0</v>
      </c>
      <c r="AJ22" s="326">
        <f>IFERROR(I!AI20*'Sim_MIP_Of_(IxI)'!AL$102,0)</f>
        <v>0</v>
      </c>
      <c r="AK22" s="326">
        <f>IFERROR(I!AJ20*'Sim_MIP_Of_(IxI)'!AM$102,0)</f>
        <v>0</v>
      </c>
      <c r="AL22" s="326">
        <f>IFERROR(I!AK20*'Sim_MIP_Of_(IxI)'!AN$102,0)</f>
        <v>0</v>
      </c>
      <c r="AM22" s="326">
        <f>IFERROR(I!AL20*'Sim_MIP_Of_(IxI)'!AO$102,0)</f>
        <v>0</v>
      </c>
      <c r="AN22" s="326">
        <f>IFERROR(I!AM20*'Sim_MIP_Of_(IxI)'!AP$102,0)</f>
        <v>0</v>
      </c>
      <c r="AO22" s="326">
        <f>IFERROR(I!AN20*'Sim_MIP_Of_(IxI)'!AQ$102,0)</f>
        <v>0</v>
      </c>
      <c r="AP22" s="326">
        <f>IFERROR(I!AO20*'Sim_MIP_Of_(IxI)'!AR$102,0)</f>
        <v>0</v>
      </c>
      <c r="AQ22" s="326">
        <f>IFERROR(I!AP20*'Sim_MIP_Of_(IxI)'!AS$102,0)</f>
        <v>0</v>
      </c>
      <c r="AR22" s="326">
        <f>IFERROR(I!AQ20*'Sim_MIP_Of_(IxI)'!AT$102,0)</f>
        <v>0</v>
      </c>
      <c r="AS22" s="326">
        <f>IFERROR(I!AR20*'Sim_MIP_Of_(IxI)'!AU$102,0)</f>
        <v>0</v>
      </c>
      <c r="AT22" s="326">
        <f>IFERROR(I!AS20*'Sim_MIP_Of_(IxI)'!AV$102,0)</f>
        <v>0</v>
      </c>
      <c r="AU22" s="326">
        <f>IFERROR(I!AT20*'Sim_MIP_Of_(IxI)'!AW$102,0)</f>
        <v>0</v>
      </c>
      <c r="AV22" s="326">
        <f>IFERROR(I!AU20*'Sim_MIP_Of_(IxI)'!AX$102,0)</f>
        <v>0</v>
      </c>
      <c r="AW22" s="326">
        <f>IFERROR(I!AV20*'Sim_MIP_Of_(IxI)'!AY$102,0)</f>
        <v>0</v>
      </c>
      <c r="AX22" s="326">
        <f>IFERROR(I!AW20*'Sim_MIP_Of_(IxI)'!AZ$102,0)</f>
        <v>0</v>
      </c>
      <c r="AY22" s="326">
        <f>IFERROR(I!AX20*'Sim_MIP_Of_(IxI)'!BA$102,0)</f>
        <v>0</v>
      </c>
      <c r="AZ22" s="326">
        <f>IFERROR(I!AY20*'Sim_MIP_Of_(IxI)'!BB$102,0)</f>
        <v>0</v>
      </c>
      <c r="BA22" s="326">
        <f>IFERROR(I!AZ20*'Sim_MIP_Of_(IxI)'!BC$102,0)</f>
        <v>0</v>
      </c>
      <c r="BB22" s="326">
        <f>IFERROR(I!BA20*'Sim_MIP_Of_(IxI)'!BD$102,0)</f>
        <v>0</v>
      </c>
      <c r="BC22" s="326">
        <f>IFERROR(I!BB20*'Sim_MIP_Of_(IxI)'!BE$102,0)</f>
        <v>0</v>
      </c>
      <c r="BD22" s="326">
        <f>IFERROR(I!BC20*'Sim_MIP_Of_(IxI)'!BF$102,0)</f>
        <v>0</v>
      </c>
      <c r="BE22" s="326">
        <f>IFERROR(I!BD20*'Sim_MIP_Of_(IxI)'!BG$102,0)</f>
        <v>0</v>
      </c>
      <c r="BF22" s="326">
        <f>IFERROR(I!BE20*'Sim_MIP_Of_(IxI)'!BH$102,0)</f>
        <v>0</v>
      </c>
      <c r="BG22" s="326">
        <f>IFERROR(I!BF20*'Sim_MIP_Of_(IxI)'!BI$102,0)</f>
        <v>0</v>
      </c>
      <c r="BH22" s="326">
        <f>IFERROR(I!BG20*'Sim_MIP_Of_(IxI)'!BJ$102,0)</f>
        <v>0</v>
      </c>
      <c r="BI22" s="326">
        <f>IFERROR(I!BH20*'Sim_MIP_Of_(IxI)'!BK$102,0)</f>
        <v>0</v>
      </c>
      <c r="BJ22" s="326">
        <f>IFERROR(I!BI20*'Sim_MIP_Of_(IxI)'!BL$102,0)</f>
        <v>0</v>
      </c>
      <c r="BK22" s="326">
        <f>IFERROR(I!BJ20*'Sim_MIP_Of_(IxI)'!BM$102,0)</f>
        <v>0</v>
      </c>
      <c r="BL22" s="326">
        <f>IFERROR(I!BK20*'Sim_MIP_Of_(IxI)'!BN$102,0)</f>
        <v>0</v>
      </c>
      <c r="BM22" s="326">
        <f>IFERROR(I!BL20*'Sim_MIP_Of_(IxI)'!BO$102,0)</f>
        <v>0</v>
      </c>
      <c r="BN22" s="326">
        <f>IFERROR(I!BM20*'Sim_MIP_Of_(IxI)'!BP$102,0)</f>
        <v>0</v>
      </c>
      <c r="BO22" s="326">
        <f>IFERROR(I!BN20*'Sim_MIP_Of_(IxI)'!BQ$102,0)</f>
        <v>0</v>
      </c>
      <c r="BP22" s="326">
        <f>IFERROR(I!BO20*'Sim_MIP_Of_(IxI)'!BR$102,0)</f>
        <v>0</v>
      </c>
      <c r="BQ22" s="326">
        <f>IFERROR(I!BP20*'Sim_MIP_Of_(IxI)'!BS$102,0)</f>
        <v>0</v>
      </c>
      <c r="BR22" s="326">
        <f>IFERROR(I!BQ20*'Sim_MIP_Of_(IxI)'!BT$102,0)</f>
        <v>0</v>
      </c>
      <c r="BS22" s="326">
        <f>IFERROR(I!BR20*'Sim_MIP_Of_(IxI)'!BU$102,0)</f>
        <v>0</v>
      </c>
      <c r="BT22" s="326">
        <f>IFERROR(I!BS20*'Sim_MIP_Of_(IxI)'!BV$102,0)</f>
        <v>0</v>
      </c>
      <c r="BU22" s="326">
        <f>IFERROR(I!BT20*'Sim_MIP_Of_(IxI)'!BW$102,0)</f>
        <v>0</v>
      </c>
      <c r="BV22" s="326">
        <f>IFERROR(I!BU20*'Sim_MIP_Of_(IxI)'!BX$102,0)</f>
        <v>0</v>
      </c>
      <c r="BW22" s="326">
        <f>IFERROR(I!BV20*'Sim_MIP_Of_(IxI)'!BY$102,0)</f>
        <v>0</v>
      </c>
      <c r="BX22" s="326">
        <f>IFERROR(I!BW20*'Sim_MIP_Of_(IxI)'!BZ$102,0)</f>
        <v>0</v>
      </c>
      <c r="BY22" s="326">
        <f>IFERROR(I!BX20*'Sim_MIP_Of_(IxI)'!CA$102,0)</f>
        <v>0</v>
      </c>
    </row>
    <row r="23" spans="1:77" x14ac:dyDescent="0.25">
      <c r="A23" s="105" t="s">
        <v>20</v>
      </c>
      <c r="B23" s="326">
        <f>IFERROR(I!A21*'Sim_MIP_Of_(IxI)'!D$102,0)</f>
        <v>0</v>
      </c>
      <c r="C23" s="326">
        <f>IFERROR(I!B21*'Sim_MIP_Of_(IxI)'!E$102,0)</f>
        <v>0</v>
      </c>
      <c r="D23" s="326">
        <f>IFERROR(I!C21*'Sim_MIP_Of_(IxI)'!F$102,0)</f>
        <v>0</v>
      </c>
      <c r="E23" s="326">
        <f>IFERROR(I!D21*'Sim_MIP_Of_(IxI)'!G$102,0)</f>
        <v>0</v>
      </c>
      <c r="F23" s="326">
        <f>IFERROR(I!E21*'Sim_MIP_Of_(IxI)'!H$102,0)</f>
        <v>0</v>
      </c>
      <c r="G23" s="326">
        <f>IFERROR(I!F21*'Sim_MIP_Of_(IxI)'!I$102,0)</f>
        <v>0</v>
      </c>
      <c r="H23" s="326">
        <f>IFERROR(I!G21*'Sim_MIP_Of_(IxI)'!J$102,0)</f>
        <v>0</v>
      </c>
      <c r="I23" s="326">
        <f>IFERROR(I!H21*'Sim_MIP_Of_(IxI)'!K$102,0)</f>
        <v>0</v>
      </c>
      <c r="J23" s="326">
        <f>IFERROR(I!I21*'Sim_MIP_Of_(IxI)'!L$102,0)</f>
        <v>0</v>
      </c>
      <c r="K23" s="326">
        <f>IFERROR(I!J21*'Sim_MIP_Of_(IxI)'!M$102,0)</f>
        <v>0</v>
      </c>
      <c r="L23" s="326">
        <f>IFERROR(I!K21*'Sim_MIP_Of_(IxI)'!N$102,0)</f>
        <v>0</v>
      </c>
      <c r="M23" s="326">
        <f>IFERROR(I!L21*'Sim_MIP_Of_(IxI)'!O$102,0)</f>
        <v>0</v>
      </c>
      <c r="N23" s="326">
        <f>IFERROR(I!M21*'Sim_MIP_Of_(IxI)'!P$102,0)</f>
        <v>0</v>
      </c>
      <c r="O23" s="326">
        <f>IFERROR(I!N21*'Sim_MIP_Of_(IxI)'!Q$102,0)</f>
        <v>0</v>
      </c>
      <c r="P23" s="326">
        <f>IFERROR(I!O21*'Sim_MIP_Of_(IxI)'!R$102,0)</f>
        <v>0</v>
      </c>
      <c r="Q23" s="326">
        <f>IFERROR(I!P21*'Sim_MIP_Of_(IxI)'!S$102,0)</f>
        <v>0</v>
      </c>
      <c r="R23" s="326">
        <f>IFERROR(I!Q21*'Sim_MIP_Of_(IxI)'!T$102,0)</f>
        <v>0</v>
      </c>
      <c r="S23" s="326">
        <f>IFERROR(I!R21*'Sim_MIP_Of_(IxI)'!U$102,0)</f>
        <v>0</v>
      </c>
      <c r="T23" s="326">
        <f>IFERROR(I!S21*'Sim_MIP_Of_(IxI)'!V$102,0)</f>
        <v>0</v>
      </c>
      <c r="U23" s="326">
        <f>IFERROR(I!T21*'Sim_MIP_Of_(IxI)'!W$102,0)</f>
        <v>0</v>
      </c>
      <c r="V23" s="326">
        <f>IFERROR(I!U21*'Sim_MIP_Of_(IxI)'!X$102,0)</f>
        <v>0.33872047022799406</v>
      </c>
      <c r="W23" s="326">
        <f>IFERROR(I!V21*'Sim_MIP_Of_(IxI)'!Y$102,0)</f>
        <v>0</v>
      </c>
      <c r="X23" s="326">
        <f>IFERROR(I!W21*'Sim_MIP_Of_(IxI)'!Z$102,0)</f>
        <v>0</v>
      </c>
      <c r="Y23" s="326">
        <f>IFERROR(I!X21*'Sim_MIP_Of_(IxI)'!AA$102,0)</f>
        <v>0</v>
      </c>
      <c r="Z23" s="326">
        <f>IFERROR(I!Y21*'Sim_MIP_Of_(IxI)'!AB$102,0)</f>
        <v>0</v>
      </c>
      <c r="AA23" s="326">
        <f>IFERROR(I!Z21*'Sim_MIP_Of_(IxI)'!AC$102,0)</f>
        <v>0</v>
      </c>
      <c r="AB23" s="326">
        <f>IFERROR(I!AA21*'Sim_MIP_Of_(IxI)'!AD$102,0)</f>
        <v>0</v>
      </c>
      <c r="AC23" s="326">
        <f>IFERROR(I!AB21*'Sim_MIP_Of_(IxI)'!AE$102,0)</f>
        <v>0</v>
      </c>
      <c r="AD23" s="326">
        <f>IFERROR(I!AC21*'Sim_MIP_Of_(IxI)'!AF$102,0)</f>
        <v>0</v>
      </c>
      <c r="AE23" s="326">
        <f>IFERROR(I!AD21*'Sim_MIP_Of_(IxI)'!AG$102,0)</f>
        <v>0</v>
      </c>
      <c r="AF23" s="326">
        <f>IFERROR(I!AE21*'Sim_MIP_Of_(IxI)'!AH$102,0)</f>
        <v>0</v>
      </c>
      <c r="AG23" s="326">
        <f>IFERROR(I!AF21*'Sim_MIP_Of_(IxI)'!AI$102,0)</f>
        <v>0</v>
      </c>
      <c r="AH23" s="326">
        <f>IFERROR(I!AG21*'Sim_MIP_Of_(IxI)'!AJ$102,0)</f>
        <v>0</v>
      </c>
      <c r="AI23" s="326">
        <f>IFERROR(I!AH21*'Sim_MIP_Of_(IxI)'!AK$102,0)</f>
        <v>0</v>
      </c>
      <c r="AJ23" s="326">
        <f>IFERROR(I!AI21*'Sim_MIP_Of_(IxI)'!AL$102,0)</f>
        <v>0</v>
      </c>
      <c r="AK23" s="326">
        <f>IFERROR(I!AJ21*'Sim_MIP_Of_(IxI)'!AM$102,0)</f>
        <v>0</v>
      </c>
      <c r="AL23" s="326">
        <f>IFERROR(I!AK21*'Sim_MIP_Of_(IxI)'!AN$102,0)</f>
        <v>0</v>
      </c>
      <c r="AM23" s="326">
        <f>IFERROR(I!AL21*'Sim_MIP_Of_(IxI)'!AO$102,0)</f>
        <v>0</v>
      </c>
      <c r="AN23" s="326">
        <f>IFERROR(I!AM21*'Sim_MIP_Of_(IxI)'!AP$102,0)</f>
        <v>0</v>
      </c>
      <c r="AO23" s="326">
        <f>IFERROR(I!AN21*'Sim_MIP_Of_(IxI)'!AQ$102,0)</f>
        <v>0</v>
      </c>
      <c r="AP23" s="326">
        <f>IFERROR(I!AO21*'Sim_MIP_Of_(IxI)'!AR$102,0)</f>
        <v>0</v>
      </c>
      <c r="AQ23" s="326">
        <f>IFERROR(I!AP21*'Sim_MIP_Of_(IxI)'!AS$102,0)</f>
        <v>0</v>
      </c>
      <c r="AR23" s="326">
        <f>IFERROR(I!AQ21*'Sim_MIP_Of_(IxI)'!AT$102,0)</f>
        <v>0</v>
      </c>
      <c r="AS23" s="326">
        <f>IFERROR(I!AR21*'Sim_MIP_Of_(IxI)'!AU$102,0)</f>
        <v>0</v>
      </c>
      <c r="AT23" s="326">
        <f>IFERROR(I!AS21*'Sim_MIP_Of_(IxI)'!AV$102,0)</f>
        <v>0</v>
      </c>
      <c r="AU23" s="326">
        <f>IFERROR(I!AT21*'Sim_MIP_Of_(IxI)'!AW$102,0)</f>
        <v>0</v>
      </c>
      <c r="AV23" s="326">
        <f>IFERROR(I!AU21*'Sim_MIP_Of_(IxI)'!AX$102,0)</f>
        <v>0</v>
      </c>
      <c r="AW23" s="326">
        <f>IFERROR(I!AV21*'Sim_MIP_Of_(IxI)'!AY$102,0)</f>
        <v>0</v>
      </c>
      <c r="AX23" s="326">
        <f>IFERROR(I!AW21*'Sim_MIP_Of_(IxI)'!AZ$102,0)</f>
        <v>0</v>
      </c>
      <c r="AY23" s="326">
        <f>IFERROR(I!AX21*'Sim_MIP_Of_(IxI)'!BA$102,0)</f>
        <v>0</v>
      </c>
      <c r="AZ23" s="326">
        <f>IFERROR(I!AY21*'Sim_MIP_Of_(IxI)'!BB$102,0)</f>
        <v>0</v>
      </c>
      <c r="BA23" s="326">
        <f>IFERROR(I!AZ21*'Sim_MIP_Of_(IxI)'!BC$102,0)</f>
        <v>0</v>
      </c>
      <c r="BB23" s="326">
        <f>IFERROR(I!BA21*'Sim_MIP_Of_(IxI)'!BD$102,0)</f>
        <v>0</v>
      </c>
      <c r="BC23" s="326">
        <f>IFERROR(I!BB21*'Sim_MIP_Of_(IxI)'!BE$102,0)</f>
        <v>0</v>
      </c>
      <c r="BD23" s="326">
        <f>IFERROR(I!BC21*'Sim_MIP_Of_(IxI)'!BF$102,0)</f>
        <v>0</v>
      </c>
      <c r="BE23" s="326">
        <f>IFERROR(I!BD21*'Sim_MIP_Of_(IxI)'!BG$102,0)</f>
        <v>0</v>
      </c>
      <c r="BF23" s="326">
        <f>IFERROR(I!BE21*'Sim_MIP_Of_(IxI)'!BH$102,0)</f>
        <v>0</v>
      </c>
      <c r="BG23" s="326">
        <f>IFERROR(I!BF21*'Sim_MIP_Of_(IxI)'!BI$102,0)</f>
        <v>0</v>
      </c>
      <c r="BH23" s="326">
        <f>IFERROR(I!BG21*'Sim_MIP_Of_(IxI)'!BJ$102,0)</f>
        <v>0</v>
      </c>
      <c r="BI23" s="326">
        <f>IFERROR(I!BH21*'Sim_MIP_Of_(IxI)'!BK$102,0)</f>
        <v>0</v>
      </c>
      <c r="BJ23" s="326">
        <f>IFERROR(I!BI21*'Sim_MIP_Of_(IxI)'!BL$102,0)</f>
        <v>0</v>
      </c>
      <c r="BK23" s="326">
        <f>IFERROR(I!BJ21*'Sim_MIP_Of_(IxI)'!BM$102,0)</f>
        <v>0</v>
      </c>
      <c r="BL23" s="326">
        <f>IFERROR(I!BK21*'Sim_MIP_Of_(IxI)'!BN$102,0)</f>
        <v>0</v>
      </c>
      <c r="BM23" s="326">
        <f>IFERROR(I!BL21*'Sim_MIP_Of_(IxI)'!BO$102,0)</f>
        <v>0</v>
      </c>
      <c r="BN23" s="326">
        <f>IFERROR(I!BM21*'Sim_MIP_Of_(IxI)'!BP$102,0)</f>
        <v>0</v>
      </c>
      <c r="BO23" s="326">
        <f>IFERROR(I!BN21*'Sim_MIP_Of_(IxI)'!BQ$102,0)</f>
        <v>0</v>
      </c>
      <c r="BP23" s="326">
        <f>IFERROR(I!BO21*'Sim_MIP_Of_(IxI)'!BR$102,0)</f>
        <v>0</v>
      </c>
      <c r="BQ23" s="326">
        <f>IFERROR(I!BP21*'Sim_MIP_Of_(IxI)'!BS$102,0)</f>
        <v>0</v>
      </c>
      <c r="BR23" s="326">
        <f>IFERROR(I!BQ21*'Sim_MIP_Of_(IxI)'!BT$102,0)</f>
        <v>0</v>
      </c>
      <c r="BS23" s="326">
        <f>IFERROR(I!BR21*'Sim_MIP_Of_(IxI)'!BU$102,0)</f>
        <v>0</v>
      </c>
      <c r="BT23" s="326">
        <f>IFERROR(I!BS21*'Sim_MIP_Of_(IxI)'!BV$102,0)</f>
        <v>0</v>
      </c>
      <c r="BU23" s="326">
        <f>IFERROR(I!BT21*'Sim_MIP_Of_(IxI)'!BW$102,0)</f>
        <v>0</v>
      </c>
      <c r="BV23" s="326">
        <f>IFERROR(I!BU21*'Sim_MIP_Of_(IxI)'!BX$102,0)</f>
        <v>0</v>
      </c>
      <c r="BW23" s="326">
        <f>IFERROR(I!BV21*'Sim_MIP_Of_(IxI)'!BY$102,0)</f>
        <v>0</v>
      </c>
      <c r="BX23" s="326">
        <f>IFERROR(I!BW21*'Sim_MIP_Of_(IxI)'!BZ$102,0)</f>
        <v>0</v>
      </c>
      <c r="BY23" s="326">
        <f>IFERROR(I!BX21*'Sim_MIP_Of_(IxI)'!CA$102,0)</f>
        <v>0</v>
      </c>
    </row>
    <row r="24" spans="1:77" x14ac:dyDescent="0.25">
      <c r="A24" s="105" t="s">
        <v>21</v>
      </c>
      <c r="B24" s="326">
        <f>IFERROR(I!A22*'Sim_MIP_Of_(IxI)'!D$102,0)</f>
        <v>0</v>
      </c>
      <c r="C24" s="326">
        <f>IFERROR(I!B22*'Sim_MIP_Of_(IxI)'!E$102,0)</f>
        <v>0</v>
      </c>
      <c r="D24" s="326">
        <f>IFERROR(I!C22*'Sim_MIP_Of_(IxI)'!F$102,0)</f>
        <v>0</v>
      </c>
      <c r="E24" s="326">
        <f>IFERROR(I!D22*'Sim_MIP_Of_(IxI)'!G$102,0)</f>
        <v>0</v>
      </c>
      <c r="F24" s="326">
        <f>IFERROR(I!E22*'Sim_MIP_Of_(IxI)'!H$102,0)</f>
        <v>0</v>
      </c>
      <c r="G24" s="326">
        <f>IFERROR(I!F22*'Sim_MIP_Of_(IxI)'!I$102,0)</f>
        <v>0</v>
      </c>
      <c r="H24" s="326">
        <f>IFERROR(I!G22*'Sim_MIP_Of_(IxI)'!J$102,0)</f>
        <v>0</v>
      </c>
      <c r="I24" s="326">
        <f>IFERROR(I!H22*'Sim_MIP_Of_(IxI)'!K$102,0)</f>
        <v>0</v>
      </c>
      <c r="J24" s="326">
        <f>IFERROR(I!I22*'Sim_MIP_Of_(IxI)'!L$102,0)</f>
        <v>0</v>
      </c>
      <c r="K24" s="326">
        <f>IFERROR(I!J22*'Sim_MIP_Of_(IxI)'!M$102,0)</f>
        <v>0</v>
      </c>
      <c r="L24" s="326">
        <f>IFERROR(I!K22*'Sim_MIP_Of_(IxI)'!N$102,0)</f>
        <v>0</v>
      </c>
      <c r="M24" s="326">
        <f>IFERROR(I!L22*'Sim_MIP_Of_(IxI)'!O$102,0)</f>
        <v>0</v>
      </c>
      <c r="N24" s="326">
        <f>IFERROR(I!M22*'Sim_MIP_Of_(IxI)'!P$102,0)</f>
        <v>0</v>
      </c>
      <c r="O24" s="326">
        <f>IFERROR(I!N22*'Sim_MIP_Of_(IxI)'!Q$102,0)</f>
        <v>0</v>
      </c>
      <c r="P24" s="326">
        <f>IFERROR(I!O22*'Sim_MIP_Of_(IxI)'!R$102,0)</f>
        <v>0</v>
      </c>
      <c r="Q24" s="326">
        <f>IFERROR(I!P22*'Sim_MIP_Of_(IxI)'!S$102,0)</f>
        <v>0</v>
      </c>
      <c r="R24" s="326">
        <f>IFERROR(I!Q22*'Sim_MIP_Of_(IxI)'!T$102,0)</f>
        <v>0</v>
      </c>
      <c r="S24" s="326">
        <f>IFERROR(I!R22*'Sim_MIP_Of_(IxI)'!U$102,0)</f>
        <v>0</v>
      </c>
      <c r="T24" s="326">
        <f>IFERROR(I!S22*'Sim_MIP_Of_(IxI)'!V$102,0)</f>
        <v>0</v>
      </c>
      <c r="U24" s="326">
        <f>IFERROR(I!T22*'Sim_MIP_Of_(IxI)'!W$102,0)</f>
        <v>0</v>
      </c>
      <c r="V24" s="326">
        <f>IFERROR(I!U22*'Sim_MIP_Of_(IxI)'!X$102,0)</f>
        <v>0</v>
      </c>
      <c r="W24" s="326">
        <f>IFERROR(I!V22*'Sim_MIP_Of_(IxI)'!Y$102,0)</f>
        <v>0.42971508989672064</v>
      </c>
      <c r="X24" s="326">
        <f>IFERROR(I!W22*'Sim_MIP_Of_(IxI)'!Z$102,0)</f>
        <v>0</v>
      </c>
      <c r="Y24" s="326">
        <f>IFERROR(I!X22*'Sim_MIP_Of_(IxI)'!AA$102,0)</f>
        <v>0</v>
      </c>
      <c r="Z24" s="326">
        <f>IFERROR(I!Y22*'Sim_MIP_Of_(IxI)'!AB$102,0)</f>
        <v>0</v>
      </c>
      <c r="AA24" s="326">
        <f>IFERROR(I!Z22*'Sim_MIP_Of_(IxI)'!AC$102,0)</f>
        <v>0</v>
      </c>
      <c r="AB24" s="326">
        <f>IFERROR(I!AA22*'Sim_MIP_Of_(IxI)'!AD$102,0)</f>
        <v>0</v>
      </c>
      <c r="AC24" s="326">
        <f>IFERROR(I!AB22*'Sim_MIP_Of_(IxI)'!AE$102,0)</f>
        <v>0</v>
      </c>
      <c r="AD24" s="326">
        <f>IFERROR(I!AC22*'Sim_MIP_Of_(IxI)'!AF$102,0)</f>
        <v>0</v>
      </c>
      <c r="AE24" s="326">
        <f>IFERROR(I!AD22*'Sim_MIP_Of_(IxI)'!AG$102,0)</f>
        <v>0</v>
      </c>
      <c r="AF24" s="326">
        <f>IFERROR(I!AE22*'Sim_MIP_Of_(IxI)'!AH$102,0)</f>
        <v>0</v>
      </c>
      <c r="AG24" s="326">
        <f>IFERROR(I!AF22*'Sim_MIP_Of_(IxI)'!AI$102,0)</f>
        <v>0</v>
      </c>
      <c r="AH24" s="326">
        <f>IFERROR(I!AG22*'Sim_MIP_Of_(IxI)'!AJ$102,0)</f>
        <v>0</v>
      </c>
      <c r="AI24" s="326">
        <f>IFERROR(I!AH22*'Sim_MIP_Of_(IxI)'!AK$102,0)</f>
        <v>0</v>
      </c>
      <c r="AJ24" s="326">
        <f>IFERROR(I!AI22*'Sim_MIP_Of_(IxI)'!AL$102,0)</f>
        <v>0</v>
      </c>
      <c r="AK24" s="326">
        <f>IFERROR(I!AJ22*'Sim_MIP_Of_(IxI)'!AM$102,0)</f>
        <v>0</v>
      </c>
      <c r="AL24" s="326">
        <f>IFERROR(I!AK22*'Sim_MIP_Of_(IxI)'!AN$102,0)</f>
        <v>0</v>
      </c>
      <c r="AM24" s="326">
        <f>IFERROR(I!AL22*'Sim_MIP_Of_(IxI)'!AO$102,0)</f>
        <v>0</v>
      </c>
      <c r="AN24" s="326">
        <f>IFERROR(I!AM22*'Sim_MIP_Of_(IxI)'!AP$102,0)</f>
        <v>0</v>
      </c>
      <c r="AO24" s="326">
        <f>IFERROR(I!AN22*'Sim_MIP_Of_(IxI)'!AQ$102,0)</f>
        <v>0</v>
      </c>
      <c r="AP24" s="326">
        <f>IFERROR(I!AO22*'Sim_MIP_Of_(IxI)'!AR$102,0)</f>
        <v>0</v>
      </c>
      <c r="AQ24" s="326">
        <f>IFERROR(I!AP22*'Sim_MIP_Of_(IxI)'!AS$102,0)</f>
        <v>0</v>
      </c>
      <c r="AR24" s="326">
        <f>IFERROR(I!AQ22*'Sim_MIP_Of_(IxI)'!AT$102,0)</f>
        <v>0</v>
      </c>
      <c r="AS24" s="326">
        <f>IFERROR(I!AR22*'Sim_MIP_Of_(IxI)'!AU$102,0)</f>
        <v>0</v>
      </c>
      <c r="AT24" s="326">
        <f>IFERROR(I!AS22*'Sim_MIP_Of_(IxI)'!AV$102,0)</f>
        <v>0</v>
      </c>
      <c r="AU24" s="326">
        <f>IFERROR(I!AT22*'Sim_MIP_Of_(IxI)'!AW$102,0)</f>
        <v>0</v>
      </c>
      <c r="AV24" s="326">
        <f>IFERROR(I!AU22*'Sim_MIP_Of_(IxI)'!AX$102,0)</f>
        <v>0</v>
      </c>
      <c r="AW24" s="326">
        <f>IFERROR(I!AV22*'Sim_MIP_Of_(IxI)'!AY$102,0)</f>
        <v>0</v>
      </c>
      <c r="AX24" s="326">
        <f>IFERROR(I!AW22*'Sim_MIP_Of_(IxI)'!AZ$102,0)</f>
        <v>0</v>
      </c>
      <c r="AY24" s="326">
        <f>IFERROR(I!AX22*'Sim_MIP_Of_(IxI)'!BA$102,0)</f>
        <v>0</v>
      </c>
      <c r="AZ24" s="326">
        <f>IFERROR(I!AY22*'Sim_MIP_Of_(IxI)'!BB$102,0)</f>
        <v>0</v>
      </c>
      <c r="BA24" s="326">
        <f>IFERROR(I!AZ22*'Sim_MIP_Of_(IxI)'!BC$102,0)</f>
        <v>0</v>
      </c>
      <c r="BB24" s="326">
        <f>IFERROR(I!BA22*'Sim_MIP_Of_(IxI)'!BD$102,0)</f>
        <v>0</v>
      </c>
      <c r="BC24" s="326">
        <f>IFERROR(I!BB22*'Sim_MIP_Of_(IxI)'!BE$102,0)</f>
        <v>0</v>
      </c>
      <c r="BD24" s="326">
        <f>IFERROR(I!BC22*'Sim_MIP_Of_(IxI)'!BF$102,0)</f>
        <v>0</v>
      </c>
      <c r="BE24" s="326">
        <f>IFERROR(I!BD22*'Sim_MIP_Of_(IxI)'!BG$102,0)</f>
        <v>0</v>
      </c>
      <c r="BF24" s="326">
        <f>IFERROR(I!BE22*'Sim_MIP_Of_(IxI)'!BH$102,0)</f>
        <v>0</v>
      </c>
      <c r="BG24" s="326">
        <f>IFERROR(I!BF22*'Sim_MIP_Of_(IxI)'!BI$102,0)</f>
        <v>0</v>
      </c>
      <c r="BH24" s="326">
        <f>IFERROR(I!BG22*'Sim_MIP_Of_(IxI)'!BJ$102,0)</f>
        <v>0</v>
      </c>
      <c r="BI24" s="326">
        <f>IFERROR(I!BH22*'Sim_MIP_Of_(IxI)'!BK$102,0)</f>
        <v>0</v>
      </c>
      <c r="BJ24" s="326">
        <f>IFERROR(I!BI22*'Sim_MIP_Of_(IxI)'!BL$102,0)</f>
        <v>0</v>
      </c>
      <c r="BK24" s="326">
        <f>IFERROR(I!BJ22*'Sim_MIP_Of_(IxI)'!BM$102,0)</f>
        <v>0</v>
      </c>
      <c r="BL24" s="326">
        <f>IFERROR(I!BK22*'Sim_MIP_Of_(IxI)'!BN$102,0)</f>
        <v>0</v>
      </c>
      <c r="BM24" s="326">
        <f>IFERROR(I!BL22*'Sim_MIP_Of_(IxI)'!BO$102,0)</f>
        <v>0</v>
      </c>
      <c r="BN24" s="326">
        <f>IFERROR(I!BM22*'Sim_MIP_Of_(IxI)'!BP$102,0)</f>
        <v>0</v>
      </c>
      <c r="BO24" s="326">
        <f>IFERROR(I!BN22*'Sim_MIP_Of_(IxI)'!BQ$102,0)</f>
        <v>0</v>
      </c>
      <c r="BP24" s="326">
        <f>IFERROR(I!BO22*'Sim_MIP_Of_(IxI)'!BR$102,0)</f>
        <v>0</v>
      </c>
      <c r="BQ24" s="326">
        <f>IFERROR(I!BP22*'Sim_MIP_Of_(IxI)'!BS$102,0)</f>
        <v>0</v>
      </c>
      <c r="BR24" s="326">
        <f>IFERROR(I!BQ22*'Sim_MIP_Of_(IxI)'!BT$102,0)</f>
        <v>0</v>
      </c>
      <c r="BS24" s="326">
        <f>IFERROR(I!BR22*'Sim_MIP_Of_(IxI)'!BU$102,0)</f>
        <v>0</v>
      </c>
      <c r="BT24" s="326">
        <f>IFERROR(I!BS22*'Sim_MIP_Of_(IxI)'!BV$102,0)</f>
        <v>0</v>
      </c>
      <c r="BU24" s="326">
        <f>IFERROR(I!BT22*'Sim_MIP_Of_(IxI)'!BW$102,0)</f>
        <v>0</v>
      </c>
      <c r="BV24" s="326">
        <f>IFERROR(I!BU22*'Sim_MIP_Of_(IxI)'!BX$102,0)</f>
        <v>0</v>
      </c>
      <c r="BW24" s="326">
        <f>IFERROR(I!BV22*'Sim_MIP_Of_(IxI)'!BY$102,0)</f>
        <v>0</v>
      </c>
      <c r="BX24" s="326">
        <f>IFERROR(I!BW22*'Sim_MIP_Of_(IxI)'!BZ$102,0)</f>
        <v>0</v>
      </c>
      <c r="BY24" s="326">
        <f>IFERROR(I!BX22*'Sim_MIP_Of_(IxI)'!CA$102,0)</f>
        <v>0</v>
      </c>
    </row>
    <row r="25" spans="1:77" x14ac:dyDescent="0.25">
      <c r="A25" s="105" t="s">
        <v>22</v>
      </c>
      <c r="B25" s="326">
        <f>IFERROR(I!A23*'Sim_MIP_Of_(IxI)'!D$102,0)</f>
        <v>0</v>
      </c>
      <c r="C25" s="326">
        <f>IFERROR(I!B23*'Sim_MIP_Of_(IxI)'!E$102,0)</f>
        <v>0</v>
      </c>
      <c r="D25" s="326">
        <f>IFERROR(I!C23*'Sim_MIP_Of_(IxI)'!F$102,0)</f>
        <v>0</v>
      </c>
      <c r="E25" s="326">
        <f>IFERROR(I!D23*'Sim_MIP_Of_(IxI)'!G$102,0)</f>
        <v>0</v>
      </c>
      <c r="F25" s="326">
        <f>IFERROR(I!E23*'Sim_MIP_Of_(IxI)'!H$102,0)</f>
        <v>0</v>
      </c>
      <c r="G25" s="326">
        <f>IFERROR(I!F23*'Sim_MIP_Of_(IxI)'!I$102,0)</f>
        <v>0</v>
      </c>
      <c r="H25" s="326">
        <f>IFERROR(I!G23*'Sim_MIP_Of_(IxI)'!J$102,0)</f>
        <v>0</v>
      </c>
      <c r="I25" s="326">
        <f>IFERROR(I!H23*'Sim_MIP_Of_(IxI)'!K$102,0)</f>
        <v>0</v>
      </c>
      <c r="J25" s="326">
        <f>IFERROR(I!I23*'Sim_MIP_Of_(IxI)'!L$102,0)</f>
        <v>0</v>
      </c>
      <c r="K25" s="326">
        <f>IFERROR(I!J23*'Sim_MIP_Of_(IxI)'!M$102,0)</f>
        <v>0</v>
      </c>
      <c r="L25" s="326">
        <f>IFERROR(I!K23*'Sim_MIP_Of_(IxI)'!N$102,0)</f>
        <v>0</v>
      </c>
      <c r="M25" s="326">
        <f>IFERROR(I!L23*'Sim_MIP_Of_(IxI)'!O$102,0)</f>
        <v>0</v>
      </c>
      <c r="N25" s="326">
        <f>IFERROR(I!M23*'Sim_MIP_Of_(IxI)'!P$102,0)</f>
        <v>0</v>
      </c>
      <c r="O25" s="326">
        <f>IFERROR(I!N23*'Sim_MIP_Of_(IxI)'!Q$102,0)</f>
        <v>0</v>
      </c>
      <c r="P25" s="326">
        <f>IFERROR(I!O23*'Sim_MIP_Of_(IxI)'!R$102,0)</f>
        <v>0</v>
      </c>
      <c r="Q25" s="326">
        <f>IFERROR(I!P23*'Sim_MIP_Of_(IxI)'!S$102,0)</f>
        <v>0</v>
      </c>
      <c r="R25" s="326">
        <f>IFERROR(I!Q23*'Sim_MIP_Of_(IxI)'!T$102,0)</f>
        <v>0</v>
      </c>
      <c r="S25" s="326">
        <f>IFERROR(I!R23*'Sim_MIP_Of_(IxI)'!U$102,0)</f>
        <v>0</v>
      </c>
      <c r="T25" s="326">
        <f>IFERROR(I!S23*'Sim_MIP_Of_(IxI)'!V$102,0)</f>
        <v>0</v>
      </c>
      <c r="U25" s="326">
        <f>IFERROR(I!T23*'Sim_MIP_Of_(IxI)'!W$102,0)</f>
        <v>0</v>
      </c>
      <c r="V25" s="326">
        <f>IFERROR(I!U23*'Sim_MIP_Of_(IxI)'!X$102,0)</f>
        <v>0</v>
      </c>
      <c r="W25" s="326">
        <f>IFERROR(I!V23*'Sim_MIP_Of_(IxI)'!Y$102,0)</f>
        <v>0</v>
      </c>
      <c r="X25" s="326">
        <f>IFERROR(I!W23*'Sim_MIP_Of_(IxI)'!Z$102,0)</f>
        <v>0.34956881405141976</v>
      </c>
      <c r="Y25" s="326">
        <f>IFERROR(I!X23*'Sim_MIP_Of_(IxI)'!AA$102,0)</f>
        <v>0</v>
      </c>
      <c r="Z25" s="326">
        <f>IFERROR(I!Y23*'Sim_MIP_Of_(IxI)'!AB$102,0)</f>
        <v>0</v>
      </c>
      <c r="AA25" s="326">
        <f>IFERROR(I!Z23*'Sim_MIP_Of_(IxI)'!AC$102,0)</f>
        <v>0</v>
      </c>
      <c r="AB25" s="326">
        <f>IFERROR(I!AA23*'Sim_MIP_Of_(IxI)'!AD$102,0)</f>
        <v>0</v>
      </c>
      <c r="AC25" s="326">
        <f>IFERROR(I!AB23*'Sim_MIP_Of_(IxI)'!AE$102,0)</f>
        <v>0</v>
      </c>
      <c r="AD25" s="326">
        <f>IFERROR(I!AC23*'Sim_MIP_Of_(IxI)'!AF$102,0)</f>
        <v>0</v>
      </c>
      <c r="AE25" s="326">
        <f>IFERROR(I!AD23*'Sim_MIP_Of_(IxI)'!AG$102,0)</f>
        <v>0</v>
      </c>
      <c r="AF25" s="326">
        <f>IFERROR(I!AE23*'Sim_MIP_Of_(IxI)'!AH$102,0)</f>
        <v>0</v>
      </c>
      <c r="AG25" s="326">
        <f>IFERROR(I!AF23*'Sim_MIP_Of_(IxI)'!AI$102,0)</f>
        <v>0</v>
      </c>
      <c r="AH25" s="326">
        <f>IFERROR(I!AG23*'Sim_MIP_Of_(IxI)'!AJ$102,0)</f>
        <v>0</v>
      </c>
      <c r="AI25" s="326">
        <f>IFERROR(I!AH23*'Sim_MIP_Of_(IxI)'!AK$102,0)</f>
        <v>0</v>
      </c>
      <c r="AJ25" s="326">
        <f>IFERROR(I!AI23*'Sim_MIP_Of_(IxI)'!AL$102,0)</f>
        <v>0</v>
      </c>
      <c r="AK25" s="326">
        <f>IFERROR(I!AJ23*'Sim_MIP_Of_(IxI)'!AM$102,0)</f>
        <v>0</v>
      </c>
      <c r="AL25" s="326">
        <f>IFERROR(I!AK23*'Sim_MIP_Of_(IxI)'!AN$102,0)</f>
        <v>0</v>
      </c>
      <c r="AM25" s="326">
        <f>IFERROR(I!AL23*'Sim_MIP_Of_(IxI)'!AO$102,0)</f>
        <v>0</v>
      </c>
      <c r="AN25" s="326">
        <f>IFERROR(I!AM23*'Sim_MIP_Of_(IxI)'!AP$102,0)</f>
        <v>0</v>
      </c>
      <c r="AO25" s="326">
        <f>IFERROR(I!AN23*'Sim_MIP_Of_(IxI)'!AQ$102,0)</f>
        <v>0</v>
      </c>
      <c r="AP25" s="326">
        <f>IFERROR(I!AO23*'Sim_MIP_Of_(IxI)'!AR$102,0)</f>
        <v>0</v>
      </c>
      <c r="AQ25" s="326">
        <f>IFERROR(I!AP23*'Sim_MIP_Of_(IxI)'!AS$102,0)</f>
        <v>0</v>
      </c>
      <c r="AR25" s="326">
        <f>IFERROR(I!AQ23*'Sim_MIP_Of_(IxI)'!AT$102,0)</f>
        <v>0</v>
      </c>
      <c r="AS25" s="326">
        <f>IFERROR(I!AR23*'Sim_MIP_Of_(IxI)'!AU$102,0)</f>
        <v>0</v>
      </c>
      <c r="AT25" s="326">
        <f>IFERROR(I!AS23*'Sim_MIP_Of_(IxI)'!AV$102,0)</f>
        <v>0</v>
      </c>
      <c r="AU25" s="326">
        <f>IFERROR(I!AT23*'Sim_MIP_Of_(IxI)'!AW$102,0)</f>
        <v>0</v>
      </c>
      <c r="AV25" s="326">
        <f>IFERROR(I!AU23*'Sim_MIP_Of_(IxI)'!AX$102,0)</f>
        <v>0</v>
      </c>
      <c r="AW25" s="326">
        <f>IFERROR(I!AV23*'Sim_MIP_Of_(IxI)'!AY$102,0)</f>
        <v>0</v>
      </c>
      <c r="AX25" s="326">
        <f>IFERROR(I!AW23*'Sim_MIP_Of_(IxI)'!AZ$102,0)</f>
        <v>0</v>
      </c>
      <c r="AY25" s="326">
        <f>IFERROR(I!AX23*'Sim_MIP_Of_(IxI)'!BA$102,0)</f>
        <v>0</v>
      </c>
      <c r="AZ25" s="326">
        <f>IFERROR(I!AY23*'Sim_MIP_Of_(IxI)'!BB$102,0)</f>
        <v>0</v>
      </c>
      <c r="BA25" s="326">
        <f>IFERROR(I!AZ23*'Sim_MIP_Of_(IxI)'!BC$102,0)</f>
        <v>0</v>
      </c>
      <c r="BB25" s="326">
        <f>IFERROR(I!BA23*'Sim_MIP_Of_(IxI)'!BD$102,0)</f>
        <v>0</v>
      </c>
      <c r="BC25" s="326">
        <f>IFERROR(I!BB23*'Sim_MIP_Of_(IxI)'!BE$102,0)</f>
        <v>0</v>
      </c>
      <c r="BD25" s="326">
        <f>IFERROR(I!BC23*'Sim_MIP_Of_(IxI)'!BF$102,0)</f>
        <v>0</v>
      </c>
      <c r="BE25" s="326">
        <f>IFERROR(I!BD23*'Sim_MIP_Of_(IxI)'!BG$102,0)</f>
        <v>0</v>
      </c>
      <c r="BF25" s="326">
        <f>IFERROR(I!BE23*'Sim_MIP_Of_(IxI)'!BH$102,0)</f>
        <v>0</v>
      </c>
      <c r="BG25" s="326">
        <f>IFERROR(I!BF23*'Sim_MIP_Of_(IxI)'!BI$102,0)</f>
        <v>0</v>
      </c>
      <c r="BH25" s="326">
        <f>IFERROR(I!BG23*'Sim_MIP_Of_(IxI)'!BJ$102,0)</f>
        <v>0</v>
      </c>
      <c r="BI25" s="326">
        <f>IFERROR(I!BH23*'Sim_MIP_Of_(IxI)'!BK$102,0)</f>
        <v>0</v>
      </c>
      <c r="BJ25" s="326">
        <f>IFERROR(I!BI23*'Sim_MIP_Of_(IxI)'!BL$102,0)</f>
        <v>0</v>
      </c>
      <c r="BK25" s="326">
        <f>IFERROR(I!BJ23*'Sim_MIP_Of_(IxI)'!BM$102,0)</f>
        <v>0</v>
      </c>
      <c r="BL25" s="326">
        <f>IFERROR(I!BK23*'Sim_MIP_Of_(IxI)'!BN$102,0)</f>
        <v>0</v>
      </c>
      <c r="BM25" s="326">
        <f>IFERROR(I!BL23*'Sim_MIP_Of_(IxI)'!BO$102,0)</f>
        <v>0</v>
      </c>
      <c r="BN25" s="326">
        <f>IFERROR(I!BM23*'Sim_MIP_Of_(IxI)'!BP$102,0)</f>
        <v>0</v>
      </c>
      <c r="BO25" s="326">
        <f>IFERROR(I!BN23*'Sim_MIP_Of_(IxI)'!BQ$102,0)</f>
        <v>0</v>
      </c>
      <c r="BP25" s="326">
        <f>IFERROR(I!BO23*'Sim_MIP_Of_(IxI)'!BR$102,0)</f>
        <v>0</v>
      </c>
      <c r="BQ25" s="326">
        <f>IFERROR(I!BP23*'Sim_MIP_Of_(IxI)'!BS$102,0)</f>
        <v>0</v>
      </c>
      <c r="BR25" s="326">
        <f>IFERROR(I!BQ23*'Sim_MIP_Of_(IxI)'!BT$102,0)</f>
        <v>0</v>
      </c>
      <c r="BS25" s="326">
        <f>IFERROR(I!BR23*'Sim_MIP_Of_(IxI)'!BU$102,0)</f>
        <v>0</v>
      </c>
      <c r="BT25" s="326">
        <f>IFERROR(I!BS23*'Sim_MIP_Of_(IxI)'!BV$102,0)</f>
        <v>0</v>
      </c>
      <c r="BU25" s="326">
        <f>IFERROR(I!BT23*'Sim_MIP_Of_(IxI)'!BW$102,0)</f>
        <v>0</v>
      </c>
      <c r="BV25" s="326">
        <f>IFERROR(I!BU23*'Sim_MIP_Of_(IxI)'!BX$102,0)</f>
        <v>0</v>
      </c>
      <c r="BW25" s="326">
        <f>IFERROR(I!BV23*'Sim_MIP_Of_(IxI)'!BY$102,0)</f>
        <v>0</v>
      </c>
      <c r="BX25" s="326">
        <f>IFERROR(I!BW23*'Sim_MIP_Of_(IxI)'!BZ$102,0)</f>
        <v>0</v>
      </c>
      <c r="BY25" s="326">
        <f>IFERROR(I!BX23*'Sim_MIP_Of_(IxI)'!CA$102,0)</f>
        <v>0</v>
      </c>
    </row>
    <row r="26" spans="1:77" x14ac:dyDescent="0.25">
      <c r="A26" s="105" t="s">
        <v>23</v>
      </c>
      <c r="B26" s="326">
        <f>IFERROR(I!A24*'Sim_MIP_Of_(IxI)'!D$102,0)</f>
        <v>0</v>
      </c>
      <c r="C26" s="326">
        <f>IFERROR(I!B24*'Sim_MIP_Of_(IxI)'!E$102,0)</f>
        <v>0</v>
      </c>
      <c r="D26" s="326">
        <f>IFERROR(I!C24*'Sim_MIP_Of_(IxI)'!F$102,0)</f>
        <v>0</v>
      </c>
      <c r="E26" s="326">
        <f>IFERROR(I!D24*'Sim_MIP_Of_(IxI)'!G$102,0)</f>
        <v>0</v>
      </c>
      <c r="F26" s="326">
        <f>IFERROR(I!E24*'Sim_MIP_Of_(IxI)'!H$102,0)</f>
        <v>0</v>
      </c>
      <c r="G26" s="326">
        <f>IFERROR(I!F24*'Sim_MIP_Of_(IxI)'!I$102,0)</f>
        <v>0</v>
      </c>
      <c r="H26" s="326">
        <f>IFERROR(I!G24*'Sim_MIP_Of_(IxI)'!J$102,0)</f>
        <v>0</v>
      </c>
      <c r="I26" s="326">
        <f>IFERROR(I!H24*'Sim_MIP_Of_(IxI)'!K$102,0)</f>
        <v>0</v>
      </c>
      <c r="J26" s="326">
        <f>IFERROR(I!I24*'Sim_MIP_Of_(IxI)'!L$102,0)</f>
        <v>0</v>
      </c>
      <c r="K26" s="326">
        <f>IFERROR(I!J24*'Sim_MIP_Of_(IxI)'!M$102,0)</f>
        <v>0</v>
      </c>
      <c r="L26" s="326">
        <f>IFERROR(I!K24*'Sim_MIP_Of_(IxI)'!N$102,0)</f>
        <v>0</v>
      </c>
      <c r="M26" s="326">
        <f>IFERROR(I!L24*'Sim_MIP_Of_(IxI)'!O$102,0)</f>
        <v>0</v>
      </c>
      <c r="N26" s="326">
        <f>IFERROR(I!M24*'Sim_MIP_Of_(IxI)'!P$102,0)</f>
        <v>0</v>
      </c>
      <c r="O26" s="326">
        <f>IFERROR(I!N24*'Sim_MIP_Of_(IxI)'!Q$102,0)</f>
        <v>0</v>
      </c>
      <c r="P26" s="326">
        <f>IFERROR(I!O24*'Sim_MIP_Of_(IxI)'!R$102,0)</f>
        <v>0</v>
      </c>
      <c r="Q26" s="326">
        <f>IFERROR(I!P24*'Sim_MIP_Of_(IxI)'!S$102,0)</f>
        <v>0</v>
      </c>
      <c r="R26" s="326">
        <f>IFERROR(I!Q24*'Sim_MIP_Of_(IxI)'!T$102,0)</f>
        <v>0</v>
      </c>
      <c r="S26" s="326">
        <f>IFERROR(I!R24*'Sim_MIP_Of_(IxI)'!U$102,0)</f>
        <v>0</v>
      </c>
      <c r="T26" s="326">
        <f>IFERROR(I!S24*'Sim_MIP_Of_(IxI)'!V$102,0)</f>
        <v>0</v>
      </c>
      <c r="U26" s="326">
        <f>IFERROR(I!T24*'Sim_MIP_Of_(IxI)'!W$102,0)</f>
        <v>0</v>
      </c>
      <c r="V26" s="326">
        <f>IFERROR(I!U24*'Sim_MIP_Of_(IxI)'!X$102,0)</f>
        <v>0</v>
      </c>
      <c r="W26" s="326">
        <f>IFERROR(I!V24*'Sim_MIP_Of_(IxI)'!Y$102,0)</f>
        <v>0</v>
      </c>
      <c r="X26" s="326">
        <f>IFERROR(I!W24*'Sim_MIP_Of_(IxI)'!Z$102,0)</f>
        <v>0</v>
      </c>
      <c r="Y26" s="326">
        <f>IFERROR(I!X24*'Sim_MIP_Of_(IxI)'!AA$102,0)</f>
        <v>0.45972498161851011</v>
      </c>
      <c r="Z26" s="326">
        <f>IFERROR(I!Y24*'Sim_MIP_Of_(IxI)'!AB$102,0)</f>
        <v>0</v>
      </c>
      <c r="AA26" s="326">
        <f>IFERROR(I!Z24*'Sim_MIP_Of_(IxI)'!AC$102,0)</f>
        <v>0</v>
      </c>
      <c r="AB26" s="326">
        <f>IFERROR(I!AA24*'Sim_MIP_Of_(IxI)'!AD$102,0)</f>
        <v>0</v>
      </c>
      <c r="AC26" s="326">
        <f>IFERROR(I!AB24*'Sim_MIP_Of_(IxI)'!AE$102,0)</f>
        <v>0</v>
      </c>
      <c r="AD26" s="326">
        <f>IFERROR(I!AC24*'Sim_MIP_Of_(IxI)'!AF$102,0)</f>
        <v>0</v>
      </c>
      <c r="AE26" s="326">
        <f>IFERROR(I!AD24*'Sim_MIP_Of_(IxI)'!AG$102,0)</f>
        <v>0</v>
      </c>
      <c r="AF26" s="326">
        <f>IFERROR(I!AE24*'Sim_MIP_Of_(IxI)'!AH$102,0)</f>
        <v>0</v>
      </c>
      <c r="AG26" s="326">
        <f>IFERROR(I!AF24*'Sim_MIP_Of_(IxI)'!AI$102,0)</f>
        <v>0</v>
      </c>
      <c r="AH26" s="326">
        <f>IFERROR(I!AG24*'Sim_MIP_Of_(IxI)'!AJ$102,0)</f>
        <v>0</v>
      </c>
      <c r="AI26" s="326">
        <f>IFERROR(I!AH24*'Sim_MIP_Of_(IxI)'!AK$102,0)</f>
        <v>0</v>
      </c>
      <c r="AJ26" s="326">
        <f>IFERROR(I!AI24*'Sim_MIP_Of_(IxI)'!AL$102,0)</f>
        <v>0</v>
      </c>
      <c r="AK26" s="326">
        <f>IFERROR(I!AJ24*'Sim_MIP_Of_(IxI)'!AM$102,0)</f>
        <v>0</v>
      </c>
      <c r="AL26" s="326">
        <f>IFERROR(I!AK24*'Sim_MIP_Of_(IxI)'!AN$102,0)</f>
        <v>0</v>
      </c>
      <c r="AM26" s="326">
        <f>IFERROR(I!AL24*'Sim_MIP_Of_(IxI)'!AO$102,0)</f>
        <v>0</v>
      </c>
      <c r="AN26" s="326">
        <f>IFERROR(I!AM24*'Sim_MIP_Of_(IxI)'!AP$102,0)</f>
        <v>0</v>
      </c>
      <c r="AO26" s="326">
        <f>IFERROR(I!AN24*'Sim_MIP_Of_(IxI)'!AQ$102,0)</f>
        <v>0</v>
      </c>
      <c r="AP26" s="326">
        <f>IFERROR(I!AO24*'Sim_MIP_Of_(IxI)'!AR$102,0)</f>
        <v>0</v>
      </c>
      <c r="AQ26" s="326">
        <f>IFERROR(I!AP24*'Sim_MIP_Of_(IxI)'!AS$102,0)</f>
        <v>0</v>
      </c>
      <c r="AR26" s="326">
        <f>IFERROR(I!AQ24*'Sim_MIP_Of_(IxI)'!AT$102,0)</f>
        <v>0</v>
      </c>
      <c r="AS26" s="326">
        <f>IFERROR(I!AR24*'Sim_MIP_Of_(IxI)'!AU$102,0)</f>
        <v>0</v>
      </c>
      <c r="AT26" s="326">
        <f>IFERROR(I!AS24*'Sim_MIP_Of_(IxI)'!AV$102,0)</f>
        <v>0</v>
      </c>
      <c r="AU26" s="326">
        <f>IFERROR(I!AT24*'Sim_MIP_Of_(IxI)'!AW$102,0)</f>
        <v>0</v>
      </c>
      <c r="AV26" s="326">
        <f>IFERROR(I!AU24*'Sim_MIP_Of_(IxI)'!AX$102,0)</f>
        <v>0</v>
      </c>
      <c r="AW26" s="326">
        <f>IFERROR(I!AV24*'Sim_MIP_Of_(IxI)'!AY$102,0)</f>
        <v>0</v>
      </c>
      <c r="AX26" s="326">
        <f>IFERROR(I!AW24*'Sim_MIP_Of_(IxI)'!AZ$102,0)</f>
        <v>0</v>
      </c>
      <c r="AY26" s="326">
        <f>IFERROR(I!AX24*'Sim_MIP_Of_(IxI)'!BA$102,0)</f>
        <v>0</v>
      </c>
      <c r="AZ26" s="326">
        <f>IFERROR(I!AY24*'Sim_MIP_Of_(IxI)'!BB$102,0)</f>
        <v>0</v>
      </c>
      <c r="BA26" s="326">
        <f>IFERROR(I!AZ24*'Sim_MIP_Of_(IxI)'!BC$102,0)</f>
        <v>0</v>
      </c>
      <c r="BB26" s="326">
        <f>IFERROR(I!BA24*'Sim_MIP_Of_(IxI)'!BD$102,0)</f>
        <v>0</v>
      </c>
      <c r="BC26" s="326">
        <f>IFERROR(I!BB24*'Sim_MIP_Of_(IxI)'!BE$102,0)</f>
        <v>0</v>
      </c>
      <c r="BD26" s="326">
        <f>IFERROR(I!BC24*'Sim_MIP_Of_(IxI)'!BF$102,0)</f>
        <v>0</v>
      </c>
      <c r="BE26" s="326">
        <f>IFERROR(I!BD24*'Sim_MIP_Of_(IxI)'!BG$102,0)</f>
        <v>0</v>
      </c>
      <c r="BF26" s="326">
        <f>IFERROR(I!BE24*'Sim_MIP_Of_(IxI)'!BH$102,0)</f>
        <v>0</v>
      </c>
      <c r="BG26" s="326">
        <f>IFERROR(I!BF24*'Sim_MIP_Of_(IxI)'!BI$102,0)</f>
        <v>0</v>
      </c>
      <c r="BH26" s="326">
        <f>IFERROR(I!BG24*'Sim_MIP_Of_(IxI)'!BJ$102,0)</f>
        <v>0</v>
      </c>
      <c r="BI26" s="326">
        <f>IFERROR(I!BH24*'Sim_MIP_Of_(IxI)'!BK$102,0)</f>
        <v>0</v>
      </c>
      <c r="BJ26" s="326">
        <f>IFERROR(I!BI24*'Sim_MIP_Of_(IxI)'!BL$102,0)</f>
        <v>0</v>
      </c>
      <c r="BK26" s="326">
        <f>IFERROR(I!BJ24*'Sim_MIP_Of_(IxI)'!BM$102,0)</f>
        <v>0</v>
      </c>
      <c r="BL26" s="326">
        <f>IFERROR(I!BK24*'Sim_MIP_Of_(IxI)'!BN$102,0)</f>
        <v>0</v>
      </c>
      <c r="BM26" s="326">
        <f>IFERROR(I!BL24*'Sim_MIP_Of_(IxI)'!BO$102,0)</f>
        <v>0</v>
      </c>
      <c r="BN26" s="326">
        <f>IFERROR(I!BM24*'Sim_MIP_Of_(IxI)'!BP$102,0)</f>
        <v>0</v>
      </c>
      <c r="BO26" s="326">
        <f>IFERROR(I!BN24*'Sim_MIP_Of_(IxI)'!BQ$102,0)</f>
        <v>0</v>
      </c>
      <c r="BP26" s="326">
        <f>IFERROR(I!BO24*'Sim_MIP_Of_(IxI)'!BR$102,0)</f>
        <v>0</v>
      </c>
      <c r="BQ26" s="326">
        <f>IFERROR(I!BP24*'Sim_MIP_Of_(IxI)'!BS$102,0)</f>
        <v>0</v>
      </c>
      <c r="BR26" s="326">
        <f>IFERROR(I!BQ24*'Sim_MIP_Of_(IxI)'!BT$102,0)</f>
        <v>0</v>
      </c>
      <c r="BS26" s="326">
        <f>IFERROR(I!BR24*'Sim_MIP_Of_(IxI)'!BU$102,0)</f>
        <v>0</v>
      </c>
      <c r="BT26" s="326">
        <f>IFERROR(I!BS24*'Sim_MIP_Of_(IxI)'!BV$102,0)</f>
        <v>0</v>
      </c>
      <c r="BU26" s="326">
        <f>IFERROR(I!BT24*'Sim_MIP_Of_(IxI)'!BW$102,0)</f>
        <v>0</v>
      </c>
      <c r="BV26" s="326">
        <f>IFERROR(I!BU24*'Sim_MIP_Of_(IxI)'!BX$102,0)</f>
        <v>0</v>
      </c>
      <c r="BW26" s="326">
        <f>IFERROR(I!BV24*'Sim_MIP_Of_(IxI)'!BY$102,0)</f>
        <v>0</v>
      </c>
      <c r="BX26" s="326">
        <f>IFERROR(I!BW24*'Sim_MIP_Of_(IxI)'!BZ$102,0)</f>
        <v>0</v>
      </c>
      <c r="BY26" s="326">
        <f>IFERROR(I!BX24*'Sim_MIP_Of_(IxI)'!CA$102,0)</f>
        <v>0</v>
      </c>
    </row>
    <row r="27" spans="1:77" x14ac:dyDescent="0.25">
      <c r="A27" s="105" t="s">
        <v>24</v>
      </c>
      <c r="B27" s="326">
        <f>IFERROR(I!A25*'Sim_MIP_Of_(IxI)'!D$102,0)</f>
        <v>0</v>
      </c>
      <c r="C27" s="326">
        <f>IFERROR(I!B25*'Sim_MIP_Of_(IxI)'!E$102,0)</f>
        <v>0</v>
      </c>
      <c r="D27" s="326">
        <f>IFERROR(I!C25*'Sim_MIP_Of_(IxI)'!F$102,0)</f>
        <v>0</v>
      </c>
      <c r="E27" s="326">
        <f>IFERROR(I!D25*'Sim_MIP_Of_(IxI)'!G$102,0)</f>
        <v>0</v>
      </c>
      <c r="F27" s="326">
        <f>IFERROR(I!E25*'Sim_MIP_Of_(IxI)'!H$102,0)</f>
        <v>0</v>
      </c>
      <c r="G27" s="326">
        <f>IFERROR(I!F25*'Sim_MIP_Of_(IxI)'!I$102,0)</f>
        <v>0</v>
      </c>
      <c r="H27" s="326">
        <f>IFERROR(I!G25*'Sim_MIP_Of_(IxI)'!J$102,0)</f>
        <v>0</v>
      </c>
      <c r="I27" s="326">
        <f>IFERROR(I!H25*'Sim_MIP_Of_(IxI)'!K$102,0)</f>
        <v>0</v>
      </c>
      <c r="J27" s="326">
        <f>IFERROR(I!I25*'Sim_MIP_Of_(IxI)'!L$102,0)</f>
        <v>0</v>
      </c>
      <c r="K27" s="326">
        <f>IFERROR(I!J25*'Sim_MIP_Of_(IxI)'!M$102,0)</f>
        <v>0</v>
      </c>
      <c r="L27" s="326">
        <f>IFERROR(I!K25*'Sim_MIP_Of_(IxI)'!N$102,0)</f>
        <v>0</v>
      </c>
      <c r="M27" s="326">
        <f>IFERROR(I!L25*'Sim_MIP_Of_(IxI)'!O$102,0)</f>
        <v>0</v>
      </c>
      <c r="N27" s="326">
        <f>IFERROR(I!M25*'Sim_MIP_Of_(IxI)'!P$102,0)</f>
        <v>0</v>
      </c>
      <c r="O27" s="326">
        <f>IFERROR(I!N25*'Sim_MIP_Of_(IxI)'!Q$102,0)</f>
        <v>0</v>
      </c>
      <c r="P27" s="326">
        <f>IFERROR(I!O25*'Sim_MIP_Of_(IxI)'!R$102,0)</f>
        <v>0</v>
      </c>
      <c r="Q27" s="326">
        <f>IFERROR(I!P25*'Sim_MIP_Of_(IxI)'!S$102,0)</f>
        <v>0</v>
      </c>
      <c r="R27" s="326">
        <f>IFERROR(I!Q25*'Sim_MIP_Of_(IxI)'!T$102,0)</f>
        <v>0</v>
      </c>
      <c r="S27" s="326">
        <f>IFERROR(I!R25*'Sim_MIP_Of_(IxI)'!U$102,0)</f>
        <v>0</v>
      </c>
      <c r="T27" s="326">
        <f>IFERROR(I!S25*'Sim_MIP_Of_(IxI)'!V$102,0)</f>
        <v>0</v>
      </c>
      <c r="U27" s="326">
        <f>IFERROR(I!T25*'Sim_MIP_Of_(IxI)'!W$102,0)</f>
        <v>0</v>
      </c>
      <c r="V27" s="326">
        <f>IFERROR(I!U25*'Sim_MIP_Of_(IxI)'!X$102,0)</f>
        <v>0</v>
      </c>
      <c r="W27" s="326">
        <f>IFERROR(I!V25*'Sim_MIP_Of_(IxI)'!Y$102,0)</f>
        <v>0</v>
      </c>
      <c r="X27" s="326">
        <f>IFERROR(I!W25*'Sim_MIP_Of_(IxI)'!Z$102,0)</f>
        <v>0</v>
      </c>
      <c r="Y27" s="326">
        <f>IFERROR(I!X25*'Sim_MIP_Of_(IxI)'!AA$102,0)</f>
        <v>0</v>
      </c>
      <c r="Z27" s="326">
        <f>IFERROR(I!Y25*'Sim_MIP_Of_(IxI)'!AB$102,0)</f>
        <v>0.27835498569563305</v>
      </c>
      <c r="AA27" s="326">
        <f>IFERROR(I!Z25*'Sim_MIP_Of_(IxI)'!AC$102,0)</f>
        <v>0</v>
      </c>
      <c r="AB27" s="326">
        <f>IFERROR(I!AA25*'Sim_MIP_Of_(IxI)'!AD$102,0)</f>
        <v>0</v>
      </c>
      <c r="AC27" s="326">
        <f>IFERROR(I!AB25*'Sim_MIP_Of_(IxI)'!AE$102,0)</f>
        <v>0</v>
      </c>
      <c r="AD27" s="326">
        <f>IFERROR(I!AC25*'Sim_MIP_Of_(IxI)'!AF$102,0)</f>
        <v>0</v>
      </c>
      <c r="AE27" s="326">
        <f>IFERROR(I!AD25*'Sim_MIP_Of_(IxI)'!AG$102,0)</f>
        <v>0</v>
      </c>
      <c r="AF27" s="326">
        <f>IFERROR(I!AE25*'Sim_MIP_Of_(IxI)'!AH$102,0)</f>
        <v>0</v>
      </c>
      <c r="AG27" s="326">
        <f>IFERROR(I!AF25*'Sim_MIP_Of_(IxI)'!AI$102,0)</f>
        <v>0</v>
      </c>
      <c r="AH27" s="326">
        <f>IFERROR(I!AG25*'Sim_MIP_Of_(IxI)'!AJ$102,0)</f>
        <v>0</v>
      </c>
      <c r="AI27" s="326">
        <f>IFERROR(I!AH25*'Sim_MIP_Of_(IxI)'!AK$102,0)</f>
        <v>0</v>
      </c>
      <c r="AJ27" s="326">
        <f>IFERROR(I!AI25*'Sim_MIP_Of_(IxI)'!AL$102,0)</f>
        <v>0</v>
      </c>
      <c r="AK27" s="326">
        <f>IFERROR(I!AJ25*'Sim_MIP_Of_(IxI)'!AM$102,0)</f>
        <v>0</v>
      </c>
      <c r="AL27" s="326">
        <f>IFERROR(I!AK25*'Sim_MIP_Of_(IxI)'!AN$102,0)</f>
        <v>0</v>
      </c>
      <c r="AM27" s="326">
        <f>IFERROR(I!AL25*'Sim_MIP_Of_(IxI)'!AO$102,0)</f>
        <v>0</v>
      </c>
      <c r="AN27" s="326">
        <f>IFERROR(I!AM25*'Sim_MIP_Of_(IxI)'!AP$102,0)</f>
        <v>0</v>
      </c>
      <c r="AO27" s="326">
        <f>IFERROR(I!AN25*'Sim_MIP_Of_(IxI)'!AQ$102,0)</f>
        <v>0</v>
      </c>
      <c r="AP27" s="326">
        <f>IFERROR(I!AO25*'Sim_MIP_Of_(IxI)'!AR$102,0)</f>
        <v>0</v>
      </c>
      <c r="AQ27" s="326">
        <f>IFERROR(I!AP25*'Sim_MIP_Of_(IxI)'!AS$102,0)</f>
        <v>0</v>
      </c>
      <c r="AR27" s="326">
        <f>IFERROR(I!AQ25*'Sim_MIP_Of_(IxI)'!AT$102,0)</f>
        <v>0</v>
      </c>
      <c r="AS27" s="326">
        <f>IFERROR(I!AR25*'Sim_MIP_Of_(IxI)'!AU$102,0)</f>
        <v>0</v>
      </c>
      <c r="AT27" s="326">
        <f>IFERROR(I!AS25*'Sim_MIP_Of_(IxI)'!AV$102,0)</f>
        <v>0</v>
      </c>
      <c r="AU27" s="326">
        <f>IFERROR(I!AT25*'Sim_MIP_Of_(IxI)'!AW$102,0)</f>
        <v>0</v>
      </c>
      <c r="AV27" s="326">
        <f>IFERROR(I!AU25*'Sim_MIP_Of_(IxI)'!AX$102,0)</f>
        <v>0</v>
      </c>
      <c r="AW27" s="326">
        <f>IFERROR(I!AV25*'Sim_MIP_Of_(IxI)'!AY$102,0)</f>
        <v>0</v>
      </c>
      <c r="AX27" s="326">
        <f>IFERROR(I!AW25*'Sim_MIP_Of_(IxI)'!AZ$102,0)</f>
        <v>0</v>
      </c>
      <c r="AY27" s="326">
        <f>IFERROR(I!AX25*'Sim_MIP_Of_(IxI)'!BA$102,0)</f>
        <v>0</v>
      </c>
      <c r="AZ27" s="326">
        <f>IFERROR(I!AY25*'Sim_MIP_Of_(IxI)'!BB$102,0)</f>
        <v>0</v>
      </c>
      <c r="BA27" s="326">
        <f>IFERROR(I!AZ25*'Sim_MIP_Of_(IxI)'!BC$102,0)</f>
        <v>0</v>
      </c>
      <c r="BB27" s="326">
        <f>IFERROR(I!BA25*'Sim_MIP_Of_(IxI)'!BD$102,0)</f>
        <v>0</v>
      </c>
      <c r="BC27" s="326">
        <f>IFERROR(I!BB25*'Sim_MIP_Of_(IxI)'!BE$102,0)</f>
        <v>0</v>
      </c>
      <c r="BD27" s="326">
        <f>IFERROR(I!BC25*'Sim_MIP_Of_(IxI)'!BF$102,0)</f>
        <v>0</v>
      </c>
      <c r="BE27" s="326">
        <f>IFERROR(I!BD25*'Sim_MIP_Of_(IxI)'!BG$102,0)</f>
        <v>0</v>
      </c>
      <c r="BF27" s="326">
        <f>IFERROR(I!BE25*'Sim_MIP_Of_(IxI)'!BH$102,0)</f>
        <v>0</v>
      </c>
      <c r="BG27" s="326">
        <f>IFERROR(I!BF25*'Sim_MIP_Of_(IxI)'!BI$102,0)</f>
        <v>0</v>
      </c>
      <c r="BH27" s="326">
        <f>IFERROR(I!BG25*'Sim_MIP_Of_(IxI)'!BJ$102,0)</f>
        <v>0</v>
      </c>
      <c r="BI27" s="326">
        <f>IFERROR(I!BH25*'Sim_MIP_Of_(IxI)'!BK$102,0)</f>
        <v>0</v>
      </c>
      <c r="BJ27" s="326">
        <f>IFERROR(I!BI25*'Sim_MIP_Of_(IxI)'!BL$102,0)</f>
        <v>0</v>
      </c>
      <c r="BK27" s="326">
        <f>IFERROR(I!BJ25*'Sim_MIP_Of_(IxI)'!BM$102,0)</f>
        <v>0</v>
      </c>
      <c r="BL27" s="326">
        <f>IFERROR(I!BK25*'Sim_MIP_Of_(IxI)'!BN$102,0)</f>
        <v>0</v>
      </c>
      <c r="BM27" s="326">
        <f>IFERROR(I!BL25*'Sim_MIP_Of_(IxI)'!BO$102,0)</f>
        <v>0</v>
      </c>
      <c r="BN27" s="326">
        <f>IFERROR(I!BM25*'Sim_MIP_Of_(IxI)'!BP$102,0)</f>
        <v>0</v>
      </c>
      <c r="BO27" s="326">
        <f>IFERROR(I!BN25*'Sim_MIP_Of_(IxI)'!BQ$102,0)</f>
        <v>0</v>
      </c>
      <c r="BP27" s="326">
        <f>IFERROR(I!BO25*'Sim_MIP_Of_(IxI)'!BR$102,0)</f>
        <v>0</v>
      </c>
      <c r="BQ27" s="326">
        <f>IFERROR(I!BP25*'Sim_MIP_Of_(IxI)'!BS$102,0)</f>
        <v>0</v>
      </c>
      <c r="BR27" s="326">
        <f>IFERROR(I!BQ25*'Sim_MIP_Of_(IxI)'!BT$102,0)</f>
        <v>0</v>
      </c>
      <c r="BS27" s="326">
        <f>IFERROR(I!BR25*'Sim_MIP_Of_(IxI)'!BU$102,0)</f>
        <v>0</v>
      </c>
      <c r="BT27" s="326">
        <f>IFERROR(I!BS25*'Sim_MIP_Of_(IxI)'!BV$102,0)</f>
        <v>0</v>
      </c>
      <c r="BU27" s="326">
        <f>IFERROR(I!BT25*'Sim_MIP_Of_(IxI)'!BW$102,0)</f>
        <v>0</v>
      </c>
      <c r="BV27" s="326">
        <f>IFERROR(I!BU25*'Sim_MIP_Of_(IxI)'!BX$102,0)</f>
        <v>0</v>
      </c>
      <c r="BW27" s="326">
        <f>IFERROR(I!BV25*'Sim_MIP_Of_(IxI)'!BY$102,0)</f>
        <v>0</v>
      </c>
      <c r="BX27" s="326">
        <f>IFERROR(I!BW25*'Sim_MIP_Of_(IxI)'!BZ$102,0)</f>
        <v>0</v>
      </c>
      <c r="BY27" s="326">
        <f>IFERROR(I!BX25*'Sim_MIP_Of_(IxI)'!CA$102,0)</f>
        <v>0</v>
      </c>
    </row>
    <row r="28" spans="1:77" x14ac:dyDescent="0.25">
      <c r="A28" s="105" t="s">
        <v>25</v>
      </c>
      <c r="B28" s="326">
        <f>IFERROR(I!A26*'Sim_MIP_Of_(IxI)'!D$102,0)</f>
        <v>0</v>
      </c>
      <c r="C28" s="326">
        <f>IFERROR(I!B26*'Sim_MIP_Of_(IxI)'!E$102,0)</f>
        <v>0</v>
      </c>
      <c r="D28" s="326">
        <f>IFERROR(I!C26*'Sim_MIP_Of_(IxI)'!F$102,0)</f>
        <v>0</v>
      </c>
      <c r="E28" s="326">
        <f>IFERROR(I!D26*'Sim_MIP_Of_(IxI)'!G$102,0)</f>
        <v>0</v>
      </c>
      <c r="F28" s="326">
        <f>IFERROR(I!E26*'Sim_MIP_Of_(IxI)'!H$102,0)</f>
        <v>0</v>
      </c>
      <c r="G28" s="326">
        <f>IFERROR(I!F26*'Sim_MIP_Of_(IxI)'!I$102,0)</f>
        <v>0</v>
      </c>
      <c r="H28" s="326">
        <f>IFERROR(I!G26*'Sim_MIP_Of_(IxI)'!J$102,0)</f>
        <v>0</v>
      </c>
      <c r="I28" s="326">
        <f>IFERROR(I!H26*'Sim_MIP_Of_(IxI)'!K$102,0)</f>
        <v>0</v>
      </c>
      <c r="J28" s="326">
        <f>IFERROR(I!I26*'Sim_MIP_Of_(IxI)'!L$102,0)</f>
        <v>0</v>
      </c>
      <c r="K28" s="326">
        <f>IFERROR(I!J26*'Sim_MIP_Of_(IxI)'!M$102,0)</f>
        <v>0</v>
      </c>
      <c r="L28" s="326">
        <f>IFERROR(I!K26*'Sim_MIP_Of_(IxI)'!N$102,0)</f>
        <v>0</v>
      </c>
      <c r="M28" s="326">
        <f>IFERROR(I!L26*'Sim_MIP_Of_(IxI)'!O$102,0)</f>
        <v>0</v>
      </c>
      <c r="N28" s="326">
        <f>IFERROR(I!M26*'Sim_MIP_Of_(IxI)'!P$102,0)</f>
        <v>0</v>
      </c>
      <c r="O28" s="326">
        <f>IFERROR(I!N26*'Sim_MIP_Of_(IxI)'!Q$102,0)</f>
        <v>0</v>
      </c>
      <c r="P28" s="326">
        <f>IFERROR(I!O26*'Sim_MIP_Of_(IxI)'!R$102,0)</f>
        <v>0</v>
      </c>
      <c r="Q28" s="326">
        <f>IFERROR(I!P26*'Sim_MIP_Of_(IxI)'!S$102,0)</f>
        <v>0</v>
      </c>
      <c r="R28" s="326">
        <f>IFERROR(I!Q26*'Sim_MIP_Of_(IxI)'!T$102,0)</f>
        <v>0</v>
      </c>
      <c r="S28" s="326">
        <f>IFERROR(I!R26*'Sim_MIP_Of_(IxI)'!U$102,0)</f>
        <v>0</v>
      </c>
      <c r="T28" s="326">
        <f>IFERROR(I!S26*'Sim_MIP_Of_(IxI)'!V$102,0)</f>
        <v>0</v>
      </c>
      <c r="U28" s="326">
        <f>IFERROR(I!T26*'Sim_MIP_Of_(IxI)'!W$102,0)</f>
        <v>0</v>
      </c>
      <c r="V28" s="326">
        <f>IFERROR(I!U26*'Sim_MIP_Of_(IxI)'!X$102,0)</f>
        <v>0</v>
      </c>
      <c r="W28" s="326">
        <f>IFERROR(I!V26*'Sim_MIP_Of_(IxI)'!Y$102,0)</f>
        <v>0</v>
      </c>
      <c r="X28" s="326">
        <f>IFERROR(I!W26*'Sim_MIP_Of_(IxI)'!Z$102,0)</f>
        <v>0</v>
      </c>
      <c r="Y28" s="326">
        <f>IFERROR(I!X26*'Sim_MIP_Of_(IxI)'!AA$102,0)</f>
        <v>0</v>
      </c>
      <c r="Z28" s="326">
        <f>IFERROR(I!Y26*'Sim_MIP_Of_(IxI)'!AB$102,0)</f>
        <v>0</v>
      </c>
      <c r="AA28" s="326">
        <f>IFERROR(I!Z26*'Sim_MIP_Of_(IxI)'!AC$102,0)</f>
        <v>0.35080244627572849</v>
      </c>
      <c r="AB28" s="326">
        <f>IFERROR(I!AA26*'Sim_MIP_Of_(IxI)'!AD$102,0)</f>
        <v>0</v>
      </c>
      <c r="AC28" s="326">
        <f>IFERROR(I!AB26*'Sim_MIP_Of_(IxI)'!AE$102,0)</f>
        <v>0</v>
      </c>
      <c r="AD28" s="326">
        <f>IFERROR(I!AC26*'Sim_MIP_Of_(IxI)'!AF$102,0)</f>
        <v>0</v>
      </c>
      <c r="AE28" s="326">
        <f>IFERROR(I!AD26*'Sim_MIP_Of_(IxI)'!AG$102,0)</f>
        <v>0</v>
      </c>
      <c r="AF28" s="326">
        <f>IFERROR(I!AE26*'Sim_MIP_Of_(IxI)'!AH$102,0)</f>
        <v>0</v>
      </c>
      <c r="AG28" s="326">
        <f>IFERROR(I!AF26*'Sim_MIP_Of_(IxI)'!AI$102,0)</f>
        <v>0</v>
      </c>
      <c r="AH28" s="326">
        <f>IFERROR(I!AG26*'Sim_MIP_Of_(IxI)'!AJ$102,0)</f>
        <v>0</v>
      </c>
      <c r="AI28" s="326">
        <f>IFERROR(I!AH26*'Sim_MIP_Of_(IxI)'!AK$102,0)</f>
        <v>0</v>
      </c>
      <c r="AJ28" s="326">
        <f>IFERROR(I!AI26*'Sim_MIP_Of_(IxI)'!AL$102,0)</f>
        <v>0</v>
      </c>
      <c r="AK28" s="326">
        <f>IFERROR(I!AJ26*'Sim_MIP_Of_(IxI)'!AM$102,0)</f>
        <v>0</v>
      </c>
      <c r="AL28" s="326">
        <f>IFERROR(I!AK26*'Sim_MIP_Of_(IxI)'!AN$102,0)</f>
        <v>0</v>
      </c>
      <c r="AM28" s="326">
        <f>IFERROR(I!AL26*'Sim_MIP_Of_(IxI)'!AO$102,0)</f>
        <v>0</v>
      </c>
      <c r="AN28" s="326">
        <f>IFERROR(I!AM26*'Sim_MIP_Of_(IxI)'!AP$102,0)</f>
        <v>0</v>
      </c>
      <c r="AO28" s="326">
        <f>IFERROR(I!AN26*'Sim_MIP_Of_(IxI)'!AQ$102,0)</f>
        <v>0</v>
      </c>
      <c r="AP28" s="326">
        <f>IFERROR(I!AO26*'Sim_MIP_Of_(IxI)'!AR$102,0)</f>
        <v>0</v>
      </c>
      <c r="AQ28" s="326">
        <f>IFERROR(I!AP26*'Sim_MIP_Of_(IxI)'!AS$102,0)</f>
        <v>0</v>
      </c>
      <c r="AR28" s="326">
        <f>IFERROR(I!AQ26*'Sim_MIP_Of_(IxI)'!AT$102,0)</f>
        <v>0</v>
      </c>
      <c r="AS28" s="326">
        <f>IFERROR(I!AR26*'Sim_MIP_Of_(IxI)'!AU$102,0)</f>
        <v>0</v>
      </c>
      <c r="AT28" s="326">
        <f>IFERROR(I!AS26*'Sim_MIP_Of_(IxI)'!AV$102,0)</f>
        <v>0</v>
      </c>
      <c r="AU28" s="326">
        <f>IFERROR(I!AT26*'Sim_MIP_Of_(IxI)'!AW$102,0)</f>
        <v>0</v>
      </c>
      <c r="AV28" s="326">
        <f>IFERROR(I!AU26*'Sim_MIP_Of_(IxI)'!AX$102,0)</f>
        <v>0</v>
      </c>
      <c r="AW28" s="326">
        <f>IFERROR(I!AV26*'Sim_MIP_Of_(IxI)'!AY$102,0)</f>
        <v>0</v>
      </c>
      <c r="AX28" s="326">
        <f>IFERROR(I!AW26*'Sim_MIP_Of_(IxI)'!AZ$102,0)</f>
        <v>0</v>
      </c>
      <c r="AY28" s="326">
        <f>IFERROR(I!AX26*'Sim_MIP_Of_(IxI)'!BA$102,0)</f>
        <v>0</v>
      </c>
      <c r="AZ28" s="326">
        <f>IFERROR(I!AY26*'Sim_MIP_Of_(IxI)'!BB$102,0)</f>
        <v>0</v>
      </c>
      <c r="BA28" s="326">
        <f>IFERROR(I!AZ26*'Sim_MIP_Of_(IxI)'!BC$102,0)</f>
        <v>0</v>
      </c>
      <c r="BB28" s="326">
        <f>IFERROR(I!BA26*'Sim_MIP_Of_(IxI)'!BD$102,0)</f>
        <v>0</v>
      </c>
      <c r="BC28" s="326">
        <f>IFERROR(I!BB26*'Sim_MIP_Of_(IxI)'!BE$102,0)</f>
        <v>0</v>
      </c>
      <c r="BD28" s="326">
        <f>IFERROR(I!BC26*'Sim_MIP_Of_(IxI)'!BF$102,0)</f>
        <v>0</v>
      </c>
      <c r="BE28" s="326">
        <f>IFERROR(I!BD26*'Sim_MIP_Of_(IxI)'!BG$102,0)</f>
        <v>0</v>
      </c>
      <c r="BF28" s="326">
        <f>IFERROR(I!BE26*'Sim_MIP_Of_(IxI)'!BH$102,0)</f>
        <v>0</v>
      </c>
      <c r="BG28" s="326">
        <f>IFERROR(I!BF26*'Sim_MIP_Of_(IxI)'!BI$102,0)</f>
        <v>0</v>
      </c>
      <c r="BH28" s="326">
        <f>IFERROR(I!BG26*'Sim_MIP_Of_(IxI)'!BJ$102,0)</f>
        <v>0</v>
      </c>
      <c r="BI28" s="326">
        <f>IFERROR(I!BH26*'Sim_MIP_Of_(IxI)'!BK$102,0)</f>
        <v>0</v>
      </c>
      <c r="BJ28" s="326">
        <f>IFERROR(I!BI26*'Sim_MIP_Of_(IxI)'!BL$102,0)</f>
        <v>0</v>
      </c>
      <c r="BK28" s="326">
        <f>IFERROR(I!BJ26*'Sim_MIP_Of_(IxI)'!BM$102,0)</f>
        <v>0</v>
      </c>
      <c r="BL28" s="326">
        <f>IFERROR(I!BK26*'Sim_MIP_Of_(IxI)'!BN$102,0)</f>
        <v>0</v>
      </c>
      <c r="BM28" s="326">
        <f>IFERROR(I!BL26*'Sim_MIP_Of_(IxI)'!BO$102,0)</f>
        <v>0</v>
      </c>
      <c r="BN28" s="326">
        <f>IFERROR(I!BM26*'Sim_MIP_Of_(IxI)'!BP$102,0)</f>
        <v>0</v>
      </c>
      <c r="BO28" s="326">
        <f>IFERROR(I!BN26*'Sim_MIP_Of_(IxI)'!BQ$102,0)</f>
        <v>0</v>
      </c>
      <c r="BP28" s="326">
        <f>IFERROR(I!BO26*'Sim_MIP_Of_(IxI)'!BR$102,0)</f>
        <v>0</v>
      </c>
      <c r="BQ28" s="326">
        <f>IFERROR(I!BP26*'Sim_MIP_Of_(IxI)'!BS$102,0)</f>
        <v>0</v>
      </c>
      <c r="BR28" s="326">
        <f>IFERROR(I!BQ26*'Sim_MIP_Of_(IxI)'!BT$102,0)</f>
        <v>0</v>
      </c>
      <c r="BS28" s="326">
        <f>IFERROR(I!BR26*'Sim_MIP_Of_(IxI)'!BU$102,0)</f>
        <v>0</v>
      </c>
      <c r="BT28" s="326">
        <f>IFERROR(I!BS26*'Sim_MIP_Of_(IxI)'!BV$102,0)</f>
        <v>0</v>
      </c>
      <c r="BU28" s="326">
        <f>IFERROR(I!BT26*'Sim_MIP_Of_(IxI)'!BW$102,0)</f>
        <v>0</v>
      </c>
      <c r="BV28" s="326">
        <f>IFERROR(I!BU26*'Sim_MIP_Of_(IxI)'!BX$102,0)</f>
        <v>0</v>
      </c>
      <c r="BW28" s="326">
        <f>IFERROR(I!BV26*'Sim_MIP_Of_(IxI)'!BY$102,0)</f>
        <v>0</v>
      </c>
      <c r="BX28" s="326">
        <f>IFERROR(I!BW26*'Sim_MIP_Of_(IxI)'!BZ$102,0)</f>
        <v>0</v>
      </c>
      <c r="BY28" s="326">
        <f>IFERROR(I!BX26*'Sim_MIP_Of_(IxI)'!CA$102,0)</f>
        <v>0</v>
      </c>
    </row>
    <row r="29" spans="1:77" x14ac:dyDescent="0.25">
      <c r="A29" s="105" t="s">
        <v>26</v>
      </c>
      <c r="B29" s="326">
        <f>IFERROR(I!A27*'Sim_MIP_Of_(IxI)'!D$102,0)</f>
        <v>0</v>
      </c>
      <c r="C29" s="326">
        <f>IFERROR(I!B27*'Sim_MIP_Of_(IxI)'!E$102,0)</f>
        <v>0</v>
      </c>
      <c r="D29" s="326">
        <f>IFERROR(I!C27*'Sim_MIP_Of_(IxI)'!F$102,0)</f>
        <v>0</v>
      </c>
      <c r="E29" s="326">
        <f>IFERROR(I!D27*'Sim_MIP_Of_(IxI)'!G$102,0)</f>
        <v>0</v>
      </c>
      <c r="F29" s="326">
        <f>IFERROR(I!E27*'Sim_MIP_Of_(IxI)'!H$102,0)</f>
        <v>0</v>
      </c>
      <c r="G29" s="326">
        <f>IFERROR(I!F27*'Sim_MIP_Of_(IxI)'!I$102,0)</f>
        <v>0</v>
      </c>
      <c r="H29" s="326">
        <f>IFERROR(I!G27*'Sim_MIP_Of_(IxI)'!J$102,0)</f>
        <v>0</v>
      </c>
      <c r="I29" s="326">
        <f>IFERROR(I!H27*'Sim_MIP_Of_(IxI)'!K$102,0)</f>
        <v>0</v>
      </c>
      <c r="J29" s="326">
        <f>IFERROR(I!I27*'Sim_MIP_Of_(IxI)'!L$102,0)</f>
        <v>0</v>
      </c>
      <c r="K29" s="326">
        <f>IFERROR(I!J27*'Sim_MIP_Of_(IxI)'!M$102,0)</f>
        <v>0</v>
      </c>
      <c r="L29" s="326">
        <f>IFERROR(I!K27*'Sim_MIP_Of_(IxI)'!N$102,0)</f>
        <v>0</v>
      </c>
      <c r="M29" s="326">
        <f>IFERROR(I!L27*'Sim_MIP_Of_(IxI)'!O$102,0)</f>
        <v>0</v>
      </c>
      <c r="N29" s="326">
        <f>IFERROR(I!M27*'Sim_MIP_Of_(IxI)'!P$102,0)</f>
        <v>0</v>
      </c>
      <c r="O29" s="326">
        <f>IFERROR(I!N27*'Sim_MIP_Of_(IxI)'!Q$102,0)</f>
        <v>0</v>
      </c>
      <c r="P29" s="326">
        <f>IFERROR(I!O27*'Sim_MIP_Of_(IxI)'!R$102,0)</f>
        <v>0</v>
      </c>
      <c r="Q29" s="326">
        <f>IFERROR(I!P27*'Sim_MIP_Of_(IxI)'!S$102,0)</f>
        <v>0</v>
      </c>
      <c r="R29" s="326">
        <f>IFERROR(I!Q27*'Sim_MIP_Of_(IxI)'!T$102,0)</f>
        <v>0</v>
      </c>
      <c r="S29" s="326">
        <f>IFERROR(I!R27*'Sim_MIP_Of_(IxI)'!U$102,0)</f>
        <v>0</v>
      </c>
      <c r="T29" s="326">
        <f>IFERROR(I!S27*'Sim_MIP_Of_(IxI)'!V$102,0)</f>
        <v>0</v>
      </c>
      <c r="U29" s="326">
        <f>IFERROR(I!T27*'Sim_MIP_Of_(IxI)'!W$102,0)</f>
        <v>0</v>
      </c>
      <c r="V29" s="326">
        <f>IFERROR(I!U27*'Sim_MIP_Of_(IxI)'!X$102,0)</f>
        <v>0</v>
      </c>
      <c r="W29" s="326">
        <f>IFERROR(I!V27*'Sim_MIP_Of_(IxI)'!Y$102,0)</f>
        <v>0</v>
      </c>
      <c r="X29" s="326">
        <f>IFERROR(I!W27*'Sim_MIP_Of_(IxI)'!Z$102,0)</f>
        <v>0</v>
      </c>
      <c r="Y29" s="326">
        <f>IFERROR(I!X27*'Sim_MIP_Of_(IxI)'!AA$102,0)</f>
        <v>0</v>
      </c>
      <c r="Z29" s="326">
        <f>IFERROR(I!Y27*'Sim_MIP_Of_(IxI)'!AB$102,0)</f>
        <v>0</v>
      </c>
      <c r="AA29" s="326">
        <f>IFERROR(I!Z27*'Sim_MIP_Of_(IxI)'!AC$102,0)</f>
        <v>0</v>
      </c>
      <c r="AB29" s="326">
        <f>IFERROR(I!AA27*'Sim_MIP_Of_(IxI)'!AD$102,0)</f>
        <v>0.31411474518044924</v>
      </c>
      <c r="AC29" s="326">
        <f>IFERROR(I!AB27*'Sim_MIP_Of_(IxI)'!AE$102,0)</f>
        <v>0</v>
      </c>
      <c r="AD29" s="326">
        <f>IFERROR(I!AC27*'Sim_MIP_Of_(IxI)'!AF$102,0)</f>
        <v>0</v>
      </c>
      <c r="AE29" s="326">
        <f>IFERROR(I!AD27*'Sim_MIP_Of_(IxI)'!AG$102,0)</f>
        <v>0</v>
      </c>
      <c r="AF29" s="326">
        <f>IFERROR(I!AE27*'Sim_MIP_Of_(IxI)'!AH$102,0)</f>
        <v>0</v>
      </c>
      <c r="AG29" s="326">
        <f>IFERROR(I!AF27*'Sim_MIP_Of_(IxI)'!AI$102,0)</f>
        <v>0</v>
      </c>
      <c r="AH29" s="326">
        <f>IFERROR(I!AG27*'Sim_MIP_Of_(IxI)'!AJ$102,0)</f>
        <v>0</v>
      </c>
      <c r="AI29" s="326">
        <f>IFERROR(I!AH27*'Sim_MIP_Of_(IxI)'!AK$102,0)</f>
        <v>0</v>
      </c>
      <c r="AJ29" s="326">
        <f>IFERROR(I!AI27*'Sim_MIP_Of_(IxI)'!AL$102,0)</f>
        <v>0</v>
      </c>
      <c r="AK29" s="326">
        <f>IFERROR(I!AJ27*'Sim_MIP_Of_(IxI)'!AM$102,0)</f>
        <v>0</v>
      </c>
      <c r="AL29" s="326">
        <f>IFERROR(I!AK27*'Sim_MIP_Of_(IxI)'!AN$102,0)</f>
        <v>0</v>
      </c>
      <c r="AM29" s="326">
        <f>IFERROR(I!AL27*'Sim_MIP_Of_(IxI)'!AO$102,0)</f>
        <v>0</v>
      </c>
      <c r="AN29" s="326">
        <f>IFERROR(I!AM27*'Sim_MIP_Of_(IxI)'!AP$102,0)</f>
        <v>0</v>
      </c>
      <c r="AO29" s="326">
        <f>IFERROR(I!AN27*'Sim_MIP_Of_(IxI)'!AQ$102,0)</f>
        <v>0</v>
      </c>
      <c r="AP29" s="326">
        <f>IFERROR(I!AO27*'Sim_MIP_Of_(IxI)'!AR$102,0)</f>
        <v>0</v>
      </c>
      <c r="AQ29" s="326">
        <f>IFERROR(I!AP27*'Sim_MIP_Of_(IxI)'!AS$102,0)</f>
        <v>0</v>
      </c>
      <c r="AR29" s="326">
        <f>IFERROR(I!AQ27*'Sim_MIP_Of_(IxI)'!AT$102,0)</f>
        <v>0</v>
      </c>
      <c r="AS29" s="326">
        <f>IFERROR(I!AR27*'Sim_MIP_Of_(IxI)'!AU$102,0)</f>
        <v>0</v>
      </c>
      <c r="AT29" s="326">
        <f>IFERROR(I!AS27*'Sim_MIP_Of_(IxI)'!AV$102,0)</f>
        <v>0</v>
      </c>
      <c r="AU29" s="326">
        <f>IFERROR(I!AT27*'Sim_MIP_Of_(IxI)'!AW$102,0)</f>
        <v>0</v>
      </c>
      <c r="AV29" s="326">
        <f>IFERROR(I!AU27*'Sim_MIP_Of_(IxI)'!AX$102,0)</f>
        <v>0</v>
      </c>
      <c r="AW29" s="326">
        <f>IFERROR(I!AV27*'Sim_MIP_Of_(IxI)'!AY$102,0)</f>
        <v>0</v>
      </c>
      <c r="AX29" s="326">
        <f>IFERROR(I!AW27*'Sim_MIP_Of_(IxI)'!AZ$102,0)</f>
        <v>0</v>
      </c>
      <c r="AY29" s="326">
        <f>IFERROR(I!AX27*'Sim_MIP_Of_(IxI)'!BA$102,0)</f>
        <v>0</v>
      </c>
      <c r="AZ29" s="326">
        <f>IFERROR(I!AY27*'Sim_MIP_Of_(IxI)'!BB$102,0)</f>
        <v>0</v>
      </c>
      <c r="BA29" s="326">
        <f>IFERROR(I!AZ27*'Sim_MIP_Of_(IxI)'!BC$102,0)</f>
        <v>0</v>
      </c>
      <c r="BB29" s="326">
        <f>IFERROR(I!BA27*'Sim_MIP_Of_(IxI)'!BD$102,0)</f>
        <v>0</v>
      </c>
      <c r="BC29" s="326">
        <f>IFERROR(I!BB27*'Sim_MIP_Of_(IxI)'!BE$102,0)</f>
        <v>0</v>
      </c>
      <c r="BD29" s="326">
        <f>IFERROR(I!BC27*'Sim_MIP_Of_(IxI)'!BF$102,0)</f>
        <v>0</v>
      </c>
      <c r="BE29" s="326">
        <f>IFERROR(I!BD27*'Sim_MIP_Of_(IxI)'!BG$102,0)</f>
        <v>0</v>
      </c>
      <c r="BF29" s="326">
        <f>IFERROR(I!BE27*'Sim_MIP_Of_(IxI)'!BH$102,0)</f>
        <v>0</v>
      </c>
      <c r="BG29" s="326">
        <f>IFERROR(I!BF27*'Sim_MIP_Of_(IxI)'!BI$102,0)</f>
        <v>0</v>
      </c>
      <c r="BH29" s="326">
        <f>IFERROR(I!BG27*'Sim_MIP_Of_(IxI)'!BJ$102,0)</f>
        <v>0</v>
      </c>
      <c r="BI29" s="326">
        <f>IFERROR(I!BH27*'Sim_MIP_Of_(IxI)'!BK$102,0)</f>
        <v>0</v>
      </c>
      <c r="BJ29" s="326">
        <f>IFERROR(I!BI27*'Sim_MIP_Of_(IxI)'!BL$102,0)</f>
        <v>0</v>
      </c>
      <c r="BK29" s="326">
        <f>IFERROR(I!BJ27*'Sim_MIP_Of_(IxI)'!BM$102,0)</f>
        <v>0</v>
      </c>
      <c r="BL29" s="326">
        <f>IFERROR(I!BK27*'Sim_MIP_Of_(IxI)'!BN$102,0)</f>
        <v>0</v>
      </c>
      <c r="BM29" s="326">
        <f>IFERROR(I!BL27*'Sim_MIP_Of_(IxI)'!BO$102,0)</f>
        <v>0</v>
      </c>
      <c r="BN29" s="326">
        <f>IFERROR(I!BM27*'Sim_MIP_Of_(IxI)'!BP$102,0)</f>
        <v>0</v>
      </c>
      <c r="BO29" s="326">
        <f>IFERROR(I!BN27*'Sim_MIP_Of_(IxI)'!BQ$102,0)</f>
        <v>0</v>
      </c>
      <c r="BP29" s="326">
        <f>IFERROR(I!BO27*'Sim_MIP_Of_(IxI)'!BR$102,0)</f>
        <v>0</v>
      </c>
      <c r="BQ29" s="326">
        <f>IFERROR(I!BP27*'Sim_MIP_Of_(IxI)'!BS$102,0)</f>
        <v>0</v>
      </c>
      <c r="BR29" s="326">
        <f>IFERROR(I!BQ27*'Sim_MIP_Of_(IxI)'!BT$102,0)</f>
        <v>0</v>
      </c>
      <c r="BS29" s="326">
        <f>IFERROR(I!BR27*'Sim_MIP_Of_(IxI)'!BU$102,0)</f>
        <v>0</v>
      </c>
      <c r="BT29" s="326">
        <f>IFERROR(I!BS27*'Sim_MIP_Of_(IxI)'!BV$102,0)</f>
        <v>0</v>
      </c>
      <c r="BU29" s="326">
        <f>IFERROR(I!BT27*'Sim_MIP_Of_(IxI)'!BW$102,0)</f>
        <v>0</v>
      </c>
      <c r="BV29" s="326">
        <f>IFERROR(I!BU27*'Sim_MIP_Of_(IxI)'!BX$102,0)</f>
        <v>0</v>
      </c>
      <c r="BW29" s="326">
        <f>IFERROR(I!BV27*'Sim_MIP_Of_(IxI)'!BY$102,0)</f>
        <v>0</v>
      </c>
      <c r="BX29" s="326">
        <f>IFERROR(I!BW27*'Sim_MIP_Of_(IxI)'!BZ$102,0)</f>
        <v>0</v>
      </c>
      <c r="BY29" s="326">
        <f>IFERROR(I!BX27*'Sim_MIP_Of_(IxI)'!CA$102,0)</f>
        <v>0</v>
      </c>
    </row>
    <row r="30" spans="1:77" x14ac:dyDescent="0.25">
      <c r="A30" s="105" t="s">
        <v>27</v>
      </c>
      <c r="B30" s="326">
        <f>IFERROR(I!A28*'Sim_MIP_Of_(IxI)'!D$102,0)</f>
        <v>0</v>
      </c>
      <c r="C30" s="326">
        <f>IFERROR(I!B28*'Sim_MIP_Of_(IxI)'!E$102,0)</f>
        <v>0</v>
      </c>
      <c r="D30" s="326">
        <f>IFERROR(I!C28*'Sim_MIP_Of_(IxI)'!F$102,0)</f>
        <v>0</v>
      </c>
      <c r="E30" s="326">
        <f>IFERROR(I!D28*'Sim_MIP_Of_(IxI)'!G$102,0)</f>
        <v>0</v>
      </c>
      <c r="F30" s="326">
        <f>IFERROR(I!E28*'Sim_MIP_Of_(IxI)'!H$102,0)</f>
        <v>0</v>
      </c>
      <c r="G30" s="326">
        <f>IFERROR(I!F28*'Sim_MIP_Of_(IxI)'!I$102,0)</f>
        <v>0</v>
      </c>
      <c r="H30" s="326">
        <f>IFERROR(I!G28*'Sim_MIP_Of_(IxI)'!J$102,0)</f>
        <v>0</v>
      </c>
      <c r="I30" s="326">
        <f>IFERROR(I!H28*'Sim_MIP_Of_(IxI)'!K$102,0)</f>
        <v>0</v>
      </c>
      <c r="J30" s="326">
        <f>IFERROR(I!I28*'Sim_MIP_Of_(IxI)'!L$102,0)</f>
        <v>0</v>
      </c>
      <c r="K30" s="326">
        <f>IFERROR(I!J28*'Sim_MIP_Of_(IxI)'!M$102,0)</f>
        <v>0</v>
      </c>
      <c r="L30" s="326">
        <f>IFERROR(I!K28*'Sim_MIP_Of_(IxI)'!N$102,0)</f>
        <v>0</v>
      </c>
      <c r="M30" s="326">
        <f>IFERROR(I!L28*'Sim_MIP_Of_(IxI)'!O$102,0)</f>
        <v>0</v>
      </c>
      <c r="N30" s="326">
        <f>IFERROR(I!M28*'Sim_MIP_Of_(IxI)'!P$102,0)</f>
        <v>0</v>
      </c>
      <c r="O30" s="326">
        <f>IFERROR(I!N28*'Sim_MIP_Of_(IxI)'!Q$102,0)</f>
        <v>0</v>
      </c>
      <c r="P30" s="326">
        <f>IFERROR(I!O28*'Sim_MIP_Of_(IxI)'!R$102,0)</f>
        <v>0</v>
      </c>
      <c r="Q30" s="326">
        <f>IFERROR(I!P28*'Sim_MIP_Of_(IxI)'!S$102,0)</f>
        <v>0</v>
      </c>
      <c r="R30" s="326">
        <f>IFERROR(I!Q28*'Sim_MIP_Of_(IxI)'!T$102,0)</f>
        <v>0</v>
      </c>
      <c r="S30" s="326">
        <f>IFERROR(I!R28*'Sim_MIP_Of_(IxI)'!U$102,0)</f>
        <v>0</v>
      </c>
      <c r="T30" s="326">
        <f>IFERROR(I!S28*'Sim_MIP_Of_(IxI)'!V$102,0)</f>
        <v>0</v>
      </c>
      <c r="U30" s="326">
        <f>IFERROR(I!T28*'Sim_MIP_Of_(IxI)'!W$102,0)</f>
        <v>0</v>
      </c>
      <c r="V30" s="326">
        <f>IFERROR(I!U28*'Sim_MIP_Of_(IxI)'!X$102,0)</f>
        <v>0</v>
      </c>
      <c r="W30" s="326">
        <f>IFERROR(I!V28*'Sim_MIP_Of_(IxI)'!Y$102,0)</f>
        <v>0</v>
      </c>
      <c r="X30" s="326">
        <f>IFERROR(I!W28*'Sim_MIP_Of_(IxI)'!Z$102,0)</f>
        <v>0</v>
      </c>
      <c r="Y30" s="326">
        <f>IFERROR(I!X28*'Sim_MIP_Of_(IxI)'!AA$102,0)</f>
        <v>0</v>
      </c>
      <c r="Z30" s="326">
        <f>IFERROR(I!Y28*'Sim_MIP_Of_(IxI)'!AB$102,0)</f>
        <v>0</v>
      </c>
      <c r="AA30" s="326">
        <f>IFERROR(I!Z28*'Sim_MIP_Of_(IxI)'!AC$102,0)</f>
        <v>0</v>
      </c>
      <c r="AB30" s="326">
        <f>IFERROR(I!AA28*'Sim_MIP_Of_(IxI)'!AD$102,0)</f>
        <v>0</v>
      </c>
      <c r="AC30" s="326">
        <f>IFERROR(I!AB28*'Sim_MIP_Of_(IxI)'!AE$102,0)</f>
        <v>0.1455158444408523</v>
      </c>
      <c r="AD30" s="326">
        <f>IFERROR(I!AC28*'Sim_MIP_Of_(IxI)'!AF$102,0)</f>
        <v>0</v>
      </c>
      <c r="AE30" s="326">
        <f>IFERROR(I!AD28*'Sim_MIP_Of_(IxI)'!AG$102,0)</f>
        <v>0</v>
      </c>
      <c r="AF30" s="326">
        <f>IFERROR(I!AE28*'Sim_MIP_Of_(IxI)'!AH$102,0)</f>
        <v>0</v>
      </c>
      <c r="AG30" s="326">
        <f>IFERROR(I!AF28*'Sim_MIP_Of_(IxI)'!AI$102,0)</f>
        <v>0</v>
      </c>
      <c r="AH30" s="326">
        <f>IFERROR(I!AG28*'Sim_MIP_Of_(IxI)'!AJ$102,0)</f>
        <v>0</v>
      </c>
      <c r="AI30" s="326">
        <f>IFERROR(I!AH28*'Sim_MIP_Of_(IxI)'!AK$102,0)</f>
        <v>0</v>
      </c>
      <c r="AJ30" s="326">
        <f>IFERROR(I!AI28*'Sim_MIP_Of_(IxI)'!AL$102,0)</f>
        <v>0</v>
      </c>
      <c r="AK30" s="326">
        <f>IFERROR(I!AJ28*'Sim_MIP_Of_(IxI)'!AM$102,0)</f>
        <v>0</v>
      </c>
      <c r="AL30" s="326">
        <f>IFERROR(I!AK28*'Sim_MIP_Of_(IxI)'!AN$102,0)</f>
        <v>0</v>
      </c>
      <c r="AM30" s="326">
        <f>IFERROR(I!AL28*'Sim_MIP_Of_(IxI)'!AO$102,0)</f>
        <v>0</v>
      </c>
      <c r="AN30" s="326">
        <f>IFERROR(I!AM28*'Sim_MIP_Of_(IxI)'!AP$102,0)</f>
        <v>0</v>
      </c>
      <c r="AO30" s="326">
        <f>IFERROR(I!AN28*'Sim_MIP_Of_(IxI)'!AQ$102,0)</f>
        <v>0</v>
      </c>
      <c r="AP30" s="326">
        <f>IFERROR(I!AO28*'Sim_MIP_Of_(IxI)'!AR$102,0)</f>
        <v>0</v>
      </c>
      <c r="AQ30" s="326">
        <f>IFERROR(I!AP28*'Sim_MIP_Of_(IxI)'!AS$102,0)</f>
        <v>0</v>
      </c>
      <c r="AR30" s="326">
        <f>IFERROR(I!AQ28*'Sim_MIP_Of_(IxI)'!AT$102,0)</f>
        <v>0</v>
      </c>
      <c r="AS30" s="326">
        <f>IFERROR(I!AR28*'Sim_MIP_Of_(IxI)'!AU$102,0)</f>
        <v>0</v>
      </c>
      <c r="AT30" s="326">
        <f>IFERROR(I!AS28*'Sim_MIP_Of_(IxI)'!AV$102,0)</f>
        <v>0</v>
      </c>
      <c r="AU30" s="326">
        <f>IFERROR(I!AT28*'Sim_MIP_Of_(IxI)'!AW$102,0)</f>
        <v>0</v>
      </c>
      <c r="AV30" s="326">
        <f>IFERROR(I!AU28*'Sim_MIP_Of_(IxI)'!AX$102,0)</f>
        <v>0</v>
      </c>
      <c r="AW30" s="326">
        <f>IFERROR(I!AV28*'Sim_MIP_Of_(IxI)'!AY$102,0)</f>
        <v>0</v>
      </c>
      <c r="AX30" s="326">
        <f>IFERROR(I!AW28*'Sim_MIP_Of_(IxI)'!AZ$102,0)</f>
        <v>0</v>
      </c>
      <c r="AY30" s="326">
        <f>IFERROR(I!AX28*'Sim_MIP_Of_(IxI)'!BA$102,0)</f>
        <v>0</v>
      </c>
      <c r="AZ30" s="326">
        <f>IFERROR(I!AY28*'Sim_MIP_Of_(IxI)'!BB$102,0)</f>
        <v>0</v>
      </c>
      <c r="BA30" s="326">
        <f>IFERROR(I!AZ28*'Sim_MIP_Of_(IxI)'!BC$102,0)</f>
        <v>0</v>
      </c>
      <c r="BB30" s="326">
        <f>IFERROR(I!BA28*'Sim_MIP_Of_(IxI)'!BD$102,0)</f>
        <v>0</v>
      </c>
      <c r="BC30" s="326">
        <f>IFERROR(I!BB28*'Sim_MIP_Of_(IxI)'!BE$102,0)</f>
        <v>0</v>
      </c>
      <c r="BD30" s="326">
        <f>IFERROR(I!BC28*'Sim_MIP_Of_(IxI)'!BF$102,0)</f>
        <v>0</v>
      </c>
      <c r="BE30" s="326">
        <f>IFERROR(I!BD28*'Sim_MIP_Of_(IxI)'!BG$102,0)</f>
        <v>0</v>
      </c>
      <c r="BF30" s="326">
        <f>IFERROR(I!BE28*'Sim_MIP_Of_(IxI)'!BH$102,0)</f>
        <v>0</v>
      </c>
      <c r="BG30" s="326">
        <f>IFERROR(I!BF28*'Sim_MIP_Of_(IxI)'!BI$102,0)</f>
        <v>0</v>
      </c>
      <c r="BH30" s="326">
        <f>IFERROR(I!BG28*'Sim_MIP_Of_(IxI)'!BJ$102,0)</f>
        <v>0</v>
      </c>
      <c r="BI30" s="326">
        <f>IFERROR(I!BH28*'Sim_MIP_Of_(IxI)'!BK$102,0)</f>
        <v>0</v>
      </c>
      <c r="BJ30" s="326">
        <f>IFERROR(I!BI28*'Sim_MIP_Of_(IxI)'!BL$102,0)</f>
        <v>0</v>
      </c>
      <c r="BK30" s="326">
        <f>IFERROR(I!BJ28*'Sim_MIP_Of_(IxI)'!BM$102,0)</f>
        <v>0</v>
      </c>
      <c r="BL30" s="326">
        <f>IFERROR(I!BK28*'Sim_MIP_Of_(IxI)'!BN$102,0)</f>
        <v>0</v>
      </c>
      <c r="BM30" s="326">
        <f>IFERROR(I!BL28*'Sim_MIP_Of_(IxI)'!BO$102,0)</f>
        <v>0</v>
      </c>
      <c r="BN30" s="326">
        <f>IFERROR(I!BM28*'Sim_MIP_Of_(IxI)'!BP$102,0)</f>
        <v>0</v>
      </c>
      <c r="BO30" s="326">
        <f>IFERROR(I!BN28*'Sim_MIP_Of_(IxI)'!BQ$102,0)</f>
        <v>0</v>
      </c>
      <c r="BP30" s="326">
        <f>IFERROR(I!BO28*'Sim_MIP_Of_(IxI)'!BR$102,0)</f>
        <v>0</v>
      </c>
      <c r="BQ30" s="326">
        <f>IFERROR(I!BP28*'Sim_MIP_Of_(IxI)'!BS$102,0)</f>
        <v>0</v>
      </c>
      <c r="BR30" s="326">
        <f>IFERROR(I!BQ28*'Sim_MIP_Of_(IxI)'!BT$102,0)</f>
        <v>0</v>
      </c>
      <c r="BS30" s="326">
        <f>IFERROR(I!BR28*'Sim_MIP_Of_(IxI)'!BU$102,0)</f>
        <v>0</v>
      </c>
      <c r="BT30" s="326">
        <f>IFERROR(I!BS28*'Sim_MIP_Of_(IxI)'!BV$102,0)</f>
        <v>0</v>
      </c>
      <c r="BU30" s="326">
        <f>IFERROR(I!BT28*'Sim_MIP_Of_(IxI)'!BW$102,0)</f>
        <v>0</v>
      </c>
      <c r="BV30" s="326">
        <f>IFERROR(I!BU28*'Sim_MIP_Of_(IxI)'!BX$102,0)</f>
        <v>0</v>
      </c>
      <c r="BW30" s="326">
        <f>IFERROR(I!BV28*'Sim_MIP_Of_(IxI)'!BY$102,0)</f>
        <v>0</v>
      </c>
      <c r="BX30" s="326">
        <f>IFERROR(I!BW28*'Sim_MIP_Of_(IxI)'!BZ$102,0)</f>
        <v>0</v>
      </c>
      <c r="BY30" s="326">
        <f>IFERROR(I!BX28*'Sim_MIP_Of_(IxI)'!CA$102,0)</f>
        <v>0</v>
      </c>
    </row>
    <row r="31" spans="1:77" x14ac:dyDescent="0.25">
      <c r="A31" s="105" t="s">
        <v>28</v>
      </c>
      <c r="B31" s="326">
        <f>IFERROR(I!A29*'Sim_MIP_Of_(IxI)'!D$102,0)</f>
        <v>0</v>
      </c>
      <c r="C31" s="326">
        <f>IFERROR(I!B29*'Sim_MIP_Of_(IxI)'!E$102,0)</f>
        <v>0</v>
      </c>
      <c r="D31" s="326">
        <f>IFERROR(I!C29*'Sim_MIP_Of_(IxI)'!F$102,0)</f>
        <v>0</v>
      </c>
      <c r="E31" s="326">
        <f>IFERROR(I!D29*'Sim_MIP_Of_(IxI)'!G$102,0)</f>
        <v>0</v>
      </c>
      <c r="F31" s="326">
        <f>IFERROR(I!E29*'Sim_MIP_Of_(IxI)'!H$102,0)</f>
        <v>0</v>
      </c>
      <c r="G31" s="326">
        <f>IFERROR(I!F29*'Sim_MIP_Of_(IxI)'!I$102,0)</f>
        <v>0</v>
      </c>
      <c r="H31" s="326">
        <f>IFERROR(I!G29*'Sim_MIP_Of_(IxI)'!J$102,0)</f>
        <v>0</v>
      </c>
      <c r="I31" s="326">
        <f>IFERROR(I!H29*'Sim_MIP_Of_(IxI)'!K$102,0)</f>
        <v>0</v>
      </c>
      <c r="J31" s="326">
        <f>IFERROR(I!I29*'Sim_MIP_Of_(IxI)'!L$102,0)</f>
        <v>0</v>
      </c>
      <c r="K31" s="326">
        <f>IFERROR(I!J29*'Sim_MIP_Of_(IxI)'!M$102,0)</f>
        <v>0</v>
      </c>
      <c r="L31" s="326">
        <f>IFERROR(I!K29*'Sim_MIP_Of_(IxI)'!N$102,0)</f>
        <v>0</v>
      </c>
      <c r="M31" s="326">
        <f>IFERROR(I!L29*'Sim_MIP_Of_(IxI)'!O$102,0)</f>
        <v>0</v>
      </c>
      <c r="N31" s="326">
        <f>IFERROR(I!M29*'Sim_MIP_Of_(IxI)'!P$102,0)</f>
        <v>0</v>
      </c>
      <c r="O31" s="326">
        <f>IFERROR(I!N29*'Sim_MIP_Of_(IxI)'!Q$102,0)</f>
        <v>0</v>
      </c>
      <c r="P31" s="326">
        <f>IFERROR(I!O29*'Sim_MIP_Of_(IxI)'!R$102,0)</f>
        <v>0</v>
      </c>
      <c r="Q31" s="326">
        <f>IFERROR(I!P29*'Sim_MIP_Of_(IxI)'!S$102,0)</f>
        <v>0</v>
      </c>
      <c r="R31" s="326">
        <f>IFERROR(I!Q29*'Sim_MIP_Of_(IxI)'!T$102,0)</f>
        <v>0</v>
      </c>
      <c r="S31" s="326">
        <f>IFERROR(I!R29*'Sim_MIP_Of_(IxI)'!U$102,0)</f>
        <v>0</v>
      </c>
      <c r="T31" s="326">
        <f>IFERROR(I!S29*'Sim_MIP_Of_(IxI)'!V$102,0)</f>
        <v>0</v>
      </c>
      <c r="U31" s="326">
        <f>IFERROR(I!T29*'Sim_MIP_Of_(IxI)'!W$102,0)</f>
        <v>0</v>
      </c>
      <c r="V31" s="326">
        <f>IFERROR(I!U29*'Sim_MIP_Of_(IxI)'!X$102,0)</f>
        <v>0</v>
      </c>
      <c r="W31" s="326">
        <f>IFERROR(I!V29*'Sim_MIP_Of_(IxI)'!Y$102,0)</f>
        <v>0</v>
      </c>
      <c r="X31" s="326">
        <f>IFERROR(I!W29*'Sim_MIP_Of_(IxI)'!Z$102,0)</f>
        <v>0</v>
      </c>
      <c r="Y31" s="326">
        <f>IFERROR(I!X29*'Sim_MIP_Of_(IxI)'!AA$102,0)</f>
        <v>0</v>
      </c>
      <c r="Z31" s="326">
        <f>IFERROR(I!Y29*'Sim_MIP_Of_(IxI)'!AB$102,0)</f>
        <v>0</v>
      </c>
      <c r="AA31" s="326">
        <f>IFERROR(I!Z29*'Sim_MIP_Of_(IxI)'!AC$102,0)</f>
        <v>0</v>
      </c>
      <c r="AB31" s="326">
        <f>IFERROR(I!AA29*'Sim_MIP_Of_(IxI)'!AD$102,0)</f>
        <v>0</v>
      </c>
      <c r="AC31" s="326">
        <f>IFERROR(I!AB29*'Sim_MIP_Of_(IxI)'!AE$102,0)</f>
        <v>0</v>
      </c>
      <c r="AD31" s="326">
        <f>IFERROR(I!AC29*'Sim_MIP_Of_(IxI)'!AF$102,0)</f>
        <v>0.40111333258090026</v>
      </c>
      <c r="AE31" s="326">
        <f>IFERROR(I!AD29*'Sim_MIP_Of_(IxI)'!AG$102,0)</f>
        <v>0</v>
      </c>
      <c r="AF31" s="326">
        <f>IFERROR(I!AE29*'Sim_MIP_Of_(IxI)'!AH$102,0)</f>
        <v>0</v>
      </c>
      <c r="AG31" s="326">
        <f>IFERROR(I!AF29*'Sim_MIP_Of_(IxI)'!AI$102,0)</f>
        <v>0</v>
      </c>
      <c r="AH31" s="326">
        <f>IFERROR(I!AG29*'Sim_MIP_Of_(IxI)'!AJ$102,0)</f>
        <v>0</v>
      </c>
      <c r="AI31" s="326">
        <f>IFERROR(I!AH29*'Sim_MIP_Of_(IxI)'!AK$102,0)</f>
        <v>0</v>
      </c>
      <c r="AJ31" s="326">
        <f>IFERROR(I!AI29*'Sim_MIP_Of_(IxI)'!AL$102,0)</f>
        <v>0</v>
      </c>
      <c r="AK31" s="326">
        <f>IFERROR(I!AJ29*'Sim_MIP_Of_(IxI)'!AM$102,0)</f>
        <v>0</v>
      </c>
      <c r="AL31" s="326">
        <f>IFERROR(I!AK29*'Sim_MIP_Of_(IxI)'!AN$102,0)</f>
        <v>0</v>
      </c>
      <c r="AM31" s="326">
        <f>IFERROR(I!AL29*'Sim_MIP_Of_(IxI)'!AO$102,0)</f>
        <v>0</v>
      </c>
      <c r="AN31" s="326">
        <f>IFERROR(I!AM29*'Sim_MIP_Of_(IxI)'!AP$102,0)</f>
        <v>0</v>
      </c>
      <c r="AO31" s="326">
        <f>IFERROR(I!AN29*'Sim_MIP_Of_(IxI)'!AQ$102,0)</f>
        <v>0</v>
      </c>
      <c r="AP31" s="326">
        <f>IFERROR(I!AO29*'Sim_MIP_Of_(IxI)'!AR$102,0)</f>
        <v>0</v>
      </c>
      <c r="AQ31" s="326">
        <f>IFERROR(I!AP29*'Sim_MIP_Of_(IxI)'!AS$102,0)</f>
        <v>0</v>
      </c>
      <c r="AR31" s="326">
        <f>IFERROR(I!AQ29*'Sim_MIP_Of_(IxI)'!AT$102,0)</f>
        <v>0</v>
      </c>
      <c r="AS31" s="326">
        <f>IFERROR(I!AR29*'Sim_MIP_Of_(IxI)'!AU$102,0)</f>
        <v>0</v>
      </c>
      <c r="AT31" s="326">
        <f>IFERROR(I!AS29*'Sim_MIP_Of_(IxI)'!AV$102,0)</f>
        <v>0</v>
      </c>
      <c r="AU31" s="326">
        <f>IFERROR(I!AT29*'Sim_MIP_Of_(IxI)'!AW$102,0)</f>
        <v>0</v>
      </c>
      <c r="AV31" s="326">
        <f>IFERROR(I!AU29*'Sim_MIP_Of_(IxI)'!AX$102,0)</f>
        <v>0</v>
      </c>
      <c r="AW31" s="326">
        <f>IFERROR(I!AV29*'Sim_MIP_Of_(IxI)'!AY$102,0)</f>
        <v>0</v>
      </c>
      <c r="AX31" s="326">
        <f>IFERROR(I!AW29*'Sim_MIP_Of_(IxI)'!AZ$102,0)</f>
        <v>0</v>
      </c>
      <c r="AY31" s="326">
        <f>IFERROR(I!AX29*'Sim_MIP_Of_(IxI)'!BA$102,0)</f>
        <v>0</v>
      </c>
      <c r="AZ31" s="326">
        <f>IFERROR(I!AY29*'Sim_MIP_Of_(IxI)'!BB$102,0)</f>
        <v>0</v>
      </c>
      <c r="BA31" s="326">
        <f>IFERROR(I!AZ29*'Sim_MIP_Of_(IxI)'!BC$102,0)</f>
        <v>0</v>
      </c>
      <c r="BB31" s="326">
        <f>IFERROR(I!BA29*'Sim_MIP_Of_(IxI)'!BD$102,0)</f>
        <v>0</v>
      </c>
      <c r="BC31" s="326">
        <f>IFERROR(I!BB29*'Sim_MIP_Of_(IxI)'!BE$102,0)</f>
        <v>0</v>
      </c>
      <c r="BD31" s="326">
        <f>IFERROR(I!BC29*'Sim_MIP_Of_(IxI)'!BF$102,0)</f>
        <v>0</v>
      </c>
      <c r="BE31" s="326">
        <f>IFERROR(I!BD29*'Sim_MIP_Of_(IxI)'!BG$102,0)</f>
        <v>0</v>
      </c>
      <c r="BF31" s="326">
        <f>IFERROR(I!BE29*'Sim_MIP_Of_(IxI)'!BH$102,0)</f>
        <v>0</v>
      </c>
      <c r="BG31" s="326">
        <f>IFERROR(I!BF29*'Sim_MIP_Of_(IxI)'!BI$102,0)</f>
        <v>0</v>
      </c>
      <c r="BH31" s="326">
        <f>IFERROR(I!BG29*'Sim_MIP_Of_(IxI)'!BJ$102,0)</f>
        <v>0</v>
      </c>
      <c r="BI31" s="326">
        <f>IFERROR(I!BH29*'Sim_MIP_Of_(IxI)'!BK$102,0)</f>
        <v>0</v>
      </c>
      <c r="BJ31" s="326">
        <f>IFERROR(I!BI29*'Sim_MIP_Of_(IxI)'!BL$102,0)</f>
        <v>0</v>
      </c>
      <c r="BK31" s="326">
        <f>IFERROR(I!BJ29*'Sim_MIP_Of_(IxI)'!BM$102,0)</f>
        <v>0</v>
      </c>
      <c r="BL31" s="326">
        <f>IFERROR(I!BK29*'Sim_MIP_Of_(IxI)'!BN$102,0)</f>
        <v>0</v>
      </c>
      <c r="BM31" s="326">
        <f>IFERROR(I!BL29*'Sim_MIP_Of_(IxI)'!BO$102,0)</f>
        <v>0</v>
      </c>
      <c r="BN31" s="326">
        <f>IFERROR(I!BM29*'Sim_MIP_Of_(IxI)'!BP$102,0)</f>
        <v>0</v>
      </c>
      <c r="BO31" s="326">
        <f>IFERROR(I!BN29*'Sim_MIP_Of_(IxI)'!BQ$102,0)</f>
        <v>0</v>
      </c>
      <c r="BP31" s="326">
        <f>IFERROR(I!BO29*'Sim_MIP_Of_(IxI)'!BR$102,0)</f>
        <v>0</v>
      </c>
      <c r="BQ31" s="326">
        <f>IFERROR(I!BP29*'Sim_MIP_Of_(IxI)'!BS$102,0)</f>
        <v>0</v>
      </c>
      <c r="BR31" s="326">
        <f>IFERROR(I!BQ29*'Sim_MIP_Of_(IxI)'!BT$102,0)</f>
        <v>0</v>
      </c>
      <c r="BS31" s="326">
        <f>IFERROR(I!BR29*'Sim_MIP_Of_(IxI)'!BU$102,0)</f>
        <v>0</v>
      </c>
      <c r="BT31" s="326">
        <f>IFERROR(I!BS29*'Sim_MIP_Of_(IxI)'!BV$102,0)</f>
        <v>0</v>
      </c>
      <c r="BU31" s="326">
        <f>IFERROR(I!BT29*'Sim_MIP_Of_(IxI)'!BW$102,0)</f>
        <v>0</v>
      </c>
      <c r="BV31" s="326">
        <f>IFERROR(I!BU29*'Sim_MIP_Of_(IxI)'!BX$102,0)</f>
        <v>0</v>
      </c>
      <c r="BW31" s="326">
        <f>IFERROR(I!BV29*'Sim_MIP_Of_(IxI)'!BY$102,0)</f>
        <v>0</v>
      </c>
      <c r="BX31" s="326">
        <f>IFERROR(I!BW29*'Sim_MIP_Of_(IxI)'!BZ$102,0)</f>
        <v>0</v>
      </c>
      <c r="BY31" s="326">
        <f>IFERROR(I!BX29*'Sim_MIP_Of_(IxI)'!CA$102,0)</f>
        <v>0</v>
      </c>
    </row>
    <row r="32" spans="1:77" x14ac:dyDescent="0.25">
      <c r="A32" s="105" t="s">
        <v>29</v>
      </c>
      <c r="B32" s="326">
        <f>IFERROR(I!A30*'Sim_MIP_Of_(IxI)'!D$102,0)</f>
        <v>0</v>
      </c>
      <c r="C32" s="326">
        <f>IFERROR(I!B30*'Sim_MIP_Of_(IxI)'!E$102,0)</f>
        <v>0</v>
      </c>
      <c r="D32" s="326">
        <f>IFERROR(I!C30*'Sim_MIP_Of_(IxI)'!F$102,0)</f>
        <v>0</v>
      </c>
      <c r="E32" s="326">
        <f>IFERROR(I!D30*'Sim_MIP_Of_(IxI)'!G$102,0)</f>
        <v>0</v>
      </c>
      <c r="F32" s="326">
        <f>IFERROR(I!E30*'Sim_MIP_Of_(IxI)'!H$102,0)</f>
        <v>0</v>
      </c>
      <c r="G32" s="326">
        <f>IFERROR(I!F30*'Sim_MIP_Of_(IxI)'!I$102,0)</f>
        <v>0</v>
      </c>
      <c r="H32" s="326">
        <f>IFERROR(I!G30*'Sim_MIP_Of_(IxI)'!J$102,0)</f>
        <v>0</v>
      </c>
      <c r="I32" s="326">
        <f>IFERROR(I!H30*'Sim_MIP_Of_(IxI)'!K$102,0)</f>
        <v>0</v>
      </c>
      <c r="J32" s="326">
        <f>IFERROR(I!I30*'Sim_MIP_Of_(IxI)'!L$102,0)</f>
        <v>0</v>
      </c>
      <c r="K32" s="326">
        <f>IFERROR(I!J30*'Sim_MIP_Of_(IxI)'!M$102,0)</f>
        <v>0</v>
      </c>
      <c r="L32" s="326">
        <f>IFERROR(I!K30*'Sim_MIP_Of_(IxI)'!N$102,0)</f>
        <v>0</v>
      </c>
      <c r="M32" s="326">
        <f>IFERROR(I!L30*'Sim_MIP_Of_(IxI)'!O$102,0)</f>
        <v>0</v>
      </c>
      <c r="N32" s="326">
        <f>IFERROR(I!M30*'Sim_MIP_Of_(IxI)'!P$102,0)</f>
        <v>0</v>
      </c>
      <c r="O32" s="326">
        <f>IFERROR(I!N30*'Sim_MIP_Of_(IxI)'!Q$102,0)</f>
        <v>0</v>
      </c>
      <c r="P32" s="326">
        <f>IFERROR(I!O30*'Sim_MIP_Of_(IxI)'!R$102,0)</f>
        <v>0</v>
      </c>
      <c r="Q32" s="326">
        <f>IFERROR(I!P30*'Sim_MIP_Of_(IxI)'!S$102,0)</f>
        <v>0</v>
      </c>
      <c r="R32" s="326">
        <f>IFERROR(I!Q30*'Sim_MIP_Of_(IxI)'!T$102,0)</f>
        <v>0</v>
      </c>
      <c r="S32" s="326">
        <f>IFERROR(I!R30*'Sim_MIP_Of_(IxI)'!U$102,0)</f>
        <v>0</v>
      </c>
      <c r="T32" s="326">
        <f>IFERROR(I!S30*'Sim_MIP_Of_(IxI)'!V$102,0)</f>
        <v>0</v>
      </c>
      <c r="U32" s="326">
        <f>IFERROR(I!T30*'Sim_MIP_Of_(IxI)'!W$102,0)</f>
        <v>0</v>
      </c>
      <c r="V32" s="326">
        <f>IFERROR(I!U30*'Sim_MIP_Of_(IxI)'!X$102,0)</f>
        <v>0</v>
      </c>
      <c r="W32" s="326">
        <f>IFERROR(I!V30*'Sim_MIP_Of_(IxI)'!Y$102,0)</f>
        <v>0</v>
      </c>
      <c r="X32" s="326">
        <f>IFERROR(I!W30*'Sim_MIP_Of_(IxI)'!Z$102,0)</f>
        <v>0</v>
      </c>
      <c r="Y32" s="326">
        <f>IFERROR(I!X30*'Sim_MIP_Of_(IxI)'!AA$102,0)</f>
        <v>0</v>
      </c>
      <c r="Z32" s="326">
        <f>IFERROR(I!Y30*'Sim_MIP_Of_(IxI)'!AB$102,0)</f>
        <v>0</v>
      </c>
      <c r="AA32" s="326">
        <f>IFERROR(I!Z30*'Sim_MIP_Of_(IxI)'!AC$102,0)</f>
        <v>0</v>
      </c>
      <c r="AB32" s="326">
        <f>IFERROR(I!AA30*'Sim_MIP_Of_(IxI)'!AD$102,0)</f>
        <v>0</v>
      </c>
      <c r="AC32" s="326">
        <f>IFERROR(I!AB30*'Sim_MIP_Of_(IxI)'!AE$102,0)</f>
        <v>0</v>
      </c>
      <c r="AD32" s="326">
        <f>IFERROR(I!AC30*'Sim_MIP_Of_(IxI)'!AF$102,0)</f>
        <v>0</v>
      </c>
      <c r="AE32" s="326">
        <f>IFERROR(I!AD30*'Sim_MIP_Of_(IxI)'!AG$102,0)</f>
        <v>0.27160179027961401</v>
      </c>
      <c r="AF32" s="326">
        <f>IFERROR(I!AE30*'Sim_MIP_Of_(IxI)'!AH$102,0)</f>
        <v>0</v>
      </c>
      <c r="AG32" s="326">
        <f>IFERROR(I!AF30*'Sim_MIP_Of_(IxI)'!AI$102,0)</f>
        <v>0</v>
      </c>
      <c r="AH32" s="326">
        <f>IFERROR(I!AG30*'Sim_MIP_Of_(IxI)'!AJ$102,0)</f>
        <v>0</v>
      </c>
      <c r="AI32" s="326">
        <f>IFERROR(I!AH30*'Sim_MIP_Of_(IxI)'!AK$102,0)</f>
        <v>0</v>
      </c>
      <c r="AJ32" s="326">
        <f>IFERROR(I!AI30*'Sim_MIP_Of_(IxI)'!AL$102,0)</f>
        <v>0</v>
      </c>
      <c r="AK32" s="326">
        <f>IFERROR(I!AJ30*'Sim_MIP_Of_(IxI)'!AM$102,0)</f>
        <v>0</v>
      </c>
      <c r="AL32" s="326">
        <f>IFERROR(I!AK30*'Sim_MIP_Of_(IxI)'!AN$102,0)</f>
        <v>0</v>
      </c>
      <c r="AM32" s="326">
        <f>IFERROR(I!AL30*'Sim_MIP_Of_(IxI)'!AO$102,0)</f>
        <v>0</v>
      </c>
      <c r="AN32" s="326">
        <f>IFERROR(I!AM30*'Sim_MIP_Of_(IxI)'!AP$102,0)</f>
        <v>0</v>
      </c>
      <c r="AO32" s="326">
        <f>IFERROR(I!AN30*'Sim_MIP_Of_(IxI)'!AQ$102,0)</f>
        <v>0</v>
      </c>
      <c r="AP32" s="326">
        <f>IFERROR(I!AO30*'Sim_MIP_Of_(IxI)'!AR$102,0)</f>
        <v>0</v>
      </c>
      <c r="AQ32" s="326">
        <f>IFERROR(I!AP30*'Sim_MIP_Of_(IxI)'!AS$102,0)</f>
        <v>0</v>
      </c>
      <c r="AR32" s="326">
        <f>IFERROR(I!AQ30*'Sim_MIP_Of_(IxI)'!AT$102,0)</f>
        <v>0</v>
      </c>
      <c r="AS32" s="326">
        <f>IFERROR(I!AR30*'Sim_MIP_Of_(IxI)'!AU$102,0)</f>
        <v>0</v>
      </c>
      <c r="AT32" s="326">
        <f>IFERROR(I!AS30*'Sim_MIP_Of_(IxI)'!AV$102,0)</f>
        <v>0</v>
      </c>
      <c r="AU32" s="326">
        <f>IFERROR(I!AT30*'Sim_MIP_Of_(IxI)'!AW$102,0)</f>
        <v>0</v>
      </c>
      <c r="AV32" s="326">
        <f>IFERROR(I!AU30*'Sim_MIP_Of_(IxI)'!AX$102,0)</f>
        <v>0</v>
      </c>
      <c r="AW32" s="326">
        <f>IFERROR(I!AV30*'Sim_MIP_Of_(IxI)'!AY$102,0)</f>
        <v>0</v>
      </c>
      <c r="AX32" s="326">
        <f>IFERROR(I!AW30*'Sim_MIP_Of_(IxI)'!AZ$102,0)</f>
        <v>0</v>
      </c>
      <c r="AY32" s="326">
        <f>IFERROR(I!AX30*'Sim_MIP_Of_(IxI)'!BA$102,0)</f>
        <v>0</v>
      </c>
      <c r="AZ32" s="326">
        <f>IFERROR(I!AY30*'Sim_MIP_Of_(IxI)'!BB$102,0)</f>
        <v>0</v>
      </c>
      <c r="BA32" s="326">
        <f>IFERROR(I!AZ30*'Sim_MIP_Of_(IxI)'!BC$102,0)</f>
        <v>0</v>
      </c>
      <c r="BB32" s="326">
        <f>IFERROR(I!BA30*'Sim_MIP_Of_(IxI)'!BD$102,0)</f>
        <v>0</v>
      </c>
      <c r="BC32" s="326">
        <f>IFERROR(I!BB30*'Sim_MIP_Of_(IxI)'!BE$102,0)</f>
        <v>0</v>
      </c>
      <c r="BD32" s="326">
        <f>IFERROR(I!BC30*'Sim_MIP_Of_(IxI)'!BF$102,0)</f>
        <v>0</v>
      </c>
      <c r="BE32" s="326">
        <f>IFERROR(I!BD30*'Sim_MIP_Of_(IxI)'!BG$102,0)</f>
        <v>0</v>
      </c>
      <c r="BF32" s="326">
        <f>IFERROR(I!BE30*'Sim_MIP_Of_(IxI)'!BH$102,0)</f>
        <v>0</v>
      </c>
      <c r="BG32" s="326">
        <f>IFERROR(I!BF30*'Sim_MIP_Of_(IxI)'!BI$102,0)</f>
        <v>0</v>
      </c>
      <c r="BH32" s="326">
        <f>IFERROR(I!BG30*'Sim_MIP_Of_(IxI)'!BJ$102,0)</f>
        <v>0</v>
      </c>
      <c r="BI32" s="326">
        <f>IFERROR(I!BH30*'Sim_MIP_Of_(IxI)'!BK$102,0)</f>
        <v>0</v>
      </c>
      <c r="BJ32" s="326">
        <f>IFERROR(I!BI30*'Sim_MIP_Of_(IxI)'!BL$102,0)</f>
        <v>0</v>
      </c>
      <c r="BK32" s="326">
        <f>IFERROR(I!BJ30*'Sim_MIP_Of_(IxI)'!BM$102,0)</f>
        <v>0</v>
      </c>
      <c r="BL32" s="326">
        <f>IFERROR(I!BK30*'Sim_MIP_Of_(IxI)'!BN$102,0)</f>
        <v>0</v>
      </c>
      <c r="BM32" s="326">
        <f>IFERROR(I!BL30*'Sim_MIP_Of_(IxI)'!BO$102,0)</f>
        <v>0</v>
      </c>
      <c r="BN32" s="326">
        <f>IFERROR(I!BM30*'Sim_MIP_Of_(IxI)'!BP$102,0)</f>
        <v>0</v>
      </c>
      <c r="BO32" s="326">
        <f>IFERROR(I!BN30*'Sim_MIP_Of_(IxI)'!BQ$102,0)</f>
        <v>0</v>
      </c>
      <c r="BP32" s="326">
        <f>IFERROR(I!BO30*'Sim_MIP_Of_(IxI)'!BR$102,0)</f>
        <v>0</v>
      </c>
      <c r="BQ32" s="326">
        <f>IFERROR(I!BP30*'Sim_MIP_Of_(IxI)'!BS$102,0)</f>
        <v>0</v>
      </c>
      <c r="BR32" s="326">
        <f>IFERROR(I!BQ30*'Sim_MIP_Of_(IxI)'!BT$102,0)</f>
        <v>0</v>
      </c>
      <c r="BS32" s="326">
        <f>IFERROR(I!BR30*'Sim_MIP_Of_(IxI)'!BU$102,0)</f>
        <v>0</v>
      </c>
      <c r="BT32" s="326">
        <f>IFERROR(I!BS30*'Sim_MIP_Of_(IxI)'!BV$102,0)</f>
        <v>0</v>
      </c>
      <c r="BU32" s="326">
        <f>IFERROR(I!BT30*'Sim_MIP_Of_(IxI)'!BW$102,0)</f>
        <v>0</v>
      </c>
      <c r="BV32" s="326">
        <f>IFERROR(I!BU30*'Sim_MIP_Of_(IxI)'!BX$102,0)</f>
        <v>0</v>
      </c>
      <c r="BW32" s="326">
        <f>IFERROR(I!BV30*'Sim_MIP_Of_(IxI)'!BY$102,0)</f>
        <v>0</v>
      </c>
      <c r="BX32" s="326">
        <f>IFERROR(I!BW30*'Sim_MIP_Of_(IxI)'!BZ$102,0)</f>
        <v>0</v>
      </c>
      <c r="BY32" s="326">
        <f>IFERROR(I!BX30*'Sim_MIP_Of_(IxI)'!CA$102,0)</f>
        <v>0</v>
      </c>
    </row>
    <row r="33" spans="1:77" x14ac:dyDescent="0.25">
      <c r="A33" s="105" t="s">
        <v>30</v>
      </c>
      <c r="B33" s="326">
        <f>IFERROR(I!A31*'Sim_MIP_Of_(IxI)'!D$102,0)</f>
        <v>0</v>
      </c>
      <c r="C33" s="326">
        <f>IFERROR(I!B31*'Sim_MIP_Of_(IxI)'!E$102,0)</f>
        <v>0</v>
      </c>
      <c r="D33" s="326">
        <f>IFERROR(I!C31*'Sim_MIP_Of_(IxI)'!F$102,0)</f>
        <v>0</v>
      </c>
      <c r="E33" s="326">
        <f>IFERROR(I!D31*'Sim_MIP_Of_(IxI)'!G$102,0)</f>
        <v>0</v>
      </c>
      <c r="F33" s="326">
        <f>IFERROR(I!E31*'Sim_MIP_Of_(IxI)'!H$102,0)</f>
        <v>0</v>
      </c>
      <c r="G33" s="326">
        <f>IFERROR(I!F31*'Sim_MIP_Of_(IxI)'!I$102,0)</f>
        <v>0</v>
      </c>
      <c r="H33" s="326">
        <f>IFERROR(I!G31*'Sim_MIP_Of_(IxI)'!J$102,0)</f>
        <v>0</v>
      </c>
      <c r="I33" s="326">
        <f>IFERROR(I!H31*'Sim_MIP_Of_(IxI)'!K$102,0)</f>
        <v>0</v>
      </c>
      <c r="J33" s="326">
        <f>IFERROR(I!I31*'Sim_MIP_Of_(IxI)'!L$102,0)</f>
        <v>0</v>
      </c>
      <c r="K33" s="326">
        <f>IFERROR(I!J31*'Sim_MIP_Of_(IxI)'!M$102,0)</f>
        <v>0</v>
      </c>
      <c r="L33" s="326">
        <f>IFERROR(I!K31*'Sim_MIP_Of_(IxI)'!N$102,0)</f>
        <v>0</v>
      </c>
      <c r="M33" s="326">
        <f>IFERROR(I!L31*'Sim_MIP_Of_(IxI)'!O$102,0)</f>
        <v>0</v>
      </c>
      <c r="N33" s="326">
        <f>IFERROR(I!M31*'Sim_MIP_Of_(IxI)'!P$102,0)</f>
        <v>0</v>
      </c>
      <c r="O33" s="326">
        <f>IFERROR(I!N31*'Sim_MIP_Of_(IxI)'!Q$102,0)</f>
        <v>0</v>
      </c>
      <c r="P33" s="326">
        <f>IFERROR(I!O31*'Sim_MIP_Of_(IxI)'!R$102,0)</f>
        <v>0</v>
      </c>
      <c r="Q33" s="326">
        <f>IFERROR(I!P31*'Sim_MIP_Of_(IxI)'!S$102,0)</f>
        <v>0</v>
      </c>
      <c r="R33" s="326">
        <f>IFERROR(I!Q31*'Sim_MIP_Of_(IxI)'!T$102,0)</f>
        <v>0</v>
      </c>
      <c r="S33" s="326">
        <f>IFERROR(I!R31*'Sim_MIP_Of_(IxI)'!U$102,0)</f>
        <v>0</v>
      </c>
      <c r="T33" s="326">
        <f>IFERROR(I!S31*'Sim_MIP_Of_(IxI)'!V$102,0)</f>
        <v>0</v>
      </c>
      <c r="U33" s="326">
        <f>IFERROR(I!T31*'Sim_MIP_Of_(IxI)'!W$102,0)</f>
        <v>0</v>
      </c>
      <c r="V33" s="326">
        <f>IFERROR(I!U31*'Sim_MIP_Of_(IxI)'!X$102,0)</f>
        <v>0</v>
      </c>
      <c r="W33" s="326">
        <f>IFERROR(I!V31*'Sim_MIP_Of_(IxI)'!Y$102,0)</f>
        <v>0</v>
      </c>
      <c r="X33" s="326">
        <f>IFERROR(I!W31*'Sim_MIP_Of_(IxI)'!Z$102,0)</f>
        <v>0</v>
      </c>
      <c r="Y33" s="326">
        <f>IFERROR(I!X31*'Sim_MIP_Of_(IxI)'!AA$102,0)</f>
        <v>0</v>
      </c>
      <c r="Z33" s="326">
        <f>IFERROR(I!Y31*'Sim_MIP_Of_(IxI)'!AB$102,0)</f>
        <v>0</v>
      </c>
      <c r="AA33" s="326">
        <f>IFERROR(I!Z31*'Sim_MIP_Of_(IxI)'!AC$102,0)</f>
        <v>0</v>
      </c>
      <c r="AB33" s="326">
        <f>IFERROR(I!AA31*'Sim_MIP_Of_(IxI)'!AD$102,0)</f>
        <v>0</v>
      </c>
      <c r="AC33" s="326">
        <f>IFERROR(I!AB31*'Sim_MIP_Of_(IxI)'!AE$102,0)</f>
        <v>0</v>
      </c>
      <c r="AD33" s="326">
        <f>IFERROR(I!AC31*'Sim_MIP_Of_(IxI)'!AF$102,0)</f>
        <v>0</v>
      </c>
      <c r="AE33" s="326">
        <f>IFERROR(I!AD31*'Sim_MIP_Of_(IxI)'!AG$102,0)</f>
        <v>0</v>
      </c>
      <c r="AF33" s="326">
        <f>IFERROR(I!AE31*'Sim_MIP_Of_(IxI)'!AH$102,0)</f>
        <v>0.27629265997789726</v>
      </c>
      <c r="AG33" s="326">
        <f>IFERROR(I!AF31*'Sim_MIP_Of_(IxI)'!AI$102,0)</f>
        <v>0</v>
      </c>
      <c r="AH33" s="326">
        <f>IFERROR(I!AG31*'Sim_MIP_Of_(IxI)'!AJ$102,0)</f>
        <v>0</v>
      </c>
      <c r="AI33" s="326">
        <f>IFERROR(I!AH31*'Sim_MIP_Of_(IxI)'!AK$102,0)</f>
        <v>0</v>
      </c>
      <c r="AJ33" s="326">
        <f>IFERROR(I!AI31*'Sim_MIP_Of_(IxI)'!AL$102,0)</f>
        <v>0</v>
      </c>
      <c r="AK33" s="326">
        <f>IFERROR(I!AJ31*'Sim_MIP_Of_(IxI)'!AM$102,0)</f>
        <v>0</v>
      </c>
      <c r="AL33" s="326">
        <f>IFERROR(I!AK31*'Sim_MIP_Of_(IxI)'!AN$102,0)</f>
        <v>0</v>
      </c>
      <c r="AM33" s="326">
        <f>IFERROR(I!AL31*'Sim_MIP_Of_(IxI)'!AO$102,0)</f>
        <v>0</v>
      </c>
      <c r="AN33" s="326">
        <f>IFERROR(I!AM31*'Sim_MIP_Of_(IxI)'!AP$102,0)</f>
        <v>0</v>
      </c>
      <c r="AO33" s="326">
        <f>IFERROR(I!AN31*'Sim_MIP_Of_(IxI)'!AQ$102,0)</f>
        <v>0</v>
      </c>
      <c r="AP33" s="326">
        <f>IFERROR(I!AO31*'Sim_MIP_Of_(IxI)'!AR$102,0)</f>
        <v>0</v>
      </c>
      <c r="AQ33" s="326">
        <f>IFERROR(I!AP31*'Sim_MIP_Of_(IxI)'!AS$102,0)</f>
        <v>0</v>
      </c>
      <c r="AR33" s="326">
        <f>IFERROR(I!AQ31*'Sim_MIP_Of_(IxI)'!AT$102,0)</f>
        <v>0</v>
      </c>
      <c r="AS33" s="326">
        <f>IFERROR(I!AR31*'Sim_MIP_Of_(IxI)'!AU$102,0)</f>
        <v>0</v>
      </c>
      <c r="AT33" s="326">
        <f>IFERROR(I!AS31*'Sim_MIP_Of_(IxI)'!AV$102,0)</f>
        <v>0</v>
      </c>
      <c r="AU33" s="326">
        <f>IFERROR(I!AT31*'Sim_MIP_Of_(IxI)'!AW$102,0)</f>
        <v>0</v>
      </c>
      <c r="AV33" s="326">
        <f>IFERROR(I!AU31*'Sim_MIP_Of_(IxI)'!AX$102,0)</f>
        <v>0</v>
      </c>
      <c r="AW33" s="326">
        <f>IFERROR(I!AV31*'Sim_MIP_Of_(IxI)'!AY$102,0)</f>
        <v>0</v>
      </c>
      <c r="AX33" s="326">
        <f>IFERROR(I!AW31*'Sim_MIP_Of_(IxI)'!AZ$102,0)</f>
        <v>0</v>
      </c>
      <c r="AY33" s="326">
        <f>IFERROR(I!AX31*'Sim_MIP_Of_(IxI)'!BA$102,0)</f>
        <v>0</v>
      </c>
      <c r="AZ33" s="326">
        <f>IFERROR(I!AY31*'Sim_MIP_Of_(IxI)'!BB$102,0)</f>
        <v>0</v>
      </c>
      <c r="BA33" s="326">
        <f>IFERROR(I!AZ31*'Sim_MIP_Of_(IxI)'!BC$102,0)</f>
        <v>0</v>
      </c>
      <c r="BB33" s="326">
        <f>IFERROR(I!BA31*'Sim_MIP_Of_(IxI)'!BD$102,0)</f>
        <v>0</v>
      </c>
      <c r="BC33" s="326">
        <f>IFERROR(I!BB31*'Sim_MIP_Of_(IxI)'!BE$102,0)</f>
        <v>0</v>
      </c>
      <c r="BD33" s="326">
        <f>IFERROR(I!BC31*'Sim_MIP_Of_(IxI)'!BF$102,0)</f>
        <v>0</v>
      </c>
      <c r="BE33" s="326">
        <f>IFERROR(I!BD31*'Sim_MIP_Of_(IxI)'!BG$102,0)</f>
        <v>0</v>
      </c>
      <c r="BF33" s="326">
        <f>IFERROR(I!BE31*'Sim_MIP_Of_(IxI)'!BH$102,0)</f>
        <v>0</v>
      </c>
      <c r="BG33" s="326">
        <f>IFERROR(I!BF31*'Sim_MIP_Of_(IxI)'!BI$102,0)</f>
        <v>0</v>
      </c>
      <c r="BH33" s="326">
        <f>IFERROR(I!BG31*'Sim_MIP_Of_(IxI)'!BJ$102,0)</f>
        <v>0</v>
      </c>
      <c r="BI33" s="326">
        <f>IFERROR(I!BH31*'Sim_MIP_Of_(IxI)'!BK$102,0)</f>
        <v>0</v>
      </c>
      <c r="BJ33" s="326">
        <f>IFERROR(I!BI31*'Sim_MIP_Of_(IxI)'!BL$102,0)</f>
        <v>0</v>
      </c>
      <c r="BK33" s="326">
        <f>IFERROR(I!BJ31*'Sim_MIP_Of_(IxI)'!BM$102,0)</f>
        <v>0</v>
      </c>
      <c r="BL33" s="326">
        <f>IFERROR(I!BK31*'Sim_MIP_Of_(IxI)'!BN$102,0)</f>
        <v>0</v>
      </c>
      <c r="BM33" s="326">
        <f>IFERROR(I!BL31*'Sim_MIP_Of_(IxI)'!BO$102,0)</f>
        <v>0</v>
      </c>
      <c r="BN33" s="326">
        <f>IFERROR(I!BM31*'Sim_MIP_Of_(IxI)'!BP$102,0)</f>
        <v>0</v>
      </c>
      <c r="BO33" s="326">
        <f>IFERROR(I!BN31*'Sim_MIP_Of_(IxI)'!BQ$102,0)</f>
        <v>0</v>
      </c>
      <c r="BP33" s="326">
        <f>IFERROR(I!BO31*'Sim_MIP_Of_(IxI)'!BR$102,0)</f>
        <v>0</v>
      </c>
      <c r="BQ33" s="326">
        <f>IFERROR(I!BP31*'Sim_MIP_Of_(IxI)'!BS$102,0)</f>
        <v>0</v>
      </c>
      <c r="BR33" s="326">
        <f>IFERROR(I!BQ31*'Sim_MIP_Of_(IxI)'!BT$102,0)</f>
        <v>0</v>
      </c>
      <c r="BS33" s="326">
        <f>IFERROR(I!BR31*'Sim_MIP_Of_(IxI)'!BU$102,0)</f>
        <v>0</v>
      </c>
      <c r="BT33" s="326">
        <f>IFERROR(I!BS31*'Sim_MIP_Of_(IxI)'!BV$102,0)</f>
        <v>0</v>
      </c>
      <c r="BU33" s="326">
        <f>IFERROR(I!BT31*'Sim_MIP_Of_(IxI)'!BW$102,0)</f>
        <v>0</v>
      </c>
      <c r="BV33" s="326">
        <f>IFERROR(I!BU31*'Sim_MIP_Of_(IxI)'!BX$102,0)</f>
        <v>0</v>
      </c>
      <c r="BW33" s="326">
        <f>IFERROR(I!BV31*'Sim_MIP_Of_(IxI)'!BY$102,0)</f>
        <v>0</v>
      </c>
      <c r="BX33" s="326">
        <f>IFERROR(I!BW31*'Sim_MIP_Of_(IxI)'!BZ$102,0)</f>
        <v>0</v>
      </c>
      <c r="BY33" s="326">
        <f>IFERROR(I!BX31*'Sim_MIP_Of_(IxI)'!CA$102,0)</f>
        <v>0</v>
      </c>
    </row>
    <row r="34" spans="1:77" x14ac:dyDescent="0.25">
      <c r="A34" s="105" t="s">
        <v>31</v>
      </c>
      <c r="B34" s="326">
        <f>IFERROR(I!A32*'Sim_MIP_Of_(IxI)'!D$102,0)</f>
        <v>0</v>
      </c>
      <c r="C34" s="326">
        <f>IFERROR(I!B32*'Sim_MIP_Of_(IxI)'!E$102,0)</f>
        <v>0</v>
      </c>
      <c r="D34" s="326">
        <f>IFERROR(I!C32*'Sim_MIP_Of_(IxI)'!F$102,0)</f>
        <v>0</v>
      </c>
      <c r="E34" s="326">
        <f>IFERROR(I!D32*'Sim_MIP_Of_(IxI)'!G$102,0)</f>
        <v>0</v>
      </c>
      <c r="F34" s="326">
        <f>IFERROR(I!E32*'Sim_MIP_Of_(IxI)'!H$102,0)</f>
        <v>0</v>
      </c>
      <c r="G34" s="326">
        <f>IFERROR(I!F32*'Sim_MIP_Of_(IxI)'!I$102,0)</f>
        <v>0</v>
      </c>
      <c r="H34" s="326">
        <f>IFERROR(I!G32*'Sim_MIP_Of_(IxI)'!J$102,0)</f>
        <v>0</v>
      </c>
      <c r="I34" s="326">
        <f>IFERROR(I!H32*'Sim_MIP_Of_(IxI)'!K$102,0)</f>
        <v>0</v>
      </c>
      <c r="J34" s="326">
        <f>IFERROR(I!I32*'Sim_MIP_Of_(IxI)'!L$102,0)</f>
        <v>0</v>
      </c>
      <c r="K34" s="326">
        <f>IFERROR(I!J32*'Sim_MIP_Of_(IxI)'!M$102,0)</f>
        <v>0</v>
      </c>
      <c r="L34" s="326">
        <f>IFERROR(I!K32*'Sim_MIP_Of_(IxI)'!N$102,0)</f>
        <v>0</v>
      </c>
      <c r="M34" s="326">
        <f>IFERROR(I!L32*'Sim_MIP_Of_(IxI)'!O$102,0)</f>
        <v>0</v>
      </c>
      <c r="N34" s="326">
        <f>IFERROR(I!M32*'Sim_MIP_Of_(IxI)'!P$102,0)</f>
        <v>0</v>
      </c>
      <c r="O34" s="326">
        <f>IFERROR(I!N32*'Sim_MIP_Of_(IxI)'!Q$102,0)</f>
        <v>0</v>
      </c>
      <c r="P34" s="326">
        <f>IFERROR(I!O32*'Sim_MIP_Of_(IxI)'!R$102,0)</f>
        <v>0</v>
      </c>
      <c r="Q34" s="326">
        <f>IFERROR(I!P32*'Sim_MIP_Of_(IxI)'!S$102,0)</f>
        <v>0</v>
      </c>
      <c r="R34" s="326">
        <f>IFERROR(I!Q32*'Sim_MIP_Of_(IxI)'!T$102,0)</f>
        <v>0</v>
      </c>
      <c r="S34" s="326">
        <f>IFERROR(I!R32*'Sim_MIP_Of_(IxI)'!U$102,0)</f>
        <v>0</v>
      </c>
      <c r="T34" s="326">
        <f>IFERROR(I!S32*'Sim_MIP_Of_(IxI)'!V$102,0)</f>
        <v>0</v>
      </c>
      <c r="U34" s="326">
        <f>IFERROR(I!T32*'Sim_MIP_Of_(IxI)'!W$102,0)</f>
        <v>0</v>
      </c>
      <c r="V34" s="326">
        <f>IFERROR(I!U32*'Sim_MIP_Of_(IxI)'!X$102,0)</f>
        <v>0</v>
      </c>
      <c r="W34" s="326">
        <f>IFERROR(I!V32*'Sim_MIP_Of_(IxI)'!Y$102,0)</f>
        <v>0</v>
      </c>
      <c r="X34" s="326">
        <f>IFERROR(I!W32*'Sim_MIP_Of_(IxI)'!Z$102,0)</f>
        <v>0</v>
      </c>
      <c r="Y34" s="326">
        <f>IFERROR(I!X32*'Sim_MIP_Of_(IxI)'!AA$102,0)</f>
        <v>0</v>
      </c>
      <c r="Z34" s="326">
        <f>IFERROR(I!Y32*'Sim_MIP_Of_(IxI)'!AB$102,0)</f>
        <v>0</v>
      </c>
      <c r="AA34" s="326">
        <f>IFERROR(I!Z32*'Sim_MIP_Of_(IxI)'!AC$102,0)</f>
        <v>0</v>
      </c>
      <c r="AB34" s="326">
        <f>IFERROR(I!AA32*'Sim_MIP_Of_(IxI)'!AD$102,0)</f>
        <v>0</v>
      </c>
      <c r="AC34" s="326">
        <f>IFERROR(I!AB32*'Sim_MIP_Of_(IxI)'!AE$102,0)</f>
        <v>0</v>
      </c>
      <c r="AD34" s="326">
        <f>IFERROR(I!AC32*'Sim_MIP_Of_(IxI)'!AF$102,0)</f>
        <v>0</v>
      </c>
      <c r="AE34" s="326">
        <f>IFERROR(I!AD32*'Sim_MIP_Of_(IxI)'!AG$102,0)</f>
        <v>0</v>
      </c>
      <c r="AF34" s="326">
        <f>IFERROR(I!AE32*'Sim_MIP_Of_(IxI)'!AH$102,0)</f>
        <v>0</v>
      </c>
      <c r="AG34" s="326">
        <f>IFERROR(I!AF32*'Sim_MIP_Of_(IxI)'!AI$102,0)</f>
        <v>0.38804370956916939</v>
      </c>
      <c r="AH34" s="326">
        <f>IFERROR(I!AG32*'Sim_MIP_Of_(IxI)'!AJ$102,0)</f>
        <v>0</v>
      </c>
      <c r="AI34" s="326">
        <f>IFERROR(I!AH32*'Sim_MIP_Of_(IxI)'!AK$102,0)</f>
        <v>0</v>
      </c>
      <c r="AJ34" s="326">
        <f>IFERROR(I!AI32*'Sim_MIP_Of_(IxI)'!AL$102,0)</f>
        <v>0</v>
      </c>
      <c r="AK34" s="326">
        <f>IFERROR(I!AJ32*'Sim_MIP_Of_(IxI)'!AM$102,0)</f>
        <v>0</v>
      </c>
      <c r="AL34" s="326">
        <f>IFERROR(I!AK32*'Sim_MIP_Of_(IxI)'!AN$102,0)</f>
        <v>0</v>
      </c>
      <c r="AM34" s="326">
        <f>IFERROR(I!AL32*'Sim_MIP_Of_(IxI)'!AO$102,0)</f>
        <v>0</v>
      </c>
      <c r="AN34" s="326">
        <f>IFERROR(I!AM32*'Sim_MIP_Of_(IxI)'!AP$102,0)</f>
        <v>0</v>
      </c>
      <c r="AO34" s="326">
        <f>IFERROR(I!AN32*'Sim_MIP_Of_(IxI)'!AQ$102,0)</f>
        <v>0</v>
      </c>
      <c r="AP34" s="326">
        <f>IFERROR(I!AO32*'Sim_MIP_Of_(IxI)'!AR$102,0)</f>
        <v>0</v>
      </c>
      <c r="AQ34" s="326">
        <f>IFERROR(I!AP32*'Sim_MIP_Of_(IxI)'!AS$102,0)</f>
        <v>0</v>
      </c>
      <c r="AR34" s="326">
        <f>IFERROR(I!AQ32*'Sim_MIP_Of_(IxI)'!AT$102,0)</f>
        <v>0</v>
      </c>
      <c r="AS34" s="326">
        <f>IFERROR(I!AR32*'Sim_MIP_Of_(IxI)'!AU$102,0)</f>
        <v>0</v>
      </c>
      <c r="AT34" s="326">
        <f>IFERROR(I!AS32*'Sim_MIP_Of_(IxI)'!AV$102,0)</f>
        <v>0</v>
      </c>
      <c r="AU34" s="326">
        <f>IFERROR(I!AT32*'Sim_MIP_Of_(IxI)'!AW$102,0)</f>
        <v>0</v>
      </c>
      <c r="AV34" s="326">
        <f>IFERROR(I!AU32*'Sim_MIP_Of_(IxI)'!AX$102,0)</f>
        <v>0</v>
      </c>
      <c r="AW34" s="326">
        <f>IFERROR(I!AV32*'Sim_MIP_Of_(IxI)'!AY$102,0)</f>
        <v>0</v>
      </c>
      <c r="AX34" s="326">
        <f>IFERROR(I!AW32*'Sim_MIP_Of_(IxI)'!AZ$102,0)</f>
        <v>0</v>
      </c>
      <c r="AY34" s="326">
        <f>IFERROR(I!AX32*'Sim_MIP_Of_(IxI)'!BA$102,0)</f>
        <v>0</v>
      </c>
      <c r="AZ34" s="326">
        <f>IFERROR(I!AY32*'Sim_MIP_Of_(IxI)'!BB$102,0)</f>
        <v>0</v>
      </c>
      <c r="BA34" s="326">
        <f>IFERROR(I!AZ32*'Sim_MIP_Of_(IxI)'!BC$102,0)</f>
        <v>0</v>
      </c>
      <c r="BB34" s="326">
        <f>IFERROR(I!BA32*'Sim_MIP_Of_(IxI)'!BD$102,0)</f>
        <v>0</v>
      </c>
      <c r="BC34" s="326">
        <f>IFERROR(I!BB32*'Sim_MIP_Of_(IxI)'!BE$102,0)</f>
        <v>0</v>
      </c>
      <c r="BD34" s="326">
        <f>IFERROR(I!BC32*'Sim_MIP_Of_(IxI)'!BF$102,0)</f>
        <v>0</v>
      </c>
      <c r="BE34" s="326">
        <f>IFERROR(I!BD32*'Sim_MIP_Of_(IxI)'!BG$102,0)</f>
        <v>0</v>
      </c>
      <c r="BF34" s="326">
        <f>IFERROR(I!BE32*'Sim_MIP_Of_(IxI)'!BH$102,0)</f>
        <v>0</v>
      </c>
      <c r="BG34" s="326">
        <f>IFERROR(I!BF32*'Sim_MIP_Of_(IxI)'!BI$102,0)</f>
        <v>0</v>
      </c>
      <c r="BH34" s="326">
        <f>IFERROR(I!BG32*'Sim_MIP_Of_(IxI)'!BJ$102,0)</f>
        <v>0</v>
      </c>
      <c r="BI34" s="326">
        <f>IFERROR(I!BH32*'Sim_MIP_Of_(IxI)'!BK$102,0)</f>
        <v>0</v>
      </c>
      <c r="BJ34" s="326">
        <f>IFERROR(I!BI32*'Sim_MIP_Of_(IxI)'!BL$102,0)</f>
        <v>0</v>
      </c>
      <c r="BK34" s="326">
        <f>IFERROR(I!BJ32*'Sim_MIP_Of_(IxI)'!BM$102,0)</f>
        <v>0</v>
      </c>
      <c r="BL34" s="326">
        <f>IFERROR(I!BK32*'Sim_MIP_Of_(IxI)'!BN$102,0)</f>
        <v>0</v>
      </c>
      <c r="BM34" s="326">
        <f>IFERROR(I!BL32*'Sim_MIP_Of_(IxI)'!BO$102,0)</f>
        <v>0</v>
      </c>
      <c r="BN34" s="326">
        <f>IFERROR(I!BM32*'Sim_MIP_Of_(IxI)'!BP$102,0)</f>
        <v>0</v>
      </c>
      <c r="BO34" s="326">
        <f>IFERROR(I!BN32*'Sim_MIP_Of_(IxI)'!BQ$102,0)</f>
        <v>0</v>
      </c>
      <c r="BP34" s="326">
        <f>IFERROR(I!BO32*'Sim_MIP_Of_(IxI)'!BR$102,0)</f>
        <v>0</v>
      </c>
      <c r="BQ34" s="326">
        <f>IFERROR(I!BP32*'Sim_MIP_Of_(IxI)'!BS$102,0)</f>
        <v>0</v>
      </c>
      <c r="BR34" s="326">
        <f>IFERROR(I!BQ32*'Sim_MIP_Of_(IxI)'!BT$102,0)</f>
        <v>0</v>
      </c>
      <c r="BS34" s="326">
        <f>IFERROR(I!BR32*'Sim_MIP_Of_(IxI)'!BU$102,0)</f>
        <v>0</v>
      </c>
      <c r="BT34" s="326">
        <f>IFERROR(I!BS32*'Sim_MIP_Of_(IxI)'!BV$102,0)</f>
        <v>0</v>
      </c>
      <c r="BU34" s="326">
        <f>IFERROR(I!BT32*'Sim_MIP_Of_(IxI)'!BW$102,0)</f>
        <v>0</v>
      </c>
      <c r="BV34" s="326">
        <f>IFERROR(I!BU32*'Sim_MIP_Of_(IxI)'!BX$102,0)</f>
        <v>0</v>
      </c>
      <c r="BW34" s="326">
        <f>IFERROR(I!BV32*'Sim_MIP_Of_(IxI)'!BY$102,0)</f>
        <v>0</v>
      </c>
      <c r="BX34" s="326">
        <f>IFERROR(I!BW32*'Sim_MIP_Of_(IxI)'!BZ$102,0)</f>
        <v>0</v>
      </c>
      <c r="BY34" s="326">
        <f>IFERROR(I!BX32*'Sim_MIP_Of_(IxI)'!CA$102,0)</f>
        <v>0</v>
      </c>
    </row>
    <row r="35" spans="1:77" x14ac:dyDescent="0.25">
      <c r="A35" s="105" t="s">
        <v>32</v>
      </c>
      <c r="B35" s="326">
        <f>IFERROR(I!A33*'Sim_MIP_Of_(IxI)'!D$102,0)</f>
        <v>0</v>
      </c>
      <c r="C35" s="326">
        <f>IFERROR(I!B33*'Sim_MIP_Of_(IxI)'!E$102,0)</f>
        <v>0</v>
      </c>
      <c r="D35" s="326">
        <f>IFERROR(I!C33*'Sim_MIP_Of_(IxI)'!F$102,0)</f>
        <v>0</v>
      </c>
      <c r="E35" s="326">
        <f>IFERROR(I!D33*'Sim_MIP_Of_(IxI)'!G$102,0)</f>
        <v>0</v>
      </c>
      <c r="F35" s="326">
        <f>IFERROR(I!E33*'Sim_MIP_Of_(IxI)'!H$102,0)</f>
        <v>0</v>
      </c>
      <c r="G35" s="326">
        <f>IFERROR(I!F33*'Sim_MIP_Of_(IxI)'!I$102,0)</f>
        <v>0</v>
      </c>
      <c r="H35" s="326">
        <f>IFERROR(I!G33*'Sim_MIP_Of_(IxI)'!J$102,0)</f>
        <v>0</v>
      </c>
      <c r="I35" s="326">
        <f>IFERROR(I!H33*'Sim_MIP_Of_(IxI)'!K$102,0)</f>
        <v>0</v>
      </c>
      <c r="J35" s="326">
        <f>IFERROR(I!I33*'Sim_MIP_Of_(IxI)'!L$102,0)</f>
        <v>0</v>
      </c>
      <c r="K35" s="326">
        <f>IFERROR(I!J33*'Sim_MIP_Of_(IxI)'!M$102,0)</f>
        <v>0</v>
      </c>
      <c r="L35" s="326">
        <f>IFERROR(I!K33*'Sim_MIP_Of_(IxI)'!N$102,0)</f>
        <v>0</v>
      </c>
      <c r="M35" s="326">
        <f>IFERROR(I!L33*'Sim_MIP_Of_(IxI)'!O$102,0)</f>
        <v>0</v>
      </c>
      <c r="N35" s="326">
        <f>IFERROR(I!M33*'Sim_MIP_Of_(IxI)'!P$102,0)</f>
        <v>0</v>
      </c>
      <c r="O35" s="326">
        <f>IFERROR(I!N33*'Sim_MIP_Of_(IxI)'!Q$102,0)</f>
        <v>0</v>
      </c>
      <c r="P35" s="326">
        <f>IFERROR(I!O33*'Sim_MIP_Of_(IxI)'!R$102,0)</f>
        <v>0</v>
      </c>
      <c r="Q35" s="326">
        <f>IFERROR(I!P33*'Sim_MIP_Of_(IxI)'!S$102,0)</f>
        <v>0</v>
      </c>
      <c r="R35" s="326">
        <f>IFERROR(I!Q33*'Sim_MIP_Of_(IxI)'!T$102,0)</f>
        <v>0</v>
      </c>
      <c r="S35" s="326">
        <f>IFERROR(I!R33*'Sim_MIP_Of_(IxI)'!U$102,0)</f>
        <v>0</v>
      </c>
      <c r="T35" s="326">
        <f>IFERROR(I!S33*'Sim_MIP_Of_(IxI)'!V$102,0)</f>
        <v>0</v>
      </c>
      <c r="U35" s="326">
        <f>IFERROR(I!T33*'Sim_MIP_Of_(IxI)'!W$102,0)</f>
        <v>0</v>
      </c>
      <c r="V35" s="326">
        <f>IFERROR(I!U33*'Sim_MIP_Of_(IxI)'!X$102,0)</f>
        <v>0</v>
      </c>
      <c r="W35" s="326">
        <f>IFERROR(I!V33*'Sim_MIP_Of_(IxI)'!Y$102,0)</f>
        <v>0</v>
      </c>
      <c r="X35" s="326">
        <f>IFERROR(I!W33*'Sim_MIP_Of_(IxI)'!Z$102,0)</f>
        <v>0</v>
      </c>
      <c r="Y35" s="326">
        <f>IFERROR(I!X33*'Sim_MIP_Of_(IxI)'!AA$102,0)</f>
        <v>0</v>
      </c>
      <c r="Z35" s="326">
        <f>IFERROR(I!Y33*'Sim_MIP_Of_(IxI)'!AB$102,0)</f>
        <v>0</v>
      </c>
      <c r="AA35" s="326">
        <f>IFERROR(I!Z33*'Sim_MIP_Of_(IxI)'!AC$102,0)</f>
        <v>0</v>
      </c>
      <c r="AB35" s="326">
        <f>IFERROR(I!AA33*'Sim_MIP_Of_(IxI)'!AD$102,0)</f>
        <v>0</v>
      </c>
      <c r="AC35" s="326">
        <f>IFERROR(I!AB33*'Sim_MIP_Of_(IxI)'!AE$102,0)</f>
        <v>0</v>
      </c>
      <c r="AD35" s="326">
        <f>IFERROR(I!AC33*'Sim_MIP_Of_(IxI)'!AF$102,0)</f>
        <v>0</v>
      </c>
      <c r="AE35" s="326">
        <f>IFERROR(I!AD33*'Sim_MIP_Of_(IxI)'!AG$102,0)</f>
        <v>0</v>
      </c>
      <c r="AF35" s="326">
        <f>IFERROR(I!AE33*'Sim_MIP_Of_(IxI)'!AH$102,0)</f>
        <v>0</v>
      </c>
      <c r="AG35" s="326">
        <f>IFERROR(I!AF33*'Sim_MIP_Of_(IxI)'!AI$102,0)</f>
        <v>0</v>
      </c>
      <c r="AH35" s="326">
        <f>IFERROR(I!AG33*'Sim_MIP_Of_(IxI)'!AJ$102,0)</f>
        <v>0</v>
      </c>
      <c r="AI35" s="326">
        <f>IFERROR(I!AH33*'Sim_MIP_Of_(IxI)'!AK$102,0)</f>
        <v>0</v>
      </c>
      <c r="AJ35" s="326">
        <f>IFERROR(I!AI33*'Sim_MIP_Of_(IxI)'!AL$102,0)</f>
        <v>0</v>
      </c>
      <c r="AK35" s="326">
        <f>IFERROR(I!AJ33*'Sim_MIP_Of_(IxI)'!AM$102,0)</f>
        <v>0</v>
      </c>
      <c r="AL35" s="326">
        <f>IFERROR(I!AK33*'Sim_MIP_Of_(IxI)'!AN$102,0)</f>
        <v>0</v>
      </c>
      <c r="AM35" s="326">
        <f>IFERROR(I!AL33*'Sim_MIP_Of_(IxI)'!AO$102,0)</f>
        <v>0</v>
      </c>
      <c r="AN35" s="326">
        <f>IFERROR(I!AM33*'Sim_MIP_Of_(IxI)'!AP$102,0)</f>
        <v>0</v>
      </c>
      <c r="AO35" s="326">
        <f>IFERROR(I!AN33*'Sim_MIP_Of_(IxI)'!AQ$102,0)</f>
        <v>0</v>
      </c>
      <c r="AP35" s="326">
        <f>IFERROR(I!AO33*'Sim_MIP_Of_(IxI)'!AR$102,0)</f>
        <v>0</v>
      </c>
      <c r="AQ35" s="326">
        <f>IFERROR(I!AP33*'Sim_MIP_Of_(IxI)'!AS$102,0)</f>
        <v>0</v>
      </c>
      <c r="AR35" s="326">
        <f>IFERROR(I!AQ33*'Sim_MIP_Of_(IxI)'!AT$102,0)</f>
        <v>0</v>
      </c>
      <c r="AS35" s="326">
        <f>IFERROR(I!AR33*'Sim_MIP_Of_(IxI)'!AU$102,0)</f>
        <v>0</v>
      </c>
      <c r="AT35" s="326">
        <f>IFERROR(I!AS33*'Sim_MIP_Of_(IxI)'!AV$102,0)</f>
        <v>0</v>
      </c>
      <c r="AU35" s="326">
        <f>IFERROR(I!AT33*'Sim_MIP_Of_(IxI)'!AW$102,0)</f>
        <v>0</v>
      </c>
      <c r="AV35" s="326">
        <f>IFERROR(I!AU33*'Sim_MIP_Of_(IxI)'!AX$102,0)</f>
        <v>0</v>
      </c>
      <c r="AW35" s="326">
        <f>IFERROR(I!AV33*'Sim_MIP_Of_(IxI)'!AY$102,0)</f>
        <v>0</v>
      </c>
      <c r="AX35" s="326">
        <f>IFERROR(I!AW33*'Sim_MIP_Of_(IxI)'!AZ$102,0)</f>
        <v>0</v>
      </c>
      <c r="AY35" s="326">
        <f>IFERROR(I!AX33*'Sim_MIP_Of_(IxI)'!BA$102,0)</f>
        <v>0</v>
      </c>
      <c r="AZ35" s="326">
        <f>IFERROR(I!AY33*'Sim_MIP_Of_(IxI)'!BB$102,0)</f>
        <v>0</v>
      </c>
      <c r="BA35" s="326">
        <f>IFERROR(I!AZ33*'Sim_MIP_Of_(IxI)'!BC$102,0)</f>
        <v>0</v>
      </c>
      <c r="BB35" s="326">
        <f>IFERROR(I!BA33*'Sim_MIP_Of_(IxI)'!BD$102,0)</f>
        <v>0</v>
      </c>
      <c r="BC35" s="326">
        <f>IFERROR(I!BB33*'Sim_MIP_Of_(IxI)'!BE$102,0)</f>
        <v>0</v>
      </c>
      <c r="BD35" s="326">
        <f>IFERROR(I!BC33*'Sim_MIP_Of_(IxI)'!BF$102,0)</f>
        <v>0</v>
      </c>
      <c r="BE35" s="326">
        <f>IFERROR(I!BD33*'Sim_MIP_Of_(IxI)'!BG$102,0)</f>
        <v>0</v>
      </c>
      <c r="BF35" s="326">
        <f>IFERROR(I!BE33*'Sim_MIP_Of_(IxI)'!BH$102,0)</f>
        <v>0</v>
      </c>
      <c r="BG35" s="326">
        <f>IFERROR(I!BF33*'Sim_MIP_Of_(IxI)'!BI$102,0)</f>
        <v>0</v>
      </c>
      <c r="BH35" s="326">
        <f>IFERROR(I!BG33*'Sim_MIP_Of_(IxI)'!BJ$102,0)</f>
        <v>0</v>
      </c>
      <c r="BI35" s="326">
        <f>IFERROR(I!BH33*'Sim_MIP_Of_(IxI)'!BK$102,0)</f>
        <v>0</v>
      </c>
      <c r="BJ35" s="326">
        <f>IFERROR(I!BI33*'Sim_MIP_Of_(IxI)'!BL$102,0)</f>
        <v>0</v>
      </c>
      <c r="BK35" s="326">
        <f>IFERROR(I!BJ33*'Sim_MIP_Of_(IxI)'!BM$102,0)</f>
        <v>0</v>
      </c>
      <c r="BL35" s="326">
        <f>IFERROR(I!BK33*'Sim_MIP_Of_(IxI)'!BN$102,0)</f>
        <v>0</v>
      </c>
      <c r="BM35" s="326">
        <f>IFERROR(I!BL33*'Sim_MIP_Of_(IxI)'!BO$102,0)</f>
        <v>0</v>
      </c>
      <c r="BN35" s="326">
        <f>IFERROR(I!BM33*'Sim_MIP_Of_(IxI)'!BP$102,0)</f>
        <v>0</v>
      </c>
      <c r="BO35" s="326">
        <f>IFERROR(I!BN33*'Sim_MIP_Of_(IxI)'!BQ$102,0)</f>
        <v>0</v>
      </c>
      <c r="BP35" s="326">
        <f>IFERROR(I!BO33*'Sim_MIP_Of_(IxI)'!BR$102,0)</f>
        <v>0</v>
      </c>
      <c r="BQ35" s="326">
        <f>IFERROR(I!BP33*'Sim_MIP_Of_(IxI)'!BS$102,0)</f>
        <v>0</v>
      </c>
      <c r="BR35" s="326">
        <f>IFERROR(I!BQ33*'Sim_MIP_Of_(IxI)'!BT$102,0)</f>
        <v>0</v>
      </c>
      <c r="BS35" s="326">
        <f>IFERROR(I!BR33*'Sim_MIP_Of_(IxI)'!BU$102,0)</f>
        <v>0</v>
      </c>
      <c r="BT35" s="326">
        <f>IFERROR(I!BS33*'Sim_MIP_Of_(IxI)'!BV$102,0)</f>
        <v>0</v>
      </c>
      <c r="BU35" s="326">
        <f>IFERROR(I!BT33*'Sim_MIP_Of_(IxI)'!BW$102,0)</f>
        <v>0</v>
      </c>
      <c r="BV35" s="326">
        <f>IFERROR(I!BU33*'Sim_MIP_Of_(IxI)'!BX$102,0)</f>
        <v>0</v>
      </c>
      <c r="BW35" s="326">
        <f>IFERROR(I!BV33*'Sim_MIP_Of_(IxI)'!BY$102,0)</f>
        <v>0</v>
      </c>
      <c r="BX35" s="326">
        <f>IFERROR(I!BW33*'Sim_MIP_Of_(IxI)'!BZ$102,0)</f>
        <v>0</v>
      </c>
      <c r="BY35" s="326">
        <f>IFERROR(I!BX33*'Sim_MIP_Of_(IxI)'!CA$102,0)</f>
        <v>0</v>
      </c>
    </row>
    <row r="36" spans="1:77" x14ac:dyDescent="0.25">
      <c r="A36" s="105" t="s">
        <v>33</v>
      </c>
      <c r="B36" s="326">
        <f>IFERROR(I!A34*'Sim_MIP_Of_(IxI)'!D$102,0)</f>
        <v>0</v>
      </c>
      <c r="C36" s="326">
        <f>IFERROR(I!B34*'Sim_MIP_Of_(IxI)'!E$102,0)</f>
        <v>0</v>
      </c>
      <c r="D36" s="326">
        <f>IFERROR(I!C34*'Sim_MIP_Of_(IxI)'!F$102,0)</f>
        <v>0</v>
      </c>
      <c r="E36" s="326">
        <f>IFERROR(I!D34*'Sim_MIP_Of_(IxI)'!G$102,0)</f>
        <v>0</v>
      </c>
      <c r="F36" s="326">
        <f>IFERROR(I!E34*'Sim_MIP_Of_(IxI)'!H$102,0)</f>
        <v>0</v>
      </c>
      <c r="G36" s="326">
        <f>IFERROR(I!F34*'Sim_MIP_Of_(IxI)'!I$102,0)</f>
        <v>0</v>
      </c>
      <c r="H36" s="326">
        <f>IFERROR(I!G34*'Sim_MIP_Of_(IxI)'!J$102,0)</f>
        <v>0</v>
      </c>
      <c r="I36" s="326">
        <f>IFERROR(I!H34*'Sim_MIP_Of_(IxI)'!K$102,0)</f>
        <v>0</v>
      </c>
      <c r="J36" s="326">
        <f>IFERROR(I!I34*'Sim_MIP_Of_(IxI)'!L$102,0)</f>
        <v>0</v>
      </c>
      <c r="K36" s="326">
        <f>IFERROR(I!J34*'Sim_MIP_Of_(IxI)'!M$102,0)</f>
        <v>0</v>
      </c>
      <c r="L36" s="326">
        <f>IFERROR(I!K34*'Sim_MIP_Of_(IxI)'!N$102,0)</f>
        <v>0</v>
      </c>
      <c r="M36" s="326">
        <f>IFERROR(I!L34*'Sim_MIP_Of_(IxI)'!O$102,0)</f>
        <v>0</v>
      </c>
      <c r="N36" s="326">
        <f>IFERROR(I!M34*'Sim_MIP_Of_(IxI)'!P$102,0)</f>
        <v>0</v>
      </c>
      <c r="O36" s="326">
        <f>IFERROR(I!N34*'Sim_MIP_Of_(IxI)'!Q$102,0)</f>
        <v>0</v>
      </c>
      <c r="P36" s="326">
        <f>IFERROR(I!O34*'Sim_MIP_Of_(IxI)'!R$102,0)</f>
        <v>0</v>
      </c>
      <c r="Q36" s="326">
        <f>IFERROR(I!P34*'Sim_MIP_Of_(IxI)'!S$102,0)</f>
        <v>0</v>
      </c>
      <c r="R36" s="326">
        <f>IFERROR(I!Q34*'Sim_MIP_Of_(IxI)'!T$102,0)</f>
        <v>0</v>
      </c>
      <c r="S36" s="326">
        <f>IFERROR(I!R34*'Sim_MIP_Of_(IxI)'!U$102,0)</f>
        <v>0</v>
      </c>
      <c r="T36" s="326">
        <f>IFERROR(I!S34*'Sim_MIP_Of_(IxI)'!V$102,0)</f>
        <v>0</v>
      </c>
      <c r="U36" s="326">
        <f>IFERROR(I!T34*'Sim_MIP_Of_(IxI)'!W$102,0)</f>
        <v>0</v>
      </c>
      <c r="V36" s="326">
        <f>IFERROR(I!U34*'Sim_MIP_Of_(IxI)'!X$102,0)</f>
        <v>0</v>
      </c>
      <c r="W36" s="326">
        <f>IFERROR(I!V34*'Sim_MIP_Of_(IxI)'!Y$102,0)</f>
        <v>0</v>
      </c>
      <c r="X36" s="326">
        <f>IFERROR(I!W34*'Sim_MIP_Of_(IxI)'!Z$102,0)</f>
        <v>0</v>
      </c>
      <c r="Y36" s="326">
        <f>IFERROR(I!X34*'Sim_MIP_Of_(IxI)'!AA$102,0)</f>
        <v>0</v>
      </c>
      <c r="Z36" s="326">
        <f>IFERROR(I!Y34*'Sim_MIP_Of_(IxI)'!AB$102,0)</f>
        <v>0</v>
      </c>
      <c r="AA36" s="326">
        <f>IFERROR(I!Z34*'Sim_MIP_Of_(IxI)'!AC$102,0)</f>
        <v>0</v>
      </c>
      <c r="AB36" s="326">
        <f>IFERROR(I!AA34*'Sim_MIP_Of_(IxI)'!AD$102,0)</f>
        <v>0</v>
      </c>
      <c r="AC36" s="326">
        <f>IFERROR(I!AB34*'Sim_MIP_Of_(IxI)'!AE$102,0)</f>
        <v>0</v>
      </c>
      <c r="AD36" s="326">
        <f>IFERROR(I!AC34*'Sim_MIP_Of_(IxI)'!AF$102,0)</f>
        <v>0</v>
      </c>
      <c r="AE36" s="326">
        <f>IFERROR(I!AD34*'Sim_MIP_Of_(IxI)'!AG$102,0)</f>
        <v>0</v>
      </c>
      <c r="AF36" s="326">
        <f>IFERROR(I!AE34*'Sim_MIP_Of_(IxI)'!AH$102,0)</f>
        <v>0</v>
      </c>
      <c r="AG36" s="326">
        <f>IFERROR(I!AF34*'Sim_MIP_Of_(IxI)'!AI$102,0)</f>
        <v>0</v>
      </c>
      <c r="AH36" s="326">
        <f>IFERROR(I!AG34*'Sim_MIP_Of_(IxI)'!AJ$102,0)</f>
        <v>0</v>
      </c>
      <c r="AI36" s="326">
        <f>IFERROR(I!AH34*'Sim_MIP_Of_(IxI)'!AK$102,0)</f>
        <v>0.36048853518823099</v>
      </c>
      <c r="AJ36" s="326">
        <f>IFERROR(I!AI34*'Sim_MIP_Of_(IxI)'!AL$102,0)</f>
        <v>0</v>
      </c>
      <c r="AK36" s="326">
        <f>IFERROR(I!AJ34*'Sim_MIP_Of_(IxI)'!AM$102,0)</f>
        <v>0</v>
      </c>
      <c r="AL36" s="326">
        <f>IFERROR(I!AK34*'Sim_MIP_Of_(IxI)'!AN$102,0)</f>
        <v>0</v>
      </c>
      <c r="AM36" s="326">
        <f>IFERROR(I!AL34*'Sim_MIP_Of_(IxI)'!AO$102,0)</f>
        <v>0</v>
      </c>
      <c r="AN36" s="326">
        <f>IFERROR(I!AM34*'Sim_MIP_Of_(IxI)'!AP$102,0)</f>
        <v>0</v>
      </c>
      <c r="AO36" s="326">
        <f>IFERROR(I!AN34*'Sim_MIP_Of_(IxI)'!AQ$102,0)</f>
        <v>0</v>
      </c>
      <c r="AP36" s="326">
        <f>IFERROR(I!AO34*'Sim_MIP_Of_(IxI)'!AR$102,0)</f>
        <v>0</v>
      </c>
      <c r="AQ36" s="326">
        <f>IFERROR(I!AP34*'Sim_MIP_Of_(IxI)'!AS$102,0)</f>
        <v>0</v>
      </c>
      <c r="AR36" s="326">
        <f>IFERROR(I!AQ34*'Sim_MIP_Of_(IxI)'!AT$102,0)</f>
        <v>0</v>
      </c>
      <c r="AS36" s="326">
        <f>IFERROR(I!AR34*'Sim_MIP_Of_(IxI)'!AU$102,0)</f>
        <v>0</v>
      </c>
      <c r="AT36" s="326">
        <f>IFERROR(I!AS34*'Sim_MIP_Of_(IxI)'!AV$102,0)</f>
        <v>0</v>
      </c>
      <c r="AU36" s="326">
        <f>IFERROR(I!AT34*'Sim_MIP_Of_(IxI)'!AW$102,0)</f>
        <v>0</v>
      </c>
      <c r="AV36" s="326">
        <f>IFERROR(I!AU34*'Sim_MIP_Of_(IxI)'!AX$102,0)</f>
        <v>0</v>
      </c>
      <c r="AW36" s="326">
        <f>IFERROR(I!AV34*'Sim_MIP_Of_(IxI)'!AY$102,0)</f>
        <v>0</v>
      </c>
      <c r="AX36" s="326">
        <f>IFERROR(I!AW34*'Sim_MIP_Of_(IxI)'!AZ$102,0)</f>
        <v>0</v>
      </c>
      <c r="AY36" s="326">
        <f>IFERROR(I!AX34*'Sim_MIP_Of_(IxI)'!BA$102,0)</f>
        <v>0</v>
      </c>
      <c r="AZ36" s="326">
        <f>IFERROR(I!AY34*'Sim_MIP_Of_(IxI)'!BB$102,0)</f>
        <v>0</v>
      </c>
      <c r="BA36" s="326">
        <f>IFERROR(I!AZ34*'Sim_MIP_Of_(IxI)'!BC$102,0)</f>
        <v>0</v>
      </c>
      <c r="BB36" s="326">
        <f>IFERROR(I!BA34*'Sim_MIP_Of_(IxI)'!BD$102,0)</f>
        <v>0</v>
      </c>
      <c r="BC36" s="326">
        <f>IFERROR(I!BB34*'Sim_MIP_Of_(IxI)'!BE$102,0)</f>
        <v>0</v>
      </c>
      <c r="BD36" s="326">
        <f>IFERROR(I!BC34*'Sim_MIP_Of_(IxI)'!BF$102,0)</f>
        <v>0</v>
      </c>
      <c r="BE36" s="326">
        <f>IFERROR(I!BD34*'Sim_MIP_Of_(IxI)'!BG$102,0)</f>
        <v>0</v>
      </c>
      <c r="BF36" s="326">
        <f>IFERROR(I!BE34*'Sim_MIP_Of_(IxI)'!BH$102,0)</f>
        <v>0</v>
      </c>
      <c r="BG36" s="326">
        <f>IFERROR(I!BF34*'Sim_MIP_Of_(IxI)'!BI$102,0)</f>
        <v>0</v>
      </c>
      <c r="BH36" s="326">
        <f>IFERROR(I!BG34*'Sim_MIP_Of_(IxI)'!BJ$102,0)</f>
        <v>0</v>
      </c>
      <c r="BI36" s="326">
        <f>IFERROR(I!BH34*'Sim_MIP_Of_(IxI)'!BK$102,0)</f>
        <v>0</v>
      </c>
      <c r="BJ36" s="326">
        <f>IFERROR(I!BI34*'Sim_MIP_Of_(IxI)'!BL$102,0)</f>
        <v>0</v>
      </c>
      <c r="BK36" s="326">
        <f>IFERROR(I!BJ34*'Sim_MIP_Of_(IxI)'!BM$102,0)</f>
        <v>0</v>
      </c>
      <c r="BL36" s="326">
        <f>IFERROR(I!BK34*'Sim_MIP_Of_(IxI)'!BN$102,0)</f>
        <v>0</v>
      </c>
      <c r="BM36" s="326">
        <f>IFERROR(I!BL34*'Sim_MIP_Of_(IxI)'!BO$102,0)</f>
        <v>0</v>
      </c>
      <c r="BN36" s="326">
        <f>IFERROR(I!BM34*'Sim_MIP_Of_(IxI)'!BP$102,0)</f>
        <v>0</v>
      </c>
      <c r="BO36" s="326">
        <f>IFERROR(I!BN34*'Sim_MIP_Of_(IxI)'!BQ$102,0)</f>
        <v>0</v>
      </c>
      <c r="BP36" s="326">
        <f>IFERROR(I!BO34*'Sim_MIP_Of_(IxI)'!BR$102,0)</f>
        <v>0</v>
      </c>
      <c r="BQ36" s="326">
        <f>IFERROR(I!BP34*'Sim_MIP_Of_(IxI)'!BS$102,0)</f>
        <v>0</v>
      </c>
      <c r="BR36" s="326">
        <f>IFERROR(I!BQ34*'Sim_MIP_Of_(IxI)'!BT$102,0)</f>
        <v>0</v>
      </c>
      <c r="BS36" s="326">
        <f>IFERROR(I!BR34*'Sim_MIP_Of_(IxI)'!BU$102,0)</f>
        <v>0</v>
      </c>
      <c r="BT36" s="326">
        <f>IFERROR(I!BS34*'Sim_MIP_Of_(IxI)'!BV$102,0)</f>
        <v>0</v>
      </c>
      <c r="BU36" s="326">
        <f>IFERROR(I!BT34*'Sim_MIP_Of_(IxI)'!BW$102,0)</f>
        <v>0</v>
      </c>
      <c r="BV36" s="326">
        <f>IFERROR(I!BU34*'Sim_MIP_Of_(IxI)'!BX$102,0)</f>
        <v>0</v>
      </c>
      <c r="BW36" s="326">
        <f>IFERROR(I!BV34*'Sim_MIP_Of_(IxI)'!BY$102,0)</f>
        <v>0</v>
      </c>
      <c r="BX36" s="326">
        <f>IFERROR(I!BW34*'Sim_MIP_Of_(IxI)'!BZ$102,0)</f>
        <v>0</v>
      </c>
      <c r="BY36" s="326">
        <f>IFERROR(I!BX34*'Sim_MIP_Of_(IxI)'!CA$102,0)</f>
        <v>0</v>
      </c>
    </row>
    <row r="37" spans="1:77" x14ac:dyDescent="0.25">
      <c r="A37" s="105" t="s">
        <v>34</v>
      </c>
      <c r="B37" s="326">
        <f>IFERROR(I!A35*'Sim_MIP_Of_(IxI)'!D$102,0)</f>
        <v>0</v>
      </c>
      <c r="C37" s="326">
        <f>IFERROR(I!B35*'Sim_MIP_Of_(IxI)'!E$102,0)</f>
        <v>0</v>
      </c>
      <c r="D37" s="326">
        <f>IFERROR(I!C35*'Sim_MIP_Of_(IxI)'!F$102,0)</f>
        <v>0</v>
      </c>
      <c r="E37" s="326">
        <f>IFERROR(I!D35*'Sim_MIP_Of_(IxI)'!G$102,0)</f>
        <v>0</v>
      </c>
      <c r="F37" s="326">
        <f>IFERROR(I!E35*'Sim_MIP_Of_(IxI)'!H$102,0)</f>
        <v>0</v>
      </c>
      <c r="G37" s="326">
        <f>IFERROR(I!F35*'Sim_MIP_Of_(IxI)'!I$102,0)</f>
        <v>0</v>
      </c>
      <c r="H37" s="326">
        <f>IFERROR(I!G35*'Sim_MIP_Of_(IxI)'!J$102,0)</f>
        <v>0</v>
      </c>
      <c r="I37" s="326">
        <f>IFERROR(I!H35*'Sim_MIP_Of_(IxI)'!K$102,0)</f>
        <v>0</v>
      </c>
      <c r="J37" s="326">
        <f>IFERROR(I!I35*'Sim_MIP_Of_(IxI)'!L$102,0)</f>
        <v>0</v>
      </c>
      <c r="K37" s="326">
        <f>IFERROR(I!J35*'Sim_MIP_Of_(IxI)'!M$102,0)</f>
        <v>0</v>
      </c>
      <c r="L37" s="326">
        <f>IFERROR(I!K35*'Sim_MIP_Of_(IxI)'!N$102,0)</f>
        <v>0</v>
      </c>
      <c r="M37" s="326">
        <f>IFERROR(I!L35*'Sim_MIP_Of_(IxI)'!O$102,0)</f>
        <v>0</v>
      </c>
      <c r="N37" s="326">
        <f>IFERROR(I!M35*'Sim_MIP_Of_(IxI)'!P$102,0)</f>
        <v>0</v>
      </c>
      <c r="O37" s="326">
        <f>IFERROR(I!N35*'Sim_MIP_Of_(IxI)'!Q$102,0)</f>
        <v>0</v>
      </c>
      <c r="P37" s="326">
        <f>IFERROR(I!O35*'Sim_MIP_Of_(IxI)'!R$102,0)</f>
        <v>0</v>
      </c>
      <c r="Q37" s="326">
        <f>IFERROR(I!P35*'Sim_MIP_Of_(IxI)'!S$102,0)</f>
        <v>0</v>
      </c>
      <c r="R37" s="326">
        <f>IFERROR(I!Q35*'Sim_MIP_Of_(IxI)'!T$102,0)</f>
        <v>0</v>
      </c>
      <c r="S37" s="326">
        <f>IFERROR(I!R35*'Sim_MIP_Of_(IxI)'!U$102,0)</f>
        <v>0</v>
      </c>
      <c r="T37" s="326">
        <f>IFERROR(I!S35*'Sim_MIP_Of_(IxI)'!V$102,0)</f>
        <v>0</v>
      </c>
      <c r="U37" s="326">
        <f>IFERROR(I!T35*'Sim_MIP_Of_(IxI)'!W$102,0)</f>
        <v>0</v>
      </c>
      <c r="V37" s="326">
        <f>IFERROR(I!U35*'Sim_MIP_Of_(IxI)'!X$102,0)</f>
        <v>0</v>
      </c>
      <c r="W37" s="326">
        <f>IFERROR(I!V35*'Sim_MIP_Of_(IxI)'!Y$102,0)</f>
        <v>0</v>
      </c>
      <c r="X37" s="326">
        <f>IFERROR(I!W35*'Sim_MIP_Of_(IxI)'!Z$102,0)</f>
        <v>0</v>
      </c>
      <c r="Y37" s="326">
        <f>IFERROR(I!X35*'Sim_MIP_Of_(IxI)'!AA$102,0)</f>
        <v>0</v>
      </c>
      <c r="Z37" s="326">
        <f>IFERROR(I!Y35*'Sim_MIP_Of_(IxI)'!AB$102,0)</f>
        <v>0</v>
      </c>
      <c r="AA37" s="326">
        <f>IFERROR(I!Z35*'Sim_MIP_Of_(IxI)'!AC$102,0)</f>
        <v>0</v>
      </c>
      <c r="AB37" s="326">
        <f>IFERROR(I!AA35*'Sim_MIP_Of_(IxI)'!AD$102,0)</f>
        <v>0</v>
      </c>
      <c r="AC37" s="326">
        <f>IFERROR(I!AB35*'Sim_MIP_Of_(IxI)'!AE$102,0)</f>
        <v>0</v>
      </c>
      <c r="AD37" s="326">
        <f>IFERROR(I!AC35*'Sim_MIP_Of_(IxI)'!AF$102,0)</f>
        <v>0</v>
      </c>
      <c r="AE37" s="326">
        <f>IFERROR(I!AD35*'Sim_MIP_Of_(IxI)'!AG$102,0)</f>
        <v>0</v>
      </c>
      <c r="AF37" s="326">
        <f>IFERROR(I!AE35*'Sim_MIP_Of_(IxI)'!AH$102,0)</f>
        <v>0</v>
      </c>
      <c r="AG37" s="326">
        <f>IFERROR(I!AF35*'Sim_MIP_Of_(IxI)'!AI$102,0)</f>
        <v>0</v>
      </c>
      <c r="AH37" s="326">
        <f>IFERROR(I!AG35*'Sim_MIP_Of_(IxI)'!AJ$102,0)</f>
        <v>0</v>
      </c>
      <c r="AI37" s="326">
        <f>IFERROR(I!AH35*'Sim_MIP_Of_(IxI)'!AK$102,0)</f>
        <v>0</v>
      </c>
      <c r="AJ37" s="326">
        <f>IFERROR(I!AI35*'Sim_MIP_Of_(IxI)'!AL$102,0)</f>
        <v>0.45524410566164542</v>
      </c>
      <c r="AK37" s="326">
        <f>IFERROR(I!AJ35*'Sim_MIP_Of_(IxI)'!AM$102,0)</f>
        <v>0</v>
      </c>
      <c r="AL37" s="326">
        <f>IFERROR(I!AK35*'Sim_MIP_Of_(IxI)'!AN$102,0)</f>
        <v>0</v>
      </c>
      <c r="AM37" s="326">
        <f>IFERROR(I!AL35*'Sim_MIP_Of_(IxI)'!AO$102,0)</f>
        <v>0</v>
      </c>
      <c r="AN37" s="326">
        <f>IFERROR(I!AM35*'Sim_MIP_Of_(IxI)'!AP$102,0)</f>
        <v>0</v>
      </c>
      <c r="AO37" s="326">
        <f>IFERROR(I!AN35*'Sim_MIP_Of_(IxI)'!AQ$102,0)</f>
        <v>0</v>
      </c>
      <c r="AP37" s="326">
        <f>IFERROR(I!AO35*'Sim_MIP_Of_(IxI)'!AR$102,0)</f>
        <v>0</v>
      </c>
      <c r="AQ37" s="326">
        <f>IFERROR(I!AP35*'Sim_MIP_Of_(IxI)'!AS$102,0)</f>
        <v>0</v>
      </c>
      <c r="AR37" s="326">
        <f>IFERROR(I!AQ35*'Sim_MIP_Of_(IxI)'!AT$102,0)</f>
        <v>0</v>
      </c>
      <c r="AS37" s="326">
        <f>IFERROR(I!AR35*'Sim_MIP_Of_(IxI)'!AU$102,0)</f>
        <v>0</v>
      </c>
      <c r="AT37" s="326">
        <f>IFERROR(I!AS35*'Sim_MIP_Of_(IxI)'!AV$102,0)</f>
        <v>0</v>
      </c>
      <c r="AU37" s="326">
        <f>IFERROR(I!AT35*'Sim_MIP_Of_(IxI)'!AW$102,0)</f>
        <v>0</v>
      </c>
      <c r="AV37" s="326">
        <f>IFERROR(I!AU35*'Sim_MIP_Of_(IxI)'!AX$102,0)</f>
        <v>0</v>
      </c>
      <c r="AW37" s="326">
        <f>IFERROR(I!AV35*'Sim_MIP_Of_(IxI)'!AY$102,0)</f>
        <v>0</v>
      </c>
      <c r="AX37" s="326">
        <f>IFERROR(I!AW35*'Sim_MIP_Of_(IxI)'!AZ$102,0)</f>
        <v>0</v>
      </c>
      <c r="AY37" s="326">
        <f>IFERROR(I!AX35*'Sim_MIP_Of_(IxI)'!BA$102,0)</f>
        <v>0</v>
      </c>
      <c r="AZ37" s="326">
        <f>IFERROR(I!AY35*'Sim_MIP_Of_(IxI)'!BB$102,0)</f>
        <v>0</v>
      </c>
      <c r="BA37" s="326">
        <f>IFERROR(I!AZ35*'Sim_MIP_Of_(IxI)'!BC$102,0)</f>
        <v>0</v>
      </c>
      <c r="BB37" s="326">
        <f>IFERROR(I!BA35*'Sim_MIP_Of_(IxI)'!BD$102,0)</f>
        <v>0</v>
      </c>
      <c r="BC37" s="326">
        <f>IFERROR(I!BB35*'Sim_MIP_Of_(IxI)'!BE$102,0)</f>
        <v>0</v>
      </c>
      <c r="BD37" s="326">
        <f>IFERROR(I!BC35*'Sim_MIP_Of_(IxI)'!BF$102,0)</f>
        <v>0</v>
      </c>
      <c r="BE37" s="326">
        <f>IFERROR(I!BD35*'Sim_MIP_Of_(IxI)'!BG$102,0)</f>
        <v>0</v>
      </c>
      <c r="BF37" s="326">
        <f>IFERROR(I!BE35*'Sim_MIP_Of_(IxI)'!BH$102,0)</f>
        <v>0</v>
      </c>
      <c r="BG37" s="326">
        <f>IFERROR(I!BF35*'Sim_MIP_Of_(IxI)'!BI$102,0)</f>
        <v>0</v>
      </c>
      <c r="BH37" s="326">
        <f>IFERROR(I!BG35*'Sim_MIP_Of_(IxI)'!BJ$102,0)</f>
        <v>0</v>
      </c>
      <c r="BI37" s="326">
        <f>IFERROR(I!BH35*'Sim_MIP_Of_(IxI)'!BK$102,0)</f>
        <v>0</v>
      </c>
      <c r="BJ37" s="326">
        <f>IFERROR(I!BI35*'Sim_MIP_Of_(IxI)'!BL$102,0)</f>
        <v>0</v>
      </c>
      <c r="BK37" s="326">
        <f>IFERROR(I!BJ35*'Sim_MIP_Of_(IxI)'!BM$102,0)</f>
        <v>0</v>
      </c>
      <c r="BL37" s="326">
        <f>IFERROR(I!BK35*'Sim_MIP_Of_(IxI)'!BN$102,0)</f>
        <v>0</v>
      </c>
      <c r="BM37" s="326">
        <f>IFERROR(I!BL35*'Sim_MIP_Of_(IxI)'!BO$102,0)</f>
        <v>0</v>
      </c>
      <c r="BN37" s="326">
        <f>IFERROR(I!BM35*'Sim_MIP_Of_(IxI)'!BP$102,0)</f>
        <v>0</v>
      </c>
      <c r="BO37" s="326">
        <f>IFERROR(I!BN35*'Sim_MIP_Of_(IxI)'!BQ$102,0)</f>
        <v>0</v>
      </c>
      <c r="BP37" s="326">
        <f>IFERROR(I!BO35*'Sim_MIP_Of_(IxI)'!BR$102,0)</f>
        <v>0</v>
      </c>
      <c r="BQ37" s="326">
        <f>IFERROR(I!BP35*'Sim_MIP_Of_(IxI)'!BS$102,0)</f>
        <v>0</v>
      </c>
      <c r="BR37" s="326">
        <f>IFERROR(I!BQ35*'Sim_MIP_Of_(IxI)'!BT$102,0)</f>
        <v>0</v>
      </c>
      <c r="BS37" s="326">
        <f>IFERROR(I!BR35*'Sim_MIP_Of_(IxI)'!BU$102,0)</f>
        <v>0</v>
      </c>
      <c r="BT37" s="326">
        <f>IFERROR(I!BS35*'Sim_MIP_Of_(IxI)'!BV$102,0)</f>
        <v>0</v>
      </c>
      <c r="BU37" s="326">
        <f>IFERROR(I!BT35*'Sim_MIP_Of_(IxI)'!BW$102,0)</f>
        <v>0</v>
      </c>
      <c r="BV37" s="326">
        <f>IFERROR(I!BU35*'Sim_MIP_Of_(IxI)'!BX$102,0)</f>
        <v>0</v>
      </c>
      <c r="BW37" s="326">
        <f>IFERROR(I!BV35*'Sim_MIP_Of_(IxI)'!BY$102,0)</f>
        <v>0</v>
      </c>
      <c r="BX37" s="326">
        <f>IFERROR(I!BW35*'Sim_MIP_Of_(IxI)'!BZ$102,0)</f>
        <v>0</v>
      </c>
      <c r="BY37" s="326">
        <f>IFERROR(I!BX35*'Sim_MIP_Of_(IxI)'!CA$102,0)</f>
        <v>0</v>
      </c>
    </row>
    <row r="38" spans="1:77" x14ac:dyDescent="0.25">
      <c r="A38" s="105" t="s">
        <v>35</v>
      </c>
      <c r="B38" s="326">
        <f>IFERROR(I!A36*'Sim_MIP_Of_(IxI)'!D$102,0)</f>
        <v>0</v>
      </c>
      <c r="C38" s="326">
        <f>IFERROR(I!B36*'Sim_MIP_Of_(IxI)'!E$102,0)</f>
        <v>0</v>
      </c>
      <c r="D38" s="326">
        <f>IFERROR(I!C36*'Sim_MIP_Of_(IxI)'!F$102,0)</f>
        <v>0</v>
      </c>
      <c r="E38" s="326">
        <f>IFERROR(I!D36*'Sim_MIP_Of_(IxI)'!G$102,0)</f>
        <v>0</v>
      </c>
      <c r="F38" s="326">
        <f>IFERROR(I!E36*'Sim_MIP_Of_(IxI)'!H$102,0)</f>
        <v>0</v>
      </c>
      <c r="G38" s="326">
        <f>IFERROR(I!F36*'Sim_MIP_Of_(IxI)'!I$102,0)</f>
        <v>0</v>
      </c>
      <c r="H38" s="326">
        <f>IFERROR(I!G36*'Sim_MIP_Of_(IxI)'!J$102,0)</f>
        <v>0</v>
      </c>
      <c r="I38" s="326">
        <f>IFERROR(I!H36*'Sim_MIP_Of_(IxI)'!K$102,0)</f>
        <v>0</v>
      </c>
      <c r="J38" s="326">
        <f>IFERROR(I!I36*'Sim_MIP_Of_(IxI)'!L$102,0)</f>
        <v>0</v>
      </c>
      <c r="K38" s="326">
        <f>IFERROR(I!J36*'Sim_MIP_Of_(IxI)'!M$102,0)</f>
        <v>0</v>
      </c>
      <c r="L38" s="326">
        <f>IFERROR(I!K36*'Sim_MIP_Of_(IxI)'!N$102,0)</f>
        <v>0</v>
      </c>
      <c r="M38" s="326">
        <f>IFERROR(I!L36*'Sim_MIP_Of_(IxI)'!O$102,0)</f>
        <v>0</v>
      </c>
      <c r="N38" s="326">
        <f>IFERROR(I!M36*'Sim_MIP_Of_(IxI)'!P$102,0)</f>
        <v>0</v>
      </c>
      <c r="O38" s="326">
        <f>IFERROR(I!N36*'Sim_MIP_Of_(IxI)'!Q$102,0)</f>
        <v>0</v>
      </c>
      <c r="P38" s="326">
        <f>IFERROR(I!O36*'Sim_MIP_Of_(IxI)'!R$102,0)</f>
        <v>0</v>
      </c>
      <c r="Q38" s="326">
        <f>IFERROR(I!P36*'Sim_MIP_Of_(IxI)'!S$102,0)</f>
        <v>0</v>
      </c>
      <c r="R38" s="326">
        <f>IFERROR(I!Q36*'Sim_MIP_Of_(IxI)'!T$102,0)</f>
        <v>0</v>
      </c>
      <c r="S38" s="326">
        <f>IFERROR(I!R36*'Sim_MIP_Of_(IxI)'!U$102,0)</f>
        <v>0</v>
      </c>
      <c r="T38" s="326">
        <f>IFERROR(I!S36*'Sim_MIP_Of_(IxI)'!V$102,0)</f>
        <v>0</v>
      </c>
      <c r="U38" s="326">
        <f>IFERROR(I!T36*'Sim_MIP_Of_(IxI)'!W$102,0)</f>
        <v>0</v>
      </c>
      <c r="V38" s="326">
        <f>IFERROR(I!U36*'Sim_MIP_Of_(IxI)'!X$102,0)</f>
        <v>0</v>
      </c>
      <c r="W38" s="326">
        <f>IFERROR(I!V36*'Sim_MIP_Of_(IxI)'!Y$102,0)</f>
        <v>0</v>
      </c>
      <c r="X38" s="326">
        <f>IFERROR(I!W36*'Sim_MIP_Of_(IxI)'!Z$102,0)</f>
        <v>0</v>
      </c>
      <c r="Y38" s="326">
        <f>IFERROR(I!X36*'Sim_MIP_Of_(IxI)'!AA$102,0)</f>
        <v>0</v>
      </c>
      <c r="Z38" s="326">
        <f>IFERROR(I!Y36*'Sim_MIP_Of_(IxI)'!AB$102,0)</f>
        <v>0</v>
      </c>
      <c r="AA38" s="326">
        <f>IFERROR(I!Z36*'Sim_MIP_Of_(IxI)'!AC$102,0)</f>
        <v>0</v>
      </c>
      <c r="AB38" s="326">
        <f>IFERROR(I!AA36*'Sim_MIP_Of_(IxI)'!AD$102,0)</f>
        <v>0</v>
      </c>
      <c r="AC38" s="326">
        <f>IFERROR(I!AB36*'Sim_MIP_Of_(IxI)'!AE$102,0)</f>
        <v>0</v>
      </c>
      <c r="AD38" s="326">
        <f>IFERROR(I!AC36*'Sim_MIP_Of_(IxI)'!AF$102,0)</f>
        <v>0</v>
      </c>
      <c r="AE38" s="326">
        <f>IFERROR(I!AD36*'Sim_MIP_Of_(IxI)'!AG$102,0)</f>
        <v>0</v>
      </c>
      <c r="AF38" s="326">
        <f>IFERROR(I!AE36*'Sim_MIP_Of_(IxI)'!AH$102,0)</f>
        <v>0</v>
      </c>
      <c r="AG38" s="326">
        <f>IFERROR(I!AF36*'Sim_MIP_Of_(IxI)'!AI$102,0)</f>
        <v>0</v>
      </c>
      <c r="AH38" s="326">
        <f>IFERROR(I!AG36*'Sim_MIP_Of_(IxI)'!AJ$102,0)</f>
        <v>0</v>
      </c>
      <c r="AI38" s="326">
        <f>IFERROR(I!AH36*'Sim_MIP_Of_(IxI)'!AK$102,0)</f>
        <v>0</v>
      </c>
      <c r="AJ38" s="326">
        <f>IFERROR(I!AI36*'Sim_MIP_Of_(IxI)'!AL$102,0)</f>
        <v>0</v>
      </c>
      <c r="AK38" s="326">
        <f>IFERROR(I!AJ36*'Sim_MIP_Of_(IxI)'!AM$102,0)</f>
        <v>0.37490180234776599</v>
      </c>
      <c r="AL38" s="326">
        <f>IFERROR(I!AK36*'Sim_MIP_Of_(IxI)'!AN$102,0)</f>
        <v>0</v>
      </c>
      <c r="AM38" s="326">
        <f>IFERROR(I!AL36*'Sim_MIP_Of_(IxI)'!AO$102,0)</f>
        <v>0</v>
      </c>
      <c r="AN38" s="326">
        <f>IFERROR(I!AM36*'Sim_MIP_Of_(IxI)'!AP$102,0)</f>
        <v>0</v>
      </c>
      <c r="AO38" s="326">
        <f>IFERROR(I!AN36*'Sim_MIP_Of_(IxI)'!AQ$102,0)</f>
        <v>0</v>
      </c>
      <c r="AP38" s="326">
        <f>IFERROR(I!AO36*'Sim_MIP_Of_(IxI)'!AR$102,0)</f>
        <v>0</v>
      </c>
      <c r="AQ38" s="326">
        <f>IFERROR(I!AP36*'Sim_MIP_Of_(IxI)'!AS$102,0)</f>
        <v>0</v>
      </c>
      <c r="AR38" s="326">
        <f>IFERROR(I!AQ36*'Sim_MIP_Of_(IxI)'!AT$102,0)</f>
        <v>0</v>
      </c>
      <c r="AS38" s="326">
        <f>IFERROR(I!AR36*'Sim_MIP_Of_(IxI)'!AU$102,0)</f>
        <v>0</v>
      </c>
      <c r="AT38" s="326">
        <f>IFERROR(I!AS36*'Sim_MIP_Of_(IxI)'!AV$102,0)</f>
        <v>0</v>
      </c>
      <c r="AU38" s="326">
        <f>IFERROR(I!AT36*'Sim_MIP_Of_(IxI)'!AW$102,0)</f>
        <v>0</v>
      </c>
      <c r="AV38" s="326">
        <f>IFERROR(I!AU36*'Sim_MIP_Of_(IxI)'!AX$102,0)</f>
        <v>0</v>
      </c>
      <c r="AW38" s="326">
        <f>IFERROR(I!AV36*'Sim_MIP_Of_(IxI)'!AY$102,0)</f>
        <v>0</v>
      </c>
      <c r="AX38" s="326">
        <f>IFERROR(I!AW36*'Sim_MIP_Of_(IxI)'!AZ$102,0)</f>
        <v>0</v>
      </c>
      <c r="AY38" s="326">
        <f>IFERROR(I!AX36*'Sim_MIP_Of_(IxI)'!BA$102,0)</f>
        <v>0</v>
      </c>
      <c r="AZ38" s="326">
        <f>IFERROR(I!AY36*'Sim_MIP_Of_(IxI)'!BB$102,0)</f>
        <v>0</v>
      </c>
      <c r="BA38" s="326">
        <f>IFERROR(I!AZ36*'Sim_MIP_Of_(IxI)'!BC$102,0)</f>
        <v>0</v>
      </c>
      <c r="BB38" s="326">
        <f>IFERROR(I!BA36*'Sim_MIP_Of_(IxI)'!BD$102,0)</f>
        <v>0</v>
      </c>
      <c r="BC38" s="326">
        <f>IFERROR(I!BB36*'Sim_MIP_Of_(IxI)'!BE$102,0)</f>
        <v>0</v>
      </c>
      <c r="BD38" s="326">
        <f>IFERROR(I!BC36*'Sim_MIP_Of_(IxI)'!BF$102,0)</f>
        <v>0</v>
      </c>
      <c r="BE38" s="326">
        <f>IFERROR(I!BD36*'Sim_MIP_Of_(IxI)'!BG$102,0)</f>
        <v>0</v>
      </c>
      <c r="BF38" s="326">
        <f>IFERROR(I!BE36*'Sim_MIP_Of_(IxI)'!BH$102,0)</f>
        <v>0</v>
      </c>
      <c r="BG38" s="326">
        <f>IFERROR(I!BF36*'Sim_MIP_Of_(IxI)'!BI$102,0)</f>
        <v>0</v>
      </c>
      <c r="BH38" s="326">
        <f>IFERROR(I!BG36*'Sim_MIP_Of_(IxI)'!BJ$102,0)</f>
        <v>0</v>
      </c>
      <c r="BI38" s="326">
        <f>IFERROR(I!BH36*'Sim_MIP_Of_(IxI)'!BK$102,0)</f>
        <v>0</v>
      </c>
      <c r="BJ38" s="326">
        <f>IFERROR(I!BI36*'Sim_MIP_Of_(IxI)'!BL$102,0)</f>
        <v>0</v>
      </c>
      <c r="BK38" s="326">
        <f>IFERROR(I!BJ36*'Sim_MIP_Of_(IxI)'!BM$102,0)</f>
        <v>0</v>
      </c>
      <c r="BL38" s="326">
        <f>IFERROR(I!BK36*'Sim_MIP_Of_(IxI)'!BN$102,0)</f>
        <v>0</v>
      </c>
      <c r="BM38" s="326">
        <f>IFERROR(I!BL36*'Sim_MIP_Of_(IxI)'!BO$102,0)</f>
        <v>0</v>
      </c>
      <c r="BN38" s="326">
        <f>IFERROR(I!BM36*'Sim_MIP_Of_(IxI)'!BP$102,0)</f>
        <v>0</v>
      </c>
      <c r="BO38" s="326">
        <f>IFERROR(I!BN36*'Sim_MIP_Of_(IxI)'!BQ$102,0)</f>
        <v>0</v>
      </c>
      <c r="BP38" s="326">
        <f>IFERROR(I!BO36*'Sim_MIP_Of_(IxI)'!BR$102,0)</f>
        <v>0</v>
      </c>
      <c r="BQ38" s="326">
        <f>IFERROR(I!BP36*'Sim_MIP_Of_(IxI)'!BS$102,0)</f>
        <v>0</v>
      </c>
      <c r="BR38" s="326">
        <f>IFERROR(I!BQ36*'Sim_MIP_Of_(IxI)'!BT$102,0)</f>
        <v>0</v>
      </c>
      <c r="BS38" s="326">
        <f>IFERROR(I!BR36*'Sim_MIP_Of_(IxI)'!BU$102,0)</f>
        <v>0</v>
      </c>
      <c r="BT38" s="326">
        <f>IFERROR(I!BS36*'Sim_MIP_Of_(IxI)'!BV$102,0)</f>
        <v>0</v>
      </c>
      <c r="BU38" s="326">
        <f>IFERROR(I!BT36*'Sim_MIP_Of_(IxI)'!BW$102,0)</f>
        <v>0</v>
      </c>
      <c r="BV38" s="326">
        <f>IFERROR(I!BU36*'Sim_MIP_Of_(IxI)'!BX$102,0)</f>
        <v>0</v>
      </c>
      <c r="BW38" s="326">
        <f>IFERROR(I!BV36*'Sim_MIP_Of_(IxI)'!BY$102,0)</f>
        <v>0</v>
      </c>
      <c r="BX38" s="326">
        <f>IFERROR(I!BW36*'Sim_MIP_Of_(IxI)'!BZ$102,0)</f>
        <v>0</v>
      </c>
      <c r="BY38" s="326">
        <f>IFERROR(I!BX36*'Sim_MIP_Of_(IxI)'!CA$102,0)</f>
        <v>0</v>
      </c>
    </row>
    <row r="39" spans="1:77" x14ac:dyDescent="0.25">
      <c r="A39" s="105" t="s">
        <v>36</v>
      </c>
      <c r="B39" s="326">
        <f>IFERROR(I!A37*'Sim_MIP_Of_(IxI)'!D$102,0)</f>
        <v>0</v>
      </c>
      <c r="C39" s="326">
        <f>IFERROR(I!B37*'Sim_MIP_Of_(IxI)'!E$102,0)</f>
        <v>0</v>
      </c>
      <c r="D39" s="326">
        <f>IFERROR(I!C37*'Sim_MIP_Of_(IxI)'!F$102,0)</f>
        <v>0</v>
      </c>
      <c r="E39" s="326">
        <f>IFERROR(I!D37*'Sim_MIP_Of_(IxI)'!G$102,0)</f>
        <v>0</v>
      </c>
      <c r="F39" s="326">
        <f>IFERROR(I!E37*'Sim_MIP_Of_(IxI)'!H$102,0)</f>
        <v>0</v>
      </c>
      <c r="G39" s="326">
        <f>IFERROR(I!F37*'Sim_MIP_Of_(IxI)'!I$102,0)</f>
        <v>0</v>
      </c>
      <c r="H39" s="326">
        <f>IFERROR(I!G37*'Sim_MIP_Of_(IxI)'!J$102,0)</f>
        <v>0</v>
      </c>
      <c r="I39" s="326">
        <f>IFERROR(I!H37*'Sim_MIP_Of_(IxI)'!K$102,0)</f>
        <v>0</v>
      </c>
      <c r="J39" s="326">
        <f>IFERROR(I!I37*'Sim_MIP_Of_(IxI)'!L$102,0)</f>
        <v>0</v>
      </c>
      <c r="K39" s="326">
        <f>IFERROR(I!J37*'Sim_MIP_Of_(IxI)'!M$102,0)</f>
        <v>0</v>
      </c>
      <c r="L39" s="326">
        <f>IFERROR(I!K37*'Sim_MIP_Of_(IxI)'!N$102,0)</f>
        <v>0</v>
      </c>
      <c r="M39" s="326">
        <f>IFERROR(I!L37*'Sim_MIP_Of_(IxI)'!O$102,0)</f>
        <v>0</v>
      </c>
      <c r="N39" s="326">
        <f>IFERROR(I!M37*'Sim_MIP_Of_(IxI)'!P$102,0)</f>
        <v>0</v>
      </c>
      <c r="O39" s="326">
        <f>IFERROR(I!N37*'Sim_MIP_Of_(IxI)'!Q$102,0)</f>
        <v>0</v>
      </c>
      <c r="P39" s="326">
        <f>IFERROR(I!O37*'Sim_MIP_Of_(IxI)'!R$102,0)</f>
        <v>0</v>
      </c>
      <c r="Q39" s="326">
        <f>IFERROR(I!P37*'Sim_MIP_Of_(IxI)'!S$102,0)</f>
        <v>0</v>
      </c>
      <c r="R39" s="326">
        <f>IFERROR(I!Q37*'Sim_MIP_Of_(IxI)'!T$102,0)</f>
        <v>0</v>
      </c>
      <c r="S39" s="326">
        <f>IFERROR(I!R37*'Sim_MIP_Of_(IxI)'!U$102,0)</f>
        <v>0</v>
      </c>
      <c r="T39" s="326">
        <f>IFERROR(I!S37*'Sim_MIP_Of_(IxI)'!V$102,0)</f>
        <v>0</v>
      </c>
      <c r="U39" s="326">
        <f>IFERROR(I!T37*'Sim_MIP_Of_(IxI)'!W$102,0)</f>
        <v>0</v>
      </c>
      <c r="V39" s="326">
        <f>IFERROR(I!U37*'Sim_MIP_Of_(IxI)'!X$102,0)</f>
        <v>0</v>
      </c>
      <c r="W39" s="326">
        <f>IFERROR(I!V37*'Sim_MIP_Of_(IxI)'!Y$102,0)</f>
        <v>0</v>
      </c>
      <c r="X39" s="326">
        <f>IFERROR(I!W37*'Sim_MIP_Of_(IxI)'!Z$102,0)</f>
        <v>0</v>
      </c>
      <c r="Y39" s="326">
        <f>IFERROR(I!X37*'Sim_MIP_Of_(IxI)'!AA$102,0)</f>
        <v>0</v>
      </c>
      <c r="Z39" s="326">
        <f>IFERROR(I!Y37*'Sim_MIP_Of_(IxI)'!AB$102,0)</f>
        <v>0</v>
      </c>
      <c r="AA39" s="326">
        <f>IFERROR(I!Z37*'Sim_MIP_Of_(IxI)'!AC$102,0)</f>
        <v>0</v>
      </c>
      <c r="AB39" s="326">
        <f>IFERROR(I!AA37*'Sim_MIP_Of_(IxI)'!AD$102,0)</f>
        <v>0</v>
      </c>
      <c r="AC39" s="326">
        <f>IFERROR(I!AB37*'Sim_MIP_Of_(IxI)'!AE$102,0)</f>
        <v>0</v>
      </c>
      <c r="AD39" s="326">
        <f>IFERROR(I!AC37*'Sim_MIP_Of_(IxI)'!AF$102,0)</f>
        <v>0</v>
      </c>
      <c r="AE39" s="326">
        <f>IFERROR(I!AD37*'Sim_MIP_Of_(IxI)'!AG$102,0)</f>
        <v>0</v>
      </c>
      <c r="AF39" s="326">
        <f>IFERROR(I!AE37*'Sim_MIP_Of_(IxI)'!AH$102,0)</f>
        <v>0</v>
      </c>
      <c r="AG39" s="326">
        <f>IFERROR(I!AF37*'Sim_MIP_Of_(IxI)'!AI$102,0)</f>
        <v>0</v>
      </c>
      <c r="AH39" s="326">
        <f>IFERROR(I!AG37*'Sim_MIP_Of_(IxI)'!AJ$102,0)</f>
        <v>0</v>
      </c>
      <c r="AI39" s="326">
        <f>IFERROR(I!AH37*'Sim_MIP_Of_(IxI)'!AK$102,0)</f>
        <v>0</v>
      </c>
      <c r="AJ39" s="326">
        <f>IFERROR(I!AI37*'Sim_MIP_Of_(IxI)'!AL$102,0)</f>
        <v>0</v>
      </c>
      <c r="AK39" s="326">
        <f>IFERROR(I!AJ37*'Sim_MIP_Of_(IxI)'!AM$102,0)</f>
        <v>0</v>
      </c>
      <c r="AL39" s="326">
        <f>IFERROR(I!AK37*'Sim_MIP_Of_(IxI)'!AN$102,0)</f>
        <v>0.3967961248721934</v>
      </c>
      <c r="AM39" s="326">
        <f>IFERROR(I!AL37*'Sim_MIP_Of_(IxI)'!AO$102,0)</f>
        <v>0</v>
      </c>
      <c r="AN39" s="326">
        <f>IFERROR(I!AM37*'Sim_MIP_Of_(IxI)'!AP$102,0)</f>
        <v>0</v>
      </c>
      <c r="AO39" s="326">
        <f>IFERROR(I!AN37*'Sim_MIP_Of_(IxI)'!AQ$102,0)</f>
        <v>0</v>
      </c>
      <c r="AP39" s="326">
        <f>IFERROR(I!AO37*'Sim_MIP_Of_(IxI)'!AR$102,0)</f>
        <v>0</v>
      </c>
      <c r="AQ39" s="326">
        <f>IFERROR(I!AP37*'Sim_MIP_Of_(IxI)'!AS$102,0)</f>
        <v>0</v>
      </c>
      <c r="AR39" s="326">
        <f>IFERROR(I!AQ37*'Sim_MIP_Of_(IxI)'!AT$102,0)</f>
        <v>0</v>
      </c>
      <c r="AS39" s="326">
        <f>IFERROR(I!AR37*'Sim_MIP_Of_(IxI)'!AU$102,0)</f>
        <v>0</v>
      </c>
      <c r="AT39" s="326">
        <f>IFERROR(I!AS37*'Sim_MIP_Of_(IxI)'!AV$102,0)</f>
        <v>0</v>
      </c>
      <c r="AU39" s="326">
        <f>IFERROR(I!AT37*'Sim_MIP_Of_(IxI)'!AW$102,0)</f>
        <v>0</v>
      </c>
      <c r="AV39" s="326">
        <f>IFERROR(I!AU37*'Sim_MIP_Of_(IxI)'!AX$102,0)</f>
        <v>0</v>
      </c>
      <c r="AW39" s="326">
        <f>IFERROR(I!AV37*'Sim_MIP_Of_(IxI)'!AY$102,0)</f>
        <v>0</v>
      </c>
      <c r="AX39" s="326">
        <f>IFERROR(I!AW37*'Sim_MIP_Of_(IxI)'!AZ$102,0)</f>
        <v>0</v>
      </c>
      <c r="AY39" s="326">
        <f>IFERROR(I!AX37*'Sim_MIP_Of_(IxI)'!BA$102,0)</f>
        <v>0</v>
      </c>
      <c r="AZ39" s="326">
        <f>IFERROR(I!AY37*'Sim_MIP_Of_(IxI)'!BB$102,0)</f>
        <v>0</v>
      </c>
      <c r="BA39" s="326">
        <f>IFERROR(I!AZ37*'Sim_MIP_Of_(IxI)'!BC$102,0)</f>
        <v>0</v>
      </c>
      <c r="BB39" s="326">
        <f>IFERROR(I!BA37*'Sim_MIP_Of_(IxI)'!BD$102,0)</f>
        <v>0</v>
      </c>
      <c r="BC39" s="326">
        <f>IFERROR(I!BB37*'Sim_MIP_Of_(IxI)'!BE$102,0)</f>
        <v>0</v>
      </c>
      <c r="BD39" s="326">
        <f>IFERROR(I!BC37*'Sim_MIP_Of_(IxI)'!BF$102,0)</f>
        <v>0</v>
      </c>
      <c r="BE39" s="326">
        <f>IFERROR(I!BD37*'Sim_MIP_Of_(IxI)'!BG$102,0)</f>
        <v>0</v>
      </c>
      <c r="BF39" s="326">
        <f>IFERROR(I!BE37*'Sim_MIP_Of_(IxI)'!BH$102,0)</f>
        <v>0</v>
      </c>
      <c r="BG39" s="326">
        <f>IFERROR(I!BF37*'Sim_MIP_Of_(IxI)'!BI$102,0)</f>
        <v>0</v>
      </c>
      <c r="BH39" s="326">
        <f>IFERROR(I!BG37*'Sim_MIP_Of_(IxI)'!BJ$102,0)</f>
        <v>0</v>
      </c>
      <c r="BI39" s="326">
        <f>IFERROR(I!BH37*'Sim_MIP_Of_(IxI)'!BK$102,0)</f>
        <v>0</v>
      </c>
      <c r="BJ39" s="326">
        <f>IFERROR(I!BI37*'Sim_MIP_Of_(IxI)'!BL$102,0)</f>
        <v>0</v>
      </c>
      <c r="BK39" s="326">
        <f>IFERROR(I!BJ37*'Sim_MIP_Of_(IxI)'!BM$102,0)</f>
        <v>0</v>
      </c>
      <c r="BL39" s="326">
        <f>IFERROR(I!BK37*'Sim_MIP_Of_(IxI)'!BN$102,0)</f>
        <v>0</v>
      </c>
      <c r="BM39" s="326">
        <f>IFERROR(I!BL37*'Sim_MIP_Of_(IxI)'!BO$102,0)</f>
        <v>0</v>
      </c>
      <c r="BN39" s="326">
        <f>IFERROR(I!BM37*'Sim_MIP_Of_(IxI)'!BP$102,0)</f>
        <v>0</v>
      </c>
      <c r="BO39" s="326">
        <f>IFERROR(I!BN37*'Sim_MIP_Of_(IxI)'!BQ$102,0)</f>
        <v>0</v>
      </c>
      <c r="BP39" s="326">
        <f>IFERROR(I!BO37*'Sim_MIP_Of_(IxI)'!BR$102,0)</f>
        <v>0</v>
      </c>
      <c r="BQ39" s="326">
        <f>IFERROR(I!BP37*'Sim_MIP_Of_(IxI)'!BS$102,0)</f>
        <v>0</v>
      </c>
      <c r="BR39" s="326">
        <f>IFERROR(I!BQ37*'Sim_MIP_Of_(IxI)'!BT$102,0)</f>
        <v>0</v>
      </c>
      <c r="BS39" s="326">
        <f>IFERROR(I!BR37*'Sim_MIP_Of_(IxI)'!BU$102,0)</f>
        <v>0</v>
      </c>
      <c r="BT39" s="326">
        <f>IFERROR(I!BS37*'Sim_MIP_Of_(IxI)'!BV$102,0)</f>
        <v>0</v>
      </c>
      <c r="BU39" s="326">
        <f>IFERROR(I!BT37*'Sim_MIP_Of_(IxI)'!BW$102,0)</f>
        <v>0</v>
      </c>
      <c r="BV39" s="326">
        <f>IFERROR(I!BU37*'Sim_MIP_Of_(IxI)'!BX$102,0)</f>
        <v>0</v>
      </c>
      <c r="BW39" s="326">
        <f>IFERROR(I!BV37*'Sim_MIP_Of_(IxI)'!BY$102,0)</f>
        <v>0</v>
      </c>
      <c r="BX39" s="326">
        <f>IFERROR(I!BW37*'Sim_MIP_Of_(IxI)'!BZ$102,0)</f>
        <v>0</v>
      </c>
      <c r="BY39" s="326">
        <f>IFERROR(I!BX37*'Sim_MIP_Of_(IxI)'!CA$102,0)</f>
        <v>0</v>
      </c>
    </row>
    <row r="40" spans="1:77" x14ac:dyDescent="0.25">
      <c r="A40" s="105" t="s">
        <v>37</v>
      </c>
      <c r="B40" s="326">
        <f>IFERROR(I!A38*'Sim_MIP_Of_(IxI)'!D$102,0)</f>
        <v>0</v>
      </c>
      <c r="C40" s="326">
        <f>IFERROR(I!B38*'Sim_MIP_Of_(IxI)'!E$102,0)</f>
        <v>0</v>
      </c>
      <c r="D40" s="326">
        <f>IFERROR(I!C38*'Sim_MIP_Of_(IxI)'!F$102,0)</f>
        <v>0</v>
      </c>
      <c r="E40" s="326">
        <f>IFERROR(I!D38*'Sim_MIP_Of_(IxI)'!G$102,0)</f>
        <v>0</v>
      </c>
      <c r="F40" s="326">
        <f>IFERROR(I!E38*'Sim_MIP_Of_(IxI)'!H$102,0)</f>
        <v>0</v>
      </c>
      <c r="G40" s="326">
        <f>IFERROR(I!F38*'Sim_MIP_Of_(IxI)'!I$102,0)</f>
        <v>0</v>
      </c>
      <c r="H40" s="326">
        <f>IFERROR(I!G38*'Sim_MIP_Of_(IxI)'!J$102,0)</f>
        <v>0</v>
      </c>
      <c r="I40" s="326">
        <f>IFERROR(I!H38*'Sim_MIP_Of_(IxI)'!K$102,0)</f>
        <v>0</v>
      </c>
      <c r="J40" s="326">
        <f>IFERROR(I!I38*'Sim_MIP_Of_(IxI)'!L$102,0)</f>
        <v>0</v>
      </c>
      <c r="K40" s="326">
        <f>IFERROR(I!J38*'Sim_MIP_Of_(IxI)'!M$102,0)</f>
        <v>0</v>
      </c>
      <c r="L40" s="326">
        <f>IFERROR(I!K38*'Sim_MIP_Of_(IxI)'!N$102,0)</f>
        <v>0</v>
      </c>
      <c r="M40" s="326">
        <f>IFERROR(I!L38*'Sim_MIP_Of_(IxI)'!O$102,0)</f>
        <v>0</v>
      </c>
      <c r="N40" s="326">
        <f>IFERROR(I!M38*'Sim_MIP_Of_(IxI)'!P$102,0)</f>
        <v>0</v>
      </c>
      <c r="O40" s="326">
        <f>IFERROR(I!N38*'Sim_MIP_Of_(IxI)'!Q$102,0)</f>
        <v>0</v>
      </c>
      <c r="P40" s="326">
        <f>IFERROR(I!O38*'Sim_MIP_Of_(IxI)'!R$102,0)</f>
        <v>0</v>
      </c>
      <c r="Q40" s="326">
        <f>IFERROR(I!P38*'Sim_MIP_Of_(IxI)'!S$102,0)</f>
        <v>0</v>
      </c>
      <c r="R40" s="326">
        <f>IFERROR(I!Q38*'Sim_MIP_Of_(IxI)'!T$102,0)</f>
        <v>0</v>
      </c>
      <c r="S40" s="326">
        <f>IFERROR(I!R38*'Sim_MIP_Of_(IxI)'!U$102,0)</f>
        <v>0</v>
      </c>
      <c r="T40" s="326">
        <f>IFERROR(I!S38*'Sim_MIP_Of_(IxI)'!V$102,0)</f>
        <v>0</v>
      </c>
      <c r="U40" s="326">
        <f>IFERROR(I!T38*'Sim_MIP_Of_(IxI)'!W$102,0)</f>
        <v>0</v>
      </c>
      <c r="V40" s="326">
        <f>IFERROR(I!U38*'Sim_MIP_Of_(IxI)'!X$102,0)</f>
        <v>0</v>
      </c>
      <c r="W40" s="326">
        <f>IFERROR(I!V38*'Sim_MIP_Of_(IxI)'!Y$102,0)</f>
        <v>0</v>
      </c>
      <c r="X40" s="326">
        <f>IFERROR(I!W38*'Sim_MIP_Of_(IxI)'!Z$102,0)</f>
        <v>0</v>
      </c>
      <c r="Y40" s="326">
        <f>IFERROR(I!X38*'Sim_MIP_Of_(IxI)'!AA$102,0)</f>
        <v>0</v>
      </c>
      <c r="Z40" s="326">
        <f>IFERROR(I!Y38*'Sim_MIP_Of_(IxI)'!AB$102,0)</f>
        <v>0</v>
      </c>
      <c r="AA40" s="326">
        <f>IFERROR(I!Z38*'Sim_MIP_Of_(IxI)'!AC$102,0)</f>
        <v>0</v>
      </c>
      <c r="AB40" s="326">
        <f>IFERROR(I!AA38*'Sim_MIP_Of_(IxI)'!AD$102,0)</f>
        <v>0</v>
      </c>
      <c r="AC40" s="326">
        <f>IFERROR(I!AB38*'Sim_MIP_Of_(IxI)'!AE$102,0)</f>
        <v>0</v>
      </c>
      <c r="AD40" s="326">
        <f>IFERROR(I!AC38*'Sim_MIP_Of_(IxI)'!AF$102,0)</f>
        <v>0</v>
      </c>
      <c r="AE40" s="326">
        <f>IFERROR(I!AD38*'Sim_MIP_Of_(IxI)'!AG$102,0)</f>
        <v>0</v>
      </c>
      <c r="AF40" s="326">
        <f>IFERROR(I!AE38*'Sim_MIP_Of_(IxI)'!AH$102,0)</f>
        <v>0</v>
      </c>
      <c r="AG40" s="326">
        <f>IFERROR(I!AF38*'Sim_MIP_Of_(IxI)'!AI$102,0)</f>
        <v>0</v>
      </c>
      <c r="AH40" s="326">
        <f>IFERROR(I!AG38*'Sim_MIP_Of_(IxI)'!AJ$102,0)</f>
        <v>0</v>
      </c>
      <c r="AI40" s="326">
        <f>IFERROR(I!AH38*'Sim_MIP_Of_(IxI)'!AK$102,0)</f>
        <v>0</v>
      </c>
      <c r="AJ40" s="326">
        <f>IFERROR(I!AI38*'Sim_MIP_Of_(IxI)'!AL$102,0)</f>
        <v>0</v>
      </c>
      <c r="AK40" s="326">
        <f>IFERROR(I!AJ38*'Sim_MIP_Of_(IxI)'!AM$102,0)</f>
        <v>0</v>
      </c>
      <c r="AL40" s="326">
        <f>IFERROR(I!AK38*'Sim_MIP_Of_(IxI)'!AN$102,0)</f>
        <v>0</v>
      </c>
      <c r="AM40" s="326">
        <f>IFERROR(I!AL38*'Sim_MIP_Of_(IxI)'!AO$102,0)</f>
        <v>0.25892119694416293</v>
      </c>
      <c r="AN40" s="326">
        <f>IFERROR(I!AM38*'Sim_MIP_Of_(IxI)'!AP$102,0)</f>
        <v>0</v>
      </c>
      <c r="AO40" s="326">
        <f>IFERROR(I!AN38*'Sim_MIP_Of_(IxI)'!AQ$102,0)</f>
        <v>0</v>
      </c>
      <c r="AP40" s="326">
        <f>IFERROR(I!AO38*'Sim_MIP_Of_(IxI)'!AR$102,0)</f>
        <v>0</v>
      </c>
      <c r="AQ40" s="326">
        <f>IFERROR(I!AP38*'Sim_MIP_Of_(IxI)'!AS$102,0)</f>
        <v>0</v>
      </c>
      <c r="AR40" s="326">
        <f>IFERROR(I!AQ38*'Sim_MIP_Of_(IxI)'!AT$102,0)</f>
        <v>0</v>
      </c>
      <c r="AS40" s="326">
        <f>IFERROR(I!AR38*'Sim_MIP_Of_(IxI)'!AU$102,0)</f>
        <v>0</v>
      </c>
      <c r="AT40" s="326">
        <f>IFERROR(I!AS38*'Sim_MIP_Of_(IxI)'!AV$102,0)</f>
        <v>0</v>
      </c>
      <c r="AU40" s="326">
        <f>IFERROR(I!AT38*'Sim_MIP_Of_(IxI)'!AW$102,0)</f>
        <v>0</v>
      </c>
      <c r="AV40" s="326">
        <f>IFERROR(I!AU38*'Sim_MIP_Of_(IxI)'!AX$102,0)</f>
        <v>0</v>
      </c>
      <c r="AW40" s="326">
        <f>IFERROR(I!AV38*'Sim_MIP_Of_(IxI)'!AY$102,0)</f>
        <v>0</v>
      </c>
      <c r="AX40" s="326">
        <f>IFERROR(I!AW38*'Sim_MIP_Of_(IxI)'!AZ$102,0)</f>
        <v>0</v>
      </c>
      <c r="AY40" s="326">
        <f>IFERROR(I!AX38*'Sim_MIP_Of_(IxI)'!BA$102,0)</f>
        <v>0</v>
      </c>
      <c r="AZ40" s="326">
        <f>IFERROR(I!AY38*'Sim_MIP_Of_(IxI)'!BB$102,0)</f>
        <v>0</v>
      </c>
      <c r="BA40" s="326">
        <f>IFERROR(I!AZ38*'Sim_MIP_Of_(IxI)'!BC$102,0)</f>
        <v>0</v>
      </c>
      <c r="BB40" s="326">
        <f>IFERROR(I!BA38*'Sim_MIP_Of_(IxI)'!BD$102,0)</f>
        <v>0</v>
      </c>
      <c r="BC40" s="326">
        <f>IFERROR(I!BB38*'Sim_MIP_Of_(IxI)'!BE$102,0)</f>
        <v>0</v>
      </c>
      <c r="BD40" s="326">
        <f>IFERROR(I!BC38*'Sim_MIP_Of_(IxI)'!BF$102,0)</f>
        <v>0</v>
      </c>
      <c r="BE40" s="326">
        <f>IFERROR(I!BD38*'Sim_MIP_Of_(IxI)'!BG$102,0)</f>
        <v>0</v>
      </c>
      <c r="BF40" s="326">
        <f>IFERROR(I!BE38*'Sim_MIP_Of_(IxI)'!BH$102,0)</f>
        <v>0</v>
      </c>
      <c r="BG40" s="326">
        <f>IFERROR(I!BF38*'Sim_MIP_Of_(IxI)'!BI$102,0)</f>
        <v>0</v>
      </c>
      <c r="BH40" s="326">
        <f>IFERROR(I!BG38*'Sim_MIP_Of_(IxI)'!BJ$102,0)</f>
        <v>0</v>
      </c>
      <c r="BI40" s="326">
        <f>IFERROR(I!BH38*'Sim_MIP_Of_(IxI)'!BK$102,0)</f>
        <v>0</v>
      </c>
      <c r="BJ40" s="326">
        <f>IFERROR(I!BI38*'Sim_MIP_Of_(IxI)'!BL$102,0)</f>
        <v>0</v>
      </c>
      <c r="BK40" s="326">
        <f>IFERROR(I!BJ38*'Sim_MIP_Of_(IxI)'!BM$102,0)</f>
        <v>0</v>
      </c>
      <c r="BL40" s="326">
        <f>IFERROR(I!BK38*'Sim_MIP_Of_(IxI)'!BN$102,0)</f>
        <v>0</v>
      </c>
      <c r="BM40" s="326">
        <f>IFERROR(I!BL38*'Sim_MIP_Of_(IxI)'!BO$102,0)</f>
        <v>0</v>
      </c>
      <c r="BN40" s="326">
        <f>IFERROR(I!BM38*'Sim_MIP_Of_(IxI)'!BP$102,0)</f>
        <v>0</v>
      </c>
      <c r="BO40" s="326">
        <f>IFERROR(I!BN38*'Sim_MIP_Of_(IxI)'!BQ$102,0)</f>
        <v>0</v>
      </c>
      <c r="BP40" s="326">
        <f>IFERROR(I!BO38*'Sim_MIP_Of_(IxI)'!BR$102,0)</f>
        <v>0</v>
      </c>
      <c r="BQ40" s="326">
        <f>IFERROR(I!BP38*'Sim_MIP_Of_(IxI)'!BS$102,0)</f>
        <v>0</v>
      </c>
      <c r="BR40" s="326">
        <f>IFERROR(I!BQ38*'Sim_MIP_Of_(IxI)'!BT$102,0)</f>
        <v>0</v>
      </c>
      <c r="BS40" s="326">
        <f>IFERROR(I!BR38*'Sim_MIP_Of_(IxI)'!BU$102,0)</f>
        <v>0</v>
      </c>
      <c r="BT40" s="326">
        <f>IFERROR(I!BS38*'Sim_MIP_Of_(IxI)'!BV$102,0)</f>
        <v>0</v>
      </c>
      <c r="BU40" s="326">
        <f>IFERROR(I!BT38*'Sim_MIP_Of_(IxI)'!BW$102,0)</f>
        <v>0</v>
      </c>
      <c r="BV40" s="326">
        <f>IFERROR(I!BU38*'Sim_MIP_Of_(IxI)'!BX$102,0)</f>
        <v>0</v>
      </c>
      <c r="BW40" s="326">
        <f>IFERROR(I!BV38*'Sim_MIP_Of_(IxI)'!BY$102,0)</f>
        <v>0</v>
      </c>
      <c r="BX40" s="326">
        <f>IFERROR(I!BW38*'Sim_MIP_Of_(IxI)'!BZ$102,0)</f>
        <v>0</v>
      </c>
      <c r="BY40" s="326">
        <f>IFERROR(I!BX38*'Sim_MIP_Of_(IxI)'!CA$102,0)</f>
        <v>0</v>
      </c>
    </row>
    <row r="41" spans="1:77" x14ac:dyDescent="0.25">
      <c r="A41" s="105" t="s">
        <v>38</v>
      </c>
      <c r="B41" s="326">
        <f>IFERROR(I!A39*'Sim_MIP_Of_(IxI)'!D$102,0)</f>
        <v>0</v>
      </c>
      <c r="C41" s="326">
        <f>IFERROR(I!B39*'Sim_MIP_Of_(IxI)'!E$102,0)</f>
        <v>0</v>
      </c>
      <c r="D41" s="326">
        <f>IFERROR(I!C39*'Sim_MIP_Of_(IxI)'!F$102,0)</f>
        <v>0</v>
      </c>
      <c r="E41" s="326">
        <f>IFERROR(I!D39*'Sim_MIP_Of_(IxI)'!G$102,0)</f>
        <v>0</v>
      </c>
      <c r="F41" s="326">
        <f>IFERROR(I!E39*'Sim_MIP_Of_(IxI)'!H$102,0)</f>
        <v>0</v>
      </c>
      <c r="G41" s="326">
        <f>IFERROR(I!F39*'Sim_MIP_Of_(IxI)'!I$102,0)</f>
        <v>0</v>
      </c>
      <c r="H41" s="326">
        <f>IFERROR(I!G39*'Sim_MIP_Of_(IxI)'!J$102,0)</f>
        <v>0</v>
      </c>
      <c r="I41" s="326">
        <f>IFERROR(I!H39*'Sim_MIP_Of_(IxI)'!K$102,0)</f>
        <v>0</v>
      </c>
      <c r="J41" s="326">
        <f>IFERROR(I!I39*'Sim_MIP_Of_(IxI)'!L$102,0)</f>
        <v>0</v>
      </c>
      <c r="K41" s="326">
        <f>IFERROR(I!J39*'Sim_MIP_Of_(IxI)'!M$102,0)</f>
        <v>0</v>
      </c>
      <c r="L41" s="326">
        <f>IFERROR(I!K39*'Sim_MIP_Of_(IxI)'!N$102,0)</f>
        <v>0</v>
      </c>
      <c r="M41" s="326">
        <f>IFERROR(I!L39*'Sim_MIP_Of_(IxI)'!O$102,0)</f>
        <v>0</v>
      </c>
      <c r="N41" s="326">
        <f>IFERROR(I!M39*'Sim_MIP_Of_(IxI)'!P$102,0)</f>
        <v>0</v>
      </c>
      <c r="O41" s="326">
        <f>IFERROR(I!N39*'Sim_MIP_Of_(IxI)'!Q$102,0)</f>
        <v>0</v>
      </c>
      <c r="P41" s="326">
        <f>IFERROR(I!O39*'Sim_MIP_Of_(IxI)'!R$102,0)</f>
        <v>0</v>
      </c>
      <c r="Q41" s="326">
        <f>IFERROR(I!P39*'Sim_MIP_Of_(IxI)'!S$102,0)</f>
        <v>0</v>
      </c>
      <c r="R41" s="326">
        <f>IFERROR(I!Q39*'Sim_MIP_Of_(IxI)'!T$102,0)</f>
        <v>0</v>
      </c>
      <c r="S41" s="326">
        <f>IFERROR(I!R39*'Sim_MIP_Of_(IxI)'!U$102,0)</f>
        <v>0</v>
      </c>
      <c r="T41" s="326">
        <f>IFERROR(I!S39*'Sim_MIP_Of_(IxI)'!V$102,0)</f>
        <v>0</v>
      </c>
      <c r="U41" s="326">
        <f>IFERROR(I!T39*'Sim_MIP_Of_(IxI)'!W$102,0)</f>
        <v>0</v>
      </c>
      <c r="V41" s="326">
        <f>IFERROR(I!U39*'Sim_MIP_Of_(IxI)'!X$102,0)</f>
        <v>0</v>
      </c>
      <c r="W41" s="326">
        <f>IFERROR(I!V39*'Sim_MIP_Of_(IxI)'!Y$102,0)</f>
        <v>0</v>
      </c>
      <c r="X41" s="326">
        <f>IFERROR(I!W39*'Sim_MIP_Of_(IxI)'!Z$102,0)</f>
        <v>0</v>
      </c>
      <c r="Y41" s="326">
        <f>IFERROR(I!X39*'Sim_MIP_Of_(IxI)'!AA$102,0)</f>
        <v>0</v>
      </c>
      <c r="Z41" s="326">
        <f>IFERROR(I!Y39*'Sim_MIP_Of_(IxI)'!AB$102,0)</f>
        <v>0</v>
      </c>
      <c r="AA41" s="326">
        <f>IFERROR(I!Z39*'Sim_MIP_Of_(IxI)'!AC$102,0)</f>
        <v>0</v>
      </c>
      <c r="AB41" s="326">
        <f>IFERROR(I!AA39*'Sim_MIP_Of_(IxI)'!AD$102,0)</f>
        <v>0</v>
      </c>
      <c r="AC41" s="326">
        <f>IFERROR(I!AB39*'Sim_MIP_Of_(IxI)'!AE$102,0)</f>
        <v>0</v>
      </c>
      <c r="AD41" s="326">
        <f>IFERROR(I!AC39*'Sim_MIP_Of_(IxI)'!AF$102,0)</f>
        <v>0</v>
      </c>
      <c r="AE41" s="326">
        <f>IFERROR(I!AD39*'Sim_MIP_Of_(IxI)'!AG$102,0)</f>
        <v>0</v>
      </c>
      <c r="AF41" s="326">
        <f>IFERROR(I!AE39*'Sim_MIP_Of_(IxI)'!AH$102,0)</f>
        <v>0</v>
      </c>
      <c r="AG41" s="326">
        <f>IFERROR(I!AF39*'Sim_MIP_Of_(IxI)'!AI$102,0)</f>
        <v>0</v>
      </c>
      <c r="AH41" s="326">
        <f>IFERROR(I!AG39*'Sim_MIP_Of_(IxI)'!AJ$102,0)</f>
        <v>0</v>
      </c>
      <c r="AI41" s="326">
        <f>IFERROR(I!AH39*'Sim_MIP_Of_(IxI)'!AK$102,0)</f>
        <v>0</v>
      </c>
      <c r="AJ41" s="326">
        <f>IFERROR(I!AI39*'Sim_MIP_Of_(IxI)'!AL$102,0)</f>
        <v>0</v>
      </c>
      <c r="AK41" s="326">
        <f>IFERROR(I!AJ39*'Sim_MIP_Of_(IxI)'!AM$102,0)</f>
        <v>0</v>
      </c>
      <c r="AL41" s="326">
        <f>IFERROR(I!AK39*'Sim_MIP_Of_(IxI)'!AN$102,0)</f>
        <v>0</v>
      </c>
      <c r="AM41" s="326">
        <f>IFERROR(I!AL39*'Sim_MIP_Of_(IxI)'!AO$102,0)</f>
        <v>0</v>
      </c>
      <c r="AN41" s="326">
        <f>IFERROR(I!AM39*'Sim_MIP_Of_(IxI)'!AP$102,0)</f>
        <v>0.43981745210780526</v>
      </c>
      <c r="AO41" s="326">
        <f>IFERROR(I!AN39*'Sim_MIP_Of_(IxI)'!AQ$102,0)</f>
        <v>0</v>
      </c>
      <c r="AP41" s="326">
        <f>IFERROR(I!AO39*'Sim_MIP_Of_(IxI)'!AR$102,0)</f>
        <v>0</v>
      </c>
      <c r="AQ41" s="326">
        <f>IFERROR(I!AP39*'Sim_MIP_Of_(IxI)'!AS$102,0)</f>
        <v>0</v>
      </c>
      <c r="AR41" s="326">
        <f>IFERROR(I!AQ39*'Sim_MIP_Of_(IxI)'!AT$102,0)</f>
        <v>0</v>
      </c>
      <c r="AS41" s="326">
        <f>IFERROR(I!AR39*'Sim_MIP_Of_(IxI)'!AU$102,0)</f>
        <v>0</v>
      </c>
      <c r="AT41" s="326">
        <f>IFERROR(I!AS39*'Sim_MIP_Of_(IxI)'!AV$102,0)</f>
        <v>0</v>
      </c>
      <c r="AU41" s="326">
        <f>IFERROR(I!AT39*'Sim_MIP_Of_(IxI)'!AW$102,0)</f>
        <v>0</v>
      </c>
      <c r="AV41" s="326">
        <f>IFERROR(I!AU39*'Sim_MIP_Of_(IxI)'!AX$102,0)</f>
        <v>0</v>
      </c>
      <c r="AW41" s="326">
        <f>IFERROR(I!AV39*'Sim_MIP_Of_(IxI)'!AY$102,0)</f>
        <v>0</v>
      </c>
      <c r="AX41" s="326">
        <f>IFERROR(I!AW39*'Sim_MIP_Of_(IxI)'!AZ$102,0)</f>
        <v>0</v>
      </c>
      <c r="AY41" s="326">
        <f>IFERROR(I!AX39*'Sim_MIP_Of_(IxI)'!BA$102,0)</f>
        <v>0</v>
      </c>
      <c r="AZ41" s="326">
        <f>IFERROR(I!AY39*'Sim_MIP_Of_(IxI)'!BB$102,0)</f>
        <v>0</v>
      </c>
      <c r="BA41" s="326">
        <f>IFERROR(I!AZ39*'Sim_MIP_Of_(IxI)'!BC$102,0)</f>
        <v>0</v>
      </c>
      <c r="BB41" s="326">
        <f>IFERROR(I!BA39*'Sim_MIP_Of_(IxI)'!BD$102,0)</f>
        <v>0</v>
      </c>
      <c r="BC41" s="326">
        <f>IFERROR(I!BB39*'Sim_MIP_Of_(IxI)'!BE$102,0)</f>
        <v>0</v>
      </c>
      <c r="BD41" s="326">
        <f>IFERROR(I!BC39*'Sim_MIP_Of_(IxI)'!BF$102,0)</f>
        <v>0</v>
      </c>
      <c r="BE41" s="326">
        <f>IFERROR(I!BD39*'Sim_MIP_Of_(IxI)'!BG$102,0)</f>
        <v>0</v>
      </c>
      <c r="BF41" s="326">
        <f>IFERROR(I!BE39*'Sim_MIP_Of_(IxI)'!BH$102,0)</f>
        <v>0</v>
      </c>
      <c r="BG41" s="326">
        <f>IFERROR(I!BF39*'Sim_MIP_Of_(IxI)'!BI$102,0)</f>
        <v>0</v>
      </c>
      <c r="BH41" s="326">
        <f>IFERROR(I!BG39*'Sim_MIP_Of_(IxI)'!BJ$102,0)</f>
        <v>0</v>
      </c>
      <c r="BI41" s="326">
        <f>IFERROR(I!BH39*'Sim_MIP_Of_(IxI)'!BK$102,0)</f>
        <v>0</v>
      </c>
      <c r="BJ41" s="326">
        <f>IFERROR(I!BI39*'Sim_MIP_Of_(IxI)'!BL$102,0)</f>
        <v>0</v>
      </c>
      <c r="BK41" s="326">
        <f>IFERROR(I!BJ39*'Sim_MIP_Of_(IxI)'!BM$102,0)</f>
        <v>0</v>
      </c>
      <c r="BL41" s="326">
        <f>IFERROR(I!BK39*'Sim_MIP_Of_(IxI)'!BN$102,0)</f>
        <v>0</v>
      </c>
      <c r="BM41" s="326">
        <f>IFERROR(I!BL39*'Sim_MIP_Of_(IxI)'!BO$102,0)</f>
        <v>0</v>
      </c>
      <c r="BN41" s="326">
        <f>IFERROR(I!BM39*'Sim_MIP_Of_(IxI)'!BP$102,0)</f>
        <v>0</v>
      </c>
      <c r="BO41" s="326">
        <f>IFERROR(I!BN39*'Sim_MIP_Of_(IxI)'!BQ$102,0)</f>
        <v>0</v>
      </c>
      <c r="BP41" s="326">
        <f>IFERROR(I!BO39*'Sim_MIP_Of_(IxI)'!BR$102,0)</f>
        <v>0</v>
      </c>
      <c r="BQ41" s="326">
        <f>IFERROR(I!BP39*'Sim_MIP_Of_(IxI)'!BS$102,0)</f>
        <v>0</v>
      </c>
      <c r="BR41" s="326">
        <f>IFERROR(I!BQ39*'Sim_MIP_Of_(IxI)'!BT$102,0)</f>
        <v>0</v>
      </c>
      <c r="BS41" s="326">
        <f>IFERROR(I!BR39*'Sim_MIP_Of_(IxI)'!BU$102,0)</f>
        <v>0</v>
      </c>
      <c r="BT41" s="326">
        <f>IFERROR(I!BS39*'Sim_MIP_Of_(IxI)'!BV$102,0)</f>
        <v>0</v>
      </c>
      <c r="BU41" s="326">
        <f>IFERROR(I!BT39*'Sim_MIP_Of_(IxI)'!BW$102,0)</f>
        <v>0</v>
      </c>
      <c r="BV41" s="326">
        <f>IFERROR(I!BU39*'Sim_MIP_Of_(IxI)'!BX$102,0)</f>
        <v>0</v>
      </c>
      <c r="BW41" s="326">
        <f>IFERROR(I!BV39*'Sim_MIP_Of_(IxI)'!BY$102,0)</f>
        <v>0</v>
      </c>
      <c r="BX41" s="326">
        <f>IFERROR(I!BW39*'Sim_MIP_Of_(IxI)'!BZ$102,0)</f>
        <v>0</v>
      </c>
      <c r="BY41" s="326">
        <f>IFERROR(I!BX39*'Sim_MIP_Of_(IxI)'!CA$102,0)</f>
        <v>0</v>
      </c>
    </row>
    <row r="42" spans="1:77" x14ac:dyDescent="0.25">
      <c r="A42" s="105" t="s">
        <v>39</v>
      </c>
      <c r="B42" s="326">
        <f>IFERROR(I!A40*'Sim_MIP_Of_(IxI)'!D$102,0)</f>
        <v>0</v>
      </c>
      <c r="C42" s="326">
        <f>IFERROR(I!B40*'Sim_MIP_Of_(IxI)'!E$102,0)</f>
        <v>0</v>
      </c>
      <c r="D42" s="326">
        <f>IFERROR(I!C40*'Sim_MIP_Of_(IxI)'!F$102,0)</f>
        <v>0</v>
      </c>
      <c r="E42" s="326">
        <f>IFERROR(I!D40*'Sim_MIP_Of_(IxI)'!G$102,0)</f>
        <v>0</v>
      </c>
      <c r="F42" s="326">
        <f>IFERROR(I!E40*'Sim_MIP_Of_(IxI)'!H$102,0)</f>
        <v>0</v>
      </c>
      <c r="G42" s="326">
        <f>IFERROR(I!F40*'Sim_MIP_Of_(IxI)'!I$102,0)</f>
        <v>0</v>
      </c>
      <c r="H42" s="326">
        <f>IFERROR(I!G40*'Sim_MIP_Of_(IxI)'!J$102,0)</f>
        <v>0</v>
      </c>
      <c r="I42" s="326">
        <f>IFERROR(I!H40*'Sim_MIP_Of_(IxI)'!K$102,0)</f>
        <v>0</v>
      </c>
      <c r="J42" s="326">
        <f>IFERROR(I!I40*'Sim_MIP_Of_(IxI)'!L$102,0)</f>
        <v>0</v>
      </c>
      <c r="K42" s="326">
        <f>IFERROR(I!J40*'Sim_MIP_Of_(IxI)'!M$102,0)</f>
        <v>0</v>
      </c>
      <c r="L42" s="326">
        <f>IFERROR(I!K40*'Sim_MIP_Of_(IxI)'!N$102,0)</f>
        <v>0</v>
      </c>
      <c r="M42" s="326">
        <f>IFERROR(I!L40*'Sim_MIP_Of_(IxI)'!O$102,0)</f>
        <v>0</v>
      </c>
      <c r="N42" s="326">
        <f>IFERROR(I!M40*'Sim_MIP_Of_(IxI)'!P$102,0)</f>
        <v>0</v>
      </c>
      <c r="O42" s="326">
        <f>IFERROR(I!N40*'Sim_MIP_Of_(IxI)'!Q$102,0)</f>
        <v>0</v>
      </c>
      <c r="P42" s="326">
        <f>IFERROR(I!O40*'Sim_MIP_Of_(IxI)'!R$102,0)</f>
        <v>0</v>
      </c>
      <c r="Q42" s="326">
        <f>IFERROR(I!P40*'Sim_MIP_Of_(IxI)'!S$102,0)</f>
        <v>0</v>
      </c>
      <c r="R42" s="326">
        <f>IFERROR(I!Q40*'Sim_MIP_Of_(IxI)'!T$102,0)</f>
        <v>0</v>
      </c>
      <c r="S42" s="326">
        <f>IFERROR(I!R40*'Sim_MIP_Of_(IxI)'!U$102,0)</f>
        <v>0</v>
      </c>
      <c r="T42" s="326">
        <f>IFERROR(I!S40*'Sim_MIP_Of_(IxI)'!V$102,0)</f>
        <v>0</v>
      </c>
      <c r="U42" s="326">
        <f>IFERROR(I!T40*'Sim_MIP_Of_(IxI)'!W$102,0)</f>
        <v>0</v>
      </c>
      <c r="V42" s="326">
        <f>IFERROR(I!U40*'Sim_MIP_Of_(IxI)'!X$102,0)</f>
        <v>0</v>
      </c>
      <c r="W42" s="326">
        <f>IFERROR(I!V40*'Sim_MIP_Of_(IxI)'!Y$102,0)</f>
        <v>0</v>
      </c>
      <c r="X42" s="326">
        <f>IFERROR(I!W40*'Sim_MIP_Of_(IxI)'!Z$102,0)</f>
        <v>0</v>
      </c>
      <c r="Y42" s="326">
        <f>IFERROR(I!X40*'Sim_MIP_Of_(IxI)'!AA$102,0)</f>
        <v>0</v>
      </c>
      <c r="Z42" s="326">
        <f>IFERROR(I!Y40*'Sim_MIP_Of_(IxI)'!AB$102,0)</f>
        <v>0</v>
      </c>
      <c r="AA42" s="326">
        <f>IFERROR(I!Z40*'Sim_MIP_Of_(IxI)'!AC$102,0)</f>
        <v>0</v>
      </c>
      <c r="AB42" s="326">
        <f>IFERROR(I!AA40*'Sim_MIP_Of_(IxI)'!AD$102,0)</f>
        <v>0</v>
      </c>
      <c r="AC42" s="326">
        <f>IFERROR(I!AB40*'Sim_MIP_Of_(IxI)'!AE$102,0)</f>
        <v>0</v>
      </c>
      <c r="AD42" s="326">
        <f>IFERROR(I!AC40*'Sim_MIP_Of_(IxI)'!AF$102,0)</f>
        <v>0</v>
      </c>
      <c r="AE42" s="326">
        <f>IFERROR(I!AD40*'Sim_MIP_Of_(IxI)'!AG$102,0)</f>
        <v>0</v>
      </c>
      <c r="AF42" s="326">
        <f>IFERROR(I!AE40*'Sim_MIP_Of_(IxI)'!AH$102,0)</f>
        <v>0</v>
      </c>
      <c r="AG42" s="326">
        <f>IFERROR(I!AF40*'Sim_MIP_Of_(IxI)'!AI$102,0)</f>
        <v>0</v>
      </c>
      <c r="AH42" s="326">
        <f>IFERROR(I!AG40*'Sim_MIP_Of_(IxI)'!AJ$102,0)</f>
        <v>0</v>
      </c>
      <c r="AI42" s="326">
        <f>IFERROR(I!AH40*'Sim_MIP_Of_(IxI)'!AK$102,0)</f>
        <v>0</v>
      </c>
      <c r="AJ42" s="326">
        <f>IFERROR(I!AI40*'Sim_MIP_Of_(IxI)'!AL$102,0)</f>
        <v>0</v>
      </c>
      <c r="AK42" s="326">
        <f>IFERROR(I!AJ40*'Sim_MIP_Of_(IxI)'!AM$102,0)</f>
        <v>0</v>
      </c>
      <c r="AL42" s="326">
        <f>IFERROR(I!AK40*'Sim_MIP_Of_(IxI)'!AN$102,0)</f>
        <v>0</v>
      </c>
      <c r="AM42" s="326">
        <f>IFERROR(I!AL40*'Sim_MIP_Of_(IxI)'!AO$102,0)</f>
        <v>0</v>
      </c>
      <c r="AN42" s="326">
        <f>IFERROR(I!AM40*'Sim_MIP_Of_(IxI)'!AP$102,0)</f>
        <v>0</v>
      </c>
      <c r="AO42" s="326">
        <f>IFERROR(I!AN40*'Sim_MIP_Of_(IxI)'!AQ$102,0)</f>
        <v>0.12382558815131674</v>
      </c>
      <c r="AP42" s="326">
        <f>IFERROR(I!AO40*'Sim_MIP_Of_(IxI)'!AR$102,0)</f>
        <v>0</v>
      </c>
      <c r="AQ42" s="326">
        <f>IFERROR(I!AP40*'Sim_MIP_Of_(IxI)'!AS$102,0)</f>
        <v>0</v>
      </c>
      <c r="AR42" s="326">
        <f>IFERROR(I!AQ40*'Sim_MIP_Of_(IxI)'!AT$102,0)</f>
        <v>0</v>
      </c>
      <c r="AS42" s="326">
        <f>IFERROR(I!AR40*'Sim_MIP_Of_(IxI)'!AU$102,0)</f>
        <v>0</v>
      </c>
      <c r="AT42" s="326">
        <f>IFERROR(I!AS40*'Sim_MIP_Of_(IxI)'!AV$102,0)</f>
        <v>0</v>
      </c>
      <c r="AU42" s="326">
        <f>IFERROR(I!AT40*'Sim_MIP_Of_(IxI)'!AW$102,0)</f>
        <v>0</v>
      </c>
      <c r="AV42" s="326">
        <f>IFERROR(I!AU40*'Sim_MIP_Of_(IxI)'!AX$102,0)</f>
        <v>0</v>
      </c>
      <c r="AW42" s="326">
        <f>IFERROR(I!AV40*'Sim_MIP_Of_(IxI)'!AY$102,0)</f>
        <v>0</v>
      </c>
      <c r="AX42" s="326">
        <f>IFERROR(I!AW40*'Sim_MIP_Of_(IxI)'!AZ$102,0)</f>
        <v>0</v>
      </c>
      <c r="AY42" s="326">
        <f>IFERROR(I!AX40*'Sim_MIP_Of_(IxI)'!BA$102,0)</f>
        <v>0</v>
      </c>
      <c r="AZ42" s="326">
        <f>IFERROR(I!AY40*'Sim_MIP_Of_(IxI)'!BB$102,0)</f>
        <v>0</v>
      </c>
      <c r="BA42" s="326">
        <f>IFERROR(I!AZ40*'Sim_MIP_Of_(IxI)'!BC$102,0)</f>
        <v>0</v>
      </c>
      <c r="BB42" s="326">
        <f>IFERROR(I!BA40*'Sim_MIP_Of_(IxI)'!BD$102,0)</f>
        <v>0</v>
      </c>
      <c r="BC42" s="326">
        <f>IFERROR(I!BB40*'Sim_MIP_Of_(IxI)'!BE$102,0)</f>
        <v>0</v>
      </c>
      <c r="BD42" s="326">
        <f>IFERROR(I!BC40*'Sim_MIP_Of_(IxI)'!BF$102,0)</f>
        <v>0</v>
      </c>
      <c r="BE42" s="326">
        <f>IFERROR(I!BD40*'Sim_MIP_Of_(IxI)'!BG$102,0)</f>
        <v>0</v>
      </c>
      <c r="BF42" s="326">
        <f>IFERROR(I!BE40*'Sim_MIP_Of_(IxI)'!BH$102,0)</f>
        <v>0</v>
      </c>
      <c r="BG42" s="326">
        <f>IFERROR(I!BF40*'Sim_MIP_Of_(IxI)'!BI$102,0)</f>
        <v>0</v>
      </c>
      <c r="BH42" s="326">
        <f>IFERROR(I!BG40*'Sim_MIP_Of_(IxI)'!BJ$102,0)</f>
        <v>0</v>
      </c>
      <c r="BI42" s="326">
        <f>IFERROR(I!BH40*'Sim_MIP_Of_(IxI)'!BK$102,0)</f>
        <v>0</v>
      </c>
      <c r="BJ42" s="326">
        <f>IFERROR(I!BI40*'Sim_MIP_Of_(IxI)'!BL$102,0)</f>
        <v>0</v>
      </c>
      <c r="BK42" s="326">
        <f>IFERROR(I!BJ40*'Sim_MIP_Of_(IxI)'!BM$102,0)</f>
        <v>0</v>
      </c>
      <c r="BL42" s="326">
        <f>IFERROR(I!BK40*'Sim_MIP_Of_(IxI)'!BN$102,0)</f>
        <v>0</v>
      </c>
      <c r="BM42" s="326">
        <f>IFERROR(I!BL40*'Sim_MIP_Of_(IxI)'!BO$102,0)</f>
        <v>0</v>
      </c>
      <c r="BN42" s="326">
        <f>IFERROR(I!BM40*'Sim_MIP_Of_(IxI)'!BP$102,0)</f>
        <v>0</v>
      </c>
      <c r="BO42" s="326">
        <f>IFERROR(I!BN40*'Sim_MIP_Of_(IxI)'!BQ$102,0)</f>
        <v>0</v>
      </c>
      <c r="BP42" s="326">
        <f>IFERROR(I!BO40*'Sim_MIP_Of_(IxI)'!BR$102,0)</f>
        <v>0</v>
      </c>
      <c r="BQ42" s="326">
        <f>IFERROR(I!BP40*'Sim_MIP_Of_(IxI)'!BS$102,0)</f>
        <v>0</v>
      </c>
      <c r="BR42" s="326">
        <f>IFERROR(I!BQ40*'Sim_MIP_Of_(IxI)'!BT$102,0)</f>
        <v>0</v>
      </c>
      <c r="BS42" s="326">
        <f>IFERROR(I!BR40*'Sim_MIP_Of_(IxI)'!BU$102,0)</f>
        <v>0</v>
      </c>
      <c r="BT42" s="326">
        <f>IFERROR(I!BS40*'Sim_MIP_Of_(IxI)'!BV$102,0)</f>
        <v>0</v>
      </c>
      <c r="BU42" s="326">
        <f>IFERROR(I!BT40*'Sim_MIP_Of_(IxI)'!BW$102,0)</f>
        <v>0</v>
      </c>
      <c r="BV42" s="326">
        <f>IFERROR(I!BU40*'Sim_MIP_Of_(IxI)'!BX$102,0)</f>
        <v>0</v>
      </c>
      <c r="BW42" s="326">
        <f>IFERROR(I!BV40*'Sim_MIP_Of_(IxI)'!BY$102,0)</f>
        <v>0</v>
      </c>
      <c r="BX42" s="326">
        <f>IFERROR(I!BW40*'Sim_MIP_Of_(IxI)'!BZ$102,0)</f>
        <v>0</v>
      </c>
      <c r="BY42" s="326">
        <f>IFERROR(I!BX40*'Sim_MIP_Of_(IxI)'!CA$102,0)</f>
        <v>0</v>
      </c>
    </row>
    <row r="43" spans="1:77" x14ac:dyDescent="0.25">
      <c r="A43" s="105" t="s">
        <v>40</v>
      </c>
      <c r="B43" s="326">
        <f>IFERROR(I!A41*'Sim_MIP_Of_(IxI)'!D$102,0)</f>
        <v>0</v>
      </c>
      <c r="C43" s="326">
        <f>IFERROR(I!B41*'Sim_MIP_Of_(IxI)'!E$102,0)</f>
        <v>0</v>
      </c>
      <c r="D43" s="326">
        <f>IFERROR(I!C41*'Sim_MIP_Of_(IxI)'!F$102,0)</f>
        <v>0</v>
      </c>
      <c r="E43" s="326">
        <f>IFERROR(I!D41*'Sim_MIP_Of_(IxI)'!G$102,0)</f>
        <v>0</v>
      </c>
      <c r="F43" s="326">
        <f>IFERROR(I!E41*'Sim_MIP_Of_(IxI)'!H$102,0)</f>
        <v>0</v>
      </c>
      <c r="G43" s="326">
        <f>IFERROR(I!F41*'Sim_MIP_Of_(IxI)'!I$102,0)</f>
        <v>0</v>
      </c>
      <c r="H43" s="326">
        <f>IFERROR(I!G41*'Sim_MIP_Of_(IxI)'!J$102,0)</f>
        <v>0</v>
      </c>
      <c r="I43" s="326">
        <f>IFERROR(I!H41*'Sim_MIP_Of_(IxI)'!K$102,0)</f>
        <v>0</v>
      </c>
      <c r="J43" s="326">
        <f>IFERROR(I!I41*'Sim_MIP_Of_(IxI)'!L$102,0)</f>
        <v>0</v>
      </c>
      <c r="K43" s="326">
        <f>IFERROR(I!J41*'Sim_MIP_Of_(IxI)'!M$102,0)</f>
        <v>0</v>
      </c>
      <c r="L43" s="326">
        <f>IFERROR(I!K41*'Sim_MIP_Of_(IxI)'!N$102,0)</f>
        <v>0</v>
      </c>
      <c r="M43" s="326">
        <f>IFERROR(I!L41*'Sim_MIP_Of_(IxI)'!O$102,0)</f>
        <v>0</v>
      </c>
      <c r="N43" s="326">
        <f>IFERROR(I!M41*'Sim_MIP_Of_(IxI)'!P$102,0)</f>
        <v>0</v>
      </c>
      <c r="O43" s="326">
        <f>IFERROR(I!N41*'Sim_MIP_Of_(IxI)'!Q$102,0)</f>
        <v>0</v>
      </c>
      <c r="P43" s="326">
        <f>IFERROR(I!O41*'Sim_MIP_Of_(IxI)'!R$102,0)</f>
        <v>0</v>
      </c>
      <c r="Q43" s="326">
        <f>IFERROR(I!P41*'Sim_MIP_Of_(IxI)'!S$102,0)</f>
        <v>0</v>
      </c>
      <c r="R43" s="326">
        <f>IFERROR(I!Q41*'Sim_MIP_Of_(IxI)'!T$102,0)</f>
        <v>0</v>
      </c>
      <c r="S43" s="326">
        <f>IFERROR(I!R41*'Sim_MIP_Of_(IxI)'!U$102,0)</f>
        <v>0</v>
      </c>
      <c r="T43" s="326">
        <f>IFERROR(I!S41*'Sim_MIP_Of_(IxI)'!V$102,0)</f>
        <v>0</v>
      </c>
      <c r="U43" s="326">
        <f>IFERROR(I!T41*'Sim_MIP_Of_(IxI)'!W$102,0)</f>
        <v>0</v>
      </c>
      <c r="V43" s="326">
        <f>IFERROR(I!U41*'Sim_MIP_Of_(IxI)'!X$102,0)</f>
        <v>0</v>
      </c>
      <c r="W43" s="326">
        <f>IFERROR(I!V41*'Sim_MIP_Of_(IxI)'!Y$102,0)</f>
        <v>0</v>
      </c>
      <c r="X43" s="326">
        <f>IFERROR(I!W41*'Sim_MIP_Of_(IxI)'!Z$102,0)</f>
        <v>0</v>
      </c>
      <c r="Y43" s="326">
        <f>IFERROR(I!X41*'Sim_MIP_Of_(IxI)'!AA$102,0)</f>
        <v>0</v>
      </c>
      <c r="Z43" s="326">
        <f>IFERROR(I!Y41*'Sim_MIP_Of_(IxI)'!AB$102,0)</f>
        <v>0</v>
      </c>
      <c r="AA43" s="326">
        <f>IFERROR(I!Z41*'Sim_MIP_Of_(IxI)'!AC$102,0)</f>
        <v>0</v>
      </c>
      <c r="AB43" s="326">
        <f>IFERROR(I!AA41*'Sim_MIP_Of_(IxI)'!AD$102,0)</f>
        <v>0</v>
      </c>
      <c r="AC43" s="326">
        <f>IFERROR(I!AB41*'Sim_MIP_Of_(IxI)'!AE$102,0)</f>
        <v>0</v>
      </c>
      <c r="AD43" s="326">
        <f>IFERROR(I!AC41*'Sim_MIP_Of_(IxI)'!AF$102,0)</f>
        <v>0</v>
      </c>
      <c r="AE43" s="326">
        <f>IFERROR(I!AD41*'Sim_MIP_Of_(IxI)'!AG$102,0)</f>
        <v>0</v>
      </c>
      <c r="AF43" s="326">
        <f>IFERROR(I!AE41*'Sim_MIP_Of_(IxI)'!AH$102,0)</f>
        <v>0</v>
      </c>
      <c r="AG43" s="326">
        <f>IFERROR(I!AF41*'Sim_MIP_Of_(IxI)'!AI$102,0)</f>
        <v>0</v>
      </c>
      <c r="AH43" s="326">
        <f>IFERROR(I!AG41*'Sim_MIP_Of_(IxI)'!AJ$102,0)</f>
        <v>0</v>
      </c>
      <c r="AI43" s="326">
        <f>IFERROR(I!AH41*'Sim_MIP_Of_(IxI)'!AK$102,0)</f>
        <v>0</v>
      </c>
      <c r="AJ43" s="326">
        <f>IFERROR(I!AI41*'Sim_MIP_Of_(IxI)'!AL$102,0)</f>
        <v>0</v>
      </c>
      <c r="AK43" s="326">
        <f>IFERROR(I!AJ41*'Sim_MIP_Of_(IxI)'!AM$102,0)</f>
        <v>0</v>
      </c>
      <c r="AL43" s="326">
        <f>IFERROR(I!AK41*'Sim_MIP_Of_(IxI)'!AN$102,0)</f>
        <v>0</v>
      </c>
      <c r="AM43" s="326">
        <f>IFERROR(I!AL41*'Sim_MIP_Of_(IxI)'!AO$102,0)</f>
        <v>0</v>
      </c>
      <c r="AN43" s="326">
        <f>IFERROR(I!AM41*'Sim_MIP_Of_(IxI)'!AP$102,0)</f>
        <v>0</v>
      </c>
      <c r="AO43" s="326">
        <f>IFERROR(I!AN41*'Sim_MIP_Of_(IxI)'!AQ$102,0)</f>
        <v>0</v>
      </c>
      <c r="AP43" s="326">
        <f>IFERROR(I!AO41*'Sim_MIP_Of_(IxI)'!AR$102,0)</f>
        <v>0.34634373945689073</v>
      </c>
      <c r="AQ43" s="326">
        <f>IFERROR(I!AP41*'Sim_MIP_Of_(IxI)'!AS$102,0)</f>
        <v>0</v>
      </c>
      <c r="AR43" s="326">
        <f>IFERROR(I!AQ41*'Sim_MIP_Of_(IxI)'!AT$102,0)</f>
        <v>0</v>
      </c>
      <c r="AS43" s="326">
        <f>IFERROR(I!AR41*'Sim_MIP_Of_(IxI)'!AU$102,0)</f>
        <v>0</v>
      </c>
      <c r="AT43" s="326">
        <f>IFERROR(I!AS41*'Sim_MIP_Of_(IxI)'!AV$102,0)</f>
        <v>0</v>
      </c>
      <c r="AU43" s="326">
        <f>IFERROR(I!AT41*'Sim_MIP_Of_(IxI)'!AW$102,0)</f>
        <v>0</v>
      </c>
      <c r="AV43" s="326">
        <f>IFERROR(I!AU41*'Sim_MIP_Of_(IxI)'!AX$102,0)</f>
        <v>0</v>
      </c>
      <c r="AW43" s="326">
        <f>IFERROR(I!AV41*'Sim_MIP_Of_(IxI)'!AY$102,0)</f>
        <v>0</v>
      </c>
      <c r="AX43" s="326">
        <f>IFERROR(I!AW41*'Sim_MIP_Of_(IxI)'!AZ$102,0)</f>
        <v>0</v>
      </c>
      <c r="AY43" s="326">
        <f>IFERROR(I!AX41*'Sim_MIP_Of_(IxI)'!BA$102,0)</f>
        <v>0</v>
      </c>
      <c r="AZ43" s="326">
        <f>IFERROR(I!AY41*'Sim_MIP_Of_(IxI)'!BB$102,0)</f>
        <v>0</v>
      </c>
      <c r="BA43" s="326">
        <f>IFERROR(I!AZ41*'Sim_MIP_Of_(IxI)'!BC$102,0)</f>
        <v>0</v>
      </c>
      <c r="BB43" s="326">
        <f>IFERROR(I!BA41*'Sim_MIP_Of_(IxI)'!BD$102,0)</f>
        <v>0</v>
      </c>
      <c r="BC43" s="326">
        <f>IFERROR(I!BB41*'Sim_MIP_Of_(IxI)'!BE$102,0)</f>
        <v>0</v>
      </c>
      <c r="BD43" s="326">
        <f>IFERROR(I!BC41*'Sim_MIP_Of_(IxI)'!BF$102,0)</f>
        <v>0</v>
      </c>
      <c r="BE43" s="326">
        <f>IFERROR(I!BD41*'Sim_MIP_Of_(IxI)'!BG$102,0)</f>
        <v>0</v>
      </c>
      <c r="BF43" s="326">
        <f>IFERROR(I!BE41*'Sim_MIP_Of_(IxI)'!BH$102,0)</f>
        <v>0</v>
      </c>
      <c r="BG43" s="326">
        <f>IFERROR(I!BF41*'Sim_MIP_Of_(IxI)'!BI$102,0)</f>
        <v>0</v>
      </c>
      <c r="BH43" s="326">
        <f>IFERROR(I!BG41*'Sim_MIP_Of_(IxI)'!BJ$102,0)</f>
        <v>0</v>
      </c>
      <c r="BI43" s="326">
        <f>IFERROR(I!BH41*'Sim_MIP_Of_(IxI)'!BK$102,0)</f>
        <v>0</v>
      </c>
      <c r="BJ43" s="326">
        <f>IFERROR(I!BI41*'Sim_MIP_Of_(IxI)'!BL$102,0)</f>
        <v>0</v>
      </c>
      <c r="BK43" s="326">
        <f>IFERROR(I!BJ41*'Sim_MIP_Of_(IxI)'!BM$102,0)</f>
        <v>0</v>
      </c>
      <c r="BL43" s="326">
        <f>IFERROR(I!BK41*'Sim_MIP_Of_(IxI)'!BN$102,0)</f>
        <v>0</v>
      </c>
      <c r="BM43" s="326">
        <f>IFERROR(I!BL41*'Sim_MIP_Of_(IxI)'!BO$102,0)</f>
        <v>0</v>
      </c>
      <c r="BN43" s="326">
        <f>IFERROR(I!BM41*'Sim_MIP_Of_(IxI)'!BP$102,0)</f>
        <v>0</v>
      </c>
      <c r="BO43" s="326">
        <f>IFERROR(I!BN41*'Sim_MIP_Of_(IxI)'!BQ$102,0)</f>
        <v>0</v>
      </c>
      <c r="BP43" s="326">
        <f>IFERROR(I!BO41*'Sim_MIP_Of_(IxI)'!BR$102,0)</f>
        <v>0</v>
      </c>
      <c r="BQ43" s="326">
        <f>IFERROR(I!BP41*'Sim_MIP_Of_(IxI)'!BS$102,0)</f>
        <v>0</v>
      </c>
      <c r="BR43" s="326">
        <f>IFERROR(I!BQ41*'Sim_MIP_Of_(IxI)'!BT$102,0)</f>
        <v>0</v>
      </c>
      <c r="BS43" s="326">
        <f>IFERROR(I!BR41*'Sim_MIP_Of_(IxI)'!BU$102,0)</f>
        <v>0</v>
      </c>
      <c r="BT43" s="326">
        <f>IFERROR(I!BS41*'Sim_MIP_Of_(IxI)'!BV$102,0)</f>
        <v>0</v>
      </c>
      <c r="BU43" s="326">
        <f>IFERROR(I!BT41*'Sim_MIP_Of_(IxI)'!BW$102,0)</f>
        <v>0</v>
      </c>
      <c r="BV43" s="326">
        <f>IFERROR(I!BU41*'Sim_MIP_Of_(IxI)'!BX$102,0)</f>
        <v>0</v>
      </c>
      <c r="BW43" s="326">
        <f>IFERROR(I!BV41*'Sim_MIP_Of_(IxI)'!BY$102,0)</f>
        <v>0</v>
      </c>
      <c r="BX43" s="326">
        <f>IFERROR(I!BW41*'Sim_MIP_Of_(IxI)'!BZ$102,0)</f>
        <v>0</v>
      </c>
      <c r="BY43" s="326">
        <f>IFERROR(I!BX41*'Sim_MIP_Of_(IxI)'!CA$102,0)</f>
        <v>0</v>
      </c>
    </row>
    <row r="44" spans="1:77" x14ac:dyDescent="0.25">
      <c r="A44" s="105" t="s">
        <v>41</v>
      </c>
      <c r="B44" s="326">
        <f>IFERROR(I!A42*'Sim_MIP_Of_(IxI)'!D$102,0)</f>
        <v>0</v>
      </c>
      <c r="C44" s="326">
        <f>IFERROR(I!B42*'Sim_MIP_Of_(IxI)'!E$102,0)</f>
        <v>0</v>
      </c>
      <c r="D44" s="326">
        <f>IFERROR(I!C42*'Sim_MIP_Of_(IxI)'!F$102,0)</f>
        <v>0</v>
      </c>
      <c r="E44" s="326">
        <f>IFERROR(I!D42*'Sim_MIP_Of_(IxI)'!G$102,0)</f>
        <v>0</v>
      </c>
      <c r="F44" s="326">
        <f>IFERROR(I!E42*'Sim_MIP_Of_(IxI)'!H$102,0)</f>
        <v>0</v>
      </c>
      <c r="G44" s="326">
        <f>IFERROR(I!F42*'Sim_MIP_Of_(IxI)'!I$102,0)</f>
        <v>0</v>
      </c>
      <c r="H44" s="326">
        <f>IFERROR(I!G42*'Sim_MIP_Of_(IxI)'!J$102,0)</f>
        <v>0</v>
      </c>
      <c r="I44" s="326">
        <f>IFERROR(I!H42*'Sim_MIP_Of_(IxI)'!K$102,0)</f>
        <v>0</v>
      </c>
      <c r="J44" s="326">
        <f>IFERROR(I!I42*'Sim_MIP_Of_(IxI)'!L$102,0)</f>
        <v>0</v>
      </c>
      <c r="K44" s="326">
        <f>IFERROR(I!J42*'Sim_MIP_Of_(IxI)'!M$102,0)</f>
        <v>0</v>
      </c>
      <c r="L44" s="326">
        <f>IFERROR(I!K42*'Sim_MIP_Of_(IxI)'!N$102,0)</f>
        <v>0</v>
      </c>
      <c r="M44" s="326">
        <f>IFERROR(I!L42*'Sim_MIP_Of_(IxI)'!O$102,0)</f>
        <v>0</v>
      </c>
      <c r="N44" s="326">
        <f>IFERROR(I!M42*'Sim_MIP_Of_(IxI)'!P$102,0)</f>
        <v>0</v>
      </c>
      <c r="O44" s="326">
        <f>IFERROR(I!N42*'Sim_MIP_Of_(IxI)'!Q$102,0)</f>
        <v>0</v>
      </c>
      <c r="P44" s="326">
        <f>IFERROR(I!O42*'Sim_MIP_Of_(IxI)'!R$102,0)</f>
        <v>0</v>
      </c>
      <c r="Q44" s="326">
        <f>IFERROR(I!P42*'Sim_MIP_Of_(IxI)'!S$102,0)</f>
        <v>0</v>
      </c>
      <c r="R44" s="326">
        <f>IFERROR(I!Q42*'Sim_MIP_Of_(IxI)'!T$102,0)</f>
        <v>0</v>
      </c>
      <c r="S44" s="326">
        <f>IFERROR(I!R42*'Sim_MIP_Of_(IxI)'!U$102,0)</f>
        <v>0</v>
      </c>
      <c r="T44" s="326">
        <f>IFERROR(I!S42*'Sim_MIP_Of_(IxI)'!V$102,0)</f>
        <v>0</v>
      </c>
      <c r="U44" s="326">
        <f>IFERROR(I!T42*'Sim_MIP_Of_(IxI)'!W$102,0)</f>
        <v>0</v>
      </c>
      <c r="V44" s="326">
        <f>IFERROR(I!U42*'Sim_MIP_Of_(IxI)'!X$102,0)</f>
        <v>0</v>
      </c>
      <c r="W44" s="326">
        <f>IFERROR(I!V42*'Sim_MIP_Of_(IxI)'!Y$102,0)</f>
        <v>0</v>
      </c>
      <c r="X44" s="326">
        <f>IFERROR(I!W42*'Sim_MIP_Of_(IxI)'!Z$102,0)</f>
        <v>0</v>
      </c>
      <c r="Y44" s="326">
        <f>IFERROR(I!X42*'Sim_MIP_Of_(IxI)'!AA$102,0)</f>
        <v>0</v>
      </c>
      <c r="Z44" s="326">
        <f>IFERROR(I!Y42*'Sim_MIP_Of_(IxI)'!AB$102,0)</f>
        <v>0</v>
      </c>
      <c r="AA44" s="326">
        <f>IFERROR(I!Z42*'Sim_MIP_Of_(IxI)'!AC$102,0)</f>
        <v>0</v>
      </c>
      <c r="AB44" s="326">
        <f>IFERROR(I!AA42*'Sim_MIP_Of_(IxI)'!AD$102,0)</f>
        <v>0</v>
      </c>
      <c r="AC44" s="326">
        <f>IFERROR(I!AB42*'Sim_MIP_Of_(IxI)'!AE$102,0)</f>
        <v>0</v>
      </c>
      <c r="AD44" s="326">
        <f>IFERROR(I!AC42*'Sim_MIP_Of_(IxI)'!AF$102,0)</f>
        <v>0</v>
      </c>
      <c r="AE44" s="326">
        <f>IFERROR(I!AD42*'Sim_MIP_Of_(IxI)'!AG$102,0)</f>
        <v>0</v>
      </c>
      <c r="AF44" s="326">
        <f>IFERROR(I!AE42*'Sim_MIP_Of_(IxI)'!AH$102,0)</f>
        <v>0</v>
      </c>
      <c r="AG44" s="326">
        <f>IFERROR(I!AF42*'Sim_MIP_Of_(IxI)'!AI$102,0)</f>
        <v>0</v>
      </c>
      <c r="AH44" s="326">
        <f>IFERROR(I!AG42*'Sim_MIP_Of_(IxI)'!AJ$102,0)</f>
        <v>0</v>
      </c>
      <c r="AI44" s="326">
        <f>IFERROR(I!AH42*'Sim_MIP_Of_(IxI)'!AK$102,0)</f>
        <v>0</v>
      </c>
      <c r="AJ44" s="326">
        <f>IFERROR(I!AI42*'Sim_MIP_Of_(IxI)'!AL$102,0)</f>
        <v>0</v>
      </c>
      <c r="AK44" s="326">
        <f>IFERROR(I!AJ42*'Sim_MIP_Of_(IxI)'!AM$102,0)</f>
        <v>0</v>
      </c>
      <c r="AL44" s="326">
        <f>IFERROR(I!AK42*'Sim_MIP_Of_(IxI)'!AN$102,0)</f>
        <v>0</v>
      </c>
      <c r="AM44" s="326">
        <f>IFERROR(I!AL42*'Sim_MIP_Of_(IxI)'!AO$102,0)</f>
        <v>0</v>
      </c>
      <c r="AN44" s="326">
        <f>IFERROR(I!AM42*'Sim_MIP_Of_(IxI)'!AP$102,0)</f>
        <v>0</v>
      </c>
      <c r="AO44" s="326">
        <f>IFERROR(I!AN42*'Sim_MIP_Of_(IxI)'!AQ$102,0)</f>
        <v>0</v>
      </c>
      <c r="AP44" s="326">
        <f>IFERROR(I!AO42*'Sim_MIP_Of_(IxI)'!AR$102,0)</f>
        <v>0</v>
      </c>
      <c r="AQ44" s="326">
        <f>IFERROR(I!AP42*'Sim_MIP_Of_(IxI)'!AS$102,0)</f>
        <v>0.33679135122967657</v>
      </c>
      <c r="AR44" s="326">
        <f>IFERROR(I!AQ42*'Sim_MIP_Of_(IxI)'!AT$102,0)</f>
        <v>0</v>
      </c>
      <c r="AS44" s="326">
        <f>IFERROR(I!AR42*'Sim_MIP_Of_(IxI)'!AU$102,0)</f>
        <v>0</v>
      </c>
      <c r="AT44" s="326">
        <f>IFERROR(I!AS42*'Sim_MIP_Of_(IxI)'!AV$102,0)</f>
        <v>0</v>
      </c>
      <c r="AU44" s="326">
        <f>IFERROR(I!AT42*'Sim_MIP_Of_(IxI)'!AW$102,0)</f>
        <v>0</v>
      </c>
      <c r="AV44" s="326">
        <f>IFERROR(I!AU42*'Sim_MIP_Of_(IxI)'!AX$102,0)</f>
        <v>0</v>
      </c>
      <c r="AW44" s="326">
        <f>IFERROR(I!AV42*'Sim_MIP_Of_(IxI)'!AY$102,0)</f>
        <v>0</v>
      </c>
      <c r="AX44" s="326">
        <f>IFERROR(I!AW42*'Sim_MIP_Of_(IxI)'!AZ$102,0)</f>
        <v>0</v>
      </c>
      <c r="AY44" s="326">
        <f>IFERROR(I!AX42*'Sim_MIP_Of_(IxI)'!BA$102,0)</f>
        <v>0</v>
      </c>
      <c r="AZ44" s="326">
        <f>IFERROR(I!AY42*'Sim_MIP_Of_(IxI)'!BB$102,0)</f>
        <v>0</v>
      </c>
      <c r="BA44" s="326">
        <f>IFERROR(I!AZ42*'Sim_MIP_Of_(IxI)'!BC$102,0)</f>
        <v>0</v>
      </c>
      <c r="BB44" s="326">
        <f>IFERROR(I!BA42*'Sim_MIP_Of_(IxI)'!BD$102,0)</f>
        <v>0</v>
      </c>
      <c r="BC44" s="326">
        <f>IFERROR(I!BB42*'Sim_MIP_Of_(IxI)'!BE$102,0)</f>
        <v>0</v>
      </c>
      <c r="BD44" s="326">
        <f>IFERROR(I!BC42*'Sim_MIP_Of_(IxI)'!BF$102,0)</f>
        <v>0</v>
      </c>
      <c r="BE44" s="326">
        <f>IFERROR(I!BD42*'Sim_MIP_Of_(IxI)'!BG$102,0)</f>
        <v>0</v>
      </c>
      <c r="BF44" s="326">
        <f>IFERROR(I!BE42*'Sim_MIP_Of_(IxI)'!BH$102,0)</f>
        <v>0</v>
      </c>
      <c r="BG44" s="326">
        <f>IFERROR(I!BF42*'Sim_MIP_Of_(IxI)'!BI$102,0)</f>
        <v>0</v>
      </c>
      <c r="BH44" s="326">
        <f>IFERROR(I!BG42*'Sim_MIP_Of_(IxI)'!BJ$102,0)</f>
        <v>0</v>
      </c>
      <c r="BI44" s="326">
        <f>IFERROR(I!BH42*'Sim_MIP_Of_(IxI)'!BK$102,0)</f>
        <v>0</v>
      </c>
      <c r="BJ44" s="326">
        <f>IFERROR(I!BI42*'Sim_MIP_Of_(IxI)'!BL$102,0)</f>
        <v>0</v>
      </c>
      <c r="BK44" s="326">
        <f>IFERROR(I!BJ42*'Sim_MIP_Of_(IxI)'!BM$102,0)</f>
        <v>0</v>
      </c>
      <c r="BL44" s="326">
        <f>IFERROR(I!BK42*'Sim_MIP_Of_(IxI)'!BN$102,0)</f>
        <v>0</v>
      </c>
      <c r="BM44" s="326">
        <f>IFERROR(I!BL42*'Sim_MIP_Of_(IxI)'!BO$102,0)</f>
        <v>0</v>
      </c>
      <c r="BN44" s="326">
        <f>IFERROR(I!BM42*'Sim_MIP_Of_(IxI)'!BP$102,0)</f>
        <v>0</v>
      </c>
      <c r="BO44" s="326">
        <f>IFERROR(I!BN42*'Sim_MIP_Of_(IxI)'!BQ$102,0)</f>
        <v>0</v>
      </c>
      <c r="BP44" s="326">
        <f>IFERROR(I!BO42*'Sim_MIP_Of_(IxI)'!BR$102,0)</f>
        <v>0</v>
      </c>
      <c r="BQ44" s="326">
        <f>IFERROR(I!BP42*'Sim_MIP_Of_(IxI)'!BS$102,0)</f>
        <v>0</v>
      </c>
      <c r="BR44" s="326">
        <f>IFERROR(I!BQ42*'Sim_MIP_Of_(IxI)'!BT$102,0)</f>
        <v>0</v>
      </c>
      <c r="BS44" s="326">
        <f>IFERROR(I!BR42*'Sim_MIP_Of_(IxI)'!BU$102,0)</f>
        <v>0</v>
      </c>
      <c r="BT44" s="326">
        <f>IFERROR(I!BS42*'Sim_MIP_Of_(IxI)'!BV$102,0)</f>
        <v>0</v>
      </c>
      <c r="BU44" s="326">
        <f>IFERROR(I!BT42*'Sim_MIP_Of_(IxI)'!BW$102,0)</f>
        <v>0</v>
      </c>
      <c r="BV44" s="326">
        <f>IFERROR(I!BU42*'Sim_MIP_Of_(IxI)'!BX$102,0)</f>
        <v>0</v>
      </c>
      <c r="BW44" s="326">
        <f>IFERROR(I!BV42*'Sim_MIP_Of_(IxI)'!BY$102,0)</f>
        <v>0</v>
      </c>
      <c r="BX44" s="326">
        <f>IFERROR(I!BW42*'Sim_MIP_Of_(IxI)'!BZ$102,0)</f>
        <v>0</v>
      </c>
      <c r="BY44" s="326">
        <f>IFERROR(I!BX42*'Sim_MIP_Of_(IxI)'!CA$102,0)</f>
        <v>0</v>
      </c>
    </row>
    <row r="45" spans="1:77" x14ac:dyDescent="0.25">
      <c r="A45" s="105" t="s">
        <v>42</v>
      </c>
      <c r="B45" s="326">
        <f>IFERROR(I!A43*'Sim_MIP_Of_(IxI)'!D$102,0)</f>
        <v>0</v>
      </c>
      <c r="C45" s="326">
        <f>IFERROR(I!B43*'Sim_MIP_Of_(IxI)'!E$102,0)</f>
        <v>0</v>
      </c>
      <c r="D45" s="326">
        <f>IFERROR(I!C43*'Sim_MIP_Of_(IxI)'!F$102,0)</f>
        <v>0</v>
      </c>
      <c r="E45" s="326">
        <f>IFERROR(I!D43*'Sim_MIP_Of_(IxI)'!G$102,0)</f>
        <v>0</v>
      </c>
      <c r="F45" s="326">
        <f>IFERROR(I!E43*'Sim_MIP_Of_(IxI)'!H$102,0)</f>
        <v>0</v>
      </c>
      <c r="G45" s="326">
        <f>IFERROR(I!F43*'Sim_MIP_Of_(IxI)'!I$102,0)</f>
        <v>0</v>
      </c>
      <c r="H45" s="326">
        <f>IFERROR(I!G43*'Sim_MIP_Of_(IxI)'!J$102,0)</f>
        <v>0</v>
      </c>
      <c r="I45" s="326">
        <f>IFERROR(I!H43*'Sim_MIP_Of_(IxI)'!K$102,0)</f>
        <v>0</v>
      </c>
      <c r="J45" s="326">
        <f>IFERROR(I!I43*'Sim_MIP_Of_(IxI)'!L$102,0)</f>
        <v>0</v>
      </c>
      <c r="K45" s="326">
        <f>IFERROR(I!J43*'Sim_MIP_Of_(IxI)'!M$102,0)</f>
        <v>0</v>
      </c>
      <c r="L45" s="326">
        <f>IFERROR(I!K43*'Sim_MIP_Of_(IxI)'!N$102,0)</f>
        <v>0</v>
      </c>
      <c r="M45" s="326">
        <f>IFERROR(I!L43*'Sim_MIP_Of_(IxI)'!O$102,0)</f>
        <v>0</v>
      </c>
      <c r="N45" s="326">
        <f>IFERROR(I!M43*'Sim_MIP_Of_(IxI)'!P$102,0)</f>
        <v>0</v>
      </c>
      <c r="O45" s="326">
        <f>IFERROR(I!N43*'Sim_MIP_Of_(IxI)'!Q$102,0)</f>
        <v>0</v>
      </c>
      <c r="P45" s="326">
        <f>IFERROR(I!O43*'Sim_MIP_Of_(IxI)'!R$102,0)</f>
        <v>0</v>
      </c>
      <c r="Q45" s="326">
        <f>IFERROR(I!P43*'Sim_MIP_Of_(IxI)'!S$102,0)</f>
        <v>0</v>
      </c>
      <c r="R45" s="326">
        <f>IFERROR(I!Q43*'Sim_MIP_Of_(IxI)'!T$102,0)</f>
        <v>0</v>
      </c>
      <c r="S45" s="326">
        <f>IFERROR(I!R43*'Sim_MIP_Of_(IxI)'!U$102,0)</f>
        <v>0</v>
      </c>
      <c r="T45" s="326">
        <f>IFERROR(I!S43*'Sim_MIP_Of_(IxI)'!V$102,0)</f>
        <v>0</v>
      </c>
      <c r="U45" s="326">
        <f>IFERROR(I!T43*'Sim_MIP_Of_(IxI)'!W$102,0)</f>
        <v>0</v>
      </c>
      <c r="V45" s="326">
        <f>IFERROR(I!U43*'Sim_MIP_Of_(IxI)'!X$102,0)</f>
        <v>0</v>
      </c>
      <c r="W45" s="326">
        <f>IFERROR(I!V43*'Sim_MIP_Of_(IxI)'!Y$102,0)</f>
        <v>0</v>
      </c>
      <c r="X45" s="326">
        <f>IFERROR(I!W43*'Sim_MIP_Of_(IxI)'!Z$102,0)</f>
        <v>0</v>
      </c>
      <c r="Y45" s="326">
        <f>IFERROR(I!X43*'Sim_MIP_Of_(IxI)'!AA$102,0)</f>
        <v>0</v>
      </c>
      <c r="Z45" s="326">
        <f>IFERROR(I!Y43*'Sim_MIP_Of_(IxI)'!AB$102,0)</f>
        <v>0</v>
      </c>
      <c r="AA45" s="326">
        <f>IFERROR(I!Z43*'Sim_MIP_Of_(IxI)'!AC$102,0)</f>
        <v>0</v>
      </c>
      <c r="AB45" s="326">
        <f>IFERROR(I!AA43*'Sim_MIP_Of_(IxI)'!AD$102,0)</f>
        <v>0</v>
      </c>
      <c r="AC45" s="326">
        <f>IFERROR(I!AB43*'Sim_MIP_Of_(IxI)'!AE$102,0)</f>
        <v>0</v>
      </c>
      <c r="AD45" s="326">
        <f>IFERROR(I!AC43*'Sim_MIP_Of_(IxI)'!AF$102,0)</f>
        <v>0</v>
      </c>
      <c r="AE45" s="326">
        <f>IFERROR(I!AD43*'Sim_MIP_Of_(IxI)'!AG$102,0)</f>
        <v>0</v>
      </c>
      <c r="AF45" s="326">
        <f>IFERROR(I!AE43*'Sim_MIP_Of_(IxI)'!AH$102,0)</f>
        <v>0</v>
      </c>
      <c r="AG45" s="326">
        <f>IFERROR(I!AF43*'Sim_MIP_Of_(IxI)'!AI$102,0)</f>
        <v>0</v>
      </c>
      <c r="AH45" s="326">
        <f>IFERROR(I!AG43*'Sim_MIP_Of_(IxI)'!AJ$102,0)</f>
        <v>0</v>
      </c>
      <c r="AI45" s="326">
        <f>IFERROR(I!AH43*'Sim_MIP_Of_(IxI)'!AK$102,0)</f>
        <v>0</v>
      </c>
      <c r="AJ45" s="326">
        <f>IFERROR(I!AI43*'Sim_MIP_Of_(IxI)'!AL$102,0)</f>
        <v>0</v>
      </c>
      <c r="AK45" s="326">
        <f>IFERROR(I!AJ43*'Sim_MIP_Of_(IxI)'!AM$102,0)</f>
        <v>0</v>
      </c>
      <c r="AL45" s="326">
        <f>IFERROR(I!AK43*'Sim_MIP_Of_(IxI)'!AN$102,0)</f>
        <v>0</v>
      </c>
      <c r="AM45" s="326">
        <f>IFERROR(I!AL43*'Sim_MIP_Of_(IxI)'!AO$102,0)</f>
        <v>0</v>
      </c>
      <c r="AN45" s="326">
        <f>IFERROR(I!AM43*'Sim_MIP_Of_(IxI)'!AP$102,0)</f>
        <v>0</v>
      </c>
      <c r="AO45" s="326">
        <f>IFERROR(I!AN43*'Sim_MIP_Of_(IxI)'!AQ$102,0)</f>
        <v>0</v>
      </c>
      <c r="AP45" s="326">
        <f>IFERROR(I!AO43*'Sim_MIP_Of_(IxI)'!AR$102,0)</f>
        <v>0</v>
      </c>
      <c r="AQ45" s="326">
        <f>IFERROR(I!AP43*'Sim_MIP_Of_(IxI)'!AS$102,0)</f>
        <v>0</v>
      </c>
      <c r="AR45" s="326">
        <f>IFERROR(I!AQ43*'Sim_MIP_Of_(IxI)'!AT$102,0)</f>
        <v>0.40076932790659314</v>
      </c>
      <c r="AS45" s="326">
        <f>IFERROR(I!AR43*'Sim_MIP_Of_(IxI)'!AU$102,0)</f>
        <v>0</v>
      </c>
      <c r="AT45" s="326">
        <f>IFERROR(I!AS43*'Sim_MIP_Of_(IxI)'!AV$102,0)</f>
        <v>0</v>
      </c>
      <c r="AU45" s="326">
        <f>IFERROR(I!AT43*'Sim_MIP_Of_(IxI)'!AW$102,0)</f>
        <v>0</v>
      </c>
      <c r="AV45" s="326">
        <f>IFERROR(I!AU43*'Sim_MIP_Of_(IxI)'!AX$102,0)</f>
        <v>0</v>
      </c>
      <c r="AW45" s="326">
        <f>IFERROR(I!AV43*'Sim_MIP_Of_(IxI)'!AY$102,0)</f>
        <v>0</v>
      </c>
      <c r="AX45" s="326">
        <f>IFERROR(I!AW43*'Sim_MIP_Of_(IxI)'!AZ$102,0)</f>
        <v>0</v>
      </c>
      <c r="AY45" s="326">
        <f>IFERROR(I!AX43*'Sim_MIP_Of_(IxI)'!BA$102,0)</f>
        <v>0</v>
      </c>
      <c r="AZ45" s="326">
        <f>IFERROR(I!AY43*'Sim_MIP_Of_(IxI)'!BB$102,0)</f>
        <v>0</v>
      </c>
      <c r="BA45" s="326">
        <f>IFERROR(I!AZ43*'Sim_MIP_Of_(IxI)'!BC$102,0)</f>
        <v>0</v>
      </c>
      <c r="BB45" s="326">
        <f>IFERROR(I!BA43*'Sim_MIP_Of_(IxI)'!BD$102,0)</f>
        <v>0</v>
      </c>
      <c r="BC45" s="326">
        <f>IFERROR(I!BB43*'Sim_MIP_Of_(IxI)'!BE$102,0)</f>
        <v>0</v>
      </c>
      <c r="BD45" s="326">
        <f>IFERROR(I!BC43*'Sim_MIP_Of_(IxI)'!BF$102,0)</f>
        <v>0</v>
      </c>
      <c r="BE45" s="326">
        <f>IFERROR(I!BD43*'Sim_MIP_Of_(IxI)'!BG$102,0)</f>
        <v>0</v>
      </c>
      <c r="BF45" s="326">
        <f>IFERROR(I!BE43*'Sim_MIP_Of_(IxI)'!BH$102,0)</f>
        <v>0</v>
      </c>
      <c r="BG45" s="326">
        <f>IFERROR(I!BF43*'Sim_MIP_Of_(IxI)'!BI$102,0)</f>
        <v>0</v>
      </c>
      <c r="BH45" s="326">
        <f>IFERROR(I!BG43*'Sim_MIP_Of_(IxI)'!BJ$102,0)</f>
        <v>0</v>
      </c>
      <c r="BI45" s="326">
        <f>IFERROR(I!BH43*'Sim_MIP_Of_(IxI)'!BK$102,0)</f>
        <v>0</v>
      </c>
      <c r="BJ45" s="326">
        <f>IFERROR(I!BI43*'Sim_MIP_Of_(IxI)'!BL$102,0)</f>
        <v>0</v>
      </c>
      <c r="BK45" s="326">
        <f>IFERROR(I!BJ43*'Sim_MIP_Of_(IxI)'!BM$102,0)</f>
        <v>0</v>
      </c>
      <c r="BL45" s="326">
        <f>IFERROR(I!BK43*'Sim_MIP_Of_(IxI)'!BN$102,0)</f>
        <v>0</v>
      </c>
      <c r="BM45" s="326">
        <f>IFERROR(I!BL43*'Sim_MIP_Of_(IxI)'!BO$102,0)</f>
        <v>0</v>
      </c>
      <c r="BN45" s="326">
        <f>IFERROR(I!BM43*'Sim_MIP_Of_(IxI)'!BP$102,0)</f>
        <v>0</v>
      </c>
      <c r="BO45" s="326">
        <f>IFERROR(I!BN43*'Sim_MIP_Of_(IxI)'!BQ$102,0)</f>
        <v>0</v>
      </c>
      <c r="BP45" s="326">
        <f>IFERROR(I!BO43*'Sim_MIP_Of_(IxI)'!BR$102,0)</f>
        <v>0</v>
      </c>
      <c r="BQ45" s="326">
        <f>IFERROR(I!BP43*'Sim_MIP_Of_(IxI)'!BS$102,0)</f>
        <v>0</v>
      </c>
      <c r="BR45" s="326">
        <f>IFERROR(I!BQ43*'Sim_MIP_Of_(IxI)'!BT$102,0)</f>
        <v>0</v>
      </c>
      <c r="BS45" s="326">
        <f>IFERROR(I!BR43*'Sim_MIP_Of_(IxI)'!BU$102,0)</f>
        <v>0</v>
      </c>
      <c r="BT45" s="326">
        <f>IFERROR(I!BS43*'Sim_MIP_Of_(IxI)'!BV$102,0)</f>
        <v>0</v>
      </c>
      <c r="BU45" s="326">
        <f>IFERROR(I!BT43*'Sim_MIP_Of_(IxI)'!BW$102,0)</f>
        <v>0</v>
      </c>
      <c r="BV45" s="326">
        <f>IFERROR(I!BU43*'Sim_MIP_Of_(IxI)'!BX$102,0)</f>
        <v>0</v>
      </c>
      <c r="BW45" s="326">
        <f>IFERROR(I!BV43*'Sim_MIP_Of_(IxI)'!BY$102,0)</f>
        <v>0</v>
      </c>
      <c r="BX45" s="326">
        <f>IFERROR(I!BW43*'Sim_MIP_Of_(IxI)'!BZ$102,0)</f>
        <v>0</v>
      </c>
      <c r="BY45" s="326">
        <f>IFERROR(I!BX43*'Sim_MIP_Of_(IxI)'!CA$102,0)</f>
        <v>0</v>
      </c>
    </row>
    <row r="46" spans="1:77" x14ac:dyDescent="0.25">
      <c r="A46" s="105" t="s">
        <v>43</v>
      </c>
      <c r="B46" s="326">
        <f>IFERROR(I!A44*'Sim_MIP_Of_(IxI)'!D$102,0)</f>
        <v>0</v>
      </c>
      <c r="C46" s="326">
        <f>IFERROR(I!B44*'Sim_MIP_Of_(IxI)'!E$102,0)</f>
        <v>0</v>
      </c>
      <c r="D46" s="326">
        <f>IFERROR(I!C44*'Sim_MIP_Of_(IxI)'!F$102,0)</f>
        <v>0</v>
      </c>
      <c r="E46" s="326">
        <f>IFERROR(I!D44*'Sim_MIP_Of_(IxI)'!G$102,0)</f>
        <v>0</v>
      </c>
      <c r="F46" s="326">
        <f>IFERROR(I!E44*'Sim_MIP_Of_(IxI)'!H$102,0)</f>
        <v>0</v>
      </c>
      <c r="G46" s="326">
        <f>IFERROR(I!F44*'Sim_MIP_Of_(IxI)'!I$102,0)</f>
        <v>0</v>
      </c>
      <c r="H46" s="326">
        <f>IFERROR(I!G44*'Sim_MIP_Of_(IxI)'!J$102,0)</f>
        <v>0</v>
      </c>
      <c r="I46" s="326">
        <f>IFERROR(I!H44*'Sim_MIP_Of_(IxI)'!K$102,0)</f>
        <v>0</v>
      </c>
      <c r="J46" s="326">
        <f>IFERROR(I!I44*'Sim_MIP_Of_(IxI)'!L$102,0)</f>
        <v>0</v>
      </c>
      <c r="K46" s="326">
        <f>IFERROR(I!J44*'Sim_MIP_Of_(IxI)'!M$102,0)</f>
        <v>0</v>
      </c>
      <c r="L46" s="326">
        <f>IFERROR(I!K44*'Sim_MIP_Of_(IxI)'!N$102,0)</f>
        <v>0</v>
      </c>
      <c r="M46" s="326">
        <f>IFERROR(I!L44*'Sim_MIP_Of_(IxI)'!O$102,0)</f>
        <v>0</v>
      </c>
      <c r="N46" s="326">
        <f>IFERROR(I!M44*'Sim_MIP_Of_(IxI)'!P$102,0)</f>
        <v>0</v>
      </c>
      <c r="O46" s="326">
        <f>IFERROR(I!N44*'Sim_MIP_Of_(IxI)'!Q$102,0)</f>
        <v>0</v>
      </c>
      <c r="P46" s="326">
        <f>IFERROR(I!O44*'Sim_MIP_Of_(IxI)'!R$102,0)</f>
        <v>0</v>
      </c>
      <c r="Q46" s="326">
        <f>IFERROR(I!P44*'Sim_MIP_Of_(IxI)'!S$102,0)</f>
        <v>0</v>
      </c>
      <c r="R46" s="326">
        <f>IFERROR(I!Q44*'Sim_MIP_Of_(IxI)'!T$102,0)</f>
        <v>0</v>
      </c>
      <c r="S46" s="326">
        <f>IFERROR(I!R44*'Sim_MIP_Of_(IxI)'!U$102,0)</f>
        <v>0</v>
      </c>
      <c r="T46" s="326">
        <f>IFERROR(I!S44*'Sim_MIP_Of_(IxI)'!V$102,0)</f>
        <v>0</v>
      </c>
      <c r="U46" s="326">
        <f>IFERROR(I!T44*'Sim_MIP_Of_(IxI)'!W$102,0)</f>
        <v>0</v>
      </c>
      <c r="V46" s="326">
        <f>IFERROR(I!U44*'Sim_MIP_Of_(IxI)'!X$102,0)</f>
        <v>0</v>
      </c>
      <c r="W46" s="326">
        <f>IFERROR(I!V44*'Sim_MIP_Of_(IxI)'!Y$102,0)</f>
        <v>0</v>
      </c>
      <c r="X46" s="326">
        <f>IFERROR(I!W44*'Sim_MIP_Of_(IxI)'!Z$102,0)</f>
        <v>0</v>
      </c>
      <c r="Y46" s="326">
        <f>IFERROR(I!X44*'Sim_MIP_Of_(IxI)'!AA$102,0)</f>
        <v>0</v>
      </c>
      <c r="Z46" s="326">
        <f>IFERROR(I!Y44*'Sim_MIP_Of_(IxI)'!AB$102,0)</f>
        <v>0</v>
      </c>
      <c r="AA46" s="326">
        <f>IFERROR(I!Z44*'Sim_MIP_Of_(IxI)'!AC$102,0)</f>
        <v>0</v>
      </c>
      <c r="AB46" s="326">
        <f>IFERROR(I!AA44*'Sim_MIP_Of_(IxI)'!AD$102,0)</f>
        <v>0</v>
      </c>
      <c r="AC46" s="326">
        <f>IFERROR(I!AB44*'Sim_MIP_Of_(IxI)'!AE$102,0)</f>
        <v>0</v>
      </c>
      <c r="AD46" s="326">
        <f>IFERROR(I!AC44*'Sim_MIP_Of_(IxI)'!AF$102,0)</f>
        <v>0</v>
      </c>
      <c r="AE46" s="326">
        <f>IFERROR(I!AD44*'Sim_MIP_Of_(IxI)'!AG$102,0)</f>
        <v>0</v>
      </c>
      <c r="AF46" s="326">
        <f>IFERROR(I!AE44*'Sim_MIP_Of_(IxI)'!AH$102,0)</f>
        <v>0</v>
      </c>
      <c r="AG46" s="326">
        <f>IFERROR(I!AF44*'Sim_MIP_Of_(IxI)'!AI$102,0)</f>
        <v>0</v>
      </c>
      <c r="AH46" s="326">
        <f>IFERROR(I!AG44*'Sim_MIP_Of_(IxI)'!AJ$102,0)</f>
        <v>0</v>
      </c>
      <c r="AI46" s="326">
        <f>IFERROR(I!AH44*'Sim_MIP_Of_(IxI)'!AK$102,0)</f>
        <v>0</v>
      </c>
      <c r="AJ46" s="326">
        <f>IFERROR(I!AI44*'Sim_MIP_Of_(IxI)'!AL$102,0)</f>
        <v>0</v>
      </c>
      <c r="AK46" s="326">
        <f>IFERROR(I!AJ44*'Sim_MIP_Of_(IxI)'!AM$102,0)</f>
        <v>0</v>
      </c>
      <c r="AL46" s="326">
        <f>IFERROR(I!AK44*'Sim_MIP_Of_(IxI)'!AN$102,0)</f>
        <v>0</v>
      </c>
      <c r="AM46" s="326">
        <f>IFERROR(I!AL44*'Sim_MIP_Of_(IxI)'!AO$102,0)</f>
        <v>0</v>
      </c>
      <c r="AN46" s="326">
        <f>IFERROR(I!AM44*'Sim_MIP_Of_(IxI)'!AP$102,0)</f>
        <v>0</v>
      </c>
      <c r="AO46" s="326">
        <f>IFERROR(I!AN44*'Sim_MIP_Of_(IxI)'!AQ$102,0)</f>
        <v>0</v>
      </c>
      <c r="AP46" s="326">
        <f>IFERROR(I!AO44*'Sim_MIP_Of_(IxI)'!AR$102,0)</f>
        <v>0</v>
      </c>
      <c r="AQ46" s="326">
        <f>IFERROR(I!AP44*'Sim_MIP_Of_(IxI)'!AS$102,0)</f>
        <v>0</v>
      </c>
      <c r="AR46" s="326">
        <f>IFERROR(I!AQ44*'Sim_MIP_Of_(IxI)'!AT$102,0)</f>
        <v>0</v>
      </c>
      <c r="AS46" s="326">
        <f>IFERROR(I!AR44*'Sim_MIP_Of_(IxI)'!AU$102,0)</f>
        <v>0.37939392390396826</v>
      </c>
      <c r="AT46" s="326">
        <f>IFERROR(I!AS44*'Sim_MIP_Of_(IxI)'!AV$102,0)</f>
        <v>0</v>
      </c>
      <c r="AU46" s="326">
        <f>IFERROR(I!AT44*'Sim_MIP_Of_(IxI)'!AW$102,0)</f>
        <v>0</v>
      </c>
      <c r="AV46" s="326">
        <f>IFERROR(I!AU44*'Sim_MIP_Of_(IxI)'!AX$102,0)</f>
        <v>0</v>
      </c>
      <c r="AW46" s="326">
        <f>IFERROR(I!AV44*'Sim_MIP_Of_(IxI)'!AY$102,0)</f>
        <v>0</v>
      </c>
      <c r="AX46" s="326">
        <f>IFERROR(I!AW44*'Sim_MIP_Of_(IxI)'!AZ$102,0)</f>
        <v>0</v>
      </c>
      <c r="AY46" s="326">
        <f>IFERROR(I!AX44*'Sim_MIP_Of_(IxI)'!BA$102,0)</f>
        <v>0</v>
      </c>
      <c r="AZ46" s="326">
        <f>IFERROR(I!AY44*'Sim_MIP_Of_(IxI)'!BB$102,0)</f>
        <v>0</v>
      </c>
      <c r="BA46" s="326">
        <f>IFERROR(I!AZ44*'Sim_MIP_Of_(IxI)'!BC$102,0)</f>
        <v>0</v>
      </c>
      <c r="BB46" s="326">
        <f>IFERROR(I!BA44*'Sim_MIP_Of_(IxI)'!BD$102,0)</f>
        <v>0</v>
      </c>
      <c r="BC46" s="326">
        <f>IFERROR(I!BB44*'Sim_MIP_Of_(IxI)'!BE$102,0)</f>
        <v>0</v>
      </c>
      <c r="BD46" s="326">
        <f>IFERROR(I!BC44*'Sim_MIP_Of_(IxI)'!BF$102,0)</f>
        <v>0</v>
      </c>
      <c r="BE46" s="326">
        <f>IFERROR(I!BD44*'Sim_MIP_Of_(IxI)'!BG$102,0)</f>
        <v>0</v>
      </c>
      <c r="BF46" s="326">
        <f>IFERROR(I!BE44*'Sim_MIP_Of_(IxI)'!BH$102,0)</f>
        <v>0</v>
      </c>
      <c r="BG46" s="326">
        <f>IFERROR(I!BF44*'Sim_MIP_Of_(IxI)'!BI$102,0)</f>
        <v>0</v>
      </c>
      <c r="BH46" s="326">
        <f>IFERROR(I!BG44*'Sim_MIP_Of_(IxI)'!BJ$102,0)</f>
        <v>0</v>
      </c>
      <c r="BI46" s="326">
        <f>IFERROR(I!BH44*'Sim_MIP_Of_(IxI)'!BK$102,0)</f>
        <v>0</v>
      </c>
      <c r="BJ46" s="326">
        <f>IFERROR(I!BI44*'Sim_MIP_Of_(IxI)'!BL$102,0)</f>
        <v>0</v>
      </c>
      <c r="BK46" s="326">
        <f>IFERROR(I!BJ44*'Sim_MIP_Of_(IxI)'!BM$102,0)</f>
        <v>0</v>
      </c>
      <c r="BL46" s="326">
        <f>IFERROR(I!BK44*'Sim_MIP_Of_(IxI)'!BN$102,0)</f>
        <v>0</v>
      </c>
      <c r="BM46" s="326">
        <f>IFERROR(I!BL44*'Sim_MIP_Of_(IxI)'!BO$102,0)</f>
        <v>0</v>
      </c>
      <c r="BN46" s="326">
        <f>IFERROR(I!BM44*'Sim_MIP_Of_(IxI)'!BP$102,0)</f>
        <v>0</v>
      </c>
      <c r="BO46" s="326">
        <f>IFERROR(I!BN44*'Sim_MIP_Of_(IxI)'!BQ$102,0)</f>
        <v>0</v>
      </c>
      <c r="BP46" s="326">
        <f>IFERROR(I!BO44*'Sim_MIP_Of_(IxI)'!BR$102,0)</f>
        <v>0</v>
      </c>
      <c r="BQ46" s="326">
        <f>IFERROR(I!BP44*'Sim_MIP_Of_(IxI)'!BS$102,0)</f>
        <v>0</v>
      </c>
      <c r="BR46" s="326">
        <f>IFERROR(I!BQ44*'Sim_MIP_Of_(IxI)'!BT$102,0)</f>
        <v>0</v>
      </c>
      <c r="BS46" s="326">
        <f>IFERROR(I!BR44*'Sim_MIP_Of_(IxI)'!BU$102,0)</f>
        <v>0</v>
      </c>
      <c r="BT46" s="326">
        <f>IFERROR(I!BS44*'Sim_MIP_Of_(IxI)'!BV$102,0)</f>
        <v>0</v>
      </c>
      <c r="BU46" s="326">
        <f>IFERROR(I!BT44*'Sim_MIP_Of_(IxI)'!BW$102,0)</f>
        <v>0</v>
      </c>
      <c r="BV46" s="326">
        <f>IFERROR(I!BU44*'Sim_MIP_Of_(IxI)'!BX$102,0)</f>
        <v>0</v>
      </c>
      <c r="BW46" s="326">
        <f>IFERROR(I!BV44*'Sim_MIP_Of_(IxI)'!BY$102,0)</f>
        <v>0</v>
      </c>
      <c r="BX46" s="326">
        <f>IFERROR(I!BW44*'Sim_MIP_Of_(IxI)'!BZ$102,0)</f>
        <v>0</v>
      </c>
      <c r="BY46" s="326">
        <f>IFERROR(I!BX44*'Sim_MIP_Of_(IxI)'!CA$102,0)</f>
        <v>0</v>
      </c>
    </row>
    <row r="47" spans="1:77" x14ac:dyDescent="0.25">
      <c r="A47" s="105" t="s">
        <v>44</v>
      </c>
      <c r="B47" s="326">
        <f>IFERROR(I!A45*'Sim_MIP_Of_(IxI)'!D$102,0)</f>
        <v>0</v>
      </c>
      <c r="C47" s="326">
        <f>IFERROR(I!B45*'Sim_MIP_Of_(IxI)'!E$102,0)</f>
        <v>0</v>
      </c>
      <c r="D47" s="326">
        <f>IFERROR(I!C45*'Sim_MIP_Of_(IxI)'!F$102,0)</f>
        <v>0</v>
      </c>
      <c r="E47" s="326">
        <f>IFERROR(I!D45*'Sim_MIP_Of_(IxI)'!G$102,0)</f>
        <v>0</v>
      </c>
      <c r="F47" s="326">
        <f>IFERROR(I!E45*'Sim_MIP_Of_(IxI)'!H$102,0)</f>
        <v>0</v>
      </c>
      <c r="G47" s="326">
        <f>IFERROR(I!F45*'Sim_MIP_Of_(IxI)'!I$102,0)</f>
        <v>0</v>
      </c>
      <c r="H47" s="326">
        <f>IFERROR(I!G45*'Sim_MIP_Of_(IxI)'!J$102,0)</f>
        <v>0</v>
      </c>
      <c r="I47" s="326">
        <f>IFERROR(I!H45*'Sim_MIP_Of_(IxI)'!K$102,0)</f>
        <v>0</v>
      </c>
      <c r="J47" s="326">
        <f>IFERROR(I!I45*'Sim_MIP_Of_(IxI)'!L$102,0)</f>
        <v>0</v>
      </c>
      <c r="K47" s="326">
        <f>IFERROR(I!J45*'Sim_MIP_Of_(IxI)'!M$102,0)</f>
        <v>0</v>
      </c>
      <c r="L47" s="326">
        <f>IFERROR(I!K45*'Sim_MIP_Of_(IxI)'!N$102,0)</f>
        <v>0</v>
      </c>
      <c r="M47" s="326">
        <f>IFERROR(I!L45*'Sim_MIP_Of_(IxI)'!O$102,0)</f>
        <v>0</v>
      </c>
      <c r="N47" s="326">
        <f>IFERROR(I!M45*'Sim_MIP_Of_(IxI)'!P$102,0)</f>
        <v>0</v>
      </c>
      <c r="O47" s="326">
        <f>IFERROR(I!N45*'Sim_MIP_Of_(IxI)'!Q$102,0)</f>
        <v>0</v>
      </c>
      <c r="P47" s="326">
        <f>IFERROR(I!O45*'Sim_MIP_Of_(IxI)'!R$102,0)</f>
        <v>0</v>
      </c>
      <c r="Q47" s="326">
        <f>IFERROR(I!P45*'Sim_MIP_Of_(IxI)'!S$102,0)</f>
        <v>0</v>
      </c>
      <c r="R47" s="326">
        <f>IFERROR(I!Q45*'Sim_MIP_Of_(IxI)'!T$102,0)</f>
        <v>0</v>
      </c>
      <c r="S47" s="326">
        <f>IFERROR(I!R45*'Sim_MIP_Of_(IxI)'!U$102,0)</f>
        <v>0</v>
      </c>
      <c r="T47" s="326">
        <f>IFERROR(I!S45*'Sim_MIP_Of_(IxI)'!V$102,0)</f>
        <v>0</v>
      </c>
      <c r="U47" s="326">
        <f>IFERROR(I!T45*'Sim_MIP_Of_(IxI)'!W$102,0)</f>
        <v>0</v>
      </c>
      <c r="V47" s="326">
        <f>IFERROR(I!U45*'Sim_MIP_Of_(IxI)'!X$102,0)</f>
        <v>0</v>
      </c>
      <c r="W47" s="326">
        <f>IFERROR(I!V45*'Sim_MIP_Of_(IxI)'!Y$102,0)</f>
        <v>0</v>
      </c>
      <c r="X47" s="326">
        <f>IFERROR(I!W45*'Sim_MIP_Of_(IxI)'!Z$102,0)</f>
        <v>0</v>
      </c>
      <c r="Y47" s="326">
        <f>IFERROR(I!X45*'Sim_MIP_Of_(IxI)'!AA$102,0)</f>
        <v>0</v>
      </c>
      <c r="Z47" s="326">
        <f>IFERROR(I!Y45*'Sim_MIP_Of_(IxI)'!AB$102,0)</f>
        <v>0</v>
      </c>
      <c r="AA47" s="326">
        <f>IFERROR(I!Z45*'Sim_MIP_Of_(IxI)'!AC$102,0)</f>
        <v>0</v>
      </c>
      <c r="AB47" s="326">
        <f>IFERROR(I!AA45*'Sim_MIP_Of_(IxI)'!AD$102,0)</f>
        <v>0</v>
      </c>
      <c r="AC47" s="326">
        <f>IFERROR(I!AB45*'Sim_MIP_Of_(IxI)'!AE$102,0)</f>
        <v>0</v>
      </c>
      <c r="AD47" s="326">
        <f>IFERROR(I!AC45*'Sim_MIP_Of_(IxI)'!AF$102,0)</f>
        <v>0</v>
      </c>
      <c r="AE47" s="326">
        <f>IFERROR(I!AD45*'Sim_MIP_Of_(IxI)'!AG$102,0)</f>
        <v>0</v>
      </c>
      <c r="AF47" s="326">
        <f>IFERROR(I!AE45*'Sim_MIP_Of_(IxI)'!AH$102,0)</f>
        <v>0</v>
      </c>
      <c r="AG47" s="326">
        <f>IFERROR(I!AF45*'Sim_MIP_Of_(IxI)'!AI$102,0)</f>
        <v>0</v>
      </c>
      <c r="AH47" s="326">
        <f>IFERROR(I!AG45*'Sim_MIP_Of_(IxI)'!AJ$102,0)</f>
        <v>0</v>
      </c>
      <c r="AI47" s="326">
        <f>IFERROR(I!AH45*'Sim_MIP_Of_(IxI)'!AK$102,0)</f>
        <v>0</v>
      </c>
      <c r="AJ47" s="326">
        <f>IFERROR(I!AI45*'Sim_MIP_Of_(IxI)'!AL$102,0)</f>
        <v>0</v>
      </c>
      <c r="AK47" s="326">
        <f>IFERROR(I!AJ45*'Sim_MIP_Of_(IxI)'!AM$102,0)</f>
        <v>0</v>
      </c>
      <c r="AL47" s="326">
        <f>IFERROR(I!AK45*'Sim_MIP_Of_(IxI)'!AN$102,0)</f>
        <v>0</v>
      </c>
      <c r="AM47" s="326">
        <f>IFERROR(I!AL45*'Sim_MIP_Of_(IxI)'!AO$102,0)</f>
        <v>0</v>
      </c>
      <c r="AN47" s="326">
        <f>IFERROR(I!AM45*'Sim_MIP_Of_(IxI)'!AP$102,0)</f>
        <v>0</v>
      </c>
      <c r="AO47" s="326">
        <f>IFERROR(I!AN45*'Sim_MIP_Of_(IxI)'!AQ$102,0)</f>
        <v>0</v>
      </c>
      <c r="AP47" s="326">
        <f>IFERROR(I!AO45*'Sim_MIP_Of_(IxI)'!AR$102,0)</f>
        <v>0</v>
      </c>
      <c r="AQ47" s="326">
        <f>IFERROR(I!AP45*'Sim_MIP_Of_(IxI)'!AS$102,0)</f>
        <v>0</v>
      </c>
      <c r="AR47" s="326">
        <f>IFERROR(I!AQ45*'Sim_MIP_Of_(IxI)'!AT$102,0)</f>
        <v>0</v>
      </c>
      <c r="AS47" s="326">
        <f>IFERROR(I!AR45*'Sim_MIP_Of_(IxI)'!AU$102,0)</f>
        <v>0</v>
      </c>
      <c r="AT47" s="326">
        <f>IFERROR(I!AS45*'Sim_MIP_Of_(IxI)'!AV$102,0)</f>
        <v>0.3294324132285022</v>
      </c>
      <c r="AU47" s="326">
        <f>IFERROR(I!AT45*'Sim_MIP_Of_(IxI)'!AW$102,0)</f>
        <v>0</v>
      </c>
      <c r="AV47" s="326">
        <f>IFERROR(I!AU45*'Sim_MIP_Of_(IxI)'!AX$102,0)</f>
        <v>0</v>
      </c>
      <c r="AW47" s="326">
        <f>IFERROR(I!AV45*'Sim_MIP_Of_(IxI)'!AY$102,0)</f>
        <v>0</v>
      </c>
      <c r="AX47" s="326">
        <f>IFERROR(I!AW45*'Sim_MIP_Of_(IxI)'!AZ$102,0)</f>
        <v>0</v>
      </c>
      <c r="AY47" s="326">
        <f>IFERROR(I!AX45*'Sim_MIP_Of_(IxI)'!BA$102,0)</f>
        <v>0</v>
      </c>
      <c r="AZ47" s="326">
        <f>IFERROR(I!AY45*'Sim_MIP_Of_(IxI)'!BB$102,0)</f>
        <v>0</v>
      </c>
      <c r="BA47" s="326">
        <f>IFERROR(I!AZ45*'Sim_MIP_Of_(IxI)'!BC$102,0)</f>
        <v>0</v>
      </c>
      <c r="BB47" s="326">
        <f>IFERROR(I!BA45*'Sim_MIP_Of_(IxI)'!BD$102,0)</f>
        <v>0</v>
      </c>
      <c r="BC47" s="326">
        <f>IFERROR(I!BB45*'Sim_MIP_Of_(IxI)'!BE$102,0)</f>
        <v>0</v>
      </c>
      <c r="BD47" s="326">
        <f>IFERROR(I!BC45*'Sim_MIP_Of_(IxI)'!BF$102,0)</f>
        <v>0</v>
      </c>
      <c r="BE47" s="326">
        <f>IFERROR(I!BD45*'Sim_MIP_Of_(IxI)'!BG$102,0)</f>
        <v>0</v>
      </c>
      <c r="BF47" s="326">
        <f>IFERROR(I!BE45*'Sim_MIP_Of_(IxI)'!BH$102,0)</f>
        <v>0</v>
      </c>
      <c r="BG47" s="326">
        <f>IFERROR(I!BF45*'Sim_MIP_Of_(IxI)'!BI$102,0)</f>
        <v>0</v>
      </c>
      <c r="BH47" s="326">
        <f>IFERROR(I!BG45*'Sim_MIP_Of_(IxI)'!BJ$102,0)</f>
        <v>0</v>
      </c>
      <c r="BI47" s="326">
        <f>IFERROR(I!BH45*'Sim_MIP_Of_(IxI)'!BK$102,0)</f>
        <v>0</v>
      </c>
      <c r="BJ47" s="326">
        <f>IFERROR(I!BI45*'Sim_MIP_Of_(IxI)'!BL$102,0)</f>
        <v>0</v>
      </c>
      <c r="BK47" s="326">
        <f>IFERROR(I!BJ45*'Sim_MIP_Of_(IxI)'!BM$102,0)</f>
        <v>0</v>
      </c>
      <c r="BL47" s="326">
        <f>IFERROR(I!BK45*'Sim_MIP_Of_(IxI)'!BN$102,0)</f>
        <v>0</v>
      </c>
      <c r="BM47" s="326">
        <f>IFERROR(I!BL45*'Sim_MIP_Of_(IxI)'!BO$102,0)</f>
        <v>0</v>
      </c>
      <c r="BN47" s="326">
        <f>IFERROR(I!BM45*'Sim_MIP_Of_(IxI)'!BP$102,0)</f>
        <v>0</v>
      </c>
      <c r="BO47" s="326">
        <f>IFERROR(I!BN45*'Sim_MIP_Of_(IxI)'!BQ$102,0)</f>
        <v>0</v>
      </c>
      <c r="BP47" s="326">
        <f>IFERROR(I!BO45*'Sim_MIP_Of_(IxI)'!BR$102,0)</f>
        <v>0</v>
      </c>
      <c r="BQ47" s="326">
        <f>IFERROR(I!BP45*'Sim_MIP_Of_(IxI)'!BS$102,0)</f>
        <v>0</v>
      </c>
      <c r="BR47" s="326">
        <f>IFERROR(I!BQ45*'Sim_MIP_Of_(IxI)'!BT$102,0)</f>
        <v>0</v>
      </c>
      <c r="BS47" s="326">
        <f>IFERROR(I!BR45*'Sim_MIP_Of_(IxI)'!BU$102,0)</f>
        <v>0</v>
      </c>
      <c r="BT47" s="326">
        <f>IFERROR(I!BS45*'Sim_MIP_Of_(IxI)'!BV$102,0)</f>
        <v>0</v>
      </c>
      <c r="BU47" s="326">
        <f>IFERROR(I!BT45*'Sim_MIP_Of_(IxI)'!BW$102,0)</f>
        <v>0</v>
      </c>
      <c r="BV47" s="326">
        <f>IFERROR(I!BU45*'Sim_MIP_Of_(IxI)'!BX$102,0)</f>
        <v>0</v>
      </c>
      <c r="BW47" s="326">
        <f>IFERROR(I!BV45*'Sim_MIP_Of_(IxI)'!BY$102,0)</f>
        <v>0</v>
      </c>
      <c r="BX47" s="326">
        <f>IFERROR(I!BW45*'Sim_MIP_Of_(IxI)'!BZ$102,0)</f>
        <v>0</v>
      </c>
      <c r="BY47" s="326">
        <f>IFERROR(I!BX45*'Sim_MIP_Of_(IxI)'!CA$102,0)</f>
        <v>0</v>
      </c>
    </row>
    <row r="48" spans="1:77" x14ac:dyDescent="0.25">
      <c r="A48" s="105" t="s">
        <v>45</v>
      </c>
      <c r="B48" s="326">
        <f>IFERROR(I!A46*'Sim_MIP_Of_(IxI)'!D$102,0)</f>
        <v>0</v>
      </c>
      <c r="C48" s="326">
        <f>IFERROR(I!B46*'Sim_MIP_Of_(IxI)'!E$102,0)</f>
        <v>0</v>
      </c>
      <c r="D48" s="326">
        <f>IFERROR(I!C46*'Sim_MIP_Of_(IxI)'!F$102,0)</f>
        <v>0</v>
      </c>
      <c r="E48" s="326">
        <f>IFERROR(I!D46*'Sim_MIP_Of_(IxI)'!G$102,0)</f>
        <v>0</v>
      </c>
      <c r="F48" s="326">
        <f>IFERROR(I!E46*'Sim_MIP_Of_(IxI)'!H$102,0)</f>
        <v>0</v>
      </c>
      <c r="G48" s="326">
        <f>IFERROR(I!F46*'Sim_MIP_Of_(IxI)'!I$102,0)</f>
        <v>0</v>
      </c>
      <c r="H48" s="326">
        <f>IFERROR(I!G46*'Sim_MIP_Of_(IxI)'!J$102,0)</f>
        <v>0</v>
      </c>
      <c r="I48" s="326">
        <f>IFERROR(I!H46*'Sim_MIP_Of_(IxI)'!K$102,0)</f>
        <v>0</v>
      </c>
      <c r="J48" s="326">
        <f>IFERROR(I!I46*'Sim_MIP_Of_(IxI)'!L$102,0)</f>
        <v>0</v>
      </c>
      <c r="K48" s="326">
        <f>IFERROR(I!J46*'Sim_MIP_Of_(IxI)'!M$102,0)</f>
        <v>0</v>
      </c>
      <c r="L48" s="326">
        <f>IFERROR(I!K46*'Sim_MIP_Of_(IxI)'!N$102,0)</f>
        <v>0</v>
      </c>
      <c r="M48" s="326">
        <f>IFERROR(I!L46*'Sim_MIP_Of_(IxI)'!O$102,0)</f>
        <v>0</v>
      </c>
      <c r="N48" s="326">
        <f>IFERROR(I!M46*'Sim_MIP_Of_(IxI)'!P$102,0)</f>
        <v>0</v>
      </c>
      <c r="O48" s="326">
        <f>IFERROR(I!N46*'Sim_MIP_Of_(IxI)'!Q$102,0)</f>
        <v>0</v>
      </c>
      <c r="P48" s="326">
        <f>IFERROR(I!O46*'Sim_MIP_Of_(IxI)'!R$102,0)</f>
        <v>0</v>
      </c>
      <c r="Q48" s="326">
        <f>IFERROR(I!P46*'Sim_MIP_Of_(IxI)'!S$102,0)</f>
        <v>0</v>
      </c>
      <c r="R48" s="326">
        <f>IFERROR(I!Q46*'Sim_MIP_Of_(IxI)'!T$102,0)</f>
        <v>0</v>
      </c>
      <c r="S48" s="326">
        <f>IFERROR(I!R46*'Sim_MIP_Of_(IxI)'!U$102,0)</f>
        <v>0</v>
      </c>
      <c r="T48" s="326">
        <f>IFERROR(I!S46*'Sim_MIP_Of_(IxI)'!V$102,0)</f>
        <v>0</v>
      </c>
      <c r="U48" s="326">
        <f>IFERROR(I!T46*'Sim_MIP_Of_(IxI)'!W$102,0)</f>
        <v>0</v>
      </c>
      <c r="V48" s="326">
        <f>IFERROR(I!U46*'Sim_MIP_Of_(IxI)'!X$102,0)</f>
        <v>0</v>
      </c>
      <c r="W48" s="326">
        <f>IFERROR(I!V46*'Sim_MIP_Of_(IxI)'!Y$102,0)</f>
        <v>0</v>
      </c>
      <c r="X48" s="326">
        <f>IFERROR(I!W46*'Sim_MIP_Of_(IxI)'!Z$102,0)</f>
        <v>0</v>
      </c>
      <c r="Y48" s="326">
        <f>IFERROR(I!X46*'Sim_MIP_Of_(IxI)'!AA$102,0)</f>
        <v>0</v>
      </c>
      <c r="Z48" s="326">
        <f>IFERROR(I!Y46*'Sim_MIP_Of_(IxI)'!AB$102,0)</f>
        <v>0</v>
      </c>
      <c r="AA48" s="326">
        <f>IFERROR(I!Z46*'Sim_MIP_Of_(IxI)'!AC$102,0)</f>
        <v>0</v>
      </c>
      <c r="AB48" s="326">
        <f>IFERROR(I!AA46*'Sim_MIP_Of_(IxI)'!AD$102,0)</f>
        <v>0</v>
      </c>
      <c r="AC48" s="326">
        <f>IFERROR(I!AB46*'Sim_MIP_Of_(IxI)'!AE$102,0)</f>
        <v>0</v>
      </c>
      <c r="AD48" s="326">
        <f>IFERROR(I!AC46*'Sim_MIP_Of_(IxI)'!AF$102,0)</f>
        <v>0</v>
      </c>
      <c r="AE48" s="326">
        <f>IFERROR(I!AD46*'Sim_MIP_Of_(IxI)'!AG$102,0)</f>
        <v>0</v>
      </c>
      <c r="AF48" s="326">
        <f>IFERROR(I!AE46*'Sim_MIP_Of_(IxI)'!AH$102,0)</f>
        <v>0</v>
      </c>
      <c r="AG48" s="326">
        <f>IFERROR(I!AF46*'Sim_MIP_Of_(IxI)'!AI$102,0)</f>
        <v>0</v>
      </c>
      <c r="AH48" s="326">
        <f>IFERROR(I!AG46*'Sim_MIP_Of_(IxI)'!AJ$102,0)</f>
        <v>0</v>
      </c>
      <c r="AI48" s="326">
        <f>IFERROR(I!AH46*'Sim_MIP_Of_(IxI)'!AK$102,0)</f>
        <v>0</v>
      </c>
      <c r="AJ48" s="326">
        <f>IFERROR(I!AI46*'Sim_MIP_Of_(IxI)'!AL$102,0)</f>
        <v>0</v>
      </c>
      <c r="AK48" s="326">
        <f>IFERROR(I!AJ46*'Sim_MIP_Of_(IxI)'!AM$102,0)</f>
        <v>0</v>
      </c>
      <c r="AL48" s="326">
        <f>IFERROR(I!AK46*'Sim_MIP_Of_(IxI)'!AN$102,0)</f>
        <v>0</v>
      </c>
      <c r="AM48" s="326">
        <f>IFERROR(I!AL46*'Sim_MIP_Of_(IxI)'!AO$102,0)</f>
        <v>0</v>
      </c>
      <c r="AN48" s="326">
        <f>IFERROR(I!AM46*'Sim_MIP_Of_(IxI)'!AP$102,0)</f>
        <v>0</v>
      </c>
      <c r="AO48" s="326">
        <f>IFERROR(I!AN46*'Sim_MIP_Of_(IxI)'!AQ$102,0)</f>
        <v>0</v>
      </c>
      <c r="AP48" s="326">
        <f>IFERROR(I!AO46*'Sim_MIP_Of_(IxI)'!AR$102,0)</f>
        <v>0</v>
      </c>
      <c r="AQ48" s="326">
        <f>IFERROR(I!AP46*'Sim_MIP_Of_(IxI)'!AS$102,0)</f>
        <v>0</v>
      </c>
      <c r="AR48" s="326">
        <f>IFERROR(I!AQ46*'Sim_MIP_Of_(IxI)'!AT$102,0)</f>
        <v>0</v>
      </c>
      <c r="AS48" s="326">
        <f>IFERROR(I!AR46*'Sim_MIP_Of_(IxI)'!AU$102,0)</f>
        <v>0</v>
      </c>
      <c r="AT48" s="326">
        <f>IFERROR(I!AS46*'Sim_MIP_Of_(IxI)'!AV$102,0)</f>
        <v>0</v>
      </c>
      <c r="AU48" s="326">
        <f>IFERROR(I!AT46*'Sim_MIP_Of_(IxI)'!AW$102,0)</f>
        <v>0.35325979510004207</v>
      </c>
      <c r="AV48" s="326">
        <f>IFERROR(I!AU46*'Sim_MIP_Of_(IxI)'!AX$102,0)</f>
        <v>0</v>
      </c>
      <c r="AW48" s="326">
        <f>IFERROR(I!AV46*'Sim_MIP_Of_(IxI)'!AY$102,0)</f>
        <v>0</v>
      </c>
      <c r="AX48" s="326">
        <f>IFERROR(I!AW46*'Sim_MIP_Of_(IxI)'!AZ$102,0)</f>
        <v>0</v>
      </c>
      <c r="AY48" s="326">
        <f>IFERROR(I!AX46*'Sim_MIP_Of_(IxI)'!BA$102,0)</f>
        <v>0</v>
      </c>
      <c r="AZ48" s="326">
        <f>IFERROR(I!AY46*'Sim_MIP_Of_(IxI)'!BB$102,0)</f>
        <v>0</v>
      </c>
      <c r="BA48" s="326">
        <f>IFERROR(I!AZ46*'Sim_MIP_Of_(IxI)'!BC$102,0)</f>
        <v>0</v>
      </c>
      <c r="BB48" s="326">
        <f>IFERROR(I!BA46*'Sim_MIP_Of_(IxI)'!BD$102,0)</f>
        <v>0</v>
      </c>
      <c r="BC48" s="326">
        <f>IFERROR(I!BB46*'Sim_MIP_Of_(IxI)'!BE$102,0)</f>
        <v>0</v>
      </c>
      <c r="BD48" s="326">
        <f>IFERROR(I!BC46*'Sim_MIP_Of_(IxI)'!BF$102,0)</f>
        <v>0</v>
      </c>
      <c r="BE48" s="326">
        <f>IFERROR(I!BD46*'Sim_MIP_Of_(IxI)'!BG$102,0)</f>
        <v>0</v>
      </c>
      <c r="BF48" s="326">
        <f>IFERROR(I!BE46*'Sim_MIP_Of_(IxI)'!BH$102,0)</f>
        <v>0</v>
      </c>
      <c r="BG48" s="326">
        <f>IFERROR(I!BF46*'Sim_MIP_Of_(IxI)'!BI$102,0)</f>
        <v>0</v>
      </c>
      <c r="BH48" s="326">
        <f>IFERROR(I!BG46*'Sim_MIP_Of_(IxI)'!BJ$102,0)</f>
        <v>0</v>
      </c>
      <c r="BI48" s="326">
        <f>IFERROR(I!BH46*'Sim_MIP_Of_(IxI)'!BK$102,0)</f>
        <v>0</v>
      </c>
      <c r="BJ48" s="326">
        <f>IFERROR(I!BI46*'Sim_MIP_Of_(IxI)'!BL$102,0)</f>
        <v>0</v>
      </c>
      <c r="BK48" s="326">
        <f>IFERROR(I!BJ46*'Sim_MIP_Of_(IxI)'!BM$102,0)</f>
        <v>0</v>
      </c>
      <c r="BL48" s="326">
        <f>IFERROR(I!BK46*'Sim_MIP_Of_(IxI)'!BN$102,0)</f>
        <v>0</v>
      </c>
      <c r="BM48" s="326">
        <f>IFERROR(I!BL46*'Sim_MIP_Of_(IxI)'!BO$102,0)</f>
        <v>0</v>
      </c>
      <c r="BN48" s="326">
        <f>IFERROR(I!BM46*'Sim_MIP_Of_(IxI)'!BP$102,0)</f>
        <v>0</v>
      </c>
      <c r="BO48" s="326">
        <f>IFERROR(I!BN46*'Sim_MIP_Of_(IxI)'!BQ$102,0)</f>
        <v>0</v>
      </c>
      <c r="BP48" s="326">
        <f>IFERROR(I!BO46*'Sim_MIP_Of_(IxI)'!BR$102,0)</f>
        <v>0</v>
      </c>
      <c r="BQ48" s="326">
        <f>IFERROR(I!BP46*'Sim_MIP_Of_(IxI)'!BS$102,0)</f>
        <v>0</v>
      </c>
      <c r="BR48" s="326">
        <f>IFERROR(I!BQ46*'Sim_MIP_Of_(IxI)'!BT$102,0)</f>
        <v>0</v>
      </c>
      <c r="BS48" s="326">
        <f>IFERROR(I!BR46*'Sim_MIP_Of_(IxI)'!BU$102,0)</f>
        <v>0</v>
      </c>
      <c r="BT48" s="326">
        <f>IFERROR(I!BS46*'Sim_MIP_Of_(IxI)'!BV$102,0)</f>
        <v>0</v>
      </c>
      <c r="BU48" s="326">
        <f>IFERROR(I!BT46*'Sim_MIP_Of_(IxI)'!BW$102,0)</f>
        <v>0</v>
      </c>
      <c r="BV48" s="326">
        <f>IFERROR(I!BU46*'Sim_MIP_Of_(IxI)'!BX$102,0)</f>
        <v>0</v>
      </c>
      <c r="BW48" s="326">
        <f>IFERROR(I!BV46*'Sim_MIP_Of_(IxI)'!BY$102,0)</f>
        <v>0</v>
      </c>
      <c r="BX48" s="326">
        <f>IFERROR(I!BW46*'Sim_MIP_Of_(IxI)'!BZ$102,0)</f>
        <v>0</v>
      </c>
      <c r="BY48" s="326">
        <f>IFERROR(I!BX46*'Sim_MIP_Of_(IxI)'!CA$102,0)</f>
        <v>0</v>
      </c>
    </row>
    <row r="49" spans="1:77" x14ac:dyDescent="0.25">
      <c r="A49" s="105" t="s">
        <v>46</v>
      </c>
      <c r="B49" s="326">
        <f>IFERROR(I!A47*'Sim_MIP_Of_(IxI)'!D$102,0)</f>
        <v>0</v>
      </c>
      <c r="C49" s="326">
        <f>IFERROR(I!B47*'Sim_MIP_Of_(IxI)'!E$102,0)</f>
        <v>0</v>
      </c>
      <c r="D49" s="326">
        <f>IFERROR(I!C47*'Sim_MIP_Of_(IxI)'!F$102,0)</f>
        <v>0</v>
      </c>
      <c r="E49" s="326">
        <f>IFERROR(I!D47*'Sim_MIP_Of_(IxI)'!G$102,0)</f>
        <v>0</v>
      </c>
      <c r="F49" s="326">
        <f>IFERROR(I!E47*'Sim_MIP_Of_(IxI)'!H$102,0)</f>
        <v>0</v>
      </c>
      <c r="G49" s="326">
        <f>IFERROR(I!F47*'Sim_MIP_Of_(IxI)'!I$102,0)</f>
        <v>0</v>
      </c>
      <c r="H49" s="326">
        <f>IFERROR(I!G47*'Sim_MIP_Of_(IxI)'!J$102,0)</f>
        <v>0</v>
      </c>
      <c r="I49" s="326">
        <f>IFERROR(I!H47*'Sim_MIP_Of_(IxI)'!K$102,0)</f>
        <v>0</v>
      </c>
      <c r="J49" s="326">
        <f>IFERROR(I!I47*'Sim_MIP_Of_(IxI)'!L$102,0)</f>
        <v>0</v>
      </c>
      <c r="K49" s="326">
        <f>IFERROR(I!J47*'Sim_MIP_Of_(IxI)'!M$102,0)</f>
        <v>0</v>
      </c>
      <c r="L49" s="326">
        <f>IFERROR(I!K47*'Sim_MIP_Of_(IxI)'!N$102,0)</f>
        <v>0</v>
      </c>
      <c r="M49" s="326">
        <f>IFERROR(I!L47*'Sim_MIP_Of_(IxI)'!O$102,0)</f>
        <v>0</v>
      </c>
      <c r="N49" s="326">
        <f>IFERROR(I!M47*'Sim_MIP_Of_(IxI)'!P$102,0)</f>
        <v>0</v>
      </c>
      <c r="O49" s="326">
        <f>IFERROR(I!N47*'Sim_MIP_Of_(IxI)'!Q$102,0)</f>
        <v>0</v>
      </c>
      <c r="P49" s="326">
        <f>IFERROR(I!O47*'Sim_MIP_Of_(IxI)'!R$102,0)</f>
        <v>0</v>
      </c>
      <c r="Q49" s="326">
        <f>IFERROR(I!P47*'Sim_MIP_Of_(IxI)'!S$102,0)</f>
        <v>0</v>
      </c>
      <c r="R49" s="326">
        <f>IFERROR(I!Q47*'Sim_MIP_Of_(IxI)'!T$102,0)</f>
        <v>0</v>
      </c>
      <c r="S49" s="326">
        <f>IFERROR(I!R47*'Sim_MIP_Of_(IxI)'!U$102,0)</f>
        <v>0</v>
      </c>
      <c r="T49" s="326">
        <f>IFERROR(I!S47*'Sim_MIP_Of_(IxI)'!V$102,0)</f>
        <v>0</v>
      </c>
      <c r="U49" s="326">
        <f>IFERROR(I!T47*'Sim_MIP_Of_(IxI)'!W$102,0)</f>
        <v>0</v>
      </c>
      <c r="V49" s="326">
        <f>IFERROR(I!U47*'Sim_MIP_Of_(IxI)'!X$102,0)</f>
        <v>0</v>
      </c>
      <c r="W49" s="326">
        <f>IFERROR(I!V47*'Sim_MIP_Of_(IxI)'!Y$102,0)</f>
        <v>0</v>
      </c>
      <c r="X49" s="326">
        <f>IFERROR(I!W47*'Sim_MIP_Of_(IxI)'!Z$102,0)</f>
        <v>0</v>
      </c>
      <c r="Y49" s="326">
        <f>IFERROR(I!X47*'Sim_MIP_Of_(IxI)'!AA$102,0)</f>
        <v>0</v>
      </c>
      <c r="Z49" s="326">
        <f>IFERROR(I!Y47*'Sim_MIP_Of_(IxI)'!AB$102,0)</f>
        <v>0</v>
      </c>
      <c r="AA49" s="326">
        <f>IFERROR(I!Z47*'Sim_MIP_Of_(IxI)'!AC$102,0)</f>
        <v>0</v>
      </c>
      <c r="AB49" s="326">
        <f>IFERROR(I!AA47*'Sim_MIP_Of_(IxI)'!AD$102,0)</f>
        <v>0</v>
      </c>
      <c r="AC49" s="326">
        <f>IFERROR(I!AB47*'Sim_MIP_Of_(IxI)'!AE$102,0)</f>
        <v>0</v>
      </c>
      <c r="AD49" s="326">
        <f>IFERROR(I!AC47*'Sim_MIP_Of_(IxI)'!AF$102,0)</f>
        <v>0</v>
      </c>
      <c r="AE49" s="326">
        <f>IFERROR(I!AD47*'Sim_MIP_Of_(IxI)'!AG$102,0)</f>
        <v>0</v>
      </c>
      <c r="AF49" s="326">
        <f>IFERROR(I!AE47*'Sim_MIP_Of_(IxI)'!AH$102,0)</f>
        <v>0</v>
      </c>
      <c r="AG49" s="326">
        <f>IFERROR(I!AF47*'Sim_MIP_Of_(IxI)'!AI$102,0)</f>
        <v>0</v>
      </c>
      <c r="AH49" s="326">
        <f>IFERROR(I!AG47*'Sim_MIP_Of_(IxI)'!AJ$102,0)</f>
        <v>0</v>
      </c>
      <c r="AI49" s="326">
        <f>IFERROR(I!AH47*'Sim_MIP_Of_(IxI)'!AK$102,0)</f>
        <v>0</v>
      </c>
      <c r="AJ49" s="326">
        <f>IFERROR(I!AI47*'Sim_MIP_Of_(IxI)'!AL$102,0)</f>
        <v>0</v>
      </c>
      <c r="AK49" s="326">
        <f>IFERROR(I!AJ47*'Sim_MIP_Of_(IxI)'!AM$102,0)</f>
        <v>0</v>
      </c>
      <c r="AL49" s="326">
        <f>IFERROR(I!AK47*'Sim_MIP_Of_(IxI)'!AN$102,0)</f>
        <v>0</v>
      </c>
      <c r="AM49" s="326">
        <f>IFERROR(I!AL47*'Sim_MIP_Of_(IxI)'!AO$102,0)</f>
        <v>0</v>
      </c>
      <c r="AN49" s="326">
        <f>IFERROR(I!AM47*'Sim_MIP_Of_(IxI)'!AP$102,0)</f>
        <v>0</v>
      </c>
      <c r="AO49" s="326">
        <f>IFERROR(I!AN47*'Sim_MIP_Of_(IxI)'!AQ$102,0)</f>
        <v>0</v>
      </c>
      <c r="AP49" s="326">
        <f>IFERROR(I!AO47*'Sim_MIP_Of_(IxI)'!AR$102,0)</f>
        <v>0</v>
      </c>
      <c r="AQ49" s="326">
        <f>IFERROR(I!AP47*'Sim_MIP_Of_(IxI)'!AS$102,0)</f>
        <v>0</v>
      </c>
      <c r="AR49" s="326">
        <f>IFERROR(I!AQ47*'Sim_MIP_Of_(IxI)'!AT$102,0)</f>
        <v>0</v>
      </c>
      <c r="AS49" s="326">
        <f>IFERROR(I!AR47*'Sim_MIP_Of_(IxI)'!AU$102,0)</f>
        <v>0</v>
      </c>
      <c r="AT49" s="326">
        <f>IFERROR(I!AS47*'Sim_MIP_Of_(IxI)'!AV$102,0)</f>
        <v>0</v>
      </c>
      <c r="AU49" s="326">
        <f>IFERROR(I!AT47*'Sim_MIP_Of_(IxI)'!AW$102,0)</f>
        <v>0</v>
      </c>
      <c r="AV49" s="326">
        <f>IFERROR(I!AU47*'Sim_MIP_Of_(IxI)'!AX$102,0)</f>
        <v>0.39700175374429075</v>
      </c>
      <c r="AW49" s="326">
        <f>IFERROR(I!AV47*'Sim_MIP_Of_(IxI)'!AY$102,0)</f>
        <v>0</v>
      </c>
      <c r="AX49" s="326">
        <f>IFERROR(I!AW47*'Sim_MIP_Of_(IxI)'!AZ$102,0)</f>
        <v>0</v>
      </c>
      <c r="AY49" s="326">
        <f>IFERROR(I!AX47*'Sim_MIP_Of_(IxI)'!BA$102,0)</f>
        <v>0</v>
      </c>
      <c r="AZ49" s="326">
        <f>IFERROR(I!AY47*'Sim_MIP_Of_(IxI)'!BB$102,0)</f>
        <v>0</v>
      </c>
      <c r="BA49" s="326">
        <f>IFERROR(I!AZ47*'Sim_MIP_Of_(IxI)'!BC$102,0)</f>
        <v>0</v>
      </c>
      <c r="BB49" s="326">
        <f>IFERROR(I!BA47*'Sim_MIP_Of_(IxI)'!BD$102,0)</f>
        <v>0</v>
      </c>
      <c r="BC49" s="326">
        <f>IFERROR(I!BB47*'Sim_MIP_Of_(IxI)'!BE$102,0)</f>
        <v>0</v>
      </c>
      <c r="BD49" s="326">
        <f>IFERROR(I!BC47*'Sim_MIP_Of_(IxI)'!BF$102,0)</f>
        <v>0</v>
      </c>
      <c r="BE49" s="326">
        <f>IFERROR(I!BD47*'Sim_MIP_Of_(IxI)'!BG$102,0)</f>
        <v>0</v>
      </c>
      <c r="BF49" s="326">
        <f>IFERROR(I!BE47*'Sim_MIP_Of_(IxI)'!BH$102,0)</f>
        <v>0</v>
      </c>
      <c r="BG49" s="326">
        <f>IFERROR(I!BF47*'Sim_MIP_Of_(IxI)'!BI$102,0)</f>
        <v>0</v>
      </c>
      <c r="BH49" s="326">
        <f>IFERROR(I!BG47*'Sim_MIP_Of_(IxI)'!BJ$102,0)</f>
        <v>0</v>
      </c>
      <c r="BI49" s="326">
        <f>IFERROR(I!BH47*'Sim_MIP_Of_(IxI)'!BK$102,0)</f>
        <v>0</v>
      </c>
      <c r="BJ49" s="326">
        <f>IFERROR(I!BI47*'Sim_MIP_Of_(IxI)'!BL$102,0)</f>
        <v>0</v>
      </c>
      <c r="BK49" s="326">
        <f>IFERROR(I!BJ47*'Sim_MIP_Of_(IxI)'!BM$102,0)</f>
        <v>0</v>
      </c>
      <c r="BL49" s="326">
        <f>IFERROR(I!BK47*'Sim_MIP_Of_(IxI)'!BN$102,0)</f>
        <v>0</v>
      </c>
      <c r="BM49" s="326">
        <f>IFERROR(I!BL47*'Sim_MIP_Of_(IxI)'!BO$102,0)</f>
        <v>0</v>
      </c>
      <c r="BN49" s="326">
        <f>IFERROR(I!BM47*'Sim_MIP_Of_(IxI)'!BP$102,0)</f>
        <v>0</v>
      </c>
      <c r="BO49" s="326">
        <f>IFERROR(I!BN47*'Sim_MIP_Of_(IxI)'!BQ$102,0)</f>
        <v>0</v>
      </c>
      <c r="BP49" s="326">
        <f>IFERROR(I!BO47*'Sim_MIP_Of_(IxI)'!BR$102,0)</f>
        <v>0</v>
      </c>
      <c r="BQ49" s="326">
        <f>IFERROR(I!BP47*'Sim_MIP_Of_(IxI)'!BS$102,0)</f>
        <v>0</v>
      </c>
      <c r="BR49" s="326">
        <f>IFERROR(I!BQ47*'Sim_MIP_Of_(IxI)'!BT$102,0)</f>
        <v>0</v>
      </c>
      <c r="BS49" s="326">
        <f>IFERROR(I!BR47*'Sim_MIP_Of_(IxI)'!BU$102,0)</f>
        <v>0</v>
      </c>
      <c r="BT49" s="326">
        <f>IFERROR(I!BS47*'Sim_MIP_Of_(IxI)'!BV$102,0)</f>
        <v>0</v>
      </c>
      <c r="BU49" s="326">
        <f>IFERROR(I!BT47*'Sim_MIP_Of_(IxI)'!BW$102,0)</f>
        <v>0</v>
      </c>
      <c r="BV49" s="326">
        <f>IFERROR(I!BU47*'Sim_MIP_Of_(IxI)'!BX$102,0)</f>
        <v>0</v>
      </c>
      <c r="BW49" s="326">
        <f>IFERROR(I!BV47*'Sim_MIP_Of_(IxI)'!BY$102,0)</f>
        <v>0</v>
      </c>
      <c r="BX49" s="326">
        <f>IFERROR(I!BW47*'Sim_MIP_Of_(IxI)'!BZ$102,0)</f>
        <v>0</v>
      </c>
      <c r="BY49" s="326">
        <f>IFERROR(I!BX47*'Sim_MIP_Of_(IxI)'!CA$102,0)</f>
        <v>0</v>
      </c>
    </row>
    <row r="50" spans="1:77" x14ac:dyDescent="0.25">
      <c r="A50" s="105" t="s">
        <v>47</v>
      </c>
      <c r="B50" s="326">
        <f>IFERROR(I!A48*'Sim_MIP_Of_(IxI)'!D$102,0)</f>
        <v>0</v>
      </c>
      <c r="C50" s="326">
        <f>IFERROR(I!B48*'Sim_MIP_Of_(IxI)'!E$102,0)</f>
        <v>0</v>
      </c>
      <c r="D50" s="326">
        <f>IFERROR(I!C48*'Sim_MIP_Of_(IxI)'!F$102,0)</f>
        <v>0</v>
      </c>
      <c r="E50" s="326">
        <f>IFERROR(I!D48*'Sim_MIP_Of_(IxI)'!G$102,0)</f>
        <v>0</v>
      </c>
      <c r="F50" s="326">
        <f>IFERROR(I!E48*'Sim_MIP_Of_(IxI)'!H$102,0)</f>
        <v>0</v>
      </c>
      <c r="G50" s="326">
        <f>IFERROR(I!F48*'Sim_MIP_Of_(IxI)'!I$102,0)</f>
        <v>0</v>
      </c>
      <c r="H50" s="326">
        <f>IFERROR(I!G48*'Sim_MIP_Of_(IxI)'!J$102,0)</f>
        <v>0</v>
      </c>
      <c r="I50" s="326">
        <f>IFERROR(I!H48*'Sim_MIP_Of_(IxI)'!K$102,0)</f>
        <v>0</v>
      </c>
      <c r="J50" s="326">
        <f>IFERROR(I!I48*'Sim_MIP_Of_(IxI)'!L$102,0)</f>
        <v>0</v>
      </c>
      <c r="K50" s="326">
        <f>IFERROR(I!J48*'Sim_MIP_Of_(IxI)'!M$102,0)</f>
        <v>0</v>
      </c>
      <c r="L50" s="326">
        <f>IFERROR(I!K48*'Sim_MIP_Of_(IxI)'!N$102,0)</f>
        <v>0</v>
      </c>
      <c r="M50" s="326">
        <f>IFERROR(I!L48*'Sim_MIP_Of_(IxI)'!O$102,0)</f>
        <v>0</v>
      </c>
      <c r="N50" s="326">
        <f>IFERROR(I!M48*'Sim_MIP_Of_(IxI)'!P$102,0)</f>
        <v>0</v>
      </c>
      <c r="O50" s="326">
        <f>IFERROR(I!N48*'Sim_MIP_Of_(IxI)'!Q$102,0)</f>
        <v>0</v>
      </c>
      <c r="P50" s="326">
        <f>IFERROR(I!O48*'Sim_MIP_Of_(IxI)'!R$102,0)</f>
        <v>0</v>
      </c>
      <c r="Q50" s="326">
        <f>IFERROR(I!P48*'Sim_MIP_Of_(IxI)'!S$102,0)</f>
        <v>0</v>
      </c>
      <c r="R50" s="326">
        <f>IFERROR(I!Q48*'Sim_MIP_Of_(IxI)'!T$102,0)</f>
        <v>0</v>
      </c>
      <c r="S50" s="326">
        <f>IFERROR(I!R48*'Sim_MIP_Of_(IxI)'!U$102,0)</f>
        <v>0</v>
      </c>
      <c r="T50" s="326">
        <f>IFERROR(I!S48*'Sim_MIP_Of_(IxI)'!V$102,0)</f>
        <v>0</v>
      </c>
      <c r="U50" s="326">
        <f>IFERROR(I!T48*'Sim_MIP_Of_(IxI)'!W$102,0)</f>
        <v>0</v>
      </c>
      <c r="V50" s="326">
        <f>IFERROR(I!U48*'Sim_MIP_Of_(IxI)'!X$102,0)</f>
        <v>0</v>
      </c>
      <c r="W50" s="326">
        <f>IFERROR(I!V48*'Sim_MIP_Of_(IxI)'!Y$102,0)</f>
        <v>0</v>
      </c>
      <c r="X50" s="326">
        <f>IFERROR(I!W48*'Sim_MIP_Of_(IxI)'!Z$102,0)</f>
        <v>0</v>
      </c>
      <c r="Y50" s="326">
        <f>IFERROR(I!X48*'Sim_MIP_Of_(IxI)'!AA$102,0)</f>
        <v>0</v>
      </c>
      <c r="Z50" s="326">
        <f>IFERROR(I!Y48*'Sim_MIP_Of_(IxI)'!AB$102,0)</f>
        <v>0</v>
      </c>
      <c r="AA50" s="326">
        <f>IFERROR(I!Z48*'Sim_MIP_Of_(IxI)'!AC$102,0)</f>
        <v>0</v>
      </c>
      <c r="AB50" s="326">
        <f>IFERROR(I!AA48*'Sim_MIP_Of_(IxI)'!AD$102,0)</f>
        <v>0</v>
      </c>
      <c r="AC50" s="326">
        <f>IFERROR(I!AB48*'Sim_MIP_Of_(IxI)'!AE$102,0)</f>
        <v>0</v>
      </c>
      <c r="AD50" s="326">
        <f>IFERROR(I!AC48*'Sim_MIP_Of_(IxI)'!AF$102,0)</f>
        <v>0</v>
      </c>
      <c r="AE50" s="326">
        <f>IFERROR(I!AD48*'Sim_MIP_Of_(IxI)'!AG$102,0)</f>
        <v>0</v>
      </c>
      <c r="AF50" s="326">
        <f>IFERROR(I!AE48*'Sim_MIP_Of_(IxI)'!AH$102,0)</f>
        <v>0</v>
      </c>
      <c r="AG50" s="326">
        <f>IFERROR(I!AF48*'Sim_MIP_Of_(IxI)'!AI$102,0)</f>
        <v>0</v>
      </c>
      <c r="AH50" s="326">
        <f>IFERROR(I!AG48*'Sim_MIP_Of_(IxI)'!AJ$102,0)</f>
        <v>0</v>
      </c>
      <c r="AI50" s="326">
        <f>IFERROR(I!AH48*'Sim_MIP_Of_(IxI)'!AK$102,0)</f>
        <v>0</v>
      </c>
      <c r="AJ50" s="326">
        <f>IFERROR(I!AI48*'Sim_MIP_Of_(IxI)'!AL$102,0)</f>
        <v>0</v>
      </c>
      <c r="AK50" s="326">
        <f>IFERROR(I!AJ48*'Sim_MIP_Of_(IxI)'!AM$102,0)</f>
        <v>0</v>
      </c>
      <c r="AL50" s="326">
        <f>IFERROR(I!AK48*'Sim_MIP_Of_(IxI)'!AN$102,0)</f>
        <v>0</v>
      </c>
      <c r="AM50" s="326">
        <f>IFERROR(I!AL48*'Sim_MIP_Of_(IxI)'!AO$102,0)</f>
        <v>0</v>
      </c>
      <c r="AN50" s="326">
        <f>IFERROR(I!AM48*'Sim_MIP_Of_(IxI)'!AP$102,0)</f>
        <v>0</v>
      </c>
      <c r="AO50" s="326">
        <f>IFERROR(I!AN48*'Sim_MIP_Of_(IxI)'!AQ$102,0)</f>
        <v>0</v>
      </c>
      <c r="AP50" s="326">
        <f>IFERROR(I!AO48*'Sim_MIP_Of_(IxI)'!AR$102,0)</f>
        <v>0</v>
      </c>
      <c r="AQ50" s="326">
        <f>IFERROR(I!AP48*'Sim_MIP_Of_(IxI)'!AS$102,0)</f>
        <v>0</v>
      </c>
      <c r="AR50" s="326">
        <f>IFERROR(I!AQ48*'Sim_MIP_Of_(IxI)'!AT$102,0)</f>
        <v>0</v>
      </c>
      <c r="AS50" s="326">
        <f>IFERROR(I!AR48*'Sim_MIP_Of_(IxI)'!AU$102,0)</f>
        <v>0</v>
      </c>
      <c r="AT50" s="326">
        <f>IFERROR(I!AS48*'Sim_MIP_Of_(IxI)'!AV$102,0)</f>
        <v>0</v>
      </c>
      <c r="AU50" s="326">
        <f>IFERROR(I!AT48*'Sim_MIP_Of_(IxI)'!AW$102,0)</f>
        <v>0</v>
      </c>
      <c r="AV50" s="326">
        <f>IFERROR(I!AU48*'Sim_MIP_Of_(IxI)'!AX$102,0)</f>
        <v>0</v>
      </c>
      <c r="AW50" s="326">
        <f>IFERROR(I!AV48*'Sim_MIP_Of_(IxI)'!AY$102,0)</f>
        <v>0.23424906398990586</v>
      </c>
      <c r="AX50" s="326">
        <f>IFERROR(I!AW48*'Sim_MIP_Of_(IxI)'!AZ$102,0)</f>
        <v>0</v>
      </c>
      <c r="AY50" s="326">
        <f>IFERROR(I!AX48*'Sim_MIP_Of_(IxI)'!BA$102,0)</f>
        <v>0</v>
      </c>
      <c r="AZ50" s="326">
        <f>IFERROR(I!AY48*'Sim_MIP_Of_(IxI)'!BB$102,0)</f>
        <v>0</v>
      </c>
      <c r="BA50" s="326">
        <f>IFERROR(I!AZ48*'Sim_MIP_Of_(IxI)'!BC$102,0)</f>
        <v>0</v>
      </c>
      <c r="BB50" s="326">
        <f>IFERROR(I!BA48*'Sim_MIP_Of_(IxI)'!BD$102,0)</f>
        <v>0</v>
      </c>
      <c r="BC50" s="326">
        <f>IFERROR(I!BB48*'Sim_MIP_Of_(IxI)'!BE$102,0)</f>
        <v>0</v>
      </c>
      <c r="BD50" s="326">
        <f>IFERROR(I!BC48*'Sim_MIP_Of_(IxI)'!BF$102,0)</f>
        <v>0</v>
      </c>
      <c r="BE50" s="326">
        <f>IFERROR(I!BD48*'Sim_MIP_Of_(IxI)'!BG$102,0)</f>
        <v>0</v>
      </c>
      <c r="BF50" s="326">
        <f>IFERROR(I!BE48*'Sim_MIP_Of_(IxI)'!BH$102,0)</f>
        <v>0</v>
      </c>
      <c r="BG50" s="326">
        <f>IFERROR(I!BF48*'Sim_MIP_Of_(IxI)'!BI$102,0)</f>
        <v>0</v>
      </c>
      <c r="BH50" s="326">
        <f>IFERROR(I!BG48*'Sim_MIP_Of_(IxI)'!BJ$102,0)</f>
        <v>0</v>
      </c>
      <c r="BI50" s="326">
        <f>IFERROR(I!BH48*'Sim_MIP_Of_(IxI)'!BK$102,0)</f>
        <v>0</v>
      </c>
      <c r="BJ50" s="326">
        <f>IFERROR(I!BI48*'Sim_MIP_Of_(IxI)'!BL$102,0)</f>
        <v>0</v>
      </c>
      <c r="BK50" s="326">
        <f>IFERROR(I!BJ48*'Sim_MIP_Of_(IxI)'!BM$102,0)</f>
        <v>0</v>
      </c>
      <c r="BL50" s="326">
        <f>IFERROR(I!BK48*'Sim_MIP_Of_(IxI)'!BN$102,0)</f>
        <v>0</v>
      </c>
      <c r="BM50" s="326">
        <f>IFERROR(I!BL48*'Sim_MIP_Of_(IxI)'!BO$102,0)</f>
        <v>0</v>
      </c>
      <c r="BN50" s="326">
        <f>IFERROR(I!BM48*'Sim_MIP_Of_(IxI)'!BP$102,0)</f>
        <v>0</v>
      </c>
      <c r="BO50" s="326">
        <f>IFERROR(I!BN48*'Sim_MIP_Of_(IxI)'!BQ$102,0)</f>
        <v>0</v>
      </c>
      <c r="BP50" s="326">
        <f>IFERROR(I!BO48*'Sim_MIP_Of_(IxI)'!BR$102,0)</f>
        <v>0</v>
      </c>
      <c r="BQ50" s="326">
        <f>IFERROR(I!BP48*'Sim_MIP_Of_(IxI)'!BS$102,0)</f>
        <v>0</v>
      </c>
      <c r="BR50" s="326">
        <f>IFERROR(I!BQ48*'Sim_MIP_Of_(IxI)'!BT$102,0)</f>
        <v>0</v>
      </c>
      <c r="BS50" s="326">
        <f>IFERROR(I!BR48*'Sim_MIP_Of_(IxI)'!BU$102,0)</f>
        <v>0</v>
      </c>
      <c r="BT50" s="326">
        <f>IFERROR(I!BS48*'Sim_MIP_Of_(IxI)'!BV$102,0)</f>
        <v>0</v>
      </c>
      <c r="BU50" s="326">
        <f>IFERROR(I!BT48*'Sim_MIP_Of_(IxI)'!BW$102,0)</f>
        <v>0</v>
      </c>
      <c r="BV50" s="326">
        <f>IFERROR(I!BU48*'Sim_MIP_Of_(IxI)'!BX$102,0)</f>
        <v>0</v>
      </c>
      <c r="BW50" s="326">
        <f>IFERROR(I!BV48*'Sim_MIP_Of_(IxI)'!BY$102,0)</f>
        <v>0</v>
      </c>
      <c r="BX50" s="326">
        <f>IFERROR(I!BW48*'Sim_MIP_Of_(IxI)'!BZ$102,0)</f>
        <v>0</v>
      </c>
      <c r="BY50" s="326">
        <f>IFERROR(I!BX48*'Sim_MIP_Of_(IxI)'!CA$102,0)</f>
        <v>0</v>
      </c>
    </row>
    <row r="51" spans="1:77" x14ac:dyDescent="0.25">
      <c r="A51" s="105" t="s">
        <v>48</v>
      </c>
      <c r="B51" s="326">
        <f>IFERROR(I!A49*'Sim_MIP_Of_(IxI)'!D$102,0)</f>
        <v>0</v>
      </c>
      <c r="C51" s="326">
        <f>IFERROR(I!B49*'Sim_MIP_Of_(IxI)'!E$102,0)</f>
        <v>0</v>
      </c>
      <c r="D51" s="326">
        <f>IFERROR(I!C49*'Sim_MIP_Of_(IxI)'!F$102,0)</f>
        <v>0</v>
      </c>
      <c r="E51" s="326">
        <f>IFERROR(I!D49*'Sim_MIP_Of_(IxI)'!G$102,0)</f>
        <v>0</v>
      </c>
      <c r="F51" s="326">
        <f>IFERROR(I!E49*'Sim_MIP_Of_(IxI)'!H$102,0)</f>
        <v>0</v>
      </c>
      <c r="G51" s="326">
        <f>IFERROR(I!F49*'Sim_MIP_Of_(IxI)'!I$102,0)</f>
        <v>0</v>
      </c>
      <c r="H51" s="326">
        <f>IFERROR(I!G49*'Sim_MIP_Of_(IxI)'!J$102,0)</f>
        <v>0</v>
      </c>
      <c r="I51" s="326">
        <f>IFERROR(I!H49*'Sim_MIP_Of_(IxI)'!K$102,0)</f>
        <v>0</v>
      </c>
      <c r="J51" s="326">
        <f>IFERROR(I!I49*'Sim_MIP_Of_(IxI)'!L$102,0)</f>
        <v>0</v>
      </c>
      <c r="K51" s="326">
        <f>IFERROR(I!J49*'Sim_MIP_Of_(IxI)'!M$102,0)</f>
        <v>0</v>
      </c>
      <c r="L51" s="326">
        <f>IFERROR(I!K49*'Sim_MIP_Of_(IxI)'!N$102,0)</f>
        <v>0</v>
      </c>
      <c r="M51" s="326">
        <f>IFERROR(I!L49*'Sim_MIP_Of_(IxI)'!O$102,0)</f>
        <v>0</v>
      </c>
      <c r="N51" s="326">
        <f>IFERROR(I!M49*'Sim_MIP_Of_(IxI)'!P$102,0)</f>
        <v>0</v>
      </c>
      <c r="O51" s="326">
        <f>IFERROR(I!N49*'Sim_MIP_Of_(IxI)'!Q$102,0)</f>
        <v>0</v>
      </c>
      <c r="P51" s="326">
        <f>IFERROR(I!O49*'Sim_MIP_Of_(IxI)'!R$102,0)</f>
        <v>0</v>
      </c>
      <c r="Q51" s="326">
        <f>IFERROR(I!P49*'Sim_MIP_Of_(IxI)'!S$102,0)</f>
        <v>0</v>
      </c>
      <c r="R51" s="326">
        <f>IFERROR(I!Q49*'Sim_MIP_Of_(IxI)'!T$102,0)</f>
        <v>0</v>
      </c>
      <c r="S51" s="326">
        <f>IFERROR(I!R49*'Sim_MIP_Of_(IxI)'!U$102,0)</f>
        <v>0</v>
      </c>
      <c r="T51" s="326">
        <f>IFERROR(I!S49*'Sim_MIP_Of_(IxI)'!V$102,0)</f>
        <v>0</v>
      </c>
      <c r="U51" s="326">
        <f>IFERROR(I!T49*'Sim_MIP_Of_(IxI)'!W$102,0)</f>
        <v>0</v>
      </c>
      <c r="V51" s="326">
        <f>IFERROR(I!U49*'Sim_MIP_Of_(IxI)'!X$102,0)</f>
        <v>0</v>
      </c>
      <c r="W51" s="326">
        <f>IFERROR(I!V49*'Sim_MIP_Of_(IxI)'!Y$102,0)</f>
        <v>0</v>
      </c>
      <c r="X51" s="326">
        <f>IFERROR(I!W49*'Sim_MIP_Of_(IxI)'!Z$102,0)</f>
        <v>0</v>
      </c>
      <c r="Y51" s="326">
        <f>IFERROR(I!X49*'Sim_MIP_Of_(IxI)'!AA$102,0)</f>
        <v>0</v>
      </c>
      <c r="Z51" s="326">
        <f>IFERROR(I!Y49*'Sim_MIP_Of_(IxI)'!AB$102,0)</f>
        <v>0</v>
      </c>
      <c r="AA51" s="326">
        <f>IFERROR(I!Z49*'Sim_MIP_Of_(IxI)'!AC$102,0)</f>
        <v>0</v>
      </c>
      <c r="AB51" s="326">
        <f>IFERROR(I!AA49*'Sim_MIP_Of_(IxI)'!AD$102,0)</f>
        <v>0</v>
      </c>
      <c r="AC51" s="326">
        <f>IFERROR(I!AB49*'Sim_MIP_Of_(IxI)'!AE$102,0)</f>
        <v>0</v>
      </c>
      <c r="AD51" s="326">
        <f>IFERROR(I!AC49*'Sim_MIP_Of_(IxI)'!AF$102,0)</f>
        <v>0</v>
      </c>
      <c r="AE51" s="326">
        <f>IFERROR(I!AD49*'Sim_MIP_Of_(IxI)'!AG$102,0)</f>
        <v>0</v>
      </c>
      <c r="AF51" s="326">
        <f>IFERROR(I!AE49*'Sim_MIP_Of_(IxI)'!AH$102,0)</f>
        <v>0</v>
      </c>
      <c r="AG51" s="326">
        <f>IFERROR(I!AF49*'Sim_MIP_Of_(IxI)'!AI$102,0)</f>
        <v>0</v>
      </c>
      <c r="AH51" s="326">
        <f>IFERROR(I!AG49*'Sim_MIP_Of_(IxI)'!AJ$102,0)</f>
        <v>0</v>
      </c>
      <c r="AI51" s="326">
        <f>IFERROR(I!AH49*'Sim_MIP_Of_(IxI)'!AK$102,0)</f>
        <v>0</v>
      </c>
      <c r="AJ51" s="326">
        <f>IFERROR(I!AI49*'Sim_MIP_Of_(IxI)'!AL$102,0)</f>
        <v>0</v>
      </c>
      <c r="AK51" s="326">
        <f>IFERROR(I!AJ49*'Sim_MIP_Of_(IxI)'!AM$102,0)</f>
        <v>0</v>
      </c>
      <c r="AL51" s="326">
        <f>IFERROR(I!AK49*'Sim_MIP_Of_(IxI)'!AN$102,0)</f>
        <v>0</v>
      </c>
      <c r="AM51" s="326">
        <f>IFERROR(I!AL49*'Sim_MIP_Of_(IxI)'!AO$102,0)</f>
        <v>0</v>
      </c>
      <c r="AN51" s="326">
        <f>IFERROR(I!AM49*'Sim_MIP_Of_(IxI)'!AP$102,0)</f>
        <v>0</v>
      </c>
      <c r="AO51" s="326">
        <f>IFERROR(I!AN49*'Sim_MIP_Of_(IxI)'!AQ$102,0)</f>
        <v>0</v>
      </c>
      <c r="AP51" s="326">
        <f>IFERROR(I!AO49*'Sim_MIP_Of_(IxI)'!AR$102,0)</f>
        <v>0</v>
      </c>
      <c r="AQ51" s="326">
        <f>IFERROR(I!AP49*'Sim_MIP_Of_(IxI)'!AS$102,0)</f>
        <v>0</v>
      </c>
      <c r="AR51" s="326">
        <f>IFERROR(I!AQ49*'Sim_MIP_Of_(IxI)'!AT$102,0)</f>
        <v>0</v>
      </c>
      <c r="AS51" s="326">
        <f>IFERROR(I!AR49*'Sim_MIP_Of_(IxI)'!AU$102,0)</f>
        <v>0</v>
      </c>
      <c r="AT51" s="326">
        <f>IFERROR(I!AS49*'Sim_MIP_Of_(IxI)'!AV$102,0)</f>
        <v>0</v>
      </c>
      <c r="AU51" s="326">
        <f>IFERROR(I!AT49*'Sim_MIP_Of_(IxI)'!AW$102,0)</f>
        <v>0</v>
      </c>
      <c r="AV51" s="326">
        <f>IFERROR(I!AU49*'Sim_MIP_Of_(IxI)'!AX$102,0)</f>
        <v>0</v>
      </c>
      <c r="AW51" s="326">
        <f>IFERROR(I!AV49*'Sim_MIP_Of_(IxI)'!AY$102,0)</f>
        <v>0</v>
      </c>
      <c r="AX51" s="326">
        <f>IFERROR(I!AW49*'Sim_MIP_Of_(IxI)'!AZ$102,0)</f>
        <v>0.41520789633058047</v>
      </c>
      <c r="AY51" s="326">
        <f>IFERROR(I!AX49*'Sim_MIP_Of_(IxI)'!BA$102,0)</f>
        <v>0</v>
      </c>
      <c r="AZ51" s="326">
        <f>IFERROR(I!AY49*'Sim_MIP_Of_(IxI)'!BB$102,0)</f>
        <v>0</v>
      </c>
      <c r="BA51" s="326">
        <f>IFERROR(I!AZ49*'Sim_MIP_Of_(IxI)'!BC$102,0)</f>
        <v>0</v>
      </c>
      <c r="BB51" s="326">
        <f>IFERROR(I!BA49*'Sim_MIP_Of_(IxI)'!BD$102,0)</f>
        <v>0</v>
      </c>
      <c r="BC51" s="326">
        <f>IFERROR(I!BB49*'Sim_MIP_Of_(IxI)'!BE$102,0)</f>
        <v>0</v>
      </c>
      <c r="BD51" s="326">
        <f>IFERROR(I!BC49*'Sim_MIP_Of_(IxI)'!BF$102,0)</f>
        <v>0</v>
      </c>
      <c r="BE51" s="326">
        <f>IFERROR(I!BD49*'Sim_MIP_Of_(IxI)'!BG$102,0)</f>
        <v>0</v>
      </c>
      <c r="BF51" s="326">
        <f>IFERROR(I!BE49*'Sim_MIP_Of_(IxI)'!BH$102,0)</f>
        <v>0</v>
      </c>
      <c r="BG51" s="326">
        <f>IFERROR(I!BF49*'Sim_MIP_Of_(IxI)'!BI$102,0)</f>
        <v>0</v>
      </c>
      <c r="BH51" s="326">
        <f>IFERROR(I!BG49*'Sim_MIP_Of_(IxI)'!BJ$102,0)</f>
        <v>0</v>
      </c>
      <c r="BI51" s="326">
        <f>IFERROR(I!BH49*'Sim_MIP_Of_(IxI)'!BK$102,0)</f>
        <v>0</v>
      </c>
      <c r="BJ51" s="326">
        <f>IFERROR(I!BI49*'Sim_MIP_Of_(IxI)'!BL$102,0)</f>
        <v>0</v>
      </c>
      <c r="BK51" s="326">
        <f>IFERROR(I!BJ49*'Sim_MIP_Of_(IxI)'!BM$102,0)</f>
        <v>0</v>
      </c>
      <c r="BL51" s="326">
        <f>IFERROR(I!BK49*'Sim_MIP_Of_(IxI)'!BN$102,0)</f>
        <v>0</v>
      </c>
      <c r="BM51" s="326">
        <f>IFERROR(I!BL49*'Sim_MIP_Of_(IxI)'!BO$102,0)</f>
        <v>0</v>
      </c>
      <c r="BN51" s="326">
        <f>IFERROR(I!BM49*'Sim_MIP_Of_(IxI)'!BP$102,0)</f>
        <v>0</v>
      </c>
      <c r="BO51" s="326">
        <f>IFERROR(I!BN49*'Sim_MIP_Of_(IxI)'!BQ$102,0)</f>
        <v>0</v>
      </c>
      <c r="BP51" s="326">
        <f>IFERROR(I!BO49*'Sim_MIP_Of_(IxI)'!BR$102,0)</f>
        <v>0</v>
      </c>
      <c r="BQ51" s="326">
        <f>IFERROR(I!BP49*'Sim_MIP_Of_(IxI)'!BS$102,0)</f>
        <v>0</v>
      </c>
      <c r="BR51" s="326">
        <f>IFERROR(I!BQ49*'Sim_MIP_Of_(IxI)'!BT$102,0)</f>
        <v>0</v>
      </c>
      <c r="BS51" s="326">
        <f>IFERROR(I!BR49*'Sim_MIP_Of_(IxI)'!BU$102,0)</f>
        <v>0</v>
      </c>
      <c r="BT51" s="326">
        <f>IFERROR(I!BS49*'Sim_MIP_Of_(IxI)'!BV$102,0)</f>
        <v>0</v>
      </c>
      <c r="BU51" s="326">
        <f>IFERROR(I!BT49*'Sim_MIP_Of_(IxI)'!BW$102,0)</f>
        <v>0</v>
      </c>
      <c r="BV51" s="326">
        <f>IFERROR(I!BU49*'Sim_MIP_Of_(IxI)'!BX$102,0)</f>
        <v>0</v>
      </c>
      <c r="BW51" s="326">
        <f>IFERROR(I!BV49*'Sim_MIP_Of_(IxI)'!BY$102,0)</f>
        <v>0</v>
      </c>
      <c r="BX51" s="326">
        <f>IFERROR(I!BW49*'Sim_MIP_Of_(IxI)'!BZ$102,0)</f>
        <v>0</v>
      </c>
      <c r="BY51" s="326">
        <f>IFERROR(I!BX49*'Sim_MIP_Of_(IxI)'!CA$102,0)</f>
        <v>0</v>
      </c>
    </row>
    <row r="52" spans="1:77" x14ac:dyDescent="0.25">
      <c r="A52" s="105" t="s">
        <v>49</v>
      </c>
      <c r="B52" s="326">
        <f>IFERROR(I!A50*'Sim_MIP_Of_(IxI)'!D$102,0)</f>
        <v>0</v>
      </c>
      <c r="C52" s="326">
        <f>IFERROR(I!B50*'Sim_MIP_Of_(IxI)'!E$102,0)</f>
        <v>0</v>
      </c>
      <c r="D52" s="326">
        <f>IFERROR(I!C50*'Sim_MIP_Of_(IxI)'!F$102,0)</f>
        <v>0</v>
      </c>
      <c r="E52" s="326">
        <f>IFERROR(I!D50*'Sim_MIP_Of_(IxI)'!G$102,0)</f>
        <v>0</v>
      </c>
      <c r="F52" s="326">
        <f>IFERROR(I!E50*'Sim_MIP_Of_(IxI)'!H$102,0)</f>
        <v>0</v>
      </c>
      <c r="G52" s="326">
        <f>IFERROR(I!F50*'Sim_MIP_Of_(IxI)'!I$102,0)</f>
        <v>0</v>
      </c>
      <c r="H52" s="326">
        <f>IFERROR(I!G50*'Sim_MIP_Of_(IxI)'!J$102,0)</f>
        <v>0</v>
      </c>
      <c r="I52" s="326">
        <f>IFERROR(I!H50*'Sim_MIP_Of_(IxI)'!K$102,0)</f>
        <v>0</v>
      </c>
      <c r="J52" s="326">
        <f>IFERROR(I!I50*'Sim_MIP_Of_(IxI)'!L$102,0)</f>
        <v>0</v>
      </c>
      <c r="K52" s="326">
        <f>IFERROR(I!J50*'Sim_MIP_Of_(IxI)'!M$102,0)</f>
        <v>0</v>
      </c>
      <c r="L52" s="326">
        <f>IFERROR(I!K50*'Sim_MIP_Of_(IxI)'!N$102,0)</f>
        <v>0</v>
      </c>
      <c r="M52" s="326">
        <f>IFERROR(I!L50*'Sim_MIP_Of_(IxI)'!O$102,0)</f>
        <v>0</v>
      </c>
      <c r="N52" s="326">
        <f>IFERROR(I!M50*'Sim_MIP_Of_(IxI)'!P$102,0)</f>
        <v>0</v>
      </c>
      <c r="O52" s="326">
        <f>IFERROR(I!N50*'Sim_MIP_Of_(IxI)'!Q$102,0)</f>
        <v>0</v>
      </c>
      <c r="P52" s="326">
        <f>IFERROR(I!O50*'Sim_MIP_Of_(IxI)'!R$102,0)</f>
        <v>0</v>
      </c>
      <c r="Q52" s="326">
        <f>IFERROR(I!P50*'Sim_MIP_Of_(IxI)'!S$102,0)</f>
        <v>0</v>
      </c>
      <c r="R52" s="326">
        <f>IFERROR(I!Q50*'Sim_MIP_Of_(IxI)'!T$102,0)</f>
        <v>0</v>
      </c>
      <c r="S52" s="326">
        <f>IFERROR(I!R50*'Sim_MIP_Of_(IxI)'!U$102,0)</f>
        <v>0</v>
      </c>
      <c r="T52" s="326">
        <f>IFERROR(I!S50*'Sim_MIP_Of_(IxI)'!V$102,0)</f>
        <v>0</v>
      </c>
      <c r="U52" s="326">
        <f>IFERROR(I!T50*'Sim_MIP_Of_(IxI)'!W$102,0)</f>
        <v>0</v>
      </c>
      <c r="V52" s="326">
        <f>IFERROR(I!U50*'Sim_MIP_Of_(IxI)'!X$102,0)</f>
        <v>0</v>
      </c>
      <c r="W52" s="326">
        <f>IFERROR(I!V50*'Sim_MIP_Of_(IxI)'!Y$102,0)</f>
        <v>0</v>
      </c>
      <c r="X52" s="326">
        <f>IFERROR(I!W50*'Sim_MIP_Of_(IxI)'!Z$102,0)</f>
        <v>0</v>
      </c>
      <c r="Y52" s="326">
        <f>IFERROR(I!X50*'Sim_MIP_Of_(IxI)'!AA$102,0)</f>
        <v>0</v>
      </c>
      <c r="Z52" s="326">
        <f>IFERROR(I!Y50*'Sim_MIP_Of_(IxI)'!AB$102,0)</f>
        <v>0</v>
      </c>
      <c r="AA52" s="326">
        <f>IFERROR(I!Z50*'Sim_MIP_Of_(IxI)'!AC$102,0)</f>
        <v>0</v>
      </c>
      <c r="AB52" s="326">
        <f>IFERROR(I!AA50*'Sim_MIP_Of_(IxI)'!AD$102,0)</f>
        <v>0</v>
      </c>
      <c r="AC52" s="326">
        <f>IFERROR(I!AB50*'Sim_MIP_Of_(IxI)'!AE$102,0)</f>
        <v>0</v>
      </c>
      <c r="AD52" s="326">
        <f>IFERROR(I!AC50*'Sim_MIP_Of_(IxI)'!AF$102,0)</f>
        <v>0</v>
      </c>
      <c r="AE52" s="326">
        <f>IFERROR(I!AD50*'Sim_MIP_Of_(IxI)'!AG$102,0)</f>
        <v>0</v>
      </c>
      <c r="AF52" s="326">
        <f>IFERROR(I!AE50*'Sim_MIP_Of_(IxI)'!AH$102,0)</f>
        <v>0</v>
      </c>
      <c r="AG52" s="326">
        <f>IFERROR(I!AF50*'Sim_MIP_Of_(IxI)'!AI$102,0)</f>
        <v>0</v>
      </c>
      <c r="AH52" s="326">
        <f>IFERROR(I!AG50*'Sim_MIP_Of_(IxI)'!AJ$102,0)</f>
        <v>0</v>
      </c>
      <c r="AI52" s="326">
        <f>IFERROR(I!AH50*'Sim_MIP_Of_(IxI)'!AK$102,0)</f>
        <v>0</v>
      </c>
      <c r="AJ52" s="326">
        <f>IFERROR(I!AI50*'Sim_MIP_Of_(IxI)'!AL$102,0)</f>
        <v>0</v>
      </c>
      <c r="AK52" s="326">
        <f>IFERROR(I!AJ50*'Sim_MIP_Of_(IxI)'!AM$102,0)</f>
        <v>0</v>
      </c>
      <c r="AL52" s="326">
        <f>IFERROR(I!AK50*'Sim_MIP_Of_(IxI)'!AN$102,0)</f>
        <v>0</v>
      </c>
      <c r="AM52" s="326">
        <f>IFERROR(I!AL50*'Sim_MIP_Of_(IxI)'!AO$102,0)</f>
        <v>0</v>
      </c>
      <c r="AN52" s="326">
        <f>IFERROR(I!AM50*'Sim_MIP_Of_(IxI)'!AP$102,0)</f>
        <v>0</v>
      </c>
      <c r="AO52" s="326">
        <f>IFERROR(I!AN50*'Sim_MIP_Of_(IxI)'!AQ$102,0)</f>
        <v>0</v>
      </c>
      <c r="AP52" s="326">
        <f>IFERROR(I!AO50*'Sim_MIP_Of_(IxI)'!AR$102,0)</f>
        <v>0</v>
      </c>
      <c r="AQ52" s="326">
        <f>IFERROR(I!AP50*'Sim_MIP_Of_(IxI)'!AS$102,0)</f>
        <v>0</v>
      </c>
      <c r="AR52" s="326">
        <f>IFERROR(I!AQ50*'Sim_MIP_Of_(IxI)'!AT$102,0)</f>
        <v>0</v>
      </c>
      <c r="AS52" s="326">
        <f>IFERROR(I!AR50*'Sim_MIP_Of_(IxI)'!AU$102,0)</f>
        <v>0</v>
      </c>
      <c r="AT52" s="326">
        <f>IFERROR(I!AS50*'Sim_MIP_Of_(IxI)'!AV$102,0)</f>
        <v>0</v>
      </c>
      <c r="AU52" s="326">
        <f>IFERROR(I!AT50*'Sim_MIP_Of_(IxI)'!AW$102,0)</f>
        <v>0</v>
      </c>
      <c r="AV52" s="326">
        <f>IFERROR(I!AU50*'Sim_MIP_Of_(IxI)'!AX$102,0)</f>
        <v>0</v>
      </c>
      <c r="AW52" s="326">
        <f>IFERROR(I!AV50*'Sim_MIP_Of_(IxI)'!AY$102,0)</f>
        <v>0</v>
      </c>
      <c r="AX52" s="326">
        <f>IFERROR(I!AW50*'Sim_MIP_Of_(IxI)'!AZ$102,0)</f>
        <v>0</v>
      </c>
      <c r="AY52" s="326">
        <f>IFERROR(I!AX50*'Sim_MIP_Of_(IxI)'!BA$102,0)</f>
        <v>0.44843570718274312</v>
      </c>
      <c r="AZ52" s="326">
        <f>IFERROR(I!AY50*'Sim_MIP_Of_(IxI)'!BB$102,0)</f>
        <v>0</v>
      </c>
      <c r="BA52" s="326">
        <f>IFERROR(I!AZ50*'Sim_MIP_Of_(IxI)'!BC$102,0)</f>
        <v>0</v>
      </c>
      <c r="BB52" s="326">
        <f>IFERROR(I!BA50*'Sim_MIP_Of_(IxI)'!BD$102,0)</f>
        <v>0</v>
      </c>
      <c r="BC52" s="326">
        <f>IFERROR(I!BB50*'Sim_MIP_Of_(IxI)'!BE$102,0)</f>
        <v>0</v>
      </c>
      <c r="BD52" s="326">
        <f>IFERROR(I!BC50*'Sim_MIP_Of_(IxI)'!BF$102,0)</f>
        <v>0</v>
      </c>
      <c r="BE52" s="326">
        <f>IFERROR(I!BD50*'Sim_MIP_Of_(IxI)'!BG$102,0)</f>
        <v>0</v>
      </c>
      <c r="BF52" s="326">
        <f>IFERROR(I!BE50*'Sim_MIP_Of_(IxI)'!BH$102,0)</f>
        <v>0</v>
      </c>
      <c r="BG52" s="326">
        <f>IFERROR(I!BF50*'Sim_MIP_Of_(IxI)'!BI$102,0)</f>
        <v>0</v>
      </c>
      <c r="BH52" s="326">
        <f>IFERROR(I!BG50*'Sim_MIP_Of_(IxI)'!BJ$102,0)</f>
        <v>0</v>
      </c>
      <c r="BI52" s="326">
        <f>IFERROR(I!BH50*'Sim_MIP_Of_(IxI)'!BK$102,0)</f>
        <v>0</v>
      </c>
      <c r="BJ52" s="326">
        <f>IFERROR(I!BI50*'Sim_MIP_Of_(IxI)'!BL$102,0)</f>
        <v>0</v>
      </c>
      <c r="BK52" s="326">
        <f>IFERROR(I!BJ50*'Sim_MIP_Of_(IxI)'!BM$102,0)</f>
        <v>0</v>
      </c>
      <c r="BL52" s="326">
        <f>IFERROR(I!BK50*'Sim_MIP_Of_(IxI)'!BN$102,0)</f>
        <v>0</v>
      </c>
      <c r="BM52" s="326">
        <f>IFERROR(I!BL50*'Sim_MIP_Of_(IxI)'!BO$102,0)</f>
        <v>0</v>
      </c>
      <c r="BN52" s="326">
        <f>IFERROR(I!BM50*'Sim_MIP_Of_(IxI)'!BP$102,0)</f>
        <v>0</v>
      </c>
      <c r="BO52" s="326">
        <f>IFERROR(I!BN50*'Sim_MIP_Of_(IxI)'!BQ$102,0)</f>
        <v>0</v>
      </c>
      <c r="BP52" s="326">
        <f>IFERROR(I!BO50*'Sim_MIP_Of_(IxI)'!BR$102,0)</f>
        <v>0</v>
      </c>
      <c r="BQ52" s="326">
        <f>IFERROR(I!BP50*'Sim_MIP_Of_(IxI)'!BS$102,0)</f>
        <v>0</v>
      </c>
      <c r="BR52" s="326">
        <f>IFERROR(I!BQ50*'Sim_MIP_Of_(IxI)'!BT$102,0)</f>
        <v>0</v>
      </c>
      <c r="BS52" s="326">
        <f>IFERROR(I!BR50*'Sim_MIP_Of_(IxI)'!BU$102,0)</f>
        <v>0</v>
      </c>
      <c r="BT52" s="326">
        <f>IFERROR(I!BS50*'Sim_MIP_Of_(IxI)'!BV$102,0)</f>
        <v>0</v>
      </c>
      <c r="BU52" s="326">
        <f>IFERROR(I!BT50*'Sim_MIP_Of_(IxI)'!BW$102,0)</f>
        <v>0</v>
      </c>
      <c r="BV52" s="326">
        <f>IFERROR(I!BU50*'Sim_MIP_Of_(IxI)'!BX$102,0)</f>
        <v>0</v>
      </c>
      <c r="BW52" s="326">
        <f>IFERROR(I!BV50*'Sim_MIP_Of_(IxI)'!BY$102,0)</f>
        <v>0</v>
      </c>
      <c r="BX52" s="326">
        <f>IFERROR(I!BW50*'Sim_MIP_Of_(IxI)'!BZ$102,0)</f>
        <v>0</v>
      </c>
      <c r="BY52" s="326">
        <f>IFERROR(I!BX50*'Sim_MIP_Of_(IxI)'!CA$102,0)</f>
        <v>0</v>
      </c>
    </row>
    <row r="53" spans="1:77" x14ac:dyDescent="0.25">
      <c r="A53" s="105" t="s">
        <v>50</v>
      </c>
      <c r="B53" s="326">
        <f>IFERROR(I!A51*'Sim_MIP_Of_(IxI)'!D$102,0)</f>
        <v>0</v>
      </c>
      <c r="C53" s="326">
        <f>IFERROR(I!B51*'Sim_MIP_Of_(IxI)'!E$102,0)</f>
        <v>0</v>
      </c>
      <c r="D53" s="326">
        <f>IFERROR(I!C51*'Sim_MIP_Of_(IxI)'!F$102,0)</f>
        <v>0</v>
      </c>
      <c r="E53" s="326">
        <f>IFERROR(I!D51*'Sim_MIP_Of_(IxI)'!G$102,0)</f>
        <v>0</v>
      </c>
      <c r="F53" s="326">
        <f>IFERROR(I!E51*'Sim_MIP_Of_(IxI)'!H$102,0)</f>
        <v>0</v>
      </c>
      <c r="G53" s="326">
        <f>IFERROR(I!F51*'Sim_MIP_Of_(IxI)'!I$102,0)</f>
        <v>0</v>
      </c>
      <c r="H53" s="326">
        <f>IFERROR(I!G51*'Sim_MIP_Of_(IxI)'!J$102,0)</f>
        <v>0</v>
      </c>
      <c r="I53" s="326">
        <f>IFERROR(I!H51*'Sim_MIP_Of_(IxI)'!K$102,0)</f>
        <v>0</v>
      </c>
      <c r="J53" s="326">
        <f>IFERROR(I!I51*'Sim_MIP_Of_(IxI)'!L$102,0)</f>
        <v>0</v>
      </c>
      <c r="K53" s="326">
        <f>IFERROR(I!J51*'Sim_MIP_Of_(IxI)'!M$102,0)</f>
        <v>0</v>
      </c>
      <c r="L53" s="326">
        <f>IFERROR(I!K51*'Sim_MIP_Of_(IxI)'!N$102,0)</f>
        <v>0</v>
      </c>
      <c r="M53" s="326">
        <f>IFERROR(I!L51*'Sim_MIP_Of_(IxI)'!O$102,0)</f>
        <v>0</v>
      </c>
      <c r="N53" s="326">
        <f>IFERROR(I!M51*'Sim_MIP_Of_(IxI)'!P$102,0)</f>
        <v>0</v>
      </c>
      <c r="O53" s="326">
        <f>IFERROR(I!N51*'Sim_MIP_Of_(IxI)'!Q$102,0)</f>
        <v>0</v>
      </c>
      <c r="P53" s="326">
        <f>IFERROR(I!O51*'Sim_MIP_Of_(IxI)'!R$102,0)</f>
        <v>0</v>
      </c>
      <c r="Q53" s="326">
        <f>IFERROR(I!P51*'Sim_MIP_Of_(IxI)'!S$102,0)</f>
        <v>0</v>
      </c>
      <c r="R53" s="326">
        <f>IFERROR(I!Q51*'Sim_MIP_Of_(IxI)'!T$102,0)</f>
        <v>0</v>
      </c>
      <c r="S53" s="326">
        <f>IFERROR(I!R51*'Sim_MIP_Of_(IxI)'!U$102,0)</f>
        <v>0</v>
      </c>
      <c r="T53" s="326">
        <f>IFERROR(I!S51*'Sim_MIP_Of_(IxI)'!V$102,0)</f>
        <v>0</v>
      </c>
      <c r="U53" s="326">
        <f>IFERROR(I!T51*'Sim_MIP_Of_(IxI)'!W$102,0)</f>
        <v>0</v>
      </c>
      <c r="V53" s="326">
        <f>IFERROR(I!U51*'Sim_MIP_Of_(IxI)'!X$102,0)</f>
        <v>0</v>
      </c>
      <c r="W53" s="326">
        <f>IFERROR(I!V51*'Sim_MIP_Of_(IxI)'!Y$102,0)</f>
        <v>0</v>
      </c>
      <c r="X53" s="326">
        <f>IFERROR(I!W51*'Sim_MIP_Of_(IxI)'!Z$102,0)</f>
        <v>0</v>
      </c>
      <c r="Y53" s="326">
        <f>IFERROR(I!X51*'Sim_MIP_Of_(IxI)'!AA$102,0)</f>
        <v>0</v>
      </c>
      <c r="Z53" s="326">
        <f>IFERROR(I!Y51*'Sim_MIP_Of_(IxI)'!AB$102,0)</f>
        <v>0</v>
      </c>
      <c r="AA53" s="326">
        <f>IFERROR(I!Z51*'Sim_MIP_Of_(IxI)'!AC$102,0)</f>
        <v>0</v>
      </c>
      <c r="AB53" s="326">
        <f>IFERROR(I!AA51*'Sim_MIP_Of_(IxI)'!AD$102,0)</f>
        <v>0</v>
      </c>
      <c r="AC53" s="326">
        <f>IFERROR(I!AB51*'Sim_MIP_Of_(IxI)'!AE$102,0)</f>
        <v>0</v>
      </c>
      <c r="AD53" s="326">
        <f>IFERROR(I!AC51*'Sim_MIP_Of_(IxI)'!AF$102,0)</f>
        <v>0</v>
      </c>
      <c r="AE53" s="326">
        <f>IFERROR(I!AD51*'Sim_MIP_Of_(IxI)'!AG$102,0)</f>
        <v>0</v>
      </c>
      <c r="AF53" s="326">
        <f>IFERROR(I!AE51*'Sim_MIP_Of_(IxI)'!AH$102,0)</f>
        <v>0</v>
      </c>
      <c r="AG53" s="326">
        <f>IFERROR(I!AF51*'Sim_MIP_Of_(IxI)'!AI$102,0)</f>
        <v>0</v>
      </c>
      <c r="AH53" s="326">
        <f>IFERROR(I!AG51*'Sim_MIP_Of_(IxI)'!AJ$102,0)</f>
        <v>0</v>
      </c>
      <c r="AI53" s="326">
        <f>IFERROR(I!AH51*'Sim_MIP_Of_(IxI)'!AK$102,0)</f>
        <v>0</v>
      </c>
      <c r="AJ53" s="326">
        <f>IFERROR(I!AI51*'Sim_MIP_Of_(IxI)'!AL$102,0)</f>
        <v>0</v>
      </c>
      <c r="AK53" s="326">
        <f>IFERROR(I!AJ51*'Sim_MIP_Of_(IxI)'!AM$102,0)</f>
        <v>0</v>
      </c>
      <c r="AL53" s="326">
        <f>IFERROR(I!AK51*'Sim_MIP_Of_(IxI)'!AN$102,0)</f>
        <v>0</v>
      </c>
      <c r="AM53" s="326">
        <f>IFERROR(I!AL51*'Sim_MIP_Of_(IxI)'!AO$102,0)</f>
        <v>0</v>
      </c>
      <c r="AN53" s="326">
        <f>IFERROR(I!AM51*'Sim_MIP_Of_(IxI)'!AP$102,0)</f>
        <v>0</v>
      </c>
      <c r="AO53" s="326">
        <f>IFERROR(I!AN51*'Sim_MIP_Of_(IxI)'!AQ$102,0)</f>
        <v>0</v>
      </c>
      <c r="AP53" s="326">
        <f>IFERROR(I!AO51*'Sim_MIP_Of_(IxI)'!AR$102,0)</f>
        <v>0</v>
      </c>
      <c r="AQ53" s="326">
        <f>IFERROR(I!AP51*'Sim_MIP_Of_(IxI)'!AS$102,0)</f>
        <v>0</v>
      </c>
      <c r="AR53" s="326">
        <f>IFERROR(I!AQ51*'Sim_MIP_Of_(IxI)'!AT$102,0)</f>
        <v>0</v>
      </c>
      <c r="AS53" s="326">
        <f>IFERROR(I!AR51*'Sim_MIP_Of_(IxI)'!AU$102,0)</f>
        <v>0</v>
      </c>
      <c r="AT53" s="326">
        <f>IFERROR(I!AS51*'Sim_MIP_Of_(IxI)'!AV$102,0)</f>
        <v>0</v>
      </c>
      <c r="AU53" s="326">
        <f>IFERROR(I!AT51*'Sim_MIP_Of_(IxI)'!AW$102,0)</f>
        <v>0</v>
      </c>
      <c r="AV53" s="326">
        <f>IFERROR(I!AU51*'Sim_MIP_Of_(IxI)'!AX$102,0)</f>
        <v>0</v>
      </c>
      <c r="AW53" s="326">
        <f>IFERROR(I!AV51*'Sim_MIP_Of_(IxI)'!AY$102,0)</f>
        <v>0</v>
      </c>
      <c r="AX53" s="326">
        <f>IFERROR(I!AW51*'Sim_MIP_Of_(IxI)'!AZ$102,0)</f>
        <v>0</v>
      </c>
      <c r="AY53" s="326">
        <f>IFERROR(I!AX51*'Sim_MIP_Of_(IxI)'!BA$102,0)</f>
        <v>0</v>
      </c>
      <c r="AZ53" s="326">
        <f>IFERROR(I!AY51*'Sim_MIP_Of_(IxI)'!BB$102,0)</f>
        <v>0.29816866610029508</v>
      </c>
      <c r="BA53" s="326">
        <f>IFERROR(I!AZ51*'Sim_MIP_Of_(IxI)'!BC$102,0)</f>
        <v>0</v>
      </c>
      <c r="BB53" s="326">
        <f>IFERROR(I!BA51*'Sim_MIP_Of_(IxI)'!BD$102,0)</f>
        <v>0</v>
      </c>
      <c r="BC53" s="326">
        <f>IFERROR(I!BB51*'Sim_MIP_Of_(IxI)'!BE$102,0)</f>
        <v>0</v>
      </c>
      <c r="BD53" s="326">
        <f>IFERROR(I!BC51*'Sim_MIP_Of_(IxI)'!BF$102,0)</f>
        <v>0</v>
      </c>
      <c r="BE53" s="326">
        <f>IFERROR(I!BD51*'Sim_MIP_Of_(IxI)'!BG$102,0)</f>
        <v>0</v>
      </c>
      <c r="BF53" s="326">
        <f>IFERROR(I!BE51*'Sim_MIP_Of_(IxI)'!BH$102,0)</f>
        <v>0</v>
      </c>
      <c r="BG53" s="326">
        <f>IFERROR(I!BF51*'Sim_MIP_Of_(IxI)'!BI$102,0)</f>
        <v>0</v>
      </c>
      <c r="BH53" s="326">
        <f>IFERROR(I!BG51*'Sim_MIP_Of_(IxI)'!BJ$102,0)</f>
        <v>0</v>
      </c>
      <c r="BI53" s="326">
        <f>IFERROR(I!BH51*'Sim_MIP_Of_(IxI)'!BK$102,0)</f>
        <v>0</v>
      </c>
      <c r="BJ53" s="326">
        <f>IFERROR(I!BI51*'Sim_MIP_Of_(IxI)'!BL$102,0)</f>
        <v>0</v>
      </c>
      <c r="BK53" s="326">
        <f>IFERROR(I!BJ51*'Sim_MIP_Of_(IxI)'!BM$102,0)</f>
        <v>0</v>
      </c>
      <c r="BL53" s="326">
        <f>IFERROR(I!BK51*'Sim_MIP_Of_(IxI)'!BN$102,0)</f>
        <v>0</v>
      </c>
      <c r="BM53" s="326">
        <f>IFERROR(I!BL51*'Sim_MIP_Of_(IxI)'!BO$102,0)</f>
        <v>0</v>
      </c>
      <c r="BN53" s="326">
        <f>IFERROR(I!BM51*'Sim_MIP_Of_(IxI)'!BP$102,0)</f>
        <v>0</v>
      </c>
      <c r="BO53" s="326">
        <f>IFERROR(I!BN51*'Sim_MIP_Of_(IxI)'!BQ$102,0)</f>
        <v>0</v>
      </c>
      <c r="BP53" s="326">
        <f>IFERROR(I!BO51*'Sim_MIP_Of_(IxI)'!BR$102,0)</f>
        <v>0</v>
      </c>
      <c r="BQ53" s="326">
        <f>IFERROR(I!BP51*'Sim_MIP_Of_(IxI)'!BS$102,0)</f>
        <v>0</v>
      </c>
      <c r="BR53" s="326">
        <f>IFERROR(I!BQ51*'Sim_MIP_Of_(IxI)'!BT$102,0)</f>
        <v>0</v>
      </c>
      <c r="BS53" s="326">
        <f>IFERROR(I!BR51*'Sim_MIP_Of_(IxI)'!BU$102,0)</f>
        <v>0</v>
      </c>
      <c r="BT53" s="326">
        <f>IFERROR(I!BS51*'Sim_MIP_Of_(IxI)'!BV$102,0)</f>
        <v>0</v>
      </c>
      <c r="BU53" s="326">
        <f>IFERROR(I!BT51*'Sim_MIP_Of_(IxI)'!BW$102,0)</f>
        <v>0</v>
      </c>
      <c r="BV53" s="326">
        <f>IFERROR(I!BU51*'Sim_MIP_Of_(IxI)'!BX$102,0)</f>
        <v>0</v>
      </c>
      <c r="BW53" s="326">
        <f>IFERROR(I!BV51*'Sim_MIP_Of_(IxI)'!BY$102,0)</f>
        <v>0</v>
      </c>
      <c r="BX53" s="326">
        <f>IFERROR(I!BW51*'Sim_MIP_Of_(IxI)'!BZ$102,0)</f>
        <v>0</v>
      </c>
      <c r="BY53" s="326">
        <f>IFERROR(I!BX51*'Sim_MIP_Of_(IxI)'!CA$102,0)</f>
        <v>0</v>
      </c>
    </row>
    <row r="54" spans="1:77" x14ac:dyDescent="0.25">
      <c r="A54" s="105" t="s">
        <v>51</v>
      </c>
      <c r="B54" s="326">
        <f>IFERROR(I!A52*'Sim_MIP_Of_(IxI)'!D$102,0)</f>
        <v>0</v>
      </c>
      <c r="C54" s="326">
        <f>IFERROR(I!B52*'Sim_MIP_Of_(IxI)'!E$102,0)</f>
        <v>0</v>
      </c>
      <c r="D54" s="326">
        <f>IFERROR(I!C52*'Sim_MIP_Of_(IxI)'!F$102,0)</f>
        <v>0</v>
      </c>
      <c r="E54" s="326">
        <f>IFERROR(I!D52*'Sim_MIP_Of_(IxI)'!G$102,0)</f>
        <v>0</v>
      </c>
      <c r="F54" s="326">
        <f>IFERROR(I!E52*'Sim_MIP_Of_(IxI)'!H$102,0)</f>
        <v>0</v>
      </c>
      <c r="G54" s="326">
        <f>IFERROR(I!F52*'Sim_MIP_Of_(IxI)'!I$102,0)</f>
        <v>0</v>
      </c>
      <c r="H54" s="326">
        <f>IFERROR(I!G52*'Sim_MIP_Of_(IxI)'!J$102,0)</f>
        <v>0</v>
      </c>
      <c r="I54" s="326">
        <f>IFERROR(I!H52*'Sim_MIP_Of_(IxI)'!K$102,0)</f>
        <v>0</v>
      </c>
      <c r="J54" s="326">
        <f>IFERROR(I!I52*'Sim_MIP_Of_(IxI)'!L$102,0)</f>
        <v>0</v>
      </c>
      <c r="K54" s="326">
        <f>IFERROR(I!J52*'Sim_MIP_Of_(IxI)'!M$102,0)</f>
        <v>0</v>
      </c>
      <c r="L54" s="326">
        <f>IFERROR(I!K52*'Sim_MIP_Of_(IxI)'!N$102,0)</f>
        <v>0</v>
      </c>
      <c r="M54" s="326">
        <f>IFERROR(I!L52*'Sim_MIP_Of_(IxI)'!O$102,0)</f>
        <v>0</v>
      </c>
      <c r="N54" s="326">
        <f>IFERROR(I!M52*'Sim_MIP_Of_(IxI)'!P$102,0)</f>
        <v>0</v>
      </c>
      <c r="O54" s="326">
        <f>IFERROR(I!N52*'Sim_MIP_Of_(IxI)'!Q$102,0)</f>
        <v>0</v>
      </c>
      <c r="P54" s="326">
        <f>IFERROR(I!O52*'Sim_MIP_Of_(IxI)'!R$102,0)</f>
        <v>0</v>
      </c>
      <c r="Q54" s="326">
        <f>IFERROR(I!P52*'Sim_MIP_Of_(IxI)'!S$102,0)</f>
        <v>0</v>
      </c>
      <c r="R54" s="326">
        <f>IFERROR(I!Q52*'Sim_MIP_Of_(IxI)'!T$102,0)</f>
        <v>0</v>
      </c>
      <c r="S54" s="326">
        <f>IFERROR(I!R52*'Sim_MIP_Of_(IxI)'!U$102,0)</f>
        <v>0</v>
      </c>
      <c r="T54" s="326">
        <f>IFERROR(I!S52*'Sim_MIP_Of_(IxI)'!V$102,0)</f>
        <v>0</v>
      </c>
      <c r="U54" s="326">
        <f>IFERROR(I!T52*'Sim_MIP_Of_(IxI)'!W$102,0)</f>
        <v>0</v>
      </c>
      <c r="V54" s="326">
        <f>IFERROR(I!U52*'Sim_MIP_Of_(IxI)'!X$102,0)</f>
        <v>0</v>
      </c>
      <c r="W54" s="326">
        <f>IFERROR(I!V52*'Sim_MIP_Of_(IxI)'!Y$102,0)</f>
        <v>0</v>
      </c>
      <c r="X54" s="326">
        <f>IFERROR(I!W52*'Sim_MIP_Of_(IxI)'!Z$102,0)</f>
        <v>0</v>
      </c>
      <c r="Y54" s="326">
        <f>IFERROR(I!X52*'Sim_MIP_Of_(IxI)'!AA$102,0)</f>
        <v>0</v>
      </c>
      <c r="Z54" s="326">
        <f>IFERROR(I!Y52*'Sim_MIP_Of_(IxI)'!AB$102,0)</f>
        <v>0</v>
      </c>
      <c r="AA54" s="326">
        <f>IFERROR(I!Z52*'Sim_MIP_Of_(IxI)'!AC$102,0)</f>
        <v>0</v>
      </c>
      <c r="AB54" s="326">
        <f>IFERROR(I!AA52*'Sim_MIP_Of_(IxI)'!AD$102,0)</f>
        <v>0</v>
      </c>
      <c r="AC54" s="326">
        <f>IFERROR(I!AB52*'Sim_MIP_Of_(IxI)'!AE$102,0)</f>
        <v>0</v>
      </c>
      <c r="AD54" s="326">
        <f>IFERROR(I!AC52*'Sim_MIP_Of_(IxI)'!AF$102,0)</f>
        <v>0</v>
      </c>
      <c r="AE54" s="326">
        <f>IFERROR(I!AD52*'Sim_MIP_Of_(IxI)'!AG$102,0)</f>
        <v>0</v>
      </c>
      <c r="AF54" s="326">
        <f>IFERROR(I!AE52*'Sim_MIP_Of_(IxI)'!AH$102,0)</f>
        <v>0</v>
      </c>
      <c r="AG54" s="326">
        <f>IFERROR(I!AF52*'Sim_MIP_Of_(IxI)'!AI$102,0)</f>
        <v>0</v>
      </c>
      <c r="AH54" s="326">
        <f>IFERROR(I!AG52*'Sim_MIP_Of_(IxI)'!AJ$102,0)</f>
        <v>0</v>
      </c>
      <c r="AI54" s="326">
        <f>IFERROR(I!AH52*'Sim_MIP_Of_(IxI)'!AK$102,0)</f>
        <v>0</v>
      </c>
      <c r="AJ54" s="326">
        <f>IFERROR(I!AI52*'Sim_MIP_Of_(IxI)'!AL$102,0)</f>
        <v>0</v>
      </c>
      <c r="AK54" s="326">
        <f>IFERROR(I!AJ52*'Sim_MIP_Of_(IxI)'!AM$102,0)</f>
        <v>0</v>
      </c>
      <c r="AL54" s="326">
        <f>IFERROR(I!AK52*'Sim_MIP_Of_(IxI)'!AN$102,0)</f>
        <v>0</v>
      </c>
      <c r="AM54" s="326">
        <f>IFERROR(I!AL52*'Sim_MIP_Of_(IxI)'!AO$102,0)</f>
        <v>0</v>
      </c>
      <c r="AN54" s="326">
        <f>IFERROR(I!AM52*'Sim_MIP_Of_(IxI)'!AP$102,0)</f>
        <v>0</v>
      </c>
      <c r="AO54" s="326">
        <f>IFERROR(I!AN52*'Sim_MIP_Of_(IxI)'!AQ$102,0)</f>
        <v>0</v>
      </c>
      <c r="AP54" s="326">
        <f>IFERROR(I!AO52*'Sim_MIP_Of_(IxI)'!AR$102,0)</f>
        <v>0</v>
      </c>
      <c r="AQ54" s="326">
        <f>IFERROR(I!AP52*'Sim_MIP_Of_(IxI)'!AS$102,0)</f>
        <v>0</v>
      </c>
      <c r="AR54" s="326">
        <f>IFERROR(I!AQ52*'Sim_MIP_Of_(IxI)'!AT$102,0)</f>
        <v>0</v>
      </c>
      <c r="AS54" s="326">
        <f>IFERROR(I!AR52*'Sim_MIP_Of_(IxI)'!AU$102,0)</f>
        <v>0</v>
      </c>
      <c r="AT54" s="326">
        <f>IFERROR(I!AS52*'Sim_MIP_Of_(IxI)'!AV$102,0)</f>
        <v>0</v>
      </c>
      <c r="AU54" s="326">
        <f>IFERROR(I!AT52*'Sim_MIP_Of_(IxI)'!AW$102,0)</f>
        <v>0</v>
      </c>
      <c r="AV54" s="326">
        <f>IFERROR(I!AU52*'Sim_MIP_Of_(IxI)'!AX$102,0)</f>
        <v>0</v>
      </c>
      <c r="AW54" s="326">
        <f>IFERROR(I!AV52*'Sim_MIP_Of_(IxI)'!AY$102,0)</f>
        <v>0</v>
      </c>
      <c r="AX54" s="326">
        <f>IFERROR(I!AW52*'Sim_MIP_Of_(IxI)'!AZ$102,0)</f>
        <v>0</v>
      </c>
      <c r="AY54" s="326">
        <f>IFERROR(I!AX52*'Sim_MIP_Of_(IxI)'!BA$102,0)</f>
        <v>0</v>
      </c>
      <c r="AZ54" s="326">
        <f>IFERROR(I!AY52*'Sim_MIP_Of_(IxI)'!BB$102,0)</f>
        <v>0</v>
      </c>
      <c r="BA54" s="326">
        <f>IFERROR(I!AZ52*'Sim_MIP_Of_(IxI)'!BC$102,0)</f>
        <v>0.48442808309229557</v>
      </c>
      <c r="BB54" s="326">
        <f>IFERROR(I!BA52*'Sim_MIP_Of_(IxI)'!BD$102,0)</f>
        <v>0</v>
      </c>
      <c r="BC54" s="326">
        <f>IFERROR(I!BB52*'Sim_MIP_Of_(IxI)'!BE$102,0)</f>
        <v>0</v>
      </c>
      <c r="BD54" s="326">
        <f>IFERROR(I!BC52*'Sim_MIP_Of_(IxI)'!BF$102,0)</f>
        <v>0</v>
      </c>
      <c r="BE54" s="326">
        <f>IFERROR(I!BD52*'Sim_MIP_Of_(IxI)'!BG$102,0)</f>
        <v>0</v>
      </c>
      <c r="BF54" s="326">
        <f>IFERROR(I!BE52*'Sim_MIP_Of_(IxI)'!BH$102,0)</f>
        <v>0</v>
      </c>
      <c r="BG54" s="326">
        <f>IFERROR(I!BF52*'Sim_MIP_Of_(IxI)'!BI$102,0)</f>
        <v>0</v>
      </c>
      <c r="BH54" s="326">
        <f>IFERROR(I!BG52*'Sim_MIP_Of_(IxI)'!BJ$102,0)</f>
        <v>0</v>
      </c>
      <c r="BI54" s="326">
        <f>IFERROR(I!BH52*'Sim_MIP_Of_(IxI)'!BK$102,0)</f>
        <v>0</v>
      </c>
      <c r="BJ54" s="326">
        <f>IFERROR(I!BI52*'Sim_MIP_Of_(IxI)'!BL$102,0)</f>
        <v>0</v>
      </c>
      <c r="BK54" s="326">
        <f>IFERROR(I!BJ52*'Sim_MIP_Of_(IxI)'!BM$102,0)</f>
        <v>0</v>
      </c>
      <c r="BL54" s="326">
        <f>IFERROR(I!BK52*'Sim_MIP_Of_(IxI)'!BN$102,0)</f>
        <v>0</v>
      </c>
      <c r="BM54" s="326">
        <f>IFERROR(I!BL52*'Sim_MIP_Of_(IxI)'!BO$102,0)</f>
        <v>0</v>
      </c>
      <c r="BN54" s="326">
        <f>IFERROR(I!BM52*'Sim_MIP_Of_(IxI)'!BP$102,0)</f>
        <v>0</v>
      </c>
      <c r="BO54" s="326">
        <f>IFERROR(I!BN52*'Sim_MIP_Of_(IxI)'!BQ$102,0)</f>
        <v>0</v>
      </c>
      <c r="BP54" s="326">
        <f>IFERROR(I!BO52*'Sim_MIP_Of_(IxI)'!BR$102,0)</f>
        <v>0</v>
      </c>
      <c r="BQ54" s="326">
        <f>IFERROR(I!BP52*'Sim_MIP_Of_(IxI)'!BS$102,0)</f>
        <v>0</v>
      </c>
      <c r="BR54" s="326">
        <f>IFERROR(I!BQ52*'Sim_MIP_Of_(IxI)'!BT$102,0)</f>
        <v>0</v>
      </c>
      <c r="BS54" s="326">
        <f>IFERROR(I!BR52*'Sim_MIP_Of_(IxI)'!BU$102,0)</f>
        <v>0</v>
      </c>
      <c r="BT54" s="326">
        <f>IFERROR(I!BS52*'Sim_MIP_Of_(IxI)'!BV$102,0)</f>
        <v>0</v>
      </c>
      <c r="BU54" s="326">
        <f>IFERROR(I!BT52*'Sim_MIP_Of_(IxI)'!BW$102,0)</f>
        <v>0</v>
      </c>
      <c r="BV54" s="326">
        <f>IFERROR(I!BU52*'Sim_MIP_Of_(IxI)'!BX$102,0)</f>
        <v>0</v>
      </c>
      <c r="BW54" s="326">
        <f>IFERROR(I!BV52*'Sim_MIP_Of_(IxI)'!BY$102,0)</f>
        <v>0</v>
      </c>
      <c r="BX54" s="326">
        <f>IFERROR(I!BW52*'Sim_MIP_Of_(IxI)'!BZ$102,0)</f>
        <v>0</v>
      </c>
      <c r="BY54" s="326">
        <f>IFERROR(I!BX52*'Sim_MIP_Of_(IxI)'!CA$102,0)</f>
        <v>0</v>
      </c>
    </row>
    <row r="55" spans="1:77" x14ac:dyDescent="0.25">
      <c r="A55" s="105" t="s">
        <v>52</v>
      </c>
      <c r="B55" s="326">
        <f>IFERROR(I!A53*'Sim_MIP_Of_(IxI)'!D$102,0)</f>
        <v>0</v>
      </c>
      <c r="C55" s="326">
        <f>IFERROR(I!B53*'Sim_MIP_Of_(IxI)'!E$102,0)</f>
        <v>0</v>
      </c>
      <c r="D55" s="326">
        <f>IFERROR(I!C53*'Sim_MIP_Of_(IxI)'!F$102,0)</f>
        <v>0</v>
      </c>
      <c r="E55" s="326">
        <f>IFERROR(I!D53*'Sim_MIP_Of_(IxI)'!G$102,0)</f>
        <v>0</v>
      </c>
      <c r="F55" s="326">
        <f>IFERROR(I!E53*'Sim_MIP_Of_(IxI)'!H$102,0)</f>
        <v>0</v>
      </c>
      <c r="G55" s="326">
        <f>IFERROR(I!F53*'Sim_MIP_Of_(IxI)'!I$102,0)</f>
        <v>0</v>
      </c>
      <c r="H55" s="326">
        <f>IFERROR(I!G53*'Sim_MIP_Of_(IxI)'!J$102,0)</f>
        <v>0</v>
      </c>
      <c r="I55" s="326">
        <f>IFERROR(I!H53*'Sim_MIP_Of_(IxI)'!K$102,0)</f>
        <v>0</v>
      </c>
      <c r="J55" s="326">
        <f>IFERROR(I!I53*'Sim_MIP_Of_(IxI)'!L$102,0)</f>
        <v>0</v>
      </c>
      <c r="K55" s="326">
        <f>IFERROR(I!J53*'Sim_MIP_Of_(IxI)'!M$102,0)</f>
        <v>0</v>
      </c>
      <c r="L55" s="326">
        <f>IFERROR(I!K53*'Sim_MIP_Of_(IxI)'!N$102,0)</f>
        <v>0</v>
      </c>
      <c r="M55" s="326">
        <f>IFERROR(I!L53*'Sim_MIP_Of_(IxI)'!O$102,0)</f>
        <v>0</v>
      </c>
      <c r="N55" s="326">
        <f>IFERROR(I!M53*'Sim_MIP_Of_(IxI)'!P$102,0)</f>
        <v>0</v>
      </c>
      <c r="O55" s="326">
        <f>IFERROR(I!N53*'Sim_MIP_Of_(IxI)'!Q$102,0)</f>
        <v>0</v>
      </c>
      <c r="P55" s="326">
        <f>IFERROR(I!O53*'Sim_MIP_Of_(IxI)'!R$102,0)</f>
        <v>0</v>
      </c>
      <c r="Q55" s="326">
        <f>IFERROR(I!P53*'Sim_MIP_Of_(IxI)'!S$102,0)</f>
        <v>0</v>
      </c>
      <c r="R55" s="326">
        <f>IFERROR(I!Q53*'Sim_MIP_Of_(IxI)'!T$102,0)</f>
        <v>0</v>
      </c>
      <c r="S55" s="326">
        <f>IFERROR(I!R53*'Sim_MIP_Of_(IxI)'!U$102,0)</f>
        <v>0</v>
      </c>
      <c r="T55" s="326">
        <f>IFERROR(I!S53*'Sim_MIP_Of_(IxI)'!V$102,0)</f>
        <v>0</v>
      </c>
      <c r="U55" s="326">
        <f>IFERROR(I!T53*'Sim_MIP_Of_(IxI)'!W$102,0)</f>
        <v>0</v>
      </c>
      <c r="V55" s="326">
        <f>IFERROR(I!U53*'Sim_MIP_Of_(IxI)'!X$102,0)</f>
        <v>0</v>
      </c>
      <c r="W55" s="326">
        <f>IFERROR(I!V53*'Sim_MIP_Of_(IxI)'!Y$102,0)</f>
        <v>0</v>
      </c>
      <c r="X55" s="326">
        <f>IFERROR(I!W53*'Sim_MIP_Of_(IxI)'!Z$102,0)</f>
        <v>0</v>
      </c>
      <c r="Y55" s="326">
        <f>IFERROR(I!X53*'Sim_MIP_Of_(IxI)'!AA$102,0)</f>
        <v>0</v>
      </c>
      <c r="Z55" s="326">
        <f>IFERROR(I!Y53*'Sim_MIP_Of_(IxI)'!AB$102,0)</f>
        <v>0</v>
      </c>
      <c r="AA55" s="326">
        <f>IFERROR(I!Z53*'Sim_MIP_Of_(IxI)'!AC$102,0)</f>
        <v>0</v>
      </c>
      <c r="AB55" s="326">
        <f>IFERROR(I!AA53*'Sim_MIP_Of_(IxI)'!AD$102,0)</f>
        <v>0</v>
      </c>
      <c r="AC55" s="326">
        <f>IFERROR(I!AB53*'Sim_MIP_Of_(IxI)'!AE$102,0)</f>
        <v>0</v>
      </c>
      <c r="AD55" s="326">
        <f>IFERROR(I!AC53*'Sim_MIP_Of_(IxI)'!AF$102,0)</f>
        <v>0</v>
      </c>
      <c r="AE55" s="326">
        <f>IFERROR(I!AD53*'Sim_MIP_Of_(IxI)'!AG$102,0)</f>
        <v>0</v>
      </c>
      <c r="AF55" s="326">
        <f>IFERROR(I!AE53*'Sim_MIP_Of_(IxI)'!AH$102,0)</f>
        <v>0</v>
      </c>
      <c r="AG55" s="326">
        <f>IFERROR(I!AF53*'Sim_MIP_Of_(IxI)'!AI$102,0)</f>
        <v>0</v>
      </c>
      <c r="AH55" s="326">
        <f>IFERROR(I!AG53*'Sim_MIP_Of_(IxI)'!AJ$102,0)</f>
        <v>0</v>
      </c>
      <c r="AI55" s="326">
        <f>IFERROR(I!AH53*'Sim_MIP_Of_(IxI)'!AK$102,0)</f>
        <v>0</v>
      </c>
      <c r="AJ55" s="326">
        <f>IFERROR(I!AI53*'Sim_MIP_Of_(IxI)'!AL$102,0)</f>
        <v>0</v>
      </c>
      <c r="AK55" s="326">
        <f>IFERROR(I!AJ53*'Sim_MIP_Of_(IxI)'!AM$102,0)</f>
        <v>0</v>
      </c>
      <c r="AL55" s="326">
        <f>IFERROR(I!AK53*'Sim_MIP_Of_(IxI)'!AN$102,0)</f>
        <v>0</v>
      </c>
      <c r="AM55" s="326">
        <f>IFERROR(I!AL53*'Sim_MIP_Of_(IxI)'!AO$102,0)</f>
        <v>0</v>
      </c>
      <c r="AN55" s="326">
        <f>IFERROR(I!AM53*'Sim_MIP_Of_(IxI)'!AP$102,0)</f>
        <v>0</v>
      </c>
      <c r="AO55" s="326">
        <f>IFERROR(I!AN53*'Sim_MIP_Of_(IxI)'!AQ$102,0)</f>
        <v>0</v>
      </c>
      <c r="AP55" s="326">
        <f>IFERROR(I!AO53*'Sim_MIP_Of_(IxI)'!AR$102,0)</f>
        <v>0</v>
      </c>
      <c r="AQ55" s="326">
        <f>IFERROR(I!AP53*'Sim_MIP_Of_(IxI)'!AS$102,0)</f>
        <v>0</v>
      </c>
      <c r="AR55" s="326">
        <f>IFERROR(I!AQ53*'Sim_MIP_Of_(IxI)'!AT$102,0)</f>
        <v>0</v>
      </c>
      <c r="AS55" s="326">
        <f>IFERROR(I!AR53*'Sim_MIP_Of_(IxI)'!AU$102,0)</f>
        <v>0</v>
      </c>
      <c r="AT55" s="326">
        <f>IFERROR(I!AS53*'Sim_MIP_Of_(IxI)'!AV$102,0)</f>
        <v>0</v>
      </c>
      <c r="AU55" s="326">
        <f>IFERROR(I!AT53*'Sim_MIP_Of_(IxI)'!AW$102,0)</f>
        <v>0</v>
      </c>
      <c r="AV55" s="326">
        <f>IFERROR(I!AU53*'Sim_MIP_Of_(IxI)'!AX$102,0)</f>
        <v>0</v>
      </c>
      <c r="AW55" s="326">
        <f>IFERROR(I!AV53*'Sim_MIP_Of_(IxI)'!AY$102,0)</f>
        <v>0</v>
      </c>
      <c r="AX55" s="326">
        <f>IFERROR(I!AW53*'Sim_MIP_Of_(IxI)'!AZ$102,0)</f>
        <v>0</v>
      </c>
      <c r="AY55" s="326">
        <f>IFERROR(I!AX53*'Sim_MIP_Of_(IxI)'!BA$102,0)</f>
        <v>0</v>
      </c>
      <c r="AZ55" s="326">
        <f>IFERROR(I!AY53*'Sim_MIP_Of_(IxI)'!BB$102,0)</f>
        <v>0</v>
      </c>
      <c r="BA55" s="326">
        <f>IFERROR(I!AZ53*'Sim_MIP_Of_(IxI)'!BC$102,0)</f>
        <v>0</v>
      </c>
      <c r="BB55" s="326">
        <f>IFERROR(I!BA53*'Sim_MIP_Of_(IxI)'!BD$102,0)</f>
        <v>0.2167048185431083</v>
      </c>
      <c r="BC55" s="326">
        <f>IFERROR(I!BB53*'Sim_MIP_Of_(IxI)'!BE$102,0)</f>
        <v>0</v>
      </c>
      <c r="BD55" s="326">
        <f>IFERROR(I!BC53*'Sim_MIP_Of_(IxI)'!BF$102,0)</f>
        <v>0</v>
      </c>
      <c r="BE55" s="326">
        <f>IFERROR(I!BD53*'Sim_MIP_Of_(IxI)'!BG$102,0)</f>
        <v>0</v>
      </c>
      <c r="BF55" s="326">
        <f>IFERROR(I!BE53*'Sim_MIP_Of_(IxI)'!BH$102,0)</f>
        <v>0</v>
      </c>
      <c r="BG55" s="326">
        <f>IFERROR(I!BF53*'Sim_MIP_Of_(IxI)'!BI$102,0)</f>
        <v>0</v>
      </c>
      <c r="BH55" s="326">
        <f>IFERROR(I!BG53*'Sim_MIP_Of_(IxI)'!BJ$102,0)</f>
        <v>0</v>
      </c>
      <c r="BI55" s="326">
        <f>IFERROR(I!BH53*'Sim_MIP_Of_(IxI)'!BK$102,0)</f>
        <v>0</v>
      </c>
      <c r="BJ55" s="326">
        <f>IFERROR(I!BI53*'Sim_MIP_Of_(IxI)'!BL$102,0)</f>
        <v>0</v>
      </c>
      <c r="BK55" s="326">
        <f>IFERROR(I!BJ53*'Sim_MIP_Of_(IxI)'!BM$102,0)</f>
        <v>0</v>
      </c>
      <c r="BL55" s="326">
        <f>IFERROR(I!BK53*'Sim_MIP_Of_(IxI)'!BN$102,0)</f>
        <v>0</v>
      </c>
      <c r="BM55" s="326">
        <f>IFERROR(I!BL53*'Sim_MIP_Of_(IxI)'!BO$102,0)</f>
        <v>0</v>
      </c>
      <c r="BN55" s="326">
        <f>IFERROR(I!BM53*'Sim_MIP_Of_(IxI)'!BP$102,0)</f>
        <v>0</v>
      </c>
      <c r="BO55" s="326">
        <f>IFERROR(I!BN53*'Sim_MIP_Of_(IxI)'!BQ$102,0)</f>
        <v>0</v>
      </c>
      <c r="BP55" s="326">
        <f>IFERROR(I!BO53*'Sim_MIP_Of_(IxI)'!BR$102,0)</f>
        <v>0</v>
      </c>
      <c r="BQ55" s="326">
        <f>IFERROR(I!BP53*'Sim_MIP_Of_(IxI)'!BS$102,0)</f>
        <v>0</v>
      </c>
      <c r="BR55" s="326">
        <f>IFERROR(I!BQ53*'Sim_MIP_Of_(IxI)'!BT$102,0)</f>
        <v>0</v>
      </c>
      <c r="BS55" s="326">
        <f>IFERROR(I!BR53*'Sim_MIP_Of_(IxI)'!BU$102,0)</f>
        <v>0</v>
      </c>
      <c r="BT55" s="326">
        <f>IFERROR(I!BS53*'Sim_MIP_Of_(IxI)'!BV$102,0)</f>
        <v>0</v>
      </c>
      <c r="BU55" s="326">
        <f>IFERROR(I!BT53*'Sim_MIP_Of_(IxI)'!BW$102,0)</f>
        <v>0</v>
      </c>
      <c r="BV55" s="326">
        <f>IFERROR(I!BU53*'Sim_MIP_Of_(IxI)'!BX$102,0)</f>
        <v>0</v>
      </c>
      <c r="BW55" s="326">
        <f>IFERROR(I!BV53*'Sim_MIP_Of_(IxI)'!BY$102,0)</f>
        <v>0</v>
      </c>
      <c r="BX55" s="326">
        <f>IFERROR(I!BW53*'Sim_MIP_Of_(IxI)'!BZ$102,0)</f>
        <v>0</v>
      </c>
      <c r="BY55" s="326">
        <f>IFERROR(I!BX53*'Sim_MIP_Of_(IxI)'!CA$102,0)</f>
        <v>0</v>
      </c>
    </row>
    <row r="56" spans="1:77" x14ac:dyDescent="0.25">
      <c r="A56" s="105" t="s">
        <v>53</v>
      </c>
      <c r="B56" s="326">
        <f>IFERROR(I!A54*'Sim_MIP_Of_(IxI)'!D$102,0)</f>
        <v>0</v>
      </c>
      <c r="C56" s="326">
        <f>IFERROR(I!B54*'Sim_MIP_Of_(IxI)'!E$102,0)</f>
        <v>0</v>
      </c>
      <c r="D56" s="326">
        <f>IFERROR(I!C54*'Sim_MIP_Of_(IxI)'!F$102,0)</f>
        <v>0</v>
      </c>
      <c r="E56" s="326">
        <f>IFERROR(I!D54*'Sim_MIP_Of_(IxI)'!G$102,0)</f>
        <v>0</v>
      </c>
      <c r="F56" s="326">
        <f>IFERROR(I!E54*'Sim_MIP_Of_(IxI)'!H$102,0)</f>
        <v>0</v>
      </c>
      <c r="G56" s="326">
        <f>IFERROR(I!F54*'Sim_MIP_Of_(IxI)'!I$102,0)</f>
        <v>0</v>
      </c>
      <c r="H56" s="326">
        <f>IFERROR(I!G54*'Sim_MIP_Of_(IxI)'!J$102,0)</f>
        <v>0</v>
      </c>
      <c r="I56" s="326">
        <f>IFERROR(I!H54*'Sim_MIP_Of_(IxI)'!K$102,0)</f>
        <v>0</v>
      </c>
      <c r="J56" s="326">
        <f>IFERROR(I!I54*'Sim_MIP_Of_(IxI)'!L$102,0)</f>
        <v>0</v>
      </c>
      <c r="K56" s="326">
        <f>IFERROR(I!J54*'Sim_MIP_Of_(IxI)'!M$102,0)</f>
        <v>0</v>
      </c>
      <c r="L56" s="326">
        <f>IFERROR(I!K54*'Sim_MIP_Of_(IxI)'!N$102,0)</f>
        <v>0</v>
      </c>
      <c r="M56" s="326">
        <f>IFERROR(I!L54*'Sim_MIP_Of_(IxI)'!O$102,0)</f>
        <v>0</v>
      </c>
      <c r="N56" s="326">
        <f>IFERROR(I!M54*'Sim_MIP_Of_(IxI)'!P$102,0)</f>
        <v>0</v>
      </c>
      <c r="O56" s="326">
        <f>IFERROR(I!N54*'Sim_MIP_Of_(IxI)'!Q$102,0)</f>
        <v>0</v>
      </c>
      <c r="P56" s="326">
        <f>IFERROR(I!O54*'Sim_MIP_Of_(IxI)'!R$102,0)</f>
        <v>0</v>
      </c>
      <c r="Q56" s="326">
        <f>IFERROR(I!P54*'Sim_MIP_Of_(IxI)'!S$102,0)</f>
        <v>0</v>
      </c>
      <c r="R56" s="326">
        <f>IFERROR(I!Q54*'Sim_MIP_Of_(IxI)'!T$102,0)</f>
        <v>0</v>
      </c>
      <c r="S56" s="326">
        <f>IFERROR(I!R54*'Sim_MIP_Of_(IxI)'!U$102,0)</f>
        <v>0</v>
      </c>
      <c r="T56" s="326">
        <f>IFERROR(I!S54*'Sim_MIP_Of_(IxI)'!V$102,0)</f>
        <v>0</v>
      </c>
      <c r="U56" s="326">
        <f>IFERROR(I!T54*'Sim_MIP_Of_(IxI)'!W$102,0)</f>
        <v>0</v>
      </c>
      <c r="V56" s="326">
        <f>IFERROR(I!U54*'Sim_MIP_Of_(IxI)'!X$102,0)</f>
        <v>0</v>
      </c>
      <c r="W56" s="326">
        <f>IFERROR(I!V54*'Sim_MIP_Of_(IxI)'!Y$102,0)</f>
        <v>0</v>
      </c>
      <c r="X56" s="326">
        <f>IFERROR(I!W54*'Sim_MIP_Of_(IxI)'!Z$102,0)</f>
        <v>0</v>
      </c>
      <c r="Y56" s="326">
        <f>IFERROR(I!X54*'Sim_MIP_Of_(IxI)'!AA$102,0)</f>
        <v>0</v>
      </c>
      <c r="Z56" s="326">
        <f>IFERROR(I!Y54*'Sim_MIP_Of_(IxI)'!AB$102,0)</f>
        <v>0</v>
      </c>
      <c r="AA56" s="326">
        <f>IFERROR(I!Z54*'Sim_MIP_Of_(IxI)'!AC$102,0)</f>
        <v>0</v>
      </c>
      <c r="AB56" s="326">
        <f>IFERROR(I!AA54*'Sim_MIP_Of_(IxI)'!AD$102,0)</f>
        <v>0</v>
      </c>
      <c r="AC56" s="326">
        <f>IFERROR(I!AB54*'Sim_MIP_Of_(IxI)'!AE$102,0)</f>
        <v>0</v>
      </c>
      <c r="AD56" s="326">
        <f>IFERROR(I!AC54*'Sim_MIP_Of_(IxI)'!AF$102,0)</f>
        <v>0</v>
      </c>
      <c r="AE56" s="326">
        <f>IFERROR(I!AD54*'Sim_MIP_Of_(IxI)'!AG$102,0)</f>
        <v>0</v>
      </c>
      <c r="AF56" s="326">
        <f>IFERROR(I!AE54*'Sim_MIP_Of_(IxI)'!AH$102,0)</f>
        <v>0</v>
      </c>
      <c r="AG56" s="326">
        <f>IFERROR(I!AF54*'Sim_MIP_Of_(IxI)'!AI$102,0)</f>
        <v>0</v>
      </c>
      <c r="AH56" s="326">
        <f>IFERROR(I!AG54*'Sim_MIP_Of_(IxI)'!AJ$102,0)</f>
        <v>0</v>
      </c>
      <c r="AI56" s="326">
        <f>IFERROR(I!AH54*'Sim_MIP_Of_(IxI)'!AK$102,0)</f>
        <v>0</v>
      </c>
      <c r="AJ56" s="326">
        <f>IFERROR(I!AI54*'Sim_MIP_Of_(IxI)'!AL$102,0)</f>
        <v>0</v>
      </c>
      <c r="AK56" s="326">
        <f>IFERROR(I!AJ54*'Sim_MIP_Of_(IxI)'!AM$102,0)</f>
        <v>0</v>
      </c>
      <c r="AL56" s="326">
        <f>IFERROR(I!AK54*'Sim_MIP_Of_(IxI)'!AN$102,0)</f>
        <v>0</v>
      </c>
      <c r="AM56" s="326">
        <f>IFERROR(I!AL54*'Sim_MIP_Of_(IxI)'!AO$102,0)</f>
        <v>0</v>
      </c>
      <c r="AN56" s="326">
        <f>IFERROR(I!AM54*'Sim_MIP_Of_(IxI)'!AP$102,0)</f>
        <v>0</v>
      </c>
      <c r="AO56" s="326">
        <f>IFERROR(I!AN54*'Sim_MIP_Of_(IxI)'!AQ$102,0)</f>
        <v>0</v>
      </c>
      <c r="AP56" s="326">
        <f>IFERROR(I!AO54*'Sim_MIP_Of_(IxI)'!AR$102,0)</f>
        <v>0</v>
      </c>
      <c r="AQ56" s="326">
        <f>IFERROR(I!AP54*'Sim_MIP_Of_(IxI)'!AS$102,0)</f>
        <v>0</v>
      </c>
      <c r="AR56" s="326">
        <f>IFERROR(I!AQ54*'Sim_MIP_Of_(IxI)'!AT$102,0)</f>
        <v>0</v>
      </c>
      <c r="AS56" s="326">
        <f>IFERROR(I!AR54*'Sim_MIP_Of_(IxI)'!AU$102,0)</f>
        <v>0</v>
      </c>
      <c r="AT56" s="326">
        <f>IFERROR(I!AS54*'Sim_MIP_Of_(IxI)'!AV$102,0)</f>
        <v>0</v>
      </c>
      <c r="AU56" s="326">
        <f>IFERROR(I!AT54*'Sim_MIP_Of_(IxI)'!AW$102,0)</f>
        <v>0</v>
      </c>
      <c r="AV56" s="326">
        <f>IFERROR(I!AU54*'Sim_MIP_Of_(IxI)'!AX$102,0)</f>
        <v>0</v>
      </c>
      <c r="AW56" s="326">
        <f>IFERROR(I!AV54*'Sim_MIP_Of_(IxI)'!AY$102,0)</f>
        <v>0</v>
      </c>
      <c r="AX56" s="326">
        <f>IFERROR(I!AW54*'Sim_MIP_Of_(IxI)'!AZ$102,0)</f>
        <v>0</v>
      </c>
      <c r="AY56" s="326">
        <f>IFERROR(I!AX54*'Sim_MIP_Of_(IxI)'!BA$102,0)</f>
        <v>0</v>
      </c>
      <c r="AZ56" s="326">
        <f>IFERROR(I!AY54*'Sim_MIP_Of_(IxI)'!BB$102,0)</f>
        <v>0</v>
      </c>
      <c r="BA56" s="326">
        <f>IFERROR(I!AZ54*'Sim_MIP_Of_(IxI)'!BC$102,0)</f>
        <v>0</v>
      </c>
      <c r="BB56" s="326">
        <f>IFERROR(I!BA54*'Sim_MIP_Of_(IxI)'!BD$102,0)</f>
        <v>0</v>
      </c>
      <c r="BC56" s="326">
        <f>IFERROR(I!BB54*'Sim_MIP_Of_(IxI)'!BE$102,0)</f>
        <v>0.42843362807328783</v>
      </c>
      <c r="BD56" s="326">
        <f>IFERROR(I!BC54*'Sim_MIP_Of_(IxI)'!BF$102,0)</f>
        <v>0</v>
      </c>
      <c r="BE56" s="326">
        <f>IFERROR(I!BD54*'Sim_MIP_Of_(IxI)'!BG$102,0)</f>
        <v>0</v>
      </c>
      <c r="BF56" s="326">
        <f>IFERROR(I!BE54*'Sim_MIP_Of_(IxI)'!BH$102,0)</f>
        <v>0</v>
      </c>
      <c r="BG56" s="326">
        <f>IFERROR(I!BF54*'Sim_MIP_Of_(IxI)'!BI$102,0)</f>
        <v>0</v>
      </c>
      <c r="BH56" s="326">
        <f>IFERROR(I!BG54*'Sim_MIP_Of_(IxI)'!BJ$102,0)</f>
        <v>0</v>
      </c>
      <c r="BI56" s="326">
        <f>IFERROR(I!BH54*'Sim_MIP_Of_(IxI)'!BK$102,0)</f>
        <v>0</v>
      </c>
      <c r="BJ56" s="326">
        <f>IFERROR(I!BI54*'Sim_MIP_Of_(IxI)'!BL$102,0)</f>
        <v>0</v>
      </c>
      <c r="BK56" s="326">
        <f>IFERROR(I!BJ54*'Sim_MIP_Of_(IxI)'!BM$102,0)</f>
        <v>0</v>
      </c>
      <c r="BL56" s="326">
        <f>IFERROR(I!BK54*'Sim_MIP_Of_(IxI)'!BN$102,0)</f>
        <v>0</v>
      </c>
      <c r="BM56" s="326">
        <f>IFERROR(I!BL54*'Sim_MIP_Of_(IxI)'!BO$102,0)</f>
        <v>0</v>
      </c>
      <c r="BN56" s="326">
        <f>IFERROR(I!BM54*'Sim_MIP_Of_(IxI)'!BP$102,0)</f>
        <v>0</v>
      </c>
      <c r="BO56" s="326">
        <f>IFERROR(I!BN54*'Sim_MIP_Of_(IxI)'!BQ$102,0)</f>
        <v>0</v>
      </c>
      <c r="BP56" s="326">
        <f>IFERROR(I!BO54*'Sim_MIP_Of_(IxI)'!BR$102,0)</f>
        <v>0</v>
      </c>
      <c r="BQ56" s="326">
        <f>IFERROR(I!BP54*'Sim_MIP_Of_(IxI)'!BS$102,0)</f>
        <v>0</v>
      </c>
      <c r="BR56" s="326">
        <f>IFERROR(I!BQ54*'Sim_MIP_Of_(IxI)'!BT$102,0)</f>
        <v>0</v>
      </c>
      <c r="BS56" s="326">
        <f>IFERROR(I!BR54*'Sim_MIP_Of_(IxI)'!BU$102,0)</f>
        <v>0</v>
      </c>
      <c r="BT56" s="326">
        <f>IFERROR(I!BS54*'Sim_MIP_Of_(IxI)'!BV$102,0)</f>
        <v>0</v>
      </c>
      <c r="BU56" s="326">
        <f>IFERROR(I!BT54*'Sim_MIP_Of_(IxI)'!BW$102,0)</f>
        <v>0</v>
      </c>
      <c r="BV56" s="326">
        <f>IFERROR(I!BU54*'Sim_MIP_Of_(IxI)'!BX$102,0)</f>
        <v>0</v>
      </c>
      <c r="BW56" s="326">
        <f>IFERROR(I!BV54*'Sim_MIP_Of_(IxI)'!BY$102,0)</f>
        <v>0</v>
      </c>
      <c r="BX56" s="326">
        <f>IFERROR(I!BW54*'Sim_MIP_Of_(IxI)'!BZ$102,0)</f>
        <v>0</v>
      </c>
      <c r="BY56" s="326">
        <f>IFERROR(I!BX54*'Sim_MIP_Of_(IxI)'!CA$102,0)</f>
        <v>0</v>
      </c>
    </row>
    <row r="57" spans="1:77" x14ac:dyDescent="0.25">
      <c r="A57" s="105" t="s">
        <v>54</v>
      </c>
      <c r="B57" s="326">
        <f>IFERROR(I!A55*'Sim_MIP_Of_(IxI)'!D$102,0)</f>
        <v>0</v>
      </c>
      <c r="C57" s="326">
        <f>IFERROR(I!B55*'Sim_MIP_Of_(IxI)'!E$102,0)</f>
        <v>0</v>
      </c>
      <c r="D57" s="326">
        <f>IFERROR(I!C55*'Sim_MIP_Of_(IxI)'!F$102,0)</f>
        <v>0</v>
      </c>
      <c r="E57" s="326">
        <f>IFERROR(I!D55*'Sim_MIP_Of_(IxI)'!G$102,0)</f>
        <v>0</v>
      </c>
      <c r="F57" s="326">
        <f>IFERROR(I!E55*'Sim_MIP_Of_(IxI)'!H$102,0)</f>
        <v>0</v>
      </c>
      <c r="G57" s="326">
        <f>IFERROR(I!F55*'Sim_MIP_Of_(IxI)'!I$102,0)</f>
        <v>0</v>
      </c>
      <c r="H57" s="326">
        <f>IFERROR(I!G55*'Sim_MIP_Of_(IxI)'!J$102,0)</f>
        <v>0</v>
      </c>
      <c r="I57" s="326">
        <f>IFERROR(I!H55*'Sim_MIP_Of_(IxI)'!K$102,0)</f>
        <v>0</v>
      </c>
      <c r="J57" s="326">
        <f>IFERROR(I!I55*'Sim_MIP_Of_(IxI)'!L$102,0)</f>
        <v>0</v>
      </c>
      <c r="K57" s="326">
        <f>IFERROR(I!J55*'Sim_MIP_Of_(IxI)'!M$102,0)</f>
        <v>0</v>
      </c>
      <c r="L57" s="326">
        <f>IFERROR(I!K55*'Sim_MIP_Of_(IxI)'!N$102,0)</f>
        <v>0</v>
      </c>
      <c r="M57" s="326">
        <f>IFERROR(I!L55*'Sim_MIP_Of_(IxI)'!O$102,0)</f>
        <v>0</v>
      </c>
      <c r="N57" s="326">
        <f>IFERROR(I!M55*'Sim_MIP_Of_(IxI)'!P$102,0)</f>
        <v>0</v>
      </c>
      <c r="O57" s="326">
        <f>IFERROR(I!N55*'Sim_MIP_Of_(IxI)'!Q$102,0)</f>
        <v>0</v>
      </c>
      <c r="P57" s="326">
        <f>IFERROR(I!O55*'Sim_MIP_Of_(IxI)'!R$102,0)</f>
        <v>0</v>
      </c>
      <c r="Q57" s="326">
        <f>IFERROR(I!P55*'Sim_MIP_Of_(IxI)'!S$102,0)</f>
        <v>0</v>
      </c>
      <c r="R57" s="326">
        <f>IFERROR(I!Q55*'Sim_MIP_Of_(IxI)'!T$102,0)</f>
        <v>0</v>
      </c>
      <c r="S57" s="326">
        <f>IFERROR(I!R55*'Sim_MIP_Of_(IxI)'!U$102,0)</f>
        <v>0</v>
      </c>
      <c r="T57" s="326">
        <f>IFERROR(I!S55*'Sim_MIP_Of_(IxI)'!V$102,0)</f>
        <v>0</v>
      </c>
      <c r="U57" s="326">
        <f>IFERROR(I!T55*'Sim_MIP_Of_(IxI)'!W$102,0)</f>
        <v>0</v>
      </c>
      <c r="V57" s="326">
        <f>IFERROR(I!U55*'Sim_MIP_Of_(IxI)'!X$102,0)</f>
        <v>0</v>
      </c>
      <c r="W57" s="326">
        <f>IFERROR(I!V55*'Sim_MIP_Of_(IxI)'!Y$102,0)</f>
        <v>0</v>
      </c>
      <c r="X57" s="326">
        <f>IFERROR(I!W55*'Sim_MIP_Of_(IxI)'!Z$102,0)</f>
        <v>0</v>
      </c>
      <c r="Y57" s="326">
        <f>IFERROR(I!X55*'Sim_MIP_Of_(IxI)'!AA$102,0)</f>
        <v>0</v>
      </c>
      <c r="Z57" s="326">
        <f>IFERROR(I!Y55*'Sim_MIP_Of_(IxI)'!AB$102,0)</f>
        <v>0</v>
      </c>
      <c r="AA57" s="326">
        <f>IFERROR(I!Z55*'Sim_MIP_Of_(IxI)'!AC$102,0)</f>
        <v>0</v>
      </c>
      <c r="AB57" s="326">
        <f>IFERROR(I!AA55*'Sim_MIP_Of_(IxI)'!AD$102,0)</f>
        <v>0</v>
      </c>
      <c r="AC57" s="326">
        <f>IFERROR(I!AB55*'Sim_MIP_Of_(IxI)'!AE$102,0)</f>
        <v>0</v>
      </c>
      <c r="AD57" s="326">
        <f>IFERROR(I!AC55*'Sim_MIP_Of_(IxI)'!AF$102,0)</f>
        <v>0</v>
      </c>
      <c r="AE57" s="326">
        <f>IFERROR(I!AD55*'Sim_MIP_Of_(IxI)'!AG$102,0)</f>
        <v>0</v>
      </c>
      <c r="AF57" s="326">
        <f>IFERROR(I!AE55*'Sim_MIP_Of_(IxI)'!AH$102,0)</f>
        <v>0</v>
      </c>
      <c r="AG57" s="326">
        <f>IFERROR(I!AF55*'Sim_MIP_Of_(IxI)'!AI$102,0)</f>
        <v>0</v>
      </c>
      <c r="AH57" s="326">
        <f>IFERROR(I!AG55*'Sim_MIP_Of_(IxI)'!AJ$102,0)</f>
        <v>0</v>
      </c>
      <c r="AI57" s="326">
        <f>IFERROR(I!AH55*'Sim_MIP_Of_(IxI)'!AK$102,0)</f>
        <v>0</v>
      </c>
      <c r="AJ57" s="326">
        <f>IFERROR(I!AI55*'Sim_MIP_Of_(IxI)'!AL$102,0)</f>
        <v>0</v>
      </c>
      <c r="AK57" s="326">
        <f>IFERROR(I!AJ55*'Sim_MIP_Of_(IxI)'!AM$102,0)</f>
        <v>0</v>
      </c>
      <c r="AL57" s="326">
        <f>IFERROR(I!AK55*'Sim_MIP_Of_(IxI)'!AN$102,0)</f>
        <v>0</v>
      </c>
      <c r="AM57" s="326">
        <f>IFERROR(I!AL55*'Sim_MIP_Of_(IxI)'!AO$102,0)</f>
        <v>0</v>
      </c>
      <c r="AN57" s="326">
        <f>IFERROR(I!AM55*'Sim_MIP_Of_(IxI)'!AP$102,0)</f>
        <v>0</v>
      </c>
      <c r="AO57" s="326">
        <f>IFERROR(I!AN55*'Sim_MIP_Of_(IxI)'!AQ$102,0)</f>
        <v>0</v>
      </c>
      <c r="AP57" s="326">
        <f>IFERROR(I!AO55*'Sim_MIP_Of_(IxI)'!AR$102,0)</f>
        <v>0</v>
      </c>
      <c r="AQ57" s="326">
        <f>IFERROR(I!AP55*'Sim_MIP_Of_(IxI)'!AS$102,0)</f>
        <v>0</v>
      </c>
      <c r="AR57" s="326">
        <f>IFERROR(I!AQ55*'Sim_MIP_Of_(IxI)'!AT$102,0)</f>
        <v>0</v>
      </c>
      <c r="AS57" s="326">
        <f>IFERROR(I!AR55*'Sim_MIP_Of_(IxI)'!AU$102,0)</f>
        <v>0</v>
      </c>
      <c r="AT57" s="326">
        <f>IFERROR(I!AS55*'Sim_MIP_Of_(IxI)'!AV$102,0)</f>
        <v>0</v>
      </c>
      <c r="AU57" s="326">
        <f>IFERROR(I!AT55*'Sim_MIP_Of_(IxI)'!AW$102,0)</f>
        <v>0</v>
      </c>
      <c r="AV57" s="326">
        <f>IFERROR(I!AU55*'Sim_MIP_Of_(IxI)'!AX$102,0)</f>
        <v>0</v>
      </c>
      <c r="AW57" s="326">
        <f>IFERROR(I!AV55*'Sim_MIP_Of_(IxI)'!AY$102,0)</f>
        <v>0</v>
      </c>
      <c r="AX57" s="326">
        <f>IFERROR(I!AW55*'Sim_MIP_Of_(IxI)'!AZ$102,0)</f>
        <v>0</v>
      </c>
      <c r="AY57" s="326">
        <f>IFERROR(I!AX55*'Sim_MIP_Of_(IxI)'!BA$102,0)</f>
        <v>0</v>
      </c>
      <c r="AZ57" s="326">
        <f>IFERROR(I!AY55*'Sim_MIP_Of_(IxI)'!BB$102,0)</f>
        <v>0</v>
      </c>
      <c r="BA57" s="326">
        <f>IFERROR(I!AZ55*'Sim_MIP_Of_(IxI)'!BC$102,0)</f>
        <v>0</v>
      </c>
      <c r="BB57" s="326">
        <f>IFERROR(I!BA55*'Sim_MIP_Of_(IxI)'!BD$102,0)</f>
        <v>0</v>
      </c>
      <c r="BC57" s="326">
        <f>IFERROR(I!BB55*'Sim_MIP_Of_(IxI)'!BE$102,0)</f>
        <v>0</v>
      </c>
      <c r="BD57" s="326">
        <f>IFERROR(I!BC55*'Sim_MIP_Of_(IxI)'!BF$102,0)</f>
        <v>0.54543083419325022</v>
      </c>
      <c r="BE57" s="326">
        <f>IFERROR(I!BD55*'Sim_MIP_Of_(IxI)'!BG$102,0)</f>
        <v>0</v>
      </c>
      <c r="BF57" s="326">
        <f>IFERROR(I!BE55*'Sim_MIP_Of_(IxI)'!BH$102,0)</f>
        <v>0</v>
      </c>
      <c r="BG57" s="326">
        <f>IFERROR(I!BF55*'Sim_MIP_Of_(IxI)'!BI$102,0)</f>
        <v>0</v>
      </c>
      <c r="BH57" s="326">
        <f>IFERROR(I!BG55*'Sim_MIP_Of_(IxI)'!BJ$102,0)</f>
        <v>0</v>
      </c>
      <c r="BI57" s="326">
        <f>IFERROR(I!BH55*'Sim_MIP_Of_(IxI)'!BK$102,0)</f>
        <v>0</v>
      </c>
      <c r="BJ57" s="326">
        <f>IFERROR(I!BI55*'Sim_MIP_Of_(IxI)'!BL$102,0)</f>
        <v>0</v>
      </c>
      <c r="BK57" s="326">
        <f>IFERROR(I!BJ55*'Sim_MIP_Of_(IxI)'!BM$102,0)</f>
        <v>0</v>
      </c>
      <c r="BL57" s="326">
        <f>IFERROR(I!BK55*'Sim_MIP_Of_(IxI)'!BN$102,0)</f>
        <v>0</v>
      </c>
      <c r="BM57" s="326">
        <f>IFERROR(I!BL55*'Sim_MIP_Of_(IxI)'!BO$102,0)</f>
        <v>0</v>
      </c>
      <c r="BN57" s="326">
        <f>IFERROR(I!BM55*'Sim_MIP_Of_(IxI)'!BP$102,0)</f>
        <v>0</v>
      </c>
      <c r="BO57" s="326">
        <f>IFERROR(I!BN55*'Sim_MIP_Of_(IxI)'!BQ$102,0)</f>
        <v>0</v>
      </c>
      <c r="BP57" s="326">
        <f>IFERROR(I!BO55*'Sim_MIP_Of_(IxI)'!BR$102,0)</f>
        <v>0</v>
      </c>
      <c r="BQ57" s="326">
        <f>IFERROR(I!BP55*'Sim_MIP_Of_(IxI)'!BS$102,0)</f>
        <v>0</v>
      </c>
      <c r="BR57" s="326">
        <f>IFERROR(I!BQ55*'Sim_MIP_Of_(IxI)'!BT$102,0)</f>
        <v>0</v>
      </c>
      <c r="BS57" s="326">
        <f>IFERROR(I!BR55*'Sim_MIP_Of_(IxI)'!BU$102,0)</f>
        <v>0</v>
      </c>
      <c r="BT57" s="326">
        <f>IFERROR(I!BS55*'Sim_MIP_Of_(IxI)'!BV$102,0)</f>
        <v>0</v>
      </c>
      <c r="BU57" s="326">
        <f>IFERROR(I!BT55*'Sim_MIP_Of_(IxI)'!BW$102,0)</f>
        <v>0</v>
      </c>
      <c r="BV57" s="326">
        <f>IFERROR(I!BU55*'Sim_MIP_Of_(IxI)'!BX$102,0)</f>
        <v>0</v>
      </c>
      <c r="BW57" s="326">
        <f>IFERROR(I!BV55*'Sim_MIP_Of_(IxI)'!BY$102,0)</f>
        <v>0</v>
      </c>
      <c r="BX57" s="326">
        <f>IFERROR(I!BW55*'Sim_MIP_Of_(IxI)'!BZ$102,0)</f>
        <v>0</v>
      </c>
      <c r="BY57" s="326">
        <f>IFERROR(I!BX55*'Sim_MIP_Of_(IxI)'!CA$102,0)</f>
        <v>0</v>
      </c>
    </row>
    <row r="58" spans="1:77" x14ac:dyDescent="0.25">
      <c r="A58" s="105" t="s">
        <v>55</v>
      </c>
      <c r="B58" s="326">
        <f>IFERROR(I!A56*'Sim_MIP_Of_(IxI)'!D$102,0)</f>
        <v>0</v>
      </c>
      <c r="C58" s="326">
        <f>IFERROR(I!B56*'Sim_MIP_Of_(IxI)'!E$102,0)</f>
        <v>0</v>
      </c>
      <c r="D58" s="326">
        <f>IFERROR(I!C56*'Sim_MIP_Of_(IxI)'!F$102,0)</f>
        <v>0</v>
      </c>
      <c r="E58" s="326">
        <f>IFERROR(I!D56*'Sim_MIP_Of_(IxI)'!G$102,0)</f>
        <v>0</v>
      </c>
      <c r="F58" s="326">
        <f>IFERROR(I!E56*'Sim_MIP_Of_(IxI)'!H$102,0)</f>
        <v>0</v>
      </c>
      <c r="G58" s="326">
        <f>IFERROR(I!F56*'Sim_MIP_Of_(IxI)'!I$102,0)</f>
        <v>0</v>
      </c>
      <c r="H58" s="326">
        <f>IFERROR(I!G56*'Sim_MIP_Of_(IxI)'!J$102,0)</f>
        <v>0</v>
      </c>
      <c r="I58" s="326">
        <f>IFERROR(I!H56*'Sim_MIP_Of_(IxI)'!K$102,0)</f>
        <v>0</v>
      </c>
      <c r="J58" s="326">
        <f>IFERROR(I!I56*'Sim_MIP_Of_(IxI)'!L$102,0)</f>
        <v>0</v>
      </c>
      <c r="K58" s="326">
        <f>IFERROR(I!J56*'Sim_MIP_Of_(IxI)'!M$102,0)</f>
        <v>0</v>
      </c>
      <c r="L58" s="326">
        <f>IFERROR(I!K56*'Sim_MIP_Of_(IxI)'!N$102,0)</f>
        <v>0</v>
      </c>
      <c r="M58" s="326">
        <f>IFERROR(I!L56*'Sim_MIP_Of_(IxI)'!O$102,0)</f>
        <v>0</v>
      </c>
      <c r="N58" s="326">
        <f>IFERROR(I!M56*'Sim_MIP_Of_(IxI)'!P$102,0)</f>
        <v>0</v>
      </c>
      <c r="O58" s="326">
        <f>IFERROR(I!N56*'Sim_MIP_Of_(IxI)'!Q$102,0)</f>
        <v>0</v>
      </c>
      <c r="P58" s="326">
        <f>IFERROR(I!O56*'Sim_MIP_Of_(IxI)'!R$102,0)</f>
        <v>0</v>
      </c>
      <c r="Q58" s="326">
        <f>IFERROR(I!P56*'Sim_MIP_Of_(IxI)'!S$102,0)</f>
        <v>0</v>
      </c>
      <c r="R58" s="326">
        <f>IFERROR(I!Q56*'Sim_MIP_Of_(IxI)'!T$102,0)</f>
        <v>0</v>
      </c>
      <c r="S58" s="326">
        <f>IFERROR(I!R56*'Sim_MIP_Of_(IxI)'!U$102,0)</f>
        <v>0</v>
      </c>
      <c r="T58" s="326">
        <f>IFERROR(I!S56*'Sim_MIP_Of_(IxI)'!V$102,0)</f>
        <v>0</v>
      </c>
      <c r="U58" s="326">
        <f>IFERROR(I!T56*'Sim_MIP_Of_(IxI)'!W$102,0)</f>
        <v>0</v>
      </c>
      <c r="V58" s="326">
        <f>IFERROR(I!U56*'Sim_MIP_Of_(IxI)'!X$102,0)</f>
        <v>0</v>
      </c>
      <c r="W58" s="326">
        <f>IFERROR(I!V56*'Sim_MIP_Of_(IxI)'!Y$102,0)</f>
        <v>0</v>
      </c>
      <c r="X58" s="326">
        <f>IFERROR(I!W56*'Sim_MIP_Of_(IxI)'!Z$102,0)</f>
        <v>0</v>
      </c>
      <c r="Y58" s="326">
        <f>IFERROR(I!X56*'Sim_MIP_Of_(IxI)'!AA$102,0)</f>
        <v>0</v>
      </c>
      <c r="Z58" s="326">
        <f>IFERROR(I!Y56*'Sim_MIP_Of_(IxI)'!AB$102,0)</f>
        <v>0</v>
      </c>
      <c r="AA58" s="326">
        <f>IFERROR(I!Z56*'Sim_MIP_Of_(IxI)'!AC$102,0)</f>
        <v>0</v>
      </c>
      <c r="AB58" s="326">
        <f>IFERROR(I!AA56*'Sim_MIP_Of_(IxI)'!AD$102,0)</f>
        <v>0</v>
      </c>
      <c r="AC58" s="326">
        <f>IFERROR(I!AB56*'Sim_MIP_Of_(IxI)'!AE$102,0)</f>
        <v>0</v>
      </c>
      <c r="AD58" s="326">
        <f>IFERROR(I!AC56*'Sim_MIP_Of_(IxI)'!AF$102,0)</f>
        <v>0</v>
      </c>
      <c r="AE58" s="326">
        <f>IFERROR(I!AD56*'Sim_MIP_Of_(IxI)'!AG$102,0)</f>
        <v>0</v>
      </c>
      <c r="AF58" s="326">
        <f>IFERROR(I!AE56*'Sim_MIP_Of_(IxI)'!AH$102,0)</f>
        <v>0</v>
      </c>
      <c r="AG58" s="326">
        <f>IFERROR(I!AF56*'Sim_MIP_Of_(IxI)'!AI$102,0)</f>
        <v>0</v>
      </c>
      <c r="AH58" s="326">
        <f>IFERROR(I!AG56*'Sim_MIP_Of_(IxI)'!AJ$102,0)</f>
        <v>0</v>
      </c>
      <c r="AI58" s="326">
        <f>IFERROR(I!AH56*'Sim_MIP_Of_(IxI)'!AK$102,0)</f>
        <v>0</v>
      </c>
      <c r="AJ58" s="326">
        <f>IFERROR(I!AI56*'Sim_MIP_Of_(IxI)'!AL$102,0)</f>
        <v>0</v>
      </c>
      <c r="AK58" s="326">
        <f>IFERROR(I!AJ56*'Sim_MIP_Of_(IxI)'!AM$102,0)</f>
        <v>0</v>
      </c>
      <c r="AL58" s="326">
        <f>IFERROR(I!AK56*'Sim_MIP_Of_(IxI)'!AN$102,0)</f>
        <v>0</v>
      </c>
      <c r="AM58" s="326">
        <f>IFERROR(I!AL56*'Sim_MIP_Of_(IxI)'!AO$102,0)</f>
        <v>0</v>
      </c>
      <c r="AN58" s="326">
        <f>IFERROR(I!AM56*'Sim_MIP_Of_(IxI)'!AP$102,0)</f>
        <v>0</v>
      </c>
      <c r="AO58" s="326">
        <f>IFERROR(I!AN56*'Sim_MIP_Of_(IxI)'!AQ$102,0)</f>
        <v>0</v>
      </c>
      <c r="AP58" s="326">
        <f>IFERROR(I!AO56*'Sim_MIP_Of_(IxI)'!AR$102,0)</f>
        <v>0</v>
      </c>
      <c r="AQ58" s="326">
        <f>IFERROR(I!AP56*'Sim_MIP_Of_(IxI)'!AS$102,0)</f>
        <v>0</v>
      </c>
      <c r="AR58" s="326">
        <f>IFERROR(I!AQ56*'Sim_MIP_Of_(IxI)'!AT$102,0)</f>
        <v>0</v>
      </c>
      <c r="AS58" s="326">
        <f>IFERROR(I!AR56*'Sim_MIP_Of_(IxI)'!AU$102,0)</f>
        <v>0</v>
      </c>
      <c r="AT58" s="326">
        <f>IFERROR(I!AS56*'Sim_MIP_Of_(IxI)'!AV$102,0)</f>
        <v>0</v>
      </c>
      <c r="AU58" s="326">
        <f>IFERROR(I!AT56*'Sim_MIP_Of_(IxI)'!AW$102,0)</f>
        <v>0</v>
      </c>
      <c r="AV58" s="326">
        <f>IFERROR(I!AU56*'Sim_MIP_Of_(IxI)'!AX$102,0)</f>
        <v>0</v>
      </c>
      <c r="AW58" s="326">
        <f>IFERROR(I!AV56*'Sim_MIP_Of_(IxI)'!AY$102,0)</f>
        <v>0</v>
      </c>
      <c r="AX58" s="326">
        <f>IFERROR(I!AW56*'Sim_MIP_Of_(IxI)'!AZ$102,0)</f>
        <v>0</v>
      </c>
      <c r="AY58" s="326">
        <f>IFERROR(I!AX56*'Sim_MIP_Of_(IxI)'!BA$102,0)</f>
        <v>0</v>
      </c>
      <c r="AZ58" s="326">
        <f>IFERROR(I!AY56*'Sim_MIP_Of_(IxI)'!BB$102,0)</f>
        <v>0</v>
      </c>
      <c r="BA58" s="326">
        <f>IFERROR(I!AZ56*'Sim_MIP_Of_(IxI)'!BC$102,0)</f>
        <v>0</v>
      </c>
      <c r="BB58" s="326">
        <f>IFERROR(I!BA56*'Sim_MIP_Of_(IxI)'!BD$102,0)</f>
        <v>0</v>
      </c>
      <c r="BC58" s="326">
        <f>IFERROR(I!BB56*'Sim_MIP_Of_(IxI)'!BE$102,0)</f>
        <v>0</v>
      </c>
      <c r="BD58" s="326">
        <f>IFERROR(I!BC56*'Sim_MIP_Of_(IxI)'!BF$102,0)</f>
        <v>0</v>
      </c>
      <c r="BE58" s="326">
        <f>IFERROR(I!BD56*'Sim_MIP_Of_(IxI)'!BG$102,0)</f>
        <v>0.41957174581830786</v>
      </c>
      <c r="BF58" s="326">
        <f>IFERROR(I!BE56*'Sim_MIP_Of_(IxI)'!BH$102,0)</f>
        <v>0</v>
      </c>
      <c r="BG58" s="326">
        <f>IFERROR(I!BF56*'Sim_MIP_Of_(IxI)'!BI$102,0)</f>
        <v>0</v>
      </c>
      <c r="BH58" s="326">
        <f>IFERROR(I!BG56*'Sim_MIP_Of_(IxI)'!BJ$102,0)</f>
        <v>0</v>
      </c>
      <c r="BI58" s="326">
        <f>IFERROR(I!BH56*'Sim_MIP_Of_(IxI)'!BK$102,0)</f>
        <v>0</v>
      </c>
      <c r="BJ58" s="326">
        <f>IFERROR(I!BI56*'Sim_MIP_Of_(IxI)'!BL$102,0)</f>
        <v>0</v>
      </c>
      <c r="BK58" s="326">
        <f>IFERROR(I!BJ56*'Sim_MIP_Of_(IxI)'!BM$102,0)</f>
        <v>0</v>
      </c>
      <c r="BL58" s="326">
        <f>IFERROR(I!BK56*'Sim_MIP_Of_(IxI)'!BN$102,0)</f>
        <v>0</v>
      </c>
      <c r="BM58" s="326">
        <f>IFERROR(I!BL56*'Sim_MIP_Of_(IxI)'!BO$102,0)</f>
        <v>0</v>
      </c>
      <c r="BN58" s="326">
        <f>IFERROR(I!BM56*'Sim_MIP_Of_(IxI)'!BP$102,0)</f>
        <v>0</v>
      </c>
      <c r="BO58" s="326">
        <f>IFERROR(I!BN56*'Sim_MIP_Of_(IxI)'!BQ$102,0)</f>
        <v>0</v>
      </c>
      <c r="BP58" s="326">
        <f>IFERROR(I!BO56*'Sim_MIP_Of_(IxI)'!BR$102,0)</f>
        <v>0</v>
      </c>
      <c r="BQ58" s="326">
        <f>IFERROR(I!BP56*'Sim_MIP_Of_(IxI)'!BS$102,0)</f>
        <v>0</v>
      </c>
      <c r="BR58" s="326">
        <f>IFERROR(I!BQ56*'Sim_MIP_Of_(IxI)'!BT$102,0)</f>
        <v>0</v>
      </c>
      <c r="BS58" s="326">
        <f>IFERROR(I!BR56*'Sim_MIP_Of_(IxI)'!BU$102,0)</f>
        <v>0</v>
      </c>
      <c r="BT58" s="326">
        <f>IFERROR(I!BS56*'Sim_MIP_Of_(IxI)'!BV$102,0)</f>
        <v>0</v>
      </c>
      <c r="BU58" s="326">
        <f>IFERROR(I!BT56*'Sim_MIP_Of_(IxI)'!BW$102,0)</f>
        <v>0</v>
      </c>
      <c r="BV58" s="326">
        <f>IFERROR(I!BU56*'Sim_MIP_Of_(IxI)'!BX$102,0)</f>
        <v>0</v>
      </c>
      <c r="BW58" s="326">
        <f>IFERROR(I!BV56*'Sim_MIP_Of_(IxI)'!BY$102,0)</f>
        <v>0</v>
      </c>
      <c r="BX58" s="326">
        <f>IFERROR(I!BW56*'Sim_MIP_Of_(IxI)'!BZ$102,0)</f>
        <v>0</v>
      </c>
      <c r="BY58" s="326">
        <f>IFERROR(I!BX56*'Sim_MIP_Of_(IxI)'!CA$102,0)</f>
        <v>0</v>
      </c>
    </row>
    <row r="59" spans="1:77" x14ac:dyDescent="0.25">
      <c r="A59" s="105" t="s">
        <v>56</v>
      </c>
      <c r="B59" s="326">
        <f>IFERROR(I!A57*'Sim_MIP_Of_(IxI)'!D$102,0)</f>
        <v>0</v>
      </c>
      <c r="C59" s="326">
        <f>IFERROR(I!B57*'Sim_MIP_Of_(IxI)'!E$102,0)</f>
        <v>0</v>
      </c>
      <c r="D59" s="326">
        <f>IFERROR(I!C57*'Sim_MIP_Of_(IxI)'!F$102,0)</f>
        <v>0</v>
      </c>
      <c r="E59" s="326">
        <f>IFERROR(I!D57*'Sim_MIP_Of_(IxI)'!G$102,0)</f>
        <v>0</v>
      </c>
      <c r="F59" s="326">
        <f>IFERROR(I!E57*'Sim_MIP_Of_(IxI)'!H$102,0)</f>
        <v>0</v>
      </c>
      <c r="G59" s="326">
        <f>IFERROR(I!F57*'Sim_MIP_Of_(IxI)'!I$102,0)</f>
        <v>0</v>
      </c>
      <c r="H59" s="326">
        <f>IFERROR(I!G57*'Sim_MIP_Of_(IxI)'!J$102,0)</f>
        <v>0</v>
      </c>
      <c r="I59" s="326">
        <f>IFERROR(I!H57*'Sim_MIP_Of_(IxI)'!K$102,0)</f>
        <v>0</v>
      </c>
      <c r="J59" s="326">
        <f>IFERROR(I!I57*'Sim_MIP_Of_(IxI)'!L$102,0)</f>
        <v>0</v>
      </c>
      <c r="K59" s="326">
        <f>IFERROR(I!J57*'Sim_MIP_Of_(IxI)'!M$102,0)</f>
        <v>0</v>
      </c>
      <c r="L59" s="326">
        <f>IFERROR(I!K57*'Sim_MIP_Of_(IxI)'!N$102,0)</f>
        <v>0</v>
      </c>
      <c r="M59" s="326">
        <f>IFERROR(I!L57*'Sim_MIP_Of_(IxI)'!O$102,0)</f>
        <v>0</v>
      </c>
      <c r="N59" s="326">
        <f>IFERROR(I!M57*'Sim_MIP_Of_(IxI)'!P$102,0)</f>
        <v>0</v>
      </c>
      <c r="O59" s="326">
        <f>IFERROR(I!N57*'Sim_MIP_Of_(IxI)'!Q$102,0)</f>
        <v>0</v>
      </c>
      <c r="P59" s="326">
        <f>IFERROR(I!O57*'Sim_MIP_Of_(IxI)'!R$102,0)</f>
        <v>0</v>
      </c>
      <c r="Q59" s="326">
        <f>IFERROR(I!P57*'Sim_MIP_Of_(IxI)'!S$102,0)</f>
        <v>0</v>
      </c>
      <c r="R59" s="326">
        <f>IFERROR(I!Q57*'Sim_MIP_Of_(IxI)'!T$102,0)</f>
        <v>0</v>
      </c>
      <c r="S59" s="326">
        <f>IFERROR(I!R57*'Sim_MIP_Of_(IxI)'!U$102,0)</f>
        <v>0</v>
      </c>
      <c r="T59" s="326">
        <f>IFERROR(I!S57*'Sim_MIP_Of_(IxI)'!V$102,0)</f>
        <v>0</v>
      </c>
      <c r="U59" s="326">
        <f>IFERROR(I!T57*'Sim_MIP_Of_(IxI)'!W$102,0)</f>
        <v>0</v>
      </c>
      <c r="V59" s="326">
        <f>IFERROR(I!U57*'Sim_MIP_Of_(IxI)'!X$102,0)</f>
        <v>0</v>
      </c>
      <c r="W59" s="326">
        <f>IFERROR(I!V57*'Sim_MIP_Of_(IxI)'!Y$102,0)</f>
        <v>0</v>
      </c>
      <c r="X59" s="326">
        <f>IFERROR(I!W57*'Sim_MIP_Of_(IxI)'!Z$102,0)</f>
        <v>0</v>
      </c>
      <c r="Y59" s="326">
        <f>IFERROR(I!X57*'Sim_MIP_Of_(IxI)'!AA$102,0)</f>
        <v>0</v>
      </c>
      <c r="Z59" s="326">
        <f>IFERROR(I!Y57*'Sim_MIP_Of_(IxI)'!AB$102,0)</f>
        <v>0</v>
      </c>
      <c r="AA59" s="326">
        <f>IFERROR(I!Z57*'Sim_MIP_Of_(IxI)'!AC$102,0)</f>
        <v>0</v>
      </c>
      <c r="AB59" s="326">
        <f>IFERROR(I!AA57*'Sim_MIP_Of_(IxI)'!AD$102,0)</f>
        <v>0</v>
      </c>
      <c r="AC59" s="326">
        <f>IFERROR(I!AB57*'Sim_MIP_Of_(IxI)'!AE$102,0)</f>
        <v>0</v>
      </c>
      <c r="AD59" s="326">
        <f>IFERROR(I!AC57*'Sim_MIP_Of_(IxI)'!AF$102,0)</f>
        <v>0</v>
      </c>
      <c r="AE59" s="326">
        <f>IFERROR(I!AD57*'Sim_MIP_Of_(IxI)'!AG$102,0)</f>
        <v>0</v>
      </c>
      <c r="AF59" s="326">
        <f>IFERROR(I!AE57*'Sim_MIP_Of_(IxI)'!AH$102,0)</f>
        <v>0</v>
      </c>
      <c r="AG59" s="326">
        <f>IFERROR(I!AF57*'Sim_MIP_Of_(IxI)'!AI$102,0)</f>
        <v>0</v>
      </c>
      <c r="AH59" s="326">
        <f>IFERROR(I!AG57*'Sim_MIP_Of_(IxI)'!AJ$102,0)</f>
        <v>0</v>
      </c>
      <c r="AI59" s="326">
        <f>IFERROR(I!AH57*'Sim_MIP_Of_(IxI)'!AK$102,0)</f>
        <v>0</v>
      </c>
      <c r="AJ59" s="326">
        <f>IFERROR(I!AI57*'Sim_MIP_Of_(IxI)'!AL$102,0)</f>
        <v>0</v>
      </c>
      <c r="AK59" s="326">
        <f>IFERROR(I!AJ57*'Sim_MIP_Of_(IxI)'!AM$102,0)</f>
        <v>0</v>
      </c>
      <c r="AL59" s="326">
        <f>IFERROR(I!AK57*'Sim_MIP_Of_(IxI)'!AN$102,0)</f>
        <v>0</v>
      </c>
      <c r="AM59" s="326">
        <f>IFERROR(I!AL57*'Sim_MIP_Of_(IxI)'!AO$102,0)</f>
        <v>0</v>
      </c>
      <c r="AN59" s="326">
        <f>IFERROR(I!AM57*'Sim_MIP_Of_(IxI)'!AP$102,0)</f>
        <v>0</v>
      </c>
      <c r="AO59" s="326">
        <f>IFERROR(I!AN57*'Sim_MIP_Of_(IxI)'!AQ$102,0)</f>
        <v>0</v>
      </c>
      <c r="AP59" s="326">
        <f>IFERROR(I!AO57*'Sim_MIP_Of_(IxI)'!AR$102,0)</f>
        <v>0</v>
      </c>
      <c r="AQ59" s="326">
        <f>IFERROR(I!AP57*'Sim_MIP_Of_(IxI)'!AS$102,0)</f>
        <v>0</v>
      </c>
      <c r="AR59" s="326">
        <f>IFERROR(I!AQ57*'Sim_MIP_Of_(IxI)'!AT$102,0)</f>
        <v>0</v>
      </c>
      <c r="AS59" s="326">
        <f>IFERROR(I!AR57*'Sim_MIP_Of_(IxI)'!AU$102,0)</f>
        <v>0</v>
      </c>
      <c r="AT59" s="326">
        <f>IFERROR(I!AS57*'Sim_MIP_Of_(IxI)'!AV$102,0)</f>
        <v>0</v>
      </c>
      <c r="AU59" s="326">
        <f>IFERROR(I!AT57*'Sim_MIP_Of_(IxI)'!AW$102,0)</f>
        <v>0</v>
      </c>
      <c r="AV59" s="326">
        <f>IFERROR(I!AU57*'Sim_MIP_Of_(IxI)'!AX$102,0)</f>
        <v>0</v>
      </c>
      <c r="AW59" s="326">
        <f>IFERROR(I!AV57*'Sim_MIP_Of_(IxI)'!AY$102,0)</f>
        <v>0</v>
      </c>
      <c r="AX59" s="326">
        <f>IFERROR(I!AW57*'Sim_MIP_Of_(IxI)'!AZ$102,0)</f>
        <v>0</v>
      </c>
      <c r="AY59" s="326">
        <f>IFERROR(I!AX57*'Sim_MIP_Of_(IxI)'!BA$102,0)</f>
        <v>0</v>
      </c>
      <c r="AZ59" s="326">
        <f>IFERROR(I!AY57*'Sim_MIP_Of_(IxI)'!BB$102,0)</f>
        <v>0</v>
      </c>
      <c r="BA59" s="326">
        <f>IFERROR(I!AZ57*'Sim_MIP_Of_(IxI)'!BC$102,0)</f>
        <v>0</v>
      </c>
      <c r="BB59" s="326">
        <f>IFERROR(I!BA57*'Sim_MIP_Of_(IxI)'!BD$102,0)</f>
        <v>0</v>
      </c>
      <c r="BC59" s="326">
        <f>IFERROR(I!BB57*'Sim_MIP_Of_(IxI)'!BE$102,0)</f>
        <v>0</v>
      </c>
      <c r="BD59" s="326">
        <f>IFERROR(I!BC57*'Sim_MIP_Of_(IxI)'!BF$102,0)</f>
        <v>0</v>
      </c>
      <c r="BE59" s="326">
        <f>IFERROR(I!BD57*'Sim_MIP_Of_(IxI)'!BG$102,0)</f>
        <v>0</v>
      </c>
      <c r="BF59" s="326">
        <f>IFERROR(I!BE57*'Sim_MIP_Of_(IxI)'!BH$102,0)</f>
        <v>0.47545928428749562</v>
      </c>
      <c r="BG59" s="326">
        <f>IFERROR(I!BF57*'Sim_MIP_Of_(IxI)'!BI$102,0)</f>
        <v>0</v>
      </c>
      <c r="BH59" s="326">
        <f>IFERROR(I!BG57*'Sim_MIP_Of_(IxI)'!BJ$102,0)</f>
        <v>0</v>
      </c>
      <c r="BI59" s="326">
        <f>IFERROR(I!BH57*'Sim_MIP_Of_(IxI)'!BK$102,0)</f>
        <v>0</v>
      </c>
      <c r="BJ59" s="326">
        <f>IFERROR(I!BI57*'Sim_MIP_Of_(IxI)'!BL$102,0)</f>
        <v>0</v>
      </c>
      <c r="BK59" s="326">
        <f>IFERROR(I!BJ57*'Sim_MIP_Of_(IxI)'!BM$102,0)</f>
        <v>0</v>
      </c>
      <c r="BL59" s="326">
        <f>IFERROR(I!BK57*'Sim_MIP_Of_(IxI)'!BN$102,0)</f>
        <v>0</v>
      </c>
      <c r="BM59" s="326">
        <f>IFERROR(I!BL57*'Sim_MIP_Of_(IxI)'!BO$102,0)</f>
        <v>0</v>
      </c>
      <c r="BN59" s="326">
        <f>IFERROR(I!BM57*'Sim_MIP_Of_(IxI)'!BP$102,0)</f>
        <v>0</v>
      </c>
      <c r="BO59" s="326">
        <f>IFERROR(I!BN57*'Sim_MIP_Of_(IxI)'!BQ$102,0)</f>
        <v>0</v>
      </c>
      <c r="BP59" s="326">
        <f>IFERROR(I!BO57*'Sim_MIP_Of_(IxI)'!BR$102,0)</f>
        <v>0</v>
      </c>
      <c r="BQ59" s="326">
        <f>IFERROR(I!BP57*'Sim_MIP_Of_(IxI)'!BS$102,0)</f>
        <v>0</v>
      </c>
      <c r="BR59" s="326">
        <f>IFERROR(I!BQ57*'Sim_MIP_Of_(IxI)'!BT$102,0)</f>
        <v>0</v>
      </c>
      <c r="BS59" s="326">
        <f>IFERROR(I!BR57*'Sim_MIP_Of_(IxI)'!BU$102,0)</f>
        <v>0</v>
      </c>
      <c r="BT59" s="326">
        <f>IFERROR(I!BS57*'Sim_MIP_Of_(IxI)'!BV$102,0)</f>
        <v>0</v>
      </c>
      <c r="BU59" s="326">
        <f>IFERROR(I!BT57*'Sim_MIP_Of_(IxI)'!BW$102,0)</f>
        <v>0</v>
      </c>
      <c r="BV59" s="326">
        <f>IFERROR(I!BU57*'Sim_MIP_Of_(IxI)'!BX$102,0)</f>
        <v>0</v>
      </c>
      <c r="BW59" s="326">
        <f>IFERROR(I!BV57*'Sim_MIP_Of_(IxI)'!BY$102,0)</f>
        <v>0</v>
      </c>
      <c r="BX59" s="326">
        <f>IFERROR(I!BW57*'Sim_MIP_Of_(IxI)'!BZ$102,0)</f>
        <v>0</v>
      </c>
      <c r="BY59" s="326">
        <f>IFERROR(I!BX57*'Sim_MIP_Of_(IxI)'!CA$102,0)</f>
        <v>0</v>
      </c>
    </row>
    <row r="60" spans="1:77" x14ac:dyDescent="0.25">
      <c r="A60" s="105" t="s">
        <v>57</v>
      </c>
      <c r="B60" s="326">
        <f>IFERROR(I!A58*'Sim_MIP_Of_(IxI)'!D$102,0)</f>
        <v>0</v>
      </c>
      <c r="C60" s="326">
        <f>IFERROR(I!B58*'Sim_MIP_Of_(IxI)'!E$102,0)</f>
        <v>0</v>
      </c>
      <c r="D60" s="326">
        <f>IFERROR(I!C58*'Sim_MIP_Of_(IxI)'!F$102,0)</f>
        <v>0</v>
      </c>
      <c r="E60" s="326">
        <f>IFERROR(I!D58*'Sim_MIP_Of_(IxI)'!G$102,0)</f>
        <v>0</v>
      </c>
      <c r="F60" s="326">
        <f>IFERROR(I!E58*'Sim_MIP_Of_(IxI)'!H$102,0)</f>
        <v>0</v>
      </c>
      <c r="G60" s="326">
        <f>IFERROR(I!F58*'Sim_MIP_Of_(IxI)'!I$102,0)</f>
        <v>0</v>
      </c>
      <c r="H60" s="326">
        <f>IFERROR(I!G58*'Sim_MIP_Of_(IxI)'!J$102,0)</f>
        <v>0</v>
      </c>
      <c r="I60" s="326">
        <f>IFERROR(I!H58*'Sim_MIP_Of_(IxI)'!K$102,0)</f>
        <v>0</v>
      </c>
      <c r="J60" s="326">
        <f>IFERROR(I!I58*'Sim_MIP_Of_(IxI)'!L$102,0)</f>
        <v>0</v>
      </c>
      <c r="K60" s="326">
        <f>IFERROR(I!J58*'Sim_MIP_Of_(IxI)'!M$102,0)</f>
        <v>0</v>
      </c>
      <c r="L60" s="326">
        <f>IFERROR(I!K58*'Sim_MIP_Of_(IxI)'!N$102,0)</f>
        <v>0</v>
      </c>
      <c r="M60" s="326">
        <f>IFERROR(I!L58*'Sim_MIP_Of_(IxI)'!O$102,0)</f>
        <v>0</v>
      </c>
      <c r="N60" s="326">
        <f>IFERROR(I!M58*'Sim_MIP_Of_(IxI)'!P$102,0)</f>
        <v>0</v>
      </c>
      <c r="O60" s="326">
        <f>IFERROR(I!N58*'Sim_MIP_Of_(IxI)'!Q$102,0)</f>
        <v>0</v>
      </c>
      <c r="P60" s="326">
        <f>IFERROR(I!O58*'Sim_MIP_Of_(IxI)'!R$102,0)</f>
        <v>0</v>
      </c>
      <c r="Q60" s="326">
        <f>IFERROR(I!P58*'Sim_MIP_Of_(IxI)'!S$102,0)</f>
        <v>0</v>
      </c>
      <c r="R60" s="326">
        <f>IFERROR(I!Q58*'Sim_MIP_Of_(IxI)'!T$102,0)</f>
        <v>0</v>
      </c>
      <c r="S60" s="326">
        <f>IFERROR(I!R58*'Sim_MIP_Of_(IxI)'!U$102,0)</f>
        <v>0</v>
      </c>
      <c r="T60" s="326">
        <f>IFERROR(I!S58*'Sim_MIP_Of_(IxI)'!V$102,0)</f>
        <v>0</v>
      </c>
      <c r="U60" s="326">
        <f>IFERROR(I!T58*'Sim_MIP_Of_(IxI)'!W$102,0)</f>
        <v>0</v>
      </c>
      <c r="V60" s="326">
        <f>IFERROR(I!U58*'Sim_MIP_Of_(IxI)'!X$102,0)</f>
        <v>0</v>
      </c>
      <c r="W60" s="326">
        <f>IFERROR(I!V58*'Sim_MIP_Of_(IxI)'!Y$102,0)</f>
        <v>0</v>
      </c>
      <c r="X60" s="326">
        <f>IFERROR(I!W58*'Sim_MIP_Of_(IxI)'!Z$102,0)</f>
        <v>0</v>
      </c>
      <c r="Y60" s="326">
        <f>IFERROR(I!X58*'Sim_MIP_Of_(IxI)'!AA$102,0)</f>
        <v>0</v>
      </c>
      <c r="Z60" s="326">
        <f>IFERROR(I!Y58*'Sim_MIP_Of_(IxI)'!AB$102,0)</f>
        <v>0</v>
      </c>
      <c r="AA60" s="326">
        <f>IFERROR(I!Z58*'Sim_MIP_Of_(IxI)'!AC$102,0)</f>
        <v>0</v>
      </c>
      <c r="AB60" s="326">
        <f>IFERROR(I!AA58*'Sim_MIP_Of_(IxI)'!AD$102,0)</f>
        <v>0</v>
      </c>
      <c r="AC60" s="326">
        <f>IFERROR(I!AB58*'Sim_MIP_Of_(IxI)'!AE$102,0)</f>
        <v>0</v>
      </c>
      <c r="AD60" s="326">
        <f>IFERROR(I!AC58*'Sim_MIP_Of_(IxI)'!AF$102,0)</f>
        <v>0</v>
      </c>
      <c r="AE60" s="326">
        <f>IFERROR(I!AD58*'Sim_MIP_Of_(IxI)'!AG$102,0)</f>
        <v>0</v>
      </c>
      <c r="AF60" s="326">
        <f>IFERROR(I!AE58*'Sim_MIP_Of_(IxI)'!AH$102,0)</f>
        <v>0</v>
      </c>
      <c r="AG60" s="326">
        <f>IFERROR(I!AF58*'Sim_MIP_Of_(IxI)'!AI$102,0)</f>
        <v>0</v>
      </c>
      <c r="AH60" s="326">
        <f>IFERROR(I!AG58*'Sim_MIP_Of_(IxI)'!AJ$102,0)</f>
        <v>0</v>
      </c>
      <c r="AI60" s="326">
        <f>IFERROR(I!AH58*'Sim_MIP_Of_(IxI)'!AK$102,0)</f>
        <v>0</v>
      </c>
      <c r="AJ60" s="326">
        <f>IFERROR(I!AI58*'Sim_MIP_Of_(IxI)'!AL$102,0)</f>
        <v>0</v>
      </c>
      <c r="AK60" s="326">
        <f>IFERROR(I!AJ58*'Sim_MIP_Of_(IxI)'!AM$102,0)</f>
        <v>0</v>
      </c>
      <c r="AL60" s="326">
        <f>IFERROR(I!AK58*'Sim_MIP_Of_(IxI)'!AN$102,0)</f>
        <v>0</v>
      </c>
      <c r="AM60" s="326">
        <f>IFERROR(I!AL58*'Sim_MIP_Of_(IxI)'!AO$102,0)</f>
        <v>0</v>
      </c>
      <c r="AN60" s="326">
        <f>IFERROR(I!AM58*'Sim_MIP_Of_(IxI)'!AP$102,0)</f>
        <v>0</v>
      </c>
      <c r="AO60" s="326">
        <f>IFERROR(I!AN58*'Sim_MIP_Of_(IxI)'!AQ$102,0)</f>
        <v>0</v>
      </c>
      <c r="AP60" s="326">
        <f>IFERROR(I!AO58*'Sim_MIP_Of_(IxI)'!AR$102,0)</f>
        <v>0</v>
      </c>
      <c r="AQ60" s="326">
        <f>IFERROR(I!AP58*'Sim_MIP_Of_(IxI)'!AS$102,0)</f>
        <v>0</v>
      </c>
      <c r="AR60" s="326">
        <f>IFERROR(I!AQ58*'Sim_MIP_Of_(IxI)'!AT$102,0)</f>
        <v>0</v>
      </c>
      <c r="AS60" s="326">
        <f>IFERROR(I!AR58*'Sim_MIP_Of_(IxI)'!AU$102,0)</f>
        <v>0</v>
      </c>
      <c r="AT60" s="326">
        <f>IFERROR(I!AS58*'Sim_MIP_Of_(IxI)'!AV$102,0)</f>
        <v>0</v>
      </c>
      <c r="AU60" s="326">
        <f>IFERROR(I!AT58*'Sim_MIP_Of_(IxI)'!AW$102,0)</f>
        <v>0</v>
      </c>
      <c r="AV60" s="326">
        <f>IFERROR(I!AU58*'Sim_MIP_Of_(IxI)'!AX$102,0)</f>
        <v>0</v>
      </c>
      <c r="AW60" s="326">
        <f>IFERROR(I!AV58*'Sim_MIP_Of_(IxI)'!AY$102,0)</f>
        <v>0</v>
      </c>
      <c r="AX60" s="326">
        <f>IFERROR(I!AW58*'Sim_MIP_Of_(IxI)'!AZ$102,0)</f>
        <v>0</v>
      </c>
      <c r="AY60" s="326">
        <f>IFERROR(I!AX58*'Sim_MIP_Of_(IxI)'!BA$102,0)</f>
        <v>0</v>
      </c>
      <c r="AZ60" s="326">
        <f>IFERROR(I!AY58*'Sim_MIP_Of_(IxI)'!BB$102,0)</f>
        <v>0</v>
      </c>
      <c r="BA60" s="326">
        <f>IFERROR(I!AZ58*'Sim_MIP_Of_(IxI)'!BC$102,0)</f>
        <v>0</v>
      </c>
      <c r="BB60" s="326">
        <f>IFERROR(I!BA58*'Sim_MIP_Of_(IxI)'!BD$102,0)</f>
        <v>0</v>
      </c>
      <c r="BC60" s="326">
        <f>IFERROR(I!BB58*'Sim_MIP_Of_(IxI)'!BE$102,0)</f>
        <v>0</v>
      </c>
      <c r="BD60" s="326">
        <f>IFERROR(I!BC58*'Sim_MIP_Of_(IxI)'!BF$102,0)</f>
        <v>0</v>
      </c>
      <c r="BE60" s="326">
        <f>IFERROR(I!BD58*'Sim_MIP_Of_(IxI)'!BG$102,0)</f>
        <v>0</v>
      </c>
      <c r="BF60" s="326">
        <f>IFERROR(I!BE58*'Sim_MIP_Of_(IxI)'!BH$102,0)</f>
        <v>0</v>
      </c>
      <c r="BG60" s="326">
        <f>IFERROR(I!BF58*'Sim_MIP_Of_(IxI)'!BI$102,0)</f>
        <v>0.46004348894494712</v>
      </c>
      <c r="BH60" s="326">
        <f>IFERROR(I!BG58*'Sim_MIP_Of_(IxI)'!BJ$102,0)</f>
        <v>0</v>
      </c>
      <c r="BI60" s="326">
        <f>IFERROR(I!BH58*'Sim_MIP_Of_(IxI)'!BK$102,0)</f>
        <v>0</v>
      </c>
      <c r="BJ60" s="326">
        <f>IFERROR(I!BI58*'Sim_MIP_Of_(IxI)'!BL$102,0)</f>
        <v>0</v>
      </c>
      <c r="BK60" s="326">
        <f>IFERROR(I!BJ58*'Sim_MIP_Of_(IxI)'!BM$102,0)</f>
        <v>0</v>
      </c>
      <c r="BL60" s="326">
        <f>IFERROR(I!BK58*'Sim_MIP_Of_(IxI)'!BN$102,0)</f>
        <v>0</v>
      </c>
      <c r="BM60" s="326">
        <f>IFERROR(I!BL58*'Sim_MIP_Of_(IxI)'!BO$102,0)</f>
        <v>0</v>
      </c>
      <c r="BN60" s="326">
        <f>IFERROR(I!BM58*'Sim_MIP_Of_(IxI)'!BP$102,0)</f>
        <v>0</v>
      </c>
      <c r="BO60" s="326">
        <f>IFERROR(I!BN58*'Sim_MIP_Of_(IxI)'!BQ$102,0)</f>
        <v>0</v>
      </c>
      <c r="BP60" s="326">
        <f>IFERROR(I!BO58*'Sim_MIP_Of_(IxI)'!BR$102,0)</f>
        <v>0</v>
      </c>
      <c r="BQ60" s="326">
        <f>IFERROR(I!BP58*'Sim_MIP_Of_(IxI)'!BS$102,0)</f>
        <v>0</v>
      </c>
      <c r="BR60" s="326">
        <f>IFERROR(I!BQ58*'Sim_MIP_Of_(IxI)'!BT$102,0)</f>
        <v>0</v>
      </c>
      <c r="BS60" s="326">
        <f>IFERROR(I!BR58*'Sim_MIP_Of_(IxI)'!BU$102,0)</f>
        <v>0</v>
      </c>
      <c r="BT60" s="326">
        <f>IFERROR(I!BS58*'Sim_MIP_Of_(IxI)'!BV$102,0)</f>
        <v>0</v>
      </c>
      <c r="BU60" s="326">
        <f>IFERROR(I!BT58*'Sim_MIP_Of_(IxI)'!BW$102,0)</f>
        <v>0</v>
      </c>
      <c r="BV60" s="326">
        <f>IFERROR(I!BU58*'Sim_MIP_Of_(IxI)'!BX$102,0)</f>
        <v>0</v>
      </c>
      <c r="BW60" s="326">
        <f>IFERROR(I!BV58*'Sim_MIP_Of_(IxI)'!BY$102,0)</f>
        <v>0</v>
      </c>
      <c r="BX60" s="326">
        <f>IFERROR(I!BW58*'Sim_MIP_Of_(IxI)'!BZ$102,0)</f>
        <v>0</v>
      </c>
      <c r="BY60" s="326">
        <f>IFERROR(I!BX58*'Sim_MIP_Of_(IxI)'!CA$102,0)</f>
        <v>0</v>
      </c>
    </row>
    <row r="61" spans="1:77" x14ac:dyDescent="0.25">
      <c r="A61" s="105" t="s">
        <v>58</v>
      </c>
      <c r="B61" s="326">
        <f>IFERROR(I!A59*'Sim_MIP_Of_(IxI)'!D$102,0)</f>
        <v>0</v>
      </c>
      <c r="C61" s="326">
        <f>IFERROR(I!B59*'Sim_MIP_Of_(IxI)'!E$102,0)</f>
        <v>0</v>
      </c>
      <c r="D61" s="326">
        <f>IFERROR(I!C59*'Sim_MIP_Of_(IxI)'!F$102,0)</f>
        <v>0</v>
      </c>
      <c r="E61" s="326">
        <f>IFERROR(I!D59*'Sim_MIP_Of_(IxI)'!G$102,0)</f>
        <v>0</v>
      </c>
      <c r="F61" s="326">
        <f>IFERROR(I!E59*'Sim_MIP_Of_(IxI)'!H$102,0)</f>
        <v>0</v>
      </c>
      <c r="G61" s="326">
        <f>IFERROR(I!F59*'Sim_MIP_Of_(IxI)'!I$102,0)</f>
        <v>0</v>
      </c>
      <c r="H61" s="326">
        <f>IFERROR(I!G59*'Sim_MIP_Of_(IxI)'!J$102,0)</f>
        <v>0</v>
      </c>
      <c r="I61" s="326">
        <f>IFERROR(I!H59*'Sim_MIP_Of_(IxI)'!K$102,0)</f>
        <v>0</v>
      </c>
      <c r="J61" s="326">
        <f>IFERROR(I!I59*'Sim_MIP_Of_(IxI)'!L$102,0)</f>
        <v>0</v>
      </c>
      <c r="K61" s="326">
        <f>IFERROR(I!J59*'Sim_MIP_Of_(IxI)'!M$102,0)</f>
        <v>0</v>
      </c>
      <c r="L61" s="326">
        <f>IFERROR(I!K59*'Sim_MIP_Of_(IxI)'!N$102,0)</f>
        <v>0</v>
      </c>
      <c r="M61" s="326">
        <f>IFERROR(I!L59*'Sim_MIP_Of_(IxI)'!O$102,0)</f>
        <v>0</v>
      </c>
      <c r="N61" s="326">
        <f>IFERROR(I!M59*'Sim_MIP_Of_(IxI)'!P$102,0)</f>
        <v>0</v>
      </c>
      <c r="O61" s="326">
        <f>IFERROR(I!N59*'Sim_MIP_Of_(IxI)'!Q$102,0)</f>
        <v>0</v>
      </c>
      <c r="P61" s="326">
        <f>IFERROR(I!O59*'Sim_MIP_Of_(IxI)'!R$102,0)</f>
        <v>0</v>
      </c>
      <c r="Q61" s="326">
        <f>IFERROR(I!P59*'Sim_MIP_Of_(IxI)'!S$102,0)</f>
        <v>0</v>
      </c>
      <c r="R61" s="326">
        <f>IFERROR(I!Q59*'Sim_MIP_Of_(IxI)'!T$102,0)</f>
        <v>0</v>
      </c>
      <c r="S61" s="326">
        <f>IFERROR(I!R59*'Sim_MIP_Of_(IxI)'!U$102,0)</f>
        <v>0</v>
      </c>
      <c r="T61" s="326">
        <f>IFERROR(I!S59*'Sim_MIP_Of_(IxI)'!V$102,0)</f>
        <v>0</v>
      </c>
      <c r="U61" s="326">
        <f>IFERROR(I!T59*'Sim_MIP_Of_(IxI)'!W$102,0)</f>
        <v>0</v>
      </c>
      <c r="V61" s="326">
        <f>IFERROR(I!U59*'Sim_MIP_Of_(IxI)'!X$102,0)</f>
        <v>0</v>
      </c>
      <c r="W61" s="326">
        <f>IFERROR(I!V59*'Sim_MIP_Of_(IxI)'!Y$102,0)</f>
        <v>0</v>
      </c>
      <c r="X61" s="326">
        <f>IFERROR(I!W59*'Sim_MIP_Of_(IxI)'!Z$102,0)</f>
        <v>0</v>
      </c>
      <c r="Y61" s="326">
        <f>IFERROR(I!X59*'Sim_MIP_Of_(IxI)'!AA$102,0)</f>
        <v>0</v>
      </c>
      <c r="Z61" s="326">
        <f>IFERROR(I!Y59*'Sim_MIP_Of_(IxI)'!AB$102,0)</f>
        <v>0</v>
      </c>
      <c r="AA61" s="326">
        <f>IFERROR(I!Z59*'Sim_MIP_Of_(IxI)'!AC$102,0)</f>
        <v>0</v>
      </c>
      <c r="AB61" s="326">
        <f>IFERROR(I!AA59*'Sim_MIP_Of_(IxI)'!AD$102,0)</f>
        <v>0</v>
      </c>
      <c r="AC61" s="326">
        <f>IFERROR(I!AB59*'Sim_MIP_Of_(IxI)'!AE$102,0)</f>
        <v>0</v>
      </c>
      <c r="AD61" s="326">
        <f>IFERROR(I!AC59*'Sim_MIP_Of_(IxI)'!AF$102,0)</f>
        <v>0</v>
      </c>
      <c r="AE61" s="326">
        <f>IFERROR(I!AD59*'Sim_MIP_Of_(IxI)'!AG$102,0)</f>
        <v>0</v>
      </c>
      <c r="AF61" s="326">
        <f>IFERROR(I!AE59*'Sim_MIP_Of_(IxI)'!AH$102,0)</f>
        <v>0</v>
      </c>
      <c r="AG61" s="326">
        <f>IFERROR(I!AF59*'Sim_MIP_Of_(IxI)'!AI$102,0)</f>
        <v>0</v>
      </c>
      <c r="AH61" s="326">
        <f>IFERROR(I!AG59*'Sim_MIP_Of_(IxI)'!AJ$102,0)</f>
        <v>0</v>
      </c>
      <c r="AI61" s="326">
        <f>IFERROR(I!AH59*'Sim_MIP_Of_(IxI)'!AK$102,0)</f>
        <v>0</v>
      </c>
      <c r="AJ61" s="326">
        <f>IFERROR(I!AI59*'Sim_MIP_Of_(IxI)'!AL$102,0)</f>
        <v>0</v>
      </c>
      <c r="AK61" s="326">
        <f>IFERROR(I!AJ59*'Sim_MIP_Of_(IxI)'!AM$102,0)</f>
        <v>0</v>
      </c>
      <c r="AL61" s="326">
        <f>IFERROR(I!AK59*'Sim_MIP_Of_(IxI)'!AN$102,0)</f>
        <v>0</v>
      </c>
      <c r="AM61" s="326">
        <f>IFERROR(I!AL59*'Sim_MIP_Of_(IxI)'!AO$102,0)</f>
        <v>0</v>
      </c>
      <c r="AN61" s="326">
        <f>IFERROR(I!AM59*'Sim_MIP_Of_(IxI)'!AP$102,0)</f>
        <v>0</v>
      </c>
      <c r="AO61" s="326">
        <f>IFERROR(I!AN59*'Sim_MIP_Of_(IxI)'!AQ$102,0)</f>
        <v>0</v>
      </c>
      <c r="AP61" s="326">
        <f>IFERROR(I!AO59*'Sim_MIP_Of_(IxI)'!AR$102,0)</f>
        <v>0</v>
      </c>
      <c r="AQ61" s="326">
        <f>IFERROR(I!AP59*'Sim_MIP_Of_(IxI)'!AS$102,0)</f>
        <v>0</v>
      </c>
      <c r="AR61" s="326">
        <f>IFERROR(I!AQ59*'Sim_MIP_Of_(IxI)'!AT$102,0)</f>
        <v>0</v>
      </c>
      <c r="AS61" s="326">
        <f>IFERROR(I!AR59*'Sim_MIP_Of_(IxI)'!AU$102,0)</f>
        <v>0</v>
      </c>
      <c r="AT61" s="326">
        <f>IFERROR(I!AS59*'Sim_MIP_Of_(IxI)'!AV$102,0)</f>
        <v>0</v>
      </c>
      <c r="AU61" s="326">
        <f>IFERROR(I!AT59*'Sim_MIP_Of_(IxI)'!AW$102,0)</f>
        <v>0</v>
      </c>
      <c r="AV61" s="326">
        <f>IFERROR(I!AU59*'Sim_MIP_Of_(IxI)'!AX$102,0)</f>
        <v>0</v>
      </c>
      <c r="AW61" s="326">
        <f>IFERROR(I!AV59*'Sim_MIP_Of_(IxI)'!AY$102,0)</f>
        <v>0</v>
      </c>
      <c r="AX61" s="326">
        <f>IFERROR(I!AW59*'Sim_MIP_Of_(IxI)'!AZ$102,0)</f>
        <v>0</v>
      </c>
      <c r="AY61" s="326">
        <f>IFERROR(I!AX59*'Sim_MIP_Of_(IxI)'!BA$102,0)</f>
        <v>0</v>
      </c>
      <c r="AZ61" s="326">
        <f>IFERROR(I!AY59*'Sim_MIP_Of_(IxI)'!BB$102,0)</f>
        <v>0</v>
      </c>
      <c r="BA61" s="326">
        <f>IFERROR(I!AZ59*'Sim_MIP_Of_(IxI)'!BC$102,0)</f>
        <v>0</v>
      </c>
      <c r="BB61" s="326">
        <f>IFERROR(I!BA59*'Sim_MIP_Of_(IxI)'!BD$102,0)</f>
        <v>0</v>
      </c>
      <c r="BC61" s="326">
        <f>IFERROR(I!BB59*'Sim_MIP_Of_(IxI)'!BE$102,0)</f>
        <v>0</v>
      </c>
      <c r="BD61" s="326">
        <f>IFERROR(I!BC59*'Sim_MIP_Of_(IxI)'!BF$102,0)</f>
        <v>0</v>
      </c>
      <c r="BE61" s="326">
        <f>IFERROR(I!BD59*'Sim_MIP_Of_(IxI)'!BG$102,0)</f>
        <v>0</v>
      </c>
      <c r="BF61" s="326">
        <f>IFERROR(I!BE59*'Sim_MIP_Of_(IxI)'!BH$102,0)</f>
        <v>0</v>
      </c>
      <c r="BG61" s="326">
        <f>IFERROR(I!BF59*'Sim_MIP_Of_(IxI)'!BI$102,0)</f>
        <v>0</v>
      </c>
      <c r="BH61" s="326">
        <f>IFERROR(I!BG59*'Sim_MIP_Of_(IxI)'!BJ$102,0)</f>
        <v>0.6406168334921799</v>
      </c>
      <c r="BI61" s="326">
        <f>IFERROR(I!BH59*'Sim_MIP_Of_(IxI)'!BK$102,0)</f>
        <v>0</v>
      </c>
      <c r="BJ61" s="326">
        <f>IFERROR(I!BI59*'Sim_MIP_Of_(IxI)'!BL$102,0)</f>
        <v>0</v>
      </c>
      <c r="BK61" s="326">
        <f>IFERROR(I!BJ59*'Sim_MIP_Of_(IxI)'!BM$102,0)</f>
        <v>0</v>
      </c>
      <c r="BL61" s="326">
        <f>IFERROR(I!BK59*'Sim_MIP_Of_(IxI)'!BN$102,0)</f>
        <v>0</v>
      </c>
      <c r="BM61" s="326">
        <f>IFERROR(I!BL59*'Sim_MIP_Of_(IxI)'!BO$102,0)</f>
        <v>0</v>
      </c>
      <c r="BN61" s="326">
        <f>IFERROR(I!BM59*'Sim_MIP_Of_(IxI)'!BP$102,0)</f>
        <v>0</v>
      </c>
      <c r="BO61" s="326">
        <f>IFERROR(I!BN59*'Sim_MIP_Of_(IxI)'!BQ$102,0)</f>
        <v>0</v>
      </c>
      <c r="BP61" s="326">
        <f>IFERROR(I!BO59*'Sim_MIP_Of_(IxI)'!BR$102,0)</f>
        <v>0</v>
      </c>
      <c r="BQ61" s="326">
        <f>IFERROR(I!BP59*'Sim_MIP_Of_(IxI)'!BS$102,0)</f>
        <v>0</v>
      </c>
      <c r="BR61" s="326">
        <f>IFERROR(I!BQ59*'Sim_MIP_Of_(IxI)'!BT$102,0)</f>
        <v>0</v>
      </c>
      <c r="BS61" s="326">
        <f>IFERROR(I!BR59*'Sim_MIP_Of_(IxI)'!BU$102,0)</f>
        <v>0</v>
      </c>
      <c r="BT61" s="326">
        <f>IFERROR(I!BS59*'Sim_MIP_Of_(IxI)'!BV$102,0)</f>
        <v>0</v>
      </c>
      <c r="BU61" s="326">
        <f>IFERROR(I!BT59*'Sim_MIP_Of_(IxI)'!BW$102,0)</f>
        <v>0</v>
      </c>
      <c r="BV61" s="326">
        <f>IFERROR(I!BU59*'Sim_MIP_Of_(IxI)'!BX$102,0)</f>
        <v>0</v>
      </c>
      <c r="BW61" s="326">
        <f>IFERROR(I!BV59*'Sim_MIP_Of_(IxI)'!BY$102,0)</f>
        <v>0</v>
      </c>
      <c r="BX61" s="326">
        <f>IFERROR(I!BW59*'Sim_MIP_Of_(IxI)'!BZ$102,0)</f>
        <v>0</v>
      </c>
      <c r="BY61" s="326">
        <f>IFERROR(I!BX59*'Sim_MIP_Of_(IxI)'!CA$102,0)</f>
        <v>0</v>
      </c>
    </row>
    <row r="62" spans="1:77" x14ac:dyDescent="0.25">
      <c r="A62" s="105" t="s">
        <v>59</v>
      </c>
      <c r="B62" s="326">
        <f>IFERROR(I!A60*'Sim_MIP_Of_(IxI)'!D$102,0)</f>
        <v>0</v>
      </c>
      <c r="C62" s="326">
        <f>IFERROR(I!B60*'Sim_MIP_Of_(IxI)'!E$102,0)</f>
        <v>0</v>
      </c>
      <c r="D62" s="326">
        <f>IFERROR(I!C60*'Sim_MIP_Of_(IxI)'!F$102,0)</f>
        <v>0</v>
      </c>
      <c r="E62" s="326">
        <f>IFERROR(I!D60*'Sim_MIP_Of_(IxI)'!G$102,0)</f>
        <v>0</v>
      </c>
      <c r="F62" s="326">
        <f>IFERROR(I!E60*'Sim_MIP_Of_(IxI)'!H$102,0)</f>
        <v>0</v>
      </c>
      <c r="G62" s="326">
        <f>IFERROR(I!F60*'Sim_MIP_Of_(IxI)'!I$102,0)</f>
        <v>0</v>
      </c>
      <c r="H62" s="326">
        <f>IFERROR(I!G60*'Sim_MIP_Of_(IxI)'!J$102,0)</f>
        <v>0</v>
      </c>
      <c r="I62" s="326">
        <f>IFERROR(I!H60*'Sim_MIP_Of_(IxI)'!K$102,0)</f>
        <v>0</v>
      </c>
      <c r="J62" s="326">
        <f>IFERROR(I!I60*'Sim_MIP_Of_(IxI)'!L$102,0)</f>
        <v>0</v>
      </c>
      <c r="K62" s="326">
        <f>IFERROR(I!J60*'Sim_MIP_Of_(IxI)'!M$102,0)</f>
        <v>0</v>
      </c>
      <c r="L62" s="326">
        <f>IFERROR(I!K60*'Sim_MIP_Of_(IxI)'!N$102,0)</f>
        <v>0</v>
      </c>
      <c r="M62" s="326">
        <f>IFERROR(I!L60*'Sim_MIP_Of_(IxI)'!O$102,0)</f>
        <v>0</v>
      </c>
      <c r="N62" s="326">
        <f>IFERROR(I!M60*'Sim_MIP_Of_(IxI)'!P$102,0)</f>
        <v>0</v>
      </c>
      <c r="O62" s="326">
        <f>IFERROR(I!N60*'Sim_MIP_Of_(IxI)'!Q$102,0)</f>
        <v>0</v>
      </c>
      <c r="P62" s="326">
        <f>IFERROR(I!O60*'Sim_MIP_Of_(IxI)'!R$102,0)</f>
        <v>0</v>
      </c>
      <c r="Q62" s="326">
        <f>IFERROR(I!P60*'Sim_MIP_Of_(IxI)'!S$102,0)</f>
        <v>0</v>
      </c>
      <c r="R62" s="326">
        <f>IFERROR(I!Q60*'Sim_MIP_Of_(IxI)'!T$102,0)</f>
        <v>0</v>
      </c>
      <c r="S62" s="326">
        <f>IFERROR(I!R60*'Sim_MIP_Of_(IxI)'!U$102,0)</f>
        <v>0</v>
      </c>
      <c r="T62" s="326">
        <f>IFERROR(I!S60*'Sim_MIP_Of_(IxI)'!V$102,0)</f>
        <v>0</v>
      </c>
      <c r="U62" s="326">
        <f>IFERROR(I!T60*'Sim_MIP_Of_(IxI)'!W$102,0)</f>
        <v>0</v>
      </c>
      <c r="V62" s="326">
        <f>IFERROR(I!U60*'Sim_MIP_Of_(IxI)'!X$102,0)</f>
        <v>0</v>
      </c>
      <c r="W62" s="326">
        <f>IFERROR(I!V60*'Sim_MIP_Of_(IxI)'!Y$102,0)</f>
        <v>0</v>
      </c>
      <c r="X62" s="326">
        <f>IFERROR(I!W60*'Sim_MIP_Of_(IxI)'!Z$102,0)</f>
        <v>0</v>
      </c>
      <c r="Y62" s="326">
        <f>IFERROR(I!X60*'Sim_MIP_Of_(IxI)'!AA$102,0)</f>
        <v>0</v>
      </c>
      <c r="Z62" s="326">
        <f>IFERROR(I!Y60*'Sim_MIP_Of_(IxI)'!AB$102,0)</f>
        <v>0</v>
      </c>
      <c r="AA62" s="326">
        <f>IFERROR(I!Z60*'Sim_MIP_Of_(IxI)'!AC$102,0)</f>
        <v>0</v>
      </c>
      <c r="AB62" s="326">
        <f>IFERROR(I!AA60*'Sim_MIP_Of_(IxI)'!AD$102,0)</f>
        <v>0</v>
      </c>
      <c r="AC62" s="326">
        <f>IFERROR(I!AB60*'Sim_MIP_Of_(IxI)'!AE$102,0)</f>
        <v>0</v>
      </c>
      <c r="AD62" s="326">
        <f>IFERROR(I!AC60*'Sim_MIP_Of_(IxI)'!AF$102,0)</f>
        <v>0</v>
      </c>
      <c r="AE62" s="326">
        <f>IFERROR(I!AD60*'Sim_MIP_Of_(IxI)'!AG$102,0)</f>
        <v>0</v>
      </c>
      <c r="AF62" s="326">
        <f>IFERROR(I!AE60*'Sim_MIP_Of_(IxI)'!AH$102,0)</f>
        <v>0</v>
      </c>
      <c r="AG62" s="326">
        <f>IFERROR(I!AF60*'Sim_MIP_Of_(IxI)'!AI$102,0)</f>
        <v>0</v>
      </c>
      <c r="AH62" s="326">
        <f>IFERROR(I!AG60*'Sim_MIP_Of_(IxI)'!AJ$102,0)</f>
        <v>0</v>
      </c>
      <c r="AI62" s="326">
        <f>IFERROR(I!AH60*'Sim_MIP_Of_(IxI)'!AK$102,0)</f>
        <v>0</v>
      </c>
      <c r="AJ62" s="326">
        <f>IFERROR(I!AI60*'Sim_MIP_Of_(IxI)'!AL$102,0)</f>
        <v>0</v>
      </c>
      <c r="AK62" s="326">
        <f>IFERROR(I!AJ60*'Sim_MIP_Of_(IxI)'!AM$102,0)</f>
        <v>0</v>
      </c>
      <c r="AL62" s="326">
        <f>IFERROR(I!AK60*'Sim_MIP_Of_(IxI)'!AN$102,0)</f>
        <v>0</v>
      </c>
      <c r="AM62" s="326">
        <f>IFERROR(I!AL60*'Sim_MIP_Of_(IxI)'!AO$102,0)</f>
        <v>0</v>
      </c>
      <c r="AN62" s="326">
        <f>IFERROR(I!AM60*'Sim_MIP_Of_(IxI)'!AP$102,0)</f>
        <v>0</v>
      </c>
      <c r="AO62" s="326">
        <f>IFERROR(I!AN60*'Sim_MIP_Of_(IxI)'!AQ$102,0)</f>
        <v>0</v>
      </c>
      <c r="AP62" s="326">
        <f>IFERROR(I!AO60*'Sim_MIP_Of_(IxI)'!AR$102,0)</f>
        <v>0</v>
      </c>
      <c r="AQ62" s="326">
        <f>IFERROR(I!AP60*'Sim_MIP_Of_(IxI)'!AS$102,0)</f>
        <v>0</v>
      </c>
      <c r="AR62" s="326">
        <f>IFERROR(I!AQ60*'Sim_MIP_Of_(IxI)'!AT$102,0)</f>
        <v>0</v>
      </c>
      <c r="AS62" s="326">
        <f>IFERROR(I!AR60*'Sim_MIP_Of_(IxI)'!AU$102,0)</f>
        <v>0</v>
      </c>
      <c r="AT62" s="326">
        <f>IFERROR(I!AS60*'Sim_MIP_Of_(IxI)'!AV$102,0)</f>
        <v>0</v>
      </c>
      <c r="AU62" s="326">
        <f>IFERROR(I!AT60*'Sim_MIP_Of_(IxI)'!AW$102,0)</f>
        <v>0</v>
      </c>
      <c r="AV62" s="326">
        <f>IFERROR(I!AU60*'Sim_MIP_Of_(IxI)'!AX$102,0)</f>
        <v>0</v>
      </c>
      <c r="AW62" s="326">
        <f>IFERROR(I!AV60*'Sim_MIP_Of_(IxI)'!AY$102,0)</f>
        <v>0</v>
      </c>
      <c r="AX62" s="326">
        <f>IFERROR(I!AW60*'Sim_MIP_Of_(IxI)'!AZ$102,0)</f>
        <v>0</v>
      </c>
      <c r="AY62" s="326">
        <f>IFERROR(I!AX60*'Sim_MIP_Of_(IxI)'!BA$102,0)</f>
        <v>0</v>
      </c>
      <c r="AZ62" s="326">
        <f>IFERROR(I!AY60*'Sim_MIP_Of_(IxI)'!BB$102,0)</f>
        <v>0</v>
      </c>
      <c r="BA62" s="326">
        <f>IFERROR(I!AZ60*'Sim_MIP_Of_(IxI)'!BC$102,0)</f>
        <v>0</v>
      </c>
      <c r="BB62" s="326">
        <f>IFERROR(I!BA60*'Sim_MIP_Of_(IxI)'!BD$102,0)</f>
        <v>0</v>
      </c>
      <c r="BC62" s="326">
        <f>IFERROR(I!BB60*'Sim_MIP_Of_(IxI)'!BE$102,0)</f>
        <v>0</v>
      </c>
      <c r="BD62" s="326">
        <f>IFERROR(I!BC60*'Sim_MIP_Of_(IxI)'!BF$102,0)</f>
        <v>0</v>
      </c>
      <c r="BE62" s="326">
        <f>IFERROR(I!BD60*'Sim_MIP_Of_(IxI)'!BG$102,0)</f>
        <v>0</v>
      </c>
      <c r="BF62" s="326">
        <f>IFERROR(I!BE60*'Sim_MIP_Of_(IxI)'!BH$102,0)</f>
        <v>0</v>
      </c>
      <c r="BG62" s="326">
        <f>IFERROR(I!BF60*'Sim_MIP_Of_(IxI)'!BI$102,0)</f>
        <v>0</v>
      </c>
      <c r="BH62" s="326">
        <f>IFERROR(I!BG60*'Sim_MIP_Of_(IxI)'!BJ$102,0)</f>
        <v>0</v>
      </c>
      <c r="BI62" s="326">
        <f>IFERROR(I!BH60*'Sim_MIP_Of_(IxI)'!BK$102,0)</f>
        <v>0.40352039218993552</v>
      </c>
      <c r="BJ62" s="326">
        <f>IFERROR(I!BI60*'Sim_MIP_Of_(IxI)'!BL$102,0)</f>
        <v>0</v>
      </c>
      <c r="BK62" s="326">
        <f>IFERROR(I!BJ60*'Sim_MIP_Of_(IxI)'!BM$102,0)</f>
        <v>0</v>
      </c>
      <c r="BL62" s="326">
        <f>IFERROR(I!BK60*'Sim_MIP_Of_(IxI)'!BN$102,0)</f>
        <v>0</v>
      </c>
      <c r="BM62" s="326">
        <f>IFERROR(I!BL60*'Sim_MIP_Of_(IxI)'!BO$102,0)</f>
        <v>0</v>
      </c>
      <c r="BN62" s="326">
        <f>IFERROR(I!BM60*'Sim_MIP_Of_(IxI)'!BP$102,0)</f>
        <v>0</v>
      </c>
      <c r="BO62" s="326">
        <f>IFERROR(I!BN60*'Sim_MIP_Of_(IxI)'!BQ$102,0)</f>
        <v>0</v>
      </c>
      <c r="BP62" s="326">
        <f>IFERROR(I!BO60*'Sim_MIP_Of_(IxI)'!BR$102,0)</f>
        <v>0</v>
      </c>
      <c r="BQ62" s="326">
        <f>IFERROR(I!BP60*'Sim_MIP_Of_(IxI)'!BS$102,0)</f>
        <v>0</v>
      </c>
      <c r="BR62" s="326">
        <f>IFERROR(I!BQ60*'Sim_MIP_Of_(IxI)'!BT$102,0)</f>
        <v>0</v>
      </c>
      <c r="BS62" s="326">
        <f>IFERROR(I!BR60*'Sim_MIP_Of_(IxI)'!BU$102,0)</f>
        <v>0</v>
      </c>
      <c r="BT62" s="326">
        <f>IFERROR(I!BS60*'Sim_MIP_Of_(IxI)'!BV$102,0)</f>
        <v>0</v>
      </c>
      <c r="BU62" s="326">
        <f>IFERROR(I!BT60*'Sim_MIP_Of_(IxI)'!BW$102,0)</f>
        <v>0</v>
      </c>
      <c r="BV62" s="326">
        <f>IFERROR(I!BU60*'Sim_MIP_Of_(IxI)'!BX$102,0)</f>
        <v>0</v>
      </c>
      <c r="BW62" s="326">
        <f>IFERROR(I!BV60*'Sim_MIP_Of_(IxI)'!BY$102,0)</f>
        <v>0</v>
      </c>
      <c r="BX62" s="326">
        <f>IFERROR(I!BW60*'Sim_MIP_Of_(IxI)'!BZ$102,0)</f>
        <v>0</v>
      </c>
      <c r="BY62" s="326">
        <f>IFERROR(I!BX60*'Sim_MIP_Of_(IxI)'!CA$102,0)</f>
        <v>0</v>
      </c>
    </row>
    <row r="63" spans="1:77" x14ac:dyDescent="0.25">
      <c r="A63" s="105" t="s">
        <v>60</v>
      </c>
      <c r="B63" s="326">
        <f>IFERROR(I!A61*'Sim_MIP_Of_(IxI)'!D$102,0)</f>
        <v>0</v>
      </c>
      <c r="C63" s="326">
        <f>IFERROR(I!B61*'Sim_MIP_Of_(IxI)'!E$102,0)</f>
        <v>0</v>
      </c>
      <c r="D63" s="326">
        <f>IFERROR(I!C61*'Sim_MIP_Of_(IxI)'!F$102,0)</f>
        <v>0</v>
      </c>
      <c r="E63" s="326">
        <f>IFERROR(I!D61*'Sim_MIP_Of_(IxI)'!G$102,0)</f>
        <v>0</v>
      </c>
      <c r="F63" s="326">
        <f>IFERROR(I!E61*'Sim_MIP_Of_(IxI)'!H$102,0)</f>
        <v>0</v>
      </c>
      <c r="G63" s="326">
        <f>IFERROR(I!F61*'Sim_MIP_Of_(IxI)'!I$102,0)</f>
        <v>0</v>
      </c>
      <c r="H63" s="326">
        <f>IFERROR(I!G61*'Sim_MIP_Of_(IxI)'!J$102,0)</f>
        <v>0</v>
      </c>
      <c r="I63" s="326">
        <f>IFERROR(I!H61*'Sim_MIP_Of_(IxI)'!K$102,0)</f>
        <v>0</v>
      </c>
      <c r="J63" s="326">
        <f>IFERROR(I!I61*'Sim_MIP_Of_(IxI)'!L$102,0)</f>
        <v>0</v>
      </c>
      <c r="K63" s="326">
        <f>IFERROR(I!J61*'Sim_MIP_Of_(IxI)'!M$102,0)</f>
        <v>0</v>
      </c>
      <c r="L63" s="326">
        <f>IFERROR(I!K61*'Sim_MIP_Of_(IxI)'!N$102,0)</f>
        <v>0</v>
      </c>
      <c r="M63" s="326">
        <f>IFERROR(I!L61*'Sim_MIP_Of_(IxI)'!O$102,0)</f>
        <v>0</v>
      </c>
      <c r="N63" s="326">
        <f>IFERROR(I!M61*'Sim_MIP_Of_(IxI)'!P$102,0)</f>
        <v>0</v>
      </c>
      <c r="O63" s="326">
        <f>IFERROR(I!N61*'Sim_MIP_Of_(IxI)'!Q$102,0)</f>
        <v>0</v>
      </c>
      <c r="P63" s="326">
        <f>IFERROR(I!O61*'Sim_MIP_Of_(IxI)'!R$102,0)</f>
        <v>0</v>
      </c>
      <c r="Q63" s="326">
        <f>IFERROR(I!P61*'Sim_MIP_Of_(IxI)'!S$102,0)</f>
        <v>0</v>
      </c>
      <c r="R63" s="326">
        <f>IFERROR(I!Q61*'Sim_MIP_Of_(IxI)'!T$102,0)</f>
        <v>0</v>
      </c>
      <c r="S63" s="326">
        <f>IFERROR(I!R61*'Sim_MIP_Of_(IxI)'!U$102,0)</f>
        <v>0</v>
      </c>
      <c r="T63" s="326">
        <f>IFERROR(I!S61*'Sim_MIP_Of_(IxI)'!V$102,0)</f>
        <v>0</v>
      </c>
      <c r="U63" s="326">
        <f>IFERROR(I!T61*'Sim_MIP_Of_(IxI)'!W$102,0)</f>
        <v>0</v>
      </c>
      <c r="V63" s="326">
        <f>IFERROR(I!U61*'Sim_MIP_Of_(IxI)'!X$102,0)</f>
        <v>0</v>
      </c>
      <c r="W63" s="326">
        <f>IFERROR(I!V61*'Sim_MIP_Of_(IxI)'!Y$102,0)</f>
        <v>0</v>
      </c>
      <c r="X63" s="326">
        <f>IFERROR(I!W61*'Sim_MIP_Of_(IxI)'!Z$102,0)</f>
        <v>0</v>
      </c>
      <c r="Y63" s="326">
        <f>IFERROR(I!X61*'Sim_MIP_Of_(IxI)'!AA$102,0)</f>
        <v>0</v>
      </c>
      <c r="Z63" s="326">
        <f>IFERROR(I!Y61*'Sim_MIP_Of_(IxI)'!AB$102,0)</f>
        <v>0</v>
      </c>
      <c r="AA63" s="326">
        <f>IFERROR(I!Z61*'Sim_MIP_Of_(IxI)'!AC$102,0)</f>
        <v>0</v>
      </c>
      <c r="AB63" s="326">
        <f>IFERROR(I!AA61*'Sim_MIP_Of_(IxI)'!AD$102,0)</f>
        <v>0</v>
      </c>
      <c r="AC63" s="326">
        <f>IFERROR(I!AB61*'Sim_MIP_Of_(IxI)'!AE$102,0)</f>
        <v>0</v>
      </c>
      <c r="AD63" s="326">
        <f>IFERROR(I!AC61*'Sim_MIP_Of_(IxI)'!AF$102,0)</f>
        <v>0</v>
      </c>
      <c r="AE63" s="326">
        <f>IFERROR(I!AD61*'Sim_MIP_Of_(IxI)'!AG$102,0)</f>
        <v>0</v>
      </c>
      <c r="AF63" s="326">
        <f>IFERROR(I!AE61*'Sim_MIP_Of_(IxI)'!AH$102,0)</f>
        <v>0</v>
      </c>
      <c r="AG63" s="326">
        <f>IFERROR(I!AF61*'Sim_MIP_Of_(IxI)'!AI$102,0)</f>
        <v>0</v>
      </c>
      <c r="AH63" s="326">
        <f>IFERROR(I!AG61*'Sim_MIP_Of_(IxI)'!AJ$102,0)</f>
        <v>0</v>
      </c>
      <c r="AI63" s="326">
        <f>IFERROR(I!AH61*'Sim_MIP_Of_(IxI)'!AK$102,0)</f>
        <v>0</v>
      </c>
      <c r="AJ63" s="326">
        <f>IFERROR(I!AI61*'Sim_MIP_Of_(IxI)'!AL$102,0)</f>
        <v>0</v>
      </c>
      <c r="AK63" s="326">
        <f>IFERROR(I!AJ61*'Sim_MIP_Of_(IxI)'!AM$102,0)</f>
        <v>0</v>
      </c>
      <c r="AL63" s="326">
        <f>IFERROR(I!AK61*'Sim_MIP_Of_(IxI)'!AN$102,0)</f>
        <v>0</v>
      </c>
      <c r="AM63" s="326">
        <f>IFERROR(I!AL61*'Sim_MIP_Of_(IxI)'!AO$102,0)</f>
        <v>0</v>
      </c>
      <c r="AN63" s="326">
        <f>IFERROR(I!AM61*'Sim_MIP_Of_(IxI)'!AP$102,0)</f>
        <v>0</v>
      </c>
      <c r="AO63" s="326">
        <f>IFERROR(I!AN61*'Sim_MIP_Of_(IxI)'!AQ$102,0)</f>
        <v>0</v>
      </c>
      <c r="AP63" s="326">
        <f>IFERROR(I!AO61*'Sim_MIP_Of_(IxI)'!AR$102,0)</f>
        <v>0</v>
      </c>
      <c r="AQ63" s="326">
        <f>IFERROR(I!AP61*'Sim_MIP_Of_(IxI)'!AS$102,0)</f>
        <v>0</v>
      </c>
      <c r="AR63" s="326">
        <f>IFERROR(I!AQ61*'Sim_MIP_Of_(IxI)'!AT$102,0)</f>
        <v>0</v>
      </c>
      <c r="AS63" s="326">
        <f>IFERROR(I!AR61*'Sim_MIP_Of_(IxI)'!AU$102,0)</f>
        <v>0</v>
      </c>
      <c r="AT63" s="326">
        <f>IFERROR(I!AS61*'Sim_MIP_Of_(IxI)'!AV$102,0)</f>
        <v>0</v>
      </c>
      <c r="AU63" s="326">
        <f>IFERROR(I!AT61*'Sim_MIP_Of_(IxI)'!AW$102,0)</f>
        <v>0</v>
      </c>
      <c r="AV63" s="326">
        <f>IFERROR(I!AU61*'Sim_MIP_Of_(IxI)'!AX$102,0)</f>
        <v>0</v>
      </c>
      <c r="AW63" s="326">
        <f>IFERROR(I!AV61*'Sim_MIP_Of_(IxI)'!AY$102,0)</f>
        <v>0</v>
      </c>
      <c r="AX63" s="326">
        <f>IFERROR(I!AW61*'Sim_MIP_Of_(IxI)'!AZ$102,0)</f>
        <v>0</v>
      </c>
      <c r="AY63" s="326">
        <f>IFERROR(I!AX61*'Sim_MIP_Of_(IxI)'!BA$102,0)</f>
        <v>0</v>
      </c>
      <c r="AZ63" s="326">
        <f>IFERROR(I!AY61*'Sim_MIP_Of_(IxI)'!BB$102,0)</f>
        <v>0</v>
      </c>
      <c r="BA63" s="326">
        <f>IFERROR(I!AZ61*'Sim_MIP_Of_(IxI)'!BC$102,0)</f>
        <v>0</v>
      </c>
      <c r="BB63" s="326">
        <f>IFERROR(I!BA61*'Sim_MIP_Of_(IxI)'!BD$102,0)</f>
        <v>0</v>
      </c>
      <c r="BC63" s="326">
        <f>IFERROR(I!BB61*'Sim_MIP_Of_(IxI)'!BE$102,0)</f>
        <v>0</v>
      </c>
      <c r="BD63" s="326">
        <f>IFERROR(I!BC61*'Sim_MIP_Of_(IxI)'!BF$102,0)</f>
        <v>0</v>
      </c>
      <c r="BE63" s="326">
        <f>IFERROR(I!BD61*'Sim_MIP_Of_(IxI)'!BG$102,0)</f>
        <v>0</v>
      </c>
      <c r="BF63" s="326">
        <f>IFERROR(I!BE61*'Sim_MIP_Of_(IxI)'!BH$102,0)</f>
        <v>0</v>
      </c>
      <c r="BG63" s="326">
        <f>IFERROR(I!BF61*'Sim_MIP_Of_(IxI)'!BI$102,0)</f>
        <v>0</v>
      </c>
      <c r="BH63" s="326">
        <f>IFERROR(I!BG61*'Sim_MIP_Of_(IxI)'!BJ$102,0)</f>
        <v>0</v>
      </c>
      <c r="BI63" s="326">
        <f>IFERROR(I!BH61*'Sim_MIP_Of_(IxI)'!BK$102,0)</f>
        <v>0</v>
      </c>
      <c r="BJ63" s="326">
        <f>IFERROR(I!BI61*'Sim_MIP_Of_(IxI)'!BL$102,0)</f>
        <v>0.44526730378242435</v>
      </c>
      <c r="BK63" s="326">
        <f>IFERROR(I!BJ61*'Sim_MIP_Of_(IxI)'!BM$102,0)</f>
        <v>0</v>
      </c>
      <c r="BL63" s="326">
        <f>IFERROR(I!BK61*'Sim_MIP_Of_(IxI)'!BN$102,0)</f>
        <v>0</v>
      </c>
      <c r="BM63" s="326">
        <f>IFERROR(I!BL61*'Sim_MIP_Of_(IxI)'!BO$102,0)</f>
        <v>0</v>
      </c>
      <c r="BN63" s="326">
        <f>IFERROR(I!BM61*'Sim_MIP_Of_(IxI)'!BP$102,0)</f>
        <v>0</v>
      </c>
      <c r="BO63" s="326">
        <f>IFERROR(I!BN61*'Sim_MIP_Of_(IxI)'!BQ$102,0)</f>
        <v>0</v>
      </c>
      <c r="BP63" s="326">
        <f>IFERROR(I!BO61*'Sim_MIP_Of_(IxI)'!BR$102,0)</f>
        <v>0</v>
      </c>
      <c r="BQ63" s="326">
        <f>IFERROR(I!BP61*'Sim_MIP_Of_(IxI)'!BS$102,0)</f>
        <v>0</v>
      </c>
      <c r="BR63" s="326">
        <f>IFERROR(I!BQ61*'Sim_MIP_Of_(IxI)'!BT$102,0)</f>
        <v>0</v>
      </c>
      <c r="BS63" s="326">
        <f>IFERROR(I!BR61*'Sim_MIP_Of_(IxI)'!BU$102,0)</f>
        <v>0</v>
      </c>
      <c r="BT63" s="326">
        <f>IFERROR(I!BS61*'Sim_MIP_Of_(IxI)'!BV$102,0)</f>
        <v>0</v>
      </c>
      <c r="BU63" s="326">
        <f>IFERROR(I!BT61*'Sim_MIP_Of_(IxI)'!BW$102,0)</f>
        <v>0</v>
      </c>
      <c r="BV63" s="326">
        <f>IFERROR(I!BU61*'Sim_MIP_Of_(IxI)'!BX$102,0)</f>
        <v>0</v>
      </c>
      <c r="BW63" s="326">
        <f>IFERROR(I!BV61*'Sim_MIP_Of_(IxI)'!BY$102,0)</f>
        <v>0</v>
      </c>
      <c r="BX63" s="326">
        <f>IFERROR(I!BW61*'Sim_MIP_Of_(IxI)'!BZ$102,0)</f>
        <v>0</v>
      </c>
      <c r="BY63" s="326">
        <f>IFERROR(I!BX61*'Sim_MIP_Of_(IxI)'!CA$102,0)</f>
        <v>0</v>
      </c>
    </row>
    <row r="64" spans="1:77" x14ac:dyDescent="0.25">
      <c r="A64" s="105" t="s">
        <v>61</v>
      </c>
      <c r="B64" s="326">
        <f>IFERROR(I!A62*'Sim_MIP_Of_(IxI)'!D$102,0)</f>
        <v>0</v>
      </c>
      <c r="C64" s="326">
        <f>IFERROR(I!B62*'Sim_MIP_Of_(IxI)'!E$102,0)</f>
        <v>0</v>
      </c>
      <c r="D64" s="326">
        <f>IFERROR(I!C62*'Sim_MIP_Of_(IxI)'!F$102,0)</f>
        <v>0</v>
      </c>
      <c r="E64" s="326">
        <f>IFERROR(I!D62*'Sim_MIP_Of_(IxI)'!G$102,0)</f>
        <v>0</v>
      </c>
      <c r="F64" s="326">
        <f>IFERROR(I!E62*'Sim_MIP_Of_(IxI)'!H$102,0)</f>
        <v>0</v>
      </c>
      <c r="G64" s="326">
        <f>IFERROR(I!F62*'Sim_MIP_Of_(IxI)'!I$102,0)</f>
        <v>0</v>
      </c>
      <c r="H64" s="326">
        <f>IFERROR(I!G62*'Sim_MIP_Of_(IxI)'!J$102,0)</f>
        <v>0</v>
      </c>
      <c r="I64" s="326">
        <f>IFERROR(I!H62*'Sim_MIP_Of_(IxI)'!K$102,0)</f>
        <v>0</v>
      </c>
      <c r="J64" s="326">
        <f>IFERROR(I!I62*'Sim_MIP_Of_(IxI)'!L$102,0)</f>
        <v>0</v>
      </c>
      <c r="K64" s="326">
        <f>IFERROR(I!J62*'Sim_MIP_Of_(IxI)'!M$102,0)</f>
        <v>0</v>
      </c>
      <c r="L64" s="326">
        <f>IFERROR(I!K62*'Sim_MIP_Of_(IxI)'!N$102,0)</f>
        <v>0</v>
      </c>
      <c r="M64" s="326">
        <f>IFERROR(I!L62*'Sim_MIP_Of_(IxI)'!O$102,0)</f>
        <v>0</v>
      </c>
      <c r="N64" s="326">
        <f>IFERROR(I!M62*'Sim_MIP_Of_(IxI)'!P$102,0)</f>
        <v>0</v>
      </c>
      <c r="O64" s="326">
        <f>IFERROR(I!N62*'Sim_MIP_Of_(IxI)'!Q$102,0)</f>
        <v>0</v>
      </c>
      <c r="P64" s="326">
        <f>IFERROR(I!O62*'Sim_MIP_Of_(IxI)'!R$102,0)</f>
        <v>0</v>
      </c>
      <c r="Q64" s="326">
        <f>IFERROR(I!P62*'Sim_MIP_Of_(IxI)'!S$102,0)</f>
        <v>0</v>
      </c>
      <c r="R64" s="326">
        <f>IFERROR(I!Q62*'Sim_MIP_Of_(IxI)'!T$102,0)</f>
        <v>0</v>
      </c>
      <c r="S64" s="326">
        <f>IFERROR(I!R62*'Sim_MIP_Of_(IxI)'!U$102,0)</f>
        <v>0</v>
      </c>
      <c r="T64" s="326">
        <f>IFERROR(I!S62*'Sim_MIP_Of_(IxI)'!V$102,0)</f>
        <v>0</v>
      </c>
      <c r="U64" s="326">
        <f>IFERROR(I!T62*'Sim_MIP_Of_(IxI)'!W$102,0)</f>
        <v>0</v>
      </c>
      <c r="V64" s="326">
        <f>IFERROR(I!U62*'Sim_MIP_Of_(IxI)'!X$102,0)</f>
        <v>0</v>
      </c>
      <c r="W64" s="326">
        <f>IFERROR(I!V62*'Sim_MIP_Of_(IxI)'!Y$102,0)</f>
        <v>0</v>
      </c>
      <c r="X64" s="326">
        <f>IFERROR(I!W62*'Sim_MIP_Of_(IxI)'!Z$102,0)</f>
        <v>0</v>
      </c>
      <c r="Y64" s="326">
        <f>IFERROR(I!X62*'Sim_MIP_Of_(IxI)'!AA$102,0)</f>
        <v>0</v>
      </c>
      <c r="Z64" s="326">
        <f>IFERROR(I!Y62*'Sim_MIP_Of_(IxI)'!AB$102,0)</f>
        <v>0</v>
      </c>
      <c r="AA64" s="326">
        <f>IFERROR(I!Z62*'Sim_MIP_Of_(IxI)'!AC$102,0)</f>
        <v>0</v>
      </c>
      <c r="AB64" s="326">
        <f>IFERROR(I!AA62*'Sim_MIP_Of_(IxI)'!AD$102,0)</f>
        <v>0</v>
      </c>
      <c r="AC64" s="326">
        <f>IFERROR(I!AB62*'Sim_MIP_Of_(IxI)'!AE$102,0)</f>
        <v>0</v>
      </c>
      <c r="AD64" s="326">
        <f>IFERROR(I!AC62*'Sim_MIP_Of_(IxI)'!AF$102,0)</f>
        <v>0</v>
      </c>
      <c r="AE64" s="326">
        <f>IFERROR(I!AD62*'Sim_MIP_Of_(IxI)'!AG$102,0)</f>
        <v>0</v>
      </c>
      <c r="AF64" s="326">
        <f>IFERROR(I!AE62*'Sim_MIP_Of_(IxI)'!AH$102,0)</f>
        <v>0</v>
      </c>
      <c r="AG64" s="326">
        <f>IFERROR(I!AF62*'Sim_MIP_Of_(IxI)'!AI$102,0)</f>
        <v>0</v>
      </c>
      <c r="AH64" s="326">
        <f>IFERROR(I!AG62*'Sim_MIP_Of_(IxI)'!AJ$102,0)</f>
        <v>0</v>
      </c>
      <c r="AI64" s="326">
        <f>IFERROR(I!AH62*'Sim_MIP_Of_(IxI)'!AK$102,0)</f>
        <v>0</v>
      </c>
      <c r="AJ64" s="326">
        <f>IFERROR(I!AI62*'Sim_MIP_Of_(IxI)'!AL$102,0)</f>
        <v>0</v>
      </c>
      <c r="AK64" s="326">
        <f>IFERROR(I!AJ62*'Sim_MIP_Of_(IxI)'!AM$102,0)</f>
        <v>0</v>
      </c>
      <c r="AL64" s="326">
        <f>IFERROR(I!AK62*'Sim_MIP_Of_(IxI)'!AN$102,0)</f>
        <v>0</v>
      </c>
      <c r="AM64" s="326">
        <f>IFERROR(I!AL62*'Sim_MIP_Of_(IxI)'!AO$102,0)</f>
        <v>0</v>
      </c>
      <c r="AN64" s="326">
        <f>IFERROR(I!AM62*'Sim_MIP_Of_(IxI)'!AP$102,0)</f>
        <v>0</v>
      </c>
      <c r="AO64" s="326">
        <f>IFERROR(I!AN62*'Sim_MIP_Of_(IxI)'!AQ$102,0)</f>
        <v>0</v>
      </c>
      <c r="AP64" s="326">
        <f>IFERROR(I!AO62*'Sim_MIP_Of_(IxI)'!AR$102,0)</f>
        <v>0</v>
      </c>
      <c r="AQ64" s="326">
        <f>IFERROR(I!AP62*'Sim_MIP_Of_(IxI)'!AS$102,0)</f>
        <v>0</v>
      </c>
      <c r="AR64" s="326">
        <f>IFERROR(I!AQ62*'Sim_MIP_Of_(IxI)'!AT$102,0)</f>
        <v>0</v>
      </c>
      <c r="AS64" s="326">
        <f>IFERROR(I!AR62*'Sim_MIP_Of_(IxI)'!AU$102,0)</f>
        <v>0</v>
      </c>
      <c r="AT64" s="326">
        <f>IFERROR(I!AS62*'Sim_MIP_Of_(IxI)'!AV$102,0)</f>
        <v>0</v>
      </c>
      <c r="AU64" s="326">
        <f>IFERROR(I!AT62*'Sim_MIP_Of_(IxI)'!AW$102,0)</f>
        <v>0</v>
      </c>
      <c r="AV64" s="326">
        <f>IFERROR(I!AU62*'Sim_MIP_Of_(IxI)'!AX$102,0)</f>
        <v>0</v>
      </c>
      <c r="AW64" s="326">
        <f>IFERROR(I!AV62*'Sim_MIP_Of_(IxI)'!AY$102,0)</f>
        <v>0</v>
      </c>
      <c r="AX64" s="326">
        <f>IFERROR(I!AW62*'Sim_MIP_Of_(IxI)'!AZ$102,0)</f>
        <v>0</v>
      </c>
      <c r="AY64" s="326">
        <f>IFERROR(I!AX62*'Sim_MIP_Of_(IxI)'!BA$102,0)</f>
        <v>0</v>
      </c>
      <c r="AZ64" s="326">
        <f>IFERROR(I!AY62*'Sim_MIP_Of_(IxI)'!BB$102,0)</f>
        <v>0</v>
      </c>
      <c r="BA64" s="326">
        <f>IFERROR(I!AZ62*'Sim_MIP_Of_(IxI)'!BC$102,0)</f>
        <v>0</v>
      </c>
      <c r="BB64" s="326">
        <f>IFERROR(I!BA62*'Sim_MIP_Of_(IxI)'!BD$102,0)</f>
        <v>0</v>
      </c>
      <c r="BC64" s="326">
        <f>IFERROR(I!BB62*'Sim_MIP_Of_(IxI)'!BE$102,0)</f>
        <v>0</v>
      </c>
      <c r="BD64" s="326">
        <f>IFERROR(I!BC62*'Sim_MIP_Of_(IxI)'!BF$102,0)</f>
        <v>0</v>
      </c>
      <c r="BE64" s="326">
        <f>IFERROR(I!BD62*'Sim_MIP_Of_(IxI)'!BG$102,0)</f>
        <v>0</v>
      </c>
      <c r="BF64" s="326">
        <f>IFERROR(I!BE62*'Sim_MIP_Of_(IxI)'!BH$102,0)</f>
        <v>0</v>
      </c>
      <c r="BG64" s="326">
        <f>IFERROR(I!BF62*'Sim_MIP_Of_(IxI)'!BI$102,0)</f>
        <v>0</v>
      </c>
      <c r="BH64" s="326">
        <f>IFERROR(I!BG62*'Sim_MIP_Of_(IxI)'!BJ$102,0)</f>
        <v>0</v>
      </c>
      <c r="BI64" s="326">
        <f>IFERROR(I!BH62*'Sim_MIP_Of_(IxI)'!BK$102,0)</f>
        <v>0</v>
      </c>
      <c r="BJ64" s="326">
        <f>IFERROR(I!BI62*'Sim_MIP_Of_(IxI)'!BL$102,0)</f>
        <v>0</v>
      </c>
      <c r="BK64" s="326">
        <f>IFERROR(I!BJ62*'Sim_MIP_Of_(IxI)'!BM$102,0)</f>
        <v>0.52549342343989947</v>
      </c>
      <c r="BL64" s="326">
        <f>IFERROR(I!BK62*'Sim_MIP_Of_(IxI)'!BN$102,0)</f>
        <v>0</v>
      </c>
      <c r="BM64" s="326">
        <f>IFERROR(I!BL62*'Sim_MIP_Of_(IxI)'!BO$102,0)</f>
        <v>0</v>
      </c>
      <c r="BN64" s="326">
        <f>IFERROR(I!BM62*'Sim_MIP_Of_(IxI)'!BP$102,0)</f>
        <v>0</v>
      </c>
      <c r="BO64" s="326">
        <f>IFERROR(I!BN62*'Sim_MIP_Of_(IxI)'!BQ$102,0)</f>
        <v>0</v>
      </c>
      <c r="BP64" s="326">
        <f>IFERROR(I!BO62*'Sim_MIP_Of_(IxI)'!BR$102,0)</f>
        <v>0</v>
      </c>
      <c r="BQ64" s="326">
        <f>IFERROR(I!BP62*'Sim_MIP_Of_(IxI)'!BS$102,0)</f>
        <v>0</v>
      </c>
      <c r="BR64" s="326">
        <f>IFERROR(I!BQ62*'Sim_MIP_Of_(IxI)'!BT$102,0)</f>
        <v>0</v>
      </c>
      <c r="BS64" s="326">
        <f>IFERROR(I!BR62*'Sim_MIP_Of_(IxI)'!BU$102,0)</f>
        <v>0</v>
      </c>
      <c r="BT64" s="326">
        <f>IFERROR(I!BS62*'Sim_MIP_Of_(IxI)'!BV$102,0)</f>
        <v>0</v>
      </c>
      <c r="BU64" s="326">
        <f>IFERROR(I!BT62*'Sim_MIP_Of_(IxI)'!BW$102,0)</f>
        <v>0</v>
      </c>
      <c r="BV64" s="326">
        <f>IFERROR(I!BU62*'Sim_MIP_Of_(IxI)'!BX$102,0)</f>
        <v>0</v>
      </c>
      <c r="BW64" s="326">
        <f>IFERROR(I!BV62*'Sim_MIP_Of_(IxI)'!BY$102,0)</f>
        <v>0</v>
      </c>
      <c r="BX64" s="326">
        <f>IFERROR(I!BW62*'Sim_MIP_Of_(IxI)'!BZ$102,0)</f>
        <v>0</v>
      </c>
      <c r="BY64" s="326">
        <f>IFERROR(I!BX62*'Sim_MIP_Of_(IxI)'!CA$102,0)</f>
        <v>0</v>
      </c>
    </row>
    <row r="65" spans="1:77" x14ac:dyDescent="0.25">
      <c r="A65" s="105" t="s">
        <v>62</v>
      </c>
      <c r="B65" s="326">
        <f>IFERROR(I!A63*'Sim_MIP_Of_(IxI)'!D$102,0)</f>
        <v>0</v>
      </c>
      <c r="C65" s="326">
        <f>IFERROR(I!B63*'Sim_MIP_Of_(IxI)'!E$102,0)</f>
        <v>0</v>
      </c>
      <c r="D65" s="326">
        <f>IFERROR(I!C63*'Sim_MIP_Of_(IxI)'!F$102,0)</f>
        <v>0</v>
      </c>
      <c r="E65" s="326">
        <f>IFERROR(I!D63*'Sim_MIP_Of_(IxI)'!G$102,0)</f>
        <v>0</v>
      </c>
      <c r="F65" s="326">
        <f>IFERROR(I!E63*'Sim_MIP_Of_(IxI)'!H$102,0)</f>
        <v>0</v>
      </c>
      <c r="G65" s="326">
        <f>IFERROR(I!F63*'Sim_MIP_Of_(IxI)'!I$102,0)</f>
        <v>0</v>
      </c>
      <c r="H65" s="326">
        <f>IFERROR(I!G63*'Sim_MIP_Of_(IxI)'!J$102,0)</f>
        <v>0</v>
      </c>
      <c r="I65" s="326">
        <f>IFERROR(I!H63*'Sim_MIP_Of_(IxI)'!K$102,0)</f>
        <v>0</v>
      </c>
      <c r="J65" s="326">
        <f>IFERROR(I!I63*'Sim_MIP_Of_(IxI)'!L$102,0)</f>
        <v>0</v>
      </c>
      <c r="K65" s="326">
        <f>IFERROR(I!J63*'Sim_MIP_Of_(IxI)'!M$102,0)</f>
        <v>0</v>
      </c>
      <c r="L65" s="326">
        <f>IFERROR(I!K63*'Sim_MIP_Of_(IxI)'!N$102,0)</f>
        <v>0</v>
      </c>
      <c r="M65" s="326">
        <f>IFERROR(I!L63*'Sim_MIP_Of_(IxI)'!O$102,0)</f>
        <v>0</v>
      </c>
      <c r="N65" s="326">
        <f>IFERROR(I!M63*'Sim_MIP_Of_(IxI)'!P$102,0)</f>
        <v>0</v>
      </c>
      <c r="O65" s="326">
        <f>IFERROR(I!N63*'Sim_MIP_Of_(IxI)'!Q$102,0)</f>
        <v>0</v>
      </c>
      <c r="P65" s="326">
        <f>IFERROR(I!O63*'Sim_MIP_Of_(IxI)'!R$102,0)</f>
        <v>0</v>
      </c>
      <c r="Q65" s="326">
        <f>IFERROR(I!P63*'Sim_MIP_Of_(IxI)'!S$102,0)</f>
        <v>0</v>
      </c>
      <c r="R65" s="326">
        <f>IFERROR(I!Q63*'Sim_MIP_Of_(IxI)'!T$102,0)</f>
        <v>0</v>
      </c>
      <c r="S65" s="326">
        <f>IFERROR(I!R63*'Sim_MIP_Of_(IxI)'!U$102,0)</f>
        <v>0</v>
      </c>
      <c r="T65" s="326">
        <f>IFERROR(I!S63*'Sim_MIP_Of_(IxI)'!V$102,0)</f>
        <v>0</v>
      </c>
      <c r="U65" s="326">
        <f>IFERROR(I!T63*'Sim_MIP_Of_(IxI)'!W$102,0)</f>
        <v>0</v>
      </c>
      <c r="V65" s="326">
        <f>IFERROR(I!U63*'Sim_MIP_Of_(IxI)'!X$102,0)</f>
        <v>0</v>
      </c>
      <c r="W65" s="326">
        <f>IFERROR(I!V63*'Sim_MIP_Of_(IxI)'!Y$102,0)</f>
        <v>0</v>
      </c>
      <c r="X65" s="326">
        <f>IFERROR(I!W63*'Sim_MIP_Of_(IxI)'!Z$102,0)</f>
        <v>0</v>
      </c>
      <c r="Y65" s="326">
        <f>IFERROR(I!X63*'Sim_MIP_Of_(IxI)'!AA$102,0)</f>
        <v>0</v>
      </c>
      <c r="Z65" s="326">
        <f>IFERROR(I!Y63*'Sim_MIP_Of_(IxI)'!AB$102,0)</f>
        <v>0</v>
      </c>
      <c r="AA65" s="326">
        <f>IFERROR(I!Z63*'Sim_MIP_Of_(IxI)'!AC$102,0)</f>
        <v>0</v>
      </c>
      <c r="AB65" s="326">
        <f>IFERROR(I!AA63*'Sim_MIP_Of_(IxI)'!AD$102,0)</f>
        <v>0</v>
      </c>
      <c r="AC65" s="326">
        <f>IFERROR(I!AB63*'Sim_MIP_Of_(IxI)'!AE$102,0)</f>
        <v>0</v>
      </c>
      <c r="AD65" s="326">
        <f>IFERROR(I!AC63*'Sim_MIP_Of_(IxI)'!AF$102,0)</f>
        <v>0</v>
      </c>
      <c r="AE65" s="326">
        <f>IFERROR(I!AD63*'Sim_MIP_Of_(IxI)'!AG$102,0)</f>
        <v>0</v>
      </c>
      <c r="AF65" s="326">
        <f>IFERROR(I!AE63*'Sim_MIP_Of_(IxI)'!AH$102,0)</f>
        <v>0</v>
      </c>
      <c r="AG65" s="326">
        <f>IFERROR(I!AF63*'Sim_MIP_Of_(IxI)'!AI$102,0)</f>
        <v>0</v>
      </c>
      <c r="AH65" s="326">
        <f>IFERROR(I!AG63*'Sim_MIP_Of_(IxI)'!AJ$102,0)</f>
        <v>0</v>
      </c>
      <c r="AI65" s="326">
        <f>IFERROR(I!AH63*'Sim_MIP_Of_(IxI)'!AK$102,0)</f>
        <v>0</v>
      </c>
      <c r="AJ65" s="326">
        <f>IFERROR(I!AI63*'Sim_MIP_Of_(IxI)'!AL$102,0)</f>
        <v>0</v>
      </c>
      <c r="AK65" s="326">
        <f>IFERROR(I!AJ63*'Sim_MIP_Of_(IxI)'!AM$102,0)</f>
        <v>0</v>
      </c>
      <c r="AL65" s="326">
        <f>IFERROR(I!AK63*'Sim_MIP_Of_(IxI)'!AN$102,0)</f>
        <v>0</v>
      </c>
      <c r="AM65" s="326">
        <f>IFERROR(I!AL63*'Sim_MIP_Of_(IxI)'!AO$102,0)</f>
        <v>0</v>
      </c>
      <c r="AN65" s="326">
        <f>IFERROR(I!AM63*'Sim_MIP_Of_(IxI)'!AP$102,0)</f>
        <v>0</v>
      </c>
      <c r="AO65" s="326">
        <f>IFERROR(I!AN63*'Sim_MIP_Of_(IxI)'!AQ$102,0)</f>
        <v>0</v>
      </c>
      <c r="AP65" s="326">
        <f>IFERROR(I!AO63*'Sim_MIP_Of_(IxI)'!AR$102,0)</f>
        <v>0</v>
      </c>
      <c r="AQ65" s="326">
        <f>IFERROR(I!AP63*'Sim_MIP_Of_(IxI)'!AS$102,0)</f>
        <v>0</v>
      </c>
      <c r="AR65" s="326">
        <f>IFERROR(I!AQ63*'Sim_MIP_Of_(IxI)'!AT$102,0)</f>
        <v>0</v>
      </c>
      <c r="AS65" s="326">
        <f>IFERROR(I!AR63*'Sim_MIP_Of_(IxI)'!AU$102,0)</f>
        <v>0</v>
      </c>
      <c r="AT65" s="326">
        <f>IFERROR(I!AS63*'Sim_MIP_Of_(IxI)'!AV$102,0)</f>
        <v>0</v>
      </c>
      <c r="AU65" s="326">
        <f>IFERROR(I!AT63*'Sim_MIP_Of_(IxI)'!AW$102,0)</f>
        <v>0</v>
      </c>
      <c r="AV65" s="326">
        <f>IFERROR(I!AU63*'Sim_MIP_Of_(IxI)'!AX$102,0)</f>
        <v>0</v>
      </c>
      <c r="AW65" s="326">
        <f>IFERROR(I!AV63*'Sim_MIP_Of_(IxI)'!AY$102,0)</f>
        <v>0</v>
      </c>
      <c r="AX65" s="326">
        <f>IFERROR(I!AW63*'Sim_MIP_Of_(IxI)'!AZ$102,0)</f>
        <v>0</v>
      </c>
      <c r="AY65" s="326">
        <f>IFERROR(I!AX63*'Sim_MIP_Of_(IxI)'!BA$102,0)</f>
        <v>0</v>
      </c>
      <c r="AZ65" s="326">
        <f>IFERROR(I!AY63*'Sim_MIP_Of_(IxI)'!BB$102,0)</f>
        <v>0</v>
      </c>
      <c r="BA65" s="326">
        <f>IFERROR(I!AZ63*'Sim_MIP_Of_(IxI)'!BC$102,0)</f>
        <v>0</v>
      </c>
      <c r="BB65" s="326">
        <f>IFERROR(I!BA63*'Sim_MIP_Of_(IxI)'!BD$102,0)</f>
        <v>0</v>
      </c>
      <c r="BC65" s="326">
        <f>IFERROR(I!BB63*'Sim_MIP_Of_(IxI)'!BE$102,0)</f>
        <v>0</v>
      </c>
      <c r="BD65" s="326">
        <f>IFERROR(I!BC63*'Sim_MIP_Of_(IxI)'!BF$102,0)</f>
        <v>0</v>
      </c>
      <c r="BE65" s="326">
        <f>IFERROR(I!BD63*'Sim_MIP_Of_(IxI)'!BG$102,0)</f>
        <v>0</v>
      </c>
      <c r="BF65" s="326">
        <f>IFERROR(I!BE63*'Sim_MIP_Of_(IxI)'!BH$102,0)</f>
        <v>0</v>
      </c>
      <c r="BG65" s="326">
        <f>IFERROR(I!BF63*'Sim_MIP_Of_(IxI)'!BI$102,0)</f>
        <v>0</v>
      </c>
      <c r="BH65" s="326">
        <f>IFERROR(I!BG63*'Sim_MIP_Of_(IxI)'!BJ$102,0)</f>
        <v>0</v>
      </c>
      <c r="BI65" s="326">
        <f>IFERROR(I!BH63*'Sim_MIP_Of_(IxI)'!BK$102,0)</f>
        <v>0</v>
      </c>
      <c r="BJ65" s="326">
        <f>IFERROR(I!BI63*'Sim_MIP_Of_(IxI)'!BL$102,0)</f>
        <v>0</v>
      </c>
      <c r="BK65" s="326">
        <f>IFERROR(I!BJ63*'Sim_MIP_Of_(IxI)'!BM$102,0)</f>
        <v>0</v>
      </c>
      <c r="BL65" s="326">
        <f>IFERROR(I!BK63*'Sim_MIP_Of_(IxI)'!BN$102,0)</f>
        <v>0.45186201946467508</v>
      </c>
      <c r="BM65" s="326">
        <f>IFERROR(I!BL63*'Sim_MIP_Of_(IxI)'!BO$102,0)</f>
        <v>0</v>
      </c>
      <c r="BN65" s="326">
        <f>IFERROR(I!BM63*'Sim_MIP_Of_(IxI)'!BP$102,0)</f>
        <v>0</v>
      </c>
      <c r="BO65" s="326">
        <f>IFERROR(I!BN63*'Sim_MIP_Of_(IxI)'!BQ$102,0)</f>
        <v>0</v>
      </c>
      <c r="BP65" s="326">
        <f>IFERROR(I!BO63*'Sim_MIP_Of_(IxI)'!BR$102,0)</f>
        <v>0</v>
      </c>
      <c r="BQ65" s="326">
        <f>IFERROR(I!BP63*'Sim_MIP_Of_(IxI)'!BS$102,0)</f>
        <v>0</v>
      </c>
      <c r="BR65" s="326">
        <f>IFERROR(I!BQ63*'Sim_MIP_Of_(IxI)'!BT$102,0)</f>
        <v>0</v>
      </c>
      <c r="BS65" s="326">
        <f>IFERROR(I!BR63*'Sim_MIP_Of_(IxI)'!BU$102,0)</f>
        <v>0</v>
      </c>
      <c r="BT65" s="326">
        <f>IFERROR(I!BS63*'Sim_MIP_Of_(IxI)'!BV$102,0)</f>
        <v>0</v>
      </c>
      <c r="BU65" s="326">
        <f>IFERROR(I!BT63*'Sim_MIP_Of_(IxI)'!BW$102,0)</f>
        <v>0</v>
      </c>
      <c r="BV65" s="326">
        <f>IFERROR(I!BU63*'Sim_MIP_Of_(IxI)'!BX$102,0)</f>
        <v>0</v>
      </c>
      <c r="BW65" s="326">
        <f>IFERROR(I!BV63*'Sim_MIP_Of_(IxI)'!BY$102,0)</f>
        <v>0</v>
      </c>
      <c r="BX65" s="326">
        <f>IFERROR(I!BW63*'Sim_MIP_Of_(IxI)'!BZ$102,0)</f>
        <v>0</v>
      </c>
      <c r="BY65" s="326">
        <f>IFERROR(I!BX63*'Sim_MIP_Of_(IxI)'!CA$102,0)</f>
        <v>0</v>
      </c>
    </row>
    <row r="66" spans="1:77" x14ac:dyDescent="0.25">
      <c r="A66" s="105" t="s">
        <v>63</v>
      </c>
      <c r="B66" s="326">
        <f>IFERROR(I!A64*'Sim_MIP_Of_(IxI)'!D$102,0)</f>
        <v>0</v>
      </c>
      <c r="C66" s="326">
        <f>IFERROR(I!B64*'Sim_MIP_Of_(IxI)'!E$102,0)</f>
        <v>0</v>
      </c>
      <c r="D66" s="326">
        <f>IFERROR(I!C64*'Sim_MIP_Of_(IxI)'!F$102,0)</f>
        <v>0</v>
      </c>
      <c r="E66" s="326">
        <f>IFERROR(I!D64*'Sim_MIP_Of_(IxI)'!G$102,0)</f>
        <v>0</v>
      </c>
      <c r="F66" s="326">
        <f>IFERROR(I!E64*'Sim_MIP_Of_(IxI)'!H$102,0)</f>
        <v>0</v>
      </c>
      <c r="G66" s="326">
        <f>IFERROR(I!F64*'Sim_MIP_Of_(IxI)'!I$102,0)</f>
        <v>0</v>
      </c>
      <c r="H66" s="326">
        <f>IFERROR(I!G64*'Sim_MIP_Of_(IxI)'!J$102,0)</f>
        <v>0</v>
      </c>
      <c r="I66" s="326">
        <f>IFERROR(I!H64*'Sim_MIP_Of_(IxI)'!K$102,0)</f>
        <v>0</v>
      </c>
      <c r="J66" s="326">
        <f>IFERROR(I!I64*'Sim_MIP_Of_(IxI)'!L$102,0)</f>
        <v>0</v>
      </c>
      <c r="K66" s="326">
        <f>IFERROR(I!J64*'Sim_MIP_Of_(IxI)'!M$102,0)</f>
        <v>0</v>
      </c>
      <c r="L66" s="326">
        <f>IFERROR(I!K64*'Sim_MIP_Of_(IxI)'!N$102,0)</f>
        <v>0</v>
      </c>
      <c r="M66" s="326">
        <f>IFERROR(I!L64*'Sim_MIP_Of_(IxI)'!O$102,0)</f>
        <v>0</v>
      </c>
      <c r="N66" s="326">
        <f>IFERROR(I!M64*'Sim_MIP_Of_(IxI)'!P$102,0)</f>
        <v>0</v>
      </c>
      <c r="O66" s="326">
        <f>IFERROR(I!N64*'Sim_MIP_Of_(IxI)'!Q$102,0)</f>
        <v>0</v>
      </c>
      <c r="P66" s="326">
        <f>IFERROR(I!O64*'Sim_MIP_Of_(IxI)'!R$102,0)</f>
        <v>0</v>
      </c>
      <c r="Q66" s="326">
        <f>IFERROR(I!P64*'Sim_MIP_Of_(IxI)'!S$102,0)</f>
        <v>0</v>
      </c>
      <c r="R66" s="326">
        <f>IFERROR(I!Q64*'Sim_MIP_Of_(IxI)'!T$102,0)</f>
        <v>0</v>
      </c>
      <c r="S66" s="326">
        <f>IFERROR(I!R64*'Sim_MIP_Of_(IxI)'!U$102,0)</f>
        <v>0</v>
      </c>
      <c r="T66" s="326">
        <f>IFERROR(I!S64*'Sim_MIP_Of_(IxI)'!V$102,0)</f>
        <v>0</v>
      </c>
      <c r="U66" s="326">
        <f>IFERROR(I!T64*'Sim_MIP_Of_(IxI)'!W$102,0)</f>
        <v>0</v>
      </c>
      <c r="V66" s="326">
        <f>IFERROR(I!U64*'Sim_MIP_Of_(IxI)'!X$102,0)</f>
        <v>0</v>
      </c>
      <c r="W66" s="326">
        <f>IFERROR(I!V64*'Sim_MIP_Of_(IxI)'!Y$102,0)</f>
        <v>0</v>
      </c>
      <c r="X66" s="326">
        <f>IFERROR(I!W64*'Sim_MIP_Of_(IxI)'!Z$102,0)</f>
        <v>0</v>
      </c>
      <c r="Y66" s="326">
        <f>IFERROR(I!X64*'Sim_MIP_Of_(IxI)'!AA$102,0)</f>
        <v>0</v>
      </c>
      <c r="Z66" s="326">
        <f>IFERROR(I!Y64*'Sim_MIP_Of_(IxI)'!AB$102,0)</f>
        <v>0</v>
      </c>
      <c r="AA66" s="326">
        <f>IFERROR(I!Z64*'Sim_MIP_Of_(IxI)'!AC$102,0)</f>
        <v>0</v>
      </c>
      <c r="AB66" s="326">
        <f>IFERROR(I!AA64*'Sim_MIP_Of_(IxI)'!AD$102,0)</f>
        <v>0</v>
      </c>
      <c r="AC66" s="326">
        <f>IFERROR(I!AB64*'Sim_MIP_Of_(IxI)'!AE$102,0)</f>
        <v>0</v>
      </c>
      <c r="AD66" s="326">
        <f>IFERROR(I!AC64*'Sim_MIP_Of_(IxI)'!AF$102,0)</f>
        <v>0</v>
      </c>
      <c r="AE66" s="326">
        <f>IFERROR(I!AD64*'Sim_MIP_Of_(IxI)'!AG$102,0)</f>
        <v>0</v>
      </c>
      <c r="AF66" s="326">
        <f>IFERROR(I!AE64*'Sim_MIP_Of_(IxI)'!AH$102,0)</f>
        <v>0</v>
      </c>
      <c r="AG66" s="326">
        <f>IFERROR(I!AF64*'Sim_MIP_Of_(IxI)'!AI$102,0)</f>
        <v>0</v>
      </c>
      <c r="AH66" s="326">
        <f>IFERROR(I!AG64*'Sim_MIP_Of_(IxI)'!AJ$102,0)</f>
        <v>0</v>
      </c>
      <c r="AI66" s="326">
        <f>IFERROR(I!AH64*'Sim_MIP_Of_(IxI)'!AK$102,0)</f>
        <v>0</v>
      </c>
      <c r="AJ66" s="326">
        <f>IFERROR(I!AI64*'Sim_MIP_Of_(IxI)'!AL$102,0)</f>
        <v>0</v>
      </c>
      <c r="AK66" s="326">
        <f>IFERROR(I!AJ64*'Sim_MIP_Of_(IxI)'!AM$102,0)</f>
        <v>0</v>
      </c>
      <c r="AL66" s="326">
        <f>IFERROR(I!AK64*'Sim_MIP_Of_(IxI)'!AN$102,0)</f>
        <v>0</v>
      </c>
      <c r="AM66" s="326">
        <f>IFERROR(I!AL64*'Sim_MIP_Of_(IxI)'!AO$102,0)</f>
        <v>0</v>
      </c>
      <c r="AN66" s="326">
        <f>IFERROR(I!AM64*'Sim_MIP_Of_(IxI)'!AP$102,0)</f>
        <v>0</v>
      </c>
      <c r="AO66" s="326">
        <f>IFERROR(I!AN64*'Sim_MIP_Of_(IxI)'!AQ$102,0)</f>
        <v>0</v>
      </c>
      <c r="AP66" s="326">
        <f>IFERROR(I!AO64*'Sim_MIP_Of_(IxI)'!AR$102,0)</f>
        <v>0</v>
      </c>
      <c r="AQ66" s="326">
        <f>IFERROR(I!AP64*'Sim_MIP_Of_(IxI)'!AS$102,0)</f>
        <v>0</v>
      </c>
      <c r="AR66" s="326">
        <f>IFERROR(I!AQ64*'Sim_MIP_Of_(IxI)'!AT$102,0)</f>
        <v>0</v>
      </c>
      <c r="AS66" s="326">
        <f>IFERROR(I!AR64*'Sim_MIP_Of_(IxI)'!AU$102,0)</f>
        <v>0</v>
      </c>
      <c r="AT66" s="326">
        <f>IFERROR(I!AS64*'Sim_MIP_Of_(IxI)'!AV$102,0)</f>
        <v>0</v>
      </c>
      <c r="AU66" s="326">
        <f>IFERROR(I!AT64*'Sim_MIP_Of_(IxI)'!AW$102,0)</f>
        <v>0</v>
      </c>
      <c r="AV66" s="326">
        <f>IFERROR(I!AU64*'Sim_MIP_Of_(IxI)'!AX$102,0)</f>
        <v>0</v>
      </c>
      <c r="AW66" s="326">
        <f>IFERROR(I!AV64*'Sim_MIP_Of_(IxI)'!AY$102,0)</f>
        <v>0</v>
      </c>
      <c r="AX66" s="326">
        <f>IFERROR(I!AW64*'Sim_MIP_Of_(IxI)'!AZ$102,0)</f>
        <v>0</v>
      </c>
      <c r="AY66" s="326">
        <f>IFERROR(I!AX64*'Sim_MIP_Of_(IxI)'!BA$102,0)</f>
        <v>0</v>
      </c>
      <c r="AZ66" s="326">
        <f>IFERROR(I!AY64*'Sim_MIP_Of_(IxI)'!BB$102,0)</f>
        <v>0</v>
      </c>
      <c r="BA66" s="326">
        <f>IFERROR(I!AZ64*'Sim_MIP_Of_(IxI)'!BC$102,0)</f>
        <v>0</v>
      </c>
      <c r="BB66" s="326">
        <f>IFERROR(I!BA64*'Sim_MIP_Of_(IxI)'!BD$102,0)</f>
        <v>0</v>
      </c>
      <c r="BC66" s="326">
        <f>IFERROR(I!BB64*'Sim_MIP_Of_(IxI)'!BE$102,0)</f>
        <v>0</v>
      </c>
      <c r="BD66" s="326">
        <f>IFERROR(I!BC64*'Sim_MIP_Of_(IxI)'!BF$102,0)</f>
        <v>0</v>
      </c>
      <c r="BE66" s="326">
        <f>IFERROR(I!BD64*'Sim_MIP_Of_(IxI)'!BG$102,0)</f>
        <v>0</v>
      </c>
      <c r="BF66" s="326">
        <f>IFERROR(I!BE64*'Sim_MIP_Of_(IxI)'!BH$102,0)</f>
        <v>0</v>
      </c>
      <c r="BG66" s="326">
        <f>IFERROR(I!BF64*'Sim_MIP_Of_(IxI)'!BI$102,0)</f>
        <v>0</v>
      </c>
      <c r="BH66" s="326">
        <f>IFERROR(I!BG64*'Sim_MIP_Of_(IxI)'!BJ$102,0)</f>
        <v>0</v>
      </c>
      <c r="BI66" s="326">
        <f>IFERROR(I!BH64*'Sim_MIP_Of_(IxI)'!BK$102,0)</f>
        <v>0</v>
      </c>
      <c r="BJ66" s="326">
        <f>IFERROR(I!BI64*'Sim_MIP_Of_(IxI)'!BL$102,0)</f>
        <v>0</v>
      </c>
      <c r="BK66" s="326">
        <f>IFERROR(I!BJ64*'Sim_MIP_Of_(IxI)'!BM$102,0)</f>
        <v>0</v>
      </c>
      <c r="BL66" s="326">
        <f>IFERROR(I!BK64*'Sim_MIP_Of_(IxI)'!BN$102,0)</f>
        <v>0</v>
      </c>
      <c r="BM66" s="326">
        <f>IFERROR(I!BL64*'Sim_MIP_Of_(IxI)'!BO$102,0)</f>
        <v>0.49603526497302197</v>
      </c>
      <c r="BN66" s="326">
        <f>IFERROR(I!BM64*'Sim_MIP_Of_(IxI)'!BP$102,0)</f>
        <v>0</v>
      </c>
      <c r="BO66" s="326">
        <f>IFERROR(I!BN64*'Sim_MIP_Of_(IxI)'!BQ$102,0)</f>
        <v>0</v>
      </c>
      <c r="BP66" s="326">
        <f>IFERROR(I!BO64*'Sim_MIP_Of_(IxI)'!BR$102,0)</f>
        <v>0</v>
      </c>
      <c r="BQ66" s="326">
        <f>IFERROR(I!BP64*'Sim_MIP_Of_(IxI)'!BS$102,0)</f>
        <v>0</v>
      </c>
      <c r="BR66" s="326">
        <f>IFERROR(I!BQ64*'Sim_MIP_Of_(IxI)'!BT$102,0)</f>
        <v>0</v>
      </c>
      <c r="BS66" s="326">
        <f>IFERROR(I!BR64*'Sim_MIP_Of_(IxI)'!BU$102,0)</f>
        <v>0</v>
      </c>
      <c r="BT66" s="326">
        <f>IFERROR(I!BS64*'Sim_MIP_Of_(IxI)'!BV$102,0)</f>
        <v>0</v>
      </c>
      <c r="BU66" s="326">
        <f>IFERROR(I!BT64*'Sim_MIP_Of_(IxI)'!BW$102,0)</f>
        <v>0</v>
      </c>
      <c r="BV66" s="326">
        <f>IFERROR(I!BU64*'Sim_MIP_Of_(IxI)'!BX$102,0)</f>
        <v>0</v>
      </c>
      <c r="BW66" s="326">
        <f>IFERROR(I!BV64*'Sim_MIP_Of_(IxI)'!BY$102,0)</f>
        <v>0</v>
      </c>
      <c r="BX66" s="326">
        <f>IFERROR(I!BW64*'Sim_MIP_Of_(IxI)'!BZ$102,0)</f>
        <v>0</v>
      </c>
      <c r="BY66" s="326">
        <f>IFERROR(I!BX64*'Sim_MIP_Of_(IxI)'!CA$102,0)</f>
        <v>0</v>
      </c>
    </row>
    <row r="67" spans="1:77" x14ac:dyDescent="0.25">
      <c r="A67" s="105" t="s">
        <v>64</v>
      </c>
      <c r="B67" s="326">
        <f>IFERROR(I!A65*'Sim_MIP_Of_(IxI)'!D$102,0)</f>
        <v>0</v>
      </c>
      <c r="C67" s="326">
        <f>IFERROR(I!B65*'Sim_MIP_Of_(IxI)'!E$102,0)</f>
        <v>0</v>
      </c>
      <c r="D67" s="326">
        <f>IFERROR(I!C65*'Sim_MIP_Of_(IxI)'!F$102,0)</f>
        <v>0</v>
      </c>
      <c r="E67" s="326">
        <f>IFERROR(I!D65*'Sim_MIP_Of_(IxI)'!G$102,0)</f>
        <v>0</v>
      </c>
      <c r="F67" s="326">
        <f>IFERROR(I!E65*'Sim_MIP_Of_(IxI)'!H$102,0)</f>
        <v>0</v>
      </c>
      <c r="G67" s="326">
        <f>IFERROR(I!F65*'Sim_MIP_Of_(IxI)'!I$102,0)</f>
        <v>0</v>
      </c>
      <c r="H67" s="326">
        <f>IFERROR(I!G65*'Sim_MIP_Of_(IxI)'!J$102,0)</f>
        <v>0</v>
      </c>
      <c r="I67" s="326">
        <f>IFERROR(I!H65*'Sim_MIP_Of_(IxI)'!K$102,0)</f>
        <v>0</v>
      </c>
      <c r="J67" s="326">
        <f>IFERROR(I!I65*'Sim_MIP_Of_(IxI)'!L$102,0)</f>
        <v>0</v>
      </c>
      <c r="K67" s="326">
        <f>IFERROR(I!J65*'Sim_MIP_Of_(IxI)'!M$102,0)</f>
        <v>0</v>
      </c>
      <c r="L67" s="326">
        <f>IFERROR(I!K65*'Sim_MIP_Of_(IxI)'!N$102,0)</f>
        <v>0</v>
      </c>
      <c r="M67" s="326">
        <f>IFERROR(I!L65*'Sim_MIP_Of_(IxI)'!O$102,0)</f>
        <v>0</v>
      </c>
      <c r="N67" s="326">
        <f>IFERROR(I!M65*'Sim_MIP_Of_(IxI)'!P$102,0)</f>
        <v>0</v>
      </c>
      <c r="O67" s="326">
        <f>IFERROR(I!N65*'Sim_MIP_Of_(IxI)'!Q$102,0)</f>
        <v>0</v>
      </c>
      <c r="P67" s="326">
        <f>IFERROR(I!O65*'Sim_MIP_Of_(IxI)'!R$102,0)</f>
        <v>0</v>
      </c>
      <c r="Q67" s="326">
        <f>IFERROR(I!P65*'Sim_MIP_Of_(IxI)'!S$102,0)</f>
        <v>0</v>
      </c>
      <c r="R67" s="326">
        <f>IFERROR(I!Q65*'Sim_MIP_Of_(IxI)'!T$102,0)</f>
        <v>0</v>
      </c>
      <c r="S67" s="326">
        <f>IFERROR(I!R65*'Sim_MIP_Of_(IxI)'!U$102,0)</f>
        <v>0</v>
      </c>
      <c r="T67" s="326">
        <f>IFERROR(I!S65*'Sim_MIP_Of_(IxI)'!V$102,0)</f>
        <v>0</v>
      </c>
      <c r="U67" s="326">
        <f>IFERROR(I!T65*'Sim_MIP_Of_(IxI)'!W$102,0)</f>
        <v>0</v>
      </c>
      <c r="V67" s="326">
        <f>IFERROR(I!U65*'Sim_MIP_Of_(IxI)'!X$102,0)</f>
        <v>0</v>
      </c>
      <c r="W67" s="326">
        <f>IFERROR(I!V65*'Sim_MIP_Of_(IxI)'!Y$102,0)</f>
        <v>0</v>
      </c>
      <c r="X67" s="326">
        <f>IFERROR(I!W65*'Sim_MIP_Of_(IxI)'!Z$102,0)</f>
        <v>0</v>
      </c>
      <c r="Y67" s="326">
        <f>IFERROR(I!X65*'Sim_MIP_Of_(IxI)'!AA$102,0)</f>
        <v>0</v>
      </c>
      <c r="Z67" s="326">
        <f>IFERROR(I!Y65*'Sim_MIP_Of_(IxI)'!AB$102,0)</f>
        <v>0</v>
      </c>
      <c r="AA67" s="326">
        <f>IFERROR(I!Z65*'Sim_MIP_Of_(IxI)'!AC$102,0)</f>
        <v>0</v>
      </c>
      <c r="AB67" s="326">
        <f>IFERROR(I!AA65*'Sim_MIP_Of_(IxI)'!AD$102,0)</f>
        <v>0</v>
      </c>
      <c r="AC67" s="326">
        <f>IFERROR(I!AB65*'Sim_MIP_Of_(IxI)'!AE$102,0)</f>
        <v>0</v>
      </c>
      <c r="AD67" s="326">
        <f>IFERROR(I!AC65*'Sim_MIP_Of_(IxI)'!AF$102,0)</f>
        <v>0</v>
      </c>
      <c r="AE67" s="326">
        <f>IFERROR(I!AD65*'Sim_MIP_Of_(IxI)'!AG$102,0)</f>
        <v>0</v>
      </c>
      <c r="AF67" s="326">
        <f>IFERROR(I!AE65*'Sim_MIP_Of_(IxI)'!AH$102,0)</f>
        <v>0</v>
      </c>
      <c r="AG67" s="326">
        <f>IFERROR(I!AF65*'Sim_MIP_Of_(IxI)'!AI$102,0)</f>
        <v>0</v>
      </c>
      <c r="AH67" s="326">
        <f>IFERROR(I!AG65*'Sim_MIP_Of_(IxI)'!AJ$102,0)</f>
        <v>0</v>
      </c>
      <c r="AI67" s="326">
        <f>IFERROR(I!AH65*'Sim_MIP_Of_(IxI)'!AK$102,0)</f>
        <v>0</v>
      </c>
      <c r="AJ67" s="326">
        <f>IFERROR(I!AI65*'Sim_MIP_Of_(IxI)'!AL$102,0)</f>
        <v>0</v>
      </c>
      <c r="AK67" s="326">
        <f>IFERROR(I!AJ65*'Sim_MIP_Of_(IxI)'!AM$102,0)</f>
        <v>0</v>
      </c>
      <c r="AL67" s="326">
        <f>IFERROR(I!AK65*'Sim_MIP_Of_(IxI)'!AN$102,0)</f>
        <v>0</v>
      </c>
      <c r="AM67" s="326">
        <f>IFERROR(I!AL65*'Sim_MIP_Of_(IxI)'!AO$102,0)</f>
        <v>0</v>
      </c>
      <c r="AN67" s="326">
        <f>IFERROR(I!AM65*'Sim_MIP_Of_(IxI)'!AP$102,0)</f>
        <v>0</v>
      </c>
      <c r="AO67" s="326">
        <f>IFERROR(I!AN65*'Sim_MIP_Of_(IxI)'!AQ$102,0)</f>
        <v>0</v>
      </c>
      <c r="AP67" s="326">
        <f>IFERROR(I!AO65*'Sim_MIP_Of_(IxI)'!AR$102,0)</f>
        <v>0</v>
      </c>
      <c r="AQ67" s="326">
        <f>IFERROR(I!AP65*'Sim_MIP_Of_(IxI)'!AS$102,0)</f>
        <v>0</v>
      </c>
      <c r="AR67" s="326">
        <f>IFERROR(I!AQ65*'Sim_MIP_Of_(IxI)'!AT$102,0)</f>
        <v>0</v>
      </c>
      <c r="AS67" s="326">
        <f>IFERROR(I!AR65*'Sim_MIP_Of_(IxI)'!AU$102,0)</f>
        <v>0</v>
      </c>
      <c r="AT67" s="326">
        <f>IFERROR(I!AS65*'Sim_MIP_Of_(IxI)'!AV$102,0)</f>
        <v>0</v>
      </c>
      <c r="AU67" s="326">
        <f>IFERROR(I!AT65*'Sim_MIP_Of_(IxI)'!AW$102,0)</f>
        <v>0</v>
      </c>
      <c r="AV67" s="326">
        <f>IFERROR(I!AU65*'Sim_MIP_Of_(IxI)'!AX$102,0)</f>
        <v>0</v>
      </c>
      <c r="AW67" s="326">
        <f>IFERROR(I!AV65*'Sim_MIP_Of_(IxI)'!AY$102,0)</f>
        <v>0</v>
      </c>
      <c r="AX67" s="326">
        <f>IFERROR(I!AW65*'Sim_MIP_Of_(IxI)'!AZ$102,0)</f>
        <v>0</v>
      </c>
      <c r="AY67" s="326">
        <f>IFERROR(I!AX65*'Sim_MIP_Of_(IxI)'!BA$102,0)</f>
        <v>0</v>
      </c>
      <c r="AZ67" s="326">
        <f>IFERROR(I!AY65*'Sim_MIP_Of_(IxI)'!BB$102,0)</f>
        <v>0</v>
      </c>
      <c r="BA67" s="326">
        <f>IFERROR(I!AZ65*'Sim_MIP_Of_(IxI)'!BC$102,0)</f>
        <v>0</v>
      </c>
      <c r="BB67" s="326">
        <f>IFERROR(I!BA65*'Sim_MIP_Of_(IxI)'!BD$102,0)</f>
        <v>0</v>
      </c>
      <c r="BC67" s="326">
        <f>IFERROR(I!BB65*'Sim_MIP_Of_(IxI)'!BE$102,0)</f>
        <v>0</v>
      </c>
      <c r="BD67" s="326">
        <f>IFERROR(I!BC65*'Sim_MIP_Of_(IxI)'!BF$102,0)</f>
        <v>0</v>
      </c>
      <c r="BE67" s="326">
        <f>IFERROR(I!BD65*'Sim_MIP_Of_(IxI)'!BG$102,0)</f>
        <v>0</v>
      </c>
      <c r="BF67" s="326">
        <f>IFERROR(I!BE65*'Sim_MIP_Of_(IxI)'!BH$102,0)</f>
        <v>0</v>
      </c>
      <c r="BG67" s="326">
        <f>IFERROR(I!BF65*'Sim_MIP_Of_(IxI)'!BI$102,0)</f>
        <v>0</v>
      </c>
      <c r="BH67" s="326">
        <f>IFERROR(I!BG65*'Sim_MIP_Of_(IxI)'!BJ$102,0)</f>
        <v>0</v>
      </c>
      <c r="BI67" s="326">
        <f>IFERROR(I!BH65*'Sim_MIP_Of_(IxI)'!BK$102,0)</f>
        <v>0</v>
      </c>
      <c r="BJ67" s="326">
        <f>IFERROR(I!BI65*'Sim_MIP_Of_(IxI)'!BL$102,0)</f>
        <v>0</v>
      </c>
      <c r="BK67" s="326">
        <f>IFERROR(I!BJ65*'Sim_MIP_Of_(IxI)'!BM$102,0)</f>
        <v>0</v>
      </c>
      <c r="BL67" s="326">
        <f>IFERROR(I!BK65*'Sim_MIP_Of_(IxI)'!BN$102,0)</f>
        <v>0</v>
      </c>
      <c r="BM67" s="326">
        <f>IFERROR(I!BL65*'Sim_MIP_Of_(IxI)'!BO$102,0)</f>
        <v>0</v>
      </c>
      <c r="BN67" s="326">
        <f>IFERROR(I!BM65*'Sim_MIP_Of_(IxI)'!BP$102,0)</f>
        <v>0.68614442884394944</v>
      </c>
      <c r="BO67" s="326">
        <f>IFERROR(I!BN65*'Sim_MIP_Of_(IxI)'!BQ$102,0)</f>
        <v>0</v>
      </c>
      <c r="BP67" s="326">
        <f>IFERROR(I!BO65*'Sim_MIP_Of_(IxI)'!BR$102,0)</f>
        <v>0</v>
      </c>
      <c r="BQ67" s="326">
        <f>IFERROR(I!BP65*'Sim_MIP_Of_(IxI)'!BS$102,0)</f>
        <v>0</v>
      </c>
      <c r="BR67" s="326">
        <f>IFERROR(I!BQ65*'Sim_MIP_Of_(IxI)'!BT$102,0)</f>
        <v>0</v>
      </c>
      <c r="BS67" s="326">
        <f>IFERROR(I!BR65*'Sim_MIP_Of_(IxI)'!BU$102,0)</f>
        <v>0</v>
      </c>
      <c r="BT67" s="326">
        <f>IFERROR(I!BS65*'Sim_MIP_Of_(IxI)'!BV$102,0)</f>
        <v>0</v>
      </c>
      <c r="BU67" s="326">
        <f>IFERROR(I!BT65*'Sim_MIP_Of_(IxI)'!BW$102,0)</f>
        <v>0</v>
      </c>
      <c r="BV67" s="326">
        <f>IFERROR(I!BU65*'Sim_MIP_Of_(IxI)'!BX$102,0)</f>
        <v>0</v>
      </c>
      <c r="BW67" s="326">
        <f>IFERROR(I!BV65*'Sim_MIP_Of_(IxI)'!BY$102,0)</f>
        <v>0</v>
      </c>
      <c r="BX67" s="326">
        <f>IFERROR(I!BW65*'Sim_MIP_Of_(IxI)'!BZ$102,0)</f>
        <v>0</v>
      </c>
      <c r="BY67" s="326">
        <f>IFERROR(I!BX65*'Sim_MIP_Of_(IxI)'!CA$102,0)</f>
        <v>0</v>
      </c>
    </row>
    <row r="68" spans="1:77" x14ac:dyDescent="0.25">
      <c r="A68" s="105" t="s">
        <v>65</v>
      </c>
      <c r="B68" s="326">
        <f>IFERROR(I!A66*'Sim_MIP_Of_(IxI)'!D$102,0)</f>
        <v>0</v>
      </c>
      <c r="C68" s="326">
        <f>IFERROR(I!B66*'Sim_MIP_Of_(IxI)'!E$102,0)</f>
        <v>0</v>
      </c>
      <c r="D68" s="326">
        <f>IFERROR(I!C66*'Sim_MIP_Of_(IxI)'!F$102,0)</f>
        <v>0</v>
      </c>
      <c r="E68" s="326">
        <f>IFERROR(I!D66*'Sim_MIP_Of_(IxI)'!G$102,0)</f>
        <v>0</v>
      </c>
      <c r="F68" s="326">
        <f>IFERROR(I!E66*'Sim_MIP_Of_(IxI)'!H$102,0)</f>
        <v>0</v>
      </c>
      <c r="G68" s="326">
        <f>IFERROR(I!F66*'Sim_MIP_Of_(IxI)'!I$102,0)</f>
        <v>0</v>
      </c>
      <c r="H68" s="326">
        <f>IFERROR(I!G66*'Sim_MIP_Of_(IxI)'!J$102,0)</f>
        <v>0</v>
      </c>
      <c r="I68" s="326">
        <f>IFERROR(I!H66*'Sim_MIP_Of_(IxI)'!K$102,0)</f>
        <v>0</v>
      </c>
      <c r="J68" s="326">
        <f>IFERROR(I!I66*'Sim_MIP_Of_(IxI)'!L$102,0)</f>
        <v>0</v>
      </c>
      <c r="K68" s="326">
        <f>IFERROR(I!J66*'Sim_MIP_Of_(IxI)'!M$102,0)</f>
        <v>0</v>
      </c>
      <c r="L68" s="326">
        <f>IFERROR(I!K66*'Sim_MIP_Of_(IxI)'!N$102,0)</f>
        <v>0</v>
      </c>
      <c r="M68" s="326">
        <f>IFERROR(I!L66*'Sim_MIP_Of_(IxI)'!O$102,0)</f>
        <v>0</v>
      </c>
      <c r="N68" s="326">
        <f>IFERROR(I!M66*'Sim_MIP_Of_(IxI)'!P$102,0)</f>
        <v>0</v>
      </c>
      <c r="O68" s="326">
        <f>IFERROR(I!N66*'Sim_MIP_Of_(IxI)'!Q$102,0)</f>
        <v>0</v>
      </c>
      <c r="P68" s="326">
        <f>IFERROR(I!O66*'Sim_MIP_Of_(IxI)'!R$102,0)</f>
        <v>0</v>
      </c>
      <c r="Q68" s="326">
        <f>IFERROR(I!P66*'Sim_MIP_Of_(IxI)'!S$102,0)</f>
        <v>0</v>
      </c>
      <c r="R68" s="326">
        <f>IFERROR(I!Q66*'Sim_MIP_Of_(IxI)'!T$102,0)</f>
        <v>0</v>
      </c>
      <c r="S68" s="326">
        <f>IFERROR(I!R66*'Sim_MIP_Of_(IxI)'!U$102,0)</f>
        <v>0</v>
      </c>
      <c r="T68" s="326">
        <f>IFERROR(I!S66*'Sim_MIP_Of_(IxI)'!V$102,0)</f>
        <v>0</v>
      </c>
      <c r="U68" s="326">
        <f>IFERROR(I!T66*'Sim_MIP_Of_(IxI)'!W$102,0)</f>
        <v>0</v>
      </c>
      <c r="V68" s="326">
        <f>IFERROR(I!U66*'Sim_MIP_Of_(IxI)'!X$102,0)</f>
        <v>0</v>
      </c>
      <c r="W68" s="326">
        <f>IFERROR(I!V66*'Sim_MIP_Of_(IxI)'!Y$102,0)</f>
        <v>0</v>
      </c>
      <c r="X68" s="326">
        <f>IFERROR(I!W66*'Sim_MIP_Of_(IxI)'!Z$102,0)</f>
        <v>0</v>
      </c>
      <c r="Y68" s="326">
        <f>IFERROR(I!X66*'Sim_MIP_Of_(IxI)'!AA$102,0)</f>
        <v>0</v>
      </c>
      <c r="Z68" s="326">
        <f>IFERROR(I!Y66*'Sim_MIP_Of_(IxI)'!AB$102,0)</f>
        <v>0</v>
      </c>
      <c r="AA68" s="326">
        <f>IFERROR(I!Z66*'Sim_MIP_Of_(IxI)'!AC$102,0)</f>
        <v>0</v>
      </c>
      <c r="AB68" s="326">
        <f>IFERROR(I!AA66*'Sim_MIP_Of_(IxI)'!AD$102,0)</f>
        <v>0</v>
      </c>
      <c r="AC68" s="326">
        <f>IFERROR(I!AB66*'Sim_MIP_Of_(IxI)'!AE$102,0)</f>
        <v>0</v>
      </c>
      <c r="AD68" s="326">
        <f>IFERROR(I!AC66*'Sim_MIP_Of_(IxI)'!AF$102,0)</f>
        <v>0</v>
      </c>
      <c r="AE68" s="326">
        <f>IFERROR(I!AD66*'Sim_MIP_Of_(IxI)'!AG$102,0)</f>
        <v>0</v>
      </c>
      <c r="AF68" s="326">
        <f>IFERROR(I!AE66*'Sim_MIP_Of_(IxI)'!AH$102,0)</f>
        <v>0</v>
      </c>
      <c r="AG68" s="326">
        <f>IFERROR(I!AF66*'Sim_MIP_Of_(IxI)'!AI$102,0)</f>
        <v>0</v>
      </c>
      <c r="AH68" s="326">
        <f>IFERROR(I!AG66*'Sim_MIP_Of_(IxI)'!AJ$102,0)</f>
        <v>0</v>
      </c>
      <c r="AI68" s="326">
        <f>IFERROR(I!AH66*'Sim_MIP_Of_(IxI)'!AK$102,0)</f>
        <v>0</v>
      </c>
      <c r="AJ68" s="326">
        <f>IFERROR(I!AI66*'Sim_MIP_Of_(IxI)'!AL$102,0)</f>
        <v>0</v>
      </c>
      <c r="AK68" s="326">
        <f>IFERROR(I!AJ66*'Sim_MIP_Of_(IxI)'!AM$102,0)</f>
        <v>0</v>
      </c>
      <c r="AL68" s="326">
        <f>IFERROR(I!AK66*'Sim_MIP_Of_(IxI)'!AN$102,0)</f>
        <v>0</v>
      </c>
      <c r="AM68" s="326">
        <f>IFERROR(I!AL66*'Sim_MIP_Of_(IxI)'!AO$102,0)</f>
        <v>0</v>
      </c>
      <c r="AN68" s="326">
        <f>IFERROR(I!AM66*'Sim_MIP_Of_(IxI)'!AP$102,0)</f>
        <v>0</v>
      </c>
      <c r="AO68" s="326">
        <f>IFERROR(I!AN66*'Sim_MIP_Of_(IxI)'!AQ$102,0)</f>
        <v>0</v>
      </c>
      <c r="AP68" s="326">
        <f>IFERROR(I!AO66*'Sim_MIP_Of_(IxI)'!AR$102,0)</f>
        <v>0</v>
      </c>
      <c r="AQ68" s="326">
        <f>IFERROR(I!AP66*'Sim_MIP_Of_(IxI)'!AS$102,0)</f>
        <v>0</v>
      </c>
      <c r="AR68" s="326">
        <f>IFERROR(I!AQ66*'Sim_MIP_Of_(IxI)'!AT$102,0)</f>
        <v>0</v>
      </c>
      <c r="AS68" s="326">
        <f>IFERROR(I!AR66*'Sim_MIP_Of_(IxI)'!AU$102,0)</f>
        <v>0</v>
      </c>
      <c r="AT68" s="326">
        <f>IFERROR(I!AS66*'Sim_MIP_Of_(IxI)'!AV$102,0)</f>
        <v>0</v>
      </c>
      <c r="AU68" s="326">
        <f>IFERROR(I!AT66*'Sim_MIP_Of_(IxI)'!AW$102,0)</f>
        <v>0</v>
      </c>
      <c r="AV68" s="326">
        <f>IFERROR(I!AU66*'Sim_MIP_Of_(IxI)'!AX$102,0)</f>
        <v>0</v>
      </c>
      <c r="AW68" s="326">
        <f>IFERROR(I!AV66*'Sim_MIP_Of_(IxI)'!AY$102,0)</f>
        <v>0</v>
      </c>
      <c r="AX68" s="326">
        <f>IFERROR(I!AW66*'Sim_MIP_Of_(IxI)'!AZ$102,0)</f>
        <v>0</v>
      </c>
      <c r="AY68" s="326">
        <f>IFERROR(I!AX66*'Sim_MIP_Of_(IxI)'!BA$102,0)</f>
        <v>0</v>
      </c>
      <c r="AZ68" s="326">
        <f>IFERROR(I!AY66*'Sim_MIP_Of_(IxI)'!BB$102,0)</f>
        <v>0</v>
      </c>
      <c r="BA68" s="326">
        <f>IFERROR(I!AZ66*'Sim_MIP_Of_(IxI)'!BC$102,0)</f>
        <v>0</v>
      </c>
      <c r="BB68" s="326">
        <f>IFERROR(I!BA66*'Sim_MIP_Of_(IxI)'!BD$102,0)</f>
        <v>0</v>
      </c>
      <c r="BC68" s="326">
        <f>IFERROR(I!BB66*'Sim_MIP_Of_(IxI)'!BE$102,0)</f>
        <v>0</v>
      </c>
      <c r="BD68" s="326">
        <f>IFERROR(I!BC66*'Sim_MIP_Of_(IxI)'!BF$102,0)</f>
        <v>0</v>
      </c>
      <c r="BE68" s="326">
        <f>IFERROR(I!BD66*'Sim_MIP_Of_(IxI)'!BG$102,0)</f>
        <v>0</v>
      </c>
      <c r="BF68" s="326">
        <f>IFERROR(I!BE66*'Sim_MIP_Of_(IxI)'!BH$102,0)</f>
        <v>0</v>
      </c>
      <c r="BG68" s="326">
        <f>IFERROR(I!BF66*'Sim_MIP_Of_(IxI)'!BI$102,0)</f>
        <v>0</v>
      </c>
      <c r="BH68" s="326">
        <f>IFERROR(I!BG66*'Sim_MIP_Of_(IxI)'!BJ$102,0)</f>
        <v>0</v>
      </c>
      <c r="BI68" s="326">
        <f>IFERROR(I!BH66*'Sim_MIP_Of_(IxI)'!BK$102,0)</f>
        <v>0</v>
      </c>
      <c r="BJ68" s="326">
        <f>IFERROR(I!BI66*'Sim_MIP_Of_(IxI)'!BL$102,0)</f>
        <v>0</v>
      </c>
      <c r="BK68" s="326">
        <f>IFERROR(I!BJ66*'Sim_MIP_Of_(IxI)'!BM$102,0)</f>
        <v>0</v>
      </c>
      <c r="BL68" s="326">
        <f>IFERROR(I!BK66*'Sim_MIP_Of_(IxI)'!BN$102,0)</f>
        <v>0</v>
      </c>
      <c r="BM68" s="326">
        <f>IFERROR(I!BL66*'Sim_MIP_Of_(IxI)'!BO$102,0)</f>
        <v>0</v>
      </c>
      <c r="BN68" s="326">
        <f>IFERROR(I!BM66*'Sim_MIP_Of_(IxI)'!BP$102,0)</f>
        <v>0</v>
      </c>
      <c r="BO68" s="326">
        <f>IFERROR(I!BN66*'Sim_MIP_Of_(IxI)'!BQ$102,0)</f>
        <v>0.26186503630586377</v>
      </c>
      <c r="BP68" s="326">
        <f>IFERROR(I!BO66*'Sim_MIP_Of_(IxI)'!BR$102,0)</f>
        <v>0</v>
      </c>
      <c r="BQ68" s="326">
        <f>IFERROR(I!BP66*'Sim_MIP_Of_(IxI)'!BS$102,0)</f>
        <v>0</v>
      </c>
      <c r="BR68" s="326">
        <f>IFERROR(I!BQ66*'Sim_MIP_Of_(IxI)'!BT$102,0)</f>
        <v>0</v>
      </c>
      <c r="BS68" s="326">
        <f>IFERROR(I!BR66*'Sim_MIP_Of_(IxI)'!BU$102,0)</f>
        <v>0</v>
      </c>
      <c r="BT68" s="326">
        <f>IFERROR(I!BS66*'Sim_MIP_Of_(IxI)'!BV$102,0)</f>
        <v>0</v>
      </c>
      <c r="BU68" s="326">
        <f>IFERROR(I!BT66*'Sim_MIP_Of_(IxI)'!BW$102,0)</f>
        <v>0</v>
      </c>
      <c r="BV68" s="326">
        <f>IFERROR(I!BU66*'Sim_MIP_Of_(IxI)'!BX$102,0)</f>
        <v>0</v>
      </c>
      <c r="BW68" s="326">
        <f>IFERROR(I!BV66*'Sim_MIP_Of_(IxI)'!BY$102,0)</f>
        <v>0</v>
      </c>
      <c r="BX68" s="326">
        <f>IFERROR(I!BW66*'Sim_MIP_Of_(IxI)'!BZ$102,0)</f>
        <v>0</v>
      </c>
      <c r="BY68" s="326">
        <f>IFERROR(I!BX66*'Sim_MIP_Of_(IxI)'!CA$102,0)</f>
        <v>0</v>
      </c>
    </row>
    <row r="69" spans="1:77" x14ac:dyDescent="0.25">
      <c r="A69" s="105" t="s">
        <v>66</v>
      </c>
      <c r="B69" s="326">
        <f>IFERROR(I!A67*'Sim_MIP_Of_(IxI)'!D$102,0)</f>
        <v>0</v>
      </c>
      <c r="C69" s="326">
        <f>IFERROR(I!B67*'Sim_MIP_Of_(IxI)'!E$102,0)</f>
        <v>0</v>
      </c>
      <c r="D69" s="326">
        <f>IFERROR(I!C67*'Sim_MIP_Of_(IxI)'!F$102,0)</f>
        <v>0</v>
      </c>
      <c r="E69" s="326">
        <f>IFERROR(I!D67*'Sim_MIP_Of_(IxI)'!G$102,0)</f>
        <v>0</v>
      </c>
      <c r="F69" s="326">
        <f>IFERROR(I!E67*'Sim_MIP_Of_(IxI)'!H$102,0)</f>
        <v>0</v>
      </c>
      <c r="G69" s="326">
        <f>IFERROR(I!F67*'Sim_MIP_Of_(IxI)'!I$102,0)</f>
        <v>0</v>
      </c>
      <c r="H69" s="326">
        <f>IFERROR(I!G67*'Sim_MIP_Of_(IxI)'!J$102,0)</f>
        <v>0</v>
      </c>
      <c r="I69" s="326">
        <f>IFERROR(I!H67*'Sim_MIP_Of_(IxI)'!K$102,0)</f>
        <v>0</v>
      </c>
      <c r="J69" s="326">
        <f>IFERROR(I!I67*'Sim_MIP_Of_(IxI)'!L$102,0)</f>
        <v>0</v>
      </c>
      <c r="K69" s="326">
        <f>IFERROR(I!J67*'Sim_MIP_Of_(IxI)'!M$102,0)</f>
        <v>0</v>
      </c>
      <c r="L69" s="326">
        <f>IFERROR(I!K67*'Sim_MIP_Of_(IxI)'!N$102,0)</f>
        <v>0</v>
      </c>
      <c r="M69" s="326">
        <f>IFERROR(I!L67*'Sim_MIP_Of_(IxI)'!O$102,0)</f>
        <v>0</v>
      </c>
      <c r="N69" s="326">
        <f>IFERROR(I!M67*'Sim_MIP_Of_(IxI)'!P$102,0)</f>
        <v>0</v>
      </c>
      <c r="O69" s="326">
        <f>IFERROR(I!N67*'Sim_MIP_Of_(IxI)'!Q$102,0)</f>
        <v>0</v>
      </c>
      <c r="P69" s="326">
        <f>IFERROR(I!O67*'Sim_MIP_Of_(IxI)'!R$102,0)</f>
        <v>0</v>
      </c>
      <c r="Q69" s="326">
        <f>IFERROR(I!P67*'Sim_MIP_Of_(IxI)'!S$102,0)</f>
        <v>0</v>
      </c>
      <c r="R69" s="326">
        <f>IFERROR(I!Q67*'Sim_MIP_Of_(IxI)'!T$102,0)</f>
        <v>0</v>
      </c>
      <c r="S69" s="326">
        <f>IFERROR(I!R67*'Sim_MIP_Of_(IxI)'!U$102,0)</f>
        <v>0</v>
      </c>
      <c r="T69" s="326">
        <f>IFERROR(I!S67*'Sim_MIP_Of_(IxI)'!V$102,0)</f>
        <v>0</v>
      </c>
      <c r="U69" s="326">
        <f>IFERROR(I!T67*'Sim_MIP_Of_(IxI)'!W$102,0)</f>
        <v>0</v>
      </c>
      <c r="V69" s="326">
        <f>IFERROR(I!U67*'Sim_MIP_Of_(IxI)'!X$102,0)</f>
        <v>0</v>
      </c>
      <c r="W69" s="326">
        <f>IFERROR(I!V67*'Sim_MIP_Of_(IxI)'!Y$102,0)</f>
        <v>0</v>
      </c>
      <c r="X69" s="326">
        <f>IFERROR(I!W67*'Sim_MIP_Of_(IxI)'!Z$102,0)</f>
        <v>0</v>
      </c>
      <c r="Y69" s="326">
        <f>IFERROR(I!X67*'Sim_MIP_Of_(IxI)'!AA$102,0)</f>
        <v>0</v>
      </c>
      <c r="Z69" s="326">
        <f>IFERROR(I!Y67*'Sim_MIP_Of_(IxI)'!AB$102,0)</f>
        <v>0</v>
      </c>
      <c r="AA69" s="326">
        <f>IFERROR(I!Z67*'Sim_MIP_Of_(IxI)'!AC$102,0)</f>
        <v>0</v>
      </c>
      <c r="AB69" s="326">
        <f>IFERROR(I!AA67*'Sim_MIP_Of_(IxI)'!AD$102,0)</f>
        <v>0</v>
      </c>
      <c r="AC69" s="326">
        <f>IFERROR(I!AB67*'Sim_MIP_Of_(IxI)'!AE$102,0)</f>
        <v>0</v>
      </c>
      <c r="AD69" s="326">
        <f>IFERROR(I!AC67*'Sim_MIP_Of_(IxI)'!AF$102,0)</f>
        <v>0</v>
      </c>
      <c r="AE69" s="326">
        <f>IFERROR(I!AD67*'Sim_MIP_Of_(IxI)'!AG$102,0)</f>
        <v>0</v>
      </c>
      <c r="AF69" s="326">
        <f>IFERROR(I!AE67*'Sim_MIP_Of_(IxI)'!AH$102,0)</f>
        <v>0</v>
      </c>
      <c r="AG69" s="326">
        <f>IFERROR(I!AF67*'Sim_MIP_Of_(IxI)'!AI$102,0)</f>
        <v>0</v>
      </c>
      <c r="AH69" s="326">
        <f>IFERROR(I!AG67*'Sim_MIP_Of_(IxI)'!AJ$102,0)</f>
        <v>0</v>
      </c>
      <c r="AI69" s="326">
        <f>IFERROR(I!AH67*'Sim_MIP_Of_(IxI)'!AK$102,0)</f>
        <v>0</v>
      </c>
      <c r="AJ69" s="326">
        <f>IFERROR(I!AI67*'Sim_MIP_Of_(IxI)'!AL$102,0)</f>
        <v>0</v>
      </c>
      <c r="AK69" s="326">
        <f>IFERROR(I!AJ67*'Sim_MIP_Of_(IxI)'!AM$102,0)</f>
        <v>0</v>
      </c>
      <c r="AL69" s="326">
        <f>IFERROR(I!AK67*'Sim_MIP_Of_(IxI)'!AN$102,0)</f>
        <v>0</v>
      </c>
      <c r="AM69" s="326">
        <f>IFERROR(I!AL67*'Sim_MIP_Of_(IxI)'!AO$102,0)</f>
        <v>0</v>
      </c>
      <c r="AN69" s="326">
        <f>IFERROR(I!AM67*'Sim_MIP_Of_(IxI)'!AP$102,0)</f>
        <v>0</v>
      </c>
      <c r="AO69" s="326">
        <f>IFERROR(I!AN67*'Sim_MIP_Of_(IxI)'!AQ$102,0)</f>
        <v>0</v>
      </c>
      <c r="AP69" s="326">
        <f>IFERROR(I!AO67*'Sim_MIP_Of_(IxI)'!AR$102,0)</f>
        <v>0</v>
      </c>
      <c r="AQ69" s="326">
        <f>IFERROR(I!AP67*'Sim_MIP_Of_(IxI)'!AS$102,0)</f>
        <v>0</v>
      </c>
      <c r="AR69" s="326">
        <f>IFERROR(I!AQ67*'Sim_MIP_Of_(IxI)'!AT$102,0)</f>
        <v>0</v>
      </c>
      <c r="AS69" s="326">
        <f>IFERROR(I!AR67*'Sim_MIP_Of_(IxI)'!AU$102,0)</f>
        <v>0</v>
      </c>
      <c r="AT69" s="326">
        <f>IFERROR(I!AS67*'Sim_MIP_Of_(IxI)'!AV$102,0)</f>
        <v>0</v>
      </c>
      <c r="AU69" s="326">
        <f>IFERROR(I!AT67*'Sim_MIP_Of_(IxI)'!AW$102,0)</f>
        <v>0</v>
      </c>
      <c r="AV69" s="326">
        <f>IFERROR(I!AU67*'Sim_MIP_Of_(IxI)'!AX$102,0)</f>
        <v>0</v>
      </c>
      <c r="AW69" s="326">
        <f>IFERROR(I!AV67*'Sim_MIP_Of_(IxI)'!AY$102,0)</f>
        <v>0</v>
      </c>
      <c r="AX69" s="326">
        <f>IFERROR(I!AW67*'Sim_MIP_Of_(IxI)'!AZ$102,0)</f>
        <v>0</v>
      </c>
      <c r="AY69" s="326">
        <f>IFERROR(I!AX67*'Sim_MIP_Of_(IxI)'!BA$102,0)</f>
        <v>0</v>
      </c>
      <c r="AZ69" s="326">
        <f>IFERROR(I!AY67*'Sim_MIP_Of_(IxI)'!BB$102,0)</f>
        <v>0</v>
      </c>
      <c r="BA69" s="326">
        <f>IFERROR(I!AZ67*'Sim_MIP_Of_(IxI)'!BC$102,0)</f>
        <v>0</v>
      </c>
      <c r="BB69" s="326">
        <f>IFERROR(I!BA67*'Sim_MIP_Of_(IxI)'!BD$102,0)</f>
        <v>0</v>
      </c>
      <c r="BC69" s="326">
        <f>IFERROR(I!BB67*'Sim_MIP_Of_(IxI)'!BE$102,0)</f>
        <v>0</v>
      </c>
      <c r="BD69" s="326">
        <f>IFERROR(I!BC67*'Sim_MIP_Of_(IxI)'!BF$102,0)</f>
        <v>0</v>
      </c>
      <c r="BE69" s="326">
        <f>IFERROR(I!BD67*'Sim_MIP_Of_(IxI)'!BG$102,0)</f>
        <v>0</v>
      </c>
      <c r="BF69" s="326">
        <f>IFERROR(I!BE67*'Sim_MIP_Of_(IxI)'!BH$102,0)</f>
        <v>0</v>
      </c>
      <c r="BG69" s="326">
        <f>IFERROR(I!BF67*'Sim_MIP_Of_(IxI)'!BI$102,0)</f>
        <v>0</v>
      </c>
      <c r="BH69" s="326">
        <f>IFERROR(I!BG67*'Sim_MIP_Of_(IxI)'!BJ$102,0)</f>
        <v>0</v>
      </c>
      <c r="BI69" s="326">
        <f>IFERROR(I!BH67*'Sim_MIP_Of_(IxI)'!BK$102,0)</f>
        <v>0</v>
      </c>
      <c r="BJ69" s="326">
        <f>IFERROR(I!BI67*'Sim_MIP_Of_(IxI)'!BL$102,0)</f>
        <v>0</v>
      </c>
      <c r="BK69" s="326">
        <f>IFERROR(I!BJ67*'Sim_MIP_Of_(IxI)'!BM$102,0)</f>
        <v>0</v>
      </c>
      <c r="BL69" s="326">
        <f>IFERROR(I!BK67*'Sim_MIP_Of_(IxI)'!BN$102,0)</f>
        <v>0</v>
      </c>
      <c r="BM69" s="326">
        <f>IFERROR(I!BL67*'Sim_MIP_Of_(IxI)'!BO$102,0)</f>
        <v>0</v>
      </c>
      <c r="BN69" s="326">
        <f>IFERROR(I!BM67*'Sim_MIP_Of_(IxI)'!BP$102,0)</f>
        <v>0</v>
      </c>
      <c r="BO69" s="326">
        <f>IFERROR(I!BN67*'Sim_MIP_Of_(IxI)'!BQ$102,0)</f>
        <v>0</v>
      </c>
      <c r="BP69" s="326">
        <f>IFERROR(I!BO67*'Sim_MIP_Of_(IxI)'!BR$102,0)</f>
        <v>0.46368051351649198</v>
      </c>
      <c r="BQ69" s="326">
        <f>IFERROR(I!BP67*'Sim_MIP_Of_(IxI)'!BS$102,0)</f>
        <v>0</v>
      </c>
      <c r="BR69" s="326">
        <f>IFERROR(I!BQ67*'Sim_MIP_Of_(IxI)'!BT$102,0)</f>
        <v>0</v>
      </c>
      <c r="BS69" s="326">
        <f>IFERROR(I!BR67*'Sim_MIP_Of_(IxI)'!BU$102,0)</f>
        <v>0</v>
      </c>
      <c r="BT69" s="326">
        <f>IFERROR(I!BS67*'Sim_MIP_Of_(IxI)'!BV$102,0)</f>
        <v>0</v>
      </c>
      <c r="BU69" s="326">
        <f>IFERROR(I!BT67*'Sim_MIP_Of_(IxI)'!BW$102,0)</f>
        <v>0</v>
      </c>
      <c r="BV69" s="326">
        <f>IFERROR(I!BU67*'Sim_MIP_Of_(IxI)'!BX$102,0)</f>
        <v>0</v>
      </c>
      <c r="BW69" s="326">
        <f>IFERROR(I!BV67*'Sim_MIP_Of_(IxI)'!BY$102,0)</f>
        <v>0</v>
      </c>
      <c r="BX69" s="326">
        <f>IFERROR(I!BW67*'Sim_MIP_Of_(IxI)'!BZ$102,0)</f>
        <v>0</v>
      </c>
      <c r="BY69" s="326">
        <f>IFERROR(I!BX67*'Sim_MIP_Of_(IxI)'!CA$102,0)</f>
        <v>0</v>
      </c>
    </row>
    <row r="70" spans="1:77" x14ac:dyDescent="0.25">
      <c r="A70" s="105" t="s">
        <v>67</v>
      </c>
      <c r="B70" s="326">
        <f>IFERROR(I!A68*'Sim_MIP_Of_(IxI)'!D$102,0)</f>
        <v>0</v>
      </c>
      <c r="C70" s="326">
        <f>IFERROR(I!B68*'Sim_MIP_Of_(IxI)'!E$102,0)</f>
        <v>0</v>
      </c>
      <c r="D70" s="326">
        <f>IFERROR(I!C68*'Sim_MIP_Of_(IxI)'!F$102,0)</f>
        <v>0</v>
      </c>
      <c r="E70" s="326">
        <f>IFERROR(I!D68*'Sim_MIP_Of_(IxI)'!G$102,0)</f>
        <v>0</v>
      </c>
      <c r="F70" s="326">
        <f>IFERROR(I!E68*'Sim_MIP_Of_(IxI)'!H$102,0)</f>
        <v>0</v>
      </c>
      <c r="G70" s="326">
        <f>IFERROR(I!F68*'Sim_MIP_Of_(IxI)'!I$102,0)</f>
        <v>0</v>
      </c>
      <c r="H70" s="326">
        <f>IFERROR(I!G68*'Sim_MIP_Of_(IxI)'!J$102,0)</f>
        <v>0</v>
      </c>
      <c r="I70" s="326">
        <f>IFERROR(I!H68*'Sim_MIP_Of_(IxI)'!K$102,0)</f>
        <v>0</v>
      </c>
      <c r="J70" s="326">
        <f>IFERROR(I!I68*'Sim_MIP_Of_(IxI)'!L$102,0)</f>
        <v>0</v>
      </c>
      <c r="K70" s="326">
        <f>IFERROR(I!J68*'Sim_MIP_Of_(IxI)'!M$102,0)</f>
        <v>0</v>
      </c>
      <c r="L70" s="326">
        <f>IFERROR(I!K68*'Sim_MIP_Of_(IxI)'!N$102,0)</f>
        <v>0</v>
      </c>
      <c r="M70" s="326">
        <f>IFERROR(I!L68*'Sim_MIP_Of_(IxI)'!O$102,0)</f>
        <v>0</v>
      </c>
      <c r="N70" s="326">
        <f>IFERROR(I!M68*'Sim_MIP_Of_(IxI)'!P$102,0)</f>
        <v>0</v>
      </c>
      <c r="O70" s="326">
        <f>IFERROR(I!N68*'Sim_MIP_Of_(IxI)'!Q$102,0)</f>
        <v>0</v>
      </c>
      <c r="P70" s="326">
        <f>IFERROR(I!O68*'Sim_MIP_Of_(IxI)'!R$102,0)</f>
        <v>0</v>
      </c>
      <c r="Q70" s="326">
        <f>IFERROR(I!P68*'Sim_MIP_Of_(IxI)'!S$102,0)</f>
        <v>0</v>
      </c>
      <c r="R70" s="326">
        <f>IFERROR(I!Q68*'Sim_MIP_Of_(IxI)'!T$102,0)</f>
        <v>0</v>
      </c>
      <c r="S70" s="326">
        <f>IFERROR(I!R68*'Sim_MIP_Of_(IxI)'!U$102,0)</f>
        <v>0</v>
      </c>
      <c r="T70" s="326">
        <f>IFERROR(I!S68*'Sim_MIP_Of_(IxI)'!V$102,0)</f>
        <v>0</v>
      </c>
      <c r="U70" s="326">
        <f>IFERROR(I!T68*'Sim_MIP_Of_(IxI)'!W$102,0)</f>
        <v>0</v>
      </c>
      <c r="V70" s="326">
        <f>IFERROR(I!U68*'Sim_MIP_Of_(IxI)'!X$102,0)</f>
        <v>0</v>
      </c>
      <c r="W70" s="326">
        <f>IFERROR(I!V68*'Sim_MIP_Of_(IxI)'!Y$102,0)</f>
        <v>0</v>
      </c>
      <c r="X70" s="326">
        <f>IFERROR(I!W68*'Sim_MIP_Of_(IxI)'!Z$102,0)</f>
        <v>0</v>
      </c>
      <c r="Y70" s="326">
        <f>IFERROR(I!X68*'Sim_MIP_Of_(IxI)'!AA$102,0)</f>
        <v>0</v>
      </c>
      <c r="Z70" s="326">
        <f>IFERROR(I!Y68*'Sim_MIP_Of_(IxI)'!AB$102,0)</f>
        <v>0</v>
      </c>
      <c r="AA70" s="326">
        <f>IFERROR(I!Z68*'Sim_MIP_Of_(IxI)'!AC$102,0)</f>
        <v>0</v>
      </c>
      <c r="AB70" s="326">
        <f>IFERROR(I!AA68*'Sim_MIP_Of_(IxI)'!AD$102,0)</f>
        <v>0</v>
      </c>
      <c r="AC70" s="326">
        <f>IFERROR(I!AB68*'Sim_MIP_Of_(IxI)'!AE$102,0)</f>
        <v>0</v>
      </c>
      <c r="AD70" s="326">
        <f>IFERROR(I!AC68*'Sim_MIP_Of_(IxI)'!AF$102,0)</f>
        <v>0</v>
      </c>
      <c r="AE70" s="326">
        <f>IFERROR(I!AD68*'Sim_MIP_Of_(IxI)'!AG$102,0)</f>
        <v>0</v>
      </c>
      <c r="AF70" s="326">
        <f>IFERROR(I!AE68*'Sim_MIP_Of_(IxI)'!AH$102,0)</f>
        <v>0</v>
      </c>
      <c r="AG70" s="326">
        <f>IFERROR(I!AF68*'Sim_MIP_Of_(IxI)'!AI$102,0)</f>
        <v>0</v>
      </c>
      <c r="AH70" s="326">
        <f>IFERROR(I!AG68*'Sim_MIP_Of_(IxI)'!AJ$102,0)</f>
        <v>0</v>
      </c>
      <c r="AI70" s="326">
        <f>IFERROR(I!AH68*'Sim_MIP_Of_(IxI)'!AK$102,0)</f>
        <v>0</v>
      </c>
      <c r="AJ70" s="326">
        <f>IFERROR(I!AI68*'Sim_MIP_Of_(IxI)'!AL$102,0)</f>
        <v>0</v>
      </c>
      <c r="AK70" s="326">
        <f>IFERROR(I!AJ68*'Sim_MIP_Of_(IxI)'!AM$102,0)</f>
        <v>0</v>
      </c>
      <c r="AL70" s="326">
        <f>IFERROR(I!AK68*'Sim_MIP_Of_(IxI)'!AN$102,0)</f>
        <v>0</v>
      </c>
      <c r="AM70" s="326">
        <f>IFERROR(I!AL68*'Sim_MIP_Of_(IxI)'!AO$102,0)</f>
        <v>0</v>
      </c>
      <c r="AN70" s="326">
        <f>IFERROR(I!AM68*'Sim_MIP_Of_(IxI)'!AP$102,0)</f>
        <v>0</v>
      </c>
      <c r="AO70" s="326">
        <f>IFERROR(I!AN68*'Sim_MIP_Of_(IxI)'!AQ$102,0)</f>
        <v>0</v>
      </c>
      <c r="AP70" s="326">
        <f>IFERROR(I!AO68*'Sim_MIP_Of_(IxI)'!AR$102,0)</f>
        <v>0</v>
      </c>
      <c r="AQ70" s="326">
        <f>IFERROR(I!AP68*'Sim_MIP_Of_(IxI)'!AS$102,0)</f>
        <v>0</v>
      </c>
      <c r="AR70" s="326">
        <f>IFERROR(I!AQ68*'Sim_MIP_Of_(IxI)'!AT$102,0)</f>
        <v>0</v>
      </c>
      <c r="AS70" s="326">
        <f>IFERROR(I!AR68*'Sim_MIP_Of_(IxI)'!AU$102,0)</f>
        <v>0</v>
      </c>
      <c r="AT70" s="326">
        <f>IFERROR(I!AS68*'Sim_MIP_Of_(IxI)'!AV$102,0)</f>
        <v>0</v>
      </c>
      <c r="AU70" s="326">
        <f>IFERROR(I!AT68*'Sim_MIP_Of_(IxI)'!AW$102,0)</f>
        <v>0</v>
      </c>
      <c r="AV70" s="326">
        <f>IFERROR(I!AU68*'Sim_MIP_Of_(IxI)'!AX$102,0)</f>
        <v>0</v>
      </c>
      <c r="AW70" s="326">
        <f>IFERROR(I!AV68*'Sim_MIP_Of_(IxI)'!AY$102,0)</f>
        <v>0</v>
      </c>
      <c r="AX70" s="326">
        <f>IFERROR(I!AW68*'Sim_MIP_Of_(IxI)'!AZ$102,0)</f>
        <v>0</v>
      </c>
      <c r="AY70" s="326">
        <f>IFERROR(I!AX68*'Sim_MIP_Of_(IxI)'!BA$102,0)</f>
        <v>0</v>
      </c>
      <c r="AZ70" s="326">
        <f>IFERROR(I!AY68*'Sim_MIP_Of_(IxI)'!BB$102,0)</f>
        <v>0</v>
      </c>
      <c r="BA70" s="326">
        <f>IFERROR(I!AZ68*'Sim_MIP_Of_(IxI)'!BC$102,0)</f>
        <v>0</v>
      </c>
      <c r="BB70" s="326">
        <f>IFERROR(I!BA68*'Sim_MIP_Of_(IxI)'!BD$102,0)</f>
        <v>0</v>
      </c>
      <c r="BC70" s="326">
        <f>IFERROR(I!BB68*'Sim_MIP_Of_(IxI)'!BE$102,0)</f>
        <v>0</v>
      </c>
      <c r="BD70" s="326">
        <f>IFERROR(I!BC68*'Sim_MIP_Of_(IxI)'!BF$102,0)</f>
        <v>0</v>
      </c>
      <c r="BE70" s="326">
        <f>IFERROR(I!BD68*'Sim_MIP_Of_(IxI)'!BG$102,0)</f>
        <v>0</v>
      </c>
      <c r="BF70" s="326">
        <f>IFERROR(I!BE68*'Sim_MIP_Of_(IxI)'!BH$102,0)</f>
        <v>0</v>
      </c>
      <c r="BG70" s="326">
        <f>IFERROR(I!BF68*'Sim_MIP_Of_(IxI)'!BI$102,0)</f>
        <v>0</v>
      </c>
      <c r="BH70" s="326">
        <f>IFERROR(I!BG68*'Sim_MIP_Of_(IxI)'!BJ$102,0)</f>
        <v>0</v>
      </c>
      <c r="BI70" s="326">
        <f>IFERROR(I!BH68*'Sim_MIP_Of_(IxI)'!BK$102,0)</f>
        <v>0</v>
      </c>
      <c r="BJ70" s="326">
        <f>IFERROR(I!BI68*'Sim_MIP_Of_(IxI)'!BL$102,0)</f>
        <v>0</v>
      </c>
      <c r="BK70" s="326">
        <f>IFERROR(I!BJ68*'Sim_MIP_Of_(IxI)'!BM$102,0)</f>
        <v>0</v>
      </c>
      <c r="BL70" s="326">
        <f>IFERROR(I!BK68*'Sim_MIP_Of_(IxI)'!BN$102,0)</f>
        <v>0</v>
      </c>
      <c r="BM70" s="326">
        <f>IFERROR(I!BL68*'Sim_MIP_Of_(IxI)'!BO$102,0)</f>
        <v>0</v>
      </c>
      <c r="BN70" s="326">
        <f>IFERROR(I!BM68*'Sim_MIP_Of_(IxI)'!BP$102,0)</f>
        <v>0</v>
      </c>
      <c r="BO70" s="326">
        <f>IFERROR(I!BN68*'Sim_MIP_Of_(IxI)'!BQ$102,0)</f>
        <v>0</v>
      </c>
      <c r="BP70" s="326">
        <f>IFERROR(I!BO68*'Sim_MIP_Of_(IxI)'!BR$102,0)</f>
        <v>0</v>
      </c>
      <c r="BQ70" s="326">
        <f>IFERROR(I!BP68*'Sim_MIP_Of_(IxI)'!BS$102,0)</f>
        <v>0.72196759164742075</v>
      </c>
      <c r="BR70" s="326">
        <f>IFERROR(I!BQ68*'Sim_MIP_Of_(IxI)'!BT$102,0)</f>
        <v>0</v>
      </c>
      <c r="BS70" s="326">
        <f>IFERROR(I!BR68*'Sim_MIP_Of_(IxI)'!BU$102,0)</f>
        <v>0</v>
      </c>
      <c r="BT70" s="326">
        <f>IFERROR(I!BS68*'Sim_MIP_Of_(IxI)'!BV$102,0)</f>
        <v>0</v>
      </c>
      <c r="BU70" s="326">
        <f>IFERROR(I!BT68*'Sim_MIP_Of_(IxI)'!BW$102,0)</f>
        <v>0</v>
      </c>
      <c r="BV70" s="326">
        <f>IFERROR(I!BU68*'Sim_MIP_Of_(IxI)'!BX$102,0)</f>
        <v>0</v>
      </c>
      <c r="BW70" s="326">
        <f>IFERROR(I!BV68*'Sim_MIP_Of_(IxI)'!BY$102,0)</f>
        <v>0</v>
      </c>
      <c r="BX70" s="326">
        <f>IFERROR(I!BW68*'Sim_MIP_Of_(IxI)'!BZ$102,0)</f>
        <v>0</v>
      </c>
      <c r="BY70" s="326">
        <f>IFERROR(I!BX68*'Sim_MIP_Of_(IxI)'!CA$102,0)</f>
        <v>0</v>
      </c>
    </row>
    <row r="71" spans="1:77" x14ac:dyDescent="0.25">
      <c r="A71" s="105" t="s">
        <v>68</v>
      </c>
      <c r="B71" s="326">
        <f>IFERROR(I!A69*'Sim_MIP_Of_(IxI)'!D$102,0)</f>
        <v>0</v>
      </c>
      <c r="C71" s="326">
        <f>IFERROR(I!B69*'Sim_MIP_Of_(IxI)'!E$102,0)</f>
        <v>0</v>
      </c>
      <c r="D71" s="326">
        <f>IFERROR(I!C69*'Sim_MIP_Of_(IxI)'!F$102,0)</f>
        <v>0</v>
      </c>
      <c r="E71" s="326">
        <f>IFERROR(I!D69*'Sim_MIP_Of_(IxI)'!G$102,0)</f>
        <v>0</v>
      </c>
      <c r="F71" s="326">
        <f>IFERROR(I!E69*'Sim_MIP_Of_(IxI)'!H$102,0)</f>
        <v>0</v>
      </c>
      <c r="G71" s="326">
        <f>IFERROR(I!F69*'Sim_MIP_Of_(IxI)'!I$102,0)</f>
        <v>0</v>
      </c>
      <c r="H71" s="326">
        <f>IFERROR(I!G69*'Sim_MIP_Of_(IxI)'!J$102,0)</f>
        <v>0</v>
      </c>
      <c r="I71" s="326">
        <f>IFERROR(I!H69*'Sim_MIP_Of_(IxI)'!K$102,0)</f>
        <v>0</v>
      </c>
      <c r="J71" s="326">
        <f>IFERROR(I!I69*'Sim_MIP_Of_(IxI)'!L$102,0)</f>
        <v>0</v>
      </c>
      <c r="K71" s="326">
        <f>IFERROR(I!J69*'Sim_MIP_Of_(IxI)'!M$102,0)</f>
        <v>0</v>
      </c>
      <c r="L71" s="326">
        <f>IFERROR(I!K69*'Sim_MIP_Of_(IxI)'!N$102,0)</f>
        <v>0</v>
      </c>
      <c r="M71" s="326">
        <f>IFERROR(I!L69*'Sim_MIP_Of_(IxI)'!O$102,0)</f>
        <v>0</v>
      </c>
      <c r="N71" s="326">
        <f>IFERROR(I!M69*'Sim_MIP_Of_(IxI)'!P$102,0)</f>
        <v>0</v>
      </c>
      <c r="O71" s="326">
        <f>IFERROR(I!N69*'Sim_MIP_Of_(IxI)'!Q$102,0)</f>
        <v>0</v>
      </c>
      <c r="P71" s="326">
        <f>IFERROR(I!O69*'Sim_MIP_Of_(IxI)'!R$102,0)</f>
        <v>0</v>
      </c>
      <c r="Q71" s="326">
        <f>IFERROR(I!P69*'Sim_MIP_Of_(IxI)'!S$102,0)</f>
        <v>0</v>
      </c>
      <c r="R71" s="326">
        <f>IFERROR(I!Q69*'Sim_MIP_Of_(IxI)'!T$102,0)</f>
        <v>0</v>
      </c>
      <c r="S71" s="326">
        <f>IFERROR(I!R69*'Sim_MIP_Of_(IxI)'!U$102,0)</f>
        <v>0</v>
      </c>
      <c r="T71" s="326">
        <f>IFERROR(I!S69*'Sim_MIP_Of_(IxI)'!V$102,0)</f>
        <v>0</v>
      </c>
      <c r="U71" s="326">
        <f>IFERROR(I!T69*'Sim_MIP_Of_(IxI)'!W$102,0)</f>
        <v>0</v>
      </c>
      <c r="V71" s="326">
        <f>IFERROR(I!U69*'Sim_MIP_Of_(IxI)'!X$102,0)</f>
        <v>0</v>
      </c>
      <c r="W71" s="326">
        <f>IFERROR(I!V69*'Sim_MIP_Of_(IxI)'!Y$102,0)</f>
        <v>0</v>
      </c>
      <c r="X71" s="326">
        <f>IFERROR(I!W69*'Sim_MIP_Of_(IxI)'!Z$102,0)</f>
        <v>0</v>
      </c>
      <c r="Y71" s="326">
        <f>IFERROR(I!X69*'Sim_MIP_Of_(IxI)'!AA$102,0)</f>
        <v>0</v>
      </c>
      <c r="Z71" s="326">
        <f>IFERROR(I!Y69*'Sim_MIP_Of_(IxI)'!AB$102,0)</f>
        <v>0</v>
      </c>
      <c r="AA71" s="326">
        <f>IFERROR(I!Z69*'Sim_MIP_Of_(IxI)'!AC$102,0)</f>
        <v>0</v>
      </c>
      <c r="AB71" s="326">
        <f>IFERROR(I!AA69*'Sim_MIP_Of_(IxI)'!AD$102,0)</f>
        <v>0</v>
      </c>
      <c r="AC71" s="326">
        <f>IFERROR(I!AB69*'Sim_MIP_Of_(IxI)'!AE$102,0)</f>
        <v>0</v>
      </c>
      <c r="AD71" s="326">
        <f>IFERROR(I!AC69*'Sim_MIP_Of_(IxI)'!AF$102,0)</f>
        <v>0</v>
      </c>
      <c r="AE71" s="326">
        <f>IFERROR(I!AD69*'Sim_MIP_Of_(IxI)'!AG$102,0)</f>
        <v>0</v>
      </c>
      <c r="AF71" s="326">
        <f>IFERROR(I!AE69*'Sim_MIP_Of_(IxI)'!AH$102,0)</f>
        <v>0</v>
      </c>
      <c r="AG71" s="326">
        <f>IFERROR(I!AF69*'Sim_MIP_Of_(IxI)'!AI$102,0)</f>
        <v>0</v>
      </c>
      <c r="AH71" s="326">
        <f>IFERROR(I!AG69*'Sim_MIP_Of_(IxI)'!AJ$102,0)</f>
        <v>0</v>
      </c>
      <c r="AI71" s="326">
        <f>IFERROR(I!AH69*'Sim_MIP_Of_(IxI)'!AK$102,0)</f>
        <v>0</v>
      </c>
      <c r="AJ71" s="326">
        <f>IFERROR(I!AI69*'Sim_MIP_Of_(IxI)'!AL$102,0)</f>
        <v>0</v>
      </c>
      <c r="AK71" s="326">
        <f>IFERROR(I!AJ69*'Sim_MIP_Of_(IxI)'!AM$102,0)</f>
        <v>0</v>
      </c>
      <c r="AL71" s="326">
        <f>IFERROR(I!AK69*'Sim_MIP_Of_(IxI)'!AN$102,0)</f>
        <v>0</v>
      </c>
      <c r="AM71" s="326">
        <f>IFERROR(I!AL69*'Sim_MIP_Of_(IxI)'!AO$102,0)</f>
        <v>0</v>
      </c>
      <c r="AN71" s="326">
        <f>IFERROR(I!AM69*'Sim_MIP_Of_(IxI)'!AP$102,0)</f>
        <v>0</v>
      </c>
      <c r="AO71" s="326">
        <f>IFERROR(I!AN69*'Sim_MIP_Of_(IxI)'!AQ$102,0)</f>
        <v>0</v>
      </c>
      <c r="AP71" s="326">
        <f>IFERROR(I!AO69*'Sim_MIP_Of_(IxI)'!AR$102,0)</f>
        <v>0</v>
      </c>
      <c r="AQ71" s="326">
        <f>IFERROR(I!AP69*'Sim_MIP_Of_(IxI)'!AS$102,0)</f>
        <v>0</v>
      </c>
      <c r="AR71" s="326">
        <f>IFERROR(I!AQ69*'Sim_MIP_Of_(IxI)'!AT$102,0)</f>
        <v>0</v>
      </c>
      <c r="AS71" s="326">
        <f>IFERROR(I!AR69*'Sim_MIP_Of_(IxI)'!AU$102,0)</f>
        <v>0</v>
      </c>
      <c r="AT71" s="326">
        <f>IFERROR(I!AS69*'Sim_MIP_Of_(IxI)'!AV$102,0)</f>
        <v>0</v>
      </c>
      <c r="AU71" s="326">
        <f>IFERROR(I!AT69*'Sim_MIP_Of_(IxI)'!AW$102,0)</f>
        <v>0</v>
      </c>
      <c r="AV71" s="326">
        <f>IFERROR(I!AU69*'Sim_MIP_Of_(IxI)'!AX$102,0)</f>
        <v>0</v>
      </c>
      <c r="AW71" s="326">
        <f>IFERROR(I!AV69*'Sim_MIP_Of_(IxI)'!AY$102,0)</f>
        <v>0</v>
      </c>
      <c r="AX71" s="326">
        <f>IFERROR(I!AW69*'Sim_MIP_Of_(IxI)'!AZ$102,0)</f>
        <v>0</v>
      </c>
      <c r="AY71" s="326">
        <f>IFERROR(I!AX69*'Sim_MIP_Of_(IxI)'!BA$102,0)</f>
        <v>0</v>
      </c>
      <c r="AZ71" s="326">
        <f>IFERROR(I!AY69*'Sim_MIP_Of_(IxI)'!BB$102,0)</f>
        <v>0</v>
      </c>
      <c r="BA71" s="326">
        <f>IFERROR(I!AZ69*'Sim_MIP_Of_(IxI)'!BC$102,0)</f>
        <v>0</v>
      </c>
      <c r="BB71" s="326">
        <f>IFERROR(I!BA69*'Sim_MIP_Of_(IxI)'!BD$102,0)</f>
        <v>0</v>
      </c>
      <c r="BC71" s="326">
        <f>IFERROR(I!BB69*'Sim_MIP_Of_(IxI)'!BE$102,0)</f>
        <v>0</v>
      </c>
      <c r="BD71" s="326">
        <f>IFERROR(I!BC69*'Sim_MIP_Of_(IxI)'!BF$102,0)</f>
        <v>0</v>
      </c>
      <c r="BE71" s="326">
        <f>IFERROR(I!BD69*'Sim_MIP_Of_(IxI)'!BG$102,0)</f>
        <v>0</v>
      </c>
      <c r="BF71" s="326">
        <f>IFERROR(I!BE69*'Sim_MIP_Of_(IxI)'!BH$102,0)</f>
        <v>0</v>
      </c>
      <c r="BG71" s="326">
        <f>IFERROR(I!BF69*'Sim_MIP_Of_(IxI)'!BI$102,0)</f>
        <v>0</v>
      </c>
      <c r="BH71" s="326">
        <f>IFERROR(I!BG69*'Sim_MIP_Of_(IxI)'!BJ$102,0)</f>
        <v>0</v>
      </c>
      <c r="BI71" s="326">
        <f>IFERROR(I!BH69*'Sim_MIP_Of_(IxI)'!BK$102,0)</f>
        <v>0</v>
      </c>
      <c r="BJ71" s="326">
        <f>IFERROR(I!BI69*'Sim_MIP_Of_(IxI)'!BL$102,0)</f>
        <v>0</v>
      </c>
      <c r="BK71" s="326">
        <f>IFERROR(I!BJ69*'Sim_MIP_Of_(IxI)'!BM$102,0)</f>
        <v>0</v>
      </c>
      <c r="BL71" s="326">
        <f>IFERROR(I!BK69*'Sim_MIP_Of_(IxI)'!BN$102,0)</f>
        <v>0</v>
      </c>
      <c r="BM71" s="326">
        <f>IFERROR(I!BL69*'Sim_MIP_Of_(IxI)'!BO$102,0)</f>
        <v>0</v>
      </c>
      <c r="BN71" s="326">
        <f>IFERROR(I!BM69*'Sim_MIP_Of_(IxI)'!BP$102,0)</f>
        <v>0</v>
      </c>
      <c r="BO71" s="326">
        <f>IFERROR(I!BN69*'Sim_MIP_Of_(IxI)'!BQ$102,0)</f>
        <v>0</v>
      </c>
      <c r="BP71" s="326">
        <f>IFERROR(I!BO69*'Sim_MIP_Of_(IxI)'!BR$102,0)</f>
        <v>0</v>
      </c>
      <c r="BQ71" s="326">
        <f>IFERROR(I!BP69*'Sim_MIP_Of_(IxI)'!BS$102,0)</f>
        <v>0</v>
      </c>
      <c r="BR71" s="326">
        <f>IFERROR(I!BQ69*'Sim_MIP_Of_(IxI)'!BT$102,0)</f>
        <v>0.59825744285870874</v>
      </c>
      <c r="BS71" s="326">
        <f>IFERROR(I!BR69*'Sim_MIP_Of_(IxI)'!BU$102,0)</f>
        <v>0</v>
      </c>
      <c r="BT71" s="326">
        <f>IFERROR(I!BS69*'Sim_MIP_Of_(IxI)'!BV$102,0)</f>
        <v>0</v>
      </c>
      <c r="BU71" s="326">
        <f>IFERROR(I!BT69*'Sim_MIP_Of_(IxI)'!BW$102,0)</f>
        <v>0</v>
      </c>
      <c r="BV71" s="326">
        <f>IFERROR(I!BU69*'Sim_MIP_Of_(IxI)'!BX$102,0)</f>
        <v>0</v>
      </c>
      <c r="BW71" s="326">
        <f>IFERROR(I!BV69*'Sim_MIP_Of_(IxI)'!BY$102,0)</f>
        <v>0</v>
      </c>
      <c r="BX71" s="326">
        <f>IFERROR(I!BW69*'Sim_MIP_Of_(IxI)'!BZ$102,0)</f>
        <v>0</v>
      </c>
      <c r="BY71" s="326">
        <f>IFERROR(I!BX69*'Sim_MIP_Of_(IxI)'!CA$102,0)</f>
        <v>0</v>
      </c>
    </row>
    <row r="72" spans="1:77" x14ac:dyDescent="0.25">
      <c r="A72" s="105" t="s">
        <v>69</v>
      </c>
      <c r="B72" s="326">
        <f>IFERROR(I!A70*'Sim_MIP_Of_(IxI)'!D$102,0)</f>
        <v>0</v>
      </c>
      <c r="C72" s="326">
        <f>IFERROR(I!B70*'Sim_MIP_Of_(IxI)'!E$102,0)</f>
        <v>0</v>
      </c>
      <c r="D72" s="326">
        <f>IFERROR(I!C70*'Sim_MIP_Of_(IxI)'!F$102,0)</f>
        <v>0</v>
      </c>
      <c r="E72" s="326">
        <f>IFERROR(I!D70*'Sim_MIP_Of_(IxI)'!G$102,0)</f>
        <v>0</v>
      </c>
      <c r="F72" s="326">
        <f>IFERROR(I!E70*'Sim_MIP_Of_(IxI)'!H$102,0)</f>
        <v>0</v>
      </c>
      <c r="G72" s="326">
        <f>IFERROR(I!F70*'Sim_MIP_Of_(IxI)'!I$102,0)</f>
        <v>0</v>
      </c>
      <c r="H72" s="326">
        <f>IFERROR(I!G70*'Sim_MIP_Of_(IxI)'!J$102,0)</f>
        <v>0</v>
      </c>
      <c r="I72" s="326">
        <f>IFERROR(I!H70*'Sim_MIP_Of_(IxI)'!K$102,0)</f>
        <v>0</v>
      </c>
      <c r="J72" s="326">
        <f>IFERROR(I!I70*'Sim_MIP_Of_(IxI)'!L$102,0)</f>
        <v>0</v>
      </c>
      <c r="K72" s="326">
        <f>IFERROR(I!J70*'Sim_MIP_Of_(IxI)'!M$102,0)</f>
        <v>0</v>
      </c>
      <c r="L72" s="326">
        <f>IFERROR(I!K70*'Sim_MIP_Of_(IxI)'!N$102,0)</f>
        <v>0</v>
      </c>
      <c r="M72" s="326">
        <f>IFERROR(I!L70*'Sim_MIP_Of_(IxI)'!O$102,0)</f>
        <v>0</v>
      </c>
      <c r="N72" s="326">
        <f>IFERROR(I!M70*'Sim_MIP_Of_(IxI)'!P$102,0)</f>
        <v>0</v>
      </c>
      <c r="O72" s="326">
        <f>IFERROR(I!N70*'Sim_MIP_Of_(IxI)'!Q$102,0)</f>
        <v>0</v>
      </c>
      <c r="P72" s="326">
        <f>IFERROR(I!O70*'Sim_MIP_Of_(IxI)'!R$102,0)</f>
        <v>0</v>
      </c>
      <c r="Q72" s="326">
        <f>IFERROR(I!P70*'Sim_MIP_Of_(IxI)'!S$102,0)</f>
        <v>0</v>
      </c>
      <c r="R72" s="326">
        <f>IFERROR(I!Q70*'Sim_MIP_Of_(IxI)'!T$102,0)</f>
        <v>0</v>
      </c>
      <c r="S72" s="326">
        <f>IFERROR(I!R70*'Sim_MIP_Of_(IxI)'!U$102,0)</f>
        <v>0</v>
      </c>
      <c r="T72" s="326">
        <f>IFERROR(I!S70*'Sim_MIP_Of_(IxI)'!V$102,0)</f>
        <v>0</v>
      </c>
      <c r="U72" s="326">
        <f>IFERROR(I!T70*'Sim_MIP_Of_(IxI)'!W$102,0)</f>
        <v>0</v>
      </c>
      <c r="V72" s="326">
        <f>IFERROR(I!U70*'Sim_MIP_Of_(IxI)'!X$102,0)</f>
        <v>0</v>
      </c>
      <c r="W72" s="326">
        <f>IFERROR(I!V70*'Sim_MIP_Of_(IxI)'!Y$102,0)</f>
        <v>0</v>
      </c>
      <c r="X72" s="326">
        <f>IFERROR(I!W70*'Sim_MIP_Of_(IxI)'!Z$102,0)</f>
        <v>0</v>
      </c>
      <c r="Y72" s="326">
        <f>IFERROR(I!X70*'Sim_MIP_Of_(IxI)'!AA$102,0)</f>
        <v>0</v>
      </c>
      <c r="Z72" s="326">
        <f>IFERROR(I!Y70*'Sim_MIP_Of_(IxI)'!AB$102,0)</f>
        <v>0</v>
      </c>
      <c r="AA72" s="326">
        <f>IFERROR(I!Z70*'Sim_MIP_Of_(IxI)'!AC$102,0)</f>
        <v>0</v>
      </c>
      <c r="AB72" s="326">
        <f>IFERROR(I!AA70*'Sim_MIP_Of_(IxI)'!AD$102,0)</f>
        <v>0</v>
      </c>
      <c r="AC72" s="326">
        <f>IFERROR(I!AB70*'Sim_MIP_Of_(IxI)'!AE$102,0)</f>
        <v>0</v>
      </c>
      <c r="AD72" s="326">
        <f>IFERROR(I!AC70*'Sim_MIP_Of_(IxI)'!AF$102,0)</f>
        <v>0</v>
      </c>
      <c r="AE72" s="326">
        <f>IFERROR(I!AD70*'Sim_MIP_Of_(IxI)'!AG$102,0)</f>
        <v>0</v>
      </c>
      <c r="AF72" s="326">
        <f>IFERROR(I!AE70*'Sim_MIP_Of_(IxI)'!AH$102,0)</f>
        <v>0</v>
      </c>
      <c r="AG72" s="326">
        <f>IFERROR(I!AF70*'Sim_MIP_Of_(IxI)'!AI$102,0)</f>
        <v>0</v>
      </c>
      <c r="AH72" s="326">
        <f>IFERROR(I!AG70*'Sim_MIP_Of_(IxI)'!AJ$102,0)</f>
        <v>0</v>
      </c>
      <c r="AI72" s="326">
        <f>IFERROR(I!AH70*'Sim_MIP_Of_(IxI)'!AK$102,0)</f>
        <v>0</v>
      </c>
      <c r="AJ72" s="326">
        <f>IFERROR(I!AI70*'Sim_MIP_Of_(IxI)'!AL$102,0)</f>
        <v>0</v>
      </c>
      <c r="AK72" s="326">
        <f>IFERROR(I!AJ70*'Sim_MIP_Of_(IxI)'!AM$102,0)</f>
        <v>0</v>
      </c>
      <c r="AL72" s="326">
        <f>IFERROR(I!AK70*'Sim_MIP_Of_(IxI)'!AN$102,0)</f>
        <v>0</v>
      </c>
      <c r="AM72" s="326">
        <f>IFERROR(I!AL70*'Sim_MIP_Of_(IxI)'!AO$102,0)</f>
        <v>0</v>
      </c>
      <c r="AN72" s="326">
        <f>IFERROR(I!AM70*'Sim_MIP_Of_(IxI)'!AP$102,0)</f>
        <v>0</v>
      </c>
      <c r="AO72" s="326">
        <f>IFERROR(I!AN70*'Sim_MIP_Of_(IxI)'!AQ$102,0)</f>
        <v>0</v>
      </c>
      <c r="AP72" s="326">
        <f>IFERROR(I!AO70*'Sim_MIP_Of_(IxI)'!AR$102,0)</f>
        <v>0</v>
      </c>
      <c r="AQ72" s="326">
        <f>IFERROR(I!AP70*'Sim_MIP_Of_(IxI)'!AS$102,0)</f>
        <v>0</v>
      </c>
      <c r="AR72" s="326">
        <f>IFERROR(I!AQ70*'Sim_MIP_Of_(IxI)'!AT$102,0)</f>
        <v>0</v>
      </c>
      <c r="AS72" s="326">
        <f>IFERROR(I!AR70*'Sim_MIP_Of_(IxI)'!AU$102,0)</f>
        <v>0</v>
      </c>
      <c r="AT72" s="326">
        <f>IFERROR(I!AS70*'Sim_MIP_Of_(IxI)'!AV$102,0)</f>
        <v>0</v>
      </c>
      <c r="AU72" s="326">
        <f>IFERROR(I!AT70*'Sim_MIP_Of_(IxI)'!AW$102,0)</f>
        <v>0</v>
      </c>
      <c r="AV72" s="326">
        <f>IFERROR(I!AU70*'Sim_MIP_Of_(IxI)'!AX$102,0)</f>
        <v>0</v>
      </c>
      <c r="AW72" s="326">
        <f>IFERROR(I!AV70*'Sim_MIP_Of_(IxI)'!AY$102,0)</f>
        <v>0</v>
      </c>
      <c r="AX72" s="326">
        <f>IFERROR(I!AW70*'Sim_MIP_Of_(IxI)'!AZ$102,0)</f>
        <v>0</v>
      </c>
      <c r="AY72" s="326">
        <f>IFERROR(I!AX70*'Sim_MIP_Of_(IxI)'!BA$102,0)</f>
        <v>0</v>
      </c>
      <c r="AZ72" s="326">
        <f>IFERROR(I!AY70*'Sim_MIP_Of_(IxI)'!BB$102,0)</f>
        <v>0</v>
      </c>
      <c r="BA72" s="326">
        <f>IFERROR(I!AZ70*'Sim_MIP_Of_(IxI)'!BC$102,0)</f>
        <v>0</v>
      </c>
      <c r="BB72" s="326">
        <f>IFERROR(I!BA70*'Sim_MIP_Of_(IxI)'!BD$102,0)</f>
        <v>0</v>
      </c>
      <c r="BC72" s="326">
        <f>IFERROR(I!BB70*'Sim_MIP_Of_(IxI)'!BE$102,0)</f>
        <v>0</v>
      </c>
      <c r="BD72" s="326">
        <f>IFERROR(I!BC70*'Sim_MIP_Of_(IxI)'!BF$102,0)</f>
        <v>0</v>
      </c>
      <c r="BE72" s="326">
        <f>IFERROR(I!BD70*'Sim_MIP_Of_(IxI)'!BG$102,0)</f>
        <v>0</v>
      </c>
      <c r="BF72" s="326">
        <f>IFERROR(I!BE70*'Sim_MIP_Of_(IxI)'!BH$102,0)</f>
        <v>0</v>
      </c>
      <c r="BG72" s="326">
        <f>IFERROR(I!BF70*'Sim_MIP_Of_(IxI)'!BI$102,0)</f>
        <v>0</v>
      </c>
      <c r="BH72" s="326">
        <f>IFERROR(I!BG70*'Sim_MIP_Of_(IxI)'!BJ$102,0)</f>
        <v>0</v>
      </c>
      <c r="BI72" s="326">
        <f>IFERROR(I!BH70*'Sim_MIP_Of_(IxI)'!BK$102,0)</f>
        <v>0</v>
      </c>
      <c r="BJ72" s="326">
        <f>IFERROR(I!BI70*'Sim_MIP_Of_(IxI)'!BL$102,0)</f>
        <v>0</v>
      </c>
      <c r="BK72" s="326">
        <f>IFERROR(I!BJ70*'Sim_MIP_Of_(IxI)'!BM$102,0)</f>
        <v>0</v>
      </c>
      <c r="BL72" s="326">
        <f>IFERROR(I!BK70*'Sim_MIP_Of_(IxI)'!BN$102,0)</f>
        <v>0</v>
      </c>
      <c r="BM72" s="326">
        <f>IFERROR(I!BL70*'Sim_MIP_Of_(IxI)'!BO$102,0)</f>
        <v>0</v>
      </c>
      <c r="BN72" s="326">
        <f>IFERROR(I!BM70*'Sim_MIP_Of_(IxI)'!BP$102,0)</f>
        <v>0</v>
      </c>
      <c r="BO72" s="326">
        <f>IFERROR(I!BN70*'Sim_MIP_Of_(IxI)'!BQ$102,0)</f>
        <v>0</v>
      </c>
      <c r="BP72" s="326">
        <f>IFERROR(I!BO70*'Sim_MIP_Of_(IxI)'!BR$102,0)</f>
        <v>0</v>
      </c>
      <c r="BQ72" s="326">
        <f>IFERROR(I!BP70*'Sim_MIP_Of_(IxI)'!BS$102,0)</f>
        <v>0</v>
      </c>
      <c r="BR72" s="326">
        <f>IFERROR(I!BQ70*'Sim_MIP_Of_(IxI)'!BT$102,0)</f>
        <v>0</v>
      </c>
      <c r="BS72" s="326">
        <f>IFERROR(I!BR70*'Sim_MIP_Of_(IxI)'!BU$102,0)</f>
        <v>0.84648246869368426</v>
      </c>
      <c r="BT72" s="326">
        <f>IFERROR(I!BS70*'Sim_MIP_Of_(IxI)'!BV$102,0)</f>
        <v>0</v>
      </c>
      <c r="BU72" s="326">
        <f>IFERROR(I!BT70*'Sim_MIP_Of_(IxI)'!BW$102,0)</f>
        <v>0</v>
      </c>
      <c r="BV72" s="326">
        <f>IFERROR(I!BU70*'Sim_MIP_Of_(IxI)'!BX$102,0)</f>
        <v>0</v>
      </c>
      <c r="BW72" s="326">
        <f>IFERROR(I!BV70*'Sim_MIP_Of_(IxI)'!BY$102,0)</f>
        <v>0</v>
      </c>
      <c r="BX72" s="326">
        <f>IFERROR(I!BW70*'Sim_MIP_Of_(IxI)'!BZ$102,0)</f>
        <v>0</v>
      </c>
      <c r="BY72" s="326">
        <f>IFERROR(I!BX70*'Sim_MIP_Of_(IxI)'!CA$102,0)</f>
        <v>0</v>
      </c>
    </row>
    <row r="73" spans="1:77" x14ac:dyDescent="0.25">
      <c r="A73" s="105" t="s">
        <v>70</v>
      </c>
      <c r="B73" s="326">
        <f>IFERROR(I!A71*'Sim_MIP_Of_(IxI)'!D$102,0)</f>
        <v>0</v>
      </c>
      <c r="C73" s="326">
        <f>IFERROR(I!B71*'Sim_MIP_Of_(IxI)'!E$102,0)</f>
        <v>0</v>
      </c>
      <c r="D73" s="326">
        <f>IFERROR(I!C71*'Sim_MIP_Of_(IxI)'!F$102,0)</f>
        <v>0</v>
      </c>
      <c r="E73" s="326">
        <f>IFERROR(I!D71*'Sim_MIP_Of_(IxI)'!G$102,0)</f>
        <v>0</v>
      </c>
      <c r="F73" s="326">
        <f>IFERROR(I!E71*'Sim_MIP_Of_(IxI)'!H$102,0)</f>
        <v>0</v>
      </c>
      <c r="G73" s="326">
        <f>IFERROR(I!F71*'Sim_MIP_Of_(IxI)'!I$102,0)</f>
        <v>0</v>
      </c>
      <c r="H73" s="326">
        <f>IFERROR(I!G71*'Sim_MIP_Of_(IxI)'!J$102,0)</f>
        <v>0</v>
      </c>
      <c r="I73" s="326">
        <f>IFERROR(I!H71*'Sim_MIP_Of_(IxI)'!K$102,0)</f>
        <v>0</v>
      </c>
      <c r="J73" s="326">
        <f>IFERROR(I!I71*'Sim_MIP_Of_(IxI)'!L$102,0)</f>
        <v>0</v>
      </c>
      <c r="K73" s="326">
        <f>IFERROR(I!J71*'Sim_MIP_Of_(IxI)'!M$102,0)</f>
        <v>0</v>
      </c>
      <c r="L73" s="326">
        <f>IFERROR(I!K71*'Sim_MIP_Of_(IxI)'!N$102,0)</f>
        <v>0</v>
      </c>
      <c r="M73" s="326">
        <f>IFERROR(I!L71*'Sim_MIP_Of_(IxI)'!O$102,0)</f>
        <v>0</v>
      </c>
      <c r="N73" s="326">
        <f>IFERROR(I!M71*'Sim_MIP_Of_(IxI)'!P$102,0)</f>
        <v>0</v>
      </c>
      <c r="O73" s="326">
        <f>IFERROR(I!N71*'Sim_MIP_Of_(IxI)'!Q$102,0)</f>
        <v>0</v>
      </c>
      <c r="P73" s="326">
        <f>IFERROR(I!O71*'Sim_MIP_Of_(IxI)'!R$102,0)</f>
        <v>0</v>
      </c>
      <c r="Q73" s="326">
        <f>IFERROR(I!P71*'Sim_MIP_Of_(IxI)'!S$102,0)</f>
        <v>0</v>
      </c>
      <c r="R73" s="326">
        <f>IFERROR(I!Q71*'Sim_MIP_Of_(IxI)'!T$102,0)</f>
        <v>0</v>
      </c>
      <c r="S73" s="326">
        <f>IFERROR(I!R71*'Sim_MIP_Of_(IxI)'!U$102,0)</f>
        <v>0</v>
      </c>
      <c r="T73" s="326">
        <f>IFERROR(I!S71*'Sim_MIP_Of_(IxI)'!V$102,0)</f>
        <v>0</v>
      </c>
      <c r="U73" s="326">
        <f>IFERROR(I!T71*'Sim_MIP_Of_(IxI)'!W$102,0)</f>
        <v>0</v>
      </c>
      <c r="V73" s="326">
        <f>IFERROR(I!U71*'Sim_MIP_Of_(IxI)'!X$102,0)</f>
        <v>0</v>
      </c>
      <c r="W73" s="326">
        <f>IFERROR(I!V71*'Sim_MIP_Of_(IxI)'!Y$102,0)</f>
        <v>0</v>
      </c>
      <c r="X73" s="326">
        <f>IFERROR(I!W71*'Sim_MIP_Of_(IxI)'!Z$102,0)</f>
        <v>0</v>
      </c>
      <c r="Y73" s="326">
        <f>IFERROR(I!X71*'Sim_MIP_Of_(IxI)'!AA$102,0)</f>
        <v>0</v>
      </c>
      <c r="Z73" s="326">
        <f>IFERROR(I!Y71*'Sim_MIP_Of_(IxI)'!AB$102,0)</f>
        <v>0</v>
      </c>
      <c r="AA73" s="326">
        <f>IFERROR(I!Z71*'Sim_MIP_Of_(IxI)'!AC$102,0)</f>
        <v>0</v>
      </c>
      <c r="AB73" s="326">
        <f>IFERROR(I!AA71*'Sim_MIP_Of_(IxI)'!AD$102,0)</f>
        <v>0</v>
      </c>
      <c r="AC73" s="326">
        <f>IFERROR(I!AB71*'Sim_MIP_Of_(IxI)'!AE$102,0)</f>
        <v>0</v>
      </c>
      <c r="AD73" s="326">
        <f>IFERROR(I!AC71*'Sim_MIP_Of_(IxI)'!AF$102,0)</f>
        <v>0</v>
      </c>
      <c r="AE73" s="326">
        <f>IFERROR(I!AD71*'Sim_MIP_Of_(IxI)'!AG$102,0)</f>
        <v>0</v>
      </c>
      <c r="AF73" s="326">
        <f>IFERROR(I!AE71*'Sim_MIP_Of_(IxI)'!AH$102,0)</f>
        <v>0</v>
      </c>
      <c r="AG73" s="326">
        <f>IFERROR(I!AF71*'Sim_MIP_Of_(IxI)'!AI$102,0)</f>
        <v>0</v>
      </c>
      <c r="AH73" s="326">
        <f>IFERROR(I!AG71*'Sim_MIP_Of_(IxI)'!AJ$102,0)</f>
        <v>0</v>
      </c>
      <c r="AI73" s="326">
        <f>IFERROR(I!AH71*'Sim_MIP_Of_(IxI)'!AK$102,0)</f>
        <v>0</v>
      </c>
      <c r="AJ73" s="326">
        <f>IFERROR(I!AI71*'Sim_MIP_Of_(IxI)'!AL$102,0)</f>
        <v>0</v>
      </c>
      <c r="AK73" s="326">
        <f>IFERROR(I!AJ71*'Sim_MIP_Of_(IxI)'!AM$102,0)</f>
        <v>0</v>
      </c>
      <c r="AL73" s="326">
        <f>IFERROR(I!AK71*'Sim_MIP_Of_(IxI)'!AN$102,0)</f>
        <v>0</v>
      </c>
      <c r="AM73" s="326">
        <f>IFERROR(I!AL71*'Sim_MIP_Of_(IxI)'!AO$102,0)</f>
        <v>0</v>
      </c>
      <c r="AN73" s="326">
        <f>IFERROR(I!AM71*'Sim_MIP_Of_(IxI)'!AP$102,0)</f>
        <v>0</v>
      </c>
      <c r="AO73" s="326">
        <f>IFERROR(I!AN71*'Sim_MIP_Of_(IxI)'!AQ$102,0)</f>
        <v>0</v>
      </c>
      <c r="AP73" s="326">
        <f>IFERROR(I!AO71*'Sim_MIP_Of_(IxI)'!AR$102,0)</f>
        <v>0</v>
      </c>
      <c r="AQ73" s="326">
        <f>IFERROR(I!AP71*'Sim_MIP_Of_(IxI)'!AS$102,0)</f>
        <v>0</v>
      </c>
      <c r="AR73" s="326">
        <f>IFERROR(I!AQ71*'Sim_MIP_Of_(IxI)'!AT$102,0)</f>
        <v>0</v>
      </c>
      <c r="AS73" s="326">
        <f>IFERROR(I!AR71*'Sim_MIP_Of_(IxI)'!AU$102,0)</f>
        <v>0</v>
      </c>
      <c r="AT73" s="326">
        <f>IFERROR(I!AS71*'Sim_MIP_Of_(IxI)'!AV$102,0)</f>
        <v>0</v>
      </c>
      <c r="AU73" s="326">
        <f>IFERROR(I!AT71*'Sim_MIP_Of_(IxI)'!AW$102,0)</f>
        <v>0</v>
      </c>
      <c r="AV73" s="326">
        <f>IFERROR(I!AU71*'Sim_MIP_Of_(IxI)'!AX$102,0)</f>
        <v>0</v>
      </c>
      <c r="AW73" s="326">
        <f>IFERROR(I!AV71*'Sim_MIP_Of_(IxI)'!AY$102,0)</f>
        <v>0</v>
      </c>
      <c r="AX73" s="326">
        <f>IFERROR(I!AW71*'Sim_MIP_Of_(IxI)'!AZ$102,0)</f>
        <v>0</v>
      </c>
      <c r="AY73" s="326">
        <f>IFERROR(I!AX71*'Sim_MIP_Of_(IxI)'!BA$102,0)</f>
        <v>0</v>
      </c>
      <c r="AZ73" s="326">
        <f>IFERROR(I!AY71*'Sim_MIP_Of_(IxI)'!BB$102,0)</f>
        <v>0</v>
      </c>
      <c r="BA73" s="326">
        <f>IFERROR(I!AZ71*'Sim_MIP_Of_(IxI)'!BC$102,0)</f>
        <v>0</v>
      </c>
      <c r="BB73" s="326">
        <f>IFERROR(I!BA71*'Sim_MIP_Of_(IxI)'!BD$102,0)</f>
        <v>0</v>
      </c>
      <c r="BC73" s="326">
        <f>IFERROR(I!BB71*'Sim_MIP_Of_(IxI)'!BE$102,0)</f>
        <v>0</v>
      </c>
      <c r="BD73" s="326">
        <f>IFERROR(I!BC71*'Sim_MIP_Of_(IxI)'!BF$102,0)</f>
        <v>0</v>
      </c>
      <c r="BE73" s="326">
        <f>IFERROR(I!BD71*'Sim_MIP_Of_(IxI)'!BG$102,0)</f>
        <v>0</v>
      </c>
      <c r="BF73" s="326">
        <f>IFERROR(I!BE71*'Sim_MIP_Of_(IxI)'!BH$102,0)</f>
        <v>0</v>
      </c>
      <c r="BG73" s="326">
        <f>IFERROR(I!BF71*'Sim_MIP_Of_(IxI)'!BI$102,0)</f>
        <v>0</v>
      </c>
      <c r="BH73" s="326">
        <f>IFERROR(I!BG71*'Sim_MIP_Of_(IxI)'!BJ$102,0)</f>
        <v>0</v>
      </c>
      <c r="BI73" s="326">
        <f>IFERROR(I!BH71*'Sim_MIP_Of_(IxI)'!BK$102,0)</f>
        <v>0</v>
      </c>
      <c r="BJ73" s="326">
        <f>IFERROR(I!BI71*'Sim_MIP_Of_(IxI)'!BL$102,0)</f>
        <v>0</v>
      </c>
      <c r="BK73" s="326">
        <f>IFERROR(I!BJ71*'Sim_MIP_Of_(IxI)'!BM$102,0)</f>
        <v>0</v>
      </c>
      <c r="BL73" s="326">
        <f>IFERROR(I!BK71*'Sim_MIP_Of_(IxI)'!BN$102,0)</f>
        <v>0</v>
      </c>
      <c r="BM73" s="326">
        <f>IFERROR(I!BL71*'Sim_MIP_Of_(IxI)'!BO$102,0)</f>
        <v>0</v>
      </c>
      <c r="BN73" s="326">
        <f>IFERROR(I!BM71*'Sim_MIP_Of_(IxI)'!BP$102,0)</f>
        <v>0</v>
      </c>
      <c r="BO73" s="326">
        <f>IFERROR(I!BN71*'Sim_MIP_Of_(IxI)'!BQ$102,0)</f>
        <v>0</v>
      </c>
      <c r="BP73" s="326">
        <f>IFERROR(I!BO71*'Sim_MIP_Of_(IxI)'!BR$102,0)</f>
        <v>0</v>
      </c>
      <c r="BQ73" s="326">
        <f>IFERROR(I!BP71*'Sim_MIP_Of_(IxI)'!BS$102,0)</f>
        <v>0</v>
      </c>
      <c r="BR73" s="326">
        <f>IFERROR(I!BQ71*'Sim_MIP_Of_(IxI)'!BT$102,0)</f>
        <v>0</v>
      </c>
      <c r="BS73" s="326">
        <f>IFERROR(I!BR71*'Sim_MIP_Of_(IxI)'!BU$102,0)</f>
        <v>0</v>
      </c>
      <c r="BT73" s="326">
        <f>IFERROR(I!BS71*'Sim_MIP_Of_(IxI)'!BV$102,0)</f>
        <v>0.61019944606963739</v>
      </c>
      <c r="BU73" s="326">
        <f>IFERROR(I!BT71*'Sim_MIP_Of_(IxI)'!BW$102,0)</f>
        <v>0</v>
      </c>
      <c r="BV73" s="326">
        <f>IFERROR(I!BU71*'Sim_MIP_Of_(IxI)'!BX$102,0)</f>
        <v>0</v>
      </c>
      <c r="BW73" s="326">
        <f>IFERROR(I!BV71*'Sim_MIP_Of_(IxI)'!BY$102,0)</f>
        <v>0</v>
      </c>
      <c r="BX73" s="326">
        <f>IFERROR(I!BW71*'Sim_MIP_Of_(IxI)'!BZ$102,0)</f>
        <v>0</v>
      </c>
      <c r="BY73" s="326">
        <f>IFERROR(I!BX71*'Sim_MIP_Of_(IxI)'!CA$102,0)</f>
        <v>0</v>
      </c>
    </row>
    <row r="74" spans="1:77" x14ac:dyDescent="0.25">
      <c r="A74" t="s">
        <v>71</v>
      </c>
      <c r="B74" s="326">
        <f>IFERROR(I!A72*'Sim_MIP_Of_(IxI)'!D$102,0)</f>
        <v>0</v>
      </c>
      <c r="C74" s="326">
        <f>IFERROR(I!B72*'Sim_MIP_Of_(IxI)'!E$102,0)</f>
        <v>0</v>
      </c>
      <c r="D74" s="326">
        <f>IFERROR(I!C72*'Sim_MIP_Of_(IxI)'!F$102,0)</f>
        <v>0</v>
      </c>
      <c r="E74" s="326">
        <f>IFERROR(I!D72*'Sim_MIP_Of_(IxI)'!G$102,0)</f>
        <v>0</v>
      </c>
      <c r="F74" s="326">
        <f>IFERROR(I!E72*'Sim_MIP_Of_(IxI)'!H$102,0)</f>
        <v>0</v>
      </c>
      <c r="G74" s="326">
        <f>IFERROR(I!F72*'Sim_MIP_Of_(IxI)'!I$102,0)</f>
        <v>0</v>
      </c>
      <c r="H74" s="326">
        <f>IFERROR(I!G72*'Sim_MIP_Of_(IxI)'!J$102,0)</f>
        <v>0</v>
      </c>
      <c r="I74" s="326">
        <f>IFERROR(I!H72*'Sim_MIP_Of_(IxI)'!K$102,0)</f>
        <v>0</v>
      </c>
      <c r="J74" s="326">
        <f>IFERROR(I!I72*'Sim_MIP_Of_(IxI)'!L$102,0)</f>
        <v>0</v>
      </c>
      <c r="K74" s="326">
        <f>IFERROR(I!J72*'Sim_MIP_Of_(IxI)'!M$102,0)</f>
        <v>0</v>
      </c>
      <c r="L74" s="326">
        <f>IFERROR(I!K72*'Sim_MIP_Of_(IxI)'!N$102,0)</f>
        <v>0</v>
      </c>
      <c r="M74" s="326">
        <f>IFERROR(I!L72*'Sim_MIP_Of_(IxI)'!O$102,0)</f>
        <v>0</v>
      </c>
      <c r="N74" s="326">
        <f>IFERROR(I!M72*'Sim_MIP_Of_(IxI)'!P$102,0)</f>
        <v>0</v>
      </c>
      <c r="O74" s="326">
        <f>IFERROR(I!N72*'Sim_MIP_Of_(IxI)'!Q$102,0)</f>
        <v>0</v>
      </c>
      <c r="P74" s="326">
        <f>IFERROR(I!O72*'Sim_MIP_Of_(IxI)'!R$102,0)</f>
        <v>0</v>
      </c>
      <c r="Q74" s="326">
        <f>IFERROR(I!P72*'Sim_MIP_Of_(IxI)'!S$102,0)</f>
        <v>0</v>
      </c>
      <c r="R74" s="326">
        <f>IFERROR(I!Q72*'Sim_MIP_Of_(IxI)'!T$102,0)</f>
        <v>0</v>
      </c>
      <c r="S74" s="326">
        <f>IFERROR(I!R72*'Sim_MIP_Of_(IxI)'!U$102,0)</f>
        <v>0</v>
      </c>
      <c r="T74" s="326">
        <f>IFERROR(I!S72*'Sim_MIP_Of_(IxI)'!V$102,0)</f>
        <v>0</v>
      </c>
      <c r="U74" s="326">
        <f>IFERROR(I!T72*'Sim_MIP_Of_(IxI)'!W$102,0)</f>
        <v>0</v>
      </c>
      <c r="V74" s="326">
        <f>IFERROR(I!U72*'Sim_MIP_Of_(IxI)'!X$102,0)</f>
        <v>0</v>
      </c>
      <c r="W74" s="326">
        <f>IFERROR(I!V72*'Sim_MIP_Of_(IxI)'!Y$102,0)</f>
        <v>0</v>
      </c>
      <c r="X74" s="326">
        <f>IFERROR(I!W72*'Sim_MIP_Of_(IxI)'!Z$102,0)</f>
        <v>0</v>
      </c>
      <c r="Y74" s="326">
        <f>IFERROR(I!X72*'Sim_MIP_Of_(IxI)'!AA$102,0)</f>
        <v>0</v>
      </c>
      <c r="Z74" s="326">
        <f>IFERROR(I!Y72*'Sim_MIP_Of_(IxI)'!AB$102,0)</f>
        <v>0</v>
      </c>
      <c r="AA74" s="326">
        <f>IFERROR(I!Z72*'Sim_MIP_Of_(IxI)'!AC$102,0)</f>
        <v>0</v>
      </c>
      <c r="AB74" s="326">
        <f>IFERROR(I!AA72*'Sim_MIP_Of_(IxI)'!AD$102,0)</f>
        <v>0</v>
      </c>
      <c r="AC74" s="326">
        <f>IFERROR(I!AB72*'Sim_MIP_Of_(IxI)'!AE$102,0)</f>
        <v>0</v>
      </c>
      <c r="AD74" s="326">
        <f>IFERROR(I!AC72*'Sim_MIP_Of_(IxI)'!AF$102,0)</f>
        <v>0</v>
      </c>
      <c r="AE74" s="326">
        <f>IFERROR(I!AD72*'Sim_MIP_Of_(IxI)'!AG$102,0)</f>
        <v>0</v>
      </c>
      <c r="AF74" s="326">
        <f>IFERROR(I!AE72*'Sim_MIP_Of_(IxI)'!AH$102,0)</f>
        <v>0</v>
      </c>
      <c r="AG74" s="326">
        <f>IFERROR(I!AF72*'Sim_MIP_Of_(IxI)'!AI$102,0)</f>
        <v>0</v>
      </c>
      <c r="AH74" s="326">
        <f>IFERROR(I!AG72*'Sim_MIP_Of_(IxI)'!AJ$102,0)</f>
        <v>0</v>
      </c>
      <c r="AI74" s="326">
        <f>IFERROR(I!AH72*'Sim_MIP_Of_(IxI)'!AK$102,0)</f>
        <v>0</v>
      </c>
      <c r="AJ74" s="326">
        <f>IFERROR(I!AI72*'Sim_MIP_Of_(IxI)'!AL$102,0)</f>
        <v>0</v>
      </c>
      <c r="AK74" s="326">
        <f>IFERROR(I!AJ72*'Sim_MIP_Of_(IxI)'!AM$102,0)</f>
        <v>0</v>
      </c>
      <c r="AL74" s="326">
        <f>IFERROR(I!AK72*'Sim_MIP_Of_(IxI)'!AN$102,0)</f>
        <v>0</v>
      </c>
      <c r="AM74" s="326">
        <f>IFERROR(I!AL72*'Sim_MIP_Of_(IxI)'!AO$102,0)</f>
        <v>0</v>
      </c>
      <c r="AN74" s="326">
        <f>IFERROR(I!AM72*'Sim_MIP_Of_(IxI)'!AP$102,0)</f>
        <v>0</v>
      </c>
      <c r="AO74" s="326">
        <f>IFERROR(I!AN72*'Sim_MIP_Of_(IxI)'!AQ$102,0)</f>
        <v>0</v>
      </c>
      <c r="AP74" s="326">
        <f>IFERROR(I!AO72*'Sim_MIP_Of_(IxI)'!AR$102,0)</f>
        <v>0</v>
      </c>
      <c r="AQ74" s="326">
        <f>IFERROR(I!AP72*'Sim_MIP_Of_(IxI)'!AS$102,0)</f>
        <v>0</v>
      </c>
      <c r="AR74" s="326">
        <f>IFERROR(I!AQ72*'Sim_MIP_Of_(IxI)'!AT$102,0)</f>
        <v>0</v>
      </c>
      <c r="AS74" s="326">
        <f>IFERROR(I!AR72*'Sim_MIP_Of_(IxI)'!AU$102,0)</f>
        <v>0</v>
      </c>
      <c r="AT74" s="326">
        <f>IFERROR(I!AS72*'Sim_MIP_Of_(IxI)'!AV$102,0)</f>
        <v>0</v>
      </c>
      <c r="AU74" s="326">
        <f>IFERROR(I!AT72*'Sim_MIP_Of_(IxI)'!AW$102,0)</f>
        <v>0</v>
      </c>
      <c r="AV74" s="326">
        <f>IFERROR(I!AU72*'Sim_MIP_Of_(IxI)'!AX$102,0)</f>
        <v>0</v>
      </c>
      <c r="AW74" s="326">
        <f>IFERROR(I!AV72*'Sim_MIP_Of_(IxI)'!AY$102,0)</f>
        <v>0</v>
      </c>
      <c r="AX74" s="326">
        <f>IFERROR(I!AW72*'Sim_MIP_Of_(IxI)'!AZ$102,0)</f>
        <v>0</v>
      </c>
      <c r="AY74" s="326">
        <f>IFERROR(I!AX72*'Sim_MIP_Of_(IxI)'!BA$102,0)</f>
        <v>0</v>
      </c>
      <c r="AZ74" s="326">
        <f>IFERROR(I!AY72*'Sim_MIP_Of_(IxI)'!BB$102,0)</f>
        <v>0</v>
      </c>
      <c r="BA74" s="326">
        <f>IFERROR(I!AZ72*'Sim_MIP_Of_(IxI)'!BC$102,0)</f>
        <v>0</v>
      </c>
      <c r="BB74" s="326">
        <f>IFERROR(I!BA72*'Sim_MIP_Of_(IxI)'!BD$102,0)</f>
        <v>0</v>
      </c>
      <c r="BC74" s="326">
        <f>IFERROR(I!BB72*'Sim_MIP_Of_(IxI)'!BE$102,0)</f>
        <v>0</v>
      </c>
      <c r="BD74" s="326">
        <f>IFERROR(I!BC72*'Sim_MIP_Of_(IxI)'!BF$102,0)</f>
        <v>0</v>
      </c>
      <c r="BE74" s="326">
        <f>IFERROR(I!BD72*'Sim_MIP_Of_(IxI)'!BG$102,0)</f>
        <v>0</v>
      </c>
      <c r="BF74" s="326">
        <f>IFERROR(I!BE72*'Sim_MIP_Of_(IxI)'!BH$102,0)</f>
        <v>0</v>
      </c>
      <c r="BG74" s="326">
        <f>IFERROR(I!BF72*'Sim_MIP_Of_(IxI)'!BI$102,0)</f>
        <v>0</v>
      </c>
      <c r="BH74" s="326">
        <f>IFERROR(I!BG72*'Sim_MIP_Of_(IxI)'!BJ$102,0)</f>
        <v>0</v>
      </c>
      <c r="BI74" s="326">
        <f>IFERROR(I!BH72*'Sim_MIP_Of_(IxI)'!BK$102,0)</f>
        <v>0</v>
      </c>
      <c r="BJ74" s="326">
        <f>IFERROR(I!BI72*'Sim_MIP_Of_(IxI)'!BL$102,0)</f>
        <v>0</v>
      </c>
      <c r="BK74" s="326">
        <f>IFERROR(I!BJ72*'Sim_MIP_Of_(IxI)'!BM$102,0)</f>
        <v>0</v>
      </c>
      <c r="BL74" s="326">
        <f>IFERROR(I!BK72*'Sim_MIP_Of_(IxI)'!BN$102,0)</f>
        <v>0</v>
      </c>
      <c r="BM74" s="326">
        <f>IFERROR(I!BL72*'Sim_MIP_Of_(IxI)'!BO$102,0)</f>
        <v>0</v>
      </c>
      <c r="BN74" s="326">
        <f>IFERROR(I!BM72*'Sim_MIP_Of_(IxI)'!BP$102,0)</f>
        <v>0</v>
      </c>
      <c r="BO74" s="326">
        <f>IFERROR(I!BN72*'Sim_MIP_Of_(IxI)'!BQ$102,0)</f>
        <v>0</v>
      </c>
      <c r="BP74" s="326">
        <f>IFERROR(I!BO72*'Sim_MIP_Of_(IxI)'!BR$102,0)</f>
        <v>0</v>
      </c>
      <c r="BQ74" s="326">
        <f>IFERROR(I!BP72*'Sim_MIP_Of_(IxI)'!BS$102,0)</f>
        <v>0</v>
      </c>
      <c r="BR74" s="326">
        <f>IFERROR(I!BQ72*'Sim_MIP_Of_(IxI)'!BT$102,0)</f>
        <v>0</v>
      </c>
      <c r="BS74" s="326">
        <f>IFERROR(I!BR72*'Sim_MIP_Of_(IxI)'!BU$102,0)</f>
        <v>0</v>
      </c>
      <c r="BT74" s="326">
        <f>IFERROR(I!BS72*'Sim_MIP_Of_(IxI)'!BV$102,0)</f>
        <v>0</v>
      </c>
      <c r="BU74" s="326">
        <f>IFERROR(I!BT72*'Sim_MIP_Of_(IxI)'!BW$102,0)</f>
        <v>0.8870510100116854</v>
      </c>
      <c r="BV74" s="326">
        <f>IFERROR(I!BU72*'Sim_MIP_Of_(IxI)'!BX$102,0)</f>
        <v>0</v>
      </c>
      <c r="BW74" s="326">
        <f>IFERROR(I!BV72*'Sim_MIP_Of_(IxI)'!BY$102,0)</f>
        <v>0</v>
      </c>
      <c r="BX74" s="326">
        <f>IFERROR(I!BW72*'Sim_MIP_Of_(IxI)'!BZ$102,0)</f>
        <v>0</v>
      </c>
      <c r="BY74" s="326">
        <f>IFERROR(I!BX72*'Sim_MIP_Of_(IxI)'!CA$102,0)</f>
        <v>0</v>
      </c>
    </row>
    <row r="75" spans="1:77" x14ac:dyDescent="0.25">
      <c r="A75" t="s">
        <v>72</v>
      </c>
      <c r="B75" s="326">
        <f>IFERROR(I!A73*'Sim_MIP_Of_(IxI)'!D$102,0)</f>
        <v>0</v>
      </c>
      <c r="C75" s="326">
        <f>IFERROR(I!B73*'Sim_MIP_Of_(IxI)'!E$102,0)</f>
        <v>0</v>
      </c>
      <c r="D75" s="326">
        <f>IFERROR(I!C73*'Sim_MIP_Of_(IxI)'!F$102,0)</f>
        <v>0</v>
      </c>
      <c r="E75" s="326">
        <f>IFERROR(I!D73*'Sim_MIP_Of_(IxI)'!G$102,0)</f>
        <v>0</v>
      </c>
      <c r="F75" s="326">
        <f>IFERROR(I!E73*'Sim_MIP_Of_(IxI)'!H$102,0)</f>
        <v>0</v>
      </c>
      <c r="G75" s="326">
        <f>IFERROR(I!F73*'Sim_MIP_Of_(IxI)'!I$102,0)</f>
        <v>0</v>
      </c>
      <c r="H75" s="326">
        <f>IFERROR(I!G73*'Sim_MIP_Of_(IxI)'!J$102,0)</f>
        <v>0</v>
      </c>
      <c r="I75" s="326">
        <f>IFERROR(I!H73*'Sim_MIP_Of_(IxI)'!K$102,0)</f>
        <v>0</v>
      </c>
      <c r="J75" s="326">
        <f>IFERROR(I!I73*'Sim_MIP_Of_(IxI)'!L$102,0)</f>
        <v>0</v>
      </c>
      <c r="K75" s="326">
        <f>IFERROR(I!J73*'Sim_MIP_Of_(IxI)'!M$102,0)</f>
        <v>0</v>
      </c>
      <c r="L75" s="326">
        <f>IFERROR(I!K73*'Sim_MIP_Of_(IxI)'!N$102,0)</f>
        <v>0</v>
      </c>
      <c r="M75" s="326">
        <f>IFERROR(I!L73*'Sim_MIP_Of_(IxI)'!O$102,0)</f>
        <v>0</v>
      </c>
      <c r="N75" s="326">
        <f>IFERROR(I!M73*'Sim_MIP_Of_(IxI)'!P$102,0)</f>
        <v>0</v>
      </c>
      <c r="O75" s="326">
        <f>IFERROR(I!N73*'Sim_MIP_Of_(IxI)'!Q$102,0)</f>
        <v>0</v>
      </c>
      <c r="P75" s="326">
        <f>IFERROR(I!O73*'Sim_MIP_Of_(IxI)'!R$102,0)</f>
        <v>0</v>
      </c>
      <c r="Q75" s="326">
        <f>IFERROR(I!P73*'Sim_MIP_Of_(IxI)'!S$102,0)</f>
        <v>0</v>
      </c>
      <c r="R75" s="326">
        <f>IFERROR(I!Q73*'Sim_MIP_Of_(IxI)'!T$102,0)</f>
        <v>0</v>
      </c>
      <c r="S75" s="326">
        <f>IFERROR(I!R73*'Sim_MIP_Of_(IxI)'!U$102,0)</f>
        <v>0</v>
      </c>
      <c r="T75" s="326">
        <f>IFERROR(I!S73*'Sim_MIP_Of_(IxI)'!V$102,0)</f>
        <v>0</v>
      </c>
      <c r="U75" s="326">
        <f>IFERROR(I!T73*'Sim_MIP_Of_(IxI)'!W$102,0)</f>
        <v>0</v>
      </c>
      <c r="V75" s="326">
        <f>IFERROR(I!U73*'Sim_MIP_Of_(IxI)'!X$102,0)</f>
        <v>0</v>
      </c>
      <c r="W75" s="326">
        <f>IFERROR(I!V73*'Sim_MIP_Of_(IxI)'!Y$102,0)</f>
        <v>0</v>
      </c>
      <c r="X75" s="326">
        <f>IFERROR(I!W73*'Sim_MIP_Of_(IxI)'!Z$102,0)</f>
        <v>0</v>
      </c>
      <c r="Y75" s="326">
        <f>IFERROR(I!X73*'Sim_MIP_Of_(IxI)'!AA$102,0)</f>
        <v>0</v>
      </c>
      <c r="Z75" s="326">
        <f>IFERROR(I!Y73*'Sim_MIP_Of_(IxI)'!AB$102,0)</f>
        <v>0</v>
      </c>
      <c r="AA75" s="326">
        <f>IFERROR(I!Z73*'Sim_MIP_Of_(IxI)'!AC$102,0)</f>
        <v>0</v>
      </c>
      <c r="AB75" s="326">
        <f>IFERROR(I!AA73*'Sim_MIP_Of_(IxI)'!AD$102,0)</f>
        <v>0</v>
      </c>
      <c r="AC75" s="326">
        <f>IFERROR(I!AB73*'Sim_MIP_Of_(IxI)'!AE$102,0)</f>
        <v>0</v>
      </c>
      <c r="AD75" s="326">
        <f>IFERROR(I!AC73*'Sim_MIP_Of_(IxI)'!AF$102,0)</f>
        <v>0</v>
      </c>
      <c r="AE75" s="326">
        <f>IFERROR(I!AD73*'Sim_MIP_Of_(IxI)'!AG$102,0)</f>
        <v>0</v>
      </c>
      <c r="AF75" s="326">
        <f>IFERROR(I!AE73*'Sim_MIP_Of_(IxI)'!AH$102,0)</f>
        <v>0</v>
      </c>
      <c r="AG75" s="326">
        <f>IFERROR(I!AF73*'Sim_MIP_Of_(IxI)'!AI$102,0)</f>
        <v>0</v>
      </c>
      <c r="AH75" s="326">
        <f>IFERROR(I!AG73*'Sim_MIP_Of_(IxI)'!AJ$102,0)</f>
        <v>0</v>
      </c>
      <c r="AI75" s="326">
        <f>IFERROR(I!AH73*'Sim_MIP_Of_(IxI)'!AK$102,0)</f>
        <v>0</v>
      </c>
      <c r="AJ75" s="326">
        <f>IFERROR(I!AI73*'Sim_MIP_Of_(IxI)'!AL$102,0)</f>
        <v>0</v>
      </c>
      <c r="AK75" s="326">
        <f>IFERROR(I!AJ73*'Sim_MIP_Of_(IxI)'!AM$102,0)</f>
        <v>0</v>
      </c>
      <c r="AL75" s="326">
        <f>IFERROR(I!AK73*'Sim_MIP_Of_(IxI)'!AN$102,0)</f>
        <v>0</v>
      </c>
      <c r="AM75" s="326">
        <f>IFERROR(I!AL73*'Sim_MIP_Of_(IxI)'!AO$102,0)</f>
        <v>0</v>
      </c>
      <c r="AN75" s="326">
        <f>IFERROR(I!AM73*'Sim_MIP_Of_(IxI)'!AP$102,0)</f>
        <v>0</v>
      </c>
      <c r="AO75" s="326">
        <f>IFERROR(I!AN73*'Sim_MIP_Of_(IxI)'!AQ$102,0)</f>
        <v>0</v>
      </c>
      <c r="AP75" s="326">
        <f>IFERROR(I!AO73*'Sim_MIP_Of_(IxI)'!AR$102,0)</f>
        <v>0</v>
      </c>
      <c r="AQ75" s="326">
        <f>IFERROR(I!AP73*'Sim_MIP_Of_(IxI)'!AS$102,0)</f>
        <v>0</v>
      </c>
      <c r="AR75" s="326">
        <f>IFERROR(I!AQ73*'Sim_MIP_Of_(IxI)'!AT$102,0)</f>
        <v>0</v>
      </c>
      <c r="AS75" s="326">
        <f>IFERROR(I!AR73*'Sim_MIP_Of_(IxI)'!AU$102,0)</f>
        <v>0</v>
      </c>
      <c r="AT75" s="326">
        <f>IFERROR(I!AS73*'Sim_MIP_Of_(IxI)'!AV$102,0)</f>
        <v>0</v>
      </c>
      <c r="AU75" s="326">
        <f>IFERROR(I!AT73*'Sim_MIP_Of_(IxI)'!AW$102,0)</f>
        <v>0</v>
      </c>
      <c r="AV75" s="326">
        <f>IFERROR(I!AU73*'Sim_MIP_Of_(IxI)'!AX$102,0)</f>
        <v>0</v>
      </c>
      <c r="AW75" s="326">
        <f>IFERROR(I!AV73*'Sim_MIP_Of_(IxI)'!AY$102,0)</f>
        <v>0</v>
      </c>
      <c r="AX75" s="326">
        <f>IFERROR(I!AW73*'Sim_MIP_Of_(IxI)'!AZ$102,0)</f>
        <v>0</v>
      </c>
      <c r="AY75" s="326">
        <f>IFERROR(I!AX73*'Sim_MIP_Of_(IxI)'!BA$102,0)</f>
        <v>0</v>
      </c>
      <c r="AZ75" s="326">
        <f>IFERROR(I!AY73*'Sim_MIP_Of_(IxI)'!BB$102,0)</f>
        <v>0</v>
      </c>
      <c r="BA75" s="326">
        <f>IFERROR(I!AZ73*'Sim_MIP_Of_(IxI)'!BC$102,0)</f>
        <v>0</v>
      </c>
      <c r="BB75" s="326">
        <f>IFERROR(I!BA73*'Sim_MIP_Of_(IxI)'!BD$102,0)</f>
        <v>0</v>
      </c>
      <c r="BC75" s="326">
        <f>IFERROR(I!BB73*'Sim_MIP_Of_(IxI)'!BE$102,0)</f>
        <v>0</v>
      </c>
      <c r="BD75" s="326">
        <f>IFERROR(I!BC73*'Sim_MIP_Of_(IxI)'!BF$102,0)</f>
        <v>0</v>
      </c>
      <c r="BE75" s="326">
        <f>IFERROR(I!BD73*'Sim_MIP_Of_(IxI)'!BG$102,0)</f>
        <v>0</v>
      </c>
      <c r="BF75" s="326">
        <f>IFERROR(I!BE73*'Sim_MIP_Of_(IxI)'!BH$102,0)</f>
        <v>0</v>
      </c>
      <c r="BG75" s="326">
        <f>IFERROR(I!BF73*'Sim_MIP_Of_(IxI)'!BI$102,0)</f>
        <v>0</v>
      </c>
      <c r="BH75" s="326">
        <f>IFERROR(I!BG73*'Sim_MIP_Of_(IxI)'!BJ$102,0)</f>
        <v>0</v>
      </c>
      <c r="BI75" s="326">
        <f>IFERROR(I!BH73*'Sim_MIP_Of_(IxI)'!BK$102,0)</f>
        <v>0</v>
      </c>
      <c r="BJ75" s="326">
        <f>IFERROR(I!BI73*'Sim_MIP_Of_(IxI)'!BL$102,0)</f>
        <v>0</v>
      </c>
      <c r="BK75" s="326">
        <f>IFERROR(I!BJ73*'Sim_MIP_Of_(IxI)'!BM$102,0)</f>
        <v>0</v>
      </c>
      <c r="BL75" s="326">
        <f>IFERROR(I!BK73*'Sim_MIP_Of_(IxI)'!BN$102,0)</f>
        <v>0</v>
      </c>
      <c r="BM75" s="326">
        <f>IFERROR(I!BL73*'Sim_MIP_Of_(IxI)'!BO$102,0)</f>
        <v>0</v>
      </c>
      <c r="BN75" s="326">
        <f>IFERROR(I!BM73*'Sim_MIP_Of_(IxI)'!BP$102,0)</f>
        <v>0</v>
      </c>
      <c r="BO75" s="326">
        <f>IFERROR(I!BN73*'Sim_MIP_Of_(IxI)'!BQ$102,0)</f>
        <v>0</v>
      </c>
      <c r="BP75" s="326">
        <f>IFERROR(I!BO73*'Sim_MIP_Of_(IxI)'!BR$102,0)</f>
        <v>0</v>
      </c>
      <c r="BQ75" s="326">
        <f>IFERROR(I!BP73*'Sim_MIP_Of_(IxI)'!BS$102,0)</f>
        <v>0</v>
      </c>
      <c r="BR75" s="326">
        <f>IFERROR(I!BQ73*'Sim_MIP_Of_(IxI)'!BT$102,0)</f>
        <v>0</v>
      </c>
      <c r="BS75" s="326">
        <f>IFERROR(I!BR73*'Sim_MIP_Of_(IxI)'!BU$102,0)</f>
        <v>0</v>
      </c>
      <c r="BT75" s="326">
        <f>IFERROR(I!BS73*'Sim_MIP_Of_(IxI)'!BV$102,0)</f>
        <v>0</v>
      </c>
      <c r="BU75" s="326">
        <f>IFERROR(I!BT73*'Sim_MIP_Of_(IxI)'!BW$102,0)</f>
        <v>0</v>
      </c>
      <c r="BV75" s="326">
        <f>IFERROR(I!BU73*'Sim_MIP_Of_(IxI)'!BX$102,0)</f>
        <v>0.46414042012062257</v>
      </c>
      <c r="BW75" s="326">
        <f>IFERROR(I!BV73*'Sim_MIP_Of_(IxI)'!BY$102,0)</f>
        <v>0</v>
      </c>
      <c r="BX75" s="326">
        <f>IFERROR(I!BW73*'Sim_MIP_Of_(IxI)'!BZ$102,0)</f>
        <v>0</v>
      </c>
      <c r="BY75" s="326">
        <f>IFERROR(I!BX73*'Sim_MIP_Of_(IxI)'!CA$102,0)</f>
        <v>0</v>
      </c>
    </row>
    <row r="76" spans="1:77" x14ac:dyDescent="0.25">
      <c r="A76" t="s">
        <v>73</v>
      </c>
      <c r="B76" s="326">
        <f>IFERROR(I!A74*'Sim_MIP_Of_(IxI)'!D$102,0)</f>
        <v>0</v>
      </c>
      <c r="C76" s="326">
        <f>IFERROR(I!B74*'Sim_MIP_Of_(IxI)'!E$102,0)</f>
        <v>0</v>
      </c>
      <c r="D76" s="326">
        <f>IFERROR(I!C74*'Sim_MIP_Of_(IxI)'!F$102,0)</f>
        <v>0</v>
      </c>
      <c r="E76" s="326">
        <f>IFERROR(I!D74*'Sim_MIP_Of_(IxI)'!G$102,0)</f>
        <v>0</v>
      </c>
      <c r="F76" s="326">
        <f>IFERROR(I!E74*'Sim_MIP_Of_(IxI)'!H$102,0)</f>
        <v>0</v>
      </c>
      <c r="G76" s="326">
        <f>IFERROR(I!F74*'Sim_MIP_Of_(IxI)'!I$102,0)</f>
        <v>0</v>
      </c>
      <c r="H76" s="326">
        <f>IFERROR(I!G74*'Sim_MIP_Of_(IxI)'!J$102,0)</f>
        <v>0</v>
      </c>
      <c r="I76" s="326">
        <f>IFERROR(I!H74*'Sim_MIP_Of_(IxI)'!K$102,0)</f>
        <v>0</v>
      </c>
      <c r="J76" s="326">
        <f>IFERROR(I!I74*'Sim_MIP_Of_(IxI)'!L$102,0)</f>
        <v>0</v>
      </c>
      <c r="K76" s="326">
        <f>IFERROR(I!J74*'Sim_MIP_Of_(IxI)'!M$102,0)</f>
        <v>0</v>
      </c>
      <c r="L76" s="326">
        <f>IFERROR(I!K74*'Sim_MIP_Of_(IxI)'!N$102,0)</f>
        <v>0</v>
      </c>
      <c r="M76" s="326">
        <f>IFERROR(I!L74*'Sim_MIP_Of_(IxI)'!O$102,0)</f>
        <v>0</v>
      </c>
      <c r="N76" s="326">
        <f>IFERROR(I!M74*'Sim_MIP_Of_(IxI)'!P$102,0)</f>
        <v>0</v>
      </c>
      <c r="O76" s="326">
        <f>IFERROR(I!N74*'Sim_MIP_Of_(IxI)'!Q$102,0)</f>
        <v>0</v>
      </c>
      <c r="P76" s="326">
        <f>IFERROR(I!O74*'Sim_MIP_Of_(IxI)'!R$102,0)</f>
        <v>0</v>
      </c>
      <c r="Q76" s="326">
        <f>IFERROR(I!P74*'Sim_MIP_Of_(IxI)'!S$102,0)</f>
        <v>0</v>
      </c>
      <c r="R76" s="326">
        <f>IFERROR(I!Q74*'Sim_MIP_Of_(IxI)'!T$102,0)</f>
        <v>0</v>
      </c>
      <c r="S76" s="326">
        <f>IFERROR(I!R74*'Sim_MIP_Of_(IxI)'!U$102,0)</f>
        <v>0</v>
      </c>
      <c r="T76" s="326">
        <f>IFERROR(I!S74*'Sim_MIP_Of_(IxI)'!V$102,0)</f>
        <v>0</v>
      </c>
      <c r="U76" s="326">
        <f>IFERROR(I!T74*'Sim_MIP_Of_(IxI)'!W$102,0)</f>
        <v>0</v>
      </c>
      <c r="V76" s="326">
        <f>IFERROR(I!U74*'Sim_MIP_Of_(IxI)'!X$102,0)</f>
        <v>0</v>
      </c>
      <c r="W76" s="326">
        <f>IFERROR(I!V74*'Sim_MIP_Of_(IxI)'!Y$102,0)</f>
        <v>0</v>
      </c>
      <c r="X76" s="326">
        <f>IFERROR(I!W74*'Sim_MIP_Of_(IxI)'!Z$102,0)</f>
        <v>0</v>
      </c>
      <c r="Y76" s="326">
        <f>IFERROR(I!X74*'Sim_MIP_Of_(IxI)'!AA$102,0)</f>
        <v>0</v>
      </c>
      <c r="Z76" s="326">
        <f>IFERROR(I!Y74*'Sim_MIP_Of_(IxI)'!AB$102,0)</f>
        <v>0</v>
      </c>
      <c r="AA76" s="326">
        <f>IFERROR(I!Z74*'Sim_MIP_Of_(IxI)'!AC$102,0)</f>
        <v>0</v>
      </c>
      <c r="AB76" s="326">
        <f>IFERROR(I!AA74*'Sim_MIP_Of_(IxI)'!AD$102,0)</f>
        <v>0</v>
      </c>
      <c r="AC76" s="326">
        <f>IFERROR(I!AB74*'Sim_MIP_Of_(IxI)'!AE$102,0)</f>
        <v>0</v>
      </c>
      <c r="AD76" s="326">
        <f>IFERROR(I!AC74*'Sim_MIP_Of_(IxI)'!AF$102,0)</f>
        <v>0</v>
      </c>
      <c r="AE76" s="326">
        <f>IFERROR(I!AD74*'Sim_MIP_Of_(IxI)'!AG$102,0)</f>
        <v>0</v>
      </c>
      <c r="AF76" s="326">
        <f>IFERROR(I!AE74*'Sim_MIP_Of_(IxI)'!AH$102,0)</f>
        <v>0</v>
      </c>
      <c r="AG76" s="326">
        <f>IFERROR(I!AF74*'Sim_MIP_Of_(IxI)'!AI$102,0)</f>
        <v>0</v>
      </c>
      <c r="AH76" s="326">
        <f>IFERROR(I!AG74*'Sim_MIP_Of_(IxI)'!AJ$102,0)</f>
        <v>0</v>
      </c>
      <c r="AI76" s="326">
        <f>IFERROR(I!AH74*'Sim_MIP_Of_(IxI)'!AK$102,0)</f>
        <v>0</v>
      </c>
      <c r="AJ76" s="326">
        <f>IFERROR(I!AI74*'Sim_MIP_Of_(IxI)'!AL$102,0)</f>
        <v>0</v>
      </c>
      <c r="AK76" s="326">
        <f>IFERROR(I!AJ74*'Sim_MIP_Of_(IxI)'!AM$102,0)</f>
        <v>0</v>
      </c>
      <c r="AL76" s="326">
        <f>IFERROR(I!AK74*'Sim_MIP_Of_(IxI)'!AN$102,0)</f>
        <v>0</v>
      </c>
      <c r="AM76" s="326">
        <f>IFERROR(I!AL74*'Sim_MIP_Of_(IxI)'!AO$102,0)</f>
        <v>0</v>
      </c>
      <c r="AN76" s="326">
        <f>IFERROR(I!AM74*'Sim_MIP_Of_(IxI)'!AP$102,0)</f>
        <v>0</v>
      </c>
      <c r="AO76" s="326">
        <f>IFERROR(I!AN74*'Sim_MIP_Of_(IxI)'!AQ$102,0)</f>
        <v>0</v>
      </c>
      <c r="AP76" s="326">
        <f>IFERROR(I!AO74*'Sim_MIP_Of_(IxI)'!AR$102,0)</f>
        <v>0</v>
      </c>
      <c r="AQ76" s="326">
        <f>IFERROR(I!AP74*'Sim_MIP_Of_(IxI)'!AS$102,0)</f>
        <v>0</v>
      </c>
      <c r="AR76" s="326">
        <f>IFERROR(I!AQ74*'Sim_MIP_Of_(IxI)'!AT$102,0)</f>
        <v>0</v>
      </c>
      <c r="AS76" s="326">
        <f>IFERROR(I!AR74*'Sim_MIP_Of_(IxI)'!AU$102,0)</f>
        <v>0</v>
      </c>
      <c r="AT76" s="326">
        <f>IFERROR(I!AS74*'Sim_MIP_Of_(IxI)'!AV$102,0)</f>
        <v>0</v>
      </c>
      <c r="AU76" s="326">
        <f>IFERROR(I!AT74*'Sim_MIP_Of_(IxI)'!AW$102,0)</f>
        <v>0</v>
      </c>
      <c r="AV76" s="326">
        <f>IFERROR(I!AU74*'Sim_MIP_Of_(IxI)'!AX$102,0)</f>
        <v>0</v>
      </c>
      <c r="AW76" s="326">
        <f>IFERROR(I!AV74*'Sim_MIP_Of_(IxI)'!AY$102,0)</f>
        <v>0</v>
      </c>
      <c r="AX76" s="326">
        <f>IFERROR(I!AW74*'Sim_MIP_Of_(IxI)'!AZ$102,0)</f>
        <v>0</v>
      </c>
      <c r="AY76" s="326">
        <f>IFERROR(I!AX74*'Sim_MIP_Of_(IxI)'!BA$102,0)</f>
        <v>0</v>
      </c>
      <c r="AZ76" s="326">
        <f>IFERROR(I!AY74*'Sim_MIP_Of_(IxI)'!BB$102,0)</f>
        <v>0</v>
      </c>
      <c r="BA76" s="326">
        <f>IFERROR(I!AZ74*'Sim_MIP_Of_(IxI)'!BC$102,0)</f>
        <v>0</v>
      </c>
      <c r="BB76" s="326">
        <f>IFERROR(I!BA74*'Sim_MIP_Of_(IxI)'!BD$102,0)</f>
        <v>0</v>
      </c>
      <c r="BC76" s="326">
        <f>IFERROR(I!BB74*'Sim_MIP_Of_(IxI)'!BE$102,0)</f>
        <v>0</v>
      </c>
      <c r="BD76" s="326">
        <f>IFERROR(I!BC74*'Sim_MIP_Of_(IxI)'!BF$102,0)</f>
        <v>0</v>
      </c>
      <c r="BE76" s="326">
        <f>IFERROR(I!BD74*'Sim_MIP_Of_(IxI)'!BG$102,0)</f>
        <v>0</v>
      </c>
      <c r="BF76" s="326">
        <f>IFERROR(I!BE74*'Sim_MIP_Of_(IxI)'!BH$102,0)</f>
        <v>0</v>
      </c>
      <c r="BG76" s="326">
        <f>IFERROR(I!BF74*'Sim_MIP_Of_(IxI)'!BI$102,0)</f>
        <v>0</v>
      </c>
      <c r="BH76" s="326">
        <f>IFERROR(I!BG74*'Sim_MIP_Of_(IxI)'!BJ$102,0)</f>
        <v>0</v>
      </c>
      <c r="BI76" s="326">
        <f>IFERROR(I!BH74*'Sim_MIP_Of_(IxI)'!BK$102,0)</f>
        <v>0</v>
      </c>
      <c r="BJ76" s="326">
        <f>IFERROR(I!BI74*'Sim_MIP_Of_(IxI)'!BL$102,0)</f>
        <v>0</v>
      </c>
      <c r="BK76" s="326">
        <f>IFERROR(I!BJ74*'Sim_MIP_Of_(IxI)'!BM$102,0)</f>
        <v>0</v>
      </c>
      <c r="BL76" s="326">
        <f>IFERROR(I!BK74*'Sim_MIP_Of_(IxI)'!BN$102,0)</f>
        <v>0</v>
      </c>
      <c r="BM76" s="326">
        <f>IFERROR(I!BL74*'Sim_MIP_Of_(IxI)'!BO$102,0)</f>
        <v>0</v>
      </c>
      <c r="BN76" s="326">
        <f>IFERROR(I!BM74*'Sim_MIP_Of_(IxI)'!BP$102,0)</f>
        <v>0</v>
      </c>
      <c r="BO76" s="326">
        <f>IFERROR(I!BN74*'Sim_MIP_Of_(IxI)'!BQ$102,0)</f>
        <v>0</v>
      </c>
      <c r="BP76" s="326">
        <f>IFERROR(I!BO74*'Sim_MIP_Of_(IxI)'!BR$102,0)</f>
        <v>0</v>
      </c>
      <c r="BQ76" s="326">
        <f>IFERROR(I!BP74*'Sim_MIP_Of_(IxI)'!BS$102,0)</f>
        <v>0</v>
      </c>
      <c r="BR76" s="326">
        <f>IFERROR(I!BQ74*'Sim_MIP_Of_(IxI)'!BT$102,0)</f>
        <v>0</v>
      </c>
      <c r="BS76" s="326">
        <f>IFERROR(I!BR74*'Sim_MIP_Of_(IxI)'!BU$102,0)</f>
        <v>0</v>
      </c>
      <c r="BT76" s="326">
        <f>IFERROR(I!BS74*'Sim_MIP_Of_(IxI)'!BV$102,0)</f>
        <v>0</v>
      </c>
      <c r="BU76" s="326">
        <f>IFERROR(I!BT74*'Sim_MIP_Of_(IxI)'!BW$102,0)</f>
        <v>0</v>
      </c>
      <c r="BV76" s="326">
        <f>IFERROR(I!BU74*'Sim_MIP_Of_(IxI)'!BX$102,0)</f>
        <v>0</v>
      </c>
      <c r="BW76" s="326">
        <f>IFERROR(I!BV74*'Sim_MIP_Of_(IxI)'!BY$102,0)</f>
        <v>0.66813212375542907</v>
      </c>
      <c r="BX76" s="326">
        <f>IFERROR(I!BW74*'Sim_MIP_Of_(IxI)'!BZ$102,0)</f>
        <v>0</v>
      </c>
      <c r="BY76" s="326">
        <f>IFERROR(I!BX74*'Sim_MIP_Of_(IxI)'!CA$102,0)</f>
        <v>0</v>
      </c>
    </row>
    <row r="77" spans="1:77" x14ac:dyDescent="0.25">
      <c r="A77" t="s">
        <v>74</v>
      </c>
      <c r="B77" s="326">
        <f>IFERROR(I!A75*'Sim_MIP_Of_(IxI)'!D$102,0)</f>
        <v>0</v>
      </c>
      <c r="C77" s="326">
        <f>IFERROR(I!B75*'Sim_MIP_Of_(IxI)'!E$102,0)</f>
        <v>0</v>
      </c>
      <c r="D77" s="326">
        <f>IFERROR(I!C75*'Sim_MIP_Of_(IxI)'!F$102,0)</f>
        <v>0</v>
      </c>
      <c r="E77" s="326">
        <f>IFERROR(I!D75*'Sim_MIP_Of_(IxI)'!G$102,0)</f>
        <v>0</v>
      </c>
      <c r="F77" s="326">
        <f>IFERROR(I!E75*'Sim_MIP_Of_(IxI)'!H$102,0)</f>
        <v>0</v>
      </c>
      <c r="G77" s="326">
        <f>IFERROR(I!F75*'Sim_MIP_Of_(IxI)'!I$102,0)</f>
        <v>0</v>
      </c>
      <c r="H77" s="326">
        <f>IFERROR(I!G75*'Sim_MIP_Of_(IxI)'!J$102,0)</f>
        <v>0</v>
      </c>
      <c r="I77" s="326">
        <f>IFERROR(I!H75*'Sim_MIP_Of_(IxI)'!K$102,0)</f>
        <v>0</v>
      </c>
      <c r="J77" s="326">
        <f>IFERROR(I!I75*'Sim_MIP_Of_(IxI)'!L$102,0)</f>
        <v>0</v>
      </c>
      <c r="K77" s="326">
        <f>IFERROR(I!J75*'Sim_MIP_Of_(IxI)'!M$102,0)</f>
        <v>0</v>
      </c>
      <c r="L77" s="326">
        <f>IFERROR(I!K75*'Sim_MIP_Of_(IxI)'!N$102,0)</f>
        <v>0</v>
      </c>
      <c r="M77" s="326">
        <f>IFERROR(I!L75*'Sim_MIP_Of_(IxI)'!O$102,0)</f>
        <v>0</v>
      </c>
      <c r="N77" s="326">
        <f>IFERROR(I!M75*'Sim_MIP_Of_(IxI)'!P$102,0)</f>
        <v>0</v>
      </c>
      <c r="O77" s="326">
        <f>IFERROR(I!N75*'Sim_MIP_Of_(IxI)'!Q$102,0)</f>
        <v>0</v>
      </c>
      <c r="P77" s="326">
        <f>IFERROR(I!O75*'Sim_MIP_Of_(IxI)'!R$102,0)</f>
        <v>0</v>
      </c>
      <c r="Q77" s="326">
        <f>IFERROR(I!P75*'Sim_MIP_Of_(IxI)'!S$102,0)</f>
        <v>0</v>
      </c>
      <c r="R77" s="326">
        <f>IFERROR(I!Q75*'Sim_MIP_Of_(IxI)'!T$102,0)</f>
        <v>0</v>
      </c>
      <c r="S77" s="326">
        <f>IFERROR(I!R75*'Sim_MIP_Of_(IxI)'!U$102,0)</f>
        <v>0</v>
      </c>
      <c r="T77" s="326">
        <f>IFERROR(I!S75*'Sim_MIP_Of_(IxI)'!V$102,0)</f>
        <v>0</v>
      </c>
      <c r="U77" s="326">
        <f>IFERROR(I!T75*'Sim_MIP_Of_(IxI)'!W$102,0)</f>
        <v>0</v>
      </c>
      <c r="V77" s="326">
        <f>IFERROR(I!U75*'Sim_MIP_Of_(IxI)'!X$102,0)</f>
        <v>0</v>
      </c>
      <c r="W77" s="326">
        <f>IFERROR(I!V75*'Sim_MIP_Of_(IxI)'!Y$102,0)</f>
        <v>0</v>
      </c>
      <c r="X77" s="326">
        <f>IFERROR(I!W75*'Sim_MIP_Of_(IxI)'!Z$102,0)</f>
        <v>0</v>
      </c>
      <c r="Y77" s="326">
        <f>IFERROR(I!X75*'Sim_MIP_Of_(IxI)'!AA$102,0)</f>
        <v>0</v>
      </c>
      <c r="Z77" s="326">
        <f>IFERROR(I!Y75*'Sim_MIP_Of_(IxI)'!AB$102,0)</f>
        <v>0</v>
      </c>
      <c r="AA77" s="326">
        <f>IFERROR(I!Z75*'Sim_MIP_Of_(IxI)'!AC$102,0)</f>
        <v>0</v>
      </c>
      <c r="AB77" s="326">
        <f>IFERROR(I!AA75*'Sim_MIP_Of_(IxI)'!AD$102,0)</f>
        <v>0</v>
      </c>
      <c r="AC77" s="326">
        <f>IFERROR(I!AB75*'Sim_MIP_Of_(IxI)'!AE$102,0)</f>
        <v>0</v>
      </c>
      <c r="AD77" s="326">
        <f>IFERROR(I!AC75*'Sim_MIP_Of_(IxI)'!AF$102,0)</f>
        <v>0</v>
      </c>
      <c r="AE77" s="326">
        <f>IFERROR(I!AD75*'Sim_MIP_Of_(IxI)'!AG$102,0)</f>
        <v>0</v>
      </c>
      <c r="AF77" s="326">
        <f>IFERROR(I!AE75*'Sim_MIP_Of_(IxI)'!AH$102,0)</f>
        <v>0</v>
      </c>
      <c r="AG77" s="326">
        <f>IFERROR(I!AF75*'Sim_MIP_Of_(IxI)'!AI$102,0)</f>
        <v>0</v>
      </c>
      <c r="AH77" s="326">
        <f>IFERROR(I!AG75*'Sim_MIP_Of_(IxI)'!AJ$102,0)</f>
        <v>0</v>
      </c>
      <c r="AI77" s="326">
        <f>IFERROR(I!AH75*'Sim_MIP_Of_(IxI)'!AK$102,0)</f>
        <v>0</v>
      </c>
      <c r="AJ77" s="326">
        <f>IFERROR(I!AI75*'Sim_MIP_Of_(IxI)'!AL$102,0)</f>
        <v>0</v>
      </c>
      <c r="AK77" s="326">
        <f>IFERROR(I!AJ75*'Sim_MIP_Of_(IxI)'!AM$102,0)</f>
        <v>0</v>
      </c>
      <c r="AL77" s="326">
        <f>IFERROR(I!AK75*'Sim_MIP_Of_(IxI)'!AN$102,0)</f>
        <v>0</v>
      </c>
      <c r="AM77" s="326">
        <f>IFERROR(I!AL75*'Sim_MIP_Of_(IxI)'!AO$102,0)</f>
        <v>0</v>
      </c>
      <c r="AN77" s="326">
        <f>IFERROR(I!AM75*'Sim_MIP_Of_(IxI)'!AP$102,0)</f>
        <v>0</v>
      </c>
      <c r="AO77" s="326">
        <f>IFERROR(I!AN75*'Sim_MIP_Of_(IxI)'!AQ$102,0)</f>
        <v>0</v>
      </c>
      <c r="AP77" s="326">
        <f>IFERROR(I!AO75*'Sim_MIP_Of_(IxI)'!AR$102,0)</f>
        <v>0</v>
      </c>
      <c r="AQ77" s="326">
        <f>IFERROR(I!AP75*'Sim_MIP_Of_(IxI)'!AS$102,0)</f>
        <v>0</v>
      </c>
      <c r="AR77" s="326">
        <f>IFERROR(I!AQ75*'Sim_MIP_Of_(IxI)'!AT$102,0)</f>
        <v>0</v>
      </c>
      <c r="AS77" s="326">
        <f>IFERROR(I!AR75*'Sim_MIP_Of_(IxI)'!AU$102,0)</f>
        <v>0</v>
      </c>
      <c r="AT77" s="326">
        <f>IFERROR(I!AS75*'Sim_MIP_Of_(IxI)'!AV$102,0)</f>
        <v>0</v>
      </c>
      <c r="AU77" s="326">
        <f>IFERROR(I!AT75*'Sim_MIP_Of_(IxI)'!AW$102,0)</f>
        <v>0</v>
      </c>
      <c r="AV77" s="326">
        <f>IFERROR(I!AU75*'Sim_MIP_Of_(IxI)'!AX$102,0)</f>
        <v>0</v>
      </c>
      <c r="AW77" s="326">
        <f>IFERROR(I!AV75*'Sim_MIP_Of_(IxI)'!AY$102,0)</f>
        <v>0</v>
      </c>
      <c r="AX77" s="326">
        <f>IFERROR(I!AW75*'Sim_MIP_Of_(IxI)'!AZ$102,0)</f>
        <v>0</v>
      </c>
      <c r="AY77" s="326">
        <f>IFERROR(I!AX75*'Sim_MIP_Of_(IxI)'!BA$102,0)</f>
        <v>0</v>
      </c>
      <c r="AZ77" s="326">
        <f>IFERROR(I!AY75*'Sim_MIP_Of_(IxI)'!BB$102,0)</f>
        <v>0</v>
      </c>
      <c r="BA77" s="326">
        <f>IFERROR(I!AZ75*'Sim_MIP_Of_(IxI)'!BC$102,0)</f>
        <v>0</v>
      </c>
      <c r="BB77" s="326">
        <f>IFERROR(I!BA75*'Sim_MIP_Of_(IxI)'!BD$102,0)</f>
        <v>0</v>
      </c>
      <c r="BC77" s="326">
        <f>IFERROR(I!BB75*'Sim_MIP_Of_(IxI)'!BE$102,0)</f>
        <v>0</v>
      </c>
      <c r="BD77" s="326">
        <f>IFERROR(I!BC75*'Sim_MIP_Of_(IxI)'!BF$102,0)</f>
        <v>0</v>
      </c>
      <c r="BE77" s="326">
        <f>IFERROR(I!BD75*'Sim_MIP_Of_(IxI)'!BG$102,0)</f>
        <v>0</v>
      </c>
      <c r="BF77" s="326">
        <f>IFERROR(I!BE75*'Sim_MIP_Of_(IxI)'!BH$102,0)</f>
        <v>0</v>
      </c>
      <c r="BG77" s="326">
        <f>IFERROR(I!BF75*'Sim_MIP_Of_(IxI)'!BI$102,0)</f>
        <v>0</v>
      </c>
      <c r="BH77" s="326">
        <f>IFERROR(I!BG75*'Sim_MIP_Of_(IxI)'!BJ$102,0)</f>
        <v>0</v>
      </c>
      <c r="BI77" s="326">
        <f>IFERROR(I!BH75*'Sim_MIP_Of_(IxI)'!BK$102,0)</f>
        <v>0</v>
      </c>
      <c r="BJ77" s="326">
        <f>IFERROR(I!BI75*'Sim_MIP_Of_(IxI)'!BL$102,0)</f>
        <v>0</v>
      </c>
      <c r="BK77" s="326">
        <f>IFERROR(I!BJ75*'Sim_MIP_Of_(IxI)'!BM$102,0)</f>
        <v>0</v>
      </c>
      <c r="BL77" s="326">
        <f>IFERROR(I!BK75*'Sim_MIP_Of_(IxI)'!BN$102,0)</f>
        <v>0</v>
      </c>
      <c r="BM77" s="326">
        <f>IFERROR(I!BL75*'Sim_MIP_Of_(IxI)'!BO$102,0)</f>
        <v>0</v>
      </c>
      <c r="BN77" s="326">
        <f>IFERROR(I!BM75*'Sim_MIP_Of_(IxI)'!BP$102,0)</f>
        <v>0</v>
      </c>
      <c r="BO77" s="326">
        <f>IFERROR(I!BN75*'Sim_MIP_Of_(IxI)'!BQ$102,0)</f>
        <v>0</v>
      </c>
      <c r="BP77" s="326">
        <f>IFERROR(I!BO75*'Sim_MIP_Of_(IxI)'!BR$102,0)</f>
        <v>0</v>
      </c>
      <c r="BQ77" s="326">
        <f>IFERROR(I!BP75*'Sim_MIP_Of_(IxI)'!BS$102,0)</f>
        <v>0</v>
      </c>
      <c r="BR77" s="326">
        <f>IFERROR(I!BQ75*'Sim_MIP_Of_(IxI)'!BT$102,0)</f>
        <v>0</v>
      </c>
      <c r="BS77" s="326">
        <f>IFERROR(I!BR75*'Sim_MIP_Of_(IxI)'!BU$102,0)</f>
        <v>0</v>
      </c>
      <c r="BT77" s="326">
        <f>IFERROR(I!BS75*'Sim_MIP_Of_(IxI)'!BV$102,0)</f>
        <v>0</v>
      </c>
      <c r="BU77" s="326">
        <f>IFERROR(I!BT75*'Sim_MIP_Of_(IxI)'!BW$102,0)</f>
        <v>0</v>
      </c>
      <c r="BV77" s="326">
        <f>IFERROR(I!BU75*'Sim_MIP_Of_(IxI)'!BX$102,0)</f>
        <v>0</v>
      </c>
      <c r="BW77" s="326">
        <f>IFERROR(I!BV75*'Sim_MIP_Of_(IxI)'!BY$102,0)</f>
        <v>0</v>
      </c>
      <c r="BX77" s="326">
        <f>IFERROR(I!BW75*'Sim_MIP_Of_(IxI)'!BZ$102,0)</f>
        <v>0.47653338622080887</v>
      </c>
      <c r="BY77" s="326">
        <f>IFERROR(I!BX75*'Sim_MIP_Of_(IxI)'!CA$102,0)</f>
        <v>0</v>
      </c>
    </row>
    <row r="78" spans="1:77" x14ac:dyDescent="0.25">
      <c r="A78" t="s">
        <v>75</v>
      </c>
      <c r="B78" s="326">
        <f>IFERROR(I!A76*'Sim_MIP_Of_(IxI)'!D$102,0)</f>
        <v>0</v>
      </c>
      <c r="C78" s="326">
        <f>IFERROR(I!B76*'Sim_MIP_Of_(IxI)'!E$102,0)</f>
        <v>0</v>
      </c>
      <c r="D78" s="326">
        <f>IFERROR(I!C76*'Sim_MIP_Of_(IxI)'!F$102,0)</f>
        <v>0</v>
      </c>
      <c r="E78" s="326">
        <f>IFERROR(I!D76*'Sim_MIP_Of_(IxI)'!G$102,0)</f>
        <v>0</v>
      </c>
      <c r="F78" s="326">
        <f>IFERROR(I!E76*'Sim_MIP_Of_(IxI)'!H$102,0)</f>
        <v>0</v>
      </c>
      <c r="G78" s="326">
        <f>IFERROR(I!F76*'Sim_MIP_Of_(IxI)'!I$102,0)</f>
        <v>0</v>
      </c>
      <c r="H78" s="326">
        <f>IFERROR(I!G76*'Sim_MIP_Of_(IxI)'!J$102,0)</f>
        <v>0</v>
      </c>
      <c r="I78" s="326">
        <f>IFERROR(I!H76*'Sim_MIP_Of_(IxI)'!K$102,0)</f>
        <v>0</v>
      </c>
      <c r="J78" s="326">
        <f>IFERROR(I!I76*'Sim_MIP_Of_(IxI)'!L$102,0)</f>
        <v>0</v>
      </c>
      <c r="K78" s="326">
        <f>IFERROR(I!J76*'Sim_MIP_Of_(IxI)'!M$102,0)</f>
        <v>0</v>
      </c>
      <c r="L78" s="326">
        <f>IFERROR(I!K76*'Sim_MIP_Of_(IxI)'!N$102,0)</f>
        <v>0</v>
      </c>
      <c r="M78" s="326">
        <f>IFERROR(I!L76*'Sim_MIP_Of_(IxI)'!O$102,0)</f>
        <v>0</v>
      </c>
      <c r="N78" s="326">
        <f>IFERROR(I!M76*'Sim_MIP_Of_(IxI)'!P$102,0)</f>
        <v>0</v>
      </c>
      <c r="O78" s="326">
        <f>IFERROR(I!N76*'Sim_MIP_Of_(IxI)'!Q$102,0)</f>
        <v>0</v>
      </c>
      <c r="P78" s="326">
        <f>IFERROR(I!O76*'Sim_MIP_Of_(IxI)'!R$102,0)</f>
        <v>0</v>
      </c>
      <c r="Q78" s="326">
        <f>IFERROR(I!P76*'Sim_MIP_Of_(IxI)'!S$102,0)</f>
        <v>0</v>
      </c>
      <c r="R78" s="326">
        <f>IFERROR(I!Q76*'Sim_MIP_Of_(IxI)'!T$102,0)</f>
        <v>0</v>
      </c>
      <c r="S78" s="326">
        <f>IFERROR(I!R76*'Sim_MIP_Of_(IxI)'!U$102,0)</f>
        <v>0</v>
      </c>
      <c r="T78" s="326">
        <f>IFERROR(I!S76*'Sim_MIP_Of_(IxI)'!V$102,0)</f>
        <v>0</v>
      </c>
      <c r="U78" s="326">
        <f>IFERROR(I!T76*'Sim_MIP_Of_(IxI)'!W$102,0)</f>
        <v>0</v>
      </c>
      <c r="V78" s="326">
        <f>IFERROR(I!U76*'Sim_MIP_Of_(IxI)'!X$102,0)</f>
        <v>0</v>
      </c>
      <c r="W78" s="326">
        <f>IFERROR(I!V76*'Sim_MIP_Of_(IxI)'!Y$102,0)</f>
        <v>0</v>
      </c>
      <c r="X78" s="326">
        <f>IFERROR(I!W76*'Sim_MIP_Of_(IxI)'!Z$102,0)</f>
        <v>0</v>
      </c>
      <c r="Y78" s="326">
        <f>IFERROR(I!X76*'Sim_MIP_Of_(IxI)'!AA$102,0)</f>
        <v>0</v>
      </c>
      <c r="Z78" s="326">
        <f>IFERROR(I!Y76*'Sim_MIP_Of_(IxI)'!AB$102,0)</f>
        <v>0</v>
      </c>
      <c r="AA78" s="326">
        <f>IFERROR(I!Z76*'Sim_MIP_Of_(IxI)'!AC$102,0)</f>
        <v>0</v>
      </c>
      <c r="AB78" s="326">
        <f>IFERROR(I!AA76*'Sim_MIP_Of_(IxI)'!AD$102,0)</f>
        <v>0</v>
      </c>
      <c r="AC78" s="326">
        <f>IFERROR(I!AB76*'Sim_MIP_Of_(IxI)'!AE$102,0)</f>
        <v>0</v>
      </c>
      <c r="AD78" s="326">
        <f>IFERROR(I!AC76*'Sim_MIP_Of_(IxI)'!AF$102,0)</f>
        <v>0</v>
      </c>
      <c r="AE78" s="326">
        <f>IFERROR(I!AD76*'Sim_MIP_Of_(IxI)'!AG$102,0)</f>
        <v>0</v>
      </c>
      <c r="AF78" s="326">
        <f>IFERROR(I!AE76*'Sim_MIP_Of_(IxI)'!AH$102,0)</f>
        <v>0</v>
      </c>
      <c r="AG78" s="326">
        <f>IFERROR(I!AF76*'Sim_MIP_Of_(IxI)'!AI$102,0)</f>
        <v>0</v>
      </c>
      <c r="AH78" s="326">
        <f>IFERROR(I!AG76*'Sim_MIP_Of_(IxI)'!AJ$102,0)</f>
        <v>0</v>
      </c>
      <c r="AI78" s="326">
        <f>IFERROR(I!AH76*'Sim_MIP_Of_(IxI)'!AK$102,0)</f>
        <v>0</v>
      </c>
      <c r="AJ78" s="326">
        <f>IFERROR(I!AI76*'Sim_MIP_Of_(IxI)'!AL$102,0)</f>
        <v>0</v>
      </c>
      <c r="AK78" s="326">
        <f>IFERROR(I!AJ76*'Sim_MIP_Of_(IxI)'!AM$102,0)</f>
        <v>0</v>
      </c>
      <c r="AL78" s="326">
        <f>IFERROR(I!AK76*'Sim_MIP_Of_(IxI)'!AN$102,0)</f>
        <v>0</v>
      </c>
      <c r="AM78" s="326">
        <f>IFERROR(I!AL76*'Sim_MIP_Of_(IxI)'!AO$102,0)</f>
        <v>0</v>
      </c>
      <c r="AN78" s="326">
        <f>IFERROR(I!AM76*'Sim_MIP_Of_(IxI)'!AP$102,0)</f>
        <v>0</v>
      </c>
      <c r="AO78" s="326">
        <f>IFERROR(I!AN76*'Sim_MIP_Of_(IxI)'!AQ$102,0)</f>
        <v>0</v>
      </c>
      <c r="AP78" s="326">
        <f>IFERROR(I!AO76*'Sim_MIP_Of_(IxI)'!AR$102,0)</f>
        <v>0</v>
      </c>
      <c r="AQ78" s="326">
        <f>IFERROR(I!AP76*'Sim_MIP_Of_(IxI)'!AS$102,0)</f>
        <v>0</v>
      </c>
      <c r="AR78" s="326">
        <f>IFERROR(I!AQ76*'Sim_MIP_Of_(IxI)'!AT$102,0)</f>
        <v>0</v>
      </c>
      <c r="AS78" s="326">
        <f>IFERROR(I!AR76*'Sim_MIP_Of_(IxI)'!AU$102,0)</f>
        <v>0</v>
      </c>
      <c r="AT78" s="326">
        <f>IFERROR(I!AS76*'Sim_MIP_Of_(IxI)'!AV$102,0)</f>
        <v>0</v>
      </c>
      <c r="AU78" s="326">
        <f>IFERROR(I!AT76*'Sim_MIP_Of_(IxI)'!AW$102,0)</f>
        <v>0</v>
      </c>
      <c r="AV78" s="326">
        <f>IFERROR(I!AU76*'Sim_MIP_Of_(IxI)'!AX$102,0)</f>
        <v>0</v>
      </c>
      <c r="AW78" s="326">
        <f>IFERROR(I!AV76*'Sim_MIP_Of_(IxI)'!AY$102,0)</f>
        <v>0</v>
      </c>
      <c r="AX78" s="326">
        <f>IFERROR(I!AW76*'Sim_MIP_Of_(IxI)'!AZ$102,0)</f>
        <v>0</v>
      </c>
      <c r="AY78" s="326">
        <f>IFERROR(I!AX76*'Sim_MIP_Of_(IxI)'!BA$102,0)</f>
        <v>0</v>
      </c>
      <c r="AZ78" s="326">
        <f>IFERROR(I!AY76*'Sim_MIP_Of_(IxI)'!BB$102,0)</f>
        <v>0</v>
      </c>
      <c r="BA78" s="326">
        <f>IFERROR(I!AZ76*'Sim_MIP_Of_(IxI)'!BC$102,0)</f>
        <v>0</v>
      </c>
      <c r="BB78" s="326">
        <f>IFERROR(I!BA76*'Sim_MIP_Of_(IxI)'!BD$102,0)</f>
        <v>0</v>
      </c>
      <c r="BC78" s="326">
        <f>IFERROR(I!BB76*'Sim_MIP_Of_(IxI)'!BE$102,0)</f>
        <v>0</v>
      </c>
      <c r="BD78" s="326">
        <f>IFERROR(I!BC76*'Sim_MIP_Of_(IxI)'!BF$102,0)</f>
        <v>0</v>
      </c>
      <c r="BE78" s="326">
        <f>IFERROR(I!BD76*'Sim_MIP_Of_(IxI)'!BG$102,0)</f>
        <v>0</v>
      </c>
      <c r="BF78" s="326">
        <f>IFERROR(I!BE76*'Sim_MIP_Of_(IxI)'!BH$102,0)</f>
        <v>0</v>
      </c>
      <c r="BG78" s="326">
        <f>IFERROR(I!BF76*'Sim_MIP_Of_(IxI)'!BI$102,0)</f>
        <v>0</v>
      </c>
      <c r="BH78" s="326">
        <f>IFERROR(I!BG76*'Sim_MIP_Of_(IxI)'!BJ$102,0)</f>
        <v>0</v>
      </c>
      <c r="BI78" s="326">
        <f>IFERROR(I!BH76*'Sim_MIP_Of_(IxI)'!BK$102,0)</f>
        <v>0</v>
      </c>
      <c r="BJ78" s="326">
        <f>IFERROR(I!BI76*'Sim_MIP_Of_(IxI)'!BL$102,0)</f>
        <v>0</v>
      </c>
      <c r="BK78" s="326">
        <f>IFERROR(I!BJ76*'Sim_MIP_Of_(IxI)'!BM$102,0)</f>
        <v>0</v>
      </c>
      <c r="BL78" s="326">
        <f>IFERROR(I!BK76*'Sim_MIP_Of_(IxI)'!BN$102,0)</f>
        <v>0</v>
      </c>
      <c r="BM78" s="326">
        <f>IFERROR(I!BL76*'Sim_MIP_Of_(IxI)'!BO$102,0)</f>
        <v>0</v>
      </c>
      <c r="BN78" s="326">
        <f>IFERROR(I!BM76*'Sim_MIP_Of_(IxI)'!BP$102,0)</f>
        <v>0</v>
      </c>
      <c r="BO78" s="326">
        <f>IFERROR(I!BN76*'Sim_MIP_Of_(IxI)'!BQ$102,0)</f>
        <v>0</v>
      </c>
      <c r="BP78" s="326">
        <f>IFERROR(I!BO76*'Sim_MIP_Of_(IxI)'!BR$102,0)</f>
        <v>0</v>
      </c>
      <c r="BQ78" s="326">
        <f>IFERROR(I!BP76*'Sim_MIP_Of_(IxI)'!BS$102,0)</f>
        <v>0</v>
      </c>
      <c r="BR78" s="326">
        <f>IFERROR(I!BQ76*'Sim_MIP_Of_(IxI)'!BT$102,0)</f>
        <v>0</v>
      </c>
      <c r="BS78" s="326">
        <f>IFERROR(I!BR76*'Sim_MIP_Of_(IxI)'!BU$102,0)</f>
        <v>0</v>
      </c>
      <c r="BT78" s="326">
        <f>IFERROR(I!BS76*'Sim_MIP_Of_(IxI)'!BV$102,0)</f>
        <v>0</v>
      </c>
      <c r="BU78" s="326">
        <f>IFERROR(I!BT76*'Sim_MIP_Of_(IxI)'!BW$102,0)</f>
        <v>0</v>
      </c>
      <c r="BV78" s="326">
        <f>IFERROR(I!BU76*'Sim_MIP_Of_(IxI)'!BX$102,0)</f>
        <v>0</v>
      </c>
      <c r="BW78" s="326">
        <f>IFERROR(I!BV76*'Sim_MIP_Of_(IxI)'!BY$102,0)</f>
        <v>0</v>
      </c>
      <c r="BX78" s="326">
        <f>IFERROR(I!BW76*'Sim_MIP_Of_(IxI)'!BZ$102,0)</f>
        <v>0</v>
      </c>
      <c r="BY78" s="326">
        <f>IFERROR(I!BX76*'Sim_MIP_Of_(IxI)'!CA$102,0)</f>
        <v>1</v>
      </c>
    </row>
    <row r="79" spans="1:77" x14ac:dyDescent="0.25">
      <c r="A79" s="325"/>
    </row>
  </sheetData>
  <sheetProtection password="A653" sheet="1" formatColumns="0" formatRows="0"/>
  <conditionalFormatting sqref="B3:BY78">
    <cfRule type="cellIs" dxfId="121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/>
  <dimension ref="A2:BY79"/>
  <sheetViews>
    <sheetView showGridLines="0" zoomScale="85" zoomScaleNormal="85" workbookViewId="0">
      <pane xSplit="1" ySplit="2" topLeftCell="BA43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v>0.99252248363048401</v>
      </c>
      <c r="C3" s="226">
        <v>-2.73653672717921E-5</v>
      </c>
      <c r="D3" s="226">
        <v>-5.9525274540958599E-3</v>
      </c>
      <c r="E3" s="226">
        <v>-1.0128785996791201E-5</v>
      </c>
      <c r="F3" s="226">
        <v>-2.4990773266693001E-4</v>
      </c>
      <c r="G3" s="226">
        <v>-3.8916567207842603E-5</v>
      </c>
      <c r="H3" s="226">
        <v>-4.1553864452580902E-5</v>
      </c>
      <c r="I3" s="226">
        <v>-7.2552879779732497E-5</v>
      </c>
      <c r="J3" s="226">
        <v>-2.2897212011720701E-2</v>
      </c>
      <c r="K3" s="226">
        <v>-4.8440511924303202E-2</v>
      </c>
      <c r="L3" s="226">
        <v>-1.0569183171858E-5</v>
      </c>
      <c r="M3" s="226">
        <v>-7.68505763486522E-4</v>
      </c>
      <c r="N3" s="226">
        <v>-4.7395052662764899E-5</v>
      </c>
      <c r="O3" s="226">
        <v>-1.7003819571751902E-5</v>
      </c>
      <c r="P3" s="226">
        <v>-6.8108071108253596E-5</v>
      </c>
      <c r="Q3" s="226">
        <v>-7.9789254068015498E-6</v>
      </c>
      <c r="R3" s="226">
        <v>-2.9882459259678701E-4</v>
      </c>
      <c r="S3" s="226">
        <v>-4.1140516960105699E-4</v>
      </c>
      <c r="T3" s="226">
        <v>-1.0589323896744399E-3</v>
      </c>
      <c r="U3" s="226">
        <v>-3.7924851047530198E-2</v>
      </c>
      <c r="V3" s="226">
        <v>-1.73789421486478E-4</v>
      </c>
      <c r="W3" s="226">
        <v>-5.3189028810934102E-5</v>
      </c>
      <c r="X3" s="226">
        <v>-1.08485286167611E-2</v>
      </c>
      <c r="Y3" s="226">
        <v>-7.7463189678002593E-5</v>
      </c>
      <c r="Z3" s="226">
        <v>-5.13932015819418E-5</v>
      </c>
      <c r="AA3" s="226">
        <v>-5.0732764467049201E-5</v>
      </c>
      <c r="AB3" s="226">
        <v>-4.2732911599730899E-5</v>
      </c>
      <c r="AC3" s="226">
        <v>-0.18456082439572399</v>
      </c>
      <c r="AD3" s="226">
        <v>-4.6571858614949002E-2</v>
      </c>
      <c r="AE3" s="226">
        <v>-3.0309315881757801E-5</v>
      </c>
      <c r="AF3" s="226">
        <v>-5.1350346918470603E-5</v>
      </c>
      <c r="AG3" s="226">
        <v>-1.14426600300343E-2</v>
      </c>
      <c r="AH3" s="226">
        <v>0</v>
      </c>
      <c r="AI3" s="226">
        <v>-3.9552250805505098E-5</v>
      </c>
      <c r="AJ3" s="226">
        <v>-5.5267781742730097E-5</v>
      </c>
      <c r="AK3" s="226">
        <v>-2.1146638614539001E-5</v>
      </c>
      <c r="AL3" s="226">
        <v>-5.7444774500770898E-5</v>
      </c>
      <c r="AM3" s="226">
        <v>-1.01686429545332E-4</v>
      </c>
      <c r="AN3" s="226">
        <v>-2.9653549922761502E-5</v>
      </c>
      <c r="AO3" s="226">
        <v>-2.9139591642228703E-4</v>
      </c>
      <c r="AP3" s="226">
        <v>-4.2283299580671002E-5</v>
      </c>
      <c r="AQ3" s="226">
        <v>-7.7596816733895799E-5</v>
      </c>
      <c r="AR3" s="226">
        <v>-3.8996401663542701E-5</v>
      </c>
      <c r="AS3" s="226">
        <v>-1.4424666440864601E-5</v>
      </c>
      <c r="AT3" s="226">
        <v>-9.5544795942617796E-5</v>
      </c>
      <c r="AU3" s="226">
        <v>-1.87221385395326E-5</v>
      </c>
      <c r="AV3" s="226">
        <v>-5.1113175187491497E-5</v>
      </c>
      <c r="AW3" s="226">
        <v>-5.9020336367032901E-5</v>
      </c>
      <c r="AX3" s="226">
        <v>-5.4471209255863797E-5</v>
      </c>
      <c r="AY3" s="226">
        <v>-9.6109718599976003E-6</v>
      </c>
      <c r="AZ3" s="226">
        <v>-3.4520450501220199E-5</v>
      </c>
      <c r="BA3" s="226">
        <v>-1.0985325326957601E-5</v>
      </c>
      <c r="BB3" s="226">
        <v>-6.5393393744746201E-5</v>
      </c>
      <c r="BC3" s="226">
        <v>-3.4809664082399502E-5</v>
      </c>
      <c r="BD3" s="226">
        <v>-5.0853332161955299E-5</v>
      </c>
      <c r="BE3" s="226">
        <v>-6.9818344843388804E-5</v>
      </c>
      <c r="BF3" s="226">
        <v>-3.2263082501848302E-5</v>
      </c>
      <c r="BG3" s="226">
        <v>-4.8538204971407598E-4</v>
      </c>
      <c r="BH3" s="226">
        <v>-3.1104769096864298E-4</v>
      </c>
      <c r="BI3" s="226">
        <v>-9.0611433188213003E-4</v>
      </c>
      <c r="BJ3" s="226">
        <v>-7.1393966629323298E-6</v>
      </c>
      <c r="BK3" s="226">
        <v>-1.77804100279292E-4</v>
      </c>
      <c r="BL3" s="226">
        <v>-3.82006134156458E-3</v>
      </c>
      <c r="BM3" s="226">
        <v>-4.8609385033801298E-5</v>
      </c>
      <c r="BN3" s="226">
        <v>-3.6982422528406502E-5</v>
      </c>
      <c r="BO3" s="226">
        <v>-3.3168930154262198E-5</v>
      </c>
      <c r="BP3" s="226">
        <v>-3.6606787529489098E-6</v>
      </c>
      <c r="BQ3" s="226">
        <v>-7.6597481777424899E-6</v>
      </c>
      <c r="BR3" s="226">
        <v>-8.0477881668116901E-5</v>
      </c>
      <c r="BS3" s="226">
        <v>-1.41405485919434E-4</v>
      </c>
      <c r="BT3" s="226">
        <v>-5.8632707418084002E-5</v>
      </c>
      <c r="BU3" s="226">
        <v>-5.1223888642026799E-5</v>
      </c>
      <c r="BV3" s="226">
        <v>-1.06497734842458E-4</v>
      </c>
      <c r="BW3" s="226">
        <v>-1.97737424436335E-4</v>
      </c>
      <c r="BX3" s="226">
        <v>-1.34122113715229E-3</v>
      </c>
      <c r="BY3" s="226">
        <v>0</v>
      </c>
    </row>
    <row r="4" spans="1:77" x14ac:dyDescent="0.25">
      <c r="A4" s="105" t="s">
        <v>1</v>
      </c>
      <c r="B4" s="226">
        <v>-5.5940917770503702E-5</v>
      </c>
      <c r="C4" s="226">
        <v>0.99290794185664</v>
      </c>
      <c r="D4" s="226">
        <v>-1.5928187606449099E-4</v>
      </c>
      <c r="E4" s="226">
        <v>-2.3022769322032099E-5</v>
      </c>
      <c r="F4" s="226">
        <v>-5.6804123246413695E-4</v>
      </c>
      <c r="G4" s="226">
        <v>-8.84575061527962E-5</v>
      </c>
      <c r="H4" s="226">
        <v>-9.4452092880018695E-5</v>
      </c>
      <c r="I4" s="226">
        <v>-1.64912973316553E-4</v>
      </c>
      <c r="J4" s="226">
        <v>-3.6103419126809901E-2</v>
      </c>
      <c r="K4" s="226">
        <v>-4.0451818599089302E-4</v>
      </c>
      <c r="L4" s="226">
        <v>-2.4023793785856998E-5</v>
      </c>
      <c r="M4" s="226">
        <v>-1.74681654060096E-3</v>
      </c>
      <c r="N4" s="226">
        <v>-1.0772913602934E-4</v>
      </c>
      <c r="O4" s="226">
        <v>-3.8649746940839301E-5</v>
      </c>
      <c r="P4" s="226">
        <v>-1.54809906201062E-4</v>
      </c>
      <c r="Q4" s="226">
        <v>-1.8136127975918098E-5</v>
      </c>
      <c r="R4" s="226">
        <v>-6.79229442233799E-4</v>
      </c>
      <c r="S4" s="226">
        <v>-9.35125524482126E-4</v>
      </c>
      <c r="T4" s="226">
        <v>-2.4069573730579499E-3</v>
      </c>
      <c r="U4" s="226">
        <v>-6.5767115496655096E-4</v>
      </c>
      <c r="V4" s="226">
        <v>-3.9502401993290402E-4</v>
      </c>
      <c r="W4" s="226">
        <v>-1.11459518433855E-4</v>
      </c>
      <c r="X4" s="226">
        <v>-0.74817237053886199</v>
      </c>
      <c r="Y4" s="226">
        <v>-1.76074126501483E-4</v>
      </c>
      <c r="Z4" s="226">
        <v>-1.1681694381899E-4</v>
      </c>
      <c r="AA4" s="226">
        <v>-7.1265479176406199E-5</v>
      </c>
      <c r="AB4" s="226">
        <v>-9.7132071556360898E-5</v>
      </c>
      <c r="AC4" s="226">
        <v>-0.12031084292133</v>
      </c>
      <c r="AD4" s="226">
        <v>-2.9936241325953099E-4</v>
      </c>
      <c r="AE4" s="226">
        <v>-6.8893190958460002E-5</v>
      </c>
      <c r="AF4" s="226">
        <v>-1.16719535004964E-4</v>
      </c>
      <c r="AG4" s="226">
        <v>-8.4041987853295899E-5</v>
      </c>
      <c r="AH4" s="226">
        <v>0</v>
      </c>
      <c r="AI4" s="226">
        <v>-8.9902417402320099E-5</v>
      </c>
      <c r="AJ4" s="226">
        <v>-1.2562387934806699E-4</v>
      </c>
      <c r="AK4" s="226">
        <v>-4.80663904749435E-5</v>
      </c>
      <c r="AL4" s="226">
        <v>-1.3057219221596501E-4</v>
      </c>
      <c r="AM4" s="226">
        <v>-2.3113364339466701E-4</v>
      </c>
      <c r="AN4" s="226">
        <v>-6.74026324247919E-5</v>
      </c>
      <c r="AO4" s="226">
        <v>-6.6234403286808102E-4</v>
      </c>
      <c r="AP4" s="226">
        <v>-9.6110101716884806E-5</v>
      </c>
      <c r="AQ4" s="226">
        <v>-1.7637786131076701E-4</v>
      </c>
      <c r="AR4" s="226">
        <v>-8.8638970176038194E-5</v>
      </c>
      <c r="AS4" s="226">
        <v>-3.2787322006851498E-5</v>
      </c>
      <c r="AT4" s="226">
        <v>-2.17173686718663E-4</v>
      </c>
      <c r="AU4" s="226">
        <v>-4.25554925286541E-5</v>
      </c>
      <c r="AV4" s="226">
        <v>-1.16180442753063E-4</v>
      </c>
      <c r="AW4" s="226">
        <v>-1.34153450365859E-4</v>
      </c>
      <c r="AX4" s="226">
        <v>-1.23813267037844E-4</v>
      </c>
      <c r="AY4" s="226">
        <v>-2.1845775808015301E-5</v>
      </c>
      <c r="AZ4" s="226">
        <v>-7.8465116059712894E-5</v>
      </c>
      <c r="BA4" s="226">
        <v>-2.4969686496500499E-5</v>
      </c>
      <c r="BB4" s="226">
        <v>-1.48639434167832E-4</v>
      </c>
      <c r="BC4" s="226">
        <v>-7.9122499636224205E-5</v>
      </c>
      <c r="BD4" s="226">
        <v>-1.1558981856189599E-4</v>
      </c>
      <c r="BE4" s="226">
        <v>-1.5869736494429301E-4</v>
      </c>
      <c r="BF4" s="226">
        <v>-7.3334109960764696E-5</v>
      </c>
      <c r="BG4" s="226">
        <v>-1.10327525600426E-3</v>
      </c>
      <c r="BH4" s="226">
        <v>-7.0701259159690203E-4</v>
      </c>
      <c r="BI4" s="226">
        <v>-2.0596013430354099E-3</v>
      </c>
      <c r="BJ4" s="226">
        <v>-1.6227875929183199E-5</v>
      </c>
      <c r="BK4" s="226">
        <v>-4.2307744211810402E-5</v>
      </c>
      <c r="BL4" s="226">
        <v>-3.3076468970091801E-4</v>
      </c>
      <c r="BM4" s="226">
        <v>-1.10489318154573E-4</v>
      </c>
      <c r="BN4" s="226">
        <v>-8.4061187896669707E-5</v>
      </c>
      <c r="BO4" s="226">
        <v>-7.5393105140348496E-5</v>
      </c>
      <c r="BP4" s="226">
        <v>-8.3207368107003295E-6</v>
      </c>
      <c r="BQ4" s="226">
        <v>-1.7410636913139201E-5</v>
      </c>
      <c r="BR4" s="226">
        <v>-1.8292653292880501E-4</v>
      </c>
      <c r="BS4" s="226">
        <v>-1.9555724319631799E-4</v>
      </c>
      <c r="BT4" s="226">
        <v>-1.33272368281884E-4</v>
      </c>
      <c r="BU4" s="226">
        <v>-1.16432094858796E-4</v>
      </c>
      <c r="BV4" s="226">
        <v>-2.4206975874241899E-4</v>
      </c>
      <c r="BW4" s="226">
        <v>-3.5978412056106703E-4</v>
      </c>
      <c r="BX4" s="226">
        <v>-1.2397626102559001E-4</v>
      </c>
      <c r="BY4" s="226">
        <v>0</v>
      </c>
    </row>
    <row r="5" spans="1:77" x14ac:dyDescent="0.25">
      <c r="A5" s="105" t="s">
        <v>2</v>
      </c>
      <c r="B5" s="226">
        <v>-1.8615056919414501E-5</v>
      </c>
      <c r="C5" s="226">
        <v>-2.06983739663716E-5</v>
      </c>
      <c r="D5" s="226">
        <v>0.937476697930129</v>
      </c>
      <c r="E5" s="226">
        <v>-7.6611213839997297E-6</v>
      </c>
      <c r="F5" s="226">
        <v>-1.8902299598076599E-4</v>
      </c>
      <c r="G5" s="226">
        <v>-2.9435368199339699E-5</v>
      </c>
      <c r="H5" s="226">
        <v>-3.14301437157766E-5</v>
      </c>
      <c r="I5" s="226">
        <v>-5.4876904194378097E-5</v>
      </c>
      <c r="J5" s="226">
        <v>-5.2853112216137699E-4</v>
      </c>
      <c r="K5" s="226">
        <v>-2.2688188909110499E-3</v>
      </c>
      <c r="L5" s="226">
        <v>-7.9942250961746692E-6</v>
      </c>
      <c r="M5" s="226">
        <v>-5.8127557836040896E-4</v>
      </c>
      <c r="N5" s="226">
        <v>-3.58482498855766E-5</v>
      </c>
      <c r="O5" s="226">
        <v>-1.2861198348162399E-5</v>
      </c>
      <c r="P5" s="226">
        <v>-5.1514979204389897E-5</v>
      </c>
      <c r="Q5" s="226">
        <v>-6.0350288844834E-6</v>
      </c>
      <c r="R5" s="226">
        <v>-3.2762641841589402E-4</v>
      </c>
      <c r="S5" s="226">
        <v>-3.11174996027874E-4</v>
      </c>
      <c r="T5" s="226">
        <v>-8.0094589591633597E-4</v>
      </c>
      <c r="U5" s="226">
        <v>-2.1884850073758801E-4</v>
      </c>
      <c r="V5" s="226">
        <v>-1.3144930238281199E-4</v>
      </c>
      <c r="W5" s="226">
        <v>-3.7089582412084499E-5</v>
      </c>
      <c r="X5" s="226">
        <v>-7.2525714386794499E-4</v>
      </c>
      <c r="Y5" s="226">
        <v>-6.5671510843265694E-5</v>
      </c>
      <c r="Z5" s="226">
        <v>-3.8872334330723801E-5</v>
      </c>
      <c r="AA5" s="226">
        <v>-2.3714501015169998E-5</v>
      </c>
      <c r="AB5" s="226">
        <v>-3.23219409474129E-5</v>
      </c>
      <c r="AC5" s="226">
        <v>-2.9658314950988402E-4</v>
      </c>
      <c r="AD5" s="226">
        <v>-5.5463565748974403E-2</v>
      </c>
      <c r="AE5" s="226">
        <v>-1.91098106002102E-3</v>
      </c>
      <c r="AF5" s="226">
        <v>-3.8839920300175001E-5</v>
      </c>
      <c r="AG5" s="226">
        <v>-2.7966047928064901E-5</v>
      </c>
      <c r="AH5" s="226">
        <v>0</v>
      </c>
      <c r="AI5" s="226">
        <v>-2.9916180925075299E-5</v>
      </c>
      <c r="AJ5" s="226">
        <v>-4.1802954933552301E-5</v>
      </c>
      <c r="AK5" s="226">
        <v>-1.599470709924E-5</v>
      </c>
      <c r="AL5" s="226">
        <v>-4.3449569421875202E-5</v>
      </c>
      <c r="AM5" s="226">
        <v>-7.69126803645688E-5</v>
      </c>
      <c r="AN5" s="226">
        <v>-2.2429089280466698E-5</v>
      </c>
      <c r="AO5" s="226">
        <v>-2.20403460712884E-4</v>
      </c>
      <c r="AP5" s="226">
        <v>-3.1981867393206703E-5</v>
      </c>
      <c r="AQ5" s="226">
        <v>-5.8691992524936998E-5</v>
      </c>
      <c r="AR5" s="226">
        <v>-2.9495752677394401E-5</v>
      </c>
      <c r="AS5" s="226">
        <v>-1.0910401361247E-5</v>
      </c>
      <c r="AT5" s="226">
        <v>-7.2267325971520099E-5</v>
      </c>
      <c r="AU5" s="226">
        <v>-1.4160885220090299E-5</v>
      </c>
      <c r="AV5" s="226">
        <v>-3.8660530448275703E-5</v>
      </c>
      <c r="AW5" s="226">
        <v>-4.4641278942567898E-5</v>
      </c>
      <c r="AX5" s="226">
        <v>-4.1200450495708498E-5</v>
      </c>
      <c r="AY5" s="226">
        <v>-7.2694617164360399E-6</v>
      </c>
      <c r="AZ5" s="226">
        <v>-2.61102724061881E-5</v>
      </c>
      <c r="BA5" s="226">
        <v>-8.3089830113115606E-6</v>
      </c>
      <c r="BB5" s="226">
        <v>-4.9461675599514097E-5</v>
      </c>
      <c r="BC5" s="226">
        <v>-2.6329025211511201E-5</v>
      </c>
      <c r="BD5" s="226">
        <v>-3.84639926835278E-5</v>
      </c>
      <c r="BE5" s="226">
        <v>-5.28085808945518E-5</v>
      </c>
      <c r="BF5" s="226">
        <v>-2.4402864405167702E-5</v>
      </c>
      <c r="BG5" s="226">
        <v>-3.6712897297387398E-4</v>
      </c>
      <c r="BH5" s="226">
        <v>-2.3526749577674301E-4</v>
      </c>
      <c r="BI5" s="226">
        <v>-6.8535872774190098E-4</v>
      </c>
      <c r="BJ5" s="226">
        <v>-5.4000335736755296E-6</v>
      </c>
      <c r="BK5" s="226">
        <v>-1.4721499599488299E-3</v>
      </c>
      <c r="BL5" s="226">
        <v>-6.6577709626584802E-3</v>
      </c>
      <c r="BM5" s="226">
        <v>-3.6766735842134302E-5</v>
      </c>
      <c r="BN5" s="226">
        <v>-2.7972436988425401E-5</v>
      </c>
      <c r="BO5" s="226">
        <v>-2.5088021424256901E-5</v>
      </c>
      <c r="BP5" s="226">
        <v>-2.7688317517079499E-6</v>
      </c>
      <c r="BQ5" s="226">
        <v>-5.7936124407353797E-6</v>
      </c>
      <c r="BR5" s="226">
        <v>-6.0871146885908398E-5</v>
      </c>
      <c r="BS5" s="226">
        <v>-2.0700570799833399E-4</v>
      </c>
      <c r="BT5" s="226">
        <v>-4.4348087593595703E-5</v>
      </c>
      <c r="BU5" s="226">
        <v>-3.8744270909798399E-5</v>
      </c>
      <c r="BV5" s="226">
        <v>-8.0551812824119394E-5</v>
      </c>
      <c r="BW5" s="226">
        <v>-2.20279430775519E-4</v>
      </c>
      <c r="BX5" s="226">
        <v>-6.7916097715047105E-4</v>
      </c>
      <c r="BY5" s="226">
        <v>0</v>
      </c>
    </row>
    <row r="6" spans="1:77" x14ac:dyDescent="0.25">
      <c r="A6" s="105" t="s">
        <v>3</v>
      </c>
      <c r="B6" s="226">
        <v>-6.1576946609666298E-5</v>
      </c>
      <c r="C6" s="226">
        <v>-6.84683734329543E-5</v>
      </c>
      <c r="D6" s="226">
        <v>-1.7532947204313199E-4</v>
      </c>
      <c r="E6" s="226">
        <v>0.99997465769433402</v>
      </c>
      <c r="F6" s="226">
        <v>-6.2527119749859403E-4</v>
      </c>
      <c r="G6" s="226">
        <v>-9.7369570444677303E-5</v>
      </c>
      <c r="H6" s="226">
        <v>-1.03968109788696E-4</v>
      </c>
      <c r="I6" s="226">
        <v>-1.8152790046839601E-4</v>
      </c>
      <c r="J6" s="226">
        <v>-7.4498080426370497E-3</v>
      </c>
      <c r="K6" s="226">
        <v>-4.45273258540177E-4</v>
      </c>
      <c r="L6" s="226">
        <v>-2.6444183010764901E-5</v>
      </c>
      <c r="M6" s="226">
        <v>-1.9228077254424901E-3</v>
      </c>
      <c r="N6" s="226">
        <v>-1.18582810614557E-4</v>
      </c>
      <c r="O6" s="226">
        <v>-4.2543696076220903E-5</v>
      </c>
      <c r="P6" s="226">
        <v>-1.7040695270495901E-4</v>
      </c>
      <c r="Q6" s="226">
        <v>-1.9963336830845302E-5</v>
      </c>
      <c r="R6" s="226">
        <v>-7.4766158238106996E-4</v>
      </c>
      <c r="S6" s="226">
        <v>-1.0293391097121699E-3</v>
      </c>
      <c r="T6" s="226">
        <v>-2.64945752696752E-3</v>
      </c>
      <c r="U6" s="226">
        <v>-7.2393130484974205E-4</v>
      </c>
      <c r="V6" s="226">
        <v>-4.3482255841304499E-4</v>
      </c>
      <c r="W6" s="226">
        <v>-1.2268902780425E-4</v>
      </c>
      <c r="X6" s="226">
        <v>-9.4208649381836605E-4</v>
      </c>
      <c r="Y6" s="226">
        <v>-0.59640113336547895</v>
      </c>
      <c r="Z6" s="226">
        <v>-1.28586212013117E-4</v>
      </c>
      <c r="AA6" s="226">
        <v>-7.8445452474712495E-5</v>
      </c>
      <c r="AB6" s="226">
        <v>-1.06918095424348E-4</v>
      </c>
      <c r="AC6" s="226">
        <v>-9.8107058397709293E-4</v>
      </c>
      <c r="AD6" s="226">
        <v>-1.5278057990646E-2</v>
      </c>
      <c r="AE6" s="226">
        <v>-7.5834157008690696E-5</v>
      </c>
      <c r="AF6" s="226">
        <v>-1.28478989293512E-4</v>
      </c>
      <c r="AG6" s="226">
        <v>-9.2509190146703401E-5</v>
      </c>
      <c r="AH6" s="226">
        <v>0</v>
      </c>
      <c r="AI6" s="226">
        <v>-9.8960056021489803E-5</v>
      </c>
      <c r="AJ6" s="226">
        <v>-1.38280443364371E-4</v>
      </c>
      <c r="AK6" s="226">
        <v>-5.2909063310998999E-5</v>
      </c>
      <c r="AL6" s="226">
        <v>-1.4372729710610799E-4</v>
      </c>
      <c r="AM6" s="226">
        <v>-2.5442028100789398E-4</v>
      </c>
      <c r="AN6" s="226">
        <v>-7.4193425199055394E-5</v>
      </c>
      <c r="AO6" s="226">
        <v>-7.2907497364395899E-4</v>
      </c>
      <c r="AP6" s="226">
        <v>-1.05793162463822E-4</v>
      </c>
      <c r="AQ6" s="226">
        <v>-1.9414787211065101E-4</v>
      </c>
      <c r="AR6" s="226">
        <v>-9.7569316907840302E-5</v>
      </c>
      <c r="AS6" s="226">
        <v>-3.6090633782100201E-5</v>
      </c>
      <c r="AT6" s="226">
        <v>-2.39053863344921E-4</v>
      </c>
      <c r="AU6" s="226">
        <v>-4.6842944231542099E-5</v>
      </c>
      <c r="AV6" s="226">
        <v>-1.2788558367672899E-4</v>
      </c>
      <c r="AW6" s="226">
        <v>-1.4766936582217999E-4</v>
      </c>
      <c r="AX6" s="226">
        <v>-1.3628741246675901E-4</v>
      </c>
      <c r="AY6" s="226">
        <v>-2.4046730446853499E-5</v>
      </c>
      <c r="AZ6" s="226">
        <v>-8.6370450376804903E-5</v>
      </c>
      <c r="BA6" s="226">
        <v>-2.7485374097059102E-5</v>
      </c>
      <c r="BB6" s="226">
        <v>-1.6361480766891501E-4</v>
      </c>
      <c r="BC6" s="226">
        <v>-8.7094065129765801E-5</v>
      </c>
      <c r="BD6" s="226">
        <v>-1.27235454294957E-4</v>
      </c>
      <c r="BE6" s="226">
        <v>-1.74686071622194E-4</v>
      </c>
      <c r="BF6" s="226">
        <v>-8.0722497121819205E-5</v>
      </c>
      <c r="BG6" s="226">
        <v>-1.21442987069765E-3</v>
      </c>
      <c r="BH6" s="226">
        <v>-7.7824387479176395E-4</v>
      </c>
      <c r="BI6" s="226">
        <v>-2.2671054925766702E-3</v>
      </c>
      <c r="BJ6" s="226">
        <v>-1.7862829025777802E-5</v>
      </c>
      <c r="BK6" s="226">
        <v>-4.6570235354267301E-5</v>
      </c>
      <c r="BL6" s="226">
        <v>-3.6408912205611901E-4</v>
      </c>
      <c r="BM6" s="226">
        <v>-1.2162108016987E-4</v>
      </c>
      <c r="BN6" s="226">
        <v>-9.2530324588054199E-5</v>
      </c>
      <c r="BO6" s="226">
        <v>-8.2988935380178301E-5</v>
      </c>
      <c r="BP6" s="226">
        <v>-9.1590482738868697E-6</v>
      </c>
      <c r="BQ6" s="226">
        <v>-1.9164752785052601E-5</v>
      </c>
      <c r="BR6" s="226">
        <v>-2.0135632021374601E-4</v>
      </c>
      <c r="BS6" s="226">
        <v>-2.15259570335161E-4</v>
      </c>
      <c r="BT6" s="226">
        <v>-1.46699515011612E-4</v>
      </c>
      <c r="BU6" s="226">
        <v>-1.2816258964832401E-4</v>
      </c>
      <c r="BV6" s="226">
        <v>-2.6645820633561902E-4</v>
      </c>
      <c r="BW6" s="226">
        <v>-3.9603225091305302E-4</v>
      </c>
      <c r="BX6" s="226">
        <v>-1.3646682804450001E-4</v>
      </c>
      <c r="BY6" s="226">
        <v>0</v>
      </c>
    </row>
    <row r="7" spans="1:77" x14ac:dyDescent="0.25">
      <c r="A7" s="105" t="s">
        <v>4</v>
      </c>
      <c r="B7" s="226">
        <v>-7.7686113236898297E-6</v>
      </c>
      <c r="C7" s="226">
        <v>-8.6380408651567507E-6</v>
      </c>
      <c r="D7" s="226">
        <v>-2.21197476796782E-5</v>
      </c>
      <c r="E7" s="226">
        <v>-3.1972115150413801E-6</v>
      </c>
      <c r="F7" s="226">
        <v>0.99603496000168801</v>
      </c>
      <c r="G7" s="226">
        <v>-1.2284245796309001E-5</v>
      </c>
      <c r="H7" s="226">
        <v>-1.31167243502182E-5</v>
      </c>
      <c r="I7" s="226">
        <v>-5.8779378867085898E-5</v>
      </c>
      <c r="J7" s="226">
        <v>-2.9343386881476E-5</v>
      </c>
      <c r="K7" s="226">
        <v>-1.85467194764946E-3</v>
      </c>
      <c r="L7" s="226">
        <v>-1.59305963845886E-5</v>
      </c>
      <c r="M7" s="226">
        <v>-2.4258341297497699E-4</v>
      </c>
      <c r="N7" s="226">
        <v>-1.49605301343507E-5</v>
      </c>
      <c r="O7" s="226">
        <v>-5.3673567347275103E-6</v>
      </c>
      <c r="P7" s="226">
        <v>-2.1574302666164301E-5</v>
      </c>
      <c r="Q7" s="226">
        <v>-2.5271844573527401E-6</v>
      </c>
      <c r="R7" s="226">
        <v>-1.0461530029155401E-4</v>
      </c>
      <c r="S7" s="226">
        <v>-1.29870217865396E-4</v>
      </c>
      <c r="T7" s="226">
        <v>-3.3425830410376499E-4</v>
      </c>
      <c r="U7" s="226">
        <v>-1.04503955088138E-4</v>
      </c>
      <c r="V7" s="226">
        <v>-1.6310518833453601E-3</v>
      </c>
      <c r="W7" s="226">
        <v>-2.3234230768207201E-5</v>
      </c>
      <c r="X7" s="226">
        <v>-1.7624646179955101E-4</v>
      </c>
      <c r="Y7" s="226">
        <v>-2.44517163368645E-5</v>
      </c>
      <c r="Z7" s="226">
        <v>-7.2912558134744497E-4</v>
      </c>
      <c r="AA7" s="226">
        <v>-9.8967594845204601E-6</v>
      </c>
      <c r="AB7" s="226">
        <v>-4.7940227441829E-5</v>
      </c>
      <c r="AC7" s="226">
        <v>-1.2850791249662799E-4</v>
      </c>
      <c r="AD7" s="226">
        <v>-5.6994514812125103E-3</v>
      </c>
      <c r="AE7" s="226">
        <v>-6.2461760583624902E-3</v>
      </c>
      <c r="AF7" s="226">
        <v>-1.6209042280201699E-5</v>
      </c>
      <c r="AG7" s="226">
        <v>-1.1752693671299101E-5</v>
      </c>
      <c r="AH7" s="226">
        <v>0</v>
      </c>
      <c r="AI7" s="226">
        <v>-2.0973076986205699E-3</v>
      </c>
      <c r="AJ7" s="226">
        <v>-1.7445603871444101E-5</v>
      </c>
      <c r="AK7" s="226">
        <v>-6.6750621944467503E-6</v>
      </c>
      <c r="AL7" s="226">
        <v>-1.9537302330565099E-4</v>
      </c>
      <c r="AM7" s="226">
        <v>-3.2097926007003601E-5</v>
      </c>
      <c r="AN7" s="226">
        <v>-9.3603193220729901E-6</v>
      </c>
      <c r="AO7" s="226">
        <v>-9.1980853353651302E-5</v>
      </c>
      <c r="AP7" s="226">
        <v>-1.33469748848572E-5</v>
      </c>
      <c r="AQ7" s="226">
        <v>-2.4495020911298899E-5</v>
      </c>
      <c r="AR7" s="226">
        <v>-1.2318441215544301E-5</v>
      </c>
      <c r="AS7" s="226">
        <v>-4.2227486085218602E-4</v>
      </c>
      <c r="AT7" s="226">
        <v>-3.9466070075927203E-5</v>
      </c>
      <c r="AU7" s="226">
        <v>-5.9097543322325797E-6</v>
      </c>
      <c r="AV7" s="226">
        <v>-1.6548177938355498E-5</v>
      </c>
      <c r="AW7" s="226">
        <v>-1.8630120047365301E-5</v>
      </c>
      <c r="AX7" s="226">
        <v>-1.7194161030379001E-5</v>
      </c>
      <c r="AY7" s="226">
        <v>-3.0337604043818899E-6</v>
      </c>
      <c r="AZ7" s="226">
        <v>-1.08965854231575E-5</v>
      </c>
      <c r="BA7" s="226">
        <v>-3.4675832466942499E-6</v>
      </c>
      <c r="BB7" s="226">
        <v>-2.0641813496165499E-5</v>
      </c>
      <c r="BC7" s="226">
        <v>-1.10213753610267E-5</v>
      </c>
      <c r="BD7" s="226">
        <v>-1.6052156617578401E-5</v>
      </c>
      <c r="BE7" s="226">
        <v>-2.2038575616577299E-5</v>
      </c>
      <c r="BF7" s="226">
        <v>-1.0184033794209601E-5</v>
      </c>
      <c r="BG7" s="226">
        <v>-3.1761652253089399E-4</v>
      </c>
      <c r="BH7" s="226">
        <v>-9.8184052818079697E-5</v>
      </c>
      <c r="BI7" s="226">
        <v>-2.8602037566548901E-4</v>
      </c>
      <c r="BJ7" s="226">
        <v>-2.2535930000304601E-6</v>
      </c>
      <c r="BK7" s="226">
        <v>-3.2601273532306202E-4</v>
      </c>
      <c r="BL7" s="226">
        <v>-3.0206526943004399E-4</v>
      </c>
      <c r="BM7" s="226">
        <v>-1.5343841366416901E-5</v>
      </c>
      <c r="BN7" s="226">
        <v>-1.1673721529846201E-5</v>
      </c>
      <c r="BO7" s="226">
        <v>-1.04699699909156E-5</v>
      </c>
      <c r="BP7" s="226">
        <v>-1.1555150109305699E-6</v>
      </c>
      <c r="BQ7" s="226">
        <v>-2.4178450491454599E-6</v>
      </c>
      <c r="BR7" s="226">
        <v>-2.5403321785745501E-5</v>
      </c>
      <c r="BS7" s="226">
        <v>-1.8520947610848199E-4</v>
      </c>
      <c r="BT7" s="226">
        <v>-1.85077626651938E-5</v>
      </c>
      <c r="BU7" s="226">
        <v>-1.6169124973453699E-5</v>
      </c>
      <c r="BV7" s="226">
        <v>-3.36166431270241E-5</v>
      </c>
      <c r="BW7" s="226">
        <v>-1.6262494725686501E-4</v>
      </c>
      <c r="BX7" s="226">
        <v>-1.7216796285383099E-5</v>
      </c>
      <c r="BY7" s="226">
        <v>0</v>
      </c>
    </row>
    <row r="8" spans="1:77" x14ac:dyDescent="0.25">
      <c r="A8" s="105" t="s">
        <v>5</v>
      </c>
      <c r="B8" s="226">
        <v>-5.9205925299255402E-5</v>
      </c>
      <c r="C8" s="226">
        <v>-6.58319976229004E-5</v>
      </c>
      <c r="D8" s="226">
        <v>-1.6857840792830101E-4</v>
      </c>
      <c r="E8" s="226">
        <v>-2.4366499782042202E-5</v>
      </c>
      <c r="F8" s="226">
        <v>-6.0119512007544796E-4</v>
      </c>
      <c r="G8" s="226">
        <v>0.99989845638660702</v>
      </c>
      <c r="H8" s="226">
        <v>-9.9964816064589406E-5</v>
      </c>
      <c r="I8" s="226">
        <v>-1.7453816576828101E-4</v>
      </c>
      <c r="J8" s="226">
        <v>-3.1952050883752702E-3</v>
      </c>
      <c r="K8" s="226">
        <v>-0.10939392372265</v>
      </c>
      <c r="L8" s="226">
        <v>-5.1760020573623101E-4</v>
      </c>
      <c r="M8" s="226">
        <v>-1.8487699833351001E-3</v>
      </c>
      <c r="N8" s="226">
        <v>-1.14016777602271E-4</v>
      </c>
      <c r="O8" s="226">
        <v>-4.0905550380888199E-5</v>
      </c>
      <c r="P8" s="226">
        <v>-1.6384543027568401E-4</v>
      </c>
      <c r="Q8" s="226">
        <v>-1.91946482280653E-5</v>
      </c>
      <c r="R8" s="226">
        <v>-7.1887286123777897E-4</v>
      </c>
      <c r="S8" s="226">
        <v>-9.8970439089057002E-4</v>
      </c>
      <c r="T8" s="226">
        <v>-2.54744012267352E-3</v>
      </c>
      <c r="U8" s="226">
        <v>-6.9605631842092799E-4</v>
      </c>
      <c r="V8" s="226">
        <v>-4.1807970887261601E-4</v>
      </c>
      <c r="W8" s="226">
        <v>-1.17964884833644E-4</v>
      </c>
      <c r="X8" s="226">
        <v>-9.0581143836209398E-4</v>
      </c>
      <c r="Y8" s="226">
        <v>-1.8635074282380001E-4</v>
      </c>
      <c r="Z8" s="226">
        <v>-1.2363499787057899E-4</v>
      </c>
      <c r="AA8" s="226">
        <v>-7.54249090771748E-5</v>
      </c>
      <c r="AB8" s="226">
        <v>-1.02801212456334E-4</v>
      </c>
      <c r="AC8" s="226">
        <v>-2.0814474134646802E-3</v>
      </c>
      <c r="AD8" s="226">
        <v>-3.1683478539914302E-4</v>
      </c>
      <c r="AE8" s="226">
        <v>-7.2914161584682104E-5</v>
      </c>
      <c r="AF8" s="226">
        <v>-1.2353190376350001E-4</v>
      </c>
      <c r="AG8" s="226">
        <v>-8.8947122306005195E-5</v>
      </c>
      <c r="AH8" s="226">
        <v>0</v>
      </c>
      <c r="AI8" s="226">
        <v>-9.51495974874909E-5</v>
      </c>
      <c r="AJ8" s="226">
        <v>-1.3295595268917899E-4</v>
      </c>
      <c r="AK8" s="226">
        <v>-5.0871798985122903E-5</v>
      </c>
      <c r="AL8" s="226">
        <v>-1.3819307524079699E-4</v>
      </c>
      <c r="AM8" s="226">
        <v>-2.4462382403359301E-4</v>
      </c>
      <c r="AN8" s="226">
        <v>-7.1336606179521193E-5</v>
      </c>
      <c r="AO8" s="226">
        <v>-7.01001930166261E-4</v>
      </c>
      <c r="AP8" s="226">
        <v>-1.01719595057378E-4</v>
      </c>
      <c r="AQ8" s="226">
        <v>-1.86672205201357E-4</v>
      </c>
      <c r="AR8" s="226">
        <v>-9.3812408805573299E-5</v>
      </c>
      <c r="AS8" s="226">
        <v>-3.4700963353229697E-5</v>
      </c>
      <c r="AT8" s="226">
        <v>-2.29849090527591E-4</v>
      </c>
      <c r="AU8" s="226">
        <v>-4.50392559174818E-5</v>
      </c>
      <c r="AV8" s="226">
        <v>-1.2296134723944701E-4</v>
      </c>
      <c r="AW8" s="226">
        <v>-1.4198335453814099E-4</v>
      </c>
      <c r="AX8" s="226">
        <v>-1.31039663478038E-4</v>
      </c>
      <c r="AY8" s="226">
        <v>-2.3120810707821701E-5</v>
      </c>
      <c r="AZ8" s="226">
        <v>-8.30447548087652E-5</v>
      </c>
      <c r="BA8" s="226">
        <v>-2.6427049329482701E-5</v>
      </c>
      <c r="BB8" s="226">
        <v>-1.57314816892483E-4</v>
      </c>
      <c r="BC8" s="226">
        <v>-8.3740506764132795E-5</v>
      </c>
      <c r="BD8" s="226">
        <v>-1.2233625109988E-4</v>
      </c>
      <c r="BE8" s="226">
        <v>-1.67959781650824E-4</v>
      </c>
      <c r="BF8" s="226">
        <v>-7.7614276083860694E-5</v>
      </c>
      <c r="BG8" s="226">
        <v>-1.16766822917495E-3</v>
      </c>
      <c r="BH8" s="226">
        <v>-7.4827758199188198E-4</v>
      </c>
      <c r="BI8" s="226">
        <v>-2.1798105594595199E-3</v>
      </c>
      <c r="BJ8" s="226">
        <v>-1.7175020509502798E-5</v>
      </c>
      <c r="BK8" s="226">
        <v>-2.13029800129168E-4</v>
      </c>
      <c r="BL8" s="226">
        <v>-4.6006335373247699E-4</v>
      </c>
      <c r="BM8" s="226">
        <v>-1.1693805853994301E-4</v>
      </c>
      <c r="BN8" s="226">
        <v>-8.8967442965355006E-5</v>
      </c>
      <c r="BO8" s="226">
        <v>-7.9793445100966894E-5</v>
      </c>
      <c r="BP8" s="226">
        <v>-8.8063789741548396E-6</v>
      </c>
      <c r="BQ8" s="226">
        <v>-1.8426813673680899E-5</v>
      </c>
      <c r="BR8" s="226">
        <v>-1.9360309189537801E-4</v>
      </c>
      <c r="BS8" s="226">
        <v>-2.06970997149325E-4</v>
      </c>
      <c r="BT8" s="226">
        <v>-1.4105084784848699E-4</v>
      </c>
      <c r="BU8" s="226">
        <v>-1.23227687091692E-4</v>
      </c>
      <c r="BV8" s="226">
        <v>-2.5619822885475401E-4</v>
      </c>
      <c r="BW8" s="226">
        <v>-3.8078302278102001E-4</v>
      </c>
      <c r="BX8" s="226">
        <v>-2.5425573475951701E-4</v>
      </c>
      <c r="BY8" s="226">
        <v>0</v>
      </c>
    </row>
    <row r="9" spans="1:77" x14ac:dyDescent="0.25">
      <c r="A9" s="105" t="s">
        <v>6</v>
      </c>
      <c r="B9" s="226">
        <v>-6.0244721603187598E-5</v>
      </c>
      <c r="C9" s="226">
        <v>-6.6987051537951696E-5</v>
      </c>
      <c r="D9" s="226">
        <v>-1.71536196801519E-4</v>
      </c>
      <c r="E9" s="226">
        <v>-2.4794021686064701E-5</v>
      </c>
      <c r="F9" s="226">
        <v>-6.1174337627649205E-4</v>
      </c>
      <c r="G9" s="226">
        <v>-9.5262967507075294E-5</v>
      </c>
      <c r="H9" s="226">
        <v>0.90003135494342301</v>
      </c>
      <c r="I9" s="226">
        <v>-1.7760052144600701E-4</v>
      </c>
      <c r="J9" s="226">
        <v>-1.05081378394157E-4</v>
      </c>
      <c r="K9" s="226">
        <v>-4.3563971543022503E-4</v>
      </c>
      <c r="L9" s="226">
        <v>-2.58720597759745E-5</v>
      </c>
      <c r="M9" s="226">
        <v>-1.8812075377825999E-3</v>
      </c>
      <c r="N9" s="226">
        <v>-1.1601725655029601E-4</v>
      </c>
      <c r="O9" s="226">
        <v>-4.1623257845659603E-5</v>
      </c>
      <c r="P9" s="226">
        <v>-1.6672017679009499E-4</v>
      </c>
      <c r="Q9" s="226">
        <v>-1.9531427520573701E-5</v>
      </c>
      <c r="R9" s="226">
        <v>-7.3148582974517798E-4</v>
      </c>
      <c r="S9" s="226">
        <v>-1.00706922824504E-3</v>
      </c>
      <c r="T9" s="226">
        <v>-2.5921361792007398E-3</v>
      </c>
      <c r="U9" s="226">
        <v>-0.83860501865708703</v>
      </c>
      <c r="V9" s="226">
        <v>-4.2541511751846897E-4</v>
      </c>
      <c r="W9" s="226">
        <v>-1.20034635213181E-4</v>
      </c>
      <c r="X9" s="226">
        <v>-9.2170433370109895E-4</v>
      </c>
      <c r="Y9" s="226">
        <v>-1.8962035582117999E-4</v>
      </c>
      <c r="Z9" s="226">
        <v>-1.25804233097889E-4</v>
      </c>
      <c r="AA9" s="226">
        <v>-7.6748275216252299E-5</v>
      </c>
      <c r="AB9" s="226">
        <v>-1.04604908944474E-4</v>
      </c>
      <c r="AC9" s="226">
        <v>-9.5984499815225503E-4</v>
      </c>
      <c r="AD9" s="226">
        <v>-3.6963298529992103E-4</v>
      </c>
      <c r="AE9" s="226">
        <v>-7.4193475456995402E-5</v>
      </c>
      <c r="AF9" s="226">
        <v>-1.2569933015534599E-4</v>
      </c>
      <c r="AG9" s="226">
        <v>-9.0507742149878207E-5</v>
      </c>
      <c r="AH9" s="226">
        <v>0</v>
      </c>
      <c r="AI9" s="226">
        <v>-9.6819042727828704E-5</v>
      </c>
      <c r="AJ9" s="226">
        <v>-1.35288728531144E-4</v>
      </c>
      <c r="AK9" s="226">
        <v>-5.1764369052949999E-5</v>
      </c>
      <c r="AL9" s="226">
        <v>-1.4061773890517801E-4</v>
      </c>
      <c r="AM9" s="226">
        <v>-2.48915866138762E-4</v>
      </c>
      <c r="AN9" s="226">
        <v>-7.2588241087003798E-5</v>
      </c>
      <c r="AO9" s="226">
        <v>-7.1330134463238703E-4</v>
      </c>
      <c r="AP9" s="226">
        <v>-1.0350431405043499E-4</v>
      </c>
      <c r="AQ9" s="226">
        <v>-1.8994745841005001E-4</v>
      </c>
      <c r="AR9" s="226">
        <v>-9.5458392430314095E-5</v>
      </c>
      <c r="AS9" s="226">
        <v>-3.5309808368184203E-5</v>
      </c>
      <c r="AT9" s="226">
        <v>-2.3388190286006299E-4</v>
      </c>
      <c r="AU9" s="226">
        <v>-4.5829491224884701E-5</v>
      </c>
      <c r="AV9" s="226">
        <v>-1.2511876294392699E-4</v>
      </c>
      <c r="AW9" s="226">
        <v>-1.4447452046737201E-4</v>
      </c>
      <c r="AX9" s="226">
        <v>-1.33338817108379E-4</v>
      </c>
      <c r="AY9" s="226">
        <v>-2.35264764006692E-5</v>
      </c>
      <c r="AZ9" s="226">
        <v>-8.4501814789168599E-5</v>
      </c>
      <c r="BA9" s="226">
        <v>-2.6890724561793398E-5</v>
      </c>
      <c r="BB9" s="226">
        <v>-1.6007498066858601E-4</v>
      </c>
      <c r="BC9" s="226">
        <v>-8.5209774045681098E-5</v>
      </c>
      <c r="BD9" s="226">
        <v>-1.24482699193329E-4</v>
      </c>
      <c r="BE9" s="226">
        <v>-1.70906716429839E-4</v>
      </c>
      <c r="BF9" s="226">
        <v>-7.8976055715219694E-5</v>
      </c>
      <c r="BG9" s="226">
        <v>-1.18815552727147E-3</v>
      </c>
      <c r="BH9" s="226">
        <v>-7.6140647040228305E-4</v>
      </c>
      <c r="BI9" s="226">
        <v>-2.21805637929924E-3</v>
      </c>
      <c r="BJ9" s="226">
        <v>-1.7476364466801801E-5</v>
      </c>
      <c r="BK9" s="226">
        <v>-4.5562682438566E-5</v>
      </c>
      <c r="BL9" s="226">
        <v>-3.5621200797859398E-4</v>
      </c>
      <c r="BM9" s="226">
        <v>-1.18989792760569E-4</v>
      </c>
      <c r="BN9" s="226">
        <v>-9.0528419344924695E-5</v>
      </c>
      <c r="BO9" s="226">
        <v>-8.1193459295997793E-5</v>
      </c>
      <c r="BP9" s="226">
        <v>-8.9608911092686796E-6</v>
      </c>
      <c r="BQ9" s="226">
        <v>-1.8750120941335599E-5</v>
      </c>
      <c r="BR9" s="226">
        <v>-1.9699995082924699E-4</v>
      </c>
      <c r="BS9" s="226">
        <v>-2.1060240238069601E-4</v>
      </c>
      <c r="BT9" s="226">
        <v>-1.43525652501416E-4</v>
      </c>
      <c r="BU9" s="226">
        <v>-1.2538977585638801E-4</v>
      </c>
      <c r="BV9" s="226">
        <v>-2.6069334943370099E-4</v>
      </c>
      <c r="BW9" s="226">
        <v>-3.8746404321378402E-4</v>
      </c>
      <c r="BX9" s="226">
        <v>-1.3351435100746601E-4</v>
      </c>
      <c r="BY9" s="226">
        <v>0</v>
      </c>
    </row>
    <row r="10" spans="1:77" x14ac:dyDescent="0.25">
      <c r="A10" s="105" t="s">
        <v>7</v>
      </c>
      <c r="B10" s="226">
        <v>-1.0475192829784499E-5</v>
      </c>
      <c r="C10" s="226">
        <v>-1.1647531323667499E-5</v>
      </c>
      <c r="D10" s="226">
        <v>-2.98262601430745E-5</v>
      </c>
      <c r="E10" s="226">
        <v>-4.3111189042932598E-6</v>
      </c>
      <c r="F10" s="226">
        <v>-1.06368320050476E-4</v>
      </c>
      <c r="G10" s="226">
        <v>-1.6564072795405001E-5</v>
      </c>
      <c r="H10" s="226">
        <v>-1.76865865904081E-5</v>
      </c>
      <c r="I10" s="226">
        <v>0.95224979646864305</v>
      </c>
      <c r="J10" s="226">
        <v>-1.30973131419712E-2</v>
      </c>
      <c r="K10" s="226">
        <v>-7.5747881341402005E-5</v>
      </c>
      <c r="L10" s="226">
        <v>-4.4985653156824401E-6</v>
      </c>
      <c r="M10" s="226">
        <v>-3.2709939039828197E-4</v>
      </c>
      <c r="N10" s="226">
        <v>-2.01727736738786E-5</v>
      </c>
      <c r="O10" s="226">
        <v>-7.2373419701229999E-6</v>
      </c>
      <c r="P10" s="226">
        <v>-2.8988863323083399E-5</v>
      </c>
      <c r="Q10" s="226">
        <v>-3.3960729516948099E-6</v>
      </c>
      <c r="R10" s="226">
        <v>-1.31301492214672E-4</v>
      </c>
      <c r="S10" s="226">
        <v>-1.7510653345356199E-4</v>
      </c>
      <c r="T10" s="226">
        <v>-4.5071378198138898E-4</v>
      </c>
      <c r="U10" s="226">
        <v>-8.1221128272784295E-4</v>
      </c>
      <c r="V10" s="226">
        <v>-7.3970055303162303E-5</v>
      </c>
      <c r="W10" s="226">
        <v>-2.08713048487949E-5</v>
      </c>
      <c r="X10" s="226">
        <v>-1.6026351140207101E-4</v>
      </c>
      <c r="Y10" s="226">
        <v>-3.2970685876223097E-5</v>
      </c>
      <c r="Z10" s="226">
        <v>-4.31772540416216E-2</v>
      </c>
      <c r="AA10" s="226">
        <v>-1.3344787075936599E-5</v>
      </c>
      <c r="AB10" s="226">
        <v>-4.5840448230718797E-2</v>
      </c>
      <c r="AC10" s="226">
        <v>-1.6689530924510101E-4</v>
      </c>
      <c r="AD10" s="226">
        <v>-3.8843558278117202E-4</v>
      </c>
      <c r="AE10" s="226">
        <v>-1.2900565251890699E-5</v>
      </c>
      <c r="AF10" s="226">
        <v>-2.1856267020782901E-5</v>
      </c>
      <c r="AG10" s="226">
        <v>-1.57372467890735E-5</v>
      </c>
      <c r="AH10" s="226">
        <v>0</v>
      </c>
      <c r="AI10" s="226">
        <v>-1.6834639038575801E-5</v>
      </c>
      <c r="AJ10" s="226">
        <v>-2.35236462439743E-5</v>
      </c>
      <c r="AK10" s="226">
        <v>-9.0006515610338593E-6</v>
      </c>
      <c r="AL10" s="226">
        <v>-2.4450240471226398E-5</v>
      </c>
      <c r="AM10" s="226">
        <v>-4.32808323585712E-5</v>
      </c>
      <c r="AN10" s="226">
        <v>-1.2621451345888799E-5</v>
      </c>
      <c r="AO10" s="226">
        <v>-1.2402695094159899E-4</v>
      </c>
      <c r="AP10" s="226">
        <v>-1.7997056331911301E-5</v>
      </c>
      <c r="AQ10" s="226">
        <v>-3.4523078374284298E-5</v>
      </c>
      <c r="AR10" s="226">
        <v>-2.85621868855321E-5</v>
      </c>
      <c r="AS10" s="226">
        <v>-6.1395760756556799E-6</v>
      </c>
      <c r="AT10" s="226">
        <v>-4.06667665923193E-5</v>
      </c>
      <c r="AU10" s="226">
        <v>-7.9687107035478999E-6</v>
      </c>
      <c r="AV10" s="226">
        <v>-2.17553195298089E-5</v>
      </c>
      <c r="AW10" s="226">
        <v>-2.5120847447094802E-5</v>
      </c>
      <c r="AX10" s="226">
        <v>-2.3184600803794499E-5</v>
      </c>
      <c r="AY10" s="226">
        <v>-4.0907214830476598E-6</v>
      </c>
      <c r="AZ10" s="226">
        <v>-1.46929520267954E-5</v>
      </c>
      <c r="BA10" s="226">
        <v>-4.6756880540137398E-6</v>
      </c>
      <c r="BB10" s="226">
        <v>-2.7833414199705499E-5</v>
      </c>
      <c r="BC10" s="226">
        <v>-1.4816050109585799E-5</v>
      </c>
      <c r="BD10" s="226">
        <v>-2.16447224474051E-5</v>
      </c>
      <c r="BE10" s="226">
        <v>-2.97168077611822E-5</v>
      </c>
      <c r="BF10" s="226">
        <v>-1.37321476560522E-5</v>
      </c>
      <c r="BG10" s="226">
        <v>-2.06593340109058E-4</v>
      </c>
      <c r="BH10" s="226">
        <v>-1.32391342960202E-4</v>
      </c>
      <c r="BI10" s="226">
        <v>-3.8566977591052197E-4</v>
      </c>
      <c r="BJ10" s="226">
        <v>-3.0387440240682698E-6</v>
      </c>
      <c r="BK10" s="226">
        <v>-5.1666184079011897E-5</v>
      </c>
      <c r="BL10" s="226">
        <v>-1.0381167110113601E-4</v>
      </c>
      <c r="BM10" s="226">
        <v>-2.0689630407008199E-5</v>
      </c>
      <c r="BN10" s="226">
        <v>-1.5740842085051701E-5</v>
      </c>
      <c r="BO10" s="226">
        <v>-1.41177039250827E-5</v>
      </c>
      <c r="BP10" s="226">
        <v>-1.5580960422485301E-6</v>
      </c>
      <c r="BQ10" s="226">
        <v>-3.2602214304510702E-6</v>
      </c>
      <c r="BR10" s="226">
        <v>-3.4253830335324199E-5</v>
      </c>
      <c r="BS10" s="226">
        <v>-3.6618988629153701E-5</v>
      </c>
      <c r="BT10" s="226">
        <v>-2.49558607951708E-5</v>
      </c>
      <c r="BU10" s="226">
        <v>-2.1802442538129801E-5</v>
      </c>
      <c r="BV10" s="226">
        <v>-4.5328669999462998E-5</v>
      </c>
      <c r="BW10" s="226">
        <v>-6.7371222893286499E-5</v>
      </c>
      <c r="BX10" s="226">
        <v>-2.3215122173836E-5</v>
      </c>
      <c r="BY10" s="226">
        <v>0</v>
      </c>
    </row>
    <row r="11" spans="1:77" x14ac:dyDescent="0.25">
      <c r="A11" s="105" t="s">
        <v>8</v>
      </c>
      <c r="B11" s="226">
        <v>-1.44893759243786E-2</v>
      </c>
      <c r="C11" s="226">
        <v>-1.5704558861275399E-2</v>
      </c>
      <c r="D11" s="226">
        <v>-4.3731173125733699E-2</v>
      </c>
      <c r="E11" s="226">
        <v>-3.6967518068661498E-2</v>
      </c>
      <c r="F11" s="226">
        <v>-0.402495233127309</v>
      </c>
      <c r="G11" s="226">
        <v>-3.1167460780875601E-2</v>
      </c>
      <c r="H11" s="226">
        <v>-2.6191779469491801E-2</v>
      </c>
      <c r="I11" s="226">
        <v>-6.9831849332426796E-2</v>
      </c>
      <c r="J11" s="226">
        <v>0.97799671726370796</v>
      </c>
      <c r="K11" s="226">
        <v>-2.8534990883284001E-2</v>
      </c>
      <c r="L11" s="226">
        <v>-1.38803665547286E-2</v>
      </c>
      <c r="M11" s="226">
        <v>-4.7439380568612003E-3</v>
      </c>
      <c r="N11" s="226">
        <v>-5.2578145377196496E-3</v>
      </c>
      <c r="O11" s="226">
        <v>-4.56399130471232E-5</v>
      </c>
      <c r="P11" s="226">
        <v>-0.18804050619375801</v>
      </c>
      <c r="Q11" s="226">
        <v>-1.7259986964658899E-2</v>
      </c>
      <c r="R11" s="226">
        <v>-8.0207440245463695E-4</v>
      </c>
      <c r="S11" s="226">
        <v>-1.1042516705436101E-3</v>
      </c>
      <c r="T11" s="226">
        <v>-2.8422779942815198E-3</v>
      </c>
      <c r="U11" s="226">
        <v>-7.7661709848242204E-4</v>
      </c>
      <c r="V11" s="226">
        <v>-4.66467786939443E-4</v>
      </c>
      <c r="W11" s="226">
        <v>-1.3161800871250201E-4</v>
      </c>
      <c r="X11" s="226">
        <v>-1.01064904148682E-3</v>
      </c>
      <c r="Y11" s="226">
        <v>-2.0791876944696401E-4</v>
      </c>
      <c r="Z11" s="226">
        <v>-1.3794437429280699E-4</v>
      </c>
      <c r="AA11" s="226">
        <v>-8.4154503724212903E-5</v>
      </c>
      <c r="AB11" s="226">
        <v>-1.14699309848133E-4</v>
      </c>
      <c r="AC11" s="226">
        <v>-5.1632160293765203E-3</v>
      </c>
      <c r="AD11" s="226">
        <v>-3.5350488922102199E-4</v>
      </c>
      <c r="AE11" s="226">
        <v>-8.1353165124104906E-5</v>
      </c>
      <c r="AF11" s="226">
        <v>-1.3782934818904E-4</v>
      </c>
      <c r="AG11" s="226">
        <v>-9.9241762793506006E-5</v>
      </c>
      <c r="AH11" s="226">
        <v>0</v>
      </c>
      <c r="AI11" s="226">
        <v>-1.06162105517759E-4</v>
      </c>
      <c r="AJ11" s="226">
        <v>-1.4834412600072701E-4</v>
      </c>
      <c r="AK11" s="226">
        <v>-5.6759644121950801E-5</v>
      </c>
      <c r="AL11" s="226">
        <v>-7.3119717241157097E-3</v>
      </c>
      <c r="AM11" s="226">
        <v>-4.54605965142854E-4</v>
      </c>
      <c r="AN11" s="226">
        <v>-7.9593025220151795E-5</v>
      </c>
      <c r="AO11" s="226">
        <v>-9.5047842526656892E-3</v>
      </c>
      <c r="AP11" s="226">
        <v>-1.1349250726073499E-4</v>
      </c>
      <c r="AQ11" s="226">
        <v>-2.08277437520685E-4</v>
      </c>
      <c r="AR11" s="226">
        <v>-1.0467015211285301E-4</v>
      </c>
      <c r="AS11" s="226">
        <v>-3.8717214053982502E-5</v>
      </c>
      <c r="AT11" s="226">
        <v>-2.56451567280241E-4</v>
      </c>
      <c r="AU11" s="226">
        <v>-5.0252049040792402E-5</v>
      </c>
      <c r="AV11" s="226">
        <v>-4.4164603700375902E-4</v>
      </c>
      <c r="AW11" s="226">
        <v>-1.5841634924651301E-4</v>
      </c>
      <c r="AX11" s="226">
        <v>-1.4620604761881399E-4</v>
      </c>
      <c r="AY11" s="226">
        <v>-2.57967874886975E-5</v>
      </c>
      <c r="AZ11" s="226">
        <v>-9.2656261881334897E-5</v>
      </c>
      <c r="BA11" s="226">
        <v>-2.9485686471857199E-5</v>
      </c>
      <c r="BB11" s="226">
        <v>-1.7552225791225601E-4</v>
      </c>
      <c r="BC11" s="226">
        <v>-9.3432539390124494E-5</v>
      </c>
      <c r="BD11" s="226">
        <v>-1.3649531202294401E-4</v>
      </c>
      <c r="BE11" s="226">
        <v>-1.8739925899002101E-4</v>
      </c>
      <c r="BF11" s="226">
        <v>-4.6208212311511301E-3</v>
      </c>
      <c r="BG11" s="226">
        <v>-1.3028128444968199E-3</v>
      </c>
      <c r="BH11" s="226">
        <v>-8.3488239271258501E-4</v>
      </c>
      <c r="BI11" s="226">
        <v>-2.43209939645295E-3</v>
      </c>
      <c r="BJ11" s="226">
        <v>-1.9162838180573699E-5</v>
      </c>
      <c r="BK11" s="226">
        <v>-4.9959493137240902E-5</v>
      </c>
      <c r="BL11" s="226">
        <v>-3.9058655934063301E-4</v>
      </c>
      <c r="BM11" s="226">
        <v>-1.3047233869162099E-4</v>
      </c>
      <c r="BN11" s="226">
        <v>-9.9264435343249301E-5</v>
      </c>
      <c r="BO11" s="226">
        <v>-8.9028649223114507E-5</v>
      </c>
      <c r="BP11" s="226">
        <v>-9.8256194305657595E-6</v>
      </c>
      <c r="BQ11" s="226">
        <v>-2.0559512485994299E-5</v>
      </c>
      <c r="BR11" s="226">
        <v>-2.1601049729152701E-4</v>
      </c>
      <c r="BS11" s="226">
        <v>-3.4934619819465399E-3</v>
      </c>
      <c r="BT11" s="226">
        <v>-1.5737591527519701E-4</v>
      </c>
      <c r="BU11" s="226">
        <v>-2.9034300935631198E-4</v>
      </c>
      <c r="BV11" s="226">
        <v>-2.8585032541747799E-4</v>
      </c>
      <c r="BW11" s="226">
        <v>-4.24854424099529E-4</v>
      </c>
      <c r="BX11" s="226">
        <v>-1.4639852058478999E-4</v>
      </c>
      <c r="BY11" s="226">
        <v>0</v>
      </c>
    </row>
    <row r="12" spans="1:77" x14ac:dyDescent="0.25">
      <c r="A12" s="105" t="s">
        <v>9</v>
      </c>
      <c r="B12" s="226">
        <v>-1.27742858531044E-4</v>
      </c>
      <c r="C12" s="226">
        <v>-1.3873216292115901E-4</v>
      </c>
      <c r="D12" s="226">
        <v>-3.8386744871635398E-4</v>
      </c>
      <c r="E12" s="226">
        <v>-3.0487109331694501E-4</v>
      </c>
      <c r="F12" s="226">
        <v>-3.37517859662065E-3</v>
      </c>
      <c r="G12" s="226">
        <v>-2.6917786844362198E-4</v>
      </c>
      <c r="H12" s="226">
        <v>-2.2974222489066101E-4</v>
      </c>
      <c r="I12" s="226">
        <v>-5.9725179523849802E-4</v>
      </c>
      <c r="J12" s="226">
        <v>-1.9620731011089199E-4</v>
      </c>
      <c r="K12" s="226">
        <v>0.98160745929331705</v>
      </c>
      <c r="L12" s="226">
        <v>-1.17175368802946E-4</v>
      </c>
      <c r="M12" s="226">
        <v>-3.4572944015051702E-4</v>
      </c>
      <c r="N12" s="226">
        <v>-6.1726431023434905E-5</v>
      </c>
      <c r="O12" s="226">
        <v>-7.1668011903074899E-6</v>
      </c>
      <c r="P12" s="226">
        <v>-1.5573985676375201E-3</v>
      </c>
      <c r="Q12" s="226">
        <v>-1.4364186359564599E-4</v>
      </c>
      <c r="R12" s="226">
        <v>-0.31030034404308798</v>
      </c>
      <c r="S12" s="226">
        <v>-1.7339980859910599E-4</v>
      </c>
      <c r="T12" s="226">
        <v>-4.4632077391491799E-4</v>
      </c>
      <c r="U12" s="226">
        <v>-1.21951598375532E-4</v>
      </c>
      <c r="V12" s="226">
        <v>-0.144433675704458</v>
      </c>
      <c r="W12" s="226">
        <v>-8.2090774333096195E-4</v>
      </c>
      <c r="X12" s="226">
        <v>-1.58701458217775E-4</v>
      </c>
      <c r="Y12" s="226">
        <v>-3.2649327855231203E-5</v>
      </c>
      <c r="Z12" s="226">
        <v>-2.47437066691552E-5</v>
      </c>
      <c r="AA12" s="226">
        <v>-5.2987328699466896E-4</v>
      </c>
      <c r="AB12" s="226">
        <v>-1.8011146285452099E-5</v>
      </c>
      <c r="AC12" s="226">
        <v>-1.53672087285971E-3</v>
      </c>
      <c r="AD12" s="226">
        <v>-7.25823904719122E-5</v>
      </c>
      <c r="AE12" s="226">
        <v>-1.27748262807759E-5</v>
      </c>
      <c r="AF12" s="226">
        <v>-2.16432387949692E-5</v>
      </c>
      <c r="AG12" s="226">
        <v>-1.55838593071453E-5</v>
      </c>
      <c r="AH12" s="226">
        <v>0</v>
      </c>
      <c r="AI12" s="226">
        <v>-2.4808806950174902E-4</v>
      </c>
      <c r="AJ12" s="226">
        <v>-2.3294366439730699E-5</v>
      </c>
      <c r="AK12" s="226">
        <v>-2.6635753079879698E-3</v>
      </c>
      <c r="AL12" s="226">
        <v>-8.2458408511025601E-5</v>
      </c>
      <c r="AM12" s="226">
        <v>-4.4337320642632799E-5</v>
      </c>
      <c r="AN12" s="226">
        <v>-1.2498432836604901E-5</v>
      </c>
      <c r="AO12" s="226">
        <v>-1.93798656044624E-4</v>
      </c>
      <c r="AP12" s="226">
        <v>-1.7821642983574601E-5</v>
      </c>
      <c r="AQ12" s="226">
        <v>-3.2705649232859903E-5</v>
      </c>
      <c r="AR12" s="226">
        <v>-5.0105626615818799E-5</v>
      </c>
      <c r="AS12" s="226">
        <v>-6.0797349784819897E-6</v>
      </c>
      <c r="AT12" s="226">
        <v>-4.0270396565887E-5</v>
      </c>
      <c r="AU12" s="226">
        <v>-7.8910414336041905E-6</v>
      </c>
      <c r="AV12" s="226">
        <v>-2.4020764178023802E-5</v>
      </c>
      <c r="AW12" s="226">
        <v>-2.48760000741422E-5</v>
      </c>
      <c r="AX12" s="226">
        <v>-2.2958625600859198E-5</v>
      </c>
      <c r="AY12" s="226">
        <v>-4.0508501207970596E-6</v>
      </c>
      <c r="AZ12" s="226">
        <v>-1.45497430561483E-5</v>
      </c>
      <c r="BA12" s="226">
        <v>-4.63011515130088E-6</v>
      </c>
      <c r="BB12" s="226">
        <v>-2.7562128035436899E-5</v>
      </c>
      <c r="BC12" s="226">
        <v>-1.467164132901E-5</v>
      </c>
      <c r="BD12" s="226">
        <v>-2.1433756100003899E-5</v>
      </c>
      <c r="BE12" s="226">
        <v>-2.9427164574255998E-5</v>
      </c>
      <c r="BF12" s="226">
        <v>-5.04955567264744E-5</v>
      </c>
      <c r="BG12" s="226">
        <v>-2.04579720277891E-4</v>
      </c>
      <c r="BH12" s="226">
        <v>-1.3110095366924599E-4</v>
      </c>
      <c r="BI12" s="226">
        <v>-3.8191073746017502E-4</v>
      </c>
      <c r="BJ12" s="226">
        <v>-3.0091260546532102E-6</v>
      </c>
      <c r="BK12" s="226">
        <v>-1.51324448305166E-3</v>
      </c>
      <c r="BL12" s="226">
        <v>-4.6651654203098802E-2</v>
      </c>
      <c r="BM12" s="226">
        <v>-2.04879731315844E-5</v>
      </c>
      <c r="BN12" s="226">
        <v>-1.5587419560564701E-5</v>
      </c>
      <c r="BO12" s="226">
        <v>-1.3980101771116399E-5</v>
      </c>
      <c r="BP12" s="226">
        <v>-1.5429096229385901E-6</v>
      </c>
      <c r="BQ12" s="226">
        <v>-3.22844476948567E-6</v>
      </c>
      <c r="BR12" s="226">
        <v>-3.3919965787608102E-5</v>
      </c>
      <c r="BS12" s="226">
        <v>-8.1779614142989303E-5</v>
      </c>
      <c r="BT12" s="226">
        <v>-2.4712621510813998E-5</v>
      </c>
      <c r="BU12" s="226">
        <v>-2.2833781122139901E-5</v>
      </c>
      <c r="BV12" s="226">
        <v>-4.4886861426237901E-5</v>
      </c>
      <c r="BW12" s="226">
        <v>-8.02297325965809E-5</v>
      </c>
      <c r="BX12" s="226">
        <v>-1.2589376861480201E-4</v>
      </c>
      <c r="BY12" s="226">
        <v>0</v>
      </c>
    </row>
    <row r="13" spans="1:77" x14ac:dyDescent="0.25">
      <c r="A13" s="105" t="s">
        <v>10</v>
      </c>
      <c r="B13" s="226">
        <v>-2.9076123120690101E-4</v>
      </c>
      <c r="C13" s="226">
        <v>-3.1566831851108102E-4</v>
      </c>
      <c r="D13" s="226">
        <v>-8.7438443287937305E-4</v>
      </c>
      <c r="E13" s="226">
        <v>-7.0202955909423105E-4</v>
      </c>
      <c r="F13" s="226">
        <v>-7.7491005250071403E-3</v>
      </c>
      <c r="G13" s="226">
        <v>-6.1484435298799205E-4</v>
      </c>
      <c r="H13" s="226">
        <v>-5.2337781088681505E-4</v>
      </c>
      <c r="I13" s="226">
        <v>-1.36651501149264E-3</v>
      </c>
      <c r="J13" s="226">
        <v>-4.4574213280882497E-4</v>
      </c>
      <c r="K13" s="226">
        <v>-6.7049870613865401E-4</v>
      </c>
      <c r="L13" s="226">
        <v>0.97445805178827205</v>
      </c>
      <c r="M13" s="226">
        <v>-6.6998306484406097E-4</v>
      </c>
      <c r="N13" s="226">
        <v>-1.3458296185378499E-4</v>
      </c>
      <c r="O13" s="226">
        <v>-1.3709628366668901E-5</v>
      </c>
      <c r="P13" s="226">
        <v>-3.7351869244137098E-3</v>
      </c>
      <c r="Q13" s="226">
        <v>-3.4746726095672201E-4</v>
      </c>
      <c r="R13" s="226">
        <v>-2.4093257953225201E-4</v>
      </c>
      <c r="S13" s="226">
        <v>-3.4721510536059601E-4</v>
      </c>
      <c r="T13" s="226">
        <v>-8.5378284958886105E-4</v>
      </c>
      <c r="U13" s="226">
        <v>-2.33285540934347E-4</v>
      </c>
      <c r="V13" s="226">
        <v>-1.4012077536956099E-4</v>
      </c>
      <c r="W13" s="226">
        <v>-3.9536315153499701E-5</v>
      </c>
      <c r="X13" s="226">
        <v>-3.0358565218142599E-4</v>
      </c>
      <c r="Y13" s="226">
        <v>-6.2456058069826996E-5</v>
      </c>
      <c r="Z13" s="226">
        <v>-4.1436671995286803E-5</v>
      </c>
      <c r="AA13" s="226">
        <v>-2.5278903801792698E-5</v>
      </c>
      <c r="AB13" s="226">
        <v>-3.4454160995173701E-5</v>
      </c>
      <c r="AC13" s="226">
        <v>-3.93361765920569E-4</v>
      </c>
      <c r="AD13" s="226">
        <v>-1.06188209693054E-4</v>
      </c>
      <c r="AE13" s="226">
        <v>-2.4437418606651499E-5</v>
      </c>
      <c r="AF13" s="226">
        <v>-4.1402119669705502E-5</v>
      </c>
      <c r="AG13" s="226">
        <v>-2.98109175831972E-5</v>
      </c>
      <c r="AH13" s="226">
        <v>0</v>
      </c>
      <c r="AI13" s="226">
        <v>-9.5754979953523705E-3</v>
      </c>
      <c r="AJ13" s="226">
        <v>-4.4560620344487198E-5</v>
      </c>
      <c r="AK13" s="226">
        <v>-1.70498490286974E-5</v>
      </c>
      <c r="AL13" s="226">
        <v>-0.35585037823014398</v>
      </c>
      <c r="AM13" s="226">
        <v>-8.5398834986344198E-5</v>
      </c>
      <c r="AN13" s="226">
        <v>-2.3908695777323901E-5</v>
      </c>
      <c r="AO13" s="226">
        <v>-3.9878362065687002E-4</v>
      </c>
      <c r="AP13" s="226">
        <v>-3.4091653403012499E-5</v>
      </c>
      <c r="AQ13" s="226">
        <v>-6.2563797232095597E-5</v>
      </c>
      <c r="AR13" s="226">
        <v>-3.1441534191099198E-5</v>
      </c>
      <c r="AS13" s="226">
        <v>-4.0621050370435998E-3</v>
      </c>
      <c r="AT13" s="226">
        <v>-7.7034670899389396E-5</v>
      </c>
      <c r="AU13" s="226">
        <v>-1.5095053233374E-5</v>
      </c>
      <c r="AV13" s="226">
        <v>-8.77707802591823E-4</v>
      </c>
      <c r="AW13" s="226">
        <v>-4.7586183460334599E-5</v>
      </c>
      <c r="AX13" s="226">
        <v>-4.3918369777432702E-5</v>
      </c>
      <c r="AY13" s="226">
        <v>-7.7490149720227906E-6</v>
      </c>
      <c r="AZ13" s="226">
        <v>-2.7832719902999901E-5</v>
      </c>
      <c r="BA13" s="226">
        <v>-8.8571116086023904E-6</v>
      </c>
      <c r="BB13" s="226">
        <v>-5.2724572975656002E-5</v>
      </c>
      <c r="BC13" s="226">
        <v>-9.5286550649472494E-5</v>
      </c>
      <c r="BD13" s="226">
        <v>-4.1001392787382199E-5</v>
      </c>
      <c r="BE13" s="226">
        <v>-5.6292267566102801E-5</v>
      </c>
      <c r="BF13" s="226">
        <v>-1.11180577445329E-4</v>
      </c>
      <c r="BG13" s="226">
        <v>-0.33029994269535201</v>
      </c>
      <c r="BH13" s="226">
        <v>-2.5078766741178798E-4</v>
      </c>
      <c r="BI13" s="226">
        <v>-7.3057060476304503E-4</v>
      </c>
      <c r="BJ13" s="226">
        <v>-5.7562640322084999E-6</v>
      </c>
      <c r="BK13" s="226">
        <v>-1.50071732956969E-5</v>
      </c>
      <c r="BL13" s="226">
        <v>-1.1732705467793299E-4</v>
      </c>
      <c r="BM13" s="226">
        <v>-3.9192170978621601E-5</v>
      </c>
      <c r="BN13" s="226">
        <v>-2.9817728118326499E-5</v>
      </c>
      <c r="BO13" s="226">
        <v>-2.6743032870706999E-5</v>
      </c>
      <c r="BP13" s="226">
        <v>-2.9514865798778799E-6</v>
      </c>
      <c r="BQ13" s="226">
        <v>-6.1758065860433903E-6</v>
      </c>
      <c r="BR13" s="226">
        <v>-6.4886706469149106E-5</v>
      </c>
      <c r="BS13" s="226">
        <v>-1.3064835519284099E-4</v>
      </c>
      <c r="BT13" s="226">
        <v>-4.7273650807783999E-5</v>
      </c>
      <c r="BU13" s="226">
        <v>-4.4171252979141902E-5</v>
      </c>
      <c r="BV13" s="226">
        <v>-8.5865670381946805E-5</v>
      </c>
      <c r="BW13" s="226">
        <v>-1.27620669617091E-4</v>
      </c>
      <c r="BX13" s="226">
        <v>-4.3976186119708398E-5</v>
      </c>
      <c r="BY13" s="226">
        <v>0</v>
      </c>
    </row>
    <row r="14" spans="1:77" x14ac:dyDescent="0.25">
      <c r="A14" s="105" t="s">
        <v>11</v>
      </c>
      <c r="B14" s="226">
        <v>-2.0613253040190501E-6</v>
      </c>
      <c r="C14" s="226">
        <v>-2.2744772591105702E-6</v>
      </c>
      <c r="D14" s="226">
        <v>-5.9761042622483499E-6</v>
      </c>
      <c r="E14" s="226">
        <v>-2.1866666285518498E-6</v>
      </c>
      <c r="F14" s="226">
        <v>-3.1954314272650099E-5</v>
      </c>
      <c r="G14" s="226">
        <v>-3.61587465294573E-6</v>
      </c>
      <c r="H14" s="226">
        <v>-3.5549651898601798E-6</v>
      </c>
      <c r="I14" s="226">
        <v>-7.2472911093299802E-6</v>
      </c>
      <c r="J14" s="226">
        <v>-3.45431227115417E-6</v>
      </c>
      <c r="K14" s="226">
        <v>-2.2644037287907302E-5</v>
      </c>
      <c r="L14" s="226">
        <v>-1.2157925044948599E-6</v>
      </c>
      <c r="M14" s="226">
        <v>0.80843451082208995</v>
      </c>
      <c r="N14" s="226">
        <v>-2.9921336869312002E-6</v>
      </c>
      <c r="O14" s="226">
        <v>-9.940267739365069E-7</v>
      </c>
      <c r="P14" s="226">
        <v>-1.20905019086536E-5</v>
      </c>
      <c r="Q14" s="226">
        <v>-1.2105516432555701E-6</v>
      </c>
      <c r="R14" s="226">
        <v>-2.0658567866098899E-4</v>
      </c>
      <c r="S14" s="226">
        <v>-0.11979457844128</v>
      </c>
      <c r="T14" s="226">
        <v>-0.41035217622364201</v>
      </c>
      <c r="U14" s="226">
        <v>-1.6914541186600099E-5</v>
      </c>
      <c r="V14" s="226">
        <v>-9.8177674195763296E-5</v>
      </c>
      <c r="W14" s="226">
        <v>-3.3545247581490901E-6</v>
      </c>
      <c r="X14" s="226">
        <v>-2.2011702898160801E-5</v>
      </c>
      <c r="Y14" s="226">
        <v>-4.5284228175636502E-6</v>
      </c>
      <c r="Z14" s="226">
        <v>-3.0062760148721699E-6</v>
      </c>
      <c r="AA14" s="226">
        <v>-2.1478779881675601E-6</v>
      </c>
      <c r="AB14" s="226">
        <v>-2.4981244995660699E-6</v>
      </c>
      <c r="AC14" s="226">
        <v>-2.3915796123479401E-5</v>
      </c>
      <c r="AD14" s="226">
        <v>-2.8367310288242298E-4</v>
      </c>
      <c r="AE14" s="226">
        <v>-1.7718531626986801E-6</v>
      </c>
      <c r="AF14" s="226">
        <v>-3.0018913969591599E-6</v>
      </c>
      <c r="AG14" s="226">
        <v>-2.1614626918229601E-6</v>
      </c>
      <c r="AH14" s="226">
        <v>0</v>
      </c>
      <c r="AI14" s="226">
        <v>-2.4532839205407098E-6</v>
      </c>
      <c r="AJ14" s="226">
        <v>-3.2309008312238098E-6</v>
      </c>
      <c r="AK14" s="226">
        <v>-2.8547883176120101E-6</v>
      </c>
      <c r="AL14" s="226">
        <v>-3.6671350068887698E-6</v>
      </c>
      <c r="AM14" s="226">
        <v>-5.9523317489800503E-6</v>
      </c>
      <c r="AN14" s="226">
        <v>-1.7335177217744799E-6</v>
      </c>
      <c r="AO14" s="226">
        <v>-1.74112396553458E-5</v>
      </c>
      <c r="AP14" s="226">
        <v>-2.47184061770392E-6</v>
      </c>
      <c r="AQ14" s="226">
        <v>-4.5362345254402001E-6</v>
      </c>
      <c r="AR14" s="226">
        <v>-2.30022032621221E-6</v>
      </c>
      <c r="AS14" s="226">
        <v>-8.4325198740305803E-7</v>
      </c>
      <c r="AT14" s="226">
        <v>-5.5854559545574504E-6</v>
      </c>
      <c r="AU14" s="226">
        <v>-1.09447803154539E-6</v>
      </c>
      <c r="AV14" s="226">
        <v>-3.0011684441079599E-6</v>
      </c>
      <c r="AW14" s="226">
        <v>-3.4502715291705901E-6</v>
      </c>
      <c r="AX14" s="226">
        <v>-3.18433397746575E-6</v>
      </c>
      <c r="AY14" s="226">
        <v>-5.6184807843169001E-7</v>
      </c>
      <c r="AZ14" s="226">
        <v>-2.0180320016785199E-6</v>
      </c>
      <c r="BA14" s="226">
        <v>-6.4219144700519905E-7</v>
      </c>
      <c r="BB14" s="226">
        <v>-3.8228342724147504E-6</v>
      </c>
      <c r="BC14" s="226">
        <v>-2.0349391466799698E-6</v>
      </c>
      <c r="BD14" s="226">
        <v>-2.9728363971143799E-6</v>
      </c>
      <c r="BE14" s="226">
        <v>-4.0815126150570997E-6</v>
      </c>
      <c r="BF14" s="226">
        <v>-2.08179047682045E-6</v>
      </c>
      <c r="BG14" s="226">
        <v>-2.8374963105672501E-5</v>
      </c>
      <c r="BH14" s="226">
        <v>-1.8183545849169699E-5</v>
      </c>
      <c r="BI14" s="226">
        <v>-5.2970563604117799E-5</v>
      </c>
      <c r="BJ14" s="226">
        <v>-4.17362193403733E-7</v>
      </c>
      <c r="BK14" s="226">
        <v>-9.0013280996267602E-4</v>
      </c>
      <c r="BL14" s="226">
        <v>-3.52813847435389E-3</v>
      </c>
      <c r="BM14" s="226">
        <v>-2.8416574278674698E-6</v>
      </c>
      <c r="BN14" s="226">
        <v>-2.1619564947242701E-6</v>
      </c>
      <c r="BO14" s="226">
        <v>-1.9390234351192601E-6</v>
      </c>
      <c r="BP14" s="226">
        <v>-2.1399972375952601E-7</v>
      </c>
      <c r="BQ14" s="226">
        <v>-4.4778143746810702E-7</v>
      </c>
      <c r="BR14" s="226">
        <v>-4.7046587827066701E-6</v>
      </c>
      <c r="BS14" s="226">
        <v>-5.1819004211705899E-6</v>
      </c>
      <c r="BT14" s="226">
        <v>-3.4276111173741599E-6</v>
      </c>
      <c r="BU14" s="226">
        <v>-3.00109674793418E-6</v>
      </c>
      <c r="BV14" s="226">
        <v>-6.2257541224949103E-6</v>
      </c>
      <c r="BW14" s="226">
        <v>-9.2614716546575805E-6</v>
      </c>
      <c r="BX14" s="226">
        <v>-3.2512682364108098E-6</v>
      </c>
      <c r="BY14" s="226">
        <v>0</v>
      </c>
    </row>
    <row r="15" spans="1:77" x14ac:dyDescent="0.25">
      <c r="A15" s="105" t="s">
        <v>12</v>
      </c>
      <c r="B15" s="226">
        <v>0</v>
      </c>
      <c r="C15" s="226">
        <v>0</v>
      </c>
      <c r="D15" s="226">
        <v>0</v>
      </c>
      <c r="E15" s="226">
        <v>0</v>
      </c>
      <c r="F15" s="226">
        <v>0</v>
      </c>
      <c r="G15" s="226">
        <v>0</v>
      </c>
      <c r="H15" s="226">
        <v>0</v>
      </c>
      <c r="I15" s="226">
        <v>0</v>
      </c>
      <c r="J15" s="226">
        <v>0</v>
      </c>
      <c r="K15" s="226">
        <v>0</v>
      </c>
      <c r="L15" s="226">
        <v>0</v>
      </c>
      <c r="M15" s="226">
        <v>0</v>
      </c>
      <c r="N15" s="226">
        <v>0.8</v>
      </c>
      <c r="O15" s="226">
        <v>-0.8</v>
      </c>
      <c r="P15" s="226">
        <v>0</v>
      </c>
      <c r="Q15" s="226">
        <v>0</v>
      </c>
      <c r="R15" s="226">
        <v>0</v>
      </c>
      <c r="S15" s="226">
        <v>0</v>
      </c>
      <c r="T15" s="226">
        <v>0</v>
      </c>
      <c r="U15" s="226">
        <v>0</v>
      </c>
      <c r="V15" s="226">
        <v>0</v>
      </c>
      <c r="W15" s="226">
        <v>0</v>
      </c>
      <c r="X15" s="226">
        <v>0</v>
      </c>
      <c r="Y15" s="226">
        <v>0</v>
      </c>
      <c r="Z15" s="226">
        <v>0</v>
      </c>
      <c r="AA15" s="226">
        <v>0</v>
      </c>
      <c r="AB15" s="226">
        <v>0</v>
      </c>
      <c r="AC15" s="226">
        <v>0</v>
      </c>
      <c r="AD15" s="226">
        <v>0</v>
      </c>
      <c r="AE15" s="226">
        <v>0</v>
      </c>
      <c r="AF15" s="226">
        <v>0</v>
      </c>
      <c r="AG15" s="226">
        <v>0</v>
      </c>
      <c r="AH15" s="226">
        <v>0</v>
      </c>
      <c r="AI15" s="226">
        <v>0</v>
      </c>
      <c r="AJ15" s="226">
        <v>0</v>
      </c>
      <c r="AK15" s="226">
        <v>0</v>
      </c>
      <c r="AL15" s="226">
        <v>0</v>
      </c>
      <c r="AM15" s="226">
        <v>0</v>
      </c>
      <c r="AN15" s="226">
        <v>0</v>
      </c>
      <c r="AO15" s="226">
        <v>0</v>
      </c>
      <c r="AP15" s="226">
        <v>0</v>
      </c>
      <c r="AQ15" s="226">
        <v>0</v>
      </c>
      <c r="AR15" s="226">
        <v>0</v>
      </c>
      <c r="AS15" s="226">
        <v>0</v>
      </c>
      <c r="AT15" s="226">
        <v>0</v>
      </c>
      <c r="AU15" s="226">
        <v>0</v>
      </c>
      <c r="AV15" s="226">
        <v>0</v>
      </c>
      <c r="AW15" s="226">
        <v>0</v>
      </c>
      <c r="AX15" s="226">
        <v>0</v>
      </c>
      <c r="AY15" s="226">
        <v>0</v>
      </c>
      <c r="AZ15" s="226">
        <v>0</v>
      </c>
      <c r="BA15" s="226">
        <v>0</v>
      </c>
      <c r="BB15" s="226">
        <v>0</v>
      </c>
      <c r="BC15" s="226">
        <v>0</v>
      </c>
      <c r="BD15" s="226">
        <v>0</v>
      </c>
      <c r="BE15" s="226">
        <v>0</v>
      </c>
      <c r="BF15" s="226">
        <v>0</v>
      </c>
      <c r="BG15" s="226">
        <v>0</v>
      </c>
      <c r="BH15" s="226">
        <v>0</v>
      </c>
      <c r="BI15" s="226">
        <v>0</v>
      </c>
      <c r="BJ15" s="226">
        <v>0</v>
      </c>
      <c r="BK15" s="226">
        <v>0</v>
      </c>
      <c r="BL15" s="226">
        <v>0</v>
      </c>
      <c r="BM15" s="226">
        <v>0</v>
      </c>
      <c r="BN15" s="226">
        <v>0</v>
      </c>
      <c r="BO15" s="226">
        <v>0</v>
      </c>
      <c r="BP15" s="226">
        <v>0</v>
      </c>
      <c r="BQ15" s="226">
        <v>0</v>
      </c>
      <c r="BR15" s="226">
        <v>0</v>
      </c>
      <c r="BS15" s="226">
        <v>0</v>
      </c>
      <c r="BT15" s="226">
        <v>0</v>
      </c>
      <c r="BU15" s="226">
        <v>0</v>
      </c>
      <c r="BV15" s="226">
        <v>0</v>
      </c>
      <c r="BW15" s="226">
        <v>0</v>
      </c>
      <c r="BX15" s="226">
        <v>0</v>
      </c>
      <c r="BY15" s="226">
        <v>0</v>
      </c>
    </row>
    <row r="16" spans="1:77" x14ac:dyDescent="0.25">
      <c r="A16" s="105" t="s">
        <v>13</v>
      </c>
      <c r="B16" s="226">
        <v>-2.4188904566767301E-5</v>
      </c>
      <c r="C16" s="226">
        <v>-2.6730034507372E-5</v>
      </c>
      <c r="D16" s="226">
        <v>-1.37832993992111E-5</v>
      </c>
      <c r="E16" s="226">
        <v>-1.46333404793952E-5</v>
      </c>
      <c r="F16" s="226">
        <v>-1.22021043405357E-4</v>
      </c>
      <c r="G16" s="226">
        <v>-3.8448286153762302E-5</v>
      </c>
      <c r="H16" s="226">
        <v>-1.2846718617768201E-5</v>
      </c>
      <c r="I16" s="226">
        <v>-2.6196536353179299E-5</v>
      </c>
      <c r="J16" s="226">
        <v>-6.6483530440274702E-6</v>
      </c>
      <c r="K16" s="226">
        <v>-4.9940129572604402E-5</v>
      </c>
      <c r="L16" s="226">
        <v>-1.1619913526604401E-5</v>
      </c>
      <c r="M16" s="226">
        <v>-4.5963493844150598E-5</v>
      </c>
      <c r="N16" s="226">
        <v>-3.1945881642102599E-5</v>
      </c>
      <c r="O16" s="226">
        <v>0.99994645144421901</v>
      </c>
      <c r="P16" s="226">
        <v>-1.5648247230990199E-4</v>
      </c>
      <c r="Q16" s="226">
        <v>-8.7769971614526292E-6</v>
      </c>
      <c r="R16" s="226">
        <v>-3.2020564531990397E-5</v>
      </c>
      <c r="S16" s="226">
        <v>-7.8993979055074095E-5</v>
      </c>
      <c r="T16" s="226">
        <v>-3.1276600851901203E-5</v>
      </c>
      <c r="U16" s="226">
        <v>-3.8584981993595099E-6</v>
      </c>
      <c r="V16" s="226">
        <v>-2.5055408169519098E-5</v>
      </c>
      <c r="W16" s="226">
        <v>-1.6040051426735401E-5</v>
      </c>
      <c r="X16" s="226">
        <v>-9.1981971614858603E-6</v>
      </c>
      <c r="Y16" s="226">
        <v>-1.02643791824231E-6</v>
      </c>
      <c r="Z16" s="226">
        <v>-5.6085716345803203E-6</v>
      </c>
      <c r="AA16" s="226">
        <v>-2.8587371007234701E-6</v>
      </c>
      <c r="AB16" s="226">
        <v>-9.2219197401949698E-6</v>
      </c>
      <c r="AC16" s="226">
        <v>-2.69240082415777E-5</v>
      </c>
      <c r="AD16" s="226">
        <v>-3.0734269382014302E-5</v>
      </c>
      <c r="AE16" s="226">
        <v>-2.97370961968484E-6</v>
      </c>
      <c r="AF16" s="226">
        <v>-1.20518081754777E-5</v>
      </c>
      <c r="AG16" s="226">
        <v>-1.22129761911469E-5</v>
      </c>
      <c r="AH16" s="226">
        <v>0</v>
      </c>
      <c r="AI16" s="226">
        <v>-1.87716188471969E-5</v>
      </c>
      <c r="AJ16" s="226">
        <v>-2.9063091325507401E-5</v>
      </c>
      <c r="AK16" s="226">
        <v>-7.1238699618718801E-6</v>
      </c>
      <c r="AL16" s="226">
        <v>-2.15338711179962E-5</v>
      </c>
      <c r="AM16" s="226">
        <v>-8.7554853018984003E-5</v>
      </c>
      <c r="AN16" s="226">
        <v>-1.23996311532247E-5</v>
      </c>
      <c r="AO16" s="226">
        <v>-0.117677722619242</v>
      </c>
      <c r="AP16" s="226">
        <v>-1.7752580426871898E-5</v>
      </c>
      <c r="AQ16" s="226">
        <v>-2.54534030820099E-5</v>
      </c>
      <c r="AR16" s="226">
        <v>-5.3015984589422296E-6</v>
      </c>
      <c r="AS16" s="226">
        <v>-7.3677321831449597E-6</v>
      </c>
      <c r="AT16" s="226">
        <v>-7.2293049352513498E-5</v>
      </c>
      <c r="AU16" s="226">
        <v>-7.99025744384199E-4</v>
      </c>
      <c r="AV16" s="226">
        <v>-7.90711262806289E-5</v>
      </c>
      <c r="AW16" s="226">
        <v>-8.9059303806192594E-5</v>
      </c>
      <c r="AX16" s="226">
        <v>-2.1273037607000499E-5</v>
      </c>
      <c r="AY16" s="226">
        <v>-3.3800490297209598E-6</v>
      </c>
      <c r="AZ16" s="226">
        <v>-1.44463738832864E-5</v>
      </c>
      <c r="BA16" s="226">
        <v>-4.7705888986539203E-6</v>
      </c>
      <c r="BB16" s="226">
        <v>-8.6304244592874308E-6</v>
      </c>
      <c r="BC16" s="226">
        <v>-1.21670045397101E-5</v>
      </c>
      <c r="BD16" s="226">
        <v>-2.05814164168884E-5</v>
      </c>
      <c r="BE16" s="226">
        <v>-4.2507418490126203E-3</v>
      </c>
      <c r="BF16" s="226">
        <v>-6.4332948947108901E-5</v>
      </c>
      <c r="BG16" s="226">
        <v>-1.34030914951193E-4</v>
      </c>
      <c r="BH16" s="226">
        <v>-1.3873187239046101E-3</v>
      </c>
      <c r="BI16" s="226">
        <v>-8.8505954109358899E-4</v>
      </c>
      <c r="BJ16" s="226">
        <v>-2.3571167889027301E-5</v>
      </c>
      <c r="BK16" s="226">
        <v>-5.0206655610690099E-5</v>
      </c>
      <c r="BL16" s="226">
        <v>-1.40649139469336E-4</v>
      </c>
      <c r="BM16" s="226">
        <v>-1.0127388261924201E-4</v>
      </c>
      <c r="BN16" s="226">
        <v>-6.6418840849847703E-5</v>
      </c>
      <c r="BO16" s="226">
        <v>-1.27113374716517E-5</v>
      </c>
      <c r="BP16" s="226">
        <v>-1.8179619815652799E-5</v>
      </c>
      <c r="BQ16" s="226">
        <v>-6.8838483900867699E-4</v>
      </c>
      <c r="BR16" s="226">
        <v>-4.4687487259246599E-4</v>
      </c>
      <c r="BS16" s="226">
        <v>-8.3632618749731507E-5</v>
      </c>
      <c r="BT16" s="226">
        <v>-6.6980793839853105E-5</v>
      </c>
      <c r="BU16" s="226">
        <v>-2.45845339805213E-5</v>
      </c>
      <c r="BV16" s="226">
        <v>-7.5685276381252294E-5</v>
      </c>
      <c r="BW16" s="226">
        <v>-3.7875931123511599E-5</v>
      </c>
      <c r="BX16" s="226">
        <v>-1.2945339297946101E-4</v>
      </c>
      <c r="BY16" s="226">
        <v>0</v>
      </c>
    </row>
    <row r="17" spans="1:77" x14ac:dyDescent="0.25">
      <c r="A17" s="105" t="s">
        <v>14</v>
      </c>
      <c r="B17" s="226">
        <v>-6.9429192325471201E-6</v>
      </c>
      <c r="C17" s="226">
        <v>-7.7199408691410101E-6</v>
      </c>
      <c r="D17" s="226">
        <v>-1.9768735387238302E-5</v>
      </c>
      <c r="E17" s="226">
        <v>-2.85739373401405E-6</v>
      </c>
      <c r="F17" s="226">
        <v>-7.0500530826731196E-5</v>
      </c>
      <c r="G17" s="226">
        <v>-1.09786064513806E-5</v>
      </c>
      <c r="H17" s="226">
        <v>-1.1722604461037E-5</v>
      </c>
      <c r="I17" s="226">
        <v>-2.0467620120808001E-5</v>
      </c>
      <c r="J17" s="226">
        <v>-1.2110131869158701E-5</v>
      </c>
      <c r="K17" s="226">
        <v>-5.02054168105215E-5</v>
      </c>
      <c r="L17" s="226">
        <v>-2.9816325252089398E-6</v>
      </c>
      <c r="M17" s="226">
        <v>-2.1680027140821501E-4</v>
      </c>
      <c r="N17" s="226">
        <v>-1.33704401045449E-5</v>
      </c>
      <c r="O17" s="226">
        <v>-4.7968836061914403E-6</v>
      </c>
      <c r="P17" s="226">
        <v>0.99998078628814102</v>
      </c>
      <c r="Q17" s="226">
        <v>-2.2509046463004401E-6</v>
      </c>
      <c r="R17" s="226">
        <v>-8.43002822575044E-5</v>
      </c>
      <c r="S17" s="226">
        <v>-1.1605996554093E-4</v>
      </c>
      <c r="T17" s="226">
        <v>-2.9873143493789098E-4</v>
      </c>
      <c r="U17" s="226">
        <v>-8.1624647797901804E-5</v>
      </c>
      <c r="V17" s="226">
        <v>-4.9027080259243699E-5</v>
      </c>
      <c r="W17" s="226">
        <v>-1.3833423994929299E-5</v>
      </c>
      <c r="X17" s="226">
        <v>-1.06222065184824E-4</v>
      </c>
      <c r="Y17" s="226">
        <v>-2.1852849183780501E-5</v>
      </c>
      <c r="Z17" s="226">
        <v>-1.4498342863368099E-5</v>
      </c>
      <c r="AA17" s="226">
        <v>-8.8448757315785099E-6</v>
      </c>
      <c r="AB17" s="226">
        <v>-1.2055221018583E-5</v>
      </c>
      <c r="AC17" s="226">
        <v>-1.1061759637350301E-4</v>
      </c>
      <c r="AD17" s="226">
        <v>-3.71543610537122E-5</v>
      </c>
      <c r="AE17" s="226">
        <v>-8.5504471424535697E-6</v>
      </c>
      <c r="AF17" s="226">
        <v>-1.4486253295386899E-5</v>
      </c>
      <c r="AG17" s="226">
        <v>-1.0430589219181599E-5</v>
      </c>
      <c r="AH17" s="226">
        <v>0</v>
      </c>
      <c r="AI17" s="226">
        <v>-1.1157936760990501E-5</v>
      </c>
      <c r="AJ17" s="226">
        <v>-1.5591386104372399E-5</v>
      </c>
      <c r="AK17" s="226">
        <v>-5.9655987096366304E-6</v>
      </c>
      <c r="AL17" s="226">
        <v>-1.6205529345999801E-5</v>
      </c>
      <c r="AM17" s="226">
        <v>-2.8686376305031999E-5</v>
      </c>
      <c r="AN17" s="226">
        <v>-8.3654514733961305E-6</v>
      </c>
      <c r="AO17" s="226">
        <v>-8.2204606353229306E-5</v>
      </c>
      <c r="AP17" s="226">
        <v>-1.19283826623964E-5</v>
      </c>
      <c r="AQ17" s="226">
        <v>-2.2908880022393802E-5</v>
      </c>
      <c r="AR17" s="226">
        <v>-1.4056129686417799E-5</v>
      </c>
      <c r="AS17" s="226">
        <v>-4.0692884138757096E-6</v>
      </c>
      <c r="AT17" s="226">
        <v>-2.69537831414915E-5</v>
      </c>
      <c r="AU17" s="226">
        <v>-1.24099687955577E-5</v>
      </c>
      <c r="AV17" s="226">
        <v>-1.44193456701098E-5</v>
      </c>
      <c r="AW17" s="226">
        <v>-8.1509322501704007E-2</v>
      </c>
      <c r="AX17" s="226">
        <v>-2.47862557989714E-5</v>
      </c>
      <c r="AY17" s="226">
        <v>-2.7113151348288402E-6</v>
      </c>
      <c r="AZ17" s="226">
        <v>-9.7384344963727296E-6</v>
      </c>
      <c r="BA17" s="226">
        <v>-3.09902882391814E-6</v>
      </c>
      <c r="BB17" s="226">
        <v>-1.8447884434654499E-5</v>
      </c>
      <c r="BC17" s="226">
        <v>-9.8200234523359705E-6</v>
      </c>
      <c r="BD17" s="226">
        <v>-1.43460423311677E-5</v>
      </c>
      <c r="BE17" s="226">
        <v>-1.9696190751579899E-5</v>
      </c>
      <c r="BF17" s="226">
        <v>-9.1016168976187796E-6</v>
      </c>
      <c r="BG17" s="226">
        <v>-7.7720668952768095E-4</v>
      </c>
      <c r="BH17" s="226">
        <v>-8.7748494581177093E-5</v>
      </c>
      <c r="BI17" s="226">
        <v>-2.5562050723951999E-4</v>
      </c>
      <c r="BJ17" s="226">
        <v>-2.0140683489379999E-6</v>
      </c>
      <c r="BK17" s="226">
        <v>-5.2508836587008001E-6</v>
      </c>
      <c r="BL17" s="226">
        <v>-4.1051749186404297E-5</v>
      </c>
      <c r="BM17" s="226">
        <v>-1.37130108439315E-5</v>
      </c>
      <c r="BN17" s="226">
        <v>-1.0432972168116301E-5</v>
      </c>
      <c r="BO17" s="226">
        <v>-9.3571621729162097E-6</v>
      </c>
      <c r="BP17" s="226">
        <v>-1.0327003190933501E-6</v>
      </c>
      <c r="BQ17" s="226">
        <v>-2.1608627582950802E-6</v>
      </c>
      <c r="BR17" s="226">
        <v>-2.2703312606076502E-5</v>
      </c>
      <c r="BS17" s="226">
        <v>-2.4270930813500401E-5</v>
      </c>
      <c r="BT17" s="226">
        <v>-1.6540652634756798E-5</v>
      </c>
      <c r="BU17" s="226">
        <v>-1.4450578626493799E-5</v>
      </c>
      <c r="BV17" s="226">
        <v>-3.0043675552226301E-5</v>
      </c>
      <c r="BW17" s="226">
        <v>-4.4653398438264398E-5</v>
      </c>
      <c r="BX17" s="226">
        <v>-1.5386897486828698E-5</v>
      </c>
      <c r="BY17" s="226">
        <v>0</v>
      </c>
    </row>
    <row r="18" spans="1:77" x14ac:dyDescent="0.25">
      <c r="A18" s="105" t="s">
        <v>15</v>
      </c>
      <c r="B18" s="226">
        <v>-2.7899709111462701E-3</v>
      </c>
      <c r="C18" s="226">
        <v>-3.02436361960417E-3</v>
      </c>
      <c r="D18" s="226">
        <v>-8.4180916461981201E-3</v>
      </c>
      <c r="E18" s="226">
        <v>-7.0872475861402497E-3</v>
      </c>
      <c r="F18" s="226">
        <v>-7.7246660273051299E-2</v>
      </c>
      <c r="G18" s="226">
        <v>-5.9931414930663798E-3</v>
      </c>
      <c r="H18" s="226">
        <v>-5.0415775509235899E-3</v>
      </c>
      <c r="I18" s="226">
        <v>-1.34192495269191E-2</v>
      </c>
      <c r="J18" s="226">
        <v>-4.2400596262420504E-3</v>
      </c>
      <c r="K18" s="226">
        <v>-5.5706109422133396E-3</v>
      </c>
      <c r="L18" s="226">
        <v>-2.6650589073642398E-3</v>
      </c>
      <c r="M18" s="226">
        <v>-1.36043605264573E-3</v>
      </c>
      <c r="N18" s="226">
        <v>-1.0350159146595499E-3</v>
      </c>
      <c r="O18" s="226">
        <v>-1.87370596658894E-5</v>
      </c>
      <c r="P18" s="226">
        <v>-7.4766906649451806E-2</v>
      </c>
      <c r="Q18" s="226">
        <v>0.99278472617046498</v>
      </c>
      <c r="R18" s="226">
        <v>-3.29284499726329E-4</v>
      </c>
      <c r="S18" s="226">
        <v>-4.53340684846855E-4</v>
      </c>
      <c r="T18" s="226">
        <v>-1.1668719068528999E-3</v>
      </c>
      <c r="U18" s="226">
        <v>-3.1883323039617997E-4</v>
      </c>
      <c r="V18" s="226">
        <v>-1.9150419386372301E-4</v>
      </c>
      <c r="W18" s="226">
        <v>-5.4034600806653802E-5</v>
      </c>
      <c r="X18" s="226">
        <v>-4.1491295945416301E-4</v>
      </c>
      <c r="Y18" s="226">
        <v>-8.5359198313188401E-5</v>
      </c>
      <c r="Z18" s="226">
        <v>-5.6631833829951199E-5</v>
      </c>
      <c r="AA18" s="226">
        <v>-3.4548881716883101E-5</v>
      </c>
      <c r="AB18" s="226">
        <v>-4.7088779727556299E-5</v>
      </c>
      <c r="AC18" s="226">
        <v>-1.21951410443956E-3</v>
      </c>
      <c r="AD18" s="226">
        <v>-1.45128282665197E-4</v>
      </c>
      <c r="AE18" s="226">
        <v>-3.3398817113552501E-5</v>
      </c>
      <c r="AF18" s="226">
        <v>-5.6584610887892002E-5</v>
      </c>
      <c r="AG18" s="226">
        <v>-4.0742821505598299E-5</v>
      </c>
      <c r="AH18" s="226">
        <v>0</v>
      </c>
      <c r="AI18" s="226">
        <v>-4.3583906553215498E-5</v>
      </c>
      <c r="AJ18" s="226">
        <v>-6.0901359235500002E-5</v>
      </c>
      <c r="AK18" s="226">
        <v>-2.3302166185758698E-5</v>
      </c>
      <c r="AL18" s="226">
        <v>-1.4344059869593499E-3</v>
      </c>
      <c r="AM18" s="226">
        <v>-1.4685120888202101E-4</v>
      </c>
      <c r="AN18" s="226">
        <v>-3.2676207358213401E-5</v>
      </c>
      <c r="AO18" s="226">
        <v>-1.9919612096414002E-3</v>
      </c>
      <c r="AP18" s="226">
        <v>-4.6706604871771902E-3</v>
      </c>
      <c r="AQ18" s="226">
        <v>-2.56897337227906E-3</v>
      </c>
      <c r="AR18" s="226">
        <v>-9.8571404181220301E-5</v>
      </c>
      <c r="AS18" s="226">
        <v>-3.1339453330187102E-5</v>
      </c>
      <c r="AT18" s="226">
        <v>-1.2999501974482599E-4</v>
      </c>
      <c r="AU18" s="226">
        <v>-1.31298763442833E-2</v>
      </c>
      <c r="AV18" s="226">
        <v>-0.27042642643746501</v>
      </c>
      <c r="AW18" s="226">
        <v>-6.5036420749083596E-5</v>
      </c>
      <c r="AX18" s="226">
        <v>-6.0675698062714304E-4</v>
      </c>
      <c r="AY18" s="226">
        <v>-1.05906412631621E-5</v>
      </c>
      <c r="AZ18" s="226">
        <v>-3.8039202780608202E-5</v>
      </c>
      <c r="BA18" s="226">
        <v>-1.21050858739031E-5</v>
      </c>
      <c r="BB18" s="226">
        <v>-7.2059099144161802E-5</v>
      </c>
      <c r="BC18" s="226">
        <v>-3.83578965954816E-5</v>
      </c>
      <c r="BD18" s="226">
        <v>-5.6036934225695099E-5</v>
      </c>
      <c r="BE18" s="226">
        <v>-7.6935096116727094E-5</v>
      </c>
      <c r="BF18" s="226">
        <v>-9.0410269555480098E-4</v>
      </c>
      <c r="BG18" s="226">
        <v>-0.43340561451604998</v>
      </c>
      <c r="BH18" s="226">
        <v>-3.42753527819051E-4</v>
      </c>
      <c r="BI18" s="226">
        <v>-9.9847673806172706E-4</v>
      </c>
      <c r="BJ18" s="226">
        <v>-7.8671324808719108E-6</v>
      </c>
      <c r="BK18" s="226">
        <v>-2.0510424785944699E-5</v>
      </c>
      <c r="BL18" s="226">
        <v>-1.6035183194813699E-4</v>
      </c>
      <c r="BM18" s="226">
        <v>-5.3564256187098998E-5</v>
      </c>
      <c r="BN18" s="226">
        <v>-4.0752129518890898E-5</v>
      </c>
      <c r="BO18" s="226">
        <v>-3.65499187245314E-5</v>
      </c>
      <c r="BP18" s="226">
        <v>-4.0338205143981401E-6</v>
      </c>
      <c r="BQ18" s="226">
        <v>-8.4405246730844796E-6</v>
      </c>
      <c r="BR18" s="226">
        <v>-8.8681185085318694E-5</v>
      </c>
      <c r="BS18" s="226">
        <v>-7.1975793826356495E-4</v>
      </c>
      <c r="BT18" s="226">
        <v>-6.4609279852061396E-5</v>
      </c>
      <c r="BU18" s="226">
        <v>-8.5724957659064795E-5</v>
      </c>
      <c r="BV18" s="226">
        <v>-1.17353304274071E-4</v>
      </c>
      <c r="BW18" s="226">
        <v>-1.74420198510254E-4</v>
      </c>
      <c r="BX18" s="226">
        <v>-6.0102608266648599E-5</v>
      </c>
      <c r="BY18" s="226">
        <v>0</v>
      </c>
    </row>
    <row r="19" spans="1:77" x14ac:dyDescent="0.25">
      <c r="A19" s="105" t="s">
        <v>16</v>
      </c>
      <c r="B19" s="226">
        <v>-1.176616120853E-5</v>
      </c>
      <c r="C19" s="226">
        <v>-1.31022238942914E-5</v>
      </c>
      <c r="D19" s="226">
        <v>-3.36253913537923E-5</v>
      </c>
      <c r="E19" s="226">
        <v>-4.82852296787769E-6</v>
      </c>
      <c r="F19" s="226">
        <v>-1.19360383530858E-4</v>
      </c>
      <c r="G19" s="226">
        <v>-1.8611469652675899E-5</v>
      </c>
      <c r="H19" s="226">
        <v>-1.9811447177657199E-5</v>
      </c>
      <c r="I19" s="226">
        <v>-3.4597651633465802E-5</v>
      </c>
      <c r="J19" s="226">
        <v>-2.0594128506595599E-5</v>
      </c>
      <c r="K19" s="226">
        <v>-1.7327933693136299E-2</v>
      </c>
      <c r="L19" s="226">
        <v>-5.0373433264401902E-6</v>
      </c>
      <c r="M19" s="226">
        <v>-3.6913892420921898E-2</v>
      </c>
      <c r="N19" s="226">
        <v>-2.4000663044555699E-5</v>
      </c>
      <c r="O19" s="226">
        <v>-8.1998198079392793E-6</v>
      </c>
      <c r="P19" s="226">
        <v>-4.7168910532331201E-5</v>
      </c>
      <c r="Q19" s="226">
        <v>-5.9820116563505501E-6</v>
      </c>
      <c r="R19" s="226">
        <v>0.95779090868871997</v>
      </c>
      <c r="S19" s="226">
        <v>-6.2277777203530399E-4</v>
      </c>
      <c r="T19" s="226">
        <v>-2.3524400137316399E-2</v>
      </c>
      <c r="U19" s="226">
        <v>-1.59767373330741E-4</v>
      </c>
      <c r="V19" s="226">
        <v>-1.61989645628954E-3</v>
      </c>
      <c r="W19" s="226">
        <v>-3.2044009063504598E-4</v>
      </c>
      <c r="X19" s="226">
        <v>-1.7949375423461099E-4</v>
      </c>
      <c r="Y19" s="226">
        <v>-3.6957814472240498E-5</v>
      </c>
      <c r="Z19" s="226">
        <v>-3.9273606022767398E-5</v>
      </c>
      <c r="AA19" s="226">
        <v>-8.8569098516458905E-5</v>
      </c>
      <c r="AB19" s="226">
        <v>-2.2404135210384699E-5</v>
      </c>
      <c r="AC19" s="226">
        <v>-1.43702303875047E-2</v>
      </c>
      <c r="AD19" s="226">
        <v>-2.7872567152091399E-3</v>
      </c>
      <c r="AE19" s="226">
        <v>-1.4546690080905301E-5</v>
      </c>
      <c r="AF19" s="226">
        <v>-1.1343349532618699E-3</v>
      </c>
      <c r="AG19" s="226">
        <v>-1.83404550469942E-5</v>
      </c>
      <c r="AH19" s="226">
        <v>0</v>
      </c>
      <c r="AI19" s="226">
        <v>-2.1726059546490699E-5</v>
      </c>
      <c r="AJ19" s="226">
        <v>-2.9809657072167701E-5</v>
      </c>
      <c r="AK19" s="226">
        <v>-3.8163784321453901E-5</v>
      </c>
      <c r="AL19" s="226">
        <v>-2.8746331682971699E-5</v>
      </c>
      <c r="AM19" s="226">
        <v>-4.9971504204051503E-5</v>
      </c>
      <c r="AN19" s="226">
        <v>-1.4442419167351201E-5</v>
      </c>
      <c r="AO19" s="226">
        <v>-1.4105236886881599E-4</v>
      </c>
      <c r="AP19" s="226">
        <v>-4.2934313802348899E-5</v>
      </c>
      <c r="AQ19" s="226">
        <v>-3.7501477870489001E-5</v>
      </c>
      <c r="AR19" s="226">
        <v>-2.5452032967405799E-5</v>
      </c>
      <c r="AS19" s="226">
        <v>-6.9676561517101102E-6</v>
      </c>
      <c r="AT19" s="226">
        <v>-4.6686709653494402E-5</v>
      </c>
      <c r="AU19" s="226">
        <v>-9.1760323076547508E-6</v>
      </c>
      <c r="AV19" s="226">
        <v>-2.50902431985227E-5</v>
      </c>
      <c r="AW19" s="226">
        <v>-2.9902034693382E-5</v>
      </c>
      <c r="AX19" s="226">
        <v>-3.3358065974391499E-5</v>
      </c>
      <c r="AY19" s="226">
        <v>-4.6752567964431002E-6</v>
      </c>
      <c r="AZ19" s="226">
        <v>-1.6980128512884501E-5</v>
      </c>
      <c r="BA19" s="226">
        <v>-5.7308699927768402E-6</v>
      </c>
      <c r="BB19" s="226">
        <v>-3.1700393677026299E-5</v>
      </c>
      <c r="BC19" s="226">
        <v>-1.8377365956607801E-5</v>
      </c>
      <c r="BD19" s="226">
        <v>-2.57211780689461E-5</v>
      </c>
      <c r="BE19" s="226">
        <v>-3.4405207244727903E-5</v>
      </c>
      <c r="BF19" s="226">
        <v>-1.6744690255824799E-5</v>
      </c>
      <c r="BG19" s="226">
        <v>-2.8040065192590398E-4</v>
      </c>
      <c r="BH19" s="226">
        <v>-1.4824740803787999E-4</v>
      </c>
      <c r="BI19" s="226">
        <v>-4.3469000077976698E-4</v>
      </c>
      <c r="BJ19" s="226">
        <v>-3.4044068629647401E-6</v>
      </c>
      <c r="BK19" s="226">
        <v>-9.4370951404375604E-3</v>
      </c>
      <c r="BL19" s="226">
        <v>-6.6385802173751202E-2</v>
      </c>
      <c r="BM19" s="226">
        <v>-2.3167557730890999E-5</v>
      </c>
      <c r="BN19" s="226">
        <v>-1.7898058029379401E-5</v>
      </c>
      <c r="BO19" s="226">
        <v>-1.58130293822179E-5</v>
      </c>
      <c r="BP19" s="226">
        <v>-1.74924738296449E-6</v>
      </c>
      <c r="BQ19" s="226">
        <v>-3.6506871664502301E-6</v>
      </c>
      <c r="BR19" s="226">
        <v>-1.56544685058547E-3</v>
      </c>
      <c r="BS19" s="226">
        <v>-2.2762244340192E-4</v>
      </c>
      <c r="BT19" s="226">
        <v>-2.8273309456136001E-5</v>
      </c>
      <c r="BU19" s="226">
        <v>-2.6390083820465E-5</v>
      </c>
      <c r="BV19" s="226">
        <v>-5.1697754493745201E-5</v>
      </c>
      <c r="BW19" s="226">
        <v>-3.62529637574864E-4</v>
      </c>
      <c r="BX19" s="226">
        <v>-4.6431057957836896E-3</v>
      </c>
      <c r="BY19" s="226">
        <v>0</v>
      </c>
    </row>
    <row r="20" spans="1:77" x14ac:dyDescent="0.25">
      <c r="A20" s="105" t="s">
        <v>17</v>
      </c>
      <c r="B20" s="226">
        <v>-3.1633321811860099E-5</v>
      </c>
      <c r="C20" s="226">
        <v>-3.7997802406937399E-5</v>
      </c>
      <c r="D20" s="226">
        <v>-1.08169000202389E-4</v>
      </c>
      <c r="E20" s="226">
        <v>-1.09788959335412E-5</v>
      </c>
      <c r="F20" s="226">
        <v>-3.0406988198295397E-4</v>
      </c>
      <c r="G20" s="226">
        <v>-5.0905883860323799E-5</v>
      </c>
      <c r="H20" s="226">
        <v>-4.5361973865822798E-5</v>
      </c>
      <c r="I20" s="226">
        <v>-8.0220991952941297E-5</v>
      </c>
      <c r="J20" s="226">
        <v>-6.5609644135964499E-5</v>
      </c>
      <c r="K20" s="226">
        <v>-4.9132905475625995E-4</v>
      </c>
      <c r="L20" s="226">
        <v>-1.1291501408474799E-5</v>
      </c>
      <c r="M20" s="226">
        <v>-3.6070462448988998E-3</v>
      </c>
      <c r="N20" s="226">
        <v>-2.5783070675681601E-4</v>
      </c>
      <c r="O20" s="226">
        <v>-3.2208154007909101E-5</v>
      </c>
      <c r="P20" s="226">
        <v>-2.2312409190127199E-3</v>
      </c>
      <c r="Q20" s="226">
        <v>-3.2833068842934499E-4</v>
      </c>
      <c r="R20" s="226">
        <v>-4.4266645040118302E-4</v>
      </c>
      <c r="S20" s="226">
        <v>0.96034173380988097</v>
      </c>
      <c r="T20" s="226">
        <v>-1.7495586572418901E-3</v>
      </c>
      <c r="U20" s="226">
        <v>-5.1102432203488E-4</v>
      </c>
      <c r="V20" s="226">
        <v>-2.4449439783229997E-4</v>
      </c>
      <c r="W20" s="226">
        <v>-7.5459162139896097E-5</v>
      </c>
      <c r="X20" s="226">
        <v>-4.0755144052594399E-4</v>
      </c>
      <c r="Y20" s="226">
        <v>-8.8383810668797496E-5</v>
      </c>
      <c r="Z20" s="226">
        <v>-8.00071554130868E-5</v>
      </c>
      <c r="AA20" s="226">
        <v>-3.8369404810534402E-5</v>
      </c>
      <c r="AB20" s="226">
        <v>-4.8949373120002399E-5</v>
      </c>
      <c r="AC20" s="226">
        <v>-4.79514140369749E-2</v>
      </c>
      <c r="AD20" s="226">
        <v>-4.7911721196250499E-4</v>
      </c>
      <c r="AE20" s="226">
        <v>-4.7212776514718799E-5</v>
      </c>
      <c r="AF20" s="226">
        <v>-2.26722271681678E-4</v>
      </c>
      <c r="AG20" s="226">
        <v>-1.44930499484418E-4</v>
      </c>
      <c r="AH20" s="226">
        <v>0</v>
      </c>
      <c r="AI20" s="226">
        <v>-1.07154886941907E-4</v>
      </c>
      <c r="AJ20" s="226">
        <v>-5.6808471334261095E-4</v>
      </c>
      <c r="AK20" s="226">
        <v>-4.8410214655786397E-5</v>
      </c>
      <c r="AL20" s="226">
        <v>-2.6209599385537799E-4</v>
      </c>
      <c r="AM20" s="226">
        <v>-3.2980462708744897E-4</v>
      </c>
      <c r="AN20" s="226">
        <v>-7.7076853094299702E-5</v>
      </c>
      <c r="AO20" s="226">
        <v>-6.2993196221176103E-4</v>
      </c>
      <c r="AP20" s="226">
        <v>-9.6380386743373297E-5</v>
      </c>
      <c r="AQ20" s="226">
        <v>-1.4571185791984801E-4</v>
      </c>
      <c r="AR20" s="226">
        <v>-6.1201813755156303E-5</v>
      </c>
      <c r="AS20" s="226">
        <v>-2.9023915939481799E-5</v>
      </c>
      <c r="AT20" s="226">
        <v>-2.7075659229749098E-4</v>
      </c>
      <c r="AU20" s="226">
        <v>-5.7120986185639697E-5</v>
      </c>
      <c r="AV20" s="226">
        <v>-1.6164311805948501E-4</v>
      </c>
      <c r="AW20" s="226">
        <v>-3.2318223243647099E-4</v>
      </c>
      <c r="AX20" s="226">
        <v>-1.1436919313771599E-3</v>
      </c>
      <c r="AY20" s="226">
        <v>-2.4151219861826498E-5</v>
      </c>
      <c r="AZ20" s="226">
        <v>-1.14285155114124E-4</v>
      </c>
      <c r="BA20" s="226">
        <v>-8.4407226529406297E-5</v>
      </c>
      <c r="BB20" s="226">
        <v>-1.4815060875766599E-4</v>
      </c>
      <c r="BC20" s="226">
        <v>-2.9941545761129503E-4</v>
      </c>
      <c r="BD20" s="226">
        <v>-2.7213210286989599E-4</v>
      </c>
      <c r="BE20" s="226">
        <v>-2.4032162011237401E-4</v>
      </c>
      <c r="BF20" s="226">
        <v>-2.3521113093656E-4</v>
      </c>
      <c r="BG20" s="226">
        <v>-7.7189349049606804E-3</v>
      </c>
      <c r="BH20" s="226">
        <v>-3.3230528637511001E-4</v>
      </c>
      <c r="BI20" s="226">
        <v>-1.38333222176173E-3</v>
      </c>
      <c r="BJ20" s="226">
        <v>-7.8801304883789208E-6</v>
      </c>
      <c r="BK20" s="226">
        <v>-6.4138941314353904E-4</v>
      </c>
      <c r="BL20" s="226">
        <v>-1.95969193817736E-3</v>
      </c>
      <c r="BM20" s="226">
        <v>-5.1931443579832799E-5</v>
      </c>
      <c r="BN20" s="226">
        <v>-7.9425219894653301E-5</v>
      </c>
      <c r="BO20" s="226">
        <v>-3.6095508938579701E-5</v>
      </c>
      <c r="BP20" s="226">
        <v>-4.5776222622302503E-6</v>
      </c>
      <c r="BQ20" s="226">
        <v>-8.1832300501550708E-6</v>
      </c>
      <c r="BR20" s="226">
        <v>-3.7043288503459001E-4</v>
      </c>
      <c r="BS20" s="226">
        <v>-2.9055123629477899E-4</v>
      </c>
      <c r="BT20" s="226">
        <v>-1.1085860545839E-4</v>
      </c>
      <c r="BU20" s="226">
        <v>-5.4812999992228397E-5</v>
      </c>
      <c r="BV20" s="226">
        <v>-2.5175730207324302E-4</v>
      </c>
      <c r="BW20" s="226">
        <v>-3.2494573943536498E-4</v>
      </c>
      <c r="BX20" s="226">
        <v>-4.8852074249675895E-4</v>
      </c>
      <c r="BY20" s="226">
        <v>0</v>
      </c>
    </row>
    <row r="21" spans="1:77" x14ac:dyDescent="0.25">
      <c r="A21" s="105" t="s">
        <v>18</v>
      </c>
      <c r="B21" s="226">
        <v>0</v>
      </c>
      <c r="C21" s="226">
        <v>0</v>
      </c>
      <c r="D21" s="226">
        <v>0</v>
      </c>
      <c r="E21" s="226">
        <v>0</v>
      </c>
      <c r="F21" s="226">
        <v>0</v>
      </c>
      <c r="G21" s="226">
        <v>0</v>
      </c>
      <c r="H21" s="226">
        <v>0</v>
      </c>
      <c r="I21" s="226">
        <v>0</v>
      </c>
      <c r="J21" s="226">
        <v>0</v>
      </c>
      <c r="K21" s="226">
        <v>0</v>
      </c>
      <c r="L21" s="226">
        <v>0</v>
      </c>
      <c r="M21" s="226">
        <v>-3.3470642625592202E-7</v>
      </c>
      <c r="N21" s="226">
        <v>0</v>
      </c>
      <c r="O21" s="226">
        <v>0</v>
      </c>
      <c r="P21" s="226">
        <v>0</v>
      </c>
      <c r="Q21" s="226">
        <v>0</v>
      </c>
      <c r="R21" s="226">
        <v>0</v>
      </c>
      <c r="S21" s="226">
        <v>0</v>
      </c>
      <c r="T21" s="226">
        <v>1</v>
      </c>
      <c r="U21" s="226">
        <v>0</v>
      </c>
      <c r="V21" s="226">
        <v>0</v>
      </c>
      <c r="W21" s="226">
        <v>0</v>
      </c>
      <c r="X21" s="226">
        <v>0</v>
      </c>
      <c r="Y21" s="226">
        <v>0</v>
      </c>
      <c r="Z21" s="226">
        <v>0</v>
      </c>
      <c r="AA21" s="226">
        <v>0</v>
      </c>
      <c r="AB21" s="226">
        <v>0</v>
      </c>
      <c r="AC21" s="226">
        <v>0</v>
      </c>
      <c r="AD21" s="226">
        <v>-3.90490830631909E-6</v>
      </c>
      <c r="AE21" s="226">
        <v>0</v>
      </c>
      <c r="AF21" s="226">
        <v>0</v>
      </c>
      <c r="AG21" s="226">
        <v>0</v>
      </c>
      <c r="AH21" s="226">
        <v>0</v>
      </c>
      <c r="AI21" s="226">
        <v>0</v>
      </c>
      <c r="AJ21" s="226">
        <v>0</v>
      </c>
      <c r="AK21" s="226">
        <v>0</v>
      </c>
      <c r="AL21" s="226">
        <v>0</v>
      </c>
      <c r="AM21" s="226">
        <v>0</v>
      </c>
      <c r="AN21" s="226">
        <v>0</v>
      </c>
      <c r="AO21" s="226">
        <v>0</v>
      </c>
      <c r="AP21" s="226">
        <v>0</v>
      </c>
      <c r="AQ21" s="226">
        <v>0</v>
      </c>
      <c r="AR21" s="226">
        <v>0</v>
      </c>
      <c r="AS21" s="226">
        <v>0</v>
      </c>
      <c r="AT21" s="226">
        <v>0</v>
      </c>
      <c r="AU21" s="226">
        <v>0</v>
      </c>
      <c r="AV21" s="226">
        <v>0</v>
      </c>
      <c r="AW21" s="226">
        <v>0</v>
      </c>
      <c r="AX21" s="226">
        <v>0</v>
      </c>
      <c r="AY21" s="226">
        <v>0</v>
      </c>
      <c r="AZ21" s="226">
        <v>0</v>
      </c>
      <c r="BA21" s="226">
        <v>0</v>
      </c>
      <c r="BB21" s="226">
        <v>0</v>
      </c>
      <c r="BC21" s="226">
        <v>0</v>
      </c>
      <c r="BD21" s="226">
        <v>0</v>
      </c>
      <c r="BE21" s="226">
        <v>0</v>
      </c>
      <c r="BF21" s="226">
        <v>0</v>
      </c>
      <c r="BG21" s="226">
        <v>0</v>
      </c>
      <c r="BH21" s="226">
        <v>0</v>
      </c>
      <c r="BI21" s="226">
        <v>0</v>
      </c>
      <c r="BJ21" s="226">
        <v>0</v>
      </c>
      <c r="BK21" s="226">
        <v>-1.89666974878356E-6</v>
      </c>
      <c r="BL21" s="226">
        <v>-3.2020248111816603E-5</v>
      </c>
      <c r="BM21" s="226">
        <v>0</v>
      </c>
      <c r="BN21" s="226">
        <v>0</v>
      </c>
      <c r="BO21" s="226">
        <v>0</v>
      </c>
      <c r="BP21" s="226">
        <v>0</v>
      </c>
      <c r="BQ21" s="226">
        <v>0</v>
      </c>
      <c r="BR21" s="226">
        <v>0</v>
      </c>
      <c r="BS21" s="226">
        <v>0</v>
      </c>
      <c r="BT21" s="226">
        <v>0</v>
      </c>
      <c r="BU21" s="226">
        <v>0</v>
      </c>
      <c r="BV21" s="226">
        <v>0</v>
      </c>
      <c r="BW21" s="226">
        <v>0</v>
      </c>
      <c r="BX21" s="226">
        <v>-2.97888719367771E-5</v>
      </c>
      <c r="BY21" s="226">
        <v>0</v>
      </c>
    </row>
    <row r="22" spans="1:77" x14ac:dyDescent="0.25">
      <c r="A22" s="105" t="s">
        <v>19</v>
      </c>
      <c r="B22" s="226">
        <v>-4.68687919430624E-7</v>
      </c>
      <c r="C22" s="226">
        <v>-6.3985238615691696E-7</v>
      </c>
      <c r="D22" s="226">
        <v>-2.0952533838469898E-6</v>
      </c>
      <c r="E22" s="226">
        <v>-1.07144821527678E-7</v>
      </c>
      <c r="F22" s="226">
        <v>-4.0385590692170101E-6</v>
      </c>
      <c r="G22" s="226">
        <v>-7.7832704119435803E-7</v>
      </c>
      <c r="H22" s="226">
        <v>-4.53038354130874E-7</v>
      </c>
      <c r="I22" s="226">
        <v>-8.3384209683305297E-7</v>
      </c>
      <c r="J22" s="226">
        <v>-1.25605790707721E-6</v>
      </c>
      <c r="K22" s="226">
        <v>-1.7659649607511999E-6</v>
      </c>
      <c r="L22" s="226">
        <v>-1.04878296005933E-7</v>
      </c>
      <c r="M22" s="226">
        <v>-9.5700000672803307E-5</v>
      </c>
      <c r="N22" s="226">
        <v>-4.0413723091192901E-4</v>
      </c>
      <c r="O22" s="226">
        <v>-7.58971136373601E-7</v>
      </c>
      <c r="P22" s="226">
        <v>-9.1403678205335295E-5</v>
      </c>
      <c r="Q22" s="226">
        <v>-1.3521678189236901E-5</v>
      </c>
      <c r="R22" s="226">
        <v>-6.4608214505758703E-3</v>
      </c>
      <c r="S22" s="226">
        <v>-2.0646950899511501E-2</v>
      </c>
      <c r="T22" s="226">
        <v>-9.1445246526692495E-5</v>
      </c>
      <c r="U22" s="226">
        <v>0.891811005842569</v>
      </c>
      <c r="V22" s="226">
        <v>-4.2348140277840797E-3</v>
      </c>
      <c r="W22" s="226">
        <v>-1.50384678334404E-2</v>
      </c>
      <c r="X22" s="226">
        <v>-3.9585423176366202E-6</v>
      </c>
      <c r="Y22" s="226">
        <v>-1.00517521655525E-6</v>
      </c>
      <c r="Z22" s="226">
        <v>-2.18789805721974E-3</v>
      </c>
      <c r="AA22" s="226">
        <v>-7.3981115006699003E-4</v>
      </c>
      <c r="AB22" s="226">
        <v>-5.6258195260418298E-7</v>
      </c>
      <c r="AC22" s="226">
        <v>-9.0228255695163004E-2</v>
      </c>
      <c r="AD22" s="226">
        <v>-1.2451792237580301E-2</v>
      </c>
      <c r="AE22" s="226">
        <v>-9.2419992795722603E-7</v>
      </c>
      <c r="AF22" s="226">
        <v>-7.7334910270059092E-6</v>
      </c>
      <c r="AG22" s="226">
        <v>-4.7984439799903002E-6</v>
      </c>
      <c r="AH22" s="226">
        <v>0</v>
      </c>
      <c r="AI22" s="226">
        <v>-3.1204170530324E-6</v>
      </c>
      <c r="AJ22" s="226">
        <v>-2.1945018579585201E-5</v>
      </c>
      <c r="AK22" s="226">
        <v>-1.2950686846513899E-6</v>
      </c>
      <c r="AL22" s="226">
        <v>-9.0071628643153503E-6</v>
      </c>
      <c r="AM22" s="226">
        <v>-1.0305477219348599E-5</v>
      </c>
      <c r="AN22" s="226">
        <v>-2.2024244871999399E-6</v>
      </c>
      <c r="AO22" s="226">
        <v>-5.8701390466268596E-4</v>
      </c>
      <c r="AP22" s="226">
        <v>-3.9904502716207798E-4</v>
      </c>
      <c r="AQ22" s="226">
        <v>-1.04724545222057E-2</v>
      </c>
      <c r="AR22" s="226">
        <v>-3.86353874878978E-4</v>
      </c>
      <c r="AS22" s="226">
        <v>-7.1535340521826898E-7</v>
      </c>
      <c r="AT22" s="226">
        <v>-8.0383486397786695E-6</v>
      </c>
      <c r="AU22" s="226">
        <v>-1.7460265821957601E-6</v>
      </c>
      <c r="AV22" s="226">
        <v>-5.0063000685540702E-6</v>
      </c>
      <c r="AW22" s="226">
        <v>-1.15196979542442E-5</v>
      </c>
      <c r="AX22" s="226">
        <v>-4.6167523222745397E-5</v>
      </c>
      <c r="AY22" s="226">
        <v>-6.7893493201163596E-7</v>
      </c>
      <c r="AZ22" s="226">
        <v>-3.5961520564566601E-6</v>
      </c>
      <c r="BA22" s="226">
        <v>-3.1636115247727701E-6</v>
      </c>
      <c r="BB22" s="226">
        <v>-3.9396034236829599E-6</v>
      </c>
      <c r="BC22" s="226">
        <v>-1.13676615976868E-5</v>
      </c>
      <c r="BD22" s="226">
        <v>-9.6596005035314001E-6</v>
      </c>
      <c r="BE22" s="226">
        <v>-7.6590525810664496E-6</v>
      </c>
      <c r="BF22" s="226">
        <v>-8.7580321873972295E-6</v>
      </c>
      <c r="BG22" s="226">
        <v>-3.0747182268848198E-4</v>
      </c>
      <c r="BH22" s="226">
        <v>-3.0865348130433202E-6</v>
      </c>
      <c r="BI22" s="226">
        <v>-2.6447479787839001E-5</v>
      </c>
      <c r="BJ22" s="226">
        <v>-8.1471012759083802E-8</v>
      </c>
      <c r="BK22" s="226">
        <v>-1.1690513893800401E-3</v>
      </c>
      <c r="BL22" s="226">
        <v>-8.2986103207306709E-3</v>
      </c>
      <c r="BM22" s="226">
        <v>-4.8235226784750495E-7</v>
      </c>
      <c r="BN22" s="226">
        <v>-2.0447491225732302E-6</v>
      </c>
      <c r="BO22" s="226">
        <v>-3.5686766256286402E-7</v>
      </c>
      <c r="BP22" s="226">
        <v>-6.4351341393749696E-8</v>
      </c>
      <c r="BQ22" s="226">
        <v>-7.60078923464206E-8</v>
      </c>
      <c r="BR22" s="226">
        <v>-1.27551500833292E-5</v>
      </c>
      <c r="BS22" s="226">
        <v>-1.7749923745100701E-5</v>
      </c>
      <c r="BT22" s="226">
        <v>-2.6086076375252298E-6</v>
      </c>
      <c r="BU22" s="226">
        <v>-5.1201064691533801E-7</v>
      </c>
      <c r="BV22" s="226">
        <v>-6.8565818514922897E-6</v>
      </c>
      <c r="BW22" s="226">
        <v>-1.4299528812854699E-5</v>
      </c>
      <c r="BX22" s="226">
        <v>-6.7581605568360495E-4</v>
      </c>
      <c r="BY22" s="226">
        <v>0</v>
      </c>
    </row>
    <row r="23" spans="1:77" x14ac:dyDescent="0.25">
      <c r="A23" s="105" t="s">
        <v>20</v>
      </c>
      <c r="B23" s="226">
        <v>-6.1870260791040399E-6</v>
      </c>
      <c r="C23" s="226">
        <v>-6.9605420511729403E-6</v>
      </c>
      <c r="D23" s="226">
        <v>-1.81361246741381E-5</v>
      </c>
      <c r="E23" s="226">
        <v>-2.4877294897673098E-6</v>
      </c>
      <c r="F23" s="226">
        <v>-6.2332694383711906E-5</v>
      </c>
      <c r="G23" s="226">
        <v>-9.8087533328274306E-6</v>
      </c>
      <c r="H23" s="226">
        <v>-1.02152400276319E-5</v>
      </c>
      <c r="I23" s="226">
        <v>-1.7865030903274401E-5</v>
      </c>
      <c r="J23" s="226">
        <v>-1.1091243651696E-5</v>
      </c>
      <c r="K23" s="226">
        <v>-4.3630631791537097E-5</v>
      </c>
      <c r="L23" s="226">
        <v>-2.5911648405595798E-6</v>
      </c>
      <c r="M23" s="226">
        <v>-1.9442726352556601E-4</v>
      </c>
      <c r="N23" s="226">
        <v>-1.7568636605891901E-5</v>
      </c>
      <c r="O23" s="226">
        <v>-4.5718850495619696E-6</v>
      </c>
      <c r="P23" s="226">
        <v>-7.8673109266699594E-5</v>
      </c>
      <c r="Q23" s="226">
        <v>-1.1138615335972999E-5</v>
      </c>
      <c r="R23" s="226">
        <v>-7.6804214024955993E-5</v>
      </c>
      <c r="S23" s="226">
        <v>-1.16779151360334E-4</v>
      </c>
      <c r="T23" s="226">
        <v>-2.5996846008497399E-4</v>
      </c>
      <c r="U23" s="226">
        <v>-7.1037259676930503E-5</v>
      </c>
      <c r="V23" s="226">
        <v>0.88577592956041995</v>
      </c>
      <c r="W23" s="226">
        <v>-1.7944474171837099E-2</v>
      </c>
      <c r="X23" s="226">
        <v>-9.2463255489251404E-5</v>
      </c>
      <c r="Y23" s="226">
        <v>-1.9152606269333699E-5</v>
      </c>
      <c r="Z23" s="226">
        <v>-3.3742519584059102E-3</v>
      </c>
      <c r="AA23" s="226">
        <v>-2.0591998083702901E-5</v>
      </c>
      <c r="AB23" s="226">
        <v>-1.2738797915046301E-5</v>
      </c>
      <c r="AC23" s="226">
        <v>-9.9013629408260004E-5</v>
      </c>
      <c r="AD23" s="226">
        <v>-3.4268170135585401E-3</v>
      </c>
      <c r="AE23" s="226">
        <v>-7.8565679265557207E-6</v>
      </c>
      <c r="AF23" s="226">
        <v>-1.75237923140999E-5</v>
      </c>
      <c r="AG23" s="226">
        <v>-1.2091785730870301E-5</v>
      </c>
      <c r="AH23" s="226">
        <v>0</v>
      </c>
      <c r="AI23" s="226">
        <v>-1.15601560931901E-5</v>
      </c>
      <c r="AJ23" s="226">
        <v>-2.8165445142512802E-5</v>
      </c>
      <c r="AK23" s="226">
        <v>-5.9256710881418298E-6</v>
      </c>
      <c r="AL23" s="226">
        <v>-1.9846642484396501E-5</v>
      </c>
      <c r="AM23" s="226">
        <v>-3.1280010916618397E-5</v>
      </c>
      <c r="AN23" s="226">
        <v>-8.5733905215071294E-6</v>
      </c>
      <c r="AO23" s="226">
        <v>-8.0587741763190793E-5</v>
      </c>
      <c r="AP23" s="226">
        <v>-1.18365673185567E-5</v>
      </c>
      <c r="AQ23" s="226">
        <v>-2.08273064419506E-5</v>
      </c>
      <c r="AR23" s="226">
        <v>-1.0121500012748199E-5</v>
      </c>
      <c r="AS23" s="226">
        <v>-3.9272614691303401E-6</v>
      </c>
      <c r="AT23" s="226">
        <v>-2.8267283935377901E-5</v>
      </c>
      <c r="AU23" s="226">
        <v>-5.6557556111252399E-6</v>
      </c>
      <c r="AV23" s="226">
        <v>-1.5604328488819501E-5</v>
      </c>
      <c r="AW23" s="226">
        <v>-2.1938526991243001E-5</v>
      </c>
      <c r="AX23" s="226">
        <v>-4.4521785977300797E-5</v>
      </c>
      <c r="AY23" s="226">
        <v>-2.75487693249276E-6</v>
      </c>
      <c r="AZ23" s="226">
        <v>-1.06856272761401E-5</v>
      </c>
      <c r="BA23" s="226">
        <v>-4.7797666419278602E-6</v>
      </c>
      <c r="BB23" s="226">
        <v>-1.82798494380909E-5</v>
      </c>
      <c r="BC23" s="226">
        <v>-1.6063237323236399E-5</v>
      </c>
      <c r="BD23" s="226">
        <v>-1.8721024494203201E-5</v>
      </c>
      <c r="BE23" s="226">
        <v>-2.1875417409038401E-5</v>
      </c>
      <c r="BF23" s="226">
        <v>-1.36735528623728E-5</v>
      </c>
      <c r="BG23" s="226">
        <v>-3.2573921477539898E-4</v>
      </c>
      <c r="BH23" s="226">
        <v>-7.6257155114997193E-5</v>
      </c>
      <c r="BI23" s="226">
        <v>-7.8572588304836408E-3</v>
      </c>
      <c r="BJ23" s="226">
        <v>-1.75756957384147E-6</v>
      </c>
      <c r="BK23" s="226">
        <v>-4.7891103131349104E-3</v>
      </c>
      <c r="BL23" s="226">
        <v>-2.4660944418805401E-2</v>
      </c>
      <c r="BM23" s="226">
        <v>-1.1917186727937801E-5</v>
      </c>
      <c r="BN23" s="226">
        <v>-1.0212768820118999E-5</v>
      </c>
      <c r="BO23" s="226">
        <v>-8.1507130737089294E-6</v>
      </c>
      <c r="BP23" s="226">
        <v>-9.16604874183367E-7</v>
      </c>
      <c r="BQ23" s="226">
        <v>-1.87788117993395E-6</v>
      </c>
      <c r="BR23" s="226">
        <v>-2.78975895596998E-5</v>
      </c>
      <c r="BS23" s="226">
        <v>-2.2763848241160099E-4</v>
      </c>
      <c r="BT23" s="226">
        <v>-1.57590162992378E-5</v>
      </c>
      <c r="BU23" s="226">
        <v>-1.25607017532346E-5</v>
      </c>
      <c r="BV23" s="226">
        <v>-3.0071031315042299E-5</v>
      </c>
      <c r="BW23" s="226">
        <v>-1.8333585989046999E-4</v>
      </c>
      <c r="BX23" s="226">
        <v>-3.1774864037743202E-3</v>
      </c>
      <c r="BY23" s="226">
        <v>0</v>
      </c>
    </row>
    <row r="24" spans="1:77" x14ac:dyDescent="0.25">
      <c r="A24" s="105" t="s">
        <v>21</v>
      </c>
      <c r="B24" s="226">
        <v>-1.14979719875518E-5</v>
      </c>
      <c r="C24" s="226">
        <v>-1.28755077769628E-5</v>
      </c>
      <c r="D24" s="226">
        <v>-3.3319891782043099E-5</v>
      </c>
      <c r="E24" s="226">
        <v>-4.6665120686664399E-6</v>
      </c>
      <c r="F24" s="226">
        <v>-1.16203137685687E-4</v>
      </c>
      <c r="G24" s="226">
        <v>-1.8209796718071201E-5</v>
      </c>
      <c r="H24" s="226">
        <v>-1.9154901514846701E-5</v>
      </c>
      <c r="I24" s="226">
        <v>-3.3477123160467398E-5</v>
      </c>
      <c r="J24" s="226">
        <v>-2.03904378939282E-5</v>
      </c>
      <c r="K24" s="226">
        <v>-1.6032254494266601E-4</v>
      </c>
      <c r="L24" s="226">
        <v>-4.8641179052100902E-6</v>
      </c>
      <c r="M24" s="226">
        <v>-3.66063786476838E-4</v>
      </c>
      <c r="N24" s="226">
        <v>-2.8468517928191399E-5</v>
      </c>
      <c r="O24" s="226">
        <v>-8.2765762318750803E-6</v>
      </c>
      <c r="P24" s="226">
        <v>-1.00688919125176E-4</v>
      </c>
      <c r="Q24" s="226">
        <v>-1.39463109435082E-5</v>
      </c>
      <c r="R24" s="226">
        <v>-1.4148920581583799E-4</v>
      </c>
      <c r="S24" s="226">
        <v>-2.42630003514594E-4</v>
      </c>
      <c r="T24" s="226">
        <v>-4.8808044620217103E-4</v>
      </c>
      <c r="U24" s="226">
        <v>-1.332733492768E-4</v>
      </c>
      <c r="V24" s="226">
        <v>-2.2076080434621999E-4</v>
      </c>
      <c r="W24" s="226">
        <v>0.98166970371103601</v>
      </c>
      <c r="X24" s="226">
        <v>-1.40695459766077E-3</v>
      </c>
      <c r="Y24" s="226">
        <v>-3.58306421293468E-5</v>
      </c>
      <c r="Z24" s="226">
        <v>-1.1385502568319701E-2</v>
      </c>
      <c r="AA24" s="226">
        <v>-2.0592621420104998E-3</v>
      </c>
      <c r="AB24" s="226">
        <v>-1.9772302376292699E-5</v>
      </c>
      <c r="AC24" s="226">
        <v>-2.1964062774449699E-3</v>
      </c>
      <c r="AD24" s="226">
        <v>-5.1585844093732999E-3</v>
      </c>
      <c r="AE24" s="226">
        <v>-1.44253656313744E-5</v>
      </c>
      <c r="AF24" s="226">
        <v>-2.91536513018364E-5</v>
      </c>
      <c r="AG24" s="226">
        <v>-2.3418125827934E-4</v>
      </c>
      <c r="AH24" s="226">
        <v>0</v>
      </c>
      <c r="AI24" s="226">
        <v>-2.0287616686709501E-5</v>
      </c>
      <c r="AJ24" s="226">
        <v>-4.1788859244589502E-5</v>
      </c>
      <c r="AK24" s="226">
        <v>-1.0561497756805199E-5</v>
      </c>
      <c r="AL24" s="226">
        <v>-3.2885671985662198E-5</v>
      </c>
      <c r="AM24" s="226">
        <v>-5.3903210512222497E-5</v>
      </c>
      <c r="AN24" s="226">
        <v>-1.5105507566831399E-5</v>
      </c>
      <c r="AO24" s="226">
        <v>-1.44341562649165E-4</v>
      </c>
      <c r="AP24" s="226">
        <v>-2.1104609041127399E-5</v>
      </c>
      <c r="AQ24" s="226">
        <v>-3.7729304733528197E-5</v>
      </c>
      <c r="AR24" s="226">
        <v>-2.4395141080134201E-5</v>
      </c>
      <c r="AS24" s="226">
        <v>-7.0758295605962499E-6</v>
      </c>
      <c r="AT24" s="226">
        <v>-4.9390511389582603E-5</v>
      </c>
      <c r="AU24" s="226">
        <v>-9.8087624752822004E-6</v>
      </c>
      <c r="AV24" s="226">
        <v>-2.6961873358653201E-5</v>
      </c>
      <c r="AW24" s="226">
        <v>-3.5519184920929802E-5</v>
      </c>
      <c r="AX24" s="226">
        <v>-5.9941868607050301E-5</v>
      </c>
      <c r="AY24" s="226">
        <v>-4.8691588020773004E-6</v>
      </c>
      <c r="AZ24" s="226">
        <v>-1.83736694681068E-5</v>
      </c>
      <c r="BA24" s="226">
        <v>-7.3903056338210398E-6</v>
      </c>
      <c r="BB24" s="226">
        <v>-3.2610277874725597E-5</v>
      </c>
      <c r="BC24" s="226">
        <v>-2.4444439221355001E-5</v>
      </c>
      <c r="BD24" s="226">
        <v>-3.0400835794574999E-5</v>
      </c>
      <c r="BE24" s="226">
        <v>-3.7455977164018802E-5</v>
      </c>
      <c r="BF24" s="226">
        <v>-2.1297200586451799E-5</v>
      </c>
      <c r="BG24" s="226">
        <v>-4.5470436735532802E-4</v>
      </c>
      <c r="BH24" s="226">
        <v>-1.4314943912064601E-4</v>
      </c>
      <c r="BI24" s="226">
        <v>-6.6269668829265597E-3</v>
      </c>
      <c r="BJ24" s="226">
        <v>-3.2937938346988602E-6</v>
      </c>
      <c r="BK24" s="226">
        <v>-5.1086353151364198E-3</v>
      </c>
      <c r="BL24" s="226">
        <v>-4.0105576574507501E-2</v>
      </c>
      <c r="BM24" s="226">
        <v>-2.2370865965661999E-5</v>
      </c>
      <c r="BN24" s="226">
        <v>-1.83022818365549E-5</v>
      </c>
      <c r="BO24" s="226">
        <v>-1.5286101445747099E-5</v>
      </c>
      <c r="BP24" s="226">
        <v>-1.70612751175176E-6</v>
      </c>
      <c r="BQ24" s="226">
        <v>-3.5251464237995702E-6</v>
      </c>
      <c r="BR24" s="226">
        <v>-4.6175843535150297E-5</v>
      </c>
      <c r="BS24" s="226">
        <v>-1.44166076689375E-4</v>
      </c>
      <c r="BT24" s="226">
        <v>-2.8532873271282398E-5</v>
      </c>
      <c r="BU24" s="226">
        <v>-2.3576944111688499E-5</v>
      </c>
      <c r="BV24" s="226">
        <v>-5.34449307161808E-5</v>
      </c>
      <c r="BW24" s="226">
        <v>-1.4754077019242301E-4</v>
      </c>
      <c r="BX24" s="226">
        <v>-6.2693408869004801E-3</v>
      </c>
      <c r="BY24" s="226">
        <v>0</v>
      </c>
    </row>
    <row r="25" spans="1:77" x14ac:dyDescent="0.25">
      <c r="A25" s="105" t="s">
        <v>22</v>
      </c>
      <c r="B25" s="226">
        <v>-2.46722462516643E-5</v>
      </c>
      <c r="C25" s="226">
        <v>-2.7437377446994898E-5</v>
      </c>
      <c r="D25" s="226">
        <v>-7.0274978808499203E-5</v>
      </c>
      <c r="E25" s="226">
        <v>-1.0151157312801E-5</v>
      </c>
      <c r="F25" s="226">
        <v>-2.5050575970097399E-4</v>
      </c>
      <c r="G25" s="226">
        <v>-3.9014628003085301E-5</v>
      </c>
      <c r="H25" s="226">
        <v>-4.1646088716812401E-5</v>
      </c>
      <c r="I25" s="226">
        <v>-7.2715317427117195E-5</v>
      </c>
      <c r="J25" s="226">
        <v>-4.30488501745656E-5</v>
      </c>
      <c r="K25" s="226">
        <v>-1.4361365899124899E-3</v>
      </c>
      <c r="L25" s="226">
        <v>-1.0592298532929799E-5</v>
      </c>
      <c r="M25" s="226">
        <v>-8.6110017519574805E-4</v>
      </c>
      <c r="N25" s="226">
        <v>-4.7786266109293997E-5</v>
      </c>
      <c r="O25" s="226">
        <v>-1.7060496386271001E-5</v>
      </c>
      <c r="P25" s="226">
        <v>-7.1252672970926003E-5</v>
      </c>
      <c r="Q25" s="226">
        <v>-8.4402194304183992E-6</v>
      </c>
      <c r="R25" s="226">
        <v>-3.0175028672904398E-4</v>
      </c>
      <c r="S25" s="226">
        <v>-9.8380966689330098E-4</v>
      </c>
      <c r="T25" s="226">
        <v>-1.0671169998268499E-3</v>
      </c>
      <c r="U25" s="226">
        <v>-2.8997783197809202E-4</v>
      </c>
      <c r="V25" s="226">
        <v>-2.4023164620278802E-3</v>
      </c>
      <c r="W25" s="226">
        <v>-0.106835979526283</v>
      </c>
      <c r="X25" s="226">
        <v>0.97983836654240797</v>
      </c>
      <c r="Y25" s="226">
        <v>-7.7640414694415196E-5</v>
      </c>
      <c r="Z25" s="226">
        <v>-1.5475033417806901E-3</v>
      </c>
      <c r="AA25" s="226">
        <v>-3.2827700552695599E-2</v>
      </c>
      <c r="AB25" s="226">
        <v>-4.28720298559154E-5</v>
      </c>
      <c r="AC25" s="226">
        <v>-3.2676975791736097E-2</v>
      </c>
      <c r="AD25" s="226">
        <v>-4.31873064494978E-3</v>
      </c>
      <c r="AE25" s="226">
        <v>-3.0396188647414999E-5</v>
      </c>
      <c r="AF25" s="226">
        <v>-7.4308050951202995E-5</v>
      </c>
      <c r="AG25" s="226">
        <v>-3.46602159799756E-3</v>
      </c>
      <c r="AH25" s="226">
        <v>0</v>
      </c>
      <c r="AI25" s="226">
        <v>-3.9728824575977502E-5</v>
      </c>
      <c r="AJ25" s="226">
        <v>-5.6095126674044603E-5</v>
      </c>
      <c r="AK25" s="226">
        <v>-2.1228719482359901E-5</v>
      </c>
      <c r="AL25" s="226">
        <v>-5.78489860861634E-5</v>
      </c>
      <c r="AM25" s="226">
        <v>-1.0221577238076699E-4</v>
      </c>
      <c r="AN25" s="226">
        <v>-2.9781407682816002E-5</v>
      </c>
      <c r="AO25" s="226">
        <v>-2.9247541378189302E-4</v>
      </c>
      <c r="AP25" s="226">
        <v>-4.2904263912737002E-5</v>
      </c>
      <c r="AQ25" s="226">
        <v>-7.7855540087616901E-5</v>
      </c>
      <c r="AR25" s="226">
        <v>-1.3259591748270201E-4</v>
      </c>
      <c r="AS25" s="226">
        <v>-1.4475107372298801E-5</v>
      </c>
      <c r="AT25" s="226">
        <v>-9.5987863029226494E-5</v>
      </c>
      <c r="AU25" s="226">
        <v>-1.8814600954404502E-5</v>
      </c>
      <c r="AV25" s="226">
        <v>-5.13735134753905E-5</v>
      </c>
      <c r="AW25" s="226">
        <v>-5.95104362957842E-5</v>
      </c>
      <c r="AX25" s="226">
        <v>-5.6096850111501701E-5</v>
      </c>
      <c r="AY25" s="226">
        <v>-9.6512596733861496E-6</v>
      </c>
      <c r="AZ25" s="226">
        <v>-3.4703375854806997E-5</v>
      </c>
      <c r="BA25" s="226">
        <v>-1.11102075237683E-5</v>
      </c>
      <c r="BB25" s="226">
        <v>-6.5645064762875197E-5</v>
      </c>
      <c r="BC25" s="226">
        <v>-3.5249726400646998E-5</v>
      </c>
      <c r="BD25" s="226">
        <v>-5.1266829665013998E-5</v>
      </c>
      <c r="BE25" s="226">
        <v>-7.0201052211765294E-5</v>
      </c>
      <c r="BF25" s="226">
        <v>-3.2612245094289399E-5</v>
      </c>
      <c r="BG25" s="226">
        <v>-4.9643666095890897E-4</v>
      </c>
      <c r="BH25" s="226">
        <v>-3.11727968675103E-4</v>
      </c>
      <c r="BI25" s="226">
        <v>-9.0867241550911899E-4</v>
      </c>
      <c r="BJ25" s="226">
        <v>-7.1553617678251101E-6</v>
      </c>
      <c r="BK25" s="226">
        <v>-2.2026720358754599E-3</v>
      </c>
      <c r="BL25" s="226">
        <v>-2.9069891898453999E-2</v>
      </c>
      <c r="BM25" s="226">
        <v>-4.8715696322788102E-5</v>
      </c>
      <c r="BN25" s="226">
        <v>-3.7118701588202403E-5</v>
      </c>
      <c r="BO25" s="226">
        <v>-3.3242387989366199E-5</v>
      </c>
      <c r="BP25" s="226">
        <v>-3.6696102218482498E-6</v>
      </c>
      <c r="BQ25" s="226">
        <v>-7.6765004510231301E-6</v>
      </c>
      <c r="BR25" s="226">
        <v>-8.1048672153649295E-5</v>
      </c>
      <c r="BS25" s="226">
        <v>-2.2414177751100699E-4</v>
      </c>
      <c r="BT25" s="226">
        <v>-5.8827860783241802E-5</v>
      </c>
      <c r="BU25" s="226">
        <v>-5.1376329122711199E-5</v>
      </c>
      <c r="BV25" s="226">
        <v>-1.06922148487525E-4</v>
      </c>
      <c r="BW25" s="226">
        <v>-2.6013849128826098E-4</v>
      </c>
      <c r="BX25" s="226">
        <v>-5.1281486830191399E-4</v>
      </c>
      <c r="BY25" s="226">
        <v>0</v>
      </c>
    </row>
    <row r="26" spans="1:77" x14ac:dyDescent="0.25">
      <c r="A26" s="105" t="s">
        <v>23</v>
      </c>
      <c r="B26" s="226">
        <v>-1.28662456272343E-4</v>
      </c>
      <c r="C26" s="226">
        <v>-1.4538378344458499E-4</v>
      </c>
      <c r="D26" s="226">
        <v>-2.9780799799005201E-4</v>
      </c>
      <c r="E26" s="226">
        <v>-5.7341945748092903E-5</v>
      </c>
      <c r="F26" s="226">
        <v>-1.0838257953386401E-3</v>
      </c>
      <c r="G26" s="226">
        <v>-2.1975498627839501E-4</v>
      </c>
      <c r="H26" s="226">
        <v>-1.8903886564529301E-4</v>
      </c>
      <c r="I26" s="226">
        <v>-3.4017235699097202E-4</v>
      </c>
      <c r="J26" s="226">
        <v>-1.85060776001244E-4</v>
      </c>
      <c r="K26" s="226">
        <v>-8.5211403760098098E-4</v>
      </c>
      <c r="L26" s="226">
        <v>-4.8995620861862302E-5</v>
      </c>
      <c r="M26" s="226">
        <v>-3.2258154972228002E-3</v>
      </c>
      <c r="N26" s="226">
        <v>-2.3615486081453801E-4</v>
      </c>
      <c r="O26" s="226">
        <v>-1.21248840586406E-4</v>
      </c>
      <c r="P26" s="226">
        <v>-6.6778672181519103E-4</v>
      </c>
      <c r="Q26" s="226">
        <v>-4.7449350386116598E-5</v>
      </c>
      <c r="R26" s="226">
        <v>-1.2832270002007401E-3</v>
      </c>
      <c r="S26" s="226">
        <v>-1.7831814693110299E-3</v>
      </c>
      <c r="T26" s="226">
        <v>-4.3620539905587803E-3</v>
      </c>
      <c r="U26" s="226">
        <v>-1.1741302294230899E-3</v>
      </c>
      <c r="V26" s="226">
        <v>-3.5227078892224199E-2</v>
      </c>
      <c r="W26" s="226">
        <v>-3.89063507137078E-2</v>
      </c>
      <c r="X26" s="226">
        <v>-5.1924298264511603E-3</v>
      </c>
      <c r="Y26" s="226">
        <v>0.99872527784797605</v>
      </c>
      <c r="Z26" s="226">
        <v>-1.81118515561625E-2</v>
      </c>
      <c r="AA26" s="226">
        <v>-1.3434162286535701E-4</v>
      </c>
      <c r="AB26" s="226">
        <v>-2.10494533244454E-4</v>
      </c>
      <c r="AC26" s="226">
        <v>-5.7780181611875297E-3</v>
      </c>
      <c r="AD26" s="226">
        <v>-1.8746533398893501E-2</v>
      </c>
      <c r="AE26" s="226">
        <v>-6.9672162859291901E-3</v>
      </c>
      <c r="AF26" s="226">
        <v>-0.17347571676402099</v>
      </c>
      <c r="AG26" s="226">
        <v>-3.3926490769822903E-2</v>
      </c>
      <c r="AH26" s="226">
        <v>0</v>
      </c>
      <c r="AI26" s="226">
        <v>-2.1991443910749099E-4</v>
      </c>
      <c r="AJ26" s="226">
        <v>-3.0746503336773402E-4</v>
      </c>
      <c r="AK26" s="226">
        <v>-1.0714624645353401E-4</v>
      </c>
      <c r="AL26" s="226">
        <v>-2.5650017933531803E-4</v>
      </c>
      <c r="AM26" s="226">
        <v>-5.4381428346454502E-4</v>
      </c>
      <c r="AN26" s="226">
        <v>-1.53095290190723E-4</v>
      </c>
      <c r="AO26" s="226">
        <v>-1.2476717100144701E-3</v>
      </c>
      <c r="AP26" s="226">
        <v>-5.41632060105115E-2</v>
      </c>
      <c r="AQ26" s="226">
        <v>-3.9162877463769902E-4</v>
      </c>
      <c r="AR26" s="226">
        <v>-9.7810659912669407E-4</v>
      </c>
      <c r="AS26" s="226">
        <v>-7.7724908728898896E-5</v>
      </c>
      <c r="AT26" s="226">
        <v>-5.1334418393420901E-4</v>
      </c>
      <c r="AU26" s="226">
        <v>-1.4091409688893401E-4</v>
      </c>
      <c r="AV26" s="226">
        <v>-4.0046197280280799E-4</v>
      </c>
      <c r="AW26" s="226">
        <v>-5.1909067905379295E-4</v>
      </c>
      <c r="AX26" s="226">
        <v>-2.5645593900740899E-4</v>
      </c>
      <c r="AY26" s="226">
        <v>-4.2189221181038402E-5</v>
      </c>
      <c r="AZ26" s="226">
        <v>-1.7377175599320299E-4</v>
      </c>
      <c r="BA26" s="226">
        <v>-5.62710750493295E-5</v>
      </c>
      <c r="BB26" s="226">
        <v>-2.7981326647734698E-4</v>
      </c>
      <c r="BC26" s="226">
        <v>-1.68638867041193E-4</v>
      </c>
      <c r="BD26" s="226">
        <v>-2.3789743355713501E-4</v>
      </c>
      <c r="BE26" s="226">
        <v>-7.0580117698612697E-3</v>
      </c>
      <c r="BF26" s="226">
        <v>-3.4301751872720099E-4</v>
      </c>
      <c r="BG26" s="226">
        <v>-2.0977867527682699E-3</v>
      </c>
      <c r="BH26" s="226">
        <v>-3.3585226173315401E-3</v>
      </c>
      <c r="BI26" s="226">
        <v>-1.4120837472940099E-2</v>
      </c>
      <c r="BJ26" s="226">
        <v>-3.75889374290071E-5</v>
      </c>
      <c r="BK26" s="226">
        <v>-3.0690456714552402E-3</v>
      </c>
      <c r="BL26" s="226">
        <v>-4.7146699428535603E-3</v>
      </c>
      <c r="BM26" s="226">
        <v>-5.2007439930805801E-4</v>
      </c>
      <c r="BN26" s="226">
        <v>-1.9921590454050899E-4</v>
      </c>
      <c r="BO26" s="226">
        <v>-1.3982457928477801E-4</v>
      </c>
      <c r="BP26" s="226">
        <v>-1.8610258144114699E-5</v>
      </c>
      <c r="BQ26" s="226">
        <v>-7.4691164427337603E-4</v>
      </c>
      <c r="BR26" s="226">
        <v>-1.1022444444486099E-3</v>
      </c>
      <c r="BS26" s="226">
        <v>-6.3450532081578198E-4</v>
      </c>
      <c r="BT26" s="226">
        <v>-3.7794027740155301E-4</v>
      </c>
      <c r="BU26" s="226">
        <v>-2.8441656268606198E-4</v>
      </c>
      <c r="BV26" s="226">
        <v>-6.8212125171408301E-4</v>
      </c>
      <c r="BW26" s="226">
        <v>-8.0890980118846596E-4</v>
      </c>
      <c r="BX26" s="226">
        <v>-1.3967138854263401E-3</v>
      </c>
      <c r="BY26" s="226">
        <v>0</v>
      </c>
    </row>
    <row r="27" spans="1:77" x14ac:dyDescent="0.25">
      <c r="A27" s="105" t="s">
        <v>24</v>
      </c>
      <c r="B27" s="226">
        <v>-1.5968269101659799E-5</v>
      </c>
      <c r="C27" s="226">
        <v>-1.82014308540208E-5</v>
      </c>
      <c r="D27" s="226">
        <v>-4.83253673073782E-5</v>
      </c>
      <c r="E27" s="226">
        <v>-6.24962755285961E-6</v>
      </c>
      <c r="F27" s="226">
        <v>-1.5943885613645801E-4</v>
      </c>
      <c r="G27" s="226">
        <v>-2.53898960197285E-5</v>
      </c>
      <c r="H27" s="226">
        <v>-2.56900365694051E-5</v>
      </c>
      <c r="I27" s="226">
        <v>-4.5015669621042102E-5</v>
      </c>
      <c r="J27" s="226">
        <v>-2.95004089493855E-5</v>
      </c>
      <c r="K27" s="226">
        <v>-1.09370005126448E-4</v>
      </c>
      <c r="L27" s="226">
        <v>-6.4953382579814898E-6</v>
      </c>
      <c r="M27" s="226">
        <v>-5.0539590350333504E-4</v>
      </c>
      <c r="N27" s="226">
        <v>-6.1851851539028893E-5</v>
      </c>
      <c r="O27" s="226">
        <v>-1.2667633186605799E-5</v>
      </c>
      <c r="P27" s="226">
        <v>-3.8277016165982002E-4</v>
      </c>
      <c r="Q27" s="226">
        <v>-5.5414309592313498E-5</v>
      </c>
      <c r="R27" s="226">
        <v>-2.0313709696074999E-4</v>
      </c>
      <c r="S27" s="226">
        <v>-3.4039299980654101E-4</v>
      </c>
      <c r="T27" s="226">
        <v>-6.5274197046910599E-4</v>
      </c>
      <c r="U27" s="226">
        <v>-2.7302095843239298E-4</v>
      </c>
      <c r="V27" s="226">
        <v>-1.51298259248808E-2</v>
      </c>
      <c r="W27" s="226">
        <v>-7.2591579208939796E-3</v>
      </c>
      <c r="X27" s="226">
        <v>-2.32234429467923E-4</v>
      </c>
      <c r="Y27" s="226">
        <v>-4.8494027423615299E-5</v>
      </c>
      <c r="Z27" s="226">
        <v>0.92756518521248799</v>
      </c>
      <c r="AA27" s="226">
        <v>-2.0037881036704301E-5</v>
      </c>
      <c r="AB27" s="226">
        <v>-2.6782278106258199E-5</v>
      </c>
      <c r="AC27" s="226">
        <v>-2.56829598138024E-4</v>
      </c>
      <c r="AD27" s="226">
        <v>-4.0678850067172104E-3</v>
      </c>
      <c r="AE27" s="226">
        <v>-2.0969327744457301E-5</v>
      </c>
      <c r="AF27" s="226">
        <v>-5.8701871141820802E-5</v>
      </c>
      <c r="AG27" s="226">
        <v>-3.9374274558630598E-5</v>
      </c>
      <c r="AH27" s="226">
        <v>0</v>
      </c>
      <c r="AI27" s="226">
        <v>-3.4557367237943297E-5</v>
      </c>
      <c r="AJ27" s="226">
        <v>-1.14363752241055E-4</v>
      </c>
      <c r="AK27" s="226">
        <v>-1.7073562106549499E-5</v>
      </c>
      <c r="AL27" s="226">
        <v>-6.7005871015294504E-5</v>
      </c>
      <c r="AM27" s="226">
        <v>-9.7423647170328102E-5</v>
      </c>
      <c r="AN27" s="226">
        <v>-2.5393762684743302E-5</v>
      </c>
      <c r="AO27" s="226">
        <v>-2.29402317202538E-4</v>
      </c>
      <c r="AP27" s="226">
        <v>-3.4073174854638598E-5</v>
      </c>
      <c r="AQ27" s="226">
        <v>-5.760809877058E-5</v>
      </c>
      <c r="AR27" s="226">
        <v>-2.70516459301102E-5</v>
      </c>
      <c r="AS27" s="226">
        <v>-1.1014874493874001E-5</v>
      </c>
      <c r="AT27" s="226">
        <v>-8.5359437209061198E-5</v>
      </c>
      <c r="AU27" s="226">
        <v>-1.7368470451126E-5</v>
      </c>
      <c r="AV27" s="226">
        <v>-4.8317413568798197E-5</v>
      </c>
      <c r="AW27" s="226">
        <v>-7.7356359305227196E-5</v>
      </c>
      <c r="AX27" s="226">
        <v>-2.0492109527300501E-4</v>
      </c>
      <c r="AY27" s="226">
        <v>-8.0992376506998799E-6</v>
      </c>
      <c r="AZ27" s="226">
        <v>-3.3440265221659303E-5</v>
      </c>
      <c r="BA27" s="226">
        <v>-1.8228895143817501E-5</v>
      </c>
      <c r="BB27" s="226">
        <v>-5.2552767595448399E-5</v>
      </c>
      <c r="BC27" s="226">
        <v>-6.2809024753315704E-5</v>
      </c>
      <c r="BD27" s="226">
        <v>-6.5652405575665297E-5</v>
      </c>
      <c r="BE27" s="226">
        <v>-6.9083152948895007E-5</v>
      </c>
      <c r="BF27" s="226">
        <v>-5.1533161282806801E-5</v>
      </c>
      <c r="BG27" s="226">
        <v>-1.4355351790483601E-3</v>
      </c>
      <c r="BH27" s="226">
        <v>-1.91155734019725E-4</v>
      </c>
      <c r="BI27" s="226">
        <v>-6.2244860448616799E-4</v>
      </c>
      <c r="BJ27" s="226">
        <v>-4.4274776669054897E-6</v>
      </c>
      <c r="BK27" s="226">
        <v>-2.7473894430836698E-3</v>
      </c>
      <c r="BL27" s="226">
        <v>-8.0991505820456108E-3</v>
      </c>
      <c r="BM27" s="226">
        <v>-2.98731125360466E-5</v>
      </c>
      <c r="BN27" s="226">
        <v>-2.9032015236943999E-5</v>
      </c>
      <c r="BO27" s="226">
        <v>-2.04883149268504E-5</v>
      </c>
      <c r="BP27" s="226">
        <v>-2.3549965263902402E-6</v>
      </c>
      <c r="BQ27" s="226">
        <v>-4.7073321160587704E-6</v>
      </c>
      <c r="BR27" s="226">
        <v>-9.4385385992779404E-5</v>
      </c>
      <c r="BS27" s="226">
        <v>-1.10648446136311E-4</v>
      </c>
      <c r="BT27" s="226">
        <v>-4.3648760360593301E-5</v>
      </c>
      <c r="BU27" s="226">
        <v>-3.1493825025136802E-5</v>
      </c>
      <c r="BV27" s="226">
        <v>-8.7241677162058401E-5</v>
      </c>
      <c r="BW27" s="226">
        <v>-1.37435631253919E-4</v>
      </c>
      <c r="BX27" s="226">
        <v>-4.3093604584731101E-3</v>
      </c>
      <c r="BY27" s="226">
        <v>0</v>
      </c>
    </row>
    <row r="28" spans="1:77" x14ac:dyDescent="0.25">
      <c r="A28" s="105" t="s">
        <v>25</v>
      </c>
      <c r="B28" s="226">
        <v>-6.9334211825387902E-5</v>
      </c>
      <c r="C28" s="226">
        <v>-7.7093798382575304E-5</v>
      </c>
      <c r="D28" s="226">
        <v>-1.9741691368574E-4</v>
      </c>
      <c r="E28" s="226">
        <v>-2.85348476320939E-5</v>
      </c>
      <c r="F28" s="226">
        <v>-7.0404084714515704E-4</v>
      </c>
      <c r="G28" s="226">
        <v>-1.09635875019151E-4</v>
      </c>
      <c r="H28" s="226">
        <v>-1.17065677076672E-4</v>
      </c>
      <c r="I28" s="226">
        <v>-2.04396200140881E-4</v>
      </c>
      <c r="J28" s="226">
        <v>-1.20935649706758E-4</v>
      </c>
      <c r="K28" s="226">
        <v>-5.0136734813283296E-4</v>
      </c>
      <c r="L28" s="226">
        <v>-2.9775535932953901E-5</v>
      </c>
      <c r="M28" s="226">
        <v>-2.16503684374623E-3</v>
      </c>
      <c r="N28" s="226">
        <v>-1.3352149079618199E-4</v>
      </c>
      <c r="O28" s="226">
        <v>-4.7903213751111597E-5</v>
      </c>
      <c r="P28" s="226">
        <v>-1.9187427123107501E-4</v>
      </c>
      <c r="Q28" s="226">
        <v>-2.2478253644913799E-5</v>
      </c>
      <c r="R28" s="226">
        <v>-8.41849578140275E-4</v>
      </c>
      <c r="S28" s="226">
        <v>-1.1590119322632401E-3</v>
      </c>
      <c r="T28" s="226">
        <v>-2.9832276446181902E-3</v>
      </c>
      <c r="U28" s="226">
        <v>-8.1512983674968803E-4</v>
      </c>
      <c r="V28" s="226">
        <v>-4.89600102495738E-4</v>
      </c>
      <c r="W28" s="226">
        <v>-1.3814499598938299E-4</v>
      </c>
      <c r="X28" s="226">
        <v>-1.06076751311319E-3</v>
      </c>
      <c r="Y28" s="226">
        <v>-2.18229540564688E-4</v>
      </c>
      <c r="Z28" s="226">
        <v>-1.4478508845292801E-4</v>
      </c>
      <c r="AA28" s="226">
        <v>0.99991167224232302</v>
      </c>
      <c r="AB28" s="226">
        <v>-1.20387292392233E-4</v>
      </c>
      <c r="AC28" s="226">
        <v>-1.1046626932691499E-3</v>
      </c>
      <c r="AD28" s="226">
        <v>-3.7103533157333701E-4</v>
      </c>
      <c r="AE28" s="226">
        <v>-8.5387499626604006E-5</v>
      </c>
      <c r="AF28" s="226">
        <v>-1.4466435816078201E-4</v>
      </c>
      <c r="AG28" s="226">
        <v>-1.04163199680637E-4</v>
      </c>
      <c r="AH28" s="226">
        <v>0</v>
      </c>
      <c r="AI28" s="226">
        <v>-1.1142672484135699E-4</v>
      </c>
      <c r="AJ28" s="226">
        <v>-1.5570056781654101E-4</v>
      </c>
      <c r="AK28" s="226">
        <v>-5.9574376533178202E-5</v>
      </c>
      <c r="AL28" s="226">
        <v>-1.61833598632529E-4</v>
      </c>
      <c r="AM28" s="226">
        <v>-2.8647132778270902E-4</v>
      </c>
      <c r="AN28" s="226">
        <v>-8.3540073713152596E-5</v>
      </c>
      <c r="AO28" s="226">
        <v>-8.2092148835590602E-4</v>
      </c>
      <c r="AP28" s="226">
        <v>-1.1912064400401601E-4</v>
      </c>
      <c r="AQ28" s="226">
        <v>-2.1860599512505099E-4</v>
      </c>
      <c r="AR28" s="226">
        <v>-1.0986078489778E-4</v>
      </c>
      <c r="AS28" s="226">
        <v>-4.0637215473230801E-5</v>
      </c>
      <c r="AT28" s="226">
        <v>-2.6916909836241E-4</v>
      </c>
      <c r="AU28" s="226">
        <v>-5.2744067328676802E-5</v>
      </c>
      <c r="AV28" s="226">
        <v>-1.43996197217479E-4</v>
      </c>
      <c r="AW28" s="226">
        <v>-1.6627227645660001E-4</v>
      </c>
      <c r="AX28" s="226">
        <v>-1.5345646131178801E-4</v>
      </c>
      <c r="AY28" s="226">
        <v>-2.70760600241978E-5</v>
      </c>
      <c r="AZ28" s="226">
        <v>-9.7251121265234895E-5</v>
      </c>
      <c r="BA28" s="226">
        <v>-3.0947892915599302E-5</v>
      </c>
      <c r="BB28" s="226">
        <v>-1.8422647366061399E-4</v>
      </c>
      <c r="BC28" s="226">
        <v>-9.8065894671909301E-5</v>
      </c>
      <c r="BD28" s="226">
        <v>-1.4326416663214701E-4</v>
      </c>
      <c r="BE28" s="226">
        <v>-1.9669245975403399E-4</v>
      </c>
      <c r="BF28" s="226">
        <v>-9.0891657067645106E-5</v>
      </c>
      <c r="BG28" s="226">
        <v>-1.3674198306028299E-3</v>
      </c>
      <c r="BH28" s="226">
        <v>-8.7628452915449395E-4</v>
      </c>
      <c r="BI28" s="226">
        <v>-2.5527081336010199E-3</v>
      </c>
      <c r="BJ28" s="226">
        <v>-2.0113130638399501E-5</v>
      </c>
      <c r="BK28" s="226">
        <v>-2.0208053618977402E-3</v>
      </c>
      <c r="BL28" s="226">
        <v>-1.56603506245581E-2</v>
      </c>
      <c r="BM28" s="226">
        <v>-1.3694251175498399E-4</v>
      </c>
      <c r="BN28" s="226">
        <v>-1.04186996570774E-4</v>
      </c>
      <c r="BO28" s="226">
        <v>-9.3443613911013001E-5</v>
      </c>
      <c r="BP28" s="226">
        <v>-1.03128756475388E-5</v>
      </c>
      <c r="BQ28" s="226">
        <v>-2.1579066555590399E-5</v>
      </c>
      <c r="BR28" s="226">
        <v>-2.26722540280829E-4</v>
      </c>
      <c r="BS28" s="226">
        <v>-2.4237727702979599E-4</v>
      </c>
      <c r="BT28" s="226">
        <v>-1.6518024696762201E-4</v>
      </c>
      <c r="BU28" s="226">
        <v>-1.44308099508335E-4</v>
      </c>
      <c r="BV28" s="226">
        <v>-3.0002575213410401E-4</v>
      </c>
      <c r="BW28" s="226">
        <v>-4.4592311711312397E-4</v>
      </c>
      <c r="BX28" s="226">
        <v>-1.5365847908559399E-4</v>
      </c>
      <c r="BY28" s="226">
        <v>0</v>
      </c>
    </row>
    <row r="29" spans="1:77" x14ac:dyDescent="0.25">
      <c r="A29" s="105" t="s">
        <v>26</v>
      </c>
      <c r="B29" s="226">
        <v>-1.53310700304468E-5</v>
      </c>
      <c r="C29" s="226">
        <v>-1.70468573998215E-5</v>
      </c>
      <c r="D29" s="226">
        <v>-4.3652512219119199E-5</v>
      </c>
      <c r="E29" s="226">
        <v>-6.3095798717303898E-6</v>
      </c>
      <c r="F29" s="226">
        <v>-1.5567638612609401E-4</v>
      </c>
      <c r="G29" s="226">
        <v>-2.4242509340135599E-5</v>
      </c>
      <c r="H29" s="226">
        <v>-2.58853752883788E-5</v>
      </c>
      <c r="I29" s="226">
        <v>-4.5195760877887799E-5</v>
      </c>
      <c r="J29" s="226">
        <v>-2.6741097446974599E-5</v>
      </c>
      <c r="K29" s="226">
        <v>-1.1086154616658199E-4</v>
      </c>
      <c r="L29" s="226">
        <v>-6.5839188845447803E-6</v>
      </c>
      <c r="M29" s="226">
        <v>-4.7872948427772898E-4</v>
      </c>
      <c r="N29" s="226">
        <v>-2.95240584997372E-5</v>
      </c>
      <c r="O29" s="226">
        <v>-1.0592282011531199E-5</v>
      </c>
      <c r="P29" s="226">
        <v>-4.2426931984065697E-5</v>
      </c>
      <c r="Q29" s="226">
        <v>-4.97035549578616E-6</v>
      </c>
      <c r="R29" s="226">
        <v>-1.8614843232190201E-4</v>
      </c>
      <c r="S29" s="226">
        <v>-2.5627886481785597E-4</v>
      </c>
      <c r="T29" s="226">
        <v>-6.5964652560828699E-4</v>
      </c>
      <c r="U29" s="226">
        <v>-1.80240205839337E-4</v>
      </c>
      <c r="V29" s="226">
        <v>-2.13889830875376E-4</v>
      </c>
      <c r="W29" s="226">
        <v>-3.0618141752520901E-3</v>
      </c>
      <c r="X29" s="226">
        <v>-2.3455521598078299E-4</v>
      </c>
      <c r="Y29" s="226">
        <v>-4.8254566988304101E-5</v>
      </c>
      <c r="Z29" s="226">
        <v>-3.2014647199371097E-5</v>
      </c>
      <c r="AA29" s="226">
        <v>-1.9530892512151801E-5</v>
      </c>
      <c r="AB29" s="226">
        <v>0.91868610968141295</v>
      </c>
      <c r="AC29" s="226">
        <v>-2.4426124801392798E-4</v>
      </c>
      <c r="AD29" s="226">
        <v>-9.1246314016928797E-3</v>
      </c>
      <c r="AE29" s="226">
        <v>-1.8880747354524199E-5</v>
      </c>
      <c r="AF29" s="226">
        <v>-3.1987951510259598E-5</v>
      </c>
      <c r="AG29" s="226">
        <v>-2.30324001219051E-5</v>
      </c>
      <c r="AH29" s="226">
        <v>0</v>
      </c>
      <c r="AI29" s="226">
        <v>-2.4638499188659599E-5</v>
      </c>
      <c r="AJ29" s="226">
        <v>-3.4428260538784303E-5</v>
      </c>
      <c r="AK29" s="226">
        <v>-1.31729908598445E-5</v>
      </c>
      <c r="AL29" s="226">
        <v>-3.5784386504066601E-5</v>
      </c>
      <c r="AM29" s="226">
        <v>-6.3344081836718902E-5</v>
      </c>
      <c r="AN29" s="226">
        <v>-1.8472247491188098E-5</v>
      </c>
      <c r="AO29" s="226">
        <v>-1.81520846579733E-4</v>
      </c>
      <c r="AP29" s="226">
        <v>-2.63397662887799E-5</v>
      </c>
      <c r="AQ29" s="226">
        <v>-4.8337808018616E-5</v>
      </c>
      <c r="AR29" s="226">
        <v>-2.4292241052792599E-5</v>
      </c>
      <c r="AS29" s="226">
        <v>-8.9856360930655201E-6</v>
      </c>
      <c r="AT29" s="226">
        <v>-5.9518240539301498E-5</v>
      </c>
      <c r="AU29" s="226">
        <v>-1.16626838124732E-5</v>
      </c>
      <c r="AV29" s="226">
        <v>-3.1840208831087297E-5</v>
      </c>
      <c r="AW29" s="226">
        <v>-3.6765859845608503E-5</v>
      </c>
      <c r="AX29" s="226">
        <v>-3.3932047297523299E-5</v>
      </c>
      <c r="AY29" s="226">
        <v>-5.9870150889572498E-6</v>
      </c>
      <c r="AZ29" s="226">
        <v>-2.1504012397395501E-5</v>
      </c>
      <c r="BA29" s="226">
        <v>-6.8431485855599897E-6</v>
      </c>
      <c r="BB29" s="226">
        <v>-4.0735863216648303E-5</v>
      </c>
      <c r="BC29" s="226">
        <v>-2.1684173789986601E-5</v>
      </c>
      <c r="BD29" s="226">
        <v>-3.16783433988181E-5</v>
      </c>
      <c r="BE29" s="226">
        <v>-4.34923221243823E-5</v>
      </c>
      <c r="BF29" s="226">
        <v>-2.00978178449153E-5</v>
      </c>
      <c r="BG29" s="226">
        <v>-3.0236168598540603E-4</v>
      </c>
      <c r="BH29" s="226">
        <v>-1.9376263361726699E-4</v>
      </c>
      <c r="BI29" s="226">
        <v>-5.6445073987555002E-4</v>
      </c>
      <c r="BJ29" s="226">
        <v>-4.4473832792012398E-6</v>
      </c>
      <c r="BK29" s="226">
        <v>-1.15316926966571E-2</v>
      </c>
      <c r="BL29" s="226">
        <v>-3.5003043320463702E-2</v>
      </c>
      <c r="BM29" s="226">
        <v>-3.02805091828012E-5</v>
      </c>
      <c r="BN29" s="226">
        <v>-2.30376620521931E-5</v>
      </c>
      <c r="BO29" s="226">
        <v>-2.0662102460696001E-5</v>
      </c>
      <c r="BP29" s="226">
        <v>-2.2803665694777998E-6</v>
      </c>
      <c r="BQ29" s="226">
        <v>-4.77152868469314E-6</v>
      </c>
      <c r="BR29" s="226">
        <v>-5.0132525502415997E-5</v>
      </c>
      <c r="BS29" s="226">
        <v>-5.3594075855235398E-5</v>
      </c>
      <c r="BT29" s="226">
        <v>-3.6524392031522701E-5</v>
      </c>
      <c r="BU29" s="226">
        <v>-3.1909176166806202E-5</v>
      </c>
      <c r="BV29" s="226">
        <v>-6.6341214471282795E-5</v>
      </c>
      <c r="BW29" s="226">
        <v>-9.8601806477204598E-5</v>
      </c>
      <c r="BX29" s="226">
        <v>-3.3976717144573897E-5</v>
      </c>
      <c r="BY29" s="226">
        <v>0</v>
      </c>
    </row>
    <row r="30" spans="1:77" x14ac:dyDescent="0.25">
      <c r="A30" s="105" t="s">
        <v>27</v>
      </c>
      <c r="B30" s="226">
        <v>-1.47679621231212E-5</v>
      </c>
      <c r="C30" s="226">
        <v>-1.6425816116444399E-5</v>
      </c>
      <c r="D30" s="226">
        <v>-4.2081763040463197E-5</v>
      </c>
      <c r="E30" s="226">
        <v>-6.0741553859538104E-6</v>
      </c>
      <c r="F30" s="226">
        <v>-1.4992753339050199E-4</v>
      </c>
      <c r="G30" s="226">
        <v>-2.33536800469497E-5</v>
      </c>
      <c r="H30" s="226">
        <v>-2.4920111547086901E-5</v>
      </c>
      <c r="I30" s="226">
        <v>-4.3512250098031402E-5</v>
      </c>
      <c r="J30" s="226">
        <v>-2.5777694674670198E-5</v>
      </c>
      <c r="K30" s="226">
        <v>-0.19100588638001001</v>
      </c>
      <c r="L30" s="226">
        <v>-6.33796142824657E-6</v>
      </c>
      <c r="M30" s="226">
        <v>-0.409482339554122</v>
      </c>
      <c r="N30" s="226">
        <v>-2.8794340882257899E-5</v>
      </c>
      <c r="O30" s="226">
        <v>-1.0221877132370601E-5</v>
      </c>
      <c r="P30" s="226">
        <v>-4.4730026223860703E-5</v>
      </c>
      <c r="Q30" s="226">
        <v>-5.3607413204216896E-6</v>
      </c>
      <c r="R30" s="226">
        <v>-1.7941674361880201E-4</v>
      </c>
      <c r="S30" s="226">
        <v>-2.4770360442573298E-4</v>
      </c>
      <c r="T30" s="226">
        <v>-6.3502638195551595E-4</v>
      </c>
      <c r="U30" s="226">
        <v>-1.7351331590524999E-4</v>
      </c>
      <c r="V30" s="226">
        <v>-1.04321271396845E-4</v>
      </c>
      <c r="W30" s="226">
        <v>-2.9446828309678201E-5</v>
      </c>
      <c r="X30" s="226">
        <v>-2.2580238788775999E-4</v>
      </c>
      <c r="Y30" s="226">
        <v>-4.6462041701301398E-5</v>
      </c>
      <c r="Z30" s="226">
        <v>-3.0863881701986899E-5</v>
      </c>
      <c r="AA30" s="226">
        <v>-1.88100499634417E-5</v>
      </c>
      <c r="AB30" s="226">
        <v>-2.56313369853988E-5</v>
      </c>
      <c r="AC30" s="226">
        <v>0.98131193170669695</v>
      </c>
      <c r="AD30" s="226">
        <v>-7.9323508587505795E-5</v>
      </c>
      <c r="AE30" s="226">
        <v>-1.8202130425744901E-5</v>
      </c>
      <c r="AF30" s="226">
        <v>-3.1102542559117101E-5</v>
      </c>
      <c r="AG30" s="226">
        <v>-2.2361881370621998E-5</v>
      </c>
      <c r="AH30" s="226">
        <v>0</v>
      </c>
      <c r="AI30" s="226">
        <v>-2.3834974367341899E-5</v>
      </c>
      <c r="AJ30" s="226">
        <v>-3.4059043038066397E-5</v>
      </c>
      <c r="AK30" s="226">
        <v>-1.2727389878376E-5</v>
      </c>
      <c r="AL30" s="226">
        <v>-3.48091432971383E-5</v>
      </c>
      <c r="AM30" s="226">
        <v>-6.1376107296670494E-5</v>
      </c>
      <c r="AN30" s="226">
        <v>-1.7863946898072899E-5</v>
      </c>
      <c r="AO30" s="226">
        <v>-1.75313647626576E-4</v>
      </c>
      <c r="AP30" s="226">
        <v>-2.5448023073272701E-5</v>
      </c>
      <c r="AQ30" s="226">
        <v>-4.6645180485482101E-5</v>
      </c>
      <c r="AR30" s="226">
        <v>-2.34199462622635E-5</v>
      </c>
      <c r="AS30" s="226">
        <v>-8.6744787418374399E-6</v>
      </c>
      <c r="AT30" s="226">
        <v>-5.7598645283123599E-5</v>
      </c>
      <c r="AU30" s="226">
        <v>-1.12938601730488E-5</v>
      </c>
      <c r="AV30" s="226">
        <v>-3.0843548987082603E-5</v>
      </c>
      <c r="AW30" s="226">
        <v>-3.5860953602696698E-5</v>
      </c>
      <c r="AX30" s="226">
        <v>-3.4619736711754103E-5</v>
      </c>
      <c r="AY30" s="226">
        <v>-5.78836443778219E-6</v>
      </c>
      <c r="AZ30" s="226">
        <v>-2.0840110423518701E-5</v>
      </c>
      <c r="BA30" s="226">
        <v>-6.7184089713822697E-6</v>
      </c>
      <c r="BB30" s="226">
        <v>-3.9355100964164999E-5</v>
      </c>
      <c r="BC30" s="226">
        <v>-2.13464586849628E-5</v>
      </c>
      <c r="BD30" s="226">
        <v>-3.08872534008469E-5</v>
      </c>
      <c r="BE30" s="226">
        <v>-4.2166097567578199E-5</v>
      </c>
      <c r="BF30" s="226">
        <v>-1.9708614597512099E-5</v>
      </c>
      <c r="BG30" s="226">
        <v>-3.0403625884733602E-4</v>
      </c>
      <c r="BH30" s="226">
        <v>-1.8652418409717699E-4</v>
      </c>
      <c r="BI30" s="226">
        <v>-5.4411244503835103E-4</v>
      </c>
      <c r="BJ30" s="226">
        <v>-4.2816964235337301E-6</v>
      </c>
      <c r="BK30" s="226">
        <v>-1.1169149043104101E-5</v>
      </c>
      <c r="BL30" s="226">
        <v>-8.7458532215986399E-5</v>
      </c>
      <c r="BM30" s="226">
        <v>-2.9149311009704201E-5</v>
      </c>
      <c r="BN30" s="226">
        <v>-2.2248936323333501E-5</v>
      </c>
      <c r="BO30" s="226">
        <v>-1.9891410430636099E-5</v>
      </c>
      <c r="BP30" s="226">
        <v>-2.19637926322554E-6</v>
      </c>
      <c r="BQ30" s="226">
        <v>-4.5932772392362399E-6</v>
      </c>
      <c r="BR30" s="226">
        <v>-1.7123424962385E-2</v>
      </c>
      <c r="BS30" s="226">
        <v>-5.1595492628445398E-5</v>
      </c>
      <c r="BT30" s="226">
        <v>-3.5246795428587601E-5</v>
      </c>
      <c r="BU30" s="226">
        <v>-3.07172945717171E-5</v>
      </c>
      <c r="BV30" s="226">
        <v>-6.4111430241454696E-5</v>
      </c>
      <c r="BW30" s="226">
        <v>-9.4946276729932096E-5</v>
      </c>
      <c r="BX30" s="226">
        <v>-3.6921788142061499E-3</v>
      </c>
      <c r="BY30" s="226">
        <v>0</v>
      </c>
    </row>
    <row r="31" spans="1:77" x14ac:dyDescent="0.25">
      <c r="A31" s="105" t="s">
        <v>28</v>
      </c>
      <c r="B31" s="226">
        <v>-7.03770326514744E-5</v>
      </c>
      <c r="C31" s="226">
        <v>-7.9527645162757202E-5</v>
      </c>
      <c r="D31" s="226">
        <v>-2.08552503247886E-4</v>
      </c>
      <c r="E31" s="226">
        <v>-2.80435734440519E-5</v>
      </c>
      <c r="F31" s="226">
        <v>-7.0689414668560801E-4</v>
      </c>
      <c r="G31" s="226">
        <v>-1.11684250554986E-4</v>
      </c>
      <c r="H31" s="226">
        <v>-1.15194808111039E-4</v>
      </c>
      <c r="I31" s="226">
        <v>-2.01589530827447E-4</v>
      </c>
      <c r="J31" s="226">
        <v>-1.27462282828539E-4</v>
      </c>
      <c r="K31" s="226">
        <v>-4.92480250975072E-4</v>
      </c>
      <c r="L31" s="226">
        <v>-2.9188562268164702E-5</v>
      </c>
      <c r="M31" s="226">
        <v>-2.22546224723891E-3</v>
      </c>
      <c r="N31" s="226">
        <v>-2.2437878735036699E-4</v>
      </c>
      <c r="O31" s="226">
        <v>-5.3294910963952501E-5</v>
      </c>
      <c r="P31" s="226">
        <v>-1.1620215931139001E-3</v>
      </c>
      <c r="Q31" s="226">
        <v>-1.6633543064686901E-4</v>
      </c>
      <c r="R31" s="226">
        <v>-3.5384605535925201E-3</v>
      </c>
      <c r="S31" s="226">
        <v>-3.5494784098115901E-3</v>
      </c>
      <c r="T31" s="226">
        <v>-3.4162074143497699E-3</v>
      </c>
      <c r="U31" s="226">
        <v>-8.0131989573215001E-4</v>
      </c>
      <c r="V31" s="226">
        <v>-2.7735638249608602E-3</v>
      </c>
      <c r="W31" s="226">
        <v>-7.8430177183949103E-3</v>
      </c>
      <c r="X31" s="226">
        <v>-1.0970997004559201E-3</v>
      </c>
      <c r="Y31" s="226">
        <v>-2.16466321945482E-4</v>
      </c>
      <c r="Z31" s="226">
        <v>-6.3324270931265896E-4</v>
      </c>
      <c r="AA31" s="226">
        <v>-1.84689455448977E-3</v>
      </c>
      <c r="AB31" s="226">
        <v>-1.7147208544366499E-4</v>
      </c>
      <c r="AC31" s="226">
        <v>-3.1451693766326701E-3</v>
      </c>
      <c r="AD31" s="226">
        <v>0.97439421595258602</v>
      </c>
      <c r="AE31" s="226">
        <v>-2.5095819162842203E-4</v>
      </c>
      <c r="AF31" s="226">
        <v>-2.8816297792884499E-2</v>
      </c>
      <c r="AG31" s="226">
        <v>-3.9149014759515998E-4</v>
      </c>
      <c r="AH31" s="226">
        <v>0</v>
      </c>
      <c r="AI31" s="226">
        <v>-1.3851355355888601E-4</v>
      </c>
      <c r="AJ31" s="226">
        <v>-3.8231572744793001E-4</v>
      </c>
      <c r="AK31" s="226">
        <v>-7.0049512401143494E-5</v>
      </c>
      <c r="AL31" s="226">
        <v>-2.4921286837163497E-4</v>
      </c>
      <c r="AM31" s="226">
        <v>-3.80617880127379E-4</v>
      </c>
      <c r="AN31" s="226">
        <v>-1.0237673932392499E-4</v>
      </c>
      <c r="AO31" s="226">
        <v>-9.4850404995045401E-4</v>
      </c>
      <c r="AP31" s="226">
        <v>-7.1849902797563705E-4</v>
      </c>
      <c r="AQ31" s="226">
        <v>-2.4496735741523702E-4</v>
      </c>
      <c r="AR31" s="226">
        <v>-2.8104731034310899E-4</v>
      </c>
      <c r="AS31" s="226">
        <v>-4.5978660652101303E-5</v>
      </c>
      <c r="AT31" s="226">
        <v>-3.3997415499143998E-4</v>
      </c>
      <c r="AU31" s="226">
        <v>-6.8452975042557004E-5</v>
      </c>
      <c r="AV31" s="226">
        <v>-1.8945376102749801E-4</v>
      </c>
      <c r="AW31" s="226">
        <v>-2.8036735097705098E-4</v>
      </c>
      <c r="AX31" s="226">
        <v>-6.4022033610511503E-4</v>
      </c>
      <c r="AY31" s="226">
        <v>-3.2806656196770001E-5</v>
      </c>
      <c r="AZ31" s="226">
        <v>-1.3026022448197301E-4</v>
      </c>
      <c r="BA31" s="226">
        <v>-6.3127850310592602E-5</v>
      </c>
      <c r="BB31" s="226">
        <v>-2.1591924338158601E-4</v>
      </c>
      <c r="BC31" s="226">
        <v>-2.1445240861668499E-4</v>
      </c>
      <c r="BD31" s="226">
        <v>-2.38715298202871E-4</v>
      </c>
      <c r="BE31" s="226">
        <v>-2.67595048585747E-4</v>
      </c>
      <c r="BF31" s="226">
        <v>-1.7967745454678901E-4</v>
      </c>
      <c r="BG31" s="226">
        <v>-4.5893568400548201E-3</v>
      </c>
      <c r="BH31" s="226">
        <v>-8.5901008134492299E-4</v>
      </c>
      <c r="BI31" s="226">
        <v>-2.6897704523136498E-3</v>
      </c>
      <c r="BJ31" s="226">
        <v>-1.9830707170770999E-5</v>
      </c>
      <c r="BK31" s="226">
        <v>-3.5020574670145401E-3</v>
      </c>
      <c r="BL31" s="226">
        <v>-2.67916176086011E-2</v>
      </c>
      <c r="BM31" s="226">
        <v>-1.3424292481316601E-4</v>
      </c>
      <c r="BN31" s="226">
        <v>-1.2014338504997E-4</v>
      </c>
      <c r="BO31" s="226">
        <v>-9.1899220096962203E-5</v>
      </c>
      <c r="BP31" s="226">
        <v>-1.0410427209156001E-5</v>
      </c>
      <c r="BQ31" s="226">
        <v>-2.11536722383434E-5</v>
      </c>
      <c r="BR31" s="226">
        <v>-3.5060240459571201E-4</v>
      </c>
      <c r="BS31" s="226">
        <v>-7.6992492299886295E-4</v>
      </c>
      <c r="BT31" s="226">
        <v>-1.8368088159269799E-4</v>
      </c>
      <c r="BU31" s="226">
        <v>-1.9246676389676E-4</v>
      </c>
      <c r="BV31" s="226">
        <v>-3.5636998609329398E-4</v>
      </c>
      <c r="BW31" s="226">
        <v>-4.7968326590325404E-3</v>
      </c>
      <c r="BX31" s="226">
        <v>-1.7183901352888901E-3</v>
      </c>
      <c r="BY31" s="226">
        <v>0</v>
      </c>
    </row>
    <row r="32" spans="1:77" x14ac:dyDescent="0.25">
      <c r="A32" s="105" t="s">
        <v>29</v>
      </c>
      <c r="B32" s="226">
        <v>-1.32760564146061E-5</v>
      </c>
      <c r="C32" s="226">
        <v>-1.47618555053447E-5</v>
      </c>
      <c r="D32" s="226">
        <v>-3.7801224161743698E-5</v>
      </c>
      <c r="E32" s="226">
        <v>-5.4638285627291498E-6</v>
      </c>
      <c r="F32" s="226">
        <v>-1.34809147732515E-4</v>
      </c>
      <c r="G32" s="226">
        <v>-2.0992984898776699E-5</v>
      </c>
      <c r="H32" s="226">
        <v>-2.2415637131608199E-5</v>
      </c>
      <c r="I32" s="226">
        <v>-3.9137612046926502E-5</v>
      </c>
      <c r="J32" s="226">
        <v>-2.31566562274825E-5</v>
      </c>
      <c r="K32" s="226">
        <v>-9.6001397045025199E-5</v>
      </c>
      <c r="L32" s="226">
        <v>-5.7013945123737598E-6</v>
      </c>
      <c r="M32" s="226">
        <v>-4.1455942918429298E-4</v>
      </c>
      <c r="N32" s="226">
        <v>-2.5566582466339401E-5</v>
      </c>
      <c r="O32" s="226">
        <v>-9.1724669749230903E-6</v>
      </c>
      <c r="P32" s="226">
        <v>-3.6739923658329301E-5</v>
      </c>
      <c r="Q32" s="226">
        <v>-4.3041170532557903E-6</v>
      </c>
      <c r="R32" s="226">
        <v>-1.6218570962097501E-4</v>
      </c>
      <c r="S32" s="226">
        <v>-2.2268409574507101E-4</v>
      </c>
      <c r="T32" s="226">
        <v>-5.71406104547343E-4</v>
      </c>
      <c r="U32" s="226">
        <v>-1.5608037378676899E-4</v>
      </c>
      <c r="V32" s="226">
        <v>-1.07764971391666E-2</v>
      </c>
      <c r="W32" s="226">
        <v>-1.5662285637680099E-3</v>
      </c>
      <c r="X32" s="226">
        <v>-5.3272668378846299E-4</v>
      </c>
      <c r="Y32" s="226">
        <v>-4.1786408406383503E-5</v>
      </c>
      <c r="Z32" s="226">
        <v>-6.52892603630784E-4</v>
      </c>
      <c r="AA32" s="226">
        <v>-1.7567249040905699E-5</v>
      </c>
      <c r="AB32" s="226">
        <v>-2.30709994809982E-5</v>
      </c>
      <c r="AC32" s="226">
        <v>-2.1221215034251999E-4</v>
      </c>
      <c r="AD32" s="226">
        <v>-2.1664124959456899E-2</v>
      </c>
      <c r="AE32" s="226">
        <v>0.99901892541581006</v>
      </c>
      <c r="AF32" s="226">
        <v>-3.8343279589532599E-5</v>
      </c>
      <c r="AG32" s="226">
        <v>-1.47284191398767E-3</v>
      </c>
      <c r="AH32" s="226">
        <v>0</v>
      </c>
      <c r="AI32" s="226">
        <v>-2.1335895312607799E-5</v>
      </c>
      <c r="AJ32" s="226">
        <v>-2.9813413431804498E-5</v>
      </c>
      <c r="AK32" s="226">
        <v>-1.14072513827849E-5</v>
      </c>
      <c r="AL32" s="226">
        <v>-3.0987761000803002E-5</v>
      </c>
      <c r="AM32" s="226">
        <v>-5.4853288278352502E-5</v>
      </c>
      <c r="AN32" s="226">
        <v>-1.5996182869855002E-5</v>
      </c>
      <c r="AO32" s="226">
        <v>-1.57189354352547E-4</v>
      </c>
      <c r="AP32" s="226">
        <v>-2.30244689402995E-5</v>
      </c>
      <c r="AQ32" s="226">
        <v>-4.1859358535509001E-5</v>
      </c>
      <c r="AR32" s="226">
        <v>-2.1097286451528501E-5</v>
      </c>
      <c r="AS32" s="226">
        <v>-7.7811797516903294E-6</v>
      </c>
      <c r="AT32" s="226">
        <v>-5.1540271978970098E-5</v>
      </c>
      <c r="AU32" s="226">
        <v>-1.0099389535930301E-5</v>
      </c>
      <c r="AV32" s="226">
        <v>-2.7572270419146802E-5</v>
      </c>
      <c r="AW32" s="226">
        <v>-3.1837675287663902E-5</v>
      </c>
      <c r="AX32" s="226">
        <v>-2.9383713810605801E-5</v>
      </c>
      <c r="AY32" s="226">
        <v>-5.1845011416843898E-6</v>
      </c>
      <c r="AZ32" s="226">
        <v>-1.8621562693357099E-5</v>
      </c>
      <c r="BA32" s="226">
        <v>-5.9258764388266997E-6</v>
      </c>
      <c r="BB32" s="226">
        <v>-3.5275529828503502E-5</v>
      </c>
      <c r="BC32" s="226">
        <v>-1.87775748182136E-5</v>
      </c>
      <c r="BD32" s="226">
        <v>-2.74321018199483E-5</v>
      </c>
      <c r="BE32" s="226">
        <v>-3.7662506333792798E-5</v>
      </c>
      <c r="BF32" s="226">
        <v>-1.7403857851388201E-5</v>
      </c>
      <c r="BG32" s="226">
        <v>-2.6183239609405798E-4</v>
      </c>
      <c r="BH32" s="226">
        <v>-1.6779022272005899E-4</v>
      </c>
      <c r="BI32" s="226">
        <v>-4.8879040086385905E-4</v>
      </c>
      <c r="BJ32" s="226">
        <v>-3.8512452943462898E-6</v>
      </c>
      <c r="BK32" s="226">
        <v>-5.2477676059835797E-3</v>
      </c>
      <c r="BL32" s="226">
        <v>-1.8644170298723499E-2</v>
      </c>
      <c r="BM32" s="226">
        <v>-2.6221636674772499E-5</v>
      </c>
      <c r="BN32" s="226">
        <v>-1.99496382482204E-5</v>
      </c>
      <c r="BO32" s="226">
        <v>-1.7892504395831699E-5</v>
      </c>
      <c r="BP32" s="226">
        <v>-1.9747007327111401E-6</v>
      </c>
      <c r="BQ32" s="226">
        <v>-4.1319414676270601E-6</v>
      </c>
      <c r="BR32" s="226">
        <v>-4.3412640830351698E-5</v>
      </c>
      <c r="BS32" s="226">
        <v>-4.6607742192253398E-5</v>
      </c>
      <c r="BT32" s="226">
        <v>-3.1628574401962602E-5</v>
      </c>
      <c r="BU32" s="226">
        <v>-2.76509605839706E-5</v>
      </c>
      <c r="BV32" s="226">
        <v>-5.7448678023458799E-5</v>
      </c>
      <c r="BW32" s="226">
        <v>-8.7004774395069997E-5</v>
      </c>
      <c r="BX32" s="226">
        <v>-9.6828458828082903E-4</v>
      </c>
      <c r="BY32" s="226">
        <v>0</v>
      </c>
    </row>
    <row r="33" spans="1:77" x14ac:dyDescent="0.25">
      <c r="A33" s="105" t="s">
        <v>30</v>
      </c>
      <c r="B33" s="226">
        <v>-2.52863334761042E-6</v>
      </c>
      <c r="C33" s="226">
        <v>-2.9173401842462199E-6</v>
      </c>
      <c r="D33" s="226">
        <v>-7.8772884195641099E-6</v>
      </c>
      <c r="E33" s="226">
        <v>-9.6431432243776303E-7</v>
      </c>
      <c r="F33" s="226">
        <v>-2.50347808558076E-5</v>
      </c>
      <c r="G33" s="226">
        <v>-4.0315761941631304E-6</v>
      </c>
      <c r="H33" s="226">
        <v>-3.9681452427180101E-6</v>
      </c>
      <c r="I33" s="226">
        <v>-6.9665140424553302E-6</v>
      </c>
      <c r="J33" s="226">
        <v>-4.8010835402342898E-6</v>
      </c>
      <c r="K33" s="226">
        <v>-1.68395032808052E-5</v>
      </c>
      <c r="L33" s="226">
        <v>-1.00007556714257E-6</v>
      </c>
      <c r="M33" s="226">
        <v>-8.0563592143652302E-5</v>
      </c>
      <c r="N33" s="226">
        <v>-1.2240173010952E-5</v>
      </c>
      <c r="O33" s="226">
        <v>-2.1345479285712698E-6</v>
      </c>
      <c r="P33" s="226">
        <v>-8.7238410021684798E-5</v>
      </c>
      <c r="Q33" s="226">
        <v>-1.2725641846214899E-5</v>
      </c>
      <c r="R33" s="226">
        <v>-3.2895046869322601E-5</v>
      </c>
      <c r="S33" s="226">
        <v>-5.9679438952130397E-5</v>
      </c>
      <c r="T33" s="226">
        <v>-1.00665098024517E-4</v>
      </c>
      <c r="U33" s="226">
        <v>-2.7510846751137301E-5</v>
      </c>
      <c r="V33" s="226">
        <v>-4.2209253049773802E-4</v>
      </c>
      <c r="W33" s="226">
        <v>-6.8864222863593096E-5</v>
      </c>
      <c r="X33" s="226">
        <v>-3.5826037944379198E-5</v>
      </c>
      <c r="Y33" s="226">
        <v>-7.5403200329424803E-6</v>
      </c>
      <c r="Z33" s="226">
        <v>-1.7678115090976801E-5</v>
      </c>
      <c r="AA33" s="226">
        <v>-3.1942108276310999E-6</v>
      </c>
      <c r="AB33" s="226">
        <v>-4.1744989350895903E-6</v>
      </c>
      <c r="AC33" s="226">
        <v>-4.0859906156827203E-5</v>
      </c>
      <c r="AD33" s="226">
        <v>-3.1619819662469202E-5</v>
      </c>
      <c r="AE33" s="226">
        <v>-3.42310156446369E-6</v>
      </c>
      <c r="AF33" s="226">
        <v>0.99721112019163005</v>
      </c>
      <c r="AG33" s="226">
        <v>-3.52932633769438E-3</v>
      </c>
      <c r="AH33" s="226">
        <v>0</v>
      </c>
      <c r="AI33" s="226">
        <v>-6.1717592134093296E-6</v>
      </c>
      <c r="AJ33" s="226">
        <v>-2.4283385607106099E-5</v>
      </c>
      <c r="AK33" s="226">
        <v>-2.9673402534289902E-6</v>
      </c>
      <c r="AL33" s="226">
        <v>-1.2948871053890801E-5</v>
      </c>
      <c r="AM33" s="226">
        <v>-1.79003145600154E-5</v>
      </c>
      <c r="AN33" s="226">
        <v>-4.5051161257689003E-6</v>
      </c>
      <c r="AO33" s="226">
        <v>-3.9498724397400599E-5</v>
      </c>
      <c r="AP33" s="226">
        <v>-5.9176641869620503E-6</v>
      </c>
      <c r="AQ33" s="226">
        <v>-9.6934639586753897E-6</v>
      </c>
      <c r="AR33" s="226">
        <v>-4.4213242524410304E-6</v>
      </c>
      <c r="AS33" s="226">
        <v>-1.87445254490797E-6</v>
      </c>
      <c r="AT33" s="226">
        <v>-1.5354555738806101E-5</v>
      </c>
      <c r="AU33" s="226">
        <v>-3.1609355554767398E-6</v>
      </c>
      <c r="AV33" s="226">
        <v>-8.8429111721860194E-6</v>
      </c>
      <c r="AW33" s="226">
        <v>-1.5321464579234899E-5</v>
      </c>
      <c r="AX33" s="226">
        <v>-4.5785394017141298E-5</v>
      </c>
      <c r="AY33" s="226">
        <v>-1.4290773477298399E-6</v>
      </c>
      <c r="AZ33" s="226">
        <v>-6.1637506978779898E-6</v>
      </c>
      <c r="BA33" s="226">
        <v>-3.7596019254795499E-6</v>
      </c>
      <c r="BB33" s="226">
        <v>-9.11804176364355E-6</v>
      </c>
      <c r="BC33" s="226">
        <v>-1.31091551039591E-5</v>
      </c>
      <c r="BD33" s="226">
        <v>-1.2964423348103199E-5</v>
      </c>
      <c r="BE33" s="226">
        <v>-1.2809838058166401E-5</v>
      </c>
      <c r="BF33" s="226">
        <v>-1.0566799056370601E-5</v>
      </c>
      <c r="BG33" s="226">
        <v>-3.15444870879179E-4</v>
      </c>
      <c r="BH33" s="226">
        <v>-3.71724336759733E-3</v>
      </c>
      <c r="BI33" s="226">
        <v>-6.4705474042638699E-3</v>
      </c>
      <c r="BJ33" s="226">
        <v>-6.8500591496621098E-7</v>
      </c>
      <c r="BK33" s="226">
        <v>-3.9925813767906397E-3</v>
      </c>
      <c r="BL33" s="226">
        <v>-1.51584806504515E-2</v>
      </c>
      <c r="BM33" s="226">
        <v>-4.5995094905318902E-6</v>
      </c>
      <c r="BN33" s="226">
        <v>-4.9934144459542903E-6</v>
      </c>
      <c r="BO33" s="226">
        <v>-3.1632003190020998E-6</v>
      </c>
      <c r="BP33" s="226">
        <v>-3.71337838655728E-7</v>
      </c>
      <c r="BQ33" s="226">
        <v>-7.2477947240254997E-7</v>
      </c>
      <c r="BR33" s="226">
        <v>-1.8262387016144801E-5</v>
      </c>
      <c r="BS33" s="226">
        <v>-8.9440850341541593E-6</v>
      </c>
      <c r="BT33" s="226">
        <v>-7.3528113860540701E-6</v>
      </c>
      <c r="BU33" s="226">
        <v>-4.8502065059826598E-6</v>
      </c>
      <c r="BV33" s="226">
        <v>-1.52417837170038E-5</v>
      </c>
      <c r="BW33" s="226">
        <v>-1.6067575152560398E-5</v>
      </c>
      <c r="BX33" s="226">
        <v>-5.2789541326255397E-3</v>
      </c>
      <c r="BY33" s="226">
        <v>0</v>
      </c>
    </row>
    <row r="34" spans="1:77" x14ac:dyDescent="0.25">
      <c r="A34" s="105" t="s">
        <v>31</v>
      </c>
      <c r="B34" s="226">
        <v>-5.3199327082076799E-6</v>
      </c>
      <c r="C34" s="226">
        <v>-6.0027145955559702E-6</v>
      </c>
      <c r="D34" s="226">
        <v>-1.5707649096976601E-5</v>
      </c>
      <c r="E34" s="226">
        <v>-2.1263169958344098E-6</v>
      </c>
      <c r="F34" s="226">
        <v>-5.34896737374392E-5</v>
      </c>
      <c r="G34" s="226">
        <v>-8.4396243567763407E-6</v>
      </c>
      <c r="H34" s="226">
        <v>-8.7332424647711299E-6</v>
      </c>
      <c r="I34" s="226">
        <v>-1.5279745226293998E-5</v>
      </c>
      <c r="J34" s="226">
        <v>-9.6021238106103598E-6</v>
      </c>
      <c r="K34" s="226">
        <v>-3.7274291154824597E-5</v>
      </c>
      <c r="L34" s="226">
        <v>-2.2136702754759702E-6</v>
      </c>
      <c r="M34" s="226">
        <v>-1.6744703714262701E-4</v>
      </c>
      <c r="N34" s="226">
        <v>-1.1944727582504E-2</v>
      </c>
      <c r="O34" s="226">
        <v>-3.9959279372737604E-6</v>
      </c>
      <c r="P34" s="226">
        <v>-8.1061018648512695E-5</v>
      </c>
      <c r="Q34" s="226">
        <v>-1.1567854255349101E-5</v>
      </c>
      <c r="R34" s="226">
        <v>-6.6406866976735494E-5</v>
      </c>
      <c r="S34" s="226">
        <v>-1.0332330617507E-4</v>
      </c>
      <c r="T34" s="226">
        <v>-2.2217492899234101E-4</v>
      </c>
      <c r="U34" s="226">
        <v>-6.0710967400917999E-5</v>
      </c>
      <c r="V34" s="226">
        <v>-3.8219934235969802E-5</v>
      </c>
      <c r="W34" s="226">
        <v>-1.9812334234225501E-5</v>
      </c>
      <c r="X34" s="226">
        <v>-7.9026639515767394E-5</v>
      </c>
      <c r="Y34" s="226">
        <v>-1.6398455682139501E-5</v>
      </c>
      <c r="Z34" s="226">
        <v>-2.1038321566570502E-5</v>
      </c>
      <c r="AA34" s="226">
        <v>-6.7175716736824696E-6</v>
      </c>
      <c r="AB34" s="226">
        <v>-9.0522239332694096E-6</v>
      </c>
      <c r="AC34" s="226">
        <v>-8.5232887371580296E-5</v>
      </c>
      <c r="AD34" s="226">
        <v>-3.3523191011739998E-5</v>
      </c>
      <c r="AE34" s="226">
        <v>-6.8071484884902501E-6</v>
      </c>
      <c r="AF34" s="226">
        <v>-1.60735537817362E-5</v>
      </c>
      <c r="AG34" s="226">
        <v>0.97880567786456396</v>
      </c>
      <c r="AH34" s="226">
        <v>0</v>
      </c>
      <c r="AI34" s="226">
        <v>-1.0292425982023301E-5</v>
      </c>
      <c r="AJ34" s="226">
        <v>-2.7328301835822199E-5</v>
      </c>
      <c r="AK34" s="226">
        <v>-5.22804624650803E-6</v>
      </c>
      <c r="AL34" s="226">
        <v>-1.8243190924329299E-5</v>
      </c>
      <c r="AM34" s="226">
        <v>-2.8142056831309901E-5</v>
      </c>
      <c r="AN34" s="226">
        <v>-7.6156523128364201E-6</v>
      </c>
      <c r="AO34" s="226">
        <v>-1.57028806105396E-2</v>
      </c>
      <c r="AP34" s="226">
        <v>-4.2419559780286498E-4</v>
      </c>
      <c r="AQ34" s="226">
        <v>-9.3166201662509105E-4</v>
      </c>
      <c r="AR34" s="226">
        <v>-3.8465194126227598E-4</v>
      </c>
      <c r="AS34" s="226">
        <v>-3.4424650831642898E-6</v>
      </c>
      <c r="AT34" s="226">
        <v>-2.5231470094163499E-5</v>
      </c>
      <c r="AU34" s="226">
        <v>-5.0699637636633603E-6</v>
      </c>
      <c r="AV34" s="226">
        <v>-1.4017786588138701E-5</v>
      </c>
      <c r="AW34" s="226">
        <v>-2.0411465556499701E-5</v>
      </c>
      <c r="AX34" s="226">
        <v>-4.5000488045314702E-5</v>
      </c>
      <c r="AY34" s="226">
        <v>-2.4426119533442001E-6</v>
      </c>
      <c r="AZ34" s="226">
        <v>-9.6255449526791095E-6</v>
      </c>
      <c r="BA34" s="226">
        <v>-4.5497041763258296E-6</v>
      </c>
      <c r="BB34" s="226">
        <v>-1.6119063743813599E-5</v>
      </c>
      <c r="BC34" s="226">
        <v>-1.54055836788002E-5</v>
      </c>
      <c r="BD34" s="226">
        <v>-1.7391136457748699E-5</v>
      </c>
      <c r="BE34" s="226">
        <v>-1.9751874258113899E-5</v>
      </c>
      <c r="BF34" s="226">
        <v>-1.2969543740579199E-5</v>
      </c>
      <c r="BG34" s="226">
        <v>-3.2448354227645402E-4</v>
      </c>
      <c r="BH34" s="226">
        <v>-6.5147610421409496E-5</v>
      </c>
      <c r="BI34" s="226">
        <v>-2.0263337532162E-4</v>
      </c>
      <c r="BJ34" s="226">
        <v>-1.50313969188592E-6</v>
      </c>
      <c r="BK34" s="226">
        <v>-2.9162039126368202E-4</v>
      </c>
      <c r="BL34" s="226">
        <v>-1.19537376481618E-3</v>
      </c>
      <c r="BM34" s="226">
        <v>-1.01810280897589E-5</v>
      </c>
      <c r="BN34" s="226">
        <v>-8.9810272376468906E-6</v>
      </c>
      <c r="BO34" s="226">
        <v>-6.9675073405042503E-6</v>
      </c>
      <c r="BP34" s="226">
        <v>-7.87347202461463E-7</v>
      </c>
      <c r="BQ34" s="226">
        <v>-1.6043015418493401E-6</v>
      </c>
      <c r="BR34" s="226">
        <v>-2.5658467348737801E-5</v>
      </c>
      <c r="BS34" s="226">
        <v>-1.8080539985066799E-5</v>
      </c>
      <c r="BT34" s="226">
        <v>-1.3772545652424201E-5</v>
      </c>
      <c r="BU34" s="226">
        <v>-1.0731359475322701E-5</v>
      </c>
      <c r="BV34" s="226">
        <v>-2.6575452957734799E-5</v>
      </c>
      <c r="BW34" s="226">
        <v>-3.3632758265084097E-5</v>
      </c>
      <c r="BX34" s="226">
        <v>-1.0604122044260301E-3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1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-9.1721841620200702E-4</v>
      </c>
      <c r="C36" s="226">
        <v>-1.4934561964635801E-2</v>
      </c>
      <c r="D36" s="226">
        <v>-1.3459948655512601E-3</v>
      </c>
      <c r="E36" s="226">
        <v>-1.8074738684927399E-3</v>
      </c>
      <c r="F36" s="226">
        <v>-1.5108019737196301E-2</v>
      </c>
      <c r="G36" s="226">
        <v>-1.5788550656406499E-3</v>
      </c>
      <c r="H36" s="226">
        <v>-4.1252797010463398E-4</v>
      </c>
      <c r="I36" s="226">
        <v>-1.84419790280335E-3</v>
      </c>
      <c r="J36" s="226">
        <v>-5.7186528380743303E-4</v>
      </c>
      <c r="K36" s="226">
        <v>-4.3747337290504403E-3</v>
      </c>
      <c r="L36" s="226">
        <v>-2.1621011814615199E-5</v>
      </c>
      <c r="M36" s="226">
        <v>-4.6475966426570998E-3</v>
      </c>
      <c r="N36" s="226">
        <v>-2.6020346670731801E-3</v>
      </c>
      <c r="O36" s="226">
        <v>-8.9562321684635195E-5</v>
      </c>
      <c r="P36" s="226">
        <v>-5.3402730542763798E-3</v>
      </c>
      <c r="Q36" s="226">
        <v>-6.5914592959044897E-4</v>
      </c>
      <c r="R36" s="226">
        <v>-7.2634107585735905E-4</v>
      </c>
      <c r="S36" s="226">
        <v>-1.46733965474192E-2</v>
      </c>
      <c r="T36" s="226">
        <v>-2.42040726938836E-3</v>
      </c>
      <c r="U36" s="226">
        <v>-5.52269465242643E-4</v>
      </c>
      <c r="V36" s="226">
        <v>-6.6909857023474898E-4</v>
      </c>
      <c r="W36" s="226">
        <v>-1.3324632999720199E-4</v>
      </c>
      <c r="X36" s="226">
        <v>-1.91619803509802E-3</v>
      </c>
      <c r="Y36" s="226">
        <v>-2.0216665574830899E-4</v>
      </c>
      <c r="Z36" s="226">
        <v>-1.3684998878072801E-4</v>
      </c>
      <c r="AA36" s="226">
        <v>-6.7986069997264396E-5</v>
      </c>
      <c r="AB36" s="226">
        <v>-8.5618978620906295E-5</v>
      </c>
      <c r="AC36" s="226">
        <v>-8.8056863684062101E-4</v>
      </c>
      <c r="AD36" s="226">
        <v>-5.19708394135463E-4</v>
      </c>
      <c r="AE36" s="226">
        <v>-7.8052342029218103E-5</v>
      </c>
      <c r="AF36" s="226">
        <v>-3.4874556244432898E-4</v>
      </c>
      <c r="AG36" s="226">
        <v>-2.22844032281342E-4</v>
      </c>
      <c r="AH36" s="226">
        <v>0</v>
      </c>
      <c r="AI36" s="226">
        <v>0.952977573886303</v>
      </c>
      <c r="AJ36" s="226">
        <v>-0.14844188852210699</v>
      </c>
      <c r="AK36" s="226">
        <v>-1.9825947265866301E-2</v>
      </c>
      <c r="AL36" s="226">
        <v>-3.9009845575441502E-4</v>
      </c>
      <c r="AM36" s="226">
        <v>-6.8324004239805804E-4</v>
      </c>
      <c r="AN36" s="226">
        <v>-1.70504368107535E-3</v>
      </c>
      <c r="AO36" s="226">
        <v>-4.45291381644718E-3</v>
      </c>
      <c r="AP36" s="226">
        <v>-1.3873672136608601E-3</v>
      </c>
      <c r="AQ36" s="226">
        <v>-5.3573586829291104E-3</v>
      </c>
      <c r="AR36" s="226">
        <v>-1.49244940245609E-3</v>
      </c>
      <c r="AS36" s="226">
        <v>-5.5873820448658503E-4</v>
      </c>
      <c r="AT36" s="226">
        <v>-3.7687355625663399E-3</v>
      </c>
      <c r="AU36" s="226">
        <v>-1.5002925162106999E-4</v>
      </c>
      <c r="AV36" s="226">
        <v>-2.5788466702208101E-4</v>
      </c>
      <c r="AW36" s="226">
        <v>-4.7213345334330101E-4</v>
      </c>
      <c r="AX36" s="226">
        <v>-2.08985019297279E-3</v>
      </c>
      <c r="AY36" s="226">
        <v>-8.4903692274316102E-4</v>
      </c>
      <c r="AZ36" s="226">
        <v>-3.46610852913242E-3</v>
      </c>
      <c r="BA36" s="226">
        <v>-2.1819919722948801E-4</v>
      </c>
      <c r="BB36" s="226">
        <v>-3.5071040447788998E-3</v>
      </c>
      <c r="BC36" s="226">
        <v>-4.3934829619136799E-2</v>
      </c>
      <c r="BD36" s="226">
        <v>-1.08724195185477E-3</v>
      </c>
      <c r="BE36" s="226">
        <v>-4.89231465533581E-4</v>
      </c>
      <c r="BF36" s="226">
        <v>-3.8530353577001601E-4</v>
      </c>
      <c r="BG36" s="226">
        <v>-1.42405659760374E-2</v>
      </c>
      <c r="BH36" s="226">
        <v>-0.200780255380727</v>
      </c>
      <c r="BI36" s="226">
        <v>-1.2073275864524001E-2</v>
      </c>
      <c r="BJ36" s="226">
        <v>-3.0385583721290999E-3</v>
      </c>
      <c r="BK36" s="226">
        <v>-6.5911842190690302E-3</v>
      </c>
      <c r="BL36" s="226">
        <v>-1.40570617697459E-3</v>
      </c>
      <c r="BM36" s="226">
        <v>-1.1631930068430299E-3</v>
      </c>
      <c r="BN36" s="226">
        <v>-2.3997975538981101E-4</v>
      </c>
      <c r="BO36" s="226">
        <v>-9.74250659496747E-5</v>
      </c>
      <c r="BP36" s="226">
        <v>-4.0228617885857302E-5</v>
      </c>
      <c r="BQ36" s="226">
        <v>-1.44683496231302E-5</v>
      </c>
      <c r="BR36" s="226">
        <v>-3.32252491634865E-2</v>
      </c>
      <c r="BS36" s="226">
        <v>-7.1481038579448899E-4</v>
      </c>
      <c r="BT36" s="226">
        <v>-8.26827016311725E-3</v>
      </c>
      <c r="BU36" s="226">
        <v>-1.04417464511866E-3</v>
      </c>
      <c r="BV36" s="226">
        <v>-6.6435511536445E-3</v>
      </c>
      <c r="BW36" s="226">
        <v>-4.44059786076259E-4</v>
      </c>
      <c r="BX36" s="226">
        <v>-4.17546226276816E-4</v>
      </c>
      <c r="BY36" s="226">
        <v>0</v>
      </c>
    </row>
    <row r="37" spans="1:77" x14ac:dyDescent="0.25">
      <c r="A37" s="105" t="s">
        <v>34</v>
      </c>
      <c r="B37" s="226">
        <v>-7.0090756272267102E-5</v>
      </c>
      <c r="C37" s="226">
        <v>-9.2730996917432003E-5</v>
      </c>
      <c r="D37" s="226">
        <v>-2.9438965903763798E-4</v>
      </c>
      <c r="E37" s="226">
        <v>-1.81589216338474E-5</v>
      </c>
      <c r="F37" s="226">
        <v>-1.5332290099996199E-3</v>
      </c>
      <c r="G37" s="226">
        <v>-2.4999609216806102E-3</v>
      </c>
      <c r="H37" s="226">
        <v>-7.6176944930914003E-5</v>
      </c>
      <c r="I37" s="226">
        <v>-2.4785828128629899E-4</v>
      </c>
      <c r="J37" s="226">
        <v>-2.4422273151064703E-4</v>
      </c>
      <c r="K37" s="226">
        <v>-3.0452486342829899E-4</v>
      </c>
      <c r="L37" s="226">
        <v>-7.5044140151597002E-5</v>
      </c>
      <c r="M37" s="226">
        <v>-2.5178214667041102E-3</v>
      </c>
      <c r="N37" s="226">
        <v>-3.0261875145954002E-3</v>
      </c>
      <c r="O37" s="226">
        <v>-1.5571652644082301E-4</v>
      </c>
      <c r="P37" s="226">
        <v>-1.35468585941644E-2</v>
      </c>
      <c r="Q37" s="226">
        <v>-1.8791965274192099E-3</v>
      </c>
      <c r="R37" s="226">
        <v>-1.15792180037096E-3</v>
      </c>
      <c r="S37" s="226">
        <v>-4.9143603522065499E-3</v>
      </c>
      <c r="T37" s="226">
        <v>-1.89708786916594E-3</v>
      </c>
      <c r="U37" s="226">
        <v>-5.5087403178344699E-4</v>
      </c>
      <c r="V37" s="226">
        <v>-6.0557514899797597E-4</v>
      </c>
      <c r="W37" s="226">
        <v>-5.6081999653107603E-4</v>
      </c>
      <c r="X37" s="226">
        <v>-7.0005587564005297E-4</v>
      </c>
      <c r="Y37" s="226">
        <v>-1.6202795650574001E-4</v>
      </c>
      <c r="Z37" s="226">
        <v>-4.5479847459396202E-4</v>
      </c>
      <c r="AA37" s="226">
        <v>-1.6067672228282299E-4</v>
      </c>
      <c r="AB37" s="226">
        <v>-1.1025811076443599E-4</v>
      </c>
      <c r="AC37" s="226">
        <v>-1.47992604001837E-3</v>
      </c>
      <c r="AD37" s="226">
        <v>-1.89106562508448E-3</v>
      </c>
      <c r="AE37" s="226">
        <v>-1.7581796076084801E-4</v>
      </c>
      <c r="AF37" s="226">
        <v>-1.89253890786655E-3</v>
      </c>
      <c r="AG37" s="226">
        <v>-1.12109926362862E-3</v>
      </c>
      <c r="AH37" s="226">
        <v>0</v>
      </c>
      <c r="AI37" s="226">
        <v>-2.1840657930199498E-3</v>
      </c>
      <c r="AJ37" s="226">
        <v>0.94771966981859901</v>
      </c>
      <c r="AK37" s="226">
        <v>-4.31053062159595E-3</v>
      </c>
      <c r="AL37" s="226">
        <v>-1.7785134417039399E-3</v>
      </c>
      <c r="AM37" s="226">
        <v>-2.2993402278352398E-3</v>
      </c>
      <c r="AN37" s="226">
        <v>-1.5170606639572E-3</v>
      </c>
      <c r="AO37" s="226">
        <v>-4.9103331975070396E-3</v>
      </c>
      <c r="AP37" s="226">
        <v>-5.6237628584157996E-4</v>
      </c>
      <c r="AQ37" s="226">
        <v>-1.7099343759522699E-3</v>
      </c>
      <c r="AR37" s="226">
        <v>-2.9672760736194898E-4</v>
      </c>
      <c r="AS37" s="226">
        <v>-3.4138947757700203E-4</v>
      </c>
      <c r="AT37" s="226">
        <v>-1.0900149907701699E-3</v>
      </c>
      <c r="AU37" s="226">
        <v>-3.8260750061259698E-4</v>
      </c>
      <c r="AV37" s="226">
        <v>-1.3676915782846501E-3</v>
      </c>
      <c r="AW37" s="226">
        <v>-2.1314806206123998E-3</v>
      </c>
      <c r="AX37" s="226">
        <v>-6.3150429187014603E-3</v>
      </c>
      <c r="AY37" s="226">
        <v>-2.8382902103762703E-4</v>
      </c>
      <c r="AZ37" s="226">
        <v>-1.3734562309001099E-3</v>
      </c>
      <c r="BA37" s="226">
        <v>-4.9496974357423696E-4</v>
      </c>
      <c r="BB37" s="226">
        <v>-6.9778570616544397E-4</v>
      </c>
      <c r="BC37" s="226">
        <v>-1.60520718596521E-3</v>
      </c>
      <c r="BD37" s="226">
        <v>-2.48940138049229E-3</v>
      </c>
      <c r="BE37" s="226">
        <v>-2.0995278289750998E-3</v>
      </c>
      <c r="BF37" s="226">
        <v>-3.2048521551548801E-3</v>
      </c>
      <c r="BG37" s="226">
        <v>-3.9842960067654101E-2</v>
      </c>
      <c r="BH37" s="226">
        <v>-3.7078493726802303E-2</v>
      </c>
      <c r="BI37" s="226">
        <v>-9.8187097771080707E-3</v>
      </c>
      <c r="BJ37" s="226">
        <v>-3.2059153258534199E-4</v>
      </c>
      <c r="BK37" s="226">
        <v>-1.9581327926046898E-3</v>
      </c>
      <c r="BL37" s="226">
        <v>-2.74866654183052E-3</v>
      </c>
      <c r="BM37" s="226">
        <v>-1.5695203781682301E-3</v>
      </c>
      <c r="BN37" s="226">
        <v>-4.3203157025455199E-3</v>
      </c>
      <c r="BO37" s="226">
        <v>-1.22571014203051E-3</v>
      </c>
      <c r="BP37" s="226">
        <v>-1.1247918702119899E-3</v>
      </c>
      <c r="BQ37" s="226">
        <v>-1.3106881252287501E-5</v>
      </c>
      <c r="BR37" s="226">
        <v>-2.54398122363318E-2</v>
      </c>
      <c r="BS37" s="226">
        <v>-1.9052915755225601E-2</v>
      </c>
      <c r="BT37" s="226">
        <v>-9.7158414961692006E-3</v>
      </c>
      <c r="BU37" s="226">
        <v>-3.26496241472762E-2</v>
      </c>
      <c r="BV37" s="226">
        <v>-4.9867558543460399E-3</v>
      </c>
      <c r="BW37" s="226">
        <v>-4.6388229375107903E-3</v>
      </c>
      <c r="BX37" s="226">
        <v>-1.02079978433335E-2</v>
      </c>
      <c r="BY37" s="226">
        <v>0</v>
      </c>
    </row>
    <row r="38" spans="1:77" x14ac:dyDescent="0.25">
      <c r="A38" s="105" t="s">
        <v>35</v>
      </c>
      <c r="B38" s="226">
        <v>-1.4286317012219999E-5</v>
      </c>
      <c r="C38" s="226">
        <v>-1.5980715132191301E-5</v>
      </c>
      <c r="D38" s="226">
        <v>-4.1289989411179997E-5</v>
      </c>
      <c r="E38" s="226">
        <v>-5.8106005712092997E-6</v>
      </c>
      <c r="F38" s="226">
        <v>-1.7869506572020101E-3</v>
      </c>
      <c r="G38" s="226">
        <v>-1.4829227615883601E-3</v>
      </c>
      <c r="H38" s="226">
        <v>-2.3849128334614401E-5</v>
      </c>
      <c r="I38" s="226">
        <v>-5.7866442174069196E-4</v>
      </c>
      <c r="J38" s="226">
        <v>-2.6416462556347201E-5</v>
      </c>
      <c r="K38" s="226">
        <v>-7.2664632674433098E-4</v>
      </c>
      <c r="L38" s="226">
        <v>-6.7516889748885295E-5</v>
      </c>
      <c r="M38" s="226">
        <v>-4.8976557583982295E-4</v>
      </c>
      <c r="N38" s="226">
        <v>-6.5800421035644297E-5</v>
      </c>
      <c r="O38" s="226">
        <v>-4.82629956176638E-3</v>
      </c>
      <c r="P38" s="226">
        <v>-3.18432490014214E-4</v>
      </c>
      <c r="Q38" s="226">
        <v>-3.5516572944897997E-5</v>
      </c>
      <c r="R38" s="226">
        <v>-1.75444647740102E-4</v>
      </c>
      <c r="S38" s="226">
        <v>-1.0699423723811801E-3</v>
      </c>
      <c r="T38" s="226">
        <v>-6.0981392966867002E-4</v>
      </c>
      <c r="U38" s="226">
        <v>-1.6658597239907599E-4</v>
      </c>
      <c r="V38" s="226">
        <v>-1.01596455668037E-4</v>
      </c>
      <c r="W38" s="226">
        <v>-8.0826765516661496E-5</v>
      </c>
      <c r="X38" s="226">
        <v>-2.1646348505796099E-4</v>
      </c>
      <c r="Y38" s="226">
        <v>-4.4587946569691802E-5</v>
      </c>
      <c r="Z38" s="226">
        <v>-3.89889421154633E-5</v>
      </c>
      <c r="AA38" s="226">
        <v>-1.9520694953628901E-5</v>
      </c>
      <c r="AB38" s="226">
        <v>-2.49415521830296E-5</v>
      </c>
      <c r="AC38" s="226">
        <v>-5.94475256492379E-4</v>
      </c>
      <c r="AD38" s="226">
        <v>-6.6858296395619799E-4</v>
      </c>
      <c r="AE38" s="226">
        <v>-1.86599502838345E-5</v>
      </c>
      <c r="AF38" s="226">
        <v>-6.7585968293894401E-4</v>
      </c>
      <c r="AG38" s="226">
        <v>-3.3392026540594898E-4</v>
      </c>
      <c r="AH38" s="226">
        <v>0</v>
      </c>
      <c r="AI38" s="226">
        <v>-5.6481650823932096E-4</v>
      </c>
      <c r="AJ38" s="226">
        <v>-9.8580653842668797E-3</v>
      </c>
      <c r="AK38" s="226">
        <v>0.84317278418739205</v>
      </c>
      <c r="AL38" s="226">
        <v>-4.81797442760873E-4</v>
      </c>
      <c r="AM38" s="226">
        <v>-8.5504260975079898E-4</v>
      </c>
      <c r="AN38" s="226">
        <v>-3.9425138496657403E-5</v>
      </c>
      <c r="AO38" s="226">
        <v>-2.2443305184226099E-4</v>
      </c>
      <c r="AP38" s="226">
        <v>-3.3870651234421101E-3</v>
      </c>
      <c r="AQ38" s="226">
        <v>-2.30967524114564E-4</v>
      </c>
      <c r="AR38" s="226">
        <v>-6.4123352047106604E-5</v>
      </c>
      <c r="AS38" s="226">
        <v>-1.77721518610279E-4</v>
      </c>
      <c r="AT38" s="226">
        <v>-7.3576086772725001E-3</v>
      </c>
      <c r="AU38" s="226">
        <v>-9.83491760999891E-5</v>
      </c>
      <c r="AV38" s="226">
        <v>-4.4927025036483399E-4</v>
      </c>
      <c r="AW38" s="226">
        <v>-5.3982332464498097E-5</v>
      </c>
      <c r="AX38" s="226">
        <v>-9.8520737271601396E-4</v>
      </c>
      <c r="AY38" s="226">
        <v>-2.4047726420570701E-5</v>
      </c>
      <c r="AZ38" s="226">
        <v>-6.4880975239183601E-5</v>
      </c>
      <c r="BA38" s="226">
        <v>-1.39378207692356E-4</v>
      </c>
      <c r="BB38" s="226">
        <v>-9.6387372207757999E-4</v>
      </c>
      <c r="BC38" s="226">
        <v>-2.3966075967832099E-3</v>
      </c>
      <c r="BD38" s="226">
        <v>-8.6168890255545003E-3</v>
      </c>
      <c r="BE38" s="226">
        <v>-1.6646240219186899E-3</v>
      </c>
      <c r="BF38" s="226">
        <v>-1.94882514936567E-3</v>
      </c>
      <c r="BG38" s="226">
        <v>-1.5126474922125301E-3</v>
      </c>
      <c r="BH38" s="226">
        <v>-7.9984245403930305E-4</v>
      </c>
      <c r="BI38" s="226">
        <v>-2.7348854098143299E-3</v>
      </c>
      <c r="BJ38" s="226">
        <v>-9.3226786673503806E-6</v>
      </c>
      <c r="BK38" s="226">
        <v>-4.3199104466933901E-5</v>
      </c>
      <c r="BL38" s="226">
        <v>-5.7700205980856496E-4</v>
      </c>
      <c r="BM38" s="226">
        <v>-4.2846797305943698E-4</v>
      </c>
      <c r="BN38" s="226">
        <v>-9.1392223540949798E-5</v>
      </c>
      <c r="BO38" s="226">
        <v>-3.8855322399090402E-5</v>
      </c>
      <c r="BP38" s="226">
        <v>-2.1084815033103999E-5</v>
      </c>
      <c r="BQ38" s="226">
        <v>-4.3901437864966899E-6</v>
      </c>
      <c r="BR38" s="226">
        <v>-8.0412316612735197E-3</v>
      </c>
      <c r="BS38" s="226">
        <v>-3.7074368671381199E-4</v>
      </c>
      <c r="BT38" s="226">
        <v>-1.35929583173075E-3</v>
      </c>
      <c r="BU38" s="226">
        <v>-5.8315763786939701E-4</v>
      </c>
      <c r="BV38" s="226">
        <v>-6.5279113831192897E-3</v>
      </c>
      <c r="BW38" s="226">
        <v>-1.64151529341719E-4</v>
      </c>
      <c r="BX38" s="226">
        <v>-2.0246783444964199E-3</v>
      </c>
      <c r="BY38" s="226">
        <v>0</v>
      </c>
    </row>
    <row r="39" spans="1:77" x14ac:dyDescent="0.25">
      <c r="A39" s="105" t="s">
        <v>36</v>
      </c>
      <c r="B39" s="226">
        <v>-8.9577958543788193E-5</v>
      </c>
      <c r="C39" s="226">
        <v>-3.9793816747620602E-5</v>
      </c>
      <c r="D39" s="226">
        <v>-1.6309462978786299E-4</v>
      </c>
      <c r="E39" s="226">
        <v>-2.9696435680422601E-5</v>
      </c>
      <c r="F39" s="226">
        <v>-1.16501493401638E-2</v>
      </c>
      <c r="G39" s="226">
        <v>-1.4107696226296499E-4</v>
      </c>
      <c r="H39" s="226">
        <v>-3.9217807119665699E-5</v>
      </c>
      <c r="I39" s="226">
        <v>-7.5306400327673897E-5</v>
      </c>
      <c r="J39" s="226">
        <v>-2.3596635188791399E-4</v>
      </c>
      <c r="K39" s="226">
        <v>-7.9242855953515299E-4</v>
      </c>
      <c r="L39" s="226">
        <v>-9.2775081523082205E-6</v>
      </c>
      <c r="M39" s="226">
        <v>-7.4929869552296401E-4</v>
      </c>
      <c r="N39" s="226">
        <v>-1.5050283859819799E-4</v>
      </c>
      <c r="O39" s="226">
        <v>-1.99590244712355E-5</v>
      </c>
      <c r="P39" s="226">
        <v>-1.03878952491156E-3</v>
      </c>
      <c r="Q39" s="226">
        <v>-1.41308647992208E-4</v>
      </c>
      <c r="R39" s="226">
        <v>-3.0629488407058099E-4</v>
      </c>
      <c r="S39" s="226">
        <v>-1.4485803255507299E-3</v>
      </c>
      <c r="T39" s="226">
        <v>-9.6987961068108999E-4</v>
      </c>
      <c r="U39" s="226">
        <v>-2.5524545196526803E-4</v>
      </c>
      <c r="V39" s="226">
        <v>-1.73518205654015E-4</v>
      </c>
      <c r="W39" s="226">
        <v>-5.12668136062167E-5</v>
      </c>
      <c r="X39" s="226">
        <v>-3.3915242296639098E-4</v>
      </c>
      <c r="Y39" s="226">
        <v>-7.0867828223996395E-5</v>
      </c>
      <c r="Z39" s="226">
        <v>-1.2765006762681001E-4</v>
      </c>
      <c r="AA39" s="226">
        <v>-2.9258413838744401E-5</v>
      </c>
      <c r="AB39" s="226">
        <v>-3.8700604840875998E-5</v>
      </c>
      <c r="AC39" s="226">
        <v>-3.7997170506632498E-4</v>
      </c>
      <c r="AD39" s="226">
        <v>-8.4805964645719601E-4</v>
      </c>
      <c r="AE39" s="226">
        <v>-3.1891717904949799E-5</v>
      </c>
      <c r="AF39" s="226">
        <v>-1.0633118565113E-4</v>
      </c>
      <c r="AG39" s="226">
        <v>-5.4711962761948404E-4</v>
      </c>
      <c r="AH39" s="226">
        <v>0</v>
      </c>
      <c r="AI39" s="226">
        <v>-7.9678872583984904E-5</v>
      </c>
      <c r="AJ39" s="226">
        <v>-2.29948927404035E-4</v>
      </c>
      <c r="AK39" s="226">
        <v>-2.2302943461132099E-4</v>
      </c>
      <c r="AL39" s="226">
        <v>0.89464627900889404</v>
      </c>
      <c r="AM39" s="226">
        <v>-8.5452047984832904E-4</v>
      </c>
      <c r="AN39" s="226">
        <v>-2.1898264642905601E-4</v>
      </c>
      <c r="AO39" s="226">
        <v>-4.2482658738480399E-4</v>
      </c>
      <c r="AP39" s="226">
        <v>-1.4055618181862601E-4</v>
      </c>
      <c r="AQ39" s="226">
        <v>-1.0938066496425599E-3</v>
      </c>
      <c r="AR39" s="226">
        <v>-8.6349282570662001E-5</v>
      </c>
      <c r="AS39" s="226">
        <v>-1.75140039168582E-5</v>
      </c>
      <c r="AT39" s="226">
        <v>-5.7285663552674305E-4</v>
      </c>
      <c r="AU39" s="226">
        <v>-1.3909716086868099E-3</v>
      </c>
      <c r="AV39" s="226">
        <v>-1.2697839621510299E-4</v>
      </c>
      <c r="AW39" s="226">
        <v>-2.2508846258394001E-4</v>
      </c>
      <c r="AX39" s="226">
        <v>-6.3925062256687995E-4</v>
      </c>
      <c r="AY39" s="226">
        <v>-1.5973954250129599E-5</v>
      </c>
      <c r="AZ39" s="226">
        <v>-9.9029276776160601E-5</v>
      </c>
      <c r="BA39" s="226">
        <v>-3.5544745128405101E-5</v>
      </c>
      <c r="BB39" s="226">
        <v>-1.5909043280511301E-4</v>
      </c>
      <c r="BC39" s="226">
        <v>-7.55956576762076E-2</v>
      </c>
      <c r="BD39" s="226">
        <v>-4.0603179477208799E-4</v>
      </c>
      <c r="BE39" s="226">
        <v>-1.20357005209645E-4</v>
      </c>
      <c r="BF39" s="226">
        <v>-9.9870420926086403E-5</v>
      </c>
      <c r="BG39" s="226">
        <v>-0.24624706667086799</v>
      </c>
      <c r="BH39" s="226">
        <v>-1.29787828935027E-2</v>
      </c>
      <c r="BI39" s="226">
        <v>-3.8069861233793901E-3</v>
      </c>
      <c r="BJ39" s="226">
        <v>-6.3569904030991997E-6</v>
      </c>
      <c r="BK39" s="226">
        <v>-1.7824954351210401E-5</v>
      </c>
      <c r="BL39" s="226">
        <v>-2.9831109154418201E-4</v>
      </c>
      <c r="BM39" s="226">
        <v>-8.2170693421952705E-5</v>
      </c>
      <c r="BN39" s="226">
        <v>-4.6689652390483202E-5</v>
      </c>
      <c r="BO39" s="226">
        <v>-2.9350460524092698E-5</v>
      </c>
      <c r="BP39" s="226">
        <v>-3.4509552088441702E-6</v>
      </c>
      <c r="BQ39" s="226">
        <v>-2.61889875719014E-5</v>
      </c>
      <c r="BR39" s="226">
        <v>-1.7202998249270601E-4</v>
      </c>
      <c r="BS39" s="226">
        <v>-8.9682799906564397E-3</v>
      </c>
      <c r="BT39" s="226">
        <v>-5.1754553849794199E-4</v>
      </c>
      <c r="BU39" s="226">
        <v>-4.0104199744230799E-3</v>
      </c>
      <c r="BV39" s="226">
        <v>-1.5955830759466401E-3</v>
      </c>
      <c r="BW39" s="226">
        <v>-3.06507023757983E-3</v>
      </c>
      <c r="BX39" s="226">
        <v>-2.2718229981395E-3</v>
      </c>
      <c r="BY39" s="226">
        <v>0</v>
      </c>
    </row>
    <row r="40" spans="1:77" x14ac:dyDescent="0.25">
      <c r="A40" s="105" t="s">
        <v>37</v>
      </c>
      <c r="B40" s="226">
        <v>-3.8605015829283699E-4</v>
      </c>
      <c r="C40" s="226">
        <v>-4.4771071077923002E-5</v>
      </c>
      <c r="D40" s="226">
        <v>-3.0810470147905702E-3</v>
      </c>
      <c r="E40" s="226">
        <v>-2.3566094172469299E-4</v>
      </c>
      <c r="F40" s="226">
        <v>-7.6965435361088796E-2</v>
      </c>
      <c r="G40" s="226">
        <v>-6.0952698001796403E-2</v>
      </c>
      <c r="H40" s="226">
        <v>-6.0350455967495101E-5</v>
      </c>
      <c r="I40" s="226">
        <v>-1.0134608657288899E-3</v>
      </c>
      <c r="J40" s="226">
        <v>-3.7183344054744099E-4</v>
      </c>
      <c r="K40" s="226">
        <v>-2.7408410667788198E-3</v>
      </c>
      <c r="L40" s="226">
        <v>-1.38766639069718E-5</v>
      </c>
      <c r="M40" s="226">
        <v>-3.8090329424751101E-3</v>
      </c>
      <c r="N40" s="226">
        <v>-1.7264619317302799E-4</v>
      </c>
      <c r="O40" s="226">
        <v>-2.5703674742355601E-5</v>
      </c>
      <c r="P40" s="226">
        <v>-5.4204897921703E-4</v>
      </c>
      <c r="Q40" s="226">
        <v>-7.7538428132793596E-5</v>
      </c>
      <c r="R40" s="226">
        <v>-1.8176523908721199E-3</v>
      </c>
      <c r="S40" s="226">
        <v>-4.2128726162747397E-2</v>
      </c>
      <c r="T40" s="226">
        <v>-4.2944474373034797E-3</v>
      </c>
      <c r="U40" s="226">
        <v>-1.1025492334922301E-3</v>
      </c>
      <c r="V40" s="226">
        <v>-9.0874545699057806E-3</v>
      </c>
      <c r="W40" s="226">
        <v>-1.6463398616411199E-3</v>
      </c>
      <c r="X40" s="226">
        <v>-8.8615564427003003E-4</v>
      </c>
      <c r="Y40" s="226">
        <v>-2.24316486917138E-4</v>
      </c>
      <c r="Z40" s="226">
        <v>-3.1335915845296298E-3</v>
      </c>
      <c r="AA40" s="226">
        <v>-9.8861879657862091E-4</v>
      </c>
      <c r="AB40" s="226">
        <v>-4.24704359529207E-4</v>
      </c>
      <c r="AC40" s="226">
        <v>-9.9319610603688306E-4</v>
      </c>
      <c r="AD40" s="226">
        <v>-1.17487026868536E-2</v>
      </c>
      <c r="AE40" s="226">
        <v>-6.0669516934934496E-4</v>
      </c>
      <c r="AF40" s="226">
        <v>-9.5223400267108599E-3</v>
      </c>
      <c r="AG40" s="226">
        <v>-5.3784840720864403E-3</v>
      </c>
      <c r="AH40" s="226">
        <v>0</v>
      </c>
      <c r="AI40" s="226">
        <v>-8.7791479692752997E-4</v>
      </c>
      <c r="AJ40" s="226">
        <v>-4.7852045842771401E-3</v>
      </c>
      <c r="AK40" s="226">
        <v>-1.3648522391932201E-3</v>
      </c>
      <c r="AL40" s="226">
        <v>-1.1751292263530301E-4</v>
      </c>
      <c r="AM40" s="226">
        <v>0.81425570392732805</v>
      </c>
      <c r="AN40" s="226">
        <v>-1.9121030745413201E-2</v>
      </c>
      <c r="AO40" s="226">
        <v>-5.4947392959630898E-4</v>
      </c>
      <c r="AP40" s="226">
        <v>-1.0857976651749599E-3</v>
      </c>
      <c r="AQ40" s="226">
        <v>-8.4275038383473094E-3</v>
      </c>
      <c r="AR40" s="226">
        <v>-2.2913450988663402E-3</v>
      </c>
      <c r="AS40" s="226">
        <v>-2.20792621468832E-4</v>
      </c>
      <c r="AT40" s="226">
        <v>-6.0149681081836E-3</v>
      </c>
      <c r="AU40" s="226">
        <v>-3.3420438512446501E-3</v>
      </c>
      <c r="AV40" s="226">
        <v>-6.5956696405174899E-3</v>
      </c>
      <c r="AW40" s="226">
        <v>-2.4010444625880399E-4</v>
      </c>
      <c r="AX40" s="226">
        <v>-2.1214059541657402E-3</v>
      </c>
      <c r="AY40" s="226">
        <v>-4.15931837041453E-4</v>
      </c>
      <c r="AZ40" s="226">
        <v>-1.4789313897376399E-3</v>
      </c>
      <c r="BA40" s="226">
        <v>-3.2927823110564099E-4</v>
      </c>
      <c r="BB40" s="226">
        <v>-2.01120853092766E-4</v>
      </c>
      <c r="BC40" s="226">
        <v>-1.01747123557667E-3</v>
      </c>
      <c r="BD40" s="226">
        <v>-9.6807145478144995E-4</v>
      </c>
      <c r="BE40" s="226">
        <v>-1.5361650244539101E-4</v>
      </c>
      <c r="BF40" s="226">
        <v>-5.4807800513567196E-4</v>
      </c>
      <c r="BG40" s="226">
        <v>-2.4065171919534999E-3</v>
      </c>
      <c r="BH40" s="226">
        <v>-0.19982684195519099</v>
      </c>
      <c r="BI40" s="226">
        <v>-5.31166115110983E-3</v>
      </c>
      <c r="BJ40" s="226">
        <v>-3.18106925413555E-4</v>
      </c>
      <c r="BK40" s="226">
        <v>-7.5473943745646801E-4</v>
      </c>
      <c r="BL40" s="226">
        <v>-3.9212269748134998E-3</v>
      </c>
      <c r="BM40" s="226">
        <v>-2.07300407057469E-3</v>
      </c>
      <c r="BN40" s="226">
        <v>-6.71116681989816E-3</v>
      </c>
      <c r="BO40" s="226">
        <v>-2.6059595883114103E-4</v>
      </c>
      <c r="BP40" s="226">
        <v>-4.9238772036029497E-3</v>
      </c>
      <c r="BQ40" s="226">
        <v>-1.32739985696149E-3</v>
      </c>
      <c r="BR40" s="226">
        <v>-1.48225351110768E-2</v>
      </c>
      <c r="BS40" s="226">
        <v>-7.1146973243076802E-3</v>
      </c>
      <c r="BT40" s="226">
        <v>-3.1919445869883298E-3</v>
      </c>
      <c r="BU40" s="226">
        <v>-2.4456729976141899E-3</v>
      </c>
      <c r="BV40" s="226">
        <v>-1.2053896571564201E-3</v>
      </c>
      <c r="BW40" s="226">
        <v>-2.6756603485344E-3</v>
      </c>
      <c r="BX40" s="226">
        <v>-2.24258940304429E-2</v>
      </c>
      <c r="BY40" s="226">
        <v>0</v>
      </c>
    </row>
    <row r="41" spans="1:77" x14ac:dyDescent="0.25">
      <c r="A41" s="105" t="s">
        <v>38</v>
      </c>
      <c r="B41" s="226">
        <v>-4.4002842990013301E-5</v>
      </c>
      <c r="C41" s="226">
        <v>-4.8927451779152399E-5</v>
      </c>
      <c r="D41" s="226">
        <v>-1.25290318124101E-4</v>
      </c>
      <c r="E41" s="226">
        <v>-1.8109593908143499E-5</v>
      </c>
      <c r="F41" s="226">
        <v>-4.4681836051593398E-4</v>
      </c>
      <c r="G41" s="226">
        <v>-6.9580226954767501E-5</v>
      </c>
      <c r="H41" s="226">
        <v>-7.4295538556020302E-5</v>
      </c>
      <c r="I41" s="226">
        <v>-1.29719710742586E-4</v>
      </c>
      <c r="J41" s="226">
        <v>-7.6751610292238794E-5</v>
      </c>
      <c r="K41" s="226">
        <v>-3.1819195919856297E-4</v>
      </c>
      <c r="L41" s="226">
        <v>-1.8896994688580499E-5</v>
      </c>
      <c r="M41" s="226">
        <v>-1.3740370560911899E-3</v>
      </c>
      <c r="N41" s="226">
        <v>-9.6688014473448496E-4</v>
      </c>
      <c r="O41" s="226">
        <v>-4.22075131090415E-5</v>
      </c>
      <c r="P41" s="226">
        <v>-1.2177268924708E-4</v>
      </c>
      <c r="Q41" s="226">
        <v>-1.42657865400968E-5</v>
      </c>
      <c r="R41" s="226">
        <v>-5.3427844397231996E-4</v>
      </c>
      <c r="S41" s="226">
        <v>-7.3556500804206201E-4</v>
      </c>
      <c r="T41" s="226">
        <v>-1.89330049615613E-3</v>
      </c>
      <c r="U41" s="226">
        <v>-5.1732080424166603E-4</v>
      </c>
      <c r="V41" s="226">
        <v>-3.1072389619529397E-4</v>
      </c>
      <c r="W41" s="226">
        <v>-8.7673493479462804E-5</v>
      </c>
      <c r="X41" s="226">
        <v>-6.7321434973513701E-4</v>
      </c>
      <c r="Y41" s="226">
        <v>-1.3849901738890899E-4</v>
      </c>
      <c r="Z41" s="226">
        <v>-9.1887617191554005E-5</v>
      </c>
      <c r="AA41" s="226">
        <v>-5.6057065485989301E-5</v>
      </c>
      <c r="AB41" s="226">
        <v>-7.6403596228500104E-5</v>
      </c>
      <c r="AC41" s="226">
        <v>-3.4536061708140501E-3</v>
      </c>
      <c r="AD41" s="226">
        <v>-6.25920991021762E-3</v>
      </c>
      <c r="AE41" s="226">
        <v>-5.9643781807111704E-4</v>
      </c>
      <c r="AF41" s="226">
        <v>-4.0769510982897701E-3</v>
      </c>
      <c r="AG41" s="226">
        <v>-4.4739453670366398E-3</v>
      </c>
      <c r="AH41" s="226">
        <v>0</v>
      </c>
      <c r="AI41" s="226">
        <v>-7.0716786835821696E-5</v>
      </c>
      <c r="AJ41" s="226">
        <v>-1.42875120872137E-2</v>
      </c>
      <c r="AK41" s="226">
        <v>-2.1053701633614799E-4</v>
      </c>
      <c r="AL41" s="226">
        <v>-1.0270742601170601E-4</v>
      </c>
      <c r="AM41" s="226">
        <v>-3.4628700726093503E-2</v>
      </c>
      <c r="AN41" s="226">
        <v>0.93229832312484895</v>
      </c>
      <c r="AO41" s="226">
        <v>-1.82016184138301E-3</v>
      </c>
      <c r="AP41" s="226">
        <v>-7.5599719921509904E-5</v>
      </c>
      <c r="AQ41" s="226">
        <v>-1.1773083933725901E-2</v>
      </c>
      <c r="AR41" s="226">
        <v>-5.3449705335084398E-3</v>
      </c>
      <c r="AS41" s="226">
        <v>-1.0947895472157099E-3</v>
      </c>
      <c r="AT41" s="226">
        <v>-9.1180630838018605E-3</v>
      </c>
      <c r="AU41" s="226">
        <v>-3.2382729143404199E-4</v>
      </c>
      <c r="AV41" s="226">
        <v>-9.13869486722802E-5</v>
      </c>
      <c r="AW41" s="226">
        <v>-1.05524425559747E-4</v>
      </c>
      <c r="AX41" s="226">
        <v>-4.7914175112146098E-3</v>
      </c>
      <c r="AY41" s="226">
        <v>-1.71837767628115E-5</v>
      </c>
      <c r="AZ41" s="226">
        <v>-1.6471137605193499E-3</v>
      </c>
      <c r="BA41" s="226">
        <v>-8.0277787945422295E-4</v>
      </c>
      <c r="BB41" s="226">
        <v>-6.79233232617085E-4</v>
      </c>
      <c r="BC41" s="226">
        <v>-6.2237358041807703E-5</v>
      </c>
      <c r="BD41" s="226">
        <v>-2.5450179451049701E-3</v>
      </c>
      <c r="BE41" s="226">
        <v>-8.6442478823210895E-4</v>
      </c>
      <c r="BF41" s="226">
        <v>-7.1920682578607304E-3</v>
      </c>
      <c r="BG41" s="226">
        <v>-4.6558494531735804E-3</v>
      </c>
      <c r="BH41" s="226">
        <v>-0.15299455603881701</v>
      </c>
      <c r="BI41" s="226">
        <v>-1.62007199973744E-3</v>
      </c>
      <c r="BJ41" s="226">
        <v>-3.36575746984542E-3</v>
      </c>
      <c r="BK41" s="226">
        <v>-5.51089951654483E-3</v>
      </c>
      <c r="BL41" s="226">
        <v>-2.6017783203450098E-4</v>
      </c>
      <c r="BM41" s="226">
        <v>-2.1400240652183902E-2</v>
      </c>
      <c r="BN41" s="226">
        <v>-2.9891182791806501E-2</v>
      </c>
      <c r="BO41" s="226">
        <v>-5.9581481511869301E-3</v>
      </c>
      <c r="BP41" s="226">
        <v>-1.9336237881286799E-3</v>
      </c>
      <c r="BQ41" s="226">
        <v>-1.34912206827493E-2</v>
      </c>
      <c r="BR41" s="226">
        <v>-0.16645849427118001</v>
      </c>
      <c r="BS41" s="226">
        <v>-5.0226859399184101E-2</v>
      </c>
      <c r="BT41" s="226">
        <v>-7.2391855160857305E-2</v>
      </c>
      <c r="BU41" s="226">
        <v>-2.89743988463552E-2</v>
      </c>
      <c r="BV41" s="226">
        <v>-1.9041084792837499E-4</v>
      </c>
      <c r="BW41" s="226">
        <v>-7.42164309897841E-3</v>
      </c>
      <c r="BX41" s="226">
        <v>-4.4974251829872698E-2</v>
      </c>
      <c r="BY41" s="226">
        <v>0</v>
      </c>
    </row>
    <row r="42" spans="1:77" x14ac:dyDescent="0.25">
      <c r="A42" s="105" t="s">
        <v>39</v>
      </c>
      <c r="B42" s="226">
        <v>-7.7928499502011303E-5</v>
      </c>
      <c r="C42" s="226">
        <v>-3.66202062370573E-4</v>
      </c>
      <c r="D42" s="226">
        <v>-9.1219844706386696E-4</v>
      </c>
      <c r="E42" s="226">
        <v>-4.9519239645365505E-4</v>
      </c>
      <c r="F42" s="226">
        <v>-3.7906095524960601E-3</v>
      </c>
      <c r="G42" s="226">
        <v>-3.1080865019407598E-5</v>
      </c>
      <c r="H42" s="226">
        <v>-3.3827514725658702E-5</v>
      </c>
      <c r="I42" s="226">
        <v>-5.7289441050882597E-5</v>
      </c>
      <c r="J42" s="226">
        <v>-3.4685970057894201E-3</v>
      </c>
      <c r="K42" s="226">
        <v>-9.3422794720442995E-4</v>
      </c>
      <c r="L42" s="226">
        <v>-1.17391845944739E-4</v>
      </c>
      <c r="M42" s="226">
        <v>-9.9707982184362408E-3</v>
      </c>
      <c r="N42" s="226">
        <v>0</v>
      </c>
      <c r="O42" s="226">
        <v>-3.7645285649281299E-3</v>
      </c>
      <c r="P42" s="226">
        <v>-1.1951666612510499E-3</v>
      </c>
      <c r="Q42" s="226">
        <v>-7.3189444770588199E-4</v>
      </c>
      <c r="R42" s="226">
        <v>-1.7944246607276199E-4</v>
      </c>
      <c r="S42" s="226">
        <v>-6.9294339827577901E-4</v>
      </c>
      <c r="T42" s="226">
        <v>-7.8177350992974398E-5</v>
      </c>
      <c r="U42" s="226">
        <v>-9.2943941249502792E-6</v>
      </c>
      <c r="V42" s="226">
        <v>-4.1783722641633198E-4</v>
      </c>
      <c r="W42" s="226">
        <v>-3.9181380459167903E-5</v>
      </c>
      <c r="X42" s="226">
        <v>-6.6442743945788997E-6</v>
      </c>
      <c r="Y42" s="226">
        <v>-7.1655043030514296E-6</v>
      </c>
      <c r="Z42" s="226">
        <v>-1.3884836407028199E-6</v>
      </c>
      <c r="AA42" s="226">
        <v>-4.9996334665309802E-5</v>
      </c>
      <c r="AB42" s="226">
        <v>-9.0882177008522994E-5</v>
      </c>
      <c r="AC42" s="226">
        <v>-1.2381396706175E-4</v>
      </c>
      <c r="AD42" s="226">
        <v>-1.9806954077988999E-4</v>
      </c>
      <c r="AE42" s="226">
        <v>-4.4644272520886802E-4</v>
      </c>
      <c r="AF42" s="226">
        <v>-6.2235280336583702E-4</v>
      </c>
      <c r="AG42" s="226">
        <v>-2.9247898097039801E-5</v>
      </c>
      <c r="AH42" s="226">
        <v>0</v>
      </c>
      <c r="AI42" s="226">
        <v>-1.37678563529994E-3</v>
      </c>
      <c r="AJ42" s="226">
        <v>-6.2025266936749997E-4</v>
      </c>
      <c r="AK42" s="226">
        <v>-1.3069555524593599E-4</v>
      </c>
      <c r="AL42" s="226">
        <v>-1.4389959736494301E-4</v>
      </c>
      <c r="AM42" s="226">
        <v>-3.4734915636288298E-4</v>
      </c>
      <c r="AN42" s="226">
        <v>-3.1360758828101698E-5</v>
      </c>
      <c r="AO42" s="226">
        <v>0.98143683823513705</v>
      </c>
      <c r="AP42" s="226">
        <v>-3.8354514014520101E-5</v>
      </c>
      <c r="AQ42" s="226">
        <v>-4.4839288996819998E-4</v>
      </c>
      <c r="AR42" s="226">
        <v>-6.0815281371422601E-5</v>
      </c>
      <c r="AS42" s="226">
        <v>-1.70542344791194E-4</v>
      </c>
      <c r="AT42" s="226">
        <v>-2.1431245071590999E-4</v>
      </c>
      <c r="AU42" s="226">
        <v>-7.9213641290289596E-3</v>
      </c>
      <c r="AV42" s="226">
        <v>-4.4697803873438597E-3</v>
      </c>
      <c r="AW42" s="226">
        <v>-4.9083295822354995E-4</v>
      </c>
      <c r="AX42" s="226">
        <v>-7.9735460544813099E-6</v>
      </c>
      <c r="AY42" s="226">
        <v>-1.6937126921004101E-4</v>
      </c>
      <c r="AZ42" s="226">
        <v>-6.1981231693994095E-4</v>
      </c>
      <c r="BA42" s="226">
        <v>-2.5614970207083501E-4</v>
      </c>
      <c r="BB42" s="226">
        <v>-1.19851709859481E-5</v>
      </c>
      <c r="BC42" s="226">
        <v>-2.5783767789272499E-4</v>
      </c>
      <c r="BD42" s="226">
        <v>-1.0068493598979699E-3</v>
      </c>
      <c r="BE42" s="226">
        <v>-4.9881894425249901E-2</v>
      </c>
      <c r="BF42" s="226">
        <v>-4.74132770382219E-4</v>
      </c>
      <c r="BG42" s="226">
        <v>-1.8968561503930801E-3</v>
      </c>
      <c r="BH42" s="226">
        <v>-7.68764862769718E-2</v>
      </c>
      <c r="BI42" s="226">
        <v>-0.37754880645954803</v>
      </c>
      <c r="BJ42" s="226">
        <v>-3.9411449240083704E-3</v>
      </c>
      <c r="BK42" s="226">
        <v>-4.8220988745538201E-4</v>
      </c>
      <c r="BL42" s="226">
        <v>-1.3508775642876701E-3</v>
      </c>
      <c r="BM42" s="226">
        <v>-5.6973833634272898E-5</v>
      </c>
      <c r="BN42" s="226">
        <v>-2.7532985458195701E-5</v>
      </c>
      <c r="BO42" s="226">
        <v>-2.2386742343189E-5</v>
      </c>
      <c r="BP42" s="226">
        <v>-5.9845986638473599E-7</v>
      </c>
      <c r="BQ42" s="226">
        <v>-1.26547883341551E-3</v>
      </c>
      <c r="BR42" s="226">
        <v>-8.2232441342185904E-3</v>
      </c>
      <c r="BS42" s="226">
        <v>-4.1633174685180704E-3</v>
      </c>
      <c r="BT42" s="226">
        <v>-9.4527904597304108E-3</v>
      </c>
      <c r="BU42" s="226">
        <v>-2.4951284346546102E-4</v>
      </c>
      <c r="BV42" s="226">
        <v>-6.0330822863622399E-4</v>
      </c>
      <c r="BW42" s="226">
        <v>-2.2196672386426298E-3</v>
      </c>
      <c r="BX42" s="226">
        <v>-1.45801891029866E-3</v>
      </c>
      <c r="BY42" s="226">
        <v>0</v>
      </c>
    </row>
    <row r="43" spans="1:77" x14ac:dyDescent="0.25">
      <c r="A43" s="105" t="s">
        <v>40</v>
      </c>
      <c r="B43" s="226">
        <v>-2.0103980314995901E-2</v>
      </c>
      <c r="C43" s="226">
        <v>-1.3496834838474201E-2</v>
      </c>
      <c r="D43" s="226">
        <v>-9.6978827404569107E-3</v>
      </c>
      <c r="E43" s="226">
        <v>-1.13472166749866E-2</v>
      </c>
      <c r="F43" s="226">
        <v>-0.14201755653986101</v>
      </c>
      <c r="G43" s="226">
        <v>-4.0710539691530101E-2</v>
      </c>
      <c r="H43" s="226">
        <v>-3.2213823560911098E-3</v>
      </c>
      <c r="I43" s="226">
        <v>-1.57399274299184E-2</v>
      </c>
      <c r="J43" s="226">
        <v>-2.4457055526528899E-2</v>
      </c>
      <c r="K43" s="226">
        <v>-2.6586669248561501E-3</v>
      </c>
      <c r="L43" s="226">
        <v>-8.2803211812703097E-3</v>
      </c>
      <c r="M43" s="226">
        <v>-7.0573604597388602E-3</v>
      </c>
      <c r="N43" s="226">
        <v>-6.8533304052320295E-4</v>
      </c>
      <c r="O43" s="226">
        <v>-1.38554754917291E-5</v>
      </c>
      <c r="P43" s="226">
        <v>-1.1810688678684899E-3</v>
      </c>
      <c r="Q43" s="226">
        <v>-1.17824637329028E-3</v>
      </c>
      <c r="R43" s="226">
        <v>-9.6581181811940698E-4</v>
      </c>
      <c r="S43" s="226">
        <v>-3.9367318220353102E-3</v>
      </c>
      <c r="T43" s="226">
        <v>-1.27601092456432E-3</v>
      </c>
      <c r="U43" s="226">
        <v>-4.4905560611525002E-4</v>
      </c>
      <c r="V43" s="226">
        <v>-1.97751971515207E-3</v>
      </c>
      <c r="W43" s="226">
        <v>-8.8552362596332004E-5</v>
      </c>
      <c r="X43" s="226">
        <v>-4.8048074462368799E-4</v>
      </c>
      <c r="Y43" s="226">
        <v>-1.57880336644655E-4</v>
      </c>
      <c r="Z43" s="226">
        <v>-9.3478416399315705E-5</v>
      </c>
      <c r="AA43" s="226">
        <v>-2.9580019983204602E-4</v>
      </c>
      <c r="AB43" s="226">
        <v>-3.0432782577371001E-5</v>
      </c>
      <c r="AC43" s="226">
        <v>-2.9101468320636098E-4</v>
      </c>
      <c r="AD43" s="226">
        <v>-4.7575816525332801E-4</v>
      </c>
      <c r="AE43" s="226">
        <v>-3.7265456067907602E-4</v>
      </c>
      <c r="AF43" s="226">
        <v>-2.57020839298014E-2</v>
      </c>
      <c r="AG43" s="226">
        <v>-6.1090964225433003E-3</v>
      </c>
      <c r="AH43" s="226">
        <v>0</v>
      </c>
      <c r="AI43" s="226">
        <v>-9.9295057020081703E-3</v>
      </c>
      <c r="AJ43" s="226">
        <v>-4.6805872186423203E-3</v>
      </c>
      <c r="AK43" s="226">
        <v>-8.2222931257330805E-3</v>
      </c>
      <c r="AL43" s="226">
        <v>-3.3263845631375098E-2</v>
      </c>
      <c r="AM43" s="226">
        <v>-2.4332465439743001E-3</v>
      </c>
      <c r="AN43" s="226">
        <v>-9.8538660491682598E-5</v>
      </c>
      <c r="AO43" s="226">
        <v>-1.0687922253655501E-3</v>
      </c>
      <c r="AP43" s="226">
        <v>0.98954988101919805</v>
      </c>
      <c r="AQ43" s="226">
        <v>-0.10283832357820601</v>
      </c>
      <c r="AR43" s="226">
        <v>-8.2260341786264096E-2</v>
      </c>
      <c r="AS43" s="226">
        <v>-3.28422946739772E-3</v>
      </c>
      <c r="AT43" s="226">
        <v>-3.3926105164055503E-2</v>
      </c>
      <c r="AU43" s="226">
        <v>-9.8550557213168792E-3</v>
      </c>
      <c r="AV43" s="226">
        <v>-2.3815386027721398E-3</v>
      </c>
      <c r="AW43" s="226">
        <v>-1.31163531640924E-3</v>
      </c>
      <c r="AX43" s="226">
        <v>-1.49745125453532E-3</v>
      </c>
      <c r="AY43" s="226">
        <v>-2.25701994118151E-4</v>
      </c>
      <c r="AZ43" s="226">
        <v>-8.3632117496585598E-3</v>
      </c>
      <c r="BA43" s="226">
        <v>-8.3139198421312496E-4</v>
      </c>
      <c r="BB43" s="226">
        <v>-3.5147486306266701E-3</v>
      </c>
      <c r="BC43" s="226">
        <v>-7.1001293027150702E-3</v>
      </c>
      <c r="BD43" s="226">
        <v>-1.4965466455363701E-3</v>
      </c>
      <c r="BE43" s="226">
        <v>-2.3367163430677301E-4</v>
      </c>
      <c r="BF43" s="226">
        <v>-4.1029002776224899E-2</v>
      </c>
      <c r="BG43" s="226">
        <v>-2.3373920850324201E-3</v>
      </c>
      <c r="BH43" s="226">
        <v>-2.4641000363335899E-4</v>
      </c>
      <c r="BI43" s="226">
        <v>-8.3506032540960305E-3</v>
      </c>
      <c r="BJ43" s="226">
        <v>-5.0314314360065898E-6</v>
      </c>
      <c r="BK43" s="226">
        <v>-2.8247703788203899E-5</v>
      </c>
      <c r="BL43" s="226">
        <v>-6.5147181837768705E-4</v>
      </c>
      <c r="BM43" s="226">
        <v>-1.01916370808494E-4</v>
      </c>
      <c r="BN43" s="226">
        <v>-3.1440731878840698E-5</v>
      </c>
      <c r="BO43" s="226">
        <v>-2.3303822598305899E-5</v>
      </c>
      <c r="BP43" s="226">
        <v>-2.6546550881968601E-6</v>
      </c>
      <c r="BQ43" s="226">
        <v>-5.3603619586481596E-6</v>
      </c>
      <c r="BR43" s="226">
        <v>-8.7494552967656292E-3</v>
      </c>
      <c r="BS43" s="226">
        <v>-6.16609599379525E-3</v>
      </c>
      <c r="BT43" s="226">
        <v>-1.05566463120655E-4</v>
      </c>
      <c r="BU43" s="226">
        <v>-1.53644346832903E-3</v>
      </c>
      <c r="BV43" s="226">
        <v>-0.1066459252194</v>
      </c>
      <c r="BW43" s="226">
        <v>-2.4139088117513599E-2</v>
      </c>
      <c r="BX43" s="226">
        <v>-7.7649044663350103E-4</v>
      </c>
      <c r="BY43" s="226">
        <v>0</v>
      </c>
    </row>
    <row r="44" spans="1:77" x14ac:dyDescent="0.25">
      <c r="A44" s="105" t="s">
        <v>41</v>
      </c>
      <c r="B44" s="226">
        <v>-1.0873717588517799E-5</v>
      </c>
      <c r="C44" s="226">
        <v>-1.08926303431458E-5</v>
      </c>
      <c r="D44" s="226">
        <v>-2.4672936131488899E-5</v>
      </c>
      <c r="E44" s="226">
        <v>-4.8392795820319097E-6</v>
      </c>
      <c r="F44" s="226">
        <v>-1.0021458052331001E-4</v>
      </c>
      <c r="G44" s="226">
        <v>-4.1969536952136602E-4</v>
      </c>
      <c r="H44" s="226">
        <v>-1.33358884118301E-5</v>
      </c>
      <c r="I44" s="226">
        <v>-2.4859091929553902E-5</v>
      </c>
      <c r="J44" s="226">
        <v>-1.7874320198545401E-5</v>
      </c>
      <c r="K44" s="226">
        <v>-9.9008999559267795E-4</v>
      </c>
      <c r="L44" s="226">
        <v>-4.5048903674695097E-6</v>
      </c>
      <c r="M44" s="226">
        <v>-1.63011850691364E-3</v>
      </c>
      <c r="N44" s="226">
        <v>-1.9016429747825199E-2</v>
      </c>
      <c r="O44" s="226">
        <v>-1.6285794218715199E-3</v>
      </c>
      <c r="P44" s="226">
        <v>-4.4136512362967497E-3</v>
      </c>
      <c r="Q44" s="226">
        <v>-4.5473103148314801E-4</v>
      </c>
      <c r="R44" s="226">
        <v>-6.3691289332304499E-4</v>
      </c>
      <c r="S44" s="226">
        <v>-4.7197109699927799E-3</v>
      </c>
      <c r="T44" s="226">
        <v>-6.1757455871197899E-4</v>
      </c>
      <c r="U44" s="226">
        <v>-6.9070781430600602E-4</v>
      </c>
      <c r="V44" s="226">
        <v>-1.2386614002331501E-3</v>
      </c>
      <c r="W44" s="226">
        <v>-2.5311785985658E-4</v>
      </c>
      <c r="X44" s="226">
        <v>-1.3861282143410599E-4</v>
      </c>
      <c r="Y44" s="226">
        <v>-2.6673118033419702E-5</v>
      </c>
      <c r="Z44" s="226">
        <v>-2.47344488807093E-5</v>
      </c>
      <c r="AA44" s="226">
        <v>-3.5161358693722501E-5</v>
      </c>
      <c r="AB44" s="226">
        <v>-5.6139120403712702E-5</v>
      </c>
      <c r="AC44" s="226">
        <v>-1.33547596468837E-3</v>
      </c>
      <c r="AD44" s="226">
        <v>-3.7635252497130199E-4</v>
      </c>
      <c r="AE44" s="226">
        <v>-9.1388548095096002E-5</v>
      </c>
      <c r="AF44" s="226">
        <v>-7.97037612248744E-4</v>
      </c>
      <c r="AG44" s="226">
        <v>-1.0011854406561801E-3</v>
      </c>
      <c r="AH44" s="226">
        <v>0</v>
      </c>
      <c r="AI44" s="226">
        <v>-3.3361437063772099E-3</v>
      </c>
      <c r="AJ44" s="226">
        <v>-3.9812069148071503E-3</v>
      </c>
      <c r="AK44" s="226">
        <v>-1.3169139694315E-4</v>
      </c>
      <c r="AL44" s="226">
        <v>-1.8272677190772499E-4</v>
      </c>
      <c r="AM44" s="226">
        <v>-8.0933932214940201E-3</v>
      </c>
      <c r="AN44" s="226">
        <v>-3.0607311268213001E-3</v>
      </c>
      <c r="AO44" s="226">
        <v>-2.7894231415577501E-2</v>
      </c>
      <c r="AP44" s="226">
        <v>-2.5239955963122598E-3</v>
      </c>
      <c r="AQ44" s="226">
        <v>0.94552721862882605</v>
      </c>
      <c r="AR44" s="226">
        <v>-4.9630101165665003E-4</v>
      </c>
      <c r="AS44" s="226">
        <v>-1.8920118088349599E-4</v>
      </c>
      <c r="AT44" s="226">
        <v>-1.52748977959306E-2</v>
      </c>
      <c r="AU44" s="226">
        <v>-3.8353265896818802E-3</v>
      </c>
      <c r="AV44" s="226">
        <v>-5.0833011568247001E-3</v>
      </c>
      <c r="AW44" s="226">
        <v>-3.9569331572744697E-4</v>
      </c>
      <c r="AX44" s="226">
        <v>-2.01779198631327E-2</v>
      </c>
      <c r="AY44" s="226">
        <v>-8.1747303398279402E-5</v>
      </c>
      <c r="AZ44" s="226">
        <v>-6.8879823297983301E-3</v>
      </c>
      <c r="BA44" s="226">
        <v>-8.7841947387017397E-4</v>
      </c>
      <c r="BB44" s="226">
        <v>-7.5645090636522797E-4</v>
      </c>
      <c r="BC44" s="226">
        <v>-5.6049321412716298E-3</v>
      </c>
      <c r="BD44" s="226">
        <v>-2.3286400677267902E-3</v>
      </c>
      <c r="BE44" s="226">
        <v>-4.0880840481478101E-4</v>
      </c>
      <c r="BF44" s="226">
        <v>-2.5763000362882902E-3</v>
      </c>
      <c r="BG44" s="226">
        <v>-4.5801172233554802E-2</v>
      </c>
      <c r="BH44" s="226">
        <v>-3.7103419356137597E-2</v>
      </c>
      <c r="BI44" s="226">
        <v>-1.1437835286368899E-2</v>
      </c>
      <c r="BJ44" s="226">
        <v>-1.8696909498109901E-3</v>
      </c>
      <c r="BK44" s="226">
        <v>-5.9354596042877697E-3</v>
      </c>
      <c r="BL44" s="226">
        <v>-9.6714023961791303E-3</v>
      </c>
      <c r="BM44" s="226">
        <v>-2.0369169210032799E-3</v>
      </c>
      <c r="BN44" s="226">
        <v>-3.35625739745443E-4</v>
      </c>
      <c r="BO44" s="226">
        <v>-1.6089301396155701E-5</v>
      </c>
      <c r="BP44" s="226">
        <v>-2.9764157965642802E-4</v>
      </c>
      <c r="BQ44" s="226">
        <v>-2.3608422582619802E-6</v>
      </c>
      <c r="BR44" s="226">
        <v>-3.7407896502165902E-2</v>
      </c>
      <c r="BS44" s="226">
        <v>-2.5739875514040598E-3</v>
      </c>
      <c r="BT44" s="226">
        <v>-2.17440604028926E-3</v>
      </c>
      <c r="BU44" s="226">
        <v>-1.3913616778784799E-3</v>
      </c>
      <c r="BV44" s="226">
        <v>-2.65065454954906E-3</v>
      </c>
      <c r="BW44" s="226">
        <v>-4.12464131551142E-3</v>
      </c>
      <c r="BX44" s="226">
        <v>-1.10779279158382E-2</v>
      </c>
      <c r="BY44" s="226">
        <v>0</v>
      </c>
    </row>
    <row r="45" spans="1:77" x14ac:dyDescent="0.25">
      <c r="A45" s="105" t="s">
        <v>42</v>
      </c>
      <c r="B45" s="226">
        <v>-6.1932210651494596E-5</v>
      </c>
      <c r="C45" s="226">
        <v>-7.0944392590844901E-5</v>
      </c>
      <c r="D45" s="226">
        <v>-1.89676879237507E-4</v>
      </c>
      <c r="E45" s="226">
        <v>-2.3985392834171501E-5</v>
      </c>
      <c r="F45" s="226">
        <v>-6.1624585048437495E-4</v>
      </c>
      <c r="G45" s="226">
        <v>-9.8583564925626299E-5</v>
      </c>
      <c r="H45" s="226">
        <v>-9.8637454997892103E-5</v>
      </c>
      <c r="I45" s="226">
        <v>-1.7297156304009299E-4</v>
      </c>
      <c r="J45" s="226">
        <v>-1.1571257051877801E-4</v>
      </c>
      <c r="K45" s="226">
        <v>-1.6232740362948E-2</v>
      </c>
      <c r="L45" s="226">
        <v>-2.4906874358980701E-5</v>
      </c>
      <c r="M45" s="226">
        <v>-3.0584237141820202E-3</v>
      </c>
      <c r="N45" s="226">
        <v>-2.6435988488178003E-4</v>
      </c>
      <c r="O45" s="226">
        <v>-5.0417359424165E-5</v>
      </c>
      <c r="P45" s="226">
        <v>-1.7509540709267401E-3</v>
      </c>
      <c r="Q45" s="226">
        <v>-2.5444905626926601E-4</v>
      </c>
      <c r="R45" s="226">
        <v>-3.37626095138266E-3</v>
      </c>
      <c r="S45" s="226">
        <v>-2.0896832412229602E-3</v>
      </c>
      <c r="T45" s="226">
        <v>-2.7587987562657798E-3</v>
      </c>
      <c r="U45" s="226">
        <v>-7.3656884964705502E-4</v>
      </c>
      <c r="V45" s="226">
        <v>-1.44543556273269E-3</v>
      </c>
      <c r="W45" s="226">
        <v>-3.2699886987285902E-4</v>
      </c>
      <c r="X45" s="226">
        <v>-1.0297384679203701E-3</v>
      </c>
      <c r="Y45" s="226">
        <v>-1.8669229487468299E-4</v>
      </c>
      <c r="Z45" s="226">
        <v>-4.9290688115989699E-4</v>
      </c>
      <c r="AA45" s="226">
        <v>-7.7476224442199501E-5</v>
      </c>
      <c r="AB45" s="226">
        <v>-1.4761136047906399E-4</v>
      </c>
      <c r="AC45" s="226">
        <v>-2.6971473974856902E-3</v>
      </c>
      <c r="AD45" s="226">
        <v>-4.51764966818616E-4</v>
      </c>
      <c r="AE45" s="226">
        <v>-1.2556382210427401E-4</v>
      </c>
      <c r="AF45" s="226">
        <v>-2.4891607824870901E-4</v>
      </c>
      <c r="AG45" s="226">
        <v>-4.9905312134505895E-4</v>
      </c>
      <c r="AH45" s="226">
        <v>0</v>
      </c>
      <c r="AI45" s="226">
        <v>-1.4102770876438299E-4</v>
      </c>
      <c r="AJ45" s="226">
        <v>-5.0532265467271697E-4</v>
      </c>
      <c r="AK45" s="226">
        <v>-6.8857259474449097E-5</v>
      </c>
      <c r="AL45" s="226">
        <v>-2.8327434062525399E-4</v>
      </c>
      <c r="AM45" s="226">
        <v>-4.0259582129656098E-4</v>
      </c>
      <c r="AN45" s="226">
        <v>-1.03330388970111E-4</v>
      </c>
      <c r="AO45" s="226">
        <v>-9.2146399050949796E-4</v>
      </c>
      <c r="AP45" s="226">
        <v>-2.3904368736154101E-4</v>
      </c>
      <c r="AQ45" s="226">
        <v>-1.59405085270628E-3</v>
      </c>
      <c r="AR45" s="226">
        <v>0.95426589784057803</v>
      </c>
      <c r="AS45" s="226">
        <v>-4.4023467749187597E-5</v>
      </c>
      <c r="AT45" s="226">
        <v>-3.4944842653491799E-4</v>
      </c>
      <c r="AU45" s="226">
        <v>-7.1470795506931099E-5</v>
      </c>
      <c r="AV45" s="226">
        <v>-1.9932006909859301E-4</v>
      </c>
      <c r="AW45" s="226">
        <v>-3.3075776050707999E-4</v>
      </c>
      <c r="AX45" s="226">
        <v>-9.2820309884882198E-4</v>
      </c>
      <c r="AY45" s="226">
        <v>-3.2878654731563202E-5</v>
      </c>
      <c r="AZ45" s="226">
        <v>-1.3838487646776799E-4</v>
      </c>
      <c r="BA45" s="226">
        <v>-7.9434558146300607E-5</v>
      </c>
      <c r="BB45" s="226">
        <v>-2.1178903391202099E-4</v>
      </c>
      <c r="BC45" s="226">
        <v>-2.7525021021434902E-4</v>
      </c>
      <c r="BD45" s="226">
        <v>-2.8032501060709701E-4</v>
      </c>
      <c r="BE45" s="226">
        <v>-2.8664867918867402E-4</v>
      </c>
      <c r="BF45" s="226">
        <v>-3.5103171413265201E-4</v>
      </c>
      <c r="BG45" s="226">
        <v>-6.4493603863083997E-3</v>
      </c>
      <c r="BH45" s="226">
        <v>-7.3300137131081299E-4</v>
      </c>
      <c r="BI45" s="226">
        <v>-2.86578179666413E-3</v>
      </c>
      <c r="BJ45" s="226">
        <v>-1.70106729806859E-5</v>
      </c>
      <c r="BK45" s="226">
        <v>-4.6936058137159799E-5</v>
      </c>
      <c r="BL45" s="226">
        <v>-4.2315435239078199E-4</v>
      </c>
      <c r="BM45" s="226">
        <v>-1.1455074872085699E-4</v>
      </c>
      <c r="BN45" s="226">
        <v>-1.16562391709007E-4</v>
      </c>
      <c r="BO45" s="226">
        <v>-7.8650579435179106E-5</v>
      </c>
      <c r="BP45" s="226">
        <v>-9.1178950834985403E-6</v>
      </c>
      <c r="BQ45" s="226">
        <v>-1.80506272227778E-5</v>
      </c>
      <c r="BR45" s="226">
        <v>-3.9924853219614099E-4</v>
      </c>
      <c r="BS45" s="226">
        <v>-7.0986302386769002E-3</v>
      </c>
      <c r="BT45" s="226">
        <v>-3.1095408416895003E-4</v>
      </c>
      <c r="BU45" s="226">
        <v>-2.4718742872171999E-3</v>
      </c>
      <c r="BV45" s="226">
        <v>-0.37832010696158902</v>
      </c>
      <c r="BW45" s="226">
        <v>-2.16548897533233E-2</v>
      </c>
      <c r="BX45" s="226">
        <v>-2.3844825375061401E-3</v>
      </c>
      <c r="BY45" s="226">
        <v>0</v>
      </c>
    </row>
    <row r="46" spans="1:77" x14ac:dyDescent="0.25">
      <c r="A46" s="105" t="s">
        <v>43</v>
      </c>
      <c r="B46" s="226">
        <v>-1.8093095309132899E-4</v>
      </c>
      <c r="C46" s="226">
        <v>-7.3555449895900397E-5</v>
      </c>
      <c r="D46" s="226">
        <v>-6.85561853928503E-4</v>
      </c>
      <c r="E46" s="226">
        <v>-1.4226019909271601E-4</v>
      </c>
      <c r="F46" s="226">
        <v>-2.9480526906524398E-3</v>
      </c>
      <c r="G46" s="226">
        <v>-3.6913291295170299E-4</v>
      </c>
      <c r="H46" s="226">
        <v>-1.7884852422776201E-4</v>
      </c>
      <c r="I46" s="226">
        <v>-1.9498632539187801E-4</v>
      </c>
      <c r="J46" s="226">
        <v>-6.9167413698851106E-5</v>
      </c>
      <c r="K46" s="226">
        <v>-3.1010084132703099E-4</v>
      </c>
      <c r="L46" s="226">
        <v>-1.0431970900221399E-5</v>
      </c>
      <c r="M46" s="226">
        <v>-8.4707833826466598E-4</v>
      </c>
      <c r="N46" s="226">
        <v>-2.70006677439724E-3</v>
      </c>
      <c r="O46" s="226">
        <v>-3.4986752283903201E-5</v>
      </c>
      <c r="P46" s="226">
        <v>-1.4556397458495001E-3</v>
      </c>
      <c r="Q46" s="226">
        <v>-1.4771015055003E-4</v>
      </c>
      <c r="R46" s="226">
        <v>-3.1601375969004701E-4</v>
      </c>
      <c r="S46" s="226">
        <v>-6.7839570345159996E-4</v>
      </c>
      <c r="T46" s="226">
        <v>-1.59028088172712E-3</v>
      </c>
      <c r="U46" s="226">
        <v>-2.5984584397690499E-4</v>
      </c>
      <c r="V46" s="226">
        <v>-4.4209222071154398E-4</v>
      </c>
      <c r="W46" s="226">
        <v>-7.6745240378125998E-5</v>
      </c>
      <c r="X46" s="226">
        <v>-3.2198587066663899E-4</v>
      </c>
      <c r="Y46" s="226">
        <v>-6.9211585745638596E-5</v>
      </c>
      <c r="Z46" s="226">
        <v>-9.5452409808966201E-5</v>
      </c>
      <c r="AA46" s="226">
        <v>-5.0759989010588202E-5</v>
      </c>
      <c r="AB46" s="226">
        <v>-3.7954843005427701E-5</v>
      </c>
      <c r="AC46" s="226">
        <v>-3.9004711564048902E-4</v>
      </c>
      <c r="AD46" s="226">
        <v>-2.7286884758744902E-4</v>
      </c>
      <c r="AE46" s="226">
        <v>-3.7745566274948203E-5</v>
      </c>
      <c r="AF46" s="226">
        <v>-2.89387673090885E-4</v>
      </c>
      <c r="AG46" s="226">
        <v>-1.45862079549479E-4</v>
      </c>
      <c r="AH46" s="226">
        <v>0</v>
      </c>
      <c r="AI46" s="226">
        <v>-2.1301495986081901E-4</v>
      </c>
      <c r="AJ46" s="226">
        <v>-1.33279108574384E-4</v>
      </c>
      <c r="AK46" s="226">
        <v>-4.4853907240101796E-3</v>
      </c>
      <c r="AL46" s="226">
        <v>-1.5831996887012E-3</v>
      </c>
      <c r="AM46" s="226">
        <v>-1.44256882306982E-3</v>
      </c>
      <c r="AN46" s="226">
        <v>-6.0655360362624399E-5</v>
      </c>
      <c r="AO46" s="226">
        <v>-4.1503990938855199E-3</v>
      </c>
      <c r="AP46" s="226">
        <v>-1.12510674320571E-4</v>
      </c>
      <c r="AQ46" s="226">
        <v>-3.0776034112196302E-2</v>
      </c>
      <c r="AR46" s="226">
        <v>-1.8566226348604799E-4</v>
      </c>
      <c r="AS46" s="226">
        <v>0.98802845852891197</v>
      </c>
      <c r="AT46" s="226">
        <v>-6.6254678050018502E-3</v>
      </c>
      <c r="AU46" s="226">
        <v>-3.1443709812832598E-4</v>
      </c>
      <c r="AV46" s="226">
        <v>-5.9058495991061898E-5</v>
      </c>
      <c r="AW46" s="226">
        <v>-5.4531042923874201E-4</v>
      </c>
      <c r="AX46" s="226">
        <v>-2.58135976842359E-4</v>
      </c>
      <c r="AY46" s="226">
        <v>-4.9931072810858697E-4</v>
      </c>
      <c r="AZ46" s="226">
        <v>-3.39321887758802E-3</v>
      </c>
      <c r="BA46" s="226">
        <v>-2.9957673115422602E-3</v>
      </c>
      <c r="BB46" s="226">
        <v>-2.0362208536634899E-2</v>
      </c>
      <c r="BC46" s="226">
        <v>-1.2707084310217801E-4</v>
      </c>
      <c r="BD46" s="226">
        <v>-9.63910150841014E-5</v>
      </c>
      <c r="BE46" s="226">
        <v>-1.8502324980671199E-3</v>
      </c>
      <c r="BF46" s="226">
        <v>-8.9148136388304492E-3</v>
      </c>
      <c r="BG46" s="226">
        <v>-8.9108158956384305E-3</v>
      </c>
      <c r="BH46" s="226">
        <v>-0.17773539130234201</v>
      </c>
      <c r="BI46" s="226">
        <v>-0.14370111387321</v>
      </c>
      <c r="BJ46" s="226">
        <v>-4.7234228276707299E-5</v>
      </c>
      <c r="BK46" s="226">
        <v>-2.10104947597818E-5</v>
      </c>
      <c r="BL46" s="226">
        <v>-1.7496796708598101E-4</v>
      </c>
      <c r="BM46" s="226">
        <v>-1.79000729865912E-4</v>
      </c>
      <c r="BN46" s="226">
        <v>-4.8590345961946903E-5</v>
      </c>
      <c r="BO46" s="226">
        <v>-2.7560014569971799E-5</v>
      </c>
      <c r="BP46" s="226">
        <v>-3.0945865975043098E-6</v>
      </c>
      <c r="BQ46" s="226">
        <v>-6.3508949987759003E-6</v>
      </c>
      <c r="BR46" s="226">
        <v>-2.2769139684354401E-3</v>
      </c>
      <c r="BS46" s="226">
        <v>-3.5625537140133599E-4</v>
      </c>
      <c r="BT46" s="226">
        <v>-6.9144220180346802E-5</v>
      </c>
      <c r="BU46" s="226">
        <v>-1.4035271691008601E-4</v>
      </c>
      <c r="BV46" s="226">
        <v>-1.3970084707363599E-4</v>
      </c>
      <c r="BW46" s="226">
        <v>-2.8082734703426499E-2</v>
      </c>
      <c r="BX46" s="226">
        <v>-8.6839278900452402E-5</v>
      </c>
      <c r="BY46" s="226">
        <v>0</v>
      </c>
    </row>
    <row r="47" spans="1:77" x14ac:dyDescent="0.25">
      <c r="A47" s="105" t="s">
        <v>44</v>
      </c>
      <c r="B47" s="226">
        <v>-7.2288105324196097E-3</v>
      </c>
      <c r="C47" s="226">
        <v>-2.64168364354738E-3</v>
      </c>
      <c r="D47" s="226">
        <v>-8.3419612708816194E-3</v>
      </c>
      <c r="E47" s="226">
        <v>-1.27409209432747E-3</v>
      </c>
      <c r="F47" s="226">
        <v>-0.13622515663661999</v>
      </c>
      <c r="G47" s="226">
        <v>-3.8640577896512998E-2</v>
      </c>
      <c r="H47" s="226">
        <v>-5.6810912565286704E-4</v>
      </c>
      <c r="I47" s="226">
        <v>-2.9055993686950099E-3</v>
      </c>
      <c r="J47" s="226">
        <v>-3.7598882415115602E-3</v>
      </c>
      <c r="K47" s="226">
        <v>-3.7056655748054302E-3</v>
      </c>
      <c r="L47" s="226">
        <v>-1.7642010352102099E-4</v>
      </c>
      <c r="M47" s="226">
        <v>-3.7499676672899502E-3</v>
      </c>
      <c r="N47" s="226">
        <v>-5.5887296490263897E-3</v>
      </c>
      <c r="O47" s="226">
        <v>-2.2116387605532499E-5</v>
      </c>
      <c r="P47" s="226">
        <v>-9.4169742883699805E-4</v>
      </c>
      <c r="Q47" s="226">
        <v>-8.8286620874243295E-5</v>
      </c>
      <c r="R47" s="226">
        <v>-6.97805708585085E-3</v>
      </c>
      <c r="S47" s="226">
        <v>-9.2676485257398508E-3</v>
      </c>
      <c r="T47" s="226">
        <v>-1.59621290909222E-3</v>
      </c>
      <c r="U47" s="226">
        <v>-1.4482894177442599E-3</v>
      </c>
      <c r="V47" s="226">
        <v>-3.4385943224907602E-2</v>
      </c>
      <c r="W47" s="226">
        <v>-4.00304541065371E-3</v>
      </c>
      <c r="X47" s="226">
        <v>-1.4501543808224601E-3</v>
      </c>
      <c r="Y47" s="226">
        <v>-5.9821888546592104E-4</v>
      </c>
      <c r="Z47" s="226">
        <v>-5.9619533826735299E-3</v>
      </c>
      <c r="AA47" s="226">
        <v>-2.8739031977590502E-3</v>
      </c>
      <c r="AB47" s="226">
        <v>-3.0158954504914699E-4</v>
      </c>
      <c r="AC47" s="226">
        <v>-6.7542742372818298E-3</v>
      </c>
      <c r="AD47" s="226">
        <v>-1.6998184034690101E-2</v>
      </c>
      <c r="AE47" s="226">
        <v>-1.3503187822977701E-3</v>
      </c>
      <c r="AF47" s="226">
        <v>-2.4885354816445601E-2</v>
      </c>
      <c r="AG47" s="226">
        <v>-1.22703876858649E-2</v>
      </c>
      <c r="AH47" s="226">
        <v>0</v>
      </c>
      <c r="AI47" s="226">
        <v>-4.45897000371986E-3</v>
      </c>
      <c r="AJ47" s="226">
        <v>-7.4317206663522995E-4</v>
      </c>
      <c r="AK47" s="226">
        <v>-5.4698966046230302E-4</v>
      </c>
      <c r="AL47" s="226">
        <v>-2.5600924028004201E-3</v>
      </c>
      <c r="AM47" s="226">
        <v>-7.7993019031319701E-3</v>
      </c>
      <c r="AN47" s="226">
        <v>-1.67798432311956E-3</v>
      </c>
      <c r="AO47" s="226">
        <v>-8.7963580700802999E-3</v>
      </c>
      <c r="AP47" s="226">
        <v>-6.9639592092188797E-3</v>
      </c>
      <c r="AQ47" s="226">
        <v>-4.4236715340354397E-3</v>
      </c>
      <c r="AR47" s="226">
        <v>-2.9033806823865098E-3</v>
      </c>
      <c r="AS47" s="226">
        <v>-4.1222597531191001E-4</v>
      </c>
      <c r="AT47" s="226">
        <v>0.95319756860511695</v>
      </c>
      <c r="AU47" s="226">
        <v>-2.7771620691783498E-3</v>
      </c>
      <c r="AV47" s="226">
        <v>-6.9139118286617801E-4</v>
      </c>
      <c r="AW47" s="226">
        <v>-1.43579859907814E-4</v>
      </c>
      <c r="AX47" s="226">
        <v>-5.8830990527780503E-3</v>
      </c>
      <c r="AY47" s="226">
        <v>-2.2014019699116499E-4</v>
      </c>
      <c r="AZ47" s="226">
        <v>-5.6636017105479199E-3</v>
      </c>
      <c r="BA47" s="226">
        <v>-1.5593081136857901E-3</v>
      </c>
      <c r="BB47" s="226">
        <v>-1.1892910330768801E-3</v>
      </c>
      <c r="BC47" s="226">
        <v>-7.6566819985009497E-3</v>
      </c>
      <c r="BD47" s="226">
        <v>-5.4412794501885899E-5</v>
      </c>
      <c r="BE47" s="226">
        <v>-7.1504178043919496E-4</v>
      </c>
      <c r="BF47" s="226">
        <v>-1.2746490048481599E-3</v>
      </c>
      <c r="BG47" s="226">
        <v>-3.02673498309809E-3</v>
      </c>
      <c r="BH47" s="226">
        <v>-0.376051406024069</v>
      </c>
      <c r="BI47" s="226">
        <v>-5.3416968133594101E-3</v>
      </c>
      <c r="BJ47" s="226">
        <v>-9.1067724809928703E-4</v>
      </c>
      <c r="BK47" s="226">
        <v>-6.3886993885521799E-4</v>
      </c>
      <c r="BL47" s="226">
        <v>-5.1364727799860102E-3</v>
      </c>
      <c r="BM47" s="226">
        <v>-9.5071733080893405E-5</v>
      </c>
      <c r="BN47" s="226">
        <v>-1.78298776016556E-3</v>
      </c>
      <c r="BO47" s="226">
        <v>-4.51993136359656E-5</v>
      </c>
      <c r="BP47" s="226">
        <v>-7.9262345700259805E-6</v>
      </c>
      <c r="BQ47" s="226">
        <v>-3.79450854163676E-5</v>
      </c>
      <c r="BR47" s="226">
        <v>-1.3146323979367399E-2</v>
      </c>
      <c r="BS47" s="226">
        <v>-1.9736601755177699E-4</v>
      </c>
      <c r="BT47" s="226">
        <v>-1.56434571520209E-3</v>
      </c>
      <c r="BU47" s="226">
        <v>-1.15962204589303E-4</v>
      </c>
      <c r="BV47" s="226">
        <v>-1.63347328288964E-3</v>
      </c>
      <c r="BW47" s="226">
        <v>-1.6825959763341401E-4</v>
      </c>
      <c r="BX47" s="226">
        <v>-3.9707622054171998E-3</v>
      </c>
      <c r="BY47" s="226">
        <v>0</v>
      </c>
    </row>
    <row r="48" spans="1:77" x14ac:dyDescent="0.25">
      <c r="A48" s="105" t="s">
        <v>45</v>
      </c>
      <c r="B48" s="226">
        <v>-8.7360663998933803E-5</v>
      </c>
      <c r="C48" s="226">
        <v>-9.7284192041894904E-5</v>
      </c>
      <c r="D48" s="226">
        <v>-2.4968287174865702E-4</v>
      </c>
      <c r="E48" s="226">
        <v>-3.5847908392802098E-5</v>
      </c>
      <c r="F48" s="226">
        <v>-8.8619764188976001E-4</v>
      </c>
      <c r="G48" s="226">
        <v>-1.38186417874323E-4</v>
      </c>
      <c r="H48" s="226">
        <v>-1.4708450876103001E-4</v>
      </c>
      <c r="I48" s="226">
        <v>-2.5686182583340599E-4</v>
      </c>
      <c r="J48" s="226">
        <v>-1.52919354358769E-4</v>
      </c>
      <c r="K48" s="226">
        <v>-6.2971650522618695E-4</v>
      </c>
      <c r="L48" s="226">
        <v>-3.7398020630511402E-5</v>
      </c>
      <c r="M48" s="226">
        <v>-2.7301557712966101E-3</v>
      </c>
      <c r="N48" s="226">
        <v>-4.1253465511971698E-4</v>
      </c>
      <c r="O48" s="226">
        <v>-6.0894756378809199E-5</v>
      </c>
      <c r="P48" s="226">
        <v>-1.1091649576178101E-3</v>
      </c>
      <c r="Q48" s="226">
        <v>-9.7808923891995998E-5</v>
      </c>
      <c r="R48" s="226">
        <v>-1.0637636449803401E-3</v>
      </c>
      <c r="S48" s="226">
        <v>-4.9818760326799097E-3</v>
      </c>
      <c r="T48" s="226">
        <v>-3.7475757891199698E-3</v>
      </c>
      <c r="U48" s="226">
        <v>-1.0239858868600401E-3</v>
      </c>
      <c r="V48" s="226">
        <v>-1.81537136171597E-3</v>
      </c>
      <c r="W48" s="226">
        <v>-1.7470665413529799E-4</v>
      </c>
      <c r="X48" s="226">
        <v>-1.33259634259766E-3</v>
      </c>
      <c r="Y48" s="226">
        <v>-2.7438778482280902E-4</v>
      </c>
      <c r="Z48" s="226">
        <v>-2.0149357804238199E-4</v>
      </c>
      <c r="AA48" s="226">
        <v>-1.1119231716716E-4</v>
      </c>
      <c r="AB48" s="226">
        <v>-4.2538077463686398E-4</v>
      </c>
      <c r="AC48" s="226">
        <v>-1.3926614873913501E-3</v>
      </c>
      <c r="AD48" s="226">
        <v>-1.30760013755134E-2</v>
      </c>
      <c r="AE48" s="226">
        <v>-6.0104295410599202E-3</v>
      </c>
      <c r="AF48" s="226">
        <v>-4.8144508198314499E-2</v>
      </c>
      <c r="AG48" s="226">
        <v>-5.7544032942735801E-2</v>
      </c>
      <c r="AH48" s="226">
        <v>0</v>
      </c>
      <c r="AI48" s="226">
        <v>-1.4331825937932E-4</v>
      </c>
      <c r="AJ48" s="226">
        <v>-2.2196470541171001E-4</v>
      </c>
      <c r="AK48" s="226">
        <v>-7.6164570347143996E-5</v>
      </c>
      <c r="AL48" s="226">
        <v>-1.83613158363213E-3</v>
      </c>
      <c r="AM48" s="226">
        <v>-3.71280014536125E-4</v>
      </c>
      <c r="AN48" s="226">
        <v>-6.5230833759130397E-4</v>
      </c>
      <c r="AO48" s="226">
        <v>-1.37484129725697E-3</v>
      </c>
      <c r="AP48" s="226">
        <v>-7.6094361102106397E-4</v>
      </c>
      <c r="AQ48" s="226">
        <v>-1.1611933433243701E-3</v>
      </c>
      <c r="AR48" s="226">
        <v>-7.9256148515534797E-4</v>
      </c>
      <c r="AS48" s="226">
        <v>-5.17464314388747E-5</v>
      </c>
      <c r="AT48" s="226">
        <v>-7.0683937866621797E-4</v>
      </c>
      <c r="AU48" s="226">
        <v>0.98860264121974295</v>
      </c>
      <c r="AV48" s="226">
        <v>-3.0467491695111201E-3</v>
      </c>
      <c r="AW48" s="226">
        <v>-2.2233114110708599E-4</v>
      </c>
      <c r="AX48" s="226">
        <v>-1.7295004747234301E-2</v>
      </c>
      <c r="AY48" s="226">
        <v>-5.7653701885244804E-4</v>
      </c>
      <c r="AZ48" s="226">
        <v>-2.0878313678910299E-2</v>
      </c>
      <c r="BA48" s="226">
        <v>-5.9099084368018496E-4</v>
      </c>
      <c r="BB48" s="226">
        <v>-1.25275456616563E-2</v>
      </c>
      <c r="BC48" s="226">
        <v>-4.3049219112763501E-3</v>
      </c>
      <c r="BD48" s="226">
        <v>-4.3969975148376898E-4</v>
      </c>
      <c r="BE48" s="226">
        <v>-1.5059015347509701E-3</v>
      </c>
      <c r="BF48" s="226">
        <v>-7.4375848688670095E-4</v>
      </c>
      <c r="BG48" s="226">
        <v>-0.45207268518264598</v>
      </c>
      <c r="BH48" s="226">
        <v>-7.0808906573404003E-3</v>
      </c>
      <c r="BI48" s="226">
        <v>-1.97240647380016E-2</v>
      </c>
      <c r="BJ48" s="226">
        <v>-2.5275170649636099E-5</v>
      </c>
      <c r="BK48" s="226">
        <v>-2.7711478239622802E-3</v>
      </c>
      <c r="BL48" s="226">
        <v>-1.50823160709875E-3</v>
      </c>
      <c r="BM48" s="226">
        <v>-7.7048989252359395E-4</v>
      </c>
      <c r="BN48" s="226">
        <v>-1.32929184896681E-4</v>
      </c>
      <c r="BO48" s="226">
        <v>-1.1739923708637099E-4</v>
      </c>
      <c r="BP48" s="226">
        <v>-1.29875403003508E-5</v>
      </c>
      <c r="BQ48" s="226">
        <v>-2.7103269544847801E-5</v>
      </c>
      <c r="BR48" s="226">
        <v>-1.87701564740958E-2</v>
      </c>
      <c r="BS48" s="226">
        <v>-3.0452757457957898E-4</v>
      </c>
      <c r="BT48" s="226">
        <v>-4.3651354164880897E-3</v>
      </c>
      <c r="BU48" s="226">
        <v>-1.8125530262421999E-4</v>
      </c>
      <c r="BV48" s="226">
        <v>-5.1377946090765498E-3</v>
      </c>
      <c r="BW48" s="226">
        <v>-5.6088404709086896E-4</v>
      </c>
      <c r="BX48" s="226">
        <v>-6.2760296209569697E-3</v>
      </c>
      <c r="BY48" s="226">
        <v>0</v>
      </c>
    </row>
    <row r="49" spans="1:77" x14ac:dyDescent="0.25">
      <c r="A49" s="105" t="s">
        <v>46</v>
      </c>
      <c r="B49" s="226">
        <v>-1.6935964898689899E-5</v>
      </c>
      <c r="C49" s="226">
        <v>-1.9192269432538301E-5</v>
      </c>
      <c r="D49" s="226">
        <v>-5.0252477391202001E-5</v>
      </c>
      <c r="E49" s="226">
        <v>-6.7299467779387297E-6</v>
      </c>
      <c r="F49" s="226">
        <v>-1.6907576037264601E-4</v>
      </c>
      <c r="G49" s="226">
        <v>-2.6946148372217801E-5</v>
      </c>
      <c r="H49" s="226">
        <v>-2.74935149187859E-5</v>
      </c>
      <c r="I49" s="226">
        <v>-4.8165211417365403E-5</v>
      </c>
      <c r="J49" s="226">
        <v>-3.0711361217411103E-5</v>
      </c>
      <c r="K49" s="226">
        <v>-1.17374440895938E-4</v>
      </c>
      <c r="L49" s="226">
        <v>-6.9652573257574704E-6</v>
      </c>
      <c r="M49" s="226">
        <v>-5.3151995607010399E-4</v>
      </c>
      <c r="N49" s="226">
        <v>-2.09657542672712E-4</v>
      </c>
      <c r="O49" s="226">
        <v>-1.44553665881051E-5</v>
      </c>
      <c r="P49" s="226">
        <v>-2.0756882303526601E-3</v>
      </c>
      <c r="Q49" s="226">
        <v>-2.18342548031816E-4</v>
      </c>
      <c r="R49" s="226">
        <v>-2.1201255350708099E-4</v>
      </c>
      <c r="S49" s="226">
        <v>-3.40004555032566E-4</v>
      </c>
      <c r="T49" s="226">
        <v>-6.9756049291747199E-4</v>
      </c>
      <c r="U49" s="226">
        <v>-1.9055752605777601E-4</v>
      </c>
      <c r="V49" s="226">
        <v>-1.21713623349793E-4</v>
      </c>
      <c r="W49" s="226">
        <v>-3.5282359361931602E-5</v>
      </c>
      <c r="X49" s="226">
        <v>-2.4812358326872102E-4</v>
      </c>
      <c r="Y49" s="226">
        <v>-5.1599458460624002E-5</v>
      </c>
      <c r="Z49" s="226">
        <v>-3.6942171766057303E-5</v>
      </c>
      <c r="AA49" s="226">
        <v>-2.1234089321404901E-5</v>
      </c>
      <c r="AB49" s="226">
        <v>-2.8951024752742598E-5</v>
      </c>
      <c r="AC49" s="226">
        <v>-2.7037367711548301E-4</v>
      </c>
      <c r="AD49" s="226">
        <v>-1.10759166030295E-4</v>
      </c>
      <c r="AE49" s="226">
        <v>-2.1792814581214199E-5</v>
      </c>
      <c r="AF49" s="226">
        <v>-5.5298431703705402E-5</v>
      </c>
      <c r="AG49" s="226">
        <v>-3.7519711019445799E-5</v>
      </c>
      <c r="AH49" s="226">
        <v>0</v>
      </c>
      <c r="AI49" s="226">
        <v>-3.4302130659609303E-5</v>
      </c>
      <c r="AJ49" s="226">
        <v>-1.0022832230471399E-4</v>
      </c>
      <c r="AK49" s="226">
        <v>-1.7194260860142801E-5</v>
      </c>
      <c r="AL49" s="226">
        <v>-6.2915442060094805E-5</v>
      </c>
      <c r="AM49" s="226">
        <v>-9.4905378400457697E-5</v>
      </c>
      <c r="AN49" s="226">
        <v>-2.52698944388976E-5</v>
      </c>
      <c r="AO49" s="226">
        <v>-4.5777680571492199E-4</v>
      </c>
      <c r="AP49" s="226">
        <v>-3.4312789932364603E-5</v>
      </c>
      <c r="AQ49" s="226">
        <v>-1.48231629248037E-4</v>
      </c>
      <c r="AR49" s="226">
        <v>-2.81113105435648E-5</v>
      </c>
      <c r="AS49" s="226">
        <v>-1.1244593526913501E-5</v>
      </c>
      <c r="AT49" s="226">
        <v>-8.4290092714914503E-5</v>
      </c>
      <c r="AU49" s="226">
        <v>-2.85830432996898E-3</v>
      </c>
      <c r="AV49" s="226">
        <v>0.92324152746469101</v>
      </c>
      <c r="AW49" s="226">
        <v>-4.4884772825177702E-4</v>
      </c>
      <c r="AX49" s="226">
        <v>-1.54371446013081E-3</v>
      </c>
      <c r="AY49" s="226">
        <v>-8.0612659395862108E-6</v>
      </c>
      <c r="AZ49" s="226">
        <v>-3.2472123739937801E-5</v>
      </c>
      <c r="BA49" s="226">
        <v>-3.0879855687420301E-5</v>
      </c>
      <c r="BB49" s="226">
        <v>-5.28026370327098E-5</v>
      </c>
      <c r="BC49" s="226">
        <v>-5.3688327472836196E-4</v>
      </c>
      <c r="BD49" s="226">
        <v>-3.3143081643169901E-4</v>
      </c>
      <c r="BE49" s="226">
        <v>-8.9536239250053598E-5</v>
      </c>
      <c r="BF49" s="226">
        <v>-4.7010902207379699E-5</v>
      </c>
      <c r="BG49" s="226">
        <v>-0.87190359517626403</v>
      </c>
      <c r="BH49" s="226">
        <v>-2.1147634570771101E-4</v>
      </c>
      <c r="BI49" s="226">
        <v>-8.1601891915418605E-3</v>
      </c>
      <c r="BJ49" s="226">
        <v>-4.7517931876412996E-6</v>
      </c>
      <c r="BK49" s="226">
        <v>-1.3172044761628899E-5</v>
      </c>
      <c r="BL49" s="226">
        <v>-1.10312263851167E-4</v>
      </c>
      <c r="BM49" s="226">
        <v>-3.3032543477828101E-5</v>
      </c>
      <c r="BN49" s="226">
        <v>-2.94556744701795E-5</v>
      </c>
      <c r="BO49" s="226">
        <v>-2.1894116087937099E-5</v>
      </c>
      <c r="BP49" s="226">
        <v>-2.50134925495514E-6</v>
      </c>
      <c r="BQ49" s="226">
        <v>-4.6141189012682197E-4</v>
      </c>
      <c r="BR49" s="226">
        <v>-9.1063931688461006E-5</v>
      </c>
      <c r="BS49" s="226">
        <v>-5.7532034796303897E-5</v>
      </c>
      <c r="BT49" s="226">
        <v>-4.5026911692142399E-5</v>
      </c>
      <c r="BU49" s="226">
        <v>-3.3927426454953303E-5</v>
      </c>
      <c r="BV49" s="226">
        <v>-8.8070154620807601E-5</v>
      </c>
      <c r="BW49" s="226">
        <v>-1.0635456269960199E-4</v>
      </c>
      <c r="BX49" s="226">
        <v>-1.08940557860222E-4</v>
      </c>
      <c r="BY49" s="226">
        <v>0</v>
      </c>
    </row>
    <row r="50" spans="1:77" x14ac:dyDescent="0.25">
      <c r="A50" s="105" t="s">
        <v>47</v>
      </c>
      <c r="B50" s="226">
        <v>-2.6515768644116301E-5</v>
      </c>
      <c r="C50" s="226">
        <v>-3.0398094423419702E-5</v>
      </c>
      <c r="D50" s="226">
        <v>-8.1361339291900899E-5</v>
      </c>
      <c r="E50" s="226">
        <v>-1.0251933986839501E-5</v>
      </c>
      <c r="F50" s="226">
        <v>-2.6369592745619701E-4</v>
      </c>
      <c r="G50" s="226">
        <v>-4.2215215773460299E-5</v>
      </c>
      <c r="H50" s="226">
        <v>-4.2162895636725497E-5</v>
      </c>
      <c r="I50" s="226">
        <v>-7.3946365894010497E-5</v>
      </c>
      <c r="J50" s="226">
        <v>-3.0630954211352001E-3</v>
      </c>
      <c r="K50" s="226">
        <v>-2.2972245021872601E-3</v>
      </c>
      <c r="L50" s="226">
        <v>-6.4210903137705501E-4</v>
      </c>
      <c r="M50" s="226">
        <v>-8.4186637867642499E-4</v>
      </c>
      <c r="N50" s="226">
        <v>-4.1417841670791499E-3</v>
      </c>
      <c r="O50" s="226">
        <v>-2.17236798355975E-5</v>
      </c>
      <c r="P50" s="226">
        <v>-0.12971639771577101</v>
      </c>
      <c r="Q50" s="226">
        <v>-1.24424277871709E-2</v>
      </c>
      <c r="R50" s="226">
        <v>-3.4092594530359501E-4</v>
      </c>
      <c r="S50" s="226">
        <v>-5.9390454966087901E-4</v>
      </c>
      <c r="T50" s="226">
        <v>-1.0705012969009699E-3</v>
      </c>
      <c r="U50" s="226">
        <v>-2.92547553633779E-4</v>
      </c>
      <c r="V50" s="226">
        <v>-1.9407990548218199E-4</v>
      </c>
      <c r="W50" s="226">
        <v>-5.6858007873589703E-5</v>
      </c>
      <c r="X50" s="226">
        <v>-3.80921232320344E-4</v>
      </c>
      <c r="Y50" s="226">
        <v>-7.9836409359794596E-5</v>
      </c>
      <c r="Z50" s="226">
        <v>-5.9889261979657303E-5</v>
      </c>
      <c r="AA50" s="226">
        <v>-3.3154526596262799E-5</v>
      </c>
      <c r="AB50" s="226">
        <v>-4.4104316738169699E-5</v>
      </c>
      <c r="AC50" s="226">
        <v>-4.3919788069043101E-4</v>
      </c>
      <c r="AD50" s="226">
        <v>-2.2058169205102E-4</v>
      </c>
      <c r="AE50" s="226">
        <v>-3.7650087252927499E-5</v>
      </c>
      <c r="AF50" s="226">
        <v>-1.2444157243034801E-4</v>
      </c>
      <c r="AG50" s="226">
        <v>-9.0253953707171699E-5</v>
      </c>
      <c r="AH50" s="226">
        <v>0</v>
      </c>
      <c r="AI50" s="226">
        <v>-6.8937011610814802E-5</v>
      </c>
      <c r="AJ50" s="226">
        <v>-2.8127759896194002E-4</v>
      </c>
      <c r="AK50" s="226">
        <v>-3.03991769236592E-5</v>
      </c>
      <c r="AL50" s="226">
        <v>-2.5339664029273802E-3</v>
      </c>
      <c r="AM50" s="226">
        <v>-3.2149460164032802E-4</v>
      </c>
      <c r="AN50" s="226">
        <v>-7.6785960616868498E-4</v>
      </c>
      <c r="AO50" s="226">
        <v>-6.9006088068331202E-3</v>
      </c>
      <c r="AP50" s="226">
        <v>-5.9170533803878999E-5</v>
      </c>
      <c r="AQ50" s="226">
        <v>-1.4829351686593701E-4</v>
      </c>
      <c r="AR50" s="226">
        <v>-6.8183091440669999E-5</v>
      </c>
      <c r="AS50" s="226">
        <v>-1.4204682630362801E-4</v>
      </c>
      <c r="AT50" s="226">
        <v>-6.8215479250765198E-4</v>
      </c>
      <c r="AU50" s="226">
        <v>-3.2121432752111197E-5</v>
      </c>
      <c r="AV50" s="226">
        <v>-6.9471295778052904E-3</v>
      </c>
      <c r="AW50" s="226">
        <v>0.929270723556613</v>
      </c>
      <c r="AX50" s="226">
        <v>-7.3597259790907393E-2</v>
      </c>
      <c r="AY50" s="226">
        <v>-1.29581252924329E-2</v>
      </c>
      <c r="AZ50" s="226">
        <v>-7.7765878787932299E-2</v>
      </c>
      <c r="BA50" s="226">
        <v>-1.7945798083354999E-2</v>
      </c>
      <c r="BB50" s="226">
        <v>-2.8177580551760001E-3</v>
      </c>
      <c r="BC50" s="226">
        <v>-9.4330222544662095E-3</v>
      </c>
      <c r="BD50" s="226">
        <v>-2.0406710348093902E-3</v>
      </c>
      <c r="BE50" s="226">
        <v>-1.15356236951315E-3</v>
      </c>
      <c r="BF50" s="226">
        <v>-1.28053363219318E-4</v>
      </c>
      <c r="BG50" s="226">
        <v>-0.41822203817485398</v>
      </c>
      <c r="BH50" s="226">
        <v>-9.65755303499068E-4</v>
      </c>
      <c r="BI50" s="226">
        <v>-9.5449077542292694E-3</v>
      </c>
      <c r="BJ50" s="226">
        <v>-2.1624166665294299E-5</v>
      </c>
      <c r="BK50" s="226">
        <v>-4.3542769722987501E-5</v>
      </c>
      <c r="BL50" s="226">
        <v>-1.8182249290157599E-4</v>
      </c>
      <c r="BM50" s="226">
        <v>-5.2649854335860098E-4</v>
      </c>
      <c r="BN50" s="226">
        <v>-2.0846237030502099E-3</v>
      </c>
      <c r="BO50" s="226">
        <v>-5.8867801829015901E-5</v>
      </c>
      <c r="BP50" s="226">
        <v>-1.21513299257975E-5</v>
      </c>
      <c r="BQ50" s="226">
        <v>-6.5403307948374195E-5</v>
      </c>
      <c r="BR50" s="226">
        <v>-8.8508004354658095E-4</v>
      </c>
      <c r="BS50" s="226">
        <v>-3.0161642668397298E-4</v>
      </c>
      <c r="BT50" s="226">
        <v>-3.84085020930151E-4</v>
      </c>
      <c r="BU50" s="226">
        <v>-1.75246461113829E-4</v>
      </c>
      <c r="BV50" s="226">
        <v>-1.51948526267224E-4</v>
      </c>
      <c r="BW50" s="226">
        <v>-1.9499641680355601E-4</v>
      </c>
      <c r="BX50" s="226">
        <v>-2.5268062350051698E-4</v>
      </c>
      <c r="BY50" s="226">
        <v>0</v>
      </c>
    </row>
    <row r="51" spans="1:77" x14ac:dyDescent="0.25">
      <c r="A51" s="105" t="s">
        <v>48</v>
      </c>
      <c r="B51" s="226">
        <v>-1.8187937617923801E-4</v>
      </c>
      <c r="C51" s="226">
        <v>-2.6955296848715299E-4</v>
      </c>
      <c r="D51" s="226">
        <v>-9.4927297142967197E-4</v>
      </c>
      <c r="E51" s="226">
        <v>-2.6228613264150901E-5</v>
      </c>
      <c r="F51" s="226">
        <v>-1.4381983866449499E-3</v>
      </c>
      <c r="G51" s="226">
        <v>-3.0869878609444002E-4</v>
      </c>
      <c r="H51" s="226">
        <v>-1.15243475851926E-4</v>
      </c>
      <c r="I51" s="226">
        <v>-2.25507702296794E-4</v>
      </c>
      <c r="J51" s="226">
        <v>-5.6593554442973799E-4</v>
      </c>
      <c r="K51" s="226">
        <v>-3.9472043741882999E-4</v>
      </c>
      <c r="L51" s="226">
        <v>-2.96073385297334E-5</v>
      </c>
      <c r="M51" s="226">
        <v>-6.7266221624474902E-3</v>
      </c>
      <c r="N51" s="226">
        <v>-5.05917671462194E-3</v>
      </c>
      <c r="O51" s="226">
        <v>-3.7260069900005202E-4</v>
      </c>
      <c r="P51" s="226">
        <v>-5.1652189137570803E-2</v>
      </c>
      <c r="Q51" s="226">
        <v>-7.6455720324664E-3</v>
      </c>
      <c r="R51" s="226">
        <v>-3.6046269791139198E-3</v>
      </c>
      <c r="S51" s="226">
        <v>-1.4134921115096699E-2</v>
      </c>
      <c r="T51" s="226">
        <v>-2.6522925732754298E-3</v>
      </c>
      <c r="U51" s="226">
        <v>-7.2640762727529896E-4</v>
      </c>
      <c r="V51" s="226">
        <v>-1.79620326270228E-3</v>
      </c>
      <c r="W51" s="226">
        <v>-6.5870155997417904E-4</v>
      </c>
      <c r="X51" s="226">
        <v>-9.6113629789379201E-4</v>
      </c>
      <c r="Y51" s="226">
        <v>-3.0898721983299598E-4</v>
      </c>
      <c r="Z51" s="226">
        <v>-7.1231422047600499E-4</v>
      </c>
      <c r="AA51" s="226">
        <v>-1.8571378548503799E-4</v>
      </c>
      <c r="AB51" s="226">
        <v>-1.73372134032339E-4</v>
      </c>
      <c r="AC51" s="226">
        <v>-3.3026271858809099E-3</v>
      </c>
      <c r="AD51" s="226">
        <v>-4.9401350169148697E-3</v>
      </c>
      <c r="AE51" s="226">
        <v>-4.26337354430181E-4</v>
      </c>
      <c r="AF51" s="226">
        <v>-4.2513956430671896E-3</v>
      </c>
      <c r="AG51" s="226">
        <v>-2.6404069703835301E-3</v>
      </c>
      <c r="AH51" s="226">
        <v>0</v>
      </c>
      <c r="AI51" s="226">
        <v>-1.63499990252023E-3</v>
      </c>
      <c r="AJ51" s="226">
        <v>-1.2407516115983799E-2</v>
      </c>
      <c r="AK51" s="226">
        <v>-6.6409445755706499E-4</v>
      </c>
      <c r="AL51" s="226">
        <v>-4.9119297855082702E-3</v>
      </c>
      <c r="AM51" s="226">
        <v>-5.85140901640751E-3</v>
      </c>
      <c r="AN51" s="226">
        <v>-1.8441164679989001E-3</v>
      </c>
      <c r="AO51" s="226">
        <v>-8.2631455235973195E-3</v>
      </c>
      <c r="AP51" s="226">
        <v>-1.3145388102620201E-3</v>
      </c>
      <c r="AQ51" s="226">
        <v>-1.7892890927906299E-3</v>
      </c>
      <c r="AR51" s="226">
        <v>-6.0654933509276404E-4</v>
      </c>
      <c r="AS51" s="226">
        <v>-3.72415497111345E-4</v>
      </c>
      <c r="AT51" s="226">
        <v>-4.3246961387864297E-3</v>
      </c>
      <c r="AU51" s="226">
        <v>-9.2930878933043803E-4</v>
      </c>
      <c r="AV51" s="226">
        <v>-2.6648667263688701E-3</v>
      </c>
      <c r="AW51" s="226">
        <v>-6.3334114550284201E-3</v>
      </c>
      <c r="AX51" s="226">
        <v>0.97393438003362398</v>
      </c>
      <c r="AY51" s="226">
        <v>-3.6477972112567098E-4</v>
      </c>
      <c r="AZ51" s="226">
        <v>-1.9396704987533499E-3</v>
      </c>
      <c r="BA51" s="226">
        <v>-1.84126638145122E-3</v>
      </c>
      <c r="BB51" s="226">
        <v>-2.0723246006558501E-3</v>
      </c>
      <c r="BC51" s="226">
        <v>-6.3339330116012503E-3</v>
      </c>
      <c r="BD51" s="226">
        <v>-5.3418576423021804E-3</v>
      </c>
      <c r="BE51" s="226">
        <v>-4.1128635779843804E-3</v>
      </c>
      <c r="BF51" s="226">
        <v>-4.9302470137816403E-3</v>
      </c>
      <c r="BG51" s="226">
        <v>-0.17282104402086701</v>
      </c>
      <c r="BH51" s="226">
        <v>-2.3210973157980399E-3</v>
      </c>
      <c r="BI51" s="226">
        <v>-1.19154768346735E-2</v>
      </c>
      <c r="BJ51" s="226">
        <v>-5.6354504514567001E-5</v>
      </c>
      <c r="BK51" s="226">
        <v>-1.9699777887986501E-4</v>
      </c>
      <c r="BL51" s="226">
        <v>-2.9329008830430701E-3</v>
      </c>
      <c r="BM51" s="226">
        <v>-3.2873467616574402E-4</v>
      </c>
      <c r="BN51" s="226">
        <v>-1.3404587406834899E-3</v>
      </c>
      <c r="BO51" s="226">
        <v>-1.49923707244738E-4</v>
      </c>
      <c r="BP51" s="226">
        <v>-4.3870974638293999E-5</v>
      </c>
      <c r="BQ51" s="226">
        <v>-1.9153482884106299E-4</v>
      </c>
      <c r="BR51" s="226">
        <v>-8.6756813261599595E-3</v>
      </c>
      <c r="BS51" s="226">
        <v>-7.6758981847182303E-4</v>
      </c>
      <c r="BT51" s="226">
        <v>-2.0245694422319099E-3</v>
      </c>
      <c r="BU51" s="226">
        <v>-4.1464431545784098E-4</v>
      </c>
      <c r="BV51" s="226">
        <v>-3.5321702701438498E-3</v>
      </c>
      <c r="BW51" s="226">
        <v>-8.0392137282582704E-4</v>
      </c>
      <c r="BX51" s="226">
        <v>-1.0130518306578501E-3</v>
      </c>
      <c r="BY51" s="226">
        <v>0</v>
      </c>
    </row>
    <row r="52" spans="1:77" x14ac:dyDescent="0.25">
      <c r="A52" s="105" t="s">
        <v>49</v>
      </c>
      <c r="B52" s="226">
        <v>-2.7301685632476099E-5</v>
      </c>
      <c r="C52" s="226">
        <v>-3.1814204326293797E-5</v>
      </c>
      <c r="D52" s="226">
        <v>-8.7073968260026598E-5</v>
      </c>
      <c r="E52" s="226">
        <v>-1.0183719376897201E-5</v>
      </c>
      <c r="F52" s="226">
        <v>-2.6838469078596899E-4</v>
      </c>
      <c r="G52" s="226">
        <v>-4.3627908273050501E-5</v>
      </c>
      <c r="H52" s="226">
        <v>-4.1944574270358199E-5</v>
      </c>
      <c r="I52" s="226">
        <v>-7.3760853369840394E-5</v>
      </c>
      <c r="J52" s="226">
        <v>-5.3003447280828302E-5</v>
      </c>
      <c r="K52" s="226">
        <v>-1.7750033209579499E-4</v>
      </c>
      <c r="L52" s="226">
        <v>-1.24597435483675E-5</v>
      </c>
      <c r="M52" s="226">
        <v>-8.9811571222233602E-4</v>
      </c>
      <c r="N52" s="226">
        <v>-1.54165046698775E-4</v>
      </c>
      <c r="O52" s="226">
        <v>-2.4203790201428399E-5</v>
      </c>
      <c r="P52" s="226">
        <v>-1.1988563670560001E-3</v>
      </c>
      <c r="Q52" s="226">
        <v>-1.7491734113614E-4</v>
      </c>
      <c r="R52" s="226">
        <v>-3.6171510603572998E-4</v>
      </c>
      <c r="S52" s="226">
        <v>-9.2532393643336296E-4</v>
      </c>
      <c r="T52" s="226">
        <v>-1.0627471295185599E-3</v>
      </c>
      <c r="U52" s="226">
        <v>-2.9049408525391002E-4</v>
      </c>
      <c r="V52" s="226">
        <v>-2.0891675788102101E-4</v>
      </c>
      <c r="W52" s="226">
        <v>-6.0997172863886202E-5</v>
      </c>
      <c r="X52" s="226">
        <v>-3.7827344390768599E-4</v>
      </c>
      <c r="Y52" s="226">
        <v>-8.0163168403593599E-5</v>
      </c>
      <c r="Z52" s="226">
        <v>-6.4208731332421494E-5</v>
      </c>
      <c r="AA52" s="226">
        <v>-3.3908583404595902E-5</v>
      </c>
      <c r="AB52" s="226">
        <v>-4.4321448033355897E-5</v>
      </c>
      <c r="AC52" s="226">
        <v>-4.63065764128244E-4</v>
      </c>
      <c r="AD52" s="226">
        <v>-2.3797451712368001E-4</v>
      </c>
      <c r="AE52" s="226">
        <v>-3.78819100477504E-5</v>
      </c>
      <c r="AF52" s="226">
        <v>-1.39880915993654E-4</v>
      </c>
      <c r="AG52" s="226">
        <v>-1.0489892907773101E-4</v>
      </c>
      <c r="AH52" s="226">
        <v>0</v>
      </c>
      <c r="AI52" s="226">
        <v>-1.4863270769365801E-4</v>
      </c>
      <c r="AJ52" s="226">
        <v>-9.4462274847421901E-4</v>
      </c>
      <c r="AK52" s="226">
        <v>-3.5865946455488597E-5</v>
      </c>
      <c r="AL52" s="226">
        <v>-1.6084989074524801E-4</v>
      </c>
      <c r="AM52" s="226">
        <v>-2.1588477738612E-4</v>
      </c>
      <c r="AN52" s="226">
        <v>-2.43067576320499E-4</v>
      </c>
      <c r="AO52" s="226">
        <v>-4.5501183314622802E-4</v>
      </c>
      <c r="AP52" s="226">
        <v>-1.08898960379507E-4</v>
      </c>
      <c r="AQ52" s="226">
        <v>-2.06091084014502E-4</v>
      </c>
      <c r="AR52" s="226">
        <v>-6.5565302796209601E-5</v>
      </c>
      <c r="AS52" s="226">
        <v>-3.0284351269491E-5</v>
      </c>
      <c r="AT52" s="226">
        <v>-2.02946094212888E-4</v>
      </c>
      <c r="AU52" s="226">
        <v>-4.1926305212480403E-5</v>
      </c>
      <c r="AV52" s="226">
        <v>-1.4303045239976499E-4</v>
      </c>
      <c r="AW52" s="226">
        <v>-2.09638131985779E-4</v>
      </c>
      <c r="AX52" s="226">
        <v>-6.1806459786080902E-4</v>
      </c>
      <c r="AY52" s="226">
        <v>0.99990220975593602</v>
      </c>
      <c r="AZ52" s="226">
        <v>-1.4132675657518401E-4</v>
      </c>
      <c r="BA52" s="226">
        <v>-3.2006297878661998E-4</v>
      </c>
      <c r="BB52" s="226">
        <v>-7.5332734799963101E-3</v>
      </c>
      <c r="BC52" s="226">
        <v>-3.1692666606490297E-4</v>
      </c>
      <c r="BD52" s="226">
        <v>-8.4332550145460605E-4</v>
      </c>
      <c r="BE52" s="226">
        <v>-4.7917470504381398E-4</v>
      </c>
      <c r="BF52" s="226">
        <v>-8.5344865102120995E-4</v>
      </c>
      <c r="BG52" s="226">
        <v>-6.5296351458753003E-3</v>
      </c>
      <c r="BH52" s="226">
        <v>-1.55875427497603E-2</v>
      </c>
      <c r="BI52" s="226">
        <v>-3.30449871954291E-3</v>
      </c>
      <c r="BJ52" s="226">
        <v>-3.8615026225311498E-4</v>
      </c>
      <c r="BK52" s="226">
        <v>-3.5903799952883002E-4</v>
      </c>
      <c r="BL52" s="226">
        <v>-2.0131246747766599E-4</v>
      </c>
      <c r="BM52" s="226">
        <v>-3.52710714286108E-3</v>
      </c>
      <c r="BN52" s="226">
        <v>-1.32445073438603E-2</v>
      </c>
      <c r="BO52" s="226">
        <v>-6.6115497433317703E-4</v>
      </c>
      <c r="BP52" s="226">
        <v>-9.7817325021237896E-4</v>
      </c>
      <c r="BQ52" s="226">
        <v>-7.6396907261694501E-6</v>
      </c>
      <c r="BR52" s="226">
        <v>-2.99763766799775E-2</v>
      </c>
      <c r="BS52" s="226">
        <v>-2.08572840689384E-2</v>
      </c>
      <c r="BT52" s="226">
        <v>-3.7705933776697302E-3</v>
      </c>
      <c r="BU52" s="226">
        <v>-1.88535525887793E-3</v>
      </c>
      <c r="BV52" s="226">
        <v>-2.3902852900840898E-3</v>
      </c>
      <c r="BW52" s="226">
        <v>-2.7794447648943998E-3</v>
      </c>
      <c r="BX52" s="226">
        <v>-2.1495343347862701E-3</v>
      </c>
      <c r="BY52" s="226">
        <v>0</v>
      </c>
    </row>
    <row r="53" spans="1:77" x14ac:dyDescent="0.25">
      <c r="A53" s="105" t="s">
        <v>50</v>
      </c>
      <c r="B53" s="226">
        <v>-8.0454879408452403E-5</v>
      </c>
      <c r="C53" s="226">
        <v>-9.32713127050912E-5</v>
      </c>
      <c r="D53" s="226">
        <v>-2.5351160442064802E-4</v>
      </c>
      <c r="E53" s="226">
        <v>-3.0357975129330199E-5</v>
      </c>
      <c r="F53" s="226">
        <v>-7.9382090687532005E-4</v>
      </c>
      <c r="G53" s="226">
        <v>-1.28415460118595E-4</v>
      </c>
      <c r="H53" s="226">
        <v>-1.2497776458767699E-4</v>
      </c>
      <c r="I53" s="226">
        <v>-2.1958639847550801E-4</v>
      </c>
      <c r="J53" s="226">
        <v>-1.5441641853307801E-4</v>
      </c>
      <c r="K53" s="226">
        <v>-5.2965562557237599E-4</v>
      </c>
      <c r="L53" s="226">
        <v>-4.93616796320325E-5</v>
      </c>
      <c r="M53" s="226">
        <v>-3.65048372840341E-3</v>
      </c>
      <c r="N53" s="226">
        <v>-4.2073955896753301E-4</v>
      </c>
      <c r="O53" s="226">
        <v>-6.95609787173916E-5</v>
      </c>
      <c r="P53" s="226">
        <v>-3.4235975262732398E-3</v>
      </c>
      <c r="Q53" s="226">
        <v>-4.8634545660198198E-4</v>
      </c>
      <c r="R53" s="226">
        <v>-1.0559466986478801E-3</v>
      </c>
      <c r="S53" s="226">
        <v>-2.7056699742914799E-3</v>
      </c>
      <c r="T53" s="226">
        <v>-3.1878892846968201E-3</v>
      </c>
      <c r="U53" s="226">
        <v>-8.6592731510030203E-4</v>
      </c>
      <c r="V53" s="226">
        <v>-6.0183523102887203E-4</v>
      </c>
      <c r="W53" s="226">
        <v>-1.7710962219320199E-4</v>
      </c>
      <c r="X53" s="226">
        <v>-1.1277542302579101E-3</v>
      </c>
      <c r="Y53" s="226">
        <v>-2.39740804695222E-4</v>
      </c>
      <c r="Z53" s="226">
        <v>-1.86837665023294E-4</v>
      </c>
      <c r="AA53" s="226">
        <v>-1.13096463487261E-4</v>
      </c>
      <c r="AB53" s="226">
        <v>-1.3162894030319301E-4</v>
      </c>
      <c r="AC53" s="226">
        <v>-1.31158605898937E-3</v>
      </c>
      <c r="AD53" s="226">
        <v>-6.5836275086034895E-4</v>
      </c>
      <c r="AE53" s="226">
        <v>-1.10226328952324E-4</v>
      </c>
      <c r="AF53" s="226">
        <v>-3.8481544624592801E-4</v>
      </c>
      <c r="AG53" s="226">
        <v>-2.5431351187938501E-4</v>
      </c>
      <c r="AH53" s="226">
        <v>0</v>
      </c>
      <c r="AI53" s="226">
        <v>-2.16198247786961E-4</v>
      </c>
      <c r="AJ53" s="226">
        <v>-9.4322974437873602E-4</v>
      </c>
      <c r="AK53" s="226">
        <v>-9.7995736149558005E-5</v>
      </c>
      <c r="AL53" s="226">
        <v>-4.4191387490962299E-4</v>
      </c>
      <c r="AM53" s="226">
        <v>-6.0123156493474203E-4</v>
      </c>
      <c r="AN53" s="226">
        <v>-6.4500301902929204E-4</v>
      </c>
      <c r="AO53" s="226">
        <v>-1.2973312172584099E-3</v>
      </c>
      <c r="AP53" s="226">
        <v>-2.0075707875300401E-4</v>
      </c>
      <c r="AQ53" s="226">
        <v>-3.29566073382737E-4</v>
      </c>
      <c r="AR53" s="226">
        <v>-1.4482021340126E-4</v>
      </c>
      <c r="AS53" s="226">
        <v>-8.5023860739347502E-5</v>
      </c>
      <c r="AT53" s="226">
        <v>-5.15016420495135E-4</v>
      </c>
      <c r="AU53" s="226">
        <v>-1.06415272529947E-4</v>
      </c>
      <c r="AV53" s="226">
        <v>-3.0189767562677E-4</v>
      </c>
      <c r="AW53" s="226">
        <v>-5.3020594961348904E-4</v>
      </c>
      <c r="AX53" s="226">
        <v>-1.6396665451508801E-3</v>
      </c>
      <c r="AY53" s="226">
        <v>-9.9001418582162198E-4</v>
      </c>
      <c r="AZ53" s="226">
        <v>0.99978237745770504</v>
      </c>
      <c r="BA53" s="226">
        <v>-1.7786012099405601E-4</v>
      </c>
      <c r="BB53" s="226">
        <v>-3.3250645170670301E-4</v>
      </c>
      <c r="BC53" s="226">
        <v>-4.8163025179395898E-4</v>
      </c>
      <c r="BD53" s="226">
        <v>-5.4802791388823904E-4</v>
      </c>
      <c r="BE53" s="226">
        <v>-4.3252033370266602E-4</v>
      </c>
      <c r="BF53" s="226">
        <v>-3.81300854240641E-4</v>
      </c>
      <c r="BG53" s="226">
        <v>-2.7273678289244801E-2</v>
      </c>
      <c r="BH53" s="226">
        <v>-3.1213758062908501E-3</v>
      </c>
      <c r="BI53" s="226">
        <v>-3.2866088273897599E-3</v>
      </c>
      <c r="BJ53" s="226">
        <v>-2.2716580477697499E-5</v>
      </c>
      <c r="BK53" s="226">
        <v>-6.1116518366875197E-5</v>
      </c>
      <c r="BL53" s="226">
        <v>-5.8778497353535796E-4</v>
      </c>
      <c r="BM53" s="226">
        <v>-2.08721783530534E-4</v>
      </c>
      <c r="BN53" s="226">
        <v>-1.8284078915838299E-4</v>
      </c>
      <c r="BO53" s="226">
        <v>-9.9775461053998202E-5</v>
      </c>
      <c r="BP53" s="226">
        <v>-1.3804161405070501E-5</v>
      </c>
      <c r="BQ53" s="226">
        <v>-2.27966061976997E-5</v>
      </c>
      <c r="BR53" s="226">
        <v>-8.8412043627325001E-4</v>
      </c>
      <c r="BS53" s="226">
        <v>-7.8038982716549803E-4</v>
      </c>
      <c r="BT53" s="226">
        <v>-3.1470424576436401E-4</v>
      </c>
      <c r="BU53" s="226">
        <v>-2.2305700779303599E-4</v>
      </c>
      <c r="BV53" s="226">
        <v>-1.0104205295517999E-3</v>
      </c>
      <c r="BW53" s="226">
        <v>-8.1216989605637803E-4</v>
      </c>
      <c r="BX53" s="226">
        <v>-4.8573135605977399E-4</v>
      </c>
      <c r="BY53" s="226">
        <v>0</v>
      </c>
    </row>
    <row r="54" spans="1:77" x14ac:dyDescent="0.25">
      <c r="A54" s="105" t="s">
        <v>51</v>
      </c>
      <c r="B54" s="226">
        <v>-8.5943818172153807E-5</v>
      </c>
      <c r="C54" s="226">
        <v>-1.18172091975865E-4</v>
      </c>
      <c r="D54" s="226">
        <v>-3.89602593321447E-4</v>
      </c>
      <c r="E54" s="226">
        <v>-1.9039325872809299E-5</v>
      </c>
      <c r="F54" s="226">
        <v>-7.3544567575790302E-4</v>
      </c>
      <c r="G54" s="226">
        <v>-1.42986476800007E-4</v>
      </c>
      <c r="H54" s="226">
        <v>-8.0675555483931499E-5</v>
      </c>
      <c r="I54" s="226">
        <v>-1.4901834837265099E-4</v>
      </c>
      <c r="J54" s="226">
        <v>-2.33434045282442E-4</v>
      </c>
      <c r="K54" s="226">
        <v>-3.12318510386657E-4</v>
      </c>
      <c r="L54" s="226">
        <v>-1.9612606883482402E-3</v>
      </c>
      <c r="M54" s="226">
        <v>-1.09856914406961E-2</v>
      </c>
      <c r="N54" s="226">
        <v>-1.7449187810303999E-3</v>
      </c>
      <c r="O54" s="226">
        <v>-1.42258596482019E-4</v>
      </c>
      <c r="P54" s="226">
        <v>-3.3530599917894803E-2</v>
      </c>
      <c r="Q54" s="226">
        <v>-4.12014287707607E-3</v>
      </c>
      <c r="R54" s="226">
        <v>-1.5124762717361399E-3</v>
      </c>
      <c r="S54" s="226">
        <v>-7.2527532883568304E-3</v>
      </c>
      <c r="T54" s="226">
        <v>-3.9331449446836199E-3</v>
      </c>
      <c r="U54" s="226">
        <v>-5.3620786559010504E-4</v>
      </c>
      <c r="V54" s="226">
        <v>-3.4547410081225199E-3</v>
      </c>
      <c r="W54" s="226">
        <v>-2.7076062513603998E-4</v>
      </c>
      <c r="X54" s="226">
        <v>-7.0310873244396304E-4</v>
      </c>
      <c r="Y54" s="226">
        <v>-1.14606032713118E-3</v>
      </c>
      <c r="Z54" s="226">
        <v>-2.9114762695368998E-4</v>
      </c>
      <c r="AA54" s="226">
        <v>-9.4057301913719703E-5</v>
      </c>
      <c r="AB54" s="226">
        <v>-1.01380151551703E-4</v>
      </c>
      <c r="AC54" s="226">
        <v>-5.2193222526021998E-3</v>
      </c>
      <c r="AD54" s="226">
        <v>-5.5384870762962904E-3</v>
      </c>
      <c r="AE54" s="226">
        <v>-1.7193173722973901E-4</v>
      </c>
      <c r="AF54" s="226">
        <v>-1.46599566464652E-3</v>
      </c>
      <c r="AG54" s="226">
        <v>-9.0895062955044298E-4</v>
      </c>
      <c r="AH54" s="226">
        <v>0</v>
      </c>
      <c r="AI54" s="226">
        <v>-5.8912244671153395E-4</v>
      </c>
      <c r="AJ54" s="226">
        <v>-5.0890470104758903E-3</v>
      </c>
      <c r="AK54" s="226">
        <v>-2.4380772954404599E-4</v>
      </c>
      <c r="AL54" s="226">
        <v>-1.70775769882555E-3</v>
      </c>
      <c r="AM54" s="226">
        <v>-1.9490632155839301E-3</v>
      </c>
      <c r="AN54" s="226">
        <v>-4.1645717915546202E-4</v>
      </c>
      <c r="AO54" s="226">
        <v>-3.0662892359017901E-3</v>
      </c>
      <c r="AP54" s="226">
        <v>-4.8423198408639203E-4</v>
      </c>
      <c r="AQ54" s="226">
        <v>-6.3921443327574702E-4</v>
      </c>
      <c r="AR54" s="226">
        <v>-2.2490160002886501E-4</v>
      </c>
      <c r="AS54" s="226">
        <v>-1.6907468351708599E-3</v>
      </c>
      <c r="AT54" s="226">
        <v>-1.51813148551346E-3</v>
      </c>
      <c r="AU54" s="226">
        <v>-3.30030077952637E-4</v>
      </c>
      <c r="AV54" s="226">
        <v>-9.4667442739698098E-4</v>
      </c>
      <c r="AW54" s="226">
        <v>-2.8099438667878499E-3</v>
      </c>
      <c r="AX54" s="226">
        <v>-1.5863105940839301E-2</v>
      </c>
      <c r="AY54" s="226">
        <v>-3.8869645680709298E-3</v>
      </c>
      <c r="AZ54" s="226">
        <v>-1.14666373979665E-3</v>
      </c>
      <c r="BA54" s="226">
        <v>0.97529039814323604</v>
      </c>
      <c r="BB54" s="226">
        <v>-1.8236060762400599E-2</v>
      </c>
      <c r="BC54" s="226">
        <v>-3.9355496491572097E-3</v>
      </c>
      <c r="BD54" s="226">
        <v>-4.7928099740916696E-3</v>
      </c>
      <c r="BE54" s="226">
        <v>-1.45058171394226E-3</v>
      </c>
      <c r="BF54" s="226">
        <v>-1.66637064567789E-3</v>
      </c>
      <c r="BG54" s="226">
        <v>-6.8356651943381794E-2</v>
      </c>
      <c r="BH54" s="226">
        <v>-5.7509326339888402E-4</v>
      </c>
      <c r="BI54" s="226">
        <v>-4.9272379970336103E-3</v>
      </c>
      <c r="BJ54" s="226">
        <v>-1.6002957289350902E-5</v>
      </c>
      <c r="BK54" s="226">
        <v>-6.7361185559086699E-5</v>
      </c>
      <c r="BL54" s="226">
        <v>-5.7739853602638202E-3</v>
      </c>
      <c r="BM54" s="226">
        <v>-9.7886993567396506E-5</v>
      </c>
      <c r="BN54" s="226">
        <v>-4.3518867518451001E-4</v>
      </c>
      <c r="BO54" s="226">
        <v>-6.5916043570922298E-5</v>
      </c>
      <c r="BP54" s="226">
        <v>-1.5501958115896001E-5</v>
      </c>
      <c r="BQ54" s="226">
        <v>-1.3442323173369001E-5</v>
      </c>
      <c r="BR54" s="226">
        <v>-2.52998986517553E-3</v>
      </c>
      <c r="BS54" s="226">
        <v>-2.39975293109111E-4</v>
      </c>
      <c r="BT54" s="226">
        <v>-5.0218280760839704E-4</v>
      </c>
      <c r="BU54" s="226">
        <v>-9.6736402890011504E-5</v>
      </c>
      <c r="BV54" s="226">
        <v>-1.29724384735303E-3</v>
      </c>
      <c r="BW54" s="226">
        <v>-4.0783566901078899E-4</v>
      </c>
      <c r="BX54" s="226">
        <v>-2.3966549509778901E-4</v>
      </c>
      <c r="BY54" s="226">
        <v>0</v>
      </c>
    </row>
    <row r="55" spans="1:77" x14ac:dyDescent="0.25">
      <c r="A55" s="105" t="s">
        <v>52</v>
      </c>
      <c r="B55" s="226">
        <v>-5.3218416959079403E-5</v>
      </c>
      <c r="C55" s="226">
        <v>-6.1187561513200705E-5</v>
      </c>
      <c r="D55" s="226">
        <v>-1.6443122848930599E-4</v>
      </c>
      <c r="E55" s="226">
        <v>-2.0448178890221899E-5</v>
      </c>
      <c r="F55" s="226">
        <v>-5.2817506583729404E-4</v>
      </c>
      <c r="G55" s="226">
        <v>-8.4783475371068401E-5</v>
      </c>
      <c r="H55" s="226">
        <v>-8.4118156264420196E-5</v>
      </c>
      <c r="I55" s="226">
        <v>-1.47596449377179E-4</v>
      </c>
      <c r="J55" s="226">
        <v>-1.00263031858552E-4</v>
      </c>
      <c r="K55" s="226">
        <v>-3.5730422782986101E-4</v>
      </c>
      <c r="L55" s="226">
        <v>-4.7672604931149999E-5</v>
      </c>
      <c r="M55" s="226">
        <v>-2.33071845237524E-3</v>
      </c>
      <c r="N55" s="226">
        <v>-1.8865692932452601E-2</v>
      </c>
      <c r="O55" s="226">
        <v>-4.4175486958627498E-5</v>
      </c>
      <c r="P55" s="226">
        <v>-3.0873499588806E-3</v>
      </c>
      <c r="Q55" s="226">
        <v>-3.8145858683879202E-4</v>
      </c>
      <c r="R55" s="226">
        <v>-6.8792859709800199E-4</v>
      </c>
      <c r="S55" s="226">
        <v>-1.3950096552849201E-3</v>
      </c>
      <c r="T55" s="226">
        <v>-2.1921964295046198E-3</v>
      </c>
      <c r="U55" s="226">
        <v>-5.8344199485728398E-4</v>
      </c>
      <c r="V55" s="226">
        <v>-4.2732364493338899E-4</v>
      </c>
      <c r="W55" s="226">
        <v>-1.1489641928244501E-4</v>
      </c>
      <c r="X55" s="226">
        <v>-7.5973435254031798E-4</v>
      </c>
      <c r="Y55" s="226">
        <v>-1.7267359198271901E-4</v>
      </c>
      <c r="Z55" s="226">
        <v>-1.21075528999902E-4</v>
      </c>
      <c r="AA55" s="226">
        <v>-6.6424577178039507E-5</v>
      </c>
      <c r="AB55" s="226">
        <v>-8.8144630051848599E-5</v>
      </c>
      <c r="AC55" s="226">
        <v>-9.0955374684842404E-4</v>
      </c>
      <c r="AD55" s="226">
        <v>-5.4940099092039101E-4</v>
      </c>
      <c r="AE55" s="226">
        <v>-7.1424867452739196E-5</v>
      </c>
      <c r="AF55" s="226">
        <v>-2.2560417535461599E-4</v>
      </c>
      <c r="AG55" s="226">
        <v>-1.4938568075659E-4</v>
      </c>
      <c r="AH55" s="226">
        <v>0</v>
      </c>
      <c r="AI55" s="226">
        <v>-1.2567128050798199E-4</v>
      </c>
      <c r="AJ55" s="226">
        <v>-4.8628365703851702E-4</v>
      </c>
      <c r="AK55" s="226">
        <v>-6.0860204067864898E-5</v>
      </c>
      <c r="AL55" s="226">
        <v>-2.5841408663369799E-4</v>
      </c>
      <c r="AM55" s="226">
        <v>-3.6181091308038399E-4</v>
      </c>
      <c r="AN55" s="226">
        <v>-9.1997650134169394E-5</v>
      </c>
      <c r="AO55" s="226">
        <v>-2.6483887645641298E-2</v>
      </c>
      <c r="AP55" s="226">
        <v>-1.21394301432824E-4</v>
      </c>
      <c r="AQ55" s="226">
        <v>-2.0056549566244101E-4</v>
      </c>
      <c r="AR55" s="226">
        <v>-9.2222147971884094E-5</v>
      </c>
      <c r="AS55" s="226">
        <v>-5.9859213943422003E-5</v>
      </c>
      <c r="AT55" s="226">
        <v>-3.1206655790678902E-4</v>
      </c>
      <c r="AU55" s="226">
        <v>-6.4048118769618104E-5</v>
      </c>
      <c r="AV55" s="226">
        <v>-1.7891863966168299E-4</v>
      </c>
      <c r="AW55" s="226">
        <v>-3.12414613576614E-4</v>
      </c>
      <c r="AX55" s="226">
        <v>-9.7948888715125798E-4</v>
      </c>
      <c r="AY55" s="226">
        <v>-8.0553370560689798E-5</v>
      </c>
      <c r="AZ55" s="226">
        <v>-1.30831684159255E-4</v>
      </c>
      <c r="BA55" s="226">
        <v>-4.0208079884743799E-4</v>
      </c>
      <c r="BB55" s="226">
        <v>0.99398815163118204</v>
      </c>
      <c r="BC55" s="226">
        <v>-7.3860433426525699E-4</v>
      </c>
      <c r="BD55" s="226">
        <v>-2.9763520056855399E-4</v>
      </c>
      <c r="BE55" s="226">
        <v>-2.8421422470532301E-4</v>
      </c>
      <c r="BF55" s="226">
        <v>-7.1702515099417098E-4</v>
      </c>
      <c r="BG55" s="226">
        <v>-8.0515517849436002E-3</v>
      </c>
      <c r="BH55" s="226">
        <v>-1.7163868229613101E-3</v>
      </c>
      <c r="BI55" s="226">
        <v>-2.89471744826039E-2</v>
      </c>
      <c r="BJ55" s="226">
        <v>-1.4514026309952699E-5</v>
      </c>
      <c r="BK55" s="226">
        <v>-4.0342707790804598E-5</v>
      </c>
      <c r="BL55" s="226">
        <v>-4.3304260776490201E-4</v>
      </c>
      <c r="BM55" s="226">
        <v>-9.7593388564132705E-5</v>
      </c>
      <c r="BN55" s="226">
        <v>-2.9373597467253403E-4</v>
      </c>
      <c r="BO55" s="226">
        <v>-1.00830093476539E-4</v>
      </c>
      <c r="BP55" s="226">
        <v>-2.6389835767347301E-5</v>
      </c>
      <c r="BQ55" s="226">
        <v>-1.53785278232591E-5</v>
      </c>
      <c r="BR55" s="226">
        <v>-3.6434231651851997E-4</v>
      </c>
      <c r="BS55" s="226">
        <v>-2.0843193374857501E-4</v>
      </c>
      <c r="BT55" s="226">
        <v>-3.0148976765182801E-4</v>
      </c>
      <c r="BU55" s="226">
        <v>-5.59895319038257E-4</v>
      </c>
      <c r="BV55" s="226">
        <v>-4.0021762226041699E-4</v>
      </c>
      <c r="BW55" s="226">
        <v>-3.5937223860394899E-4</v>
      </c>
      <c r="BX55" s="226">
        <v>-5.3947647074623301E-4</v>
      </c>
      <c r="BY55" s="226">
        <v>0</v>
      </c>
    </row>
    <row r="56" spans="1:77" x14ac:dyDescent="0.25">
      <c r="A56" s="105" t="s">
        <v>53</v>
      </c>
      <c r="B56" s="226">
        <v>-4.3977447743235103E-5</v>
      </c>
      <c r="C56" s="226">
        <v>-5.1278826655391599E-5</v>
      </c>
      <c r="D56" s="226">
        <v>-1.4046752148265699E-4</v>
      </c>
      <c r="E56" s="226">
        <v>-1.6380324983797701E-5</v>
      </c>
      <c r="F56" s="226">
        <v>-4.32114911566601E-4</v>
      </c>
      <c r="G56" s="226">
        <v>-7.0285890315609995E-5</v>
      </c>
      <c r="H56" s="226">
        <v>-6.7471160578030194E-5</v>
      </c>
      <c r="I56" s="226">
        <v>-1.18663099835266E-4</v>
      </c>
      <c r="J56" s="226">
        <v>-8.5498294720117994E-5</v>
      </c>
      <c r="K56" s="226">
        <v>-2.8547064789009998E-4</v>
      </c>
      <c r="L56" s="226">
        <v>-1.6953719793900998E-5</v>
      </c>
      <c r="M56" s="226">
        <v>-1.40935569719681E-3</v>
      </c>
      <c r="N56" s="226">
        <v>-3.0740070704524201E-4</v>
      </c>
      <c r="O56" s="226">
        <v>-4.00717511500055E-5</v>
      </c>
      <c r="P56" s="226">
        <v>-1.9279291788545799E-3</v>
      </c>
      <c r="Q56" s="226">
        <v>-2.82259581800364E-4</v>
      </c>
      <c r="R56" s="226">
        <v>-5.83326086359306E-4</v>
      </c>
      <c r="S56" s="226">
        <v>-1.12704204239705E-3</v>
      </c>
      <c r="T56" s="226">
        <v>-1.70911414884875E-3</v>
      </c>
      <c r="U56" s="226">
        <v>-4.6711485730621601E-4</v>
      </c>
      <c r="V56" s="226">
        <v>-3.2833743894668602E-4</v>
      </c>
      <c r="W56" s="226">
        <v>-9.8097217477287704E-5</v>
      </c>
      <c r="X56" s="226">
        <v>-6.08438431717789E-4</v>
      </c>
      <c r="Y56" s="226">
        <v>-1.28997315599591E-4</v>
      </c>
      <c r="Z56" s="226">
        <v>-1.0358835075149799E-4</v>
      </c>
      <c r="AA56" s="226">
        <v>-5.43988735235909E-5</v>
      </c>
      <c r="AB56" s="226">
        <v>-7.1323759006431702E-5</v>
      </c>
      <c r="AC56" s="226">
        <v>-7.1355758056273805E-4</v>
      </c>
      <c r="AD56" s="226">
        <v>-3.72950330930798E-4</v>
      </c>
      <c r="AE56" s="226">
        <v>-6.11154142908703E-5</v>
      </c>
      <c r="AF56" s="226">
        <v>-2.2717662090167699E-4</v>
      </c>
      <c r="AG56" s="226">
        <v>-1.4814123104130901E-4</v>
      </c>
      <c r="AH56" s="226">
        <v>0</v>
      </c>
      <c r="AI56" s="226">
        <v>-1.1812733982249699E-4</v>
      </c>
      <c r="AJ56" s="226">
        <v>-5.1755749082556301E-4</v>
      </c>
      <c r="AK56" s="226">
        <v>-5.5674616237022703E-5</v>
      </c>
      <c r="AL56" s="226">
        <v>-2.6127156983603002E-4</v>
      </c>
      <c r="AM56" s="226">
        <v>-3.4946343001576198E-4</v>
      </c>
      <c r="AN56" s="226">
        <v>-8.5816525545946801E-5</v>
      </c>
      <c r="AO56" s="226">
        <v>-8.2258438045376898E-4</v>
      </c>
      <c r="AP56" s="226">
        <v>-1.10971440368074E-4</v>
      </c>
      <c r="AQ56" s="226">
        <v>-1.7739453615363499E-4</v>
      </c>
      <c r="AR56" s="226">
        <v>-7.9017176252501505E-5</v>
      </c>
      <c r="AS56" s="226">
        <v>-3.46085279560654E-5</v>
      </c>
      <c r="AT56" s="226">
        <v>-2.9538787673873699E-4</v>
      </c>
      <c r="AU56" s="226">
        <v>-6.1307453916321605E-5</v>
      </c>
      <c r="AV56" s="226">
        <v>-1.7217562823695299E-4</v>
      </c>
      <c r="AW56" s="226">
        <v>-3.1385034397454401E-4</v>
      </c>
      <c r="AX56" s="226">
        <v>-1.00198881685831E-3</v>
      </c>
      <c r="AY56" s="226">
        <v>-2.7114494878459601E-5</v>
      </c>
      <c r="AZ56" s="226">
        <v>-1.20593172525598E-4</v>
      </c>
      <c r="BA56" s="226">
        <v>-7.8852103423078895E-5</v>
      </c>
      <c r="BB56" s="226">
        <v>-9.7245437930899292E-3</v>
      </c>
      <c r="BC56" s="226">
        <v>0.98345807885714498</v>
      </c>
      <c r="BD56" s="226">
        <v>-2.6508793779238699E-4</v>
      </c>
      <c r="BE56" s="226">
        <v>-2.5163495368034101E-4</v>
      </c>
      <c r="BF56" s="226">
        <v>-2.2089334190774899E-4</v>
      </c>
      <c r="BG56" s="226">
        <v>-3.2355022252484801E-2</v>
      </c>
      <c r="BH56" s="226">
        <v>-3.93071443059166E-2</v>
      </c>
      <c r="BI56" s="226">
        <v>-1.8033864453543399E-3</v>
      </c>
      <c r="BJ56" s="226">
        <v>-1.16651133303577E-5</v>
      </c>
      <c r="BK56" s="226">
        <v>-3.3370929468498303E-5</v>
      </c>
      <c r="BL56" s="226">
        <v>-3.2516657829080098E-4</v>
      </c>
      <c r="BM56" s="226">
        <v>-7.7972902902395704E-5</v>
      </c>
      <c r="BN56" s="226">
        <v>-6.8826833866681199E-3</v>
      </c>
      <c r="BO56" s="226">
        <v>-1.25388682617861E-3</v>
      </c>
      <c r="BP56" s="226">
        <v>-6.66271919267732E-4</v>
      </c>
      <c r="BQ56" s="226">
        <v>-1.22867796106577E-5</v>
      </c>
      <c r="BR56" s="226">
        <v>-3.6876679393616998E-4</v>
      </c>
      <c r="BS56" s="226">
        <v>-1.35861020916965E-3</v>
      </c>
      <c r="BT56" s="226">
        <v>-1.3467898352660101E-4</v>
      </c>
      <c r="BU56" s="226">
        <v>-1.6324611737068E-2</v>
      </c>
      <c r="BV56" s="226">
        <v>-2.87089474415848E-4</v>
      </c>
      <c r="BW56" s="226">
        <v>-1.3514855722691699E-3</v>
      </c>
      <c r="BX56" s="226">
        <v>-1.0221354703400701E-4</v>
      </c>
      <c r="BY56" s="226">
        <v>0</v>
      </c>
    </row>
    <row r="57" spans="1:77" x14ac:dyDescent="0.25">
      <c r="A57" s="105" t="s">
        <v>54</v>
      </c>
      <c r="B57" s="226">
        <v>-9.7215616268209995E-4</v>
      </c>
      <c r="C57" s="226">
        <v>-1.0309722096229299E-3</v>
      </c>
      <c r="D57" s="226">
        <v>-2.6572294901386398E-3</v>
      </c>
      <c r="E57" s="226">
        <v>-3.8369582193188798E-4</v>
      </c>
      <c r="F57" s="226">
        <v>-1.04569360917288E-2</v>
      </c>
      <c r="G57" s="226">
        <v>-1.79300215963432E-3</v>
      </c>
      <c r="H57" s="226">
        <v>-1.53051141397242E-3</v>
      </c>
      <c r="I57" s="226">
        <v>-2.6904371372822298E-3</v>
      </c>
      <c r="J57" s="226">
        <v>-1.6149856622853899E-3</v>
      </c>
      <c r="K57" s="226">
        <v>-6.6160340091152197E-3</v>
      </c>
      <c r="L57" s="226">
        <v>-3.8952921336872498E-4</v>
      </c>
      <c r="M57" s="226">
        <v>-2.83347757528323E-2</v>
      </c>
      <c r="N57" s="226">
        <v>-1.8561599675195001E-3</v>
      </c>
      <c r="O57" s="226">
        <v>-6.2892477085330599E-4</v>
      </c>
      <c r="P57" s="226">
        <v>-3.0369088358724499E-3</v>
      </c>
      <c r="Q57" s="226">
        <v>-3.70150032511837E-4</v>
      </c>
      <c r="R57" s="226">
        <v>-1.10676079382945E-2</v>
      </c>
      <c r="S57" s="226">
        <v>-1.6063453493967601E-2</v>
      </c>
      <c r="T57" s="226">
        <v>-3.8880184404822299E-2</v>
      </c>
      <c r="U57" s="226">
        <v>-1.0633781448194501E-2</v>
      </c>
      <c r="V57" s="226">
        <v>-6.7351432641362197E-3</v>
      </c>
      <c r="W57" s="226">
        <v>-1.8436457348202E-3</v>
      </c>
      <c r="X57" s="226">
        <v>-1.38334372975094E-2</v>
      </c>
      <c r="Y57" s="226">
        <v>-2.84964443422424E-3</v>
      </c>
      <c r="Z57" s="226">
        <v>-1.94859864054465E-3</v>
      </c>
      <c r="AA57" s="226">
        <v>-1.1786605449669899E-3</v>
      </c>
      <c r="AB57" s="226">
        <v>-1.5719743086541099E-3</v>
      </c>
      <c r="AC57" s="226">
        <v>-1.45499330416674E-2</v>
      </c>
      <c r="AD57" s="226">
        <v>-5.06080243837944E-3</v>
      </c>
      <c r="AE57" s="226">
        <v>-1.1284392430794201E-3</v>
      </c>
      <c r="AF57" s="226">
        <v>-2.1563333883656E-3</v>
      </c>
      <c r="AG57" s="226">
        <v>-1.5430144689267001E-3</v>
      </c>
      <c r="AH57" s="226">
        <v>0</v>
      </c>
      <c r="AI57" s="226">
        <v>-1.7660680687440499E-3</v>
      </c>
      <c r="AJ57" s="226">
        <v>-4.2637872106639002E-3</v>
      </c>
      <c r="AK57" s="226">
        <v>-7.9188027879834196E-4</v>
      </c>
      <c r="AL57" s="226">
        <v>-2.1764391727028699E-3</v>
      </c>
      <c r="AM57" s="226">
        <v>-3.8620155162395701E-3</v>
      </c>
      <c r="AN57" s="226">
        <v>-1.7414727048827201E-3</v>
      </c>
      <c r="AO57" s="226">
        <v>-1.08739782467533E-2</v>
      </c>
      <c r="AP57" s="226">
        <v>-1.7669822164805601E-3</v>
      </c>
      <c r="AQ57" s="226">
        <v>-3.2856663477031402E-3</v>
      </c>
      <c r="AR57" s="226">
        <v>-1.66095885139644E-3</v>
      </c>
      <c r="AS57" s="226">
        <v>-5.3638461123248996E-4</v>
      </c>
      <c r="AT57" s="226">
        <v>-4.0668407531294897E-3</v>
      </c>
      <c r="AU57" s="226">
        <v>-7.3890997491441596E-4</v>
      </c>
      <c r="AV57" s="226">
        <v>-2.0349784952526598E-3</v>
      </c>
      <c r="AW57" s="226">
        <v>-2.2807271768178002E-3</v>
      </c>
      <c r="AX57" s="226">
        <v>-2.3252979079745099E-3</v>
      </c>
      <c r="AY57" s="226">
        <v>-6.0192610938661904E-4</v>
      </c>
      <c r="AZ57" s="226">
        <v>-1.5694948938576501E-3</v>
      </c>
      <c r="BA57" s="226">
        <v>-5.9793409935721196E-4</v>
      </c>
      <c r="BB57" s="226">
        <v>-2.4570488249939398E-3</v>
      </c>
      <c r="BC57" s="226">
        <v>-1.90771369437215E-3</v>
      </c>
      <c r="BD57" s="226">
        <v>0.99579022394386896</v>
      </c>
      <c r="BE57" s="226">
        <v>-2.6057469963597698E-3</v>
      </c>
      <c r="BF57" s="226">
        <v>-1.5745345554078901E-3</v>
      </c>
      <c r="BG57" s="226">
        <v>-2.0199689010196899E-2</v>
      </c>
      <c r="BH57" s="226">
        <v>-6.6470542209161404E-2</v>
      </c>
      <c r="BI57" s="226">
        <v>-3.4081345542416597E-2</v>
      </c>
      <c r="BJ57" s="226">
        <v>-2.9647994218296602E-4</v>
      </c>
      <c r="BK57" s="226">
        <v>-6.9576143347162202E-4</v>
      </c>
      <c r="BL57" s="226">
        <v>-5.4220152055694604E-3</v>
      </c>
      <c r="BM57" s="226">
        <v>-3.2694131054271901E-3</v>
      </c>
      <c r="BN57" s="226">
        <v>-1.7429694760864201E-3</v>
      </c>
      <c r="BO57" s="226">
        <v>-1.2177037311171899E-3</v>
      </c>
      <c r="BP57" s="226">
        <v>-1.7586918892306899E-4</v>
      </c>
      <c r="BQ57" s="226">
        <v>-2.8117121348128298E-4</v>
      </c>
      <c r="BR57" s="226">
        <v>-9.10889224490973E-3</v>
      </c>
      <c r="BS57" s="226">
        <v>-1.53092841159999E-2</v>
      </c>
      <c r="BT57" s="226">
        <v>-3.9197451367031398E-3</v>
      </c>
      <c r="BU57" s="226">
        <v>-3.5336831241013001E-3</v>
      </c>
      <c r="BV57" s="226">
        <v>-1.06740560408294E-2</v>
      </c>
      <c r="BW57" s="226">
        <v>-1.33896258420973E-2</v>
      </c>
      <c r="BX57" s="226">
        <v>-9.0914561068764308E-3</v>
      </c>
      <c r="BY57" s="226">
        <v>0</v>
      </c>
    </row>
    <row r="58" spans="1:77" x14ac:dyDescent="0.25">
      <c r="A58" s="105" t="s">
        <v>55</v>
      </c>
      <c r="B58" s="226">
        <v>-1.4517737470793701E-3</v>
      </c>
      <c r="C58" s="226">
        <v>-1.7273636533879999E-3</v>
      </c>
      <c r="D58" s="226">
        <v>-7.9141830294873598E-4</v>
      </c>
      <c r="E58" s="226">
        <v>-8.2402943318501596E-4</v>
      </c>
      <c r="F58" s="226">
        <v>-3.9824588353296097E-3</v>
      </c>
      <c r="G58" s="226">
        <v>-3.0943287493567198E-3</v>
      </c>
      <c r="H58" s="226">
        <v>-1.07635709334694E-3</v>
      </c>
      <c r="I58" s="226">
        <v>-2.3821719847868599E-3</v>
      </c>
      <c r="J58" s="226">
        <v>-6.1110094032739305E-4</v>
      </c>
      <c r="K58" s="226">
        <v>-6.6497006944582198E-3</v>
      </c>
      <c r="L58" s="226">
        <v>-3.2122845075298898E-4</v>
      </c>
      <c r="M58" s="226">
        <v>-6.5292167329585602E-3</v>
      </c>
      <c r="N58" s="226">
        <v>-2.21994957250746E-3</v>
      </c>
      <c r="O58" s="226">
        <v>-2.5774934336747798E-3</v>
      </c>
      <c r="P58" s="226">
        <v>-1.9283185297056801E-2</v>
      </c>
      <c r="Q58" s="226">
        <v>-7.5554478324113702E-4</v>
      </c>
      <c r="R58" s="226">
        <v>-3.9483726924331997E-3</v>
      </c>
      <c r="S58" s="226">
        <v>-6.2410721333821997E-3</v>
      </c>
      <c r="T58" s="226">
        <v>-4.9542253352763696E-3</v>
      </c>
      <c r="U58" s="226">
        <v>-4.8797080136200698E-4</v>
      </c>
      <c r="V58" s="226">
        <v>-2.7411386442154099E-3</v>
      </c>
      <c r="W58" s="226">
        <v>-2.6551271148584701E-3</v>
      </c>
      <c r="X58" s="226">
        <v>-1.48394352933931E-3</v>
      </c>
      <c r="Y58" s="226">
        <v>-1.0496592806114501E-4</v>
      </c>
      <c r="Z58" s="226">
        <v>-6.0495534892241398E-4</v>
      </c>
      <c r="AA58" s="226">
        <v>-3.99832589272062E-4</v>
      </c>
      <c r="AB58" s="226">
        <v>-1.5533885373538101E-3</v>
      </c>
      <c r="AC58" s="226">
        <v>-3.3103347852933701E-3</v>
      </c>
      <c r="AD58" s="226">
        <v>-3.5931455130255399E-3</v>
      </c>
      <c r="AE58" s="226">
        <v>-3.9289776692708002E-4</v>
      </c>
      <c r="AF58" s="226">
        <v>-1.1610483244086801E-3</v>
      </c>
      <c r="AG58" s="226">
        <v>-7.3102175840293604E-4</v>
      </c>
      <c r="AH58" s="226">
        <v>0</v>
      </c>
      <c r="AI58" s="226">
        <v>-2.9649816803578801E-3</v>
      </c>
      <c r="AJ58" s="226">
        <v>-4.1513704441472803E-3</v>
      </c>
      <c r="AK58" s="226">
        <v>-1.0763695359415899E-3</v>
      </c>
      <c r="AL58" s="226">
        <v>-1.24081439707402E-3</v>
      </c>
      <c r="AM58" s="226">
        <v>-6.5704564062815801E-3</v>
      </c>
      <c r="AN58" s="226">
        <v>-1.64820351055293E-3</v>
      </c>
      <c r="AO58" s="226">
        <v>-3.6758560606692998E-3</v>
      </c>
      <c r="AP58" s="226">
        <v>-1.92944780465506E-3</v>
      </c>
      <c r="AQ58" s="226">
        <v>-1.4161136257154301E-3</v>
      </c>
      <c r="AR58" s="226">
        <v>-7.2461239047315904E-4</v>
      </c>
      <c r="AS58" s="226">
        <v>-9.6045410568910505E-4</v>
      </c>
      <c r="AT58" s="226">
        <v>-6.28940369923879E-3</v>
      </c>
      <c r="AU58" s="226">
        <v>-3.1996417790522199E-3</v>
      </c>
      <c r="AV58" s="226">
        <v>-9.5035021008804607E-3</v>
      </c>
      <c r="AW58" s="226">
        <v>-1.37382398019403E-2</v>
      </c>
      <c r="AX58" s="226">
        <v>-1.8194066412735601E-3</v>
      </c>
      <c r="AY58" s="226">
        <v>-1.71741915507935E-4</v>
      </c>
      <c r="AZ58" s="226">
        <v>-1.70163526546123E-3</v>
      </c>
      <c r="BA58" s="226">
        <v>-5.8893613263426596E-4</v>
      </c>
      <c r="BB58" s="226">
        <v>-8.1515420421505004E-4</v>
      </c>
      <c r="BC58" s="226">
        <v>-1.3944749068678E-3</v>
      </c>
      <c r="BD58" s="226">
        <v>-1.6241888701263201E-3</v>
      </c>
      <c r="BE58" s="226">
        <v>0.66940288004626003</v>
      </c>
      <c r="BF58" s="226">
        <v>-1.0402511469578799E-2</v>
      </c>
      <c r="BG58" s="226">
        <v>-7.06880798739048E-3</v>
      </c>
      <c r="BH58" s="226">
        <v>-0.102786817398695</v>
      </c>
      <c r="BI58" s="226">
        <v>-2.2100711442637099E-2</v>
      </c>
      <c r="BJ58" s="226">
        <v>-4.32510397146678E-4</v>
      </c>
      <c r="BK58" s="226">
        <v>-6.0917646580340799E-3</v>
      </c>
      <c r="BL58" s="226">
        <v>-1.5897136218797899E-2</v>
      </c>
      <c r="BM58" s="226">
        <v>-1.5829531912695101E-2</v>
      </c>
      <c r="BN58" s="226">
        <v>-2.45961809860356E-3</v>
      </c>
      <c r="BO58" s="226">
        <v>-3.1089147887020498E-4</v>
      </c>
      <c r="BP58" s="226">
        <v>-1.89365717994089E-4</v>
      </c>
      <c r="BQ58" s="226">
        <v>-3.4931993091898102E-2</v>
      </c>
      <c r="BR58" s="226">
        <v>-3.7974029656664E-2</v>
      </c>
      <c r="BS58" s="226">
        <v>-1.10356260204366E-2</v>
      </c>
      <c r="BT58" s="226">
        <v>-6.9290342702906602E-3</v>
      </c>
      <c r="BU58" s="226">
        <v>-3.8207670835016302E-3</v>
      </c>
      <c r="BV58" s="226">
        <v>-1.23728863873535E-2</v>
      </c>
      <c r="BW58" s="226">
        <v>-6.1810137309331803E-3</v>
      </c>
      <c r="BX58" s="226">
        <v>-1.93228151065378E-2</v>
      </c>
      <c r="BY58" s="226">
        <v>0</v>
      </c>
    </row>
    <row r="59" spans="1:77" x14ac:dyDescent="0.25">
      <c r="A59" s="105" t="s">
        <v>56</v>
      </c>
      <c r="B59" s="226">
        <v>-6.6553340036100905E-4</v>
      </c>
      <c r="C59" s="226">
        <v>-1.8994381273010599E-3</v>
      </c>
      <c r="D59" s="226">
        <v>-2.1993939289080599E-3</v>
      </c>
      <c r="E59" s="226">
        <v>-1.04027854738991E-3</v>
      </c>
      <c r="F59" s="226">
        <v>-7.6434131476744802E-3</v>
      </c>
      <c r="G59" s="226">
        <v>-8.5182277349059796E-3</v>
      </c>
      <c r="H59" s="226">
        <v>-2.2871435682547199E-3</v>
      </c>
      <c r="I59" s="226">
        <v>-8.0246817324596507E-3</v>
      </c>
      <c r="J59" s="226">
        <v>-1.2300704000432301E-3</v>
      </c>
      <c r="K59" s="226">
        <v>-1.6244463331349401E-3</v>
      </c>
      <c r="L59" s="226">
        <v>-9.0987052282598201E-5</v>
      </c>
      <c r="M59" s="226">
        <v>-9.5983972200162707E-3</v>
      </c>
      <c r="N59" s="226">
        <v>-6.4792197662218599E-4</v>
      </c>
      <c r="O59" s="226">
        <v>-3.7661417800205203E-5</v>
      </c>
      <c r="P59" s="226">
        <v>-1.1830216795519299E-3</v>
      </c>
      <c r="Q59" s="226">
        <v>-1.1281896556516601E-4</v>
      </c>
      <c r="R59" s="226">
        <v>-1.79825045228019E-3</v>
      </c>
      <c r="S59" s="226">
        <v>-1.9188670054126802E-2</v>
      </c>
      <c r="T59" s="226">
        <v>-2.3851848971132399E-3</v>
      </c>
      <c r="U59" s="226">
        <v>-6.1278215345709401E-4</v>
      </c>
      <c r="V59" s="226">
        <v>-3.3362302652722802E-3</v>
      </c>
      <c r="W59" s="226">
        <v>-6.4230935469581003E-4</v>
      </c>
      <c r="X59" s="226">
        <v>-7.6467605165740301E-4</v>
      </c>
      <c r="Y59" s="226">
        <v>-2.0840538381513101E-4</v>
      </c>
      <c r="Z59" s="226">
        <v>-4.5528407517770599E-4</v>
      </c>
      <c r="AA59" s="226">
        <v>-1.31013683182616E-4</v>
      </c>
      <c r="AB59" s="226">
        <v>-3.0426053399696198E-4</v>
      </c>
      <c r="AC59" s="226">
        <v>-1.38329582455076E-3</v>
      </c>
      <c r="AD59" s="226">
        <v>-3.1759141460261202E-3</v>
      </c>
      <c r="AE59" s="226">
        <v>-3.91176101720802E-4</v>
      </c>
      <c r="AF59" s="226">
        <v>-4.57578175316177E-3</v>
      </c>
      <c r="AG59" s="226">
        <v>-8.9929993077946992E-3</v>
      </c>
      <c r="AH59" s="226">
        <v>0</v>
      </c>
      <c r="AI59" s="226">
        <v>-8.2360269346507605E-4</v>
      </c>
      <c r="AJ59" s="226">
        <v>-1.21014654403355E-3</v>
      </c>
      <c r="AK59" s="226">
        <v>-2.9783350844407499E-4</v>
      </c>
      <c r="AL59" s="226">
        <v>-8.2612026259187702E-4</v>
      </c>
      <c r="AM59" s="226">
        <v>-2.8074761217443101E-3</v>
      </c>
      <c r="AN59" s="226">
        <v>-2.0807239207640401E-3</v>
      </c>
      <c r="AO59" s="226">
        <v>-1.44049478934841E-3</v>
      </c>
      <c r="AP59" s="226">
        <v>-8.8202588288318305E-4</v>
      </c>
      <c r="AQ59" s="226">
        <v>-1.7260933812705799E-3</v>
      </c>
      <c r="AR59" s="226">
        <v>-7.3508939443138498E-4</v>
      </c>
      <c r="AS59" s="226">
        <v>-8.4564497679633099E-4</v>
      </c>
      <c r="AT59" s="226">
        <v>-2.0718037869186302E-3</v>
      </c>
      <c r="AU59" s="226">
        <v>-1.40456418114711E-3</v>
      </c>
      <c r="AV59" s="226">
        <v>-4.2101870654701699E-3</v>
      </c>
      <c r="AW59" s="226">
        <v>-8.7160289310394198E-2</v>
      </c>
      <c r="AX59" s="226">
        <v>-9.9892594400233605E-4</v>
      </c>
      <c r="AY59" s="226">
        <v>-1.9392816678593801E-4</v>
      </c>
      <c r="AZ59" s="226">
        <v>-6.8385835564666996E-4</v>
      </c>
      <c r="BA59" s="226">
        <v>-3.40792095336245E-4</v>
      </c>
      <c r="BB59" s="226">
        <v>-2.93438927208431E-4</v>
      </c>
      <c r="BC59" s="226">
        <v>-5.36387345184847E-4</v>
      </c>
      <c r="BD59" s="226">
        <v>-4.6479135977863E-4</v>
      </c>
      <c r="BE59" s="226">
        <v>-5.0128153683612498E-3</v>
      </c>
      <c r="BF59" s="226">
        <v>0.869147592058925</v>
      </c>
      <c r="BG59" s="226">
        <v>-1.07062606766121E-2</v>
      </c>
      <c r="BH59" s="226">
        <v>-9.2335338055353506E-3</v>
      </c>
      <c r="BI59" s="226">
        <v>-1.1345126913205E-2</v>
      </c>
      <c r="BJ59" s="226">
        <v>-5.0461854325393697E-3</v>
      </c>
      <c r="BK59" s="226">
        <v>-9.6511005646768601E-3</v>
      </c>
      <c r="BL59" s="226">
        <v>-2.8698873314944801E-3</v>
      </c>
      <c r="BM59" s="226">
        <v>-1.36900759625305E-3</v>
      </c>
      <c r="BN59" s="226">
        <v>-3.1671525313432803E-4</v>
      </c>
      <c r="BO59" s="226">
        <v>-1.1010277439401699E-4</v>
      </c>
      <c r="BP59" s="226">
        <v>-2.2797339098661801E-5</v>
      </c>
      <c r="BQ59" s="226">
        <v>-4.3434652301128703E-2</v>
      </c>
      <c r="BR59" s="226">
        <v>-1.6353371704950801E-2</v>
      </c>
      <c r="BS59" s="226">
        <v>-1.77932466264028E-2</v>
      </c>
      <c r="BT59" s="226">
        <v>-1.6464159248863599E-2</v>
      </c>
      <c r="BU59" s="226">
        <v>-1.0257273588390899E-2</v>
      </c>
      <c r="BV59" s="226">
        <v>-2.0374534798550101E-2</v>
      </c>
      <c r="BW59" s="226">
        <v>-6.1751014021467496E-3</v>
      </c>
      <c r="BX59" s="226">
        <v>-1.3540881184339999E-2</v>
      </c>
      <c r="BY59" s="226">
        <v>0</v>
      </c>
    </row>
    <row r="60" spans="1:77" x14ac:dyDescent="0.25">
      <c r="A60" s="105" t="s">
        <v>57</v>
      </c>
      <c r="B60" s="226">
        <v>-5.9380827872474101E-6</v>
      </c>
      <c r="C60" s="226">
        <v>-6.6026474539293097E-6</v>
      </c>
      <c r="D60" s="226">
        <v>-1.6907641209235599E-5</v>
      </c>
      <c r="E60" s="226">
        <v>-2.4438481825911501E-6</v>
      </c>
      <c r="F60" s="226">
        <v>-6.02971134435096E-5</v>
      </c>
      <c r="G60" s="226">
        <v>-9.3896921184534604E-6</v>
      </c>
      <c r="H60" s="226">
        <v>-1.00260126094332E-5</v>
      </c>
      <c r="I60" s="226">
        <v>-1.75053775889454E-5</v>
      </c>
      <c r="J60" s="226">
        <v>-1.03574538598177E-5</v>
      </c>
      <c r="K60" s="226">
        <v>-4.29392754551414E-5</v>
      </c>
      <c r="L60" s="226">
        <v>-2.5501061128353101E-6</v>
      </c>
      <c r="M60" s="226">
        <v>-1.8542315081021001E-4</v>
      </c>
      <c r="N60" s="226">
        <v>-4.0529588796028903E-3</v>
      </c>
      <c r="O60" s="226">
        <v>-3.8039579540117E-5</v>
      </c>
      <c r="P60" s="226">
        <v>-1.6432945256265101E-5</v>
      </c>
      <c r="Q60" s="226">
        <v>-1.9251351900039802E-6</v>
      </c>
      <c r="R60" s="226">
        <v>-7.2099651208204903E-5</v>
      </c>
      <c r="S60" s="226">
        <v>-9.9262811590318794E-5</v>
      </c>
      <c r="T60" s="226">
        <v>-2.5549656166223801E-4</v>
      </c>
      <c r="U60" s="226">
        <v>-6.9811256601070293E-5</v>
      </c>
      <c r="V60" s="226">
        <v>-4.1931477473000701E-5</v>
      </c>
      <c r="W60" s="226">
        <v>-1.1831336958077999E-5</v>
      </c>
      <c r="X60" s="226">
        <v>-9.0848733187477306E-5</v>
      </c>
      <c r="Y60" s="226">
        <v>-1.8690124894757601E-5</v>
      </c>
      <c r="Z60" s="226">
        <v>-1.24000232923628E-5</v>
      </c>
      <c r="AA60" s="226">
        <v>-7.5647724793941403E-6</v>
      </c>
      <c r="AB60" s="226">
        <v>-2.87733512435428E-5</v>
      </c>
      <c r="AC60" s="226">
        <v>-9.4608106905947798E-5</v>
      </c>
      <c r="AD60" s="226">
        <v>-3.1777075961069999E-5</v>
      </c>
      <c r="AE60" s="226">
        <v>-7.3129560202654697E-6</v>
      </c>
      <c r="AF60" s="226">
        <v>-1.2389683426215599E-5</v>
      </c>
      <c r="AG60" s="226">
        <v>-8.9209884529432693E-6</v>
      </c>
      <c r="AH60" s="226">
        <v>0</v>
      </c>
      <c r="AI60" s="226">
        <v>-9.5430682688966393E-6</v>
      </c>
      <c r="AJ60" s="226">
        <v>-1.33348723144712E-5</v>
      </c>
      <c r="AK60" s="226">
        <v>-5.1022081385098703E-6</v>
      </c>
      <c r="AL60" s="226">
        <v>-1.3860131688786901E-5</v>
      </c>
      <c r="AM60" s="226">
        <v>-2.4534647697884901E-5</v>
      </c>
      <c r="AN60" s="226">
        <v>-7.1547344478474001E-6</v>
      </c>
      <c r="AO60" s="226">
        <v>-5.7748951156567302E-3</v>
      </c>
      <c r="AP60" s="226">
        <v>-1.0202008894937301E-5</v>
      </c>
      <c r="AQ60" s="226">
        <v>-1.87223660969899E-5</v>
      </c>
      <c r="AR60" s="226">
        <v>-9.4089543764903903E-6</v>
      </c>
      <c r="AS60" s="226">
        <v>-3.48034748460063E-6</v>
      </c>
      <c r="AT60" s="226">
        <v>-2.3052809684633501E-5</v>
      </c>
      <c r="AU60" s="226">
        <v>-4.5172308170546099E-6</v>
      </c>
      <c r="AV60" s="226">
        <v>-1.2332459223443601E-5</v>
      </c>
      <c r="AW60" s="226">
        <v>-1.4240279319968401E-5</v>
      </c>
      <c r="AX60" s="226">
        <v>-1.31426772947574E-5</v>
      </c>
      <c r="AY60" s="226">
        <v>-2.3189112812167901E-6</v>
      </c>
      <c r="AZ60" s="226">
        <v>-8.3290080614163105E-6</v>
      </c>
      <c r="BA60" s="226">
        <v>-2.6505118524532699E-6</v>
      </c>
      <c r="BB60" s="226">
        <v>-1.5777954683532001E-5</v>
      </c>
      <c r="BC60" s="226">
        <v>-8.3987887917989508E-6</v>
      </c>
      <c r="BD60" s="226">
        <v>-1.2269764947355899E-5</v>
      </c>
      <c r="BE60" s="226">
        <v>-1.6845595830644601E-5</v>
      </c>
      <c r="BF60" s="226">
        <v>-7.7843559496575904E-6</v>
      </c>
      <c r="BG60" s="226">
        <v>0.97479753632988897</v>
      </c>
      <c r="BH60" s="226">
        <v>-7.5048809848851205E-5</v>
      </c>
      <c r="BI60" s="226">
        <v>-4.0820793285662304E-3</v>
      </c>
      <c r="BJ60" s="226">
        <v>-1.7225757919094999E-6</v>
      </c>
      <c r="BK60" s="226">
        <v>-4.4909325353236204E-6</v>
      </c>
      <c r="BL60" s="226">
        <v>-3.5110401988754601E-5</v>
      </c>
      <c r="BM60" s="226">
        <v>-1.1728350989878001E-5</v>
      </c>
      <c r="BN60" s="226">
        <v>-8.9230265218848698E-6</v>
      </c>
      <c r="BO60" s="226">
        <v>-8.0029166083345003E-6</v>
      </c>
      <c r="BP60" s="226">
        <v>-8.8323942477196702E-7</v>
      </c>
      <c r="BQ60" s="226">
        <v>-2.34054445511407E-2</v>
      </c>
      <c r="BR60" s="226">
        <v>-1.9417502247132E-5</v>
      </c>
      <c r="BS60" s="226">
        <v>-2.0758241838461702E-5</v>
      </c>
      <c r="BT60" s="226">
        <v>-1.4146753175501699E-5</v>
      </c>
      <c r="BU60" s="226">
        <v>-1.2359171889180599E-5</v>
      </c>
      <c r="BV60" s="226">
        <v>-2.5695507420856401E-5</v>
      </c>
      <c r="BW60" s="226">
        <v>-3.8190790901809402E-5</v>
      </c>
      <c r="BX60" s="226">
        <v>-3.60051719133861E-3</v>
      </c>
      <c r="BY60" s="226">
        <v>0</v>
      </c>
    </row>
    <row r="61" spans="1:77" x14ac:dyDescent="0.25">
      <c r="A61" s="105" t="s">
        <v>58</v>
      </c>
      <c r="B61" s="226">
        <v>-1.1854349067103101E-3</v>
      </c>
      <c r="C61" s="226">
        <v>-1.31810367908628E-3</v>
      </c>
      <c r="D61" s="226">
        <v>-3.3753163769635599E-3</v>
      </c>
      <c r="E61" s="226">
        <v>-4.8787176705682303E-4</v>
      </c>
      <c r="F61" s="226">
        <v>-1.2037269538126699E-2</v>
      </c>
      <c r="G61" s="226">
        <v>-1.87448865219292E-3</v>
      </c>
      <c r="H61" s="226">
        <v>-2.0015189663344399E-3</v>
      </c>
      <c r="I61" s="226">
        <v>-3.4946440446478799E-3</v>
      </c>
      <c r="J61" s="226">
        <v>-2.0676854449449E-3</v>
      </c>
      <c r="K61" s="226">
        <v>-8.57207920756679E-3</v>
      </c>
      <c r="L61" s="226">
        <v>-5.0908431395777398E-4</v>
      </c>
      <c r="M61" s="226">
        <v>-3.70165057238152E-2</v>
      </c>
      <c r="N61" s="226">
        <v>-2.2828706322415601E-3</v>
      </c>
      <c r="O61" s="226">
        <v>-8.1902051280519105E-4</v>
      </c>
      <c r="P61" s="226">
        <v>-3.2805515895924699E-3</v>
      </c>
      <c r="Q61" s="226">
        <v>-3.84319743616268E-4</v>
      </c>
      <c r="R61" s="226">
        <v>-1.4393440840433799E-2</v>
      </c>
      <c r="S61" s="226">
        <v>-1.9816093175743298E-2</v>
      </c>
      <c r="T61" s="226">
        <v>-5.1005442933421401E-2</v>
      </c>
      <c r="U61" s="226">
        <v>-1.39366026748477E-2</v>
      </c>
      <c r="V61" s="226">
        <v>-8.3708898759684604E-3</v>
      </c>
      <c r="W61" s="226">
        <v>-2.3619205601642999E-3</v>
      </c>
      <c r="X61" s="226">
        <v>-1.81363688263378E-2</v>
      </c>
      <c r="Y61" s="226">
        <v>-3.7311582298251099E-3</v>
      </c>
      <c r="Z61" s="226">
        <v>-2.4754488917460198E-3</v>
      </c>
      <c r="AA61" s="226">
        <v>-1.5101751995869701E-3</v>
      </c>
      <c r="AB61" s="226">
        <v>-2.0583099593819401E-3</v>
      </c>
      <c r="AC61" s="226">
        <v>-1.88868623766828E-2</v>
      </c>
      <c r="AD61" s="226">
        <v>-6.3437402991983402E-3</v>
      </c>
      <c r="AE61" s="226">
        <v>-1.45990442509113E-3</v>
      </c>
      <c r="AF61" s="226">
        <v>-2.4733847173818899E-3</v>
      </c>
      <c r="AG61" s="226">
        <v>-1.7809201207483799E-3</v>
      </c>
      <c r="AH61" s="226">
        <v>0</v>
      </c>
      <c r="AI61" s="226">
        <v>-1.90510753190653E-3</v>
      </c>
      <c r="AJ61" s="226">
        <v>-2.66207523277504E-3</v>
      </c>
      <c r="AK61" s="226">
        <v>-1.01856707718531E-3</v>
      </c>
      <c r="AL61" s="226">
        <v>-2.7669341274216101E-3</v>
      </c>
      <c r="AM61" s="226">
        <v>-4.8979155136357399E-3</v>
      </c>
      <c r="AN61" s="226">
        <v>-1.42831824118986E-3</v>
      </c>
      <c r="AO61" s="226">
        <v>-1.40356248718376E-2</v>
      </c>
      <c r="AP61" s="226">
        <v>-2.0366535624259498E-3</v>
      </c>
      <c r="AQ61" s="226">
        <v>-3.73759462485862E-3</v>
      </c>
      <c r="AR61" s="226">
        <v>-1.8783340268495501E-3</v>
      </c>
      <c r="AS61" s="226">
        <v>-6.94790817768217E-4</v>
      </c>
      <c r="AT61" s="226">
        <v>-4.6020923380527103E-3</v>
      </c>
      <c r="AU61" s="226">
        <v>-9.0178653347578299E-4</v>
      </c>
      <c r="AV61" s="226">
        <v>-2.4619609009911298E-3</v>
      </c>
      <c r="AW61" s="226">
        <v>-2.8428239874743501E-3</v>
      </c>
      <c r="AX61" s="226">
        <v>-2.6237068412541301E-3</v>
      </c>
      <c r="AY61" s="226">
        <v>-4.6293028858106601E-4</v>
      </c>
      <c r="AZ61" s="226">
        <v>-1.6627415359514201E-3</v>
      </c>
      <c r="BA61" s="226">
        <v>-5.2912857282745704E-4</v>
      </c>
      <c r="BB61" s="226">
        <v>-3.1497941184855599E-3</v>
      </c>
      <c r="BC61" s="226">
        <v>-1.6766720445979099E-3</v>
      </c>
      <c r="BD61" s="226">
        <v>-2.4494450796413701E-3</v>
      </c>
      <c r="BE61" s="226">
        <v>-3.3629300967082899E-3</v>
      </c>
      <c r="BF61" s="226">
        <v>-1.5540112187051099E-3</v>
      </c>
      <c r="BG61" s="226">
        <v>-2.3379326838052199E-2</v>
      </c>
      <c r="BH61" s="226">
        <v>0.98501781095188601</v>
      </c>
      <c r="BI61" s="226">
        <v>-4.3644677692952799E-2</v>
      </c>
      <c r="BJ61" s="226">
        <v>-3.4388228429032099E-4</v>
      </c>
      <c r="BK61" s="226">
        <v>-8.9653653911440901E-4</v>
      </c>
      <c r="BL61" s="226">
        <v>-7.0091808412449203E-3</v>
      </c>
      <c r="BM61" s="226">
        <v>-2.3413612035538098E-3</v>
      </c>
      <c r="BN61" s="226">
        <v>-1.7813269857504699E-3</v>
      </c>
      <c r="BO61" s="226">
        <v>-1.5976430512867699E-3</v>
      </c>
      <c r="BP61" s="226">
        <v>-1.76323382920158E-4</v>
      </c>
      <c r="BQ61" s="226">
        <v>-3.6894598028523501E-4</v>
      </c>
      <c r="BR61" s="226">
        <v>-3.87636646196814E-3</v>
      </c>
      <c r="BS61" s="226">
        <v>-4.1440217927061996E-3</v>
      </c>
      <c r="BT61" s="226">
        <v>-2.8241531200726699E-3</v>
      </c>
      <c r="BU61" s="226">
        <v>-2.4672936199090899E-3</v>
      </c>
      <c r="BV61" s="226">
        <v>-5.1296609585392396E-3</v>
      </c>
      <c r="BW61" s="226">
        <v>-7.6241268894240901E-3</v>
      </c>
      <c r="BX61" s="226">
        <v>-2.6271608203871002E-3</v>
      </c>
      <c r="BY61" s="226">
        <v>0</v>
      </c>
    </row>
    <row r="62" spans="1:77" x14ac:dyDescent="0.25">
      <c r="A62" s="105" t="s">
        <v>59</v>
      </c>
      <c r="B62" s="226">
        <v>-4.0888493670742602E-3</v>
      </c>
      <c r="C62" s="226">
        <v>-6.2433468408970199E-3</v>
      </c>
      <c r="D62" s="226">
        <v>-3.33643510109738E-3</v>
      </c>
      <c r="E62" s="226">
        <v>-1.84509995179809E-3</v>
      </c>
      <c r="F62" s="226">
        <v>-3.5144249454115602E-2</v>
      </c>
      <c r="G62" s="226">
        <v>-7.1913870738801299E-3</v>
      </c>
      <c r="H62" s="226">
        <v>-2.2038270687772298E-3</v>
      </c>
      <c r="I62" s="226">
        <v>-4.4466594396194098E-3</v>
      </c>
      <c r="J62" s="226">
        <v>-1.4093637199662E-3</v>
      </c>
      <c r="K62" s="226">
        <v>-5.2511453856018799E-3</v>
      </c>
      <c r="L62" s="226">
        <v>-4.31206177729855E-3</v>
      </c>
      <c r="M62" s="226">
        <v>-3.8384469914498598E-3</v>
      </c>
      <c r="N62" s="226">
        <v>-8.1019510025777206E-3</v>
      </c>
      <c r="O62" s="226">
        <v>-1.0573736992809E-2</v>
      </c>
      <c r="P62" s="226">
        <v>-2.0416432960426899E-2</v>
      </c>
      <c r="Q62" s="226">
        <v>-1.9729390936458202E-3</v>
      </c>
      <c r="R62" s="226">
        <v>-2.6205994660932E-3</v>
      </c>
      <c r="S62" s="226">
        <v>-1.9039676951619299E-2</v>
      </c>
      <c r="T62" s="226">
        <v>-1.3738038112534601E-3</v>
      </c>
      <c r="U62" s="226">
        <v>-4.1517250955562101E-4</v>
      </c>
      <c r="V62" s="226">
        <v>-4.1262547501672402E-3</v>
      </c>
      <c r="W62" s="226">
        <v>-3.6958402919989999E-4</v>
      </c>
      <c r="X62" s="226">
        <v>-3.42406295733457E-4</v>
      </c>
      <c r="Y62" s="226">
        <v>-1.9419029612621999E-4</v>
      </c>
      <c r="Z62" s="226">
        <v>-9.4657929814381998E-4</v>
      </c>
      <c r="AA62" s="226">
        <v>-2.5271610547303297E-4</v>
      </c>
      <c r="AB62" s="226">
        <v>-1.4623315636876801E-4</v>
      </c>
      <c r="AC62" s="226">
        <v>-3.5395563751625999E-3</v>
      </c>
      <c r="AD62" s="226">
        <v>-4.4729721366474698E-3</v>
      </c>
      <c r="AE62" s="226">
        <v>-3.2061301136156498E-4</v>
      </c>
      <c r="AF62" s="226">
        <v>-2.3780244430968798E-3</v>
      </c>
      <c r="AG62" s="226">
        <v>-3.5298080747698298E-3</v>
      </c>
      <c r="AH62" s="226">
        <v>0</v>
      </c>
      <c r="AI62" s="226">
        <v>-7.8908237112116297E-4</v>
      </c>
      <c r="AJ62" s="226">
        <v>-4.1998821690808399E-4</v>
      </c>
      <c r="AK62" s="226">
        <v>-4.2297093708153801E-4</v>
      </c>
      <c r="AL62" s="226">
        <v>-6.3513081407537099E-3</v>
      </c>
      <c r="AM62" s="226">
        <v>-2.1942800235548302E-2</v>
      </c>
      <c r="AN62" s="226">
        <v>-1.30261489989005E-3</v>
      </c>
      <c r="AO62" s="226">
        <v>-1.32694078197024E-2</v>
      </c>
      <c r="AP62" s="226">
        <v>-2.9479332337402201E-3</v>
      </c>
      <c r="AQ62" s="226">
        <v>-3.3584996342739299E-3</v>
      </c>
      <c r="AR62" s="226">
        <v>-5.0935323078961901E-4</v>
      </c>
      <c r="AS62" s="226">
        <v>-8.2124352358088398E-4</v>
      </c>
      <c r="AT62" s="226">
        <v>-4.6415938109834803E-3</v>
      </c>
      <c r="AU62" s="226">
        <v>-2.2263198137075801E-3</v>
      </c>
      <c r="AV62" s="226">
        <v>-9.4184253218172996E-3</v>
      </c>
      <c r="AW62" s="226">
        <v>-4.55839804750515E-3</v>
      </c>
      <c r="AX62" s="226">
        <v>-2.85006526775764E-3</v>
      </c>
      <c r="AY62" s="226">
        <v>-3.6629884607406501E-4</v>
      </c>
      <c r="AZ62" s="226">
        <v>-1.22698537165478E-3</v>
      </c>
      <c r="BA62" s="226">
        <v>-2.6824814696682099E-4</v>
      </c>
      <c r="BB62" s="226">
        <v>-6.9632407365485696E-4</v>
      </c>
      <c r="BC62" s="226">
        <v>-1.03562675082152E-3</v>
      </c>
      <c r="BD62" s="226">
        <v>-2.6897005425123399E-3</v>
      </c>
      <c r="BE62" s="226">
        <v>-2.3003016481260002E-3</v>
      </c>
      <c r="BF62" s="226">
        <v>-2.0918883348853201E-3</v>
      </c>
      <c r="BG62" s="226">
        <v>-1.4260813803738399E-2</v>
      </c>
      <c r="BH62" s="226">
        <v>-0.24213144390173</v>
      </c>
      <c r="BI62" s="226">
        <v>0.92420900795277805</v>
      </c>
      <c r="BJ62" s="226">
        <v>-6.4168066558532499E-3</v>
      </c>
      <c r="BK62" s="226">
        <v>-9.05813956838161E-4</v>
      </c>
      <c r="BL62" s="226">
        <v>-2.4822379135748598E-3</v>
      </c>
      <c r="BM62" s="226">
        <v>-4.6605818283693397E-3</v>
      </c>
      <c r="BN62" s="226">
        <v>-4.5537080920126901E-3</v>
      </c>
      <c r="BO62" s="226">
        <v>-4.7118571221717802E-4</v>
      </c>
      <c r="BP62" s="226">
        <v>-6.5714120724628901E-4</v>
      </c>
      <c r="BQ62" s="226">
        <v>-4.4670179943454898E-3</v>
      </c>
      <c r="BR62" s="226">
        <v>-4.5284184633957301E-2</v>
      </c>
      <c r="BS62" s="226">
        <v>-2.9246581262370201E-3</v>
      </c>
      <c r="BT62" s="226">
        <v>-5.6763775790706697E-3</v>
      </c>
      <c r="BU62" s="226">
        <v>-1.0471909960349699E-3</v>
      </c>
      <c r="BV62" s="226">
        <v>-2.12312879106489E-3</v>
      </c>
      <c r="BW62" s="226">
        <v>-4.1668230493824803E-4</v>
      </c>
      <c r="BX62" s="226">
        <v>-8.2504980734072302E-3</v>
      </c>
      <c r="BY62" s="226">
        <v>0</v>
      </c>
    </row>
    <row r="63" spans="1:77" x14ac:dyDescent="0.25">
      <c r="A63" s="105" t="s">
        <v>60</v>
      </c>
      <c r="B63" s="226">
        <v>-7.1502667531517605E-5</v>
      </c>
      <c r="C63" s="226">
        <v>-4.35911518506122E-3</v>
      </c>
      <c r="D63" s="226">
        <v>-2.2304717985237901E-4</v>
      </c>
      <c r="E63" s="226">
        <v>-2.7829795251559501E-5</v>
      </c>
      <c r="F63" s="226">
        <v>-5.8979888341828997E-3</v>
      </c>
      <c r="G63" s="226">
        <v>-4.4241627981937903E-3</v>
      </c>
      <c r="H63" s="226">
        <v>-1.9546204561819399E-4</v>
      </c>
      <c r="I63" s="226">
        <v>-1.59198067047943E-3</v>
      </c>
      <c r="J63" s="226">
        <v>-1.89835185061067E-5</v>
      </c>
      <c r="K63" s="226">
        <v>-7.8700667294678093E-5</v>
      </c>
      <c r="L63" s="226">
        <v>-4.6739273223657997E-6</v>
      </c>
      <c r="M63" s="226">
        <v>-7.6975493026767798E-4</v>
      </c>
      <c r="N63" s="226">
        <v>-4.8861288225913503E-4</v>
      </c>
      <c r="O63" s="226">
        <v>-3.1270667752206601E-5</v>
      </c>
      <c r="P63" s="226">
        <v>-3.0118900320897799E-5</v>
      </c>
      <c r="Q63" s="226">
        <v>-3.52845786240761E-6</v>
      </c>
      <c r="R63" s="226">
        <v>-2.4078897450709102E-3</v>
      </c>
      <c r="S63" s="226">
        <v>-7.1407248701193396E-3</v>
      </c>
      <c r="T63" s="226">
        <v>-6.6941335633561802E-4</v>
      </c>
      <c r="U63" s="226">
        <v>-1.2795261263604701E-4</v>
      </c>
      <c r="V63" s="226">
        <v>-7.6853538463276006E-5</v>
      </c>
      <c r="W63" s="226">
        <v>-2.1684905106553899E-5</v>
      </c>
      <c r="X63" s="226">
        <v>-1.6651086561067101E-4</v>
      </c>
      <c r="Y63" s="226">
        <v>-3.4255941336853101E-5</v>
      </c>
      <c r="Z63" s="226">
        <v>-2.2727214123536201E-5</v>
      </c>
      <c r="AA63" s="226">
        <v>-1.38649904021482E-5</v>
      </c>
      <c r="AB63" s="226">
        <v>-1.8897441726815501E-5</v>
      </c>
      <c r="AC63" s="226">
        <v>-5.1844020270796598E-4</v>
      </c>
      <c r="AD63" s="226">
        <v>-5.82421816926684E-5</v>
      </c>
      <c r="AE63" s="226">
        <v>-1.3403452028266901E-5</v>
      </c>
      <c r="AF63" s="226">
        <v>-5.4699534588242198E-4</v>
      </c>
      <c r="AG63" s="226">
        <v>-1.6224993702793099E-3</v>
      </c>
      <c r="AH63" s="226">
        <v>0</v>
      </c>
      <c r="AI63" s="226">
        <v>-1.7490882946673098E-5</v>
      </c>
      <c r="AJ63" s="226">
        <v>-2.9390933285381301E-3</v>
      </c>
      <c r="AK63" s="226">
        <v>-9.3790336587392395E-4</v>
      </c>
      <c r="AL63" s="226">
        <v>-2.5403353948978498E-5</v>
      </c>
      <c r="AM63" s="226">
        <v>-4.4967995505200801E-5</v>
      </c>
      <c r="AN63" s="226">
        <v>-8.5483079726439998E-3</v>
      </c>
      <c r="AO63" s="226">
        <v>-8.3320414175740002E-4</v>
      </c>
      <c r="AP63" s="226">
        <v>-7.7599867826788496E-4</v>
      </c>
      <c r="AQ63" s="226">
        <v>-8.2427254858650698E-3</v>
      </c>
      <c r="AR63" s="226">
        <v>-2.2579499487294101E-3</v>
      </c>
      <c r="AS63" s="226">
        <v>-1.85089133767529E-3</v>
      </c>
      <c r="AT63" s="226">
        <v>-4.6209650125867401E-3</v>
      </c>
      <c r="AU63" s="226">
        <v>-8.2793450950908802E-6</v>
      </c>
      <c r="AV63" s="226">
        <v>-8.1391557564284504E-4</v>
      </c>
      <c r="AW63" s="226">
        <v>-2.6100102367002699E-5</v>
      </c>
      <c r="AX63" s="226">
        <v>-1.51741660556594E-3</v>
      </c>
      <c r="AY63" s="226">
        <v>-9.6824841987186905E-4</v>
      </c>
      <c r="AZ63" s="226">
        <v>-4.7374194575215499E-4</v>
      </c>
      <c r="BA63" s="226">
        <v>-4.9677207273517599E-4</v>
      </c>
      <c r="BB63" s="226">
        <v>-8.4066163450519896E-4</v>
      </c>
      <c r="BC63" s="226">
        <v>-1.33209939296668E-4</v>
      </c>
      <c r="BD63" s="226">
        <v>-5.9764009056134798E-3</v>
      </c>
      <c r="BE63" s="226">
        <v>-3.0875221316512302E-5</v>
      </c>
      <c r="BF63" s="226">
        <v>-1.42674509805683E-5</v>
      </c>
      <c r="BG63" s="226">
        <v>-2.89341495237259E-3</v>
      </c>
      <c r="BH63" s="226">
        <v>-0.38465332756871801</v>
      </c>
      <c r="BI63" s="226">
        <v>-5.8704057958416503E-2</v>
      </c>
      <c r="BJ63" s="226">
        <v>0.96881198274616198</v>
      </c>
      <c r="BK63" s="226">
        <v>-8.2311446469232196E-6</v>
      </c>
      <c r="BL63" s="226">
        <v>-6.4351622988750805E-5</v>
      </c>
      <c r="BM63" s="226">
        <v>-2.1496148674746101E-5</v>
      </c>
      <c r="BN63" s="226">
        <v>-3.1633367296017602E-2</v>
      </c>
      <c r="BO63" s="226">
        <v>-3.7941634794997998E-3</v>
      </c>
      <c r="BP63" s="226">
        <v>-3.2889998526369302E-3</v>
      </c>
      <c r="BQ63" s="226">
        <v>-4.1189472521032996E-3</v>
      </c>
      <c r="BR63" s="226">
        <v>-5.1499059317047298E-2</v>
      </c>
      <c r="BS63" s="226">
        <v>-5.6415152730354204E-3</v>
      </c>
      <c r="BT63" s="226">
        <v>-1.02016943529566E-2</v>
      </c>
      <c r="BU63" s="226">
        <v>-5.8964025261612002E-5</v>
      </c>
      <c r="BV63" s="226">
        <v>-8.3893846283206695E-3</v>
      </c>
      <c r="BW63" s="226">
        <v>-1.6635909424424201E-4</v>
      </c>
      <c r="BX63" s="226">
        <v>-1.17359783207038E-2</v>
      </c>
      <c r="BY63" s="226">
        <v>0</v>
      </c>
    </row>
    <row r="64" spans="1:77" x14ac:dyDescent="0.25">
      <c r="A64" s="105" t="s">
        <v>61</v>
      </c>
      <c r="B64" s="226">
        <v>-1.67613828902959E-3</v>
      </c>
      <c r="C64" s="226">
        <v>-2.5063024553163398E-4</v>
      </c>
      <c r="D64" s="226">
        <v>-7.6480007650919595E-4</v>
      </c>
      <c r="E64" s="226">
        <v>-1.51470988899524E-3</v>
      </c>
      <c r="F64" s="226">
        <v>-9.75100946960193E-3</v>
      </c>
      <c r="G64" s="226">
        <v>-4.1892400978612802E-3</v>
      </c>
      <c r="H64" s="226">
        <v>-7.9860676887197899E-4</v>
      </c>
      <c r="I64" s="226">
        <v>-1.8074382316103099E-3</v>
      </c>
      <c r="J64" s="226">
        <v>-8.2897510192158198E-4</v>
      </c>
      <c r="K64" s="226">
        <v>-9.2168313916875895E-4</v>
      </c>
      <c r="L64" s="226">
        <v>-1.0156231711479201E-3</v>
      </c>
      <c r="M64" s="226">
        <v>-3.1369261763075701E-3</v>
      </c>
      <c r="N64" s="226">
        <v>-2.24045668469961E-3</v>
      </c>
      <c r="O64" s="226">
        <v>-2.6008241889301399E-4</v>
      </c>
      <c r="P64" s="226">
        <v>-5.5322102183574303E-3</v>
      </c>
      <c r="Q64" s="226">
        <v>-5.0912227587602502E-4</v>
      </c>
      <c r="R64" s="226">
        <v>-1.0073345185286099E-3</v>
      </c>
      <c r="S64" s="226">
        <v>-1.4002663192996599E-3</v>
      </c>
      <c r="T64" s="226">
        <v>-3.3172724743201999E-3</v>
      </c>
      <c r="U64" s="226">
        <v>-8.9035274879278295E-4</v>
      </c>
      <c r="V64" s="226">
        <v>-8.6339451071633096E-4</v>
      </c>
      <c r="W64" s="226">
        <v>-1.6140446008120201E-4</v>
      </c>
      <c r="X64" s="226">
        <v>-1.1553975977785899E-3</v>
      </c>
      <c r="Y64" s="226">
        <v>-2.48560879499832E-4</v>
      </c>
      <c r="Z64" s="226">
        <v>-2.0585287223450299E-4</v>
      </c>
      <c r="AA64" s="226">
        <v>-1.12239425042374E-4</v>
      </c>
      <c r="AB64" s="226">
        <v>-1.34716728514359E-4</v>
      </c>
      <c r="AC64" s="226">
        <v>-1.1985457978392899E-3</v>
      </c>
      <c r="AD64" s="226">
        <v>-4.0256889294511299E-4</v>
      </c>
      <c r="AE64" s="226">
        <v>-9.2644414887046596E-5</v>
      </c>
      <c r="AF64" s="226">
        <v>-1.56959096769711E-4</v>
      </c>
      <c r="AG64" s="226">
        <v>-1.13015824674278E-4</v>
      </c>
      <c r="AH64" s="226">
        <v>0</v>
      </c>
      <c r="AI64" s="226">
        <v>-1.20896662519102E-4</v>
      </c>
      <c r="AJ64" s="226">
        <v>-1.6893325212734099E-4</v>
      </c>
      <c r="AK64" s="226">
        <v>-6.4637485349872906E-5</v>
      </c>
      <c r="AL64" s="226">
        <v>-1.7558751714172999E-4</v>
      </c>
      <c r="AM64" s="226">
        <v>-3.1081796118170201E-4</v>
      </c>
      <c r="AN64" s="226">
        <v>-9.0639979887224405E-5</v>
      </c>
      <c r="AO64" s="226">
        <v>-3.9792679067854097E-3</v>
      </c>
      <c r="AP64" s="226">
        <v>-1.2924447270361099E-4</v>
      </c>
      <c r="AQ64" s="226">
        <v>-2.3718488769111201E-4</v>
      </c>
      <c r="AR64" s="226">
        <v>-1.19197636426812E-4</v>
      </c>
      <c r="AS64" s="226">
        <v>-4.4090892304138997E-5</v>
      </c>
      <c r="AT64" s="226">
        <v>-2.9204524939256801E-4</v>
      </c>
      <c r="AU64" s="226">
        <v>-5.7226681631345E-5</v>
      </c>
      <c r="AV64" s="226">
        <v>-1.56234150145049E-4</v>
      </c>
      <c r="AW64" s="226">
        <v>-1.80403429443665E-4</v>
      </c>
      <c r="AX64" s="226">
        <v>-1.66498423434779E-4</v>
      </c>
      <c r="AY64" s="226">
        <v>-2.9377200987939501E-5</v>
      </c>
      <c r="AZ64" s="226">
        <v>-1.05516302340814E-4</v>
      </c>
      <c r="BA64" s="226">
        <v>-3.3578093323854201E-5</v>
      </c>
      <c r="BB64" s="226">
        <v>-1.9988351847316301E-4</v>
      </c>
      <c r="BC64" s="226">
        <v>-1.0640032173307901E-4</v>
      </c>
      <c r="BD64" s="226">
        <v>-1.5543990572339299E-4</v>
      </c>
      <c r="BE64" s="226">
        <v>-3.4419865354520199E-4</v>
      </c>
      <c r="BF64" s="226">
        <v>-9.8616359818111998E-5</v>
      </c>
      <c r="BG64" s="226">
        <v>-1.24470642705291E-2</v>
      </c>
      <c r="BH64" s="226">
        <v>-3.6883737421693999E-2</v>
      </c>
      <c r="BI64" s="226">
        <v>-4.4122674231049097E-2</v>
      </c>
      <c r="BJ64" s="226">
        <v>-6.4980712953633703E-4</v>
      </c>
      <c r="BK64" s="226">
        <v>0.99981368765739598</v>
      </c>
      <c r="BL64" s="226">
        <v>-8.6123909289528096E-4</v>
      </c>
      <c r="BM64" s="226">
        <v>-3.1046721367171898E-3</v>
      </c>
      <c r="BN64" s="226">
        <v>-2.2873716105656E-2</v>
      </c>
      <c r="BO64" s="226">
        <v>-6.1924618415552602E-3</v>
      </c>
      <c r="BP64" s="226">
        <v>-4.6757918476599799E-3</v>
      </c>
      <c r="BQ64" s="226">
        <v>-1.7918201609639299E-2</v>
      </c>
      <c r="BR64" s="226">
        <v>-0.234085404642178</v>
      </c>
      <c r="BS64" s="226">
        <v>-4.8468948060023498E-2</v>
      </c>
      <c r="BT64" s="226">
        <v>-3.60329492137728E-2</v>
      </c>
      <c r="BU64" s="226">
        <v>-1.3214185156689401E-2</v>
      </c>
      <c r="BV64" s="226">
        <v>-1.63950109093863E-2</v>
      </c>
      <c r="BW64" s="226">
        <v>-6.1276577077275197E-3</v>
      </c>
      <c r="BX64" s="226">
        <v>-3.88936948481561E-2</v>
      </c>
      <c r="BY64" s="226">
        <v>0</v>
      </c>
    </row>
    <row r="65" spans="1:77" x14ac:dyDescent="0.25">
      <c r="A65" s="105" t="s">
        <v>62</v>
      </c>
      <c r="B65" s="226">
        <v>-1.2137040848955201E-5</v>
      </c>
      <c r="C65" s="226">
        <v>-1.3495366220169801E-5</v>
      </c>
      <c r="D65" s="226">
        <v>-3.4558078654052499E-5</v>
      </c>
      <c r="E65" s="226">
        <v>-4.9950609116554799E-6</v>
      </c>
      <c r="F65" s="226">
        <v>-1.2324323441728201E-4</v>
      </c>
      <c r="G65" s="226">
        <v>-1.9191897601281201E-5</v>
      </c>
      <c r="H65" s="226">
        <v>-2.0492493781690401E-5</v>
      </c>
      <c r="I65" s="226">
        <v>-3.5779811512513998E-5</v>
      </c>
      <c r="J65" s="226">
        <v>-2.11699373504437E-5</v>
      </c>
      <c r="K65" s="226">
        <v>-8.7764983900666095E-5</v>
      </c>
      <c r="L65" s="226">
        <v>-2.73829685984558E-3</v>
      </c>
      <c r="M65" s="226">
        <v>-1.3905390878167E-3</v>
      </c>
      <c r="N65" s="226">
        <v>-6.0860638074233698E-5</v>
      </c>
      <c r="O65" s="226">
        <v>-7.9319814593844596E-4</v>
      </c>
      <c r="P65" s="226">
        <v>-2.1885314303691498E-2</v>
      </c>
      <c r="Q65" s="226">
        <v>-1.9914789780812099E-3</v>
      </c>
      <c r="R65" s="226">
        <v>-1.4736682583623001E-4</v>
      </c>
      <c r="S65" s="226">
        <v>-2.0288649421344799E-4</v>
      </c>
      <c r="T65" s="226">
        <v>-5.2221774548543104E-4</v>
      </c>
      <c r="U65" s="226">
        <v>-1.4268950155153499E-4</v>
      </c>
      <c r="V65" s="226">
        <v>-8.5705112774752299E-5</v>
      </c>
      <c r="W65" s="226">
        <v>-2.4182455028470601E-5</v>
      </c>
      <c r="X65" s="226">
        <v>-1.85688685267281E-4</v>
      </c>
      <c r="Y65" s="226">
        <v>-3.82013551254143E-5</v>
      </c>
      <c r="Z65" s="226">
        <v>-2.5344811552748099E-5</v>
      </c>
      <c r="AA65" s="226">
        <v>-1.5461884902082901E-5</v>
      </c>
      <c r="AB65" s="226">
        <v>-2.1073946713916801E-5</v>
      </c>
      <c r="AC65" s="226">
        <v>-1.9337259167652801E-4</v>
      </c>
      <c r="AD65" s="226">
        <v>-6.4950200732826296E-5</v>
      </c>
      <c r="AE65" s="226">
        <v>-1.4947189038049501E-5</v>
      </c>
      <c r="AF65" s="226">
        <v>-2.53236775634966E-5</v>
      </c>
      <c r="AG65" s="226">
        <v>-1.8233898910766199E-5</v>
      </c>
      <c r="AH65" s="226">
        <v>0</v>
      </c>
      <c r="AI65" s="226">
        <v>-1.9505388111582301E-5</v>
      </c>
      <c r="AJ65" s="226">
        <v>-2.7255579922853E-5</v>
      </c>
      <c r="AK65" s="226">
        <v>-1.0428569424791E-5</v>
      </c>
      <c r="AL65" s="226">
        <v>-2.8329174668964801E-5</v>
      </c>
      <c r="AM65" s="226">
        <v>-5.0147165674998703E-5</v>
      </c>
      <c r="AN65" s="226">
        <v>-1.4623794811928499E-5</v>
      </c>
      <c r="AO65" s="226">
        <v>-1.9989911603134601E-4</v>
      </c>
      <c r="AP65" s="226">
        <v>-2.0852218322920299E-5</v>
      </c>
      <c r="AQ65" s="226">
        <v>-3.8267253968952203E-5</v>
      </c>
      <c r="AR65" s="226">
        <v>-1.9231268357973799E-5</v>
      </c>
      <c r="AS65" s="226">
        <v>-7.1135956002285999E-6</v>
      </c>
      <c r="AT65" s="226">
        <v>-4.7118388687080702E-5</v>
      </c>
      <c r="AU65" s="226">
        <v>-9.2329152211374804E-6</v>
      </c>
      <c r="AV65" s="226">
        <v>-2.5206715151304399E-5</v>
      </c>
      <c r="AW65" s="226">
        <v>-2.9106170796097299E-5</v>
      </c>
      <c r="AX65" s="226">
        <v>-2.6862746261078799E-5</v>
      </c>
      <c r="AY65" s="226">
        <v>-4.7396983089684601E-6</v>
      </c>
      <c r="AZ65" s="226">
        <v>-1.7023930904059901E-5</v>
      </c>
      <c r="BA65" s="226">
        <v>-5.4174675188012003E-6</v>
      </c>
      <c r="BB65" s="226">
        <v>-3.2249075563286398E-5</v>
      </c>
      <c r="BC65" s="226">
        <v>-1.7166558012079101E-5</v>
      </c>
      <c r="BD65" s="226">
        <v>-2.50785722780683E-5</v>
      </c>
      <c r="BE65" s="226">
        <v>-3.4431262083548402E-5</v>
      </c>
      <c r="BF65" s="226">
        <v>-1.5910698710146702E-5</v>
      </c>
      <c r="BG65" s="226">
        <v>-1.0005582617105799E-2</v>
      </c>
      <c r="BH65" s="226">
        <v>-2.4719398330201099E-2</v>
      </c>
      <c r="BI65" s="226">
        <v>-1.8854253837007701E-2</v>
      </c>
      <c r="BJ65" s="226">
        <v>-9.1482830957083003E-4</v>
      </c>
      <c r="BK65" s="226">
        <v>-9.1791633064097393E-6</v>
      </c>
      <c r="BL65" s="226">
        <v>0.99990607211355698</v>
      </c>
      <c r="BM65" s="226">
        <v>-2.3971958653176401E-5</v>
      </c>
      <c r="BN65" s="226">
        <v>-1.03213279060778E-2</v>
      </c>
      <c r="BO65" s="226">
        <v>-3.1831749215971302E-3</v>
      </c>
      <c r="BP65" s="226">
        <v>-2.2805776318884198E-3</v>
      </c>
      <c r="BQ65" s="226">
        <v>-1.0494204857597399E-2</v>
      </c>
      <c r="BR65" s="226">
        <v>-6.2926464571071594E-2</v>
      </c>
      <c r="BS65" s="226">
        <v>-6.4599131619246996E-3</v>
      </c>
      <c r="BT65" s="226">
        <v>-2.66677730955363E-2</v>
      </c>
      <c r="BU65" s="226">
        <v>-4.3957069772185602E-2</v>
      </c>
      <c r="BV65" s="226">
        <v>-1.9473989132071001E-2</v>
      </c>
      <c r="BW65" s="226">
        <v>-1.08689666754508E-2</v>
      </c>
      <c r="BX65" s="226">
        <v>-1.8317663247930001E-2</v>
      </c>
      <c r="BY65" s="226">
        <v>0</v>
      </c>
    </row>
    <row r="66" spans="1:77" x14ac:dyDescent="0.25">
      <c r="A66" s="105" t="s">
        <v>63</v>
      </c>
      <c r="B66" s="226">
        <v>-4.0210306521445602E-4</v>
      </c>
      <c r="C66" s="226">
        <v>-2.9248626887319601E-4</v>
      </c>
      <c r="D66" s="226">
        <v>-5.7436174358283605E-4</v>
      </c>
      <c r="E66" s="226">
        <v>-2.348633456921E-4</v>
      </c>
      <c r="F66" s="226">
        <v>-3.1913338408808001E-3</v>
      </c>
      <c r="G66" s="226">
        <v>-2.7618632357092102E-3</v>
      </c>
      <c r="H66" s="226">
        <v>-2.9474228810620601E-4</v>
      </c>
      <c r="I66" s="226">
        <v>-1.0259240457111899E-3</v>
      </c>
      <c r="J66" s="226">
        <v>-4.1608245175418399E-4</v>
      </c>
      <c r="K66" s="226">
        <v>-8.9485867626394795E-4</v>
      </c>
      <c r="L66" s="226">
        <v>-2.6787782358492701E-4</v>
      </c>
      <c r="M66" s="226">
        <v>-1.83319701394476E-3</v>
      </c>
      <c r="N66" s="226">
        <v>-2.1287661760773701E-4</v>
      </c>
      <c r="O66" s="226">
        <v>-3.99160232919433E-5</v>
      </c>
      <c r="P66" s="226">
        <v>-5.6337963570876398E-3</v>
      </c>
      <c r="Q66" s="226">
        <v>-4.8907343842019698E-4</v>
      </c>
      <c r="R66" s="226">
        <v>-6.9641040275432301E-4</v>
      </c>
      <c r="S66" s="226">
        <v>-1.7919541358394E-3</v>
      </c>
      <c r="T66" s="226">
        <v>-1.0925156067488301E-3</v>
      </c>
      <c r="U66" s="226">
        <v>-2.94054421983045E-4</v>
      </c>
      <c r="V66" s="226">
        <v>-9.4845578106427105E-4</v>
      </c>
      <c r="W66" s="226">
        <v>-1.84638139493936E-4</v>
      </c>
      <c r="X66" s="226">
        <v>-3.7555522056073902E-4</v>
      </c>
      <c r="Y66" s="226">
        <v>-2.9734903445584001E-4</v>
      </c>
      <c r="Z66" s="226">
        <v>-2.8864881346591298E-4</v>
      </c>
      <c r="AA66" s="226">
        <v>-8.6896531844194705E-5</v>
      </c>
      <c r="AB66" s="226">
        <v>-5.3068127023990102E-5</v>
      </c>
      <c r="AC66" s="226">
        <v>-7.4772219535024199E-4</v>
      </c>
      <c r="AD66" s="226">
        <v>-8.8454099713705604E-4</v>
      </c>
      <c r="AE66" s="226">
        <v>-1.4618392322795801E-4</v>
      </c>
      <c r="AF66" s="226">
        <v>-4.7885709749572602E-4</v>
      </c>
      <c r="AG66" s="226">
        <v>-1.3066815356214999E-3</v>
      </c>
      <c r="AH66" s="226">
        <v>0</v>
      </c>
      <c r="AI66" s="226">
        <v>-3.74403278562119E-4</v>
      </c>
      <c r="AJ66" s="226">
        <v>-6.1922629569023397E-4</v>
      </c>
      <c r="AK66" s="226">
        <v>-1.3322047247100899E-4</v>
      </c>
      <c r="AL66" s="226">
        <v>-4.75184950790767E-4</v>
      </c>
      <c r="AM66" s="226">
        <v>-3.7105192548612599E-3</v>
      </c>
      <c r="AN66" s="226">
        <v>-2.9263899610944598E-3</v>
      </c>
      <c r="AO66" s="226">
        <v>-5.1188895084390204E-4</v>
      </c>
      <c r="AP66" s="226">
        <v>-5.0604881360658905E-4</v>
      </c>
      <c r="AQ66" s="226">
        <v>-1.1580433096913801E-3</v>
      </c>
      <c r="AR66" s="226">
        <v>-2.7694152743736901E-4</v>
      </c>
      <c r="AS66" s="226">
        <v>-1.6597320836724401E-4</v>
      </c>
      <c r="AT66" s="226">
        <v>-7.7209869657894701E-4</v>
      </c>
      <c r="AU66" s="226">
        <v>-1.9842371781924001E-4</v>
      </c>
      <c r="AV66" s="226">
        <v>-4.4994366860970001E-4</v>
      </c>
      <c r="AW66" s="226">
        <v>-3.7639593788551699E-4</v>
      </c>
      <c r="AX66" s="226">
        <v>-7.9073113911638196E-4</v>
      </c>
      <c r="AY66" s="226">
        <v>-2.7643255717363401E-4</v>
      </c>
      <c r="AZ66" s="226">
        <v>-3.4284446880610703E-4</v>
      </c>
      <c r="BA66" s="226">
        <v>-2.05334477358087E-4</v>
      </c>
      <c r="BB66" s="226">
        <v>-2.5093452301300201E-4</v>
      </c>
      <c r="BC66" s="226">
        <v>-3.1766668537213099E-4</v>
      </c>
      <c r="BD66" s="226">
        <v>-1.2394569369661901E-3</v>
      </c>
      <c r="BE66" s="226">
        <v>-1.5404877160139299E-3</v>
      </c>
      <c r="BF66" s="226">
        <v>-1.2931799058025701E-3</v>
      </c>
      <c r="BG66" s="226">
        <v>-3.5007908269876599E-3</v>
      </c>
      <c r="BH66" s="226">
        <v>-3.1205061365223299E-2</v>
      </c>
      <c r="BI66" s="226">
        <v>-9.4487845320797292E-3</v>
      </c>
      <c r="BJ66" s="226">
        <v>-3.5222247414520799E-3</v>
      </c>
      <c r="BK66" s="226">
        <v>-2.8340074034858701E-3</v>
      </c>
      <c r="BL66" s="226">
        <v>-1.99906058133231E-3</v>
      </c>
      <c r="BM66" s="226">
        <v>0.76846863580108404</v>
      </c>
      <c r="BN66" s="226">
        <v>-8.7755998833743298E-2</v>
      </c>
      <c r="BO66" s="226">
        <v>-4.1960866753208703E-3</v>
      </c>
      <c r="BP66" s="226">
        <v>-5.8342541459617397E-3</v>
      </c>
      <c r="BQ66" s="226">
        <v>-7.0077695805405398E-3</v>
      </c>
      <c r="BR66" s="226">
        <v>-6.1250399929978501E-2</v>
      </c>
      <c r="BS66" s="226">
        <v>-1.22176903036973E-2</v>
      </c>
      <c r="BT66" s="226">
        <v>-1.20556757600493E-2</v>
      </c>
      <c r="BU66" s="226">
        <v>-3.2752730898201101E-3</v>
      </c>
      <c r="BV66" s="226">
        <v>-5.1289613137663901E-3</v>
      </c>
      <c r="BW66" s="226">
        <v>-3.8693488288623198E-3</v>
      </c>
      <c r="BX66" s="226">
        <v>-2.7318585339139501E-2</v>
      </c>
      <c r="BY66" s="226">
        <v>0</v>
      </c>
    </row>
    <row r="67" spans="1:77" x14ac:dyDescent="0.25">
      <c r="A67" s="105" t="s">
        <v>64</v>
      </c>
      <c r="B67" s="226">
        <v>-1.63626233110734E-3</v>
      </c>
      <c r="C67" s="226">
        <v>-1.0710447115803701E-3</v>
      </c>
      <c r="D67" s="226">
        <v>-1.01079554692103E-3</v>
      </c>
      <c r="E67" s="226">
        <v>-5.7563310054992004E-4</v>
      </c>
      <c r="F67" s="226">
        <v>-3.16989699548763E-3</v>
      </c>
      <c r="G67" s="226">
        <v>-2.9394232353926499E-4</v>
      </c>
      <c r="H67" s="226">
        <v>-3.9708596210574299E-4</v>
      </c>
      <c r="I67" s="226">
        <v>-1.1307642821563001E-3</v>
      </c>
      <c r="J67" s="226">
        <v>-3.5077647575941902E-4</v>
      </c>
      <c r="K67" s="226">
        <v>-3.9627197059312197E-3</v>
      </c>
      <c r="L67" s="226">
        <v>-3.3968330082130902E-4</v>
      </c>
      <c r="M67" s="226">
        <v>-1.33253584326528E-2</v>
      </c>
      <c r="N67" s="226">
        <v>-1.1865721044711001E-3</v>
      </c>
      <c r="O67" s="226">
        <v>-2.7302388920930998E-4</v>
      </c>
      <c r="P67" s="226">
        <v>-5.3475060462216295E-4</v>
      </c>
      <c r="Q67" s="226">
        <v>-4.4448697645212598E-4</v>
      </c>
      <c r="R67" s="226">
        <v>-1.6586878506293101E-3</v>
      </c>
      <c r="S67" s="226">
        <v>-5.5175342513146498E-3</v>
      </c>
      <c r="T67" s="226">
        <v>-1.5814593635593198E-5</v>
      </c>
      <c r="U67" s="226">
        <v>-3.60688315035951E-3</v>
      </c>
      <c r="V67" s="226">
        <v>-1.7984525519810001E-3</v>
      </c>
      <c r="W67" s="226">
        <v>-7.7424761059561101E-4</v>
      </c>
      <c r="X67" s="226">
        <v>-1.56716508895113E-3</v>
      </c>
      <c r="Y67" s="226">
        <v>-1.0776613675849301E-3</v>
      </c>
      <c r="Z67" s="226">
        <v>-1.5871630756757499E-3</v>
      </c>
      <c r="AA67" s="226">
        <v>-2.2092473272321099E-4</v>
      </c>
      <c r="AB67" s="226">
        <v>-1.8460882055626199E-3</v>
      </c>
      <c r="AC67" s="226">
        <v>-2.9026172287703999E-3</v>
      </c>
      <c r="AD67" s="226">
        <v>-1.53379486500078E-3</v>
      </c>
      <c r="AE67" s="226">
        <v>-4.46493607066228E-5</v>
      </c>
      <c r="AF67" s="226">
        <v>-5.1647782291165201E-4</v>
      </c>
      <c r="AG67" s="226">
        <v>-7.4240893001259304E-4</v>
      </c>
      <c r="AH67" s="226">
        <v>0</v>
      </c>
      <c r="AI67" s="226">
        <v>-1.8933657545645701E-3</v>
      </c>
      <c r="AJ67" s="226">
        <v>-1.9407762213769001E-3</v>
      </c>
      <c r="AK67" s="226">
        <v>-8.7709295473354103E-4</v>
      </c>
      <c r="AL67" s="226">
        <v>-1.25825405927199E-3</v>
      </c>
      <c r="AM67" s="226">
        <v>-2.7807874916081499E-3</v>
      </c>
      <c r="AN67" s="226">
        <v>-1.31275628411047E-3</v>
      </c>
      <c r="AO67" s="226">
        <v>-4.1792507541385602E-4</v>
      </c>
      <c r="AP67" s="226">
        <v>-1.4250939007020499E-3</v>
      </c>
      <c r="AQ67" s="226">
        <v>-1.70940050450339E-3</v>
      </c>
      <c r="AR67" s="226">
        <v>-8.9694168324738505E-4</v>
      </c>
      <c r="AS67" s="226">
        <v>-5.6367693450329098E-4</v>
      </c>
      <c r="AT67" s="226">
        <v>-2.5530444795630598E-3</v>
      </c>
      <c r="AU67" s="226">
        <v>-1.2632579079442899E-3</v>
      </c>
      <c r="AV67" s="226">
        <v>-1.09102193520002E-3</v>
      </c>
      <c r="AW67" s="226">
        <v>-4.6028214935734902E-3</v>
      </c>
      <c r="AX67" s="226">
        <v>-1.7709919279106799E-3</v>
      </c>
      <c r="AY67" s="226">
        <v>-1.6051714965584099E-3</v>
      </c>
      <c r="AZ67" s="226">
        <v>-1.6682390830641E-3</v>
      </c>
      <c r="BA67" s="226">
        <v>-4.8068309037390701E-4</v>
      </c>
      <c r="BB67" s="226">
        <v>-1.2111376643429499E-3</v>
      </c>
      <c r="BC67" s="226">
        <v>-7.7625955780388995E-4</v>
      </c>
      <c r="BD67" s="226">
        <v>-1.49706907978372E-3</v>
      </c>
      <c r="BE67" s="226">
        <v>-1.85175187505664E-3</v>
      </c>
      <c r="BF67" s="226">
        <v>-2.54705180141268E-3</v>
      </c>
      <c r="BG67" s="226">
        <v>-1.9165743967024099E-2</v>
      </c>
      <c r="BH67" s="226">
        <v>-0.154937840254153</v>
      </c>
      <c r="BI67" s="226">
        <v>-1.6506903376446301E-2</v>
      </c>
      <c r="BJ67" s="226">
        <v>-7.9828301270739503E-4</v>
      </c>
      <c r="BK67" s="226">
        <v>-1.40067888222915E-3</v>
      </c>
      <c r="BL67" s="226">
        <v>-4.2941620908366297E-3</v>
      </c>
      <c r="BM67" s="226">
        <v>-7.9063093181777795E-3</v>
      </c>
      <c r="BN67" s="226">
        <v>0.96174119250795398</v>
      </c>
      <c r="BO67" s="226">
        <v>-1.6496176009361901E-2</v>
      </c>
      <c r="BP67" s="226">
        <v>-6.24845223260831E-3</v>
      </c>
      <c r="BQ67" s="226">
        <v>-2.14800560641887E-2</v>
      </c>
      <c r="BR67" s="226">
        <v>-2.2706352414386202E-2</v>
      </c>
      <c r="BS67" s="226">
        <v>-4.73133538916281E-2</v>
      </c>
      <c r="BT67" s="226">
        <v>-3.2364257557445501E-3</v>
      </c>
      <c r="BU67" s="226">
        <v>-5.88554864182148E-5</v>
      </c>
      <c r="BV67" s="226">
        <v>-4.2976010269728301E-3</v>
      </c>
      <c r="BW67" s="226">
        <v>-3.9771160290454001E-6</v>
      </c>
      <c r="BX67" s="226">
        <v>-7.1122274724760596E-3</v>
      </c>
      <c r="BY67" s="226">
        <v>0</v>
      </c>
    </row>
    <row r="68" spans="1:77" x14ac:dyDescent="0.25">
      <c r="A68" s="105" t="s">
        <v>65</v>
      </c>
      <c r="B68" s="226">
        <v>-2.5983623024416298E-3</v>
      </c>
      <c r="C68" s="226">
        <v>-7.5730147331861796E-4</v>
      </c>
      <c r="D68" s="226">
        <v>-2.1526371370408802E-3</v>
      </c>
      <c r="E68" s="226">
        <v>-6.3837443055428703E-4</v>
      </c>
      <c r="F68" s="226">
        <v>-6.8165040228886304E-3</v>
      </c>
      <c r="G68" s="226">
        <v>-1.2682260064261101E-2</v>
      </c>
      <c r="H68" s="226">
        <v>-1.0010517715635201E-3</v>
      </c>
      <c r="I68" s="226">
        <v>-2.5130074875736701E-3</v>
      </c>
      <c r="J68" s="226">
        <v>-1.07940173400896E-4</v>
      </c>
      <c r="K68" s="226">
        <v>-3.1504439073605198E-3</v>
      </c>
      <c r="L68" s="226">
        <v>-1.5294503081061E-3</v>
      </c>
      <c r="M68" s="226">
        <v>-3.8057090996494402E-3</v>
      </c>
      <c r="N68" s="226">
        <v>-1.6273312874388001E-3</v>
      </c>
      <c r="O68" s="226">
        <v>-7.05592771587816E-4</v>
      </c>
      <c r="P68" s="226">
        <v>-6.2749100955815503E-3</v>
      </c>
      <c r="Q68" s="226">
        <v>-2.2355535686631998E-3</v>
      </c>
      <c r="R68" s="226">
        <v>-1.8656607637938E-3</v>
      </c>
      <c r="S68" s="226">
        <v>-6.7128245395905997E-3</v>
      </c>
      <c r="T68" s="226">
        <v>-2.21063343005226E-4</v>
      </c>
      <c r="U68" s="226">
        <v>-1.3786182170805999E-4</v>
      </c>
      <c r="V68" s="226">
        <v>-1.1386801261280899E-3</v>
      </c>
      <c r="W68" s="226">
        <v>-3.9766688481414098E-4</v>
      </c>
      <c r="X68" s="226">
        <v>-1.32007871989412E-4</v>
      </c>
      <c r="Y68" s="226">
        <v>-1.3651311532728299E-4</v>
      </c>
      <c r="Z68" s="226">
        <v>-3.7569672691217402E-4</v>
      </c>
      <c r="AA68" s="226">
        <v>-6.2820449586769097E-5</v>
      </c>
      <c r="AB68" s="226">
        <v>-8.3228272571946198E-5</v>
      </c>
      <c r="AC68" s="226">
        <v>-1.23476935626204E-3</v>
      </c>
      <c r="AD68" s="226">
        <v>-8.2652417126787003E-4</v>
      </c>
      <c r="AE68" s="226">
        <v>-1.9620414477628599E-4</v>
      </c>
      <c r="AF68" s="226">
        <v>-8.3297950852136897E-4</v>
      </c>
      <c r="AG68" s="226">
        <v>-3.0116141246641199E-3</v>
      </c>
      <c r="AH68" s="226">
        <v>0</v>
      </c>
      <c r="AI68" s="226">
        <v>-8.9512348367053304E-4</v>
      </c>
      <c r="AJ68" s="226">
        <v>-8.3896862823657295E-4</v>
      </c>
      <c r="AK68" s="226">
        <v>-1.30527009599874E-4</v>
      </c>
      <c r="AL68" s="226">
        <v>-2.1863515845139199E-3</v>
      </c>
      <c r="AM68" s="226">
        <v>-7.6048965081657802E-3</v>
      </c>
      <c r="AN68" s="226">
        <v>-2.2261121699095102E-3</v>
      </c>
      <c r="AO68" s="226">
        <v>-2.4905444513819699E-3</v>
      </c>
      <c r="AP68" s="226">
        <v>-4.0200881272875197E-3</v>
      </c>
      <c r="AQ68" s="226">
        <v>-5.8465376110427203E-4</v>
      </c>
      <c r="AR68" s="226">
        <v>-2.1566526270154502E-3</v>
      </c>
      <c r="AS68" s="226">
        <v>-4.68553962924468E-4</v>
      </c>
      <c r="AT68" s="226">
        <v>-1.9972742940980001E-3</v>
      </c>
      <c r="AU68" s="226">
        <v>-5.7780217760896099E-5</v>
      </c>
      <c r="AV68" s="226">
        <v>-1.41522138332933E-3</v>
      </c>
      <c r="AW68" s="226">
        <v>-1.19037771369682E-3</v>
      </c>
      <c r="AX68" s="226">
        <v>-4.4069217490004704E-3</v>
      </c>
      <c r="AY68" s="226">
        <v>-7.4204251849164398E-4</v>
      </c>
      <c r="AZ68" s="226">
        <v>-1.48201670287851E-3</v>
      </c>
      <c r="BA68" s="226">
        <v>-1.9123231287226E-4</v>
      </c>
      <c r="BB68" s="226">
        <v>-9.9167712467964096E-5</v>
      </c>
      <c r="BC68" s="226">
        <v>-1.2134239718392199E-3</v>
      </c>
      <c r="BD68" s="226">
        <v>-2.91051724352247E-3</v>
      </c>
      <c r="BE68" s="226">
        <v>-4.7278605960523797E-3</v>
      </c>
      <c r="BF68" s="226">
        <v>-5.1769816778151701E-3</v>
      </c>
      <c r="BG68" s="226">
        <v>-1.79038024776773E-2</v>
      </c>
      <c r="BH68" s="226">
        <v>-3.5270327533591599E-2</v>
      </c>
      <c r="BI68" s="226">
        <v>-5.9724035060201797E-2</v>
      </c>
      <c r="BJ68" s="226">
        <v>-1.6688782877206799E-3</v>
      </c>
      <c r="BK68" s="226">
        <v>-2.1671106073198401E-3</v>
      </c>
      <c r="BL68" s="226">
        <v>-4.7890249511184E-4</v>
      </c>
      <c r="BM68" s="226">
        <v>-4.1257316873572099E-3</v>
      </c>
      <c r="BN68" s="226">
        <v>-8.7617173300035503E-2</v>
      </c>
      <c r="BO68" s="226">
        <v>0.79681637961309504</v>
      </c>
      <c r="BP68" s="226">
        <v>-1.1751618863774099E-2</v>
      </c>
      <c r="BQ68" s="226">
        <v>-3.3887107256698898E-2</v>
      </c>
      <c r="BR68" s="226">
        <v>-6.2943871751352007E-2</v>
      </c>
      <c r="BS68" s="226">
        <v>-6.7595416321702795E-2</v>
      </c>
      <c r="BT68" s="226">
        <v>-1.8579992639402999E-2</v>
      </c>
      <c r="BU68" s="226">
        <v>-2.4589343316847698E-3</v>
      </c>
      <c r="BV68" s="226">
        <v>-7.66891033730965E-3</v>
      </c>
      <c r="BW68" s="226">
        <v>-2.0124584884410198E-3</v>
      </c>
      <c r="BX68" s="226">
        <v>-1.28526916127041E-2</v>
      </c>
      <c r="BY68" s="226">
        <v>0</v>
      </c>
    </row>
    <row r="69" spans="1:77" x14ac:dyDescent="0.25">
      <c r="A69" s="105" t="s">
        <v>66</v>
      </c>
      <c r="B69" s="226">
        <v>-3.7766855846818098E-6</v>
      </c>
      <c r="C69" s="226">
        <v>-2.3035621198887599E-5</v>
      </c>
      <c r="D69" s="226">
        <v>-3.3079116982655103E-5</v>
      </c>
      <c r="E69" s="226">
        <v>-1.2332847797147599E-5</v>
      </c>
      <c r="F69" s="226">
        <v>-8.5760527847625204E-4</v>
      </c>
      <c r="G69" s="226">
        <v>-4.7311830785496702E-4</v>
      </c>
      <c r="H69" s="226">
        <v>-1.2233124040777899E-4</v>
      </c>
      <c r="I69" s="226">
        <v>-1.05803145926123E-3</v>
      </c>
      <c r="J69" s="226">
        <v>-1.7760003466463101E-4</v>
      </c>
      <c r="K69" s="226">
        <v>-1.4852241064451001E-4</v>
      </c>
      <c r="L69" s="226">
        <v>-2.4142666092609899E-5</v>
      </c>
      <c r="M69" s="226">
        <v>-3.4228981433037002E-4</v>
      </c>
      <c r="N69" s="226">
        <v>0</v>
      </c>
      <c r="O69" s="226">
        <v>0</v>
      </c>
      <c r="P69" s="226">
        <v>-1.06812879542934E-3</v>
      </c>
      <c r="Q69" s="226">
        <v>-5.3571244883968605E-4</v>
      </c>
      <c r="R69" s="226">
        <v>-3.9457558023366199E-4</v>
      </c>
      <c r="S69" s="226">
        <v>-1.28304364202055E-3</v>
      </c>
      <c r="T69" s="226">
        <v>-5.91442809012725E-5</v>
      </c>
      <c r="U69" s="226">
        <v>-5.1388109548404802E-5</v>
      </c>
      <c r="V69" s="226">
        <v>-5.1918534909819601E-4</v>
      </c>
      <c r="W69" s="226">
        <v>-6.8988855321203401E-5</v>
      </c>
      <c r="X69" s="226">
        <v>-1.8942822916719999E-5</v>
      </c>
      <c r="Y69" s="226">
        <v>-6.0579071038820602E-5</v>
      </c>
      <c r="Z69" s="226">
        <v>-8.7128401780897896E-5</v>
      </c>
      <c r="AA69" s="226">
        <v>-6.57362631770756E-5</v>
      </c>
      <c r="AB69" s="226">
        <v>-2.53449973509583E-5</v>
      </c>
      <c r="AC69" s="226">
        <v>-3.3287586990751299E-4</v>
      </c>
      <c r="AD69" s="226">
        <v>-1.48340473026557E-4</v>
      </c>
      <c r="AE69" s="226">
        <v>-5.4923582261327697E-5</v>
      </c>
      <c r="AF69" s="226">
        <v>-5.6655468055666699E-5</v>
      </c>
      <c r="AG69" s="226">
        <v>-5.3691673450423404E-4</v>
      </c>
      <c r="AH69" s="226">
        <v>0</v>
      </c>
      <c r="AI69" s="226">
        <v>-1.3153703482954399E-4</v>
      </c>
      <c r="AJ69" s="226">
        <v>-2.8717499806036202E-4</v>
      </c>
      <c r="AK69" s="226">
        <v>-2.1775574957022599E-5</v>
      </c>
      <c r="AL69" s="226">
        <v>-2.6340550573152998E-4</v>
      </c>
      <c r="AM69" s="226">
        <v>-4.71735794030868E-3</v>
      </c>
      <c r="AN69" s="226">
        <v>-6.08024054533047E-4</v>
      </c>
      <c r="AO69" s="226">
        <v>0</v>
      </c>
      <c r="AP69" s="226">
        <v>-9.9652071925403901E-4</v>
      </c>
      <c r="AQ69" s="226">
        <v>-1.40990923247123E-4</v>
      </c>
      <c r="AR69" s="226">
        <v>-8.2428998755094705E-5</v>
      </c>
      <c r="AS69" s="226">
        <v>-1.97192466135456E-4</v>
      </c>
      <c r="AT69" s="226">
        <v>-6.5169768325023104E-4</v>
      </c>
      <c r="AU69" s="226">
        <v>-7.6930468706964202E-5</v>
      </c>
      <c r="AV69" s="226">
        <v>-6.62824216253891E-4</v>
      </c>
      <c r="AW69" s="226">
        <v>-1.21781330999039E-3</v>
      </c>
      <c r="AX69" s="226">
        <v>-1.3341500379482501E-3</v>
      </c>
      <c r="AY69" s="226">
        <v>0</v>
      </c>
      <c r="AZ69" s="226">
        <v>-3.8600975106490502E-4</v>
      </c>
      <c r="BA69" s="226">
        <v>-1.17388057537946E-4</v>
      </c>
      <c r="BB69" s="226">
        <v>-8.2195216085165394E-5</v>
      </c>
      <c r="BC69" s="226">
        <v>-3.57328528628531E-4</v>
      </c>
      <c r="BD69" s="226">
        <v>-1.79698729975756E-4</v>
      </c>
      <c r="BE69" s="226">
        <v>-4.9966101897091998E-4</v>
      </c>
      <c r="BF69" s="226">
        <v>-3.19978539243859E-3</v>
      </c>
      <c r="BG69" s="226">
        <v>-4.9544335905182899E-3</v>
      </c>
      <c r="BH69" s="226">
        <v>-6.0085577381567405E-4</v>
      </c>
      <c r="BI69" s="226">
        <v>-3.0923611478789002E-3</v>
      </c>
      <c r="BJ69" s="226">
        <v>-3.4862213282348603E-4</v>
      </c>
      <c r="BK69" s="226">
        <v>-1.3023443303533E-3</v>
      </c>
      <c r="BL69" s="226">
        <v>-1.1388376562730799E-3</v>
      </c>
      <c r="BM69" s="226">
        <v>-9.8790610953968898E-3</v>
      </c>
      <c r="BN69" s="226">
        <v>-0.23386236385961101</v>
      </c>
      <c r="BO69" s="226">
        <v>-0.49036748759149001</v>
      </c>
      <c r="BP69" s="226">
        <v>0.88140717618307995</v>
      </c>
      <c r="BQ69" s="226">
        <v>-1.0294042195577001E-2</v>
      </c>
      <c r="BR69" s="226">
        <v>-1.5243187441418799E-2</v>
      </c>
      <c r="BS69" s="226">
        <v>0</v>
      </c>
      <c r="BT69" s="226">
        <v>-5.3326967190010103E-3</v>
      </c>
      <c r="BU69" s="226">
        <v>0</v>
      </c>
      <c r="BV69" s="226">
        <v>-4.1411922458251503E-3</v>
      </c>
      <c r="BW69" s="226">
        <v>0</v>
      </c>
      <c r="BX69" s="226">
        <v>-2.7424399041379999E-3</v>
      </c>
      <c r="BY69" s="226">
        <v>0</v>
      </c>
    </row>
    <row r="70" spans="1:77" x14ac:dyDescent="0.25">
      <c r="A70" s="105" t="s">
        <v>67</v>
      </c>
      <c r="B70" s="226">
        <v>-9.8883387874328706E-4</v>
      </c>
      <c r="C70" s="226">
        <v>-4.0022193206584901E-4</v>
      </c>
      <c r="D70" s="226">
        <v>-2.6829821442988399E-4</v>
      </c>
      <c r="E70" s="226">
        <v>-8.6779805851223296E-4</v>
      </c>
      <c r="F70" s="226">
        <v>-3.0322125114314799E-3</v>
      </c>
      <c r="G70" s="226">
        <v>-6.6512714024540801E-4</v>
      </c>
      <c r="H70" s="226">
        <v>-2.6130750566652001E-4</v>
      </c>
      <c r="I70" s="226">
        <v>-3.9314213570494898E-4</v>
      </c>
      <c r="J70" s="226">
        <v>-2.1163808819820798E-6</v>
      </c>
      <c r="K70" s="226">
        <v>-8.7739576627014002E-6</v>
      </c>
      <c r="L70" s="226">
        <v>-5.2107360527747396E-7</v>
      </c>
      <c r="M70" s="226">
        <v>-3.7888270299136501E-5</v>
      </c>
      <c r="N70" s="226">
        <v>-1.2375845141418399E-4</v>
      </c>
      <c r="O70" s="226">
        <v>-6.9305535241034902E-6</v>
      </c>
      <c r="P70" s="226">
        <v>-3.35781087183425E-6</v>
      </c>
      <c r="Q70" s="226">
        <v>-3.93370742124365E-7</v>
      </c>
      <c r="R70" s="226">
        <v>-5.3858082943232901E-4</v>
      </c>
      <c r="S70" s="226">
        <v>-2.0282776016656801E-5</v>
      </c>
      <c r="T70" s="226">
        <v>-5.22066567548903E-5</v>
      </c>
      <c r="U70" s="226">
        <v>-4.1341461654691698E-5</v>
      </c>
      <c r="V70" s="226">
        <v>-8.5680301817615699E-6</v>
      </c>
      <c r="W70" s="226">
        <v>-2.4175454397636099E-6</v>
      </c>
      <c r="X70" s="226">
        <v>-1.8563492985104401E-5</v>
      </c>
      <c r="Y70" s="226">
        <v>-3.8190296133087104E-6</v>
      </c>
      <c r="Z70" s="226">
        <v>-2.53374744288274E-6</v>
      </c>
      <c r="AA70" s="226">
        <v>-1.54574088078204E-6</v>
      </c>
      <c r="AB70" s="226">
        <v>-2.1067845971829301E-6</v>
      </c>
      <c r="AC70" s="226">
        <v>-1.93316611829723E-5</v>
      </c>
      <c r="AD70" s="226">
        <v>-6.4931398159744901E-6</v>
      </c>
      <c r="AE70" s="226">
        <v>-1.4942861944197901E-6</v>
      </c>
      <c r="AF70" s="226">
        <v>-2.5316346557699801E-6</v>
      </c>
      <c r="AG70" s="226">
        <v>-1.8228620340215901E-6</v>
      </c>
      <c r="AH70" s="226">
        <v>0</v>
      </c>
      <c r="AI70" s="226">
        <v>-1.9499741454892802E-6</v>
      </c>
      <c r="AJ70" s="226">
        <v>-6.5146419433871996E-4</v>
      </c>
      <c r="AK70" s="226">
        <v>-1.04255504358344E-6</v>
      </c>
      <c r="AL70" s="226">
        <v>-2.83209735953571E-6</v>
      </c>
      <c r="AM70" s="226">
        <v>-5.01326484643236E-6</v>
      </c>
      <c r="AN70" s="226">
        <v>-1.4619561338165901E-6</v>
      </c>
      <c r="AO70" s="226">
        <v>-2.1447948276331099E-4</v>
      </c>
      <c r="AP70" s="226">
        <v>-2.0846181769460801E-6</v>
      </c>
      <c r="AQ70" s="226">
        <v>-3.8256175899427303E-6</v>
      </c>
      <c r="AR70" s="226">
        <v>-1.9225701056800399E-6</v>
      </c>
      <c r="AS70" s="226">
        <v>-7.1115362701628695E-7</v>
      </c>
      <c r="AT70" s="226">
        <v>-4.7104748283559696E-6</v>
      </c>
      <c r="AU70" s="226">
        <v>-9.23024236468376E-7</v>
      </c>
      <c r="AV70" s="226">
        <v>-4.8228419664217702E-4</v>
      </c>
      <c r="AW70" s="226">
        <v>-2.9097744788212298E-6</v>
      </c>
      <c r="AX70" s="226">
        <v>-4.0942743224827197E-4</v>
      </c>
      <c r="AY70" s="226">
        <v>-2.3443294454930899E-4</v>
      </c>
      <c r="AZ70" s="226">
        <v>-2.8786816302543402E-4</v>
      </c>
      <c r="BA70" s="226">
        <v>-1.1849421271573499E-4</v>
      </c>
      <c r="BB70" s="226">
        <v>-3.6063565165189498E-4</v>
      </c>
      <c r="BC70" s="226">
        <v>-2.7527486006030698E-4</v>
      </c>
      <c r="BD70" s="226">
        <v>-7.7512219488406196E-4</v>
      </c>
      <c r="BE70" s="226">
        <v>-3.4421294503551702E-6</v>
      </c>
      <c r="BF70" s="226">
        <v>-1.59060926878112E-6</v>
      </c>
      <c r="BG70" s="226">
        <v>-9.1728734985885903E-3</v>
      </c>
      <c r="BH70" s="226">
        <v>-3.7027328079201803E-2</v>
      </c>
      <c r="BI70" s="226">
        <v>-3.67878100264139E-3</v>
      </c>
      <c r="BJ70" s="226">
        <v>-9.7104960556321901E-4</v>
      </c>
      <c r="BK70" s="226">
        <v>-1.9825894051674901E-3</v>
      </c>
      <c r="BL70" s="226">
        <v>-6.5812137608838601E-3</v>
      </c>
      <c r="BM70" s="226">
        <v>-2.3965018959389602E-6</v>
      </c>
      <c r="BN70" s="226">
        <v>-6.2778504936688703E-3</v>
      </c>
      <c r="BO70" s="226">
        <v>-1.4767199696587899E-3</v>
      </c>
      <c r="BP70" s="226">
        <v>-2.3327485911281399E-3</v>
      </c>
      <c r="BQ70" s="226">
        <v>0.92851034843931202</v>
      </c>
      <c r="BR70" s="226">
        <v>-1.88890794809005E-2</v>
      </c>
      <c r="BS70" s="226">
        <v>-2.0657048510942301E-3</v>
      </c>
      <c r="BT70" s="226">
        <v>-2.1536222035053098E-3</v>
      </c>
      <c r="BU70" s="226">
        <v>-5.1263356156101898E-5</v>
      </c>
      <c r="BV70" s="226">
        <v>-5.2504680584969897E-6</v>
      </c>
      <c r="BW70" s="226">
        <v>-2.4032434571457999E-4</v>
      </c>
      <c r="BX70" s="226">
        <v>-2.6890322934530201E-6</v>
      </c>
      <c r="BY70" s="226">
        <v>0</v>
      </c>
    </row>
    <row r="71" spans="1:77" x14ac:dyDescent="0.25">
      <c r="A71" s="105" t="s">
        <v>68</v>
      </c>
      <c r="B71" s="226">
        <v>-2.6924604647149799E-3</v>
      </c>
      <c r="C71" s="226">
        <v>-1.4880376844720799E-3</v>
      </c>
      <c r="D71" s="226">
        <v>-1.11692917782822E-3</v>
      </c>
      <c r="E71" s="226">
        <v>-1.88633515452614E-3</v>
      </c>
      <c r="F71" s="226">
        <v>-1.2844870533179001E-2</v>
      </c>
      <c r="G71" s="226">
        <v>-8.0892024039490706E-3</v>
      </c>
      <c r="H71" s="226">
        <v>-1.2221535393493301E-3</v>
      </c>
      <c r="I71" s="226">
        <v>-3.5342819598953501E-3</v>
      </c>
      <c r="J71" s="226">
        <v>-1.9603798974458901E-3</v>
      </c>
      <c r="K71" s="226">
        <v>-1.20717688373848E-2</v>
      </c>
      <c r="L71" s="226">
        <v>-8.0620564286473502E-4</v>
      </c>
      <c r="M71" s="226">
        <v>-7.02471194637979E-3</v>
      </c>
      <c r="N71" s="226">
        <v>-1.13972358523938E-2</v>
      </c>
      <c r="O71" s="226">
        <v>-2.6562818149912801E-3</v>
      </c>
      <c r="P71" s="226">
        <v>-3.3812403837481603E-2</v>
      </c>
      <c r="Q71" s="226">
        <v>-3.0691907104201401E-3</v>
      </c>
      <c r="R71" s="226">
        <v>-3.0204642315679701E-3</v>
      </c>
      <c r="S71" s="226">
        <v>-8.6044784449884198E-3</v>
      </c>
      <c r="T71" s="226">
        <v>-6.8821959988256897E-4</v>
      </c>
      <c r="U71" s="226">
        <v>-2.40919466925341E-4</v>
      </c>
      <c r="V71" s="226">
        <v>-4.5600364899516304E-3</v>
      </c>
      <c r="W71" s="226">
        <v>-8.6314400949861504E-4</v>
      </c>
      <c r="X71" s="226">
        <v>-2.1117852366883899E-4</v>
      </c>
      <c r="Y71" s="226">
        <v>-2.4088532323538199E-4</v>
      </c>
      <c r="Z71" s="226">
        <v>-8.2150796570617298E-4</v>
      </c>
      <c r="AA71" s="226">
        <v>-3.3489571698800698E-4</v>
      </c>
      <c r="AB71" s="226">
        <v>-7.2777532209784298E-5</v>
      </c>
      <c r="AC71" s="226">
        <v>-1.8322237963887399E-3</v>
      </c>
      <c r="AD71" s="226">
        <v>-1.8951436015231199E-3</v>
      </c>
      <c r="AE71" s="226">
        <v>-1.5100267862872799E-4</v>
      </c>
      <c r="AF71" s="226">
        <v>-8.5339900926162098E-3</v>
      </c>
      <c r="AG71" s="226">
        <v>-3.7987897141991602E-3</v>
      </c>
      <c r="AH71" s="226">
        <v>0</v>
      </c>
      <c r="AI71" s="226">
        <v>-6.40011708528468E-4</v>
      </c>
      <c r="AJ71" s="226">
        <v>-1.6741141296976801E-3</v>
      </c>
      <c r="AK71" s="226">
        <v>-8.6385520554173095E-4</v>
      </c>
      <c r="AL71" s="226">
        <v>-1.1867220156660701E-3</v>
      </c>
      <c r="AM71" s="226">
        <v>-5.8653051369197901E-3</v>
      </c>
      <c r="AN71" s="226">
        <v>-2.8579677127328401E-3</v>
      </c>
      <c r="AO71" s="226">
        <v>-1.7310845305743498E-2</v>
      </c>
      <c r="AP71" s="226">
        <v>-1.1013579478161999E-3</v>
      </c>
      <c r="AQ71" s="226">
        <v>-5.33723293261171E-3</v>
      </c>
      <c r="AR71" s="226">
        <v>-7.9147354999809601E-4</v>
      </c>
      <c r="AS71" s="226">
        <v>-5.6238018968855102E-4</v>
      </c>
      <c r="AT71" s="226">
        <v>-2.31192815785855E-3</v>
      </c>
      <c r="AU71" s="226">
        <v>-9.1452055653031396E-4</v>
      </c>
      <c r="AV71" s="226">
        <v>-3.1336994146420501E-3</v>
      </c>
      <c r="AW71" s="226">
        <v>-2.0830416717410199E-3</v>
      </c>
      <c r="AX71" s="226">
        <v>-2.8624933244037198E-3</v>
      </c>
      <c r="AY71" s="226">
        <v>-7.03911953904508E-4</v>
      </c>
      <c r="AZ71" s="226">
        <v>-1.30491037545931E-3</v>
      </c>
      <c r="BA71" s="226">
        <v>-6.5459734258236995E-4</v>
      </c>
      <c r="BB71" s="226">
        <v>-9.0536575041126903E-4</v>
      </c>
      <c r="BC71" s="226">
        <v>-1.1554834889644201E-3</v>
      </c>
      <c r="BD71" s="226">
        <v>-7.9464671252179406E-3</v>
      </c>
      <c r="BE71" s="226">
        <v>-1.02043439662955E-2</v>
      </c>
      <c r="BF71" s="226">
        <v>-1.27444571394389E-2</v>
      </c>
      <c r="BG71" s="226">
        <v>-3.42408240876673E-2</v>
      </c>
      <c r="BH71" s="226">
        <v>-0.138755767558257</v>
      </c>
      <c r="BI71" s="226">
        <v>-3.6307228825464798E-2</v>
      </c>
      <c r="BJ71" s="226">
        <v>-2.1120329935377601E-3</v>
      </c>
      <c r="BK71" s="226">
        <v>-5.4413393962384699E-3</v>
      </c>
      <c r="BL71" s="226">
        <v>-5.18691949878353E-3</v>
      </c>
      <c r="BM71" s="226">
        <v>-5.4539269785487399E-2</v>
      </c>
      <c r="BN71" s="226">
        <v>-3.9840705444290601E-2</v>
      </c>
      <c r="BO71" s="226">
        <v>-1.0683703406493701E-2</v>
      </c>
      <c r="BP71" s="226">
        <v>-7.0287167676098298E-3</v>
      </c>
      <c r="BQ71" s="226">
        <v>-7.7350339569186105E-2</v>
      </c>
      <c r="BR71" s="226">
        <v>0.83624755641124204</v>
      </c>
      <c r="BS71" s="226">
        <v>-2.3213801383987799E-2</v>
      </c>
      <c r="BT71" s="226">
        <v>-2.9785053233360299E-2</v>
      </c>
      <c r="BU71" s="226">
        <v>-7.6310590931563602E-3</v>
      </c>
      <c r="BV71" s="226">
        <v>-2.2967726956173402E-2</v>
      </c>
      <c r="BW71" s="226">
        <v>-1.1834374679115999E-2</v>
      </c>
      <c r="BX71" s="226">
        <v>-2.1943753473269101E-2</v>
      </c>
      <c r="BY71" s="226">
        <v>0</v>
      </c>
    </row>
    <row r="72" spans="1:77" x14ac:dyDescent="0.25">
      <c r="A72" s="105" t="s">
        <v>69</v>
      </c>
      <c r="B72" s="226">
        <v>-8.0327538859224493E-6</v>
      </c>
      <c r="C72" s="226">
        <v>-1.18567923163096E-5</v>
      </c>
      <c r="D72" s="226">
        <v>-1.15687848057146E-5</v>
      </c>
      <c r="E72" s="226">
        <v>-8.6775595310889592E-6</v>
      </c>
      <c r="F72" s="226">
        <v>-5.5329899774280499E-5</v>
      </c>
      <c r="G72" s="226">
        <v>-4.4186765985323503E-5</v>
      </c>
      <c r="H72" s="226">
        <v>-1.19209288766156E-5</v>
      </c>
      <c r="I72" s="226">
        <v>-3.9501081147043702E-5</v>
      </c>
      <c r="J72" s="226">
        <v>-5.8614301641108402E-6</v>
      </c>
      <c r="K72" s="226">
        <v>-1.10771660392985E-5</v>
      </c>
      <c r="L72" s="226">
        <v>-1.5935084354366699E-6</v>
      </c>
      <c r="M72" s="226">
        <v>-3.97210296023814E-5</v>
      </c>
      <c r="N72" s="226">
        <v>-2.541780114849E-5</v>
      </c>
      <c r="O72" s="226">
        <v>-3.3138675965113601E-6</v>
      </c>
      <c r="P72" s="226">
        <v>-1.97149833275138E-5</v>
      </c>
      <c r="Q72" s="226">
        <v>-1.8612952952583199E-6</v>
      </c>
      <c r="R72" s="226">
        <v>-5.0171602132341801E-5</v>
      </c>
      <c r="S72" s="226">
        <v>-9.3163596210280706E-5</v>
      </c>
      <c r="T72" s="226">
        <v>-2.6992519600161901E-6</v>
      </c>
      <c r="U72" s="226">
        <v>-6.21858659785786E-7</v>
      </c>
      <c r="V72" s="226">
        <v>-3.4858052801771497E-5</v>
      </c>
      <c r="W72" s="226">
        <v>-2.9207652205199699E-6</v>
      </c>
      <c r="X72" s="226">
        <v>-4.9686876787396103E-7</v>
      </c>
      <c r="Y72" s="226">
        <v>-3.82320755887855E-7</v>
      </c>
      <c r="Z72" s="226">
        <v>-2.0209182012076902E-6</v>
      </c>
      <c r="AA72" s="226">
        <v>-5.2202451230048104E-7</v>
      </c>
      <c r="AB72" s="226">
        <v>-1.2241789785752701E-6</v>
      </c>
      <c r="AC72" s="226">
        <v>-1.16154441602205E-5</v>
      </c>
      <c r="AD72" s="226">
        <v>-3.02966973258667E-5</v>
      </c>
      <c r="AE72" s="226">
        <v>-3.0266373331068199E-6</v>
      </c>
      <c r="AF72" s="226">
        <v>-3.1972296950371402E-5</v>
      </c>
      <c r="AG72" s="226">
        <v>-5.3551967322062297E-5</v>
      </c>
      <c r="AH72" s="226">
        <v>0</v>
      </c>
      <c r="AI72" s="226">
        <v>-4.6899465708861802E-6</v>
      </c>
      <c r="AJ72" s="226">
        <v>-5.0789419912800201E-5</v>
      </c>
      <c r="AK72" s="226">
        <v>-2.2033300909124E-6</v>
      </c>
      <c r="AL72" s="226">
        <v>-5.1427789887286996E-6</v>
      </c>
      <c r="AM72" s="226">
        <v>-1.0573682297080901E-4</v>
      </c>
      <c r="AN72" s="226">
        <v>-1.8317959103499601E-4</v>
      </c>
      <c r="AO72" s="226">
        <v>-3.7235639847756598E-5</v>
      </c>
      <c r="AP72" s="226">
        <v>-5.6622296581195998E-6</v>
      </c>
      <c r="AQ72" s="226">
        <v>-3.9315303416331297E-5</v>
      </c>
      <c r="AR72" s="226">
        <v>-1.68139885429276E-5</v>
      </c>
      <c r="AS72" s="226">
        <v>-6.7288706142152603E-6</v>
      </c>
      <c r="AT72" s="226">
        <v>-3.3232952058656903E-5</v>
      </c>
      <c r="AU72" s="226">
        <v>-9.5195448789096308E-6</v>
      </c>
      <c r="AV72" s="226">
        <v>-5.8442853381584203E-5</v>
      </c>
      <c r="AW72" s="226">
        <v>-4.0204453338402998E-4</v>
      </c>
      <c r="AX72" s="226">
        <v>-1.8844598378580001E-5</v>
      </c>
      <c r="AY72" s="226">
        <v>-2.6446308781972901E-6</v>
      </c>
      <c r="AZ72" s="226">
        <v>-9.1681347733884292E-6</v>
      </c>
      <c r="BA72" s="226">
        <v>-4.5743300123787698E-6</v>
      </c>
      <c r="BB72" s="226">
        <v>-3.8943038745096703E-6</v>
      </c>
      <c r="BC72" s="226">
        <v>-5.2637440494811301E-6</v>
      </c>
      <c r="BD72" s="226">
        <v>-1.9654096528892899E-5</v>
      </c>
      <c r="BE72" s="226">
        <v>-3.91843302231812E-5</v>
      </c>
      <c r="BF72" s="226">
        <v>-6.2187012897222196E-4</v>
      </c>
      <c r="BG72" s="226">
        <v>-2.60489332617976E-4</v>
      </c>
      <c r="BH72" s="226">
        <v>-8.1087529792001197E-4</v>
      </c>
      <c r="BI72" s="226">
        <v>-1.0039240434798899E-4</v>
      </c>
      <c r="BJ72" s="226">
        <v>-3.7246131341253102E-5</v>
      </c>
      <c r="BK72" s="226">
        <v>-6.6731728176311494E-5</v>
      </c>
      <c r="BL72" s="226">
        <v>-4.5092578428818299E-5</v>
      </c>
      <c r="BM72" s="226">
        <v>-7.2248143300713205E-5</v>
      </c>
      <c r="BN72" s="226">
        <v>-1.06308000004699E-4</v>
      </c>
      <c r="BO72" s="226">
        <v>-2.1761452140495898E-5</v>
      </c>
      <c r="BP72" s="226">
        <v>-1.46773825047489E-5</v>
      </c>
      <c r="BQ72" s="226">
        <v>-6.1310843177282898E-4</v>
      </c>
      <c r="BR72" s="226">
        <v>-6.1416579232562705E-4</v>
      </c>
      <c r="BS72" s="226">
        <v>0.99974202584794902</v>
      </c>
      <c r="BT72" s="226">
        <v>-2.7680910668357201E-4</v>
      </c>
      <c r="BU72" s="226">
        <v>-1.2638613403891E-4</v>
      </c>
      <c r="BV72" s="226">
        <v>-1.1384070950921599E-4</v>
      </c>
      <c r="BW72" s="226">
        <v>-7.1436465300188094E-5</v>
      </c>
      <c r="BX72" s="226">
        <v>-2.2037984301938199E-4</v>
      </c>
      <c r="BY72" s="226">
        <v>0</v>
      </c>
    </row>
    <row r="73" spans="1:77" x14ac:dyDescent="0.25">
      <c r="A73" s="105" t="s">
        <v>70</v>
      </c>
      <c r="B73" s="226">
        <v>-6.3778153828452197E-6</v>
      </c>
      <c r="C73" s="226">
        <v>-7.0915930289167197E-6</v>
      </c>
      <c r="D73" s="226">
        <v>-1.8159702054588099E-5</v>
      </c>
      <c r="E73" s="226">
        <v>-2.6248223695603301E-6</v>
      </c>
      <c r="F73" s="226">
        <v>-6.4762293056450107E-5</v>
      </c>
      <c r="G73" s="226">
        <v>-1.0085026595092799E-5</v>
      </c>
      <c r="H73" s="226">
        <v>-1.0768468500703401E-5</v>
      </c>
      <c r="I73" s="226">
        <v>-1.8801702581355099E-5</v>
      </c>
      <c r="J73" s="226">
        <v>-1.11244539561018E-5</v>
      </c>
      <c r="K73" s="226">
        <v>-4.6119055819525797E-5</v>
      </c>
      <c r="L73" s="226">
        <v>-2.7389490138563499E-6</v>
      </c>
      <c r="M73" s="226">
        <v>-1.99154283620416E-4</v>
      </c>
      <c r="N73" s="226">
        <v>-1.22821821366476E-5</v>
      </c>
      <c r="O73" s="226">
        <v>-4.4064516709151E-6</v>
      </c>
      <c r="P73" s="226">
        <v>-1.7649853462121101E-5</v>
      </c>
      <c r="Q73" s="226">
        <v>-2.0676971454881898E-6</v>
      </c>
      <c r="R73" s="226">
        <v>-7.7438843655229904E-5</v>
      </c>
      <c r="S73" s="226">
        <v>-1.06613516413884E-4</v>
      </c>
      <c r="T73" s="226">
        <v>-2.74416837827355E-4</v>
      </c>
      <c r="U73" s="226">
        <v>-7.4980986658229501E-5</v>
      </c>
      <c r="V73" s="226">
        <v>-4.5036627415681198E-5</v>
      </c>
      <c r="W73" s="226">
        <v>-2.8468147735580699E-5</v>
      </c>
      <c r="X73" s="226">
        <v>-9.7576350615967306E-5</v>
      </c>
      <c r="Y73" s="226">
        <v>-2.0074183929715701E-5</v>
      </c>
      <c r="Z73" s="226">
        <v>-1.3318281697168799E-5</v>
      </c>
      <c r="AA73" s="226">
        <v>-8.1249662585402896E-6</v>
      </c>
      <c r="AB73" s="226">
        <v>-1.1074012455090999E-5</v>
      </c>
      <c r="AC73" s="226">
        <v>-1.01614117078742E-4</v>
      </c>
      <c r="AD73" s="226">
        <v>-3.4130262434468302E-5</v>
      </c>
      <c r="AE73" s="226">
        <v>-7.8545020457250708E-6</v>
      </c>
      <c r="AF73" s="226">
        <v>-1.33071761333475E-5</v>
      </c>
      <c r="AG73" s="226">
        <v>-9.5816140366982596E-6</v>
      </c>
      <c r="AH73" s="226">
        <v>0</v>
      </c>
      <c r="AI73" s="226">
        <v>-1.0249760703172099E-5</v>
      </c>
      <c r="AJ73" s="226">
        <v>-1.7054427958472799E-4</v>
      </c>
      <c r="AK73" s="226">
        <v>-5.4800417438017196E-6</v>
      </c>
      <c r="AL73" s="226">
        <v>-1.4886515439435601E-5</v>
      </c>
      <c r="AM73" s="226">
        <v>-2.63515109348607E-5</v>
      </c>
      <c r="AN73" s="226">
        <v>-7.6845636978406192E-6</v>
      </c>
      <c r="AO73" s="226">
        <v>-7.5513740745046594E-5</v>
      </c>
      <c r="AP73" s="226">
        <v>-1.0957497831756599E-5</v>
      </c>
      <c r="AQ73" s="226">
        <v>-2.01088126883446E-5</v>
      </c>
      <c r="AR73" s="226">
        <v>-1.0105715280316301E-5</v>
      </c>
      <c r="AS73" s="226">
        <v>-3.73807751091021E-6</v>
      </c>
      <c r="AT73" s="226">
        <v>-2.4759938433362998E-5</v>
      </c>
      <c r="AU73" s="226">
        <v>-4.8517451212949802E-6</v>
      </c>
      <c r="AV73" s="226">
        <v>-1.32457143090876E-5</v>
      </c>
      <c r="AW73" s="226">
        <v>-1.5294814127205398E-5</v>
      </c>
      <c r="AX73" s="226">
        <v>-1.41159314252555E-5</v>
      </c>
      <c r="AY73" s="226">
        <v>-2.4906335210684101E-6</v>
      </c>
      <c r="AZ73" s="226">
        <v>-8.9457957460655201E-6</v>
      </c>
      <c r="BA73" s="226">
        <v>-2.8467900954991698E-6</v>
      </c>
      <c r="BB73" s="226">
        <v>-1.6946358899976101E-5</v>
      </c>
      <c r="BC73" s="226">
        <v>-9.0207439459485392E-6</v>
      </c>
      <c r="BD73" s="226">
        <v>-1.3178377336402201E-5</v>
      </c>
      <c r="BE73" s="226">
        <v>-1.8093062032178399E-5</v>
      </c>
      <c r="BF73" s="226">
        <v>-8.3608105343177195E-6</v>
      </c>
      <c r="BG73" s="226">
        <v>-6.0431392746587796E-4</v>
      </c>
      <c r="BH73" s="226">
        <v>-2.738105272338E-3</v>
      </c>
      <c r="BI73" s="226">
        <v>-2.0526119580973399E-3</v>
      </c>
      <c r="BJ73" s="226">
        <v>-1.85013762478206E-6</v>
      </c>
      <c r="BK73" s="226">
        <v>-3.4535294326657699E-4</v>
      </c>
      <c r="BL73" s="226">
        <v>-3.7710431114679698E-5</v>
      </c>
      <c r="BM73" s="226">
        <v>-2.13654999462284E-3</v>
      </c>
      <c r="BN73" s="226">
        <v>-4.4171726495658E-3</v>
      </c>
      <c r="BO73" s="226">
        <v>-8.0872277736807995E-4</v>
      </c>
      <c r="BP73" s="226">
        <v>-2.4309253207045999E-4</v>
      </c>
      <c r="BQ73" s="226">
        <v>-1.9849840216297199E-6</v>
      </c>
      <c r="BR73" s="226">
        <v>-2.7423984109661799E-2</v>
      </c>
      <c r="BS73" s="226">
        <v>-3.8306693726829302E-3</v>
      </c>
      <c r="BT73" s="226">
        <v>0.98451689631739903</v>
      </c>
      <c r="BU73" s="226">
        <v>-1.16948084858314E-3</v>
      </c>
      <c r="BV73" s="226">
        <v>-2.7598335754210298E-5</v>
      </c>
      <c r="BW73" s="226">
        <v>-9.6177787729056705E-5</v>
      </c>
      <c r="BX73" s="226">
        <v>-4.4061624241102304E-3</v>
      </c>
      <c r="BY73" s="226">
        <v>0</v>
      </c>
    </row>
    <row r="74" spans="1:77" x14ac:dyDescent="0.25">
      <c r="A74" t="s">
        <v>71</v>
      </c>
      <c r="B74" s="226">
        <v>0</v>
      </c>
      <c r="C74" s="226">
        <v>0</v>
      </c>
      <c r="D74" s="226">
        <v>0</v>
      </c>
      <c r="E74" s="226">
        <v>0</v>
      </c>
      <c r="F74" s="226">
        <v>0</v>
      </c>
      <c r="G74" s="226">
        <v>0</v>
      </c>
      <c r="H74" s="226">
        <v>0</v>
      </c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0</v>
      </c>
      <c r="O74" s="226">
        <v>0</v>
      </c>
      <c r="P74" s="226">
        <v>0</v>
      </c>
      <c r="Q74" s="226">
        <v>0</v>
      </c>
      <c r="R74" s="226">
        <v>0</v>
      </c>
      <c r="S74" s="226">
        <v>0</v>
      </c>
      <c r="T74" s="226">
        <v>0</v>
      </c>
      <c r="U74" s="226">
        <v>0</v>
      </c>
      <c r="V74" s="226">
        <v>0</v>
      </c>
      <c r="W74" s="226">
        <v>0</v>
      </c>
      <c r="X74" s="226">
        <v>0</v>
      </c>
      <c r="Y74" s="226">
        <v>0</v>
      </c>
      <c r="Z74" s="226">
        <v>0</v>
      </c>
      <c r="AA74" s="226">
        <v>0</v>
      </c>
      <c r="AB74" s="226">
        <v>0</v>
      </c>
      <c r="AC74" s="226">
        <v>0</v>
      </c>
      <c r="AD74" s="226">
        <v>0</v>
      </c>
      <c r="AE74" s="226">
        <v>0</v>
      </c>
      <c r="AF74" s="226">
        <v>0</v>
      </c>
      <c r="AG74" s="226">
        <v>0</v>
      </c>
      <c r="AH74" s="226">
        <v>0</v>
      </c>
      <c r="AI74" s="226">
        <v>0</v>
      </c>
      <c r="AJ74" s="226">
        <v>0</v>
      </c>
      <c r="AK74" s="226">
        <v>0</v>
      </c>
      <c r="AL74" s="226">
        <v>0</v>
      </c>
      <c r="AM74" s="226">
        <v>0</v>
      </c>
      <c r="AN74" s="226">
        <v>0</v>
      </c>
      <c r="AO74" s="226">
        <v>0</v>
      </c>
      <c r="AP74" s="226">
        <v>0</v>
      </c>
      <c r="AQ74" s="226">
        <v>0</v>
      </c>
      <c r="AR74" s="226">
        <v>0</v>
      </c>
      <c r="AS74" s="226">
        <v>0</v>
      </c>
      <c r="AT74" s="226">
        <v>0</v>
      </c>
      <c r="AU74" s="226">
        <v>0</v>
      </c>
      <c r="AV74" s="226">
        <v>0</v>
      </c>
      <c r="AW74" s="226">
        <v>0</v>
      </c>
      <c r="AX74" s="226">
        <v>0</v>
      </c>
      <c r="AY74" s="226">
        <v>0</v>
      </c>
      <c r="AZ74" s="226">
        <v>0</v>
      </c>
      <c r="BA74" s="226">
        <v>0</v>
      </c>
      <c r="BB74" s="226">
        <v>0</v>
      </c>
      <c r="BC74" s="226">
        <v>0</v>
      </c>
      <c r="BD74" s="226">
        <v>0</v>
      </c>
      <c r="BE74" s="226">
        <v>0</v>
      </c>
      <c r="BF74" s="226">
        <v>0</v>
      </c>
      <c r="BG74" s="226">
        <v>0</v>
      </c>
      <c r="BH74" s="226">
        <v>0</v>
      </c>
      <c r="BI74" s="226">
        <v>0</v>
      </c>
      <c r="BJ74" s="226">
        <v>0</v>
      </c>
      <c r="BK74" s="226">
        <v>0</v>
      </c>
      <c r="BL74" s="226">
        <v>0</v>
      </c>
      <c r="BM74" s="226">
        <v>0</v>
      </c>
      <c r="BN74" s="226">
        <v>0</v>
      </c>
      <c r="BO74" s="226">
        <v>0</v>
      </c>
      <c r="BP74" s="226">
        <v>0</v>
      </c>
      <c r="BQ74" s="226">
        <v>0</v>
      </c>
      <c r="BR74" s="226">
        <v>0</v>
      </c>
      <c r="BS74" s="226">
        <v>0</v>
      </c>
      <c r="BT74" s="226">
        <v>0</v>
      </c>
      <c r="BU74" s="226">
        <v>1</v>
      </c>
      <c r="BV74" s="226">
        <v>0</v>
      </c>
      <c r="BW74" s="226">
        <v>0</v>
      </c>
      <c r="BX74" s="226">
        <v>0</v>
      </c>
      <c r="BY74" s="226">
        <v>0</v>
      </c>
    </row>
    <row r="75" spans="1:77" x14ac:dyDescent="0.25">
      <c r="A75" t="s">
        <v>72</v>
      </c>
      <c r="B75" s="226">
        <v>-2.7596064072280999E-6</v>
      </c>
      <c r="C75" s="226">
        <v>-3.0684496783477499E-6</v>
      </c>
      <c r="D75" s="226">
        <v>-7.8574914974786004E-6</v>
      </c>
      <c r="E75" s="226">
        <v>-1.13573005709095E-6</v>
      </c>
      <c r="F75" s="226">
        <v>-2.8021889649874899E-5</v>
      </c>
      <c r="G75" s="226">
        <v>-4.3636735054673701E-6</v>
      </c>
      <c r="H75" s="226">
        <v>-4.6593908551360599E-6</v>
      </c>
      <c r="I75" s="226">
        <v>-8.1352776453617093E-6</v>
      </c>
      <c r="J75" s="226">
        <v>-4.8134216140444999E-6</v>
      </c>
      <c r="K75" s="226">
        <v>-1.9955178112743898E-5</v>
      </c>
      <c r="L75" s="226">
        <v>-1.1851113263703699E-6</v>
      </c>
      <c r="M75" s="226">
        <v>-8.6171738144707194E-5</v>
      </c>
      <c r="N75" s="226">
        <v>-5.3143571088937097E-6</v>
      </c>
      <c r="O75" s="226">
        <v>-1.90662029774426E-6</v>
      </c>
      <c r="P75" s="226">
        <v>-7.6368859518442099E-6</v>
      </c>
      <c r="Q75" s="226">
        <v>-8.94668463788447E-7</v>
      </c>
      <c r="R75" s="226">
        <v>-3.3506885397484402E-5</v>
      </c>
      <c r="S75" s="226">
        <v>-4.6130426381458E-5</v>
      </c>
      <c r="T75" s="226">
        <v>-1.18736968454206E-4</v>
      </c>
      <c r="U75" s="226">
        <v>-3.2443399311760301E-5</v>
      </c>
      <c r="V75" s="226">
        <v>-1.9486823953943698E-5</v>
      </c>
      <c r="W75" s="226">
        <v>-5.49837960253858E-6</v>
      </c>
      <c r="X75" s="226">
        <v>-4.22201500341381E-5</v>
      </c>
      <c r="Y75" s="226">
        <v>-8.6858654989172394E-6</v>
      </c>
      <c r="Z75" s="226">
        <v>-5.7626653169724801E-6</v>
      </c>
      <c r="AA75" s="226">
        <v>-3.5155782348120199E-6</v>
      </c>
      <c r="AB75" s="226">
        <v>-4.7915961642589702E-6</v>
      </c>
      <c r="AC75" s="226">
        <v>-4.3967244537929098E-5</v>
      </c>
      <c r="AD75" s="226">
        <v>-1.47677668983447E-5</v>
      </c>
      <c r="AE75" s="226">
        <v>-3.3985515211479099E-6</v>
      </c>
      <c r="AF75" s="226">
        <v>-5.7578600688996997E-6</v>
      </c>
      <c r="AG75" s="226">
        <v>-4.1458527567888601E-6</v>
      </c>
      <c r="AH75" s="226">
        <v>0</v>
      </c>
      <c r="AI75" s="226">
        <v>-4.4349520346902998E-6</v>
      </c>
      <c r="AJ75" s="226">
        <v>-6.1971178909146802E-6</v>
      </c>
      <c r="AK75" s="226">
        <v>-2.3711502137157E-6</v>
      </c>
      <c r="AL75" s="226">
        <v>-6.4412217855136501E-6</v>
      </c>
      <c r="AM75" s="226">
        <v>-1.1401991755920301E-5</v>
      </c>
      <c r="AN75" s="226">
        <v>-3.3250211779966901E-6</v>
      </c>
      <c r="AO75" s="226">
        <v>-3.2673915797924498E-5</v>
      </c>
      <c r="AP75" s="226">
        <v>-4.7411816442723299E-6</v>
      </c>
      <c r="AQ75" s="226">
        <v>-8.7008489593108603E-6</v>
      </c>
      <c r="AR75" s="226">
        <v>-4.3726252585164396E-6</v>
      </c>
      <c r="AS75" s="226">
        <v>-1.6174225860424901E-6</v>
      </c>
      <c r="AT75" s="226">
        <v>-1.07133368781835E-5</v>
      </c>
      <c r="AU75" s="226">
        <v>-2.0992935855396899E-6</v>
      </c>
      <c r="AV75" s="226">
        <v>-5.7312662536438001E-6</v>
      </c>
      <c r="AW75" s="226">
        <v>-6.6178878705594797E-6</v>
      </c>
      <c r="AX75" s="226">
        <v>-6.1077990607733002E-6</v>
      </c>
      <c r="AY75" s="226">
        <v>-1.07766810580385E-6</v>
      </c>
      <c r="AZ75" s="226">
        <v>-3.8707415904508701E-6</v>
      </c>
      <c r="BA75" s="226">
        <v>-1.2317729059238401E-6</v>
      </c>
      <c r="BB75" s="226">
        <v>-7.33249205132972E-6</v>
      </c>
      <c r="BC75" s="226">
        <v>-3.9031708033069997E-6</v>
      </c>
      <c r="BD75" s="226">
        <v>-5.7021303301164896E-6</v>
      </c>
      <c r="BE75" s="226">
        <v>-7.8286571362153196E-6</v>
      </c>
      <c r="BF75" s="226">
        <v>-3.6176253050822E-6</v>
      </c>
      <c r="BG75" s="226">
        <v>-5.4425375677532101E-5</v>
      </c>
      <c r="BH75" s="226">
        <v>-3.4877448485310899E-5</v>
      </c>
      <c r="BI75" s="226">
        <v>-1.01601641322606E-4</v>
      </c>
      <c r="BJ75" s="226">
        <v>-8.0053299399906397E-7</v>
      </c>
      <c r="BK75" s="226">
        <v>-2.0870719797850801E-6</v>
      </c>
      <c r="BL75" s="226">
        <v>-1.6316864173164401E-5</v>
      </c>
      <c r="BM75" s="226">
        <v>-5.45051891283759E-6</v>
      </c>
      <c r="BN75" s="226">
        <v>-4.1467999089777199E-6</v>
      </c>
      <c r="BO75" s="226">
        <v>-3.7191970439181899E-6</v>
      </c>
      <c r="BP75" s="226">
        <v>-4.10468035398852E-7</v>
      </c>
      <c r="BQ75" s="226">
        <v>-8.5887945879848998E-7</v>
      </c>
      <c r="BR75" s="226">
        <v>-9.0238997220836502E-6</v>
      </c>
      <c r="BS75" s="226">
        <v>-6.4691291199110604E-4</v>
      </c>
      <c r="BT75" s="226">
        <v>-6.57442344664339E-6</v>
      </c>
      <c r="BU75" s="226">
        <v>-4.7476564077685898E-5</v>
      </c>
      <c r="BV75" s="226">
        <v>0.76447908283371502</v>
      </c>
      <c r="BW75" s="226">
        <v>-3.11555163378456E-2</v>
      </c>
      <c r="BX75" s="226">
        <v>-6.1158396734562901E-6</v>
      </c>
      <c r="BY75" s="226">
        <v>0</v>
      </c>
    </row>
    <row r="76" spans="1:77" x14ac:dyDescent="0.25">
      <c r="A76" t="s">
        <v>73</v>
      </c>
      <c r="B76" s="226">
        <v>0</v>
      </c>
      <c r="C76" s="226">
        <v>0</v>
      </c>
      <c r="D76" s="226">
        <v>0</v>
      </c>
      <c r="E76" s="226">
        <v>0</v>
      </c>
      <c r="F76" s="226">
        <v>0</v>
      </c>
      <c r="G76" s="226">
        <v>0</v>
      </c>
      <c r="H76" s="226">
        <v>0</v>
      </c>
      <c r="I76" s="226">
        <v>0</v>
      </c>
      <c r="J76" s="226">
        <v>0</v>
      </c>
      <c r="K76" s="226">
        <v>0</v>
      </c>
      <c r="L76" s="226">
        <v>0</v>
      </c>
      <c r="M76" s="226">
        <v>0</v>
      </c>
      <c r="N76" s="226">
        <v>0</v>
      </c>
      <c r="O76" s="226">
        <v>0</v>
      </c>
      <c r="P76" s="226">
        <v>0</v>
      </c>
      <c r="Q76" s="226">
        <v>0</v>
      </c>
      <c r="R76" s="226">
        <v>0</v>
      </c>
      <c r="S76" s="226">
        <v>0</v>
      </c>
      <c r="T76" s="226">
        <v>0</v>
      </c>
      <c r="U76" s="226">
        <v>0</v>
      </c>
      <c r="V76" s="226">
        <v>0</v>
      </c>
      <c r="W76" s="226">
        <v>0</v>
      </c>
      <c r="X76" s="226">
        <v>0</v>
      </c>
      <c r="Y76" s="226">
        <v>0</v>
      </c>
      <c r="Z76" s="226">
        <v>0</v>
      </c>
      <c r="AA76" s="226">
        <v>0</v>
      </c>
      <c r="AB76" s="226">
        <v>0</v>
      </c>
      <c r="AC76" s="226">
        <v>0</v>
      </c>
      <c r="AD76" s="226">
        <v>0</v>
      </c>
      <c r="AE76" s="226">
        <v>0</v>
      </c>
      <c r="AF76" s="226">
        <v>0</v>
      </c>
      <c r="AG76" s="226">
        <v>0</v>
      </c>
      <c r="AH76" s="226">
        <v>0</v>
      </c>
      <c r="AI76" s="226">
        <v>0</v>
      </c>
      <c r="AJ76" s="226">
        <v>0</v>
      </c>
      <c r="AK76" s="226">
        <v>0</v>
      </c>
      <c r="AL76" s="226">
        <v>0</v>
      </c>
      <c r="AM76" s="226">
        <v>0</v>
      </c>
      <c r="AN76" s="226">
        <v>0</v>
      </c>
      <c r="AO76" s="226">
        <v>0</v>
      </c>
      <c r="AP76" s="226">
        <v>0</v>
      </c>
      <c r="AQ76" s="226">
        <v>0</v>
      </c>
      <c r="AR76" s="226">
        <v>0</v>
      </c>
      <c r="AS76" s="226">
        <v>0</v>
      </c>
      <c r="AT76" s="226">
        <v>0</v>
      </c>
      <c r="AU76" s="226">
        <v>0</v>
      </c>
      <c r="AV76" s="226">
        <v>0</v>
      </c>
      <c r="AW76" s="226">
        <v>0</v>
      </c>
      <c r="AX76" s="226">
        <v>0</v>
      </c>
      <c r="AY76" s="226">
        <v>0</v>
      </c>
      <c r="AZ76" s="226">
        <v>0</v>
      </c>
      <c r="BA76" s="226">
        <v>0</v>
      </c>
      <c r="BB76" s="226">
        <v>0</v>
      </c>
      <c r="BC76" s="226">
        <v>0</v>
      </c>
      <c r="BD76" s="226">
        <v>0</v>
      </c>
      <c r="BE76" s="226">
        <v>0</v>
      </c>
      <c r="BF76" s="226">
        <v>0</v>
      </c>
      <c r="BG76" s="226">
        <v>0</v>
      </c>
      <c r="BH76" s="226">
        <v>0</v>
      </c>
      <c r="BI76" s="226">
        <v>0</v>
      </c>
      <c r="BJ76" s="226">
        <v>0</v>
      </c>
      <c r="BK76" s="226">
        <v>0</v>
      </c>
      <c r="BL76" s="226">
        <v>0</v>
      </c>
      <c r="BM76" s="226">
        <v>0</v>
      </c>
      <c r="BN76" s="226">
        <v>0</v>
      </c>
      <c r="BO76" s="226">
        <v>0</v>
      </c>
      <c r="BP76" s="226">
        <v>0</v>
      </c>
      <c r="BQ76" s="226">
        <v>0</v>
      </c>
      <c r="BR76" s="226">
        <v>0</v>
      </c>
      <c r="BS76" s="226">
        <v>0</v>
      </c>
      <c r="BT76" s="226">
        <v>0</v>
      </c>
      <c r="BU76" s="226">
        <v>0</v>
      </c>
      <c r="BV76" s="226">
        <v>0</v>
      </c>
      <c r="BW76" s="226">
        <v>1</v>
      </c>
      <c r="BX76" s="226">
        <v>0</v>
      </c>
      <c r="BY76" s="226">
        <v>0</v>
      </c>
    </row>
    <row r="77" spans="1:77" x14ac:dyDescent="0.25">
      <c r="A77" t="s">
        <v>74</v>
      </c>
      <c r="B77" s="226">
        <v>-2.3659034350171199E-3</v>
      </c>
      <c r="C77" s="226">
        <v>-6.6319479925733402E-4</v>
      </c>
      <c r="D77" s="226">
        <v>-1.9047221685900299E-3</v>
      </c>
      <c r="E77" s="226">
        <v>-1.05098674130409E-3</v>
      </c>
      <c r="F77" s="226">
        <v>-1.5468099832345299E-2</v>
      </c>
      <c r="G77" s="226">
        <v>-6.2497083590335499E-3</v>
      </c>
      <c r="H77" s="226">
        <v>-1.90289037905808E-3</v>
      </c>
      <c r="I77" s="226">
        <v>-6.4112279434176099E-3</v>
      </c>
      <c r="J77" s="226">
        <v>-1.17899537315506E-3</v>
      </c>
      <c r="K77" s="226">
        <v>-5.6000096004784998E-3</v>
      </c>
      <c r="L77" s="226">
        <v>-1.4020534289417999E-3</v>
      </c>
      <c r="M77" s="226">
        <v>-6.9501856611003101E-3</v>
      </c>
      <c r="N77" s="226">
        <v>-2.2455677941590199E-4</v>
      </c>
      <c r="O77" s="226">
        <v>-7.6159573436631499E-5</v>
      </c>
      <c r="P77" s="226">
        <v>-2.3053146245944799E-2</v>
      </c>
      <c r="Q77" s="226">
        <v>-2.1112132896494999E-3</v>
      </c>
      <c r="R77" s="226">
        <v>-2.5162429375037601E-3</v>
      </c>
      <c r="S77" s="226">
        <v>-3.6325361762495302E-3</v>
      </c>
      <c r="T77" s="226">
        <v>-5.7523327870399798E-3</v>
      </c>
      <c r="U77" s="226">
        <v>-1.3705056837171701E-3</v>
      </c>
      <c r="V77" s="226">
        <v>-4.9434112735625901E-3</v>
      </c>
      <c r="W77" s="226">
        <v>-3.6405736260891001E-4</v>
      </c>
      <c r="X77" s="226">
        <v>-1.7426162431227799E-3</v>
      </c>
      <c r="Y77" s="226">
        <v>-4.9471161656622397E-4</v>
      </c>
      <c r="Z77" s="226">
        <v>-8.4158919464234305E-4</v>
      </c>
      <c r="AA77" s="226">
        <v>-3.4611761321124801E-4</v>
      </c>
      <c r="AB77" s="226">
        <v>-2.4278064013047101E-4</v>
      </c>
      <c r="AC77" s="226">
        <v>-1.7660986016098099E-3</v>
      </c>
      <c r="AD77" s="226">
        <v>-5.8989554916634001E-4</v>
      </c>
      <c r="AE77" s="226">
        <v>-1.3575447322115801E-4</v>
      </c>
      <c r="AF77" s="226">
        <v>-2.2999658992093301E-4</v>
      </c>
      <c r="AG77" s="226">
        <v>-1.65605274349426E-4</v>
      </c>
      <c r="AH77" s="226">
        <v>0</v>
      </c>
      <c r="AI77" s="226">
        <v>-1.7715328824178899E-4</v>
      </c>
      <c r="AJ77" s="226">
        <v>-2.4754265737492198E-4</v>
      </c>
      <c r="AK77" s="226">
        <v>-9.4715129721642896E-5</v>
      </c>
      <c r="AL77" s="226">
        <v>-2.7441954372475899E-4</v>
      </c>
      <c r="AM77" s="226">
        <v>-4.5588499719151598E-4</v>
      </c>
      <c r="AN77" s="226">
        <v>-1.3281731810135201E-4</v>
      </c>
      <c r="AO77" s="226">
        <v>-1.32602355790345E-3</v>
      </c>
      <c r="AP77" s="226">
        <v>-1.89385569869665E-4</v>
      </c>
      <c r="AQ77" s="226">
        <v>-3.4755370330509202E-4</v>
      </c>
      <c r="AR77" s="226">
        <v>-1.7466365740512099E-4</v>
      </c>
      <c r="AS77" s="226">
        <v>-6.4607627625441405E-5</v>
      </c>
      <c r="AT77" s="226">
        <v>-4.2794213808104199E-4</v>
      </c>
      <c r="AU77" s="226">
        <v>-8.3855870087041603E-5</v>
      </c>
      <c r="AV77" s="226">
        <v>-2.2966276092864E-4</v>
      </c>
      <c r="AW77" s="226">
        <v>-2.6435023159544302E-4</v>
      </c>
      <c r="AX77" s="226">
        <v>-2.43974834242296E-4</v>
      </c>
      <c r="AY77" s="226">
        <v>-4.3047240890798902E-5</v>
      </c>
      <c r="AZ77" s="226">
        <v>-1.54616012826959E-4</v>
      </c>
      <c r="BA77" s="226">
        <v>-4.9202926873771698E-5</v>
      </c>
      <c r="BB77" s="226">
        <v>-2.92894955286827E-4</v>
      </c>
      <c r="BC77" s="226">
        <v>-1.5591139136715901E-4</v>
      </c>
      <c r="BD77" s="226">
        <v>-2.2777047644753501E-4</v>
      </c>
      <c r="BE77" s="226">
        <v>-1.95258981035874E-3</v>
      </c>
      <c r="BF77" s="226">
        <v>-1.5535422678798701E-4</v>
      </c>
      <c r="BG77" s="226">
        <v>-9.6647868595190495E-3</v>
      </c>
      <c r="BH77" s="226">
        <v>-4.29043931349311E-3</v>
      </c>
      <c r="BI77" s="226">
        <v>-1.5240742106986499E-2</v>
      </c>
      <c r="BJ77" s="226">
        <v>-3.19771332640538E-5</v>
      </c>
      <c r="BK77" s="226">
        <v>-1.70605501629148E-3</v>
      </c>
      <c r="BL77" s="226">
        <v>-5.8281398195685497E-3</v>
      </c>
      <c r="BM77" s="226">
        <v>-3.7281970804820902E-2</v>
      </c>
      <c r="BN77" s="226">
        <v>-9.6400668567345107E-3</v>
      </c>
      <c r="BO77" s="226">
        <v>-2.3967115654481702E-3</v>
      </c>
      <c r="BP77" s="226">
        <v>-8.0636747970359499E-4</v>
      </c>
      <c r="BQ77" s="226">
        <v>-9.5515220295791098E-3</v>
      </c>
      <c r="BR77" s="226">
        <v>-5.7284257847728497E-2</v>
      </c>
      <c r="BS77" s="226">
        <v>-5.0222886976617701E-3</v>
      </c>
      <c r="BT77" s="226">
        <v>-2.2178352403320101E-2</v>
      </c>
      <c r="BU77" s="226">
        <v>-2.5992319992694701E-3</v>
      </c>
      <c r="BV77" s="226">
        <v>-1.1170774340844E-2</v>
      </c>
      <c r="BW77" s="226">
        <v>-1.12768439560115E-3</v>
      </c>
      <c r="BX77" s="226">
        <v>0.94344540982047598</v>
      </c>
      <c r="BY77" s="226">
        <v>0</v>
      </c>
    </row>
    <row r="78" spans="1:77" x14ac:dyDescent="0.25">
      <c r="A78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1</v>
      </c>
    </row>
    <row r="79" spans="1:77" x14ac:dyDescent="0.25">
      <c r="A79" s="325"/>
    </row>
  </sheetData>
  <sheetProtection password="DE53" sheet="1" formatColumns="0" formatRows="0"/>
  <conditionalFormatting sqref="B3:BY78">
    <cfRule type="cellIs" dxfId="120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2"/>
  <dimension ref="A2:BY155"/>
  <sheetViews>
    <sheetView showGridLines="0" zoomScale="70" zoomScaleNormal="70" workbookViewId="0">
      <pane xSplit="1" ySplit="2" topLeftCell="AU34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v>1.0079548413925501</v>
      </c>
      <c r="C3" s="226">
        <v>4.7126120056538098E-4</v>
      </c>
      <c r="D3" s="226">
        <v>7.6234701464905196E-3</v>
      </c>
      <c r="E3" s="226">
        <v>9.5211037183311295E-4</v>
      </c>
      <c r="F3" s="226">
        <v>1.06824060993406E-2</v>
      </c>
      <c r="G3" s="226">
        <v>9.7561848621793802E-4</v>
      </c>
      <c r="H3" s="226">
        <v>8.1348972280042599E-4</v>
      </c>
      <c r="I3" s="226">
        <v>1.9927601593501799E-3</v>
      </c>
      <c r="J3" s="226">
        <v>2.37355932625316E-2</v>
      </c>
      <c r="K3" s="226">
        <v>8.9416851477527606E-2</v>
      </c>
      <c r="L3" s="226">
        <v>4.3198868961089401E-4</v>
      </c>
      <c r="M3" s="226">
        <v>0.102234806569087</v>
      </c>
      <c r="N3" s="226">
        <v>6.3303146965025504E-4</v>
      </c>
      <c r="O3" s="226">
        <v>6.0258846678724204E-4</v>
      </c>
      <c r="P3" s="226">
        <v>5.60128782233087E-3</v>
      </c>
      <c r="Q3" s="226">
        <v>5.2451030983011496E-4</v>
      </c>
      <c r="R3" s="226">
        <v>2.9962346319395001E-2</v>
      </c>
      <c r="S3" s="226">
        <v>1.47009829478346E-2</v>
      </c>
      <c r="T3" s="226">
        <v>4.4416950574559397E-2</v>
      </c>
      <c r="U3" s="226">
        <v>4.3844176783800801E-2</v>
      </c>
      <c r="V3" s="226">
        <v>1.54621221435268E-2</v>
      </c>
      <c r="W3" s="226">
        <v>2.8356911418860398E-3</v>
      </c>
      <c r="X3" s="226">
        <v>1.17728789026027E-2</v>
      </c>
      <c r="Y3" s="226">
        <v>6.9889771413150998E-4</v>
      </c>
      <c r="Z3" s="226">
        <v>4.61423535191862E-4</v>
      </c>
      <c r="AA3" s="226">
        <v>6.3621220466164401E-4</v>
      </c>
      <c r="AB3" s="226">
        <v>1.8261917879190201E-4</v>
      </c>
      <c r="AC3" s="226">
        <v>0.195765656113321</v>
      </c>
      <c r="AD3" s="226">
        <v>4.96149203959768E-2</v>
      </c>
      <c r="AE3" s="226">
        <v>1.48146590990731E-4</v>
      </c>
      <c r="AF3" s="226">
        <v>1.75328618440548E-3</v>
      </c>
      <c r="AG3" s="226">
        <v>1.19498971629136E-2</v>
      </c>
      <c r="AH3" s="226">
        <v>0</v>
      </c>
      <c r="AI3" s="226">
        <v>1.3892837737949901E-4</v>
      </c>
      <c r="AJ3" s="226">
        <v>1.72470947345833E-4</v>
      </c>
      <c r="AK3" s="226">
        <v>3.41906184773249E-4</v>
      </c>
      <c r="AL3" s="226">
        <v>5.2905189049482697E-4</v>
      </c>
      <c r="AM3" s="226">
        <v>3.7741766530549901E-4</v>
      </c>
      <c r="AN3" s="226">
        <v>9.5883173860580694E-5</v>
      </c>
      <c r="AO3" s="226">
        <v>1.2126048655193801E-3</v>
      </c>
      <c r="AP3" s="226">
        <v>1.9020341213173199E-4</v>
      </c>
      <c r="AQ3" s="226">
        <v>7.1558797348420704E-4</v>
      </c>
      <c r="AR3" s="226">
        <v>1.3220517921431701E-4</v>
      </c>
      <c r="AS3" s="226">
        <v>3.98930526643027E-5</v>
      </c>
      <c r="AT3" s="226">
        <v>2.3471540566759999E-4</v>
      </c>
      <c r="AU3" s="226">
        <v>7.3655328754095506E-5</v>
      </c>
      <c r="AV3" s="226">
        <v>3.3645239622107499E-4</v>
      </c>
      <c r="AW3" s="226">
        <v>6.7980283475178296E-4</v>
      </c>
      <c r="AX3" s="226">
        <v>2.4305210646046301E-4</v>
      </c>
      <c r="AY3" s="226">
        <v>3.3623952808034897E-5</v>
      </c>
      <c r="AZ3" s="226">
        <v>1.39463122285906E-4</v>
      </c>
      <c r="BA3" s="226">
        <v>4.2576248811634999E-5</v>
      </c>
      <c r="BB3" s="226">
        <v>1.2916056309597899E-4</v>
      </c>
      <c r="BC3" s="226">
        <v>1.4611294098502701E-4</v>
      </c>
      <c r="BD3" s="226">
        <v>1.64749778847506E-4</v>
      </c>
      <c r="BE3" s="226">
        <v>4.0775339563619097E-4</v>
      </c>
      <c r="BF3" s="226">
        <v>3.2403137578151801E-4</v>
      </c>
      <c r="BG3" s="226">
        <v>2.8283051813329601E-3</v>
      </c>
      <c r="BH3" s="226">
        <v>3.0857696112857498E-3</v>
      </c>
      <c r="BI3" s="226">
        <v>2.9932995175320199E-3</v>
      </c>
      <c r="BJ3" s="226">
        <v>7.2692807005273006E-5</v>
      </c>
      <c r="BK3" s="226">
        <v>1.1390050031953899E-3</v>
      </c>
      <c r="BL3" s="226">
        <v>1.31964246639829E-2</v>
      </c>
      <c r="BM3" s="226">
        <v>7.4748308143148098E-4</v>
      </c>
      <c r="BN3" s="226">
        <v>6.8515466211856104E-4</v>
      </c>
      <c r="BO3" s="226">
        <v>3.2004854456473301E-4</v>
      </c>
      <c r="BP3" s="226">
        <v>1.21374260573705E-4</v>
      </c>
      <c r="BQ3" s="226">
        <v>8.8879609296379505E-4</v>
      </c>
      <c r="BR3" s="226">
        <v>6.1865159165884996E-3</v>
      </c>
      <c r="BS3" s="226">
        <v>7.3598255870581202E-4</v>
      </c>
      <c r="BT3" s="226">
        <v>8.2910870119377097E-4</v>
      </c>
      <c r="BU3" s="226">
        <v>7.6826825831182702E-4</v>
      </c>
      <c r="BV3" s="226">
        <v>9.6729489954561795E-4</v>
      </c>
      <c r="BW3" s="226">
        <v>8.1549770265852499E-4</v>
      </c>
      <c r="BX3" s="226">
        <v>3.1779320148538699E-3</v>
      </c>
      <c r="BY3" s="226">
        <v>0</v>
      </c>
    </row>
    <row r="4" spans="1:77" x14ac:dyDescent="0.25">
      <c r="A4" s="105" t="s">
        <v>1</v>
      </c>
      <c r="B4" s="226">
        <v>7.1743350853113405E-4</v>
      </c>
      <c r="C4" s="226">
        <v>1.00784773955843</v>
      </c>
      <c r="D4" s="226">
        <v>2.1009368407785898E-3</v>
      </c>
      <c r="E4" s="226">
        <v>1.4777476979644299E-3</v>
      </c>
      <c r="F4" s="226">
        <v>1.6809404392540701E-2</v>
      </c>
      <c r="G4" s="226">
        <v>1.5535971666640999E-3</v>
      </c>
      <c r="H4" s="226">
        <v>1.30970491200673E-3</v>
      </c>
      <c r="I4" s="226">
        <v>3.15494234250246E-3</v>
      </c>
      <c r="J4" s="226">
        <v>3.7403609804457699E-2</v>
      </c>
      <c r="K4" s="226">
        <v>3.2750148013518103E-2</v>
      </c>
      <c r="L4" s="226">
        <v>7.0975867348705205E-4</v>
      </c>
      <c r="M4" s="226">
        <v>8.1021742098584801E-2</v>
      </c>
      <c r="N4" s="226">
        <v>7.5925048658199697E-4</v>
      </c>
      <c r="O4" s="226">
        <v>7.9514568397033797E-4</v>
      </c>
      <c r="P4" s="226">
        <v>8.7637412487863806E-3</v>
      </c>
      <c r="Q4" s="226">
        <v>8.1771691136647395E-4</v>
      </c>
      <c r="R4" s="226">
        <v>1.18952049778372E-2</v>
      </c>
      <c r="S4" s="226">
        <v>1.2535687427477999E-2</v>
      </c>
      <c r="T4" s="226">
        <v>3.7558508344293001E-2</v>
      </c>
      <c r="U4" s="226">
        <v>2.5054243002489399E-3</v>
      </c>
      <c r="V4" s="226">
        <v>8.3288888073844904E-3</v>
      </c>
      <c r="W4" s="226">
        <v>8.4287941935803898E-2</v>
      </c>
      <c r="X4" s="226">
        <v>0.76996404236332905</v>
      </c>
      <c r="Y4" s="226">
        <v>1.18079220392323E-3</v>
      </c>
      <c r="Z4" s="226">
        <v>2.7300482087201502E-3</v>
      </c>
      <c r="AA4" s="226">
        <v>2.5578876325607802E-2</v>
      </c>
      <c r="AB4" s="226">
        <v>3.4060685199898701E-4</v>
      </c>
      <c r="AC4" s="226">
        <v>0.151042966637981</v>
      </c>
      <c r="AD4" s="226">
        <v>4.7735616965271302E-3</v>
      </c>
      <c r="AE4" s="226">
        <v>2.3985151186292899E-4</v>
      </c>
      <c r="AF4" s="226">
        <v>6.9218826779549199E-4</v>
      </c>
      <c r="AG4" s="226">
        <v>2.9985091488707E-3</v>
      </c>
      <c r="AH4" s="226">
        <v>0</v>
      </c>
      <c r="AI4" s="226">
        <v>2.38152879382745E-4</v>
      </c>
      <c r="AJ4" s="226">
        <v>3.1428438432140002E-4</v>
      </c>
      <c r="AK4" s="226">
        <v>2.2532026333282499E-4</v>
      </c>
      <c r="AL4" s="226">
        <v>9.1439146195434996E-4</v>
      </c>
      <c r="AM4" s="226">
        <v>7.5798871172541896E-4</v>
      </c>
      <c r="AN4" s="226">
        <v>1.8421544452541699E-4</v>
      </c>
      <c r="AO4" s="226">
        <v>1.9103521810815501E-3</v>
      </c>
      <c r="AP4" s="226">
        <v>2.7774788045057498E-4</v>
      </c>
      <c r="AQ4" s="226">
        <v>4.65005960920138E-4</v>
      </c>
      <c r="AR4" s="226">
        <v>2.7906439450626499E-4</v>
      </c>
      <c r="AS4" s="226">
        <v>8.0131486702528305E-5</v>
      </c>
      <c r="AT4" s="226">
        <v>4.7434681946026999E-4</v>
      </c>
      <c r="AU4" s="226">
        <v>1.37311485689049E-4</v>
      </c>
      <c r="AV4" s="226">
        <v>5.97111660371128E-4</v>
      </c>
      <c r="AW4" s="226">
        <v>1.13445943805406E-3</v>
      </c>
      <c r="AX4" s="226">
        <v>3.9285830137823601E-4</v>
      </c>
      <c r="AY4" s="226">
        <v>6.4040381478643098E-5</v>
      </c>
      <c r="AZ4" s="226">
        <v>2.5902948039652999E-4</v>
      </c>
      <c r="BA4" s="226">
        <v>7.7272362283248595E-5</v>
      </c>
      <c r="BB4" s="226">
        <v>2.7948724799945401E-4</v>
      </c>
      <c r="BC4" s="226">
        <v>2.64766831579136E-4</v>
      </c>
      <c r="BD4" s="226">
        <v>2.9415670690202298E-4</v>
      </c>
      <c r="BE4" s="226">
        <v>7.22324043423228E-4</v>
      </c>
      <c r="BF4" s="226">
        <v>5.0919742975304996E-4</v>
      </c>
      <c r="BG4" s="226">
        <v>4.8596018271918097E-3</v>
      </c>
      <c r="BH4" s="226">
        <v>5.6390766182175403E-3</v>
      </c>
      <c r="BI4" s="226">
        <v>6.3788654399882898E-3</v>
      </c>
      <c r="BJ4" s="226">
        <v>1.36901987591308E-4</v>
      </c>
      <c r="BK4" s="226">
        <v>2.6403074348066301E-3</v>
      </c>
      <c r="BL4" s="226">
        <v>2.9754713282743501E-2</v>
      </c>
      <c r="BM4" s="226">
        <v>1.0046684398369999E-3</v>
      </c>
      <c r="BN4" s="226">
        <v>1.12916603419984E-3</v>
      </c>
      <c r="BO4" s="226">
        <v>5.70091964009569E-4</v>
      </c>
      <c r="BP4" s="226">
        <v>2.0558439008853599E-4</v>
      </c>
      <c r="BQ4" s="226">
        <v>1.3367312472135401E-3</v>
      </c>
      <c r="BR4" s="226">
        <v>7.41613028374229E-3</v>
      </c>
      <c r="BS4" s="226">
        <v>1.2789836592509299E-3</v>
      </c>
      <c r="BT4" s="226">
        <v>1.5442773157050499E-3</v>
      </c>
      <c r="BU4" s="226">
        <v>1.6552798061338901E-3</v>
      </c>
      <c r="BV4" s="226">
        <v>1.8653919900284599E-3</v>
      </c>
      <c r="BW4" s="226">
        <v>1.2429487161013399E-3</v>
      </c>
      <c r="BX4" s="226">
        <v>2.92309338769041E-3</v>
      </c>
      <c r="BY4" s="226">
        <v>0</v>
      </c>
    </row>
    <row r="5" spans="1:77" x14ac:dyDescent="0.25">
      <c r="A5" s="105" t="s">
        <v>2</v>
      </c>
      <c r="B5" s="226">
        <v>5.8685113434954001E-5</v>
      </c>
      <c r="C5" s="226">
        <v>5.8458075104985397E-5</v>
      </c>
      <c r="D5" s="226">
        <v>1.0667613574505299</v>
      </c>
      <c r="E5" s="226">
        <v>4.7697381892025403E-5</v>
      </c>
      <c r="F5" s="226">
        <v>7.0862900724500495E-4</v>
      </c>
      <c r="G5" s="226">
        <v>1.30835001388054E-4</v>
      </c>
      <c r="H5" s="226">
        <v>8.0352939336929399E-5</v>
      </c>
      <c r="I5" s="226">
        <v>1.6008096256839099E-4</v>
      </c>
      <c r="J5" s="226">
        <v>6.1044651912226704E-4</v>
      </c>
      <c r="K5" s="226">
        <v>2.7671121277006699E-3</v>
      </c>
      <c r="L5" s="226">
        <v>6.0739981183315202E-5</v>
      </c>
      <c r="M5" s="226">
        <v>1.54422372798E-3</v>
      </c>
      <c r="N5" s="226">
        <v>1.3946843371061499E-4</v>
      </c>
      <c r="O5" s="226">
        <v>1.62938685318656E-4</v>
      </c>
      <c r="P5" s="226">
        <v>6.26409259759747E-4</v>
      </c>
      <c r="Q5" s="226">
        <v>6.3984222943500401E-5</v>
      </c>
      <c r="R5" s="226">
        <v>1.5385500787842301E-3</v>
      </c>
      <c r="S5" s="226">
        <v>8.92647600522961E-4</v>
      </c>
      <c r="T5" s="226">
        <v>1.8528462139901199E-3</v>
      </c>
      <c r="U5" s="226">
        <v>4.3313467871284298E-4</v>
      </c>
      <c r="V5" s="226">
        <v>8.9577288893550396E-4</v>
      </c>
      <c r="W5" s="226">
        <v>6.7423368212323398E-4</v>
      </c>
      <c r="X5" s="226">
        <v>9.4827362023134905E-4</v>
      </c>
      <c r="Y5" s="226">
        <v>1.2170132058278E-4</v>
      </c>
      <c r="Z5" s="226">
        <v>1.2483230948366901E-4</v>
      </c>
      <c r="AA5" s="226">
        <v>1.77522867418148E-4</v>
      </c>
      <c r="AB5" s="226">
        <v>6.3686487567517704E-5</v>
      </c>
      <c r="AC5" s="226">
        <v>7.36686504786231E-4</v>
      </c>
      <c r="AD5" s="226">
        <v>6.0833812838557502E-2</v>
      </c>
      <c r="AE5" s="226">
        <v>2.0661865986981E-3</v>
      </c>
      <c r="AF5" s="226">
        <v>1.85840321809533E-3</v>
      </c>
      <c r="AG5" s="226">
        <v>9.8356064603320501E-5</v>
      </c>
      <c r="AH5" s="226">
        <v>0</v>
      </c>
      <c r="AI5" s="226">
        <v>5.7299970582742501E-5</v>
      </c>
      <c r="AJ5" s="226">
        <v>9.9365005131163298E-5</v>
      </c>
      <c r="AK5" s="226">
        <v>4.36505056519078E-5</v>
      </c>
      <c r="AL5" s="226">
        <v>1.2663172015710299E-4</v>
      </c>
      <c r="AM5" s="226">
        <v>2.1308210364637999E-4</v>
      </c>
      <c r="AN5" s="226">
        <v>5.17975855812925E-5</v>
      </c>
      <c r="AO5" s="226">
        <v>4.3489009444819498E-4</v>
      </c>
      <c r="AP5" s="226">
        <v>1.0122040764042501E-4</v>
      </c>
      <c r="AQ5" s="226">
        <v>1.29075624536116E-4</v>
      </c>
      <c r="AR5" s="226">
        <v>6.9445843911721696E-5</v>
      </c>
      <c r="AS5" s="226">
        <v>2.0510043473640502E-5</v>
      </c>
      <c r="AT5" s="226">
        <v>1.3807062490635299E-4</v>
      </c>
      <c r="AU5" s="226">
        <v>3.5910851491596999E-5</v>
      </c>
      <c r="AV5" s="226">
        <v>1.1497675424978601E-4</v>
      </c>
      <c r="AW5" s="226">
        <v>1.5910660663673101E-4</v>
      </c>
      <c r="AX5" s="226">
        <v>1.23140063525817E-4</v>
      </c>
      <c r="AY5" s="226">
        <v>1.6085409086878599E-5</v>
      </c>
      <c r="AZ5" s="226">
        <v>6.2208261108848503E-5</v>
      </c>
      <c r="BA5" s="226">
        <v>2.0383427689188601E-5</v>
      </c>
      <c r="BB5" s="226">
        <v>8.0647005936726997E-5</v>
      </c>
      <c r="BC5" s="226">
        <v>6.8780884144759307E-5</v>
      </c>
      <c r="BD5" s="226">
        <v>8.4289533856112697E-5</v>
      </c>
      <c r="BE5" s="226">
        <v>1.94293106762201E-4</v>
      </c>
      <c r="BF5" s="226">
        <v>9.13480982032214E-5</v>
      </c>
      <c r="BG5" s="226">
        <v>1.2816093667611301E-3</v>
      </c>
      <c r="BH5" s="226">
        <v>1.5596226194192801E-3</v>
      </c>
      <c r="BI5" s="226">
        <v>1.67547471212352E-3</v>
      </c>
      <c r="BJ5" s="226">
        <v>3.7660619412004098E-5</v>
      </c>
      <c r="BK5" s="226">
        <v>1.85634344517784E-3</v>
      </c>
      <c r="BL5" s="226">
        <v>9.1717033139700893E-3</v>
      </c>
      <c r="BM5" s="226">
        <v>2.7673564002897802E-4</v>
      </c>
      <c r="BN5" s="226">
        <v>3.40916352714813E-4</v>
      </c>
      <c r="BO5" s="226">
        <v>1.7161347494140899E-4</v>
      </c>
      <c r="BP5" s="226">
        <v>6.2879304780654997E-5</v>
      </c>
      <c r="BQ5" s="226">
        <v>3.6887388954690302E-4</v>
      </c>
      <c r="BR5" s="226">
        <v>1.63543683391111E-3</v>
      </c>
      <c r="BS5" s="226">
        <v>5.2735950624188297E-4</v>
      </c>
      <c r="BT5" s="226">
        <v>4.9264271534538401E-4</v>
      </c>
      <c r="BU5" s="226">
        <v>5.1457127789576295E-4</v>
      </c>
      <c r="BV5" s="226">
        <v>5.6455535246728702E-4</v>
      </c>
      <c r="BW5" s="226">
        <v>7.0427797409969501E-4</v>
      </c>
      <c r="BX5" s="226">
        <v>1.26336488611579E-3</v>
      </c>
      <c r="BY5" s="226">
        <v>0</v>
      </c>
    </row>
    <row r="6" spans="1:77" x14ac:dyDescent="0.25">
      <c r="A6" s="105" t="s">
        <v>3</v>
      </c>
      <c r="B6" s="226">
        <v>1.08341117224475E-3</v>
      </c>
      <c r="C6" s="226">
        <v>9.1622371145350795E-4</v>
      </c>
      <c r="D6" s="226">
        <v>1.31234042512158E-3</v>
      </c>
      <c r="E6" s="226">
        <v>1.0008338150212099</v>
      </c>
      <c r="F6" s="226">
        <v>1.0988256168289801E-2</v>
      </c>
      <c r="G6" s="226">
        <v>2.30391652623158E-3</v>
      </c>
      <c r="H6" s="226">
        <v>7.2597659948215102E-4</v>
      </c>
      <c r="I6" s="226">
        <v>1.83117099327443E-3</v>
      </c>
      <c r="J6" s="226">
        <v>8.7625853373132691E-3</v>
      </c>
      <c r="K6" s="226">
        <v>3.3628587971333201E-3</v>
      </c>
      <c r="L6" s="226">
        <v>5.8610149076147703E-4</v>
      </c>
      <c r="M6" s="226">
        <v>9.4511076696018794E-3</v>
      </c>
      <c r="N6" s="226">
        <v>1.2449608682938E-3</v>
      </c>
      <c r="O6" s="226">
        <v>1.35710639540757E-3</v>
      </c>
      <c r="P6" s="226">
        <v>3.5992054092076299E-3</v>
      </c>
      <c r="Q6" s="226">
        <v>3.6811706576577499E-4</v>
      </c>
      <c r="R6" s="226">
        <v>3.1938042372577501E-3</v>
      </c>
      <c r="S6" s="226">
        <v>4.6005484398355103E-3</v>
      </c>
      <c r="T6" s="226">
        <v>1.02035434245299E-2</v>
      </c>
      <c r="U6" s="226">
        <v>2.6361593239139702E-3</v>
      </c>
      <c r="V6" s="226">
        <v>2.5746445864211001E-2</v>
      </c>
      <c r="W6" s="226">
        <v>2.5315734639055901E-2</v>
      </c>
      <c r="X6" s="226">
        <v>5.2267729211241303E-3</v>
      </c>
      <c r="Y6" s="226">
        <v>0.59773756474212603</v>
      </c>
      <c r="Z6" s="226">
        <v>1.24418012503899E-2</v>
      </c>
      <c r="AA6" s="226">
        <v>4.8881690558716796E-4</v>
      </c>
      <c r="AB6" s="226">
        <v>4.0596005630701598E-4</v>
      </c>
      <c r="AC6" s="226">
        <v>6.1363032198722498E-3</v>
      </c>
      <c r="AD6" s="226">
        <v>2.81397835011289E-2</v>
      </c>
      <c r="AE6" s="226">
        <v>4.3770350161530204E-3</v>
      </c>
      <c r="AF6" s="226">
        <v>0.106030018319254</v>
      </c>
      <c r="AG6" s="226">
        <v>2.1674460226264201E-2</v>
      </c>
      <c r="AH6" s="226">
        <v>0</v>
      </c>
      <c r="AI6" s="226">
        <v>7.2987112740552698E-4</v>
      </c>
      <c r="AJ6" s="226">
        <v>7.88933210407976E-4</v>
      </c>
      <c r="AK6" s="226">
        <v>5.4572921549882203E-4</v>
      </c>
      <c r="AL6" s="226">
        <v>2.0787638104440998E-3</v>
      </c>
      <c r="AM6" s="226">
        <v>1.56177958870834E-3</v>
      </c>
      <c r="AN6" s="226">
        <v>3.3060639920658798E-4</v>
      </c>
      <c r="AO6" s="226">
        <v>2.94899158213043E-3</v>
      </c>
      <c r="AP6" s="226">
        <v>3.29954549236793E-2</v>
      </c>
      <c r="AQ6" s="226">
        <v>4.3202468726600898E-3</v>
      </c>
      <c r="AR6" s="226">
        <v>3.64752981359088E-3</v>
      </c>
      <c r="AS6" s="226">
        <v>2.43463775710975E-4</v>
      </c>
      <c r="AT6" s="226">
        <v>2.0799539556626799E-3</v>
      </c>
      <c r="AU6" s="226">
        <v>6.1111200597261999E-4</v>
      </c>
      <c r="AV6" s="226">
        <v>9.7745747768039908E-4</v>
      </c>
      <c r="AW6" s="226">
        <v>1.33733296901399E-3</v>
      </c>
      <c r="AX6" s="226">
        <v>7.4305518501722101E-4</v>
      </c>
      <c r="AY6" s="226">
        <v>1.01423910967064E-4</v>
      </c>
      <c r="AZ6" s="226">
        <v>7.0914878027426203E-4</v>
      </c>
      <c r="BA6" s="226">
        <v>1.5325014305829799E-4</v>
      </c>
      <c r="BB6" s="226">
        <v>5.6826445649235896E-4</v>
      </c>
      <c r="BC6" s="226">
        <v>7.6238124007125597E-4</v>
      </c>
      <c r="BD6" s="226">
        <v>5.0377962391716705E-4</v>
      </c>
      <c r="BE6" s="226">
        <v>7.0827868573559204E-3</v>
      </c>
      <c r="BF6" s="226">
        <v>2.2141128889102898E-3</v>
      </c>
      <c r="BG6" s="226">
        <v>6.9854029039555596E-3</v>
      </c>
      <c r="BH6" s="226">
        <v>1.1348293694440299E-2</v>
      </c>
      <c r="BI6" s="226">
        <v>1.6059237093081401E-2</v>
      </c>
      <c r="BJ6" s="226">
        <v>2.2564023687406199E-4</v>
      </c>
      <c r="BK6" s="226">
        <v>2.9690384230087099E-3</v>
      </c>
      <c r="BL6" s="226">
        <v>8.4369316442974608E-3</v>
      </c>
      <c r="BM6" s="226">
        <v>1.4472438160379199E-3</v>
      </c>
      <c r="BN6" s="226">
        <v>1.04297618825238E-3</v>
      </c>
      <c r="BO6" s="226">
        <v>5.3321816872399996E-4</v>
      </c>
      <c r="BP6" s="226">
        <v>1.6482162659855901E-4</v>
      </c>
      <c r="BQ6" s="226">
        <v>1.82192630726E-3</v>
      </c>
      <c r="BR6" s="226">
        <v>5.2174828183346698E-3</v>
      </c>
      <c r="BS6" s="226">
        <v>1.6611122956602801E-3</v>
      </c>
      <c r="BT6" s="226">
        <v>1.3053584760496599E-3</v>
      </c>
      <c r="BU6" s="226">
        <v>1.0022323845632799E-3</v>
      </c>
      <c r="BV6" s="226">
        <v>8.1817489118438495E-3</v>
      </c>
      <c r="BW6" s="226">
        <v>2.5637309286818898E-3</v>
      </c>
      <c r="BX6" s="226">
        <v>3.0973660894734701E-3</v>
      </c>
      <c r="BY6" s="226">
        <v>0</v>
      </c>
    </row>
    <row r="7" spans="1:77" x14ac:dyDescent="0.25">
      <c r="A7" s="105" t="s">
        <v>4</v>
      </c>
      <c r="B7" s="226">
        <v>1.9336560928098501E-5</v>
      </c>
      <c r="C7" s="226">
        <v>5.1294309318432501E-5</v>
      </c>
      <c r="D7" s="226">
        <v>4.1404477301848197E-5</v>
      </c>
      <c r="E7" s="226">
        <v>1.3942267456395299E-5</v>
      </c>
      <c r="F7" s="226">
        <v>1.0041208953054599</v>
      </c>
      <c r="G7" s="226">
        <v>4.2914880870557102E-5</v>
      </c>
      <c r="H7" s="226">
        <v>2.4377023646723401E-5</v>
      </c>
      <c r="I7" s="226">
        <v>8.4790531216203695E-5</v>
      </c>
      <c r="J7" s="226">
        <v>4.3435322993789999E-5</v>
      </c>
      <c r="K7" s="226">
        <v>2.0031295304366202E-3</v>
      </c>
      <c r="L7" s="226">
        <v>2.4922383876682801E-5</v>
      </c>
      <c r="M7" s="226">
        <v>5.6868676878686403E-4</v>
      </c>
      <c r="N7" s="226">
        <v>5.6738817249166003E-5</v>
      </c>
      <c r="O7" s="226">
        <v>6.2531839683463401E-5</v>
      </c>
      <c r="P7" s="226">
        <v>1.2724907665809501E-4</v>
      </c>
      <c r="Q7" s="226">
        <v>1.37930107205398E-5</v>
      </c>
      <c r="R7" s="226">
        <v>8.0834924976496E-4</v>
      </c>
      <c r="S7" s="226">
        <v>3.2064784083838001E-4</v>
      </c>
      <c r="T7" s="226">
        <v>6.8244223602302405E-4</v>
      </c>
      <c r="U7" s="226">
        <v>1.6976016485341399E-4</v>
      </c>
      <c r="V7" s="226">
        <v>2.3132908181604001E-3</v>
      </c>
      <c r="W7" s="226">
        <v>1.6966119368657301E-4</v>
      </c>
      <c r="X7" s="226">
        <v>2.5818952057032998E-4</v>
      </c>
      <c r="Y7" s="226">
        <v>3.9951981695155401E-5</v>
      </c>
      <c r="Z7" s="226">
        <v>8.1978352624820705E-4</v>
      </c>
      <c r="AA7" s="226">
        <v>3.4045113237515099E-5</v>
      </c>
      <c r="AB7" s="226">
        <v>6.1423024466508597E-5</v>
      </c>
      <c r="AC7" s="226">
        <v>2.4754273135212801E-4</v>
      </c>
      <c r="AD7" s="226">
        <v>6.0533732299325399E-3</v>
      </c>
      <c r="AE7" s="226">
        <v>6.2826526479236797E-3</v>
      </c>
      <c r="AF7" s="226">
        <v>2.13975930546395E-4</v>
      </c>
      <c r="AG7" s="226">
        <v>3.79424965784701E-5</v>
      </c>
      <c r="AH7" s="226">
        <v>0</v>
      </c>
      <c r="AI7" s="226">
        <v>2.21767930248463E-3</v>
      </c>
      <c r="AJ7" s="226">
        <v>3.7696077937448099E-4</v>
      </c>
      <c r="AK7" s="226">
        <v>7.4293501729517201E-5</v>
      </c>
      <c r="AL7" s="226">
        <v>2.45324289142837E-4</v>
      </c>
      <c r="AM7" s="226">
        <v>7.9396277043802704E-5</v>
      </c>
      <c r="AN7" s="226">
        <v>2.26844141764186E-5</v>
      </c>
      <c r="AO7" s="226">
        <v>1.67380786836005E-4</v>
      </c>
      <c r="AP7" s="226">
        <v>3.0351022620453099E-5</v>
      </c>
      <c r="AQ7" s="226">
        <v>7.2299199336157207E-5</v>
      </c>
      <c r="AR7" s="226">
        <v>2.5408102544294699E-5</v>
      </c>
      <c r="AS7" s="226">
        <v>4.3307785391034101E-4</v>
      </c>
      <c r="AT7" s="226">
        <v>7.1309321391693794E-5</v>
      </c>
      <c r="AU7" s="226">
        <v>1.36075604423683E-5</v>
      </c>
      <c r="AV7" s="226">
        <v>3.9696566525528503E-5</v>
      </c>
      <c r="AW7" s="226">
        <v>4.9015383854361902E-5</v>
      </c>
      <c r="AX7" s="226">
        <v>4.3677317606788399E-5</v>
      </c>
      <c r="AY7" s="226">
        <v>7.6301524775571407E-6</v>
      </c>
      <c r="AZ7" s="226">
        <v>3.09318409129869E-5</v>
      </c>
      <c r="BA7" s="226">
        <v>8.64473562169398E-6</v>
      </c>
      <c r="BB7" s="226">
        <v>4.65613048711333E-5</v>
      </c>
      <c r="BC7" s="226">
        <v>1.3734412170517601E-4</v>
      </c>
      <c r="BD7" s="226">
        <v>3.1585999410713499E-5</v>
      </c>
      <c r="BE7" s="226">
        <v>6.9918405857611601E-5</v>
      </c>
      <c r="BF7" s="226">
        <v>3.4440604666656598E-5</v>
      </c>
      <c r="BG7" s="226">
        <v>6.4228366232403199E-4</v>
      </c>
      <c r="BH7" s="226">
        <v>1.01689657074281E-3</v>
      </c>
      <c r="BI7" s="226">
        <v>6.5046215301006001E-4</v>
      </c>
      <c r="BJ7" s="226">
        <v>1.79984228122168E-5</v>
      </c>
      <c r="BK7" s="226">
        <v>4.31368531781002E-4</v>
      </c>
      <c r="BL7" s="226">
        <v>8.3926235259256302E-4</v>
      </c>
      <c r="BM7" s="226">
        <v>7.4328215032523401E-5</v>
      </c>
      <c r="BN7" s="226">
        <v>7.6393892807587001E-5</v>
      </c>
      <c r="BO7" s="226">
        <v>4.1039749408300503E-5</v>
      </c>
      <c r="BP7" s="226">
        <v>1.31088950604816E-5</v>
      </c>
      <c r="BQ7" s="226">
        <v>8.51240704228117E-5</v>
      </c>
      <c r="BR7" s="226">
        <v>4.1001731570656803E-4</v>
      </c>
      <c r="BS7" s="226">
        <v>2.5953967731144601E-4</v>
      </c>
      <c r="BT7" s="226">
        <v>1.11269250196653E-4</v>
      </c>
      <c r="BU7" s="226">
        <v>8.7447792874785593E-5</v>
      </c>
      <c r="BV7" s="226">
        <v>1.466257295706E-4</v>
      </c>
      <c r="BW7" s="226">
        <v>2.43437760473836E-4</v>
      </c>
      <c r="BX7" s="226">
        <v>1.27031275768709E-4</v>
      </c>
      <c r="BY7" s="226">
        <v>0</v>
      </c>
    </row>
    <row r="8" spans="1:77" x14ac:dyDescent="0.25">
      <c r="A8" s="105" t="s">
        <v>5</v>
      </c>
      <c r="B8" s="226">
        <v>1.59896891743496E-4</v>
      </c>
      <c r="C8" s="226">
        <v>1.7478163984778201E-4</v>
      </c>
      <c r="D8" s="226">
        <v>4.2577477002224201E-4</v>
      </c>
      <c r="E8" s="226">
        <v>2.0232667949738901E-4</v>
      </c>
      <c r="F8" s="226">
        <v>2.6942245391863798E-3</v>
      </c>
      <c r="G8" s="226">
        <v>1.00035028693202</v>
      </c>
      <c r="H8" s="226">
        <v>2.6328059681446001E-4</v>
      </c>
      <c r="I8" s="226">
        <v>5.5652958545252397E-4</v>
      </c>
      <c r="J8" s="226">
        <v>3.3409553705803902E-3</v>
      </c>
      <c r="K8" s="226">
        <v>0.11298254030251099</v>
      </c>
      <c r="L8" s="226">
        <v>6.4205238038954901E-4</v>
      </c>
      <c r="M8" s="226">
        <v>5.96957416961196E-3</v>
      </c>
      <c r="N8" s="226">
        <v>2.86538282897688E-4</v>
      </c>
      <c r="O8" s="226">
        <v>3.3196844507318098E-4</v>
      </c>
      <c r="P8" s="226">
        <v>1.4327930739133901E-3</v>
      </c>
      <c r="Q8" s="226">
        <v>1.3872615919723901E-4</v>
      </c>
      <c r="R8" s="226">
        <v>3.7448118476863898E-2</v>
      </c>
      <c r="S8" s="226">
        <v>2.0595334354452199E-3</v>
      </c>
      <c r="T8" s="226">
        <v>6.1380673673298901E-3</v>
      </c>
      <c r="U8" s="226">
        <v>1.1233051802701699E-3</v>
      </c>
      <c r="V8" s="226">
        <v>1.9086235411034901E-2</v>
      </c>
      <c r="W8" s="226">
        <v>7.5652221639006703E-4</v>
      </c>
      <c r="X8" s="226">
        <v>1.1620863570556801E-3</v>
      </c>
      <c r="Y8" s="226">
        <v>3.29012405406204E-4</v>
      </c>
      <c r="Z8" s="226">
        <v>2.7697055565915798E-4</v>
      </c>
      <c r="AA8" s="226">
        <v>1.8985283549501601E-4</v>
      </c>
      <c r="AB8" s="226">
        <v>1.5449444290922801E-4</v>
      </c>
      <c r="AC8" s="226">
        <v>3.2553385787214202E-3</v>
      </c>
      <c r="AD8" s="226">
        <v>6.5823627933201095E-4</v>
      </c>
      <c r="AE8" s="226">
        <v>1.04258431173286E-4</v>
      </c>
      <c r="AF8" s="226">
        <v>3.0381590484446398E-4</v>
      </c>
      <c r="AG8" s="226">
        <v>1.57291570343099E-4</v>
      </c>
      <c r="AH8" s="226">
        <v>0</v>
      </c>
      <c r="AI8" s="226">
        <v>1.6424067043472899E-4</v>
      </c>
      <c r="AJ8" s="226">
        <v>2.0635198139199099E-4</v>
      </c>
      <c r="AK8" s="226">
        <v>4.36616459280173E-4</v>
      </c>
      <c r="AL8" s="226">
        <v>5.01379916469784E-4</v>
      </c>
      <c r="AM8" s="226">
        <v>4.6716993701984699E-4</v>
      </c>
      <c r="AN8" s="226">
        <v>1.12079043369358E-4</v>
      </c>
      <c r="AO8" s="226">
        <v>9.9341428536702989E-4</v>
      </c>
      <c r="AP8" s="226">
        <v>1.55188748760434E-4</v>
      </c>
      <c r="AQ8" s="226">
        <v>2.8532479783233199E-4</v>
      </c>
      <c r="AR8" s="226">
        <v>1.3575897273516199E-4</v>
      </c>
      <c r="AS8" s="226">
        <v>4.9201929761259999E-5</v>
      </c>
      <c r="AT8" s="226">
        <v>3.1437839288275002E-4</v>
      </c>
      <c r="AU8" s="226">
        <v>7.9339538983196501E-5</v>
      </c>
      <c r="AV8" s="226">
        <v>2.5338528048530898E-4</v>
      </c>
      <c r="AW8" s="226">
        <v>3.4598029933538901E-4</v>
      </c>
      <c r="AX8" s="226">
        <v>2.1267678491293101E-4</v>
      </c>
      <c r="AY8" s="226">
        <v>3.4996962079947997E-5</v>
      </c>
      <c r="AZ8" s="226">
        <v>1.3744613362819499E-4</v>
      </c>
      <c r="BA8" s="226">
        <v>4.1782440825234701E-5</v>
      </c>
      <c r="BB8" s="226">
        <v>1.8868569878518999E-4</v>
      </c>
      <c r="BC8" s="226">
        <v>1.6110788772158701E-4</v>
      </c>
      <c r="BD8" s="226">
        <v>1.7254189082294301E-4</v>
      </c>
      <c r="BE8" s="226">
        <v>4.0887163866638101E-4</v>
      </c>
      <c r="BF8" s="226">
        <v>1.7944606934160301E-4</v>
      </c>
      <c r="BG8" s="226">
        <v>2.4901880994558099E-3</v>
      </c>
      <c r="BH8" s="226">
        <v>2.7504229501561302E-3</v>
      </c>
      <c r="BI8" s="226">
        <v>3.5711069944418801E-3</v>
      </c>
      <c r="BJ8" s="226">
        <v>6.5801922610518707E-5</v>
      </c>
      <c r="BK8" s="226">
        <v>8.8320317527700097E-4</v>
      </c>
      <c r="BL8" s="226">
        <v>8.8974987766283695E-3</v>
      </c>
      <c r="BM8" s="226">
        <v>3.8639813837579301E-4</v>
      </c>
      <c r="BN8" s="226">
        <v>4.1134416430055402E-4</v>
      </c>
      <c r="BO8" s="226">
        <v>2.3811591697980199E-4</v>
      </c>
      <c r="BP8" s="226">
        <v>6.9946881503189505E-5</v>
      </c>
      <c r="BQ8" s="226">
        <v>4.2622824407233202E-4</v>
      </c>
      <c r="BR8" s="226">
        <v>1.7614312978711799E-3</v>
      </c>
      <c r="BS8" s="226">
        <v>4.9218304180717403E-4</v>
      </c>
      <c r="BT8" s="226">
        <v>5.7026698489497497E-4</v>
      </c>
      <c r="BU8" s="226">
        <v>5.82540961572276E-4</v>
      </c>
      <c r="BV8" s="226">
        <v>8.13457535971361E-4</v>
      </c>
      <c r="BW8" s="226">
        <v>6.1161724834349297E-4</v>
      </c>
      <c r="BX8" s="226">
        <v>9.2123697920374096E-4</v>
      </c>
      <c r="BY8" s="226">
        <v>0</v>
      </c>
    </row>
    <row r="9" spans="1:77" x14ac:dyDescent="0.25">
      <c r="A9" s="105" t="s">
        <v>6</v>
      </c>
      <c r="B9" s="226">
        <v>1.5186255320603901E-4</v>
      </c>
      <c r="C9" s="226">
        <v>1.5531858233173101E-4</v>
      </c>
      <c r="D9" s="226">
        <v>3.1174864492350201E-4</v>
      </c>
      <c r="E9" s="226">
        <v>8.4126198066610206E-5</v>
      </c>
      <c r="F9" s="226">
        <v>1.5331861566769899E-3</v>
      </c>
      <c r="G9" s="226">
        <v>3.5384119707468299E-4</v>
      </c>
      <c r="H9" s="226">
        <v>1.11113693303813</v>
      </c>
      <c r="I9" s="226">
        <v>3.55771271943762E-4</v>
      </c>
      <c r="J9" s="226">
        <v>2.13404235131327E-4</v>
      </c>
      <c r="K9" s="226">
        <v>2.03584545690727E-2</v>
      </c>
      <c r="L9" s="226">
        <v>1.16532273030369E-4</v>
      </c>
      <c r="M9" s="226">
        <v>5.4333405690785597E-2</v>
      </c>
      <c r="N9" s="226">
        <v>1.1934530684782601E-3</v>
      </c>
      <c r="O9" s="226">
        <v>1.1203508548343699E-3</v>
      </c>
      <c r="P9" s="226">
        <v>1.28056031071019E-3</v>
      </c>
      <c r="Q9" s="226">
        <v>1.3873530224950401E-4</v>
      </c>
      <c r="R9" s="226">
        <v>1.47417079822399E-2</v>
      </c>
      <c r="S9" s="226">
        <v>3.0921920699194E-2</v>
      </c>
      <c r="T9" s="226">
        <v>2.6135746613315101E-2</v>
      </c>
      <c r="U9" s="226">
        <v>1.0450240471313801</v>
      </c>
      <c r="V9" s="226">
        <v>9.1982110365116596E-3</v>
      </c>
      <c r="W9" s="226">
        <v>1.6668806641124901E-2</v>
      </c>
      <c r="X9" s="226">
        <v>1.37306191013338E-3</v>
      </c>
      <c r="Y9" s="226">
        <v>3.0184621357638101E-4</v>
      </c>
      <c r="Z9" s="226">
        <v>2.9337112193317601E-3</v>
      </c>
      <c r="AA9" s="226">
        <v>9.957376075467061E-4</v>
      </c>
      <c r="AB9" s="226">
        <v>1.7258494556045701E-4</v>
      </c>
      <c r="AC9" s="226">
        <v>9.9285865266993595E-2</v>
      </c>
      <c r="AD9" s="226">
        <v>1.41535085351462E-2</v>
      </c>
      <c r="AE9" s="226">
        <v>1.20147986762279E-4</v>
      </c>
      <c r="AF9" s="226">
        <v>7.7509029061947302E-4</v>
      </c>
      <c r="AG9" s="226">
        <v>2.4257366429163499E-4</v>
      </c>
      <c r="AH9" s="226">
        <v>0</v>
      </c>
      <c r="AI9" s="226">
        <v>2.1685614320305201E-4</v>
      </c>
      <c r="AJ9" s="226">
        <v>3.5577348046410902E-4</v>
      </c>
      <c r="AK9" s="226">
        <v>1.7483750460254199E-4</v>
      </c>
      <c r="AL9" s="226">
        <v>3.5435932578812998E-4</v>
      </c>
      <c r="AM9" s="226">
        <v>7.5494917957661105E-4</v>
      </c>
      <c r="AN9" s="226">
        <v>1.94911846972826E-4</v>
      </c>
      <c r="AO9" s="226">
        <v>2.28102134350837E-3</v>
      </c>
      <c r="AP9" s="226">
        <v>6.4837561964150203E-4</v>
      </c>
      <c r="AQ9" s="226">
        <v>1.19804990136008E-2</v>
      </c>
      <c r="AR9" s="226">
        <v>6.3493551846619998E-4</v>
      </c>
      <c r="AS9" s="226">
        <v>6.3933786099664596E-5</v>
      </c>
      <c r="AT9" s="226">
        <v>6.0858388149000295E-4</v>
      </c>
      <c r="AU9" s="226">
        <v>1.6412155839808001E-4</v>
      </c>
      <c r="AV9" s="226">
        <v>3.98144181178892E-4</v>
      </c>
      <c r="AW9" s="226">
        <v>4.3217673362581102E-4</v>
      </c>
      <c r="AX9" s="226">
        <v>6.0367236567423295E-4</v>
      </c>
      <c r="AY9" s="226">
        <v>4.8202008713390703E-5</v>
      </c>
      <c r="AZ9" s="226">
        <v>2.6697743545428499E-4</v>
      </c>
      <c r="BA9" s="226">
        <v>7.1345788908863003E-5</v>
      </c>
      <c r="BB9" s="226">
        <v>2.4959980692981499E-4</v>
      </c>
      <c r="BC9" s="226">
        <v>2.75426039277806E-4</v>
      </c>
      <c r="BD9" s="226">
        <v>2.8104180910428801E-4</v>
      </c>
      <c r="BE9" s="226">
        <v>6.5912411166606504E-4</v>
      </c>
      <c r="BF9" s="226">
        <v>3.19399285582783E-4</v>
      </c>
      <c r="BG9" s="226">
        <v>4.1935043363638602E-3</v>
      </c>
      <c r="BH9" s="226">
        <v>4.7880789985520096E-3</v>
      </c>
      <c r="BI9" s="226">
        <v>5.1514346514577904E-3</v>
      </c>
      <c r="BJ9" s="226">
        <v>1.2399148234397699E-4</v>
      </c>
      <c r="BK9" s="226">
        <v>1.8443081285760899E-3</v>
      </c>
      <c r="BL9" s="226">
        <v>1.2881481623751301E-2</v>
      </c>
      <c r="BM9" s="226">
        <v>7.90178018910675E-4</v>
      </c>
      <c r="BN9" s="226">
        <v>7.4741013512414896E-4</v>
      </c>
      <c r="BO9" s="226">
        <v>3.8406376788760699E-4</v>
      </c>
      <c r="BP9" s="226">
        <v>1.3191612764257301E-4</v>
      </c>
      <c r="BQ9" s="226">
        <v>8.8123558908453296E-4</v>
      </c>
      <c r="BR9" s="226">
        <v>5.1792414467049302E-3</v>
      </c>
      <c r="BS9" s="226">
        <v>8.0177944287029997E-4</v>
      </c>
      <c r="BT9" s="226">
        <v>9.5568270978125505E-4</v>
      </c>
      <c r="BU9" s="226">
        <v>8.6059466060087804E-4</v>
      </c>
      <c r="BV9" s="226">
        <v>1.52403241045871E-3</v>
      </c>
      <c r="BW9" s="226">
        <v>9.5599483498558702E-4</v>
      </c>
      <c r="BX9" s="226">
        <v>2.3402896588094399E-3</v>
      </c>
      <c r="BY9" s="226">
        <v>0</v>
      </c>
    </row>
    <row r="10" spans="1:77" x14ac:dyDescent="0.25">
      <c r="A10" s="105" t="s">
        <v>7</v>
      </c>
      <c r="B10" s="226">
        <v>2.3165536153880699E-4</v>
      </c>
      <c r="C10" s="226">
        <v>2.4978140591818299E-4</v>
      </c>
      <c r="D10" s="226">
        <v>7.1393929743476705E-4</v>
      </c>
      <c r="E10" s="226">
        <v>5.3590315877588101E-4</v>
      </c>
      <c r="F10" s="226">
        <v>5.9617181388495902E-3</v>
      </c>
      <c r="G10" s="226">
        <v>4.9743353981425095E-4</v>
      </c>
      <c r="H10" s="226">
        <v>4.44361844900074E-4</v>
      </c>
      <c r="I10" s="226">
        <v>1.05120783049733</v>
      </c>
      <c r="J10" s="226">
        <v>1.4113529715709099E-2</v>
      </c>
      <c r="K10" s="226">
        <v>7.3377181702296104E-4</v>
      </c>
      <c r="L10" s="226">
        <v>2.22612868307592E-4</v>
      </c>
      <c r="M10" s="226">
        <v>9.6670923722662599E-4</v>
      </c>
      <c r="N10" s="226">
        <v>1.63979728143088E-4</v>
      </c>
      <c r="O10" s="226">
        <v>1.57480624284712E-4</v>
      </c>
      <c r="P10" s="226">
        <v>2.8966130137875299E-3</v>
      </c>
      <c r="Q10" s="226">
        <v>2.6889994960027798E-4</v>
      </c>
      <c r="R10" s="226">
        <v>4.5495723521997699E-4</v>
      </c>
      <c r="S10" s="226">
        <v>4.6020789216253002E-4</v>
      </c>
      <c r="T10" s="226">
        <v>1.0580501621710299E-3</v>
      </c>
      <c r="U10" s="226">
        <v>1.44452979539809E-3</v>
      </c>
      <c r="V10" s="226">
        <v>1.13013673580847E-3</v>
      </c>
      <c r="W10" s="226">
        <v>6.7035050150772695E-4</v>
      </c>
      <c r="X10" s="226">
        <v>4.3153586099796198E-4</v>
      </c>
      <c r="Y10" s="226">
        <v>3.6790340405081098E-4</v>
      </c>
      <c r="Z10" s="226">
        <v>4.89721406708103E-2</v>
      </c>
      <c r="AA10" s="226">
        <v>3.94686263191639E-5</v>
      </c>
      <c r="AB10" s="226">
        <v>5.2460283870052603E-2</v>
      </c>
      <c r="AC10" s="226">
        <v>5.6771402135894302E-4</v>
      </c>
      <c r="AD10" s="226">
        <v>1.27085614256067E-3</v>
      </c>
      <c r="AE10" s="226">
        <v>6.1022774710418598E-5</v>
      </c>
      <c r="AF10" s="226">
        <v>1.4895276168749399E-4</v>
      </c>
      <c r="AG10" s="226">
        <v>5.35945975447085E-5</v>
      </c>
      <c r="AH10" s="226">
        <v>0</v>
      </c>
      <c r="AI10" s="226">
        <v>4.5628647934070401E-5</v>
      </c>
      <c r="AJ10" s="226">
        <v>5.3965779988104902E-5</v>
      </c>
      <c r="AK10" s="226">
        <v>2.1809200311061399E-5</v>
      </c>
      <c r="AL10" s="226">
        <v>2.5627416003345401E-4</v>
      </c>
      <c r="AM10" s="226">
        <v>1.1874948452434E-4</v>
      </c>
      <c r="AN10" s="226">
        <v>2.8101228151373002E-5</v>
      </c>
      <c r="AO10" s="226">
        <v>3.7178677258831102E-4</v>
      </c>
      <c r="AP10" s="226">
        <v>5.4820965848435099E-5</v>
      </c>
      <c r="AQ10" s="226">
        <v>8.6264555763378202E-5</v>
      </c>
      <c r="AR10" s="226">
        <v>4.6740001301004697E-5</v>
      </c>
      <c r="AS10" s="226">
        <v>1.44833991704037E-5</v>
      </c>
      <c r="AT10" s="226">
        <v>7.6285353666589997E-5</v>
      </c>
      <c r="AU10" s="226">
        <v>2.4393853206058601E-5</v>
      </c>
      <c r="AV10" s="226">
        <v>1.3839146023320801E-4</v>
      </c>
      <c r="AW10" s="226">
        <v>3.1619799803888103E-4</v>
      </c>
      <c r="AX10" s="226">
        <v>7.8253894062469903E-5</v>
      </c>
      <c r="AY10" s="226">
        <v>1.1642724369846E-5</v>
      </c>
      <c r="AZ10" s="226">
        <v>5.1939223077758399E-5</v>
      </c>
      <c r="BA10" s="226">
        <v>1.49849061104235E-5</v>
      </c>
      <c r="BB10" s="226">
        <v>4.55980068675142E-5</v>
      </c>
      <c r="BC10" s="226">
        <v>5.3631972949631799E-5</v>
      </c>
      <c r="BD10" s="226">
        <v>4.4171454206103502E-5</v>
      </c>
      <c r="BE10" s="226">
        <v>1.15970364454341E-4</v>
      </c>
      <c r="BF10" s="226">
        <v>1.17468563988394E-4</v>
      </c>
      <c r="BG10" s="226">
        <v>1.0116705445612701E-3</v>
      </c>
      <c r="BH10" s="226">
        <v>7.6209413532751205E-4</v>
      </c>
      <c r="BI10" s="226">
        <v>9.2383545828456396E-4</v>
      </c>
      <c r="BJ10" s="226">
        <v>1.8532571199497801E-5</v>
      </c>
      <c r="BK10" s="226">
        <v>8.3274071857011205E-4</v>
      </c>
      <c r="BL10" s="226">
        <v>2.5655398256883301E-3</v>
      </c>
      <c r="BM10" s="226">
        <v>1.19528892326935E-4</v>
      </c>
      <c r="BN10" s="226">
        <v>1.3537149017969001E-4</v>
      </c>
      <c r="BO10" s="226">
        <v>7.1410955463184397E-5</v>
      </c>
      <c r="BP10" s="226">
        <v>2.3877679277192199E-5</v>
      </c>
      <c r="BQ10" s="226">
        <v>1.5587673231209499E-4</v>
      </c>
      <c r="BR10" s="226">
        <v>6.3783910342248105E-4</v>
      </c>
      <c r="BS10" s="226">
        <v>2.0637844683051899E-4</v>
      </c>
      <c r="BT10" s="226">
        <v>1.84862609078272E-4</v>
      </c>
      <c r="BU10" s="226">
        <v>1.7175915908869199E-4</v>
      </c>
      <c r="BV10" s="226">
        <v>2.3855375288144099E-4</v>
      </c>
      <c r="BW10" s="226">
        <v>1.6128063145204999E-4</v>
      </c>
      <c r="BX10" s="226">
        <v>4.0531062754160601E-4</v>
      </c>
      <c r="BY10" s="226">
        <v>0</v>
      </c>
    </row>
    <row r="11" spans="1:77" x14ac:dyDescent="0.25">
      <c r="A11" s="105" t="s">
        <v>8</v>
      </c>
      <c r="B11" s="226">
        <v>1.51602189124897E-2</v>
      </c>
      <c r="C11" s="226">
        <v>1.6445471729667299E-2</v>
      </c>
      <c r="D11" s="226">
        <v>4.82969478366512E-2</v>
      </c>
      <c r="E11" s="226">
        <v>3.8126226455074401E-2</v>
      </c>
      <c r="F11" s="226">
        <v>0.41731334217386201</v>
      </c>
      <c r="G11" s="226">
        <v>3.2462053468539899E-2</v>
      </c>
      <c r="H11" s="226">
        <v>3.00617634323125E-2</v>
      </c>
      <c r="I11" s="226">
        <v>7.5742014426111601E-2</v>
      </c>
      <c r="J11" s="226">
        <v>1.02521106936452</v>
      </c>
      <c r="K11" s="226">
        <v>3.86767812724918E-2</v>
      </c>
      <c r="L11" s="226">
        <v>1.4787376430252399E-2</v>
      </c>
      <c r="M11" s="226">
        <v>1.56460638839E-2</v>
      </c>
      <c r="N11" s="226">
        <v>7.3571335523489097E-3</v>
      </c>
      <c r="O11" s="226">
        <v>6.1274522223708798E-3</v>
      </c>
      <c r="P11" s="226">
        <v>0.19741333806863501</v>
      </c>
      <c r="Q11" s="226">
        <v>1.81557004236843E-2</v>
      </c>
      <c r="R11" s="226">
        <v>1.40764459939751E-2</v>
      </c>
      <c r="S11" s="226">
        <v>4.8409717164559401E-3</v>
      </c>
      <c r="T11" s="226">
        <v>1.0981136278103799E-2</v>
      </c>
      <c r="U11" s="226">
        <v>3.0247237589393999E-2</v>
      </c>
      <c r="V11" s="226">
        <v>9.2164062513683601E-3</v>
      </c>
      <c r="W11" s="226">
        <v>3.4804077672719201E-3</v>
      </c>
      <c r="X11" s="226">
        <v>1.43699840999181E-2</v>
      </c>
      <c r="Y11" s="226">
        <v>2.3065988047504898E-2</v>
      </c>
      <c r="Z11" s="226">
        <v>4.7159477517106797E-3</v>
      </c>
      <c r="AA11" s="226">
        <v>6.7037024315836204E-4</v>
      </c>
      <c r="AB11" s="226">
        <v>3.9894750939042404E-3</v>
      </c>
      <c r="AC11" s="226">
        <v>1.47142654286418E-2</v>
      </c>
      <c r="AD11" s="226">
        <v>8.2712992083166601E-3</v>
      </c>
      <c r="AE11" s="226">
        <v>2.9940397414573699E-3</v>
      </c>
      <c r="AF11" s="226">
        <v>4.6573925212957104E-3</v>
      </c>
      <c r="AG11" s="226">
        <v>1.3735892499533301E-3</v>
      </c>
      <c r="AH11" s="226">
        <v>0</v>
      </c>
      <c r="AI11" s="226">
        <v>1.3059147224573301E-3</v>
      </c>
      <c r="AJ11" s="226">
        <v>5.3935969102749596E-4</v>
      </c>
      <c r="AK11" s="226">
        <v>2.95491512839604E-4</v>
      </c>
      <c r="AL11" s="226">
        <v>1.4664878056889701E-2</v>
      </c>
      <c r="AM11" s="226">
        <v>1.13536747415302E-3</v>
      </c>
      <c r="AN11" s="226">
        <v>2.26051798025736E-4</v>
      </c>
      <c r="AO11" s="226">
        <v>1.1698467302058301E-2</v>
      </c>
      <c r="AP11" s="226">
        <v>1.59130926233458E-3</v>
      </c>
      <c r="AQ11" s="226">
        <v>1.0150832117734199E-3</v>
      </c>
      <c r="AR11" s="226">
        <v>3.65702727145224E-4</v>
      </c>
      <c r="AS11" s="226">
        <v>3.2615162858824298E-4</v>
      </c>
      <c r="AT11" s="226">
        <v>6.1190608466789201E-4</v>
      </c>
      <c r="AU11" s="226">
        <v>5.2391455402346198E-4</v>
      </c>
      <c r="AV11" s="226">
        <v>6.2733543806282399E-3</v>
      </c>
      <c r="AW11" s="226">
        <v>1.8227445521225901E-2</v>
      </c>
      <c r="AX11" s="226">
        <v>1.75006626113188E-3</v>
      </c>
      <c r="AY11" s="226">
        <v>2.9199256774457898E-4</v>
      </c>
      <c r="AZ11" s="226">
        <v>1.63539008607559E-3</v>
      </c>
      <c r="BA11" s="226">
        <v>4.0251121563335902E-4</v>
      </c>
      <c r="BB11" s="226">
        <v>3.8126743890094198E-4</v>
      </c>
      <c r="BC11" s="226">
        <v>1.5719377394487601E-3</v>
      </c>
      <c r="BD11" s="226">
        <v>3.4408879524763802E-4</v>
      </c>
      <c r="BE11" s="226">
        <v>1.73850268900484E-3</v>
      </c>
      <c r="BF11" s="226">
        <v>5.7296792597078799E-3</v>
      </c>
      <c r="BG11" s="226">
        <v>3.3672193659382503E-2</v>
      </c>
      <c r="BH11" s="226">
        <v>6.8727033778720002E-3</v>
      </c>
      <c r="BI11" s="226">
        <v>1.00626932709995E-2</v>
      </c>
      <c r="BJ11" s="226">
        <v>2.00226257923336E-4</v>
      </c>
      <c r="BK11" s="226">
        <v>9.4418600387855803E-4</v>
      </c>
      <c r="BL11" s="226">
        <v>5.6757370092092203E-3</v>
      </c>
      <c r="BM11" s="226">
        <v>6.7717417240129897E-4</v>
      </c>
      <c r="BN11" s="226">
        <v>6.3429270859723802E-4</v>
      </c>
      <c r="BO11" s="226">
        <v>3.3084816598078198E-4</v>
      </c>
      <c r="BP11" s="226">
        <v>9.6538536354128296E-5</v>
      </c>
      <c r="BQ11" s="226">
        <v>1.678085694372E-3</v>
      </c>
      <c r="BR11" s="226">
        <v>2.81472376674406E-3</v>
      </c>
      <c r="BS11" s="226">
        <v>4.4090577326839102E-3</v>
      </c>
      <c r="BT11" s="226">
        <v>9.0475593702771999E-4</v>
      </c>
      <c r="BU11" s="226">
        <v>8.5248620322443398E-4</v>
      </c>
      <c r="BV11" s="226">
        <v>1.5324653642182101E-3</v>
      </c>
      <c r="BW11" s="226">
        <v>1.07082209433594E-3</v>
      </c>
      <c r="BX11" s="226">
        <v>1.30798949013548E-3</v>
      </c>
      <c r="BY11" s="226">
        <v>0</v>
      </c>
    </row>
    <row r="12" spans="1:77" x14ac:dyDescent="0.25">
      <c r="A12" s="105" t="s">
        <v>9</v>
      </c>
      <c r="B12" s="226">
        <v>2.29720526647618E-4</v>
      </c>
      <c r="C12" s="226">
        <v>2.2758690182969401E-4</v>
      </c>
      <c r="D12" s="226">
        <v>5.3560706394763799E-4</v>
      </c>
      <c r="E12" s="226">
        <v>3.7931023788934402E-4</v>
      </c>
      <c r="F12" s="226">
        <v>4.3105169547363398E-3</v>
      </c>
      <c r="G12" s="226">
        <v>5.31923015841885E-4</v>
      </c>
      <c r="H12" s="226">
        <v>3.4251095451151299E-4</v>
      </c>
      <c r="I12" s="226">
        <v>8.2819483967091904E-4</v>
      </c>
      <c r="J12" s="226">
        <v>3.07862027420355E-4</v>
      </c>
      <c r="K12" s="226">
        <v>1.0263350939563001</v>
      </c>
      <c r="L12" s="226">
        <v>3.9083546584818503E-4</v>
      </c>
      <c r="M12" s="226">
        <v>1.9892387663342299E-2</v>
      </c>
      <c r="N12" s="226">
        <v>3.5621982189076097E-4</v>
      </c>
      <c r="O12" s="226">
        <v>4.6122400290798298E-4</v>
      </c>
      <c r="P12" s="226">
        <v>4.0307456778726804E-3</v>
      </c>
      <c r="Q12" s="226">
        <v>3.7541206991519499E-4</v>
      </c>
      <c r="R12" s="226">
        <v>0.332718248416075</v>
      </c>
      <c r="S12" s="226">
        <v>3.33918282981932E-3</v>
      </c>
      <c r="T12" s="226">
        <v>1.6932810272132E-2</v>
      </c>
      <c r="U12" s="226">
        <v>6.87552676173716E-4</v>
      </c>
      <c r="V12" s="226">
        <v>0.168200409163999</v>
      </c>
      <c r="W12" s="226">
        <v>4.1842562194599501E-3</v>
      </c>
      <c r="X12" s="226">
        <v>5.8562365211155504E-4</v>
      </c>
      <c r="Y12" s="226">
        <v>3.1242964326186199E-4</v>
      </c>
      <c r="Z12" s="226">
        <v>8.0118707803321398E-4</v>
      </c>
      <c r="AA12" s="226">
        <v>6.2775324880926799E-4</v>
      </c>
      <c r="AB12" s="226">
        <v>9.6908958096319107E-5</v>
      </c>
      <c r="AC12" s="226">
        <v>7.03107226602757E-3</v>
      </c>
      <c r="AD12" s="226">
        <v>1.85711867081311E-3</v>
      </c>
      <c r="AE12" s="226">
        <v>6.6667038675615205E-5</v>
      </c>
      <c r="AF12" s="226">
        <v>6.4490944018712399E-4</v>
      </c>
      <c r="AG12" s="226">
        <v>1.3270265261385299E-4</v>
      </c>
      <c r="AH12" s="226">
        <v>0</v>
      </c>
      <c r="AI12" s="226">
        <v>3.2996387776930203E-4</v>
      </c>
      <c r="AJ12" s="226">
        <v>1.87921999050186E-4</v>
      </c>
      <c r="AK12" s="226">
        <v>3.2942040161832698E-3</v>
      </c>
      <c r="AL12" s="226">
        <v>3.58332234726319E-4</v>
      </c>
      <c r="AM12" s="226">
        <v>3.7301386188828199E-4</v>
      </c>
      <c r="AN12" s="226">
        <v>8.9409917895586196E-5</v>
      </c>
      <c r="AO12" s="226">
        <v>7.3432737993714403E-4</v>
      </c>
      <c r="AP12" s="226">
        <v>1.1936943287536199E-4</v>
      </c>
      <c r="AQ12" s="226">
        <v>1.9377697819697901E-4</v>
      </c>
      <c r="AR12" s="226">
        <v>1.09836403013493E-4</v>
      </c>
      <c r="AS12" s="226">
        <v>3.2212536488831701E-5</v>
      </c>
      <c r="AT12" s="226">
        <v>2.0165756914841999E-4</v>
      </c>
      <c r="AU12" s="226">
        <v>6.0649154341874101E-5</v>
      </c>
      <c r="AV12" s="226">
        <v>2.7815000128642698E-4</v>
      </c>
      <c r="AW12" s="226">
        <v>5.1148664697975505E-4</v>
      </c>
      <c r="AX12" s="226">
        <v>1.75138311555543E-4</v>
      </c>
      <c r="AY12" s="226">
        <v>3.0361376831372499E-5</v>
      </c>
      <c r="AZ12" s="226">
        <v>1.08021538381888E-4</v>
      </c>
      <c r="BA12" s="226">
        <v>3.3371930017892202E-5</v>
      </c>
      <c r="BB12" s="226">
        <v>9.4249139600209198E-5</v>
      </c>
      <c r="BC12" s="226">
        <v>1.20800267645267E-4</v>
      </c>
      <c r="BD12" s="226">
        <v>1.8365034946595001E-4</v>
      </c>
      <c r="BE12" s="226">
        <v>3.6499771681759702E-4</v>
      </c>
      <c r="BF12" s="226">
        <v>2.6746006482325702E-4</v>
      </c>
      <c r="BG12" s="226">
        <v>2.8737488115822699E-3</v>
      </c>
      <c r="BH12" s="226">
        <v>5.6915586451563704E-3</v>
      </c>
      <c r="BI12" s="226">
        <v>5.0628991304284996E-3</v>
      </c>
      <c r="BJ12" s="226">
        <v>1.5011043804421701E-4</v>
      </c>
      <c r="BK12" s="226">
        <v>5.6509023324469903E-3</v>
      </c>
      <c r="BL12" s="226">
        <v>7.4651598328291296E-2</v>
      </c>
      <c r="BM12" s="226">
        <v>1.0280654335460401E-3</v>
      </c>
      <c r="BN12" s="226">
        <v>1.7084591414949001E-3</v>
      </c>
      <c r="BO12" s="226">
        <v>7.8261476658675496E-4</v>
      </c>
      <c r="BP12" s="226">
        <v>3.4622096853721397E-4</v>
      </c>
      <c r="BQ12" s="226">
        <v>1.9713799161693401E-3</v>
      </c>
      <c r="BR12" s="226">
        <v>9.0826501947022208E-3</v>
      </c>
      <c r="BS12" s="226">
        <v>1.43005743475678E-3</v>
      </c>
      <c r="BT12" s="226">
        <v>2.7653574233213098E-3</v>
      </c>
      <c r="BU12" s="226">
        <v>3.5228926159299001E-3</v>
      </c>
      <c r="BV12" s="226">
        <v>2.6598238903970698E-3</v>
      </c>
      <c r="BW12" s="226">
        <v>1.3614977139402599E-3</v>
      </c>
      <c r="BX12" s="226">
        <v>4.4882041043018701E-3</v>
      </c>
      <c r="BY12" s="226">
        <v>0</v>
      </c>
    </row>
    <row r="13" spans="1:77" x14ac:dyDescent="0.25">
      <c r="A13" s="105" t="s">
        <v>10</v>
      </c>
      <c r="B13" s="226">
        <v>4.5505927163479301E-4</v>
      </c>
      <c r="C13" s="226">
        <v>6.1008429768031496E-4</v>
      </c>
      <c r="D13" s="226">
        <v>1.2164689466851899E-3</v>
      </c>
      <c r="E13" s="226">
        <v>8.3279784160002202E-4</v>
      </c>
      <c r="F13" s="226">
        <v>1.4119284952721099E-2</v>
      </c>
      <c r="G13" s="226">
        <v>9.8159378521380804E-4</v>
      </c>
      <c r="H13" s="226">
        <v>7.2300140245342304E-4</v>
      </c>
      <c r="I13" s="226">
        <v>1.7438532670121601E-3</v>
      </c>
      <c r="J13" s="226">
        <v>7.2909207053300997E-4</v>
      </c>
      <c r="K13" s="226">
        <v>1.8482196639172999E-3</v>
      </c>
      <c r="L13" s="226">
        <v>1.0262877329626501</v>
      </c>
      <c r="M13" s="226">
        <v>3.1412882441167098E-3</v>
      </c>
      <c r="N13" s="226">
        <v>2.85246482071984E-3</v>
      </c>
      <c r="O13" s="226">
        <v>2.45166826336914E-3</v>
      </c>
      <c r="P13" s="226">
        <v>5.1539504952161997E-3</v>
      </c>
      <c r="Q13" s="226">
        <v>5.1097537633774698E-4</v>
      </c>
      <c r="R13" s="226">
        <v>1.3522968396164001E-3</v>
      </c>
      <c r="S13" s="226">
        <v>2.26271731292389E-3</v>
      </c>
      <c r="T13" s="226">
        <v>3.6096045391866899E-3</v>
      </c>
      <c r="U13" s="226">
        <v>1.3983985602276799E-3</v>
      </c>
      <c r="V13" s="226">
        <v>9.1627790371910005E-4</v>
      </c>
      <c r="W13" s="226">
        <v>3.4388877487649699E-4</v>
      </c>
      <c r="X13" s="226">
        <v>1.3104749269166401E-3</v>
      </c>
      <c r="Y13" s="226">
        <v>6.6725834654556796E-4</v>
      </c>
      <c r="Z13" s="226">
        <v>2.96177534670117E-4</v>
      </c>
      <c r="AA13" s="226">
        <v>1.21939494014998E-4</v>
      </c>
      <c r="AB13" s="226">
        <v>2.0159177144143199E-4</v>
      </c>
      <c r="AC13" s="226">
        <v>1.46780230904977E-3</v>
      </c>
      <c r="AD13" s="226">
        <v>9.2901300786774402E-4</v>
      </c>
      <c r="AE13" s="226">
        <v>1.7376608351999E-4</v>
      </c>
      <c r="AF13" s="226">
        <v>4.0270773565780299E-4</v>
      </c>
      <c r="AG13" s="226">
        <v>4.4045779745694201E-4</v>
      </c>
      <c r="AH13" s="226">
        <v>0</v>
      </c>
      <c r="AI13" s="226">
        <v>1.0451777097248999E-2</v>
      </c>
      <c r="AJ13" s="226">
        <v>1.9064409946244101E-3</v>
      </c>
      <c r="AK13" s="226">
        <v>4.5026956114984799E-4</v>
      </c>
      <c r="AL13" s="226">
        <v>0.40838422221113702</v>
      </c>
      <c r="AM13" s="226">
        <v>9.62888730368456E-4</v>
      </c>
      <c r="AN13" s="226">
        <v>2.2742728810174099E-4</v>
      </c>
      <c r="AO13" s="226">
        <v>4.1216329610321402E-3</v>
      </c>
      <c r="AP13" s="226">
        <v>2.31577481815248E-4</v>
      </c>
      <c r="AQ13" s="226">
        <v>9.2542089029209703E-4</v>
      </c>
      <c r="AR13" s="226">
        <v>1.6358740454081001E-4</v>
      </c>
      <c r="AS13" s="226">
        <v>4.2656757462097598E-3</v>
      </c>
      <c r="AT13" s="226">
        <v>5.9120361969486898E-4</v>
      </c>
      <c r="AU13" s="226">
        <v>6.9376161742861896E-4</v>
      </c>
      <c r="AV13" s="226">
        <v>1.3922163287030901E-3</v>
      </c>
      <c r="AW13" s="226">
        <v>7.8614179368262404E-4</v>
      </c>
      <c r="AX13" s="226">
        <v>5.77734838636463E-4</v>
      </c>
      <c r="AY13" s="226">
        <v>5.7087456559125403E-5</v>
      </c>
      <c r="AZ13" s="226">
        <v>2.6832079026062702E-4</v>
      </c>
      <c r="BA13" s="226">
        <v>7.9296493991991296E-5</v>
      </c>
      <c r="BB13" s="226">
        <v>6.4547526579557203E-4</v>
      </c>
      <c r="BC13" s="226">
        <v>3.2039748915317301E-2</v>
      </c>
      <c r="BD13" s="226">
        <v>3.48871968482806E-4</v>
      </c>
      <c r="BE13" s="226">
        <v>7.0279028307331003E-4</v>
      </c>
      <c r="BF13" s="226">
        <v>3.7210539839251301E-4</v>
      </c>
      <c r="BG13" s="226">
        <v>0.45532259204693898</v>
      </c>
      <c r="BH13" s="226">
        <v>1.38793624266659E-2</v>
      </c>
      <c r="BI13" s="226">
        <v>8.1685103989868803E-3</v>
      </c>
      <c r="BJ13" s="226">
        <v>1.46790367091409E-4</v>
      </c>
      <c r="BK13" s="226">
        <v>2.3223348282332601E-4</v>
      </c>
      <c r="BL13" s="226">
        <v>9.0309425421254003E-4</v>
      </c>
      <c r="BM13" s="226">
        <v>5.7325044427939797E-4</v>
      </c>
      <c r="BN13" s="226">
        <v>7.1612483957820205E-4</v>
      </c>
      <c r="BO13" s="226">
        <v>3.0416784942125701E-4</v>
      </c>
      <c r="BP13" s="226">
        <v>1.17300970440547E-4</v>
      </c>
      <c r="BQ13" s="226">
        <v>1.18649417893578E-2</v>
      </c>
      <c r="BR13" s="226">
        <v>2.1864067725286102E-3</v>
      </c>
      <c r="BS13" s="226">
        <v>4.2245174137368899E-3</v>
      </c>
      <c r="BT13" s="226">
        <v>7.6590436965044695E-4</v>
      </c>
      <c r="BU13" s="226">
        <v>2.4237756969048199E-3</v>
      </c>
      <c r="BV13" s="226">
        <v>1.53471521300294E-3</v>
      </c>
      <c r="BW13" s="226">
        <v>1.8320485941988401E-3</v>
      </c>
      <c r="BX13" s="226">
        <v>3.1343341458081801E-3</v>
      </c>
      <c r="BY13" s="226">
        <v>0</v>
      </c>
    </row>
    <row r="14" spans="1:77" x14ac:dyDescent="0.25">
      <c r="A14" s="105" t="s">
        <v>11</v>
      </c>
      <c r="B14" s="226">
        <v>2.0447349739489E-5</v>
      </c>
      <c r="C14" s="226">
        <v>1.9383672690012299E-5</v>
      </c>
      <c r="D14" s="226">
        <v>4.0188664405901602E-5</v>
      </c>
      <c r="E14" s="226">
        <v>1.36544230897576E-5</v>
      </c>
      <c r="F14" s="226">
        <v>2.0545249172786701E-4</v>
      </c>
      <c r="G14" s="226">
        <v>5.08856939314459E-5</v>
      </c>
      <c r="H14" s="226">
        <v>2.2365611912652402E-5</v>
      </c>
      <c r="I14" s="226">
        <v>4.4748215616256897E-5</v>
      </c>
      <c r="J14" s="226">
        <v>2.6891668610325698E-5</v>
      </c>
      <c r="K14" s="226">
        <v>1.6550725738654301E-3</v>
      </c>
      <c r="L14" s="226">
        <v>2.4810942568434902E-5</v>
      </c>
      <c r="M14" s="226">
        <v>1.2416575751501</v>
      </c>
      <c r="N14" s="226">
        <v>9.9279326001088696E-5</v>
      </c>
      <c r="O14" s="226">
        <v>1.02258156614412E-4</v>
      </c>
      <c r="P14" s="226">
        <v>5.8513831671813503E-4</v>
      </c>
      <c r="Q14" s="226">
        <v>7.4135796533180798E-5</v>
      </c>
      <c r="R14" s="226">
        <v>9.0373561788057203E-4</v>
      </c>
      <c r="S14" s="226">
        <v>0.15495370593576899</v>
      </c>
      <c r="T14" s="226">
        <v>0.50987138792786602</v>
      </c>
      <c r="U14" s="226">
        <v>1.5412152643974001E-4</v>
      </c>
      <c r="V14" s="226">
        <v>4.8384927745435101E-4</v>
      </c>
      <c r="W14" s="226">
        <v>5.36949186578382E-5</v>
      </c>
      <c r="X14" s="226">
        <v>1.3016241257982099E-4</v>
      </c>
      <c r="Y14" s="226">
        <v>3.26388390795535E-5</v>
      </c>
      <c r="Z14" s="226">
        <v>3.0070438211547099E-5</v>
      </c>
      <c r="AA14" s="226">
        <v>1.77040584996561E-5</v>
      </c>
      <c r="AB14" s="226">
        <v>1.74551777283704E-5</v>
      </c>
      <c r="AC14" s="226">
        <v>7.6710251972274598E-3</v>
      </c>
      <c r="AD14" s="226">
        <v>4.7077863896573702E-4</v>
      </c>
      <c r="AE14" s="226">
        <v>1.3852954915889901E-5</v>
      </c>
      <c r="AF14" s="226">
        <v>7.9507415064494801E-5</v>
      </c>
      <c r="AG14" s="226">
        <v>4.180263321644E-5</v>
      </c>
      <c r="AH14" s="226">
        <v>0</v>
      </c>
      <c r="AI14" s="226">
        <v>2.8083548266234599E-5</v>
      </c>
      <c r="AJ14" s="226">
        <v>1.13326045383122E-4</v>
      </c>
      <c r="AK14" s="226">
        <v>2.3608846638524301E-5</v>
      </c>
      <c r="AL14" s="226">
        <v>7.4615809454430895E-5</v>
      </c>
      <c r="AM14" s="226">
        <v>1.12727852124261E-4</v>
      </c>
      <c r="AN14" s="226">
        <v>2.6048299904297399E-5</v>
      </c>
      <c r="AO14" s="226">
        <v>2.0099103244574401E-4</v>
      </c>
      <c r="AP14" s="226">
        <v>2.8537393453459901E-5</v>
      </c>
      <c r="AQ14" s="226">
        <v>5.1880206297795901E-5</v>
      </c>
      <c r="AR14" s="226">
        <v>2.0665312060958399E-5</v>
      </c>
      <c r="AS14" s="226">
        <v>8.5712275893119997E-6</v>
      </c>
      <c r="AT14" s="226">
        <v>6.9012918880754102E-5</v>
      </c>
      <c r="AU14" s="226">
        <v>1.8955302428794001E-5</v>
      </c>
      <c r="AV14" s="226">
        <v>7.2673385987901703E-5</v>
      </c>
      <c r="AW14" s="226">
        <v>1.3072076109285499E-4</v>
      </c>
      <c r="AX14" s="226">
        <v>2.09456386100773E-4</v>
      </c>
      <c r="AY14" s="226">
        <v>8.5581073442475994E-6</v>
      </c>
      <c r="AZ14" s="226">
        <v>3.7791238019909701E-5</v>
      </c>
      <c r="BA14" s="226">
        <v>1.92839915544818E-5</v>
      </c>
      <c r="BB14" s="226">
        <v>3.61590124249713E-5</v>
      </c>
      <c r="BC14" s="226">
        <v>6.5616952786343003E-5</v>
      </c>
      <c r="BD14" s="226">
        <v>6.3071122281221898E-5</v>
      </c>
      <c r="BE14" s="226">
        <v>1.09043344450946E-4</v>
      </c>
      <c r="BF14" s="226">
        <v>7.1524420676439594E-5</v>
      </c>
      <c r="BG14" s="226">
        <v>1.6567088593648701E-3</v>
      </c>
      <c r="BH14" s="226">
        <v>7.2500421901988503E-4</v>
      </c>
      <c r="BI14" s="226">
        <v>6.78580029970628E-4</v>
      </c>
      <c r="BJ14" s="226">
        <v>1.7167704399080599E-5</v>
      </c>
      <c r="BK14" s="226">
        <v>1.2468586817720501E-3</v>
      </c>
      <c r="BL14" s="226">
        <v>4.8974988415920904E-3</v>
      </c>
      <c r="BM14" s="226">
        <v>1.28501796629558E-4</v>
      </c>
      <c r="BN14" s="226">
        <v>1.86109947835311E-4</v>
      </c>
      <c r="BO14" s="226">
        <v>8.46795589730016E-5</v>
      </c>
      <c r="BP14" s="226">
        <v>3.50460351736694E-5</v>
      </c>
      <c r="BQ14" s="226">
        <v>2.3777301620571601E-4</v>
      </c>
      <c r="BR14" s="226">
        <v>1.0806685909258199E-3</v>
      </c>
      <c r="BS14" s="226">
        <v>2.0505105581789399E-4</v>
      </c>
      <c r="BT14" s="226">
        <v>2.60499583000243E-4</v>
      </c>
      <c r="BU14" s="226">
        <v>2.65002140585033E-4</v>
      </c>
      <c r="BV14" s="226">
        <v>2.83387493012853E-4</v>
      </c>
      <c r="BW14" s="226">
        <v>1.6079168926922099E-4</v>
      </c>
      <c r="BX14" s="226">
        <v>3.43913231888343E-4</v>
      </c>
      <c r="BY14" s="226">
        <v>0</v>
      </c>
    </row>
    <row r="15" spans="1:77" x14ac:dyDescent="0.25">
      <c r="A15" s="105" t="s">
        <v>12</v>
      </c>
      <c r="B15" s="226">
        <v>3.6181780175754502E-4</v>
      </c>
      <c r="C15" s="226">
        <v>5.1394264310807296E-4</v>
      </c>
      <c r="D15" s="226">
        <v>5.10335617426339E-4</v>
      </c>
      <c r="E15" s="226">
        <v>2.5104487597628301E-4</v>
      </c>
      <c r="F15" s="226">
        <v>3.6141229138731798E-3</v>
      </c>
      <c r="G15" s="226">
        <v>7.9631641310260902E-4</v>
      </c>
      <c r="H15" s="226">
        <v>2.7216106268997402E-4</v>
      </c>
      <c r="I15" s="226">
        <v>5.4070779807152605E-4</v>
      </c>
      <c r="J15" s="226">
        <v>6.5908242194632105E-4</v>
      </c>
      <c r="K15" s="226">
        <v>1.3311828282446499E-3</v>
      </c>
      <c r="L15" s="226">
        <v>3.0911808165117301E-4</v>
      </c>
      <c r="M15" s="226">
        <v>4.1142441889919501E-3</v>
      </c>
      <c r="N15" s="226">
        <v>1.2508790528173901</v>
      </c>
      <c r="O15" s="226">
        <v>1.0018607040077201</v>
      </c>
      <c r="P15" s="226">
        <v>2.4202479588899001E-3</v>
      </c>
      <c r="Q15" s="226">
        <v>2.8796719990295701E-4</v>
      </c>
      <c r="R15" s="226">
        <v>1.1917712860376E-3</v>
      </c>
      <c r="S15" s="226">
        <v>2.6773661206690698E-3</v>
      </c>
      <c r="T15" s="226">
        <v>3.4335251026840498E-3</v>
      </c>
      <c r="U15" s="226">
        <v>7.8286127686747105E-4</v>
      </c>
      <c r="V15" s="226">
        <v>1.0112670979829199E-3</v>
      </c>
      <c r="W15" s="226">
        <v>3.2978602221573998E-4</v>
      </c>
      <c r="X15" s="226">
        <v>1.00355855609964E-3</v>
      </c>
      <c r="Y15" s="226">
        <v>2.7841439236160501E-4</v>
      </c>
      <c r="Z15" s="226">
        <v>2.1567644514022699E-4</v>
      </c>
      <c r="AA15" s="226">
        <v>1.16575717484064E-4</v>
      </c>
      <c r="AB15" s="226">
        <v>1.5551929854279201E-4</v>
      </c>
      <c r="AC15" s="226">
        <v>1.2747111322535399E-3</v>
      </c>
      <c r="AD15" s="226">
        <v>7.4350269400672204E-4</v>
      </c>
      <c r="AE15" s="226">
        <v>1.65376404679334E-4</v>
      </c>
      <c r="AF15" s="226">
        <v>5.8282814576478498E-4</v>
      </c>
      <c r="AG15" s="226">
        <v>4.7293414104019899E-4</v>
      </c>
      <c r="AH15" s="226">
        <v>0</v>
      </c>
      <c r="AI15" s="226">
        <v>3.7914271264258102E-4</v>
      </c>
      <c r="AJ15" s="226">
        <v>3.9612689808660699E-4</v>
      </c>
      <c r="AK15" s="226">
        <v>1.4222257122412099E-4</v>
      </c>
      <c r="AL15" s="226">
        <v>7.0012661918390404E-4</v>
      </c>
      <c r="AM15" s="226">
        <v>1.9868937939228298E-3</v>
      </c>
      <c r="AN15" s="226">
        <v>2.5025923987308002E-4</v>
      </c>
      <c r="AO15" s="226">
        <v>0.12153590045750801</v>
      </c>
      <c r="AP15" s="226">
        <v>3.1376305661832802E-4</v>
      </c>
      <c r="AQ15" s="226">
        <v>5.4140020813884095E-4</v>
      </c>
      <c r="AR15" s="226">
        <v>1.61044153430419E-4</v>
      </c>
      <c r="AS15" s="226">
        <v>1.2146489700980101E-4</v>
      </c>
      <c r="AT15" s="226">
        <v>6.7809422562805895E-4</v>
      </c>
      <c r="AU15" s="226">
        <v>2.0137743715395598E-3</v>
      </c>
      <c r="AV15" s="226">
        <v>1.6064057668074699E-3</v>
      </c>
      <c r="AW15" s="226">
        <v>1.0471413516087099E-3</v>
      </c>
      <c r="AX15" s="226">
        <v>4.6278688861863698E-4</v>
      </c>
      <c r="AY15" s="226">
        <v>8.5530604555337706E-5</v>
      </c>
      <c r="AZ15" s="226">
        <v>3.84064793621193E-4</v>
      </c>
      <c r="BA15" s="226">
        <v>1.08369227195041E-4</v>
      </c>
      <c r="BB15" s="226">
        <v>2.0460194539650899E-4</v>
      </c>
      <c r="BC15" s="226">
        <v>2.9193237528961298E-4</v>
      </c>
      <c r="BD15" s="226">
        <v>4.6162113572477799E-4</v>
      </c>
      <c r="BE15" s="226">
        <v>1.58799780419491E-2</v>
      </c>
      <c r="BF15" s="226">
        <v>6.4680577476751097E-4</v>
      </c>
      <c r="BG15" s="226">
        <v>5.7114714556834598E-3</v>
      </c>
      <c r="BH15" s="226">
        <v>2.81382376719457E-2</v>
      </c>
      <c r="BI15" s="226">
        <v>5.2998131311779897E-2</v>
      </c>
      <c r="BJ15" s="226">
        <v>9.2012028562654105E-4</v>
      </c>
      <c r="BK15" s="226">
        <v>3.9120028218669802E-4</v>
      </c>
      <c r="BL15" s="226">
        <v>1.2680796311075101E-3</v>
      </c>
      <c r="BM15" s="226">
        <v>1.4518054763884001E-3</v>
      </c>
      <c r="BN15" s="226">
        <v>1.01775590902364E-3</v>
      </c>
      <c r="BO15" s="226">
        <v>3.6406749770594301E-4</v>
      </c>
      <c r="BP15" s="226">
        <v>1.7247556947145299E-4</v>
      </c>
      <c r="BQ15" s="226">
        <v>2.57848912004696E-3</v>
      </c>
      <c r="BR15" s="226">
        <v>6.3739406527798899E-3</v>
      </c>
      <c r="BS15" s="226">
        <v>1.4046890969879201E-3</v>
      </c>
      <c r="BT15" s="226">
        <v>2.1153970948129702E-3</v>
      </c>
      <c r="BU15" s="226">
        <v>4.08422064669508E-4</v>
      </c>
      <c r="BV15" s="226">
        <v>1.2574126537657001E-3</v>
      </c>
      <c r="BW15" s="226">
        <v>8.31999443309596E-4</v>
      </c>
      <c r="BX15" s="226">
        <v>1.6116244593159901E-3</v>
      </c>
      <c r="BY15" s="226">
        <v>0</v>
      </c>
    </row>
    <row r="16" spans="1:77" x14ac:dyDescent="0.25">
      <c r="A16" s="105" t="s">
        <v>13</v>
      </c>
      <c r="B16" s="226">
        <v>3.6181780175754502E-4</v>
      </c>
      <c r="C16" s="226">
        <v>5.1394264310807296E-4</v>
      </c>
      <c r="D16" s="226">
        <v>5.10335617426339E-4</v>
      </c>
      <c r="E16" s="226">
        <v>2.5104487597628301E-4</v>
      </c>
      <c r="F16" s="226">
        <v>3.6141229138731798E-3</v>
      </c>
      <c r="G16" s="226">
        <v>7.9631641310260902E-4</v>
      </c>
      <c r="H16" s="226">
        <v>2.7216106268997402E-4</v>
      </c>
      <c r="I16" s="226">
        <v>5.4070779807152605E-4</v>
      </c>
      <c r="J16" s="226">
        <v>6.5908242194632105E-4</v>
      </c>
      <c r="K16" s="226">
        <v>1.3311828282446499E-3</v>
      </c>
      <c r="L16" s="226">
        <v>3.0911808165117301E-4</v>
      </c>
      <c r="M16" s="226">
        <v>4.1142441889919501E-3</v>
      </c>
      <c r="N16" s="226">
        <v>8.7905281738897602E-4</v>
      </c>
      <c r="O16" s="226">
        <v>1.0018607040077201</v>
      </c>
      <c r="P16" s="226">
        <v>2.4202479588899001E-3</v>
      </c>
      <c r="Q16" s="226">
        <v>2.8796719990295701E-4</v>
      </c>
      <c r="R16" s="226">
        <v>1.1917712860376E-3</v>
      </c>
      <c r="S16" s="226">
        <v>2.6773661206690698E-3</v>
      </c>
      <c r="T16" s="226">
        <v>3.4335251026840498E-3</v>
      </c>
      <c r="U16" s="226">
        <v>7.8286127686747105E-4</v>
      </c>
      <c r="V16" s="226">
        <v>1.0112670979829199E-3</v>
      </c>
      <c r="W16" s="226">
        <v>3.2978602221573998E-4</v>
      </c>
      <c r="X16" s="226">
        <v>1.00355855609964E-3</v>
      </c>
      <c r="Y16" s="226">
        <v>2.7841439236160501E-4</v>
      </c>
      <c r="Z16" s="226">
        <v>2.1567644514022699E-4</v>
      </c>
      <c r="AA16" s="226">
        <v>1.16575717484064E-4</v>
      </c>
      <c r="AB16" s="226">
        <v>1.5551929854279201E-4</v>
      </c>
      <c r="AC16" s="226">
        <v>1.2747111322535399E-3</v>
      </c>
      <c r="AD16" s="226">
        <v>7.4350269400672204E-4</v>
      </c>
      <c r="AE16" s="226">
        <v>1.65376404679334E-4</v>
      </c>
      <c r="AF16" s="226">
        <v>5.8282814576478498E-4</v>
      </c>
      <c r="AG16" s="226">
        <v>4.7293414104019899E-4</v>
      </c>
      <c r="AH16" s="226">
        <v>0</v>
      </c>
      <c r="AI16" s="226">
        <v>3.7914271264258102E-4</v>
      </c>
      <c r="AJ16" s="226">
        <v>3.9612689808660699E-4</v>
      </c>
      <c r="AK16" s="226">
        <v>1.4222257122412099E-4</v>
      </c>
      <c r="AL16" s="226">
        <v>7.0012661918390404E-4</v>
      </c>
      <c r="AM16" s="226">
        <v>1.9868937939228298E-3</v>
      </c>
      <c r="AN16" s="226">
        <v>2.5025923987308002E-4</v>
      </c>
      <c r="AO16" s="226">
        <v>0.12153590045750801</v>
      </c>
      <c r="AP16" s="226">
        <v>3.1376305661832802E-4</v>
      </c>
      <c r="AQ16" s="226">
        <v>5.4140020813884095E-4</v>
      </c>
      <c r="AR16" s="226">
        <v>1.61044153430419E-4</v>
      </c>
      <c r="AS16" s="226">
        <v>1.2146489700980101E-4</v>
      </c>
      <c r="AT16" s="226">
        <v>6.7809422562805895E-4</v>
      </c>
      <c r="AU16" s="226">
        <v>2.0137743715395598E-3</v>
      </c>
      <c r="AV16" s="226">
        <v>1.6064057668074699E-3</v>
      </c>
      <c r="AW16" s="226">
        <v>1.0471413516087099E-3</v>
      </c>
      <c r="AX16" s="226">
        <v>4.6278688861863698E-4</v>
      </c>
      <c r="AY16" s="226">
        <v>8.5530604555337706E-5</v>
      </c>
      <c r="AZ16" s="226">
        <v>3.84064793621193E-4</v>
      </c>
      <c r="BA16" s="226">
        <v>1.08369227195041E-4</v>
      </c>
      <c r="BB16" s="226">
        <v>2.0460194539650899E-4</v>
      </c>
      <c r="BC16" s="226">
        <v>2.9193237528961298E-4</v>
      </c>
      <c r="BD16" s="226">
        <v>4.6162113572477799E-4</v>
      </c>
      <c r="BE16" s="226">
        <v>1.58799780419491E-2</v>
      </c>
      <c r="BF16" s="226">
        <v>6.4680577476751097E-4</v>
      </c>
      <c r="BG16" s="226">
        <v>5.7114714556834702E-3</v>
      </c>
      <c r="BH16" s="226">
        <v>2.81382376719457E-2</v>
      </c>
      <c r="BI16" s="226">
        <v>5.2998131311779897E-2</v>
      </c>
      <c r="BJ16" s="226">
        <v>9.2012028562654105E-4</v>
      </c>
      <c r="BK16" s="226">
        <v>3.9120028218669802E-4</v>
      </c>
      <c r="BL16" s="226">
        <v>1.2680796311075101E-3</v>
      </c>
      <c r="BM16" s="226">
        <v>1.4518054763884001E-3</v>
      </c>
      <c r="BN16" s="226">
        <v>1.01775590902364E-3</v>
      </c>
      <c r="BO16" s="226">
        <v>3.6406749770594301E-4</v>
      </c>
      <c r="BP16" s="226">
        <v>1.7247556947145299E-4</v>
      </c>
      <c r="BQ16" s="226">
        <v>2.57848912004696E-3</v>
      </c>
      <c r="BR16" s="226">
        <v>6.3739406527798899E-3</v>
      </c>
      <c r="BS16" s="226">
        <v>1.4046890969879201E-3</v>
      </c>
      <c r="BT16" s="226">
        <v>2.1153970948129702E-3</v>
      </c>
      <c r="BU16" s="226">
        <v>4.08422064669508E-4</v>
      </c>
      <c r="BV16" s="226">
        <v>1.2574126537657001E-3</v>
      </c>
      <c r="BW16" s="226">
        <v>8.31999443309596E-4</v>
      </c>
      <c r="BX16" s="226">
        <v>1.6116244593159901E-3</v>
      </c>
      <c r="BY16" s="226">
        <v>0</v>
      </c>
    </row>
    <row r="17" spans="1:77" x14ac:dyDescent="0.25">
      <c r="A17" s="105" t="s">
        <v>14</v>
      </c>
      <c r="B17" s="226">
        <v>3.8272078721046197E-5</v>
      </c>
      <c r="C17" s="226">
        <v>4.3706229068928503E-5</v>
      </c>
      <c r="D17" s="226">
        <v>8.6428180296910898E-5</v>
      </c>
      <c r="E17" s="226">
        <v>3.4457666325189902E-5</v>
      </c>
      <c r="F17" s="226">
        <v>5.1458271530340004E-4</v>
      </c>
      <c r="G17" s="226">
        <v>8.8361339534744494E-5</v>
      </c>
      <c r="H17" s="226">
        <v>4.8316104304509402E-5</v>
      </c>
      <c r="I17" s="226">
        <v>9.9371246939047994E-5</v>
      </c>
      <c r="J17" s="226">
        <v>3.2186810237124202E-4</v>
      </c>
      <c r="K17" s="226">
        <v>4.1001151687743099E-4</v>
      </c>
      <c r="L17" s="226">
        <v>8.6754533317346004E-5</v>
      </c>
      <c r="M17" s="226">
        <v>7.93696152878598E-4</v>
      </c>
      <c r="N17" s="226">
        <v>7.9743666048052401E-4</v>
      </c>
      <c r="O17" s="226">
        <v>6.8181885322653396E-4</v>
      </c>
      <c r="P17" s="226">
        <v>1.0122341567583999</v>
      </c>
      <c r="Q17" s="226">
        <v>1.1956984219825E-3</v>
      </c>
      <c r="R17" s="226">
        <v>3.35469994826319E-4</v>
      </c>
      <c r="S17" s="226">
        <v>5.2792710943206798E-4</v>
      </c>
      <c r="T17" s="226">
        <v>8.8771832089267605E-4</v>
      </c>
      <c r="U17" s="226">
        <v>2.17179396954484E-4</v>
      </c>
      <c r="V17" s="226">
        <v>2.2045438188252601E-4</v>
      </c>
      <c r="W17" s="226">
        <v>7.2076560333301005E-5</v>
      </c>
      <c r="X17" s="226">
        <v>2.3400465456107199E-4</v>
      </c>
      <c r="Y17" s="226">
        <v>6.4239146926527998E-5</v>
      </c>
      <c r="Z17" s="226">
        <v>4.8858524956449897E-5</v>
      </c>
      <c r="AA17" s="226">
        <v>2.74978986332864E-5</v>
      </c>
      <c r="AB17" s="226">
        <v>3.2389409556033101E-5</v>
      </c>
      <c r="AC17" s="226">
        <v>3.2170670212665001E-4</v>
      </c>
      <c r="AD17" s="226">
        <v>1.6116159275234899E-4</v>
      </c>
      <c r="AE17" s="226">
        <v>2.51940533547174E-5</v>
      </c>
      <c r="AF17" s="226">
        <v>1.0514279397474601E-4</v>
      </c>
      <c r="AG17" s="226">
        <v>6.9103877346285295E-5</v>
      </c>
      <c r="AH17" s="226">
        <v>0</v>
      </c>
      <c r="AI17" s="226">
        <v>4.7212303413947702E-5</v>
      </c>
      <c r="AJ17" s="226">
        <v>1.7400012190620001E-4</v>
      </c>
      <c r="AK17" s="226">
        <v>2.6849159288540901E-5</v>
      </c>
      <c r="AL17" s="226">
        <v>3.8062193394204001E-4</v>
      </c>
      <c r="AM17" s="226">
        <v>2.19625426618076E-4</v>
      </c>
      <c r="AN17" s="226">
        <v>1.17705314075444E-4</v>
      </c>
      <c r="AO17" s="226">
        <v>1.2016238952713299E-3</v>
      </c>
      <c r="AP17" s="226">
        <v>5.3248197401798997E-5</v>
      </c>
      <c r="AQ17" s="226">
        <v>9.4298389869600997E-5</v>
      </c>
      <c r="AR17" s="226">
        <v>4.0555539979840803E-5</v>
      </c>
      <c r="AS17" s="226">
        <v>2.8624083287874701E-5</v>
      </c>
      <c r="AT17" s="226">
        <v>1.62948292631237E-4</v>
      </c>
      <c r="AU17" s="226">
        <v>6.4383273388881205E-5</v>
      </c>
      <c r="AV17" s="226">
        <v>1.1025487012711499E-3</v>
      </c>
      <c r="AW17" s="226">
        <v>8.8879190687950194E-2</v>
      </c>
      <c r="AX17" s="226">
        <v>6.80840118538221E-3</v>
      </c>
      <c r="AY17" s="226">
        <v>1.1740969997189601E-3</v>
      </c>
      <c r="AZ17" s="226">
        <v>6.9522205629682504E-3</v>
      </c>
      <c r="BA17" s="226">
        <v>1.6572571971902E-3</v>
      </c>
      <c r="BB17" s="226">
        <v>3.4772400687172502E-4</v>
      </c>
      <c r="BC17" s="226">
        <v>9.60329228203869E-4</v>
      </c>
      <c r="BD17" s="226">
        <v>2.6707394214238402E-4</v>
      </c>
      <c r="BE17" s="226">
        <v>3.59388034218441E-4</v>
      </c>
      <c r="BF17" s="226">
        <v>1.02490970284825E-4</v>
      </c>
      <c r="BG17" s="226">
        <v>4.2314818456872898E-2</v>
      </c>
      <c r="BH17" s="226">
        <v>1.3264150621732299E-3</v>
      </c>
      <c r="BI17" s="226">
        <v>2.1822468313210598E-3</v>
      </c>
      <c r="BJ17" s="226">
        <v>3.0608604271693903E-5</v>
      </c>
      <c r="BK17" s="226">
        <v>3.7646687227448002E-5</v>
      </c>
      <c r="BL17" s="226">
        <v>2.07581918213047E-4</v>
      </c>
      <c r="BM17" s="226">
        <v>1.8091194302606399E-4</v>
      </c>
      <c r="BN17" s="226">
        <v>3.2629145981710002E-4</v>
      </c>
      <c r="BO17" s="226">
        <v>6.3095881324809605E-5</v>
      </c>
      <c r="BP17" s="226">
        <v>2.1934537568982801E-5</v>
      </c>
      <c r="BQ17" s="226">
        <v>1.1761844573088E-3</v>
      </c>
      <c r="BR17" s="226">
        <v>5.6572050634391799E-4</v>
      </c>
      <c r="BS17" s="226">
        <v>1.7708287400413099E-4</v>
      </c>
      <c r="BT17" s="226">
        <v>1.58760248672172E-4</v>
      </c>
      <c r="BU17" s="226">
        <v>9.0343411275663101E-5</v>
      </c>
      <c r="BV17" s="226">
        <v>1.9906578472186001E-4</v>
      </c>
      <c r="BW17" s="226">
        <v>1.26529002828057E-4</v>
      </c>
      <c r="BX17" s="226">
        <v>3.0334322010427403E-4</v>
      </c>
      <c r="BY17" s="226">
        <v>0</v>
      </c>
    </row>
    <row r="18" spans="1:77" x14ac:dyDescent="0.25">
      <c r="A18" s="105" t="s">
        <v>15</v>
      </c>
      <c r="B18" s="226">
        <v>3.1296943206435899E-3</v>
      </c>
      <c r="C18" s="226">
        <v>3.3521904067685001E-3</v>
      </c>
      <c r="D18" s="226">
        <v>9.5166153336708904E-3</v>
      </c>
      <c r="E18" s="226">
        <v>7.4579827207276201E-3</v>
      </c>
      <c r="F18" s="226">
        <v>8.2014159131757497E-2</v>
      </c>
      <c r="G18" s="226">
        <v>6.6848384381307299E-3</v>
      </c>
      <c r="H18" s="226">
        <v>5.9092438563423397E-3</v>
      </c>
      <c r="I18" s="226">
        <v>1.4859528775566899E-2</v>
      </c>
      <c r="J18" s="226">
        <v>5.1042431957363998E-3</v>
      </c>
      <c r="K18" s="226">
        <v>8.0640463464266305E-3</v>
      </c>
      <c r="L18" s="226">
        <v>2.9588967400839398E-3</v>
      </c>
      <c r="M18" s="226">
        <v>4.9476104134289402E-3</v>
      </c>
      <c r="N18" s="226">
        <v>5.4789793921337501E-3</v>
      </c>
      <c r="O18" s="226">
        <v>4.6154977368310004E-3</v>
      </c>
      <c r="P18" s="226">
        <v>7.8607993848437793E-2</v>
      </c>
      <c r="Q18" s="226">
        <v>1.0076024408301301</v>
      </c>
      <c r="R18" s="226">
        <v>3.4039413914791201E-3</v>
      </c>
      <c r="S18" s="226">
        <v>2.1603183735101998E-3</v>
      </c>
      <c r="T18" s="226">
        <v>4.3515576515444302E-3</v>
      </c>
      <c r="U18" s="226">
        <v>6.3884859121163999E-3</v>
      </c>
      <c r="V18" s="226">
        <v>2.29953675537192E-3</v>
      </c>
      <c r="W18" s="226">
        <v>8.5455415440583002E-4</v>
      </c>
      <c r="X18" s="226">
        <v>3.4271941756607699E-3</v>
      </c>
      <c r="Y18" s="226">
        <v>4.6184704127500802E-3</v>
      </c>
      <c r="Z18" s="226">
        <v>1.0293623646120699E-3</v>
      </c>
      <c r="AA18" s="226">
        <v>2.02501602729079E-4</v>
      </c>
      <c r="AB18" s="226">
        <v>8.6785405932283098E-4</v>
      </c>
      <c r="AC18" s="226">
        <v>3.6319472976754298E-3</v>
      </c>
      <c r="AD18" s="226">
        <v>2.1053627053658599E-3</v>
      </c>
      <c r="AE18" s="226">
        <v>7.2397074814450305E-4</v>
      </c>
      <c r="AF18" s="226">
        <v>1.9082808225288001E-3</v>
      </c>
      <c r="AG18" s="226">
        <v>1.2721131341568699E-3</v>
      </c>
      <c r="AH18" s="226">
        <v>0</v>
      </c>
      <c r="AI18" s="226">
        <v>4.0357069792049902E-4</v>
      </c>
      <c r="AJ18" s="226">
        <v>3.25976228967586E-4</v>
      </c>
      <c r="AK18" s="226">
        <v>1.58132654551327E-4</v>
      </c>
      <c r="AL18" s="226">
        <v>3.26609397453394E-3</v>
      </c>
      <c r="AM18" s="226">
        <v>7.5838605256669102E-4</v>
      </c>
      <c r="AN18" s="226">
        <v>1.5386786149937899E-4</v>
      </c>
      <c r="AO18" s="226">
        <v>7.6722970432598998E-3</v>
      </c>
      <c r="AP18" s="226">
        <v>5.1271445761250098E-3</v>
      </c>
      <c r="AQ18" s="226">
        <v>3.5866338924793201E-3</v>
      </c>
      <c r="AR18" s="226">
        <v>6.2601937530890896E-4</v>
      </c>
      <c r="AS18" s="226">
        <v>1.3003837099533801E-4</v>
      </c>
      <c r="AT18" s="226">
        <v>5.9351843810299802E-4</v>
      </c>
      <c r="AU18" s="226">
        <v>1.44277574157042E-2</v>
      </c>
      <c r="AV18" s="226">
        <v>0.29552540870931199</v>
      </c>
      <c r="AW18" s="226">
        <v>7.41147761841837E-3</v>
      </c>
      <c r="AX18" s="226">
        <v>2.1136459886925201E-3</v>
      </c>
      <c r="AY18" s="226">
        <v>1.4327144285988301E-4</v>
      </c>
      <c r="AZ18" s="226">
        <v>1.0623199595970101E-3</v>
      </c>
      <c r="BA18" s="226">
        <v>2.0052309032060801E-4</v>
      </c>
      <c r="BB18" s="226">
        <v>4.0110166970255102E-4</v>
      </c>
      <c r="BC18" s="226">
        <v>7.3543031935915395E-4</v>
      </c>
      <c r="BD18" s="226">
        <v>3.2883354514995502E-4</v>
      </c>
      <c r="BE18" s="226">
        <v>1.05081455307339E-3</v>
      </c>
      <c r="BF18" s="226">
        <v>1.4962099008932E-3</v>
      </c>
      <c r="BG18" s="226">
        <v>0.72558183071077398</v>
      </c>
      <c r="BH18" s="226">
        <v>6.3626783185307002E-3</v>
      </c>
      <c r="BI18" s="226">
        <v>1.15815556901834E-2</v>
      </c>
      <c r="BJ18" s="226">
        <v>1.7179723474290001E-4</v>
      </c>
      <c r="BK18" s="226">
        <v>3.7102571224671601E-4</v>
      </c>
      <c r="BL18" s="226">
        <v>1.71747144710786E-3</v>
      </c>
      <c r="BM18" s="226">
        <v>6.4078301931049398E-4</v>
      </c>
      <c r="BN18" s="226">
        <v>6.0165599821339799E-4</v>
      </c>
      <c r="BO18" s="226">
        <v>2.8026167936138103E-4</v>
      </c>
      <c r="BP18" s="226">
        <v>1.1952880634031599E-4</v>
      </c>
      <c r="BQ18" s="226">
        <v>1.89613600400758E-2</v>
      </c>
      <c r="BR18" s="226">
        <v>2.7516267388807201E-3</v>
      </c>
      <c r="BS18" s="226">
        <v>1.26241226002357E-3</v>
      </c>
      <c r="BT18" s="226">
        <v>6.7980316335498404E-4</v>
      </c>
      <c r="BU18" s="226">
        <v>3.4408923600414901E-4</v>
      </c>
      <c r="BV18" s="226">
        <v>1.74637775298544E-3</v>
      </c>
      <c r="BW18" s="226">
        <v>6.8057174220181697E-4</v>
      </c>
      <c r="BX18" s="226">
        <v>3.4807731112420901E-3</v>
      </c>
      <c r="BY18" s="226">
        <v>0</v>
      </c>
    </row>
    <row r="19" spans="1:77" x14ac:dyDescent="0.25">
      <c r="A19" s="105" t="s">
        <v>16</v>
      </c>
      <c r="B19" s="226">
        <v>1.2285885291613501E-4</v>
      </c>
      <c r="C19" s="226">
        <v>8.8750295330945994E-5</v>
      </c>
      <c r="D19" s="226">
        <v>1.4571993203541E-4</v>
      </c>
      <c r="E19" s="226">
        <v>8.0932005266520107E-5</v>
      </c>
      <c r="F19" s="226">
        <v>9.6642771679089699E-4</v>
      </c>
      <c r="G19" s="226">
        <v>3.1247007536134398E-4</v>
      </c>
      <c r="H19" s="226">
        <v>1.05639869443084E-4</v>
      </c>
      <c r="I19" s="226">
        <v>2.3784578719929499E-4</v>
      </c>
      <c r="J19" s="226">
        <v>1.11251287504834E-4</v>
      </c>
      <c r="K19" s="226">
        <v>2.2057187477483999E-2</v>
      </c>
      <c r="L19" s="226">
        <v>2.6758900643310198E-4</v>
      </c>
      <c r="M19" s="226">
        <v>5.6937910196261203E-2</v>
      </c>
      <c r="N19" s="226">
        <v>3.3441308088764899E-4</v>
      </c>
      <c r="O19" s="226">
        <v>4.2040871746217202E-4</v>
      </c>
      <c r="P19" s="226">
        <v>2.52871266472676E-3</v>
      </c>
      <c r="Q19" s="226">
        <v>2.3784822704196799E-4</v>
      </c>
      <c r="R19" s="226">
        <v>1.05144516169639</v>
      </c>
      <c r="S19" s="226">
        <v>8.2372938485267798E-3</v>
      </c>
      <c r="T19" s="226">
        <v>4.8596180890613003E-2</v>
      </c>
      <c r="U19" s="226">
        <v>4.5311254102158602E-4</v>
      </c>
      <c r="V19" s="226">
        <v>5.7706061596876504E-3</v>
      </c>
      <c r="W19" s="226">
        <v>5.9347837589177705E-4</v>
      </c>
      <c r="X19" s="226">
        <v>4.4164495818046898E-4</v>
      </c>
      <c r="Y19" s="226">
        <v>1.29195256330918E-4</v>
      </c>
      <c r="Z19" s="226">
        <v>1.42170331388357E-4</v>
      </c>
      <c r="AA19" s="226">
        <v>1.4852041977767101E-4</v>
      </c>
      <c r="AB19" s="226">
        <v>6.5504180914858196E-5</v>
      </c>
      <c r="AC19" s="226">
        <v>1.61474864592644E-2</v>
      </c>
      <c r="AD19" s="226">
        <v>3.2005352658376202E-3</v>
      </c>
      <c r="AE19" s="226">
        <v>4.15460849697295E-5</v>
      </c>
      <c r="AF19" s="226">
        <v>1.4640765963940901E-3</v>
      </c>
      <c r="AG19" s="226">
        <v>1.2952768623353199E-4</v>
      </c>
      <c r="AH19" s="226">
        <v>0</v>
      </c>
      <c r="AI19" s="226">
        <v>7.5627387421067503E-5</v>
      </c>
      <c r="AJ19" s="226">
        <v>1.18654362392724E-4</v>
      </c>
      <c r="AK19" s="226">
        <v>1.5029610581513301E-4</v>
      </c>
      <c r="AL19" s="226">
        <v>2.3082700325564401E-4</v>
      </c>
      <c r="AM19" s="226">
        <v>3.4974128904342302E-4</v>
      </c>
      <c r="AN19" s="226">
        <v>9.4020273852049704E-5</v>
      </c>
      <c r="AO19" s="226">
        <v>6.7397462152650998E-4</v>
      </c>
      <c r="AP19" s="226">
        <v>1.11591537630656E-4</v>
      </c>
      <c r="AQ19" s="226">
        <v>1.9266540702922601E-4</v>
      </c>
      <c r="AR19" s="226">
        <v>7.6920576548584796E-5</v>
      </c>
      <c r="AS19" s="226">
        <v>2.91903402355706E-5</v>
      </c>
      <c r="AT19" s="226">
        <v>1.7056885146143799E-4</v>
      </c>
      <c r="AU19" s="226">
        <v>5.6291787587948601E-5</v>
      </c>
      <c r="AV19" s="226">
        <v>2.2593152154521499E-4</v>
      </c>
      <c r="AW19" s="226">
        <v>3.7646454539919002E-4</v>
      </c>
      <c r="AX19" s="226">
        <v>1.67576464357379E-4</v>
      </c>
      <c r="AY19" s="226">
        <v>2.96539828808916E-5</v>
      </c>
      <c r="AZ19" s="226">
        <v>9.6411043185786906E-5</v>
      </c>
      <c r="BA19" s="226">
        <v>3.1475892631391003E-5</v>
      </c>
      <c r="BB19" s="226">
        <v>8.66004734470128E-5</v>
      </c>
      <c r="BC19" s="226">
        <v>9.1183029285723095E-5</v>
      </c>
      <c r="BD19" s="226">
        <v>1.7218823401624999E-4</v>
      </c>
      <c r="BE19" s="226">
        <v>3.90069202688956E-4</v>
      </c>
      <c r="BF19" s="226">
        <v>2.5297521477754201E-4</v>
      </c>
      <c r="BG19" s="226">
        <v>2.74843163319459E-3</v>
      </c>
      <c r="BH19" s="226">
        <v>5.8389593738063603E-3</v>
      </c>
      <c r="BI19" s="226">
        <v>3.88358091459919E-3</v>
      </c>
      <c r="BJ19" s="226">
        <v>1.48364412855066E-4</v>
      </c>
      <c r="BK19" s="226">
        <v>1.01760143213905E-2</v>
      </c>
      <c r="BL19" s="226">
        <v>7.1563323532787701E-2</v>
      </c>
      <c r="BM19" s="226">
        <v>1.37343102079453E-3</v>
      </c>
      <c r="BN19" s="226">
        <v>1.9683061263927998E-3</v>
      </c>
      <c r="BO19" s="226">
        <v>8.8072708618361503E-4</v>
      </c>
      <c r="BP19" s="226">
        <v>3.91088361080494E-4</v>
      </c>
      <c r="BQ19" s="226">
        <v>2.28174528798549E-3</v>
      </c>
      <c r="BR19" s="226">
        <v>1.1763089925825299E-2</v>
      </c>
      <c r="BS19" s="226">
        <v>1.7693699894026299E-3</v>
      </c>
      <c r="BT19" s="226">
        <v>2.9845505792872999E-3</v>
      </c>
      <c r="BU19" s="226">
        <v>3.46503831472711E-3</v>
      </c>
      <c r="BV19" s="226">
        <v>2.7437600256151901E-3</v>
      </c>
      <c r="BW19" s="226">
        <v>1.5502566560665399E-3</v>
      </c>
      <c r="BX19" s="226">
        <v>7.5470243986913701E-3</v>
      </c>
      <c r="BY19" s="226">
        <v>0</v>
      </c>
    </row>
    <row r="20" spans="1:77" x14ac:dyDescent="0.25">
      <c r="A20" s="105" t="s">
        <v>17</v>
      </c>
      <c r="B20" s="226">
        <v>7.1362662118705104E-5</v>
      </c>
      <c r="C20" s="226">
        <v>7.7905042057201194E-5</v>
      </c>
      <c r="D20" s="226">
        <v>1.72980427855599E-4</v>
      </c>
      <c r="E20" s="226">
        <v>3.9693825860621901E-5</v>
      </c>
      <c r="F20" s="226">
        <v>7.5489657765911305E-4</v>
      </c>
      <c r="G20" s="226">
        <v>1.81630769385318E-4</v>
      </c>
      <c r="H20" s="226">
        <v>8.4180076100177806E-5</v>
      </c>
      <c r="I20" s="226">
        <v>1.6155337842958499E-4</v>
      </c>
      <c r="J20" s="226">
        <v>1.1221284640473799E-4</v>
      </c>
      <c r="K20" s="226">
        <v>1.0709420411566899E-2</v>
      </c>
      <c r="L20" s="226">
        <v>4.5054776925359001E-5</v>
      </c>
      <c r="M20" s="226">
        <v>3.1088849042510001E-2</v>
      </c>
      <c r="N20" s="226">
        <v>4.9656303747740898E-4</v>
      </c>
      <c r="O20" s="226">
        <v>4.7671191706487298E-4</v>
      </c>
      <c r="P20" s="226">
        <v>2.8372055697708401E-3</v>
      </c>
      <c r="Q20" s="226">
        <v>3.9576159839702199E-4</v>
      </c>
      <c r="R20" s="226">
        <v>4.0494312543506196E-3</v>
      </c>
      <c r="S20" s="226">
        <v>1.0454156026611601</v>
      </c>
      <c r="T20" s="226">
        <v>1.4881957037240399E-2</v>
      </c>
      <c r="U20" s="226">
        <v>7.4522542304471197E-4</v>
      </c>
      <c r="V20" s="226">
        <v>2.1537251794990198E-3</v>
      </c>
      <c r="W20" s="226">
        <v>2.3273102629614399E-4</v>
      </c>
      <c r="X20" s="226">
        <v>5.6935380914520199E-4</v>
      </c>
      <c r="Y20" s="226">
        <v>1.3264980846521601E-4</v>
      </c>
      <c r="Z20" s="226">
        <v>1.3689293590626799E-4</v>
      </c>
      <c r="AA20" s="226">
        <v>7.6449259837539898E-5</v>
      </c>
      <c r="AB20" s="226">
        <v>7.5481389517162995E-5</v>
      </c>
      <c r="AC20" s="226">
        <v>5.1356259907011398E-2</v>
      </c>
      <c r="AD20" s="226">
        <v>6.4739129401871897E-4</v>
      </c>
      <c r="AE20" s="226">
        <v>6.5106353525809494E-5</v>
      </c>
      <c r="AF20" s="226">
        <v>3.5402880349511798E-4</v>
      </c>
      <c r="AG20" s="226">
        <v>2.1399421719771599E-4</v>
      </c>
      <c r="AH20" s="226">
        <v>0</v>
      </c>
      <c r="AI20" s="226">
        <v>1.4639202423919701E-4</v>
      </c>
      <c r="AJ20" s="226">
        <v>6.9814208658768202E-4</v>
      </c>
      <c r="AK20" s="226">
        <v>1.1454788375877401E-4</v>
      </c>
      <c r="AL20" s="226">
        <v>3.7896953581337099E-4</v>
      </c>
      <c r="AM20" s="226">
        <v>5.6572710251452597E-4</v>
      </c>
      <c r="AN20" s="226">
        <v>1.2551723395527799E-4</v>
      </c>
      <c r="AO20" s="226">
        <v>9.6330269495270397E-4</v>
      </c>
      <c r="AP20" s="226">
        <v>1.3910096804781299E-4</v>
      </c>
      <c r="AQ20" s="226">
        <v>2.41492823643115E-4</v>
      </c>
      <c r="AR20" s="226">
        <v>9.7105628481070801E-5</v>
      </c>
      <c r="AS20" s="226">
        <v>4.0755565039911099E-5</v>
      </c>
      <c r="AT20" s="226">
        <v>3.6240620153090499E-4</v>
      </c>
      <c r="AU20" s="226">
        <v>9.6340098608071594E-5</v>
      </c>
      <c r="AV20" s="226">
        <v>3.7251571668390501E-4</v>
      </c>
      <c r="AW20" s="226">
        <v>6.9847460050886099E-4</v>
      </c>
      <c r="AX20" s="226">
        <v>1.3285186783946301E-3</v>
      </c>
      <c r="AY20" s="226">
        <v>4.1890828540380998E-5</v>
      </c>
      <c r="AZ20" s="226">
        <v>2.0143970009887799E-4</v>
      </c>
      <c r="BA20" s="226">
        <v>1.13267175880961E-4</v>
      </c>
      <c r="BB20" s="226">
        <v>1.88040275204838E-4</v>
      </c>
      <c r="BC20" s="226">
        <v>3.9168010233570799E-4</v>
      </c>
      <c r="BD20" s="226">
        <v>3.3857814328424002E-4</v>
      </c>
      <c r="BE20" s="226">
        <v>5.3745064181548604E-4</v>
      </c>
      <c r="BF20" s="226">
        <v>3.6368297479145198E-4</v>
      </c>
      <c r="BG20" s="226">
        <v>9.8414977542985501E-3</v>
      </c>
      <c r="BH20" s="226">
        <v>2.08636720112376E-3</v>
      </c>
      <c r="BI20" s="226">
        <v>2.5067388200898902E-3</v>
      </c>
      <c r="BJ20" s="226">
        <v>4.5930278419108903E-5</v>
      </c>
      <c r="BK20" s="226">
        <v>8.09576764747528E-4</v>
      </c>
      <c r="BL20" s="226">
        <v>3.12299688583493E-3</v>
      </c>
      <c r="BM20" s="226">
        <v>3.51552832530817E-4</v>
      </c>
      <c r="BN20" s="226">
        <v>3.56020909789455E-4</v>
      </c>
      <c r="BO20" s="226">
        <v>1.58227571077819E-4</v>
      </c>
      <c r="BP20" s="226">
        <v>5.4519650902038598E-5</v>
      </c>
      <c r="BQ20" s="226">
        <v>5.9487736748611798E-4</v>
      </c>
      <c r="BR20" s="226">
        <v>2.4280142109098101E-3</v>
      </c>
      <c r="BS20" s="226">
        <v>5.3743996367769397E-4</v>
      </c>
      <c r="BT20" s="226">
        <v>4.0856441869444802E-4</v>
      </c>
      <c r="BU20" s="226">
        <v>2.8406552396644902E-4</v>
      </c>
      <c r="BV20" s="226">
        <v>6.7377861394154895E-4</v>
      </c>
      <c r="BW20" s="226">
        <v>4.8979587963024701E-4</v>
      </c>
      <c r="BX20" s="226">
        <v>1.0688132439221399E-3</v>
      </c>
      <c r="BY20" s="226">
        <v>0</v>
      </c>
    </row>
    <row r="21" spans="1:77" x14ac:dyDescent="0.25">
      <c r="A21" s="105" t="s">
        <v>18</v>
      </c>
      <c r="B21" s="226">
        <v>1.18023318391268E-7</v>
      </c>
      <c r="C21" s="226">
        <v>5.47366736930089E-8</v>
      </c>
      <c r="D21" s="226">
        <v>1.07368670469024E-7</v>
      </c>
      <c r="E21" s="226">
        <v>6.1561884215869002E-8</v>
      </c>
      <c r="F21" s="226">
        <v>8.09474662640774E-7</v>
      </c>
      <c r="G21" s="226">
        <v>3.1254605657469699E-7</v>
      </c>
      <c r="H21" s="226">
        <v>9.7585014961122695E-8</v>
      </c>
      <c r="I21" s="226">
        <v>2.83919476802346E-7</v>
      </c>
      <c r="J21" s="226">
        <v>7.8679196526036705E-8</v>
      </c>
      <c r="K21" s="226">
        <v>4.1267519570536801E-7</v>
      </c>
      <c r="L21" s="226">
        <v>1.5941391911567E-7</v>
      </c>
      <c r="M21" s="226">
        <v>1.14710082762986E-6</v>
      </c>
      <c r="N21" s="226">
        <v>1.4736519793268899E-7</v>
      </c>
      <c r="O21" s="226">
        <v>1.8763859200544201E-7</v>
      </c>
      <c r="P21" s="226">
        <v>1.8067531898427901E-6</v>
      </c>
      <c r="Q21" s="226">
        <v>1.6748584459181301E-7</v>
      </c>
      <c r="R21" s="226">
        <v>3.20430918178441E-7</v>
      </c>
      <c r="S21" s="226">
        <v>4.78111163515086E-7</v>
      </c>
      <c r="T21" s="226">
        <v>1.0000008695782401</v>
      </c>
      <c r="U21" s="226">
        <v>2.1444106494806399E-7</v>
      </c>
      <c r="V21" s="226">
        <v>3.5383419954096799E-7</v>
      </c>
      <c r="W21" s="226">
        <v>9.4993890016974998E-8</v>
      </c>
      <c r="X21" s="226">
        <v>1.7624616627701799E-7</v>
      </c>
      <c r="Y21" s="226">
        <v>7.0832031100571202E-8</v>
      </c>
      <c r="Z21" s="226">
        <v>7.1663954262440894E-8</v>
      </c>
      <c r="AA21" s="226">
        <v>3.3979449542900497E-8</v>
      </c>
      <c r="AB21" s="226">
        <v>3.55521352280808E-8</v>
      </c>
      <c r="AC21" s="226">
        <v>2.49018119333229E-7</v>
      </c>
      <c r="AD21" s="226">
        <v>4.1066248855300497E-6</v>
      </c>
      <c r="AE21" s="226">
        <v>1.8962116916424998E-8</v>
      </c>
      <c r="AF21" s="226">
        <v>2.10685033563894E-7</v>
      </c>
      <c r="AG21" s="226">
        <v>5.8962644506160197E-8</v>
      </c>
      <c r="AH21" s="226">
        <v>0</v>
      </c>
      <c r="AI21" s="226">
        <v>2.9185937384311002E-8</v>
      </c>
      <c r="AJ21" s="226">
        <v>4.68983389203183E-8</v>
      </c>
      <c r="AK21" s="226">
        <v>2.0412043890504499E-8</v>
      </c>
      <c r="AL21" s="226">
        <v>1.15376821923636E-7</v>
      </c>
      <c r="AM21" s="226">
        <v>1.6089530435773E-7</v>
      </c>
      <c r="AN21" s="226">
        <v>4.6094356486428499E-8</v>
      </c>
      <c r="AO21" s="226">
        <v>2.7748726727202301E-7</v>
      </c>
      <c r="AP21" s="226">
        <v>4.0236250914612099E-8</v>
      </c>
      <c r="AQ21" s="226">
        <v>8.3235132667059099E-8</v>
      </c>
      <c r="AR21" s="226">
        <v>2.80019502736755E-8</v>
      </c>
      <c r="AS21" s="226">
        <v>1.2906219880489099E-8</v>
      </c>
      <c r="AT21" s="226">
        <v>7.0134253505320205E-8</v>
      </c>
      <c r="AU21" s="226">
        <v>2.56341896409236E-8</v>
      </c>
      <c r="AV21" s="226">
        <v>1.1906262778443199E-7</v>
      </c>
      <c r="AW21" s="226">
        <v>2.2644060030107499E-7</v>
      </c>
      <c r="AX21" s="226">
        <v>7.26184857336453E-8</v>
      </c>
      <c r="AY21" s="226">
        <v>1.46334868710766E-8</v>
      </c>
      <c r="AZ21" s="226">
        <v>4.6167485852056797E-8</v>
      </c>
      <c r="BA21" s="226">
        <v>1.46198832695338E-8</v>
      </c>
      <c r="BB21" s="226">
        <v>3.3717541099643097E-8</v>
      </c>
      <c r="BC21" s="226">
        <v>3.88808218069626E-8</v>
      </c>
      <c r="BD21" s="226">
        <v>7.8007649511653498E-8</v>
      </c>
      <c r="BE21" s="226">
        <v>2.455656816743E-7</v>
      </c>
      <c r="BF21" s="226">
        <v>1.2021263370183499E-7</v>
      </c>
      <c r="BG21" s="226">
        <v>1.4660772751974699E-6</v>
      </c>
      <c r="BH21" s="226">
        <v>2.8244837876254902E-6</v>
      </c>
      <c r="BI21" s="226">
        <v>1.9119950837736601E-6</v>
      </c>
      <c r="BJ21" s="226">
        <v>7.26821164344169E-8</v>
      </c>
      <c r="BK21" s="226">
        <v>2.02949643906409E-6</v>
      </c>
      <c r="BL21" s="226">
        <v>3.2479025991389601E-5</v>
      </c>
      <c r="BM21" s="226">
        <v>2.0495825930075002E-6</v>
      </c>
      <c r="BN21" s="226">
        <v>1.28371240258744E-6</v>
      </c>
      <c r="BO21" s="226">
        <v>4.9847357834986405E-7</v>
      </c>
      <c r="BP21" s="226">
        <v>2.07302826275685E-7</v>
      </c>
      <c r="BQ21" s="226">
        <v>1.3492386101623599E-6</v>
      </c>
      <c r="BR21" s="226">
        <v>5.7328502980246602E-6</v>
      </c>
      <c r="BS21" s="226">
        <v>7.7174498889144605E-7</v>
      </c>
      <c r="BT21" s="226">
        <v>1.9373988052093599E-6</v>
      </c>
      <c r="BU21" s="226">
        <v>1.6107934527725401E-6</v>
      </c>
      <c r="BV21" s="226">
        <v>1.6045113471688101E-6</v>
      </c>
      <c r="BW21" s="226">
        <v>5.8059792921321895E-7</v>
      </c>
      <c r="BX21" s="226">
        <v>3.2570107474963399E-5</v>
      </c>
      <c r="BY21" s="226">
        <v>0</v>
      </c>
    </row>
    <row r="22" spans="1:77" x14ac:dyDescent="0.25">
      <c r="A22" s="105" t="s">
        <v>19</v>
      </c>
      <c r="B22" s="226">
        <v>5.8012062658304699E-5</v>
      </c>
      <c r="C22" s="226">
        <v>4.7579518888597399E-5</v>
      </c>
      <c r="D22" s="226">
        <v>7.2093981393153499E-5</v>
      </c>
      <c r="E22" s="226">
        <v>3.9520188236723701E-5</v>
      </c>
      <c r="F22" s="226">
        <v>5.31404720038385E-4</v>
      </c>
      <c r="G22" s="226">
        <v>1.6104029289623501E-4</v>
      </c>
      <c r="H22" s="226">
        <v>4.4206641142946198E-5</v>
      </c>
      <c r="I22" s="226">
        <v>1.0420253412106501E-4</v>
      </c>
      <c r="J22" s="226">
        <v>6.3776823701540604E-5</v>
      </c>
      <c r="K22" s="226">
        <v>2.0906435396716098E-2</v>
      </c>
      <c r="L22" s="226">
        <v>6.7399355934034697E-5</v>
      </c>
      <c r="M22" s="226">
        <v>5.4541693706920101E-2</v>
      </c>
      <c r="N22" s="226">
        <v>1.0136814009599801E-3</v>
      </c>
      <c r="O22" s="226">
        <v>8.8930712198550101E-4</v>
      </c>
      <c r="P22" s="226">
        <v>9.2853009285650905E-4</v>
      </c>
      <c r="Q22" s="226">
        <v>1.00149608390623E-4</v>
      </c>
      <c r="R22" s="226">
        <v>1.4535098017514099E-2</v>
      </c>
      <c r="S22" s="226">
        <v>3.1274302624806502E-2</v>
      </c>
      <c r="T22" s="226">
        <v>2.3213778565025999E-2</v>
      </c>
      <c r="U22" s="226">
        <v>1.1214891924724799</v>
      </c>
      <c r="V22" s="226">
        <v>9.0448938974286297E-3</v>
      </c>
      <c r="W22" s="226">
        <v>1.7556669561160001E-2</v>
      </c>
      <c r="X22" s="226">
        <v>1.98558502384392E-4</v>
      </c>
      <c r="Y22" s="226">
        <v>5.4122915862586597E-5</v>
      </c>
      <c r="Z22" s="226">
        <v>2.94009662452755E-3</v>
      </c>
      <c r="AA22" s="226">
        <v>9.25194195466349E-4</v>
      </c>
      <c r="AB22" s="226">
        <v>2.61402652866532E-5</v>
      </c>
      <c r="AC22" s="226">
        <v>0.105111233131047</v>
      </c>
      <c r="AD22" s="226">
        <v>1.4627078468644099E-2</v>
      </c>
      <c r="AE22" s="226">
        <v>2.2883259555187599E-5</v>
      </c>
      <c r="AF22" s="226">
        <v>5.6693844261618796E-4</v>
      </c>
      <c r="AG22" s="226">
        <v>9.3505301523870996E-5</v>
      </c>
      <c r="AH22" s="226">
        <v>0</v>
      </c>
      <c r="AI22" s="226">
        <v>8.8824997853451603E-5</v>
      </c>
      <c r="AJ22" s="226">
        <v>1.6041765211713001E-4</v>
      </c>
      <c r="AK22" s="226">
        <v>9.6099167884431701E-5</v>
      </c>
      <c r="AL22" s="226">
        <v>1.19693950125505E-4</v>
      </c>
      <c r="AM22" s="226">
        <v>3.0044969656400699E-4</v>
      </c>
      <c r="AN22" s="226">
        <v>8.6843330410054496E-5</v>
      </c>
      <c r="AO22" s="226">
        <v>1.3928807588668799E-3</v>
      </c>
      <c r="AP22" s="226">
        <v>5.3053716328245102E-4</v>
      </c>
      <c r="AQ22" s="226">
        <v>1.25552686955676E-2</v>
      </c>
      <c r="AR22" s="226">
        <v>5.3365772325402404E-4</v>
      </c>
      <c r="AS22" s="226">
        <v>1.71696849391544E-5</v>
      </c>
      <c r="AT22" s="226">
        <v>3.02453627492794E-4</v>
      </c>
      <c r="AU22" s="226">
        <v>9.0770167184327702E-5</v>
      </c>
      <c r="AV22" s="226">
        <v>1.8275672572295399E-4</v>
      </c>
      <c r="AW22" s="226">
        <v>1.8315682302775599E-4</v>
      </c>
      <c r="AX22" s="226">
        <v>4.21461572965084E-4</v>
      </c>
      <c r="AY22" s="226">
        <v>1.4651406733105E-5</v>
      </c>
      <c r="AZ22" s="226">
        <v>1.4113966688805401E-4</v>
      </c>
      <c r="BA22" s="226">
        <v>3.2100679617142302E-5</v>
      </c>
      <c r="BB22" s="226">
        <v>5.3810341864633202E-5</v>
      </c>
      <c r="BC22" s="226">
        <v>1.4185724126109501E-4</v>
      </c>
      <c r="BD22" s="226">
        <v>1.1959310558954999E-4</v>
      </c>
      <c r="BE22" s="226">
        <v>2.70289359327352E-4</v>
      </c>
      <c r="BF22" s="226">
        <v>1.8458487958295601E-4</v>
      </c>
      <c r="BG22" s="226">
        <v>2.27774462424014E-3</v>
      </c>
      <c r="BH22" s="226">
        <v>2.6341045877032801E-3</v>
      </c>
      <c r="BI22" s="226">
        <v>1.9379664031073799E-3</v>
      </c>
      <c r="BJ22" s="226">
        <v>7.4914568760987005E-5</v>
      </c>
      <c r="BK22" s="226">
        <v>1.8679068427926999E-3</v>
      </c>
      <c r="BL22" s="226">
        <v>1.30919166382836E-2</v>
      </c>
      <c r="BM22" s="226">
        <v>5.3730841581228902E-4</v>
      </c>
      <c r="BN22" s="226">
        <v>5.4926985973316098E-4</v>
      </c>
      <c r="BO22" s="226">
        <v>2.3533634760248599E-4</v>
      </c>
      <c r="BP22" s="226">
        <v>1.06083834305452E-4</v>
      </c>
      <c r="BQ22" s="226">
        <v>7.2251024466323996E-4</v>
      </c>
      <c r="BR22" s="226">
        <v>4.7562447131828502E-3</v>
      </c>
      <c r="BS22" s="226">
        <v>4.8892572500985301E-4</v>
      </c>
      <c r="BT22" s="226">
        <v>7.2449412981506604E-4</v>
      </c>
      <c r="BU22" s="226">
        <v>6.9939593277070205E-4</v>
      </c>
      <c r="BV22" s="226">
        <v>1.02399681640589E-3</v>
      </c>
      <c r="BW22" s="226">
        <v>4.7516618421230699E-4</v>
      </c>
      <c r="BX22" s="226">
        <v>2.1766106295572E-3</v>
      </c>
      <c r="BY22" s="226">
        <v>0</v>
      </c>
    </row>
    <row r="23" spans="1:77" x14ac:dyDescent="0.25">
      <c r="A23" s="105" t="s">
        <v>20</v>
      </c>
      <c r="B23" s="226">
        <v>1.0655900643250499E-4</v>
      </c>
      <c r="C23" s="226">
        <v>1.08645675621202E-4</v>
      </c>
      <c r="D23" s="226">
        <v>1.20166187254807E-4</v>
      </c>
      <c r="E23" s="226">
        <v>5.8624845368304303E-5</v>
      </c>
      <c r="F23" s="226">
        <v>8.8569231872139996E-4</v>
      </c>
      <c r="G23" s="226">
        <v>2.5419869619872798E-4</v>
      </c>
      <c r="H23" s="226">
        <v>8.3417540740830305E-5</v>
      </c>
      <c r="I23" s="226">
        <v>1.7821829787070001E-4</v>
      </c>
      <c r="J23" s="226">
        <v>8.1435631510628007E-5</v>
      </c>
      <c r="K23" s="226">
        <v>4.1590446233404202E-4</v>
      </c>
      <c r="L23" s="226">
        <v>1.6005055632253401E-4</v>
      </c>
      <c r="M23" s="226">
        <v>1.0571626643724099E-3</v>
      </c>
      <c r="N23" s="226">
        <v>2.7612681384294802E-4</v>
      </c>
      <c r="O23" s="226">
        <v>3.9474746086004E-4</v>
      </c>
      <c r="P23" s="226">
        <v>1.3951745363710299E-3</v>
      </c>
      <c r="Q23" s="226">
        <v>1.36015377366589E-4</v>
      </c>
      <c r="R23" s="226">
        <v>4.0849661112438601E-4</v>
      </c>
      <c r="S23" s="226">
        <v>7.6033168378631701E-4</v>
      </c>
      <c r="T23" s="226">
        <v>1.1293648067324199E-3</v>
      </c>
      <c r="U23" s="226">
        <v>2.9660224073268599E-4</v>
      </c>
      <c r="V23" s="226">
        <v>1.1293085773629901</v>
      </c>
      <c r="W23" s="226">
        <v>2.07863319833544E-2</v>
      </c>
      <c r="X23" s="226">
        <v>3.5655628777982699E-4</v>
      </c>
      <c r="Y23" s="226">
        <v>8.89521472846684E-5</v>
      </c>
      <c r="Z23" s="226">
        <v>4.4206412361614397E-3</v>
      </c>
      <c r="AA23" s="226">
        <v>1.0323128095271501E-4</v>
      </c>
      <c r="AB23" s="226">
        <v>4.6108989255877098E-5</v>
      </c>
      <c r="AC23" s="226">
        <v>4.7693286926118799E-4</v>
      </c>
      <c r="AD23" s="226">
        <v>4.2483237748196902E-3</v>
      </c>
      <c r="AE23" s="226">
        <v>3.2397076244456198E-5</v>
      </c>
      <c r="AF23" s="226">
        <v>2.6373238274323498E-4</v>
      </c>
      <c r="AG23" s="226">
        <v>1.15038797971791E-4</v>
      </c>
      <c r="AH23" s="226">
        <v>0</v>
      </c>
      <c r="AI23" s="226">
        <v>5.21030514997327E-5</v>
      </c>
      <c r="AJ23" s="226">
        <v>9.1409517587516404E-5</v>
      </c>
      <c r="AK23" s="226">
        <v>3.4372517081387001E-5</v>
      </c>
      <c r="AL23" s="226">
        <v>2.1001913828225301E-4</v>
      </c>
      <c r="AM23" s="226">
        <v>4.5601838330859199E-4</v>
      </c>
      <c r="AN23" s="226">
        <v>7.1190177852016901E-5</v>
      </c>
      <c r="AO23" s="226">
        <v>5.3583298462281403E-4</v>
      </c>
      <c r="AP23" s="226">
        <v>8.3211443813476597E-5</v>
      </c>
      <c r="AQ23" s="226">
        <v>1.48054331780446E-4</v>
      </c>
      <c r="AR23" s="226">
        <v>4.9709719637663501E-5</v>
      </c>
      <c r="AS23" s="226">
        <v>2.5370768187211199E-5</v>
      </c>
      <c r="AT23" s="226">
        <v>1.54346938048635E-4</v>
      </c>
      <c r="AU23" s="226">
        <v>5.7103224534315503E-5</v>
      </c>
      <c r="AV23" s="226">
        <v>2.2910011997665999E-4</v>
      </c>
      <c r="AW23" s="226">
        <v>2.6614841461628397E-4</v>
      </c>
      <c r="AX23" s="226">
        <v>1.5810218631300701E-4</v>
      </c>
      <c r="AY23" s="226">
        <v>2.0896321130834599E-5</v>
      </c>
      <c r="AZ23" s="226">
        <v>7.4681692044685201E-5</v>
      </c>
      <c r="BA23" s="226">
        <v>2.36285610743205E-5</v>
      </c>
      <c r="BB23" s="226">
        <v>6.2943526189422299E-5</v>
      </c>
      <c r="BC23" s="226">
        <v>7.8109708969357106E-5</v>
      </c>
      <c r="BD23" s="226">
        <v>1.20456650915691E-4</v>
      </c>
      <c r="BE23" s="226">
        <v>2.5823293419787997E-4</v>
      </c>
      <c r="BF23" s="226">
        <v>1.5257588042488101E-4</v>
      </c>
      <c r="BG23" s="226">
        <v>1.9251069567742501E-3</v>
      </c>
      <c r="BH23" s="226">
        <v>5.1601105665314796E-3</v>
      </c>
      <c r="BI23" s="226">
        <v>1.14937375587679E-2</v>
      </c>
      <c r="BJ23" s="226">
        <v>1.3232889007842001E-4</v>
      </c>
      <c r="BK23" s="226">
        <v>5.6173521399600504E-3</v>
      </c>
      <c r="BL23" s="226">
        <v>2.9060899079753601E-2</v>
      </c>
      <c r="BM23" s="226">
        <v>7.6385994358521298E-4</v>
      </c>
      <c r="BN23" s="226">
        <v>9.6315136650209298E-4</v>
      </c>
      <c r="BO23" s="226">
        <v>4.1637095770677998E-4</v>
      </c>
      <c r="BP23" s="226">
        <v>1.85222759865791E-4</v>
      </c>
      <c r="BQ23" s="226">
        <v>1.08601614325424E-3</v>
      </c>
      <c r="BR23" s="226">
        <v>5.0659682000525497E-3</v>
      </c>
      <c r="BS23" s="226">
        <v>1.0381343484123799E-3</v>
      </c>
      <c r="BT23" s="226">
        <v>1.4068163363003801E-3</v>
      </c>
      <c r="BU23" s="226">
        <v>1.461916073549E-3</v>
      </c>
      <c r="BV23" s="226">
        <v>1.27194525636986E-3</v>
      </c>
      <c r="BW23" s="226">
        <v>7.4956471062251296E-4</v>
      </c>
      <c r="BX23" s="226">
        <v>5.0851468985700799E-3</v>
      </c>
      <c r="BY23" s="226">
        <v>0</v>
      </c>
    </row>
    <row r="24" spans="1:77" x14ac:dyDescent="0.25">
      <c r="A24" s="105" t="s">
        <v>21</v>
      </c>
      <c r="B24" s="226">
        <v>1.15524882135891E-4</v>
      </c>
      <c r="C24" s="226">
        <v>1.0704186584032401E-4</v>
      </c>
      <c r="D24" s="226">
        <v>1.3907178791038499E-4</v>
      </c>
      <c r="E24" s="226">
        <v>6.3809723390425901E-5</v>
      </c>
      <c r="F24" s="226">
        <v>9.4679594488995605E-4</v>
      </c>
      <c r="G24" s="226">
        <v>2.7956958393351799E-4</v>
      </c>
      <c r="H24" s="226">
        <v>9.7652741562193101E-5</v>
      </c>
      <c r="I24" s="226">
        <v>2.13450236477726E-4</v>
      </c>
      <c r="J24" s="226">
        <v>9.5772380676315805E-5</v>
      </c>
      <c r="K24" s="226">
        <v>9.9806731764997105E-4</v>
      </c>
      <c r="L24" s="226">
        <v>1.9442471999603901E-4</v>
      </c>
      <c r="M24" s="226">
        <v>2.4494691365289901E-3</v>
      </c>
      <c r="N24" s="226">
        <v>2.9324164540442101E-4</v>
      </c>
      <c r="O24" s="226">
        <v>4.0430036800804902E-4</v>
      </c>
      <c r="P24" s="226">
        <v>1.7704775369805101E-3</v>
      </c>
      <c r="Q24" s="226">
        <v>1.7101001819122601E-4</v>
      </c>
      <c r="R24" s="226">
        <v>6.7642288327820295E-4</v>
      </c>
      <c r="S24" s="226">
        <v>1.0550142599462201E-3</v>
      </c>
      <c r="T24" s="226">
        <v>1.9514096581856699E-3</v>
      </c>
      <c r="U24" s="226">
        <v>3.8619456618267E-4</v>
      </c>
      <c r="V24" s="226">
        <v>8.6775050080154805E-4</v>
      </c>
      <c r="W24" s="226">
        <v>1.0190547114400399</v>
      </c>
      <c r="X24" s="226">
        <v>1.69984157723781E-3</v>
      </c>
      <c r="Y24" s="226">
        <v>1.1047645073928301E-4</v>
      </c>
      <c r="Z24" s="226">
        <v>1.2578155980259E-2</v>
      </c>
      <c r="AA24" s="226">
        <v>2.1846237437685599E-3</v>
      </c>
      <c r="AB24" s="226">
        <v>5.6490872235021497E-5</v>
      </c>
      <c r="AC24" s="226">
        <v>2.6875424559077302E-3</v>
      </c>
      <c r="AD24" s="226">
        <v>5.6088540801217997E-3</v>
      </c>
      <c r="AE24" s="226">
        <v>3.9837700716038299E-5</v>
      </c>
      <c r="AF24" s="226">
        <v>3.2496536587971702E-4</v>
      </c>
      <c r="AG24" s="226">
        <v>3.4670894551593501E-4</v>
      </c>
      <c r="AH24" s="226">
        <v>0</v>
      </c>
      <c r="AI24" s="226">
        <v>6.2711831471583496E-5</v>
      </c>
      <c r="AJ24" s="226">
        <v>1.1046497226756999E-4</v>
      </c>
      <c r="AK24" s="226">
        <v>4.2985261452118699E-5</v>
      </c>
      <c r="AL24" s="226">
        <v>2.27724205694458E-4</v>
      </c>
      <c r="AM24" s="226">
        <v>4.43439685424871E-4</v>
      </c>
      <c r="AN24" s="226">
        <v>8.0691047325049794E-5</v>
      </c>
      <c r="AO24" s="226">
        <v>6.0618435093776199E-4</v>
      </c>
      <c r="AP24" s="226">
        <v>9.1934217632535194E-5</v>
      </c>
      <c r="AQ24" s="226">
        <v>1.6960692679957799E-4</v>
      </c>
      <c r="AR24" s="226">
        <v>6.7062956321382099E-5</v>
      </c>
      <c r="AS24" s="226">
        <v>2.8264673000952001E-5</v>
      </c>
      <c r="AT24" s="226">
        <v>1.7291104129867299E-4</v>
      </c>
      <c r="AU24" s="226">
        <v>5.98443757138143E-5</v>
      </c>
      <c r="AV24" s="226">
        <v>2.3762750157208001E-4</v>
      </c>
      <c r="AW24" s="226">
        <v>3.1145295260057501E-4</v>
      </c>
      <c r="AX24" s="226">
        <v>1.76173086045023E-4</v>
      </c>
      <c r="AY24" s="226">
        <v>2.4448728596884801E-5</v>
      </c>
      <c r="AZ24" s="226">
        <v>8.6607203368096702E-5</v>
      </c>
      <c r="BA24" s="226">
        <v>2.77842594213148E-5</v>
      </c>
      <c r="BB24" s="226">
        <v>7.88241661433725E-5</v>
      </c>
      <c r="BC24" s="226">
        <v>8.9290483061415298E-5</v>
      </c>
      <c r="BD24" s="226">
        <v>1.3769851114683E-4</v>
      </c>
      <c r="BE24" s="226">
        <v>3.0815979479535802E-4</v>
      </c>
      <c r="BF24" s="226">
        <v>1.76429199218844E-4</v>
      </c>
      <c r="BG24" s="226">
        <v>2.2864136823528198E-3</v>
      </c>
      <c r="BH24" s="226">
        <v>5.2877277931797804E-3</v>
      </c>
      <c r="BI24" s="226">
        <v>9.4736818131346302E-3</v>
      </c>
      <c r="BJ24" s="226">
        <v>1.3672427179801599E-4</v>
      </c>
      <c r="BK24" s="226">
        <v>5.3654816529159202E-3</v>
      </c>
      <c r="BL24" s="226">
        <v>4.1522109810957497E-2</v>
      </c>
      <c r="BM24" s="226">
        <v>1.0014015109921E-3</v>
      </c>
      <c r="BN24" s="226">
        <v>1.2152048387487401E-3</v>
      </c>
      <c r="BO24" s="226">
        <v>5.3288485768659098E-4</v>
      </c>
      <c r="BP24" s="226">
        <v>2.32949351419271E-4</v>
      </c>
      <c r="BQ24" s="226">
        <v>1.36294075518707E-3</v>
      </c>
      <c r="BR24" s="226">
        <v>6.16836442557609E-3</v>
      </c>
      <c r="BS24" s="226">
        <v>1.0607717849565801E-3</v>
      </c>
      <c r="BT24" s="226">
        <v>1.84954941525727E-3</v>
      </c>
      <c r="BU24" s="226">
        <v>2.0349274172356802E-3</v>
      </c>
      <c r="BV24" s="226">
        <v>1.7032911522434099E-3</v>
      </c>
      <c r="BW24" s="226">
        <v>8.66643116612719E-4</v>
      </c>
      <c r="BX24" s="226">
        <v>8.2264782321190607E-3</v>
      </c>
      <c r="BY24" s="226">
        <v>0</v>
      </c>
    </row>
    <row r="25" spans="1:77" x14ac:dyDescent="0.25">
      <c r="A25" s="105" t="s">
        <v>22</v>
      </c>
      <c r="B25" s="226">
        <v>8.6723716328167006E-5</v>
      </c>
      <c r="C25" s="226">
        <v>8.2325156095472697E-5</v>
      </c>
      <c r="D25" s="226">
        <v>1.5171983649393399E-4</v>
      </c>
      <c r="E25" s="226">
        <v>4.9738768040216201E-5</v>
      </c>
      <c r="F25" s="226">
        <v>7.9174820728209903E-4</v>
      </c>
      <c r="G25" s="226">
        <v>2.0235565663368101E-4</v>
      </c>
      <c r="H25" s="226">
        <v>9.8287431011749202E-5</v>
      </c>
      <c r="I25" s="226">
        <v>1.9082981365613899E-4</v>
      </c>
      <c r="J25" s="226">
        <v>1.02687762691814E-4</v>
      </c>
      <c r="K25" s="226">
        <v>8.5384154194382209E-3</v>
      </c>
      <c r="L25" s="226">
        <v>1.48569401032784E-4</v>
      </c>
      <c r="M25" s="226">
        <v>1.9391836917582402E-2</v>
      </c>
      <c r="N25" s="226">
        <v>2.90541298750484E-4</v>
      </c>
      <c r="O25" s="226">
        <v>3.4319593022396098E-4</v>
      </c>
      <c r="P25" s="226">
        <v>1.33232539729901E-3</v>
      </c>
      <c r="Q25" s="226">
        <v>1.27997238452335E-4</v>
      </c>
      <c r="R25" s="226">
        <v>3.2794491496249698E-3</v>
      </c>
      <c r="S25" s="226">
        <v>3.8395461044951501E-3</v>
      </c>
      <c r="T25" s="226">
        <v>9.5871197444869407E-3</v>
      </c>
      <c r="U25" s="226">
        <v>5.7423098936142699E-4</v>
      </c>
      <c r="V25" s="226">
        <v>4.4196430627983499E-3</v>
      </c>
      <c r="W25" s="226">
        <v>0.111307339679783</v>
      </c>
      <c r="X25" s="226">
        <v>1.0209483573461799</v>
      </c>
      <c r="Y25" s="226">
        <v>1.4558094523235701E-4</v>
      </c>
      <c r="Z25" s="226">
        <v>3.13764772253075E-3</v>
      </c>
      <c r="AA25" s="226">
        <v>3.3775265664106303E-2</v>
      </c>
      <c r="AB25" s="226">
        <v>8.1153815457778302E-5</v>
      </c>
      <c r="AC25" s="226">
        <v>3.4753133357780797E-2</v>
      </c>
      <c r="AD25" s="226">
        <v>5.2782967854858604E-3</v>
      </c>
      <c r="AE25" s="226">
        <v>5.47112357440604E-5</v>
      </c>
      <c r="AF25" s="226">
        <v>3.49584072429299E-4</v>
      </c>
      <c r="AG25" s="226">
        <v>3.7126675981029099E-3</v>
      </c>
      <c r="AH25" s="226">
        <v>0</v>
      </c>
      <c r="AI25" s="226">
        <v>8.0816475918031106E-5</v>
      </c>
      <c r="AJ25" s="226">
        <v>1.2805249796967401E-4</v>
      </c>
      <c r="AK25" s="226">
        <v>7.7021317295804004E-5</v>
      </c>
      <c r="AL25" s="226">
        <v>1.9913554235436701E-4</v>
      </c>
      <c r="AM25" s="226">
        <v>3.4362788357598402E-4</v>
      </c>
      <c r="AN25" s="226">
        <v>8.2686093217655302E-5</v>
      </c>
      <c r="AO25" s="226">
        <v>7.1539707350235795E-4</v>
      </c>
      <c r="AP25" s="226">
        <v>1.0035905965454901E-4</v>
      </c>
      <c r="AQ25" s="226">
        <v>1.9427991140004899E-4</v>
      </c>
      <c r="AR25" s="226">
        <v>1.8279637768616299E-4</v>
      </c>
      <c r="AS25" s="226">
        <v>3.0609908257217101E-5</v>
      </c>
      <c r="AT25" s="226">
        <v>1.96134220650997E-4</v>
      </c>
      <c r="AU25" s="226">
        <v>5.5645111708453197E-5</v>
      </c>
      <c r="AV25" s="226">
        <v>1.9096588624568301E-4</v>
      </c>
      <c r="AW25" s="226">
        <v>2.69572700413904E-4</v>
      </c>
      <c r="AX25" s="226">
        <v>1.55976656524513E-4</v>
      </c>
      <c r="AY25" s="226">
        <v>2.56415978048513E-5</v>
      </c>
      <c r="AZ25" s="226">
        <v>9.27898055937239E-5</v>
      </c>
      <c r="BA25" s="226">
        <v>2.9200176559769898E-5</v>
      </c>
      <c r="BB25" s="226">
        <v>1.1048148395284601E-4</v>
      </c>
      <c r="BC25" s="226">
        <v>9.3957044843553806E-5</v>
      </c>
      <c r="BD25" s="226">
        <v>1.3641845716285E-4</v>
      </c>
      <c r="BE25" s="226">
        <v>3.18202686470235E-4</v>
      </c>
      <c r="BF25" s="226">
        <v>1.6080967835388699E-4</v>
      </c>
      <c r="BG25" s="226">
        <v>2.0222400314111699E-3</v>
      </c>
      <c r="BH25" s="226">
        <v>3.58983254784846E-3</v>
      </c>
      <c r="BI25" s="226">
        <v>3.68516414341628E-3</v>
      </c>
      <c r="BJ25" s="226">
        <v>9.1835672150910604E-5</v>
      </c>
      <c r="BK25" s="226">
        <v>3.0567263141142698E-3</v>
      </c>
      <c r="BL25" s="226">
        <v>3.5771296565701299E-2</v>
      </c>
      <c r="BM25" s="226">
        <v>6.3648176531984097E-4</v>
      </c>
      <c r="BN25" s="226">
        <v>9.3111710056924702E-4</v>
      </c>
      <c r="BO25" s="226">
        <v>4.42742049531414E-4</v>
      </c>
      <c r="BP25" s="226">
        <v>1.8266939230156799E-4</v>
      </c>
      <c r="BQ25" s="226">
        <v>1.05769615253944E-3</v>
      </c>
      <c r="BR25" s="226">
        <v>5.0366284126529296E-3</v>
      </c>
      <c r="BS25" s="226">
        <v>9.1565628447314105E-4</v>
      </c>
      <c r="BT25" s="226">
        <v>1.44296068304757E-3</v>
      </c>
      <c r="BU25" s="226">
        <v>1.7533368418954599E-3</v>
      </c>
      <c r="BV25" s="226">
        <v>1.5107215739036399E-3</v>
      </c>
      <c r="BW25" s="226">
        <v>8.9870604599159496E-4</v>
      </c>
      <c r="BX25" s="226">
        <v>2.5594667077880199E-3</v>
      </c>
      <c r="BY25" s="226">
        <v>0</v>
      </c>
    </row>
    <row r="26" spans="1:77" x14ac:dyDescent="0.25">
      <c r="A26" s="105" t="s">
        <v>23</v>
      </c>
      <c r="B26" s="226">
        <v>1.4754461451282101E-3</v>
      </c>
      <c r="C26" s="226">
        <v>1.1588894839947401E-3</v>
      </c>
      <c r="D26" s="226">
        <v>1.2207734678464099E-3</v>
      </c>
      <c r="E26" s="226">
        <v>8.5382366317436501E-4</v>
      </c>
      <c r="F26" s="226">
        <v>1.1649886106113399E-2</v>
      </c>
      <c r="G26" s="226">
        <v>3.1406854098427199E-3</v>
      </c>
      <c r="H26" s="226">
        <v>6.1284560797848905E-4</v>
      </c>
      <c r="I26" s="226">
        <v>1.7302814919887401E-3</v>
      </c>
      <c r="J26" s="226">
        <v>1.8283031847654101E-3</v>
      </c>
      <c r="K26" s="226">
        <v>3.7383983039851599E-3</v>
      </c>
      <c r="L26" s="226">
        <v>7.1378916900058495E-4</v>
      </c>
      <c r="M26" s="226">
        <v>1.00220220909746E-2</v>
      </c>
      <c r="N26" s="226">
        <v>1.5987463301517901E-3</v>
      </c>
      <c r="O26" s="226">
        <v>1.7346994475725399E-3</v>
      </c>
      <c r="P26" s="226">
        <v>2.90178131565668E-3</v>
      </c>
      <c r="Q26" s="226">
        <v>3.1625447687781602E-4</v>
      </c>
      <c r="R26" s="226">
        <v>3.2017571665905798E-3</v>
      </c>
      <c r="S26" s="226">
        <v>4.7411446917215803E-3</v>
      </c>
      <c r="T26" s="226">
        <v>9.8360981177830903E-3</v>
      </c>
      <c r="U26" s="226">
        <v>2.3578716354515799E-3</v>
      </c>
      <c r="V26" s="226">
        <v>4.1775678880141803E-2</v>
      </c>
      <c r="W26" s="226">
        <v>4.1702943535340403E-2</v>
      </c>
      <c r="X26" s="226">
        <v>6.7206028178353402E-3</v>
      </c>
      <c r="Y26" s="226">
        <v>1.00188692283475</v>
      </c>
      <c r="Z26" s="226">
        <v>2.0484131646255399E-2</v>
      </c>
      <c r="AA26" s="226">
        <v>5.5457888716798503E-4</v>
      </c>
      <c r="AB26" s="226">
        <v>3.9722812798172598E-4</v>
      </c>
      <c r="AC26" s="226">
        <v>7.7855678114574596E-3</v>
      </c>
      <c r="AD26" s="226">
        <v>2.0611228708702099E-2</v>
      </c>
      <c r="AE26" s="226">
        <v>7.1448878650261097E-3</v>
      </c>
      <c r="AF26" s="226">
        <v>0.176655778334006</v>
      </c>
      <c r="AG26" s="226">
        <v>3.6081371793324803E-2</v>
      </c>
      <c r="AH26" s="226">
        <v>0</v>
      </c>
      <c r="AI26" s="226">
        <v>9.9606636289069502E-4</v>
      </c>
      <c r="AJ26" s="226">
        <v>9.851653886075039E-4</v>
      </c>
      <c r="AK26" s="226">
        <v>7.7675690122276197E-4</v>
      </c>
      <c r="AL26" s="226">
        <v>2.9194982288685998E-3</v>
      </c>
      <c r="AM26" s="226">
        <v>1.85337868822213E-3</v>
      </c>
      <c r="AN26" s="226">
        <v>3.7130168166021399E-4</v>
      </c>
      <c r="AO26" s="226">
        <v>3.2472038798560198E-3</v>
      </c>
      <c r="AP26" s="226">
        <v>5.5063870301757502E-2</v>
      </c>
      <c r="AQ26" s="226">
        <v>6.7693910986316103E-3</v>
      </c>
      <c r="AR26" s="226">
        <v>5.8900776219784397E-3</v>
      </c>
      <c r="AS26" s="226">
        <v>3.2864613668610198E-4</v>
      </c>
      <c r="AT26" s="226">
        <v>2.96395414007318E-3</v>
      </c>
      <c r="AU26" s="226">
        <v>8.9239493603332899E-4</v>
      </c>
      <c r="AV26" s="226">
        <v>1.19970341523908E-3</v>
      </c>
      <c r="AW26" s="226">
        <v>1.5985801185494899E-3</v>
      </c>
      <c r="AX26" s="226">
        <v>8.78282598243624E-4</v>
      </c>
      <c r="AY26" s="226">
        <v>1.11790500756491E-4</v>
      </c>
      <c r="AZ26" s="226">
        <v>9.5418275572366098E-4</v>
      </c>
      <c r="BA26" s="226">
        <v>1.85753075245126E-4</v>
      </c>
      <c r="BB26" s="226">
        <v>6.3374043805467905E-4</v>
      </c>
      <c r="BC26" s="226">
        <v>1.03000148248206E-3</v>
      </c>
      <c r="BD26" s="226">
        <v>5.7041157701839395E-4</v>
      </c>
      <c r="BE26" s="226">
        <v>1.12124460947966E-2</v>
      </c>
      <c r="BF26" s="226">
        <v>3.4059025770978202E-3</v>
      </c>
      <c r="BG26" s="226">
        <v>7.92855372109251E-3</v>
      </c>
      <c r="BH26" s="226">
        <v>1.5222504078803101E-2</v>
      </c>
      <c r="BI26" s="226">
        <v>2.15119088592188E-2</v>
      </c>
      <c r="BJ26" s="226">
        <v>2.8936284019883101E-4</v>
      </c>
      <c r="BK26" s="226">
        <v>4.7076110997760004E-3</v>
      </c>
      <c r="BL26" s="226">
        <v>1.22831400827758E-2</v>
      </c>
      <c r="BM26" s="226">
        <v>1.95195609107752E-3</v>
      </c>
      <c r="BN26" s="226">
        <v>1.35220547205095E-3</v>
      </c>
      <c r="BO26" s="226">
        <v>6.23213972582064E-4</v>
      </c>
      <c r="BP26" s="226">
        <v>2.1951496641104499E-4</v>
      </c>
      <c r="BQ26" s="226">
        <v>2.6842234614588398E-3</v>
      </c>
      <c r="BR26" s="226">
        <v>7.4380636674922897E-3</v>
      </c>
      <c r="BS26" s="226">
        <v>2.1593015318817702E-3</v>
      </c>
      <c r="BT26" s="226">
        <v>1.70762195438309E-3</v>
      </c>
      <c r="BU26" s="226">
        <v>1.3061834787830599E-3</v>
      </c>
      <c r="BV26" s="226">
        <v>1.27752482581092E-2</v>
      </c>
      <c r="BW26" s="226">
        <v>3.3569355388238299E-3</v>
      </c>
      <c r="BX26" s="226">
        <v>4.6143921285588E-3</v>
      </c>
      <c r="BY26" s="226">
        <v>0</v>
      </c>
    </row>
    <row r="27" spans="1:77" x14ac:dyDescent="0.25">
      <c r="A27" s="105" t="s">
        <v>24</v>
      </c>
      <c r="B27" s="226">
        <v>5.9444421658051799E-5</v>
      </c>
      <c r="C27" s="226">
        <v>4.8514834139544502E-5</v>
      </c>
      <c r="D27" s="226">
        <v>9.8203756186844202E-5</v>
      </c>
      <c r="E27" s="226">
        <v>3.2541294223300399E-5</v>
      </c>
      <c r="F27" s="226">
        <v>5.1306163799362504E-4</v>
      </c>
      <c r="G27" s="226">
        <v>1.45161791700889E-4</v>
      </c>
      <c r="H27" s="226">
        <v>6.3109339170083805E-5</v>
      </c>
      <c r="I27" s="226">
        <v>1.3339587589168399E-4</v>
      </c>
      <c r="J27" s="226">
        <v>6.6505357010488407E-5</v>
      </c>
      <c r="K27" s="226">
        <v>3.5383039758072102E-4</v>
      </c>
      <c r="L27" s="226">
        <v>6.0359051365148601E-5</v>
      </c>
      <c r="M27" s="226">
        <v>1.19310898772197E-3</v>
      </c>
      <c r="N27" s="226">
        <v>1.81502421507521E-4</v>
      </c>
      <c r="O27" s="226">
        <v>1.9889238854850101E-4</v>
      </c>
      <c r="P27" s="226">
        <v>9.8748075167370808E-4</v>
      </c>
      <c r="Q27" s="226">
        <v>1.14914273873747E-4</v>
      </c>
      <c r="R27" s="226">
        <v>4.3460224542816702E-4</v>
      </c>
      <c r="S27" s="226">
        <v>7.1784397752495802E-4</v>
      </c>
      <c r="T27" s="226">
        <v>1.38540325151976E-3</v>
      </c>
      <c r="U27" s="226">
        <v>4.47997721186941E-4</v>
      </c>
      <c r="V27" s="226">
        <v>1.85882388799022E-2</v>
      </c>
      <c r="W27" s="226">
        <v>8.4147709038077997E-3</v>
      </c>
      <c r="X27" s="226">
        <v>3.67951933705357E-4</v>
      </c>
      <c r="Y27" s="226">
        <v>8.6690607601625993E-5</v>
      </c>
      <c r="Z27" s="226">
        <v>1.07829402123678</v>
      </c>
      <c r="AA27" s="226">
        <v>6.82825194146761E-5</v>
      </c>
      <c r="AB27" s="226">
        <v>4.8267114130742201E-5</v>
      </c>
      <c r="AC27" s="226">
        <v>5.0156504530885599E-4</v>
      </c>
      <c r="AD27" s="226">
        <v>4.6778495274693004E-3</v>
      </c>
      <c r="AE27" s="226">
        <v>3.4358022638701601E-5</v>
      </c>
      <c r="AF27" s="226">
        <v>2.5989853392682902E-4</v>
      </c>
      <c r="AG27" s="226">
        <v>8.5000927722567895E-5</v>
      </c>
      <c r="AH27" s="226">
        <v>0</v>
      </c>
      <c r="AI27" s="226">
        <v>5.6531283235973498E-5</v>
      </c>
      <c r="AJ27" s="226">
        <v>1.6636514839165099E-4</v>
      </c>
      <c r="AK27" s="226">
        <v>3.5127283373559797E-5</v>
      </c>
      <c r="AL27" s="226">
        <v>1.4039850249428901E-4</v>
      </c>
      <c r="AM27" s="226">
        <v>2.3344575159528101E-4</v>
      </c>
      <c r="AN27" s="226">
        <v>5.5263714684952897E-5</v>
      </c>
      <c r="AO27" s="226">
        <v>4.3207944937774002E-4</v>
      </c>
      <c r="AP27" s="226">
        <v>6.5189245386568001E-5</v>
      </c>
      <c r="AQ27" s="226">
        <v>1.19663761378502E-4</v>
      </c>
      <c r="AR27" s="226">
        <v>5.0050967316487398E-5</v>
      </c>
      <c r="AS27" s="226">
        <v>1.9373956516124501E-5</v>
      </c>
      <c r="AT27" s="226">
        <v>1.4062400733845401E-4</v>
      </c>
      <c r="AU27" s="226">
        <v>3.8493170169378601E-5</v>
      </c>
      <c r="AV27" s="226">
        <v>1.3829122477351501E-4</v>
      </c>
      <c r="AW27" s="226">
        <v>2.23061676090482E-4</v>
      </c>
      <c r="AX27" s="226">
        <v>2.79555268072246E-4</v>
      </c>
      <c r="AY27" s="226">
        <v>1.7525578097135601E-5</v>
      </c>
      <c r="AZ27" s="226">
        <v>7.1236934898249006E-5</v>
      </c>
      <c r="BA27" s="226">
        <v>3.0493387754673501E-5</v>
      </c>
      <c r="BB27" s="226">
        <v>7.6901790769001496E-5</v>
      </c>
      <c r="BC27" s="226">
        <v>1.02233018409022E-4</v>
      </c>
      <c r="BD27" s="226">
        <v>1.1116749609447E-4</v>
      </c>
      <c r="BE27" s="226">
        <v>2.2831275278546601E-4</v>
      </c>
      <c r="BF27" s="226">
        <v>1.2500113590808301E-4</v>
      </c>
      <c r="BG27" s="226">
        <v>2.4225798693021999E-3</v>
      </c>
      <c r="BH27" s="226">
        <v>1.7474822945382799E-3</v>
      </c>
      <c r="BI27" s="226">
        <v>1.8390256817299301E-3</v>
      </c>
      <c r="BJ27" s="226">
        <v>4.1473416396712E-5</v>
      </c>
      <c r="BK27" s="226">
        <v>3.1565740824862801E-3</v>
      </c>
      <c r="BL27" s="226">
        <v>9.8111040731596304E-3</v>
      </c>
      <c r="BM27" s="226">
        <v>5.29374300320872E-4</v>
      </c>
      <c r="BN27" s="226">
        <v>4.8456657412148697E-4</v>
      </c>
      <c r="BO27" s="226">
        <v>2.14067863077668E-4</v>
      </c>
      <c r="BP27" s="226">
        <v>8.4539018631286697E-5</v>
      </c>
      <c r="BQ27" s="226">
        <v>5.4622786498401696E-4</v>
      </c>
      <c r="BR27" s="226">
        <v>2.4052214086791E-3</v>
      </c>
      <c r="BS27" s="226">
        <v>5.0954450711121002E-4</v>
      </c>
      <c r="BT27" s="226">
        <v>6.7462942140137695E-4</v>
      </c>
      <c r="BU27" s="226">
        <v>5.6391077992611299E-4</v>
      </c>
      <c r="BV27" s="226">
        <v>6.7206724956775995E-4</v>
      </c>
      <c r="BW27" s="226">
        <v>3.8603159948496802E-4</v>
      </c>
      <c r="BX27" s="226">
        <v>5.5137288126940404E-3</v>
      </c>
      <c r="BY27" s="226">
        <v>0</v>
      </c>
    </row>
    <row r="28" spans="1:77" x14ac:dyDescent="0.25">
      <c r="A28" s="105" t="s">
        <v>25</v>
      </c>
      <c r="B28" s="226">
        <v>1.1696644421630901E-4</v>
      </c>
      <c r="C28" s="226">
        <v>1.25598938589849E-4</v>
      </c>
      <c r="D28" s="226">
        <v>2.6733559698475699E-4</v>
      </c>
      <c r="E28" s="226">
        <v>5.9466273535247902E-5</v>
      </c>
      <c r="F28" s="226">
        <v>1.1830770549004601E-3</v>
      </c>
      <c r="G28" s="226">
        <v>2.5187361924042598E-4</v>
      </c>
      <c r="H28" s="226">
        <v>1.65000806971035E-4</v>
      </c>
      <c r="I28" s="226">
        <v>2.9254732809679001E-4</v>
      </c>
      <c r="J28" s="226">
        <v>1.7153065802958799E-4</v>
      </c>
      <c r="K28" s="226">
        <v>9.9003168615238897E-4</v>
      </c>
      <c r="L28" s="226">
        <v>1.07035739757453E-4</v>
      </c>
      <c r="M28" s="226">
        <v>3.8315520036874199E-3</v>
      </c>
      <c r="N28" s="226">
        <v>3.0608718821282502E-4</v>
      </c>
      <c r="O28" s="226">
        <v>3.6636942319635498E-4</v>
      </c>
      <c r="P28" s="226">
        <v>8.8368210703988596E-4</v>
      </c>
      <c r="Q28" s="226">
        <v>8.9070241256541098E-5</v>
      </c>
      <c r="R28" s="226">
        <v>1.3055818305595099E-3</v>
      </c>
      <c r="S28" s="226">
        <v>1.9587066287291301E-3</v>
      </c>
      <c r="T28" s="226">
        <v>4.8219200960863398E-3</v>
      </c>
      <c r="U28" s="226">
        <v>1.1493364675667201E-3</v>
      </c>
      <c r="V28" s="226">
        <v>8.4850134771258202E-4</v>
      </c>
      <c r="W28" s="226">
        <v>3.4919113706787501E-4</v>
      </c>
      <c r="X28" s="226">
        <v>1.2660269704633199E-3</v>
      </c>
      <c r="Y28" s="226">
        <v>2.7298818737341301E-4</v>
      </c>
      <c r="Z28" s="226">
        <v>2.1322073327758399E-4</v>
      </c>
      <c r="AA28" s="226">
        <v>1.00014372129801</v>
      </c>
      <c r="AB28" s="226">
        <v>1.5902278033674101E-4</v>
      </c>
      <c r="AC28" s="226">
        <v>1.5414421714758601E-3</v>
      </c>
      <c r="AD28" s="226">
        <v>5.2265918023944302E-4</v>
      </c>
      <c r="AE28" s="226">
        <v>1.05905861595586E-4</v>
      </c>
      <c r="AF28" s="226">
        <v>2.8045768463584901E-4</v>
      </c>
      <c r="AG28" s="226">
        <v>1.76333635431384E-4</v>
      </c>
      <c r="AH28" s="226">
        <v>0</v>
      </c>
      <c r="AI28" s="226">
        <v>1.45836749592872E-4</v>
      </c>
      <c r="AJ28" s="226">
        <v>2.25089693751415E-4</v>
      </c>
      <c r="AK28" s="226">
        <v>9.34715113492703E-5</v>
      </c>
      <c r="AL28" s="226">
        <v>2.8507011754163398E-4</v>
      </c>
      <c r="AM28" s="226">
        <v>5.3575784601507905E-4</v>
      </c>
      <c r="AN28" s="226">
        <v>1.29873727710938E-4</v>
      </c>
      <c r="AO28" s="226">
        <v>1.1003990521776699E-3</v>
      </c>
      <c r="AP28" s="226">
        <v>1.6938936359216E-4</v>
      </c>
      <c r="AQ28" s="226">
        <v>3.2563618143509202E-4</v>
      </c>
      <c r="AR28" s="226">
        <v>1.4968687202111401E-4</v>
      </c>
      <c r="AS28" s="226">
        <v>5.3004521329095998E-5</v>
      </c>
      <c r="AT28" s="226">
        <v>3.56175415315939E-4</v>
      </c>
      <c r="AU28" s="226">
        <v>8.9309356332305007E-5</v>
      </c>
      <c r="AV28" s="226">
        <v>2.6770859277758501E-4</v>
      </c>
      <c r="AW28" s="226">
        <v>3.2862497315410099E-4</v>
      </c>
      <c r="AX28" s="226">
        <v>2.37343785372936E-4</v>
      </c>
      <c r="AY28" s="226">
        <v>3.9670652873187998E-5</v>
      </c>
      <c r="AZ28" s="226">
        <v>1.5222651785543601E-4</v>
      </c>
      <c r="BA28" s="226">
        <v>4.6693959719449997E-5</v>
      </c>
      <c r="BB28" s="226">
        <v>2.14508815447998E-4</v>
      </c>
      <c r="BC28" s="226">
        <v>1.5850340246327901E-4</v>
      </c>
      <c r="BD28" s="226">
        <v>1.9791184045790699E-4</v>
      </c>
      <c r="BE28" s="226">
        <v>4.7056087201185099E-4</v>
      </c>
      <c r="BF28" s="226">
        <v>1.88292102337463E-4</v>
      </c>
      <c r="BG28" s="226">
        <v>2.5566553216720498E-3</v>
      </c>
      <c r="BH28" s="226">
        <v>3.4176830907623099E-3</v>
      </c>
      <c r="BI28" s="226">
        <v>4.0669785487234596E-3</v>
      </c>
      <c r="BJ28" s="226">
        <v>8.2696934814893201E-5</v>
      </c>
      <c r="BK28" s="226">
        <v>2.0953202433303601E-3</v>
      </c>
      <c r="BL28" s="226">
        <v>1.6010277363910499E-2</v>
      </c>
      <c r="BM28" s="226">
        <v>4.7769863225642401E-4</v>
      </c>
      <c r="BN28" s="226">
        <v>5.9783419741915101E-4</v>
      </c>
      <c r="BO28" s="226">
        <v>3.3109149965841099E-4</v>
      </c>
      <c r="BP28" s="226">
        <v>1.0774355928429E-4</v>
      </c>
      <c r="BQ28" s="226">
        <v>6.2011264476276599E-4</v>
      </c>
      <c r="BR28" s="226">
        <v>2.6297445949834001E-3</v>
      </c>
      <c r="BS28" s="226">
        <v>6.4229568026452904E-4</v>
      </c>
      <c r="BT28" s="226">
        <v>8.6193067899119E-4</v>
      </c>
      <c r="BU28" s="226">
        <v>9.3749314568648899E-4</v>
      </c>
      <c r="BV28" s="226">
        <v>1.1069107232048599E-3</v>
      </c>
      <c r="BW28" s="226">
        <v>7.60034825223479E-4</v>
      </c>
      <c r="BX28" s="226">
        <v>7.7517717645865199E-4</v>
      </c>
      <c r="BY28" s="226">
        <v>0</v>
      </c>
    </row>
    <row r="29" spans="1:77" x14ac:dyDescent="0.25">
      <c r="A29" s="105" t="s">
        <v>26</v>
      </c>
      <c r="B29" s="226">
        <v>9.1014806438519105E-5</v>
      </c>
      <c r="C29" s="226">
        <v>6.8137478858708696E-5</v>
      </c>
      <c r="D29" s="226">
        <v>1.17344687938533E-4</v>
      </c>
      <c r="E29" s="226">
        <v>5.8457533175448297E-5</v>
      </c>
      <c r="F29" s="226">
        <v>7.0863862631973505E-4</v>
      </c>
      <c r="G29" s="226">
        <v>2.23759267914768E-4</v>
      </c>
      <c r="H29" s="226">
        <v>8.1644227418864901E-5</v>
      </c>
      <c r="I29" s="226">
        <v>1.6528169834606799E-4</v>
      </c>
      <c r="J29" s="226">
        <v>8.8248973011297496E-5</v>
      </c>
      <c r="K29" s="226">
        <v>4.66492421760925E-4</v>
      </c>
      <c r="L29" s="226">
        <v>1.5810117957189401E-4</v>
      </c>
      <c r="M29" s="226">
        <v>1.4410068695030001E-3</v>
      </c>
      <c r="N29" s="226">
        <v>2.5328862350995098E-4</v>
      </c>
      <c r="O29" s="226">
        <v>3.0739579493437502E-4</v>
      </c>
      <c r="P29" s="226">
        <v>1.42103553850881E-3</v>
      </c>
      <c r="Q29" s="226">
        <v>1.3452924756582099E-4</v>
      </c>
      <c r="R29" s="226">
        <v>5.3270208220818798E-4</v>
      </c>
      <c r="S29" s="226">
        <v>8.02174467789288E-4</v>
      </c>
      <c r="T29" s="226">
        <v>1.6640017175221899E-3</v>
      </c>
      <c r="U29" s="226">
        <v>4.0933146744013101E-4</v>
      </c>
      <c r="V29" s="226">
        <v>5.1759321582073802E-4</v>
      </c>
      <c r="W29" s="226">
        <v>3.57264961169653E-3</v>
      </c>
      <c r="X29" s="226">
        <v>4.4166924724120202E-4</v>
      </c>
      <c r="Y29" s="226">
        <v>1.15666802388289E-4</v>
      </c>
      <c r="Z29" s="226">
        <v>1.3389417381906701E-4</v>
      </c>
      <c r="AA29" s="226">
        <v>7.6345959869073197E-5</v>
      </c>
      <c r="AB29" s="226">
        <v>1.0885387933094499</v>
      </c>
      <c r="AC29" s="226">
        <v>5.7994186921109096E-4</v>
      </c>
      <c r="AD29" s="226">
        <v>1.03211114577242E-2</v>
      </c>
      <c r="AE29" s="226">
        <v>4.0510358155000202E-5</v>
      </c>
      <c r="AF29" s="226">
        <v>4.5156738482668597E-4</v>
      </c>
      <c r="AG29" s="226">
        <v>1.01537457900747E-4</v>
      </c>
      <c r="AH29" s="226">
        <v>0</v>
      </c>
      <c r="AI29" s="226">
        <v>5.9842222525413197E-5</v>
      </c>
      <c r="AJ29" s="226">
        <v>9.7276328653563303E-5</v>
      </c>
      <c r="AK29" s="226">
        <v>4.0836592479024799E-5</v>
      </c>
      <c r="AL29" s="226">
        <v>1.6866612645649601E-4</v>
      </c>
      <c r="AM29" s="226">
        <v>2.8236176234947003E-4</v>
      </c>
      <c r="AN29" s="226">
        <v>7.2897890056484804E-5</v>
      </c>
      <c r="AO29" s="226">
        <v>5.6876449837451096E-4</v>
      </c>
      <c r="AP29" s="226">
        <v>8.0295987905225198E-5</v>
      </c>
      <c r="AQ29" s="226">
        <v>1.5725494699615799E-4</v>
      </c>
      <c r="AR29" s="226">
        <v>6.2145619939680004E-5</v>
      </c>
      <c r="AS29" s="226">
        <v>2.4518035067708101E-5</v>
      </c>
      <c r="AT29" s="226">
        <v>1.4927747337558801E-4</v>
      </c>
      <c r="AU29" s="226">
        <v>4.5499870795475101E-5</v>
      </c>
      <c r="AV29" s="226">
        <v>1.65580282999811E-4</v>
      </c>
      <c r="AW29" s="226">
        <v>2.4989143300247499E-4</v>
      </c>
      <c r="AX29" s="226">
        <v>1.2532313374781799E-4</v>
      </c>
      <c r="AY29" s="226">
        <v>2.2757490507910201E-5</v>
      </c>
      <c r="AZ29" s="226">
        <v>7.6380196067920496E-5</v>
      </c>
      <c r="BA29" s="226">
        <v>2.4338144263520698E-5</v>
      </c>
      <c r="BB29" s="226">
        <v>8.0655545454309696E-5</v>
      </c>
      <c r="BC29" s="226">
        <v>7.3503506060034702E-5</v>
      </c>
      <c r="BD29" s="226">
        <v>1.2682584908748501E-4</v>
      </c>
      <c r="BE29" s="226">
        <v>2.8834622095208701E-4</v>
      </c>
      <c r="BF29" s="226">
        <v>1.71511771959549E-4</v>
      </c>
      <c r="BG29" s="226">
        <v>1.90556880009024E-3</v>
      </c>
      <c r="BH29" s="226">
        <v>4.0167265550790998E-3</v>
      </c>
      <c r="BI29" s="226">
        <v>2.9920986000083801E-3</v>
      </c>
      <c r="BJ29" s="226">
        <v>9.80983310156291E-5</v>
      </c>
      <c r="BK29" s="226">
        <v>1.26881624557552E-2</v>
      </c>
      <c r="BL29" s="226">
        <v>3.8752613520341601E-2</v>
      </c>
      <c r="BM29" s="226">
        <v>7.5196322276416001E-4</v>
      </c>
      <c r="BN29" s="226">
        <v>1.29497246869442E-3</v>
      </c>
      <c r="BO29" s="226">
        <v>5.9172035639463495E-4</v>
      </c>
      <c r="BP29" s="226">
        <v>2.6101848162569903E-4</v>
      </c>
      <c r="BQ29" s="226">
        <v>1.4484094854534701E-3</v>
      </c>
      <c r="BR29" s="226">
        <v>7.1495251192135404E-3</v>
      </c>
      <c r="BS29" s="226">
        <v>1.27790628840091E-3</v>
      </c>
      <c r="BT29" s="226">
        <v>1.8899977730311901E-3</v>
      </c>
      <c r="BU29" s="226">
        <v>1.99882618222598E-3</v>
      </c>
      <c r="BV29" s="226">
        <v>1.71298618604135E-3</v>
      </c>
      <c r="BW29" s="226">
        <v>8.4747935683051397E-4</v>
      </c>
      <c r="BX29" s="226">
        <v>1.65605402828316E-3</v>
      </c>
      <c r="BY29" s="226">
        <v>0</v>
      </c>
    </row>
    <row r="30" spans="1:77" x14ac:dyDescent="0.25">
      <c r="A30" s="105" t="s">
        <v>27</v>
      </c>
      <c r="B30" s="226">
        <v>1.6693303152208401E-4</v>
      </c>
      <c r="C30" s="226">
        <v>1.36195865615738E-4</v>
      </c>
      <c r="D30" s="226">
        <v>2.4577212312172202E-4</v>
      </c>
      <c r="E30" s="226">
        <v>1.4954517899088801E-4</v>
      </c>
      <c r="F30" s="226">
        <v>1.7239271814357699E-3</v>
      </c>
      <c r="G30" s="226">
        <v>4.3702335642474598E-4</v>
      </c>
      <c r="H30" s="226">
        <v>1.68902295941265E-4</v>
      </c>
      <c r="I30" s="226">
        <v>3.9125553736728697E-4</v>
      </c>
      <c r="J30" s="226">
        <v>1.80859979789244E-4</v>
      </c>
      <c r="K30" s="226">
        <v>0.20094137141622001</v>
      </c>
      <c r="L30" s="226">
        <v>1.3694878641058001E-4</v>
      </c>
      <c r="M30" s="226">
        <v>0.52268939127749903</v>
      </c>
      <c r="N30" s="226">
        <v>5.2814557621949903E-4</v>
      </c>
      <c r="O30" s="226">
        <v>5.6921402961129298E-4</v>
      </c>
      <c r="P30" s="226">
        <v>2.0988332731988299E-3</v>
      </c>
      <c r="Q30" s="226">
        <v>2.0580304571531099E-4</v>
      </c>
      <c r="R30" s="226">
        <v>6.5663291702506704E-2</v>
      </c>
      <c r="S30" s="226">
        <v>6.6080463167040096E-2</v>
      </c>
      <c r="T30" s="226">
        <v>0.217309110166794</v>
      </c>
      <c r="U30" s="226">
        <v>5.8859632406267604E-4</v>
      </c>
      <c r="V30" s="226">
        <v>3.3369160582270498E-2</v>
      </c>
      <c r="W30" s="226">
        <v>9.7263701695137405E-4</v>
      </c>
      <c r="X30" s="226">
        <v>5.7981415467775899E-4</v>
      </c>
      <c r="Y30" s="226">
        <v>1.9274298518149799E-4</v>
      </c>
      <c r="Z30" s="226">
        <v>2.6549998755442998E-4</v>
      </c>
      <c r="AA30" s="226">
        <v>1.8227291341660199E-4</v>
      </c>
      <c r="AB30" s="226">
        <v>8.3882638472061903E-5</v>
      </c>
      <c r="AC30" s="226">
        <v>1.0239071378734801</v>
      </c>
      <c r="AD30" s="226">
        <v>7.8027777061065201E-4</v>
      </c>
      <c r="AE30" s="226">
        <v>5.7522808466313402E-5</v>
      </c>
      <c r="AF30" s="226">
        <v>4.4335745201482001E-4</v>
      </c>
      <c r="AG30" s="226">
        <v>1.9647602285416101E-4</v>
      </c>
      <c r="AH30" s="226">
        <v>0</v>
      </c>
      <c r="AI30" s="226">
        <v>1.4173625115446401E-4</v>
      </c>
      <c r="AJ30" s="226">
        <v>2.0454899114055001E-4</v>
      </c>
      <c r="AK30" s="226">
        <v>7.0489111653238999E-4</v>
      </c>
      <c r="AL30" s="226">
        <v>2.35204861674025E-4</v>
      </c>
      <c r="AM30" s="226">
        <v>4.8373654865160702E-4</v>
      </c>
      <c r="AN30" s="226">
        <v>1.4780506942332301E-4</v>
      </c>
      <c r="AO30" s="226">
        <v>9.9075868763559495E-4</v>
      </c>
      <c r="AP30" s="226">
        <v>1.20432405277594E-4</v>
      </c>
      <c r="AQ30" s="226">
        <v>2.9188716904567297E-4</v>
      </c>
      <c r="AR30" s="226">
        <v>9.9271979853962094E-5</v>
      </c>
      <c r="AS30" s="226">
        <v>4.0809681224133603E-5</v>
      </c>
      <c r="AT30" s="226">
        <v>2.4347982017801199E-4</v>
      </c>
      <c r="AU30" s="226">
        <v>7.8283867073538005E-5</v>
      </c>
      <c r="AV30" s="226">
        <v>2.8265661448324402E-4</v>
      </c>
      <c r="AW30" s="226">
        <v>4.1902175565149602E-4</v>
      </c>
      <c r="AX30" s="226">
        <v>2.8389234514584002E-4</v>
      </c>
      <c r="AY30" s="226">
        <v>4.2099760447661802E-5</v>
      </c>
      <c r="AZ30" s="226">
        <v>1.3110546734448501E-4</v>
      </c>
      <c r="BA30" s="226">
        <v>4.82453456325408E-5</v>
      </c>
      <c r="BB30" s="226">
        <v>1.21301707220806E-4</v>
      </c>
      <c r="BC30" s="226">
        <v>1.3621371464507401E-4</v>
      </c>
      <c r="BD30" s="226">
        <v>3.0072005445578697E-4</v>
      </c>
      <c r="BE30" s="226">
        <v>6.3860838400407499E-4</v>
      </c>
      <c r="BF30" s="226">
        <v>4.67325644717163E-4</v>
      </c>
      <c r="BG30" s="226">
        <v>3.0917632646957202E-3</v>
      </c>
      <c r="BH30" s="226">
        <v>6.0029610491379604E-3</v>
      </c>
      <c r="BI30" s="226">
        <v>3.51746351133916E-3</v>
      </c>
      <c r="BJ30" s="226">
        <v>1.2356289996139701E-4</v>
      </c>
      <c r="BK30" s="226">
        <v>1.8033683024753801E-3</v>
      </c>
      <c r="BL30" s="226">
        <v>1.69928451563124E-2</v>
      </c>
      <c r="BM30" s="226">
        <v>2.13698392698923E-3</v>
      </c>
      <c r="BN30" s="226">
        <v>1.7186528386110499E-3</v>
      </c>
      <c r="BO30" s="226">
        <v>7.15246515680081E-4</v>
      </c>
      <c r="BP30" s="226">
        <v>3.0512071772745801E-4</v>
      </c>
      <c r="BQ30" s="226">
        <v>2.5298122126995999E-3</v>
      </c>
      <c r="BR30" s="226">
        <v>2.4036964545994102E-2</v>
      </c>
      <c r="BS30" s="226">
        <v>1.14951328655502E-3</v>
      </c>
      <c r="BT30" s="226">
        <v>1.5697421720159499E-3</v>
      </c>
      <c r="BU30" s="226">
        <v>1.0682542337976399E-3</v>
      </c>
      <c r="BV30" s="226">
        <v>1.6000454714595999E-3</v>
      </c>
      <c r="BW30" s="226">
        <v>7.94909654639762E-4</v>
      </c>
      <c r="BX30" s="226">
        <v>5.6964117397173396E-3</v>
      </c>
      <c r="BY30" s="226">
        <v>0</v>
      </c>
    </row>
    <row r="31" spans="1:77" x14ac:dyDescent="0.25">
      <c r="A31" s="105" t="s">
        <v>28</v>
      </c>
      <c r="B31" s="226">
        <v>1.6044085617904899E-4</v>
      </c>
      <c r="C31" s="226">
        <v>1.60086294956579E-4</v>
      </c>
      <c r="D31" s="226">
        <v>3.2302554632975401E-4</v>
      </c>
      <c r="E31" s="226">
        <v>8.5083857254414101E-5</v>
      </c>
      <c r="F31" s="226">
        <v>1.5398967653294101E-3</v>
      </c>
      <c r="G31" s="226">
        <v>3.6502931889723398E-4</v>
      </c>
      <c r="H31" s="226">
        <v>1.9067894356538E-4</v>
      </c>
      <c r="I31" s="226">
        <v>3.5936755929673802E-4</v>
      </c>
      <c r="J31" s="226">
        <v>2.2180020710396399E-4</v>
      </c>
      <c r="K31" s="226">
        <v>1.6287405268044001E-3</v>
      </c>
      <c r="L31" s="226">
        <v>1.65680305175407E-4</v>
      </c>
      <c r="M31" s="226">
        <v>5.5783990666123497E-3</v>
      </c>
      <c r="N31" s="226">
        <v>5.2870656220324803E-4</v>
      </c>
      <c r="O31" s="226">
        <v>5.8626328942642896E-4</v>
      </c>
      <c r="P31" s="226">
        <v>2.46347632875185E-3</v>
      </c>
      <c r="Q31" s="226">
        <v>2.9437588119338002E-4</v>
      </c>
      <c r="R31" s="226">
        <v>4.4854237058268298E-3</v>
      </c>
      <c r="S31" s="226">
        <v>4.90356437220221E-3</v>
      </c>
      <c r="T31" s="226">
        <v>6.2784808460034499E-3</v>
      </c>
      <c r="U31" s="226">
        <v>1.2291663711010499E-3</v>
      </c>
      <c r="V31" s="226">
        <v>3.7169171354931598E-3</v>
      </c>
      <c r="W31" s="226">
        <v>8.4980095615432398E-3</v>
      </c>
      <c r="X31" s="226">
        <v>1.4208668373119999E-3</v>
      </c>
      <c r="Y31" s="226">
        <v>3.0403033593064599E-4</v>
      </c>
      <c r="Z31" s="226">
        <v>8.8812519162675995E-4</v>
      </c>
      <c r="AA31" s="226">
        <v>1.97943984535872E-3</v>
      </c>
      <c r="AB31" s="226">
        <v>2.3085870319004199E-4</v>
      </c>
      <c r="AC31" s="226">
        <v>4.0009980527285303E-3</v>
      </c>
      <c r="AD31" s="226">
        <v>1.0265412871000701</v>
      </c>
      <c r="AE31" s="226">
        <v>2.8685395031972601E-4</v>
      </c>
      <c r="AF31" s="226">
        <v>2.9850614779402498E-2</v>
      </c>
      <c r="AG31" s="226">
        <v>6.24157452977007E-4</v>
      </c>
      <c r="AH31" s="226">
        <v>0</v>
      </c>
      <c r="AI31" s="226">
        <v>1.99767363468431E-4</v>
      </c>
      <c r="AJ31" s="226">
        <v>5.1480931014137002E-4</v>
      </c>
      <c r="AK31" s="226">
        <v>1.2724964176672699E-4</v>
      </c>
      <c r="AL31" s="226">
        <v>4.6623351521970401E-4</v>
      </c>
      <c r="AM31" s="226">
        <v>7.5005753625276403E-4</v>
      </c>
      <c r="AN31" s="226">
        <v>1.7599440975541499E-4</v>
      </c>
      <c r="AO31" s="226">
        <v>1.4336648666133001E-3</v>
      </c>
      <c r="AP31" s="226">
        <v>8.1365282024614498E-4</v>
      </c>
      <c r="AQ31" s="226">
        <v>4.67784533845795E-4</v>
      </c>
      <c r="AR31" s="226">
        <v>4.0338192497515199E-4</v>
      </c>
      <c r="AS31" s="226">
        <v>6.7840356191079101E-5</v>
      </c>
      <c r="AT31" s="226">
        <v>4.9922306553052396E-4</v>
      </c>
      <c r="AU31" s="226">
        <v>1.31045613559072E-4</v>
      </c>
      <c r="AV31" s="226">
        <v>4.2507371633417502E-4</v>
      </c>
      <c r="AW31" s="226">
        <v>6.4801840782038704E-4</v>
      </c>
      <c r="AX31" s="226">
        <v>8.13128862200612E-4</v>
      </c>
      <c r="AY31" s="226">
        <v>5.56916181500859E-5</v>
      </c>
      <c r="AZ31" s="226">
        <v>2.3466234679731901E-4</v>
      </c>
      <c r="BA31" s="226">
        <v>9.3850273227342801E-5</v>
      </c>
      <c r="BB31" s="226">
        <v>2.72984915783523E-4</v>
      </c>
      <c r="BC31" s="226">
        <v>3.2433756758002297E-4</v>
      </c>
      <c r="BD31" s="226">
        <v>3.3710997741823602E-4</v>
      </c>
      <c r="BE31" s="226">
        <v>6.8072656872810995E-4</v>
      </c>
      <c r="BF31" s="226">
        <v>3.7871173631735301E-4</v>
      </c>
      <c r="BG31" s="226">
        <v>6.9556506506668597E-3</v>
      </c>
      <c r="BH31" s="226">
        <v>4.8832859817345402E-3</v>
      </c>
      <c r="BI31" s="226">
        <v>5.3692088342332297E-3</v>
      </c>
      <c r="BJ31" s="226">
        <v>1.1621990519832901E-4</v>
      </c>
      <c r="BK31" s="226">
        <v>3.91154202258495E-3</v>
      </c>
      <c r="BL31" s="226">
        <v>2.9043644295504E-2</v>
      </c>
      <c r="BM31" s="226">
        <v>7.8333861634330198E-4</v>
      </c>
      <c r="BN31" s="226">
        <v>9.9911410478082893E-4</v>
      </c>
      <c r="BO31" s="226">
        <v>4.9790776353946897E-4</v>
      </c>
      <c r="BP31" s="226">
        <v>1.82641713058336E-4</v>
      </c>
      <c r="BQ31" s="226">
        <v>1.1581898155381899E-3</v>
      </c>
      <c r="BR31" s="226">
        <v>4.7286297870099501E-3</v>
      </c>
      <c r="BS31" s="226">
        <v>1.5039095316765299E-3</v>
      </c>
      <c r="BT31" s="226">
        <v>1.4650362201744701E-3</v>
      </c>
      <c r="BU31" s="226">
        <v>1.63873474515936E-3</v>
      </c>
      <c r="BV31" s="226">
        <v>1.9200658496108399E-3</v>
      </c>
      <c r="BW31" s="226">
        <v>5.4919674969749997E-3</v>
      </c>
      <c r="BX31" s="226">
        <v>3.1930426559871202E-3</v>
      </c>
      <c r="BY31" s="226">
        <v>0</v>
      </c>
    </row>
    <row r="32" spans="1:77" x14ac:dyDescent="0.25">
      <c r="A32" s="105" t="s">
        <v>29</v>
      </c>
      <c r="B32" s="226">
        <v>5.5905173719879303E-5</v>
      </c>
      <c r="C32" s="226">
        <v>4.5558083037086803E-5</v>
      </c>
      <c r="D32" s="226">
        <v>8.3579558154732794E-5</v>
      </c>
      <c r="E32" s="226">
        <v>3.35067606483571E-5</v>
      </c>
      <c r="F32" s="226">
        <v>4.6362162018388298E-4</v>
      </c>
      <c r="G32" s="226">
        <v>1.3418549419401301E-4</v>
      </c>
      <c r="H32" s="226">
        <v>5.6246424199467799E-5</v>
      </c>
      <c r="I32" s="226">
        <v>1.12372484543772E-4</v>
      </c>
      <c r="J32" s="226">
        <v>5.95874675653961E-5</v>
      </c>
      <c r="K32" s="226">
        <v>3.3320030569839701E-4</v>
      </c>
      <c r="L32" s="226">
        <v>8.6133511468493003E-5</v>
      </c>
      <c r="M32" s="226">
        <v>1.0895797372534901E-3</v>
      </c>
      <c r="N32" s="226">
        <v>1.71703932465305E-4</v>
      </c>
      <c r="O32" s="226">
        <v>1.99385576817054E-4</v>
      </c>
      <c r="P32" s="226">
        <v>7.9433649461159298E-4</v>
      </c>
      <c r="Q32" s="226">
        <v>7.6698940431577003E-5</v>
      </c>
      <c r="R32" s="226">
        <v>4.3580341120151702E-4</v>
      </c>
      <c r="S32" s="226">
        <v>6.2235963818490603E-4</v>
      </c>
      <c r="T32" s="226">
        <v>1.2814692951497099E-3</v>
      </c>
      <c r="U32" s="226">
        <v>3.0706402755316397E-4</v>
      </c>
      <c r="V32" s="226">
        <v>1.24034823038648E-2</v>
      </c>
      <c r="W32" s="226">
        <v>2.1041291156569E-3</v>
      </c>
      <c r="X32" s="226">
        <v>6.7096218997576601E-4</v>
      </c>
      <c r="Y32" s="226">
        <v>8.1465102353252901E-5</v>
      </c>
      <c r="Z32" s="226">
        <v>8.1785206258824697E-4</v>
      </c>
      <c r="AA32" s="226">
        <v>9.3711356268646594E-5</v>
      </c>
      <c r="AB32" s="226">
        <v>4.4893314153010997E-5</v>
      </c>
      <c r="AC32" s="226">
        <v>4.77590505337531E-4</v>
      </c>
      <c r="AD32" s="226">
        <v>2.2379631105711801E-2</v>
      </c>
      <c r="AE32" s="226">
        <v>1.00099817407617</v>
      </c>
      <c r="AF32" s="226">
        <v>7.5302835927000501E-4</v>
      </c>
      <c r="AG32" s="226">
        <v>1.5593664474061299E-3</v>
      </c>
      <c r="AH32" s="226">
        <v>0</v>
      </c>
      <c r="AI32" s="226">
        <v>4.3297370716825499E-5</v>
      </c>
      <c r="AJ32" s="226">
        <v>7.2632414472061996E-5</v>
      </c>
      <c r="AK32" s="226">
        <v>2.88004673407232E-5</v>
      </c>
      <c r="AL32" s="226">
        <v>1.1080308814112101E-4</v>
      </c>
      <c r="AM32" s="226">
        <v>1.8975866660905099E-4</v>
      </c>
      <c r="AN32" s="226">
        <v>4.7464158725966098E-5</v>
      </c>
      <c r="AO32" s="226">
        <v>4.0198887729108498E-4</v>
      </c>
      <c r="AP32" s="226">
        <v>6.6114407126990701E-5</v>
      </c>
      <c r="AQ32" s="226">
        <v>1.09097702321574E-4</v>
      </c>
      <c r="AR32" s="226">
        <v>4.87754732417137E-5</v>
      </c>
      <c r="AS32" s="226">
        <v>1.6930399448783301E-5</v>
      </c>
      <c r="AT32" s="226">
        <v>1.0742698499983101E-4</v>
      </c>
      <c r="AU32" s="226">
        <v>3.1069690511763203E-5</v>
      </c>
      <c r="AV32" s="226">
        <v>1.07433959303145E-4</v>
      </c>
      <c r="AW32" s="226">
        <v>1.5605844020929099E-4</v>
      </c>
      <c r="AX32" s="226">
        <v>9.2265020096668604E-5</v>
      </c>
      <c r="AY32" s="226">
        <v>1.47590249478604E-5</v>
      </c>
      <c r="AZ32" s="226">
        <v>5.2165648124589899E-5</v>
      </c>
      <c r="BA32" s="226">
        <v>1.6775829493137099E-5</v>
      </c>
      <c r="BB32" s="226">
        <v>5.9742823670605203E-5</v>
      </c>
      <c r="BC32" s="226">
        <v>5.2925476050158399E-5</v>
      </c>
      <c r="BD32" s="226">
        <v>8.0411676244593498E-5</v>
      </c>
      <c r="BE32" s="226">
        <v>1.87080117957237E-4</v>
      </c>
      <c r="BF32" s="226">
        <v>1.00356201891915E-4</v>
      </c>
      <c r="BG32" s="226">
        <v>1.21882592648022E-3</v>
      </c>
      <c r="BH32" s="226">
        <v>2.21612415882257E-3</v>
      </c>
      <c r="BI32" s="226">
        <v>1.9035825742895699E-3</v>
      </c>
      <c r="BJ32" s="226">
        <v>5.4448817162016403E-5</v>
      </c>
      <c r="BK32" s="226">
        <v>5.4524864351948596E-3</v>
      </c>
      <c r="BL32" s="226">
        <v>1.9821317834539099E-2</v>
      </c>
      <c r="BM32" s="226">
        <v>4.4061515545613402E-4</v>
      </c>
      <c r="BN32" s="226">
        <v>6.5953672597618602E-4</v>
      </c>
      <c r="BO32" s="226">
        <v>3.0469838311627102E-4</v>
      </c>
      <c r="BP32" s="226">
        <v>1.2981112836932799E-4</v>
      </c>
      <c r="BQ32" s="226">
        <v>7.3196301426787895E-4</v>
      </c>
      <c r="BR32" s="226">
        <v>3.5046880445115101E-3</v>
      </c>
      <c r="BS32" s="226">
        <v>6.4421297166794003E-4</v>
      </c>
      <c r="BT32" s="226">
        <v>9.6941661473232404E-4</v>
      </c>
      <c r="BU32" s="226">
        <v>1.02675536495648E-3</v>
      </c>
      <c r="BV32" s="226">
        <v>9.1711616398599605E-4</v>
      </c>
      <c r="BW32" s="226">
        <v>5.4888633636612902E-4</v>
      </c>
      <c r="BX32" s="226">
        <v>1.90216900885572E-3</v>
      </c>
      <c r="BY32" s="226">
        <v>0</v>
      </c>
    </row>
    <row r="33" spans="1:77" x14ac:dyDescent="0.25">
      <c r="A33" s="105" t="s">
        <v>30</v>
      </c>
      <c r="B33" s="226">
        <v>8.4635221734762596E-5</v>
      </c>
      <c r="C33" s="226">
        <v>8.2312440005759496E-5</v>
      </c>
      <c r="D33" s="226">
        <v>9.7072614471402995E-5</v>
      </c>
      <c r="E33" s="226">
        <v>4.576201994037E-5</v>
      </c>
      <c r="F33" s="226">
        <v>7.0076247278257704E-4</v>
      </c>
      <c r="G33" s="226">
        <v>2.0292045134054701E-4</v>
      </c>
      <c r="H33" s="226">
        <v>6.8378922384649198E-5</v>
      </c>
      <c r="I33" s="226">
        <v>1.5079482973358701E-4</v>
      </c>
      <c r="J33" s="226">
        <v>6.5399709958807999E-5</v>
      </c>
      <c r="K33" s="226">
        <v>3.24346740975586E-4</v>
      </c>
      <c r="L33" s="226">
        <v>1.0484024806141699E-4</v>
      </c>
      <c r="M33" s="226">
        <v>8.2944549199475597E-4</v>
      </c>
      <c r="N33" s="226">
        <v>2.58956243535623E-4</v>
      </c>
      <c r="O33" s="226">
        <v>3.3051570832912498E-4</v>
      </c>
      <c r="P33" s="226">
        <v>9.7600927304036301E-4</v>
      </c>
      <c r="Q33" s="226">
        <v>9.7025560355653995E-5</v>
      </c>
      <c r="R33" s="226">
        <v>3.1891064737043801E-4</v>
      </c>
      <c r="S33" s="226">
        <v>5.9059064378359902E-4</v>
      </c>
      <c r="T33" s="226">
        <v>9.10590806870825E-4</v>
      </c>
      <c r="U33" s="226">
        <v>2.4217606452267101E-4</v>
      </c>
      <c r="V33" s="226">
        <v>7.2123793843500799E-4</v>
      </c>
      <c r="W33" s="226">
        <v>1.5189095627846601E-4</v>
      </c>
      <c r="X33" s="226">
        <v>2.65749760198864E-4</v>
      </c>
      <c r="Y33" s="226">
        <v>7.1528046987957901E-5</v>
      </c>
      <c r="Z33" s="226">
        <v>7.6323861862073606E-5</v>
      </c>
      <c r="AA33" s="226">
        <v>3.15832866972101E-5</v>
      </c>
      <c r="AB33" s="226">
        <v>3.5392898512698302E-5</v>
      </c>
      <c r="AC33" s="226">
        <v>3.4141021797866902E-4</v>
      </c>
      <c r="AD33" s="226">
        <v>1.7080604516587399E-4</v>
      </c>
      <c r="AE33" s="226">
        <v>2.5545045818389302E-5</v>
      </c>
      <c r="AF33" s="226">
        <v>1.00289848492972</v>
      </c>
      <c r="AG33" s="226">
        <v>3.6910536583366401E-3</v>
      </c>
      <c r="AH33" s="226">
        <v>0</v>
      </c>
      <c r="AI33" s="226">
        <v>4.1319446332029098E-5</v>
      </c>
      <c r="AJ33" s="226">
        <v>7.6840531526598305E-5</v>
      </c>
      <c r="AK33" s="226">
        <v>2.6898721809887301E-5</v>
      </c>
      <c r="AL33" s="226">
        <v>1.54956200599399E-4</v>
      </c>
      <c r="AM33" s="226">
        <v>3.42416927752115E-4</v>
      </c>
      <c r="AN33" s="226">
        <v>5.4082845856799698E-5</v>
      </c>
      <c r="AO33" s="226">
        <v>4.7103042816388802E-4</v>
      </c>
      <c r="AP33" s="226">
        <v>6.3749863108480306E-5</v>
      </c>
      <c r="AQ33" s="226">
        <v>1.1657960326670501E-4</v>
      </c>
      <c r="AR33" s="226">
        <v>3.9783019203937297E-5</v>
      </c>
      <c r="AS33" s="226">
        <v>1.93954143680961E-5</v>
      </c>
      <c r="AT33" s="226">
        <v>1.20412150380496E-4</v>
      </c>
      <c r="AU33" s="226">
        <v>4.38292482759632E-5</v>
      </c>
      <c r="AV33" s="226">
        <v>1.71105798845927E-4</v>
      </c>
      <c r="AW33" s="226">
        <v>1.97300287116083E-4</v>
      </c>
      <c r="AX33" s="226">
        <v>1.3150863278013199E-4</v>
      </c>
      <c r="AY33" s="226">
        <v>1.5807792995792302E-5</v>
      </c>
      <c r="AZ33" s="226">
        <v>5.7560012954408499E-5</v>
      </c>
      <c r="BA33" s="226">
        <v>1.87468973162174E-5</v>
      </c>
      <c r="BB33" s="226">
        <v>5.0594481273056798E-5</v>
      </c>
      <c r="BC33" s="226">
        <v>6.2473964401926397E-5</v>
      </c>
      <c r="BD33" s="226">
        <v>9.1665273012004901E-5</v>
      </c>
      <c r="BE33" s="226">
        <v>2.0640373655815699E-4</v>
      </c>
      <c r="BF33" s="226">
        <v>1.1293934833782299E-4</v>
      </c>
      <c r="BG33" s="226">
        <v>1.4776574911637399E-3</v>
      </c>
      <c r="BH33" s="226">
        <v>7.3228582701223201E-3</v>
      </c>
      <c r="BI33" s="226">
        <v>8.4050998235668598E-3</v>
      </c>
      <c r="BJ33" s="226">
        <v>9.1770520546723304E-5</v>
      </c>
      <c r="BK33" s="226">
        <v>4.0716734586080904E-3</v>
      </c>
      <c r="BL33" s="226">
        <v>1.5440381394418E-2</v>
      </c>
      <c r="BM33" s="226">
        <v>6.6904149598764797E-4</v>
      </c>
      <c r="BN33" s="226">
        <v>6.6224734438692103E-4</v>
      </c>
      <c r="BO33" s="226">
        <v>2.77828996369326E-4</v>
      </c>
      <c r="BP33" s="226">
        <v>1.20713265237278E-4</v>
      </c>
      <c r="BQ33" s="226">
        <v>7.3484097768347905E-4</v>
      </c>
      <c r="BR33" s="226">
        <v>3.4473128823689901E-3</v>
      </c>
      <c r="BS33" s="226">
        <v>5.5615319686820705E-4</v>
      </c>
      <c r="BT33" s="226">
        <v>9.2612643666766805E-4</v>
      </c>
      <c r="BU33" s="226">
        <v>8.2103991615568395E-4</v>
      </c>
      <c r="BV33" s="226">
        <v>8.2332401913972405E-4</v>
      </c>
      <c r="BW33" s="226">
        <v>3.5764089256560497E-4</v>
      </c>
      <c r="BX33" s="226">
        <v>6.3275403562285401E-3</v>
      </c>
      <c r="BY33" s="226">
        <v>0</v>
      </c>
    </row>
    <row r="34" spans="1:77" x14ac:dyDescent="0.25">
      <c r="A34" s="105" t="s">
        <v>31</v>
      </c>
      <c r="B34" s="226">
        <v>6.9501309704874604E-5</v>
      </c>
      <c r="C34" s="226">
        <v>8.6992379260988903E-5</v>
      </c>
      <c r="D34" s="226">
        <v>1.01113915008348E-4</v>
      </c>
      <c r="E34" s="226">
        <v>4.5595697492959602E-5</v>
      </c>
      <c r="F34" s="226">
        <v>6.8969096708550203E-4</v>
      </c>
      <c r="G34" s="226">
        <v>1.5563417813721701E-4</v>
      </c>
      <c r="H34" s="226">
        <v>5.3789369792803898E-5</v>
      </c>
      <c r="I34" s="226">
        <v>1.1166814973902701E-4</v>
      </c>
      <c r="J34" s="226">
        <v>1.2221447880915199E-4</v>
      </c>
      <c r="K34" s="226">
        <v>2.7690874990451698E-4</v>
      </c>
      <c r="L34" s="226">
        <v>5.7204918587320598E-5</v>
      </c>
      <c r="M34" s="226">
        <v>9.0200687956593399E-4</v>
      </c>
      <c r="N34" s="226">
        <v>1.54138236038546E-2</v>
      </c>
      <c r="O34" s="226">
        <v>1.2503613140956099E-2</v>
      </c>
      <c r="P34" s="226">
        <v>4.9350158361216102E-4</v>
      </c>
      <c r="Q34" s="226">
        <v>6.1814512980207101E-5</v>
      </c>
      <c r="R34" s="226">
        <v>2.7575952238941698E-4</v>
      </c>
      <c r="S34" s="226">
        <v>5.5418677381566305E-4</v>
      </c>
      <c r="T34" s="226">
        <v>8.6506296571768897E-4</v>
      </c>
      <c r="U34" s="226">
        <v>2.03245144832245E-4</v>
      </c>
      <c r="V34" s="226">
        <v>2.1905465455467201E-4</v>
      </c>
      <c r="W34" s="226">
        <v>8.1258650467596195E-5</v>
      </c>
      <c r="X34" s="226">
        <v>2.4232299995872501E-4</v>
      </c>
      <c r="Y34" s="226">
        <v>6.4198056468655704E-5</v>
      </c>
      <c r="Z34" s="226">
        <v>5.9588325113220802E-5</v>
      </c>
      <c r="AA34" s="226">
        <v>2.7864510637655E-5</v>
      </c>
      <c r="AB34" s="226">
        <v>3.2845773498913102E-5</v>
      </c>
      <c r="AC34" s="226">
        <v>3.05122778198449E-4</v>
      </c>
      <c r="AD34" s="226">
        <v>1.48936780759958E-4</v>
      </c>
      <c r="AE34" s="226">
        <v>3.2271847212705199E-5</v>
      </c>
      <c r="AF34" s="226">
        <v>1.18656789360363E-4</v>
      </c>
      <c r="AG34" s="226">
        <v>1.02172463559148</v>
      </c>
      <c r="AH34" s="226">
        <v>0</v>
      </c>
      <c r="AI34" s="226">
        <v>7.2382970846388795E-5</v>
      </c>
      <c r="AJ34" s="226">
        <v>9.2829724236728194E-5</v>
      </c>
      <c r="AK34" s="226">
        <v>3.1433110770519698E-5</v>
      </c>
      <c r="AL34" s="226">
        <v>1.4494930563325599E-4</v>
      </c>
      <c r="AM34" s="226">
        <v>3.3195073955422902E-4</v>
      </c>
      <c r="AN34" s="226">
        <v>4.8682551111257899E-5</v>
      </c>
      <c r="AO34" s="226">
        <v>1.8098593373358E-2</v>
      </c>
      <c r="AP34" s="226">
        <v>4.86735483021148E-4</v>
      </c>
      <c r="AQ34" s="226">
        <v>1.13613596949604E-3</v>
      </c>
      <c r="AR34" s="226">
        <v>4.7410767935118097E-4</v>
      </c>
      <c r="AS34" s="226">
        <v>2.2224949234118899E-5</v>
      </c>
      <c r="AT34" s="226">
        <v>1.48519308759965E-4</v>
      </c>
      <c r="AU34" s="226">
        <v>2.02093338259583E-4</v>
      </c>
      <c r="AV34" s="226">
        <v>2.5085935518330598E-4</v>
      </c>
      <c r="AW34" s="226">
        <v>1.7132508410469901E-4</v>
      </c>
      <c r="AX34" s="226">
        <v>1.3716368182650001E-4</v>
      </c>
      <c r="AY34" s="226">
        <v>1.55450364733026E-5</v>
      </c>
      <c r="AZ34" s="226">
        <v>7.5452412952603802E-5</v>
      </c>
      <c r="BA34" s="226">
        <v>2.1985699323640301E-5</v>
      </c>
      <c r="BB34" s="226">
        <v>4.82682595604428E-5</v>
      </c>
      <c r="BC34" s="226">
        <v>7.1427954687901696E-5</v>
      </c>
      <c r="BD34" s="226">
        <v>8.9543435513208497E-5</v>
      </c>
      <c r="BE34" s="226">
        <v>1.53776683212819E-3</v>
      </c>
      <c r="BF34" s="226">
        <v>1.21568013191688E-4</v>
      </c>
      <c r="BG34" s="226">
        <v>1.2734020914130901E-3</v>
      </c>
      <c r="BH34" s="226">
        <v>4.19129209213731E-3</v>
      </c>
      <c r="BI34" s="226">
        <v>8.0635974897767197E-3</v>
      </c>
      <c r="BJ34" s="226">
        <v>1.4061794027228801E-4</v>
      </c>
      <c r="BK34" s="226">
        <v>3.57635551210917E-4</v>
      </c>
      <c r="BL34" s="226">
        <v>1.41898092603552E-3</v>
      </c>
      <c r="BM34" s="226">
        <v>2.7704799098548599E-4</v>
      </c>
      <c r="BN34" s="226">
        <v>2.04883611188055E-4</v>
      </c>
      <c r="BO34" s="226">
        <v>8.1458218920942902E-5</v>
      </c>
      <c r="BP34" s="226">
        <v>3.33128187596274E-5</v>
      </c>
      <c r="BQ34" s="226">
        <v>3.2224294081624997E-4</v>
      </c>
      <c r="BR34" s="226">
        <v>1.20569925563343E-3</v>
      </c>
      <c r="BS34" s="226">
        <v>2.5924395513451102E-4</v>
      </c>
      <c r="BT34" s="226">
        <v>3.9955998847576702E-4</v>
      </c>
      <c r="BU34" s="226">
        <v>1.34752250850468E-4</v>
      </c>
      <c r="BV34" s="226">
        <v>5.4948231347966205E-4</v>
      </c>
      <c r="BW34" s="226">
        <v>2.05479091414071E-4</v>
      </c>
      <c r="BX34" s="226">
        <v>1.4190262837230499E-3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1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1.81701445895821E-3</v>
      </c>
      <c r="C36" s="226">
        <v>1.6639541843737199E-2</v>
      </c>
      <c r="D36" s="226">
        <v>3.0103569954518399E-3</v>
      </c>
      <c r="E36" s="226">
        <v>2.3933129744572101E-3</v>
      </c>
      <c r="F36" s="226">
        <v>2.4613759115001601E-2</v>
      </c>
      <c r="G36" s="226">
        <v>4.2833206186996204E-3</v>
      </c>
      <c r="H36" s="226">
        <v>1.38299976372196E-3</v>
      </c>
      <c r="I36" s="226">
        <v>3.8364308947213899E-3</v>
      </c>
      <c r="J36" s="226">
        <v>2.3051914121332401E-3</v>
      </c>
      <c r="K36" s="226">
        <v>1.1337546536113401E-2</v>
      </c>
      <c r="L36" s="226">
        <v>5.06532607070767E-4</v>
      </c>
      <c r="M36" s="226">
        <v>2.62096941262598E-2</v>
      </c>
      <c r="N36" s="226">
        <v>6.75993560897588E-3</v>
      </c>
      <c r="O36" s="226">
        <v>6.5080924532836502E-3</v>
      </c>
      <c r="P36" s="226">
        <v>1.35440685938724E-2</v>
      </c>
      <c r="Q36" s="226">
        <v>1.59162811317852E-3</v>
      </c>
      <c r="R36" s="226">
        <v>9.1036018688935606E-3</v>
      </c>
      <c r="S36" s="226">
        <v>2.76507287411164E-2</v>
      </c>
      <c r="T36" s="226">
        <v>2.7327081122077001E-2</v>
      </c>
      <c r="U36" s="226">
        <v>6.3072316064503899E-3</v>
      </c>
      <c r="V36" s="226">
        <v>6.4190475401990103E-3</v>
      </c>
      <c r="W36" s="226">
        <v>3.5289594769825801E-3</v>
      </c>
      <c r="X36" s="226">
        <v>1.9787565068555099E-2</v>
      </c>
      <c r="Y36" s="226">
        <v>2.6824433674339202E-3</v>
      </c>
      <c r="Z36" s="226">
        <v>1.4774394515360801E-3</v>
      </c>
      <c r="AA36" s="226">
        <v>1.2278989310098201E-3</v>
      </c>
      <c r="AB36" s="226">
        <v>9.36728609550656E-4</v>
      </c>
      <c r="AC36" s="226">
        <v>1.17387944533013E-2</v>
      </c>
      <c r="AD36" s="226">
        <v>3.94827183300046E-3</v>
      </c>
      <c r="AE36" s="226">
        <v>7.2600190694473599E-4</v>
      </c>
      <c r="AF36" s="226">
        <v>2.9340227401613598E-3</v>
      </c>
      <c r="AG36" s="226">
        <v>1.75499275427733E-3</v>
      </c>
      <c r="AH36" s="226">
        <v>0</v>
      </c>
      <c r="AI36" s="226">
        <v>1.0505533034338701</v>
      </c>
      <c r="AJ36" s="226">
        <v>0.16599262458535299</v>
      </c>
      <c r="AK36" s="226">
        <v>2.6053507373298802E-2</v>
      </c>
      <c r="AL36" s="226">
        <v>2.3918499515476199E-3</v>
      </c>
      <c r="AM36" s="226">
        <v>4.8694175792342699E-3</v>
      </c>
      <c r="AN36" s="226">
        <v>3.0773320944181802E-3</v>
      </c>
      <c r="AO36" s="226">
        <v>1.2540793099434899E-2</v>
      </c>
      <c r="AP36" s="226">
        <v>2.6553832797313699E-3</v>
      </c>
      <c r="AQ36" s="226">
        <v>8.3554107935495305E-3</v>
      </c>
      <c r="AR36" s="226">
        <v>2.6046813692067799E-3</v>
      </c>
      <c r="AS36" s="226">
        <v>9.6163131123533396E-4</v>
      </c>
      <c r="AT36" s="226">
        <v>6.5547109562045002E-3</v>
      </c>
      <c r="AU36" s="226">
        <v>8.7269235191074805E-4</v>
      </c>
      <c r="AV36" s="226">
        <v>2.59035736944533E-3</v>
      </c>
      <c r="AW36" s="226">
        <v>3.6829807638721602E-3</v>
      </c>
      <c r="AX36" s="226">
        <v>5.0392668632416602E-3</v>
      </c>
      <c r="AY36" s="226">
        <v>1.2027633579607001E-3</v>
      </c>
      <c r="AZ36" s="226">
        <v>4.9199565128759002E-3</v>
      </c>
      <c r="BA36" s="226">
        <v>6.4328999766730805E-4</v>
      </c>
      <c r="BB36" s="226">
        <v>5.3409789931312297E-3</v>
      </c>
      <c r="BC36" s="226">
        <v>4.8239222007344797E-2</v>
      </c>
      <c r="BD36" s="226">
        <v>3.1572314862381799E-3</v>
      </c>
      <c r="BE36" s="226">
        <v>4.84825766545039E-3</v>
      </c>
      <c r="BF36" s="226">
        <v>2.9271748914229999E-3</v>
      </c>
      <c r="BG36" s="226">
        <v>4.0754469708145502E-2</v>
      </c>
      <c r="BH36" s="226">
        <v>0.24980664644845901</v>
      </c>
      <c r="BI36" s="226">
        <v>3.7661205383014498E-2</v>
      </c>
      <c r="BJ36" s="226">
        <v>3.9797954969188597E-3</v>
      </c>
      <c r="BK36" s="226">
        <v>8.3550362371044608E-3</v>
      </c>
      <c r="BL36" s="226">
        <v>7.0304098846027596E-3</v>
      </c>
      <c r="BM36" s="226">
        <v>7.7799636388101298E-3</v>
      </c>
      <c r="BN36" s="226">
        <v>6.4115363684276198E-3</v>
      </c>
      <c r="BO36" s="226">
        <v>2.82087281556086E-3</v>
      </c>
      <c r="BP36" s="226">
        <v>1.1161201780654001E-3</v>
      </c>
      <c r="BQ36" s="226">
        <v>7.1726875409643199E-3</v>
      </c>
      <c r="BR36" s="226">
        <v>5.7508572143232198E-2</v>
      </c>
      <c r="BS36" s="226">
        <v>8.2031855528172694E-3</v>
      </c>
      <c r="BT36" s="226">
        <v>1.45837478731761E-2</v>
      </c>
      <c r="BU36" s="226">
        <v>9.1194420358614702E-3</v>
      </c>
      <c r="BV36" s="226">
        <v>1.6588575571510999E-2</v>
      </c>
      <c r="BW36" s="226">
        <v>5.0200666222691903E-3</v>
      </c>
      <c r="BX36" s="226">
        <v>6.5868941212164304E-3</v>
      </c>
      <c r="BY36" s="226">
        <v>0</v>
      </c>
    </row>
    <row r="37" spans="1:77" x14ac:dyDescent="0.25">
      <c r="A37" s="105" t="s">
        <v>34</v>
      </c>
      <c r="B37" s="226">
        <v>4.8250586213151401E-4</v>
      </c>
      <c r="C37" s="226">
        <v>5.0524423017334898E-4</v>
      </c>
      <c r="D37" s="226">
        <v>8.7215587130346005E-4</v>
      </c>
      <c r="E37" s="226">
        <v>2.7270413934023398E-4</v>
      </c>
      <c r="F37" s="226">
        <v>5.4159088089981997E-3</v>
      </c>
      <c r="G37" s="226">
        <v>3.9131038999584396E-3</v>
      </c>
      <c r="H37" s="226">
        <v>4.3826380456083298E-4</v>
      </c>
      <c r="I37" s="226">
        <v>1.06061116222613E-3</v>
      </c>
      <c r="J37" s="226">
        <v>6.9673195052754298E-4</v>
      </c>
      <c r="K37" s="226">
        <v>3.08043761137678E-3</v>
      </c>
      <c r="L37" s="226">
        <v>3.2318228692873097E-4</v>
      </c>
      <c r="M37" s="226">
        <v>9.4973535456676795E-3</v>
      </c>
      <c r="N37" s="226">
        <v>5.5182712066031599E-3</v>
      </c>
      <c r="O37" s="226">
        <v>5.0503338550908902E-3</v>
      </c>
      <c r="P37" s="226">
        <v>1.8373973857481001E-2</v>
      </c>
      <c r="Q37" s="226">
        <v>2.40542133027246E-3</v>
      </c>
      <c r="R37" s="226">
        <v>3.58621080936884E-3</v>
      </c>
      <c r="S37" s="226">
        <v>9.41191910575369E-3</v>
      </c>
      <c r="T37" s="226">
        <v>9.4203452616431291E-3</v>
      </c>
      <c r="U37" s="226">
        <v>2.17092312603964E-3</v>
      </c>
      <c r="V37" s="226">
        <v>2.5063165642803401E-3</v>
      </c>
      <c r="W37" s="226">
        <v>1.25256002931493E-3</v>
      </c>
      <c r="X37" s="226">
        <v>2.3974783928800598E-3</v>
      </c>
      <c r="Y37" s="226">
        <v>6.0785038579948898E-4</v>
      </c>
      <c r="Z37" s="226">
        <v>9.1506593852142503E-4</v>
      </c>
      <c r="AA37" s="226">
        <v>3.9618335510350702E-4</v>
      </c>
      <c r="AB37" s="226">
        <v>3.65817078255171E-4</v>
      </c>
      <c r="AC37" s="226">
        <v>4.0609902653822904E-3</v>
      </c>
      <c r="AD37" s="226">
        <v>3.0709425508055601E-3</v>
      </c>
      <c r="AE37" s="226">
        <v>3.5781584654958498E-4</v>
      </c>
      <c r="AF37" s="226">
        <v>3.0000133500292601E-3</v>
      </c>
      <c r="AG37" s="226">
        <v>1.8223172621563699E-3</v>
      </c>
      <c r="AH37" s="226">
        <v>0</v>
      </c>
      <c r="AI37" s="226">
        <v>2.7174473879381001E-3</v>
      </c>
      <c r="AJ37" s="226">
        <v>1.0561759662382799</v>
      </c>
      <c r="AK37" s="226">
        <v>5.6513414316578803E-3</v>
      </c>
      <c r="AL37" s="226">
        <v>2.7890918880333002E-3</v>
      </c>
      <c r="AM37" s="226">
        <v>4.6037808253050804E-3</v>
      </c>
      <c r="AN37" s="226">
        <v>2.1764299878550102E-3</v>
      </c>
      <c r="AO37" s="226">
        <v>8.4524329657706E-3</v>
      </c>
      <c r="AP37" s="226">
        <v>9.9704124700301607E-4</v>
      </c>
      <c r="AQ37" s="226">
        <v>2.78414497287392E-3</v>
      </c>
      <c r="AR37" s="226">
        <v>6.5814751811671304E-4</v>
      </c>
      <c r="AS37" s="226">
        <v>4.8933659104366696E-4</v>
      </c>
      <c r="AT37" s="226">
        <v>2.03547800120721E-3</v>
      </c>
      <c r="AU37" s="226">
        <v>7.55656995656178E-4</v>
      </c>
      <c r="AV37" s="226">
        <v>3.05185108230005E-3</v>
      </c>
      <c r="AW37" s="226">
        <v>5.0946118521483603E-3</v>
      </c>
      <c r="AX37" s="226">
        <v>7.7982541691809099E-3</v>
      </c>
      <c r="AY37" s="226">
        <v>4.6888398951239202E-4</v>
      </c>
      <c r="AZ37" s="226">
        <v>2.16680468564879E-3</v>
      </c>
      <c r="BA37" s="226">
        <v>7.4170005138538605E-4</v>
      </c>
      <c r="BB37" s="226">
        <v>1.1321537222604E-3</v>
      </c>
      <c r="BC37" s="226">
        <v>2.4356110455299898E-3</v>
      </c>
      <c r="BD37" s="226">
        <v>3.3506025272515001E-3</v>
      </c>
      <c r="BE37" s="226">
        <v>5.1942480441606103E-3</v>
      </c>
      <c r="BF37" s="226">
        <v>4.9341517113987597E-3</v>
      </c>
      <c r="BG37" s="226">
        <v>5.6043505078779803E-2</v>
      </c>
      <c r="BH37" s="226">
        <v>5.74306058488901E-2</v>
      </c>
      <c r="BI37" s="226">
        <v>2.10981488886792E-2</v>
      </c>
      <c r="BJ37" s="226">
        <v>7.3507625858725803E-4</v>
      </c>
      <c r="BK37" s="226">
        <v>2.6931369489403998E-3</v>
      </c>
      <c r="BL37" s="226">
        <v>4.7773184469435698E-3</v>
      </c>
      <c r="BM37" s="226">
        <v>6.3145469924786703E-3</v>
      </c>
      <c r="BN37" s="226">
        <v>8.5129648826335301E-3</v>
      </c>
      <c r="BO37" s="226">
        <v>3.82111029761956E-3</v>
      </c>
      <c r="BP37" s="226">
        <v>1.9364378915433199E-3</v>
      </c>
      <c r="BQ37" s="226">
        <v>5.9435189919047598E-3</v>
      </c>
      <c r="BR37" s="226">
        <v>3.87881852568151E-2</v>
      </c>
      <c r="BS37" s="226">
        <v>2.28340553750917E-2</v>
      </c>
      <c r="BT37" s="226">
        <v>1.3103836104929699E-2</v>
      </c>
      <c r="BU37" s="226">
        <v>3.5509146089909703E-2</v>
      </c>
      <c r="BV37" s="226">
        <v>9.9308840747130596E-3</v>
      </c>
      <c r="BW37" s="226">
        <v>6.5089003939997302E-3</v>
      </c>
      <c r="BX37" s="226">
        <v>1.40831003757607E-2</v>
      </c>
      <c r="BY37" s="226">
        <v>0</v>
      </c>
    </row>
    <row r="38" spans="1:77" x14ac:dyDescent="0.25">
      <c r="A38" s="105" t="s">
        <v>35</v>
      </c>
      <c r="B38" s="226">
        <v>2.9427388157852102E-4</v>
      </c>
      <c r="C38" s="226">
        <v>2.33338796565908E-4</v>
      </c>
      <c r="D38" s="226">
        <v>3.5351913638015402E-4</v>
      </c>
      <c r="E38" s="226">
        <v>1.47084212571997E-4</v>
      </c>
      <c r="F38" s="226">
        <v>5.1922824079680303E-3</v>
      </c>
      <c r="G38" s="226">
        <v>2.7431934827424299E-3</v>
      </c>
      <c r="H38" s="226">
        <v>1.68845642972438E-4</v>
      </c>
      <c r="I38" s="226">
        <v>1.08115498741806E-3</v>
      </c>
      <c r="J38" s="226">
        <v>3.2468813892860799E-4</v>
      </c>
      <c r="K38" s="226">
        <v>2.0825764515977601E-3</v>
      </c>
      <c r="L38" s="226">
        <v>1.93761392548873E-4</v>
      </c>
      <c r="M38" s="226">
        <v>3.0166289969074298E-3</v>
      </c>
      <c r="N38" s="226">
        <v>6.8121083300753396E-4</v>
      </c>
      <c r="O38" s="226">
        <v>6.41791508601036E-3</v>
      </c>
      <c r="P38" s="226">
        <v>1.7533837602054501E-3</v>
      </c>
      <c r="Q38" s="226">
        <v>1.88839800230248E-4</v>
      </c>
      <c r="R38" s="226">
        <v>1.40909460005342E-3</v>
      </c>
      <c r="S38" s="226">
        <v>2.8304855897059601E-3</v>
      </c>
      <c r="T38" s="226">
        <v>3.1582959599522099E-3</v>
      </c>
      <c r="U38" s="226">
        <v>7.6425825688925799E-4</v>
      </c>
      <c r="V38" s="226">
        <v>1.2787364919023901E-3</v>
      </c>
      <c r="W38" s="226">
        <v>3.8342584223278E-4</v>
      </c>
      <c r="X38" s="226">
        <v>8.7327769525635205E-4</v>
      </c>
      <c r="Y38" s="226">
        <v>2.35944637992291E-4</v>
      </c>
      <c r="Z38" s="226">
        <v>2.8283111762734801E-4</v>
      </c>
      <c r="AA38" s="226">
        <v>1.3086415998251401E-4</v>
      </c>
      <c r="AB38" s="226">
        <v>1.5151742325928799E-4</v>
      </c>
      <c r="AC38" s="226">
        <v>1.6410802361324099E-3</v>
      </c>
      <c r="AD38" s="226">
        <v>1.3728310824028E-3</v>
      </c>
      <c r="AE38" s="226">
        <v>1.16491613136281E-4</v>
      </c>
      <c r="AF38" s="226">
        <v>1.5127869858530001E-3</v>
      </c>
      <c r="AG38" s="226">
        <v>7.7870801051377195E-4</v>
      </c>
      <c r="AH38" s="226">
        <v>0</v>
      </c>
      <c r="AI38" s="226">
        <v>9.24488079071012E-4</v>
      </c>
      <c r="AJ38" s="226">
        <v>1.2695130001812899E-2</v>
      </c>
      <c r="AK38" s="226">
        <v>1.18619466278224</v>
      </c>
      <c r="AL38" s="226">
        <v>1.0883943242702501E-3</v>
      </c>
      <c r="AM38" s="226">
        <v>1.8897173777144801E-3</v>
      </c>
      <c r="AN38" s="226">
        <v>2.5316255673234298E-4</v>
      </c>
      <c r="AO38" s="226">
        <v>1.99312261294868E-3</v>
      </c>
      <c r="AP38" s="226">
        <v>4.2544120918772601E-3</v>
      </c>
      <c r="AQ38" s="226">
        <v>1.07722041636005E-3</v>
      </c>
      <c r="AR38" s="226">
        <v>5.5709316884103202E-4</v>
      </c>
      <c r="AS38" s="226">
        <v>2.77853808083062E-4</v>
      </c>
      <c r="AT38" s="226">
        <v>9.5796794676532293E-3</v>
      </c>
      <c r="AU38" s="226">
        <v>2.9829454777140397E-4</v>
      </c>
      <c r="AV38" s="226">
        <v>9.3993674065864102E-4</v>
      </c>
      <c r="AW38" s="226">
        <v>7.7276339141512502E-4</v>
      </c>
      <c r="AX38" s="226">
        <v>1.5924196890635799E-3</v>
      </c>
      <c r="AY38" s="226">
        <v>7.8717071835586794E-5</v>
      </c>
      <c r="AZ38" s="226">
        <v>3.4690255738784601E-4</v>
      </c>
      <c r="BA38" s="226">
        <v>2.46043914376241E-4</v>
      </c>
      <c r="BB38" s="226">
        <v>1.3319319214531E-3</v>
      </c>
      <c r="BC38" s="226">
        <v>3.24753598885441E-3</v>
      </c>
      <c r="BD38" s="226">
        <v>1.05002530740209E-2</v>
      </c>
      <c r="BE38" s="226">
        <v>3.59342028665655E-3</v>
      </c>
      <c r="BF38" s="226">
        <v>3.2626439044844799E-3</v>
      </c>
      <c r="BG38" s="226">
        <v>5.9378438890671697E-3</v>
      </c>
      <c r="BH38" s="226">
        <v>1.13118529747828E-2</v>
      </c>
      <c r="BI38" s="226">
        <v>6.6173864190967897E-3</v>
      </c>
      <c r="BJ38" s="226">
        <v>1.52896817122292E-4</v>
      </c>
      <c r="BK38" s="226">
        <v>3.2253353997008602E-4</v>
      </c>
      <c r="BL38" s="226">
        <v>1.50449483326581E-3</v>
      </c>
      <c r="BM38" s="226">
        <v>2.0955554497499298E-3</v>
      </c>
      <c r="BN38" s="226">
        <v>1.27663519626786E-3</v>
      </c>
      <c r="BO38" s="226">
        <v>5.1953989156795202E-4</v>
      </c>
      <c r="BP38" s="226">
        <v>2.2435129432482701E-4</v>
      </c>
      <c r="BQ38" s="226">
        <v>1.7793223378503799E-3</v>
      </c>
      <c r="BR38" s="226">
        <v>1.38244211627628E-2</v>
      </c>
      <c r="BS38" s="226">
        <v>1.6100301787747399E-3</v>
      </c>
      <c r="BT38" s="226">
        <v>2.6339859102136702E-3</v>
      </c>
      <c r="BU38" s="226">
        <v>1.50779983970841E-3</v>
      </c>
      <c r="BV38" s="226">
        <v>1.2067318479731101E-2</v>
      </c>
      <c r="BW38" s="226">
        <v>1.26073945112879E-3</v>
      </c>
      <c r="BX38" s="226">
        <v>3.6392266948294298E-3</v>
      </c>
      <c r="BY38" s="226">
        <v>0</v>
      </c>
    </row>
    <row r="39" spans="1:77" x14ac:dyDescent="0.25">
      <c r="A39" s="105" t="s">
        <v>36</v>
      </c>
      <c r="B39" s="226">
        <v>2.2043984084666601E-4</v>
      </c>
      <c r="C39" s="226">
        <v>1.7062816410967299E-4</v>
      </c>
      <c r="D39" s="226">
        <v>3.9208324849632101E-4</v>
      </c>
      <c r="E39" s="226">
        <v>1.04641788761404E-4</v>
      </c>
      <c r="F39" s="226">
        <v>1.4371594505685001E-2</v>
      </c>
      <c r="G39" s="226">
        <v>5.0621401478276198E-4</v>
      </c>
      <c r="H39" s="226">
        <v>1.65708629610256E-4</v>
      </c>
      <c r="I39" s="226">
        <v>3.2625484358811998E-4</v>
      </c>
      <c r="J39" s="226">
        <v>3.9997013070640401E-4</v>
      </c>
      <c r="K39" s="226">
        <v>1.68577519602787E-3</v>
      </c>
      <c r="L39" s="226">
        <v>8.7833794412080305E-5</v>
      </c>
      <c r="M39" s="226">
        <v>3.3341492979358099E-3</v>
      </c>
      <c r="N39" s="226">
        <v>2.0010157315059002E-3</v>
      </c>
      <c r="O39" s="226">
        <v>1.7767382763008699E-3</v>
      </c>
      <c r="P39" s="226">
        <v>2.0816669308152199E-3</v>
      </c>
      <c r="Q39" s="226">
        <v>2.6189386741332798E-4</v>
      </c>
      <c r="R39" s="226">
        <v>1.41790936362587E-3</v>
      </c>
      <c r="S39" s="226">
        <v>3.1069692641551299E-3</v>
      </c>
      <c r="T39" s="226">
        <v>3.9794961874791502E-3</v>
      </c>
      <c r="U39" s="226">
        <v>9.4871604482305602E-4</v>
      </c>
      <c r="V39" s="226">
        <v>9.6816806509607604E-4</v>
      </c>
      <c r="W39" s="226">
        <v>3.2030160305977502E-4</v>
      </c>
      <c r="X39" s="226">
        <v>1.0616492340730099E-3</v>
      </c>
      <c r="Y39" s="226">
        <v>2.5466407608804498E-4</v>
      </c>
      <c r="Z39" s="226">
        <v>3.0516450507774099E-4</v>
      </c>
      <c r="AA39" s="226">
        <v>1.25293126391685E-4</v>
      </c>
      <c r="AB39" s="226">
        <v>1.4168740622871301E-4</v>
      </c>
      <c r="AC39" s="226">
        <v>1.41416637225565E-3</v>
      </c>
      <c r="AD39" s="226">
        <v>1.45118881748029E-3</v>
      </c>
      <c r="AE39" s="226">
        <v>1.8939376014450899E-4</v>
      </c>
      <c r="AF39" s="226">
        <v>4.7173817561004498E-4</v>
      </c>
      <c r="AG39" s="226">
        <v>8.7843754983594699E-4</v>
      </c>
      <c r="AH39" s="226">
        <v>0</v>
      </c>
      <c r="AI39" s="226">
        <v>2.2498176367954299E-4</v>
      </c>
      <c r="AJ39" s="226">
        <v>4.9389690120108995E-4</v>
      </c>
      <c r="AK39" s="226">
        <v>3.62928515265127E-4</v>
      </c>
      <c r="AL39" s="226">
        <v>1.1180043910752799</v>
      </c>
      <c r="AM39" s="226">
        <v>1.6930488699376299E-3</v>
      </c>
      <c r="AN39" s="226">
        <v>3.85562204215407E-4</v>
      </c>
      <c r="AO39" s="226">
        <v>3.0967321200930501E-3</v>
      </c>
      <c r="AP39" s="226">
        <v>2.8962970695041901E-4</v>
      </c>
      <c r="AQ39" s="226">
        <v>1.5380974346601299E-3</v>
      </c>
      <c r="AR39" s="226">
        <v>2.0764981462964501E-4</v>
      </c>
      <c r="AS39" s="226">
        <v>6.2155229218514399E-5</v>
      </c>
      <c r="AT39" s="226">
        <v>9.4351344220421996E-4</v>
      </c>
      <c r="AU39" s="226">
        <v>1.6779817080471999E-3</v>
      </c>
      <c r="AV39" s="226">
        <v>4.80709119205649E-4</v>
      </c>
      <c r="AW39" s="226">
        <v>6.7389205187965795E-4</v>
      </c>
      <c r="AX39" s="226">
        <v>1.06987640883992E-3</v>
      </c>
      <c r="AY39" s="226">
        <v>5.4094880740732902E-5</v>
      </c>
      <c r="AZ39" s="226">
        <v>2.9888369932908201E-4</v>
      </c>
      <c r="BA39" s="226">
        <v>8.9457688524087199E-5</v>
      </c>
      <c r="BB39" s="226">
        <v>1.1490711955113499E-3</v>
      </c>
      <c r="BC39" s="226">
        <v>8.6054313891742298E-2</v>
      </c>
      <c r="BD39" s="226">
        <v>6.1637876281287103E-4</v>
      </c>
      <c r="BE39" s="226">
        <v>7.0684275746249502E-4</v>
      </c>
      <c r="BF39" s="226">
        <v>3.1161033046287899E-4</v>
      </c>
      <c r="BG39" s="226">
        <v>0.28822180271488401</v>
      </c>
      <c r="BH39" s="226">
        <v>2.2553345308314598E-2</v>
      </c>
      <c r="BI39" s="226">
        <v>8.8911184812668007E-3</v>
      </c>
      <c r="BJ39" s="226">
        <v>1.15355945445054E-4</v>
      </c>
      <c r="BK39" s="226">
        <v>1.69185758016906E-4</v>
      </c>
      <c r="BL39" s="226">
        <v>1.0363166669165699E-3</v>
      </c>
      <c r="BM39" s="226">
        <v>6.6636814184951095E-4</v>
      </c>
      <c r="BN39" s="226">
        <v>1.13095440960725E-3</v>
      </c>
      <c r="BO39" s="226">
        <v>4.21174479320226E-4</v>
      </c>
      <c r="BP39" s="226">
        <v>1.5560196409564699E-4</v>
      </c>
      <c r="BQ39" s="226">
        <v>7.6862713555955597E-3</v>
      </c>
      <c r="BR39" s="226">
        <v>1.9973542691474298E-3</v>
      </c>
      <c r="BS39" s="226">
        <v>1.05622320246807E-2</v>
      </c>
      <c r="BT39" s="226">
        <v>1.0518146324244701E-3</v>
      </c>
      <c r="BU39" s="226">
        <v>6.0844040465237196E-3</v>
      </c>
      <c r="BV39" s="226">
        <v>2.9362198265645901E-3</v>
      </c>
      <c r="BW39" s="226">
        <v>3.93478548720876E-3</v>
      </c>
      <c r="BX39" s="226">
        <v>4.2200556069813596E-3</v>
      </c>
      <c r="BY39" s="226">
        <v>0</v>
      </c>
    </row>
    <row r="40" spans="1:77" x14ac:dyDescent="0.25">
      <c r="A40" s="105" t="s">
        <v>37</v>
      </c>
      <c r="B40" s="226">
        <v>1.35682229303022E-3</v>
      </c>
      <c r="C40" s="226">
        <v>8.7934233045535305E-4</v>
      </c>
      <c r="D40" s="226">
        <v>5.6114563047117401E-3</v>
      </c>
      <c r="E40" s="226">
        <v>7.5103745173006901E-4</v>
      </c>
      <c r="F40" s="226">
        <v>0.103706177220402</v>
      </c>
      <c r="G40" s="226">
        <v>7.7180273395329693E-2</v>
      </c>
      <c r="H40" s="226">
        <v>1.0371904327791501E-3</v>
      </c>
      <c r="I40" s="226">
        <v>3.2210748336718598E-3</v>
      </c>
      <c r="J40" s="226">
        <v>1.77292136592378E-3</v>
      </c>
      <c r="K40" s="226">
        <v>1.8607913391721301E-2</v>
      </c>
      <c r="L40" s="226">
        <v>5.3093889418173495E-4</v>
      </c>
      <c r="M40" s="226">
        <v>2.7591386372535599E-2</v>
      </c>
      <c r="N40" s="226">
        <v>2.8580324185762999E-3</v>
      </c>
      <c r="O40" s="226">
        <v>3.06058073952262E-3</v>
      </c>
      <c r="P40" s="226">
        <v>6.1803883758169897E-3</v>
      </c>
      <c r="Q40" s="226">
        <v>6.8496706346584204E-4</v>
      </c>
      <c r="R40" s="226">
        <v>1.33541853837379E-2</v>
      </c>
      <c r="S40" s="226">
        <v>6.5368291457314903E-2</v>
      </c>
      <c r="T40" s="226">
        <v>3.2183895929829398E-2</v>
      </c>
      <c r="U40" s="226">
        <v>7.3125149872520596E-3</v>
      </c>
      <c r="V40" s="226">
        <v>2.00003424934155E-2</v>
      </c>
      <c r="W40" s="226">
        <v>4.48032223571182E-3</v>
      </c>
      <c r="X40" s="226">
        <v>7.3589917635577401E-3</v>
      </c>
      <c r="Y40" s="226">
        <v>1.87784441048849E-3</v>
      </c>
      <c r="Z40" s="226">
        <v>5.5850705446101098E-3</v>
      </c>
      <c r="AA40" s="226">
        <v>2.0309814398280801E-3</v>
      </c>
      <c r="AB40" s="226">
        <v>1.4540659603597299E-3</v>
      </c>
      <c r="AC40" s="226">
        <v>1.21886113792432E-2</v>
      </c>
      <c r="AD40" s="226">
        <v>1.8899498668776299E-2</v>
      </c>
      <c r="AE40" s="226">
        <v>1.9408408000554701E-3</v>
      </c>
      <c r="AF40" s="226">
        <v>1.45372505751363E-2</v>
      </c>
      <c r="AG40" s="226">
        <v>8.4000478226484206E-3</v>
      </c>
      <c r="AH40" s="226">
        <v>0</v>
      </c>
      <c r="AI40" s="226">
        <v>2.2324616726342901E-3</v>
      </c>
      <c r="AJ40" s="226">
        <v>8.1772550786943007E-3</v>
      </c>
      <c r="AK40" s="226">
        <v>2.6329135952965601E-3</v>
      </c>
      <c r="AL40" s="226">
        <v>1.83485098996879E-3</v>
      </c>
      <c r="AM40" s="226">
        <v>1.2326175879877601</v>
      </c>
      <c r="AN40" s="226">
        <v>2.6089747161763099E-2</v>
      </c>
      <c r="AO40" s="226">
        <v>7.4047672979252804E-3</v>
      </c>
      <c r="AP40" s="226">
        <v>2.4218772907048502E-3</v>
      </c>
      <c r="AQ40" s="226">
        <v>1.3338951692989501E-2</v>
      </c>
      <c r="AR40" s="226">
        <v>4.0466653247851403E-3</v>
      </c>
      <c r="AS40" s="226">
        <v>6.5088588201619795E-4</v>
      </c>
      <c r="AT40" s="226">
        <v>1.0170341473516699E-2</v>
      </c>
      <c r="AU40" s="226">
        <v>4.8011098393424996E-3</v>
      </c>
      <c r="AV40" s="226">
        <v>1.0503112080693801E-2</v>
      </c>
      <c r="AW40" s="226">
        <v>2.4902606973755898E-3</v>
      </c>
      <c r="AX40" s="226">
        <v>4.6961858638537197E-3</v>
      </c>
      <c r="AY40" s="226">
        <v>7.7786024373188104E-4</v>
      </c>
      <c r="AZ40" s="226">
        <v>2.9992006951604002E-3</v>
      </c>
      <c r="BA40" s="226">
        <v>7.5193285796149002E-4</v>
      </c>
      <c r="BB40" s="226">
        <v>1.46860933929961E-3</v>
      </c>
      <c r="BC40" s="226">
        <v>2.4312820620650301E-3</v>
      </c>
      <c r="BD40" s="226">
        <v>2.5892385619627001E-3</v>
      </c>
      <c r="BE40" s="226">
        <v>3.4109869150240899E-3</v>
      </c>
      <c r="BF40" s="226">
        <v>2.6142394110069702E-3</v>
      </c>
      <c r="BG40" s="226">
        <v>2.9379836693421198E-2</v>
      </c>
      <c r="BH40" s="226">
        <v>0.27768696012727401</v>
      </c>
      <c r="BI40" s="226">
        <v>2.86324874985859E-2</v>
      </c>
      <c r="BJ40" s="226">
        <v>1.04905575529571E-3</v>
      </c>
      <c r="BK40" s="226">
        <v>2.4985626634020002E-3</v>
      </c>
      <c r="BL40" s="226">
        <v>1.1694577663942701E-2</v>
      </c>
      <c r="BM40" s="226">
        <v>9.9831212669561492E-3</v>
      </c>
      <c r="BN40" s="226">
        <v>1.58802767003886E-2</v>
      </c>
      <c r="BO40" s="226">
        <v>7.0634200864029698E-3</v>
      </c>
      <c r="BP40" s="226">
        <v>7.7222433084949303E-3</v>
      </c>
      <c r="BQ40" s="226">
        <v>7.9256112351470502E-3</v>
      </c>
      <c r="BR40" s="226">
        <v>3.8228179654184798E-2</v>
      </c>
      <c r="BS40" s="226">
        <v>1.45244317290325E-2</v>
      </c>
      <c r="BT40" s="226">
        <v>9.9662668194588702E-3</v>
      </c>
      <c r="BU40" s="226">
        <v>5.91170384663717E-3</v>
      </c>
      <c r="BV40" s="226">
        <v>8.9928420262868295E-3</v>
      </c>
      <c r="BW40" s="226">
        <v>7.1442158421355303E-3</v>
      </c>
      <c r="BX40" s="226">
        <v>3.4430381316192499E-2</v>
      </c>
      <c r="BY40" s="226">
        <v>0</v>
      </c>
    </row>
    <row r="41" spans="1:77" x14ac:dyDescent="0.25">
      <c r="A41" s="105" t="s">
        <v>38</v>
      </c>
      <c r="B41" s="226">
        <v>1.71684271612814E-3</v>
      </c>
      <c r="C41" s="226">
        <v>1.3047541456791701E-3</v>
      </c>
      <c r="D41" s="226">
        <v>2.23113893748361E-3</v>
      </c>
      <c r="E41" s="226">
        <v>9.8398344518456208E-4</v>
      </c>
      <c r="F41" s="226">
        <v>1.6703659979562E-2</v>
      </c>
      <c r="G41" s="226">
        <v>7.5823365098977701E-3</v>
      </c>
      <c r="H41" s="226">
        <v>1.40861592472162E-3</v>
      </c>
      <c r="I41" s="226">
        <v>3.1982058365539199E-3</v>
      </c>
      <c r="J41" s="226">
        <v>1.65814407876681E-3</v>
      </c>
      <c r="K41" s="226">
        <v>1.0415547690883001E-2</v>
      </c>
      <c r="L41" s="226">
        <v>7.5347346046930597E-4</v>
      </c>
      <c r="M41" s="226">
        <v>2.4981850346200599E-2</v>
      </c>
      <c r="N41" s="226">
        <v>7.0438495252723703E-3</v>
      </c>
      <c r="O41" s="226">
        <v>7.0556571501986303E-3</v>
      </c>
      <c r="P41" s="226">
        <v>1.40907167124247E-2</v>
      </c>
      <c r="Q41" s="226">
        <v>1.4124608408039301E-3</v>
      </c>
      <c r="R41" s="226">
        <v>9.4583003102968796E-3</v>
      </c>
      <c r="S41" s="226">
        <v>1.61200992368652E-2</v>
      </c>
      <c r="T41" s="226">
        <v>2.65560064376455E-2</v>
      </c>
      <c r="U41" s="226">
        <v>6.5608858282412297E-3</v>
      </c>
      <c r="V41" s="226">
        <v>7.8892429556678394E-3</v>
      </c>
      <c r="W41" s="226">
        <v>2.3995638801807499E-3</v>
      </c>
      <c r="X41" s="226">
        <v>6.8836982084021503E-3</v>
      </c>
      <c r="Y41" s="226">
        <v>1.8925545393850599E-3</v>
      </c>
      <c r="Z41" s="226">
        <v>1.7912755777341699E-3</v>
      </c>
      <c r="AA41" s="226">
        <v>9.3652529643583997E-4</v>
      </c>
      <c r="AB41" s="226">
        <v>1.03093783386734E-3</v>
      </c>
      <c r="AC41" s="226">
        <v>1.2194067210626901E-2</v>
      </c>
      <c r="AD41" s="226">
        <v>1.1024811600722899E-2</v>
      </c>
      <c r="AE41" s="226">
        <v>1.29026529877486E-3</v>
      </c>
      <c r="AF41" s="226">
        <v>9.0144323040032507E-3</v>
      </c>
      <c r="AG41" s="226">
        <v>7.5234784726914399E-3</v>
      </c>
      <c r="AH41" s="226">
        <v>0</v>
      </c>
      <c r="AI41" s="226">
        <v>1.2883163161559201E-3</v>
      </c>
      <c r="AJ41" s="226">
        <v>1.8384219834021699E-2</v>
      </c>
      <c r="AK41" s="226">
        <v>1.2215041292445599E-3</v>
      </c>
      <c r="AL41" s="226">
        <v>2.2134565154259701E-3</v>
      </c>
      <c r="AM41" s="226">
        <v>5.1168571731232397E-2</v>
      </c>
      <c r="AN41" s="226">
        <v>1.0753849066804799</v>
      </c>
      <c r="AO41" s="226">
        <v>1.2714327493294601E-2</v>
      </c>
      <c r="AP41" s="226">
        <v>1.55489305345237E-3</v>
      </c>
      <c r="AQ41" s="226">
        <v>1.7065377367320299E-2</v>
      </c>
      <c r="AR41" s="226">
        <v>7.2239359506342899E-3</v>
      </c>
      <c r="AS41" s="226">
        <v>1.67164507819927E-3</v>
      </c>
      <c r="AT41" s="226">
        <v>1.33948678810385E-2</v>
      </c>
      <c r="AU41" s="226">
        <v>1.4688920600452601E-3</v>
      </c>
      <c r="AV41" s="226">
        <v>3.3246795195955299E-3</v>
      </c>
      <c r="AW41" s="226">
        <v>4.7823533693179803E-3</v>
      </c>
      <c r="AX41" s="226">
        <v>8.2155801238716006E-3</v>
      </c>
      <c r="AY41" s="226">
        <v>5.6570937415037904E-4</v>
      </c>
      <c r="AZ41" s="226">
        <v>3.48525557429553E-3</v>
      </c>
      <c r="BA41" s="226">
        <v>1.4395012753031799E-3</v>
      </c>
      <c r="BB41" s="226">
        <v>2.11080178434594E-3</v>
      </c>
      <c r="BC41" s="226">
        <v>1.6023600091397601E-3</v>
      </c>
      <c r="BD41" s="226">
        <v>5.9013955433578E-3</v>
      </c>
      <c r="BE41" s="226">
        <v>8.3188061829196497E-3</v>
      </c>
      <c r="BF41" s="226">
        <v>1.38170178130309E-2</v>
      </c>
      <c r="BG41" s="226">
        <v>3.41256990549344E-2</v>
      </c>
      <c r="BH41" s="226">
        <v>0.244930961538537</v>
      </c>
      <c r="BI41" s="226">
        <v>3.5471137297491601E-2</v>
      </c>
      <c r="BJ41" s="226">
        <v>5.1100282080937601E-3</v>
      </c>
      <c r="BK41" s="226">
        <v>8.7026513989049408E-3</v>
      </c>
      <c r="BL41" s="226">
        <v>7.4426066262660304E-3</v>
      </c>
      <c r="BM41" s="226">
        <v>5.24703470102705E-2</v>
      </c>
      <c r="BN41" s="226">
        <v>5.41090085200625E-2</v>
      </c>
      <c r="BO41" s="226">
        <v>1.73497565699803E-2</v>
      </c>
      <c r="BP41" s="226">
        <v>5.9047485082322397E-3</v>
      </c>
      <c r="BQ41" s="226">
        <v>4.1072587580466197E-2</v>
      </c>
      <c r="BR41" s="226">
        <v>0.23929493715366401</v>
      </c>
      <c r="BS41" s="226">
        <v>6.7729633499795897E-2</v>
      </c>
      <c r="BT41" s="226">
        <v>9.1412520927432503E-2</v>
      </c>
      <c r="BU41" s="226">
        <v>3.5592184004691503E-2</v>
      </c>
      <c r="BV41" s="226">
        <v>1.6223836326809501E-2</v>
      </c>
      <c r="BW41" s="226">
        <v>1.45545491180855E-2</v>
      </c>
      <c r="BX41" s="226">
        <v>6.3569086255405097E-2</v>
      </c>
      <c r="BY41" s="226">
        <v>0</v>
      </c>
    </row>
    <row r="42" spans="1:77" x14ac:dyDescent="0.25">
      <c r="A42" s="105" t="s">
        <v>39</v>
      </c>
      <c r="B42" s="226">
        <v>2.62997752655999E-3</v>
      </c>
      <c r="C42" s="226">
        <v>3.8815949314375802E-3</v>
      </c>
      <c r="D42" s="226">
        <v>3.9538431458862097E-3</v>
      </c>
      <c r="E42" s="226">
        <v>1.8730157518577299E-3</v>
      </c>
      <c r="F42" s="226">
        <v>2.79147158115516E-2</v>
      </c>
      <c r="G42" s="226">
        <v>5.7911328878289996E-3</v>
      </c>
      <c r="H42" s="226">
        <v>1.9957896863336501E-3</v>
      </c>
      <c r="I42" s="226">
        <v>3.9487524470323996E-3</v>
      </c>
      <c r="J42" s="226">
        <v>5.3358784140325301E-3</v>
      </c>
      <c r="K42" s="226">
        <v>9.5876669237853901E-3</v>
      </c>
      <c r="L42" s="226">
        <v>2.40457607300171E-3</v>
      </c>
      <c r="M42" s="226">
        <v>3.1753554035798201E-2</v>
      </c>
      <c r="N42" s="226">
        <v>6.5121772923236697E-3</v>
      </c>
      <c r="O42" s="226">
        <v>1.4262026633522201E-2</v>
      </c>
      <c r="P42" s="226">
        <v>1.69071952412072E-2</v>
      </c>
      <c r="Q42" s="226">
        <v>2.20275687183132E-3</v>
      </c>
      <c r="R42" s="226">
        <v>8.5502226128366596E-3</v>
      </c>
      <c r="S42" s="226">
        <v>2.0182840450320101E-2</v>
      </c>
      <c r="T42" s="226">
        <v>2.5888049224186398E-2</v>
      </c>
      <c r="U42" s="226">
        <v>5.8298114288283104E-3</v>
      </c>
      <c r="V42" s="226">
        <v>7.3967015121711296E-3</v>
      </c>
      <c r="W42" s="226">
        <v>2.2536058843907799E-3</v>
      </c>
      <c r="X42" s="226">
        <v>7.4812346465926698E-3</v>
      </c>
      <c r="Y42" s="226">
        <v>2.0868030827709198E-3</v>
      </c>
      <c r="Z42" s="226">
        <v>1.5773094265130901E-3</v>
      </c>
      <c r="AA42" s="226">
        <v>8.5165528404396E-4</v>
      </c>
      <c r="AB42" s="226">
        <v>1.0409242317321299E-3</v>
      </c>
      <c r="AC42" s="226">
        <v>9.4054921960480594E-3</v>
      </c>
      <c r="AD42" s="226">
        <v>5.3369383526273798E-3</v>
      </c>
      <c r="AE42" s="226">
        <v>1.2462309184592801E-3</v>
      </c>
      <c r="AF42" s="226">
        <v>4.1058975920412397E-3</v>
      </c>
      <c r="AG42" s="226">
        <v>3.24151556023337E-3</v>
      </c>
      <c r="AH42" s="226">
        <v>0</v>
      </c>
      <c r="AI42" s="226">
        <v>2.77968101339071E-3</v>
      </c>
      <c r="AJ42" s="226">
        <v>2.6436591391055301E-3</v>
      </c>
      <c r="AK42" s="226">
        <v>9.858870460750669E-4</v>
      </c>
      <c r="AL42" s="226">
        <v>5.3422583828118897E-3</v>
      </c>
      <c r="AM42" s="226">
        <v>1.4889129161403201E-2</v>
      </c>
      <c r="AN42" s="226">
        <v>1.7518346930188099E-3</v>
      </c>
      <c r="AO42" s="226">
        <v>1.0315270586910401</v>
      </c>
      <c r="AP42" s="226">
        <v>2.2584280252748801E-3</v>
      </c>
      <c r="AQ42" s="226">
        <v>3.9707295210965297E-3</v>
      </c>
      <c r="AR42" s="226">
        <v>1.1526565860778099E-3</v>
      </c>
      <c r="AS42" s="226">
        <v>8.7084211543122603E-4</v>
      </c>
      <c r="AT42" s="226">
        <v>4.4771767895839002E-3</v>
      </c>
      <c r="AU42" s="226">
        <v>9.9639601819204796E-3</v>
      </c>
      <c r="AV42" s="226">
        <v>1.19753655633986E-2</v>
      </c>
      <c r="AW42" s="226">
        <v>6.6234843561109097E-3</v>
      </c>
      <c r="AX42" s="226">
        <v>3.1518382240227501E-3</v>
      </c>
      <c r="AY42" s="226">
        <v>6.2063569308816501E-4</v>
      </c>
      <c r="AZ42" s="226">
        <v>2.6172984609792701E-3</v>
      </c>
      <c r="BA42" s="226">
        <v>7.6523219222604999E-4</v>
      </c>
      <c r="BB42" s="226">
        <v>1.39760160109995E-3</v>
      </c>
      <c r="BC42" s="226">
        <v>2.0745529496733698E-3</v>
      </c>
      <c r="BD42" s="226">
        <v>3.44089854312168E-3</v>
      </c>
      <c r="BE42" s="226">
        <v>8.0487665876214004E-2</v>
      </c>
      <c r="BF42" s="226">
        <v>3.93360337899374E-3</v>
      </c>
      <c r="BG42" s="226">
        <v>3.9178559562035899E-2</v>
      </c>
      <c r="BH42" s="226">
        <v>0.21465777097150501</v>
      </c>
      <c r="BI42" s="226">
        <v>0.438128734329295</v>
      </c>
      <c r="BJ42" s="226">
        <v>7.4290769181196096E-3</v>
      </c>
      <c r="BK42" s="226">
        <v>2.34345359679922E-3</v>
      </c>
      <c r="BL42" s="226">
        <v>7.9603600794880894E-3</v>
      </c>
      <c r="BM42" s="226">
        <v>9.0375883597371993E-3</v>
      </c>
      <c r="BN42" s="226">
        <v>6.7489542949817601E-3</v>
      </c>
      <c r="BO42" s="226">
        <v>2.4025083185794599E-3</v>
      </c>
      <c r="BP42" s="226">
        <v>1.0863459034830001E-3</v>
      </c>
      <c r="BQ42" s="226">
        <v>1.21863751178777E-2</v>
      </c>
      <c r="BR42" s="226">
        <v>4.4550169892777797E-2</v>
      </c>
      <c r="BS42" s="226">
        <v>9.8632962587679607E-3</v>
      </c>
      <c r="BT42" s="226">
        <v>1.6186483443899301E-2</v>
      </c>
      <c r="BU42" s="226">
        <v>2.6734442676094698E-3</v>
      </c>
      <c r="BV42" s="226">
        <v>7.9992236963655101E-3</v>
      </c>
      <c r="BW42" s="226">
        <v>5.8948795926585798E-3</v>
      </c>
      <c r="BX42" s="226">
        <v>1.0547448190959201E-2</v>
      </c>
      <c r="BY42" s="226">
        <v>0</v>
      </c>
    </row>
    <row r="43" spans="1:77" x14ac:dyDescent="0.25">
      <c r="A43" s="105" t="s">
        <v>40</v>
      </c>
      <c r="B43" s="226">
        <v>2.14882969021143E-2</v>
      </c>
      <c r="C43" s="226">
        <v>1.48385806857725E-2</v>
      </c>
      <c r="D43" s="226">
        <v>1.2760235940136399E-2</v>
      </c>
      <c r="E43" s="226">
        <v>1.2776314809062699E-2</v>
      </c>
      <c r="F43" s="226">
        <v>0.16435877672027299</v>
      </c>
      <c r="G43" s="226">
        <v>4.4974942339906898E-2</v>
      </c>
      <c r="H43" s="226">
        <v>4.8229289620510297E-3</v>
      </c>
      <c r="I43" s="226">
        <v>1.98087983702873E-2</v>
      </c>
      <c r="J43" s="226">
        <v>2.7374760495152001E-2</v>
      </c>
      <c r="K43" s="226">
        <v>1.4864126630455899E-2</v>
      </c>
      <c r="L43" s="226">
        <v>9.2137495439938502E-3</v>
      </c>
      <c r="M43" s="226">
        <v>1.88596617211963E-2</v>
      </c>
      <c r="N43" s="226">
        <v>5.3696137455626503E-3</v>
      </c>
      <c r="O43" s="226">
        <v>4.92187771792282E-3</v>
      </c>
      <c r="P43" s="226">
        <v>1.06531599770993E-2</v>
      </c>
      <c r="Q43" s="226">
        <v>2.12134054463176E-3</v>
      </c>
      <c r="R43" s="226">
        <v>7.67625900424915E-3</v>
      </c>
      <c r="S43" s="226">
        <v>1.12401803033641E-2</v>
      </c>
      <c r="T43" s="226">
        <v>1.25618001054668E-2</v>
      </c>
      <c r="U43" s="226">
        <v>7.10251967124465E-3</v>
      </c>
      <c r="V43" s="226">
        <v>8.3112783388081604E-3</v>
      </c>
      <c r="W43" s="226">
        <v>2.6378481764606199E-3</v>
      </c>
      <c r="X43" s="226">
        <v>1.3331473111103999E-2</v>
      </c>
      <c r="Y43" s="226">
        <v>8.0575168223372302E-3</v>
      </c>
      <c r="Z43" s="226">
        <v>1.9619533723099999E-3</v>
      </c>
      <c r="AA43" s="226">
        <v>9.9984991853106797E-4</v>
      </c>
      <c r="AB43" s="226">
        <v>1.22207320228444E-3</v>
      </c>
      <c r="AC43" s="226">
        <v>1.0074431129772399E-2</v>
      </c>
      <c r="AD43" s="226">
        <v>5.5742055717559703E-3</v>
      </c>
      <c r="AE43" s="226">
        <v>1.7442556734444099E-3</v>
      </c>
      <c r="AF43" s="226">
        <v>2.9992183936501101E-2</v>
      </c>
      <c r="AG43" s="226">
        <v>9.1130814458718901E-3</v>
      </c>
      <c r="AH43" s="226">
        <v>0</v>
      </c>
      <c r="AI43" s="226">
        <v>1.18362826912995E-2</v>
      </c>
      <c r="AJ43" s="226">
        <v>7.9634466614690296E-3</v>
      </c>
      <c r="AK43" s="226">
        <v>1.0452464030236201E-2</v>
      </c>
      <c r="AL43" s="226">
        <v>4.2219456061085299E-2</v>
      </c>
      <c r="AM43" s="226">
        <v>6.0099816117827904E-3</v>
      </c>
      <c r="AN43" s="226">
        <v>1.06991749245657E-3</v>
      </c>
      <c r="AO43" s="226">
        <v>7.8130584008719601E-3</v>
      </c>
      <c r="AP43" s="226">
        <v>1.01193731270325</v>
      </c>
      <c r="AQ43" s="226">
        <v>0.11134800423664699</v>
      </c>
      <c r="AR43" s="226">
        <v>8.7662862935492705E-2</v>
      </c>
      <c r="AS43" s="226">
        <v>3.6495537026824299E-3</v>
      </c>
      <c r="AT43" s="226">
        <v>3.8662697131180597E-2</v>
      </c>
      <c r="AU43" s="226">
        <v>1.10339027884825E-2</v>
      </c>
      <c r="AV43" s="226">
        <v>4.8182076822106401E-3</v>
      </c>
      <c r="AW43" s="226">
        <v>7.5144827231100903E-3</v>
      </c>
      <c r="AX43" s="226">
        <v>5.49323449710636E-3</v>
      </c>
      <c r="AY43" s="226">
        <v>4.5422873417653401E-4</v>
      </c>
      <c r="AZ43" s="226">
        <v>1.05629573227919E-2</v>
      </c>
      <c r="BA43" s="226">
        <v>1.2893906385497099E-3</v>
      </c>
      <c r="BB43" s="226">
        <v>4.4098336366485101E-3</v>
      </c>
      <c r="BC43" s="226">
        <v>1.24349671762069E-2</v>
      </c>
      <c r="BD43" s="226">
        <v>2.4370045786545201E-3</v>
      </c>
      <c r="BE43" s="226">
        <v>2.4330653238074599E-3</v>
      </c>
      <c r="BF43" s="226">
        <v>4.90420167559475E-2</v>
      </c>
      <c r="BG43" s="226">
        <v>4.1385430745050397E-2</v>
      </c>
      <c r="BH43" s="226">
        <v>3.6597200398201003E-2</v>
      </c>
      <c r="BI43" s="226">
        <v>2.0834793669923701E-2</v>
      </c>
      <c r="BJ43" s="226">
        <v>8.2591420286638197E-4</v>
      </c>
      <c r="BK43" s="226">
        <v>2.0600845243727598E-3</v>
      </c>
      <c r="BL43" s="226">
        <v>5.9038797914327404E-3</v>
      </c>
      <c r="BM43" s="226">
        <v>2.90440575602656E-3</v>
      </c>
      <c r="BN43" s="226">
        <v>2.2365049072682998E-3</v>
      </c>
      <c r="BO43" s="226">
        <v>8.9880359062064299E-4</v>
      </c>
      <c r="BP43" s="226">
        <v>4.04370418745021E-4</v>
      </c>
      <c r="BQ43" s="226">
        <v>5.7695736851388797E-3</v>
      </c>
      <c r="BR43" s="226">
        <v>2.2516123334521399E-2</v>
      </c>
      <c r="BS43" s="226">
        <v>1.02435648464949E-2</v>
      </c>
      <c r="BT43" s="226">
        <v>3.1353763909147498E-3</v>
      </c>
      <c r="BU43" s="226">
        <v>3.8033111596225298E-3</v>
      </c>
      <c r="BV43" s="226">
        <v>0.18825479406717699</v>
      </c>
      <c r="BW43" s="226">
        <v>3.41475798554828E-2</v>
      </c>
      <c r="BX43" s="226">
        <v>5.5442483878366897E-3</v>
      </c>
      <c r="BY43" s="226">
        <v>0</v>
      </c>
    </row>
    <row r="44" spans="1:77" x14ac:dyDescent="0.25">
      <c r="A44" s="105" t="s">
        <v>41</v>
      </c>
      <c r="B44" s="226">
        <v>7.4457813660740895E-4</v>
      </c>
      <c r="C44" s="226">
        <v>6.9627099595696905E-4</v>
      </c>
      <c r="D44" s="226">
        <v>9.64825521194074E-4</v>
      </c>
      <c r="E44" s="226">
        <v>4.0632733160351098E-4</v>
      </c>
      <c r="F44" s="226">
        <v>8.3447798947200499E-3</v>
      </c>
      <c r="G44" s="226">
        <v>3.3120228735050898E-3</v>
      </c>
      <c r="H44" s="226">
        <v>5.0272625888995895E-4</v>
      </c>
      <c r="I44" s="226">
        <v>1.15272094339673E-3</v>
      </c>
      <c r="J44" s="226">
        <v>8.0041788186132105E-4</v>
      </c>
      <c r="K44" s="226">
        <v>4.5602233558907903E-3</v>
      </c>
      <c r="L44" s="226">
        <v>3.9733659105843302E-4</v>
      </c>
      <c r="M44" s="226">
        <v>1.0558070114843001E-2</v>
      </c>
      <c r="N44" s="226">
        <v>2.7476485941176802E-2</v>
      </c>
      <c r="O44" s="226">
        <v>2.4510300544981298E-2</v>
      </c>
      <c r="P44" s="226">
        <v>1.06712656873236E-2</v>
      </c>
      <c r="Q44" s="226">
        <v>1.14658053612698E-3</v>
      </c>
      <c r="R44" s="226">
        <v>4.1213833820411298E-3</v>
      </c>
      <c r="S44" s="226">
        <v>1.1120685964358799E-2</v>
      </c>
      <c r="T44" s="226">
        <v>9.7293806376099502E-3</v>
      </c>
      <c r="U44" s="226">
        <v>2.7858857764710798E-3</v>
      </c>
      <c r="V44" s="226">
        <v>4.6641125022958696E-3</v>
      </c>
      <c r="W44" s="226">
        <v>1.13033471522436E-3</v>
      </c>
      <c r="X44" s="226">
        <v>2.3818176679976499E-3</v>
      </c>
      <c r="Y44" s="226">
        <v>6.4523063968395902E-4</v>
      </c>
      <c r="Z44" s="226">
        <v>6.7410246442414995E-4</v>
      </c>
      <c r="AA44" s="226">
        <v>3.6553905675256501E-4</v>
      </c>
      <c r="AB44" s="226">
        <v>3.7021419542527102E-4</v>
      </c>
      <c r="AC44" s="226">
        <v>4.7995541236677203E-3</v>
      </c>
      <c r="AD44" s="226">
        <v>2.2756719085062199E-3</v>
      </c>
      <c r="AE44" s="226">
        <v>3.9915162983080702E-4</v>
      </c>
      <c r="AF44" s="226">
        <v>2.92622750112142E-3</v>
      </c>
      <c r="AG44" s="226">
        <v>2.4297876097967501E-3</v>
      </c>
      <c r="AH44" s="226">
        <v>0</v>
      </c>
      <c r="AI44" s="226">
        <v>4.2514244674914797E-3</v>
      </c>
      <c r="AJ44" s="226">
        <v>6.0660797996224397E-3</v>
      </c>
      <c r="AK44" s="226">
        <v>6.0480823677498197E-4</v>
      </c>
      <c r="AL44" s="226">
        <v>1.36944744897859E-3</v>
      </c>
      <c r="AM44" s="226">
        <v>1.31942093243098E-2</v>
      </c>
      <c r="AN44" s="226">
        <v>4.3080018712837497E-3</v>
      </c>
      <c r="AO44" s="226">
        <v>3.6817844173589E-2</v>
      </c>
      <c r="AP44" s="226">
        <v>3.3275502802818401E-3</v>
      </c>
      <c r="AQ44" s="226">
        <v>1.0592467885067001</v>
      </c>
      <c r="AR44" s="226">
        <v>1.2443724991190899E-3</v>
      </c>
      <c r="AS44" s="226">
        <v>4.0109583297821101E-4</v>
      </c>
      <c r="AT44" s="226">
        <v>1.8193086139779199E-2</v>
      </c>
      <c r="AU44" s="226">
        <v>4.8674857906856901E-3</v>
      </c>
      <c r="AV44" s="226">
        <v>7.4857511029412897E-3</v>
      </c>
      <c r="AW44" s="226">
        <v>2.74707418120728E-3</v>
      </c>
      <c r="AX44" s="226">
        <v>2.30816651863682E-2</v>
      </c>
      <c r="AY44" s="226">
        <v>2.8219442091766502E-4</v>
      </c>
      <c r="AZ44" s="226">
        <v>8.1594020643855503E-3</v>
      </c>
      <c r="BA44" s="226">
        <v>1.21771783714103E-3</v>
      </c>
      <c r="BB44" s="226">
        <v>1.4508894228858699E-3</v>
      </c>
      <c r="BC44" s="226">
        <v>7.0215333629537304E-3</v>
      </c>
      <c r="BD44" s="226">
        <v>3.5435595162776599E-3</v>
      </c>
      <c r="BE44" s="226">
        <v>5.3445480382461304E-3</v>
      </c>
      <c r="BF44" s="226">
        <v>4.7845021843684098E-3</v>
      </c>
      <c r="BG44" s="226">
        <v>7.1444438736989899E-2</v>
      </c>
      <c r="BH44" s="226">
        <v>7.6240635457757305E-2</v>
      </c>
      <c r="BI44" s="226">
        <v>3.7270739030445303E-2</v>
      </c>
      <c r="BJ44" s="226">
        <v>2.7448164982663099E-3</v>
      </c>
      <c r="BK44" s="226">
        <v>7.1354854378068997E-3</v>
      </c>
      <c r="BL44" s="226">
        <v>1.27708694704256E-2</v>
      </c>
      <c r="BM44" s="226">
        <v>8.6969588438376103E-3</v>
      </c>
      <c r="BN44" s="226">
        <v>5.4542082375195998E-3</v>
      </c>
      <c r="BO44" s="226">
        <v>2.15537875019438E-3</v>
      </c>
      <c r="BP44" s="226">
        <v>1.2129749870375701E-3</v>
      </c>
      <c r="BQ44" s="226">
        <v>8.2211610877435792E-3</v>
      </c>
      <c r="BR44" s="226">
        <v>5.8426201987263997E-2</v>
      </c>
      <c r="BS44" s="226">
        <v>6.4839000157604102E-3</v>
      </c>
      <c r="BT44" s="226">
        <v>6.7976026554192803E-3</v>
      </c>
      <c r="BU44" s="226">
        <v>3.4904916819868399E-3</v>
      </c>
      <c r="BV44" s="226">
        <v>8.6047047199267392E-3</v>
      </c>
      <c r="BW44" s="226">
        <v>6.65167802795881E-3</v>
      </c>
      <c r="BX44" s="226">
        <v>1.6658080976471101E-2</v>
      </c>
      <c r="BY44" s="226">
        <v>0</v>
      </c>
    </row>
    <row r="45" spans="1:77" x14ac:dyDescent="0.25">
      <c r="A45" s="105" t="s">
        <v>42</v>
      </c>
      <c r="B45" s="226">
        <v>1.2274004793847701E-4</v>
      </c>
      <c r="C45" s="226">
        <v>1.3435357527156601E-4</v>
      </c>
      <c r="D45" s="226">
        <v>2.9205380279949601E-4</v>
      </c>
      <c r="E45" s="226">
        <v>6.5256650313035206E-5</v>
      </c>
      <c r="F45" s="226">
        <v>1.3072118475849399E-3</v>
      </c>
      <c r="G45" s="226">
        <v>2.8494251949862402E-4</v>
      </c>
      <c r="H45" s="226">
        <v>1.6325196207134601E-4</v>
      </c>
      <c r="I45" s="226">
        <v>3.0469353182811798E-4</v>
      </c>
      <c r="J45" s="226">
        <v>1.8719474600049999E-4</v>
      </c>
      <c r="K45" s="226">
        <v>1.8371526332251999E-2</v>
      </c>
      <c r="L45" s="226">
        <v>7.2541287970918604E-5</v>
      </c>
      <c r="M45" s="226">
        <v>6.5957805617968598E-3</v>
      </c>
      <c r="N45" s="226">
        <v>5.6413261401622704E-4</v>
      </c>
      <c r="O45" s="226">
        <v>5.7469804016300596E-4</v>
      </c>
      <c r="P45" s="226">
        <v>2.4191232853561099E-3</v>
      </c>
      <c r="Q45" s="226">
        <v>3.27275745815562E-4</v>
      </c>
      <c r="R45" s="226">
        <v>9.7791258919095094E-3</v>
      </c>
      <c r="S45" s="226">
        <v>3.4563302829857599E-3</v>
      </c>
      <c r="T45" s="226">
        <v>6.1417183087699098E-3</v>
      </c>
      <c r="U45" s="226">
        <v>1.12462785252101E-3</v>
      </c>
      <c r="V45" s="226">
        <v>4.8965914839651003E-3</v>
      </c>
      <c r="W45" s="226">
        <v>6.6385272537672303E-4</v>
      </c>
      <c r="X45" s="226">
        <v>1.32034495531272E-3</v>
      </c>
      <c r="Y45" s="226">
        <v>2.5980102345086201E-4</v>
      </c>
      <c r="Z45" s="226">
        <v>6.4064308751413004E-4</v>
      </c>
      <c r="AA45" s="226">
        <v>1.52391887453069E-4</v>
      </c>
      <c r="AB45" s="226">
        <v>2.0096695192669899E-4</v>
      </c>
      <c r="AC45" s="226">
        <v>3.5527671559604799E-3</v>
      </c>
      <c r="AD45" s="226">
        <v>6.9783159979501205E-4</v>
      </c>
      <c r="AE45" s="226">
        <v>1.5658340379255399E-4</v>
      </c>
      <c r="AF45" s="226">
        <v>4.25549077480399E-4</v>
      </c>
      <c r="AG45" s="226">
        <v>6.1967574289806195E-4</v>
      </c>
      <c r="AH45" s="226">
        <v>0</v>
      </c>
      <c r="AI45" s="226">
        <v>2.0222702928175701E-4</v>
      </c>
      <c r="AJ45" s="226">
        <v>6.5593731933241304E-4</v>
      </c>
      <c r="AK45" s="226">
        <v>1.7105167526618799E-4</v>
      </c>
      <c r="AL45" s="226">
        <v>4.4391763225112699E-4</v>
      </c>
      <c r="AM45" s="226">
        <v>7.4482135891276897E-4</v>
      </c>
      <c r="AN45" s="226">
        <v>1.7116128738407899E-4</v>
      </c>
      <c r="AO45" s="226">
        <v>1.38212822746278E-3</v>
      </c>
      <c r="AP45" s="226">
        <v>3.1329227801946998E-4</v>
      </c>
      <c r="AQ45" s="226">
        <v>1.88666175579737E-3</v>
      </c>
      <c r="AR45" s="226">
        <v>1.0479790532629201</v>
      </c>
      <c r="AS45" s="226">
        <v>6.1323922256333106E-5</v>
      </c>
      <c r="AT45" s="226">
        <v>5.0425403571979701E-4</v>
      </c>
      <c r="AU45" s="226">
        <v>1.30039072529521E-4</v>
      </c>
      <c r="AV45" s="226">
        <v>4.3456177844333299E-4</v>
      </c>
      <c r="AW45" s="226">
        <v>7.0708277416357097E-4</v>
      </c>
      <c r="AX45" s="226">
        <v>1.15100006022938E-3</v>
      </c>
      <c r="AY45" s="226">
        <v>5.3062050249241598E-5</v>
      </c>
      <c r="AZ45" s="226">
        <v>2.4819429784668203E-4</v>
      </c>
      <c r="BA45" s="226">
        <v>1.11831908246871E-4</v>
      </c>
      <c r="BB45" s="226">
        <v>2.6622338102710999E-4</v>
      </c>
      <c r="BC45" s="226">
        <v>3.9162262210263302E-4</v>
      </c>
      <c r="BD45" s="226">
        <v>3.58485644028712E-4</v>
      </c>
      <c r="BE45" s="226">
        <v>6.5832427048750496E-4</v>
      </c>
      <c r="BF45" s="226">
        <v>5.2383012788022299E-4</v>
      </c>
      <c r="BG45" s="226">
        <v>8.7029222465133393E-3</v>
      </c>
      <c r="BH45" s="226">
        <v>3.1288932616834E-3</v>
      </c>
      <c r="BI45" s="226">
        <v>4.4821460614005403E-3</v>
      </c>
      <c r="BJ45" s="226">
        <v>7.4148266184453096E-5</v>
      </c>
      <c r="BK45" s="226">
        <v>2.7299735220821201E-4</v>
      </c>
      <c r="BL45" s="226">
        <v>2.3459472105638699E-3</v>
      </c>
      <c r="BM45" s="226">
        <v>5.0648122886602696E-4</v>
      </c>
      <c r="BN45" s="226">
        <v>4.0310964839525499E-4</v>
      </c>
      <c r="BO45" s="226">
        <v>2.1198656323894401E-4</v>
      </c>
      <c r="BP45" s="226">
        <v>5.6651738976001698E-5</v>
      </c>
      <c r="BQ45" s="226">
        <v>5.4925728197768701E-4</v>
      </c>
      <c r="BR45" s="226">
        <v>1.67759962063718E-3</v>
      </c>
      <c r="BS45" s="226">
        <v>8.0066247762260092E-3</v>
      </c>
      <c r="BT45" s="226">
        <v>6.4076859077918805E-4</v>
      </c>
      <c r="BU45" s="226">
        <v>2.8110442598331701E-3</v>
      </c>
      <c r="BV45" s="226">
        <v>0.51892500296743205</v>
      </c>
      <c r="BW45" s="226">
        <v>3.8995745622119903E-2</v>
      </c>
      <c r="BX45" s="226">
        <v>3.0414479287056801E-3</v>
      </c>
      <c r="BY45" s="226">
        <v>0</v>
      </c>
    </row>
    <row r="46" spans="1:77" x14ac:dyDescent="0.25">
      <c r="A46" s="105" t="s">
        <v>43</v>
      </c>
      <c r="B46" s="226">
        <v>1.43690427843673E-3</v>
      </c>
      <c r="C46" s="226">
        <v>1.6931580504852099E-3</v>
      </c>
      <c r="D46" s="226">
        <v>2.5650318402050702E-3</v>
      </c>
      <c r="E46" s="226">
        <v>7.5289197358945905E-4</v>
      </c>
      <c r="F46" s="226">
        <v>1.5723735969806401E-2</v>
      </c>
      <c r="G46" s="226">
        <v>3.52267989979095E-3</v>
      </c>
      <c r="H46" s="226">
        <v>1.3180014388191701E-3</v>
      </c>
      <c r="I46" s="226">
        <v>2.3521887296910301E-3</v>
      </c>
      <c r="J46" s="226">
        <v>1.2097934868679999E-3</v>
      </c>
      <c r="K46" s="226">
        <v>6.1311411910932798E-3</v>
      </c>
      <c r="L46" s="226">
        <v>1.0190920130716599E-3</v>
      </c>
      <c r="M46" s="226">
        <v>1.8472830526251399E-2</v>
      </c>
      <c r="N46" s="226">
        <v>7.9002108390685798E-3</v>
      </c>
      <c r="O46" s="226">
        <v>8.6498445914413493E-3</v>
      </c>
      <c r="P46" s="226">
        <v>8.3906170420493704E-3</v>
      </c>
      <c r="Q46" s="226">
        <v>8.5215167966489001E-4</v>
      </c>
      <c r="R46" s="226">
        <v>6.8266571691383299E-3</v>
      </c>
      <c r="S46" s="226">
        <v>1.30600280906577E-2</v>
      </c>
      <c r="T46" s="226">
        <v>2.23307583894292E-2</v>
      </c>
      <c r="U46" s="226">
        <v>5.6170242514154501E-3</v>
      </c>
      <c r="V46" s="226">
        <v>5.60036433970204E-3</v>
      </c>
      <c r="W46" s="226">
        <v>1.83945877462808E-3</v>
      </c>
      <c r="X46" s="226">
        <v>6.3276674292500404E-3</v>
      </c>
      <c r="Y46" s="226">
        <v>1.5004623526752899E-3</v>
      </c>
      <c r="Z46" s="226">
        <v>1.29933139390206E-3</v>
      </c>
      <c r="AA46" s="226">
        <v>7.4713874196874301E-4</v>
      </c>
      <c r="AB46" s="226">
        <v>7.7550668704121702E-4</v>
      </c>
      <c r="AC46" s="226">
        <v>8.0001331152464595E-3</v>
      </c>
      <c r="AD46" s="226">
        <v>3.7137464299999098E-3</v>
      </c>
      <c r="AE46" s="226">
        <v>6.1980227233740298E-4</v>
      </c>
      <c r="AF46" s="226">
        <v>2.4413688280887601E-3</v>
      </c>
      <c r="AG46" s="226">
        <v>1.8699228142256101E-3</v>
      </c>
      <c r="AH46" s="226">
        <v>0</v>
      </c>
      <c r="AI46" s="226">
        <v>1.1937226271228E-3</v>
      </c>
      <c r="AJ46" s="226">
        <v>1.57349532167955E-3</v>
      </c>
      <c r="AK46" s="226">
        <v>5.9141699990522103E-3</v>
      </c>
      <c r="AL46" s="226">
        <v>4.4358652707149199E-3</v>
      </c>
      <c r="AM46" s="226">
        <v>8.8958546409996907E-3</v>
      </c>
      <c r="AN46" s="226">
        <v>1.16068105260653E-3</v>
      </c>
      <c r="AO46" s="226">
        <v>1.3596053937734699E-2</v>
      </c>
      <c r="AP46" s="226">
        <v>1.5017634957161399E-3</v>
      </c>
      <c r="AQ46" s="226">
        <v>3.5127944545048501E-2</v>
      </c>
      <c r="AR46" s="226">
        <v>1.0365866508068901E-3</v>
      </c>
      <c r="AS46" s="226">
        <v>1.0125136762584199</v>
      </c>
      <c r="AT46" s="226">
        <v>9.9964594482170495E-3</v>
      </c>
      <c r="AU46" s="226">
        <v>1.36563073313383E-3</v>
      </c>
      <c r="AV46" s="226">
        <v>3.3723123013688601E-3</v>
      </c>
      <c r="AW46" s="226">
        <v>4.3040774892914397E-3</v>
      </c>
      <c r="AX46" s="226">
        <v>2.8454180182330398E-3</v>
      </c>
      <c r="AY46" s="226">
        <v>8.0142252286429503E-4</v>
      </c>
      <c r="AZ46" s="226">
        <v>4.8342905201410203E-3</v>
      </c>
      <c r="BA46" s="226">
        <v>3.4717902090681302E-3</v>
      </c>
      <c r="BB46" s="226">
        <v>2.18558452152086E-2</v>
      </c>
      <c r="BC46" s="226">
        <v>1.59741676595803E-3</v>
      </c>
      <c r="BD46" s="226">
        <v>1.5913940035901901E-3</v>
      </c>
      <c r="BE46" s="226">
        <v>6.2416389174368399E-3</v>
      </c>
      <c r="BF46" s="226">
        <v>1.19157628542847E-2</v>
      </c>
      <c r="BG46" s="226">
        <v>2.9208140082414499E-2</v>
      </c>
      <c r="BH46" s="226">
        <v>0.240288553817639</v>
      </c>
      <c r="BI46" s="226">
        <v>0.177773788642694</v>
      </c>
      <c r="BJ46" s="226">
        <v>1.5932384641368499E-3</v>
      </c>
      <c r="BK46" s="226">
        <v>1.1539913782688299E-3</v>
      </c>
      <c r="BL46" s="226">
        <v>4.6361931901189E-3</v>
      </c>
      <c r="BM46" s="226">
        <v>3.9797640554006999E-3</v>
      </c>
      <c r="BN46" s="226">
        <v>3.1480578272547999E-3</v>
      </c>
      <c r="BO46" s="226">
        <v>1.3669858764857601E-3</v>
      </c>
      <c r="BP46" s="226">
        <v>5.1181191017207099E-4</v>
      </c>
      <c r="BQ46" s="226">
        <v>4.3804417792771503E-3</v>
      </c>
      <c r="BR46" s="226">
        <v>1.8546003956341602E-2</v>
      </c>
      <c r="BS46" s="226">
        <v>3.46298745208616E-3</v>
      </c>
      <c r="BT46" s="226">
        <v>3.3884616606711299E-3</v>
      </c>
      <c r="BU46" s="226">
        <v>1.7033084485592099E-3</v>
      </c>
      <c r="BV46" s="226">
        <v>4.6154158144127199E-3</v>
      </c>
      <c r="BW46" s="226">
        <v>3.1271495896635103E-2</v>
      </c>
      <c r="BX46" s="226">
        <v>4.4764123410668899E-3</v>
      </c>
      <c r="BY46" s="226">
        <v>0</v>
      </c>
    </row>
    <row r="47" spans="1:77" x14ac:dyDescent="0.25">
      <c r="A47" s="105" t="s">
        <v>44</v>
      </c>
      <c r="B47" s="226">
        <v>8.7616707055627307E-3</v>
      </c>
      <c r="C47" s="226">
        <v>4.0314426414354999E-3</v>
      </c>
      <c r="D47" s="226">
        <v>1.16862215111713E-2</v>
      </c>
      <c r="E47" s="226">
        <v>2.0662459697920999E-3</v>
      </c>
      <c r="F47" s="226">
        <v>0.156367742884124</v>
      </c>
      <c r="G47" s="226">
        <v>4.3605276670323601E-2</v>
      </c>
      <c r="H47" s="226">
        <v>2.0352014947034201E-3</v>
      </c>
      <c r="I47" s="226">
        <v>5.8774756069161103E-3</v>
      </c>
      <c r="J47" s="226">
        <v>6.0197780701209203E-3</v>
      </c>
      <c r="K47" s="226">
        <v>1.8988839209347099E-2</v>
      </c>
      <c r="L47" s="226">
        <v>8.7661565779029399E-4</v>
      </c>
      <c r="M47" s="226">
        <v>3.8091957673281399E-2</v>
      </c>
      <c r="N47" s="226">
        <v>1.02430533205452E-2</v>
      </c>
      <c r="O47" s="226">
        <v>9.1856090720279504E-3</v>
      </c>
      <c r="P47" s="226">
        <v>7.2796955326745599E-3</v>
      </c>
      <c r="Q47" s="226">
        <v>7.7150333465254297E-4</v>
      </c>
      <c r="R47" s="226">
        <v>2.0927096069355201E-2</v>
      </c>
      <c r="S47" s="226">
        <v>2.6491668685770301E-2</v>
      </c>
      <c r="T47" s="226">
        <v>4.0459142614585303E-2</v>
      </c>
      <c r="U47" s="226">
        <v>1.0961948898361299E-2</v>
      </c>
      <c r="V47" s="226">
        <v>4.9544009284077102E-2</v>
      </c>
      <c r="W47" s="226">
        <v>8.3659354950697106E-3</v>
      </c>
      <c r="X47" s="226">
        <v>1.29699380485365E-2</v>
      </c>
      <c r="Y47" s="226">
        <v>3.53871426862839E-3</v>
      </c>
      <c r="Z47" s="226">
        <v>8.8911380852713506E-3</v>
      </c>
      <c r="AA47" s="226">
        <v>4.2391171809104599E-3</v>
      </c>
      <c r="AB47" s="226">
        <v>1.6747443837128899E-3</v>
      </c>
      <c r="AC47" s="226">
        <v>2.1365576544749399E-2</v>
      </c>
      <c r="AD47" s="226">
        <v>2.4514522025946301E-2</v>
      </c>
      <c r="AE47" s="226">
        <v>3.16342566229146E-3</v>
      </c>
      <c r="AF47" s="226">
        <v>2.9685337438074399E-2</v>
      </c>
      <c r="AG47" s="226">
        <v>1.51060649346387E-2</v>
      </c>
      <c r="AH47" s="226">
        <v>0</v>
      </c>
      <c r="AI47" s="226">
        <v>6.4338956411829204E-3</v>
      </c>
      <c r="AJ47" s="226">
        <v>3.5784192788699599E-3</v>
      </c>
      <c r="AK47" s="226">
        <v>1.6366271144042199E-3</v>
      </c>
      <c r="AL47" s="226">
        <v>5.5601595200512497E-3</v>
      </c>
      <c r="AM47" s="226">
        <v>1.44309307845125E-2</v>
      </c>
      <c r="AN47" s="226">
        <v>3.1384321615426898E-3</v>
      </c>
      <c r="AO47" s="226">
        <v>1.88264150315572E-2</v>
      </c>
      <c r="AP47" s="226">
        <v>8.7840290309128908E-3</v>
      </c>
      <c r="AQ47" s="226">
        <v>8.3770858319755209E-3</v>
      </c>
      <c r="AR47" s="226">
        <v>4.9865441651965898E-3</v>
      </c>
      <c r="AS47" s="226">
        <v>9.3554032703818701E-4</v>
      </c>
      <c r="AT47" s="226">
        <v>1.0522313392422999</v>
      </c>
      <c r="AU47" s="226">
        <v>3.8681435449772501E-3</v>
      </c>
      <c r="AV47" s="226">
        <v>3.1024825407789699E-3</v>
      </c>
      <c r="AW47" s="226">
        <v>2.9714837422263498E-3</v>
      </c>
      <c r="AX47" s="226">
        <v>8.4561986193606598E-3</v>
      </c>
      <c r="AY47" s="226">
        <v>5.6297680920469205E-4</v>
      </c>
      <c r="AZ47" s="226">
        <v>7.3357172629304902E-3</v>
      </c>
      <c r="BA47" s="226">
        <v>2.0729938455422599E-3</v>
      </c>
      <c r="BB47" s="226">
        <v>3.02399592648109E-3</v>
      </c>
      <c r="BC47" s="226">
        <v>1.00153794047948E-2</v>
      </c>
      <c r="BD47" s="226">
        <v>1.6830427798994001E-3</v>
      </c>
      <c r="BE47" s="226">
        <v>5.5840624926826801E-3</v>
      </c>
      <c r="BF47" s="226">
        <v>3.5483588317687799E-3</v>
      </c>
      <c r="BG47" s="226">
        <v>2.7040931036378401E-2</v>
      </c>
      <c r="BH47" s="226">
        <v>0.42578449301502402</v>
      </c>
      <c r="BI47" s="226">
        <v>3.8420519874243303E-2</v>
      </c>
      <c r="BJ47" s="226">
        <v>1.6552825274309001E-3</v>
      </c>
      <c r="BK47" s="226">
        <v>2.4774825274302501E-3</v>
      </c>
      <c r="BL47" s="226">
        <v>1.5173646782287499E-2</v>
      </c>
      <c r="BM47" s="226">
        <v>4.4672301464481401E-3</v>
      </c>
      <c r="BN47" s="226">
        <v>5.5683457726542996E-3</v>
      </c>
      <c r="BO47" s="226">
        <v>2.0298684226483098E-3</v>
      </c>
      <c r="BP47" s="226">
        <v>6.2339128363148803E-4</v>
      </c>
      <c r="BQ47" s="226">
        <v>4.3872854922697201E-3</v>
      </c>
      <c r="BR47" s="226">
        <v>2.7092223022659599E-2</v>
      </c>
      <c r="BS47" s="226">
        <v>4.3662110616366897E-3</v>
      </c>
      <c r="BT47" s="226">
        <v>5.5330401804183698E-3</v>
      </c>
      <c r="BU47" s="226">
        <v>2.7466371755990098E-3</v>
      </c>
      <c r="BV47" s="226">
        <v>1.0929812601909601E-2</v>
      </c>
      <c r="BW47" s="226">
        <v>5.1606470125418703E-3</v>
      </c>
      <c r="BX47" s="226">
        <v>9.0113828265108199E-3</v>
      </c>
      <c r="BY47" s="226">
        <v>0</v>
      </c>
    </row>
    <row r="48" spans="1:77" x14ac:dyDescent="0.25">
      <c r="A48" s="105" t="s">
        <v>45</v>
      </c>
      <c r="B48" s="226">
        <v>4.4305126570557801E-4</v>
      </c>
      <c r="C48" s="226">
        <v>4.5436481300711998E-4</v>
      </c>
      <c r="D48" s="226">
        <v>6.6320061595079196E-4</v>
      </c>
      <c r="E48" s="226">
        <v>2.4372163315481901E-4</v>
      </c>
      <c r="F48" s="226">
        <v>3.9070320614932701E-3</v>
      </c>
      <c r="G48" s="226">
        <v>1.0541700357674399E-3</v>
      </c>
      <c r="H48" s="226">
        <v>4.19061551229252E-4</v>
      </c>
      <c r="I48" s="226">
        <v>8.3640059283176605E-4</v>
      </c>
      <c r="J48" s="226">
        <v>4.75672343293904E-4</v>
      </c>
      <c r="K48" s="226">
        <v>2.4606052387027301E-3</v>
      </c>
      <c r="L48" s="226">
        <v>2.7750505737138102E-4</v>
      </c>
      <c r="M48" s="226">
        <v>7.6186134658257996E-3</v>
      </c>
      <c r="N48" s="226">
        <v>5.2183836153607902E-3</v>
      </c>
      <c r="O48" s="226">
        <v>4.74514385074307E-3</v>
      </c>
      <c r="P48" s="226">
        <v>4.8024112859983903E-3</v>
      </c>
      <c r="Q48" s="226">
        <v>5.10719802835356E-4</v>
      </c>
      <c r="R48" s="226">
        <v>2.7936257734888898E-3</v>
      </c>
      <c r="S48" s="226">
        <v>8.4052958868618098E-3</v>
      </c>
      <c r="T48" s="226">
        <v>8.8221377232296401E-3</v>
      </c>
      <c r="U48" s="226">
        <v>2.1466227069598101E-3</v>
      </c>
      <c r="V48" s="226">
        <v>3.4822178383856401E-3</v>
      </c>
      <c r="W48" s="226">
        <v>8.5130570054092096E-4</v>
      </c>
      <c r="X48" s="226">
        <v>2.3897299357142402E-3</v>
      </c>
      <c r="Y48" s="226">
        <v>5.7308448539463298E-4</v>
      </c>
      <c r="Z48" s="226">
        <v>5.1182259867974097E-4</v>
      </c>
      <c r="AA48" s="226">
        <v>3.03856865853139E-4</v>
      </c>
      <c r="AB48" s="226">
        <v>6.20476728159314E-4</v>
      </c>
      <c r="AC48" s="226">
        <v>3.2525214499557801E-3</v>
      </c>
      <c r="AD48" s="226">
        <v>1.4493615218681999E-2</v>
      </c>
      <c r="AE48" s="226">
        <v>6.2011168276347702E-3</v>
      </c>
      <c r="AF48" s="226">
        <v>4.9970970842944301E-2</v>
      </c>
      <c r="AG48" s="226">
        <v>6.0126713826528101E-2</v>
      </c>
      <c r="AH48" s="226">
        <v>0</v>
      </c>
      <c r="AI48" s="226">
        <v>3.7296005951369799E-4</v>
      </c>
      <c r="AJ48" s="226">
        <v>8.2671472275380796E-4</v>
      </c>
      <c r="AK48" s="226">
        <v>2.41004350061223E-4</v>
      </c>
      <c r="AL48" s="226">
        <v>2.7397444658697301E-3</v>
      </c>
      <c r="AM48" s="226">
        <v>2.0279302882047498E-3</v>
      </c>
      <c r="AN48" s="226">
        <v>1.03033210096865E-3</v>
      </c>
      <c r="AO48" s="226">
        <v>7.7920186301094398E-3</v>
      </c>
      <c r="AP48" s="226">
        <v>1.10663666495018E-3</v>
      </c>
      <c r="AQ48" s="226">
        <v>1.9658281362239802E-3</v>
      </c>
      <c r="AR48" s="226">
        <v>1.11023611227406E-3</v>
      </c>
      <c r="AS48" s="226">
        <v>1.47982800857152E-4</v>
      </c>
      <c r="AT48" s="226">
        <v>1.3733183222692099E-3</v>
      </c>
      <c r="AU48" s="226">
        <v>1.0118138182127201</v>
      </c>
      <c r="AV48" s="226">
        <v>4.1965839317637098E-3</v>
      </c>
      <c r="AW48" s="226">
        <v>1.3729601119342599E-3</v>
      </c>
      <c r="AX48" s="226">
        <v>1.8523548531655699E-2</v>
      </c>
      <c r="AY48" s="226">
        <v>6.9425715104758502E-4</v>
      </c>
      <c r="AZ48" s="226">
        <v>2.14669667434183E-2</v>
      </c>
      <c r="BA48" s="226">
        <v>7.4635728245951998E-4</v>
      </c>
      <c r="BB48" s="226">
        <v>1.3043134678486499E-2</v>
      </c>
      <c r="BC48" s="226">
        <v>4.9904681373089902E-3</v>
      </c>
      <c r="BD48" s="226">
        <v>1.02016648598421E-3</v>
      </c>
      <c r="BE48" s="226">
        <v>3.8083444090762299E-3</v>
      </c>
      <c r="BF48" s="226">
        <v>1.7024854068010699E-3</v>
      </c>
      <c r="BG48" s="226">
        <v>0.48171056872449403</v>
      </c>
      <c r="BH48" s="226">
        <v>2.36902625519376E-2</v>
      </c>
      <c r="BI48" s="226">
        <v>3.1384166993674599E-2</v>
      </c>
      <c r="BJ48" s="226">
        <v>4.0366199222037301E-4</v>
      </c>
      <c r="BK48" s="226">
        <v>3.5413131031105899E-3</v>
      </c>
      <c r="BL48" s="226">
        <v>4.2513083148956301E-3</v>
      </c>
      <c r="BM48" s="226">
        <v>4.06774232612121E-3</v>
      </c>
      <c r="BN48" s="226">
        <v>2.6368577942750202E-3</v>
      </c>
      <c r="BO48" s="226">
        <v>1.0985879870650901E-3</v>
      </c>
      <c r="BP48" s="226">
        <v>4.3916366564949598E-4</v>
      </c>
      <c r="BQ48" s="226">
        <v>1.53510339119028E-2</v>
      </c>
      <c r="BR48" s="226">
        <v>2.8667307559129801E-2</v>
      </c>
      <c r="BS48" s="226">
        <v>2.06642728819122E-3</v>
      </c>
      <c r="BT48" s="226">
        <v>6.5129126978013098E-3</v>
      </c>
      <c r="BU48" s="226">
        <v>1.01335417173023E-3</v>
      </c>
      <c r="BV48" s="226">
        <v>9.3302265435819595E-3</v>
      </c>
      <c r="BW48" s="226">
        <v>1.79436512303671E-3</v>
      </c>
      <c r="BX48" s="226">
        <v>1.07442691185581E-2</v>
      </c>
      <c r="BY48" s="226">
        <v>0</v>
      </c>
    </row>
    <row r="49" spans="1:77" x14ac:dyDescent="0.25">
      <c r="A49" s="105" t="s">
        <v>46</v>
      </c>
      <c r="B49" s="226">
        <v>1.6332160305596301E-4</v>
      </c>
      <c r="C49" s="226">
        <v>1.8222002486991201E-4</v>
      </c>
      <c r="D49" s="226">
        <v>2.1832197514294301E-4</v>
      </c>
      <c r="E49" s="226">
        <v>9.4152946265803198E-5</v>
      </c>
      <c r="F49" s="226">
        <v>1.4066319048120599E-3</v>
      </c>
      <c r="G49" s="226">
        <v>3.2949786393622198E-4</v>
      </c>
      <c r="H49" s="226">
        <v>1.3614194662249E-4</v>
      </c>
      <c r="I49" s="226">
        <v>2.6332982714923899E-4</v>
      </c>
      <c r="J49" s="226">
        <v>1.5210978933869601E-4</v>
      </c>
      <c r="K49" s="226">
        <v>6.5826287457146197E-4</v>
      </c>
      <c r="L49" s="226">
        <v>1.10967459845245E-4</v>
      </c>
      <c r="M49" s="226">
        <v>2.0764180700373401E-3</v>
      </c>
      <c r="N49" s="226">
        <v>5.50503584674936E-3</v>
      </c>
      <c r="O49" s="226">
        <v>4.6908903280087604E-3</v>
      </c>
      <c r="P49" s="226">
        <v>3.19225579795741E-3</v>
      </c>
      <c r="Q49" s="226">
        <v>3.3737831072876698E-4</v>
      </c>
      <c r="R49" s="226">
        <v>7.5949162707492502E-4</v>
      </c>
      <c r="S49" s="226">
        <v>1.42830227250007E-3</v>
      </c>
      <c r="T49" s="226">
        <v>2.36714285665568E-3</v>
      </c>
      <c r="U49" s="226">
        <v>5.9651448881332795E-4</v>
      </c>
      <c r="V49" s="226">
        <v>5.5921096201619704E-4</v>
      </c>
      <c r="W49" s="226">
        <v>1.9487275030983801E-4</v>
      </c>
      <c r="X49" s="226">
        <v>6.8110305346811098E-4</v>
      </c>
      <c r="Y49" s="226">
        <v>1.69860943548004E-4</v>
      </c>
      <c r="Z49" s="226">
        <v>1.3491343815643801E-4</v>
      </c>
      <c r="AA49" s="226">
        <v>7.7172846982904005E-5</v>
      </c>
      <c r="AB49" s="226">
        <v>1.06210139075789E-4</v>
      </c>
      <c r="AC49" s="226">
        <v>8.6203463564946104E-4</v>
      </c>
      <c r="AD49" s="226">
        <v>4.27820137021293E-4</v>
      </c>
      <c r="AE49" s="226">
        <v>8.5170192124950104E-5</v>
      </c>
      <c r="AF49" s="226">
        <v>3.9407124436717598E-4</v>
      </c>
      <c r="AG49" s="226">
        <v>3.6499868674739398E-4</v>
      </c>
      <c r="AH49" s="226">
        <v>0</v>
      </c>
      <c r="AI49" s="226">
        <v>1.1164571037634001E-4</v>
      </c>
      <c r="AJ49" s="226">
        <v>2.5016815077855099E-4</v>
      </c>
      <c r="AK49" s="226">
        <v>6.43653334948781E-5</v>
      </c>
      <c r="AL49" s="226">
        <v>3.2592557503229898E-4</v>
      </c>
      <c r="AM49" s="226">
        <v>7.5269803750144899E-4</v>
      </c>
      <c r="AN49" s="226">
        <v>1.15694965717593E-4</v>
      </c>
      <c r="AO49" s="226">
        <v>7.2657933147638101E-3</v>
      </c>
      <c r="AP49" s="226">
        <v>1.4695943770403499E-4</v>
      </c>
      <c r="AQ49" s="226">
        <v>3.5374926829189298E-4</v>
      </c>
      <c r="AR49" s="226">
        <v>9.4365750016382505E-5</v>
      </c>
      <c r="AS49" s="226">
        <v>4.4673206686987997E-5</v>
      </c>
      <c r="AT49" s="226">
        <v>2.9649110097340099E-4</v>
      </c>
      <c r="AU49" s="226">
        <v>3.26691373989007E-3</v>
      </c>
      <c r="AV49" s="226">
        <v>1.0835581043322999</v>
      </c>
      <c r="AW49" s="226">
        <v>9.9524787022025902E-4</v>
      </c>
      <c r="AX49" s="226">
        <v>1.9806374806571399E-3</v>
      </c>
      <c r="AY49" s="226">
        <v>4.90088029383199E-5</v>
      </c>
      <c r="AZ49" s="226">
        <v>2.55248608842667E-4</v>
      </c>
      <c r="BA49" s="226">
        <v>8.0377465691709295E-5</v>
      </c>
      <c r="BB49" s="226">
        <v>1.85826888465125E-4</v>
      </c>
      <c r="BC49" s="226">
        <v>7.2217335811743404E-4</v>
      </c>
      <c r="BD49" s="226">
        <v>5.11776957459404E-4</v>
      </c>
      <c r="BE49" s="226">
        <v>9.2569584665353301E-4</v>
      </c>
      <c r="BF49" s="226">
        <v>2.10828487175364E-4</v>
      </c>
      <c r="BG49" s="226">
        <v>0.97270989588302603</v>
      </c>
      <c r="BH49" s="226">
        <v>7.3395896425744699E-3</v>
      </c>
      <c r="BI49" s="226">
        <v>1.7728440064433498E-2</v>
      </c>
      <c r="BJ49" s="226">
        <v>1.9607106242954E-4</v>
      </c>
      <c r="BK49" s="226">
        <v>1.6622626063148301E-4</v>
      </c>
      <c r="BL49" s="226">
        <v>6.7582748079571199E-4</v>
      </c>
      <c r="BM49" s="226">
        <v>6.2400689482897695E-4</v>
      </c>
      <c r="BN49" s="226">
        <v>6.13657360385767E-4</v>
      </c>
      <c r="BO49" s="226">
        <v>2.6703850235173799E-4</v>
      </c>
      <c r="BP49" s="226">
        <v>1.3199109985520001E-4</v>
      </c>
      <c r="BQ49" s="226">
        <v>2.55045594670354E-2</v>
      </c>
      <c r="BR49" s="226">
        <v>2.52979967966557E-3</v>
      </c>
      <c r="BS49" s="226">
        <v>4.50314210750621E-4</v>
      </c>
      <c r="BT49" s="226">
        <v>5.74763393568039E-4</v>
      </c>
      <c r="BU49" s="226">
        <v>1.9199084254160301E-4</v>
      </c>
      <c r="BV49" s="226">
        <v>5.7034534917342204E-4</v>
      </c>
      <c r="BW49" s="226">
        <v>3.38832183900947E-4</v>
      </c>
      <c r="BX49" s="226">
        <v>4.2368779262333201E-3</v>
      </c>
      <c r="BY49" s="226">
        <v>0</v>
      </c>
    </row>
    <row r="50" spans="1:77" x14ac:dyDescent="0.25">
      <c r="A50" s="105" t="s">
        <v>47</v>
      </c>
      <c r="B50" s="226">
        <v>3.4425309325823299E-4</v>
      </c>
      <c r="C50" s="226">
        <v>3.9419582779207199E-4</v>
      </c>
      <c r="D50" s="226">
        <v>7.4816234475735702E-4</v>
      </c>
      <c r="E50" s="226">
        <v>3.6206144267401599E-4</v>
      </c>
      <c r="F50" s="226">
        <v>4.9861089417111096E-3</v>
      </c>
      <c r="G50" s="226">
        <v>8.2306370045643999E-4</v>
      </c>
      <c r="H50" s="226">
        <v>4.0271908920683301E-4</v>
      </c>
      <c r="I50" s="226">
        <v>8.8879490501398101E-4</v>
      </c>
      <c r="J50" s="226">
        <v>3.75282520323244E-3</v>
      </c>
      <c r="K50" s="226">
        <v>3.88541769351524E-3</v>
      </c>
      <c r="L50" s="226">
        <v>9.9563646658593595E-4</v>
      </c>
      <c r="M50" s="226">
        <v>5.1956504954204603E-3</v>
      </c>
      <c r="N50" s="226">
        <v>9.4236481039964102E-3</v>
      </c>
      <c r="O50" s="226">
        <v>7.9578994186247903E-3</v>
      </c>
      <c r="P50" s="226">
        <v>0.14958558321194099</v>
      </c>
      <c r="Q50" s="226">
        <v>1.4613171105348001E-2</v>
      </c>
      <c r="R50" s="226">
        <v>2.57096669966894E-3</v>
      </c>
      <c r="S50" s="226">
        <v>4.1672626831136201E-3</v>
      </c>
      <c r="T50" s="226">
        <v>5.1219260873208404E-3</v>
      </c>
      <c r="U50" s="226">
        <v>1.29313588694296E-3</v>
      </c>
      <c r="V50" s="226">
        <v>1.7114868857462E-3</v>
      </c>
      <c r="W50" s="226">
        <v>4.6917334775035897E-4</v>
      </c>
      <c r="X50" s="226">
        <v>1.3564758684477601E-3</v>
      </c>
      <c r="Y50" s="226">
        <v>4.6747044752875401E-4</v>
      </c>
      <c r="Z50" s="226">
        <v>3.48348659827437E-4</v>
      </c>
      <c r="AA50" s="226">
        <v>1.6602684318697001E-4</v>
      </c>
      <c r="AB50" s="226">
        <v>2.0822062270816301E-4</v>
      </c>
      <c r="AC50" s="226">
        <v>2.1085311329798202E-3</v>
      </c>
      <c r="AD50" s="226">
        <v>1.3585162385368801E-3</v>
      </c>
      <c r="AE50" s="226">
        <v>1.8252086031017499E-4</v>
      </c>
      <c r="AF50" s="226">
        <v>9.7156749697627405E-4</v>
      </c>
      <c r="AG50" s="226">
        <v>6.4377950466033905E-4</v>
      </c>
      <c r="AH50" s="226">
        <v>0</v>
      </c>
      <c r="AI50" s="226">
        <v>4.0788388941946901E-4</v>
      </c>
      <c r="AJ50" s="226">
        <v>1.87001653250557E-3</v>
      </c>
      <c r="AK50" s="226">
        <v>2.20443024870502E-4</v>
      </c>
      <c r="AL50" s="226">
        <v>4.3594934034690098E-3</v>
      </c>
      <c r="AM50" s="226">
        <v>2.08633772629825E-3</v>
      </c>
      <c r="AN50" s="226">
        <v>1.2983931387259601E-3</v>
      </c>
      <c r="AO50" s="226">
        <v>1.3436131545697999E-2</v>
      </c>
      <c r="AP50" s="226">
        <v>4.5598851563440198E-4</v>
      </c>
      <c r="AQ50" s="226">
        <v>7.6923998017742199E-4</v>
      </c>
      <c r="AR50" s="226">
        <v>2.82018032892776E-4</v>
      </c>
      <c r="AS50" s="226">
        <v>2.8999521494291799E-4</v>
      </c>
      <c r="AT50" s="226">
        <v>1.58146203061233E-3</v>
      </c>
      <c r="AU50" s="226">
        <v>5.9923282693254403E-4</v>
      </c>
      <c r="AV50" s="226">
        <v>1.32365463884678E-2</v>
      </c>
      <c r="AW50" s="226">
        <v>1.0903044546601901</v>
      </c>
      <c r="AX50" s="226">
        <v>8.3155697322096905E-2</v>
      </c>
      <c r="AY50" s="226">
        <v>1.43631104000497E-2</v>
      </c>
      <c r="AZ50" s="226">
        <v>8.5135576831028903E-2</v>
      </c>
      <c r="BA50" s="226">
        <v>2.02830109403981E-2</v>
      </c>
      <c r="BB50" s="226">
        <v>4.01111361305368E-3</v>
      </c>
      <c r="BC50" s="226">
        <v>1.15999138360449E-2</v>
      </c>
      <c r="BD50" s="226">
        <v>3.0597065744027798E-3</v>
      </c>
      <c r="BE50" s="226">
        <v>3.8848876143258802E-3</v>
      </c>
      <c r="BF50" s="226">
        <v>1.0682198260975101E-3</v>
      </c>
      <c r="BG50" s="226">
        <v>0.50847381031956096</v>
      </c>
      <c r="BH50" s="226">
        <v>1.32652575785384E-2</v>
      </c>
      <c r="BI50" s="226">
        <v>2.24500984301465E-2</v>
      </c>
      <c r="BJ50" s="226">
        <v>3.0550341878253701E-4</v>
      </c>
      <c r="BK50" s="226">
        <v>3.26545747987468E-4</v>
      </c>
      <c r="BL50" s="226">
        <v>1.66062209640128E-3</v>
      </c>
      <c r="BM50" s="226">
        <v>1.8468202503291199E-3</v>
      </c>
      <c r="BN50" s="226">
        <v>3.6993487135095699E-3</v>
      </c>
      <c r="BO50" s="226">
        <v>5.6254459376166104E-4</v>
      </c>
      <c r="BP50" s="226">
        <v>2.2601788838764799E-4</v>
      </c>
      <c r="BQ50" s="226">
        <v>1.39594763656896E-2</v>
      </c>
      <c r="BR50" s="226">
        <v>5.96742233000889E-3</v>
      </c>
      <c r="BS50" s="226">
        <v>1.72882859482319E-3</v>
      </c>
      <c r="BT50" s="226">
        <v>1.58612571597598E-3</v>
      </c>
      <c r="BU50" s="226">
        <v>8.4083652672947403E-4</v>
      </c>
      <c r="BV50" s="226">
        <v>1.69298062212909E-3</v>
      </c>
      <c r="BW50" s="226">
        <v>8.9603695014934604E-4</v>
      </c>
      <c r="BX50" s="226">
        <v>3.2885917180102901E-3</v>
      </c>
      <c r="BY50" s="226">
        <v>0</v>
      </c>
    </row>
    <row r="51" spans="1:77" x14ac:dyDescent="0.25">
      <c r="A51" s="105" t="s">
        <v>48</v>
      </c>
      <c r="B51" s="226">
        <v>5.1976175625451603E-4</v>
      </c>
      <c r="C51" s="226">
        <v>6.3666320749755005E-4</v>
      </c>
      <c r="D51" s="226">
        <v>1.5224340083130599E-3</v>
      </c>
      <c r="E51" s="226">
        <v>2.7489521414727401E-4</v>
      </c>
      <c r="F51" s="226">
        <v>5.8935668024427497E-3</v>
      </c>
      <c r="G51" s="226">
        <v>1.72065830973966E-3</v>
      </c>
      <c r="H51" s="226">
        <v>4.0013825594034202E-4</v>
      </c>
      <c r="I51" s="226">
        <v>8.8010481889034002E-4</v>
      </c>
      <c r="J51" s="226">
        <v>9.8905949109633095E-4</v>
      </c>
      <c r="K51" s="226">
        <v>2.72655058993227E-3</v>
      </c>
      <c r="L51" s="226">
        <v>2.5440304208051599E-4</v>
      </c>
      <c r="M51" s="226">
        <v>1.3891429562484301E-2</v>
      </c>
      <c r="N51" s="226">
        <v>8.4815385016462908E-3</v>
      </c>
      <c r="O51" s="226">
        <v>7.56513329400774E-3</v>
      </c>
      <c r="P51" s="226">
        <v>5.7513993380911302E-2</v>
      </c>
      <c r="Q51" s="226">
        <v>8.3010212815637294E-3</v>
      </c>
      <c r="R51" s="226">
        <v>5.4835741973458399E-3</v>
      </c>
      <c r="S51" s="226">
        <v>1.8934230014286301E-2</v>
      </c>
      <c r="T51" s="226">
        <v>1.02305385733344E-2</v>
      </c>
      <c r="U51" s="226">
        <v>1.76185986298571E-3</v>
      </c>
      <c r="V51" s="226">
        <v>3.5037166764590299E-3</v>
      </c>
      <c r="W51" s="226">
        <v>1.26582276613648E-3</v>
      </c>
      <c r="X51" s="226">
        <v>2.1044710314568598E-3</v>
      </c>
      <c r="Y51" s="226">
        <v>6.1583508373992495E-4</v>
      </c>
      <c r="Z51" s="226">
        <v>1.09159025377769E-3</v>
      </c>
      <c r="AA51" s="226">
        <v>3.6476241833766001E-4</v>
      </c>
      <c r="AB51" s="226">
        <v>3.4427040311324898E-4</v>
      </c>
      <c r="AC51" s="226">
        <v>5.7081284750561097E-3</v>
      </c>
      <c r="AD51" s="226">
        <v>6.1366276880941697E-3</v>
      </c>
      <c r="AE51" s="226">
        <v>5.7404161769577199E-4</v>
      </c>
      <c r="AF51" s="226">
        <v>5.3630767502954903E-3</v>
      </c>
      <c r="AG51" s="226">
        <v>3.35083128972136E-3</v>
      </c>
      <c r="AH51" s="226">
        <v>0</v>
      </c>
      <c r="AI51" s="226">
        <v>2.0229278211134501E-3</v>
      </c>
      <c r="AJ51" s="226">
        <v>1.4132056559523799E-2</v>
      </c>
      <c r="AK51" s="226">
        <v>1.06035178785713E-3</v>
      </c>
      <c r="AL51" s="226">
        <v>6.22776205887171E-3</v>
      </c>
      <c r="AM51" s="226">
        <v>8.6644398468619307E-3</v>
      </c>
      <c r="AN51" s="226">
        <v>2.44957648631574E-3</v>
      </c>
      <c r="AO51" s="226">
        <v>1.22580557707364E-2</v>
      </c>
      <c r="AP51" s="226">
        <v>1.6943372554201299E-3</v>
      </c>
      <c r="AQ51" s="226">
        <v>2.7030261263274501E-3</v>
      </c>
      <c r="AR51" s="226">
        <v>9.6840545958831205E-4</v>
      </c>
      <c r="AS51" s="226">
        <v>4.8353408565335098E-4</v>
      </c>
      <c r="AT51" s="226">
        <v>5.2792912440301999E-3</v>
      </c>
      <c r="AU51" s="226">
        <v>1.4197168199984601E-3</v>
      </c>
      <c r="AV51" s="226">
        <v>6.1594613545207302E-3</v>
      </c>
      <c r="AW51" s="226">
        <v>1.3101623911436801E-2</v>
      </c>
      <c r="AX51" s="226">
        <v>1.0283212094362599</v>
      </c>
      <c r="AY51" s="226">
        <v>6.1694130306064296E-4</v>
      </c>
      <c r="AZ51" s="226">
        <v>3.2893618068072401E-3</v>
      </c>
      <c r="BA51" s="226">
        <v>2.2610535538344499E-3</v>
      </c>
      <c r="BB51" s="226">
        <v>2.5030582181023099E-3</v>
      </c>
      <c r="BC51" s="226">
        <v>7.5674294488956998E-3</v>
      </c>
      <c r="BD51" s="226">
        <v>5.9305588656815497E-3</v>
      </c>
      <c r="BE51" s="226">
        <v>7.9287644085698009E-3</v>
      </c>
      <c r="BF51" s="226">
        <v>6.5095234282106203E-3</v>
      </c>
      <c r="BG51" s="226">
        <v>0.20291209176153799</v>
      </c>
      <c r="BH51" s="226">
        <v>1.94560085362749E-2</v>
      </c>
      <c r="BI51" s="226">
        <v>2.2536808629758699E-2</v>
      </c>
      <c r="BJ51" s="226">
        <v>4.00086243788092E-4</v>
      </c>
      <c r="BK51" s="226">
        <v>7.44097296173813E-4</v>
      </c>
      <c r="BL51" s="226">
        <v>4.8427918564375103E-3</v>
      </c>
      <c r="BM51" s="226">
        <v>2.3550020010131602E-3</v>
      </c>
      <c r="BN51" s="226">
        <v>3.15189917435867E-3</v>
      </c>
      <c r="BO51" s="226">
        <v>8.9971656741883702E-4</v>
      </c>
      <c r="BP51" s="226">
        <v>3.7392715103678499E-4</v>
      </c>
      <c r="BQ51" s="226">
        <v>7.6768073309285501E-3</v>
      </c>
      <c r="BR51" s="226">
        <v>1.5764012663488199E-2</v>
      </c>
      <c r="BS51" s="226">
        <v>2.61079751543313E-3</v>
      </c>
      <c r="BT51" s="226">
        <v>3.8196078337318102E-3</v>
      </c>
      <c r="BU51" s="226">
        <v>1.7164032820316899E-3</v>
      </c>
      <c r="BV51" s="226">
        <v>6.9910098302251996E-3</v>
      </c>
      <c r="BW51" s="226">
        <v>1.9505540823436299E-3</v>
      </c>
      <c r="BX51" s="226">
        <v>3.79240576813126E-3</v>
      </c>
      <c r="BY51" s="226">
        <v>0</v>
      </c>
    </row>
    <row r="52" spans="1:77" x14ac:dyDescent="0.25">
      <c r="A52" s="105" t="s">
        <v>49</v>
      </c>
      <c r="B52" s="226">
        <v>2.8233814373528499E-4</v>
      </c>
      <c r="C52" s="226">
        <v>2.4136121183171799E-4</v>
      </c>
      <c r="D52" s="226">
        <v>3.6282894223906102E-4</v>
      </c>
      <c r="E52" s="226">
        <v>1.6165526441533901E-4</v>
      </c>
      <c r="F52" s="226">
        <v>2.05841118217838E-3</v>
      </c>
      <c r="G52" s="226">
        <v>7.2720691778427305E-4</v>
      </c>
      <c r="H52" s="226">
        <v>2.3283236865570599E-4</v>
      </c>
      <c r="I52" s="226">
        <v>5.0302248726885005E-4</v>
      </c>
      <c r="J52" s="226">
        <v>2.8030467337509201E-4</v>
      </c>
      <c r="K52" s="226">
        <v>1.5794117854565899E-3</v>
      </c>
      <c r="L52" s="226">
        <v>1.3379415023278499E-4</v>
      </c>
      <c r="M52" s="226">
        <v>4.2636086656139402E-3</v>
      </c>
      <c r="N52" s="226">
        <v>1.2640185739241001E-3</v>
      </c>
      <c r="O52" s="226">
        <v>1.2813314085944501E-3</v>
      </c>
      <c r="P52" s="226">
        <v>3.3911199742596401E-3</v>
      </c>
      <c r="Q52" s="226">
        <v>3.96707361156728E-4</v>
      </c>
      <c r="R52" s="226">
        <v>1.5882860186740501E-3</v>
      </c>
      <c r="S52" s="226">
        <v>2.9808562130933199E-3</v>
      </c>
      <c r="T52" s="226">
        <v>4.5005069549780199E-3</v>
      </c>
      <c r="U52" s="226">
        <v>1.1329924876473201E-3</v>
      </c>
      <c r="V52" s="226">
        <v>1.1895193758173501E-3</v>
      </c>
      <c r="W52" s="226">
        <v>3.9640111195545901E-4</v>
      </c>
      <c r="X52" s="226">
        <v>1.1957053990557299E-3</v>
      </c>
      <c r="Y52" s="226">
        <v>3.27134929621018E-4</v>
      </c>
      <c r="Z52" s="226">
        <v>2.8852819748608502E-4</v>
      </c>
      <c r="AA52" s="226">
        <v>1.49132391691402E-4</v>
      </c>
      <c r="AB52" s="226">
        <v>1.8768084782626299E-4</v>
      </c>
      <c r="AC52" s="226">
        <v>1.6575424898660101E-3</v>
      </c>
      <c r="AD52" s="226">
        <v>7.491714175965E-4</v>
      </c>
      <c r="AE52" s="226">
        <v>1.1673648119378699E-4</v>
      </c>
      <c r="AF52" s="226">
        <v>7.3815343355559504E-4</v>
      </c>
      <c r="AG52" s="226">
        <v>4.6003781834577E-4</v>
      </c>
      <c r="AH52" s="226">
        <v>0</v>
      </c>
      <c r="AI52" s="226">
        <v>3.2416620876074299E-4</v>
      </c>
      <c r="AJ52" s="226">
        <v>1.3157273982528201E-3</v>
      </c>
      <c r="AK52" s="226">
        <v>1.7480778444345301E-4</v>
      </c>
      <c r="AL52" s="226">
        <v>5.1526452908491995E-4</v>
      </c>
      <c r="AM52" s="226">
        <v>1.17745741441446E-3</v>
      </c>
      <c r="AN52" s="226">
        <v>5.5035542856959397E-4</v>
      </c>
      <c r="AO52" s="226">
        <v>2.2369173372563098E-3</v>
      </c>
      <c r="AP52" s="226">
        <v>3.23724208245234E-4</v>
      </c>
      <c r="AQ52" s="226">
        <v>7.2960233183604105E-4</v>
      </c>
      <c r="AR52" s="226">
        <v>2.3598434653097401E-4</v>
      </c>
      <c r="AS52" s="226">
        <v>1.056397090349E-4</v>
      </c>
      <c r="AT52" s="226">
        <v>6.2823536286019501E-4</v>
      </c>
      <c r="AU52" s="226">
        <v>1.9972366734493001E-4</v>
      </c>
      <c r="AV52" s="226">
        <v>6.7616139695082301E-4</v>
      </c>
      <c r="AW52" s="226">
        <v>1.06499456193567E-3</v>
      </c>
      <c r="AX52" s="226">
        <v>1.0586184316502499E-3</v>
      </c>
      <c r="AY52" s="226">
        <v>1.0001959719987299</v>
      </c>
      <c r="AZ52" s="226">
        <v>4.0586879149925799E-4</v>
      </c>
      <c r="BA52" s="226">
        <v>4.1699610748062601E-4</v>
      </c>
      <c r="BB52" s="226">
        <v>7.7744578816878497E-3</v>
      </c>
      <c r="BC52" s="226">
        <v>5.5211154077752897E-4</v>
      </c>
      <c r="BD52" s="226">
        <v>1.3369184522176399E-3</v>
      </c>
      <c r="BE52" s="226">
        <v>1.80717063785055E-3</v>
      </c>
      <c r="BF52" s="226">
        <v>1.8038159253032E-3</v>
      </c>
      <c r="BG52" s="226">
        <v>1.14475555612123E-2</v>
      </c>
      <c r="BH52" s="226">
        <v>2.8311205062562999E-2</v>
      </c>
      <c r="BI52" s="226">
        <v>8.6992526717565508E-3</v>
      </c>
      <c r="BJ52" s="226">
        <v>6.3351749130087704E-4</v>
      </c>
      <c r="BK52" s="226">
        <v>7.72008737550472E-4</v>
      </c>
      <c r="BL52" s="226">
        <v>1.1882223044681599E-3</v>
      </c>
      <c r="BM52" s="226">
        <v>8.0143827403270102E-3</v>
      </c>
      <c r="BN52" s="226">
        <v>1.70971808658428E-2</v>
      </c>
      <c r="BO52" s="226">
        <v>2.9035962270589802E-3</v>
      </c>
      <c r="BP52" s="226">
        <v>1.6854865885320099E-3</v>
      </c>
      <c r="BQ52" s="226">
        <v>4.4469113791374398E-3</v>
      </c>
      <c r="BR52" s="226">
        <v>3.9133087712907702E-2</v>
      </c>
      <c r="BS52" s="226">
        <v>2.3288178835143201E-2</v>
      </c>
      <c r="BT52" s="226">
        <v>5.6804718948655804E-3</v>
      </c>
      <c r="BU52" s="226">
        <v>2.4934740953317601E-3</v>
      </c>
      <c r="BV52" s="226">
        <v>5.1179902488373598E-3</v>
      </c>
      <c r="BW52" s="226">
        <v>3.7775071360539899E-3</v>
      </c>
      <c r="BX52" s="226">
        <v>4.0906176580647697E-3</v>
      </c>
      <c r="BY52" s="226">
        <v>0</v>
      </c>
    </row>
    <row r="53" spans="1:77" x14ac:dyDescent="0.25">
      <c r="A53" s="105" t="s">
        <v>50</v>
      </c>
      <c r="B53" s="226">
        <v>1.4055103094278701E-4</v>
      </c>
      <c r="C53" s="226">
        <v>1.6066014131222201E-4</v>
      </c>
      <c r="D53" s="226">
        <v>3.5732355646794301E-4</v>
      </c>
      <c r="E53" s="226">
        <v>7.0044924213029006E-5</v>
      </c>
      <c r="F53" s="226">
        <v>1.4992845937427E-3</v>
      </c>
      <c r="G53" s="226">
        <v>3.3081517290584398E-4</v>
      </c>
      <c r="H53" s="226">
        <v>1.88231552258147E-4</v>
      </c>
      <c r="I53" s="226">
        <v>3.3995443601100102E-4</v>
      </c>
      <c r="J53" s="226">
        <v>2.2770161857231801E-4</v>
      </c>
      <c r="K53" s="226">
        <v>1.1598785050692499E-3</v>
      </c>
      <c r="L53" s="226">
        <v>9.3598102334146698E-5</v>
      </c>
      <c r="M53" s="226">
        <v>6.0673119858370003E-3</v>
      </c>
      <c r="N53" s="226">
        <v>8.4845543599069301E-4</v>
      </c>
      <c r="O53" s="226">
        <v>8.2869092787807004E-4</v>
      </c>
      <c r="P53" s="226">
        <v>4.0621445101718104E-3</v>
      </c>
      <c r="Q53" s="226">
        <v>5.5519201139499696E-4</v>
      </c>
      <c r="R53" s="226">
        <v>1.6483608538548E-3</v>
      </c>
      <c r="S53" s="226">
        <v>4.0008772793550303E-3</v>
      </c>
      <c r="T53" s="226">
        <v>6.1242920867440398E-3</v>
      </c>
      <c r="U53" s="226">
        <v>1.28156829960035E-3</v>
      </c>
      <c r="V53" s="226">
        <v>1.06666866712801E-3</v>
      </c>
      <c r="W53" s="226">
        <v>4.3001500555653701E-4</v>
      </c>
      <c r="X53" s="226">
        <v>1.4232913870122E-3</v>
      </c>
      <c r="Y53" s="226">
        <v>3.1366705642954301E-4</v>
      </c>
      <c r="Z53" s="226">
        <v>2.7911047000031699E-4</v>
      </c>
      <c r="AA53" s="226">
        <v>1.81569676016681E-4</v>
      </c>
      <c r="AB53" s="226">
        <v>1.8284134083862199E-4</v>
      </c>
      <c r="AC53" s="226">
        <v>1.9609221796226301E-3</v>
      </c>
      <c r="AD53" s="226">
        <v>8.8838266188651202E-4</v>
      </c>
      <c r="AE53" s="226">
        <v>1.4122108655570799E-4</v>
      </c>
      <c r="AF53" s="226">
        <v>5.7899642484051099E-4</v>
      </c>
      <c r="AG53" s="226">
        <v>3.65519527161219E-4</v>
      </c>
      <c r="AH53" s="226">
        <v>0</v>
      </c>
      <c r="AI53" s="226">
        <v>2.74764843419264E-4</v>
      </c>
      <c r="AJ53" s="226">
        <v>1.1274809849990499E-3</v>
      </c>
      <c r="AK53" s="226">
        <v>1.5566026978144299E-4</v>
      </c>
      <c r="AL53" s="226">
        <v>6.3027782773434303E-4</v>
      </c>
      <c r="AM53" s="226">
        <v>1.0182128439191499E-3</v>
      </c>
      <c r="AN53" s="226">
        <v>7.5597110650318499E-4</v>
      </c>
      <c r="AO53" s="226">
        <v>1.8915992845233601E-3</v>
      </c>
      <c r="AP53" s="226">
        <v>2.7305748355085203E-4</v>
      </c>
      <c r="AQ53" s="226">
        <v>4.9374561514603499E-4</v>
      </c>
      <c r="AR53" s="226">
        <v>2.0968648412434901E-4</v>
      </c>
      <c r="AS53" s="226">
        <v>1.04351511912221E-4</v>
      </c>
      <c r="AT53" s="226">
        <v>6.63422685342114E-4</v>
      </c>
      <c r="AU53" s="226">
        <v>1.7111467601724301E-4</v>
      </c>
      <c r="AV53" s="226">
        <v>6.2026400296107305E-4</v>
      </c>
      <c r="AW53" s="226">
        <v>1.06904910185279E-3</v>
      </c>
      <c r="AX53" s="226">
        <v>1.8553194438634801E-3</v>
      </c>
      <c r="AY53" s="226">
        <v>1.01632525589511E-3</v>
      </c>
      <c r="AZ53" s="226">
        <v>1.00035018961973</v>
      </c>
      <c r="BA53" s="226">
        <v>2.19061313927337E-4</v>
      </c>
      <c r="BB53" s="226">
        <v>3.9939167542524001E-4</v>
      </c>
      <c r="BC53" s="226">
        <v>6.1389651150952197E-4</v>
      </c>
      <c r="BD53" s="226">
        <v>6.3009162173761598E-4</v>
      </c>
      <c r="BE53" s="226">
        <v>9.1637716103586196E-4</v>
      </c>
      <c r="BF53" s="226">
        <v>5.5618171475255098E-4</v>
      </c>
      <c r="BG53" s="226">
        <v>3.0399637874256799E-2</v>
      </c>
      <c r="BH53" s="226">
        <v>6.0274003577898997E-3</v>
      </c>
      <c r="BI53" s="226">
        <v>5.1311862481553897E-3</v>
      </c>
      <c r="BJ53" s="226">
        <v>8.7294069848809796E-5</v>
      </c>
      <c r="BK53" s="226">
        <v>1.6505821442981699E-4</v>
      </c>
      <c r="BL53" s="226">
        <v>1.0598271942295499E-3</v>
      </c>
      <c r="BM53" s="226">
        <v>5.8763055390936598E-4</v>
      </c>
      <c r="BN53" s="226">
        <v>5.1017503701619E-4</v>
      </c>
      <c r="BO53" s="226">
        <v>2.4845410804887503E-4</v>
      </c>
      <c r="BP53" s="226">
        <v>6.7602775465517599E-5</v>
      </c>
      <c r="BQ53" s="226">
        <v>1.1245533612248399E-3</v>
      </c>
      <c r="BR53" s="226">
        <v>2.12279922725443E-3</v>
      </c>
      <c r="BS53" s="226">
        <v>1.08899533426857E-3</v>
      </c>
      <c r="BT53" s="226">
        <v>6.2746891719409005E-4</v>
      </c>
      <c r="BU53" s="226">
        <v>4.06836774463831E-4</v>
      </c>
      <c r="BV53" s="226">
        <v>1.71381402942728E-3</v>
      </c>
      <c r="BW53" s="226">
        <v>1.0250154192775801E-3</v>
      </c>
      <c r="BX53" s="226">
        <v>9.5830582772925299E-4</v>
      </c>
      <c r="BY53" s="226">
        <v>0</v>
      </c>
    </row>
    <row r="54" spans="1:77" x14ac:dyDescent="0.25">
      <c r="A54" s="105" t="s">
        <v>51</v>
      </c>
      <c r="B54" s="226">
        <v>2.4310693609551901E-4</v>
      </c>
      <c r="C54" s="226">
        <v>2.9304864719809299E-4</v>
      </c>
      <c r="D54" s="226">
        <v>6.7643868601501695E-4</v>
      </c>
      <c r="E54" s="226">
        <v>1.37874215153748E-4</v>
      </c>
      <c r="F54" s="226">
        <v>2.7899026557770198E-3</v>
      </c>
      <c r="G54" s="226">
        <v>7.2541856338317401E-4</v>
      </c>
      <c r="H54" s="226">
        <v>2.2598020726987501E-4</v>
      </c>
      <c r="I54" s="226">
        <v>4.6834002498400101E-4</v>
      </c>
      <c r="J54" s="226">
        <v>4.43869464624863E-4</v>
      </c>
      <c r="K54" s="226">
        <v>2.2127419303988702E-3</v>
      </c>
      <c r="L54" s="226">
        <v>2.1834980910553298E-3</v>
      </c>
      <c r="M54" s="226">
        <v>1.87723056328995E-2</v>
      </c>
      <c r="N54" s="226">
        <v>3.6346570461202698E-3</v>
      </c>
      <c r="O54" s="226">
        <v>3.2476185543779501E-3</v>
      </c>
      <c r="P54" s="226">
        <v>3.7596389154310003E-2</v>
      </c>
      <c r="Q54" s="226">
        <v>4.5896007847489196E-3</v>
      </c>
      <c r="R54" s="226">
        <v>2.7864390107805101E-3</v>
      </c>
      <c r="S54" s="226">
        <v>1.13158531292938E-2</v>
      </c>
      <c r="T54" s="226">
        <v>1.27620005854794E-2</v>
      </c>
      <c r="U54" s="226">
        <v>1.1388919938664201E-3</v>
      </c>
      <c r="V54" s="226">
        <v>4.8909379850013901E-3</v>
      </c>
      <c r="W54" s="226">
        <v>7.3336794061505499E-4</v>
      </c>
      <c r="X54" s="226">
        <v>1.31261940680868E-3</v>
      </c>
      <c r="Y54" s="226">
        <v>1.33489123528156E-3</v>
      </c>
      <c r="Z54" s="226">
        <v>5.1546423140305198E-4</v>
      </c>
      <c r="AA54" s="226">
        <v>2.00137983009144E-4</v>
      </c>
      <c r="AB54" s="226">
        <v>1.93381711528028E-4</v>
      </c>
      <c r="AC54" s="226">
        <v>6.7780807341103599E-3</v>
      </c>
      <c r="AD54" s="226">
        <v>6.3772245913070198E-3</v>
      </c>
      <c r="AE54" s="226">
        <v>2.5639827324615999E-4</v>
      </c>
      <c r="AF54" s="226">
        <v>2.2889081024484999E-3</v>
      </c>
      <c r="AG54" s="226">
        <v>1.2832473918712099E-3</v>
      </c>
      <c r="AH54" s="226">
        <v>0</v>
      </c>
      <c r="AI54" s="226">
        <v>8.0424835952414399E-4</v>
      </c>
      <c r="AJ54" s="226">
        <v>6.0282717480943902E-3</v>
      </c>
      <c r="AK54" s="226">
        <v>4.3144000306738099E-4</v>
      </c>
      <c r="AL54" s="226">
        <v>3.1576724702152702E-3</v>
      </c>
      <c r="AM54" s="226">
        <v>3.1609362570512098E-3</v>
      </c>
      <c r="AN54" s="226">
        <v>6.6725065211004303E-4</v>
      </c>
      <c r="AO54" s="226">
        <v>5.4344640633186897E-3</v>
      </c>
      <c r="AP54" s="226">
        <v>7.3991775822900105E-4</v>
      </c>
      <c r="AQ54" s="226">
        <v>1.11749726965877E-3</v>
      </c>
      <c r="AR54" s="226">
        <v>3.9480848617706201E-4</v>
      </c>
      <c r="AS54" s="226">
        <v>1.8125511273346701E-3</v>
      </c>
      <c r="AT54" s="226">
        <v>2.0039188612085801E-3</v>
      </c>
      <c r="AU54" s="226">
        <v>5.7162788920008803E-4</v>
      </c>
      <c r="AV54" s="226">
        <v>2.7971104586490898E-3</v>
      </c>
      <c r="AW54" s="226">
        <v>6.9447221989287202E-3</v>
      </c>
      <c r="AX54" s="226">
        <v>1.74889071633124E-2</v>
      </c>
      <c r="AY54" s="226">
        <v>4.1143470902705401E-3</v>
      </c>
      <c r="AZ54" s="226">
        <v>1.8774736667408901E-3</v>
      </c>
      <c r="BA54" s="226">
        <v>1.0255449989307499</v>
      </c>
      <c r="BB54" s="226">
        <v>1.90759867653718E-2</v>
      </c>
      <c r="BC54" s="226">
        <v>4.6852750413043497E-3</v>
      </c>
      <c r="BD54" s="226">
        <v>5.2133728607615696E-3</v>
      </c>
      <c r="BE54" s="226">
        <v>3.06551753589486E-3</v>
      </c>
      <c r="BF54" s="226">
        <v>2.3837353812534001E-3</v>
      </c>
      <c r="BG54" s="226">
        <v>8.6154853478639701E-2</v>
      </c>
      <c r="BH54" s="226">
        <v>8.5725497739894893E-3</v>
      </c>
      <c r="BI54" s="226">
        <v>1.0821439535198801E-2</v>
      </c>
      <c r="BJ54" s="226">
        <v>1.7384167723109099E-4</v>
      </c>
      <c r="BK54" s="226">
        <v>3.5149526500091402E-4</v>
      </c>
      <c r="BL54" s="226">
        <v>7.1095265884584501E-3</v>
      </c>
      <c r="BM54" s="226">
        <v>9.2866414653507005E-4</v>
      </c>
      <c r="BN54" s="226">
        <v>1.3118779219543401E-3</v>
      </c>
      <c r="BO54" s="226">
        <v>4.1546003457571299E-4</v>
      </c>
      <c r="BP54" s="226">
        <v>1.67439203593354E-4</v>
      </c>
      <c r="BQ54" s="226">
        <v>3.1661388681438998E-3</v>
      </c>
      <c r="BR54" s="226">
        <v>6.0574537118055797E-3</v>
      </c>
      <c r="BS54" s="226">
        <v>1.16578145481003E-3</v>
      </c>
      <c r="BT54" s="226">
        <v>1.40643128283504E-3</v>
      </c>
      <c r="BU54" s="226">
        <v>9.1254070679312705E-4</v>
      </c>
      <c r="BV54" s="226">
        <v>2.9307700690677798E-3</v>
      </c>
      <c r="BW54" s="226">
        <v>1.07576581777093E-3</v>
      </c>
      <c r="BX54" s="226">
        <v>1.5626790453640001E-3</v>
      </c>
      <c r="BY54" s="226">
        <v>0</v>
      </c>
    </row>
    <row r="55" spans="1:77" x14ac:dyDescent="0.25">
      <c r="A55" s="105" t="s">
        <v>52</v>
      </c>
      <c r="B55" s="226">
        <v>3.1402039838223701E-4</v>
      </c>
      <c r="C55" s="226">
        <v>4.2497174146833102E-4</v>
      </c>
      <c r="D55" s="226">
        <v>4.9891365984230398E-4</v>
      </c>
      <c r="E55" s="226">
        <v>1.7032225831552599E-4</v>
      </c>
      <c r="F55" s="226">
        <v>3.1341217722385098E-3</v>
      </c>
      <c r="G55" s="226">
        <v>7.0520734184389305E-4</v>
      </c>
      <c r="H55" s="226">
        <v>2.8395648742878302E-4</v>
      </c>
      <c r="I55" s="226">
        <v>5.38589406172923E-4</v>
      </c>
      <c r="J55" s="226">
        <v>3.8733644198877198E-4</v>
      </c>
      <c r="K55" s="226">
        <v>1.45238245656743E-3</v>
      </c>
      <c r="L55" s="226">
        <v>2.8914481509341298E-4</v>
      </c>
      <c r="M55" s="226">
        <v>5.6223449341356001E-3</v>
      </c>
      <c r="N55" s="226">
        <v>2.4435608770787699E-2</v>
      </c>
      <c r="O55" s="226">
        <v>2.02312541563467E-2</v>
      </c>
      <c r="P55" s="226">
        <v>4.8171115229953404E-3</v>
      </c>
      <c r="Q55" s="226">
        <v>5.7071163679764001E-4</v>
      </c>
      <c r="R55" s="226">
        <v>1.67800836404569E-3</v>
      </c>
      <c r="S55" s="226">
        <v>3.7460543933466499E-3</v>
      </c>
      <c r="T55" s="226">
        <v>5.6370585361588997E-3</v>
      </c>
      <c r="U55" s="226">
        <v>1.27458004972907E-3</v>
      </c>
      <c r="V55" s="226">
        <v>1.2772697027636001E-3</v>
      </c>
      <c r="W55" s="226">
        <v>4.3830277270141398E-4</v>
      </c>
      <c r="X55" s="226">
        <v>1.49431739951847E-3</v>
      </c>
      <c r="Y55" s="226">
        <v>3.61432323051507E-4</v>
      </c>
      <c r="Z55" s="226">
        <v>3.0248265470076698E-4</v>
      </c>
      <c r="AA55" s="226">
        <v>1.7065194500555001E-4</v>
      </c>
      <c r="AB55" s="226">
        <v>1.8728969922238601E-4</v>
      </c>
      <c r="AC55" s="226">
        <v>2.0040387666064199E-3</v>
      </c>
      <c r="AD55" s="226">
        <v>1.1058900369032201E-3</v>
      </c>
      <c r="AE55" s="226">
        <v>1.6041276807370801E-4</v>
      </c>
      <c r="AF55" s="226">
        <v>6.2699354954688896E-4</v>
      </c>
      <c r="AG55" s="226">
        <v>4.7079322611991202E-4</v>
      </c>
      <c r="AH55" s="226">
        <v>0</v>
      </c>
      <c r="AI55" s="226">
        <v>2.9621308099084199E-4</v>
      </c>
      <c r="AJ55" s="226">
        <v>7.3197149304144696E-4</v>
      </c>
      <c r="AK55" s="226">
        <v>1.5898153598885799E-4</v>
      </c>
      <c r="AL55" s="226">
        <v>8.4409600967852796E-4</v>
      </c>
      <c r="AM55" s="226">
        <v>1.92028358320809E-3</v>
      </c>
      <c r="AN55" s="226">
        <v>2.7440515800495398E-4</v>
      </c>
      <c r="AO55" s="226">
        <v>3.0699242418977899E-2</v>
      </c>
      <c r="AP55" s="226">
        <v>3.5302833051215998E-4</v>
      </c>
      <c r="AQ55" s="226">
        <v>5.9537045521810303E-4</v>
      </c>
      <c r="AR55" s="226">
        <v>2.14282225395011E-4</v>
      </c>
      <c r="AS55" s="226">
        <v>1.3296433573204501E-4</v>
      </c>
      <c r="AT55" s="226">
        <v>7.4341031338202596E-4</v>
      </c>
      <c r="AU55" s="226">
        <v>4.9357032502774097E-4</v>
      </c>
      <c r="AV55" s="226">
        <v>1.1205766949408801E-3</v>
      </c>
      <c r="AW55" s="226">
        <v>1.2477104736908599E-3</v>
      </c>
      <c r="AX55" s="226">
        <v>1.3715430175818299E-3</v>
      </c>
      <c r="AY55" s="226">
        <v>1.3953882115369E-4</v>
      </c>
      <c r="AZ55" s="226">
        <v>3.8180305033781102E-4</v>
      </c>
      <c r="BA55" s="226">
        <v>4.8247782043828001E-4</v>
      </c>
      <c r="BB55" s="226">
        <v>1.0061902837260399</v>
      </c>
      <c r="BC55" s="226">
        <v>9.7722738504773198E-4</v>
      </c>
      <c r="BD55" s="226">
        <v>5.7075645083979102E-4</v>
      </c>
      <c r="BE55" s="226">
        <v>3.20344353949318E-3</v>
      </c>
      <c r="BF55" s="226">
        <v>1.1416052831259901E-3</v>
      </c>
      <c r="BG55" s="226">
        <v>1.25123178194698E-2</v>
      </c>
      <c r="BH55" s="226">
        <v>1.7766270924913501E-2</v>
      </c>
      <c r="BI55" s="226">
        <v>4.5567444319164402E-2</v>
      </c>
      <c r="BJ55" s="226">
        <v>4.7797608107592101E-4</v>
      </c>
      <c r="BK55" s="226">
        <v>2.4305243238944299E-4</v>
      </c>
      <c r="BL55" s="226">
        <v>1.22249085768166E-3</v>
      </c>
      <c r="BM55" s="226">
        <v>9.4675896463392701E-4</v>
      </c>
      <c r="BN55" s="226">
        <v>1.0057100576724299E-3</v>
      </c>
      <c r="BO55" s="226">
        <v>3.8999239578769502E-4</v>
      </c>
      <c r="BP55" s="226">
        <v>1.45992870756076E-4</v>
      </c>
      <c r="BQ55" s="226">
        <v>1.2318124366848401E-3</v>
      </c>
      <c r="BR55" s="226">
        <v>4.2155984151940502E-3</v>
      </c>
      <c r="BS55" s="226">
        <v>9.0008173612124301E-4</v>
      </c>
      <c r="BT55" s="226">
        <v>1.2443412356050499E-3</v>
      </c>
      <c r="BU55" s="226">
        <v>8.49061289814751E-4</v>
      </c>
      <c r="BV55" s="226">
        <v>1.28559726921515E-3</v>
      </c>
      <c r="BW55" s="226">
        <v>7.78600821197036E-4</v>
      </c>
      <c r="BX55" s="226">
        <v>1.51629577861709E-3</v>
      </c>
      <c r="BY55" s="226">
        <v>0</v>
      </c>
    </row>
    <row r="56" spans="1:77" x14ac:dyDescent="0.25">
      <c r="A56" s="105" t="s">
        <v>53</v>
      </c>
      <c r="B56" s="226">
        <v>1.73293382671774E-4</v>
      </c>
      <c r="C56" s="226">
        <v>1.8716024717188901E-4</v>
      </c>
      <c r="D56" s="226">
        <v>3.9587559759324302E-4</v>
      </c>
      <c r="E56" s="226">
        <v>8.2869755325582905E-5</v>
      </c>
      <c r="F56" s="226">
        <v>1.6824240715304199E-3</v>
      </c>
      <c r="G56" s="226">
        <v>3.80969092050143E-4</v>
      </c>
      <c r="H56" s="226">
        <v>2.19943324820891E-4</v>
      </c>
      <c r="I56" s="226">
        <v>3.9710509105999898E-4</v>
      </c>
      <c r="J56" s="226">
        <v>2.4838357575556499E-4</v>
      </c>
      <c r="K56" s="226">
        <v>1.3435748802872701E-3</v>
      </c>
      <c r="L56" s="226">
        <v>9.1583875414832903E-5</v>
      </c>
      <c r="M56" s="226">
        <v>5.3562837217832502E-3</v>
      </c>
      <c r="N56" s="226">
        <v>1.10407038509589E-3</v>
      </c>
      <c r="O56" s="226">
        <v>1.05223012878685E-3</v>
      </c>
      <c r="P56" s="226">
        <v>2.7183443814661002E-3</v>
      </c>
      <c r="Q56" s="226">
        <v>3.7624196267596301E-4</v>
      </c>
      <c r="R56" s="226">
        <v>1.83146853195925E-3</v>
      </c>
      <c r="S56" s="226">
        <v>3.17200789381501E-3</v>
      </c>
      <c r="T56" s="226">
        <v>6.3787780927877999E-3</v>
      </c>
      <c r="U56" s="226">
        <v>1.5153343544569401E-3</v>
      </c>
      <c r="V56" s="226">
        <v>1.18875248464727E-3</v>
      </c>
      <c r="W56" s="226">
        <v>4.8599141272013299E-4</v>
      </c>
      <c r="X56" s="226">
        <v>1.65944923903862E-3</v>
      </c>
      <c r="Y56" s="226">
        <v>3.6701240700552201E-4</v>
      </c>
      <c r="Z56" s="226">
        <v>3.15471513108924E-4</v>
      </c>
      <c r="AA56" s="226">
        <v>1.9278489889884101E-4</v>
      </c>
      <c r="AB56" s="226">
        <v>2.2442488608850401E-4</v>
      </c>
      <c r="AC56" s="226">
        <v>2.1430349207647199E-3</v>
      </c>
      <c r="AD56" s="226">
        <v>8.8136130962329997E-4</v>
      </c>
      <c r="AE56" s="226">
        <v>1.5255708533344899E-4</v>
      </c>
      <c r="AF56" s="226">
        <v>5.3409620698436201E-4</v>
      </c>
      <c r="AG56" s="226">
        <v>3.4567080030178298E-4</v>
      </c>
      <c r="AH56" s="226">
        <v>0</v>
      </c>
      <c r="AI56" s="226">
        <v>2.6965075139686999E-4</v>
      </c>
      <c r="AJ56" s="226">
        <v>8.0192688321019498E-4</v>
      </c>
      <c r="AK56" s="226">
        <v>1.60880824119215E-4</v>
      </c>
      <c r="AL56" s="226">
        <v>5.7419805599935104E-4</v>
      </c>
      <c r="AM56" s="226">
        <v>1.00383187796591E-3</v>
      </c>
      <c r="AN56" s="226">
        <v>2.33365836844351E-4</v>
      </c>
      <c r="AO56" s="226">
        <v>2.3143828893787701E-3</v>
      </c>
      <c r="AP56" s="226">
        <v>2.8961435775513698E-4</v>
      </c>
      <c r="AQ56" s="226">
        <v>5.0399045504808098E-4</v>
      </c>
      <c r="AR56" s="226">
        <v>2.2989137302299501E-4</v>
      </c>
      <c r="AS56" s="226">
        <v>8.7106795115915196E-5</v>
      </c>
      <c r="AT56" s="226">
        <v>6.5053443627034898E-4</v>
      </c>
      <c r="AU56" s="226">
        <v>1.74528549138748E-4</v>
      </c>
      <c r="AV56" s="226">
        <v>5.5674619973819495E-4</v>
      </c>
      <c r="AW56" s="226">
        <v>8.8063592782334403E-4</v>
      </c>
      <c r="AX56" s="226">
        <v>1.3374679220339301E-3</v>
      </c>
      <c r="AY56" s="226">
        <v>8.3586219608142295E-5</v>
      </c>
      <c r="AZ56" s="226">
        <v>3.2125045360200402E-4</v>
      </c>
      <c r="BA56" s="226">
        <v>1.42999855044645E-4</v>
      </c>
      <c r="BB56" s="226">
        <v>1.0130620637337899E-2</v>
      </c>
      <c r="BC56" s="226">
        <v>1.0170166558532401</v>
      </c>
      <c r="BD56" s="226">
        <v>4.6283721403186299E-4</v>
      </c>
      <c r="BE56" s="226">
        <v>9.1609661050118501E-4</v>
      </c>
      <c r="BF56" s="226">
        <v>4.8407496591039602E-4</v>
      </c>
      <c r="BG56" s="226">
        <v>3.70158642598723E-2</v>
      </c>
      <c r="BH56" s="226">
        <v>4.4861818603231601E-2</v>
      </c>
      <c r="BI56" s="226">
        <v>6.1522725199074802E-3</v>
      </c>
      <c r="BJ56" s="226">
        <v>1.06453581475816E-4</v>
      </c>
      <c r="BK56" s="226">
        <v>1.89167630152438E-4</v>
      </c>
      <c r="BL56" s="226">
        <v>1.14604480910071E-3</v>
      </c>
      <c r="BM56" s="226">
        <v>6.0674210101226101E-4</v>
      </c>
      <c r="BN56" s="226">
        <v>8.04850496272865E-3</v>
      </c>
      <c r="BO56" s="226">
        <v>2.4706350745080201E-3</v>
      </c>
      <c r="BP56" s="226">
        <v>9.0996403978305595E-4</v>
      </c>
      <c r="BQ56" s="226">
        <v>1.54566855709147E-3</v>
      </c>
      <c r="BR56" s="226">
        <v>2.0039342140181502E-3</v>
      </c>
      <c r="BS56" s="226">
        <v>2.3065450863248502E-3</v>
      </c>
      <c r="BT56" s="226">
        <v>5.9102926341002596E-4</v>
      </c>
      <c r="BU56" s="226">
        <v>1.6858141976245598E-2</v>
      </c>
      <c r="BV56" s="226">
        <v>1.1089018207304901E-3</v>
      </c>
      <c r="BW56" s="226">
        <v>1.86202670252694E-3</v>
      </c>
      <c r="BX56" s="226">
        <v>7.6066218921920004E-4</v>
      </c>
      <c r="BY56" s="226">
        <v>0</v>
      </c>
    </row>
    <row r="57" spans="1:77" x14ac:dyDescent="0.25">
      <c r="A57" s="105" t="s">
        <v>54</v>
      </c>
      <c r="B57" s="226">
        <v>1.56420993713005E-3</v>
      </c>
      <c r="C57" s="226">
        <v>1.69220993203449E-3</v>
      </c>
      <c r="D57" s="226">
        <v>3.7123417476343499E-3</v>
      </c>
      <c r="E57" s="226">
        <v>7.4310118293449299E-4</v>
      </c>
      <c r="F57" s="226">
        <v>1.6967798390821399E-2</v>
      </c>
      <c r="G57" s="226">
        <v>3.5607847857977498E-3</v>
      </c>
      <c r="H57" s="226">
        <v>2.2182909454248E-3</v>
      </c>
      <c r="I57" s="226">
        <v>3.9235365094928802E-3</v>
      </c>
      <c r="J57" s="226">
        <v>2.3408378319087499E-3</v>
      </c>
      <c r="K57" s="226">
        <v>1.34976117528984E-2</v>
      </c>
      <c r="L57" s="226">
        <v>8.2007390485446701E-4</v>
      </c>
      <c r="M57" s="226">
        <v>5.24610694784646E-2</v>
      </c>
      <c r="N57" s="226">
        <v>3.9993311702033003E-3</v>
      </c>
      <c r="O57" s="226">
        <v>4.6021860284959004E-3</v>
      </c>
      <c r="P57" s="226">
        <v>7.3068223014913797E-3</v>
      </c>
      <c r="Q57" s="226">
        <v>8.1004649971240397E-4</v>
      </c>
      <c r="R57" s="226">
        <v>1.7961873395198599E-2</v>
      </c>
      <c r="S57" s="226">
        <v>2.7668659708962401E-2</v>
      </c>
      <c r="T57" s="226">
        <v>6.6256256967061194E-2</v>
      </c>
      <c r="U57" s="226">
        <v>1.5765067941499102E-2</v>
      </c>
      <c r="V57" s="226">
        <v>1.19652452578725E-2</v>
      </c>
      <c r="W57" s="226">
        <v>4.8360315260826802E-3</v>
      </c>
      <c r="X57" s="226">
        <v>1.74026956081768E-2</v>
      </c>
      <c r="Y57" s="226">
        <v>3.7109760906846802E-3</v>
      </c>
      <c r="Z57" s="226">
        <v>2.9759847315263201E-3</v>
      </c>
      <c r="AA57" s="226">
        <v>1.9997249325495099E-3</v>
      </c>
      <c r="AB57" s="226">
        <v>2.1782723902438101E-3</v>
      </c>
      <c r="AC57" s="226">
        <v>2.1341293432724E-2</v>
      </c>
      <c r="AD57" s="226">
        <v>7.3857042870533402E-3</v>
      </c>
      <c r="AE57" s="226">
        <v>1.4747346410948299E-3</v>
      </c>
      <c r="AF57" s="226">
        <v>4.0013908251372299E-3</v>
      </c>
      <c r="AG57" s="226">
        <v>2.5416010379404898E-3</v>
      </c>
      <c r="AH57" s="226">
        <v>0</v>
      </c>
      <c r="AI57" s="226">
        <v>2.3193732358781499E-3</v>
      </c>
      <c r="AJ57" s="226">
        <v>5.4830970274125004E-3</v>
      </c>
      <c r="AK57" s="226">
        <v>1.30265375653207E-3</v>
      </c>
      <c r="AL57" s="226">
        <v>3.6836686040600999E-3</v>
      </c>
      <c r="AM57" s="226">
        <v>7.28360789013248E-3</v>
      </c>
      <c r="AN57" s="226">
        <v>2.4286494900910699E-3</v>
      </c>
      <c r="AO57" s="226">
        <v>1.4833141924063299E-2</v>
      </c>
      <c r="AP57" s="226">
        <v>2.5038979204509799E-3</v>
      </c>
      <c r="AQ57" s="226">
        <v>4.8583352142850698E-3</v>
      </c>
      <c r="AR57" s="226">
        <v>2.29849111946249E-3</v>
      </c>
      <c r="AS57" s="226">
        <v>7.1980374309008304E-4</v>
      </c>
      <c r="AT57" s="226">
        <v>5.4324360352280398E-3</v>
      </c>
      <c r="AU57" s="226">
        <v>1.24626577735298E-3</v>
      </c>
      <c r="AV57" s="226">
        <v>3.6156992023696102E-3</v>
      </c>
      <c r="AW57" s="226">
        <v>4.1646537028304197E-3</v>
      </c>
      <c r="AX57" s="226">
        <v>3.5285946956424199E-3</v>
      </c>
      <c r="AY57" s="226">
        <v>7.71591980889917E-4</v>
      </c>
      <c r="AZ57" s="226">
        <v>2.3453905345831899E-3</v>
      </c>
      <c r="BA57" s="226">
        <v>8.2465481938204395E-4</v>
      </c>
      <c r="BB57" s="226">
        <v>3.0000420274235401E-3</v>
      </c>
      <c r="BC57" s="226">
        <v>2.7982522233047698E-3</v>
      </c>
      <c r="BD57" s="226">
        <v>1.00492314508945</v>
      </c>
      <c r="BE57" s="226">
        <v>6.2366866971357198E-3</v>
      </c>
      <c r="BF57" s="226">
        <v>2.7939262895262198E-3</v>
      </c>
      <c r="BG57" s="226">
        <v>3.39846564101213E-2</v>
      </c>
      <c r="BH57" s="226">
        <v>9.2055013658510904E-2</v>
      </c>
      <c r="BI57" s="226">
        <v>5.0535964118838303E-2</v>
      </c>
      <c r="BJ57" s="226">
        <v>8.8385191492423897E-4</v>
      </c>
      <c r="BK57" s="226">
        <v>1.66328836915873E-3</v>
      </c>
      <c r="BL57" s="226">
        <v>1.0411097704569701E-2</v>
      </c>
      <c r="BM57" s="226">
        <v>7.2512385085426899E-3</v>
      </c>
      <c r="BN57" s="226">
        <v>4.7206521489718102E-3</v>
      </c>
      <c r="BO57" s="226">
        <v>2.7143757900847301E-3</v>
      </c>
      <c r="BP57" s="226">
        <v>6.56054648272765E-4</v>
      </c>
      <c r="BQ57" s="226">
        <v>4.0959146658417003E-3</v>
      </c>
      <c r="BR57" s="226">
        <v>1.97780840518893E-2</v>
      </c>
      <c r="BS57" s="226">
        <v>1.7747994805553901E-2</v>
      </c>
      <c r="BT57" s="226">
        <v>6.5294309723001598E-3</v>
      </c>
      <c r="BU57" s="226">
        <v>4.9567066770401296E-3</v>
      </c>
      <c r="BV57" s="226">
        <v>1.7843926011994402E-2</v>
      </c>
      <c r="BW57" s="226">
        <v>1.55494030578227E-2</v>
      </c>
      <c r="BX57" s="226">
        <v>1.25824485836405E-2</v>
      </c>
      <c r="BY57" s="226">
        <v>0</v>
      </c>
    </row>
    <row r="58" spans="1:77" x14ac:dyDescent="0.25">
      <c r="A58" s="105" t="s">
        <v>55</v>
      </c>
      <c r="B58" s="226">
        <v>3.41519277010696E-3</v>
      </c>
      <c r="C58" s="226">
        <v>3.7685696371696901E-3</v>
      </c>
      <c r="D58" s="226">
        <v>2.9689937463848702E-3</v>
      </c>
      <c r="E58" s="226">
        <v>1.9740598351706599E-3</v>
      </c>
      <c r="F58" s="226">
        <v>1.81246528652469E-2</v>
      </c>
      <c r="G58" s="226">
        <v>8.6624489127173302E-3</v>
      </c>
      <c r="H58" s="226">
        <v>2.8441105158434599E-3</v>
      </c>
      <c r="I58" s="226">
        <v>6.0718518522986297E-3</v>
      </c>
      <c r="J58" s="226">
        <v>2.4234352317773298E-3</v>
      </c>
      <c r="K58" s="226">
        <v>1.8251658829988599E-2</v>
      </c>
      <c r="L58" s="226">
        <v>1.23531631755778E-3</v>
      </c>
      <c r="M58" s="226">
        <v>3.2157839725987E-2</v>
      </c>
      <c r="N58" s="226">
        <v>7.6822834138468099E-3</v>
      </c>
      <c r="O58" s="226">
        <v>1.1182085252369099E-2</v>
      </c>
      <c r="P58" s="226">
        <v>4.0956286236140803E-2</v>
      </c>
      <c r="Q58" s="226">
        <v>2.3363486968218401E-3</v>
      </c>
      <c r="R58" s="226">
        <v>1.6290249416288601E-2</v>
      </c>
      <c r="S58" s="226">
        <v>2.2336232142699999E-2</v>
      </c>
      <c r="T58" s="226">
        <v>3.26343046280285E-2</v>
      </c>
      <c r="U58" s="226">
        <v>7.2821916061569297E-3</v>
      </c>
      <c r="V58" s="226">
        <v>1.17678950473761E-2</v>
      </c>
      <c r="W58" s="226">
        <v>6.3746766625591197E-3</v>
      </c>
      <c r="X58" s="226">
        <v>9.4156850566076405E-3</v>
      </c>
      <c r="Y58" s="226">
        <v>2.2457732309629202E-3</v>
      </c>
      <c r="Z58" s="226">
        <v>2.4261616008103399E-3</v>
      </c>
      <c r="AA58" s="226">
        <v>1.40424569343574E-3</v>
      </c>
      <c r="AB58" s="226">
        <v>3.4069868306043599E-3</v>
      </c>
      <c r="AC58" s="226">
        <v>1.34349030663955E-2</v>
      </c>
      <c r="AD58" s="226">
        <v>8.9741755324710005E-3</v>
      </c>
      <c r="AE58" s="226">
        <v>1.17049562938694E-3</v>
      </c>
      <c r="AF58" s="226">
        <v>4.92041477676024E-3</v>
      </c>
      <c r="AG58" s="226">
        <v>3.1965972235109101E-3</v>
      </c>
      <c r="AH58" s="226">
        <v>0</v>
      </c>
      <c r="AI58" s="226">
        <v>5.5257764322831004E-3</v>
      </c>
      <c r="AJ58" s="226">
        <v>8.7451295071515594E-3</v>
      </c>
      <c r="AK58" s="226">
        <v>2.6602198486418102E-3</v>
      </c>
      <c r="AL58" s="226">
        <v>4.2527245162382E-3</v>
      </c>
      <c r="AM58" s="226">
        <v>1.65136479920346E-2</v>
      </c>
      <c r="AN58" s="226">
        <v>4.0230499361595604E-3</v>
      </c>
      <c r="AO58" s="226">
        <v>1.37204373005964E-2</v>
      </c>
      <c r="AP58" s="226">
        <v>4.0344171703567602E-3</v>
      </c>
      <c r="AQ58" s="226">
        <v>4.8965331536079803E-3</v>
      </c>
      <c r="AR58" s="226">
        <v>2.2155212698080598E-3</v>
      </c>
      <c r="AS58" s="226">
        <v>1.8101978074828999E-3</v>
      </c>
      <c r="AT58" s="226">
        <v>1.2092964083230901E-2</v>
      </c>
      <c r="AU58" s="226">
        <v>5.6978028218916997E-3</v>
      </c>
      <c r="AV58" s="226">
        <v>1.83006840390647E-2</v>
      </c>
      <c r="AW58" s="226">
        <v>2.9045034844284098E-2</v>
      </c>
      <c r="AX58" s="226">
        <v>6.6781428466686698E-3</v>
      </c>
      <c r="AY58" s="226">
        <v>9.2142163103000403E-4</v>
      </c>
      <c r="AZ58" s="226">
        <v>5.7951213983471802E-3</v>
      </c>
      <c r="BA58" s="226">
        <v>1.74111296150778E-3</v>
      </c>
      <c r="BB58" s="226">
        <v>2.45722593032918E-3</v>
      </c>
      <c r="BC58" s="226">
        <v>3.87157092452292E-3</v>
      </c>
      <c r="BD58" s="226">
        <v>4.2448702411041596E-3</v>
      </c>
      <c r="BE58" s="226">
        <v>1.4982615347780599</v>
      </c>
      <c r="BF58" s="226">
        <v>2.0353029138525901E-2</v>
      </c>
      <c r="BG58" s="226">
        <v>5.8950152844862699E-2</v>
      </c>
      <c r="BH58" s="226">
        <v>0.20487055496536599</v>
      </c>
      <c r="BI58" s="226">
        <v>6.0431639279001498E-2</v>
      </c>
      <c r="BJ58" s="226">
        <v>1.84051007140749E-3</v>
      </c>
      <c r="BK58" s="226">
        <v>1.1035353410301801E-2</v>
      </c>
      <c r="BL58" s="226">
        <v>3.0609105106601E-2</v>
      </c>
      <c r="BM58" s="226">
        <v>4.0670311736329803E-2</v>
      </c>
      <c r="BN58" s="226">
        <v>1.4847823821806499E-2</v>
      </c>
      <c r="BO58" s="226">
        <v>4.5725767369883897E-3</v>
      </c>
      <c r="BP58" s="226">
        <v>2.0458992350843798E-3</v>
      </c>
      <c r="BQ58" s="226">
        <v>6.8581093819347905E-2</v>
      </c>
      <c r="BR58" s="226">
        <v>8.9564648782813505E-2</v>
      </c>
      <c r="BS58" s="226">
        <v>2.34867671430091E-2</v>
      </c>
      <c r="BT58" s="226">
        <v>1.8184631277679799E-2</v>
      </c>
      <c r="BU58" s="226">
        <v>9.5450713196737792E-3</v>
      </c>
      <c r="BV58" s="226">
        <v>3.3100927441966202E-2</v>
      </c>
      <c r="BW58" s="226">
        <v>1.42471534697045E-2</v>
      </c>
      <c r="BX58" s="226">
        <v>3.8162768809043499E-2</v>
      </c>
      <c r="BY58" s="226">
        <v>0</v>
      </c>
    </row>
    <row r="59" spans="1:77" x14ac:dyDescent="0.25">
      <c r="A59" s="105" t="s">
        <v>56</v>
      </c>
      <c r="B59" s="226">
        <v>1.27429657891534E-3</v>
      </c>
      <c r="C59" s="226">
        <v>2.6555827210255401E-3</v>
      </c>
      <c r="D59" s="226">
        <v>3.2971728248898402E-3</v>
      </c>
      <c r="E59" s="226">
        <v>1.5660592638386899E-3</v>
      </c>
      <c r="F59" s="226">
        <v>1.37160730826952E-2</v>
      </c>
      <c r="G59" s="226">
        <v>1.1291057636218699E-2</v>
      </c>
      <c r="H59" s="226">
        <v>3.3084252108181202E-3</v>
      </c>
      <c r="I59" s="226">
        <v>1.05911898928387E-2</v>
      </c>
      <c r="J59" s="226">
        <v>2.4343826787661502E-3</v>
      </c>
      <c r="K59" s="226">
        <v>5.9479878730343601E-3</v>
      </c>
      <c r="L59" s="226">
        <v>4.6937651938299302E-4</v>
      </c>
      <c r="M59" s="226">
        <v>1.9795614200125902E-2</v>
      </c>
      <c r="N59" s="226">
        <v>3.2459801870511401E-3</v>
      </c>
      <c r="O59" s="226">
        <v>3.0967030606982799E-3</v>
      </c>
      <c r="P59" s="226">
        <v>1.9793856627023598E-2</v>
      </c>
      <c r="Q59" s="226">
        <v>1.92564926604355E-3</v>
      </c>
      <c r="R59" s="226">
        <v>5.2178779500631003E-3</v>
      </c>
      <c r="S59" s="226">
        <v>2.8055867653738499E-2</v>
      </c>
      <c r="T59" s="226">
        <v>1.35052414288723E-2</v>
      </c>
      <c r="U59" s="226">
        <v>4.7453701801036903E-3</v>
      </c>
      <c r="V59" s="226">
        <v>6.5792573733603902E-3</v>
      </c>
      <c r="W59" s="226">
        <v>1.69990027303939E-3</v>
      </c>
      <c r="X59" s="226">
        <v>3.8437355449312599E-3</v>
      </c>
      <c r="Y59" s="226">
        <v>1.37685266586152E-3</v>
      </c>
      <c r="Z59" s="226">
        <v>1.4198215320270801E-3</v>
      </c>
      <c r="AA59" s="226">
        <v>4.1086321075234198E-4</v>
      </c>
      <c r="AB59" s="226">
        <v>1.0551971544354099E-3</v>
      </c>
      <c r="AC59" s="226">
        <v>5.4092232656951199E-3</v>
      </c>
      <c r="AD59" s="226">
        <v>5.0858403575141401E-3</v>
      </c>
      <c r="AE59" s="226">
        <v>6.6830109824800299E-4</v>
      </c>
      <c r="AF59" s="226">
        <v>6.5185599448245304E-3</v>
      </c>
      <c r="AG59" s="226">
        <v>1.12825259710149E-2</v>
      </c>
      <c r="AH59" s="226">
        <v>0</v>
      </c>
      <c r="AI59" s="226">
        <v>1.2962819933493E-3</v>
      </c>
      <c r="AJ59" s="226">
        <v>2.3112897544854002E-3</v>
      </c>
      <c r="AK59" s="226">
        <v>6.4092172246119105E-4</v>
      </c>
      <c r="AL59" s="226">
        <v>2.1124839068229801E-3</v>
      </c>
      <c r="AM59" s="226">
        <v>5.6239957211410103E-3</v>
      </c>
      <c r="AN59" s="226">
        <v>3.1473643850789099E-3</v>
      </c>
      <c r="AO59" s="226">
        <v>5.4170347955840598E-3</v>
      </c>
      <c r="AP59" s="226">
        <v>1.4293206584425401E-3</v>
      </c>
      <c r="AQ59" s="226">
        <v>3.0677908240290199E-3</v>
      </c>
      <c r="AR59" s="226">
        <v>1.2415954687022099E-3</v>
      </c>
      <c r="AS59" s="226">
        <v>1.12862675221153E-3</v>
      </c>
      <c r="AT59" s="226">
        <v>3.3572755557480399E-3</v>
      </c>
      <c r="AU59" s="226">
        <v>1.9703635296143E-3</v>
      </c>
      <c r="AV59" s="226">
        <v>7.4160829169562098E-3</v>
      </c>
      <c r="AW59" s="226">
        <v>0.11037623675219101</v>
      </c>
      <c r="AX59" s="226">
        <v>1.01626246821237E-2</v>
      </c>
      <c r="AY59" s="226">
        <v>1.7708273956243701E-3</v>
      </c>
      <c r="AZ59" s="226">
        <v>9.7150531499224906E-3</v>
      </c>
      <c r="BA59" s="226">
        <v>2.5530039609819501E-3</v>
      </c>
      <c r="BB59" s="226">
        <v>1.0540962016235701E-3</v>
      </c>
      <c r="BC59" s="226">
        <v>2.2543604067565698E-3</v>
      </c>
      <c r="BD59" s="226">
        <v>1.4516261224982599E-3</v>
      </c>
      <c r="BE59" s="226">
        <v>1.0273391126714999E-2</v>
      </c>
      <c r="BF59" s="226">
        <v>1.1516139905495999</v>
      </c>
      <c r="BG59" s="226">
        <v>7.5738969373038506E-2</v>
      </c>
      <c r="BH59" s="226">
        <v>3.3661564214159598E-2</v>
      </c>
      <c r="BI59" s="226">
        <v>2.4005499555207799E-2</v>
      </c>
      <c r="BJ59" s="226">
        <v>6.4093985945112703E-3</v>
      </c>
      <c r="BK59" s="226">
        <v>1.19164966621308E-2</v>
      </c>
      <c r="BL59" s="226">
        <v>6.1712544165304596E-3</v>
      </c>
      <c r="BM59" s="226">
        <v>6.3301657645658902E-3</v>
      </c>
      <c r="BN59" s="226">
        <v>4.6490608208304904E-3</v>
      </c>
      <c r="BO59" s="226">
        <v>1.7056963216517599E-3</v>
      </c>
      <c r="BP59" s="226">
        <v>7.6525057004268003E-4</v>
      </c>
      <c r="BQ59" s="226">
        <v>6.0021207888812302E-2</v>
      </c>
      <c r="BR59" s="226">
        <v>3.4468678338286901E-2</v>
      </c>
      <c r="BS59" s="226">
        <v>2.34803488689878E-2</v>
      </c>
      <c r="BT59" s="226">
        <v>2.2444315791098301E-2</v>
      </c>
      <c r="BU59" s="226">
        <v>1.30463023389287E-2</v>
      </c>
      <c r="BV59" s="226">
        <v>3.4092283284021703E-2</v>
      </c>
      <c r="BW59" s="226">
        <v>9.4218243136313003E-3</v>
      </c>
      <c r="BX59" s="226">
        <v>1.98158431501371E-2</v>
      </c>
      <c r="BY59" s="226">
        <v>0</v>
      </c>
    </row>
    <row r="60" spans="1:77" x14ac:dyDescent="0.25">
      <c r="A60" s="105" t="s">
        <v>57</v>
      </c>
      <c r="B60" s="226">
        <v>9.0414139954372194E-5</v>
      </c>
      <c r="C60" s="226">
        <v>8.5875677216496301E-5</v>
      </c>
      <c r="D60" s="226">
        <v>9.5773895345715706E-5</v>
      </c>
      <c r="E60" s="226">
        <v>5.79846399651328E-5</v>
      </c>
      <c r="F60" s="226">
        <v>6.7400543673223499E-4</v>
      </c>
      <c r="G60" s="226">
        <v>1.6592575258026401E-4</v>
      </c>
      <c r="H60" s="226">
        <v>6.3539818259792595E-5</v>
      </c>
      <c r="I60" s="226">
        <v>1.28745730237374E-4</v>
      </c>
      <c r="J60" s="226">
        <v>7.5379479233269697E-5</v>
      </c>
      <c r="K60" s="226">
        <v>2.7879796873544999E-4</v>
      </c>
      <c r="L60" s="226">
        <v>5.1671165642448502E-5</v>
      </c>
      <c r="M60" s="226">
        <v>8.0100402038403595E-4</v>
      </c>
      <c r="N60" s="226">
        <v>5.33377648755895E-3</v>
      </c>
      <c r="O60" s="226">
        <v>4.4257040995290004E-3</v>
      </c>
      <c r="P60" s="226">
        <v>4.1999822334066301E-4</v>
      </c>
      <c r="Q60" s="226">
        <v>4.4686094394121499E-5</v>
      </c>
      <c r="R60" s="226">
        <v>2.94829213761917E-4</v>
      </c>
      <c r="S60" s="226">
        <v>5.2145821462968298E-4</v>
      </c>
      <c r="T60" s="226">
        <v>8.6234683553989395E-4</v>
      </c>
      <c r="U60" s="226">
        <v>2.26527566520926E-4</v>
      </c>
      <c r="V60" s="226">
        <v>2.26380721252947E-4</v>
      </c>
      <c r="W60" s="226">
        <v>7.2918036469572502E-5</v>
      </c>
      <c r="X60" s="226">
        <v>2.55671680775348E-4</v>
      </c>
      <c r="Y60" s="226">
        <v>7.4986298687207403E-5</v>
      </c>
      <c r="Z60" s="226">
        <v>5.2550289825906503E-5</v>
      </c>
      <c r="AA60" s="226">
        <v>2.88395738320672E-5</v>
      </c>
      <c r="AB60" s="226">
        <v>5.3832949571467703E-5</v>
      </c>
      <c r="AC60" s="226">
        <v>3.1635376235578902E-4</v>
      </c>
      <c r="AD60" s="226">
        <v>1.4041835994518901E-4</v>
      </c>
      <c r="AE60" s="226">
        <v>2.65764189451853E-5</v>
      </c>
      <c r="AF60" s="226">
        <v>9.2888005926559003E-5</v>
      </c>
      <c r="AG60" s="226">
        <v>7.0281646332568995E-5</v>
      </c>
      <c r="AH60" s="226">
        <v>0</v>
      </c>
      <c r="AI60" s="226">
        <v>4.47315956301598E-5</v>
      </c>
      <c r="AJ60" s="226">
        <v>7.3488860206800903E-5</v>
      </c>
      <c r="AK60" s="226">
        <v>2.3808832712105998E-5</v>
      </c>
      <c r="AL60" s="226">
        <v>1.1713127664496999E-4</v>
      </c>
      <c r="AM60" s="226">
        <v>3.0227160897421199E-4</v>
      </c>
      <c r="AN60" s="226">
        <v>4.3627916744319198E-5</v>
      </c>
      <c r="AO60" s="226">
        <v>6.7941313486304302E-3</v>
      </c>
      <c r="AP60" s="226">
        <v>5.5231735473306802E-5</v>
      </c>
      <c r="AQ60" s="226">
        <v>9.6874815494222993E-5</v>
      </c>
      <c r="AR60" s="226">
        <v>3.3831496079876798E-5</v>
      </c>
      <c r="AS60" s="226">
        <v>1.79439392717548E-5</v>
      </c>
      <c r="AT60" s="226">
        <v>1.05851476200844E-4</v>
      </c>
      <c r="AU60" s="226">
        <v>9.2766182559555701E-5</v>
      </c>
      <c r="AV60" s="226">
        <v>1.8480825635585799E-4</v>
      </c>
      <c r="AW60" s="226">
        <v>1.3460318318658001E-4</v>
      </c>
      <c r="AX60" s="226">
        <v>8.6582728162661006E-5</v>
      </c>
      <c r="AY60" s="226">
        <v>1.9283928822721601E-5</v>
      </c>
      <c r="AZ60" s="226">
        <v>5.7555889246299602E-5</v>
      </c>
      <c r="BA60" s="226">
        <v>1.77518416111599E-5</v>
      </c>
      <c r="BB60" s="226">
        <v>5.2941914103499702E-5</v>
      </c>
      <c r="BC60" s="226">
        <v>5.3798466031846599E-5</v>
      </c>
      <c r="BD60" s="226">
        <v>9.1276428226264004E-5</v>
      </c>
      <c r="BE60" s="226">
        <v>6.5245474892588703E-4</v>
      </c>
      <c r="BF60" s="226">
        <v>8.1177109401224705E-5</v>
      </c>
      <c r="BG60" s="226">
        <v>1.0268233183092501</v>
      </c>
      <c r="BH60" s="226">
        <v>4.1282042369992196E-3</v>
      </c>
      <c r="BI60" s="226">
        <v>7.83620099640105E-3</v>
      </c>
      <c r="BJ60" s="226">
        <v>1.1699956335554601E-4</v>
      </c>
      <c r="BK60" s="226">
        <v>1.04841866532894E-4</v>
      </c>
      <c r="BL60" s="226">
        <v>3.8123929608761402E-4</v>
      </c>
      <c r="BM60" s="226">
        <v>4.1668188952943998E-4</v>
      </c>
      <c r="BN60" s="226">
        <v>4.3405040235217898E-4</v>
      </c>
      <c r="BO60" s="226">
        <v>1.8717709957168601E-4</v>
      </c>
      <c r="BP60" s="226">
        <v>1.0627912062726601E-4</v>
      </c>
      <c r="BQ60" s="226">
        <v>2.61702661785208E-2</v>
      </c>
      <c r="BR60" s="226">
        <v>1.61442626141853E-3</v>
      </c>
      <c r="BS60" s="226">
        <v>2.6988857477620198E-4</v>
      </c>
      <c r="BT60" s="226">
        <v>3.7534792061500599E-4</v>
      </c>
      <c r="BU60" s="226">
        <v>8.79035155727021E-5</v>
      </c>
      <c r="BV60" s="226">
        <v>2.6237369281567998E-4</v>
      </c>
      <c r="BW60" s="226">
        <v>1.4681904079706E-4</v>
      </c>
      <c r="BX60" s="226">
        <v>4.11520771026964E-3</v>
      </c>
      <c r="BY60" s="226">
        <v>0</v>
      </c>
    </row>
    <row r="61" spans="1:77" x14ac:dyDescent="0.25">
      <c r="A61" s="105" t="s">
        <v>58</v>
      </c>
      <c r="B61" s="226">
        <v>1.7331653756469899E-3</v>
      </c>
      <c r="C61" s="226">
        <v>1.9663829367956701E-3</v>
      </c>
      <c r="D61" s="226">
        <v>4.3327298810817202E-3</v>
      </c>
      <c r="E61" s="226">
        <v>8.38375959861809E-4</v>
      </c>
      <c r="F61" s="226">
        <v>1.8392803378714399E-2</v>
      </c>
      <c r="G61" s="226">
        <v>3.6117469638468698E-3</v>
      </c>
      <c r="H61" s="226">
        <v>2.6377640958511299E-3</v>
      </c>
      <c r="I61" s="226">
        <v>4.5830380206107503E-3</v>
      </c>
      <c r="J61" s="226">
        <v>2.7280838794026402E-3</v>
      </c>
      <c r="K61" s="226">
        <v>1.58952134693831E-2</v>
      </c>
      <c r="L61" s="226">
        <v>9.5262271161672201E-4</v>
      </c>
      <c r="M61" s="226">
        <v>6.3098683950732704E-2</v>
      </c>
      <c r="N61" s="226">
        <v>4.4249866043224598E-3</v>
      </c>
      <c r="O61" s="226">
        <v>5.1807476943662497E-3</v>
      </c>
      <c r="P61" s="226">
        <v>7.3699380484252503E-3</v>
      </c>
      <c r="Q61" s="226">
        <v>8.0579833699493395E-4</v>
      </c>
      <c r="R61" s="226">
        <v>2.1455312861142599E-2</v>
      </c>
      <c r="S61" s="226">
        <v>3.2053335263308502E-2</v>
      </c>
      <c r="T61" s="226">
        <v>8.0175945192826406E-2</v>
      </c>
      <c r="U61" s="226">
        <v>1.9057173984653401E-2</v>
      </c>
      <c r="V61" s="226">
        <v>1.3788675591142699E-2</v>
      </c>
      <c r="W61" s="226">
        <v>5.7666643663129196E-3</v>
      </c>
      <c r="X61" s="226">
        <v>2.1044538904177301E-2</v>
      </c>
      <c r="Y61" s="226">
        <v>4.4536506788123596E-3</v>
      </c>
      <c r="Z61" s="226">
        <v>3.4865885976618802E-3</v>
      </c>
      <c r="AA61" s="226">
        <v>2.3806334133798499E-3</v>
      </c>
      <c r="AB61" s="226">
        <v>2.62561258775049E-3</v>
      </c>
      <c r="AC61" s="226">
        <v>2.55395840700142E-2</v>
      </c>
      <c r="AD61" s="226">
        <v>8.5706417790449192E-3</v>
      </c>
      <c r="AE61" s="226">
        <v>1.7505009653208899E-3</v>
      </c>
      <c r="AF61" s="226">
        <v>4.3533064045438797E-3</v>
      </c>
      <c r="AG61" s="226">
        <v>2.7542142550097898E-3</v>
      </c>
      <c r="AH61" s="226">
        <v>0</v>
      </c>
      <c r="AI61" s="226">
        <v>2.37626779641499E-3</v>
      </c>
      <c r="AJ61" s="226">
        <v>3.6560978292652E-3</v>
      </c>
      <c r="AK61" s="226">
        <v>1.5121734691608099E-3</v>
      </c>
      <c r="AL61" s="226">
        <v>4.3025189889541104E-3</v>
      </c>
      <c r="AM61" s="226">
        <v>8.4172951429914E-3</v>
      </c>
      <c r="AN61" s="226">
        <v>2.0202867864622799E-3</v>
      </c>
      <c r="AO61" s="226">
        <v>1.74350893635426E-2</v>
      </c>
      <c r="AP61" s="226">
        <v>2.7360963358112299E-3</v>
      </c>
      <c r="AQ61" s="226">
        <v>5.19477453889632E-3</v>
      </c>
      <c r="AR61" s="226">
        <v>2.4469782428609001E-3</v>
      </c>
      <c r="AS61" s="226">
        <v>8.4924495543394103E-4</v>
      </c>
      <c r="AT61" s="226">
        <v>5.7920797349090202E-3</v>
      </c>
      <c r="AU61" s="226">
        <v>1.4102308193840001E-3</v>
      </c>
      <c r="AV61" s="226">
        <v>4.0383366014742099E-3</v>
      </c>
      <c r="AW61" s="226">
        <v>4.6343144002159503E-3</v>
      </c>
      <c r="AX61" s="226">
        <v>3.7426773877649098E-3</v>
      </c>
      <c r="AY61" s="226">
        <v>6.12135979296822E-4</v>
      </c>
      <c r="AZ61" s="226">
        <v>2.4014522465845602E-3</v>
      </c>
      <c r="BA61" s="226">
        <v>7.3432991062333404E-4</v>
      </c>
      <c r="BB61" s="226">
        <v>3.5334493126722901E-3</v>
      </c>
      <c r="BC61" s="226">
        <v>2.53917895777414E-3</v>
      </c>
      <c r="BD61" s="226">
        <v>3.0057083120397501E-3</v>
      </c>
      <c r="BE61" s="226">
        <v>7.2173766393319096E-3</v>
      </c>
      <c r="BF61" s="226">
        <v>2.6135157901974802E-3</v>
      </c>
      <c r="BG61" s="226">
        <v>3.6714680608804902E-2</v>
      </c>
      <c r="BH61" s="226">
        <v>1.0413722513808901</v>
      </c>
      <c r="BI61" s="226">
        <v>5.9284953306885803E-2</v>
      </c>
      <c r="BJ61" s="226">
        <v>9.6088006440417405E-4</v>
      </c>
      <c r="BK61" s="226">
        <v>1.86586868817021E-3</v>
      </c>
      <c r="BL61" s="226">
        <v>1.22784676442283E-2</v>
      </c>
      <c r="BM61" s="226">
        <v>5.1360764454361097E-3</v>
      </c>
      <c r="BN61" s="226">
        <v>4.1811631451634601E-3</v>
      </c>
      <c r="BO61" s="226">
        <v>2.9219825177183001E-3</v>
      </c>
      <c r="BP61" s="226">
        <v>5.87282291097245E-4</v>
      </c>
      <c r="BQ61" s="226">
        <v>3.69505579119044E-3</v>
      </c>
      <c r="BR61" s="226">
        <v>1.33122950170305E-2</v>
      </c>
      <c r="BS61" s="226">
        <v>6.13858939027214E-3</v>
      </c>
      <c r="BT61" s="226">
        <v>4.9806624840363599E-3</v>
      </c>
      <c r="BU61" s="226">
        <v>3.7101111272268401E-3</v>
      </c>
      <c r="BV61" s="226">
        <v>1.01088120669933E-2</v>
      </c>
      <c r="BW61" s="226">
        <v>9.09318924648711E-3</v>
      </c>
      <c r="BX61" s="226">
        <v>5.5616292933454896E-3</v>
      </c>
      <c r="BY61" s="226">
        <v>0</v>
      </c>
    </row>
    <row r="62" spans="1:77" x14ac:dyDescent="0.25">
      <c r="A62" s="105" t="s">
        <v>59</v>
      </c>
      <c r="B62" s="226">
        <v>5.4891168288223099E-3</v>
      </c>
      <c r="C62" s="226">
        <v>7.8115360240991003E-3</v>
      </c>
      <c r="D62" s="226">
        <v>5.7599202263957797E-3</v>
      </c>
      <c r="E62" s="226">
        <v>2.6356608588466901E-3</v>
      </c>
      <c r="F62" s="226">
        <v>5.0747892834282403E-2</v>
      </c>
      <c r="G62" s="226">
        <v>1.2129267413117199E-2</v>
      </c>
      <c r="H62" s="226">
        <v>3.7469195302496801E-3</v>
      </c>
      <c r="I62" s="226">
        <v>7.2951227991641396E-3</v>
      </c>
      <c r="J62" s="226">
        <v>3.3299463270367799E-3</v>
      </c>
      <c r="K62" s="226">
        <v>1.5204673445703899E-2</v>
      </c>
      <c r="L62" s="226">
        <v>5.3333586374321599E-3</v>
      </c>
      <c r="M62" s="226">
        <v>3.02336327675614E-2</v>
      </c>
      <c r="N62" s="226">
        <v>1.4053273991780999E-2</v>
      </c>
      <c r="O62" s="226">
        <v>2.3617148130907699E-2</v>
      </c>
      <c r="P62" s="226">
        <v>2.9796292788704701E-2</v>
      </c>
      <c r="Q62" s="226">
        <v>2.9256743590024099E-3</v>
      </c>
      <c r="R62" s="226">
        <v>1.33598181091103E-2</v>
      </c>
      <c r="S62" s="226">
        <v>3.5385441661584298E-2</v>
      </c>
      <c r="T62" s="226">
        <v>3.0783550060579201E-2</v>
      </c>
      <c r="U62" s="226">
        <v>9.3954542198418801E-3</v>
      </c>
      <c r="V62" s="226">
        <v>1.2296638436576499E-2</v>
      </c>
      <c r="W62" s="226">
        <v>3.3422349463352202E-3</v>
      </c>
      <c r="X62" s="226">
        <v>1.2410544935406999E-2</v>
      </c>
      <c r="Y62" s="226">
        <v>3.03027223878916E-3</v>
      </c>
      <c r="Z62" s="226">
        <v>2.8336005351174E-3</v>
      </c>
      <c r="AA62" s="226">
        <v>1.3023173587168801E-3</v>
      </c>
      <c r="AB62" s="226">
        <v>1.3280169608322499E-3</v>
      </c>
      <c r="AC62" s="226">
        <v>1.57388058201712E-2</v>
      </c>
      <c r="AD62" s="226">
        <v>9.3848265109522794E-3</v>
      </c>
      <c r="AE62" s="226">
        <v>1.26073301021074E-3</v>
      </c>
      <c r="AF62" s="226">
        <v>5.7770816281009201E-3</v>
      </c>
      <c r="AG62" s="226">
        <v>5.77479533153502E-3</v>
      </c>
      <c r="AH62" s="226">
        <v>0</v>
      </c>
      <c r="AI62" s="226">
        <v>2.0331310611464998E-3</v>
      </c>
      <c r="AJ62" s="226">
        <v>2.3714927319201098E-3</v>
      </c>
      <c r="AK62" s="226">
        <v>1.2831503355227401E-3</v>
      </c>
      <c r="AL62" s="226">
        <v>1.14779989420697E-2</v>
      </c>
      <c r="AM62" s="226">
        <v>3.3049064256435001E-2</v>
      </c>
      <c r="AN62" s="226">
        <v>3.18474004433801E-3</v>
      </c>
      <c r="AO62" s="226">
        <v>2.4703528319519202E-2</v>
      </c>
      <c r="AP62" s="226">
        <v>4.4438942336248203E-3</v>
      </c>
      <c r="AQ62" s="226">
        <v>6.81824887296176E-3</v>
      </c>
      <c r="AR62" s="226">
        <v>1.8658775799632299E-3</v>
      </c>
      <c r="AS62" s="226">
        <v>1.3135633039668599E-3</v>
      </c>
      <c r="AT62" s="226">
        <v>7.8800960124743302E-3</v>
      </c>
      <c r="AU62" s="226">
        <v>3.4431274811051299E-3</v>
      </c>
      <c r="AV62" s="226">
        <v>1.39887410019063E-2</v>
      </c>
      <c r="AW62" s="226">
        <v>9.9733108813920297E-3</v>
      </c>
      <c r="AX62" s="226">
        <v>5.634778800059E-3</v>
      </c>
      <c r="AY62" s="226">
        <v>8.0950165965856704E-4</v>
      </c>
      <c r="AZ62" s="226">
        <v>3.1212185018085702E-3</v>
      </c>
      <c r="BA62" s="226">
        <v>7.99440311575567E-4</v>
      </c>
      <c r="BB62" s="226">
        <v>2.1029583747377298E-3</v>
      </c>
      <c r="BC62" s="226">
        <v>3.1630466610348099E-3</v>
      </c>
      <c r="BD62" s="226">
        <v>4.64591753037287E-3</v>
      </c>
      <c r="BE62" s="226">
        <v>8.7978778292825601E-3</v>
      </c>
      <c r="BF62" s="226">
        <v>4.8830204684220998E-3</v>
      </c>
      <c r="BG62" s="226">
        <v>5.3876623789073201E-2</v>
      </c>
      <c r="BH62" s="226">
        <v>0.30503191645564598</v>
      </c>
      <c r="BI62" s="226">
        <v>1.1133322071454299</v>
      </c>
      <c r="BJ62" s="226">
        <v>7.9146836507589993E-3</v>
      </c>
      <c r="BK62" s="226">
        <v>2.4705975260686402E-3</v>
      </c>
      <c r="BL62" s="226">
        <v>9.2569380535186298E-3</v>
      </c>
      <c r="BM62" s="226">
        <v>1.40805102901092E-2</v>
      </c>
      <c r="BN62" s="226">
        <v>1.20766997282825E-2</v>
      </c>
      <c r="BO62" s="226">
        <v>4.0239864105076897E-3</v>
      </c>
      <c r="BP62" s="226">
        <v>2.0112515599086602E-3</v>
      </c>
      <c r="BQ62" s="226">
        <v>1.4313286663043099E-2</v>
      </c>
      <c r="BR62" s="226">
        <v>7.0264245517137697E-2</v>
      </c>
      <c r="BS62" s="226">
        <v>8.6133020271570299E-3</v>
      </c>
      <c r="BT62" s="226">
        <v>1.1392736194535799E-2</v>
      </c>
      <c r="BU62" s="226">
        <v>3.5096970377097398E-3</v>
      </c>
      <c r="BV62" s="226">
        <v>1.02346761197404E-2</v>
      </c>
      <c r="BW62" s="226">
        <v>4.8392394271650997E-3</v>
      </c>
      <c r="BX62" s="226">
        <v>1.52317016809503E-2</v>
      </c>
      <c r="BY62" s="226">
        <v>0</v>
      </c>
    </row>
    <row r="63" spans="1:77" x14ac:dyDescent="0.25">
      <c r="A63" s="105" t="s">
        <v>60</v>
      </c>
      <c r="B63" s="226">
        <v>1.60307991505549E-3</v>
      </c>
      <c r="C63" s="226">
        <v>6.1248292383172401E-3</v>
      </c>
      <c r="D63" s="226">
        <v>2.7903652067858701E-3</v>
      </c>
      <c r="E63" s="226">
        <v>8.0673187999243405E-4</v>
      </c>
      <c r="F63" s="226">
        <v>2.01764913282894E-2</v>
      </c>
      <c r="G63" s="226">
        <v>8.1876170108782006E-3</v>
      </c>
      <c r="H63" s="226">
        <v>1.8029420051091801E-3</v>
      </c>
      <c r="I63" s="226">
        <v>4.7452352077360302E-3</v>
      </c>
      <c r="J63" s="226">
        <v>1.9027849151532199E-3</v>
      </c>
      <c r="K63" s="226">
        <v>1.0421859249717299E-2</v>
      </c>
      <c r="L63" s="226">
        <v>9.1397636674104502E-4</v>
      </c>
      <c r="M63" s="226">
        <v>3.3085270812661501E-2</v>
      </c>
      <c r="N63" s="226">
        <v>5.0276709563596804E-3</v>
      </c>
      <c r="O63" s="226">
        <v>5.8342828278527903E-3</v>
      </c>
      <c r="P63" s="226">
        <v>8.7118281574317304E-3</v>
      </c>
      <c r="Q63" s="226">
        <v>9.1521150055905805E-4</v>
      </c>
      <c r="R63" s="226">
        <v>1.3977704473129999E-2</v>
      </c>
      <c r="S63" s="226">
        <v>2.56016473576005E-2</v>
      </c>
      <c r="T63" s="226">
        <v>3.9021694308002397E-2</v>
      </c>
      <c r="U63" s="226">
        <v>9.5906915843160193E-3</v>
      </c>
      <c r="V63" s="226">
        <v>8.1389782570037896E-3</v>
      </c>
      <c r="W63" s="226">
        <v>3.35040734594371E-3</v>
      </c>
      <c r="X63" s="226">
        <v>1.3780782428381899E-2</v>
      </c>
      <c r="Y63" s="226">
        <v>2.38498493573486E-3</v>
      </c>
      <c r="Z63" s="226">
        <v>2.0508924055917602E-3</v>
      </c>
      <c r="AA63" s="226">
        <v>1.3150773251839501E-3</v>
      </c>
      <c r="AB63" s="226">
        <v>1.4491507917208601E-3</v>
      </c>
      <c r="AC63" s="226">
        <v>1.43503743692334E-2</v>
      </c>
      <c r="AD63" s="226">
        <v>4.9828835382917901E-3</v>
      </c>
      <c r="AE63" s="226">
        <v>9.4543207495050095E-4</v>
      </c>
      <c r="AF63" s="226">
        <v>3.8135875203319401E-3</v>
      </c>
      <c r="AG63" s="226">
        <v>3.85176005640247E-3</v>
      </c>
      <c r="AH63" s="226">
        <v>0</v>
      </c>
      <c r="AI63" s="226">
        <v>1.43989532143501E-3</v>
      </c>
      <c r="AJ63" s="226">
        <v>5.5024797477961698E-3</v>
      </c>
      <c r="AK63" s="226">
        <v>2.0724406045635399E-3</v>
      </c>
      <c r="AL63" s="226">
        <v>2.9859176469199098E-3</v>
      </c>
      <c r="AM63" s="226">
        <v>7.3161515577576403E-3</v>
      </c>
      <c r="AN63" s="226">
        <v>1.0971588422937301E-2</v>
      </c>
      <c r="AO63" s="226">
        <v>1.2112418805533799E-2</v>
      </c>
      <c r="AP63" s="226">
        <v>2.5708414236900699E-3</v>
      </c>
      <c r="AQ63" s="226">
        <v>1.25658343325233E-2</v>
      </c>
      <c r="AR63" s="226">
        <v>3.9261758532236398E-3</v>
      </c>
      <c r="AS63" s="226">
        <v>2.4879504754084202E-3</v>
      </c>
      <c r="AT63" s="226">
        <v>8.6933176623041706E-3</v>
      </c>
      <c r="AU63" s="226">
        <v>1.08549204970331E-3</v>
      </c>
      <c r="AV63" s="226">
        <v>4.1419016257471398E-3</v>
      </c>
      <c r="AW63" s="226">
        <v>3.5944693970314402E-3</v>
      </c>
      <c r="AX63" s="226">
        <v>4.3687272085697598E-3</v>
      </c>
      <c r="AY63" s="226">
        <v>1.4688679597498701E-3</v>
      </c>
      <c r="AZ63" s="226">
        <v>2.1446715323230801E-3</v>
      </c>
      <c r="BA63" s="226">
        <v>1.0311399981183899E-3</v>
      </c>
      <c r="BB63" s="226">
        <v>2.76218198305486E-3</v>
      </c>
      <c r="BC63" s="226">
        <v>1.7793884891739E-3</v>
      </c>
      <c r="BD63" s="226">
        <v>8.5635715292343099E-3</v>
      </c>
      <c r="BE63" s="226">
        <v>5.3779144916392E-3</v>
      </c>
      <c r="BF63" s="226">
        <v>2.9826029798449799E-3</v>
      </c>
      <c r="BG63" s="226">
        <v>2.9750404848469601E-2</v>
      </c>
      <c r="BH63" s="226">
        <v>0.45834979828731598</v>
      </c>
      <c r="BI63" s="226">
        <v>9.9717748521047506E-2</v>
      </c>
      <c r="BJ63" s="226">
        <v>1.0334632718968</v>
      </c>
      <c r="BK63" s="226">
        <v>1.76754912562773E-3</v>
      </c>
      <c r="BL63" s="226">
        <v>7.5399113219729898E-3</v>
      </c>
      <c r="BM63" s="226">
        <v>9.9631012681494699E-3</v>
      </c>
      <c r="BN63" s="226">
        <v>4.2988587856985602E-2</v>
      </c>
      <c r="BO63" s="226">
        <v>1.15163002367039E-2</v>
      </c>
      <c r="BP63" s="226">
        <v>5.3737226141035901E-3</v>
      </c>
      <c r="BQ63" s="226">
        <v>1.5221448080714199E-2</v>
      </c>
      <c r="BR63" s="226">
        <v>8.16577609963825E-2</v>
      </c>
      <c r="BS63" s="226">
        <v>1.4390530717753499E-2</v>
      </c>
      <c r="BT63" s="226">
        <v>1.75450131959724E-2</v>
      </c>
      <c r="BU63" s="226">
        <v>3.1059466516161001E-3</v>
      </c>
      <c r="BV63" s="226">
        <v>2.0935711245048099E-2</v>
      </c>
      <c r="BW63" s="226">
        <v>6.1872210025527702E-3</v>
      </c>
      <c r="BX63" s="226">
        <v>1.9609307152082998E-2</v>
      </c>
      <c r="BY63" s="226">
        <v>0</v>
      </c>
    </row>
    <row r="64" spans="1:77" x14ac:dyDescent="0.25">
      <c r="A64" s="105" t="s">
        <v>61</v>
      </c>
      <c r="B64" s="226">
        <v>3.37684710246659E-3</v>
      </c>
      <c r="C64" s="226">
        <v>1.5889278174794101E-3</v>
      </c>
      <c r="D64" s="226">
        <v>2.3591500490497499E-3</v>
      </c>
      <c r="E64" s="226">
        <v>2.5684001005312298E-3</v>
      </c>
      <c r="F64" s="226">
        <v>2.1472983495355698E-2</v>
      </c>
      <c r="G64" s="226">
        <v>8.7932932175930796E-3</v>
      </c>
      <c r="H64" s="226">
        <v>2.0414565353361999E-3</v>
      </c>
      <c r="I64" s="226">
        <v>4.6462446722367401E-3</v>
      </c>
      <c r="J64" s="226">
        <v>2.2936820231599601E-3</v>
      </c>
      <c r="K64" s="226">
        <v>9.5603934750812299E-3</v>
      </c>
      <c r="L64" s="226">
        <v>1.90235372778109E-3</v>
      </c>
      <c r="M64" s="226">
        <v>1.81116103373665E-2</v>
      </c>
      <c r="N64" s="226">
        <v>8.7743959029653994E-3</v>
      </c>
      <c r="O64" s="226">
        <v>9.0960301867621905E-3</v>
      </c>
      <c r="P64" s="226">
        <v>2.08486722949493E-2</v>
      </c>
      <c r="Q64" s="226">
        <v>1.9909753784084399E-3</v>
      </c>
      <c r="R64" s="226">
        <v>7.5869057614613199E-3</v>
      </c>
      <c r="S64" s="226">
        <v>1.17771606554938E-2</v>
      </c>
      <c r="T64" s="226">
        <v>1.7902765714224701E-2</v>
      </c>
      <c r="U64" s="226">
        <v>5.3907846464452099E-3</v>
      </c>
      <c r="V64" s="226">
        <v>6.4811886901144401E-3</v>
      </c>
      <c r="W64" s="226">
        <v>1.7580573713770001E-3</v>
      </c>
      <c r="X64" s="226">
        <v>4.9985229487433096E-3</v>
      </c>
      <c r="Y64" s="226">
        <v>2.4171610139369598E-3</v>
      </c>
      <c r="Z64" s="226">
        <v>1.4275302479930399E-3</v>
      </c>
      <c r="AA64" s="226">
        <v>6.5000762769437605E-4</v>
      </c>
      <c r="AB64" s="226">
        <v>8.1807672510060396E-4</v>
      </c>
      <c r="AC64" s="226">
        <v>6.9844147389524604E-3</v>
      </c>
      <c r="AD64" s="226">
        <v>3.1817763762362499E-3</v>
      </c>
      <c r="AE64" s="226">
        <v>5.41471458656863E-4</v>
      </c>
      <c r="AF64" s="226">
        <v>4.0584825895496101E-3</v>
      </c>
      <c r="AG64" s="226">
        <v>2.2895775682160498E-3</v>
      </c>
      <c r="AH64" s="226">
        <v>0</v>
      </c>
      <c r="AI64" s="226">
        <v>9.3475419802658405E-4</v>
      </c>
      <c r="AJ64" s="226">
        <v>1.61540269268721E-3</v>
      </c>
      <c r="AK64" s="226">
        <v>7.3679438436171198E-4</v>
      </c>
      <c r="AL64" s="226">
        <v>2.5477464146159501E-3</v>
      </c>
      <c r="AM64" s="226">
        <v>6.1192812642357599E-3</v>
      </c>
      <c r="AN64" s="226">
        <v>1.7382934427957299E-3</v>
      </c>
      <c r="AO64" s="226">
        <v>1.3909564777636701E-2</v>
      </c>
      <c r="AP64" s="226">
        <v>1.3276494763882201E-3</v>
      </c>
      <c r="AQ64" s="226">
        <v>3.2247318938639501E-3</v>
      </c>
      <c r="AR64" s="226">
        <v>9.3495314423381497E-4</v>
      </c>
      <c r="AS64" s="226">
        <v>4.57470555911637E-4</v>
      </c>
      <c r="AT64" s="226">
        <v>2.4712751818661799E-3</v>
      </c>
      <c r="AU64" s="226">
        <v>9.3545322470710095E-4</v>
      </c>
      <c r="AV64" s="226">
        <v>3.3025436541041899E-3</v>
      </c>
      <c r="AW64" s="226">
        <v>4.4218821102446799E-3</v>
      </c>
      <c r="AX64" s="226">
        <v>2.3686275372787301E-3</v>
      </c>
      <c r="AY64" s="226">
        <v>5.0707011273078996E-4</v>
      </c>
      <c r="AZ64" s="226">
        <v>1.3940852503274599E-3</v>
      </c>
      <c r="BA64" s="226">
        <v>4.7847050015594898E-4</v>
      </c>
      <c r="BB64" s="226">
        <v>1.1024973587838299E-3</v>
      </c>
      <c r="BC64" s="226">
        <v>1.22700569035093E-3</v>
      </c>
      <c r="BD64" s="226">
        <v>3.3566608546444E-3</v>
      </c>
      <c r="BE64" s="226">
        <v>7.6396343398224403E-3</v>
      </c>
      <c r="BF64" s="226">
        <v>5.5149098984076201E-3</v>
      </c>
      <c r="BG64" s="226">
        <v>3.8334471302683602E-2</v>
      </c>
      <c r="BH64" s="226">
        <v>0.115482249934811</v>
      </c>
      <c r="BI64" s="226">
        <v>7.5743291961843706E-2</v>
      </c>
      <c r="BJ64" s="226">
        <v>2.2184140954568999E-3</v>
      </c>
      <c r="BK64" s="226">
        <v>1.00278359930424</v>
      </c>
      <c r="BL64" s="226">
        <v>6.3050180744493398E-3</v>
      </c>
      <c r="BM64" s="226">
        <v>2.9702322790278599E-2</v>
      </c>
      <c r="BN64" s="226">
        <v>4.4774549653684201E-2</v>
      </c>
      <c r="BO64" s="226">
        <v>1.8955315710464299E-2</v>
      </c>
      <c r="BP64" s="226">
        <v>8.8122084361659907E-3</v>
      </c>
      <c r="BQ64" s="226">
        <v>4.89465929266698E-2</v>
      </c>
      <c r="BR64" s="226">
        <v>0.298897142846141</v>
      </c>
      <c r="BS64" s="226">
        <v>6.1200209374931598E-2</v>
      </c>
      <c r="BT64" s="226">
        <v>4.94216145917417E-2</v>
      </c>
      <c r="BU64" s="226">
        <v>1.67966442030659E-2</v>
      </c>
      <c r="BV64" s="226">
        <v>3.4196403329039698E-2</v>
      </c>
      <c r="BW64" s="226">
        <v>1.22946558746992E-2</v>
      </c>
      <c r="BX64" s="226">
        <v>5.20744881223585E-2</v>
      </c>
      <c r="BY64" s="226">
        <v>0</v>
      </c>
    </row>
    <row r="65" spans="1:77" x14ac:dyDescent="0.25">
      <c r="A65" s="105" t="s">
        <v>62</v>
      </c>
      <c r="B65" s="226">
        <v>5.8683497572050401E-4</v>
      </c>
      <c r="C65" s="226">
        <v>4.8921468418041997E-4</v>
      </c>
      <c r="D65" s="226">
        <v>6.08338757060077E-4</v>
      </c>
      <c r="E65" s="226">
        <v>3.5247827485071498E-4</v>
      </c>
      <c r="F65" s="226">
        <v>4.2650928380758802E-3</v>
      </c>
      <c r="G65" s="226">
        <v>1.5291285859641199E-3</v>
      </c>
      <c r="H65" s="226">
        <v>4.3958341751063301E-4</v>
      </c>
      <c r="I65" s="226">
        <v>1.00634546738608E-3</v>
      </c>
      <c r="J65" s="226">
        <v>4.8880949901994699E-4</v>
      </c>
      <c r="K65" s="226">
        <v>2.7230395097067998E-3</v>
      </c>
      <c r="L65" s="226">
        <v>3.1195134798840301E-3</v>
      </c>
      <c r="M65" s="226">
        <v>6.9086413724741402E-3</v>
      </c>
      <c r="N65" s="226">
        <v>1.9675215778262598E-3</v>
      </c>
      <c r="O65" s="226">
        <v>2.9803392978707001E-3</v>
      </c>
      <c r="P65" s="226">
        <v>2.6988693306775401E-2</v>
      </c>
      <c r="Q65" s="226">
        <v>2.4931419405549598E-3</v>
      </c>
      <c r="R65" s="226">
        <v>2.34490373823559E-3</v>
      </c>
      <c r="S65" s="226">
        <v>3.9852070744046996E-3</v>
      </c>
      <c r="T65" s="226">
        <v>6.38125758531209E-3</v>
      </c>
      <c r="U65" s="226">
        <v>1.5803832200544799E-3</v>
      </c>
      <c r="V65" s="226">
        <v>1.91904313183379E-3</v>
      </c>
      <c r="W65" s="226">
        <v>5.5392396555829098E-4</v>
      </c>
      <c r="X65" s="226">
        <v>1.66069518284929E-3</v>
      </c>
      <c r="Y65" s="226">
        <v>5.0774708734303896E-4</v>
      </c>
      <c r="Z65" s="226">
        <v>4.2528591739825401E-4</v>
      </c>
      <c r="AA65" s="226">
        <v>2.0998554174259801E-4</v>
      </c>
      <c r="AB65" s="226">
        <v>2.5209698870297501E-4</v>
      </c>
      <c r="AC65" s="226">
        <v>2.22449408433327E-3</v>
      </c>
      <c r="AD65" s="226">
        <v>9.9099055155608094E-4</v>
      </c>
      <c r="AE65" s="226">
        <v>1.6104598846056499E-4</v>
      </c>
      <c r="AF65" s="226">
        <v>1.1705331857327899E-3</v>
      </c>
      <c r="AG65" s="226">
        <v>7.04065052707015E-4</v>
      </c>
      <c r="AH65" s="226">
        <v>0</v>
      </c>
      <c r="AI65" s="226">
        <v>3.2869089368219598E-4</v>
      </c>
      <c r="AJ65" s="226">
        <v>5.29206609716809E-4</v>
      </c>
      <c r="AK65" s="226">
        <v>2.34524768566959E-4</v>
      </c>
      <c r="AL65" s="226">
        <v>1.8627509249170299E-3</v>
      </c>
      <c r="AM65" s="226">
        <v>2.0588695457389402E-3</v>
      </c>
      <c r="AN65" s="226">
        <v>5.4351043830309898E-4</v>
      </c>
      <c r="AO65" s="226">
        <v>3.4929665020032598E-3</v>
      </c>
      <c r="AP65" s="226">
        <v>4.42356771209614E-4</v>
      </c>
      <c r="AQ65" s="226">
        <v>1.0133887728308801E-3</v>
      </c>
      <c r="AR65" s="226">
        <v>3.0993654046482098E-4</v>
      </c>
      <c r="AS65" s="226">
        <v>1.5954060421490999E-4</v>
      </c>
      <c r="AT65" s="226">
        <v>8.2236935722982004E-4</v>
      </c>
      <c r="AU65" s="226">
        <v>3.26933883278822E-4</v>
      </c>
      <c r="AV65" s="226">
        <v>1.6400921653104601E-3</v>
      </c>
      <c r="AW65" s="226">
        <v>3.20433440601155E-3</v>
      </c>
      <c r="AX65" s="226">
        <v>9.0346356513656999E-4</v>
      </c>
      <c r="AY65" s="226">
        <v>1.88171348497919E-4</v>
      </c>
      <c r="AZ65" s="226">
        <v>5.9180781536019599E-4</v>
      </c>
      <c r="BA65" s="226">
        <v>1.8375649482429399E-4</v>
      </c>
      <c r="BB65" s="226">
        <v>3.7197959604569401E-4</v>
      </c>
      <c r="BC65" s="226">
        <v>4.9675069104912104E-4</v>
      </c>
      <c r="BD65" s="226">
        <v>1.01673254169108E-3</v>
      </c>
      <c r="BE65" s="226">
        <v>2.18947243413882E-3</v>
      </c>
      <c r="BF65" s="226">
        <v>1.6115206044788001E-3</v>
      </c>
      <c r="BG65" s="226">
        <v>2.1888967261162202E-2</v>
      </c>
      <c r="BH65" s="226">
        <v>5.05281327581244E-2</v>
      </c>
      <c r="BI65" s="226">
        <v>2.9533972914204801E-2</v>
      </c>
      <c r="BJ65" s="226">
        <v>1.4511050143885399E-3</v>
      </c>
      <c r="BK65" s="226">
        <v>8.0922686667619795E-4</v>
      </c>
      <c r="BL65" s="226">
        <v>1.0019228285542401</v>
      </c>
      <c r="BM65" s="226">
        <v>7.7920957593245197E-3</v>
      </c>
      <c r="BN65" s="226">
        <v>1.7386551585941101E-2</v>
      </c>
      <c r="BO65" s="226">
        <v>8.0573863528230101E-3</v>
      </c>
      <c r="BP65" s="226">
        <v>3.6752278321155901E-3</v>
      </c>
      <c r="BQ65" s="226">
        <v>2.01732321954591E-2</v>
      </c>
      <c r="BR65" s="226">
        <v>8.2803748314541403E-2</v>
      </c>
      <c r="BS65" s="226">
        <v>1.0674788944838001E-2</v>
      </c>
      <c r="BT65" s="226">
        <v>3.1037863470870598E-2</v>
      </c>
      <c r="BU65" s="226">
        <v>4.5076383011690001E-2</v>
      </c>
      <c r="BV65" s="226">
        <v>2.9399316646418899E-2</v>
      </c>
      <c r="BW65" s="226">
        <v>1.33759268243161E-2</v>
      </c>
      <c r="BX65" s="226">
        <v>2.27787222206342E-2</v>
      </c>
      <c r="BY65" s="226">
        <v>0</v>
      </c>
    </row>
    <row r="66" spans="1:77" x14ac:dyDescent="0.25">
      <c r="A66" s="105" t="s">
        <v>63</v>
      </c>
      <c r="B66" s="226">
        <v>1.58432294563363E-3</v>
      </c>
      <c r="C66" s="226">
        <v>1.2034173211548E-3</v>
      </c>
      <c r="D66" s="226">
        <v>1.89059294764781E-3</v>
      </c>
      <c r="E66" s="226">
        <v>8.9395407777753395E-4</v>
      </c>
      <c r="F66" s="226">
        <v>1.15335170473084E-2</v>
      </c>
      <c r="G66" s="226">
        <v>6.4328878708278404E-3</v>
      </c>
      <c r="H66" s="226">
        <v>1.1495769918723399E-3</v>
      </c>
      <c r="I66" s="226">
        <v>3.1244312804728702E-3</v>
      </c>
      <c r="J66" s="226">
        <v>1.40856384004422E-3</v>
      </c>
      <c r="K66" s="226">
        <v>6.6307395255276701E-3</v>
      </c>
      <c r="L66" s="226">
        <v>8.5490557660768802E-4</v>
      </c>
      <c r="M66" s="226">
        <v>1.4719702073308799E-2</v>
      </c>
      <c r="N66" s="226">
        <v>3.2051300869292399E-3</v>
      </c>
      <c r="O66" s="226">
        <v>3.4339949089981698E-3</v>
      </c>
      <c r="P66" s="226">
        <v>1.4837064992908801E-2</v>
      </c>
      <c r="Q66" s="226">
        <v>1.4332205746058E-3</v>
      </c>
      <c r="R66" s="226">
        <v>5.6149726934951296E-3</v>
      </c>
      <c r="S66" s="226">
        <v>9.8880345000263298E-3</v>
      </c>
      <c r="T66" s="226">
        <v>1.3283680915540601E-2</v>
      </c>
      <c r="U66" s="226">
        <v>3.8485301338765801E-3</v>
      </c>
      <c r="V66" s="226">
        <v>5.1372717209203301E-3</v>
      </c>
      <c r="W66" s="226">
        <v>1.4419792757561099E-3</v>
      </c>
      <c r="X66" s="226">
        <v>3.6857376056919802E-3</v>
      </c>
      <c r="Y66" s="226">
        <v>1.5109873346247601E-3</v>
      </c>
      <c r="Z66" s="226">
        <v>1.38089553188478E-3</v>
      </c>
      <c r="AA66" s="226">
        <v>5.1764785074359405E-4</v>
      </c>
      <c r="AB66" s="226">
        <v>7.70415098229918E-4</v>
      </c>
      <c r="AC66" s="226">
        <v>5.3873086160550901E-3</v>
      </c>
      <c r="AD66" s="226">
        <v>3.1672639862671201E-3</v>
      </c>
      <c r="AE66" s="226">
        <v>4.9748425162179498E-4</v>
      </c>
      <c r="AF66" s="226">
        <v>2.6931255827547201E-3</v>
      </c>
      <c r="AG66" s="226">
        <v>2.9986461370439298E-3</v>
      </c>
      <c r="AH66" s="226">
        <v>0</v>
      </c>
      <c r="AI66" s="226">
        <v>1.2377944888560799E-3</v>
      </c>
      <c r="AJ66" s="226">
        <v>2.14081000162636E-3</v>
      </c>
      <c r="AK66" s="226">
        <v>7.2287129487205205E-4</v>
      </c>
      <c r="AL66" s="226">
        <v>2.1020317865018301E-3</v>
      </c>
      <c r="AM66" s="226">
        <v>9.3473765035193904E-3</v>
      </c>
      <c r="AN66" s="226">
        <v>5.2148742966052E-3</v>
      </c>
      <c r="AO66" s="226">
        <v>5.6062001084253004E-3</v>
      </c>
      <c r="AP66" s="226">
        <v>1.54670096543797E-3</v>
      </c>
      <c r="AQ66" s="226">
        <v>3.50960429795877E-3</v>
      </c>
      <c r="AR66" s="226">
        <v>1.0935025619718099E-3</v>
      </c>
      <c r="AS66" s="226">
        <v>5.19554258320037E-4</v>
      </c>
      <c r="AT66" s="226">
        <v>2.7336709857210101E-3</v>
      </c>
      <c r="AU66" s="226">
        <v>8.8215363954566696E-4</v>
      </c>
      <c r="AV66" s="226">
        <v>2.5044799865595398E-3</v>
      </c>
      <c r="AW66" s="226">
        <v>3.8358800546137999E-3</v>
      </c>
      <c r="AX66" s="226">
        <v>2.6409828142941899E-3</v>
      </c>
      <c r="AY66" s="226">
        <v>8.0332138691466596E-4</v>
      </c>
      <c r="AZ66" s="226">
        <v>1.49670832172079E-3</v>
      </c>
      <c r="BA66" s="226">
        <v>5.9822703178723702E-4</v>
      </c>
      <c r="BB66" s="226">
        <v>1.0642140408377999E-3</v>
      </c>
      <c r="BC66" s="226">
        <v>1.27261023607749E-3</v>
      </c>
      <c r="BD66" s="226">
        <v>3.27006025915928E-3</v>
      </c>
      <c r="BE66" s="226">
        <v>6.5292424620026299E-3</v>
      </c>
      <c r="BF66" s="226">
        <v>4.6870401749250796E-3</v>
      </c>
      <c r="BG66" s="226">
        <v>2.2251983951643399E-2</v>
      </c>
      <c r="BH66" s="226">
        <v>9.5858588906777495E-2</v>
      </c>
      <c r="BI66" s="226">
        <v>3.08879190052159E-2</v>
      </c>
      <c r="BJ66" s="226">
        <v>5.5290811656365001E-3</v>
      </c>
      <c r="BK66" s="226">
        <v>5.1666976294569402E-3</v>
      </c>
      <c r="BL66" s="226">
        <v>6.5231623214752803E-3</v>
      </c>
      <c r="BM66" s="226">
        <v>1.3139130940491199</v>
      </c>
      <c r="BN66" s="226">
        <v>0.13063839628785401</v>
      </c>
      <c r="BO66" s="226">
        <v>1.8504475201611199E-2</v>
      </c>
      <c r="BP66" s="226">
        <v>1.1059091858460801E-2</v>
      </c>
      <c r="BQ66" s="226">
        <v>2.5084171402653399E-2</v>
      </c>
      <c r="BR66" s="226">
        <v>0.112370715709568</v>
      </c>
      <c r="BS66" s="226">
        <v>2.79748459642956E-2</v>
      </c>
      <c r="BT66" s="226">
        <v>2.2930885975276101E-2</v>
      </c>
      <c r="BU66" s="226">
        <v>6.3660611098146696E-3</v>
      </c>
      <c r="BV66" s="226">
        <v>1.60345541473523E-2</v>
      </c>
      <c r="BW66" s="226">
        <v>8.1992490829325606E-3</v>
      </c>
      <c r="BX66" s="226">
        <v>4.4012792708824501E-2</v>
      </c>
      <c r="BY66" s="226">
        <v>0</v>
      </c>
    </row>
    <row r="67" spans="1:77" x14ac:dyDescent="0.25">
      <c r="A67" s="105" t="s">
        <v>64</v>
      </c>
      <c r="B67" s="226">
        <v>2.4822804656222798E-3</v>
      </c>
      <c r="C67" s="226">
        <v>1.86016526992006E-3</v>
      </c>
      <c r="D67" s="226">
        <v>2.32227222455989E-3</v>
      </c>
      <c r="E67" s="226">
        <v>1.0146654287262801E-3</v>
      </c>
      <c r="F67" s="226">
        <v>1.0295866302705899E-2</v>
      </c>
      <c r="G67" s="226">
        <v>2.5727486409967198E-3</v>
      </c>
      <c r="H67" s="226">
        <v>1.1891217718271599E-3</v>
      </c>
      <c r="I67" s="226">
        <v>2.7124393943528898E-3</v>
      </c>
      <c r="J67" s="226">
        <v>1.27063208869216E-3</v>
      </c>
      <c r="K67" s="226">
        <v>9.5051906890293303E-3</v>
      </c>
      <c r="L67" s="226">
        <v>8.0547241344951302E-4</v>
      </c>
      <c r="M67" s="226">
        <v>3.27768231869843E-2</v>
      </c>
      <c r="N67" s="226">
        <v>3.6422141482207399E-3</v>
      </c>
      <c r="O67" s="226">
        <v>3.9243658043069899E-3</v>
      </c>
      <c r="P67" s="226">
        <v>5.7972828578808002E-3</v>
      </c>
      <c r="Q67" s="226">
        <v>1.0379813925443699E-3</v>
      </c>
      <c r="R67" s="226">
        <v>8.3539192509600492E-3</v>
      </c>
      <c r="S67" s="226">
        <v>1.63281137788726E-2</v>
      </c>
      <c r="T67" s="226">
        <v>2.3870970227196101E-2</v>
      </c>
      <c r="U67" s="226">
        <v>8.6007493848244201E-3</v>
      </c>
      <c r="V67" s="226">
        <v>6.5831988825768703E-3</v>
      </c>
      <c r="W67" s="226">
        <v>2.5839257389878001E-3</v>
      </c>
      <c r="X67" s="226">
        <v>6.8271411708797402E-3</v>
      </c>
      <c r="Y67" s="226">
        <v>2.5046880612785501E-3</v>
      </c>
      <c r="Z67" s="226">
        <v>2.7498897280757201E-3</v>
      </c>
      <c r="AA67" s="226">
        <v>8.2928496108068098E-4</v>
      </c>
      <c r="AB67" s="226">
        <v>2.7143900151127601E-3</v>
      </c>
      <c r="AC67" s="226">
        <v>9.8921958110932996E-3</v>
      </c>
      <c r="AD67" s="226">
        <v>4.11334943828243E-3</v>
      </c>
      <c r="AE67" s="226">
        <v>4.78152034963695E-4</v>
      </c>
      <c r="AF67" s="226">
        <v>2.4509976964190599E-3</v>
      </c>
      <c r="AG67" s="226">
        <v>1.9998353889180702E-3</v>
      </c>
      <c r="AH67" s="226">
        <v>0</v>
      </c>
      <c r="AI67" s="226">
        <v>2.71166709463156E-3</v>
      </c>
      <c r="AJ67" s="226">
        <v>3.5031724472751298E-3</v>
      </c>
      <c r="AK67" s="226">
        <v>1.5641445542961901E-3</v>
      </c>
      <c r="AL67" s="226">
        <v>2.9799391398096799E-3</v>
      </c>
      <c r="AM67" s="226">
        <v>6.6981833468540298E-3</v>
      </c>
      <c r="AN67" s="226">
        <v>2.3030967509239898E-3</v>
      </c>
      <c r="AO67" s="226">
        <v>5.6311565712749501E-3</v>
      </c>
      <c r="AP67" s="226">
        <v>2.4274950711153198E-3</v>
      </c>
      <c r="AQ67" s="226">
        <v>3.6349063756850402E-3</v>
      </c>
      <c r="AR67" s="226">
        <v>1.7769767906712199E-3</v>
      </c>
      <c r="AS67" s="226">
        <v>8.4895480359005199E-4</v>
      </c>
      <c r="AT67" s="226">
        <v>4.4308133012543899E-3</v>
      </c>
      <c r="AU67" s="226">
        <v>1.82182856228011E-3</v>
      </c>
      <c r="AV67" s="226">
        <v>2.90690574835684E-3</v>
      </c>
      <c r="AW67" s="226">
        <v>7.2182877219378796E-3</v>
      </c>
      <c r="AX67" s="226">
        <v>3.6314737118398901E-3</v>
      </c>
      <c r="AY67" s="226">
        <v>1.9635369989751401E-3</v>
      </c>
      <c r="AZ67" s="226">
        <v>2.9586166547556801E-3</v>
      </c>
      <c r="BA67" s="226">
        <v>8.4721759501193798E-4</v>
      </c>
      <c r="BB67" s="226">
        <v>2.1359762969828601E-3</v>
      </c>
      <c r="BC67" s="226">
        <v>1.86426400584187E-3</v>
      </c>
      <c r="BD67" s="226">
        <v>2.7192974430977701E-3</v>
      </c>
      <c r="BE67" s="226">
        <v>5.4711517375214897E-3</v>
      </c>
      <c r="BF67" s="226">
        <v>4.6489620467287402E-3</v>
      </c>
      <c r="BG67" s="226">
        <v>3.7928618578973602E-2</v>
      </c>
      <c r="BH67" s="226">
        <v>0.188871053106443</v>
      </c>
      <c r="BI67" s="226">
        <v>3.5584399091751803E-2</v>
      </c>
      <c r="BJ67" s="226">
        <v>1.48902531966454E-3</v>
      </c>
      <c r="BK67" s="226">
        <v>2.5359462785770298E-3</v>
      </c>
      <c r="BL67" s="226">
        <v>8.7208452523802604E-3</v>
      </c>
      <c r="BM67" s="226">
        <v>1.55450984710483E-2</v>
      </c>
      <c r="BN67" s="226">
        <v>1.0487932343169299</v>
      </c>
      <c r="BO67" s="226">
        <v>2.8159403409205301E-2</v>
      </c>
      <c r="BP67" s="226">
        <v>8.4871333992514904E-3</v>
      </c>
      <c r="BQ67" s="226">
        <v>3.0818135783622198E-2</v>
      </c>
      <c r="BR67" s="226">
        <v>3.9833610386835E-2</v>
      </c>
      <c r="BS67" s="226">
        <v>5.4472403230182098E-2</v>
      </c>
      <c r="BT67" s="226">
        <v>7.3469886253181797E-3</v>
      </c>
      <c r="BU67" s="226">
        <v>1.8067289157134301E-3</v>
      </c>
      <c r="BV67" s="226">
        <v>1.1002444357641E-2</v>
      </c>
      <c r="BW67" s="226">
        <v>2.89780294212778E-3</v>
      </c>
      <c r="BX67" s="226">
        <v>1.18266420432456E-2</v>
      </c>
      <c r="BY67" s="226">
        <v>0</v>
      </c>
    </row>
    <row r="68" spans="1:77" x14ac:dyDescent="0.25">
      <c r="A68" s="105" t="s">
        <v>65</v>
      </c>
      <c r="B68" s="226">
        <v>4.8208791904557598E-3</v>
      </c>
      <c r="C68" s="226">
        <v>2.3956393961731201E-3</v>
      </c>
      <c r="D68" s="226">
        <v>4.5033162283161796E-3</v>
      </c>
      <c r="E68" s="226">
        <v>1.6591289832416701E-3</v>
      </c>
      <c r="F68" s="226">
        <v>2.0827189359688698E-2</v>
      </c>
      <c r="G68" s="226">
        <v>2.0153640846122901E-2</v>
      </c>
      <c r="H68" s="226">
        <v>2.4066709209686001E-3</v>
      </c>
      <c r="I68" s="226">
        <v>5.61697572980519E-3</v>
      </c>
      <c r="J68" s="226">
        <v>1.54273278662797E-3</v>
      </c>
      <c r="K68" s="226">
        <v>1.2627836719562901E-2</v>
      </c>
      <c r="L68" s="226">
        <v>2.8382835076860599E-3</v>
      </c>
      <c r="M68" s="226">
        <v>2.1407182696585099E-2</v>
      </c>
      <c r="N68" s="226">
        <v>6.5875606358462898E-3</v>
      </c>
      <c r="O68" s="226">
        <v>7.8084640946777103E-3</v>
      </c>
      <c r="P68" s="226">
        <v>1.7733464014166901E-2</v>
      </c>
      <c r="Q68" s="226">
        <v>3.8506349766228502E-3</v>
      </c>
      <c r="R68" s="226">
        <v>9.8318518629382408E-3</v>
      </c>
      <c r="S68" s="226">
        <v>1.9819730693253299E-2</v>
      </c>
      <c r="T68" s="226">
        <v>1.6686779642212098E-2</v>
      </c>
      <c r="U68" s="226">
        <v>5.4561899401816697E-3</v>
      </c>
      <c r="V68" s="226">
        <v>7.2056215487057004E-3</v>
      </c>
      <c r="W68" s="226">
        <v>2.0861058802862098E-3</v>
      </c>
      <c r="X68" s="226">
        <v>4.9088477633474096E-3</v>
      </c>
      <c r="Y68" s="226">
        <v>1.8828997320135101E-3</v>
      </c>
      <c r="Z68" s="226">
        <v>1.8374048906563099E-3</v>
      </c>
      <c r="AA68" s="226">
        <v>6.1371870401628599E-4</v>
      </c>
      <c r="AB68" s="226">
        <v>1.0291574792490601E-3</v>
      </c>
      <c r="AC68" s="226">
        <v>8.4068669703468695E-3</v>
      </c>
      <c r="AD68" s="226">
        <v>4.2463938936963203E-3</v>
      </c>
      <c r="AE68" s="226">
        <v>7.0824431176162099E-4</v>
      </c>
      <c r="AF68" s="226">
        <v>3.83686250723363E-3</v>
      </c>
      <c r="AG68" s="226">
        <v>5.7182784519659701E-3</v>
      </c>
      <c r="AH68" s="226">
        <v>0</v>
      </c>
      <c r="AI68" s="226">
        <v>2.18504622847097E-3</v>
      </c>
      <c r="AJ68" s="226">
        <v>2.8867481378074301E-3</v>
      </c>
      <c r="AK68" s="226">
        <v>9.11835698527254E-4</v>
      </c>
      <c r="AL68" s="226">
        <v>6.1267331943143698E-3</v>
      </c>
      <c r="AM68" s="226">
        <v>1.74929601948383E-2</v>
      </c>
      <c r="AN68" s="226">
        <v>4.52164872486213E-3</v>
      </c>
      <c r="AO68" s="226">
        <v>1.0476070166212799E-2</v>
      </c>
      <c r="AP68" s="226">
        <v>6.3531401692786199E-3</v>
      </c>
      <c r="AQ68" s="226">
        <v>3.77263707595439E-3</v>
      </c>
      <c r="AR68" s="226">
        <v>4.1032773601151502E-3</v>
      </c>
      <c r="AS68" s="226">
        <v>1.02373158278078E-3</v>
      </c>
      <c r="AT68" s="226">
        <v>5.1307095169078496E-3</v>
      </c>
      <c r="AU68" s="226">
        <v>1.0971601269350001E-3</v>
      </c>
      <c r="AV68" s="226">
        <v>5.5925784283246101E-3</v>
      </c>
      <c r="AW68" s="226">
        <v>6.4040930798907802E-3</v>
      </c>
      <c r="AX68" s="226">
        <v>7.8829521466470907E-3</v>
      </c>
      <c r="AY68" s="226">
        <v>1.47156320066891E-3</v>
      </c>
      <c r="AZ68" s="226">
        <v>3.3730145441649901E-3</v>
      </c>
      <c r="BA68" s="226">
        <v>6.9388530208412604E-4</v>
      </c>
      <c r="BB68" s="226">
        <v>1.11070804143137E-3</v>
      </c>
      <c r="BC68" s="226">
        <v>3.04253641570589E-3</v>
      </c>
      <c r="BD68" s="226">
        <v>5.7142524071256504E-3</v>
      </c>
      <c r="BE68" s="226">
        <v>1.3315002369736E-2</v>
      </c>
      <c r="BF68" s="226">
        <v>1.0954017488029801E-2</v>
      </c>
      <c r="BG68" s="226">
        <v>5.0856936421140399E-2</v>
      </c>
      <c r="BH68" s="226">
        <v>0.122718666792853</v>
      </c>
      <c r="BI68" s="226">
        <v>0.102738455979663</v>
      </c>
      <c r="BJ68" s="226">
        <v>3.5822771790819498E-3</v>
      </c>
      <c r="BK68" s="226">
        <v>4.6133189357215696E-3</v>
      </c>
      <c r="BL68" s="226">
        <v>6.1313867367345197E-3</v>
      </c>
      <c r="BM68" s="226">
        <v>1.9551376417069E-2</v>
      </c>
      <c r="BN68" s="226">
        <v>0.12944693658717599</v>
      </c>
      <c r="BO68" s="226">
        <v>1.27197381493553</v>
      </c>
      <c r="BP68" s="226">
        <v>1.9412151514525799E-2</v>
      </c>
      <c r="BQ68" s="226">
        <v>6.2939087294047305E-2</v>
      </c>
      <c r="BR68" s="226">
        <v>0.116478034186435</v>
      </c>
      <c r="BS68" s="226">
        <v>9.7656826770535304E-2</v>
      </c>
      <c r="BT68" s="226">
        <v>3.1249234103502999E-2</v>
      </c>
      <c r="BU68" s="226">
        <v>5.5238053640869001E-3</v>
      </c>
      <c r="BV68" s="226">
        <v>2.27210381708421E-2</v>
      </c>
      <c r="BW68" s="226">
        <v>6.5791836146506999E-3</v>
      </c>
      <c r="BX68" s="226">
        <v>2.50855393193441E-2</v>
      </c>
      <c r="BY68" s="226">
        <v>0</v>
      </c>
    </row>
    <row r="69" spans="1:77" x14ac:dyDescent="0.25">
      <c r="A69" s="105" t="s">
        <v>66</v>
      </c>
      <c r="B69" s="226">
        <v>3.5505793319817402E-3</v>
      </c>
      <c r="C69" s="226">
        <v>2.01609482408134E-3</v>
      </c>
      <c r="D69" s="226">
        <v>3.3806180263175698E-3</v>
      </c>
      <c r="E69" s="226">
        <v>1.34530782047389E-3</v>
      </c>
      <c r="F69" s="226">
        <v>1.7397912494636798E-2</v>
      </c>
      <c r="G69" s="226">
        <v>1.3415697546831201E-2</v>
      </c>
      <c r="H69" s="226">
        <v>1.94651679592298E-3</v>
      </c>
      <c r="I69" s="226">
        <v>5.4608886873956097E-3</v>
      </c>
      <c r="J69" s="226">
        <v>1.60365453985939E-3</v>
      </c>
      <c r="K69" s="226">
        <v>1.07146337768548E-2</v>
      </c>
      <c r="L69" s="226">
        <v>1.9226202730362699E-3</v>
      </c>
      <c r="M69" s="226">
        <v>2.2778941957429098E-2</v>
      </c>
      <c r="N69" s="226">
        <v>5.2519745400112601E-3</v>
      </c>
      <c r="O69" s="226">
        <v>6.0442301669225602E-3</v>
      </c>
      <c r="P69" s="226">
        <v>1.4535994557995801E-2</v>
      </c>
      <c r="Q69" s="226">
        <v>3.2142832687481401E-3</v>
      </c>
      <c r="R69" s="226">
        <v>8.9045030157369198E-3</v>
      </c>
      <c r="S69" s="226">
        <v>1.8323270466225901E-2</v>
      </c>
      <c r="T69" s="226">
        <v>1.7344868932681601E-2</v>
      </c>
      <c r="U69" s="226">
        <v>5.9078681707946104E-3</v>
      </c>
      <c r="V69" s="226">
        <v>7.1162204839558402E-3</v>
      </c>
      <c r="W69" s="226">
        <v>2.1121337292811901E-3</v>
      </c>
      <c r="X69" s="226">
        <v>4.9778137720530398E-3</v>
      </c>
      <c r="Y69" s="226">
        <v>1.9395093401656E-3</v>
      </c>
      <c r="Z69" s="226">
        <v>2.0645189192882302E-3</v>
      </c>
      <c r="AA69" s="226">
        <v>6.9749993661515801E-4</v>
      </c>
      <c r="AB69" s="226">
        <v>1.4520295186359999E-3</v>
      </c>
      <c r="AC69" s="226">
        <v>8.3592201381760007E-3</v>
      </c>
      <c r="AD69" s="226">
        <v>4.0345523438450499E-3</v>
      </c>
      <c r="AE69" s="226">
        <v>6.43669645272203E-4</v>
      </c>
      <c r="AF69" s="226">
        <v>3.35755035324759E-3</v>
      </c>
      <c r="AG69" s="226">
        <v>4.6531303678867203E-3</v>
      </c>
      <c r="AH69" s="226">
        <v>0</v>
      </c>
      <c r="AI69" s="226">
        <v>2.2041905784304099E-3</v>
      </c>
      <c r="AJ69" s="226">
        <v>3.1447088157710401E-3</v>
      </c>
      <c r="AK69" s="226">
        <v>1.04766748038198E-3</v>
      </c>
      <c r="AL69" s="226">
        <v>4.8043377136098896E-3</v>
      </c>
      <c r="AM69" s="226">
        <v>1.8730706591046899E-2</v>
      </c>
      <c r="AN69" s="226">
        <v>4.2111865971257599E-3</v>
      </c>
      <c r="AO69" s="226">
        <v>8.3071271104489704E-3</v>
      </c>
      <c r="AP69" s="226">
        <v>5.45819929066049E-3</v>
      </c>
      <c r="AQ69" s="226">
        <v>3.7384225760968498E-3</v>
      </c>
      <c r="AR69" s="226">
        <v>3.0578640984828599E-3</v>
      </c>
      <c r="AS69" s="226">
        <v>1.07305464718381E-3</v>
      </c>
      <c r="AT69" s="226">
        <v>5.1352560120799797E-3</v>
      </c>
      <c r="AU69" s="226">
        <v>1.3201465450942201E-3</v>
      </c>
      <c r="AV69" s="226">
        <v>5.2664463848452296E-3</v>
      </c>
      <c r="AW69" s="226">
        <v>7.8804887815442197E-3</v>
      </c>
      <c r="AX69" s="226">
        <v>7.3149976472980599E-3</v>
      </c>
      <c r="AY69" s="226">
        <v>1.4192723288359E-3</v>
      </c>
      <c r="AZ69" s="226">
        <v>3.4172657545175002E-3</v>
      </c>
      <c r="BA69" s="226">
        <v>8.3967977590248101E-4</v>
      </c>
      <c r="BB69" s="226">
        <v>1.4021974878095499E-3</v>
      </c>
      <c r="BC69" s="226">
        <v>2.8043683579873201E-3</v>
      </c>
      <c r="BD69" s="226">
        <v>4.4354772822688404E-3</v>
      </c>
      <c r="BE69" s="226">
        <v>1.0378366643573E-2</v>
      </c>
      <c r="BF69" s="226">
        <v>1.20678714033638E-2</v>
      </c>
      <c r="BG69" s="226">
        <v>4.9277690978397702E-2</v>
      </c>
      <c r="BH69" s="226">
        <v>0.12887288021530299</v>
      </c>
      <c r="BI69" s="226">
        <v>7.3300226296456605E-2</v>
      </c>
      <c r="BJ69" s="226">
        <v>3.02269066243631E-3</v>
      </c>
      <c r="BK69" s="226">
        <v>5.07892390782704E-3</v>
      </c>
      <c r="BL69" s="226">
        <v>7.7690319158366999E-3</v>
      </c>
      <c r="BM69" s="226">
        <v>3.1841248060937903E-2</v>
      </c>
      <c r="BN69" s="226">
        <v>0.35348705161169602</v>
      </c>
      <c r="BO69" s="226">
        <v>0.71602007333472695</v>
      </c>
      <c r="BP69" s="226">
        <v>1.14806290813724</v>
      </c>
      <c r="BQ69" s="226">
        <v>5.8812778586671298E-2</v>
      </c>
      <c r="BR69" s="226">
        <v>0.100194947787247</v>
      </c>
      <c r="BS69" s="226">
        <v>7.0299339419370901E-2</v>
      </c>
      <c r="BT69" s="226">
        <v>2.7039474377005001E-2</v>
      </c>
      <c r="BU69" s="226">
        <v>4.1154240323909696E-3</v>
      </c>
      <c r="BV69" s="226">
        <v>2.3386288912992201E-2</v>
      </c>
      <c r="BW69" s="226">
        <v>5.3006156413455503E-3</v>
      </c>
      <c r="BX69" s="226">
        <v>2.2168746459185599E-2</v>
      </c>
      <c r="BY69" s="226">
        <v>0</v>
      </c>
    </row>
    <row r="70" spans="1:77" x14ac:dyDescent="0.25">
      <c r="A70" s="105" t="s">
        <v>67</v>
      </c>
      <c r="B70" s="226">
        <v>1.3107179804776499E-3</v>
      </c>
      <c r="C70" s="226">
        <v>6.4891457984503397E-4</v>
      </c>
      <c r="D70" s="226">
        <v>6.3604690155405496E-4</v>
      </c>
      <c r="E70" s="226">
        <v>1.0687020079621901E-3</v>
      </c>
      <c r="F70" s="226">
        <v>5.1068977714180796E-3</v>
      </c>
      <c r="G70" s="226">
        <v>1.32308710594881E-3</v>
      </c>
      <c r="H70" s="226">
        <v>5.2389584598468803E-4</v>
      </c>
      <c r="I70" s="226">
        <v>8.7862315214816704E-4</v>
      </c>
      <c r="J70" s="226">
        <v>2.9356169280844502E-4</v>
      </c>
      <c r="K70" s="226">
        <v>1.5865737986876199E-3</v>
      </c>
      <c r="L70" s="226">
        <v>1.43694997953731E-4</v>
      </c>
      <c r="M70" s="226">
        <v>4.0764119847922801E-3</v>
      </c>
      <c r="N70" s="226">
        <v>9.8160780319314004E-4</v>
      </c>
      <c r="O70" s="226">
        <v>1.03973230958571E-3</v>
      </c>
      <c r="P70" s="226">
        <v>1.8597172870715899E-3</v>
      </c>
      <c r="Q70" s="226">
        <v>1.9329753552467399E-4</v>
      </c>
      <c r="R70" s="226">
        <v>2.09516661376691E-3</v>
      </c>
      <c r="S70" s="226">
        <v>2.3106013536606899E-3</v>
      </c>
      <c r="T70" s="226">
        <v>4.5267208660480299E-3</v>
      </c>
      <c r="U70" s="226">
        <v>1.48333873515282E-3</v>
      </c>
      <c r="V70" s="226">
        <v>1.1038861919500599E-3</v>
      </c>
      <c r="W70" s="226">
        <v>4.3241992199656099E-4</v>
      </c>
      <c r="X70" s="226">
        <v>1.54304983793327E-3</v>
      </c>
      <c r="Y70" s="226">
        <v>8.6191051585871297E-4</v>
      </c>
      <c r="Z70" s="226">
        <v>2.8605951483919999E-4</v>
      </c>
      <c r="AA70" s="226">
        <v>1.5478304142900099E-4</v>
      </c>
      <c r="AB70" s="226">
        <v>1.9300447545009299E-4</v>
      </c>
      <c r="AC70" s="226">
        <v>1.8456198396985201E-3</v>
      </c>
      <c r="AD70" s="226">
        <v>7.1768950395463603E-4</v>
      </c>
      <c r="AE70" s="226">
        <v>1.3173090077774001E-4</v>
      </c>
      <c r="AF70" s="226">
        <v>6.2960120124660502E-4</v>
      </c>
      <c r="AG70" s="226">
        <v>3.59909025156956E-4</v>
      </c>
      <c r="AH70" s="226">
        <v>0</v>
      </c>
      <c r="AI70" s="226">
        <v>1.9268150030196901E-4</v>
      </c>
      <c r="AJ70" s="226">
        <v>1.0460103947184901E-3</v>
      </c>
      <c r="AK70" s="226">
        <v>1.34604633031557E-4</v>
      </c>
      <c r="AL70" s="226">
        <v>3.86990042375366E-4</v>
      </c>
      <c r="AM70" s="226">
        <v>9.4517905221341196E-4</v>
      </c>
      <c r="AN70" s="226">
        <v>2.6151179457431202E-4</v>
      </c>
      <c r="AO70" s="226">
        <v>1.9258213191222001E-3</v>
      </c>
      <c r="AP70" s="226">
        <v>2.7155908585772798E-4</v>
      </c>
      <c r="AQ70" s="226">
        <v>5.1543016821493698E-4</v>
      </c>
      <c r="AR70" s="226">
        <v>1.92740524498922E-4</v>
      </c>
      <c r="AS70" s="226">
        <v>8.1154067606660995E-5</v>
      </c>
      <c r="AT70" s="226">
        <v>4.6823752908214798E-4</v>
      </c>
      <c r="AU70" s="226">
        <v>1.4844468796907601E-4</v>
      </c>
      <c r="AV70" s="226">
        <v>1.0245162804495801E-3</v>
      </c>
      <c r="AW70" s="226">
        <v>5.9099088079601404E-4</v>
      </c>
      <c r="AX70" s="226">
        <v>8.4155469175400499E-4</v>
      </c>
      <c r="AY70" s="226">
        <v>3.34249220604979E-4</v>
      </c>
      <c r="AZ70" s="226">
        <v>5.4176949701712201E-4</v>
      </c>
      <c r="BA70" s="226">
        <v>2.0655991767728701E-4</v>
      </c>
      <c r="BB70" s="226">
        <v>6.2968458028110196E-4</v>
      </c>
      <c r="BC70" s="226">
        <v>5.1925552046070604E-4</v>
      </c>
      <c r="BD70" s="226">
        <v>1.2785584928372E-3</v>
      </c>
      <c r="BE70" s="226">
        <v>9.8324240717878597E-4</v>
      </c>
      <c r="BF70" s="226">
        <v>6.5302118769877302E-4</v>
      </c>
      <c r="BG70" s="226">
        <v>1.47912496003964E-2</v>
      </c>
      <c r="BH70" s="226">
        <v>5.0549700075367299E-2</v>
      </c>
      <c r="BI70" s="226">
        <v>9.8036877141390796E-3</v>
      </c>
      <c r="BJ70" s="226">
        <v>1.2795714562898099E-3</v>
      </c>
      <c r="BK70" s="226">
        <v>2.4685696805291802E-3</v>
      </c>
      <c r="BL70" s="226">
        <v>8.1429259232056097E-3</v>
      </c>
      <c r="BM70" s="226">
        <v>2.52086656922315E-3</v>
      </c>
      <c r="BN70" s="226">
        <v>1.00857948932904E-2</v>
      </c>
      <c r="BO70" s="226">
        <v>4.8157633319817596E-3</v>
      </c>
      <c r="BP70" s="226">
        <v>3.30305424651585E-3</v>
      </c>
      <c r="BQ70" s="226">
        <v>1.0804730107235301</v>
      </c>
      <c r="BR70" s="226">
        <v>2.7986403231762099E-2</v>
      </c>
      <c r="BS70" s="226">
        <v>4.2726798341588598E-3</v>
      </c>
      <c r="BT70" s="226">
        <v>4.0307083097697802E-3</v>
      </c>
      <c r="BU70" s="226">
        <v>8.9968833747540097E-4</v>
      </c>
      <c r="BV70" s="226">
        <v>1.86685920072781E-3</v>
      </c>
      <c r="BW70" s="226">
        <v>1.2353939187233201E-3</v>
      </c>
      <c r="BX70" s="226">
        <v>1.6005229194362E-3</v>
      </c>
      <c r="BY70" s="226">
        <v>0</v>
      </c>
    </row>
    <row r="71" spans="1:77" x14ac:dyDescent="0.25">
      <c r="A71" s="105" t="s">
        <v>68</v>
      </c>
      <c r="B71" s="226">
        <v>4.6092127848496502E-3</v>
      </c>
      <c r="C71" s="226">
        <v>3.1294907906374999E-3</v>
      </c>
      <c r="D71" s="226">
        <v>3.4215512161678099E-3</v>
      </c>
      <c r="E71" s="226">
        <v>3.0922873883572201E-3</v>
      </c>
      <c r="F71" s="226">
        <v>2.80497723477038E-2</v>
      </c>
      <c r="G71" s="226">
        <v>1.3550562930354801E-2</v>
      </c>
      <c r="H71" s="226">
        <v>2.8523168176918801E-3</v>
      </c>
      <c r="I71" s="226">
        <v>7.0784679030832104E-3</v>
      </c>
      <c r="J71" s="226">
        <v>3.9019310998668899E-3</v>
      </c>
      <c r="K71" s="226">
        <v>2.3135798616210901E-2</v>
      </c>
      <c r="L71" s="226">
        <v>1.8155441331003999E-3</v>
      </c>
      <c r="M71" s="226">
        <v>3.1658855398018403E-2</v>
      </c>
      <c r="N71" s="226">
        <v>2.0265093872274102E-2</v>
      </c>
      <c r="O71" s="226">
        <v>2.07833453508229E-2</v>
      </c>
      <c r="P71" s="226">
        <v>4.9518886385356703E-2</v>
      </c>
      <c r="Q71" s="226">
        <v>4.6385495827167304E-3</v>
      </c>
      <c r="R71" s="226">
        <v>1.5971705740514E-2</v>
      </c>
      <c r="S71" s="226">
        <v>2.4150403663729E-2</v>
      </c>
      <c r="T71" s="226">
        <v>2.7310533739795501E-2</v>
      </c>
      <c r="U71" s="226">
        <v>7.4876772511876799E-3</v>
      </c>
      <c r="V71" s="226">
        <v>1.4155750094139399E-2</v>
      </c>
      <c r="W71" s="226">
        <v>3.3433312890805999E-3</v>
      </c>
      <c r="X71" s="226">
        <v>7.5394786342019302E-3</v>
      </c>
      <c r="Y71" s="226">
        <v>3.2049766774268E-3</v>
      </c>
      <c r="Z71" s="226">
        <v>2.66526280717561E-3</v>
      </c>
      <c r="AA71" s="226">
        <v>1.16706365994534E-3</v>
      </c>
      <c r="AB71" s="226">
        <v>1.2250545299697701E-3</v>
      </c>
      <c r="AC71" s="226">
        <v>1.1544895017452501E-2</v>
      </c>
      <c r="AD71" s="226">
        <v>6.1074545632889702E-3</v>
      </c>
      <c r="AE71" s="226">
        <v>8.6721197558124697E-4</v>
      </c>
      <c r="AF71" s="226">
        <v>1.28233151733532E-2</v>
      </c>
      <c r="AG71" s="226">
        <v>6.5742619489960897E-3</v>
      </c>
      <c r="AH71" s="226">
        <v>0</v>
      </c>
      <c r="AI71" s="226">
        <v>1.9291208348014E-3</v>
      </c>
      <c r="AJ71" s="226">
        <v>4.0374503459667498E-3</v>
      </c>
      <c r="AK71" s="226">
        <v>1.9394360279207201E-3</v>
      </c>
      <c r="AL71" s="226">
        <v>4.2106241528623396E-3</v>
      </c>
      <c r="AM71" s="226">
        <v>1.4187045708319201E-2</v>
      </c>
      <c r="AN71" s="226">
        <v>5.2153048086843899E-3</v>
      </c>
      <c r="AO71" s="226">
        <v>3.0205921647555999E-2</v>
      </c>
      <c r="AP71" s="226">
        <v>2.75655338016563E-3</v>
      </c>
      <c r="AQ71" s="226">
        <v>9.2641179653338204E-3</v>
      </c>
      <c r="AR71" s="226">
        <v>2.09011739209532E-3</v>
      </c>
      <c r="AS71" s="226">
        <v>1.1114874534098099E-3</v>
      </c>
      <c r="AT71" s="226">
        <v>5.5767987732628903E-3</v>
      </c>
      <c r="AU71" s="226">
        <v>2.24125486174457E-3</v>
      </c>
      <c r="AV71" s="226">
        <v>8.0056542770644105E-3</v>
      </c>
      <c r="AW71" s="226">
        <v>1.09898395220952E-2</v>
      </c>
      <c r="AX71" s="226">
        <v>6.2324605618175703E-3</v>
      </c>
      <c r="AY71" s="226">
        <v>1.37339362600737E-3</v>
      </c>
      <c r="AZ71" s="226">
        <v>3.4886887630347601E-3</v>
      </c>
      <c r="BA71" s="226">
        <v>1.33985246895318E-3</v>
      </c>
      <c r="BB71" s="226">
        <v>2.3327272548212298E-3</v>
      </c>
      <c r="BC71" s="226">
        <v>2.8843486230089102E-3</v>
      </c>
      <c r="BD71" s="226">
        <v>1.12345022595912E-2</v>
      </c>
      <c r="BE71" s="226">
        <v>2.3583510345968499E-2</v>
      </c>
      <c r="BF71" s="226">
        <v>1.98200595947726E-2</v>
      </c>
      <c r="BG71" s="226">
        <v>7.3475141578377298E-2</v>
      </c>
      <c r="BH71" s="226">
        <v>0.22688533098104599</v>
      </c>
      <c r="BI71" s="226">
        <v>8.0264796215940903E-2</v>
      </c>
      <c r="BJ71" s="226">
        <v>4.1565676041806802E-3</v>
      </c>
      <c r="BK71" s="226">
        <v>8.6395153626439604E-3</v>
      </c>
      <c r="BL71" s="226">
        <v>1.39856056579127E-2</v>
      </c>
      <c r="BM71" s="226">
        <v>9.1998449265484797E-2</v>
      </c>
      <c r="BN71" s="226">
        <v>6.7588391715181606E-2</v>
      </c>
      <c r="BO71" s="226">
        <v>2.6747683921472001E-2</v>
      </c>
      <c r="BP71" s="226">
        <v>1.1880893242152199E-2</v>
      </c>
      <c r="BQ71" s="226">
        <v>0.110607261989455</v>
      </c>
      <c r="BR71" s="226">
        <v>1.22662807358797</v>
      </c>
      <c r="BS71" s="226">
        <v>3.8481734152916301E-2</v>
      </c>
      <c r="BT71" s="226">
        <v>4.3364290727727302E-2</v>
      </c>
      <c r="BU71" s="226">
        <v>1.20351573791679E-2</v>
      </c>
      <c r="BV71" s="226">
        <v>4.3805012671518997E-2</v>
      </c>
      <c r="BW71" s="226">
        <v>1.9212716753275998E-2</v>
      </c>
      <c r="BX71" s="226">
        <v>3.6695029502748201E-2</v>
      </c>
      <c r="BY71" s="226">
        <v>0</v>
      </c>
    </row>
    <row r="72" spans="1:77" x14ac:dyDescent="0.25">
      <c r="A72" s="105" t="s">
        <v>69</v>
      </c>
      <c r="B72" s="226">
        <v>1.7644571778223498E-5</v>
      </c>
      <c r="C72" s="226">
        <v>2.0751671437123699E-5</v>
      </c>
      <c r="D72" s="226">
        <v>2.5291160387672499E-5</v>
      </c>
      <c r="E72" s="226">
        <v>1.50869060922806E-5</v>
      </c>
      <c r="F72" s="226">
        <v>1.4395218791202899E-4</v>
      </c>
      <c r="G72" s="226">
        <v>8.1919187689213102E-5</v>
      </c>
      <c r="H72" s="226">
        <v>2.22798475420031E-5</v>
      </c>
      <c r="I72" s="226">
        <v>6.3533085986481095E-5</v>
      </c>
      <c r="J72" s="226">
        <v>1.8014016344866301E-5</v>
      </c>
      <c r="K72" s="226">
        <v>7.0154178702351398E-5</v>
      </c>
      <c r="L72" s="226">
        <v>6.5287365808215898E-6</v>
      </c>
      <c r="M72" s="226">
        <v>1.81849192603435E-4</v>
      </c>
      <c r="N72" s="226">
        <v>6.5220518263603205E-5</v>
      </c>
      <c r="O72" s="226">
        <v>6.3520186231830401E-5</v>
      </c>
      <c r="P72" s="226">
        <v>1.5683839482423501E-4</v>
      </c>
      <c r="Q72" s="226">
        <v>1.53748113103657E-5</v>
      </c>
      <c r="R72" s="226">
        <v>1.0505740066849E-4</v>
      </c>
      <c r="S72" s="226">
        <v>1.93203830435739E-4</v>
      </c>
      <c r="T72" s="226">
        <v>1.5584696090005799E-4</v>
      </c>
      <c r="U72" s="226">
        <v>4.6575624143254001E-5</v>
      </c>
      <c r="V72" s="226">
        <v>8.1863557237444202E-5</v>
      </c>
      <c r="W72" s="226">
        <v>1.7258161275572202E-5</v>
      </c>
      <c r="X72" s="226">
        <v>4.4179163824263398E-5</v>
      </c>
      <c r="Y72" s="226">
        <v>1.5501055786078E-5</v>
      </c>
      <c r="Z72" s="226">
        <v>1.3279447363955399E-5</v>
      </c>
      <c r="AA72" s="226">
        <v>5.3188111017909197E-6</v>
      </c>
      <c r="AB72" s="226">
        <v>8.7780412276624105E-6</v>
      </c>
      <c r="AC72" s="226">
        <v>6.8423240811500601E-5</v>
      </c>
      <c r="AD72" s="226">
        <v>5.7553851977940701E-5</v>
      </c>
      <c r="AE72" s="226">
        <v>7.2509236877041397E-6</v>
      </c>
      <c r="AF72" s="226">
        <v>5.8328322819044101E-5</v>
      </c>
      <c r="AG72" s="226">
        <v>7.4904785373072403E-5</v>
      </c>
      <c r="AH72" s="226">
        <v>0</v>
      </c>
      <c r="AI72" s="226">
        <v>1.1797258416669899E-5</v>
      </c>
      <c r="AJ72" s="226">
        <v>6.99754684100056E-5</v>
      </c>
      <c r="AK72" s="226">
        <v>7.6403756623141795E-6</v>
      </c>
      <c r="AL72" s="226">
        <v>2.06223355758206E-5</v>
      </c>
      <c r="AM72" s="226">
        <v>1.7046279126313501E-4</v>
      </c>
      <c r="AN72" s="226">
        <v>2.1000864490896301E-4</v>
      </c>
      <c r="AO72" s="226">
        <v>1.0207690582238301E-4</v>
      </c>
      <c r="AP72" s="226">
        <v>1.41702471382931E-5</v>
      </c>
      <c r="AQ72" s="226">
        <v>6.3553444390392804E-5</v>
      </c>
      <c r="AR72" s="226">
        <v>2.5712146493692699E-5</v>
      </c>
      <c r="AS72" s="226">
        <v>1.0221379240575E-5</v>
      </c>
      <c r="AT72" s="226">
        <v>5.4431109378908398E-5</v>
      </c>
      <c r="AU72" s="226">
        <v>1.6828179737994899E-5</v>
      </c>
      <c r="AV72" s="226">
        <v>8.9776247937215005E-5</v>
      </c>
      <c r="AW72" s="226">
        <v>5.2753062647753696E-4</v>
      </c>
      <c r="AX72" s="226">
        <v>7.3600577416391E-5</v>
      </c>
      <c r="AY72" s="226">
        <v>1.20654948563395E-5</v>
      </c>
      <c r="AZ72" s="226">
        <v>5.7814393081761299E-5</v>
      </c>
      <c r="BA72" s="226">
        <v>1.7149081343443101E-5</v>
      </c>
      <c r="BB72" s="226">
        <v>1.34173801492168E-5</v>
      </c>
      <c r="BC72" s="226">
        <v>1.94335901338542E-5</v>
      </c>
      <c r="BD72" s="226">
        <v>3.6586662070193298E-5</v>
      </c>
      <c r="BE72" s="226">
        <v>9.9226188998623502E-5</v>
      </c>
      <c r="BF72" s="226">
        <v>7.3949886751102395E-4</v>
      </c>
      <c r="BG72" s="226">
        <v>7.2062890449200599E-4</v>
      </c>
      <c r="BH72" s="226">
        <v>1.26164503983718E-3</v>
      </c>
      <c r="BI72" s="226">
        <v>3.0886489613131E-4</v>
      </c>
      <c r="BJ72" s="226">
        <v>5.0407346060796501E-5</v>
      </c>
      <c r="BK72" s="226">
        <v>8.9332429966529995E-5</v>
      </c>
      <c r="BL72" s="226">
        <v>9.3979465678723097E-5</v>
      </c>
      <c r="BM72" s="226">
        <v>1.97297348613258E-4</v>
      </c>
      <c r="BN72" s="226">
        <v>2.1192027965482999E-4</v>
      </c>
      <c r="BO72" s="226">
        <v>7.5065318706429995E-5</v>
      </c>
      <c r="BP72" s="226">
        <v>3.35761150575937E-5</v>
      </c>
      <c r="BQ72" s="226">
        <v>8.1723219263009101E-4</v>
      </c>
      <c r="BR72" s="226">
        <v>9.4668973391390503E-4</v>
      </c>
      <c r="BS72" s="226">
        <v>1.00034359981683</v>
      </c>
      <c r="BT72" s="226">
        <v>3.6702945904565598E-4</v>
      </c>
      <c r="BU72" s="226">
        <v>1.6230220306883E-4</v>
      </c>
      <c r="BV72" s="226">
        <v>2.3853845113570101E-4</v>
      </c>
      <c r="BW72" s="226">
        <v>1.13562914157187E-4</v>
      </c>
      <c r="BX72" s="226">
        <v>3.12500502219907E-4</v>
      </c>
      <c r="BY72" s="226">
        <v>0</v>
      </c>
    </row>
    <row r="73" spans="1:77" x14ac:dyDescent="0.25">
      <c r="A73" s="105" t="s">
        <v>70</v>
      </c>
      <c r="B73" s="226">
        <v>1.8706257292316301E-4</v>
      </c>
      <c r="C73" s="226">
        <v>1.3700684185966299E-4</v>
      </c>
      <c r="D73" s="226">
        <v>1.7360945150488E-4</v>
      </c>
      <c r="E73" s="226">
        <v>1.13698991861007E-4</v>
      </c>
      <c r="F73" s="226">
        <v>1.21971058704612E-3</v>
      </c>
      <c r="G73" s="226">
        <v>5.14940256947703E-4</v>
      </c>
      <c r="H73" s="226">
        <v>1.3078896714630001E-4</v>
      </c>
      <c r="I73" s="226">
        <v>3.1094390137136301E-4</v>
      </c>
      <c r="J73" s="226">
        <v>1.57068354168758E-4</v>
      </c>
      <c r="K73" s="226">
        <v>9.2076030835971901E-4</v>
      </c>
      <c r="L73" s="226">
        <v>8.5426104884431901E-5</v>
      </c>
      <c r="M73" s="226">
        <v>1.73054431586177E-3</v>
      </c>
      <c r="N73" s="226">
        <v>6.7257738110214002E-4</v>
      </c>
      <c r="O73" s="226">
        <v>7.1441462755187399E-4</v>
      </c>
      <c r="P73" s="226">
        <v>1.71415119576743E-3</v>
      </c>
      <c r="Q73" s="226">
        <v>1.6628648066443699E-4</v>
      </c>
      <c r="R73" s="226">
        <v>7.3974269198267E-4</v>
      </c>
      <c r="S73" s="226">
        <v>1.1593480203633099E-3</v>
      </c>
      <c r="T73" s="226">
        <v>1.69894195945647E-3</v>
      </c>
      <c r="U73" s="226">
        <v>4.5881524865717298E-4</v>
      </c>
      <c r="V73" s="226">
        <v>6.2026838317366E-4</v>
      </c>
      <c r="W73" s="226">
        <v>1.8652066122306799E-4</v>
      </c>
      <c r="X73" s="226">
        <v>4.6690551131388998E-4</v>
      </c>
      <c r="Y73" s="226">
        <v>1.5597786166430299E-4</v>
      </c>
      <c r="Z73" s="226">
        <v>1.3385454822057E-4</v>
      </c>
      <c r="AA73" s="226">
        <v>6.2919003983019994E-5</v>
      </c>
      <c r="AB73" s="226">
        <v>7.7141521196562497E-5</v>
      </c>
      <c r="AC73" s="226">
        <v>6.4913385073311197E-4</v>
      </c>
      <c r="AD73" s="226">
        <v>2.9795794295067301E-4</v>
      </c>
      <c r="AE73" s="226">
        <v>4.67349943697816E-5</v>
      </c>
      <c r="AF73" s="226">
        <v>4.33334216927704E-4</v>
      </c>
      <c r="AG73" s="226">
        <v>2.4319387269072801E-4</v>
      </c>
      <c r="AH73" s="226">
        <v>0</v>
      </c>
      <c r="AI73" s="226">
        <v>9.7209715488633195E-5</v>
      </c>
      <c r="AJ73" s="226">
        <v>3.4220183477961201E-4</v>
      </c>
      <c r="AK73" s="226">
        <v>8.1097358932024903E-5</v>
      </c>
      <c r="AL73" s="226">
        <v>2.0636134676629299E-4</v>
      </c>
      <c r="AM73" s="226">
        <v>6.0929142165665998E-4</v>
      </c>
      <c r="AN73" s="226">
        <v>1.9928596558045601E-4</v>
      </c>
      <c r="AO73" s="226">
        <v>1.10641816277598E-3</v>
      </c>
      <c r="AP73" s="226">
        <v>1.3172770937122199E-4</v>
      </c>
      <c r="AQ73" s="226">
        <v>3.4894883140275401E-4</v>
      </c>
      <c r="AR73" s="226">
        <v>9.8748238792534598E-5</v>
      </c>
      <c r="AS73" s="226">
        <v>4.7594909293225302E-5</v>
      </c>
      <c r="AT73" s="226">
        <v>2.5522916094668203E-4</v>
      </c>
      <c r="AU73" s="226">
        <v>9.4010496974232996E-5</v>
      </c>
      <c r="AV73" s="226">
        <v>3.16723426885897E-4</v>
      </c>
      <c r="AW73" s="226">
        <v>4.3122159025391201E-4</v>
      </c>
      <c r="AX73" s="226">
        <v>2.5236164140348099E-4</v>
      </c>
      <c r="AY73" s="226">
        <v>5.8205408457053102E-5</v>
      </c>
      <c r="AZ73" s="226">
        <v>1.4714685710194E-4</v>
      </c>
      <c r="BA73" s="226">
        <v>5.2093014744789202E-5</v>
      </c>
      <c r="BB73" s="226">
        <v>1.14194697289343E-4</v>
      </c>
      <c r="BC73" s="226">
        <v>1.24918312224816E-4</v>
      </c>
      <c r="BD73" s="226">
        <v>3.78310618180967E-4</v>
      </c>
      <c r="BE73" s="226">
        <v>8.1140898355453698E-4</v>
      </c>
      <c r="BF73" s="226">
        <v>6.3888821676895597E-4</v>
      </c>
      <c r="BG73" s="226">
        <v>3.3391621860127201E-3</v>
      </c>
      <c r="BH73" s="226">
        <v>1.1300051279754E-2</v>
      </c>
      <c r="BI73" s="226">
        <v>5.2558560275497998E-3</v>
      </c>
      <c r="BJ73" s="226">
        <v>1.6476446000667701E-4</v>
      </c>
      <c r="BK73" s="226">
        <v>6.4838389956080604E-4</v>
      </c>
      <c r="BL73" s="226">
        <v>6.1122658818295599E-4</v>
      </c>
      <c r="BM73" s="226">
        <v>5.8293557763860601E-3</v>
      </c>
      <c r="BN73" s="226">
        <v>7.22035694637872E-3</v>
      </c>
      <c r="BO73" s="226">
        <v>2.1894751783727599E-3</v>
      </c>
      <c r="BP73" s="226">
        <v>7.1354062458657498E-4</v>
      </c>
      <c r="BQ73" s="226">
        <v>3.5174005913771898E-3</v>
      </c>
      <c r="BR73" s="226">
        <v>3.5407840014302798E-2</v>
      </c>
      <c r="BS73" s="226">
        <v>5.4785634902530097E-3</v>
      </c>
      <c r="BT73" s="226">
        <v>1.0172412154435699</v>
      </c>
      <c r="BU73" s="226">
        <v>1.60492583367037E-3</v>
      </c>
      <c r="BV73" s="226">
        <v>1.5316824602559999E-3</v>
      </c>
      <c r="BW73" s="226">
        <v>7.3317400648264901E-4</v>
      </c>
      <c r="BX73" s="226">
        <v>6.04383735442862E-3</v>
      </c>
      <c r="BY73" s="226">
        <v>0</v>
      </c>
    </row>
    <row r="74" spans="1:77" x14ac:dyDescent="0.25">
      <c r="A74" t="s">
        <v>71</v>
      </c>
      <c r="B74" s="226">
        <v>0</v>
      </c>
      <c r="C74" s="226">
        <v>0</v>
      </c>
      <c r="D74" s="226">
        <v>0</v>
      </c>
      <c r="E74" s="226">
        <v>0</v>
      </c>
      <c r="F74" s="226">
        <v>0</v>
      </c>
      <c r="G74" s="226">
        <v>0</v>
      </c>
      <c r="H74" s="226">
        <v>0</v>
      </c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0</v>
      </c>
      <c r="O74" s="226">
        <v>0</v>
      </c>
      <c r="P74" s="226">
        <v>0</v>
      </c>
      <c r="Q74" s="226">
        <v>0</v>
      </c>
      <c r="R74" s="226">
        <v>0</v>
      </c>
      <c r="S74" s="226">
        <v>0</v>
      </c>
      <c r="T74" s="226">
        <v>0</v>
      </c>
      <c r="U74" s="226">
        <v>0</v>
      </c>
      <c r="V74" s="226">
        <v>0</v>
      </c>
      <c r="W74" s="226">
        <v>0</v>
      </c>
      <c r="X74" s="226">
        <v>0</v>
      </c>
      <c r="Y74" s="226">
        <v>0</v>
      </c>
      <c r="Z74" s="226">
        <v>0</v>
      </c>
      <c r="AA74" s="226">
        <v>0</v>
      </c>
      <c r="AB74" s="226">
        <v>0</v>
      </c>
      <c r="AC74" s="226">
        <v>0</v>
      </c>
      <c r="AD74" s="226">
        <v>0</v>
      </c>
      <c r="AE74" s="226">
        <v>0</v>
      </c>
      <c r="AF74" s="226">
        <v>0</v>
      </c>
      <c r="AG74" s="226">
        <v>0</v>
      </c>
      <c r="AH74" s="226">
        <v>0</v>
      </c>
      <c r="AI74" s="226">
        <v>0</v>
      </c>
      <c r="AJ74" s="226">
        <v>0</v>
      </c>
      <c r="AK74" s="226">
        <v>0</v>
      </c>
      <c r="AL74" s="226">
        <v>0</v>
      </c>
      <c r="AM74" s="226">
        <v>0</v>
      </c>
      <c r="AN74" s="226">
        <v>0</v>
      </c>
      <c r="AO74" s="226">
        <v>0</v>
      </c>
      <c r="AP74" s="226">
        <v>0</v>
      </c>
      <c r="AQ74" s="226">
        <v>0</v>
      </c>
      <c r="AR74" s="226">
        <v>0</v>
      </c>
      <c r="AS74" s="226">
        <v>0</v>
      </c>
      <c r="AT74" s="226">
        <v>0</v>
      </c>
      <c r="AU74" s="226">
        <v>0</v>
      </c>
      <c r="AV74" s="226">
        <v>0</v>
      </c>
      <c r="AW74" s="226">
        <v>0</v>
      </c>
      <c r="AX74" s="226">
        <v>0</v>
      </c>
      <c r="AY74" s="226">
        <v>0</v>
      </c>
      <c r="AZ74" s="226">
        <v>0</v>
      </c>
      <c r="BA74" s="226">
        <v>0</v>
      </c>
      <c r="BB74" s="226">
        <v>0</v>
      </c>
      <c r="BC74" s="226">
        <v>0</v>
      </c>
      <c r="BD74" s="226">
        <v>0</v>
      </c>
      <c r="BE74" s="226">
        <v>0</v>
      </c>
      <c r="BF74" s="226">
        <v>0</v>
      </c>
      <c r="BG74" s="226">
        <v>0</v>
      </c>
      <c r="BH74" s="226">
        <v>0</v>
      </c>
      <c r="BI74" s="226">
        <v>0</v>
      </c>
      <c r="BJ74" s="226">
        <v>0</v>
      </c>
      <c r="BK74" s="226">
        <v>0</v>
      </c>
      <c r="BL74" s="226">
        <v>0</v>
      </c>
      <c r="BM74" s="226">
        <v>0</v>
      </c>
      <c r="BN74" s="226">
        <v>0</v>
      </c>
      <c r="BO74" s="226">
        <v>0</v>
      </c>
      <c r="BP74" s="226">
        <v>0</v>
      </c>
      <c r="BQ74" s="226">
        <v>0</v>
      </c>
      <c r="BR74" s="226">
        <v>0</v>
      </c>
      <c r="BS74" s="226">
        <v>0</v>
      </c>
      <c r="BT74" s="226">
        <v>0</v>
      </c>
      <c r="BU74" s="226">
        <v>1</v>
      </c>
      <c r="BV74" s="226">
        <v>0</v>
      </c>
      <c r="BW74" s="226">
        <v>0</v>
      </c>
      <c r="BX74" s="226">
        <v>0</v>
      </c>
      <c r="BY74" s="226">
        <v>0</v>
      </c>
    </row>
    <row r="75" spans="1:77" x14ac:dyDescent="0.25">
      <c r="A75" t="s">
        <v>72</v>
      </c>
      <c r="B75" s="226">
        <v>5.2923151910020903E-6</v>
      </c>
      <c r="C75" s="226">
        <v>6.0050686224461003E-6</v>
      </c>
      <c r="D75" s="226">
        <v>1.32145407938854E-5</v>
      </c>
      <c r="E75" s="226">
        <v>2.5654882559394401E-6</v>
      </c>
      <c r="F75" s="226">
        <v>5.6127338996508998E-5</v>
      </c>
      <c r="G75" s="226">
        <v>1.1066302649168001E-5</v>
      </c>
      <c r="H75" s="226">
        <v>8.0507439865705105E-6</v>
      </c>
      <c r="I75" s="226">
        <v>1.40086239615172E-5</v>
      </c>
      <c r="J75" s="226">
        <v>8.3222179789889401E-6</v>
      </c>
      <c r="K75" s="226">
        <v>4.8460490375420697E-5</v>
      </c>
      <c r="L75" s="226">
        <v>2.9062434856360501E-6</v>
      </c>
      <c r="M75" s="226">
        <v>1.9229139030320399E-4</v>
      </c>
      <c r="N75" s="226">
        <v>1.35287532125471E-5</v>
      </c>
      <c r="O75" s="226">
        <v>1.5828680005966099E-5</v>
      </c>
      <c r="P75" s="226">
        <v>2.2572702594790802E-5</v>
      </c>
      <c r="Q75" s="226">
        <v>2.4665271609128401E-6</v>
      </c>
      <c r="R75" s="226">
        <v>6.5420467635349207E-5</v>
      </c>
      <c r="S75" s="226">
        <v>9.7765647275655204E-5</v>
      </c>
      <c r="T75" s="226">
        <v>2.4427114266508602E-4</v>
      </c>
      <c r="U75" s="226">
        <v>5.8069221539982E-5</v>
      </c>
      <c r="V75" s="226">
        <v>4.20556993254515E-5</v>
      </c>
      <c r="W75" s="226">
        <v>1.75742731174498E-5</v>
      </c>
      <c r="X75" s="226">
        <v>6.4118885868362497E-5</v>
      </c>
      <c r="Y75" s="226">
        <v>1.35745920307357E-5</v>
      </c>
      <c r="Z75" s="226">
        <v>1.06279700225956E-5</v>
      </c>
      <c r="AA75" s="226">
        <v>7.2536250748991496E-6</v>
      </c>
      <c r="AB75" s="226">
        <v>8.00248695186907E-6</v>
      </c>
      <c r="AC75" s="226">
        <v>7.7826814965319902E-5</v>
      </c>
      <c r="AD75" s="226">
        <v>2.6146165693040201E-5</v>
      </c>
      <c r="AE75" s="226">
        <v>5.3364392884851699E-6</v>
      </c>
      <c r="AF75" s="226">
        <v>1.3304736896569299E-5</v>
      </c>
      <c r="AG75" s="226">
        <v>8.4492098771968594E-6</v>
      </c>
      <c r="AH75" s="226">
        <v>0</v>
      </c>
      <c r="AI75" s="226">
        <v>7.2457317897845396E-6</v>
      </c>
      <c r="AJ75" s="226">
        <v>1.1191397995830899E-5</v>
      </c>
      <c r="AK75" s="226">
        <v>4.6110404181555799E-6</v>
      </c>
      <c r="AL75" s="226">
        <v>1.31186547149189E-5</v>
      </c>
      <c r="AM75" s="226">
        <v>2.5773333563693301E-5</v>
      </c>
      <c r="AN75" s="226">
        <v>6.3269707276652698E-6</v>
      </c>
      <c r="AO75" s="226">
        <v>5.31761279008117E-5</v>
      </c>
      <c r="AP75" s="226">
        <v>8.3434123595484099E-6</v>
      </c>
      <c r="AQ75" s="226">
        <v>1.58714204294007E-5</v>
      </c>
      <c r="AR75" s="226">
        <v>7.4726491305246297E-6</v>
      </c>
      <c r="AS75" s="226">
        <v>2.5945292746908401E-6</v>
      </c>
      <c r="AT75" s="226">
        <v>1.7682651350546E-5</v>
      </c>
      <c r="AU75" s="226">
        <v>4.3082768717256298E-6</v>
      </c>
      <c r="AV75" s="226">
        <v>1.23718467478783E-5</v>
      </c>
      <c r="AW75" s="226">
        <v>1.4551544022522901E-5</v>
      </c>
      <c r="AX75" s="226">
        <v>1.14580604928397E-5</v>
      </c>
      <c r="AY75" s="226">
        <v>1.8740534624673999E-6</v>
      </c>
      <c r="AZ75" s="226">
        <v>7.3607792149044399E-6</v>
      </c>
      <c r="BA75" s="226">
        <v>2.2503799187499501E-6</v>
      </c>
      <c r="BB75" s="226">
        <v>1.07707790800272E-5</v>
      </c>
      <c r="BC75" s="226">
        <v>7.7481729160659392E-6</v>
      </c>
      <c r="BD75" s="226">
        <v>9.1830851686656804E-6</v>
      </c>
      <c r="BE75" s="226">
        <v>2.2060118184016398E-5</v>
      </c>
      <c r="BF75" s="226">
        <v>8.5747670788249396E-6</v>
      </c>
      <c r="BG75" s="226">
        <v>1.1239941438695799E-4</v>
      </c>
      <c r="BH75" s="226">
        <v>1.2703301692789499E-4</v>
      </c>
      <c r="BI75" s="226">
        <v>1.8078419790423401E-4</v>
      </c>
      <c r="BJ75" s="226">
        <v>2.96796410659133E-6</v>
      </c>
      <c r="BK75" s="226">
        <v>5.7561635507897102E-6</v>
      </c>
      <c r="BL75" s="226">
        <v>3.7467112538957698E-5</v>
      </c>
      <c r="BM75" s="226">
        <v>1.5804167230493199E-5</v>
      </c>
      <c r="BN75" s="226">
        <v>1.2908580394541E-5</v>
      </c>
      <c r="BO75" s="226">
        <v>8.9602095182626592E-6</v>
      </c>
      <c r="BP75" s="226">
        <v>1.81630314872422E-6</v>
      </c>
      <c r="BQ75" s="226">
        <v>1.1932927380206699E-5</v>
      </c>
      <c r="BR75" s="226">
        <v>4.1325991430233898E-5</v>
      </c>
      <c r="BS75" s="226">
        <v>8.5256080750948098E-4</v>
      </c>
      <c r="BT75" s="226">
        <v>1.54724067248578E-5</v>
      </c>
      <c r="BU75" s="226">
        <v>6.6021942799529497E-5</v>
      </c>
      <c r="BV75" s="226">
        <v>1.3080908117829</v>
      </c>
      <c r="BW75" s="226">
        <v>4.0757847492301602E-2</v>
      </c>
      <c r="BX75" s="226">
        <v>1.7196036001081002E-5</v>
      </c>
      <c r="BY75" s="226">
        <v>0</v>
      </c>
    </row>
    <row r="76" spans="1:77" x14ac:dyDescent="0.25">
      <c r="A76" t="s">
        <v>73</v>
      </c>
      <c r="B76" s="226">
        <v>0</v>
      </c>
      <c r="C76" s="226">
        <v>0</v>
      </c>
      <c r="D76" s="226">
        <v>0</v>
      </c>
      <c r="E76" s="226">
        <v>0</v>
      </c>
      <c r="F76" s="226">
        <v>0</v>
      </c>
      <c r="G76" s="226">
        <v>0</v>
      </c>
      <c r="H76" s="226">
        <v>0</v>
      </c>
      <c r="I76" s="226">
        <v>0</v>
      </c>
      <c r="J76" s="226">
        <v>0</v>
      </c>
      <c r="K76" s="226">
        <v>0</v>
      </c>
      <c r="L76" s="226">
        <v>0</v>
      </c>
      <c r="M76" s="226">
        <v>0</v>
      </c>
      <c r="N76" s="226">
        <v>0</v>
      </c>
      <c r="O76" s="226">
        <v>0</v>
      </c>
      <c r="P76" s="226">
        <v>0</v>
      </c>
      <c r="Q76" s="226">
        <v>0</v>
      </c>
      <c r="R76" s="226">
        <v>0</v>
      </c>
      <c r="S76" s="226">
        <v>0</v>
      </c>
      <c r="T76" s="226">
        <v>0</v>
      </c>
      <c r="U76" s="226">
        <v>0</v>
      </c>
      <c r="V76" s="226">
        <v>0</v>
      </c>
      <c r="W76" s="226">
        <v>0</v>
      </c>
      <c r="X76" s="226">
        <v>0</v>
      </c>
      <c r="Y76" s="226">
        <v>0</v>
      </c>
      <c r="Z76" s="226">
        <v>0</v>
      </c>
      <c r="AA76" s="226">
        <v>0</v>
      </c>
      <c r="AB76" s="226">
        <v>0</v>
      </c>
      <c r="AC76" s="226">
        <v>0</v>
      </c>
      <c r="AD76" s="226">
        <v>0</v>
      </c>
      <c r="AE76" s="226">
        <v>0</v>
      </c>
      <c r="AF76" s="226">
        <v>0</v>
      </c>
      <c r="AG76" s="226">
        <v>0</v>
      </c>
      <c r="AH76" s="226">
        <v>0</v>
      </c>
      <c r="AI76" s="226">
        <v>0</v>
      </c>
      <c r="AJ76" s="226">
        <v>0</v>
      </c>
      <c r="AK76" s="226">
        <v>0</v>
      </c>
      <c r="AL76" s="226">
        <v>0</v>
      </c>
      <c r="AM76" s="226">
        <v>0</v>
      </c>
      <c r="AN76" s="226">
        <v>0</v>
      </c>
      <c r="AO76" s="226">
        <v>0</v>
      </c>
      <c r="AP76" s="226">
        <v>0</v>
      </c>
      <c r="AQ76" s="226">
        <v>0</v>
      </c>
      <c r="AR76" s="226">
        <v>0</v>
      </c>
      <c r="AS76" s="226">
        <v>0</v>
      </c>
      <c r="AT76" s="226">
        <v>0</v>
      </c>
      <c r="AU76" s="226">
        <v>0</v>
      </c>
      <c r="AV76" s="226">
        <v>0</v>
      </c>
      <c r="AW76" s="226">
        <v>0</v>
      </c>
      <c r="AX76" s="226">
        <v>0</v>
      </c>
      <c r="AY76" s="226">
        <v>0</v>
      </c>
      <c r="AZ76" s="226">
        <v>0</v>
      </c>
      <c r="BA76" s="226">
        <v>0</v>
      </c>
      <c r="BB76" s="226">
        <v>0</v>
      </c>
      <c r="BC76" s="226">
        <v>0</v>
      </c>
      <c r="BD76" s="226">
        <v>0</v>
      </c>
      <c r="BE76" s="226">
        <v>0</v>
      </c>
      <c r="BF76" s="226">
        <v>0</v>
      </c>
      <c r="BG76" s="226">
        <v>0</v>
      </c>
      <c r="BH76" s="226">
        <v>0</v>
      </c>
      <c r="BI76" s="226">
        <v>0</v>
      </c>
      <c r="BJ76" s="226">
        <v>0</v>
      </c>
      <c r="BK76" s="226">
        <v>0</v>
      </c>
      <c r="BL76" s="226">
        <v>0</v>
      </c>
      <c r="BM76" s="226">
        <v>0</v>
      </c>
      <c r="BN76" s="226">
        <v>0</v>
      </c>
      <c r="BO76" s="226">
        <v>0</v>
      </c>
      <c r="BP76" s="226">
        <v>0</v>
      </c>
      <c r="BQ76" s="226">
        <v>0</v>
      </c>
      <c r="BR76" s="226">
        <v>0</v>
      </c>
      <c r="BS76" s="226">
        <v>0</v>
      </c>
      <c r="BT76" s="226">
        <v>0</v>
      </c>
      <c r="BU76" s="226">
        <v>0</v>
      </c>
      <c r="BV76" s="226">
        <v>0</v>
      </c>
      <c r="BW76" s="226">
        <v>1</v>
      </c>
      <c r="BX76" s="226">
        <v>0</v>
      </c>
      <c r="BY76" s="226">
        <v>0</v>
      </c>
    </row>
    <row r="77" spans="1:77" x14ac:dyDescent="0.25">
      <c r="A77" t="s">
        <v>74</v>
      </c>
      <c r="B77" s="226">
        <v>3.09493433074058E-3</v>
      </c>
      <c r="C77" s="226">
        <v>1.1892567376725299E-3</v>
      </c>
      <c r="D77" s="226">
        <v>2.7574104730158301E-3</v>
      </c>
      <c r="E77" s="226">
        <v>1.5128877937788899E-3</v>
      </c>
      <c r="F77" s="226">
        <v>2.1017789895623001E-2</v>
      </c>
      <c r="G77" s="226">
        <v>8.2400760039536992E-3</v>
      </c>
      <c r="H77" s="226">
        <v>2.64815017082165E-3</v>
      </c>
      <c r="I77" s="226">
        <v>8.1058919976893292E-3</v>
      </c>
      <c r="J77" s="226">
        <v>1.9403865852545799E-3</v>
      </c>
      <c r="K77" s="226">
        <v>1.00855057786313E-2</v>
      </c>
      <c r="L77" s="226">
        <v>1.85515302728331E-3</v>
      </c>
      <c r="M77" s="226">
        <v>1.5245920283240901E-2</v>
      </c>
      <c r="N77" s="226">
        <v>2.20299572393524E-3</v>
      </c>
      <c r="O77" s="226">
        <v>2.43821559421235E-3</v>
      </c>
      <c r="P77" s="226">
        <v>2.9984686599220298E-2</v>
      </c>
      <c r="Q77" s="226">
        <v>2.7763479574126901E-3</v>
      </c>
      <c r="R77" s="226">
        <v>7.1549876102844903E-3</v>
      </c>
      <c r="S77" s="226">
        <v>8.6325689010031195E-3</v>
      </c>
      <c r="T77" s="226">
        <v>1.46403340675817E-2</v>
      </c>
      <c r="U77" s="226">
        <v>4.9938412185291702E-3</v>
      </c>
      <c r="V77" s="226">
        <v>8.9099419508800806E-3</v>
      </c>
      <c r="W77" s="226">
        <v>1.3669780077555E-3</v>
      </c>
      <c r="X77" s="226">
        <v>3.6254419615712199E-3</v>
      </c>
      <c r="Y77" s="226">
        <v>1.6378986187506701E-3</v>
      </c>
      <c r="Z77" s="226">
        <v>1.74093628437385E-3</v>
      </c>
      <c r="AA77" s="226">
        <v>6.1389883695977003E-4</v>
      </c>
      <c r="AB77" s="226">
        <v>8.3994390086879602E-4</v>
      </c>
      <c r="AC77" s="226">
        <v>4.9129442374569203E-3</v>
      </c>
      <c r="AD77" s="226">
        <v>2.0192497355342098E-3</v>
      </c>
      <c r="AE77" s="226">
        <v>3.91207053809796E-4</v>
      </c>
      <c r="AF77" s="226">
        <v>1.64209454591945E-3</v>
      </c>
      <c r="AG77" s="226">
        <v>9.9448093069166008E-4</v>
      </c>
      <c r="AH77" s="226">
        <v>0</v>
      </c>
      <c r="AI77" s="226">
        <v>5.4042934085313298E-4</v>
      </c>
      <c r="AJ77" s="226">
        <v>8.3389906476410796E-4</v>
      </c>
      <c r="AK77" s="226">
        <v>3.6927369389082001E-4</v>
      </c>
      <c r="AL77" s="226">
        <v>1.6466977390759E-3</v>
      </c>
      <c r="AM77" s="226">
        <v>2.6988903287680599E-3</v>
      </c>
      <c r="AN77" s="226">
        <v>8.2910451593029002E-4</v>
      </c>
      <c r="AO77" s="226">
        <v>4.4847001909426301E-3</v>
      </c>
      <c r="AP77" s="226">
        <v>6.8371079931103004E-4</v>
      </c>
      <c r="AQ77" s="226">
        <v>1.43764762347908E-3</v>
      </c>
      <c r="AR77" s="226">
        <v>4.9422219790396502E-4</v>
      </c>
      <c r="AS77" s="226">
        <v>2.2364862906028399E-4</v>
      </c>
      <c r="AT77" s="226">
        <v>1.2468438041222201E-3</v>
      </c>
      <c r="AU77" s="226">
        <v>4.3215379925651601E-4</v>
      </c>
      <c r="AV77" s="226">
        <v>1.9671250751460401E-3</v>
      </c>
      <c r="AW77" s="226">
        <v>3.78919894159142E-3</v>
      </c>
      <c r="AX77" s="226">
        <v>1.20687866434261E-3</v>
      </c>
      <c r="AY77" s="226">
        <v>2.4929154622702602E-4</v>
      </c>
      <c r="AZ77" s="226">
        <v>7.9373766086079196E-4</v>
      </c>
      <c r="BA77" s="226">
        <v>2.50278795995414E-4</v>
      </c>
      <c r="BB77" s="226">
        <v>6.2565326655519696E-4</v>
      </c>
      <c r="BC77" s="226">
        <v>6.4987509493488098E-4</v>
      </c>
      <c r="BD77" s="226">
        <v>1.2671728685339E-3</v>
      </c>
      <c r="BE77" s="226">
        <v>5.31318190733477E-3</v>
      </c>
      <c r="BF77" s="226">
        <v>1.90167009914612E-3</v>
      </c>
      <c r="BG77" s="226">
        <v>2.2315836357811199E-2</v>
      </c>
      <c r="BH77" s="226">
        <v>3.2502650808740298E-2</v>
      </c>
      <c r="BI77" s="226">
        <v>2.6904561583429701E-2</v>
      </c>
      <c r="BJ77" s="226">
        <v>7.2343124519279995E-4</v>
      </c>
      <c r="BK77" s="226">
        <v>2.8851019357900199E-3</v>
      </c>
      <c r="BL77" s="226">
        <v>9.0704308483230203E-3</v>
      </c>
      <c r="BM77" s="226">
        <v>5.8432571203955203E-2</v>
      </c>
      <c r="BN77" s="226">
        <v>2.14208995004979E-2</v>
      </c>
      <c r="BO77" s="226">
        <v>6.7995010951983799E-3</v>
      </c>
      <c r="BP77" s="226">
        <v>2.4231310584921502E-3</v>
      </c>
      <c r="BQ77" s="226">
        <v>2.03380973953887E-2</v>
      </c>
      <c r="BR77" s="226">
        <v>8.3780211496847196E-2</v>
      </c>
      <c r="BS77" s="226">
        <v>1.0336670435894001E-2</v>
      </c>
      <c r="BT77" s="226">
        <v>2.83332048786816E-2</v>
      </c>
      <c r="BU77" s="226">
        <v>4.3335306973101796E-3</v>
      </c>
      <c r="BV77" s="226">
        <v>1.9829086468095201E-2</v>
      </c>
      <c r="BW77" s="226">
        <v>3.6080280053343398E-3</v>
      </c>
      <c r="BX77" s="226">
        <v>1.0651418909069901</v>
      </c>
      <c r="BY77" s="226">
        <v>0</v>
      </c>
    </row>
    <row r="78" spans="1:77" x14ac:dyDescent="0.25">
      <c r="A78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1</v>
      </c>
    </row>
    <row r="79" spans="1:77" x14ac:dyDescent="0.25">
      <c r="A79" s="325"/>
    </row>
    <row r="80" spans="1:77" x14ac:dyDescent="0.25">
      <c r="A80" s="105"/>
      <c r="B80" s="326"/>
      <c r="C80" s="326"/>
      <c r="D80" s="326"/>
      <c r="E80" s="326"/>
      <c r="F80" s="326"/>
      <c r="G80" s="326"/>
      <c r="H80" s="326"/>
      <c r="I80" s="326"/>
      <c r="J80" s="326"/>
      <c r="K80" s="326"/>
      <c r="L80" s="326"/>
      <c r="M80" s="326"/>
      <c r="N80" s="326"/>
      <c r="O80" s="326"/>
      <c r="P80" s="326"/>
      <c r="Q80" s="326"/>
    </row>
    <row r="81" spans="1:17" x14ac:dyDescent="0.25">
      <c r="A81" s="105"/>
      <c r="B81" s="326"/>
      <c r="C81" s="326"/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</row>
    <row r="82" spans="1:17" x14ac:dyDescent="0.25">
      <c r="A82" s="105"/>
      <c r="B82" s="326"/>
      <c r="C82" s="326"/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6"/>
      <c r="P82" s="326"/>
      <c r="Q82" s="326"/>
    </row>
    <row r="83" spans="1:17" x14ac:dyDescent="0.25">
      <c r="A83" s="105"/>
      <c r="B83" s="326"/>
      <c r="C83" s="326"/>
      <c r="D83" s="326"/>
      <c r="E83" s="326"/>
      <c r="F83" s="326"/>
      <c r="G83" s="326"/>
      <c r="H83" s="326"/>
      <c r="I83" s="326"/>
      <c r="J83" s="326"/>
      <c r="K83" s="326"/>
      <c r="L83" s="326"/>
      <c r="M83" s="326"/>
      <c r="N83" s="326"/>
      <c r="O83" s="326"/>
      <c r="P83" s="326"/>
      <c r="Q83" s="326"/>
    </row>
    <row r="84" spans="1:17" x14ac:dyDescent="0.25">
      <c r="A84" s="105"/>
      <c r="B84" s="326"/>
      <c r="C84" s="326"/>
      <c r="D84" s="326"/>
      <c r="E84" s="326"/>
      <c r="F84" s="326"/>
      <c r="G84" s="326"/>
      <c r="H84" s="326"/>
      <c r="I84" s="326"/>
      <c r="J84" s="326"/>
      <c r="K84" s="326"/>
      <c r="L84" s="326"/>
      <c r="M84" s="326"/>
      <c r="N84" s="326"/>
      <c r="O84" s="326"/>
      <c r="P84" s="326"/>
      <c r="Q84" s="326"/>
    </row>
    <row r="85" spans="1:17" x14ac:dyDescent="0.25">
      <c r="A85" s="105"/>
      <c r="B85" s="326"/>
      <c r="C85" s="326"/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</row>
    <row r="86" spans="1:17" x14ac:dyDescent="0.25">
      <c r="A86" s="105"/>
      <c r="B86" s="326"/>
      <c r="C86" s="326"/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6"/>
      <c r="P86" s="326"/>
      <c r="Q86" s="326"/>
    </row>
    <row r="87" spans="1:17" x14ac:dyDescent="0.25">
      <c r="A87" s="105"/>
      <c r="B87" s="326"/>
      <c r="C87" s="326"/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326"/>
      <c r="O87" s="326"/>
      <c r="P87" s="326"/>
      <c r="Q87" s="326"/>
    </row>
    <row r="88" spans="1:17" x14ac:dyDescent="0.25">
      <c r="A88" s="105"/>
      <c r="B88" s="326"/>
      <c r="C88" s="326"/>
      <c r="D88" s="326"/>
      <c r="E88" s="326"/>
      <c r="F88" s="326"/>
      <c r="G88" s="326"/>
      <c r="H88" s="326"/>
      <c r="I88" s="326"/>
      <c r="J88" s="326"/>
      <c r="K88" s="326"/>
      <c r="L88" s="326"/>
      <c r="M88" s="326"/>
      <c r="N88" s="326"/>
      <c r="O88" s="326"/>
      <c r="P88" s="326"/>
      <c r="Q88" s="326"/>
    </row>
    <row r="89" spans="1:17" x14ac:dyDescent="0.25">
      <c r="A89" s="105"/>
      <c r="B89" s="326"/>
      <c r="C89" s="326"/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326"/>
      <c r="Q89" s="326"/>
    </row>
    <row r="90" spans="1:17" x14ac:dyDescent="0.25">
      <c r="A90" s="105"/>
      <c r="B90" s="326"/>
      <c r="C90" s="326"/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326"/>
      <c r="Q90" s="326"/>
    </row>
    <row r="91" spans="1:17" x14ac:dyDescent="0.25">
      <c r="A91" s="105"/>
      <c r="B91" s="326"/>
      <c r="C91" s="326"/>
      <c r="D91" s="326"/>
      <c r="E91" s="326"/>
      <c r="F91" s="326"/>
      <c r="G91" s="326"/>
      <c r="H91" s="326"/>
      <c r="I91" s="326"/>
      <c r="J91" s="326"/>
      <c r="K91" s="326"/>
      <c r="L91" s="326"/>
      <c r="M91" s="326"/>
      <c r="N91" s="326"/>
      <c r="O91" s="326"/>
      <c r="P91" s="326"/>
      <c r="Q91" s="326"/>
    </row>
    <row r="92" spans="1:17" x14ac:dyDescent="0.25">
      <c r="A92" s="105"/>
      <c r="B92" s="326"/>
      <c r="C92" s="326"/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</row>
    <row r="93" spans="1:17" x14ac:dyDescent="0.25">
      <c r="A93" s="105"/>
      <c r="B93" s="326"/>
      <c r="C93" s="326"/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</row>
    <row r="94" spans="1:17" x14ac:dyDescent="0.25">
      <c r="A94" s="105"/>
      <c r="B94" s="326"/>
      <c r="C94" s="326"/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6"/>
      <c r="P94" s="326"/>
      <c r="Q94" s="326"/>
    </row>
    <row r="95" spans="1:17" x14ac:dyDescent="0.25">
      <c r="A95" s="105"/>
      <c r="B95" s="326"/>
      <c r="C95" s="326"/>
      <c r="D95" s="326"/>
      <c r="E95" s="326"/>
      <c r="F95" s="326"/>
      <c r="G95" s="326"/>
      <c r="H95" s="326"/>
      <c r="I95" s="326"/>
      <c r="J95" s="326"/>
      <c r="K95" s="326"/>
      <c r="L95" s="326"/>
      <c r="M95" s="326"/>
      <c r="N95" s="326"/>
      <c r="O95" s="326"/>
      <c r="P95" s="326"/>
      <c r="Q95" s="326"/>
    </row>
    <row r="96" spans="1:17" x14ac:dyDescent="0.25">
      <c r="A96" s="105"/>
      <c r="B96" s="326"/>
      <c r="C96" s="326"/>
      <c r="D96" s="326"/>
      <c r="E96" s="326"/>
      <c r="F96" s="326"/>
      <c r="G96" s="326"/>
      <c r="H96" s="326"/>
      <c r="I96" s="326"/>
      <c r="J96" s="326"/>
      <c r="K96" s="326"/>
      <c r="L96" s="326"/>
      <c r="M96" s="326"/>
      <c r="N96" s="326"/>
      <c r="O96" s="326"/>
      <c r="P96" s="326"/>
      <c r="Q96" s="326"/>
    </row>
    <row r="97" spans="1:17" x14ac:dyDescent="0.25">
      <c r="A97" s="105"/>
      <c r="B97" s="326"/>
      <c r="C97" s="326"/>
      <c r="D97" s="326"/>
      <c r="E97" s="326"/>
      <c r="F97" s="326"/>
      <c r="G97" s="326"/>
      <c r="H97" s="326"/>
      <c r="I97" s="326"/>
      <c r="J97" s="326"/>
      <c r="K97" s="326"/>
      <c r="L97" s="326"/>
      <c r="M97" s="326"/>
      <c r="N97" s="326"/>
      <c r="O97" s="326"/>
      <c r="P97" s="326"/>
      <c r="Q97" s="326"/>
    </row>
    <row r="98" spans="1:17" x14ac:dyDescent="0.25">
      <c r="A98" s="105"/>
      <c r="B98" s="326"/>
      <c r="C98" s="326"/>
      <c r="D98" s="326"/>
      <c r="E98" s="326"/>
      <c r="F98" s="326"/>
      <c r="G98" s="326"/>
      <c r="H98" s="326"/>
      <c r="I98" s="326"/>
      <c r="J98" s="326"/>
      <c r="K98" s="326"/>
      <c r="L98" s="326"/>
      <c r="M98" s="326"/>
      <c r="N98" s="326"/>
      <c r="O98" s="326"/>
      <c r="P98" s="326"/>
      <c r="Q98" s="326"/>
    </row>
    <row r="99" spans="1:17" x14ac:dyDescent="0.25">
      <c r="A99" s="105"/>
      <c r="B99" s="326"/>
      <c r="C99" s="326"/>
      <c r="D99" s="326"/>
      <c r="E99" s="326"/>
      <c r="F99" s="326"/>
      <c r="G99" s="326"/>
      <c r="H99" s="326"/>
      <c r="I99" s="326"/>
      <c r="J99" s="326"/>
      <c r="K99" s="326"/>
      <c r="L99" s="326"/>
      <c r="M99" s="326"/>
      <c r="N99" s="326"/>
      <c r="O99" s="326"/>
      <c r="P99" s="326"/>
      <c r="Q99" s="326"/>
    </row>
    <row r="100" spans="1:17" x14ac:dyDescent="0.25">
      <c r="A100" s="105"/>
      <c r="B100" s="326"/>
      <c r="C100" s="326"/>
      <c r="D100" s="326"/>
      <c r="E100" s="326"/>
      <c r="F100" s="326"/>
      <c r="G100" s="326"/>
      <c r="H100" s="326"/>
      <c r="I100" s="326"/>
      <c r="J100" s="326"/>
      <c r="K100" s="326"/>
      <c r="L100" s="326"/>
      <c r="M100" s="326"/>
      <c r="N100" s="326"/>
      <c r="O100" s="326"/>
      <c r="P100" s="326"/>
      <c r="Q100" s="326"/>
    </row>
    <row r="101" spans="1:17" x14ac:dyDescent="0.25">
      <c r="A101" s="105"/>
      <c r="B101" s="326"/>
      <c r="C101" s="326"/>
      <c r="D101" s="326"/>
      <c r="E101" s="326"/>
      <c r="F101" s="326"/>
      <c r="G101" s="326"/>
      <c r="H101" s="326"/>
      <c r="I101" s="326"/>
      <c r="J101" s="326"/>
      <c r="K101" s="326"/>
      <c r="L101" s="326"/>
      <c r="M101" s="326"/>
      <c r="N101" s="326"/>
      <c r="O101" s="326"/>
      <c r="P101" s="326"/>
      <c r="Q101" s="326"/>
    </row>
    <row r="102" spans="1:17" x14ac:dyDescent="0.25">
      <c r="A102" s="105"/>
      <c r="B102" s="326"/>
      <c r="C102" s="326"/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</row>
    <row r="103" spans="1:17" x14ac:dyDescent="0.25">
      <c r="A103" s="105"/>
      <c r="B103" s="326"/>
      <c r="C103" s="326"/>
      <c r="D103" s="326"/>
      <c r="E103" s="326"/>
      <c r="F103" s="326"/>
      <c r="G103" s="326"/>
      <c r="H103" s="326"/>
      <c r="I103" s="326"/>
      <c r="J103" s="326"/>
      <c r="K103" s="326"/>
      <c r="L103" s="326"/>
      <c r="M103" s="326"/>
      <c r="N103" s="326"/>
      <c r="O103" s="326"/>
      <c r="P103" s="326"/>
      <c r="Q103" s="326"/>
    </row>
    <row r="104" spans="1:17" x14ac:dyDescent="0.25">
      <c r="A104" s="105"/>
      <c r="B104" s="326"/>
      <c r="C104" s="326"/>
      <c r="D104" s="326"/>
      <c r="E104" s="326"/>
      <c r="F104" s="326"/>
      <c r="G104" s="326"/>
      <c r="H104" s="326"/>
      <c r="I104" s="326"/>
      <c r="J104" s="326"/>
      <c r="K104" s="326"/>
      <c r="L104" s="326"/>
      <c r="M104" s="326"/>
      <c r="N104" s="326"/>
      <c r="O104" s="326"/>
      <c r="P104" s="326"/>
      <c r="Q104" s="326"/>
    </row>
    <row r="105" spans="1:17" x14ac:dyDescent="0.25">
      <c r="A105" s="105"/>
      <c r="B105" s="326"/>
      <c r="C105" s="326"/>
      <c r="D105" s="326"/>
      <c r="E105" s="326"/>
      <c r="F105" s="326"/>
      <c r="G105" s="326"/>
      <c r="H105" s="326"/>
      <c r="I105" s="326"/>
      <c r="J105" s="326"/>
      <c r="K105" s="326"/>
      <c r="L105" s="326"/>
      <c r="M105" s="326"/>
      <c r="N105" s="326"/>
      <c r="O105" s="326"/>
      <c r="P105" s="326"/>
      <c r="Q105" s="326"/>
    </row>
    <row r="106" spans="1:17" x14ac:dyDescent="0.25">
      <c r="A106" s="105"/>
      <c r="B106" s="326"/>
      <c r="C106" s="326"/>
      <c r="D106" s="32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</row>
    <row r="107" spans="1:17" x14ac:dyDescent="0.25">
      <c r="A107" s="105"/>
      <c r="B107" s="326"/>
      <c r="C107" s="326"/>
      <c r="D107" s="326"/>
      <c r="E107" s="326"/>
      <c r="F107" s="326"/>
      <c r="G107" s="326"/>
      <c r="H107" s="326"/>
      <c r="I107" s="326"/>
      <c r="J107" s="326"/>
      <c r="K107" s="326"/>
      <c r="L107" s="326"/>
      <c r="M107" s="326"/>
      <c r="N107" s="326"/>
      <c r="O107" s="326"/>
      <c r="P107" s="326"/>
      <c r="Q107" s="326"/>
    </row>
    <row r="108" spans="1:17" x14ac:dyDescent="0.25">
      <c r="A108" s="105"/>
      <c r="B108" s="326"/>
      <c r="C108" s="326"/>
      <c r="D108" s="326"/>
      <c r="E108" s="326"/>
      <c r="F108" s="326"/>
      <c r="G108" s="326"/>
      <c r="H108" s="326"/>
      <c r="I108" s="326"/>
      <c r="J108" s="326"/>
      <c r="K108" s="326"/>
      <c r="L108" s="326"/>
      <c r="M108" s="326"/>
      <c r="N108" s="326"/>
      <c r="O108" s="326"/>
      <c r="P108" s="326"/>
      <c r="Q108" s="326"/>
    </row>
    <row r="109" spans="1:17" x14ac:dyDescent="0.25">
      <c r="A109" s="105"/>
      <c r="B109" s="326"/>
      <c r="C109" s="326"/>
      <c r="D109" s="326"/>
      <c r="E109" s="326"/>
      <c r="F109" s="326"/>
      <c r="G109" s="326"/>
      <c r="H109" s="326"/>
      <c r="I109" s="326"/>
      <c r="J109" s="326"/>
      <c r="K109" s="326"/>
      <c r="L109" s="326"/>
      <c r="M109" s="326"/>
      <c r="N109" s="326"/>
      <c r="O109" s="326"/>
      <c r="P109" s="326"/>
      <c r="Q109" s="326"/>
    </row>
    <row r="110" spans="1:17" x14ac:dyDescent="0.25">
      <c r="A110" s="105"/>
      <c r="B110" s="326"/>
      <c r="C110" s="326"/>
      <c r="D110" s="326"/>
      <c r="E110" s="326"/>
      <c r="F110" s="326"/>
      <c r="G110" s="326"/>
      <c r="H110" s="326"/>
      <c r="I110" s="326"/>
      <c r="J110" s="326"/>
      <c r="K110" s="326"/>
      <c r="L110" s="326"/>
      <c r="M110" s="326"/>
      <c r="N110" s="326"/>
      <c r="O110" s="326"/>
      <c r="P110" s="326"/>
      <c r="Q110" s="326"/>
    </row>
    <row r="111" spans="1:17" x14ac:dyDescent="0.25">
      <c r="A111" s="105"/>
      <c r="B111" s="326"/>
      <c r="C111" s="326"/>
      <c r="D111" s="326"/>
      <c r="E111" s="326"/>
      <c r="F111" s="326"/>
      <c r="G111" s="326"/>
      <c r="H111" s="326"/>
      <c r="I111" s="326"/>
      <c r="J111" s="326"/>
      <c r="K111" s="326"/>
      <c r="L111" s="326"/>
      <c r="M111" s="326"/>
      <c r="N111" s="326"/>
      <c r="O111" s="326"/>
      <c r="P111" s="326"/>
      <c r="Q111" s="326"/>
    </row>
    <row r="112" spans="1:17" x14ac:dyDescent="0.25">
      <c r="A112" s="105"/>
      <c r="B112" s="326"/>
      <c r="C112" s="326"/>
      <c r="D112" s="326"/>
      <c r="E112" s="326"/>
      <c r="F112" s="326"/>
      <c r="G112" s="326"/>
      <c r="H112" s="326"/>
      <c r="I112" s="326"/>
      <c r="J112" s="326"/>
      <c r="K112" s="326"/>
      <c r="L112" s="326"/>
      <c r="M112" s="326"/>
      <c r="N112" s="326"/>
      <c r="O112" s="326"/>
      <c r="P112" s="326"/>
      <c r="Q112" s="326"/>
    </row>
    <row r="113" spans="1:17" x14ac:dyDescent="0.25">
      <c r="A113" s="105"/>
      <c r="B113" s="326"/>
      <c r="C113" s="326"/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6"/>
      <c r="P113" s="326"/>
      <c r="Q113" s="326"/>
    </row>
    <row r="114" spans="1:17" x14ac:dyDescent="0.25">
      <c r="A114" s="105"/>
      <c r="B114" s="326"/>
      <c r="C114" s="326"/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326"/>
      <c r="P114" s="326"/>
      <c r="Q114" s="326"/>
    </row>
    <row r="115" spans="1:17" x14ac:dyDescent="0.25">
      <c r="A115" s="105"/>
      <c r="B115" s="326"/>
      <c r="C115" s="326"/>
      <c r="D115" s="326"/>
      <c r="E115" s="326"/>
      <c r="F115" s="326"/>
      <c r="G115" s="326"/>
      <c r="H115" s="326"/>
      <c r="I115" s="326"/>
      <c r="J115" s="326"/>
      <c r="K115" s="326"/>
      <c r="L115" s="326"/>
      <c r="M115" s="326"/>
      <c r="N115" s="326"/>
      <c r="O115" s="326"/>
      <c r="P115" s="326"/>
      <c r="Q115" s="326"/>
    </row>
    <row r="116" spans="1:17" x14ac:dyDescent="0.25">
      <c r="A116" s="105"/>
      <c r="B116" s="326"/>
      <c r="C116" s="326"/>
      <c r="D116" s="326"/>
      <c r="E116" s="326"/>
      <c r="F116" s="326"/>
      <c r="G116" s="326"/>
      <c r="H116" s="326"/>
      <c r="I116" s="326"/>
      <c r="J116" s="326"/>
      <c r="K116" s="326"/>
      <c r="L116" s="326"/>
      <c r="M116" s="326"/>
      <c r="N116" s="326"/>
      <c r="O116" s="326"/>
      <c r="P116" s="326"/>
      <c r="Q116" s="326"/>
    </row>
    <row r="117" spans="1:17" x14ac:dyDescent="0.25">
      <c r="A117" s="105"/>
      <c r="B117" s="326"/>
      <c r="C117" s="326"/>
      <c r="D117" s="326"/>
      <c r="E117" s="326"/>
      <c r="F117" s="326"/>
      <c r="G117" s="326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</row>
    <row r="118" spans="1:17" x14ac:dyDescent="0.25">
      <c r="A118" s="105"/>
      <c r="B118" s="326"/>
      <c r="C118" s="326"/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6"/>
      <c r="P118" s="326"/>
      <c r="Q118" s="326"/>
    </row>
    <row r="119" spans="1:17" x14ac:dyDescent="0.25">
      <c r="A119" s="105"/>
      <c r="B119" s="326"/>
      <c r="C119" s="326"/>
      <c r="D119" s="326"/>
      <c r="E119" s="326"/>
      <c r="F119" s="326"/>
      <c r="G119" s="326"/>
      <c r="H119" s="326"/>
      <c r="I119" s="326"/>
      <c r="J119" s="326"/>
      <c r="K119" s="326"/>
      <c r="L119" s="326"/>
      <c r="M119" s="326"/>
      <c r="N119" s="326"/>
      <c r="O119" s="326"/>
      <c r="P119" s="326"/>
      <c r="Q119" s="326"/>
    </row>
    <row r="120" spans="1:17" x14ac:dyDescent="0.25">
      <c r="A120" s="105"/>
      <c r="B120" s="326"/>
      <c r="C120" s="326"/>
      <c r="D120" s="326"/>
      <c r="E120" s="326"/>
      <c r="F120" s="326"/>
      <c r="G120" s="326"/>
      <c r="H120" s="326"/>
      <c r="I120" s="326"/>
      <c r="J120" s="326"/>
      <c r="K120" s="326"/>
      <c r="L120" s="326"/>
      <c r="M120" s="326"/>
      <c r="N120" s="326"/>
      <c r="O120" s="326"/>
      <c r="P120" s="326"/>
      <c r="Q120" s="326"/>
    </row>
    <row r="121" spans="1:17" x14ac:dyDescent="0.25">
      <c r="A121" s="105"/>
      <c r="B121" s="326"/>
      <c r="C121" s="326"/>
      <c r="D121" s="326"/>
      <c r="E121" s="326"/>
      <c r="F121" s="326"/>
      <c r="G121" s="326"/>
      <c r="H121" s="326"/>
      <c r="I121" s="326"/>
      <c r="J121" s="326"/>
      <c r="K121" s="326"/>
      <c r="L121" s="326"/>
      <c r="M121" s="326"/>
      <c r="N121" s="326"/>
      <c r="O121" s="326"/>
      <c r="P121" s="326"/>
      <c r="Q121" s="326"/>
    </row>
    <row r="122" spans="1:17" x14ac:dyDescent="0.25">
      <c r="A122" s="105"/>
      <c r="B122" s="326"/>
      <c r="C122" s="326"/>
      <c r="D122" s="326"/>
      <c r="E122" s="326"/>
      <c r="F122" s="326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</row>
    <row r="123" spans="1:17" x14ac:dyDescent="0.25">
      <c r="A123" s="105"/>
      <c r="B123" s="326"/>
      <c r="C123" s="326"/>
      <c r="D123" s="326"/>
      <c r="E123" s="326"/>
      <c r="F123" s="326"/>
      <c r="G123" s="326"/>
      <c r="H123" s="326"/>
      <c r="I123" s="326"/>
      <c r="J123" s="326"/>
      <c r="K123" s="326"/>
      <c r="L123" s="326"/>
      <c r="M123" s="326"/>
      <c r="N123" s="326"/>
      <c r="O123" s="326"/>
      <c r="P123" s="326"/>
      <c r="Q123" s="326"/>
    </row>
    <row r="124" spans="1:17" x14ac:dyDescent="0.25">
      <c r="A124" s="105"/>
      <c r="B124" s="326"/>
      <c r="C124" s="326"/>
      <c r="D124" s="326"/>
      <c r="E124" s="326"/>
      <c r="F124" s="326"/>
      <c r="G124" s="326"/>
      <c r="H124" s="326"/>
      <c r="I124" s="326"/>
      <c r="J124" s="326"/>
      <c r="K124" s="326"/>
      <c r="L124" s="326"/>
      <c r="M124" s="326"/>
      <c r="N124" s="326"/>
      <c r="O124" s="326"/>
      <c r="P124" s="326"/>
      <c r="Q124" s="326"/>
    </row>
    <row r="125" spans="1:17" x14ac:dyDescent="0.25">
      <c r="A125" s="105"/>
      <c r="B125" s="326"/>
      <c r="C125" s="326"/>
      <c r="D125" s="326"/>
      <c r="E125" s="326"/>
      <c r="F125" s="326"/>
      <c r="G125" s="326"/>
      <c r="H125" s="326"/>
      <c r="I125" s="326"/>
      <c r="J125" s="326"/>
      <c r="K125" s="326"/>
      <c r="L125" s="326"/>
      <c r="M125" s="326"/>
      <c r="N125" s="326"/>
      <c r="O125" s="326"/>
      <c r="P125" s="326"/>
      <c r="Q125" s="326"/>
    </row>
    <row r="126" spans="1:17" x14ac:dyDescent="0.25">
      <c r="A126" s="105"/>
      <c r="B126" s="326"/>
      <c r="C126" s="326"/>
      <c r="D126" s="326"/>
      <c r="E126" s="326"/>
      <c r="F126" s="326"/>
      <c r="G126" s="326"/>
      <c r="H126" s="326"/>
      <c r="I126" s="326"/>
      <c r="J126" s="326"/>
      <c r="K126" s="326"/>
      <c r="L126" s="326"/>
      <c r="M126" s="326"/>
      <c r="N126" s="326"/>
      <c r="O126" s="326"/>
      <c r="P126" s="326"/>
      <c r="Q126" s="326"/>
    </row>
    <row r="127" spans="1:17" x14ac:dyDescent="0.25">
      <c r="A127" s="105"/>
      <c r="B127" s="326"/>
      <c r="C127" s="326"/>
      <c r="D127" s="326"/>
      <c r="E127" s="326"/>
      <c r="F127" s="326"/>
      <c r="G127" s="326"/>
      <c r="H127" s="326"/>
      <c r="I127" s="326"/>
      <c r="J127" s="326"/>
      <c r="K127" s="326"/>
      <c r="L127" s="326"/>
      <c r="M127" s="326"/>
      <c r="N127" s="326"/>
      <c r="O127" s="326"/>
      <c r="P127" s="326"/>
      <c r="Q127" s="326"/>
    </row>
    <row r="128" spans="1:17" x14ac:dyDescent="0.25">
      <c r="A128" s="105"/>
      <c r="B128" s="326"/>
      <c r="C128" s="326"/>
      <c r="D128" s="326"/>
      <c r="E128" s="326"/>
      <c r="F128" s="326"/>
      <c r="G128" s="326"/>
      <c r="H128" s="326"/>
      <c r="I128" s="326"/>
      <c r="J128" s="326"/>
      <c r="K128" s="326"/>
      <c r="L128" s="326"/>
      <c r="M128" s="326"/>
      <c r="N128" s="326"/>
      <c r="O128" s="326"/>
      <c r="P128" s="326"/>
      <c r="Q128" s="326"/>
    </row>
    <row r="129" spans="1:17" x14ac:dyDescent="0.25">
      <c r="A129" s="105"/>
      <c r="B129" s="326"/>
      <c r="C129" s="326"/>
      <c r="D129" s="326"/>
      <c r="E129" s="326"/>
      <c r="F129" s="326"/>
      <c r="G129" s="326"/>
      <c r="H129" s="326"/>
      <c r="I129" s="326"/>
      <c r="J129" s="326"/>
      <c r="K129" s="326"/>
      <c r="L129" s="326"/>
      <c r="M129" s="326"/>
      <c r="N129" s="326"/>
      <c r="O129" s="326"/>
      <c r="P129" s="326"/>
      <c r="Q129" s="326"/>
    </row>
    <row r="130" spans="1:17" x14ac:dyDescent="0.25">
      <c r="A130" s="105"/>
      <c r="B130" s="326"/>
      <c r="C130" s="326"/>
      <c r="D130" s="326"/>
      <c r="E130" s="326"/>
      <c r="F130" s="326"/>
      <c r="G130" s="326"/>
      <c r="H130" s="326"/>
      <c r="I130" s="326"/>
      <c r="J130" s="326"/>
      <c r="K130" s="326"/>
      <c r="L130" s="326"/>
      <c r="M130" s="326"/>
      <c r="N130" s="326"/>
      <c r="O130" s="326"/>
      <c r="P130" s="326"/>
      <c r="Q130" s="326"/>
    </row>
    <row r="131" spans="1:17" x14ac:dyDescent="0.25">
      <c r="A131" s="105"/>
      <c r="B131" s="326"/>
      <c r="C131" s="326"/>
      <c r="D131" s="326"/>
      <c r="E131" s="326"/>
      <c r="F131" s="326"/>
      <c r="G131" s="326"/>
      <c r="H131" s="326"/>
      <c r="I131" s="326"/>
      <c r="J131" s="326"/>
      <c r="K131" s="326"/>
      <c r="L131" s="326"/>
      <c r="M131" s="326"/>
      <c r="N131" s="326"/>
      <c r="O131" s="326"/>
      <c r="P131" s="326"/>
      <c r="Q131" s="326"/>
    </row>
    <row r="132" spans="1:17" x14ac:dyDescent="0.25">
      <c r="A132" s="105"/>
      <c r="B132" s="326"/>
      <c r="C132" s="326"/>
      <c r="D132" s="326"/>
      <c r="E132" s="326"/>
      <c r="F132" s="326"/>
      <c r="G132" s="326"/>
      <c r="H132" s="326"/>
      <c r="I132" s="326"/>
      <c r="J132" s="326"/>
      <c r="K132" s="326"/>
      <c r="L132" s="326"/>
      <c r="M132" s="326"/>
      <c r="N132" s="326"/>
      <c r="O132" s="326"/>
      <c r="P132" s="326"/>
      <c r="Q132" s="326"/>
    </row>
    <row r="133" spans="1:17" x14ac:dyDescent="0.25">
      <c r="A133" s="105"/>
      <c r="B133" s="326"/>
      <c r="C133" s="326"/>
      <c r="D133" s="326"/>
      <c r="E133" s="326"/>
      <c r="F133" s="326"/>
      <c r="G133" s="326"/>
      <c r="H133" s="326"/>
      <c r="I133" s="326"/>
      <c r="J133" s="326"/>
      <c r="K133" s="326"/>
      <c r="L133" s="326"/>
      <c r="M133" s="326"/>
      <c r="N133" s="326"/>
      <c r="O133" s="326"/>
      <c r="P133" s="326"/>
      <c r="Q133" s="326"/>
    </row>
    <row r="134" spans="1:17" x14ac:dyDescent="0.25">
      <c r="A134" s="105"/>
      <c r="B134" s="326"/>
      <c r="C134" s="326"/>
      <c r="D134" s="326"/>
      <c r="E134" s="326"/>
      <c r="F134" s="326"/>
      <c r="G134" s="326"/>
      <c r="H134" s="326"/>
      <c r="I134" s="326"/>
      <c r="J134" s="326"/>
      <c r="K134" s="326"/>
      <c r="L134" s="326"/>
      <c r="M134" s="326"/>
      <c r="N134" s="326"/>
      <c r="O134" s="326"/>
      <c r="P134" s="326"/>
      <c r="Q134" s="326"/>
    </row>
    <row r="135" spans="1:17" x14ac:dyDescent="0.25">
      <c r="A135" s="105"/>
      <c r="B135" s="326"/>
      <c r="C135" s="326"/>
      <c r="D135" s="326"/>
      <c r="E135" s="326"/>
      <c r="F135" s="326"/>
      <c r="G135" s="326"/>
      <c r="H135" s="326"/>
      <c r="I135" s="326"/>
      <c r="J135" s="326"/>
      <c r="K135" s="326"/>
      <c r="L135" s="326"/>
      <c r="M135" s="326"/>
      <c r="N135" s="326"/>
      <c r="O135" s="326"/>
      <c r="P135" s="326"/>
      <c r="Q135" s="326"/>
    </row>
    <row r="136" spans="1:17" x14ac:dyDescent="0.25">
      <c r="A136" s="105"/>
      <c r="B136" s="326"/>
      <c r="C136" s="326"/>
      <c r="D136" s="326"/>
      <c r="E136" s="326"/>
      <c r="F136" s="326"/>
      <c r="G136" s="326"/>
      <c r="H136" s="326"/>
      <c r="I136" s="326"/>
      <c r="J136" s="326"/>
      <c r="K136" s="326"/>
      <c r="L136" s="326"/>
      <c r="M136" s="326"/>
      <c r="N136" s="326"/>
      <c r="O136" s="326"/>
      <c r="P136" s="326"/>
      <c r="Q136" s="326"/>
    </row>
    <row r="137" spans="1:17" x14ac:dyDescent="0.25">
      <c r="A137" s="105"/>
      <c r="B137" s="326"/>
      <c r="C137" s="326"/>
      <c r="D137" s="326"/>
      <c r="E137" s="326"/>
      <c r="F137" s="326"/>
      <c r="G137" s="326"/>
      <c r="H137" s="326"/>
      <c r="I137" s="326"/>
      <c r="J137" s="326"/>
      <c r="K137" s="326"/>
      <c r="L137" s="326"/>
      <c r="M137" s="326"/>
      <c r="N137" s="326"/>
      <c r="O137" s="326"/>
      <c r="P137" s="326"/>
      <c r="Q137" s="326"/>
    </row>
    <row r="138" spans="1:17" x14ac:dyDescent="0.25">
      <c r="A138" s="105"/>
      <c r="B138" s="326"/>
      <c r="C138" s="326"/>
      <c r="D138" s="326"/>
      <c r="E138" s="326"/>
      <c r="F138" s="326"/>
      <c r="G138" s="326"/>
      <c r="H138" s="326"/>
      <c r="I138" s="326"/>
      <c r="J138" s="326"/>
      <c r="K138" s="326"/>
      <c r="L138" s="326"/>
      <c r="M138" s="326"/>
      <c r="N138" s="326"/>
      <c r="O138" s="326"/>
      <c r="P138" s="326"/>
      <c r="Q138" s="326"/>
    </row>
    <row r="139" spans="1:17" x14ac:dyDescent="0.25">
      <c r="A139" s="105"/>
      <c r="B139" s="326"/>
      <c r="C139" s="326"/>
      <c r="D139" s="326"/>
      <c r="E139" s="326"/>
      <c r="F139" s="326"/>
      <c r="G139" s="326"/>
      <c r="H139" s="326"/>
      <c r="I139" s="326"/>
      <c r="J139" s="326"/>
      <c r="K139" s="326"/>
      <c r="L139" s="326"/>
      <c r="M139" s="326"/>
      <c r="N139" s="326"/>
      <c r="O139" s="326"/>
      <c r="P139" s="326"/>
      <c r="Q139" s="326"/>
    </row>
    <row r="140" spans="1:17" x14ac:dyDescent="0.25">
      <c r="A140" s="105"/>
      <c r="B140" s="326"/>
      <c r="C140" s="326"/>
      <c r="D140" s="326"/>
      <c r="E140" s="326"/>
      <c r="F140" s="326"/>
      <c r="G140" s="326"/>
      <c r="H140" s="326"/>
      <c r="I140" s="326"/>
      <c r="J140" s="326"/>
      <c r="K140" s="326"/>
      <c r="L140" s="326"/>
      <c r="M140" s="326"/>
      <c r="N140" s="326"/>
      <c r="O140" s="326"/>
      <c r="P140" s="326"/>
      <c r="Q140" s="326"/>
    </row>
    <row r="141" spans="1:17" x14ac:dyDescent="0.25">
      <c r="A141" s="105"/>
      <c r="B141" s="326"/>
      <c r="C141" s="326"/>
      <c r="D141" s="326"/>
      <c r="E141" s="326"/>
      <c r="F141" s="326"/>
      <c r="G141" s="326"/>
      <c r="H141" s="326"/>
      <c r="I141" s="326"/>
      <c r="J141" s="326"/>
      <c r="K141" s="326"/>
      <c r="L141" s="326"/>
      <c r="M141" s="326"/>
      <c r="N141" s="326"/>
      <c r="O141" s="326"/>
      <c r="P141" s="326"/>
      <c r="Q141" s="326"/>
    </row>
    <row r="142" spans="1:17" x14ac:dyDescent="0.25">
      <c r="A142" s="105"/>
      <c r="B142" s="326"/>
      <c r="C142" s="326"/>
      <c r="D142" s="326"/>
      <c r="E142" s="326"/>
      <c r="F142" s="326"/>
      <c r="G142" s="326"/>
      <c r="H142" s="326"/>
      <c r="I142" s="326"/>
      <c r="J142" s="326"/>
      <c r="K142" s="326"/>
      <c r="L142" s="326"/>
      <c r="M142" s="326"/>
      <c r="N142" s="326"/>
      <c r="O142" s="326"/>
      <c r="P142" s="326"/>
      <c r="Q142" s="326"/>
    </row>
    <row r="143" spans="1:17" x14ac:dyDescent="0.25">
      <c r="A143" s="105"/>
      <c r="B143" s="326"/>
      <c r="C143" s="326"/>
      <c r="D143" s="326"/>
      <c r="E143" s="326"/>
      <c r="F143" s="326"/>
      <c r="G143" s="326"/>
      <c r="H143" s="326"/>
      <c r="I143" s="326"/>
      <c r="J143" s="326"/>
      <c r="K143" s="326"/>
      <c r="L143" s="326"/>
      <c r="M143" s="326"/>
      <c r="N143" s="326"/>
      <c r="O143" s="326"/>
      <c r="P143" s="326"/>
      <c r="Q143" s="326"/>
    </row>
    <row r="144" spans="1:17" x14ac:dyDescent="0.25">
      <c r="A144" s="105"/>
      <c r="B144" s="326"/>
      <c r="C144" s="326"/>
      <c r="D144" s="326"/>
      <c r="E144" s="326"/>
      <c r="F144" s="326"/>
      <c r="G144" s="326"/>
      <c r="H144" s="326"/>
      <c r="I144" s="326"/>
      <c r="J144" s="326"/>
      <c r="K144" s="326"/>
      <c r="L144" s="326"/>
      <c r="M144" s="326"/>
      <c r="N144" s="326"/>
      <c r="O144" s="326"/>
      <c r="P144" s="326"/>
      <c r="Q144" s="326"/>
    </row>
    <row r="145" spans="1:17" x14ac:dyDescent="0.25">
      <c r="A145" s="105"/>
      <c r="B145" s="326"/>
      <c r="C145" s="326"/>
      <c r="D145" s="326"/>
      <c r="E145" s="326"/>
      <c r="F145" s="326"/>
      <c r="G145" s="326"/>
      <c r="H145" s="326"/>
      <c r="I145" s="326"/>
      <c r="J145" s="326"/>
      <c r="K145" s="326"/>
      <c r="L145" s="326"/>
      <c r="M145" s="326"/>
      <c r="N145" s="326"/>
      <c r="O145" s="326"/>
      <c r="P145" s="326"/>
      <c r="Q145" s="326"/>
    </row>
    <row r="146" spans="1:17" x14ac:dyDescent="0.25">
      <c r="A146" s="105"/>
      <c r="B146" s="326"/>
      <c r="C146" s="326"/>
      <c r="D146" s="326"/>
      <c r="E146" s="326"/>
      <c r="F146" s="326"/>
      <c r="G146" s="326"/>
      <c r="H146" s="326"/>
      <c r="I146" s="326"/>
      <c r="J146" s="326"/>
      <c r="K146" s="326"/>
      <c r="L146" s="326"/>
      <c r="M146" s="326"/>
      <c r="N146" s="326"/>
      <c r="O146" s="326"/>
      <c r="P146" s="326"/>
      <c r="Q146" s="326"/>
    </row>
    <row r="147" spans="1:17" x14ac:dyDescent="0.25">
      <c r="A147" s="105"/>
      <c r="B147" s="326"/>
      <c r="C147" s="326"/>
      <c r="D147" s="326"/>
      <c r="E147" s="326"/>
      <c r="F147" s="326"/>
      <c r="G147" s="326"/>
      <c r="H147" s="326"/>
      <c r="I147" s="326"/>
      <c r="J147" s="326"/>
      <c r="K147" s="326"/>
      <c r="L147" s="326"/>
      <c r="M147" s="326"/>
      <c r="N147" s="326"/>
      <c r="O147" s="326"/>
      <c r="P147" s="326"/>
      <c r="Q147" s="326"/>
    </row>
    <row r="148" spans="1:17" x14ac:dyDescent="0.25">
      <c r="A148" s="105"/>
      <c r="B148" s="326"/>
      <c r="C148" s="326"/>
      <c r="D148" s="326"/>
      <c r="E148" s="326"/>
      <c r="F148" s="326"/>
      <c r="G148" s="326"/>
      <c r="H148" s="326"/>
      <c r="I148" s="326"/>
      <c r="J148" s="326"/>
      <c r="K148" s="326"/>
      <c r="L148" s="326"/>
      <c r="M148" s="326"/>
      <c r="N148" s="326"/>
      <c r="O148" s="326"/>
      <c r="P148" s="326"/>
      <c r="Q148" s="326"/>
    </row>
    <row r="149" spans="1:17" x14ac:dyDescent="0.25">
      <c r="A149" s="105"/>
      <c r="B149" s="326"/>
      <c r="C149" s="326"/>
      <c r="D149" s="326"/>
      <c r="E149" s="326"/>
      <c r="F149" s="326"/>
      <c r="G149" s="326"/>
      <c r="H149" s="326"/>
      <c r="I149" s="326"/>
      <c r="J149" s="326"/>
      <c r="K149" s="326"/>
      <c r="L149" s="326"/>
      <c r="M149" s="326"/>
      <c r="N149" s="326"/>
      <c r="O149" s="326"/>
      <c r="P149" s="326"/>
      <c r="Q149" s="326"/>
    </row>
    <row r="150" spans="1:17" x14ac:dyDescent="0.25">
      <c r="A150" s="105"/>
      <c r="B150" s="326"/>
      <c r="C150" s="326"/>
      <c r="D150" s="326"/>
      <c r="E150" s="326"/>
      <c r="F150" s="326"/>
      <c r="G150" s="326"/>
      <c r="H150" s="326"/>
      <c r="I150" s="326"/>
      <c r="J150" s="326"/>
      <c r="K150" s="326"/>
      <c r="L150" s="326"/>
      <c r="M150" s="326"/>
      <c r="N150" s="326"/>
      <c r="O150" s="326"/>
      <c r="P150" s="326"/>
      <c r="Q150" s="326"/>
    </row>
    <row r="151" spans="1:17" x14ac:dyDescent="0.25">
      <c r="B151" s="326"/>
      <c r="C151" s="326"/>
      <c r="D151" s="326"/>
      <c r="E151" s="326"/>
      <c r="F151" s="326"/>
      <c r="G151" s="326"/>
      <c r="H151" s="326"/>
      <c r="I151" s="326"/>
      <c r="J151" s="326"/>
      <c r="K151" s="326"/>
      <c r="L151" s="326"/>
      <c r="M151" s="326"/>
      <c r="N151" s="326"/>
      <c r="O151" s="326"/>
      <c r="P151" s="326"/>
      <c r="Q151" s="326"/>
    </row>
    <row r="152" spans="1:17" x14ac:dyDescent="0.25">
      <c r="B152" s="326"/>
      <c r="C152" s="326"/>
      <c r="D152" s="326"/>
      <c r="E152" s="326"/>
      <c r="F152" s="326"/>
      <c r="G152" s="326"/>
      <c r="H152" s="326"/>
      <c r="I152" s="326"/>
      <c r="J152" s="326"/>
      <c r="K152" s="326"/>
      <c r="L152" s="326"/>
      <c r="M152" s="326"/>
      <c r="N152" s="326"/>
      <c r="O152" s="326"/>
      <c r="P152" s="326"/>
      <c r="Q152" s="326"/>
    </row>
    <row r="153" spans="1:17" x14ac:dyDescent="0.25">
      <c r="B153" s="326"/>
      <c r="C153" s="326"/>
      <c r="D153" s="326"/>
      <c r="E153" s="326"/>
      <c r="F153" s="326"/>
      <c r="G153" s="326"/>
      <c r="H153" s="326"/>
      <c r="I153" s="326"/>
      <c r="J153" s="326"/>
      <c r="K153" s="326"/>
      <c r="L153" s="326"/>
      <c r="M153" s="326"/>
      <c r="N153" s="326"/>
      <c r="O153" s="326"/>
      <c r="P153" s="326"/>
      <c r="Q153" s="326"/>
    </row>
    <row r="154" spans="1:17" x14ac:dyDescent="0.25">
      <c r="B154" s="326"/>
      <c r="C154" s="326"/>
      <c r="D154" s="326"/>
      <c r="E154" s="326"/>
      <c r="F154" s="326"/>
      <c r="G154" s="326"/>
      <c r="H154" s="326"/>
      <c r="I154" s="326"/>
      <c r="J154" s="326"/>
      <c r="K154" s="326"/>
      <c r="L154" s="326"/>
      <c r="M154" s="326"/>
      <c r="N154" s="326"/>
      <c r="O154" s="326"/>
      <c r="P154" s="326"/>
      <c r="Q154" s="326"/>
    </row>
    <row r="155" spans="1:17" x14ac:dyDescent="0.25">
      <c r="B155" s="326"/>
      <c r="C155" s="326"/>
      <c r="D155" s="326"/>
      <c r="E155" s="326"/>
      <c r="F155" s="326"/>
      <c r="G155" s="326"/>
      <c r="H155" s="326"/>
      <c r="I155" s="326"/>
      <c r="J155" s="326"/>
      <c r="K155" s="326"/>
      <c r="L155" s="326"/>
      <c r="M155" s="326"/>
      <c r="N155" s="326"/>
      <c r="O155" s="326"/>
      <c r="P155" s="326"/>
      <c r="Q155" s="326"/>
    </row>
  </sheetData>
  <sheetProtection password="D653" sheet="1" formatColumns="0" formatRows="0"/>
  <conditionalFormatting sqref="B3:BY78">
    <cfRule type="cellIs" dxfId="119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3"/>
  <dimension ref="A2:BY82"/>
  <sheetViews>
    <sheetView showGridLines="0" zoomScale="70" zoomScaleNormal="70" workbookViewId="0">
      <pane xSplit="1" ySplit="2" topLeftCell="B3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v>0.61105200010820004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5">
      <c r="A4" s="105" t="s">
        <v>1</v>
      </c>
      <c r="B4">
        <v>0</v>
      </c>
      <c r="C4">
        <v>6.9464361229537794E-2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5">
      <c r="A5" s="105" t="s">
        <v>2</v>
      </c>
      <c r="B5">
        <v>0</v>
      </c>
      <c r="C5">
        <v>0</v>
      </c>
      <c r="D5">
        <v>0.86130266943032696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5">
      <c r="A6" s="105" t="s">
        <v>3</v>
      </c>
      <c r="B6">
        <v>0</v>
      </c>
      <c r="C6">
        <v>0</v>
      </c>
      <c r="D6">
        <v>0</v>
      </c>
      <c r="E6">
        <v>0.35864593248636201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5">
      <c r="A7" s="105" t="s">
        <v>4</v>
      </c>
      <c r="B7">
        <v>0</v>
      </c>
      <c r="C7">
        <v>0</v>
      </c>
      <c r="D7">
        <v>0</v>
      </c>
      <c r="E7">
        <v>0</v>
      </c>
      <c r="F7">
        <v>0.97335508403167204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5">
      <c r="A8" s="105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0.86392698186257599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5">
      <c r="A9" s="105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3.98277633101961E-2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5">
      <c r="A10" s="105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0.84521123992886804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5">
      <c r="A11" s="105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3.1205799021882301E-2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5">
      <c r="A12" s="105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0.46201578226023399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5">
      <c r="A13" s="105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0.249370154490104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5">
      <c r="A14" s="105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0.27285767251743398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5">
      <c r="A15" s="10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5">
      <c r="A16" s="105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0.87133346043446902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5">
      <c r="A17" s="105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0.91526939231600002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5">
      <c r="A18" s="105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4.2400710096144399E-2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5">
      <c r="A19" s="105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0.77385140698860999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5">
      <c r="A20" s="105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0.88026667513553702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</row>
    <row r="21" spans="1:77" x14ac:dyDescent="0.25">
      <c r="A21" s="105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0.99993205459546997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5">
      <c r="A22" s="105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0.71654057364328905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5">
      <c r="A23" s="105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0.81785231473912401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5">
      <c r="A24" s="105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0.89696703253561605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</row>
    <row r="25" spans="1:77" x14ac:dyDescent="0.25">
      <c r="A25" s="10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0.75398175454294603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5">
      <c r="A26" s="105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0.542653457762452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5">
      <c r="A27" s="105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0.877917388145948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5">
      <c r="A28" s="105" t="s">
        <v>25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0.95704612584652804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5">
      <c r="A29" s="105" t="s">
        <v>26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0.85441024381170105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5">
      <c r="A30" s="105" t="s">
        <v>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0.35538435027146598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5">
      <c r="A31" s="105" t="s">
        <v>28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0.85627972370984395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5">
      <c r="A32" s="105" t="s">
        <v>29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0.93312594404570204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5">
      <c r="A33" s="105" t="s">
        <v>30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0.95724686277639504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5">
      <c r="A34" s="105" t="s">
        <v>31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0.94459835622284405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5">
      <c r="A35" s="105" t="s">
        <v>32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5">
      <c r="A36" s="105" t="s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0.33767515751205401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5">
      <c r="A37" s="105" t="s">
        <v>34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0.65314368958963898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5">
      <c r="A38" s="105" t="s">
        <v>35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0.76184716277350395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5">
      <c r="A39" s="105" t="s">
        <v>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0.50655720062669796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5">
      <c r="A40" s="105" t="s">
        <v>37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0.225793682525949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5">
      <c r="A41" s="105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0.19506480346674601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5">
      <c r="A42" s="105" t="s">
        <v>39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0.393507068872824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5">
      <c r="A43" s="105" t="s">
        <v>40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0.12525149813297201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5">
      <c r="A44" s="105" t="s">
        <v>41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0.61463387803906999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5">
      <c r="A45" s="105" t="s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0.483140043457636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5">
      <c r="A46" s="105" t="s">
        <v>43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0.52141408849983095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5">
      <c r="A47" s="105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0.12322932529543899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5">
      <c r="A48" s="105" t="s">
        <v>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0.25003354422083501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5">
      <c r="A49" s="105" t="s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2.8630861977390801E-2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5">
      <c r="A50" s="105" t="s">
        <v>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0.12057803826510601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5">
      <c r="A51" s="105" t="s">
        <v>48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0.56611854253775695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5">
      <c r="A52" s="105" t="s">
        <v>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0.86921657175100697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5">
      <c r="A53" s="105" t="s">
        <v>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0.92532913415502704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5">
      <c r="A54" s="105" t="s">
        <v>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0.72959693959516703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5">
      <c r="A55" s="105" t="s">
        <v>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0.883804324834782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5">
      <c r="A56" s="105" t="s">
        <v>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0.85355754968848996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5">
      <c r="A57" s="105" t="s">
        <v>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0.54601667174499102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5">
      <c r="A58" s="105" t="s">
        <v>55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0.197419280132514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5">
      <c r="A59" s="105" t="s">
        <v>56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0.4618869508649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5">
      <c r="A60" s="105" t="s">
        <v>57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0.93205766238227905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5">
      <c r="A61" s="105" t="s">
        <v>58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0.55999645509860996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5">
      <c r="A62" s="105" t="s">
        <v>59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0.32653003523047702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5">
      <c r="A63" s="105" t="s">
        <v>60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0.31786679057415701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5">
      <c r="A64" s="105" t="s">
        <v>61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0.40284237567211301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5">
      <c r="A65" s="105" t="s">
        <v>62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0.69874237330497002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5">
      <c r="A66" s="105" t="s">
        <v>63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0.43889800389591899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5">
      <c r="A67" s="105" t="s">
        <v>64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0.53466985445015902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5">
      <c r="A68" s="105" t="s">
        <v>65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0.25293358103102398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5">
      <c r="A69" s="105" t="s">
        <v>66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7.3251883643587895E-2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5">
      <c r="A70" s="105" t="s">
        <v>67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0.82397063971633699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5">
      <c r="A71" s="105" t="s">
        <v>68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8.0726347511512905E-2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5">
      <c r="A72" s="105" t="s">
        <v>69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0.993865060682251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5">
      <c r="A73" s="105" t="s">
        <v>70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0.93230975982284703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5">
      <c r="A74" t="s">
        <v>71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1</v>
      </c>
      <c r="BV74">
        <v>0</v>
      </c>
      <c r="BW74">
        <v>0</v>
      </c>
      <c r="BX74">
        <v>0</v>
      </c>
      <c r="BY74">
        <v>0</v>
      </c>
    </row>
    <row r="75" spans="1:77" x14ac:dyDescent="0.25">
      <c r="A75" t="s">
        <v>72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0.73164996126353399</v>
      </c>
      <c r="BW75">
        <v>0</v>
      </c>
      <c r="BX75">
        <v>0</v>
      </c>
      <c r="BY75">
        <v>0</v>
      </c>
    </row>
    <row r="76" spans="1:77" x14ac:dyDescent="0.25">
      <c r="A76" t="s">
        <v>73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1</v>
      </c>
      <c r="BX76">
        <v>0</v>
      </c>
      <c r="BY76">
        <v>0</v>
      </c>
    </row>
    <row r="77" spans="1:77" x14ac:dyDescent="0.25">
      <c r="A77" t="s">
        <v>74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0.63811079559763495</v>
      </c>
      <c r="BY77">
        <v>0</v>
      </c>
    </row>
    <row r="78" spans="1:77" x14ac:dyDescent="0.25">
      <c r="A78" t="s">
        <v>75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1</v>
      </c>
    </row>
    <row r="79" spans="1:77" x14ac:dyDescent="0.25">
      <c r="A79" s="325"/>
    </row>
    <row r="82" spans="2:2" x14ac:dyDescent="0.25">
      <c r="B82" s="327"/>
    </row>
  </sheetData>
  <sheetProtection password="9A53" sheet="1" formatColumns="0" formatRows="0"/>
  <conditionalFormatting sqref="B3:BY78">
    <cfRule type="cellIs" dxfId="118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4"/>
  <dimension ref="A5:CG113"/>
  <sheetViews>
    <sheetView showGridLines="0" zoomScale="60" zoomScaleNormal="60" workbookViewId="0">
      <pane xSplit="4" ySplit="8" topLeftCell="E72" activePane="bottomRight" state="frozen"/>
      <selection pane="topRight" activeCell="E1" sqref="E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1" max="81" width="12.7109375" customWidth="1"/>
    <col min="82" max="82" width="12.42578125" customWidth="1"/>
    <col min="83" max="83" width="12.7109375" customWidth="1"/>
    <col min="84" max="84" width="12.42578125" customWidth="1"/>
    <col min="85" max="85" width="12.7109375" customWidth="1"/>
  </cols>
  <sheetData>
    <row r="5" spans="1:85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85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C6" s="81"/>
      <c r="CD6" s="81"/>
      <c r="CE6" s="81"/>
      <c r="CF6" s="81"/>
      <c r="CG6" s="81"/>
    </row>
    <row r="7" spans="1:8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</row>
    <row r="8" spans="1:85" ht="105" x14ac:dyDescent="0.25">
      <c r="A8" s="29"/>
      <c r="B8" s="440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328" t="s">
        <v>186</v>
      </c>
      <c r="CC8" s="81"/>
      <c r="CD8" s="81"/>
      <c r="CE8" s="81"/>
      <c r="CF8" s="81"/>
      <c r="CG8" s="81"/>
    </row>
    <row r="9" spans="1:85" ht="19.5" x14ac:dyDescent="0.25">
      <c r="A9" s="30"/>
      <c r="B9" s="74" t="s">
        <v>0</v>
      </c>
      <c r="C9" s="45" t="s">
        <v>111</v>
      </c>
      <c r="D9" s="130">
        <f t="array" ref="D9:CA84">MMULT('I-A(IxI)-1'!D9:CA84,'diag(VAB)'!B3:BY78)</f>
        <v>0.62569343887493856</v>
      </c>
      <c r="E9" s="131">
        <v>3.7019887390491644E-4</v>
      </c>
      <c r="F9" s="131">
        <v>3.9032016507833988E-3</v>
      </c>
      <c r="G9" s="131">
        <v>1.1121828894581668E-3</v>
      </c>
      <c r="H9" s="131">
        <v>7.2821192499423646E-4</v>
      </c>
      <c r="I9" s="131">
        <v>2.740313688775053E-4</v>
      </c>
      <c r="J9" s="131">
        <v>6.1016813504987408E-4</v>
      </c>
      <c r="K9" s="131">
        <v>6.6904941793166552E-4</v>
      </c>
      <c r="L9" s="131">
        <v>1.6884454490768912E-2</v>
      </c>
      <c r="M9" s="131">
        <v>1.00846567300369E-2</v>
      </c>
      <c r="N9" s="131">
        <v>4.5695717086741166E-4</v>
      </c>
      <c r="O9" s="131">
        <v>2.7687702131440907E-3</v>
      </c>
      <c r="P9" s="131">
        <v>7.8688519385566744E-5</v>
      </c>
      <c r="Q9" s="131">
        <v>3.0036490017780061E-5</v>
      </c>
      <c r="R9" s="131">
        <v>6.3540361852451707E-4</v>
      </c>
      <c r="S9" s="131">
        <v>5.6276529794382359E-4</v>
      </c>
      <c r="T9" s="131">
        <v>2.9557599202600419E-3</v>
      </c>
      <c r="U9" s="131">
        <v>7.9798318317123051E-4</v>
      </c>
      <c r="V9" s="131">
        <v>1.8393663547267886E-3</v>
      </c>
      <c r="W9" s="131">
        <v>4.9474455603567731E-3</v>
      </c>
      <c r="X9" s="131">
        <v>2.1504391429651147E-3</v>
      </c>
      <c r="Y9" s="131">
        <v>1.1222897876615435E-3</v>
      </c>
      <c r="Z9" s="131">
        <v>1.5153305078308571E-3</v>
      </c>
      <c r="AA9" s="131">
        <v>4.8190901231304266E-4</v>
      </c>
      <c r="AB9" s="131">
        <v>2.3864258538529396E-4</v>
      </c>
      <c r="AC9" s="131">
        <v>5.9248032746519845E-4</v>
      </c>
      <c r="AD9" s="131">
        <v>1.6393636882938749E-4</v>
      </c>
      <c r="AE9" s="131">
        <v>6.6895519014369565E-3</v>
      </c>
      <c r="AF9" s="131">
        <v>1.2305835252009314E-2</v>
      </c>
      <c r="AG9" s="131">
        <v>2.0709031640789614E-4</v>
      </c>
      <c r="AH9" s="131">
        <v>3.9369145612220619E-4</v>
      </c>
      <c r="AI9" s="131">
        <v>5.2928341024542271E-3</v>
      </c>
      <c r="AJ9" s="131">
        <v>0</v>
      </c>
      <c r="AK9" s="131">
        <v>7.091257292376205E-5</v>
      </c>
      <c r="AL9" s="131">
        <v>5.6222275746509751E-5</v>
      </c>
      <c r="AM9" s="131">
        <v>3.1524626680133622E-4</v>
      </c>
      <c r="AN9" s="131">
        <v>1.5769142739152655E-4</v>
      </c>
      <c r="AO9" s="131">
        <v>3.7315871434550914E-5</v>
      </c>
      <c r="AP9" s="131">
        <v>5.2197865721488605E-5</v>
      </c>
      <c r="AQ9" s="131">
        <v>2.2507190365385195E-5</v>
      </c>
      <c r="AR9" s="131">
        <v>7.2539895599681389E-5</v>
      </c>
      <c r="AS9" s="131">
        <v>1.4447869829846337E-4</v>
      </c>
      <c r="AT9" s="131">
        <v>6.5792813685000288E-5</v>
      </c>
      <c r="AU9" s="131">
        <v>4.9450581229553456E-5</v>
      </c>
      <c r="AV9" s="131">
        <v>3.8170790566536208E-5</v>
      </c>
      <c r="AW9" s="131">
        <v>5.0584144486441023E-5</v>
      </c>
      <c r="AX9" s="131">
        <v>9.608180974792994E-5</v>
      </c>
      <c r="AY9" s="131">
        <v>7.6331271963735615E-5</v>
      </c>
      <c r="AZ9" s="131">
        <v>6.2089644076336408E-5</v>
      </c>
      <c r="BA9" s="131">
        <v>4.4232772023980659E-5</v>
      </c>
      <c r="BB9" s="131">
        <v>3.7686491058193469E-5</v>
      </c>
      <c r="BC9" s="131">
        <v>5.5463794527606244E-5</v>
      </c>
      <c r="BD9" s="131">
        <v>2.7827578203829755E-5</v>
      </c>
      <c r="BE9" s="131">
        <v>6.654451771811853E-5</v>
      </c>
      <c r="BF9" s="131">
        <v>8.7266007529977931E-5</v>
      </c>
      <c r="BG9" s="131">
        <v>3.5646091575018799E-5</v>
      </c>
      <c r="BH9" s="131">
        <v>1.1576350905405205E-4</v>
      </c>
      <c r="BI9" s="131">
        <v>8.583812941756194E-5</v>
      </c>
      <c r="BJ9" s="131">
        <v>5.2026154867333956E-5</v>
      </c>
      <c r="BK9" s="131">
        <v>7.3225578126155948E-5</v>
      </c>
      <c r="BL9" s="131">
        <v>6.0960634588254041E-5</v>
      </c>
      <c r="BM9" s="131">
        <v>6.6634341160112711E-4</v>
      </c>
      <c r="BN9" s="131">
        <v>1.6921600621293146E-3</v>
      </c>
      <c r="BO9" s="131">
        <v>5.7198790000960371E-5</v>
      </c>
      <c r="BP9" s="131">
        <v>5.3096367771408807E-5</v>
      </c>
      <c r="BQ9" s="131">
        <v>3.5715624159104168E-5</v>
      </c>
      <c r="BR9" s="131">
        <v>6.5165398420304009E-5</v>
      </c>
      <c r="BS9" s="131">
        <v>4.5363974327518838E-5</v>
      </c>
      <c r="BT9" s="131">
        <v>2.0192217322460816E-4</v>
      </c>
      <c r="BU9" s="131">
        <v>4.7890797595150262E-5</v>
      </c>
      <c r="BV9" s="131">
        <v>1.3426028995310041E-4</v>
      </c>
      <c r="BW9" s="131">
        <v>1.1643353756380092E-4</v>
      </c>
      <c r="BX9" s="131">
        <v>8.259198327509715E-5</v>
      </c>
      <c r="BY9" s="131">
        <v>1.0276298037087632E-4</v>
      </c>
      <c r="BZ9" s="131">
        <v>4.653902753760375E-4</v>
      </c>
      <c r="CA9" s="147">
        <v>0</v>
      </c>
    </row>
    <row r="10" spans="1:85" ht="19.5" x14ac:dyDescent="0.25">
      <c r="A10" s="30"/>
      <c r="B10" s="42" t="s">
        <v>1</v>
      </c>
      <c r="C10" s="43" t="s">
        <v>112</v>
      </c>
      <c r="D10" s="136">
        <v>2.3017279603509153E-4</v>
      </c>
      <c r="E10" s="137">
        <v>0.40918541445808709</v>
      </c>
      <c r="F10" s="137">
        <v>5.5594661735187847E-4</v>
      </c>
      <c r="G10" s="137">
        <v>8.9215644095774673E-4</v>
      </c>
      <c r="H10" s="137">
        <v>5.9223332095791623E-4</v>
      </c>
      <c r="I10" s="137">
        <v>2.2553320441431613E-4</v>
      </c>
      <c r="J10" s="137">
        <v>5.0771818623649627E-4</v>
      </c>
      <c r="K10" s="137">
        <v>5.4745244876006245E-4</v>
      </c>
      <c r="L10" s="137">
        <v>1.3751569593013879E-2</v>
      </c>
      <c r="M10" s="137">
        <v>1.9090039372537319E-3</v>
      </c>
      <c r="N10" s="137">
        <v>3.8803030024385645E-4</v>
      </c>
      <c r="O10" s="137">
        <v>1.1340743348590872E-3</v>
      </c>
      <c r="P10" s="137">
        <v>4.8777884690332166E-5</v>
      </c>
      <c r="Q10" s="137">
        <v>2.0484571424540754E-5</v>
      </c>
      <c r="R10" s="137">
        <v>5.1381070852362623E-4</v>
      </c>
      <c r="S10" s="137">
        <v>4.5344860537824473E-4</v>
      </c>
      <c r="T10" s="137">
        <v>6.064808288505256E-4</v>
      </c>
      <c r="U10" s="137">
        <v>3.5167972445085876E-4</v>
      </c>
      <c r="V10" s="137">
        <v>8.0385856889726237E-4</v>
      </c>
      <c r="W10" s="137">
        <v>1.4611748884456099E-4</v>
      </c>
      <c r="X10" s="137">
        <v>5.9868300758174071E-4</v>
      </c>
      <c r="Y10" s="137">
        <v>1.7241035452082769E-2</v>
      </c>
      <c r="Z10" s="137">
        <v>5.1220869265890201E-2</v>
      </c>
      <c r="AA10" s="137">
        <v>4.2080095416504719E-4</v>
      </c>
      <c r="AB10" s="137">
        <v>7.2974365898528239E-4</v>
      </c>
      <c r="AC10" s="137">
        <v>1.2311336770821843E-2</v>
      </c>
      <c r="AD10" s="137">
        <v>1.5802802660517713E-4</v>
      </c>
      <c r="AE10" s="137">
        <v>2.6675516735122163E-3</v>
      </c>
      <c r="AF10" s="137">
        <v>6.1191788704757593E-4</v>
      </c>
      <c r="AG10" s="137">
        <v>1.7328557039270881E-4</v>
      </c>
      <c r="AH10" s="137">
        <v>8.0330269462880366E-5</v>
      </c>
      <c r="AI10" s="137">
        <v>6.8640636611523402E-4</v>
      </c>
      <c r="AJ10" s="137">
        <v>0</v>
      </c>
      <c r="AK10" s="137">
        <v>6.2826074812157579E-5</v>
      </c>
      <c r="AL10" s="137">
        <v>5.2950136694489373E-5</v>
      </c>
      <c r="AM10" s="137">
        <v>1.0737299226261378E-4</v>
      </c>
      <c r="AN10" s="137">
        <v>1.4086197931133398E-4</v>
      </c>
      <c r="AO10" s="137">
        <v>3.8733426053606278E-5</v>
      </c>
      <c r="AP10" s="137">
        <v>5.1830833580060382E-5</v>
      </c>
      <c r="AQ10" s="137">
        <v>1.8325980785912902E-5</v>
      </c>
      <c r="AR10" s="137">
        <v>5.4747108500260632E-5</v>
      </c>
      <c r="AS10" s="137">
        <v>4.8523388151827096E-5</v>
      </c>
      <c r="AT10" s="137">
        <v>7.1777153292207758E-5</v>
      </c>
      <c r="AU10" s="137">
        <v>5.1336841035424915E-5</v>
      </c>
      <c r="AV10" s="137">
        <v>3.9869185436090563E-5</v>
      </c>
      <c r="AW10" s="137">
        <v>4.8738135811221827E-5</v>
      </c>
      <c r="AX10" s="137">
        <v>8.8130231652687902E-5</v>
      </c>
      <c r="AY10" s="137">
        <v>6.583552623804371E-5</v>
      </c>
      <c r="AZ10" s="137">
        <v>5.1868958311914251E-5</v>
      </c>
      <c r="BA10" s="137">
        <v>4.3541271823686961E-5</v>
      </c>
      <c r="BB10" s="137">
        <v>3.6176564665643935E-5</v>
      </c>
      <c r="BC10" s="137">
        <v>5.2025730022550471E-5</v>
      </c>
      <c r="BD10" s="137">
        <v>3.1121411797866838E-5</v>
      </c>
      <c r="BE10" s="137">
        <v>6.232165651622985E-5</v>
      </c>
      <c r="BF10" s="137">
        <v>8.0528726750382244E-5</v>
      </c>
      <c r="BG10" s="137">
        <v>3.2636096890943664E-5</v>
      </c>
      <c r="BH10" s="137">
        <v>9.4020516241808563E-5</v>
      </c>
      <c r="BI10" s="137">
        <v>7.6226586676791117E-5</v>
      </c>
      <c r="BJ10" s="137">
        <v>4.9138063544410805E-5</v>
      </c>
      <c r="BK10" s="137">
        <v>8.0650652442783972E-5</v>
      </c>
      <c r="BL10" s="137">
        <v>5.9336182806973852E-5</v>
      </c>
      <c r="BM10" s="137">
        <v>7.9832326447200124E-4</v>
      </c>
      <c r="BN10" s="137">
        <v>1.9719356489322046E-3</v>
      </c>
      <c r="BO10" s="137">
        <v>3.9733794820043123E-5</v>
      </c>
      <c r="BP10" s="137">
        <v>4.5225753579968102E-5</v>
      </c>
      <c r="BQ10" s="137">
        <v>3.2880553331781121E-5</v>
      </c>
      <c r="BR10" s="137">
        <v>5.7046946614775975E-5</v>
      </c>
      <c r="BS10" s="137">
        <v>3.5261831835356083E-5</v>
      </c>
      <c r="BT10" s="137">
        <v>1.2510280244383638E-4</v>
      </c>
      <c r="BU10" s="137">
        <v>4.3013160430866294E-5</v>
      </c>
      <c r="BV10" s="137">
        <v>1.2924483917674427E-4</v>
      </c>
      <c r="BW10" s="137">
        <v>1.2965474932625815E-4</v>
      </c>
      <c r="BX10" s="137">
        <v>8.231915718824107E-5</v>
      </c>
      <c r="BY10" s="137">
        <v>8.0950394602560997E-5</v>
      </c>
      <c r="BZ10" s="137">
        <v>2.2124181017897586E-4</v>
      </c>
      <c r="CA10" s="139">
        <v>0</v>
      </c>
    </row>
    <row r="11" spans="1:85" ht="19.5" x14ac:dyDescent="0.25">
      <c r="A11" s="30"/>
      <c r="B11" s="42" t="s">
        <v>2</v>
      </c>
      <c r="C11" s="43" t="s">
        <v>113</v>
      </c>
      <c r="D11" s="136">
        <v>4.2183456035406912E-5</v>
      </c>
      <c r="E11" s="137">
        <v>5.3175502532974386E-5</v>
      </c>
      <c r="F11" s="137">
        <v>0.63245443756316466</v>
      </c>
      <c r="G11" s="137">
        <v>6.4517441746022566E-5</v>
      </c>
      <c r="H11" s="137">
        <v>5.5937275855406236E-5</v>
      </c>
      <c r="I11" s="137">
        <v>4.2553754782444096E-5</v>
      </c>
      <c r="J11" s="137">
        <v>6.9789952852268569E-5</v>
      </c>
      <c r="K11" s="137">
        <v>6.2235264019432012E-5</v>
      </c>
      <c r="L11" s="137">
        <v>5.02838182773913E-4</v>
      </c>
      <c r="M11" s="137">
        <v>3.6137839781662462E-4</v>
      </c>
      <c r="N11" s="137">
        <v>7.4399746829298386E-5</v>
      </c>
      <c r="O11" s="137">
        <v>4.8427498883555928E-5</v>
      </c>
      <c r="P11" s="137">
        <v>2.0075005859800621E-5</v>
      </c>
      <c r="Q11" s="137">
        <v>9.4047283852107722E-6</v>
      </c>
      <c r="R11" s="137">
        <v>8.2283668745779237E-5</v>
      </c>
      <c r="S11" s="137">
        <v>7.9495009264127968E-5</v>
      </c>
      <c r="T11" s="137">
        <v>1.7575134492033365E-4</v>
      </c>
      <c r="U11" s="137">
        <v>5.6107522341614565E-5</v>
      </c>
      <c r="V11" s="137">
        <v>8.8849002751635836E-5</v>
      </c>
      <c r="W11" s="137">
        <v>5.6596000862589607E-5</v>
      </c>
      <c r="X11" s="137">
        <v>1.4426123805827941E-4</v>
      </c>
      <c r="Y11" s="137">
        <v>3.0899411838638597E-4</v>
      </c>
      <c r="Z11" s="137">
        <v>1.4133575499473912E-4</v>
      </c>
      <c r="AA11" s="137">
        <v>9.7171834745453541E-5</v>
      </c>
      <c r="AB11" s="137">
        <v>7.4759931100317067E-5</v>
      </c>
      <c r="AC11" s="137">
        <v>1.9143437590533318E-4</v>
      </c>
      <c r="AD11" s="137">
        <v>6.6201816645176665E-5</v>
      </c>
      <c r="AE11" s="137">
        <v>2.9149890078950955E-5</v>
      </c>
      <c r="AF11" s="137">
        <v>1.7471794737587448E-2</v>
      </c>
      <c r="AG11" s="137">
        <v>3.3445011807108319E-3</v>
      </c>
      <c r="AH11" s="137">
        <v>4.832109997656543E-4</v>
      </c>
      <c r="AI11" s="137">
        <v>5.0445094661336674E-5</v>
      </c>
      <c r="AJ11" s="137">
        <v>0</v>
      </c>
      <c r="AK11" s="137">
        <v>3.3867283462795194E-5</v>
      </c>
      <c r="AL11" s="137">
        <v>3.7507629312304625E-5</v>
      </c>
      <c r="AM11" s="137">
        <v>4.6604296685466643E-5</v>
      </c>
      <c r="AN11" s="137">
        <v>4.3706497408296956E-5</v>
      </c>
      <c r="AO11" s="137">
        <v>2.4395629215076346E-5</v>
      </c>
      <c r="AP11" s="137">
        <v>3.2652282485718843E-5</v>
      </c>
      <c r="AQ11" s="137">
        <v>9.3470631626659719E-6</v>
      </c>
      <c r="AR11" s="137">
        <v>4.4701324192305072E-5</v>
      </c>
      <c r="AS11" s="137">
        <v>3.0177183669508485E-5</v>
      </c>
      <c r="AT11" s="137">
        <v>4.0019341139837215E-5</v>
      </c>
      <c r="AU11" s="137">
        <v>2.943976880333171E-5</v>
      </c>
      <c r="AV11" s="137">
        <v>2.6000669658792951E-5</v>
      </c>
      <c r="AW11" s="137">
        <v>2.8558120638778359E-5</v>
      </c>
      <c r="AX11" s="137">
        <v>3.8020802336980558E-5</v>
      </c>
      <c r="AY11" s="137">
        <v>2.0687186296735685E-5</v>
      </c>
      <c r="AZ11" s="137">
        <v>3.6426113644418135E-5</v>
      </c>
      <c r="BA11" s="137">
        <v>2.4503108547413011E-5</v>
      </c>
      <c r="BB11" s="137">
        <v>1.9465612090064795E-5</v>
      </c>
      <c r="BC11" s="137">
        <v>3.0747731787399261E-5</v>
      </c>
      <c r="BD11" s="137">
        <v>2.0119973979933382E-5</v>
      </c>
      <c r="BE11" s="137">
        <v>3.627313043355941E-5</v>
      </c>
      <c r="BF11" s="137">
        <v>5.1699649991602928E-5</v>
      </c>
      <c r="BG11" s="137">
        <v>1.966823590821648E-5</v>
      </c>
      <c r="BH11" s="137">
        <v>3.7790080065571153E-5</v>
      </c>
      <c r="BI11" s="137">
        <v>4.5040513433362641E-5</v>
      </c>
      <c r="BJ11" s="137">
        <v>3.0448888279652715E-5</v>
      </c>
      <c r="BK11" s="137">
        <v>4.7461798901520721E-5</v>
      </c>
      <c r="BL11" s="137">
        <v>3.6571197610815806E-5</v>
      </c>
      <c r="BM11" s="137">
        <v>1.2575477631482884E-3</v>
      </c>
      <c r="BN11" s="137">
        <v>1.3618486342479776E-3</v>
      </c>
      <c r="BO11" s="137">
        <v>2.4521343028701657E-5</v>
      </c>
      <c r="BP11" s="137">
        <v>3.0592693313239083E-5</v>
      </c>
      <c r="BQ11" s="137">
        <v>2.2176216702737439E-5</v>
      </c>
      <c r="BR11" s="137">
        <v>3.9092358510549248E-5</v>
      </c>
      <c r="BS11" s="137">
        <v>2.1801207988642131E-5</v>
      </c>
      <c r="BT11" s="137">
        <v>6.1810938249604128E-5</v>
      </c>
      <c r="BU11" s="137">
        <v>3.9736079004594662E-5</v>
      </c>
      <c r="BV11" s="137">
        <v>9.2376575208838552E-5</v>
      </c>
      <c r="BW11" s="137">
        <v>9.0303467670926907E-5</v>
      </c>
      <c r="BX11" s="137">
        <v>5.5818634787227638E-5</v>
      </c>
      <c r="BY11" s="137">
        <v>1.0276654116663963E-4</v>
      </c>
      <c r="BZ11" s="137">
        <v>2.1423735010755044E-4</v>
      </c>
      <c r="CA11" s="139">
        <v>0</v>
      </c>
    </row>
    <row r="12" spans="1:85" ht="19.5" x14ac:dyDescent="0.25">
      <c r="A12" s="30"/>
      <c r="B12" s="42" t="s">
        <v>3</v>
      </c>
      <c r="C12" s="43" t="s">
        <v>114</v>
      </c>
      <c r="D12" s="136">
        <v>2.0475463328305005E-4</v>
      </c>
      <c r="E12" s="137">
        <v>2.1912646742327358E-4</v>
      </c>
      <c r="F12" s="137">
        <v>2.045665845751944E-4</v>
      </c>
      <c r="G12" s="137">
        <v>0.35593507425500998</v>
      </c>
      <c r="H12" s="137">
        <v>2.2805383540096778E-4</v>
      </c>
      <c r="I12" s="137">
        <v>1.9701845171798084E-4</v>
      </c>
      <c r="J12" s="137">
        <v>1.6578299364567489E-4</v>
      </c>
      <c r="K12" s="137">
        <v>1.871767783630055E-4</v>
      </c>
      <c r="L12" s="137">
        <v>1.8977504610814687E-3</v>
      </c>
      <c r="M12" s="137">
        <v>1.1547029650263396E-4</v>
      </c>
      <c r="N12" s="137">
        <v>1.8875386328498915E-4</v>
      </c>
      <c r="O12" s="137">
        <v>7.7927500704593348E-5</v>
      </c>
      <c r="P12" s="137">
        <v>4.7115269161563621E-5</v>
      </c>
      <c r="Q12" s="137">
        <v>2.0595017492849951E-5</v>
      </c>
      <c r="R12" s="137">
        <v>1.2430492320330885E-4</v>
      </c>
      <c r="S12" s="137">
        <v>1.202483523745963E-4</v>
      </c>
      <c r="T12" s="137">
        <v>9.5922730245289267E-5</v>
      </c>
      <c r="U12" s="137">
        <v>7.6028579359489661E-5</v>
      </c>
      <c r="V12" s="137">
        <v>1.2864426169268011E-4</v>
      </c>
      <c r="W12" s="137">
        <v>9.0565056197052787E-5</v>
      </c>
      <c r="X12" s="137">
        <v>1.0901725569732129E-3</v>
      </c>
      <c r="Y12" s="137">
        <v>3.0503980995672687E-3</v>
      </c>
      <c r="Z12" s="137">
        <v>2.0482276517486126E-4</v>
      </c>
      <c r="AA12" s="137">
        <v>0.12548212957010194</v>
      </c>
      <c r="AB12" s="137">
        <v>1.9590763649553616E-3</v>
      </c>
      <c r="AC12" s="137">
        <v>1.3859196698467528E-4</v>
      </c>
      <c r="AD12" s="137">
        <v>1.1095123285390497E-4</v>
      </c>
      <c r="AE12" s="137">
        <v>6.3839170822943542E-5</v>
      </c>
      <c r="AF12" s="137">
        <v>2.1249046744987944E-3</v>
      </c>
      <c r="AG12" s="137">
        <v>1.8628078213911272E-3</v>
      </c>
      <c r="AH12" s="137">
        <v>7.2485630038801249E-3</v>
      </c>
      <c r="AI12" s="137">
        <v>2.9227542930529695E-3</v>
      </c>
      <c r="AJ12" s="137">
        <v>0</v>
      </c>
      <c r="AK12" s="137">
        <v>1.1342227818937747E-4</v>
      </c>
      <c r="AL12" s="137">
        <v>7.8298350454923004E-5</v>
      </c>
      <c r="AM12" s="137">
        <v>1.5319341661036237E-4</v>
      </c>
      <c r="AN12" s="137">
        <v>1.8864046735055882E-4</v>
      </c>
      <c r="AO12" s="137">
        <v>4.7012247021546511E-5</v>
      </c>
      <c r="AP12" s="137">
        <v>5.4795072070722823E-5</v>
      </c>
      <c r="AQ12" s="137">
        <v>1.666461992616049E-5</v>
      </c>
      <c r="AR12" s="137">
        <v>3.831180782531236E-3</v>
      </c>
      <c r="AS12" s="137">
        <v>2.6556403218211503E-4</v>
      </c>
      <c r="AT12" s="137">
        <v>5.5264817902539801E-4</v>
      </c>
      <c r="AU12" s="137">
        <v>9.1881565375666582E-5</v>
      </c>
      <c r="AV12" s="137">
        <v>1.029824412186181E-4</v>
      </c>
      <c r="AW12" s="137">
        <v>1.2777649045072576E-4</v>
      </c>
      <c r="AX12" s="137">
        <v>8.4983639218571232E-5</v>
      </c>
      <c r="AY12" s="137">
        <v>4.5717132445448593E-5</v>
      </c>
      <c r="AZ12" s="137">
        <v>5.7791072258328149E-5</v>
      </c>
      <c r="BA12" s="137">
        <v>4.0621470910812579E-5</v>
      </c>
      <c r="BB12" s="137">
        <v>5.8342304758639282E-5</v>
      </c>
      <c r="BC12" s="137">
        <v>6.0780318870608016E-5</v>
      </c>
      <c r="BD12" s="137">
        <v>3.7274847689723194E-5</v>
      </c>
      <c r="BE12" s="137">
        <v>1.0570990998351805E-4</v>
      </c>
      <c r="BF12" s="137">
        <v>8.1242030117535763E-5</v>
      </c>
      <c r="BG12" s="137">
        <v>1.8851174227190606E-4</v>
      </c>
      <c r="BH12" s="137">
        <v>2.4082650364591157E-4</v>
      </c>
      <c r="BI12" s="137">
        <v>6.4545406259350989E-5</v>
      </c>
      <c r="BJ12" s="137">
        <v>5.825171297038459E-5</v>
      </c>
      <c r="BK12" s="137">
        <v>1.1960723365968372E-4</v>
      </c>
      <c r="BL12" s="137">
        <v>5.7609550867965789E-5</v>
      </c>
      <c r="BM12" s="137">
        <v>5.288203955581271E-4</v>
      </c>
      <c r="BN12" s="137">
        <v>3.2937420999776669E-4</v>
      </c>
      <c r="BO12" s="137">
        <v>3.3716856645942286E-5</v>
      </c>
      <c r="BP12" s="137">
        <v>2.4607669847309151E-5</v>
      </c>
      <c r="BQ12" s="137">
        <v>1.8116205110840253E-5</v>
      </c>
      <c r="BR12" s="137">
        <v>2.6941672711359469E-5</v>
      </c>
      <c r="BS12" s="137">
        <v>2.8311290653546309E-5</v>
      </c>
      <c r="BT12" s="137">
        <v>5.1846423999903084E-5</v>
      </c>
      <c r="BU12" s="137">
        <v>3.290814807969967E-5</v>
      </c>
      <c r="BV12" s="137">
        <v>6.4355520001060999E-5</v>
      </c>
      <c r="BW12" s="137">
        <v>4.6243802382795695E-5</v>
      </c>
      <c r="BX12" s="137">
        <v>2.126890086468824E-4</v>
      </c>
      <c r="BY12" s="137">
        <v>9.8357231191074064E-5</v>
      </c>
      <c r="BZ12" s="137">
        <v>1.3809728608105216E-4</v>
      </c>
      <c r="CA12" s="139">
        <v>0</v>
      </c>
    </row>
    <row r="13" spans="1:85" ht="19.5" x14ac:dyDescent="0.25">
      <c r="A13" s="30"/>
      <c r="B13" s="42" t="s">
        <v>4</v>
      </c>
      <c r="C13" s="43" t="s">
        <v>115</v>
      </c>
      <c r="D13" s="136">
        <v>9.0973100773423336E-5</v>
      </c>
      <c r="E13" s="137">
        <v>3.0539071620864984E-4</v>
      </c>
      <c r="F13" s="137">
        <v>1.606677927112784E-4</v>
      </c>
      <c r="G13" s="137">
        <v>1.2343421482763329E-4</v>
      </c>
      <c r="H13" s="137">
        <v>0.51878563639888553</v>
      </c>
      <c r="I13" s="137">
        <v>9.1356911018399483E-5</v>
      </c>
      <c r="J13" s="137">
        <v>1.385770677812186E-4</v>
      </c>
      <c r="K13" s="137">
        <v>2.1575643498452361E-4</v>
      </c>
      <c r="L13" s="137">
        <v>2.3417645864101222E-4</v>
      </c>
      <c r="M13" s="137">
        <v>1.7122375453495721E-3</v>
      </c>
      <c r="N13" s="137">
        <v>1.9980480950477402E-4</v>
      </c>
      <c r="O13" s="137">
        <v>1.1672785218579798E-4</v>
      </c>
      <c r="P13" s="137">
        <v>5.3453923487857431E-5</v>
      </c>
      <c r="Q13" s="137">
        <v>2.3623421963085391E-5</v>
      </c>
      <c r="R13" s="137">
        <v>1.0940311054652329E-4</v>
      </c>
      <c r="S13" s="137">
        <v>1.121619600744489E-4</v>
      </c>
      <c r="T13" s="137">
        <v>6.0437377617064681E-4</v>
      </c>
      <c r="U13" s="137">
        <v>1.3191340209984384E-4</v>
      </c>
      <c r="V13" s="137">
        <v>2.1418972467624099E-4</v>
      </c>
      <c r="W13" s="137">
        <v>1.4518378962057217E-4</v>
      </c>
      <c r="X13" s="137">
        <v>2.4383807834557768E-3</v>
      </c>
      <c r="Y13" s="137">
        <v>5.0891100075585189E-4</v>
      </c>
      <c r="Z13" s="137">
        <v>2.5187005511075983E-4</v>
      </c>
      <c r="AA13" s="137">
        <v>2.0878677702967821E-4</v>
      </c>
      <c r="AB13" s="137">
        <v>3.2133691954933808E-3</v>
      </c>
      <c r="AC13" s="137">
        <v>2.4029235721178971E-4</v>
      </c>
      <c r="AD13" s="137">
        <v>4.1790095068029834E-4</v>
      </c>
      <c r="AE13" s="137">
        <v>6.4109728540322341E-5</v>
      </c>
      <c r="AF13" s="137">
        <v>1.1379141175462088E-2</v>
      </c>
      <c r="AG13" s="137">
        <v>6.6561701423681244E-2</v>
      </c>
      <c r="AH13" s="137">
        <v>3.6415085919211816E-4</v>
      </c>
      <c r="AI13" s="137">
        <v>1.2736885760602522E-4</v>
      </c>
      <c r="AJ13" s="137">
        <v>0</v>
      </c>
      <c r="AK13" s="137">
        <v>8.5791499585077084E-3</v>
      </c>
      <c r="AL13" s="137">
        <v>9.3132631595733376E-4</v>
      </c>
      <c r="AM13" s="137">
        <v>5.1916697702590305E-4</v>
      </c>
      <c r="AN13" s="137">
        <v>5.5419627054334464E-4</v>
      </c>
      <c r="AO13" s="137">
        <v>5.949558496401478E-5</v>
      </c>
      <c r="AP13" s="137">
        <v>9.3594676747371411E-5</v>
      </c>
      <c r="AQ13" s="137">
        <v>2.3546199474057248E-5</v>
      </c>
      <c r="AR13" s="137">
        <v>8.7729405629991103E-5</v>
      </c>
      <c r="AS13" s="137">
        <v>1.1063371884453158E-4</v>
      </c>
      <c r="AT13" s="137">
        <v>9.5833083058541343E-5</v>
      </c>
      <c r="AU13" s="137">
        <v>4.0686782028579978E-3</v>
      </c>
      <c r="AV13" s="137">
        <v>8.7891949755109861E-5</v>
      </c>
      <c r="AW13" s="137">
        <v>7.0827798834205807E-5</v>
      </c>
      <c r="AX13" s="137">
        <v>8.5917915124735048E-5</v>
      </c>
      <c r="AY13" s="137">
        <v>4.1712399404924752E-5</v>
      </c>
      <c r="AZ13" s="137">
        <v>8.4564673386864185E-5</v>
      </c>
      <c r="BA13" s="137">
        <v>7.6074979222976621E-5</v>
      </c>
      <c r="BB13" s="137">
        <v>6.334981088321449E-5</v>
      </c>
      <c r="BC13" s="137">
        <v>8.5350709397995046E-5</v>
      </c>
      <c r="BD13" s="137">
        <v>7.6029802280706496E-5</v>
      </c>
      <c r="BE13" s="137">
        <v>4.7407484527794497E-4</v>
      </c>
      <c r="BF13" s="137">
        <v>1.2680259046872946E-4</v>
      </c>
      <c r="BG13" s="137">
        <v>4.6325390185572438E-5</v>
      </c>
      <c r="BH13" s="137">
        <v>9.3254247452080404E-5</v>
      </c>
      <c r="BI13" s="137">
        <v>1.4773863662924535E-4</v>
      </c>
      <c r="BJ13" s="137">
        <v>1.2994161208878437E-4</v>
      </c>
      <c r="BK13" s="137">
        <v>1.2060016496789979E-4</v>
      </c>
      <c r="BL13" s="137">
        <v>1.1439465317082347E-4</v>
      </c>
      <c r="BM13" s="137">
        <v>1.9126441328773149E-3</v>
      </c>
      <c r="BN13" s="137">
        <v>8.1563553040877289E-4</v>
      </c>
      <c r="BO13" s="137">
        <v>4.3107458025174448E-5</v>
      </c>
      <c r="BP13" s="137">
        <v>4.4869173786293062E-5</v>
      </c>
      <c r="BQ13" s="137">
        <v>3.4710456383667448E-5</v>
      </c>
      <c r="BR13" s="137">
        <v>5.3342059641402323E-5</v>
      </c>
      <c r="BS13" s="137">
        <v>3.2928699402626879E-5</v>
      </c>
      <c r="BT13" s="137">
        <v>1.0142693721019064E-4</v>
      </c>
      <c r="BU13" s="137">
        <v>1.2799751668846518E-4</v>
      </c>
      <c r="BV13" s="137">
        <v>1.3656031359006609E-4</v>
      </c>
      <c r="BW13" s="137">
        <v>1.0044476131631528E-4</v>
      </c>
      <c r="BX13" s="137">
        <v>9.4886061238002515E-5</v>
      </c>
      <c r="BY13" s="137">
        <v>2.3249580946920286E-4</v>
      </c>
      <c r="BZ13" s="137">
        <v>1.4099269041463494E-4</v>
      </c>
      <c r="CA13" s="139">
        <v>0</v>
      </c>
    </row>
    <row r="14" spans="1:85" ht="19.5" x14ac:dyDescent="0.25">
      <c r="A14" s="30"/>
      <c r="B14" s="42" t="s">
        <v>5</v>
      </c>
      <c r="C14" s="43" t="s">
        <v>116</v>
      </c>
      <c r="D14" s="136">
        <v>1.958923153180034E-4</v>
      </c>
      <c r="E14" s="137">
        <v>2.7097303139107147E-4</v>
      </c>
      <c r="F14" s="137">
        <v>4.3023432857638934E-4</v>
      </c>
      <c r="G14" s="137">
        <v>4.6644336457079871E-4</v>
      </c>
      <c r="H14" s="137">
        <v>3.6247607128441281E-4</v>
      </c>
      <c r="I14" s="137">
        <v>0.55453531949636392</v>
      </c>
      <c r="J14" s="137">
        <v>3.8973836493717059E-4</v>
      </c>
      <c r="K14" s="137">
        <v>3.6876379358332599E-4</v>
      </c>
      <c r="L14" s="137">
        <v>4.6904495486443862E-3</v>
      </c>
      <c r="M14" s="137">
        <v>2.5148375345548007E-2</v>
      </c>
      <c r="N14" s="137">
        <v>1.3403876980914971E-3</v>
      </c>
      <c r="O14" s="137">
        <v>3.1907173881760105E-4</v>
      </c>
      <c r="P14" s="137">
        <v>7.0295185171084118E-5</v>
      </c>
      <c r="Q14" s="137">
        <v>3.265743129919482E-5</v>
      </c>
      <c r="R14" s="137">
        <v>3.2077618634838615E-4</v>
      </c>
      <c r="S14" s="137">
        <v>2.9375718303297686E-4</v>
      </c>
      <c r="T14" s="137">
        <v>7.2908840342031144E-3</v>
      </c>
      <c r="U14" s="137">
        <v>2.2063431781001617E-4</v>
      </c>
      <c r="V14" s="137">
        <v>5.0165829988612015E-4</v>
      </c>
      <c r="W14" s="137">
        <v>2.5016336940033727E-4</v>
      </c>
      <c r="X14" s="137">
        <v>5.2388406075142514E-3</v>
      </c>
      <c r="Y14" s="137">
        <v>5.9091446721152012E-4</v>
      </c>
      <c r="Z14" s="137">
        <v>2.9520244128460093E-4</v>
      </c>
      <c r="AA14" s="137">
        <v>4.4773449335873958E-4</v>
      </c>
      <c r="AB14" s="137">
        <v>2.8270836412417846E-4</v>
      </c>
      <c r="AC14" s="137">
        <v>3.4893608060540245E-4</v>
      </c>
      <c r="AD14" s="137">
        <v>2.7371502678394274E-4</v>
      </c>
      <c r="AE14" s="137">
        <v>2.1953993962127671E-4</v>
      </c>
      <c r="AF14" s="137">
        <v>3.2220885004554019E-4</v>
      </c>
      <c r="AG14" s="137">
        <v>2.8763131512969236E-4</v>
      </c>
      <c r="AH14" s="137">
        <v>1.3463889443470121E-4</v>
      </c>
      <c r="AI14" s="137">
        <v>1.3749484452230319E-4</v>
      </c>
      <c r="AJ14" s="137">
        <v>0</v>
      </c>
      <c r="AK14" s="137">
        <v>1.6545116939577296E-4</v>
      </c>
      <c r="AL14" s="137">
        <v>1.3275716434175511E-4</v>
      </c>
      <c r="AM14" s="137">
        <v>7.9451106688474375E-4</v>
      </c>
      <c r="AN14" s="137">
        <v>2.949399480810912E-4</v>
      </c>
      <c r="AO14" s="137">
        <v>9.1159745499466005E-5</v>
      </c>
      <c r="AP14" s="137">
        <v>1.2041805607445837E-4</v>
      </c>
      <c r="AQ14" s="137">
        <v>3.6390601215550091E-5</v>
      </c>
      <c r="AR14" s="137">
        <v>1.1680883868982584E-4</v>
      </c>
      <c r="AS14" s="137">
        <v>1.1369389824146914E-4</v>
      </c>
      <c r="AT14" s="137">
        <v>1.3333844489960128E-4</v>
      </c>
      <c r="AU14" s="137">
        <v>1.2036857497207659E-4</v>
      </c>
      <c r="AV14" s="137">
        <v>1.0090184344758292E-4</v>
      </c>
      <c r="AW14" s="137">
        <v>1.0753671402623916E-4</v>
      </c>
      <c r="AX14" s="137">
        <v>1.4280906754904441E-4</v>
      </c>
      <c r="AY14" s="137">
        <v>7.6670403761503597E-5</v>
      </c>
      <c r="AZ14" s="137">
        <v>1.0722516406328336E-4</v>
      </c>
      <c r="BA14" s="137">
        <v>9.086206205312315E-5</v>
      </c>
      <c r="BB14" s="137">
        <v>7.3301978774344148E-5</v>
      </c>
      <c r="BC14" s="137">
        <v>1.0742190306385101E-4</v>
      </c>
      <c r="BD14" s="137">
        <v>8.0230836241727417E-5</v>
      </c>
      <c r="BE14" s="137">
        <v>1.4480956709640114E-4</v>
      </c>
      <c r="BF14" s="137">
        <v>1.8037305955389708E-4</v>
      </c>
      <c r="BG14" s="137">
        <v>7.0543689671733668E-5</v>
      </c>
      <c r="BH14" s="137">
        <v>1.2652473020855702E-4</v>
      </c>
      <c r="BI14" s="137">
        <v>1.4915677380541309E-4</v>
      </c>
      <c r="BJ14" s="137">
        <v>9.1519695587057289E-5</v>
      </c>
      <c r="BK14" s="137">
        <v>1.7241392868091342E-4</v>
      </c>
      <c r="BL14" s="137">
        <v>1.089064182735901E-4</v>
      </c>
      <c r="BM14" s="137">
        <v>1.0197411622460178E-3</v>
      </c>
      <c r="BN14" s="137">
        <v>2.2516969886253969E-3</v>
      </c>
      <c r="BO14" s="137">
        <v>5.835490305435609E-5</v>
      </c>
      <c r="BP14" s="137">
        <v>6.2912709273211571E-5</v>
      </c>
      <c r="BQ14" s="137">
        <v>5.2443016807019256E-5</v>
      </c>
      <c r="BR14" s="137">
        <v>7.4116630404409047E-5</v>
      </c>
      <c r="BS14" s="137">
        <v>4.2934660800983172E-5</v>
      </c>
      <c r="BT14" s="137">
        <v>1.1346461348499257E-4</v>
      </c>
      <c r="BU14" s="137">
        <v>6.320741736547369E-5</v>
      </c>
      <c r="BV14" s="137">
        <v>1.8225153261951184E-4</v>
      </c>
      <c r="BW14" s="137">
        <v>1.7424026496294277E-4</v>
      </c>
      <c r="BX14" s="137">
        <v>1.3707893956553622E-4</v>
      </c>
      <c r="BY14" s="137">
        <v>1.5210746414195207E-4</v>
      </c>
      <c r="BZ14" s="137">
        <v>2.6625692786119931E-4</v>
      </c>
      <c r="CA14" s="139">
        <v>0</v>
      </c>
    </row>
    <row r="15" spans="1:85" ht="19.5" x14ac:dyDescent="0.25">
      <c r="A15" s="30"/>
      <c r="B15" s="42" t="s">
        <v>6</v>
      </c>
      <c r="C15" s="43" t="s">
        <v>117</v>
      </c>
      <c r="D15" s="136">
        <v>6.097530712752978E-5</v>
      </c>
      <c r="E15" s="137">
        <v>7.891864127030207E-5</v>
      </c>
      <c r="F15" s="137">
        <v>1.0324181545607712E-4</v>
      </c>
      <c r="G15" s="137">
        <v>6.3562789587293551E-5</v>
      </c>
      <c r="H15" s="137">
        <v>6.7603061717530768E-5</v>
      </c>
      <c r="I15" s="137">
        <v>6.4285263517650204E-5</v>
      </c>
      <c r="J15" s="137">
        <v>0.53907328492478901</v>
      </c>
      <c r="K15" s="137">
        <v>7.7260375632485351E-5</v>
      </c>
      <c r="L15" s="137">
        <v>9.819124127900331E-5</v>
      </c>
      <c r="M15" s="137">
        <v>1.4851466061050261E-3</v>
      </c>
      <c r="N15" s="137">
        <v>7.9731899742384058E-5</v>
      </c>
      <c r="O15" s="137">
        <v>9.5178276454228373E-4</v>
      </c>
      <c r="P15" s="137">
        <v>9.5956454347593634E-5</v>
      </c>
      <c r="Q15" s="137">
        <v>3.6121451113168232E-5</v>
      </c>
      <c r="R15" s="137">
        <v>9.3960345514446903E-5</v>
      </c>
      <c r="S15" s="137">
        <v>9.6281542315337056E-5</v>
      </c>
      <c r="T15" s="137">
        <v>9.4064102033883162E-4</v>
      </c>
      <c r="U15" s="137">
        <v>1.0856669091030642E-3</v>
      </c>
      <c r="V15" s="137">
        <v>7.0006309516135287E-4</v>
      </c>
      <c r="W15" s="137">
        <v>7.6274287875269464E-2</v>
      </c>
      <c r="X15" s="137">
        <v>8.2745464821027423E-4</v>
      </c>
      <c r="Y15" s="137">
        <v>4.2671053656235915E-3</v>
      </c>
      <c r="Z15" s="137">
        <v>1.1431351611662067E-4</v>
      </c>
      <c r="AA15" s="137">
        <v>1.3462320760617436E-4</v>
      </c>
      <c r="AB15" s="137">
        <v>9.8140516312040724E-4</v>
      </c>
      <c r="AC15" s="137">
        <v>5.9979055466094955E-4</v>
      </c>
      <c r="AD15" s="137">
        <v>1.0021081846595718E-4</v>
      </c>
      <c r="AE15" s="137">
        <v>2.1944754256552797E-3</v>
      </c>
      <c r="AF15" s="137">
        <v>2.2706263966161644E-3</v>
      </c>
      <c r="AG15" s="137">
        <v>1.0863440770943399E-4</v>
      </c>
      <c r="AH15" s="137">
        <v>1.1257403928560658E-4</v>
      </c>
      <c r="AI15" s="137">
        <v>6.9494516236352408E-5</v>
      </c>
      <c r="AJ15" s="137">
        <v>0</v>
      </c>
      <c r="AK15" s="137">
        <v>7.1595674169098688E-5</v>
      </c>
      <c r="AL15" s="137">
        <v>7.5015121662832531E-5</v>
      </c>
      <c r="AM15" s="137">
        <v>1.042702388303315E-4</v>
      </c>
      <c r="AN15" s="137">
        <v>6.8318206077345339E-5</v>
      </c>
      <c r="AO15" s="137">
        <v>4.8280510707729963E-5</v>
      </c>
      <c r="AP15" s="137">
        <v>6.8632742763078598E-5</v>
      </c>
      <c r="AQ15" s="137">
        <v>2.7385085440396138E-5</v>
      </c>
      <c r="AR15" s="137">
        <v>1.5994404388804145E-4</v>
      </c>
      <c r="AS15" s="137">
        <v>1.5645825004132786E-3</v>
      </c>
      <c r="AT15" s="137">
        <v>2.0438187845340928E-4</v>
      </c>
      <c r="AU15" s="137">
        <v>5.126102990218895E-5</v>
      </c>
      <c r="AV15" s="137">
        <v>6.4016625643266352E-5</v>
      </c>
      <c r="AW15" s="137">
        <v>7.2905222994257792E-5</v>
      </c>
      <c r="AX15" s="137">
        <v>7.3542890536060267E-5</v>
      </c>
      <c r="AY15" s="137">
        <v>3.1388002931718431E-5</v>
      </c>
      <c r="AZ15" s="137">
        <v>9.9747920415820172E-5</v>
      </c>
      <c r="BA15" s="137">
        <v>4.1015055164328454E-5</v>
      </c>
      <c r="BB15" s="137">
        <v>4.6664181146419797E-5</v>
      </c>
      <c r="BC15" s="137">
        <v>6.0116446471096752E-5</v>
      </c>
      <c r="BD15" s="137">
        <v>3.4783437623450738E-5</v>
      </c>
      <c r="BE15" s="137">
        <v>8.1135584629947374E-5</v>
      </c>
      <c r="BF15" s="137">
        <v>9.6288400588331343E-5</v>
      </c>
      <c r="BG15" s="137">
        <v>3.727042152746914E-5</v>
      </c>
      <c r="BH15" s="137">
        <v>7.3807642205394718E-5</v>
      </c>
      <c r="BI15" s="137">
        <v>8.2321608152280908E-5</v>
      </c>
      <c r="BJ15" s="137">
        <v>5.2215845222576066E-5</v>
      </c>
      <c r="BK15" s="137">
        <v>8.1512385281284878E-5</v>
      </c>
      <c r="BL15" s="137">
        <v>6.7256252616206444E-5</v>
      </c>
      <c r="BM15" s="137">
        <v>6.9789281983651062E-4</v>
      </c>
      <c r="BN15" s="137">
        <v>1.0683996812871951E-3</v>
      </c>
      <c r="BO15" s="137">
        <v>3.9110484168527715E-5</v>
      </c>
      <c r="BP15" s="137">
        <v>3.7464328413634814E-5</v>
      </c>
      <c r="BQ15" s="137">
        <v>2.7722251515797325E-5</v>
      </c>
      <c r="BR15" s="137">
        <v>4.5811142771605592E-5</v>
      </c>
      <c r="BS15" s="137">
        <v>2.9092682054842216E-5</v>
      </c>
      <c r="BT15" s="137">
        <v>1.0934194833326616E-4</v>
      </c>
      <c r="BU15" s="137">
        <v>3.374599501610965E-5</v>
      </c>
      <c r="BV15" s="137">
        <v>1.0009966180904225E-4</v>
      </c>
      <c r="BW15" s="137">
        <v>8.4361952609405625E-5</v>
      </c>
      <c r="BX15" s="137">
        <v>8.4169737664652533E-5</v>
      </c>
      <c r="BY15" s="137">
        <v>7.7920596563204895E-5</v>
      </c>
      <c r="BZ15" s="137">
        <v>2.21679273332364E-4</v>
      </c>
      <c r="CA15" s="139">
        <v>0</v>
      </c>
    </row>
    <row r="16" spans="1:85" ht="19.5" x14ac:dyDescent="0.25">
      <c r="A16" s="30"/>
      <c r="B16" s="42" t="s">
        <v>7</v>
      </c>
      <c r="C16" s="43" t="s">
        <v>118</v>
      </c>
      <c r="D16" s="136">
        <v>2.7248624846410287E-4</v>
      </c>
      <c r="E16" s="137">
        <v>3.7180499635340803E-4</v>
      </c>
      <c r="F16" s="137">
        <v>6.9264591964501789E-4</v>
      </c>
      <c r="G16" s="137">
        <v>1.1861973182231093E-3</v>
      </c>
      <c r="H16" s="137">
        <v>7.7009064870801067E-4</v>
      </c>
      <c r="I16" s="137">
        <v>2.6475064793888848E-4</v>
      </c>
      <c r="J16" s="137">
        <v>6.3156189905896453E-4</v>
      </c>
      <c r="K16" s="137">
        <v>0.66876488340850371</v>
      </c>
      <c r="L16" s="137">
        <v>1.9024107545109949E-2</v>
      </c>
      <c r="M16" s="137">
        <v>1.5681387306235031E-4</v>
      </c>
      <c r="N16" s="137">
        <v>4.4620567959865082E-4</v>
      </c>
      <c r="O16" s="137">
        <v>4.9609598325321585E-5</v>
      </c>
      <c r="P16" s="137">
        <v>3.8624061774653116E-5</v>
      </c>
      <c r="Q16" s="137">
        <v>1.4874322760992976E-5</v>
      </c>
      <c r="R16" s="137">
        <v>6.2263564467148868E-4</v>
      </c>
      <c r="S16" s="137">
        <v>5.4669576413166987E-4</v>
      </c>
      <c r="T16" s="137">
        <v>8.504438016181832E-5</v>
      </c>
      <c r="U16" s="137">
        <v>4.733508214911842E-5</v>
      </c>
      <c r="V16" s="137">
        <v>8.3024728700061728E-5</v>
      </c>
      <c r="W16" s="137">
        <v>3.0887112923442346E-4</v>
      </c>
      <c r="X16" s="137">
        <v>2.9783158784794928E-4</v>
      </c>
      <c r="Y16" s="137">
        <v>5.0272412963772402E-4</v>
      </c>
      <c r="Z16" s="137">
        <v>1.0525028720834489E-4</v>
      </c>
      <c r="AA16" s="137">
        <v>4.806920529018151E-4</v>
      </c>
      <c r="AB16" s="137">
        <v>4.7993121685287979E-2</v>
      </c>
      <c r="AC16" s="137">
        <v>6.9647520165900037E-5</v>
      </c>
      <c r="AD16" s="137">
        <v>8.9236241439566141E-2</v>
      </c>
      <c r="AE16" s="137">
        <v>3.6759690962184927E-5</v>
      </c>
      <c r="AF16" s="137">
        <v>5.9727852188998915E-4</v>
      </c>
      <c r="AG16" s="137">
        <v>1.6163737476687125E-4</v>
      </c>
      <c r="AH16" s="137">
        <v>6.3377258159250013E-5</v>
      </c>
      <c r="AI16" s="137">
        <v>4.4980764830274823E-5</v>
      </c>
      <c r="AJ16" s="137">
        <v>0</v>
      </c>
      <c r="AK16" s="137">
        <v>4.4131794533972301E-5</v>
      </c>
      <c r="AL16" s="137">
        <v>3.3334399674354677E-5</v>
      </c>
      <c r="AM16" s="137">
        <v>3.8103462704712603E-5</v>
      </c>
      <c r="AN16" s="137">
        <v>1.4474259022956523E-4</v>
      </c>
      <c r="AO16" s="137">
        <v>2.2247683892995544E-5</v>
      </c>
      <c r="AP16" s="137">
        <v>2.8987939967441802E-5</v>
      </c>
      <c r="AQ16" s="137">
        <v>1.3076081534022169E-5</v>
      </c>
      <c r="AR16" s="137">
        <v>3.9617495120241488E-5</v>
      </c>
      <c r="AS16" s="137">
        <v>3.3003111382210383E-5</v>
      </c>
      <c r="AT16" s="137">
        <v>4.4075821793325515E-5</v>
      </c>
      <c r="AU16" s="137">
        <v>3.4019375603617918E-5</v>
      </c>
      <c r="AV16" s="137">
        <v>2.3507824021570949E-5</v>
      </c>
      <c r="AW16" s="137">
        <v>3.1744782134770571E-5</v>
      </c>
      <c r="AX16" s="137">
        <v>7.4887364792527582E-5</v>
      </c>
      <c r="AY16" s="137">
        <v>6.7276029429081389E-5</v>
      </c>
      <c r="AZ16" s="137">
        <v>3.7879779895087029E-5</v>
      </c>
      <c r="BA16" s="137">
        <v>2.9022292407566426E-5</v>
      </c>
      <c r="BB16" s="137">
        <v>2.6595213165126279E-5</v>
      </c>
      <c r="BC16" s="137">
        <v>3.6989453684413687E-5</v>
      </c>
      <c r="BD16" s="137">
        <v>1.8615429019980586E-5</v>
      </c>
      <c r="BE16" s="137">
        <v>4.6283807731905975E-5</v>
      </c>
      <c r="BF16" s="137">
        <v>4.4334689576348869E-5</v>
      </c>
      <c r="BG16" s="137">
        <v>1.9210694332276784E-5</v>
      </c>
      <c r="BH16" s="137">
        <v>7.9522126587324785E-5</v>
      </c>
      <c r="BI16" s="137">
        <v>5.8180143619684906E-5</v>
      </c>
      <c r="BJ16" s="137">
        <v>2.4347173967261796E-5</v>
      </c>
      <c r="BK16" s="137">
        <v>4.2824171382658406E-5</v>
      </c>
      <c r="BL16" s="137">
        <v>2.944933043540833E-5</v>
      </c>
      <c r="BM16" s="137">
        <v>9.2313238064026162E-4</v>
      </c>
      <c r="BN16" s="137">
        <v>6.233696105284605E-4</v>
      </c>
      <c r="BO16" s="137">
        <v>1.7331656662354579E-5</v>
      </c>
      <c r="BP16" s="137">
        <v>1.9878568790616483E-5</v>
      </c>
      <c r="BQ16" s="137">
        <v>1.5100416955020738E-5</v>
      </c>
      <c r="BR16" s="137">
        <v>2.4292056356473227E-5</v>
      </c>
      <c r="BS16" s="137">
        <v>1.5075508153332074E-5</v>
      </c>
      <c r="BT16" s="137">
        <v>3.944852102035878E-5</v>
      </c>
      <c r="BU16" s="137">
        <v>2.544664874101259E-5</v>
      </c>
      <c r="BV16" s="137">
        <v>5.6724005938548333E-5</v>
      </c>
      <c r="BW16" s="137">
        <v>4.9324968361742597E-5</v>
      </c>
      <c r="BX16" s="137">
        <v>3.8596414171509122E-5</v>
      </c>
      <c r="BY16" s="137">
        <v>3.8510386056781102E-5</v>
      </c>
      <c r="BZ16" s="137">
        <v>1.1247147772221168E-4</v>
      </c>
      <c r="CA16" s="139">
        <v>0</v>
      </c>
    </row>
    <row r="17" spans="1:79" ht="19.5" x14ac:dyDescent="0.25">
      <c r="A17" s="30"/>
      <c r="B17" s="42" t="s">
        <v>8</v>
      </c>
      <c r="C17" s="43" t="s">
        <v>119</v>
      </c>
      <c r="D17" s="136">
        <v>7.8929697781367266E-3</v>
      </c>
      <c r="E17" s="137">
        <v>1.0835131468474491E-2</v>
      </c>
      <c r="F17" s="137">
        <v>2.0739697255033895E-2</v>
      </c>
      <c r="G17" s="137">
        <v>3.7353145359224363E-2</v>
      </c>
      <c r="H17" s="137">
        <v>2.3859723925751159E-2</v>
      </c>
      <c r="I17" s="137">
        <v>7.6473451142208262E-3</v>
      </c>
      <c r="J17" s="137">
        <v>1.8911516130090962E-2</v>
      </c>
      <c r="K17" s="137">
        <v>2.132821246292671E-2</v>
      </c>
      <c r="L17" s="137">
        <v>0.61166646541250669</v>
      </c>
      <c r="M17" s="137">
        <v>3.6585290889838262E-3</v>
      </c>
      <c r="N17" s="137">
        <v>1.311924041972389E-2</v>
      </c>
      <c r="O17" s="137">
        <v>3.5539202278990831E-4</v>
      </c>
      <c r="P17" s="137">
        <v>7.6702435581114709E-4</v>
      </c>
      <c r="Q17" s="137">
        <v>2.5616673964716643E-4</v>
      </c>
      <c r="R17" s="137">
        <v>1.878247104462754E-2</v>
      </c>
      <c r="S17" s="137">
        <v>1.6338069159064099E-2</v>
      </c>
      <c r="T17" s="137">
        <v>1.1646643886301614E-3</v>
      </c>
      <c r="U17" s="137">
        <v>2.2039125205119107E-4</v>
      </c>
      <c r="V17" s="137">
        <v>3.8140046849810148E-4</v>
      </c>
      <c r="W17" s="137">
        <v>2.8626566621463333E-3</v>
      </c>
      <c r="X17" s="137">
        <v>1.0750634783825664E-3</v>
      </c>
      <c r="Y17" s="137">
        <v>1.1552890455038933E-3</v>
      </c>
      <c r="Z17" s="137">
        <v>1.5512986669927664E-3</v>
      </c>
      <c r="AA17" s="137">
        <v>1.3339450276175871E-2</v>
      </c>
      <c r="AB17" s="137">
        <v>2.0456514107733414E-3</v>
      </c>
      <c r="AC17" s="137">
        <v>5.2360177320275156E-4</v>
      </c>
      <c r="AD17" s="137">
        <v>3.0037177820957379E-3</v>
      </c>
      <c r="AE17" s="137">
        <v>4.2170966148863328E-4</v>
      </c>
      <c r="AF17" s="137">
        <v>1.7206279396384896E-3</v>
      </c>
      <c r="AG17" s="137">
        <v>3.5102668410955371E-3</v>
      </c>
      <c r="AH17" s="137">
        <v>8.7712292538635113E-4</v>
      </c>
      <c r="AI17" s="137">
        <v>5.1026459875270407E-4</v>
      </c>
      <c r="AJ17" s="137">
        <v>0</v>
      </c>
      <c r="AK17" s="137">
        <v>5.5906401542387839E-4</v>
      </c>
      <c r="AL17" s="137">
        <v>1.4746379286576609E-4</v>
      </c>
      <c r="AM17" s="137">
        <v>2.2850854689263479E-4</v>
      </c>
      <c r="AN17" s="137">
        <v>3.6660865308059377E-3</v>
      </c>
      <c r="AO17" s="137">
        <v>9.4150418428535213E-5</v>
      </c>
      <c r="AP17" s="137">
        <v>1.0321260797821848E-4</v>
      </c>
      <c r="AQ17" s="137">
        <v>1.8211486024970688E-4</v>
      </c>
      <c r="AR17" s="137">
        <v>5.0901157087251318E-4</v>
      </c>
      <c r="AS17" s="137">
        <v>1.7189247861047389E-4</v>
      </c>
      <c r="AT17" s="137">
        <v>1.5264150212255251E-4</v>
      </c>
      <c r="AU17" s="137">
        <v>3.3908464466587165E-4</v>
      </c>
      <c r="AV17" s="137">
        <v>8.3461997133184499E-5</v>
      </c>
      <c r="AW17" s="137">
        <v>3.01776308523563E-4</v>
      </c>
      <c r="AX17" s="137">
        <v>1.5025599613291297E-3</v>
      </c>
      <c r="AY17" s="137">
        <v>1.7165631245157982E-3</v>
      </c>
      <c r="AZ17" s="137">
        <v>3.7496325875018623E-4</v>
      </c>
      <c r="BA17" s="137">
        <v>3.2216742690365142E-4</v>
      </c>
      <c r="BB17" s="137">
        <v>3.7064839268448189E-4</v>
      </c>
      <c r="BC17" s="137">
        <v>4.3977912503546826E-4</v>
      </c>
      <c r="BD17" s="137">
        <v>6.8895307203074038E-5</v>
      </c>
      <c r="BE17" s="137">
        <v>6.0044520615375554E-4</v>
      </c>
      <c r="BF17" s="137">
        <v>1.528640069168617E-4</v>
      </c>
      <c r="BG17" s="137">
        <v>1.2746887136632455E-4</v>
      </c>
      <c r="BH17" s="137">
        <v>1.7168382126385899E-3</v>
      </c>
      <c r="BI17" s="137">
        <v>8.5711644544678796E-4</v>
      </c>
      <c r="BJ17" s="137">
        <v>9.7185231533005196E-5</v>
      </c>
      <c r="BK17" s="137">
        <v>2.0646256094027999E-4</v>
      </c>
      <c r="BL17" s="137">
        <v>1.40829459489238E-4</v>
      </c>
      <c r="BM17" s="137">
        <v>4.6328098609409049E-4</v>
      </c>
      <c r="BN17" s="137">
        <v>6.1041031427740947E-4</v>
      </c>
      <c r="BO17" s="137">
        <v>4.3461058733841009E-5</v>
      </c>
      <c r="BP17" s="137">
        <v>4.1226869284951741E-5</v>
      </c>
      <c r="BQ17" s="137">
        <v>3.0966032181538089E-5</v>
      </c>
      <c r="BR17" s="137">
        <v>4.3471598448040808E-5</v>
      </c>
      <c r="BS17" s="137">
        <v>7.1835238150449332E-5</v>
      </c>
      <c r="BT17" s="137">
        <v>7.7052742154643899E-5</v>
      </c>
      <c r="BU17" s="137">
        <v>2.4062723168122779E-4</v>
      </c>
      <c r="BV17" s="137">
        <v>1.2288022308587016E-4</v>
      </c>
      <c r="BW17" s="137">
        <v>1.0835950266406999E-4</v>
      </c>
      <c r="BX17" s="137">
        <v>1.0974483918866448E-4</v>
      </c>
      <c r="BY17" s="137">
        <v>1.1317375210881851E-4</v>
      </c>
      <c r="BZ17" s="137">
        <v>1.6065394632423043E-4</v>
      </c>
      <c r="CA17" s="139">
        <v>0</v>
      </c>
    </row>
    <row r="18" spans="1:79" ht="19.5" x14ac:dyDescent="0.25">
      <c r="A18" s="30"/>
      <c r="B18" s="42" t="s">
        <v>9</v>
      </c>
      <c r="C18" s="43" t="s">
        <v>120</v>
      </c>
      <c r="D18" s="136">
        <v>5.4637737589876114E-4</v>
      </c>
      <c r="E18" s="137">
        <v>6.8500391060650687E-4</v>
      </c>
      <c r="F18" s="137">
        <v>1.0507199058253933E-3</v>
      </c>
      <c r="G18" s="137">
        <v>1.6976800963240401E-3</v>
      </c>
      <c r="H18" s="137">
        <v>1.1258756831495618E-3</v>
      </c>
      <c r="I18" s="137">
        <v>5.7245508917358945E-4</v>
      </c>
      <c r="J18" s="137">
        <v>9.8433810624201082E-4</v>
      </c>
      <c r="K18" s="137">
        <v>1.065388646904636E-3</v>
      </c>
      <c r="L18" s="137">
        <v>8.3910333414417696E-4</v>
      </c>
      <c r="M18" s="137">
        <v>0.44350988574148276</v>
      </c>
      <c r="N18" s="137">
        <v>1.5840521164467646E-3</v>
      </c>
      <c r="O18" s="137">
        <v>2.064179343471589E-3</v>
      </c>
      <c r="P18" s="137">
        <v>1.6965885604420931E-4</v>
      </c>
      <c r="Q18" s="137">
        <v>8.8087167514501252E-5</v>
      </c>
      <c r="R18" s="137">
        <v>1.7519413787420073E-3</v>
      </c>
      <c r="S18" s="137">
        <v>1.5433125610322164E-3</v>
      </c>
      <c r="T18" s="137">
        <v>0.1257599443245577</v>
      </c>
      <c r="U18" s="137">
        <v>6.9448031919728767E-4</v>
      </c>
      <c r="V18" s="137">
        <v>2.6867107965227802E-3</v>
      </c>
      <c r="W18" s="137">
        <v>2.9726751985465237E-4</v>
      </c>
      <c r="X18" s="137">
        <v>8.9630843579668537E-2</v>
      </c>
      <c r="Y18" s="137">
        <v>6.3450746195211245E-3</v>
      </c>
      <c r="Z18" s="137">
        <v>2.8881229508597475E-4</v>
      </c>
      <c r="AA18" s="137">
        <v>8.25422000384633E-4</v>
      </c>
      <c r="AB18" s="137">
        <v>1.5876490884458431E-3</v>
      </c>
      <c r="AC18" s="137">
        <v>2.2399240186302392E-3</v>
      </c>
      <c r="AD18" s="137">
        <v>3.3332295948597742E-4</v>
      </c>
      <c r="AE18" s="137">
        <v>9.2056501078734772E-4</v>
      </c>
      <c r="AF18" s="137">
        <v>1.7648623280151585E-3</v>
      </c>
      <c r="AG18" s="137">
        <v>3.5706860980749567E-4</v>
      </c>
      <c r="AH18" s="137">
        <v>5.5484834174769355E-4</v>
      </c>
      <c r="AI18" s="137">
        <v>2.2520399843611934E-4</v>
      </c>
      <c r="AJ18" s="137">
        <v>0</v>
      </c>
      <c r="AK18" s="137">
        <v>6.4531395616821557E-4</v>
      </c>
      <c r="AL18" s="137">
        <v>2.3471588073634616E-4</v>
      </c>
      <c r="AM18" s="137">
        <v>1.1637665409598333E-2</v>
      </c>
      <c r="AN18" s="137">
        <v>4.0923057210298804E-4</v>
      </c>
      <c r="AO18" s="137">
        <v>1.4130863936733692E-4</v>
      </c>
      <c r="AP18" s="137">
        <v>1.8649552685877702E-4</v>
      </c>
      <c r="AQ18" s="137">
        <v>5.2223271951567756E-5</v>
      </c>
      <c r="AR18" s="137">
        <v>1.744311853771368E-4</v>
      </c>
      <c r="AS18" s="137">
        <v>1.4990473303709746E-4</v>
      </c>
      <c r="AT18" s="137">
        <v>2.0943471567850625E-4</v>
      </c>
      <c r="AU18" s="137">
        <v>1.5299295494036297E-4</v>
      </c>
      <c r="AV18" s="137">
        <v>1.256540427348815E-4</v>
      </c>
      <c r="AW18" s="137">
        <v>1.5959062139410485E-4</v>
      </c>
      <c r="AX18" s="137">
        <v>3.0434697830227604E-4</v>
      </c>
      <c r="AY18" s="137">
        <v>2.2005244966560346E-4</v>
      </c>
      <c r="AZ18" s="137">
        <v>1.7142466858483443E-4</v>
      </c>
      <c r="BA18" s="137">
        <v>1.5303445834401289E-4</v>
      </c>
      <c r="BB18" s="137">
        <v>1.1184306387305244E-4</v>
      </c>
      <c r="BC18" s="137">
        <v>1.665696550348333E-4</v>
      </c>
      <c r="BD18" s="137">
        <v>7.7802805125233896E-5</v>
      </c>
      <c r="BE18" s="137">
        <v>2.1079673263963591E-4</v>
      </c>
      <c r="BF18" s="137">
        <v>3.7272146549524495E-4</v>
      </c>
      <c r="BG18" s="137">
        <v>1.2225787950353854E-4</v>
      </c>
      <c r="BH18" s="137">
        <v>3.6611366801936492E-4</v>
      </c>
      <c r="BI18" s="137">
        <v>3.341759254982647E-4</v>
      </c>
      <c r="BJ18" s="137">
        <v>3.6767307369911734E-4</v>
      </c>
      <c r="BK18" s="137">
        <v>4.7455252380099281E-4</v>
      </c>
      <c r="BL18" s="137">
        <v>4.823267084598678E-4</v>
      </c>
      <c r="BM18" s="137">
        <v>1.2666675843062081E-2</v>
      </c>
      <c r="BN18" s="137">
        <v>3.6677240040732827E-2</v>
      </c>
      <c r="BO18" s="137">
        <v>3.0142454267167545E-4</v>
      </c>
      <c r="BP18" s="137">
        <v>5.0728634414635228E-4</v>
      </c>
      <c r="BQ18" s="137">
        <v>3.3462840600207436E-4</v>
      </c>
      <c r="BR18" s="137">
        <v>7.1222334334966587E-4</v>
      </c>
      <c r="BS18" s="137">
        <v>3.8552421893884241E-4</v>
      </c>
      <c r="BT18" s="137">
        <v>1.135854870121508E-3</v>
      </c>
      <c r="BU18" s="137">
        <v>3.5654176224692312E-4</v>
      </c>
      <c r="BV18" s="137">
        <v>1.7157727214734565E-3</v>
      </c>
      <c r="BW18" s="137">
        <v>2.045676643980949E-3</v>
      </c>
      <c r="BX18" s="137">
        <v>8.7017030496698154E-4</v>
      </c>
      <c r="BY18" s="137">
        <v>6.5735995603356215E-4</v>
      </c>
      <c r="BZ18" s="137">
        <v>2.5183592283677062E-3</v>
      </c>
      <c r="CA18" s="139">
        <v>0</v>
      </c>
    </row>
    <row r="19" spans="1:79" ht="19.5" x14ac:dyDescent="0.25">
      <c r="A19" s="30"/>
      <c r="B19" s="42" t="s">
        <v>10</v>
      </c>
      <c r="C19" s="43" t="s">
        <v>121</v>
      </c>
      <c r="D19" s="136">
        <v>1.6908341147027522E-4</v>
      </c>
      <c r="E19" s="137">
        <v>2.8686381112791911E-4</v>
      </c>
      <c r="F19" s="137">
        <v>3.7280507899492294E-4</v>
      </c>
      <c r="G19" s="137">
        <v>5.8229225369130526E-4</v>
      </c>
      <c r="H19" s="137">
        <v>5.761212765895004E-4</v>
      </c>
      <c r="I19" s="137">
        <v>1.6503063396308411E-4</v>
      </c>
      <c r="J19" s="137">
        <v>3.2460043784907885E-4</v>
      </c>
      <c r="K19" s="137">
        <v>3.504496359855533E-4</v>
      </c>
      <c r="L19" s="137">
        <v>3.1044296751062697E-4</v>
      </c>
      <c r="M19" s="137">
        <v>1.2476932959033836E-4</v>
      </c>
      <c r="N19" s="137">
        <v>0.64980757125191035</v>
      </c>
      <c r="O19" s="137">
        <v>5.0922349358682105E-5</v>
      </c>
      <c r="P19" s="137">
        <v>2.1223591537817912E-4</v>
      </c>
      <c r="Q19" s="137">
        <v>7.3148020740637274E-5</v>
      </c>
      <c r="R19" s="137">
        <v>3.4995688776271253E-4</v>
      </c>
      <c r="S19" s="137">
        <v>3.2816008924252936E-4</v>
      </c>
      <c r="T19" s="137">
        <v>7.9850543782554565E-5</v>
      </c>
      <c r="U19" s="137">
        <v>7.3517405781748298E-5</v>
      </c>
      <c r="V19" s="137">
        <v>8.9472924314439427E-5</v>
      </c>
      <c r="W19" s="137">
        <v>9.4452309309283328E-5</v>
      </c>
      <c r="X19" s="137">
        <v>7.6277733337079608E-5</v>
      </c>
      <c r="Y19" s="137">
        <v>8.146603754587042E-5</v>
      </c>
      <c r="Z19" s="137">
        <v>1.0096385274336692E-4</v>
      </c>
      <c r="AA19" s="137">
        <v>2.7539620527863048E-4</v>
      </c>
      <c r="AB19" s="137">
        <v>9.1688068842768678E-5</v>
      </c>
      <c r="AC19" s="137">
        <v>6.7971810173565378E-5</v>
      </c>
      <c r="AD19" s="137">
        <v>1.0832139279355373E-4</v>
      </c>
      <c r="AE19" s="137">
        <v>3.0022067598372397E-5</v>
      </c>
      <c r="AF19" s="137">
        <v>1.3792185867555316E-4</v>
      </c>
      <c r="AG19" s="137">
        <v>1.4539372074615092E-4</v>
      </c>
      <c r="AH19" s="137">
        <v>5.4125965937669756E-5</v>
      </c>
      <c r="AI19" s="137">
        <v>1.1677259330690855E-4</v>
      </c>
      <c r="AJ19" s="137">
        <v>0</v>
      </c>
      <c r="AK19" s="137">
        <v>3.1932647540896652E-3</v>
      </c>
      <c r="AL19" s="137">
        <v>3.7198750202032646E-4</v>
      </c>
      <c r="AM19" s="137">
        <v>2.4850097272980049E-4</v>
      </c>
      <c r="AN19" s="137">
        <v>7.2860354043558687E-2</v>
      </c>
      <c r="AO19" s="137">
        <v>5.6984924434679849E-5</v>
      </c>
      <c r="AP19" s="137">
        <v>7.4108056827115173E-5</v>
      </c>
      <c r="AQ19" s="137">
        <v>4.5791387259266371E-5</v>
      </c>
      <c r="AR19" s="137">
        <v>5.2864905260188873E-5</v>
      </c>
      <c r="AS19" s="137">
        <v>1.118388247615302E-4</v>
      </c>
      <c r="AT19" s="137">
        <v>4.8729545544730728E-5</v>
      </c>
      <c r="AU19" s="137">
        <v>3.1650055686126893E-3</v>
      </c>
      <c r="AV19" s="137">
        <v>5.7549181627453367E-5</v>
      </c>
      <c r="AW19" s="137">
        <v>2.8518916019428404E-4</v>
      </c>
      <c r="AX19" s="137">
        <v>2.3797798372120722E-4</v>
      </c>
      <c r="AY19" s="137">
        <v>5.283636383116142E-5</v>
      </c>
      <c r="AZ19" s="137">
        <v>8.8340702146299312E-5</v>
      </c>
      <c r="BA19" s="137">
        <v>4.4951955826165521E-5</v>
      </c>
      <c r="BB19" s="137">
        <v>4.3400341993470921E-5</v>
      </c>
      <c r="BC19" s="137">
        <v>6.1831342708352661E-5</v>
      </c>
      <c r="BD19" s="137">
        <v>8.3241058831883604E-5</v>
      </c>
      <c r="BE19" s="137">
        <v>8.7342418251397311E-3</v>
      </c>
      <c r="BF19" s="137">
        <v>1.1061113563919793E-4</v>
      </c>
      <c r="BG19" s="137">
        <v>3.6774992167102359E-5</v>
      </c>
      <c r="BH19" s="137">
        <v>7.957251729785111E-5</v>
      </c>
      <c r="BI19" s="137">
        <v>8.2715268515500765E-3</v>
      </c>
      <c r="BJ19" s="137">
        <v>1.4006842868619448E-4</v>
      </c>
      <c r="BK19" s="137">
        <v>1.1961014266051174E-4</v>
      </c>
      <c r="BL19" s="137">
        <v>7.3683136629896354E-5</v>
      </c>
      <c r="BM19" s="137">
        <v>8.1322331301183771E-5</v>
      </c>
      <c r="BN19" s="137">
        <v>6.9315561509641555E-5</v>
      </c>
      <c r="BO19" s="137">
        <v>2.625683548340801E-5</v>
      </c>
      <c r="BP19" s="137">
        <v>3.3218302995853416E-5</v>
      </c>
      <c r="BQ19" s="137">
        <v>2.0317403391358845E-5</v>
      </c>
      <c r="BR19" s="137">
        <v>3.769680746119111E-5</v>
      </c>
      <c r="BS19" s="137">
        <v>3.6248252935080041E-4</v>
      </c>
      <c r="BT19" s="137">
        <v>4.2715092354954623E-5</v>
      </c>
      <c r="BU19" s="137">
        <v>1.6454101072754245E-4</v>
      </c>
      <c r="BV19" s="137">
        <v>7.4237470158870794E-5</v>
      </c>
      <c r="BW19" s="137">
        <v>2.1987210664506498E-4</v>
      </c>
      <c r="BX19" s="137">
        <v>7.8436698225687587E-5</v>
      </c>
      <c r="BY19" s="137">
        <v>1.3818580948701716E-4</v>
      </c>
      <c r="BZ19" s="137">
        <v>2.7474544727952062E-4</v>
      </c>
      <c r="CA19" s="139">
        <v>0</v>
      </c>
    </row>
    <row r="20" spans="1:79" ht="19.5" x14ac:dyDescent="0.25">
      <c r="A20" s="30"/>
      <c r="B20" s="42" t="s">
        <v>11</v>
      </c>
      <c r="C20" s="43" t="s">
        <v>122</v>
      </c>
      <c r="D20" s="136">
        <v>1.0880696070504133E-4</v>
      </c>
      <c r="E20" s="137">
        <v>1.3052947884560796E-4</v>
      </c>
      <c r="F20" s="137">
        <v>1.763887922389701E-4</v>
      </c>
      <c r="G20" s="137">
        <v>1.3672923910344124E-4</v>
      </c>
      <c r="H20" s="137">
        <v>1.2006025006201854E-4</v>
      </c>
      <c r="I20" s="137">
        <v>1.2252228537132967E-4</v>
      </c>
      <c r="J20" s="137">
        <v>1.4380611905404311E-4</v>
      </c>
      <c r="K20" s="137">
        <v>1.2878877596046042E-4</v>
      </c>
      <c r="L20" s="137">
        <v>1.6398488575642342E-4</v>
      </c>
      <c r="M20" s="137">
        <v>1.6001397602361388E-3</v>
      </c>
      <c r="N20" s="137">
        <v>2.249808288515982E-4</v>
      </c>
      <c r="O20" s="137">
        <v>0.28826313478170057</v>
      </c>
      <c r="P20" s="137">
        <v>1.0578985491584158E-4</v>
      </c>
      <c r="Q20" s="137">
        <v>4.3694367124027026E-5</v>
      </c>
      <c r="R20" s="137">
        <v>5.6900942562175647E-4</v>
      </c>
      <c r="S20" s="137">
        <v>6.8186808971133295E-4</v>
      </c>
      <c r="T20" s="137">
        <v>7.642472128522133E-4</v>
      </c>
      <c r="U20" s="137">
        <v>7.2102190819492928E-2</v>
      </c>
      <c r="V20" s="137">
        <v>0.18100028936291829</v>
      </c>
      <c r="W20" s="137">
        <v>1.4908417069264932E-4</v>
      </c>
      <c r="X20" s="137">
        <v>5.7685582446249223E-4</v>
      </c>
      <c r="Y20" s="137">
        <v>1.8217064732021341E-4</v>
      </c>
      <c r="Z20" s="137">
        <v>1.4361817641954386E-4</v>
      </c>
      <c r="AA20" s="137">
        <v>1.9292355653310734E-4</v>
      </c>
      <c r="AB20" s="137">
        <v>1.3331747771565386E-4</v>
      </c>
      <c r="AC20" s="137">
        <v>1.4133310586040537E-4</v>
      </c>
      <c r="AD20" s="137">
        <v>1.3432360197683274E-4</v>
      </c>
      <c r="AE20" s="137">
        <v>2.2470516798099205E-3</v>
      </c>
      <c r="AF20" s="137">
        <v>1.0009552802400117E-3</v>
      </c>
      <c r="AG20" s="137">
        <v>1.6600060786819268E-4</v>
      </c>
      <c r="AH20" s="137">
        <v>1.5304175644184395E-4</v>
      </c>
      <c r="AI20" s="137">
        <v>1.5871825558624127E-4</v>
      </c>
      <c r="AJ20" s="137">
        <v>0</v>
      </c>
      <c r="AK20" s="137">
        <v>1.2288061794519243E-4</v>
      </c>
      <c r="AL20" s="137">
        <v>3.166805088929116E-4</v>
      </c>
      <c r="AM20" s="137">
        <v>1.8660225801545206E-4</v>
      </c>
      <c r="AN20" s="137">
        <v>1.9065131128527622E-4</v>
      </c>
      <c r="AO20" s="137">
        <v>9.5543627210224258E-5</v>
      </c>
      <c r="AP20" s="137">
        <v>1.2155948631892333E-4</v>
      </c>
      <c r="AQ20" s="137">
        <v>3.1979950488214909E-5</v>
      </c>
      <c r="AR20" s="137">
        <v>9.329793980897245E-5</v>
      </c>
      <c r="AS20" s="137">
        <v>8.9792819728029105E-5</v>
      </c>
      <c r="AT20" s="137">
        <v>8.815989953729866E-5</v>
      </c>
      <c r="AU20" s="137">
        <v>9.107858723197771E-5</v>
      </c>
      <c r="AV20" s="137">
        <v>9.620974942755086E-5</v>
      </c>
      <c r="AW20" s="137">
        <v>1.1159380429505399E-4</v>
      </c>
      <c r="AX20" s="137">
        <v>1.7790660512770508E-4</v>
      </c>
      <c r="AY20" s="137">
        <v>1.2582392371844202E-4</v>
      </c>
      <c r="AZ20" s="137">
        <v>4.5868286370140767E-4</v>
      </c>
      <c r="BA20" s="137">
        <v>9.6509984827414504E-5</v>
      </c>
      <c r="BB20" s="137">
        <v>8.754202057624013E-5</v>
      </c>
      <c r="BC20" s="137">
        <v>2.1534671139952427E-4</v>
      </c>
      <c r="BD20" s="137">
        <v>6.6782269054817107E-5</v>
      </c>
      <c r="BE20" s="137">
        <v>2.5617620389211326E-4</v>
      </c>
      <c r="BF20" s="137">
        <v>2.8638479349074218E-4</v>
      </c>
      <c r="BG20" s="137">
        <v>8.1717039348297085E-5</v>
      </c>
      <c r="BH20" s="137">
        <v>2.1904739619701898E-4</v>
      </c>
      <c r="BI20" s="137">
        <v>4.310218619930612E-4</v>
      </c>
      <c r="BJ20" s="137">
        <v>1.047847046728042E-4</v>
      </c>
      <c r="BK20" s="137">
        <v>1.4230260039611812E-4</v>
      </c>
      <c r="BL20" s="137">
        <v>1.2341541133692501E-4</v>
      </c>
      <c r="BM20" s="137">
        <v>6.2530058948365875E-3</v>
      </c>
      <c r="BN20" s="137">
        <v>5.3834245183028403E-3</v>
      </c>
      <c r="BO20" s="137">
        <v>8.4293444801597601E-5</v>
      </c>
      <c r="BP20" s="137">
        <v>1.2363599012806277E-4</v>
      </c>
      <c r="BQ20" s="137">
        <v>8.1006543841209903E-5</v>
      </c>
      <c r="BR20" s="137">
        <v>1.6129781282632981E-4</v>
      </c>
      <c r="BS20" s="137">
        <v>1.0403288787508068E-4</v>
      </c>
      <c r="BT20" s="137">
        <v>3.0236361880147349E-4</v>
      </c>
      <c r="BU20" s="137">
        <v>1.143788394259697E-4</v>
      </c>
      <c r="BV20" s="137">
        <v>3.6161152915402243E-4</v>
      </c>
      <c r="BW20" s="137">
        <v>3.4428152075256866E-4</v>
      </c>
      <c r="BX20" s="137">
        <v>2.0742390428454425E-4</v>
      </c>
      <c r="BY20" s="137">
        <v>1.7369074404551013E-4</v>
      </c>
      <c r="BZ20" s="137">
        <v>4.3173843773365182E-4</v>
      </c>
      <c r="CA20" s="139">
        <v>0</v>
      </c>
    </row>
    <row r="21" spans="1:79" ht="19.5" x14ac:dyDescent="0.25">
      <c r="A21" s="30"/>
      <c r="B21" s="42" t="s">
        <v>12</v>
      </c>
      <c r="C21" s="43" t="s">
        <v>123</v>
      </c>
      <c r="D21" s="136">
        <v>1.1916751396094309E-3</v>
      </c>
      <c r="E21" s="137">
        <v>2.1420790048903753E-3</v>
      </c>
      <c r="F21" s="137">
        <v>1.3863458523542132E-3</v>
      </c>
      <c r="G21" s="137">
        <v>1.5559215555844619E-3</v>
      </c>
      <c r="H21" s="137">
        <v>1.3071909846205381E-3</v>
      </c>
      <c r="I21" s="137">
        <v>1.1867339023860027E-3</v>
      </c>
      <c r="J21" s="137">
        <v>1.083105766076142E-3</v>
      </c>
      <c r="K21" s="137">
        <v>9.6319278592743877E-4</v>
      </c>
      <c r="L21" s="137">
        <v>2.4875630340167841E-3</v>
      </c>
      <c r="M21" s="137">
        <v>7.9657537373433666E-4</v>
      </c>
      <c r="N21" s="137">
        <v>1.73490202192475E-3</v>
      </c>
      <c r="O21" s="137">
        <v>5.91188015827504E-4</v>
      </c>
      <c r="P21" s="137">
        <v>0.82499024996498516</v>
      </c>
      <c r="Q21" s="137">
        <v>0.26496171798428947</v>
      </c>
      <c r="R21" s="137">
        <v>1.4566965097508849E-3</v>
      </c>
      <c r="S21" s="137">
        <v>1.6393199595836844E-3</v>
      </c>
      <c r="T21" s="137">
        <v>6.2378320399967733E-4</v>
      </c>
      <c r="U21" s="137">
        <v>7.7108552694042773E-4</v>
      </c>
      <c r="V21" s="137">
        <v>7.5440950058518154E-4</v>
      </c>
      <c r="W21" s="137">
        <v>4.6870689096838403E-4</v>
      </c>
      <c r="X21" s="137">
        <v>7.4622768501166666E-4</v>
      </c>
      <c r="Y21" s="137">
        <v>6.9250952585604784E-4</v>
      </c>
      <c r="Z21" s="137">
        <v>6.8535380913474552E-4</v>
      </c>
      <c r="AA21" s="137">
        <v>1.0185691844786097E-3</v>
      </c>
      <c r="AB21" s="137">
        <v>5.9183186272189297E-4</v>
      </c>
      <c r="AC21" s="137">
        <v>5.7600659857431913E-4</v>
      </c>
      <c r="AD21" s="137">
        <v>7.407311993673564E-4</v>
      </c>
      <c r="AE21" s="137">
        <v>2.3111052534135218E-4</v>
      </c>
      <c r="AF21" s="137">
        <v>9.7842776218075886E-4</v>
      </c>
      <c r="AG21" s="137">
        <v>1.2265608490293113E-3</v>
      </c>
      <c r="AH21" s="137">
        <v>6.9437027090905553E-4</v>
      </c>
      <c r="AI21" s="137">
        <v>1.1114046347172263E-3</v>
      </c>
      <c r="AJ21" s="137">
        <v>0</v>
      </c>
      <c r="AK21" s="137">
        <v>1.0267918565975153E-3</v>
      </c>
      <c r="AL21" s="137">
        <v>6.8513196172294245E-4</v>
      </c>
      <c r="AM21" s="137">
        <v>6.9575917839306736E-4</v>
      </c>
      <c r="AN21" s="137">
        <v>1.1072197570251309E-3</v>
      </c>
      <c r="AO21" s="137">
        <v>1.0423016864444063E-3</v>
      </c>
      <c r="AP21" s="137">
        <v>7.2284950588899456E-4</v>
      </c>
      <c r="AQ21" s="137">
        <v>1.1968892975837175E-2</v>
      </c>
      <c r="AR21" s="137">
        <v>6.3490369206624375E-4</v>
      </c>
      <c r="AS21" s="137">
        <v>5.7997146755581902E-4</v>
      </c>
      <c r="AT21" s="137">
        <v>4.2522851145868464E-4</v>
      </c>
      <c r="AU21" s="137">
        <v>7.9886305967873366E-4</v>
      </c>
      <c r="AV21" s="137">
        <v>5.8509586402666054E-4</v>
      </c>
      <c r="AW21" s="137">
        <v>7.3378439118411565E-3</v>
      </c>
      <c r="AX21" s="137">
        <v>2.4339980519746686E-3</v>
      </c>
      <c r="AY21" s="137">
        <v>6.2383862589850082E-4</v>
      </c>
      <c r="AZ21" s="137">
        <v>6.2726094806986907E-4</v>
      </c>
      <c r="BA21" s="137">
        <v>5.9698628542758552E-4</v>
      </c>
      <c r="BB21" s="137">
        <v>5.5065329186510285E-4</v>
      </c>
      <c r="BC21" s="137">
        <v>7.4902373929563526E-4</v>
      </c>
      <c r="BD21" s="137">
        <v>2.3388515843258051E-4</v>
      </c>
      <c r="BE21" s="137">
        <v>7.0542895743601645E-4</v>
      </c>
      <c r="BF21" s="137">
        <v>1.2973387045046314E-3</v>
      </c>
      <c r="BG21" s="137">
        <v>7.3656597392777988E-3</v>
      </c>
      <c r="BH21" s="137">
        <v>1.2260436421520895E-3</v>
      </c>
      <c r="BI21" s="137">
        <v>9.1970682495701856E-4</v>
      </c>
      <c r="BJ21" s="137">
        <v>2.5171120462272969E-3</v>
      </c>
      <c r="BK21" s="137">
        <v>6.8789256146171377E-3</v>
      </c>
      <c r="BL21" s="137">
        <v>4.0940210225722589E-3</v>
      </c>
      <c r="BM21" s="137">
        <v>1.2142806055062878E-3</v>
      </c>
      <c r="BN21" s="137">
        <v>8.6273835781253811E-4</v>
      </c>
      <c r="BO21" s="137">
        <v>5.8944233906653844E-4</v>
      </c>
      <c r="BP21" s="137">
        <v>4.184728155136762E-4</v>
      </c>
      <c r="BQ21" s="137">
        <v>2.155617592375227E-4</v>
      </c>
      <c r="BR21" s="137">
        <v>4.9132115954452881E-4</v>
      </c>
      <c r="BS21" s="137">
        <v>6.9826726919446774E-4</v>
      </c>
      <c r="BT21" s="137">
        <v>1.1038074361213047E-3</v>
      </c>
      <c r="BU21" s="137">
        <v>4.8496699349569823E-4</v>
      </c>
      <c r="BV21" s="137">
        <v>1.8175042466525473E-3</v>
      </c>
      <c r="BW21" s="137">
        <v>3.2841412044751667E-4</v>
      </c>
      <c r="BX21" s="137">
        <v>5.6964494323602543E-4</v>
      </c>
      <c r="BY21" s="137">
        <v>5.56268423519304E-4</v>
      </c>
      <c r="BZ21" s="137">
        <v>1.2522296274170073E-3</v>
      </c>
      <c r="CA21" s="139">
        <v>0</v>
      </c>
    </row>
    <row r="22" spans="1:79" ht="19.5" x14ac:dyDescent="0.25">
      <c r="A22" s="30"/>
      <c r="B22" s="42" t="s">
        <v>13</v>
      </c>
      <c r="C22" s="43" t="s">
        <v>124</v>
      </c>
      <c r="D22" s="136">
        <v>2.652531682217163E-3</v>
      </c>
      <c r="E22" s="137">
        <v>4.7680212814930041E-3</v>
      </c>
      <c r="F22" s="137">
        <v>3.0858462794525975E-3</v>
      </c>
      <c r="G22" s="137">
        <v>3.4633022742968896E-3</v>
      </c>
      <c r="H22" s="137">
        <v>2.9096566557149477E-3</v>
      </c>
      <c r="I22" s="137">
        <v>2.6415330569636488E-3</v>
      </c>
      <c r="J22" s="137">
        <v>2.4108687545925265E-3</v>
      </c>
      <c r="K22" s="137">
        <v>2.1439562644504809E-3</v>
      </c>
      <c r="L22" s="137">
        <v>5.5370289602620802E-3</v>
      </c>
      <c r="M22" s="137">
        <v>1.7730850849140137E-3</v>
      </c>
      <c r="N22" s="137">
        <v>3.8616921892037363E-3</v>
      </c>
      <c r="O22" s="137">
        <v>1.3159164691843054E-3</v>
      </c>
      <c r="P22" s="137">
        <v>1.2904796690016845E-3</v>
      </c>
      <c r="Q22" s="137">
        <v>0.58977428341617277</v>
      </c>
      <c r="R22" s="137">
        <v>3.2424387444683783E-3</v>
      </c>
      <c r="S22" s="137">
        <v>3.6489375212709809E-3</v>
      </c>
      <c r="T22" s="137">
        <v>1.3884696058913926E-3</v>
      </c>
      <c r="U22" s="137">
        <v>1.7163476201903091E-3</v>
      </c>
      <c r="V22" s="137">
        <v>1.6792287051684901E-3</v>
      </c>
      <c r="W22" s="137">
        <v>1.0432875845464244E-3</v>
      </c>
      <c r="X22" s="137">
        <v>1.6610169255437876E-3</v>
      </c>
      <c r="Y22" s="137">
        <v>1.5414464869783196E-3</v>
      </c>
      <c r="Z22" s="137">
        <v>1.525518685280246E-3</v>
      </c>
      <c r="AA22" s="137">
        <v>2.2672177530237976E-3</v>
      </c>
      <c r="AB22" s="137">
        <v>1.3173495982553877E-3</v>
      </c>
      <c r="AC22" s="137">
        <v>1.2821243819731625E-3</v>
      </c>
      <c r="AD22" s="137">
        <v>1.6487823812222826E-3</v>
      </c>
      <c r="AE22" s="137">
        <v>5.1442542534092502E-4</v>
      </c>
      <c r="AF22" s="137">
        <v>2.1778675678305365E-3</v>
      </c>
      <c r="AG22" s="137">
        <v>2.7301832555504729E-3</v>
      </c>
      <c r="AH22" s="137">
        <v>1.545588291268412E-3</v>
      </c>
      <c r="AI22" s="137">
        <v>2.4738587785901591E-3</v>
      </c>
      <c r="AJ22" s="137">
        <v>0</v>
      </c>
      <c r="AK22" s="137">
        <v>2.2855204746153783E-3</v>
      </c>
      <c r="AL22" s="137">
        <v>1.525024878479324E-3</v>
      </c>
      <c r="AM22" s="137">
        <v>1.5486798394450585E-3</v>
      </c>
      <c r="AN22" s="137">
        <v>2.4645437225857734E-3</v>
      </c>
      <c r="AO22" s="137">
        <v>2.320043570455206E-3</v>
      </c>
      <c r="AP22" s="137">
        <v>1.6089797899736362E-3</v>
      </c>
      <c r="AQ22" s="137">
        <v>2.6641377976450765E-2</v>
      </c>
      <c r="AR22" s="137">
        <v>1.4132225322031327E-3</v>
      </c>
      <c r="AS22" s="137">
        <v>1.2909497239138544E-3</v>
      </c>
      <c r="AT22" s="137">
        <v>9.4650971673024709E-4</v>
      </c>
      <c r="AU22" s="137">
        <v>1.778177210481449E-3</v>
      </c>
      <c r="AV22" s="137">
        <v>1.3023560405679062E-3</v>
      </c>
      <c r="AW22" s="137">
        <v>1.6333195858816214E-2</v>
      </c>
      <c r="AX22" s="137">
        <v>5.4177994763184179E-3</v>
      </c>
      <c r="AY22" s="137">
        <v>1.3885929686583327E-3</v>
      </c>
      <c r="AZ22" s="137">
        <v>1.3962106638544256E-3</v>
      </c>
      <c r="BA22" s="137">
        <v>1.328822749851783E-3</v>
      </c>
      <c r="BB22" s="137">
        <v>1.2256908397603049E-3</v>
      </c>
      <c r="BC22" s="137">
        <v>1.6672406205147676E-3</v>
      </c>
      <c r="BD22" s="137">
        <v>5.2060143920274599E-4</v>
      </c>
      <c r="BE22" s="137">
        <v>1.5702036544672146E-3</v>
      </c>
      <c r="BF22" s="137">
        <v>2.8877266143128313E-3</v>
      </c>
      <c r="BG22" s="137">
        <v>1.6395110688697596E-2</v>
      </c>
      <c r="BH22" s="137">
        <v>2.72903201257955E-3</v>
      </c>
      <c r="BI22" s="137">
        <v>2.04716152117548E-3</v>
      </c>
      <c r="BJ22" s="137">
        <v>5.6028016599361727E-3</v>
      </c>
      <c r="BK22" s="137">
        <v>1.531169655714004E-2</v>
      </c>
      <c r="BL22" s="137">
        <v>9.1128195168988981E-3</v>
      </c>
      <c r="BM22" s="137">
        <v>2.7028488470968014E-3</v>
      </c>
      <c r="BN22" s="137">
        <v>1.9203562711829307E-3</v>
      </c>
      <c r="BO22" s="137">
        <v>1.3120307936663196E-3</v>
      </c>
      <c r="BP22" s="137">
        <v>9.3147231523219628E-4</v>
      </c>
      <c r="BQ22" s="137">
        <v>4.798156618752641E-4</v>
      </c>
      <c r="BR22" s="137">
        <v>1.0936243431768444E-3</v>
      </c>
      <c r="BS22" s="137">
        <v>1.5542625608524769E-3</v>
      </c>
      <c r="BT22" s="137">
        <v>2.4569482890599396E-3</v>
      </c>
      <c r="BU22" s="137">
        <v>1.0794807010059471E-3</v>
      </c>
      <c r="BV22" s="137">
        <v>4.0455552327710691E-3</v>
      </c>
      <c r="BW22" s="137">
        <v>7.3101202703618824E-4</v>
      </c>
      <c r="BX22" s="137">
        <v>1.2679640695060471E-3</v>
      </c>
      <c r="BY22" s="137">
        <v>1.2381894764420033E-3</v>
      </c>
      <c r="BZ22" s="137">
        <v>2.7873190014044056E-3</v>
      </c>
      <c r="CA22" s="139">
        <v>0</v>
      </c>
    </row>
    <row r="23" spans="1:79" ht="19.5" x14ac:dyDescent="0.25">
      <c r="A23" s="30"/>
      <c r="B23" s="42" t="s">
        <v>14</v>
      </c>
      <c r="C23" s="43" t="s">
        <v>125</v>
      </c>
      <c r="D23" s="136">
        <v>1.1221273830117158E-4</v>
      </c>
      <c r="E23" s="137">
        <v>1.6216470230324408E-4</v>
      </c>
      <c r="F23" s="137">
        <v>2.0900815788524619E-4</v>
      </c>
      <c r="G23" s="137">
        <v>1.9011411306485575E-4</v>
      </c>
      <c r="H23" s="137">
        <v>1.6568510996540681E-4</v>
      </c>
      <c r="I23" s="137">
        <v>1.17225510815212E-4</v>
      </c>
      <c r="J23" s="137">
        <v>1.7117051077907792E-4</v>
      </c>
      <c r="K23" s="137">
        <v>1.5758086797811028E-4</v>
      </c>
      <c r="L23" s="137">
        <v>1.0814450713215414E-3</v>
      </c>
      <c r="M23" s="137">
        <v>2.18412447603436E-4</v>
      </c>
      <c r="N23" s="137">
        <v>4.3344588289879142E-4</v>
      </c>
      <c r="O23" s="137">
        <v>1.0152710279453767E-4</v>
      </c>
      <c r="P23" s="137">
        <v>4.6818969900978326E-4</v>
      </c>
      <c r="Q23" s="137">
        <v>1.6052288443285767E-4</v>
      </c>
      <c r="R23" s="137">
        <v>0.54235339837019003</v>
      </c>
      <c r="S23" s="137">
        <v>6.0594683293563358E-3</v>
      </c>
      <c r="T23" s="137">
        <v>1.5630994196674452E-4</v>
      </c>
      <c r="U23" s="137">
        <v>1.3535082667074391E-4</v>
      </c>
      <c r="V23" s="137">
        <v>1.7363379833197187E-4</v>
      </c>
      <c r="W23" s="137">
        <v>1.1575168193885163E-4</v>
      </c>
      <c r="X23" s="137">
        <v>1.4481594278819627E-4</v>
      </c>
      <c r="Y23" s="137">
        <v>1.3473478102727526E-4</v>
      </c>
      <c r="Z23" s="137">
        <v>1.4226195400243182E-4</v>
      </c>
      <c r="AA23" s="137">
        <v>2.0921401628967942E-4</v>
      </c>
      <c r="AB23" s="137">
        <v>1.1935157051132376E-4</v>
      </c>
      <c r="AC23" s="137">
        <v>1.2095143598383831E-4</v>
      </c>
      <c r="AD23" s="137">
        <v>1.3733193534433525E-4</v>
      </c>
      <c r="AE23" s="137">
        <v>5.1923052408656378E-5</v>
      </c>
      <c r="AF23" s="137">
        <v>1.8879910534601584E-4</v>
      </c>
      <c r="AG23" s="137">
        <v>1.6634347027617394E-4</v>
      </c>
      <c r="AH23" s="137">
        <v>1.1151217229329062E-4</v>
      </c>
      <c r="AI23" s="137">
        <v>1.4456598287170463E-4</v>
      </c>
      <c r="AJ23" s="137">
        <v>0</v>
      </c>
      <c r="AK23" s="137">
        <v>1.1382222023903913E-4</v>
      </c>
      <c r="AL23" s="137">
        <v>2.6790548670003686E-4</v>
      </c>
      <c r="AM23" s="137">
        <v>1.1692658625550796E-4</v>
      </c>
      <c r="AN23" s="137">
        <v>5.3584996760624418E-4</v>
      </c>
      <c r="AO23" s="137">
        <v>1.0256367313959367E-4</v>
      </c>
      <c r="AP23" s="137">
        <v>3.0265370758799753E-4</v>
      </c>
      <c r="AQ23" s="137">
        <v>1.0534407577636424E-4</v>
      </c>
      <c r="AR23" s="137">
        <v>9.5918662955095984E-5</v>
      </c>
      <c r="AS23" s="137">
        <v>8.9925869955636287E-5</v>
      </c>
      <c r="AT23" s="137">
        <v>9.5327842118460472E-5</v>
      </c>
      <c r="AU23" s="137">
        <v>1.6758891938037167E-4</v>
      </c>
      <c r="AV23" s="137">
        <v>1.2516386254161045E-4</v>
      </c>
      <c r="AW23" s="137">
        <v>2.0884441896219487E-4</v>
      </c>
      <c r="AX23" s="137">
        <v>1.4871504759398414E-3</v>
      </c>
      <c r="AY23" s="137">
        <v>4.7136703078505642E-2</v>
      </c>
      <c r="AZ23" s="137">
        <v>8.2149420300093676E-3</v>
      </c>
      <c r="BA23" s="137">
        <v>7.2952293731299578E-3</v>
      </c>
      <c r="BB23" s="137">
        <v>8.8733874315476777E-3</v>
      </c>
      <c r="BC23" s="137">
        <v>1.0196982650062612E-2</v>
      </c>
      <c r="BD23" s="137">
        <v>3.5385044092672521E-4</v>
      </c>
      <c r="BE23" s="137">
        <v>2.0657764876317606E-3</v>
      </c>
      <c r="BF23" s="137">
        <v>6.6817676152843182E-4</v>
      </c>
      <c r="BG23" s="137">
        <v>1.4839440568561711E-4</v>
      </c>
      <c r="BH23" s="137">
        <v>1.7294571499246297E-4</v>
      </c>
      <c r="BI23" s="137">
        <v>6.0657714303042481E-3</v>
      </c>
      <c r="BJ23" s="137">
        <v>1.0562756298859999E-4</v>
      </c>
      <c r="BK23" s="137">
        <v>2.5214832559980395E-4</v>
      </c>
      <c r="BL23" s="137">
        <v>1.2123866624905139E-4</v>
      </c>
      <c r="BM23" s="137">
        <v>1.040252637600319E-4</v>
      </c>
      <c r="BN23" s="137">
        <v>1.2572286298178969E-4</v>
      </c>
      <c r="BO23" s="137">
        <v>6.53871330783773E-5</v>
      </c>
      <c r="BP23" s="137">
        <v>1.1943221476699584E-4</v>
      </c>
      <c r="BQ23" s="137">
        <v>3.3256993233278997E-5</v>
      </c>
      <c r="BR23" s="137">
        <v>5.5623527100886849E-5</v>
      </c>
      <c r="BS23" s="137">
        <v>2.8354629623208977E-4</v>
      </c>
      <c r="BT23" s="137">
        <v>8.7212629740863058E-5</v>
      </c>
      <c r="BU23" s="137">
        <v>5.4425282605683153E-5</v>
      </c>
      <c r="BV23" s="137">
        <v>1.2142761411595503E-4</v>
      </c>
      <c r="BW23" s="137">
        <v>6.4669763236408767E-5</v>
      </c>
      <c r="BX23" s="137">
        <v>8.028144870240707E-5</v>
      </c>
      <c r="BY23" s="137">
        <v>7.5308434267323956E-5</v>
      </c>
      <c r="BZ23" s="137">
        <v>2.0981985288170204E-4</v>
      </c>
      <c r="CA23" s="139">
        <v>0</v>
      </c>
    </row>
    <row r="24" spans="1:79" ht="19.5" x14ac:dyDescent="0.25">
      <c r="A24" s="30"/>
      <c r="B24" s="42" t="s">
        <v>15</v>
      </c>
      <c r="C24" s="43" t="s">
        <v>126</v>
      </c>
      <c r="D24" s="136">
        <v>7.5309879801627882E-4</v>
      </c>
      <c r="E24" s="137">
        <v>1.0207786872509735E-3</v>
      </c>
      <c r="F24" s="137">
        <v>1.8887753535693438E-3</v>
      </c>
      <c r="G24" s="137">
        <v>3.3770679012925541E-3</v>
      </c>
      <c r="H24" s="137">
        <v>2.167240191356301E-3</v>
      </c>
      <c r="I24" s="137">
        <v>7.278479812645966E-4</v>
      </c>
      <c r="J24" s="137">
        <v>1.7181412798508435E-3</v>
      </c>
      <c r="K24" s="137">
        <v>1.9339164589800496E-3</v>
      </c>
      <c r="L24" s="137">
        <v>1.4074980702288653E-3</v>
      </c>
      <c r="M24" s="137">
        <v>3.5255288135776255E-4</v>
      </c>
      <c r="N24" s="137">
        <v>1.213283906698577E-3</v>
      </c>
      <c r="O24" s="137">
        <v>5.1941338424686857E-5</v>
      </c>
      <c r="P24" s="137">
        <v>2.6400688142971237E-4</v>
      </c>
      <c r="Q24" s="137">
        <v>8.9181837204764335E-5</v>
      </c>
      <c r="R24" s="137">
        <v>3.4566707444714071E-3</v>
      </c>
      <c r="S24" s="137">
        <v>0.419075235889113</v>
      </c>
      <c r="T24" s="137">
        <v>1.3016820533832802E-4</v>
      </c>
      <c r="U24" s="137">
        <v>4.5456357448412774E-5</v>
      </c>
      <c r="V24" s="137">
        <v>6.9854396962347663E-5</v>
      </c>
      <c r="W24" s="137">
        <v>2.7944513442408961E-4</v>
      </c>
      <c r="X24" s="137">
        <v>1.2397323087317275E-4</v>
      </c>
      <c r="Y24" s="137">
        <v>1.3110377026946861E-4</v>
      </c>
      <c r="Z24" s="137">
        <v>1.709987391187279E-4</v>
      </c>
      <c r="AA24" s="137">
        <v>1.2344659087934397E-3</v>
      </c>
      <c r="AB24" s="137">
        <v>2.0636972988541247E-4</v>
      </c>
      <c r="AC24" s="137">
        <v>7.3102109658307072E-5</v>
      </c>
      <c r="AD24" s="137">
        <v>3.019987406365421E-4</v>
      </c>
      <c r="AE24" s="137">
        <v>4.810935874783951E-5</v>
      </c>
      <c r="AF24" s="137">
        <v>2.024208434334074E-4</v>
      </c>
      <c r="AG24" s="137">
        <v>3.9230031353607356E-4</v>
      </c>
      <c r="AH24" s="137">
        <v>1.6610204215855649E-4</v>
      </c>
      <c r="AI24" s="137">
        <v>2.1841343918074967E-4</v>
      </c>
      <c r="AJ24" s="137">
        <v>0</v>
      </c>
      <c r="AK24" s="137">
        <v>7.9851193661847076E-5</v>
      </c>
      <c r="AL24" s="137">
        <v>4.1191528745823146E-5</v>
      </c>
      <c r="AM24" s="137">
        <v>5.6518947241545411E-5</v>
      </c>
      <c r="AN24" s="137">
        <v>3.7737054329306226E-4</v>
      </c>
      <c r="AO24" s="137">
        <v>2.9066397507834543E-5</v>
      </c>
      <c r="AP24" s="137">
        <v>3.2470409766285525E-5</v>
      </c>
      <c r="AQ24" s="137">
        <v>5.5202264470899524E-5</v>
      </c>
      <c r="AR24" s="137">
        <v>7.5799037926832557E-4</v>
      </c>
      <c r="AS24" s="137">
        <v>2.8070964967254625E-4</v>
      </c>
      <c r="AT24" s="137">
        <v>1.2076672033643975E-4</v>
      </c>
      <c r="AU24" s="137">
        <v>6.2484911287836743E-5</v>
      </c>
      <c r="AV24" s="137">
        <v>3.7415648873660349E-5</v>
      </c>
      <c r="AW24" s="137">
        <v>3.8409493086775004E-3</v>
      </c>
      <c r="AX24" s="137">
        <v>3.2714620181817866E-2</v>
      </c>
      <c r="AY24" s="137">
        <v>3.2259218085724109E-4</v>
      </c>
      <c r="AZ24" s="137">
        <v>2.0930593232577956E-4</v>
      </c>
      <c r="BA24" s="137">
        <v>7.3060818132692393E-5</v>
      </c>
      <c r="BB24" s="137">
        <v>1.112784754658194E-4</v>
      </c>
      <c r="BC24" s="137">
        <v>1.0125957006018206E-4</v>
      </c>
      <c r="BD24" s="137">
        <v>3.349881612532348E-5</v>
      </c>
      <c r="BE24" s="137">
        <v>1.2983585338800435E-4</v>
      </c>
      <c r="BF24" s="137">
        <v>6.751898242908356E-5</v>
      </c>
      <c r="BG24" s="137">
        <v>3.5609831433525554E-5</v>
      </c>
      <c r="BH24" s="137">
        <v>2.0720806219679626E-4</v>
      </c>
      <c r="BI24" s="137">
        <v>8.5363041710861658E-3</v>
      </c>
      <c r="BJ24" s="137">
        <v>4.1584138197223332E-5</v>
      </c>
      <c r="BK24" s="137">
        <v>1.0982697965809065E-4</v>
      </c>
      <c r="BL24" s="137">
        <v>5.5847497330621125E-5</v>
      </c>
      <c r="BM24" s="137">
        <v>8.414067479472451E-5</v>
      </c>
      <c r="BN24" s="137">
        <v>8.5369785565679159E-5</v>
      </c>
      <c r="BO24" s="137">
        <v>1.9007542745962566E-5</v>
      </c>
      <c r="BP24" s="137">
        <v>1.8073986487581602E-5</v>
      </c>
      <c r="BQ24" s="137">
        <v>1.2123712096582818E-5</v>
      </c>
      <c r="BR24" s="137">
        <v>2.4876687302371927E-5</v>
      </c>
      <c r="BS24" s="137">
        <v>3.7515259148675391E-4</v>
      </c>
      <c r="BT24" s="137">
        <v>3.4814238896501128E-5</v>
      </c>
      <c r="BU24" s="137">
        <v>3.1843093935362025E-5</v>
      </c>
      <c r="BV24" s="137">
        <v>4.2672569652150613E-5</v>
      </c>
      <c r="BW24" s="137">
        <v>2.0214629987008724E-5</v>
      </c>
      <c r="BX24" s="137">
        <v>5.7802509579470613E-5</v>
      </c>
      <c r="BY24" s="137">
        <v>3.3244313512344661E-5</v>
      </c>
      <c r="BZ24" s="137">
        <v>1.9759589789808676E-4</v>
      </c>
      <c r="CA24" s="139">
        <v>0</v>
      </c>
    </row>
    <row r="25" spans="1:79" ht="19.5" x14ac:dyDescent="0.25">
      <c r="A25" s="30"/>
      <c r="B25" s="42" t="s">
        <v>16</v>
      </c>
      <c r="C25" s="43" t="s">
        <v>127</v>
      </c>
      <c r="D25" s="136">
        <v>2.9678158943194263E-4</v>
      </c>
      <c r="E25" s="137">
        <v>2.7130212127052825E-4</v>
      </c>
      <c r="F25" s="137">
        <v>2.9033354663109449E-4</v>
      </c>
      <c r="G25" s="137">
        <v>3.6789102141245391E-4</v>
      </c>
      <c r="H25" s="137">
        <v>2.5637050209052461E-4</v>
      </c>
      <c r="I25" s="137">
        <v>3.4153771300613199E-4</v>
      </c>
      <c r="J25" s="137">
        <v>3.0834384470976859E-4</v>
      </c>
      <c r="K25" s="137">
        <v>3.1074818682045007E-4</v>
      </c>
      <c r="L25" s="137">
        <v>3.0796542605159455E-4</v>
      </c>
      <c r="M25" s="137">
        <v>9.6805906349838444E-3</v>
      </c>
      <c r="N25" s="137">
        <v>1.1014920379722618E-3</v>
      </c>
      <c r="O25" s="137">
        <v>6.0006684550237936E-3</v>
      </c>
      <c r="P25" s="137">
        <v>1.6176304172272607E-4</v>
      </c>
      <c r="Q25" s="137">
        <v>8.1547387617075505E-5</v>
      </c>
      <c r="R25" s="137">
        <v>1.1162751387933502E-3</v>
      </c>
      <c r="S25" s="137">
        <v>9.9307757097663639E-4</v>
      </c>
      <c r="T25" s="137">
        <v>0.4036360409569078</v>
      </c>
      <c r="U25" s="137">
        <v>1.7399705535186371E-3</v>
      </c>
      <c r="V25" s="137">
        <v>7.8312594739418165E-3</v>
      </c>
      <c r="W25" s="137">
        <v>1.9896888258348015E-4</v>
      </c>
      <c r="X25" s="137">
        <v>3.1231257165166529E-3</v>
      </c>
      <c r="Y25" s="137">
        <v>9.1403106974105607E-4</v>
      </c>
      <c r="Z25" s="137">
        <v>2.2121162264987287E-4</v>
      </c>
      <c r="AA25" s="137">
        <v>3.4666338280886017E-4</v>
      </c>
      <c r="AB25" s="137">
        <v>2.8613247629365185E-4</v>
      </c>
      <c r="AC25" s="137">
        <v>5.3823022345255518E-4</v>
      </c>
      <c r="AD25" s="137">
        <v>2.2882734451256707E-4</v>
      </c>
      <c r="AE25" s="137">
        <v>2.1472144781703442E-3</v>
      </c>
      <c r="AF25" s="137">
        <v>3.0890958860258929E-3</v>
      </c>
      <c r="AG25" s="137">
        <v>2.2599988012167557E-4</v>
      </c>
      <c r="AH25" s="137">
        <v>1.2793134094564022E-3</v>
      </c>
      <c r="AI25" s="137">
        <v>2.232526877634109E-4</v>
      </c>
      <c r="AJ25" s="137">
        <v>0</v>
      </c>
      <c r="AK25" s="137">
        <v>1.5021778436647413E-4</v>
      </c>
      <c r="AL25" s="137">
        <v>1.5051720889483106E-4</v>
      </c>
      <c r="AM25" s="137">
        <v>5.3926309265699536E-4</v>
      </c>
      <c r="AN25" s="137">
        <v>2.6773577241391577E-4</v>
      </c>
      <c r="AO25" s="137">
        <v>1.3456380074136816E-4</v>
      </c>
      <c r="AP25" s="137">
        <v>1.991782126338075E-4</v>
      </c>
      <c r="AQ25" s="137">
        <v>4.8680552176432739E-5</v>
      </c>
      <c r="AR25" s="137">
        <v>1.6561507242694232E-4</v>
      </c>
      <c r="AS25" s="137">
        <v>1.5137512192836566E-4</v>
      </c>
      <c r="AT25" s="137">
        <v>1.4896440141399476E-4</v>
      </c>
      <c r="AU25" s="137">
        <v>1.4080668102103809E-4</v>
      </c>
      <c r="AV25" s="137">
        <v>1.0794418676573142E-4</v>
      </c>
      <c r="AW25" s="137">
        <v>1.5044066751270665E-4</v>
      </c>
      <c r="AX25" s="137">
        <v>2.510755082580825E-4</v>
      </c>
      <c r="AY25" s="137">
        <v>1.6449533429059725E-4</v>
      </c>
      <c r="AZ25" s="137">
        <v>1.6658764111067439E-4</v>
      </c>
      <c r="BA25" s="137">
        <v>1.5180581109293373E-4</v>
      </c>
      <c r="BB25" s="137">
        <v>1.0138251844357517E-4</v>
      </c>
      <c r="BC25" s="137">
        <v>1.5956227244908478E-4</v>
      </c>
      <c r="BD25" s="137">
        <v>7.2606536937660311E-5</v>
      </c>
      <c r="BE25" s="137">
        <v>1.6160231958980899E-4</v>
      </c>
      <c r="BF25" s="137">
        <v>3.5492264820249139E-4</v>
      </c>
      <c r="BG25" s="137">
        <v>1.3269848639820665E-4</v>
      </c>
      <c r="BH25" s="137">
        <v>3.5170015993743562E-4</v>
      </c>
      <c r="BI25" s="137">
        <v>3.2460027895708402E-4</v>
      </c>
      <c r="BJ25" s="137">
        <v>3.8309250879470946E-4</v>
      </c>
      <c r="BK25" s="137">
        <v>3.6970469523584166E-4</v>
      </c>
      <c r="BL25" s="137">
        <v>4.8416986664725467E-4</v>
      </c>
      <c r="BM25" s="137">
        <v>2.3166485855907359E-2</v>
      </c>
      <c r="BN25" s="137">
        <v>3.5709653344073541E-2</v>
      </c>
      <c r="BO25" s="137">
        <v>4.0898021719402446E-4</v>
      </c>
      <c r="BP25" s="137">
        <v>5.9357939154971887E-4</v>
      </c>
      <c r="BQ25" s="137">
        <v>3.8246677610442425E-4</v>
      </c>
      <c r="BR25" s="137">
        <v>8.1710021282009875E-4</v>
      </c>
      <c r="BS25" s="137">
        <v>4.5319602918104593E-4</v>
      </c>
      <c r="BT25" s="137">
        <v>1.4940642317190227E-3</v>
      </c>
      <c r="BU25" s="137">
        <v>4.4803627603483514E-4</v>
      </c>
      <c r="BV25" s="137">
        <v>1.8807238223690868E-3</v>
      </c>
      <c r="BW25" s="137">
        <v>2.0435403535240906E-3</v>
      </c>
      <c r="BX25" s="137">
        <v>9.1166460981401522E-4</v>
      </c>
      <c r="BY25" s="137">
        <v>7.6019941068610766E-4</v>
      </c>
      <c r="BZ25" s="137">
        <v>4.3008909448591249E-3</v>
      </c>
      <c r="CA25" s="139">
        <v>0</v>
      </c>
    </row>
    <row r="26" spans="1:79" ht="19.5" x14ac:dyDescent="0.25">
      <c r="A26" s="30"/>
      <c r="B26" s="42" t="s">
        <v>17</v>
      </c>
      <c r="C26" s="43" t="s">
        <v>128</v>
      </c>
      <c r="D26" s="136">
        <v>1.6995063116545644E-4</v>
      </c>
      <c r="E26" s="137">
        <v>2.3478491388765162E-4</v>
      </c>
      <c r="F26" s="137">
        <v>3.3977894634954772E-4</v>
      </c>
      <c r="G26" s="137">
        <v>1.7788653949932131E-4</v>
      </c>
      <c r="H26" s="137">
        <v>1.9742737561875343E-4</v>
      </c>
      <c r="I26" s="137">
        <v>1.9572256352646581E-4</v>
      </c>
      <c r="J26" s="137">
        <v>2.4223560621888492E-4</v>
      </c>
      <c r="K26" s="137">
        <v>2.0808962293532903E-4</v>
      </c>
      <c r="L26" s="137">
        <v>3.0623916713059884E-4</v>
      </c>
      <c r="M26" s="137">
        <v>4.6338175227936748E-3</v>
      </c>
      <c r="N26" s="137">
        <v>1.828416694344654E-4</v>
      </c>
      <c r="O26" s="137">
        <v>3.2301596815255073E-3</v>
      </c>
      <c r="P26" s="137">
        <v>2.3680544034000007E-4</v>
      </c>
      <c r="Q26" s="137">
        <v>9.1162365913141278E-5</v>
      </c>
      <c r="R26" s="137">
        <v>1.2347635806061186E-3</v>
      </c>
      <c r="S26" s="137">
        <v>1.6290639950569726E-3</v>
      </c>
      <c r="T26" s="137">
        <v>1.5325638609297771E-3</v>
      </c>
      <c r="U26" s="137">
        <v>0.21770457527689846</v>
      </c>
      <c r="V26" s="137">
        <v>2.3643445156343195E-3</v>
      </c>
      <c r="W26" s="137">
        <v>3.2261754318922313E-4</v>
      </c>
      <c r="X26" s="137">
        <v>1.1491575001042007E-3</v>
      </c>
      <c r="Y26" s="137">
        <v>3.533715509436613E-4</v>
      </c>
      <c r="Z26" s="137">
        <v>2.8115002991875262E-4</v>
      </c>
      <c r="AA26" s="137">
        <v>3.5090476764402758E-4</v>
      </c>
      <c r="AB26" s="137">
        <v>2.7161919292548273E-4</v>
      </c>
      <c r="AC26" s="137">
        <v>2.7313442278840473E-4</v>
      </c>
      <c r="AD26" s="137">
        <v>2.5995610766167947E-4</v>
      </c>
      <c r="AE26" s="137">
        <v>6.732635843496944E-3</v>
      </c>
      <c r="AF26" s="137">
        <v>6.1602291278423375E-4</v>
      </c>
      <c r="AG26" s="137">
        <v>3.4915857698709267E-4</v>
      </c>
      <c r="AH26" s="137">
        <v>3.0498114457004486E-4</v>
      </c>
      <c r="AI26" s="137">
        <v>3.6362803980198415E-4</v>
      </c>
      <c r="AJ26" s="137">
        <v>0</v>
      </c>
      <c r="AK26" s="137">
        <v>2.8666911739011177E-4</v>
      </c>
      <c r="AL26" s="137">
        <v>8.7310707037437714E-4</v>
      </c>
      <c r="AM26" s="137">
        <v>4.0519238889767439E-4</v>
      </c>
      <c r="AN26" s="137">
        <v>4.3335651191894487E-4</v>
      </c>
      <c r="AO26" s="137">
        <v>2.145900411105263E-4</v>
      </c>
      <c r="AP26" s="137">
        <v>2.6214701569304713E-4</v>
      </c>
      <c r="AQ26" s="137">
        <v>6.8595553763141641E-5</v>
      </c>
      <c r="AR26" s="137">
        <v>2.0352604271065702E-4</v>
      </c>
      <c r="AS26" s="137">
        <v>1.870579756654634E-4</v>
      </c>
      <c r="AT26" s="137">
        <v>1.8539824016152996E-4</v>
      </c>
      <c r="AU26" s="137">
        <v>1.9381717639902605E-4</v>
      </c>
      <c r="AV26" s="137">
        <v>2.2610824201755984E-4</v>
      </c>
      <c r="AW26" s="137">
        <v>2.5383326554694594E-4</v>
      </c>
      <c r="AX26" s="137">
        <v>4.0812515449148754E-4</v>
      </c>
      <c r="AY26" s="137">
        <v>3.0088556959787562E-4</v>
      </c>
      <c r="AZ26" s="137">
        <v>1.3020230095158343E-3</v>
      </c>
      <c r="BA26" s="137">
        <v>2.1141974914838305E-4</v>
      </c>
      <c r="BB26" s="137">
        <v>2.0883466908033199E-4</v>
      </c>
      <c r="BC26" s="137">
        <v>5.6607955370754025E-4</v>
      </c>
      <c r="BD26" s="137">
        <v>1.5542739700098162E-4</v>
      </c>
      <c r="BE26" s="137">
        <v>6.8436268656467435E-4</v>
      </c>
      <c r="BF26" s="137">
        <v>6.880347913119383E-4</v>
      </c>
      <c r="BG26" s="137">
        <v>1.8025367646811398E-4</v>
      </c>
      <c r="BH26" s="137">
        <v>4.9846974342272288E-4</v>
      </c>
      <c r="BI26" s="137">
        <v>1.1458991227854187E-3</v>
      </c>
      <c r="BJ26" s="137">
        <v>1.3495226928105376E-4</v>
      </c>
      <c r="BK26" s="137">
        <v>2.3526262239685549E-4</v>
      </c>
      <c r="BL26" s="137">
        <v>1.4777070028851915E-4</v>
      </c>
      <c r="BM26" s="137">
        <v>1.8170284401280903E-3</v>
      </c>
      <c r="BN26" s="137">
        <v>1.5363420681270719E-3</v>
      </c>
      <c r="BO26" s="137">
        <v>1.0320655682745502E-4</v>
      </c>
      <c r="BP26" s="137">
        <v>1.0584806294344419E-4</v>
      </c>
      <c r="BQ26" s="137">
        <v>6.7741648716382709E-5</v>
      </c>
      <c r="BR26" s="137">
        <v>1.1229870225336936E-4</v>
      </c>
      <c r="BS26" s="137">
        <v>1.1648436025446681E-4</v>
      </c>
      <c r="BT26" s="137">
        <v>3.0403271300439671E-4</v>
      </c>
      <c r="BU26" s="137">
        <v>1.3416700281407488E-4</v>
      </c>
      <c r="BV26" s="137">
        <v>2.5382118254117694E-4</v>
      </c>
      <c r="BW26" s="137">
        <v>1.6516382953156759E-4</v>
      </c>
      <c r="BX26" s="137">
        <v>2.2071275548504288E-4</v>
      </c>
      <c r="BY26" s="137">
        <v>2.3678832762090511E-4</v>
      </c>
      <c r="BZ26" s="137">
        <v>6.0048994833883102E-4</v>
      </c>
      <c r="CA26" s="139">
        <v>0</v>
      </c>
    </row>
    <row r="27" spans="1:79" ht="19.5" x14ac:dyDescent="0.25">
      <c r="A27" s="30"/>
      <c r="B27" s="42" t="s">
        <v>18</v>
      </c>
      <c r="C27" s="43" t="s">
        <v>129</v>
      </c>
      <c r="D27" s="136">
        <v>7.1415340413576841E-7</v>
      </c>
      <c r="E27" s="137">
        <v>4.1913600910391994E-7</v>
      </c>
      <c r="F27" s="137">
        <v>5.3585714250585188E-7</v>
      </c>
      <c r="G27" s="137">
        <v>7.0097734244064318E-7</v>
      </c>
      <c r="H27" s="137">
        <v>5.3789205026516274E-7</v>
      </c>
      <c r="I27" s="137">
        <v>8.557313577778465E-7</v>
      </c>
      <c r="J27" s="137">
        <v>7.1348319707574344E-7</v>
      </c>
      <c r="K27" s="137">
        <v>9.2918355523516598E-7</v>
      </c>
      <c r="L27" s="137">
        <v>5.4556942387615908E-7</v>
      </c>
      <c r="M27" s="137">
        <v>4.5368380426661607E-7</v>
      </c>
      <c r="N27" s="137">
        <v>1.643737727289036E-6</v>
      </c>
      <c r="O27" s="137">
        <v>3.0282581258571563E-7</v>
      </c>
      <c r="P27" s="137">
        <v>1.7855999644169662E-7</v>
      </c>
      <c r="Q27" s="137">
        <v>9.1170365250782516E-8</v>
      </c>
      <c r="R27" s="137">
        <v>1.997854186682161E-6</v>
      </c>
      <c r="S27" s="137">
        <v>1.7516791136854602E-6</v>
      </c>
      <c r="T27" s="137">
        <v>3.0812782209394043E-7</v>
      </c>
      <c r="U27" s="137">
        <v>2.5297605348184751E-7</v>
      </c>
      <c r="V27" s="137">
        <v>0.40366680809873656</v>
      </c>
      <c r="W27" s="137">
        <v>2.3587408198760006E-7</v>
      </c>
      <c r="X27" s="137">
        <v>4.7969040057361616E-7</v>
      </c>
      <c r="Y27" s="137">
        <v>3.6647547856951699E-7</v>
      </c>
      <c r="Z27" s="137">
        <v>2.2112993215659131E-7</v>
      </c>
      <c r="AA27" s="137">
        <v>4.7608476849172417E-7</v>
      </c>
      <c r="AB27" s="137">
        <v>3.6128683356593556E-7</v>
      </c>
      <c r="AC27" s="137">
        <v>3.0845473510046728E-7</v>
      </c>
      <c r="AD27" s="137">
        <v>3.1109840080616662E-7</v>
      </c>
      <c r="AE27" s="137">
        <v>8.2945845006420166E-8</v>
      </c>
      <c r="AF27" s="137">
        <v>9.9285767172118152E-6</v>
      </c>
      <c r="AG27" s="137">
        <v>2.5837953540588074E-7</v>
      </c>
      <c r="AH27" s="137">
        <v>4.6114768054647148E-7</v>
      </c>
      <c r="AI27" s="137">
        <v>2.5456824654471728E-7</v>
      </c>
      <c r="AJ27" s="137">
        <v>0</v>
      </c>
      <c r="AK27" s="137">
        <v>1.4521420109136143E-7</v>
      </c>
      <c r="AL27" s="137">
        <v>1.4902292949017728E-7</v>
      </c>
      <c r="AM27" s="137">
        <v>1.8345630942504238E-7</v>
      </c>
      <c r="AN27" s="137">
        <v>3.3522125639123267E-7</v>
      </c>
      <c r="AO27" s="137">
        <v>1.5506646897371215E-7</v>
      </c>
      <c r="AP27" s="137">
        <v>2.4460271004767704E-7</v>
      </c>
      <c r="AQ27" s="137">
        <v>5.0205142183083396E-8</v>
      </c>
      <c r="AR27" s="137">
        <v>1.4958198563439511E-7</v>
      </c>
      <c r="AS27" s="137">
        <v>1.6381385360650175E-7</v>
      </c>
      <c r="AT27" s="137">
        <v>1.3583804867260236E-7</v>
      </c>
      <c r="AU27" s="137">
        <v>1.5594675913070654E-7</v>
      </c>
      <c r="AV27" s="137">
        <v>1.111790353772885E-7</v>
      </c>
      <c r="AW27" s="137">
        <v>1.7160620753162071E-7</v>
      </c>
      <c r="AX27" s="137">
        <v>3.3143332674074232E-7</v>
      </c>
      <c r="AY27" s="137">
        <v>2.47843189492083E-7</v>
      </c>
      <c r="AZ27" s="137">
        <v>1.808298546654324E-7</v>
      </c>
      <c r="BA27" s="137">
        <v>1.8764905234554581E-7</v>
      </c>
      <c r="BB27" s="137">
        <v>1.216089971984648E-7</v>
      </c>
      <c r="BC27" s="137">
        <v>1.8564756267761751E-7</v>
      </c>
      <c r="BD27" s="137">
        <v>7.0811621844382225E-8</v>
      </c>
      <c r="BE27" s="137">
        <v>1.7260850815241553E-7</v>
      </c>
      <c r="BF27" s="137">
        <v>4.0277325311888689E-7</v>
      </c>
      <c r="BG27" s="137">
        <v>2.0925949305932933E-7</v>
      </c>
      <c r="BH27" s="137">
        <v>4.1863727398883347E-7</v>
      </c>
      <c r="BI27" s="137">
        <v>4.3372454642427464E-7</v>
      </c>
      <c r="BJ27" s="137">
        <v>4.6419502491720041E-7</v>
      </c>
      <c r="BK27" s="137">
        <v>4.5593461807132563E-7</v>
      </c>
      <c r="BL27" s="137">
        <v>5.9413996829849376E-7</v>
      </c>
      <c r="BM27" s="137">
        <v>1.1573479150153825E-5</v>
      </c>
      <c r="BN27" s="137">
        <v>4.059675478260476E-5</v>
      </c>
      <c r="BO27" s="137">
        <v>1.5288119266144912E-6</v>
      </c>
      <c r="BP27" s="137">
        <v>9.6972166031983966E-7</v>
      </c>
      <c r="BQ27" s="137">
        <v>5.422351846217745E-7</v>
      </c>
      <c r="BR27" s="137">
        <v>1.0849228209325989E-6</v>
      </c>
      <c r="BS27" s="137">
        <v>6.7127563398133791E-7</v>
      </c>
      <c r="BT27" s="137">
        <v>1.8239445956546452E-6</v>
      </c>
      <c r="BU27" s="137">
        <v>4.895099561489708E-7</v>
      </c>
      <c r="BV27" s="137">
        <v>3.0581465894545288E-6</v>
      </c>
      <c r="BW27" s="137">
        <v>2.3796233500113192E-6</v>
      </c>
      <c r="BX27" s="137">
        <v>1.3354417626486075E-6</v>
      </c>
      <c r="BY27" s="137">
        <v>7.1316922760701089E-7</v>
      </c>
      <c r="BZ27" s="137">
        <v>4.6493801526769026E-5</v>
      </c>
      <c r="CA27" s="139">
        <v>0</v>
      </c>
    </row>
    <row r="28" spans="1:79" ht="19.5" x14ac:dyDescent="0.25">
      <c r="A28" s="30"/>
      <c r="B28" s="42" t="s">
        <v>19</v>
      </c>
      <c r="C28" s="43" t="s">
        <v>130</v>
      </c>
      <c r="D28" s="136">
        <v>8.0220456618756601E-5</v>
      </c>
      <c r="E28" s="137">
        <v>8.3260641153809243E-5</v>
      </c>
      <c r="F28" s="137">
        <v>8.2226838297478521E-5</v>
      </c>
      <c r="G28" s="137">
        <v>1.0283814026286722E-4</v>
      </c>
      <c r="H28" s="137">
        <v>8.0697560611496017E-5</v>
      </c>
      <c r="I28" s="137">
        <v>1.0076300428832725E-4</v>
      </c>
      <c r="J28" s="137">
        <v>7.3863735547082654E-5</v>
      </c>
      <c r="K28" s="137">
        <v>7.7934139159336292E-5</v>
      </c>
      <c r="L28" s="137">
        <v>1.0106391673757851E-4</v>
      </c>
      <c r="M28" s="137">
        <v>5.252523857761298E-3</v>
      </c>
      <c r="N28" s="137">
        <v>1.5881998979093613E-4</v>
      </c>
      <c r="O28" s="137">
        <v>3.2905087591191553E-3</v>
      </c>
      <c r="P28" s="137">
        <v>2.8069446434357369E-4</v>
      </c>
      <c r="Q28" s="137">
        <v>9.8747573475024665E-5</v>
      </c>
      <c r="R28" s="137">
        <v>2.3464109367519789E-4</v>
      </c>
      <c r="S28" s="137">
        <v>2.3936951086655776E-4</v>
      </c>
      <c r="T28" s="137">
        <v>3.1941668469609133E-3</v>
      </c>
      <c r="U28" s="137">
        <v>3.7816496919197392E-3</v>
      </c>
      <c r="V28" s="137">
        <v>2.1414682176318814E-3</v>
      </c>
      <c r="W28" s="137">
        <v>0.28191000756616424</v>
      </c>
      <c r="X28" s="137">
        <v>2.8022561449109391E-3</v>
      </c>
      <c r="Y28" s="137">
        <v>1.5478701185117514E-2</v>
      </c>
      <c r="Z28" s="137">
        <v>5.6932397792025051E-5</v>
      </c>
      <c r="AA28" s="137">
        <v>8.313404474412264E-5</v>
      </c>
      <c r="AB28" s="137">
        <v>3.3873190396964238E-3</v>
      </c>
      <c r="AC28" s="137">
        <v>1.9193365543880784E-3</v>
      </c>
      <c r="AD28" s="137">
        <v>5.2273937358802373E-5</v>
      </c>
      <c r="AE28" s="137">
        <v>8.0012151944710216E-3</v>
      </c>
      <c r="AF28" s="137">
        <v>8.0816992639260749E-3</v>
      </c>
      <c r="AG28" s="137">
        <v>7.1257784022174493E-5</v>
      </c>
      <c r="AH28" s="137">
        <v>2.8358638867518108E-4</v>
      </c>
      <c r="AI28" s="137">
        <v>9.2258554419968861E-5</v>
      </c>
      <c r="AJ28" s="137">
        <v>0</v>
      </c>
      <c r="AK28" s="137">
        <v>1.0099823447262869E-4</v>
      </c>
      <c r="AL28" s="137">
        <v>1.1649061129188228E-4</v>
      </c>
      <c r="AM28" s="137">
        <v>1.97382624448151E-4</v>
      </c>
      <c r="AN28" s="137">
        <v>7.9474592548585413E-5</v>
      </c>
      <c r="AO28" s="137">
        <v>6.6174311379893353E-5</v>
      </c>
      <c r="AP28" s="137">
        <v>1.0531569818140381E-4</v>
      </c>
      <c r="AQ28" s="137">
        <v>5.7592007009546684E-5</v>
      </c>
      <c r="AR28" s="137">
        <v>4.5073442638973282E-4</v>
      </c>
      <c r="AS28" s="137">
        <v>5.646938984979072E-3</v>
      </c>
      <c r="AT28" s="137">
        <v>5.9161487665695901E-4</v>
      </c>
      <c r="AU28" s="137">
        <v>4.741139706593834E-5</v>
      </c>
      <c r="AV28" s="137">
        <v>1.0957075479092689E-4</v>
      </c>
      <c r="AW28" s="137">
        <v>1.3886719683270287E-4</v>
      </c>
      <c r="AX28" s="137">
        <v>1.1626184592637443E-4</v>
      </c>
      <c r="AY28" s="137">
        <v>4.5813020535841429E-5</v>
      </c>
      <c r="AZ28" s="137">
        <v>2.3984135065792958E-4</v>
      </c>
      <c r="BA28" s="137">
        <v>4.2935943519154694E-5</v>
      </c>
      <c r="BB28" s="137">
        <v>8.4961408478567745E-5</v>
      </c>
      <c r="BC28" s="137">
        <v>9.3154257122071474E-5</v>
      </c>
      <c r="BD28" s="137">
        <v>2.5826022791793965E-5</v>
      </c>
      <c r="BE28" s="137">
        <v>1.4392008465158437E-4</v>
      </c>
      <c r="BF28" s="137">
        <v>1.4111484636163742E-4</v>
      </c>
      <c r="BG28" s="137">
        <v>5.2636811948708628E-5</v>
      </c>
      <c r="BH28" s="137">
        <v>1.4690177290364694E-4</v>
      </c>
      <c r="BI28" s="137">
        <v>1.5399453285117984E-4</v>
      </c>
      <c r="BJ28" s="137">
        <v>9.8932171777856907E-5</v>
      </c>
      <c r="BK28" s="137">
        <v>1.0561003191411553E-4</v>
      </c>
      <c r="BL28" s="137">
        <v>1.3994926451677529E-4</v>
      </c>
      <c r="BM28" s="137">
        <v>2.4342993657036679E-3</v>
      </c>
      <c r="BN28" s="137">
        <v>3.7396821020010771E-3</v>
      </c>
      <c r="BO28" s="137">
        <v>9.1591551122453851E-5</v>
      </c>
      <c r="BP28" s="137">
        <v>9.4821814270988451E-5</v>
      </c>
      <c r="BQ28" s="137">
        <v>5.8502940205890726E-5</v>
      </c>
      <c r="BR28" s="137">
        <v>1.268778944351898E-4</v>
      </c>
      <c r="BS28" s="137">
        <v>8.214842951926907E-5</v>
      </c>
      <c r="BT28" s="137">
        <v>3.4581861339513044E-4</v>
      </c>
      <c r="BU28" s="137">
        <v>7.0871843960568009E-5</v>
      </c>
      <c r="BV28" s="137">
        <v>2.613468532745525E-4</v>
      </c>
      <c r="BW28" s="137">
        <v>2.361209932258153E-4</v>
      </c>
      <c r="BX28" s="137">
        <v>1.9477082334491531E-4</v>
      </c>
      <c r="BY28" s="137">
        <v>1.3338462494739273E-4</v>
      </c>
      <c r="BZ28" s="137">
        <v>7.1006767825162011E-4</v>
      </c>
      <c r="CA28" s="139">
        <v>0</v>
      </c>
    </row>
    <row r="29" spans="1:79" ht="19.5" x14ac:dyDescent="0.25">
      <c r="A29" s="30"/>
      <c r="B29" s="42" t="s">
        <v>20</v>
      </c>
      <c r="C29" s="43" t="s">
        <v>131</v>
      </c>
      <c r="D29" s="136">
        <v>1.6109945633803238E-4</v>
      </c>
      <c r="E29" s="137">
        <v>2.0785919434859992E-4</v>
      </c>
      <c r="F29" s="137">
        <v>1.4984213527386697E-4</v>
      </c>
      <c r="G29" s="137">
        <v>1.6678385584918055E-4</v>
      </c>
      <c r="H29" s="137">
        <v>1.4704659329843375E-4</v>
      </c>
      <c r="I29" s="137">
        <v>1.7389094381928347E-4</v>
      </c>
      <c r="J29" s="137">
        <v>1.5238359731968075E-4</v>
      </c>
      <c r="K29" s="137">
        <v>1.4572660372480097E-4</v>
      </c>
      <c r="L29" s="137">
        <v>1.4108628493434924E-4</v>
      </c>
      <c r="M29" s="137">
        <v>1.142401364247609E-4</v>
      </c>
      <c r="N29" s="137">
        <v>4.1232882405915165E-4</v>
      </c>
      <c r="O29" s="137">
        <v>6.9728984108180831E-5</v>
      </c>
      <c r="P29" s="137">
        <v>8.3594564874434974E-5</v>
      </c>
      <c r="Q29" s="137">
        <v>4.7921576562776774E-5</v>
      </c>
      <c r="R29" s="137">
        <v>3.8545503425258042E-4</v>
      </c>
      <c r="S29" s="137">
        <v>3.5542230394423787E-4</v>
      </c>
      <c r="T29" s="137">
        <v>9.8144322412111848E-5</v>
      </c>
      <c r="U29" s="137">
        <v>1.0051568582443339E-4</v>
      </c>
      <c r="V29" s="137">
        <v>1.1390351753231291E-4</v>
      </c>
      <c r="W29" s="137">
        <v>8.1513007701327359E-5</v>
      </c>
      <c r="X29" s="137">
        <v>0.38251993235689902</v>
      </c>
      <c r="Y29" s="137">
        <v>2.003582964171205E-2</v>
      </c>
      <c r="Z29" s="137">
        <v>1.1177281176680991E-4</v>
      </c>
      <c r="AA29" s="137">
        <v>1.4937958589263947E-4</v>
      </c>
      <c r="AB29" s="137">
        <v>5.5682260832118522E-3</v>
      </c>
      <c r="AC29" s="137">
        <v>2.3413516281447702E-4</v>
      </c>
      <c r="AD29" s="137">
        <v>1.0080867689251295E-4</v>
      </c>
      <c r="AE29" s="137">
        <v>3.9691833795928687E-5</v>
      </c>
      <c r="AF29" s="137">
        <v>2.5662549036857933E-3</v>
      </c>
      <c r="AG29" s="137">
        <v>1.1029538320521764E-4</v>
      </c>
      <c r="AH29" s="137">
        <v>1.4422814716267345E-4</v>
      </c>
      <c r="AI29" s="137">
        <v>1.2409430059648574E-4</v>
      </c>
      <c r="AJ29" s="137">
        <v>0</v>
      </c>
      <c r="AK29" s="137">
        <v>6.4770735048094445E-5</v>
      </c>
      <c r="AL29" s="137">
        <v>7.2571696492605662E-5</v>
      </c>
      <c r="AM29" s="137">
        <v>7.7185854868761189E-5</v>
      </c>
      <c r="AN29" s="137">
        <v>1.524586509654879E-4</v>
      </c>
      <c r="AO29" s="137">
        <v>1.0980878887720154E-4</v>
      </c>
      <c r="AP29" s="137">
        <v>9.4387353472263018E-5</v>
      </c>
      <c r="AQ29" s="137">
        <v>2.4222268204612043E-5</v>
      </c>
      <c r="AR29" s="137">
        <v>7.7290313130528221E-5</v>
      </c>
      <c r="AS29" s="137">
        <v>7.2802332249435414E-5</v>
      </c>
      <c r="AT29" s="137">
        <v>6.024967255066914E-5</v>
      </c>
      <c r="AU29" s="137">
        <v>7.6593362199587559E-5</v>
      </c>
      <c r="AV29" s="137">
        <v>6.1132332155338861E-5</v>
      </c>
      <c r="AW29" s="137">
        <v>9.5511190104483209E-5</v>
      </c>
      <c r="AX29" s="137">
        <v>1.5934052809215941E-4</v>
      </c>
      <c r="AY29" s="137">
        <v>7.2782471390498869E-5</v>
      </c>
      <c r="AZ29" s="137">
        <v>9.836510122731418E-5</v>
      </c>
      <c r="BA29" s="137">
        <v>6.6949696104790738E-5</v>
      </c>
      <c r="BB29" s="137">
        <v>4.915003761506015E-5</v>
      </c>
      <c r="BC29" s="137">
        <v>7.4965742122240272E-5</v>
      </c>
      <c r="BD29" s="137">
        <v>3.302782219587562E-5</v>
      </c>
      <c r="BE29" s="137">
        <v>8.663871568528986E-5</v>
      </c>
      <c r="BF29" s="137">
        <v>1.5539406861061111E-4</v>
      </c>
      <c r="BG29" s="137">
        <v>5.4980584016411734E-5</v>
      </c>
      <c r="BH29" s="137">
        <v>1.3275591774628272E-4</v>
      </c>
      <c r="BI29" s="137">
        <v>1.4229584725306918E-4</v>
      </c>
      <c r="BJ29" s="137">
        <v>2.1188520146161568E-4</v>
      </c>
      <c r="BK29" s="137">
        <v>6.8478982171405486E-4</v>
      </c>
      <c r="BL29" s="137">
        <v>2.7026891393638105E-4</v>
      </c>
      <c r="BM29" s="137">
        <v>8.0036393846896568E-3</v>
      </c>
      <c r="BN29" s="137">
        <v>9.0756469027064302E-3</v>
      </c>
      <c r="BO29" s="137">
        <v>1.4235823587941318E-4</v>
      </c>
      <c r="BP29" s="137">
        <v>1.8178336037175984E-4</v>
      </c>
      <c r="BQ29" s="137">
        <v>1.1316345635867638E-4</v>
      </c>
      <c r="BR29" s="137">
        <v>2.4219668545529834E-4</v>
      </c>
      <c r="BS29" s="137">
        <v>1.3499840170132156E-4</v>
      </c>
      <c r="BT29" s="137">
        <v>4.027019412174848E-4</v>
      </c>
      <c r="BU29" s="137">
        <v>1.6452105840316709E-4</v>
      </c>
      <c r="BV29" s="137">
        <v>5.548261184343408E-4</v>
      </c>
      <c r="BW29" s="137">
        <v>5.3959886832390667E-4</v>
      </c>
      <c r="BX29" s="137">
        <v>2.6450312277398821E-4</v>
      </c>
      <c r="BY29" s="137">
        <v>2.3004164679980138E-4</v>
      </c>
      <c r="BZ29" s="137">
        <v>1.8136755231180557E-3</v>
      </c>
      <c r="CA29" s="139">
        <v>0</v>
      </c>
    </row>
    <row r="30" spans="1:79" ht="19.5" x14ac:dyDescent="0.25">
      <c r="A30" s="30"/>
      <c r="B30" s="42" t="s">
        <v>21</v>
      </c>
      <c r="C30" s="43" t="s">
        <v>132</v>
      </c>
      <c r="D30" s="136">
        <v>7.786290090200982E-5</v>
      </c>
      <c r="E30" s="137">
        <v>9.1298070424544267E-5</v>
      </c>
      <c r="F30" s="137">
        <v>7.731109829774724E-5</v>
      </c>
      <c r="G30" s="137">
        <v>8.093014067717645E-5</v>
      </c>
      <c r="H30" s="137">
        <v>7.0077663272248309E-5</v>
      </c>
      <c r="I30" s="137">
        <v>8.5259876576668814E-5</v>
      </c>
      <c r="J30" s="137">
        <v>7.9527332126327958E-5</v>
      </c>
      <c r="K30" s="137">
        <v>7.7809804790392273E-5</v>
      </c>
      <c r="L30" s="137">
        <v>7.3971043602829721E-5</v>
      </c>
      <c r="M30" s="137">
        <v>1.2221826131284308E-4</v>
      </c>
      <c r="N30" s="137">
        <v>2.2330020566952501E-4</v>
      </c>
      <c r="O30" s="137">
        <v>7.2026883905307608E-5</v>
      </c>
      <c r="P30" s="137">
        <v>3.9577307119946273E-5</v>
      </c>
      <c r="Q30" s="137">
        <v>2.1880992757202797E-5</v>
      </c>
      <c r="R30" s="137">
        <v>2.1806538644869071E-4</v>
      </c>
      <c r="S30" s="137">
        <v>1.9921835683243201E-4</v>
      </c>
      <c r="T30" s="137">
        <v>7.24512942198082E-5</v>
      </c>
      <c r="U30" s="137">
        <v>6.2178496315167268E-5</v>
      </c>
      <c r="V30" s="137">
        <v>8.7740977720251613E-5</v>
      </c>
      <c r="W30" s="137">
        <v>4.7316191734401013E-5</v>
      </c>
      <c r="X30" s="137">
        <v>1.3103504135151544E-4</v>
      </c>
      <c r="Y30" s="137">
        <v>0.43790318693613345</v>
      </c>
      <c r="Z30" s="137">
        <v>2.3755690467601036E-4</v>
      </c>
      <c r="AA30" s="137">
        <v>8.2709550702114156E-5</v>
      </c>
      <c r="AB30" s="137">
        <v>7.0631706541018019E-3</v>
      </c>
      <c r="AC30" s="137">
        <v>2.208935873916957E-3</v>
      </c>
      <c r="AD30" s="137">
        <v>5.5060699744630815E-5</v>
      </c>
      <c r="AE30" s="137">
        <v>9.9712677267071198E-5</v>
      </c>
      <c r="AF30" s="137">
        <v>1.5104538460918634E-3</v>
      </c>
      <c r="AG30" s="137">
        <v>6.0464005499484348E-5</v>
      </c>
      <c r="AH30" s="137">
        <v>7.9227285557426587E-5</v>
      </c>
      <c r="AI30" s="137">
        <v>1.6673381264997801E-4</v>
      </c>
      <c r="AJ30" s="137">
        <v>0</v>
      </c>
      <c r="AK30" s="137">
        <v>3.4754919290533087E-5</v>
      </c>
      <c r="AL30" s="137">
        <v>3.9097733319579263E-5</v>
      </c>
      <c r="AM30" s="137">
        <v>4.3032550611704638E-5</v>
      </c>
      <c r="AN30" s="137">
        <v>7.369763134948026E-5</v>
      </c>
      <c r="AO30" s="137">
        <v>4.7603670669666109E-5</v>
      </c>
      <c r="AP30" s="137">
        <v>4.7694710505255109E-5</v>
      </c>
      <c r="AQ30" s="137">
        <v>1.22163430135659E-5</v>
      </c>
      <c r="AR30" s="137">
        <v>3.8068899929579081E-5</v>
      </c>
      <c r="AS30" s="137">
        <v>3.7180813894481609E-5</v>
      </c>
      <c r="AT30" s="137">
        <v>3.6236580233721269E-5</v>
      </c>
      <c r="AU30" s="137">
        <v>3.8041060517056607E-5</v>
      </c>
      <c r="AV30" s="137">
        <v>3.0531406076935556E-5</v>
      </c>
      <c r="AW30" s="137">
        <v>4.4623959014215238E-5</v>
      </c>
      <c r="AX30" s="137">
        <v>7.367985642665828E-5</v>
      </c>
      <c r="AY30" s="137">
        <v>3.7970516147448299E-5</v>
      </c>
      <c r="AZ30" s="137">
        <v>4.8864545440311351E-5</v>
      </c>
      <c r="BA30" s="137">
        <v>3.4920961206283924E-5</v>
      </c>
      <c r="BB30" s="137">
        <v>2.5410596148743511E-5</v>
      </c>
      <c r="BC30" s="137">
        <v>3.9298459701958495E-5</v>
      </c>
      <c r="BD30" s="137">
        <v>1.8439085900767291E-5</v>
      </c>
      <c r="BE30" s="137">
        <v>4.4153312607554448E-5</v>
      </c>
      <c r="BF30" s="137">
        <v>7.9192496045404266E-5</v>
      </c>
      <c r="BG30" s="137">
        <v>2.9249929825404908E-5</v>
      </c>
      <c r="BH30" s="137">
        <v>6.8436785301280635E-5</v>
      </c>
      <c r="BI30" s="137">
        <v>7.5343068943950375E-5</v>
      </c>
      <c r="BJ30" s="137">
        <v>9.6796987566809985E-5</v>
      </c>
      <c r="BK30" s="137">
        <v>2.5163204546763623E-4</v>
      </c>
      <c r="BL30" s="137">
        <v>1.2449106409482031E-4</v>
      </c>
      <c r="BM30" s="137">
        <v>3.4081265346205592E-3</v>
      </c>
      <c r="BN30" s="137">
        <v>5.7809483712263181E-3</v>
      </c>
      <c r="BO30" s="137">
        <v>8.3200940767741069E-5</v>
      </c>
      <c r="BP30" s="137">
        <v>1.0224926759637131E-4</v>
      </c>
      <c r="BQ30" s="137">
        <v>6.456695232114671E-5</v>
      </c>
      <c r="BR30" s="137">
        <v>1.3579584551191856E-4</v>
      </c>
      <c r="BS30" s="137">
        <v>7.5530169183580519E-5</v>
      </c>
      <c r="BT30" s="137">
        <v>2.1859610591693767E-4</v>
      </c>
      <c r="BU30" s="137">
        <v>7.4944717558890744E-5</v>
      </c>
      <c r="BV30" s="137">
        <v>3.2518953951839359E-4</v>
      </c>
      <c r="BW30" s="137">
        <v>3.3484872203880202E-4</v>
      </c>
      <c r="BX30" s="137">
        <v>1.5790737272585465E-4</v>
      </c>
      <c r="BY30" s="137">
        <v>1.1857380638049121E-4</v>
      </c>
      <c r="BZ30" s="137">
        <v>1.3080404520800653E-3</v>
      </c>
      <c r="CA30" s="139">
        <v>0</v>
      </c>
    </row>
    <row r="31" spans="1:79" ht="19.5" x14ac:dyDescent="0.25">
      <c r="A31" s="30"/>
      <c r="B31" s="42" t="s">
        <v>22</v>
      </c>
      <c r="C31" s="43" t="s">
        <v>133</v>
      </c>
      <c r="D31" s="136">
        <v>1.4620640447397855E-4</v>
      </c>
      <c r="E31" s="137">
        <v>1.7563617156426007E-4</v>
      </c>
      <c r="F31" s="137">
        <v>2.1096899884474313E-4</v>
      </c>
      <c r="G31" s="137">
        <v>1.5779452428451256E-4</v>
      </c>
      <c r="H31" s="137">
        <v>1.4658305958903985E-4</v>
      </c>
      <c r="I31" s="137">
        <v>1.5436313833310915E-4</v>
      </c>
      <c r="J31" s="137">
        <v>2.0021814248741087E-4</v>
      </c>
      <c r="K31" s="137">
        <v>1.7400325904791866E-4</v>
      </c>
      <c r="L31" s="137">
        <v>1.9838718975960124E-4</v>
      </c>
      <c r="M31" s="137">
        <v>2.6153331473181855E-3</v>
      </c>
      <c r="N31" s="137">
        <v>4.2681579647308051E-4</v>
      </c>
      <c r="O31" s="137">
        <v>1.4263137723104129E-3</v>
      </c>
      <c r="P31" s="137">
        <v>9.8084851253241539E-5</v>
      </c>
      <c r="Q31" s="137">
        <v>4.6459923012602544E-5</v>
      </c>
      <c r="R31" s="137">
        <v>4.1046874358660547E-4</v>
      </c>
      <c r="S31" s="137">
        <v>3.7297684525990706E-4</v>
      </c>
      <c r="T31" s="137">
        <v>8.7862231403032704E-4</v>
      </c>
      <c r="U31" s="137">
        <v>5.660245175226205E-4</v>
      </c>
      <c r="V31" s="137">
        <v>1.0782405043192808E-3</v>
      </c>
      <c r="W31" s="137">
        <v>1.7598016527744129E-4</v>
      </c>
      <c r="X31" s="137">
        <v>1.6693724597346006E-3</v>
      </c>
      <c r="Y31" s="137">
        <v>0.11964040610849568</v>
      </c>
      <c r="Z31" s="137">
        <v>0.35689170648524926</v>
      </c>
      <c r="AA31" s="137">
        <v>2.7262391749809919E-4</v>
      </c>
      <c r="AB31" s="137">
        <v>4.407175815107087E-3</v>
      </c>
      <c r="AC31" s="137">
        <v>8.5423763959726548E-2</v>
      </c>
      <c r="AD31" s="137">
        <v>1.9785446703342338E-4</v>
      </c>
      <c r="AE31" s="137">
        <v>3.2252432967877637E-3</v>
      </c>
      <c r="AF31" s="137">
        <v>3.5554992765953271E-3</v>
      </c>
      <c r="AG31" s="137">
        <v>2.0770772287869916E-4</v>
      </c>
      <c r="AH31" s="137">
        <v>2.1318802566128593E-4</v>
      </c>
      <c r="AI31" s="137">
        <v>4.4659943854620538E-3</v>
      </c>
      <c r="AJ31" s="137">
        <v>0</v>
      </c>
      <c r="AK31" s="137">
        <v>1.1203150741907369E-4</v>
      </c>
      <c r="AL31" s="137">
        <v>1.1336748651058334E-4</v>
      </c>
      <c r="AM31" s="137">
        <v>1.9286877789953549E-4</v>
      </c>
      <c r="AN31" s="137">
        <v>1.6120057479518282E-4</v>
      </c>
      <c r="AO31" s="137">
        <v>9.2271536543330799E-5</v>
      </c>
      <c r="AP31" s="137">
        <v>1.2225054623954114E-4</v>
      </c>
      <c r="AQ31" s="137">
        <v>3.6062607744570226E-5</v>
      </c>
      <c r="AR31" s="137">
        <v>1.0394968965159471E-4</v>
      </c>
      <c r="AS31" s="137">
        <v>1.0653116465713439E-4</v>
      </c>
      <c r="AT31" s="137">
        <v>2.4706178059485007E-4</v>
      </c>
      <c r="AU31" s="137">
        <v>1.0304908722095584E-4</v>
      </c>
      <c r="AV31" s="137">
        <v>8.662653122772581E-5</v>
      </c>
      <c r="AW31" s="137">
        <v>1.0378754678846778E-4</v>
      </c>
      <c r="AX31" s="137">
        <v>1.4810896010785258E-4</v>
      </c>
      <c r="AY31" s="137">
        <v>8.2205983286876295E-5</v>
      </c>
      <c r="AZ31" s="137">
        <v>1.0821497881077235E-4</v>
      </c>
      <c r="BA31" s="137">
        <v>9.1611177348336213E-5</v>
      </c>
      <c r="BB31" s="137">
        <v>6.8098034120471704E-5</v>
      </c>
      <c r="BC31" s="137">
        <v>1.0330840385764941E-4</v>
      </c>
      <c r="BD31" s="137">
        <v>6.4646195641574546E-5</v>
      </c>
      <c r="BE31" s="137">
        <v>1.1621466625950324E-4</v>
      </c>
      <c r="BF31" s="137">
        <v>1.9624626121365318E-4</v>
      </c>
      <c r="BG31" s="137">
        <v>7.5548555519581428E-5</v>
      </c>
      <c r="BH31" s="137">
        <v>1.5602880861951255E-4</v>
      </c>
      <c r="BI31" s="137">
        <v>1.6668429024862698E-4</v>
      </c>
      <c r="BJ31" s="137">
        <v>1.6437675910842419E-4</v>
      </c>
      <c r="BK31" s="137">
        <v>2.4483723227087579E-4</v>
      </c>
      <c r="BL31" s="137">
        <v>2.0915942538517895E-4</v>
      </c>
      <c r="BM31" s="137">
        <v>4.8566524192019131E-3</v>
      </c>
      <c r="BN31" s="137">
        <v>1.245741208427496E-2</v>
      </c>
      <c r="BO31" s="137">
        <v>1.3227550599571639E-4</v>
      </c>
      <c r="BP31" s="137">
        <v>1.9596950221937578E-4</v>
      </c>
      <c r="BQ31" s="137">
        <v>1.3418412849810859E-4</v>
      </c>
      <c r="BR31" s="137">
        <v>2.6635707239607866E-4</v>
      </c>
      <c r="BS31" s="137">
        <v>1.4661482111460683E-4</v>
      </c>
      <c r="BT31" s="137">
        <v>4.4646331475600021E-4</v>
      </c>
      <c r="BU31" s="137">
        <v>1.6181732554545713E-4</v>
      </c>
      <c r="BV31" s="137">
        <v>6.345978505738842E-4</v>
      </c>
      <c r="BW31" s="137">
        <v>7.2166983389705024E-4</v>
      </c>
      <c r="BX31" s="137">
        <v>3.503252329272019E-4</v>
      </c>
      <c r="BY31" s="137">
        <v>3.075669060508163E-4</v>
      </c>
      <c r="BZ31" s="137">
        <v>1.0179587458105271E-3</v>
      </c>
      <c r="CA31" s="139">
        <v>0</v>
      </c>
    </row>
    <row r="32" spans="1:79" ht="19.5" x14ac:dyDescent="0.25">
      <c r="A32" s="30"/>
      <c r="B32" s="42" t="s">
        <v>23</v>
      </c>
      <c r="C32" s="43" t="s">
        <v>134</v>
      </c>
      <c r="D32" s="136">
        <v>6.1064747224589926E-4</v>
      </c>
      <c r="E32" s="137">
        <v>6.0696284394221381E-4</v>
      </c>
      <c r="F32" s="137">
        <v>4.1672546758181149E-4</v>
      </c>
      <c r="G32" s="137">
        <v>6.6497263856580137E-4</v>
      </c>
      <c r="H32" s="137">
        <v>5.2948914125038927E-4</v>
      </c>
      <c r="I32" s="137">
        <v>5.8815442967184077E-4</v>
      </c>
      <c r="J32" s="137">
        <v>3.0647510811064436E-4</v>
      </c>
      <c r="K32" s="137">
        <v>3.8731703946443783E-4</v>
      </c>
      <c r="L32" s="137">
        <v>8.6712525317147961E-4</v>
      </c>
      <c r="M32" s="137">
        <v>2.8110851004792785E-4</v>
      </c>
      <c r="N32" s="137">
        <v>5.0340757972155579E-4</v>
      </c>
      <c r="O32" s="137">
        <v>1.8096315780602088E-4</v>
      </c>
      <c r="P32" s="137">
        <v>1.3249891124897649E-4</v>
      </c>
      <c r="Q32" s="137">
        <v>5.7649996021988875E-5</v>
      </c>
      <c r="R32" s="137">
        <v>2.1946898249112053E-4</v>
      </c>
      <c r="S32" s="137">
        <v>2.262333561730731E-4</v>
      </c>
      <c r="T32" s="137">
        <v>2.1058547008690899E-4</v>
      </c>
      <c r="U32" s="137">
        <v>1.7158418277428357E-4</v>
      </c>
      <c r="V32" s="137">
        <v>2.7157452428724341E-4</v>
      </c>
      <c r="W32" s="137">
        <v>1.7739277921110716E-4</v>
      </c>
      <c r="X32" s="137">
        <v>3.8737202064859982E-3</v>
      </c>
      <c r="Y32" s="137">
        <v>1.1004225221589203E-2</v>
      </c>
      <c r="Z32" s="137">
        <v>5.7673936597471922E-4</v>
      </c>
      <c r="AA32" s="137">
        <v>0.46059244718403108</v>
      </c>
      <c r="AB32" s="137">
        <v>7.0633778215247337E-3</v>
      </c>
      <c r="AC32" s="137">
        <v>3.4433561656569534E-4</v>
      </c>
      <c r="AD32" s="137">
        <v>2.377473009598949E-4</v>
      </c>
      <c r="AE32" s="137">
        <v>1.7737707580238332E-4</v>
      </c>
      <c r="AF32" s="137">
        <v>3.4083905769004058E-3</v>
      </c>
      <c r="AG32" s="137">
        <v>6.6590185143583997E-3</v>
      </c>
      <c r="AH32" s="137">
        <v>2.6447078402371305E-2</v>
      </c>
      <c r="AI32" s="137">
        <v>1.065500923804906E-2</v>
      </c>
      <c r="AJ32" s="137">
        <v>0</v>
      </c>
      <c r="AK32" s="137">
        <v>3.3897465700292523E-4</v>
      </c>
      <c r="AL32" s="137">
        <v>2.1411559174382876E-4</v>
      </c>
      <c r="AM32" s="137">
        <v>4.7750155678451939E-4</v>
      </c>
      <c r="AN32" s="137">
        <v>5.8018260777745005E-4</v>
      </c>
      <c r="AO32" s="137">
        <v>1.2217495987599459E-4</v>
      </c>
      <c r="AP32" s="137">
        <v>1.3476711661724027E-4</v>
      </c>
      <c r="AQ32" s="137">
        <v>4.0184466866005823E-5</v>
      </c>
      <c r="AR32" s="137">
        <v>1.4001418347922614E-2</v>
      </c>
      <c r="AS32" s="137">
        <v>9.1124900907848573E-4</v>
      </c>
      <c r="AT32" s="137">
        <v>1.9543290364109549E-3</v>
      </c>
      <c r="AU32" s="137">
        <v>2.716122402200876E-4</v>
      </c>
      <c r="AV32" s="137">
        <v>3.2137176264959689E-4</v>
      </c>
      <c r="AW32" s="137">
        <v>4.0861472229352926E-4</v>
      </c>
      <c r="AX32" s="137">
        <v>2.2842210005128956E-4</v>
      </c>
      <c r="AY32" s="137">
        <v>1.196742216208854E-4</v>
      </c>
      <c r="AZ32" s="137">
        <v>1.4958937059597984E-4</v>
      </c>
      <c r="BA32" s="137">
        <v>9.8049857544892135E-5</v>
      </c>
      <c r="BB32" s="137">
        <v>1.7191135297139326E-4</v>
      </c>
      <c r="BC32" s="137">
        <v>1.6133361735816009E-4</v>
      </c>
      <c r="BD32" s="137">
        <v>9.1033989923152897E-5</v>
      </c>
      <c r="BE32" s="137">
        <v>3.1275778243127866E-4</v>
      </c>
      <c r="BF32" s="137">
        <v>2.014444349331617E-4</v>
      </c>
      <c r="BG32" s="137">
        <v>6.535237515444838E-4</v>
      </c>
      <c r="BH32" s="137">
        <v>8.1126644823171275E-4</v>
      </c>
      <c r="BI32" s="137">
        <v>1.6043333994883433E-4</v>
      </c>
      <c r="BJ32" s="137">
        <v>1.7111615246813433E-4</v>
      </c>
      <c r="BK32" s="137">
        <v>3.5086355438145776E-4</v>
      </c>
      <c r="BL32" s="137">
        <v>1.6178843513876422E-4</v>
      </c>
      <c r="BM32" s="137">
        <v>1.8361989315759429E-3</v>
      </c>
      <c r="BN32" s="137">
        <v>1.0501255825405081E-3</v>
      </c>
      <c r="BO32" s="137">
        <v>9.9586895597869823E-5</v>
      </c>
      <c r="BP32" s="137">
        <v>6.9865948684686319E-5</v>
      </c>
      <c r="BQ32" s="137">
        <v>4.636884148264447E-5</v>
      </c>
      <c r="BR32" s="137">
        <v>7.8578053991704857E-5</v>
      </c>
      <c r="BS32" s="137">
        <v>9.1342796388908969E-5</v>
      </c>
      <c r="BT32" s="137">
        <v>1.6186182937918451E-4</v>
      </c>
      <c r="BU32" s="137">
        <v>9.3679489680812062E-5</v>
      </c>
      <c r="BV32" s="137">
        <v>1.843633171316923E-4</v>
      </c>
      <c r="BW32" s="137">
        <v>1.3198241312680414E-4</v>
      </c>
      <c r="BX32" s="137">
        <v>7.2726890855900515E-4</v>
      </c>
      <c r="BY32" s="137">
        <v>2.8203540289329417E-4</v>
      </c>
      <c r="BZ32" s="137">
        <v>4.5054054058554202E-4</v>
      </c>
      <c r="CA32" s="139">
        <v>0</v>
      </c>
    </row>
    <row r="33" spans="1:79" ht="19.5" x14ac:dyDescent="0.25">
      <c r="A33" s="30"/>
      <c r="B33" s="42" t="s">
        <v>24</v>
      </c>
      <c r="C33" s="43" t="s">
        <v>135</v>
      </c>
      <c r="D33" s="136">
        <v>1.9860145829812703E-5</v>
      </c>
      <c r="E33" s="137">
        <v>2.0511563238128874E-5</v>
      </c>
      <c r="F33" s="137">
        <v>2.7061208381706632E-5</v>
      </c>
      <c r="G33" s="137">
        <v>2.0458535216805916E-5</v>
      </c>
      <c r="H33" s="137">
        <v>1.8823875735445307E-5</v>
      </c>
      <c r="I33" s="137">
        <v>2.194438330814777E-5</v>
      </c>
      <c r="J33" s="137">
        <v>2.5476624548578356E-5</v>
      </c>
      <c r="K33" s="137">
        <v>2.4104402441342409E-5</v>
      </c>
      <c r="L33" s="137">
        <v>2.546210900646633E-5</v>
      </c>
      <c r="M33" s="137">
        <v>2.1477695857436354E-5</v>
      </c>
      <c r="N33" s="137">
        <v>3.4363415835250338E-5</v>
      </c>
      <c r="O33" s="137">
        <v>1.7390779675781593E-5</v>
      </c>
      <c r="P33" s="137">
        <v>1.2142812750806494E-5</v>
      </c>
      <c r="Q33" s="137">
        <v>5.3357728170695505E-6</v>
      </c>
      <c r="R33" s="137">
        <v>6.0289437859731693E-5</v>
      </c>
      <c r="S33" s="137">
        <v>6.635872893944295E-5</v>
      </c>
      <c r="T33" s="137">
        <v>2.307470213162458E-5</v>
      </c>
      <c r="U33" s="137">
        <v>2.0971438813059799E-5</v>
      </c>
      <c r="V33" s="137">
        <v>3.0877810895307488E-5</v>
      </c>
      <c r="W33" s="137">
        <v>2.720794306316392E-5</v>
      </c>
      <c r="X33" s="137">
        <v>1.3913843149264578E-3</v>
      </c>
      <c r="Y33" s="137">
        <v>1.7924175286938399E-3</v>
      </c>
      <c r="Z33" s="137">
        <v>2.5489808984456609E-5</v>
      </c>
      <c r="AA33" s="137">
        <v>3.217171971141575E-5</v>
      </c>
      <c r="AB33" s="137">
        <v>0.30014851685705052</v>
      </c>
      <c r="AC33" s="137">
        <v>3.4224118963136105E-5</v>
      </c>
      <c r="AD33" s="137">
        <v>2.3320135009718144E-5</v>
      </c>
      <c r="AE33" s="137">
        <v>9.2244097671875531E-6</v>
      </c>
      <c r="AF33" s="137">
        <v>6.2444737842500767E-4</v>
      </c>
      <c r="AG33" s="137">
        <v>2.5849199126584921E-5</v>
      </c>
      <c r="AH33" s="137">
        <v>3.1409267636742423E-5</v>
      </c>
      <c r="AI33" s="137">
        <v>2.0262759085323102E-5</v>
      </c>
      <c r="AJ33" s="137">
        <v>0</v>
      </c>
      <c r="AK33" s="137">
        <v>1.5530016779578746E-5</v>
      </c>
      <c r="AL33" s="137">
        <v>2.918808652555686E-5</v>
      </c>
      <c r="AM33" s="137">
        <v>1.7431644523185077E-5</v>
      </c>
      <c r="AN33" s="137">
        <v>2.2522836833447537E-5</v>
      </c>
      <c r="AO33" s="137">
        <v>1.2422475256957789E-5</v>
      </c>
      <c r="AP33" s="137">
        <v>1.6192027006659818E-5</v>
      </c>
      <c r="AQ33" s="137">
        <v>4.316347383623928E-6</v>
      </c>
      <c r="AR33" s="137">
        <v>1.3380901619321448E-5</v>
      </c>
      <c r="AS33" s="137">
        <v>1.300331964140639E-5</v>
      </c>
      <c r="AT33" s="137">
        <v>1.3405816399434192E-5</v>
      </c>
      <c r="AU33" s="137">
        <v>1.2925377981273717E-5</v>
      </c>
      <c r="AV33" s="137">
        <v>1.2308349799023509E-5</v>
      </c>
      <c r="AW33" s="137">
        <v>1.422802822090018E-5</v>
      </c>
      <c r="AX33" s="137">
        <v>2.1255091220605416E-5</v>
      </c>
      <c r="AY33" s="137">
        <v>1.3480167562190829E-5</v>
      </c>
      <c r="AZ33" s="137">
        <v>3.8436006927217564E-5</v>
      </c>
      <c r="BA33" s="137">
        <v>1.2408478808440144E-5</v>
      </c>
      <c r="BB33" s="137">
        <v>1.0360538882751567E-5</v>
      </c>
      <c r="BC33" s="137">
        <v>2.1379554963299839E-5</v>
      </c>
      <c r="BD33" s="137">
        <v>8.9172868375139776E-6</v>
      </c>
      <c r="BE33" s="137">
        <v>2.5059106634775634E-5</v>
      </c>
      <c r="BF33" s="137">
        <v>3.1691944889735945E-5</v>
      </c>
      <c r="BG33" s="137">
        <v>1.0742251198572273E-5</v>
      </c>
      <c r="BH33" s="137">
        <v>2.4035290682559372E-5</v>
      </c>
      <c r="BI33" s="137">
        <v>3.9571533548406585E-5</v>
      </c>
      <c r="BJ33" s="137">
        <v>1.5857028876402335E-5</v>
      </c>
      <c r="BK33" s="137">
        <v>2.4213146457097796E-5</v>
      </c>
      <c r="BL33" s="137">
        <v>1.8718827983588931E-5</v>
      </c>
      <c r="BM33" s="137">
        <v>9.9389215793499008E-4</v>
      </c>
      <c r="BN33" s="137">
        <v>6.7710160280169815E-4</v>
      </c>
      <c r="BO33" s="137">
        <v>2.1802140266317925E-5</v>
      </c>
      <c r="BP33" s="137">
        <v>2.0210657838129186E-5</v>
      </c>
      <c r="BQ33" s="137">
        <v>1.2857148577799885E-5</v>
      </c>
      <c r="BR33" s="137">
        <v>2.4428593402931343E-5</v>
      </c>
      <c r="BS33" s="137">
        <v>1.5004917491793312E-5</v>
      </c>
      <c r="BT33" s="137">
        <v>4.2251656390599317E-5</v>
      </c>
      <c r="BU33" s="137">
        <v>1.7845037832791542E-5</v>
      </c>
      <c r="BV33" s="137">
        <v>5.8796596400781839E-5</v>
      </c>
      <c r="BW33" s="137">
        <v>4.5996670962918436E-5</v>
      </c>
      <c r="BX33" s="137">
        <v>3.0884639099784038E-5</v>
      </c>
      <c r="BY33" s="137">
        <v>2.6181082969477879E-5</v>
      </c>
      <c r="BZ33" s="137">
        <v>4.3457916914266611E-4</v>
      </c>
      <c r="CA33" s="139">
        <v>0</v>
      </c>
    </row>
    <row r="34" spans="1:79" ht="19.5" x14ac:dyDescent="0.25">
      <c r="A34" s="30"/>
      <c r="B34" s="42" t="s">
        <v>25</v>
      </c>
      <c r="C34" s="43" t="s">
        <v>136</v>
      </c>
      <c r="D34" s="136">
        <v>2.7350954546914666E-5</v>
      </c>
      <c r="E34" s="137">
        <v>3.7166361935868411E-5</v>
      </c>
      <c r="F34" s="137">
        <v>5.1560337362834501E-5</v>
      </c>
      <c r="G34" s="137">
        <v>2.6166781737366819E-5</v>
      </c>
      <c r="H34" s="137">
        <v>3.0380324520012002E-5</v>
      </c>
      <c r="I34" s="137">
        <v>2.6649779287653269E-5</v>
      </c>
      <c r="J34" s="137">
        <v>4.6620206808028531E-5</v>
      </c>
      <c r="K34" s="137">
        <v>3.699899911051579E-5</v>
      </c>
      <c r="L34" s="137">
        <v>4.5964164558418781E-5</v>
      </c>
      <c r="M34" s="137">
        <v>4.2061186103604664E-5</v>
      </c>
      <c r="N34" s="137">
        <v>4.265035105712153E-5</v>
      </c>
      <c r="O34" s="137">
        <v>3.9088907583381654E-5</v>
      </c>
      <c r="P34" s="137">
        <v>1.4332498320440731E-5</v>
      </c>
      <c r="Q34" s="137">
        <v>6.8792051464380049E-6</v>
      </c>
      <c r="R34" s="137">
        <v>3.7761438504596308E-5</v>
      </c>
      <c r="S34" s="137">
        <v>3.59995095036259E-5</v>
      </c>
      <c r="T34" s="137">
        <v>4.8516348654122738E-5</v>
      </c>
      <c r="U34" s="137">
        <v>4.0050453017256552E-5</v>
      </c>
      <c r="V34" s="137">
        <v>7.5219455132657934E-5</v>
      </c>
      <c r="W34" s="137">
        <v>4.8854769116353067E-5</v>
      </c>
      <c r="X34" s="137">
        <v>4.4453019692659717E-5</v>
      </c>
      <c r="Y34" s="137">
        <v>5.2059497430559814E-5</v>
      </c>
      <c r="Z34" s="137">
        <v>6.1384443395654211E-5</v>
      </c>
      <c r="AA34" s="137">
        <v>7.0906485105711733E-5</v>
      </c>
      <c r="AB34" s="137">
        <v>4.1540173899984418E-5</v>
      </c>
      <c r="AC34" s="137">
        <v>0.35085286405865229</v>
      </c>
      <c r="AD34" s="137">
        <v>5.3774817189581056E-5</v>
      </c>
      <c r="AE34" s="137">
        <v>1.9841679683919314E-5</v>
      </c>
      <c r="AF34" s="137">
        <v>4.8832398397565395E-5</v>
      </c>
      <c r="AG34" s="137">
        <v>5.5767195110217645E-5</v>
      </c>
      <c r="AH34" s="137">
        <v>2.3722540570449386E-5</v>
      </c>
      <c r="AI34" s="137">
        <v>2.9420493257999512E-5</v>
      </c>
      <c r="AJ34" s="137">
        <v>0</v>
      </c>
      <c r="AK34" s="137">
        <v>2.8040769699115387E-5</v>
      </c>
      <c r="AL34" s="137">
        <v>2.7640045702419479E-5</v>
      </c>
      <c r="AM34" s="137">
        <v>3.2464815182549907E-5</v>
      </c>
      <c r="AN34" s="137">
        <v>3.2007531608526907E-5</v>
      </c>
      <c r="AO34" s="137">
        <v>1.9954028066549392E-5</v>
      </c>
      <c r="AP34" s="137">
        <v>2.663313712410212E-5</v>
      </c>
      <c r="AQ34" s="137">
        <v>7.693834850780335E-6</v>
      </c>
      <c r="AR34" s="137">
        <v>2.433522877683868E-5</v>
      </c>
      <c r="AS34" s="137">
        <v>2.4766470264707488E-5</v>
      </c>
      <c r="AT34" s="137">
        <v>2.8061079758579747E-5</v>
      </c>
      <c r="AU34" s="137">
        <v>2.4750143518095268E-5</v>
      </c>
      <c r="AV34" s="137">
        <v>2.1819468784186869E-5</v>
      </c>
      <c r="AW34" s="137">
        <v>2.3104568969183038E-5</v>
      </c>
      <c r="AX34" s="137">
        <v>2.8798544226261432E-5</v>
      </c>
      <c r="AY34" s="137">
        <v>1.3899870890878666E-5</v>
      </c>
      <c r="AZ34" s="137">
        <v>2.2839590872709667E-5</v>
      </c>
      <c r="BA34" s="137">
        <v>1.9658727917458518E-5</v>
      </c>
      <c r="BB34" s="137">
        <v>1.5495561086107704E-5</v>
      </c>
      <c r="BC34" s="137">
        <v>2.2913612375610828E-5</v>
      </c>
      <c r="BD34" s="137">
        <v>1.7409299686309533E-5</v>
      </c>
      <c r="BE34" s="137">
        <v>2.7192733302223353E-5</v>
      </c>
      <c r="BF34" s="137">
        <v>3.9489598566800591E-5</v>
      </c>
      <c r="BG34" s="137">
        <v>1.5496043204479479E-5</v>
      </c>
      <c r="BH34" s="137">
        <v>2.5340045889484031E-5</v>
      </c>
      <c r="BI34" s="137">
        <v>2.9229193502938581E-5</v>
      </c>
      <c r="BJ34" s="137">
        <v>2.170604483993257E-5</v>
      </c>
      <c r="BK34" s="137">
        <v>3.7477894967618949E-5</v>
      </c>
      <c r="BL34" s="137">
        <v>2.6123906884551847E-5</v>
      </c>
      <c r="BM34" s="137">
        <v>4.6175707630760805E-4</v>
      </c>
      <c r="BN34" s="137">
        <v>7.7334750409251986E-4</v>
      </c>
      <c r="BO34" s="137">
        <v>1.3769879722168628E-5</v>
      </c>
      <c r="BP34" s="137">
        <v>1.745209723812392E-5</v>
      </c>
      <c r="BQ34" s="137">
        <v>1.3918136552051933E-5</v>
      </c>
      <c r="BR34" s="137">
        <v>2.1790763664709566E-5</v>
      </c>
      <c r="BS34" s="137">
        <v>1.1922579331146331E-5</v>
      </c>
      <c r="BT34" s="137">
        <v>3.233271118001689E-5</v>
      </c>
      <c r="BU34" s="137">
        <v>1.5743823893118647E-5</v>
      </c>
      <c r="BV34" s="137">
        <v>5.257740185085814E-5</v>
      </c>
      <c r="BW34" s="137">
        <v>5.3520970270453672E-5</v>
      </c>
      <c r="BX34" s="137">
        <v>3.560264520275097E-5</v>
      </c>
      <c r="BY34" s="137">
        <v>3.607763963846144E-5</v>
      </c>
      <c r="BZ34" s="137">
        <v>4.276262472069913E-5</v>
      </c>
      <c r="CA34" s="139">
        <v>0</v>
      </c>
    </row>
    <row r="35" spans="1:79" ht="19.5" x14ac:dyDescent="0.25">
      <c r="A35" s="30"/>
      <c r="B35" s="42" t="s">
        <v>26</v>
      </c>
      <c r="C35" s="43" t="s">
        <v>137</v>
      </c>
      <c r="D35" s="136">
        <v>1.9769331017101387E-5</v>
      </c>
      <c r="E35" s="137">
        <v>1.8729184422484957E-5</v>
      </c>
      <c r="F35" s="137">
        <v>2.1022827024250003E-5</v>
      </c>
      <c r="G35" s="137">
        <v>2.3893996497471741E-5</v>
      </c>
      <c r="H35" s="137">
        <v>1.690335534606281E-5</v>
      </c>
      <c r="I35" s="137">
        <v>2.1991795558985327E-5</v>
      </c>
      <c r="J35" s="137">
        <v>2.1428034379318557E-5</v>
      </c>
      <c r="K35" s="137">
        <v>1.9417232454705086E-5</v>
      </c>
      <c r="L35" s="137">
        <v>2.1966253963691371E-5</v>
      </c>
      <c r="M35" s="137">
        <v>1.8409658699090772E-5</v>
      </c>
      <c r="N35" s="137">
        <v>5.8519098708675971E-5</v>
      </c>
      <c r="O35" s="137">
        <v>1.3655687929854477E-5</v>
      </c>
      <c r="P35" s="137">
        <v>1.1016944326560725E-5</v>
      </c>
      <c r="Q35" s="137">
        <v>5.3614922867148039E-6</v>
      </c>
      <c r="R35" s="137">
        <v>5.6406107569749957E-5</v>
      </c>
      <c r="S35" s="137">
        <v>5.0506746247784338E-5</v>
      </c>
      <c r="T35" s="137">
        <v>1.8388111497337232E-5</v>
      </c>
      <c r="U35" s="137">
        <v>1.5236162564549178E-5</v>
      </c>
      <c r="V35" s="137">
        <v>2.4111968478825182E-5</v>
      </c>
      <c r="W35" s="137">
        <v>1.6162317502648927E-5</v>
      </c>
      <c r="X35" s="137">
        <v>2.5188716011859412E-5</v>
      </c>
      <c r="Y35" s="137">
        <v>4.9476151081164952E-4</v>
      </c>
      <c r="Z35" s="137">
        <v>1.9892128170252276E-5</v>
      </c>
      <c r="AA35" s="137">
        <v>2.7907411463538577E-5</v>
      </c>
      <c r="AB35" s="137">
        <v>2.4230885241439126E-5</v>
      </c>
      <c r="AC35" s="137">
        <v>2.4878110708763474E-5</v>
      </c>
      <c r="AD35" s="137">
        <v>0.34192608567943156</v>
      </c>
      <c r="AE35" s="137">
        <v>6.9343280756806538E-6</v>
      </c>
      <c r="AF35" s="137">
        <v>8.957455585087529E-4</v>
      </c>
      <c r="AG35" s="137">
        <v>1.9814978702222486E-5</v>
      </c>
      <c r="AH35" s="137">
        <v>3.5480125203785537E-5</v>
      </c>
      <c r="AI35" s="137">
        <v>1.5736559849108729E-5</v>
      </c>
      <c r="AJ35" s="137">
        <v>0</v>
      </c>
      <c r="AK35" s="137">
        <v>1.0688072530129258E-5</v>
      </c>
      <c r="AL35" s="137">
        <v>1.1095810757310054E-5</v>
      </c>
      <c r="AM35" s="137">
        <v>1.3175038389620545E-5</v>
      </c>
      <c r="AN35" s="137">
        <v>1.7591265470711862E-5</v>
      </c>
      <c r="AO35" s="137">
        <v>9.7686971541435388E-6</v>
      </c>
      <c r="AP35" s="137">
        <v>1.3886241073942895E-5</v>
      </c>
      <c r="AQ35" s="137">
        <v>3.6939741831742696E-6</v>
      </c>
      <c r="AR35" s="137">
        <v>1.071548582272312E-5</v>
      </c>
      <c r="AS35" s="137">
        <v>1.1109755505994913E-5</v>
      </c>
      <c r="AT35" s="137">
        <v>1.0821810207272849E-5</v>
      </c>
      <c r="AU35" s="137">
        <v>1.063455177181688E-5</v>
      </c>
      <c r="AV35" s="137">
        <v>8.4946058549077976E-6</v>
      </c>
      <c r="AW35" s="137">
        <v>1.0934018344052477E-5</v>
      </c>
      <c r="AX35" s="137">
        <v>1.6545716061457702E-5</v>
      </c>
      <c r="AY35" s="137">
        <v>9.8181642547274035E-6</v>
      </c>
      <c r="AZ35" s="137">
        <v>1.1202383206276402E-5</v>
      </c>
      <c r="BA35" s="137">
        <v>1.0475606044668113E-5</v>
      </c>
      <c r="BB35" s="137">
        <v>7.2221496871198621E-6</v>
      </c>
      <c r="BC35" s="137">
        <v>1.1094022488525664E-5</v>
      </c>
      <c r="BD35" s="137">
        <v>6.0804974757596046E-6</v>
      </c>
      <c r="BE35" s="137">
        <v>1.1713617876518707E-5</v>
      </c>
      <c r="BF35" s="137">
        <v>2.3506471505623765E-5</v>
      </c>
      <c r="BG35" s="137">
        <v>8.8203941750481911E-6</v>
      </c>
      <c r="BH35" s="137">
        <v>2.1440650108788124E-5</v>
      </c>
      <c r="BI35" s="137">
        <v>2.0236621415487078E-5</v>
      </c>
      <c r="BJ35" s="137">
        <v>2.3696810567703044E-5</v>
      </c>
      <c r="BK35" s="137">
        <v>2.5612261788191214E-5</v>
      </c>
      <c r="BL35" s="137">
        <v>2.8785849890674347E-5</v>
      </c>
      <c r="BM35" s="137">
        <v>2.5973507695710406E-3</v>
      </c>
      <c r="BN35" s="137">
        <v>1.7387836701324008E-3</v>
      </c>
      <c r="BO35" s="137">
        <v>2.0134528904266196E-5</v>
      </c>
      <c r="BP35" s="137">
        <v>3.5115279429516416E-5</v>
      </c>
      <c r="BQ35" s="137">
        <v>2.310565558981463E-5</v>
      </c>
      <c r="BR35" s="137">
        <v>4.903668628030925E-5</v>
      </c>
      <c r="BS35" s="137">
        <v>2.5867813265555358E-5</v>
      </c>
      <c r="BT35" s="137">
        <v>8.1653437233567195E-5</v>
      </c>
      <c r="BU35" s="137">
        <v>2.9096647485486607E-5</v>
      </c>
      <c r="BV35" s="137">
        <v>1.070919429665029E-4</v>
      </c>
      <c r="BW35" s="137">
        <v>1.05998478069661E-4</v>
      </c>
      <c r="BX35" s="137">
        <v>5.1179054180038066E-5</v>
      </c>
      <c r="BY35" s="137">
        <v>3.7368225537925655E-5</v>
      </c>
      <c r="BZ35" s="137">
        <v>8.4860698306274334E-5</v>
      </c>
      <c r="CA35" s="139">
        <v>0</v>
      </c>
    </row>
    <row r="36" spans="1:79" ht="19.5" x14ac:dyDescent="0.25">
      <c r="A36" s="30"/>
      <c r="B36" s="42" t="s">
        <v>27</v>
      </c>
      <c r="C36" s="43" t="s">
        <v>138</v>
      </c>
      <c r="D36" s="136">
        <v>4.4127829511059219E-4</v>
      </c>
      <c r="E36" s="137">
        <v>4.5560354318468116E-4</v>
      </c>
      <c r="F36" s="137">
        <v>5.3585916942576863E-4</v>
      </c>
      <c r="G36" s="137">
        <v>7.4389405954817004E-4</v>
      </c>
      <c r="H36" s="137">
        <v>5.0044618220644209E-4</v>
      </c>
      <c r="I36" s="137">
        <v>5.2272668121466415E-4</v>
      </c>
      <c r="J36" s="137">
        <v>5.3948921450115489E-4</v>
      </c>
      <c r="K36" s="137">
        <v>5.5938835720825404E-4</v>
      </c>
      <c r="L36" s="137">
        <v>5.4787209535836934E-4</v>
      </c>
      <c r="M36" s="137">
        <v>9.65074563223903E-2</v>
      </c>
      <c r="N36" s="137">
        <v>6.1689474306035586E-4</v>
      </c>
      <c r="O36" s="137">
        <v>6.0281157181887833E-2</v>
      </c>
      <c r="P36" s="137">
        <v>2.79569300750466E-4</v>
      </c>
      <c r="Q36" s="137">
        <v>1.2082414258390897E-4</v>
      </c>
      <c r="R36" s="137">
        <v>1.0138868617464972E-3</v>
      </c>
      <c r="S36" s="137">
        <v>9.4031819255625977E-4</v>
      </c>
      <c r="T36" s="137">
        <v>2.7584540064534185E-2</v>
      </c>
      <c r="U36" s="137">
        <v>1.5274612593771974E-2</v>
      </c>
      <c r="V36" s="137">
        <v>3.8321914121515512E-2</v>
      </c>
      <c r="W36" s="137">
        <v>2.8283712234725248E-4</v>
      </c>
      <c r="X36" s="137">
        <v>1.9763010410469548E-2</v>
      </c>
      <c r="Y36" s="137">
        <v>1.6392554610049849E-3</v>
      </c>
      <c r="Z36" s="137">
        <v>3.1780685747775087E-4</v>
      </c>
      <c r="AA36" s="137">
        <v>5.6595222255278587E-4</v>
      </c>
      <c r="AB36" s="137">
        <v>5.847395495221187E-4</v>
      </c>
      <c r="AC36" s="137">
        <v>7.2284275848902497E-4</v>
      </c>
      <c r="AD36" s="137">
        <v>3.2066441577470006E-4</v>
      </c>
      <c r="AE36" s="137">
        <v>0.14899471179667564</v>
      </c>
      <c r="AF36" s="137">
        <v>8.241339262959899E-4</v>
      </c>
      <c r="AG36" s="137">
        <v>3.4241909219695331E-4</v>
      </c>
      <c r="AH36" s="137">
        <v>4.2394249588708054E-4</v>
      </c>
      <c r="AI36" s="137">
        <v>3.7058124226949774E-4</v>
      </c>
      <c r="AJ36" s="137">
        <v>0</v>
      </c>
      <c r="AK36" s="137">
        <v>3.0807962863610585E-4</v>
      </c>
      <c r="AL36" s="137">
        <v>2.8394849713701451E-4</v>
      </c>
      <c r="AM36" s="137">
        <v>2.7676731042016083E-3</v>
      </c>
      <c r="AN36" s="137">
        <v>2.9854229608099089E-4</v>
      </c>
      <c r="AO36" s="137">
        <v>2.0367138965979466E-4</v>
      </c>
      <c r="AP36" s="137">
        <v>3.426489732942678E-4</v>
      </c>
      <c r="AQ36" s="137">
        <v>7.8310433395813419E-5</v>
      </c>
      <c r="AR36" s="137">
        <v>1.9559229534026209E-4</v>
      </c>
      <c r="AS36" s="137">
        <v>2.5096060470888084E-4</v>
      </c>
      <c r="AT36" s="137">
        <v>2.1038096097357697E-4</v>
      </c>
      <c r="AU36" s="137">
        <v>2.1542053156186033E-4</v>
      </c>
      <c r="AV36" s="137">
        <v>1.6861736260038082E-4</v>
      </c>
      <c r="AW36" s="137">
        <v>2.2894558259886451E-4</v>
      </c>
      <c r="AX36" s="137">
        <v>3.4373714253776533E-4</v>
      </c>
      <c r="AY36" s="137">
        <v>2.003576184957121E-4</v>
      </c>
      <c r="AZ36" s="137">
        <v>3.0883266133507594E-4</v>
      </c>
      <c r="BA36" s="137">
        <v>2.3584396892301375E-4</v>
      </c>
      <c r="BB36" s="137">
        <v>1.5086791288990197E-4</v>
      </c>
      <c r="BC36" s="137">
        <v>2.6763774727930293E-4</v>
      </c>
      <c r="BD36" s="137">
        <v>1.112915410253582E-4</v>
      </c>
      <c r="BE36" s="137">
        <v>2.6417650889266458E-4</v>
      </c>
      <c r="BF36" s="137">
        <v>6.7831655850942956E-4</v>
      </c>
      <c r="BG36" s="137">
        <v>2.3773805677976162E-4</v>
      </c>
      <c r="BH36" s="137">
        <v>7.1097444745398951E-4</v>
      </c>
      <c r="BI36" s="137">
        <v>3.9958572888619342E-4</v>
      </c>
      <c r="BJ36" s="137">
        <v>4.3099627589366344E-4</v>
      </c>
      <c r="BK36" s="137">
        <v>3.6643082048402865E-4</v>
      </c>
      <c r="BL36" s="137">
        <v>4.4126135370321502E-4</v>
      </c>
      <c r="BM36" s="137">
        <v>4.492692232870266E-3</v>
      </c>
      <c r="BN36" s="137">
        <v>9.2789966630204713E-3</v>
      </c>
      <c r="BO36" s="137">
        <v>6.9636428773795108E-4</v>
      </c>
      <c r="BP36" s="137">
        <v>5.6717112927726358E-4</v>
      </c>
      <c r="BQ36" s="137">
        <v>3.3989744420855885E-4</v>
      </c>
      <c r="BR36" s="137">
        <v>6.9760874411055568E-4</v>
      </c>
      <c r="BS36" s="137">
        <v>5.4985351356706702E-4</v>
      </c>
      <c r="BT36" s="137">
        <v>3.3409291102118439E-3</v>
      </c>
      <c r="BU36" s="137">
        <v>3.185285051342067E-4</v>
      </c>
      <c r="BV36" s="137">
        <v>1.0824658261693477E-3</v>
      </c>
      <c r="BW36" s="137">
        <v>6.8942906059671837E-4</v>
      </c>
      <c r="BX36" s="137">
        <v>5.8178307489236271E-4</v>
      </c>
      <c r="BY36" s="137">
        <v>4.2656132993009003E-4</v>
      </c>
      <c r="BZ36" s="137">
        <v>3.5524161469476993E-3</v>
      </c>
      <c r="CA36" s="139">
        <v>0</v>
      </c>
    </row>
    <row r="37" spans="1:79" ht="19.5" x14ac:dyDescent="0.25">
      <c r="A37" s="30"/>
      <c r="B37" s="42" t="s">
        <v>28</v>
      </c>
      <c r="C37" s="43" t="s">
        <v>139</v>
      </c>
      <c r="D37" s="136">
        <v>1.6106597157705124E-4</v>
      </c>
      <c r="E37" s="137">
        <v>2.033742018362615E-4</v>
      </c>
      <c r="F37" s="137">
        <v>2.6746900035900308E-4</v>
      </c>
      <c r="G37" s="137">
        <v>1.607327530826903E-4</v>
      </c>
      <c r="H37" s="137">
        <v>1.6976517651105271E-4</v>
      </c>
      <c r="I37" s="137">
        <v>1.6581213353307914E-4</v>
      </c>
      <c r="J37" s="137">
        <v>2.3129619595141888E-4</v>
      </c>
      <c r="K37" s="137">
        <v>1.9512384054019759E-4</v>
      </c>
      <c r="L37" s="137">
        <v>2.5516270060722357E-4</v>
      </c>
      <c r="M37" s="137">
        <v>2.9707215672943689E-4</v>
      </c>
      <c r="N37" s="137">
        <v>2.8342770921071017E-4</v>
      </c>
      <c r="O37" s="137">
        <v>2.4432393482658394E-4</v>
      </c>
      <c r="P37" s="137">
        <v>1.0628428959180908E-4</v>
      </c>
      <c r="Q37" s="137">
        <v>4.7259526499790064E-5</v>
      </c>
      <c r="R37" s="137">
        <v>4.5193761341511961E-4</v>
      </c>
      <c r="S37" s="137">
        <v>5.107916685067283E-4</v>
      </c>
      <c r="T37" s="137">
        <v>7.1559139647672755E-4</v>
      </c>
      <c r="U37" s="137">
        <v>4.3045479129077469E-4</v>
      </c>
      <c r="V37" s="137">
        <v>4.2047712394359258E-4</v>
      </c>
      <c r="W37" s="137">
        <v>2.2430970995713438E-4</v>
      </c>
      <c r="X37" s="137">
        <v>8.3600569530626224E-4</v>
      </c>
      <c r="Y37" s="137">
        <v>5.439157064468042E-3</v>
      </c>
      <c r="Z37" s="137">
        <v>2.9576471985468992E-4</v>
      </c>
      <c r="AA37" s="137">
        <v>3.3902884306814688E-4</v>
      </c>
      <c r="AB37" s="137">
        <v>7.4283215060982053E-4</v>
      </c>
      <c r="AC37" s="137">
        <v>2.9811412021364778E-3</v>
      </c>
      <c r="AD37" s="137">
        <v>3.3515328277491626E-4</v>
      </c>
      <c r="AE37" s="137">
        <v>2.2110428708743606E-4</v>
      </c>
      <c r="AF37" s="137">
        <v>0.41175939670059586</v>
      </c>
      <c r="AG37" s="137">
        <v>6.4848101232982272E-4</v>
      </c>
      <c r="AH37" s="137">
        <v>1.0839887106136941E-2</v>
      </c>
      <c r="AI37" s="137">
        <v>4.470813716210743E-4</v>
      </c>
      <c r="AJ37" s="137">
        <v>0</v>
      </c>
      <c r="AK37" s="137">
        <v>1.6490169423014601E-4</v>
      </c>
      <c r="AL37" s="137">
        <v>2.7139832589760779E-4</v>
      </c>
      <c r="AM37" s="137">
        <v>1.8974391792767539E-4</v>
      </c>
      <c r="AN37" s="137">
        <v>2.2474063486806474E-4</v>
      </c>
      <c r="AO37" s="137">
        <v>1.1993177005684788E-4</v>
      </c>
      <c r="AP37" s="137">
        <v>1.549449826753418E-4</v>
      </c>
      <c r="AQ37" s="137">
        <v>4.3034614834573378E-5</v>
      </c>
      <c r="AR37" s="137">
        <v>5.0184090384848556E-4</v>
      </c>
      <c r="AS37" s="137">
        <v>1.527407595852367E-4</v>
      </c>
      <c r="AT37" s="137">
        <v>3.246494898282191E-4</v>
      </c>
      <c r="AU37" s="137">
        <v>1.3599738251878187E-4</v>
      </c>
      <c r="AV37" s="137">
        <v>1.3129630435158523E-4</v>
      </c>
      <c r="AW37" s="137">
        <v>1.4554625177784356E-4</v>
      </c>
      <c r="AX37" s="137">
        <v>1.9631347059908172E-4</v>
      </c>
      <c r="AY37" s="137">
        <v>1.176725516605038E-4</v>
      </c>
      <c r="AZ37" s="137">
        <v>3.3592896953608481E-4</v>
      </c>
      <c r="BA37" s="137">
        <v>1.1848231368539936E-4</v>
      </c>
      <c r="BB37" s="137">
        <v>1.0255055816055629E-4</v>
      </c>
      <c r="BC37" s="137">
        <v>1.9771791611633704E-4</v>
      </c>
      <c r="BD37" s="137">
        <v>9.5115749036307778E-5</v>
      </c>
      <c r="BE37" s="137">
        <v>2.3888515090114999E-4</v>
      </c>
      <c r="BF37" s="137">
        <v>2.8877538627843926E-4</v>
      </c>
      <c r="BG37" s="137">
        <v>9.6239937781765936E-5</v>
      </c>
      <c r="BH37" s="137">
        <v>2.1880723707382523E-4</v>
      </c>
      <c r="BI37" s="137">
        <v>3.4139726468622439E-4</v>
      </c>
      <c r="BJ37" s="137">
        <v>1.3314923955668246E-4</v>
      </c>
      <c r="BK37" s="137">
        <v>2.1241795802297346E-4</v>
      </c>
      <c r="BL37" s="137">
        <v>1.5761837904187416E-4</v>
      </c>
      <c r="BM37" s="137">
        <v>3.7007417245410314E-3</v>
      </c>
      <c r="BN37" s="137">
        <v>6.0228849488728389E-3</v>
      </c>
      <c r="BO37" s="137">
        <v>9.6940065992782491E-5</v>
      </c>
      <c r="BP37" s="137">
        <v>1.2521593065079612E-4</v>
      </c>
      <c r="BQ37" s="137">
        <v>8.9858587102710976E-5</v>
      </c>
      <c r="BR37" s="137">
        <v>1.5858376692774474E-4</v>
      </c>
      <c r="BS37" s="137">
        <v>9.5599803782459838E-5</v>
      </c>
      <c r="BT37" s="137">
        <v>2.4959822401570786E-4</v>
      </c>
      <c r="BU37" s="137">
        <v>1.5826123826590278E-4</v>
      </c>
      <c r="BV37" s="137">
        <v>3.8366551900424333E-4</v>
      </c>
      <c r="BW37" s="137">
        <v>4.016448145514404E-4</v>
      </c>
      <c r="BX37" s="137">
        <v>2.651327769090781E-4</v>
      </c>
      <c r="BY37" s="137">
        <v>1.1192064588653676E-3</v>
      </c>
      <c r="BZ37" s="137">
        <v>7.5621575710805764E-4</v>
      </c>
      <c r="CA37" s="139">
        <v>0</v>
      </c>
    </row>
    <row r="38" spans="1:79" ht="19.5" x14ac:dyDescent="0.25">
      <c r="A38" s="30"/>
      <c r="B38" s="42" t="s">
        <v>29</v>
      </c>
      <c r="C38" s="43" t="s">
        <v>140</v>
      </c>
      <c r="D38" s="136">
        <v>6.7427495088230258E-6</v>
      </c>
      <c r="E38" s="137">
        <v>6.9534982370471194E-6</v>
      </c>
      <c r="F38" s="137">
        <v>8.3144371495466526E-6</v>
      </c>
      <c r="G38" s="137">
        <v>7.6047660035819252E-6</v>
      </c>
      <c r="H38" s="137">
        <v>6.1406858772646036E-6</v>
      </c>
      <c r="I38" s="137">
        <v>7.3230218224480675E-6</v>
      </c>
      <c r="J38" s="137">
        <v>8.1970365178146541E-6</v>
      </c>
      <c r="K38" s="137">
        <v>7.3303995598319743E-6</v>
      </c>
      <c r="L38" s="137">
        <v>8.2358109722773554E-6</v>
      </c>
      <c r="M38" s="137">
        <v>7.301492384334294E-6</v>
      </c>
      <c r="N38" s="137">
        <v>1.7702710716338481E-5</v>
      </c>
      <c r="O38" s="137">
        <v>5.7333922046432861E-6</v>
      </c>
      <c r="P38" s="137">
        <v>4.1469692390600218E-6</v>
      </c>
      <c r="Q38" s="137">
        <v>1.9310192518437273E-6</v>
      </c>
      <c r="R38" s="137">
        <v>1.7507769058320902E-5</v>
      </c>
      <c r="S38" s="137">
        <v>1.5989215050677484E-5</v>
      </c>
      <c r="T38" s="137">
        <v>8.3531150030053804E-6</v>
      </c>
      <c r="U38" s="137">
        <v>6.5637689308619055E-6</v>
      </c>
      <c r="V38" s="137">
        <v>1.0310796202532818E-5</v>
      </c>
      <c r="W38" s="137">
        <v>6.7322858069911118E-6</v>
      </c>
      <c r="X38" s="137">
        <v>3.3517080874862989E-4</v>
      </c>
      <c r="Y38" s="137">
        <v>1.6180165868437201E-4</v>
      </c>
      <c r="Z38" s="137">
        <v>1.677981763541516E-5</v>
      </c>
      <c r="AA38" s="137">
        <v>1.0914090099133724E-5</v>
      </c>
      <c r="AB38" s="137">
        <v>8.2184034133367056E-5</v>
      </c>
      <c r="AC38" s="137">
        <v>1.6956205099098375E-5</v>
      </c>
      <c r="AD38" s="137">
        <v>7.830240336636839E-6</v>
      </c>
      <c r="AE38" s="137">
        <v>3.1708865701588896E-6</v>
      </c>
      <c r="AF38" s="137">
        <v>1.0784902424533149E-3</v>
      </c>
      <c r="AG38" s="137">
        <v>0.27187289614571247</v>
      </c>
      <c r="AH38" s="137">
        <v>3.2853300824491299E-5</v>
      </c>
      <c r="AI38" s="137">
        <v>1.34195143235819E-4</v>
      </c>
      <c r="AJ38" s="137">
        <v>0</v>
      </c>
      <c r="AK38" s="137">
        <v>4.2939630495227074E-6</v>
      </c>
      <c r="AL38" s="137">
        <v>4.6003137497467227E-6</v>
      </c>
      <c r="AM38" s="137">
        <v>5.1594930225377039E-6</v>
      </c>
      <c r="AN38" s="137">
        <v>6.41691338559912E-6</v>
      </c>
      <c r="AO38" s="137">
        <v>3.6453353185463867E-6</v>
      </c>
      <c r="AP38" s="137">
        <v>5.0204267065074112E-6</v>
      </c>
      <c r="AQ38" s="137">
        <v>1.4497079261725976E-6</v>
      </c>
      <c r="AR38" s="137">
        <v>4.899132996218693E-6</v>
      </c>
      <c r="AS38" s="137">
        <v>4.2797745344839119E-6</v>
      </c>
      <c r="AT38" s="137">
        <v>4.7162409120708069E-6</v>
      </c>
      <c r="AU38" s="137">
        <v>4.0776113930572534E-6</v>
      </c>
      <c r="AV38" s="137">
        <v>3.3944345978813768E-6</v>
      </c>
      <c r="AW38" s="137">
        <v>4.1458316552050619E-6</v>
      </c>
      <c r="AX38" s="137">
        <v>5.9610618665635589E-6</v>
      </c>
      <c r="AY38" s="137">
        <v>3.4046407196992392E-6</v>
      </c>
      <c r="AZ38" s="137">
        <v>4.5795347689926369E-6</v>
      </c>
      <c r="BA38" s="137">
        <v>3.7723984298773408E-6</v>
      </c>
      <c r="BB38" s="137">
        <v>2.7388952660907906E-6</v>
      </c>
      <c r="BC38" s="137">
        <v>4.2461045702930422E-6</v>
      </c>
      <c r="BD38" s="137">
        <v>2.5008965436675068E-6</v>
      </c>
      <c r="BE38" s="137">
        <v>4.6833096307621087E-6</v>
      </c>
      <c r="BF38" s="137">
        <v>8.2756836605220245E-6</v>
      </c>
      <c r="BG38" s="137">
        <v>3.1776529683837857E-6</v>
      </c>
      <c r="BH38" s="137">
        <v>6.9661582091707735E-6</v>
      </c>
      <c r="BI38" s="137">
        <v>7.187207089131281E-6</v>
      </c>
      <c r="BJ38" s="137">
        <v>7.2596689833091983E-6</v>
      </c>
      <c r="BK38" s="137">
        <v>9.0479221054119615E-6</v>
      </c>
      <c r="BL38" s="137">
        <v>8.8717845935082882E-6</v>
      </c>
      <c r="BM38" s="137">
        <v>6.1977145377544189E-4</v>
      </c>
      <c r="BN38" s="137">
        <v>4.9383535888619938E-4</v>
      </c>
      <c r="BO38" s="137">
        <v>6.5510272290015941E-6</v>
      </c>
      <c r="BP38" s="137">
        <v>9.9306957983930672E-6</v>
      </c>
      <c r="BQ38" s="137">
        <v>6.6065851410926753E-6</v>
      </c>
      <c r="BR38" s="137">
        <v>1.3541503356293171E-5</v>
      </c>
      <c r="BS38" s="137">
        <v>7.2587626364106224E-6</v>
      </c>
      <c r="BT38" s="137">
        <v>2.222551040346947E-5</v>
      </c>
      <c r="BU38" s="137">
        <v>8.1447641315078894E-6</v>
      </c>
      <c r="BV38" s="137">
        <v>3.0500788417883655E-5</v>
      </c>
      <c r="BW38" s="137">
        <v>3.0234074729408756E-5</v>
      </c>
      <c r="BX38" s="137">
        <v>1.521485591710741E-5</v>
      </c>
      <c r="BY38" s="137">
        <v>1.3438811684110154E-5</v>
      </c>
      <c r="BZ38" s="137">
        <v>5.4123553507197606E-5</v>
      </c>
      <c r="CA38" s="139">
        <v>0</v>
      </c>
    </row>
    <row r="39" spans="1:79" ht="19.5" x14ac:dyDescent="0.25">
      <c r="A39" s="30"/>
      <c r="B39" s="42" t="s">
        <v>30</v>
      </c>
      <c r="C39" s="43" t="s">
        <v>141</v>
      </c>
      <c r="D39" s="136">
        <v>6.4645430274763182E-5</v>
      </c>
      <c r="E39" s="137">
        <v>7.956188283539861E-5</v>
      </c>
      <c r="F39" s="137">
        <v>6.1154888670827184E-5</v>
      </c>
      <c r="G39" s="137">
        <v>6.5774910758000427E-5</v>
      </c>
      <c r="H39" s="137">
        <v>5.8779475625049864E-5</v>
      </c>
      <c r="I39" s="137">
        <v>7.0131357806024077E-5</v>
      </c>
      <c r="J39" s="137">
        <v>6.3108211681500094E-5</v>
      </c>
      <c r="K39" s="137">
        <v>6.2295372188854456E-5</v>
      </c>
      <c r="L39" s="137">
        <v>5.7243862946788287E-5</v>
      </c>
      <c r="M39" s="137">
        <v>4.501087475736102E-5</v>
      </c>
      <c r="N39" s="137">
        <v>1.364574744008649E-4</v>
      </c>
      <c r="O39" s="137">
        <v>2.7640261909793335E-5</v>
      </c>
      <c r="P39" s="137">
        <v>3.9607609178673802E-5</v>
      </c>
      <c r="Q39" s="137">
        <v>2.0271535152901187E-5</v>
      </c>
      <c r="R39" s="137">
        <v>1.3623287018352419E-4</v>
      </c>
      <c r="S39" s="137">
        <v>1.2809306227886985E-4</v>
      </c>
      <c r="T39" s="137">
        <v>3.8710477091339695E-5</v>
      </c>
      <c r="U39" s="137">
        <v>3.944573893699027E-5</v>
      </c>
      <c r="V39" s="137">
        <v>4.6399032949560067E-5</v>
      </c>
      <c r="W39" s="137">
        <v>3.3625324927162891E-5</v>
      </c>
      <c r="X39" s="137">
        <v>1.2342490131000137E-4</v>
      </c>
      <c r="Y39" s="137">
        <v>7.3968049922725195E-5</v>
      </c>
      <c r="Z39" s="137">
        <v>4.20885282589711E-5</v>
      </c>
      <c r="AA39" s="137">
        <v>6.0686761694146316E-5</v>
      </c>
      <c r="AB39" s="137">
        <v>4.8570738676917408E-5</v>
      </c>
      <c r="AC39" s="137">
        <v>3.6190570532829494E-5</v>
      </c>
      <c r="AD39" s="137">
        <v>3.9094100486187095E-5</v>
      </c>
      <c r="AE39" s="137">
        <v>1.4355000320815068E-5</v>
      </c>
      <c r="AF39" s="137">
        <v>5.2127656784063568E-5</v>
      </c>
      <c r="AG39" s="137">
        <v>4.3938070730632707E-5</v>
      </c>
      <c r="AH39" s="137">
        <v>0.27709349008903544</v>
      </c>
      <c r="AI39" s="137">
        <v>2.0115954331175975E-3</v>
      </c>
      <c r="AJ39" s="137">
        <v>0</v>
      </c>
      <c r="AK39" s="137">
        <v>2.5950930921342719E-5</v>
      </c>
      <c r="AL39" s="137">
        <v>3.0821161467592045E-5</v>
      </c>
      <c r="AM39" s="137">
        <v>3.0516927590022656E-5</v>
      </c>
      <c r="AN39" s="137">
        <v>5.6830953336013122E-5</v>
      </c>
      <c r="AO39" s="137">
        <v>4.165745741829039E-5</v>
      </c>
      <c r="AP39" s="137">
        <v>3.6227306806331863E-5</v>
      </c>
      <c r="AQ39" s="137">
        <v>1.0757642538019319E-5</v>
      </c>
      <c r="AR39" s="137">
        <v>2.9916036019540516E-5</v>
      </c>
      <c r="AS39" s="137">
        <v>2.8962065310009623E-5</v>
      </c>
      <c r="AT39" s="137">
        <v>2.4360931933337182E-5</v>
      </c>
      <c r="AU39" s="137">
        <v>2.9582805693973221E-5</v>
      </c>
      <c r="AV39" s="137">
        <v>2.4094950577669072E-5</v>
      </c>
      <c r="AW39" s="137">
        <v>3.7037394500894596E-5</v>
      </c>
      <c r="AX39" s="137">
        <v>6.0124080206373941E-5</v>
      </c>
      <c r="AY39" s="137">
        <v>2.7259219314124151E-5</v>
      </c>
      <c r="AZ39" s="137">
        <v>4.1337119657999161E-5</v>
      </c>
      <c r="BA39" s="137">
        <v>2.5587791196261391E-5</v>
      </c>
      <c r="BB39" s="137">
        <v>1.9138741215625964E-5</v>
      </c>
      <c r="BC39" s="137">
        <v>3.0049534732960334E-5</v>
      </c>
      <c r="BD39" s="137">
        <v>1.3412656369378963E-5</v>
      </c>
      <c r="BE39" s="137">
        <v>3.5009735817984305E-5</v>
      </c>
      <c r="BF39" s="137">
        <v>5.9743583901182905E-5</v>
      </c>
      <c r="BG39" s="137">
        <v>2.2202304548268526E-5</v>
      </c>
      <c r="BH39" s="137">
        <v>4.9647349034173384E-5</v>
      </c>
      <c r="BI39" s="137">
        <v>5.5181553651056606E-5</v>
      </c>
      <c r="BJ39" s="137">
        <v>1.5191652885747809E-4</v>
      </c>
      <c r="BK39" s="137">
        <v>2.5300067367306397E-4</v>
      </c>
      <c r="BL39" s="137">
        <v>9.469507742653922E-5</v>
      </c>
      <c r="BM39" s="137">
        <v>2.9309714336686397E-3</v>
      </c>
      <c r="BN39" s="137">
        <v>2.4361798681200027E-3</v>
      </c>
      <c r="BO39" s="137">
        <v>6.2994799451581446E-5</v>
      </c>
      <c r="BP39" s="137">
        <v>6.3148434623807565E-5</v>
      </c>
      <c r="BQ39" s="137">
        <v>3.8149260693461295E-5</v>
      </c>
      <c r="BR39" s="137">
        <v>7.9746498578501244E-5</v>
      </c>
      <c r="BS39" s="137">
        <v>4.6149658730180539E-5</v>
      </c>
      <c r="BT39" s="137">
        <v>1.3844738201100344E-4</v>
      </c>
      <c r="BU39" s="137">
        <v>4.4529226763540041E-5</v>
      </c>
      <c r="BV39" s="137">
        <v>1.8453236921305751E-4</v>
      </c>
      <c r="BW39" s="137">
        <v>1.5310720988777178E-4</v>
      </c>
      <c r="BX39" s="137">
        <v>8.6499968821021007E-5</v>
      </c>
      <c r="BY39" s="137">
        <v>5.5453286203054175E-5</v>
      </c>
      <c r="BZ39" s="137">
        <v>1.140180985469428E-3</v>
      </c>
      <c r="CA39" s="139">
        <v>0</v>
      </c>
    </row>
    <row r="40" spans="1:79" ht="19.5" x14ac:dyDescent="0.25">
      <c r="A40" s="30"/>
      <c r="B40" s="42" t="s">
        <v>31</v>
      </c>
      <c r="C40" s="43" t="s">
        <v>142</v>
      </c>
      <c r="D40" s="136">
        <v>3.7798106830652492E-5</v>
      </c>
      <c r="E40" s="137">
        <v>5.9870260925239139E-5</v>
      </c>
      <c r="F40" s="137">
        <v>4.5356104234191913E-5</v>
      </c>
      <c r="G40" s="137">
        <v>4.6662640498378003E-5</v>
      </c>
      <c r="H40" s="137">
        <v>4.1190757090275966E-5</v>
      </c>
      <c r="I40" s="137">
        <v>3.8298500443671114E-5</v>
      </c>
      <c r="J40" s="137">
        <v>3.5346827690006719E-5</v>
      </c>
      <c r="K40" s="137">
        <v>3.2846493931765785E-5</v>
      </c>
      <c r="L40" s="137">
        <v>7.6166874800091838E-5</v>
      </c>
      <c r="M40" s="137">
        <v>2.7361188568315721E-5</v>
      </c>
      <c r="N40" s="137">
        <v>5.301429939176962E-5</v>
      </c>
      <c r="O40" s="137">
        <v>2.1402007807472506E-5</v>
      </c>
      <c r="P40" s="137">
        <v>1.6786223126100082E-3</v>
      </c>
      <c r="Q40" s="137">
        <v>5.4603493259603505E-4</v>
      </c>
      <c r="R40" s="137">
        <v>4.9046370969985089E-5</v>
      </c>
      <c r="S40" s="137">
        <v>5.8105904505362008E-5</v>
      </c>
      <c r="T40" s="137">
        <v>2.383309193976753E-5</v>
      </c>
      <c r="U40" s="137">
        <v>2.6354820081274954E-5</v>
      </c>
      <c r="V40" s="137">
        <v>3.13851170611588E-5</v>
      </c>
      <c r="W40" s="137">
        <v>2.009304780687225E-5</v>
      </c>
      <c r="X40" s="137">
        <v>2.669113711940241E-5</v>
      </c>
      <c r="Y40" s="137">
        <v>2.8175538399240413E-5</v>
      </c>
      <c r="Z40" s="137">
        <v>2.7325987211507891E-5</v>
      </c>
      <c r="AA40" s="137">
        <v>3.8781967887539674E-5</v>
      </c>
      <c r="AB40" s="137">
        <v>2.7000133753595018E-5</v>
      </c>
      <c r="AC40" s="137">
        <v>2.2734211330317635E-5</v>
      </c>
      <c r="AD40" s="137">
        <v>2.5832411682696375E-5</v>
      </c>
      <c r="AE40" s="137">
        <v>9.1346452761906121E-6</v>
      </c>
      <c r="AF40" s="137">
        <v>3.2363634950114657E-5</v>
      </c>
      <c r="AG40" s="137">
        <v>3.9522871270855151E-5</v>
      </c>
      <c r="AH40" s="137">
        <v>2.3342765432481315E-5</v>
      </c>
      <c r="AI40" s="137">
        <v>0.39647381775312568</v>
      </c>
      <c r="AJ40" s="137">
        <v>0</v>
      </c>
      <c r="AK40" s="137">
        <v>3.2368697030235938E-5</v>
      </c>
      <c r="AL40" s="137">
        <v>2.6511607782883423E-5</v>
      </c>
      <c r="AM40" s="137">
        <v>2.5391414328174771E-5</v>
      </c>
      <c r="AN40" s="137">
        <v>3.7851447018450651E-5</v>
      </c>
      <c r="AO40" s="137">
        <v>2.8754216520841908E-5</v>
      </c>
      <c r="AP40" s="137">
        <v>2.3218823315611058E-5</v>
      </c>
      <c r="AQ40" s="137">
        <v>2.943088584624382E-4</v>
      </c>
      <c r="AR40" s="137">
        <v>1.626328092202599E-4</v>
      </c>
      <c r="AS40" s="137">
        <v>2.0096833319113074E-4</v>
      </c>
      <c r="AT40" s="137">
        <v>2.067109648807885E-4</v>
      </c>
      <c r="AU40" s="137">
        <v>2.4136341483020484E-5</v>
      </c>
      <c r="AV40" s="137">
        <v>2.1160650401601216E-5</v>
      </c>
      <c r="AW40" s="137">
        <v>1.2159585438081413E-4</v>
      </c>
      <c r="AX40" s="137">
        <v>6.2763099733236313E-5</v>
      </c>
      <c r="AY40" s="137">
        <v>1.6853768165773045E-5</v>
      </c>
      <c r="AZ40" s="137">
        <v>3.0698379379627089E-5</v>
      </c>
      <c r="BA40" s="137">
        <v>1.7916107874808362E-5</v>
      </c>
      <c r="BB40" s="137">
        <v>1.7863065288845807E-5</v>
      </c>
      <c r="BC40" s="137">
        <v>2.5092215061220395E-5</v>
      </c>
      <c r="BD40" s="137">
        <v>9.1109498355854293E-6</v>
      </c>
      <c r="BE40" s="137">
        <v>2.8500228875320329E-5</v>
      </c>
      <c r="BF40" s="137">
        <v>4.1553781673055195E-5</v>
      </c>
      <c r="BG40" s="137">
        <v>1.177772352469068E-4</v>
      </c>
      <c r="BH40" s="137">
        <v>3.8050509009983851E-5</v>
      </c>
      <c r="BI40" s="137">
        <v>3.3859151324874386E-5</v>
      </c>
      <c r="BJ40" s="137">
        <v>6.1910269331030279E-5</v>
      </c>
      <c r="BK40" s="137">
        <v>1.7282159470999041E-4</v>
      </c>
      <c r="BL40" s="137">
        <v>1.0331307927152431E-4</v>
      </c>
      <c r="BM40" s="137">
        <v>1.8330305110163584E-4</v>
      </c>
      <c r="BN40" s="137">
        <v>1.5941098651793523E-4</v>
      </c>
      <c r="BO40" s="137">
        <v>1.8573639562572261E-5</v>
      </c>
      <c r="BP40" s="137">
        <v>1.3910410603131435E-5</v>
      </c>
      <c r="BQ40" s="137">
        <v>7.9640473127587645E-6</v>
      </c>
      <c r="BR40" s="137">
        <v>1.5669616712462994E-5</v>
      </c>
      <c r="BS40" s="137">
        <v>1.4409499797264439E-5</v>
      </c>
      <c r="BT40" s="137">
        <v>3.4477312374686748E-5</v>
      </c>
      <c r="BU40" s="137">
        <v>1.4779158945463762E-5</v>
      </c>
      <c r="BV40" s="137">
        <v>5.6685846124773474E-5</v>
      </c>
      <c r="BW40" s="137">
        <v>1.7891953647759497E-5</v>
      </c>
      <c r="BX40" s="137">
        <v>4.1104488569713798E-5</v>
      </c>
      <c r="BY40" s="137">
        <v>2.2684965332052478E-5</v>
      </c>
      <c r="BZ40" s="137">
        <v>1.8206215353205453E-4</v>
      </c>
      <c r="CA40" s="139">
        <v>0</v>
      </c>
    </row>
    <row r="41" spans="1:79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9">
        <v>0</v>
      </c>
    </row>
    <row r="42" spans="1:79" ht="19.5" x14ac:dyDescent="0.25">
      <c r="A42" s="30"/>
      <c r="B42" s="42" t="s">
        <v>33</v>
      </c>
      <c r="C42" s="43" t="s">
        <v>144</v>
      </c>
      <c r="D42" s="136">
        <v>7.9659593580766398E-4</v>
      </c>
      <c r="E42" s="137">
        <v>9.2315356163719126E-3</v>
      </c>
      <c r="F42" s="137">
        <v>1.0885426843655775E-3</v>
      </c>
      <c r="G42" s="137">
        <v>1.974456571045773E-3</v>
      </c>
      <c r="H42" s="137">
        <v>1.1850203978664396E-3</v>
      </c>
      <c r="I42" s="137">
        <v>8.4968904801888416E-4</v>
      </c>
      <c r="J42" s="137">
        <v>7.3261994237686155E-4</v>
      </c>
      <c r="K42" s="137">
        <v>9.0968225349637199E-4</v>
      </c>
      <c r="L42" s="137">
        <v>1.1581188034620717E-3</v>
      </c>
      <c r="M42" s="137">
        <v>9.0306707051475118E-4</v>
      </c>
      <c r="N42" s="137">
        <v>3.7841618719877993E-4</v>
      </c>
      <c r="O42" s="137">
        <v>5.0131334358619495E-4</v>
      </c>
      <c r="P42" s="137">
        <v>5.9345502247773745E-4</v>
      </c>
      <c r="Q42" s="137">
        <v>2.2910852892792902E-4</v>
      </c>
      <c r="R42" s="137">
        <v>1.0851008813272537E-3</v>
      </c>
      <c r="S42" s="137">
        <v>1.2060742888723641E-3</v>
      </c>
      <c r="T42" s="137">
        <v>6.3425773169530964E-4</v>
      </c>
      <c r="U42" s="137">
        <v>1.0600177175883532E-3</v>
      </c>
      <c r="V42" s="137">
        <v>7.9923026757041976E-4</v>
      </c>
      <c r="W42" s="137">
        <v>5.0265158945917321E-4</v>
      </c>
      <c r="X42" s="137">
        <v>6.3050397139778809E-4</v>
      </c>
      <c r="Y42" s="137">
        <v>9.8639743270590883E-4</v>
      </c>
      <c r="Z42" s="137">
        <v>1.7987724338995523E-3</v>
      </c>
      <c r="AA42" s="137">
        <v>1.3062947076522553E-3</v>
      </c>
      <c r="AB42" s="137">
        <v>5.3965607731237732E-4</v>
      </c>
      <c r="AC42" s="137">
        <v>8.0759521544314459E-4</v>
      </c>
      <c r="AD42" s="137">
        <v>5.9388435940218784E-4</v>
      </c>
      <c r="AE42" s="137">
        <v>2.8329779799193355E-4</v>
      </c>
      <c r="AF42" s="137">
        <v>6.9161598221426004E-4</v>
      </c>
      <c r="AG42" s="137">
        <v>7.1674565371823294E-4</v>
      </c>
      <c r="AH42" s="137">
        <v>4.6529226412910158E-4</v>
      </c>
      <c r="AI42" s="137">
        <v>5.4898264966635429E-4</v>
      </c>
      <c r="AJ42" s="137">
        <v>0</v>
      </c>
      <c r="AK42" s="137">
        <v>0.37871242149203299</v>
      </c>
      <c r="AL42" s="137">
        <v>3.8215578759155579E-2</v>
      </c>
      <c r="AM42" s="137">
        <v>1.696556666032845E-2</v>
      </c>
      <c r="AN42" s="137">
        <v>5.035039970875721E-4</v>
      </c>
      <c r="AO42" s="137">
        <v>3.4002242548357192E-4</v>
      </c>
      <c r="AP42" s="137">
        <v>1.1831611153765174E-3</v>
      </c>
      <c r="AQ42" s="137">
        <v>1.6439407387547369E-4</v>
      </c>
      <c r="AR42" s="137">
        <v>7.1522883690356776E-4</v>
      </c>
      <c r="AS42" s="137">
        <v>1.1914279150239131E-3</v>
      </c>
      <c r="AT42" s="137">
        <v>9.1546927173399384E-4</v>
      </c>
      <c r="AU42" s="137">
        <v>8.4186393185751627E-4</v>
      </c>
      <c r="AV42" s="137">
        <v>7.5283929937130525E-4</v>
      </c>
      <c r="AW42" s="137">
        <v>4.2328276387098418E-4</v>
      </c>
      <c r="AX42" s="137">
        <v>5.224399875031658E-4</v>
      </c>
      <c r="AY42" s="137">
        <v>2.9206408556560373E-4</v>
      </c>
      <c r="AZ42" s="137">
        <v>9.0917255256101157E-4</v>
      </c>
      <c r="BA42" s="137">
        <v>1.1174671261579641E-3</v>
      </c>
      <c r="BB42" s="137">
        <v>9.3895928368193488E-4</v>
      </c>
      <c r="BC42" s="137">
        <v>5.918452401626797E-4</v>
      </c>
      <c r="BD42" s="137">
        <v>8.1269114807474348E-4</v>
      </c>
      <c r="BE42" s="137">
        <v>1.5516117930615496E-2</v>
      </c>
      <c r="BF42" s="137">
        <v>1.1810978244101054E-3</v>
      </c>
      <c r="BG42" s="137">
        <v>2.9933617321071615E-4</v>
      </c>
      <c r="BH42" s="137">
        <v>7.3857136655368718E-4</v>
      </c>
      <c r="BI42" s="137">
        <v>8.7355127048932937E-4</v>
      </c>
      <c r="BJ42" s="137">
        <v>2.9745508538406348E-3</v>
      </c>
      <c r="BK42" s="137">
        <v>6.5067785569954096E-4</v>
      </c>
      <c r="BL42" s="137">
        <v>2.3570998141953362E-3</v>
      </c>
      <c r="BM42" s="137">
        <v>3.4520731624337344E-3</v>
      </c>
      <c r="BN42" s="137">
        <v>6.3668553210204787E-4</v>
      </c>
      <c r="BO42" s="137">
        <v>4.2045761166173288E-4</v>
      </c>
      <c r="BP42" s="137">
        <v>3.5091140461379508E-4</v>
      </c>
      <c r="BQ42" s="137">
        <v>2.2232334628709179E-4</v>
      </c>
      <c r="BR42" s="137">
        <v>4.2321455447403195E-4</v>
      </c>
      <c r="BS42" s="137">
        <v>2.5855327839376758E-4</v>
      </c>
      <c r="BT42" s="137">
        <v>1.3256523295428176E-3</v>
      </c>
      <c r="BU42" s="137">
        <v>3.7698690087320985E-4</v>
      </c>
      <c r="BV42" s="137">
        <v>1.6678785858511797E-3</v>
      </c>
      <c r="BW42" s="137">
        <v>9.7609625615180308E-4</v>
      </c>
      <c r="BX42" s="137">
        <v>1.0003391594633456E-3</v>
      </c>
      <c r="BY42" s="137">
        <v>4.4676856435881831E-4</v>
      </c>
      <c r="BZ42" s="137">
        <v>6.8125948512778487E-4</v>
      </c>
      <c r="CA42" s="139">
        <v>0</v>
      </c>
    </row>
    <row r="43" spans="1:79" ht="19.5" x14ac:dyDescent="0.25">
      <c r="A43" s="30"/>
      <c r="B43" s="42" t="s">
        <v>34</v>
      </c>
      <c r="C43" s="43" t="s">
        <v>145</v>
      </c>
      <c r="D43" s="136">
        <v>4.18287589402842E-4</v>
      </c>
      <c r="E43" s="137">
        <v>5.5427670950915307E-4</v>
      </c>
      <c r="F43" s="137">
        <v>6.2361169763860741E-4</v>
      </c>
      <c r="G43" s="137">
        <v>4.4486936772409783E-4</v>
      </c>
      <c r="H43" s="137">
        <v>5.1559880871328257E-4</v>
      </c>
      <c r="I43" s="137">
        <v>1.5349474019974976E-3</v>
      </c>
      <c r="J43" s="137">
        <v>4.5907634671642699E-4</v>
      </c>
      <c r="K43" s="137">
        <v>4.972917085288728E-4</v>
      </c>
      <c r="L43" s="137">
        <v>6.9215686193901992E-4</v>
      </c>
      <c r="M43" s="137">
        <v>4.8518350012611232E-4</v>
      </c>
      <c r="N43" s="137">
        <v>4.7742211234050482E-4</v>
      </c>
      <c r="O43" s="137">
        <v>3.5920518680970673E-4</v>
      </c>
      <c r="P43" s="137">
        <v>9.5794587915411786E-4</v>
      </c>
      <c r="Q43" s="137">
        <v>3.5156069416921571E-4</v>
      </c>
      <c r="R43" s="137">
        <v>2.9108293669217232E-3</v>
      </c>
      <c r="S43" s="137">
        <v>3.6042615392294919E-3</v>
      </c>
      <c r="T43" s="137">
        <v>4.9406149822836564E-4</v>
      </c>
      <c r="U43" s="137">
        <v>7.1347278268937158E-4</v>
      </c>
      <c r="V43" s="137">
        <v>5.4480135483655123E-4</v>
      </c>
      <c r="W43" s="137">
        <v>3.4210971595492127E-4</v>
      </c>
      <c r="X43" s="137">
        <v>4.8679469949324753E-4</v>
      </c>
      <c r="Y43" s="137">
        <v>6.9230344486675098E-4</v>
      </c>
      <c r="Z43" s="137">
        <v>4.3095433262552927E-4</v>
      </c>
      <c r="AA43" s="137">
        <v>5.8532892266429564E-4</v>
      </c>
      <c r="AB43" s="137">
        <v>6.6092541519151391E-4</v>
      </c>
      <c r="AC43" s="137">
        <v>5.1525240030677124E-4</v>
      </c>
      <c r="AD43" s="137">
        <v>4.5861131118185171E-4</v>
      </c>
      <c r="AE43" s="137">
        <v>1.9379578684540944E-4</v>
      </c>
      <c r="AF43" s="137">
        <v>1.063707812796635E-3</v>
      </c>
      <c r="AG43" s="137">
        <v>6.9852114774185414E-4</v>
      </c>
      <c r="AH43" s="137">
        <v>9.4075866239507334E-4</v>
      </c>
      <c r="AI43" s="137">
        <v>1.127197358563948E-3</v>
      </c>
      <c r="AJ43" s="137">
        <v>0</v>
      </c>
      <c r="AK43" s="137">
        <v>1.9370698600845002E-3</v>
      </c>
      <c r="AL43" s="137">
        <v>0.48081788317146995</v>
      </c>
      <c r="AM43" s="137">
        <v>7.2768999069873106E-3</v>
      </c>
      <c r="AN43" s="137">
        <v>1.1609793514736244E-3</v>
      </c>
      <c r="AO43" s="137">
        <v>6.3567899854863406E-4</v>
      </c>
      <c r="AP43" s="137">
        <v>1.6546529011608906E-3</v>
      </c>
      <c r="AQ43" s="137">
        <v>2.190965667980662E-4</v>
      </c>
      <c r="AR43" s="137">
        <v>5.3103556394677005E-4</v>
      </c>
      <c r="AS43" s="137">
        <v>7.8502681596598377E-4</v>
      </c>
      <c r="AT43" s="137">
        <v>4.5740941319307663E-4</v>
      </c>
      <c r="AU43" s="137">
        <v>8.4709804958466809E-4</v>
      </c>
      <c r="AV43" s="137">
        <v>4.6228290273808893E-4</v>
      </c>
      <c r="AW43" s="137">
        <v>7.2474762978592413E-4</v>
      </c>
      <c r="AX43" s="137">
        <v>1.2171181712161566E-3</v>
      </c>
      <c r="AY43" s="137">
        <v>7.988817300124912E-4</v>
      </c>
      <c r="AZ43" s="137">
        <v>2.782076235157146E-3</v>
      </c>
      <c r="BA43" s="137">
        <v>8.6141544158519726E-4</v>
      </c>
      <c r="BB43" s="137">
        <v>8.1770743065674484E-4</v>
      </c>
      <c r="BC43" s="137">
        <v>1.3493429727286749E-3</v>
      </c>
      <c r="BD43" s="137">
        <v>3.4064556602954337E-4</v>
      </c>
      <c r="BE43" s="137">
        <v>1.5491140532823287E-3</v>
      </c>
      <c r="BF43" s="137">
        <v>2.4785348972517053E-3</v>
      </c>
      <c r="BG43" s="137">
        <v>6.3414544370030135E-4</v>
      </c>
      <c r="BH43" s="137">
        <v>2.4617785095951499E-3</v>
      </c>
      <c r="BI43" s="137">
        <v>2.3753692187587581E-3</v>
      </c>
      <c r="BJ43" s="137">
        <v>1.3522390980834507E-3</v>
      </c>
      <c r="BK43" s="137">
        <v>7.2079015429327186E-4</v>
      </c>
      <c r="BL43" s="137">
        <v>8.6087936010511353E-4</v>
      </c>
      <c r="BM43" s="137">
        <v>2.2003044343442617E-3</v>
      </c>
      <c r="BN43" s="137">
        <v>8.5550235394745875E-4</v>
      </c>
      <c r="BO43" s="137">
        <v>6.7480692918421158E-4</v>
      </c>
      <c r="BP43" s="137">
        <v>9.2131660131731022E-4</v>
      </c>
      <c r="BQ43" s="137">
        <v>5.955028179798988E-4</v>
      </c>
      <c r="BR43" s="137">
        <v>1.4519307037989405E-3</v>
      </c>
      <c r="BS43" s="137">
        <v>4.2364732972330853E-4</v>
      </c>
      <c r="BT43" s="137">
        <v>1.7680282408589843E-3</v>
      </c>
      <c r="BU43" s="137">
        <v>2.0750064777468303E-3</v>
      </c>
      <c r="BV43" s="137">
        <v>2.9633736837160266E-3</v>
      </c>
      <c r="BW43" s="137">
        <v>7.5154898135845706E-3</v>
      </c>
      <c r="BX43" s="137">
        <v>1.184182854813483E-3</v>
      </c>
      <c r="BY43" s="137">
        <v>1.1454428730889356E-3</v>
      </c>
      <c r="BZ43" s="137">
        <v>2.8802012605897683E-3</v>
      </c>
      <c r="CA43" s="139">
        <v>0</v>
      </c>
    </row>
    <row r="44" spans="1:79" ht="19.5" x14ac:dyDescent="0.25">
      <c r="A44" s="30"/>
      <c r="B44" s="42" t="s">
        <v>35</v>
      </c>
      <c r="C44" s="43" t="s">
        <v>146</v>
      </c>
      <c r="D44" s="136">
        <v>7.4275703926803298E-5</v>
      </c>
      <c r="E44" s="137">
        <v>7.4530647558778212E-5</v>
      </c>
      <c r="F44" s="137">
        <v>7.3596260054060254E-5</v>
      </c>
      <c r="G44" s="137">
        <v>6.9860148718691237E-5</v>
      </c>
      <c r="H44" s="137">
        <v>1.4392012950904641E-4</v>
      </c>
      <c r="I44" s="137">
        <v>3.1329339035168009E-4</v>
      </c>
      <c r="J44" s="137">
        <v>5.149461839180195E-5</v>
      </c>
      <c r="K44" s="137">
        <v>1.4759296393741526E-4</v>
      </c>
      <c r="L44" s="137">
        <v>9.3913472553791121E-5</v>
      </c>
      <c r="M44" s="137">
        <v>9.5503048049283407E-5</v>
      </c>
      <c r="N44" s="137">
        <v>8.3338350571939609E-5</v>
      </c>
      <c r="O44" s="137">
        <v>3.3218848095446673E-5</v>
      </c>
      <c r="P44" s="137">
        <v>3.4430406626609351E-5</v>
      </c>
      <c r="Q44" s="137">
        <v>1.3007590770251496E-4</v>
      </c>
      <c r="R44" s="137">
        <v>8.0874816251020292E-5</v>
      </c>
      <c r="S44" s="137">
        <v>8.2383709966423664E-5</v>
      </c>
      <c r="T44" s="137">
        <v>5.6520763505100066E-5</v>
      </c>
      <c r="U44" s="137">
        <v>6.2471631244355918E-5</v>
      </c>
      <c r="V44" s="137">
        <v>5.3179819251181841E-5</v>
      </c>
      <c r="W44" s="137">
        <v>3.5065802001634541E-5</v>
      </c>
      <c r="X44" s="137">
        <v>7.2312545379543265E-5</v>
      </c>
      <c r="Y44" s="137">
        <v>6.1702391581825315E-5</v>
      </c>
      <c r="Z44" s="137">
        <v>4.5703724245539449E-5</v>
      </c>
      <c r="AA44" s="137">
        <v>6.6150948127909024E-5</v>
      </c>
      <c r="AB44" s="137">
        <v>5.9477119286016882E-5</v>
      </c>
      <c r="AC44" s="137">
        <v>4.9552685198177158E-5</v>
      </c>
      <c r="AD44" s="137">
        <v>5.5305208592437112E-5</v>
      </c>
      <c r="AE44" s="137">
        <v>2.2801576304282966E-5</v>
      </c>
      <c r="AF44" s="137">
        <v>1.3844919472166649E-4</v>
      </c>
      <c r="AG44" s="137">
        <v>6.62120937723965E-5</v>
      </c>
      <c r="AH44" s="137">
        <v>1.3811965719830117E-4</v>
      </c>
      <c r="AI44" s="137">
        <v>1.402404475394919E-4</v>
      </c>
      <c r="AJ44" s="137">
        <v>0</v>
      </c>
      <c r="AK44" s="137">
        <v>1.9187046503417029E-4</v>
      </c>
      <c r="AL44" s="137">
        <v>1.6826901690295886E-3</v>
      </c>
      <c r="AM44" s="137">
        <v>0.44470651701236225</v>
      </c>
      <c r="AN44" s="137">
        <v>1.3190784187421965E-4</v>
      </c>
      <c r="AO44" s="137">
        <v>7.5970109794005735E-5</v>
      </c>
      <c r="AP44" s="137">
        <v>5.6038222391990336E-5</v>
      </c>
      <c r="AQ44" s="137">
        <v>1.5042171194230556E-5</v>
      </c>
      <c r="AR44" s="137">
        <v>6.5973983843743461E-4</v>
      </c>
      <c r="AS44" s="137">
        <v>8.843412761624037E-5</v>
      </c>
      <c r="AT44" s="137">
        <v>1.1272814396461136E-4</v>
      </c>
      <c r="AU44" s="137">
        <v>1.4004416434225473E-4</v>
      </c>
      <c r="AV44" s="137">
        <v>6.3345398127600367E-4</v>
      </c>
      <c r="AW44" s="137">
        <v>8.3297139059552866E-5</v>
      </c>
      <c r="AX44" s="137">
        <v>1.0914169837052774E-4</v>
      </c>
      <c r="AY44" s="137">
        <v>3.5280976816977221E-5</v>
      </c>
      <c r="AZ44" s="137">
        <v>1.6540622594618442E-4</v>
      </c>
      <c r="BA44" s="137">
        <v>4.2105502335692273E-5</v>
      </c>
      <c r="BB44" s="137">
        <v>3.8116090828891858E-5</v>
      </c>
      <c r="BC44" s="137">
        <v>1.3032548316544492E-4</v>
      </c>
      <c r="BD44" s="137">
        <v>1.1668151047321269E-4</v>
      </c>
      <c r="BE44" s="137">
        <v>6.0138432615700868E-4</v>
      </c>
      <c r="BF44" s="137">
        <v>2.2614894507764884E-3</v>
      </c>
      <c r="BG44" s="137">
        <v>1.2773116704999473E-4</v>
      </c>
      <c r="BH44" s="137">
        <v>4.7394596147485414E-4</v>
      </c>
      <c r="BI44" s="137">
        <v>7.327524582860177E-5</v>
      </c>
      <c r="BJ44" s="137">
        <v>7.7547270513272787E-5</v>
      </c>
      <c r="BK44" s="137">
        <v>6.5822392240072326E-5</v>
      </c>
      <c r="BL44" s="137">
        <v>5.2135196839517045E-5</v>
      </c>
      <c r="BM44" s="137">
        <v>7.6722349219927852E-5</v>
      </c>
      <c r="BN44" s="137">
        <v>7.8442313069451499E-5</v>
      </c>
      <c r="BO44" s="137">
        <v>6.5201736803368793E-5</v>
      </c>
      <c r="BP44" s="137">
        <v>4.0226990414086963E-5</v>
      </c>
      <c r="BQ44" s="137">
        <v>2.3574137911304716E-5</v>
      </c>
      <c r="BR44" s="137">
        <v>4.8977156794630558E-5</v>
      </c>
      <c r="BS44" s="137">
        <v>3.6926498052656936E-5</v>
      </c>
      <c r="BT44" s="137">
        <v>1.8346759423626706E-4</v>
      </c>
      <c r="BU44" s="137">
        <v>4.2598381335730938E-5</v>
      </c>
      <c r="BV44" s="137">
        <v>1.7342994573516838E-4</v>
      </c>
      <c r="BW44" s="137">
        <v>9.2914485861067238E-5</v>
      </c>
      <c r="BX44" s="137">
        <v>4.1895203546042322E-4</v>
      </c>
      <c r="BY44" s="137">
        <v>6.4597219580122468E-5</v>
      </c>
      <c r="BZ44" s="137">
        <v>2.1669871919972474E-4</v>
      </c>
      <c r="CA44" s="139">
        <v>0</v>
      </c>
    </row>
    <row r="45" spans="1:79" ht="19.5" x14ac:dyDescent="0.25">
      <c r="A45" s="30"/>
      <c r="B45" s="42" t="s">
        <v>36</v>
      </c>
      <c r="C45" s="43" t="s">
        <v>147</v>
      </c>
      <c r="D45" s="136">
        <v>1.8216637783282909E-4</v>
      </c>
      <c r="E45" s="137">
        <v>1.7843569405469537E-4</v>
      </c>
      <c r="F45" s="137">
        <v>2.6724167247489932E-4</v>
      </c>
      <c r="G45" s="137">
        <v>1.627240244314214E-4</v>
      </c>
      <c r="H45" s="137">
        <v>1.3042212323352027E-3</v>
      </c>
      <c r="I45" s="137">
        <v>1.8928318385114801E-4</v>
      </c>
      <c r="J45" s="137">
        <v>1.6546273062258216E-4</v>
      </c>
      <c r="K45" s="137">
        <v>1.4582021750481514E-4</v>
      </c>
      <c r="L45" s="137">
        <v>3.78766979815641E-4</v>
      </c>
      <c r="M45" s="137">
        <v>2.5310400326003464E-4</v>
      </c>
      <c r="N45" s="137">
        <v>1.2368652093653753E-4</v>
      </c>
      <c r="O45" s="137">
        <v>1.2020728432843178E-4</v>
      </c>
      <c r="P45" s="137">
        <v>3.3112668750397508E-4</v>
      </c>
      <c r="Q45" s="137">
        <v>1.1789881294938537E-4</v>
      </c>
      <c r="R45" s="137">
        <v>3.1436243624224328E-4</v>
      </c>
      <c r="S45" s="137">
        <v>3.7407287520468561E-4</v>
      </c>
      <c r="T45" s="137">
        <v>1.8620846298346284E-4</v>
      </c>
      <c r="U45" s="137">
        <v>2.2451322621921401E-4</v>
      </c>
      <c r="V45" s="137">
        <v>2.1938412629493516E-4</v>
      </c>
      <c r="W45" s="137">
        <v>1.4251578123631174E-4</v>
      </c>
      <c r="X45" s="137">
        <v>1.7925299420819401E-4</v>
      </c>
      <c r="Y45" s="137">
        <v>1.6875739202721149E-4</v>
      </c>
      <c r="Z45" s="137">
        <v>1.8191283798809816E-4</v>
      </c>
      <c r="AA45" s="137">
        <v>2.3376351161437302E-4</v>
      </c>
      <c r="AB45" s="137">
        <v>2.1010666499865469E-4</v>
      </c>
      <c r="AC45" s="137">
        <v>1.5533051897888292E-4</v>
      </c>
      <c r="AD45" s="137">
        <v>1.693237133838437E-4</v>
      </c>
      <c r="AE45" s="137">
        <v>6.4330753402029866E-5</v>
      </c>
      <c r="AF45" s="137">
        <v>4.7915974956224891E-4</v>
      </c>
      <c r="AG45" s="137">
        <v>3.5244504089748094E-4</v>
      </c>
      <c r="AH45" s="137">
        <v>1.4101386324359127E-4</v>
      </c>
      <c r="AI45" s="137">
        <v>5.1795569699514439E-4</v>
      </c>
      <c r="AJ45" s="137">
        <v>0</v>
      </c>
      <c r="AK45" s="137">
        <v>1.528752587909625E-4</v>
      </c>
      <c r="AL45" s="137">
        <v>2.1433168673869334E-4</v>
      </c>
      <c r="AM45" s="137">
        <v>4.4547331715632138E-4</v>
      </c>
      <c r="AN45" s="137">
        <v>0.44361980996876732</v>
      </c>
      <c r="AO45" s="137">
        <v>2.2284272832828533E-4</v>
      </c>
      <c r="AP45" s="137">
        <v>2.7942316487901902E-4</v>
      </c>
      <c r="AQ45" s="137">
        <v>7.651793213840646E-5</v>
      </c>
      <c r="AR45" s="137">
        <v>1.4704807239037336E-4</v>
      </c>
      <c r="AS45" s="137">
        <v>4.1341120495003251E-4</v>
      </c>
      <c r="AT45" s="137">
        <v>1.3756854587652982E-4</v>
      </c>
      <c r="AU45" s="137">
        <v>1.0256741521747474E-4</v>
      </c>
      <c r="AV45" s="137">
        <v>2.0426561198929328E-4</v>
      </c>
      <c r="AW45" s="137">
        <v>1.5341049373491706E-3</v>
      </c>
      <c r="AX45" s="137">
        <v>1.8275005581577951E-4</v>
      </c>
      <c r="AY45" s="137">
        <v>1.0073200324305521E-4</v>
      </c>
      <c r="AZ45" s="137">
        <v>3.6384046720886018E-4</v>
      </c>
      <c r="BA45" s="137">
        <v>9.4734717784054922E-5</v>
      </c>
      <c r="BB45" s="137">
        <v>1.0751923288187116E-4</v>
      </c>
      <c r="BC45" s="137">
        <v>1.5513774122048176E-4</v>
      </c>
      <c r="BD45" s="137">
        <v>3.2957178841623016E-4</v>
      </c>
      <c r="BE45" s="137">
        <v>5.2173966409144325E-2</v>
      </c>
      <c r="BF45" s="137">
        <v>4.3463584683447125E-4</v>
      </c>
      <c r="BG45" s="137">
        <v>8.2261145522934947E-5</v>
      </c>
      <c r="BH45" s="137">
        <v>1.4820200301831596E-4</v>
      </c>
      <c r="BI45" s="137">
        <v>1.1644971083122561E-2</v>
      </c>
      <c r="BJ45" s="137">
        <v>5.0620544153794241E-4</v>
      </c>
      <c r="BK45" s="137">
        <v>2.8955204700717555E-4</v>
      </c>
      <c r="BL45" s="137">
        <v>1.2878213816508701E-4</v>
      </c>
      <c r="BM45" s="137">
        <v>1.3176312496269616E-4</v>
      </c>
      <c r="BN45" s="137">
        <v>1.7690302092087477E-4</v>
      </c>
      <c r="BO45" s="137">
        <v>6.7882418794158638E-5</v>
      </c>
      <c r="BP45" s="137">
        <v>1.1667529355687703E-4</v>
      </c>
      <c r="BQ45" s="137">
        <v>6.2569407678054188E-5</v>
      </c>
      <c r="BR45" s="137">
        <v>1.1121494227389272E-4</v>
      </c>
      <c r="BS45" s="137">
        <v>5.2225460767909692E-4</v>
      </c>
      <c r="BT45" s="137">
        <v>8.6786182994237973E-5</v>
      </c>
      <c r="BU45" s="137">
        <v>9.1495104920162661E-4</v>
      </c>
      <c r="BV45" s="137">
        <v>2.2674249675912832E-4</v>
      </c>
      <c r="BW45" s="137">
        <v>1.2275547110056303E-3</v>
      </c>
      <c r="BX45" s="137">
        <v>3.3375299563927658E-4</v>
      </c>
      <c r="BY45" s="137">
        <v>6.6007398834334126E-4</v>
      </c>
      <c r="BZ45" s="137">
        <v>8.2271323544887056E-4</v>
      </c>
      <c r="CA45" s="139">
        <v>0</v>
      </c>
    </row>
    <row r="46" spans="1:79" ht="19.5" x14ac:dyDescent="0.25">
      <c r="A46" s="30"/>
      <c r="B46" s="42" t="s">
        <v>37</v>
      </c>
      <c r="C46" s="43" t="s">
        <v>148</v>
      </c>
      <c r="D46" s="136">
        <v>2.2056659456716841E-3</v>
      </c>
      <c r="E46" s="137">
        <v>1.8089544434927904E-3</v>
      </c>
      <c r="F46" s="137">
        <v>7.5238497123902856E-3</v>
      </c>
      <c r="G46" s="137">
        <v>2.2974536008123912E-3</v>
      </c>
      <c r="H46" s="137">
        <v>1.8513544315792805E-2</v>
      </c>
      <c r="I46" s="137">
        <v>5.6770512339375419E-2</v>
      </c>
      <c r="J46" s="137">
        <v>2.0372869193371929E-3</v>
      </c>
      <c r="K46" s="137">
        <v>2.8320454684166128E-3</v>
      </c>
      <c r="L46" s="137">
        <v>3.3027268577089011E-3</v>
      </c>
      <c r="M46" s="137">
        <v>5.4958600375715413E-3</v>
      </c>
      <c r="N46" s="137">
        <v>1.470767089538004E-3</v>
      </c>
      <c r="O46" s="137">
        <v>1.9568516327584597E-3</v>
      </c>
      <c r="P46" s="137">
        <v>9.3035664846128664E-4</v>
      </c>
      <c r="Q46" s="137">
        <v>3.9951073007846839E-4</v>
      </c>
      <c r="R46" s="137">
        <v>1.8360047605890972E-3</v>
      </c>
      <c r="S46" s="137">
        <v>1.9245943699554438E-3</v>
      </c>
      <c r="T46" s="137">
        <v>3.4499037512267382E-3</v>
      </c>
      <c r="U46" s="137">
        <v>9.2920329415799689E-3</v>
      </c>
      <c r="V46" s="137">
        <v>3.4902324833461572E-3</v>
      </c>
      <c r="W46" s="137">
        <v>2.1608872885864011E-3</v>
      </c>
      <c r="X46" s="137">
        <v>7.2843655426431293E-3</v>
      </c>
      <c r="Y46" s="137">
        <v>4.6435655097787068E-3</v>
      </c>
      <c r="Z46" s="137">
        <v>2.4805000981779433E-3</v>
      </c>
      <c r="AA46" s="137">
        <v>3.3908398281082466E-3</v>
      </c>
      <c r="AB46" s="137">
        <v>7.5643759972068153E-3</v>
      </c>
      <c r="AC46" s="137">
        <v>4.9530662272647156E-3</v>
      </c>
      <c r="AD46" s="137">
        <v>3.4182929176089054E-3</v>
      </c>
      <c r="AE46" s="137">
        <v>1.0907142702932082E-3</v>
      </c>
      <c r="AF46" s="137">
        <v>1.2275673348215868E-2</v>
      </c>
      <c r="AG46" s="137">
        <v>7.1048397076517314E-3</v>
      </c>
      <c r="AH46" s="137">
        <v>8.5483382248375192E-3</v>
      </c>
      <c r="AI46" s="137">
        <v>9.7432111417963922E-3</v>
      </c>
      <c r="AJ46" s="137">
        <v>0</v>
      </c>
      <c r="AK46" s="137">
        <v>2.9840942308117816E-3</v>
      </c>
      <c r="AL46" s="137">
        <v>6.9806563527667585E-3</v>
      </c>
      <c r="AM46" s="137">
        <v>6.3573459337861547E-3</v>
      </c>
      <c r="AN46" s="137">
        <v>1.4322105084825262E-3</v>
      </c>
      <c r="AO46" s="137">
        <v>0.31915082125621791</v>
      </c>
      <c r="AP46" s="137">
        <v>3.7194305724462882E-2</v>
      </c>
      <c r="AQ46" s="137">
        <v>3.5992302839015655E-4</v>
      </c>
      <c r="AR46" s="137">
        <v>2.4188392053475544E-3</v>
      </c>
      <c r="AS46" s="137">
        <v>7.0527538807138154E-3</v>
      </c>
      <c r="AT46" s="137">
        <v>5.2737983525334362E-3</v>
      </c>
      <c r="AU46" s="137">
        <v>2.112881903744666E-3</v>
      </c>
      <c r="AV46" s="137">
        <v>4.3313306196933448E-3</v>
      </c>
      <c r="AW46" s="137">
        <v>8.6347172432684784E-3</v>
      </c>
      <c r="AX46" s="137">
        <v>7.8547395751636297E-3</v>
      </c>
      <c r="AY46" s="137">
        <v>7.3225202976409285E-4</v>
      </c>
      <c r="AZ46" s="137">
        <v>3.1416753141137502E-3</v>
      </c>
      <c r="BA46" s="137">
        <v>2.6797433792247823E-3</v>
      </c>
      <c r="BB46" s="137">
        <v>2.1224041616128828E-3</v>
      </c>
      <c r="BC46" s="137">
        <v>2.5651778891522719E-3</v>
      </c>
      <c r="BD46" s="137">
        <v>8.2860587752778183E-4</v>
      </c>
      <c r="BE46" s="137">
        <v>2.8997141445236156E-3</v>
      </c>
      <c r="BF46" s="137">
        <v>3.5916050620482263E-3</v>
      </c>
      <c r="BG46" s="137">
        <v>7.8089137698083742E-4</v>
      </c>
      <c r="BH46" s="137">
        <v>2.4458297162318768E-3</v>
      </c>
      <c r="BI46" s="137">
        <v>2.3350683368149223E-3</v>
      </c>
      <c r="BJ46" s="137">
        <v>1.2260550189818923E-2</v>
      </c>
      <c r="BK46" s="137">
        <v>1.8342898163359379E-3</v>
      </c>
      <c r="BL46" s="137">
        <v>2.3038428539758167E-3</v>
      </c>
      <c r="BM46" s="137">
        <v>3.8278857222083951E-3</v>
      </c>
      <c r="BN46" s="137">
        <v>3.9270455798211092E-3</v>
      </c>
      <c r="BO46" s="137">
        <v>2.0005437927530963E-3</v>
      </c>
      <c r="BP46" s="137">
        <v>3.2227788332394865E-3</v>
      </c>
      <c r="BQ46" s="137">
        <v>2.0642089907607162E-3</v>
      </c>
      <c r="BR46" s="137">
        <v>1.0857508559702954E-2</v>
      </c>
      <c r="BS46" s="137">
        <v>1.059346330234984E-3</v>
      </c>
      <c r="BT46" s="137">
        <v>3.2675161073902458E-3</v>
      </c>
      <c r="BU46" s="137">
        <v>2.4750269868262062E-3</v>
      </c>
      <c r="BV46" s="137">
        <v>4.2263441587769637E-3</v>
      </c>
      <c r="BW46" s="137">
        <v>2.346249070246454E-3</v>
      </c>
      <c r="BX46" s="137">
        <v>2.0108154025365527E-3</v>
      </c>
      <c r="BY46" s="137">
        <v>2.3575708774854166E-3</v>
      </c>
      <c r="BZ46" s="137">
        <v>1.3204159940000407E-2</v>
      </c>
      <c r="CA46" s="139">
        <v>0</v>
      </c>
    </row>
    <row r="47" spans="1:79" ht="19.5" x14ac:dyDescent="0.25">
      <c r="A47" s="30"/>
      <c r="B47" s="42" t="s">
        <v>38</v>
      </c>
      <c r="C47" s="43" t="s">
        <v>149</v>
      </c>
      <c r="D47" s="136">
        <v>8.6101982224115773E-4</v>
      </c>
      <c r="E47" s="137">
        <v>8.2806457803222863E-4</v>
      </c>
      <c r="F47" s="137">
        <v>9.2290503252768705E-4</v>
      </c>
      <c r="G47" s="137">
        <v>9.2862168018596801E-4</v>
      </c>
      <c r="H47" s="137">
        <v>9.1994625818683643E-4</v>
      </c>
      <c r="I47" s="137">
        <v>1.7206218275434531E-3</v>
      </c>
      <c r="J47" s="137">
        <v>8.5359558603464569E-4</v>
      </c>
      <c r="K47" s="137">
        <v>8.6750440880441855E-4</v>
      </c>
      <c r="L47" s="137">
        <v>9.5295264723467272E-4</v>
      </c>
      <c r="M47" s="137">
        <v>9.4904317870179371E-4</v>
      </c>
      <c r="N47" s="137">
        <v>6.4392189779809031E-4</v>
      </c>
      <c r="O47" s="137">
        <v>5.4660657407630694E-4</v>
      </c>
      <c r="P47" s="137">
        <v>7.0738892595961886E-4</v>
      </c>
      <c r="Q47" s="137">
        <v>2.8413710334553732E-4</v>
      </c>
      <c r="R47" s="137">
        <v>1.2913887293701742E-3</v>
      </c>
      <c r="S47" s="137">
        <v>1.2243675489420369E-3</v>
      </c>
      <c r="T47" s="137">
        <v>7.538215510288881E-4</v>
      </c>
      <c r="U47" s="137">
        <v>7.0693126616945957E-4</v>
      </c>
      <c r="V47" s="137">
        <v>8.8847329429909386E-4</v>
      </c>
      <c r="W47" s="137">
        <v>5.9812740036684271E-4</v>
      </c>
      <c r="X47" s="137">
        <v>8.8645256594508141E-4</v>
      </c>
      <c r="Y47" s="137">
        <v>7.6725639044247535E-4</v>
      </c>
      <c r="Z47" s="137">
        <v>7.1582790731555823E-4</v>
      </c>
      <c r="AA47" s="137">
        <v>1.0542945118749126E-3</v>
      </c>
      <c r="AB47" s="137">
        <v>7.4846711162518929E-4</v>
      </c>
      <c r="AC47" s="137">
        <v>7.0461772694572231E-4</v>
      </c>
      <c r="AD47" s="137">
        <v>7.4769334902527376E-4</v>
      </c>
      <c r="AE47" s="137">
        <v>3.366442659529233E-4</v>
      </c>
      <c r="AF47" s="137">
        <v>2.2091850121271836E-3</v>
      </c>
      <c r="AG47" s="137">
        <v>1.4571667751885507E-3</v>
      </c>
      <c r="AH47" s="137">
        <v>1.6353234884773267E-3</v>
      </c>
      <c r="AI47" s="137">
        <v>2.6921850629174457E-3</v>
      </c>
      <c r="AJ47" s="137">
        <v>0</v>
      </c>
      <c r="AK47" s="137">
        <v>5.3127196706102603E-4</v>
      </c>
      <c r="AL47" s="137">
        <v>4.8417213388211155E-3</v>
      </c>
      <c r="AM47" s="137">
        <v>9.0991337459852151E-4</v>
      </c>
      <c r="AN47" s="137">
        <v>5.3301928450758093E-4</v>
      </c>
      <c r="AO47" s="137">
        <v>4.0873024241144529E-3</v>
      </c>
      <c r="AP47" s="137">
        <v>0.47297304969139858</v>
      </c>
      <c r="AQ47" s="137">
        <v>1.9065907657012012E-4</v>
      </c>
      <c r="AR47" s="137">
        <v>4.7909458220289424E-4</v>
      </c>
      <c r="AS47" s="137">
        <v>2.7836767188702295E-3</v>
      </c>
      <c r="AT47" s="137">
        <v>2.9044639546426292E-3</v>
      </c>
      <c r="AU47" s="137">
        <v>1.6740958431232149E-3</v>
      </c>
      <c r="AV47" s="137">
        <v>1.7599085748680487E-3</v>
      </c>
      <c r="AW47" s="137">
        <v>8.1500868008928847E-4</v>
      </c>
      <c r="AX47" s="137">
        <v>7.6706020263855293E-4</v>
      </c>
      <c r="AY47" s="137">
        <v>4.3383372027307448E-4</v>
      </c>
      <c r="AZ47" s="137">
        <v>1.695587203528717E-3</v>
      </c>
      <c r="BA47" s="137">
        <v>6.0124417065224246E-4</v>
      </c>
      <c r="BB47" s="137">
        <v>7.6089207907156385E-4</v>
      </c>
      <c r="BC47" s="137">
        <v>1.5150129701698978E-3</v>
      </c>
      <c r="BD47" s="137">
        <v>3.6741344835155773E-4</v>
      </c>
      <c r="BE47" s="137">
        <v>5.8958416505639941E-4</v>
      </c>
      <c r="BF47" s="137">
        <v>2.5254402918965663E-3</v>
      </c>
      <c r="BG47" s="137">
        <v>5.8754001745559784E-4</v>
      </c>
      <c r="BH47" s="137">
        <v>3.9880541754300398E-3</v>
      </c>
      <c r="BI47" s="137">
        <v>8.3675370909809695E-4</v>
      </c>
      <c r="BJ47" s="137">
        <v>3.336291836806381E-3</v>
      </c>
      <c r="BK47" s="137">
        <v>7.0105139951645394E-4</v>
      </c>
      <c r="BL47" s="137">
        <v>3.4621306383213757E-3</v>
      </c>
      <c r="BM47" s="137">
        <v>4.1132601444694881E-3</v>
      </c>
      <c r="BN47" s="137">
        <v>7.7103188311496216E-4</v>
      </c>
      <c r="BO47" s="137">
        <v>3.2438556841553052E-3</v>
      </c>
      <c r="BP47" s="137">
        <v>3.3877229439774515E-3</v>
      </c>
      <c r="BQ47" s="137">
        <v>1.5642201897128154E-3</v>
      </c>
      <c r="BR47" s="137">
        <v>2.5612618259289606E-3</v>
      </c>
      <c r="BS47" s="137">
        <v>1.6936479364838119E-3</v>
      </c>
      <c r="BT47" s="137">
        <v>6.3100601794511494E-3</v>
      </c>
      <c r="BU47" s="137">
        <v>3.5606180315036436E-3</v>
      </c>
      <c r="BV47" s="137">
        <v>1.1959248978222948E-2</v>
      </c>
      <c r="BW47" s="137">
        <v>4.3579471002424602E-3</v>
      </c>
      <c r="BX47" s="137">
        <v>1.1191664106400096E-3</v>
      </c>
      <c r="BY47" s="137">
        <v>1.4817496021971765E-3</v>
      </c>
      <c r="BZ47" s="137">
        <v>7.5210899848484319E-3</v>
      </c>
      <c r="CA47" s="139">
        <v>0</v>
      </c>
    </row>
    <row r="48" spans="1:79" ht="19.5" x14ac:dyDescent="0.25">
      <c r="A48" s="30"/>
      <c r="B48" s="42" t="s">
        <v>39</v>
      </c>
      <c r="C48" s="43" t="s">
        <v>150</v>
      </c>
      <c r="D48" s="136">
        <v>1.0891331701153478E-2</v>
      </c>
      <c r="E48" s="137">
        <v>2.0341924679357665E-2</v>
      </c>
      <c r="F48" s="137">
        <v>1.3505048335623047E-2</v>
      </c>
      <c r="G48" s="137">
        <v>1.4596165018236006E-2</v>
      </c>
      <c r="H48" s="137">
        <v>1.2694930721045888E-2</v>
      </c>
      <c r="I48" s="137">
        <v>1.08515608939449E-2</v>
      </c>
      <c r="J48" s="137">
        <v>9.9866688380083144E-3</v>
      </c>
      <c r="K48" s="137">
        <v>8.8444635229079777E-3</v>
      </c>
      <c r="L48" s="137">
        <v>2.5322191531274862E-2</v>
      </c>
      <c r="M48" s="137">
        <v>7.2137835368611273E-3</v>
      </c>
      <c r="N48" s="137">
        <v>1.6968758304375647E-2</v>
      </c>
      <c r="O48" s="137">
        <v>5.7370534659172898E-3</v>
      </c>
      <c r="P48" s="137">
        <v>5.4003351144688364E-3</v>
      </c>
      <c r="Q48" s="137">
        <v>4.7426167463004579E-3</v>
      </c>
      <c r="R48" s="137">
        <v>1.2795044005282728E-2</v>
      </c>
      <c r="S48" s="137">
        <v>1.5766970928745724E-2</v>
      </c>
      <c r="T48" s="137">
        <v>5.62702934824245E-3</v>
      </c>
      <c r="U48" s="137">
        <v>7.3086653029597985E-3</v>
      </c>
      <c r="V48" s="137">
        <v>7.151995733954683E-3</v>
      </c>
      <c r="W48" s="137">
        <v>4.3886609767280821E-3</v>
      </c>
      <c r="X48" s="137">
        <v>6.8628510344462927E-3</v>
      </c>
      <c r="Y48" s="137">
        <v>5.950212476175225E-3</v>
      </c>
      <c r="Z48" s="137">
        <v>6.4240126620230369E-3</v>
      </c>
      <c r="AA48" s="137">
        <v>9.599338791407187E-3</v>
      </c>
      <c r="AB48" s="137">
        <v>5.4421877919619017E-3</v>
      </c>
      <c r="AC48" s="137">
        <v>5.2910785105376888E-3</v>
      </c>
      <c r="AD48" s="137">
        <v>6.233851696352777E-3</v>
      </c>
      <c r="AE48" s="137">
        <v>2.1441268359978752E-3</v>
      </c>
      <c r="AF48" s="137">
        <v>8.8307869195998045E-3</v>
      </c>
      <c r="AG48" s="137">
        <v>1.1621844834221127E-2</v>
      </c>
      <c r="AH48" s="137">
        <v>6.1506315848046077E-3</v>
      </c>
      <c r="AI48" s="137">
        <v>9.578128215252368E-3</v>
      </c>
      <c r="AJ48" s="137">
        <v>0</v>
      </c>
      <c r="AK48" s="137">
        <v>9.4653278722463974E-3</v>
      </c>
      <c r="AL48" s="137">
        <v>5.749185906919663E-3</v>
      </c>
      <c r="AM48" s="137">
        <v>6.0642706745964552E-3</v>
      </c>
      <c r="AN48" s="137">
        <v>1.0622900770214817E-2</v>
      </c>
      <c r="AO48" s="137">
        <v>9.8208501280311125E-3</v>
      </c>
      <c r="AP48" s="137">
        <v>6.3622669740053175E-3</v>
      </c>
      <c r="AQ48" s="137">
        <v>0.12772944473641587</v>
      </c>
      <c r="AR48" s="137">
        <v>5.7461015737816871E-3</v>
      </c>
      <c r="AS48" s="137">
        <v>5.3483462262709268E-3</v>
      </c>
      <c r="AT48" s="137">
        <v>3.8268227613311805E-3</v>
      </c>
      <c r="AU48" s="137">
        <v>7.2014836017931594E-3</v>
      </c>
      <c r="AV48" s="137">
        <v>4.8573816136537216E-3</v>
      </c>
      <c r="AW48" s="137">
        <v>4.5651036452628503E-2</v>
      </c>
      <c r="AX48" s="137">
        <v>2.2814699366664578E-2</v>
      </c>
      <c r="AY48" s="137">
        <v>4.9615167839050425E-3</v>
      </c>
      <c r="AZ48" s="137">
        <v>5.3714572157346242E-3</v>
      </c>
      <c r="BA48" s="137">
        <v>5.4467891015356077E-3</v>
      </c>
      <c r="BB48" s="137">
        <v>4.7183265038236158E-3</v>
      </c>
      <c r="BC48" s="137">
        <v>6.6503398085502414E-3</v>
      </c>
      <c r="BD48" s="137">
        <v>2.0088027464293906E-3</v>
      </c>
      <c r="BE48" s="137">
        <v>6.303134075645098E-3</v>
      </c>
      <c r="BF48" s="137">
        <v>1.2159075525390568E-2</v>
      </c>
      <c r="BG48" s="137">
        <v>4.6940972945904685E-2</v>
      </c>
      <c r="BH48" s="137">
        <v>9.3752662056197523E-3</v>
      </c>
      <c r="BI48" s="137">
        <v>7.9325142739538369E-3</v>
      </c>
      <c r="BJ48" s="137">
        <v>2.4144224945196399E-2</v>
      </c>
      <c r="BK48" s="137">
        <v>7.1502757760254179E-2</v>
      </c>
      <c r="BL48" s="137">
        <v>4.156246688809892E-2</v>
      </c>
      <c r="BM48" s="137">
        <v>9.1461276081347496E-3</v>
      </c>
      <c r="BN48" s="137">
        <v>6.809673551653319E-3</v>
      </c>
      <c r="BO48" s="137">
        <v>4.6136692020951678E-3</v>
      </c>
      <c r="BP48" s="137">
        <v>3.4891617620478985E-3</v>
      </c>
      <c r="BQ48" s="137">
        <v>1.7886102261461558E-3</v>
      </c>
      <c r="BR48" s="137">
        <v>3.8910517827438814E-3</v>
      </c>
      <c r="BS48" s="137">
        <v>4.1494632565199441E-3</v>
      </c>
      <c r="BT48" s="137">
        <v>9.7005344756680989E-3</v>
      </c>
      <c r="BU48" s="137">
        <v>4.2816882909030123E-3</v>
      </c>
      <c r="BV48" s="137">
        <v>1.7486264245460955E-2</v>
      </c>
      <c r="BW48" s="137">
        <v>2.7029919924148786E-3</v>
      </c>
      <c r="BX48" s="137">
        <v>4.5565407730518322E-3</v>
      </c>
      <c r="BY48" s="137">
        <v>4.9556121598302106E-3</v>
      </c>
      <c r="BZ48" s="137">
        <v>1.0304537987652776E-2</v>
      </c>
      <c r="CA48" s="139">
        <v>0</v>
      </c>
    </row>
    <row r="49" spans="1:79" ht="19.5" x14ac:dyDescent="0.25">
      <c r="A49" s="30"/>
      <c r="B49" s="42" t="s">
        <v>40</v>
      </c>
      <c r="C49" s="43" t="s">
        <v>151</v>
      </c>
      <c r="D49" s="136">
        <v>1.2113544549717366E-2</v>
      </c>
      <c r="E49" s="137">
        <v>1.0585575882458646E-2</v>
      </c>
      <c r="F49" s="137">
        <v>5.9330185836802586E-3</v>
      </c>
      <c r="G49" s="137">
        <v>1.3553243361910192E-2</v>
      </c>
      <c r="H49" s="137">
        <v>1.0174904037909662E-2</v>
      </c>
      <c r="I49" s="137">
        <v>1.1472012029076271E-2</v>
      </c>
      <c r="J49" s="137">
        <v>3.2851638656675153E-3</v>
      </c>
      <c r="K49" s="137">
        <v>6.0396255802943862E-3</v>
      </c>
      <c r="L49" s="137">
        <v>1.7684223291937213E-2</v>
      </c>
      <c r="M49" s="137">
        <v>1.5224038095534172E-3</v>
      </c>
      <c r="N49" s="137">
        <v>8.8509164792545374E-3</v>
      </c>
      <c r="O49" s="137">
        <v>4.6384272807343353E-4</v>
      </c>
      <c r="P49" s="137">
        <v>6.0614683085709711E-4</v>
      </c>
      <c r="Q49" s="137">
        <v>2.2279626416481623E-4</v>
      </c>
      <c r="R49" s="137">
        <v>1.0974606622929095E-3</v>
      </c>
      <c r="S49" s="137">
        <v>2.0669615223850779E-3</v>
      </c>
      <c r="T49" s="137">
        <v>6.8768836300851235E-4</v>
      </c>
      <c r="U49" s="137">
        <v>5.5407602960427197E-4</v>
      </c>
      <c r="V49" s="137">
        <v>4.7241110346372137E-4</v>
      </c>
      <c r="W49" s="137">
        <v>7.2783052911900171E-4</v>
      </c>
      <c r="X49" s="137">
        <v>1.0497227339023993E-3</v>
      </c>
      <c r="Y49" s="137">
        <v>9.4807915793516495E-4</v>
      </c>
      <c r="Z49" s="137">
        <v>1.5583017207945712E-3</v>
      </c>
      <c r="AA49" s="137">
        <v>5.0454669794166998E-3</v>
      </c>
      <c r="AB49" s="137">
        <v>9.2147934317866333E-4</v>
      </c>
      <c r="AC49" s="137">
        <v>8.455815012709968E-4</v>
      </c>
      <c r="AD49" s="137">
        <v>9.962649830092471E-4</v>
      </c>
      <c r="AE49" s="137">
        <v>3.1262936951727982E-4</v>
      </c>
      <c r="AF49" s="137">
        <v>1.2555398395105038E-3</v>
      </c>
      <c r="AG49" s="137">
        <v>2.2142517301544733E-3</v>
      </c>
      <c r="AH49" s="137">
        <v>6.1158945568276805E-3</v>
      </c>
      <c r="AI49" s="137">
        <v>3.665541026421572E-3</v>
      </c>
      <c r="AJ49" s="137">
        <v>0</v>
      </c>
      <c r="AK49" s="137">
        <v>5.4865119316349119E-3</v>
      </c>
      <c r="AL49" s="137">
        <v>2.3574487855439526E-3</v>
      </c>
      <c r="AM49" s="137">
        <v>8.7520622156789674E-3</v>
      </c>
      <c r="AN49" s="137">
        <v>1.1428024600287461E-2</v>
      </c>
      <c r="AO49" s="137">
        <v>5.3962644761899978E-4</v>
      </c>
      <c r="AP49" s="137">
        <v>5.289435816577114E-4</v>
      </c>
      <c r="AQ49" s="137">
        <v>1.3169575227880105E-4</v>
      </c>
      <c r="AR49" s="137">
        <v>0.3504781529776006</v>
      </c>
      <c r="AS49" s="137">
        <v>2.0416060480049382E-2</v>
      </c>
      <c r="AT49" s="137">
        <v>3.961816529509328E-2</v>
      </c>
      <c r="AU49" s="137">
        <v>4.1083043369055453E-3</v>
      </c>
      <c r="AV49" s="137">
        <v>5.709925287425653E-3</v>
      </c>
      <c r="AW49" s="137">
        <v>6.8815791527629096E-3</v>
      </c>
      <c r="AX49" s="137">
        <v>1.2495446626440089E-3</v>
      </c>
      <c r="AY49" s="137">
        <v>7.6624444240258106E-4</v>
      </c>
      <c r="AZ49" s="137">
        <v>1.2743732268130101E-3</v>
      </c>
      <c r="BA49" s="137">
        <v>5.4264863213405762E-4</v>
      </c>
      <c r="BB49" s="137">
        <v>2.5921525892662377E-3</v>
      </c>
      <c r="BC49" s="137">
        <v>1.5253707526183833E-3</v>
      </c>
      <c r="BD49" s="137">
        <v>8.6281245788011514E-4</v>
      </c>
      <c r="BE49" s="137">
        <v>5.1430051810694476E-3</v>
      </c>
      <c r="BF49" s="137">
        <v>1.1722637384312417E-3</v>
      </c>
      <c r="BG49" s="137">
        <v>1.9315983261992086E-4</v>
      </c>
      <c r="BH49" s="137">
        <v>1.591115324347659E-2</v>
      </c>
      <c r="BI49" s="137">
        <v>1.1406441426972294E-3</v>
      </c>
      <c r="BJ49" s="137">
        <v>5.6034411466690721E-4</v>
      </c>
      <c r="BK49" s="137">
        <v>4.6286096512281033E-4</v>
      </c>
      <c r="BL49" s="137">
        <v>6.2898703502199498E-4</v>
      </c>
      <c r="BM49" s="137">
        <v>1.0944759808209281E-3</v>
      </c>
      <c r="BN49" s="137">
        <v>6.8749791174194466E-4</v>
      </c>
      <c r="BO49" s="137">
        <v>2.0183267786715064E-4</v>
      </c>
      <c r="BP49" s="137">
        <v>1.5739639103082653E-4</v>
      </c>
      <c r="BQ49" s="137">
        <v>9.1086896573017951E-5</v>
      </c>
      <c r="BR49" s="137">
        <v>1.9715988430028082E-4</v>
      </c>
      <c r="BS49" s="137">
        <v>2.6742462934655278E-4</v>
      </c>
      <c r="BT49" s="137">
        <v>6.6739079935717986E-4</v>
      </c>
      <c r="BU49" s="137">
        <v>6.0531911393746482E-4</v>
      </c>
      <c r="BV49" s="137">
        <v>4.6107811691771712E-4</v>
      </c>
      <c r="BW49" s="137">
        <v>5.234506931839645E-4</v>
      </c>
      <c r="BX49" s="137">
        <v>1.4597341252686575E-2</v>
      </c>
      <c r="BY49" s="137">
        <v>3.9077124439188399E-3</v>
      </c>
      <c r="BZ49" s="137">
        <v>7.3733372741919666E-4</v>
      </c>
      <c r="CA49" s="139">
        <v>0</v>
      </c>
    </row>
    <row r="50" spans="1:79" ht="19.5" x14ac:dyDescent="0.25">
      <c r="A50" s="30"/>
      <c r="B50" s="42" t="s">
        <v>41</v>
      </c>
      <c r="C50" s="43" t="s">
        <v>152</v>
      </c>
      <c r="D50" s="136">
        <v>7.7099391170936207E-4</v>
      </c>
      <c r="E50" s="137">
        <v>9.1237180472898986E-4</v>
      </c>
      <c r="F50" s="137">
        <v>8.2401897173080036E-4</v>
      </c>
      <c r="G50" s="137">
        <v>7.9174456799453209E-4</v>
      </c>
      <c r="H50" s="137">
        <v>9.4890717784199951E-4</v>
      </c>
      <c r="I50" s="137">
        <v>1.5517927909368533E-3</v>
      </c>
      <c r="J50" s="137">
        <v>6.289978579627197E-4</v>
      </c>
      <c r="K50" s="137">
        <v>6.4557617187536824E-4</v>
      </c>
      <c r="L50" s="137">
        <v>9.4978185479011143E-4</v>
      </c>
      <c r="M50" s="137">
        <v>8.579223938699216E-4</v>
      </c>
      <c r="N50" s="137">
        <v>7.0110299984805699E-4</v>
      </c>
      <c r="O50" s="137">
        <v>4.7697192785182166E-4</v>
      </c>
      <c r="P50" s="137">
        <v>5.6972779140934578E-3</v>
      </c>
      <c r="Q50" s="137">
        <v>2.0379669905065318E-3</v>
      </c>
      <c r="R50" s="137">
        <v>2.0192861675788483E-3</v>
      </c>
      <c r="S50" s="137">
        <v>2.0520974873520607E-3</v>
      </c>
      <c r="T50" s="137">
        <v>6.7819798509510907E-4</v>
      </c>
      <c r="U50" s="137">
        <v>1.0069295481531717E-3</v>
      </c>
      <c r="V50" s="137">
        <v>6.7208598141343316E-4</v>
      </c>
      <c r="W50" s="137">
        <v>5.2438776853846352E-4</v>
      </c>
      <c r="X50" s="137">
        <v>1.0820497213720323E-3</v>
      </c>
      <c r="Y50" s="137">
        <v>7.4623101218840055E-4</v>
      </c>
      <c r="Z50" s="137">
        <v>5.1139131217653444E-4</v>
      </c>
      <c r="AA50" s="137">
        <v>7.421412197022761E-4</v>
      </c>
      <c r="AB50" s="137">
        <v>5.8155964293518398E-4</v>
      </c>
      <c r="AC50" s="137">
        <v>5.6783985184529222E-4</v>
      </c>
      <c r="AD50" s="137">
        <v>5.5437308402403484E-4</v>
      </c>
      <c r="AE50" s="137">
        <v>2.7357824547743776E-4</v>
      </c>
      <c r="AF50" s="137">
        <v>9.4151791767070516E-4</v>
      </c>
      <c r="AG50" s="137">
        <v>9.3073528649590342E-4</v>
      </c>
      <c r="AH50" s="137">
        <v>1.0960526336057856E-3</v>
      </c>
      <c r="AI50" s="137">
        <v>1.7951988864141992E-3</v>
      </c>
      <c r="AJ50" s="137">
        <v>0</v>
      </c>
      <c r="AK50" s="137">
        <v>3.619819294597401E-3</v>
      </c>
      <c r="AL50" s="137">
        <v>3.2985322483625439E-3</v>
      </c>
      <c r="AM50" s="137">
        <v>9.3020963959421926E-4</v>
      </c>
      <c r="AN50" s="137">
        <v>6.8088744816113952E-4</v>
      </c>
      <c r="AO50" s="137">
        <v>2.1760800997275751E-3</v>
      </c>
      <c r="AP50" s="137">
        <v>3.9120677821718316E-3</v>
      </c>
      <c r="AQ50" s="137">
        <v>1.1399360183367453E-3</v>
      </c>
      <c r="AR50" s="137">
        <v>2.1169148635407347E-3</v>
      </c>
      <c r="AS50" s="137">
        <v>0.35674515718686695</v>
      </c>
      <c r="AT50" s="137">
        <v>1.0330005155462863E-3</v>
      </c>
      <c r="AU50" s="137">
        <v>8.2935873572276004E-4</v>
      </c>
      <c r="AV50" s="137">
        <v>4.9353286492188177E-3</v>
      </c>
      <c r="AW50" s="137">
        <v>5.576158020766604E-3</v>
      </c>
      <c r="AX50" s="137">
        <v>3.5659321466071279E-3</v>
      </c>
      <c r="AY50" s="137">
        <v>5.1452923800623159E-4</v>
      </c>
      <c r="AZ50" s="137">
        <v>9.8357404798049552E-3</v>
      </c>
      <c r="BA50" s="137">
        <v>6.1924706389787133E-4</v>
      </c>
      <c r="BB50" s="137">
        <v>3.6779413203861184E-3</v>
      </c>
      <c r="BC50" s="137">
        <v>2.6461167013806497E-3</v>
      </c>
      <c r="BD50" s="137">
        <v>5.2143471342705689E-4</v>
      </c>
      <c r="BE50" s="137">
        <v>5.3342787474212026E-3</v>
      </c>
      <c r="BF50" s="137">
        <v>3.1309789044569503E-3</v>
      </c>
      <c r="BG50" s="137">
        <v>7.7937318642233577E-4</v>
      </c>
      <c r="BH50" s="137">
        <v>2.8512908368099926E-3</v>
      </c>
      <c r="BI50" s="137">
        <v>3.616950354417536E-3</v>
      </c>
      <c r="BJ50" s="137">
        <v>2.1441979784136561E-3</v>
      </c>
      <c r="BK50" s="137">
        <v>1.5209004241669743E-3</v>
      </c>
      <c r="BL50" s="137">
        <v>3.8396487639307418E-3</v>
      </c>
      <c r="BM50" s="137">
        <v>6.9633166318574065E-3</v>
      </c>
      <c r="BN50" s="137">
        <v>2.7316544893490453E-3</v>
      </c>
      <c r="BO50" s="137">
        <v>1.1101279381421222E-3</v>
      </c>
      <c r="BP50" s="137">
        <v>7.0506320965387566E-4</v>
      </c>
      <c r="BQ50" s="137">
        <v>4.0122328339581298E-4</v>
      </c>
      <c r="BR50" s="137">
        <v>1.0863316835537202E-3</v>
      </c>
      <c r="BS50" s="137">
        <v>6.9994233230912428E-4</v>
      </c>
      <c r="BT50" s="137">
        <v>3.1810147003949823E-3</v>
      </c>
      <c r="BU50" s="137">
        <v>7.0378661008635109E-4</v>
      </c>
      <c r="BV50" s="137">
        <v>1.836166357438309E-3</v>
      </c>
      <c r="BW50" s="137">
        <v>8.8241311240774107E-4</v>
      </c>
      <c r="BX50" s="137">
        <v>1.2255615068442749E-3</v>
      </c>
      <c r="BY50" s="137">
        <v>1.3981871672254685E-3</v>
      </c>
      <c r="BZ50" s="137">
        <v>4.0692822504959369E-3</v>
      </c>
      <c r="CA50" s="139">
        <v>0</v>
      </c>
    </row>
    <row r="51" spans="1:79" ht="19.5" x14ac:dyDescent="0.25">
      <c r="A51" s="30"/>
      <c r="B51" s="42" t="s">
        <v>42</v>
      </c>
      <c r="C51" s="43" t="s">
        <v>153</v>
      </c>
      <c r="D51" s="136">
        <v>6.135801482341698E-5</v>
      </c>
      <c r="E51" s="137">
        <v>8.499377554633694E-5</v>
      </c>
      <c r="F51" s="137">
        <v>1.2041917182935795E-4</v>
      </c>
      <c r="G51" s="137">
        <v>6.1387249668083259E-5</v>
      </c>
      <c r="H51" s="137">
        <v>7.1762765001174084E-5</v>
      </c>
      <c r="I51" s="137">
        <v>6.4452832074340079E-5</v>
      </c>
      <c r="J51" s="137">
        <v>9.8609861383526116E-5</v>
      </c>
      <c r="K51" s="137">
        <v>8.2381725850710886E-5</v>
      </c>
      <c r="L51" s="137">
        <v>1.0723710559621729E-4</v>
      </c>
      <c r="M51" s="137">
        <v>1.6685970510026819E-3</v>
      </c>
      <c r="N51" s="137">
        <v>6.1794933422668896E-5</v>
      </c>
      <c r="O51" s="137">
        <v>1.4385296531364968E-4</v>
      </c>
      <c r="P51" s="137">
        <v>5.6471817718633374E-5</v>
      </c>
      <c r="Q51" s="137">
        <v>2.3069201762906145E-5</v>
      </c>
      <c r="R51" s="137">
        <v>2.2099593318308547E-4</v>
      </c>
      <c r="S51" s="137">
        <v>2.8278188640352156E-4</v>
      </c>
      <c r="T51" s="137">
        <v>7.7688700873087039E-4</v>
      </c>
      <c r="U51" s="137">
        <v>1.5108699635563177E-4</v>
      </c>
      <c r="V51" s="137">
        <v>2.0482071531076058E-4</v>
      </c>
      <c r="W51" s="137">
        <v>1.0219800655624756E-4</v>
      </c>
      <c r="X51" s="137">
        <v>5.4842395397414244E-4</v>
      </c>
      <c r="Y51" s="137">
        <v>2.1158375130619361E-4</v>
      </c>
      <c r="Z51" s="137">
        <v>1.3686001593394163E-4</v>
      </c>
      <c r="AA51" s="137">
        <v>1.4426360198755927E-4</v>
      </c>
      <c r="AB51" s="137">
        <v>2.6682642250353407E-4</v>
      </c>
      <c r="AC51" s="137">
        <v>1.142873788610679E-4</v>
      </c>
      <c r="AD51" s="137">
        <v>1.452840898684075E-4</v>
      </c>
      <c r="AE51" s="137">
        <v>9.7766879640463536E-5</v>
      </c>
      <c r="AF51" s="137">
        <v>1.3938431818184908E-4</v>
      </c>
      <c r="AG51" s="137">
        <v>1.7626997563808313E-4</v>
      </c>
      <c r="AH51" s="137">
        <v>7.6951540472867648E-5</v>
      </c>
      <c r="AI51" s="137">
        <v>2.2103095273446577E-4</v>
      </c>
      <c r="AJ51" s="137">
        <v>0</v>
      </c>
      <c r="AK51" s="137">
        <v>8.3125824817976873E-5</v>
      </c>
      <c r="AL51" s="137">
        <v>1.7219450898054811E-4</v>
      </c>
      <c r="AM51" s="137">
        <v>1.2700909255622801E-4</v>
      </c>
      <c r="AN51" s="137">
        <v>1.0655570205442333E-4</v>
      </c>
      <c r="AO51" s="137">
        <v>5.9304544187523589E-5</v>
      </c>
      <c r="AP51" s="137">
        <v>7.5037848707911302E-5</v>
      </c>
      <c r="AQ51" s="137">
        <v>2.0659261847076302E-5</v>
      </c>
      <c r="AR51" s="137">
        <v>9.6221649775507772E-5</v>
      </c>
      <c r="AS51" s="137">
        <v>3.0676041659782096E-4</v>
      </c>
      <c r="AT51" s="137">
        <v>0.41999786083636825</v>
      </c>
      <c r="AU51" s="137">
        <v>6.1216506311354582E-5</v>
      </c>
      <c r="AV51" s="137">
        <v>6.603944694958045E-5</v>
      </c>
      <c r="AW51" s="137">
        <v>7.1919819054792929E-5</v>
      </c>
      <c r="AX51" s="137">
        <v>9.99386687950299E-5</v>
      </c>
      <c r="AY51" s="137">
        <v>6.393729683216793E-5</v>
      </c>
      <c r="AZ51" s="137">
        <v>2.3678795840476505E-4</v>
      </c>
      <c r="BA51" s="137">
        <v>5.6213923955570682E-5</v>
      </c>
      <c r="BB51" s="137">
        <v>5.4011047987646119E-5</v>
      </c>
      <c r="BC51" s="137">
        <v>1.173200945670765E-4</v>
      </c>
      <c r="BD51" s="137">
        <v>4.6190872165100208E-5</v>
      </c>
      <c r="BE51" s="137">
        <v>1.4363353729655371E-4</v>
      </c>
      <c r="BF51" s="137">
        <v>1.5291726475469337E-4</v>
      </c>
      <c r="BG51" s="137">
        <v>4.6346685871336261E-5</v>
      </c>
      <c r="BH51" s="137">
        <v>1.5070913486647108E-4</v>
      </c>
      <c r="BI51" s="137">
        <v>2.1270787307268245E-4</v>
      </c>
      <c r="BJ51" s="137">
        <v>4.2482832510264777E-5</v>
      </c>
      <c r="BK51" s="137">
        <v>8.8300492151309701E-5</v>
      </c>
      <c r="BL51" s="137">
        <v>5.0075296103311979E-5</v>
      </c>
      <c r="BM51" s="137">
        <v>1.2861611789211772E-4</v>
      </c>
      <c r="BN51" s="137">
        <v>2.4225228318114036E-4</v>
      </c>
      <c r="BO51" s="137">
        <v>3.1211404659156061E-5</v>
      </c>
      <c r="BP51" s="137">
        <v>2.5157291056643135E-5</v>
      </c>
      <c r="BQ51" s="137">
        <v>1.905088727897774E-5</v>
      </c>
      <c r="BR51" s="137">
        <v>2.4494478012655516E-5</v>
      </c>
      <c r="BS51" s="137">
        <v>2.2576118101376947E-5</v>
      </c>
      <c r="BT51" s="137">
        <v>4.4095135563878093E-5</v>
      </c>
      <c r="BU51" s="137">
        <v>4.1956428222552662E-4</v>
      </c>
      <c r="BV51" s="137">
        <v>8.3560649861296414E-5</v>
      </c>
      <c r="BW51" s="137">
        <v>3.4308155650291462E-4</v>
      </c>
      <c r="BX51" s="137">
        <v>3.5681908837903259E-2</v>
      </c>
      <c r="BY51" s="137">
        <v>3.9572698284583551E-3</v>
      </c>
      <c r="BZ51" s="137">
        <v>3.5868859940985722E-4</v>
      </c>
      <c r="CA51" s="139">
        <v>0</v>
      </c>
    </row>
    <row r="52" spans="1:79" ht="19.5" x14ac:dyDescent="0.25">
      <c r="A52" s="30"/>
      <c r="B52" s="42" t="s">
        <v>43</v>
      </c>
      <c r="C52" s="43" t="s">
        <v>154</v>
      </c>
      <c r="D52" s="136">
        <v>2.7300123057870292E-4</v>
      </c>
      <c r="E52" s="137">
        <v>4.0708692053725073E-4</v>
      </c>
      <c r="F52" s="137">
        <v>4.0195486211386949E-4</v>
      </c>
      <c r="G52" s="137">
        <v>2.6917692119807321E-4</v>
      </c>
      <c r="H52" s="137">
        <v>3.2806559418247687E-4</v>
      </c>
      <c r="I52" s="137">
        <v>3.0283752049579314E-4</v>
      </c>
      <c r="J52" s="137">
        <v>3.0257258691233804E-4</v>
      </c>
      <c r="K52" s="137">
        <v>2.4170830402480149E-4</v>
      </c>
      <c r="L52" s="137">
        <v>2.6339918432548146E-4</v>
      </c>
      <c r="M52" s="137">
        <v>2.1164075629893629E-4</v>
      </c>
      <c r="N52" s="137">
        <v>3.2993832074230814E-4</v>
      </c>
      <c r="O52" s="137">
        <v>1.5312208054618699E-4</v>
      </c>
      <c r="P52" s="137">
        <v>3.0056679196578293E-4</v>
      </c>
      <c r="Q52" s="137">
        <v>1.3196322219406862E-4</v>
      </c>
      <c r="R52" s="137">
        <v>2.9132109595529209E-4</v>
      </c>
      <c r="S52" s="137">
        <v>2.7983783084949018E-4</v>
      </c>
      <c r="T52" s="137">
        <v>2.0611883103277066E-4</v>
      </c>
      <c r="U52" s="137">
        <v>2.1697401092324683E-4</v>
      </c>
      <c r="V52" s="137">
        <v>2.8303439354000737E-4</v>
      </c>
      <c r="W52" s="137">
        <v>1.9399549459969508E-4</v>
      </c>
      <c r="X52" s="137">
        <v>2.383913974865068E-4</v>
      </c>
      <c r="Y52" s="137">
        <v>2.2281908400041973E-4</v>
      </c>
      <c r="Z52" s="137">
        <v>2.4927835865425877E-4</v>
      </c>
      <c r="AA52" s="137">
        <v>3.166596828537352E-4</v>
      </c>
      <c r="AB52" s="137">
        <v>2.0567635922192024E-4</v>
      </c>
      <c r="AC52" s="137">
        <v>2.1295578216670542E-4</v>
      </c>
      <c r="AD52" s="137">
        <v>2.1307412507657697E-4</v>
      </c>
      <c r="AE52" s="137">
        <v>8.3670810840544451E-5</v>
      </c>
      <c r="AF52" s="137">
        <v>2.8192090833626776E-4</v>
      </c>
      <c r="AG52" s="137">
        <v>2.6517802666297985E-4</v>
      </c>
      <c r="AH52" s="137">
        <v>1.6778487756489104E-4</v>
      </c>
      <c r="AI52" s="137">
        <v>2.5349187001237025E-4</v>
      </c>
      <c r="AJ52" s="137">
        <v>0</v>
      </c>
      <c r="AK52" s="137">
        <v>1.8648845324017839E-4</v>
      </c>
      <c r="AL52" s="137">
        <v>1.5699078788054824E-4</v>
      </c>
      <c r="AM52" s="137">
        <v>1.6689873321929472E-3</v>
      </c>
      <c r="AN52" s="137">
        <v>4.0467316094787648E-4</v>
      </c>
      <c r="AO52" s="137">
        <v>2.6920014115149727E-4</v>
      </c>
      <c r="AP52" s="137">
        <v>1.9339243447540373E-4</v>
      </c>
      <c r="AQ52" s="137">
        <v>7.7238013862239029E-5</v>
      </c>
      <c r="AR52" s="137">
        <v>1.7529777632506159E-4</v>
      </c>
      <c r="AS52" s="137">
        <v>2.1707497850027057E-3</v>
      </c>
      <c r="AT52" s="137">
        <v>1.5788898878187446E-4</v>
      </c>
      <c r="AU52" s="137">
        <v>0.38414153664211415</v>
      </c>
      <c r="AV52" s="137">
        <v>4.9756750377918902E-4</v>
      </c>
      <c r="AW52" s="137">
        <v>2.8705145988460411E-4</v>
      </c>
      <c r="AX52" s="137">
        <v>2.9475526863789427E-4</v>
      </c>
      <c r="AY52" s="137">
        <v>1.4791623734845905E-4</v>
      </c>
      <c r="AZ52" s="137">
        <v>2.2247545276980133E-4</v>
      </c>
      <c r="BA52" s="137">
        <v>3.2268083649973666E-4</v>
      </c>
      <c r="BB52" s="137">
        <v>3.9982993462155098E-4</v>
      </c>
      <c r="BC52" s="137">
        <v>1.3842416045518214E-3</v>
      </c>
      <c r="BD52" s="137">
        <v>1.4412168450091258E-3</v>
      </c>
      <c r="BE52" s="137">
        <v>2.2266813869580983E-4</v>
      </c>
      <c r="BF52" s="137">
        <v>2.5799674410251265E-4</v>
      </c>
      <c r="BG52" s="137">
        <v>1.6700490009071849E-4</v>
      </c>
      <c r="BH52" s="137">
        <v>1.3029348799132884E-3</v>
      </c>
      <c r="BI52" s="137">
        <v>2.7131519659698842E-4</v>
      </c>
      <c r="BJ52" s="137">
        <v>1.2399596596796146E-3</v>
      </c>
      <c r="BK52" s="137">
        <v>1.3310568432200393E-3</v>
      </c>
      <c r="BL52" s="137">
        <v>4.0893573543458533E-4</v>
      </c>
      <c r="BM52" s="137">
        <v>2.0662900358240019E-4</v>
      </c>
      <c r="BN52" s="137">
        <v>1.819545514927671E-4</v>
      </c>
      <c r="BO52" s="137">
        <v>9.3209255840988431E-5</v>
      </c>
      <c r="BP52" s="137">
        <v>7.4668106456131315E-5</v>
      </c>
      <c r="BQ52" s="137">
        <v>4.6689869080286381E-5</v>
      </c>
      <c r="BR52" s="137">
        <v>8.4104084300952754E-5</v>
      </c>
      <c r="BS52" s="137">
        <v>6.8429459971669333E-5</v>
      </c>
      <c r="BT52" s="137">
        <v>1.8526972900851079E-4</v>
      </c>
      <c r="BU52" s="137">
        <v>6.8968647027455764E-5</v>
      </c>
      <c r="BV52" s="137">
        <v>1.6794030012381734E-4</v>
      </c>
      <c r="BW52" s="137">
        <v>7.9008668703358569E-5</v>
      </c>
      <c r="BX52" s="137">
        <v>1.2061631942916518E-4</v>
      </c>
      <c r="BY52" s="137">
        <v>1.2060875849698553E-3</v>
      </c>
      <c r="BZ52" s="137">
        <v>2.0064069681813792E-4</v>
      </c>
      <c r="CA52" s="139">
        <v>0</v>
      </c>
    </row>
    <row r="53" spans="1:79" ht="19.5" x14ac:dyDescent="0.25">
      <c r="A53" s="30"/>
      <c r="B53" s="42" t="s">
        <v>44</v>
      </c>
      <c r="C53" s="43" t="s">
        <v>155</v>
      </c>
      <c r="D53" s="136">
        <v>1.1017529475300582E-2</v>
      </c>
      <c r="E53" s="137">
        <v>6.4152068126377259E-3</v>
      </c>
      <c r="F53" s="137">
        <v>1.2120461807256715E-2</v>
      </c>
      <c r="G53" s="137">
        <v>4.8893114314598977E-3</v>
      </c>
      <c r="H53" s="137">
        <v>2.1592982778630719E-2</v>
      </c>
      <c r="I53" s="137">
        <v>2.4810531856187555E-2</v>
      </c>
      <c r="J53" s="137">
        <v>3.0923000993868313E-3</v>
      </c>
      <c r="K53" s="137">
        <v>3.9973370522506622E-3</v>
      </c>
      <c r="L53" s="137">
        <v>8.6744948123256942E-3</v>
      </c>
      <c r="M53" s="137">
        <v>4.3382735394490802E-3</v>
      </c>
      <c r="N53" s="137">
        <v>1.8784044690731097E-3</v>
      </c>
      <c r="O53" s="137">
        <v>2.0897685840917317E-3</v>
      </c>
      <c r="P53" s="137">
        <v>2.579243086550892E-3</v>
      </c>
      <c r="Q53" s="137">
        <v>9.2749823644514614E-4</v>
      </c>
      <c r="R53" s="137">
        <v>1.6728298846771725E-3</v>
      </c>
      <c r="S53" s="137">
        <v>1.6768254481618766E-3</v>
      </c>
      <c r="T53" s="137">
        <v>4.1819522806997248E-3</v>
      </c>
      <c r="U53" s="137">
        <v>2.9129528072864689E-3</v>
      </c>
      <c r="V53" s="137">
        <v>3.3940086355762236E-3</v>
      </c>
      <c r="W53" s="137">
        <v>2.5057263821537368E-3</v>
      </c>
      <c r="X53" s="137">
        <v>1.3958089342560247E-2</v>
      </c>
      <c r="Y53" s="137">
        <v>6.7071398929598484E-3</v>
      </c>
      <c r="Z53" s="137">
        <v>3.381733348118345E-3</v>
      </c>
      <c r="AA53" s="137">
        <v>4.9428074648950404E-3</v>
      </c>
      <c r="AB53" s="137">
        <v>9.3149885815797702E-3</v>
      </c>
      <c r="AC53" s="137">
        <v>7.9969453663932041E-3</v>
      </c>
      <c r="AD53" s="137">
        <v>3.0454692887985323E-3</v>
      </c>
      <c r="AE53" s="137">
        <v>1.478944608356037E-3</v>
      </c>
      <c r="AF53" s="137">
        <v>1.2316831386693186E-2</v>
      </c>
      <c r="AG53" s="137">
        <v>8.9578241204132103E-3</v>
      </c>
      <c r="AH53" s="137">
        <v>1.3502741008365104E-2</v>
      </c>
      <c r="AI53" s="137">
        <v>1.3553524013619712E-2</v>
      </c>
      <c r="AJ53" s="137">
        <v>0</v>
      </c>
      <c r="AK53" s="137">
        <v>6.6524720811789381E-3</v>
      </c>
      <c r="AL53" s="137">
        <v>2.3629822831037605E-3</v>
      </c>
      <c r="AM53" s="137">
        <v>3.0568174641241123E-3</v>
      </c>
      <c r="AN53" s="137">
        <v>3.357173867051351E-3</v>
      </c>
      <c r="AO53" s="137">
        <v>2.8902970293403882E-3</v>
      </c>
      <c r="AP53" s="137">
        <v>3.4609861283557012E-3</v>
      </c>
      <c r="AQ53" s="137">
        <v>7.078583750017637E-4</v>
      </c>
      <c r="AR53" s="137">
        <v>6.7862390435275075E-3</v>
      </c>
      <c r="AS53" s="137">
        <v>3.4261827241913391E-3</v>
      </c>
      <c r="AT53" s="137">
        <v>5.0269715681330856E-3</v>
      </c>
      <c r="AU53" s="137">
        <v>2.3491644038816989E-3</v>
      </c>
      <c r="AV53" s="137">
        <v>0.34663910936124964</v>
      </c>
      <c r="AW53" s="137">
        <v>5.3813295356831643E-3</v>
      </c>
      <c r="AX53" s="137">
        <v>1.7947487668176678E-3</v>
      </c>
      <c r="AY53" s="137">
        <v>6.758800929406322E-4</v>
      </c>
      <c r="AZ53" s="137">
        <v>4.3759436877524914E-3</v>
      </c>
      <c r="BA53" s="137">
        <v>1.5002466418827245E-3</v>
      </c>
      <c r="BB53" s="137">
        <v>4.0155558578186612E-3</v>
      </c>
      <c r="BC53" s="137">
        <v>5.470373307496835E-3</v>
      </c>
      <c r="BD53" s="137">
        <v>1.3197858035356256E-3</v>
      </c>
      <c r="BE53" s="137">
        <v>9.2399106995976355E-3</v>
      </c>
      <c r="BF53" s="137">
        <v>1.805893731479556E-3</v>
      </c>
      <c r="BG53" s="137">
        <v>9.8887493851528918E-4</v>
      </c>
      <c r="BH53" s="137">
        <v>2.5679639248998984E-3</v>
      </c>
      <c r="BI53" s="137">
        <v>1.662464517724577E-3</v>
      </c>
      <c r="BJ53" s="137">
        <v>1.4542023447607196E-2</v>
      </c>
      <c r="BK53" s="137">
        <v>1.9039372862830605E-3</v>
      </c>
      <c r="BL53" s="137">
        <v>2.8119457601943165E-3</v>
      </c>
      <c r="BM53" s="137">
        <v>2.9360256477356092E-3</v>
      </c>
      <c r="BN53" s="137">
        <v>3.9414125637735054E-3</v>
      </c>
      <c r="BO53" s="137">
        <v>6.9246937368878383E-4</v>
      </c>
      <c r="BP53" s="137">
        <v>8.7413630819095959E-4</v>
      </c>
      <c r="BQ53" s="137">
        <v>4.5886723002444416E-4</v>
      </c>
      <c r="BR53" s="137">
        <v>6.7799728040164673E-4</v>
      </c>
      <c r="BS53" s="137">
        <v>4.5360895918011477E-4</v>
      </c>
      <c r="BT53" s="137">
        <v>1.7912627212454042E-3</v>
      </c>
      <c r="BU53" s="137">
        <v>5.7552744900948231E-4</v>
      </c>
      <c r="BV53" s="137">
        <v>1.8150002966879275E-3</v>
      </c>
      <c r="BW53" s="137">
        <v>8.4322459373097926E-4</v>
      </c>
      <c r="BX53" s="137">
        <v>1.8904643041685568E-3</v>
      </c>
      <c r="BY53" s="137">
        <v>1.3173308798298845E-3</v>
      </c>
      <c r="BZ53" s="137">
        <v>2.6732582177592507E-3</v>
      </c>
      <c r="CA53" s="139">
        <v>0</v>
      </c>
    </row>
    <row r="54" spans="1:79" ht="19.5" x14ac:dyDescent="0.25">
      <c r="A54" s="30"/>
      <c r="B54" s="42" t="s">
        <v>45</v>
      </c>
      <c r="C54" s="43" t="s">
        <v>156</v>
      </c>
      <c r="D54" s="136">
        <v>1.414680877035594E-4</v>
      </c>
      <c r="E54" s="137">
        <v>1.835955180792183E-4</v>
      </c>
      <c r="F54" s="137">
        <v>1.746614983260131E-4</v>
      </c>
      <c r="G54" s="137">
        <v>1.4644244405945464E-4</v>
      </c>
      <c r="H54" s="137">
        <v>1.3699971173912178E-4</v>
      </c>
      <c r="I54" s="137">
        <v>1.5230526004551644E-4</v>
      </c>
      <c r="J54" s="137">
        <v>1.6168109615956688E-4</v>
      </c>
      <c r="K54" s="137">
        <v>1.4444465400856345E-4</v>
      </c>
      <c r="L54" s="137">
        <v>1.7405192045211147E-4</v>
      </c>
      <c r="M54" s="137">
        <v>1.4274722237922694E-4</v>
      </c>
      <c r="N54" s="137">
        <v>1.5099341190795911E-4</v>
      </c>
      <c r="O54" s="137">
        <v>1.0613241588024289E-4</v>
      </c>
      <c r="P54" s="137">
        <v>3.336614638169927E-4</v>
      </c>
      <c r="Q54" s="137">
        <v>1.2166389723196759E-4</v>
      </c>
      <c r="R54" s="137">
        <v>2.8022386636033234E-4</v>
      </c>
      <c r="S54" s="137">
        <v>2.8186422253114807E-4</v>
      </c>
      <c r="T54" s="137">
        <v>1.4175733526382151E-4</v>
      </c>
      <c r="U54" s="137">
        <v>2.3468446762298531E-4</v>
      </c>
      <c r="V54" s="137">
        <v>1.8792186256338052E-4</v>
      </c>
      <c r="W54" s="137">
        <v>1.2459734798535136E-4</v>
      </c>
      <c r="X54" s="137">
        <v>2.4911390441233921E-4</v>
      </c>
      <c r="Y54" s="137">
        <v>1.733067993414878E-4</v>
      </c>
      <c r="Z54" s="137">
        <v>1.5821858263433632E-4</v>
      </c>
      <c r="AA54" s="137">
        <v>2.0326099875707393E-4</v>
      </c>
      <c r="AB54" s="137">
        <v>1.3616065640594568E-4</v>
      </c>
      <c r="AC54" s="137">
        <v>1.4555427598213308E-4</v>
      </c>
      <c r="AD54" s="137">
        <v>2.865090857244564E-4</v>
      </c>
      <c r="AE54" s="137">
        <v>5.7169536125540915E-5</v>
      </c>
      <c r="AF54" s="137">
        <v>1.8490961768951337E-3</v>
      </c>
      <c r="AG54" s="137">
        <v>4.4588413337280849E-3</v>
      </c>
      <c r="AH54" s="137">
        <v>5.7717158491479396E-3</v>
      </c>
      <c r="AI54" s="137">
        <v>1.3698580242623788E-2</v>
      </c>
      <c r="AJ54" s="137">
        <v>0</v>
      </c>
      <c r="AK54" s="137">
        <v>9.7921618015720264E-5</v>
      </c>
      <c r="AL54" s="137">
        <v>1.38621986969038E-4</v>
      </c>
      <c r="AM54" s="137">
        <v>1.1430147970409294E-4</v>
      </c>
      <c r="AN54" s="137">
        <v>4.2005276495465471E-4</v>
      </c>
      <c r="AO54" s="137">
        <v>1.0313554353657501E-4</v>
      </c>
      <c r="AP54" s="137">
        <v>2.885170952186167E-4</v>
      </c>
      <c r="AQ54" s="137">
        <v>7.4393661728719296E-5</v>
      </c>
      <c r="AR54" s="137">
        <v>2.1709391635364568E-4</v>
      </c>
      <c r="AS54" s="137">
        <v>2.0415983663049877E-4</v>
      </c>
      <c r="AT54" s="137">
        <v>2.8420343036106722E-4</v>
      </c>
      <c r="AU54" s="137">
        <v>9.435596243837467E-5</v>
      </c>
      <c r="AV54" s="137">
        <v>1.1488008523589276E-4</v>
      </c>
      <c r="AW54" s="137">
        <v>0.35743314210121674</v>
      </c>
      <c r="AX54" s="137">
        <v>6.1644940541946073E-4</v>
      </c>
      <c r="AY54" s="137">
        <v>7.9297852084101258E-5</v>
      </c>
      <c r="AZ54" s="137">
        <v>2.4340413070691224E-3</v>
      </c>
      <c r="BA54" s="137">
        <v>4.6978562869130639E-4</v>
      </c>
      <c r="BB54" s="137">
        <v>2.9838774196603683E-3</v>
      </c>
      <c r="BC54" s="137">
        <v>5.0011851564215736E-4</v>
      </c>
      <c r="BD54" s="137">
        <v>1.4454778348869366E-3</v>
      </c>
      <c r="BE54" s="137">
        <v>1.1690924671881907E-3</v>
      </c>
      <c r="BF54" s="137">
        <v>2.7795551458807439E-4</v>
      </c>
      <c r="BG54" s="137">
        <v>1.7125155545924504E-4</v>
      </c>
      <c r="BH54" s="137">
        <v>3.1286140525281264E-4</v>
      </c>
      <c r="BI54" s="137">
        <v>7.5201088406960182E-3</v>
      </c>
      <c r="BJ54" s="137">
        <v>2.0545280794076169E-4</v>
      </c>
      <c r="BK54" s="137">
        <v>3.9491826028690289E-4</v>
      </c>
      <c r="BL54" s="137">
        <v>1.7412449702563346E-4</v>
      </c>
      <c r="BM54" s="137">
        <v>1.0656651864060524E-3</v>
      </c>
      <c r="BN54" s="137">
        <v>2.8040886258486628E-4</v>
      </c>
      <c r="BO54" s="137">
        <v>1.6011163211150054E-4</v>
      </c>
      <c r="BP54" s="137">
        <v>1.0511068833955929E-4</v>
      </c>
      <c r="BQ54" s="137">
        <v>6.3061051645318025E-5</v>
      </c>
      <c r="BR54" s="137">
        <v>1.2128325242859028E-4</v>
      </c>
      <c r="BS54" s="137">
        <v>4.0302368157411114E-4</v>
      </c>
      <c r="BT54" s="137">
        <v>4.8129212824042959E-4</v>
      </c>
      <c r="BU54" s="137">
        <v>6.9165361542697506E-5</v>
      </c>
      <c r="BV54" s="137">
        <v>5.4249450090426666E-4</v>
      </c>
      <c r="BW54" s="137">
        <v>7.8996970717239921E-5</v>
      </c>
      <c r="BX54" s="137">
        <v>4.0978415496664884E-4</v>
      </c>
      <c r="BY54" s="137">
        <v>1.1630777413578101E-4</v>
      </c>
      <c r="BZ54" s="137">
        <v>8.0934475306691637E-4</v>
      </c>
      <c r="CA54" s="139">
        <v>0</v>
      </c>
    </row>
    <row r="55" spans="1:79" ht="19.5" x14ac:dyDescent="0.25">
      <c r="A55" s="30"/>
      <c r="B55" s="42" t="s">
        <v>46</v>
      </c>
      <c r="C55" s="43" t="s">
        <v>157</v>
      </c>
      <c r="D55" s="136">
        <v>1.4094154764736802E-4</v>
      </c>
      <c r="E55" s="137">
        <v>1.9899601794923089E-4</v>
      </c>
      <c r="F55" s="137">
        <v>1.5539627813319706E-4</v>
      </c>
      <c r="G55" s="137">
        <v>1.5289655639109544E-4</v>
      </c>
      <c r="H55" s="137">
        <v>1.3330426438008572E-4</v>
      </c>
      <c r="I55" s="137">
        <v>1.2866124192103395E-4</v>
      </c>
      <c r="J55" s="137">
        <v>1.4195944258101398E-4</v>
      </c>
      <c r="K55" s="137">
        <v>1.2290741812938559E-4</v>
      </c>
      <c r="L55" s="137">
        <v>1.504246410493083E-4</v>
      </c>
      <c r="M55" s="137">
        <v>1.0320862321704007E-4</v>
      </c>
      <c r="N55" s="137">
        <v>1.6318252233490666E-4</v>
      </c>
      <c r="O55" s="137">
        <v>7.8176785768241806E-5</v>
      </c>
      <c r="P55" s="137">
        <v>9.5130789449926695E-4</v>
      </c>
      <c r="Q55" s="137">
        <v>3.2505625032449675E-4</v>
      </c>
      <c r="R55" s="137">
        <v>5.0342450884176227E-4</v>
      </c>
      <c r="S55" s="137">
        <v>5.0322860072775952E-4</v>
      </c>
      <c r="T55" s="137">
        <v>1.0415765726473867E-4</v>
      </c>
      <c r="U55" s="137">
        <v>1.0778103971773465E-4</v>
      </c>
      <c r="V55" s="137">
        <v>1.3627583253901775E-4</v>
      </c>
      <c r="W55" s="137">
        <v>9.3576107757544803E-5</v>
      </c>
      <c r="X55" s="137">
        <v>1.0812064041235401E-4</v>
      </c>
      <c r="Y55" s="137">
        <v>1.0721907974552997E-4</v>
      </c>
      <c r="Z55" s="137">
        <v>1.2187437278743365E-4</v>
      </c>
      <c r="AA55" s="137">
        <v>1.6282453130481766E-4</v>
      </c>
      <c r="AB55" s="137">
        <v>9.7001464147338919E-5</v>
      </c>
      <c r="AC55" s="137">
        <v>9.9910547096305132E-5</v>
      </c>
      <c r="AD55" s="137">
        <v>1.3254696247869054E-4</v>
      </c>
      <c r="AE55" s="137">
        <v>4.0950585477833952E-5</v>
      </c>
      <c r="AF55" s="137">
        <v>1.4751456280153176E-4</v>
      </c>
      <c r="AG55" s="137">
        <v>1.6551243672864433E-4</v>
      </c>
      <c r="AH55" s="137">
        <v>1.2301350722618553E-4</v>
      </c>
      <c r="AI55" s="137">
        <v>2.2474513118997088E-4</v>
      </c>
      <c r="AJ55" s="137">
        <v>0</v>
      </c>
      <c r="AK55" s="137">
        <v>7.922261936084097E-5</v>
      </c>
      <c r="AL55" s="137">
        <v>1.1337031847271225E-4</v>
      </c>
      <c r="AM55" s="137">
        <v>8.2503029401203036E-5</v>
      </c>
      <c r="AN55" s="137">
        <v>1.3505265626872801E-4</v>
      </c>
      <c r="AO55" s="137">
        <v>1.0345870175467177E-4</v>
      </c>
      <c r="AP55" s="137">
        <v>8.7558776143793472E-5</v>
      </c>
      <c r="AQ55" s="137">
        <v>1.8748213636068348E-4</v>
      </c>
      <c r="AR55" s="137">
        <v>7.7916777124001479E-5</v>
      </c>
      <c r="AS55" s="137">
        <v>9.9291303852831441E-5</v>
      </c>
      <c r="AT55" s="137">
        <v>6.5285880070821715E-5</v>
      </c>
      <c r="AU55" s="137">
        <v>7.6983230944649626E-5</v>
      </c>
      <c r="AV55" s="137">
        <v>6.7031061710197786E-5</v>
      </c>
      <c r="AW55" s="137">
        <v>3.1190531888906046E-3</v>
      </c>
      <c r="AX55" s="137">
        <v>0.43017446770376222</v>
      </c>
      <c r="AY55" s="137">
        <v>1.5535515241905153E-4</v>
      </c>
      <c r="AZ55" s="137">
        <v>7.0339560512339724E-4</v>
      </c>
      <c r="BA55" s="137">
        <v>8.9628135223234265E-5</v>
      </c>
      <c r="BB55" s="137">
        <v>9.5888070333736028E-5</v>
      </c>
      <c r="BC55" s="137">
        <v>1.455631241855658E-4</v>
      </c>
      <c r="BD55" s="137">
        <v>5.5658168795059467E-5</v>
      </c>
      <c r="BE55" s="137">
        <v>4.572354964584643E-4</v>
      </c>
      <c r="BF55" s="137">
        <v>3.7685637934063791E-4</v>
      </c>
      <c r="BG55" s="137">
        <v>1.1250129550603159E-4</v>
      </c>
      <c r="BH55" s="137">
        <v>1.0471015122029264E-4</v>
      </c>
      <c r="BI55" s="137">
        <v>4.1040456827483911E-2</v>
      </c>
      <c r="BJ55" s="137">
        <v>1.7203027637820856E-4</v>
      </c>
      <c r="BK55" s="137">
        <v>6.0291769939039544E-4</v>
      </c>
      <c r="BL55" s="137">
        <v>2.2858431066364516E-4</v>
      </c>
      <c r="BM55" s="137">
        <v>1.3519075325677346E-4</v>
      </c>
      <c r="BN55" s="137">
        <v>1.2047470777794247E-4</v>
      </c>
      <c r="BO55" s="137">
        <v>6.6381909229878006E-5</v>
      </c>
      <c r="BP55" s="137">
        <v>6.6111501306174514E-5</v>
      </c>
      <c r="BQ55" s="137">
        <v>4.142773099966194E-5</v>
      </c>
      <c r="BR55" s="137">
        <v>9.8516728562293886E-5</v>
      </c>
      <c r="BS55" s="137">
        <v>1.809679480155685E-3</v>
      </c>
      <c r="BT55" s="137">
        <v>1.147886337306638E-4</v>
      </c>
      <c r="BU55" s="137">
        <v>4.0735689926154221E-5</v>
      </c>
      <c r="BV55" s="137">
        <v>1.2938981278587153E-4</v>
      </c>
      <c r="BW55" s="137">
        <v>4.045019254577857E-5</v>
      </c>
      <c r="BX55" s="137">
        <v>6.7700484689911706E-5</v>
      </c>
      <c r="BY55" s="137">
        <v>5.9357210188323263E-5</v>
      </c>
      <c r="BZ55" s="137">
        <v>8.6256837169180014E-4</v>
      </c>
      <c r="CA55" s="139">
        <v>0</v>
      </c>
    </row>
    <row r="56" spans="1:79" ht="19.5" x14ac:dyDescent="0.25">
      <c r="A56" s="30"/>
      <c r="B56" s="42" t="s">
        <v>47</v>
      </c>
      <c r="C56" s="43" t="s">
        <v>158</v>
      </c>
      <c r="D56" s="136">
        <v>4.4581709029123065E-4</v>
      </c>
      <c r="E56" s="137">
        <v>6.4601673343873522E-4</v>
      </c>
      <c r="F56" s="137">
        <v>7.9913925995635812E-4</v>
      </c>
      <c r="G56" s="137">
        <v>8.823269137361151E-4</v>
      </c>
      <c r="H56" s="137">
        <v>7.091021494393349E-4</v>
      </c>
      <c r="I56" s="137">
        <v>4.8229420514726384E-4</v>
      </c>
      <c r="J56" s="137">
        <v>6.30170407457389E-4</v>
      </c>
      <c r="K56" s="137">
        <v>6.2253397433274826E-4</v>
      </c>
      <c r="L56" s="137">
        <v>5.5693385063144427E-3</v>
      </c>
      <c r="M56" s="137">
        <v>9.1419279879290322E-4</v>
      </c>
      <c r="N56" s="137">
        <v>2.197162872142703E-3</v>
      </c>
      <c r="O56" s="137">
        <v>2.9355291647379202E-4</v>
      </c>
      <c r="P56" s="137">
        <v>2.443787672028303E-3</v>
      </c>
      <c r="Q56" s="137">
        <v>8.2753266832703615E-4</v>
      </c>
      <c r="R56" s="137">
        <v>3.5400538576068993E-2</v>
      </c>
      <c r="S56" s="137">
        <v>3.2709664215385077E-2</v>
      </c>
      <c r="T56" s="137">
        <v>5.2911262461205933E-4</v>
      </c>
      <c r="U56" s="137">
        <v>4.7190717259993687E-4</v>
      </c>
      <c r="V56" s="137">
        <v>4.4249782701227434E-4</v>
      </c>
      <c r="W56" s="137">
        <v>3.0441889438809395E-4</v>
      </c>
      <c r="X56" s="137">
        <v>4.9658085132642867E-4</v>
      </c>
      <c r="Y56" s="137">
        <v>3.8738049859343758E-4</v>
      </c>
      <c r="Z56" s="137">
        <v>3.6424625747384805E-4</v>
      </c>
      <c r="AA56" s="137">
        <v>6.724560808654518E-4</v>
      </c>
      <c r="AB56" s="137">
        <v>3.7585530398464347E-4</v>
      </c>
      <c r="AC56" s="137">
        <v>3.2255857001177798E-4</v>
      </c>
      <c r="AD56" s="137">
        <v>3.8995186592543718E-4</v>
      </c>
      <c r="AE56" s="137">
        <v>1.5031380800618579E-4</v>
      </c>
      <c r="AF56" s="137">
        <v>7.0294600595057746E-4</v>
      </c>
      <c r="AG56" s="137">
        <v>5.3227855902424732E-4</v>
      </c>
      <c r="AH56" s="137">
        <v>4.5512898301247303E-4</v>
      </c>
      <c r="AI56" s="137">
        <v>5.9486661512566806E-4</v>
      </c>
      <c r="AJ56" s="137">
        <v>0</v>
      </c>
      <c r="AK56" s="137">
        <v>4.3433734048033205E-4</v>
      </c>
      <c r="AL56" s="137">
        <v>1.2717339172793347E-3</v>
      </c>
      <c r="AM56" s="137">
        <v>4.2403108305677885E-4</v>
      </c>
      <c r="AN56" s="137">
        <v>2.7108418060423924E-3</v>
      </c>
      <c r="AO56" s="137">
        <v>4.3034257251709158E-4</v>
      </c>
      <c r="AP56" s="137">
        <v>1.4746022505039164E-3</v>
      </c>
      <c r="AQ56" s="137">
        <v>5.2027692036300875E-4</v>
      </c>
      <c r="AR56" s="137">
        <v>3.6280299486826959E-4</v>
      </c>
      <c r="AS56" s="137">
        <v>3.240119077241443E-4</v>
      </c>
      <c r="AT56" s="137">
        <v>2.927960446594626E-4</v>
      </c>
      <c r="AU56" s="137">
        <v>7.4993443926173479E-4</v>
      </c>
      <c r="AV56" s="137">
        <v>5.3654563317847757E-4</v>
      </c>
      <c r="AW56" s="137">
        <v>8.5854718729144925E-4</v>
      </c>
      <c r="AX56" s="137">
        <v>7.8858873879315405E-3</v>
      </c>
      <c r="AY56" s="137">
        <v>0.25540279796817428</v>
      </c>
      <c r="AZ56" s="137">
        <v>4.4316976863546347E-2</v>
      </c>
      <c r="BA56" s="137">
        <v>3.9418693354848253E-2</v>
      </c>
      <c r="BB56" s="137">
        <v>4.7994971460183528E-2</v>
      </c>
      <c r="BC56" s="137">
        <v>5.5123012513317513E-2</v>
      </c>
      <c r="BD56" s="137">
        <v>1.8028881391689204E-3</v>
      </c>
      <c r="BE56" s="137">
        <v>1.1021398332186823E-2</v>
      </c>
      <c r="BF56" s="137">
        <v>3.3811028564761517E-3</v>
      </c>
      <c r="BG56" s="137">
        <v>7.085183911005867E-4</v>
      </c>
      <c r="BH56" s="137">
        <v>7.9616592852153705E-4</v>
      </c>
      <c r="BI56" s="137">
        <v>3.219444188781926E-2</v>
      </c>
      <c r="BJ56" s="137">
        <v>4.6658659240379291E-4</v>
      </c>
      <c r="BK56" s="137">
        <v>1.1457482933532712E-3</v>
      </c>
      <c r="BL56" s="137">
        <v>5.3448122074767476E-4</v>
      </c>
      <c r="BM56" s="137">
        <v>3.9854268783247185E-4</v>
      </c>
      <c r="BN56" s="137">
        <v>4.4423656912616122E-4</v>
      </c>
      <c r="BO56" s="137">
        <v>2.9482780452278645E-4</v>
      </c>
      <c r="BP56" s="137">
        <v>5.9808072060764091E-4</v>
      </c>
      <c r="BQ56" s="137">
        <v>1.3096573330358135E-4</v>
      </c>
      <c r="BR56" s="137">
        <v>2.531579713794046E-4</v>
      </c>
      <c r="BS56" s="137">
        <v>1.4864024858720723E-3</v>
      </c>
      <c r="BT56" s="137">
        <v>4.0633383611981416E-4</v>
      </c>
      <c r="BU56" s="137">
        <v>2.3469012738541582E-4</v>
      </c>
      <c r="BV56" s="137">
        <v>5.3583620000322398E-4</v>
      </c>
      <c r="BW56" s="137">
        <v>2.6584904713316632E-4</v>
      </c>
      <c r="BX56" s="137">
        <v>3.0157082242637139E-4</v>
      </c>
      <c r="BY56" s="137">
        <v>2.3555818785350158E-4</v>
      </c>
      <c r="BZ56" s="137">
        <v>1.0047106291188423E-3</v>
      </c>
      <c r="CA56" s="139">
        <v>0</v>
      </c>
    </row>
    <row r="57" spans="1:79" ht="19.5" x14ac:dyDescent="0.25">
      <c r="A57" s="30"/>
      <c r="B57" s="42" t="s">
        <v>48</v>
      </c>
      <c r="C57" s="43" t="s">
        <v>159</v>
      </c>
      <c r="D57" s="136">
        <v>5.244096444347859E-4</v>
      </c>
      <c r="E57" s="137">
        <v>8.1288476514261348E-4</v>
      </c>
      <c r="F57" s="137">
        <v>1.2669298972121411E-3</v>
      </c>
      <c r="G57" s="137">
        <v>5.219175676443676E-4</v>
      </c>
      <c r="H57" s="137">
        <v>6.5299933106496779E-4</v>
      </c>
      <c r="I57" s="137">
        <v>7.8552627954022185E-4</v>
      </c>
      <c r="J57" s="137">
        <v>4.8781297891532289E-4</v>
      </c>
      <c r="K57" s="137">
        <v>4.8026770882192069E-4</v>
      </c>
      <c r="L57" s="137">
        <v>1.1435500592305138E-3</v>
      </c>
      <c r="M57" s="137">
        <v>4.998056139015704E-4</v>
      </c>
      <c r="N57" s="137">
        <v>4.3739241167409048E-4</v>
      </c>
      <c r="O57" s="137">
        <v>6.1147808792821304E-4</v>
      </c>
      <c r="P57" s="137">
        <v>1.7135884818766792E-3</v>
      </c>
      <c r="Q57" s="137">
        <v>6.1290162572618572E-4</v>
      </c>
      <c r="R57" s="137">
        <v>1.0604278879677036E-2</v>
      </c>
      <c r="S57" s="137">
        <v>1.4476068545884143E-2</v>
      </c>
      <c r="T57" s="137">
        <v>8.7923078087728031E-4</v>
      </c>
      <c r="U57" s="137">
        <v>1.670478295150279E-3</v>
      </c>
      <c r="V57" s="137">
        <v>6.8859492834270257E-4</v>
      </c>
      <c r="W57" s="137">
        <v>3.2313670274616954E-4</v>
      </c>
      <c r="X57" s="137">
        <v>7.9201400366749107E-4</v>
      </c>
      <c r="Y57" s="137">
        <v>8.1426320456171421E-4</v>
      </c>
      <c r="Z57" s="137">
        <v>4.4026429422905621E-4</v>
      </c>
      <c r="AA57" s="137">
        <v>6.9017890034939677E-4</v>
      </c>
      <c r="AB57" s="137">
        <v>9.1760057258146962E-4</v>
      </c>
      <c r="AC57" s="137">
        <v>5.5211284134718843E-4</v>
      </c>
      <c r="AD57" s="137">
        <v>5.0231302214939549E-4</v>
      </c>
      <c r="AE57" s="137">
        <v>3.1702979945341138E-4</v>
      </c>
      <c r="AF57" s="137">
        <v>2.4738558852874029E-3</v>
      </c>
      <c r="AG57" s="137">
        <v>1.3042394494358223E-3</v>
      </c>
      <c r="AH57" s="137">
        <v>1.9573253218919478E-3</v>
      </c>
      <c r="AI57" s="137">
        <v>2.4122510233729527E-3</v>
      </c>
      <c r="AJ57" s="137">
        <v>0</v>
      </c>
      <c r="AK57" s="137">
        <v>1.678257088930585E-3</v>
      </c>
      <c r="AL57" s="137">
        <v>7.4876176985789458E-3</v>
      </c>
      <c r="AM57" s="137">
        <v>1.5890544969201022E-3</v>
      </c>
      <c r="AN57" s="137">
        <v>3.0170857130511351E-3</v>
      </c>
      <c r="AO57" s="137">
        <v>1.3923796860674212E-3</v>
      </c>
      <c r="AP57" s="137">
        <v>2.1674404408255142E-3</v>
      </c>
      <c r="AQ57" s="137">
        <v>3.6980211776190013E-4</v>
      </c>
      <c r="AR57" s="137">
        <v>1.0502780910156692E-3</v>
      </c>
      <c r="AS57" s="137">
        <v>8.8702702947517315E-4</v>
      </c>
      <c r="AT57" s="137">
        <v>7.8330886746582533E-4</v>
      </c>
      <c r="AU57" s="137">
        <v>9.7419758270681888E-4</v>
      </c>
      <c r="AV57" s="137">
        <v>1.395439473518272E-3</v>
      </c>
      <c r="AW57" s="137">
        <v>1.5847391532439884E-3</v>
      </c>
      <c r="AX57" s="137">
        <v>2.8589470168531965E-3</v>
      </c>
      <c r="AY57" s="137">
        <v>2.3910600322631656E-3</v>
      </c>
      <c r="AZ57" s="137">
        <v>0.42696708612214773</v>
      </c>
      <c r="BA57" s="137">
        <v>1.3191222909658504E-3</v>
      </c>
      <c r="BB57" s="137">
        <v>1.4447203411224359E-3</v>
      </c>
      <c r="BC57" s="137">
        <v>4.7873905176451766E-3</v>
      </c>
      <c r="BD57" s="137">
        <v>8.7652086037055105E-4</v>
      </c>
      <c r="BE57" s="137">
        <v>5.6016736493877369E-3</v>
      </c>
      <c r="BF57" s="137">
        <v>5.1057754544883028E-3</v>
      </c>
      <c r="BG57" s="137">
        <v>1.1265894215310704E-3</v>
      </c>
      <c r="BH57" s="137">
        <v>3.7798941274216819E-3</v>
      </c>
      <c r="BI57" s="137">
        <v>1.0009392668613648E-2</v>
      </c>
      <c r="BJ57" s="137">
        <v>5.3316029919197E-4</v>
      </c>
      <c r="BK57" s="137">
        <v>8.960884378318416E-4</v>
      </c>
      <c r="BL57" s="137">
        <v>5.4532760479836261E-4</v>
      </c>
      <c r="BM57" s="137">
        <v>7.0753515930568108E-4</v>
      </c>
      <c r="BN57" s="137">
        <v>1.0093151325982742E-3</v>
      </c>
      <c r="BO57" s="137">
        <v>2.9290216256039195E-4</v>
      </c>
      <c r="BP57" s="137">
        <v>3.9700349976675234E-4</v>
      </c>
      <c r="BQ57" s="137">
        <v>1.6319014508893006E-4</v>
      </c>
      <c r="BR57" s="137">
        <v>3.2630466418965339E-4</v>
      </c>
      <c r="BS57" s="137">
        <v>6.368474635629638E-4</v>
      </c>
      <c r="BT57" s="137">
        <v>8.362776217271966E-4</v>
      </c>
      <c r="BU57" s="137">
        <v>2.7612362196367433E-4</v>
      </c>
      <c r="BV57" s="137">
        <v>1.0053116293850743E-3</v>
      </c>
      <c r="BW57" s="137">
        <v>4.2279550554285623E-4</v>
      </c>
      <c r="BX57" s="137">
        <v>9.7020773606144807E-4</v>
      </c>
      <c r="BY57" s="137">
        <v>3.9950090644331825E-4</v>
      </c>
      <c r="BZ57" s="137">
        <v>9.0267896806466702E-4</v>
      </c>
      <c r="CA57" s="139">
        <v>0</v>
      </c>
    </row>
    <row r="58" spans="1:79" ht="19.5" x14ac:dyDescent="0.25">
      <c r="A58" s="30"/>
      <c r="B58" s="42" t="s">
        <v>49</v>
      </c>
      <c r="C58" s="43" t="s">
        <v>160</v>
      </c>
      <c r="D58" s="136">
        <v>5.9744079984198568E-5</v>
      </c>
      <c r="E58" s="137">
        <v>6.4631715383001588E-5</v>
      </c>
      <c r="F58" s="137">
        <v>6.3324971708286892E-5</v>
      </c>
      <c r="G58" s="137">
        <v>6.4370007884552422E-5</v>
      </c>
      <c r="H58" s="137">
        <v>4.7832781050151982E-5</v>
      </c>
      <c r="I58" s="137">
        <v>6.9627861670419413E-5</v>
      </c>
      <c r="J58" s="137">
        <v>5.9531332867870545E-5</v>
      </c>
      <c r="K58" s="137">
        <v>5.7569885080414318E-5</v>
      </c>
      <c r="L58" s="137">
        <v>6.797075251885287E-5</v>
      </c>
      <c r="M58" s="137">
        <v>6.0721419783678342E-5</v>
      </c>
      <c r="N58" s="137">
        <v>4.8244192669242838E-5</v>
      </c>
      <c r="O58" s="137">
        <v>3.9361375588015494E-5</v>
      </c>
      <c r="P58" s="137">
        <v>5.3560463388550271E-5</v>
      </c>
      <c r="Q58" s="137">
        <v>2.1771814950621792E-5</v>
      </c>
      <c r="R58" s="137">
        <v>1.3113232037915038E-4</v>
      </c>
      <c r="S58" s="137">
        <v>1.4509362673680967E-4</v>
      </c>
      <c r="T58" s="137">
        <v>5.3410524911963747E-5</v>
      </c>
      <c r="U58" s="137">
        <v>5.5156054199878003E-5</v>
      </c>
      <c r="V58" s="137">
        <v>6.353100614548199E-5</v>
      </c>
      <c r="W58" s="137">
        <v>4.3581375289439751E-5</v>
      </c>
      <c r="X58" s="137">
        <v>5.6394191455572583E-5</v>
      </c>
      <c r="Y58" s="137">
        <v>5.3479303865656718E-5</v>
      </c>
      <c r="Z58" s="137">
        <v>5.2463067153754124E-5</v>
      </c>
      <c r="AA58" s="137">
        <v>7.6892351612578105E-5</v>
      </c>
      <c r="AB58" s="137">
        <v>5.0867601776070523E-5</v>
      </c>
      <c r="AC58" s="137">
        <v>4.7342230810129637E-5</v>
      </c>
      <c r="AD58" s="137">
        <v>5.7431965486720608E-5</v>
      </c>
      <c r="AE58" s="137">
        <v>1.9307675461848604E-5</v>
      </c>
      <c r="AF58" s="137">
        <v>6.3340982325911749E-5</v>
      </c>
      <c r="AG58" s="137">
        <v>5.5626216833586926E-5</v>
      </c>
      <c r="AH58" s="137">
        <v>5.6500803025236548E-5</v>
      </c>
      <c r="AI58" s="137">
        <v>6.94580275187492E-5</v>
      </c>
      <c r="AJ58" s="137">
        <v>0</v>
      </c>
      <c r="AK58" s="137">
        <v>5.6403339536973002E-5</v>
      </c>
      <c r="AL58" s="137">
        <v>1.4620532391065039E-4</v>
      </c>
      <c r="AM58" s="137">
        <v>5.4942518213077203E-5</v>
      </c>
      <c r="AN58" s="137">
        <v>5.2353395872979253E-5</v>
      </c>
      <c r="AO58" s="137">
        <v>3.9684541776779121E-5</v>
      </c>
      <c r="AP58" s="137">
        <v>1.0213119089728483E-4</v>
      </c>
      <c r="AQ58" s="137">
        <v>1.415326734160875E-5</v>
      </c>
      <c r="AR58" s="137">
        <v>4.2086091670457422E-5</v>
      </c>
      <c r="AS58" s="137">
        <v>5.0214806950553982E-5</v>
      </c>
      <c r="AT58" s="137">
        <v>4.0032985887391858E-5</v>
      </c>
      <c r="AU58" s="137">
        <v>4.4638143447074066E-5</v>
      </c>
      <c r="AV58" s="137">
        <v>3.482705364751915E-5</v>
      </c>
      <c r="AW58" s="137">
        <v>4.6756776875468101E-5</v>
      </c>
      <c r="AX58" s="137">
        <v>6.5822249205321778E-5</v>
      </c>
      <c r="AY58" s="137">
        <v>4.0763523400458746E-5</v>
      </c>
      <c r="AZ58" s="137">
        <v>9.2185800044555289E-5</v>
      </c>
      <c r="BA58" s="137">
        <v>0.44852358802458159</v>
      </c>
      <c r="BB58" s="137">
        <v>3.7386669090892579E-5</v>
      </c>
      <c r="BC58" s="137">
        <v>1.8517356211233455E-4</v>
      </c>
      <c r="BD58" s="137">
        <v>5.709793399204839E-4</v>
      </c>
      <c r="BE58" s="137">
        <v>8.5714682670442189E-5</v>
      </c>
      <c r="BF58" s="137">
        <v>2.4139595100672288E-4</v>
      </c>
      <c r="BG58" s="137">
        <v>5.3854040264714065E-5</v>
      </c>
      <c r="BH58" s="137">
        <v>2.1967550415044756E-4</v>
      </c>
      <c r="BI58" s="137">
        <v>1.184326733930453E-4</v>
      </c>
      <c r="BJ58" s="137">
        <v>1.6271267462274509E-4</v>
      </c>
      <c r="BK58" s="137">
        <v>7.2543645405427723E-5</v>
      </c>
      <c r="BL58" s="137">
        <v>1.811012496390636E-4</v>
      </c>
      <c r="BM58" s="137">
        <v>1.5395701736887048E-4</v>
      </c>
      <c r="BN58" s="137">
        <v>5.1938290990452664E-5</v>
      </c>
      <c r="BO58" s="137">
        <v>2.0905489953776911E-4</v>
      </c>
      <c r="BP58" s="137">
        <v>4.5165362311869688E-4</v>
      </c>
      <c r="BQ58" s="137">
        <v>1.1045449843910294E-4</v>
      </c>
      <c r="BR58" s="137">
        <v>3.0847541402681511E-4</v>
      </c>
      <c r="BS58" s="137">
        <v>7.736993476880946E-5</v>
      </c>
      <c r="BT58" s="137">
        <v>4.3539836152479213E-4</v>
      </c>
      <c r="BU58" s="137">
        <v>5.1656487484025174E-4</v>
      </c>
      <c r="BV58" s="137">
        <v>3.1356336770466174E-4</v>
      </c>
      <c r="BW58" s="137">
        <v>1.2881749809571478E-4</v>
      </c>
      <c r="BX58" s="137">
        <v>1.4896465946218142E-4</v>
      </c>
      <c r="BY58" s="137">
        <v>1.6226469573583411E-4</v>
      </c>
      <c r="BZ58" s="137">
        <v>2.0420500752945688E-4</v>
      </c>
      <c r="CA58" s="139">
        <v>0</v>
      </c>
    </row>
    <row r="59" spans="1:79" ht="19.5" x14ac:dyDescent="0.25">
      <c r="A59" s="30"/>
      <c r="B59" s="42" t="s">
        <v>50</v>
      </c>
      <c r="C59" s="43" t="s">
        <v>161</v>
      </c>
      <c r="D59" s="136">
        <v>9.6269838860693619E-5</v>
      </c>
      <c r="E59" s="137">
        <v>1.3925706455946517E-4</v>
      </c>
      <c r="F59" s="137">
        <v>2.0186713362897586E-4</v>
      </c>
      <c r="G59" s="137">
        <v>9.0282019782987342E-5</v>
      </c>
      <c r="H59" s="137">
        <v>1.1277386491158692E-4</v>
      </c>
      <c r="I59" s="137">
        <v>1.0252773502379884E-4</v>
      </c>
      <c r="J59" s="137">
        <v>1.5578497190204348E-4</v>
      </c>
      <c r="K59" s="137">
        <v>1.2593880310314887E-4</v>
      </c>
      <c r="L59" s="137">
        <v>1.7872641495087266E-4</v>
      </c>
      <c r="M59" s="137">
        <v>1.4434107324771603E-4</v>
      </c>
      <c r="N59" s="137">
        <v>1.0924607638303629E-4</v>
      </c>
      <c r="O59" s="137">
        <v>1.8130932680985689E-4</v>
      </c>
      <c r="P59" s="137">
        <v>1.1637261497192404E-4</v>
      </c>
      <c r="Q59" s="137">
        <v>4.557814373271501E-5</v>
      </c>
      <c r="R59" s="137">
        <v>5.0845538025565227E-4</v>
      </c>
      <c r="S59" s="137">
        <v>6.5728265590265253E-4</v>
      </c>
      <c r="T59" s="137">
        <v>1.7942432130286238E-4</v>
      </c>
      <c r="U59" s="137">
        <v>2.3962839512883368E-4</v>
      </c>
      <c r="V59" s="137">
        <v>2.7984082874521867E-4</v>
      </c>
      <c r="W59" s="137">
        <v>1.595682726936785E-4</v>
      </c>
      <c r="X59" s="137">
        <v>1.6369042589921872E-4</v>
      </c>
      <c r="Y59" s="137">
        <v>1.8778693728989485E-4</v>
      </c>
      <c r="Z59" s="137">
        <v>2.0214089997592954E-4</v>
      </c>
      <c r="AA59" s="137">
        <v>2.3864702249110905E-4</v>
      </c>
      <c r="AB59" s="137">
        <v>1.5927954811449237E-4</v>
      </c>
      <c r="AC59" s="137">
        <v>1.8657392198637634E-4</v>
      </c>
      <c r="AD59" s="137">
        <v>1.8110857225935124E-4</v>
      </c>
      <c r="AE59" s="137">
        <v>7.3936104625701987E-5</v>
      </c>
      <c r="AF59" s="137">
        <v>2.4312776364980677E-4</v>
      </c>
      <c r="AG59" s="137">
        <v>2.1782281264228512E-4</v>
      </c>
      <c r="AH59" s="137">
        <v>1.4345468788756294E-4</v>
      </c>
      <c r="AI59" s="137">
        <v>1.7863657390670994E-4</v>
      </c>
      <c r="AJ59" s="137">
        <v>0</v>
      </c>
      <c r="AK59" s="137">
        <v>1.547494544886222E-4</v>
      </c>
      <c r="AL59" s="137">
        <v>4.0554344106711866E-4</v>
      </c>
      <c r="AM59" s="137">
        <v>1.5836399822664367E-4</v>
      </c>
      <c r="AN59" s="137">
        <v>2.0728960640041029E-4</v>
      </c>
      <c r="AO59" s="137">
        <v>1.1108249326501079E-4</v>
      </c>
      <c r="AP59" s="137">
        <v>4.5409971054989417E-4</v>
      </c>
      <c r="AQ59" s="137">
        <v>3.8740641017119747E-5</v>
      </c>
      <c r="AR59" s="137">
        <v>1.1490750364184449E-4</v>
      </c>
      <c r="AS59" s="137">
        <v>1.0999671682856663E-4</v>
      </c>
      <c r="AT59" s="137">
        <v>1.1514262123660719E-4</v>
      </c>
      <c r="AU59" s="137">
        <v>1.4272779606232816E-4</v>
      </c>
      <c r="AV59" s="137">
        <v>1.1904620646163626E-4</v>
      </c>
      <c r="AW59" s="137">
        <v>1.2966810977449003E-4</v>
      </c>
      <c r="AX59" s="137">
        <v>1.9544736071132421E-4</v>
      </c>
      <c r="AY59" s="137">
        <v>1.3245027514033282E-4</v>
      </c>
      <c r="AZ59" s="137">
        <v>5.2296685013807911E-4</v>
      </c>
      <c r="BA59" s="137">
        <v>1.4752437766698324E-3</v>
      </c>
      <c r="BB59" s="137">
        <v>0.29827308167209216</v>
      </c>
      <c r="BC59" s="137">
        <v>3.1487889666492492E-4</v>
      </c>
      <c r="BD59" s="137">
        <v>9.494676549212262E-5</v>
      </c>
      <c r="BE59" s="137">
        <v>3.0849948871650135E-4</v>
      </c>
      <c r="BF59" s="137">
        <v>3.6826433018217098E-4</v>
      </c>
      <c r="BG59" s="137">
        <v>8.8394302330587249E-5</v>
      </c>
      <c r="BH59" s="137">
        <v>2.1924869062357955E-4</v>
      </c>
      <c r="BI59" s="137">
        <v>1.0180241243247143E-3</v>
      </c>
      <c r="BJ59" s="137">
        <v>1.1213055062597678E-4</v>
      </c>
      <c r="BK59" s="137">
        <v>1.3850520544379298E-4</v>
      </c>
      <c r="BL59" s="137">
        <v>8.0775278745494323E-5</v>
      </c>
      <c r="BM59" s="137">
        <v>1.0654800013757338E-4</v>
      </c>
      <c r="BN59" s="137">
        <v>1.4995325610600089E-4</v>
      </c>
      <c r="BO59" s="137">
        <v>4.9616431629193718E-5</v>
      </c>
      <c r="BP59" s="137">
        <v>4.3624562431106158E-5</v>
      </c>
      <c r="BQ59" s="137">
        <v>3.05931540243129E-5</v>
      </c>
      <c r="BR59" s="137">
        <v>4.0048906988427661E-5</v>
      </c>
      <c r="BS59" s="137">
        <v>6.3332219863672322E-5</v>
      </c>
      <c r="BT59" s="137">
        <v>7.6450878745126363E-5</v>
      </c>
      <c r="BU59" s="137">
        <v>7.8189106479796896E-5</v>
      </c>
      <c r="BV59" s="137">
        <v>1.1211507417970924E-4</v>
      </c>
      <c r="BW59" s="137">
        <v>6.8033229703516019E-5</v>
      </c>
      <c r="BX59" s="137">
        <v>1.6146499165003875E-4</v>
      </c>
      <c r="BY59" s="137">
        <v>1.4252138417556975E-4</v>
      </c>
      <c r="BZ59" s="137">
        <v>1.5485046537971528E-4</v>
      </c>
      <c r="CA59" s="139">
        <v>0</v>
      </c>
    </row>
    <row r="60" spans="1:79" ht="19.5" x14ac:dyDescent="0.25">
      <c r="A60" s="30"/>
      <c r="B60" s="42" t="s">
        <v>51</v>
      </c>
      <c r="C60" s="43" t="s">
        <v>162</v>
      </c>
      <c r="D60" s="136">
        <v>5.6118364359814727E-5</v>
      </c>
      <c r="E60" s="137">
        <v>8.5605221986702503E-5</v>
      </c>
      <c r="F60" s="137">
        <v>1.2879050643452926E-4</v>
      </c>
      <c r="G60" s="137">
        <v>5.9890659472905522E-5</v>
      </c>
      <c r="H60" s="137">
        <v>7.0723685094881589E-5</v>
      </c>
      <c r="I60" s="137">
        <v>7.5769784688136868E-5</v>
      </c>
      <c r="J60" s="137">
        <v>6.3031114239432652E-5</v>
      </c>
      <c r="K60" s="137">
        <v>5.8472487395642853E-5</v>
      </c>
      <c r="L60" s="137">
        <v>1.1741655684615141E-4</v>
      </c>
      <c r="M60" s="137">
        <v>9.2802492530134784E-5</v>
      </c>
      <c r="N60" s="137">
        <v>8.5890091652597947E-4</v>
      </c>
      <c r="O60" s="137">
        <v>1.8905705118422284E-4</v>
      </c>
      <c r="P60" s="137">
        <v>1.6801058368766427E-4</v>
      </c>
      <c r="Q60" s="137">
        <v>6.0197784566172513E-5</v>
      </c>
      <c r="R60" s="137">
        <v>1.585970333726728E-3</v>
      </c>
      <c r="S60" s="137">
        <v>1.831198063202203E-3</v>
      </c>
      <c r="T60" s="137">
        <v>1.0221861846076524E-4</v>
      </c>
      <c r="U60" s="137">
        <v>2.2841351447539231E-4</v>
      </c>
      <c r="V60" s="137">
        <v>1.965284316277881E-4</v>
      </c>
      <c r="W60" s="137">
        <v>4.7790191716085337E-5</v>
      </c>
      <c r="X60" s="137">
        <v>2.5295154826840833E-4</v>
      </c>
      <c r="Y60" s="137">
        <v>1.0793322010325374E-4</v>
      </c>
      <c r="Z60" s="137">
        <v>6.2827624557010845E-5</v>
      </c>
      <c r="AA60" s="137">
        <v>3.4228229763280768E-4</v>
      </c>
      <c r="AB60" s="137">
        <v>9.9136564929182584E-5</v>
      </c>
      <c r="AC60" s="137">
        <v>6.9308832967137642E-5</v>
      </c>
      <c r="AD60" s="137">
        <v>6.4555233196782964E-5</v>
      </c>
      <c r="AE60" s="137">
        <v>8.6129988577105486E-5</v>
      </c>
      <c r="AF60" s="137">
        <v>5.8819000266938895E-4</v>
      </c>
      <c r="AG60" s="137">
        <v>1.3328164804137752E-4</v>
      </c>
      <c r="AH60" s="137">
        <v>1.9112551319588786E-4</v>
      </c>
      <c r="AI60" s="137">
        <v>2.1135943191109998E-4</v>
      </c>
      <c r="AJ60" s="137">
        <v>0</v>
      </c>
      <c r="AK60" s="137">
        <v>1.5265449342048411E-4</v>
      </c>
      <c r="AL60" s="137">
        <v>7.3075605481926018E-4</v>
      </c>
      <c r="AM60" s="137">
        <v>1.4792805077407846E-4</v>
      </c>
      <c r="AN60" s="137">
        <v>3.4999675948421693E-4</v>
      </c>
      <c r="AO60" s="137">
        <v>1.1621822313866914E-4</v>
      </c>
      <c r="AP60" s="137">
        <v>1.3507857805803629E-4</v>
      </c>
      <c r="AQ60" s="137">
        <v>3.7509893216857808E-5</v>
      </c>
      <c r="AR60" s="137">
        <v>1.0493713479714952E-4</v>
      </c>
      <c r="AS60" s="137">
        <v>8.3902400554282421E-5</v>
      </c>
      <c r="AT60" s="137">
        <v>7.3064025869084927E-5</v>
      </c>
      <c r="AU60" s="137">
        <v>8.3550975491439913E-4</v>
      </c>
      <c r="AV60" s="137">
        <v>1.2118721943375005E-4</v>
      </c>
      <c r="AW60" s="137">
        <v>1.4598585419122603E-4</v>
      </c>
      <c r="AX60" s="137">
        <v>2.9703956136040887E-4</v>
      </c>
      <c r="AY60" s="137">
        <v>2.8997565287038648E-4</v>
      </c>
      <c r="AZ60" s="137">
        <v>1.6613823112354388E-3</v>
      </c>
      <c r="BA60" s="137">
        <v>2.0127203833626098E-3</v>
      </c>
      <c r="BB60" s="137">
        <v>1.8866324586670958E-4</v>
      </c>
      <c r="BC60" s="137">
        <v>0.49680279795691351</v>
      </c>
      <c r="BD60" s="137">
        <v>1.5283387465420209E-3</v>
      </c>
      <c r="BE60" s="137">
        <v>7.9349796779758469E-4</v>
      </c>
      <c r="BF60" s="137">
        <v>1.026895338868454E-3</v>
      </c>
      <c r="BG60" s="137">
        <v>9.9656416320250839E-5</v>
      </c>
      <c r="BH60" s="137">
        <v>3.1668667447860708E-4</v>
      </c>
      <c r="BI60" s="137">
        <v>9.7234604673171628E-4</v>
      </c>
      <c r="BJ60" s="137">
        <v>5.3747142028101369E-5</v>
      </c>
      <c r="BK60" s="137">
        <v>9.8442990796395642E-5</v>
      </c>
      <c r="BL60" s="137">
        <v>5.4212454699986487E-5</v>
      </c>
      <c r="BM60" s="137">
        <v>7.646788601958978E-5</v>
      </c>
      <c r="BN60" s="137">
        <v>3.3901035946141674E-4</v>
      </c>
      <c r="BO60" s="137">
        <v>2.6425990961837767E-5</v>
      </c>
      <c r="BP60" s="137">
        <v>3.7805653332533217E-5</v>
      </c>
      <c r="BQ60" s="137">
        <v>1.7240853810689373E-5</v>
      </c>
      <c r="BR60" s="137">
        <v>3.3429873733594971E-5</v>
      </c>
      <c r="BS60" s="137">
        <v>6.0093299103150514E-5</v>
      </c>
      <c r="BT60" s="137">
        <v>7.3521627159093555E-5</v>
      </c>
      <c r="BU60" s="137">
        <v>2.820907325587793E-5</v>
      </c>
      <c r="BV60" s="137">
        <v>8.469187628017492E-5</v>
      </c>
      <c r="BW60" s="137">
        <v>5.1428585302415533E-5</v>
      </c>
      <c r="BX60" s="137">
        <v>9.3056748462650471E-5</v>
      </c>
      <c r="BY60" s="137">
        <v>5.0410246238220413E-5</v>
      </c>
      <c r="BZ60" s="137">
        <v>8.5100011630824689E-5</v>
      </c>
      <c r="CA60" s="139">
        <v>0</v>
      </c>
    </row>
    <row r="61" spans="1:79" ht="19.5" x14ac:dyDescent="0.25">
      <c r="A61" s="30"/>
      <c r="B61" s="42" t="s">
        <v>52</v>
      </c>
      <c r="C61" s="43" t="s">
        <v>163</v>
      </c>
      <c r="D61" s="136">
        <v>1.9606563124334659E-4</v>
      </c>
      <c r="E61" s="137">
        <v>3.3578133125456566E-4</v>
      </c>
      <c r="F61" s="137">
        <v>2.5693115283792765E-4</v>
      </c>
      <c r="G61" s="137">
        <v>2.0011673380261047E-4</v>
      </c>
      <c r="H61" s="137">
        <v>2.1489566511781621E-4</v>
      </c>
      <c r="I61" s="137">
        <v>1.9923249348147929E-4</v>
      </c>
      <c r="J61" s="137">
        <v>2.1422607668266592E-4</v>
      </c>
      <c r="K61" s="137">
        <v>1.8187962833469718E-4</v>
      </c>
      <c r="L61" s="137">
        <v>2.7713947345009898E-4</v>
      </c>
      <c r="M61" s="137">
        <v>1.6475774027021407E-4</v>
      </c>
      <c r="N61" s="137">
        <v>3.0763915920338367E-4</v>
      </c>
      <c r="O61" s="137">
        <v>1.5315412794060247E-4</v>
      </c>
      <c r="P61" s="137">
        <v>3.0551484840933806E-3</v>
      </c>
      <c r="Q61" s="137">
        <v>1.0143182920018374E-3</v>
      </c>
      <c r="R61" s="137">
        <v>5.4963145766514783E-4</v>
      </c>
      <c r="S61" s="137">
        <v>6.1590409868742414E-4</v>
      </c>
      <c r="T61" s="137">
        <v>1.6649858370418639E-4</v>
      </c>
      <c r="U61" s="137">
        <v>2.0452411887703144E-4</v>
      </c>
      <c r="V61" s="137">
        <v>2.3479839823279855E-4</v>
      </c>
      <c r="W61" s="137">
        <v>1.4466361261910633E-4</v>
      </c>
      <c r="X61" s="137">
        <v>1.7867498471728059E-4</v>
      </c>
      <c r="Y61" s="137">
        <v>1.7447909039818824E-4</v>
      </c>
      <c r="Z61" s="137">
        <v>1.9345975317983083E-4</v>
      </c>
      <c r="AA61" s="137">
        <v>2.5066950492902613E-4</v>
      </c>
      <c r="AB61" s="137">
        <v>1.5735181803192762E-4</v>
      </c>
      <c r="AC61" s="137">
        <v>1.598476541629824E-4</v>
      </c>
      <c r="AD61" s="137">
        <v>1.6910868169997428E-4</v>
      </c>
      <c r="AE61" s="137">
        <v>6.8879459048209739E-5</v>
      </c>
      <c r="AF61" s="137">
        <v>2.7588864685277605E-4</v>
      </c>
      <c r="AG61" s="137">
        <v>2.2554341315362425E-4</v>
      </c>
      <c r="AH61" s="137">
        <v>1.4160850507006768E-4</v>
      </c>
      <c r="AI61" s="137">
        <v>2.097381366540648E-4</v>
      </c>
      <c r="AJ61" s="137">
        <v>0</v>
      </c>
      <c r="AK61" s="137">
        <v>1.5207562120830116E-4</v>
      </c>
      <c r="AL61" s="137">
        <v>2.3999916215674066E-4</v>
      </c>
      <c r="AM61" s="137">
        <v>1.4743913354137102E-4</v>
      </c>
      <c r="AN61" s="137">
        <v>2.5306072442063838E-4</v>
      </c>
      <c r="AO61" s="137">
        <v>1.9096765686461004E-4</v>
      </c>
      <c r="AP61" s="137">
        <v>1.5025388189297961E-4</v>
      </c>
      <c r="AQ61" s="137">
        <v>5.7312944597719476E-4</v>
      </c>
      <c r="AR61" s="137">
        <v>1.3542263736322649E-4</v>
      </c>
      <c r="AS61" s="137">
        <v>1.2090691845331982E-4</v>
      </c>
      <c r="AT61" s="137">
        <v>1.0726035365174695E-4</v>
      </c>
      <c r="AU61" s="137">
        <v>1.6578009511415134E-4</v>
      </c>
      <c r="AV61" s="137">
        <v>1.2160214254080675E-4</v>
      </c>
      <c r="AW61" s="137">
        <v>3.4094345960676326E-4</v>
      </c>
      <c r="AX61" s="137">
        <v>3.2187127544464479E-4</v>
      </c>
      <c r="AY61" s="137">
        <v>1.4091474363345666E-4</v>
      </c>
      <c r="AZ61" s="137">
        <v>3.5241330832484411E-4</v>
      </c>
      <c r="BA61" s="137">
        <v>1.8463478508847384E-4</v>
      </c>
      <c r="BB61" s="137">
        <v>1.037740577068601E-4</v>
      </c>
      <c r="BC61" s="137">
        <v>6.3218272283880022E-4</v>
      </c>
      <c r="BD61" s="137">
        <v>0.21804628285469013</v>
      </c>
      <c r="BE61" s="137">
        <v>4.4765384000528512E-4</v>
      </c>
      <c r="BF61" s="137">
        <v>3.040844286122235E-4</v>
      </c>
      <c r="BG61" s="137">
        <v>2.8167901413321306E-4</v>
      </c>
      <c r="BH61" s="137">
        <v>4.1022646434957683E-4</v>
      </c>
      <c r="BI61" s="137">
        <v>3.8195731251711504E-4</v>
      </c>
      <c r="BJ61" s="137">
        <v>3.0128506107466105E-4</v>
      </c>
      <c r="BK61" s="137">
        <v>1.121218851360151E-3</v>
      </c>
      <c r="BL61" s="137">
        <v>4.0316914729066224E-4</v>
      </c>
      <c r="BM61" s="137">
        <v>1.4301959173710534E-4</v>
      </c>
      <c r="BN61" s="137">
        <v>1.5767174129293436E-4</v>
      </c>
      <c r="BO61" s="137">
        <v>7.286986861236637E-5</v>
      </c>
      <c r="BP61" s="137">
        <v>7.8392059608675056E-5</v>
      </c>
      <c r="BQ61" s="137">
        <v>4.3774542180655011E-5</v>
      </c>
      <c r="BR61" s="137">
        <v>7.8839741599153799E-5</v>
      </c>
      <c r="BS61" s="137">
        <v>6.3237782083931435E-5</v>
      </c>
      <c r="BT61" s="137">
        <v>1.3839493489900241E-4</v>
      </c>
      <c r="BU61" s="137">
        <v>5.8910075975211687E-5</v>
      </c>
      <c r="BV61" s="137">
        <v>2.0267430249210715E-4</v>
      </c>
      <c r="BW61" s="137">
        <v>1.2942772857521035E-4</v>
      </c>
      <c r="BX61" s="137">
        <v>1.1040964776700012E-4</v>
      </c>
      <c r="BY61" s="137">
        <v>9.8685169832135573E-5</v>
      </c>
      <c r="BZ61" s="137">
        <v>2.2334678941407328E-4</v>
      </c>
      <c r="CA61" s="139">
        <v>0</v>
      </c>
    </row>
    <row r="62" spans="1:79" ht="19.5" x14ac:dyDescent="0.25">
      <c r="A62" s="30"/>
      <c r="B62" s="42" t="s">
        <v>53</v>
      </c>
      <c r="C62" s="43" t="s">
        <v>164</v>
      </c>
      <c r="D62" s="136">
        <v>1.011957927763542E-4</v>
      </c>
      <c r="E62" s="137">
        <v>1.3830789458263434E-4</v>
      </c>
      <c r="F62" s="137">
        <v>1.9067202060741537E-4</v>
      </c>
      <c r="G62" s="137">
        <v>9.1063622366000768E-5</v>
      </c>
      <c r="H62" s="137">
        <v>1.0789072914842538E-4</v>
      </c>
      <c r="I62" s="137">
        <v>1.0066301971743815E-4</v>
      </c>
      <c r="J62" s="137">
        <v>1.5519159296926752E-4</v>
      </c>
      <c r="K62" s="137">
        <v>1.2542051287508659E-4</v>
      </c>
      <c r="L62" s="137">
        <v>1.6621482998060999E-4</v>
      </c>
      <c r="M62" s="137">
        <v>1.4254880276229188E-4</v>
      </c>
      <c r="N62" s="137">
        <v>9.1134347782574168E-5</v>
      </c>
      <c r="O62" s="137">
        <v>1.3646197738780913E-4</v>
      </c>
      <c r="P62" s="137">
        <v>1.2910491797210789E-4</v>
      </c>
      <c r="Q62" s="137">
        <v>4.9339989258884346E-5</v>
      </c>
      <c r="R62" s="137">
        <v>2.9008563434218787E-4</v>
      </c>
      <c r="S62" s="137">
        <v>3.797523444511079E-4</v>
      </c>
      <c r="T62" s="137">
        <v>1.6996235872587223E-4</v>
      </c>
      <c r="U62" s="137">
        <v>1.6197260864953821E-4</v>
      </c>
      <c r="V62" s="137">
        <v>2.4849459417949297E-4</v>
      </c>
      <c r="W62" s="137">
        <v>1.6085609646559741E-4</v>
      </c>
      <c r="X62" s="137">
        <v>1.5552830779681423E-4</v>
      </c>
      <c r="Y62" s="137">
        <v>1.80940019231187E-4</v>
      </c>
      <c r="Z62" s="137">
        <v>2.0093177209632118E-4</v>
      </c>
      <c r="AA62" s="137">
        <v>2.3806312288873329E-4</v>
      </c>
      <c r="AB62" s="137">
        <v>1.5348583603408178E-4</v>
      </c>
      <c r="AC62" s="137">
        <v>1.6889037610506719E-4</v>
      </c>
      <c r="AD62" s="137">
        <v>1.8952211370079332E-4</v>
      </c>
      <c r="AE62" s="137">
        <v>6.8888975071713525E-5</v>
      </c>
      <c r="AF62" s="137">
        <v>2.0564243208661271E-4</v>
      </c>
      <c r="AG62" s="137">
        <v>2.0061364286173456E-4</v>
      </c>
      <c r="AH62" s="137">
        <v>1.1281909848845008E-4</v>
      </c>
      <c r="AI62" s="137">
        <v>1.4402794398147268E-4</v>
      </c>
      <c r="AJ62" s="137">
        <v>0</v>
      </c>
      <c r="AK62" s="137">
        <v>1.2947736925507681E-4</v>
      </c>
      <c r="AL62" s="137">
        <v>2.4591623256372782E-4</v>
      </c>
      <c r="AM62" s="137">
        <v>1.3954273469856575E-4</v>
      </c>
      <c r="AN62" s="137">
        <v>1.6100207885525847E-4</v>
      </c>
      <c r="AO62" s="137">
        <v>9.3366762445832815E-5</v>
      </c>
      <c r="AP62" s="137">
        <v>1.1951091604876324E-4</v>
      </c>
      <c r="AQ62" s="137">
        <v>4.0410771300562672E-5</v>
      </c>
      <c r="AR62" s="137">
        <v>1.0390553027200675E-4</v>
      </c>
      <c r="AS62" s="137">
        <v>9.5724487710736604E-5</v>
      </c>
      <c r="AT62" s="137">
        <v>1.0762486427442152E-4</v>
      </c>
      <c r="AU62" s="137">
        <v>1.015748331421188E-4</v>
      </c>
      <c r="AV62" s="137">
        <v>9.9522162081419846E-5</v>
      </c>
      <c r="AW62" s="137">
        <v>1.1275522282414856E-4</v>
      </c>
      <c r="AX62" s="137">
        <v>1.4956664859422914E-4</v>
      </c>
      <c r="AY62" s="137">
        <v>9.3019902496530428E-5</v>
      </c>
      <c r="AZ62" s="137">
        <v>3.2141275527042685E-4</v>
      </c>
      <c r="BA62" s="137">
        <v>1.0344036047801526E-4</v>
      </c>
      <c r="BB62" s="137">
        <v>8.1663881934616978E-5</v>
      </c>
      <c r="BC62" s="137">
        <v>1.7524181092394282E-4</v>
      </c>
      <c r="BD62" s="137">
        <v>2.0532483708309564E-3</v>
      </c>
      <c r="BE62" s="137">
        <v>0.43572413567816604</v>
      </c>
      <c r="BF62" s="137">
        <v>2.3062611851733597E-4</v>
      </c>
      <c r="BG62" s="137">
        <v>7.5338255645865997E-5</v>
      </c>
      <c r="BH62" s="137">
        <v>1.6268862689615012E-4</v>
      </c>
      <c r="BI62" s="137">
        <v>1.0568219424709172E-3</v>
      </c>
      <c r="BJ62" s="137">
        <v>7.1153301932170632E-4</v>
      </c>
      <c r="BK62" s="137">
        <v>1.4158203500011686E-4</v>
      </c>
      <c r="BL62" s="137">
        <v>8.3980463904433618E-5</v>
      </c>
      <c r="BM62" s="137">
        <v>1.0410683692948352E-4</v>
      </c>
      <c r="BN62" s="137">
        <v>1.3824413278247668E-4</v>
      </c>
      <c r="BO62" s="137">
        <v>4.3676673843544216E-5</v>
      </c>
      <c r="BP62" s="137">
        <v>5.8674765675315369E-4</v>
      </c>
      <c r="BQ62" s="137">
        <v>2.593647446932244E-4</v>
      </c>
      <c r="BR62" s="137">
        <v>4.5959430647084134E-4</v>
      </c>
      <c r="BS62" s="137">
        <v>7.4213904941274587E-5</v>
      </c>
      <c r="BT62" s="137">
        <v>6.1529202984516822E-5</v>
      </c>
      <c r="BU62" s="137">
        <v>1.4119081588415472E-4</v>
      </c>
      <c r="BV62" s="137">
        <v>9.003368886356955E-5</v>
      </c>
      <c r="BW62" s="137">
        <v>2.4034487263152834E-3</v>
      </c>
      <c r="BX62" s="137">
        <v>8.9070121721650702E-5</v>
      </c>
      <c r="BY62" s="137">
        <v>2.2072920864975578E-4</v>
      </c>
      <c r="BZ62" s="137">
        <v>1.0479112025909102E-4</v>
      </c>
      <c r="CA62" s="139">
        <v>0</v>
      </c>
    </row>
    <row r="63" spans="1:79" ht="19.5" x14ac:dyDescent="0.25">
      <c r="A63" s="30"/>
      <c r="B63" s="42" t="s">
        <v>54</v>
      </c>
      <c r="C63" s="43" t="s">
        <v>165</v>
      </c>
      <c r="D63" s="136">
        <v>9.9985030891507347E-4</v>
      </c>
      <c r="E63" s="137">
        <v>1.3688222834805498E-3</v>
      </c>
      <c r="F63" s="137">
        <v>1.9572020095020809E-3</v>
      </c>
      <c r="G63" s="137">
        <v>8.9383279423957255E-4</v>
      </c>
      <c r="H63" s="137">
        <v>1.1910599368751764E-3</v>
      </c>
      <c r="I63" s="137">
        <v>1.0298771057372087E-3</v>
      </c>
      <c r="J63" s="137">
        <v>1.7133077458711603E-3</v>
      </c>
      <c r="K63" s="137">
        <v>1.3564390447258531E-3</v>
      </c>
      <c r="L63" s="137">
        <v>1.7146587073743683E-3</v>
      </c>
      <c r="M63" s="137">
        <v>1.5675380699568002E-3</v>
      </c>
      <c r="N63" s="137">
        <v>8.9325515713099964E-4</v>
      </c>
      <c r="O63" s="137">
        <v>1.4630012367303094E-3</v>
      </c>
      <c r="P63" s="137">
        <v>5.119091119092043E-4</v>
      </c>
      <c r="Q63" s="137">
        <v>2.3621743755701332E-4</v>
      </c>
      <c r="R63" s="137">
        <v>8.535122500993212E-4</v>
      </c>
      <c r="S63" s="137">
        <v>8.9495798839998874E-4</v>
      </c>
      <c r="T63" s="137">
        <v>1.824586201334031E-3</v>
      </c>
      <c r="U63" s="137">
        <v>1.5465177401004385E-3</v>
      </c>
      <c r="V63" s="137">
        <v>2.8253081068263563E-3</v>
      </c>
      <c r="W63" s="137">
        <v>1.8318266352597946E-3</v>
      </c>
      <c r="X63" s="137">
        <v>1.713559072808222E-3</v>
      </c>
      <c r="Y63" s="137">
        <v>1.9708547876997285E-3</v>
      </c>
      <c r="Z63" s="137">
        <v>2.3065381004071829E-3</v>
      </c>
      <c r="AA63" s="137">
        <v>2.6348688507456014E-3</v>
      </c>
      <c r="AB63" s="137">
        <v>1.5848870642721762E-3</v>
      </c>
      <c r="AC63" s="137">
        <v>1.9176158864417478E-3</v>
      </c>
      <c r="AD63" s="137">
        <v>2.0135412514442215E-3</v>
      </c>
      <c r="AE63" s="137">
        <v>7.5093211711502769E-4</v>
      </c>
      <c r="AF63" s="137">
        <v>1.8862972501729484E-3</v>
      </c>
      <c r="AG63" s="137">
        <v>2.1227626126070409E-3</v>
      </c>
      <c r="AH63" s="137">
        <v>9.2519562414548223E-4</v>
      </c>
      <c r="AI63" s="137">
        <v>1.1591800867259993E-3</v>
      </c>
      <c r="AJ63" s="137">
        <v>0</v>
      </c>
      <c r="AK63" s="137">
        <v>1.2190523051034882E-3</v>
      </c>
      <c r="AL63" s="137">
        <v>1.8405084765443413E-3</v>
      </c>
      <c r="AM63" s="137">
        <v>1.2367770292959419E-3</v>
      </c>
      <c r="AN63" s="137">
        <v>1.1306020931753774E-3</v>
      </c>
      <c r="AO63" s="137">
        <v>7.4154470964617918E-4</v>
      </c>
      <c r="AP63" s="137">
        <v>1.3614277669897986E-3</v>
      </c>
      <c r="AQ63" s="137">
        <v>2.8350096966136201E-4</v>
      </c>
      <c r="AR63" s="137">
        <v>9.8331952088240608E-4</v>
      </c>
      <c r="AS63" s="137">
        <v>1.0100611865104245E-3</v>
      </c>
      <c r="AT63" s="137">
        <v>1.177856111042606E-3</v>
      </c>
      <c r="AU63" s="137">
        <v>9.1877178505587705E-4</v>
      </c>
      <c r="AV63" s="137">
        <v>9.0971132104023889E-4</v>
      </c>
      <c r="AW63" s="137">
        <v>8.8133359544724857E-4</v>
      </c>
      <c r="AX63" s="137">
        <v>1.0632349920268219E-3</v>
      </c>
      <c r="AY63" s="137">
        <v>4.8152389358426461E-4</v>
      </c>
      <c r="AZ63" s="137">
        <v>9.2819874470861973E-4</v>
      </c>
      <c r="BA63" s="137">
        <v>1.0452074913841912E-3</v>
      </c>
      <c r="BB63" s="137">
        <v>6.5262079169458014E-4</v>
      </c>
      <c r="BC63" s="137">
        <v>1.106200380044829E-3</v>
      </c>
      <c r="BD63" s="137">
        <v>6.6556770356776063E-4</v>
      </c>
      <c r="BE63" s="137">
        <v>1.3122901704258141E-3</v>
      </c>
      <c r="BF63" s="137">
        <v>0.54811606932624335</v>
      </c>
      <c r="BG63" s="137">
        <v>5.6141973974352161E-4</v>
      </c>
      <c r="BH63" s="137">
        <v>1.0278245364920508E-3</v>
      </c>
      <c r="BI63" s="137">
        <v>1.0620776704084059E-3</v>
      </c>
      <c r="BJ63" s="137">
        <v>1.5981778130706658E-3</v>
      </c>
      <c r="BK63" s="137">
        <v>1.2730123234500654E-3</v>
      </c>
      <c r="BL63" s="137">
        <v>7.6323269467052518E-4</v>
      </c>
      <c r="BM63" s="137">
        <v>1.0019809064135076E-3</v>
      </c>
      <c r="BN63" s="137">
        <v>1.3746783691036132E-3</v>
      </c>
      <c r="BO63" s="137">
        <v>5.7136953908337859E-4</v>
      </c>
      <c r="BP63" s="137">
        <v>3.7670172950133495E-4</v>
      </c>
      <c r="BQ63" s="137">
        <v>3.1191178177037392E-4</v>
      </c>
      <c r="BR63" s="137">
        <v>3.6270195248323583E-4</v>
      </c>
      <c r="BS63" s="137">
        <v>2.1526790189276381E-4</v>
      </c>
      <c r="BT63" s="137">
        <v>6.6472423700773787E-4</v>
      </c>
      <c r="BU63" s="137">
        <v>1.1891955058196322E-3</v>
      </c>
      <c r="BV63" s="137">
        <v>1.0887567528044552E-3</v>
      </c>
      <c r="BW63" s="137">
        <v>7.7353120931064102E-4</v>
      </c>
      <c r="BX63" s="137">
        <v>1.5688767600272927E-3</v>
      </c>
      <c r="BY63" s="137">
        <v>2.0176558426889149E-3</v>
      </c>
      <c r="BZ63" s="137">
        <v>1.8973929617675997E-3</v>
      </c>
      <c r="CA63" s="139">
        <v>0</v>
      </c>
    </row>
    <row r="64" spans="1:79" ht="19.5" x14ac:dyDescent="0.25">
      <c r="A64" s="30"/>
      <c r="B64" s="42" t="s">
        <v>55</v>
      </c>
      <c r="C64" s="43" t="s">
        <v>166</v>
      </c>
      <c r="D64" s="136">
        <v>1.0174841459530085E-2</v>
      </c>
      <c r="E64" s="137">
        <v>1.4208291402393512E-2</v>
      </c>
      <c r="F64" s="137">
        <v>7.2957420486057471E-3</v>
      </c>
      <c r="G64" s="137">
        <v>1.1067285876892256E-2</v>
      </c>
      <c r="H64" s="137">
        <v>5.9299400504821322E-3</v>
      </c>
      <c r="I64" s="137">
        <v>1.1677579927219012E-2</v>
      </c>
      <c r="J64" s="137">
        <v>1.0238487959593924E-2</v>
      </c>
      <c r="K64" s="137">
        <v>9.7839952850419035E-3</v>
      </c>
      <c r="L64" s="137">
        <v>8.2738999079107756E-3</v>
      </c>
      <c r="M64" s="137">
        <v>9.8795233338083502E-3</v>
      </c>
      <c r="N64" s="137">
        <v>6.2715256335579006E-3</v>
      </c>
      <c r="O64" s="137">
        <v>4.1799097383429613E-3</v>
      </c>
      <c r="P64" s="137">
        <v>4.5831946368865336E-3</v>
      </c>
      <c r="Q64" s="137">
        <v>2.6751187624789096E-3</v>
      </c>
      <c r="R64" s="137">
        <v>2.2298429000439265E-2</v>
      </c>
      <c r="S64" s="137">
        <v>1.2031030956976769E-2</v>
      </c>
      <c r="T64" s="137">
        <v>7.7128160378393748E-3</v>
      </c>
      <c r="U64" s="137">
        <v>5.8190110602681696E-3</v>
      </c>
      <c r="V64" s="137">
        <v>6.4861317378416628E-3</v>
      </c>
      <c r="W64" s="137">
        <v>3.9438746985772481E-3</v>
      </c>
      <c r="X64" s="137">
        <v>7.8550462450158766E-3</v>
      </c>
      <c r="Y64" s="137">
        <v>1.2108661779748515E-2</v>
      </c>
      <c r="Z64" s="137">
        <v>5.8165908570848319E-3</v>
      </c>
      <c r="AA64" s="137">
        <v>7.4320604234229138E-3</v>
      </c>
      <c r="AB64" s="137">
        <v>6.0222645672297036E-3</v>
      </c>
      <c r="AC64" s="137">
        <v>6.2763469385564361E-3</v>
      </c>
      <c r="AD64" s="137">
        <v>1.4678824681066798E-2</v>
      </c>
      <c r="AE64" s="137">
        <v>2.2033676228530178E-3</v>
      </c>
      <c r="AF64" s="137">
        <v>1.0682804001600672E-2</v>
      </c>
      <c r="AG64" s="137">
        <v>7.8528956852501677E-3</v>
      </c>
      <c r="AH64" s="137">
        <v>5.3026968066532554E-3</v>
      </c>
      <c r="AI64" s="137">
        <v>6.7952264572707583E-3</v>
      </c>
      <c r="AJ64" s="137">
        <v>0</v>
      </c>
      <c r="AK64" s="137">
        <v>1.3536846129417536E-2</v>
      </c>
      <c r="AL64" s="137">
        <v>1.3682032577435528E-2</v>
      </c>
      <c r="AM64" s="137">
        <v>1.1772058937800773E-2</v>
      </c>
      <c r="AN64" s="137">
        <v>6.0837164934761639E-3</v>
      </c>
      <c r="AO64" s="137">
        <v>7.836214042166955E-3</v>
      </c>
      <c r="AP64" s="137">
        <v>1.0511329994260521E-2</v>
      </c>
      <c r="AQ64" s="137">
        <v>1.2222550323407967E-3</v>
      </c>
      <c r="AR64" s="137">
        <v>7.3846740158867866E-3</v>
      </c>
      <c r="AS64" s="137">
        <v>4.7448380019281255E-3</v>
      </c>
      <c r="AT64" s="137">
        <v>5.2917317065401355E-3</v>
      </c>
      <c r="AU64" s="137">
        <v>1.0769413877609236E-2</v>
      </c>
      <c r="AV64" s="137">
        <v>9.4387443861360231E-3</v>
      </c>
      <c r="AW64" s="137">
        <v>1.8780604016056149E-2</v>
      </c>
      <c r="AX64" s="137">
        <v>2.5082843862142067E-2</v>
      </c>
      <c r="AY64" s="137">
        <v>1.5652486316549662E-2</v>
      </c>
      <c r="AZ64" s="137">
        <v>8.1878030625720244E-3</v>
      </c>
      <c r="BA64" s="137">
        <v>5.8176246288447198E-3</v>
      </c>
      <c r="BB64" s="137">
        <v>7.5158959615346521E-3</v>
      </c>
      <c r="BC64" s="137">
        <v>1.0885817133400547E-2</v>
      </c>
      <c r="BD64" s="137">
        <v>2.5408701702055959E-3</v>
      </c>
      <c r="BE64" s="137">
        <v>8.4625787267877603E-3</v>
      </c>
      <c r="BF64" s="137">
        <v>1.0791370137034909E-2</v>
      </c>
      <c r="BG64" s="137">
        <v>0.628628207839248</v>
      </c>
      <c r="BH64" s="137">
        <v>3.4898404743787567E-2</v>
      </c>
      <c r="BI64" s="137">
        <v>8.5867894506703093E-3</v>
      </c>
      <c r="BJ64" s="137">
        <v>1.6577906210578447E-2</v>
      </c>
      <c r="BK64" s="137">
        <v>7.0952697537461432E-3</v>
      </c>
      <c r="BL64" s="137">
        <v>7.4077811104103749E-3</v>
      </c>
      <c r="BM64" s="137">
        <v>3.0984937552612592E-2</v>
      </c>
      <c r="BN64" s="137">
        <v>1.8837692069825336E-2</v>
      </c>
      <c r="BO64" s="137">
        <v>1.4936707571048282E-2</v>
      </c>
      <c r="BP64" s="137">
        <v>5.5224387036565429E-3</v>
      </c>
      <c r="BQ64" s="137">
        <v>2.4490366981475497E-3</v>
      </c>
      <c r="BR64" s="137">
        <v>5.2718931627108341E-3</v>
      </c>
      <c r="BS64" s="137">
        <v>1.6799844793676286E-2</v>
      </c>
      <c r="BT64" s="137">
        <v>1.4030282226213952E-2</v>
      </c>
      <c r="BU64" s="137">
        <v>7.3349928076434914E-3</v>
      </c>
      <c r="BV64" s="137">
        <v>1.4132939834257535E-2</v>
      </c>
      <c r="BW64" s="137">
        <v>6.9428260283763196E-3</v>
      </c>
      <c r="BX64" s="137">
        <v>1.356472714129585E-2</v>
      </c>
      <c r="BY64" s="137">
        <v>8.6165607591794646E-3</v>
      </c>
      <c r="BZ64" s="137">
        <v>2.6822822843027182E-2</v>
      </c>
      <c r="CA64" s="139">
        <v>0</v>
      </c>
    </row>
    <row r="65" spans="1:79" ht="19.5" x14ac:dyDescent="0.25">
      <c r="A65" s="30"/>
      <c r="B65" s="42" t="s">
        <v>56</v>
      </c>
      <c r="C65" s="43" t="s">
        <v>167</v>
      </c>
      <c r="D65" s="136">
        <v>1.05273668494119E-3</v>
      </c>
      <c r="E65" s="137">
        <v>2.7762716384230795E-3</v>
      </c>
      <c r="F65" s="137">
        <v>2.2466670238305069E-3</v>
      </c>
      <c r="G65" s="137">
        <v>2.4345899241099492E-3</v>
      </c>
      <c r="H65" s="137">
        <v>1.2443633382143422E-3</v>
      </c>
      <c r="I65" s="137">
        <v>4.2206913849986644E-3</v>
      </c>
      <c r="J65" s="137">
        <v>3.3025354553608776E-3</v>
      </c>
      <c r="K65" s="137">
        <v>4.7323475715604219E-3</v>
      </c>
      <c r="L65" s="137">
        <v>2.3046474865117527E-3</v>
      </c>
      <c r="M65" s="137">
        <v>8.927719465670964E-4</v>
      </c>
      <c r="N65" s="137">
        <v>6.6077437893750002E-4</v>
      </c>
      <c r="O65" s="137">
        <v>7.1348661460036013E-4</v>
      </c>
      <c r="P65" s="137">
        <v>5.3698314243747674E-4</v>
      </c>
      <c r="Q65" s="137">
        <v>2.0542658342134596E-4</v>
      </c>
      <c r="R65" s="137">
        <v>2.988277526768363E-3</v>
      </c>
      <c r="S65" s="137">
        <v>2.7496611847702824E-3</v>
      </c>
      <c r="T65" s="137">
        <v>6.8504005683386405E-4</v>
      </c>
      <c r="U65" s="137">
        <v>2.0267481426267911E-3</v>
      </c>
      <c r="V65" s="137">
        <v>7.4430436486378393E-4</v>
      </c>
      <c r="W65" s="137">
        <v>7.126362581445422E-4</v>
      </c>
      <c r="X65" s="137">
        <v>1.2177654466548535E-3</v>
      </c>
      <c r="Y65" s="137">
        <v>8.9536114200694603E-4</v>
      </c>
      <c r="Z65" s="137">
        <v>6.5842589717449325E-4</v>
      </c>
      <c r="AA65" s="137">
        <v>1.2634777904697468E-3</v>
      </c>
      <c r="AB65" s="137">
        <v>9.7726124307596744E-4</v>
      </c>
      <c r="AC65" s="137">
        <v>5.092111546482485E-4</v>
      </c>
      <c r="AD65" s="137">
        <v>1.2606404884898924E-3</v>
      </c>
      <c r="AE65" s="137">
        <v>2.4599379069112229E-4</v>
      </c>
      <c r="AF65" s="137">
        <v>1.678766273533299E-3</v>
      </c>
      <c r="AG65" s="137">
        <v>1.2432802030937738E-3</v>
      </c>
      <c r="AH65" s="137">
        <v>1.9479757993247047E-3</v>
      </c>
      <c r="AI65" s="137">
        <v>6.6505746103726728E-3</v>
      </c>
      <c r="AJ65" s="137">
        <v>0</v>
      </c>
      <c r="AK65" s="137">
        <v>8.8056309992209046E-4</v>
      </c>
      <c r="AL65" s="137">
        <v>1.0027105408194946E-3</v>
      </c>
      <c r="AM65" s="137">
        <v>7.8646011211948861E-4</v>
      </c>
      <c r="AN65" s="137">
        <v>8.3797668821888058E-4</v>
      </c>
      <c r="AO65" s="137">
        <v>7.4002273134881149E-4</v>
      </c>
      <c r="AP65" s="137">
        <v>2.280269009374029E-3</v>
      </c>
      <c r="AQ65" s="137">
        <v>1.3381115433708544E-4</v>
      </c>
      <c r="AR65" s="137">
        <v>7.2546590671506805E-4</v>
      </c>
      <c r="AS65" s="137">
        <v>8.2431887732332281E-4</v>
      </c>
      <c r="AT65" s="137">
        <v>8.2231615756659488E-4</v>
      </c>
      <c r="AU65" s="137">
        <v>1.8618864218659403E-3</v>
      </c>
      <c r="AV65" s="137">
        <v>7.2661651039963176E-4</v>
      </c>
      <c r="AW65" s="137">
        <v>1.8008822253508475E-3</v>
      </c>
      <c r="AX65" s="137">
        <v>2.8185181774365276E-3</v>
      </c>
      <c r="AY65" s="137">
        <v>1.649391777713009E-2</v>
      </c>
      <c r="AZ65" s="137">
        <v>3.4550503612699457E-3</v>
      </c>
      <c r="BA65" s="137">
        <v>3.1002758402528239E-3</v>
      </c>
      <c r="BB65" s="137">
        <v>3.4938174852546413E-3</v>
      </c>
      <c r="BC65" s="137">
        <v>4.4261118644311993E-3</v>
      </c>
      <c r="BD65" s="137">
        <v>3.0224174280288829E-4</v>
      </c>
      <c r="BE65" s="137">
        <v>1.3663931056852614E-3</v>
      </c>
      <c r="BF65" s="137">
        <v>1.0233018423821522E-3</v>
      </c>
      <c r="BG65" s="137">
        <v>1.195244817085394E-3</v>
      </c>
      <c r="BH65" s="137">
        <v>0.54754556372217955</v>
      </c>
      <c r="BI65" s="137">
        <v>3.0591592191238875E-3</v>
      </c>
      <c r="BJ65" s="137">
        <v>7.5530305121695974E-4</v>
      </c>
      <c r="BK65" s="137">
        <v>7.8154159314685505E-4</v>
      </c>
      <c r="BL65" s="137">
        <v>7.1532604013941946E-3</v>
      </c>
      <c r="BM65" s="137">
        <v>9.2779021140865225E-3</v>
      </c>
      <c r="BN65" s="137">
        <v>1.0531429461689439E-3</v>
      </c>
      <c r="BO65" s="137">
        <v>6.4465784415182416E-4</v>
      </c>
      <c r="BP65" s="137">
        <v>4.7947960364451723E-4</v>
      </c>
      <c r="BQ65" s="137">
        <v>2.5332194552270742E-4</v>
      </c>
      <c r="BR65" s="137">
        <v>5.4679285852745067E-4</v>
      </c>
      <c r="BS65" s="137">
        <v>4.0770158937486521E-3</v>
      </c>
      <c r="BT65" s="137">
        <v>1.4972393156260117E-3</v>
      </c>
      <c r="BU65" s="137">
        <v>2.0333765328816983E-3</v>
      </c>
      <c r="BV65" s="137">
        <v>4.8369454850553982E-3</v>
      </c>
      <c r="BW65" s="137">
        <v>2.6313665851853446E-3</v>
      </c>
      <c r="BX65" s="137">
        <v>3.8740373178352398E-3</v>
      </c>
      <c r="BY65" s="137">
        <v>1.580074868203489E-3</v>
      </c>
      <c r="BZ65" s="137">
        <v>3.8620151426361181E-3</v>
      </c>
      <c r="CA65" s="139">
        <v>0</v>
      </c>
    </row>
    <row r="66" spans="1:79" ht="19.5" x14ac:dyDescent="0.25">
      <c r="A66" s="30"/>
      <c r="B66" s="42" t="s">
        <v>57</v>
      </c>
      <c r="C66" s="43" t="s">
        <v>168</v>
      </c>
      <c r="D66" s="136">
        <v>8.5074967901201592E-4</v>
      </c>
      <c r="E66" s="137">
        <v>1.0225592829008886E-3</v>
      </c>
      <c r="F66" s="137">
        <v>7.4329352408050676E-4</v>
      </c>
      <c r="G66" s="137">
        <v>1.0267076328783148E-3</v>
      </c>
      <c r="H66" s="137">
        <v>6.9646134135342892E-4</v>
      </c>
      <c r="I66" s="137">
        <v>7.0644599624687947E-4</v>
      </c>
      <c r="J66" s="137">
        <v>7.2241762652536505E-4</v>
      </c>
      <c r="K66" s="137">
        <v>6.5521059701260866E-4</v>
      </c>
      <c r="L66" s="137">
        <v>8.1280242010868206E-4</v>
      </c>
      <c r="M66" s="137">
        <v>4.7662439202683632E-4</v>
      </c>
      <c r="N66" s="137">
        <v>8.2850721013986897E-4</v>
      </c>
      <c r="O66" s="137">
        <v>3.2882720652096495E-4</v>
      </c>
      <c r="P66" s="137">
        <v>1.0049993906038205E-2</v>
      </c>
      <c r="Q66" s="137">
        <v>3.3439182541130522E-3</v>
      </c>
      <c r="R66" s="137">
        <v>7.2219447261999349E-4</v>
      </c>
      <c r="S66" s="137">
        <v>7.2675928935316827E-4</v>
      </c>
      <c r="T66" s="137">
        <v>4.4086818902661643E-4</v>
      </c>
      <c r="U66" s="137">
        <v>4.2905383805036461E-4</v>
      </c>
      <c r="V66" s="137">
        <v>5.4131041848437859E-4</v>
      </c>
      <c r="W66" s="137">
        <v>3.8746731759426931E-4</v>
      </c>
      <c r="X66" s="137">
        <v>4.7724612283804493E-4</v>
      </c>
      <c r="Y66" s="137">
        <v>4.3744752393514293E-4</v>
      </c>
      <c r="Z66" s="137">
        <v>4.9882961501130914E-4</v>
      </c>
      <c r="AA66" s="137">
        <v>7.8375127126917743E-4</v>
      </c>
      <c r="AB66" s="137">
        <v>4.1197250425945492E-4</v>
      </c>
      <c r="AC66" s="137">
        <v>4.0710430017624962E-4</v>
      </c>
      <c r="AD66" s="137">
        <v>7.3252426345370625E-4</v>
      </c>
      <c r="AE66" s="137">
        <v>1.6386207113296581E-4</v>
      </c>
      <c r="AF66" s="137">
        <v>5.2791938154684909E-4</v>
      </c>
      <c r="AG66" s="137">
        <v>5.6313108768065703E-4</v>
      </c>
      <c r="AH66" s="137">
        <v>3.161605887313735E-4</v>
      </c>
      <c r="AI66" s="137">
        <v>4.7185759815272197E-4</v>
      </c>
      <c r="AJ66" s="137">
        <v>0</v>
      </c>
      <c r="AK66" s="137">
        <v>3.4609201764201783E-4</v>
      </c>
      <c r="AL66" s="137">
        <v>3.6312729647963352E-4</v>
      </c>
      <c r="AM66" s="137">
        <v>3.3275608930576994E-4</v>
      </c>
      <c r="AN66" s="137">
        <v>5.2920946521019382E-4</v>
      </c>
      <c r="AO66" s="137">
        <v>4.530160977369973E-4</v>
      </c>
      <c r="AP66" s="137">
        <v>3.6001428449712581E-4</v>
      </c>
      <c r="AQ66" s="137">
        <v>1.911528726818975E-3</v>
      </c>
      <c r="AR66" s="137">
        <v>3.1929507878263459E-4</v>
      </c>
      <c r="AS66" s="137">
        <v>2.9648080979130347E-4</v>
      </c>
      <c r="AT66" s="137">
        <v>2.5520907096941606E-4</v>
      </c>
      <c r="AU66" s="137">
        <v>3.3716061215431051E-4</v>
      </c>
      <c r="AV66" s="137">
        <v>2.6093443200669202E-4</v>
      </c>
      <c r="AW66" s="137">
        <v>9.6570578917560721E-4</v>
      </c>
      <c r="AX66" s="137">
        <v>7.9998866053488955E-4</v>
      </c>
      <c r="AY66" s="137">
        <v>2.2909719472631411E-4</v>
      </c>
      <c r="AZ66" s="137">
        <v>3.3527097672213902E-4</v>
      </c>
      <c r="BA66" s="137">
        <v>3.8453495313025182E-4</v>
      </c>
      <c r="BB66" s="137">
        <v>2.3575504747511437E-4</v>
      </c>
      <c r="BC66" s="137">
        <v>3.5053429168480522E-4</v>
      </c>
      <c r="BD66" s="137">
        <v>1.7289802561370752E-4</v>
      </c>
      <c r="BE66" s="137">
        <v>3.713970115233607E-4</v>
      </c>
      <c r="BF66" s="137">
        <v>7.3286472243673756E-4</v>
      </c>
      <c r="BG66" s="137">
        <v>8.6458887152443878E-4</v>
      </c>
      <c r="BH66" s="137">
        <v>4.3960549595722844E-4</v>
      </c>
      <c r="BI66" s="137">
        <v>0.47238338188501544</v>
      </c>
      <c r="BJ66" s="137">
        <v>1.05502881072537E-3</v>
      </c>
      <c r="BK66" s="137">
        <v>2.9057825619337486E-3</v>
      </c>
      <c r="BL66" s="137">
        <v>1.4872610132898225E-3</v>
      </c>
      <c r="BM66" s="137">
        <v>9.2971991355961995E-4</v>
      </c>
      <c r="BN66" s="137">
        <v>7.4101624614117639E-4</v>
      </c>
      <c r="BO66" s="137">
        <v>4.8332027285891263E-4</v>
      </c>
      <c r="BP66" s="137">
        <v>5.0987212719644747E-4</v>
      </c>
      <c r="BQ66" s="137">
        <v>3.1662121680207201E-4</v>
      </c>
      <c r="BR66" s="137">
        <v>8.649347038788128E-4</v>
      </c>
      <c r="BS66" s="137">
        <v>2.0247061951494089E-2</v>
      </c>
      <c r="BT66" s="137">
        <v>7.9873185135048447E-4</v>
      </c>
      <c r="BU66" s="137">
        <v>2.6620362188176024E-4</v>
      </c>
      <c r="BV66" s="137">
        <v>9.2132962246854332E-4</v>
      </c>
      <c r="BW66" s="137">
        <v>2.0193721361778968E-4</v>
      </c>
      <c r="BX66" s="137">
        <v>3.3958163707679468E-4</v>
      </c>
      <c r="BY66" s="137">
        <v>2.8044083044868694E-4</v>
      </c>
      <c r="BZ66" s="137">
        <v>9.1350173239309086E-3</v>
      </c>
      <c r="CA66" s="139">
        <v>0</v>
      </c>
    </row>
    <row r="67" spans="1:79" ht="19.5" x14ac:dyDescent="0.25">
      <c r="A67" s="30"/>
      <c r="B67" s="42" t="s">
        <v>58</v>
      </c>
      <c r="C67" s="43" t="s">
        <v>169</v>
      </c>
      <c r="D67" s="136">
        <v>4.0879035912593863E-2</v>
      </c>
      <c r="E67" s="137">
        <v>5.86923663754342E-2</v>
      </c>
      <c r="F67" s="137">
        <v>8.4288827763747826E-2</v>
      </c>
      <c r="G67" s="137">
        <v>3.7210700394597084E-2</v>
      </c>
      <c r="H67" s="137">
        <v>4.7640547691055704E-2</v>
      </c>
      <c r="I67" s="137">
        <v>3.8545855638470343E-2</v>
      </c>
      <c r="J67" s="137">
        <v>7.5175014465832177E-2</v>
      </c>
      <c r="K67" s="137">
        <v>5.8465105848182986E-2</v>
      </c>
      <c r="L67" s="137">
        <v>7.3736883264449993E-2</v>
      </c>
      <c r="M67" s="137">
        <v>6.8115857145504291E-2</v>
      </c>
      <c r="N67" s="137">
        <v>3.8288130980654124E-2</v>
      </c>
      <c r="O67" s="137">
        <v>6.4930470604697782E-2</v>
      </c>
      <c r="P67" s="137">
        <v>2.0899608380161919E-2</v>
      </c>
      <c r="Q67" s="137">
        <v>9.8120764383406618E-3</v>
      </c>
      <c r="R67" s="137">
        <v>3.1766235139580871E-2</v>
      </c>
      <c r="S67" s="137">
        <v>3.2850331912441466E-2</v>
      </c>
      <c r="T67" s="137">
        <v>8.0420784072252269E-2</v>
      </c>
      <c r="U67" s="137">
        <v>6.6109018009113896E-2</v>
      </c>
      <c r="V67" s="137">
        <v>0.12615477769114516</v>
      </c>
      <c r="W67" s="137">
        <v>8.1708590282228252E-2</v>
      </c>
      <c r="X67" s="137">
        <v>7.2865294707055495E-2</v>
      </c>
      <c r="Y67" s="137">
        <v>8.6718323762550051E-2</v>
      </c>
      <c r="Z67" s="137">
        <v>0.10292105266566519</v>
      </c>
      <c r="AA67" s="137">
        <v>0.11668302865937688</v>
      </c>
      <c r="AB67" s="137">
        <v>6.8515530318315782E-2</v>
      </c>
      <c r="AC67" s="137">
        <v>8.423732717536167E-2</v>
      </c>
      <c r="AD67" s="137">
        <v>8.9557030804917379E-2</v>
      </c>
      <c r="AE67" s="137">
        <v>3.3159995149756261E-2</v>
      </c>
      <c r="AF67" s="137">
        <v>8.0770404171921911E-2</v>
      </c>
      <c r="AG67" s="137">
        <v>9.2975944474557079E-2</v>
      </c>
      <c r="AH67" s="137">
        <v>3.7141764311794077E-2</v>
      </c>
      <c r="AI67" s="137">
        <v>4.6351303338337368E-2</v>
      </c>
      <c r="AJ67" s="137">
        <v>0</v>
      </c>
      <c r="AK67" s="137">
        <v>4.6085868581411379E-2</v>
      </c>
      <c r="AL67" s="137">
        <v>4.5284585284328861E-2</v>
      </c>
      <c r="AM67" s="137">
        <v>5.2976678347907501E-2</v>
      </c>
      <c r="AN67" s="137">
        <v>4.872734226437115E-2</v>
      </c>
      <c r="AO67" s="137">
        <v>3.1621614122038275E-2</v>
      </c>
      <c r="AP67" s="137">
        <v>4.1789144720173345E-2</v>
      </c>
      <c r="AQ67" s="137">
        <v>1.229606839661773E-2</v>
      </c>
      <c r="AR67" s="137">
        <v>3.9648806780581171E-2</v>
      </c>
      <c r="AS67" s="137">
        <v>3.9851769090143173E-2</v>
      </c>
      <c r="AT67" s="137">
        <v>4.6270076043659694E-2</v>
      </c>
      <c r="AU67" s="137">
        <v>3.9998823816274599E-2</v>
      </c>
      <c r="AV67" s="137">
        <v>3.5790206636628921E-2</v>
      </c>
      <c r="AW67" s="137">
        <v>3.6799384384318463E-2</v>
      </c>
      <c r="AX67" s="137">
        <v>4.3818769626405955E-2</v>
      </c>
      <c r="AY67" s="137">
        <v>1.977175119755881E-2</v>
      </c>
      <c r="AZ67" s="137">
        <v>3.6328066937068311E-2</v>
      </c>
      <c r="BA67" s="137">
        <v>3.0597321582691191E-2</v>
      </c>
      <c r="BB67" s="137">
        <v>2.4657008714478981E-2</v>
      </c>
      <c r="BC67" s="137">
        <v>3.6347413872619312E-2</v>
      </c>
      <c r="BD67" s="137">
        <v>2.8925738971982955E-2</v>
      </c>
      <c r="BE67" s="137">
        <v>4.3939693655418471E-2</v>
      </c>
      <c r="BF67" s="137">
        <v>6.049329129638157E-2</v>
      </c>
      <c r="BG67" s="137">
        <v>2.3973631004134181E-2</v>
      </c>
      <c r="BH67" s="137">
        <v>3.5477242879679662E-2</v>
      </c>
      <c r="BI67" s="137">
        <v>4.2338341845265672E-2</v>
      </c>
      <c r="BJ67" s="137">
        <v>0.66712059416624814</v>
      </c>
      <c r="BK67" s="137">
        <v>5.5105789701949251E-2</v>
      </c>
      <c r="BL67" s="137">
        <v>3.0617331603738081E-2</v>
      </c>
      <c r="BM67" s="137">
        <v>4.1475694586631258E-2</v>
      </c>
      <c r="BN67" s="137">
        <v>5.9823172832665659E-2</v>
      </c>
      <c r="BO67" s="137">
        <v>1.4933343963714868E-2</v>
      </c>
      <c r="BP67" s="137">
        <v>1.2311569584746131E-2</v>
      </c>
      <c r="BQ67" s="137">
        <v>1.2389680743877566E-2</v>
      </c>
      <c r="BR67" s="137">
        <v>1.1980569914569247E-2</v>
      </c>
      <c r="BS67" s="137">
        <v>7.16588895877069E-3</v>
      </c>
      <c r="BT67" s="137">
        <v>1.6509386145228604E-2</v>
      </c>
      <c r="BU67" s="137">
        <v>1.5177255551488435E-2</v>
      </c>
      <c r="BV67" s="137">
        <v>3.0645261762848538E-2</v>
      </c>
      <c r="BW67" s="137">
        <v>2.1364475497891285E-2</v>
      </c>
      <c r="BX67" s="137">
        <v>3.2795875919083534E-2</v>
      </c>
      <c r="BY67" s="137">
        <v>4.3538182345792931E-2</v>
      </c>
      <c r="BZ67" s="137">
        <v>3.0946736334543083E-2</v>
      </c>
      <c r="CA67" s="139">
        <v>0</v>
      </c>
    </row>
    <row r="68" spans="1:79" ht="19.5" x14ac:dyDescent="0.25">
      <c r="A68" s="30"/>
      <c r="B68" s="42" t="s">
        <v>59</v>
      </c>
      <c r="C68" s="43" t="s">
        <v>170</v>
      </c>
      <c r="D68" s="136">
        <v>5.6205116649606132E-2</v>
      </c>
      <c r="E68" s="137">
        <v>0.10121915361471959</v>
      </c>
      <c r="F68" s="137">
        <v>4.8644932703122264E-2</v>
      </c>
      <c r="G68" s="137">
        <v>5.0784513186918713E-2</v>
      </c>
      <c r="H68" s="137">
        <v>5.7063653005665127E-2</v>
      </c>
      <c r="I68" s="137">
        <v>5.6196295026001666E-2</v>
      </c>
      <c r="J68" s="137">
        <v>4.6357998025405869E-2</v>
      </c>
      <c r="K68" s="137">
        <v>4.0400675407341428E-2</v>
      </c>
      <c r="L68" s="137">
        <v>3.9073024493772909E-2</v>
      </c>
      <c r="M68" s="137">
        <v>2.8286010419072059E-2</v>
      </c>
      <c r="N68" s="137">
        <v>9.3058653158203872E-2</v>
      </c>
      <c r="O68" s="137">
        <v>1.350614231468595E-2</v>
      </c>
      <c r="P68" s="137">
        <v>2.8814855118942596E-2</v>
      </c>
      <c r="Q68" s="137">
        <v>1.941818671128975E-2</v>
      </c>
      <c r="R68" s="137">
        <v>5.5754109141843325E-2</v>
      </c>
      <c r="S68" s="137">
        <v>5.1778816466482629E-2</v>
      </c>
      <c r="T68" s="137">
        <v>2.1739359037225785E-2</v>
      </c>
      <c r="U68" s="137">
        <v>3.1682893632620425E-2</v>
      </c>
      <c r="V68" s="137">
        <v>2.1027665286556179E-2</v>
      </c>
      <c r="W68" s="137">
        <v>1.7487983633173453E-2</v>
      </c>
      <c r="X68" s="137">
        <v>2.8209625060372261E-2</v>
      </c>
      <c r="Y68" s="137">
        <v>2.1819053835600302E-2</v>
      </c>
      <c r="Z68" s="137">
        <v>2.6349258304071848E-2</v>
      </c>
      <c r="AA68" s="137">
        <v>3.446560678147767E-2</v>
      </c>
      <c r="AB68" s="137">
        <v>2.4173508212410842E-2</v>
      </c>
      <c r="AC68" s="137">
        <v>2.0005141221337886E-2</v>
      </c>
      <c r="AD68" s="137">
        <v>1.9664612866522515E-2</v>
      </c>
      <c r="AE68" s="137">
        <v>8.8712568594776168E-3</v>
      </c>
      <c r="AF68" s="137">
        <v>3.8395285365969187E-2</v>
      </c>
      <c r="AG68" s="137">
        <v>2.9069938103084579E-2</v>
      </c>
      <c r="AH68" s="137">
        <v>2.1397573985586341E-2</v>
      </c>
      <c r="AI68" s="137">
        <v>4.219039234403036E-2</v>
      </c>
      <c r="AJ68" s="137">
        <v>0</v>
      </c>
      <c r="AK68" s="137">
        <v>1.7117900932752478E-2</v>
      </c>
      <c r="AL68" s="137">
        <v>1.2751671713423637E-2</v>
      </c>
      <c r="AM68" s="137">
        <v>1.9515217268298048E-2</v>
      </c>
      <c r="AN68" s="137">
        <v>5.6432442480502991E-2</v>
      </c>
      <c r="AO68" s="137">
        <v>5.3899332312401092E-2</v>
      </c>
      <c r="AP68" s="137">
        <v>2.8598100409322744E-2</v>
      </c>
      <c r="AQ68" s="137">
        <v>7.5633433734008729E-3</v>
      </c>
      <c r="AR68" s="137">
        <v>2.7956010187479206E-2</v>
      </c>
      <c r="AS68" s="137">
        <v>2.2707351882302097E-2</v>
      </c>
      <c r="AT68" s="137">
        <v>1.5316727657661977E-2</v>
      </c>
      <c r="AU68" s="137">
        <v>2.6858267262377201E-2</v>
      </c>
      <c r="AV68" s="137">
        <v>2.1138488095304209E-2</v>
      </c>
      <c r="AW68" s="137">
        <v>3.9004632753591013E-2</v>
      </c>
      <c r="AX68" s="137">
        <v>6.5894479492936614E-2</v>
      </c>
      <c r="AY68" s="137">
        <v>1.8471907215205557E-2</v>
      </c>
      <c r="AZ68" s="137">
        <v>2.3743760689962728E-2</v>
      </c>
      <c r="BA68" s="137">
        <v>1.7565721245495373E-2</v>
      </c>
      <c r="BB68" s="137">
        <v>1.3912441299340605E-2</v>
      </c>
      <c r="BC68" s="137">
        <v>1.7178335492926126E-2</v>
      </c>
      <c r="BD68" s="137">
        <v>7.4735855832109305E-3</v>
      </c>
      <c r="BE68" s="137">
        <v>2.3761948571706562E-2</v>
      </c>
      <c r="BF68" s="137">
        <v>4.0592389467297291E-2</v>
      </c>
      <c r="BG68" s="137">
        <v>1.2686596068093936E-2</v>
      </c>
      <c r="BH68" s="137">
        <v>2.8775707893941089E-2</v>
      </c>
      <c r="BI68" s="137">
        <v>2.6971630529011716E-2</v>
      </c>
      <c r="BJ68" s="137">
        <v>8.4831348052378228E-2</v>
      </c>
      <c r="BK68" s="137">
        <v>0.44925224886501042</v>
      </c>
      <c r="BL68" s="137">
        <v>0.10948243658913372</v>
      </c>
      <c r="BM68" s="137">
        <v>2.3841157234927527E-2</v>
      </c>
      <c r="BN68" s="137">
        <v>1.9579670048993428E-2</v>
      </c>
      <c r="BO68" s="137">
        <v>1.777283554200916E-2</v>
      </c>
      <c r="BP68" s="137">
        <v>1.5437512323971335E-2</v>
      </c>
      <c r="BQ68" s="137">
        <v>7.4071603522802686E-3</v>
      </c>
      <c r="BR68" s="137">
        <v>1.7811877726177039E-2</v>
      </c>
      <c r="BS68" s="137">
        <v>1.2050392199564958E-2</v>
      </c>
      <c r="BT68" s="137">
        <v>3.7829022378801751E-2</v>
      </c>
      <c r="BU68" s="137">
        <v>9.2450034396127159E-3</v>
      </c>
      <c r="BV68" s="137">
        <v>3.043105454504004E-2</v>
      </c>
      <c r="BW68" s="137">
        <v>8.7737990837180573E-3</v>
      </c>
      <c r="BX68" s="137">
        <v>1.4414711490055824E-2</v>
      </c>
      <c r="BY68" s="137">
        <v>1.0058747648176675E-2</v>
      </c>
      <c r="BZ68" s="137">
        <v>3.6793743870760551E-2</v>
      </c>
      <c r="CA68" s="139">
        <v>0</v>
      </c>
    </row>
    <row r="69" spans="1:79" ht="19.5" x14ac:dyDescent="0.25">
      <c r="A69" s="30"/>
      <c r="B69" s="42" t="s">
        <v>60</v>
      </c>
      <c r="C69" s="43" t="s">
        <v>171</v>
      </c>
      <c r="D69" s="136">
        <v>5.2837038123934967E-4</v>
      </c>
      <c r="E69" s="137">
        <v>2.5546426522375472E-3</v>
      </c>
      <c r="F69" s="137">
        <v>7.5856377409478477E-4</v>
      </c>
      <c r="G69" s="137">
        <v>5.003580582662846E-4</v>
      </c>
      <c r="H69" s="137">
        <v>7.3029295905364553E-4</v>
      </c>
      <c r="I69" s="137">
        <v>1.2210699534984997E-3</v>
      </c>
      <c r="J69" s="137">
        <v>7.1802898491336224E-4</v>
      </c>
      <c r="K69" s="137">
        <v>8.4590905755733677E-4</v>
      </c>
      <c r="L69" s="137">
        <v>7.1868636963080715E-4</v>
      </c>
      <c r="M69" s="137">
        <v>6.2409358111256686E-4</v>
      </c>
      <c r="N69" s="137">
        <v>5.1333497220252058E-4</v>
      </c>
      <c r="O69" s="137">
        <v>4.7575744606944922E-4</v>
      </c>
      <c r="P69" s="137">
        <v>3.3183002968269426E-4</v>
      </c>
      <c r="Q69" s="137">
        <v>1.5441113311275177E-4</v>
      </c>
      <c r="R69" s="137">
        <v>5.247275423213121E-4</v>
      </c>
      <c r="S69" s="137">
        <v>5.213837784000516E-4</v>
      </c>
      <c r="T69" s="137">
        <v>7.3213632724279697E-4</v>
      </c>
      <c r="U69" s="137">
        <v>7.3786692300662816E-4</v>
      </c>
      <c r="V69" s="137">
        <v>8.5800217246331692E-4</v>
      </c>
      <c r="W69" s="137">
        <v>5.7462139880737752E-4</v>
      </c>
      <c r="X69" s="137">
        <v>6.0102247290701703E-4</v>
      </c>
      <c r="Y69" s="137">
        <v>7.0405479813945196E-4</v>
      </c>
      <c r="Z69" s="137">
        <v>9.4180573785193633E-4</v>
      </c>
      <c r="AA69" s="137">
        <v>8.7317206746767388E-4</v>
      </c>
      <c r="AB69" s="137">
        <v>5.6318858789148306E-4</v>
      </c>
      <c r="AC69" s="137">
        <v>6.502584345492692E-4</v>
      </c>
      <c r="AD69" s="137">
        <v>6.9072515107585484E-4</v>
      </c>
      <c r="AE69" s="137">
        <v>2.6036734836093657E-4</v>
      </c>
      <c r="AF69" s="137">
        <v>6.5620917799903396E-4</v>
      </c>
      <c r="AG69" s="137">
        <v>7.0171575479520615E-4</v>
      </c>
      <c r="AH69" s="137">
        <v>4.5467352100590118E-4</v>
      </c>
      <c r="AI69" s="137">
        <v>9.0582875885625964E-4</v>
      </c>
      <c r="AJ69" s="137">
        <v>0</v>
      </c>
      <c r="AK69" s="137">
        <v>3.9023477334629297E-4</v>
      </c>
      <c r="AL69" s="137">
        <v>9.5238750861969634E-4</v>
      </c>
      <c r="AM69" s="137">
        <v>1.014583637279859E-3</v>
      </c>
      <c r="AN69" s="137">
        <v>4.7255286990733274E-4</v>
      </c>
      <c r="AO69" s="137">
        <v>3.840756937817083E-4</v>
      </c>
      <c r="AP69" s="137">
        <v>3.1713386314548933E-3</v>
      </c>
      <c r="AQ69" s="137">
        <v>1.193701177817656E-4</v>
      </c>
      <c r="AR69" s="137">
        <v>5.2059102601546207E-4</v>
      </c>
      <c r="AS69" s="137">
        <v>1.3470846354508195E-3</v>
      </c>
      <c r="AT69" s="137">
        <v>1.0374388421187464E-3</v>
      </c>
      <c r="AU69" s="137">
        <v>1.6374898896765468E-3</v>
      </c>
      <c r="AV69" s="137">
        <v>7.5065066637605119E-4</v>
      </c>
      <c r="AW69" s="137">
        <v>3.9582174568974192E-4</v>
      </c>
      <c r="AX69" s="137">
        <v>6.2802957300989019E-4</v>
      </c>
      <c r="AY69" s="137">
        <v>2.1429749005913087E-4</v>
      </c>
      <c r="AZ69" s="137">
        <v>5.9256701667333969E-4</v>
      </c>
      <c r="BA69" s="137">
        <v>1.0259847678714879E-3</v>
      </c>
      <c r="BB69" s="137">
        <v>3.0771585360049971E-4</v>
      </c>
      <c r="BC69" s="137">
        <v>7.1321847174563664E-4</v>
      </c>
      <c r="BD69" s="137">
        <v>3.1598068496959249E-4</v>
      </c>
      <c r="BE69" s="137">
        <v>4.302859269020462E-4</v>
      </c>
      <c r="BF69" s="137">
        <v>2.4084518172817642E-3</v>
      </c>
      <c r="BG69" s="137">
        <v>2.4962667420145711E-4</v>
      </c>
      <c r="BH69" s="137">
        <v>5.6577379884969266E-4</v>
      </c>
      <c r="BI69" s="137">
        <v>4.7941279610598926E-4</v>
      </c>
      <c r="BJ69" s="137">
        <v>4.1031561233645583E-3</v>
      </c>
      <c r="BK69" s="137">
        <v>1.2952328887849015E-3</v>
      </c>
      <c r="BL69" s="137">
        <v>0.46016740463565065</v>
      </c>
      <c r="BM69" s="137">
        <v>5.4904347564707309E-4</v>
      </c>
      <c r="BN69" s="137">
        <v>5.1335070394213677E-4</v>
      </c>
      <c r="BO69" s="137">
        <v>4.048021261912771E-4</v>
      </c>
      <c r="BP69" s="137">
        <v>1.7688546210861296E-3</v>
      </c>
      <c r="BQ69" s="137">
        <v>6.8236718288959325E-4</v>
      </c>
      <c r="BR69" s="137">
        <v>1.5318931296724812E-3</v>
      </c>
      <c r="BS69" s="137">
        <v>4.1250355498013888E-4</v>
      </c>
      <c r="BT69" s="137">
        <v>1.4151357766032089E-3</v>
      </c>
      <c r="BU69" s="137">
        <v>4.9719199097723139E-4</v>
      </c>
      <c r="BV69" s="137">
        <v>1.5085252117785571E-3</v>
      </c>
      <c r="BW69" s="137">
        <v>2.4993205505485181E-4</v>
      </c>
      <c r="BX69" s="137">
        <v>9.4913826523662463E-4</v>
      </c>
      <c r="BY69" s="137">
        <v>4.1397331224645568E-4</v>
      </c>
      <c r="BZ69" s="137">
        <v>1.5247467525625496E-3</v>
      </c>
      <c r="CA69" s="139">
        <v>0</v>
      </c>
    </row>
    <row r="70" spans="1:79" ht="19.5" x14ac:dyDescent="0.25">
      <c r="A70" s="30"/>
      <c r="B70" s="42" t="s">
        <v>61</v>
      </c>
      <c r="C70" s="43" t="s">
        <v>172</v>
      </c>
      <c r="D70" s="136">
        <v>1.8828977291451623E-3</v>
      </c>
      <c r="E70" s="137">
        <v>1.1211723668241957E-3</v>
      </c>
      <c r="F70" s="137">
        <v>1.084972318587336E-3</v>
      </c>
      <c r="G70" s="137">
        <v>2.6949232443741408E-3</v>
      </c>
      <c r="H70" s="137">
        <v>1.3148490647533063E-3</v>
      </c>
      <c r="I70" s="137">
        <v>2.218536731001725E-3</v>
      </c>
      <c r="J70" s="137">
        <v>1.3754107034258233E-3</v>
      </c>
      <c r="K70" s="137">
        <v>1.4011997473432423E-3</v>
      </c>
      <c r="L70" s="137">
        <v>1.4655983329842641E-3</v>
      </c>
      <c r="M70" s="137">
        <v>9.6852831554145068E-4</v>
      </c>
      <c r="N70" s="137">
        <v>1.8075453549843549E-3</v>
      </c>
      <c r="O70" s="137">
        <v>4.4059545148386023E-4</v>
      </c>
      <c r="P70" s="137">
        <v>9.7971127935378693E-4</v>
      </c>
      <c r="Q70" s="137">
        <v>4.0726310446693981E-4</v>
      </c>
      <c r="R70" s="137">
        <v>2.1243937068149954E-3</v>
      </c>
      <c r="S70" s="137">
        <v>1.9188188604204312E-3</v>
      </c>
      <c r="T70" s="137">
        <v>6.722840921361817E-4</v>
      </c>
      <c r="U70" s="137">
        <v>5.7422589532181423E-4</v>
      </c>
      <c r="V70" s="137">
        <v>6.6593897981202918E-4</v>
      </c>
      <c r="W70" s="137">
        <v>5.4640654854289344E-4</v>
      </c>
      <c r="X70" s="137">
        <v>8.0966903669074165E-4</v>
      </c>
      <c r="Y70" s="137">
        <v>6.2499124958479888E-4</v>
      </c>
      <c r="Z70" s="137">
        <v>5.7791130389603579E-4</v>
      </c>
      <c r="AA70" s="137">
        <v>1.497103473803619E-3</v>
      </c>
      <c r="AB70" s="137">
        <v>6.6317528303902256E-4</v>
      </c>
      <c r="AC70" s="137">
        <v>5.4373238504345882E-4</v>
      </c>
      <c r="AD70" s="137">
        <v>6.596563866561304E-4</v>
      </c>
      <c r="AE70" s="137">
        <v>2.1438053598218639E-4</v>
      </c>
      <c r="AF70" s="137">
        <v>7.0886455254231531E-4</v>
      </c>
      <c r="AG70" s="137">
        <v>6.7988977192705823E-4</v>
      </c>
      <c r="AH70" s="137">
        <v>8.1858102881610009E-4</v>
      </c>
      <c r="AI70" s="137">
        <v>9.1090751346419507E-4</v>
      </c>
      <c r="AJ70" s="137">
        <v>0</v>
      </c>
      <c r="AK70" s="137">
        <v>4.2857270975529436E-4</v>
      </c>
      <c r="AL70" s="137">
        <v>4.7300756145350636E-4</v>
      </c>
      <c r="AM70" s="137">
        <v>6.1021673166147426E-4</v>
      </c>
      <c r="AN70" s="137">
        <v>6.8212006023060797E-4</v>
      </c>
      <c r="AO70" s="137">
        <v>5.4345875391586238E-4</v>
      </c>
      <c r="AP70" s="137">
        <v>8.5001824056698096E-4</v>
      </c>
      <c r="AQ70" s="137">
        <v>2.3190511515369232E-4</v>
      </c>
      <c r="AR70" s="137">
        <v>4.5481717883732808E-4</v>
      </c>
      <c r="AS70" s="137">
        <v>5.8482941629389316E-4</v>
      </c>
      <c r="AT70" s="137">
        <v>4.1794068091809556E-4</v>
      </c>
      <c r="AU70" s="137">
        <v>5.0936850224728267E-4</v>
      </c>
      <c r="AV70" s="137">
        <v>3.6099856522220082E-4</v>
      </c>
      <c r="AW70" s="137">
        <v>5.7706817302463284E-4</v>
      </c>
      <c r="AX70" s="137">
        <v>8.4715118917592133E-4</v>
      </c>
      <c r="AY70" s="137">
        <v>4.4598627832216208E-4</v>
      </c>
      <c r="AZ70" s="137">
        <v>5.4351478674210607E-4</v>
      </c>
      <c r="BA70" s="137">
        <v>5.9918124633955917E-4</v>
      </c>
      <c r="BB70" s="137">
        <v>3.3838449879412406E-4</v>
      </c>
      <c r="BC70" s="137">
        <v>5.5987639657345057E-4</v>
      </c>
      <c r="BD70" s="137">
        <v>2.1336238083024539E-4</v>
      </c>
      <c r="BE70" s="137">
        <v>5.0195523182932267E-4</v>
      </c>
      <c r="BF70" s="137">
        <v>1.5970648071430909E-3</v>
      </c>
      <c r="BG70" s="137">
        <v>5.9990393850704459E-4</v>
      </c>
      <c r="BH70" s="137">
        <v>1.7697741541216926E-3</v>
      </c>
      <c r="BI70" s="137">
        <v>1.0450528709850329E-3</v>
      </c>
      <c r="BJ70" s="137">
        <v>1.7489132866890772E-3</v>
      </c>
      <c r="BK70" s="137">
        <v>1.6643766677916989E-3</v>
      </c>
      <c r="BL70" s="137">
        <v>1.6710731641867793E-3</v>
      </c>
      <c r="BM70" s="137">
        <v>0.52695618656776944</v>
      </c>
      <c r="BN70" s="137">
        <v>7.262168188657041E-4</v>
      </c>
      <c r="BO70" s="137">
        <v>2.0416001870929455E-3</v>
      </c>
      <c r="BP70" s="137">
        <v>3.1167518853331628E-3</v>
      </c>
      <c r="BQ70" s="137">
        <v>1.9000639526495816E-3</v>
      </c>
      <c r="BR70" s="137">
        <v>4.2498150255060822E-3</v>
      </c>
      <c r="BS70" s="137">
        <v>2.2440174765704997E-3</v>
      </c>
      <c r="BT70" s="137">
        <v>8.7630330514385686E-3</v>
      </c>
      <c r="BU70" s="137">
        <v>3.5771097443169299E-3</v>
      </c>
      <c r="BV70" s="137">
        <v>7.1886583936393352E-3</v>
      </c>
      <c r="BW70" s="137">
        <v>2.2865596433454083E-3</v>
      </c>
      <c r="BX70" s="137">
        <v>2.6227339425267987E-3</v>
      </c>
      <c r="BY70" s="137">
        <v>1.3916343364652685E-3</v>
      </c>
      <c r="BZ70" s="137">
        <v>6.8500307427983948E-3</v>
      </c>
      <c r="CA70" s="139">
        <v>0</v>
      </c>
    </row>
    <row r="71" spans="1:79" ht="19.5" x14ac:dyDescent="0.25">
      <c r="A71" s="30"/>
      <c r="B71" s="42" t="s">
        <v>62</v>
      </c>
      <c r="C71" s="43" t="s">
        <v>173</v>
      </c>
      <c r="D71" s="136">
        <v>1.2836812473920585E-3</v>
      </c>
      <c r="E71" s="137">
        <v>1.3542335638119588E-3</v>
      </c>
      <c r="F71" s="137">
        <v>1.0975756206846766E-3</v>
      </c>
      <c r="G71" s="137">
        <v>1.4509149257297528E-3</v>
      </c>
      <c r="H71" s="137">
        <v>1.0245611227803454E-3</v>
      </c>
      <c r="I71" s="137">
        <v>1.5135087899620797E-3</v>
      </c>
      <c r="J71" s="137">
        <v>1.1618750747518442E-3</v>
      </c>
      <c r="K71" s="137">
        <v>1.1906138799224499E-3</v>
      </c>
      <c r="L71" s="137">
        <v>1.225313618927809E-3</v>
      </c>
      <c r="M71" s="137">
        <v>1.082222029549139E-3</v>
      </c>
      <c r="N71" s="137">
        <v>1.1628151149711382E-2</v>
      </c>
      <c r="O71" s="137">
        <v>6.5932791647969359E-4</v>
      </c>
      <c r="P71" s="137">
        <v>8.6183922862993366E-4</v>
      </c>
      <c r="Q71" s="137">
        <v>5.2349767340984237E-4</v>
      </c>
      <c r="R71" s="137">
        <v>1.0788581169039644E-2</v>
      </c>
      <c r="S71" s="137">
        <v>9.4262936736651277E-3</v>
      </c>
      <c r="T71" s="137">
        <v>8.1515282192101593E-4</v>
      </c>
      <c r="U71" s="137">
        <v>7.6228774668527085E-4</v>
      </c>
      <c r="V71" s="137">
        <v>9.3120748020654248E-4</v>
      </c>
      <c r="W71" s="137">
        <v>6.2842317814201267E-4</v>
      </c>
      <c r="X71" s="137">
        <v>9.405101218974615E-4</v>
      </c>
      <c r="Y71" s="137">
        <v>7.7253278784935198E-4</v>
      </c>
      <c r="Z71" s="137">
        <v>7.5324333397247165E-4</v>
      </c>
      <c r="AA71" s="137">
        <v>1.2337283653892741E-3</v>
      </c>
      <c r="AB71" s="137">
        <v>7.7508598879733992E-4</v>
      </c>
      <c r="AC71" s="137">
        <v>6.8909962361504316E-4</v>
      </c>
      <c r="AD71" s="137">
        <v>7.9747534443455441E-4</v>
      </c>
      <c r="AE71" s="137">
        <v>2.6786283405377218E-4</v>
      </c>
      <c r="AF71" s="137">
        <v>8.6614178859364867E-4</v>
      </c>
      <c r="AG71" s="137">
        <v>7.9330231496564597E-4</v>
      </c>
      <c r="AH71" s="137">
        <v>9.262060021622418E-4</v>
      </c>
      <c r="AI71" s="137">
        <v>1.0988985058273777E-3</v>
      </c>
      <c r="AJ71" s="137">
        <v>0</v>
      </c>
      <c r="AK71" s="137">
        <v>5.9120845041216673E-4</v>
      </c>
      <c r="AL71" s="137">
        <v>6.0790877564581276E-4</v>
      </c>
      <c r="AM71" s="137">
        <v>7.6199547523267256E-4</v>
      </c>
      <c r="AN71" s="137">
        <v>1.9565244631903522E-3</v>
      </c>
      <c r="AO71" s="137">
        <v>7.1733310664061942E-4</v>
      </c>
      <c r="AP71" s="137">
        <v>1.042650881594092E-3</v>
      </c>
      <c r="AQ71" s="137">
        <v>2.2846363343083522E-4</v>
      </c>
      <c r="AR71" s="137">
        <v>5.945001698134403E-4</v>
      </c>
      <c r="AS71" s="137">
        <v>7.2100380499050254E-4</v>
      </c>
      <c r="AT71" s="137">
        <v>5.4352991587177442E-4</v>
      </c>
      <c r="AU71" s="137">
        <v>6.9689290609096382E-4</v>
      </c>
      <c r="AV71" s="137">
        <v>4.712779923351292E-4</v>
      </c>
      <c r="AW71" s="137">
        <v>7.9120833009801777E-4</v>
      </c>
      <c r="AX71" s="137">
        <v>1.6504656265115382E-3</v>
      </c>
      <c r="AY71" s="137">
        <v>1.2678796816627603E-3</v>
      </c>
      <c r="AZ71" s="137">
        <v>8.1330062302677132E-4</v>
      </c>
      <c r="BA71" s="137">
        <v>8.7230742222027047E-4</v>
      </c>
      <c r="BB71" s="137">
        <v>5.6354382567748635E-4</v>
      </c>
      <c r="BC71" s="137">
        <v>8.4353976854078248E-4</v>
      </c>
      <c r="BD71" s="137">
        <v>2.8241338849289413E-4</v>
      </c>
      <c r="BE71" s="137">
        <v>7.9722839824798871E-4</v>
      </c>
      <c r="BF71" s="137">
        <v>1.8977878932712809E-3</v>
      </c>
      <c r="BG71" s="137">
        <v>6.7448841522848516E-4</v>
      </c>
      <c r="BH71" s="137">
        <v>2.0288089948172928E-3</v>
      </c>
      <c r="BI71" s="137">
        <v>2.3409919941621143E-3</v>
      </c>
      <c r="BJ71" s="137">
        <v>3.0020101893970174E-3</v>
      </c>
      <c r="BK71" s="137">
        <v>2.5459811667521482E-3</v>
      </c>
      <c r="BL71" s="137">
        <v>4.2882249942746828E-3</v>
      </c>
      <c r="BM71" s="137">
        <v>1.6682588996751026E-3</v>
      </c>
      <c r="BN71" s="137">
        <v>0.45273087265827833</v>
      </c>
      <c r="BO71" s="137">
        <v>2.1011663476214267E-3</v>
      </c>
      <c r="BP71" s="137">
        <v>4.7479958424264009E-3</v>
      </c>
      <c r="BQ71" s="137">
        <v>3.1685258690869206E-3</v>
      </c>
      <c r="BR71" s="137">
        <v>6.9533710556846954E-3</v>
      </c>
      <c r="BS71" s="137">
        <v>3.6283161966130144E-3</v>
      </c>
      <c r="BT71" s="137">
        <v>9.523762460162297E-3</v>
      </c>
      <c r="BU71" s="137">
        <v>2.4477357203964451E-3</v>
      </c>
      <c r="BV71" s="137">
        <v>1.7711225284270386E-2</v>
      </c>
      <c r="BW71" s="137">
        <v>2.4073262073215671E-2</v>
      </c>
      <c r="BX71" s="137">
        <v>8.8457958867522168E-3</v>
      </c>
      <c r="BY71" s="137">
        <v>5.9396179988560772E-3</v>
      </c>
      <c r="BZ71" s="137">
        <v>1.1755002926127373E-2</v>
      </c>
      <c r="CA71" s="139">
        <v>0</v>
      </c>
    </row>
    <row r="72" spans="1:79" ht="19.5" x14ac:dyDescent="0.25">
      <c r="A72" s="30"/>
      <c r="B72" s="42" t="s">
        <v>63</v>
      </c>
      <c r="C72" s="43" t="s">
        <v>174</v>
      </c>
      <c r="D72" s="136">
        <v>6.3751633420165909E-3</v>
      </c>
      <c r="E72" s="137">
        <v>6.1279716144847342E-3</v>
      </c>
      <c r="F72" s="137">
        <v>6.2747062205946074E-3</v>
      </c>
      <c r="G72" s="137">
        <v>6.7691042342694222E-3</v>
      </c>
      <c r="H72" s="137">
        <v>5.0965647154875594E-3</v>
      </c>
      <c r="I72" s="137">
        <v>1.1712600207421018E-2</v>
      </c>
      <c r="J72" s="137">
        <v>5.5893665917778499E-3</v>
      </c>
      <c r="K72" s="137">
        <v>6.7998795703035578E-3</v>
      </c>
      <c r="L72" s="137">
        <v>6.4951705099906103E-3</v>
      </c>
      <c r="M72" s="137">
        <v>4.8476448294933272E-3</v>
      </c>
      <c r="N72" s="137">
        <v>5.8620342223677548E-3</v>
      </c>
      <c r="O72" s="137">
        <v>2.5841292576354955E-3</v>
      </c>
      <c r="P72" s="137">
        <v>2.5826099082674535E-3</v>
      </c>
      <c r="Q72" s="137">
        <v>1.1095709843881294E-3</v>
      </c>
      <c r="R72" s="137">
        <v>1.0910304511124574E-2</v>
      </c>
      <c r="S72" s="137">
        <v>9.9681231120168617E-3</v>
      </c>
      <c r="T72" s="137">
        <v>3.5906085745211307E-3</v>
      </c>
      <c r="U72" s="137">
        <v>3.4792402349391139E-3</v>
      </c>
      <c r="V72" s="137">
        <v>3.5658659503989406E-3</v>
      </c>
      <c r="W72" s="137">
        <v>2.8150821569929438E-3</v>
      </c>
      <c r="X72" s="137">
        <v>4.6314573889759438E-3</v>
      </c>
      <c r="Y72" s="137">
        <v>3.6994075788563427E-3</v>
      </c>
      <c r="Z72" s="137">
        <v>3.0752199440025256E-3</v>
      </c>
      <c r="AA72" s="137">
        <v>6.753662143335371E-3</v>
      </c>
      <c r="AB72" s="137">
        <v>4.6295215103538054E-3</v>
      </c>
      <c r="AC72" s="137">
        <v>3.1248806342315809E-3</v>
      </c>
      <c r="AD72" s="137">
        <v>4.4831243976455369E-3</v>
      </c>
      <c r="AE72" s="137">
        <v>1.1933269730858853E-3</v>
      </c>
      <c r="AF72" s="137">
        <v>5.0922549499488896E-3</v>
      </c>
      <c r="AG72" s="137">
        <v>4.5079028222085827E-3</v>
      </c>
      <c r="AH72" s="137">
        <v>3.9200071877388554E-3</v>
      </c>
      <c r="AI72" s="137">
        <v>8.6094698869501052E-3</v>
      </c>
      <c r="AJ72" s="137">
        <v>0</v>
      </c>
      <c r="AK72" s="137">
        <v>4.0955091755398567E-3</v>
      </c>
      <c r="AL72" s="137">
        <v>4.5237404137633474E-3</v>
      </c>
      <c r="AM72" s="137">
        <v>4.3204705929451937E-3</v>
      </c>
      <c r="AN72" s="137">
        <v>4.0614038065011314E-3</v>
      </c>
      <c r="AO72" s="137">
        <v>5.9908463213469302E-3</v>
      </c>
      <c r="AP72" s="137">
        <v>1.8402688187708155E-2</v>
      </c>
      <c r="AQ72" s="137">
        <v>6.745243807746345E-4</v>
      </c>
      <c r="AR72" s="137">
        <v>3.8237726093295291E-3</v>
      </c>
      <c r="AS72" s="137">
        <v>4.5933127756550146E-3</v>
      </c>
      <c r="AT72" s="137">
        <v>3.5275800204037492E-3</v>
      </c>
      <c r="AU72" s="137">
        <v>4.1747658060945552E-3</v>
      </c>
      <c r="AV72" s="137">
        <v>2.8817936578715152E-3</v>
      </c>
      <c r="AW72" s="137">
        <v>3.9271866793904953E-3</v>
      </c>
      <c r="AX72" s="137">
        <v>4.6362003266415116E-3</v>
      </c>
      <c r="AY72" s="137">
        <v>2.7919756449917067E-3</v>
      </c>
      <c r="AZ72" s="137">
        <v>4.3733318683099841E-3</v>
      </c>
      <c r="BA72" s="137">
        <v>6.8503348029684327E-3</v>
      </c>
      <c r="BB72" s="137">
        <v>2.6217457393262634E-3</v>
      </c>
      <c r="BC72" s="137">
        <v>5.0516737534126825E-3</v>
      </c>
      <c r="BD72" s="137">
        <v>1.486283120094258E-3</v>
      </c>
      <c r="BE72" s="137">
        <v>3.7570423481216981E-3</v>
      </c>
      <c r="BF72" s="137">
        <v>1.1228018030219205E-2</v>
      </c>
      <c r="BG72" s="137">
        <v>3.7000211548908462E-3</v>
      </c>
      <c r="BH72" s="137">
        <v>1.0854513743153214E-2</v>
      </c>
      <c r="BI72" s="137">
        <v>4.377738265556908E-3</v>
      </c>
      <c r="BJ72" s="137">
        <v>1.047650300697377E-2</v>
      </c>
      <c r="BK72" s="137">
        <v>4.8981080592473743E-3</v>
      </c>
      <c r="BL72" s="137">
        <v>3.0056477666505446E-2</v>
      </c>
      <c r="BM72" s="137">
        <v>1.9593526160680816E-2</v>
      </c>
      <c r="BN72" s="137">
        <v>5.4221361967299814E-3</v>
      </c>
      <c r="BO72" s="137">
        <v>0.65174722975817834</v>
      </c>
      <c r="BP72" s="137">
        <v>6.5625725056475542E-2</v>
      </c>
      <c r="BQ72" s="137">
        <v>1.3385858785664917E-2</v>
      </c>
      <c r="BR72" s="137">
        <v>3.8489033164370121E-2</v>
      </c>
      <c r="BS72" s="137">
        <v>8.2991917244624562E-3</v>
      </c>
      <c r="BT72" s="137">
        <v>2.3774867369925661E-2</v>
      </c>
      <c r="BU72" s="137">
        <v>1.1799927259381098E-2</v>
      </c>
      <c r="BV72" s="137">
        <v>2.4070439570649239E-2</v>
      </c>
      <c r="BW72" s="137">
        <v>6.2540749898948571E-3</v>
      </c>
      <c r="BX72" s="137">
        <v>8.8748897044897343E-3</v>
      </c>
      <c r="BY72" s="137">
        <v>6.6975367932098013E-3</v>
      </c>
      <c r="BZ72" s="137">
        <v>4.1780988151433794E-2</v>
      </c>
      <c r="CA72" s="139">
        <v>0</v>
      </c>
    </row>
    <row r="73" spans="1:79" ht="19.5" x14ac:dyDescent="0.25">
      <c r="A73" s="30"/>
      <c r="B73" s="42" t="s">
        <v>64</v>
      </c>
      <c r="C73" s="43" t="s">
        <v>175</v>
      </c>
      <c r="D73" s="136">
        <v>1.364302645283723E-2</v>
      </c>
      <c r="E73" s="137">
        <v>1.2937914761693623E-2</v>
      </c>
      <c r="F73" s="137">
        <v>1.0527391123691785E-2</v>
      </c>
      <c r="G73" s="137">
        <v>1.0494243150531105E-2</v>
      </c>
      <c r="H73" s="137">
        <v>6.2142817921649616E-3</v>
      </c>
      <c r="I73" s="137">
        <v>6.3981874950707132E-3</v>
      </c>
      <c r="J73" s="137">
        <v>7.8970180306199254E-3</v>
      </c>
      <c r="K73" s="137">
        <v>8.0631094391793029E-3</v>
      </c>
      <c r="L73" s="137">
        <v>8.0028763604416461E-3</v>
      </c>
      <c r="M73" s="137">
        <v>9.4916546055807682E-3</v>
      </c>
      <c r="N73" s="137">
        <v>7.543851617144914E-3</v>
      </c>
      <c r="O73" s="137">
        <v>7.8594895111010928E-3</v>
      </c>
      <c r="P73" s="137">
        <v>4.00858314546785E-3</v>
      </c>
      <c r="Q73" s="137">
        <v>1.7319573540709803E-3</v>
      </c>
      <c r="R73" s="137">
        <v>5.8227163049959047E-3</v>
      </c>
      <c r="S73" s="137">
        <v>9.8605739480520337E-3</v>
      </c>
      <c r="T73" s="137">
        <v>7.2966405986770325E-3</v>
      </c>
      <c r="U73" s="137">
        <v>7.8473446888919184E-3</v>
      </c>
      <c r="V73" s="137">
        <v>8.7524354450432291E-3</v>
      </c>
      <c r="W73" s="137">
        <v>8.5929986355074012E-3</v>
      </c>
      <c r="X73" s="137">
        <v>8.1065185048766544E-3</v>
      </c>
      <c r="Y73" s="137">
        <v>9.0545205433354668E-3</v>
      </c>
      <c r="Z73" s="137">
        <v>7.7804178071698262E-3</v>
      </c>
      <c r="AA73" s="137">
        <v>1.5291300385436284E-2</v>
      </c>
      <c r="AB73" s="137">
        <v>1.2592235226187498E-2</v>
      </c>
      <c r="AC73" s="137">
        <v>6.837779221373937E-3</v>
      </c>
      <c r="AD73" s="137">
        <v>2.1574489132558664E-2</v>
      </c>
      <c r="AE73" s="137">
        <v>2.9929025315647488E-3</v>
      </c>
      <c r="AF73" s="137">
        <v>9.0330361629005554E-3</v>
      </c>
      <c r="AG73" s="137">
        <v>5.9179798702993025E-3</v>
      </c>
      <c r="AH73" s="137">
        <v>4.8728767641941237E-3</v>
      </c>
      <c r="AI73" s="137">
        <v>7.8425574557711899E-3</v>
      </c>
      <c r="AJ73" s="137">
        <v>0</v>
      </c>
      <c r="AK73" s="137">
        <v>1.2254849913580125E-2</v>
      </c>
      <c r="AL73" s="137">
        <v>1.0110981931670411E-2</v>
      </c>
      <c r="AM73" s="137">
        <v>1.2769068838732451E-2</v>
      </c>
      <c r="AN73" s="137">
        <v>7.8642362924752386E-3</v>
      </c>
      <c r="AO73" s="137">
        <v>5.8636459752314761E-3</v>
      </c>
      <c r="AP73" s="137">
        <v>1.1100994130539017E-2</v>
      </c>
      <c r="AQ73" s="137">
        <v>9.2542009646055605E-4</v>
      </c>
      <c r="AR73" s="137">
        <v>8.1970262374484546E-3</v>
      </c>
      <c r="AS73" s="137">
        <v>6.497905068974864E-3</v>
      </c>
      <c r="AT73" s="137">
        <v>7.8298076271339518E-3</v>
      </c>
      <c r="AU73" s="137">
        <v>9.3174709228663905E-3</v>
      </c>
      <c r="AV73" s="137">
        <v>6.3798777337459641E-3</v>
      </c>
      <c r="AW73" s="137">
        <v>1.1077891046978507E-2</v>
      </c>
      <c r="AX73" s="137">
        <v>7.350008570623158E-3</v>
      </c>
      <c r="AY73" s="137">
        <v>7.1761756967145774E-3</v>
      </c>
      <c r="AZ73" s="137">
        <v>8.2137604266973099E-3</v>
      </c>
      <c r="BA73" s="137">
        <v>2.2870403376985479E-2</v>
      </c>
      <c r="BB73" s="137">
        <v>7.0787139409839933E-3</v>
      </c>
      <c r="BC73" s="137">
        <v>9.7718433343959819E-3</v>
      </c>
      <c r="BD73" s="137">
        <v>4.0745650632053078E-3</v>
      </c>
      <c r="BE73" s="137">
        <v>7.5174467401251171E-3</v>
      </c>
      <c r="BF73" s="137">
        <v>1.2753116503397272E-2</v>
      </c>
      <c r="BG73" s="137">
        <v>4.2347954487979879E-3</v>
      </c>
      <c r="BH73" s="137">
        <v>1.4705505725746405E-2</v>
      </c>
      <c r="BI73" s="137">
        <v>1.0192021871276973E-2</v>
      </c>
      <c r="BJ73" s="137">
        <v>2.8194407949584385E-2</v>
      </c>
      <c r="BK73" s="137">
        <v>7.7074659669978977E-3</v>
      </c>
      <c r="BL73" s="137">
        <v>1.1056036619436363E-2</v>
      </c>
      <c r="BM73" s="137">
        <v>1.3135659171587693E-2</v>
      </c>
      <c r="BN73" s="137">
        <v>9.9010917277449536E-3</v>
      </c>
      <c r="BO73" s="137">
        <v>1.0532180605224229E-2</v>
      </c>
      <c r="BP73" s="137">
        <v>0.71962363473578828</v>
      </c>
      <c r="BQ73" s="137">
        <v>2.78230786234826E-2</v>
      </c>
      <c r="BR73" s="137">
        <v>4.034510331961412E-2</v>
      </c>
      <c r="BS73" s="137">
        <v>1.3926906802581121E-2</v>
      </c>
      <c r="BT73" s="137">
        <v>1.1511366844230307E-2</v>
      </c>
      <c r="BU73" s="137">
        <v>3.1383431592927752E-2</v>
      </c>
      <c r="BV73" s="137">
        <v>1.0533794004316444E-2</v>
      </c>
      <c r="BW73" s="137">
        <v>2.4243624207376203E-3</v>
      </c>
      <c r="BX73" s="137">
        <v>8.3177818105219497E-3</v>
      </c>
      <c r="BY73" s="137">
        <v>3.2331223837464666E-3</v>
      </c>
      <c r="BZ73" s="137">
        <v>1.533463700934597E-2</v>
      </c>
      <c r="CA73" s="139">
        <v>0</v>
      </c>
    </row>
    <row r="74" spans="1:79" ht="19.5" x14ac:dyDescent="0.25">
      <c r="A74" s="30"/>
      <c r="B74" s="42" t="s">
        <v>65</v>
      </c>
      <c r="C74" s="43" t="s">
        <v>176</v>
      </c>
      <c r="D74" s="136">
        <v>7.0223408052936418E-3</v>
      </c>
      <c r="E74" s="137">
        <v>4.4160093375771228E-3</v>
      </c>
      <c r="F74" s="137">
        <v>5.4104807739470849E-3</v>
      </c>
      <c r="G74" s="137">
        <v>4.5478296814063486E-3</v>
      </c>
      <c r="H74" s="137">
        <v>3.3316126066794123E-3</v>
      </c>
      <c r="I74" s="137">
        <v>1.328338935808868E-2</v>
      </c>
      <c r="J74" s="137">
        <v>4.2359350469711558E-3</v>
      </c>
      <c r="K74" s="137">
        <v>4.4252808790914925E-3</v>
      </c>
      <c r="L74" s="137">
        <v>2.5752107734853535E-3</v>
      </c>
      <c r="M74" s="137">
        <v>3.3419952838128751E-3</v>
      </c>
      <c r="N74" s="137">
        <v>7.0452112995222855E-3</v>
      </c>
      <c r="O74" s="137">
        <v>1.3604506063335281E-3</v>
      </c>
      <c r="P74" s="137">
        <v>1.9215240631231449E-3</v>
      </c>
      <c r="Q74" s="137">
        <v>9.1333292044990769E-4</v>
      </c>
      <c r="R74" s="137">
        <v>4.7205271607211729E-3</v>
      </c>
      <c r="S74" s="137">
        <v>9.6948425495141308E-3</v>
      </c>
      <c r="T74" s="137">
        <v>2.2759556306458642E-3</v>
      </c>
      <c r="U74" s="137">
        <v>2.5245282962382885E-3</v>
      </c>
      <c r="V74" s="137">
        <v>1.6215381048871431E-3</v>
      </c>
      <c r="W74" s="137">
        <v>1.4447533594253254E-3</v>
      </c>
      <c r="X74" s="137">
        <v>2.3516064029325875E-3</v>
      </c>
      <c r="Y74" s="137">
        <v>1.9373922597637234E-3</v>
      </c>
      <c r="Z74" s="137">
        <v>1.4826525275082653E-3</v>
      </c>
      <c r="AA74" s="137">
        <v>3.0465881630752987E-3</v>
      </c>
      <c r="AB74" s="137">
        <v>2.2299144396008253E-3</v>
      </c>
      <c r="AC74" s="137">
        <v>1.3411471360226088E-3</v>
      </c>
      <c r="AD74" s="137">
        <v>2.1679331633142167E-3</v>
      </c>
      <c r="AE74" s="137">
        <v>6.7410853695377797E-4</v>
      </c>
      <c r="AF74" s="137">
        <v>2.4714635110982958E-3</v>
      </c>
      <c r="AG74" s="137">
        <v>2.3231986841910084E-3</v>
      </c>
      <c r="AH74" s="137">
        <v>2.0216899139032887E-3</v>
      </c>
      <c r="AI74" s="137">
        <v>5.9432574299083055E-3</v>
      </c>
      <c r="AJ74" s="137">
        <v>0</v>
      </c>
      <c r="AK74" s="137">
        <v>2.6171465253463622E-3</v>
      </c>
      <c r="AL74" s="137">
        <v>2.2081902851533619E-3</v>
      </c>
      <c r="AM74" s="137">
        <v>1.9728529469160588E-3</v>
      </c>
      <c r="AN74" s="137">
        <v>4.2852277681026387E-3</v>
      </c>
      <c r="AO74" s="137">
        <v>4.0585397214080781E-3</v>
      </c>
      <c r="AP74" s="137">
        <v>5.7762009440275527E-3</v>
      </c>
      <c r="AQ74" s="137">
        <v>4.5628427812442193E-4</v>
      </c>
      <c r="AR74" s="137">
        <v>5.6856770570166094E-3</v>
      </c>
      <c r="AS74" s="137">
        <v>1.7873966688699814E-3</v>
      </c>
      <c r="AT74" s="137">
        <v>4.7917703189185234E-3</v>
      </c>
      <c r="AU74" s="137">
        <v>2.9777988684598381E-3</v>
      </c>
      <c r="AV74" s="137">
        <v>1.9579523342087755E-3</v>
      </c>
      <c r="AW74" s="137">
        <v>1.7681348396018128E-3</v>
      </c>
      <c r="AX74" s="137">
        <v>3.747699499093413E-3</v>
      </c>
      <c r="AY74" s="137">
        <v>1.6873776493873905E-3</v>
      </c>
      <c r="AZ74" s="137">
        <v>4.7254568273039357E-3</v>
      </c>
      <c r="BA74" s="137">
        <v>4.5426516762555246E-3</v>
      </c>
      <c r="BB74" s="137">
        <v>2.1388467157316764E-3</v>
      </c>
      <c r="BC74" s="137">
        <v>2.1211188330355372E-3</v>
      </c>
      <c r="BD74" s="137">
        <v>5.6153977919774843E-4</v>
      </c>
      <c r="BE74" s="137">
        <v>3.2515805193263515E-3</v>
      </c>
      <c r="BF74" s="137">
        <v>7.1025584332460069E-3</v>
      </c>
      <c r="BG74" s="137">
        <v>2.7314339851832571E-3</v>
      </c>
      <c r="BH74" s="137">
        <v>9.1831816808548572E-3</v>
      </c>
      <c r="BI74" s="137">
        <v>3.6219237190764312E-3</v>
      </c>
      <c r="BJ74" s="137">
        <v>4.8551649429629147E-3</v>
      </c>
      <c r="BK74" s="137">
        <v>5.8976744595053967E-3</v>
      </c>
      <c r="BL74" s="137">
        <v>7.0494032584939538E-3</v>
      </c>
      <c r="BM74" s="137">
        <v>6.3331691103340757E-3</v>
      </c>
      <c r="BN74" s="137">
        <v>1.8449261924462163E-3</v>
      </c>
      <c r="BO74" s="137">
        <v>3.5107341204114566E-3</v>
      </c>
      <c r="BP74" s="137">
        <v>2.3539818028511506E-2</v>
      </c>
      <c r="BQ74" s="137">
        <v>0.33308546922820059</v>
      </c>
      <c r="BR74" s="137">
        <v>2.4456778973723298E-2</v>
      </c>
      <c r="BS74" s="137">
        <v>7.5381457184446931E-3</v>
      </c>
      <c r="BT74" s="137">
        <v>8.9210718690778401E-3</v>
      </c>
      <c r="BU74" s="137">
        <v>1.4911532671146444E-2</v>
      </c>
      <c r="BV74" s="137">
        <v>1.1874371004464075E-2</v>
      </c>
      <c r="BW74" s="137">
        <v>1.964439682172036E-3</v>
      </c>
      <c r="BX74" s="137">
        <v>4.5524197310813433E-3</v>
      </c>
      <c r="BY74" s="137">
        <v>1.9454545312771784E-3</v>
      </c>
      <c r="BZ74" s="137">
        <v>8.6204765152760755E-3</v>
      </c>
      <c r="CA74" s="139">
        <v>0</v>
      </c>
    </row>
    <row r="75" spans="1:79" ht="19.5" x14ac:dyDescent="0.25">
      <c r="A75" s="30"/>
      <c r="B75" s="42" t="s">
        <v>66</v>
      </c>
      <c r="C75" s="43" t="s">
        <v>177</v>
      </c>
      <c r="D75" s="136">
        <v>1.903479191179217E-3</v>
      </c>
      <c r="E75" s="137">
        <v>1.367768979129255E-3</v>
      </c>
      <c r="F75" s="137">
        <v>1.4948333373146407E-3</v>
      </c>
      <c r="G75" s="137">
        <v>1.3571847373612016E-3</v>
      </c>
      <c r="H75" s="137">
        <v>1.0242694787730015E-3</v>
      </c>
      <c r="I75" s="137">
        <v>3.2543323625577568E-3</v>
      </c>
      <c r="J75" s="137">
        <v>1.2609097284120164E-3</v>
      </c>
      <c r="K75" s="137">
        <v>1.583415443733995E-3</v>
      </c>
      <c r="L75" s="137">
        <v>9.8520395757787185E-4</v>
      </c>
      <c r="M75" s="137">
        <v>1.0436321873410592E-3</v>
      </c>
      <c r="N75" s="137">
        <v>1.7564064577336638E-3</v>
      </c>
      <c r="O75" s="137">
        <v>5.3278264491176969E-4</v>
      </c>
      <c r="P75" s="137">
        <v>5.6381557958588076E-4</v>
      </c>
      <c r="Q75" s="137">
        <v>2.6019428103766671E-4</v>
      </c>
      <c r="R75" s="137">
        <v>1.4240817898113366E-3</v>
      </c>
      <c r="S75" s="137">
        <v>2.9784191465405817E-3</v>
      </c>
      <c r="T75" s="137">
        <v>7.5863243832067541E-4</v>
      </c>
      <c r="U75" s="137">
        <v>8.5897148007729859E-4</v>
      </c>
      <c r="V75" s="137">
        <v>6.2032446366385081E-4</v>
      </c>
      <c r="W75" s="137">
        <v>5.7574249669861569E-4</v>
      </c>
      <c r="X75" s="137">
        <v>8.5474356423503037E-4</v>
      </c>
      <c r="Y75" s="137">
        <v>7.2193132006030376E-4</v>
      </c>
      <c r="Z75" s="137">
        <v>5.5333956204410551E-4</v>
      </c>
      <c r="AA75" s="137">
        <v>1.1549726246436909E-3</v>
      </c>
      <c r="AB75" s="137">
        <v>9.2213701966239211E-4</v>
      </c>
      <c r="AC75" s="137">
        <v>5.6097628002089116E-4</v>
      </c>
      <c r="AD75" s="137">
        <v>1.1257261591394484E-3</v>
      </c>
      <c r="AE75" s="137">
        <v>2.4669177668032606E-4</v>
      </c>
      <c r="AF75" s="137">
        <v>8.6421647060351135E-4</v>
      </c>
      <c r="AG75" s="137">
        <v>7.7706893082457509E-4</v>
      </c>
      <c r="AH75" s="137">
        <v>6.5110960313445663E-4</v>
      </c>
      <c r="AI75" s="137">
        <v>1.7799086815570738E-3</v>
      </c>
      <c r="AJ75" s="137">
        <v>0</v>
      </c>
      <c r="AK75" s="137">
        <v>9.7164989608596877E-4</v>
      </c>
      <c r="AL75" s="137">
        <v>8.8532208306272588E-4</v>
      </c>
      <c r="AM75" s="137">
        <v>8.342473697737537E-4</v>
      </c>
      <c r="AN75" s="137">
        <v>1.2367209809124402E-3</v>
      </c>
      <c r="AO75" s="137">
        <v>1.5993882910050488E-3</v>
      </c>
      <c r="AP75" s="137">
        <v>1.9798998234962749E-3</v>
      </c>
      <c r="AQ75" s="137">
        <v>1.3316227940342665E-4</v>
      </c>
      <c r="AR75" s="137">
        <v>1.7977793939184651E-3</v>
      </c>
      <c r="AS75" s="137">
        <v>6.5186485202311335E-4</v>
      </c>
      <c r="AT75" s="137">
        <v>1.3142456784117553E-3</v>
      </c>
      <c r="AU75" s="137">
        <v>1.1487469121621205E-3</v>
      </c>
      <c r="AV75" s="137">
        <v>7.2124040057664385E-4</v>
      </c>
      <c r="AW75" s="137">
        <v>7.8299820695011495E-4</v>
      </c>
      <c r="AX75" s="137">
        <v>1.2988637706900332E-3</v>
      </c>
      <c r="AY75" s="137">
        <v>7.6418950732529936E-4</v>
      </c>
      <c r="AZ75" s="137">
        <v>1.6138469982731776E-3</v>
      </c>
      <c r="BA75" s="137">
        <v>1.612462087225723E-3</v>
      </c>
      <c r="BB75" s="137">
        <v>7.9750508387164206E-4</v>
      </c>
      <c r="BC75" s="137">
        <v>9.4467900449971725E-4</v>
      </c>
      <c r="BD75" s="137">
        <v>2.6090539163452616E-4</v>
      </c>
      <c r="BE75" s="137">
        <v>1.1030292896613311E-3</v>
      </c>
      <c r="BF75" s="137">
        <v>2.029032545617569E-3</v>
      </c>
      <c r="BG75" s="137">
        <v>7.8355904521041145E-4</v>
      </c>
      <c r="BH75" s="137">
        <v>3.7234341591807591E-3</v>
      </c>
      <c r="BI75" s="137">
        <v>1.2916139072917199E-3</v>
      </c>
      <c r="BJ75" s="137">
        <v>1.876498205494477E-3</v>
      </c>
      <c r="BK75" s="137">
        <v>1.5486252496567246E-3</v>
      </c>
      <c r="BL75" s="137">
        <v>2.189173243311976E-3</v>
      </c>
      <c r="BM75" s="137">
        <v>2.5660940496490679E-3</v>
      </c>
      <c r="BN75" s="137">
        <v>8.603604747921301E-4</v>
      </c>
      <c r="BO75" s="137">
        <v>2.1042820164238422E-3</v>
      </c>
      <c r="BP75" s="137">
        <v>2.365800355008358E-2</v>
      </c>
      <c r="BQ75" s="137">
        <v>6.9007448884143105E-2</v>
      </c>
      <c r="BR75" s="137">
        <v>0.53233439879431255</v>
      </c>
      <c r="BS75" s="137">
        <v>2.5924419722040113E-3</v>
      </c>
      <c r="BT75" s="137">
        <v>2.8243082035220046E-3</v>
      </c>
      <c r="BU75" s="137">
        <v>3.9506101812307537E-3</v>
      </c>
      <c r="BV75" s="137">
        <v>3.7814881164317791E-3</v>
      </c>
      <c r="BW75" s="137">
        <v>5.3865187855520256E-4</v>
      </c>
      <c r="BX75" s="137">
        <v>1.7245218241020361E-3</v>
      </c>
      <c r="BY75" s="137">
        <v>5.7685764181342387E-4</v>
      </c>
      <c r="BZ75" s="137">
        <v>2.8037689734315397E-3</v>
      </c>
      <c r="CA75" s="139">
        <v>0</v>
      </c>
    </row>
    <row r="76" spans="1:79" ht="19.5" x14ac:dyDescent="0.25">
      <c r="A76" s="30"/>
      <c r="B76" s="42" t="s">
        <v>67</v>
      </c>
      <c r="C76" s="43" t="s">
        <v>178</v>
      </c>
      <c r="D76" s="136">
        <v>1.1509024821227296E-2</v>
      </c>
      <c r="E76" s="137">
        <v>7.2105714374154613E-3</v>
      </c>
      <c r="F76" s="137">
        <v>4.6064479684227878E-3</v>
      </c>
      <c r="G76" s="137">
        <v>1.7658519218551497E-2</v>
      </c>
      <c r="H76" s="137">
        <v>4.9244146057955684E-3</v>
      </c>
      <c r="I76" s="137">
        <v>5.2567514145952328E-3</v>
      </c>
      <c r="J76" s="137">
        <v>5.55841734157227E-3</v>
      </c>
      <c r="K76" s="137">
        <v>4.172674925570133E-3</v>
      </c>
      <c r="L76" s="137">
        <v>2.9538951097650007E-3</v>
      </c>
      <c r="M76" s="137">
        <v>2.5311085339813368E-3</v>
      </c>
      <c r="N76" s="137">
        <v>2.150074532905825E-3</v>
      </c>
      <c r="O76" s="137">
        <v>1.5616185099490633E-3</v>
      </c>
      <c r="P76" s="137">
        <v>1.7259683164331685E-3</v>
      </c>
      <c r="Q76" s="137">
        <v>7.3309228532749673E-4</v>
      </c>
      <c r="R76" s="137">
        <v>2.9841281273208344E-3</v>
      </c>
      <c r="S76" s="137">
        <v>2.9336502848403183E-3</v>
      </c>
      <c r="T76" s="137">
        <v>2.9236181223248271E-3</v>
      </c>
      <c r="U76" s="137">
        <v>1.774112404594111E-3</v>
      </c>
      <c r="V76" s="137">
        <v>2.6516241041537486E-3</v>
      </c>
      <c r="W76" s="137">
        <v>2.3676537221095834E-3</v>
      </c>
      <c r="X76" s="137">
        <v>2.1716563478253819E-3</v>
      </c>
      <c r="Y76" s="137">
        <v>2.4208089840716844E-3</v>
      </c>
      <c r="Z76" s="137">
        <v>2.8093987649108771E-3</v>
      </c>
      <c r="AA76" s="137">
        <v>8.4066380942873602E-3</v>
      </c>
      <c r="AB76" s="137">
        <v>2.0927306970099286E-3</v>
      </c>
      <c r="AC76" s="137">
        <v>2.0389381816280612E-3</v>
      </c>
      <c r="AD76" s="137">
        <v>2.4507840730139657E-3</v>
      </c>
      <c r="AE76" s="137">
        <v>8.9209584617290375E-4</v>
      </c>
      <c r="AF76" s="137">
        <v>2.5179328062227293E-3</v>
      </c>
      <c r="AG76" s="137">
        <v>2.6047409314047397E-3</v>
      </c>
      <c r="AH76" s="137">
        <v>1.9997581295698864E-3</v>
      </c>
      <c r="AI76" s="137">
        <v>2.254891216769481E-3</v>
      </c>
      <c r="AJ76" s="137">
        <v>0</v>
      </c>
      <c r="AK76" s="137">
        <v>1.3911726881429189E-3</v>
      </c>
      <c r="AL76" s="137">
        <v>4.8232216044529434E-3</v>
      </c>
      <c r="AM76" s="137">
        <v>1.7555441162919721E-3</v>
      </c>
      <c r="AN76" s="137">
        <v>1.6316174743937293E-3</v>
      </c>
      <c r="AO76" s="137">
        <v>1.321886587602855E-3</v>
      </c>
      <c r="AP76" s="137">
        <v>2.0137723305898806E-3</v>
      </c>
      <c r="AQ76" s="137">
        <v>5.0562287257356923E-4</v>
      </c>
      <c r="AR76" s="137">
        <v>1.4649800294327631E-3</v>
      </c>
      <c r="AS76" s="137">
        <v>1.472039166025953E-3</v>
      </c>
      <c r="AT76" s="137">
        <v>1.3567873033512245E-3</v>
      </c>
      <c r="AU76" s="137">
        <v>1.4229615544922543E-3</v>
      </c>
      <c r="AV76" s="137">
        <v>1.0771210723040656E-3</v>
      </c>
      <c r="AW76" s="137">
        <v>1.4420610343334299E-3</v>
      </c>
      <c r="AX76" s="137">
        <v>4.1385209388769108E-3</v>
      </c>
      <c r="AY76" s="137">
        <v>9.386616001490673E-4</v>
      </c>
      <c r="AZ76" s="137">
        <v>3.0409611398448449E-3</v>
      </c>
      <c r="BA76" s="137">
        <v>6.2197730273996091E-3</v>
      </c>
      <c r="BB76" s="137">
        <v>2.0708546243782379E-3</v>
      </c>
      <c r="BC76" s="137">
        <v>3.8062470972866809E-3</v>
      </c>
      <c r="BD76" s="137">
        <v>1.919010205903077E-3</v>
      </c>
      <c r="BE76" s="137">
        <v>3.345133585804504E-3</v>
      </c>
      <c r="BF76" s="137">
        <v>9.5796493391230603E-3</v>
      </c>
      <c r="BG76" s="137">
        <v>1.2158602974202857E-3</v>
      </c>
      <c r="BH76" s="137">
        <v>3.3000508683408147E-3</v>
      </c>
      <c r="BI76" s="137">
        <v>6.349910226952137E-3</v>
      </c>
      <c r="BJ76" s="137">
        <v>1.2055509193641172E-2</v>
      </c>
      <c r="BK76" s="137">
        <v>3.392429617566875E-3</v>
      </c>
      <c r="BL76" s="137">
        <v>1.5178586411965825E-2</v>
      </c>
      <c r="BM76" s="137">
        <v>2.0428035819655167E-2</v>
      </c>
      <c r="BN76" s="137">
        <v>1.476979222138757E-2</v>
      </c>
      <c r="BO76" s="137">
        <v>2.7286264026580029E-3</v>
      </c>
      <c r="BP76" s="137">
        <v>1.1055924681500632E-2</v>
      </c>
      <c r="BQ76" s="137">
        <v>7.6017969846561831E-3</v>
      </c>
      <c r="BR76" s="137">
        <v>2.5085046348035996E-2</v>
      </c>
      <c r="BS76" s="137">
        <v>0.78006649739210487</v>
      </c>
      <c r="BT76" s="137">
        <v>1.2920928052151108E-2</v>
      </c>
      <c r="BU76" s="137">
        <v>3.9327255730368209E-3</v>
      </c>
      <c r="BV76" s="137">
        <v>9.2326468142595319E-3</v>
      </c>
      <c r="BW76" s="137">
        <v>1.9287060245396373E-3</v>
      </c>
      <c r="BX76" s="137">
        <v>2.2547547239180747E-3</v>
      </c>
      <c r="BY76" s="137">
        <v>2.202054951481069E-3</v>
      </c>
      <c r="BZ76" s="137">
        <v>3.315456570903015E-3</v>
      </c>
      <c r="CA76" s="139">
        <v>0</v>
      </c>
    </row>
    <row r="77" spans="1:79" ht="19.5" x14ac:dyDescent="0.25">
      <c r="A77" s="30"/>
      <c r="B77" s="42" t="s">
        <v>68</v>
      </c>
      <c r="C77" s="43" t="s">
        <v>179</v>
      </c>
      <c r="D77" s="136">
        <v>5.24442062566393E-2</v>
      </c>
      <c r="E77" s="137">
        <v>4.5060636196088508E-2</v>
      </c>
      <c r="F77" s="137">
        <v>3.2110092986240575E-2</v>
      </c>
      <c r="G77" s="137">
        <v>6.6209299881532402E-2</v>
      </c>
      <c r="H77" s="137">
        <v>3.5048406449154232E-2</v>
      </c>
      <c r="I77" s="137">
        <v>6.9763430792660092E-2</v>
      </c>
      <c r="J77" s="137">
        <v>3.9214388648588318E-2</v>
      </c>
      <c r="K77" s="137">
        <v>4.3560480895929135E-2</v>
      </c>
      <c r="L77" s="137">
        <v>5.0876446742835542E-2</v>
      </c>
      <c r="M77" s="137">
        <v>4.7827367245611201E-2</v>
      </c>
      <c r="N77" s="137">
        <v>3.5201418490229862E-2</v>
      </c>
      <c r="O77" s="137">
        <v>1.5715694462991849E-2</v>
      </c>
      <c r="P77" s="137">
        <v>4.617266332408574E-2</v>
      </c>
      <c r="Q77" s="137">
        <v>1.8988648397168094E-2</v>
      </c>
      <c r="R77" s="137">
        <v>0.10296340514151847</v>
      </c>
      <c r="S77" s="137">
        <v>9.1223286974013093E-2</v>
      </c>
      <c r="T77" s="137">
        <v>2.8879845782407907E-2</v>
      </c>
      <c r="U77" s="137">
        <v>2.4028241740459654E-2</v>
      </c>
      <c r="V77" s="137">
        <v>2.0730029505561156E-2</v>
      </c>
      <c r="W77" s="137">
        <v>1.5486969868793632E-2</v>
      </c>
      <c r="X77" s="137">
        <v>3.6086202104829879E-2</v>
      </c>
      <c r="Y77" s="137">
        <v>2.4253573176804145E-2</v>
      </c>
      <c r="Z77" s="137">
        <v>1.778755426656882E-2</v>
      </c>
      <c r="AA77" s="137">
        <v>4.0506669348479601E-2</v>
      </c>
      <c r="AB77" s="137">
        <v>2.5266115393199198E-2</v>
      </c>
      <c r="AC77" s="137">
        <v>1.992125607370205E-2</v>
      </c>
      <c r="AD77" s="137">
        <v>2.015740304359832E-2</v>
      </c>
      <c r="AE77" s="137">
        <v>7.2310396772802422E-3</v>
      </c>
      <c r="AF77" s="137">
        <v>2.7765741467196944E-2</v>
      </c>
      <c r="AG77" s="137">
        <v>2.2219978225179016E-2</v>
      </c>
      <c r="AH77" s="137">
        <v>5.2778097237442811E-2</v>
      </c>
      <c r="AI77" s="137">
        <v>5.3372967683011321E-2</v>
      </c>
      <c r="AJ77" s="137">
        <v>0</v>
      </c>
      <c r="AK77" s="137">
        <v>1.8048534522355171E-2</v>
      </c>
      <c r="AL77" s="137">
        <v>2.4124032197395555E-2</v>
      </c>
      <c r="AM77" s="137">
        <v>3.2776961245180744E-2</v>
      </c>
      <c r="AN77" s="137">
        <v>2.3004167662042174E-2</v>
      </c>
      <c r="AO77" s="137">
        <v>2.5710680142557157E-2</v>
      </c>
      <c r="AP77" s="137">
        <v>5.2040357762186767E-2</v>
      </c>
      <c r="AQ77" s="137">
        <v>1.0276478132243805E-2</v>
      </c>
      <c r="AR77" s="137">
        <v>1.9269713722168572E-2</v>
      </c>
      <c r="AS77" s="137">
        <v>3.4284285016071926E-2</v>
      </c>
      <c r="AT77" s="137">
        <v>1.9065618684081648E-2</v>
      </c>
      <c r="AU77" s="137">
        <v>2.525392742839103E-2</v>
      </c>
      <c r="AV77" s="137">
        <v>1.6623587991363251E-2</v>
      </c>
      <c r="AW77" s="137">
        <v>2.8213158898252606E-2</v>
      </c>
      <c r="AX77" s="137">
        <v>4.1904881157359936E-2</v>
      </c>
      <c r="AY77" s="137">
        <v>2.2618359996857927E-2</v>
      </c>
      <c r="AZ77" s="137">
        <v>2.9182974333237272E-2</v>
      </c>
      <c r="BA77" s="137">
        <v>3.3116211700871499E-2</v>
      </c>
      <c r="BB77" s="137">
        <v>1.7279802658400525E-2</v>
      </c>
      <c r="BC77" s="137">
        <v>3.1992589763749163E-2</v>
      </c>
      <c r="BD77" s="137">
        <v>9.2121219586070915E-3</v>
      </c>
      <c r="BE77" s="137">
        <v>2.4078065071035659E-2</v>
      </c>
      <c r="BF77" s="137">
        <v>0.10907477756689711</v>
      </c>
      <c r="BG77" s="137">
        <v>3.7789662606147828E-2</v>
      </c>
      <c r="BH77" s="137">
        <v>0.12978957406078623</v>
      </c>
      <c r="BI77" s="137">
        <v>4.0873764706901565E-2</v>
      </c>
      <c r="BJ77" s="137">
        <v>7.0115636804591985E-2</v>
      </c>
      <c r="BK77" s="137">
        <v>3.5990507784126262E-2</v>
      </c>
      <c r="BL77" s="137">
        <v>6.3891505485485889E-2</v>
      </c>
      <c r="BM77" s="137">
        <v>9.2642889198005313E-2</v>
      </c>
      <c r="BN77" s="137">
        <v>3.2871284085470534E-2</v>
      </c>
      <c r="BO77" s="137">
        <v>0.1290375814607532</v>
      </c>
      <c r="BP77" s="137">
        <v>9.6006036596848615E-2</v>
      </c>
      <c r="BQ77" s="137">
        <v>5.4711522861941787E-2</v>
      </c>
      <c r="BR77" s="137">
        <v>0.11692026321085816</v>
      </c>
      <c r="BS77" s="137">
        <v>0.10347676291223529</v>
      </c>
      <c r="BT77" s="137">
        <v>0.73383937464344295</v>
      </c>
      <c r="BU77" s="137">
        <v>4.5897540702568108E-2</v>
      </c>
      <c r="BV77" s="137">
        <v>0.12871186655764066</v>
      </c>
      <c r="BW77" s="137">
        <v>3.3432373447085946E-2</v>
      </c>
      <c r="BX77" s="137">
        <v>6.8557195059895465E-2</v>
      </c>
      <c r="BY77" s="137">
        <v>4.4376491473357989E-2</v>
      </c>
      <c r="BZ77" s="137">
        <v>9.8498626916099619E-2</v>
      </c>
      <c r="CA77" s="139">
        <v>0</v>
      </c>
    </row>
    <row r="78" spans="1:79" ht="19.5" x14ac:dyDescent="0.25">
      <c r="A78" s="30"/>
      <c r="B78" s="42" t="s">
        <v>69</v>
      </c>
      <c r="C78" s="43" t="s">
        <v>180</v>
      </c>
      <c r="D78" s="136">
        <v>1.4248366216952497E-4</v>
      </c>
      <c r="E78" s="137">
        <v>2.1206056350017171E-4</v>
      </c>
      <c r="F78" s="137">
        <v>1.6844978501951604E-4</v>
      </c>
      <c r="G78" s="137">
        <v>2.2925695549637777E-4</v>
      </c>
      <c r="H78" s="137">
        <v>1.276557534098618E-4</v>
      </c>
      <c r="I78" s="137">
        <v>2.9932246769781025E-4</v>
      </c>
      <c r="J78" s="137">
        <v>2.1739176478349434E-4</v>
      </c>
      <c r="K78" s="137">
        <v>2.7748309926739018E-4</v>
      </c>
      <c r="L78" s="137">
        <v>1.6669820200076332E-4</v>
      </c>
      <c r="M78" s="137">
        <v>1.0292685707212122E-4</v>
      </c>
      <c r="N78" s="137">
        <v>8.9839160997369738E-5</v>
      </c>
      <c r="O78" s="137">
        <v>6.4066785199371295E-5</v>
      </c>
      <c r="P78" s="137">
        <v>1.0546387860797434E-4</v>
      </c>
      <c r="Q78" s="137">
        <v>4.1188269788392242E-5</v>
      </c>
      <c r="R78" s="137">
        <v>2.3144489373099736E-4</v>
      </c>
      <c r="S78" s="137">
        <v>2.1459346651453301E-4</v>
      </c>
      <c r="T78" s="137">
        <v>1.3481971605320921E-4</v>
      </c>
      <c r="U78" s="137">
        <v>1.3642580281975818E-4</v>
      </c>
      <c r="V78" s="137">
        <v>8.3955906934931308E-5</v>
      </c>
      <c r="W78" s="137">
        <v>6.8369311717837708E-5</v>
      </c>
      <c r="X78" s="137">
        <v>1.481092182481839E-4</v>
      </c>
      <c r="Y78" s="137">
        <v>8.8853395340614356E-5</v>
      </c>
      <c r="Z78" s="137">
        <v>7.3973403726782208E-5</v>
      </c>
      <c r="AA78" s="137">
        <v>1.3904203899834842E-4</v>
      </c>
      <c r="AB78" s="137">
        <v>8.9343225101874886E-5</v>
      </c>
      <c r="AC78" s="137">
        <v>6.4434717047372203E-5</v>
      </c>
      <c r="AD78" s="137">
        <v>1.0250851981876459E-4</v>
      </c>
      <c r="AE78" s="137">
        <v>3.0415683765414429E-5</v>
      </c>
      <c r="AF78" s="137">
        <v>1.8569773801923841E-4</v>
      </c>
      <c r="AG78" s="137">
        <v>1.3185447813749459E-4</v>
      </c>
      <c r="AH78" s="137">
        <v>1.7037900925764859E-4</v>
      </c>
      <c r="AI78" s="137">
        <v>4.3158575148734691E-4</v>
      </c>
      <c r="AJ78" s="137">
        <v>0</v>
      </c>
      <c r="AK78" s="137">
        <v>7.8333366772645604E-5</v>
      </c>
      <c r="AL78" s="137">
        <v>2.967370034754068E-4</v>
      </c>
      <c r="AM78" s="137">
        <v>9.1641276170246054E-5</v>
      </c>
      <c r="AN78" s="137">
        <v>7.9961527866463745E-5</v>
      </c>
      <c r="AO78" s="137">
        <v>2.1924736391645927E-4</v>
      </c>
      <c r="AP78" s="137">
        <v>1.4872395895895957E-3</v>
      </c>
      <c r="AQ78" s="137">
        <v>2.4646933615467258E-5</v>
      </c>
      <c r="AR78" s="137">
        <v>7.0302289342458608E-5</v>
      </c>
      <c r="AS78" s="137">
        <v>1.6692189272120991E-4</v>
      </c>
      <c r="AT78" s="137">
        <v>1.6645687796477629E-4</v>
      </c>
      <c r="AU78" s="137">
        <v>1.6482271087283636E-4</v>
      </c>
      <c r="AV78" s="137">
        <v>1.1515165006349286E-4</v>
      </c>
      <c r="AW78" s="137">
        <v>1.5034216481560827E-4</v>
      </c>
      <c r="AX78" s="137">
        <v>3.3351273369331124E-4</v>
      </c>
      <c r="AY78" s="137">
        <v>7.7054964887977699E-4</v>
      </c>
      <c r="AZ78" s="137">
        <v>2.445875928938023E-4</v>
      </c>
      <c r="BA78" s="137">
        <v>2.0647807798516692E-4</v>
      </c>
      <c r="BB78" s="137">
        <v>2.0323369361373945E-4</v>
      </c>
      <c r="BC78" s="137">
        <v>2.9061395437982886E-4</v>
      </c>
      <c r="BD78" s="137">
        <v>3.7605089559406017E-5</v>
      </c>
      <c r="BE78" s="137">
        <v>1.151357140989809E-4</v>
      </c>
      <c r="BF78" s="137">
        <v>2.5210210762066496E-4</v>
      </c>
      <c r="BG78" s="137">
        <v>1.128428546446189E-4</v>
      </c>
      <c r="BH78" s="137">
        <v>3.4368102247785016E-3</v>
      </c>
      <c r="BI78" s="137">
        <v>2.8451100779237388E-4</v>
      </c>
      <c r="BJ78" s="137">
        <v>2.7671253734444133E-4</v>
      </c>
      <c r="BK78" s="137">
        <v>9.829119283874909E-5</v>
      </c>
      <c r="BL78" s="137">
        <v>5.4990199207713398E-4</v>
      </c>
      <c r="BM78" s="137">
        <v>6.7985304071740385E-4</v>
      </c>
      <c r="BN78" s="137">
        <v>1.5676588189174361E-4</v>
      </c>
      <c r="BO78" s="137">
        <v>1.9639939423425506E-4</v>
      </c>
      <c r="BP78" s="137">
        <v>2.1363978608289363E-4</v>
      </c>
      <c r="BQ78" s="137">
        <v>1.089720550011244E-4</v>
      </c>
      <c r="BR78" s="137">
        <v>2.3450619639637114E-4</v>
      </c>
      <c r="BS78" s="137">
        <v>5.4261006557033715E-4</v>
      </c>
      <c r="BT78" s="137">
        <v>4.0195641597661993E-4</v>
      </c>
      <c r="BU78" s="137">
        <v>0.84677331991487714</v>
      </c>
      <c r="BV78" s="137">
        <v>7.7316191297744003E-4</v>
      </c>
      <c r="BW78" s="137">
        <v>3.1998015011071529E-4</v>
      </c>
      <c r="BX78" s="137">
        <v>2.6495420265695927E-4</v>
      </c>
      <c r="BY78" s="137">
        <v>1.861589404380762E-4</v>
      </c>
      <c r="BZ78" s="137">
        <v>5.9532873062055343E-4</v>
      </c>
      <c r="CA78" s="139">
        <v>0</v>
      </c>
    </row>
    <row r="79" spans="1:79" ht="19.5" x14ac:dyDescent="0.25">
      <c r="A79" s="30"/>
      <c r="B79" s="42" t="s">
        <v>70</v>
      </c>
      <c r="C79" s="43" t="s">
        <v>181</v>
      </c>
      <c r="D79" s="136">
        <v>4.3756555829306407E-4</v>
      </c>
      <c r="E79" s="137">
        <v>4.0555649852373559E-4</v>
      </c>
      <c r="F79" s="137">
        <v>3.3494797079068898E-4</v>
      </c>
      <c r="G79" s="137">
        <v>5.0047366330116321E-4</v>
      </c>
      <c r="H79" s="137">
        <v>3.1331500721944357E-4</v>
      </c>
      <c r="I79" s="137">
        <v>5.4502046000555525E-4</v>
      </c>
      <c r="J79" s="137">
        <v>3.6966153649792483E-4</v>
      </c>
      <c r="K79" s="137">
        <v>3.9338782052430961E-4</v>
      </c>
      <c r="L79" s="137">
        <v>4.2102834688611992E-4</v>
      </c>
      <c r="M79" s="137">
        <v>3.9131278487948828E-4</v>
      </c>
      <c r="N79" s="137">
        <v>3.405096517872158E-4</v>
      </c>
      <c r="O79" s="137">
        <v>1.7660645005037243E-4</v>
      </c>
      <c r="P79" s="137">
        <v>3.1503879105768481E-4</v>
      </c>
      <c r="Q79" s="137">
        <v>1.3418822397260328E-4</v>
      </c>
      <c r="R79" s="137">
        <v>7.3273446822993754E-4</v>
      </c>
      <c r="S79" s="137">
        <v>6.7230435334682736E-4</v>
      </c>
      <c r="T79" s="137">
        <v>2.749854537300249E-4</v>
      </c>
      <c r="U79" s="137">
        <v>2.3713567308983335E-4</v>
      </c>
      <c r="V79" s="137">
        <v>2.6511465963556605E-4</v>
      </c>
      <c r="W79" s="137">
        <v>1.9509343182058745E-4</v>
      </c>
      <c r="X79" s="137">
        <v>3.2506738880544721E-4</v>
      </c>
      <c r="Y79" s="137">
        <v>2.7816900182042688E-4</v>
      </c>
      <c r="Z79" s="137">
        <v>2.2645889904365847E-4</v>
      </c>
      <c r="AA79" s="137">
        <v>4.052752586501076E-4</v>
      </c>
      <c r="AB79" s="137">
        <v>2.6086573453042492E-4</v>
      </c>
      <c r="AC79" s="137">
        <v>2.207951243477328E-4</v>
      </c>
      <c r="AD79" s="137">
        <v>2.6094731088489002E-4</v>
      </c>
      <c r="AE79" s="137">
        <v>8.3585410879068636E-5</v>
      </c>
      <c r="AF79" s="137">
        <v>2.7847708624241659E-4</v>
      </c>
      <c r="AG79" s="137">
        <v>2.4617617825526414E-4</v>
      </c>
      <c r="AH79" s="137">
        <v>3.6665858962013073E-4</v>
      </c>
      <c r="AI79" s="137">
        <v>4.0589382444923409E-4</v>
      </c>
      <c r="AJ79" s="137">
        <v>0</v>
      </c>
      <c r="AK79" s="137">
        <v>1.8697246472856757E-4</v>
      </c>
      <c r="AL79" s="137">
        <v>4.2034947272211133E-4</v>
      </c>
      <c r="AM79" s="137">
        <v>2.8176393742540464E-4</v>
      </c>
      <c r="AN79" s="137">
        <v>2.317788845533335E-4</v>
      </c>
      <c r="AO79" s="137">
        <v>2.2700327832744403E-4</v>
      </c>
      <c r="AP79" s="137">
        <v>4.0881117695540278E-4</v>
      </c>
      <c r="AQ79" s="137">
        <v>7.7385033584297837E-5</v>
      </c>
      <c r="AR79" s="137">
        <v>1.8930908817585301E-4</v>
      </c>
      <c r="AS79" s="137">
        <v>2.6548392919577914E-4</v>
      </c>
      <c r="AT79" s="137">
        <v>1.8518041385206025E-4</v>
      </c>
      <c r="AU79" s="137">
        <v>2.2231580296720456E-4</v>
      </c>
      <c r="AV79" s="137">
        <v>1.5640677207607028E-4</v>
      </c>
      <c r="AW79" s="137">
        <v>2.4328889550497628E-4</v>
      </c>
      <c r="AX79" s="137">
        <v>3.408265652521853E-4</v>
      </c>
      <c r="AY79" s="137">
        <v>1.8245498191072962E-4</v>
      </c>
      <c r="AZ79" s="137">
        <v>2.4292869975071126E-4</v>
      </c>
      <c r="BA79" s="137">
        <v>2.8853229624924468E-4</v>
      </c>
      <c r="BB79" s="137">
        <v>1.4983490971641098E-4</v>
      </c>
      <c r="BC79" s="137">
        <v>2.5571569011159997E-4</v>
      </c>
      <c r="BD79" s="137">
        <v>9.2710115265758986E-5</v>
      </c>
      <c r="BE79" s="137">
        <v>2.1438056369175253E-4</v>
      </c>
      <c r="BF79" s="137">
        <v>7.5510005012601454E-4</v>
      </c>
      <c r="BG79" s="137">
        <v>2.6729439072101994E-4</v>
      </c>
      <c r="BH79" s="137">
        <v>8.6009257321948372E-4</v>
      </c>
      <c r="BI79" s="137">
        <v>3.8188024335049733E-4</v>
      </c>
      <c r="BJ79" s="137">
        <v>7.1791718143974636E-4</v>
      </c>
      <c r="BK79" s="137">
        <v>4.8449778389200764E-4</v>
      </c>
      <c r="BL79" s="137">
        <v>5.2066367635167658E-4</v>
      </c>
      <c r="BM79" s="137">
        <v>1.4293559687871271E-3</v>
      </c>
      <c r="BN79" s="137">
        <v>2.9534056191810173E-4</v>
      </c>
      <c r="BO79" s="137">
        <v>1.6808994596972154E-3</v>
      </c>
      <c r="BP79" s="137">
        <v>2.1084852377704429E-3</v>
      </c>
      <c r="BQ79" s="137">
        <v>9.2069994006828187E-4</v>
      </c>
      <c r="BR79" s="137">
        <v>1.4435933179303803E-3</v>
      </c>
      <c r="BS79" s="137">
        <v>6.764979620955615E-4</v>
      </c>
      <c r="BT79" s="137">
        <v>4.3548481153898935E-3</v>
      </c>
      <c r="BU79" s="137">
        <v>1.3433430961546076E-3</v>
      </c>
      <c r="BV79" s="137">
        <v>0.62072002618287103</v>
      </c>
      <c r="BW79" s="137">
        <v>9.1654938712488598E-4</v>
      </c>
      <c r="BX79" s="137">
        <v>4.9281445459972359E-4</v>
      </c>
      <c r="BY79" s="137">
        <v>3.4814223253209873E-4</v>
      </c>
      <c r="BZ79" s="137">
        <v>3.3351945449823718E-3</v>
      </c>
      <c r="CA79" s="139">
        <v>0</v>
      </c>
    </row>
    <row r="80" spans="1:79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0.8870510100116854</v>
      </c>
      <c r="BX80" s="137">
        <v>0</v>
      </c>
      <c r="BY80" s="137">
        <v>0</v>
      </c>
      <c r="BZ80" s="137">
        <v>0</v>
      </c>
      <c r="CA80" s="139">
        <v>0</v>
      </c>
    </row>
    <row r="81" spans="1:82" ht="19.5" x14ac:dyDescent="0.25">
      <c r="B81" s="42" t="s">
        <v>72</v>
      </c>
      <c r="C81" s="43" t="s">
        <v>183</v>
      </c>
      <c r="D81" s="136">
        <v>1.7858156348374874E-5</v>
      </c>
      <c r="E81" s="137">
        <v>2.5642583392935343E-5</v>
      </c>
      <c r="F81" s="137">
        <v>3.6778224095820167E-5</v>
      </c>
      <c r="G81" s="137">
        <v>1.6290309590037835E-5</v>
      </c>
      <c r="H81" s="137">
        <v>2.0798573497650543E-5</v>
      </c>
      <c r="I81" s="137">
        <v>1.6896361652596456E-5</v>
      </c>
      <c r="J81" s="137">
        <v>3.2824934123770769E-5</v>
      </c>
      <c r="K81" s="137">
        <v>2.5566368052630584E-5</v>
      </c>
      <c r="L81" s="137">
        <v>3.2180769403478876E-5</v>
      </c>
      <c r="M81" s="137">
        <v>2.9709814812037005E-5</v>
      </c>
      <c r="N81" s="137">
        <v>1.6711118213424279E-5</v>
      </c>
      <c r="O81" s="137">
        <v>2.8308598432617192E-5</v>
      </c>
      <c r="P81" s="137">
        <v>9.1414321811019099E-6</v>
      </c>
      <c r="Q81" s="137">
        <v>4.2888756920004498E-6</v>
      </c>
      <c r="R81" s="137">
        <v>1.3919247198579243E-5</v>
      </c>
      <c r="S81" s="137">
        <v>1.4385652869261432E-5</v>
      </c>
      <c r="T81" s="137">
        <v>3.5081436991802917E-5</v>
      </c>
      <c r="U81" s="137">
        <v>2.8847224809680413E-5</v>
      </c>
      <c r="V81" s="137">
        <v>5.4987257174142923E-5</v>
      </c>
      <c r="W81" s="137">
        <v>3.5619309965149467E-5</v>
      </c>
      <c r="X81" s="137">
        <v>3.1794595921276004E-5</v>
      </c>
      <c r="Y81" s="137">
        <v>3.7808883236531799E-5</v>
      </c>
      <c r="Z81" s="137">
        <v>4.4862250018702361E-5</v>
      </c>
      <c r="AA81" s="137">
        <v>5.0880176397665125E-5</v>
      </c>
      <c r="AB81" s="137">
        <v>2.9879196735894706E-5</v>
      </c>
      <c r="AC81" s="137">
        <v>3.6719557299883628E-5</v>
      </c>
      <c r="AD81" s="137">
        <v>3.9050292781909381E-5</v>
      </c>
      <c r="AE81" s="137">
        <v>1.445640060868755E-5</v>
      </c>
      <c r="AF81" s="137">
        <v>3.5251467454926498E-5</v>
      </c>
      <c r="AG81" s="137">
        <v>4.0549928811003865E-5</v>
      </c>
      <c r="AH81" s="137">
        <v>1.6239769613801055E-5</v>
      </c>
      <c r="AI81" s="137">
        <v>2.03427942133053E-5</v>
      </c>
      <c r="AJ81" s="137">
        <v>0</v>
      </c>
      <c r="AK81" s="137">
        <v>2.010411351227412E-5</v>
      </c>
      <c r="AL81" s="137">
        <v>1.9831118359157819E-5</v>
      </c>
      <c r="AM81" s="137">
        <v>2.311065840478658E-5</v>
      </c>
      <c r="AN81" s="137">
        <v>2.1255411103470702E-5</v>
      </c>
      <c r="AO81" s="137">
        <v>1.3851995849780755E-5</v>
      </c>
      <c r="AP81" s="137">
        <v>1.8723048554410574E-5</v>
      </c>
      <c r="AQ81" s="137">
        <v>5.3652391128462227E-6</v>
      </c>
      <c r="AR81" s="137">
        <v>1.7297077243904118E-5</v>
      </c>
      <c r="AS81" s="137">
        <v>1.7419150730039859E-5</v>
      </c>
      <c r="AT81" s="137">
        <v>2.0215057239124165E-5</v>
      </c>
      <c r="AU81" s="137">
        <v>1.7482482389204732E-5</v>
      </c>
      <c r="AV81" s="137">
        <v>1.5631740510348177E-5</v>
      </c>
      <c r="AW81" s="137">
        <v>1.6083636025110375E-5</v>
      </c>
      <c r="AX81" s="137">
        <v>1.9205360980302775E-5</v>
      </c>
      <c r="AY81" s="137">
        <v>8.8817593032254265E-6</v>
      </c>
      <c r="AZ81" s="137">
        <v>1.5911139581659257E-5</v>
      </c>
      <c r="BA81" s="137">
        <v>1.3401325619660905E-5</v>
      </c>
      <c r="BB81" s="137">
        <v>1.0812360170328582E-5</v>
      </c>
      <c r="BC81" s="137">
        <v>1.5935600028249234E-5</v>
      </c>
      <c r="BD81" s="137">
        <v>1.2614295318790906E-5</v>
      </c>
      <c r="BE81" s="137">
        <v>1.9181973985401136E-5</v>
      </c>
      <c r="BF81" s="137">
        <v>2.6441085043610561E-5</v>
      </c>
      <c r="BG81" s="137">
        <v>1.0483168362804986E-5</v>
      </c>
      <c r="BH81" s="137">
        <v>1.6652419534686426E-5</v>
      </c>
      <c r="BI81" s="137">
        <v>1.8543359506111555E-5</v>
      </c>
      <c r="BJ81" s="137">
        <v>1.1642472956923059E-5</v>
      </c>
      <c r="BK81" s="137">
        <v>2.4040499896569371E-5</v>
      </c>
      <c r="BL81" s="137">
        <v>1.3529666087070761E-5</v>
      </c>
      <c r="BM81" s="137">
        <v>1.8305263940444779E-5</v>
      </c>
      <c r="BN81" s="137">
        <v>2.6115946884224508E-5</v>
      </c>
      <c r="BO81" s="137">
        <v>6.5739664722494296E-6</v>
      </c>
      <c r="BP81" s="137">
        <v>5.4378230757347992E-6</v>
      </c>
      <c r="BQ81" s="137">
        <v>5.4353929466279641E-6</v>
      </c>
      <c r="BR81" s="137">
        <v>5.3008948245698984E-6</v>
      </c>
      <c r="BS81" s="137">
        <v>3.31074971785681E-6</v>
      </c>
      <c r="BT81" s="137">
        <v>7.3321535662222108E-6</v>
      </c>
      <c r="BU81" s="137">
        <v>3.0156456261647515E-4</v>
      </c>
      <c r="BV81" s="137">
        <v>1.3619600695670661E-5</v>
      </c>
      <c r="BW81" s="137">
        <v>5.4390605834635923E-5</v>
      </c>
      <c r="BX81" s="137">
        <v>0.60713781893684138</v>
      </c>
      <c r="BY81" s="137">
        <v>2.7918725149486137E-2</v>
      </c>
      <c r="BZ81" s="137">
        <v>1.3688991114496648E-5</v>
      </c>
      <c r="CA81" s="139">
        <v>0</v>
      </c>
    </row>
    <row r="82" spans="1:82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0.66813212375542907</v>
      </c>
      <c r="BZ82" s="137">
        <v>0</v>
      </c>
      <c r="CA82" s="139">
        <v>0</v>
      </c>
    </row>
    <row r="83" spans="1:82" ht="19.5" x14ac:dyDescent="0.25">
      <c r="B83" s="56" t="s">
        <v>74</v>
      </c>
      <c r="C83" s="43" t="s">
        <v>185</v>
      </c>
      <c r="D83" s="136">
        <v>6.2516203346363831E-3</v>
      </c>
      <c r="E83" s="137">
        <v>3.0399725323819317E-3</v>
      </c>
      <c r="F83" s="137">
        <v>4.5939930787029931E-3</v>
      </c>
      <c r="G83" s="137">
        <v>5.7506410879768479E-3</v>
      </c>
      <c r="H83" s="137">
        <v>4.6622588264747279E-3</v>
      </c>
      <c r="I83" s="137">
        <v>7.5313374623765432E-3</v>
      </c>
      <c r="J83" s="137">
        <v>6.4633949306612285E-3</v>
      </c>
      <c r="K83" s="137">
        <v>8.8557349388413802E-3</v>
      </c>
      <c r="L83" s="137">
        <v>4.4915458471417183E-3</v>
      </c>
      <c r="M83" s="137">
        <v>3.7013491982001287E-3</v>
      </c>
      <c r="N83" s="137">
        <v>6.3856261812744149E-3</v>
      </c>
      <c r="O83" s="137">
        <v>1.3435765337334487E-3</v>
      </c>
      <c r="P83" s="137">
        <v>8.9108751391324317E-4</v>
      </c>
      <c r="Q83" s="137">
        <v>3.9547688167505785E-4</v>
      </c>
      <c r="R83" s="137">
        <v>1.1068325924430585E-2</v>
      </c>
      <c r="S83" s="137">
        <v>9.6932141195150995E-3</v>
      </c>
      <c r="T83" s="137">
        <v>2.29679827531347E-3</v>
      </c>
      <c r="U83" s="137">
        <v>1.5247830288440492E-3</v>
      </c>
      <c r="V83" s="137">
        <v>1.9728366025459419E-3</v>
      </c>
      <c r="W83" s="137">
        <v>1.8336838690249373E-3</v>
      </c>
      <c r="X83" s="137">
        <v>4.0323067467295352E-3</v>
      </c>
      <c r="Y83" s="137">
        <v>1.7604684366848214E-3</v>
      </c>
      <c r="Z83" s="137">
        <v>1.5184702165884909E-3</v>
      </c>
      <c r="AA83" s="137">
        <v>3.6750146595367983E-3</v>
      </c>
      <c r="AB83" s="137">
        <v>2.9298926685258756E-3</v>
      </c>
      <c r="AC83" s="137">
        <v>1.8603273895986053E-3</v>
      </c>
      <c r="AD83" s="137">
        <v>2.4535778232748504E-3</v>
      </c>
      <c r="AE83" s="137">
        <v>5.4628967098026596E-4</v>
      </c>
      <c r="AF83" s="137">
        <v>1.6297067460145644E-3</v>
      </c>
      <c r="AG83" s="137">
        <v>1.7794895302513034E-3</v>
      </c>
      <c r="AH83" s="137">
        <v>1.1998362219941528E-3</v>
      </c>
      <c r="AI83" s="137">
        <v>1.4333135439042735E-3</v>
      </c>
      <c r="AJ83" s="137">
        <v>0</v>
      </c>
      <c r="AK83" s="137">
        <v>8.9761857336038292E-4</v>
      </c>
      <c r="AL83" s="137">
        <v>8.845585602552025E-4</v>
      </c>
      <c r="AM83" s="137">
        <v>1.1079291707764036E-3</v>
      </c>
      <c r="AN83" s="137">
        <v>1.597144954619407E-3</v>
      </c>
      <c r="AO83" s="137">
        <v>8.6831485785892574E-4</v>
      </c>
      <c r="AP83" s="137">
        <v>1.468724218095842E-3</v>
      </c>
      <c r="AQ83" s="137">
        <v>2.7086695387500256E-4</v>
      </c>
      <c r="AR83" s="137">
        <v>8.484997001951439E-4</v>
      </c>
      <c r="AS83" s="137">
        <v>9.4452589475158141E-4</v>
      </c>
      <c r="AT83" s="137">
        <v>8.0033695251864861E-4</v>
      </c>
      <c r="AU83" s="137">
        <v>9.0211312506522441E-4</v>
      </c>
      <c r="AV83" s="137">
        <v>6.5981508690741639E-4</v>
      </c>
      <c r="AW83" s="137">
        <v>9.6575997695103109E-4</v>
      </c>
      <c r="AX83" s="137">
        <v>1.8279745891976601E-3</v>
      </c>
      <c r="AY83" s="137">
        <v>1.3844828055528475E-3</v>
      </c>
      <c r="AZ83" s="137">
        <v>1.0032381107163281E-3</v>
      </c>
      <c r="BA83" s="137">
        <v>1.0671453389735333E-3</v>
      </c>
      <c r="BB83" s="137">
        <v>6.9794939756256816E-4</v>
      </c>
      <c r="BC83" s="137">
        <v>1.0609303443484554E-3</v>
      </c>
      <c r="BD83" s="137">
        <v>4.3863151264001435E-4</v>
      </c>
      <c r="BE83" s="137">
        <v>9.6310607948020945E-4</v>
      </c>
      <c r="BF83" s="137">
        <v>2.1841213468056773E-3</v>
      </c>
      <c r="BG83" s="137">
        <v>1.5114356029598079E-3</v>
      </c>
      <c r="BH83" s="137">
        <v>2.2107540377783539E-3</v>
      </c>
      <c r="BI83" s="137">
        <v>2.2038791427244115E-3</v>
      </c>
      <c r="BJ83" s="137">
        <v>1.7831901010128613E-3</v>
      </c>
      <c r="BK83" s="137">
        <v>2.1417026988623166E-3</v>
      </c>
      <c r="BL83" s="137">
        <v>1.9741308396018249E-3</v>
      </c>
      <c r="BM83" s="137">
        <v>5.4923002297267509E-3</v>
      </c>
      <c r="BN83" s="137">
        <v>3.7847195676446845E-3</v>
      </c>
      <c r="BO83" s="137">
        <v>1.4549936647427994E-2</v>
      </c>
      <c r="BP83" s="137">
        <v>5.4017506163813482E-3</v>
      </c>
      <c r="BQ83" s="137">
        <v>2.4691078864030823E-3</v>
      </c>
      <c r="BR83" s="137">
        <v>4.2333872052121458E-3</v>
      </c>
      <c r="BS83" s="137">
        <v>3.3778465225080493E-3</v>
      </c>
      <c r="BT83" s="137">
        <v>8.8981548743720697E-3</v>
      </c>
      <c r="BU83" s="137">
        <v>2.1886980365064283E-3</v>
      </c>
      <c r="BV83" s="137">
        <v>1.4929746745489154E-2</v>
      </c>
      <c r="BW83" s="137">
        <v>2.1371141049047792E-3</v>
      </c>
      <c r="BX83" s="137">
        <v>5.5093750087682912E-3</v>
      </c>
      <c r="BY83" s="137">
        <v>1.4794642669014144E-3</v>
      </c>
      <c r="BZ83" s="137">
        <v>0.50757567207954335</v>
      </c>
      <c r="CA83" s="139">
        <v>0</v>
      </c>
    </row>
    <row r="84" spans="1:82" ht="19.5" x14ac:dyDescent="0.25"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9">
        <v>1</v>
      </c>
    </row>
    <row r="85" spans="1:82" ht="19.5" x14ac:dyDescent="0.25">
      <c r="A85" s="28"/>
      <c r="B85" s="57"/>
      <c r="C85" s="46"/>
      <c r="D85" s="140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1"/>
      <c r="BR85" s="141"/>
      <c r="BS85" s="141"/>
      <c r="BT85" s="141"/>
      <c r="BU85" s="141"/>
      <c r="BV85" s="141"/>
      <c r="BW85" s="141"/>
      <c r="BX85" s="141"/>
      <c r="BY85" s="141"/>
      <c r="BZ85" s="141"/>
      <c r="CA85" s="333"/>
    </row>
    <row r="86" spans="1:82" x14ac:dyDescent="0.25">
      <c r="C86" s="332" t="s">
        <v>724</v>
      </c>
      <c r="D86" s="336">
        <f>SUM(D9:D84)</f>
        <v>0.89757147563408868</v>
      </c>
      <c r="E86" s="334">
        <f t="shared" ref="E86:BP86" si="0">SUM(E9:E84)</f>
        <v>0.75258852013245481</v>
      </c>
      <c r="F86" s="334">
        <f t="shared" si="0"/>
        <v>0.93031832957425198</v>
      </c>
      <c r="G86" s="334">
        <f t="shared" si="0"/>
        <v>0.67485979721474698</v>
      </c>
      <c r="H86" s="334">
        <f t="shared" si="0"/>
        <v>0.80427208895355784</v>
      </c>
      <c r="I86" s="334">
        <f t="shared" si="0"/>
        <v>0.91931023965669478</v>
      </c>
      <c r="J86" s="334">
        <f t="shared" si="0"/>
        <v>0.80503651469294391</v>
      </c>
      <c r="K86" s="334">
        <f t="shared" si="0"/>
        <v>0.92544310102698069</v>
      </c>
      <c r="L86" s="334">
        <f t="shared" si="0"/>
        <v>0.95736209475904122</v>
      </c>
      <c r="M86" s="334">
        <f t="shared" si="0"/>
        <v>0.82413484705558082</v>
      </c>
      <c r="N86" s="334">
        <f t="shared" si="0"/>
        <v>0.93608104373247381</v>
      </c>
      <c r="O86" s="334">
        <f t="shared" si="0"/>
        <v>0.50547659817481005</v>
      </c>
      <c r="P86" s="334">
        <f t="shared" si="0"/>
        <v>0.98492464986705963</v>
      </c>
      <c r="Q86" s="334">
        <f t="shared" si="0"/>
        <v>0.93059857594007034</v>
      </c>
      <c r="R86" s="334">
        <f t="shared" si="0"/>
        <v>0.92427065281065901</v>
      </c>
      <c r="S86" s="334">
        <f t="shared" si="0"/>
        <v>0.78969523548641085</v>
      </c>
      <c r="T86" s="334">
        <f t="shared" si="0"/>
        <v>0.7644746192082662</v>
      </c>
      <c r="U86" s="334">
        <f t="shared" si="0"/>
        <v>0.4982185334862444</v>
      </c>
      <c r="V86" s="334">
        <f t="shared" si="0"/>
        <v>0.86891618910222013</v>
      </c>
      <c r="W86" s="334">
        <f t="shared" si="0"/>
        <v>0.52596787820362445</v>
      </c>
      <c r="X86" s="334">
        <f t="shared" si="0"/>
        <v>0.73379702600304686</v>
      </c>
      <c r="Y86" s="334">
        <f t="shared" si="0"/>
        <v>0.84746493316976268</v>
      </c>
      <c r="Z86" s="334">
        <f t="shared" si="0"/>
        <v>0.61352932264409499</v>
      </c>
      <c r="AA86" s="334">
        <f t="shared" si="0"/>
        <v>0.88674066038024979</v>
      </c>
      <c r="AB86" s="334">
        <f t="shared" si="0"/>
        <v>0.57470500742139241</v>
      </c>
      <c r="AC86" s="334">
        <f t="shared" si="0"/>
        <v>0.64036083054286186</v>
      </c>
      <c r="AD86" s="334">
        <f t="shared" si="0"/>
        <v>0.64427536117163997</v>
      </c>
      <c r="AE86" s="334">
        <f t="shared" si="0"/>
        <v>0.25343938255110787</v>
      </c>
      <c r="AF86" s="334">
        <f t="shared" si="0"/>
        <v>0.72662831813738549</v>
      </c>
      <c r="AG86" s="334">
        <f t="shared" si="0"/>
        <v>0.58054184938241582</v>
      </c>
      <c r="AH86" s="334">
        <f t="shared" si="0"/>
        <v>0.51545251491386412</v>
      </c>
      <c r="AI86" s="334">
        <f t="shared" si="0"/>
        <v>0.68009360539274955</v>
      </c>
      <c r="AJ86" s="334">
        <f t="shared" si="0"/>
        <v>0</v>
      </c>
      <c r="AK86" s="334">
        <f t="shared" si="0"/>
        <v>0.55294295975221774</v>
      </c>
      <c r="AL86" s="334">
        <f t="shared" si="0"/>
        <v>0.69013699774423598</v>
      </c>
      <c r="AM86" s="334">
        <f t="shared" si="0"/>
        <v>0.6668713100440351</v>
      </c>
      <c r="AN86" s="334">
        <f t="shared" si="0"/>
        <v>0.72780373292339651</v>
      </c>
      <c r="AO86" s="334">
        <f t="shared" si="0"/>
        <v>0.49113639979958712</v>
      </c>
      <c r="AP86" s="334">
        <f t="shared" si="0"/>
        <v>0.72275441929382434</v>
      </c>
      <c r="AQ86" s="334">
        <f t="shared" si="0"/>
        <v>0.21000970558297061</v>
      </c>
      <c r="AR86" s="334">
        <f t="shared" si="0"/>
        <v>0.51663407665990535</v>
      </c>
      <c r="AS86" s="334">
        <f t="shared" si="0"/>
        <v>0.53834784740751884</v>
      </c>
      <c r="AT86" s="334">
        <f t="shared" si="0"/>
        <v>0.59886345473073821</v>
      </c>
      <c r="AU86" s="334">
        <f t="shared" si="0"/>
        <v>0.54916652155312684</v>
      </c>
      <c r="AV86" s="334">
        <f t="shared" si="0"/>
        <v>0.4781265511734642</v>
      </c>
      <c r="AW86" s="334">
        <f t="shared" si="0"/>
        <v>0.61931841276650346</v>
      </c>
      <c r="AX86" s="334">
        <f t="shared" si="0"/>
        <v>0.73832111892136665</v>
      </c>
      <c r="AY86" s="334">
        <f t="shared" si="0"/>
        <v>0.43284010170470844</v>
      </c>
      <c r="AZ86" s="334">
        <f t="shared" si="0"/>
        <v>0.65031717314444204</v>
      </c>
      <c r="BA86" s="334">
        <f t="shared" si="0"/>
        <v>0.65671960846881283</v>
      </c>
      <c r="BB86" s="334">
        <f t="shared" si="0"/>
        <v>0.46894605861487515</v>
      </c>
      <c r="BC86" s="334">
        <f t="shared" si="0"/>
        <v>0.72635430739662887</v>
      </c>
      <c r="BD86" s="334">
        <f t="shared" si="0"/>
        <v>0.29694831639168234</v>
      </c>
      <c r="BE86" s="334">
        <f t="shared" si="0"/>
        <v>0.69810838620330462</v>
      </c>
      <c r="BF86" s="334">
        <f t="shared" si="0"/>
        <v>0.87468237691929207</v>
      </c>
      <c r="BG86" s="334">
        <f t="shared" si="0"/>
        <v>0.80259061716870184</v>
      </c>
      <c r="BH86" s="334">
        <f t="shared" si="0"/>
        <v>0.89018668378643662</v>
      </c>
      <c r="BI86" s="334">
        <f t="shared" si="0"/>
        <v>0.78641795754744681</v>
      </c>
      <c r="BJ86" s="334">
        <f t="shared" si="0"/>
        <v>0.98862771029679131</v>
      </c>
      <c r="BK86" s="334">
        <f t="shared" si="0"/>
        <v>0.69736454111877777</v>
      </c>
      <c r="BL86" s="334">
        <f t="shared" si="0"/>
        <v>0.83342634648207536</v>
      </c>
      <c r="BM86" s="334">
        <f t="shared" si="0"/>
        <v>0.92906081239864113</v>
      </c>
      <c r="BN86" s="334">
        <f t="shared" si="0"/>
        <v>0.79586360052848193</v>
      </c>
      <c r="BO86" s="334">
        <f t="shared" si="0"/>
        <v>0.88916962068473904</v>
      </c>
      <c r="BP86" s="334">
        <f t="shared" si="0"/>
        <v>1.0119480854429872</v>
      </c>
      <c r="BQ86" s="334">
        <f t="shared" ref="BQ86:CA86" si="1">SUM(BQ9:BQ84)</f>
        <v>0.54904251521942393</v>
      </c>
      <c r="BR86" s="334">
        <f t="shared" si="1"/>
        <v>0.86210279785751176</v>
      </c>
      <c r="BS86" s="334">
        <f t="shared" si="1"/>
        <v>1.0076234680160343</v>
      </c>
      <c r="BT86" s="334">
        <f t="shared" si="1"/>
        <v>0.94298300271795232</v>
      </c>
      <c r="BU86" s="334">
        <f t="shared" si="1"/>
        <v>1.0264907857778456</v>
      </c>
      <c r="BV86" s="334">
        <f t="shared" si="1"/>
        <v>0.99444077313604884</v>
      </c>
      <c r="BW86" s="334">
        <f t="shared" si="1"/>
        <v>1.0401256473190061</v>
      </c>
      <c r="BX86" s="334">
        <f t="shared" si="1"/>
        <v>0.86111938346182126</v>
      </c>
      <c r="BY86" s="334">
        <f t="shared" si="1"/>
        <v>0.86299432544201471</v>
      </c>
      <c r="BZ86" s="334">
        <f t="shared" si="1"/>
        <v>0.88559099485551507</v>
      </c>
      <c r="CA86" s="335">
        <f t="shared" si="1"/>
        <v>1</v>
      </c>
      <c r="CC86" s="180"/>
      <c r="CD86" s="241"/>
    </row>
    <row r="87" spans="1:82" x14ac:dyDescent="0.25"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  <c r="AA87" s="255"/>
      <c r="AB87" s="255"/>
      <c r="AC87" s="255"/>
      <c r="AD87" s="255"/>
      <c r="AE87" s="255"/>
      <c r="AF87" s="255"/>
      <c r="AG87" s="255"/>
      <c r="AH87" s="255"/>
      <c r="AI87" s="255"/>
      <c r="AJ87" s="255"/>
      <c r="AK87" s="255"/>
      <c r="AL87" s="255"/>
      <c r="AM87" s="255"/>
      <c r="AN87" s="255"/>
      <c r="AO87" s="255"/>
      <c r="AP87" s="255"/>
      <c r="AQ87" s="255"/>
      <c r="AR87" s="255"/>
      <c r="AS87" s="255"/>
      <c r="AT87" s="255"/>
      <c r="AU87" s="255"/>
      <c r="AV87" s="255"/>
      <c r="AW87" s="255"/>
      <c r="AX87" s="255"/>
      <c r="AY87" s="255"/>
      <c r="AZ87" s="255"/>
      <c r="BA87" s="255"/>
      <c r="BB87" s="255"/>
      <c r="BC87" s="255"/>
      <c r="BD87" s="255"/>
      <c r="BE87" s="255"/>
      <c r="BF87" s="255"/>
      <c r="BG87" s="255"/>
      <c r="BH87" s="255"/>
      <c r="BI87" s="255"/>
      <c r="BJ87" s="255"/>
      <c r="BK87" s="255"/>
      <c r="BL87" s="255"/>
      <c r="BM87" s="255"/>
      <c r="BN87" s="255"/>
      <c r="BO87" s="255"/>
      <c r="BP87" s="255"/>
      <c r="BQ87" s="255"/>
      <c r="BR87" s="255"/>
      <c r="BS87" s="255"/>
      <c r="BT87" s="255"/>
      <c r="BU87" s="255"/>
      <c r="BV87" s="255"/>
      <c r="BW87" s="255"/>
      <c r="BX87" s="255"/>
      <c r="BY87" s="255"/>
      <c r="BZ87" s="255"/>
      <c r="CA87" s="255"/>
      <c r="CC87" s="180"/>
      <c r="CD87" s="182"/>
    </row>
    <row r="88" spans="1:82" ht="128.25" x14ac:dyDescent="0.25">
      <c r="C88" s="332" t="s">
        <v>943</v>
      </c>
      <c r="D88" s="331" t="str">
        <f>"*Un aumento del 1% en el valor de la producción de la industria "&amp;D7&amp;" implica un aumento de "&amp;ROUND(D86,2)&amp;"% en el valor agregado de la producción en VOLUMEN de toda la economía."</f>
        <v>*Un aumento del 1% en el valor de la producción de la industria 01 implica un aumento de 0,9% en el valor agregado de la producción en VOLUMEN de toda la economía.</v>
      </c>
      <c r="E88" s="329" t="str">
        <f t="shared" ref="E88:BP88" si="2">"*Un aumento del 1% en el valor de la producción de la industria "&amp;E7&amp;" implica un aumento de "&amp;ROUND(E86,2)&amp;"% en el valor agregado de la producción en VOLUMEN de toda la economía."</f>
        <v>*Un aumento del 1% en el valor de la producción de la industria 02 implica un aumento de 0,75% en el valor agregado de la producción en VOLUMEN de toda la economía.</v>
      </c>
      <c r="F88" s="329" t="str">
        <f t="shared" si="2"/>
        <v>*Un aumento del 1% en el valor de la producción de la industria 03 implica un aumento de 0,93% en el valor agregado de la producción en VOLUMEN de toda la economía.</v>
      </c>
      <c r="G88" s="329" t="str">
        <f t="shared" si="2"/>
        <v>*Un aumento del 1% en el valor de la producción de la industria 04 implica un aumento de 0,67% en el valor agregado de la producción en VOLUMEN de toda la economía.</v>
      </c>
      <c r="H88" s="329" t="str">
        <f t="shared" si="2"/>
        <v>*Un aumento del 1% en el valor de la producción de la industria 05 implica un aumento de 0,8% en el valor agregado de la producción en VOLUMEN de toda la economía.</v>
      </c>
      <c r="I88" s="329" t="str">
        <f t="shared" si="2"/>
        <v>*Un aumento del 1% en el valor de la producción de la industria 06 implica un aumento de 0,92% en el valor agregado de la producción en VOLUMEN de toda la economía.</v>
      </c>
      <c r="J88" s="329" t="str">
        <f t="shared" si="2"/>
        <v>*Un aumento del 1% en el valor de la producción de la industria 07 implica un aumento de 0,81% en el valor agregado de la producción en VOLUMEN de toda la economía.</v>
      </c>
      <c r="K88" s="329" t="str">
        <f t="shared" si="2"/>
        <v>*Un aumento del 1% en el valor de la producción de la industria 08 implica un aumento de 0,93% en el valor agregado de la producción en VOLUMEN de toda la economía.</v>
      </c>
      <c r="L88" s="329" t="str">
        <f t="shared" si="2"/>
        <v>*Un aumento del 1% en el valor de la producción de la industria 09 implica un aumento de 0,96% en el valor agregado de la producción en VOLUMEN de toda la economía.</v>
      </c>
      <c r="M88" s="329" t="str">
        <f t="shared" si="2"/>
        <v>*Un aumento del 1% en el valor de la producción de la industria 10 implica un aumento de 0,82% en el valor agregado de la producción en VOLUMEN de toda la economía.</v>
      </c>
      <c r="N88" s="329" t="str">
        <f t="shared" si="2"/>
        <v>*Un aumento del 1% en el valor de la producción de la industria 11 implica un aumento de 0,94% en el valor agregado de la producción en VOLUMEN de toda la economía.</v>
      </c>
      <c r="O88" s="329" t="str">
        <f t="shared" si="2"/>
        <v>*Un aumento del 1% en el valor de la producción de la industria 12 implica un aumento de 0,51% en el valor agregado de la producción en VOLUMEN de toda la economía.</v>
      </c>
      <c r="P88" s="329" t="str">
        <f t="shared" si="2"/>
        <v>*Un aumento del 1% en el valor de la producción de la industria 13 implica un aumento de 0,98% en el valor agregado de la producción en VOLUMEN de toda la economía.</v>
      </c>
      <c r="Q88" s="329" t="str">
        <f t="shared" si="2"/>
        <v>*Un aumento del 1% en el valor de la producción de la industria 14 implica un aumento de 0,93% en el valor agregado de la producción en VOLUMEN de toda la economía.</v>
      </c>
      <c r="R88" s="329" t="str">
        <f t="shared" si="2"/>
        <v>*Un aumento del 1% en el valor de la producción de la industria 15 implica un aumento de 0,92% en el valor agregado de la producción en VOLUMEN de toda la economía.</v>
      </c>
      <c r="S88" s="329" t="str">
        <f t="shared" si="2"/>
        <v>*Un aumento del 1% en el valor de la producción de la industria 16 implica un aumento de 0,79% en el valor agregado de la producción en VOLUMEN de toda la economía.</v>
      </c>
      <c r="T88" s="329" t="str">
        <f t="shared" si="2"/>
        <v>*Un aumento del 1% en el valor de la producción de la industria 17 implica un aumento de 0,76% en el valor agregado de la producción en VOLUMEN de toda la economía.</v>
      </c>
      <c r="U88" s="329" t="str">
        <f t="shared" si="2"/>
        <v>*Un aumento del 1% en el valor de la producción de la industria 18 implica un aumento de 0,5% en el valor agregado de la producción en VOLUMEN de toda la economía.</v>
      </c>
      <c r="V88" s="329" t="str">
        <f t="shared" si="2"/>
        <v>*Un aumento del 1% en el valor de la producción de la industria 19 implica un aumento de 0,87% en el valor agregado de la producción en VOLUMEN de toda la economía.</v>
      </c>
      <c r="W88" s="329" t="str">
        <f t="shared" si="2"/>
        <v>*Un aumento del 1% en el valor de la producción de la industria 20 implica un aumento de 0,53% en el valor agregado de la producción en VOLUMEN de toda la economía.</v>
      </c>
      <c r="X88" s="329" t="str">
        <f t="shared" si="2"/>
        <v>*Un aumento del 1% en el valor de la producción de la industria 21 implica un aumento de 0,73% en el valor agregado de la producción en VOLUMEN de toda la economía.</v>
      </c>
      <c r="Y88" s="329" t="str">
        <f t="shared" si="2"/>
        <v>*Un aumento del 1% en el valor de la producción de la industria 22 implica un aumento de 0,85% en el valor agregado de la producción en VOLUMEN de toda la economía.</v>
      </c>
      <c r="Z88" s="329" t="str">
        <f t="shared" si="2"/>
        <v>*Un aumento del 1% en el valor de la producción de la industria 23 implica un aumento de 0,61% en el valor agregado de la producción en VOLUMEN de toda la economía.</v>
      </c>
      <c r="AA88" s="329" t="str">
        <f t="shared" si="2"/>
        <v>*Un aumento del 1% en el valor de la producción de la industria 24 implica un aumento de 0,89% en el valor agregado de la producción en VOLUMEN de toda la economía.</v>
      </c>
      <c r="AB88" s="329" t="str">
        <f t="shared" si="2"/>
        <v>*Un aumento del 1% en el valor de la producción de la industria 25 implica un aumento de 0,57% en el valor agregado de la producción en VOLUMEN de toda la economía.</v>
      </c>
      <c r="AC88" s="329" t="str">
        <f t="shared" si="2"/>
        <v>*Un aumento del 1% en el valor de la producción de la industria 26 implica un aumento de 0,64% en el valor agregado de la producción en VOLUMEN de toda la economía.</v>
      </c>
      <c r="AD88" s="329" t="str">
        <f t="shared" si="2"/>
        <v>*Un aumento del 1% en el valor de la producción de la industria 27 implica un aumento de 0,64% en el valor agregado de la producción en VOLUMEN de toda la economía.</v>
      </c>
      <c r="AE88" s="329" t="str">
        <f t="shared" si="2"/>
        <v>*Un aumento del 1% en el valor de la producción de la industria 28 implica un aumento de 0,25% en el valor agregado de la producción en VOLUMEN de toda la economía.</v>
      </c>
      <c r="AF88" s="329" t="str">
        <f t="shared" si="2"/>
        <v>*Un aumento del 1% en el valor de la producción de la industria 29 implica un aumento de 0,73% en el valor agregado de la producción en VOLUMEN de toda la economía.</v>
      </c>
      <c r="AG88" s="329" t="str">
        <f t="shared" si="2"/>
        <v>*Un aumento del 1% en el valor de la producción de la industria 30 implica un aumento de 0,58% en el valor agregado de la producción en VOLUMEN de toda la economía.</v>
      </c>
      <c r="AH88" s="329" t="str">
        <f t="shared" si="2"/>
        <v>*Un aumento del 1% en el valor de la producción de la industria 31 implica un aumento de 0,52% en el valor agregado de la producción en VOLUMEN de toda la economía.</v>
      </c>
      <c r="AI88" s="329" t="str">
        <f t="shared" si="2"/>
        <v>*Un aumento del 1% en el valor de la producción de la industria 32 implica un aumento de 0,68% en el valor agregado de la producción en VOLUMEN de toda la economía.</v>
      </c>
      <c r="AJ88" s="329" t="str">
        <f t="shared" si="2"/>
        <v>*Un aumento del 1% en el valor de la producción de la industria 33 implica un aumento de 0% en el valor agregado de la producción en VOLUMEN de toda la economía.</v>
      </c>
      <c r="AK88" s="329" t="str">
        <f t="shared" si="2"/>
        <v>*Un aumento del 1% en el valor de la producción de la industria 34 implica un aumento de 0,55% en el valor agregado de la producción en VOLUMEN de toda la economía.</v>
      </c>
      <c r="AL88" s="329" t="str">
        <f t="shared" si="2"/>
        <v>*Un aumento del 1% en el valor de la producción de la industria 35 implica un aumento de 0,69% en el valor agregado de la producción en VOLUMEN de toda la economía.</v>
      </c>
      <c r="AM88" s="329" t="str">
        <f t="shared" si="2"/>
        <v>*Un aumento del 1% en el valor de la producción de la industria 36 implica un aumento de 0,67% en el valor agregado de la producción en VOLUMEN de toda la economía.</v>
      </c>
      <c r="AN88" s="329" t="str">
        <f t="shared" si="2"/>
        <v>*Un aumento del 1% en el valor de la producción de la industria 37 implica un aumento de 0,73% en el valor agregado de la producción en VOLUMEN de toda la economía.</v>
      </c>
      <c r="AO88" s="329" t="str">
        <f t="shared" si="2"/>
        <v>*Un aumento del 1% en el valor de la producción de la industria 38 implica un aumento de 0,49% en el valor agregado de la producción en VOLUMEN de toda la economía.</v>
      </c>
      <c r="AP88" s="329" t="str">
        <f t="shared" si="2"/>
        <v>*Un aumento del 1% en el valor de la producción de la industria 39 implica un aumento de 0,72% en el valor agregado de la producción en VOLUMEN de toda la economía.</v>
      </c>
      <c r="AQ88" s="329" t="str">
        <f t="shared" si="2"/>
        <v>*Un aumento del 1% en el valor de la producción de la industria 40 implica un aumento de 0,21% en el valor agregado de la producción en VOLUMEN de toda la economía.</v>
      </c>
      <c r="AR88" s="329" t="str">
        <f t="shared" si="2"/>
        <v>*Un aumento del 1% en el valor de la producción de la industria 41 implica un aumento de 0,52% en el valor agregado de la producción en VOLUMEN de toda la economía.</v>
      </c>
      <c r="AS88" s="329" t="str">
        <f t="shared" si="2"/>
        <v>*Un aumento del 1% en el valor de la producción de la industria 42 implica un aumento de 0,54% en el valor agregado de la producción en VOLUMEN de toda la economía.</v>
      </c>
      <c r="AT88" s="329" t="str">
        <f t="shared" si="2"/>
        <v>*Un aumento del 1% en el valor de la producción de la industria 43 implica un aumento de 0,6% en el valor agregado de la producción en VOLUMEN de toda la economía.</v>
      </c>
      <c r="AU88" s="329" t="str">
        <f t="shared" si="2"/>
        <v>*Un aumento del 1% en el valor de la producción de la industria 44 implica un aumento de 0,55% en el valor agregado de la producción en VOLUMEN de toda la economía.</v>
      </c>
      <c r="AV88" s="329" t="str">
        <f t="shared" si="2"/>
        <v>*Un aumento del 1% en el valor de la producción de la industria 45 implica un aumento de 0,48% en el valor agregado de la producción en VOLUMEN de toda la economía.</v>
      </c>
      <c r="AW88" s="329" t="str">
        <f t="shared" si="2"/>
        <v>*Un aumento del 1% en el valor de la producción de la industria 46 implica un aumento de 0,62% en el valor agregado de la producción en VOLUMEN de toda la economía.</v>
      </c>
      <c r="AX88" s="329" t="str">
        <f t="shared" si="2"/>
        <v>*Un aumento del 1% en el valor de la producción de la industria 47 implica un aumento de 0,74% en el valor agregado de la producción en VOLUMEN de toda la economía.</v>
      </c>
      <c r="AY88" s="329" t="str">
        <f t="shared" si="2"/>
        <v>*Un aumento del 1% en el valor de la producción de la industria 48 implica un aumento de 0,43% en el valor agregado de la producción en VOLUMEN de toda la economía.</v>
      </c>
      <c r="AZ88" s="329" t="str">
        <f t="shared" si="2"/>
        <v>*Un aumento del 1% en el valor de la producción de la industria 49 implica un aumento de 0,65% en el valor agregado de la producción en VOLUMEN de toda la economía.</v>
      </c>
      <c r="BA88" s="329" t="str">
        <f t="shared" si="2"/>
        <v>*Un aumento del 1% en el valor de la producción de la industria 50 implica un aumento de 0,66% en el valor agregado de la producción en VOLUMEN de toda la economía.</v>
      </c>
      <c r="BB88" s="329" t="str">
        <f t="shared" si="2"/>
        <v>*Un aumento del 1% en el valor de la producción de la industria 51 implica un aumento de 0,47% en el valor agregado de la producción en VOLUMEN de toda la economía.</v>
      </c>
      <c r="BC88" s="329" t="str">
        <f t="shared" si="2"/>
        <v>*Un aumento del 1% en el valor de la producción de la industria 52 implica un aumento de 0,73% en el valor agregado de la producción en VOLUMEN de toda la economía.</v>
      </c>
      <c r="BD88" s="329" t="str">
        <f t="shared" si="2"/>
        <v>*Un aumento del 1% en el valor de la producción de la industria 53 implica un aumento de 0,3% en el valor agregado de la producción en VOLUMEN de toda la economía.</v>
      </c>
      <c r="BE88" s="329" t="str">
        <f t="shared" si="2"/>
        <v>*Un aumento del 1% en el valor de la producción de la industria 54 implica un aumento de 0,7% en el valor agregado de la producción en VOLUMEN de toda la economía.</v>
      </c>
      <c r="BF88" s="329" t="str">
        <f t="shared" si="2"/>
        <v>*Un aumento del 1% en el valor de la producción de la industria 55 implica un aumento de 0,87% en el valor agregado de la producción en VOLUMEN de toda la economía.</v>
      </c>
      <c r="BG88" s="329" t="str">
        <f t="shared" si="2"/>
        <v>*Un aumento del 1% en el valor de la producción de la industria 56 implica un aumento de 0,8% en el valor agregado de la producción en VOLUMEN de toda la economía.</v>
      </c>
      <c r="BH88" s="329" t="str">
        <f t="shared" si="2"/>
        <v>*Un aumento del 1% en el valor de la producción de la industria 57 implica un aumento de 0,89% en el valor agregado de la producción en VOLUMEN de toda la economía.</v>
      </c>
      <c r="BI88" s="329" t="str">
        <f t="shared" si="2"/>
        <v>*Un aumento del 1% en el valor de la producción de la industria 58 implica un aumento de 0,79% en el valor agregado de la producción en VOLUMEN de toda la economía.</v>
      </c>
      <c r="BJ88" s="329" t="str">
        <f t="shared" si="2"/>
        <v>*Un aumento del 1% en el valor de la producción de la industria 59 implica un aumento de 0,99% en el valor agregado de la producción en VOLUMEN de toda la economía.</v>
      </c>
      <c r="BK88" s="329" t="str">
        <f t="shared" si="2"/>
        <v>*Un aumento del 1% en el valor de la producción de la industria 60 implica un aumento de 0,7% en el valor agregado de la producción en VOLUMEN de toda la economía.</v>
      </c>
      <c r="BL88" s="329" t="str">
        <f t="shared" si="2"/>
        <v>*Un aumento del 1% en el valor de la producción de la industria 61 implica un aumento de 0,83% en el valor agregado de la producción en VOLUMEN de toda la economía.</v>
      </c>
      <c r="BM88" s="329" t="str">
        <f t="shared" si="2"/>
        <v>*Un aumento del 1% en el valor de la producción de la industria 62 implica un aumento de 0,93% en el valor agregado de la producción en VOLUMEN de toda la economía.</v>
      </c>
      <c r="BN88" s="329" t="str">
        <f t="shared" si="2"/>
        <v>*Un aumento del 1% en el valor de la producción de la industria 63 implica un aumento de 0,8% en el valor agregado de la producción en VOLUMEN de toda la economía.</v>
      </c>
      <c r="BO88" s="329" t="str">
        <f t="shared" si="2"/>
        <v>*Un aumento del 1% en el valor de la producción de la industria 64 implica un aumento de 0,89% en el valor agregado de la producción en VOLUMEN de toda la economía.</v>
      </c>
      <c r="BP88" s="329" t="str">
        <f t="shared" si="2"/>
        <v>*Un aumento del 1% en el valor de la producción de la industria 65 implica un aumento de 1,01% en el valor agregado de la producción en VOLUMEN de toda la economía.</v>
      </c>
      <c r="BQ88" s="329" t="str">
        <f t="shared" ref="BQ88:CA88" si="3">"*Un aumento del 1% en el valor de la producción de la industria "&amp;BQ7&amp;" implica un aumento de "&amp;ROUND(BQ86,2)&amp;"% en el valor agregado de la producción en VOLUMEN de toda la economía."</f>
        <v>*Un aumento del 1% en el valor de la producción de la industria 66 implica un aumento de 0,55% en el valor agregado de la producción en VOLUMEN de toda la economía.</v>
      </c>
      <c r="BR88" s="329" t="str">
        <f t="shared" si="3"/>
        <v>*Un aumento del 1% en el valor de la producción de la industria 67 implica un aumento de 0,86% en el valor agregado de la producción en VOLUMEN de toda la economía.</v>
      </c>
      <c r="BS88" s="329" t="str">
        <f t="shared" si="3"/>
        <v>*Un aumento del 1% en el valor de la producción de la industria 68 implica un aumento de 1,01% en el valor agregado de la producción en VOLUMEN de toda la economía.</v>
      </c>
      <c r="BT88" s="329" t="str">
        <f t="shared" si="3"/>
        <v>*Un aumento del 1% en el valor de la producción de la industria 69 implica un aumento de 0,94% en el valor agregado de la producción en VOLUMEN de toda la economía.</v>
      </c>
      <c r="BU88" s="329" t="str">
        <f t="shared" si="3"/>
        <v>*Un aumento del 1% en el valor de la producción de la industria 70 implica un aumento de 1,03% en el valor agregado de la producción en VOLUMEN de toda la economía.</v>
      </c>
      <c r="BV88" s="329" t="str">
        <f t="shared" si="3"/>
        <v>*Un aumento del 1% en el valor de la producción de la industria 71 implica un aumento de 0,99% en el valor agregado de la producción en VOLUMEN de toda la economía.</v>
      </c>
      <c r="BW88" s="329" t="str">
        <f t="shared" si="3"/>
        <v>*Un aumento del 1% en el valor de la producción de la industria 72 implica un aumento de 1,04% en el valor agregado de la producción en VOLUMEN de toda la economía.</v>
      </c>
      <c r="BX88" s="329" t="str">
        <f t="shared" si="3"/>
        <v>*Un aumento del 1% en el valor de la producción de la industria 73 implica un aumento de 0,86% en el valor agregado de la producción en VOLUMEN de toda la economía.</v>
      </c>
      <c r="BY88" s="329" t="str">
        <f t="shared" si="3"/>
        <v>*Un aumento del 1% en el valor de la producción de la industria 74 implica un aumento de 0,86% en el valor agregado de la producción en VOLUMEN de toda la economía.</v>
      </c>
      <c r="BZ88" s="329" t="str">
        <f t="shared" si="3"/>
        <v>*Un aumento del 1% en el valor de la producción de la industria 75 implica un aumento de 0,89% en el valor agregado de la producción en VOLUMEN de toda la economía.</v>
      </c>
      <c r="CA88" s="330" t="str">
        <f t="shared" si="3"/>
        <v>*Un aumento del 1% en el valor de la producción de la industria 76 implica un aumento de 1% en el valor agregado de la producción en VOLUMEN de toda la economía.</v>
      </c>
      <c r="CC88" s="180"/>
      <c r="CD88" s="182"/>
    </row>
    <row r="89" spans="1:82" x14ac:dyDescent="0.25"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  <c r="AA89" s="255"/>
      <c r="AB89" s="255"/>
      <c r="AC89" s="255"/>
      <c r="AD89" s="255"/>
      <c r="AE89" s="255"/>
      <c r="AF89" s="255"/>
      <c r="AG89" s="255"/>
      <c r="AH89" s="255"/>
      <c r="AI89" s="255"/>
      <c r="AJ89" s="255"/>
      <c r="AK89" s="255"/>
      <c r="AL89" s="255"/>
      <c r="AM89" s="255"/>
      <c r="AN89" s="255"/>
      <c r="AO89" s="255"/>
      <c r="AP89" s="255"/>
      <c r="AQ89" s="255"/>
      <c r="AR89" s="255"/>
      <c r="AS89" s="255"/>
      <c r="AT89" s="255"/>
      <c r="AU89" s="255"/>
      <c r="AV89" s="255"/>
      <c r="AW89" s="255"/>
      <c r="AX89" s="255"/>
      <c r="AY89" s="255"/>
      <c r="AZ89" s="255"/>
      <c r="BA89" s="255"/>
      <c r="BB89" s="255"/>
      <c r="BC89" s="255"/>
      <c r="BD89" s="255"/>
      <c r="BE89" s="255"/>
      <c r="BF89" s="255"/>
      <c r="BG89" s="255"/>
      <c r="BH89" s="255"/>
      <c r="BI89" s="255"/>
      <c r="BJ89" s="255"/>
      <c r="BK89" s="255"/>
      <c r="BL89" s="255"/>
      <c r="BM89" s="255"/>
      <c r="BN89" s="255"/>
      <c r="BO89" s="255"/>
      <c r="BP89" s="255"/>
      <c r="BQ89" s="255"/>
      <c r="BR89" s="255"/>
      <c r="BS89" s="255"/>
      <c r="BT89" s="255"/>
      <c r="BU89" s="255"/>
      <c r="BV89" s="255"/>
      <c r="BW89" s="255"/>
      <c r="BX89" s="255"/>
      <c r="BY89" s="255"/>
      <c r="BZ89" s="255"/>
      <c r="CA89" s="255"/>
      <c r="CC89" s="180"/>
      <c r="CD89" s="182"/>
    </row>
    <row r="90" spans="1:82" x14ac:dyDescent="0.25">
      <c r="B90" s="9" t="s">
        <v>912</v>
      </c>
      <c r="C90" s="85"/>
      <c r="D90" s="254"/>
      <c r="E90" s="254"/>
      <c r="F90" s="254"/>
      <c r="G90" s="254"/>
      <c r="H90" s="254"/>
      <c r="I90" s="254"/>
      <c r="J90" s="254"/>
      <c r="K90" s="254"/>
      <c r="L90" s="254"/>
      <c r="M90" s="254"/>
      <c r="N90" s="254"/>
      <c r="O90" s="254"/>
      <c r="P90" s="254"/>
      <c r="Q90" s="254"/>
      <c r="R90" s="254"/>
      <c r="S90" s="254"/>
      <c r="T90" s="254"/>
      <c r="U90" s="254"/>
      <c r="V90" s="254"/>
      <c r="W90" s="254"/>
      <c r="X90" s="254"/>
      <c r="Y90" s="254"/>
      <c r="Z90" s="254"/>
      <c r="AA90" s="254"/>
      <c r="AB90" s="254"/>
      <c r="AC90" s="254"/>
      <c r="AD90" s="254"/>
      <c r="AE90" s="254"/>
      <c r="AF90" s="254"/>
      <c r="AG90" s="254"/>
      <c r="AH90" s="254"/>
      <c r="AI90" s="254"/>
      <c r="AJ90" s="254"/>
      <c r="AK90" s="254"/>
      <c r="AL90" s="254"/>
      <c r="AM90" s="254"/>
      <c r="AN90" s="254"/>
      <c r="AO90" s="254"/>
      <c r="AP90" s="254"/>
      <c r="AQ90" s="254"/>
      <c r="AR90" s="254"/>
      <c r="AS90" s="254"/>
      <c r="AT90" s="254"/>
      <c r="AU90" s="254"/>
      <c r="AV90" s="254"/>
      <c r="AW90" s="254"/>
      <c r="AX90" s="254"/>
      <c r="AY90" s="254"/>
      <c r="AZ90" s="254"/>
      <c r="BA90" s="254"/>
      <c r="BB90" s="254"/>
      <c r="BC90" s="254"/>
      <c r="BD90" s="254"/>
      <c r="BE90" s="254"/>
      <c r="BF90" s="254"/>
      <c r="BG90" s="254"/>
      <c r="BH90" s="254"/>
      <c r="BI90" s="254"/>
      <c r="BJ90" s="254"/>
      <c r="BK90" s="254"/>
      <c r="BL90" s="254"/>
      <c r="BM90" s="254"/>
      <c r="BN90" s="254"/>
      <c r="BO90" s="254"/>
      <c r="BP90" s="254"/>
      <c r="BQ90" s="254"/>
      <c r="BR90" s="254"/>
      <c r="BS90" s="254"/>
      <c r="BT90" s="254"/>
      <c r="BU90" s="254"/>
      <c r="BV90" s="254"/>
      <c r="BW90" s="254"/>
      <c r="BX90" s="254"/>
      <c r="BY90" s="254"/>
      <c r="BZ90" s="254"/>
      <c r="CA90" s="254"/>
      <c r="CC90" s="180"/>
      <c r="CD90" s="182"/>
    </row>
    <row r="91" spans="1:82" x14ac:dyDescent="0.25">
      <c r="B91" s="73" t="s">
        <v>944</v>
      </c>
      <c r="C91" s="85"/>
      <c r="D91" s="254"/>
      <c r="E91" s="254"/>
      <c r="F91" s="254"/>
      <c r="G91" s="254"/>
      <c r="H91" s="254"/>
      <c r="I91" s="254"/>
      <c r="J91" s="254"/>
      <c r="K91" s="254"/>
      <c r="L91" s="254"/>
      <c r="M91" s="254"/>
      <c r="N91" s="254"/>
      <c r="O91" s="254"/>
      <c r="P91" s="254"/>
      <c r="Q91" s="254"/>
      <c r="R91" s="254"/>
      <c r="S91" s="254"/>
      <c r="T91" s="254"/>
      <c r="U91" s="254"/>
      <c r="V91" s="254"/>
      <c r="W91" s="254"/>
      <c r="X91" s="254"/>
      <c r="Y91" s="254"/>
      <c r="Z91" s="254"/>
      <c r="AA91" s="254"/>
      <c r="AB91" s="254"/>
      <c r="AC91" s="254"/>
      <c r="AD91" s="254"/>
      <c r="AE91" s="254"/>
      <c r="AF91" s="254"/>
      <c r="AG91" s="254"/>
      <c r="AH91" s="254"/>
      <c r="AI91" s="254"/>
      <c r="AJ91" s="254"/>
      <c r="AK91" s="254"/>
      <c r="AL91" s="254"/>
      <c r="AM91" s="254"/>
      <c r="AN91" s="254"/>
      <c r="AO91" s="254"/>
      <c r="AP91" s="254"/>
      <c r="AQ91" s="254"/>
      <c r="AR91" s="254"/>
      <c r="AS91" s="254"/>
      <c r="AT91" s="254"/>
      <c r="AU91" s="254"/>
      <c r="AV91" s="254"/>
      <c r="AW91" s="254"/>
      <c r="AX91" s="254"/>
      <c r="AY91" s="254"/>
      <c r="AZ91" s="254"/>
      <c r="BA91" s="254"/>
      <c r="BB91" s="254"/>
      <c r="BC91" s="254"/>
      <c r="BD91" s="254"/>
      <c r="BE91" s="254"/>
      <c r="BF91" s="254"/>
      <c r="BG91" s="254"/>
      <c r="BH91" s="254"/>
      <c r="BI91" s="254"/>
      <c r="BJ91" s="254"/>
      <c r="BK91" s="254"/>
      <c r="BL91" s="254"/>
      <c r="BM91" s="254"/>
      <c r="BN91" s="254"/>
      <c r="BO91" s="254"/>
      <c r="BP91" s="254"/>
      <c r="BQ91" s="254"/>
      <c r="BR91" s="254"/>
      <c r="BS91" s="254"/>
      <c r="BT91" s="254"/>
      <c r="BU91" s="254"/>
      <c r="BV91" s="254"/>
      <c r="BW91" s="254"/>
      <c r="BX91" s="254"/>
      <c r="BY91" s="254"/>
      <c r="BZ91" s="254"/>
      <c r="CA91" s="254"/>
    </row>
    <row r="92" spans="1:82" x14ac:dyDescent="0.25"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  <c r="AA92" s="255"/>
      <c r="AB92" s="255"/>
      <c r="AC92" s="255"/>
      <c r="AD92" s="255"/>
      <c r="AE92" s="255"/>
      <c r="AF92" s="255"/>
      <c r="AG92" s="255"/>
      <c r="AH92" s="255"/>
      <c r="AI92" s="255"/>
      <c r="AJ92" s="255"/>
      <c r="AK92" s="255"/>
      <c r="AL92" s="255"/>
      <c r="AM92" s="255"/>
      <c r="AN92" s="255"/>
      <c r="AO92" s="255"/>
      <c r="AP92" s="255"/>
      <c r="AQ92" s="255"/>
      <c r="AR92" s="255"/>
      <c r="AS92" s="255"/>
      <c r="AT92" s="255"/>
      <c r="AU92" s="255"/>
      <c r="AV92" s="255"/>
      <c r="AW92" s="255"/>
      <c r="AX92" s="255"/>
      <c r="AY92" s="255"/>
      <c r="AZ92" s="255"/>
      <c r="BA92" s="255"/>
      <c r="BB92" s="255"/>
      <c r="BC92" s="255"/>
      <c r="BD92" s="255"/>
      <c r="BE92" s="255"/>
      <c r="BF92" s="255"/>
      <c r="BG92" s="255"/>
      <c r="BH92" s="255"/>
      <c r="BI92" s="255"/>
      <c r="BJ92" s="255"/>
      <c r="BK92" s="255"/>
      <c r="BL92" s="255"/>
      <c r="BM92" s="255"/>
      <c r="BN92" s="255"/>
      <c r="BO92" s="255"/>
      <c r="BP92" s="255"/>
      <c r="BQ92" s="255"/>
      <c r="BR92" s="255"/>
      <c r="BS92" s="255"/>
      <c r="BT92" s="255"/>
      <c r="BU92" s="255"/>
      <c r="BV92" s="255"/>
      <c r="BW92" s="255"/>
      <c r="BX92" s="255"/>
      <c r="BY92" s="255"/>
      <c r="BZ92" s="255"/>
      <c r="CA92" s="255"/>
    </row>
    <row r="93" spans="1:82" x14ac:dyDescent="0.25"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  <c r="AA93" s="255"/>
      <c r="AB93" s="255"/>
      <c r="AC93" s="255"/>
      <c r="AD93" s="255"/>
      <c r="AE93" s="255"/>
      <c r="AF93" s="255"/>
      <c r="AG93" s="255"/>
      <c r="AH93" s="255"/>
      <c r="AI93" s="255"/>
      <c r="AJ93" s="255"/>
      <c r="AK93" s="255"/>
      <c r="AL93" s="255"/>
      <c r="AM93" s="255"/>
      <c r="AN93" s="255"/>
      <c r="AO93" s="255"/>
      <c r="AP93" s="255"/>
      <c r="AQ93" s="255"/>
      <c r="AR93" s="255"/>
      <c r="AS93" s="255"/>
      <c r="AT93" s="255"/>
      <c r="AU93" s="255"/>
      <c r="AV93" s="255"/>
      <c r="AW93" s="255"/>
      <c r="AX93" s="255"/>
      <c r="AY93" s="255"/>
      <c r="AZ93" s="255"/>
      <c r="BA93" s="255"/>
      <c r="BB93" s="255"/>
      <c r="BC93" s="255"/>
      <c r="BD93" s="255"/>
      <c r="BE93" s="255"/>
      <c r="BF93" s="255"/>
      <c r="BG93" s="255"/>
      <c r="BH93" s="255"/>
      <c r="BI93" s="255"/>
      <c r="BJ93" s="255"/>
      <c r="BK93" s="255"/>
      <c r="BL93" s="255"/>
      <c r="BM93" s="255"/>
      <c r="BN93" s="255"/>
      <c r="BO93" s="255"/>
      <c r="BP93" s="255"/>
      <c r="BQ93" s="255"/>
      <c r="BR93" s="255"/>
      <c r="BS93" s="255"/>
      <c r="BT93" s="255"/>
      <c r="BU93" s="255"/>
      <c r="BV93" s="255"/>
      <c r="BW93" s="255"/>
      <c r="BX93" s="255"/>
      <c r="BY93" s="255"/>
      <c r="BZ93" s="255"/>
      <c r="CA93" s="255"/>
    </row>
    <row r="94" spans="1:82" x14ac:dyDescent="0.25"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  <c r="AA94" s="255"/>
      <c r="AB94" s="255"/>
      <c r="AC94" s="255"/>
      <c r="AD94" s="255"/>
      <c r="AE94" s="255"/>
      <c r="AF94" s="255"/>
      <c r="AG94" s="255"/>
      <c r="AH94" s="255"/>
      <c r="AI94" s="255"/>
      <c r="AJ94" s="255"/>
      <c r="AK94" s="255"/>
      <c r="AL94" s="255"/>
      <c r="AM94" s="255"/>
      <c r="AN94" s="255"/>
      <c r="AO94" s="255"/>
      <c r="AP94" s="255"/>
      <c r="AQ94" s="255"/>
      <c r="AR94" s="255"/>
      <c r="AS94" s="255"/>
      <c r="AT94" s="255"/>
      <c r="AU94" s="255"/>
      <c r="AV94" s="255"/>
      <c r="AW94" s="255"/>
      <c r="AX94" s="255"/>
      <c r="AY94" s="255"/>
      <c r="AZ94" s="255"/>
      <c r="BA94" s="255"/>
      <c r="BB94" s="255"/>
      <c r="BC94" s="255"/>
      <c r="BD94" s="255"/>
      <c r="BE94" s="255"/>
      <c r="BF94" s="255"/>
      <c r="BG94" s="255"/>
      <c r="BH94" s="255"/>
      <c r="BI94" s="255"/>
      <c r="BJ94" s="255"/>
      <c r="BK94" s="255"/>
      <c r="BL94" s="255"/>
      <c r="BM94" s="255"/>
      <c r="BN94" s="255"/>
      <c r="BO94" s="255"/>
      <c r="BP94" s="255"/>
      <c r="BQ94" s="255"/>
      <c r="BR94" s="255"/>
      <c r="BS94" s="255"/>
      <c r="BT94" s="255"/>
      <c r="BU94" s="255"/>
      <c r="BV94" s="255"/>
      <c r="BW94" s="255"/>
      <c r="BX94" s="255"/>
      <c r="BY94" s="255"/>
      <c r="BZ94" s="255"/>
      <c r="CA94" s="255"/>
    </row>
    <row r="95" spans="1:82" x14ac:dyDescent="0.25">
      <c r="C95" s="85"/>
      <c r="D95" s="254"/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4"/>
      <c r="Q95" s="254"/>
      <c r="R95" s="254"/>
      <c r="S95" s="254"/>
      <c r="T95" s="254"/>
      <c r="U95" s="254"/>
      <c r="V95" s="254"/>
      <c r="W95" s="254"/>
      <c r="X95" s="254"/>
      <c r="Y95" s="254"/>
      <c r="Z95" s="254"/>
      <c r="AA95" s="254"/>
      <c r="AB95" s="254"/>
      <c r="AC95" s="254"/>
      <c r="AD95" s="254"/>
      <c r="AE95" s="254"/>
      <c r="AF95" s="254"/>
      <c r="AG95" s="254"/>
      <c r="AH95" s="254"/>
      <c r="AI95" s="254"/>
      <c r="AJ95" s="254"/>
      <c r="AK95" s="254"/>
      <c r="AL95" s="254"/>
      <c r="AM95" s="254"/>
      <c r="AN95" s="254"/>
      <c r="AO95" s="254"/>
      <c r="AP95" s="254"/>
      <c r="AQ95" s="254"/>
      <c r="AR95" s="254"/>
      <c r="AS95" s="254"/>
      <c r="AT95" s="254"/>
      <c r="AU95" s="254"/>
      <c r="AV95" s="254"/>
      <c r="AW95" s="254"/>
      <c r="AX95" s="254"/>
      <c r="AY95" s="254"/>
      <c r="AZ95" s="254"/>
      <c r="BA95" s="254"/>
      <c r="BB95" s="254"/>
      <c r="BC95" s="254"/>
      <c r="BD95" s="254"/>
      <c r="BE95" s="254"/>
      <c r="BF95" s="254"/>
      <c r="BG95" s="254"/>
      <c r="BH95" s="254"/>
      <c r="BI95" s="254"/>
      <c r="BJ95" s="254"/>
      <c r="BK95" s="254"/>
      <c r="BL95" s="254"/>
      <c r="BM95" s="254"/>
      <c r="BN95" s="254"/>
      <c r="BO95" s="254"/>
      <c r="BP95" s="254"/>
      <c r="BQ95" s="254"/>
      <c r="BR95" s="254"/>
      <c r="BS95" s="254"/>
      <c r="BT95" s="254"/>
      <c r="BU95" s="254"/>
      <c r="BV95" s="254"/>
      <c r="BW95" s="254"/>
      <c r="BX95" s="254"/>
      <c r="BY95" s="254"/>
      <c r="BZ95" s="254"/>
      <c r="CA95" s="254"/>
    </row>
    <row r="96" spans="1:82" x14ac:dyDescent="0.25"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  <c r="AA96" s="255"/>
      <c r="AB96" s="255"/>
      <c r="AC96" s="255"/>
      <c r="AD96" s="255"/>
      <c r="AE96" s="255"/>
      <c r="AF96" s="255"/>
      <c r="AG96" s="255"/>
      <c r="AH96" s="255"/>
      <c r="AI96" s="255"/>
      <c r="AJ96" s="255"/>
      <c r="AK96" s="255"/>
      <c r="AL96" s="255"/>
      <c r="AM96" s="255"/>
      <c r="AN96" s="255"/>
      <c r="AO96" s="255"/>
      <c r="AP96" s="255"/>
      <c r="AQ96" s="255"/>
      <c r="AR96" s="255"/>
      <c r="AS96" s="255"/>
      <c r="AT96" s="255"/>
      <c r="AU96" s="255"/>
      <c r="AV96" s="255"/>
      <c r="AW96" s="255"/>
      <c r="AX96" s="255"/>
      <c r="AY96" s="255"/>
      <c r="AZ96" s="255"/>
      <c r="BA96" s="255"/>
      <c r="BB96" s="255"/>
      <c r="BC96" s="255"/>
      <c r="BD96" s="255"/>
      <c r="BE96" s="255"/>
      <c r="BF96" s="255"/>
      <c r="BG96" s="255"/>
      <c r="BH96" s="255"/>
      <c r="BI96" s="255"/>
      <c r="BJ96" s="255"/>
      <c r="BK96" s="255"/>
      <c r="BL96" s="255"/>
      <c r="BM96" s="255"/>
      <c r="BN96" s="255"/>
      <c r="BO96" s="255"/>
      <c r="BP96" s="255"/>
      <c r="BQ96" s="255"/>
      <c r="BR96" s="255"/>
      <c r="BS96" s="255"/>
      <c r="BT96" s="255"/>
      <c r="BU96" s="255"/>
      <c r="BV96" s="255"/>
      <c r="BW96" s="255"/>
      <c r="BX96" s="255"/>
      <c r="BY96" s="255"/>
      <c r="BZ96" s="255"/>
      <c r="CA96" s="255"/>
    </row>
    <row r="97" spans="1:85" x14ac:dyDescent="0.25">
      <c r="A97" s="109"/>
      <c r="B97" s="109"/>
      <c r="C97" s="156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C97" s="109"/>
      <c r="CD97" s="109"/>
      <c r="CE97" s="109"/>
      <c r="CF97" s="109"/>
      <c r="CG97" s="109"/>
    </row>
    <row r="98" spans="1:85" x14ac:dyDescent="0.25">
      <c r="A98" s="109"/>
      <c r="B98" s="9"/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C98" s="109"/>
      <c r="CD98" s="109"/>
      <c r="CE98" s="109"/>
      <c r="CF98" s="109"/>
      <c r="CG98" s="109"/>
    </row>
    <row r="100" spans="1:85" x14ac:dyDescent="0.25">
      <c r="D100" s="245"/>
    </row>
    <row r="102" spans="1:85" x14ac:dyDescent="0.25">
      <c r="A102" s="109"/>
      <c r="B102" s="109"/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C102" s="109"/>
      <c r="CD102" s="109"/>
      <c r="CE102" s="109"/>
      <c r="CF102" s="109"/>
      <c r="CG102" s="109"/>
    </row>
    <row r="103" spans="1:85" x14ac:dyDescent="0.25">
      <c r="A103" s="109"/>
      <c r="B103" s="109"/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C103" s="109"/>
      <c r="CD103" s="109"/>
      <c r="CE103" s="109"/>
      <c r="CF103" s="109"/>
      <c r="CG103" s="109"/>
    </row>
    <row r="104" spans="1:85" x14ac:dyDescent="0.25">
      <c r="A104" s="109"/>
      <c r="B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C104" s="109"/>
      <c r="CD104" s="109"/>
      <c r="CE104" s="109"/>
      <c r="CF104" s="109"/>
      <c r="CG104" s="109"/>
    </row>
    <row r="105" spans="1:85" x14ac:dyDescent="0.25">
      <c r="A105" s="109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C105" s="109"/>
      <c r="CD105" s="109"/>
      <c r="CE105" s="109"/>
      <c r="CF105" s="109"/>
      <c r="CG105" s="109"/>
    </row>
    <row r="106" spans="1:85" x14ac:dyDescent="0.25">
      <c r="A106" s="109"/>
      <c r="B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C106" s="109"/>
      <c r="CD106" s="109"/>
      <c r="CE106" s="109"/>
      <c r="CF106" s="109"/>
      <c r="CG106" s="109"/>
    </row>
    <row r="107" spans="1:85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C107" s="109"/>
      <c r="CD107" s="109"/>
      <c r="CE107" s="109"/>
      <c r="CF107" s="109"/>
      <c r="CG107" s="109"/>
    </row>
    <row r="108" spans="1:85" x14ac:dyDescent="0.25">
      <c r="A108" s="109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C108" s="109"/>
      <c r="CD108" s="109"/>
      <c r="CE108" s="109"/>
      <c r="CF108" s="109"/>
      <c r="CG108" s="109"/>
    </row>
    <row r="109" spans="1:85" x14ac:dyDescent="0.25">
      <c r="A109" s="109"/>
      <c r="B109" s="109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C109" s="109"/>
      <c r="CD109" s="109"/>
      <c r="CE109" s="109"/>
      <c r="CF109" s="109"/>
      <c r="CG109" s="109"/>
    </row>
    <row r="110" spans="1:85" x14ac:dyDescent="0.25">
      <c r="A110" s="109"/>
      <c r="B110" s="109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C110" s="109"/>
      <c r="CD110" s="109"/>
      <c r="CE110" s="109"/>
      <c r="CF110" s="109"/>
      <c r="CG110" s="109"/>
    </row>
    <row r="111" spans="1:85" x14ac:dyDescent="0.25">
      <c r="A111" s="109"/>
      <c r="B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C111" s="109"/>
      <c r="CD111" s="109"/>
      <c r="CE111" s="109"/>
      <c r="CF111" s="109"/>
      <c r="CG111" s="109"/>
    </row>
    <row r="112" spans="1:85" x14ac:dyDescent="0.25">
      <c r="A112" s="109"/>
      <c r="B112" s="109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C112" s="109"/>
      <c r="CD112" s="109"/>
      <c r="CE112" s="109"/>
      <c r="CF112" s="109"/>
      <c r="CG112" s="109"/>
    </row>
    <row r="113" spans="1:85" x14ac:dyDescent="0.25">
      <c r="A113" s="109"/>
      <c r="B113" s="109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C113" s="109"/>
      <c r="CD113" s="109"/>
      <c r="CE113" s="109"/>
      <c r="CF113" s="109"/>
      <c r="CG113" s="109"/>
    </row>
  </sheetData>
  <sheetProtection password="9253" sheet="1" formatColumns="0" formatRows="0"/>
  <autoFilter ref="A8:CG8" xr:uid="{00000000-0001-0000-4E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117" priority="11" operator="lessThan">
      <formula>0</formula>
    </cfRule>
  </conditionalFormatting>
  <conditionalFormatting sqref="B9:C85">
    <cfRule type="cellIs" dxfId="116" priority="10" operator="lessThan">
      <formula>0</formula>
    </cfRule>
  </conditionalFormatting>
  <conditionalFormatting sqref="C86:C87 C89:C98">
    <cfRule type="cellIs" dxfId="115" priority="4" operator="lessThan">
      <formula>0</formula>
    </cfRule>
  </conditionalFormatting>
  <conditionalFormatting sqref="C7:XFD8">
    <cfRule type="cellIs" dxfId="114" priority="1" operator="lessThan">
      <formula>0</formula>
    </cfRule>
  </conditionalFormatting>
  <conditionalFormatting sqref="D97:CA98">
    <cfRule type="cellIs" dxfId="113" priority="3" operator="lessThan">
      <formula>0</formula>
    </cfRule>
  </conditionalFormatting>
  <conditionalFormatting sqref="D102:CA113">
    <cfRule type="cellIs" dxfId="112" priority="2" operator="notEqual">
      <formula>0</formula>
    </cfRule>
  </conditionalFormatting>
  <conditionalFormatting sqref="CD9:CD86">
    <cfRule type="cellIs" dxfId="111" priority="5" operator="lessThan">
      <formula>-0.05</formula>
    </cfRule>
    <cfRule type="cellIs" dxfId="110" priority="6" operator="greaterThan">
      <formula>0.05</formula>
    </cfRule>
  </conditionalFormatting>
  <pageMargins left="0.7" right="0.7" top="0.75" bottom="0.75" header="0.3" footer="0.3"/>
  <pageSetup orientation="portrait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5"/>
  <dimension ref="A5:CG113"/>
  <sheetViews>
    <sheetView showGridLines="0" zoomScale="60" zoomScaleNormal="60" workbookViewId="0">
      <pane xSplit="4" ySplit="8" topLeftCell="E69" activePane="bottomRight" state="frozen"/>
      <selection pane="topRight" activeCell="E1" sqref="E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1" max="81" width="12.7109375" customWidth="1"/>
    <col min="82" max="82" width="12.42578125" customWidth="1"/>
    <col min="83" max="83" width="12.7109375" customWidth="1"/>
    <col min="84" max="84" width="12.42578125" customWidth="1"/>
    <col min="85" max="85" width="12.7109375" customWidth="1"/>
  </cols>
  <sheetData>
    <row r="5" spans="1:85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85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C6" s="81"/>
      <c r="CD6" s="81"/>
      <c r="CE6" s="81"/>
      <c r="CF6" s="81"/>
      <c r="CG6" s="81"/>
    </row>
    <row r="7" spans="1:8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</row>
    <row r="8" spans="1:85" ht="105" x14ac:dyDescent="0.25">
      <c r="A8" s="29"/>
      <c r="B8" s="440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328" t="s">
        <v>186</v>
      </c>
      <c r="CC8" s="81"/>
      <c r="CD8" s="81"/>
      <c r="CE8" s="81"/>
      <c r="CF8" s="81"/>
      <c r="CG8" s="81"/>
    </row>
    <row r="9" spans="1:85" ht="19.5" x14ac:dyDescent="0.25">
      <c r="A9" s="30"/>
      <c r="B9" s="74" t="s">
        <v>0</v>
      </c>
      <c r="C9" s="45" t="s">
        <v>111</v>
      </c>
      <c r="D9" s="130">
        <f t="array" ref="D9:CA84">MMULT('(I-C_Of(IxI))-1'!B3:BY78,'diag(df)'!B3:BY78)</f>
        <v>0.6159128218516613</v>
      </c>
      <c r="E9" s="131">
        <v>3.2735858269539285E-5</v>
      </c>
      <c r="F9" s="131">
        <v>6.5661151874946899E-3</v>
      </c>
      <c r="G9" s="131">
        <v>3.4147051213602366E-4</v>
      </c>
      <c r="H9" s="131">
        <v>1.0397774286484116E-2</v>
      </c>
      <c r="I9" s="131">
        <v>8.428631342475984E-4</v>
      </c>
      <c r="J9" s="131">
        <v>3.2399476134972404E-5</v>
      </c>
      <c r="K9" s="131">
        <v>1.6843032851652142E-3</v>
      </c>
      <c r="L9" s="131">
        <v>7.4068815301570469E-4</v>
      </c>
      <c r="M9" s="131">
        <v>4.1311996582637074E-2</v>
      </c>
      <c r="N9" s="131">
        <v>1.0772508626624622E-4</v>
      </c>
      <c r="O9" s="131">
        <v>2.7895551370711147E-2</v>
      </c>
      <c r="P9" s="131">
        <v>0</v>
      </c>
      <c r="Q9" s="131">
        <v>5.2505549398362871E-4</v>
      </c>
      <c r="R9" s="131">
        <v>5.1266873013317863E-3</v>
      </c>
      <c r="S9" s="131">
        <v>2.2239609589545581E-5</v>
      </c>
      <c r="T9" s="131">
        <v>2.3186403855943821E-2</v>
      </c>
      <c r="U9" s="131">
        <v>1.294078538071459E-2</v>
      </c>
      <c r="V9" s="131">
        <v>4.4413932646884619E-2</v>
      </c>
      <c r="W9" s="131">
        <v>3.1416131583582405E-2</v>
      </c>
      <c r="X9" s="131">
        <v>1.264573238586246E-2</v>
      </c>
      <c r="Y9" s="131">
        <v>2.5435214687250535E-3</v>
      </c>
      <c r="Z9" s="131">
        <v>8.8765358910060169E-3</v>
      </c>
      <c r="AA9" s="131">
        <v>3.7925926119573757E-4</v>
      </c>
      <c r="AB9" s="131">
        <v>4.050917448447094E-4</v>
      </c>
      <c r="AC9" s="131">
        <v>6.0888442568770478E-4</v>
      </c>
      <c r="AD9" s="131">
        <v>1.5603169707628162E-4</v>
      </c>
      <c r="AE9" s="131">
        <v>6.9572050503299829E-2</v>
      </c>
      <c r="AF9" s="131">
        <v>4.2484250328552915E-2</v>
      </c>
      <c r="AG9" s="131">
        <v>1.3823942757537836E-4</v>
      </c>
      <c r="AH9" s="131">
        <v>1.6783276995713417E-3</v>
      </c>
      <c r="AI9" s="131">
        <v>1.1287853217120215E-2</v>
      </c>
      <c r="AJ9" s="131">
        <v>0</v>
      </c>
      <c r="AK9" s="131">
        <v>4.6912661714516414E-5</v>
      </c>
      <c r="AL9" s="131">
        <v>1.1264831089647772E-4</v>
      </c>
      <c r="AM9" s="131">
        <v>2.6048025680421315E-4</v>
      </c>
      <c r="AN9" s="131">
        <v>2.679950446353219E-4</v>
      </c>
      <c r="AO9" s="131">
        <v>8.5218524499674727E-5</v>
      </c>
      <c r="AP9" s="131">
        <v>1.8703432464882011E-5</v>
      </c>
      <c r="AQ9" s="131">
        <v>4.7716858633145619E-4</v>
      </c>
      <c r="AR9" s="131">
        <v>2.3823262319502534E-5</v>
      </c>
      <c r="AS9" s="131">
        <v>4.3982461122071739E-4</v>
      </c>
      <c r="AT9" s="131">
        <v>6.3873616030929681E-5</v>
      </c>
      <c r="AU9" s="131">
        <v>2.0800799692433144E-5</v>
      </c>
      <c r="AV9" s="131">
        <v>2.8923821076863605E-5</v>
      </c>
      <c r="AW9" s="131">
        <v>1.8416302899137278E-5</v>
      </c>
      <c r="AX9" s="131">
        <v>9.6329221181680002E-6</v>
      </c>
      <c r="AY9" s="131">
        <v>8.1969292221428019E-5</v>
      </c>
      <c r="AZ9" s="131">
        <v>1.3759630427012906E-4</v>
      </c>
      <c r="BA9" s="131">
        <v>2.9226496988517737E-5</v>
      </c>
      <c r="BB9" s="131">
        <v>1.2904929019137405E-4</v>
      </c>
      <c r="BC9" s="131">
        <v>3.106350083241126E-5</v>
      </c>
      <c r="BD9" s="131">
        <v>1.1415266426232197E-4</v>
      </c>
      <c r="BE9" s="131">
        <v>1.2471580388495859E-4</v>
      </c>
      <c r="BF9" s="131">
        <v>8.9956125917038546E-5</v>
      </c>
      <c r="BG9" s="131">
        <v>8.0498381838084996E-5</v>
      </c>
      <c r="BH9" s="131">
        <v>1.4966586414428396E-4</v>
      </c>
      <c r="BI9" s="131">
        <v>2.6361435158168867E-3</v>
      </c>
      <c r="BJ9" s="131">
        <v>1.7280200435710355E-3</v>
      </c>
      <c r="BK9" s="131">
        <v>9.7740219691510037E-4</v>
      </c>
      <c r="BL9" s="131">
        <v>2.3106629260592728E-5</v>
      </c>
      <c r="BM9" s="131">
        <v>4.5883948138965357E-4</v>
      </c>
      <c r="BN9" s="131">
        <v>9.2209010888516536E-3</v>
      </c>
      <c r="BO9" s="131">
        <v>3.2806883238624765E-4</v>
      </c>
      <c r="BP9" s="131">
        <v>3.6633154347077892E-4</v>
      </c>
      <c r="BQ9" s="131">
        <v>8.0951024480525183E-5</v>
      </c>
      <c r="BR9" s="131">
        <v>8.8908932128715556E-6</v>
      </c>
      <c r="BS9" s="131">
        <v>7.3234188529675915E-4</v>
      </c>
      <c r="BT9" s="131">
        <v>4.9941483376802901E-4</v>
      </c>
      <c r="BU9" s="131">
        <v>7.3146735036923023E-4</v>
      </c>
      <c r="BV9" s="131">
        <v>7.7298613407699726E-4</v>
      </c>
      <c r="BW9" s="131">
        <v>7.6826825831182702E-4</v>
      </c>
      <c r="BX9" s="131">
        <v>7.0772127578296539E-4</v>
      </c>
      <c r="BY9" s="131">
        <v>8.1549770265852499E-4</v>
      </c>
      <c r="BZ9" s="131">
        <v>2.0278727263535979E-3</v>
      </c>
      <c r="CA9" s="147">
        <v>0</v>
      </c>
    </row>
    <row r="10" spans="1:85" ht="19.5" x14ac:dyDescent="0.25">
      <c r="A10" s="30"/>
      <c r="B10" s="42" t="s">
        <v>1</v>
      </c>
      <c r="C10" s="43" t="s">
        <v>112</v>
      </c>
      <c r="D10" s="136">
        <v>4.3838918033259285E-4</v>
      </c>
      <c r="E10" s="137">
        <v>7.0009499445059908E-2</v>
      </c>
      <c r="F10" s="137">
        <v>1.8095425092671173E-3</v>
      </c>
      <c r="G10" s="137">
        <v>5.2998820111602781E-4</v>
      </c>
      <c r="H10" s="137">
        <v>1.636151922502381E-2</v>
      </c>
      <c r="I10" s="137">
        <v>1.3421945112263654E-3</v>
      </c>
      <c r="J10" s="137">
        <v>5.2162617241605253E-5</v>
      </c>
      <c r="K10" s="137">
        <v>2.6665927292105918E-3</v>
      </c>
      <c r="L10" s="137">
        <v>1.1672095302508133E-3</v>
      </c>
      <c r="M10" s="137">
        <v>1.5131085253604015E-2</v>
      </c>
      <c r="N10" s="137">
        <v>1.7699263005815745E-4</v>
      </c>
      <c r="O10" s="137">
        <v>2.2107403972327647E-2</v>
      </c>
      <c r="P10" s="137">
        <v>0</v>
      </c>
      <c r="Q10" s="137">
        <v>6.9283704036340724E-4</v>
      </c>
      <c r="R10" s="137">
        <v>8.0211841271913744E-3</v>
      </c>
      <c r="S10" s="137">
        <v>3.467177769956447E-5</v>
      </c>
      <c r="T10" s="137">
        <v>9.2051211085172335E-3</v>
      </c>
      <c r="U10" s="137">
        <v>1.1034747892324412E-2</v>
      </c>
      <c r="V10" s="137">
        <v>3.7555956416250001E-2</v>
      </c>
      <c r="W10" s="137">
        <v>1.7952381653202115E-3</v>
      </c>
      <c r="X10" s="137">
        <v>6.811800990324187E-3</v>
      </c>
      <c r="Y10" s="137">
        <v>7.5603505156692327E-2</v>
      </c>
      <c r="Z10" s="137">
        <v>0.5805388395960821</v>
      </c>
      <c r="AA10" s="137">
        <v>6.4076097235788712E-4</v>
      </c>
      <c r="AB10" s="137">
        <v>2.3967567929121182E-3</v>
      </c>
      <c r="AC10" s="137">
        <v>2.448016449093042E-2</v>
      </c>
      <c r="AD10" s="137">
        <v>2.9101798346039046E-4</v>
      </c>
      <c r="AE10" s="137">
        <v>5.3678306561713587E-2</v>
      </c>
      <c r="AF10" s="137">
        <v>4.0875040906141451E-3</v>
      </c>
      <c r="AG10" s="137">
        <v>2.238116684378845E-4</v>
      </c>
      <c r="AH10" s="137">
        <v>6.6259504779786189E-4</v>
      </c>
      <c r="AI10" s="137">
        <v>2.8323868131424224E-3</v>
      </c>
      <c r="AJ10" s="137">
        <v>0</v>
      </c>
      <c r="AK10" s="137">
        <v>8.0418311057517622E-5</v>
      </c>
      <c r="AL10" s="137">
        <v>2.052728623560873E-4</v>
      </c>
      <c r="AM10" s="137">
        <v>1.7165960333549149E-4</v>
      </c>
      <c r="AN10" s="137">
        <v>4.631915792445493E-4</v>
      </c>
      <c r="AO10" s="137">
        <v>1.7114906253358234E-4</v>
      </c>
      <c r="AP10" s="137">
        <v>3.5933949481889714E-5</v>
      </c>
      <c r="AQ10" s="137">
        <v>7.5173708729220703E-4</v>
      </c>
      <c r="AR10" s="137">
        <v>3.4788338129692126E-5</v>
      </c>
      <c r="AS10" s="137">
        <v>2.8580841707162867E-4</v>
      </c>
      <c r="AT10" s="137">
        <v>1.3482718368923574E-4</v>
      </c>
      <c r="AU10" s="137">
        <v>4.1781686099135118E-5</v>
      </c>
      <c r="AV10" s="137">
        <v>5.8453438518126478E-5</v>
      </c>
      <c r="AW10" s="137">
        <v>3.4332477429061389E-5</v>
      </c>
      <c r="AX10" s="137">
        <v>1.7095821533176419E-5</v>
      </c>
      <c r="AY10" s="137">
        <v>1.3679089353189311E-4</v>
      </c>
      <c r="AZ10" s="137">
        <v>2.2240436900010583E-4</v>
      </c>
      <c r="BA10" s="137">
        <v>5.5664960842492838E-5</v>
      </c>
      <c r="BB10" s="137">
        <v>2.3968752481594766E-4</v>
      </c>
      <c r="BC10" s="137">
        <v>5.6377679037147189E-5</v>
      </c>
      <c r="BD10" s="137">
        <v>2.4701203851808874E-4</v>
      </c>
      <c r="BE10" s="137">
        <v>2.2599372800147244E-4</v>
      </c>
      <c r="BF10" s="137">
        <v>1.6061446607410941E-4</v>
      </c>
      <c r="BG10" s="137">
        <v>1.4260069267502045E-4</v>
      </c>
      <c r="BH10" s="137">
        <v>2.3519164821688036E-4</v>
      </c>
      <c r="BI10" s="137">
        <v>4.5294291191610506E-3</v>
      </c>
      <c r="BJ10" s="137">
        <v>3.1578629162312801E-3</v>
      </c>
      <c r="BK10" s="137">
        <v>2.0828911568498486E-3</v>
      </c>
      <c r="BL10" s="137">
        <v>4.351659541887214E-5</v>
      </c>
      <c r="BM10" s="137">
        <v>1.0636277195422456E-3</v>
      </c>
      <c r="BN10" s="137">
        <v>2.0790878976193108E-2</v>
      </c>
      <c r="BO10" s="137">
        <v>4.4094697282168644E-4</v>
      </c>
      <c r="BP10" s="137">
        <v>6.0373103915569175E-4</v>
      </c>
      <c r="BQ10" s="137">
        <v>1.4419540197394993E-4</v>
      </c>
      <c r="BR10" s="137">
        <v>1.5059443821703423E-5</v>
      </c>
      <c r="BS10" s="137">
        <v>1.1014273008953576E-3</v>
      </c>
      <c r="BT10" s="137">
        <v>5.9867711047603494E-4</v>
      </c>
      <c r="BU10" s="137">
        <v>1.2711371721130329E-3</v>
      </c>
      <c r="BV10" s="137">
        <v>1.439744813304846E-3</v>
      </c>
      <c r="BW10" s="137">
        <v>1.6552798061338901E-3</v>
      </c>
      <c r="BX10" s="137">
        <v>1.3648139772456293E-3</v>
      </c>
      <c r="BY10" s="137">
        <v>1.2429487161013399E-3</v>
      </c>
      <c r="BZ10" s="137">
        <v>1.8652574472253136E-3</v>
      </c>
      <c r="CA10" s="139">
        <v>0</v>
      </c>
    </row>
    <row r="11" spans="1:85" ht="19.5" x14ac:dyDescent="0.25">
      <c r="A11" s="30"/>
      <c r="B11" s="42" t="s">
        <v>2</v>
      </c>
      <c r="C11" s="43" t="s">
        <v>113</v>
      </c>
      <c r="D11" s="136">
        <v>3.5859655941005244E-5</v>
      </c>
      <c r="E11" s="137">
        <v>4.0607528458761557E-6</v>
      </c>
      <c r="F11" s="137">
        <v>0.91880440481726067</v>
      </c>
      <c r="G11" s="137">
        <v>1.7106472005823568E-5</v>
      </c>
      <c r="H11" s="137">
        <v>6.8974764689424216E-4</v>
      </c>
      <c r="I11" s="137">
        <v>1.1303188787116743E-4</v>
      </c>
      <c r="J11" s="137">
        <v>3.2002778491897698E-6</v>
      </c>
      <c r="K11" s="137">
        <v>1.3530222886143646E-4</v>
      </c>
      <c r="L11" s="137">
        <v>1.9049471389337097E-5</v>
      </c>
      <c r="M11" s="137">
        <v>1.2784494742814055E-3</v>
      </c>
      <c r="N11" s="137">
        <v>1.5146738491409321E-5</v>
      </c>
      <c r="O11" s="137">
        <v>4.2135329226281791E-4</v>
      </c>
      <c r="P11" s="137">
        <v>0</v>
      </c>
      <c r="Q11" s="137">
        <v>1.4197392851734755E-4</v>
      </c>
      <c r="R11" s="137">
        <v>5.7333322252141902E-4</v>
      </c>
      <c r="S11" s="137">
        <v>2.7129764877544315E-6</v>
      </c>
      <c r="T11" s="137">
        <v>1.1906091431896132E-3</v>
      </c>
      <c r="U11" s="137">
        <v>7.8576793538006197E-4</v>
      </c>
      <c r="V11" s="137">
        <v>1.8527203216045784E-3</v>
      </c>
      <c r="W11" s="137">
        <v>3.1035857114970218E-4</v>
      </c>
      <c r="X11" s="137">
        <v>7.3260993069645421E-4</v>
      </c>
      <c r="Y11" s="137">
        <v>6.0476538508963905E-4</v>
      </c>
      <c r="Z11" s="137">
        <v>7.1498100796882379E-4</v>
      </c>
      <c r="AA11" s="137">
        <v>6.6041642428502241E-5</v>
      </c>
      <c r="AB11" s="137">
        <v>1.0959245509812935E-4</v>
      </c>
      <c r="AC11" s="137">
        <v>1.6989757251170538E-4</v>
      </c>
      <c r="AD11" s="137">
        <v>5.4414387370073672E-5</v>
      </c>
      <c r="AE11" s="137">
        <v>2.6180685485721193E-4</v>
      </c>
      <c r="AF11" s="137">
        <v>5.2090760449616379E-2</v>
      </c>
      <c r="AG11" s="137">
        <v>1.9280123204847427E-3</v>
      </c>
      <c r="AH11" s="137">
        <v>1.7789506502953114E-3</v>
      </c>
      <c r="AI11" s="137">
        <v>9.2906976948844394E-5</v>
      </c>
      <c r="AJ11" s="137">
        <v>0</v>
      </c>
      <c r="AK11" s="137">
        <v>1.9348776591963637E-5</v>
      </c>
      <c r="AL11" s="137">
        <v>6.4899626067461399E-5</v>
      </c>
      <c r="AM11" s="137">
        <v>3.3255013884534757E-5</v>
      </c>
      <c r="AN11" s="137">
        <v>6.4146209673325488E-5</v>
      </c>
      <c r="AO11" s="137">
        <v>4.8112592862692081E-5</v>
      </c>
      <c r="AP11" s="137">
        <v>1.0103885851466779E-5</v>
      </c>
      <c r="AQ11" s="137">
        <v>1.711323263481348E-4</v>
      </c>
      <c r="AR11" s="137">
        <v>1.2678007698593358E-5</v>
      </c>
      <c r="AS11" s="137">
        <v>7.9334251668947912E-5</v>
      </c>
      <c r="AT11" s="137">
        <v>3.355206804546143E-5</v>
      </c>
      <c r="AU11" s="137">
        <v>1.0694225622900169E-5</v>
      </c>
      <c r="AV11" s="137">
        <v>1.7014349950329514E-5</v>
      </c>
      <c r="AW11" s="137">
        <v>8.9789174744320573E-6</v>
      </c>
      <c r="AX11" s="137">
        <v>3.2918835815340041E-6</v>
      </c>
      <c r="AY11" s="137">
        <v>1.9184762503274921E-5</v>
      </c>
      <c r="AZ11" s="137">
        <v>6.9711873291242323E-5</v>
      </c>
      <c r="BA11" s="137">
        <v>1.3981704141709111E-5</v>
      </c>
      <c r="BB11" s="137">
        <v>5.7563116389140626E-5</v>
      </c>
      <c r="BC11" s="137">
        <v>1.487168646049139E-5</v>
      </c>
      <c r="BD11" s="137">
        <v>7.1276172631855656E-5</v>
      </c>
      <c r="BE11" s="137">
        <v>5.8708442936008666E-5</v>
      </c>
      <c r="BF11" s="137">
        <v>4.6023490739051395E-5</v>
      </c>
      <c r="BG11" s="137">
        <v>3.8357205271703409E-5</v>
      </c>
      <c r="BH11" s="137">
        <v>4.2192494546393385E-5</v>
      </c>
      <c r="BI11" s="137">
        <v>1.1945338304706118E-3</v>
      </c>
      <c r="BJ11" s="137">
        <v>8.7338313816640533E-4</v>
      </c>
      <c r="BK11" s="137">
        <v>5.470928167774663E-4</v>
      </c>
      <c r="BL11" s="137">
        <v>1.1971060223528539E-5</v>
      </c>
      <c r="BM11" s="137">
        <v>7.4781380351879594E-4</v>
      </c>
      <c r="BN11" s="137">
        <v>6.408657740852519E-3</v>
      </c>
      <c r="BO11" s="137">
        <v>1.2145872001557803E-4</v>
      </c>
      <c r="BP11" s="137">
        <v>1.8227769668570815E-4</v>
      </c>
      <c r="BQ11" s="137">
        <v>4.3406810770108478E-5</v>
      </c>
      <c r="BR11" s="137">
        <v>4.6060275173822399E-6</v>
      </c>
      <c r="BS11" s="137">
        <v>3.0394125474461511E-4</v>
      </c>
      <c r="BT11" s="137">
        <v>1.3202284218743668E-4</v>
      </c>
      <c r="BU11" s="137">
        <v>5.2412418767245098E-4</v>
      </c>
      <c r="BV11" s="137">
        <v>4.5929561162213014E-4</v>
      </c>
      <c r="BW11" s="137">
        <v>5.1457127789576295E-4</v>
      </c>
      <c r="BX11" s="137">
        <v>4.1305690176381133E-4</v>
      </c>
      <c r="BY11" s="137">
        <v>7.0427797409969501E-4</v>
      </c>
      <c r="BZ11" s="137">
        <v>8.0616677260946228E-4</v>
      </c>
      <c r="CA11" s="139">
        <v>0</v>
      </c>
    </row>
    <row r="12" spans="1:85" ht="19.5" x14ac:dyDescent="0.25">
      <c r="A12" s="30"/>
      <c r="B12" s="42" t="s">
        <v>3</v>
      </c>
      <c r="C12" s="43" t="s">
        <v>114</v>
      </c>
      <c r="D12" s="136">
        <v>6.620205637397241E-4</v>
      </c>
      <c r="E12" s="137">
        <v>6.3644894859474284E-5</v>
      </c>
      <c r="F12" s="137">
        <v>1.130322311358547E-3</v>
      </c>
      <c r="G12" s="137">
        <v>0.35894497685216498</v>
      </c>
      <c r="H12" s="137">
        <v>1.0695475006047258E-2</v>
      </c>
      <c r="I12" s="137">
        <v>1.9904156509705593E-3</v>
      </c>
      <c r="J12" s="137">
        <v>2.8914024172916142E-5</v>
      </c>
      <c r="K12" s="137">
        <v>1.5477263057472577E-3</v>
      </c>
      <c r="L12" s="137">
        <v>2.734434769482906E-4</v>
      </c>
      <c r="M12" s="137">
        <v>1.5536938377882603E-3</v>
      </c>
      <c r="N12" s="137">
        <v>1.4615621929806979E-4</v>
      </c>
      <c r="O12" s="137">
        <v>2.5788072414392382E-3</v>
      </c>
      <c r="P12" s="137">
        <v>0</v>
      </c>
      <c r="Q12" s="137">
        <v>1.1824922116882269E-3</v>
      </c>
      <c r="R12" s="137">
        <v>3.2942425477059277E-3</v>
      </c>
      <c r="S12" s="137">
        <v>1.5608424986977949E-5</v>
      </c>
      <c r="T12" s="137">
        <v>2.4715299026480944E-3</v>
      </c>
      <c r="U12" s="137">
        <v>4.0497094789339865E-3</v>
      </c>
      <c r="V12" s="137">
        <v>1.020285014064428E-2</v>
      </c>
      <c r="W12" s="137">
        <v>1.8889151141724212E-3</v>
      </c>
      <c r="X12" s="137">
        <v>2.1056790346350513E-2</v>
      </c>
      <c r="Y12" s="137">
        <v>2.2707379375653078E-2</v>
      </c>
      <c r="Z12" s="137">
        <v>3.9408914176667312E-3</v>
      </c>
      <c r="AA12" s="137">
        <v>0.3243643563418222</v>
      </c>
      <c r="AB12" s="137">
        <v>1.0922873657573291E-2</v>
      </c>
      <c r="AC12" s="137">
        <v>4.6782032574048719E-4</v>
      </c>
      <c r="AD12" s="137">
        <v>3.4685643068708944E-4</v>
      </c>
      <c r="AE12" s="137">
        <v>2.1807461328630039E-3</v>
      </c>
      <c r="AF12" s="137">
        <v>2.4095526041601482E-2</v>
      </c>
      <c r="AG12" s="137">
        <v>4.0843249315688822E-3</v>
      </c>
      <c r="AH12" s="137">
        <v>0.10149690239622959</v>
      </c>
      <c r="AI12" s="137">
        <v>2.0473659501746577E-2</v>
      </c>
      <c r="AJ12" s="137">
        <v>0</v>
      </c>
      <c r="AK12" s="137">
        <v>2.4645934791016176E-4</v>
      </c>
      <c r="AL12" s="137">
        <v>5.1528674788566442E-4</v>
      </c>
      <c r="AM12" s="137">
        <v>4.1576225447038765E-4</v>
      </c>
      <c r="AN12" s="137">
        <v>1.0530127765826509E-3</v>
      </c>
      <c r="AO12" s="137">
        <v>3.5263996462831811E-4</v>
      </c>
      <c r="AP12" s="137">
        <v>6.4489672286081661E-5</v>
      </c>
      <c r="AQ12" s="137">
        <v>1.1604490336147772E-3</v>
      </c>
      <c r="AR12" s="137">
        <v>4.1327301607697797E-3</v>
      </c>
      <c r="AS12" s="137">
        <v>2.6553700894292351E-3</v>
      </c>
      <c r="AT12" s="137">
        <v>1.7622677126513206E-3</v>
      </c>
      <c r="AU12" s="137">
        <v>1.2694544269506531E-4</v>
      </c>
      <c r="AV12" s="137">
        <v>2.563113226018915E-4</v>
      </c>
      <c r="AW12" s="137">
        <v>1.5279850076923827E-4</v>
      </c>
      <c r="AX12" s="137">
        <v>2.7985450132236054E-5</v>
      </c>
      <c r="AY12" s="137">
        <v>1.6125298591095671E-4</v>
      </c>
      <c r="AZ12" s="137">
        <v>4.2065731836707251E-4</v>
      </c>
      <c r="BA12" s="137">
        <v>8.8159344184370723E-5</v>
      </c>
      <c r="BB12" s="137">
        <v>6.5619602683827645E-4</v>
      </c>
      <c r="BC12" s="137">
        <v>1.1181083536785574E-4</v>
      </c>
      <c r="BD12" s="137">
        <v>5.022345842978337E-4</v>
      </c>
      <c r="BE12" s="137">
        <v>6.5073626320369361E-4</v>
      </c>
      <c r="BF12" s="137">
        <v>2.7507207354419483E-4</v>
      </c>
      <c r="BG12" s="137">
        <v>1.3982786827112369E-3</v>
      </c>
      <c r="BH12" s="137">
        <v>1.0226698511294487E-3</v>
      </c>
      <c r="BI12" s="137">
        <v>6.510798301459203E-3</v>
      </c>
      <c r="BJ12" s="137">
        <v>6.3550042403044751E-3</v>
      </c>
      <c r="BK12" s="137">
        <v>5.243823253778453E-3</v>
      </c>
      <c r="BL12" s="137">
        <v>7.172353791955065E-5</v>
      </c>
      <c r="BM12" s="137">
        <v>1.1960544917866127E-3</v>
      </c>
      <c r="BN12" s="137">
        <v>5.8952416405482107E-3</v>
      </c>
      <c r="BO12" s="137">
        <v>6.3519242200975562E-4</v>
      </c>
      <c r="BP12" s="137">
        <v>5.576479267678816E-4</v>
      </c>
      <c r="BQ12" s="137">
        <v>1.3486878088616607E-4</v>
      </c>
      <c r="BR12" s="137">
        <v>1.2073494613544537E-5</v>
      </c>
      <c r="BS12" s="137">
        <v>1.5012137849090457E-3</v>
      </c>
      <c r="BT12" s="137">
        <v>4.2118833112823233E-4</v>
      </c>
      <c r="BU12" s="137">
        <v>1.6509214725264375E-3</v>
      </c>
      <c r="BV12" s="137">
        <v>1.2169984472885761E-3</v>
      </c>
      <c r="BW12" s="137">
        <v>1.0022323845632799E-3</v>
      </c>
      <c r="BX12" s="137">
        <v>5.9861762744185141E-3</v>
      </c>
      <c r="BY12" s="137">
        <v>2.5637309286818898E-3</v>
      </c>
      <c r="BZ12" s="137">
        <v>1.9764627396110512E-3</v>
      </c>
      <c r="CA12" s="139">
        <v>0</v>
      </c>
    </row>
    <row r="13" spans="1:85" ht="19.5" x14ac:dyDescent="0.25">
      <c r="A13" s="30"/>
      <c r="B13" s="42" t="s">
        <v>4</v>
      </c>
      <c r="C13" s="43" t="s">
        <v>115</v>
      </c>
      <c r="D13" s="136">
        <v>1.1815644230328661E-5</v>
      </c>
      <c r="E13" s="137">
        <v>3.5631264315152418E-6</v>
      </c>
      <c r="F13" s="137">
        <v>3.5661786826449233E-5</v>
      </c>
      <c r="G13" s="137">
        <v>5.0003375128731503E-6</v>
      </c>
      <c r="H13" s="137">
        <v>0.97736617842800366</v>
      </c>
      <c r="I13" s="137">
        <v>3.7075323507492394E-5</v>
      </c>
      <c r="J13" s="137">
        <v>9.7088232800875297E-7</v>
      </c>
      <c r="K13" s="137">
        <v>7.166591002347491E-5</v>
      </c>
      <c r="L13" s="137">
        <v>1.3554339597947537E-6</v>
      </c>
      <c r="M13" s="137">
        <v>9.2547745697325022E-4</v>
      </c>
      <c r="N13" s="137">
        <v>6.2148987175900668E-6</v>
      </c>
      <c r="O13" s="137">
        <v>1.5517054812264384E-4</v>
      </c>
      <c r="P13" s="137">
        <v>0</v>
      </c>
      <c r="Q13" s="137">
        <v>5.4486084258725614E-5</v>
      </c>
      <c r="R13" s="137">
        <v>1.1646718506562672E-4</v>
      </c>
      <c r="S13" s="137">
        <v>5.8483344891461981E-7</v>
      </c>
      <c r="T13" s="137">
        <v>6.2554220426880162E-4</v>
      </c>
      <c r="U13" s="137">
        <v>2.8225560874418963E-4</v>
      </c>
      <c r="V13" s="137">
        <v>6.8239586720922904E-4</v>
      </c>
      <c r="W13" s="137">
        <v>1.2164004590584458E-4</v>
      </c>
      <c r="X13" s="137">
        <v>1.8919302502972452E-3</v>
      </c>
      <c r="Y13" s="137">
        <v>1.5218049743749579E-4</v>
      </c>
      <c r="Z13" s="137">
        <v>1.9467018772421945E-4</v>
      </c>
      <c r="AA13" s="137">
        <v>2.1680081011338265E-5</v>
      </c>
      <c r="AB13" s="137">
        <v>7.1970221220890118E-4</v>
      </c>
      <c r="AC13" s="137">
        <v>3.2582743727970174E-5</v>
      </c>
      <c r="AD13" s="137">
        <v>5.2480461310081686E-5</v>
      </c>
      <c r="AE13" s="137">
        <v>8.7972812746000062E-5</v>
      </c>
      <c r="AF13" s="137">
        <v>5.1833807568392011E-3</v>
      </c>
      <c r="AG13" s="137">
        <v>5.8625061832050136E-3</v>
      </c>
      <c r="AH13" s="137">
        <v>2.0482778822519641E-4</v>
      </c>
      <c r="AI13" s="137">
        <v>3.5840419899013742E-5</v>
      </c>
      <c r="AJ13" s="137">
        <v>0</v>
      </c>
      <c r="AK13" s="137">
        <v>7.4885520777771949E-4</v>
      </c>
      <c r="AL13" s="137">
        <v>2.4620955427123438E-4</v>
      </c>
      <c r="AM13" s="137">
        <v>5.660029350514109E-5</v>
      </c>
      <c r="AN13" s="137">
        <v>1.2427078515393015E-4</v>
      </c>
      <c r="AO13" s="137">
        <v>1.7927177772570681E-5</v>
      </c>
      <c r="AP13" s="137">
        <v>4.4249307930813617E-6</v>
      </c>
      <c r="AQ13" s="137">
        <v>6.5865522813463292E-5</v>
      </c>
      <c r="AR13" s="137">
        <v>3.8015110530794726E-6</v>
      </c>
      <c r="AS13" s="137">
        <v>4.4437537267102059E-5</v>
      </c>
      <c r="AT13" s="137">
        <v>1.2275671767426613E-5</v>
      </c>
      <c r="AU13" s="137">
        <v>2.2581289444612341E-4</v>
      </c>
      <c r="AV13" s="137">
        <v>8.7873995623740411E-6</v>
      </c>
      <c r="AW13" s="137">
        <v>3.4023465656045798E-6</v>
      </c>
      <c r="AX13" s="137">
        <v>1.1365469171687185E-6</v>
      </c>
      <c r="AY13" s="137">
        <v>5.9101788299701085E-6</v>
      </c>
      <c r="AZ13" s="137">
        <v>2.4726539385513759E-5</v>
      </c>
      <c r="BA13" s="137">
        <v>6.6322549784796696E-6</v>
      </c>
      <c r="BB13" s="137">
        <v>2.862213356983521E-5</v>
      </c>
      <c r="BC13" s="137">
        <v>6.3071726531972513E-6</v>
      </c>
      <c r="BD13" s="137">
        <v>4.115108261505841E-5</v>
      </c>
      <c r="BE13" s="137">
        <v>1.1723111198678778E-4</v>
      </c>
      <c r="BF13" s="137">
        <v>1.7246482271977034E-5</v>
      </c>
      <c r="BG13" s="137">
        <v>1.3803241352422633E-5</v>
      </c>
      <c r="BH13" s="137">
        <v>1.5907665875425462E-5</v>
      </c>
      <c r="BI13" s="137">
        <v>5.9864540889206634E-4</v>
      </c>
      <c r="BJ13" s="137">
        <v>5.6945847481790646E-4</v>
      </c>
      <c r="BK13" s="137">
        <v>2.1239542973846683E-4</v>
      </c>
      <c r="BL13" s="137">
        <v>5.721100894716048E-6</v>
      </c>
      <c r="BM13" s="137">
        <v>1.7377352413285022E-4</v>
      </c>
      <c r="BN13" s="137">
        <v>5.8642816807604001E-4</v>
      </c>
      <c r="BO13" s="137">
        <v>3.262250521092116E-5</v>
      </c>
      <c r="BP13" s="137">
        <v>4.0845511548313589E-5</v>
      </c>
      <c r="BQ13" s="137">
        <v>1.0380330782457293E-5</v>
      </c>
      <c r="BR13" s="137">
        <v>9.6025125566640236E-7</v>
      </c>
      <c r="BS13" s="137">
        <v>7.0139734761542679E-5</v>
      </c>
      <c r="BT13" s="137">
        <v>3.3099200313466107E-5</v>
      </c>
      <c r="BU13" s="137">
        <v>2.579474171405921E-4</v>
      </c>
      <c r="BV13" s="137">
        <v>1.0373740792650983E-4</v>
      </c>
      <c r="BW13" s="137">
        <v>8.7447792874785593E-5</v>
      </c>
      <c r="BX13" s="137">
        <v>1.0727870936056691E-4</v>
      </c>
      <c r="BY13" s="137">
        <v>2.43437760473836E-4</v>
      </c>
      <c r="BZ13" s="137">
        <v>8.1060028446553462E-5</v>
      </c>
      <c r="CA13" s="139">
        <v>0</v>
      </c>
    </row>
    <row r="14" spans="1:85" ht="19.5" x14ac:dyDescent="0.25">
      <c r="A14" s="30"/>
      <c r="B14" s="42" t="s">
        <v>5</v>
      </c>
      <c r="C14" s="43" t="s">
        <v>116</v>
      </c>
      <c r="D14" s="136">
        <v>9.7705315510947569E-5</v>
      </c>
      <c r="E14" s="137">
        <v>1.2141094966677306E-5</v>
      </c>
      <c r="F14" s="137">
        <v>3.6672094599624061E-4</v>
      </c>
      <c r="G14" s="137">
        <v>7.2563640635210384E-5</v>
      </c>
      <c r="H14" s="137">
        <v>2.6224371527399518E-3</v>
      </c>
      <c r="I14" s="137">
        <v>0.86422960419454198</v>
      </c>
      <c r="J14" s="137">
        <v>1.0485877294093483E-5</v>
      </c>
      <c r="K14" s="137">
        <v>4.703850609774267E-4</v>
      </c>
      <c r="L14" s="137">
        <v>1.0425718183540996E-4</v>
      </c>
      <c r="M14" s="137">
        <v>5.2199716739613031E-2</v>
      </c>
      <c r="N14" s="137">
        <v>1.6010870128848085E-4</v>
      </c>
      <c r="O14" s="137">
        <v>1.6288441138405131E-3</v>
      </c>
      <c r="P14" s="137">
        <v>0</v>
      </c>
      <c r="Q14" s="137">
        <v>2.8925521400066472E-4</v>
      </c>
      <c r="R14" s="137">
        <v>1.3113916460752823E-3</v>
      </c>
      <c r="S14" s="137">
        <v>5.8820876588737076E-6</v>
      </c>
      <c r="T14" s="137">
        <v>2.8979279172397291E-2</v>
      </c>
      <c r="U14" s="137">
        <v>1.8129386495498339E-3</v>
      </c>
      <c r="V14" s="137">
        <v>6.1376503138595839E-3</v>
      </c>
      <c r="W14" s="137">
        <v>8.0489373824726572E-4</v>
      </c>
      <c r="X14" s="137">
        <v>1.5609721810570729E-2</v>
      </c>
      <c r="Y14" s="137">
        <v>6.7857548748266562E-4</v>
      </c>
      <c r="Z14" s="137">
        <v>8.7619191042326208E-4</v>
      </c>
      <c r="AA14" s="137">
        <v>1.7853971944041826E-4</v>
      </c>
      <c r="AB14" s="137">
        <v>2.4315726681761989E-4</v>
      </c>
      <c r="AC14" s="137">
        <v>1.8169792069148329E-4</v>
      </c>
      <c r="AD14" s="137">
        <v>1.3200163463362644E-4</v>
      </c>
      <c r="AE14" s="137">
        <v>1.1568963857125495E-3</v>
      </c>
      <c r="AF14" s="137">
        <v>5.6363437940220998E-4</v>
      </c>
      <c r="AG14" s="137">
        <v>9.7286247013296349E-5</v>
      </c>
      <c r="AH14" s="137">
        <v>2.9082682177393492E-4</v>
      </c>
      <c r="AI14" s="137">
        <v>1.4857735879380117E-4</v>
      </c>
      <c r="AJ14" s="137">
        <v>0</v>
      </c>
      <c r="AK14" s="137">
        <v>5.5459994258932461E-5</v>
      </c>
      <c r="AL14" s="137">
        <v>1.3477749448049752E-4</v>
      </c>
      <c r="AM14" s="137">
        <v>3.326350107228129E-4</v>
      </c>
      <c r="AN14" s="137">
        <v>2.5397760693738144E-4</v>
      </c>
      <c r="AO14" s="137">
        <v>1.0548402044512692E-4</v>
      </c>
      <c r="AP14" s="137">
        <v>2.1862676567584721E-5</v>
      </c>
      <c r="AQ14" s="137">
        <v>3.9091554361117109E-4</v>
      </c>
      <c r="AR14" s="137">
        <v>1.9437623275625762E-5</v>
      </c>
      <c r="AS14" s="137">
        <v>1.7537028699239984E-4</v>
      </c>
      <c r="AT14" s="137">
        <v>6.5590595987030182E-5</v>
      </c>
      <c r="AU14" s="137">
        <v>2.5654579358900087E-5</v>
      </c>
      <c r="AV14" s="137">
        <v>3.8740637242405726E-5</v>
      </c>
      <c r="AW14" s="137">
        <v>1.9837546128815727E-5</v>
      </c>
      <c r="AX14" s="137">
        <v>7.2546389926773366E-6</v>
      </c>
      <c r="AY14" s="137">
        <v>4.1717625772235368E-5</v>
      </c>
      <c r="AZ14" s="137">
        <v>1.2040027150652452E-4</v>
      </c>
      <c r="BA14" s="137">
        <v>3.0419939400832389E-5</v>
      </c>
      <c r="BB14" s="137">
        <v>1.2718291182313381E-4</v>
      </c>
      <c r="BC14" s="137">
        <v>3.0484340954907402E-5</v>
      </c>
      <c r="BD14" s="137">
        <v>1.667612366208239E-4</v>
      </c>
      <c r="BE14" s="137">
        <v>1.3751485387912616E-4</v>
      </c>
      <c r="BF14" s="137">
        <v>9.4210748963730954E-5</v>
      </c>
      <c r="BG14" s="137">
        <v>8.0719144572118312E-5</v>
      </c>
      <c r="BH14" s="137">
        <v>8.2883797812884427E-5</v>
      </c>
      <c r="BI14" s="137">
        <v>2.3209988988709524E-3</v>
      </c>
      <c r="BJ14" s="137">
        <v>1.5402271021092936E-3</v>
      </c>
      <c r="BK14" s="137">
        <v>1.16607369270691E-3</v>
      </c>
      <c r="BL14" s="137">
        <v>2.0916245953814638E-5</v>
      </c>
      <c r="BM14" s="137">
        <v>3.5579166532974068E-4</v>
      </c>
      <c r="BN14" s="137">
        <v>6.2170594116593746E-3</v>
      </c>
      <c r="BO14" s="137">
        <v>1.6958937164223464E-4</v>
      </c>
      <c r="BP14" s="137">
        <v>2.1993332445549951E-4</v>
      </c>
      <c r="BQ14" s="137">
        <v>6.0227511582187323E-5</v>
      </c>
      <c r="BR14" s="137">
        <v>5.1237408251034675E-6</v>
      </c>
      <c r="BS14" s="137">
        <v>3.5119955893345042E-4</v>
      </c>
      <c r="BT14" s="137">
        <v>1.4219391506960406E-4</v>
      </c>
      <c r="BU14" s="137">
        <v>4.8916352871246186E-4</v>
      </c>
      <c r="BV14" s="137">
        <v>5.3166547572233323E-4</v>
      </c>
      <c r="BW14" s="137">
        <v>5.82540961572276E-4</v>
      </c>
      <c r="BX14" s="137">
        <v>5.9516617468297604E-4</v>
      </c>
      <c r="BY14" s="137">
        <v>6.1161724834349297E-4</v>
      </c>
      <c r="BZ14" s="137">
        <v>5.8785126173366102E-4</v>
      </c>
      <c r="CA14" s="139">
        <v>0</v>
      </c>
    </row>
    <row r="15" spans="1:85" ht="19.5" x14ac:dyDescent="0.25">
      <c r="A15" s="30"/>
      <c r="B15" s="42" t="s">
        <v>6</v>
      </c>
      <c r="C15" s="43" t="s">
        <v>117</v>
      </c>
      <c r="D15" s="136">
        <v>9.2795916878088083E-5</v>
      </c>
      <c r="E15" s="137">
        <v>1.078910610875107E-5</v>
      </c>
      <c r="F15" s="137">
        <v>2.6850994006389945E-4</v>
      </c>
      <c r="G15" s="137">
        <v>3.0171518752131803E-5</v>
      </c>
      <c r="H15" s="137">
        <v>1.4923345403685278E-3</v>
      </c>
      <c r="I15" s="137">
        <v>3.0569295744737181E-4</v>
      </c>
      <c r="J15" s="137">
        <v>4.4254098774259856E-2</v>
      </c>
      <c r="K15" s="137">
        <v>3.0070187789065758E-4</v>
      </c>
      <c r="L15" s="137">
        <v>6.6594496719267045E-6</v>
      </c>
      <c r="M15" s="137">
        <v>9.4059273133395589E-3</v>
      </c>
      <c r="N15" s="137">
        <v>2.9059670928666097E-5</v>
      </c>
      <c r="O15" s="137">
        <v>1.482528661673326E-2</v>
      </c>
      <c r="P15" s="137">
        <v>0</v>
      </c>
      <c r="Q15" s="137">
        <v>9.7619918724354702E-4</v>
      </c>
      <c r="R15" s="137">
        <v>1.1720576574077038E-3</v>
      </c>
      <c r="S15" s="137">
        <v>5.8824753307821893E-6</v>
      </c>
      <c r="T15" s="137">
        <v>1.140789146347157E-2</v>
      </c>
      <c r="U15" s="137">
        <v>2.7219536322684243E-2</v>
      </c>
      <c r="V15" s="137">
        <v>2.6133970809438765E-2</v>
      </c>
      <c r="W15" s="137">
        <v>0.7488021302025506</v>
      </c>
      <c r="X15" s="137">
        <v>7.5227781876700175E-3</v>
      </c>
      <c r="Y15" s="137">
        <v>1.4951370028799772E-2</v>
      </c>
      <c r="Z15" s="137">
        <v>1.0352636280984548E-3</v>
      </c>
      <c r="AA15" s="137">
        <v>1.6379789150972675E-4</v>
      </c>
      <c r="AB15" s="137">
        <v>2.5755560912502033E-3</v>
      </c>
      <c r="AC15" s="137">
        <v>9.5296681966226566E-4</v>
      </c>
      <c r="AD15" s="137">
        <v>1.4745834541453923E-4</v>
      </c>
      <c r="AE15" s="137">
        <v>3.5284642719050831E-2</v>
      </c>
      <c r="AF15" s="137">
        <v>1.2119362377999907E-2</v>
      </c>
      <c r="AG15" s="137">
        <v>1.1211320357274211E-4</v>
      </c>
      <c r="AH15" s="137">
        <v>7.4195274906393484E-4</v>
      </c>
      <c r="AI15" s="137">
        <v>2.2913468455283042E-4</v>
      </c>
      <c r="AJ15" s="137">
        <v>0</v>
      </c>
      <c r="AK15" s="137">
        <v>7.3226932313547131E-5</v>
      </c>
      <c r="AL15" s="137">
        <v>2.323712036884755E-4</v>
      </c>
      <c r="AM15" s="137">
        <v>1.3319945682784606E-4</v>
      </c>
      <c r="AN15" s="137">
        <v>1.7950326808719919E-4</v>
      </c>
      <c r="AO15" s="137">
        <v>1.7046275537654698E-4</v>
      </c>
      <c r="AP15" s="137">
        <v>3.8020441123094777E-5</v>
      </c>
      <c r="AQ15" s="137">
        <v>8.9759802292032969E-4</v>
      </c>
      <c r="AR15" s="137">
        <v>8.1210017712992169E-5</v>
      </c>
      <c r="AS15" s="137">
        <v>7.3636205695727123E-3</v>
      </c>
      <c r="AT15" s="137">
        <v>3.0676277398455649E-4</v>
      </c>
      <c r="AU15" s="137">
        <v>3.3335976803499779E-5</v>
      </c>
      <c r="AV15" s="137">
        <v>7.4995381101692463E-5</v>
      </c>
      <c r="AW15" s="137">
        <v>4.1035894929318696E-5</v>
      </c>
      <c r="AX15" s="137">
        <v>1.1399211098434133E-5</v>
      </c>
      <c r="AY15" s="137">
        <v>5.2111022724421564E-5</v>
      </c>
      <c r="AZ15" s="137">
        <v>3.4175011982581663E-4</v>
      </c>
      <c r="BA15" s="137">
        <v>4.1897984765365636E-5</v>
      </c>
      <c r="BB15" s="137">
        <v>2.4704199918784312E-4</v>
      </c>
      <c r="BC15" s="137">
        <v>5.2053669240909256E-5</v>
      </c>
      <c r="BD15" s="137">
        <v>2.2059738884249708E-4</v>
      </c>
      <c r="BE15" s="137">
        <v>2.3509197520636988E-4</v>
      </c>
      <c r="BF15" s="137">
        <v>1.5345351322831446E-4</v>
      </c>
      <c r="BG15" s="137">
        <v>1.3012380764309734E-4</v>
      </c>
      <c r="BH15" s="137">
        <v>1.4752636212625906E-4</v>
      </c>
      <c r="BI15" s="137">
        <v>3.9085878489412496E-3</v>
      </c>
      <c r="BJ15" s="137">
        <v>2.6813072659212277E-3</v>
      </c>
      <c r="BK15" s="137">
        <v>1.6820981382280125E-3</v>
      </c>
      <c r="BL15" s="137">
        <v>3.9412774551212219E-5</v>
      </c>
      <c r="BM15" s="137">
        <v>7.4296546798698093E-4</v>
      </c>
      <c r="BN15" s="137">
        <v>9.0008370414643435E-3</v>
      </c>
      <c r="BO15" s="137">
        <v>3.4680755522232696E-4</v>
      </c>
      <c r="BP15" s="137">
        <v>3.9961766816140241E-4</v>
      </c>
      <c r="BQ15" s="137">
        <v>9.714262415608043E-5</v>
      </c>
      <c r="BR15" s="137">
        <v>9.6631048327864477E-6</v>
      </c>
      <c r="BS15" s="137">
        <v>7.2611225207878569E-4</v>
      </c>
      <c r="BT15" s="137">
        <v>4.1810124487273303E-4</v>
      </c>
      <c r="BU15" s="137">
        <v>7.9686057464207203E-4</v>
      </c>
      <c r="BV15" s="137">
        <v>8.9099231762300956E-4</v>
      </c>
      <c r="BW15" s="137">
        <v>8.6059466060087804E-4</v>
      </c>
      <c r="BX15" s="137">
        <v>1.1150582540764855E-3</v>
      </c>
      <c r="BY15" s="137">
        <v>9.5599483498558702E-4</v>
      </c>
      <c r="BZ15" s="137">
        <v>1.4933640961118093E-3</v>
      </c>
      <c r="CA15" s="139">
        <v>0</v>
      </c>
    </row>
    <row r="16" spans="1:85" ht="19.5" x14ac:dyDescent="0.25">
      <c r="A16" s="30"/>
      <c r="B16" s="42" t="s">
        <v>7</v>
      </c>
      <c r="C16" s="43" t="s">
        <v>118</v>
      </c>
      <c r="D16" s="136">
        <v>1.4155347200407622E-4</v>
      </c>
      <c r="E16" s="137">
        <v>1.7350905809122474E-5</v>
      </c>
      <c r="F16" s="137">
        <v>6.149178226917771E-4</v>
      </c>
      <c r="G16" s="137">
        <v>1.9219948810156277E-4</v>
      </c>
      <c r="H16" s="137">
        <v>5.8028686600130859E-3</v>
      </c>
      <c r="I16" s="137">
        <v>4.2974625672894334E-4</v>
      </c>
      <c r="J16" s="137">
        <v>1.7697938382762218E-5</v>
      </c>
      <c r="K16" s="137">
        <v>0.88849267383758368</v>
      </c>
      <c r="L16" s="137">
        <v>4.4042397179778179E-4</v>
      </c>
      <c r="M16" s="137">
        <v>3.390141600423766E-4</v>
      </c>
      <c r="N16" s="137">
        <v>5.5513005361349394E-5</v>
      </c>
      <c r="O16" s="137">
        <v>2.6377403247076109E-4</v>
      </c>
      <c r="P16" s="137">
        <v>0</v>
      </c>
      <c r="Q16" s="137">
        <v>1.3721813730937859E-4</v>
      </c>
      <c r="R16" s="137">
        <v>2.6511812329039299E-3</v>
      </c>
      <c r="S16" s="137">
        <v>1.1401548807869227E-5</v>
      </c>
      <c r="T16" s="137">
        <v>3.5206929659462716E-4</v>
      </c>
      <c r="U16" s="137">
        <v>4.0510567110504405E-4</v>
      </c>
      <c r="V16" s="137">
        <v>1.0579782725247482E-3</v>
      </c>
      <c r="W16" s="137">
        <v>1.0350642082393704E-3</v>
      </c>
      <c r="X16" s="137">
        <v>9.2428494535267509E-4</v>
      </c>
      <c r="Y16" s="137">
        <v>6.0128230009614788E-4</v>
      </c>
      <c r="Z16" s="137">
        <v>3.2537016562344422E-4</v>
      </c>
      <c r="AA16" s="137">
        <v>1.9964405433074906E-4</v>
      </c>
      <c r="AB16" s="137">
        <v>4.299349382963373E-2</v>
      </c>
      <c r="AC16" s="137">
        <v>3.7773295911240124E-5</v>
      </c>
      <c r="AD16" s="137">
        <v>4.4822603931842696E-2</v>
      </c>
      <c r="AE16" s="137">
        <v>2.0175667862064913E-4</v>
      </c>
      <c r="AF16" s="137">
        <v>1.0882083466268087E-3</v>
      </c>
      <c r="AG16" s="137">
        <v>5.6941934259947545E-5</v>
      </c>
      <c r="AH16" s="137">
        <v>1.4258456382723364E-4</v>
      </c>
      <c r="AI16" s="137">
        <v>5.0625368743156524E-5</v>
      </c>
      <c r="AJ16" s="137">
        <v>0</v>
      </c>
      <c r="AK16" s="137">
        <v>1.5407660878199279E-5</v>
      </c>
      <c r="AL16" s="137">
        <v>3.5247408653013538E-5</v>
      </c>
      <c r="AM16" s="137">
        <v>1.6615277379341148E-5</v>
      </c>
      <c r="AN16" s="137">
        <v>1.2981752109950486E-4</v>
      </c>
      <c r="AO16" s="137">
        <v>2.6812883408808921E-5</v>
      </c>
      <c r="AP16" s="137">
        <v>5.4815605465217647E-6</v>
      </c>
      <c r="AQ16" s="137">
        <v>1.4630072312691344E-4</v>
      </c>
      <c r="AR16" s="137">
        <v>6.8664081016129915E-6</v>
      </c>
      <c r="AS16" s="137">
        <v>5.3021118446162749E-5</v>
      </c>
      <c r="AT16" s="137">
        <v>2.2581966259777373E-5</v>
      </c>
      <c r="AU16" s="137">
        <v>7.5518483768152527E-6</v>
      </c>
      <c r="AV16" s="137">
        <v>9.4005926622578285E-6</v>
      </c>
      <c r="AW16" s="137">
        <v>6.099281574313611E-6</v>
      </c>
      <c r="AX16" s="137">
        <v>3.9622667967865467E-6</v>
      </c>
      <c r="AY16" s="137">
        <v>3.8126534306882112E-5</v>
      </c>
      <c r="AZ16" s="137">
        <v>4.4300980454549491E-5</v>
      </c>
      <c r="BA16" s="137">
        <v>1.0120048962599444E-5</v>
      </c>
      <c r="BB16" s="137">
        <v>4.8060876319226979E-5</v>
      </c>
      <c r="BC16" s="137">
        <v>1.0932941638285905E-5</v>
      </c>
      <c r="BD16" s="137">
        <v>4.0299715673355141E-5</v>
      </c>
      <c r="BE16" s="137">
        <v>4.5777975415847091E-5</v>
      </c>
      <c r="BF16" s="137">
        <v>2.411835041175292E-5</v>
      </c>
      <c r="BG16" s="137">
        <v>2.2894785867281292E-5</v>
      </c>
      <c r="BH16" s="137">
        <v>5.4257196843077698E-5</v>
      </c>
      <c r="BI16" s="137">
        <v>9.4293528286478465E-4</v>
      </c>
      <c r="BJ16" s="137">
        <v>4.2677001423484706E-4</v>
      </c>
      <c r="BK16" s="137">
        <v>3.0166002474082254E-4</v>
      </c>
      <c r="BL16" s="137">
        <v>5.890888928271421E-6</v>
      </c>
      <c r="BM16" s="137">
        <v>3.3546324938768643E-4</v>
      </c>
      <c r="BN16" s="137">
        <v>1.7926513866098829E-3</v>
      </c>
      <c r="BO16" s="137">
        <v>5.2460992250181999E-5</v>
      </c>
      <c r="BP16" s="137">
        <v>7.237905495107599E-5</v>
      </c>
      <c r="BQ16" s="137">
        <v>1.8062228690150195E-5</v>
      </c>
      <c r="BR16" s="137">
        <v>1.7490849840917928E-6</v>
      </c>
      <c r="BS16" s="137">
        <v>1.2843785084008913E-4</v>
      </c>
      <c r="BT16" s="137">
        <v>5.1490421119315028E-5</v>
      </c>
      <c r="BU16" s="137">
        <v>2.0511232758272247E-4</v>
      </c>
      <c r="BV16" s="137">
        <v>1.7234921466998863E-4</v>
      </c>
      <c r="BW16" s="137">
        <v>1.7175915908869199E-4</v>
      </c>
      <c r="BX16" s="137">
        <v>1.7453784405497695E-4</v>
      </c>
      <c r="BY16" s="137">
        <v>1.6128063145204999E-4</v>
      </c>
      <c r="BZ16" s="137">
        <v>2.5863308700475093E-4</v>
      </c>
      <c r="CA16" s="139">
        <v>0</v>
      </c>
    </row>
    <row r="17" spans="1:79" ht="19.5" x14ac:dyDescent="0.25">
      <c r="A17" s="30"/>
      <c r="B17" s="42" t="s">
        <v>8</v>
      </c>
      <c r="C17" s="43" t="s">
        <v>119</v>
      </c>
      <c r="D17" s="136">
        <v>9.263682088554992E-3</v>
      </c>
      <c r="E17" s="137">
        <v>1.1423741888197609E-3</v>
      </c>
      <c r="F17" s="137">
        <v>4.1598290097044931E-2</v>
      </c>
      <c r="G17" s="137">
        <v>1.3673816039166363E-2</v>
      </c>
      <c r="H17" s="137">
        <v>0.40619406323917734</v>
      </c>
      <c r="I17" s="137">
        <v>2.804484387813724E-2</v>
      </c>
      <c r="J17" s="137">
        <v>1.1972927986692505E-3</v>
      </c>
      <c r="K17" s="137">
        <v>6.4018001927803991E-2</v>
      </c>
      <c r="L17" s="137">
        <v>3.1992530585598249E-2</v>
      </c>
      <c r="M17" s="137">
        <v>1.7869283354918268E-2</v>
      </c>
      <c r="N17" s="137">
        <v>3.6875303449153633E-3</v>
      </c>
      <c r="O17" s="137">
        <v>4.2691485754200375E-3</v>
      </c>
      <c r="P17" s="137">
        <v>0</v>
      </c>
      <c r="Q17" s="137">
        <v>5.3390541485652965E-3</v>
      </c>
      <c r="R17" s="137">
        <v>0.18068638596915262</v>
      </c>
      <c r="S17" s="137">
        <v>7.6981459025708405E-4</v>
      </c>
      <c r="T17" s="137">
        <v>1.0893077537836814E-2</v>
      </c>
      <c r="U17" s="137">
        <v>4.2613460772698442E-3</v>
      </c>
      <c r="V17" s="137">
        <v>1.0980390160357184E-2</v>
      </c>
      <c r="W17" s="137">
        <v>2.1673372973429233E-2</v>
      </c>
      <c r="X17" s="137">
        <v>7.5376591862577457E-3</v>
      </c>
      <c r="Y17" s="137">
        <v>3.1218110270238033E-3</v>
      </c>
      <c r="Z17" s="137">
        <v>1.0834705824410486E-2</v>
      </c>
      <c r="AA17" s="137">
        <v>1.2516838170685923E-2</v>
      </c>
      <c r="AB17" s="137">
        <v>4.1402125328145953E-3</v>
      </c>
      <c r="AC17" s="137">
        <v>6.4157524409750536E-4</v>
      </c>
      <c r="AD17" s="137">
        <v>3.4086483876634311E-3</v>
      </c>
      <c r="AE17" s="137">
        <v>5.2292196590797597E-3</v>
      </c>
      <c r="AF17" s="137">
        <v>7.0825458008188409E-3</v>
      </c>
      <c r="AG17" s="137">
        <v>2.7938161602577578E-3</v>
      </c>
      <c r="AH17" s="137">
        <v>4.4582743797285636E-3</v>
      </c>
      <c r="AI17" s="137">
        <v>1.2974901476312849E-3</v>
      </c>
      <c r="AJ17" s="137">
        <v>0</v>
      </c>
      <c r="AK17" s="137">
        <v>4.4097495960308922E-4</v>
      </c>
      <c r="AL17" s="137">
        <v>3.5227937861362639E-4</v>
      </c>
      <c r="AM17" s="137">
        <v>2.2511937068050273E-4</v>
      </c>
      <c r="AN17" s="137">
        <v>7.4285995760299366E-3</v>
      </c>
      <c r="AO17" s="137">
        <v>2.5635880300919558E-4</v>
      </c>
      <c r="AP17" s="137">
        <v>4.4094749555194756E-5</v>
      </c>
      <c r="AQ17" s="137">
        <v>4.603429578337535E-3</v>
      </c>
      <c r="AR17" s="137">
        <v>1.9931386910028071E-4</v>
      </c>
      <c r="AS17" s="137">
        <v>6.2390453098465164E-4</v>
      </c>
      <c r="AT17" s="137">
        <v>1.7668563148551952E-4</v>
      </c>
      <c r="AU17" s="137">
        <v>1.7006005413307412E-4</v>
      </c>
      <c r="AV17" s="137">
        <v>7.5404773957798104E-5</v>
      </c>
      <c r="AW17" s="137">
        <v>1.3099621281136435E-4</v>
      </c>
      <c r="AX17" s="137">
        <v>1.796115434070271E-4</v>
      </c>
      <c r="AY17" s="137">
        <v>2.1978296235335118E-3</v>
      </c>
      <c r="AZ17" s="137">
        <v>9.9074496109648148E-4</v>
      </c>
      <c r="BA17" s="137">
        <v>2.5380477871171658E-4</v>
      </c>
      <c r="BB17" s="137">
        <v>1.5132740923540409E-3</v>
      </c>
      <c r="BC17" s="137">
        <v>2.9367095107882908E-4</v>
      </c>
      <c r="BD17" s="137">
        <v>3.3696581141933352E-4</v>
      </c>
      <c r="BE17" s="137">
        <v>1.3417393251467476E-3</v>
      </c>
      <c r="BF17" s="137">
        <v>1.8787821876585899E-4</v>
      </c>
      <c r="BG17" s="137">
        <v>3.432139493717754E-4</v>
      </c>
      <c r="BH17" s="137">
        <v>2.6464640827003299E-3</v>
      </c>
      <c r="BI17" s="137">
        <v>3.1384426109447451E-2</v>
      </c>
      <c r="BJ17" s="137">
        <v>3.8486895285525626E-3</v>
      </c>
      <c r="BK17" s="137">
        <v>3.2857715882929506E-3</v>
      </c>
      <c r="BL17" s="137">
        <v>6.364527799476419E-5</v>
      </c>
      <c r="BM17" s="137">
        <v>3.8035813287879723E-4</v>
      </c>
      <c r="BN17" s="137">
        <v>3.9658779480697031E-3</v>
      </c>
      <c r="BO17" s="137">
        <v>2.9721039255680104E-4</v>
      </c>
      <c r="BP17" s="137">
        <v>3.3913719018448235E-4</v>
      </c>
      <c r="BQ17" s="137">
        <v>8.3682611399065791E-5</v>
      </c>
      <c r="BR17" s="137">
        <v>7.0716296321348859E-6</v>
      </c>
      <c r="BS17" s="137">
        <v>1.3826933430905303E-3</v>
      </c>
      <c r="BT17" s="137">
        <v>2.2722236894309557E-4</v>
      </c>
      <c r="BU17" s="137">
        <v>4.3820084310454421E-3</v>
      </c>
      <c r="BV17" s="137">
        <v>8.4351279034860854E-4</v>
      </c>
      <c r="BW17" s="137">
        <v>8.5248620322443398E-4</v>
      </c>
      <c r="BX17" s="137">
        <v>1.121228224367961E-3</v>
      </c>
      <c r="BY17" s="137">
        <v>1.07082209433594E-3</v>
      </c>
      <c r="BZ17" s="137">
        <v>8.3464221418369608E-4</v>
      </c>
      <c r="CA17" s="139">
        <v>0</v>
      </c>
    </row>
    <row r="18" spans="1:79" ht="19.5" x14ac:dyDescent="0.25">
      <c r="A18" s="30"/>
      <c r="B18" s="42" t="s">
        <v>9</v>
      </c>
      <c r="C18" s="43" t="s">
        <v>120</v>
      </c>
      <c r="D18" s="136">
        <v>1.4037118727393605E-4</v>
      </c>
      <c r="E18" s="137">
        <v>1.5809178759809222E-5</v>
      </c>
      <c r="F18" s="137">
        <v>4.6131979394384043E-4</v>
      </c>
      <c r="G18" s="137">
        <v>1.3603807396944759E-4</v>
      </c>
      <c r="H18" s="137">
        <v>4.195663592697337E-3</v>
      </c>
      <c r="I18" s="137">
        <v>4.5954264565951892E-4</v>
      </c>
      <c r="J18" s="137">
        <v>1.3641445227433882E-5</v>
      </c>
      <c r="K18" s="137">
        <v>6.9999958734094756E-4</v>
      </c>
      <c r="L18" s="137">
        <v>9.6070805541488155E-6</v>
      </c>
      <c r="M18" s="137">
        <v>0.47418301129535073</v>
      </c>
      <c r="N18" s="137">
        <v>9.7462700498773661E-5</v>
      </c>
      <c r="O18" s="137">
        <v>5.4277905986340963E-3</v>
      </c>
      <c r="P18" s="137">
        <v>0</v>
      </c>
      <c r="Q18" s="137">
        <v>4.0187990648925042E-4</v>
      </c>
      <c r="R18" s="137">
        <v>3.6892181471668718E-3</v>
      </c>
      <c r="S18" s="137">
        <v>1.5917738343067675E-5</v>
      </c>
      <c r="T18" s="137">
        <v>0.25747448466756551</v>
      </c>
      <c r="U18" s="137">
        <v>2.9393713672747268E-3</v>
      </c>
      <c r="V18" s="137">
        <v>1.693165976548823E-2</v>
      </c>
      <c r="W18" s="137">
        <v>4.9265938899549304E-4</v>
      </c>
      <c r="X18" s="137">
        <v>0.13756309397484434</v>
      </c>
      <c r="Y18" s="137">
        <v>3.753139884537687E-3</v>
      </c>
      <c r="Z18" s="137">
        <v>4.4154954872091811E-4</v>
      </c>
      <c r="AA18" s="137">
        <v>1.6954102622353877E-4</v>
      </c>
      <c r="AB18" s="137">
        <v>7.0337606696320302E-4</v>
      </c>
      <c r="AC18" s="137">
        <v>6.0078881476048152E-4</v>
      </c>
      <c r="AD18" s="137">
        <v>8.2800006514613928E-5</v>
      </c>
      <c r="AE18" s="137">
        <v>2.4987330489739321E-3</v>
      </c>
      <c r="AF18" s="137">
        <v>1.5902130623402424E-3</v>
      </c>
      <c r="AG18" s="137">
        <v>6.2208743400914772E-5</v>
      </c>
      <c r="AH18" s="137">
        <v>6.1733753839400562E-4</v>
      </c>
      <c r="AI18" s="137">
        <v>1.2535070752545664E-4</v>
      </c>
      <c r="AJ18" s="137">
        <v>0</v>
      </c>
      <c r="AK18" s="137">
        <v>1.1142060439903719E-4</v>
      </c>
      <c r="AL18" s="137">
        <v>1.2274006781469912E-4</v>
      </c>
      <c r="AM18" s="137">
        <v>2.5096799833263061E-3</v>
      </c>
      <c r="AN18" s="137">
        <v>1.8151577371727299E-4</v>
      </c>
      <c r="AO18" s="137">
        <v>8.4224173508980931E-5</v>
      </c>
      <c r="AP18" s="137">
        <v>1.7440728062280419E-5</v>
      </c>
      <c r="AQ18" s="137">
        <v>2.8896301487212615E-4</v>
      </c>
      <c r="AR18" s="137">
        <v>1.495120029892233E-5</v>
      </c>
      <c r="AS18" s="137">
        <v>1.1910189558390152E-4</v>
      </c>
      <c r="AT18" s="137">
        <v>5.3066364525169432E-5</v>
      </c>
      <c r="AU18" s="137">
        <v>1.6796070351591726E-5</v>
      </c>
      <c r="AV18" s="137">
        <v>2.485012618687813E-5</v>
      </c>
      <c r="AW18" s="137">
        <v>1.5164323014095226E-5</v>
      </c>
      <c r="AX18" s="137">
        <v>7.963674295842764E-6</v>
      </c>
      <c r="AY18" s="137">
        <v>6.1674056491615672E-5</v>
      </c>
      <c r="AZ18" s="137">
        <v>9.9149045680347602E-5</v>
      </c>
      <c r="BA18" s="137">
        <v>2.6390611883006055E-5</v>
      </c>
      <c r="BB18" s="137">
        <v>9.9955476581006444E-5</v>
      </c>
      <c r="BC18" s="137">
        <v>2.4348058009438237E-5</v>
      </c>
      <c r="BD18" s="137">
        <v>8.3297797190621999E-5</v>
      </c>
      <c r="BE18" s="137">
        <v>1.0310998045300788E-4</v>
      </c>
      <c r="BF18" s="137">
        <v>1.0027615258020251E-4</v>
      </c>
      <c r="BG18" s="137">
        <v>7.2057586504141197E-5</v>
      </c>
      <c r="BH18" s="137">
        <v>1.2353631381934268E-4</v>
      </c>
      <c r="BI18" s="137">
        <v>2.678499599597223E-3</v>
      </c>
      <c r="BJ18" s="137">
        <v>3.1872526652734147E-3</v>
      </c>
      <c r="BK18" s="137">
        <v>1.6531886314271695E-3</v>
      </c>
      <c r="BL18" s="137">
        <v>4.77151231727961E-5</v>
      </c>
      <c r="BM18" s="137">
        <v>2.27642292029403E-3</v>
      </c>
      <c r="BN18" s="137">
        <v>5.2162234986919596E-2</v>
      </c>
      <c r="BO18" s="137">
        <v>4.5121586665774956E-4</v>
      </c>
      <c r="BP18" s="137">
        <v>9.1346160051712188E-4</v>
      </c>
      <c r="BQ18" s="137">
        <v>1.9794955548054689E-4</v>
      </c>
      <c r="BR18" s="137">
        <v>2.5361338102258305E-5</v>
      </c>
      <c r="BS18" s="137">
        <v>1.6243591706499899E-3</v>
      </c>
      <c r="BT18" s="137">
        <v>7.3320917594304179E-4</v>
      </c>
      <c r="BU18" s="137">
        <v>1.4212841191736515E-3</v>
      </c>
      <c r="BV18" s="137">
        <v>2.5781697151610176E-3</v>
      </c>
      <c r="BW18" s="137">
        <v>3.5228926159299001E-3</v>
      </c>
      <c r="BX18" s="137">
        <v>1.9460600463768385E-3</v>
      </c>
      <c r="BY18" s="137">
        <v>1.3614977139402599E-3</v>
      </c>
      <c r="BZ18" s="137">
        <v>2.863971491800637E-3</v>
      </c>
      <c r="CA18" s="139">
        <v>0</v>
      </c>
    </row>
    <row r="19" spans="1:79" ht="19.5" x14ac:dyDescent="0.25">
      <c r="A19" s="30"/>
      <c r="B19" s="42" t="s">
        <v>10</v>
      </c>
      <c r="C19" s="43" t="s">
        <v>121</v>
      </c>
      <c r="D19" s="136">
        <v>2.7806487810022097E-4</v>
      </c>
      <c r="E19" s="137">
        <v>4.2379116034534264E-5</v>
      </c>
      <c r="F19" s="137">
        <v>1.0477479510590522E-3</v>
      </c>
      <c r="G19" s="137">
        <v>2.9867955847326952E-4</v>
      </c>
      <c r="H19" s="137">
        <v>1.3743077791622968E-2</v>
      </c>
      <c r="I19" s="137">
        <v>8.4802535627482689E-4</v>
      </c>
      <c r="J19" s="137">
        <v>2.8795528729854767E-5</v>
      </c>
      <c r="K19" s="137">
        <v>1.4739243820653552E-3</v>
      </c>
      <c r="L19" s="137">
        <v>2.2751900621501143E-5</v>
      </c>
      <c r="M19" s="137">
        <v>8.5390665381349811E-4</v>
      </c>
      <c r="N19" s="137">
        <v>0.25592553052019462</v>
      </c>
      <c r="O19" s="137">
        <v>8.571245989960624E-4</v>
      </c>
      <c r="P19" s="137">
        <v>0</v>
      </c>
      <c r="Q19" s="137">
        <v>2.1362205917587981E-3</v>
      </c>
      <c r="R19" s="137">
        <v>4.7172531377832781E-3</v>
      </c>
      <c r="S19" s="137">
        <v>2.1665718798365091E-5</v>
      </c>
      <c r="T19" s="137">
        <v>1.0464768120034018E-3</v>
      </c>
      <c r="U19" s="137">
        <v>1.9917946458191289E-3</v>
      </c>
      <c r="V19" s="137">
        <v>3.6093592831460812E-3</v>
      </c>
      <c r="W19" s="137">
        <v>1.0020093065274912E-3</v>
      </c>
      <c r="X19" s="137">
        <v>7.4938000450097816E-4</v>
      </c>
      <c r="Y19" s="137">
        <v>3.0845689392327999E-4</v>
      </c>
      <c r="Z19" s="137">
        <v>9.8807418468114714E-4</v>
      </c>
      <c r="AA19" s="137">
        <v>3.6209004897380892E-4</v>
      </c>
      <c r="AB19" s="137">
        <v>2.600194076650951E-4</v>
      </c>
      <c r="AC19" s="137">
        <v>1.1670172033473973E-4</v>
      </c>
      <c r="AD19" s="137">
        <v>1.7224207458770661E-4</v>
      </c>
      <c r="AE19" s="137">
        <v>5.2163396992861006E-4</v>
      </c>
      <c r="AF19" s="137">
        <v>7.9549500169984297E-4</v>
      </c>
      <c r="AG19" s="137">
        <v>1.6214564072771498E-4</v>
      </c>
      <c r="AH19" s="137">
        <v>3.8549071657421771E-4</v>
      </c>
      <c r="AI19" s="137">
        <v>4.1605571146336178E-4</v>
      </c>
      <c r="AJ19" s="137">
        <v>0</v>
      </c>
      <c r="AK19" s="137">
        <v>3.5293054775944344E-3</v>
      </c>
      <c r="AL19" s="137">
        <v>1.2451799052139282E-3</v>
      </c>
      <c r="AM19" s="137">
        <v>3.4303658764528244E-4</v>
      </c>
      <c r="AN19" s="137">
        <v>0.20686996838338492</v>
      </c>
      <c r="AO19" s="137">
        <v>2.1741419229262925E-4</v>
      </c>
      <c r="AP19" s="137">
        <v>4.436305925654113E-5</v>
      </c>
      <c r="AQ19" s="137">
        <v>1.6218917054653759E-3</v>
      </c>
      <c r="AR19" s="137">
        <v>2.9005426531220893E-5</v>
      </c>
      <c r="AS19" s="137">
        <v>5.687950306186003E-4</v>
      </c>
      <c r="AT19" s="137">
        <v>7.9035625738968824E-5</v>
      </c>
      <c r="AU19" s="137">
        <v>2.2241834310457982E-3</v>
      </c>
      <c r="AV19" s="137">
        <v>7.2853623167220017E-5</v>
      </c>
      <c r="AW19" s="137">
        <v>1.7346367605005662E-4</v>
      </c>
      <c r="AX19" s="137">
        <v>3.9860353549767914E-5</v>
      </c>
      <c r="AY19" s="137">
        <v>9.4791435280462506E-5</v>
      </c>
      <c r="AZ19" s="137">
        <v>3.2706640482216065E-4</v>
      </c>
      <c r="BA19" s="137">
        <v>4.962136328030752E-5</v>
      </c>
      <c r="BB19" s="137">
        <v>2.4828504452765863E-4</v>
      </c>
      <c r="BC19" s="137">
        <v>5.7854479337183402E-5</v>
      </c>
      <c r="BD19" s="137">
        <v>5.7047383148400702E-4</v>
      </c>
      <c r="BE19" s="137">
        <v>2.7347769576792691E-2</v>
      </c>
      <c r="BF19" s="137">
        <v>1.9048991109610515E-4</v>
      </c>
      <c r="BG19" s="137">
        <v>1.387443517684586E-4</v>
      </c>
      <c r="BH19" s="137">
        <v>1.7187062786388669E-4</v>
      </c>
      <c r="BI19" s="137">
        <v>0.42438691077311003</v>
      </c>
      <c r="BJ19" s="137">
        <v>7.7723937579617444E-3</v>
      </c>
      <c r="BK19" s="137">
        <v>2.6672639883617041E-3</v>
      </c>
      <c r="BL19" s="137">
        <v>4.6659782874548536E-5</v>
      </c>
      <c r="BM19" s="137">
        <v>9.3553487931157504E-5</v>
      </c>
      <c r="BN19" s="137">
        <v>6.3103022250655212E-4</v>
      </c>
      <c r="BO19" s="137">
        <v>2.5159847572667649E-4</v>
      </c>
      <c r="BP19" s="137">
        <v>3.8289036374542076E-4</v>
      </c>
      <c r="BQ19" s="137">
        <v>7.693426338862381E-5</v>
      </c>
      <c r="BR19" s="137">
        <v>8.5925170379908924E-6</v>
      </c>
      <c r="BS19" s="137">
        <v>9.7763636763742463E-3</v>
      </c>
      <c r="BT19" s="137">
        <v>1.7650063292066993E-4</v>
      </c>
      <c r="BU19" s="137">
        <v>4.1986002557568404E-3</v>
      </c>
      <c r="BV19" s="137">
        <v>7.1406011891607727E-4</v>
      </c>
      <c r="BW19" s="137">
        <v>2.4237756969048199E-3</v>
      </c>
      <c r="BX19" s="137">
        <v>1.1228743261441573E-3</v>
      </c>
      <c r="BY19" s="137">
        <v>1.8320485941988401E-3</v>
      </c>
      <c r="BZ19" s="137">
        <v>2.0000524554504916E-3</v>
      </c>
      <c r="CA19" s="139">
        <v>0</v>
      </c>
    </row>
    <row r="20" spans="1:79" ht="19.5" x14ac:dyDescent="0.25">
      <c r="A20" s="30"/>
      <c r="B20" s="42" t="s">
        <v>11</v>
      </c>
      <c r="C20" s="43" t="s">
        <v>122</v>
      </c>
      <c r="D20" s="136">
        <v>1.2494393955226637E-5</v>
      </c>
      <c r="E20" s="137">
        <v>1.3464744416941408E-6</v>
      </c>
      <c r="F20" s="137">
        <v>3.4614603933642615E-5</v>
      </c>
      <c r="G20" s="137">
        <v>4.8971033015894266E-6</v>
      </c>
      <c r="H20" s="137">
        <v>1.9997822735029439E-4</v>
      </c>
      <c r="I20" s="137">
        <v>4.3961523978176855E-5</v>
      </c>
      <c r="J20" s="137">
        <v>8.9077229754482218E-7</v>
      </c>
      <c r="K20" s="137">
        <v>3.782169480562083E-5</v>
      </c>
      <c r="L20" s="137">
        <v>8.3917600601688469E-7</v>
      </c>
      <c r="M20" s="137">
        <v>7.6466964991189562E-4</v>
      </c>
      <c r="N20" s="137">
        <v>6.1871085813357089E-6</v>
      </c>
      <c r="O20" s="137">
        <v>0.33879579601909715</v>
      </c>
      <c r="P20" s="137">
        <v>0</v>
      </c>
      <c r="Q20" s="137">
        <v>8.9100953460485488E-5</v>
      </c>
      <c r="R20" s="137">
        <v>5.3555919156341456E-4</v>
      </c>
      <c r="S20" s="137">
        <v>3.1434104165501461E-6</v>
      </c>
      <c r="T20" s="137">
        <v>6.9935707944260143E-4</v>
      </c>
      <c r="U20" s="137">
        <v>0.13640058352400911</v>
      </c>
      <c r="V20" s="137">
        <v>0.50983674451015493</v>
      </c>
      <c r="W20" s="137">
        <v>1.1043432696591065E-4</v>
      </c>
      <c r="X20" s="137">
        <v>3.9571725155089363E-4</v>
      </c>
      <c r="Y20" s="137">
        <v>4.8162571850762412E-5</v>
      </c>
      <c r="Z20" s="137">
        <v>9.8140084212476259E-5</v>
      </c>
      <c r="AA20" s="137">
        <v>1.7711578883871953E-5</v>
      </c>
      <c r="AB20" s="137">
        <v>2.6399360575085539E-5</v>
      </c>
      <c r="AC20" s="137">
        <v>1.6943600598856165E-5</v>
      </c>
      <c r="AD20" s="137">
        <v>1.4913882658673527E-5</v>
      </c>
      <c r="AE20" s="137">
        <v>2.7261623056327251E-3</v>
      </c>
      <c r="AF20" s="137">
        <v>4.0311820290207768E-4</v>
      </c>
      <c r="AG20" s="137">
        <v>1.2926551633712313E-5</v>
      </c>
      <c r="AH20" s="137">
        <v>7.610822363794834E-5</v>
      </c>
      <c r="AI20" s="137">
        <v>3.9486698622035684E-5</v>
      </c>
      <c r="AJ20" s="137">
        <v>0</v>
      </c>
      <c r="AK20" s="137">
        <v>9.4831165842981394E-6</v>
      </c>
      <c r="AL20" s="137">
        <v>7.4018191408135173E-5</v>
      </c>
      <c r="AM20" s="137">
        <v>1.7986332827914514E-5</v>
      </c>
      <c r="AN20" s="137">
        <v>3.7797175559731619E-5</v>
      </c>
      <c r="AO20" s="137">
        <v>2.5453236854377513E-5</v>
      </c>
      <c r="AP20" s="137">
        <v>5.0811065014746308E-6</v>
      </c>
      <c r="AQ20" s="137">
        <v>7.9091392047447395E-5</v>
      </c>
      <c r="AR20" s="137">
        <v>3.5743512828559206E-6</v>
      </c>
      <c r="AS20" s="137">
        <v>3.1887332390281276E-5</v>
      </c>
      <c r="AT20" s="137">
        <v>9.9842397671970512E-6</v>
      </c>
      <c r="AU20" s="137">
        <v>4.4691588208057194E-6</v>
      </c>
      <c r="AV20" s="137">
        <v>8.5044154303441915E-6</v>
      </c>
      <c r="AW20" s="137">
        <v>4.739461448049166E-6</v>
      </c>
      <c r="AX20" s="137">
        <v>2.0807016836492602E-6</v>
      </c>
      <c r="AY20" s="137">
        <v>1.5762052933098049E-5</v>
      </c>
      <c r="AZ20" s="137">
        <v>1.185771440245953E-4</v>
      </c>
      <c r="BA20" s="137">
        <v>7.4388487264440136E-6</v>
      </c>
      <c r="BB20" s="137">
        <v>3.4969333555609582E-5</v>
      </c>
      <c r="BC20" s="137">
        <v>1.4069541221328969E-5</v>
      </c>
      <c r="BD20" s="137">
        <v>3.1957491562944252E-5</v>
      </c>
      <c r="BE20" s="137">
        <v>5.600784543833627E-5</v>
      </c>
      <c r="BF20" s="137">
        <v>3.443788427121413E-5</v>
      </c>
      <c r="BG20" s="137">
        <v>2.1527258564747527E-5</v>
      </c>
      <c r="BH20" s="137">
        <v>3.3036196578619092E-5</v>
      </c>
      <c r="BI20" s="137">
        <v>1.5441481867076326E-3</v>
      </c>
      <c r="BJ20" s="137">
        <v>4.0599979258267184E-4</v>
      </c>
      <c r="BK20" s="137">
        <v>2.2157676109300732E-4</v>
      </c>
      <c r="BL20" s="137">
        <v>5.4570430988615865E-6</v>
      </c>
      <c r="BM20" s="137">
        <v>5.0228751349245182E-4</v>
      </c>
      <c r="BN20" s="137">
        <v>3.4220899638323986E-3</v>
      </c>
      <c r="BO20" s="137">
        <v>5.6399182037752338E-5</v>
      </c>
      <c r="BP20" s="137">
        <v>9.9507378720832426E-5</v>
      </c>
      <c r="BQ20" s="137">
        <v>2.1418304091169076E-5</v>
      </c>
      <c r="BR20" s="137">
        <v>2.5671880907107195E-6</v>
      </c>
      <c r="BS20" s="137">
        <v>1.9591798427030679E-4</v>
      </c>
      <c r="BT20" s="137">
        <v>8.7238428215854723E-5</v>
      </c>
      <c r="BU20" s="137">
        <v>2.0379308003341085E-4</v>
      </c>
      <c r="BV20" s="137">
        <v>2.4286630366090835E-4</v>
      </c>
      <c r="BW20" s="137">
        <v>2.65002140585033E-4</v>
      </c>
      <c r="BX20" s="137">
        <v>2.073404482854239E-4</v>
      </c>
      <c r="BY20" s="137">
        <v>1.6079168926922099E-4</v>
      </c>
      <c r="BZ20" s="137">
        <v>2.1945474601682446E-4</v>
      </c>
      <c r="CA20" s="139">
        <v>0</v>
      </c>
    </row>
    <row r="21" spans="1:79" ht="19.5" x14ac:dyDescent="0.25">
      <c r="A21" s="30"/>
      <c r="B21" s="42" t="s">
        <v>12</v>
      </c>
      <c r="C21" s="43" t="s">
        <v>123</v>
      </c>
      <c r="D21" s="136">
        <v>2.2108949143870012E-4</v>
      </c>
      <c r="E21" s="137">
        <v>3.57006974121226E-5</v>
      </c>
      <c r="F21" s="137">
        <v>4.395534295946799E-4</v>
      </c>
      <c r="G21" s="137">
        <v>9.0036223640437119E-5</v>
      </c>
      <c r="H21" s="137">
        <v>3.5178249125338203E-3</v>
      </c>
      <c r="I21" s="137">
        <v>6.8795923537936924E-4</v>
      </c>
      <c r="J21" s="137">
        <v>1.0839566387067728E-5</v>
      </c>
      <c r="K21" s="137">
        <v>4.5701230844724254E-4</v>
      </c>
      <c r="L21" s="137">
        <v>2.0567193598112325E-5</v>
      </c>
      <c r="M21" s="137">
        <v>6.1502747572284261E-4</v>
      </c>
      <c r="N21" s="137">
        <v>7.7084823777037601E-5</v>
      </c>
      <c r="O21" s="137">
        <v>1.1226030935767213E-3</v>
      </c>
      <c r="P21" s="137">
        <v>0</v>
      </c>
      <c r="Q21" s="137">
        <v>0.87295475409636003</v>
      </c>
      <c r="R21" s="137">
        <v>2.2151788785871982E-3</v>
      </c>
      <c r="S21" s="137">
        <v>1.2210013760283742E-5</v>
      </c>
      <c r="T21" s="137">
        <v>9.2225388650882191E-4</v>
      </c>
      <c r="U21" s="137">
        <v>2.3567961731618932E-3</v>
      </c>
      <c r="V21" s="137">
        <v>3.4332918104319839E-3</v>
      </c>
      <c r="W21" s="137">
        <v>5.6095186840973547E-4</v>
      </c>
      <c r="X21" s="137">
        <v>8.2706713690484761E-4</v>
      </c>
      <c r="Y21" s="137">
        <v>2.9580718971857704E-4</v>
      </c>
      <c r="Z21" s="137">
        <v>7.5666484091459207E-4</v>
      </c>
      <c r="AA21" s="137">
        <v>1.5108253270585697E-4</v>
      </c>
      <c r="AB21" s="137">
        <v>1.8934610140211092E-4</v>
      </c>
      <c r="AC21" s="137">
        <v>1.1156833878590281E-4</v>
      </c>
      <c r="AD21" s="137">
        <v>1.3287728178537164E-4</v>
      </c>
      <c r="AE21" s="137">
        <v>4.5301238751972901E-4</v>
      </c>
      <c r="AF21" s="137">
        <v>6.3664628140160063E-4</v>
      </c>
      <c r="AG21" s="137">
        <v>1.543170137392876E-4</v>
      </c>
      <c r="AH21" s="137">
        <v>5.5791041407112385E-4</v>
      </c>
      <c r="AI21" s="137">
        <v>4.4673281222823468E-4</v>
      </c>
      <c r="AJ21" s="137">
        <v>0</v>
      </c>
      <c r="AK21" s="137">
        <v>1.2802707521113098E-4</v>
      </c>
      <c r="AL21" s="137">
        <v>2.5872778376198537E-4</v>
      </c>
      <c r="AM21" s="137">
        <v>1.0835186236944916E-4</v>
      </c>
      <c r="AN21" s="137">
        <v>3.5465418029803262E-4</v>
      </c>
      <c r="AO21" s="137">
        <v>4.4862806651778977E-4</v>
      </c>
      <c r="AP21" s="137">
        <v>4.8816769441579599E-5</v>
      </c>
      <c r="AQ21" s="137">
        <v>4.7825235951853284E-2</v>
      </c>
      <c r="AR21" s="137">
        <v>3.9299292900226104E-5</v>
      </c>
      <c r="AS21" s="137">
        <v>3.3276290949953548E-4</v>
      </c>
      <c r="AT21" s="137">
        <v>7.7806879286970837E-5</v>
      </c>
      <c r="AU21" s="137">
        <v>6.333350855909124E-5</v>
      </c>
      <c r="AV21" s="137">
        <v>8.3561093910878878E-5</v>
      </c>
      <c r="AW21" s="137">
        <v>5.0351114337712072E-4</v>
      </c>
      <c r="AX21" s="137">
        <v>4.5992781789149303E-5</v>
      </c>
      <c r="AY21" s="137">
        <v>1.2626224996324984E-4</v>
      </c>
      <c r="AZ21" s="137">
        <v>2.6199223889036605E-4</v>
      </c>
      <c r="BA21" s="137">
        <v>7.4344618871381704E-5</v>
      </c>
      <c r="BB21" s="137">
        <v>3.5538634294092768E-4</v>
      </c>
      <c r="BC21" s="137">
        <v>7.906585650779526E-5</v>
      </c>
      <c r="BD21" s="137">
        <v>1.8082808421104456E-4</v>
      </c>
      <c r="BE21" s="137">
        <v>2.4918108292694272E-4</v>
      </c>
      <c r="BF21" s="137">
        <v>2.5205283613558607E-4</v>
      </c>
      <c r="BG21" s="137">
        <v>3.1350138335617204E-3</v>
      </c>
      <c r="BH21" s="137">
        <v>2.9875114710917493E-4</v>
      </c>
      <c r="BI21" s="137">
        <v>5.3234207337474384E-3</v>
      </c>
      <c r="BJ21" s="137">
        <v>1.5757313349011755E-2</v>
      </c>
      <c r="BK21" s="137">
        <v>1.7305481684384939E-2</v>
      </c>
      <c r="BL21" s="137">
        <v>2.9247568213428525E-4</v>
      </c>
      <c r="BM21" s="137">
        <v>1.5759205103969042E-4</v>
      </c>
      <c r="BN21" s="137">
        <v>8.8606097097975248E-4</v>
      </c>
      <c r="BO21" s="137">
        <v>6.3719452563203258E-4</v>
      </c>
      <c r="BP21" s="137">
        <v>5.4416340374345887E-4</v>
      </c>
      <c r="BQ21" s="137">
        <v>9.2084895931768276E-5</v>
      </c>
      <c r="BR21" s="137">
        <v>1.2634160346284435E-5</v>
      </c>
      <c r="BS21" s="137">
        <v>2.1245993297467087E-3</v>
      </c>
      <c r="BT21" s="137">
        <v>5.1454494815406885E-4</v>
      </c>
      <c r="BU21" s="137">
        <v>1.3960714146175955E-3</v>
      </c>
      <c r="BV21" s="137">
        <v>1.9722053573950284E-3</v>
      </c>
      <c r="BW21" s="137">
        <v>4.08422064669508E-4</v>
      </c>
      <c r="BX21" s="137">
        <v>9.1998591941995196E-4</v>
      </c>
      <c r="BY21" s="137">
        <v>8.31999443309596E-4</v>
      </c>
      <c r="BZ21" s="137">
        <v>1.0283949659387348E-3</v>
      </c>
      <c r="CA21" s="139">
        <v>0</v>
      </c>
    </row>
    <row r="22" spans="1:79" ht="19.5" x14ac:dyDescent="0.25">
      <c r="A22" s="30"/>
      <c r="B22" s="42" t="s">
        <v>13</v>
      </c>
      <c r="C22" s="43" t="s">
        <v>124</v>
      </c>
      <c r="D22" s="136">
        <v>2.2108949143870012E-4</v>
      </c>
      <c r="E22" s="137">
        <v>3.57006974121226E-5</v>
      </c>
      <c r="F22" s="137">
        <v>4.395534295946799E-4</v>
      </c>
      <c r="G22" s="137">
        <v>9.0036223640437119E-5</v>
      </c>
      <c r="H22" s="137">
        <v>3.5178249125338203E-3</v>
      </c>
      <c r="I22" s="137">
        <v>6.8795923537936924E-4</v>
      </c>
      <c r="J22" s="137">
        <v>1.0839566387067728E-5</v>
      </c>
      <c r="K22" s="137">
        <v>4.5701230844724254E-4</v>
      </c>
      <c r="L22" s="137">
        <v>2.0567193598112325E-5</v>
      </c>
      <c r="M22" s="137">
        <v>6.1502747572284261E-4</v>
      </c>
      <c r="N22" s="137">
        <v>7.7084823777037601E-5</v>
      </c>
      <c r="O22" s="137">
        <v>1.1226030935767213E-3</v>
      </c>
      <c r="P22" s="137">
        <v>0</v>
      </c>
      <c r="Q22" s="137">
        <v>0.87295475409636003</v>
      </c>
      <c r="R22" s="137">
        <v>2.2151788785871982E-3</v>
      </c>
      <c r="S22" s="137">
        <v>1.2210013760283742E-5</v>
      </c>
      <c r="T22" s="137">
        <v>9.2225388650882191E-4</v>
      </c>
      <c r="U22" s="137">
        <v>2.3567961731618932E-3</v>
      </c>
      <c r="V22" s="137">
        <v>3.4332918104319839E-3</v>
      </c>
      <c r="W22" s="137">
        <v>5.6095186840973547E-4</v>
      </c>
      <c r="X22" s="137">
        <v>8.2706713690484761E-4</v>
      </c>
      <c r="Y22" s="137">
        <v>2.9580718971857704E-4</v>
      </c>
      <c r="Z22" s="137">
        <v>7.5666484091459207E-4</v>
      </c>
      <c r="AA22" s="137">
        <v>1.5108253270585697E-4</v>
      </c>
      <c r="AB22" s="137">
        <v>1.8934610140211092E-4</v>
      </c>
      <c r="AC22" s="137">
        <v>1.1156833878590281E-4</v>
      </c>
      <c r="AD22" s="137">
        <v>1.3287728178537164E-4</v>
      </c>
      <c r="AE22" s="137">
        <v>4.5301238751972901E-4</v>
      </c>
      <c r="AF22" s="137">
        <v>6.3664628140160063E-4</v>
      </c>
      <c r="AG22" s="137">
        <v>1.543170137392876E-4</v>
      </c>
      <c r="AH22" s="137">
        <v>5.5791041407112385E-4</v>
      </c>
      <c r="AI22" s="137">
        <v>4.4673281222823468E-4</v>
      </c>
      <c r="AJ22" s="137">
        <v>0</v>
      </c>
      <c r="AK22" s="137">
        <v>1.2802707521113098E-4</v>
      </c>
      <c r="AL22" s="137">
        <v>2.5872778376198537E-4</v>
      </c>
      <c r="AM22" s="137">
        <v>1.0835186236944916E-4</v>
      </c>
      <c r="AN22" s="137">
        <v>3.5465418029803262E-4</v>
      </c>
      <c r="AO22" s="137">
        <v>4.4862806651778977E-4</v>
      </c>
      <c r="AP22" s="137">
        <v>4.8816769441579599E-5</v>
      </c>
      <c r="AQ22" s="137">
        <v>4.7825235951853284E-2</v>
      </c>
      <c r="AR22" s="137">
        <v>3.9299292900226104E-5</v>
      </c>
      <c r="AS22" s="137">
        <v>3.3276290949953548E-4</v>
      </c>
      <c r="AT22" s="137">
        <v>7.7806879286970837E-5</v>
      </c>
      <c r="AU22" s="137">
        <v>6.333350855909124E-5</v>
      </c>
      <c r="AV22" s="137">
        <v>8.3561093910878878E-5</v>
      </c>
      <c r="AW22" s="137">
        <v>5.0351114337712072E-4</v>
      </c>
      <c r="AX22" s="137">
        <v>4.5992781789149303E-5</v>
      </c>
      <c r="AY22" s="137">
        <v>1.2626224996324984E-4</v>
      </c>
      <c r="AZ22" s="137">
        <v>2.6199223889036605E-4</v>
      </c>
      <c r="BA22" s="137">
        <v>7.4344618871381704E-5</v>
      </c>
      <c r="BB22" s="137">
        <v>3.5538634294092768E-4</v>
      </c>
      <c r="BC22" s="137">
        <v>7.906585650779526E-5</v>
      </c>
      <c r="BD22" s="137">
        <v>1.8082808421104456E-4</v>
      </c>
      <c r="BE22" s="137">
        <v>2.4918108292694272E-4</v>
      </c>
      <c r="BF22" s="137">
        <v>2.5205283613558607E-4</v>
      </c>
      <c r="BG22" s="137">
        <v>3.1350138335617204E-3</v>
      </c>
      <c r="BH22" s="137">
        <v>2.9875114710917493E-4</v>
      </c>
      <c r="BI22" s="137">
        <v>5.3234207337474479E-3</v>
      </c>
      <c r="BJ22" s="137">
        <v>1.5757313349011755E-2</v>
      </c>
      <c r="BK22" s="137">
        <v>1.7305481684384939E-2</v>
      </c>
      <c r="BL22" s="137">
        <v>2.9247568213428525E-4</v>
      </c>
      <c r="BM22" s="137">
        <v>1.5759205103969042E-4</v>
      </c>
      <c r="BN22" s="137">
        <v>8.8606097097975248E-4</v>
      </c>
      <c r="BO22" s="137">
        <v>6.3719452563203258E-4</v>
      </c>
      <c r="BP22" s="137">
        <v>5.4416340374345887E-4</v>
      </c>
      <c r="BQ22" s="137">
        <v>9.2084895931768276E-5</v>
      </c>
      <c r="BR22" s="137">
        <v>1.2634160346284435E-5</v>
      </c>
      <c r="BS22" s="137">
        <v>2.1245993297467087E-3</v>
      </c>
      <c r="BT22" s="137">
        <v>5.1454494815406885E-4</v>
      </c>
      <c r="BU22" s="137">
        <v>1.3960714146175955E-3</v>
      </c>
      <c r="BV22" s="137">
        <v>1.9722053573950284E-3</v>
      </c>
      <c r="BW22" s="137">
        <v>4.08422064669508E-4</v>
      </c>
      <c r="BX22" s="137">
        <v>9.1998591941995196E-4</v>
      </c>
      <c r="BY22" s="137">
        <v>8.31999443309596E-4</v>
      </c>
      <c r="BZ22" s="137">
        <v>1.0283949659387348E-3</v>
      </c>
      <c r="CA22" s="139">
        <v>0</v>
      </c>
    </row>
    <row r="23" spans="1:79" ht="19.5" x14ac:dyDescent="0.25">
      <c r="A23" s="30"/>
      <c r="B23" s="42" t="s">
        <v>14</v>
      </c>
      <c r="C23" s="43" t="s">
        <v>125</v>
      </c>
      <c r="D23" s="136">
        <v>2.3386230250793762E-5</v>
      </c>
      <c r="E23" s="137">
        <v>3.0360252840249748E-6</v>
      </c>
      <c r="F23" s="137">
        <v>7.4440822403734941E-5</v>
      </c>
      <c r="G23" s="137">
        <v>1.2358101870501647E-5</v>
      </c>
      <c r="H23" s="137">
        <v>5.0087170209538688E-4</v>
      </c>
      <c r="I23" s="137">
        <v>7.6337745377586121E-5</v>
      </c>
      <c r="J23" s="137">
        <v>1.9243223663107476E-6</v>
      </c>
      <c r="K23" s="137">
        <v>8.3989694838630492E-5</v>
      </c>
      <c r="L23" s="137">
        <v>1.0044151314151617E-5</v>
      </c>
      <c r="M23" s="137">
        <v>1.8943179170583142E-4</v>
      </c>
      <c r="N23" s="137">
        <v>2.1633991376063447E-5</v>
      </c>
      <c r="O23" s="137">
        <v>2.1656608496049571E-4</v>
      </c>
      <c r="P23" s="137">
        <v>0</v>
      </c>
      <c r="Q23" s="137">
        <v>5.9409158077133721E-4</v>
      </c>
      <c r="R23" s="137">
        <v>0.92646694153775933</v>
      </c>
      <c r="S23" s="137">
        <v>5.0698462152897313E-5</v>
      </c>
      <c r="T23" s="137">
        <v>2.5960392749880867E-4</v>
      </c>
      <c r="U23" s="137">
        <v>4.6471664133368131E-4</v>
      </c>
      <c r="V23" s="137">
        <v>8.8765800451225422E-4</v>
      </c>
      <c r="W23" s="137">
        <v>1.5561784967726955E-4</v>
      </c>
      <c r="X23" s="137">
        <v>1.802991265170067E-4</v>
      </c>
      <c r="Y23" s="137">
        <v>6.465029843753529E-5</v>
      </c>
      <c r="Z23" s="137">
        <v>1.7643524001717306E-4</v>
      </c>
      <c r="AA23" s="137">
        <v>3.4859595203390609E-5</v>
      </c>
      <c r="AB23" s="137">
        <v>4.2893748618430109E-5</v>
      </c>
      <c r="AC23" s="137">
        <v>2.6316757355907287E-5</v>
      </c>
      <c r="AD23" s="137">
        <v>2.7673843315687282E-5</v>
      </c>
      <c r="AE23" s="137">
        <v>1.1432952731325556E-4</v>
      </c>
      <c r="AF23" s="137">
        <v>1.3799940411461978E-4</v>
      </c>
      <c r="AG23" s="137">
        <v>2.3509224820958458E-5</v>
      </c>
      <c r="AH23" s="137">
        <v>1.0064760967587047E-4</v>
      </c>
      <c r="AI23" s="137">
        <v>6.5275408949926116E-5</v>
      </c>
      <c r="AJ23" s="137">
        <v>0</v>
      </c>
      <c r="AK23" s="137">
        <v>1.5942421991811677E-5</v>
      </c>
      <c r="AL23" s="137">
        <v>1.1364708161086244E-4</v>
      </c>
      <c r="AM23" s="137">
        <v>2.0454955826828755E-5</v>
      </c>
      <c r="AN23" s="137">
        <v>1.9280678135479975E-4</v>
      </c>
      <c r="AO23" s="137">
        <v>4.9590033852427959E-5</v>
      </c>
      <c r="AP23" s="137">
        <v>2.2960163957118095E-5</v>
      </c>
      <c r="AQ23" s="137">
        <v>4.7284749691576627E-4</v>
      </c>
      <c r="AR23" s="137">
        <v>6.6694164974555522E-6</v>
      </c>
      <c r="AS23" s="137">
        <v>5.7958985058393012E-5</v>
      </c>
      <c r="AT23" s="137">
        <v>1.9594005348308181E-5</v>
      </c>
      <c r="AU23" s="137">
        <v>1.4925000296690431E-5</v>
      </c>
      <c r="AV23" s="137">
        <v>2.0080008158991089E-5</v>
      </c>
      <c r="AW23" s="137">
        <v>1.609797803396094E-5</v>
      </c>
      <c r="AX23" s="137">
        <v>3.1566919689445777E-5</v>
      </c>
      <c r="AY23" s="137">
        <v>1.0716878455743312E-2</v>
      </c>
      <c r="AZ23" s="137">
        <v>3.8543621560809135E-3</v>
      </c>
      <c r="BA23" s="137">
        <v>1.0205445689988575E-3</v>
      </c>
      <c r="BB23" s="137">
        <v>6.433092233986186E-3</v>
      </c>
      <c r="BC23" s="137">
        <v>1.2091297791920342E-3</v>
      </c>
      <c r="BD23" s="137">
        <v>3.0731998112211E-4</v>
      </c>
      <c r="BE23" s="137">
        <v>8.1969626291993308E-4</v>
      </c>
      <c r="BF23" s="137">
        <v>1.4582682499839883E-4</v>
      </c>
      <c r="BG23" s="137">
        <v>7.0950127003643933E-5</v>
      </c>
      <c r="BH23" s="137">
        <v>4.7339241756042887E-5</v>
      </c>
      <c r="BI23" s="137">
        <v>3.9439850775043472E-2</v>
      </c>
      <c r="BJ23" s="137">
        <v>7.4278773280641111E-4</v>
      </c>
      <c r="BK23" s="137">
        <v>7.1256913471286253E-4</v>
      </c>
      <c r="BL23" s="137">
        <v>9.7294588037977741E-6</v>
      </c>
      <c r="BM23" s="137">
        <v>1.5165680918890147E-5</v>
      </c>
      <c r="BN23" s="137">
        <v>1.4504628218738264E-4</v>
      </c>
      <c r="BO23" s="137">
        <v>7.9401890675071709E-5</v>
      </c>
      <c r="BP23" s="137">
        <v>1.7445820732873879E-4</v>
      </c>
      <c r="BQ23" s="137">
        <v>1.5959067211792603E-5</v>
      </c>
      <c r="BR23" s="137">
        <v>1.6067461937790354E-6</v>
      </c>
      <c r="BS23" s="137">
        <v>9.6914145971314458E-4</v>
      </c>
      <c r="BT23" s="137">
        <v>4.5668550189508167E-5</v>
      </c>
      <c r="BU23" s="137">
        <v>1.7599648131790306E-4</v>
      </c>
      <c r="BV23" s="137">
        <v>1.4801372930896815E-4</v>
      </c>
      <c r="BW23" s="137">
        <v>9.0343411275663101E-5</v>
      </c>
      <c r="BX23" s="137">
        <v>1.4564647368064387E-4</v>
      </c>
      <c r="BY23" s="137">
        <v>1.26529002828057E-4</v>
      </c>
      <c r="BZ23" s="137">
        <v>1.9356658351988678E-4</v>
      </c>
      <c r="CA23" s="139">
        <v>0</v>
      </c>
    </row>
    <row r="24" spans="1:79" ht="19.5" x14ac:dyDescent="0.25">
      <c r="A24" s="30"/>
      <c r="B24" s="42" t="s">
        <v>15</v>
      </c>
      <c r="C24" s="43" t="s">
        <v>126</v>
      </c>
      <c r="D24" s="136">
        <v>1.9124059743565399E-3</v>
      </c>
      <c r="E24" s="137">
        <v>2.3285776532595831E-4</v>
      </c>
      <c r="F24" s="137">
        <v>8.1966861908323203E-3</v>
      </c>
      <c r="G24" s="137">
        <v>2.6747751673425325E-3</v>
      </c>
      <c r="H24" s="137">
        <v>7.9828898753478747E-2</v>
      </c>
      <c r="I24" s="137">
        <v>5.7752122960932177E-3</v>
      </c>
      <c r="J24" s="137">
        <v>2.3535196565263315E-4</v>
      </c>
      <c r="K24" s="137">
        <v>1.2559440741155593E-2</v>
      </c>
      <c r="L24" s="137">
        <v>1.5928198732496034E-4</v>
      </c>
      <c r="M24" s="137">
        <v>3.7257166809270817E-3</v>
      </c>
      <c r="N24" s="137">
        <v>7.3786053719499716E-4</v>
      </c>
      <c r="O24" s="137">
        <v>1.3499934619312399E-3</v>
      </c>
      <c r="P24" s="137">
        <v>0</v>
      </c>
      <c r="Q24" s="137">
        <v>4.0216376146604161E-3</v>
      </c>
      <c r="R24" s="137">
        <v>7.1947490760839533E-2</v>
      </c>
      <c r="S24" s="137">
        <v>4.2723058985805834E-2</v>
      </c>
      <c r="T24" s="137">
        <v>2.6341448351028841E-3</v>
      </c>
      <c r="U24" s="137">
        <v>1.9016562718840349E-3</v>
      </c>
      <c r="V24" s="137">
        <v>4.3512619831994606E-3</v>
      </c>
      <c r="W24" s="137">
        <v>4.577609360179956E-3</v>
      </c>
      <c r="X24" s="137">
        <v>1.8806814582086194E-3</v>
      </c>
      <c r="Y24" s="137">
        <v>7.6650690401838003E-4</v>
      </c>
      <c r="Z24" s="137">
        <v>2.5840418777240727E-3</v>
      </c>
      <c r="AA24" s="137">
        <v>2.5062289390524097E-3</v>
      </c>
      <c r="AB24" s="137">
        <v>9.0369511859596545E-4</v>
      </c>
      <c r="AC24" s="137">
        <v>1.9380337436957778E-4</v>
      </c>
      <c r="AD24" s="137">
        <v>7.4150339841899454E-4</v>
      </c>
      <c r="AE24" s="137">
        <v>1.2907372306045892E-3</v>
      </c>
      <c r="AF24" s="137">
        <v>1.802779395659688E-3</v>
      </c>
      <c r="AG24" s="137">
        <v>6.7555588782381262E-4</v>
      </c>
      <c r="AH24" s="137">
        <v>1.8266958306620525E-3</v>
      </c>
      <c r="AI24" s="137">
        <v>1.2016359754540697E-3</v>
      </c>
      <c r="AJ24" s="137">
        <v>0</v>
      </c>
      <c r="AK24" s="137">
        <v>1.3627579898755409E-4</v>
      </c>
      <c r="AL24" s="137">
        <v>2.1290931690640607E-4</v>
      </c>
      <c r="AM24" s="137">
        <v>1.2047291421177109E-4</v>
      </c>
      <c r="AN24" s="137">
        <v>1.6544634207236383E-3</v>
      </c>
      <c r="AO24" s="137">
        <v>1.712387795853511E-4</v>
      </c>
      <c r="AP24" s="137">
        <v>3.0014204163224857E-5</v>
      </c>
      <c r="AQ24" s="137">
        <v>3.0191031210148375E-3</v>
      </c>
      <c r="AR24" s="137">
        <v>6.4218253930399928E-4</v>
      </c>
      <c r="AS24" s="137">
        <v>2.2044666984409292E-3</v>
      </c>
      <c r="AT24" s="137">
        <v>3.0245502819206839E-4</v>
      </c>
      <c r="AU24" s="137">
        <v>6.7803838682537021E-5</v>
      </c>
      <c r="AV24" s="137">
        <v>7.3138876677835215E-5</v>
      </c>
      <c r="AW24" s="137">
        <v>3.6074233218069563E-3</v>
      </c>
      <c r="AX24" s="137">
        <v>8.4611471875683172E-3</v>
      </c>
      <c r="AY24" s="137">
        <v>8.936614318746269E-4</v>
      </c>
      <c r="AZ24" s="137">
        <v>1.1965741865593857E-3</v>
      </c>
      <c r="BA24" s="137">
        <v>1.2453391239248778E-4</v>
      </c>
      <c r="BB24" s="137">
        <v>9.829956084095046E-4</v>
      </c>
      <c r="BC24" s="137">
        <v>1.4630103301608086E-4</v>
      </c>
      <c r="BD24" s="137">
        <v>3.5449539038156684E-4</v>
      </c>
      <c r="BE24" s="137">
        <v>6.2773210135882312E-4</v>
      </c>
      <c r="BF24" s="137">
        <v>1.7954859788088466E-4</v>
      </c>
      <c r="BG24" s="137">
        <v>2.0745105262051809E-4</v>
      </c>
      <c r="BH24" s="137">
        <v>6.9107982897743437E-4</v>
      </c>
      <c r="BI24" s="137">
        <v>0.67628410499933855</v>
      </c>
      <c r="BJ24" s="137">
        <v>3.5630773033099765E-3</v>
      </c>
      <c r="BK24" s="137">
        <v>3.7817257875393173E-3</v>
      </c>
      <c r="BL24" s="137">
        <v>5.4608635637240687E-5</v>
      </c>
      <c r="BM24" s="137">
        <v>1.4946487935690487E-4</v>
      </c>
      <c r="BN24" s="137">
        <v>1.2000700750356675E-3</v>
      </c>
      <c r="BO24" s="137">
        <v>2.8123838810577593E-4</v>
      </c>
      <c r="BP24" s="137">
        <v>3.2168732499382262E-4</v>
      </c>
      <c r="BQ24" s="137">
        <v>7.0887590186642722E-5</v>
      </c>
      <c r="BR24" s="137">
        <v>8.755710214097778E-6</v>
      </c>
      <c r="BS24" s="137">
        <v>1.5623603962113047E-2</v>
      </c>
      <c r="BT24" s="137">
        <v>2.2212877634485598E-4</v>
      </c>
      <c r="BU24" s="137">
        <v>1.2546674374143431E-3</v>
      </c>
      <c r="BV24" s="137">
        <v>6.3378712395429683E-4</v>
      </c>
      <c r="BW24" s="137">
        <v>3.4408923600414901E-4</v>
      </c>
      <c r="BX24" s="137">
        <v>1.2777372153232947E-3</v>
      </c>
      <c r="BY24" s="137">
        <v>6.8057174220181697E-4</v>
      </c>
      <c r="BZ24" s="137">
        <v>2.221118899309545E-3</v>
      </c>
      <c r="CA24" s="139">
        <v>0</v>
      </c>
    </row>
    <row r="25" spans="1:79" ht="19.5" x14ac:dyDescent="0.25">
      <c r="A25" s="30"/>
      <c r="B25" s="42" t="s">
        <v>16</v>
      </c>
      <c r="C25" s="43" t="s">
        <v>127</v>
      </c>
      <c r="D25" s="136">
        <v>7.507314780540346E-5</v>
      </c>
      <c r="E25" s="137">
        <v>6.1649825740969937E-6</v>
      </c>
      <c r="F25" s="137">
        <v>1.2550896645130446E-4</v>
      </c>
      <c r="G25" s="137">
        <v>2.9025934496802265E-5</v>
      </c>
      <c r="H25" s="137">
        <v>9.4067733148754044E-4</v>
      </c>
      <c r="I25" s="137">
        <v>2.6995132912929759E-4</v>
      </c>
      <c r="J25" s="137">
        <v>4.2073997162991669E-6</v>
      </c>
      <c r="K25" s="137">
        <v>2.0102993271057382E-4</v>
      </c>
      <c r="L25" s="137">
        <v>3.4716853188014952E-6</v>
      </c>
      <c r="M25" s="137">
        <v>1.0190768726870407E-2</v>
      </c>
      <c r="N25" s="137">
        <v>6.6728711874076074E-5</v>
      </c>
      <c r="O25" s="137">
        <v>1.5535945654158504E-2</v>
      </c>
      <c r="P25" s="137">
        <v>0</v>
      </c>
      <c r="Q25" s="137">
        <v>3.6631618258313133E-4</v>
      </c>
      <c r="R25" s="137">
        <v>2.3144533039862348E-3</v>
      </c>
      <c r="S25" s="137">
        <v>1.0084933721688418E-5</v>
      </c>
      <c r="T25" s="137">
        <v>0.81366231775011799</v>
      </c>
      <c r="U25" s="137">
        <v>7.2510152681570803E-3</v>
      </c>
      <c r="V25" s="137">
        <v>4.8592879003443779E-2</v>
      </c>
      <c r="W25" s="137">
        <v>3.2467352006857559E-4</v>
      </c>
      <c r="X25" s="137">
        <v>4.7195036051483922E-3</v>
      </c>
      <c r="Y25" s="137">
        <v>5.323305376977042E-4</v>
      </c>
      <c r="Z25" s="137">
        <v>3.3299224045395601E-4</v>
      </c>
      <c r="AA25" s="137">
        <v>7.0108252574478964E-5</v>
      </c>
      <c r="AB25" s="137">
        <v>1.2481380600431026E-4</v>
      </c>
      <c r="AC25" s="137">
        <v>1.4214089235732011E-4</v>
      </c>
      <c r="AD25" s="137">
        <v>5.5967443186149768E-5</v>
      </c>
      <c r="AE25" s="137">
        <v>5.7385639838429736E-3</v>
      </c>
      <c r="AF25" s="137">
        <v>2.7405534531550492E-3</v>
      </c>
      <c r="AG25" s="137">
        <v>3.8767729758781795E-5</v>
      </c>
      <c r="AH25" s="137">
        <v>1.4014827287625851E-3</v>
      </c>
      <c r="AI25" s="137">
        <v>1.2235163950154263E-4</v>
      </c>
      <c r="AJ25" s="137">
        <v>0</v>
      </c>
      <c r="AK25" s="137">
        <v>2.5537489959634103E-5</v>
      </c>
      <c r="AL25" s="137">
        <v>7.7498348039089853E-5</v>
      </c>
      <c r="AM25" s="137">
        <v>1.1450266179116542E-4</v>
      </c>
      <c r="AN25" s="137">
        <v>1.1692708059822872E-4</v>
      </c>
      <c r="AO25" s="137">
        <v>7.8969373584486828E-5</v>
      </c>
      <c r="AP25" s="137">
        <v>1.8340046240839714E-5</v>
      </c>
      <c r="AQ25" s="137">
        <v>2.6521377781156785E-4</v>
      </c>
      <c r="AR25" s="137">
        <v>1.3977007267201586E-5</v>
      </c>
      <c r="AS25" s="137">
        <v>1.1841868628634908E-4</v>
      </c>
      <c r="AT25" s="137">
        <v>3.7163410696469674E-5</v>
      </c>
      <c r="AU25" s="137">
        <v>1.5220254646929985E-5</v>
      </c>
      <c r="AV25" s="137">
        <v>2.1019084482010956E-5</v>
      </c>
      <c r="AW25" s="137">
        <v>1.4074835161141198E-5</v>
      </c>
      <c r="AX25" s="137">
        <v>6.4686142097029463E-6</v>
      </c>
      <c r="AY25" s="137">
        <v>4.5393356360599271E-5</v>
      </c>
      <c r="AZ25" s="137">
        <v>9.4868143765629772E-5</v>
      </c>
      <c r="BA25" s="137">
        <v>2.5775733338491647E-5</v>
      </c>
      <c r="BB25" s="137">
        <v>8.9211947114087119E-5</v>
      </c>
      <c r="BC25" s="137">
        <v>2.2964714934888945E-5</v>
      </c>
      <c r="BD25" s="137">
        <v>7.6537872965209617E-5</v>
      </c>
      <c r="BE25" s="137">
        <v>7.7829963050295628E-5</v>
      </c>
      <c r="BF25" s="137">
        <v>9.4017646451200477E-5</v>
      </c>
      <c r="BG25" s="137">
        <v>7.7007181196717383E-5</v>
      </c>
      <c r="BH25" s="137">
        <v>1.1684595059799207E-4</v>
      </c>
      <c r="BI25" s="137">
        <v>2.5616967632528589E-3</v>
      </c>
      <c r="BJ25" s="137">
        <v>3.2697965507963614E-3</v>
      </c>
      <c r="BK25" s="137">
        <v>1.2681058128644817E-3</v>
      </c>
      <c r="BL25" s="137">
        <v>4.716011974965903E-5</v>
      </c>
      <c r="BM25" s="137">
        <v>4.0993297841023938E-3</v>
      </c>
      <c r="BN25" s="137">
        <v>5.000432652689149E-2</v>
      </c>
      <c r="BO25" s="137">
        <v>6.0279613351545364E-4</v>
      </c>
      <c r="BP25" s="137">
        <v>1.0523939501117946E-3</v>
      </c>
      <c r="BQ25" s="137">
        <v>2.2276545581944104E-4</v>
      </c>
      <c r="BR25" s="137">
        <v>2.8647959120229834E-5</v>
      </c>
      <c r="BS25" s="137">
        <v>1.8800911246111417E-3</v>
      </c>
      <c r="BT25" s="137">
        <v>9.4959128516134968E-4</v>
      </c>
      <c r="BU25" s="137">
        <v>1.7585150118869985E-3</v>
      </c>
      <c r="BV25" s="137">
        <v>2.7825256337544813E-3</v>
      </c>
      <c r="BW25" s="137">
        <v>3.46503831472711E-3</v>
      </c>
      <c r="BX25" s="137">
        <v>2.0074719164577871E-3</v>
      </c>
      <c r="BY25" s="137">
        <v>1.5502566560665399E-3</v>
      </c>
      <c r="BZ25" s="137">
        <v>4.8158377434437127E-3</v>
      </c>
      <c r="CA25" s="139">
        <v>0</v>
      </c>
    </row>
    <row r="26" spans="1:79" ht="19.5" x14ac:dyDescent="0.25">
      <c r="A26" s="30"/>
      <c r="B26" s="42" t="s">
        <v>17</v>
      </c>
      <c r="C26" s="43" t="s">
        <v>128</v>
      </c>
      <c r="D26" s="136">
        <v>4.3606297420680433E-5</v>
      </c>
      <c r="E26" s="137">
        <v>5.4116239830637581E-6</v>
      </c>
      <c r="F26" s="137">
        <v>1.4898850427122749E-4</v>
      </c>
      <c r="G26" s="137">
        <v>1.4236029189734013E-5</v>
      </c>
      <c r="H26" s="137">
        <v>7.3478242178260766E-4</v>
      </c>
      <c r="I26" s="137">
        <v>1.5691572240843536E-4</v>
      </c>
      <c r="J26" s="137">
        <v>3.3527041463521774E-6</v>
      </c>
      <c r="K26" s="137">
        <v>1.3654673129716717E-4</v>
      </c>
      <c r="L26" s="137">
        <v>3.5016915325796018E-6</v>
      </c>
      <c r="M26" s="137">
        <v>4.9479212490037977E-3</v>
      </c>
      <c r="N26" s="137">
        <v>1.1235316682393947E-5</v>
      </c>
      <c r="O26" s="137">
        <v>8.4828309909851345E-3</v>
      </c>
      <c r="P26" s="137">
        <v>0</v>
      </c>
      <c r="Q26" s="137">
        <v>4.1537504432648541E-4</v>
      </c>
      <c r="R26" s="137">
        <v>2.5968074177197273E-3</v>
      </c>
      <c r="S26" s="137">
        <v>1.6780572800818857E-5</v>
      </c>
      <c r="T26" s="137">
        <v>3.1336580736828789E-3</v>
      </c>
      <c r="U26" s="137">
        <v>0.92024451668935303</v>
      </c>
      <c r="V26" s="137">
        <v>1.4880945876649305E-2</v>
      </c>
      <c r="W26" s="137">
        <v>5.3398425212202068E-4</v>
      </c>
      <c r="X26" s="137">
        <v>1.7614291233652088E-3</v>
      </c>
      <c r="Y26" s="137">
        <v>2.0875205803582071E-4</v>
      </c>
      <c r="Z26" s="137">
        <v>4.2928238397500903E-4</v>
      </c>
      <c r="AA26" s="137">
        <v>7.1982877235176443E-5</v>
      </c>
      <c r="AB26" s="137">
        <v>1.2018068874646145E-4</v>
      </c>
      <c r="AC26" s="137">
        <v>7.3165467951352128E-5</v>
      </c>
      <c r="AD26" s="137">
        <v>6.4492072420605217E-5</v>
      </c>
      <c r="AE26" s="137">
        <v>1.8251211059425784E-2</v>
      </c>
      <c r="AF26" s="137">
        <v>5.5434803837450699E-4</v>
      </c>
      <c r="AG26" s="137">
        <v>6.0752427597144206E-5</v>
      </c>
      <c r="AH26" s="137">
        <v>3.3889296147818253E-4</v>
      </c>
      <c r="AI26" s="137">
        <v>2.0213858580615679E-4</v>
      </c>
      <c r="AJ26" s="137">
        <v>0</v>
      </c>
      <c r="AK26" s="137">
        <v>4.9432949843479278E-5</v>
      </c>
      <c r="AL26" s="137">
        <v>4.5598709829168787E-4</v>
      </c>
      <c r="AM26" s="137">
        <v>8.7267980243331116E-5</v>
      </c>
      <c r="AN26" s="137">
        <v>1.9196974718442038E-4</v>
      </c>
      <c r="AO26" s="137">
        <v>1.2773760578148989E-4</v>
      </c>
      <c r="AP26" s="137">
        <v>2.4483994573175881E-5</v>
      </c>
      <c r="AQ26" s="137">
        <v>3.7906641992813063E-4</v>
      </c>
      <c r="AR26" s="137">
        <v>1.7422604639735249E-5</v>
      </c>
      <c r="AS26" s="137">
        <v>1.4842967071437298E-4</v>
      </c>
      <c r="AT26" s="137">
        <v>4.6915617564325606E-5</v>
      </c>
      <c r="AU26" s="137">
        <v>2.1250525796580823E-5</v>
      </c>
      <c r="AV26" s="137">
        <v>4.4659071697536309E-5</v>
      </c>
      <c r="AW26" s="137">
        <v>2.4088256305560875E-5</v>
      </c>
      <c r="AX26" s="137">
        <v>1.06654460687857E-5</v>
      </c>
      <c r="AY26" s="137">
        <v>8.4220697107362073E-5</v>
      </c>
      <c r="AZ26" s="137">
        <v>7.5209905794695507E-4</v>
      </c>
      <c r="BA26" s="137">
        <v>3.6412202371679212E-5</v>
      </c>
      <c r="BB26" s="137">
        <v>1.8639802327694309E-4</v>
      </c>
      <c r="BC26" s="137">
        <v>8.2639384879336659E-5</v>
      </c>
      <c r="BD26" s="137">
        <v>1.6619080846915843E-4</v>
      </c>
      <c r="BE26" s="137">
        <v>3.3432150841140391E-4</v>
      </c>
      <c r="BF26" s="137">
        <v>1.8486931092165943E-4</v>
      </c>
      <c r="BG26" s="137">
        <v>1.0610311881397088E-4</v>
      </c>
      <c r="BH26" s="137">
        <v>1.6798042030790006E-4</v>
      </c>
      <c r="BI26" s="137">
        <v>9.1728433912119552E-3</v>
      </c>
      <c r="BJ26" s="137">
        <v>1.1683582366633141E-3</v>
      </c>
      <c r="BK26" s="137">
        <v>8.1852551523755625E-4</v>
      </c>
      <c r="BL26" s="137">
        <v>1.4599710191259613E-5</v>
      </c>
      <c r="BM26" s="137">
        <v>3.261318271998375E-4</v>
      </c>
      <c r="BN26" s="137">
        <v>2.1821702558323295E-3</v>
      </c>
      <c r="BO26" s="137">
        <v>1.5429583646173187E-4</v>
      </c>
      <c r="BP26" s="137">
        <v>1.9035364801834109E-4</v>
      </c>
      <c r="BQ26" s="137">
        <v>4.0021066170553637E-5</v>
      </c>
      <c r="BR26" s="137">
        <v>3.9936671241651631E-6</v>
      </c>
      <c r="BS26" s="137">
        <v>4.901614850403071E-4</v>
      </c>
      <c r="BT26" s="137">
        <v>1.9600471895279712E-4</v>
      </c>
      <c r="BU26" s="137">
        <v>5.3414280211359813E-4</v>
      </c>
      <c r="BV26" s="137">
        <v>3.8090859506518192E-4</v>
      </c>
      <c r="BW26" s="137">
        <v>2.8406552396644902E-4</v>
      </c>
      <c r="BX26" s="137">
        <v>4.9297009679053188E-4</v>
      </c>
      <c r="BY26" s="137">
        <v>4.8979587963024701E-4</v>
      </c>
      <c r="BZ26" s="137">
        <v>6.8202126942444575E-4</v>
      </c>
      <c r="CA26" s="139">
        <v>0</v>
      </c>
    </row>
    <row r="27" spans="1:79" ht="19.5" x14ac:dyDescent="0.25">
      <c r="A27" s="30"/>
      <c r="B27" s="42" t="s">
        <v>18</v>
      </c>
      <c r="C27" s="43" t="s">
        <v>129</v>
      </c>
      <c r="D27" s="136">
        <v>7.2118384762391222E-8</v>
      </c>
      <c r="E27" s="137">
        <v>3.8022480739145091E-9</v>
      </c>
      <c r="F27" s="137">
        <v>9.2476922488155487E-8</v>
      </c>
      <c r="G27" s="137">
        <v>2.2078919370217788E-8</v>
      </c>
      <c r="H27" s="137">
        <v>7.879062782762199E-7</v>
      </c>
      <c r="I27" s="137">
        <v>2.7001697134962789E-7</v>
      </c>
      <c r="J27" s="137">
        <v>3.8865928784935402E-9</v>
      </c>
      <c r="K27" s="137">
        <v>2.3997193302806635E-7</v>
      </c>
      <c r="L27" s="137">
        <v>2.4552471939946817E-9</v>
      </c>
      <c r="M27" s="137">
        <v>1.9066245336321076E-7</v>
      </c>
      <c r="N27" s="137">
        <v>3.9753073637747569E-8</v>
      </c>
      <c r="O27" s="137">
        <v>3.1299526196990579E-7</v>
      </c>
      <c r="P27" s="137">
        <v>0</v>
      </c>
      <c r="Q27" s="137">
        <v>1.6349578368315328E-7</v>
      </c>
      <c r="R27" s="137">
        <v>1.6536658941324051E-6</v>
      </c>
      <c r="S27" s="137">
        <v>7.101518741745358E-9</v>
      </c>
      <c r="T27" s="137">
        <v>2.4796591687503874E-7</v>
      </c>
      <c r="U27" s="137">
        <v>4.2086532425260784E-7</v>
      </c>
      <c r="V27" s="137">
        <v>0.9999329241146262</v>
      </c>
      <c r="W27" s="137">
        <v>1.5365572369056358E-7</v>
      </c>
      <c r="X27" s="137">
        <v>2.8938411912844574E-7</v>
      </c>
      <c r="Y27" s="137">
        <v>8.5206387637540752E-8</v>
      </c>
      <c r="Z27" s="137">
        <v>1.3288639368101384E-7</v>
      </c>
      <c r="AA27" s="137">
        <v>3.8437246597062501E-8</v>
      </c>
      <c r="AB27" s="137">
        <v>6.2915031550292793E-8</v>
      </c>
      <c r="AC27" s="137">
        <v>3.2519900543430502E-8</v>
      </c>
      <c r="AD27" s="137">
        <v>3.037610852825108E-8</v>
      </c>
      <c r="AE27" s="137">
        <v>8.849714254506197E-8</v>
      </c>
      <c r="AF27" s="137">
        <v>3.5164196223616404E-6</v>
      </c>
      <c r="AG27" s="137">
        <v>1.7694043248744053E-8</v>
      </c>
      <c r="AH27" s="137">
        <v>2.0167758741297703E-7</v>
      </c>
      <c r="AI27" s="137">
        <v>5.569601707907083E-8</v>
      </c>
      <c r="AJ27" s="137">
        <v>0</v>
      </c>
      <c r="AK27" s="137">
        <v>9.8553660033841634E-9</v>
      </c>
      <c r="AL27" s="137">
        <v>3.063135411804206E-8</v>
      </c>
      <c r="AM27" s="137">
        <v>1.5550857724389087E-8</v>
      </c>
      <c r="AN27" s="137">
        <v>5.8444959930842088E-8</v>
      </c>
      <c r="AO27" s="137">
        <v>3.6329143272065226E-8</v>
      </c>
      <c r="AP27" s="137">
        <v>8.991386588951304E-9</v>
      </c>
      <c r="AQ27" s="137">
        <v>1.0919320119374368E-7</v>
      </c>
      <c r="AR27" s="137">
        <v>5.0396507063093303E-9</v>
      </c>
      <c r="AS27" s="137">
        <v>5.1159132380251014E-8</v>
      </c>
      <c r="AT27" s="137">
        <v>1.3528863472122143E-8</v>
      </c>
      <c r="AU27" s="137">
        <v>6.7294848749636211E-9</v>
      </c>
      <c r="AV27" s="137">
        <v>8.6425967395598868E-9</v>
      </c>
      <c r="AW27" s="137">
        <v>6.409407289149142E-9</v>
      </c>
      <c r="AX27" s="137">
        <v>3.4088656627615273E-9</v>
      </c>
      <c r="AY27" s="137">
        <v>2.7303763367876595E-8</v>
      </c>
      <c r="AZ27" s="137">
        <v>4.1110671304830172E-8</v>
      </c>
      <c r="BA27" s="137">
        <v>1.2719669290840572E-8</v>
      </c>
      <c r="BB27" s="137">
        <v>4.2720119709598175E-8</v>
      </c>
      <c r="BC27" s="137">
        <v>1.0666622090690445E-8</v>
      </c>
      <c r="BD27" s="137">
        <v>2.979970864665908E-8</v>
      </c>
      <c r="BE27" s="137">
        <v>3.3187018991425804E-8</v>
      </c>
      <c r="BF27" s="137">
        <v>4.2593477157002817E-8</v>
      </c>
      <c r="BG27" s="137">
        <v>4.8479400101390395E-8</v>
      </c>
      <c r="BH27" s="137">
        <v>5.5524646835979679E-8</v>
      </c>
      <c r="BI27" s="137">
        <v>1.366468557992335E-6</v>
      </c>
      <c r="BJ27" s="137">
        <v>1.5817009085537695E-6</v>
      </c>
      <c r="BK27" s="137">
        <v>6.2432382206511207E-7</v>
      </c>
      <c r="BL27" s="137">
        <v>2.3103231083145293E-8</v>
      </c>
      <c r="BM27" s="137">
        <v>8.1756716693067176E-7</v>
      </c>
      <c r="BN27" s="137">
        <v>2.2694471703857377E-5</v>
      </c>
      <c r="BO27" s="137">
        <v>8.9955770889081358E-7</v>
      </c>
      <c r="BP27" s="137">
        <v>6.8636232344729049E-7</v>
      </c>
      <c r="BQ27" s="137">
        <v>1.2608070722137981E-7</v>
      </c>
      <c r="BR27" s="137">
        <v>1.5185322509333392E-8</v>
      </c>
      <c r="BS27" s="137">
        <v>1.1117330007454611E-6</v>
      </c>
      <c r="BT27" s="137">
        <v>4.6279206538981907E-7</v>
      </c>
      <c r="BU27" s="137">
        <v>7.6701038021582017E-7</v>
      </c>
      <c r="BV27" s="137">
        <v>1.8062558147658092E-6</v>
      </c>
      <c r="BW27" s="137">
        <v>1.6107934527725401E-6</v>
      </c>
      <c r="BX27" s="137">
        <v>1.1739406650029607E-6</v>
      </c>
      <c r="BY27" s="137">
        <v>5.8059792921321895E-7</v>
      </c>
      <c r="BZ27" s="137">
        <v>2.0783337193549372E-5</v>
      </c>
      <c r="CA27" s="139">
        <v>0</v>
      </c>
    </row>
    <row r="28" spans="1:79" ht="19.5" x14ac:dyDescent="0.25">
      <c r="A28" s="30"/>
      <c r="B28" s="42" t="s">
        <v>19</v>
      </c>
      <c r="C28" s="43" t="s">
        <v>130</v>
      </c>
      <c r="D28" s="136">
        <v>3.544838691775931E-5</v>
      </c>
      <c r="E28" s="137">
        <v>3.3050808872051464E-6</v>
      </c>
      <c r="F28" s="137">
        <v>6.2094738623783425E-5</v>
      </c>
      <c r="G28" s="137">
        <v>1.4173754762196327E-5</v>
      </c>
      <c r="H28" s="137">
        <v>5.1724548592778938E-4</v>
      </c>
      <c r="I28" s="137">
        <v>1.3912705420010955E-4</v>
      </c>
      <c r="J28" s="137">
        <v>1.760651640180038E-6</v>
      </c>
      <c r="K28" s="137">
        <v>8.8073153068195538E-5</v>
      </c>
      <c r="L28" s="137">
        <v>1.9902067426842956E-6</v>
      </c>
      <c r="M28" s="137">
        <v>9.6591031040868334E-3</v>
      </c>
      <c r="N28" s="137">
        <v>1.6807387801803741E-5</v>
      </c>
      <c r="O28" s="137">
        <v>1.4882119600028994E-2</v>
      </c>
      <c r="P28" s="137">
        <v>0</v>
      </c>
      <c r="Q28" s="137">
        <v>7.7488305198864503E-4</v>
      </c>
      <c r="R28" s="137">
        <v>8.4985517383589615E-4</v>
      </c>
      <c r="S28" s="137">
        <v>4.2464145116131963E-6</v>
      </c>
      <c r="T28" s="137">
        <v>1.1248006051570641E-2</v>
      </c>
      <c r="U28" s="137">
        <v>2.7529726388721018E-2</v>
      </c>
      <c r="V28" s="137">
        <v>2.3212201295450728E-2</v>
      </c>
      <c r="W28" s="137">
        <v>0.80359250930897974</v>
      </c>
      <c r="X28" s="137">
        <v>7.3973874105817813E-3</v>
      </c>
      <c r="Y28" s="137">
        <v>1.5747753797482063E-2</v>
      </c>
      <c r="Z28" s="137">
        <v>1.4970948800720362E-4</v>
      </c>
      <c r="AA28" s="137">
        <v>2.936998743701888E-5</v>
      </c>
      <c r="AB28" s="137">
        <v>2.5811619495019447E-3</v>
      </c>
      <c r="AC28" s="137">
        <v>8.8545352042676475E-4</v>
      </c>
      <c r="AD28" s="137">
        <v>2.2334510436871908E-5</v>
      </c>
      <c r="AE28" s="137">
        <v>3.7354887292509728E-2</v>
      </c>
      <c r="AF28" s="137">
        <v>1.2524870709812777E-2</v>
      </c>
      <c r="AG28" s="137">
        <v>2.1352963175277259E-5</v>
      </c>
      <c r="AH28" s="137">
        <v>5.4270004558168124E-4</v>
      </c>
      <c r="AI28" s="137">
        <v>8.8324954117569935E-5</v>
      </c>
      <c r="AJ28" s="137">
        <v>0</v>
      </c>
      <c r="AK28" s="137">
        <v>2.9993995141172129E-5</v>
      </c>
      <c r="AL28" s="137">
        <v>1.0477577717908945E-4</v>
      </c>
      <c r="AM28" s="137">
        <v>7.3212878397648919E-5</v>
      </c>
      <c r="AN28" s="137">
        <v>6.0631832307527413E-5</v>
      </c>
      <c r="AO28" s="137">
        <v>6.7839643400991107E-5</v>
      </c>
      <c r="AP28" s="137">
        <v>1.6940077178834968E-5</v>
      </c>
      <c r="AQ28" s="137">
        <v>5.4810842471106065E-4</v>
      </c>
      <c r="AR28" s="137">
        <v>6.6450574516344182E-5</v>
      </c>
      <c r="AS28" s="137">
        <v>7.7168934881792495E-3</v>
      </c>
      <c r="AT28" s="137">
        <v>2.5783141560445225E-4</v>
      </c>
      <c r="AU28" s="137">
        <v>8.9525156223784666E-6</v>
      </c>
      <c r="AV28" s="137">
        <v>3.7271156449095042E-5</v>
      </c>
      <c r="AW28" s="137">
        <v>2.2695586610615188E-5</v>
      </c>
      <c r="AX28" s="137">
        <v>5.2324825896137623E-6</v>
      </c>
      <c r="AY28" s="137">
        <v>2.2084690415556012E-5</v>
      </c>
      <c r="AZ28" s="137">
        <v>2.3859721142266386E-4</v>
      </c>
      <c r="BA28" s="137">
        <v>1.2735245531879148E-5</v>
      </c>
      <c r="BB28" s="137">
        <v>1.3060064575645195E-4</v>
      </c>
      <c r="BC28" s="137">
        <v>2.3420557607591983E-5</v>
      </c>
      <c r="BD28" s="137">
        <v>4.7557812860800953E-5</v>
      </c>
      <c r="BE28" s="137">
        <v>1.2108331925638921E-4</v>
      </c>
      <c r="BF28" s="137">
        <v>6.5299829477653365E-5</v>
      </c>
      <c r="BG28" s="137">
        <v>5.3360330745884244E-5</v>
      </c>
      <c r="BH28" s="137">
        <v>8.5257347206336287E-5</v>
      </c>
      <c r="BI28" s="137">
        <v>2.1229893299730676E-3</v>
      </c>
      <c r="BJ28" s="137">
        <v>1.4750892314728224E-3</v>
      </c>
      <c r="BK28" s="137">
        <v>6.3280423788213364E-4</v>
      </c>
      <c r="BL28" s="137">
        <v>2.3812853539301942E-5</v>
      </c>
      <c r="BM28" s="137">
        <v>7.5247203008480738E-4</v>
      </c>
      <c r="BN28" s="137">
        <v>9.1478769029451068E-3</v>
      </c>
      <c r="BO28" s="137">
        <v>2.3582359117649209E-4</v>
      </c>
      <c r="BP28" s="137">
        <v>2.9367803595738845E-4</v>
      </c>
      <c r="BQ28" s="137">
        <v>5.9524465145858619E-5</v>
      </c>
      <c r="BR28" s="137">
        <v>7.770840687008628E-6</v>
      </c>
      <c r="BS28" s="137">
        <v>5.9532722849677704E-4</v>
      </c>
      <c r="BT28" s="137">
        <v>3.8395426356619479E-4</v>
      </c>
      <c r="BU28" s="137">
        <v>4.8592619535603113E-4</v>
      </c>
      <c r="BV28" s="137">
        <v>6.7545294816094678E-4</v>
      </c>
      <c r="BW28" s="137">
        <v>6.9939593277070205E-4</v>
      </c>
      <c r="BX28" s="137">
        <v>7.4920723105735153E-4</v>
      </c>
      <c r="BY28" s="137">
        <v>4.7516618421230699E-4</v>
      </c>
      <c r="BZ28" s="137">
        <v>1.3889187405330141E-3</v>
      </c>
      <c r="CA28" s="139">
        <v>0</v>
      </c>
    </row>
    <row r="29" spans="1:79" ht="19.5" x14ac:dyDescent="0.25">
      <c r="A29" s="30"/>
      <c r="B29" s="42" t="s">
        <v>20</v>
      </c>
      <c r="C29" s="43" t="s">
        <v>131</v>
      </c>
      <c r="D29" s="136">
        <v>6.5113094010124729E-5</v>
      </c>
      <c r="E29" s="137">
        <v>7.5470024573783635E-6</v>
      </c>
      <c r="F29" s="137">
        <v>1.0349945785782979E-4</v>
      </c>
      <c r="G29" s="137">
        <v>2.1025562333984278E-5</v>
      </c>
      <c r="H29" s="137">
        <v>8.6209312131527475E-4</v>
      </c>
      <c r="I29" s="137">
        <v>2.1960911240036894E-4</v>
      </c>
      <c r="J29" s="137">
        <v>3.3223340685444294E-6</v>
      </c>
      <c r="K29" s="137">
        <v>1.506321085213067E-4</v>
      </c>
      <c r="L29" s="137">
        <v>2.5412639501407231E-6</v>
      </c>
      <c r="M29" s="137">
        <v>1.9215442551078445E-4</v>
      </c>
      <c r="N29" s="137">
        <v>3.9911831956377397E-5</v>
      </c>
      <c r="O29" s="137">
        <v>2.8845494407298499E-4</v>
      </c>
      <c r="P29" s="137">
        <v>0</v>
      </c>
      <c r="Q29" s="137">
        <v>3.4395667106889877E-4</v>
      </c>
      <c r="R29" s="137">
        <v>1.2769605500790697E-3</v>
      </c>
      <c r="S29" s="137">
        <v>5.7671485843384204E-6</v>
      </c>
      <c r="T29" s="137">
        <v>3.161156772686852E-4</v>
      </c>
      <c r="U29" s="137">
        <v>6.6929464328678578E-4</v>
      </c>
      <c r="V29" s="137">
        <v>1.1292880715837645E-3</v>
      </c>
      <c r="W29" s="137">
        <v>2.1252753971848372E-4</v>
      </c>
      <c r="X29" s="137">
        <v>0.92360763405106849</v>
      </c>
      <c r="Y29" s="137">
        <v>1.8644654516409561E-2</v>
      </c>
      <c r="Z29" s="137">
        <v>2.6883693545355354E-4</v>
      </c>
      <c r="AA29" s="137">
        <v>4.8270190299420214E-5</v>
      </c>
      <c r="AB29" s="137">
        <v>3.880957807981126E-3</v>
      </c>
      <c r="AC29" s="137">
        <v>9.8797097501970374E-5</v>
      </c>
      <c r="AD29" s="137">
        <v>3.9395992752025055E-5</v>
      </c>
      <c r="AE29" s="137">
        <v>1.6949447786549331E-4</v>
      </c>
      <c r="AF29" s="137">
        <v>3.6377535081325656E-3</v>
      </c>
      <c r="AG29" s="137">
        <v>3.0230552354928777E-5</v>
      </c>
      <c r="AH29" s="137">
        <v>2.5245699599350514E-4</v>
      </c>
      <c r="AI29" s="137">
        <v>1.0866545946600562E-4</v>
      </c>
      <c r="AJ29" s="137">
        <v>0</v>
      </c>
      <c r="AK29" s="137">
        <v>1.7593906122030903E-5</v>
      </c>
      <c r="AL29" s="137">
        <v>5.9703549580719455E-5</v>
      </c>
      <c r="AM29" s="137">
        <v>2.6186604615838488E-5</v>
      </c>
      <c r="AN29" s="137">
        <v>1.0638670676628946E-4</v>
      </c>
      <c r="AO29" s="137">
        <v>1.0296607006677674E-4</v>
      </c>
      <c r="AP29" s="137">
        <v>1.3886698051466372E-5</v>
      </c>
      <c r="AQ29" s="137">
        <v>2.1085406718430053E-4</v>
      </c>
      <c r="AR29" s="137">
        <v>1.042235799944557E-5</v>
      </c>
      <c r="AS29" s="137">
        <v>9.0999208102698648E-5</v>
      </c>
      <c r="AT29" s="137">
        <v>2.4016756106007647E-5</v>
      </c>
      <c r="AU29" s="137">
        <v>1.3228675968875236E-5</v>
      </c>
      <c r="AV29" s="137">
        <v>1.9020069037150211E-5</v>
      </c>
      <c r="AW29" s="137">
        <v>1.4277721616753045E-5</v>
      </c>
      <c r="AX29" s="137">
        <v>6.5593339140554256E-6</v>
      </c>
      <c r="AY29" s="137">
        <v>3.2091653721799588E-5</v>
      </c>
      <c r="AZ29" s="137">
        <v>8.9504579287552432E-5</v>
      </c>
      <c r="BA29" s="137">
        <v>1.8163428615552175E-5</v>
      </c>
      <c r="BB29" s="137">
        <v>6.9105145436940929E-5</v>
      </c>
      <c r="BC29" s="137">
        <v>1.7239325846861729E-5</v>
      </c>
      <c r="BD29" s="137">
        <v>5.5629760666562791E-5</v>
      </c>
      <c r="BE29" s="137">
        <v>6.6671131794765516E-5</v>
      </c>
      <c r="BF29" s="137">
        <v>6.5771339622533822E-5</v>
      </c>
      <c r="BG29" s="137">
        <v>5.0980159975852325E-5</v>
      </c>
      <c r="BH29" s="137">
        <v>7.0472808184975877E-5</v>
      </c>
      <c r="BI29" s="137">
        <v>1.7943106899668707E-3</v>
      </c>
      <c r="BJ29" s="137">
        <v>2.8896436251745084E-3</v>
      </c>
      <c r="BK29" s="137">
        <v>3.7530505299943396E-3</v>
      </c>
      <c r="BL29" s="137">
        <v>4.206295958946778E-5</v>
      </c>
      <c r="BM29" s="137">
        <v>2.2629074810483346E-3</v>
      </c>
      <c r="BN29" s="137">
        <v>2.0306081593363251E-2</v>
      </c>
      <c r="BO29" s="137">
        <v>3.3525660449559928E-4</v>
      </c>
      <c r="BP29" s="137">
        <v>5.149680009411458E-4</v>
      </c>
      <c r="BQ29" s="137">
        <v>1.0531419737009289E-4</v>
      </c>
      <c r="BR29" s="137">
        <v>1.3567916053833145E-5</v>
      </c>
      <c r="BS29" s="137">
        <v>8.9484541629946529E-4</v>
      </c>
      <c r="BT29" s="137">
        <v>4.0895710939971568E-4</v>
      </c>
      <c r="BU29" s="137">
        <v>1.031765457181199E-3</v>
      </c>
      <c r="BV29" s="137">
        <v>1.311588600611065E-3</v>
      </c>
      <c r="BW29" s="137">
        <v>1.461916073549E-3</v>
      </c>
      <c r="BX29" s="137">
        <v>9.3061869755234393E-4</v>
      </c>
      <c r="BY29" s="137">
        <v>7.4956471062251296E-4</v>
      </c>
      <c r="BZ29" s="137">
        <v>3.2448871331773998E-3</v>
      </c>
      <c r="CA29" s="139">
        <v>0</v>
      </c>
    </row>
    <row r="30" spans="1:79" ht="19.5" x14ac:dyDescent="0.25">
      <c r="A30" s="30"/>
      <c r="B30" s="42" t="s">
        <v>21</v>
      </c>
      <c r="C30" s="43" t="s">
        <v>132</v>
      </c>
      <c r="D30" s="136">
        <v>7.059171029140027E-5</v>
      </c>
      <c r="E30" s="137">
        <v>7.4355948354159885E-6</v>
      </c>
      <c r="F30" s="137">
        <v>1.1978290216966287E-4</v>
      </c>
      <c r="G30" s="137">
        <v>2.2885097747056121E-5</v>
      </c>
      <c r="H30" s="137">
        <v>9.2156864649920952E-4</v>
      </c>
      <c r="I30" s="137">
        <v>2.415277068682603E-4</v>
      </c>
      <c r="J30" s="137">
        <v>3.8892902775307758E-6</v>
      </c>
      <c r="K30" s="137">
        <v>1.804105390364489E-4</v>
      </c>
      <c r="L30" s="137">
        <v>2.9886536632323153E-6</v>
      </c>
      <c r="M30" s="137">
        <v>4.6112285251242481E-4</v>
      </c>
      <c r="N30" s="137">
        <v>4.8483722462107455E-5</v>
      </c>
      <c r="O30" s="137">
        <v>6.6835644749658899E-4</v>
      </c>
      <c r="P30" s="137">
        <v>0</v>
      </c>
      <c r="Q30" s="137">
        <v>3.5228043871138266E-4</v>
      </c>
      <c r="R30" s="137">
        <v>1.6204638993812799E-3</v>
      </c>
      <c r="S30" s="137">
        <v>7.2509462048625538E-6</v>
      </c>
      <c r="T30" s="137">
        <v>5.2345079994412967E-4</v>
      </c>
      <c r="U30" s="137">
        <v>9.2869389482343829E-4</v>
      </c>
      <c r="V30" s="137">
        <v>1.9512770688670407E-3</v>
      </c>
      <c r="W30" s="137">
        <v>2.7672407599045151E-4</v>
      </c>
      <c r="X30" s="137">
        <v>7.0969175569658011E-4</v>
      </c>
      <c r="Y30" s="137">
        <v>0.91405848051181104</v>
      </c>
      <c r="Z30" s="137">
        <v>1.2816495348508127E-3</v>
      </c>
      <c r="AA30" s="137">
        <v>5.9950427994995117E-5</v>
      </c>
      <c r="AB30" s="137">
        <v>1.1042581845881317E-2</v>
      </c>
      <c r="AC30" s="137">
        <v>2.0907856904060383E-3</v>
      </c>
      <c r="AD30" s="137">
        <v>4.8266379919460368E-5</v>
      </c>
      <c r="AE30" s="137">
        <v>9.551105295197487E-4</v>
      </c>
      <c r="AF30" s="137">
        <v>4.8027480220555257E-3</v>
      </c>
      <c r="AG30" s="137">
        <v>3.7173592089263379E-5</v>
      </c>
      <c r="AH30" s="137">
        <v>3.1107207699934247E-4</v>
      </c>
      <c r="AI30" s="137">
        <v>3.2750070002210782E-4</v>
      </c>
      <c r="AJ30" s="137">
        <v>0</v>
      </c>
      <c r="AK30" s="137">
        <v>2.1176227570036344E-5</v>
      </c>
      <c r="AL30" s="137">
        <v>7.2149499557257814E-5</v>
      </c>
      <c r="AM30" s="137">
        <v>3.2748199478373902E-5</v>
      </c>
      <c r="AN30" s="137">
        <v>1.1535533615152299E-4</v>
      </c>
      <c r="AO30" s="137">
        <v>1.0012587955023002E-4</v>
      </c>
      <c r="AP30" s="137">
        <v>1.5739983287986738E-5</v>
      </c>
      <c r="AQ30" s="137">
        <v>2.3853782713409403E-4</v>
      </c>
      <c r="AR30" s="137">
        <v>1.1514898488157724E-5</v>
      </c>
      <c r="AS30" s="137">
        <v>1.0424616316111329E-4</v>
      </c>
      <c r="AT30" s="137">
        <v>3.240079963151009E-5</v>
      </c>
      <c r="AU30" s="137">
        <v>1.4737598709537169E-5</v>
      </c>
      <c r="AV30" s="137">
        <v>2.1307710955367258E-5</v>
      </c>
      <c r="AW30" s="137">
        <v>1.4963101361408252E-5</v>
      </c>
      <c r="AX30" s="137">
        <v>6.8034801995424382E-6</v>
      </c>
      <c r="AY30" s="137">
        <v>3.7554386036452384E-5</v>
      </c>
      <c r="AZ30" s="137">
        <v>9.9734850706187275E-5</v>
      </c>
      <c r="BA30" s="137">
        <v>2.1251240054655015E-5</v>
      </c>
      <c r="BB30" s="137">
        <v>8.0140168504189268E-5</v>
      </c>
      <c r="BC30" s="137">
        <v>2.0271310642709465E-5</v>
      </c>
      <c r="BD30" s="137">
        <v>6.9665138939008008E-5</v>
      </c>
      <c r="BE30" s="137">
        <v>7.6214565932403261E-5</v>
      </c>
      <c r="BF30" s="137">
        <v>7.5185682760632664E-5</v>
      </c>
      <c r="BG30" s="137">
        <v>6.0836684854282813E-5</v>
      </c>
      <c r="BH30" s="137">
        <v>8.1490344870727849E-5</v>
      </c>
      <c r="BI30" s="137">
        <v>2.1310693920126278E-3</v>
      </c>
      <c r="BJ30" s="137">
        <v>2.9611088197070727E-3</v>
      </c>
      <c r="BK30" s="137">
        <v>3.0934416562051802E-3</v>
      </c>
      <c r="BL30" s="137">
        <v>4.3460105470024072E-5</v>
      </c>
      <c r="BM30" s="137">
        <v>2.1614433756857849E-3</v>
      </c>
      <c r="BN30" s="137">
        <v>2.9013257553938021E-2</v>
      </c>
      <c r="BO30" s="137">
        <v>4.3951312427278991E-4</v>
      </c>
      <c r="BP30" s="137">
        <v>6.4973339426091785E-4</v>
      </c>
      <c r="BQ30" s="137">
        <v>1.3478447533187704E-4</v>
      </c>
      <c r="BR30" s="137">
        <v>1.7063978785013704E-5</v>
      </c>
      <c r="BS30" s="137">
        <v>1.1230231659469575E-3</v>
      </c>
      <c r="BT30" s="137">
        <v>4.9794953019670915E-4</v>
      </c>
      <c r="BU30" s="137">
        <v>1.0542640144258911E-3</v>
      </c>
      <c r="BV30" s="137">
        <v>1.7243529711189925E-3</v>
      </c>
      <c r="BW30" s="137">
        <v>2.0349274172356802E-3</v>
      </c>
      <c r="BX30" s="137">
        <v>1.2462129055594111E-3</v>
      </c>
      <c r="BY30" s="137">
        <v>8.66643116612719E-4</v>
      </c>
      <c r="BZ30" s="137">
        <v>5.2494045696641189E-3</v>
      </c>
      <c r="CA30" s="139">
        <v>0</v>
      </c>
    </row>
    <row r="31" spans="1:79" ht="19.5" x14ac:dyDescent="0.25">
      <c r="A31" s="30"/>
      <c r="B31" s="42" t="s">
        <v>22</v>
      </c>
      <c r="C31" s="43" t="s">
        <v>133</v>
      </c>
      <c r="D31" s="136">
        <v>5.2992700319142612E-5</v>
      </c>
      <c r="E31" s="137">
        <v>5.7186643812940003E-6</v>
      </c>
      <c r="F31" s="137">
        <v>1.3067670017775809E-4</v>
      </c>
      <c r="G31" s="137">
        <v>1.7838606844506199E-5</v>
      </c>
      <c r="H31" s="137">
        <v>7.7065214283099316E-4</v>
      </c>
      <c r="I31" s="137">
        <v>1.7482051169835579E-4</v>
      </c>
      <c r="J31" s="137">
        <v>3.9145685387031752E-6</v>
      </c>
      <c r="K31" s="137">
        <v>1.6129150341570006E-4</v>
      </c>
      <c r="L31" s="137">
        <v>3.2044536845674914E-6</v>
      </c>
      <c r="M31" s="137">
        <v>3.9448826792745934E-3</v>
      </c>
      <c r="N31" s="137">
        <v>3.7048774488047562E-5</v>
      </c>
      <c r="O31" s="137">
        <v>5.2912114871691857E-3</v>
      </c>
      <c r="P31" s="137">
        <v>0</v>
      </c>
      <c r="Q31" s="137">
        <v>2.9903809748907048E-4</v>
      </c>
      <c r="R31" s="137">
        <v>1.2194366567530382E-3</v>
      </c>
      <c r="S31" s="137">
        <v>5.4271738007245225E-6</v>
      </c>
      <c r="T31" s="137">
        <v>2.5378063385848833E-3</v>
      </c>
      <c r="U31" s="137">
        <v>3.3798244834335489E-3</v>
      </c>
      <c r="V31" s="137">
        <v>9.5864683437576238E-3</v>
      </c>
      <c r="W31" s="137">
        <v>4.1145980252079031E-4</v>
      </c>
      <c r="X31" s="137">
        <v>3.6146153092303421E-3</v>
      </c>
      <c r="Y31" s="137">
        <v>9.9839014172008786E-2</v>
      </c>
      <c r="Z31" s="137">
        <v>0.76977643376961136</v>
      </c>
      <c r="AA31" s="137">
        <v>7.9000003314664687E-5</v>
      </c>
      <c r="AB31" s="137">
        <v>2.7545954934862782E-3</v>
      </c>
      <c r="AC31" s="137">
        <v>3.2324487153270201E-2</v>
      </c>
      <c r="AD31" s="137">
        <v>6.9338651251530154E-5</v>
      </c>
      <c r="AE31" s="137">
        <v>1.2350719718252539E-2</v>
      </c>
      <c r="AF31" s="137">
        <v>4.51969851313439E-3</v>
      </c>
      <c r="AG31" s="137">
        <v>5.1052473503583319E-5</v>
      </c>
      <c r="AH31" s="137">
        <v>3.3463825660954254E-4</v>
      </c>
      <c r="AI31" s="137">
        <v>3.5069797103698232E-3</v>
      </c>
      <c r="AJ31" s="137">
        <v>0</v>
      </c>
      <c r="AK31" s="137">
        <v>2.7289716235190273E-5</v>
      </c>
      <c r="AL31" s="137">
        <v>8.3636680985082638E-5</v>
      </c>
      <c r="AM31" s="137">
        <v>5.8678472054886089E-5</v>
      </c>
      <c r="AN31" s="137">
        <v>1.0087354288030739E-4</v>
      </c>
      <c r="AO31" s="137">
        <v>7.7589005251219495E-5</v>
      </c>
      <c r="AP31" s="137">
        <v>1.612914652293497E-5</v>
      </c>
      <c r="AQ31" s="137">
        <v>2.8151380547410912E-4</v>
      </c>
      <c r="AR31" s="137">
        <v>1.2570122572948571E-5</v>
      </c>
      <c r="AS31" s="137">
        <v>1.1941101536889904E-4</v>
      </c>
      <c r="AT31" s="137">
        <v>8.8316249859191225E-5</v>
      </c>
      <c r="AU31" s="137">
        <v>1.5960437413000304E-5</v>
      </c>
      <c r="AV31" s="137">
        <v>2.4169487678169117E-5</v>
      </c>
      <c r="AW31" s="137">
        <v>1.3913144499028837E-5</v>
      </c>
      <c r="AX31" s="137">
        <v>5.4675179314902623E-6</v>
      </c>
      <c r="AY31" s="137">
        <v>3.2504547385735676E-5</v>
      </c>
      <c r="AZ31" s="137">
        <v>8.8301277461569623E-5</v>
      </c>
      <c r="BA31" s="137">
        <v>2.2288101738150992E-5</v>
      </c>
      <c r="BB31" s="137">
        <v>8.5861110468453826E-5</v>
      </c>
      <c r="BC31" s="137">
        <v>2.1304359453646652E-5</v>
      </c>
      <c r="BD31" s="137">
        <v>9.7644013331689867E-5</v>
      </c>
      <c r="BE31" s="137">
        <v>8.0197744972635357E-5</v>
      </c>
      <c r="BF31" s="137">
        <v>7.4486751944645985E-5</v>
      </c>
      <c r="BG31" s="137">
        <v>6.2819345299185847E-5</v>
      </c>
      <c r="BH31" s="137">
        <v>7.4275892004442169E-5</v>
      </c>
      <c r="BI31" s="137">
        <v>1.8848443164529616E-3</v>
      </c>
      <c r="BJ31" s="137">
        <v>2.0102935011927486E-3</v>
      </c>
      <c r="BK31" s="137">
        <v>1.2033167775798085E-3</v>
      </c>
      <c r="BL31" s="137">
        <v>2.9191510366830444E-5</v>
      </c>
      <c r="BM31" s="137">
        <v>1.2313788901572539E-3</v>
      </c>
      <c r="BN31" s="137">
        <v>2.4994920658514049E-2</v>
      </c>
      <c r="BO31" s="137">
        <v>2.7935057631502894E-4</v>
      </c>
      <c r="BP31" s="137">
        <v>4.9784024463741334E-4</v>
      </c>
      <c r="BQ31" s="137">
        <v>1.1198433206099554E-4</v>
      </c>
      <c r="BR31" s="137">
        <v>1.3380877070119369E-5</v>
      </c>
      <c r="BS31" s="137">
        <v>8.7151057543343065E-4</v>
      </c>
      <c r="BT31" s="137">
        <v>4.0658861552618004E-4</v>
      </c>
      <c r="BU31" s="137">
        <v>9.1003878873198278E-4</v>
      </c>
      <c r="BV31" s="137">
        <v>1.3452863278458913E-3</v>
      </c>
      <c r="BW31" s="137">
        <v>1.7533368418954599E-3</v>
      </c>
      <c r="BX31" s="137">
        <v>1.1053193810265833E-3</v>
      </c>
      <c r="BY31" s="137">
        <v>8.9870604599159496E-4</v>
      </c>
      <c r="BZ31" s="137">
        <v>1.6332233372122727E-3</v>
      </c>
      <c r="CA31" s="139">
        <v>0</v>
      </c>
    </row>
    <row r="32" spans="1:79" ht="19.5" x14ac:dyDescent="0.25">
      <c r="A32" s="30"/>
      <c r="B32" s="42" t="s">
        <v>23</v>
      </c>
      <c r="C32" s="43" t="s">
        <v>134</v>
      </c>
      <c r="D32" s="136">
        <v>9.0157431803252635E-4</v>
      </c>
      <c r="E32" s="137">
        <v>8.0501517741323278E-5</v>
      </c>
      <c r="F32" s="137">
        <v>1.0514554466258303E-3</v>
      </c>
      <c r="G32" s="137">
        <v>3.0622038385809159E-4</v>
      </c>
      <c r="H32" s="137">
        <v>1.1339475869775417E-2</v>
      </c>
      <c r="I32" s="137">
        <v>2.7133228671052485E-3</v>
      </c>
      <c r="J32" s="137">
        <v>2.4408269820260489E-5</v>
      </c>
      <c r="K32" s="137">
        <v>1.4624533652697748E-3</v>
      </c>
      <c r="L32" s="137">
        <v>5.7053661734856727E-5</v>
      </c>
      <c r="M32" s="137">
        <v>1.7271990168160358E-3</v>
      </c>
      <c r="N32" s="137">
        <v>1.7799771534703882E-4</v>
      </c>
      <c r="O32" s="137">
        <v>2.7345856216616361E-3</v>
      </c>
      <c r="P32" s="137">
        <v>0</v>
      </c>
      <c r="Q32" s="137">
        <v>1.5115016724671429E-3</v>
      </c>
      <c r="R32" s="137">
        <v>2.6559116214150127E-3</v>
      </c>
      <c r="S32" s="137">
        <v>1.3409414390704078E-5</v>
      </c>
      <c r="T32" s="137">
        <v>2.4776842882019857E-3</v>
      </c>
      <c r="U32" s="137">
        <v>4.1734716741182558E-3</v>
      </c>
      <c r="V32" s="137">
        <v>9.8354298001174807E-3</v>
      </c>
      <c r="W32" s="137">
        <v>1.6895106942437152E-3</v>
      </c>
      <c r="X32" s="137">
        <v>3.4166335671922309E-2</v>
      </c>
      <c r="Y32" s="137">
        <v>3.7406165510894637E-2</v>
      </c>
      <c r="Z32" s="137">
        <v>5.0672119041777573E-3</v>
      </c>
      <c r="AA32" s="137">
        <v>0.54367740296326006</v>
      </c>
      <c r="AB32" s="137">
        <v>1.7983375353318298E-2</v>
      </c>
      <c r="AC32" s="137">
        <v>5.3075757544039886E-4</v>
      </c>
      <c r="AD32" s="137">
        <v>3.3939578167773208E-4</v>
      </c>
      <c r="AE32" s="137">
        <v>2.7668689581692484E-3</v>
      </c>
      <c r="AF32" s="137">
        <v>1.7648977224007836E-2</v>
      </c>
      <c r="AG32" s="137">
        <v>6.6670802341531688E-3</v>
      </c>
      <c r="AH32" s="137">
        <v>0.16910318960154949</v>
      </c>
      <c r="AI32" s="137">
        <v>3.4082404486239899E-2</v>
      </c>
      <c r="AJ32" s="137">
        <v>0</v>
      </c>
      <c r="AK32" s="137">
        <v>3.3634686598157422E-4</v>
      </c>
      <c r="AL32" s="137">
        <v>6.4345455677111555E-4</v>
      </c>
      <c r="AM32" s="137">
        <v>5.9177004136130005E-4</v>
      </c>
      <c r="AN32" s="137">
        <v>1.4788928500502807E-3</v>
      </c>
      <c r="AO32" s="137">
        <v>4.1848119912878747E-4</v>
      </c>
      <c r="AP32" s="137">
        <v>7.2427889559921929E-5</v>
      </c>
      <c r="AQ32" s="137">
        <v>1.2777976807946041E-3</v>
      </c>
      <c r="AR32" s="137">
        <v>6.896832248294793E-3</v>
      </c>
      <c r="AS32" s="137">
        <v>4.1606971029151075E-3</v>
      </c>
      <c r="AT32" s="137">
        <v>2.8457323582515128E-3</v>
      </c>
      <c r="AU32" s="137">
        <v>1.7136072579917471E-4</v>
      </c>
      <c r="AV32" s="137">
        <v>3.6524606888784108E-4</v>
      </c>
      <c r="AW32" s="137">
        <v>2.2312866870113861E-4</v>
      </c>
      <c r="AX32" s="137">
        <v>3.4348542895514463E-5</v>
      </c>
      <c r="AY32" s="137">
        <v>1.9275365470429809E-4</v>
      </c>
      <c r="AZ32" s="137">
        <v>4.9721206445395478E-4</v>
      </c>
      <c r="BA32" s="137">
        <v>9.7170155821885458E-5</v>
      </c>
      <c r="BB32" s="137">
        <v>8.829331031794329E-4</v>
      </c>
      <c r="BC32" s="137">
        <v>1.3552487521923472E-4</v>
      </c>
      <c r="BD32" s="137">
        <v>5.6010253997541457E-4</v>
      </c>
      <c r="BE32" s="137">
        <v>8.7916554156289924E-4</v>
      </c>
      <c r="BF32" s="137">
        <v>3.1145423080839509E-4</v>
      </c>
      <c r="BG32" s="137">
        <v>2.2135530365593628E-3</v>
      </c>
      <c r="BH32" s="137">
        <v>1.5731419562786172E-3</v>
      </c>
      <c r="BI32" s="137">
        <v>7.3898692473538053E-3</v>
      </c>
      <c r="BJ32" s="137">
        <v>8.5245483218538681E-3</v>
      </c>
      <c r="BK32" s="137">
        <v>7.0242843576755259E-3</v>
      </c>
      <c r="BL32" s="137">
        <v>9.197883732542508E-5</v>
      </c>
      <c r="BM32" s="137">
        <v>1.8964252391741726E-3</v>
      </c>
      <c r="BN32" s="137">
        <v>8.5827504530761687E-3</v>
      </c>
      <c r="BO32" s="137">
        <v>8.5670963206640419E-4</v>
      </c>
      <c r="BP32" s="137">
        <v>7.2298350292818994E-4</v>
      </c>
      <c r="BQ32" s="137">
        <v>1.5763174183375185E-4</v>
      </c>
      <c r="BR32" s="137">
        <v>1.6079884777567973E-5</v>
      </c>
      <c r="BS32" s="137">
        <v>2.2117213226798406E-3</v>
      </c>
      <c r="BT32" s="137">
        <v>6.0044771243474081E-4</v>
      </c>
      <c r="BU32" s="137">
        <v>2.1460543480149529E-3</v>
      </c>
      <c r="BV32" s="137">
        <v>1.5920326141591193E-3</v>
      </c>
      <c r="BW32" s="137">
        <v>1.3061834787830599E-3</v>
      </c>
      <c r="BX32" s="137">
        <v>9.3470098931776255E-3</v>
      </c>
      <c r="BY32" s="137">
        <v>3.3569355388238299E-3</v>
      </c>
      <c r="BZ32" s="137">
        <v>2.9444934323541202E-3</v>
      </c>
      <c r="CA32" s="139">
        <v>0</v>
      </c>
    </row>
    <row r="33" spans="1:79" ht="19.5" x14ac:dyDescent="0.25">
      <c r="A33" s="30"/>
      <c r="B33" s="42" t="s">
        <v>24</v>
      </c>
      <c r="C33" s="43" t="s">
        <v>135</v>
      </c>
      <c r="D33" s="136">
        <v>3.6323632749427755E-5</v>
      </c>
      <c r="E33" s="137">
        <v>3.3700519636604316E-6</v>
      </c>
      <c r="F33" s="137">
        <v>8.4583157351813897E-5</v>
      </c>
      <c r="G33" s="137">
        <v>1.1670802811028637E-5</v>
      </c>
      <c r="H33" s="137">
        <v>4.9939115376271216E-4</v>
      </c>
      <c r="I33" s="137">
        <v>1.2540918858591296E-4</v>
      </c>
      <c r="J33" s="137">
        <v>2.5135038231289855E-6</v>
      </c>
      <c r="K33" s="137">
        <v>1.1274769366380762E-4</v>
      </c>
      <c r="L33" s="137">
        <v>2.0753528047478322E-6</v>
      </c>
      <c r="M33" s="137">
        <v>1.6347522792570641E-4</v>
      </c>
      <c r="N33" s="137">
        <v>1.5051745963803229E-5</v>
      </c>
      <c r="O33" s="137">
        <v>3.2554894144944845E-4</v>
      </c>
      <c r="P33" s="137">
        <v>0</v>
      </c>
      <c r="Q33" s="137">
        <v>1.7330159316804235E-4</v>
      </c>
      <c r="R33" s="137">
        <v>9.0381090750814167E-4</v>
      </c>
      <c r="S33" s="137">
        <v>4.8724468124296864E-6</v>
      </c>
      <c r="T33" s="137">
        <v>3.3631755910499623E-4</v>
      </c>
      <c r="U33" s="137">
        <v>6.3189413136196398E-4</v>
      </c>
      <c r="V33" s="137">
        <v>1.3853091197353982E-3</v>
      </c>
      <c r="W33" s="137">
        <v>3.2100854413017696E-4</v>
      </c>
      <c r="X33" s="137">
        <v>1.5202434194851795E-2</v>
      </c>
      <c r="Y33" s="137">
        <v>7.5477720870555263E-3</v>
      </c>
      <c r="Z33" s="137">
        <v>2.7742904456263482E-4</v>
      </c>
      <c r="AA33" s="137">
        <v>4.7042957970550252E-5</v>
      </c>
      <c r="AB33" s="137">
        <v>0.9466530707775852</v>
      </c>
      <c r="AC33" s="137">
        <v>6.5349520668856094E-5</v>
      </c>
      <c r="AD33" s="137">
        <v>4.1239916752534647E-5</v>
      </c>
      <c r="AE33" s="137">
        <v>1.7824836774596618E-4</v>
      </c>
      <c r="AF33" s="137">
        <v>4.0055477009376369E-3</v>
      </c>
      <c r="AG33" s="137">
        <v>3.2060362310282031E-5</v>
      </c>
      <c r="AH33" s="137">
        <v>2.4878705624164154E-4</v>
      </c>
      <c r="AI33" s="137">
        <v>8.0291736604154402E-5</v>
      </c>
      <c r="AJ33" s="137">
        <v>0</v>
      </c>
      <c r="AK33" s="137">
        <v>1.9089209971065891E-5</v>
      </c>
      <c r="AL33" s="137">
        <v>1.0866034683965072E-4</v>
      </c>
      <c r="AM33" s="137">
        <v>2.6761621174087411E-5</v>
      </c>
      <c r="AN33" s="137">
        <v>7.1119872395687518E-5</v>
      </c>
      <c r="AO33" s="137">
        <v>5.271057592273643E-5</v>
      </c>
      <c r="AP33" s="137">
        <v>1.0780005643862663E-5</v>
      </c>
      <c r="AQ33" s="137">
        <v>1.7002631764481821E-4</v>
      </c>
      <c r="AR33" s="137">
        <v>8.1650506468255758E-6</v>
      </c>
      <c r="AS33" s="137">
        <v>7.354940171681057E-5</v>
      </c>
      <c r="AT33" s="137">
        <v>2.418162652438444E-5</v>
      </c>
      <c r="AU33" s="137">
        <v>1.0101853877490418E-5</v>
      </c>
      <c r="AV33" s="137">
        <v>1.7329001544658549E-5</v>
      </c>
      <c r="AW33" s="137">
        <v>9.6245837657454513E-6</v>
      </c>
      <c r="AX33" s="137">
        <v>3.9593969691748353E-6</v>
      </c>
      <c r="AY33" s="137">
        <v>2.6896339315116821E-5</v>
      </c>
      <c r="AZ33" s="137">
        <v>1.5826142091981184E-4</v>
      </c>
      <c r="BA33" s="137">
        <v>1.5233522911546743E-5</v>
      </c>
      <c r="BB33" s="137">
        <v>6.5917611289254783E-5</v>
      </c>
      <c r="BC33" s="137">
        <v>2.2247882383698527E-5</v>
      </c>
      <c r="BD33" s="137">
        <v>6.7966135269183041E-5</v>
      </c>
      <c r="BE33" s="137">
        <v>8.7261764690463095E-5</v>
      </c>
      <c r="BF33" s="137">
        <v>6.0699306223726799E-5</v>
      </c>
      <c r="BG33" s="137">
        <v>4.5073339299979328E-5</v>
      </c>
      <c r="BH33" s="137">
        <v>5.7736393519233425E-5</v>
      </c>
      <c r="BI33" s="137">
        <v>2.2579841299161757E-3</v>
      </c>
      <c r="BJ33" s="137">
        <v>9.7858389028902186E-4</v>
      </c>
      <c r="BK33" s="137">
        <v>6.0049712064502605E-4</v>
      </c>
      <c r="BL33" s="137">
        <v>1.3183021764168463E-5</v>
      </c>
      <c r="BM33" s="137">
        <v>1.2716018023737935E-3</v>
      </c>
      <c r="BN33" s="137">
        <v>6.8554341448216188E-3</v>
      </c>
      <c r="BO33" s="137">
        <v>2.3234132372462946E-4</v>
      </c>
      <c r="BP33" s="137">
        <v>2.5908313965694764E-4</v>
      </c>
      <c r="BQ33" s="137">
        <v>5.4144951191893488E-5</v>
      </c>
      <c r="BR33" s="137">
        <v>6.1926423561221224E-6</v>
      </c>
      <c r="BS33" s="137">
        <v>4.5007572334176943E-4</v>
      </c>
      <c r="BT33" s="137">
        <v>1.9416473927915962E-4</v>
      </c>
      <c r="BU33" s="137">
        <v>5.064184824803904E-4</v>
      </c>
      <c r="BV33" s="137">
        <v>6.2896359383614396E-4</v>
      </c>
      <c r="BW33" s="137">
        <v>5.6391077992611299E-4</v>
      </c>
      <c r="BX33" s="137">
        <v>4.9171797711274143E-4</v>
      </c>
      <c r="BY33" s="137">
        <v>3.8603159948496802E-4</v>
      </c>
      <c r="BZ33" s="137">
        <v>3.5183698793777971E-3</v>
      </c>
      <c r="CA33" s="139">
        <v>0</v>
      </c>
    </row>
    <row r="34" spans="1:79" ht="19.5" x14ac:dyDescent="0.25">
      <c r="A34" s="30"/>
      <c r="B34" s="42" t="s">
        <v>25</v>
      </c>
      <c r="C34" s="43" t="s">
        <v>136</v>
      </c>
      <c r="D34" s="136">
        <v>7.1472579683919826E-5</v>
      </c>
      <c r="E34" s="137">
        <v>8.7246500402518048E-6</v>
      </c>
      <c r="F34" s="137">
        <v>2.3025686331672125E-4</v>
      </c>
      <c r="G34" s="137">
        <v>2.1327337123538054E-5</v>
      </c>
      <c r="H34" s="137">
        <v>1.1515540661885804E-3</v>
      </c>
      <c r="I34" s="137">
        <v>2.1760041568118487E-4</v>
      </c>
      <c r="J34" s="137">
        <v>6.5716130860337366E-6</v>
      </c>
      <c r="K34" s="137">
        <v>2.4726428991856525E-4</v>
      </c>
      <c r="L34" s="137">
        <v>5.3527512405625442E-6</v>
      </c>
      <c r="M34" s="137">
        <v>4.5741026394011445E-4</v>
      </c>
      <c r="N34" s="137">
        <v>2.6691518959278622E-5</v>
      </c>
      <c r="O34" s="137">
        <v>1.0454683618556599E-3</v>
      </c>
      <c r="P34" s="137">
        <v>0</v>
      </c>
      <c r="Q34" s="137">
        <v>3.1922993731106039E-4</v>
      </c>
      <c r="R34" s="137">
        <v>8.0880718511091893E-4</v>
      </c>
      <c r="S34" s="137">
        <v>3.7766414777122395E-6</v>
      </c>
      <c r="T34" s="137">
        <v>1.0103263365172418E-3</v>
      </c>
      <c r="U34" s="137">
        <v>1.7241841716373282E-3</v>
      </c>
      <c r="V34" s="137">
        <v>4.8215924687747998E-3</v>
      </c>
      <c r="W34" s="137">
        <v>8.2354621177940909E-4</v>
      </c>
      <c r="X34" s="137">
        <v>6.9394879128600157E-4</v>
      </c>
      <c r="Y34" s="137">
        <v>3.1321293800350939E-4</v>
      </c>
      <c r="Z34" s="137">
        <v>9.545612364886244E-4</v>
      </c>
      <c r="AA34" s="137">
        <v>1.481379838064867E-4</v>
      </c>
      <c r="AB34" s="137">
        <v>1.8719018925762035E-4</v>
      </c>
      <c r="AC34" s="137">
        <v>0.95718367375799018</v>
      </c>
      <c r="AD34" s="137">
        <v>1.3587069251912946E-4</v>
      </c>
      <c r="AE34" s="137">
        <v>5.4780442459098622E-4</v>
      </c>
      <c r="AF34" s="137">
        <v>4.4754245844984378E-4</v>
      </c>
      <c r="AG34" s="137">
        <v>9.8823507081354647E-5</v>
      </c>
      <c r="AH34" s="137">
        <v>2.68467238759198E-4</v>
      </c>
      <c r="AI34" s="137">
        <v>1.6656446217528357E-4</v>
      </c>
      <c r="AJ34" s="137">
        <v>0</v>
      </c>
      <c r="AK34" s="137">
        <v>4.9245447389819033E-5</v>
      </c>
      <c r="AL34" s="137">
        <v>1.4701591306540111E-4</v>
      </c>
      <c r="AM34" s="137">
        <v>7.1211005721592951E-5</v>
      </c>
      <c r="AN34" s="137">
        <v>1.4440432072421386E-4</v>
      </c>
      <c r="AO34" s="137">
        <v>1.2097073699391504E-4</v>
      </c>
      <c r="AP34" s="137">
        <v>2.5333793171427805E-5</v>
      </c>
      <c r="AQ34" s="137">
        <v>4.3301480561286858E-4</v>
      </c>
      <c r="AR34" s="137">
        <v>2.1216271557708745E-5</v>
      </c>
      <c r="AS34" s="137">
        <v>2.0014702902528483E-4</v>
      </c>
      <c r="AT34" s="137">
        <v>7.2319721853318625E-5</v>
      </c>
      <c r="AU34" s="137">
        <v>2.7637304175180438E-5</v>
      </c>
      <c r="AV34" s="137">
        <v>4.3891256116205931E-5</v>
      </c>
      <c r="AW34" s="137">
        <v>2.2330334895847695E-5</v>
      </c>
      <c r="AX34" s="137">
        <v>7.664727769976556E-6</v>
      </c>
      <c r="AY34" s="137">
        <v>3.9624954587844621E-5</v>
      </c>
      <c r="AZ34" s="137">
        <v>1.3436471785572074E-4</v>
      </c>
      <c r="BA34" s="137">
        <v>3.4482388889556706E-5</v>
      </c>
      <c r="BB34" s="137">
        <v>1.4085963196260536E-4</v>
      </c>
      <c r="BC34" s="137">
        <v>3.4067770108890724E-5</v>
      </c>
      <c r="BD34" s="137">
        <v>1.8958381880812672E-4</v>
      </c>
      <c r="BE34" s="137">
        <v>1.35291775823845E-4</v>
      </c>
      <c r="BF34" s="137">
        <v>1.0806316442575204E-4</v>
      </c>
      <c r="BG34" s="137">
        <v>9.2897788611107679E-5</v>
      </c>
      <c r="BH34" s="137">
        <v>8.6969665020592495E-5</v>
      </c>
      <c r="BI34" s="137">
        <v>2.3829501826348643E-3</v>
      </c>
      <c r="BJ34" s="137">
        <v>1.9138904154773545E-3</v>
      </c>
      <c r="BK34" s="137">
        <v>1.3279906487962657E-3</v>
      </c>
      <c r="BL34" s="137">
        <v>2.6286609259930371E-5</v>
      </c>
      <c r="BM34" s="137">
        <v>8.4408378461707219E-4</v>
      </c>
      <c r="BN34" s="137">
        <v>1.1187059202529661E-2</v>
      </c>
      <c r="BO34" s="137">
        <v>2.0966097616115516E-4</v>
      </c>
      <c r="BP34" s="137">
        <v>3.1964392331942508E-4</v>
      </c>
      <c r="BQ34" s="137">
        <v>8.3744158657533946E-5</v>
      </c>
      <c r="BR34" s="137">
        <v>7.8924186680388259E-6</v>
      </c>
      <c r="BS34" s="137">
        <v>5.1095461260136589E-4</v>
      </c>
      <c r="BT34" s="137">
        <v>2.1228967604115272E-4</v>
      </c>
      <c r="BU34" s="137">
        <v>6.3835523524205387E-4</v>
      </c>
      <c r="BV34" s="137">
        <v>8.0358638431421978E-4</v>
      </c>
      <c r="BW34" s="137">
        <v>9.3749314568648899E-4</v>
      </c>
      <c r="BX34" s="137">
        <v>8.0987118775502614E-4</v>
      </c>
      <c r="BY34" s="137">
        <v>7.60034825223479E-4</v>
      </c>
      <c r="BZ34" s="137">
        <v>4.9464892479915868E-4</v>
      </c>
      <c r="CA34" s="139">
        <v>0</v>
      </c>
    </row>
    <row r="35" spans="1:79" ht="19.5" x14ac:dyDescent="0.25">
      <c r="A35" s="30"/>
      <c r="B35" s="42" t="s">
        <v>26</v>
      </c>
      <c r="C35" s="43" t="s">
        <v>137</v>
      </c>
      <c r="D35" s="136">
        <v>5.5614779513717782E-5</v>
      </c>
      <c r="E35" s="137">
        <v>4.7331264447113351E-6</v>
      </c>
      <c r="F35" s="137">
        <v>1.0106929296492716E-4</v>
      </c>
      <c r="G35" s="137">
        <v>2.0965556496561096E-5</v>
      </c>
      <c r="H35" s="137">
        <v>6.8975700966953431E-4</v>
      </c>
      <c r="I35" s="137">
        <v>1.9331166899338507E-4</v>
      </c>
      <c r="J35" s="137">
        <v>3.251706965282374E-6</v>
      </c>
      <c r="K35" s="137">
        <v>1.3969794919662927E-4</v>
      </c>
      <c r="L35" s="137">
        <v>2.7538797156780649E-6</v>
      </c>
      <c r="M35" s="137">
        <v>2.1552686115834476E-4</v>
      </c>
      <c r="N35" s="137">
        <v>3.9425715574910886E-5</v>
      </c>
      <c r="O35" s="137">
        <v>3.9318978049422232E-4</v>
      </c>
      <c r="P35" s="137">
        <v>0</v>
      </c>
      <c r="Q35" s="137">
        <v>2.6784424172317343E-4</v>
      </c>
      <c r="R35" s="137">
        <v>1.3006303337903984E-3</v>
      </c>
      <c r="S35" s="137">
        <v>5.704135625490815E-6</v>
      </c>
      <c r="T35" s="137">
        <v>4.1223225582256843E-4</v>
      </c>
      <c r="U35" s="137">
        <v>7.0612745163949552E-4</v>
      </c>
      <c r="V35" s="137">
        <v>1.6638886562523542E-3</v>
      </c>
      <c r="W35" s="137">
        <v>2.9330260448980078E-4</v>
      </c>
      <c r="X35" s="137">
        <v>4.2331480965225756E-4</v>
      </c>
      <c r="Y35" s="137">
        <v>3.2045489204929577E-3</v>
      </c>
      <c r="Z35" s="137">
        <v>3.3301055396258372E-4</v>
      </c>
      <c r="AA35" s="137">
        <v>6.2766990264331271E-5</v>
      </c>
      <c r="AB35" s="137">
        <v>1.1754802336719488E-4</v>
      </c>
      <c r="AC35" s="137">
        <v>7.3066605116731009E-5</v>
      </c>
      <c r="AD35" s="137">
        <v>0.93005869579002198</v>
      </c>
      <c r="AE35" s="137">
        <v>2.0610226438480306E-4</v>
      </c>
      <c r="AF35" s="137">
        <v>8.8377584673985828E-3</v>
      </c>
      <c r="AG35" s="137">
        <v>3.780126619701407E-5</v>
      </c>
      <c r="AH35" s="137">
        <v>4.3226146245748623E-4</v>
      </c>
      <c r="AI35" s="137">
        <v>9.5912115828091841E-5</v>
      </c>
      <c r="AJ35" s="137">
        <v>0</v>
      </c>
      <c r="AK35" s="137">
        <v>2.0207231917140289E-5</v>
      </c>
      <c r="AL35" s="137">
        <v>6.3535420206522648E-5</v>
      </c>
      <c r="AM35" s="137">
        <v>3.1111242117482856E-5</v>
      </c>
      <c r="AN35" s="137">
        <v>8.5439040858351255E-5</v>
      </c>
      <c r="AO35" s="137">
        <v>6.375550212540369E-5</v>
      </c>
      <c r="AP35" s="137">
        <v>1.4219812597008667E-5</v>
      </c>
      <c r="AQ35" s="137">
        <v>2.2381285063427587E-4</v>
      </c>
      <c r="AR35" s="137">
        <v>1.0057192779196458E-5</v>
      </c>
      <c r="AS35" s="137">
        <v>9.6654217913076987E-5</v>
      </c>
      <c r="AT35" s="137">
        <v>3.0025037518358728E-5</v>
      </c>
      <c r="AU35" s="137">
        <v>1.2784048906635911E-5</v>
      </c>
      <c r="AV35" s="137">
        <v>1.8395362325881567E-5</v>
      </c>
      <c r="AW35" s="137">
        <v>1.1376493956582703E-5</v>
      </c>
      <c r="AX35" s="137">
        <v>4.7407062287448972E-6</v>
      </c>
      <c r="AY35" s="137">
        <v>3.0131418770694604E-5</v>
      </c>
      <c r="AZ35" s="137">
        <v>7.0947749823579105E-5</v>
      </c>
      <c r="BA35" s="137">
        <v>1.9781187880941788E-5</v>
      </c>
      <c r="BB35" s="137">
        <v>7.067682069412007E-5</v>
      </c>
      <c r="BC35" s="137">
        <v>1.775703557009037E-5</v>
      </c>
      <c r="BD35" s="137">
        <v>7.1283719894427248E-5</v>
      </c>
      <c r="BE35" s="137">
        <v>6.2739472526116295E-5</v>
      </c>
      <c r="BF35" s="137">
        <v>6.9249028009981067E-5</v>
      </c>
      <c r="BG35" s="137">
        <v>5.6925103369291847E-5</v>
      </c>
      <c r="BH35" s="137">
        <v>7.9219049387832137E-5</v>
      </c>
      <c r="BI35" s="137">
        <v>1.7761000013207136E-3</v>
      </c>
      <c r="BJ35" s="137">
        <v>2.2493526319447474E-3</v>
      </c>
      <c r="BK35" s="137">
        <v>9.770100612737974E-4</v>
      </c>
      <c r="BL35" s="137">
        <v>3.1182201640619309E-5</v>
      </c>
      <c r="BM35" s="137">
        <v>5.1113295065901366E-3</v>
      </c>
      <c r="BN35" s="137">
        <v>2.7078093142973759E-2</v>
      </c>
      <c r="BO35" s="137">
        <v>3.3003515747433208E-4</v>
      </c>
      <c r="BP35" s="137">
        <v>6.923827413538087E-4</v>
      </c>
      <c r="BQ35" s="137">
        <v>1.496659487118488E-4</v>
      </c>
      <c r="BR35" s="137">
        <v>1.9120095444871688E-5</v>
      </c>
      <c r="BS35" s="137">
        <v>1.1934468903003063E-3</v>
      </c>
      <c r="BT35" s="137">
        <v>5.7715504931592297E-4</v>
      </c>
      <c r="BU35" s="137">
        <v>1.2700664108678005E-3</v>
      </c>
      <c r="BV35" s="137">
        <v>1.7620633698404247E-3</v>
      </c>
      <c r="BW35" s="137">
        <v>1.99882618222598E-3</v>
      </c>
      <c r="BX35" s="137">
        <v>1.2533062766621225E-3</v>
      </c>
      <c r="BY35" s="137">
        <v>8.4747935683051397E-4</v>
      </c>
      <c r="BZ35" s="137">
        <v>1.0567459535404354E-3</v>
      </c>
      <c r="CA35" s="139">
        <v>0</v>
      </c>
    </row>
    <row r="36" spans="1:79" ht="19.5" x14ac:dyDescent="0.25">
      <c r="A36" s="30"/>
      <c r="B36" s="42" t="s">
        <v>27</v>
      </c>
      <c r="C36" s="43" t="s">
        <v>138</v>
      </c>
      <c r="D36" s="136">
        <v>1.0200476279569465E-4</v>
      </c>
      <c r="E36" s="137">
        <v>9.4607588071012097E-6</v>
      </c>
      <c r="F36" s="137">
        <v>2.1168418571629815E-4</v>
      </c>
      <c r="G36" s="137">
        <v>5.3633770168026941E-5</v>
      </c>
      <c r="H36" s="137">
        <v>1.6779932865508974E-3</v>
      </c>
      <c r="I36" s="137">
        <v>3.7755626931948363E-4</v>
      </c>
      <c r="J36" s="137">
        <v>6.7270006652973978E-6</v>
      </c>
      <c r="K36" s="137">
        <v>3.3069357786724018E-4</v>
      </c>
      <c r="L36" s="137">
        <v>5.6438801804048428E-6</v>
      </c>
      <c r="M36" s="137">
        <v>9.2838084903309109E-2</v>
      </c>
      <c r="N36" s="137">
        <v>3.4150940024438589E-5</v>
      </c>
      <c r="O36" s="137">
        <v>0.14261981075353275</v>
      </c>
      <c r="P36" s="137">
        <v>0</v>
      </c>
      <c r="Q36" s="137">
        <v>4.9597523014905623E-4</v>
      </c>
      <c r="R36" s="137">
        <v>1.9209978545332944E-3</v>
      </c>
      <c r="S36" s="137">
        <v>8.726195278278454E-6</v>
      </c>
      <c r="T36" s="137">
        <v>5.0813630671488336E-2</v>
      </c>
      <c r="U36" s="137">
        <v>5.8168429603466701E-2</v>
      </c>
      <c r="V36" s="137">
        <v>0.21729434501139566</v>
      </c>
      <c r="W36" s="137">
        <v>4.2175314768820116E-4</v>
      </c>
      <c r="X36" s="137">
        <v>2.7291045223111463E-2</v>
      </c>
      <c r="Y36" s="137">
        <v>8.7242333882916762E-4</v>
      </c>
      <c r="Z36" s="137">
        <v>4.3716929365277181E-4</v>
      </c>
      <c r="AA36" s="137">
        <v>1.0459264736819694E-4</v>
      </c>
      <c r="AB36" s="137">
        <v>2.3308705562656687E-4</v>
      </c>
      <c r="AC36" s="137">
        <v>1.7444358563211857E-4</v>
      </c>
      <c r="AD36" s="137">
        <v>7.167018558848319E-5</v>
      </c>
      <c r="AE36" s="137">
        <v>0.36388057293148307</v>
      </c>
      <c r="AF36" s="137">
        <v>6.6813603383542215E-4</v>
      </c>
      <c r="AG36" s="137">
        <v>5.3676024954288797E-5</v>
      </c>
      <c r="AH36" s="137">
        <v>4.2440253002972258E-4</v>
      </c>
      <c r="AI36" s="137">
        <v>1.8559092822524243E-4</v>
      </c>
      <c r="AJ36" s="137">
        <v>0</v>
      </c>
      <c r="AK36" s="137">
        <v>4.7860810933751681E-5</v>
      </c>
      <c r="AL36" s="137">
        <v>1.3359988277537722E-4</v>
      </c>
      <c r="AM36" s="137">
        <v>5.3701929719444865E-4</v>
      </c>
      <c r="AN36" s="137">
        <v>1.1914471630338382E-4</v>
      </c>
      <c r="AO36" s="137">
        <v>1.0922465669243923E-4</v>
      </c>
      <c r="AP36" s="137">
        <v>2.8831566818449252E-5</v>
      </c>
      <c r="AQ36" s="137">
        <v>3.8987054713176877E-4</v>
      </c>
      <c r="AR36" s="137">
        <v>1.5084339184775893E-5</v>
      </c>
      <c r="AS36" s="137">
        <v>1.7940374266038758E-4</v>
      </c>
      <c r="AT36" s="137">
        <v>4.7962268660768809E-5</v>
      </c>
      <c r="AU36" s="137">
        <v>2.1278742737450287E-5</v>
      </c>
      <c r="AV36" s="137">
        <v>3.0003853963591231E-5</v>
      </c>
      <c r="AW36" s="137">
        <v>1.9573592739709434E-5</v>
      </c>
      <c r="AX36" s="137">
        <v>8.0927025162663206E-6</v>
      </c>
      <c r="AY36" s="137">
        <v>5.0524821286857986E-5</v>
      </c>
      <c r="AZ36" s="137">
        <v>1.6071672067158882E-4</v>
      </c>
      <c r="BA36" s="137">
        <v>3.6593809447855233E-5</v>
      </c>
      <c r="BB36" s="137">
        <v>1.2131570858086248E-4</v>
      </c>
      <c r="BC36" s="137">
        <v>3.5199656523212828E-5</v>
      </c>
      <c r="BD36" s="137">
        <v>1.0720697345159085E-4</v>
      </c>
      <c r="BE36" s="137">
        <v>1.1626624450641655E-4</v>
      </c>
      <c r="BF36" s="137">
        <v>1.6419816326092125E-4</v>
      </c>
      <c r="BG36" s="137">
        <v>1.2607360745667257E-4</v>
      </c>
      <c r="BH36" s="137">
        <v>2.1585161709938399E-4</v>
      </c>
      <c r="BI36" s="137">
        <v>2.8817016411316963E-3</v>
      </c>
      <c r="BJ36" s="137">
        <v>3.3616369076122903E-3</v>
      </c>
      <c r="BK36" s="137">
        <v>1.1485574842794934E-3</v>
      </c>
      <c r="BL36" s="137">
        <v>3.9276542444764895E-5</v>
      </c>
      <c r="BM36" s="137">
        <v>7.2647317118096778E-4</v>
      </c>
      <c r="BN36" s="137">
        <v>1.1873620953725591E-2</v>
      </c>
      <c r="BO36" s="137">
        <v>9.3791797991323532E-4</v>
      </c>
      <c r="BP36" s="137">
        <v>9.1891186307052272E-4</v>
      </c>
      <c r="BQ36" s="137">
        <v>1.8090986253092533E-4</v>
      </c>
      <c r="BR36" s="137">
        <v>2.2350667312219779E-5</v>
      </c>
      <c r="BS36" s="137">
        <v>2.0844909872602914E-3</v>
      </c>
      <c r="BT36" s="137">
        <v>1.9404163530618349E-3</v>
      </c>
      <c r="BU36" s="137">
        <v>1.1424610922970587E-3</v>
      </c>
      <c r="BV36" s="137">
        <v>1.4634859473759846E-3</v>
      </c>
      <c r="BW36" s="137">
        <v>1.0682542337976399E-3</v>
      </c>
      <c r="BX36" s="137">
        <v>1.1706732072133093E-3</v>
      </c>
      <c r="BY36" s="137">
        <v>7.94909654639762E-4</v>
      </c>
      <c r="BZ36" s="137">
        <v>3.6349418272827393E-3</v>
      </c>
      <c r="CA36" s="139">
        <v>0</v>
      </c>
    </row>
    <row r="37" spans="1:79" ht="19.5" x14ac:dyDescent="0.25">
      <c r="A37" s="30"/>
      <c r="B37" s="42" t="s">
        <v>28</v>
      </c>
      <c r="C37" s="43" t="s">
        <v>139</v>
      </c>
      <c r="D37" s="136">
        <v>9.8037706067279957E-5</v>
      </c>
      <c r="E37" s="137">
        <v>1.1120292220762138E-5</v>
      </c>
      <c r="F37" s="137">
        <v>2.7822276534800687E-4</v>
      </c>
      <c r="G37" s="137">
        <v>3.0514979324545862E-5</v>
      </c>
      <c r="H37" s="137">
        <v>1.498866345417308E-3</v>
      </c>
      <c r="I37" s="137">
        <v>3.1535867776623914E-4</v>
      </c>
      <c r="J37" s="137">
        <v>7.5943158325601938E-6</v>
      </c>
      <c r="K37" s="137">
        <v>3.0374150038340697E-4</v>
      </c>
      <c r="L37" s="137">
        <v>6.9214526858981716E-6</v>
      </c>
      <c r="M37" s="137">
        <v>7.5250382859048048E-4</v>
      </c>
      <c r="N37" s="137">
        <v>4.1315723297558816E-5</v>
      </c>
      <c r="O37" s="137">
        <v>1.5221089856892718E-3</v>
      </c>
      <c r="P37" s="137">
        <v>0</v>
      </c>
      <c r="Q37" s="137">
        <v>5.1083082070162503E-4</v>
      </c>
      <c r="R37" s="137">
        <v>2.2547444824015566E-3</v>
      </c>
      <c r="S37" s="137">
        <v>1.2481746397777553E-5</v>
      </c>
      <c r="T37" s="137">
        <v>3.4710514456941575E-3</v>
      </c>
      <c r="U37" s="137">
        <v>4.3164443062315167E-3</v>
      </c>
      <c r="V37" s="137">
        <v>6.2780542520825345E-3</v>
      </c>
      <c r="W37" s="137">
        <v>8.8074757665178619E-4</v>
      </c>
      <c r="X37" s="137">
        <v>3.0398892829565948E-3</v>
      </c>
      <c r="Y37" s="137">
        <v>7.622434418876731E-3</v>
      </c>
      <c r="Z37" s="137">
        <v>1.0713076709683883E-3</v>
      </c>
      <c r="AA37" s="137">
        <v>1.6498311305744489E-4</v>
      </c>
      <c r="AB37" s="137">
        <v>7.7970054857958468E-4</v>
      </c>
      <c r="AC37" s="137">
        <v>1.8944152353468136E-3</v>
      </c>
      <c r="AD37" s="137">
        <v>1.972480408786569E-4</v>
      </c>
      <c r="AE37" s="137">
        <v>1.4218920934063292E-3</v>
      </c>
      <c r="AF37" s="137">
        <v>0.87900648969479567</v>
      </c>
      <c r="AG37" s="137">
        <v>2.6767086319533326E-4</v>
      </c>
      <c r="AH37" s="137">
        <v>2.8574407349529735E-2</v>
      </c>
      <c r="AI37" s="137">
        <v>5.8957810410631786E-4</v>
      </c>
      <c r="AJ37" s="137">
        <v>0</v>
      </c>
      <c r="AK37" s="137">
        <v>6.7456475924970182E-5</v>
      </c>
      <c r="AL37" s="137">
        <v>3.3624445226083114E-4</v>
      </c>
      <c r="AM37" s="137">
        <v>9.6944778543925724E-5</v>
      </c>
      <c r="AN37" s="137">
        <v>2.3617394430803823E-4</v>
      </c>
      <c r="AO37" s="137">
        <v>1.693582532168521E-4</v>
      </c>
      <c r="AP37" s="137">
        <v>3.4330314950185992E-5</v>
      </c>
      <c r="AQ37" s="137">
        <v>5.6415725940694788E-4</v>
      </c>
      <c r="AR37" s="137">
        <v>1.0191123469594744E-4</v>
      </c>
      <c r="AS37" s="137">
        <v>2.8751622212433957E-4</v>
      </c>
      <c r="AT37" s="137">
        <v>1.9488996076251979E-4</v>
      </c>
      <c r="AU37" s="137">
        <v>3.5372917486875373E-5</v>
      </c>
      <c r="AV37" s="137">
        <v>6.151892153724719E-5</v>
      </c>
      <c r="AW37" s="137">
        <v>3.2765799212768687E-5</v>
      </c>
      <c r="AX37" s="137">
        <v>1.2170226902580335E-5</v>
      </c>
      <c r="AY37" s="137">
        <v>7.8136788374659702E-5</v>
      </c>
      <c r="AZ37" s="137">
        <v>4.6032732636439505E-4</v>
      </c>
      <c r="BA37" s="137">
        <v>4.8408077403683826E-5</v>
      </c>
      <c r="BB37" s="137">
        <v>2.1713990618074989E-4</v>
      </c>
      <c r="BC37" s="137">
        <v>6.8472872126839541E-5</v>
      </c>
      <c r="BD37" s="137">
        <v>2.4126524918413638E-4</v>
      </c>
      <c r="BE37" s="137">
        <v>2.768407794555294E-4</v>
      </c>
      <c r="BF37" s="137">
        <v>1.840676678819343E-4</v>
      </c>
      <c r="BG37" s="137">
        <v>1.3438854916537977E-4</v>
      </c>
      <c r="BH37" s="137">
        <v>1.7492200914437419E-4</v>
      </c>
      <c r="BI37" s="137">
        <v>6.4830674858083314E-3</v>
      </c>
      <c r="BJ37" s="137">
        <v>2.7346228390040779E-3</v>
      </c>
      <c r="BK37" s="137">
        <v>1.7532079498019651E-3</v>
      </c>
      <c r="BL37" s="137">
        <v>3.6942448266225625E-5</v>
      </c>
      <c r="BM37" s="137">
        <v>1.5757348809194232E-3</v>
      </c>
      <c r="BN37" s="137">
        <v>2.0294024944465819E-2</v>
      </c>
      <c r="BO37" s="137">
        <v>3.4380575508766636E-4</v>
      </c>
      <c r="BP37" s="137">
        <v>5.3419619298226669E-4</v>
      </c>
      <c r="BQ37" s="137">
        <v>1.2593759365518619E-4</v>
      </c>
      <c r="BR37" s="137">
        <v>1.3378849513414796E-5</v>
      </c>
      <c r="BS37" s="137">
        <v>9.5431440322194872E-4</v>
      </c>
      <c r="BT37" s="137">
        <v>3.817250114394565E-4</v>
      </c>
      <c r="BU37" s="137">
        <v>1.4946831379603102E-3</v>
      </c>
      <c r="BV37" s="137">
        <v>1.3658675665626319E-3</v>
      </c>
      <c r="BW37" s="137">
        <v>1.63873474515936E-3</v>
      </c>
      <c r="BX37" s="137">
        <v>1.4048161044912055E-3</v>
      </c>
      <c r="BY37" s="137">
        <v>5.4919674969749997E-3</v>
      </c>
      <c r="BZ37" s="137">
        <v>2.0375149895891266E-3</v>
      </c>
      <c r="CA37" s="139">
        <v>0</v>
      </c>
    </row>
    <row r="38" spans="1:79" ht="19.5" x14ac:dyDescent="0.25">
      <c r="A38" s="30"/>
      <c r="B38" s="42" t="s">
        <v>29</v>
      </c>
      <c r="C38" s="43" t="s">
        <v>140</v>
      </c>
      <c r="D38" s="136">
        <v>3.4160968217928627E-5</v>
      </c>
      <c r="E38" s="137">
        <v>3.1646631370134758E-6</v>
      </c>
      <c r="F38" s="137">
        <v>7.1987296548478604E-5</v>
      </c>
      <c r="G38" s="137">
        <v>1.2017063417327373E-5</v>
      </c>
      <c r="H38" s="137">
        <v>4.5126846107298334E-4</v>
      </c>
      <c r="I38" s="137">
        <v>1.1592646900877187E-4</v>
      </c>
      <c r="J38" s="137">
        <v>2.2401692700612895E-6</v>
      </c>
      <c r="K38" s="137">
        <v>9.4978486995129089E-5</v>
      </c>
      <c r="L38" s="137">
        <v>1.859474537068681E-6</v>
      </c>
      <c r="M38" s="137">
        <v>1.53943799886594E-4</v>
      </c>
      <c r="N38" s="137">
        <v>2.1479127061673244E-5</v>
      </c>
      <c r="O38" s="137">
        <v>2.9730019112914454E-4</v>
      </c>
      <c r="P38" s="137">
        <v>0</v>
      </c>
      <c r="Q38" s="137">
        <v>1.7373132460872631E-4</v>
      </c>
      <c r="R38" s="137">
        <v>7.2703188071757434E-4</v>
      </c>
      <c r="S38" s="137">
        <v>3.2520895379207449E-6</v>
      </c>
      <c r="T38" s="137">
        <v>3.3724708292872968E-4</v>
      </c>
      <c r="U38" s="137">
        <v>5.4784244944358304E-4</v>
      </c>
      <c r="V38" s="137">
        <v>1.2813822252000582E-3</v>
      </c>
      <c r="W38" s="137">
        <v>2.2002383444816282E-4</v>
      </c>
      <c r="X38" s="137">
        <v>1.0144216713041589E-2</v>
      </c>
      <c r="Y38" s="137">
        <v>1.8873344489425596E-3</v>
      </c>
      <c r="Z38" s="137">
        <v>5.0589324922990558E-4</v>
      </c>
      <c r="AA38" s="137">
        <v>4.4207319478964753E-5</v>
      </c>
      <c r="AB38" s="137">
        <v>7.1800654667725022E-4</v>
      </c>
      <c r="AC38" s="137">
        <v>8.9686090464731973E-5</v>
      </c>
      <c r="AD38" s="137">
        <v>3.8357307490989416E-5</v>
      </c>
      <c r="AE38" s="137">
        <v>1.6972819143519955E-4</v>
      </c>
      <c r="AF38" s="137">
        <v>1.9163224339927131E-2</v>
      </c>
      <c r="AG38" s="137">
        <v>0.93405736617285007</v>
      </c>
      <c r="AH38" s="137">
        <v>7.2083403449286836E-4</v>
      </c>
      <c r="AI38" s="137">
        <v>1.4729749829688864E-3</v>
      </c>
      <c r="AJ38" s="137">
        <v>0</v>
      </c>
      <c r="AK38" s="137">
        <v>1.4620446476661846E-5</v>
      </c>
      <c r="AL38" s="137">
        <v>4.7439403172086459E-5</v>
      </c>
      <c r="AM38" s="137">
        <v>2.1941554330080931E-5</v>
      </c>
      <c r="AN38" s="137">
        <v>5.6128102149559531E-5</v>
      </c>
      <c r="AO38" s="137">
        <v>4.2846308124871459E-5</v>
      </c>
      <c r="AP38" s="137">
        <v>9.258586793595014E-6</v>
      </c>
      <c r="AQ38" s="137">
        <v>1.5818546482229218E-4</v>
      </c>
      <c r="AR38" s="137">
        <v>8.2809285408288264E-6</v>
      </c>
      <c r="AS38" s="137">
        <v>6.7055143863061073E-5</v>
      </c>
      <c r="AT38" s="137">
        <v>2.3565384261668318E-5</v>
      </c>
      <c r="AU38" s="137">
        <v>8.8277487965253855E-6</v>
      </c>
      <c r="AV38" s="137">
        <v>1.323815488005242E-5</v>
      </c>
      <c r="AW38" s="137">
        <v>7.7684648365006026E-6</v>
      </c>
      <c r="AX38" s="137">
        <v>3.0759268604929648E-6</v>
      </c>
      <c r="AY38" s="137">
        <v>1.8817220575148647E-5</v>
      </c>
      <c r="AZ38" s="137">
        <v>5.2232938704342885E-5</v>
      </c>
      <c r="BA38" s="137">
        <v>1.2828789067566802E-5</v>
      </c>
      <c r="BB38" s="137">
        <v>4.8270394011762579E-5</v>
      </c>
      <c r="BC38" s="137">
        <v>1.2239593857363169E-5</v>
      </c>
      <c r="BD38" s="137">
        <v>5.2800965937922661E-5</v>
      </c>
      <c r="BE38" s="137">
        <v>4.5174939653470062E-5</v>
      </c>
      <c r="BF38" s="137">
        <v>4.3906115832508701E-5</v>
      </c>
      <c r="BG38" s="137">
        <v>3.6933222214223537E-5</v>
      </c>
      <c r="BH38" s="137">
        <v>4.6353220092238923E-5</v>
      </c>
      <c r="BI38" s="137">
        <v>1.1360160438860694E-3</v>
      </c>
      <c r="BJ38" s="137">
        <v>1.2410216729990282E-3</v>
      </c>
      <c r="BK38" s="137">
        <v>6.2157688504689546E-4</v>
      </c>
      <c r="BL38" s="137">
        <v>1.7307470761849234E-5</v>
      </c>
      <c r="BM38" s="137">
        <v>2.196492588873868E-3</v>
      </c>
      <c r="BN38" s="137">
        <v>1.384999466573798E-2</v>
      </c>
      <c r="BO38" s="137">
        <v>1.9338511221598725E-4</v>
      </c>
      <c r="BP38" s="137">
        <v>3.5263440528222179E-4</v>
      </c>
      <c r="BQ38" s="137">
        <v>7.7068453175961331E-5</v>
      </c>
      <c r="BR38" s="137">
        <v>9.5089096709528657E-6</v>
      </c>
      <c r="BS38" s="137">
        <v>6.031160331150025E-4</v>
      </c>
      <c r="BT38" s="137">
        <v>2.8292066500068075E-4</v>
      </c>
      <c r="BU38" s="137">
        <v>6.4026076417905047E-4</v>
      </c>
      <c r="BV38" s="137">
        <v>9.037965712493704E-4</v>
      </c>
      <c r="BW38" s="137">
        <v>1.02675536495648E-3</v>
      </c>
      <c r="BX38" s="137">
        <v>6.7100800585451485E-4</v>
      </c>
      <c r="BY38" s="137">
        <v>5.4888633636612902E-4</v>
      </c>
      <c r="BZ38" s="137">
        <v>1.2137945796020881E-3</v>
      </c>
      <c r="CA38" s="139">
        <v>0</v>
      </c>
    </row>
    <row r="39" spans="1:79" ht="19.5" x14ac:dyDescent="0.25">
      <c r="A39" s="30"/>
      <c r="B39" s="42" t="s">
        <v>30</v>
      </c>
      <c r="C39" s="43" t="s">
        <v>141</v>
      </c>
      <c r="D39" s="136">
        <v>5.1716521520627686E-5</v>
      </c>
      <c r="E39" s="137">
        <v>5.717781066244736E-6</v>
      </c>
      <c r="F39" s="137">
        <v>8.360890197280038E-5</v>
      </c>
      <c r="G39" s="137">
        <v>1.6412362313973492E-5</v>
      </c>
      <c r="H39" s="137">
        <v>6.8209071558152751E-4</v>
      </c>
      <c r="I39" s="137">
        <v>1.753084530848305E-4</v>
      </c>
      <c r="J39" s="137">
        <v>2.7233795361420783E-6</v>
      </c>
      <c r="K39" s="137">
        <v>1.274534850139876E-4</v>
      </c>
      <c r="L39" s="137">
        <v>2.0408502050639568E-6</v>
      </c>
      <c r="M39" s="137">
        <v>1.4985331325539285E-4</v>
      </c>
      <c r="N39" s="137">
        <v>2.6144028855856383E-5</v>
      </c>
      <c r="O39" s="137">
        <v>2.2632056642576704E-4</v>
      </c>
      <c r="P39" s="137">
        <v>0</v>
      </c>
      <c r="Q39" s="137">
        <v>2.8798939586636611E-4</v>
      </c>
      <c r="R39" s="137">
        <v>8.9331141423043396E-4</v>
      </c>
      <c r="S39" s="137">
        <v>4.1139526565560459E-6</v>
      </c>
      <c r="T39" s="137">
        <v>2.4678945317126193E-4</v>
      </c>
      <c r="U39" s="137">
        <v>5.19877262369545E-4</v>
      </c>
      <c r="V39" s="137">
        <v>9.1052893641009082E-4</v>
      </c>
      <c r="W39" s="137">
        <v>1.7352897619574888E-4</v>
      </c>
      <c r="X39" s="137">
        <v>5.8986611742674507E-4</v>
      </c>
      <c r="Y39" s="137">
        <v>1.3624118032209265E-4</v>
      </c>
      <c r="Z39" s="137">
        <v>2.0037047046410664E-4</v>
      </c>
      <c r="AA39" s="137">
        <v>3.8814942025010492E-5</v>
      </c>
      <c r="AB39" s="137">
        <v>6.7006045459163792E-5</v>
      </c>
      <c r="AC39" s="137">
        <v>3.0226662175065111E-5</v>
      </c>
      <c r="AD39" s="137">
        <v>3.0240055047437347E-5</v>
      </c>
      <c r="AE39" s="137">
        <v>1.2133184849238887E-4</v>
      </c>
      <c r="AF39" s="137">
        <v>1.4625775316260569E-4</v>
      </c>
      <c r="AG39" s="137">
        <v>2.3836744994975229E-5</v>
      </c>
      <c r="AH39" s="137">
        <v>0.96002142838217419</v>
      </c>
      <c r="AI39" s="137">
        <v>3.4865632183951052E-3</v>
      </c>
      <c r="AJ39" s="137">
        <v>0</v>
      </c>
      <c r="AK39" s="137">
        <v>1.3952550548478788E-5</v>
      </c>
      <c r="AL39" s="137">
        <v>5.0187908271311392E-5</v>
      </c>
      <c r="AM39" s="137">
        <v>2.0492714893096411E-5</v>
      </c>
      <c r="AN39" s="137">
        <v>7.8494179195380618E-5</v>
      </c>
      <c r="AO39" s="137">
        <v>7.731557907637187E-5</v>
      </c>
      <c r="AP39" s="137">
        <v>1.0549659697978951E-5</v>
      </c>
      <c r="AQ39" s="137">
        <v>1.8535380313668286E-4</v>
      </c>
      <c r="AR39" s="137">
        <v>7.9847658601090415E-6</v>
      </c>
      <c r="AS39" s="137">
        <v>7.1653773656071132E-5</v>
      </c>
      <c r="AT39" s="137">
        <v>1.9220769627066232E-5</v>
      </c>
      <c r="AU39" s="137">
        <v>1.0113042303817353E-5</v>
      </c>
      <c r="AV39" s="137">
        <v>1.4838308048761461E-5</v>
      </c>
      <c r="AW39" s="137">
        <v>1.0958782286974002E-5</v>
      </c>
      <c r="AX39" s="137">
        <v>4.8989065102889305E-6</v>
      </c>
      <c r="AY39" s="137">
        <v>2.3790081569599458E-5</v>
      </c>
      <c r="AZ39" s="137">
        <v>7.4449475520621406E-5</v>
      </c>
      <c r="BA39" s="137">
        <v>1.3740395634752165E-5</v>
      </c>
      <c r="BB39" s="137">
        <v>5.3261956949054954E-5</v>
      </c>
      <c r="BC39" s="137">
        <v>1.3677678908817065E-5</v>
      </c>
      <c r="BD39" s="137">
        <v>4.4715621361899983E-5</v>
      </c>
      <c r="BE39" s="137">
        <v>5.3325123974234241E-5</v>
      </c>
      <c r="BF39" s="137">
        <v>5.0050767284610865E-5</v>
      </c>
      <c r="BG39" s="137">
        <v>4.0748077087972416E-5</v>
      </c>
      <c r="BH39" s="137">
        <v>5.2165211236425872E-5</v>
      </c>
      <c r="BI39" s="137">
        <v>1.3772619870157385E-3</v>
      </c>
      <c r="BJ39" s="137">
        <v>4.1007746724580386E-3</v>
      </c>
      <c r="BK39" s="137">
        <v>2.744517541504963E-3</v>
      </c>
      <c r="BL39" s="137">
        <v>2.9170800835506671E-5</v>
      </c>
      <c r="BM39" s="137">
        <v>1.640242609026772E-3</v>
      </c>
      <c r="BN39" s="137">
        <v>1.0788848740269535E-2</v>
      </c>
      <c r="BO39" s="137">
        <v>2.9364097711251819E-4</v>
      </c>
      <c r="BP39" s="137">
        <v>3.5408369123335939E-4</v>
      </c>
      <c r="BQ39" s="137">
        <v>7.0272282965948992E-5</v>
      </c>
      <c r="BR39" s="137">
        <v>8.8424740593986523E-6</v>
      </c>
      <c r="BS39" s="137">
        <v>6.0548739047163477E-4</v>
      </c>
      <c r="BT39" s="137">
        <v>2.7828897772303428E-4</v>
      </c>
      <c r="BU39" s="137">
        <v>5.527412307540485E-4</v>
      </c>
      <c r="BV39" s="137">
        <v>8.634367157352228E-4</v>
      </c>
      <c r="BW39" s="137">
        <v>8.2103991615568395E-4</v>
      </c>
      <c r="BX39" s="137">
        <v>6.0238498671091618E-4</v>
      </c>
      <c r="BY39" s="137">
        <v>3.5764089256560497E-4</v>
      </c>
      <c r="BZ39" s="137">
        <v>4.0376718108891358E-3</v>
      </c>
      <c r="CA39" s="139">
        <v>0</v>
      </c>
    </row>
    <row r="40" spans="1:79" ht="19.5" x14ac:dyDescent="0.25">
      <c r="A40" s="30"/>
      <c r="B40" s="42" t="s">
        <v>31</v>
      </c>
      <c r="C40" s="43" t="s">
        <v>142</v>
      </c>
      <c r="D40" s="136">
        <v>4.2468914305303079E-5</v>
      </c>
      <c r="E40" s="137">
        <v>6.0428700572022853E-6</v>
      </c>
      <c r="F40" s="137">
        <v>8.7089684913241335E-5</v>
      </c>
      <c r="G40" s="137">
        <v>1.6352711444728574E-5</v>
      </c>
      <c r="H40" s="137">
        <v>6.7131420922339393E-4</v>
      </c>
      <c r="I40" s="137">
        <v>1.344565657927484E-4</v>
      </c>
      <c r="J40" s="137">
        <v>2.1423102887124054E-6</v>
      </c>
      <c r="K40" s="137">
        <v>9.4383175301485521E-5</v>
      </c>
      <c r="L40" s="137">
        <v>3.8138004632824905E-6</v>
      </c>
      <c r="M40" s="137">
        <v>1.2793621270183891E-4</v>
      </c>
      <c r="N40" s="137">
        <v>1.426519938571396E-5</v>
      </c>
      <c r="O40" s="137">
        <v>2.461194977530741E-4</v>
      </c>
      <c r="P40" s="137">
        <v>0</v>
      </c>
      <c r="Q40" s="137">
        <v>1.0894816506043178E-2</v>
      </c>
      <c r="R40" s="137">
        <v>4.5168689453968627E-4</v>
      </c>
      <c r="S40" s="137">
        <v>2.6209792446081164E-6</v>
      </c>
      <c r="T40" s="137">
        <v>2.1339689439155743E-4</v>
      </c>
      <c r="U40" s="137">
        <v>4.8783214879080357E-4</v>
      </c>
      <c r="V40" s="137">
        <v>8.6500418866453934E-4</v>
      </c>
      <c r="W40" s="137">
        <v>1.4563339266831019E-4</v>
      </c>
      <c r="X40" s="137">
        <v>1.791543562819177E-4</v>
      </c>
      <c r="Y40" s="137">
        <v>7.2886330577768603E-5</v>
      </c>
      <c r="Z40" s="137">
        <v>1.8270712067498972E-4</v>
      </c>
      <c r="AA40" s="137">
        <v>3.483729732434517E-5</v>
      </c>
      <c r="AB40" s="137">
        <v>5.2313626747390408E-5</v>
      </c>
      <c r="AC40" s="137">
        <v>2.6667621954377086E-5</v>
      </c>
      <c r="AD40" s="137">
        <v>2.8063765343390252E-5</v>
      </c>
      <c r="AE40" s="137">
        <v>1.0843586028308042E-4</v>
      </c>
      <c r="AF40" s="137">
        <v>1.2753154547937045E-4</v>
      </c>
      <c r="AG40" s="137">
        <v>3.0113697896454197E-5</v>
      </c>
      <c r="AH40" s="137">
        <v>1.1358383936232701E-4</v>
      </c>
      <c r="AI40" s="137">
        <v>0.96511941129209633</v>
      </c>
      <c r="AJ40" s="137">
        <v>0</v>
      </c>
      <c r="AK40" s="137">
        <v>2.444193108174475E-5</v>
      </c>
      <c r="AL40" s="137">
        <v>6.0631148591565385E-5</v>
      </c>
      <c r="AM40" s="137">
        <v>2.3947226257665699E-5</v>
      </c>
      <c r="AN40" s="137">
        <v>7.3425114494365821E-5</v>
      </c>
      <c r="AO40" s="137">
        <v>7.4952379901161565E-5</v>
      </c>
      <c r="AP40" s="137">
        <v>9.4962522647773404E-6</v>
      </c>
      <c r="AQ40" s="137">
        <v>7.121924429071223E-3</v>
      </c>
      <c r="AR40" s="137">
        <v>6.0964348442874551E-5</v>
      </c>
      <c r="AS40" s="137">
        <v>6.983076569110296E-4</v>
      </c>
      <c r="AT40" s="137">
        <v>2.2906040480532853E-4</v>
      </c>
      <c r="AU40" s="137">
        <v>1.1588401646863122E-5</v>
      </c>
      <c r="AV40" s="137">
        <v>1.8301934211835471E-5</v>
      </c>
      <c r="AW40" s="137">
        <v>5.0530113628463612E-5</v>
      </c>
      <c r="AX40" s="137">
        <v>7.1823195739904886E-6</v>
      </c>
      <c r="AY40" s="137">
        <v>2.0658042546948902E-5</v>
      </c>
      <c r="AZ40" s="137">
        <v>7.7650903644730797E-5</v>
      </c>
      <c r="BA40" s="137">
        <v>1.3512003311068449E-5</v>
      </c>
      <c r="BB40" s="137">
        <v>6.9818315947340422E-5</v>
      </c>
      <c r="BC40" s="137">
        <v>1.6040698941387496E-5</v>
      </c>
      <c r="BD40" s="137">
        <v>4.2659696551767158E-5</v>
      </c>
      <c r="BE40" s="137">
        <v>6.0967869982665865E-5</v>
      </c>
      <c r="BF40" s="137">
        <v>4.8892208635534337E-5</v>
      </c>
      <c r="BG40" s="137">
        <v>3.0358482101040379E-4</v>
      </c>
      <c r="BH40" s="137">
        <v>5.6150678935812711E-5</v>
      </c>
      <c r="BI40" s="137">
        <v>1.1868841765951899E-3</v>
      </c>
      <c r="BJ40" s="137">
        <v>2.3471087138797302E-3</v>
      </c>
      <c r="BK40" s="137">
        <v>2.6330067724211785E-3</v>
      </c>
      <c r="BL40" s="137">
        <v>4.4697773371500692E-5</v>
      </c>
      <c r="BM40" s="137">
        <v>1.4407075507461145E-4</v>
      </c>
      <c r="BN40" s="137">
        <v>9.9150209993254337E-4</v>
      </c>
      <c r="BO40" s="137">
        <v>1.2159581022690436E-4</v>
      </c>
      <c r="BP40" s="137">
        <v>1.0954509057314033E-4</v>
      </c>
      <c r="BQ40" s="137">
        <v>2.0603519016083203E-5</v>
      </c>
      <c r="BR40" s="137">
        <v>2.4402267236201586E-6</v>
      </c>
      <c r="BS40" s="137">
        <v>2.6551872208843919E-4</v>
      </c>
      <c r="BT40" s="137">
        <v>9.7331697104636704E-5</v>
      </c>
      <c r="BU40" s="137">
        <v>2.5765350920126757E-4</v>
      </c>
      <c r="BV40" s="137">
        <v>3.7251367689066189E-4</v>
      </c>
      <c r="BW40" s="137">
        <v>1.34752250850468E-4</v>
      </c>
      <c r="BX40" s="137">
        <v>4.0202871337239178E-4</v>
      </c>
      <c r="BY40" s="137">
        <v>2.05479091414071E-4</v>
      </c>
      <c r="BZ40" s="137">
        <v>9.0549599088047064E-4</v>
      </c>
      <c r="CA40" s="139">
        <v>0</v>
      </c>
    </row>
    <row r="41" spans="1:79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9">
        <v>0</v>
      </c>
    </row>
    <row r="42" spans="1:79" ht="19.5" x14ac:dyDescent="0.25">
      <c r="A42" s="30"/>
      <c r="B42" s="42" t="s">
        <v>33</v>
      </c>
      <c r="C42" s="43" t="s">
        <v>144</v>
      </c>
      <c r="D42" s="136">
        <v>1.1102903193719333E-3</v>
      </c>
      <c r="E42" s="137">
        <v>1.15585514532737E-3</v>
      </c>
      <c r="F42" s="137">
        <v>2.5928285161209283E-3</v>
      </c>
      <c r="G42" s="137">
        <v>8.583519634559148E-4</v>
      </c>
      <c r="H42" s="137">
        <v>2.3957927571717715E-2</v>
      </c>
      <c r="I42" s="137">
        <v>3.7004762544629046E-3</v>
      </c>
      <c r="J42" s="137">
        <v>5.5081787247575353E-5</v>
      </c>
      <c r="K42" s="137">
        <v>3.2425945134288824E-3</v>
      </c>
      <c r="L42" s="137">
        <v>7.1935339913998947E-5</v>
      </c>
      <c r="M42" s="137">
        <v>5.238125431794239E-3</v>
      </c>
      <c r="N42" s="137">
        <v>1.2631411447951231E-4</v>
      </c>
      <c r="O42" s="137">
        <v>7.1515161366851095E-3</v>
      </c>
      <c r="P42" s="137">
        <v>0</v>
      </c>
      <c r="Q42" s="137">
        <v>5.6707187181470955E-3</v>
      </c>
      <c r="R42" s="137">
        <v>1.2396471431399813E-2</v>
      </c>
      <c r="S42" s="137">
        <v>6.7486162207755729E-5</v>
      </c>
      <c r="T42" s="137">
        <v>7.0448351149074214E-3</v>
      </c>
      <c r="U42" s="137">
        <v>2.4340015054017165E-2</v>
      </c>
      <c r="V42" s="137">
        <v>2.7325224372495537E-2</v>
      </c>
      <c r="W42" s="137">
        <v>4.5193873533870459E-3</v>
      </c>
      <c r="X42" s="137">
        <v>5.2498328891722405E-3</v>
      </c>
      <c r="Y42" s="137">
        <v>3.1653603100075044E-3</v>
      </c>
      <c r="Z42" s="137">
        <v>1.4919463028521884E-2</v>
      </c>
      <c r="AA42" s="137">
        <v>1.4556371685899724E-3</v>
      </c>
      <c r="AB42" s="137">
        <v>1.2970697844363374E-3</v>
      </c>
      <c r="AC42" s="137">
        <v>1.1751559148540415E-3</v>
      </c>
      <c r="AD42" s="137">
        <v>8.0035051967157175E-4</v>
      </c>
      <c r="AE42" s="137">
        <v>4.1717838397567712E-3</v>
      </c>
      <c r="AF42" s="137">
        <v>3.3808251142929931E-3</v>
      </c>
      <c r="AG42" s="137">
        <v>6.7745121479678672E-4</v>
      </c>
      <c r="AH42" s="137">
        <v>2.8085840633340639E-3</v>
      </c>
      <c r="AI42" s="137">
        <v>1.6577632708733676E-3</v>
      </c>
      <c r="AJ42" s="137">
        <v>0</v>
      </c>
      <c r="AK42" s="137">
        <v>0.35474575221184074</v>
      </c>
      <c r="AL42" s="137">
        <v>0.10841703526634527</v>
      </c>
      <c r="AM42" s="137">
        <v>1.9848790672646256E-2</v>
      </c>
      <c r="AN42" s="137">
        <v>1.2116088157750654E-3</v>
      </c>
      <c r="AO42" s="137">
        <v>1.0994837269718979E-3</v>
      </c>
      <c r="AP42" s="137">
        <v>6.0027918019959223E-4</v>
      </c>
      <c r="AQ42" s="137">
        <v>4.9348907338991645E-3</v>
      </c>
      <c r="AR42" s="137">
        <v>3.3259073390359877E-4</v>
      </c>
      <c r="AS42" s="137">
        <v>5.1355185386488516E-3</v>
      </c>
      <c r="AT42" s="137">
        <v>1.2584258699118586E-3</v>
      </c>
      <c r="AU42" s="137">
        <v>5.0140811362066893E-4</v>
      </c>
      <c r="AV42" s="137">
        <v>8.0773260863970236E-4</v>
      </c>
      <c r="AW42" s="137">
        <v>2.1820236176266054E-4</v>
      </c>
      <c r="AX42" s="137">
        <v>7.4164164316706349E-5</v>
      </c>
      <c r="AY42" s="137">
        <v>4.4408659547582669E-4</v>
      </c>
      <c r="AZ42" s="137">
        <v>2.8528224120771828E-3</v>
      </c>
      <c r="BA42" s="137">
        <v>1.045461842634329E-3</v>
      </c>
      <c r="BB42" s="137">
        <v>4.5525791001398428E-3</v>
      </c>
      <c r="BC42" s="137">
        <v>4.6934241357025007E-4</v>
      </c>
      <c r="BD42" s="137">
        <v>4.7203803329810999E-3</v>
      </c>
      <c r="BE42" s="137">
        <v>4.1174952135468304E-2</v>
      </c>
      <c r="BF42" s="137">
        <v>1.7239010280442623E-3</v>
      </c>
      <c r="BG42" s="137">
        <v>9.5713953821015892E-4</v>
      </c>
      <c r="BH42" s="137">
        <v>1.3520238852476642E-3</v>
      </c>
      <c r="BI42" s="137">
        <v>3.7985515767803499E-2</v>
      </c>
      <c r="BJ42" s="137">
        <v>0.13989083647120881</v>
      </c>
      <c r="BK42" s="137">
        <v>1.2297514720537955E-2</v>
      </c>
      <c r="BL42" s="137">
        <v>1.2650448217470802E-3</v>
      </c>
      <c r="BM42" s="137">
        <v>3.3657626465817526E-3</v>
      </c>
      <c r="BN42" s="137">
        <v>4.912445288074053E-3</v>
      </c>
      <c r="BO42" s="137">
        <v>3.4146105114565965E-3</v>
      </c>
      <c r="BP42" s="137">
        <v>3.4280552169090968E-3</v>
      </c>
      <c r="BQ42" s="137">
        <v>7.134934628728756E-4</v>
      </c>
      <c r="BR42" s="137">
        <v>8.1757905415907284E-5</v>
      </c>
      <c r="BS42" s="137">
        <v>5.9100839416137705E-3</v>
      </c>
      <c r="BT42" s="137">
        <v>4.6424569797254732E-3</v>
      </c>
      <c r="BU42" s="137">
        <v>8.1528595072384996E-3</v>
      </c>
      <c r="BV42" s="137">
        <v>1.3596570476957765E-2</v>
      </c>
      <c r="BW42" s="137">
        <v>9.1194420358614702E-3</v>
      </c>
      <c r="BX42" s="137">
        <v>1.2137030674313229E-2</v>
      </c>
      <c r="BY42" s="137">
        <v>5.0200666222691903E-3</v>
      </c>
      <c r="BZ42" s="137">
        <v>4.2031682482068008E-3</v>
      </c>
      <c r="CA42" s="139">
        <v>0</v>
      </c>
    </row>
    <row r="43" spans="1:79" ht="19.5" x14ac:dyDescent="0.25">
      <c r="A43" s="30"/>
      <c r="B43" s="42" t="s">
        <v>34</v>
      </c>
      <c r="C43" s="43" t="s">
        <v>145</v>
      </c>
      <c r="D43" s="136">
        <v>2.9483617211939305E-4</v>
      </c>
      <c r="E43" s="137">
        <v>3.509646771390125E-5</v>
      </c>
      <c r="F43" s="137">
        <v>7.5119018011300285E-4</v>
      </c>
      <c r="G43" s="137">
        <v>9.7804230346569009E-5</v>
      </c>
      <c r="H43" s="137">
        <v>5.2716023738903156E-3</v>
      </c>
      <c r="I43" s="137">
        <v>3.3806360420057702E-3</v>
      </c>
      <c r="J43" s="137">
        <v>1.7455067075474899E-5</v>
      </c>
      <c r="K43" s="137">
        <v>8.9644047550754521E-4</v>
      </c>
      <c r="L43" s="137">
        <v>2.1742077220286548E-5</v>
      </c>
      <c r="M43" s="137">
        <v>1.4232107927240898E-3</v>
      </c>
      <c r="N43" s="137">
        <v>8.0592016819882757E-5</v>
      </c>
      <c r="O43" s="137">
        <v>2.5914257835460822E-3</v>
      </c>
      <c r="P43" s="137">
        <v>0</v>
      </c>
      <c r="Q43" s="137">
        <v>4.4005248743056976E-3</v>
      </c>
      <c r="R43" s="137">
        <v>1.6817135886966705E-2</v>
      </c>
      <c r="S43" s="137">
        <v>1.0199157248396459E-4</v>
      </c>
      <c r="T43" s="137">
        <v>2.7751942805878385E-3</v>
      </c>
      <c r="U43" s="137">
        <v>8.2849987378664381E-3</v>
      </c>
      <c r="V43" s="137">
        <v>9.419705192473515E-3</v>
      </c>
      <c r="W43" s="137">
        <v>1.5555545020679259E-3</v>
      </c>
      <c r="X43" s="137">
        <v>2.0497968035656845E-3</v>
      </c>
      <c r="Y43" s="137">
        <v>1.1235050525673371E-3</v>
      </c>
      <c r="Z43" s="137">
        <v>1.8076549651425101E-3</v>
      </c>
      <c r="AA43" s="137">
        <v>3.2985211365633315E-4</v>
      </c>
      <c r="AB43" s="137">
        <v>8.0335229872805012E-4</v>
      </c>
      <c r="AC43" s="137">
        <v>3.791657451266907E-4</v>
      </c>
      <c r="AD43" s="137">
        <v>3.125578590224848E-4</v>
      </c>
      <c r="AE43" s="137">
        <v>1.4432123869216335E-3</v>
      </c>
      <c r="AF43" s="137">
        <v>2.6295858389325886E-3</v>
      </c>
      <c r="AG43" s="137">
        <v>3.3388724960609355E-4</v>
      </c>
      <c r="AH43" s="137">
        <v>2.8717533676028122E-3</v>
      </c>
      <c r="AI43" s="137">
        <v>1.7213578903494207E-3</v>
      </c>
      <c r="AJ43" s="137">
        <v>0</v>
      </c>
      <c r="AK43" s="137">
        <v>9.1761447475271769E-4</v>
      </c>
      <c r="AL43" s="137">
        <v>0.68983466744477207</v>
      </c>
      <c r="AM43" s="137">
        <v>4.3054584355729083E-3</v>
      </c>
      <c r="AN43" s="137">
        <v>1.4128345790927802E-3</v>
      </c>
      <c r="AO43" s="137">
        <v>1.0395046260879867E-3</v>
      </c>
      <c r="AP43" s="137">
        <v>4.2454488784006997E-4</v>
      </c>
      <c r="AQ43" s="137">
        <v>3.3260921212044194E-3</v>
      </c>
      <c r="AR43" s="137">
        <v>1.2488090988749435E-4</v>
      </c>
      <c r="AS43" s="137">
        <v>1.7112298217004788E-3</v>
      </c>
      <c r="AT43" s="137">
        <v>3.1797742050444403E-4</v>
      </c>
      <c r="AU43" s="137">
        <v>2.5514699258864814E-4</v>
      </c>
      <c r="AV43" s="137">
        <v>2.5083058074247322E-4</v>
      </c>
      <c r="AW43" s="137">
        <v>1.8893959683918233E-4</v>
      </c>
      <c r="AX43" s="137">
        <v>8.7377127112883465E-5</v>
      </c>
      <c r="AY43" s="137">
        <v>6.1429830285420753E-4</v>
      </c>
      <c r="AZ43" s="137">
        <v>4.4147362845956837E-3</v>
      </c>
      <c r="BA43" s="137">
        <v>4.0756173391289652E-4</v>
      </c>
      <c r="BB43" s="137">
        <v>2.0050075036544502E-3</v>
      </c>
      <c r="BC43" s="137">
        <v>5.4114208758835583E-4</v>
      </c>
      <c r="BD43" s="137">
        <v>1.0006023561115382E-3</v>
      </c>
      <c r="BE43" s="137">
        <v>2.0789341960167993E-3</v>
      </c>
      <c r="BF43" s="137">
        <v>1.8294848402702197E-3</v>
      </c>
      <c r="BG43" s="137">
        <v>1.0254447097079065E-3</v>
      </c>
      <c r="BH43" s="137">
        <v>2.2790202890828012E-3</v>
      </c>
      <c r="BI43" s="137">
        <v>5.2235778335436883E-2</v>
      </c>
      <c r="BJ43" s="137">
        <v>3.2160935689543951E-2</v>
      </c>
      <c r="BK43" s="137">
        <v>6.8891792999182687E-3</v>
      </c>
      <c r="BL43" s="137">
        <v>2.3365633114439083E-4</v>
      </c>
      <c r="BM43" s="137">
        <v>1.0849096865214968E-3</v>
      </c>
      <c r="BN43" s="137">
        <v>3.3381148296509635E-3</v>
      </c>
      <c r="BO43" s="137">
        <v>2.771442070505867E-3</v>
      </c>
      <c r="BP43" s="137">
        <v>4.5516256947369842E-3</v>
      </c>
      <c r="BQ43" s="137">
        <v>9.6648711109143719E-4</v>
      </c>
      <c r="BR43" s="137">
        <v>1.4184772311436595E-4</v>
      </c>
      <c r="BS43" s="137">
        <v>4.8972851459259635E-3</v>
      </c>
      <c r="BT43" s="137">
        <v>3.131228522382597E-3</v>
      </c>
      <c r="BU43" s="137">
        <v>2.2693969830987391E-2</v>
      </c>
      <c r="BV43" s="137">
        <v>1.2216834291744959E-2</v>
      </c>
      <c r="BW43" s="137">
        <v>3.5509146089909703E-2</v>
      </c>
      <c r="BX43" s="137">
        <v>7.2659309485764564E-3</v>
      </c>
      <c r="BY43" s="137">
        <v>6.5089003939997302E-3</v>
      </c>
      <c r="BZ43" s="137">
        <v>8.9865783852580115E-3</v>
      </c>
      <c r="CA43" s="139">
        <v>0</v>
      </c>
    </row>
    <row r="44" spans="1:79" ht="19.5" x14ac:dyDescent="0.25">
      <c r="A44" s="30"/>
      <c r="B44" s="42" t="s">
        <v>35</v>
      </c>
      <c r="C44" s="43" t="s">
        <v>146</v>
      </c>
      <c r="D44" s="136">
        <v>1.7981664391815888E-4</v>
      </c>
      <c r="E44" s="137">
        <v>1.6208730453519866E-5</v>
      </c>
      <c r="F44" s="137">
        <v>3.0448697585893047E-4</v>
      </c>
      <c r="G44" s="137">
        <v>5.2751154571906155E-5</v>
      </c>
      <c r="H44" s="137">
        <v>5.0539344795238949E-3</v>
      </c>
      <c r="I44" s="137">
        <v>2.3699188662107558E-3</v>
      </c>
      <c r="J44" s="137">
        <v>6.7247443042641362E-6</v>
      </c>
      <c r="K44" s="137">
        <v>9.1380434747089824E-4</v>
      </c>
      <c r="L44" s="137">
        <v>1.013215280819514E-5</v>
      </c>
      <c r="M44" s="137">
        <v>9.6218318840168144E-4</v>
      </c>
      <c r="N44" s="137">
        <v>4.8318308394130146E-5</v>
      </c>
      <c r="O44" s="137">
        <v>8.2311036694476282E-4</v>
      </c>
      <c r="P44" s="137">
        <v>0</v>
      </c>
      <c r="Q44" s="137">
        <v>5.5921441606679896E-3</v>
      </c>
      <c r="R44" s="137">
        <v>1.6048184886999855E-3</v>
      </c>
      <c r="S44" s="137">
        <v>8.006941624176568E-6</v>
      </c>
      <c r="T44" s="137">
        <v>1.0904298388313917E-3</v>
      </c>
      <c r="U44" s="137">
        <v>2.4915821390695155E-3</v>
      </c>
      <c r="V44" s="137">
        <v>3.1580813682555854E-3</v>
      </c>
      <c r="W44" s="137">
        <v>5.4762204980304905E-4</v>
      </c>
      <c r="X44" s="137">
        <v>1.0458175998437568E-3</v>
      </c>
      <c r="Y44" s="137">
        <v>3.4392033990500594E-4</v>
      </c>
      <c r="Z44" s="137">
        <v>6.5843544887260442E-4</v>
      </c>
      <c r="AA44" s="137">
        <v>1.2803617364702671E-4</v>
      </c>
      <c r="AB44" s="137">
        <v>2.4830235607380076E-4</v>
      </c>
      <c r="AC44" s="137">
        <v>1.2524303732342528E-4</v>
      </c>
      <c r="AD44" s="137">
        <v>1.2945803854868895E-4</v>
      </c>
      <c r="AE44" s="137">
        <v>5.832142334612605E-4</v>
      </c>
      <c r="AF44" s="137">
        <v>1.1755274199401556E-3</v>
      </c>
      <c r="AG44" s="137">
        <v>1.0870134648119892E-4</v>
      </c>
      <c r="AH44" s="137">
        <v>1.448110596256743E-3</v>
      </c>
      <c r="AI44" s="137">
        <v>7.355663067088701E-4</v>
      </c>
      <c r="AJ44" s="137">
        <v>0</v>
      </c>
      <c r="AK44" s="137">
        <v>3.1217665771832024E-4</v>
      </c>
      <c r="AL44" s="137">
        <v>8.2917440492041965E-3</v>
      </c>
      <c r="AM44" s="137">
        <v>0.9036990383377228</v>
      </c>
      <c r="AN44" s="137">
        <v>5.5133398208032439E-4</v>
      </c>
      <c r="AO44" s="137">
        <v>4.2668624564743215E-4</v>
      </c>
      <c r="AP44" s="137">
        <v>4.9383104374133419E-5</v>
      </c>
      <c r="AQ44" s="137">
        <v>7.8430783732557914E-4</v>
      </c>
      <c r="AR44" s="137">
        <v>5.3287148818265823E-4</v>
      </c>
      <c r="AS44" s="137">
        <v>6.6209616201023914E-4</v>
      </c>
      <c r="AT44" s="137">
        <v>2.6915401780380836E-4</v>
      </c>
      <c r="AU44" s="137">
        <v>1.4487689007783674E-4</v>
      </c>
      <c r="AV44" s="137">
        <v>1.1804974373454777E-3</v>
      </c>
      <c r="AW44" s="137">
        <v>7.4583643001035325E-5</v>
      </c>
      <c r="AX44" s="137">
        <v>2.6911199089276122E-5</v>
      </c>
      <c r="AY44" s="137">
        <v>9.317829377992604E-5</v>
      </c>
      <c r="AZ44" s="137">
        <v>9.0149831348110201E-4</v>
      </c>
      <c r="BA44" s="137">
        <v>6.8422183319206498E-5</v>
      </c>
      <c r="BB44" s="137">
        <v>3.2099904306386013E-4</v>
      </c>
      <c r="BC44" s="137">
        <v>1.7951288693492074E-4</v>
      </c>
      <c r="BD44" s="137">
        <v>1.1771671925657509E-3</v>
      </c>
      <c r="BE44" s="137">
        <v>2.7719588611717573E-3</v>
      </c>
      <c r="BF44" s="137">
        <v>5.7333132359570025E-3</v>
      </c>
      <c r="BG44" s="137">
        <v>7.0941044620530822E-4</v>
      </c>
      <c r="BH44" s="137">
        <v>1.5069726448002886E-3</v>
      </c>
      <c r="BI44" s="137">
        <v>5.5344128948348467E-3</v>
      </c>
      <c r="BJ44" s="137">
        <v>6.3345975664750335E-3</v>
      </c>
      <c r="BK44" s="137">
        <v>2.160775420561355E-3</v>
      </c>
      <c r="BL44" s="137">
        <v>4.8600820547666776E-5</v>
      </c>
      <c r="BM44" s="137">
        <v>1.2993017747548586E-4</v>
      </c>
      <c r="BN44" s="137">
        <v>1.0512542904212172E-3</v>
      </c>
      <c r="BO44" s="137">
        <v>9.1973510394845897E-4</v>
      </c>
      <c r="BP44" s="137">
        <v>6.8257835457448683E-4</v>
      </c>
      <c r="BQ44" s="137">
        <v>1.3140908526275199E-4</v>
      </c>
      <c r="BR44" s="137">
        <v>1.6434154907170569E-5</v>
      </c>
      <c r="BS44" s="137">
        <v>1.4661093649801459E-3</v>
      </c>
      <c r="BT44" s="137">
        <v>1.1159950269307032E-3</v>
      </c>
      <c r="BU44" s="137">
        <v>1.6001527413282124E-3</v>
      </c>
      <c r="BV44" s="137">
        <v>2.4556907713280699E-3</v>
      </c>
      <c r="BW44" s="137">
        <v>1.50779983970841E-3</v>
      </c>
      <c r="BX44" s="137">
        <v>8.8290530982499879E-3</v>
      </c>
      <c r="BY44" s="137">
        <v>1.26073945112879E-3</v>
      </c>
      <c r="BZ44" s="137">
        <v>2.3222298415977588E-3</v>
      </c>
      <c r="CA44" s="139">
        <v>0</v>
      </c>
    </row>
    <row r="45" spans="1:79" ht="19.5" x14ac:dyDescent="0.25">
      <c r="A45" s="30"/>
      <c r="B45" s="42" t="s">
        <v>36</v>
      </c>
      <c r="C45" s="43" t="s">
        <v>147</v>
      </c>
      <c r="D45" s="136">
        <v>1.3470020565288857E-4</v>
      </c>
      <c r="E45" s="137">
        <v>1.1852576427647181E-5</v>
      </c>
      <c r="F45" s="137">
        <v>3.3770234856879552E-4</v>
      </c>
      <c r="G45" s="137">
        <v>3.7529351907374652E-5</v>
      </c>
      <c r="H45" s="137">
        <v>1.3988664577750139E-2</v>
      </c>
      <c r="I45" s="137">
        <v>4.3733194596780897E-4</v>
      </c>
      <c r="J45" s="137">
        <v>6.5998040785742287E-6</v>
      </c>
      <c r="K45" s="137">
        <v>2.757542608819138E-4</v>
      </c>
      <c r="L45" s="137">
        <v>1.2481387513580038E-5</v>
      </c>
      <c r="M45" s="137">
        <v>7.7885474590771563E-4</v>
      </c>
      <c r="N45" s="137">
        <v>2.1903126881992499E-5</v>
      </c>
      <c r="O45" s="137">
        <v>9.0974821726040166E-4</v>
      </c>
      <c r="P45" s="137">
        <v>0</v>
      </c>
      <c r="Q45" s="137">
        <v>1.5481315105756108E-3</v>
      </c>
      <c r="R45" s="137">
        <v>1.9052860267715591E-3</v>
      </c>
      <c r="S45" s="137">
        <v>1.1104485948150598E-5</v>
      </c>
      <c r="T45" s="137">
        <v>1.0972511560242042E-3</v>
      </c>
      <c r="U45" s="137">
        <v>2.7349615039061422E-3</v>
      </c>
      <c r="V45" s="137">
        <v>3.9792257990008658E-3</v>
      </c>
      <c r="W45" s="137">
        <v>6.7979353898210487E-4</v>
      </c>
      <c r="X45" s="137">
        <v>7.9181849309532468E-4</v>
      </c>
      <c r="Y45" s="137">
        <v>2.872999784129272E-4</v>
      </c>
      <c r="Z45" s="137">
        <v>8.0046415221554277E-4</v>
      </c>
      <c r="AA45" s="137">
        <v>1.3819434145705776E-4</v>
      </c>
      <c r="AB45" s="137">
        <v>2.6790922525270124E-4</v>
      </c>
      <c r="AC45" s="137">
        <v>1.199113012083615E-4</v>
      </c>
      <c r="AD45" s="137">
        <v>1.2105917130092221E-4</v>
      </c>
      <c r="AE45" s="137">
        <v>5.0257259737983024E-4</v>
      </c>
      <c r="AF45" s="137">
        <v>1.2426235596828378E-3</v>
      </c>
      <c r="AG45" s="137">
        <v>1.767282312312102E-4</v>
      </c>
      <c r="AH45" s="137">
        <v>4.5156988865457568E-4</v>
      </c>
      <c r="AI45" s="137">
        <v>8.2977066561945817E-4</v>
      </c>
      <c r="AJ45" s="137">
        <v>0</v>
      </c>
      <c r="AK45" s="137">
        <v>7.5970752487829391E-5</v>
      </c>
      <c r="AL45" s="137">
        <v>3.2258564432736931E-4</v>
      </c>
      <c r="AM45" s="137">
        <v>2.7649605964433731E-4</v>
      </c>
      <c r="AN45" s="137">
        <v>0.56633317463144983</v>
      </c>
      <c r="AO45" s="137">
        <v>3.8227973903961392E-4</v>
      </c>
      <c r="AP45" s="137">
        <v>7.5209615589483757E-5</v>
      </c>
      <c r="AQ45" s="137">
        <v>1.2185859796621421E-3</v>
      </c>
      <c r="AR45" s="137">
        <v>3.6276554699353639E-5</v>
      </c>
      <c r="AS45" s="137">
        <v>9.4536679106710072E-4</v>
      </c>
      <c r="AT45" s="137">
        <v>1.0032394046413675E-4</v>
      </c>
      <c r="AU45" s="137">
        <v>3.2408612188469743E-5</v>
      </c>
      <c r="AV45" s="137">
        <v>1.162685248900032E-4</v>
      </c>
      <c r="AW45" s="137">
        <v>4.1955171360077184E-4</v>
      </c>
      <c r="AX45" s="137">
        <v>1.3763116443250038E-5</v>
      </c>
      <c r="AY45" s="137">
        <v>8.1256581618096196E-5</v>
      </c>
      <c r="AZ45" s="137">
        <v>6.0567687326798492E-4</v>
      </c>
      <c r="BA45" s="137">
        <v>4.7020166786739429E-5</v>
      </c>
      <c r="BB45" s="137">
        <v>2.7656579471323087E-4</v>
      </c>
      <c r="BC45" s="137">
        <v>6.5268055770431715E-5</v>
      </c>
      <c r="BD45" s="137">
        <v>1.0155540921360044E-3</v>
      </c>
      <c r="BE45" s="137">
        <v>7.3452309305559738E-2</v>
      </c>
      <c r="BF45" s="137">
        <v>3.365530806053791E-4</v>
      </c>
      <c r="BG45" s="137">
        <v>1.3954438834512696E-4</v>
      </c>
      <c r="BH45" s="137">
        <v>1.4392874539550303E-4</v>
      </c>
      <c r="BI45" s="137">
        <v>0.2686393396860412</v>
      </c>
      <c r="BJ45" s="137">
        <v>1.2629793423271042E-2</v>
      </c>
      <c r="BK45" s="137">
        <v>2.9032172309263939E-3</v>
      </c>
      <c r="BL45" s="137">
        <v>3.6667824152266865E-5</v>
      </c>
      <c r="BM45" s="137">
        <v>6.8155192689417645E-5</v>
      </c>
      <c r="BN45" s="137">
        <v>7.2411836733678018E-4</v>
      </c>
      <c r="BO45" s="137">
        <v>2.9246764731758298E-4</v>
      </c>
      <c r="BP45" s="137">
        <v>6.0468722957447393E-4</v>
      </c>
      <c r="BQ45" s="137">
        <v>1.0652916929334171E-4</v>
      </c>
      <c r="BR45" s="137">
        <v>1.1398136968648075E-5</v>
      </c>
      <c r="BS45" s="137">
        <v>6.3332619259034301E-3</v>
      </c>
      <c r="BT45" s="137">
        <v>1.6123911483479931E-4</v>
      </c>
      <c r="BU45" s="137">
        <v>1.0497433372149298E-2</v>
      </c>
      <c r="BV45" s="137">
        <v>9.8061704733381377E-4</v>
      </c>
      <c r="BW45" s="137">
        <v>6.0844040465237196E-3</v>
      </c>
      <c r="BX45" s="137">
        <v>2.148285122367203E-3</v>
      </c>
      <c r="BY45" s="137">
        <v>3.93478548720876E-3</v>
      </c>
      <c r="BZ45" s="137">
        <v>2.6928630408371355E-3</v>
      </c>
      <c r="CA45" s="139">
        <v>0</v>
      </c>
    </row>
    <row r="46" spans="1:79" ht="19.5" x14ac:dyDescent="0.25">
      <c r="A46" s="30"/>
      <c r="B46" s="42" t="s">
        <v>37</v>
      </c>
      <c r="C46" s="43" t="s">
        <v>148</v>
      </c>
      <c r="D46" s="136">
        <v>8.2908897594751027E-4</v>
      </c>
      <c r="E46" s="137">
        <v>6.1082953287174238E-5</v>
      </c>
      <c r="F46" s="137">
        <v>4.8331622946398596E-3</v>
      </c>
      <c r="G46" s="137">
        <v>2.6935652720791171E-4</v>
      </c>
      <c r="H46" s="137">
        <v>0.10094293484296786</v>
      </c>
      <c r="I46" s="137">
        <v>6.6678120653755654E-2</v>
      </c>
      <c r="J46" s="137">
        <v>4.1308975064327848E-5</v>
      </c>
      <c r="K46" s="137">
        <v>2.7224886540714649E-3</v>
      </c>
      <c r="L46" s="137">
        <v>5.5325427826618529E-5</v>
      </c>
      <c r="M46" s="137">
        <v>8.5971496619068003E-3</v>
      </c>
      <c r="N46" s="137">
        <v>1.3240031406690423E-4</v>
      </c>
      <c r="O46" s="137">
        <v>7.5285214671393088E-3</v>
      </c>
      <c r="P46" s="137">
        <v>0</v>
      </c>
      <c r="Q46" s="137">
        <v>2.666786406707331E-3</v>
      </c>
      <c r="R46" s="137">
        <v>5.6567203130108868E-3</v>
      </c>
      <c r="S46" s="137">
        <v>2.9043089883422509E-5</v>
      </c>
      <c r="T46" s="137">
        <v>1.0334155148392305E-2</v>
      </c>
      <c r="U46" s="137">
        <v>5.7541528580421317E-2</v>
      </c>
      <c r="V46" s="137">
        <v>3.2181709182001091E-2</v>
      </c>
      <c r="W46" s="137">
        <v>5.2397136837407394E-3</v>
      </c>
      <c r="X46" s="137">
        <v>1.6357326403815129E-2</v>
      </c>
      <c r="Y46" s="137">
        <v>4.0187013405697681E-3</v>
      </c>
      <c r="Z46" s="137">
        <v>5.5485455215543537E-3</v>
      </c>
      <c r="AA46" s="137">
        <v>1.0190187624914723E-3</v>
      </c>
      <c r="AB46" s="137">
        <v>4.9032305451349751E-3</v>
      </c>
      <c r="AC46" s="137">
        <v>1.9437429186536675E-3</v>
      </c>
      <c r="AD46" s="137">
        <v>1.2423688517092522E-3</v>
      </c>
      <c r="AE46" s="137">
        <v>4.3316417357237413E-3</v>
      </c>
      <c r="AF46" s="137">
        <v>1.6183257498354333E-2</v>
      </c>
      <c r="AG46" s="137">
        <v>1.8110489037941762E-3</v>
      </c>
      <c r="AH46" s="137">
        <v>1.3915737506443567E-2</v>
      </c>
      <c r="AI46" s="137">
        <v>7.9346713654669786E-3</v>
      </c>
      <c r="AJ46" s="137">
        <v>0</v>
      </c>
      <c r="AK46" s="137">
        <v>7.538468469464075E-4</v>
      </c>
      <c r="AL46" s="137">
        <v>5.3409225528140095E-3</v>
      </c>
      <c r="AM46" s="137">
        <v>2.00587775240447E-3</v>
      </c>
      <c r="AN46" s="137">
        <v>9.2945698104571564E-4</v>
      </c>
      <c r="AO46" s="137">
        <v>0.2783172643380093</v>
      </c>
      <c r="AP46" s="137">
        <v>5.0891914026064133E-3</v>
      </c>
      <c r="AQ46" s="137">
        <v>2.9138282750919182E-3</v>
      </c>
      <c r="AR46" s="137">
        <v>3.0334375895500586E-4</v>
      </c>
      <c r="AS46" s="137">
        <v>8.198571608037955E-3</v>
      </c>
      <c r="AT46" s="137">
        <v>1.9551060608752014E-3</v>
      </c>
      <c r="AU46" s="137">
        <v>3.3938106888888438E-4</v>
      </c>
      <c r="AV46" s="137">
        <v>1.2532843178056836E-3</v>
      </c>
      <c r="AW46" s="137">
        <v>1.2004385093243289E-3</v>
      </c>
      <c r="AX46" s="137">
        <v>3.007131523154101E-4</v>
      </c>
      <c r="AY46" s="137">
        <v>3.0027074965824341E-4</v>
      </c>
      <c r="AZ46" s="137">
        <v>2.6585978967312851E-3</v>
      </c>
      <c r="BA46" s="137">
        <v>6.7612901435802836E-4</v>
      </c>
      <c r="BB46" s="137">
        <v>2.7752477824099283E-3</v>
      </c>
      <c r="BC46" s="137">
        <v>5.4860791194975052E-4</v>
      </c>
      <c r="BD46" s="137">
        <v>1.2979632855657471E-3</v>
      </c>
      <c r="BE46" s="137">
        <v>2.0752391594978064E-3</v>
      </c>
      <c r="BF46" s="137">
        <v>1.4137674219566602E-3</v>
      </c>
      <c r="BG46" s="137">
        <v>6.7339458130548054E-4</v>
      </c>
      <c r="BH46" s="137">
        <v>1.2074830703808616E-3</v>
      </c>
      <c r="BI46" s="137">
        <v>2.738370190964327E-2</v>
      </c>
      <c r="BJ46" s="137">
        <v>0.1555037132983825</v>
      </c>
      <c r="BK46" s="137">
        <v>9.3493671516494473E-3</v>
      </c>
      <c r="BL46" s="137">
        <v>3.3345998606919557E-4</v>
      </c>
      <c r="BM46" s="137">
        <v>1.0065269190905038E-3</v>
      </c>
      <c r="BN46" s="137">
        <v>8.1714969517026146E-3</v>
      </c>
      <c r="BO46" s="137">
        <v>4.381571996717952E-3</v>
      </c>
      <c r="BP46" s="137">
        <v>8.4907052320250236E-3</v>
      </c>
      <c r="BQ46" s="137">
        <v>1.7865761367803679E-3</v>
      </c>
      <c r="BR46" s="137">
        <v>5.6566886830134583E-4</v>
      </c>
      <c r="BS46" s="137">
        <v>6.5304709595671029E-3</v>
      </c>
      <c r="BT46" s="137">
        <v>3.0860213154962693E-3</v>
      </c>
      <c r="BU46" s="137">
        <v>1.4435325221750098E-2</v>
      </c>
      <c r="BV46" s="137">
        <v>9.2916478247801089E-3</v>
      </c>
      <c r="BW46" s="137">
        <v>5.91170384663717E-3</v>
      </c>
      <c r="BX46" s="137">
        <v>6.5796125201818389E-3</v>
      </c>
      <c r="BY46" s="137">
        <v>7.1442158421355303E-3</v>
      </c>
      <c r="BZ46" s="137">
        <v>2.1970398014405541E-2</v>
      </c>
      <c r="CA46" s="139">
        <v>0</v>
      </c>
    </row>
    <row r="47" spans="1:79" ht="19.5" x14ac:dyDescent="0.25">
      <c r="A47" s="30"/>
      <c r="B47" s="42" t="s">
        <v>38</v>
      </c>
      <c r="C47" s="43" t="s">
        <v>149</v>
      </c>
      <c r="D47" s="136">
        <v>1.0490801755612946E-3</v>
      </c>
      <c r="E47" s="137">
        <v>9.0633913291194852E-5</v>
      </c>
      <c r="F47" s="137">
        <v>1.9216859227245767E-3</v>
      </c>
      <c r="G47" s="137">
        <v>3.5290166024936037E-4</v>
      </c>
      <c r="H47" s="137">
        <v>1.6258592363043049E-2</v>
      </c>
      <c r="I47" s="137">
        <v>6.5505850964623982E-3</v>
      </c>
      <c r="J47" s="137">
        <v>5.6102021644785688E-5</v>
      </c>
      <c r="K47" s="137">
        <v>2.7031595206614815E-3</v>
      </c>
      <c r="L47" s="137">
        <v>5.1743710871321249E-5</v>
      </c>
      <c r="M47" s="137">
        <v>4.8121474140720832E-3</v>
      </c>
      <c r="N47" s="137">
        <v>1.8789379324142408E-4</v>
      </c>
      <c r="O47" s="137">
        <v>6.8164895406431477E-3</v>
      </c>
      <c r="P47" s="137">
        <v>0</v>
      </c>
      <c r="Q47" s="137">
        <v>6.1478301603217766E-3</v>
      </c>
      <c r="R47" s="137">
        <v>1.2896801722677861E-2</v>
      </c>
      <c r="S47" s="137">
        <v>5.9889342633083806E-5</v>
      </c>
      <c r="T47" s="137">
        <v>7.3193190028440465E-3</v>
      </c>
      <c r="U47" s="137">
        <v>1.4189986158090237E-2</v>
      </c>
      <c r="V47" s="137">
        <v>2.6554202079045391E-2</v>
      </c>
      <c r="W47" s="137">
        <v>4.7011408949760962E-3</v>
      </c>
      <c r="X47" s="137">
        <v>6.4522356128322708E-3</v>
      </c>
      <c r="Y47" s="137">
        <v>2.1523296929853758E-3</v>
      </c>
      <c r="Z47" s="137">
        <v>5.190182852915187E-3</v>
      </c>
      <c r="AA47" s="137">
        <v>1.0270012648013274E-3</v>
      </c>
      <c r="AB47" s="137">
        <v>1.5725919766540065E-3</v>
      </c>
      <c r="AC47" s="137">
        <v>8.9629790671119191E-4</v>
      </c>
      <c r="AD47" s="137">
        <v>8.8084384598930093E-4</v>
      </c>
      <c r="AE47" s="137">
        <v>4.3335806528152282E-3</v>
      </c>
      <c r="AF47" s="137">
        <v>9.4403226314200873E-3</v>
      </c>
      <c r="AG47" s="137">
        <v>1.2039800249887011E-3</v>
      </c>
      <c r="AH47" s="137">
        <v>8.6290370427173028E-3</v>
      </c>
      <c r="AI47" s="137">
        <v>7.1066653983822871E-3</v>
      </c>
      <c r="AJ47" s="137">
        <v>0</v>
      </c>
      <c r="AK47" s="137">
        <v>4.3503241498329948E-4</v>
      </c>
      <c r="AL47" s="137">
        <v>1.2007537172619953E-2</v>
      </c>
      <c r="AM47" s="137">
        <v>9.3059945518108743E-4</v>
      </c>
      <c r="AN47" s="137">
        <v>1.1212423361631049E-3</v>
      </c>
      <c r="AO47" s="137">
        <v>1.1553540240788137E-2</v>
      </c>
      <c r="AP47" s="137">
        <v>0.2097697454727328</v>
      </c>
      <c r="AQ47" s="137">
        <v>5.0031777445755177E-3</v>
      </c>
      <c r="AR47" s="137">
        <v>1.9475268438146068E-4</v>
      </c>
      <c r="AS47" s="137">
        <v>1.0488959071476249E-2</v>
      </c>
      <c r="AT47" s="137">
        <v>3.4901727291246297E-3</v>
      </c>
      <c r="AU47" s="137">
        <v>8.7161929474450096E-4</v>
      </c>
      <c r="AV47" s="137">
        <v>1.650640531401921E-3</v>
      </c>
      <c r="AW47" s="137">
        <v>3.6727228785095995E-4</v>
      </c>
      <c r="AX47" s="137">
        <v>9.5188440444597566E-5</v>
      </c>
      <c r="AY47" s="137">
        <v>5.7664678756288209E-4</v>
      </c>
      <c r="AZ47" s="137">
        <v>4.6509922458283556E-3</v>
      </c>
      <c r="BA47" s="137">
        <v>4.9172396280640015E-4</v>
      </c>
      <c r="BB47" s="137">
        <v>3.2250085228718644E-3</v>
      </c>
      <c r="BC47" s="137">
        <v>1.0502557250045401E-3</v>
      </c>
      <c r="BD47" s="137">
        <v>1.8655357458739166E-3</v>
      </c>
      <c r="BE47" s="137">
        <v>1.36770648312016E-3</v>
      </c>
      <c r="BF47" s="137">
        <v>3.2222603532349489E-3</v>
      </c>
      <c r="BG47" s="137">
        <v>1.6422927281939039E-3</v>
      </c>
      <c r="BH47" s="137">
        <v>6.3819002277068519E-3</v>
      </c>
      <c r="BI47" s="137">
        <v>3.1807119288303307E-2</v>
      </c>
      <c r="BJ47" s="137">
        <v>0.1371604702054747</v>
      </c>
      <c r="BK47" s="137">
        <v>1.158239171141502E-2</v>
      </c>
      <c r="BL47" s="137">
        <v>1.6243082662501741E-3</v>
      </c>
      <c r="BM47" s="137">
        <v>3.5057967641811041E-3</v>
      </c>
      <c r="BN47" s="137">
        <v>5.2004646176124223E-3</v>
      </c>
      <c r="BO47" s="137">
        <v>2.3029130566533922E-2</v>
      </c>
      <c r="BP47" s="137">
        <v>2.8930455709864231E-2</v>
      </c>
      <c r="BQ47" s="137">
        <v>4.3883360592616525E-3</v>
      </c>
      <c r="BR47" s="137">
        <v>4.3253395066967723E-4</v>
      </c>
      <c r="BS47" s="137">
        <v>3.3842606263482011E-2</v>
      </c>
      <c r="BT47" s="137">
        <v>1.9317406254412323E-2</v>
      </c>
      <c r="BU47" s="137">
        <v>6.7314116308261271E-2</v>
      </c>
      <c r="BV47" s="137">
        <v>8.5224785430655578E-2</v>
      </c>
      <c r="BW47" s="137">
        <v>3.5592184004691503E-2</v>
      </c>
      <c r="BX47" s="137">
        <v>1.1870169220056088E-2</v>
      </c>
      <c r="BY47" s="137">
        <v>1.45545491180855E-2</v>
      </c>
      <c r="BZ47" s="137">
        <v>4.0564120205851227E-2</v>
      </c>
      <c r="CA47" s="139">
        <v>0</v>
      </c>
    </row>
    <row r="48" spans="1:79" ht="19.5" x14ac:dyDescent="0.25">
      <c r="A48" s="30"/>
      <c r="B48" s="42" t="s">
        <v>39</v>
      </c>
      <c r="C48" s="43" t="s">
        <v>150</v>
      </c>
      <c r="D48" s="136">
        <v>1.6070530278440988E-3</v>
      </c>
      <c r="E48" s="137">
        <v>2.6963251246412307E-4</v>
      </c>
      <c r="F48" s="137">
        <v>3.4054556560605942E-3</v>
      </c>
      <c r="G48" s="137">
        <v>6.7174948088665994E-4</v>
      </c>
      <c r="H48" s="137">
        <v>2.717093055447305E-2</v>
      </c>
      <c r="I48" s="137">
        <v>5.0031159573472117E-3</v>
      </c>
      <c r="J48" s="137">
        <v>7.9487839244227125E-5</v>
      </c>
      <c r="K48" s="137">
        <v>3.3375299519284064E-3</v>
      </c>
      <c r="L48" s="137">
        <v>1.6651034939349922E-4</v>
      </c>
      <c r="M48" s="137">
        <v>4.4296534338432786E-3</v>
      </c>
      <c r="N48" s="137">
        <v>5.9962950680764399E-4</v>
      </c>
      <c r="O48" s="137">
        <v>8.6642008483644693E-3</v>
      </c>
      <c r="P48" s="137">
        <v>0</v>
      </c>
      <c r="Q48" s="137">
        <v>1.2426981019395459E-2</v>
      </c>
      <c r="R48" s="137">
        <v>1.5474638314187682E-2</v>
      </c>
      <c r="S48" s="137">
        <v>9.3398455534809705E-5</v>
      </c>
      <c r="T48" s="137">
        <v>6.6166017990094781E-3</v>
      </c>
      <c r="U48" s="137">
        <v>1.7766281857994299E-2</v>
      </c>
      <c r="V48" s="137">
        <v>2.5886290250209366E-2</v>
      </c>
      <c r="W48" s="137">
        <v>4.1772964254448404E-3</v>
      </c>
      <c r="X48" s="137">
        <v>6.0494094531635375E-3</v>
      </c>
      <c r="Y48" s="137">
        <v>2.0214101826268004E-3</v>
      </c>
      <c r="Z48" s="137">
        <v>5.6407144249854182E-3</v>
      </c>
      <c r="AA48" s="137">
        <v>1.1324109085349839E-3</v>
      </c>
      <c r="AB48" s="137">
        <v>1.3847473720223552E-3</v>
      </c>
      <c r="AC48" s="137">
        <v>8.1507339015099629E-4</v>
      </c>
      <c r="AD48" s="137">
        <v>8.8937632662375679E-4</v>
      </c>
      <c r="AE48" s="137">
        <v>3.3425647330758831E-3</v>
      </c>
      <c r="AF48" s="137">
        <v>4.5699120980442426E-3</v>
      </c>
      <c r="AG48" s="137">
        <v>1.1628904022862581E-3</v>
      </c>
      <c r="AH48" s="137">
        <v>3.9303575888626312E-3</v>
      </c>
      <c r="AI48" s="137">
        <v>3.0619302698672128E-3</v>
      </c>
      <c r="AJ48" s="137">
        <v>0</v>
      </c>
      <c r="AK48" s="137">
        <v>9.3862922402997389E-4</v>
      </c>
      <c r="AL48" s="137">
        <v>1.7266892841327544E-3</v>
      </c>
      <c r="AM48" s="137">
        <v>7.5109524886744045E-4</v>
      </c>
      <c r="AN48" s="137">
        <v>2.7061594514217013E-3</v>
      </c>
      <c r="AO48" s="137">
        <v>3.3618713029577238E-3</v>
      </c>
      <c r="AP48" s="137">
        <v>3.4172129009994148E-4</v>
      </c>
      <c r="AQ48" s="137">
        <v>0.40591318932851667</v>
      </c>
      <c r="AR48" s="137">
        <v>2.8287149359116829E-4</v>
      </c>
      <c r="AS48" s="137">
        <v>2.4405448841957793E-3</v>
      </c>
      <c r="AT48" s="137">
        <v>5.5689455308936342E-4</v>
      </c>
      <c r="AU48" s="137">
        <v>4.5406934784483728E-4</v>
      </c>
      <c r="AV48" s="137">
        <v>5.5171947500882361E-4</v>
      </c>
      <c r="AW48" s="137">
        <v>2.4913242787608534E-3</v>
      </c>
      <c r="AX48" s="137">
        <v>3.4286503857446413E-4</v>
      </c>
      <c r="AY48" s="137">
        <v>7.9864675013947232E-4</v>
      </c>
      <c r="AZ48" s="137">
        <v>1.7843140616985516E-3</v>
      </c>
      <c r="BA48" s="137">
        <v>5.3946682945240493E-4</v>
      </c>
      <c r="BB48" s="137">
        <v>2.4218625187232327E-3</v>
      </c>
      <c r="BC48" s="137">
        <v>5.5831106552782668E-4</v>
      </c>
      <c r="BD48" s="137">
        <v>1.2352063394481516E-3</v>
      </c>
      <c r="BE48" s="137">
        <v>1.7707503324222308E-3</v>
      </c>
      <c r="BF48" s="137">
        <v>1.8787879703274881E-3</v>
      </c>
      <c r="BG48" s="137">
        <v>1.588981705682848E-2</v>
      </c>
      <c r="BH48" s="137">
        <v>1.8168800706352861E-3</v>
      </c>
      <c r="BI48" s="137">
        <v>3.6516676640896063E-2</v>
      </c>
      <c r="BJ48" s="137">
        <v>0.1202075908034121</v>
      </c>
      <c r="BK48" s="137">
        <v>0.14306219105602899</v>
      </c>
      <c r="BL48" s="137">
        <v>2.3614568368912296E-3</v>
      </c>
      <c r="BM48" s="137">
        <v>9.4404241421195583E-4</v>
      </c>
      <c r="BN48" s="137">
        <v>5.5622408943036472E-3</v>
      </c>
      <c r="BO48" s="137">
        <v>3.966579491121649E-3</v>
      </c>
      <c r="BP48" s="137">
        <v>3.6084624105886731E-3</v>
      </c>
      <c r="BQ48" s="137">
        <v>6.0767503247512698E-4</v>
      </c>
      <c r="BR48" s="137">
        <v>7.9576883718625091E-5</v>
      </c>
      <c r="BS48" s="137">
        <v>1.0041215301700939E-2</v>
      </c>
      <c r="BT48" s="137">
        <v>3.59637249646132E-3</v>
      </c>
      <c r="BU48" s="137">
        <v>9.8027855347474387E-3</v>
      </c>
      <c r="BV48" s="137">
        <v>1.5090816491958247E-2</v>
      </c>
      <c r="BW48" s="137">
        <v>2.6734442676094698E-3</v>
      </c>
      <c r="BX48" s="137">
        <v>5.8526317075841688E-3</v>
      </c>
      <c r="BY48" s="137">
        <v>5.8948795926585798E-3</v>
      </c>
      <c r="BZ48" s="137">
        <v>6.7304405566578109E-3</v>
      </c>
      <c r="CA48" s="139">
        <v>0</v>
      </c>
    </row>
    <row r="49" spans="1:79" ht="19.5" x14ac:dyDescent="0.25">
      <c r="A49" s="30"/>
      <c r="B49" s="42" t="s">
        <v>40</v>
      </c>
      <c r="C49" s="43" t="s">
        <v>151</v>
      </c>
      <c r="D49" s="136">
        <v>1.3130466800955783E-2</v>
      </c>
      <c r="E49" s="137">
        <v>1.0307525288901435E-3</v>
      </c>
      <c r="F49" s="137">
        <v>1.0990425277800279E-2</v>
      </c>
      <c r="G49" s="137">
        <v>4.5821733384356078E-3</v>
      </c>
      <c r="H49" s="137">
        <v>0.15997945092590413</v>
      </c>
      <c r="I49" s="137">
        <v>3.8855066195159146E-2</v>
      </c>
      <c r="J49" s="137">
        <v>1.9208647316245817E-4</v>
      </c>
      <c r="K49" s="137">
        <v>1.6742619032051469E-2</v>
      </c>
      <c r="L49" s="137">
        <v>8.5425127428387653E-4</v>
      </c>
      <c r="M49" s="137">
        <v>6.8674610927852587E-3</v>
      </c>
      <c r="N49" s="137">
        <v>2.2976341472188719E-3</v>
      </c>
      <c r="O49" s="137">
        <v>5.1460034017117651E-3</v>
      </c>
      <c r="P49" s="137">
        <v>0</v>
      </c>
      <c r="Q49" s="137">
        <v>4.2885967437929981E-3</v>
      </c>
      <c r="R49" s="137">
        <v>9.7505112584848081E-3</v>
      </c>
      <c r="S49" s="137">
        <v>8.9946345448128323E-5</v>
      </c>
      <c r="T49" s="137">
        <v>5.9402838308471907E-3</v>
      </c>
      <c r="U49" s="137">
        <v>9.8943561435662682E-3</v>
      </c>
      <c r="V49" s="137">
        <v>1.2560946588877008E-2</v>
      </c>
      <c r="W49" s="137">
        <v>5.0892435195463862E-3</v>
      </c>
      <c r="X49" s="137">
        <v>6.7973982278353951E-3</v>
      </c>
      <c r="Y49" s="137">
        <v>2.3660628511193685E-3</v>
      </c>
      <c r="Z49" s="137">
        <v>1.00516874869523E-2</v>
      </c>
      <c r="AA49" s="137">
        <v>4.3724393646204229E-3</v>
      </c>
      <c r="AB49" s="137">
        <v>1.7224329802825297E-3</v>
      </c>
      <c r="AC49" s="137">
        <v>9.5690249095812532E-4</v>
      </c>
      <c r="AD49" s="137">
        <v>1.0441518627195947E-3</v>
      </c>
      <c r="AE49" s="137">
        <v>3.580295161408795E-3</v>
      </c>
      <c r="AF49" s="137">
        <v>4.7730792068850754E-3</v>
      </c>
      <c r="AG49" s="137">
        <v>1.6276102219398869E-3</v>
      </c>
      <c r="AH49" s="137">
        <v>2.8709923981028267E-2</v>
      </c>
      <c r="AI49" s="137">
        <v>8.6082017538954871E-3</v>
      </c>
      <c r="AJ49" s="137">
        <v>0</v>
      </c>
      <c r="AK49" s="137">
        <v>3.9968186221417575E-3</v>
      </c>
      <c r="AL49" s="137">
        <v>5.2012749343221748E-3</v>
      </c>
      <c r="AM49" s="137">
        <v>7.9631800654275543E-3</v>
      </c>
      <c r="AN49" s="137">
        <v>2.1386569474285244E-2</v>
      </c>
      <c r="AO49" s="137">
        <v>1.3570158800376747E-3</v>
      </c>
      <c r="AP49" s="137">
        <v>2.0870324539167453E-4</v>
      </c>
      <c r="AQ49" s="137">
        <v>3.0744937102593186E-3</v>
      </c>
      <c r="AR49" s="137">
        <v>0.12674666443273583</v>
      </c>
      <c r="AS49" s="137">
        <v>6.8438255655881131E-2</v>
      </c>
      <c r="AT49" s="137">
        <v>4.2353439408274733E-2</v>
      </c>
      <c r="AU49" s="137">
        <v>1.9029287173153422E-3</v>
      </c>
      <c r="AV49" s="137">
        <v>4.7643780815772897E-3</v>
      </c>
      <c r="AW49" s="137">
        <v>2.7588458207924338E-3</v>
      </c>
      <c r="AX49" s="137">
        <v>1.3794943912777687E-4</v>
      </c>
      <c r="AY49" s="137">
        <v>9.0608158532964639E-4</v>
      </c>
      <c r="AZ49" s="137">
        <v>3.1098219073199809E-3</v>
      </c>
      <c r="BA49" s="137">
        <v>3.9482314311172634E-4</v>
      </c>
      <c r="BB49" s="137">
        <v>9.7742121536155309E-3</v>
      </c>
      <c r="BC49" s="137">
        <v>9.4073546382852653E-4</v>
      </c>
      <c r="BD49" s="137">
        <v>3.8974300398718479E-3</v>
      </c>
      <c r="BE49" s="137">
        <v>1.0613960113379962E-2</v>
      </c>
      <c r="BF49" s="137">
        <v>1.3306451290642453E-3</v>
      </c>
      <c r="BG49" s="137">
        <v>4.8033400474145079E-4</v>
      </c>
      <c r="BH49" s="137">
        <v>2.2651867583669924E-2</v>
      </c>
      <c r="BI49" s="137">
        <v>3.8573607836915373E-2</v>
      </c>
      <c r="BJ49" s="137">
        <v>2.0494302489525999E-2</v>
      </c>
      <c r="BK49" s="137">
        <v>6.8031859110599053E-3</v>
      </c>
      <c r="BL49" s="137">
        <v>2.6253069695475007E-4</v>
      </c>
      <c r="BM49" s="137">
        <v>8.2988934388367761E-4</v>
      </c>
      <c r="BN49" s="137">
        <v>4.1252909771729643E-3</v>
      </c>
      <c r="BO49" s="137">
        <v>1.2747378888238747E-3</v>
      </c>
      <c r="BP49" s="137">
        <v>1.1957917532462083E-3</v>
      </c>
      <c r="BQ49" s="137">
        <v>2.2733761081922171E-4</v>
      </c>
      <c r="BR49" s="137">
        <v>2.9620894862819192E-5</v>
      </c>
      <c r="BS49" s="137">
        <v>4.753959320234427E-3</v>
      </c>
      <c r="BT49" s="137">
        <v>1.8176443969146591E-3</v>
      </c>
      <c r="BU49" s="137">
        <v>1.0180721197764227E-2</v>
      </c>
      <c r="BV49" s="137">
        <v>2.9231420099679554E-3</v>
      </c>
      <c r="BW49" s="137">
        <v>3.8033111596225298E-3</v>
      </c>
      <c r="BX49" s="137">
        <v>0.13773661278692462</v>
      </c>
      <c r="BY49" s="137">
        <v>3.41475798554828E-2</v>
      </c>
      <c r="BZ49" s="137">
        <v>3.5378447497533749E-3</v>
      </c>
      <c r="CA49" s="139">
        <v>0</v>
      </c>
    </row>
    <row r="50" spans="1:79" ht="19.5" x14ac:dyDescent="0.25">
      <c r="A50" s="30"/>
      <c r="B50" s="42" t="s">
        <v>41</v>
      </c>
      <c r="C50" s="43" t="s">
        <v>152</v>
      </c>
      <c r="D50" s="136">
        <v>4.5497595961079386E-4</v>
      </c>
      <c r="E50" s="137">
        <v>4.836601997680495E-5</v>
      </c>
      <c r="F50" s="137">
        <v>8.3100679693896243E-4</v>
      </c>
      <c r="G50" s="137">
        <v>1.4572764473763642E-4</v>
      </c>
      <c r="H50" s="137">
        <v>8.1224339356510411E-3</v>
      </c>
      <c r="I50" s="137">
        <v>2.8613459249670686E-3</v>
      </c>
      <c r="J50" s="137">
        <v>2.0022462448889653E-5</v>
      </c>
      <c r="K50" s="137">
        <v>9.7429269786032462E-4</v>
      </c>
      <c r="L50" s="137">
        <v>2.4977679554885116E-5</v>
      </c>
      <c r="M50" s="137">
        <v>2.1068951610532728E-3</v>
      </c>
      <c r="N50" s="137">
        <v>9.9083887096812714E-5</v>
      </c>
      <c r="O50" s="137">
        <v>2.8808504378119381E-3</v>
      </c>
      <c r="P50" s="137">
        <v>0</v>
      </c>
      <c r="Q50" s="137">
        <v>2.1356644990147406E-2</v>
      </c>
      <c r="R50" s="137">
        <v>9.7670828608792531E-3</v>
      </c>
      <c r="S50" s="137">
        <v>4.8615828914201894E-5</v>
      </c>
      <c r="T50" s="137">
        <v>3.1893383289320044E-3</v>
      </c>
      <c r="U50" s="137">
        <v>9.7891692590725537E-3</v>
      </c>
      <c r="V50" s="137">
        <v>9.7287195709067006E-3</v>
      </c>
      <c r="W50" s="137">
        <v>1.9962001923772674E-3</v>
      </c>
      <c r="X50" s="137">
        <v>3.8145552062063648E-3</v>
      </c>
      <c r="Y50" s="137">
        <v>1.0138729752867848E-3</v>
      </c>
      <c r="Z50" s="137">
        <v>1.7958470643182562E-3</v>
      </c>
      <c r="AA50" s="137">
        <v>3.5013663767877916E-4</v>
      </c>
      <c r="AB50" s="137">
        <v>5.9180627490999652E-4</v>
      </c>
      <c r="AC50" s="137">
        <v>3.498377381106365E-4</v>
      </c>
      <c r="AD50" s="137">
        <v>3.1631480097585855E-4</v>
      </c>
      <c r="AE50" s="137">
        <v>1.7056864238323881E-3</v>
      </c>
      <c r="AF50" s="137">
        <v>1.9486117130699592E-3</v>
      </c>
      <c r="AG50" s="137">
        <v>3.7245874140325242E-4</v>
      </c>
      <c r="AH50" s="137">
        <v>2.8011220952184894E-3</v>
      </c>
      <c r="AI50" s="137">
        <v>2.2951733821846435E-3</v>
      </c>
      <c r="AJ50" s="137">
        <v>0</v>
      </c>
      <c r="AK50" s="137">
        <v>1.4356004267107858E-3</v>
      </c>
      <c r="AL50" s="137">
        <v>3.9620217416705778E-3</v>
      </c>
      <c r="AM50" s="137">
        <v>4.6077143920906561E-4</v>
      </c>
      <c r="AN50" s="137">
        <v>6.9370346615996734E-4</v>
      </c>
      <c r="AO50" s="137">
        <v>2.9791691113541228E-3</v>
      </c>
      <c r="AP50" s="137">
        <v>8.4033953835633863E-4</v>
      </c>
      <c r="AQ50" s="137">
        <v>1.4488081942965388E-2</v>
      </c>
      <c r="AR50" s="137">
        <v>4.1678065771809137E-4</v>
      </c>
      <c r="AS50" s="137">
        <v>0.65104896142030366</v>
      </c>
      <c r="AT50" s="137">
        <v>6.0120618330188427E-4</v>
      </c>
      <c r="AU50" s="137">
        <v>2.0913701815341432E-4</v>
      </c>
      <c r="AV50" s="137">
        <v>2.2419217300467934E-3</v>
      </c>
      <c r="AW50" s="137">
        <v>1.2170347236896966E-3</v>
      </c>
      <c r="AX50" s="137">
        <v>2.1432350662541302E-4</v>
      </c>
      <c r="AY50" s="137">
        <v>3.3123681573869615E-4</v>
      </c>
      <c r="AZ50" s="137">
        <v>1.306695865465125E-2</v>
      </c>
      <c r="BA50" s="137">
        <v>2.4528806711731342E-4</v>
      </c>
      <c r="BB50" s="137">
        <v>7.5501324474606217E-3</v>
      </c>
      <c r="BC50" s="137">
        <v>8.8844320726854146E-4</v>
      </c>
      <c r="BD50" s="137">
        <v>1.2823023468035728E-3</v>
      </c>
      <c r="BE50" s="137">
        <v>5.9932828123387691E-3</v>
      </c>
      <c r="BF50" s="137">
        <v>1.9348425732082183E-3</v>
      </c>
      <c r="BG50" s="137">
        <v>1.055116826344191E-3</v>
      </c>
      <c r="BH50" s="137">
        <v>2.2098991253443785E-3</v>
      </c>
      <c r="BI50" s="137">
        <v>6.6590336559412752E-2</v>
      </c>
      <c r="BJ50" s="137">
        <v>4.2694485590809482E-2</v>
      </c>
      <c r="BK50" s="137">
        <v>1.217001572867722E-2</v>
      </c>
      <c r="BL50" s="137">
        <v>8.7248601101890812E-4</v>
      </c>
      <c r="BM50" s="137">
        <v>2.874475905339899E-3</v>
      </c>
      <c r="BN50" s="137">
        <v>8.9235476429331689E-3</v>
      </c>
      <c r="BO50" s="137">
        <v>3.8170778765252867E-3</v>
      </c>
      <c r="BP50" s="137">
        <v>2.9162007244954626E-3</v>
      </c>
      <c r="BQ50" s="137">
        <v>5.451676657648374E-4</v>
      </c>
      <c r="BR50" s="137">
        <v>8.8852702613058618E-5</v>
      </c>
      <c r="BS50" s="137">
        <v>6.7739953606791338E-3</v>
      </c>
      <c r="BT50" s="137">
        <v>4.7165338854017191E-3</v>
      </c>
      <c r="BU50" s="137">
        <v>6.444121682621368E-3</v>
      </c>
      <c r="BV50" s="137">
        <v>6.3374712990450967E-3</v>
      </c>
      <c r="BW50" s="137">
        <v>3.4904916819868399E-3</v>
      </c>
      <c r="BX50" s="137">
        <v>6.2956318750185467E-3</v>
      </c>
      <c r="BY50" s="137">
        <v>6.65167802795881E-3</v>
      </c>
      <c r="BZ50" s="137">
        <v>1.0629701305025802E-2</v>
      </c>
      <c r="CA50" s="139">
        <v>0</v>
      </c>
    </row>
    <row r="51" spans="1:79" ht="19.5" x14ac:dyDescent="0.25">
      <c r="A51" s="30"/>
      <c r="B51" s="42" t="s">
        <v>42</v>
      </c>
      <c r="C51" s="43" t="s">
        <v>153</v>
      </c>
      <c r="D51" s="136">
        <v>7.5000551786182725E-5</v>
      </c>
      <c r="E51" s="137">
        <v>9.3327852851439572E-6</v>
      </c>
      <c r="F51" s="137">
        <v>2.515467199684842E-4</v>
      </c>
      <c r="G51" s="137">
        <v>2.3404032202454958E-5</v>
      </c>
      <c r="H51" s="137">
        <v>1.2723812977532365E-3</v>
      </c>
      <c r="I51" s="137">
        <v>2.4616953087476447E-4</v>
      </c>
      <c r="J51" s="137">
        <v>6.5019605053026795E-6</v>
      </c>
      <c r="K51" s="137">
        <v>2.5753039783474964E-4</v>
      </c>
      <c r="L51" s="137">
        <v>5.8415616216439082E-6</v>
      </c>
      <c r="M51" s="137">
        <v>8.4879351097098942E-3</v>
      </c>
      <c r="N51" s="137">
        <v>1.8089632188219094E-5</v>
      </c>
      <c r="O51" s="137">
        <v>1.7997093325276244E-3</v>
      </c>
      <c r="P51" s="137">
        <v>0</v>
      </c>
      <c r="Q51" s="137">
        <v>5.0075363204013946E-4</v>
      </c>
      <c r="R51" s="137">
        <v>2.2141494993253722E-3</v>
      </c>
      <c r="S51" s="137">
        <v>1.3876724019825088E-5</v>
      </c>
      <c r="T51" s="137">
        <v>7.5675903305729196E-3</v>
      </c>
      <c r="U51" s="137">
        <v>3.0424923663741445E-3</v>
      </c>
      <c r="V51" s="137">
        <v>6.1413010072349106E-3</v>
      </c>
      <c r="W51" s="137">
        <v>8.0584148658062471E-4</v>
      </c>
      <c r="X51" s="137">
        <v>4.0046886794927392E-3</v>
      </c>
      <c r="Y51" s="137">
        <v>5.9545400912184047E-4</v>
      </c>
      <c r="Z51" s="137">
        <v>9.9551600600861234E-4</v>
      </c>
      <c r="AA51" s="137">
        <v>1.4098192370583414E-4</v>
      </c>
      <c r="AB51" s="137">
        <v>5.6243170612416105E-4</v>
      </c>
      <c r="AC51" s="137">
        <v>1.4584606549739981E-4</v>
      </c>
      <c r="AD51" s="137">
        <v>1.7170822239378529E-4</v>
      </c>
      <c r="AE51" s="137">
        <v>1.2625978473868192E-3</v>
      </c>
      <c r="AF51" s="137">
        <v>5.9753904946847132E-4</v>
      </c>
      <c r="AG51" s="137">
        <v>1.4611203648581629E-4</v>
      </c>
      <c r="AH51" s="137">
        <v>4.0735551937550097E-4</v>
      </c>
      <c r="AI51" s="137">
        <v>5.85344688132679E-4</v>
      </c>
      <c r="AJ51" s="137">
        <v>0</v>
      </c>
      <c r="AK51" s="137">
        <v>6.8287043965912052E-5</v>
      </c>
      <c r="AL51" s="137">
        <v>4.2842132088830948E-4</v>
      </c>
      <c r="AM51" s="137">
        <v>1.3031523348920005E-4</v>
      </c>
      <c r="AN51" s="137">
        <v>2.2486967310196286E-4</v>
      </c>
      <c r="AO51" s="137">
        <v>1.6817595745289568E-4</v>
      </c>
      <c r="AP51" s="137">
        <v>3.3387542884690602E-5</v>
      </c>
      <c r="AQ51" s="137">
        <v>5.4387722759527033E-4</v>
      </c>
      <c r="AR51" s="137">
        <v>3.9240327175430191E-5</v>
      </c>
      <c r="AS51" s="137">
        <v>1.1596062315137384E-3</v>
      </c>
      <c r="AT51" s="137">
        <v>0.50632064533613941</v>
      </c>
      <c r="AU51" s="137">
        <v>3.1975157026520426E-5</v>
      </c>
      <c r="AV51" s="137">
        <v>6.2138884599252783E-5</v>
      </c>
      <c r="AW51" s="137">
        <v>3.2514130191746361E-5</v>
      </c>
      <c r="AX51" s="137">
        <v>1.2441878299260549E-5</v>
      </c>
      <c r="AY51" s="137">
        <v>8.5258653799692366E-5</v>
      </c>
      <c r="AZ51" s="137">
        <v>6.5160247655792706E-4</v>
      </c>
      <c r="BA51" s="137">
        <v>4.6122413407725448E-5</v>
      </c>
      <c r="BB51" s="137">
        <v>2.2966141472868516E-4</v>
      </c>
      <c r="BC51" s="137">
        <v>8.1592218006004607E-5</v>
      </c>
      <c r="BD51" s="137">
        <v>2.3528937552389786E-4</v>
      </c>
      <c r="BE51" s="137">
        <v>3.3427244572450493E-4</v>
      </c>
      <c r="BF51" s="137">
        <v>1.9573913822091695E-4</v>
      </c>
      <c r="BG51" s="137">
        <v>1.2996590357340567E-4</v>
      </c>
      <c r="BH51" s="137">
        <v>2.4195030053776685E-4</v>
      </c>
      <c r="BI51" s="137">
        <v>8.111625364979955E-3</v>
      </c>
      <c r="BJ51" s="137">
        <v>1.7521691349246314E-3</v>
      </c>
      <c r="BK51" s="137">
        <v>1.4635553113372622E-3</v>
      </c>
      <c r="BL51" s="137">
        <v>2.3569271398690401E-5</v>
      </c>
      <c r="BM51" s="137">
        <v>1.099749019157527E-4</v>
      </c>
      <c r="BN51" s="137">
        <v>1.6392127215575727E-3</v>
      </c>
      <c r="BO51" s="137">
        <v>2.2229360036005134E-4</v>
      </c>
      <c r="BP51" s="137">
        <v>2.1553057703494575E-4</v>
      </c>
      <c r="BQ51" s="137">
        <v>5.3618520570485733E-5</v>
      </c>
      <c r="BR51" s="137">
        <v>4.14984659167699E-6</v>
      </c>
      <c r="BS51" s="137">
        <v>4.5257187400001128E-4</v>
      </c>
      <c r="BT51" s="137">
        <v>1.354264899607392E-4</v>
      </c>
      <c r="BU51" s="137">
        <v>7.9575046190838768E-3</v>
      </c>
      <c r="BV51" s="137">
        <v>5.9739481097136895E-4</v>
      </c>
      <c r="BW51" s="137">
        <v>2.8110442598331701E-3</v>
      </c>
      <c r="BX51" s="137">
        <v>0.37967145831980093</v>
      </c>
      <c r="BY51" s="137">
        <v>3.8995745622119903E-2</v>
      </c>
      <c r="BZ51" s="137">
        <v>1.9407807575551606E-3</v>
      </c>
      <c r="CA51" s="139">
        <v>0</v>
      </c>
    </row>
    <row r="52" spans="1:79" ht="19.5" x14ac:dyDescent="0.25">
      <c r="A52" s="30"/>
      <c r="B52" s="42" t="s">
        <v>43</v>
      </c>
      <c r="C52" s="43" t="s">
        <v>154</v>
      </c>
      <c r="D52" s="136">
        <v>8.7802323330279388E-4</v>
      </c>
      <c r="E52" s="137">
        <v>1.1761414243760461E-4</v>
      </c>
      <c r="F52" s="137">
        <v>2.2092687711424107E-3</v>
      </c>
      <c r="G52" s="137">
        <v>2.70021643929489E-4</v>
      </c>
      <c r="H52" s="137">
        <v>1.5304778346182733E-2</v>
      </c>
      <c r="I52" s="137">
        <v>3.0433382138943571E-3</v>
      </c>
      <c r="J52" s="137">
        <v>5.2493049347787813E-5</v>
      </c>
      <c r="K52" s="137">
        <v>1.9880963527688644E-3</v>
      </c>
      <c r="L52" s="137">
        <v>3.7752572409185013E-5</v>
      </c>
      <c r="M52" s="137">
        <v>2.8326839935509042E-3</v>
      </c>
      <c r="N52" s="137">
        <v>2.5413113273931091E-4</v>
      </c>
      <c r="O52" s="137">
        <v>5.0404535422019616E-3</v>
      </c>
      <c r="P52" s="137">
        <v>0</v>
      </c>
      <c r="Q52" s="137">
        <v>7.536899020080967E-3</v>
      </c>
      <c r="R52" s="137">
        <v>7.6796749612328009E-3</v>
      </c>
      <c r="S52" s="137">
        <v>3.6131836327413508E-5</v>
      </c>
      <c r="T52" s="137">
        <v>5.2828182553665776E-3</v>
      </c>
      <c r="U52" s="137">
        <v>1.149630750453997E-2</v>
      </c>
      <c r="V52" s="137">
        <v>2.2329241117016969E-2</v>
      </c>
      <c r="W52" s="137">
        <v>4.0248257792774925E-3</v>
      </c>
      <c r="X52" s="137">
        <v>4.5802709386077592E-3</v>
      </c>
      <c r="Y52" s="137">
        <v>1.6499338785497494E-3</v>
      </c>
      <c r="Z52" s="137">
        <v>4.7709457904701984E-3</v>
      </c>
      <c r="AA52" s="137">
        <v>8.1423108392162985E-4</v>
      </c>
      <c r="AB52" s="137">
        <v>1.1407056236705305E-3</v>
      </c>
      <c r="AC52" s="137">
        <v>7.1504623847103426E-4</v>
      </c>
      <c r="AD52" s="137">
        <v>6.6260085755249078E-4</v>
      </c>
      <c r="AE52" s="137">
        <v>2.8431221092471023E-3</v>
      </c>
      <c r="AF52" s="137">
        <v>3.1800057670087422E-3</v>
      </c>
      <c r="AG52" s="137">
        <v>5.7835358049651044E-4</v>
      </c>
      <c r="AH52" s="137">
        <v>2.3369926515680495E-3</v>
      </c>
      <c r="AI52" s="137">
        <v>1.766326016581106E-3</v>
      </c>
      <c r="AJ52" s="137">
        <v>0</v>
      </c>
      <c r="AK52" s="137">
        <v>4.030904761393944E-4</v>
      </c>
      <c r="AL52" s="137">
        <v>1.0277185399538171E-3</v>
      </c>
      <c r="AM52" s="137">
        <v>4.5056936339381033E-3</v>
      </c>
      <c r="AN52" s="137">
        <v>2.2470194938905394E-3</v>
      </c>
      <c r="AO52" s="137">
        <v>2.0086277786068741E-3</v>
      </c>
      <c r="AP52" s="137">
        <v>2.2640802141426868E-4</v>
      </c>
      <c r="AQ52" s="137">
        <v>5.3501433332747983E-3</v>
      </c>
      <c r="AR52" s="137">
        <v>1.8809812767985563E-4</v>
      </c>
      <c r="AS52" s="137">
        <v>2.1590824783264555E-2</v>
      </c>
      <c r="AT52" s="137">
        <v>5.0081651951844623E-4</v>
      </c>
      <c r="AU52" s="137">
        <v>0.52793889559989693</v>
      </c>
      <c r="AV52" s="137">
        <v>1.2318569531470033E-3</v>
      </c>
      <c r="AW52" s="137">
        <v>3.4145349230234881E-4</v>
      </c>
      <c r="AX52" s="137">
        <v>9.6552208045148959E-5</v>
      </c>
      <c r="AY52" s="137">
        <v>5.1897722019976457E-4</v>
      </c>
      <c r="AZ52" s="137">
        <v>1.6108439013927613E-3</v>
      </c>
      <c r="BA52" s="137">
        <v>6.9660973784814548E-4</v>
      </c>
      <c r="BB52" s="137">
        <v>4.4733098612559459E-3</v>
      </c>
      <c r="BC52" s="137">
        <v>2.5330075114525729E-3</v>
      </c>
      <c r="BD52" s="137">
        <v>1.9316290524120937E-2</v>
      </c>
      <c r="BE52" s="137">
        <v>1.3634871405824481E-3</v>
      </c>
      <c r="BF52" s="137">
        <v>8.6892765727525194E-4</v>
      </c>
      <c r="BG52" s="137">
        <v>1.2322198619274648E-3</v>
      </c>
      <c r="BH52" s="137">
        <v>5.5037353719947979E-3</v>
      </c>
      <c r="BI52" s="137">
        <v>2.7223670767749404E-2</v>
      </c>
      <c r="BJ52" s="137">
        <v>0.1345607383386494</v>
      </c>
      <c r="BK52" s="137">
        <v>5.804848146855425E-2</v>
      </c>
      <c r="BL52" s="137">
        <v>5.0643759721447968E-4</v>
      </c>
      <c r="BM52" s="137">
        <v>4.6487662832695148E-4</v>
      </c>
      <c r="BN52" s="137">
        <v>3.2395046327640203E-3</v>
      </c>
      <c r="BO52" s="137">
        <v>1.7467104998920948E-3</v>
      </c>
      <c r="BP52" s="137">
        <v>1.6831716202990077E-3</v>
      </c>
      <c r="BQ52" s="137">
        <v>3.4575663295837632E-4</v>
      </c>
      <c r="BR52" s="137">
        <v>3.7491186491327004E-5</v>
      </c>
      <c r="BS52" s="137">
        <v>3.6093554151111632E-3</v>
      </c>
      <c r="BT52" s="137">
        <v>1.4971511603295254E-3</v>
      </c>
      <c r="BU52" s="137">
        <v>3.4417422342094854E-3</v>
      </c>
      <c r="BV52" s="137">
        <v>3.1590958770292264E-3</v>
      </c>
      <c r="BW52" s="137">
        <v>1.7033084485592099E-3</v>
      </c>
      <c r="BX52" s="137">
        <v>3.3768688018301686E-3</v>
      </c>
      <c r="BY52" s="137">
        <v>3.1271495896635103E-2</v>
      </c>
      <c r="BZ52" s="137">
        <v>2.8564470403812645E-3</v>
      </c>
      <c r="CA52" s="139">
        <v>0</v>
      </c>
    </row>
    <row r="53" spans="1:79" ht="19.5" x14ac:dyDescent="0.25">
      <c r="A53" s="30"/>
      <c r="B53" s="42" t="s">
        <v>44</v>
      </c>
      <c r="C53" s="43" t="s">
        <v>155</v>
      </c>
      <c r="D53" s="136">
        <v>5.3538364089235312E-3</v>
      </c>
      <c r="E53" s="137">
        <v>2.8004158792083758E-4</v>
      </c>
      <c r="F53" s="137">
        <v>1.006537378312595E-2</v>
      </c>
      <c r="G53" s="137">
        <v>7.4105071258227502E-4</v>
      </c>
      <c r="H53" s="137">
        <v>0.1522013375148194</v>
      </c>
      <c r="I53" s="137">
        <v>3.7671775067075267E-2</v>
      </c>
      <c r="J53" s="137">
        <v>8.1057523419605137E-5</v>
      </c>
      <c r="K53" s="137">
        <v>4.9677084453732421E-3</v>
      </c>
      <c r="L53" s="137">
        <v>1.8785198461252793E-4</v>
      </c>
      <c r="M53" s="137">
        <v>8.7731434015203037E-3</v>
      </c>
      <c r="N53" s="137">
        <v>2.1860178201160975E-4</v>
      </c>
      <c r="O53" s="137">
        <v>1.0393682912364172E-2</v>
      </c>
      <c r="P53" s="137">
        <v>0</v>
      </c>
      <c r="Q53" s="137">
        <v>8.0037285389283654E-3</v>
      </c>
      <c r="R53" s="137">
        <v>6.6628825064365448E-3</v>
      </c>
      <c r="S53" s="137">
        <v>3.271228923081115E-5</v>
      </c>
      <c r="T53" s="137">
        <v>1.6194462737456332E-2</v>
      </c>
      <c r="U53" s="137">
        <v>2.3319733112815245E-2</v>
      </c>
      <c r="V53" s="137">
        <v>4.0456393601773416E-2</v>
      </c>
      <c r="W53" s="137">
        <v>7.8546811518802259E-3</v>
      </c>
      <c r="X53" s="137">
        <v>4.051968267443911E-2</v>
      </c>
      <c r="Y53" s="137">
        <v>7.503968335397058E-3</v>
      </c>
      <c r="Z53" s="137">
        <v>9.7790966461488629E-3</v>
      </c>
      <c r="AA53" s="137">
        <v>1.9202955339045222E-3</v>
      </c>
      <c r="AB53" s="137">
        <v>7.8056847254663895E-3</v>
      </c>
      <c r="AC53" s="137">
        <v>4.0570306749998109E-3</v>
      </c>
      <c r="AD53" s="137">
        <v>1.4309187572104074E-3</v>
      </c>
      <c r="AE53" s="137">
        <v>7.5929915385310378E-3</v>
      </c>
      <c r="AF53" s="137">
        <v>2.0991288147256183E-2</v>
      </c>
      <c r="AG53" s="137">
        <v>2.9518745575441187E-3</v>
      </c>
      <c r="AH53" s="137">
        <v>2.8416196133055387E-2</v>
      </c>
      <c r="AI53" s="137">
        <v>1.4269164106255261E-2</v>
      </c>
      <c r="AJ53" s="137">
        <v>0</v>
      </c>
      <c r="AK53" s="137">
        <v>2.1725667240525604E-3</v>
      </c>
      <c r="AL53" s="137">
        <v>2.3372219706998209E-3</v>
      </c>
      <c r="AM53" s="137">
        <v>1.2468597236270419E-3</v>
      </c>
      <c r="AN53" s="137">
        <v>2.8165388415150455E-3</v>
      </c>
      <c r="AO53" s="137">
        <v>3.2584130041121598E-3</v>
      </c>
      <c r="AP53" s="137">
        <v>6.1219765278503965E-4</v>
      </c>
      <c r="AQ53" s="137">
        <v>7.4083273964513485E-3</v>
      </c>
      <c r="AR53" s="137">
        <v>1.1002127957653578E-3</v>
      </c>
      <c r="AS53" s="137">
        <v>5.1488407515732637E-3</v>
      </c>
      <c r="AT53" s="137">
        <v>2.4091991646765015E-3</v>
      </c>
      <c r="AU53" s="137">
        <v>4.8780390687745001E-4</v>
      </c>
      <c r="AV53" s="137">
        <v>0.1296657579895448</v>
      </c>
      <c r="AW53" s="137">
        <v>9.6716564010560673E-4</v>
      </c>
      <c r="AX53" s="137">
        <v>8.8826749412307417E-5</v>
      </c>
      <c r="AY53" s="137">
        <v>3.582956803743092E-4</v>
      </c>
      <c r="AZ53" s="137">
        <v>4.7872108378022495E-3</v>
      </c>
      <c r="BA53" s="137">
        <v>4.8934877207222312E-4</v>
      </c>
      <c r="BB53" s="137">
        <v>6.7879529033135549E-3</v>
      </c>
      <c r="BC53" s="137">
        <v>1.5124499655072491E-3</v>
      </c>
      <c r="BD53" s="137">
        <v>2.672620678106751E-3</v>
      </c>
      <c r="BE53" s="137">
        <v>8.5487027039572155E-3</v>
      </c>
      <c r="BF53" s="137">
        <v>9.1896941708510794E-4</v>
      </c>
      <c r="BG53" s="137">
        <v>1.1024015975203865E-3</v>
      </c>
      <c r="BH53" s="137">
        <v>1.6389406413802204E-3</v>
      </c>
      <c r="BI53" s="137">
        <v>2.5203706970407271E-2</v>
      </c>
      <c r="BJ53" s="137">
        <v>0.23843780672437231</v>
      </c>
      <c r="BK53" s="137">
        <v>1.2545453708109909E-2</v>
      </c>
      <c r="BL53" s="137">
        <v>5.2615934448793926E-4</v>
      </c>
      <c r="BM53" s="137">
        <v>9.9803494703615291E-4</v>
      </c>
      <c r="BN53" s="137">
        <v>1.0602469964346889E-2</v>
      </c>
      <c r="BO53" s="137">
        <v>1.9606583942197624E-3</v>
      </c>
      <c r="BP53" s="137">
        <v>2.9772266237932327E-3</v>
      </c>
      <c r="BQ53" s="137">
        <v>5.1342188916223312E-4</v>
      </c>
      <c r="BR53" s="137">
        <v>4.5664585773000657E-5</v>
      </c>
      <c r="BS53" s="137">
        <v>3.6149944336836856E-3</v>
      </c>
      <c r="BT53" s="137">
        <v>2.1870562105866295E-3</v>
      </c>
      <c r="BU53" s="137">
        <v>4.3394246217250644E-3</v>
      </c>
      <c r="BV53" s="137">
        <v>5.1585073616960122E-3</v>
      </c>
      <c r="BW53" s="137">
        <v>2.7466371755990098E-3</v>
      </c>
      <c r="BX53" s="137">
        <v>7.996796966804845E-3</v>
      </c>
      <c r="BY53" s="137">
        <v>5.1606470125418703E-3</v>
      </c>
      <c r="BZ53" s="137">
        <v>5.7502606648596839E-3</v>
      </c>
      <c r="CA53" s="139">
        <v>0</v>
      </c>
    </row>
    <row r="54" spans="1:79" ht="19.5" x14ac:dyDescent="0.25">
      <c r="A54" s="30"/>
      <c r="B54" s="42" t="s">
        <v>45</v>
      </c>
      <c r="C54" s="43" t="s">
        <v>156</v>
      </c>
      <c r="D54" s="136">
        <v>2.7072736205986301E-4</v>
      </c>
      <c r="E54" s="137">
        <v>3.1562161500717971E-5</v>
      </c>
      <c r="F54" s="137">
        <v>5.7121646088625422E-4</v>
      </c>
      <c r="G54" s="137">
        <v>8.7409772389909115E-5</v>
      </c>
      <c r="H54" s="137">
        <v>3.8029295205292187E-3</v>
      </c>
      <c r="I54" s="137">
        <v>9.1072593737052813E-4</v>
      </c>
      <c r="J54" s="137">
        <v>1.6690284274762267E-5</v>
      </c>
      <c r="K54" s="137">
        <v>7.0693518214457731E-4</v>
      </c>
      <c r="L54" s="137">
        <v>1.4843735545097371E-5</v>
      </c>
      <c r="M54" s="137">
        <v>1.1368384541928717E-3</v>
      </c>
      <c r="N54" s="137">
        <v>6.9201479028486464E-5</v>
      </c>
      <c r="O54" s="137">
        <v>2.0787971380952087E-3</v>
      </c>
      <c r="P54" s="137">
        <v>0</v>
      </c>
      <c r="Q54" s="137">
        <v>4.134602611727301E-3</v>
      </c>
      <c r="R54" s="137">
        <v>4.395500059387247E-3</v>
      </c>
      <c r="S54" s="137">
        <v>2.1654882300381955E-5</v>
      </c>
      <c r="T54" s="137">
        <v>2.1618512354140214E-3</v>
      </c>
      <c r="U54" s="137">
        <v>7.39890186385825E-3</v>
      </c>
      <c r="V54" s="137">
        <v>8.8215382995132149E-3</v>
      </c>
      <c r="W54" s="137">
        <v>1.5381422658406923E-3</v>
      </c>
      <c r="X54" s="137">
        <v>2.8479399195495648E-3</v>
      </c>
      <c r="Y54" s="137">
        <v>7.6359314799484361E-4</v>
      </c>
      <c r="Z54" s="137">
        <v>1.8018127698136244E-3</v>
      </c>
      <c r="AA54" s="137">
        <v>3.1098627758941301E-4</v>
      </c>
      <c r="AB54" s="137">
        <v>4.4933795902698994E-4</v>
      </c>
      <c r="AC54" s="137">
        <v>2.9080503627661484E-4</v>
      </c>
      <c r="AD54" s="137">
        <v>5.3014167258608603E-4</v>
      </c>
      <c r="AE54" s="137">
        <v>1.1558952222365413E-3</v>
      </c>
      <c r="AF54" s="137">
        <v>1.2410588835009811E-2</v>
      </c>
      <c r="AG54" s="137">
        <v>5.786422993924384E-3</v>
      </c>
      <c r="AH54" s="137">
        <v>4.7834555069299144E-2</v>
      </c>
      <c r="AI54" s="137">
        <v>5.6795595045619797E-2</v>
      </c>
      <c r="AJ54" s="137">
        <v>0</v>
      </c>
      <c r="AK54" s="137">
        <v>1.2593934684199299E-4</v>
      </c>
      <c r="AL54" s="137">
        <v>5.3996350425749759E-4</v>
      </c>
      <c r="AM54" s="137">
        <v>1.8360848031021508E-4</v>
      </c>
      <c r="AN54" s="137">
        <v>1.3878372870634583E-3</v>
      </c>
      <c r="AO54" s="137">
        <v>4.5789384767965955E-4</v>
      </c>
      <c r="AP54" s="137">
        <v>2.0098152878092923E-4</v>
      </c>
      <c r="AQ54" s="137">
        <v>3.0662144117368029E-3</v>
      </c>
      <c r="AR54" s="137">
        <v>1.3860790017388585E-4</v>
      </c>
      <c r="AS54" s="137">
        <v>1.2082645709256621E-3</v>
      </c>
      <c r="AT54" s="137">
        <v>5.3639952353232623E-4</v>
      </c>
      <c r="AU54" s="137">
        <v>7.7160317222583921E-5</v>
      </c>
      <c r="AV54" s="137">
        <v>1.69233090269099E-4</v>
      </c>
      <c r="AW54" s="137">
        <v>0.25298739505934209</v>
      </c>
      <c r="AX54" s="137">
        <v>1.201518153268628E-4</v>
      </c>
      <c r="AY54" s="137">
        <v>1.6554883691327342E-4</v>
      </c>
      <c r="AZ54" s="137">
        <v>1.0486524297368332E-2</v>
      </c>
      <c r="BA54" s="137">
        <v>6.0345982074720282E-4</v>
      </c>
      <c r="BB54" s="137">
        <v>1.9864009749622016E-2</v>
      </c>
      <c r="BC54" s="137">
        <v>5.4453998912703139E-4</v>
      </c>
      <c r="BD54" s="137">
        <v>1.1527578838248892E-2</v>
      </c>
      <c r="BE54" s="137">
        <v>4.2596517550799445E-3</v>
      </c>
      <c r="BF54" s="137">
        <v>5.5702790930288134E-4</v>
      </c>
      <c r="BG54" s="137">
        <v>7.518406117365137E-4</v>
      </c>
      <c r="BH54" s="137">
        <v>7.8635579343933504E-4</v>
      </c>
      <c r="BI54" s="137">
        <v>0.4489820266301901</v>
      </c>
      <c r="BJ54" s="137">
        <v>1.3266463049440406E-2</v>
      </c>
      <c r="BK54" s="137">
        <v>1.0247873154123741E-2</v>
      </c>
      <c r="BL54" s="137">
        <v>1.283107419438603E-4</v>
      </c>
      <c r="BM54" s="137">
        <v>1.4265909834558525E-3</v>
      </c>
      <c r="BN54" s="137">
        <v>2.9705692616013254E-3</v>
      </c>
      <c r="BO54" s="137">
        <v>1.7853239872975414E-3</v>
      </c>
      <c r="BP54" s="137">
        <v>1.4098483730707924E-3</v>
      </c>
      <c r="BQ54" s="137">
        <v>2.7786979364603749E-4</v>
      </c>
      <c r="BR54" s="137">
        <v>3.2169565736648415E-5</v>
      </c>
      <c r="BS54" s="137">
        <v>1.2648801232697734E-2</v>
      </c>
      <c r="BT54" s="137">
        <v>2.3142070322377333E-3</v>
      </c>
      <c r="BU54" s="137">
        <v>2.0537498821736264E-3</v>
      </c>
      <c r="BV54" s="137">
        <v>6.07205207303431E-3</v>
      </c>
      <c r="BW54" s="137">
        <v>1.01335417173023E-3</v>
      </c>
      <c r="BX54" s="137">
        <v>6.8264598891917376E-3</v>
      </c>
      <c r="BY54" s="137">
        <v>1.79436512303671E-3</v>
      </c>
      <c r="BZ54" s="137">
        <v>6.8560341153582087E-3</v>
      </c>
      <c r="CA54" s="139">
        <v>0</v>
      </c>
    </row>
    <row r="55" spans="1:79" ht="19.5" x14ac:dyDescent="0.25">
      <c r="A55" s="30"/>
      <c r="B55" s="42" t="s">
        <v>46</v>
      </c>
      <c r="C55" s="43" t="s">
        <v>157</v>
      </c>
      <c r="D55" s="136">
        <v>9.9797992208223711E-5</v>
      </c>
      <c r="E55" s="137">
        <v>1.2657797630818929E-5</v>
      </c>
      <c r="F55" s="137">
        <v>1.8804129998591831E-4</v>
      </c>
      <c r="G55" s="137">
        <v>3.3767571209837321E-5</v>
      </c>
      <c r="H55" s="137">
        <v>1.3691523159099735E-3</v>
      </c>
      <c r="I55" s="137">
        <v>2.8466209512058597E-4</v>
      </c>
      <c r="J55" s="137">
        <v>5.4222292266698831E-6</v>
      </c>
      <c r="K55" s="137">
        <v>2.2256932971506278E-4</v>
      </c>
      <c r="L55" s="137">
        <v>4.7467075153642031E-6</v>
      </c>
      <c r="M55" s="137">
        <v>3.0412783692800429E-4</v>
      </c>
      <c r="N55" s="137">
        <v>2.7671972604983158E-5</v>
      </c>
      <c r="O55" s="137">
        <v>5.6656660176353083E-4</v>
      </c>
      <c r="P55" s="137">
        <v>0</v>
      </c>
      <c r="Q55" s="137">
        <v>4.0873297020224547E-3</v>
      </c>
      <c r="R55" s="137">
        <v>2.9217740243137062E-3</v>
      </c>
      <c r="S55" s="137">
        <v>1.4305079945937373E-5</v>
      </c>
      <c r="T55" s="137">
        <v>5.8773366420799937E-4</v>
      </c>
      <c r="U55" s="137">
        <v>1.2572868925021683E-3</v>
      </c>
      <c r="V55" s="137">
        <v>2.3669820201767042E-3</v>
      </c>
      <c r="W55" s="137">
        <v>4.2742683400083536E-4</v>
      </c>
      <c r="X55" s="137">
        <v>4.573519797124391E-4</v>
      </c>
      <c r="Y55" s="137">
        <v>1.7479443256746945E-4</v>
      </c>
      <c r="Z55" s="137">
        <v>5.1353927527844428E-4</v>
      </c>
      <c r="AA55" s="137">
        <v>9.2175628355117034E-5</v>
      </c>
      <c r="AB55" s="137">
        <v>1.1844285325208994E-4</v>
      </c>
      <c r="AC55" s="137">
        <v>7.3857974225535199E-5</v>
      </c>
      <c r="AD55" s="137">
        <v>9.0747030823019556E-5</v>
      </c>
      <c r="AE55" s="137">
        <v>3.0635361890178359E-4</v>
      </c>
      <c r="AF55" s="137">
        <v>3.6633370872610037E-4</v>
      </c>
      <c r="AG55" s="137">
        <v>7.947451593114788E-5</v>
      </c>
      <c r="AH55" s="137">
        <v>3.7722346238086931E-4</v>
      </c>
      <c r="AI55" s="137">
        <v>3.4477715952508514E-4</v>
      </c>
      <c r="AJ55" s="137">
        <v>0</v>
      </c>
      <c r="AK55" s="137">
        <v>3.7699982836875774E-5</v>
      </c>
      <c r="AL55" s="137">
        <v>1.6339574901731992E-4</v>
      </c>
      <c r="AM55" s="137">
        <v>4.9036546704043265E-5</v>
      </c>
      <c r="AN55" s="137">
        <v>1.6509994690100816E-4</v>
      </c>
      <c r="AO55" s="137">
        <v>1.6995446171750702E-4</v>
      </c>
      <c r="AP55" s="137">
        <v>2.2568015749794198E-5</v>
      </c>
      <c r="AQ55" s="137">
        <v>2.8591410303284667E-3</v>
      </c>
      <c r="AR55" s="137">
        <v>1.8406889737209554E-5</v>
      </c>
      <c r="AS55" s="137">
        <v>2.1742628462372959E-4</v>
      </c>
      <c r="AT55" s="137">
        <v>4.5591872563827457E-5</v>
      </c>
      <c r="AU55" s="137">
        <v>2.3293239345060398E-5</v>
      </c>
      <c r="AV55" s="137">
        <v>3.6536398329054078E-5</v>
      </c>
      <c r="AW55" s="137">
        <v>8.1683802104845732E-4</v>
      </c>
      <c r="AX55" s="137">
        <v>3.1023202529621301E-2</v>
      </c>
      <c r="AY55" s="137">
        <v>1.2000503577868365E-4</v>
      </c>
      <c r="AZ55" s="137">
        <v>1.1212756038452749E-3</v>
      </c>
      <c r="BA55" s="137">
        <v>4.2599263675667099E-5</v>
      </c>
      <c r="BB55" s="137">
        <v>2.3618897421466025E-4</v>
      </c>
      <c r="BC55" s="137">
        <v>5.8643152981086634E-5</v>
      </c>
      <c r="BD55" s="137">
        <v>1.6423460769606814E-4</v>
      </c>
      <c r="BE55" s="137">
        <v>6.1641652200502531E-4</v>
      </c>
      <c r="BF55" s="137">
        <v>2.7943875098776163E-4</v>
      </c>
      <c r="BG55" s="137">
        <v>1.8275020766799857E-4</v>
      </c>
      <c r="BH55" s="137">
        <v>9.7378927096888546E-5</v>
      </c>
      <c r="BI55" s="137">
        <v>0.90662171173284334</v>
      </c>
      <c r="BJ55" s="137">
        <v>4.1101441817201767E-3</v>
      </c>
      <c r="BK55" s="137">
        <v>5.7888681588208705E-3</v>
      </c>
      <c r="BL55" s="137">
        <v>6.2324479338943058E-5</v>
      </c>
      <c r="BM55" s="137">
        <v>6.6962981731878449E-5</v>
      </c>
      <c r="BN55" s="137">
        <v>4.7222929787591486E-4</v>
      </c>
      <c r="BO55" s="137">
        <v>2.7387538055772864E-4</v>
      </c>
      <c r="BP55" s="137">
        <v>3.2810409155972683E-4</v>
      </c>
      <c r="BQ55" s="137">
        <v>6.7543004672986607E-5</v>
      </c>
      <c r="BR55" s="137">
        <v>9.668596688582302E-6</v>
      </c>
      <c r="BS55" s="137">
        <v>2.1015008179736516E-2</v>
      </c>
      <c r="BT55" s="137">
        <v>2.0422148807519683E-4</v>
      </c>
      <c r="BU55" s="137">
        <v>4.4755156039374592E-4</v>
      </c>
      <c r="BV55" s="137">
        <v>5.3585752141238293E-4</v>
      </c>
      <c r="BW55" s="137">
        <v>1.9199084254160301E-4</v>
      </c>
      <c r="BX55" s="137">
        <v>4.1729315262957099E-4</v>
      </c>
      <c r="BY55" s="137">
        <v>3.38832183900947E-4</v>
      </c>
      <c r="BZ55" s="137">
        <v>2.7035975443588014E-3</v>
      </c>
      <c r="CA55" s="139">
        <v>0</v>
      </c>
    </row>
    <row r="56" spans="1:79" ht="19.5" x14ac:dyDescent="0.25">
      <c r="A56" s="30"/>
      <c r="B56" s="42" t="s">
        <v>47</v>
      </c>
      <c r="C56" s="43" t="s">
        <v>158</v>
      </c>
      <c r="D56" s="136">
        <v>2.1035654117887797E-4</v>
      </c>
      <c r="E56" s="137">
        <v>2.7382561376925163E-5</v>
      </c>
      <c r="F56" s="137">
        <v>6.4439422470676422E-4</v>
      </c>
      <c r="G56" s="137">
        <v>1.2985186372517997E-4</v>
      </c>
      <c r="H56" s="137">
        <v>4.8532544879502882E-3</v>
      </c>
      <c r="I56" s="137">
        <v>7.1106693861597552E-4</v>
      </c>
      <c r="J56" s="137">
        <v>1.6039400565427494E-5</v>
      </c>
      <c r="K56" s="137">
        <v>7.5121944370932733E-4</v>
      </c>
      <c r="L56" s="137">
        <v>1.1710990905632613E-4</v>
      </c>
      <c r="M56" s="137">
        <v>1.7951242950771976E-3</v>
      </c>
      <c r="N56" s="137">
        <v>2.4828201948851611E-4</v>
      </c>
      <c r="O56" s="137">
        <v>1.4176731013944796E-3</v>
      </c>
      <c r="P56" s="137">
        <v>0</v>
      </c>
      <c r="Q56" s="137">
        <v>6.9339840382197874E-3</v>
      </c>
      <c r="R56" s="137">
        <v>0.13691110584562768</v>
      </c>
      <c r="S56" s="137">
        <v>6.1960883162321453E-4</v>
      </c>
      <c r="T56" s="137">
        <v>1.9895461978596722E-3</v>
      </c>
      <c r="U56" s="137">
        <v>3.6683024664808232E-3</v>
      </c>
      <c r="V56" s="137">
        <v>5.1215780759808647E-3</v>
      </c>
      <c r="W56" s="137">
        <v>9.2658433022883195E-4</v>
      </c>
      <c r="X56" s="137">
        <v>1.3997435111531844E-3</v>
      </c>
      <c r="Y56" s="137">
        <v>4.2083302547644015E-4</v>
      </c>
      <c r="Z56" s="137">
        <v>1.0227580552874087E-3</v>
      </c>
      <c r="AA56" s="137">
        <v>2.5367445475323925E-4</v>
      </c>
      <c r="AB56" s="137">
        <v>3.0582134559984481E-4</v>
      </c>
      <c r="AC56" s="137">
        <v>1.5889534705861868E-4</v>
      </c>
      <c r="AD56" s="137">
        <v>1.7790583301470578E-4</v>
      </c>
      <c r="AE56" s="137">
        <v>7.4933896672119138E-4</v>
      </c>
      <c r="AF56" s="137">
        <v>1.1632699093896961E-3</v>
      </c>
      <c r="AG56" s="137">
        <v>1.7031495008496575E-4</v>
      </c>
      <c r="AH56" s="137">
        <v>9.3002993845605296E-4</v>
      </c>
      <c r="AI56" s="137">
        <v>6.0811306187211309E-4</v>
      </c>
      <c r="AJ56" s="137">
        <v>0</v>
      </c>
      <c r="AK56" s="137">
        <v>1.3773225660634842E-4</v>
      </c>
      <c r="AL56" s="137">
        <v>1.221389497634311E-3</v>
      </c>
      <c r="AM56" s="137">
        <v>1.6794389305080091E-4</v>
      </c>
      <c r="AN56" s="137">
        <v>2.2083327746118173E-3</v>
      </c>
      <c r="AO56" s="137">
        <v>4.7108187821369733E-4</v>
      </c>
      <c r="AP56" s="137">
        <v>2.5327080242815088E-4</v>
      </c>
      <c r="AQ56" s="137">
        <v>5.2872127415373059E-3</v>
      </c>
      <c r="AR56" s="137">
        <v>5.7113244714638981E-5</v>
      </c>
      <c r="AS56" s="137">
        <v>4.7280095215914618E-4</v>
      </c>
      <c r="AT56" s="137">
        <v>1.3625420466765282E-4</v>
      </c>
      <c r="AU56" s="137">
        <v>1.5120759066877414E-4</v>
      </c>
      <c r="AV56" s="137">
        <v>1.9488249901271232E-4</v>
      </c>
      <c r="AW56" s="137">
        <v>1.4982830753141422E-4</v>
      </c>
      <c r="AX56" s="137">
        <v>3.7897373270555227E-4</v>
      </c>
      <c r="AY56" s="137">
        <v>0.13146677225463194</v>
      </c>
      <c r="AZ56" s="137">
        <v>4.7075982171696361E-2</v>
      </c>
      <c r="BA56" s="137">
        <v>1.2484653581612435E-2</v>
      </c>
      <c r="BB56" s="137">
        <v>7.8778429594844754E-2</v>
      </c>
      <c r="BC56" s="137">
        <v>1.4798422707889745E-2</v>
      </c>
      <c r="BD56" s="137">
        <v>3.5450395586205108E-3</v>
      </c>
      <c r="BE56" s="137">
        <v>9.901194030492097E-3</v>
      </c>
      <c r="BF56" s="137">
        <v>1.6706508002716737E-3</v>
      </c>
      <c r="BG56" s="137">
        <v>7.6695171621593496E-4</v>
      </c>
      <c r="BH56" s="137">
        <v>4.9339679832961271E-4</v>
      </c>
      <c r="BI56" s="137">
        <v>0.47392691102906037</v>
      </c>
      <c r="BJ56" s="137">
        <v>7.4284972199514746E-3</v>
      </c>
      <c r="BK56" s="137">
        <v>7.3306314313234134E-3</v>
      </c>
      <c r="BL56" s="137">
        <v>9.7109391237837681E-5</v>
      </c>
      <c r="BM56" s="137">
        <v>1.3154646488489871E-4</v>
      </c>
      <c r="BN56" s="137">
        <v>1.1603470248021052E-3</v>
      </c>
      <c r="BO56" s="137">
        <v>8.1056572142401218E-4</v>
      </c>
      <c r="BP56" s="137">
        <v>1.9779302382125449E-3</v>
      </c>
      <c r="BQ56" s="137">
        <v>1.4228641858977955E-4</v>
      </c>
      <c r="BR56" s="137">
        <v>1.6556236061541427E-5</v>
      </c>
      <c r="BS56" s="137">
        <v>1.1502198671142346E-2</v>
      </c>
      <c r="BT56" s="137">
        <v>4.8172820876025968E-4</v>
      </c>
      <c r="BU56" s="137">
        <v>1.7182223363031604E-3</v>
      </c>
      <c r="BV56" s="137">
        <v>1.4787604853104071E-3</v>
      </c>
      <c r="BW56" s="137">
        <v>8.4083652672947403E-4</v>
      </c>
      <c r="BX56" s="137">
        <v>1.2386692066006623E-3</v>
      </c>
      <c r="BY56" s="137">
        <v>8.9603695014934604E-4</v>
      </c>
      <c r="BZ56" s="137">
        <v>2.0984858775753394E-3</v>
      </c>
      <c r="CA56" s="139">
        <v>0</v>
      </c>
    </row>
    <row r="57" spans="1:79" ht="19.5" x14ac:dyDescent="0.25">
      <c r="A57" s="30"/>
      <c r="B57" s="42" t="s">
        <v>48</v>
      </c>
      <c r="C57" s="43" t="s">
        <v>159</v>
      </c>
      <c r="D57" s="136">
        <v>3.1760146073907275E-4</v>
      </c>
      <c r="E57" s="137">
        <v>4.4225403027165993E-5</v>
      </c>
      <c r="F57" s="137">
        <v>1.3112764753915511E-3</v>
      </c>
      <c r="G57" s="137">
        <v>9.8590050413887261E-5</v>
      </c>
      <c r="H57" s="137">
        <v>5.736533210237935E-3</v>
      </c>
      <c r="I57" s="137">
        <v>1.486523140350146E-3</v>
      </c>
      <c r="J57" s="137">
        <v>1.5936611748946609E-5</v>
      </c>
      <c r="K57" s="137">
        <v>7.438744852416761E-4</v>
      </c>
      <c r="L57" s="137">
        <v>3.0864391699837294E-5</v>
      </c>
      <c r="M57" s="137">
        <v>1.2597094036796601E-3</v>
      </c>
      <c r="N57" s="137">
        <v>6.34405259063707E-5</v>
      </c>
      <c r="O57" s="137">
        <v>3.7903831383593427E-3</v>
      </c>
      <c r="P57" s="137">
        <v>0</v>
      </c>
      <c r="Q57" s="137">
        <v>6.5917537717157778E-3</v>
      </c>
      <c r="R57" s="137">
        <v>5.2640797771413138E-2</v>
      </c>
      <c r="S57" s="137">
        <v>3.5196919686150875E-4</v>
      </c>
      <c r="T57" s="137">
        <v>4.2434716079425162E-3</v>
      </c>
      <c r="U57" s="137">
        <v>1.6667171700927293E-2</v>
      </c>
      <c r="V57" s="137">
        <v>1.0229843455252475E-2</v>
      </c>
      <c r="W57" s="137">
        <v>1.2624440769028673E-3</v>
      </c>
      <c r="X57" s="137">
        <v>2.865522794032088E-3</v>
      </c>
      <c r="Y57" s="137">
        <v>1.1354012902574635E-3</v>
      </c>
      <c r="Z57" s="137">
        <v>1.5867327606826464E-3</v>
      </c>
      <c r="AA57" s="137">
        <v>3.3418503760289945E-4</v>
      </c>
      <c r="AB57" s="137">
        <v>9.5832606452208213E-4</v>
      </c>
      <c r="AC57" s="137">
        <v>3.4909445932446804E-4</v>
      </c>
      <c r="AD57" s="137">
        <v>2.9414815906114364E-4</v>
      </c>
      <c r="AE57" s="137">
        <v>2.0285795293738694E-3</v>
      </c>
      <c r="AF57" s="137">
        <v>5.2546698612714543E-3</v>
      </c>
      <c r="AG57" s="137">
        <v>5.3565312643388927E-4</v>
      </c>
      <c r="AH57" s="137">
        <v>5.1337883940493819E-3</v>
      </c>
      <c r="AI57" s="137">
        <v>3.165189728250869E-3</v>
      </c>
      <c r="AJ57" s="137">
        <v>0</v>
      </c>
      <c r="AK57" s="137">
        <v>6.8309247063000052E-4</v>
      </c>
      <c r="AL57" s="137">
        <v>9.2302635627768345E-3</v>
      </c>
      <c r="AM57" s="137">
        <v>8.0782600112076688E-4</v>
      </c>
      <c r="AN57" s="137">
        <v>3.1547177147112143E-3</v>
      </c>
      <c r="AO57" s="137">
        <v>1.9563757800475251E-3</v>
      </c>
      <c r="AP57" s="137">
        <v>4.7782615587994208E-4</v>
      </c>
      <c r="AQ57" s="137">
        <v>4.8236315964220863E-3</v>
      </c>
      <c r="AR57" s="137">
        <v>2.1221827958387932E-4</v>
      </c>
      <c r="AS57" s="137">
        <v>1.6613714304655658E-3</v>
      </c>
      <c r="AT57" s="137">
        <v>4.6787545583010904E-4</v>
      </c>
      <c r="AU57" s="137">
        <v>2.5212148452954117E-4</v>
      </c>
      <c r="AV57" s="137">
        <v>6.5056349803996035E-4</v>
      </c>
      <c r="AW57" s="137">
        <v>3.5497682829414823E-4</v>
      </c>
      <c r="AX57" s="137">
        <v>1.763506878963556E-4</v>
      </c>
      <c r="AY57" s="137">
        <v>1.5797681093282544E-3</v>
      </c>
      <c r="AZ57" s="137">
        <v>0.58215170434671903</v>
      </c>
      <c r="BA57" s="137">
        <v>5.362556044179711E-4</v>
      </c>
      <c r="BB57" s="137">
        <v>3.0437423126155588E-3</v>
      </c>
      <c r="BC57" s="137">
        <v>1.649657753138391E-3</v>
      </c>
      <c r="BD57" s="137">
        <v>2.2122136784720643E-3</v>
      </c>
      <c r="BE57" s="137">
        <v>6.4592365378399333E-3</v>
      </c>
      <c r="BF57" s="137">
        <v>3.2381840134271889E-3</v>
      </c>
      <c r="BG57" s="137">
        <v>1.5652909618801482E-3</v>
      </c>
      <c r="BH57" s="137">
        <v>3.0066639278398342E-3</v>
      </c>
      <c r="BI57" s="137">
        <v>0.1891257699163576</v>
      </c>
      <c r="BJ57" s="137">
        <v>1.0895295810682239E-2</v>
      </c>
      <c r="BK57" s="137">
        <v>7.3589449158576268E-3</v>
      </c>
      <c r="BL57" s="137">
        <v>1.2717413026579056E-4</v>
      </c>
      <c r="BM57" s="137">
        <v>2.9975392252185474E-4</v>
      </c>
      <c r="BN57" s="137">
        <v>3.3838638751891277E-3</v>
      </c>
      <c r="BO57" s="137">
        <v>1.0336056774155711E-3</v>
      </c>
      <c r="BP57" s="137">
        <v>1.6852254727959264E-3</v>
      </c>
      <c r="BQ57" s="137">
        <v>2.2756853331018715E-4</v>
      </c>
      <c r="BR57" s="137">
        <v>2.739086815892489E-5</v>
      </c>
      <c r="BS57" s="137">
        <v>6.3254638474442631E-3</v>
      </c>
      <c r="BT57" s="137">
        <v>1.2725711644486384E-3</v>
      </c>
      <c r="BU57" s="137">
        <v>2.5947804311050177E-3</v>
      </c>
      <c r="BV57" s="137">
        <v>3.5610576620839691E-3</v>
      </c>
      <c r="BW57" s="137">
        <v>1.7164032820316899E-3</v>
      </c>
      <c r="BX57" s="137">
        <v>5.1149720714772527E-3</v>
      </c>
      <c r="BY57" s="137">
        <v>1.9505540823436299E-3</v>
      </c>
      <c r="BZ57" s="137">
        <v>2.4199750619312982E-3</v>
      </c>
      <c r="CA57" s="139">
        <v>0</v>
      </c>
    </row>
    <row r="58" spans="1:79" ht="19.5" x14ac:dyDescent="0.25">
      <c r="A58" s="30"/>
      <c r="B58" s="42" t="s">
        <v>49</v>
      </c>
      <c r="C58" s="43" t="s">
        <v>160</v>
      </c>
      <c r="D58" s="136">
        <v>1.7252328743628238E-4</v>
      </c>
      <c r="E58" s="137">
        <v>1.6766002405477451E-5</v>
      </c>
      <c r="F58" s="137">
        <v>3.1250553649708518E-4</v>
      </c>
      <c r="G58" s="137">
        <v>5.7977003047568671E-5</v>
      </c>
      <c r="H58" s="137">
        <v>2.0035649892009705E-3</v>
      </c>
      <c r="I58" s="137">
        <v>6.2825367767095348E-4</v>
      </c>
      <c r="J58" s="137">
        <v>9.2731924697717801E-6</v>
      </c>
      <c r="K58" s="137">
        <v>4.2516026017660796E-4</v>
      </c>
      <c r="L58" s="137">
        <v>8.7471313022374842E-6</v>
      </c>
      <c r="M58" s="137">
        <v>7.297131715687592E-4</v>
      </c>
      <c r="N58" s="137">
        <v>3.3364267913421775E-5</v>
      </c>
      <c r="O58" s="137">
        <v>1.1633583370245823E-3</v>
      </c>
      <c r="P58" s="137">
        <v>0</v>
      </c>
      <c r="Q58" s="137">
        <v>1.1164669302139746E-3</v>
      </c>
      <c r="R58" s="137">
        <v>3.1037883181112705E-3</v>
      </c>
      <c r="S58" s="137">
        <v>1.6820673813412881E-5</v>
      </c>
      <c r="T58" s="137">
        <v>1.2290973702512513E-3</v>
      </c>
      <c r="U58" s="137">
        <v>2.6239483877567647E-3</v>
      </c>
      <c r="V58" s="137">
        <v>4.5002011662123734E-3</v>
      </c>
      <c r="W58" s="137">
        <v>8.1183508703234781E-4</v>
      </c>
      <c r="X58" s="137">
        <v>9.728511749392578E-4</v>
      </c>
      <c r="Y58" s="137">
        <v>3.5555872908450659E-4</v>
      </c>
      <c r="Z58" s="137">
        <v>9.0154005469651266E-4</v>
      </c>
      <c r="AA58" s="137">
        <v>1.7752090071372181E-4</v>
      </c>
      <c r="AB58" s="137">
        <v>2.5330392154344206E-4</v>
      </c>
      <c r="AC58" s="137">
        <v>1.4272657770648324E-4</v>
      </c>
      <c r="AD58" s="137">
        <v>1.6035643895002412E-4</v>
      </c>
      <c r="AE58" s="137">
        <v>5.8906466080837995E-4</v>
      </c>
      <c r="AF58" s="137">
        <v>6.4150029447084314E-4</v>
      </c>
      <c r="AG58" s="137">
        <v>1.0892983921852584E-4</v>
      </c>
      <c r="AH58" s="137">
        <v>7.0659505851871751E-4</v>
      </c>
      <c r="AI58" s="137">
        <v>4.3455096700975766E-4</v>
      </c>
      <c r="AJ58" s="137">
        <v>0</v>
      </c>
      <c r="AK58" s="137">
        <v>1.0946287560336927E-4</v>
      </c>
      <c r="AL58" s="137">
        <v>8.5935904738902323E-4</v>
      </c>
      <c r="AM58" s="137">
        <v>1.3317681460896694E-4</v>
      </c>
      <c r="AN58" s="137">
        <v>2.6101095743549086E-4</v>
      </c>
      <c r="AO58" s="137">
        <v>2.6586244561812336E-4</v>
      </c>
      <c r="AP58" s="137">
        <v>1.0735497351078462E-4</v>
      </c>
      <c r="AQ58" s="137">
        <v>8.8024278469453281E-4</v>
      </c>
      <c r="AR58" s="137">
        <v>4.0546942064625766E-5</v>
      </c>
      <c r="AS58" s="137">
        <v>4.4843831064273431E-4</v>
      </c>
      <c r="AT58" s="137">
        <v>1.1401348743829662E-4</v>
      </c>
      <c r="AU58" s="137">
        <v>5.5082032595819739E-5</v>
      </c>
      <c r="AV58" s="137">
        <v>7.7417019891997128E-5</v>
      </c>
      <c r="AW58" s="137">
        <v>4.9937616411035902E-5</v>
      </c>
      <c r="AX58" s="137">
        <v>1.9359083630538765E-5</v>
      </c>
      <c r="AY58" s="137">
        <v>1.2841495504120902E-4</v>
      </c>
      <c r="AZ58" s="137">
        <v>5.9930352362944561E-4</v>
      </c>
      <c r="BA58" s="137">
        <v>0.86938691385990219</v>
      </c>
      <c r="BB58" s="137">
        <v>3.7556221741855562E-4</v>
      </c>
      <c r="BC58" s="137">
        <v>3.0423908384096204E-4</v>
      </c>
      <c r="BD58" s="137">
        <v>6.8710994990815793E-3</v>
      </c>
      <c r="BE58" s="137">
        <v>4.7125897390080441E-4</v>
      </c>
      <c r="BF58" s="137">
        <v>7.2997976367434063E-4</v>
      </c>
      <c r="BG58" s="137">
        <v>3.5677032640107177E-4</v>
      </c>
      <c r="BH58" s="137">
        <v>8.3315903765984333E-4</v>
      </c>
      <c r="BI58" s="137">
        <v>1.0669781876374795E-2</v>
      </c>
      <c r="BJ58" s="137">
        <v>1.58541744746051E-2</v>
      </c>
      <c r="BK58" s="137">
        <v>2.840567281387488E-3</v>
      </c>
      <c r="BL58" s="137">
        <v>2.0137417173240121E-4</v>
      </c>
      <c r="BM58" s="137">
        <v>3.1099783387446094E-4</v>
      </c>
      <c r="BN58" s="137">
        <v>8.3026127303798274E-4</v>
      </c>
      <c r="BO58" s="137">
        <v>3.5174965871874299E-3</v>
      </c>
      <c r="BP58" s="137">
        <v>9.1413472050482138E-3</v>
      </c>
      <c r="BQ58" s="137">
        <v>7.3441699157819802E-4</v>
      </c>
      <c r="BR58" s="137">
        <v>1.2346506746597471E-4</v>
      </c>
      <c r="BS58" s="137">
        <v>3.6641244138297347E-3</v>
      </c>
      <c r="BT58" s="137">
        <v>3.1590712379107031E-3</v>
      </c>
      <c r="BU58" s="137">
        <v>2.3145307271168709E-2</v>
      </c>
      <c r="BV58" s="137">
        <v>5.2959593879825621E-3</v>
      </c>
      <c r="BW58" s="137">
        <v>2.4934740953317601E-3</v>
      </c>
      <c r="BX58" s="137">
        <v>3.744577367308999E-3</v>
      </c>
      <c r="BY58" s="137">
        <v>3.7775071360539899E-3</v>
      </c>
      <c r="BZ58" s="137">
        <v>2.6102672882734445E-3</v>
      </c>
      <c r="CA58" s="139">
        <v>0</v>
      </c>
    </row>
    <row r="59" spans="1:79" ht="19.5" x14ac:dyDescent="0.25">
      <c r="A59" s="30"/>
      <c r="B59" s="42" t="s">
        <v>50</v>
      </c>
      <c r="C59" s="43" t="s">
        <v>161</v>
      </c>
      <c r="D59" s="136">
        <v>8.588398857485951E-5</v>
      </c>
      <c r="E59" s="137">
        <v>1.1160154091300778E-5</v>
      </c>
      <c r="F59" s="137">
        <v>3.0776373303617751E-4</v>
      </c>
      <c r="G59" s="137">
        <v>2.5121327160318346E-5</v>
      </c>
      <c r="H59" s="137">
        <v>1.4593362817298171E-3</v>
      </c>
      <c r="I59" s="137">
        <v>2.8580015388289201E-4</v>
      </c>
      <c r="J59" s="137">
        <v>7.4968417108482872E-6</v>
      </c>
      <c r="K59" s="137">
        <v>2.873333103801772E-4</v>
      </c>
      <c r="L59" s="137">
        <v>7.1056109461250584E-6</v>
      </c>
      <c r="M59" s="137">
        <v>5.3588217484640027E-4</v>
      </c>
      <c r="N59" s="137">
        <v>2.3340573239046726E-5</v>
      </c>
      <c r="O59" s="137">
        <v>1.6555126268926143E-3</v>
      </c>
      <c r="P59" s="137">
        <v>0</v>
      </c>
      <c r="Q59" s="137">
        <v>7.2206613381864979E-4</v>
      </c>
      <c r="R59" s="137">
        <v>3.7179565373247282E-3</v>
      </c>
      <c r="S59" s="137">
        <v>2.3540535522854565E-5</v>
      </c>
      <c r="T59" s="137">
        <v>1.2755863659804835E-3</v>
      </c>
      <c r="U59" s="137">
        <v>3.5218389403231659E-3</v>
      </c>
      <c r="V59" s="137">
        <v>6.1238759692407458E-3</v>
      </c>
      <c r="W59" s="137">
        <v>9.1829568455868932E-4</v>
      </c>
      <c r="X59" s="137">
        <v>8.7237743847033906E-4</v>
      </c>
      <c r="Y59" s="137">
        <v>3.8570928347983344E-4</v>
      </c>
      <c r="Z59" s="137">
        <v>1.0731357372053218E-3</v>
      </c>
      <c r="AA59" s="137">
        <v>1.7021251275766165E-4</v>
      </c>
      <c r="AB59" s="137">
        <v>2.4503593482686625E-4</v>
      </c>
      <c r="AC59" s="137">
        <v>1.7377055500297379E-4</v>
      </c>
      <c r="AD59" s="137">
        <v>1.5622151460478536E-4</v>
      </c>
      <c r="AE59" s="137">
        <v>6.9688105473809524E-4</v>
      </c>
      <c r="AF59" s="137">
        <v>7.6070406026879827E-4</v>
      </c>
      <c r="AG59" s="137">
        <v>1.3177705971145482E-4</v>
      </c>
      <c r="AH59" s="137">
        <v>5.542425112373279E-4</v>
      </c>
      <c r="AI59" s="137">
        <v>3.4526914452383869E-4</v>
      </c>
      <c r="AJ59" s="137">
        <v>0</v>
      </c>
      <c r="AK59" s="137">
        <v>9.2781261780374821E-5</v>
      </c>
      <c r="AL59" s="137">
        <v>7.3640709048443983E-4</v>
      </c>
      <c r="AM59" s="137">
        <v>1.1858933488955054E-4</v>
      </c>
      <c r="AN59" s="137">
        <v>3.1927177203418499E-4</v>
      </c>
      <c r="AO59" s="137">
        <v>2.2990602762372421E-4</v>
      </c>
      <c r="AP59" s="137">
        <v>1.474633553165823E-4</v>
      </c>
      <c r="AQ59" s="137">
        <v>7.4435768993471848E-4</v>
      </c>
      <c r="AR59" s="137">
        <v>3.4200858891163579E-5</v>
      </c>
      <c r="AS59" s="137">
        <v>3.0347278220199366E-4</v>
      </c>
      <c r="AT59" s="137">
        <v>1.0130793705231688E-4</v>
      </c>
      <c r="AU59" s="137">
        <v>5.4410348467289965E-5</v>
      </c>
      <c r="AV59" s="137">
        <v>8.1753129900397027E-5</v>
      </c>
      <c r="AW59" s="137">
        <v>4.278440891279119E-5</v>
      </c>
      <c r="AX59" s="137">
        <v>1.77586930583224E-5</v>
      </c>
      <c r="AY59" s="137">
        <v>1.2890384351048291E-4</v>
      </c>
      <c r="AZ59" s="137">
        <v>1.050330739501955E-3</v>
      </c>
      <c r="BA59" s="137">
        <v>8.8340675471311242E-4</v>
      </c>
      <c r="BB59" s="137">
        <v>0.92565317481264187</v>
      </c>
      <c r="BC59" s="137">
        <v>1.5982646422508121E-4</v>
      </c>
      <c r="BD59" s="137">
        <v>3.5298409004383662E-4</v>
      </c>
      <c r="BE59" s="137">
        <v>5.2399600212637946E-4</v>
      </c>
      <c r="BF59" s="137">
        <v>3.4404053019557689E-4</v>
      </c>
      <c r="BG59" s="137">
        <v>1.8091051946157673E-4</v>
      </c>
      <c r="BH59" s="137">
        <v>2.5689307635386736E-4</v>
      </c>
      <c r="BI59" s="137">
        <v>2.8334215414347587E-2</v>
      </c>
      <c r="BJ59" s="137">
        <v>3.3753228338224374E-3</v>
      </c>
      <c r="BK59" s="137">
        <v>1.6754864263843186E-3</v>
      </c>
      <c r="BL59" s="137">
        <v>2.7747885818997456E-5</v>
      </c>
      <c r="BM59" s="137">
        <v>6.6492443225104527E-5</v>
      </c>
      <c r="BN59" s="137">
        <v>7.4054616898910311E-4</v>
      </c>
      <c r="BO59" s="137">
        <v>2.5790987713907395E-4</v>
      </c>
      <c r="BP59" s="137">
        <v>2.7277521278555079E-4</v>
      </c>
      <c r="BQ59" s="137">
        <v>6.2842387270670914E-5</v>
      </c>
      <c r="BR59" s="137">
        <v>4.9520306423836934E-6</v>
      </c>
      <c r="BS59" s="137">
        <v>9.2659895244358835E-4</v>
      </c>
      <c r="BT59" s="137">
        <v>1.7136582811651217E-4</v>
      </c>
      <c r="BU59" s="137">
        <v>1.0823144139755205E-3</v>
      </c>
      <c r="BV59" s="137">
        <v>5.8499539548552393E-4</v>
      </c>
      <c r="BW59" s="137">
        <v>4.06836774463831E-4</v>
      </c>
      <c r="BX59" s="137">
        <v>1.2539119682433706E-3</v>
      </c>
      <c r="BY59" s="137">
        <v>1.0250154192775801E-3</v>
      </c>
      <c r="BZ59" s="137">
        <v>6.1150529415816368E-4</v>
      </c>
      <c r="CA59" s="139">
        <v>0</v>
      </c>
    </row>
    <row r="60" spans="1:79" ht="19.5" x14ac:dyDescent="0.25">
      <c r="A60" s="30"/>
      <c r="B60" s="42" t="s">
        <v>51</v>
      </c>
      <c r="C60" s="43" t="s">
        <v>162</v>
      </c>
      <c r="D60" s="136">
        <v>1.4855097954134325E-4</v>
      </c>
      <c r="E60" s="137">
        <v>2.0356437086795708E-5</v>
      </c>
      <c r="F60" s="137">
        <v>5.8261844597067686E-4</v>
      </c>
      <c r="G60" s="137">
        <v>4.9448026459641252E-5</v>
      </c>
      <c r="H60" s="137">
        <v>2.7155659339540262E-3</v>
      </c>
      <c r="I60" s="137">
        <v>6.2670867005071133E-4</v>
      </c>
      <c r="J60" s="137">
        <v>9.0002862079336383E-6</v>
      </c>
      <c r="K60" s="137">
        <v>3.9584625322504455E-4</v>
      </c>
      <c r="L60" s="137">
        <v>1.3851301305033971E-5</v>
      </c>
      <c r="M60" s="137">
        <v>1.0223216939132542E-3</v>
      </c>
      <c r="N60" s="137">
        <v>5.4449925629531477E-4</v>
      </c>
      <c r="O60" s="137">
        <v>5.1221676227788731E-3</v>
      </c>
      <c r="P60" s="137">
        <v>0</v>
      </c>
      <c r="Q60" s="137">
        <v>2.829758713157327E-3</v>
      </c>
      <c r="R60" s="137">
        <v>3.4410824254541172E-2</v>
      </c>
      <c r="S60" s="137">
        <v>1.9460233233117578E-4</v>
      </c>
      <c r="T60" s="137">
        <v>2.1562897489804484E-3</v>
      </c>
      <c r="U60" s="137">
        <v>9.960968410445515E-3</v>
      </c>
      <c r="V60" s="137">
        <v>1.2761133466187007E-2</v>
      </c>
      <c r="W60" s="137">
        <v>8.1606232260279386E-4</v>
      </c>
      <c r="X60" s="137">
        <v>4.000064952278894E-3</v>
      </c>
      <c r="Y60" s="137">
        <v>6.5780686545024178E-4</v>
      </c>
      <c r="Z60" s="137">
        <v>9.8969108339272958E-4</v>
      </c>
      <c r="AA60" s="137">
        <v>7.243833445623294E-4</v>
      </c>
      <c r="AB60" s="137">
        <v>4.5253501171602594E-4</v>
      </c>
      <c r="AC60" s="137">
        <v>1.9154128127363951E-4</v>
      </c>
      <c r="AD60" s="137">
        <v>1.6522731529538645E-4</v>
      </c>
      <c r="AE60" s="137">
        <v>2.4088238177793512E-3</v>
      </c>
      <c r="AF60" s="137">
        <v>5.4606881110799976E-3</v>
      </c>
      <c r="AG60" s="137">
        <v>2.3925188077451089E-4</v>
      </c>
      <c r="AH60" s="137">
        <v>2.1910501002522977E-3</v>
      </c>
      <c r="AI60" s="137">
        <v>1.2121533769887966E-3</v>
      </c>
      <c r="AJ60" s="137">
        <v>0</v>
      </c>
      <c r="AK60" s="137">
        <v>2.7157469148112639E-4</v>
      </c>
      <c r="AL60" s="137">
        <v>3.9373276513993529E-3</v>
      </c>
      <c r="AM60" s="137">
        <v>3.2869134224387602E-4</v>
      </c>
      <c r="AN60" s="137">
        <v>1.5995417270082376E-3</v>
      </c>
      <c r="AO60" s="137">
        <v>7.1371943770938244E-4</v>
      </c>
      <c r="AP60" s="137">
        <v>1.3015711731690366E-4</v>
      </c>
      <c r="AQ60" s="137">
        <v>2.1385000244512346E-3</v>
      </c>
      <c r="AR60" s="137">
        <v>9.2675807713372561E-5</v>
      </c>
      <c r="AS60" s="137">
        <v>6.8685168054844219E-4</v>
      </c>
      <c r="AT60" s="137">
        <v>1.9074778916902923E-4</v>
      </c>
      <c r="AU60" s="137">
        <v>9.4508969391854803E-4</v>
      </c>
      <c r="AV60" s="137">
        <v>2.4694156921353777E-4</v>
      </c>
      <c r="AW60" s="137">
        <v>1.4292614711217279E-4</v>
      </c>
      <c r="AX60" s="137">
        <v>8.0083683477098376E-5</v>
      </c>
      <c r="AY60" s="137">
        <v>8.3738097904295834E-4</v>
      </c>
      <c r="AZ60" s="137">
        <v>9.9007946338725526E-3</v>
      </c>
      <c r="BA60" s="137">
        <v>3.5762586727986897E-3</v>
      </c>
      <c r="BB60" s="137">
        <v>1.7372810824442116E-3</v>
      </c>
      <c r="BC60" s="137">
        <v>0.74823449263700392</v>
      </c>
      <c r="BD60" s="137">
        <v>1.6859439603726659E-2</v>
      </c>
      <c r="BE60" s="137">
        <v>3.9991518838723792E-3</v>
      </c>
      <c r="BF60" s="137">
        <v>2.846588497998695E-3</v>
      </c>
      <c r="BG60" s="137">
        <v>6.0519226516996146E-4</v>
      </c>
      <c r="BH60" s="137">
        <v>1.1010162669159128E-3</v>
      </c>
      <c r="BI60" s="137">
        <v>8.0301291336188685E-2</v>
      </c>
      <c r="BJ60" s="137">
        <v>4.8005974845905042E-3</v>
      </c>
      <c r="BK60" s="137">
        <v>3.5335250326729412E-3</v>
      </c>
      <c r="BL60" s="137">
        <v>5.52584960094754E-5</v>
      </c>
      <c r="BM60" s="137">
        <v>1.4159718759046712E-4</v>
      </c>
      <c r="BN60" s="137">
        <v>4.9677274814942446E-3</v>
      </c>
      <c r="BO60" s="137">
        <v>4.0758884020394945E-4</v>
      </c>
      <c r="BP60" s="137">
        <v>7.0142157758770404E-4</v>
      </c>
      <c r="BQ60" s="137">
        <v>1.0508379432050813E-4</v>
      </c>
      <c r="BR60" s="137">
        <v>1.2265237058995391E-5</v>
      </c>
      <c r="BS60" s="137">
        <v>2.6088054686152881E-3</v>
      </c>
      <c r="BT60" s="137">
        <v>4.8899611337412097E-4</v>
      </c>
      <c r="BU60" s="137">
        <v>1.1586294563270133E-3</v>
      </c>
      <c r="BV60" s="137">
        <v>1.3112296115072748E-3</v>
      </c>
      <c r="BW60" s="137">
        <v>9.1254070679312705E-4</v>
      </c>
      <c r="BX60" s="137">
        <v>2.1442978075057661E-3</v>
      </c>
      <c r="BY60" s="137">
        <v>1.07576581777093E-3</v>
      </c>
      <c r="BZ60" s="137">
        <v>9.9716236890097466E-4</v>
      </c>
      <c r="CA60" s="139">
        <v>0</v>
      </c>
    </row>
    <row r="61" spans="1:79" ht="19.5" x14ac:dyDescent="0.25">
      <c r="A61" s="30"/>
      <c r="B61" s="42" t="s">
        <v>52</v>
      </c>
      <c r="C61" s="43" t="s">
        <v>163</v>
      </c>
      <c r="D61" s="136">
        <v>1.9188279250623971E-4</v>
      </c>
      <c r="E61" s="137">
        <v>2.9520390561701892E-5</v>
      </c>
      <c r="F61" s="137">
        <v>4.2971566703743055E-4</v>
      </c>
      <c r="G61" s="137">
        <v>6.108538515675484E-5</v>
      </c>
      <c r="H61" s="137">
        <v>3.0506133609827075E-3</v>
      </c>
      <c r="I61" s="137">
        <v>6.0924765042652442E-4</v>
      </c>
      <c r="J61" s="137">
        <v>1.1309351771708245E-5</v>
      </c>
      <c r="K61" s="137">
        <v>4.5522181980396897E-4</v>
      </c>
      <c r="L61" s="137">
        <v>1.2087143162552591E-5</v>
      </c>
      <c r="M61" s="137">
        <v>6.7102361681204152E-4</v>
      </c>
      <c r="N61" s="137">
        <v>7.2104087209856943E-5</v>
      </c>
      <c r="O61" s="137">
        <v>1.5340999528184254E-3</v>
      </c>
      <c r="P61" s="137">
        <v>0</v>
      </c>
      <c r="Q61" s="137">
        <v>1.7628168692978806E-2</v>
      </c>
      <c r="R61" s="137">
        <v>4.4089547363703463E-3</v>
      </c>
      <c r="S61" s="137">
        <v>2.419857866035279E-5</v>
      </c>
      <c r="T61" s="137">
        <v>1.2985291334554128E-3</v>
      </c>
      <c r="U61" s="137">
        <v>3.2975268457081266E-3</v>
      </c>
      <c r="V61" s="137">
        <v>5.6366755239363013E-3</v>
      </c>
      <c r="W61" s="137">
        <v>9.1328831998715976E-4</v>
      </c>
      <c r="X61" s="137">
        <v>1.0446179829513632E-3</v>
      </c>
      <c r="Y61" s="137">
        <v>3.9314313738211994E-4</v>
      </c>
      <c r="Z61" s="137">
        <v>1.1266880547329884E-3</v>
      </c>
      <c r="AA61" s="137">
        <v>1.9613249985101587E-4</v>
      </c>
      <c r="AB61" s="137">
        <v>2.6555478217435001E-4</v>
      </c>
      <c r="AC61" s="137">
        <v>1.6332178283573641E-4</v>
      </c>
      <c r="AD61" s="137">
        <v>1.6002223757601898E-4</v>
      </c>
      <c r="AE61" s="137">
        <v>7.122040149892526E-4</v>
      </c>
      <c r="AF61" s="137">
        <v>9.4695121525295838E-4</v>
      </c>
      <c r="AG61" s="137">
        <v>1.4968531564576304E-4</v>
      </c>
      <c r="AH61" s="137">
        <v>6.0018760828479565E-4</v>
      </c>
      <c r="AI61" s="137">
        <v>4.4471050751371862E-4</v>
      </c>
      <c r="AJ61" s="137">
        <v>0</v>
      </c>
      <c r="AK61" s="137">
        <v>1.0002379878071338E-4</v>
      </c>
      <c r="AL61" s="137">
        <v>4.7808256163952743E-4</v>
      </c>
      <c r="AM61" s="137">
        <v>1.2111963212648517E-4</v>
      </c>
      <c r="AN61" s="137">
        <v>4.2758291172292125E-4</v>
      </c>
      <c r="AO61" s="137">
        <v>4.3358790174667926E-4</v>
      </c>
      <c r="AP61" s="137">
        <v>5.3526788216497736E-5</v>
      </c>
      <c r="AQ61" s="137">
        <v>1.2080368900908255E-2</v>
      </c>
      <c r="AR61" s="137">
        <v>4.4217327280030029E-5</v>
      </c>
      <c r="AS61" s="137">
        <v>3.6593485176058914E-4</v>
      </c>
      <c r="AT61" s="137">
        <v>1.0352832368954457E-4</v>
      </c>
      <c r="AU61" s="137">
        <v>6.9329477918709747E-5</v>
      </c>
      <c r="AV61" s="137">
        <v>9.1609951335737926E-5</v>
      </c>
      <c r="AW61" s="137">
        <v>1.2340913768891558E-4</v>
      </c>
      <c r="AX61" s="137">
        <v>3.2083076687933094E-5</v>
      </c>
      <c r="AY61" s="137">
        <v>1.5044648124047004E-4</v>
      </c>
      <c r="AZ61" s="137">
        <v>7.7645593414126272E-4</v>
      </c>
      <c r="BA61" s="137">
        <v>1.2128945574938731E-4</v>
      </c>
      <c r="BB61" s="137">
        <v>3.5329348598683489E-4</v>
      </c>
      <c r="BC61" s="137">
        <v>3.5201434121431564E-4</v>
      </c>
      <c r="BD61" s="137">
        <v>0.8892753243638104</v>
      </c>
      <c r="BE61" s="137">
        <v>8.3411981226983259E-4</v>
      </c>
      <c r="BF61" s="137">
        <v>3.1164253766452629E-4</v>
      </c>
      <c r="BG61" s="137">
        <v>6.3242151751189627E-4</v>
      </c>
      <c r="BH61" s="137">
        <v>5.2729258331432442E-4</v>
      </c>
      <c r="BI61" s="137">
        <v>1.1662201697799156E-2</v>
      </c>
      <c r="BJ61" s="137">
        <v>9.9490487382730627E-3</v>
      </c>
      <c r="BK61" s="137">
        <v>1.4879139198899553E-2</v>
      </c>
      <c r="BL61" s="137">
        <v>1.5193272286281607E-4</v>
      </c>
      <c r="BM61" s="137">
        <v>9.7911819276648847E-5</v>
      </c>
      <c r="BN61" s="137">
        <v>8.5420616324011146E-4</v>
      </c>
      <c r="BO61" s="137">
        <v>4.1553061974839751E-4</v>
      </c>
      <c r="BP61" s="137">
        <v>5.3772285015477918E-4</v>
      </c>
      <c r="BQ61" s="137">
        <v>9.8642173241450138E-5</v>
      </c>
      <c r="BR61" s="137">
        <v>1.0694252781417446E-5</v>
      </c>
      <c r="BS61" s="137">
        <v>1.0149772814657474E-3</v>
      </c>
      <c r="BT61" s="137">
        <v>3.4030986263393798E-4</v>
      </c>
      <c r="BU61" s="137">
        <v>8.9455978928912501E-4</v>
      </c>
      <c r="BV61" s="137">
        <v>1.1601114785046089E-3</v>
      </c>
      <c r="BW61" s="137">
        <v>8.49061289814751E-4</v>
      </c>
      <c r="BX61" s="137">
        <v>9.4060719222176963E-4</v>
      </c>
      <c r="BY61" s="137">
        <v>7.78600821197036E-4</v>
      </c>
      <c r="BZ61" s="137">
        <v>9.6756470565468667E-4</v>
      </c>
      <c r="CA61" s="139">
        <v>0</v>
      </c>
    </row>
    <row r="62" spans="1:79" ht="19.5" x14ac:dyDescent="0.25">
      <c r="A62" s="30"/>
      <c r="B62" s="42" t="s">
        <v>53</v>
      </c>
      <c r="C62" s="43" t="s">
        <v>164</v>
      </c>
      <c r="D62" s="136">
        <v>1.058912680871032E-4</v>
      </c>
      <c r="E62" s="137">
        <v>1.3000967017357678E-5</v>
      </c>
      <c r="F62" s="137">
        <v>3.4096870896938616E-4</v>
      </c>
      <c r="G62" s="137">
        <v>2.9720900673660345E-5</v>
      </c>
      <c r="H62" s="137">
        <v>1.6375960235213997E-3</v>
      </c>
      <c r="I62" s="137">
        <v>3.2912947787780596E-4</v>
      </c>
      <c r="J62" s="137">
        <v>8.7598506826240255E-6</v>
      </c>
      <c r="K62" s="137">
        <v>3.356376863968878E-4</v>
      </c>
      <c r="L62" s="137">
        <v>7.7510079453646378E-6</v>
      </c>
      <c r="M62" s="137">
        <v>6.2075279934112337E-4</v>
      </c>
      <c r="N62" s="137">
        <v>2.2838285160999317E-5</v>
      </c>
      <c r="O62" s="137">
        <v>1.4615031096687965E-3</v>
      </c>
      <c r="P62" s="137">
        <v>0</v>
      </c>
      <c r="Q62" s="137">
        <v>9.16843319289253E-4</v>
      </c>
      <c r="R62" s="137">
        <v>2.4880174101300904E-3</v>
      </c>
      <c r="S62" s="137">
        <v>1.5952926385427888E-5</v>
      </c>
      <c r="T62" s="137">
        <v>1.4172845003120296E-3</v>
      </c>
      <c r="U62" s="137">
        <v>2.7922128421922162E-3</v>
      </c>
      <c r="V62" s="137">
        <v>6.3783446841298779E-3</v>
      </c>
      <c r="W62" s="137">
        <v>1.0857985476039589E-3</v>
      </c>
      <c r="X62" s="137">
        <v>9.7222397122065471E-4</v>
      </c>
      <c r="Y62" s="137">
        <v>4.3591827530536952E-4</v>
      </c>
      <c r="Z62" s="137">
        <v>1.2511944488252952E-3</v>
      </c>
      <c r="AA62" s="137">
        <v>1.9916055170326688E-4</v>
      </c>
      <c r="AB62" s="137">
        <v>2.7695792682303676E-4</v>
      </c>
      <c r="AC62" s="137">
        <v>1.8450404061285037E-4</v>
      </c>
      <c r="AD62" s="137">
        <v>1.9175092164029194E-4</v>
      </c>
      <c r="AE62" s="137">
        <v>7.6160107292503254E-4</v>
      </c>
      <c r="AF62" s="137">
        <v>7.5469181869278548E-4</v>
      </c>
      <c r="AG62" s="137">
        <v>1.423549742726353E-4</v>
      </c>
      <c r="AH62" s="137">
        <v>5.112619185565527E-4</v>
      </c>
      <c r="AI62" s="137">
        <v>3.2652006975929921E-4</v>
      </c>
      <c r="AJ62" s="137">
        <v>0</v>
      </c>
      <c r="AK62" s="137">
        <v>9.1054359951181789E-5</v>
      </c>
      <c r="AL62" s="137">
        <v>5.2377348328102626E-4</v>
      </c>
      <c r="AM62" s="137">
        <v>1.2256659939988704E-4</v>
      </c>
      <c r="AN62" s="137">
        <v>2.9086415985232322E-4</v>
      </c>
      <c r="AO62" s="137">
        <v>2.2665889636286186E-4</v>
      </c>
      <c r="AP62" s="137">
        <v>4.5521461099896045E-5</v>
      </c>
      <c r="AQ62" s="137">
        <v>9.1072602704885713E-4</v>
      </c>
      <c r="AR62" s="137">
        <v>3.6274632189649431E-5</v>
      </c>
      <c r="AS62" s="137">
        <v>3.0976960788087757E-4</v>
      </c>
      <c r="AT62" s="137">
        <v>1.1106972795286542E-4</v>
      </c>
      <c r="AU62" s="137">
        <v>4.5418710177506447E-5</v>
      </c>
      <c r="AV62" s="137">
        <v>8.0164919663043867E-5</v>
      </c>
      <c r="AW62" s="137">
        <v>4.3637991708881325E-5</v>
      </c>
      <c r="AX62" s="137">
        <v>1.5940123601141109E-5</v>
      </c>
      <c r="AY62" s="137">
        <v>1.0618535260271031E-4</v>
      </c>
      <c r="AZ62" s="137">
        <v>7.5716539071285082E-4</v>
      </c>
      <c r="BA62" s="137">
        <v>7.2654527253416246E-5</v>
      </c>
      <c r="BB62" s="137">
        <v>2.9726240407845208E-4</v>
      </c>
      <c r="BC62" s="137">
        <v>1.043322566031255E-4</v>
      </c>
      <c r="BD62" s="137">
        <v>8.9534863325397302E-3</v>
      </c>
      <c r="BE62" s="137">
        <v>0.86808224476247386</v>
      </c>
      <c r="BF62" s="137">
        <v>2.5271683516540189E-4</v>
      </c>
      <c r="BG62" s="137">
        <v>1.8085513337698001E-4</v>
      </c>
      <c r="BH62" s="137">
        <v>2.2358790999438323E-4</v>
      </c>
      <c r="BI62" s="137">
        <v>3.4500919913116324E-2</v>
      </c>
      <c r="BJ62" s="137">
        <v>2.5122459387086571E-2</v>
      </c>
      <c r="BK62" s="137">
        <v>2.0089017626728854E-3</v>
      </c>
      <c r="BL62" s="137">
        <v>3.3838058288842168E-5</v>
      </c>
      <c r="BM62" s="137">
        <v>7.6204737530871761E-5</v>
      </c>
      <c r="BN62" s="137">
        <v>8.0079006982487137E-4</v>
      </c>
      <c r="BO62" s="137">
        <v>2.6629789701389738E-4</v>
      </c>
      <c r="BP62" s="137">
        <v>4.3032929769635095E-3</v>
      </c>
      <c r="BQ62" s="137">
        <v>6.2490657681616422E-4</v>
      </c>
      <c r="BR62" s="137">
        <v>6.6656579962037603E-5</v>
      </c>
      <c r="BS62" s="137">
        <v>1.2735855097760862E-3</v>
      </c>
      <c r="BT62" s="137">
        <v>1.6177028975103967E-4</v>
      </c>
      <c r="BU62" s="137">
        <v>2.2923945721865951E-3</v>
      </c>
      <c r="BV62" s="137">
        <v>5.5102235061807545E-4</v>
      </c>
      <c r="BW62" s="137">
        <v>1.6858141976245598E-2</v>
      </c>
      <c r="BX62" s="137">
        <v>8.1132797418252537E-4</v>
      </c>
      <c r="BY62" s="137">
        <v>1.86202670252694E-3</v>
      </c>
      <c r="BZ62" s="137">
        <v>4.8538675474370246E-4</v>
      </c>
      <c r="CA62" s="139">
        <v>0</v>
      </c>
    </row>
    <row r="63" spans="1:79" ht="19.5" x14ac:dyDescent="0.25">
      <c r="A63" s="30"/>
      <c r="B63" s="42" t="s">
        <v>54</v>
      </c>
      <c r="C63" s="43" t="s">
        <v>165</v>
      </c>
      <c r="D63" s="136">
        <v>9.5581361067243885E-4</v>
      </c>
      <c r="E63" s="137">
        <v>1.1754828199505542E-4</v>
      </c>
      <c r="F63" s="137">
        <v>3.1974498570751107E-3</v>
      </c>
      <c r="G63" s="137">
        <v>2.6651021668525993E-4</v>
      </c>
      <c r="H63" s="137">
        <v>1.6515692828530434E-2</v>
      </c>
      <c r="I63" s="137">
        <v>3.0762580530564292E-3</v>
      </c>
      <c r="J63" s="137">
        <v>8.8349566727530075E-5</v>
      </c>
      <c r="K63" s="137">
        <v>3.3162171580946604E-3</v>
      </c>
      <c r="L63" s="137">
        <v>7.3047714925363153E-5</v>
      </c>
      <c r="M63" s="137">
        <v>6.2361096526602818E-3</v>
      </c>
      <c r="N63" s="137">
        <v>2.0450195634686129E-4</v>
      </c>
      <c r="O63" s="137">
        <v>1.4314405315669245E-2</v>
      </c>
      <c r="P63" s="137">
        <v>0</v>
      </c>
      <c r="Q63" s="137">
        <v>4.0100386777724983E-3</v>
      </c>
      <c r="R63" s="137">
        <v>6.6877108076470121E-3</v>
      </c>
      <c r="S63" s="137">
        <v>3.4346546798702155E-5</v>
      </c>
      <c r="T63" s="137">
        <v>1.3899820999025717E-2</v>
      </c>
      <c r="U63" s="137">
        <v>2.4355799087464929E-2</v>
      </c>
      <c r="V63" s="137">
        <v>6.6251755158878919E-2</v>
      </c>
      <c r="W63" s="137">
        <v>1.1296310826327193E-2</v>
      </c>
      <c r="X63" s="137">
        <v>9.7858035305723508E-3</v>
      </c>
      <c r="Y63" s="137">
        <v>4.3377608471990682E-3</v>
      </c>
      <c r="Z63" s="137">
        <v>1.3121314968429965E-2</v>
      </c>
      <c r="AA63" s="137">
        <v>2.0137740072838283E-3</v>
      </c>
      <c r="AB63" s="137">
        <v>2.612668742663807E-3</v>
      </c>
      <c r="AC63" s="137">
        <v>1.913828999455218E-3</v>
      </c>
      <c r="AD63" s="137">
        <v>1.8611382440365106E-3</v>
      </c>
      <c r="AE63" s="137">
        <v>7.5843617005413224E-3</v>
      </c>
      <c r="AF63" s="137">
        <v>6.3242288263206442E-3</v>
      </c>
      <c r="AG63" s="137">
        <v>1.3761131541885126E-3</v>
      </c>
      <c r="AH63" s="137">
        <v>3.8303188141048639E-3</v>
      </c>
      <c r="AI63" s="137">
        <v>2.4007921626128608E-3</v>
      </c>
      <c r="AJ63" s="137">
        <v>0</v>
      </c>
      <c r="AK63" s="137">
        <v>7.8319472275439667E-4</v>
      </c>
      <c r="AL63" s="137">
        <v>3.5812502228621825E-3</v>
      </c>
      <c r="AM63" s="137">
        <v>9.9242306849020427E-4</v>
      </c>
      <c r="AN63" s="137">
        <v>1.8659888561091405E-3</v>
      </c>
      <c r="AO63" s="137">
        <v>1.6445926475880705E-3</v>
      </c>
      <c r="AP63" s="137">
        <v>4.7374403547422746E-4</v>
      </c>
      <c r="AQ63" s="137">
        <v>5.8369462007127493E-3</v>
      </c>
      <c r="AR63" s="137">
        <v>3.1361696570851843E-4</v>
      </c>
      <c r="AS63" s="137">
        <v>2.9860974135698087E-3</v>
      </c>
      <c r="AT63" s="137">
        <v>1.1104930993440978E-3</v>
      </c>
      <c r="AU63" s="137">
        <v>3.7531581260208212E-4</v>
      </c>
      <c r="AV63" s="137">
        <v>6.6943542733178098E-4</v>
      </c>
      <c r="AW63" s="137">
        <v>3.1160824935269968E-4</v>
      </c>
      <c r="AX63" s="137">
        <v>1.0352058481480632E-4</v>
      </c>
      <c r="AY63" s="137">
        <v>5.0216577354080178E-4</v>
      </c>
      <c r="AZ63" s="137">
        <v>1.9976028863035468E-3</v>
      </c>
      <c r="BA63" s="137">
        <v>6.7068053641970216E-4</v>
      </c>
      <c r="BB63" s="137">
        <v>2.1702581926212592E-3</v>
      </c>
      <c r="BC63" s="137">
        <v>6.0166563244354451E-4</v>
      </c>
      <c r="BD63" s="137">
        <v>2.6514501185230322E-3</v>
      </c>
      <c r="BE63" s="137">
        <v>2.3884693111343885E-3</v>
      </c>
      <c r="BF63" s="137">
        <v>0.54870479104125025</v>
      </c>
      <c r="BG63" s="137">
        <v>1.2312421981605602E-3</v>
      </c>
      <c r="BH63" s="137">
        <v>1.2904780948105495E-3</v>
      </c>
      <c r="BI63" s="137">
        <v>3.1675659410482594E-2</v>
      </c>
      <c r="BJ63" s="137">
        <v>5.1550481322820224E-2</v>
      </c>
      <c r="BK63" s="137">
        <v>1.6501510144130392E-2</v>
      </c>
      <c r="BL63" s="137">
        <v>2.8094717153979071E-4</v>
      </c>
      <c r="BM63" s="137">
        <v>6.7004303805969726E-4</v>
      </c>
      <c r="BN63" s="137">
        <v>7.2746751188009582E-3</v>
      </c>
      <c r="BO63" s="137">
        <v>3.1825541071726074E-3</v>
      </c>
      <c r="BP63" s="137">
        <v>2.5239903974005884E-3</v>
      </c>
      <c r="BQ63" s="137">
        <v>6.8655678885004578E-4</v>
      </c>
      <c r="BR63" s="137">
        <v>4.8057238759111566E-5</v>
      </c>
      <c r="BS63" s="137">
        <v>3.3749134274371124E-3</v>
      </c>
      <c r="BT63" s="137">
        <v>1.5966124862847268E-3</v>
      </c>
      <c r="BU63" s="137">
        <v>1.7639111934410104E-2</v>
      </c>
      <c r="BV63" s="137">
        <v>6.0874522215650208E-3</v>
      </c>
      <c r="BW63" s="137">
        <v>4.9567066770401296E-3</v>
      </c>
      <c r="BX63" s="137">
        <v>1.305550777546507E-2</v>
      </c>
      <c r="BY63" s="137">
        <v>1.55494030578227E-2</v>
      </c>
      <c r="BZ63" s="137">
        <v>8.0289962762731745E-3</v>
      </c>
      <c r="CA63" s="139">
        <v>0</v>
      </c>
    </row>
    <row r="64" spans="1:79" ht="19.5" x14ac:dyDescent="0.25">
      <c r="A64" s="30"/>
      <c r="B64" s="42" t="s">
        <v>55</v>
      </c>
      <c r="C64" s="43" t="s">
        <v>166</v>
      </c>
      <c r="D64" s="136">
        <v>2.086860372928922E-3</v>
      </c>
      <c r="E64" s="137">
        <v>2.6178128259502355E-4</v>
      </c>
      <c r="F64" s="137">
        <v>2.5572022392832358E-3</v>
      </c>
      <c r="G64" s="137">
        <v>7.0798853036865535E-4</v>
      </c>
      <c r="H64" s="137">
        <v>1.7641723012697282E-2</v>
      </c>
      <c r="I64" s="137">
        <v>7.4837233447026356E-3</v>
      </c>
      <c r="J64" s="137">
        <v>1.1327456045305305E-4</v>
      </c>
      <c r="K64" s="137">
        <v>5.1319974327457187E-3</v>
      </c>
      <c r="L64" s="137">
        <v>7.56252327853921E-5</v>
      </c>
      <c r="M64" s="137">
        <v>8.4325544318840893E-3</v>
      </c>
      <c r="N64" s="137">
        <v>3.0805102095352998E-4</v>
      </c>
      <c r="O64" s="137">
        <v>8.7745133008214904E-3</v>
      </c>
      <c r="P64" s="137">
        <v>0</v>
      </c>
      <c r="Q64" s="137">
        <v>9.7433250378200099E-3</v>
      </c>
      <c r="R64" s="137">
        <v>3.7486035214872745E-2</v>
      </c>
      <c r="S64" s="137">
        <v>9.9062843777447606E-5</v>
      </c>
      <c r="T64" s="137">
        <v>1.2606232430990317E-2</v>
      </c>
      <c r="U64" s="137">
        <v>1.966184080331004E-2</v>
      </c>
      <c r="V64" s="137">
        <v>3.263208727699899E-2</v>
      </c>
      <c r="W64" s="137">
        <v>5.2179857508560306E-3</v>
      </c>
      <c r="X64" s="137">
        <v>9.6244002041036159E-3</v>
      </c>
      <c r="Y64" s="137">
        <v>5.717874809389698E-3</v>
      </c>
      <c r="Z64" s="137">
        <v>7.0992547392048268E-3</v>
      </c>
      <c r="AA64" s="137">
        <v>1.2186766091323823E-3</v>
      </c>
      <c r="AB64" s="137">
        <v>2.1299694558034057E-3</v>
      </c>
      <c r="AC64" s="137">
        <v>1.3439279006393463E-3</v>
      </c>
      <c r="AD64" s="137">
        <v>2.9109644485999257E-3</v>
      </c>
      <c r="AE64" s="137">
        <v>4.7745542972110911E-3</v>
      </c>
      <c r="AF64" s="137">
        <v>7.6844045454679101E-3</v>
      </c>
      <c r="AG64" s="137">
        <v>1.0922198391730565E-3</v>
      </c>
      <c r="AH64" s="137">
        <v>4.7100516086123556E-3</v>
      </c>
      <c r="AI64" s="137">
        <v>3.0195004828349127E-3</v>
      </c>
      <c r="AJ64" s="137">
        <v>0</v>
      </c>
      <c r="AK64" s="137">
        <v>1.8659174271475917E-3</v>
      </c>
      <c r="AL64" s="137">
        <v>5.7118261522401906E-3</v>
      </c>
      <c r="AM64" s="137">
        <v>2.0266809440415232E-3</v>
      </c>
      <c r="AN64" s="137">
        <v>2.1542482259821511E-3</v>
      </c>
      <c r="AO64" s="137">
        <v>3.7286773920587354E-3</v>
      </c>
      <c r="AP64" s="137">
        <v>7.847554451338697E-4</v>
      </c>
      <c r="AQ64" s="137">
        <v>5.3990890658110512E-3</v>
      </c>
      <c r="AR64" s="137">
        <v>5.0531679468056995E-4</v>
      </c>
      <c r="AS64" s="137">
        <v>3.0095751611489501E-3</v>
      </c>
      <c r="AT64" s="137">
        <v>1.070407042576383E-3</v>
      </c>
      <c r="AU64" s="137">
        <v>9.4386263979308869E-4</v>
      </c>
      <c r="AV64" s="137">
        <v>1.4902078047985209E-3</v>
      </c>
      <c r="AW64" s="137">
        <v>1.4246418338290567E-3</v>
      </c>
      <c r="AX64" s="137">
        <v>5.2396435881430024E-4</v>
      </c>
      <c r="AY64" s="137">
        <v>3.5021933228654252E-3</v>
      </c>
      <c r="AZ64" s="137">
        <v>3.7806204952150146E-3</v>
      </c>
      <c r="BA64" s="137">
        <v>8.0091495126112142E-4</v>
      </c>
      <c r="BB64" s="137">
        <v>5.3623946658558656E-3</v>
      </c>
      <c r="BC64" s="137">
        <v>1.2703106882055541E-3</v>
      </c>
      <c r="BD64" s="137">
        <v>2.1717069043211E-3</v>
      </c>
      <c r="BE64" s="137">
        <v>3.3046085917809854E-3</v>
      </c>
      <c r="BF64" s="137">
        <v>2.3177699210370508E-3</v>
      </c>
      <c r="BG64" s="137">
        <v>0.29578571364612016</v>
      </c>
      <c r="BH64" s="137">
        <v>9.4007985696581906E-3</v>
      </c>
      <c r="BI64" s="137">
        <v>5.4944941657660784E-2</v>
      </c>
      <c r="BJ64" s="137">
        <v>0.11472678453468987</v>
      </c>
      <c r="BK64" s="137">
        <v>1.9732745302807837E-2</v>
      </c>
      <c r="BL64" s="137">
        <v>5.8503702941771138E-4</v>
      </c>
      <c r="BM64" s="137">
        <v>4.445507984187331E-3</v>
      </c>
      <c r="BN64" s="137">
        <v>2.1387878746927661E-2</v>
      </c>
      <c r="BO64" s="137">
        <v>1.7850118638899917E-2</v>
      </c>
      <c r="BP64" s="137">
        <v>7.9386838017068851E-3</v>
      </c>
      <c r="BQ64" s="137">
        <v>1.1565582086256281E-3</v>
      </c>
      <c r="BR64" s="137">
        <v>1.4986597271490645E-4</v>
      </c>
      <c r="BS64" s="137">
        <v>5.650880774677422E-2</v>
      </c>
      <c r="BT64" s="137">
        <v>7.2302269623880045E-3</v>
      </c>
      <c r="BU64" s="137">
        <v>2.3342677251816636E-2</v>
      </c>
      <c r="BV64" s="137">
        <v>1.6953709218960684E-2</v>
      </c>
      <c r="BW64" s="137">
        <v>9.5450713196737792E-3</v>
      </c>
      <c r="BX64" s="137">
        <v>2.4218292280701621E-2</v>
      </c>
      <c r="BY64" s="137">
        <v>1.42471534697045E-2</v>
      </c>
      <c r="BZ64" s="137">
        <v>2.4352074766947354E-2</v>
      </c>
      <c r="CA64" s="139">
        <v>0</v>
      </c>
    </row>
    <row r="65" spans="1:79" ht="19.5" x14ac:dyDescent="0.25">
      <c r="A65" s="30"/>
      <c r="B65" s="42" t="s">
        <v>56</v>
      </c>
      <c r="C65" s="43" t="s">
        <v>167</v>
      </c>
      <c r="D65" s="136">
        <v>7.7866147327725532E-4</v>
      </c>
      <c r="E65" s="137">
        <v>1.8446835740823701E-4</v>
      </c>
      <c r="F65" s="137">
        <v>2.8398637556507514E-3</v>
      </c>
      <c r="G65" s="137">
        <v>5.616607850083326E-4</v>
      </c>
      <c r="H65" s="137">
        <v>1.3350609467991341E-2</v>
      </c>
      <c r="I65" s="137">
        <v>9.754649345694812E-3</v>
      </c>
      <c r="J65" s="137">
        <v>1.3176717622594971E-4</v>
      </c>
      <c r="K65" s="137">
        <v>8.9517927416482932E-3</v>
      </c>
      <c r="L65" s="137">
        <v>7.5966856615927942E-5</v>
      </c>
      <c r="M65" s="137">
        <v>2.7480642700343553E-3</v>
      </c>
      <c r="N65" s="137">
        <v>1.1704849515256426E-4</v>
      </c>
      <c r="O65" s="137">
        <v>5.4013852166994187E-3</v>
      </c>
      <c r="P65" s="137">
        <v>0</v>
      </c>
      <c r="Q65" s="137">
        <v>2.6982609938162438E-3</v>
      </c>
      <c r="R65" s="137">
        <v>1.8116711126605917E-2</v>
      </c>
      <c r="S65" s="137">
        <v>8.1648896276365803E-5</v>
      </c>
      <c r="T65" s="137">
        <v>4.0378621931511744E-3</v>
      </c>
      <c r="U65" s="137">
        <v>2.4696645337599049E-2</v>
      </c>
      <c r="V65" s="137">
        <v>1.3504323809780139E-2</v>
      </c>
      <c r="W65" s="137">
        <v>3.4002502710012562E-3</v>
      </c>
      <c r="X65" s="137">
        <v>5.3808608720672443E-3</v>
      </c>
      <c r="Y65" s="137">
        <v>1.5247545035146251E-3</v>
      </c>
      <c r="Z65" s="137">
        <v>2.8981064701663582E-3</v>
      </c>
      <c r="AA65" s="137">
        <v>7.4715385995920375E-4</v>
      </c>
      <c r="AB65" s="137">
        <v>1.2464860110305927E-3</v>
      </c>
      <c r="AC65" s="137">
        <v>3.9321504410339447E-4</v>
      </c>
      <c r="AD65" s="137">
        <v>9.0157125799057171E-4</v>
      </c>
      <c r="AE65" s="137">
        <v>1.9223532957523576E-3</v>
      </c>
      <c r="AF65" s="137">
        <v>4.3549019761645819E-3</v>
      </c>
      <c r="AG65" s="137">
        <v>6.2360909320944723E-4</v>
      </c>
      <c r="AH65" s="137">
        <v>6.2398710570031523E-3</v>
      </c>
      <c r="AI65" s="137">
        <v>1.0657455486262223E-2</v>
      </c>
      <c r="AJ65" s="137">
        <v>0</v>
      </c>
      <c r="AK65" s="137">
        <v>4.377222262842642E-4</v>
      </c>
      <c r="AL65" s="137">
        <v>1.5096043179553252E-3</v>
      </c>
      <c r="AM65" s="137">
        <v>4.8828439581696554E-4</v>
      </c>
      <c r="AN65" s="137">
        <v>1.070093934209199E-3</v>
      </c>
      <c r="AO65" s="137">
        <v>1.2698627043866088E-3</v>
      </c>
      <c r="AP65" s="137">
        <v>6.1394001521365346E-4</v>
      </c>
      <c r="AQ65" s="137">
        <v>2.1316414843923809E-3</v>
      </c>
      <c r="AR65" s="137">
        <v>1.7902455378233413E-4</v>
      </c>
      <c r="AS65" s="137">
        <v>1.8855681711856306E-3</v>
      </c>
      <c r="AT65" s="137">
        <v>5.9986448870558964E-4</v>
      </c>
      <c r="AU65" s="137">
        <v>5.8848188926089947E-4</v>
      </c>
      <c r="AV65" s="137">
        <v>4.1371480156570094E-4</v>
      </c>
      <c r="AW65" s="137">
        <v>4.9265697671293769E-4</v>
      </c>
      <c r="AX65" s="137">
        <v>2.1232884640825901E-4</v>
      </c>
      <c r="AY65" s="137">
        <v>1.3308950098664087E-2</v>
      </c>
      <c r="AZ65" s="137">
        <v>5.7532502734021045E-3</v>
      </c>
      <c r="BA65" s="137">
        <v>1.5392325179873791E-3</v>
      </c>
      <c r="BB65" s="137">
        <v>8.9896217194878458E-3</v>
      </c>
      <c r="BC65" s="137">
        <v>1.86266387670677E-3</v>
      </c>
      <c r="BD65" s="137">
        <v>9.3161478178682754E-4</v>
      </c>
      <c r="BE65" s="137">
        <v>1.9242263449058853E-3</v>
      </c>
      <c r="BF65" s="137">
        <v>7.9261206402458657E-4</v>
      </c>
      <c r="BG65" s="137">
        <v>2.028165480755832E-3</v>
      </c>
      <c r="BH65" s="137">
        <v>0.53191547466831446</v>
      </c>
      <c r="BI65" s="137">
        <v>7.0593086745077291E-2</v>
      </c>
      <c r="BJ65" s="137">
        <v>1.88503566330036E-2</v>
      </c>
      <c r="BK65" s="137">
        <v>7.8385166154872031E-3</v>
      </c>
      <c r="BL65" s="137">
        <v>2.0373349607478103E-3</v>
      </c>
      <c r="BM65" s="137">
        <v>4.8004698250615763E-3</v>
      </c>
      <c r="BN65" s="137">
        <v>4.3121169572752716E-3</v>
      </c>
      <c r="BO65" s="137">
        <v>2.7782971183982529E-3</v>
      </c>
      <c r="BP65" s="137">
        <v>2.4857126724033753E-3</v>
      </c>
      <c r="BQ65" s="137">
        <v>4.3142787878682495E-4</v>
      </c>
      <c r="BR65" s="137">
        <v>5.6056045714955706E-5</v>
      </c>
      <c r="BS65" s="137">
        <v>4.9455713060691922E-2</v>
      </c>
      <c r="BT65" s="137">
        <v>2.7825305057991054E-3</v>
      </c>
      <c r="BU65" s="137">
        <v>2.3336298353516985E-2</v>
      </c>
      <c r="BV65" s="137">
        <v>2.0925054664586988E-2</v>
      </c>
      <c r="BW65" s="137">
        <v>1.30463023389287E-2</v>
      </c>
      <c r="BX65" s="137">
        <v>2.4943617744139907E-2</v>
      </c>
      <c r="BY65" s="137">
        <v>9.4218243136313003E-3</v>
      </c>
      <c r="BZ65" s="137">
        <v>1.264470343797193E-2</v>
      </c>
      <c r="CA65" s="139">
        <v>0</v>
      </c>
    </row>
    <row r="66" spans="1:79" ht="19.5" x14ac:dyDescent="0.25">
      <c r="A66" s="30"/>
      <c r="B66" s="42" t="s">
        <v>57</v>
      </c>
      <c r="C66" s="43" t="s">
        <v>168</v>
      </c>
      <c r="D66" s="136">
        <v>5.5247741057181854E-5</v>
      </c>
      <c r="E66" s="137">
        <v>5.9652990629978875E-6</v>
      </c>
      <c r="F66" s="137">
        <v>8.2490311723005703E-5</v>
      </c>
      <c r="G66" s="137">
        <v>2.0795955270181026E-5</v>
      </c>
      <c r="H66" s="137">
        <v>6.5604661850830845E-4</v>
      </c>
      <c r="I66" s="137">
        <v>1.4334773463994401E-4</v>
      </c>
      <c r="J66" s="137">
        <v>2.5306488424238958E-6</v>
      </c>
      <c r="K66" s="137">
        <v>1.0881733828947843E-4</v>
      </c>
      <c r="L66" s="137">
        <v>2.3522768793275646E-6</v>
      </c>
      <c r="M66" s="137">
        <v>1.2880906161787318E-4</v>
      </c>
      <c r="N66" s="137">
        <v>1.2885246558941137E-5</v>
      </c>
      <c r="O66" s="137">
        <v>2.185600926790953E-4</v>
      </c>
      <c r="P66" s="137">
        <v>0</v>
      </c>
      <c r="Q66" s="137">
        <v>3.8562640679016195E-3</v>
      </c>
      <c r="R66" s="137">
        <v>3.8441151865080831E-4</v>
      </c>
      <c r="S66" s="137">
        <v>1.8947221337340891E-6</v>
      </c>
      <c r="T66" s="137">
        <v>2.2815400189100512E-4</v>
      </c>
      <c r="U66" s="137">
        <v>4.5902228881418428E-4</v>
      </c>
      <c r="V66" s="137">
        <v>8.6228824303530803E-4</v>
      </c>
      <c r="W66" s="137">
        <v>1.6231619246092263E-4</v>
      </c>
      <c r="X66" s="137">
        <v>1.8514599688903511E-4</v>
      </c>
      <c r="Y66" s="137">
        <v>6.540507479043627E-5</v>
      </c>
      <c r="Z66" s="137">
        <v>1.9277178245794089E-4</v>
      </c>
      <c r="AA66" s="137">
        <v>4.0691574267421113E-5</v>
      </c>
      <c r="AB66" s="137">
        <v>4.6134813190272419E-5</v>
      </c>
      <c r="AC66" s="137">
        <v>2.7600802407044824E-5</v>
      </c>
      <c r="AD66" s="137">
        <v>4.5995423568460731E-5</v>
      </c>
      <c r="AE66" s="137">
        <v>1.1242717629074584E-4</v>
      </c>
      <c r="AF66" s="137">
        <v>1.2023739445765586E-4</v>
      </c>
      <c r="AG66" s="137">
        <v>2.4799146017580115E-5</v>
      </c>
      <c r="AH66" s="137">
        <v>8.8916752262753799E-5</v>
      </c>
      <c r="AI66" s="137">
        <v>6.6387927598379943E-5</v>
      </c>
      <c r="AJ66" s="137">
        <v>0</v>
      </c>
      <c r="AK66" s="137">
        <v>1.5104748600179717E-5</v>
      </c>
      <c r="AL66" s="137">
        <v>4.7998785299207142E-5</v>
      </c>
      <c r="AM66" s="137">
        <v>1.8138691650666944E-5</v>
      </c>
      <c r="AN66" s="137">
        <v>5.9333691603107326E-5</v>
      </c>
      <c r="AO66" s="137">
        <v>6.8251019713331019E-5</v>
      </c>
      <c r="AP66" s="137">
        <v>8.5102710053941814E-6</v>
      </c>
      <c r="AQ66" s="137">
        <v>2.6735387125365272E-3</v>
      </c>
      <c r="AR66" s="137">
        <v>6.9178576125156909E-6</v>
      </c>
      <c r="AS66" s="137">
        <v>5.9542543531533665E-5</v>
      </c>
      <c r="AT66" s="137">
        <v>1.6345350486268517E-5</v>
      </c>
      <c r="AU66" s="137">
        <v>9.356222739478349E-6</v>
      </c>
      <c r="AV66" s="137">
        <v>1.3044005993756224E-5</v>
      </c>
      <c r="AW66" s="137">
        <v>2.3194657409202724E-5</v>
      </c>
      <c r="AX66" s="137">
        <v>5.2912196800068267E-6</v>
      </c>
      <c r="AY66" s="137">
        <v>1.6230187772876517E-5</v>
      </c>
      <c r="AZ66" s="137">
        <v>4.901608787638845E-5</v>
      </c>
      <c r="BA66" s="137">
        <v>1.6761910501176503E-5</v>
      </c>
      <c r="BB66" s="137">
        <v>5.3258141161801043E-5</v>
      </c>
      <c r="BC66" s="137">
        <v>1.2951689311680401E-5</v>
      </c>
      <c r="BD66" s="137">
        <v>4.6790292649704577E-5</v>
      </c>
      <c r="BE66" s="137">
        <v>4.592008684314244E-5</v>
      </c>
      <c r="BF66" s="137">
        <v>4.9838451548875229E-5</v>
      </c>
      <c r="BG66" s="137">
        <v>1.2880714685198878E-4</v>
      </c>
      <c r="BH66" s="137">
        <v>3.749464754135809E-5</v>
      </c>
      <c r="BI66" s="137">
        <v>0.95705854174293448</v>
      </c>
      <c r="BJ66" s="137">
        <v>2.3117797386426248E-3</v>
      </c>
      <c r="BK66" s="137">
        <v>2.558754987427934E-3</v>
      </c>
      <c r="BL66" s="137">
        <v>3.7190275702405155E-5</v>
      </c>
      <c r="BM66" s="137">
        <v>4.2234746584009617E-5</v>
      </c>
      <c r="BN66" s="137">
        <v>2.6638805054537561E-4</v>
      </c>
      <c r="BO66" s="137">
        <v>1.8288084957405104E-4</v>
      </c>
      <c r="BP66" s="137">
        <v>2.3207366544967248E-4</v>
      </c>
      <c r="BQ66" s="137">
        <v>4.7343374081667088E-5</v>
      </c>
      <c r="BR66" s="137">
        <v>7.7851457779313311E-6</v>
      </c>
      <c r="BS66" s="137">
        <v>2.1563530964662601E-2</v>
      </c>
      <c r="BT66" s="137">
        <v>1.3032673541098485E-4</v>
      </c>
      <c r="BU66" s="137">
        <v>2.6823282474739622E-4</v>
      </c>
      <c r="BV66" s="137">
        <v>3.4994052971858131E-4</v>
      </c>
      <c r="BW66" s="137">
        <v>8.79035155727021E-5</v>
      </c>
      <c r="BX66" s="137">
        <v>1.9196570218516263E-4</v>
      </c>
      <c r="BY66" s="137">
        <v>1.4681904079706E-4</v>
      </c>
      <c r="BZ66" s="137">
        <v>2.6259584660496818E-3</v>
      </c>
      <c r="CA66" s="139">
        <v>0</v>
      </c>
    </row>
    <row r="67" spans="1:79" ht="19.5" x14ac:dyDescent="0.25">
      <c r="A67" s="30"/>
      <c r="B67" s="42" t="s">
        <v>58</v>
      </c>
      <c r="C67" s="43" t="s">
        <v>169</v>
      </c>
      <c r="D67" s="136">
        <v>1.0590541693073731E-3</v>
      </c>
      <c r="E67" s="137">
        <v>1.3659353463717382E-4</v>
      </c>
      <c r="F67" s="137">
        <v>3.7317918124962286E-3</v>
      </c>
      <c r="G67" s="137">
        <v>3.0068012789878732E-4</v>
      </c>
      <c r="H67" s="137">
        <v>1.7902728678266575E-2</v>
      </c>
      <c r="I67" s="137">
        <v>3.1202856537275486E-3</v>
      </c>
      <c r="J67" s="137">
        <v>1.0505624407769223E-4</v>
      </c>
      <c r="K67" s="137">
        <v>3.8736352480415572E-3</v>
      </c>
      <c r="L67" s="137">
        <v>8.5132037255475788E-5</v>
      </c>
      <c r="M67" s="137">
        <v>7.343839485250441E-3</v>
      </c>
      <c r="N67" s="137">
        <v>2.3755567276664374E-4</v>
      </c>
      <c r="O67" s="137">
        <v>1.721696004171009E-2</v>
      </c>
      <c r="P67" s="137">
        <v>0</v>
      </c>
      <c r="Q67" s="137">
        <v>4.5141588161700412E-3</v>
      </c>
      <c r="R67" s="137">
        <v>6.7454787189887462E-3</v>
      </c>
      <c r="S67" s="137">
        <v>3.4166421682877463E-5</v>
      </c>
      <c r="T67" s="137">
        <v>1.6603224044976019E-2</v>
      </c>
      <c r="U67" s="137">
        <v>2.8215482859237237E-2</v>
      </c>
      <c r="V67" s="137">
        <v>8.0170497605796698E-2</v>
      </c>
      <c r="W67" s="137">
        <v>1.3655238378983511E-2</v>
      </c>
      <c r="X67" s="137">
        <v>1.1277100249402915E-2</v>
      </c>
      <c r="Y67" s="137">
        <v>5.1725078242805785E-3</v>
      </c>
      <c r="Z67" s="137">
        <v>1.5867198366518887E-2</v>
      </c>
      <c r="AA67" s="137">
        <v>2.4167889405236186E-3</v>
      </c>
      <c r="AB67" s="137">
        <v>3.0609367551987614E-3</v>
      </c>
      <c r="AC67" s="137">
        <v>2.2783759853359817E-3</v>
      </c>
      <c r="AD67" s="137">
        <v>2.2433502912549675E-3</v>
      </c>
      <c r="AE67" s="137">
        <v>9.0763684909254787E-3</v>
      </c>
      <c r="AF67" s="137">
        <v>7.3388667745766288E-3</v>
      </c>
      <c r="AG67" s="137">
        <v>1.6334378658179681E-3</v>
      </c>
      <c r="AH67" s="137">
        <v>4.1671888984540165E-3</v>
      </c>
      <c r="AI67" s="137">
        <v>2.6016262579677727E-3</v>
      </c>
      <c r="AJ67" s="137">
        <v>0</v>
      </c>
      <c r="AK67" s="137">
        <v>8.0240660244525327E-4</v>
      </c>
      <c r="AL67" s="137">
        <v>2.3879572257069427E-3</v>
      </c>
      <c r="AM67" s="137">
        <v>1.1520450671015298E-3</v>
      </c>
      <c r="AN67" s="137">
        <v>2.179471974687805E-3</v>
      </c>
      <c r="AO67" s="137">
        <v>1.9005720672438126E-3</v>
      </c>
      <c r="AP67" s="137">
        <v>3.9408684494772852E-4</v>
      </c>
      <c r="AQ67" s="137">
        <v>6.860830910983399E-3</v>
      </c>
      <c r="AR67" s="137">
        <v>3.427001650964918E-4</v>
      </c>
      <c r="AS67" s="137">
        <v>3.192884420380467E-3</v>
      </c>
      <c r="AT67" s="137">
        <v>1.1822331745957051E-3</v>
      </c>
      <c r="AU67" s="137">
        <v>4.428082843506679E-4</v>
      </c>
      <c r="AV67" s="137">
        <v>7.1375407779022374E-4</v>
      </c>
      <c r="AW67" s="137">
        <v>3.526050099400338E-4</v>
      </c>
      <c r="AX67" s="137">
        <v>1.1562105785505355E-4</v>
      </c>
      <c r="AY67" s="137">
        <v>5.5879653908177062E-4</v>
      </c>
      <c r="AZ67" s="137">
        <v>2.1187990679504901E-3</v>
      </c>
      <c r="BA67" s="137">
        <v>5.32078737369829E-4</v>
      </c>
      <c r="BB67" s="137">
        <v>2.2221337280467356E-3</v>
      </c>
      <c r="BC67" s="137">
        <v>5.3576485544397704E-4</v>
      </c>
      <c r="BD67" s="137">
        <v>3.1228777841242577E-3</v>
      </c>
      <c r="BE67" s="137">
        <v>2.1673353694182688E-3</v>
      </c>
      <c r="BF67" s="137">
        <v>1.6411668487761992E-3</v>
      </c>
      <c r="BG67" s="137">
        <v>1.4248493005821288E-3</v>
      </c>
      <c r="BH67" s="137">
        <v>1.2071488393715839E-3</v>
      </c>
      <c r="BI67" s="137">
        <v>3.4220199383354688E-2</v>
      </c>
      <c r="BJ67" s="137">
        <v>0.58316476921135696</v>
      </c>
      <c r="BK67" s="137">
        <v>1.9358317891934606E-2</v>
      </c>
      <c r="BL67" s="137">
        <v>3.0543186219884411E-4</v>
      </c>
      <c r="BM67" s="137">
        <v>7.516509750346964E-4</v>
      </c>
      <c r="BN67" s="137">
        <v>8.5794856222763671E-3</v>
      </c>
      <c r="BO67" s="137">
        <v>2.2542136997587554E-3</v>
      </c>
      <c r="BP67" s="137">
        <v>2.2355418902569165E-3</v>
      </c>
      <c r="BQ67" s="137">
        <v>7.3906750191653713E-4</v>
      </c>
      <c r="BR67" s="137">
        <v>4.3019534053395104E-5</v>
      </c>
      <c r="BS67" s="137">
        <v>3.0446174840547428E-3</v>
      </c>
      <c r="BT67" s="137">
        <v>1.0746529537205857E-3</v>
      </c>
      <c r="BU67" s="137">
        <v>6.1009295168662422E-3</v>
      </c>
      <c r="BV67" s="137">
        <v>4.6435202442506032E-3</v>
      </c>
      <c r="BW67" s="137">
        <v>3.7101111272268401E-3</v>
      </c>
      <c r="BX67" s="137">
        <v>7.3961119572359931E-3</v>
      </c>
      <c r="BY67" s="137">
        <v>9.09318924648711E-3</v>
      </c>
      <c r="BZ67" s="137">
        <v>3.5489356931958024E-3</v>
      </c>
      <c r="CA67" s="139">
        <v>0</v>
      </c>
    </row>
    <row r="68" spans="1:79" ht="19.5" x14ac:dyDescent="0.25">
      <c r="A68" s="30"/>
      <c r="B68" s="42" t="s">
        <v>59</v>
      </c>
      <c r="C68" s="43" t="s">
        <v>170</v>
      </c>
      <c r="D68" s="136">
        <v>3.354135817079453E-3</v>
      </c>
      <c r="E68" s="137">
        <v>5.4262336013556731E-4</v>
      </c>
      <c r="F68" s="137">
        <v>4.9610346667004184E-3</v>
      </c>
      <c r="G68" s="137">
        <v>9.4526904643887693E-4</v>
      </c>
      <c r="H68" s="137">
        <v>4.9395719494143238E-2</v>
      </c>
      <c r="I68" s="137">
        <v>1.0478801388418437E-2</v>
      </c>
      <c r="J68" s="137">
        <v>1.4923142419313542E-4</v>
      </c>
      <c r="K68" s="137">
        <v>6.1659197865148773E-3</v>
      </c>
      <c r="L68" s="137">
        <v>1.0391363583516491E-4</v>
      </c>
      <c r="M68" s="137">
        <v>7.0247990960282947E-3</v>
      </c>
      <c r="N68" s="137">
        <v>1.3299804673675883E-3</v>
      </c>
      <c r="O68" s="137">
        <v>8.24947866870363E-3</v>
      </c>
      <c r="P68" s="137">
        <v>0</v>
      </c>
      <c r="Q68" s="137">
        <v>2.0578411406497257E-2</v>
      </c>
      <c r="R68" s="137">
        <v>2.7271634793987365E-2</v>
      </c>
      <c r="S68" s="137">
        <v>1.2405067033178428E-4</v>
      </c>
      <c r="T68" s="137">
        <v>1.0338514040846916E-2</v>
      </c>
      <c r="U68" s="137">
        <v>3.1148625079645324E-2</v>
      </c>
      <c r="V68" s="137">
        <v>3.0781458459817463E-2</v>
      </c>
      <c r="W68" s="137">
        <v>6.7322241563247615E-3</v>
      </c>
      <c r="X68" s="137">
        <v>1.0056834208864173E-2</v>
      </c>
      <c r="Y68" s="137">
        <v>2.9978745618511366E-3</v>
      </c>
      <c r="Z68" s="137">
        <v>9.3573244452322419E-3</v>
      </c>
      <c r="AA68" s="137">
        <v>1.6443877083405043E-3</v>
      </c>
      <c r="AB68" s="137">
        <v>2.4876671808392284E-3</v>
      </c>
      <c r="AC68" s="137">
        <v>1.2463777827826732E-3</v>
      </c>
      <c r="AD68" s="137">
        <v>1.134671295290757E-3</v>
      </c>
      <c r="AE68" s="137">
        <v>5.5933252804503094E-3</v>
      </c>
      <c r="AF68" s="137">
        <v>8.0360366518630374E-3</v>
      </c>
      <c r="AG68" s="137">
        <v>1.1764226803424765E-3</v>
      </c>
      <c r="AH68" s="137">
        <v>5.5300932645027546E-3</v>
      </c>
      <c r="AI68" s="137">
        <v>5.4548621776913334E-3</v>
      </c>
      <c r="AJ68" s="137">
        <v>0</v>
      </c>
      <c r="AK68" s="137">
        <v>6.8653785131529384E-4</v>
      </c>
      <c r="AL68" s="137">
        <v>1.5489255127613131E-3</v>
      </c>
      <c r="AM68" s="137">
        <v>9.7756444252986908E-4</v>
      </c>
      <c r="AN68" s="137">
        <v>5.8142630128910277E-3</v>
      </c>
      <c r="AO68" s="137">
        <v>7.4622699224971738E-3</v>
      </c>
      <c r="AP68" s="137">
        <v>6.2123069084146993E-4</v>
      </c>
      <c r="AQ68" s="137">
        <v>9.7210130198308008E-3</v>
      </c>
      <c r="AR68" s="137">
        <v>5.5660441030598432E-4</v>
      </c>
      <c r="AS68" s="137">
        <v>4.190726746224005E-3</v>
      </c>
      <c r="AT68" s="137">
        <v>9.0148017507006367E-4</v>
      </c>
      <c r="AU68" s="137">
        <v>6.8491041282470666E-4</v>
      </c>
      <c r="AV68" s="137">
        <v>9.7105891488049093E-4</v>
      </c>
      <c r="AW68" s="137">
        <v>8.6089736730487175E-4</v>
      </c>
      <c r="AX68" s="137">
        <v>4.0050971286304681E-4</v>
      </c>
      <c r="AY68" s="137">
        <v>1.2025622610862862E-3</v>
      </c>
      <c r="AZ68" s="137">
        <v>3.189952761812052E-3</v>
      </c>
      <c r="BA68" s="137">
        <v>7.0363225743517001E-4</v>
      </c>
      <c r="BB68" s="137">
        <v>2.8881544137871751E-3</v>
      </c>
      <c r="BC68" s="137">
        <v>5.8326920471454043E-4</v>
      </c>
      <c r="BD68" s="137">
        <v>1.8586037065407297E-3</v>
      </c>
      <c r="BE68" s="137">
        <v>2.699842357543232E-3</v>
      </c>
      <c r="BF68" s="137">
        <v>2.5367484271359027E-3</v>
      </c>
      <c r="BG68" s="137">
        <v>1.7368707077507679E-3</v>
      </c>
      <c r="BH68" s="137">
        <v>2.2554034351703793E-3</v>
      </c>
      <c r="BI68" s="137">
        <v>5.0216120025893055E-2</v>
      </c>
      <c r="BJ68" s="137">
        <v>0.17081679190709709</v>
      </c>
      <c r="BK68" s="137">
        <v>0.36353640482242194</v>
      </c>
      <c r="BL68" s="137">
        <v>2.5158150904765154E-3</v>
      </c>
      <c r="BM68" s="137">
        <v>9.9526137673113619E-4</v>
      </c>
      <c r="BN68" s="137">
        <v>6.4682148650526969E-3</v>
      </c>
      <c r="BO68" s="137">
        <v>6.1799078601648752E-3</v>
      </c>
      <c r="BP68" s="137">
        <v>6.4570472859590789E-3</v>
      </c>
      <c r="BQ68" s="137">
        <v>1.017801292829886E-3</v>
      </c>
      <c r="BR68" s="137">
        <v>1.4732796524441382E-4</v>
      </c>
      <c r="BS68" s="137">
        <v>1.1793727968190938E-2</v>
      </c>
      <c r="BT68" s="137">
        <v>5.6721759012507205E-3</v>
      </c>
      <c r="BU68" s="137">
        <v>8.5604599418949764E-3</v>
      </c>
      <c r="BV68" s="137">
        <v>1.0621559145252727E-2</v>
      </c>
      <c r="BW68" s="137">
        <v>3.5096970377097398E-3</v>
      </c>
      <c r="BX68" s="137">
        <v>7.4882003865528795E-3</v>
      </c>
      <c r="BY68" s="137">
        <v>4.8392394271650997E-3</v>
      </c>
      <c r="BZ68" s="137">
        <v>9.7195132779370301E-3</v>
      </c>
      <c r="CA68" s="139">
        <v>0</v>
      </c>
    </row>
    <row r="69" spans="1:79" ht="19.5" x14ac:dyDescent="0.25">
      <c r="A69" s="30"/>
      <c r="B69" s="42" t="s">
        <v>60</v>
      </c>
      <c r="C69" s="43" t="s">
        <v>171</v>
      </c>
      <c r="D69" s="136">
        <v>9.7956518842794052E-4</v>
      </c>
      <c r="E69" s="137">
        <v>4.2545735067970361E-4</v>
      </c>
      <c r="F69" s="137">
        <v>2.4033490012901762E-3</v>
      </c>
      <c r="G69" s="137">
        <v>2.8933110736636242E-4</v>
      </c>
      <c r="H69" s="137">
        <v>1.9638890412311431E-2</v>
      </c>
      <c r="I69" s="137">
        <v>7.0735032528546895E-3</v>
      </c>
      <c r="J69" s="137">
        <v>7.1807147441498787E-5</v>
      </c>
      <c r="K69" s="137">
        <v>4.0107261336846901E-3</v>
      </c>
      <c r="L69" s="137">
        <v>5.9377923644140749E-5</v>
      </c>
      <c r="M69" s="137">
        <v>4.8150634538641933E-3</v>
      </c>
      <c r="N69" s="137">
        <v>2.2791842777451833E-4</v>
      </c>
      <c r="O69" s="137">
        <v>9.027569988551809E-3</v>
      </c>
      <c r="P69" s="137">
        <v>0</v>
      </c>
      <c r="Q69" s="137">
        <v>5.0836058455463714E-3</v>
      </c>
      <c r="R69" s="137">
        <v>7.9736696636139581E-3</v>
      </c>
      <c r="S69" s="137">
        <v>3.8805617511861915E-5</v>
      </c>
      <c r="T69" s="137">
        <v>1.0816666273002637E-2</v>
      </c>
      <c r="U69" s="137">
        <v>2.2536276997467498E-2</v>
      </c>
      <c r="V69" s="137">
        <v>3.9019042963197192E-2</v>
      </c>
      <c r="W69" s="137">
        <v>6.8721196494616653E-3</v>
      </c>
      <c r="X69" s="137">
        <v>6.6564822071019502E-3</v>
      </c>
      <c r="Y69" s="137">
        <v>3.0052049348766588E-3</v>
      </c>
      <c r="Z69" s="137">
        <v>1.0390458514325985E-2</v>
      </c>
      <c r="AA69" s="137">
        <v>1.2942203220878811E-3</v>
      </c>
      <c r="AB69" s="137">
        <v>1.8005141040854783E-3</v>
      </c>
      <c r="AC69" s="137">
        <v>1.2585896592559142E-3</v>
      </c>
      <c r="AD69" s="137">
        <v>1.2381692812741397E-3</v>
      </c>
      <c r="AE69" s="137">
        <v>5.0998984713623106E-3</v>
      </c>
      <c r="AF69" s="137">
        <v>4.2667421394468235E-3</v>
      </c>
      <c r="AG69" s="137">
        <v>8.8220719746927312E-4</v>
      </c>
      <c r="AH69" s="137">
        <v>3.6505446897609614E-3</v>
      </c>
      <c r="AI69" s="137">
        <v>3.6383662178425822E-3</v>
      </c>
      <c r="AJ69" s="137">
        <v>0</v>
      </c>
      <c r="AK69" s="137">
        <v>4.8621687946643661E-4</v>
      </c>
      <c r="AL69" s="137">
        <v>3.5939099243678563E-3</v>
      </c>
      <c r="AM69" s="137">
        <v>1.578882994603338E-3</v>
      </c>
      <c r="AN69" s="137">
        <v>1.5125380845256067E-3</v>
      </c>
      <c r="AO69" s="137">
        <v>1.6519408021440558E-3</v>
      </c>
      <c r="AP69" s="137">
        <v>2.1401707394382904E-3</v>
      </c>
      <c r="AQ69" s="137">
        <v>4.7663224211256777E-3</v>
      </c>
      <c r="AR69" s="137">
        <v>3.2200173977948391E-4</v>
      </c>
      <c r="AS69" s="137">
        <v>7.7233874865952849E-3</v>
      </c>
      <c r="AT69" s="137">
        <v>1.8968927723487905E-3</v>
      </c>
      <c r="AU69" s="137">
        <v>1.2972524293678024E-3</v>
      </c>
      <c r="AV69" s="137">
        <v>1.0712716701046659E-3</v>
      </c>
      <c r="AW69" s="137">
        <v>2.7140942441085739E-4</v>
      </c>
      <c r="AX69" s="137">
        <v>1.1858621377069692E-4</v>
      </c>
      <c r="AY69" s="137">
        <v>4.3341406849800948E-4</v>
      </c>
      <c r="AZ69" s="137">
        <v>2.4732174800605558E-3</v>
      </c>
      <c r="BA69" s="137">
        <v>1.2767643723286782E-3</v>
      </c>
      <c r="BB69" s="137">
        <v>1.9845270520514506E-3</v>
      </c>
      <c r="BC69" s="137">
        <v>7.5231658692134361E-4</v>
      </c>
      <c r="BD69" s="137">
        <v>2.4412283826045996E-3</v>
      </c>
      <c r="BE69" s="137">
        <v>1.5188104787631782E-3</v>
      </c>
      <c r="BF69" s="137">
        <v>4.6758528246426808E-3</v>
      </c>
      <c r="BG69" s="137">
        <v>1.0617040075536258E-3</v>
      </c>
      <c r="BH69" s="137">
        <v>1.3776253960011626E-3</v>
      </c>
      <c r="BI69" s="137">
        <v>2.7729092797990997E-2</v>
      </c>
      <c r="BJ69" s="137">
        <v>0.25667426223605988</v>
      </c>
      <c r="BK69" s="137">
        <v>3.2560839937681489E-2</v>
      </c>
      <c r="BL69" s="137">
        <v>0.3285036534141032</v>
      </c>
      <c r="BM69" s="137">
        <v>7.120436888850409E-4</v>
      </c>
      <c r="BN69" s="137">
        <v>5.2684555316244207E-3</v>
      </c>
      <c r="BO69" s="137">
        <v>4.3727852592037016E-3</v>
      </c>
      <c r="BP69" s="137">
        <v>2.2984702012512365E-2</v>
      </c>
      <c r="BQ69" s="137">
        <v>2.9128590590979464E-3</v>
      </c>
      <c r="BR69" s="137">
        <v>3.9363530366123313E-4</v>
      </c>
      <c r="BS69" s="137">
        <v>1.2542026312475089E-2</v>
      </c>
      <c r="BT69" s="137">
        <v>6.5919327912060382E-3</v>
      </c>
      <c r="BU69" s="137">
        <v>1.4302245685049878E-2</v>
      </c>
      <c r="BV69" s="137">
        <v>1.6357387038825711E-2</v>
      </c>
      <c r="BW69" s="137">
        <v>3.1059466516161001E-3</v>
      </c>
      <c r="BX69" s="137">
        <v>1.5317612321463975E-2</v>
      </c>
      <c r="BY69" s="137">
        <v>6.1872210025527702E-3</v>
      </c>
      <c r="BZ69" s="137">
        <v>1.2512910587934075E-2</v>
      </c>
      <c r="CA69" s="139">
        <v>0</v>
      </c>
    </row>
    <row r="70" spans="1:79" ht="19.5" x14ac:dyDescent="0.25">
      <c r="A70" s="30"/>
      <c r="B70" s="42" t="s">
        <v>61</v>
      </c>
      <c r="C70" s="43" t="s">
        <v>172</v>
      </c>
      <c r="D70" s="136">
        <v>2.0634291760217899E-3</v>
      </c>
      <c r="E70" s="137">
        <v>1.1037385588105084E-4</v>
      </c>
      <c r="F70" s="137">
        <v>2.0319422348332363E-3</v>
      </c>
      <c r="G70" s="137">
        <v>9.2114624905308888E-4</v>
      </c>
      <c r="H70" s="137">
        <v>2.0900837654532652E-2</v>
      </c>
      <c r="I70" s="137">
        <v>7.5967632701078487E-3</v>
      </c>
      <c r="J70" s="137">
        <v>8.1306647697423158E-5</v>
      </c>
      <c r="K70" s="137">
        <v>3.9270582204341126E-3</v>
      </c>
      <c r="L70" s="137">
        <v>7.1576180234834104E-5</v>
      </c>
      <c r="M70" s="137">
        <v>4.417052670105291E-3</v>
      </c>
      <c r="N70" s="137">
        <v>4.7439024299159564E-4</v>
      </c>
      <c r="O70" s="137">
        <v>4.9418918421965203E-3</v>
      </c>
      <c r="P70" s="137">
        <v>0</v>
      </c>
      <c r="Q70" s="137">
        <v>7.9256754588478886E-3</v>
      </c>
      <c r="R70" s="137">
        <v>1.908215162199367E-2</v>
      </c>
      <c r="S70" s="137">
        <v>8.4418769828457658E-5</v>
      </c>
      <c r="T70" s="137">
        <v>5.8711376981968339E-3</v>
      </c>
      <c r="U70" s="137">
        <v>1.0367042052748588E-2</v>
      </c>
      <c r="V70" s="137">
        <v>1.7901549303566043E-2</v>
      </c>
      <c r="W70" s="137">
        <v>3.8627159229512858E-3</v>
      </c>
      <c r="X70" s="137">
        <v>5.3006551724711255E-3</v>
      </c>
      <c r="Y70" s="137">
        <v>1.5769195034313933E-3</v>
      </c>
      <c r="Z70" s="137">
        <v>3.7687951030166609E-3</v>
      </c>
      <c r="AA70" s="137">
        <v>1.3116807821814856E-3</v>
      </c>
      <c r="AB70" s="137">
        <v>1.253253626817387E-3</v>
      </c>
      <c r="AC70" s="137">
        <v>6.2208728185559497E-4</v>
      </c>
      <c r="AD70" s="137">
        <v>6.9897313414988497E-4</v>
      </c>
      <c r="AE70" s="137">
        <v>2.4821516940290709E-3</v>
      </c>
      <c r="AF70" s="137">
        <v>2.7244905963500847E-3</v>
      </c>
      <c r="AG70" s="137">
        <v>5.0526106603298866E-4</v>
      </c>
      <c r="AH70" s="137">
        <v>3.884969726478984E-3</v>
      </c>
      <c r="AI70" s="137">
        <v>2.1627312073815774E-3</v>
      </c>
      <c r="AJ70" s="137">
        <v>0</v>
      </c>
      <c r="AK70" s="137">
        <v>3.1564327105368048E-4</v>
      </c>
      <c r="AL70" s="137">
        <v>1.0550900748747621E-3</v>
      </c>
      <c r="AM70" s="137">
        <v>5.6132471127342078E-4</v>
      </c>
      <c r="AN70" s="137">
        <v>1.2905792916945622E-3</v>
      </c>
      <c r="AO70" s="137">
        <v>1.381695051063837E-3</v>
      </c>
      <c r="AP70" s="137">
        <v>3.3907986878648237E-4</v>
      </c>
      <c r="AQ70" s="137">
        <v>5.4735120649444923E-3</v>
      </c>
      <c r="AR70" s="137">
        <v>1.6629008591308042E-4</v>
      </c>
      <c r="AS70" s="137">
        <v>1.9820294695618744E-3</v>
      </c>
      <c r="AT70" s="137">
        <v>4.5171330273597877E-4</v>
      </c>
      <c r="AU70" s="137">
        <v>2.3853159292617715E-4</v>
      </c>
      <c r="AV70" s="137">
        <v>3.0453357328073262E-4</v>
      </c>
      <c r="AW70" s="137">
        <v>2.3389468522632564E-4</v>
      </c>
      <c r="AX70" s="137">
        <v>9.4554671534964927E-5</v>
      </c>
      <c r="AY70" s="137">
        <v>5.3318187029287073E-4</v>
      </c>
      <c r="AZ70" s="137">
        <v>1.3409239692190311E-3</v>
      </c>
      <c r="BA70" s="137">
        <v>4.4075374502525389E-4</v>
      </c>
      <c r="BB70" s="137">
        <v>1.2899876976238025E-3</v>
      </c>
      <c r="BC70" s="137">
        <v>3.4909061260034928E-4</v>
      </c>
      <c r="BD70" s="137">
        <v>9.7439193381207326E-4</v>
      </c>
      <c r="BE70" s="137">
        <v>1.047319970509774E-3</v>
      </c>
      <c r="BF70" s="137">
        <v>1.8327927880296324E-3</v>
      </c>
      <c r="BG70" s="137">
        <v>1.50821111184338E-3</v>
      </c>
      <c r="BH70" s="137">
        <v>2.5472649172701509E-3</v>
      </c>
      <c r="BI70" s="137">
        <v>3.5729937711039841E-2</v>
      </c>
      <c r="BJ70" s="137">
        <v>6.4669650590305841E-2</v>
      </c>
      <c r="BK70" s="137">
        <v>2.4732459792773134E-2</v>
      </c>
      <c r="BL70" s="137">
        <v>7.0516016868735632E-4</v>
      </c>
      <c r="BM70" s="137">
        <v>0.40396372742875231</v>
      </c>
      <c r="BN70" s="137">
        <v>4.405583293071464E-3</v>
      </c>
      <c r="BO70" s="137">
        <v>1.3036290183725541E-2</v>
      </c>
      <c r="BP70" s="137">
        <v>2.3939601946406749E-2</v>
      </c>
      <c r="BQ70" s="137">
        <v>4.7944358822213633E-3</v>
      </c>
      <c r="BR70" s="137">
        <v>6.4551086700907474E-4</v>
      </c>
      <c r="BS70" s="137">
        <v>4.033055548572325E-2</v>
      </c>
      <c r="BT70" s="137">
        <v>2.4128874623595892E-2</v>
      </c>
      <c r="BU70" s="137">
        <v>6.0824749804182857E-2</v>
      </c>
      <c r="BV70" s="137">
        <v>4.6076253630084017E-2</v>
      </c>
      <c r="BW70" s="137">
        <v>1.67966442030659E-2</v>
      </c>
      <c r="BX70" s="137">
        <v>2.5019797171044082E-2</v>
      </c>
      <c r="BY70" s="137">
        <v>1.22946558746992E-2</v>
      </c>
      <c r="BZ70" s="137">
        <v>3.3229293046097771E-2</v>
      </c>
      <c r="CA70" s="139">
        <v>0</v>
      </c>
    </row>
    <row r="71" spans="1:79" ht="19.5" x14ac:dyDescent="0.25">
      <c r="A71" s="30"/>
      <c r="B71" s="42" t="s">
        <v>62</v>
      </c>
      <c r="C71" s="43" t="s">
        <v>173</v>
      </c>
      <c r="D71" s="136">
        <v>3.5858668564746099E-4</v>
      </c>
      <c r="E71" s="137">
        <v>3.3982985540702942E-5</v>
      </c>
      <c r="F71" s="137">
        <v>5.2396379537377152E-4</v>
      </c>
      <c r="G71" s="137">
        <v>1.2641489956501887E-4</v>
      </c>
      <c r="H71" s="137">
        <v>4.1514497978082307E-3</v>
      </c>
      <c r="I71" s="137">
        <v>1.3210554441517707E-3</v>
      </c>
      <c r="J71" s="137">
        <v>1.7507624307700602E-5</v>
      </c>
      <c r="K71" s="137">
        <v>8.5057450028618487E-4</v>
      </c>
      <c r="L71" s="137">
        <v>1.5253690986403439E-5</v>
      </c>
      <c r="M71" s="137">
        <v>1.258087229202711E-3</v>
      </c>
      <c r="N71" s="137">
        <v>7.7791355841264249E-4</v>
      </c>
      <c r="O71" s="137">
        <v>1.8850758051509446E-3</v>
      </c>
      <c r="P71" s="137">
        <v>0</v>
      </c>
      <c r="Q71" s="137">
        <v>2.5968693536825129E-3</v>
      </c>
      <c r="R71" s="137">
        <v>2.4701924922295219E-2</v>
      </c>
      <c r="S71" s="137">
        <v>1.0571098865000972E-4</v>
      </c>
      <c r="T71" s="137">
        <v>1.8146070570864625E-3</v>
      </c>
      <c r="U71" s="137">
        <v>3.5080449811128456E-3</v>
      </c>
      <c r="V71" s="137">
        <v>6.3808240081840457E-3</v>
      </c>
      <c r="W71" s="137">
        <v>1.1324086990740655E-3</v>
      </c>
      <c r="X71" s="137">
        <v>1.5694938674544832E-3</v>
      </c>
      <c r="Y71" s="137">
        <v>4.9685153563718107E-4</v>
      </c>
      <c r="Z71" s="137">
        <v>1.2521338677257262E-3</v>
      </c>
      <c r="AA71" s="137">
        <v>2.7553071261551381E-4</v>
      </c>
      <c r="AB71" s="137">
        <v>3.7336590181752855E-4</v>
      </c>
      <c r="AC71" s="137">
        <v>2.0096584920853782E-4</v>
      </c>
      <c r="AD71" s="137">
        <v>2.1539424958190453E-4</v>
      </c>
      <c r="AE71" s="137">
        <v>7.9055038484349876E-4</v>
      </c>
      <c r="AF71" s="137">
        <v>8.4856511568550687E-4</v>
      </c>
      <c r="AG71" s="137">
        <v>1.5027619001703793E-4</v>
      </c>
      <c r="AH71" s="137">
        <v>1.1204892198183724E-3</v>
      </c>
      <c r="AI71" s="137">
        <v>6.6505869146099637E-4</v>
      </c>
      <c r="AJ71" s="137">
        <v>0</v>
      </c>
      <c r="AK71" s="137">
        <v>1.1099074929691333E-4</v>
      </c>
      <c r="AL71" s="137">
        <v>3.4564795762566071E-4</v>
      </c>
      <c r="AM71" s="137">
        <v>1.7867202953285034E-4</v>
      </c>
      <c r="AN71" s="137">
        <v>9.4358989399076314E-4</v>
      </c>
      <c r="AO71" s="137">
        <v>4.6487973657292312E-4</v>
      </c>
      <c r="AP71" s="137">
        <v>1.0601975682971899E-4</v>
      </c>
      <c r="AQ71" s="137">
        <v>1.3745070098742638E-3</v>
      </c>
      <c r="AR71" s="137">
        <v>5.5405848303268494E-5</v>
      </c>
      <c r="AS71" s="137">
        <v>6.2286307140629795E-4</v>
      </c>
      <c r="AT71" s="137">
        <v>1.4974275362928297E-4</v>
      </c>
      <c r="AU71" s="137">
        <v>8.3186718725429581E-5</v>
      </c>
      <c r="AV71" s="137">
        <v>1.0134002103507456E-4</v>
      </c>
      <c r="AW71" s="137">
        <v>8.1744437562084651E-5</v>
      </c>
      <c r="AX71" s="137">
        <v>4.6957252415203801E-5</v>
      </c>
      <c r="AY71" s="137">
        <v>3.8637235662225642E-4</v>
      </c>
      <c r="AZ71" s="137">
        <v>5.1146747673108087E-4</v>
      </c>
      <c r="BA71" s="137">
        <v>1.6356165444312515E-4</v>
      </c>
      <c r="BB71" s="137">
        <v>5.4761701337342826E-4</v>
      </c>
      <c r="BC71" s="137">
        <v>1.3406817625454003E-4</v>
      </c>
      <c r="BD71" s="137">
        <v>3.2875717573547955E-4</v>
      </c>
      <c r="BE71" s="137">
        <v>4.2400530265795185E-4</v>
      </c>
      <c r="BF71" s="137">
        <v>5.5515291846898885E-4</v>
      </c>
      <c r="BG71" s="137">
        <v>4.3224407181766903E-4</v>
      </c>
      <c r="BH71" s="137">
        <v>7.4434033825867348E-4</v>
      </c>
      <c r="BI71" s="137">
        <v>2.040177965740108E-2</v>
      </c>
      <c r="BJ71" s="137">
        <v>2.8295575227301615E-2</v>
      </c>
      <c r="BK71" s="137">
        <v>9.6437292161712478E-3</v>
      </c>
      <c r="BL71" s="137">
        <v>4.6125809370975109E-4</v>
      </c>
      <c r="BM71" s="137">
        <v>3.2599087342953986E-4</v>
      </c>
      <c r="BN71" s="137">
        <v>0.70008593509241834</v>
      </c>
      <c r="BO71" s="137">
        <v>3.4199352749333866E-3</v>
      </c>
      <c r="BP71" s="137">
        <v>9.2960650058453095E-3</v>
      </c>
      <c r="BQ71" s="137">
        <v>2.0379835839700257E-3</v>
      </c>
      <c r="BR71" s="137">
        <v>2.6921736152180699E-4</v>
      </c>
      <c r="BS71" s="137">
        <v>1.6622151037238641E-2</v>
      </c>
      <c r="BT71" s="137">
        <v>6.6844441616955201E-3</v>
      </c>
      <c r="BU71" s="137">
        <v>1.0609299762431641E-2</v>
      </c>
      <c r="BV71" s="137">
        <v>2.8936903037941684E-2</v>
      </c>
      <c r="BW71" s="137">
        <v>4.5076383011690001E-2</v>
      </c>
      <c r="BX71" s="137">
        <v>2.1510008885526757E-2</v>
      </c>
      <c r="BY71" s="137">
        <v>1.33759268243161E-2</v>
      </c>
      <c r="BZ71" s="137">
        <v>1.4535348558906414E-2</v>
      </c>
      <c r="CA71" s="139">
        <v>0</v>
      </c>
    </row>
    <row r="72" spans="1:79" ht="19.5" x14ac:dyDescent="0.25">
      <c r="A72" s="30"/>
      <c r="B72" s="42" t="s">
        <v>63</v>
      </c>
      <c r="C72" s="43" t="s">
        <v>174</v>
      </c>
      <c r="D72" s="136">
        <v>9.6810370474674468E-4</v>
      </c>
      <c r="E72" s="137">
        <v>8.3594615506579718E-5</v>
      </c>
      <c r="F72" s="137">
        <v>1.6283727526152092E-3</v>
      </c>
      <c r="G72" s="137">
        <v>3.2061299382450946E-4</v>
      </c>
      <c r="H72" s="137">
        <v>1.122620745476359E-2</v>
      </c>
      <c r="I72" s="137">
        <v>5.5575454029046685E-3</v>
      </c>
      <c r="J72" s="137">
        <v>4.578508033913878E-5</v>
      </c>
      <c r="K72" s="137">
        <v>2.6408044366410155E-3</v>
      </c>
      <c r="L72" s="137">
        <v>4.3955360101910701E-5</v>
      </c>
      <c r="M72" s="137">
        <v>3.0635063088505191E-3</v>
      </c>
      <c r="N72" s="137">
        <v>2.1318793571311061E-4</v>
      </c>
      <c r="O72" s="137">
        <v>4.016383647873086E-3</v>
      </c>
      <c r="P72" s="137">
        <v>0</v>
      </c>
      <c r="Q72" s="137">
        <v>2.9921546671717249E-3</v>
      </c>
      <c r="R72" s="137">
        <v>1.3579911459812636E-2</v>
      </c>
      <c r="S72" s="137">
        <v>6.0769570087690021E-5</v>
      </c>
      <c r="T72" s="137">
        <v>4.3451545190638314E-3</v>
      </c>
      <c r="U72" s="137">
        <v>8.7041072529636596E-3</v>
      </c>
      <c r="V72" s="137">
        <v>1.3282778350467147E-2</v>
      </c>
      <c r="W72" s="137">
        <v>2.7576279898114085E-3</v>
      </c>
      <c r="X72" s="137">
        <v>4.2015295683985347E-3</v>
      </c>
      <c r="Y72" s="137">
        <v>1.2934078719528147E-3</v>
      </c>
      <c r="Z72" s="137">
        <v>2.7789789067245562E-3</v>
      </c>
      <c r="AA72" s="137">
        <v>8.1994250176939713E-4</v>
      </c>
      <c r="AB72" s="137">
        <v>1.2123121986546957E-3</v>
      </c>
      <c r="AC72" s="137">
        <v>4.9541287010693852E-4</v>
      </c>
      <c r="AD72" s="137">
        <v>6.5825055191483987E-4</v>
      </c>
      <c r="AE72" s="137">
        <v>1.9145651722286088E-3</v>
      </c>
      <c r="AF72" s="137">
        <v>2.7120639310769484E-3</v>
      </c>
      <c r="AG72" s="137">
        <v>4.6421546194245702E-4</v>
      </c>
      <c r="AH72" s="137">
        <v>2.5779860151548067E-3</v>
      </c>
      <c r="AI72" s="137">
        <v>2.8325162119456774E-3</v>
      </c>
      <c r="AJ72" s="137">
        <v>0</v>
      </c>
      <c r="AK72" s="137">
        <v>4.1797244899202917E-4</v>
      </c>
      <c r="AL72" s="137">
        <v>1.3982565431726417E-3</v>
      </c>
      <c r="AM72" s="137">
        <v>5.5071744504868177E-4</v>
      </c>
      <c r="AN72" s="137">
        <v>1.064799337398704E-3</v>
      </c>
      <c r="AO72" s="137">
        <v>2.1105785626861725E-3</v>
      </c>
      <c r="AP72" s="137">
        <v>1.0172384297710787E-3</v>
      </c>
      <c r="AQ72" s="137">
        <v>2.2060793721809481E-3</v>
      </c>
      <c r="AR72" s="137">
        <v>1.9372661308481991E-4</v>
      </c>
      <c r="AS72" s="137">
        <v>2.1571217000369864E-3</v>
      </c>
      <c r="AT72" s="137">
        <v>5.2831487531209656E-4</v>
      </c>
      <c r="AU72" s="137">
        <v>2.7090291002814778E-4</v>
      </c>
      <c r="AV72" s="137">
        <v>3.3686843115011771E-4</v>
      </c>
      <c r="AW72" s="137">
        <v>2.2056800104291207E-4</v>
      </c>
      <c r="AX72" s="137">
        <v>7.1705420820323756E-5</v>
      </c>
      <c r="AY72" s="137">
        <v>4.6252289200557968E-4</v>
      </c>
      <c r="AZ72" s="137">
        <v>1.4951093416954904E-3</v>
      </c>
      <c r="BA72" s="137">
        <v>6.9826026194823017E-4</v>
      </c>
      <c r="BB72" s="137">
        <v>1.3849478154205222E-3</v>
      </c>
      <c r="BC72" s="137">
        <v>4.3646461157506881E-4</v>
      </c>
      <c r="BD72" s="137">
        <v>9.4055697184234688E-4</v>
      </c>
      <c r="BE72" s="137">
        <v>1.0862460748147932E-3</v>
      </c>
      <c r="BF72" s="137">
        <v>1.7855074191117128E-3</v>
      </c>
      <c r="BG72" s="137">
        <v>1.2889983466592026E-3</v>
      </c>
      <c r="BH72" s="137">
        <v>2.1648826949774327E-3</v>
      </c>
      <c r="BI72" s="137">
        <v>2.0740132145336734E-2</v>
      </c>
      <c r="BJ72" s="137">
        <v>5.3680469978550333E-2</v>
      </c>
      <c r="BK72" s="137">
        <v>1.0085833280969269E-2</v>
      </c>
      <c r="BL72" s="137">
        <v>1.7575112849448932E-3</v>
      </c>
      <c r="BM72" s="137">
        <v>2.0813647474299084E-3</v>
      </c>
      <c r="BN72" s="137">
        <v>4.5580099219611949E-3</v>
      </c>
      <c r="BO72" s="137">
        <v>0.5766738342708696</v>
      </c>
      <c r="BP72" s="137">
        <v>6.9848412328829101E-2</v>
      </c>
      <c r="BQ72" s="137">
        <v>4.6804031778433005E-3</v>
      </c>
      <c r="BR72" s="137">
        <v>8.1009931001972083E-4</v>
      </c>
      <c r="BS72" s="137">
        <v>2.0668620757398566E-2</v>
      </c>
      <c r="BT72" s="137">
        <v>9.0712774464880089E-3</v>
      </c>
      <c r="BU72" s="137">
        <v>2.780322198188127E-2</v>
      </c>
      <c r="BV72" s="137">
        <v>2.1378688796134752E-2</v>
      </c>
      <c r="BW72" s="137">
        <v>6.3660611098146696E-3</v>
      </c>
      <c r="BX72" s="137">
        <v>1.1731680920788348E-2</v>
      </c>
      <c r="BY72" s="137">
        <v>8.1992490829325606E-3</v>
      </c>
      <c r="BZ72" s="137">
        <v>2.8085038171901788E-2</v>
      </c>
      <c r="CA72" s="139">
        <v>0</v>
      </c>
    </row>
    <row r="73" spans="1:79" ht="19.5" x14ac:dyDescent="0.25">
      <c r="A73" s="30"/>
      <c r="B73" s="42" t="s">
        <v>64</v>
      </c>
      <c r="C73" s="43" t="s">
        <v>175</v>
      </c>
      <c r="D73" s="136">
        <v>1.5168024433480081E-3</v>
      </c>
      <c r="E73" s="137">
        <v>1.2921519225636772E-4</v>
      </c>
      <c r="F73" s="137">
        <v>2.000179266157337E-3</v>
      </c>
      <c r="G73" s="137">
        <v>3.6390562884721099E-4</v>
      </c>
      <c r="H73" s="137">
        <v>1.002153381024916E-2</v>
      </c>
      <c r="I73" s="137">
        <v>2.2226669685073402E-3</v>
      </c>
      <c r="J73" s="137">
        <v>4.7360060475333136E-5</v>
      </c>
      <c r="K73" s="137">
        <v>2.2925842637329138E-3</v>
      </c>
      <c r="L73" s="137">
        <v>3.965108959048207E-5</v>
      </c>
      <c r="M73" s="137">
        <v>4.3915481117245787E-3</v>
      </c>
      <c r="N73" s="137">
        <v>2.0086078017942199E-4</v>
      </c>
      <c r="O73" s="137">
        <v>8.943407687315998E-3</v>
      </c>
      <c r="P73" s="137">
        <v>0</v>
      </c>
      <c r="Q73" s="137">
        <v>3.4194312362775077E-3</v>
      </c>
      <c r="R73" s="137">
        <v>5.3060755584165243E-3</v>
      </c>
      <c r="S73" s="137">
        <v>4.4011148110466087E-5</v>
      </c>
      <c r="T73" s="137">
        <v>6.4646921662246688E-3</v>
      </c>
      <c r="U73" s="137">
        <v>1.4373094427362933E-2</v>
      </c>
      <c r="V73" s="137">
        <v>2.3869348304467488E-2</v>
      </c>
      <c r="W73" s="137">
        <v>6.1627858979642555E-3</v>
      </c>
      <c r="X73" s="137">
        <v>5.3840844445035077E-3</v>
      </c>
      <c r="Y73" s="137">
        <v>2.3176962023922858E-3</v>
      </c>
      <c r="Z73" s="137">
        <v>5.147539878532289E-3</v>
      </c>
      <c r="AA73" s="137">
        <v>1.3591776370691375E-3</v>
      </c>
      <c r="AB73" s="137">
        <v>2.4141760077616074E-3</v>
      </c>
      <c r="AC73" s="137">
        <v>7.9366395922505454E-4</v>
      </c>
      <c r="AD73" s="137">
        <v>2.3192026346125403E-3</v>
      </c>
      <c r="AE73" s="137">
        <v>3.5155315810835096E-3</v>
      </c>
      <c r="AF73" s="137">
        <v>3.522177720534521E-3</v>
      </c>
      <c r="AG73" s="137">
        <v>4.4617606902287141E-4</v>
      </c>
      <c r="AH73" s="137">
        <v>2.3462098555693161E-3</v>
      </c>
      <c r="AI73" s="137">
        <v>1.8890412210882811E-3</v>
      </c>
      <c r="AJ73" s="137">
        <v>0</v>
      </c>
      <c r="AK73" s="137">
        <v>9.1566261329996596E-4</v>
      </c>
      <c r="AL73" s="137">
        <v>2.2880749774820434E-3</v>
      </c>
      <c r="AM73" s="137">
        <v>1.1916390908581792E-3</v>
      </c>
      <c r="AN73" s="137">
        <v>1.5095096286999218E-3</v>
      </c>
      <c r="AO73" s="137">
        <v>1.5124074841201573E-3</v>
      </c>
      <c r="AP73" s="137">
        <v>4.4925311508388935E-4</v>
      </c>
      <c r="AQ73" s="137">
        <v>2.2158999167263471E-3</v>
      </c>
      <c r="AR73" s="137">
        <v>3.0404739436759923E-4</v>
      </c>
      <c r="AS73" s="137">
        <v>2.234136601996237E-3</v>
      </c>
      <c r="AT73" s="137">
        <v>8.5852864386810369E-4</v>
      </c>
      <c r="AU73" s="137">
        <v>4.4265699509145995E-4</v>
      </c>
      <c r="AV73" s="137">
        <v>5.4600613362363519E-4</v>
      </c>
      <c r="AW73" s="137">
        <v>4.5551825238964415E-4</v>
      </c>
      <c r="AX73" s="137">
        <v>8.3227217262488607E-5</v>
      </c>
      <c r="AY73" s="137">
        <v>8.7036697314437045E-4</v>
      </c>
      <c r="AZ73" s="137">
        <v>2.0558446050109769E-3</v>
      </c>
      <c r="BA73" s="137">
        <v>1.7067388987554318E-3</v>
      </c>
      <c r="BB73" s="137">
        <v>2.7376941874417159E-3</v>
      </c>
      <c r="BC73" s="137">
        <v>6.1812736449188763E-4</v>
      </c>
      <c r="BD73" s="137">
        <v>1.8877850890180344E-3</v>
      </c>
      <c r="BE73" s="137">
        <v>1.5912566167988352E-3</v>
      </c>
      <c r="BF73" s="137">
        <v>1.4847817393649086E-3</v>
      </c>
      <c r="BG73" s="137">
        <v>1.0801108375172457E-3</v>
      </c>
      <c r="BH73" s="137">
        <v>2.1472949044501824E-3</v>
      </c>
      <c r="BI73" s="137">
        <v>3.5351659570107212E-2</v>
      </c>
      <c r="BJ73" s="137">
        <v>0.10576712021034938</v>
      </c>
      <c r="BK73" s="137">
        <v>1.161937508908507E-2</v>
      </c>
      <c r="BL73" s="137">
        <v>4.7331169944542554E-4</v>
      </c>
      <c r="BM73" s="137">
        <v>1.0215866234388248E-3</v>
      </c>
      <c r="BN73" s="137">
        <v>6.0936241088735636E-3</v>
      </c>
      <c r="BO73" s="137">
        <v>6.8227126893086005E-3</v>
      </c>
      <c r="BP73" s="137">
        <v>0.56075812594054442</v>
      </c>
      <c r="BQ73" s="137">
        <v>7.1224587439875217E-3</v>
      </c>
      <c r="BR73" s="137">
        <v>6.2169850822957882E-4</v>
      </c>
      <c r="BS73" s="137">
        <v>2.5393239056496118E-2</v>
      </c>
      <c r="BT73" s="137">
        <v>3.2156218747258522E-3</v>
      </c>
      <c r="BU73" s="137">
        <v>5.4138218341872976E-2</v>
      </c>
      <c r="BV73" s="137">
        <v>6.8496692006915815E-3</v>
      </c>
      <c r="BW73" s="137">
        <v>1.8067289157134301E-3</v>
      </c>
      <c r="BX73" s="137">
        <v>8.0499379880722265E-3</v>
      </c>
      <c r="BY73" s="137">
        <v>2.89780294212778E-3</v>
      </c>
      <c r="BZ73" s="137">
        <v>7.5467079634638891E-3</v>
      </c>
      <c r="CA73" s="139">
        <v>0</v>
      </c>
    </row>
    <row r="74" spans="1:79" ht="19.5" x14ac:dyDescent="0.25">
      <c r="A74" s="30"/>
      <c r="B74" s="42" t="s">
        <v>65</v>
      </c>
      <c r="C74" s="43" t="s">
        <v>176</v>
      </c>
      <c r="D74" s="136">
        <v>2.9458078716079923E-3</v>
      </c>
      <c r="E74" s="137">
        <v>1.6641156039148142E-4</v>
      </c>
      <c r="F74" s="137">
        <v>3.8787182887376373E-3</v>
      </c>
      <c r="G74" s="137">
        <v>5.9503986130985851E-4</v>
      </c>
      <c r="H74" s="137">
        <v>2.0272250649343338E-2</v>
      </c>
      <c r="I74" s="137">
        <v>1.7411274109733289E-2</v>
      </c>
      <c r="J74" s="137">
        <v>9.5852319805869073E-5</v>
      </c>
      <c r="K74" s="137">
        <v>4.7475310212390029E-3</v>
      </c>
      <c r="L74" s="137">
        <v>4.8142209283980866E-5</v>
      </c>
      <c r="M74" s="137">
        <v>5.8342598602433605E-3</v>
      </c>
      <c r="N74" s="137">
        <v>7.0778319679838707E-4</v>
      </c>
      <c r="O74" s="137">
        <v>5.841114045745696E-3</v>
      </c>
      <c r="P74" s="137">
        <v>0</v>
      </c>
      <c r="Q74" s="137">
        <v>6.8037760402938326E-3</v>
      </c>
      <c r="R74" s="137">
        <v>1.6230896831904193E-2</v>
      </c>
      <c r="S74" s="137">
        <v>1.6326965732985923E-4</v>
      </c>
      <c r="T74" s="137">
        <v>7.6083923974383438E-3</v>
      </c>
      <c r="U74" s="137">
        <v>1.7446648439431833E-2</v>
      </c>
      <c r="V74" s="137">
        <v>1.6685645852219006E-2</v>
      </c>
      <c r="W74" s="137">
        <v>3.9095814696445165E-3</v>
      </c>
      <c r="X74" s="137">
        <v>5.893134262743069E-3</v>
      </c>
      <c r="Y74" s="137">
        <v>1.8711682009954207E-3</v>
      </c>
      <c r="Z74" s="137">
        <v>3.7011816493928962E-3</v>
      </c>
      <c r="AA74" s="137">
        <v>1.0217620501971254E-3</v>
      </c>
      <c r="AB74" s="137">
        <v>1.6130897025715789E-3</v>
      </c>
      <c r="AC74" s="137">
        <v>5.8735710803833852E-4</v>
      </c>
      <c r="AD74" s="137">
        <v>8.7932269276582505E-4</v>
      </c>
      <c r="AE74" s="137">
        <v>2.9876689560753697E-3</v>
      </c>
      <c r="AF74" s="137">
        <v>3.6361009900574537E-3</v>
      </c>
      <c r="AG74" s="137">
        <v>6.6088114202756114E-4</v>
      </c>
      <c r="AH74" s="137">
        <v>3.6728245979537658E-3</v>
      </c>
      <c r="AI74" s="137">
        <v>5.4014764261515642E-3</v>
      </c>
      <c r="AJ74" s="137">
        <v>0</v>
      </c>
      <c r="AK74" s="137">
        <v>7.3783582937005435E-4</v>
      </c>
      <c r="AL74" s="137">
        <v>1.8854613296435646E-3</v>
      </c>
      <c r="AM74" s="137">
        <v>6.9467943983858452E-4</v>
      </c>
      <c r="AN74" s="137">
        <v>3.1035408158985541E-3</v>
      </c>
      <c r="AO74" s="137">
        <v>3.9497999006723825E-3</v>
      </c>
      <c r="AP74" s="137">
        <v>8.8201451986089411E-4</v>
      </c>
      <c r="AQ74" s="137">
        <v>4.1224076644124363E-3</v>
      </c>
      <c r="AR74" s="137">
        <v>7.9574032405091053E-4</v>
      </c>
      <c r="AS74" s="137">
        <v>2.3187905564278242E-3</v>
      </c>
      <c r="AT74" s="137">
        <v>1.9824576020847674E-3</v>
      </c>
      <c r="AU74" s="137">
        <v>5.3378807010412963E-4</v>
      </c>
      <c r="AV74" s="137">
        <v>6.3225387205544201E-4</v>
      </c>
      <c r="AW74" s="137">
        <v>2.7432683511533932E-4</v>
      </c>
      <c r="AX74" s="137">
        <v>1.6012034107909509E-4</v>
      </c>
      <c r="AY74" s="137">
        <v>7.7219298044037103E-4</v>
      </c>
      <c r="AZ74" s="137">
        <v>4.4626853801547333E-3</v>
      </c>
      <c r="BA74" s="137">
        <v>1.2791071204003692E-3</v>
      </c>
      <c r="BB74" s="137">
        <v>3.1211486276445034E-3</v>
      </c>
      <c r="BC74" s="137">
        <v>5.0625659283064629E-4</v>
      </c>
      <c r="BD74" s="137">
        <v>9.81648570645815E-4</v>
      </c>
      <c r="BE74" s="137">
        <v>2.5969799278279205E-3</v>
      </c>
      <c r="BF74" s="137">
        <v>3.1200770808495512E-3</v>
      </c>
      <c r="BG74" s="137">
        <v>2.6286381827959992E-3</v>
      </c>
      <c r="BH74" s="137">
        <v>5.0595177372668755E-3</v>
      </c>
      <c r="BI74" s="137">
        <v>4.7401597276612306E-2</v>
      </c>
      <c r="BJ74" s="137">
        <v>6.8722018378425176E-2</v>
      </c>
      <c r="BK74" s="137">
        <v>3.3547191650564169E-2</v>
      </c>
      <c r="BL74" s="137">
        <v>1.138686949861824E-3</v>
      </c>
      <c r="BM74" s="137">
        <v>1.8584403597992211E-3</v>
      </c>
      <c r="BN74" s="137">
        <v>4.2842597200764936E-3</v>
      </c>
      <c r="BO74" s="137">
        <v>8.5810600828693292E-3</v>
      </c>
      <c r="BP74" s="137">
        <v>6.9211374744084356E-2</v>
      </c>
      <c r="BQ74" s="137">
        <v>0.32172489198933657</v>
      </c>
      <c r="BR74" s="137">
        <v>1.4219766640137424E-3</v>
      </c>
      <c r="BS74" s="137">
        <v>5.1859960020838536E-2</v>
      </c>
      <c r="BT74" s="137">
        <v>9.4028462651920327E-3</v>
      </c>
      <c r="BU74" s="137">
        <v>9.7057708064334142E-2</v>
      </c>
      <c r="BV74" s="137">
        <v>2.9133965941684801E-2</v>
      </c>
      <c r="BW74" s="137">
        <v>5.5238053640869001E-3</v>
      </c>
      <c r="BX74" s="137">
        <v>1.66238466975639E-2</v>
      </c>
      <c r="BY74" s="137">
        <v>6.5791836146506999E-3</v>
      </c>
      <c r="BZ74" s="137">
        <v>1.6007353453062419E-2</v>
      </c>
      <c r="CA74" s="139">
        <v>0</v>
      </c>
    </row>
    <row r="75" spans="1:79" ht="19.5" x14ac:dyDescent="0.25">
      <c r="A75" s="30"/>
      <c r="B75" s="42" t="s">
        <v>66</v>
      </c>
      <c r="C75" s="43" t="s">
        <v>177</v>
      </c>
      <c r="D75" s="136">
        <v>2.1695886023502791E-3</v>
      </c>
      <c r="E75" s="137">
        <v>1.4004673913298765E-4</v>
      </c>
      <c r="F75" s="137">
        <v>2.9117353303916064E-3</v>
      </c>
      <c r="G75" s="137">
        <v>4.8248917775505358E-4</v>
      </c>
      <c r="H75" s="137">
        <v>1.6934346578192878E-2</v>
      </c>
      <c r="I75" s="137">
        <v>1.1590183091215045E-2</v>
      </c>
      <c r="J75" s="137">
        <v>7.7525410227341734E-5</v>
      </c>
      <c r="K75" s="137">
        <v>4.6156044985871721E-3</v>
      </c>
      <c r="L75" s="137">
        <v>5.0043321271381265E-5</v>
      </c>
      <c r="M75" s="137">
        <v>4.9503299060454963E-3</v>
      </c>
      <c r="N75" s="137">
        <v>4.7944411451286055E-4</v>
      </c>
      <c r="O75" s="137">
        <v>6.2154090849138258E-3</v>
      </c>
      <c r="P75" s="137">
        <v>0</v>
      </c>
      <c r="Q75" s="137">
        <v>5.2665399870070427E-3</v>
      </c>
      <c r="R75" s="137">
        <v>1.33043509058055E-2</v>
      </c>
      <c r="S75" s="137">
        <v>1.3628789304507728E-4</v>
      </c>
      <c r="T75" s="137">
        <v>6.8907621872623358E-3</v>
      </c>
      <c r="U75" s="137">
        <v>1.6129364370913855E-2</v>
      </c>
      <c r="V75" s="137">
        <v>1.7343690428545451E-2</v>
      </c>
      <c r="W75" s="137">
        <v>4.2332272481100984E-3</v>
      </c>
      <c r="X75" s="137">
        <v>5.820017394997253E-3</v>
      </c>
      <c r="Y75" s="137">
        <v>1.8945143234717333E-3</v>
      </c>
      <c r="Z75" s="137">
        <v>3.7531807616405914E-3</v>
      </c>
      <c r="AA75" s="137">
        <v>1.0524814498034346E-3</v>
      </c>
      <c r="AB75" s="137">
        <v>1.8124770573994182E-3</v>
      </c>
      <c r="AC75" s="137">
        <v>6.675396121157359E-4</v>
      </c>
      <c r="AD75" s="137">
        <v>1.2406288950395717E-3</v>
      </c>
      <c r="AE75" s="137">
        <v>2.9707360175818321E-3</v>
      </c>
      <c r="AF75" s="137">
        <v>3.4547053662805425E-3</v>
      </c>
      <c r="AG75" s="137">
        <v>6.0062484539818658E-4</v>
      </c>
      <c r="AH75" s="137">
        <v>3.2140045422600324E-3</v>
      </c>
      <c r="AI75" s="137">
        <v>4.3953392967963937E-3</v>
      </c>
      <c r="AJ75" s="137">
        <v>0</v>
      </c>
      <c r="AK75" s="137">
        <v>7.4430040075807412E-4</v>
      </c>
      <c r="AL75" s="137">
        <v>2.0539467186177613E-3</v>
      </c>
      <c r="AM75" s="137">
        <v>7.9816249745907712E-4</v>
      </c>
      <c r="AN75" s="137">
        <v>2.4336718630714963E-3</v>
      </c>
      <c r="AO75" s="137">
        <v>4.2292752175055442E-3</v>
      </c>
      <c r="AP75" s="137">
        <v>8.2145428593013124E-4</v>
      </c>
      <c r="AQ75" s="137">
        <v>3.2689132399867462E-3</v>
      </c>
      <c r="AR75" s="137">
        <v>6.836476382635515E-4</v>
      </c>
      <c r="AS75" s="137">
        <v>2.2977611656952173E-3</v>
      </c>
      <c r="AT75" s="137">
        <v>1.4773765934285538E-3</v>
      </c>
      <c r="AU75" s="137">
        <v>5.5950581077185391E-4</v>
      </c>
      <c r="AV75" s="137">
        <v>6.3281413358796262E-4</v>
      </c>
      <c r="AW75" s="137">
        <v>3.3008091956079823E-4</v>
      </c>
      <c r="AX75" s="137">
        <v>1.5078289955583251E-4</v>
      </c>
      <c r="AY75" s="137">
        <v>9.5021387784877749E-4</v>
      </c>
      <c r="AZ75" s="137">
        <v>4.1411558067554989E-3</v>
      </c>
      <c r="BA75" s="137">
        <v>1.2336550280518089E-3</v>
      </c>
      <c r="BB75" s="137">
        <v>3.1620955618053039E-3</v>
      </c>
      <c r="BC75" s="137">
        <v>6.1262779473840586E-4</v>
      </c>
      <c r="BD75" s="137">
        <v>1.2392682039985468E-3</v>
      </c>
      <c r="BE75" s="137">
        <v>2.3936897840675909E-3</v>
      </c>
      <c r="BF75" s="137">
        <v>2.4218445432649502E-3</v>
      </c>
      <c r="BG75" s="137">
        <v>2.0488896717254772E-3</v>
      </c>
      <c r="BH75" s="137">
        <v>5.5739923259294274E-3</v>
      </c>
      <c r="BI75" s="137">
        <v>4.5929649460921686E-2</v>
      </c>
      <c r="BJ75" s="137">
        <v>7.2168356078917459E-2</v>
      </c>
      <c r="BK75" s="137">
        <v>2.3934725474983914E-2</v>
      </c>
      <c r="BL75" s="137">
        <v>9.6081297976710243E-4</v>
      </c>
      <c r="BM75" s="137">
        <v>2.0460057728869368E-3</v>
      </c>
      <c r="BN75" s="137">
        <v>5.4285517991537937E-3</v>
      </c>
      <c r="BO75" s="137">
        <v>1.3975060215500447E-2</v>
      </c>
      <c r="BP75" s="137">
        <v>0.18899887043524136</v>
      </c>
      <c r="BQ75" s="137">
        <v>0.1811055212386489</v>
      </c>
      <c r="BR75" s="137">
        <v>8.4097770562388235E-2</v>
      </c>
      <c r="BS75" s="137">
        <v>4.8460002795554832E-2</v>
      </c>
      <c r="BT75" s="137">
        <v>8.0883721739711915E-3</v>
      </c>
      <c r="BU75" s="137">
        <v>6.9868057237955222E-2</v>
      </c>
      <c r="BV75" s="137">
        <v>2.520916586216156E-2</v>
      </c>
      <c r="BW75" s="137">
        <v>4.1154240323909696E-3</v>
      </c>
      <c r="BX75" s="137">
        <v>1.7110577377288556E-2</v>
      </c>
      <c r="BY75" s="137">
        <v>5.3006156413455503E-3</v>
      </c>
      <c r="BZ75" s="137">
        <v>1.4146116440473176E-2</v>
      </c>
      <c r="CA75" s="139">
        <v>0</v>
      </c>
    </row>
    <row r="76" spans="1:79" ht="19.5" x14ac:dyDescent="0.25">
      <c r="A76" s="30"/>
      <c r="B76" s="42" t="s">
        <v>67</v>
      </c>
      <c r="C76" s="43" t="s">
        <v>178</v>
      </c>
      <c r="D76" s="136">
        <v>8.0091684354864862E-4</v>
      </c>
      <c r="E76" s="137">
        <v>4.5076436781469181E-5</v>
      </c>
      <c r="F76" s="137">
        <v>5.4782889419139594E-4</v>
      </c>
      <c r="G76" s="137">
        <v>3.8328562819564711E-4</v>
      </c>
      <c r="H76" s="137">
        <v>4.9708249094398034E-3</v>
      </c>
      <c r="I76" s="137">
        <v>1.1430506501836457E-3</v>
      </c>
      <c r="J76" s="137">
        <v>2.0865599753073107E-5</v>
      </c>
      <c r="K76" s="137">
        <v>7.4262216385736276E-4</v>
      </c>
      <c r="L76" s="137">
        <v>9.1608271863038864E-6</v>
      </c>
      <c r="M76" s="137">
        <v>7.3302213471425175E-4</v>
      </c>
      <c r="N76" s="137">
        <v>3.5833243839177074E-5</v>
      </c>
      <c r="O76" s="137">
        <v>1.112280286392595E-3</v>
      </c>
      <c r="P76" s="137">
        <v>0</v>
      </c>
      <c r="Q76" s="137">
        <v>9.059535512368393E-4</v>
      </c>
      <c r="R76" s="137">
        <v>1.7021423112175743E-3</v>
      </c>
      <c r="S76" s="137">
        <v>8.1959527660808746E-6</v>
      </c>
      <c r="T76" s="137">
        <v>1.6213476319390848E-3</v>
      </c>
      <c r="U76" s="137">
        <v>2.0339453711505666E-3</v>
      </c>
      <c r="V76" s="137">
        <v>4.5264132961675913E-3</v>
      </c>
      <c r="W76" s="137">
        <v>1.0628723881937125E-3</v>
      </c>
      <c r="X76" s="137">
        <v>9.0281587729491343E-4</v>
      </c>
      <c r="Y76" s="137">
        <v>3.878664142425379E-4</v>
      </c>
      <c r="Z76" s="137">
        <v>1.1634314241521354E-3</v>
      </c>
      <c r="AA76" s="137">
        <v>4.6771872171254931E-4</v>
      </c>
      <c r="AB76" s="137">
        <v>2.5113662212192749E-4</v>
      </c>
      <c r="AC76" s="137">
        <v>1.4813451014636804E-4</v>
      </c>
      <c r="AD76" s="137">
        <v>1.6490500092606342E-4</v>
      </c>
      <c r="AE76" s="137">
        <v>6.5590440757938573E-4</v>
      </c>
      <c r="AF76" s="137">
        <v>6.1454297015573075E-4</v>
      </c>
      <c r="AG76" s="137">
        <v>1.2292152114821934E-4</v>
      </c>
      <c r="AH76" s="137">
        <v>6.0268377469356235E-4</v>
      </c>
      <c r="AI76" s="137">
        <v>3.3996947355302684E-4</v>
      </c>
      <c r="AJ76" s="137">
        <v>0</v>
      </c>
      <c r="AK76" s="137">
        <v>6.5063755964126269E-5</v>
      </c>
      <c r="AL76" s="137">
        <v>6.8319508855554923E-4</v>
      </c>
      <c r="AM76" s="137">
        <v>1.0254815777126037E-4</v>
      </c>
      <c r="AN76" s="137">
        <v>1.9603259253607263E-4</v>
      </c>
      <c r="AO76" s="137">
        <v>2.1341545884565253E-4</v>
      </c>
      <c r="AP76" s="137">
        <v>5.1011746812874234E-5</v>
      </c>
      <c r="AQ76" s="137">
        <v>7.5782430246057236E-4</v>
      </c>
      <c r="AR76" s="137">
        <v>3.4013182335300803E-5</v>
      </c>
      <c r="AS76" s="137">
        <v>3.1680084314827689E-4</v>
      </c>
      <c r="AT76" s="137">
        <v>9.3120665382456736E-5</v>
      </c>
      <c r="AU76" s="137">
        <v>4.2314874189180803E-5</v>
      </c>
      <c r="AV76" s="137">
        <v>5.770059478679659E-5</v>
      </c>
      <c r="AW76" s="137">
        <v>3.7116151453664024E-5</v>
      </c>
      <c r="AX76" s="137">
        <v>2.9332784219141733E-5</v>
      </c>
      <c r="AY76" s="137">
        <v>7.1260521038950489E-5</v>
      </c>
      <c r="AZ76" s="137">
        <v>4.7641971556158861E-4</v>
      </c>
      <c r="BA76" s="137">
        <v>2.9053496164470588E-4</v>
      </c>
      <c r="BB76" s="137">
        <v>5.0131509958645801E-4</v>
      </c>
      <c r="BC76" s="137">
        <v>1.5070548378037825E-4</v>
      </c>
      <c r="BD76" s="137">
        <v>5.5651795533421243E-4</v>
      </c>
      <c r="BE76" s="137">
        <v>4.4321446970666179E-4</v>
      </c>
      <c r="BF76" s="137">
        <v>6.9811425289025995E-4</v>
      </c>
      <c r="BG76" s="137">
        <v>1.9411100822099613E-4</v>
      </c>
      <c r="BH76" s="137">
        <v>3.0162196523636183E-4</v>
      </c>
      <c r="BI76" s="137">
        <v>1.3786297526258288E-2</v>
      </c>
      <c r="BJ76" s="137">
        <v>2.8307652848503624E-2</v>
      </c>
      <c r="BK76" s="137">
        <v>3.2011984946864283E-3</v>
      </c>
      <c r="BL76" s="137">
        <v>4.0673327212114213E-4</v>
      </c>
      <c r="BM76" s="137">
        <v>9.9444447461652396E-4</v>
      </c>
      <c r="BN76" s="137">
        <v>5.6898073852272519E-3</v>
      </c>
      <c r="BO76" s="137">
        <v>1.1064033053199941E-3</v>
      </c>
      <c r="BP76" s="137">
        <v>5.3925704876097358E-3</v>
      </c>
      <c r="BQ76" s="137">
        <v>1.2180682649560425E-3</v>
      </c>
      <c r="BR76" s="137">
        <v>2.4195494533423793E-4</v>
      </c>
      <c r="BS76" s="137">
        <v>0.89027803784210369</v>
      </c>
      <c r="BT76" s="137">
        <v>2.259240112884555E-3</v>
      </c>
      <c r="BU76" s="137">
        <v>4.2464672026521254E-3</v>
      </c>
      <c r="BV76" s="137">
        <v>3.7578686961974176E-3</v>
      </c>
      <c r="BW76" s="137">
        <v>8.9968833747540097E-4</v>
      </c>
      <c r="BX76" s="137">
        <v>1.3658874618969743E-3</v>
      </c>
      <c r="BY76" s="137">
        <v>1.2353939187233201E-3</v>
      </c>
      <c r="BZ76" s="137">
        <v>1.021310953493683E-3</v>
      </c>
      <c r="CA76" s="139">
        <v>0</v>
      </c>
    </row>
    <row r="77" spans="1:79" ht="19.5" x14ac:dyDescent="0.25">
      <c r="A77" s="30"/>
      <c r="B77" s="42" t="s">
        <v>68</v>
      </c>
      <c r="C77" s="43" t="s">
        <v>179</v>
      </c>
      <c r="D77" s="136">
        <v>2.8164686911066653E-3</v>
      </c>
      <c r="E77" s="137">
        <v>2.1738807874535513E-4</v>
      </c>
      <c r="F77" s="137">
        <v>2.9469911960779164E-3</v>
      </c>
      <c r="G77" s="137">
        <v>1.1090362939131923E-3</v>
      </c>
      <c r="H77" s="137">
        <v>2.7302388520568502E-2</v>
      </c>
      <c r="I77" s="137">
        <v>1.1706696934960327E-2</v>
      </c>
      <c r="J77" s="137">
        <v>1.1360139910072396E-4</v>
      </c>
      <c r="K77" s="137">
        <v>5.982800633161655E-3</v>
      </c>
      <c r="L77" s="137">
        <v>1.2176287769967832E-4</v>
      </c>
      <c r="M77" s="137">
        <v>1.0689104095883918E-2</v>
      </c>
      <c r="N77" s="137">
        <v>4.5274252095484866E-4</v>
      </c>
      <c r="O77" s="137">
        <v>8.6383615984693025E-3</v>
      </c>
      <c r="P77" s="137">
        <v>0</v>
      </c>
      <c r="Q77" s="137">
        <v>1.810922422393715E-2</v>
      </c>
      <c r="R77" s="137">
        <v>4.5323121050090474E-2</v>
      </c>
      <c r="S77" s="137">
        <v>1.9667779612336366E-4</v>
      </c>
      <c r="T77" s="137">
        <v>1.2359726959304818E-2</v>
      </c>
      <c r="U77" s="137">
        <v>2.1258795536251818E-2</v>
      </c>
      <c r="V77" s="137">
        <v>2.7308678114532619E-2</v>
      </c>
      <c r="W77" s="137">
        <v>5.3652245528218257E-3</v>
      </c>
      <c r="X77" s="137">
        <v>1.157731298136048E-2</v>
      </c>
      <c r="Y77" s="137">
        <v>2.9988579451501016E-3</v>
      </c>
      <c r="Z77" s="137">
        <v>5.6846293289546258E-3</v>
      </c>
      <c r="AA77" s="137">
        <v>1.7391916760536676E-3</v>
      </c>
      <c r="AB77" s="137">
        <v>2.3398805623981488E-3</v>
      </c>
      <c r="AC77" s="137">
        <v>1.1169337543669574E-3</v>
      </c>
      <c r="AD77" s="137">
        <v>1.0466991396341E-3</v>
      </c>
      <c r="AE77" s="137">
        <v>4.1028750147296417E-3</v>
      </c>
      <c r="AF77" s="137">
        <v>5.2296895060235053E-3</v>
      </c>
      <c r="AG77" s="137">
        <v>8.0921799340198935E-4</v>
      </c>
      <c r="AH77" s="137">
        <v>1.2275078220085296E-2</v>
      </c>
      <c r="AI77" s="137">
        <v>6.2100370304000972E-3</v>
      </c>
      <c r="AJ77" s="137">
        <v>0</v>
      </c>
      <c r="AK77" s="137">
        <v>6.5141618175134784E-4</v>
      </c>
      <c r="AL77" s="137">
        <v>2.6370352154996874E-3</v>
      </c>
      <c r="AM77" s="137">
        <v>1.4775538352521148E-3</v>
      </c>
      <c r="AN77" s="137">
        <v>2.1329219837651083E-3</v>
      </c>
      <c r="AO77" s="137">
        <v>3.2033452946453531E-3</v>
      </c>
      <c r="AP77" s="137">
        <v>1.0173224075251959E-3</v>
      </c>
      <c r="AQ77" s="137">
        <v>1.1886243690131944E-2</v>
      </c>
      <c r="AR77" s="137">
        <v>3.452624405492531E-4</v>
      </c>
      <c r="AS77" s="137">
        <v>5.6940407516445444E-3</v>
      </c>
      <c r="AT77" s="137">
        <v>1.0098194076484936E-3</v>
      </c>
      <c r="AU77" s="137">
        <v>5.7954521739867436E-4</v>
      </c>
      <c r="AV77" s="137">
        <v>6.872251501376178E-4</v>
      </c>
      <c r="AW77" s="137">
        <v>5.6038889658417245E-4</v>
      </c>
      <c r="AX77" s="137">
        <v>2.2920878264533947E-4</v>
      </c>
      <c r="AY77" s="137">
        <v>1.3251332904225693E-3</v>
      </c>
      <c r="AZ77" s="137">
        <v>3.5283114896802127E-3</v>
      </c>
      <c r="BA77" s="137">
        <v>1.1937764992628107E-3</v>
      </c>
      <c r="BB77" s="137">
        <v>3.2281853524353268E-3</v>
      </c>
      <c r="BC77" s="137">
        <v>9.7755226085726875E-4</v>
      </c>
      <c r="BD77" s="137">
        <v>2.0616744364709717E-3</v>
      </c>
      <c r="BE77" s="137">
        <v>2.4619575431028555E-3</v>
      </c>
      <c r="BF77" s="137">
        <v>6.1342255324935676E-3</v>
      </c>
      <c r="BG77" s="137">
        <v>4.655839635498797E-3</v>
      </c>
      <c r="BH77" s="137">
        <v>9.1546268921901212E-3</v>
      </c>
      <c r="BI77" s="137">
        <v>6.8483068702749339E-2</v>
      </c>
      <c r="BJ77" s="137">
        <v>0.12705498106326057</v>
      </c>
      <c r="BK77" s="137">
        <v>2.6208866736158243E-2</v>
      </c>
      <c r="BL77" s="137">
        <v>1.3212348041454257E-3</v>
      </c>
      <c r="BM77" s="137">
        <v>3.48036289334321E-3</v>
      </c>
      <c r="BN77" s="137">
        <v>9.7723352895173372E-3</v>
      </c>
      <c r="BO77" s="137">
        <v>4.0377935744141252E-2</v>
      </c>
      <c r="BP77" s="137">
        <v>3.6137475560876486E-2</v>
      </c>
      <c r="BQ77" s="137">
        <v>6.7653874785438559E-3</v>
      </c>
      <c r="BR77" s="137">
        <v>8.7029780935602265E-4</v>
      </c>
      <c r="BS77" s="137">
        <v>9.113713641872373E-2</v>
      </c>
      <c r="BT77" s="137">
        <v>9.9021204135840091E-2</v>
      </c>
      <c r="BU77" s="137">
        <v>3.8245651049046411E-2</v>
      </c>
      <c r="BV77" s="137">
        <v>4.042895147325555E-2</v>
      </c>
      <c r="BW77" s="137">
        <v>1.20351573791679E-2</v>
      </c>
      <c r="BX77" s="137">
        <v>3.2049935824265491E-2</v>
      </c>
      <c r="BY77" s="137">
        <v>1.9212716753275998E-2</v>
      </c>
      <c r="BZ77" s="137">
        <v>2.3415494470477343E-2</v>
      </c>
      <c r="CA77" s="139">
        <v>0</v>
      </c>
    </row>
    <row r="78" spans="1:79" ht="19.5" x14ac:dyDescent="0.25">
      <c r="A78" s="30"/>
      <c r="B78" s="42" t="s">
        <v>69</v>
      </c>
      <c r="C78" s="43" t="s">
        <v>180</v>
      </c>
      <c r="D78" s="136">
        <v>1.0781750876136168E-5</v>
      </c>
      <c r="E78" s="137">
        <v>1.4415016008250422E-6</v>
      </c>
      <c r="F78" s="137">
        <v>2.1783343954892865E-5</v>
      </c>
      <c r="G78" s="137">
        <v>5.4108575038001521E-6</v>
      </c>
      <c r="H78" s="137">
        <v>1.4011659396165601E-4</v>
      </c>
      <c r="I78" s="137">
        <v>7.0772196576975773E-5</v>
      </c>
      <c r="J78" s="137">
        <v>8.8735649449015384E-7</v>
      </c>
      <c r="K78" s="137">
        <v>5.3698878383141078E-5</v>
      </c>
      <c r="L78" s="137">
        <v>5.6214177363480059E-7</v>
      </c>
      <c r="M78" s="137">
        <v>3.241233775199113E-5</v>
      </c>
      <c r="N78" s="137">
        <v>1.6280720497846732E-6</v>
      </c>
      <c r="O78" s="137">
        <v>4.9618947442947845E-5</v>
      </c>
      <c r="P78" s="137">
        <v>0</v>
      </c>
      <c r="Q78" s="137">
        <v>5.5347263676822696E-5</v>
      </c>
      <c r="R78" s="137">
        <v>1.4354938232259446E-4</v>
      </c>
      <c r="S78" s="137">
        <v>6.5190291715373802E-7</v>
      </c>
      <c r="T78" s="137">
        <v>8.1298817321877123E-5</v>
      </c>
      <c r="U78" s="137">
        <v>1.7007089344111805E-4</v>
      </c>
      <c r="V78" s="137">
        <v>1.5583637181525487E-4</v>
      </c>
      <c r="W78" s="137">
        <v>3.3373324441401446E-5</v>
      </c>
      <c r="X78" s="137">
        <v>6.695229977942251E-5</v>
      </c>
      <c r="Y78" s="137">
        <v>1.5480001706371078E-5</v>
      </c>
      <c r="Z78" s="137">
        <v>3.3310283454458369E-5</v>
      </c>
      <c r="AA78" s="137">
        <v>8.4117015212838901E-6</v>
      </c>
      <c r="AB78" s="137">
        <v>1.1658257745785317E-5</v>
      </c>
      <c r="AC78" s="137">
        <v>5.0903475590785026E-6</v>
      </c>
      <c r="AD78" s="137">
        <v>7.5000483455162036E-6</v>
      </c>
      <c r="AE78" s="137">
        <v>2.4316548979263194E-5</v>
      </c>
      <c r="AF78" s="137">
        <v>4.9282196470108317E-5</v>
      </c>
      <c r="AG78" s="137">
        <v>6.7660250112922682E-6</v>
      </c>
      <c r="AH78" s="137">
        <v>5.5834604029538776E-5</v>
      </c>
      <c r="AI78" s="137">
        <v>7.0754937136629129E-5</v>
      </c>
      <c r="AJ78" s="137">
        <v>0</v>
      </c>
      <c r="AK78" s="137">
        <v>3.9836410940594131E-6</v>
      </c>
      <c r="AL78" s="137">
        <v>4.5704035618074287E-5</v>
      </c>
      <c r="AM78" s="137">
        <v>5.8207985208577885E-6</v>
      </c>
      <c r="AN78" s="137">
        <v>1.0446392579672046E-5</v>
      </c>
      <c r="AO78" s="137">
        <v>3.8489421372955419E-5</v>
      </c>
      <c r="AP78" s="137">
        <v>4.0965295045484523E-5</v>
      </c>
      <c r="AQ78" s="137">
        <v>4.0167984009773237E-5</v>
      </c>
      <c r="AR78" s="137">
        <v>1.7748446829856702E-6</v>
      </c>
      <c r="AS78" s="137">
        <v>3.9062099988407507E-5</v>
      </c>
      <c r="AT78" s="137">
        <v>1.2422567574351795E-5</v>
      </c>
      <c r="AU78" s="137">
        <v>5.3295711399355083E-6</v>
      </c>
      <c r="AV78" s="137">
        <v>6.7075088838451236E-6</v>
      </c>
      <c r="AW78" s="137">
        <v>4.2076094226761075E-6</v>
      </c>
      <c r="AX78" s="137">
        <v>2.5703713635384186E-6</v>
      </c>
      <c r="AY78" s="137">
        <v>6.3608608065423796E-5</v>
      </c>
      <c r="AZ78" s="137">
        <v>4.1666651616904624E-5</v>
      </c>
      <c r="BA78" s="137">
        <v>1.0487528075506828E-5</v>
      </c>
      <c r="BB78" s="137">
        <v>5.3497342292044568E-5</v>
      </c>
      <c r="BC78" s="137">
        <v>1.2511917265044662E-5</v>
      </c>
      <c r="BD78" s="137">
        <v>1.1858338603830161E-5</v>
      </c>
      <c r="BE78" s="137">
        <v>1.6587687576303004E-5</v>
      </c>
      <c r="BF78" s="137">
        <v>1.9976927453825646E-5</v>
      </c>
      <c r="BG78" s="137">
        <v>1.9589162802401031E-5</v>
      </c>
      <c r="BH78" s="137">
        <v>3.4156487708271352E-4</v>
      </c>
      <c r="BI78" s="137">
        <v>6.7166769216592172E-4</v>
      </c>
      <c r="BJ78" s="137">
        <v>7.0651674990156535E-4</v>
      </c>
      <c r="BK78" s="137">
        <v>1.0085366541521428E-4</v>
      </c>
      <c r="BL78" s="137">
        <v>1.6022821313706261E-5</v>
      </c>
      <c r="BM78" s="137">
        <v>3.5986888312279601E-5</v>
      </c>
      <c r="BN78" s="137">
        <v>6.5667434890283948E-5</v>
      </c>
      <c r="BO78" s="137">
        <v>8.6593412480316195E-5</v>
      </c>
      <c r="BP78" s="137">
        <v>1.1330738507808494E-4</v>
      </c>
      <c r="BQ78" s="137">
        <v>1.898653987165245E-5</v>
      </c>
      <c r="BR78" s="137">
        <v>2.459513673402573E-6</v>
      </c>
      <c r="BS78" s="137">
        <v>6.7337533255820085E-4</v>
      </c>
      <c r="BT78" s="137">
        <v>7.642280444551558E-5</v>
      </c>
      <c r="BU78" s="137">
        <v>0.99420655253505508</v>
      </c>
      <c r="BV78" s="137">
        <v>3.4218514681076499E-4</v>
      </c>
      <c r="BW78" s="137">
        <v>1.6230220306883E-4</v>
      </c>
      <c r="BX78" s="137">
        <v>1.7452664853329905E-4</v>
      </c>
      <c r="BY78" s="137">
        <v>1.13562914157187E-4</v>
      </c>
      <c r="BZ78" s="137">
        <v>1.9940994409620535E-4</v>
      </c>
      <c r="CA78" s="139">
        <v>0</v>
      </c>
    </row>
    <row r="79" spans="1:79" ht="19.5" x14ac:dyDescent="0.25">
      <c r="A79" s="30"/>
      <c r="B79" s="42" t="s">
        <v>70</v>
      </c>
      <c r="C79" s="43" t="s">
        <v>181</v>
      </c>
      <c r="D79" s="136">
        <v>1.1430495933008478E-4</v>
      </c>
      <c r="E79" s="137">
        <v>9.5170927538577888E-6</v>
      </c>
      <c r="F79" s="137">
        <v>1.4953028401948804E-4</v>
      </c>
      <c r="G79" s="137">
        <v>4.0777680958750142E-5</v>
      </c>
      <c r="H79" s="137">
        <v>1.1872115009485961E-3</v>
      </c>
      <c r="I79" s="137">
        <v>4.4487078202436843E-4</v>
      </c>
      <c r="J79" s="137">
        <v>5.2090320270878507E-6</v>
      </c>
      <c r="K79" s="137">
        <v>2.6281328042640939E-4</v>
      </c>
      <c r="L79" s="137">
        <v>4.9014434928880912E-6</v>
      </c>
      <c r="M79" s="137">
        <v>4.2540579414098985E-4</v>
      </c>
      <c r="N79" s="137">
        <v>2.1302720972518612E-5</v>
      </c>
      <c r="O79" s="137">
        <v>4.7219229421431764E-4</v>
      </c>
      <c r="P79" s="137">
        <v>0</v>
      </c>
      <c r="Q79" s="137">
        <v>6.2249336960977671E-4</v>
      </c>
      <c r="R79" s="137">
        <v>1.5689101232878005E-3</v>
      </c>
      <c r="S79" s="137">
        <v>7.0506648595609143E-6</v>
      </c>
      <c r="T79" s="137">
        <v>5.7245092300033107E-4</v>
      </c>
      <c r="U79" s="137">
        <v>1.0205354272101778E-3</v>
      </c>
      <c r="V79" s="137">
        <v>1.6988265241577618E-3</v>
      </c>
      <c r="W79" s="137">
        <v>3.2875974146909904E-4</v>
      </c>
      <c r="X79" s="137">
        <v>5.0728793293807178E-4</v>
      </c>
      <c r="Y79" s="137">
        <v>1.6730288400383626E-4</v>
      </c>
      <c r="Z79" s="137">
        <v>3.5203823662621812E-4</v>
      </c>
      <c r="AA79" s="137">
        <v>8.4641925966527431E-5</v>
      </c>
      <c r="AB79" s="137">
        <v>1.1751323536525867E-4</v>
      </c>
      <c r="AC79" s="137">
        <v>6.021638900407155E-5</v>
      </c>
      <c r="AD79" s="137">
        <v>6.5910505933560465E-5</v>
      </c>
      <c r="AE79" s="137">
        <v>2.3069201178200179E-4</v>
      </c>
      <c r="AF79" s="137">
        <v>2.5513534506695572E-4</v>
      </c>
      <c r="AG79" s="137">
        <v>4.3609635741273022E-5</v>
      </c>
      <c r="AH79" s="137">
        <v>4.1480781968771045E-4</v>
      </c>
      <c r="AI79" s="137">
        <v>2.2972053238712927E-4</v>
      </c>
      <c r="AJ79" s="137">
        <v>0</v>
      </c>
      <c r="AK79" s="137">
        <v>3.2825305989326174E-5</v>
      </c>
      <c r="AL79" s="137">
        <v>2.2350696895229982E-4</v>
      </c>
      <c r="AM79" s="137">
        <v>6.1783792810787656E-5</v>
      </c>
      <c r="AN79" s="137">
        <v>1.0453382613548867E-4</v>
      </c>
      <c r="AO79" s="137">
        <v>1.37574153827328E-4</v>
      </c>
      <c r="AP79" s="137">
        <v>3.8873677709632362E-5</v>
      </c>
      <c r="AQ79" s="137">
        <v>4.3538336818163098E-4</v>
      </c>
      <c r="AR79" s="137">
        <v>1.6499092944370291E-5</v>
      </c>
      <c r="AS79" s="137">
        <v>2.144757734822763E-4</v>
      </c>
      <c r="AT79" s="137">
        <v>4.7709228381590183E-5</v>
      </c>
      <c r="AU79" s="137">
        <v>2.4816656246359203E-5</v>
      </c>
      <c r="AV79" s="137">
        <v>3.1451717299180632E-5</v>
      </c>
      <c r="AW79" s="137">
        <v>2.3505777752429564E-5</v>
      </c>
      <c r="AX79" s="137">
        <v>9.0680647201763433E-6</v>
      </c>
      <c r="AY79" s="137">
        <v>5.1995853410376065E-5</v>
      </c>
      <c r="AZ79" s="137">
        <v>1.4286660462377472E-4</v>
      </c>
      <c r="BA79" s="137">
        <v>5.0593105596406763E-5</v>
      </c>
      <c r="BB79" s="137">
        <v>1.3615927387577163E-4</v>
      </c>
      <c r="BC79" s="137">
        <v>3.800690413208411E-5</v>
      </c>
      <c r="BD79" s="137">
        <v>1.009257673375201E-4</v>
      </c>
      <c r="BE79" s="137">
        <v>1.0662496849383568E-4</v>
      </c>
      <c r="BF79" s="137">
        <v>2.0656390462496168E-4</v>
      </c>
      <c r="BG79" s="137">
        <v>1.6018777742639158E-4</v>
      </c>
      <c r="BH79" s="137">
        <v>2.9509413038692633E-4</v>
      </c>
      <c r="BI79" s="137">
        <v>3.1122917014103166E-3</v>
      </c>
      <c r="BJ79" s="137">
        <v>6.3279886590947507E-3</v>
      </c>
      <c r="BK79" s="137">
        <v>1.7161948538421512E-3</v>
      </c>
      <c r="BL79" s="137">
        <v>5.2373150103006469E-5</v>
      </c>
      <c r="BM79" s="137">
        <v>2.6119651044662382E-4</v>
      </c>
      <c r="BN79" s="137">
        <v>4.2708991685405819E-4</v>
      </c>
      <c r="BO79" s="137">
        <v>2.558492614254987E-3</v>
      </c>
      <c r="BP79" s="137">
        <v>3.8605071975985048E-3</v>
      </c>
      <c r="BQ79" s="137">
        <v>5.5379179744436216E-4</v>
      </c>
      <c r="BR79" s="137">
        <v>5.2268194807188821E-5</v>
      </c>
      <c r="BS79" s="137">
        <v>2.898234815415685E-3</v>
      </c>
      <c r="BT79" s="137">
        <v>2.8583455976266599E-3</v>
      </c>
      <c r="BU79" s="137">
        <v>5.4449528356918728E-3</v>
      </c>
      <c r="BV79" s="137">
        <v>0.9483839132520957</v>
      </c>
      <c r="BW79" s="137">
        <v>1.60492583367037E-3</v>
      </c>
      <c r="BX79" s="137">
        <v>1.1206554127143368E-3</v>
      </c>
      <c r="BY79" s="137">
        <v>7.3317400648264901E-4</v>
      </c>
      <c r="BZ79" s="137">
        <v>3.856637862697152E-3</v>
      </c>
      <c r="CA79" s="139">
        <v>0</v>
      </c>
    </row>
    <row r="80" spans="1:79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1</v>
      </c>
      <c r="BX80" s="137">
        <v>0</v>
      </c>
      <c r="BY80" s="137">
        <v>0</v>
      </c>
      <c r="BZ80" s="137">
        <v>0</v>
      </c>
      <c r="CA80" s="139">
        <v>0</v>
      </c>
    </row>
    <row r="81" spans="1:82" ht="19.5" x14ac:dyDescent="0.25">
      <c r="B81" s="42" t="s">
        <v>72</v>
      </c>
      <c r="C81" s="43" t="s">
        <v>183</v>
      </c>
      <c r="D81" s="136">
        <v>3.2338797826648381E-6</v>
      </c>
      <c r="E81" s="137">
        <v>4.1713825599775882E-7</v>
      </c>
      <c r="F81" s="137">
        <v>1.1381719261069447E-5</v>
      </c>
      <c r="G81" s="137">
        <v>9.2010192783421108E-7</v>
      </c>
      <c r="H81" s="137">
        <v>5.4631830765421156E-5</v>
      </c>
      <c r="I81" s="137">
        <v>9.5604774480735391E-6</v>
      </c>
      <c r="J81" s="137">
        <v>3.2064312596811488E-7</v>
      </c>
      <c r="K81" s="137">
        <v>1.1840246428211204E-5</v>
      </c>
      <c r="L81" s="137">
        <v>2.5970146166862439E-7</v>
      </c>
      <c r="M81" s="137">
        <v>2.2389511369514535E-5</v>
      </c>
      <c r="N81" s="137">
        <v>7.2473038699892017E-7</v>
      </c>
      <c r="O81" s="137">
        <v>5.2468181203273713E-5</v>
      </c>
      <c r="P81" s="137">
        <v>0</v>
      </c>
      <c r="Q81" s="137">
        <v>1.3792058523708333E-5</v>
      </c>
      <c r="R81" s="137">
        <v>2.0660103786863972E-5</v>
      </c>
      <c r="S81" s="137">
        <v>1.0458250309413143E-7</v>
      </c>
      <c r="T81" s="137">
        <v>5.0625720925467805E-5</v>
      </c>
      <c r="U81" s="137">
        <v>8.6059841269814686E-5</v>
      </c>
      <c r="V81" s="137">
        <v>2.4425454556348264E-4</v>
      </c>
      <c r="W81" s="137">
        <v>4.160895331327794E-5</v>
      </c>
      <c r="X81" s="137">
        <v>3.4395351041293126E-5</v>
      </c>
      <c r="Y81" s="137">
        <v>1.5763543607129398E-5</v>
      </c>
      <c r="Z81" s="137">
        <v>4.8344470066366863E-5</v>
      </c>
      <c r="AA81" s="137">
        <v>7.3662993031933529E-6</v>
      </c>
      <c r="AB81" s="137">
        <v>9.3304796835305611E-6</v>
      </c>
      <c r="AC81" s="137">
        <v>6.9420537762754628E-6</v>
      </c>
      <c r="AD81" s="137">
        <v>6.8374068276464084E-6</v>
      </c>
      <c r="AE81" s="137">
        <v>2.765843207014782E-5</v>
      </c>
      <c r="AF81" s="137">
        <v>2.2388431535708263E-5</v>
      </c>
      <c r="AG81" s="137">
        <v>4.9795699489102991E-6</v>
      </c>
      <c r="AH81" s="137">
        <v>1.2735917654306312E-5</v>
      </c>
      <c r="AI81" s="137">
        <v>7.9811097613819719E-6</v>
      </c>
      <c r="AJ81" s="137">
        <v>0</v>
      </c>
      <c r="AK81" s="137">
        <v>2.4467036234055915E-6</v>
      </c>
      <c r="AL81" s="137">
        <v>7.3095909786630849E-6</v>
      </c>
      <c r="AM81" s="137">
        <v>3.5129080600057796E-6</v>
      </c>
      <c r="AN81" s="137">
        <v>6.6453490083775502E-6</v>
      </c>
      <c r="AO81" s="137">
        <v>5.8194558963159509E-6</v>
      </c>
      <c r="AP81" s="137">
        <v>1.2341693015318809E-6</v>
      </c>
      <c r="AQ81" s="137">
        <v>2.0925182224254807E-5</v>
      </c>
      <c r="AR81" s="137">
        <v>1.0450248975745932E-6</v>
      </c>
      <c r="AS81" s="137">
        <v>9.7551126885110737E-6</v>
      </c>
      <c r="AT81" s="137">
        <v>3.6103360256653356E-6</v>
      </c>
      <c r="AU81" s="137">
        <v>1.3528241168490519E-6</v>
      </c>
      <c r="AV81" s="137">
        <v>2.1790211953622668E-6</v>
      </c>
      <c r="AW81" s="137">
        <v>1.077213735722211E-6</v>
      </c>
      <c r="AX81" s="137">
        <v>3.5421663664393486E-7</v>
      </c>
      <c r="AY81" s="137">
        <v>1.7545966319641408E-6</v>
      </c>
      <c r="AZ81" s="137">
        <v>6.4866205065158637E-6</v>
      </c>
      <c r="BA81" s="137">
        <v>1.6289583259240178E-6</v>
      </c>
      <c r="BB81" s="137">
        <v>6.8111434576338452E-6</v>
      </c>
      <c r="BC81" s="137">
        <v>1.6418703016463842E-6</v>
      </c>
      <c r="BD81" s="137">
        <v>9.5192611327680341E-6</v>
      </c>
      <c r="BE81" s="137">
        <v>6.6135114887999646E-6</v>
      </c>
      <c r="BF81" s="137">
        <v>5.0141176001456247E-6</v>
      </c>
      <c r="BG81" s="137">
        <v>4.3550926515266992E-6</v>
      </c>
      <c r="BH81" s="137">
        <v>3.9605730204151772E-6</v>
      </c>
      <c r="BI81" s="137">
        <v>1.0476273542664517E-4</v>
      </c>
      <c r="BJ81" s="137">
        <v>7.1138039160102904E-5</v>
      </c>
      <c r="BK81" s="137">
        <v>5.9031470510783063E-5</v>
      </c>
      <c r="BL81" s="137">
        <v>9.4341722510148128E-7</v>
      </c>
      <c r="BM81" s="137">
        <v>2.3188265995573525E-6</v>
      </c>
      <c r="BN81" s="137">
        <v>2.6179859136355704E-5</v>
      </c>
      <c r="BO81" s="137">
        <v>6.9364174507007594E-6</v>
      </c>
      <c r="BP81" s="137">
        <v>6.9018288007074131E-6</v>
      </c>
      <c r="BQ81" s="137">
        <v>2.2663378802424407E-6</v>
      </c>
      <c r="BR81" s="137">
        <v>1.3304762691182888E-7</v>
      </c>
      <c r="BS81" s="137">
        <v>9.8323818071575065E-6</v>
      </c>
      <c r="BT81" s="137">
        <v>3.3360963454548659E-6</v>
      </c>
      <c r="BU81" s="137">
        <v>8.473303986907192E-4</v>
      </c>
      <c r="BV81" s="137">
        <v>1.4425075797533579E-5</v>
      </c>
      <c r="BW81" s="137">
        <v>6.6021942799529497E-5</v>
      </c>
      <c r="BX81" s="137">
        <v>0.95706459177014347</v>
      </c>
      <c r="BY81" s="137">
        <v>4.0757847492301602E-2</v>
      </c>
      <c r="BZ81" s="137">
        <v>1.097297621377537E-5</v>
      </c>
      <c r="CA81" s="139">
        <v>0</v>
      </c>
    </row>
    <row r="82" spans="1:82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1</v>
      </c>
      <c r="BZ82" s="137">
        <v>0</v>
      </c>
      <c r="CA82" s="139">
        <v>0</v>
      </c>
    </row>
    <row r="83" spans="1:82" ht="19.5" x14ac:dyDescent="0.25">
      <c r="B83" s="56" t="s">
        <v>74</v>
      </c>
      <c r="C83" s="43" t="s">
        <v>185</v>
      </c>
      <c r="D83" s="136">
        <v>1.891165813002565E-3</v>
      </c>
      <c r="E83" s="137">
        <v>8.261095962034629E-5</v>
      </c>
      <c r="F83" s="137">
        <v>2.3749650011236751E-3</v>
      </c>
      <c r="G83" s="137">
        <v>5.4259105354706493E-4</v>
      </c>
      <c r="H83" s="137">
        <v>2.0457772650014153E-2</v>
      </c>
      <c r="I83" s="137">
        <v>7.1188239924139555E-3</v>
      </c>
      <c r="J83" s="137">
        <v>1.0546989821334004E-4</v>
      </c>
      <c r="K83" s="137">
        <v>6.8511910260964873E-3</v>
      </c>
      <c r="L83" s="137">
        <v>6.0551313804210905E-5</v>
      </c>
      <c r="M83" s="137">
        <v>4.6596628418044501E-3</v>
      </c>
      <c r="N83" s="137">
        <v>4.6261979701642313E-4</v>
      </c>
      <c r="O83" s="137">
        <v>4.1599663238714498E-3</v>
      </c>
      <c r="P83" s="137">
        <v>0</v>
      </c>
      <c r="Q83" s="137">
        <v>2.1244988309903319E-3</v>
      </c>
      <c r="R83" s="137">
        <v>2.7444065882454072E-2</v>
      </c>
      <c r="S83" s="137">
        <v>1.1771912486827813E-4</v>
      </c>
      <c r="T83" s="137">
        <v>5.5368972292047253E-3</v>
      </c>
      <c r="U83" s="137">
        <v>7.5989627243644529E-3</v>
      </c>
      <c r="V83" s="137">
        <v>1.4639339324161024E-2</v>
      </c>
      <c r="W83" s="137">
        <v>3.5782898514083931E-3</v>
      </c>
      <c r="X83" s="137">
        <v>7.2870166487185003E-3</v>
      </c>
      <c r="Y83" s="137">
        <v>1.2261342071578992E-3</v>
      </c>
      <c r="Z83" s="137">
        <v>2.7335170911790881E-3</v>
      </c>
      <c r="AA83" s="137">
        <v>8.8881134892939524E-4</v>
      </c>
      <c r="AB83" s="137">
        <v>1.5283982357060018E-3</v>
      </c>
      <c r="AC83" s="137">
        <v>5.8752950357403722E-4</v>
      </c>
      <c r="AD83" s="137">
        <v>7.1765667312945929E-4</v>
      </c>
      <c r="AE83" s="137">
        <v>1.7459834957485704E-3</v>
      </c>
      <c r="AF83" s="137">
        <v>1.7290426056444086E-3</v>
      </c>
      <c r="AG83" s="137">
        <v>3.6504545140360366E-4</v>
      </c>
      <c r="AH83" s="137">
        <v>1.5718898524636224E-3</v>
      </c>
      <c r="AI83" s="137">
        <v>9.3938505242630618E-4</v>
      </c>
      <c r="AJ83" s="137">
        <v>0</v>
      </c>
      <c r="AK83" s="137">
        <v>1.824895627967172E-4</v>
      </c>
      <c r="AL83" s="137">
        <v>5.446559119053788E-4</v>
      </c>
      <c r="AM83" s="137">
        <v>2.813301159776126E-4</v>
      </c>
      <c r="AN83" s="137">
        <v>8.3414659698460055E-4</v>
      </c>
      <c r="AO83" s="137">
        <v>6.0939238606620943E-4</v>
      </c>
      <c r="AP83" s="137">
        <v>1.617291094533336E-4</v>
      </c>
      <c r="AQ83" s="137">
        <v>1.7647612269112284E-3</v>
      </c>
      <c r="AR83" s="137">
        <v>8.5635801903398274E-5</v>
      </c>
      <c r="AS83" s="137">
        <v>8.8362693407259964E-4</v>
      </c>
      <c r="AT83" s="137">
        <v>2.3877853417305004E-4</v>
      </c>
      <c r="AU83" s="137">
        <v>1.1661354606570478E-4</v>
      </c>
      <c r="AV83" s="137">
        <v>1.5364772073077966E-4</v>
      </c>
      <c r="AW83" s="137">
        <v>1.0805294607660596E-4</v>
      </c>
      <c r="AX83" s="137">
        <v>5.6320486518770782E-5</v>
      </c>
      <c r="AY83" s="137">
        <v>4.5689417497330939E-4</v>
      </c>
      <c r="AZ83" s="137">
        <v>6.8323639047755311E-4</v>
      </c>
      <c r="BA83" s="137">
        <v>2.1668834317796324E-4</v>
      </c>
      <c r="BB83" s="137">
        <v>7.3446858247055307E-4</v>
      </c>
      <c r="BC83" s="137">
        <v>1.8260264360381718E-4</v>
      </c>
      <c r="BD83" s="137">
        <v>5.529550628284917E-4</v>
      </c>
      <c r="BE83" s="137">
        <v>5.5470579363619177E-4</v>
      </c>
      <c r="BF83" s="137">
        <v>6.9189751220243316E-4</v>
      </c>
      <c r="BG83" s="137">
        <v>1.048924547359128E-3</v>
      </c>
      <c r="BH83" s="137">
        <v>8.7835660364555342E-4</v>
      </c>
      <c r="BI83" s="137">
        <v>2.0799646269766978E-2</v>
      </c>
      <c r="BJ83" s="137">
        <v>1.8201369234202534E-2</v>
      </c>
      <c r="BK83" s="137">
        <v>8.7851474416978381E-3</v>
      </c>
      <c r="BL83" s="137">
        <v>2.2995476811050138E-4</v>
      </c>
      <c r="BM83" s="137">
        <v>1.1622413178698637E-3</v>
      </c>
      <c r="BN83" s="137">
        <v>6.3378943778558397E-3</v>
      </c>
      <c r="BO83" s="137">
        <v>2.5645938863922094E-2</v>
      </c>
      <c r="BP83" s="137">
        <v>1.1453109218122696E-2</v>
      </c>
      <c r="BQ83" s="137">
        <v>1.7198221612328957E-3</v>
      </c>
      <c r="BR83" s="137">
        <v>1.7749891434983096E-4</v>
      </c>
      <c r="BS83" s="137">
        <v>1.6757995121491596E-2</v>
      </c>
      <c r="BT83" s="137">
        <v>6.7632704678825357E-3</v>
      </c>
      <c r="BU83" s="137">
        <v>1.0273255590022221E-2</v>
      </c>
      <c r="BV83" s="137">
        <v>2.6415323435455159E-2</v>
      </c>
      <c r="BW83" s="137">
        <v>4.3335306973101796E-3</v>
      </c>
      <c r="BX83" s="137">
        <v>1.450795034627312E-2</v>
      </c>
      <c r="BY83" s="137">
        <v>3.6080280053343398E-3</v>
      </c>
      <c r="BZ83" s="137">
        <v>0.67967853943102874</v>
      </c>
      <c r="CA83" s="139">
        <v>0</v>
      </c>
    </row>
    <row r="84" spans="1:82" ht="19.5" x14ac:dyDescent="0.25"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9">
        <v>1</v>
      </c>
    </row>
    <row r="85" spans="1:82" ht="19.5" x14ac:dyDescent="0.25">
      <c r="A85" s="28"/>
      <c r="B85" s="57"/>
      <c r="C85" s="46"/>
      <c r="D85" s="140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1"/>
      <c r="BR85" s="141"/>
      <c r="BS85" s="141"/>
      <c r="BT85" s="141"/>
      <c r="BU85" s="141"/>
      <c r="BV85" s="141"/>
      <c r="BW85" s="141"/>
      <c r="BX85" s="141"/>
      <c r="BY85" s="141"/>
      <c r="BZ85" s="141"/>
      <c r="CA85" s="333"/>
    </row>
    <row r="86" spans="1:82" x14ac:dyDescent="0.25">
      <c r="C86" s="332" t="s">
        <v>724</v>
      </c>
      <c r="D86" s="336">
        <f>SUM(D9:D84)</f>
        <v>0.68283072991514837</v>
      </c>
      <c r="E86" s="334">
        <f t="shared" ref="E86:BP86" si="0">SUM(E9:E84)</f>
        <v>7.7859026651840219E-2</v>
      </c>
      <c r="F86" s="334">
        <f t="shared" si="0"/>
        <v>1.0667622105270984</v>
      </c>
      <c r="G86" s="334">
        <f t="shared" si="0"/>
        <v>0.39438209538126795</v>
      </c>
      <c r="H86" s="334">
        <f t="shared" si="0"/>
        <v>2.3894105536211581</v>
      </c>
      <c r="I86" s="334">
        <f t="shared" si="0"/>
        <v>1.1954787674447063</v>
      </c>
      <c r="J86" s="334">
        <f t="shared" si="0"/>
        <v>4.79666865333793E-2</v>
      </c>
      <c r="K86" s="334">
        <f t="shared" si="0"/>
        <v>1.0868722367728818</v>
      </c>
      <c r="L86" s="334">
        <f t="shared" si="0"/>
        <v>3.7753379742526801E-2</v>
      </c>
      <c r="M86" s="334">
        <f t="shared" si="0"/>
        <v>0.88753446945045311</v>
      </c>
      <c r="N86" s="334">
        <f t="shared" si="0"/>
        <v>0.27339977544307581</v>
      </c>
      <c r="O86" s="334">
        <f t="shared" si="0"/>
        <v>0.80566431751888645</v>
      </c>
      <c r="P86" s="334">
        <f t="shared" si="0"/>
        <v>0</v>
      </c>
      <c r="Q86" s="334">
        <f t="shared" si="0"/>
        <v>2.0060987785648137</v>
      </c>
      <c r="R86" s="334">
        <f t="shared" si="0"/>
        <v>1.8574346188885853</v>
      </c>
      <c r="S86" s="334">
        <f t="shared" si="0"/>
        <v>4.7029924441170809E-2</v>
      </c>
      <c r="T86" s="334">
        <f t="shared" si="0"/>
        <v>1.4555696143629335</v>
      </c>
      <c r="U86" s="334">
        <f t="shared" si="0"/>
        <v>1.7323334377851962</v>
      </c>
      <c r="V86" s="334">
        <f t="shared" si="0"/>
        <v>2.7140424812804214</v>
      </c>
      <c r="W86" s="334">
        <f t="shared" si="0"/>
        <v>1.7553251650206219</v>
      </c>
      <c r="X86" s="334">
        <f t="shared" si="0"/>
        <v>1.4653542196996334</v>
      </c>
      <c r="Y86" s="334">
        <f t="shared" si="0"/>
        <v>1.3026389339562299</v>
      </c>
      <c r="Z86" s="334">
        <f t="shared" si="0"/>
        <v>1.5559768739449376</v>
      </c>
      <c r="AA86" s="334">
        <f t="shared" si="0"/>
        <v>0.92030409709280447</v>
      </c>
      <c r="AB86" s="334">
        <f t="shared" si="0"/>
        <v>1.106063714780722</v>
      </c>
      <c r="AC86" s="334">
        <f t="shared" si="0"/>
        <v>1.0515957626698942</v>
      </c>
      <c r="AD86" s="334">
        <f t="shared" si="0"/>
        <v>1.0102423794020658</v>
      </c>
      <c r="AE86" s="334">
        <f t="shared" si="0"/>
        <v>0.72064600731126482</v>
      </c>
      <c r="AF86" s="334">
        <f t="shared" si="0"/>
        <v>1.27442860302557</v>
      </c>
      <c r="AG86" s="334">
        <f t="shared" si="0"/>
        <v>0.98753355357278227</v>
      </c>
      <c r="AH86" s="334">
        <f t="shared" si="0"/>
        <v>1.4941983228069109</v>
      </c>
      <c r="AI86" s="334">
        <f t="shared" si="0"/>
        <v>1.2160568687656681</v>
      </c>
      <c r="AJ86" s="334">
        <f t="shared" si="0"/>
        <v>0</v>
      </c>
      <c r="AK86" s="334">
        <f t="shared" si="0"/>
        <v>0.38371227837483235</v>
      </c>
      <c r="AL86" s="334">
        <f t="shared" si="0"/>
        <v>0.89476665195808014</v>
      </c>
      <c r="AM86" s="334">
        <f t="shared" si="0"/>
        <v>0.96798597199404202</v>
      </c>
      <c r="AN86" s="334">
        <f t="shared" si="0"/>
        <v>0.86238092542320122</v>
      </c>
      <c r="AO86" s="334">
        <f t="shared" si="0"/>
        <v>0.35082413273831853</v>
      </c>
      <c r="AP86" s="334">
        <f t="shared" si="0"/>
        <v>0.23045378049497145</v>
      </c>
      <c r="AQ86" s="334">
        <f t="shared" si="0"/>
        <v>0.68094990940743927</v>
      </c>
      <c r="AR86" s="334">
        <f t="shared" si="0"/>
        <v>0.14843460632829936</v>
      </c>
      <c r="AS86" s="334">
        <f t="shared" si="0"/>
        <v>0.8539632130691418</v>
      </c>
      <c r="AT86" s="334">
        <f t="shared" si="0"/>
        <v>0.58274324169158953</v>
      </c>
      <c r="AU86" s="334">
        <f t="shared" si="0"/>
        <v>0.54559919963872572</v>
      </c>
      <c r="AV86" s="334">
        <f t="shared" si="0"/>
        <v>0.15592614280916534</v>
      </c>
      <c r="AW86" s="334">
        <f t="shared" si="0"/>
        <v>0.27678843937782788</v>
      </c>
      <c r="AX86" s="334">
        <f t="shared" si="0"/>
        <v>4.4792312373737701E-2</v>
      </c>
      <c r="AY86" s="334">
        <f t="shared" si="0"/>
        <v>0.18076686491913302</v>
      </c>
      <c r="AZ86" s="334">
        <f t="shared" si="0"/>
        <v>0.74480456131291095</v>
      </c>
      <c r="BA86" s="334">
        <f t="shared" si="0"/>
        <v>0.90801683585339621</v>
      </c>
      <c r="BB86" s="334">
        <f t="shared" si="0"/>
        <v>1.1291740608541598</v>
      </c>
      <c r="BC86" s="334">
        <f t="shared" si="0"/>
        <v>0.78797392142929346</v>
      </c>
      <c r="BD86" s="334">
        <f t="shared" si="0"/>
        <v>1.007688364901079</v>
      </c>
      <c r="BE86" s="334">
        <f t="shared" si="0"/>
        <v>1.1083348125054606</v>
      </c>
      <c r="BF86" s="334">
        <f t="shared" si="0"/>
        <v>0.61509570211874109</v>
      </c>
      <c r="BG86" s="334">
        <f t="shared" si="0"/>
        <v>0.36122009761636664</v>
      </c>
      <c r="BH86" s="334">
        <f t="shared" si="0"/>
        <v>0.6399572994428453</v>
      </c>
      <c r="BI86" s="334">
        <f t="shared" si="0"/>
        <v>5.6044282631455991</v>
      </c>
      <c r="BJ86" s="334">
        <f t="shared" si="0"/>
        <v>3.0182917779631659</v>
      </c>
      <c r="BK86" s="334">
        <f t="shared" si="0"/>
        <v>1.03940797659463</v>
      </c>
      <c r="BL86" s="334">
        <f t="shared" si="0"/>
        <v>0.35233422268580594</v>
      </c>
      <c r="BM86" s="334">
        <f t="shared" si="0"/>
        <v>0.48269901366611689</v>
      </c>
      <c r="BN86" s="334">
        <f t="shared" si="0"/>
        <v>1.2447866380709565</v>
      </c>
      <c r="BO86" s="334">
        <f t="shared" si="0"/>
        <v>0.79604278960987074</v>
      </c>
      <c r="BP86" s="334">
        <f t="shared" si="0"/>
        <v>1.1167415837748711</v>
      </c>
      <c r="BQ86" s="334">
        <f t="shared" ref="BQ86:CA86" si="1">SUM(BQ9:BQ84)</f>
        <v>0.55429733383117219</v>
      </c>
      <c r="BR86" s="334">
        <f t="shared" si="1"/>
        <v>9.2223044261955614E-2</v>
      </c>
      <c r="BS86" s="334">
        <f t="shared" si="1"/>
        <v>1.5660492395857435</v>
      </c>
      <c r="BT86" s="334">
        <f t="shared" si="1"/>
        <v>0.26287598109956734</v>
      </c>
      <c r="BU86" s="334">
        <f t="shared" si="1"/>
        <v>1.7041424270527161</v>
      </c>
      <c r="BV86" s="334">
        <f t="shared" si="1"/>
        <v>1.4631198139615877</v>
      </c>
      <c r="BW86" s="334">
        <f t="shared" si="1"/>
        <v>1.3061383369496891</v>
      </c>
      <c r="BX86" s="334">
        <f t="shared" si="1"/>
        <v>1.8520033618487879</v>
      </c>
      <c r="BY86" s="334">
        <f t="shared" si="1"/>
        <v>1.3798121172905673</v>
      </c>
      <c r="BZ86" s="334">
        <f t="shared" si="1"/>
        <v>1.0834651455997839</v>
      </c>
      <c r="CA86" s="335">
        <f t="shared" si="1"/>
        <v>1</v>
      </c>
      <c r="CC86" s="180"/>
      <c r="CD86" s="241"/>
    </row>
    <row r="87" spans="1:82" x14ac:dyDescent="0.25"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  <c r="AA87" s="255"/>
      <c r="AB87" s="255"/>
      <c r="AC87" s="255"/>
      <c r="AD87" s="255"/>
      <c r="AE87" s="255"/>
      <c r="AF87" s="255"/>
      <c r="AG87" s="255"/>
      <c r="AH87" s="255"/>
      <c r="AI87" s="255"/>
      <c r="AJ87" s="255"/>
      <c r="AK87" s="255"/>
      <c r="AL87" s="255"/>
      <c r="AM87" s="255"/>
      <c r="AN87" s="255"/>
      <c r="AO87" s="255"/>
      <c r="AP87" s="255"/>
      <c r="AQ87" s="255"/>
      <c r="AR87" s="255"/>
      <c r="AS87" s="255"/>
      <c r="AT87" s="255"/>
      <c r="AU87" s="255"/>
      <c r="AV87" s="255"/>
      <c r="AW87" s="255"/>
      <c r="AX87" s="255"/>
      <c r="AY87" s="255"/>
      <c r="AZ87" s="255"/>
      <c r="BA87" s="255"/>
      <c r="BB87" s="255"/>
      <c r="BC87" s="255"/>
      <c r="BD87" s="255"/>
      <c r="BE87" s="255"/>
      <c r="BF87" s="255"/>
      <c r="BG87" s="255"/>
      <c r="BH87" s="255"/>
      <c r="BI87" s="255"/>
      <c r="BJ87" s="255"/>
      <c r="BK87" s="255"/>
      <c r="BL87" s="255"/>
      <c r="BM87" s="255"/>
      <c r="BN87" s="255"/>
      <c r="BO87" s="255"/>
      <c r="BP87" s="255"/>
      <c r="BQ87" s="255"/>
      <c r="BR87" s="255"/>
      <c r="BS87" s="255"/>
      <c r="BT87" s="255"/>
      <c r="BU87" s="255"/>
      <c r="BV87" s="255"/>
      <c r="BW87" s="255"/>
      <c r="BX87" s="255"/>
      <c r="BY87" s="255"/>
      <c r="BZ87" s="255"/>
      <c r="CA87" s="255"/>
      <c r="CC87" s="180"/>
      <c r="CD87" s="182"/>
    </row>
    <row r="88" spans="1:82" ht="114" x14ac:dyDescent="0.25">
      <c r="C88" s="332" t="s">
        <v>943</v>
      </c>
      <c r="D88" s="331" t="str">
        <f>"*Un aumento del 1% de la demanda final de la industria "&amp;D7&amp;" implica un aumento de "&amp;ROUND(D86,2)&amp;"% en el valor agregado de la producción en VOLUMEN de toda la economía."</f>
        <v>*Un aumento del 1% de la demanda final de la industria 01 implica un aumento de 0,68% en el valor agregado de la producción en VOLUMEN de toda la economía.</v>
      </c>
      <c r="E88" s="329" t="str">
        <f t="shared" ref="E88:BP88" si="2">"*Un aumento del 1% de la demanda final de la industria "&amp;E7&amp;" implica un aumento de "&amp;ROUND(E86,2)&amp;"% en el valor agregado de la producción en VOLUMEN de toda la economía."</f>
        <v>*Un aumento del 1% de la demanda final de la industria 02 implica un aumento de 0,08% en el valor agregado de la producción en VOLUMEN de toda la economía.</v>
      </c>
      <c r="F88" s="329" t="str">
        <f t="shared" si="2"/>
        <v>*Un aumento del 1% de la demanda final de la industria 03 implica un aumento de 1,07% en el valor agregado de la producción en VOLUMEN de toda la economía.</v>
      </c>
      <c r="G88" s="329" t="str">
        <f t="shared" si="2"/>
        <v>*Un aumento del 1% de la demanda final de la industria 04 implica un aumento de 0,39% en el valor agregado de la producción en VOLUMEN de toda la economía.</v>
      </c>
      <c r="H88" s="329" t="str">
        <f t="shared" si="2"/>
        <v>*Un aumento del 1% de la demanda final de la industria 05 implica un aumento de 2,39% en el valor agregado de la producción en VOLUMEN de toda la economía.</v>
      </c>
      <c r="I88" s="329" t="str">
        <f t="shared" si="2"/>
        <v>*Un aumento del 1% de la demanda final de la industria 06 implica un aumento de 1,2% en el valor agregado de la producción en VOLUMEN de toda la economía.</v>
      </c>
      <c r="J88" s="329" t="str">
        <f t="shared" si="2"/>
        <v>*Un aumento del 1% de la demanda final de la industria 07 implica un aumento de 0,05% en el valor agregado de la producción en VOLUMEN de toda la economía.</v>
      </c>
      <c r="K88" s="329" t="str">
        <f t="shared" si="2"/>
        <v>*Un aumento del 1% de la demanda final de la industria 08 implica un aumento de 1,09% en el valor agregado de la producción en VOLUMEN de toda la economía.</v>
      </c>
      <c r="L88" s="329" t="str">
        <f t="shared" si="2"/>
        <v>*Un aumento del 1% de la demanda final de la industria 09 implica un aumento de 0,04% en el valor agregado de la producción en VOLUMEN de toda la economía.</v>
      </c>
      <c r="M88" s="329" t="str">
        <f t="shared" si="2"/>
        <v>*Un aumento del 1% de la demanda final de la industria 10 implica un aumento de 0,89% en el valor agregado de la producción en VOLUMEN de toda la economía.</v>
      </c>
      <c r="N88" s="329" t="str">
        <f t="shared" si="2"/>
        <v>*Un aumento del 1% de la demanda final de la industria 11 implica un aumento de 0,27% en el valor agregado de la producción en VOLUMEN de toda la economía.</v>
      </c>
      <c r="O88" s="329" t="str">
        <f t="shared" si="2"/>
        <v>*Un aumento del 1% de la demanda final de la industria 12 implica un aumento de 0,81% en el valor agregado de la producción en VOLUMEN de toda la economía.</v>
      </c>
      <c r="P88" s="329" t="str">
        <f t="shared" si="2"/>
        <v>*Un aumento del 1% de la demanda final de la industria 13 implica un aumento de 0% en el valor agregado de la producción en VOLUMEN de toda la economía.</v>
      </c>
      <c r="Q88" s="329" t="str">
        <f t="shared" si="2"/>
        <v>*Un aumento del 1% de la demanda final de la industria 14 implica un aumento de 2,01% en el valor agregado de la producción en VOLUMEN de toda la economía.</v>
      </c>
      <c r="R88" s="329" t="str">
        <f t="shared" si="2"/>
        <v>*Un aumento del 1% de la demanda final de la industria 15 implica un aumento de 1,86% en el valor agregado de la producción en VOLUMEN de toda la economía.</v>
      </c>
      <c r="S88" s="329" t="str">
        <f t="shared" si="2"/>
        <v>*Un aumento del 1% de la demanda final de la industria 16 implica un aumento de 0,05% en el valor agregado de la producción en VOLUMEN de toda la economía.</v>
      </c>
      <c r="T88" s="329" t="str">
        <f t="shared" si="2"/>
        <v>*Un aumento del 1% de la demanda final de la industria 17 implica un aumento de 1,46% en el valor agregado de la producción en VOLUMEN de toda la economía.</v>
      </c>
      <c r="U88" s="329" t="str">
        <f t="shared" si="2"/>
        <v>*Un aumento del 1% de la demanda final de la industria 18 implica un aumento de 1,73% en el valor agregado de la producción en VOLUMEN de toda la economía.</v>
      </c>
      <c r="V88" s="329" t="str">
        <f t="shared" si="2"/>
        <v>*Un aumento del 1% de la demanda final de la industria 19 implica un aumento de 2,71% en el valor agregado de la producción en VOLUMEN de toda la economía.</v>
      </c>
      <c r="W88" s="329" t="str">
        <f t="shared" si="2"/>
        <v>*Un aumento del 1% de la demanda final de la industria 20 implica un aumento de 1,76% en el valor agregado de la producción en VOLUMEN de toda la economía.</v>
      </c>
      <c r="X88" s="329" t="str">
        <f t="shared" si="2"/>
        <v>*Un aumento del 1% de la demanda final de la industria 21 implica un aumento de 1,47% en el valor agregado de la producción en VOLUMEN de toda la economía.</v>
      </c>
      <c r="Y88" s="329" t="str">
        <f t="shared" si="2"/>
        <v>*Un aumento del 1% de la demanda final de la industria 22 implica un aumento de 1,3% en el valor agregado de la producción en VOLUMEN de toda la economía.</v>
      </c>
      <c r="Z88" s="329" t="str">
        <f t="shared" si="2"/>
        <v>*Un aumento del 1% de la demanda final de la industria 23 implica un aumento de 1,56% en el valor agregado de la producción en VOLUMEN de toda la economía.</v>
      </c>
      <c r="AA88" s="329" t="str">
        <f t="shared" si="2"/>
        <v>*Un aumento del 1% de la demanda final de la industria 24 implica un aumento de 0,92% en el valor agregado de la producción en VOLUMEN de toda la economía.</v>
      </c>
      <c r="AB88" s="329" t="str">
        <f t="shared" si="2"/>
        <v>*Un aumento del 1% de la demanda final de la industria 25 implica un aumento de 1,11% en el valor agregado de la producción en VOLUMEN de toda la economía.</v>
      </c>
      <c r="AC88" s="329" t="str">
        <f t="shared" si="2"/>
        <v>*Un aumento del 1% de la demanda final de la industria 26 implica un aumento de 1,05% en el valor agregado de la producción en VOLUMEN de toda la economía.</v>
      </c>
      <c r="AD88" s="329" t="str">
        <f t="shared" si="2"/>
        <v>*Un aumento del 1% de la demanda final de la industria 27 implica un aumento de 1,01% en el valor agregado de la producción en VOLUMEN de toda la economía.</v>
      </c>
      <c r="AE88" s="329" t="str">
        <f t="shared" si="2"/>
        <v>*Un aumento del 1% de la demanda final de la industria 28 implica un aumento de 0,72% en el valor agregado de la producción en VOLUMEN de toda la economía.</v>
      </c>
      <c r="AF88" s="329" t="str">
        <f t="shared" si="2"/>
        <v>*Un aumento del 1% de la demanda final de la industria 29 implica un aumento de 1,27% en el valor agregado de la producción en VOLUMEN de toda la economía.</v>
      </c>
      <c r="AG88" s="329" t="str">
        <f t="shared" si="2"/>
        <v>*Un aumento del 1% de la demanda final de la industria 30 implica un aumento de 0,99% en el valor agregado de la producción en VOLUMEN de toda la economía.</v>
      </c>
      <c r="AH88" s="329" t="str">
        <f t="shared" si="2"/>
        <v>*Un aumento del 1% de la demanda final de la industria 31 implica un aumento de 1,49% en el valor agregado de la producción en VOLUMEN de toda la economía.</v>
      </c>
      <c r="AI88" s="329" t="str">
        <f t="shared" si="2"/>
        <v>*Un aumento del 1% de la demanda final de la industria 32 implica un aumento de 1,22% en el valor agregado de la producción en VOLUMEN de toda la economía.</v>
      </c>
      <c r="AJ88" s="329" t="str">
        <f t="shared" si="2"/>
        <v>*Un aumento del 1% de la demanda final de la industria 33 implica un aumento de 0% en el valor agregado de la producción en VOLUMEN de toda la economía.</v>
      </c>
      <c r="AK88" s="329" t="str">
        <f t="shared" si="2"/>
        <v>*Un aumento del 1% de la demanda final de la industria 34 implica un aumento de 0,38% en el valor agregado de la producción en VOLUMEN de toda la economía.</v>
      </c>
      <c r="AL88" s="329" t="str">
        <f t="shared" si="2"/>
        <v>*Un aumento del 1% de la demanda final de la industria 35 implica un aumento de 0,89% en el valor agregado de la producción en VOLUMEN de toda la economía.</v>
      </c>
      <c r="AM88" s="329" t="str">
        <f t="shared" si="2"/>
        <v>*Un aumento del 1% de la demanda final de la industria 36 implica un aumento de 0,97% en el valor agregado de la producción en VOLUMEN de toda la economía.</v>
      </c>
      <c r="AN88" s="329" t="str">
        <f t="shared" si="2"/>
        <v>*Un aumento del 1% de la demanda final de la industria 37 implica un aumento de 0,86% en el valor agregado de la producción en VOLUMEN de toda la economía.</v>
      </c>
      <c r="AO88" s="329" t="str">
        <f t="shared" si="2"/>
        <v>*Un aumento del 1% de la demanda final de la industria 38 implica un aumento de 0,35% en el valor agregado de la producción en VOLUMEN de toda la economía.</v>
      </c>
      <c r="AP88" s="329" t="str">
        <f t="shared" si="2"/>
        <v>*Un aumento del 1% de la demanda final de la industria 39 implica un aumento de 0,23% en el valor agregado de la producción en VOLUMEN de toda la economía.</v>
      </c>
      <c r="AQ88" s="329" t="str">
        <f t="shared" si="2"/>
        <v>*Un aumento del 1% de la demanda final de la industria 40 implica un aumento de 0,68% en el valor agregado de la producción en VOLUMEN de toda la economía.</v>
      </c>
      <c r="AR88" s="329" t="str">
        <f t="shared" si="2"/>
        <v>*Un aumento del 1% de la demanda final de la industria 41 implica un aumento de 0,15% en el valor agregado de la producción en VOLUMEN de toda la economía.</v>
      </c>
      <c r="AS88" s="329" t="str">
        <f t="shared" si="2"/>
        <v>*Un aumento del 1% de la demanda final de la industria 42 implica un aumento de 0,85% en el valor agregado de la producción en VOLUMEN de toda la economía.</v>
      </c>
      <c r="AT88" s="329" t="str">
        <f t="shared" si="2"/>
        <v>*Un aumento del 1% de la demanda final de la industria 43 implica un aumento de 0,58% en el valor agregado de la producción en VOLUMEN de toda la economía.</v>
      </c>
      <c r="AU88" s="329" t="str">
        <f t="shared" si="2"/>
        <v>*Un aumento del 1% de la demanda final de la industria 44 implica un aumento de 0,55% en el valor agregado de la producción en VOLUMEN de toda la economía.</v>
      </c>
      <c r="AV88" s="329" t="str">
        <f t="shared" si="2"/>
        <v>*Un aumento del 1% de la demanda final de la industria 45 implica un aumento de 0,16% en el valor agregado de la producción en VOLUMEN de toda la economía.</v>
      </c>
      <c r="AW88" s="329" t="str">
        <f t="shared" si="2"/>
        <v>*Un aumento del 1% de la demanda final de la industria 46 implica un aumento de 0,28% en el valor agregado de la producción en VOLUMEN de toda la economía.</v>
      </c>
      <c r="AX88" s="329" t="str">
        <f t="shared" si="2"/>
        <v>*Un aumento del 1% de la demanda final de la industria 47 implica un aumento de 0,04% en el valor agregado de la producción en VOLUMEN de toda la economía.</v>
      </c>
      <c r="AY88" s="329" t="str">
        <f t="shared" si="2"/>
        <v>*Un aumento del 1% de la demanda final de la industria 48 implica un aumento de 0,18% en el valor agregado de la producción en VOLUMEN de toda la economía.</v>
      </c>
      <c r="AZ88" s="329" t="str">
        <f t="shared" si="2"/>
        <v>*Un aumento del 1% de la demanda final de la industria 49 implica un aumento de 0,74% en el valor agregado de la producción en VOLUMEN de toda la economía.</v>
      </c>
      <c r="BA88" s="329" t="str">
        <f t="shared" si="2"/>
        <v>*Un aumento del 1% de la demanda final de la industria 50 implica un aumento de 0,91% en el valor agregado de la producción en VOLUMEN de toda la economía.</v>
      </c>
      <c r="BB88" s="329" t="str">
        <f t="shared" si="2"/>
        <v>*Un aumento del 1% de la demanda final de la industria 51 implica un aumento de 1,13% en el valor agregado de la producción en VOLUMEN de toda la economía.</v>
      </c>
      <c r="BC88" s="329" t="str">
        <f t="shared" si="2"/>
        <v>*Un aumento del 1% de la demanda final de la industria 52 implica un aumento de 0,79% en el valor agregado de la producción en VOLUMEN de toda la economía.</v>
      </c>
      <c r="BD88" s="329" t="str">
        <f t="shared" si="2"/>
        <v>*Un aumento del 1% de la demanda final de la industria 53 implica un aumento de 1,01% en el valor agregado de la producción en VOLUMEN de toda la economía.</v>
      </c>
      <c r="BE88" s="329" t="str">
        <f t="shared" si="2"/>
        <v>*Un aumento del 1% de la demanda final de la industria 54 implica un aumento de 1,11% en el valor agregado de la producción en VOLUMEN de toda la economía.</v>
      </c>
      <c r="BF88" s="329" t="str">
        <f t="shared" si="2"/>
        <v>*Un aumento del 1% de la demanda final de la industria 55 implica un aumento de 0,62% en el valor agregado de la producción en VOLUMEN de toda la economía.</v>
      </c>
      <c r="BG88" s="329" t="str">
        <f t="shared" si="2"/>
        <v>*Un aumento del 1% de la demanda final de la industria 56 implica un aumento de 0,36% en el valor agregado de la producción en VOLUMEN de toda la economía.</v>
      </c>
      <c r="BH88" s="329" t="str">
        <f t="shared" si="2"/>
        <v>*Un aumento del 1% de la demanda final de la industria 57 implica un aumento de 0,64% en el valor agregado de la producción en VOLUMEN de toda la economía.</v>
      </c>
      <c r="BI88" s="329" t="str">
        <f t="shared" si="2"/>
        <v>*Un aumento del 1% de la demanda final de la industria 58 implica un aumento de 5,6% en el valor agregado de la producción en VOLUMEN de toda la economía.</v>
      </c>
      <c r="BJ88" s="329" t="str">
        <f t="shared" si="2"/>
        <v>*Un aumento del 1% de la demanda final de la industria 59 implica un aumento de 3,02% en el valor agregado de la producción en VOLUMEN de toda la economía.</v>
      </c>
      <c r="BK88" s="329" t="str">
        <f t="shared" si="2"/>
        <v>*Un aumento del 1% de la demanda final de la industria 60 implica un aumento de 1,04% en el valor agregado de la producción en VOLUMEN de toda la economía.</v>
      </c>
      <c r="BL88" s="329" t="str">
        <f t="shared" si="2"/>
        <v>*Un aumento del 1% de la demanda final de la industria 61 implica un aumento de 0,35% en el valor agregado de la producción en VOLUMEN de toda la economía.</v>
      </c>
      <c r="BM88" s="329" t="str">
        <f t="shared" si="2"/>
        <v>*Un aumento del 1% de la demanda final de la industria 62 implica un aumento de 0,48% en el valor agregado de la producción en VOLUMEN de toda la economía.</v>
      </c>
      <c r="BN88" s="329" t="str">
        <f t="shared" si="2"/>
        <v>*Un aumento del 1% de la demanda final de la industria 63 implica un aumento de 1,24% en el valor agregado de la producción en VOLUMEN de toda la economía.</v>
      </c>
      <c r="BO88" s="329" t="str">
        <f t="shared" si="2"/>
        <v>*Un aumento del 1% de la demanda final de la industria 64 implica un aumento de 0,8% en el valor agregado de la producción en VOLUMEN de toda la economía.</v>
      </c>
      <c r="BP88" s="329" t="str">
        <f t="shared" si="2"/>
        <v>*Un aumento del 1% de la demanda final de la industria 65 implica un aumento de 1,12% en el valor agregado de la producción en VOLUMEN de toda la economía.</v>
      </c>
      <c r="BQ88" s="329" t="str">
        <f t="shared" ref="BQ88:CA88" si="3">"*Un aumento del 1% de la demanda final de la industria "&amp;BQ7&amp;" implica un aumento de "&amp;ROUND(BQ86,2)&amp;"% en el valor agregado de la producción en VOLUMEN de toda la economía."</f>
        <v>*Un aumento del 1% de la demanda final de la industria 66 implica un aumento de 0,55% en el valor agregado de la producción en VOLUMEN de toda la economía.</v>
      </c>
      <c r="BR88" s="329" t="str">
        <f t="shared" si="3"/>
        <v>*Un aumento del 1% de la demanda final de la industria 67 implica un aumento de 0,09% en el valor agregado de la producción en VOLUMEN de toda la economía.</v>
      </c>
      <c r="BS88" s="329" t="str">
        <f t="shared" si="3"/>
        <v>*Un aumento del 1% de la demanda final de la industria 68 implica un aumento de 1,57% en el valor agregado de la producción en VOLUMEN de toda la economía.</v>
      </c>
      <c r="BT88" s="329" t="str">
        <f t="shared" si="3"/>
        <v>*Un aumento del 1% de la demanda final de la industria 69 implica un aumento de 0,26% en el valor agregado de la producción en VOLUMEN de toda la economía.</v>
      </c>
      <c r="BU88" s="329" t="str">
        <f t="shared" si="3"/>
        <v>*Un aumento del 1% de la demanda final de la industria 70 implica un aumento de 1,7% en el valor agregado de la producción en VOLUMEN de toda la economía.</v>
      </c>
      <c r="BV88" s="329" t="str">
        <f t="shared" si="3"/>
        <v>*Un aumento del 1% de la demanda final de la industria 71 implica un aumento de 1,46% en el valor agregado de la producción en VOLUMEN de toda la economía.</v>
      </c>
      <c r="BW88" s="329" t="str">
        <f t="shared" si="3"/>
        <v>*Un aumento del 1% de la demanda final de la industria 72 implica un aumento de 1,31% en el valor agregado de la producción en VOLUMEN de toda la economía.</v>
      </c>
      <c r="BX88" s="329" t="str">
        <f t="shared" si="3"/>
        <v>*Un aumento del 1% de la demanda final de la industria 73 implica un aumento de 1,85% en el valor agregado de la producción en VOLUMEN de toda la economía.</v>
      </c>
      <c r="BY88" s="329" t="str">
        <f t="shared" si="3"/>
        <v>*Un aumento del 1% de la demanda final de la industria 74 implica un aumento de 1,38% en el valor agregado de la producción en VOLUMEN de toda la economía.</v>
      </c>
      <c r="BZ88" s="329" t="str">
        <f t="shared" si="3"/>
        <v>*Un aumento del 1% de la demanda final de la industria 75 implica un aumento de 1,08% en el valor agregado de la producción en VOLUMEN de toda la economía.</v>
      </c>
      <c r="CA88" s="330" t="str">
        <f t="shared" si="3"/>
        <v>*Un aumento del 1% de la demanda final de la industria 76 implica un aumento de 1% en el valor agregado de la producción en VOLUMEN de toda la economía.</v>
      </c>
      <c r="CC88" s="180"/>
      <c r="CD88" s="182"/>
    </row>
    <row r="89" spans="1:82" x14ac:dyDescent="0.25"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  <c r="AA89" s="255"/>
      <c r="AB89" s="255"/>
      <c r="AC89" s="255"/>
      <c r="AD89" s="255"/>
      <c r="AE89" s="255"/>
      <c r="AF89" s="255"/>
      <c r="AG89" s="255"/>
      <c r="AH89" s="255"/>
      <c r="AI89" s="255"/>
      <c r="AJ89" s="255"/>
      <c r="AK89" s="255"/>
      <c r="AL89" s="255"/>
      <c r="AM89" s="255"/>
      <c r="AN89" s="255"/>
      <c r="AO89" s="255"/>
      <c r="AP89" s="255"/>
      <c r="AQ89" s="255"/>
      <c r="AR89" s="255"/>
      <c r="AS89" s="255"/>
      <c r="AT89" s="255"/>
      <c r="AU89" s="255"/>
      <c r="AV89" s="255"/>
      <c r="AW89" s="255"/>
      <c r="AX89" s="255"/>
      <c r="AY89" s="255"/>
      <c r="AZ89" s="255"/>
      <c r="BA89" s="255"/>
      <c r="BB89" s="255"/>
      <c r="BC89" s="255"/>
      <c r="BD89" s="255"/>
      <c r="BE89" s="255"/>
      <c r="BF89" s="255"/>
      <c r="BG89" s="255"/>
      <c r="BH89" s="255"/>
      <c r="BI89" s="255"/>
      <c r="BJ89" s="255"/>
      <c r="BK89" s="255"/>
      <c r="BL89" s="255"/>
      <c r="BM89" s="255"/>
      <c r="BN89" s="255"/>
      <c r="BO89" s="255"/>
      <c r="BP89" s="255"/>
      <c r="BQ89" s="255"/>
      <c r="BR89" s="255"/>
      <c r="BS89" s="255"/>
      <c r="BT89" s="255"/>
      <c r="BU89" s="255"/>
      <c r="BV89" s="255"/>
      <c r="BW89" s="255"/>
      <c r="BX89" s="255"/>
      <c r="BY89" s="255"/>
      <c r="BZ89" s="255"/>
      <c r="CA89" s="255"/>
      <c r="CC89" s="180"/>
      <c r="CD89" s="182"/>
    </row>
    <row r="90" spans="1:82" x14ac:dyDescent="0.25">
      <c r="B90" s="9" t="s">
        <v>912</v>
      </c>
      <c r="C90" s="85"/>
      <c r="D90" s="254"/>
      <c r="E90" s="254"/>
      <c r="F90" s="254"/>
      <c r="G90" s="254"/>
      <c r="H90" s="254"/>
      <c r="I90" s="254"/>
      <c r="J90" s="254"/>
      <c r="K90" s="254"/>
      <c r="L90" s="254"/>
      <c r="M90" s="254"/>
      <c r="N90" s="254"/>
      <c r="O90" s="254"/>
      <c r="P90" s="254"/>
      <c r="Q90" s="254"/>
      <c r="R90" s="254"/>
      <c r="S90" s="254"/>
      <c r="T90" s="254"/>
      <c r="U90" s="254"/>
      <c r="V90" s="254"/>
      <c r="W90" s="254"/>
      <c r="X90" s="254"/>
      <c r="Y90" s="254"/>
      <c r="Z90" s="254"/>
      <c r="AA90" s="254"/>
      <c r="AB90" s="254"/>
      <c r="AC90" s="254"/>
      <c r="AD90" s="254"/>
      <c r="AE90" s="254"/>
      <c r="AF90" s="254"/>
      <c r="AG90" s="254"/>
      <c r="AH90" s="254"/>
      <c r="AI90" s="254"/>
      <c r="AJ90" s="254"/>
      <c r="AK90" s="254"/>
      <c r="AL90" s="254"/>
      <c r="AM90" s="254"/>
      <c r="AN90" s="254"/>
      <c r="AO90" s="254"/>
      <c r="AP90" s="254"/>
      <c r="AQ90" s="254"/>
      <c r="AR90" s="254"/>
      <c r="AS90" s="254"/>
      <c r="AT90" s="254"/>
      <c r="AU90" s="254"/>
      <c r="AV90" s="254"/>
      <c r="AW90" s="254"/>
      <c r="AX90" s="254"/>
      <c r="AY90" s="254"/>
      <c r="AZ90" s="254"/>
      <c r="BA90" s="254"/>
      <c r="BB90" s="254"/>
      <c r="BC90" s="254"/>
      <c r="BD90" s="254"/>
      <c r="BE90" s="254"/>
      <c r="BF90" s="254"/>
      <c r="BG90" s="254"/>
      <c r="BH90" s="254"/>
      <c r="BI90" s="254"/>
      <c r="BJ90" s="254"/>
      <c r="BK90" s="254"/>
      <c r="BL90" s="254"/>
      <c r="BM90" s="254"/>
      <c r="BN90" s="254"/>
      <c r="BO90" s="254"/>
      <c r="BP90" s="254"/>
      <c r="BQ90" s="254"/>
      <c r="BR90" s="254"/>
      <c r="BS90" s="254"/>
      <c r="BT90" s="254"/>
      <c r="BU90" s="254"/>
      <c r="BV90" s="254"/>
      <c r="BW90" s="254"/>
      <c r="BX90" s="254"/>
      <c r="BY90" s="254"/>
      <c r="BZ90" s="254"/>
      <c r="CA90" s="254"/>
      <c r="CC90" s="180"/>
      <c r="CD90" s="182"/>
    </row>
    <row r="91" spans="1:82" x14ac:dyDescent="0.25">
      <c r="C91" s="85"/>
      <c r="D91" s="254"/>
      <c r="E91" s="254"/>
      <c r="F91" s="254"/>
      <c r="G91" s="254"/>
      <c r="H91" s="254"/>
      <c r="I91" s="254"/>
      <c r="J91" s="254"/>
      <c r="K91" s="254"/>
      <c r="L91" s="254"/>
      <c r="M91" s="254"/>
      <c r="N91" s="254"/>
      <c r="O91" s="254"/>
      <c r="P91" s="254"/>
      <c r="Q91" s="254"/>
      <c r="R91" s="254"/>
      <c r="S91" s="254"/>
      <c r="T91" s="254"/>
      <c r="U91" s="254"/>
      <c r="V91" s="254"/>
      <c r="W91" s="254"/>
      <c r="X91" s="254"/>
      <c r="Y91" s="254"/>
      <c r="Z91" s="254"/>
      <c r="AA91" s="254"/>
      <c r="AB91" s="254"/>
      <c r="AC91" s="254"/>
      <c r="AD91" s="254"/>
      <c r="AE91" s="254"/>
      <c r="AF91" s="254"/>
      <c r="AG91" s="254"/>
      <c r="AH91" s="254"/>
      <c r="AI91" s="254"/>
      <c r="AJ91" s="254"/>
      <c r="AK91" s="254"/>
      <c r="AL91" s="254"/>
      <c r="AM91" s="254"/>
      <c r="AN91" s="254"/>
      <c r="AO91" s="254"/>
      <c r="AP91" s="254"/>
      <c r="AQ91" s="254"/>
      <c r="AR91" s="254"/>
      <c r="AS91" s="254"/>
      <c r="AT91" s="254"/>
      <c r="AU91" s="254"/>
      <c r="AV91" s="254"/>
      <c r="AW91" s="254"/>
      <c r="AX91" s="254"/>
      <c r="AY91" s="254"/>
      <c r="AZ91" s="254"/>
      <c r="BA91" s="254"/>
      <c r="BB91" s="254"/>
      <c r="BC91" s="254"/>
      <c r="BD91" s="254"/>
      <c r="BE91" s="254"/>
      <c r="BF91" s="254"/>
      <c r="BG91" s="254"/>
      <c r="BH91" s="254"/>
      <c r="BI91" s="254"/>
      <c r="BJ91" s="254"/>
      <c r="BK91" s="254"/>
      <c r="BL91" s="254"/>
      <c r="BM91" s="254"/>
      <c r="BN91" s="254"/>
      <c r="BO91" s="254"/>
      <c r="BP91" s="254"/>
      <c r="BQ91" s="254"/>
      <c r="BR91" s="254"/>
      <c r="BS91" s="254"/>
      <c r="BT91" s="254"/>
      <c r="BU91" s="254"/>
      <c r="BV91" s="254"/>
      <c r="BW91" s="254"/>
      <c r="BX91" s="254"/>
      <c r="BY91" s="254"/>
      <c r="BZ91" s="254"/>
      <c r="CA91" s="254"/>
    </row>
    <row r="92" spans="1:82" x14ac:dyDescent="0.25"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  <c r="AA92" s="255"/>
      <c r="AB92" s="255"/>
      <c r="AC92" s="255"/>
      <c r="AD92" s="255"/>
      <c r="AE92" s="255"/>
      <c r="AF92" s="255"/>
      <c r="AG92" s="255"/>
      <c r="AH92" s="255"/>
      <c r="AI92" s="255"/>
      <c r="AJ92" s="255"/>
      <c r="AK92" s="255"/>
      <c r="AL92" s="255"/>
      <c r="AM92" s="255"/>
      <c r="AN92" s="255"/>
      <c r="AO92" s="255"/>
      <c r="AP92" s="255"/>
      <c r="AQ92" s="255"/>
      <c r="AR92" s="255"/>
      <c r="AS92" s="255"/>
      <c r="AT92" s="255"/>
      <c r="AU92" s="255"/>
      <c r="AV92" s="255"/>
      <c r="AW92" s="255"/>
      <c r="AX92" s="255"/>
      <c r="AY92" s="255"/>
      <c r="AZ92" s="255"/>
      <c r="BA92" s="255"/>
      <c r="BB92" s="255"/>
      <c r="BC92" s="255"/>
      <c r="BD92" s="255"/>
      <c r="BE92" s="255"/>
      <c r="BF92" s="255"/>
      <c r="BG92" s="255"/>
      <c r="BH92" s="255"/>
      <c r="BI92" s="255"/>
      <c r="BJ92" s="255"/>
      <c r="BK92" s="255"/>
      <c r="BL92" s="255"/>
      <c r="BM92" s="255"/>
      <c r="BN92" s="255"/>
      <c r="BO92" s="255"/>
      <c r="BP92" s="255"/>
      <c r="BQ92" s="255"/>
      <c r="BR92" s="255"/>
      <c r="BS92" s="255"/>
      <c r="BT92" s="255"/>
      <c r="BU92" s="255"/>
      <c r="BV92" s="255"/>
      <c r="BW92" s="255"/>
      <c r="BX92" s="255"/>
      <c r="BY92" s="255"/>
      <c r="BZ92" s="255"/>
      <c r="CA92" s="255"/>
    </row>
    <row r="93" spans="1:82" x14ac:dyDescent="0.25"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  <c r="AA93" s="255"/>
      <c r="AB93" s="255"/>
      <c r="AC93" s="255"/>
      <c r="AD93" s="255"/>
      <c r="AE93" s="255"/>
      <c r="AF93" s="255"/>
      <c r="AG93" s="255"/>
      <c r="AH93" s="255"/>
      <c r="AI93" s="255"/>
      <c r="AJ93" s="255"/>
      <c r="AK93" s="255"/>
      <c r="AL93" s="255"/>
      <c r="AM93" s="255"/>
      <c r="AN93" s="255"/>
      <c r="AO93" s="255"/>
      <c r="AP93" s="255"/>
      <c r="AQ93" s="255"/>
      <c r="AR93" s="255"/>
      <c r="AS93" s="255"/>
      <c r="AT93" s="255"/>
      <c r="AU93" s="255"/>
      <c r="AV93" s="255"/>
      <c r="AW93" s="255"/>
      <c r="AX93" s="255"/>
      <c r="AY93" s="255"/>
      <c r="AZ93" s="255"/>
      <c r="BA93" s="255"/>
      <c r="BB93" s="255"/>
      <c r="BC93" s="255"/>
      <c r="BD93" s="255"/>
      <c r="BE93" s="255"/>
      <c r="BF93" s="255"/>
      <c r="BG93" s="255"/>
      <c r="BH93" s="255"/>
      <c r="BI93" s="255"/>
      <c r="BJ93" s="255"/>
      <c r="BK93" s="255"/>
      <c r="BL93" s="255"/>
      <c r="BM93" s="255"/>
      <c r="BN93" s="255"/>
      <c r="BO93" s="255"/>
      <c r="BP93" s="255"/>
      <c r="BQ93" s="255"/>
      <c r="BR93" s="255"/>
      <c r="BS93" s="255"/>
      <c r="BT93" s="255"/>
      <c r="BU93" s="255"/>
      <c r="BV93" s="255"/>
      <c r="BW93" s="255"/>
      <c r="BX93" s="255"/>
      <c r="BY93" s="255"/>
      <c r="BZ93" s="255"/>
      <c r="CA93" s="255"/>
    </row>
    <row r="94" spans="1:82" x14ac:dyDescent="0.25"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  <c r="AA94" s="255"/>
      <c r="AB94" s="255"/>
      <c r="AC94" s="255"/>
      <c r="AD94" s="255"/>
      <c r="AE94" s="255"/>
      <c r="AF94" s="255"/>
      <c r="AG94" s="255"/>
      <c r="AH94" s="255"/>
      <c r="AI94" s="255"/>
      <c r="AJ94" s="255"/>
      <c r="AK94" s="255"/>
      <c r="AL94" s="255"/>
      <c r="AM94" s="255"/>
      <c r="AN94" s="255"/>
      <c r="AO94" s="255"/>
      <c r="AP94" s="255"/>
      <c r="AQ94" s="255"/>
      <c r="AR94" s="255"/>
      <c r="AS94" s="255"/>
      <c r="AT94" s="255"/>
      <c r="AU94" s="255"/>
      <c r="AV94" s="255"/>
      <c r="AW94" s="255"/>
      <c r="AX94" s="255"/>
      <c r="AY94" s="255"/>
      <c r="AZ94" s="255"/>
      <c r="BA94" s="255"/>
      <c r="BB94" s="255"/>
      <c r="BC94" s="255"/>
      <c r="BD94" s="255"/>
      <c r="BE94" s="255"/>
      <c r="BF94" s="255"/>
      <c r="BG94" s="255"/>
      <c r="BH94" s="255"/>
      <c r="BI94" s="255"/>
      <c r="BJ94" s="255"/>
      <c r="BK94" s="255"/>
      <c r="BL94" s="255"/>
      <c r="BM94" s="255"/>
      <c r="BN94" s="255"/>
      <c r="BO94" s="255"/>
      <c r="BP94" s="255"/>
      <c r="BQ94" s="255"/>
      <c r="BR94" s="255"/>
      <c r="BS94" s="255"/>
      <c r="BT94" s="255"/>
      <c r="BU94" s="255"/>
      <c r="BV94" s="255"/>
      <c r="BW94" s="255"/>
      <c r="BX94" s="255"/>
      <c r="BY94" s="255"/>
      <c r="BZ94" s="255"/>
      <c r="CA94" s="255"/>
    </row>
    <row r="95" spans="1:82" x14ac:dyDescent="0.25">
      <c r="C95" s="85"/>
      <c r="D95" s="254"/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4"/>
      <c r="Q95" s="254"/>
      <c r="R95" s="254"/>
      <c r="S95" s="254"/>
      <c r="T95" s="254"/>
      <c r="U95" s="254"/>
      <c r="V95" s="254"/>
      <c r="W95" s="254"/>
      <c r="X95" s="254"/>
      <c r="Y95" s="254"/>
      <c r="Z95" s="254"/>
      <c r="AA95" s="254"/>
      <c r="AB95" s="254"/>
      <c r="AC95" s="254"/>
      <c r="AD95" s="254"/>
      <c r="AE95" s="254"/>
      <c r="AF95" s="254"/>
      <c r="AG95" s="254"/>
      <c r="AH95" s="254"/>
      <c r="AI95" s="254"/>
      <c r="AJ95" s="254"/>
      <c r="AK95" s="254"/>
      <c r="AL95" s="254"/>
      <c r="AM95" s="254"/>
      <c r="AN95" s="254"/>
      <c r="AO95" s="254"/>
      <c r="AP95" s="254"/>
      <c r="AQ95" s="254"/>
      <c r="AR95" s="254"/>
      <c r="AS95" s="254"/>
      <c r="AT95" s="254"/>
      <c r="AU95" s="254"/>
      <c r="AV95" s="254"/>
      <c r="AW95" s="254"/>
      <c r="AX95" s="254"/>
      <c r="AY95" s="254"/>
      <c r="AZ95" s="254"/>
      <c r="BA95" s="254"/>
      <c r="BB95" s="254"/>
      <c r="BC95" s="254"/>
      <c r="BD95" s="254"/>
      <c r="BE95" s="254"/>
      <c r="BF95" s="254"/>
      <c r="BG95" s="254"/>
      <c r="BH95" s="254"/>
      <c r="BI95" s="254"/>
      <c r="BJ95" s="254"/>
      <c r="BK95" s="254"/>
      <c r="BL95" s="254"/>
      <c r="BM95" s="254"/>
      <c r="BN95" s="254"/>
      <c r="BO95" s="254"/>
      <c r="BP95" s="254"/>
      <c r="BQ95" s="254"/>
      <c r="BR95" s="254"/>
      <c r="BS95" s="254"/>
      <c r="BT95" s="254"/>
      <c r="BU95" s="254"/>
      <c r="BV95" s="254"/>
      <c r="BW95" s="254"/>
      <c r="BX95" s="254"/>
      <c r="BY95" s="254"/>
      <c r="BZ95" s="254"/>
      <c r="CA95" s="254"/>
    </row>
    <row r="96" spans="1:82" x14ac:dyDescent="0.25"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  <c r="AA96" s="255"/>
      <c r="AB96" s="255"/>
      <c r="AC96" s="255"/>
      <c r="AD96" s="255"/>
      <c r="AE96" s="255"/>
      <c r="AF96" s="255"/>
      <c r="AG96" s="255"/>
      <c r="AH96" s="255"/>
      <c r="AI96" s="255"/>
      <c r="AJ96" s="255"/>
      <c r="AK96" s="255"/>
      <c r="AL96" s="255"/>
      <c r="AM96" s="255"/>
      <c r="AN96" s="255"/>
      <c r="AO96" s="255"/>
      <c r="AP96" s="255"/>
      <c r="AQ96" s="255"/>
      <c r="AR96" s="255"/>
      <c r="AS96" s="255"/>
      <c r="AT96" s="255"/>
      <c r="AU96" s="255"/>
      <c r="AV96" s="255"/>
      <c r="AW96" s="255"/>
      <c r="AX96" s="255"/>
      <c r="AY96" s="255"/>
      <c r="AZ96" s="255"/>
      <c r="BA96" s="255"/>
      <c r="BB96" s="255"/>
      <c r="BC96" s="255"/>
      <c r="BD96" s="255"/>
      <c r="BE96" s="255"/>
      <c r="BF96" s="255"/>
      <c r="BG96" s="255"/>
      <c r="BH96" s="255"/>
      <c r="BI96" s="255"/>
      <c r="BJ96" s="255"/>
      <c r="BK96" s="255"/>
      <c r="BL96" s="255"/>
      <c r="BM96" s="255"/>
      <c r="BN96" s="255"/>
      <c r="BO96" s="255"/>
      <c r="BP96" s="255"/>
      <c r="BQ96" s="255"/>
      <c r="BR96" s="255"/>
      <c r="BS96" s="255"/>
      <c r="BT96" s="255"/>
      <c r="BU96" s="255"/>
      <c r="BV96" s="255"/>
      <c r="BW96" s="255"/>
      <c r="BX96" s="255"/>
      <c r="BY96" s="255"/>
      <c r="BZ96" s="255"/>
      <c r="CA96" s="255"/>
    </row>
    <row r="97" spans="1:85" x14ac:dyDescent="0.25">
      <c r="A97" s="109"/>
      <c r="B97" s="109"/>
      <c r="C97" s="156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C97" s="109"/>
      <c r="CD97" s="109"/>
      <c r="CE97" s="109"/>
      <c r="CF97" s="109"/>
      <c r="CG97" s="109"/>
    </row>
    <row r="98" spans="1:85" x14ac:dyDescent="0.25">
      <c r="A98" s="109"/>
      <c r="B98" s="9"/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C98" s="109"/>
      <c r="CD98" s="109"/>
      <c r="CE98" s="109"/>
      <c r="CF98" s="109"/>
      <c r="CG98" s="109"/>
    </row>
    <row r="100" spans="1:85" x14ac:dyDescent="0.25">
      <c r="D100" s="245"/>
    </row>
    <row r="102" spans="1:85" x14ac:dyDescent="0.25">
      <c r="A102" s="109"/>
      <c r="B102" s="109"/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C102" s="109"/>
      <c r="CD102" s="109"/>
      <c r="CE102" s="109"/>
      <c r="CF102" s="109"/>
      <c r="CG102" s="109"/>
    </row>
    <row r="103" spans="1:85" x14ac:dyDescent="0.25">
      <c r="A103" s="109"/>
      <c r="B103" s="109"/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C103" s="109"/>
      <c r="CD103" s="109"/>
      <c r="CE103" s="109"/>
      <c r="CF103" s="109"/>
      <c r="CG103" s="109"/>
    </row>
    <row r="104" spans="1:85" x14ac:dyDescent="0.25">
      <c r="A104" s="109"/>
      <c r="B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C104" s="109"/>
      <c r="CD104" s="109"/>
      <c r="CE104" s="109"/>
      <c r="CF104" s="109"/>
      <c r="CG104" s="109"/>
    </row>
    <row r="105" spans="1:85" x14ac:dyDescent="0.25">
      <c r="A105" s="109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C105" s="109"/>
      <c r="CD105" s="109"/>
      <c r="CE105" s="109"/>
      <c r="CF105" s="109"/>
      <c r="CG105" s="109"/>
    </row>
    <row r="106" spans="1:85" x14ac:dyDescent="0.25">
      <c r="A106" s="109"/>
      <c r="B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C106" s="109"/>
      <c r="CD106" s="109"/>
      <c r="CE106" s="109"/>
      <c r="CF106" s="109"/>
      <c r="CG106" s="109"/>
    </row>
    <row r="107" spans="1:85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C107" s="109"/>
      <c r="CD107" s="109"/>
      <c r="CE107" s="109"/>
      <c r="CF107" s="109"/>
      <c r="CG107" s="109"/>
    </row>
    <row r="108" spans="1:85" x14ac:dyDescent="0.25">
      <c r="A108" s="109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C108" s="109"/>
      <c r="CD108" s="109"/>
      <c r="CE108" s="109"/>
      <c r="CF108" s="109"/>
      <c r="CG108" s="109"/>
    </row>
    <row r="109" spans="1:85" x14ac:dyDescent="0.25">
      <c r="A109" s="109"/>
      <c r="B109" s="109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C109" s="109"/>
      <c r="CD109" s="109"/>
      <c r="CE109" s="109"/>
      <c r="CF109" s="109"/>
      <c r="CG109" s="109"/>
    </row>
    <row r="110" spans="1:85" x14ac:dyDescent="0.25">
      <c r="A110" s="109"/>
      <c r="B110" s="109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C110" s="109"/>
      <c r="CD110" s="109"/>
      <c r="CE110" s="109"/>
      <c r="CF110" s="109"/>
      <c r="CG110" s="109"/>
    </row>
    <row r="111" spans="1:85" x14ac:dyDescent="0.25">
      <c r="A111" s="109"/>
      <c r="B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C111" s="109"/>
      <c r="CD111" s="109"/>
      <c r="CE111" s="109"/>
      <c r="CF111" s="109"/>
      <c r="CG111" s="109"/>
    </row>
    <row r="112" spans="1:85" x14ac:dyDescent="0.25">
      <c r="A112" s="109"/>
      <c r="B112" s="109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C112" s="109"/>
      <c r="CD112" s="109"/>
      <c r="CE112" s="109"/>
      <c r="CF112" s="109"/>
      <c r="CG112" s="109"/>
    </row>
    <row r="113" spans="1:85" x14ac:dyDescent="0.25">
      <c r="A113" s="109"/>
      <c r="B113" s="109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C113" s="109"/>
      <c r="CD113" s="109"/>
      <c r="CE113" s="109"/>
      <c r="CF113" s="109"/>
      <c r="CG113" s="109"/>
    </row>
  </sheetData>
  <sheetProtection password="8A53" sheet="1" formatColumns="0" formatRows="0"/>
  <autoFilter ref="A8:CG8" xr:uid="{00000000-0001-0000-4F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109" priority="14" operator="lessThan">
      <formula>0</formula>
    </cfRule>
  </conditionalFormatting>
  <conditionalFormatting sqref="B9:C85">
    <cfRule type="cellIs" dxfId="108" priority="13" operator="lessThan">
      <formula>0</formula>
    </cfRule>
  </conditionalFormatting>
  <conditionalFormatting sqref="C86:C87 C89:C98">
    <cfRule type="cellIs" dxfId="107" priority="7" operator="lessThan">
      <formula>0</formula>
    </cfRule>
  </conditionalFormatting>
  <conditionalFormatting sqref="C7:XFD8">
    <cfRule type="cellIs" dxfId="106" priority="1" operator="lessThan">
      <formula>0</formula>
    </cfRule>
  </conditionalFormatting>
  <conditionalFormatting sqref="D97:CA98">
    <cfRule type="cellIs" dxfId="105" priority="6" operator="lessThan">
      <formula>0</formula>
    </cfRule>
  </conditionalFormatting>
  <conditionalFormatting sqref="D102:CA113">
    <cfRule type="cellIs" dxfId="104" priority="5" operator="notEqual">
      <formula>0</formula>
    </cfRule>
  </conditionalFormatting>
  <conditionalFormatting sqref="CD9:CD86">
    <cfRule type="cellIs" dxfId="103" priority="8" operator="lessThan">
      <formula>-0.05</formula>
    </cfRule>
    <cfRule type="cellIs" dxfId="102" priority="9" operator="greaterThan">
      <formula>0.05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36"/>
  <dimension ref="A1:CM12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9" sqref="D9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91" x14ac:dyDescent="0.25">
      <c r="D1" s="114"/>
      <c r="CE1" s="105"/>
      <c r="CF1" s="105"/>
      <c r="CG1" s="105"/>
      <c r="CH1" s="105"/>
      <c r="CJ1" s="110"/>
      <c r="CK1" s="110"/>
    </row>
    <row r="2" spans="1:91" x14ac:dyDescent="0.25">
      <c r="D2" s="114"/>
      <c r="CI2" s="107"/>
      <c r="CJ2" s="110"/>
      <c r="CK2" s="110"/>
    </row>
    <row r="3" spans="1:91" x14ac:dyDescent="0.25">
      <c r="D3" s="114"/>
      <c r="CI3" s="107"/>
      <c r="CJ3" s="110"/>
      <c r="CK3" s="110"/>
    </row>
    <row r="4" spans="1:91" x14ac:dyDescent="0.25">
      <c r="D4" s="114"/>
      <c r="CA4" s="153"/>
      <c r="CI4" s="107"/>
      <c r="CJ4" s="110"/>
      <c r="CK4" s="110"/>
    </row>
    <row r="5" spans="1:91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  <c r="CB5" s="119"/>
      <c r="CC5" s="119"/>
      <c r="CD5" s="119"/>
      <c r="CI5" s="107"/>
    </row>
    <row r="6" spans="1:91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91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91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925</v>
      </c>
      <c r="CC8" s="124" t="s">
        <v>926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91" ht="19.5" x14ac:dyDescent="0.25">
      <c r="A9" s="30"/>
      <c r="B9" s="74" t="s">
        <v>0</v>
      </c>
      <c r="C9" s="45" t="s">
        <v>111</v>
      </c>
      <c r="D9" s="130">
        <v>7.47751636951644E-3</v>
      </c>
      <c r="E9" s="131">
        <v>5.2947989076578397E-5</v>
      </c>
      <c r="F9" s="131">
        <v>5.1405279306330201E-3</v>
      </c>
      <c r="G9" s="131">
        <v>3.3268827322145803E-5</v>
      </c>
      <c r="H9" s="131">
        <v>3.2973607061666199E-5</v>
      </c>
      <c r="I9" s="131">
        <v>1.9718672430799901E-5</v>
      </c>
      <c r="J9" s="131">
        <v>6.4243418917974096E-5</v>
      </c>
      <c r="K9" s="131">
        <v>3.82889050887737E-5</v>
      </c>
      <c r="L9" s="131">
        <v>2.7300346785643199E-2</v>
      </c>
      <c r="M9" s="131">
        <v>1.26425984759687E-2</v>
      </c>
      <c r="N9" s="131">
        <v>1.7657487846953901E-5</v>
      </c>
      <c r="O9" s="131">
        <v>8.96495266119377E-5</v>
      </c>
      <c r="P9" s="131">
        <v>8.9327583858650802E-6</v>
      </c>
      <c r="Q9" s="131">
        <v>1.43978075617595E-6</v>
      </c>
      <c r="R9" s="131">
        <v>1.4419792046258201E-5</v>
      </c>
      <c r="S9" s="131">
        <v>2.0583294982394501E-5</v>
      </c>
      <c r="T9" s="131">
        <v>7.6790299525245605E-5</v>
      </c>
      <c r="U9" s="131">
        <v>1.07235487672152E-4</v>
      </c>
      <c r="V9" s="131">
        <v>1.0863382432873499E-4</v>
      </c>
      <c r="W9" s="131">
        <v>1.7024626279678198E-2</v>
      </c>
      <c r="X9" s="131">
        <v>7.1357553350279106E-5</v>
      </c>
      <c r="Y9" s="131">
        <v>4.8987755360896597E-5</v>
      </c>
      <c r="Z9" s="131">
        <v>3.9945038845203701E-3</v>
      </c>
      <c r="AA9" s="131">
        <v>1.16184635521907E-4</v>
      </c>
      <c r="AB9" s="131">
        <v>9.5489335681858199E-5</v>
      </c>
      <c r="AC9" s="131">
        <v>1.3467837060699E-4</v>
      </c>
      <c r="AD9" s="131">
        <v>1.2212458098856901E-4</v>
      </c>
      <c r="AE9" s="131">
        <v>4.33400852103875E-2</v>
      </c>
      <c r="AF9" s="131">
        <v>2.8797532049139301E-2</v>
      </c>
      <c r="AG9" s="131">
        <v>1.55995343562919E-4</v>
      </c>
      <c r="AH9" s="131">
        <v>4.1732770173685298E-5</v>
      </c>
      <c r="AI9" s="131">
        <v>1.30608205097712E-2</v>
      </c>
      <c r="AJ9" s="131">
        <v>0</v>
      </c>
      <c r="AK9" s="131">
        <v>5.6003094581844302E-5</v>
      </c>
      <c r="AL9" s="131">
        <v>3.9574931738832997E-5</v>
      </c>
      <c r="AM9" s="131">
        <v>5.2007599735464197E-5</v>
      </c>
      <c r="AN9" s="131">
        <v>4.3151204263993802E-5</v>
      </c>
      <c r="AO9" s="131">
        <v>3.88299433386366E-5</v>
      </c>
      <c r="AP9" s="131">
        <v>3.6704099860260699E-5</v>
      </c>
      <c r="AQ9" s="131">
        <v>4.3679236615274798E-5</v>
      </c>
      <c r="AR9" s="131">
        <v>4.6560769696244899E-5</v>
      </c>
      <c r="AS9" s="131">
        <v>4.6518292197886801E-5</v>
      </c>
      <c r="AT9" s="131">
        <v>4.8423931802371198E-5</v>
      </c>
      <c r="AU9" s="131">
        <v>4.7129142523049801E-5</v>
      </c>
      <c r="AV9" s="131">
        <v>4.7166132722130001E-5</v>
      </c>
      <c r="AW9" s="131">
        <v>3.6397493648375999E-5</v>
      </c>
      <c r="AX9" s="131">
        <v>3.6766982141239898E-5</v>
      </c>
      <c r="AY9" s="131">
        <v>2.8290677256058701E-5</v>
      </c>
      <c r="AZ9" s="131">
        <v>3.3513608608741701E-5</v>
      </c>
      <c r="BA9" s="131">
        <v>2.81943774013803E-5</v>
      </c>
      <c r="BB9" s="131">
        <v>3.1285332217711697E-5</v>
      </c>
      <c r="BC9" s="131">
        <v>2.9541040910524799E-5</v>
      </c>
      <c r="BD9" s="131">
        <v>6.5014584398730794E-5</v>
      </c>
      <c r="BE9" s="131">
        <v>3.7003250877535703E-5</v>
      </c>
      <c r="BF9" s="131">
        <v>4.9385561560396697E-5</v>
      </c>
      <c r="BG9" s="131">
        <v>1.45471409272682E-5</v>
      </c>
      <c r="BH9" s="131">
        <v>2.4242485495462899E-5</v>
      </c>
      <c r="BI9" s="131">
        <v>3.2021288146397798E-5</v>
      </c>
      <c r="BJ9" s="131">
        <v>8.1862851256656595E-6</v>
      </c>
      <c r="BK9" s="131">
        <v>5.4932598882152198E-5</v>
      </c>
      <c r="BL9" s="131">
        <v>1.3446174592240299E-5</v>
      </c>
      <c r="BM9" s="131">
        <v>1.9794610610036499E-4</v>
      </c>
      <c r="BN9" s="131">
        <v>1.08405085364943E-3</v>
      </c>
      <c r="BO9" s="131">
        <v>7.49882205492662E-6</v>
      </c>
      <c r="BP9" s="131">
        <v>4.1769185854549996E-6</v>
      </c>
      <c r="BQ9" s="131">
        <v>1.4135017003495601E-5</v>
      </c>
      <c r="BR9" s="131">
        <v>4.2387053841343604E-6</v>
      </c>
      <c r="BS9" s="131">
        <v>5.4150908610352601E-7</v>
      </c>
      <c r="BT9" s="131">
        <v>4.3906245683159104E-6</v>
      </c>
      <c r="BU9" s="131">
        <v>1.0870082445159301E-5</v>
      </c>
      <c r="BV9" s="131">
        <v>1.55598084888832E-5</v>
      </c>
      <c r="BW9" s="131">
        <v>8.7516341111510302E-6</v>
      </c>
      <c r="BX9" s="131">
        <v>1.9591603224795601E-5</v>
      </c>
      <c r="BY9" s="131">
        <v>3.7294129060259698E-5</v>
      </c>
      <c r="BZ9" s="131">
        <v>4.1217320776005102E-4</v>
      </c>
      <c r="CA9" s="132">
        <v>0</v>
      </c>
      <c r="CB9" s="133">
        <v>0.16314162779534699</v>
      </c>
      <c r="CC9" s="134">
        <v>0.39057615808265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  <c r="CJ9" s="81"/>
      <c r="CK9" s="81"/>
      <c r="CL9" s="73"/>
      <c r="CM9" s="73"/>
    </row>
    <row r="10" spans="1:91" ht="19.5" x14ac:dyDescent="0.25">
      <c r="A10" s="30"/>
      <c r="B10" s="42" t="s">
        <v>1</v>
      </c>
      <c r="C10" s="43" t="s">
        <v>112</v>
      </c>
      <c r="D10" s="136">
        <v>2.8912217196707899E-5</v>
      </c>
      <c r="E10" s="137">
        <v>7.0920581433604303E-3</v>
      </c>
      <c r="F10" s="137">
        <v>7.1092614965960604E-5</v>
      </c>
      <c r="G10" s="137">
        <v>3.9083141969064399E-5</v>
      </c>
      <c r="H10" s="137">
        <v>3.8736326758514801E-5</v>
      </c>
      <c r="I10" s="137">
        <v>2.31648584000863E-5</v>
      </c>
      <c r="J10" s="137">
        <v>7.5471090033819399E-5</v>
      </c>
      <c r="K10" s="137">
        <v>4.49805669113094E-5</v>
      </c>
      <c r="L10" s="137">
        <v>2.2247729837607502E-2</v>
      </c>
      <c r="M10" s="137">
        <v>5.4565417514978601E-5</v>
      </c>
      <c r="N10" s="137">
        <v>2.0743445437890299E-5</v>
      </c>
      <c r="O10" s="137">
        <v>1.0531736337161E-4</v>
      </c>
      <c r="P10" s="137">
        <v>1.0493915544108099E-5</v>
      </c>
      <c r="Q10" s="137">
        <v>1.6914078501496799E-6</v>
      </c>
      <c r="R10" s="137">
        <v>1.6939905162606901E-5</v>
      </c>
      <c r="S10" s="137">
        <v>2.4180588999978201E-5</v>
      </c>
      <c r="T10" s="137">
        <v>9.0210759433482102E-5</v>
      </c>
      <c r="U10" s="137">
        <v>1.2597678145459301E-4</v>
      </c>
      <c r="V10" s="137">
        <v>1.27619502117411E-4</v>
      </c>
      <c r="W10" s="137">
        <v>1.52585866552564E-4</v>
      </c>
      <c r="X10" s="137">
        <v>8.3828544996462603E-5</v>
      </c>
      <c r="Y10" s="137">
        <v>5.3055993677862601E-5</v>
      </c>
      <c r="Z10" s="137">
        <v>0.14237885153987601</v>
      </c>
      <c r="AA10" s="137">
        <v>1.3648995081062099E-4</v>
      </c>
      <c r="AB10" s="137">
        <v>1.12177782127639E-4</v>
      </c>
      <c r="AC10" s="137">
        <v>9.7777818975158004E-5</v>
      </c>
      <c r="AD10" s="137">
        <v>1.4346800656575901E-4</v>
      </c>
      <c r="AE10" s="137">
        <v>1.4601814254101699E-2</v>
      </c>
      <c r="AF10" s="137">
        <v>9.5671103156272396E-5</v>
      </c>
      <c r="AG10" s="137">
        <v>1.8325828259429399E-4</v>
      </c>
      <c r="AH10" s="137">
        <v>4.9026308191354701E-5</v>
      </c>
      <c r="AI10" s="137">
        <v>4.9578295664371402E-5</v>
      </c>
      <c r="AJ10" s="137">
        <v>0</v>
      </c>
      <c r="AK10" s="137">
        <v>6.5790623608550695E-5</v>
      </c>
      <c r="AL10" s="137">
        <v>4.6491349412104298E-5</v>
      </c>
      <c r="AM10" s="137">
        <v>6.1096845531985003E-5</v>
      </c>
      <c r="AN10" s="137">
        <v>5.0692638669086498E-5</v>
      </c>
      <c r="AO10" s="137">
        <v>4.5616161142669797E-5</v>
      </c>
      <c r="AP10" s="137">
        <v>4.3118789003133501E-5</v>
      </c>
      <c r="AQ10" s="137">
        <v>5.1312953991581701E-5</v>
      </c>
      <c r="AR10" s="137">
        <v>5.4698085826906099E-5</v>
      </c>
      <c r="AS10" s="137">
        <v>5.4648184636138399E-5</v>
      </c>
      <c r="AT10" s="137">
        <v>5.6886868389032798E-5</v>
      </c>
      <c r="AU10" s="137">
        <v>5.5365791834884001E-5</v>
      </c>
      <c r="AV10" s="137">
        <v>5.54092467239943E-5</v>
      </c>
      <c r="AW10" s="137">
        <v>4.2758597945250503E-5</v>
      </c>
      <c r="AX10" s="137">
        <v>4.3192661072354602E-5</v>
      </c>
      <c r="AY10" s="137">
        <v>3.3234972332899398E-5</v>
      </c>
      <c r="AZ10" s="137">
        <v>3.9370703104981799E-5</v>
      </c>
      <c r="BA10" s="137">
        <v>3.3121842379277901E-5</v>
      </c>
      <c r="BB10" s="137">
        <v>3.6752996093741097E-5</v>
      </c>
      <c r="BC10" s="137">
        <v>3.4703859100300599E-5</v>
      </c>
      <c r="BD10" s="137">
        <v>7.6377030290571298E-5</v>
      </c>
      <c r="BE10" s="137">
        <v>4.3470221939591897E-5</v>
      </c>
      <c r="BF10" s="137">
        <v>5.8016559916499702E-5</v>
      </c>
      <c r="BG10" s="137">
        <v>1.7089510507812502E-5</v>
      </c>
      <c r="BH10" s="137">
        <v>2.84792876264522E-5</v>
      </c>
      <c r="BI10" s="137">
        <v>3.7617573307878902E-5</v>
      </c>
      <c r="BJ10" s="137">
        <v>9.6169829091828398E-6</v>
      </c>
      <c r="BK10" s="137">
        <v>6.4533039895027698E-5</v>
      </c>
      <c r="BL10" s="137">
        <v>1.57961308777342E-5</v>
      </c>
      <c r="BM10" s="137">
        <v>2.4343155409461301E-5</v>
      </c>
      <c r="BN10" s="137">
        <v>4.8512121855736702E-5</v>
      </c>
      <c r="BO10" s="137">
        <v>8.8093735356388095E-6</v>
      </c>
      <c r="BP10" s="137">
        <v>4.9069088155053202E-6</v>
      </c>
      <c r="BQ10" s="137">
        <v>1.6605360655889899E-5</v>
      </c>
      <c r="BR10" s="137">
        <v>4.9794939475635197E-6</v>
      </c>
      <c r="BS10" s="137">
        <v>6.3614735454274502E-7</v>
      </c>
      <c r="BT10" s="137">
        <v>5.1579636899953403E-6</v>
      </c>
      <c r="BU10" s="137">
        <v>7.76948614277334E-6</v>
      </c>
      <c r="BV10" s="137">
        <v>1.8279159595675599E-5</v>
      </c>
      <c r="BW10" s="137">
        <v>1.02811366062109E-5</v>
      </c>
      <c r="BX10" s="137">
        <v>2.30155816080288E-5</v>
      </c>
      <c r="BY10" s="137">
        <v>3.5070777844801002E-5</v>
      </c>
      <c r="BZ10" s="137">
        <v>1.9691088046421399E-5</v>
      </c>
      <c r="CA10" s="138">
        <v>0</v>
      </c>
      <c r="CB10" s="136">
        <v>0.189859868894558</v>
      </c>
      <c r="CC10" s="139">
        <v>0.45454210043763699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  <c r="CJ10" s="81"/>
      <c r="CK10" s="81"/>
      <c r="CL10" s="73"/>
      <c r="CM10" s="73"/>
    </row>
    <row r="11" spans="1:91" ht="19.5" x14ac:dyDescent="0.25">
      <c r="A11" s="30"/>
      <c r="B11" s="42" t="s">
        <v>2</v>
      </c>
      <c r="C11" s="43" t="s">
        <v>113</v>
      </c>
      <c r="D11" s="136">
        <v>2.15554975807177E-5</v>
      </c>
      <c r="E11" s="137">
        <v>4.6374378526189302E-5</v>
      </c>
      <c r="F11" s="137">
        <v>6.2523302069871001E-2</v>
      </c>
      <c r="G11" s="137">
        <v>2.9138428451517701E-5</v>
      </c>
      <c r="H11" s="137">
        <v>2.8879860442668802E-5</v>
      </c>
      <c r="I11" s="137">
        <v>1.7270555412733399E-5</v>
      </c>
      <c r="J11" s="137">
        <v>5.6267455642362702E-5</v>
      </c>
      <c r="K11" s="137">
        <v>3.3535252403487003E-5</v>
      </c>
      <c r="L11" s="137">
        <v>7.2970917647633901E-4</v>
      </c>
      <c r="M11" s="137">
        <v>6.8567945118937397E-4</v>
      </c>
      <c r="N11" s="137">
        <v>1.5465271477107801E-5</v>
      </c>
      <c r="O11" s="137">
        <v>7.8519338586830893E-5</v>
      </c>
      <c r="P11" s="137">
        <v>7.82373657420625E-6</v>
      </c>
      <c r="Q11" s="137">
        <v>1.26102877457837E-6</v>
      </c>
      <c r="R11" s="137">
        <v>1.26295428076591E-5</v>
      </c>
      <c r="S11" s="137">
        <v>1.80278331524401E-5</v>
      </c>
      <c r="T11" s="137">
        <v>9.7490573146503799E-5</v>
      </c>
      <c r="U11" s="137">
        <v>9.3921963486781105E-5</v>
      </c>
      <c r="V11" s="137">
        <v>9.5146693538863898E-5</v>
      </c>
      <c r="W11" s="137">
        <v>1.13760361405282E-4</v>
      </c>
      <c r="X11" s="137">
        <v>6.2498354469752701E-5</v>
      </c>
      <c r="Y11" s="137">
        <v>3.9555885167325E-5</v>
      </c>
      <c r="Z11" s="137">
        <v>3.0922721437200899E-4</v>
      </c>
      <c r="AA11" s="137">
        <v>1.14057544036614E-4</v>
      </c>
      <c r="AB11" s="137">
        <v>8.3634122378477502E-5</v>
      </c>
      <c r="AC11" s="137">
        <v>7.2898232813734293E-5</v>
      </c>
      <c r="AD11" s="137">
        <v>1.06962542768624E-4</v>
      </c>
      <c r="AE11" s="137">
        <v>8.0647404725041596E-5</v>
      </c>
      <c r="AF11" s="137">
        <v>3.9713043434484799E-2</v>
      </c>
      <c r="AG11" s="137">
        <v>1.1388999336728401E-2</v>
      </c>
      <c r="AH11" s="137">
        <v>3.6551553982189701E-5</v>
      </c>
      <c r="AI11" s="137">
        <v>3.6963088129095498E-5</v>
      </c>
      <c r="AJ11" s="137">
        <v>0</v>
      </c>
      <c r="AK11" s="137">
        <v>4.90501858912951E-5</v>
      </c>
      <c r="AL11" s="137">
        <v>3.4661615986027599E-5</v>
      </c>
      <c r="AM11" s="137">
        <v>4.5550740612315998E-5</v>
      </c>
      <c r="AN11" s="137">
        <v>3.7793886326922997E-5</v>
      </c>
      <c r="AO11" s="137">
        <v>3.4009119551869102E-5</v>
      </c>
      <c r="AP11" s="137">
        <v>3.2147204267210299E-5</v>
      </c>
      <c r="AQ11" s="137">
        <v>3.8256362287945101E-5</v>
      </c>
      <c r="AR11" s="137">
        <v>4.0780146631093199E-5</v>
      </c>
      <c r="AS11" s="137">
        <v>4.0742942808586197E-5</v>
      </c>
      <c r="AT11" s="137">
        <v>4.2411993019823601E-5</v>
      </c>
      <c r="AU11" s="137">
        <v>4.1277954707923602E-5</v>
      </c>
      <c r="AV11" s="137">
        <v>4.1310352491556603E-5</v>
      </c>
      <c r="AW11" s="137">
        <v>3.1878663898134901E-5</v>
      </c>
      <c r="AX11" s="137">
        <v>3.2202279573214799E-5</v>
      </c>
      <c r="AY11" s="137">
        <v>2.4778326782859299E-5</v>
      </c>
      <c r="AZ11" s="137">
        <v>2.9352819597219299E-5</v>
      </c>
      <c r="BA11" s="137">
        <v>2.4693982769219502E-5</v>
      </c>
      <c r="BB11" s="137">
        <v>2.7401188673726799E-5</v>
      </c>
      <c r="BC11" s="137">
        <v>2.5873455009990499E-5</v>
      </c>
      <c r="BD11" s="137">
        <v>5.6942879214336702E-5</v>
      </c>
      <c r="BE11" s="137">
        <v>3.2409215020660098E-5</v>
      </c>
      <c r="BF11" s="137">
        <v>4.3254234305630097E-5</v>
      </c>
      <c r="BG11" s="137">
        <v>1.27410810419875E-5</v>
      </c>
      <c r="BH11" s="137">
        <v>2.1232727028712701E-5</v>
      </c>
      <c r="BI11" s="137">
        <v>2.8045774037792602E-5</v>
      </c>
      <c r="BJ11" s="137">
        <v>7.1699396287150804E-6</v>
      </c>
      <c r="BK11" s="137">
        <v>4.81125946124954E-5</v>
      </c>
      <c r="BL11" s="137">
        <v>1.17768021249671E-5</v>
      </c>
      <c r="BM11" s="137">
        <v>1.8978021158321001E-3</v>
      </c>
      <c r="BN11" s="137">
        <v>2.18777096164247E-3</v>
      </c>
      <c r="BO11" s="137">
        <v>6.5678266264796297E-6</v>
      </c>
      <c r="BP11" s="137">
        <v>3.65834485753208E-6</v>
      </c>
      <c r="BQ11" s="137">
        <v>1.2380123219527301E-5</v>
      </c>
      <c r="BR11" s="137">
        <v>3.7124606877996701E-6</v>
      </c>
      <c r="BS11" s="137">
        <v>4.7427952925683799E-7</v>
      </c>
      <c r="BT11" s="137">
        <v>3.8455187675396903E-6</v>
      </c>
      <c r="BU11" s="137">
        <v>1.84264886654684E-5</v>
      </c>
      <c r="BV11" s="137">
        <v>1.36280236746078E-5</v>
      </c>
      <c r="BW11" s="137">
        <v>7.6650992808479897E-6</v>
      </c>
      <c r="BX11" s="137">
        <v>1.7159262131136898E-5</v>
      </c>
      <c r="BY11" s="137">
        <v>4.8108213071223799E-5</v>
      </c>
      <c r="BZ11" s="137">
        <v>2.41682818754951E-4</v>
      </c>
      <c r="CA11" s="138">
        <v>0</v>
      </c>
      <c r="CB11" s="136">
        <v>0.122149537187646</v>
      </c>
      <c r="CC11" s="139">
        <v>0.29243729875107399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  <c r="CJ11" s="81"/>
      <c r="CK11" s="81"/>
      <c r="CL11" s="73"/>
      <c r="CM11" s="73"/>
    </row>
    <row r="12" spans="1:91" ht="19.5" x14ac:dyDescent="0.25">
      <c r="A12" s="30"/>
      <c r="B12" s="42" t="s">
        <v>3</v>
      </c>
      <c r="C12" s="43" t="s">
        <v>114</v>
      </c>
      <c r="D12" s="136">
        <v>1.87472707861264E-5</v>
      </c>
      <c r="E12" s="137">
        <v>4.0332774899453401E-5</v>
      </c>
      <c r="F12" s="137">
        <v>4.60979002264982E-5</v>
      </c>
      <c r="G12" s="137">
        <v>2.5342305665513001E-5</v>
      </c>
      <c r="H12" s="137">
        <v>2.5117423615800699E-5</v>
      </c>
      <c r="I12" s="137">
        <v>1.5020566226174501E-5</v>
      </c>
      <c r="J12" s="137">
        <v>4.8936992682430601E-5</v>
      </c>
      <c r="K12" s="137">
        <v>2.91663161722448E-5</v>
      </c>
      <c r="L12" s="137">
        <v>2.7042730700363401E-3</v>
      </c>
      <c r="M12" s="137">
        <v>3.5381328617987401E-5</v>
      </c>
      <c r="N12" s="137">
        <v>1.3450472719389E-5</v>
      </c>
      <c r="O12" s="137">
        <v>6.8289924504069595E-5</v>
      </c>
      <c r="P12" s="137">
        <v>6.8044686775021004E-6</v>
      </c>
      <c r="Q12" s="137">
        <v>1.09674331652941E-6</v>
      </c>
      <c r="R12" s="137">
        <v>1.0984179698637999E-5</v>
      </c>
      <c r="S12" s="137">
        <v>1.5679186645092001E-5</v>
      </c>
      <c r="T12" s="137">
        <v>5.8494494677293898E-5</v>
      </c>
      <c r="U12" s="137">
        <v>8.1685912174277994E-5</v>
      </c>
      <c r="V12" s="137">
        <v>8.2751085726422903E-5</v>
      </c>
      <c r="W12" s="137">
        <v>9.8939785175742006E-5</v>
      </c>
      <c r="X12" s="137">
        <v>5.4356136783401499E-5</v>
      </c>
      <c r="Y12" s="137">
        <v>3.4402587443869902E-5</v>
      </c>
      <c r="Z12" s="137">
        <v>1.05609427650568E-4</v>
      </c>
      <c r="AA12" s="137">
        <v>0.27234015898275998</v>
      </c>
      <c r="AB12" s="137">
        <v>7.2738359822967802E-5</v>
      </c>
      <c r="AC12" s="137">
        <v>6.3401130281106905E-5</v>
      </c>
      <c r="AD12" s="137">
        <v>9.3027578962028305E-5</v>
      </c>
      <c r="AE12" s="137">
        <v>7.0140748498942707E-5</v>
      </c>
      <c r="AF12" s="137">
        <v>2.8762044677284101E-3</v>
      </c>
      <c r="AG12" s="137">
        <v>1.18828404761254E-4</v>
      </c>
      <c r="AH12" s="137">
        <v>3.1789657259909797E-5</v>
      </c>
      <c r="AI12" s="137">
        <v>3.21475771854827E-5</v>
      </c>
      <c r="AJ12" s="137">
        <v>0</v>
      </c>
      <c r="AK12" s="137">
        <v>4.2659980989561203E-5</v>
      </c>
      <c r="AL12" s="137">
        <v>3.0145938331577799E-5</v>
      </c>
      <c r="AM12" s="137">
        <v>3.9616439637727998E-5</v>
      </c>
      <c r="AN12" s="137">
        <v>3.2870139897151801E-5</v>
      </c>
      <c r="AO12" s="137">
        <v>2.9578448423615999E-5</v>
      </c>
      <c r="AP12" s="137">
        <v>2.7959101438392501E-5</v>
      </c>
      <c r="AQ12" s="137">
        <v>3.3272364992670401E-5</v>
      </c>
      <c r="AR12" s="137">
        <v>3.54673534548763E-5</v>
      </c>
      <c r="AS12" s="137">
        <v>3.5434996505926103E-5</v>
      </c>
      <c r="AT12" s="137">
        <v>3.6886604669854503E-5</v>
      </c>
      <c r="AU12" s="137">
        <v>3.5900307636560803E-5</v>
      </c>
      <c r="AV12" s="137">
        <v>3.5928484672157503E-5</v>
      </c>
      <c r="AW12" s="137">
        <v>2.7725546216704401E-5</v>
      </c>
      <c r="AX12" s="137">
        <v>2.8007001593396101E-5</v>
      </c>
      <c r="AY12" s="137">
        <v>2.15502333029385E-5</v>
      </c>
      <c r="AZ12" s="137">
        <v>2.5528766165789798E-5</v>
      </c>
      <c r="BA12" s="137">
        <v>2.1476877535716099E-5</v>
      </c>
      <c r="BB12" s="137">
        <v>2.38313915976415E-5</v>
      </c>
      <c r="BC12" s="137">
        <v>2.25026894150129E-5</v>
      </c>
      <c r="BD12" s="137">
        <v>4.9524422805614401E-5</v>
      </c>
      <c r="BE12" s="137">
        <v>2.8186977715681298E-5</v>
      </c>
      <c r="BF12" s="137">
        <v>3.7619119676438898E-5</v>
      </c>
      <c r="BG12" s="137">
        <v>1.10811868530371E-5</v>
      </c>
      <c r="BH12" s="137">
        <v>1.84665504307941E-5</v>
      </c>
      <c r="BI12" s="137">
        <v>2.4392001081123099E-5</v>
      </c>
      <c r="BJ12" s="137">
        <v>6.2358476874104802E-6</v>
      </c>
      <c r="BK12" s="137">
        <v>4.18445380834279E-5</v>
      </c>
      <c r="BL12" s="137">
        <v>1.02425331451818E-5</v>
      </c>
      <c r="BM12" s="137">
        <v>1.5784598017681399E-5</v>
      </c>
      <c r="BN12" s="137">
        <v>3.1456248362115099E-5</v>
      </c>
      <c r="BO12" s="137">
        <v>5.7121773126262199E-6</v>
      </c>
      <c r="BP12" s="137">
        <v>3.1817396660116298E-6</v>
      </c>
      <c r="BQ12" s="137">
        <v>1.07672542233359E-5</v>
      </c>
      <c r="BR12" s="137">
        <v>3.2288053447343498E-6</v>
      </c>
      <c r="BS12" s="137">
        <v>4.12490907713877E-7</v>
      </c>
      <c r="BT12" s="137">
        <v>3.34452876247627E-6</v>
      </c>
      <c r="BU12" s="137">
        <v>5.0378931368921097E-6</v>
      </c>
      <c r="BV12" s="137">
        <v>1.1852579563561499E-5</v>
      </c>
      <c r="BW12" s="137">
        <v>6.6664984782882396E-6</v>
      </c>
      <c r="BX12" s="137">
        <v>1.49237721123317E-5</v>
      </c>
      <c r="BY12" s="137">
        <v>2.2740607005796598E-5</v>
      </c>
      <c r="BZ12" s="137">
        <v>1.27681027424542E-5</v>
      </c>
      <c r="CA12" s="138">
        <v>0</v>
      </c>
      <c r="CB12" s="136">
        <v>0.28028121040097398</v>
      </c>
      <c r="CC12" s="139">
        <v>0.67101916181989596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  <c r="CJ12" s="81"/>
      <c r="CK12" s="81"/>
      <c r="CL12" s="73"/>
      <c r="CM12" s="73"/>
    </row>
    <row r="13" spans="1:91" ht="19.5" x14ac:dyDescent="0.25">
      <c r="A13" s="30"/>
      <c r="B13" s="42" t="s">
        <v>4</v>
      </c>
      <c r="C13" s="43" t="s">
        <v>115</v>
      </c>
      <c r="D13" s="136">
        <v>5.8878485397219497E-5</v>
      </c>
      <c r="E13" s="137">
        <v>1.2667084852181201E-4</v>
      </c>
      <c r="F13" s="137">
        <v>1.4477704921918199E-4</v>
      </c>
      <c r="G13" s="137">
        <v>7.9591135748836194E-5</v>
      </c>
      <c r="H13" s="137">
        <v>3.9650399983123998E-3</v>
      </c>
      <c r="I13" s="137">
        <v>4.7174236681974E-5</v>
      </c>
      <c r="J13" s="137">
        <v>1.5369362516322199E-4</v>
      </c>
      <c r="K13" s="137">
        <v>2.35102106704455E-4</v>
      </c>
      <c r="L13" s="137">
        <v>2.6516062503811899E-4</v>
      </c>
      <c r="M13" s="137">
        <v>3.6686641872006901E-3</v>
      </c>
      <c r="N13" s="137">
        <v>2.0171247677086901E-4</v>
      </c>
      <c r="O13" s="137">
        <v>2.1447427567246799E-4</v>
      </c>
      <c r="P13" s="137">
        <v>2.1370407150710601E-5</v>
      </c>
      <c r="Q13" s="137">
        <v>3.4444792569253301E-6</v>
      </c>
      <c r="R13" s="137">
        <v>3.4618673255721402E-5</v>
      </c>
      <c r="S13" s="137">
        <v>4.9410661825514798E-5</v>
      </c>
      <c r="T13" s="137">
        <v>2.0375039885309499E-4</v>
      </c>
      <c r="U13" s="137">
        <v>2.5656156240598603E-4</v>
      </c>
      <c r="V13" s="137">
        <v>2.59891620926117E-4</v>
      </c>
      <c r="W13" s="137">
        <v>3.5554916797735602E-4</v>
      </c>
      <c r="X13" s="137">
        <v>5.0757196384285603E-3</v>
      </c>
      <c r="Y13" s="137">
        <v>1.62183629206073E-4</v>
      </c>
      <c r="Z13" s="137">
        <v>4.9184204565014603E-4</v>
      </c>
      <c r="AA13" s="137">
        <v>2.7795590773942402E-4</v>
      </c>
      <c r="AB13" s="137">
        <v>1.02675013937413E-2</v>
      </c>
      <c r="AC13" s="137">
        <v>1.9912031815243599E-4</v>
      </c>
      <c r="AD13" s="137">
        <v>1.0383742945610599E-3</v>
      </c>
      <c r="AE13" s="137">
        <v>2.2871431334813699E-4</v>
      </c>
      <c r="AF13" s="137">
        <v>2.6710252706424801E-2</v>
      </c>
      <c r="AG13" s="137">
        <v>0.243648060370105</v>
      </c>
      <c r="AH13" s="137">
        <v>9.9839965620240903E-5</v>
      </c>
      <c r="AI13" s="137">
        <v>1.0167030324284299E-4</v>
      </c>
      <c r="AJ13" s="137">
        <v>0</v>
      </c>
      <c r="AK13" s="137">
        <v>2.2506927382743298E-2</v>
      </c>
      <c r="AL13" s="137">
        <v>9.4677631218449093E-5</v>
      </c>
      <c r="AM13" s="137">
        <v>1.24421095172208E-4</v>
      </c>
      <c r="AN13" s="137">
        <v>1.1122956138886E-3</v>
      </c>
      <c r="AO13" s="137">
        <v>9.2895347992256902E-5</v>
      </c>
      <c r="AP13" s="137">
        <v>8.7809557163808904E-5</v>
      </c>
      <c r="AQ13" s="137">
        <v>1.04496621332298E-4</v>
      </c>
      <c r="AR13" s="137">
        <v>1.11390296555397E-4</v>
      </c>
      <c r="AS13" s="137">
        <v>1.11293783669853E-4</v>
      </c>
      <c r="AT13" s="137">
        <v>1.1593231434125799E-4</v>
      </c>
      <c r="AU13" s="137">
        <v>1.0456641590987499E-2</v>
      </c>
      <c r="AV13" s="137">
        <v>1.4765914529746901E-4</v>
      </c>
      <c r="AW13" s="137">
        <v>8.7076043583806301E-5</v>
      </c>
      <c r="AX13" s="137">
        <v>9.0217033339440103E-5</v>
      </c>
      <c r="AY13" s="137">
        <v>6.7681590099649095E-5</v>
      </c>
      <c r="AZ13" s="137">
        <v>8.0176741620109398E-5</v>
      </c>
      <c r="BA13" s="137">
        <v>6.7451205820333096E-5</v>
      </c>
      <c r="BB13" s="137">
        <v>7.4845894006904401E-5</v>
      </c>
      <c r="BC13" s="137">
        <v>7.0672914753036397E-5</v>
      </c>
      <c r="BD13" s="137">
        <v>1.5553853348744301E-4</v>
      </c>
      <c r="BE13" s="137">
        <v>8.8795115724474999E-5</v>
      </c>
      <c r="BF13" s="137">
        <v>1.18148226149515E-4</v>
      </c>
      <c r="BG13" s="137">
        <v>3.4802052296232601E-5</v>
      </c>
      <c r="BH13" s="137">
        <v>5.7996842968798997E-5</v>
      </c>
      <c r="BI13" s="137">
        <v>1.5880764659797399E-4</v>
      </c>
      <c r="BJ13" s="137">
        <v>1.9584571599306699E-5</v>
      </c>
      <c r="BK13" s="137">
        <v>1.31418757034317E-4</v>
      </c>
      <c r="BL13" s="137">
        <v>3.2168140370885997E-5</v>
      </c>
      <c r="BM13" s="137">
        <v>2.75076185147016E-3</v>
      </c>
      <c r="BN13" s="137">
        <v>6.4967080275786201E-4</v>
      </c>
      <c r="BO13" s="137">
        <v>1.79399098847328E-5</v>
      </c>
      <c r="BP13" s="137">
        <v>9.9927085174261308E-6</v>
      </c>
      <c r="BQ13" s="137">
        <v>3.3816101969678899E-5</v>
      </c>
      <c r="BR13" s="137">
        <v>1.0140525013437701E-5</v>
      </c>
      <c r="BS13" s="137">
        <v>1.2954866958176299E-6</v>
      </c>
      <c r="BT13" s="137">
        <v>1.0503970959216501E-5</v>
      </c>
      <c r="BU13" s="137">
        <v>1.07905360212411E-4</v>
      </c>
      <c r="BV13" s="137">
        <v>3.7224721438865599E-5</v>
      </c>
      <c r="BW13" s="137">
        <v>2.0937092005677599E-5</v>
      </c>
      <c r="BX13" s="137">
        <v>4.6870240922620799E-5</v>
      </c>
      <c r="BY13" s="137">
        <v>2.3246201666281399E-4</v>
      </c>
      <c r="BZ13" s="137">
        <v>4.0100052932937797E-5</v>
      </c>
      <c r="CA13" s="138">
        <v>0</v>
      </c>
      <c r="CB13" s="136">
        <v>0.33901821343956101</v>
      </c>
      <c r="CC13" s="139">
        <v>0.81164098406184904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  <c r="CJ13" s="81"/>
      <c r="CK13" s="81"/>
      <c r="CL13" s="73"/>
      <c r="CM13" s="73"/>
    </row>
    <row r="14" spans="1:91" ht="19.5" x14ac:dyDescent="0.25">
      <c r="A14" s="30"/>
      <c r="B14" s="42" t="s">
        <v>5</v>
      </c>
      <c r="C14" s="43" t="s">
        <v>116</v>
      </c>
      <c r="D14" s="136">
        <v>1.16848199547758E-4</v>
      </c>
      <c r="E14" s="137">
        <v>2.5138657159919802E-4</v>
      </c>
      <c r="F14" s="137">
        <v>2.8731950937544701E-4</v>
      </c>
      <c r="G14" s="137">
        <v>1.5795380688668099E-4</v>
      </c>
      <c r="H14" s="137">
        <v>1.5655215952588601E-4</v>
      </c>
      <c r="I14" s="137">
        <v>1.01543613392847E-4</v>
      </c>
      <c r="J14" s="137">
        <v>3.05015036666322E-4</v>
      </c>
      <c r="K14" s="137">
        <v>1.8178814244735299E-4</v>
      </c>
      <c r="L14" s="137">
        <v>7.5186721785165302E-3</v>
      </c>
      <c r="M14" s="137">
        <v>5.6347891914514898E-2</v>
      </c>
      <c r="N14" s="137">
        <v>1.70662767429631E-3</v>
      </c>
      <c r="O14" s="137">
        <v>4.2563820710681601E-4</v>
      </c>
      <c r="P14" s="137">
        <v>4.2410968663962798E-5</v>
      </c>
      <c r="Q14" s="137">
        <v>6.8357940398095E-6</v>
      </c>
      <c r="R14" s="137">
        <v>6.8462318378881198E-5</v>
      </c>
      <c r="S14" s="137">
        <v>9.7725410314553496E-5</v>
      </c>
      <c r="T14" s="137">
        <v>3.6458514225738898E-4</v>
      </c>
      <c r="U14" s="137">
        <v>5.0913286925178202E-4</v>
      </c>
      <c r="V14" s="137">
        <v>5.1577189491017899E-4</v>
      </c>
      <c r="W14" s="137">
        <v>6.1667300234351198E-4</v>
      </c>
      <c r="X14" s="137">
        <v>3.3879153877760002E-4</v>
      </c>
      <c r="Y14" s="137">
        <v>2.14424832737538E-4</v>
      </c>
      <c r="Z14" s="137">
        <v>6.5824362473978202E-4</v>
      </c>
      <c r="AA14" s="137">
        <v>5.5162165184616295E-4</v>
      </c>
      <c r="AB14" s="137">
        <v>4.5336446463772998E-4</v>
      </c>
      <c r="AC14" s="137">
        <v>3.95167275661402E-4</v>
      </c>
      <c r="AD14" s="137">
        <v>5.7982333716778104E-4</v>
      </c>
      <c r="AE14" s="137">
        <v>9.6465614393167901E-4</v>
      </c>
      <c r="AF14" s="137">
        <v>3.8665302202527498E-4</v>
      </c>
      <c r="AG14" s="137">
        <v>7.4063501348473797E-4</v>
      </c>
      <c r="AH14" s="137">
        <v>1.9813893219111401E-4</v>
      </c>
      <c r="AI14" s="137">
        <v>2.00369779516178E-4</v>
      </c>
      <c r="AJ14" s="137">
        <v>0</v>
      </c>
      <c r="AK14" s="137">
        <v>2.6589160780995702E-4</v>
      </c>
      <c r="AL14" s="137">
        <v>1.87893942425442E-4</v>
      </c>
      <c r="AM14" s="137">
        <v>2.4692178914845702E-4</v>
      </c>
      <c r="AN14" s="137">
        <v>2.04873376486749E-4</v>
      </c>
      <c r="AO14" s="137">
        <v>1.8435688496447401E-4</v>
      </c>
      <c r="AP14" s="137">
        <v>1.74263800919063E-4</v>
      </c>
      <c r="AQ14" s="137">
        <v>2.0738036957179299E-4</v>
      </c>
      <c r="AR14" s="137">
        <v>2.21061318268959E-4</v>
      </c>
      <c r="AS14" s="137">
        <v>2.2085964351475999E-4</v>
      </c>
      <c r="AT14" s="137">
        <v>2.29907243154137E-4</v>
      </c>
      <c r="AU14" s="137">
        <v>2.2375983994678901E-4</v>
      </c>
      <c r="AV14" s="137">
        <v>2.2393546209017299E-4</v>
      </c>
      <c r="AW14" s="137">
        <v>1.7280809531473399E-4</v>
      </c>
      <c r="AX14" s="137">
        <v>1.7456235354221901E-4</v>
      </c>
      <c r="AY14" s="137">
        <v>1.3431853574899901E-4</v>
      </c>
      <c r="AZ14" s="137">
        <v>1.5911597998337801E-4</v>
      </c>
      <c r="BA14" s="137">
        <v>1.338613231006E-4</v>
      </c>
      <c r="BB14" s="137">
        <v>1.4853656474427801E-4</v>
      </c>
      <c r="BC14" s="137">
        <v>1.4025501488315199E-4</v>
      </c>
      <c r="BD14" s="137">
        <v>3.08676377724293E-4</v>
      </c>
      <c r="BE14" s="137">
        <v>1.7568411073506701E-4</v>
      </c>
      <c r="BF14" s="137">
        <v>2.3447287090003999E-4</v>
      </c>
      <c r="BG14" s="137">
        <v>6.9066945658451603E-5</v>
      </c>
      <c r="BH14" s="137">
        <v>1.1509852256964201E-4</v>
      </c>
      <c r="BI14" s="137">
        <v>1.5203073781840299E-4</v>
      </c>
      <c r="BJ14" s="137">
        <v>3.8866861381614301E-5</v>
      </c>
      <c r="BK14" s="137">
        <v>2.6080910612196899E-4</v>
      </c>
      <c r="BL14" s="137">
        <v>6.3839775425253694E-5</v>
      </c>
      <c r="BM14" s="137">
        <v>4.6806094279993498E-4</v>
      </c>
      <c r="BN14" s="137">
        <v>2.5766404007977799E-4</v>
      </c>
      <c r="BO14" s="137">
        <v>3.56029227983341E-5</v>
      </c>
      <c r="BP14" s="137">
        <v>1.9831182663573198E-5</v>
      </c>
      <c r="BQ14" s="137">
        <v>6.7110262844277701E-5</v>
      </c>
      <c r="BR14" s="137">
        <v>2.0124534153610499E-5</v>
      </c>
      <c r="BS14" s="137">
        <v>2.5709779543940599E-6</v>
      </c>
      <c r="BT14" s="137">
        <v>2.08458163691884E-5</v>
      </c>
      <c r="BU14" s="137">
        <v>3.14002368278311E-5</v>
      </c>
      <c r="BV14" s="137">
        <v>7.3874890793364004E-5</v>
      </c>
      <c r="BW14" s="137">
        <v>4.1551026459398497E-5</v>
      </c>
      <c r="BX14" s="137">
        <v>9.3017054145154906E-5</v>
      </c>
      <c r="BY14" s="137">
        <v>1.4173791031049001E-4</v>
      </c>
      <c r="BZ14" s="137">
        <v>1.54208026197451E-4</v>
      </c>
      <c r="CA14" s="138">
        <v>0</v>
      </c>
      <c r="CB14" s="136">
        <v>8.19614323091028E-2</v>
      </c>
      <c r="CC14" s="139">
        <v>0.19622325567572599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  <c r="CJ14" s="81"/>
      <c r="CK14" s="81"/>
      <c r="CL14" s="73"/>
      <c r="CM14" s="73"/>
    </row>
    <row r="15" spans="1:91" ht="19.5" x14ac:dyDescent="0.25">
      <c r="A15" s="30"/>
      <c r="B15" s="42" t="s">
        <v>6</v>
      </c>
      <c r="C15" s="43" t="s">
        <v>117</v>
      </c>
      <c r="D15" s="136">
        <v>3.8967431024782003E-5</v>
      </c>
      <c r="E15" s="137">
        <v>8.3834316037915805E-5</v>
      </c>
      <c r="F15" s="137">
        <v>9.5817506876397294E-5</v>
      </c>
      <c r="G15" s="137">
        <v>5.2675643260064199E-5</v>
      </c>
      <c r="H15" s="137">
        <v>5.2208211180971397E-5</v>
      </c>
      <c r="I15" s="137">
        <v>3.1221231348766497E-5</v>
      </c>
      <c r="J15" s="137">
        <v>9.9968645056576599E-2</v>
      </c>
      <c r="K15" s="137">
        <v>6.0624099723891702E-5</v>
      </c>
      <c r="L15" s="137">
        <v>8.1039003645870303E-5</v>
      </c>
      <c r="M15" s="137">
        <v>7.35424104241811E-5</v>
      </c>
      <c r="N15" s="137">
        <v>2.79576890910103E-5</v>
      </c>
      <c r="O15" s="137">
        <v>1.4194508380223499E-4</v>
      </c>
      <c r="P15" s="137">
        <v>1.4143534110953001E-5</v>
      </c>
      <c r="Q15" s="137">
        <v>2.27965286394525E-6</v>
      </c>
      <c r="R15" s="137">
        <v>2.28313374065755E-5</v>
      </c>
      <c r="S15" s="137">
        <v>3.2590217055457902E-5</v>
      </c>
      <c r="T15" s="137">
        <v>1.2158464091497199E-4</v>
      </c>
      <c r="U15" s="137">
        <v>1.6978952214757401E-4</v>
      </c>
      <c r="V15" s="137">
        <v>1.7200355518716401E-4</v>
      </c>
      <c r="W15" s="137">
        <v>0.243497178980806</v>
      </c>
      <c r="X15" s="137">
        <v>1.12982792804609E-4</v>
      </c>
      <c r="Y15" s="137">
        <v>7.1508032747097305E-5</v>
      </c>
      <c r="Z15" s="137">
        <v>2.1951611701185301E-4</v>
      </c>
      <c r="AA15" s="137">
        <v>1.8395900624301999E-4</v>
      </c>
      <c r="AB15" s="137">
        <v>1.5119144816294199E-4</v>
      </c>
      <c r="AC15" s="137">
        <v>1.3178340459831401E-4</v>
      </c>
      <c r="AD15" s="137">
        <v>1.9336391989856701E-4</v>
      </c>
      <c r="AE15" s="137">
        <v>1.4579214277855301E-4</v>
      </c>
      <c r="AF15" s="137">
        <v>1.4783769863034699E-4</v>
      </c>
      <c r="AG15" s="137">
        <v>2.4699262730795598E-4</v>
      </c>
      <c r="AH15" s="137">
        <v>6.60768861083351E-5</v>
      </c>
      <c r="AI15" s="137">
        <v>6.6820846131704606E-5</v>
      </c>
      <c r="AJ15" s="137">
        <v>0</v>
      </c>
      <c r="AK15" s="137">
        <v>8.8671566421253507E-5</v>
      </c>
      <c r="AL15" s="137">
        <v>6.2660308586485601E-5</v>
      </c>
      <c r="AM15" s="137">
        <v>8.2345366247818299E-5</v>
      </c>
      <c r="AN15" s="137">
        <v>6.8322740084656903E-5</v>
      </c>
      <c r="AO15" s="137">
        <v>6.1480743619507904E-5</v>
      </c>
      <c r="AP15" s="137">
        <v>5.81148247787461E-5</v>
      </c>
      <c r="AQ15" s="137">
        <v>6.9158791307518498E-5</v>
      </c>
      <c r="AR15" s="137">
        <v>7.3721218685721097E-5</v>
      </c>
      <c r="AS15" s="137">
        <v>7.3653962646654103E-5</v>
      </c>
      <c r="AT15" s="137">
        <v>7.66712253537544E-5</v>
      </c>
      <c r="AU15" s="137">
        <v>7.4621142328162306E-5</v>
      </c>
      <c r="AV15" s="137">
        <v>7.46797101433725E-5</v>
      </c>
      <c r="AW15" s="137">
        <v>5.7629364943261998E-5</v>
      </c>
      <c r="AX15" s="137">
        <v>5.8214388390296502E-5</v>
      </c>
      <c r="AY15" s="137">
        <v>4.4793572322093E-5</v>
      </c>
      <c r="AZ15" s="137">
        <v>5.3063213630507602E-5</v>
      </c>
      <c r="BA15" s="137">
        <v>4.4641097552185502E-5</v>
      </c>
      <c r="BB15" s="137">
        <v>4.9535109344710199E-5</v>
      </c>
      <c r="BC15" s="137">
        <v>4.6773314774997599E-5</v>
      </c>
      <c r="BD15" s="137">
        <v>1.02939758631324E-4</v>
      </c>
      <c r="BE15" s="137">
        <v>5.8588480556098199E-5</v>
      </c>
      <c r="BF15" s="137">
        <v>7.8193805803961495E-5</v>
      </c>
      <c r="BG15" s="137">
        <v>2.30329731348413E-5</v>
      </c>
      <c r="BH15" s="137">
        <v>3.8383935367816298E-5</v>
      </c>
      <c r="BI15" s="137">
        <v>5.0700372898463097E-5</v>
      </c>
      <c r="BJ15" s="137">
        <v>1.2961618115637299E-5</v>
      </c>
      <c r="BK15" s="137">
        <v>8.6976614896741003E-5</v>
      </c>
      <c r="BL15" s="137">
        <v>2.12897764377139E-5</v>
      </c>
      <c r="BM15" s="137">
        <v>3.28093215020445E-5</v>
      </c>
      <c r="BN15" s="137">
        <v>6.5383873862655205E-5</v>
      </c>
      <c r="BO15" s="137">
        <v>1.1873134920300501E-5</v>
      </c>
      <c r="BP15" s="137">
        <v>6.6134544269704202E-6</v>
      </c>
      <c r="BQ15" s="137">
        <v>2.2380443588867999E-5</v>
      </c>
      <c r="BR15" s="137">
        <v>6.7112835248794002E-6</v>
      </c>
      <c r="BS15" s="137">
        <v>8.5738938633058296E-7</v>
      </c>
      <c r="BT15" s="137">
        <v>6.9518222331668703E-6</v>
      </c>
      <c r="BU15" s="137">
        <v>1.04715910684634E-5</v>
      </c>
      <c r="BV15" s="137">
        <v>2.4636363440731801E-5</v>
      </c>
      <c r="BW15" s="137">
        <v>1.3856754009322501E-5</v>
      </c>
      <c r="BX15" s="137">
        <v>3.1020038439259701E-5</v>
      </c>
      <c r="BY15" s="137">
        <v>4.7267842080556401E-5</v>
      </c>
      <c r="BZ15" s="137">
        <v>2.6539338371434301E-5</v>
      </c>
      <c r="CA15" s="138">
        <v>0</v>
      </c>
      <c r="CB15" s="136">
        <v>0.34847789569376802</v>
      </c>
      <c r="CC15" s="139">
        <v>0.83428833901018695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  <c r="CJ15" s="81"/>
      <c r="CK15" s="81"/>
      <c r="CL15" s="73"/>
      <c r="CM15" s="73"/>
    </row>
    <row r="16" spans="1:91" ht="19.5" x14ac:dyDescent="0.25">
      <c r="A16" s="30"/>
      <c r="B16" s="42" t="s">
        <v>7</v>
      </c>
      <c r="C16" s="43" t="s">
        <v>118</v>
      </c>
      <c r="D16" s="136">
        <v>1.9849233199193899E-5</v>
      </c>
      <c r="E16" s="137">
        <v>4.2703530752982702E-5</v>
      </c>
      <c r="F16" s="137">
        <v>4.8807529481361603E-5</v>
      </c>
      <c r="G16" s="137">
        <v>2.6831923467616102E-5</v>
      </c>
      <c r="H16" s="137">
        <v>2.6593822876976802E-5</v>
      </c>
      <c r="I16" s="137">
        <v>1.5903473375330501E-5</v>
      </c>
      <c r="J16" s="137">
        <v>5.1813503464176098E-5</v>
      </c>
      <c r="K16" s="137">
        <v>4.77502035313567E-2</v>
      </c>
      <c r="L16" s="137">
        <v>2.9590307425454099E-2</v>
      </c>
      <c r="M16" s="137">
        <v>3.7461039030569899E-5</v>
      </c>
      <c r="N16" s="137">
        <v>1.42410899534306E-5</v>
      </c>
      <c r="O16" s="137">
        <v>7.2303998384646795E-5</v>
      </c>
      <c r="P16" s="137">
        <v>7.2044345610189197E-6</v>
      </c>
      <c r="Q16" s="137">
        <v>1.16120976209292E-6</v>
      </c>
      <c r="R16" s="137">
        <v>1.1629828513570299E-5</v>
      </c>
      <c r="S16" s="137">
        <v>1.6600807426456401E-5</v>
      </c>
      <c r="T16" s="137">
        <v>6.3935401245685796E-5</v>
      </c>
      <c r="U16" s="137">
        <v>8.6487400663994401E-5</v>
      </c>
      <c r="V16" s="137">
        <v>8.7615184994595903E-5</v>
      </c>
      <c r="W16" s="137">
        <v>6.9088287728660196E-4</v>
      </c>
      <c r="X16" s="137">
        <v>5.7551184229944402E-5</v>
      </c>
      <c r="Y16" s="137">
        <v>3.6424767563200399E-5</v>
      </c>
      <c r="Z16" s="137">
        <v>1.1181713761881699E-4</v>
      </c>
      <c r="AA16" s="137">
        <v>9.3705053630234705E-5</v>
      </c>
      <c r="AB16" s="137">
        <v>0.15201481852846099</v>
      </c>
      <c r="AC16" s="137">
        <v>6.7127841401504998E-5</v>
      </c>
      <c r="AD16" s="137">
        <v>0.248239658752857</v>
      </c>
      <c r="AE16" s="137">
        <v>7.4263613600323306E-5</v>
      </c>
      <c r="AF16" s="137">
        <v>4.5512680516141902E-4</v>
      </c>
      <c r="AG16" s="137">
        <v>1.25813124678383E-4</v>
      </c>
      <c r="AH16" s="137">
        <v>3.3658249644601902E-5</v>
      </c>
      <c r="AI16" s="137">
        <v>3.4037208062090302E-5</v>
      </c>
      <c r="AJ16" s="137">
        <v>0</v>
      </c>
      <c r="AK16" s="137">
        <v>4.5167529748469398E-5</v>
      </c>
      <c r="AL16" s="137">
        <v>3.1917913107374603E-5</v>
      </c>
      <c r="AM16" s="137">
        <v>4.19450893872499E-5</v>
      </c>
      <c r="AN16" s="137">
        <v>3.4802242926555699E-5</v>
      </c>
      <c r="AO16" s="137">
        <v>3.1317066208120399E-5</v>
      </c>
      <c r="AP16" s="137">
        <v>2.9602534194004599E-5</v>
      </c>
      <c r="AQ16" s="137">
        <v>3.5228110766765499E-5</v>
      </c>
      <c r="AR16" s="137">
        <v>3.7552120397442398E-5</v>
      </c>
      <c r="AS16" s="137">
        <v>3.9216702967700799E-5</v>
      </c>
      <c r="AT16" s="137">
        <v>6.7206097632055794E-5</v>
      </c>
      <c r="AU16" s="137">
        <v>3.8010523575956398E-5</v>
      </c>
      <c r="AV16" s="137">
        <v>3.8040356854453399E-5</v>
      </c>
      <c r="AW16" s="137">
        <v>2.93552506233417E-5</v>
      </c>
      <c r="AX16" s="137">
        <v>2.9653249914590801E-5</v>
      </c>
      <c r="AY16" s="137">
        <v>2.2816953529236499E-5</v>
      </c>
      <c r="AZ16" s="137">
        <v>2.70293440945786E-5</v>
      </c>
      <c r="BA16" s="137">
        <v>2.27392859184833E-5</v>
      </c>
      <c r="BB16" s="137">
        <v>2.5232198045219301E-5</v>
      </c>
      <c r="BC16" s="137">
        <v>2.38253949016497E-5</v>
      </c>
      <c r="BD16" s="137">
        <v>5.2435462662201697E-5</v>
      </c>
      <c r="BE16" s="137">
        <v>2.9843805012571701E-5</v>
      </c>
      <c r="BF16" s="137">
        <v>3.98303671891595E-5</v>
      </c>
      <c r="BG16" s="137">
        <v>1.17325377373088E-5</v>
      </c>
      <c r="BH16" s="137">
        <v>1.9552012133774801E-5</v>
      </c>
      <c r="BI16" s="137">
        <v>2.5825760089436501E-5</v>
      </c>
      <c r="BJ16" s="137">
        <v>6.6023900947578602E-6</v>
      </c>
      <c r="BK16" s="137">
        <v>4.4304155202429103E-5</v>
      </c>
      <c r="BL16" s="137">
        <v>1.08445880613001E-5</v>
      </c>
      <c r="BM16" s="137">
        <v>1.08991664676129E-4</v>
      </c>
      <c r="BN16" s="137">
        <v>5.5822233484228603E-5</v>
      </c>
      <c r="BO16" s="137">
        <v>6.0479384357838899E-6</v>
      </c>
      <c r="BP16" s="137">
        <v>3.3687619563550998E-6</v>
      </c>
      <c r="BQ16" s="137">
        <v>1.1400152183866701E-5</v>
      </c>
      <c r="BR16" s="137">
        <v>3.4185941502409901E-6</v>
      </c>
      <c r="BS16" s="137">
        <v>4.3673707566111499E-7</v>
      </c>
      <c r="BT16" s="137">
        <v>3.5411197771214098E-6</v>
      </c>
      <c r="BU16" s="137">
        <v>5.3340199140235197E-6</v>
      </c>
      <c r="BV16" s="137">
        <v>1.2549272822326499E-5</v>
      </c>
      <c r="BW16" s="137">
        <v>7.0583544894192801E-6</v>
      </c>
      <c r="BX16" s="137">
        <v>1.5800989714647701E-5</v>
      </c>
      <c r="BY16" s="137">
        <v>2.4077297260960001E-5</v>
      </c>
      <c r="BZ16" s="137">
        <v>1.35186103480082E-5</v>
      </c>
      <c r="CA16" s="138">
        <v>0</v>
      </c>
      <c r="CB16" s="136">
        <v>0.48116953430142501</v>
      </c>
      <c r="CC16" s="139">
        <v>1.15196440438624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  <c r="CJ16" s="81"/>
      <c r="CK16" s="81"/>
      <c r="CL16" s="73"/>
      <c r="CM16" s="73"/>
    </row>
    <row r="17" spans="1:91" ht="19.5" x14ac:dyDescent="0.25">
      <c r="A17" s="30"/>
      <c r="B17" s="42" t="s">
        <v>8</v>
      </c>
      <c r="C17" s="43" t="s">
        <v>119</v>
      </c>
      <c r="D17" s="136">
        <v>1.2152457808063E-2</v>
      </c>
      <c r="E17" s="137">
        <v>2.54852191620848E-2</v>
      </c>
      <c r="F17" s="137">
        <v>3.1674654438619297E-2</v>
      </c>
      <c r="G17" s="137">
        <v>0.101839165754272</v>
      </c>
      <c r="H17" s="137">
        <v>4.4541203438129798E-2</v>
      </c>
      <c r="I17" s="137">
        <v>1.3245214968055599E-2</v>
      </c>
      <c r="J17" s="137">
        <v>3.39622671235821E-2</v>
      </c>
      <c r="K17" s="137">
        <v>3.09090941448949E-2</v>
      </c>
      <c r="L17" s="137">
        <v>2.2003282736292401E-2</v>
      </c>
      <c r="M17" s="137">
        <v>6.2462563040453804E-3</v>
      </c>
      <c r="N17" s="137">
        <v>1.9449250424498899E-2</v>
      </c>
      <c r="O17" s="137">
        <v>4.6414569116423398E-4</v>
      </c>
      <c r="P17" s="137">
        <v>8.3113635950783204E-4</v>
      </c>
      <c r="Q17" s="137">
        <v>3.2412246010672902E-6</v>
      </c>
      <c r="R17" s="137">
        <v>3.3390757365220798E-2</v>
      </c>
      <c r="S17" s="137">
        <v>3.7344392428256698E-2</v>
      </c>
      <c r="T17" s="137">
        <v>1.72869797625032E-4</v>
      </c>
      <c r="U17" s="137">
        <v>2.4140779716599501E-4</v>
      </c>
      <c r="V17" s="137">
        <v>2.44555723093224E-4</v>
      </c>
      <c r="W17" s="137">
        <v>2.9239846817642198E-4</v>
      </c>
      <c r="X17" s="137">
        <v>1.60639636554936E-4</v>
      </c>
      <c r="Y17" s="137">
        <v>1.0167056510204799E-4</v>
      </c>
      <c r="Z17" s="137">
        <v>3.1210937859996402E-4</v>
      </c>
      <c r="AA17" s="137">
        <v>2.6155405766072201E-4</v>
      </c>
      <c r="AB17" s="137">
        <v>2.1496494006049101E-4</v>
      </c>
      <c r="AC17" s="137">
        <v>1.8737046317536001E-4</v>
      </c>
      <c r="AD17" s="137">
        <v>2.7492602231086501E-4</v>
      </c>
      <c r="AE17" s="137">
        <v>1.01691575863312E-3</v>
      </c>
      <c r="AF17" s="137">
        <v>1.8333338888897499E-4</v>
      </c>
      <c r="AG17" s="137">
        <v>3.5117565159781098E-4</v>
      </c>
      <c r="AH17" s="137">
        <v>9.3948527077761403E-5</v>
      </c>
      <c r="AI17" s="137">
        <v>9.5006294059784394E-5</v>
      </c>
      <c r="AJ17" s="137">
        <v>0</v>
      </c>
      <c r="AK17" s="137">
        <v>1.26073783884072E-4</v>
      </c>
      <c r="AL17" s="137">
        <v>8.9090815936554001E-5</v>
      </c>
      <c r="AM17" s="137">
        <v>1.17079153184936E-4</v>
      </c>
      <c r="AN17" s="137">
        <v>4.6067149106110497E-3</v>
      </c>
      <c r="AO17" s="137">
        <v>1.4559730291187101E-4</v>
      </c>
      <c r="AP17" s="137">
        <v>8.26280188263393E-5</v>
      </c>
      <c r="AQ17" s="137">
        <v>1.19494600941002E-3</v>
      </c>
      <c r="AR17" s="137">
        <v>1.0481728661586199E-4</v>
      </c>
      <c r="AS17" s="137">
        <v>1.0472166156178399E-4</v>
      </c>
      <c r="AT17" s="137">
        <v>1.09011624419204E-4</v>
      </c>
      <c r="AU17" s="137">
        <v>1.06096803640184E-4</v>
      </c>
      <c r="AV17" s="137">
        <v>1.06180075723619E-4</v>
      </c>
      <c r="AW17" s="137">
        <v>8.1937789017017193E-5</v>
      </c>
      <c r="AX17" s="137">
        <v>2.6644888247718E-4</v>
      </c>
      <c r="AY17" s="137">
        <v>6.3687779344083993E-5</v>
      </c>
      <c r="AZ17" s="137">
        <v>7.5445606719804802E-5</v>
      </c>
      <c r="BA17" s="137">
        <v>6.3470989769196304E-5</v>
      </c>
      <c r="BB17" s="137">
        <v>7.0429326132914402E-5</v>
      </c>
      <c r="BC17" s="137">
        <v>6.6502589459965601E-5</v>
      </c>
      <c r="BD17" s="137">
        <v>1.4636038818925499E-4</v>
      </c>
      <c r="BE17" s="137">
        <v>8.3301465552493103E-5</v>
      </c>
      <c r="BF17" s="137">
        <v>1.1117643876018E-4</v>
      </c>
      <c r="BG17" s="137">
        <v>3.2748424262792601E-5</v>
      </c>
      <c r="BH17" s="137">
        <v>2.9120906799474399E-3</v>
      </c>
      <c r="BI17" s="137">
        <v>7.2086105091187299E-5</v>
      </c>
      <c r="BJ17" s="137">
        <v>1.84289091424807E-5</v>
      </c>
      <c r="BK17" s="137">
        <v>1.23663891279037E-4</v>
      </c>
      <c r="BL17" s="137">
        <v>3.026993637168E-5</v>
      </c>
      <c r="BM17" s="137">
        <v>4.6648497092979502E-5</v>
      </c>
      <c r="BN17" s="137">
        <v>9.2963197962497995E-5</v>
      </c>
      <c r="BO17" s="137">
        <v>1.6881296974692901E-5</v>
      </c>
      <c r="BP17" s="137">
        <v>9.4030505809715499E-6</v>
      </c>
      <c r="BQ17" s="137">
        <v>3.1820653701413499E-5</v>
      </c>
      <c r="BR17" s="137">
        <v>9.5421446000030405E-6</v>
      </c>
      <c r="BS17" s="137">
        <v>1.2190415548002499E-6</v>
      </c>
      <c r="BT17" s="137">
        <v>9.8841440294516993E-6</v>
      </c>
      <c r="BU17" s="137">
        <v>2.2523560402672499E-4</v>
      </c>
      <c r="BV17" s="137">
        <v>3.5028134558495698E-5</v>
      </c>
      <c r="BW17" s="137">
        <v>4.16047027267028E-5</v>
      </c>
      <c r="BX17" s="137">
        <v>4.4104483320928903E-5</v>
      </c>
      <c r="BY17" s="137">
        <v>6.7205711454558601E-5</v>
      </c>
      <c r="BZ17" s="137">
        <v>3.7733796134501097E-5</v>
      </c>
      <c r="CA17" s="138">
        <v>0</v>
      </c>
      <c r="CB17" s="136">
        <v>0.42952686694803199</v>
      </c>
      <c r="CC17" s="139">
        <v>1.0283270784590299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  <c r="CJ17" s="81"/>
      <c r="CK17" s="81"/>
      <c r="CL17" s="73"/>
      <c r="CM17" s="73"/>
    </row>
    <row r="18" spans="1:91" ht="19.5" x14ac:dyDescent="0.25">
      <c r="A18" s="30"/>
      <c r="B18" s="42" t="s">
        <v>9</v>
      </c>
      <c r="C18" s="43" t="s">
        <v>120</v>
      </c>
      <c r="D18" s="136">
        <v>4.8945076233179003E-4</v>
      </c>
      <c r="E18" s="137">
        <v>1.02848444013197E-3</v>
      </c>
      <c r="F18" s="137">
        <v>1.27016453204598E-3</v>
      </c>
      <c r="G18" s="137">
        <v>3.83679614244132E-3</v>
      </c>
      <c r="H18" s="137">
        <v>1.70630200586325E-3</v>
      </c>
      <c r="I18" s="137">
        <v>5.2258251742620903E-4</v>
      </c>
      <c r="J18" s="137">
        <v>1.36091320499832E-3</v>
      </c>
      <c r="K18" s="137">
        <v>1.2076696025368301E-3</v>
      </c>
      <c r="L18" s="137">
        <v>8.9634070917358002E-4</v>
      </c>
      <c r="M18" s="137">
        <v>1.8392540706682801E-2</v>
      </c>
      <c r="N18" s="137">
        <v>7.5006033502089903E-4</v>
      </c>
      <c r="O18" s="137">
        <v>1.5452886462350601E-4</v>
      </c>
      <c r="P18" s="137">
        <v>4.4575489731543702E-5</v>
      </c>
      <c r="Q18" s="137">
        <v>2.3251319973512098E-6</v>
      </c>
      <c r="R18" s="137">
        <v>1.2633758371083301E-3</v>
      </c>
      <c r="S18" s="137">
        <v>1.41978931377989E-3</v>
      </c>
      <c r="T18" s="137">
        <v>0.305523528898692</v>
      </c>
      <c r="U18" s="137">
        <v>1.73176827491651E-4</v>
      </c>
      <c r="V18" s="137">
        <v>1.7543503054746E-4</v>
      </c>
      <c r="W18" s="137">
        <v>2.09755607220064E-4</v>
      </c>
      <c r="X18" s="137">
        <v>0.22722570322751701</v>
      </c>
      <c r="Y18" s="137">
        <v>2.8968913774655401E-3</v>
      </c>
      <c r="Z18" s="137">
        <v>2.2389546920544199E-4</v>
      </c>
      <c r="AA18" s="137">
        <v>1.8762899316009601E-4</v>
      </c>
      <c r="AB18" s="137">
        <v>1.7615149618043199E-4</v>
      </c>
      <c r="AC18" s="137">
        <v>5.3895651991056103E-3</v>
      </c>
      <c r="AD18" s="137">
        <v>1.9722153508553301E-4</v>
      </c>
      <c r="AE18" s="137">
        <v>1.3826670349344E-3</v>
      </c>
      <c r="AF18" s="137">
        <v>1.7196313199099899E-4</v>
      </c>
      <c r="AG18" s="137">
        <v>2.51920136590306E-4</v>
      </c>
      <c r="AH18" s="137">
        <v>6.7395121689681702E-5</v>
      </c>
      <c r="AI18" s="137">
        <v>6.8153923734697006E-5</v>
      </c>
      <c r="AJ18" s="137">
        <v>0</v>
      </c>
      <c r="AK18" s="137">
        <v>1.34591948754952E-3</v>
      </c>
      <c r="AL18" s="137">
        <v>6.3910383358190803E-5</v>
      </c>
      <c r="AM18" s="137">
        <v>2.5099370326339701E-2</v>
      </c>
      <c r="AN18" s="137">
        <v>2.37328404195147E-4</v>
      </c>
      <c r="AO18" s="137">
        <v>6.4870251548286494E-5</v>
      </c>
      <c r="AP18" s="137">
        <v>5.9274217031302701E-5</v>
      </c>
      <c r="AQ18" s="137">
        <v>1.1130501134342E-4</v>
      </c>
      <c r="AR18" s="137">
        <v>7.5191958899060096E-5</v>
      </c>
      <c r="AS18" s="137">
        <v>7.5123361100279905E-5</v>
      </c>
      <c r="AT18" s="137">
        <v>2.38393489700969E-4</v>
      </c>
      <c r="AU18" s="137">
        <v>7.6109836041368404E-5</v>
      </c>
      <c r="AV18" s="137">
        <v>7.6169572286001894E-5</v>
      </c>
      <c r="AW18" s="137">
        <v>5.8779072259585299E-5</v>
      </c>
      <c r="AX18" s="137">
        <v>6.6204014068307695E-5</v>
      </c>
      <c r="AY18" s="137">
        <v>4.5687205244712798E-5</v>
      </c>
      <c r="AZ18" s="137">
        <v>5.4121826110424499E-5</v>
      </c>
      <c r="BA18" s="137">
        <v>4.55316885992148E-5</v>
      </c>
      <c r="BB18" s="137">
        <v>5.0523336053169698E-5</v>
      </c>
      <c r="BC18" s="137">
        <v>4.7706443610591302E-5</v>
      </c>
      <c r="BD18" s="137">
        <v>1.04993409469842E-4</v>
      </c>
      <c r="BE18" s="137">
        <v>5.9757322253623997E-5</v>
      </c>
      <c r="BF18" s="137">
        <v>7.9753774245614297E-5</v>
      </c>
      <c r="BG18" s="137">
        <v>2.3492481542679498E-5</v>
      </c>
      <c r="BH18" s="137">
        <v>1.4537737726540601E-4</v>
      </c>
      <c r="BI18" s="137">
        <v>5.1711846644860902E-5</v>
      </c>
      <c r="BJ18" s="137">
        <v>1.3220202731199301E-5</v>
      </c>
      <c r="BK18" s="137">
        <v>8.8711800606218702E-5</v>
      </c>
      <c r="BL18" s="137">
        <v>2.1714508026504198E-5</v>
      </c>
      <c r="BM18" s="137">
        <v>6.4548576531613996E-3</v>
      </c>
      <c r="BN18" s="137">
        <v>5.0724613417897302E-2</v>
      </c>
      <c r="BO18" s="137">
        <v>1.21100042680541E-5</v>
      </c>
      <c r="BP18" s="137">
        <v>6.74539301328566E-6</v>
      </c>
      <c r="BQ18" s="137">
        <v>2.28269340154416E-5</v>
      </c>
      <c r="BR18" s="137">
        <v>6.8451738042199901E-6</v>
      </c>
      <c r="BS18" s="137">
        <v>8.7449432669167801E-7</v>
      </c>
      <c r="BT18" s="137">
        <v>7.0905112659389604E-6</v>
      </c>
      <c r="BU18" s="137">
        <v>2.4087072268897299E-5</v>
      </c>
      <c r="BV18" s="137">
        <v>2.5127859526508499E-5</v>
      </c>
      <c r="BW18" s="137">
        <v>1.4947440055648601E-5</v>
      </c>
      <c r="BX18" s="137">
        <v>3.1638889005830402E-5</v>
      </c>
      <c r="BY18" s="137">
        <v>5.7977478038368897E-5</v>
      </c>
      <c r="BZ18" s="137">
        <v>1.4823678331431499E-4</v>
      </c>
      <c r="CA18" s="138">
        <v>0</v>
      </c>
      <c r="CB18" s="136">
        <v>0.66468518431859203</v>
      </c>
      <c r="CC18" s="139">
        <v>1.5913178575812801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  <c r="CJ18" s="81"/>
      <c r="CK18" s="81"/>
      <c r="CL18" s="73"/>
      <c r="CM18" s="73"/>
    </row>
    <row r="19" spans="1:91" ht="19.5" x14ac:dyDescent="0.25">
      <c r="A19" s="30"/>
      <c r="B19" s="42" t="s">
        <v>10</v>
      </c>
      <c r="C19" s="43" t="s">
        <v>121</v>
      </c>
      <c r="D19" s="136">
        <v>1.7403997321345101E-4</v>
      </c>
      <c r="E19" s="137">
        <v>3.6558780031721198E-4</v>
      </c>
      <c r="F19" s="137">
        <v>4.5198210631967097E-4</v>
      </c>
      <c r="G19" s="137">
        <v>1.38021900991579E-3</v>
      </c>
      <c r="H19" s="137">
        <v>6.1199879543257299E-4</v>
      </c>
      <c r="I19" s="137">
        <v>1.8647509846197999E-4</v>
      </c>
      <c r="J19" s="137">
        <v>4.8433409373010002E-4</v>
      </c>
      <c r="K19" s="137">
        <v>4.3166338069364798E-4</v>
      </c>
      <c r="L19" s="137">
        <v>3.1811324638401299E-4</v>
      </c>
      <c r="M19" s="137">
        <v>1.04746151083307E-4</v>
      </c>
      <c r="N19" s="137">
        <v>2.5541948211727498E-2</v>
      </c>
      <c r="O19" s="137">
        <v>4.6781829904511498E-5</v>
      </c>
      <c r="P19" s="137">
        <v>1.5182915242233201E-5</v>
      </c>
      <c r="Q19" s="137">
        <v>6.9484520919443397E-7</v>
      </c>
      <c r="R19" s="137">
        <v>4.7335314365492198E-4</v>
      </c>
      <c r="S19" s="137">
        <v>5.3653356038798402E-4</v>
      </c>
      <c r="T19" s="137">
        <v>3.7059372761335903E-5</v>
      </c>
      <c r="U19" s="137">
        <v>5.4172628166858403E-5</v>
      </c>
      <c r="V19" s="137">
        <v>5.2427213009691697E-5</v>
      </c>
      <c r="W19" s="137">
        <v>6.2683614927912406E-5</v>
      </c>
      <c r="X19" s="137">
        <v>3.4437502982723901E-5</v>
      </c>
      <c r="Y19" s="137">
        <v>2.1795868467117899E-5</v>
      </c>
      <c r="Z19" s="137">
        <v>6.6909188086942796E-5</v>
      </c>
      <c r="AA19" s="137">
        <v>5.6071271287732898E-5</v>
      </c>
      <c r="AB19" s="137">
        <v>4.6083618733677499E-5</v>
      </c>
      <c r="AC19" s="137">
        <v>4.0167987321542201E-5</v>
      </c>
      <c r="AD19" s="137">
        <v>5.8937917916173702E-5</v>
      </c>
      <c r="AE19" s="137">
        <v>5.52910570710712E-5</v>
      </c>
      <c r="AF19" s="137">
        <v>3.9302529949000601E-5</v>
      </c>
      <c r="AG19" s="137">
        <v>7.5284112991775705E-5</v>
      </c>
      <c r="AH19" s="137">
        <v>2.0140438255763101E-5</v>
      </c>
      <c r="AI19" s="137">
        <v>2.0367199560629401E-5</v>
      </c>
      <c r="AJ19" s="137">
        <v>0</v>
      </c>
      <c r="AK19" s="137">
        <v>8.1154891400500393E-3</v>
      </c>
      <c r="AL19" s="137">
        <v>1.90990549116385E-5</v>
      </c>
      <c r="AM19" s="137">
        <v>2.5099121073037099E-5</v>
      </c>
      <c r="AN19" s="137">
        <v>0.16000086550631701</v>
      </c>
      <c r="AO19" s="137">
        <v>1.9519478613492599E-5</v>
      </c>
      <c r="AP19" s="137">
        <v>1.77135774570525E-5</v>
      </c>
      <c r="AQ19" s="137">
        <v>3.5780087553651503E-5</v>
      </c>
      <c r="AR19" s="137">
        <v>2.2470454352903899E-5</v>
      </c>
      <c r="AS19" s="137">
        <v>2.24499545051972E-5</v>
      </c>
      <c r="AT19" s="137">
        <v>2.3369625464784199E-5</v>
      </c>
      <c r="AU19" s="137">
        <v>7.9441496495805796E-3</v>
      </c>
      <c r="AV19" s="137">
        <v>2.2762605499219401E-5</v>
      </c>
      <c r="AW19" s="137">
        <v>1.7565607805059601E-5</v>
      </c>
      <c r="AX19" s="137">
        <v>3.7790931024085498E-4</v>
      </c>
      <c r="AY19" s="137">
        <v>1.36532187084157E-5</v>
      </c>
      <c r="AZ19" s="137">
        <v>1.6173830831335099E-5</v>
      </c>
      <c r="BA19" s="137">
        <v>1.3606743929264501E-5</v>
      </c>
      <c r="BB19" s="137">
        <v>1.5098453786304599E-5</v>
      </c>
      <c r="BC19" s="137">
        <v>1.42566503012675E-5</v>
      </c>
      <c r="BD19" s="137">
        <v>3.1376355256483701E-5</v>
      </c>
      <c r="BE19" s="137">
        <v>6.0629524520437899E-5</v>
      </c>
      <c r="BF19" s="137">
        <v>2.3833712672170901E-5</v>
      </c>
      <c r="BG19" s="137">
        <v>7.0205211018623398E-6</v>
      </c>
      <c r="BH19" s="137">
        <v>5.0004918026451601E-5</v>
      </c>
      <c r="BI19" s="137">
        <v>1.3042957954501701E-2</v>
      </c>
      <c r="BJ19" s="137">
        <v>3.95074109462074E-6</v>
      </c>
      <c r="BK19" s="137">
        <v>2.65107399151808E-5</v>
      </c>
      <c r="BL19" s="137">
        <v>6.4891893834066196E-6</v>
      </c>
      <c r="BM19" s="137">
        <v>1.00003821736093E-5</v>
      </c>
      <c r="BN19" s="137">
        <v>1.9929205990342502E-5</v>
      </c>
      <c r="BO19" s="137">
        <v>3.6189680665731698E-6</v>
      </c>
      <c r="BP19" s="137">
        <v>2.0158012640807402E-6</v>
      </c>
      <c r="BQ19" s="137">
        <v>6.8216280879090298E-6</v>
      </c>
      <c r="BR19" s="137">
        <v>2.04561987421958E-6</v>
      </c>
      <c r="BS19" s="137">
        <v>2.6133492380718401E-7</v>
      </c>
      <c r="BT19" s="137">
        <v>2.1189368128301798E-6</v>
      </c>
      <c r="BU19" s="137">
        <v>6.0115025357010099E-6</v>
      </c>
      <c r="BV19" s="137">
        <v>7.5092394019761099E-6</v>
      </c>
      <c r="BW19" s="137">
        <v>4.5171949617343398E-6</v>
      </c>
      <c r="BX19" s="137">
        <v>9.4550031890576606E-6</v>
      </c>
      <c r="BY19" s="137">
        <v>1.44073837460467E-5</v>
      </c>
      <c r="BZ19" s="137">
        <v>8.0892720177873606E-6</v>
      </c>
      <c r="CA19" s="138">
        <v>0</v>
      </c>
      <c r="CB19" s="136">
        <v>0.221951392883668</v>
      </c>
      <c r="CC19" s="139">
        <v>0.53137217940685599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  <c r="CJ19" s="81"/>
      <c r="CK19" s="81"/>
      <c r="CL19" s="73"/>
      <c r="CM19" s="73"/>
    </row>
    <row r="20" spans="1:91" ht="19.5" x14ac:dyDescent="0.25">
      <c r="A20" s="30"/>
      <c r="B20" s="42" t="s">
        <v>11</v>
      </c>
      <c r="C20" s="43" t="s">
        <v>122</v>
      </c>
      <c r="D20" s="136">
        <v>1.7670370791989301E-5</v>
      </c>
      <c r="E20" s="137">
        <v>3.7724971175133802E-5</v>
      </c>
      <c r="F20" s="137">
        <v>4.4240865039114399E-5</v>
      </c>
      <c r="G20" s="137">
        <v>6.1568957893579402E-5</v>
      </c>
      <c r="H20" s="137">
        <v>3.6142267370900201E-5</v>
      </c>
      <c r="I20" s="137">
        <v>1.5705640166345999E-5</v>
      </c>
      <c r="J20" s="137">
        <v>4.7114187632149899E-5</v>
      </c>
      <c r="K20" s="137">
        <v>3.2786354238524399E-5</v>
      </c>
      <c r="L20" s="137">
        <v>3.5305818313871798E-5</v>
      </c>
      <c r="M20" s="137">
        <v>5.0661799356188102E-5</v>
      </c>
      <c r="N20" s="137">
        <v>1.7411896670962601E-5</v>
      </c>
      <c r="O20" s="137">
        <v>0.19156548917791</v>
      </c>
      <c r="P20" s="137">
        <v>4.8342899965024398E-6</v>
      </c>
      <c r="Q20" s="137">
        <v>7.2151786198719402E-7</v>
      </c>
      <c r="R20" s="137">
        <v>2.19433977202236E-5</v>
      </c>
      <c r="S20" s="137">
        <v>2.6770281801673199E-5</v>
      </c>
      <c r="T20" s="137">
        <v>4.5508169286425499E-4</v>
      </c>
      <c r="U20" s="137">
        <v>0.26767331554306301</v>
      </c>
      <c r="V20" s="137">
        <v>0.36087160031846999</v>
      </c>
      <c r="W20" s="137">
        <v>6.5089817452796507E-5</v>
      </c>
      <c r="X20" s="137">
        <v>3.4556399101847801E-4</v>
      </c>
      <c r="Y20" s="137">
        <v>2.6484733644736202E-5</v>
      </c>
      <c r="Z20" s="137">
        <v>6.9477595437059697E-5</v>
      </c>
      <c r="AA20" s="137">
        <v>5.8223649300729802E-5</v>
      </c>
      <c r="AB20" s="137">
        <v>4.7882539859144598E-5</v>
      </c>
      <c r="AC20" s="137">
        <v>4.8878521536865603E-5</v>
      </c>
      <c r="AD20" s="137">
        <v>6.1200336365786106E-5</v>
      </c>
      <c r="AE20" s="137">
        <v>4.8143117571939302E-5</v>
      </c>
      <c r="AF20" s="137">
        <v>1.5036577163314801E-3</v>
      </c>
      <c r="AG20" s="137">
        <v>7.8174004121583595E-5</v>
      </c>
      <c r="AH20" s="137">
        <v>2.09135585271294E-5</v>
      </c>
      <c r="AI20" s="137">
        <v>2.1149024397374498E-5</v>
      </c>
      <c r="AJ20" s="137">
        <v>0</v>
      </c>
      <c r="AK20" s="137">
        <v>2.9777467769161499E-5</v>
      </c>
      <c r="AL20" s="137">
        <v>1.98322001554815E-5</v>
      </c>
      <c r="AM20" s="137">
        <v>6.0186419275987101E-5</v>
      </c>
      <c r="AN20" s="137">
        <v>2.3613938006694899E-5</v>
      </c>
      <c r="AO20" s="137">
        <v>1.9484533613851001E-5</v>
      </c>
      <c r="AP20" s="137">
        <v>1.8393539116106498E-5</v>
      </c>
      <c r="AQ20" s="137">
        <v>2.23728030665693E-5</v>
      </c>
      <c r="AR20" s="137">
        <v>2.3333015710627601E-5</v>
      </c>
      <c r="AS20" s="137">
        <v>2.3311728946190401E-5</v>
      </c>
      <c r="AT20" s="137">
        <v>2.4485223881583401E-5</v>
      </c>
      <c r="AU20" s="137">
        <v>2.3617844595198298E-5</v>
      </c>
      <c r="AV20" s="137">
        <v>2.3636381507322101E-5</v>
      </c>
      <c r="AW20" s="137">
        <v>1.8239889431929199E-5</v>
      </c>
      <c r="AX20" s="137">
        <v>1.8506088013373101E-5</v>
      </c>
      <c r="AY20" s="137">
        <v>1.41773175397732E-5</v>
      </c>
      <c r="AZ20" s="137">
        <v>1.67946870571313E-5</v>
      </c>
      <c r="BA20" s="137">
        <v>1.41290587580391E-5</v>
      </c>
      <c r="BB20" s="137">
        <v>1.56780300864946E-5</v>
      </c>
      <c r="BC20" s="137">
        <v>1.4803912739637499E-5</v>
      </c>
      <c r="BD20" s="137">
        <v>3.2580782686628498E-5</v>
      </c>
      <c r="BE20" s="137">
        <v>1.8543452775856299E-5</v>
      </c>
      <c r="BF20" s="137">
        <v>2.4748604700575601E-5</v>
      </c>
      <c r="BG20" s="137">
        <v>7.29001410447124E-6</v>
      </c>
      <c r="BH20" s="137">
        <v>1.34093408906212E-5</v>
      </c>
      <c r="BI20" s="137">
        <v>1.6046839952791601E-5</v>
      </c>
      <c r="BJ20" s="137">
        <v>4.102396087843E-6</v>
      </c>
      <c r="BK20" s="137">
        <v>2.75283935618924E-5</v>
      </c>
      <c r="BL20" s="137">
        <v>6.7382864384625703E-6</v>
      </c>
      <c r="BM20" s="137">
        <v>8.5903510399812592E-3</v>
      </c>
      <c r="BN20" s="137">
        <v>8.5827027080385108E-3</v>
      </c>
      <c r="BO20" s="137">
        <v>3.75788746535509E-6</v>
      </c>
      <c r="BP20" s="137">
        <v>2.0931807530727801E-6</v>
      </c>
      <c r="BQ20" s="137">
        <v>7.0834862903726802E-6</v>
      </c>
      <c r="BR20" s="137">
        <v>2.12414399430998E-6</v>
      </c>
      <c r="BS20" s="137">
        <v>2.7136664827343202E-7</v>
      </c>
      <c r="BT20" s="137">
        <v>2.2002753111756499E-6</v>
      </c>
      <c r="BU20" s="137">
        <v>3.4147174255333899E-6</v>
      </c>
      <c r="BV20" s="137">
        <v>7.7974925735549001E-6</v>
      </c>
      <c r="BW20" s="137">
        <v>4.3953729604033499E-6</v>
      </c>
      <c r="BX20" s="137">
        <v>9.8179473583188195E-6</v>
      </c>
      <c r="BY20" s="137">
        <v>1.49737551204065E-5</v>
      </c>
      <c r="BZ20" s="137">
        <v>8.56507752941716E-6</v>
      </c>
      <c r="CA20" s="138">
        <v>0</v>
      </c>
      <c r="CB20" s="136">
        <v>0.84122583859582101</v>
      </c>
      <c r="CC20" s="139">
        <v>2.0139725253371701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  <c r="CJ20" s="81"/>
      <c r="CK20" s="81"/>
      <c r="CL20" s="73"/>
      <c r="CM20" s="73"/>
    </row>
    <row r="21" spans="1:91" ht="19.5" x14ac:dyDescent="0.25">
      <c r="A21" s="30"/>
      <c r="B21" s="42" t="s">
        <v>12</v>
      </c>
      <c r="C21" s="43" t="s">
        <v>123</v>
      </c>
      <c r="D21" s="136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0.2</v>
      </c>
      <c r="Q21" s="137">
        <v>0.359407624828322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7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37">
        <v>0</v>
      </c>
      <c r="BM21" s="137">
        <v>0</v>
      </c>
      <c r="BN21" s="137">
        <v>0</v>
      </c>
      <c r="BO21" s="137">
        <v>0</v>
      </c>
      <c r="BP21" s="137">
        <v>0</v>
      </c>
      <c r="BQ21" s="137">
        <v>0</v>
      </c>
      <c r="BR21" s="137">
        <v>0</v>
      </c>
      <c r="BS21" s="137">
        <v>0</v>
      </c>
      <c r="BT21" s="137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8">
        <v>0</v>
      </c>
      <c r="CB21" s="136">
        <v>0.55940762482832196</v>
      </c>
      <c r="CC21" s="139">
        <v>1.3392736351857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  <c r="CJ21" s="81"/>
      <c r="CK21" s="81"/>
      <c r="CL21" s="73"/>
      <c r="CM21" s="73"/>
    </row>
    <row r="22" spans="1:91" ht="19.5" x14ac:dyDescent="0.25">
      <c r="A22" s="30"/>
      <c r="B22" s="42" t="s">
        <v>13</v>
      </c>
      <c r="C22" s="43" t="s">
        <v>124</v>
      </c>
      <c r="D22" s="136">
        <v>2.85671111471206E-4</v>
      </c>
      <c r="E22" s="137">
        <v>6.1079831770817798E-4</v>
      </c>
      <c r="F22" s="137">
        <v>1.4057549759293299E-4</v>
      </c>
      <c r="G22" s="137">
        <v>5.6764092431883003E-4</v>
      </c>
      <c r="H22" s="137">
        <v>1.90139182224263E-4</v>
      </c>
      <c r="I22" s="137">
        <v>2.3007543778562399E-4</v>
      </c>
      <c r="J22" s="137">
        <v>2.3456302929060501E-4</v>
      </c>
      <c r="K22" s="137">
        <v>1.63272216794837E-4</v>
      </c>
      <c r="L22" s="137">
        <v>9.36159298359256E-5</v>
      </c>
      <c r="M22" s="137">
        <v>1.5393146732004201E-4</v>
      </c>
      <c r="N22" s="137">
        <v>2.2926645243372199E-4</v>
      </c>
      <c r="O22" s="137">
        <v>6.3323371342347202E-5</v>
      </c>
      <c r="P22" s="137">
        <v>7.11078551154548E-5</v>
      </c>
      <c r="Q22" s="137">
        <v>5.3548555781196899E-5</v>
      </c>
      <c r="R22" s="137">
        <v>3.9126971947525099E-4</v>
      </c>
      <c r="S22" s="137">
        <v>2.6740318415047703E-4</v>
      </c>
      <c r="T22" s="137">
        <v>9.7178263283484394E-5</v>
      </c>
      <c r="U22" s="137">
        <v>2.4317162695303501E-4</v>
      </c>
      <c r="V22" s="137">
        <v>3.7893655932422403E-5</v>
      </c>
      <c r="W22" s="137">
        <v>2.04560665901602E-5</v>
      </c>
      <c r="X22" s="137">
        <v>1.21497745384184E-4</v>
      </c>
      <c r="Y22" s="137">
        <v>1.7447024046062499E-4</v>
      </c>
      <c r="Z22" s="137">
        <v>3.9998605151312299E-5</v>
      </c>
      <c r="AA22" s="137">
        <v>1.8181768956959401E-5</v>
      </c>
      <c r="AB22" s="137">
        <v>1.2306982791597499E-4</v>
      </c>
      <c r="AC22" s="137">
        <v>8.9625928297916004E-5</v>
      </c>
      <c r="AD22" s="137">
        <v>3.1125193772442298E-4</v>
      </c>
      <c r="AE22" s="137">
        <v>7.4668955739951398E-5</v>
      </c>
      <c r="AF22" s="137">
        <v>2.2444230326737699E-4</v>
      </c>
      <c r="AG22" s="137">
        <v>1.8075244565394401E-4</v>
      </c>
      <c r="AH22" s="137">
        <v>1.15674109707113E-4</v>
      </c>
      <c r="AI22" s="137">
        <v>1.6463232068069999E-4</v>
      </c>
      <c r="AJ22" s="137">
        <v>0</v>
      </c>
      <c r="AK22" s="137">
        <v>3.1390098136183998E-4</v>
      </c>
      <c r="AL22" s="137">
        <v>2.4577633887181701E-4</v>
      </c>
      <c r="AM22" s="137">
        <v>2.06914808716075E-4</v>
      </c>
      <c r="AN22" s="137">
        <v>1.91035739740926E-4</v>
      </c>
      <c r="AO22" s="137">
        <v>3.9485178446091299E-4</v>
      </c>
      <c r="AP22" s="137">
        <v>1.81257829928653E-4</v>
      </c>
      <c r="AQ22" s="137">
        <v>0.20832239349652401</v>
      </c>
      <c r="AR22" s="137">
        <v>2.3086754946162501E-4</v>
      </c>
      <c r="AS22" s="137">
        <v>1.80208733856963E-4</v>
      </c>
      <c r="AT22" s="137">
        <v>7.7748580580479202E-5</v>
      </c>
      <c r="AU22" s="137">
        <v>2.8429401259558401E-4</v>
      </c>
      <c r="AV22" s="137">
        <v>4.2147313616140101E-4</v>
      </c>
      <c r="AW22" s="137">
        <v>1.8345388791436702E-2</v>
      </c>
      <c r="AX22" s="137">
        <v>6.7172756749950702E-4</v>
      </c>
      <c r="AY22" s="137">
        <v>5.0416313133966296E-4</v>
      </c>
      <c r="AZ22" s="137">
        <v>1.5457306124913399E-4</v>
      </c>
      <c r="BA22" s="137">
        <v>1.1710308234488201E-4</v>
      </c>
      <c r="BB22" s="137">
        <v>1.5462271343595499E-4</v>
      </c>
      <c r="BC22" s="137">
        <v>1.5150779853932001E-4</v>
      </c>
      <c r="BD22" s="137">
        <v>1.0133493494817001E-4</v>
      </c>
      <c r="BE22" s="137">
        <v>1.52747405201962E-4</v>
      </c>
      <c r="BF22" s="137">
        <v>2.3605106503988901E-4</v>
      </c>
      <c r="BG22" s="137">
        <v>1.0459789662680401E-2</v>
      </c>
      <c r="BH22" s="137">
        <v>5.7089319801411395E-4</v>
      </c>
      <c r="BI22" s="137">
        <v>1.04426372748863E-4</v>
      </c>
      <c r="BJ22" s="137">
        <v>4.3120745076356701E-4</v>
      </c>
      <c r="BK22" s="137">
        <v>6.3367964670648703E-4</v>
      </c>
      <c r="BL22" s="137">
        <v>5.2428623887365903E-4</v>
      </c>
      <c r="BM22" s="137">
        <v>6.6011044913568296E-4</v>
      </c>
      <c r="BN22" s="137">
        <v>4.71374974382689E-4</v>
      </c>
      <c r="BO22" s="137">
        <v>1.8451025322501001E-4</v>
      </c>
      <c r="BP22" s="137">
        <v>8.8593542866987498E-5</v>
      </c>
      <c r="BQ22" s="137">
        <v>6.3974403289722805E-5</v>
      </c>
      <c r="BR22" s="137">
        <v>2.4860309614293901E-4</v>
      </c>
      <c r="BS22" s="137">
        <v>5.7474165795712404E-4</v>
      </c>
      <c r="BT22" s="137">
        <v>2.8792927624379002E-4</v>
      </c>
      <c r="BU22" s="137">
        <v>7.5926328360531004E-5</v>
      </c>
      <c r="BV22" s="137">
        <v>2.09925266207944E-4</v>
      </c>
      <c r="BW22" s="137">
        <v>4.9605372065336999E-5</v>
      </c>
      <c r="BX22" s="137">
        <v>1.6443381417730499E-4</v>
      </c>
      <c r="BY22" s="137">
        <v>8.4365529746023004E-5</v>
      </c>
      <c r="BZ22" s="137">
        <v>4.6983236487177098E-4</v>
      </c>
      <c r="CA22" s="138">
        <v>0</v>
      </c>
      <c r="CB22" s="136">
        <v>0.253781319496096</v>
      </c>
      <c r="CC22" s="139">
        <v>0.60757597004164399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  <c r="CJ22" s="81"/>
      <c r="CK22" s="81"/>
      <c r="CL22" s="73"/>
      <c r="CM22" s="73"/>
    </row>
    <row r="23" spans="1:91" ht="19.5" x14ac:dyDescent="0.25">
      <c r="A23" s="30"/>
      <c r="B23" s="42" t="s">
        <v>14</v>
      </c>
      <c r="C23" s="43" t="s">
        <v>125</v>
      </c>
      <c r="D23" s="136">
        <v>3.2793041347075899E-5</v>
      </c>
      <c r="E23" s="137">
        <v>7.0550768162951495E-5</v>
      </c>
      <c r="F23" s="137">
        <v>8.0635222341783903E-5</v>
      </c>
      <c r="G23" s="137">
        <v>4.4329187272123199E-5</v>
      </c>
      <c r="H23" s="137">
        <v>4.3935819808743601E-5</v>
      </c>
      <c r="I23" s="137">
        <v>2.6274227055809599E-5</v>
      </c>
      <c r="J23" s="137">
        <v>8.5601410613010101E-5</v>
      </c>
      <c r="K23" s="137">
        <v>5.1018210761969399E-5</v>
      </c>
      <c r="L23" s="137">
        <v>6.8198373036055794E-5</v>
      </c>
      <c r="M23" s="137">
        <v>6.1889615054942906E-5</v>
      </c>
      <c r="N23" s="137">
        <v>2.3527793088210698E-5</v>
      </c>
      <c r="O23" s="137">
        <v>1.19453884429295E-4</v>
      </c>
      <c r="P23" s="137">
        <v>1.1902491046928201E-5</v>
      </c>
      <c r="Q23" s="137">
        <v>1.9184418540907601E-6</v>
      </c>
      <c r="R23" s="137">
        <v>1.9213711858672802E-5</v>
      </c>
      <c r="S23" s="137">
        <v>2.7426296969131199E-5</v>
      </c>
      <c r="T23" s="137">
        <v>1.0231955383865E-4</v>
      </c>
      <c r="U23" s="137">
        <v>1.4288637135316E-4</v>
      </c>
      <c r="V23" s="137">
        <v>1.4474959084445499E-4</v>
      </c>
      <c r="W23" s="137">
        <v>1.7306713617962899E-4</v>
      </c>
      <c r="X23" s="137">
        <v>9.5080668612548496E-5</v>
      </c>
      <c r="Y23" s="137">
        <v>6.0177584532896197E-5</v>
      </c>
      <c r="Z23" s="137">
        <v>1.8473378696535499E-4</v>
      </c>
      <c r="AA23" s="137">
        <v>1.54810700609384E-4</v>
      </c>
      <c r="AB23" s="137">
        <v>1.2723516230203901E-4</v>
      </c>
      <c r="AC23" s="137">
        <v>1.1090232335569001E-4</v>
      </c>
      <c r="AD23" s="137">
        <v>1.6272540564025699E-4</v>
      </c>
      <c r="AE23" s="137">
        <v>1.2269137688792801E-4</v>
      </c>
      <c r="AF23" s="137">
        <v>1.0851282764579E-4</v>
      </c>
      <c r="AG23" s="137">
        <v>2.07856644041574E-4</v>
      </c>
      <c r="AH23" s="137">
        <v>5.5607003111357402E-5</v>
      </c>
      <c r="AI23" s="137">
        <v>5.62330826645979E-5</v>
      </c>
      <c r="AJ23" s="137">
        <v>0</v>
      </c>
      <c r="AK23" s="137">
        <v>7.4621556194271103E-5</v>
      </c>
      <c r="AL23" s="137">
        <v>5.2731782318171202E-5</v>
      </c>
      <c r="AM23" s="137">
        <v>6.9297742475953302E-5</v>
      </c>
      <c r="AN23" s="137">
        <v>5.7497001511769702E-5</v>
      </c>
      <c r="AO23" s="137">
        <v>5.1739119427228802E-5</v>
      </c>
      <c r="AP23" s="137">
        <v>4.8906530446810597E-5</v>
      </c>
      <c r="AQ23" s="137">
        <v>5.8200580413394997E-5</v>
      </c>
      <c r="AR23" s="137">
        <v>6.2040091146378106E-5</v>
      </c>
      <c r="AS23" s="137">
        <v>6.48669231004199E-5</v>
      </c>
      <c r="AT23" s="137">
        <v>8.24405448228789E-5</v>
      </c>
      <c r="AU23" s="137">
        <v>6.2797421882320503E-5</v>
      </c>
      <c r="AV23" s="137">
        <v>6.2846709626862197E-5</v>
      </c>
      <c r="AW23" s="137">
        <v>1.1395314014424601E-4</v>
      </c>
      <c r="AX23" s="137">
        <v>4.8990318203518497E-5</v>
      </c>
      <c r="AY23" s="137">
        <v>0.18453915632762999</v>
      </c>
      <c r="AZ23" s="137">
        <v>7.2028552569319303E-5</v>
      </c>
      <c r="BA23" s="137">
        <v>3.7567715379457903E-5</v>
      </c>
      <c r="BB23" s="137">
        <v>4.1686270974341097E-5</v>
      </c>
      <c r="BC23" s="137">
        <v>3.9362082770630201E-5</v>
      </c>
      <c r="BD23" s="137">
        <v>8.6628953263769799E-5</v>
      </c>
      <c r="BE23" s="137">
        <v>4.9305135463423298E-5</v>
      </c>
      <c r="BF23" s="137">
        <v>6.5803996809124494E-5</v>
      </c>
      <c r="BG23" s="137">
        <v>1.9383398404595298E-5</v>
      </c>
      <c r="BH23" s="137">
        <v>3.2302000580427799E-5</v>
      </c>
      <c r="BI23" s="137">
        <v>2.4217605525802399E-4</v>
      </c>
      <c r="BJ23" s="137">
        <v>1.0907849648101899E-5</v>
      </c>
      <c r="BK23" s="137">
        <v>7.3195169748901397E-5</v>
      </c>
      <c r="BL23" s="137">
        <v>1.7916411234498598E-5</v>
      </c>
      <c r="BM23" s="137">
        <v>2.76106843148527E-5</v>
      </c>
      <c r="BN23" s="137">
        <v>5.50237986601284E-5</v>
      </c>
      <c r="BO23" s="137">
        <v>9.9918366215418906E-6</v>
      </c>
      <c r="BP23" s="137">
        <v>5.56555253367145E-6</v>
      </c>
      <c r="BQ23" s="137">
        <v>1.8834262169063598E-5</v>
      </c>
      <c r="BR23" s="137">
        <v>5.64788061043474E-6</v>
      </c>
      <c r="BS23" s="137">
        <v>7.2153603296562502E-7</v>
      </c>
      <c r="BT23" s="137">
        <v>5.8503059589630201E-6</v>
      </c>
      <c r="BU23" s="137">
        <v>8.8123674013665894E-6</v>
      </c>
      <c r="BV23" s="137">
        <v>2.0732731506978401E-5</v>
      </c>
      <c r="BW23" s="137">
        <v>1.1661151254107199E-5</v>
      </c>
      <c r="BX23" s="137">
        <v>2.6104913164011102E-5</v>
      </c>
      <c r="BY23" s="137">
        <v>3.9778252221681099E-5</v>
      </c>
      <c r="BZ23" s="137">
        <v>2.2334180048589698E-5</v>
      </c>
      <c r="CA23" s="138">
        <v>0</v>
      </c>
      <c r="CB23" s="136">
        <v>0.189275276547234</v>
      </c>
      <c r="CC23" s="139">
        <v>0.45314253224557999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  <c r="CJ23" s="81"/>
      <c r="CK23" s="81"/>
      <c r="CL23" s="73"/>
      <c r="CM23" s="73"/>
    </row>
    <row r="24" spans="1:91" ht="19.5" x14ac:dyDescent="0.25">
      <c r="A24" s="30"/>
      <c r="B24" s="42" t="s">
        <v>15</v>
      </c>
      <c r="C24" s="43" t="s">
        <v>126</v>
      </c>
      <c r="D24" s="136">
        <v>1.0815066201122199E-3</v>
      </c>
      <c r="E24" s="137">
        <v>2.26835854374356E-3</v>
      </c>
      <c r="F24" s="137">
        <v>2.8180550489595498E-3</v>
      </c>
      <c r="G24" s="137">
        <v>9.0237532066117596E-3</v>
      </c>
      <c r="H24" s="137">
        <v>3.9508995024967802E-3</v>
      </c>
      <c r="I24" s="137">
        <v>1.1771374749940499E-3</v>
      </c>
      <c r="J24" s="137">
        <v>3.0214345107813598E-3</v>
      </c>
      <c r="K24" s="137">
        <v>2.7452128790907502E-3</v>
      </c>
      <c r="L24" s="137">
        <v>1.9596884329798302E-3</v>
      </c>
      <c r="M24" s="137">
        <v>5.6358568791839197E-4</v>
      </c>
      <c r="N24" s="137">
        <v>1.7259325179221499E-3</v>
      </c>
      <c r="O24" s="137">
        <v>6.1518892900539994E-5</v>
      </c>
      <c r="P24" s="137">
        <v>7.5618683429044294E-5</v>
      </c>
      <c r="Q24" s="137">
        <v>6.1500808236051303E-7</v>
      </c>
      <c r="R24" s="137">
        <v>6.1361975973708502E-3</v>
      </c>
      <c r="S24" s="137">
        <v>7.2152738295353002E-3</v>
      </c>
      <c r="T24" s="137">
        <v>3.2801282176006099E-5</v>
      </c>
      <c r="U24" s="137">
        <v>4.5806065507785599E-5</v>
      </c>
      <c r="V24" s="137">
        <v>4.6403370577999001E-5</v>
      </c>
      <c r="W24" s="137">
        <v>5.5481320590716998E-5</v>
      </c>
      <c r="X24" s="137">
        <v>3.0480663017369901E-5</v>
      </c>
      <c r="Y24" s="137">
        <v>1.9291541615268201E-5</v>
      </c>
      <c r="Z24" s="137">
        <v>5.92213789677794E-5</v>
      </c>
      <c r="AA24" s="137">
        <v>4.9628729642050602E-5</v>
      </c>
      <c r="AB24" s="137">
        <v>4.0788649918864599E-5</v>
      </c>
      <c r="AC24" s="137">
        <v>3.5552719552521802E-5</v>
      </c>
      <c r="AD24" s="137">
        <v>5.2166000997503399E-5</v>
      </c>
      <c r="AE24" s="137">
        <v>1.11011142907472E-4</v>
      </c>
      <c r="AF24" s="137">
        <v>3.47867025000783E-5</v>
      </c>
      <c r="AG24" s="137">
        <v>6.6634032084587902E-5</v>
      </c>
      <c r="AH24" s="137">
        <v>1.7826318935029399E-5</v>
      </c>
      <c r="AI24" s="137">
        <v>1.8027025557762001E-5</v>
      </c>
      <c r="AJ24" s="137">
        <v>0</v>
      </c>
      <c r="AK24" s="137">
        <v>2.3921944822011098E-5</v>
      </c>
      <c r="AL24" s="137">
        <v>1.6904589656339001E-5</v>
      </c>
      <c r="AM24" s="137">
        <v>2.2215253290669898E-5</v>
      </c>
      <c r="AN24" s="137">
        <v>4.1768029575340302E-4</v>
      </c>
      <c r="AO24" s="137">
        <v>2.17375598756547E-5</v>
      </c>
      <c r="AP24" s="137">
        <v>1.5678302389443199E-5</v>
      </c>
      <c r="AQ24" s="137">
        <v>1.15744926139287E-4</v>
      </c>
      <c r="AR24" s="137">
        <v>1.9936966867746802E-3</v>
      </c>
      <c r="AS24" s="137">
        <v>5.9699262564422498E-4</v>
      </c>
      <c r="AT24" s="137">
        <v>4.7447787335193801E-5</v>
      </c>
      <c r="AU24" s="137">
        <v>3.96921553525556E-5</v>
      </c>
      <c r="AV24" s="137">
        <v>2.4875937257430299E-5</v>
      </c>
      <c r="AW24" s="137">
        <v>9.8947805618468596E-3</v>
      </c>
      <c r="AX24" s="137">
        <v>7.5405627750511503E-2</v>
      </c>
      <c r="AY24" s="137">
        <v>1.20844754267591E-5</v>
      </c>
      <c r="AZ24" s="137">
        <v>1.44709973896535E-4</v>
      </c>
      <c r="BA24" s="137">
        <v>1.20433405604238E-5</v>
      </c>
      <c r="BB24" s="137">
        <v>1.33636542165835E-5</v>
      </c>
      <c r="BC24" s="137">
        <v>1.26185732399767E-5</v>
      </c>
      <c r="BD24" s="137">
        <v>2.7771238575745201E-5</v>
      </c>
      <c r="BE24" s="137">
        <v>1.5806085937515599E-5</v>
      </c>
      <c r="BF24" s="137">
        <v>2.10952392447763E-5</v>
      </c>
      <c r="BG24" s="137">
        <v>6.2138691652397702E-6</v>
      </c>
      <c r="BH24" s="137">
        <v>2.6334104629837897E-4</v>
      </c>
      <c r="BI24" s="137">
        <v>1.1083556189336499E-2</v>
      </c>
      <c r="BJ24" s="137">
        <v>3.4968042843995099E-6</v>
      </c>
      <c r="BK24" s="137">
        <v>2.3464678321803499E-5</v>
      </c>
      <c r="BL24" s="137">
        <v>5.7435870118323801E-6</v>
      </c>
      <c r="BM24" s="137">
        <v>8.8513467202199994E-6</v>
      </c>
      <c r="BN24" s="137">
        <v>1.7639357078244599E-5</v>
      </c>
      <c r="BO24" s="137">
        <v>3.2031516966598198E-6</v>
      </c>
      <c r="BP24" s="137">
        <v>1.7841874038096499E-6</v>
      </c>
      <c r="BQ24" s="137">
        <v>6.0378287903652902E-6</v>
      </c>
      <c r="BR24" s="137">
        <v>1.81057988086422E-6</v>
      </c>
      <c r="BS24" s="137">
        <v>2.3130776209973501E-7</v>
      </c>
      <c r="BT24" s="137">
        <v>1.87547276524019E-6</v>
      </c>
      <c r="BU24" s="137">
        <v>2.1447790057915299E-5</v>
      </c>
      <c r="BV24" s="137">
        <v>6.6464341460301302E-6</v>
      </c>
      <c r="BW24" s="137">
        <v>5.6774509898358998E-6</v>
      </c>
      <c r="BX24" s="137">
        <v>8.3686313197098496E-6</v>
      </c>
      <c r="BY24" s="137">
        <v>1.27519875394417E-5</v>
      </c>
      <c r="BZ24" s="137">
        <v>7.1598215048782797E-6</v>
      </c>
      <c r="CA24" s="138">
        <v>0</v>
      </c>
      <c r="CB24" s="136">
        <v>0.144926485861298</v>
      </c>
      <c r="CC24" s="139">
        <v>0.34696742221509103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  <c r="CJ24" s="81"/>
      <c r="CK24" s="81"/>
      <c r="CL24" s="73"/>
      <c r="CM24" s="73"/>
    </row>
    <row r="25" spans="1:91" ht="19.5" x14ac:dyDescent="0.25">
      <c r="A25" s="30"/>
      <c r="B25" s="42" t="s">
        <v>16</v>
      </c>
      <c r="C25" s="43" t="s">
        <v>127</v>
      </c>
      <c r="D25" s="136">
        <v>4.5787271977121997E-5</v>
      </c>
      <c r="E25" s="137">
        <v>9.8651383533734395E-5</v>
      </c>
      <c r="F25" s="137">
        <v>1.1300135163346099E-4</v>
      </c>
      <c r="G25" s="137">
        <v>6.1716938365622296E-5</v>
      </c>
      <c r="H25" s="137">
        <v>6.1285388574865596E-5</v>
      </c>
      <c r="I25" s="137">
        <v>3.6697272846115301E-5</v>
      </c>
      <c r="J25" s="137">
        <v>1.19190983072738E-4</v>
      </c>
      <c r="K25" s="137">
        <v>7.1051767848316595E-5</v>
      </c>
      <c r="L25" s="137">
        <v>9.5551817280602102E-5</v>
      </c>
      <c r="M25" s="137">
        <v>1.7598853371188002E-2</v>
      </c>
      <c r="N25" s="137">
        <v>3.2749073478518898E-5</v>
      </c>
      <c r="O25" s="137">
        <v>1.67571704978903E-2</v>
      </c>
      <c r="P25" s="137">
        <v>1.76029636180951E-5</v>
      </c>
      <c r="Q25" s="137">
        <v>2.7018682001434401E-6</v>
      </c>
      <c r="R25" s="137">
        <v>3.8862097443514E-5</v>
      </c>
      <c r="S25" s="137">
        <v>6.0052034095769103E-5</v>
      </c>
      <c r="T25" s="137">
        <v>4.2209091311280401E-2</v>
      </c>
      <c r="U25" s="137">
        <v>6.3170143655277204E-4</v>
      </c>
      <c r="V25" s="137">
        <v>9.3912925322058496E-3</v>
      </c>
      <c r="W25" s="137">
        <v>2.7909481811063102E-4</v>
      </c>
      <c r="X25" s="137">
        <v>2.5882954161067801E-3</v>
      </c>
      <c r="Y25" s="137">
        <v>1.14847699477838E-3</v>
      </c>
      <c r="Z25" s="137">
        <v>2.5718836918656402E-4</v>
      </c>
      <c r="AA25" s="137">
        <v>2.1570965268539099E-4</v>
      </c>
      <c r="AB25" s="137">
        <v>2.83961820852055E-4</v>
      </c>
      <c r="AC25" s="137">
        <v>9.14958770049651E-4</v>
      </c>
      <c r="AD25" s="137">
        <v>2.49160252172223E-4</v>
      </c>
      <c r="AE25" s="137">
        <v>1.31317904790749E-2</v>
      </c>
      <c r="AF25" s="137">
        <v>6.7068507957664704E-3</v>
      </c>
      <c r="AG25" s="137">
        <v>2.9134640375712701E-4</v>
      </c>
      <c r="AH25" s="137">
        <v>3.5874439195976199E-3</v>
      </c>
      <c r="AI25" s="137">
        <v>8.1463590472426693E-5</v>
      </c>
      <c r="AJ25" s="137">
        <v>0</v>
      </c>
      <c r="AK25" s="137">
        <v>1.19710367111009E-4</v>
      </c>
      <c r="AL25" s="137">
        <v>8.3064431114378994E-5</v>
      </c>
      <c r="AM25" s="137">
        <v>3.6524718244977298E-4</v>
      </c>
      <c r="AN25" s="137">
        <v>8.4030084125362106E-5</v>
      </c>
      <c r="AO25" s="137">
        <v>7.4256787233299601E-5</v>
      </c>
      <c r="AP25" s="137">
        <v>6.9564522144546404E-5</v>
      </c>
      <c r="AQ25" s="137">
        <v>8.2277660983264797E-5</v>
      </c>
      <c r="AR25" s="137">
        <v>1.83977952615977E-4</v>
      </c>
      <c r="AS25" s="137">
        <v>8.7485930271998099E-5</v>
      </c>
      <c r="AT25" s="137">
        <v>1.2298948015973399E-4</v>
      </c>
      <c r="AU25" s="137">
        <v>8.8589131476815602E-5</v>
      </c>
      <c r="AV25" s="137">
        <v>8.9686375492575098E-5</v>
      </c>
      <c r="AW25" s="137">
        <v>6.9419412326495898E-5</v>
      </c>
      <c r="AX25" s="137">
        <v>7.0232797757575305E-5</v>
      </c>
      <c r="AY25" s="137">
        <v>5.5776643953485102E-5</v>
      </c>
      <c r="AZ25" s="137">
        <v>7.9866566535398005E-5</v>
      </c>
      <c r="BA25" s="137">
        <v>5.3371652270133401E-5</v>
      </c>
      <c r="BB25" s="137">
        <v>5.98846152603873E-5</v>
      </c>
      <c r="BC25" s="137">
        <v>5.99712915618566E-5</v>
      </c>
      <c r="BD25" s="137">
        <v>1.2264547911177901E-4</v>
      </c>
      <c r="BE25" s="137">
        <v>7.6020948879073196E-5</v>
      </c>
      <c r="BF25" s="137">
        <v>9.7203390078961398E-5</v>
      </c>
      <c r="BG25" s="137">
        <v>2.7896020268314101E-5</v>
      </c>
      <c r="BH25" s="137">
        <v>4.8961913080388501E-5</v>
      </c>
      <c r="BI25" s="137">
        <v>7.1985343415923705E-5</v>
      </c>
      <c r="BJ25" s="137">
        <v>1.51829782028014E-5</v>
      </c>
      <c r="BK25" s="137">
        <v>1.02550261275063E-4</v>
      </c>
      <c r="BL25" s="137">
        <v>2.4951040778561401E-5</v>
      </c>
      <c r="BM25" s="137">
        <v>4.0884011238701702E-2</v>
      </c>
      <c r="BN25" s="137">
        <v>7.3310216307905504E-2</v>
      </c>
      <c r="BO25" s="137">
        <v>1.39079509275435E-5</v>
      </c>
      <c r="BP25" s="137">
        <v>7.8664093154604308E-6</v>
      </c>
      <c r="BQ25" s="137">
        <v>2.6223455810451899E-5</v>
      </c>
      <c r="BR25" s="137">
        <v>7.8819344782013404E-6</v>
      </c>
      <c r="BS25" s="137">
        <v>1.00432864537689E-6</v>
      </c>
      <c r="BT25" s="137">
        <v>3.3235182548206301E-4</v>
      </c>
      <c r="BU25" s="137">
        <v>6.8091301433456994E-5</v>
      </c>
      <c r="BV25" s="137">
        <v>2.9197853146335799E-5</v>
      </c>
      <c r="BW25" s="137">
        <v>1.7545564754875199E-5</v>
      </c>
      <c r="BX25" s="137">
        <v>3.7009333196549999E-5</v>
      </c>
      <c r="BY25" s="137">
        <v>2.6607562298452503E-4</v>
      </c>
      <c r="BZ25" s="137">
        <v>5.5526196155496798E-3</v>
      </c>
      <c r="CA25" s="138">
        <v>0</v>
      </c>
      <c r="CB25" s="136">
        <v>0.24021955564596301</v>
      </c>
      <c r="CC25" s="139">
        <v>0.57510785204508896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  <c r="CJ25" s="81"/>
      <c r="CK25" s="81"/>
      <c r="CL25" s="73"/>
      <c r="CM25" s="73"/>
    </row>
    <row r="26" spans="1:91" ht="19.5" x14ac:dyDescent="0.25">
      <c r="A26" s="30"/>
      <c r="B26" s="42" t="s">
        <v>17</v>
      </c>
      <c r="C26" s="43" t="s">
        <v>128</v>
      </c>
      <c r="D26" s="136">
        <v>1.21360124409942E-4</v>
      </c>
      <c r="E26" s="137">
        <v>2.8205764978812999E-4</v>
      </c>
      <c r="F26" s="137">
        <v>3.5837717780522101E-4</v>
      </c>
      <c r="G26" s="137">
        <v>1.3834707436140401E-4</v>
      </c>
      <c r="H26" s="137">
        <v>1.5391869869011199E-4</v>
      </c>
      <c r="I26" s="137">
        <v>9.8956048256653697E-5</v>
      </c>
      <c r="J26" s="137">
        <v>2.69054576718937E-4</v>
      </c>
      <c r="K26" s="137">
        <v>1.62419262265256E-4</v>
      </c>
      <c r="L26" s="137">
        <v>3.0011275522759401E-4</v>
      </c>
      <c r="M26" s="137">
        <v>4.9196168614430995E-4</v>
      </c>
      <c r="N26" s="137">
        <v>7.2371970566888796E-5</v>
      </c>
      <c r="O26" s="137">
        <v>1.6142983227491301E-3</v>
      </c>
      <c r="P26" s="137">
        <v>1.86431129033657E-4</v>
      </c>
      <c r="Q26" s="137">
        <v>1.0462775920789301E-5</v>
      </c>
      <c r="R26" s="137">
        <v>1.81233340676058E-3</v>
      </c>
      <c r="S26" s="137">
        <v>3.2494748784634201E-3</v>
      </c>
      <c r="T26" s="137">
        <v>4.3641316891733002E-4</v>
      </c>
      <c r="U26" s="137">
        <v>3.9658266190118599E-2</v>
      </c>
      <c r="V26" s="137">
        <v>6.8858341368091005E-4</v>
      </c>
      <c r="W26" s="137">
        <v>8.8008878665172597E-4</v>
      </c>
      <c r="X26" s="137">
        <v>3.8513832676376702E-4</v>
      </c>
      <c r="Y26" s="137">
        <v>2.6662979084779502E-4</v>
      </c>
      <c r="Z26" s="137">
        <v>5.7571249447742399E-4</v>
      </c>
      <c r="AA26" s="137">
        <v>5.0857763720694299E-4</v>
      </c>
      <c r="AB26" s="137">
        <v>5.7030770870935004E-4</v>
      </c>
      <c r="AC26" s="137">
        <v>3.9077394689938699E-4</v>
      </c>
      <c r="AD26" s="137">
        <v>5.3668437322005702E-4</v>
      </c>
      <c r="AE26" s="137">
        <v>4.3199912927659199E-2</v>
      </c>
      <c r="AF26" s="137">
        <v>1.1365922391387601E-3</v>
      </c>
      <c r="AG26" s="137">
        <v>9.3223682829649001E-4</v>
      </c>
      <c r="AH26" s="137">
        <v>7.0690203112547495E-4</v>
      </c>
      <c r="AI26" s="137">
        <v>6.3465026924027195E-4</v>
      </c>
      <c r="AJ26" s="137">
        <v>0</v>
      </c>
      <c r="AK26" s="137">
        <v>5.8208179748591501E-4</v>
      </c>
      <c r="AL26" s="137">
        <v>1.5606030702709701E-3</v>
      </c>
      <c r="AM26" s="137">
        <v>4.5676591564063599E-4</v>
      </c>
      <c r="AN26" s="137">
        <v>7.5532522339846904E-4</v>
      </c>
      <c r="AO26" s="137">
        <v>4.83160827277208E-4</v>
      </c>
      <c r="AP26" s="137">
        <v>3.66010103951351E-4</v>
      </c>
      <c r="AQ26" s="137">
        <v>3.6225670814280599E-4</v>
      </c>
      <c r="AR26" s="137">
        <v>4.07165675113899E-4</v>
      </c>
      <c r="AS26" s="137">
        <v>3.3512433564828999E-4</v>
      </c>
      <c r="AT26" s="137">
        <v>2.9156206715002901E-4</v>
      </c>
      <c r="AU26" s="137">
        <v>3.6380694046272299E-4</v>
      </c>
      <c r="AV26" s="137">
        <v>5.1278284133493405E-4</v>
      </c>
      <c r="AW26" s="137">
        <v>4.2603270012932199E-4</v>
      </c>
      <c r="AX26" s="137">
        <v>4.4608082616473402E-4</v>
      </c>
      <c r="AY26" s="137">
        <v>5.9432001184535203E-4</v>
      </c>
      <c r="AZ26" s="137">
        <v>2.69956909357137E-3</v>
      </c>
      <c r="BA26" s="137">
        <v>2.7181003602490001E-4</v>
      </c>
      <c r="BB26" s="137">
        <v>3.9736110243286199E-4</v>
      </c>
      <c r="BC26" s="137">
        <v>8.7081061620513896E-4</v>
      </c>
      <c r="BD26" s="137">
        <v>5.650821226038E-4</v>
      </c>
      <c r="BE26" s="137">
        <v>1.22108382600184E-3</v>
      </c>
      <c r="BF26" s="137">
        <v>1.0138917103604901E-3</v>
      </c>
      <c r="BG26" s="137">
        <v>1.92102118264309E-4</v>
      </c>
      <c r="BH26" s="137">
        <v>6.7804789069393005E-4</v>
      </c>
      <c r="BI26" s="137">
        <v>1.9536361339050402E-3</v>
      </c>
      <c r="BJ26" s="137">
        <v>3.3552767602161602E-5</v>
      </c>
      <c r="BK26" s="137">
        <v>3.2173984850354198E-4</v>
      </c>
      <c r="BL26" s="137">
        <v>5.6937953933916302E-5</v>
      </c>
      <c r="BM26" s="137">
        <v>2.7394172846752301E-3</v>
      </c>
      <c r="BN26" s="137">
        <v>2.13352795900486E-3</v>
      </c>
      <c r="BO26" s="137">
        <v>3.0735092882372302E-5</v>
      </c>
      <c r="BP26" s="137">
        <v>3.44151996603886E-5</v>
      </c>
      <c r="BQ26" s="137">
        <v>5.9013212172585503E-5</v>
      </c>
      <c r="BR26" s="137">
        <v>2.0334934552470301E-5</v>
      </c>
      <c r="BS26" s="137">
        <v>2.2194595279275802E-6</v>
      </c>
      <c r="BT26" s="137">
        <v>7.7533700859182299E-5</v>
      </c>
      <c r="BU26" s="137">
        <v>8.5688101487788697E-5</v>
      </c>
      <c r="BV26" s="137">
        <v>1.12866465068886E-4</v>
      </c>
      <c r="BW26" s="137">
        <v>3.59278636115867E-5</v>
      </c>
      <c r="BX26" s="137">
        <v>1.7768177965148501E-4</v>
      </c>
      <c r="BY26" s="137">
        <v>2.3512221088362501E-4</v>
      </c>
      <c r="BZ26" s="137">
        <v>5.7596168159463397E-4</v>
      </c>
      <c r="CA26" s="138">
        <v>0</v>
      </c>
      <c r="CB26" s="136">
        <v>0.125368556879868</v>
      </c>
      <c r="CC26" s="139">
        <v>0.30014392986154698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  <c r="CJ26" s="81"/>
      <c r="CK26" s="81"/>
      <c r="CL26" s="73"/>
      <c r="CM26" s="73"/>
    </row>
    <row r="27" spans="1:91" ht="19.5" x14ac:dyDescent="0.25">
      <c r="A27" s="30"/>
      <c r="B27" s="42" t="s">
        <v>18</v>
      </c>
      <c r="C27" s="43" t="s">
        <v>129</v>
      </c>
      <c r="D27" s="136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3.8059938850534701E-7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2.3536707162775999E-5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7">
        <v>0</v>
      </c>
      <c r="AY27" s="137">
        <v>0</v>
      </c>
      <c r="AZ27" s="137">
        <v>0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37">
        <v>0</v>
      </c>
      <c r="BM27" s="137">
        <v>2.0582592325451099E-5</v>
      </c>
      <c r="BN27" s="137">
        <v>8.8574187143759497E-5</v>
      </c>
      <c r="BO27" s="137">
        <v>0</v>
      </c>
      <c r="BP27" s="137">
        <v>0</v>
      </c>
      <c r="BQ27" s="137">
        <v>0</v>
      </c>
      <c r="BR27" s="137">
        <v>0</v>
      </c>
      <c r="BS27" s="137">
        <v>0</v>
      </c>
      <c r="BT27" s="137">
        <v>0</v>
      </c>
      <c r="BU27" s="137">
        <v>0</v>
      </c>
      <c r="BV27" s="137">
        <v>0</v>
      </c>
      <c r="BW27" s="137">
        <v>0</v>
      </c>
      <c r="BX27" s="137">
        <v>0</v>
      </c>
      <c r="BY27" s="137">
        <v>0</v>
      </c>
      <c r="BZ27" s="137">
        <v>8.9235279881988904E-5</v>
      </c>
      <c r="CA27" s="138">
        <v>0</v>
      </c>
      <c r="CB27" s="136">
        <v>2.2230936590248099E-4</v>
      </c>
      <c r="CC27" s="139">
        <v>5.3222919994952596E-4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  <c r="CJ27" s="81"/>
      <c r="CK27" s="81"/>
      <c r="CL27" s="73"/>
      <c r="CM27" s="73"/>
    </row>
    <row r="28" spans="1:91" ht="19.5" x14ac:dyDescent="0.25">
      <c r="A28" s="30"/>
      <c r="B28" s="42" t="s">
        <v>19</v>
      </c>
      <c r="C28" s="43" t="s">
        <v>130</v>
      </c>
      <c r="D28" s="136">
        <v>1.04407105566838E-6</v>
      </c>
      <c r="E28" s="137">
        <v>2.7578731065957398E-6</v>
      </c>
      <c r="F28" s="137">
        <v>4.0307806344484703E-6</v>
      </c>
      <c r="G28" s="137">
        <v>7.8396663504624304E-7</v>
      </c>
      <c r="H28" s="137">
        <v>1.1870240000593301E-6</v>
      </c>
      <c r="I28" s="137">
        <v>8.7851981968138299E-7</v>
      </c>
      <c r="J28" s="137">
        <v>1.56026545772937E-6</v>
      </c>
      <c r="K28" s="137">
        <v>9.80276080543677E-7</v>
      </c>
      <c r="L28" s="137">
        <v>3.3361188702658999E-6</v>
      </c>
      <c r="M28" s="137">
        <v>1.02672940424827E-6</v>
      </c>
      <c r="N28" s="137">
        <v>3.9031874667971299E-7</v>
      </c>
      <c r="O28" s="137">
        <v>2.4869045056267001E-5</v>
      </c>
      <c r="P28" s="137">
        <v>1.69678859004772E-4</v>
      </c>
      <c r="Q28" s="137">
        <v>1.4315991542929599E-7</v>
      </c>
      <c r="R28" s="137">
        <v>4.3109241914072003E-5</v>
      </c>
      <c r="S28" s="137">
        <v>7.7704717399486198E-5</v>
      </c>
      <c r="T28" s="137">
        <v>3.6984866996285499E-3</v>
      </c>
      <c r="U28" s="137">
        <v>1.19886700586786E-2</v>
      </c>
      <c r="V28" s="137">
        <v>2.0897978015203701E-5</v>
      </c>
      <c r="W28" s="137">
        <v>0.108188994157431</v>
      </c>
      <c r="X28" s="137">
        <v>3.87344374459863E-3</v>
      </c>
      <c r="Y28" s="137">
        <v>3.0854276535727601E-2</v>
      </c>
      <c r="Z28" s="137">
        <v>3.2469350213393702E-6</v>
      </c>
      <c r="AA28" s="137">
        <v>3.3584693779756599E-6</v>
      </c>
      <c r="AB28" s="137">
        <v>9.0557114951323302E-3</v>
      </c>
      <c r="AC28" s="137">
        <v>4.3749842566277904E-3</v>
      </c>
      <c r="AD28" s="137">
        <v>3.5815638251187499E-6</v>
      </c>
      <c r="AE28" s="137">
        <v>4.7199684711531499E-2</v>
      </c>
      <c r="AF28" s="137">
        <v>1.7151806252668999E-2</v>
      </c>
      <c r="AG28" s="137">
        <v>1.05961409805332E-5</v>
      </c>
      <c r="AH28" s="137">
        <v>1.4000892277912701E-5</v>
      </c>
      <c r="AI28" s="137">
        <v>1.2200852918923201E-5</v>
      </c>
      <c r="AJ28" s="137">
        <v>0</v>
      </c>
      <c r="AK28" s="137">
        <v>9.8423716907251208E-6</v>
      </c>
      <c r="AL28" s="137">
        <v>3.5005024828847103E-5</v>
      </c>
      <c r="AM28" s="137">
        <v>7.0951987562565599E-6</v>
      </c>
      <c r="AN28" s="137">
        <v>1.5072201921346501E-5</v>
      </c>
      <c r="AO28" s="137">
        <v>8.7663370102829908E-6</v>
      </c>
      <c r="AP28" s="137">
        <v>6.0727473029194502E-6</v>
      </c>
      <c r="AQ28" s="137">
        <v>1.96013626324704E-4</v>
      </c>
      <c r="AR28" s="137">
        <v>9.7885751751115293E-4</v>
      </c>
      <c r="AS28" s="137">
        <v>1.3985391762974499E-2</v>
      </c>
      <c r="AT28" s="137">
        <v>1.06872774253595E-3</v>
      </c>
      <c r="AU28" s="137">
        <v>5.2065579239340599E-6</v>
      </c>
      <c r="AV28" s="137">
        <v>8.8396763958882499E-6</v>
      </c>
      <c r="AW28" s="137">
        <v>7.5615908109421099E-6</v>
      </c>
      <c r="AX28" s="137">
        <v>8.0221041692534001E-6</v>
      </c>
      <c r="AY28" s="137">
        <v>1.23006780750661E-5</v>
      </c>
      <c r="AZ28" s="137">
        <v>6.3275713301966694E-5</v>
      </c>
      <c r="BA28" s="137">
        <v>4.4367979737182803E-6</v>
      </c>
      <c r="BB28" s="137">
        <v>7.2602012558600802E-6</v>
      </c>
      <c r="BC28" s="137">
        <v>1.8951444443912298E-5</v>
      </c>
      <c r="BD28" s="137">
        <v>8.7252065513083908E-6</v>
      </c>
      <c r="BE28" s="137">
        <v>2.69189106596276E-5</v>
      </c>
      <c r="BF28" s="137">
        <v>2.0897101069689801E-5</v>
      </c>
      <c r="BG28" s="137">
        <v>3.55491683239266E-6</v>
      </c>
      <c r="BH28" s="137">
        <v>1.46596674737592E-5</v>
      </c>
      <c r="BI28" s="137">
        <v>4.51862921869393E-5</v>
      </c>
      <c r="BJ28" s="137">
        <v>1.8095782242114501E-7</v>
      </c>
      <c r="BK28" s="137">
        <v>3.5717227250302198E-6</v>
      </c>
      <c r="BL28" s="137">
        <v>3.41811480791966E-7</v>
      </c>
      <c r="BM28" s="137">
        <v>2.8992461560717001E-3</v>
      </c>
      <c r="BN28" s="137">
        <v>5.2460326283077403E-3</v>
      </c>
      <c r="BO28" s="137">
        <v>1.6576145210588899E-7</v>
      </c>
      <c r="BP28" s="137">
        <v>5.1445451279310295E-7</v>
      </c>
      <c r="BQ28" s="137">
        <v>3.38780468532311E-7</v>
      </c>
      <c r="BR28" s="137">
        <v>1.6598754959352501E-7</v>
      </c>
      <c r="BS28" s="137">
        <v>1.1970057668201501E-8</v>
      </c>
      <c r="BT28" s="137">
        <v>1.55017824046486E-6</v>
      </c>
      <c r="BU28" s="137">
        <v>3.0395505311325E-6</v>
      </c>
      <c r="BV28" s="137">
        <v>1.54212421556802E-6</v>
      </c>
      <c r="BW28" s="137">
        <v>1.9486861396666801E-7</v>
      </c>
      <c r="BX28" s="137">
        <v>2.8098527898926801E-6</v>
      </c>
      <c r="BY28" s="137">
        <v>6.00785745760542E-6</v>
      </c>
      <c r="BZ28" s="137">
        <v>4.6265170918395002E-4</v>
      </c>
      <c r="CA28" s="138">
        <v>0</v>
      </c>
      <c r="CB28" s="136">
        <v>0.26198242947300499</v>
      </c>
      <c r="CC28" s="139">
        <v>0.62721018645888205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  <c r="CJ28" s="81"/>
      <c r="CK28" s="81"/>
      <c r="CL28" s="73"/>
      <c r="CM28" s="73"/>
    </row>
    <row r="29" spans="1:91" ht="19.5" x14ac:dyDescent="0.25">
      <c r="A29" s="30"/>
      <c r="B29" s="42" t="s">
        <v>20</v>
      </c>
      <c r="C29" s="43" t="s">
        <v>131</v>
      </c>
      <c r="D29" s="136">
        <v>1.5068337303145999E-5</v>
      </c>
      <c r="E29" s="137">
        <v>3.2800059956693498E-5</v>
      </c>
      <c r="F29" s="137">
        <v>3.81446992735933E-5</v>
      </c>
      <c r="G29" s="137">
        <v>1.9900621445755901E-5</v>
      </c>
      <c r="H29" s="137">
        <v>2.0030235279114099E-5</v>
      </c>
      <c r="I29" s="137">
        <v>1.2104318639680699E-5</v>
      </c>
      <c r="J29" s="137">
        <v>3.8463534392797599E-5</v>
      </c>
      <c r="K29" s="137">
        <v>2.2961774663540901E-5</v>
      </c>
      <c r="L29" s="137">
        <v>3.2206919733931698E-5</v>
      </c>
      <c r="M29" s="137">
        <v>2.7733361294297201E-5</v>
      </c>
      <c r="N29" s="137">
        <v>1.0543041600655399E-5</v>
      </c>
      <c r="O29" s="137">
        <v>5.5238442167911398E-5</v>
      </c>
      <c r="P29" s="137">
        <v>8.0644364455023102E-6</v>
      </c>
      <c r="Q29" s="137">
        <v>9.4281952030205499E-7</v>
      </c>
      <c r="R29" s="137">
        <v>4.05667408375132E-5</v>
      </c>
      <c r="S29" s="137">
        <v>6.9981796309943705E-5</v>
      </c>
      <c r="T29" s="137">
        <v>4.8068266610103401E-5</v>
      </c>
      <c r="U29" s="137">
        <v>7.4134009282137401E-5</v>
      </c>
      <c r="V29" s="137">
        <v>6.4953249748786999E-5</v>
      </c>
      <c r="W29" s="137">
        <v>7.7664632200919796E-5</v>
      </c>
      <c r="X29" s="137">
        <v>0.11422407043957999</v>
      </c>
      <c r="Y29" s="137">
        <v>4.0251271435161697E-2</v>
      </c>
      <c r="Z29" s="137">
        <v>8.2917190000051004E-5</v>
      </c>
      <c r="AA29" s="137">
        <v>6.9962382650422204E-5</v>
      </c>
      <c r="AB29" s="137">
        <v>1.52689823814312E-2</v>
      </c>
      <c r="AC29" s="137">
        <v>1.3313468077036001E-4</v>
      </c>
      <c r="AD29" s="137">
        <v>8.8665044634384695E-5</v>
      </c>
      <c r="AE29" s="137">
        <v>5.66276587455214E-5</v>
      </c>
      <c r="AF29" s="137">
        <v>5.1606689555455101E-3</v>
      </c>
      <c r="AG29" s="137">
        <v>9.8480842960294997E-5</v>
      </c>
      <c r="AH29" s="137">
        <v>3.4685288864044403E-5</v>
      </c>
      <c r="AI29" s="137">
        <v>3.3613775536566598E-5</v>
      </c>
      <c r="AJ29" s="137">
        <v>0</v>
      </c>
      <c r="AK29" s="137">
        <v>3.9864645601100903E-5</v>
      </c>
      <c r="AL29" s="137">
        <v>4.91188450687045E-5</v>
      </c>
      <c r="AM29" s="137">
        <v>3.54933012777128E-5</v>
      </c>
      <c r="AN29" s="137">
        <v>3.6308877654677299E-5</v>
      </c>
      <c r="AO29" s="137">
        <v>2.9090691243752898E-5</v>
      </c>
      <c r="AP29" s="137">
        <v>2.5844841869648899E-5</v>
      </c>
      <c r="AQ29" s="137">
        <v>2.9420086885398401E-5</v>
      </c>
      <c r="AR29" s="137">
        <v>3.1743911517681502E-5</v>
      </c>
      <c r="AS29" s="137">
        <v>3.0408594725479598E-5</v>
      </c>
      <c r="AT29" s="137">
        <v>3.06100318105659E-5</v>
      </c>
      <c r="AU29" s="137">
        <v>3.12504994214399E-5</v>
      </c>
      <c r="AV29" s="137">
        <v>3.39852680312512E-5</v>
      </c>
      <c r="AW29" s="137">
        <v>2.67787342896944E-5</v>
      </c>
      <c r="AX29" s="137">
        <v>2.7337172576850101E-5</v>
      </c>
      <c r="AY29" s="137">
        <v>2.5611352595019099E-5</v>
      </c>
      <c r="AZ29" s="137">
        <v>6.6712949339774999E-5</v>
      </c>
      <c r="BA29" s="137">
        <v>1.9682524119193899E-5</v>
      </c>
      <c r="BB29" s="137">
        <v>2.3585643212636401E-5</v>
      </c>
      <c r="BC29" s="137">
        <v>3.1304224665160902E-5</v>
      </c>
      <c r="BD29" s="137">
        <v>4.4262191722689398E-5</v>
      </c>
      <c r="BE29" s="137">
        <v>4.1586896384019397E-5</v>
      </c>
      <c r="BF29" s="137">
        <v>4.4278569249253101E-5</v>
      </c>
      <c r="BG29" s="137">
        <v>1.1100635245769001E-5</v>
      </c>
      <c r="BH29" s="137">
        <v>2.5022808159598899E-5</v>
      </c>
      <c r="BI29" s="137">
        <v>5.2336963149900101E-5</v>
      </c>
      <c r="BJ29" s="137">
        <v>4.8879175442620698E-6</v>
      </c>
      <c r="BK29" s="137">
        <v>1.1601164711527801E-3</v>
      </c>
      <c r="BL29" s="137">
        <v>8.0618209143799992E-6</v>
      </c>
      <c r="BM29" s="137">
        <v>1.2985043787967099E-2</v>
      </c>
      <c r="BN29" s="137">
        <v>1.7044034712556898E-2</v>
      </c>
      <c r="BO29" s="137">
        <v>4.4774428597238297E-6</v>
      </c>
      <c r="BP29" s="137">
        <v>2.8092315803337902E-6</v>
      </c>
      <c r="BQ29" s="137">
        <v>8.4594838022790207E-6</v>
      </c>
      <c r="BR29" s="137">
        <v>2.5848608090734302E-6</v>
      </c>
      <c r="BS29" s="137">
        <v>3.23327580424035E-7</v>
      </c>
      <c r="BT29" s="137">
        <v>3.7068058004628998E-6</v>
      </c>
      <c r="BU29" s="137">
        <v>4.26182534509275E-5</v>
      </c>
      <c r="BV29" s="137">
        <v>1.01853695322611E-5</v>
      </c>
      <c r="BW29" s="137">
        <v>5.22653542048474E-6</v>
      </c>
      <c r="BX29" s="137">
        <v>1.34729071144586E-5</v>
      </c>
      <c r="BY29" s="137">
        <v>8.4213632894563907E-5</v>
      </c>
      <c r="BZ29" s="137">
        <v>2.3781894961636702E-3</v>
      </c>
      <c r="CA29" s="138">
        <v>0</v>
      </c>
      <c r="CB29" s="136">
        <v>0.210813803689547</v>
      </c>
      <c r="CC29" s="139">
        <v>0.50470775992956995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  <c r="CJ29" s="81"/>
      <c r="CK29" s="81"/>
      <c r="CL29" s="73"/>
      <c r="CM29" s="73"/>
    </row>
    <row r="30" spans="1:91" ht="19.5" x14ac:dyDescent="0.25">
      <c r="A30" s="30"/>
      <c r="B30" s="42" t="s">
        <v>21</v>
      </c>
      <c r="C30" s="43" t="s">
        <v>132</v>
      </c>
      <c r="D30" s="136">
        <v>1.2484057675387499E-5</v>
      </c>
      <c r="E30" s="137">
        <v>2.7048742223641E-5</v>
      </c>
      <c r="F30" s="137">
        <v>3.1242402160492397E-5</v>
      </c>
      <c r="G30" s="137">
        <v>1.66420572253645E-5</v>
      </c>
      <c r="H30" s="137">
        <v>1.6647121107078499E-5</v>
      </c>
      <c r="I30" s="137">
        <v>1.00180400994911E-5</v>
      </c>
      <c r="J30" s="137">
        <v>3.2153752907883698E-5</v>
      </c>
      <c r="K30" s="137">
        <v>1.9182311643593602E-5</v>
      </c>
      <c r="L30" s="137">
        <v>2.63965173172889E-5</v>
      </c>
      <c r="M30" s="137">
        <v>4.5431464775563697E-5</v>
      </c>
      <c r="N30" s="137">
        <v>8.8231996230979505E-6</v>
      </c>
      <c r="O30" s="137">
        <v>4.6365202356581497E-5</v>
      </c>
      <c r="P30" s="137">
        <v>5.8257514998905498E-6</v>
      </c>
      <c r="Q30" s="137">
        <v>7.6091319669232503E-7</v>
      </c>
      <c r="R30" s="137">
        <v>2.3146035532354899E-5</v>
      </c>
      <c r="S30" s="137">
        <v>3.9062888782382997E-5</v>
      </c>
      <c r="T30" s="137">
        <v>3.9477337501441902E-5</v>
      </c>
      <c r="U30" s="137">
        <v>6.8666958470753702E-5</v>
      </c>
      <c r="V30" s="137">
        <v>5.4365422250897501E-5</v>
      </c>
      <c r="W30" s="137">
        <v>6.49578340893274E-5</v>
      </c>
      <c r="X30" s="137">
        <v>9.8417675032351796E-5</v>
      </c>
      <c r="Y30" s="137">
        <v>1.83302962889638E-2</v>
      </c>
      <c r="Z30" s="137">
        <v>5.6247938757928904E-4</v>
      </c>
      <c r="AA30" s="137">
        <v>5.83502116379406E-5</v>
      </c>
      <c r="AB30" s="137">
        <v>2.2968674038163699E-2</v>
      </c>
      <c r="AC30" s="137">
        <v>5.9354750128328597E-3</v>
      </c>
      <c r="AD30" s="137">
        <v>6.1352514377241801E-5</v>
      </c>
      <c r="AE30" s="137">
        <v>5.6001213235800198E-4</v>
      </c>
      <c r="AF30" s="137">
        <v>3.4633530188948802E-3</v>
      </c>
      <c r="AG30" s="137">
        <v>8.0611471872792296E-5</v>
      </c>
      <c r="AH30" s="137">
        <v>2.5725350867959499E-5</v>
      </c>
      <c r="AI30" s="137">
        <v>2.90221860292469E-4</v>
      </c>
      <c r="AJ30" s="137">
        <v>0</v>
      </c>
      <c r="AK30" s="137">
        <v>3.11893535601893E-5</v>
      </c>
      <c r="AL30" s="137">
        <v>3.2489511136523203E-5</v>
      </c>
      <c r="AM30" s="137">
        <v>2.8202363013528199E-5</v>
      </c>
      <c r="AN30" s="137">
        <v>2.68215352111573E-5</v>
      </c>
      <c r="AO30" s="137">
        <v>2.2348733221281E-5</v>
      </c>
      <c r="AP30" s="137">
        <v>2.03005464835065E-5</v>
      </c>
      <c r="AQ30" s="137">
        <v>2.34918652512526E-5</v>
      </c>
      <c r="AR30" s="137">
        <v>2.52326644491762E-5</v>
      </c>
      <c r="AS30" s="137">
        <v>2.4558010413703998E-5</v>
      </c>
      <c r="AT30" s="137">
        <v>3.2890719083580101E-5</v>
      </c>
      <c r="AU30" s="137">
        <v>2.5101266949255299E-5</v>
      </c>
      <c r="AV30" s="137">
        <v>2.6472885090915801E-5</v>
      </c>
      <c r="AW30" s="137">
        <v>2.07045007351148E-5</v>
      </c>
      <c r="AX30" s="137">
        <v>2.1057640559772198E-5</v>
      </c>
      <c r="AY30" s="137">
        <v>1.8485839385052601E-5</v>
      </c>
      <c r="AZ30" s="137">
        <v>4.0042296237047798E-5</v>
      </c>
      <c r="BA30" s="137">
        <v>1.5508995217712699E-5</v>
      </c>
      <c r="BB30" s="137">
        <v>1.8079846373872901E-5</v>
      </c>
      <c r="BC30" s="137">
        <v>2.1577930540745699E-5</v>
      </c>
      <c r="BD30" s="137">
        <v>3.5201886121204798E-5</v>
      </c>
      <c r="BE30" s="137">
        <v>2.8213349356533298E-5</v>
      </c>
      <c r="BF30" s="137">
        <v>3.2055357512966298E-5</v>
      </c>
      <c r="BG30" s="137">
        <v>8.4735178551829993E-6</v>
      </c>
      <c r="BH30" s="137">
        <v>1.7375140583842401E-5</v>
      </c>
      <c r="BI30" s="137">
        <v>3.2570073081543497E-5</v>
      </c>
      <c r="BJ30" s="137">
        <v>4.0905721392188904E-6</v>
      </c>
      <c r="BK30" s="137">
        <v>4.3621085326599998E-4</v>
      </c>
      <c r="BL30" s="137">
        <v>6.7354740401643998E-6</v>
      </c>
      <c r="BM30" s="137">
        <v>6.1751087802478901E-3</v>
      </c>
      <c r="BN30" s="137">
        <v>1.23571581092913E-2</v>
      </c>
      <c r="BO30" s="137">
        <v>3.7470564613822601E-6</v>
      </c>
      <c r="BP30" s="137">
        <v>2.2444007907977701E-6</v>
      </c>
      <c r="BQ30" s="137">
        <v>7.0728773817453599E-6</v>
      </c>
      <c r="BR30" s="137">
        <v>2.1449522041147099E-6</v>
      </c>
      <c r="BS30" s="137">
        <v>2.70584513823522E-7</v>
      </c>
      <c r="BT30" s="137">
        <v>2.7352632142146098E-6</v>
      </c>
      <c r="BU30" s="137">
        <v>1.20327302138149E-5</v>
      </c>
      <c r="BV30" s="137">
        <v>8.2213725082105296E-6</v>
      </c>
      <c r="BW30" s="137">
        <v>4.3735957801120204E-6</v>
      </c>
      <c r="BX30" s="137">
        <v>1.0675067865391201E-5</v>
      </c>
      <c r="BY30" s="137">
        <v>3.0213299980298201E-5</v>
      </c>
      <c r="BZ30" s="137">
        <v>2.0918752127462698E-3</v>
      </c>
      <c r="CA30" s="138">
        <v>0</v>
      </c>
      <c r="CB30" s="136">
        <v>7.4807023003382003E-2</v>
      </c>
      <c r="CC30" s="139">
        <v>0.179094937552748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  <c r="CJ30" s="81"/>
      <c r="CK30" s="81"/>
      <c r="CL30" s="73"/>
      <c r="CM30" s="73"/>
    </row>
    <row r="31" spans="1:91" ht="19.5" x14ac:dyDescent="0.25">
      <c r="A31" s="30"/>
      <c r="B31" s="42" t="s">
        <v>22</v>
      </c>
      <c r="C31" s="43" t="s">
        <v>133</v>
      </c>
      <c r="D31" s="136">
        <v>6.7006461187381106E-5</v>
      </c>
      <c r="E31" s="137">
        <v>1.44177927437056E-4</v>
      </c>
      <c r="F31" s="137">
        <v>1.6482194337111999E-4</v>
      </c>
      <c r="G31" s="137">
        <v>9.0553167588953306E-5</v>
      </c>
      <c r="H31" s="137">
        <v>8.9766123490610106E-5</v>
      </c>
      <c r="I31" s="137">
        <v>5.3688171036380803E-5</v>
      </c>
      <c r="J31" s="137">
        <v>1.7486360898919301E-4</v>
      </c>
      <c r="K31" s="137">
        <v>1.04220268482574E-4</v>
      </c>
      <c r="L31" s="137">
        <v>1.3939753864877799E-4</v>
      </c>
      <c r="M31" s="137">
        <v>1.01796151493304E-3</v>
      </c>
      <c r="N31" s="137">
        <v>4.8060213405091298E-5</v>
      </c>
      <c r="O31" s="137">
        <v>2.72811416439043E-4</v>
      </c>
      <c r="P31" s="137">
        <v>2.4460406235690499E-5</v>
      </c>
      <c r="Q31" s="137">
        <v>3.9232820454637499E-6</v>
      </c>
      <c r="R31" s="137">
        <v>4.09703400619947E-5</v>
      </c>
      <c r="S31" s="137">
        <v>5.9133314410370898E-5</v>
      </c>
      <c r="T31" s="137">
        <v>2.1059386152519699E-4</v>
      </c>
      <c r="U31" s="137">
        <v>6.9644666529195399E-4</v>
      </c>
      <c r="V31" s="137">
        <v>2.9731503106205802E-4</v>
      </c>
      <c r="W31" s="137">
        <v>3.5353017892803099E-4</v>
      </c>
      <c r="X31" s="137">
        <v>2.6788896342770699E-3</v>
      </c>
      <c r="Y31" s="137">
        <v>0.26723356608140197</v>
      </c>
      <c r="Z31" s="137">
        <v>2.01616334575918E-2</v>
      </c>
      <c r="AA31" s="137">
        <v>3.1626356461410401E-4</v>
      </c>
      <c r="AB31" s="137">
        <v>7.8088806529782997E-3</v>
      </c>
      <c r="AC31" s="137">
        <v>0.23667793956202399</v>
      </c>
      <c r="AD31" s="137">
        <v>3.32753505833458E-4</v>
      </c>
      <c r="AE31" s="137">
        <v>2.08401138355227E-2</v>
      </c>
      <c r="AF31" s="137">
        <v>7.2526347984148403E-3</v>
      </c>
      <c r="AG31" s="137">
        <v>4.2487641435391601E-4</v>
      </c>
      <c r="AH31" s="137">
        <v>1.6401278114292899E-4</v>
      </c>
      <c r="AI31" s="137">
        <v>1.0744413700113401E-2</v>
      </c>
      <c r="AJ31" s="137">
        <v>0</v>
      </c>
      <c r="AK31" s="137">
        <v>1.52775787092182E-4</v>
      </c>
      <c r="AL31" s="137">
        <v>1.09089076383613E-4</v>
      </c>
      <c r="AM31" s="137">
        <v>1.4179380488711001E-4</v>
      </c>
      <c r="AN31" s="137">
        <v>1.1801742487748001E-4</v>
      </c>
      <c r="AO31" s="137">
        <v>1.06005808838527E-4</v>
      </c>
      <c r="AP31" s="137">
        <v>1.0011314369484E-4</v>
      </c>
      <c r="AQ31" s="137">
        <v>1.19066320647341E-4</v>
      </c>
      <c r="AR31" s="137">
        <v>1.2830977025534801E-4</v>
      </c>
      <c r="AS31" s="137">
        <v>1.26758581250415E-4</v>
      </c>
      <c r="AT31" s="137">
        <v>4.47171028038501E-4</v>
      </c>
      <c r="AU31" s="137">
        <v>1.2844391779710199E-4</v>
      </c>
      <c r="AV31" s="137">
        <v>1.28690813351353E-4</v>
      </c>
      <c r="AW31" s="137">
        <v>9.9338826897840094E-5</v>
      </c>
      <c r="AX31" s="137">
        <v>1.0036271083146101E-4</v>
      </c>
      <c r="AY31" s="137">
        <v>7.7471647074203793E-5</v>
      </c>
      <c r="AZ31" s="137">
        <v>9.3734753955559695E-5</v>
      </c>
      <c r="BA31" s="137">
        <v>7.6893068980162494E-5</v>
      </c>
      <c r="BB31" s="137">
        <v>8.5416944377195907E-5</v>
      </c>
      <c r="BC31" s="137">
        <v>8.1141500258046997E-5</v>
      </c>
      <c r="BD31" s="137">
        <v>1.7725030298599201E-4</v>
      </c>
      <c r="BE31" s="137">
        <v>1.01766254216504E-4</v>
      </c>
      <c r="BF31" s="137">
        <v>1.3521505022195799E-4</v>
      </c>
      <c r="BG31" s="137">
        <v>3.9724616195399801E-5</v>
      </c>
      <c r="BH31" s="137">
        <v>6.6551825781004795E-5</v>
      </c>
      <c r="BI31" s="137">
        <v>8.8946102844552602E-5</v>
      </c>
      <c r="BJ31" s="137">
        <v>2.2281460055049099E-5</v>
      </c>
      <c r="BK31" s="137">
        <v>1.4961064043528599E-4</v>
      </c>
      <c r="BL31" s="137">
        <v>3.6599640654097101E-5</v>
      </c>
      <c r="BM31" s="137">
        <v>6.6598281132426596E-3</v>
      </c>
      <c r="BN31" s="137">
        <v>2.2404266339554901E-2</v>
      </c>
      <c r="BO31" s="137">
        <v>2.0410320616970001E-5</v>
      </c>
      <c r="BP31" s="137">
        <v>1.13857441736232E-5</v>
      </c>
      <c r="BQ31" s="137">
        <v>3.8473799429365197E-5</v>
      </c>
      <c r="BR31" s="137">
        <v>1.15398334517141E-5</v>
      </c>
      <c r="BS31" s="137">
        <v>1.4738813620886099E-6</v>
      </c>
      <c r="BT31" s="137">
        <v>1.2008911988920999E-5</v>
      </c>
      <c r="BU31" s="137">
        <v>4.6794777033943102E-5</v>
      </c>
      <c r="BV31" s="137">
        <v>4.2398973853409003E-5</v>
      </c>
      <c r="BW31" s="137">
        <v>2.3838979992419101E-5</v>
      </c>
      <c r="BX31" s="137">
        <v>5.3420171022598603E-5</v>
      </c>
      <c r="BY31" s="137">
        <v>1.3324907551648499E-4</v>
      </c>
      <c r="BZ31" s="137">
        <v>4.2800413870172101E-4</v>
      </c>
      <c r="CA31" s="138">
        <v>0</v>
      </c>
      <c r="CB31" s="136">
        <v>0.61181531330565697</v>
      </c>
      <c r="CC31" s="139">
        <v>1.4647424924975001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  <c r="CJ31" s="81"/>
      <c r="CK31" s="81"/>
      <c r="CL31" s="73"/>
      <c r="CM31" s="73"/>
    </row>
    <row r="32" spans="1:91" ht="19.5" x14ac:dyDescent="0.25">
      <c r="A32" s="30"/>
      <c r="B32" s="42" t="s">
        <v>23</v>
      </c>
      <c r="C32" s="43" t="s">
        <v>134</v>
      </c>
      <c r="D32" s="136">
        <v>8.5782463489184302E-5</v>
      </c>
      <c r="E32" s="137">
        <v>1.87547306783074E-4</v>
      </c>
      <c r="F32" s="137">
        <v>1.71470474262857E-4</v>
      </c>
      <c r="G32" s="137">
        <v>1.2557384691733701E-4</v>
      </c>
      <c r="H32" s="137">
        <v>9.5343902281944999E-5</v>
      </c>
      <c r="I32" s="137">
        <v>7.4238392918691103E-5</v>
      </c>
      <c r="J32" s="137">
        <v>1.9485654820475999E-4</v>
      </c>
      <c r="K32" s="137">
        <v>1.1969168675129901E-4</v>
      </c>
      <c r="L32" s="137">
        <v>1.4711149642721499E-4</v>
      </c>
      <c r="M32" s="137">
        <v>1.4827639436268099E-4</v>
      </c>
      <c r="N32" s="137">
        <v>5.4574709498073597E-5</v>
      </c>
      <c r="O32" s="137">
        <v>2.5089214912351899E-4</v>
      </c>
      <c r="P32" s="137">
        <v>2.9675369976435301E-5</v>
      </c>
      <c r="Q32" s="137">
        <v>6.8450109456025901E-6</v>
      </c>
      <c r="R32" s="137">
        <v>9.4263784488511995E-5</v>
      </c>
      <c r="S32" s="137">
        <v>8.1610763335128803E-5</v>
      </c>
      <c r="T32" s="137">
        <v>2.1985694570821E-4</v>
      </c>
      <c r="U32" s="137">
        <v>3.0989245661142497E-4</v>
      </c>
      <c r="V32" s="137">
        <v>2.9835584398128898E-4</v>
      </c>
      <c r="W32" s="137">
        <v>3.5141204959736598E-4</v>
      </c>
      <c r="X32" s="137">
        <v>9.6436162760882901E-3</v>
      </c>
      <c r="Y32" s="137">
        <v>2.3890907845058901E-2</v>
      </c>
      <c r="Z32" s="137">
        <v>1.27470391819944E-3</v>
      </c>
      <c r="AA32" s="137">
        <v>1.274722152024E-3</v>
      </c>
      <c r="AB32" s="137">
        <v>2.2436686755431898E-2</v>
      </c>
      <c r="AC32" s="137">
        <v>2.37775219750796E-4</v>
      </c>
      <c r="AD32" s="137">
        <v>4.0107731546608902E-4</v>
      </c>
      <c r="AE32" s="137">
        <v>9.0464006475326E-4</v>
      </c>
      <c r="AF32" s="137">
        <v>7.7285735764174501E-3</v>
      </c>
      <c r="AG32" s="137">
        <v>2.39079021463467E-2</v>
      </c>
      <c r="AH32" s="137">
        <v>9.3998126602377302E-2</v>
      </c>
      <c r="AI32" s="137">
        <v>2.5818385573156199E-2</v>
      </c>
      <c r="AJ32" s="137">
        <v>0</v>
      </c>
      <c r="AK32" s="137">
        <v>2.0760664190862699E-4</v>
      </c>
      <c r="AL32" s="137">
        <v>1.4678799858444899E-4</v>
      </c>
      <c r="AM32" s="137">
        <v>1.75690834019175E-4</v>
      </c>
      <c r="AN32" s="137">
        <v>1.2846260974620099E-4</v>
      </c>
      <c r="AO32" s="137">
        <v>1.3845257729093601E-4</v>
      </c>
      <c r="AP32" s="137">
        <v>1.26341605780618E-4</v>
      </c>
      <c r="AQ32" s="137">
        <v>1.24691997466845E-4</v>
      </c>
      <c r="AR32" s="137">
        <v>3.9765122055975502E-2</v>
      </c>
      <c r="AS32" s="137">
        <v>1.56531276360573E-4</v>
      </c>
      <c r="AT32" s="137">
        <v>8.0978248530442099E-4</v>
      </c>
      <c r="AU32" s="137">
        <v>1.6931313672672601E-4</v>
      </c>
      <c r="AV32" s="137">
        <v>1.6895791959316899E-4</v>
      </c>
      <c r="AW32" s="137">
        <v>1.8264893399162199E-4</v>
      </c>
      <c r="AX32" s="137">
        <v>1.9205830074350399E-4</v>
      </c>
      <c r="AY32" s="137">
        <v>1.65894340579089E-4</v>
      </c>
      <c r="AZ32" s="137">
        <v>1.05199484952424E-4</v>
      </c>
      <c r="BA32" s="137">
        <v>8.2516991832188896E-5</v>
      </c>
      <c r="BB32" s="137">
        <v>1.05000213472667E-4</v>
      </c>
      <c r="BC32" s="137">
        <v>1.00889218837852E-4</v>
      </c>
      <c r="BD32" s="137">
        <v>1.8547778091436399E-4</v>
      </c>
      <c r="BE32" s="137">
        <v>1.19521049952869E-4</v>
      </c>
      <c r="BF32" s="137">
        <v>1.54034149140841E-4</v>
      </c>
      <c r="BG32" s="137">
        <v>9.8047641502997901E-4</v>
      </c>
      <c r="BH32" s="137">
        <v>1.7184395629272201E-4</v>
      </c>
      <c r="BI32" s="137">
        <v>9.2270548404149494E-5</v>
      </c>
      <c r="BJ32" s="137">
        <v>5.8932496406100901E-5</v>
      </c>
      <c r="BK32" s="137">
        <v>5.7076098248419103E-4</v>
      </c>
      <c r="BL32" s="137">
        <v>4.7200213082306203E-5</v>
      </c>
      <c r="BM32" s="137">
        <v>2.2780078605953102E-3</v>
      </c>
      <c r="BN32" s="137">
        <v>8.9202554125605599E-4</v>
      </c>
      <c r="BO32" s="137">
        <v>5.3491536558477702E-5</v>
      </c>
      <c r="BP32" s="137">
        <v>1.50013843316201E-5</v>
      </c>
      <c r="BQ32" s="137">
        <v>3.9727850563390602E-5</v>
      </c>
      <c r="BR32" s="137">
        <v>1.43671519894234E-5</v>
      </c>
      <c r="BS32" s="137">
        <v>3.5205228071621802E-5</v>
      </c>
      <c r="BT32" s="137">
        <v>4.0093536119053703E-5</v>
      </c>
      <c r="BU32" s="137">
        <v>3.25198492550354E-5</v>
      </c>
      <c r="BV32" s="137">
        <v>6.6870435590878907E-5</v>
      </c>
      <c r="BW32" s="137">
        <v>3.23979974608037E-5</v>
      </c>
      <c r="BX32" s="137">
        <v>8.3663853179531095E-5</v>
      </c>
      <c r="BY32" s="137">
        <v>1.01718130555177E-4</v>
      </c>
      <c r="BZ32" s="137">
        <v>2.8617618885030401E-4</v>
      </c>
      <c r="CA32" s="138">
        <v>0</v>
      </c>
      <c r="CB32" s="136">
        <v>0.26396812179998602</v>
      </c>
      <c r="CC32" s="139">
        <v>0.631964117694502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  <c r="CJ32" s="81"/>
      <c r="CK32" s="81"/>
      <c r="CL32" s="73"/>
      <c r="CM32" s="73"/>
    </row>
    <row r="33" spans="1:91" ht="19.5" x14ac:dyDescent="0.25">
      <c r="A33" s="30"/>
      <c r="B33" s="42" t="s">
        <v>24</v>
      </c>
      <c r="C33" s="43" t="s">
        <v>135</v>
      </c>
      <c r="D33" s="136">
        <v>8.5942630870371505E-6</v>
      </c>
      <c r="E33" s="137">
        <v>1.8954159060482201E-5</v>
      </c>
      <c r="F33" s="137">
        <v>2.2461165146522299E-5</v>
      </c>
      <c r="G33" s="137">
        <v>1.10480348398133E-5</v>
      </c>
      <c r="H33" s="137">
        <v>1.1322223802251301E-5</v>
      </c>
      <c r="I33" s="137">
        <v>6.9239651211783997E-6</v>
      </c>
      <c r="J33" s="137">
        <v>2.13763105528801E-5</v>
      </c>
      <c r="K33" s="137">
        <v>1.27859443039597E-5</v>
      </c>
      <c r="L33" s="137">
        <v>1.8930600742426999E-5</v>
      </c>
      <c r="M33" s="137">
        <v>1.53630220800445E-5</v>
      </c>
      <c r="N33" s="137">
        <v>5.8403660192103696E-6</v>
      </c>
      <c r="O33" s="137">
        <v>3.1730973068391999E-5</v>
      </c>
      <c r="P33" s="137">
        <v>6.2741671308469601E-6</v>
      </c>
      <c r="Q33" s="137">
        <v>5.7729282124431804E-7</v>
      </c>
      <c r="R33" s="137">
        <v>4.3616347409036899E-5</v>
      </c>
      <c r="S33" s="137">
        <v>7.6938412496510596E-5</v>
      </c>
      <c r="T33" s="137">
        <v>2.8095066761815698E-5</v>
      </c>
      <c r="U33" s="137">
        <v>4.7752950242740098E-5</v>
      </c>
      <c r="V33" s="137">
        <v>3.6040364595485002E-5</v>
      </c>
      <c r="W33" s="137">
        <v>6.5963014044295707E-5</v>
      </c>
      <c r="X33" s="137">
        <v>3.34350014179428E-3</v>
      </c>
      <c r="Y33" s="137">
        <v>3.5983427260472501E-3</v>
      </c>
      <c r="Z33" s="137">
        <v>4.6022416226975501E-5</v>
      </c>
      <c r="AA33" s="137">
        <v>3.91464495462707E-5</v>
      </c>
      <c r="AB33" s="137">
        <v>7.24348147875125E-2</v>
      </c>
      <c r="AC33" s="137">
        <v>2.86293785277454E-5</v>
      </c>
      <c r="AD33" s="137">
        <v>4.1194469932569399E-5</v>
      </c>
      <c r="AE33" s="137">
        <v>3.2459820429554699E-5</v>
      </c>
      <c r="AF33" s="137">
        <v>1.35378958538877E-3</v>
      </c>
      <c r="AG33" s="137">
        <v>5.8085911650352997E-5</v>
      </c>
      <c r="AH33" s="137">
        <v>2.5676544551513199E-5</v>
      </c>
      <c r="AI33" s="137">
        <v>2.4188382788833101E-5</v>
      </c>
      <c r="AJ33" s="137">
        <v>0</v>
      </c>
      <c r="AK33" s="137">
        <v>2.6334936296707201E-5</v>
      </c>
      <c r="AL33" s="137">
        <v>4.4074494285497601E-5</v>
      </c>
      <c r="AM33" s="137">
        <v>2.25995820283605E-5</v>
      </c>
      <c r="AN33" s="137">
        <v>2.70898156647446E-5</v>
      </c>
      <c r="AO33" s="137">
        <v>2.00225295599357E-5</v>
      </c>
      <c r="AP33" s="137">
        <v>1.6916703757710201E-5</v>
      </c>
      <c r="AQ33" s="137">
        <v>1.8507177060646998E-5</v>
      </c>
      <c r="AR33" s="137">
        <v>2.01936434615398E-5</v>
      </c>
      <c r="AS33" s="137">
        <v>1.8587209784876401E-5</v>
      </c>
      <c r="AT33" s="137">
        <v>1.8079233340221502E-5</v>
      </c>
      <c r="AU33" s="137">
        <v>1.9369308365667399E-5</v>
      </c>
      <c r="AV33" s="137">
        <v>2.2679087459973699E-5</v>
      </c>
      <c r="AW33" s="137">
        <v>1.8173074197407001E-5</v>
      </c>
      <c r="AX33" s="137">
        <v>1.8705942860524899E-5</v>
      </c>
      <c r="AY33" s="137">
        <v>1.99566888966487E-5</v>
      </c>
      <c r="AZ33" s="137">
        <v>6.7856529882561394E-5</v>
      </c>
      <c r="BA33" s="137">
        <v>1.27876325014269E-5</v>
      </c>
      <c r="BB33" s="137">
        <v>1.63111593639998E-5</v>
      </c>
      <c r="BC33" s="137">
        <v>2.6382990387288801E-5</v>
      </c>
      <c r="BD33" s="137">
        <v>2.8120517427385699E-5</v>
      </c>
      <c r="BE33" s="137">
        <v>3.5934606975969498E-5</v>
      </c>
      <c r="BF33" s="137">
        <v>3.4314843788145099E-5</v>
      </c>
      <c r="BG33" s="137">
        <v>7.7469552803716993E-6</v>
      </c>
      <c r="BH33" s="137">
        <v>2.0840535400443398E-5</v>
      </c>
      <c r="BI33" s="137">
        <v>5.0970597939718201E-5</v>
      </c>
      <c r="BJ33" s="137">
        <v>2.7076842349209401E-6</v>
      </c>
      <c r="BK33" s="137">
        <v>2.0309603525825298E-5</v>
      </c>
      <c r="BL33" s="137">
        <v>4.4879128479489898E-6</v>
      </c>
      <c r="BM33" s="137">
        <v>1.64617581722768E-3</v>
      </c>
      <c r="BN33" s="137">
        <v>1.23699969880804E-3</v>
      </c>
      <c r="BO33" s="137">
        <v>2.4802999097776002E-6</v>
      </c>
      <c r="BP33" s="137">
        <v>1.7647721379215101E-6</v>
      </c>
      <c r="BQ33" s="137">
        <v>4.6991781930730996E-6</v>
      </c>
      <c r="BR33" s="137">
        <v>1.4676168358043699E-6</v>
      </c>
      <c r="BS33" s="137">
        <v>1.7910878902959501E-7</v>
      </c>
      <c r="BT33" s="137">
        <v>2.7714390014356898E-6</v>
      </c>
      <c r="BU33" s="137">
        <v>4.57786203703014E-6</v>
      </c>
      <c r="BV33" s="137">
        <v>6.2342901969607702E-6</v>
      </c>
      <c r="BW33" s="137">
        <v>2.8959617357980102E-6</v>
      </c>
      <c r="BX33" s="137">
        <v>8.6378252444962895E-6</v>
      </c>
      <c r="BY33" s="137">
        <v>1.3950884370090299E-5</v>
      </c>
      <c r="BZ33" s="137">
        <v>7.1275946424295504E-4</v>
      </c>
      <c r="CA33" s="138">
        <v>0</v>
      </c>
      <c r="CB33" s="136">
        <v>8.5822094473029298E-2</v>
      </c>
      <c r="CC33" s="139">
        <v>0.20546603825684101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  <c r="CJ33" s="81"/>
      <c r="CK33" s="81"/>
      <c r="CL33" s="73"/>
      <c r="CM33" s="73"/>
    </row>
    <row r="34" spans="1:91" ht="19.5" x14ac:dyDescent="0.25">
      <c r="A34" s="30"/>
      <c r="B34" s="42" t="s">
        <v>25</v>
      </c>
      <c r="C34" s="43" t="s">
        <v>136</v>
      </c>
      <c r="D34" s="136">
        <v>2.6117900166096499E-5</v>
      </c>
      <c r="E34" s="137">
        <v>5.6189906267589701E-5</v>
      </c>
      <c r="F34" s="137">
        <v>6.4221633629644895E-5</v>
      </c>
      <c r="G34" s="137">
        <v>3.5305822212819803E-5</v>
      </c>
      <c r="H34" s="137">
        <v>3.49925261074539E-5</v>
      </c>
      <c r="I34" s="137">
        <v>2.0926013904049701E-5</v>
      </c>
      <c r="J34" s="137">
        <v>6.8176936466644294E-5</v>
      </c>
      <c r="K34" s="137">
        <v>4.0633270980607103E-5</v>
      </c>
      <c r="L34" s="137">
        <v>5.4316349605820903E-5</v>
      </c>
      <c r="M34" s="137">
        <v>4.9291761938612497E-5</v>
      </c>
      <c r="N34" s="137">
        <v>1.87386264208536E-5</v>
      </c>
      <c r="O34" s="137">
        <v>9.51386178231057E-5</v>
      </c>
      <c r="P34" s="137">
        <v>9.4796963051201894E-6</v>
      </c>
      <c r="Q34" s="137">
        <v>1.5279361340503199E-6</v>
      </c>
      <c r="R34" s="137">
        <v>1.53026918983746E-5</v>
      </c>
      <c r="S34" s="137">
        <v>2.1843575854526699E-5</v>
      </c>
      <c r="T34" s="137">
        <v>8.1492041677789798E-5</v>
      </c>
      <c r="U34" s="137">
        <v>1.13801337991189E-4</v>
      </c>
      <c r="V34" s="137">
        <v>1.1528529247245E-4</v>
      </c>
      <c r="W34" s="137">
        <v>1.3783869989158001E-4</v>
      </c>
      <c r="X34" s="137">
        <v>7.5726657502283697E-5</v>
      </c>
      <c r="Y34" s="137">
        <v>4.7928221369658402E-5</v>
      </c>
      <c r="Z34" s="137">
        <v>1.4713056206652501E-4</v>
      </c>
      <c r="AA34" s="137">
        <v>1.23298427259779E-4</v>
      </c>
      <c r="AB34" s="137">
        <v>1.0133598867669699E-4</v>
      </c>
      <c r="AC34" s="137">
        <v>8.8327757676869294E-5</v>
      </c>
      <c r="AD34" s="137">
        <v>1.2960206569491501E-4</v>
      </c>
      <c r="AE34" s="137">
        <v>9.7717107080266596E-5</v>
      </c>
      <c r="AF34" s="137">
        <v>8.6424652388830198E-5</v>
      </c>
      <c r="AG34" s="137">
        <v>1.6554667865296301E-4</v>
      </c>
      <c r="AH34" s="137">
        <v>4.4287998189218102E-5</v>
      </c>
      <c r="AI34" s="137">
        <v>4.4786637003913702E-5</v>
      </c>
      <c r="AJ34" s="137">
        <v>0</v>
      </c>
      <c r="AK34" s="137">
        <v>5.9432070794937698E-5</v>
      </c>
      <c r="AL34" s="137">
        <v>4.1998038900687E-5</v>
      </c>
      <c r="AM34" s="137">
        <v>5.5191938453253598E-5</v>
      </c>
      <c r="AN34" s="137">
        <v>4.5793280636600798E-5</v>
      </c>
      <c r="AO34" s="137">
        <v>4.1207436101458101E-5</v>
      </c>
      <c r="AP34" s="137">
        <v>3.8951430767303799E-5</v>
      </c>
      <c r="AQ34" s="137">
        <v>4.6353643529359997E-5</v>
      </c>
      <c r="AR34" s="137">
        <v>4.9411608081941901E-5</v>
      </c>
      <c r="AS34" s="137">
        <v>4.9366529757101801E-5</v>
      </c>
      <c r="AT34" s="137">
        <v>5.1388848500896203E-5</v>
      </c>
      <c r="AU34" s="137">
        <v>5.00147814303579E-5</v>
      </c>
      <c r="AV34" s="137">
        <v>5.0054036477723801E-5</v>
      </c>
      <c r="AW34" s="137">
        <v>3.8626051567690601E-5</v>
      </c>
      <c r="AX34" s="137">
        <v>3.9018163225622503E-5</v>
      </c>
      <c r="AY34" s="137">
        <v>3.0022868308850601E-5</v>
      </c>
      <c r="AZ34" s="137">
        <v>3.5565591049932503E-5</v>
      </c>
      <c r="BA34" s="137">
        <v>2.9920672174449E-5</v>
      </c>
      <c r="BB34" s="137">
        <v>3.3200881006475103E-5</v>
      </c>
      <c r="BC34" s="137">
        <v>3.1349789647510602E-5</v>
      </c>
      <c r="BD34" s="137">
        <v>6.8995319125480503E-5</v>
      </c>
      <c r="BE34" s="137">
        <v>3.92688983031573E-5</v>
      </c>
      <c r="BF34" s="137">
        <v>5.24093572474971E-5</v>
      </c>
      <c r="BG34" s="137">
        <v>1.5437838139280599E-5</v>
      </c>
      <c r="BH34" s="137">
        <v>2.5726812508655301E-5</v>
      </c>
      <c r="BI34" s="137">
        <v>3.3981898291005801E-5</v>
      </c>
      <c r="BJ34" s="137">
        <v>8.6875177303833197E-6</v>
      </c>
      <c r="BK34" s="137">
        <v>5.8296030426368401E-5</v>
      </c>
      <c r="BL34" s="137">
        <v>1.42694614691202E-5</v>
      </c>
      <c r="BM34" s="137">
        <v>8.4746222927788899E-4</v>
      </c>
      <c r="BN34" s="137">
        <v>1.6740617555216599E-3</v>
      </c>
      <c r="BO34" s="137">
        <v>7.9579624407312901E-6</v>
      </c>
      <c r="BP34" s="137">
        <v>4.4326643541574999E-6</v>
      </c>
      <c r="BQ34" s="137">
        <v>1.5000480554011E-5</v>
      </c>
      <c r="BR34" s="137">
        <v>4.4982342556196002E-6</v>
      </c>
      <c r="BS34" s="137">
        <v>5.7466478561061899E-7</v>
      </c>
      <c r="BT34" s="137">
        <v>4.6594551984407599E-6</v>
      </c>
      <c r="BU34" s="137">
        <v>7.01857841058035E-6</v>
      </c>
      <c r="BV34" s="137">
        <v>1.6512509649186E-5</v>
      </c>
      <c r="BW34" s="137">
        <v>9.2874820927116994E-6</v>
      </c>
      <c r="BX34" s="137">
        <v>2.0791164462184198E-5</v>
      </c>
      <c r="BY34" s="137">
        <v>3.1681246314176097E-5</v>
      </c>
      <c r="BZ34" s="137">
        <v>1.77879775964331E-5</v>
      </c>
      <c r="CA34" s="138">
        <v>0</v>
      </c>
      <c r="CB34" s="136">
        <v>6.0084005898767903E-3</v>
      </c>
      <c r="CC34" s="139">
        <v>1.4384667177401601E-2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  <c r="CJ34" s="81"/>
      <c r="CK34" s="81"/>
      <c r="CL34" s="73"/>
      <c r="CM34" s="73"/>
    </row>
    <row r="35" spans="1:91" ht="19.5" x14ac:dyDescent="0.25">
      <c r="A35" s="30"/>
      <c r="B35" s="42" t="s">
        <v>26</v>
      </c>
      <c r="C35" s="43" t="s">
        <v>137</v>
      </c>
      <c r="D35" s="136">
        <v>5.3645323082147397E-6</v>
      </c>
      <c r="E35" s="137">
        <v>1.15412252000002E-5</v>
      </c>
      <c r="F35" s="137">
        <v>1.31909160499732E-5</v>
      </c>
      <c r="G35" s="137">
        <v>7.2517018107993102E-6</v>
      </c>
      <c r="H35" s="137">
        <v>7.1873518030044704E-6</v>
      </c>
      <c r="I35" s="137">
        <v>4.2981356447693097E-6</v>
      </c>
      <c r="J35" s="137">
        <v>1.4003322473266E-5</v>
      </c>
      <c r="K35" s="137">
        <v>8.3459425749267494E-6</v>
      </c>
      <c r="L35" s="137">
        <v>1.1156402715060301E-5</v>
      </c>
      <c r="M35" s="137">
        <v>1.01243686424596E-5</v>
      </c>
      <c r="N35" s="137">
        <v>3.8488533230831997E-6</v>
      </c>
      <c r="O35" s="137">
        <v>1.9541164711758099E-5</v>
      </c>
      <c r="P35" s="137">
        <v>1.94709899254821E-6</v>
      </c>
      <c r="Q35" s="137">
        <v>3.1383314523277601E-7</v>
      </c>
      <c r="R35" s="137">
        <v>3.1431234735344299E-6</v>
      </c>
      <c r="S35" s="137">
        <v>4.4865999047909501E-6</v>
      </c>
      <c r="T35" s="137">
        <v>1.67382020630575E-5</v>
      </c>
      <c r="U35" s="137">
        <v>2.33744271357724E-5</v>
      </c>
      <c r="V35" s="137">
        <v>2.3679226591625202E-5</v>
      </c>
      <c r="W35" s="137">
        <v>2.83116236063479E-5</v>
      </c>
      <c r="X35" s="137">
        <v>3.0730253876714301E-5</v>
      </c>
      <c r="Y35" s="137">
        <v>9.8674221109933992E-4</v>
      </c>
      <c r="Z35" s="137">
        <v>3.0220142075442901E-5</v>
      </c>
      <c r="AA35" s="137">
        <v>2.5325098586821201E-5</v>
      </c>
      <c r="AB35" s="137">
        <v>2.0814084661625801E-5</v>
      </c>
      <c r="AC35" s="137">
        <v>1.8142236043340601E-5</v>
      </c>
      <c r="AD35" s="137">
        <v>8.1313890318587101E-2</v>
      </c>
      <c r="AE35" s="137">
        <v>2.0070778074182201E-5</v>
      </c>
      <c r="AF35" s="137">
        <v>1.9742694598400101E-3</v>
      </c>
      <c r="AG35" s="137">
        <v>3.4002752920553497E-5</v>
      </c>
      <c r="AH35" s="137">
        <v>9.0966117352965202E-6</v>
      </c>
      <c r="AI35" s="137">
        <v>9.1990305367527304E-6</v>
      </c>
      <c r="AJ35" s="137">
        <v>0</v>
      </c>
      <c r="AK35" s="137">
        <v>1.2207155318612299E-5</v>
      </c>
      <c r="AL35" s="137">
        <v>8.6262614962000395E-6</v>
      </c>
      <c r="AM35" s="137">
        <v>1.1336245835330099E-5</v>
      </c>
      <c r="AN35" s="137">
        <v>9.4057918864809498E-6</v>
      </c>
      <c r="AO35" s="137">
        <v>8.4638742356447803E-6</v>
      </c>
      <c r="AP35" s="137">
        <v>8.0004980290734101E-6</v>
      </c>
      <c r="AQ35" s="137">
        <v>9.5208886141433605E-6</v>
      </c>
      <c r="AR35" s="137">
        <v>1.01489846530813E-5</v>
      </c>
      <c r="AS35" s="137">
        <v>1.01397257108054E-5</v>
      </c>
      <c r="AT35" s="137">
        <v>1.0555103446749E-5</v>
      </c>
      <c r="AU35" s="137">
        <v>1.02728745100167E-5</v>
      </c>
      <c r="AV35" s="137">
        <v>1.0280937369914201E-5</v>
      </c>
      <c r="AW35" s="137">
        <v>7.9336661927601792E-6</v>
      </c>
      <c r="AX35" s="137">
        <v>8.0142046604021406E-6</v>
      </c>
      <c r="AY35" s="137">
        <v>6.1666001479389498E-6</v>
      </c>
      <c r="AZ35" s="137">
        <v>7.3050574906394297E-6</v>
      </c>
      <c r="BA35" s="137">
        <v>6.1456093921245302E-6</v>
      </c>
      <c r="BB35" s="137">
        <v>6.8193536879978198E-6</v>
      </c>
      <c r="BC35" s="137">
        <v>6.4391455036694003E-6</v>
      </c>
      <c r="BD35" s="137">
        <v>1.4171415627228999E-5</v>
      </c>
      <c r="BE35" s="137">
        <v>8.0657048352126692E-6</v>
      </c>
      <c r="BF35" s="137">
        <v>1.0764712646077399E-5</v>
      </c>
      <c r="BG35" s="137">
        <v>3.1708820747643701E-6</v>
      </c>
      <c r="BH35" s="137">
        <v>5.2842041669650698E-6</v>
      </c>
      <c r="BI35" s="137">
        <v>6.9797721148044898E-6</v>
      </c>
      <c r="BJ35" s="137">
        <v>1.7843880727948701E-6</v>
      </c>
      <c r="BK35" s="137">
        <v>1.1973816297409599E-5</v>
      </c>
      <c r="BL35" s="137">
        <v>2.9309012816921801E-6</v>
      </c>
      <c r="BM35" s="137">
        <v>4.4921851656332399E-3</v>
      </c>
      <c r="BN35" s="137">
        <v>3.4757179137560501E-3</v>
      </c>
      <c r="BO35" s="137">
        <v>1.6345397734646001E-6</v>
      </c>
      <c r="BP35" s="137">
        <v>9.10454936580904E-7</v>
      </c>
      <c r="BQ35" s="137">
        <v>3.0810502398350301E-6</v>
      </c>
      <c r="BR35" s="137">
        <v>9.2392278248746302E-7</v>
      </c>
      <c r="BS35" s="137">
        <v>1.18034290245249E-7</v>
      </c>
      <c r="BT35" s="137">
        <v>9.5703704324444494E-7</v>
      </c>
      <c r="BU35" s="137">
        <v>1.44159332878421E-6</v>
      </c>
      <c r="BV35" s="137">
        <v>3.3916161306778302E-6</v>
      </c>
      <c r="BW35" s="137">
        <v>1.9076188143560198E-6</v>
      </c>
      <c r="BX35" s="137">
        <v>4.2704380051033299E-6</v>
      </c>
      <c r="BY35" s="137">
        <v>6.5072256320791298E-6</v>
      </c>
      <c r="BZ35" s="137">
        <v>3.6535931260559401E-6</v>
      </c>
      <c r="CA35" s="138">
        <v>0</v>
      </c>
      <c r="CB35" s="136">
        <v>9.2919959008998201E-2</v>
      </c>
      <c r="CC35" s="139">
        <v>0.22245898296698799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  <c r="CJ35" s="81"/>
      <c r="CK35" s="81"/>
      <c r="CL35" s="73"/>
      <c r="CM35" s="73"/>
    </row>
    <row r="36" spans="1:91" ht="19.5" x14ac:dyDescent="0.25">
      <c r="A36" s="30"/>
      <c r="B36" s="42" t="s">
        <v>27</v>
      </c>
      <c r="C36" s="43" t="s">
        <v>138</v>
      </c>
      <c r="D36" s="136">
        <v>6.2888368835851196E-5</v>
      </c>
      <c r="E36" s="137">
        <v>1.3533960563051899E-4</v>
      </c>
      <c r="F36" s="137">
        <v>1.5475689344277E-4</v>
      </c>
      <c r="G36" s="137">
        <v>8.4960244924605201E-5</v>
      </c>
      <c r="H36" s="137">
        <v>8.4239915113903604E-5</v>
      </c>
      <c r="I36" s="137">
        <v>5.0390449731119902E-5</v>
      </c>
      <c r="J36" s="137">
        <v>1.6406538765398001E-4</v>
      </c>
      <c r="K36" s="137">
        <v>9.7786655994740504E-5</v>
      </c>
      <c r="L36" s="137">
        <v>1.3088184071759399E-4</v>
      </c>
      <c r="M36" s="137">
        <v>0.21228735843344801</v>
      </c>
      <c r="N36" s="137">
        <v>4.5090686122113298E-5</v>
      </c>
      <c r="O36" s="137">
        <v>0.203416327044216</v>
      </c>
      <c r="P36" s="137">
        <v>2.3110507335115E-5</v>
      </c>
      <c r="Q36" s="137">
        <v>3.68578750605306E-6</v>
      </c>
      <c r="R36" s="137">
        <v>4.0328245652723299E-5</v>
      </c>
      <c r="S36" s="137">
        <v>5.8890481435320599E-5</v>
      </c>
      <c r="T36" s="137">
        <v>1.9633727367844001E-4</v>
      </c>
      <c r="U36" s="137">
        <v>2.7494819524658199E-4</v>
      </c>
      <c r="V36" s="137">
        <v>2.7742038185859001E-4</v>
      </c>
      <c r="W36" s="137">
        <v>3.31692974851368E-4</v>
      </c>
      <c r="X36" s="137">
        <v>1.8240605270128E-4</v>
      </c>
      <c r="Y36" s="137">
        <v>1.15492495274861E-4</v>
      </c>
      <c r="Z36" s="137">
        <v>3.540546477317E-4</v>
      </c>
      <c r="AA36" s="137">
        <v>2.9675727531390501E-4</v>
      </c>
      <c r="AB36" s="137">
        <v>2.4420216223018502E-4</v>
      </c>
      <c r="AC36" s="137">
        <v>2.1264199354648099E-4</v>
      </c>
      <c r="AD36" s="137">
        <v>3.1193321639944298E-4</v>
      </c>
      <c r="AE36" s="137">
        <v>1.8688068293302901E-2</v>
      </c>
      <c r="AF36" s="137">
        <v>2.08873515313356E-4</v>
      </c>
      <c r="AG36" s="137">
        <v>3.9893990831105599E-4</v>
      </c>
      <c r="AH36" s="137">
        <v>1.07641436586811E-4</v>
      </c>
      <c r="AI36" s="137">
        <v>1.08692997567018E-4</v>
      </c>
      <c r="AJ36" s="137">
        <v>0</v>
      </c>
      <c r="AK36" s="137">
        <v>1.43716050066691E-4</v>
      </c>
      <c r="AL36" s="137">
        <v>1.0385570125457301E-4</v>
      </c>
      <c r="AM36" s="137">
        <v>1.3329521999347501E-4</v>
      </c>
      <c r="AN36" s="137">
        <v>1.11348786132607E-4</v>
      </c>
      <c r="AO36" s="137">
        <v>9.9805128765041501E-5</v>
      </c>
      <c r="AP36" s="137">
        <v>9.4159699937728698E-5</v>
      </c>
      <c r="AQ36" s="137">
        <v>1.1190695139289601E-4</v>
      </c>
      <c r="AR36" s="137">
        <v>1.19331497679569E-4</v>
      </c>
      <c r="AS36" s="137">
        <v>1.19079333515539E-4</v>
      </c>
      <c r="AT36" s="137">
        <v>1.2384291593213901E-4</v>
      </c>
      <c r="AU36" s="137">
        <v>1.2069156161034901E-4</v>
      </c>
      <c r="AV36" s="137">
        <v>1.2108358224812599E-4</v>
      </c>
      <c r="AW36" s="137">
        <v>9.3499263823604206E-5</v>
      </c>
      <c r="AX36" s="137">
        <v>9.4479857206156305E-5</v>
      </c>
      <c r="AY36" s="137">
        <v>7.3200367011279404E-5</v>
      </c>
      <c r="AZ36" s="137">
        <v>9.0704262809828903E-5</v>
      </c>
      <c r="BA36" s="137">
        <v>7.2310411057495202E-5</v>
      </c>
      <c r="BB36" s="137">
        <v>8.0429263663495698E-5</v>
      </c>
      <c r="BC36" s="137">
        <v>7.6935905384279695E-5</v>
      </c>
      <c r="BD36" s="137">
        <v>1.6662022073838799E-4</v>
      </c>
      <c r="BE36" s="137">
        <v>9.6630815697690994E-5</v>
      </c>
      <c r="BF36" s="137">
        <v>1.27734917788615E-4</v>
      </c>
      <c r="BG36" s="137">
        <v>3.7412890865591698E-5</v>
      </c>
      <c r="BH36" s="137">
        <v>6.3063365391533303E-5</v>
      </c>
      <c r="BI36" s="137">
        <v>8.5414229549557699E-5</v>
      </c>
      <c r="BJ36" s="137">
        <v>2.0904741167424599E-5</v>
      </c>
      <c r="BK36" s="137">
        <v>1.40470641697828E-4</v>
      </c>
      <c r="BL36" s="137">
        <v>3.4340203690947098E-5</v>
      </c>
      <c r="BM36" s="137">
        <v>5.29511062684635E-5</v>
      </c>
      <c r="BN36" s="137">
        <v>1.05689359027861E-4</v>
      </c>
      <c r="BO36" s="137">
        <v>1.9149215023959801E-5</v>
      </c>
      <c r="BP36" s="137">
        <v>1.07008842844498E-5</v>
      </c>
      <c r="BQ36" s="137">
        <v>3.6097756457925403E-5</v>
      </c>
      <c r="BR36" s="137">
        <v>1.0830006275218001E-5</v>
      </c>
      <c r="BS36" s="137">
        <v>1.3828137074424599E-6</v>
      </c>
      <c r="BT36" s="137">
        <v>3.9782325122749602E-3</v>
      </c>
      <c r="BU36" s="137">
        <v>1.68899398724521E-5</v>
      </c>
      <c r="BV36" s="137">
        <v>3.9832145277630103E-5</v>
      </c>
      <c r="BW36" s="137">
        <v>2.2348548966875501E-5</v>
      </c>
      <c r="BX36" s="137">
        <v>5.0224408674955299E-5</v>
      </c>
      <c r="BY36" s="137">
        <v>7.6256926220387398E-5</v>
      </c>
      <c r="BZ36" s="137">
        <v>4.8318323326677201E-3</v>
      </c>
      <c r="CA36" s="138">
        <v>0</v>
      </c>
      <c r="CB36" s="136">
        <v>0.45115888910874702</v>
      </c>
      <c r="CC36" s="139">
        <v>1.0801161418714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  <c r="CJ36" s="81"/>
      <c r="CK36" s="81"/>
      <c r="CL36" s="73"/>
      <c r="CM36" s="73"/>
    </row>
    <row r="37" spans="1:91" ht="19.5" x14ac:dyDescent="0.25">
      <c r="A37" s="30"/>
      <c r="B37" s="42" t="s">
        <v>28</v>
      </c>
      <c r="C37" s="43" t="s">
        <v>139</v>
      </c>
      <c r="D37" s="136">
        <v>1.13814934168363E-4</v>
      </c>
      <c r="E37" s="137">
        <v>2.4884826234189601E-4</v>
      </c>
      <c r="F37" s="137">
        <v>2.9126615528937499E-4</v>
      </c>
      <c r="G37" s="137">
        <v>1.4896414568243499E-4</v>
      </c>
      <c r="H37" s="137">
        <v>1.5083754300904199E-4</v>
      </c>
      <c r="I37" s="137">
        <v>9.1517338650827905E-5</v>
      </c>
      <c r="J37" s="137">
        <v>2.8801720540578098E-4</v>
      </c>
      <c r="K37" s="137">
        <v>1.7204995619137501E-4</v>
      </c>
      <c r="L37" s="137">
        <v>2.4577378100204398E-4</v>
      </c>
      <c r="M37" s="137">
        <v>2.0786661339623099E-4</v>
      </c>
      <c r="N37" s="137">
        <v>7.8862128590514801E-5</v>
      </c>
      <c r="O37" s="137">
        <v>4.1984540375462702E-4</v>
      </c>
      <c r="P37" s="137">
        <v>6.83915857829346E-5</v>
      </c>
      <c r="Q37" s="137">
        <v>7.2980009847130497E-6</v>
      </c>
      <c r="R37" s="137">
        <v>3.9787157665537699E-4</v>
      </c>
      <c r="S37" s="137">
        <v>6.9394261776038703E-4</v>
      </c>
      <c r="T37" s="137">
        <v>1.47052592041095E-3</v>
      </c>
      <c r="U37" s="137">
        <v>1.49624125615943E-3</v>
      </c>
      <c r="V37" s="137">
        <v>5.6677327954782295E-4</v>
      </c>
      <c r="W37" s="137">
        <v>5.8173866416801404E-4</v>
      </c>
      <c r="X37" s="137">
        <v>1.8417177667157099E-3</v>
      </c>
      <c r="Y37" s="137">
        <v>1.16819939243331E-2</v>
      </c>
      <c r="Z37" s="137">
        <v>6.5329059419341003E-4</v>
      </c>
      <c r="AA37" s="137">
        <v>5.2506366070822499E-4</v>
      </c>
      <c r="AB37" s="137">
        <v>1.9027761408625401E-3</v>
      </c>
      <c r="AC37" s="137">
        <v>7.92902388919145E-3</v>
      </c>
      <c r="AD37" s="137">
        <v>7.92505586081359E-4</v>
      </c>
      <c r="AE37" s="137">
        <v>1.19443515700016E-3</v>
      </c>
      <c r="AF37" s="137">
        <v>2.5605784047414201E-2</v>
      </c>
      <c r="AG37" s="137">
        <v>2.0888400092582398E-3</v>
      </c>
      <c r="AH37" s="137">
        <v>3.7873925039283697E-2</v>
      </c>
      <c r="AI37" s="137">
        <v>7.2265764787990904E-4</v>
      </c>
      <c r="AJ37" s="137">
        <v>0</v>
      </c>
      <c r="AK37" s="137">
        <v>3.1717678591236401E-4</v>
      </c>
      <c r="AL37" s="137">
        <v>4.4272964663467099E-4</v>
      </c>
      <c r="AM37" s="137">
        <v>2.7861140077989398E-4</v>
      </c>
      <c r="AN37" s="137">
        <v>3.0274791120890501E-4</v>
      </c>
      <c r="AO37" s="137">
        <v>2.3505053525319799E-4</v>
      </c>
      <c r="AP37" s="137">
        <v>2.0493091516361501E-4</v>
      </c>
      <c r="AQ37" s="137">
        <v>2.2993181520213299E-4</v>
      </c>
      <c r="AR37" s="137">
        <v>1.27951613216883E-3</v>
      </c>
      <c r="AS37" s="137">
        <v>2.3749604084046601E-4</v>
      </c>
      <c r="AT37" s="137">
        <v>5.6439511705991101E-4</v>
      </c>
      <c r="AU37" s="137">
        <v>2.4294522928521299E-4</v>
      </c>
      <c r="AV37" s="137">
        <v>2.7141724291287702E-4</v>
      </c>
      <c r="AW37" s="137">
        <v>2.15217039094954E-4</v>
      </c>
      <c r="AX37" s="137">
        <v>2.2039242068642599E-4</v>
      </c>
      <c r="AY37" s="137">
        <v>2.1733886877544901E-4</v>
      </c>
      <c r="AZ37" s="137">
        <v>6.3701834854992497E-4</v>
      </c>
      <c r="BA37" s="137">
        <v>1.55641522525807E-4</v>
      </c>
      <c r="BB37" s="137">
        <v>1.9091692846812499E-4</v>
      </c>
      <c r="BC37" s="137">
        <v>2.7453781429490802E-4</v>
      </c>
      <c r="BD37" s="137">
        <v>3.4716550293771998E-4</v>
      </c>
      <c r="BE37" s="137">
        <v>3.6867125411800902E-4</v>
      </c>
      <c r="BF37" s="137">
        <v>3.7491182025538598E-4</v>
      </c>
      <c r="BG37" s="137">
        <v>9.0168422241708403E-5</v>
      </c>
      <c r="BH37" s="137">
        <v>2.1833993274599601E-4</v>
      </c>
      <c r="BI37" s="137">
        <v>4.8963811176516096E-4</v>
      </c>
      <c r="BJ37" s="137">
        <v>3.6561705484635897E-5</v>
      </c>
      <c r="BK37" s="137">
        <v>2.6371246911880499E-4</v>
      </c>
      <c r="BL37" s="137">
        <v>6.0400945333031701E-5</v>
      </c>
      <c r="BM37" s="137">
        <v>6.3051694044579804E-3</v>
      </c>
      <c r="BN37" s="137">
        <v>1.22955102175896E-2</v>
      </c>
      <c r="BO37" s="137">
        <v>3.3491347936848903E-5</v>
      </c>
      <c r="BP37" s="137">
        <v>2.1944658068203102E-5</v>
      </c>
      <c r="BQ37" s="137">
        <v>6.3335178263860097E-5</v>
      </c>
      <c r="BR37" s="137">
        <v>1.9494336794086601E-5</v>
      </c>
      <c r="BS37" s="137">
        <v>2.4184957425070799E-6</v>
      </c>
      <c r="BT37" s="137">
        <v>3.0933777487423601E-5</v>
      </c>
      <c r="BU37" s="137">
        <v>9.5715717193801405E-5</v>
      </c>
      <c r="BV37" s="137">
        <v>7.8830912547582898E-5</v>
      </c>
      <c r="BW37" s="137">
        <v>5.3179059453279702E-5</v>
      </c>
      <c r="BX37" s="137">
        <v>1.06022740620017E-4</v>
      </c>
      <c r="BY37" s="137">
        <v>1.46310152986962E-3</v>
      </c>
      <c r="BZ37" s="137">
        <v>8.5402275027497004E-4</v>
      </c>
      <c r="CA37" s="138">
        <v>0</v>
      </c>
      <c r="CB37" s="136">
        <v>0.130743211836992</v>
      </c>
      <c r="CC37" s="139">
        <v>0.31301135133172198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  <c r="CJ37" s="81"/>
      <c r="CK37" s="81"/>
      <c r="CL37" s="73"/>
      <c r="CM37" s="73"/>
    </row>
    <row r="38" spans="1:91" ht="19.5" x14ac:dyDescent="0.25">
      <c r="A38" s="30"/>
      <c r="B38" s="42" t="s">
        <v>29</v>
      </c>
      <c r="C38" s="43" t="s">
        <v>140</v>
      </c>
      <c r="D38" s="136">
        <v>2.5794884535898602E-6</v>
      </c>
      <c r="E38" s="137">
        <v>5.5494972223567799E-6</v>
      </c>
      <c r="F38" s="137">
        <v>6.3427366428710201E-6</v>
      </c>
      <c r="G38" s="137">
        <v>3.4869174077280398E-6</v>
      </c>
      <c r="H38" s="137">
        <v>3.4559752691485099E-6</v>
      </c>
      <c r="I38" s="137">
        <v>2.06672094241428E-6</v>
      </c>
      <c r="J38" s="137">
        <v>6.7333751679288301E-6</v>
      </c>
      <c r="K38" s="137">
        <v>4.0130735112511503E-6</v>
      </c>
      <c r="L38" s="137">
        <v>5.3644586953142203E-6</v>
      </c>
      <c r="M38" s="137">
        <v>4.8682141354840103E-6</v>
      </c>
      <c r="N38" s="137">
        <v>1.8506874665012499E-6</v>
      </c>
      <c r="O38" s="137">
        <v>9.3961981860916794E-6</v>
      </c>
      <c r="P38" s="137">
        <v>9.3624552537106396E-7</v>
      </c>
      <c r="Q38" s="137">
        <v>1.5090392376649499E-7</v>
      </c>
      <c r="R38" s="137">
        <v>1.5113434391613199E-6</v>
      </c>
      <c r="S38" s="137">
        <v>2.1573423339372202E-6</v>
      </c>
      <c r="T38" s="137">
        <v>8.0978011843755404E-6</v>
      </c>
      <c r="U38" s="137">
        <v>1.1277750595850199E-5</v>
      </c>
      <c r="V38" s="137">
        <v>1.1389540706770901E-5</v>
      </c>
      <c r="W38" s="137">
        <v>1.3613396657734001E-5</v>
      </c>
      <c r="X38" s="137">
        <v>8.5972336587665803E-4</v>
      </c>
      <c r="Y38" s="137">
        <v>2.8027548895657301E-4</v>
      </c>
      <c r="Z38" s="137">
        <v>3.8111931448511801E-5</v>
      </c>
      <c r="AA38" s="137">
        <v>1.21773522159045E-5</v>
      </c>
      <c r="AB38" s="137">
        <v>2.3569775524703799E-4</v>
      </c>
      <c r="AC38" s="137">
        <v>9.0610302974746597E-6</v>
      </c>
      <c r="AD38" s="137">
        <v>1.2810660167276699E-5</v>
      </c>
      <c r="AE38" s="137">
        <v>9.6824437916362793E-6</v>
      </c>
      <c r="AF38" s="137">
        <v>2.60277934113686E-3</v>
      </c>
      <c r="AG38" s="137">
        <v>9.8107458419005198E-4</v>
      </c>
      <c r="AH38" s="137">
        <v>6.05462970083767E-6</v>
      </c>
      <c r="AI38" s="137">
        <v>3.2663603869133198E-4</v>
      </c>
      <c r="AJ38" s="137">
        <v>0</v>
      </c>
      <c r="AK38" s="137">
        <v>5.8697038970797701E-6</v>
      </c>
      <c r="AL38" s="137">
        <v>4.1478624134710101E-6</v>
      </c>
      <c r="AM38" s="137">
        <v>5.4509346871696699E-6</v>
      </c>
      <c r="AN38" s="137">
        <v>4.5226927855190697E-6</v>
      </c>
      <c r="AO38" s="137">
        <v>4.0697799191273803E-6</v>
      </c>
      <c r="AP38" s="137">
        <v>3.8469695219024802E-6</v>
      </c>
      <c r="AQ38" s="137">
        <v>4.5780360406238198E-6</v>
      </c>
      <c r="AR38" s="137">
        <v>4.9261247051748398E-6</v>
      </c>
      <c r="AS38" s="137">
        <v>4.8756994255865497E-6</v>
      </c>
      <c r="AT38" s="137">
        <v>5.0901034966405498E-6</v>
      </c>
      <c r="AU38" s="137">
        <v>4.9396218833817001E-6</v>
      </c>
      <c r="AV38" s="137">
        <v>4.9434988390627303E-6</v>
      </c>
      <c r="AW38" s="137">
        <v>3.8148340177806801E-6</v>
      </c>
      <c r="AX38" s="137">
        <v>3.8535602357277899E-6</v>
      </c>
      <c r="AY38" s="137">
        <v>2.9651557611380299E-6</v>
      </c>
      <c r="AZ38" s="137">
        <v>3.5125730198436199E-6</v>
      </c>
      <c r="BA38" s="137">
        <v>2.95506253974527E-6</v>
      </c>
      <c r="BB38" s="137">
        <v>3.27902659327812E-6</v>
      </c>
      <c r="BC38" s="137">
        <v>3.0962068123377199E-6</v>
      </c>
      <c r="BD38" s="137">
        <v>6.8142012912259304E-6</v>
      </c>
      <c r="BE38" s="137">
        <v>3.8783236444742E-6</v>
      </c>
      <c r="BF38" s="137">
        <v>5.17611795053392E-6</v>
      </c>
      <c r="BG38" s="137">
        <v>1.52469091984492E-6</v>
      </c>
      <c r="BH38" s="137">
        <v>2.5408633692494098E-6</v>
      </c>
      <c r="BI38" s="137">
        <v>3.35616239112898E-6</v>
      </c>
      <c r="BJ38" s="137">
        <v>8.5800740233207698E-7</v>
      </c>
      <c r="BK38" s="137">
        <v>5.7575048690223601E-6</v>
      </c>
      <c r="BL38" s="137">
        <v>1.4092982538589E-6</v>
      </c>
      <c r="BM38" s="137">
        <v>1.1351265570770401E-3</v>
      </c>
      <c r="BN38" s="137">
        <v>1.027985240407E-3</v>
      </c>
      <c r="BO38" s="137">
        <v>7.8595415785434201E-7</v>
      </c>
      <c r="BP38" s="137">
        <v>4.3778429534817899E-7</v>
      </c>
      <c r="BQ38" s="137">
        <v>1.48149606749775E-6</v>
      </c>
      <c r="BR38" s="137">
        <v>4.4426019129114798E-7</v>
      </c>
      <c r="BS38" s="137">
        <v>5.6755756387012401E-8</v>
      </c>
      <c r="BT38" s="137">
        <v>4.6018289402909198E-7</v>
      </c>
      <c r="BU38" s="137">
        <v>6.9612806574338295E-7</v>
      </c>
      <c r="BV38" s="137">
        <v>1.6308289605592901E-6</v>
      </c>
      <c r="BW38" s="137">
        <v>9.1789146120965005E-7</v>
      </c>
      <c r="BX38" s="137">
        <v>2.0534027745656802E-6</v>
      </c>
      <c r="BY38" s="137">
        <v>3.1883000100507702E-6</v>
      </c>
      <c r="BZ38" s="137">
        <v>5.78158463449453E-5</v>
      </c>
      <c r="CA38" s="138">
        <v>0</v>
      </c>
      <c r="CB38" s="136">
        <v>7.8240595343375893E-3</v>
      </c>
      <c r="CC38" s="139">
        <v>1.8731522756196599E-2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  <c r="CJ38" s="81"/>
      <c r="CK38" s="81"/>
      <c r="CL38" s="73"/>
      <c r="CM38" s="73"/>
    </row>
    <row r="39" spans="1:91" ht="19.5" x14ac:dyDescent="0.25">
      <c r="A39" s="30"/>
      <c r="B39" s="42" t="s">
        <v>30</v>
      </c>
      <c r="C39" s="43" t="s">
        <v>141</v>
      </c>
      <c r="D39" s="136">
        <v>3.1113726476581501E-6</v>
      </c>
      <c r="E39" s="137">
        <v>6.9454666753096898E-6</v>
      </c>
      <c r="F39" s="137">
        <v>8.3704581902712292E-6</v>
      </c>
      <c r="G39" s="137">
        <v>3.8973093825804E-6</v>
      </c>
      <c r="H39" s="137">
        <v>4.06440265525394E-6</v>
      </c>
      <c r="I39" s="137">
        <v>2.5135306672199399E-6</v>
      </c>
      <c r="J39" s="137">
        <v>7.5486789457812604E-6</v>
      </c>
      <c r="K39" s="137">
        <v>4.5237643883349403E-6</v>
      </c>
      <c r="L39" s="137">
        <v>7.0435400695947704E-6</v>
      </c>
      <c r="M39" s="137">
        <v>5.4078304416940401E-6</v>
      </c>
      <c r="N39" s="137">
        <v>2.0558265805232598E-6</v>
      </c>
      <c r="O39" s="137">
        <v>1.15639408688116E-5</v>
      </c>
      <c r="P39" s="137">
        <v>2.83861374897143E-6</v>
      </c>
      <c r="Q39" s="137">
        <v>2.2239343135331099E-7</v>
      </c>
      <c r="R39" s="137">
        <v>2.2726592586372E-5</v>
      </c>
      <c r="S39" s="137">
        <v>4.0393953165045703E-5</v>
      </c>
      <c r="T39" s="137">
        <v>1.04012779821364E-5</v>
      </c>
      <c r="U39" s="137">
        <v>1.9140782422668301E-5</v>
      </c>
      <c r="V39" s="137">
        <v>1.27069676845632E-5</v>
      </c>
      <c r="W39" s="137">
        <v>1.5195809115029701E-5</v>
      </c>
      <c r="X39" s="137">
        <v>2.13250691691451E-4</v>
      </c>
      <c r="Y39" s="137">
        <v>7.8041444442945493E-5</v>
      </c>
      <c r="Z39" s="137">
        <v>1.6231436564877901E-5</v>
      </c>
      <c r="AA39" s="137">
        <v>1.3915835023798501E-5</v>
      </c>
      <c r="AB39" s="137">
        <v>4.0415813429211702E-5</v>
      </c>
      <c r="AC39" s="137">
        <v>1.04337174427082E-5</v>
      </c>
      <c r="AD39" s="137">
        <v>1.46794953330965E-5</v>
      </c>
      <c r="AE39" s="137">
        <v>1.18062988613063E-5</v>
      </c>
      <c r="AF39" s="137">
        <v>2.4057874609138998E-5</v>
      </c>
      <c r="AG39" s="137">
        <v>2.16781119300225E-5</v>
      </c>
      <c r="AH39" s="137">
        <v>2.7888798083696002E-3</v>
      </c>
      <c r="AI39" s="137">
        <v>4.9568006343217504E-3</v>
      </c>
      <c r="AJ39" s="137">
        <v>0</v>
      </c>
      <c r="AK39" s="137">
        <v>1.0752661273651999E-5</v>
      </c>
      <c r="AL39" s="137">
        <v>2.1395554441517899E-5</v>
      </c>
      <c r="AM39" s="137">
        <v>8.9796411924126701E-6</v>
      </c>
      <c r="AN39" s="137">
        <v>1.19685204464717E-5</v>
      </c>
      <c r="AO39" s="137">
        <v>8.4106699256056199E-6</v>
      </c>
      <c r="AP39" s="137">
        <v>6.86135744357594E-6</v>
      </c>
      <c r="AQ39" s="137">
        <v>7.2851888963854302E-6</v>
      </c>
      <c r="AR39" s="137">
        <v>8.0180316381473701E-6</v>
      </c>
      <c r="AS39" s="137">
        <v>7.1503125376086101E-6</v>
      </c>
      <c r="AT39" s="137">
        <v>6.7554463478788799E-6</v>
      </c>
      <c r="AU39" s="137">
        <v>7.5357134759509397E-6</v>
      </c>
      <c r="AV39" s="137">
        <v>9.3266709557921992E-6</v>
      </c>
      <c r="AW39" s="137">
        <v>7.5613237645623504E-6</v>
      </c>
      <c r="AX39" s="137">
        <v>7.8268417783953398E-6</v>
      </c>
      <c r="AY39" s="137">
        <v>9.0366635653245408E-6</v>
      </c>
      <c r="AZ39" s="137">
        <v>3.4661495840430203E-5</v>
      </c>
      <c r="BA39" s="137">
        <v>5.1584248357084702E-6</v>
      </c>
      <c r="BB39" s="137">
        <v>6.8734622122842101E-6</v>
      </c>
      <c r="BC39" s="137">
        <v>1.2440014966471201E-5</v>
      </c>
      <c r="BD39" s="137">
        <v>1.1154360063819901E-5</v>
      </c>
      <c r="BE39" s="137">
        <v>1.7146714557222899E-5</v>
      </c>
      <c r="BF39" s="137">
        <v>1.5491731234497999E-5</v>
      </c>
      <c r="BG39" s="137">
        <v>3.2841115862229898E-6</v>
      </c>
      <c r="BH39" s="137">
        <v>9.7696926860623693E-6</v>
      </c>
      <c r="BI39" s="137">
        <v>2.5606175980181801E-5</v>
      </c>
      <c r="BJ39" s="137">
        <v>1.20377979275212E-4</v>
      </c>
      <c r="BK39" s="137">
        <v>4.8267448084142797E-4</v>
      </c>
      <c r="BL39" s="137">
        <v>1.5874414794122E-6</v>
      </c>
      <c r="BM39" s="137">
        <v>5.46921676167203E-3</v>
      </c>
      <c r="BN39" s="137">
        <v>5.2929910675444999E-3</v>
      </c>
      <c r="BO39" s="137">
        <v>8.7307310285317499E-7</v>
      </c>
      <c r="BP39" s="137">
        <v>6.9394401713902303E-7</v>
      </c>
      <c r="BQ39" s="137">
        <v>1.6586613908098499E-6</v>
      </c>
      <c r="BR39" s="137">
        <v>5.2906250832328896E-7</v>
      </c>
      <c r="BS39" s="137">
        <v>6.3046837831947899E-8</v>
      </c>
      <c r="BT39" s="137">
        <v>1.22595203050072E-6</v>
      </c>
      <c r="BU39" s="137">
        <v>8.4599669693713503E-7</v>
      </c>
      <c r="BV39" s="137">
        <v>2.4009542945614299E-6</v>
      </c>
      <c r="BW39" s="137">
        <v>1.0196309411906E-6</v>
      </c>
      <c r="BX39" s="137">
        <v>3.4500990941039001E-6</v>
      </c>
      <c r="BY39" s="137">
        <v>3.7287915399316601E-6</v>
      </c>
      <c r="BZ39" s="137">
        <v>1.9961511623033099E-3</v>
      </c>
      <c r="CA39" s="138">
        <v>0</v>
      </c>
      <c r="CB39" s="136">
        <v>2.2040802560885302E-2</v>
      </c>
      <c r="CC39" s="139">
        <v>5.2767721528976602E-2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  <c r="CJ39" s="81"/>
      <c r="CK39" s="81"/>
      <c r="CL39" s="73"/>
      <c r="CM39" s="73"/>
    </row>
    <row r="40" spans="1:91" ht="19.5" x14ac:dyDescent="0.25">
      <c r="A40" s="30"/>
      <c r="B40" s="42" t="s">
        <v>31</v>
      </c>
      <c r="C40" s="43" t="s">
        <v>142</v>
      </c>
      <c r="D40" s="136">
        <v>4.6608236685542198E-6</v>
      </c>
      <c r="E40" s="137">
        <v>1.01754217317529E-5</v>
      </c>
      <c r="F40" s="137">
        <v>1.1884311882953599E-5</v>
      </c>
      <c r="G40" s="137">
        <v>6.1187772299257596E-6</v>
      </c>
      <c r="H40" s="137">
        <v>6.1831993213623903E-6</v>
      </c>
      <c r="I40" s="137">
        <v>3.7464746514746498E-6</v>
      </c>
      <c r="J40" s="137">
        <v>1.1829033945124501E-5</v>
      </c>
      <c r="K40" s="137">
        <v>7.0646546879435303E-6</v>
      </c>
      <c r="L40" s="137">
        <v>1.00301953987051E-5</v>
      </c>
      <c r="M40" s="137">
        <v>8.5230207932200506E-6</v>
      </c>
      <c r="N40" s="137">
        <v>3.2400891414719401E-6</v>
      </c>
      <c r="O40" s="137">
        <v>1.7113343709841001E-5</v>
      </c>
      <c r="P40" s="137">
        <v>1.97235624888038E-3</v>
      </c>
      <c r="Q40" s="137">
        <v>2.9643129950232401E-7</v>
      </c>
      <c r="R40" s="137">
        <v>1.5035885410268601E-5</v>
      </c>
      <c r="S40" s="137">
        <v>2.6144469569774902E-5</v>
      </c>
      <c r="T40" s="137">
        <v>1.4950631951470101E-5</v>
      </c>
      <c r="U40" s="137">
        <v>2.35951973836871E-5</v>
      </c>
      <c r="V40" s="137">
        <v>1.9968636904065301E-5</v>
      </c>
      <c r="W40" s="137">
        <v>2.38768697549411E-5</v>
      </c>
      <c r="X40" s="137">
        <v>1.37487458059138E-5</v>
      </c>
      <c r="Y40" s="137">
        <v>1.5986657089669801E-5</v>
      </c>
      <c r="Z40" s="137">
        <v>2.54930652359305E-5</v>
      </c>
      <c r="AA40" s="137">
        <v>2.1548289832571599E-5</v>
      </c>
      <c r="AB40" s="137">
        <v>3.4246549545980103E-5</v>
      </c>
      <c r="AC40" s="137">
        <v>1.5623494113961599E-5</v>
      </c>
      <c r="AD40" s="137">
        <v>2.2664827863235401E-5</v>
      </c>
      <c r="AE40" s="137">
        <v>1.75353312443489E-5</v>
      </c>
      <c r="AF40" s="137">
        <v>1.8160741861030999E-5</v>
      </c>
      <c r="AG40" s="137">
        <v>3.0694266464762501E-5</v>
      </c>
      <c r="AH40" s="137">
        <v>1.14446436093129E-5</v>
      </c>
      <c r="AI40" s="137">
        <v>2.11943221354359E-2</v>
      </c>
      <c r="AJ40" s="137">
        <v>0</v>
      </c>
      <c r="AK40" s="137">
        <v>1.27677717113795E-5</v>
      </c>
      <c r="AL40" s="137">
        <v>1.7144203776239301E-5</v>
      </c>
      <c r="AM40" s="137">
        <v>1.12647464649638E-5</v>
      </c>
      <c r="AN40" s="137">
        <v>1.2006038414889499E-5</v>
      </c>
      <c r="AO40" s="137">
        <v>9.4149090251543695E-6</v>
      </c>
      <c r="AP40" s="137">
        <v>8.2585067557116896E-6</v>
      </c>
      <c r="AQ40" s="137">
        <v>2.06218413205573E-3</v>
      </c>
      <c r="AR40" s="137">
        <v>4.0923613263632201E-4</v>
      </c>
      <c r="AS40" s="137">
        <v>4.8932204319831996E-4</v>
      </c>
      <c r="AT40" s="137">
        <v>4.18465806258504E-4</v>
      </c>
      <c r="AU40" s="137">
        <v>9.8539382552515097E-6</v>
      </c>
      <c r="AV40" s="137">
        <v>1.09124513465261E-5</v>
      </c>
      <c r="AW40" s="137">
        <v>8.6352996696615993E-6</v>
      </c>
      <c r="AX40" s="137">
        <v>8.8340753915764407E-6</v>
      </c>
      <c r="AY40" s="137">
        <v>8.5718070423219697E-6</v>
      </c>
      <c r="AZ40" s="137">
        <v>2.4256488729583201E-5</v>
      </c>
      <c r="BA40" s="137">
        <v>6.2777817754921896E-6</v>
      </c>
      <c r="BB40" s="137">
        <v>7.6426888113004907E-6</v>
      </c>
      <c r="BC40" s="137">
        <v>1.0718957882764899E-5</v>
      </c>
      <c r="BD40" s="137">
        <v>1.4040198908629399E-5</v>
      </c>
      <c r="BE40" s="137">
        <v>1.4347450627912299E-5</v>
      </c>
      <c r="BF40" s="137">
        <v>1.47967071213964E-5</v>
      </c>
      <c r="BG40" s="137">
        <v>3.60556179419667E-6</v>
      </c>
      <c r="BH40" s="137">
        <v>8.5379285819062002E-6</v>
      </c>
      <c r="BI40" s="137">
        <v>1.8754448406998598E-5</v>
      </c>
      <c r="BJ40" s="137">
        <v>1.5021555599846199E-6</v>
      </c>
      <c r="BK40" s="137">
        <v>1.07625370357122E-5</v>
      </c>
      <c r="BL40" s="137">
        <v>2.4802365937876001E-6</v>
      </c>
      <c r="BM40" s="137">
        <v>2.8443275847109202E-4</v>
      </c>
      <c r="BN40" s="137">
        <v>2.9719368215896399E-4</v>
      </c>
      <c r="BO40" s="137">
        <v>1.3760084177653601E-6</v>
      </c>
      <c r="BP40" s="137">
        <v>8.8867548814752199E-7</v>
      </c>
      <c r="BQ40" s="137">
        <v>2.6013503093204002E-6</v>
      </c>
      <c r="BR40" s="137">
        <v>7.9871977219235696E-7</v>
      </c>
      <c r="BS40" s="137">
        <v>9.9365080984332093E-8</v>
      </c>
      <c r="BT40" s="137">
        <v>1.2264137522964801E-6</v>
      </c>
      <c r="BU40" s="137">
        <v>1.21768374902924E-6</v>
      </c>
      <c r="BV40" s="137">
        <v>3.2021011987044999E-6</v>
      </c>
      <c r="BW40" s="137">
        <v>1.60630453102759E-6</v>
      </c>
      <c r="BX40" s="137">
        <v>4.2831848267849197E-6</v>
      </c>
      <c r="BY40" s="137">
        <v>5.5573866811834104E-6</v>
      </c>
      <c r="BZ40" s="137">
        <v>2.8550296331829002E-4</v>
      </c>
      <c r="CA40" s="138">
        <v>0</v>
      </c>
      <c r="CB40" s="136">
        <v>2.8142844067007001E-2</v>
      </c>
      <c r="CC40" s="139">
        <v>6.7376573727703198E-2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  <c r="CJ40" s="81"/>
      <c r="CK40" s="81"/>
      <c r="CL40" s="73"/>
      <c r="CM40" s="73"/>
    </row>
    <row r="41" spans="1:91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6">
        <v>0</v>
      </c>
      <c r="CC41" s="139">
        <v>0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  <c r="CJ41" s="81"/>
      <c r="CK41" s="81"/>
      <c r="CL41" s="73"/>
      <c r="CM41" s="73"/>
    </row>
    <row r="42" spans="1:91" ht="19.5" x14ac:dyDescent="0.25">
      <c r="A42" s="30"/>
      <c r="B42" s="42" t="s">
        <v>33</v>
      </c>
      <c r="C42" s="43" t="s">
        <v>144</v>
      </c>
      <c r="D42" s="136">
        <v>6.47786575222772E-4</v>
      </c>
      <c r="E42" s="137">
        <v>2.0407972288789801E-2</v>
      </c>
      <c r="F42" s="137">
        <v>8.2093523582751795E-4</v>
      </c>
      <c r="G42" s="137">
        <v>4.1928690809119101E-3</v>
      </c>
      <c r="H42" s="137">
        <v>1.40784059800308E-3</v>
      </c>
      <c r="I42" s="137">
        <v>5.6499498131647305E-4</v>
      </c>
      <c r="J42" s="137">
        <v>4.5043258821253598E-4</v>
      </c>
      <c r="K42" s="137">
        <v>6.8736116812863498E-4</v>
      </c>
      <c r="L42" s="137">
        <v>4.8154676357880198E-4</v>
      </c>
      <c r="M42" s="137">
        <v>8.06377540011942E-4</v>
      </c>
      <c r="N42" s="137">
        <v>2.55107180498379E-5</v>
      </c>
      <c r="O42" s="137">
        <v>3.8290274381214497E-4</v>
      </c>
      <c r="P42" s="137">
        <v>3.4635768873230799E-4</v>
      </c>
      <c r="Q42" s="137">
        <v>5.3559238917957402E-6</v>
      </c>
      <c r="R42" s="137">
        <v>7.9851496089024005E-4</v>
      </c>
      <c r="S42" s="137">
        <v>1.2009121672151501E-3</v>
      </c>
      <c r="T42" s="137">
        <v>1.31822580165556E-4</v>
      </c>
      <c r="U42" s="137">
        <v>2.70121167657802E-3</v>
      </c>
      <c r="V42" s="137">
        <v>1.75365622947001E-4</v>
      </c>
      <c r="W42" s="137">
        <v>1.75091036120509E-4</v>
      </c>
      <c r="X42" s="137">
        <v>1.9402866366960601E-4</v>
      </c>
      <c r="Y42" s="137">
        <v>8.6672218540127699E-5</v>
      </c>
      <c r="Z42" s="137">
        <v>4.9830079123276E-4</v>
      </c>
      <c r="AA42" s="137">
        <v>2.1415194762744699E-4</v>
      </c>
      <c r="AB42" s="137">
        <v>1.7957800487998E-4</v>
      </c>
      <c r="AC42" s="137">
        <v>1.27464263205106E-4</v>
      </c>
      <c r="AD42" s="137">
        <v>1.7281037884958101E-4</v>
      </c>
      <c r="AE42" s="137">
        <v>1.46040270923406E-4</v>
      </c>
      <c r="AF42" s="137">
        <v>2.2696067203977201E-4</v>
      </c>
      <c r="AG42" s="137">
        <v>2.83713902377217E-4</v>
      </c>
      <c r="AH42" s="137">
        <v>2.00171249086543E-4</v>
      </c>
      <c r="AI42" s="137">
        <v>1.79640250439871E-4</v>
      </c>
      <c r="AJ42" s="137">
        <v>0</v>
      </c>
      <c r="AK42" s="137">
        <v>4.70224261136966E-2</v>
      </c>
      <c r="AL42" s="137">
        <v>7.5069545914749805E-2</v>
      </c>
      <c r="AM42" s="137">
        <v>3.44364671927401E-2</v>
      </c>
      <c r="AN42" s="137">
        <v>2.0695494123906799E-4</v>
      </c>
      <c r="AO42" s="137">
        <v>1.8426219768699899E-4</v>
      </c>
      <c r="AP42" s="137">
        <v>1.4905020342700099E-3</v>
      </c>
      <c r="AQ42" s="137">
        <v>4.7140593424666602E-4</v>
      </c>
      <c r="AR42" s="137">
        <v>1.0789514058780101E-3</v>
      </c>
      <c r="AS42" s="137">
        <v>2.2682439343881E-3</v>
      </c>
      <c r="AT42" s="137">
        <v>1.3088633532462701E-3</v>
      </c>
      <c r="AU42" s="137">
        <v>1.28929204837613E-3</v>
      </c>
      <c r="AV42" s="137">
        <v>1.31394768672268E-3</v>
      </c>
      <c r="AW42" s="137">
        <v>2.0599237488374999E-4</v>
      </c>
      <c r="AX42" s="137">
        <v>1.3101162161375301E-4</v>
      </c>
      <c r="AY42" s="137">
        <v>1.5983269233407199E-4</v>
      </c>
      <c r="AZ42" s="137">
        <v>9.0808919820122805E-4</v>
      </c>
      <c r="BA42" s="137">
        <v>1.75906123340814E-3</v>
      </c>
      <c r="BB42" s="137">
        <v>2.2185317619154402E-3</v>
      </c>
      <c r="BC42" s="137">
        <v>4.1440520059044802E-4</v>
      </c>
      <c r="BD42" s="137">
        <v>2.4625482102675301E-3</v>
      </c>
      <c r="BE42" s="137">
        <v>3.2984368350356202E-2</v>
      </c>
      <c r="BF42" s="137">
        <v>7.4570311983550698E-4</v>
      </c>
      <c r="BG42" s="137">
        <v>7.1991571857467598E-5</v>
      </c>
      <c r="BH42" s="137">
        <v>2.04471817563899E-4</v>
      </c>
      <c r="BI42" s="137">
        <v>6.6350089789468203E-4</v>
      </c>
      <c r="BJ42" s="137">
        <v>3.7319865064583701E-3</v>
      </c>
      <c r="BK42" s="137">
        <v>5.1692965571132005E-4</v>
      </c>
      <c r="BL42" s="137">
        <v>4.0416992641919697E-3</v>
      </c>
      <c r="BM42" s="137">
        <v>5.18236286276153E-3</v>
      </c>
      <c r="BN42" s="137">
        <v>2.81729970373185E-4</v>
      </c>
      <c r="BO42" s="137">
        <v>1.2673129746240401E-4</v>
      </c>
      <c r="BP42" s="137">
        <v>1.9142314085492299E-5</v>
      </c>
      <c r="BQ42" s="137">
        <v>2.9322078848926999E-5</v>
      </c>
      <c r="BR42" s="137">
        <v>3.2897727758040402E-5</v>
      </c>
      <c r="BS42" s="137">
        <v>7.2238617910683299E-7</v>
      </c>
      <c r="BT42" s="137">
        <v>1.2801981365021899E-3</v>
      </c>
      <c r="BU42" s="137">
        <v>3.8807584412849897E-5</v>
      </c>
      <c r="BV42" s="137">
        <v>1.54966610753403E-3</v>
      </c>
      <c r="BW42" s="137">
        <v>1.2599372859334001E-4</v>
      </c>
      <c r="BX42" s="137">
        <v>8.6315554888584595E-4</v>
      </c>
      <c r="BY42" s="137">
        <v>5.9149655432907098E-5</v>
      </c>
      <c r="BZ42" s="137">
        <v>9.0623975383435305E-5</v>
      </c>
      <c r="CA42" s="138">
        <v>0</v>
      </c>
      <c r="CB42" s="136">
        <v>0.26596218415981498</v>
      </c>
      <c r="CC42" s="139">
        <v>0.63673808756353101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  <c r="CJ42" s="81"/>
      <c r="CK42" s="81"/>
      <c r="CL42" s="73"/>
      <c r="CM42" s="73"/>
    </row>
    <row r="43" spans="1:91" ht="19.5" x14ac:dyDescent="0.25">
      <c r="A43" s="30"/>
      <c r="B43" s="42" t="s">
        <v>34</v>
      </c>
      <c r="C43" s="43" t="s">
        <v>145</v>
      </c>
      <c r="D43" s="136">
        <v>9.7884202186441499E-5</v>
      </c>
      <c r="E43" s="137">
        <v>2.5056763711720702E-4</v>
      </c>
      <c r="F43" s="137">
        <v>3.55042813197602E-4</v>
      </c>
      <c r="G43" s="137">
        <v>8.3295590501391106E-5</v>
      </c>
      <c r="H43" s="137">
        <v>2.8251769302237899E-4</v>
      </c>
      <c r="I43" s="137">
        <v>1.76900160663592E-3</v>
      </c>
      <c r="J43" s="137">
        <v>1.6447225134338199E-4</v>
      </c>
      <c r="K43" s="137">
        <v>1.8267267374292201E-4</v>
      </c>
      <c r="L43" s="137">
        <v>4.0665255194494398E-4</v>
      </c>
      <c r="M43" s="137">
        <v>1.10994698920056E-4</v>
      </c>
      <c r="N43" s="137">
        <v>1.7508790114719499E-4</v>
      </c>
      <c r="O43" s="137">
        <v>4.1018300571149898E-4</v>
      </c>
      <c r="P43" s="137">
        <v>7.9652657807972405E-4</v>
      </c>
      <c r="Q43" s="137">
        <v>1.8413504121732099E-5</v>
      </c>
      <c r="R43" s="137">
        <v>4.0054459295256898E-3</v>
      </c>
      <c r="S43" s="137">
        <v>6.7700917394079201E-3</v>
      </c>
      <c r="T43" s="137">
        <v>4.1554792252673702E-4</v>
      </c>
      <c r="U43" s="137">
        <v>1.7889065100075701E-3</v>
      </c>
      <c r="V43" s="137">
        <v>2.7179167036105601E-4</v>
      </c>
      <c r="W43" s="137">
        <v>3.4534872983539301E-4</v>
      </c>
      <c r="X43" s="137">
        <v>3.4724541293497797E-4</v>
      </c>
      <c r="Y43" s="137">
        <v>7.2134135223237295E-4</v>
      </c>
      <c r="Z43" s="137">
        <v>3.5997850861662403E-4</v>
      </c>
      <c r="AA43" s="137">
        <v>3.39386949437029E-4</v>
      </c>
      <c r="AB43" s="137">
        <v>1.1801033888479101E-3</v>
      </c>
      <c r="AC43" s="137">
        <v>5.9568154964319004E-4</v>
      </c>
      <c r="AD43" s="137">
        <v>4.4005099608727499E-4</v>
      </c>
      <c r="AE43" s="137">
        <v>4.8533555771374703E-4</v>
      </c>
      <c r="AF43" s="137">
        <v>1.63301494625801E-3</v>
      </c>
      <c r="AG43" s="137">
        <v>1.26371924388726E-3</v>
      </c>
      <c r="AH43" s="137">
        <v>2.1479813576130101E-3</v>
      </c>
      <c r="AI43" s="137">
        <v>1.7870610653160099E-3</v>
      </c>
      <c r="AJ43" s="137">
        <v>0</v>
      </c>
      <c r="AK43" s="137">
        <v>4.3187533242919698E-3</v>
      </c>
      <c r="AL43" s="137">
        <v>5.22803301814007E-2</v>
      </c>
      <c r="AM43" s="137">
        <v>1.48049880494679E-2</v>
      </c>
      <c r="AN43" s="137">
        <v>1.8657412040322E-3</v>
      </c>
      <c r="AO43" s="137">
        <v>1.22619306424917E-3</v>
      </c>
      <c r="AP43" s="137">
        <v>2.62236230318422E-3</v>
      </c>
      <c r="AQ43" s="137">
        <v>1.0279083652764899E-3</v>
      </c>
      <c r="AR43" s="137">
        <v>8.6482879133528798E-4</v>
      </c>
      <c r="AS43" s="137">
        <v>1.4315652889878201E-3</v>
      </c>
      <c r="AT43" s="137">
        <v>5.1457102564715803E-4</v>
      </c>
      <c r="AU43" s="137">
        <v>1.5577069206069E-3</v>
      </c>
      <c r="AV43" s="137">
        <v>7.5146293027800203E-4</v>
      </c>
      <c r="AW43" s="137">
        <v>1.03877469956629E-3</v>
      </c>
      <c r="AX43" s="137">
        <v>1.3739317376487599E-3</v>
      </c>
      <c r="AY43" s="137">
        <v>1.42683880388945E-3</v>
      </c>
      <c r="AZ43" s="137">
        <v>5.4260318994281999E-3</v>
      </c>
      <c r="BA43" s="137">
        <v>1.1627968906508001E-3</v>
      </c>
      <c r="BB43" s="137">
        <v>1.7383250945676801E-3</v>
      </c>
      <c r="BC43" s="137">
        <v>1.8588458784407501E-3</v>
      </c>
      <c r="BD43" s="137">
        <v>9.6883728128040799E-4</v>
      </c>
      <c r="BE43" s="137">
        <v>2.3829942945402401E-3</v>
      </c>
      <c r="BF43" s="137">
        <v>3.3761937892533198E-3</v>
      </c>
      <c r="BG43" s="137">
        <v>6.1091613026800101E-4</v>
      </c>
      <c r="BH43" s="137">
        <v>3.3630331231869598E-3</v>
      </c>
      <c r="BI43" s="137">
        <v>3.6707815728792498E-3</v>
      </c>
      <c r="BJ43" s="137">
        <v>1.3628053432545499E-3</v>
      </c>
      <c r="BK43" s="137">
        <v>8.3129167105390001E-4</v>
      </c>
      <c r="BL43" s="137">
        <v>8.4322047058443502E-4</v>
      </c>
      <c r="BM43" s="137">
        <v>3.0443823192897201E-3</v>
      </c>
      <c r="BN43" s="137">
        <v>1.0893143741555499E-3</v>
      </c>
      <c r="BO43" s="137">
        <v>3.3813625588561701E-4</v>
      </c>
      <c r="BP43" s="137">
        <v>6.8144058746934797E-4</v>
      </c>
      <c r="BQ43" s="137">
        <v>7.2946508630271996E-4</v>
      </c>
      <c r="BR43" s="137">
        <v>1.81884479280588E-3</v>
      </c>
      <c r="BS43" s="137">
        <v>1.2940244444547499E-6</v>
      </c>
      <c r="BT43" s="137">
        <v>1.9382755962269801E-3</v>
      </c>
      <c r="BU43" s="137">
        <v>2.0454076980246502E-3</v>
      </c>
      <c r="BV43" s="137">
        <v>3.6007799304314399E-3</v>
      </c>
      <c r="BW43" s="137">
        <v>7.7901649443273303E-3</v>
      </c>
      <c r="BX43" s="137">
        <v>1.2811487928792299E-3</v>
      </c>
      <c r="BY43" s="137">
        <v>1.22183131488837E-3</v>
      </c>
      <c r="BZ43" s="137">
        <v>4.3809853216723801E-3</v>
      </c>
      <c r="CA43" s="138">
        <v>0</v>
      </c>
      <c r="CB43" s="136">
        <v>0.17466484670597901</v>
      </c>
      <c r="CC43" s="139">
        <v>0.41816381079692699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  <c r="CJ43" s="81"/>
      <c r="CK43" s="81"/>
      <c r="CL43" s="73"/>
      <c r="CM43" s="73"/>
    </row>
    <row r="44" spans="1:91" ht="19.5" x14ac:dyDescent="0.25">
      <c r="A44" s="30"/>
      <c r="B44" s="42" t="s">
        <v>35</v>
      </c>
      <c r="C44" s="43" t="s">
        <v>146</v>
      </c>
      <c r="D44" s="136">
        <v>5.8089122460337197E-6</v>
      </c>
      <c r="E44" s="137">
        <v>1.2572421487957499E-5</v>
      </c>
      <c r="F44" s="137">
        <v>1.44985850479011E-5</v>
      </c>
      <c r="G44" s="137">
        <v>7.7602489347442799E-6</v>
      </c>
      <c r="H44" s="137">
        <v>9.5868041980515199E-5</v>
      </c>
      <c r="I44" s="137">
        <v>3.0551758473056502E-4</v>
      </c>
      <c r="J44" s="137">
        <v>1.49921621210454E-5</v>
      </c>
      <c r="K44" s="137">
        <v>1.2417083637061699E-4</v>
      </c>
      <c r="L44" s="137">
        <v>1.2806626738158E-5</v>
      </c>
      <c r="M44" s="137">
        <v>7.71125804508822E-5</v>
      </c>
      <c r="N44" s="137">
        <v>4.5864266471957699E-5</v>
      </c>
      <c r="O44" s="137">
        <v>2.32307730065258E-5</v>
      </c>
      <c r="P44" s="137">
        <v>5.04261466555322E-6</v>
      </c>
      <c r="Q44" s="137">
        <v>1.6616466790562699E-4</v>
      </c>
      <c r="R44" s="137">
        <v>2.7412732127520001E-5</v>
      </c>
      <c r="S44" s="137">
        <v>3.7254271841150697E-5</v>
      </c>
      <c r="T44" s="137">
        <v>1.83317819231295E-5</v>
      </c>
      <c r="U44" s="137">
        <v>1.13397559105626E-4</v>
      </c>
      <c r="V44" s="137">
        <v>2.5437165154506601E-5</v>
      </c>
      <c r="W44" s="137">
        <v>3.04065162326854E-5</v>
      </c>
      <c r="X44" s="137">
        <v>1.6961712727122301E-5</v>
      </c>
      <c r="Y44" s="137">
        <v>3.0268800606692401E-5</v>
      </c>
      <c r="Z44" s="137">
        <v>3.2407922236997398E-5</v>
      </c>
      <c r="AA44" s="137">
        <v>2.7192261558117501E-5</v>
      </c>
      <c r="AB44" s="137">
        <v>2.94554175312471E-5</v>
      </c>
      <c r="AC44" s="137">
        <v>2.1070708222031001E-5</v>
      </c>
      <c r="AD44" s="137">
        <v>2.8982684718553302E-5</v>
      </c>
      <c r="AE44" s="137">
        <v>5.6762113171023601E-5</v>
      </c>
      <c r="AF44" s="137">
        <v>1.6809761012558899E-4</v>
      </c>
      <c r="AG44" s="137">
        <v>3.9049953061993703E-5</v>
      </c>
      <c r="AH44" s="137">
        <v>2.23339173568431E-4</v>
      </c>
      <c r="AI44" s="137">
        <v>1.54974689898105E-4</v>
      </c>
      <c r="AJ44" s="137">
        <v>0</v>
      </c>
      <c r="AK44" s="137">
        <v>3.2517918416452102E-4</v>
      </c>
      <c r="AL44" s="137">
        <v>2.87021459028497E-3</v>
      </c>
      <c r="AM44" s="137">
        <v>0.156827215812608</v>
      </c>
      <c r="AN44" s="137">
        <v>1.4715716584394901E-4</v>
      </c>
      <c r="AO44" s="137">
        <v>1.32759634746127E-4</v>
      </c>
      <c r="AP44" s="137">
        <v>1.9842009201774201E-5</v>
      </c>
      <c r="AQ44" s="137">
        <v>1.36789551672162E-5</v>
      </c>
      <c r="AR44" s="137">
        <v>1.5165242548765901E-3</v>
      </c>
      <c r="AS44" s="137">
        <v>5.6299599913972697E-5</v>
      </c>
      <c r="AT44" s="137">
        <v>3.2376229073023303E-5</v>
      </c>
      <c r="AU44" s="137">
        <v>2.3610126143956399E-4</v>
      </c>
      <c r="AV44" s="137">
        <v>1.47684341213028E-3</v>
      </c>
      <c r="AW44" s="137">
        <v>7.7742997813825206E-5</v>
      </c>
      <c r="AX44" s="137">
        <v>1.3140361651289099E-4</v>
      </c>
      <c r="AY44" s="137">
        <v>1.0521262167215999E-5</v>
      </c>
      <c r="AZ44" s="137">
        <v>2.4646562885185998E-4</v>
      </c>
      <c r="BA44" s="137">
        <v>2.8684267140326599E-5</v>
      </c>
      <c r="BB44" s="137">
        <v>2.3908714082943999E-5</v>
      </c>
      <c r="BC44" s="137">
        <v>1.5239905692426299E-4</v>
      </c>
      <c r="BD44" s="137">
        <v>3.8964722464938299E-4</v>
      </c>
      <c r="BE44" s="137">
        <v>1.0358849236582501E-3</v>
      </c>
      <c r="BF44" s="137">
        <v>3.4025586028053902E-3</v>
      </c>
      <c r="BG44" s="137">
        <v>1.41025870013325E-4</v>
      </c>
      <c r="BH44" s="137">
        <v>5.9541352304363503E-4</v>
      </c>
      <c r="BI44" s="137">
        <v>4.05758243580422E-5</v>
      </c>
      <c r="BJ44" s="137">
        <v>8.5593122477198107E-6</v>
      </c>
      <c r="BK44" s="137">
        <v>6.7415663588577199E-5</v>
      </c>
      <c r="BL44" s="137">
        <v>7.1392482263199002E-6</v>
      </c>
      <c r="BM44" s="137">
        <v>1.9554849047127601E-5</v>
      </c>
      <c r="BN44" s="137">
        <v>6.6578072140487904E-5</v>
      </c>
      <c r="BO44" s="137">
        <v>2.6876073440271701E-5</v>
      </c>
      <c r="BP44" s="137">
        <v>4.1970527798447103E-6</v>
      </c>
      <c r="BQ44" s="137">
        <v>6.7327101981039096E-6</v>
      </c>
      <c r="BR44" s="137">
        <v>9.9269524438517394E-6</v>
      </c>
      <c r="BS44" s="137">
        <v>1.2619569320084101E-7</v>
      </c>
      <c r="BT44" s="137">
        <v>1.78380293296004E-4</v>
      </c>
      <c r="BU44" s="137">
        <v>1.1588170505592801E-5</v>
      </c>
      <c r="BV44" s="137">
        <v>1.4667389221286701E-4</v>
      </c>
      <c r="BW44" s="137">
        <v>4.0511386644930799E-5</v>
      </c>
      <c r="BX44" s="137">
        <v>4.8829062851276901E-4</v>
      </c>
      <c r="BY44" s="137">
        <v>1.25884153090139E-5</v>
      </c>
      <c r="BZ44" s="137">
        <v>2.5299383579498202E-4</v>
      </c>
      <c r="CA44" s="138">
        <v>0</v>
      </c>
      <c r="CB44" s="136">
        <v>0.17327076976952199</v>
      </c>
      <c r="CC44" s="139">
        <v>0.41482626156886598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  <c r="CJ44" s="81"/>
      <c r="CK44" s="81"/>
      <c r="CL44" s="73"/>
      <c r="CM44" s="73"/>
    </row>
    <row r="45" spans="1:91" ht="19.5" x14ac:dyDescent="0.25">
      <c r="A45" s="30"/>
      <c r="B45" s="42" t="s">
        <v>36</v>
      </c>
      <c r="C45" s="43" t="s">
        <v>147</v>
      </c>
      <c r="D45" s="136">
        <v>1.19250104755038E-4</v>
      </c>
      <c r="E45" s="137">
        <v>1.02499416597657E-4</v>
      </c>
      <c r="F45" s="137">
        <v>1.87500998918301E-4</v>
      </c>
      <c r="G45" s="137">
        <v>1.29850023376456E-4</v>
      </c>
      <c r="H45" s="137">
        <v>2.0463309125105301E-3</v>
      </c>
      <c r="I45" s="137">
        <v>9.5160530836518395E-5</v>
      </c>
      <c r="J45" s="137">
        <v>8.0715722981157298E-5</v>
      </c>
      <c r="K45" s="137">
        <v>5.2906348620108799E-5</v>
      </c>
      <c r="L45" s="137">
        <v>3.7453572151229702E-4</v>
      </c>
      <c r="M45" s="137">
        <v>2.75324810359507E-4</v>
      </c>
      <c r="N45" s="137">
        <v>2.06336682903867E-5</v>
      </c>
      <c r="O45" s="137">
        <v>1.1636261076781499E-4</v>
      </c>
      <c r="P45" s="137">
        <v>3.7761990332255099E-5</v>
      </c>
      <c r="Q45" s="137">
        <v>2.2498149361338702E-6</v>
      </c>
      <c r="R45" s="137">
        <v>2.9278281801922501E-4</v>
      </c>
      <c r="S45" s="137">
        <v>4.8528497214248202E-4</v>
      </c>
      <c r="T45" s="137">
        <v>1.0478216726707699E-4</v>
      </c>
      <c r="U45" s="137">
        <v>5.0265380837715497E-4</v>
      </c>
      <c r="V45" s="137">
        <v>1.3245619472240799E-4</v>
      </c>
      <c r="W45" s="137">
        <v>1.5253493605143801E-4</v>
      </c>
      <c r="X45" s="137">
        <v>9.4846054590332505E-5</v>
      </c>
      <c r="Y45" s="137">
        <v>6.2857834301103095E-5</v>
      </c>
      <c r="Z45" s="137">
        <v>1.6624344936893399E-4</v>
      </c>
      <c r="AA45" s="137">
        <v>1.4150117831540599E-4</v>
      </c>
      <c r="AB45" s="137">
        <v>3.1573872898763E-4</v>
      </c>
      <c r="AC45" s="137">
        <v>1.03399327062392E-4</v>
      </c>
      <c r="AD45" s="137">
        <v>1.4723666207813499E-4</v>
      </c>
      <c r="AE45" s="137">
        <v>1.18784317188335E-4</v>
      </c>
      <c r="AF45" s="137">
        <v>6.9809689586263304E-4</v>
      </c>
      <c r="AG45" s="137">
        <v>2.18509852251703E-4</v>
      </c>
      <c r="AH45" s="137">
        <v>1.15040853893491E-4</v>
      </c>
      <c r="AI45" s="137">
        <v>8.3134898291944601E-4</v>
      </c>
      <c r="AJ45" s="137">
        <v>0</v>
      </c>
      <c r="AK45" s="137">
        <v>1.50190205487095E-4</v>
      </c>
      <c r="AL45" s="137">
        <v>2.1919827755833901E-4</v>
      </c>
      <c r="AM45" s="137">
        <v>7.3020576768981205E-4</v>
      </c>
      <c r="AN45" s="137">
        <v>0.105353720991106</v>
      </c>
      <c r="AO45" s="137">
        <v>4.3439402448035698E-4</v>
      </c>
      <c r="AP45" s="137">
        <v>3.6083212385434698E-4</v>
      </c>
      <c r="AQ45" s="137">
        <v>8.4773648644024096E-5</v>
      </c>
      <c r="AR45" s="137">
        <v>2.06043462958798E-4</v>
      </c>
      <c r="AS45" s="137">
        <v>8.7292719684864395E-4</v>
      </c>
      <c r="AT45" s="137">
        <v>1.42742025913207E-4</v>
      </c>
      <c r="AU45" s="137">
        <v>7.6177516499726898E-5</v>
      </c>
      <c r="AV45" s="137">
        <v>3.7646689140053699E-4</v>
      </c>
      <c r="AW45" s="137">
        <v>3.5999121148278502E-3</v>
      </c>
      <c r="AX45" s="137">
        <v>1.21594118761061E-4</v>
      </c>
      <c r="AY45" s="137">
        <v>1.4363242973994099E-4</v>
      </c>
      <c r="AZ45" s="137">
        <v>5.2357987469516399E-4</v>
      </c>
      <c r="BA45" s="137">
        <v>6.2382855159126807E-5</v>
      </c>
      <c r="BB45" s="137">
        <v>1.19477336446599E-4</v>
      </c>
      <c r="BC45" s="137">
        <v>1.2724651126910799E-4</v>
      </c>
      <c r="BD45" s="137">
        <v>2.105613157691E-4</v>
      </c>
      <c r="BE45" s="137">
        <v>0.106978007812999</v>
      </c>
      <c r="BF45" s="137">
        <v>5.2492617909319903E-4</v>
      </c>
      <c r="BG45" s="137">
        <v>3.3383900590548902E-5</v>
      </c>
      <c r="BH45" s="137">
        <v>9.9900065849630194E-5</v>
      </c>
      <c r="BI45" s="137">
        <v>2.1626376605732901E-2</v>
      </c>
      <c r="BJ45" s="137">
        <v>4.5472775339528402E-4</v>
      </c>
      <c r="BK45" s="137">
        <v>3.0724586642103202E-4</v>
      </c>
      <c r="BL45" s="137">
        <v>1.5938461524645499E-5</v>
      </c>
      <c r="BM45" s="137">
        <v>2.6417470178495399E-5</v>
      </c>
      <c r="BN45" s="137">
        <v>1.1269543614582701E-4</v>
      </c>
      <c r="BO45" s="137">
        <v>1.68751437726083E-5</v>
      </c>
      <c r="BP45" s="137">
        <v>7.02002895030405E-6</v>
      </c>
      <c r="BQ45" s="137">
        <v>1.6650888008868802E-5</v>
      </c>
      <c r="BR45" s="137">
        <v>5.3194722036339403E-6</v>
      </c>
      <c r="BS45" s="137">
        <v>2.4647199147726401E-6</v>
      </c>
      <c r="BT45" s="137">
        <v>1.24942882290773E-5</v>
      </c>
      <c r="BU45" s="137">
        <v>9.1776892029173205E-4</v>
      </c>
      <c r="BV45" s="137">
        <v>1.82839690016045E-4</v>
      </c>
      <c r="BW45" s="137">
        <v>9.1214539682190699E-4</v>
      </c>
      <c r="BX45" s="137">
        <v>3.9075688217350799E-4</v>
      </c>
      <c r="BY45" s="137">
        <v>7.6957266944423805E-4</v>
      </c>
      <c r="BZ45" s="137">
        <v>9.2941883461176197E-4</v>
      </c>
      <c r="CA45" s="138">
        <v>0</v>
      </c>
      <c r="CB45" s="136">
        <v>0.25658418688367102</v>
      </c>
      <c r="CC45" s="139">
        <v>0.61428629401381596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  <c r="CJ45" s="81"/>
      <c r="CK45" s="81"/>
      <c r="CL45" s="73"/>
      <c r="CM45" s="73"/>
    </row>
    <row r="46" spans="1:91" ht="19.5" x14ac:dyDescent="0.25">
      <c r="A46" s="30"/>
      <c r="B46" s="42" t="s">
        <v>37</v>
      </c>
      <c r="C46" s="43" t="s">
        <v>148</v>
      </c>
      <c r="D46" s="136">
        <v>1.01097397644534E-3</v>
      </c>
      <c r="E46" s="137">
        <v>2.2685163586118201E-4</v>
      </c>
      <c r="F46" s="137">
        <v>6.9678835371018103E-3</v>
      </c>
      <c r="G46" s="137">
        <v>2.0270476043060602E-3</v>
      </c>
      <c r="H46" s="137">
        <v>2.6593698206749401E-2</v>
      </c>
      <c r="I46" s="137">
        <v>8.0878357611854398E-2</v>
      </c>
      <c r="J46" s="137">
        <v>2.4433969296122301E-4</v>
      </c>
      <c r="K46" s="137">
        <v>1.4006238496315801E-3</v>
      </c>
      <c r="L46" s="137">
        <v>1.1609947212743001E-3</v>
      </c>
      <c r="M46" s="137">
        <v>1.87330164918219E-3</v>
      </c>
      <c r="N46" s="137">
        <v>6.0711198009832403E-5</v>
      </c>
      <c r="O46" s="137">
        <v>1.1636217815492499E-3</v>
      </c>
      <c r="P46" s="137">
        <v>8.5212994143903602E-5</v>
      </c>
      <c r="Q46" s="137">
        <v>5.6995600695771796E-6</v>
      </c>
      <c r="R46" s="137">
        <v>3.0053509154612799E-4</v>
      </c>
      <c r="S46" s="137">
        <v>5.2382199157804705E-4</v>
      </c>
      <c r="T46" s="137">
        <v>1.2231989488933599E-3</v>
      </c>
      <c r="U46" s="137">
        <v>2.87569853294471E-2</v>
      </c>
      <c r="V46" s="137">
        <v>1.15371986233824E-3</v>
      </c>
      <c r="W46" s="137">
        <v>1.29612813146887E-3</v>
      </c>
      <c r="X46" s="137">
        <v>9.7713621092441194E-3</v>
      </c>
      <c r="Y46" s="137">
        <v>3.9708292751108503E-3</v>
      </c>
      <c r="Z46" s="137">
        <v>8.5447283145221003E-4</v>
      </c>
      <c r="AA46" s="137">
        <v>8.8107070297285003E-4</v>
      </c>
      <c r="AB46" s="137">
        <v>1.5247120499599E-2</v>
      </c>
      <c r="AC46" s="137">
        <v>6.8728114661033204E-3</v>
      </c>
      <c r="AD46" s="137">
        <v>3.1785098593658302E-3</v>
      </c>
      <c r="AE46" s="137">
        <v>6.1077533314206703E-4</v>
      </c>
      <c r="AF46" s="137">
        <v>1.90247016714939E-2</v>
      </c>
      <c r="AG46" s="137">
        <v>8.1771559353850994E-3</v>
      </c>
      <c r="AH46" s="137">
        <v>2.0266266936313799E-2</v>
      </c>
      <c r="AI46" s="137">
        <v>1.6076799469708102E-2</v>
      </c>
      <c r="AJ46" s="137">
        <v>0</v>
      </c>
      <c r="AK46" s="137">
        <v>3.2552881198864101E-3</v>
      </c>
      <c r="AL46" s="137">
        <v>8.9731492697581895E-3</v>
      </c>
      <c r="AM46" s="137">
        <v>8.7903738418355602E-3</v>
      </c>
      <c r="AN46" s="137">
        <v>2.3116616108801799E-4</v>
      </c>
      <c r="AO46" s="137">
        <v>0.18574429607267201</v>
      </c>
      <c r="AP46" s="137">
        <v>6.1979123135425002E-2</v>
      </c>
      <c r="AQ46" s="137">
        <v>2.1569243412419701E-4</v>
      </c>
      <c r="AR46" s="137">
        <v>3.1310963071092398E-3</v>
      </c>
      <c r="AS46" s="137">
        <v>1.32304634538041E-2</v>
      </c>
      <c r="AT46" s="137">
        <v>7.4511320319507798E-3</v>
      </c>
      <c r="AU46" s="137">
        <v>1.8891417956159501E-3</v>
      </c>
      <c r="AV46" s="137">
        <v>7.7759382331484802E-3</v>
      </c>
      <c r="AW46" s="137">
        <v>1.70147044621447E-2</v>
      </c>
      <c r="AX46" s="137">
        <v>1.2424538329148801E-2</v>
      </c>
      <c r="AY46" s="137">
        <v>3.0139643289513998E-4</v>
      </c>
      <c r="AZ46" s="137">
        <v>3.41801686964446E-3</v>
      </c>
      <c r="BA46" s="137">
        <v>3.19531449116124E-3</v>
      </c>
      <c r="BB46" s="137">
        <v>3.51001186709786E-3</v>
      </c>
      <c r="BC46" s="137">
        <v>2.3188472054422198E-3</v>
      </c>
      <c r="BD46" s="137">
        <v>5.2363691814274202E-4</v>
      </c>
      <c r="BE46" s="137">
        <v>2.8324250711642398E-3</v>
      </c>
      <c r="BF46" s="137">
        <v>2.4619783935855601E-3</v>
      </c>
      <c r="BG46" s="137">
        <v>8.3818949143110803E-5</v>
      </c>
      <c r="BH46" s="137">
        <v>1.07847455044911E-3</v>
      </c>
      <c r="BI46" s="137">
        <v>4.1575769647032499E-4</v>
      </c>
      <c r="BJ46" s="137">
        <v>1.37724102752589E-2</v>
      </c>
      <c r="BK46" s="137">
        <v>8.4328378632342197E-4</v>
      </c>
      <c r="BL46" s="137">
        <v>1.56894095545153E-3</v>
      </c>
      <c r="BM46" s="137">
        <v>2.2003839909408998E-3</v>
      </c>
      <c r="BN46" s="137">
        <v>2.9140536434812299E-3</v>
      </c>
      <c r="BO46" s="137">
        <v>8.3747011413758501E-4</v>
      </c>
      <c r="BP46" s="137">
        <v>1.98497449114609E-3</v>
      </c>
      <c r="BQ46" s="137">
        <v>2.9082302653926298E-4</v>
      </c>
      <c r="BR46" s="137">
        <v>1.49305246263508E-2</v>
      </c>
      <c r="BS46" s="137">
        <v>2.45747588221517E-4</v>
      </c>
      <c r="BT46" s="137">
        <v>2.1177197955922098E-3</v>
      </c>
      <c r="BU46" s="137">
        <v>1.4322513824032699E-3</v>
      </c>
      <c r="BV46" s="137">
        <v>2.2182775487261698E-3</v>
      </c>
      <c r="BW46" s="137">
        <v>1.0942366024383099E-3</v>
      </c>
      <c r="BX46" s="137">
        <v>5.8070198217028497E-4</v>
      </c>
      <c r="BY46" s="137">
        <v>1.3215354597677399E-3</v>
      </c>
      <c r="BZ46" s="137">
        <v>1.8047845992454702E-2</v>
      </c>
      <c r="CA46" s="138">
        <v>0</v>
      </c>
      <c r="CB46" s="136">
        <v>0.68053254681861397</v>
      </c>
      <c r="CC46" s="139">
        <v>1.6292579103111999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  <c r="CJ46" s="81"/>
      <c r="CK46" s="81"/>
      <c r="CL46" s="73"/>
      <c r="CM46" s="73"/>
    </row>
    <row r="47" spans="1:91" ht="19.5" x14ac:dyDescent="0.25">
      <c r="A47" s="30"/>
      <c r="B47" s="42" t="s">
        <v>38</v>
      </c>
      <c r="C47" s="43" t="s">
        <v>149</v>
      </c>
      <c r="D47" s="136">
        <v>3.5550265673741202E-5</v>
      </c>
      <c r="E47" s="137">
        <v>7.6482645361684005E-5</v>
      </c>
      <c r="F47" s="137">
        <v>8.7414995961245795E-5</v>
      </c>
      <c r="G47" s="137">
        <v>4.8056365615674301E-5</v>
      </c>
      <c r="H47" s="137">
        <v>4.7629923990985003E-5</v>
      </c>
      <c r="I47" s="137">
        <v>2.8483352377120099E-5</v>
      </c>
      <c r="J47" s="137">
        <v>9.2798739132833404E-5</v>
      </c>
      <c r="K47" s="137">
        <v>5.5307799224564999E-5</v>
      </c>
      <c r="L47" s="137">
        <v>7.3932461899111905E-5</v>
      </c>
      <c r="M47" s="137">
        <v>6.7093266353746597E-5</v>
      </c>
      <c r="N47" s="137">
        <v>2.55059994634283E-5</v>
      </c>
      <c r="O47" s="137">
        <v>1.29497513886448E-4</v>
      </c>
      <c r="P47" s="137">
        <v>1.47226955990384E-4</v>
      </c>
      <c r="Q47" s="137">
        <v>2.88736544320879E-6</v>
      </c>
      <c r="R47" s="137">
        <v>2.0829192203468398E-5</v>
      </c>
      <c r="S47" s="137">
        <v>2.9732287816191699E-5</v>
      </c>
      <c r="T47" s="137">
        <v>1.1092253640289499E-4</v>
      </c>
      <c r="U47" s="137">
        <v>1.54900193885634E-4</v>
      </c>
      <c r="V47" s="137">
        <v>1.5692007204280099E-4</v>
      </c>
      <c r="W47" s="137">
        <v>1.87618543991131E-4</v>
      </c>
      <c r="X47" s="137">
        <v>1.0307500892760099E-4</v>
      </c>
      <c r="Y47" s="137">
        <v>6.5237289067097596E-5</v>
      </c>
      <c r="Z47" s="137">
        <v>2.00266121584367E-4</v>
      </c>
      <c r="AA47" s="137">
        <v>1.6782711544052501E-4</v>
      </c>
      <c r="AB47" s="137">
        <v>1.379330381408E-4</v>
      </c>
      <c r="AC47" s="137">
        <v>1.20226941362409E-4</v>
      </c>
      <c r="AD47" s="137">
        <v>1.7640728534909901E-4</v>
      </c>
      <c r="AE47" s="137">
        <v>6.55217011981564E-4</v>
      </c>
      <c r="AF47" s="137">
        <v>3.1268952312074002E-3</v>
      </c>
      <c r="AG47" s="137">
        <v>2.4800634250007302E-3</v>
      </c>
      <c r="AH47" s="137">
        <v>2.6768956854263501E-3</v>
      </c>
      <c r="AI47" s="137">
        <v>4.1256868087456303E-3</v>
      </c>
      <c r="AJ47" s="137">
        <v>0</v>
      </c>
      <c r="AK47" s="137">
        <v>8.0895703439561894E-5</v>
      </c>
      <c r="AL47" s="137">
        <v>8.2654568924385198E-3</v>
      </c>
      <c r="AM47" s="137">
        <v>4.1832714335116099E-4</v>
      </c>
      <c r="AN47" s="137">
        <v>6.2331323818160407E-5</v>
      </c>
      <c r="AO47" s="137">
        <v>1.06832174732542E-2</v>
      </c>
      <c r="AP47" s="137">
        <v>6.7701676875150593E-2</v>
      </c>
      <c r="AQ47" s="137">
        <v>2.2042644548986401E-4</v>
      </c>
      <c r="AR47" s="137">
        <v>6.7256394408002102E-5</v>
      </c>
      <c r="AS47" s="137">
        <v>5.7020656195933498E-3</v>
      </c>
      <c r="AT47" s="137">
        <v>5.3621991986342104E-3</v>
      </c>
      <c r="AU47" s="137">
        <v>2.88985807856584E-3</v>
      </c>
      <c r="AV47" s="137">
        <v>3.6365363905636102E-3</v>
      </c>
      <c r="AW47" s="137">
        <v>5.0861783563598397E-4</v>
      </c>
      <c r="AX47" s="137">
        <v>5.31094023620196E-5</v>
      </c>
      <c r="AY47" s="137">
        <v>4.08654959962235E-5</v>
      </c>
      <c r="AZ47" s="137">
        <v>2.38166298087834E-3</v>
      </c>
      <c r="BA47" s="137">
        <v>4.0726392174488199E-5</v>
      </c>
      <c r="BB47" s="137">
        <v>1.20600754714489E-3</v>
      </c>
      <c r="BC47" s="137">
        <v>1.7440959835043799E-3</v>
      </c>
      <c r="BD47" s="137">
        <v>5.4557938781861102E-4</v>
      </c>
      <c r="BE47" s="137">
        <v>5.3450689317073397E-5</v>
      </c>
      <c r="BF47" s="137">
        <v>1.99679529136563E-3</v>
      </c>
      <c r="BG47" s="137">
        <v>1.45511535371556E-4</v>
      </c>
      <c r="BH47" s="137">
        <v>4.3660348711744299E-3</v>
      </c>
      <c r="BI47" s="137">
        <v>2.4815105739895902E-4</v>
      </c>
      <c r="BJ47" s="137">
        <v>3.25310421741253E-3</v>
      </c>
      <c r="BK47" s="137">
        <v>7.9349387056472297E-5</v>
      </c>
      <c r="BL47" s="137">
        <v>5.1213229857963198E-3</v>
      </c>
      <c r="BM47" s="137">
        <v>4.95666761899188E-3</v>
      </c>
      <c r="BN47" s="137">
        <v>5.9650175171094E-5</v>
      </c>
      <c r="BO47" s="137">
        <v>2.6671883910669302E-3</v>
      </c>
      <c r="BP47" s="137">
        <v>2.7275069652459702E-3</v>
      </c>
      <c r="BQ47" s="137">
        <v>2.0513429970938899E-3</v>
      </c>
      <c r="BR47" s="137">
        <v>1.80886313170343E-3</v>
      </c>
      <c r="BS47" s="137">
        <v>7.7055672716518997E-4</v>
      </c>
      <c r="BT47" s="137">
        <v>7.3369885693236898E-3</v>
      </c>
      <c r="BU47" s="137">
        <v>3.1193543818188998E-3</v>
      </c>
      <c r="BV47" s="137">
        <v>1.55208720556124E-2</v>
      </c>
      <c r="BW47" s="137">
        <v>3.9993844674127898E-3</v>
      </c>
      <c r="BX47" s="137">
        <v>2.8299802648627699E-5</v>
      </c>
      <c r="BY47" s="137">
        <v>1.1308728450793099E-3</v>
      </c>
      <c r="BZ47" s="137">
        <v>1.1166200717656101E-2</v>
      </c>
      <c r="CA47" s="138">
        <v>0</v>
      </c>
      <c r="CB47" s="136">
        <v>0.199832902884055</v>
      </c>
      <c r="CC47" s="139">
        <v>0.47841846695845902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  <c r="CJ47" s="81"/>
      <c r="CK47" s="81"/>
      <c r="CL47" s="73"/>
      <c r="CM47" s="73"/>
    </row>
    <row r="48" spans="1:91" ht="19.5" x14ac:dyDescent="0.25">
      <c r="A48" s="30"/>
      <c r="B48" s="42" t="s">
        <v>39</v>
      </c>
      <c r="C48" s="43" t="s">
        <v>150</v>
      </c>
      <c r="D48" s="136">
        <v>5.1988194591892699E-4</v>
      </c>
      <c r="E48" s="137">
        <v>4.7269106914976404E-3</v>
      </c>
      <c r="F48" s="137">
        <v>5.2553793033570098E-3</v>
      </c>
      <c r="G48" s="137">
        <v>1.08508181931964E-2</v>
      </c>
      <c r="H48" s="137">
        <v>3.3366007142024701E-3</v>
      </c>
      <c r="I48" s="137">
        <v>1.05061758809814E-4</v>
      </c>
      <c r="J48" s="137">
        <v>3.48895798830438E-4</v>
      </c>
      <c r="K48" s="137">
        <v>2.0169786400787499E-4</v>
      </c>
      <c r="L48" s="137">
        <v>2.75897537962808E-2</v>
      </c>
      <c r="M48" s="137">
        <v>1.62663044926997E-3</v>
      </c>
      <c r="N48" s="137">
        <v>1.3083798437116801E-3</v>
      </c>
      <c r="O48" s="137">
        <v>7.7595979734742101E-3</v>
      </c>
      <c r="P48" s="137">
        <v>0</v>
      </c>
      <c r="Q48" s="137">
        <v>2.1265171776322601E-3</v>
      </c>
      <c r="R48" s="137">
        <v>1.68809665155906E-3</v>
      </c>
      <c r="S48" s="137">
        <v>1.25958467296233E-2</v>
      </c>
      <c r="T48" s="137">
        <v>3.0762645185518101E-4</v>
      </c>
      <c r="U48" s="137">
        <v>1.2049664913464299E-3</v>
      </c>
      <c r="V48" s="137">
        <v>5.3503994718318002E-5</v>
      </c>
      <c r="W48" s="137">
        <v>2.7834486250068301E-5</v>
      </c>
      <c r="X48" s="137">
        <v>1.14454313587359E-3</v>
      </c>
      <c r="Y48" s="137">
        <v>2.4074298152745399E-4</v>
      </c>
      <c r="Z48" s="137">
        <v>1.6321046054582299E-5</v>
      </c>
      <c r="AA48" s="137">
        <v>7.1698241976446005E-5</v>
      </c>
      <c r="AB48" s="137">
        <v>1.7210694182654999E-5</v>
      </c>
      <c r="AC48" s="137">
        <v>8.8543342746702904E-4</v>
      </c>
      <c r="AD48" s="137">
        <v>1.73271743617395E-3</v>
      </c>
      <c r="AE48" s="137">
        <v>1.9396720152355199E-4</v>
      </c>
      <c r="AF48" s="137">
        <v>8.1706727464573095E-4</v>
      </c>
      <c r="AG48" s="137">
        <v>1.53288534883205E-2</v>
      </c>
      <c r="AH48" s="137">
        <v>3.3742627964380399E-3</v>
      </c>
      <c r="AI48" s="137">
        <v>2.2271350302225699E-4</v>
      </c>
      <c r="AJ48" s="137">
        <v>0</v>
      </c>
      <c r="AK48" s="137">
        <v>1.30051561347235E-2</v>
      </c>
      <c r="AL48" s="137">
        <v>2.9629560144871299E-3</v>
      </c>
      <c r="AM48" s="137">
        <v>2.1443452345222898E-3</v>
      </c>
      <c r="AN48" s="137">
        <v>7.2112473454220296E-4</v>
      </c>
      <c r="AO48" s="137">
        <v>8.84867875239322E-4</v>
      </c>
      <c r="AP48" s="137">
        <v>2.5896010984013598E-4</v>
      </c>
      <c r="AQ48" s="137">
        <v>1.8563161764863199E-2</v>
      </c>
      <c r="AR48" s="137">
        <v>2.8175795521426499E-4</v>
      </c>
      <c r="AS48" s="137">
        <v>1.7932754214061699E-3</v>
      </c>
      <c r="AT48" s="137">
        <v>5.0379825217653103E-4</v>
      </c>
      <c r="AU48" s="137">
        <v>3.7172726002146599E-3</v>
      </c>
      <c r="AV48" s="137">
        <v>7.0579577756749395E-4</v>
      </c>
      <c r="AW48" s="137">
        <v>0.102736418922585</v>
      </c>
      <c r="AX48" s="137">
        <v>2.1449626338940399E-2</v>
      </c>
      <c r="AY48" s="137">
        <v>1.5695812518581899E-3</v>
      </c>
      <c r="AZ48" s="137">
        <v>3.2727596005097401E-5</v>
      </c>
      <c r="BA48" s="137">
        <v>3.3146934252277602E-3</v>
      </c>
      <c r="BB48" s="137">
        <v>3.7474249196031198E-3</v>
      </c>
      <c r="BC48" s="137">
        <v>4.5953135313152897E-3</v>
      </c>
      <c r="BD48" s="137">
        <v>7.9493124984679296E-5</v>
      </c>
      <c r="BE48" s="137">
        <v>1.8284995208524501E-3</v>
      </c>
      <c r="BF48" s="137">
        <v>6.52309196218963E-3</v>
      </c>
      <c r="BG48" s="137">
        <v>6.9336107645724704E-2</v>
      </c>
      <c r="BH48" s="137">
        <v>2.3767290845491599E-3</v>
      </c>
      <c r="BI48" s="137">
        <v>8.3482972881963695E-4</v>
      </c>
      <c r="BJ48" s="137">
        <v>1.34977640509853E-2</v>
      </c>
      <c r="BK48" s="137">
        <v>0.15269635492191799</v>
      </c>
      <c r="BL48" s="137">
        <v>4.9518566165400499E-2</v>
      </c>
      <c r="BM48" s="137">
        <v>3.5813743921259199E-3</v>
      </c>
      <c r="BN48" s="137">
        <v>2.5574298485068702E-3</v>
      </c>
      <c r="BO48" s="137">
        <v>5.8634980642717401E-5</v>
      </c>
      <c r="BP48" s="137">
        <v>2.0745427143885799E-5</v>
      </c>
      <c r="BQ48" s="137">
        <v>6.3644985818759906E-5</v>
      </c>
      <c r="BR48" s="137">
        <v>4.6229060342731502E-6</v>
      </c>
      <c r="BS48" s="137">
        <v>5.9683538481745599E-4</v>
      </c>
      <c r="BT48" s="137">
        <v>2.9929631690405901E-3</v>
      </c>
      <c r="BU48" s="137">
        <v>2.1350818564895E-3</v>
      </c>
      <c r="BV48" s="137">
        <v>1.6735271080778401E-2</v>
      </c>
      <c r="BW48" s="137">
        <v>2.8439236636803802E-4</v>
      </c>
      <c r="BX48" s="137">
        <v>7.4041852594609002E-4</v>
      </c>
      <c r="BY48" s="137">
        <v>2.7928517953362399E-3</v>
      </c>
      <c r="BZ48" s="137">
        <v>2.98917228958383E-3</v>
      </c>
      <c r="CA48" s="138">
        <v>0</v>
      </c>
      <c r="CB48" s="136">
        <v>0.62091266461713601</v>
      </c>
      <c r="CC48" s="139">
        <v>1.4865223936299301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  <c r="CJ48" s="81"/>
      <c r="CK48" s="81"/>
      <c r="CL48" s="73"/>
      <c r="CM48" s="73"/>
    </row>
    <row r="49" spans="1:91" ht="19.5" x14ac:dyDescent="0.25">
      <c r="A49" s="30"/>
      <c r="B49" s="42" t="s">
        <v>40</v>
      </c>
      <c r="C49" s="43" t="s">
        <v>151</v>
      </c>
      <c r="D49" s="136">
        <v>1.82570569165535E-2</v>
      </c>
      <c r="E49" s="137">
        <v>2.3715311963324E-2</v>
      </c>
      <c r="F49" s="137">
        <v>7.6055734327271701E-3</v>
      </c>
      <c r="G49" s="137">
        <v>3.3846842808171199E-2</v>
      </c>
      <c r="H49" s="137">
        <v>1.7016785294252601E-2</v>
      </c>
      <c r="I49" s="137">
        <v>1.8732628776561702E-2</v>
      </c>
      <c r="J49" s="137">
        <v>4.52280872461981E-3</v>
      </c>
      <c r="K49" s="137">
        <v>7.5434451535186702E-3</v>
      </c>
      <c r="L49" s="137">
        <v>2.6481247908021598E-2</v>
      </c>
      <c r="M49" s="137">
        <v>6.3014467824453596E-4</v>
      </c>
      <c r="N49" s="137">
        <v>1.2562711698840601E-2</v>
      </c>
      <c r="O49" s="137">
        <v>7.4763890165361398E-4</v>
      </c>
      <c r="P49" s="137">
        <v>1.17301338106793E-4</v>
      </c>
      <c r="Q49" s="137">
        <v>1.06541800089734E-6</v>
      </c>
      <c r="R49" s="137">
        <v>2.2708286119920001E-4</v>
      </c>
      <c r="S49" s="137">
        <v>2.76029388842972E-3</v>
      </c>
      <c r="T49" s="137">
        <v>2.2538824399089799E-4</v>
      </c>
      <c r="U49" s="137">
        <v>9.3186572126093296E-4</v>
      </c>
      <c r="V49" s="137">
        <v>1.18877577956405E-4</v>
      </c>
      <c r="W49" s="137">
        <v>1.8306383036742799E-4</v>
      </c>
      <c r="X49" s="137">
        <v>7.3737117176415803E-4</v>
      </c>
      <c r="Y49" s="137">
        <v>7.4065225891146598E-5</v>
      </c>
      <c r="Z49" s="137">
        <v>1.60663312164756E-4</v>
      </c>
      <c r="AA49" s="137">
        <v>2.1504536529917101E-4</v>
      </c>
      <c r="AB49" s="137">
        <v>1.57728169915195E-4</v>
      </c>
      <c r="AC49" s="137">
        <v>7.1310996885744302E-4</v>
      </c>
      <c r="AD49" s="137">
        <v>7.8982519730369294E-5</v>
      </c>
      <c r="AE49" s="137">
        <v>6.20602985540555E-5</v>
      </c>
      <c r="AF49" s="137">
        <v>2.6715706874798801E-4</v>
      </c>
      <c r="AG49" s="137">
        <v>1.74176941740897E-3</v>
      </c>
      <c r="AH49" s="137">
        <v>1.8969281797049799E-2</v>
      </c>
      <c r="AI49" s="137">
        <v>6.3324120289716896E-3</v>
      </c>
      <c r="AJ49" s="137">
        <v>0</v>
      </c>
      <c r="AK49" s="137">
        <v>1.27678323451596E-2</v>
      </c>
      <c r="AL49" s="137">
        <v>3.0436674656881698E-3</v>
      </c>
      <c r="AM49" s="137">
        <v>1.8363993975918699E-2</v>
      </c>
      <c r="AN49" s="137">
        <v>2.2691518902908499E-2</v>
      </c>
      <c r="AO49" s="137">
        <v>8.4379819625591504E-4</v>
      </c>
      <c r="AP49" s="137">
        <v>1.1076263008422E-4</v>
      </c>
      <c r="AQ49" s="137">
        <v>1.45490147226613E-4</v>
      </c>
      <c r="AR49" s="137">
        <v>1.0450118980801599E-2</v>
      </c>
      <c r="AS49" s="137">
        <v>5.5986531704275103E-2</v>
      </c>
      <c r="AT49" s="137">
        <v>9.2762990939534204E-2</v>
      </c>
      <c r="AU49" s="137">
        <v>9.7446438615777405E-3</v>
      </c>
      <c r="AV49" s="137">
        <v>1.52091854224251E-2</v>
      </c>
      <c r="AW49" s="137">
        <v>1.7398981551411698E-2</v>
      </c>
      <c r="AX49" s="137">
        <v>1.55572011935582E-3</v>
      </c>
      <c r="AY49" s="137">
        <v>5.7095710912604303E-4</v>
      </c>
      <c r="AZ49" s="137">
        <v>8.3667268337294699E-4</v>
      </c>
      <c r="BA49" s="137">
        <v>6.0128354430133695E-4</v>
      </c>
      <c r="BB49" s="137">
        <v>6.88313247798526E-3</v>
      </c>
      <c r="BC49" s="137">
        <v>2.0303337002146801E-3</v>
      </c>
      <c r="BD49" s="137">
        <v>3.1733640945300502E-3</v>
      </c>
      <c r="BE49" s="137">
        <v>6.8541724161649597E-3</v>
      </c>
      <c r="BF49" s="137">
        <v>1.31983474808988E-3</v>
      </c>
      <c r="BG49" s="137">
        <v>4.4214305976464699E-5</v>
      </c>
      <c r="BH49" s="137">
        <v>2.7996965768849299E-2</v>
      </c>
      <c r="BI49" s="137">
        <v>1.4003460656480899E-4</v>
      </c>
      <c r="BJ49" s="137">
        <v>5.8893442301356898E-6</v>
      </c>
      <c r="BK49" s="137">
        <v>4.59741508016297E-4</v>
      </c>
      <c r="BL49" s="137">
        <v>8.6055278048805404E-6</v>
      </c>
      <c r="BM49" s="137">
        <v>2.85586096695529E-5</v>
      </c>
      <c r="BN49" s="137">
        <v>1.6788955257585501E-4</v>
      </c>
      <c r="BO49" s="137">
        <v>1.4277941251084901E-5</v>
      </c>
      <c r="BP49" s="137">
        <v>3.2247943205841001E-6</v>
      </c>
      <c r="BQ49" s="137">
        <v>9.0186338681771298E-6</v>
      </c>
      <c r="BR49" s="137">
        <v>2.7914408811543201E-6</v>
      </c>
      <c r="BS49" s="137">
        <v>3.4413915796079399E-7</v>
      </c>
      <c r="BT49" s="137">
        <v>4.3349041838155198E-4</v>
      </c>
      <c r="BU49" s="137">
        <v>4.3045284266148899E-4</v>
      </c>
      <c r="BV49" s="137">
        <v>2.5441281843427898E-5</v>
      </c>
      <c r="BW49" s="137">
        <v>2.38386639959167E-4</v>
      </c>
      <c r="BX49" s="137">
        <v>1.7816508181311402E-2</v>
      </c>
      <c r="BY49" s="137">
        <v>4.1344826666352402E-3</v>
      </c>
      <c r="BZ49" s="137">
        <v>2.1670264142905599E-4</v>
      </c>
      <c r="CA49" s="138">
        <v>0</v>
      </c>
      <c r="CB49" s="136">
        <v>0.54125878934195204</v>
      </c>
      <c r="CC49" s="139">
        <v>1.29582364309151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  <c r="CJ49" s="81"/>
      <c r="CK49" s="81"/>
      <c r="CL49" s="73"/>
      <c r="CM49" s="73"/>
    </row>
    <row r="50" spans="1:91" ht="19.5" x14ac:dyDescent="0.25">
      <c r="A50" s="30"/>
      <c r="B50" s="42" t="s">
        <v>41</v>
      </c>
      <c r="C50" s="43" t="s">
        <v>152</v>
      </c>
      <c r="D50" s="136">
        <v>1.8138367318882099E-5</v>
      </c>
      <c r="E50" s="137">
        <v>3.5156132939543902E-5</v>
      </c>
      <c r="F50" s="137">
        <v>3.5542444486666298E-5</v>
      </c>
      <c r="G50" s="137">
        <v>2.65143481315962E-5</v>
      </c>
      <c r="H50" s="137">
        <v>2.2056562052175801E-5</v>
      </c>
      <c r="I50" s="137">
        <v>3.54729632333741E-4</v>
      </c>
      <c r="J50" s="137">
        <v>3.4392149701700199E-5</v>
      </c>
      <c r="K50" s="137">
        <v>2.1883848310867898E-5</v>
      </c>
      <c r="L50" s="137">
        <v>3.5549642288485501E-5</v>
      </c>
      <c r="M50" s="137">
        <v>4.3104482587770401E-4</v>
      </c>
      <c r="N50" s="137">
        <v>1.25542814546879E-5</v>
      </c>
      <c r="O50" s="137">
        <v>3.1720512316737E-4</v>
      </c>
      <c r="P50" s="137">
        <v>5.9786303666478696E-3</v>
      </c>
      <c r="Q50" s="137">
        <v>2.3002707798205199E-4</v>
      </c>
      <c r="R50" s="137">
        <v>1.5587575577846E-3</v>
      </c>
      <c r="S50" s="137">
        <v>1.9567945419235E-3</v>
      </c>
      <c r="T50" s="137">
        <v>2.7301732633033799E-4</v>
      </c>
      <c r="U50" s="137">
        <v>2.0521274677112399E-3</v>
      </c>
      <c r="V50" s="137">
        <v>1.056833025302E-4</v>
      </c>
      <c r="W50" s="137">
        <v>5.1721155159927196E-4</v>
      </c>
      <c r="X50" s="137">
        <v>8.4837792714094701E-4</v>
      </c>
      <c r="Y50" s="137">
        <v>3.8887355722832802E-4</v>
      </c>
      <c r="Z50" s="137">
        <v>8.5136453637810902E-5</v>
      </c>
      <c r="AA50" s="137">
        <v>6.6734014914261302E-5</v>
      </c>
      <c r="AB50" s="137">
        <v>7.6660488080095899E-5</v>
      </c>
      <c r="AC50" s="137">
        <v>1.5570233202556199E-4</v>
      </c>
      <c r="AD50" s="137">
        <v>2.6762479595644702E-4</v>
      </c>
      <c r="AE50" s="137">
        <v>5.2312618460182401E-4</v>
      </c>
      <c r="AF50" s="137">
        <v>3.8819208595018798E-4</v>
      </c>
      <c r="AG50" s="137">
        <v>7.8459840667721801E-4</v>
      </c>
      <c r="AH50" s="137">
        <v>1.08051995313562E-3</v>
      </c>
      <c r="AI50" s="137">
        <v>1.90624244221789E-3</v>
      </c>
      <c r="AJ50" s="137">
        <v>0</v>
      </c>
      <c r="AK50" s="137">
        <v>7.8796280161466704E-3</v>
      </c>
      <c r="AL50" s="137">
        <v>4.75535598255593E-3</v>
      </c>
      <c r="AM50" s="137">
        <v>5.4026024955105905E-4</v>
      </c>
      <c r="AN50" s="137">
        <v>2.28962688872487E-4</v>
      </c>
      <c r="AO50" s="137">
        <v>5.1553071196295697E-3</v>
      </c>
      <c r="AP50" s="137">
        <v>6.3195071503236297E-3</v>
      </c>
      <c r="AQ50" s="137">
        <v>6.9747094554304103E-3</v>
      </c>
      <c r="AR50" s="137">
        <v>4.6361770937081498E-3</v>
      </c>
      <c r="AS50" s="137">
        <v>5.4472781371174298E-2</v>
      </c>
      <c r="AT50" s="137">
        <v>1.02801823423057E-3</v>
      </c>
      <c r="AU50" s="137">
        <v>1.0311640054863E-3</v>
      </c>
      <c r="AV50" s="137">
        <v>1.2578292442101501E-2</v>
      </c>
      <c r="AW50" s="137">
        <v>1.2437655366979199E-2</v>
      </c>
      <c r="AX50" s="137">
        <v>6.0994560566919901E-3</v>
      </c>
      <c r="AY50" s="137">
        <v>3.1638837732687398E-4</v>
      </c>
      <c r="AZ50" s="137">
        <v>2.07085987266134E-2</v>
      </c>
      <c r="BA50" s="137">
        <v>4.0002651784021E-4</v>
      </c>
      <c r="BB50" s="137">
        <v>1.04130147567794E-2</v>
      </c>
      <c r="BC50" s="137">
        <v>3.9403515417211097E-3</v>
      </c>
      <c r="BD50" s="137">
        <v>1.2545206221586901E-3</v>
      </c>
      <c r="BE50" s="137">
        <v>9.9387221618938097E-3</v>
      </c>
      <c r="BF50" s="137">
        <v>3.77227278319649E-3</v>
      </c>
      <c r="BG50" s="137">
        <v>1.42084942668007E-4</v>
      </c>
      <c r="BH50" s="137">
        <v>3.22914739224956E-3</v>
      </c>
      <c r="BI50" s="137">
        <v>5.0402470484502996E-3</v>
      </c>
      <c r="BJ50" s="137">
        <v>1.62889827454233E-3</v>
      </c>
      <c r="BK50" s="137">
        <v>1.1566744108272801E-3</v>
      </c>
      <c r="BL50" s="137">
        <v>5.8739088530150299E-3</v>
      </c>
      <c r="BM50" s="137">
        <v>1.10224893492372E-2</v>
      </c>
      <c r="BN50" s="137">
        <v>4.5781383781061096E-3</v>
      </c>
      <c r="BO50" s="137">
        <v>5.2416302291355898E-4</v>
      </c>
      <c r="BP50" s="137">
        <v>6.3231874640450294E-5</v>
      </c>
      <c r="BQ50" s="137">
        <v>1.14372654769546E-5</v>
      </c>
      <c r="BR50" s="137">
        <v>5.7489079767271997E-4</v>
      </c>
      <c r="BS50" s="137">
        <v>2.7840585832263101E-7</v>
      </c>
      <c r="BT50" s="137">
        <v>3.4043421183526899E-3</v>
      </c>
      <c r="BU50" s="137">
        <v>3.3006020485556098E-4</v>
      </c>
      <c r="BV50" s="137">
        <v>9.6255396599946E-4</v>
      </c>
      <c r="BW50" s="137">
        <v>3.9653067409435702E-4</v>
      </c>
      <c r="BX50" s="137">
        <v>8.1339758874693E-4</v>
      </c>
      <c r="BY50" s="137">
        <v>1.29765106400362E-3</v>
      </c>
      <c r="BZ50" s="137">
        <v>5.6788192664650504E-3</v>
      </c>
      <c r="CA50" s="138">
        <v>0</v>
      </c>
      <c r="CB50" s="136">
        <v>0.242198920810726</v>
      </c>
      <c r="CC50" s="139">
        <v>0.57984663546868997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  <c r="CJ50" s="81"/>
      <c r="CK50" s="81"/>
      <c r="CL50" s="73"/>
      <c r="CM50" s="73"/>
    </row>
    <row r="51" spans="1:91" ht="19.5" x14ac:dyDescent="0.25">
      <c r="A51" s="30"/>
      <c r="B51" s="42" t="s">
        <v>42</v>
      </c>
      <c r="C51" s="43" t="s">
        <v>153</v>
      </c>
      <c r="D51" s="136">
        <v>4.98747886134798E-5</v>
      </c>
      <c r="E51" s="137">
        <v>1.10542873550575E-4</v>
      </c>
      <c r="F51" s="137">
        <v>1.31912271040754E-4</v>
      </c>
      <c r="G51" s="137">
        <v>6.3444126005689902E-5</v>
      </c>
      <c r="H51" s="137">
        <v>6.54794853932573E-5</v>
      </c>
      <c r="I51" s="137">
        <v>4.0226491203294799E-5</v>
      </c>
      <c r="J51" s="137">
        <v>1.2280712671634901E-4</v>
      </c>
      <c r="K51" s="137">
        <v>7.3511872932750696E-5</v>
      </c>
      <c r="L51" s="137">
        <v>1.11104227848164E-4</v>
      </c>
      <c r="M51" s="137">
        <v>3.4118030177654598E-3</v>
      </c>
      <c r="N51" s="137">
        <v>3.3509751490514003E-5</v>
      </c>
      <c r="O51" s="137">
        <v>2.8731811591979498E-4</v>
      </c>
      <c r="P51" s="137">
        <v>4.0124775630398698E-5</v>
      </c>
      <c r="Q51" s="137">
        <v>3.4379096445421201E-6</v>
      </c>
      <c r="R51" s="137">
        <v>2.9853802578312303E-4</v>
      </c>
      <c r="S51" s="137">
        <v>5.2861054598523E-4</v>
      </c>
      <c r="T51" s="137">
        <v>6.9869963617660705E-4</v>
      </c>
      <c r="U51" s="137">
        <v>4.3864555422701599E-4</v>
      </c>
      <c r="V51" s="137">
        <v>2.2791942656322299E-4</v>
      </c>
      <c r="W51" s="137">
        <v>2.6627570133159198E-4</v>
      </c>
      <c r="X51" s="137">
        <v>4.7794710430766699E-4</v>
      </c>
      <c r="Y51" s="137">
        <v>2.4253600364655101E-4</v>
      </c>
      <c r="Z51" s="137">
        <v>3.0533981040779302E-4</v>
      </c>
      <c r="AA51" s="137">
        <v>2.25498783854762E-4</v>
      </c>
      <c r="AB51" s="137">
        <v>7.3752808953396899E-4</v>
      </c>
      <c r="AC51" s="137">
        <v>1.6563124250562101E-4</v>
      </c>
      <c r="AD51" s="137">
        <v>3.3972293772189702E-4</v>
      </c>
      <c r="AE51" s="137">
        <v>5.1005781505606296E-4</v>
      </c>
      <c r="AF51" s="137">
        <v>2.2496177765148599E-4</v>
      </c>
      <c r="AG51" s="137">
        <v>5.2043262472580205E-4</v>
      </c>
      <c r="AH51" s="137">
        <v>1.6291132175582799E-4</v>
      </c>
      <c r="AI51" s="137">
        <v>4.5872744928600399E-4</v>
      </c>
      <c r="AJ51" s="137">
        <v>0</v>
      </c>
      <c r="AK51" s="137">
        <v>1.60808780498839E-4</v>
      </c>
      <c r="AL51" s="137">
        <v>2.9139453018802499E-4</v>
      </c>
      <c r="AM51" s="137">
        <v>1.3637654590101901E-4</v>
      </c>
      <c r="AN51" s="137">
        <v>1.7136183914428301E-4</v>
      </c>
      <c r="AO51" s="137">
        <v>1.2380480683958999E-4</v>
      </c>
      <c r="AP51" s="137">
        <v>1.02998389989295E-4</v>
      </c>
      <c r="AQ51" s="137">
        <v>1.1123320022323699E-4</v>
      </c>
      <c r="AR51" s="137">
        <v>2.11979100986801E-4</v>
      </c>
      <c r="AS51" s="137">
        <v>7.6956713848796597E-4</v>
      </c>
      <c r="AT51" s="137">
        <v>4.57341021594223E-2</v>
      </c>
      <c r="AU51" s="137">
        <v>1.15833050513102E-4</v>
      </c>
      <c r="AV51" s="137">
        <v>1.38921929464814E-4</v>
      </c>
      <c r="AW51" s="137">
        <v>1.1189459947764301E-4</v>
      </c>
      <c r="AX51" s="137">
        <v>1.1546241540383699E-4</v>
      </c>
      <c r="AY51" s="137">
        <v>1.27678035666521E-4</v>
      </c>
      <c r="AZ51" s="137">
        <v>4.5989816469122402E-4</v>
      </c>
      <c r="BA51" s="137">
        <v>7.7673652611877299E-5</v>
      </c>
      <c r="BB51" s="137">
        <v>1.0099908340711899E-4</v>
      </c>
      <c r="BC51" s="137">
        <v>1.72023128214298E-4</v>
      </c>
      <c r="BD51" s="137">
        <v>1.6956837919531701E-4</v>
      </c>
      <c r="BE51" s="137">
        <v>2.3563087333428501E-4</v>
      </c>
      <c r="BF51" s="137">
        <v>2.1923349839746901E-4</v>
      </c>
      <c r="BG51" s="137">
        <v>4.80975027222239E-5</v>
      </c>
      <c r="BH51" s="137">
        <v>2.12413505499151E-4</v>
      </c>
      <c r="BI51" s="137">
        <v>3.4263854625852499E-4</v>
      </c>
      <c r="BJ51" s="137">
        <v>1.5535640322633501E-5</v>
      </c>
      <c r="BK51" s="137">
        <v>1.3991193144699399E-4</v>
      </c>
      <c r="BL51" s="137">
        <v>2.5800208490212501E-5</v>
      </c>
      <c r="BM51" s="137">
        <v>4.2080054142720699E-5</v>
      </c>
      <c r="BN51" s="137">
        <v>9.6703594432326901E-5</v>
      </c>
      <c r="BO51" s="137">
        <v>1.42309973938635E-5</v>
      </c>
      <c r="BP51" s="137">
        <v>1.06018972250576E-5</v>
      </c>
      <c r="BQ51" s="137">
        <v>2.6991764970400399E-5</v>
      </c>
      <c r="BR51" s="137">
        <v>8.5021877151649293E-6</v>
      </c>
      <c r="BS51" s="137">
        <v>1.02765665549162E-6</v>
      </c>
      <c r="BT51" s="137">
        <v>1.7541130545612999E-5</v>
      </c>
      <c r="BU51" s="137">
        <v>4.3944610549967298E-4</v>
      </c>
      <c r="BV51" s="137">
        <v>6.6454600240340597E-5</v>
      </c>
      <c r="BW51" s="137">
        <v>3.4010065890925401E-4</v>
      </c>
      <c r="BX51" s="137">
        <v>5.6047147679303397E-2</v>
      </c>
      <c r="BY51" s="137">
        <v>3.2890619917148398E-3</v>
      </c>
      <c r="BZ51" s="137">
        <v>5.9011683033011197E-4</v>
      </c>
      <c r="CA51" s="138">
        <v>0</v>
      </c>
      <c r="CB51" s="136">
        <v>0.123007928470152</v>
      </c>
      <c r="CC51" s="139">
        <v>0.29449236693804598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  <c r="CJ51" s="81"/>
      <c r="CK51" s="81"/>
      <c r="CL51" s="73"/>
      <c r="CM51" s="73"/>
    </row>
    <row r="52" spans="1:91" ht="19.5" x14ac:dyDescent="0.25">
      <c r="A52" s="30"/>
      <c r="B52" s="42" t="s">
        <v>43</v>
      </c>
      <c r="C52" s="43" t="s">
        <v>154</v>
      </c>
      <c r="D52" s="136">
        <v>5.5376960145067497E-5</v>
      </c>
      <c r="E52" s="137">
        <v>4.3559138976789598E-5</v>
      </c>
      <c r="F52" s="137">
        <v>1.81204593038733E-4</v>
      </c>
      <c r="G52" s="137">
        <v>1.4301439417179699E-4</v>
      </c>
      <c r="H52" s="137">
        <v>1.19052425092502E-4</v>
      </c>
      <c r="I52" s="137">
        <v>5.7245606217157099E-5</v>
      </c>
      <c r="J52" s="137">
        <v>8.4628925802861704E-5</v>
      </c>
      <c r="K52" s="137">
        <v>3.1494787912188497E-5</v>
      </c>
      <c r="L52" s="137">
        <v>2.52408128224186E-5</v>
      </c>
      <c r="M52" s="137">
        <v>2.4771186352942599E-5</v>
      </c>
      <c r="N52" s="137">
        <v>5.33420987887848E-6</v>
      </c>
      <c r="O52" s="137">
        <v>3.0244101630382601E-5</v>
      </c>
      <c r="P52" s="137">
        <v>1.5575547544906501E-4</v>
      </c>
      <c r="Q52" s="137">
        <v>9.0671280211772805E-7</v>
      </c>
      <c r="R52" s="137">
        <v>9.4325814261333397E-5</v>
      </c>
      <c r="S52" s="137">
        <v>1.16626454986893E-4</v>
      </c>
      <c r="T52" s="137">
        <v>2.4854913690012199E-5</v>
      </c>
      <c r="U52" s="137">
        <v>5.41212870915594E-5</v>
      </c>
      <c r="V52" s="137">
        <v>4.9932914435299599E-5</v>
      </c>
      <c r="W52" s="137">
        <v>3.5701438846231601E-5</v>
      </c>
      <c r="X52" s="137">
        <v>5.5557887916874598E-5</v>
      </c>
      <c r="Y52" s="137">
        <v>2.163381799016E-5</v>
      </c>
      <c r="Z52" s="137">
        <v>3.62864986540284E-5</v>
      </c>
      <c r="AA52" s="137">
        <v>3.1772278802823601E-5</v>
      </c>
      <c r="AB52" s="137">
        <v>5.4281562063786299E-5</v>
      </c>
      <c r="AC52" s="137">
        <v>4.1242699694975701E-5</v>
      </c>
      <c r="AD52" s="137">
        <v>3.3198926637686697E-5</v>
      </c>
      <c r="AE52" s="137">
        <v>2.8033902020937301E-5</v>
      </c>
      <c r="AF52" s="137">
        <v>5.16418625822215E-5</v>
      </c>
      <c r="AG52" s="137">
        <v>5.9459011833035197E-5</v>
      </c>
      <c r="AH52" s="137">
        <v>7.1983026162197996E-5</v>
      </c>
      <c r="AI52" s="137">
        <v>5.0956795425343103E-5</v>
      </c>
      <c r="AJ52" s="137">
        <v>0</v>
      </c>
      <c r="AK52" s="137">
        <v>9.2313914718795793E-5</v>
      </c>
      <c r="AL52" s="137">
        <v>2.9209657250806999E-5</v>
      </c>
      <c r="AM52" s="137">
        <v>3.37630746303995E-3</v>
      </c>
      <c r="AN52" s="137">
        <v>3.6399408674843003E-4</v>
      </c>
      <c r="AO52" s="137">
        <v>1.6859960053498501E-4</v>
      </c>
      <c r="AP52" s="137">
        <v>2.2978586734113402E-5</v>
      </c>
      <c r="AQ52" s="137">
        <v>1.90413474989596E-4</v>
      </c>
      <c r="AR52" s="137">
        <v>3.7919381893201599E-5</v>
      </c>
      <c r="AS52" s="137">
        <v>5.6468825191315899E-3</v>
      </c>
      <c r="AT52" s="137">
        <v>7.0562733456585593E-5</v>
      </c>
      <c r="AU52" s="137">
        <v>1.19715414710876E-2</v>
      </c>
      <c r="AV52" s="137">
        <v>1.00105057746684E-3</v>
      </c>
      <c r="AW52" s="137">
        <v>1.8709666444010701E-4</v>
      </c>
      <c r="AX52" s="137">
        <v>1.30024067419536E-5</v>
      </c>
      <c r="AY52" s="137">
        <v>8.0002159260997305E-5</v>
      </c>
      <c r="AZ52" s="137">
        <v>4.8609253867031999E-5</v>
      </c>
      <c r="BA52" s="137">
        <v>4.4831404148955702E-4</v>
      </c>
      <c r="BB52" s="137">
        <v>9.4122278471346404E-4</v>
      </c>
      <c r="BC52" s="137">
        <v>2.4656827101005E-3</v>
      </c>
      <c r="BD52" s="137">
        <v>6.1960945447909997E-3</v>
      </c>
      <c r="BE52" s="137">
        <v>4.1343020266783498E-5</v>
      </c>
      <c r="BF52" s="137">
        <v>2.8650577214734399E-5</v>
      </c>
      <c r="BG52" s="137">
        <v>1.17991478466066E-4</v>
      </c>
      <c r="BH52" s="137">
        <v>2.0502168362576999E-3</v>
      </c>
      <c r="BI52" s="137">
        <v>1.7992387640412E-4</v>
      </c>
      <c r="BJ52" s="137">
        <v>1.43169345923707E-3</v>
      </c>
      <c r="BK52" s="137">
        <v>2.6663890800625902E-3</v>
      </c>
      <c r="BL52" s="137">
        <v>2.72276587796419E-5</v>
      </c>
      <c r="BM52" s="137">
        <v>7.1590881758752101E-6</v>
      </c>
      <c r="BN52" s="137">
        <v>1.51968685149302E-5</v>
      </c>
      <c r="BO52" s="137">
        <v>8.4516978801317702E-6</v>
      </c>
      <c r="BP52" s="137">
        <v>1.67968129685166E-6</v>
      </c>
      <c r="BQ52" s="137">
        <v>3.5946826482408202E-6</v>
      </c>
      <c r="BR52" s="137">
        <v>1.0967066939865601E-6</v>
      </c>
      <c r="BS52" s="137">
        <v>1.3741762226478001E-7</v>
      </c>
      <c r="BT52" s="137">
        <v>3.8020045237890601E-5</v>
      </c>
      <c r="BU52" s="137">
        <v>8.3819340926164102E-6</v>
      </c>
      <c r="BV52" s="137">
        <v>5.6161205681358501E-6</v>
      </c>
      <c r="BW52" s="137">
        <v>7.3392836499291601E-6</v>
      </c>
      <c r="BX52" s="137">
        <v>7.8658359877570504E-6</v>
      </c>
      <c r="BY52" s="137">
        <v>1.62109040237594E-3</v>
      </c>
      <c r="BZ52" s="137">
        <v>8.1679264533757297E-6</v>
      </c>
      <c r="CA52" s="138">
        <v>0</v>
      </c>
      <c r="CB52" s="136">
        <v>4.3498472133732001E-2</v>
      </c>
      <c r="CC52" s="139">
        <v>0.104139368707113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  <c r="CJ52" s="81"/>
      <c r="CK52" s="81"/>
      <c r="CL52" s="73"/>
      <c r="CM52" s="73"/>
    </row>
    <row r="53" spans="1:91" ht="19.5" x14ac:dyDescent="0.25">
      <c r="A53" s="30"/>
      <c r="B53" s="42" t="s">
        <v>44</v>
      </c>
      <c r="C53" s="43" t="s">
        <v>155</v>
      </c>
      <c r="D53" s="136">
        <v>1.4643456806112501E-2</v>
      </c>
      <c r="E53" s="137">
        <v>1.03539428873906E-2</v>
      </c>
      <c r="F53" s="137">
        <v>1.4593224168876699E-2</v>
      </c>
      <c r="G53" s="137">
        <v>8.4773026245171107E-3</v>
      </c>
      <c r="H53" s="137">
        <v>3.64100142059888E-2</v>
      </c>
      <c r="I53" s="137">
        <v>3.9660988054664302E-2</v>
      </c>
      <c r="J53" s="137">
        <v>1.7792040580335701E-3</v>
      </c>
      <c r="K53" s="137">
        <v>3.10620985469743E-3</v>
      </c>
      <c r="L53" s="137">
        <v>9.0810750111350695E-3</v>
      </c>
      <c r="M53" s="137">
        <v>1.9591631902257001E-3</v>
      </c>
      <c r="N53" s="137">
        <v>5.9705224058134005E-4</v>
      </c>
      <c r="O53" s="137">
        <v>8.8614575924720598E-4</v>
      </c>
      <c r="P53" s="137">
        <v>2.1337446591231102E-3</v>
      </c>
      <c r="Q53" s="137">
        <v>3.7935065452280701E-6</v>
      </c>
      <c r="R53" s="137">
        <v>4.0387648665258998E-4</v>
      </c>
      <c r="S53" s="137">
        <v>4.6136235611879102E-4</v>
      </c>
      <c r="T53" s="137">
        <v>3.6324639425260202E-3</v>
      </c>
      <c r="U53" s="137">
        <v>4.8934494900565702E-3</v>
      </c>
      <c r="V53" s="137">
        <v>3.31714475289783E-4</v>
      </c>
      <c r="W53" s="137">
        <v>1.31700016490939E-3</v>
      </c>
      <c r="X53" s="137">
        <v>2.8600545966871501E-2</v>
      </c>
      <c r="Y53" s="137">
        <v>7.4684893342340597E-3</v>
      </c>
      <c r="Z53" s="137">
        <v>1.0816406894374199E-3</v>
      </c>
      <c r="AA53" s="137">
        <v>1.8175660916811599E-3</v>
      </c>
      <c r="AB53" s="137">
        <v>2.2439570653353801E-2</v>
      </c>
      <c r="AC53" s="137">
        <v>1.5454616389747501E-2</v>
      </c>
      <c r="AD53" s="137">
        <v>1.7459574395329201E-3</v>
      </c>
      <c r="AE53" s="137">
        <v>3.21296280399862E-3</v>
      </c>
      <c r="AF53" s="137">
        <v>2.1291732211124601E-2</v>
      </c>
      <c r="AG53" s="137">
        <v>1.40782469185598E-2</v>
      </c>
      <c r="AH53" s="137">
        <v>4.0968912639914701E-2</v>
      </c>
      <c r="AI53" s="137">
        <v>2.8371253177522999E-2</v>
      </c>
      <c r="AJ53" s="137">
        <v>0</v>
      </c>
      <c r="AK53" s="137">
        <v>1.27894580547196E-2</v>
      </c>
      <c r="AL53" s="137">
        <v>1.0779888943482101E-3</v>
      </c>
      <c r="AM53" s="137">
        <v>2.7250931541825201E-3</v>
      </c>
      <c r="AN53" s="137">
        <v>3.8956039800734799E-3</v>
      </c>
      <c r="AO53" s="137">
        <v>6.0330407478609198E-3</v>
      </c>
      <c r="AP53" s="137">
        <v>4.2072910232759603E-3</v>
      </c>
      <c r="AQ53" s="137">
        <v>2.6709837537860701E-3</v>
      </c>
      <c r="AR53" s="137">
        <v>1.55340345934504E-2</v>
      </c>
      <c r="AS53" s="137">
        <v>5.3720432146248803E-3</v>
      </c>
      <c r="AT53" s="137">
        <v>7.3032516536478097E-3</v>
      </c>
      <c r="AU53" s="137">
        <v>2.7283236125050102E-3</v>
      </c>
      <c r="AV53" s="137">
        <v>4.6802431394882799E-2</v>
      </c>
      <c r="AW53" s="137">
        <v>1.0936894373404799E-2</v>
      </c>
      <c r="AX53" s="137">
        <v>1.00745516782654E-3</v>
      </c>
      <c r="AY53" s="137">
        <v>1.3941578797252899E-4</v>
      </c>
      <c r="AZ53" s="137">
        <v>7.3322473257373998E-3</v>
      </c>
      <c r="BA53" s="137">
        <v>1.3081914981728201E-3</v>
      </c>
      <c r="BB53" s="137">
        <v>1.0397616356095599E-2</v>
      </c>
      <c r="BC53" s="137">
        <v>8.4941823168575709E-3</v>
      </c>
      <c r="BD53" s="137">
        <v>2.39520024235136E-3</v>
      </c>
      <c r="BE53" s="137">
        <v>1.6487599386898699E-2</v>
      </c>
      <c r="BF53" s="137">
        <v>1.07043026668839E-4</v>
      </c>
      <c r="BG53" s="137">
        <v>3.0179794926212699E-4</v>
      </c>
      <c r="BH53" s="137">
        <v>1.94016499867919E-3</v>
      </c>
      <c r="BI53" s="137">
        <v>4.0448856845052498E-4</v>
      </c>
      <c r="BJ53" s="137">
        <v>2.00485916613714E-2</v>
      </c>
      <c r="BK53" s="137">
        <v>6.5599895793737003E-4</v>
      </c>
      <c r="BL53" s="137">
        <v>3.4743893823794402E-3</v>
      </c>
      <c r="BM53" s="137">
        <v>1.4407691909236701E-3</v>
      </c>
      <c r="BN53" s="137">
        <v>2.9527119280921901E-3</v>
      </c>
      <c r="BO53" s="137">
        <v>2.97098938808979E-5</v>
      </c>
      <c r="BP53" s="137">
        <v>4.0793013063851799E-4</v>
      </c>
      <c r="BQ53" s="137">
        <v>3.9018761467775097E-5</v>
      </c>
      <c r="BR53" s="137">
        <v>1.8591537297568002E-5</v>
      </c>
      <c r="BS53" s="137">
        <v>5.4340491153623501E-6</v>
      </c>
      <c r="BT53" s="137">
        <v>1.4528837494373801E-3</v>
      </c>
      <c r="BU53" s="137">
        <v>3.0733762157573102E-5</v>
      </c>
      <c r="BV53" s="137">
        <v>8.4095702772082003E-4</v>
      </c>
      <c r="BW53" s="137">
        <v>4.0133759090899198E-5</v>
      </c>
      <c r="BX53" s="137">
        <v>6.0872117604796896E-4</v>
      </c>
      <c r="BY53" s="137">
        <v>6.42847872346016E-5</v>
      </c>
      <c r="BZ53" s="137">
        <v>2.47189498870977E-3</v>
      </c>
      <c r="CA53" s="138">
        <v>0</v>
      </c>
      <c r="CB53" s="136">
        <v>0.54823127407790995</v>
      </c>
      <c r="CC53" s="139">
        <v>1.3125164169546999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  <c r="CJ53" s="81"/>
      <c r="CK53" s="81"/>
      <c r="CL53" s="73"/>
      <c r="CM53" s="73"/>
    </row>
    <row r="54" spans="1:91" ht="19.5" x14ac:dyDescent="0.25">
      <c r="A54" s="30"/>
      <c r="B54" s="42" t="s">
        <v>45</v>
      </c>
      <c r="C54" s="43" t="s">
        <v>156</v>
      </c>
      <c r="D54" s="136">
        <v>4.4936568163027203E-5</v>
      </c>
      <c r="E54" s="137">
        <v>9.6822087405577895E-5</v>
      </c>
      <c r="F54" s="137">
        <v>1.1091212917684799E-4</v>
      </c>
      <c r="G54" s="137">
        <v>6.0565860832337501E-5</v>
      </c>
      <c r="H54" s="137">
        <v>6.01452493455533E-5</v>
      </c>
      <c r="I54" s="137">
        <v>3.6015751621047201E-5</v>
      </c>
      <c r="J54" s="137">
        <v>1.16968288826654E-4</v>
      </c>
      <c r="K54" s="137">
        <v>6.97271369648593E-5</v>
      </c>
      <c r="L54" s="137">
        <v>9.3784699181073195E-5</v>
      </c>
      <c r="M54" s="137">
        <v>8.4538915691272003E-5</v>
      </c>
      <c r="N54" s="137">
        <v>3.2138091576756103E-5</v>
      </c>
      <c r="O54" s="137">
        <v>1.63822019071579E-4</v>
      </c>
      <c r="P54" s="137">
        <v>3.99941978116089E-5</v>
      </c>
      <c r="Q54" s="137">
        <v>2.6522456731679901E-6</v>
      </c>
      <c r="R54" s="137">
        <v>1.2079265648791501E-4</v>
      </c>
      <c r="S54" s="137">
        <v>1.2978752464922001E-4</v>
      </c>
      <c r="T54" s="137">
        <v>1.4061095084094501E-4</v>
      </c>
      <c r="U54" s="137">
        <v>6.6795265235484905E-4</v>
      </c>
      <c r="V54" s="137">
        <v>1.9775671377298299E-4</v>
      </c>
      <c r="W54" s="137">
        <v>2.36445825085339E-4</v>
      </c>
      <c r="X54" s="137">
        <v>3.8341232465391299E-4</v>
      </c>
      <c r="Y54" s="137">
        <v>8.2767321713681901E-5</v>
      </c>
      <c r="Z54" s="137">
        <v>2.5239142842967198E-4</v>
      </c>
      <c r="AA54" s="137">
        <v>2.1169084347043E-4</v>
      </c>
      <c r="AB54" s="137">
        <v>1.92572550923723E-4</v>
      </c>
      <c r="AC54" s="137">
        <v>1.5183366730659901E-4</v>
      </c>
      <c r="AD54" s="137">
        <v>6.25320167745637E-4</v>
      </c>
      <c r="AE54" s="137">
        <v>1.6822083365984099E-4</v>
      </c>
      <c r="AF54" s="137">
        <v>4.1590164030625197E-3</v>
      </c>
      <c r="AG54" s="137">
        <v>1.5912007948576699E-2</v>
      </c>
      <c r="AH54" s="137">
        <v>2.0126328736011001E-2</v>
      </c>
      <c r="AI54" s="137">
        <v>3.3785296746528998E-2</v>
      </c>
      <c r="AJ54" s="137">
        <v>0</v>
      </c>
      <c r="AK54" s="137">
        <v>1.0438217050727399E-4</v>
      </c>
      <c r="AL54" s="137">
        <v>8.1755323071734396E-5</v>
      </c>
      <c r="AM54" s="137">
        <v>9.6352378378689006E-5</v>
      </c>
      <c r="AN54" s="137">
        <v>7.0946368166201104E-4</v>
      </c>
      <c r="AO54" s="137">
        <v>7.2927160881998494E-5</v>
      </c>
      <c r="AP54" s="137">
        <v>4.1531229803985E-4</v>
      </c>
      <c r="AQ54" s="137">
        <v>1.06005432634414E-4</v>
      </c>
      <c r="AR54" s="137">
        <v>4.3101038214413199E-4</v>
      </c>
      <c r="AS54" s="137">
        <v>3.5807035763648297E-4</v>
      </c>
      <c r="AT54" s="137">
        <v>5.0623533304237499E-4</v>
      </c>
      <c r="AU54" s="137">
        <v>8.6965728591835794E-5</v>
      </c>
      <c r="AV54" s="137">
        <v>1.7948491083600901E-4</v>
      </c>
      <c r="AW54" s="137">
        <v>1.1397358780257201E-2</v>
      </c>
      <c r="AX54" s="137">
        <v>1.1273163368726101E-3</v>
      </c>
      <c r="AY54" s="137">
        <v>5.48183471261901E-5</v>
      </c>
      <c r="AZ54" s="137">
        <v>5.47342079640747E-3</v>
      </c>
      <c r="BA54" s="137">
        <v>8.6997420712893599E-4</v>
      </c>
      <c r="BB54" s="137">
        <v>9.7329324725845597E-3</v>
      </c>
      <c r="BC54" s="137">
        <v>8.1748087131393798E-4</v>
      </c>
      <c r="BD54" s="137">
        <v>6.4065893001173197E-3</v>
      </c>
      <c r="BE54" s="137">
        <v>2.3539070063246701E-3</v>
      </c>
      <c r="BF54" s="137">
        <v>2.1964472464962599E-4</v>
      </c>
      <c r="BG54" s="137">
        <v>1.6139446953431001E-4</v>
      </c>
      <c r="BH54" s="137">
        <v>2.87466469886408E-4</v>
      </c>
      <c r="BI54" s="137">
        <v>1.53407760573799E-2</v>
      </c>
      <c r="BJ54" s="137">
        <v>9.5858747228985097E-5</v>
      </c>
      <c r="BK54" s="137">
        <v>6.1507424399608295E-4</v>
      </c>
      <c r="BL54" s="137">
        <v>2.4485856857875499E-5</v>
      </c>
      <c r="BM54" s="137">
        <v>1.58689744220891E-3</v>
      </c>
      <c r="BN54" s="137">
        <v>2.2015640884886099E-4</v>
      </c>
      <c r="BO54" s="137">
        <v>6.1139775942823299E-5</v>
      </c>
      <c r="BP54" s="137">
        <v>7.7226254431762706E-6</v>
      </c>
      <c r="BQ54" s="137">
        <v>2.5734404426950901E-5</v>
      </c>
      <c r="BR54" s="137">
        <v>7.7353950252464592E-6</v>
      </c>
      <c r="BS54" s="137">
        <v>9.8559142442467305E-7</v>
      </c>
      <c r="BT54" s="137">
        <v>5.2674647205875496E-4</v>
      </c>
      <c r="BU54" s="137">
        <v>1.2041405417897099E-5</v>
      </c>
      <c r="BV54" s="137">
        <v>5.9586241920131999E-4</v>
      </c>
      <c r="BW54" s="137">
        <v>1.59291023977044E-5</v>
      </c>
      <c r="BX54" s="137">
        <v>4.86172422598071E-4</v>
      </c>
      <c r="BY54" s="137">
        <v>5.4413750354999498E-5</v>
      </c>
      <c r="BZ54" s="137">
        <v>9.9208373468702795E-4</v>
      </c>
      <c r="CA54" s="138">
        <v>0</v>
      </c>
      <c r="CB54" s="136">
        <v>0.14127731333174401</v>
      </c>
      <c r="CC54" s="139">
        <v>0.33823096539511899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  <c r="CJ54" s="81"/>
      <c r="CK54" s="81"/>
      <c r="CL54" s="73"/>
      <c r="CM54" s="73"/>
    </row>
    <row r="55" spans="1:91" ht="19.5" x14ac:dyDescent="0.25">
      <c r="A55" s="30"/>
      <c r="B55" s="42" t="s">
        <v>46</v>
      </c>
      <c r="C55" s="43" t="s">
        <v>157</v>
      </c>
      <c r="D55" s="136">
        <v>2.3544247866484001E-5</v>
      </c>
      <c r="E55" s="137">
        <v>5.1623732012555697E-5</v>
      </c>
      <c r="F55" s="137">
        <v>6.03307423583708E-5</v>
      </c>
      <c r="G55" s="137">
        <v>3.0730286101492397E-5</v>
      </c>
      <c r="H55" s="137">
        <v>3.1012943611017103E-5</v>
      </c>
      <c r="I55" s="137">
        <v>1.89808090892896E-5</v>
      </c>
      <c r="J55" s="137">
        <v>5.9091140021188899E-5</v>
      </c>
      <c r="K55" s="137">
        <v>3.53367528896047E-5</v>
      </c>
      <c r="L55" s="137">
        <v>5.0904889698016302E-5</v>
      </c>
      <c r="M55" s="137">
        <v>4.2586900582488902E-5</v>
      </c>
      <c r="N55" s="137">
        <v>1.61770576596297E-5</v>
      </c>
      <c r="O55" s="137">
        <v>8.6197629581061006E-5</v>
      </c>
      <c r="P55" s="137">
        <v>5.49335853119611E-5</v>
      </c>
      <c r="Q55" s="137">
        <v>1.70158583959216E-6</v>
      </c>
      <c r="R55" s="137">
        <v>6.1093838934656898E-4</v>
      </c>
      <c r="S55" s="137">
        <v>7.8303963198680503E-4</v>
      </c>
      <c r="T55" s="137">
        <v>7.5740205409355395E-5</v>
      </c>
      <c r="U55" s="137">
        <v>1.23205018477068E-4</v>
      </c>
      <c r="V55" s="137">
        <v>9.9484080109901905E-5</v>
      </c>
      <c r="W55" s="137">
        <v>1.18919941157449E-4</v>
      </c>
      <c r="X55" s="137">
        <v>6.9475340032895905E-5</v>
      </c>
      <c r="Y55" s="137">
        <v>4.5174980654204202E-5</v>
      </c>
      <c r="Z55" s="137">
        <v>1.27009126626959E-4</v>
      </c>
      <c r="AA55" s="137">
        <v>1.07590355900808E-4</v>
      </c>
      <c r="AB55" s="137">
        <v>9.5421556916916494E-5</v>
      </c>
      <c r="AC55" s="137">
        <v>7.8364224783669404E-5</v>
      </c>
      <c r="AD55" s="137">
        <v>1.15021603897379E-4</v>
      </c>
      <c r="AE55" s="137">
        <v>8.8265202780023305E-5</v>
      </c>
      <c r="AF55" s="137">
        <v>9.5210808553911506E-5</v>
      </c>
      <c r="AG55" s="137">
        <v>1.55927853743301E-4</v>
      </c>
      <c r="AH55" s="137">
        <v>6.2477194935364703E-5</v>
      </c>
      <c r="AI55" s="137">
        <v>5.9535749765134498E-5</v>
      </c>
      <c r="AJ55" s="137">
        <v>0</v>
      </c>
      <c r="AK55" s="137">
        <v>6.7520678198922996E-5</v>
      </c>
      <c r="AL55" s="137">
        <v>9.9773102669822807E-5</v>
      </c>
      <c r="AM55" s="137">
        <v>5.87873460904081E-5</v>
      </c>
      <c r="AN55" s="137">
        <v>6.5701384337951804E-5</v>
      </c>
      <c r="AO55" s="137">
        <v>5.0381310472451897E-5</v>
      </c>
      <c r="AP55" s="137">
        <v>4.3482668667590903E-5</v>
      </c>
      <c r="AQ55" s="137">
        <v>9.5393819716607797E-5</v>
      </c>
      <c r="AR55" s="137">
        <v>5.2526950558802398E-5</v>
      </c>
      <c r="AS55" s="137">
        <v>1.23536591694574E-4</v>
      </c>
      <c r="AT55" s="137">
        <v>4.8527898367603003E-5</v>
      </c>
      <c r="AU55" s="137">
        <v>5.1074296852104298E-5</v>
      </c>
      <c r="AV55" s="137">
        <v>5.7846173970987398E-5</v>
      </c>
      <c r="AW55" s="137">
        <v>7.7250156488480699E-3</v>
      </c>
      <c r="AX55" s="137">
        <v>7.6758472535309097E-2</v>
      </c>
      <c r="AY55" s="137">
        <v>2.99099420587777E-4</v>
      </c>
      <c r="AZ55" s="137">
        <v>1.3203711465424599E-3</v>
      </c>
      <c r="BA55" s="137">
        <v>3.2875572778709499E-5</v>
      </c>
      <c r="BB55" s="137">
        <v>4.0911922307036701E-5</v>
      </c>
      <c r="BC55" s="137">
        <v>1.15441778669259E-4</v>
      </c>
      <c r="BD55" s="137">
        <v>7.2980595482448205E-5</v>
      </c>
      <c r="BE55" s="137">
        <v>7.93404755121137E-4</v>
      </c>
      <c r="BF55" s="137">
        <v>4.4745394781364598E-4</v>
      </c>
      <c r="BG55" s="137">
        <v>2.59347354616845E-5</v>
      </c>
      <c r="BH55" s="137">
        <v>4.9107152045270399E-5</v>
      </c>
      <c r="BI55" s="137">
        <v>7.9964722064124097E-2</v>
      </c>
      <c r="BJ55" s="137">
        <v>7.7374268948176699E-6</v>
      </c>
      <c r="BK55" s="137">
        <v>6.8773677964262497E-4</v>
      </c>
      <c r="BL55" s="137">
        <v>1.24414111116705E-5</v>
      </c>
      <c r="BM55" s="137">
        <v>2.0386058460230401E-5</v>
      </c>
      <c r="BN55" s="137">
        <v>4.35189083435644E-5</v>
      </c>
      <c r="BO55" s="137">
        <v>7.0841836758857602E-6</v>
      </c>
      <c r="BP55" s="137">
        <v>4.6249229514250296E-6</v>
      </c>
      <c r="BQ55" s="137">
        <v>1.29708119875781E-5</v>
      </c>
      <c r="BR55" s="137">
        <v>4.0264362219130898E-6</v>
      </c>
      <c r="BS55" s="137">
        <v>4.53476633801514E-5</v>
      </c>
      <c r="BT55" s="137">
        <v>6.9067071222456003E-6</v>
      </c>
      <c r="BU55" s="137">
        <v>6.1482453542968696E-6</v>
      </c>
      <c r="BV55" s="137">
        <v>1.6611595055873802E-5</v>
      </c>
      <c r="BW55" s="137">
        <v>8.0582808917835705E-6</v>
      </c>
      <c r="BX55" s="137">
        <v>2.2523363260436899E-5</v>
      </c>
      <c r="BY55" s="137">
        <v>2.7885767294764501E-5</v>
      </c>
      <c r="BZ55" s="137">
        <v>4.6541871231326998E-5</v>
      </c>
      <c r="CA55" s="138">
        <v>0</v>
      </c>
      <c r="CB55" s="136">
        <v>0.17291484749727001</v>
      </c>
      <c r="CC55" s="139">
        <v>0.41397415070328902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  <c r="CJ55" s="81"/>
      <c r="CK55" s="81"/>
      <c r="CL55" s="73"/>
      <c r="CM55" s="73"/>
    </row>
    <row r="56" spans="1:91" ht="19.5" x14ac:dyDescent="0.25">
      <c r="A56" s="30"/>
      <c r="B56" s="42" t="s">
        <v>47</v>
      </c>
      <c r="C56" s="43" t="s">
        <v>158</v>
      </c>
      <c r="D56" s="136">
        <v>5.5317501601027003E-5</v>
      </c>
      <c r="E56" s="137">
        <v>1.2270235132442401E-4</v>
      </c>
      <c r="F56" s="137">
        <v>1.4658270811825701E-4</v>
      </c>
      <c r="G56" s="137">
        <v>7.0249661291649394E-5</v>
      </c>
      <c r="H56" s="137">
        <v>7.2585274330541394E-5</v>
      </c>
      <c r="I56" s="137">
        <v>4.4624205547237703E-5</v>
      </c>
      <c r="J56" s="137">
        <v>1.3598969255745999E-4</v>
      </c>
      <c r="K56" s="137">
        <v>8.14129447434891E-5</v>
      </c>
      <c r="L56" s="137">
        <v>7.6191131015627802E-3</v>
      </c>
      <c r="M56" s="137">
        <v>1.25080438999592E-3</v>
      </c>
      <c r="N56" s="137">
        <v>2.2379717794905199E-3</v>
      </c>
      <c r="O56" s="137">
        <v>2.04881324662753E-4</v>
      </c>
      <c r="P56" s="137">
        <v>1.6285397999546199E-3</v>
      </c>
      <c r="Q56" s="137">
        <v>3.8374400704908003E-6</v>
      </c>
      <c r="R56" s="137">
        <v>5.7294592137414099E-2</v>
      </c>
      <c r="S56" s="137">
        <v>6.6962854416888401E-2</v>
      </c>
      <c r="T56" s="137">
        <v>1.8277147425441599E-4</v>
      </c>
      <c r="U56" s="137">
        <v>3.2295631038506E-4</v>
      </c>
      <c r="V56" s="137">
        <v>2.29109116270639E-4</v>
      </c>
      <c r="W56" s="137">
        <v>2.7397346996223102E-4</v>
      </c>
      <c r="X56" s="137">
        <v>1.66247652445611E-4</v>
      </c>
      <c r="Y56" s="137">
        <v>1.09248493067115E-4</v>
      </c>
      <c r="Z56" s="137">
        <v>2.9260754851383099E-4</v>
      </c>
      <c r="AA56" s="137">
        <v>2.4981163192866799E-4</v>
      </c>
      <c r="AB56" s="137">
        <v>2.3214348293023899E-4</v>
      </c>
      <c r="AC56" s="137">
        <v>1.8361598749631799E-4</v>
      </c>
      <c r="AD56" s="137">
        <v>2.62954154458001E-4</v>
      </c>
      <c r="AE56" s="137">
        <v>2.1516360456792999E-4</v>
      </c>
      <c r="AF56" s="137">
        <v>2.84550596139691E-4</v>
      </c>
      <c r="AG56" s="137">
        <v>4.04259117926022E-4</v>
      </c>
      <c r="AH56" s="137">
        <v>2.1098795262136099E-4</v>
      </c>
      <c r="AI56" s="137">
        <v>2.14915648280018E-4</v>
      </c>
      <c r="AJ56" s="137">
        <v>0</v>
      </c>
      <c r="AK56" s="137">
        <v>2.0363461867333501E-4</v>
      </c>
      <c r="AL56" s="137">
        <v>4.2018604313638597E-4</v>
      </c>
      <c r="AM56" s="137">
        <v>1.5597163622188301E-4</v>
      </c>
      <c r="AN56" s="137">
        <v>3.9710154796307297E-3</v>
      </c>
      <c r="AO56" s="137">
        <v>2.5611545087164998E-4</v>
      </c>
      <c r="AP56" s="137">
        <v>1.9827960453232202E-3</v>
      </c>
      <c r="AQ56" s="137">
        <v>2.1579298492457998E-3</v>
      </c>
      <c r="AR56" s="137">
        <v>1.3592993341785599E-4</v>
      </c>
      <c r="AS56" s="137">
        <v>1.85464314098186E-4</v>
      </c>
      <c r="AT56" s="137">
        <v>1.7663246862811E-4</v>
      </c>
      <c r="AU56" s="137">
        <v>9.6821906482460899E-4</v>
      </c>
      <c r="AV56" s="137">
        <v>7.0252939762454605E-4</v>
      </c>
      <c r="AW56" s="137">
        <v>1.3027745585491099E-4</v>
      </c>
      <c r="AX56" s="137">
        <v>1.04253071528553E-2</v>
      </c>
      <c r="AY56" s="137">
        <v>7.0729276443386599E-2</v>
      </c>
      <c r="AZ56" s="137">
        <v>9.4465702278177896E-2</v>
      </c>
      <c r="BA56" s="137">
        <v>7.9304113362692302E-2</v>
      </c>
      <c r="BB56" s="137">
        <v>0.14703195657137799</v>
      </c>
      <c r="BC56" s="137">
        <v>0.100677861977365</v>
      </c>
      <c r="BD56" s="137">
        <v>5.8443867844364802E-3</v>
      </c>
      <c r="BE56" s="137">
        <v>2.0919400905463799E-2</v>
      </c>
      <c r="BF56" s="137">
        <v>4.1343945298561099E-3</v>
      </c>
      <c r="BG56" s="137">
        <v>5.0142676707886204E-4</v>
      </c>
      <c r="BH56" s="137">
        <v>2.00733848546004E-4</v>
      </c>
      <c r="BI56" s="137">
        <v>5.7559940665330898E-2</v>
      </c>
      <c r="BJ56" s="137">
        <v>5.3025567229400001E-5</v>
      </c>
      <c r="BK56" s="137">
        <v>1.2071944165998199E-3</v>
      </c>
      <c r="BL56" s="137">
        <v>8.4963999981102798E-5</v>
      </c>
      <c r="BM56" s="137">
        <v>1.01129900013136E-4</v>
      </c>
      <c r="BN56" s="137">
        <v>1.07642868628799E-4</v>
      </c>
      <c r="BO56" s="137">
        <v>1.69444872466861E-4</v>
      </c>
      <c r="BP56" s="137">
        <v>4.9118677121581605E-4</v>
      </c>
      <c r="BQ56" s="137">
        <v>5.2336060244058001E-5</v>
      </c>
      <c r="BR56" s="137">
        <v>2.9353085645142001E-5</v>
      </c>
      <c r="BS56" s="137">
        <v>9.6460455126067504E-6</v>
      </c>
      <c r="BT56" s="137">
        <v>1.00737379994575E-4</v>
      </c>
      <c r="BU56" s="137">
        <v>4.83704253064106E-5</v>
      </c>
      <c r="BV56" s="137">
        <v>2.1264246844871301E-4</v>
      </c>
      <c r="BW56" s="137">
        <v>6.2463195824179898E-5</v>
      </c>
      <c r="BX56" s="137">
        <v>5.8315557843171301E-5</v>
      </c>
      <c r="BY56" s="137">
        <v>7.6724941033763994E-5</v>
      </c>
      <c r="BZ56" s="137">
        <v>1.6199799705913099E-4</v>
      </c>
      <c r="CA56" s="138">
        <v>0</v>
      </c>
      <c r="CB56" s="136">
        <v>0.74803575356796603</v>
      </c>
      <c r="CC56" s="139">
        <v>1.7908668356769299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  <c r="CJ56" s="81"/>
      <c r="CK56" s="81"/>
      <c r="CL56" s="73"/>
      <c r="CM56" s="73"/>
    </row>
    <row r="57" spans="1:91" ht="19.5" x14ac:dyDescent="0.25">
      <c r="A57" s="30"/>
      <c r="B57" s="42" t="s">
        <v>48</v>
      </c>
      <c r="C57" s="43" t="s">
        <v>159</v>
      </c>
      <c r="D57" s="136">
        <v>2.9561691415710598E-4</v>
      </c>
      <c r="E57" s="137">
        <v>8.4769209173509699E-4</v>
      </c>
      <c r="F57" s="137">
        <v>1.3324264790564599E-3</v>
      </c>
      <c r="G57" s="137">
        <v>1.4002360361436801E-4</v>
      </c>
      <c r="H57" s="137">
        <v>3.0842628615132301E-4</v>
      </c>
      <c r="I57" s="137">
        <v>2.5422829969761699E-4</v>
      </c>
      <c r="J57" s="137">
        <v>2.8958722433499899E-4</v>
      </c>
      <c r="K57" s="137">
        <v>1.9343074096203399E-4</v>
      </c>
      <c r="L57" s="137">
        <v>1.09672653923205E-3</v>
      </c>
      <c r="M57" s="137">
        <v>1.6744148139452301E-4</v>
      </c>
      <c r="N57" s="137">
        <v>8.0395674669433105E-5</v>
      </c>
      <c r="O57" s="137">
        <v>1.2753921185069399E-3</v>
      </c>
      <c r="P57" s="137">
        <v>1.54980925405449E-3</v>
      </c>
      <c r="Q57" s="137">
        <v>5.1278978485439002E-5</v>
      </c>
      <c r="R57" s="137">
        <v>1.7774400940634899E-2</v>
      </c>
      <c r="S57" s="137">
        <v>3.2057252701209397E-2</v>
      </c>
      <c r="T57" s="137">
        <v>1.5055534474373599E-3</v>
      </c>
      <c r="U57" s="137">
        <v>5.9883613531084004E-3</v>
      </c>
      <c r="V57" s="137">
        <v>4.4224617849721601E-4</v>
      </c>
      <c r="W57" s="137">
        <v>5.3000494583708405E-4</v>
      </c>
      <c r="X57" s="137">
        <v>1.1987204586993299E-3</v>
      </c>
      <c r="Y57" s="137">
        <v>9.8605240132807999E-4</v>
      </c>
      <c r="Z57" s="137">
        <v>5.7520521006791095E-4</v>
      </c>
      <c r="AA57" s="137">
        <v>7.5325090839937104E-4</v>
      </c>
      <c r="AB57" s="137">
        <v>2.1511298984947498E-3</v>
      </c>
      <c r="AC57" s="137">
        <v>8.01307654281329E-4</v>
      </c>
      <c r="AD57" s="137">
        <v>8.0531487392071499E-4</v>
      </c>
      <c r="AE57" s="137">
        <v>1.2605370474372999E-3</v>
      </c>
      <c r="AF57" s="137">
        <v>4.9649667205559503E-3</v>
      </c>
      <c r="AG57" s="137">
        <v>3.56643826009487E-3</v>
      </c>
      <c r="AH57" s="137">
        <v>5.6157941231590397E-3</v>
      </c>
      <c r="AI57" s="137">
        <v>4.8984667001946199E-3</v>
      </c>
      <c r="AJ57" s="137">
        <v>0</v>
      </c>
      <c r="AK57" s="137">
        <v>3.7627414449601499E-3</v>
      </c>
      <c r="AL57" s="137">
        <v>1.4440386315306201E-2</v>
      </c>
      <c r="AM57" s="137">
        <v>2.6546125673300898E-3</v>
      </c>
      <c r="AN57" s="137">
        <v>5.9970872165762499E-3</v>
      </c>
      <c r="AO57" s="137">
        <v>3.6317006033259299E-3</v>
      </c>
      <c r="AP57" s="137">
        <v>3.7099841616678002E-3</v>
      </c>
      <c r="AQ57" s="137">
        <v>2.0131809063220602E-3</v>
      </c>
      <c r="AR57" s="137">
        <v>2.3527214760097402E-3</v>
      </c>
      <c r="AS57" s="137">
        <v>1.7434367434967001E-3</v>
      </c>
      <c r="AT57" s="137">
        <v>1.2241861691615901E-3</v>
      </c>
      <c r="AU57" s="137">
        <v>1.97768594434793E-3</v>
      </c>
      <c r="AV57" s="137">
        <v>3.4699614766593601E-3</v>
      </c>
      <c r="AW57" s="137">
        <v>2.9364451448106801E-3</v>
      </c>
      <c r="AX57" s="137">
        <v>3.1156340477368999E-3</v>
      </c>
      <c r="AY57" s="137">
        <v>4.9342959082209802E-3</v>
      </c>
      <c r="AZ57" s="137">
        <v>2.6065619966376501E-2</v>
      </c>
      <c r="BA57" s="137">
        <v>1.73928885198472E-3</v>
      </c>
      <c r="BB57" s="137">
        <v>2.8571832806426798E-3</v>
      </c>
      <c r="BC57" s="137">
        <v>8.0477655912632798E-3</v>
      </c>
      <c r="BD57" s="137">
        <v>3.34873298400035E-3</v>
      </c>
      <c r="BE57" s="137">
        <v>1.09435779840033E-2</v>
      </c>
      <c r="BF57" s="137">
        <v>8.4317692836386494E-3</v>
      </c>
      <c r="BG57" s="137">
        <v>1.3928303604946999E-3</v>
      </c>
      <c r="BH57" s="137">
        <v>6.0212379157422299E-3</v>
      </c>
      <c r="BI57" s="137">
        <v>1.8530943631820999E-2</v>
      </c>
      <c r="BJ57" s="137">
        <v>9.9288524719202796E-5</v>
      </c>
      <c r="BK57" s="137">
        <v>1.17409813026479E-3</v>
      </c>
      <c r="BL57" s="137">
        <v>1.72508974358892E-4</v>
      </c>
      <c r="BM57" s="137">
        <v>3.5646126496015497E-4</v>
      </c>
      <c r="BN57" s="137">
        <v>1.3527655305243401E-3</v>
      </c>
      <c r="BO57" s="137">
        <v>8.2426007075964597E-5</v>
      </c>
      <c r="BP57" s="137">
        <v>2.4607071339257801E-4</v>
      </c>
      <c r="BQ57" s="137">
        <v>1.03843904095842E-4</v>
      </c>
      <c r="BR57" s="137">
        <v>8.2564759278127694E-5</v>
      </c>
      <c r="BS57" s="137">
        <v>2.2008215876829501E-5</v>
      </c>
      <c r="BT57" s="137">
        <v>7.6930610923274501E-4</v>
      </c>
      <c r="BU57" s="137">
        <v>9.5905079191169705E-5</v>
      </c>
      <c r="BV57" s="137">
        <v>8.7325845574373802E-4</v>
      </c>
      <c r="BW57" s="137">
        <v>1.15143160705771E-4</v>
      </c>
      <c r="BX57" s="137">
        <v>1.0561292242255501E-3</v>
      </c>
      <c r="BY57" s="137">
        <v>2.46439883278219E-4</v>
      </c>
      <c r="BZ57" s="137">
        <v>5.0600738819958798E-4</v>
      </c>
      <c r="CA57" s="138">
        <v>0</v>
      </c>
      <c r="CB57" s="136">
        <v>0.24645471481043299</v>
      </c>
      <c r="CC57" s="139">
        <v>0.59003540023988499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  <c r="CJ57" s="81"/>
      <c r="CK57" s="81"/>
      <c r="CL57" s="73"/>
      <c r="CM57" s="73"/>
    </row>
    <row r="58" spans="1:91" ht="19.5" x14ac:dyDescent="0.25">
      <c r="A58" s="30"/>
      <c r="B58" s="42" t="s">
        <v>49</v>
      </c>
      <c r="C58" s="43" t="s">
        <v>160</v>
      </c>
      <c r="D58" s="136">
        <v>9.3066687945867807E-6</v>
      </c>
      <c r="E58" s="137">
        <v>2.0983312681224E-5</v>
      </c>
      <c r="F58" s="137">
        <v>2.56330007467822E-5</v>
      </c>
      <c r="G58" s="137">
        <v>1.1402269924731901E-5</v>
      </c>
      <c r="H58" s="137">
        <v>1.2071168159951601E-5</v>
      </c>
      <c r="I58" s="137">
        <v>7.5355045460094396E-6</v>
      </c>
      <c r="J58" s="137">
        <v>2.2105371301727499E-5</v>
      </c>
      <c r="K58" s="137">
        <v>1.3269330821100001E-5</v>
      </c>
      <c r="L58" s="137">
        <v>2.1542419153127701E-5</v>
      </c>
      <c r="M58" s="137">
        <v>1.5791798280114099E-5</v>
      </c>
      <c r="N58" s="137">
        <v>7.0958004211579704E-6</v>
      </c>
      <c r="O58" s="137">
        <v>3.5713956305427603E-5</v>
      </c>
      <c r="P58" s="137">
        <v>9.9047448596119004E-6</v>
      </c>
      <c r="Q58" s="137">
        <v>6.9861523665933899E-7</v>
      </c>
      <c r="R58" s="137">
        <v>8.6523159038364195E-5</v>
      </c>
      <c r="S58" s="137">
        <v>1.5381835308772601E-4</v>
      </c>
      <c r="T58" s="137">
        <v>3.1685565950073202E-5</v>
      </c>
      <c r="U58" s="137">
        <v>8.22180893650509E-5</v>
      </c>
      <c r="V58" s="137">
        <v>3.7164780644537401E-5</v>
      </c>
      <c r="W58" s="137">
        <v>4.4452459451598397E-5</v>
      </c>
      <c r="X58" s="137">
        <v>2.92411661030989E-5</v>
      </c>
      <c r="Y58" s="137">
        <v>1.9150494083125099E-5</v>
      </c>
      <c r="Z58" s="137">
        <v>4.7479119810408601E-5</v>
      </c>
      <c r="AA58" s="137">
        <v>4.09857602326306E-5</v>
      </c>
      <c r="AB58" s="137">
        <v>4.0667557051955801E-5</v>
      </c>
      <c r="AC58" s="137">
        <v>3.0684833356865001E-5</v>
      </c>
      <c r="AD58" s="137">
        <v>4.3177683645202199E-5</v>
      </c>
      <c r="AE58" s="137">
        <v>3.7067876703164298E-5</v>
      </c>
      <c r="AF58" s="137">
        <v>5.0161088379063097E-5</v>
      </c>
      <c r="AG58" s="137">
        <v>6.6461810283269598E-5</v>
      </c>
      <c r="AH58" s="137">
        <v>3.87522654284787E-5</v>
      </c>
      <c r="AI58" s="137">
        <v>4.0814954584524903E-5</v>
      </c>
      <c r="AJ58" s="137">
        <v>0</v>
      </c>
      <c r="AK58" s="137">
        <v>7.1739774808582499E-5</v>
      </c>
      <c r="AL58" s="137">
        <v>2.3057453292573801E-4</v>
      </c>
      <c r="AM58" s="137">
        <v>3.0068555140593499E-5</v>
      </c>
      <c r="AN58" s="137">
        <v>4.11877396337321E-5</v>
      </c>
      <c r="AO58" s="137">
        <v>2.8101569437336101E-5</v>
      </c>
      <c r="AP58" s="137">
        <v>1.02558040296669E-4</v>
      </c>
      <c r="AQ58" s="137">
        <v>2.3249791699897101E-5</v>
      </c>
      <c r="AR58" s="137">
        <v>4.0877074964038098E-5</v>
      </c>
      <c r="AS58" s="137">
        <v>4.2115683889095202E-5</v>
      </c>
      <c r="AT58" s="137">
        <v>2.7753284164176598E-5</v>
      </c>
      <c r="AU58" s="137">
        <v>3.3729261373175201E-5</v>
      </c>
      <c r="AV58" s="137">
        <v>3.4151416838447303E-5</v>
      </c>
      <c r="AW58" s="137">
        <v>2.7784808814589201E-5</v>
      </c>
      <c r="AX58" s="137">
        <v>3.5071830444290499E-5</v>
      </c>
      <c r="AY58" s="137">
        <v>3.4254429753466897E-5</v>
      </c>
      <c r="AZ58" s="137">
        <v>1.2962621555818299E-4</v>
      </c>
      <c r="BA58" s="137">
        <v>9.7790244063610993E-5</v>
      </c>
      <c r="BB58" s="137">
        <v>4.3660982596653401E-5</v>
      </c>
      <c r="BC58" s="137">
        <v>2.9339527192058799E-4</v>
      </c>
      <c r="BD58" s="137">
        <v>2.55308600385213E-3</v>
      </c>
      <c r="BE58" s="137">
        <v>1.14842761467596E-4</v>
      </c>
      <c r="BF58" s="137">
        <v>2.7917762689565298E-4</v>
      </c>
      <c r="BG58" s="137">
        <v>3.4033512860734001E-5</v>
      </c>
      <c r="BH58" s="137">
        <v>2.1860167176836101E-4</v>
      </c>
      <c r="BI58" s="137">
        <v>1.4684149562341499E-4</v>
      </c>
      <c r="BJ58" s="137">
        <v>1.3984351760974701E-4</v>
      </c>
      <c r="BK58" s="137">
        <v>6.8290065824608498E-5</v>
      </c>
      <c r="BL58" s="137">
        <v>2.4791246591471499E-4</v>
      </c>
      <c r="BM58" s="137">
        <v>1.3625435852312299E-4</v>
      </c>
      <c r="BN58" s="137">
        <v>1.9473983061074701E-5</v>
      </c>
      <c r="BO58" s="137">
        <v>1.8547969393401301E-4</v>
      </c>
      <c r="BP58" s="137">
        <v>5.0991907639721197E-4</v>
      </c>
      <c r="BQ58" s="137">
        <v>9.6044596895820806E-5</v>
      </c>
      <c r="BR58" s="137">
        <v>3.8609323488598301E-4</v>
      </c>
      <c r="BS58" s="137">
        <v>1.8410764833989499E-7</v>
      </c>
      <c r="BT58" s="137">
        <v>5.5748566060970597E-4</v>
      </c>
      <c r="BU58" s="137">
        <v>5.4654903587909105E-4</v>
      </c>
      <c r="BV58" s="137">
        <v>3.41097704017648E-4</v>
      </c>
      <c r="BW58" s="137">
        <v>1.0980309995296099E-4</v>
      </c>
      <c r="BX58" s="137">
        <v>1.4989396296551601E-4</v>
      </c>
      <c r="BY58" s="137">
        <v>1.7869583947461101E-4</v>
      </c>
      <c r="BZ58" s="137">
        <v>2.2517934550675501E-4</v>
      </c>
      <c r="CA58" s="138">
        <v>0</v>
      </c>
      <c r="CB58" s="136">
        <v>9.7460343083230292E-3</v>
      </c>
      <c r="CC58" s="139">
        <v>2.3332908271956498E-2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  <c r="CJ58" s="81"/>
      <c r="CK58" s="81"/>
      <c r="CL58" s="73"/>
      <c r="CM58" s="73"/>
    </row>
    <row r="59" spans="1:91" ht="19.5" x14ac:dyDescent="0.25">
      <c r="A59" s="30"/>
      <c r="B59" s="42" t="s">
        <v>50</v>
      </c>
      <c r="C59" s="43" t="s">
        <v>161</v>
      </c>
      <c r="D59" s="136">
        <v>8.8774466669360694E-5</v>
      </c>
      <c r="E59" s="137">
        <v>1.99127830497963E-4</v>
      </c>
      <c r="F59" s="137">
        <v>2.41568244661579E-4</v>
      </c>
      <c r="G59" s="137">
        <v>1.1002429185493301E-4</v>
      </c>
      <c r="H59" s="137">
        <v>1.15569964621671E-4</v>
      </c>
      <c r="I59" s="137">
        <v>7.1795321357829805E-5</v>
      </c>
      <c r="J59" s="137">
        <v>2.1319924505385201E-4</v>
      </c>
      <c r="K59" s="137">
        <v>1.2786727548489199E-4</v>
      </c>
      <c r="L59" s="137">
        <v>2.0314901334392001E-4</v>
      </c>
      <c r="M59" s="137">
        <v>1.5253057027373601E-4</v>
      </c>
      <c r="N59" s="137">
        <v>9.0994072809374405E-5</v>
      </c>
      <c r="O59" s="137">
        <v>4.69880013297763E-4</v>
      </c>
      <c r="P59" s="137">
        <v>8.7498701522836303E-5</v>
      </c>
      <c r="Q59" s="137">
        <v>6.4990704399648198E-6</v>
      </c>
      <c r="R59" s="137">
        <v>7.9979521967982095E-4</v>
      </c>
      <c r="S59" s="137">
        <v>1.3843663675578101E-3</v>
      </c>
      <c r="T59" s="137">
        <v>2.9941096837367E-4</v>
      </c>
      <c r="U59" s="137">
        <v>7.7817861588950002E-4</v>
      </c>
      <c r="V59" s="137">
        <v>3.6085751154402699E-4</v>
      </c>
      <c r="W59" s="137">
        <v>4.2891459688207401E-4</v>
      </c>
      <c r="X59" s="137">
        <v>2.72665320273254E-4</v>
      </c>
      <c r="Y59" s="137">
        <v>1.7998790423914899E-4</v>
      </c>
      <c r="Z59" s="137">
        <v>4.58186361147066E-4</v>
      </c>
      <c r="AA59" s="137">
        <v>3.9676281825805002E-4</v>
      </c>
      <c r="AB59" s="137">
        <v>3.8304457288083199E-4</v>
      </c>
      <c r="AC59" s="137">
        <v>3.3127909717587702E-4</v>
      </c>
      <c r="AD59" s="137">
        <v>4.1507604586014002E-4</v>
      </c>
      <c r="AE59" s="137">
        <v>3.3984643218475899E-4</v>
      </c>
      <c r="AF59" s="137">
        <v>4.4919264313408598E-4</v>
      </c>
      <c r="AG59" s="137">
        <v>6.2597433618013999E-4</v>
      </c>
      <c r="AH59" s="137">
        <v>3.4508176550581901E-4</v>
      </c>
      <c r="AI59" s="137">
        <v>3.2029383913279898E-4</v>
      </c>
      <c r="AJ59" s="137">
        <v>0</v>
      </c>
      <c r="AK59" s="137">
        <v>3.3777591265625202E-4</v>
      </c>
      <c r="AL59" s="137">
        <v>7.4524884536023798E-4</v>
      </c>
      <c r="AM59" s="137">
        <v>2.6593061042963999E-4</v>
      </c>
      <c r="AN59" s="137">
        <v>3.6628211450972999E-4</v>
      </c>
      <c r="AO59" s="137">
        <v>2.5332684547823501E-4</v>
      </c>
      <c r="AP59" s="137">
        <v>8.8091766153104603E-4</v>
      </c>
      <c r="AQ59" s="137">
        <v>2.14574510459467E-4</v>
      </c>
      <c r="AR59" s="137">
        <v>2.4392585283288001E-4</v>
      </c>
      <c r="AS59" s="137">
        <v>2.1800077527820601E-4</v>
      </c>
      <c r="AT59" s="137">
        <v>1.9842682394240801E-4</v>
      </c>
      <c r="AU59" s="137">
        <v>3.0652102136902501E-4</v>
      </c>
      <c r="AV59" s="137">
        <v>2.8053043891800402E-4</v>
      </c>
      <c r="AW59" s="137">
        <v>2.2827359034547701E-4</v>
      </c>
      <c r="AX59" s="137">
        <v>2.3961862769928901E-4</v>
      </c>
      <c r="AY59" s="137">
        <v>2.8042836789882999E-4</v>
      </c>
      <c r="AZ59" s="137">
        <v>1.1131287401019E-3</v>
      </c>
      <c r="BA59" s="137">
        <v>3.2045887546359401E-3</v>
      </c>
      <c r="BB59" s="137">
        <v>2.1762254229531E-4</v>
      </c>
      <c r="BC59" s="137">
        <v>5.2774865870822E-4</v>
      </c>
      <c r="BD59" s="137">
        <v>3.6476459176771399E-4</v>
      </c>
      <c r="BE59" s="137">
        <v>5.6492330236579901E-4</v>
      </c>
      <c r="BF59" s="137">
        <v>5.87244482075494E-4</v>
      </c>
      <c r="BG59" s="137">
        <v>9.9437525926897102E-5</v>
      </c>
      <c r="BH59" s="137">
        <v>3.1613657773422901E-4</v>
      </c>
      <c r="BI59" s="137">
        <v>1.98533813345267E-3</v>
      </c>
      <c r="BJ59" s="137">
        <v>9.0644535676641494E-5</v>
      </c>
      <c r="BK59" s="137">
        <v>2.1985221604109499E-4</v>
      </c>
      <c r="BL59" s="137">
        <v>4.7208029769347699E-5</v>
      </c>
      <c r="BM59" s="137">
        <v>7.5075715603776196E-5</v>
      </c>
      <c r="BN59" s="137">
        <v>1.84049008417932E-4</v>
      </c>
      <c r="BO59" s="137">
        <v>3.55284599094465E-5</v>
      </c>
      <c r="BP59" s="137">
        <v>2.2786069875755001E-5</v>
      </c>
      <c r="BQ59" s="137">
        <v>4.6916358738049902E-5</v>
      </c>
      <c r="BR59" s="137">
        <v>1.7636699902966101E-5</v>
      </c>
      <c r="BS59" s="137">
        <v>1.77826768648654E-6</v>
      </c>
      <c r="BT59" s="137">
        <v>5.3222697199974897E-5</v>
      </c>
      <c r="BU59" s="137">
        <v>6.6193274043871398E-5</v>
      </c>
      <c r="BV59" s="137">
        <v>9.2151537282362297E-5</v>
      </c>
      <c r="BW59" s="137">
        <v>4.20502094525016E-5</v>
      </c>
      <c r="BX59" s="137">
        <v>2.05100845794085E-4</v>
      </c>
      <c r="BY59" s="137">
        <v>1.6901847069527299E-4</v>
      </c>
      <c r="BZ59" s="137">
        <v>1.6470667221767801E-4</v>
      </c>
      <c r="CA59" s="138">
        <v>0</v>
      </c>
      <c r="CB59" s="136">
        <v>2.6322026873868701E-2</v>
      </c>
      <c r="CC59" s="139">
        <v>6.3017368824102901E-2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  <c r="CJ59" s="81"/>
      <c r="CK59" s="81"/>
      <c r="CL59" s="73"/>
      <c r="CM59" s="73"/>
    </row>
    <row r="60" spans="1:91" ht="19.5" x14ac:dyDescent="0.25">
      <c r="A60" s="30"/>
      <c r="B60" s="42" t="s">
        <v>51</v>
      </c>
      <c r="C60" s="43" t="s">
        <v>162</v>
      </c>
      <c r="D60" s="136">
        <v>3.1959632205296899E-5</v>
      </c>
      <c r="E60" s="137">
        <v>8.5025705087864498E-5</v>
      </c>
      <c r="F60" s="137">
        <v>1.2511670079704701E-4</v>
      </c>
      <c r="G60" s="137">
        <v>2.32551311764919E-5</v>
      </c>
      <c r="H60" s="137">
        <v>3.6084815703773802E-5</v>
      </c>
      <c r="I60" s="137">
        <v>2.6941715267655799E-5</v>
      </c>
      <c r="J60" s="137">
        <v>4.6381663386999002E-5</v>
      </c>
      <c r="K60" s="137">
        <v>2.92445650614008E-5</v>
      </c>
      <c r="L60" s="137">
        <v>1.03499173896062E-4</v>
      </c>
      <c r="M60" s="137">
        <v>3.0311852184511602E-5</v>
      </c>
      <c r="N60" s="137">
        <v>1.2184562602843901E-3</v>
      </c>
      <c r="O60" s="137">
        <v>4.76557597084702E-4</v>
      </c>
      <c r="P60" s="137">
        <v>1.2229675201554701E-4</v>
      </c>
      <c r="Q60" s="137">
        <v>4.4793554368693399E-6</v>
      </c>
      <c r="R60" s="137">
        <v>2.6399084681148302E-3</v>
      </c>
      <c r="S60" s="137">
        <v>3.9524819796384501E-3</v>
      </c>
      <c r="T60" s="137">
        <v>1.44532569746966E-4</v>
      </c>
      <c r="U60" s="137">
        <v>7.0300565746435199E-4</v>
      </c>
      <c r="V60" s="137">
        <v>1.5004582527617001E-4</v>
      </c>
      <c r="W60" s="137">
        <v>8.9510506087021901E-5</v>
      </c>
      <c r="X60" s="137">
        <v>5.2749608092040603E-4</v>
      </c>
      <c r="Y60" s="137">
        <v>9.2733812891893495E-5</v>
      </c>
      <c r="Z60" s="137">
        <v>9.6272362531913698E-5</v>
      </c>
      <c r="AA60" s="137">
        <v>6.3921643384617097E-4</v>
      </c>
      <c r="AB60" s="137">
        <v>2.0116368482881101E-4</v>
      </c>
      <c r="AC60" s="137">
        <v>9.2851510019211294E-5</v>
      </c>
      <c r="AD60" s="137">
        <v>1.07740916911965E-4</v>
      </c>
      <c r="AE60" s="137">
        <v>4.5577602903705701E-4</v>
      </c>
      <c r="AF60" s="137">
        <v>1.2735323328683899E-3</v>
      </c>
      <c r="AG60" s="137">
        <v>3.2906271850974901E-4</v>
      </c>
      <c r="AH60" s="137">
        <v>4.43050923845726E-4</v>
      </c>
      <c r="AI60" s="137">
        <v>3.85807698898518E-4</v>
      </c>
      <c r="AJ60" s="137">
        <v>0</v>
      </c>
      <c r="AK60" s="137">
        <v>3.1019409206055999E-4</v>
      </c>
      <c r="AL60" s="137">
        <v>1.3551012071670199E-3</v>
      </c>
      <c r="AM60" s="137">
        <v>2.2297699901305501E-4</v>
      </c>
      <c r="AN60" s="137">
        <v>4.7704107201375698E-4</v>
      </c>
      <c r="AO60" s="137">
        <v>2.76768597100453E-4</v>
      </c>
      <c r="AP60" s="137">
        <v>1.9168819510389601E-4</v>
      </c>
      <c r="AQ60" s="137">
        <v>1.7091958337268101E-4</v>
      </c>
      <c r="AR60" s="137">
        <v>1.98285922174506E-4</v>
      </c>
      <c r="AS60" s="137">
        <v>1.4249957147809399E-4</v>
      </c>
      <c r="AT60" s="137">
        <v>1.03852077392952E-4</v>
      </c>
      <c r="AU60" s="137">
        <v>2.0542319091380302E-3</v>
      </c>
      <c r="AV60" s="137">
        <v>2.7868894905928502E-4</v>
      </c>
      <c r="AW60" s="137">
        <v>2.3859243812710901E-4</v>
      </c>
      <c r="AX60" s="137">
        <v>2.5322868408622802E-4</v>
      </c>
      <c r="AY60" s="137">
        <v>5.0087163422554302E-4</v>
      </c>
      <c r="AZ60" s="137">
        <v>3.6293556693518898E-3</v>
      </c>
      <c r="BA60" s="137">
        <v>4.2402641663276701E-3</v>
      </c>
      <c r="BB60" s="137">
        <v>3.8644485046902702E-4</v>
      </c>
      <c r="BC60" s="137">
        <v>2.4709601856764199E-2</v>
      </c>
      <c r="BD60" s="137">
        <v>6.7420981945768002E-3</v>
      </c>
      <c r="BE60" s="137">
        <v>1.5557240744530701E-3</v>
      </c>
      <c r="BF60" s="137">
        <v>1.7308439739686301E-3</v>
      </c>
      <c r="BG60" s="137">
        <v>1.12392524053591E-4</v>
      </c>
      <c r="BH60" s="137">
        <v>4.65618278905768E-4</v>
      </c>
      <c r="BI60" s="137">
        <v>1.6769611418554001E-3</v>
      </c>
      <c r="BJ60" s="137">
        <v>5.6284044061859901E-6</v>
      </c>
      <c r="BK60" s="137">
        <v>1.11080497349744E-4</v>
      </c>
      <c r="BL60" s="137">
        <v>1.1207909335878301E-5</v>
      </c>
      <c r="BM60" s="137">
        <v>2.7887015758620201E-5</v>
      </c>
      <c r="BN60" s="137">
        <v>6.09315360067354E-4</v>
      </c>
      <c r="BO60" s="137">
        <v>5.6154561492282304E-6</v>
      </c>
      <c r="BP60" s="137">
        <v>1.8277860916317902E-5</v>
      </c>
      <c r="BQ60" s="137">
        <v>1.04458343000912E-5</v>
      </c>
      <c r="BR60" s="137">
        <v>6.6749082575469097E-6</v>
      </c>
      <c r="BS60" s="137">
        <v>3.5338874797713199E-7</v>
      </c>
      <c r="BT60" s="137">
        <v>5.1328157763836602E-5</v>
      </c>
      <c r="BU60" s="137">
        <v>6.8599387676401899E-6</v>
      </c>
      <c r="BV60" s="137">
        <v>4.9557942569117599E-5</v>
      </c>
      <c r="BW60" s="137">
        <v>6.1460157773932597E-6</v>
      </c>
      <c r="BX60" s="137">
        <v>8.8743868110960505E-5</v>
      </c>
      <c r="BY60" s="137">
        <v>2.86038130802317E-5</v>
      </c>
      <c r="BZ60" s="137">
        <v>2.7388737307212899E-5</v>
      </c>
      <c r="CA60" s="138">
        <v>0</v>
      </c>
      <c r="CB60" s="136">
        <v>6.7773161201930707E-2</v>
      </c>
      <c r="CC60" s="139">
        <v>0.16225522131342399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  <c r="CJ60" s="81"/>
      <c r="CK60" s="81"/>
      <c r="CL60" s="73"/>
      <c r="CM60" s="73"/>
    </row>
    <row r="61" spans="1:91" ht="19.5" x14ac:dyDescent="0.25">
      <c r="A61" s="30"/>
      <c r="B61" s="42" t="s">
        <v>52</v>
      </c>
      <c r="C61" s="43" t="s">
        <v>163</v>
      </c>
      <c r="D61" s="136">
        <v>5.35284955962142E-5</v>
      </c>
      <c r="E61" s="137">
        <v>1.1907879223414E-4</v>
      </c>
      <c r="F61" s="137">
        <v>1.42828114668286E-4</v>
      </c>
      <c r="G61" s="137">
        <v>6.7555049948486305E-5</v>
      </c>
      <c r="H61" s="137">
        <v>7.0095113782325195E-5</v>
      </c>
      <c r="I61" s="137">
        <v>4.3209321691020602E-5</v>
      </c>
      <c r="J61" s="137">
        <v>1.30806720522141E-4</v>
      </c>
      <c r="K61" s="137">
        <v>7.8346083000851294E-5</v>
      </c>
      <c r="L61" s="137">
        <v>1.20240141165692E-4</v>
      </c>
      <c r="M61" s="137">
        <v>9.3796981398897107E-5</v>
      </c>
      <c r="N61" s="137">
        <v>8.0108658800089296E-5</v>
      </c>
      <c r="O61" s="137">
        <v>2.7347257015855099E-4</v>
      </c>
      <c r="P61" s="137">
        <v>3.57641925575877E-3</v>
      </c>
      <c r="Q61" s="137">
        <v>3.7623076715218798E-6</v>
      </c>
      <c r="R61" s="137">
        <v>6.5746004199480998E-4</v>
      </c>
      <c r="S61" s="137">
        <v>9.8978524322697607E-4</v>
      </c>
      <c r="T61" s="137">
        <v>1.7781011992962001E-4</v>
      </c>
      <c r="U61" s="137">
        <v>3.6573715816911001E-4</v>
      </c>
      <c r="V61" s="137">
        <v>2.26203535413581E-4</v>
      </c>
      <c r="W61" s="137">
        <v>2.6343560658922098E-4</v>
      </c>
      <c r="X61" s="137">
        <v>1.7648045852899601E-4</v>
      </c>
      <c r="Y61" s="137">
        <v>1.0643759674441201E-4</v>
      </c>
      <c r="Z61" s="137">
        <v>2.8136939646885499E-4</v>
      </c>
      <c r="AA61" s="137">
        <v>2.6049676445810601E-4</v>
      </c>
      <c r="AB61" s="137">
        <v>2.2627087689472099E-4</v>
      </c>
      <c r="AC61" s="137">
        <v>1.7736225838236899E-4</v>
      </c>
      <c r="AD61" s="137">
        <v>2.53372541425932E-4</v>
      </c>
      <c r="AE61" s="137">
        <v>2.14833346042419E-4</v>
      </c>
      <c r="AF61" s="137">
        <v>3.4169940638919199E-4</v>
      </c>
      <c r="AG61" s="137">
        <v>3.6974987010880098E-4</v>
      </c>
      <c r="AH61" s="137">
        <v>1.8441831545388499E-4</v>
      </c>
      <c r="AI61" s="137">
        <v>1.7150450119680799E-4</v>
      </c>
      <c r="AJ61" s="137">
        <v>0</v>
      </c>
      <c r="AK61" s="137">
        <v>1.7897812288280199E-4</v>
      </c>
      <c r="AL61" s="137">
        <v>3.5023609390308699E-4</v>
      </c>
      <c r="AM61" s="137">
        <v>1.50550415119932E-4</v>
      </c>
      <c r="AN61" s="137">
        <v>1.9524578261362701E-4</v>
      </c>
      <c r="AO61" s="137">
        <v>1.3896598382538599E-4</v>
      </c>
      <c r="AP61" s="137">
        <v>1.14534864566003E-4</v>
      </c>
      <c r="AQ61" s="137">
        <v>3.9929732523010502E-3</v>
      </c>
      <c r="AR61" s="137">
        <v>1.3445367188163299E-4</v>
      </c>
      <c r="AS61" s="137">
        <v>1.20936992425345E-4</v>
      </c>
      <c r="AT61" s="137">
        <v>1.15184444864919E-4</v>
      </c>
      <c r="AU61" s="137">
        <v>1.96715170878032E-4</v>
      </c>
      <c r="AV61" s="137">
        <v>1.54950702024548E-4</v>
      </c>
      <c r="AW61" s="137">
        <v>1.2524070060412399E-4</v>
      </c>
      <c r="AX61" s="137">
        <v>1.29450519360508E-4</v>
      </c>
      <c r="AY61" s="137">
        <v>1.5062466370371799E-4</v>
      </c>
      <c r="AZ61" s="137">
        <v>6.0614534709416601E-4</v>
      </c>
      <c r="BA61" s="137">
        <v>2.3768512664812901E-4</v>
      </c>
      <c r="BB61" s="137">
        <v>1.1926151839405701E-4</v>
      </c>
      <c r="BC61" s="137">
        <v>1.0875501464921501E-3</v>
      </c>
      <c r="BD61" s="137">
        <v>6.0118483688178202E-3</v>
      </c>
      <c r="BE61" s="137">
        <v>7.8972336196231905E-4</v>
      </c>
      <c r="BF61" s="137">
        <v>2.9072873590851801E-4</v>
      </c>
      <c r="BG61" s="137">
        <v>5.9563058940220501E-5</v>
      </c>
      <c r="BH61" s="137">
        <v>5.4191199163641801E-4</v>
      </c>
      <c r="BI61" s="137">
        <v>5.3426627891229304E-4</v>
      </c>
      <c r="BJ61" s="137">
        <v>4.5435796198983E-5</v>
      </c>
      <c r="BK61" s="137">
        <v>1.76512884227967E-3</v>
      </c>
      <c r="BL61" s="137">
        <v>2.74946519343052E-5</v>
      </c>
      <c r="BM61" s="137">
        <v>4.5174496592024498E-5</v>
      </c>
      <c r="BN61" s="137">
        <v>1.23604144874475E-4</v>
      </c>
      <c r="BO61" s="137">
        <v>1.51431562936621E-5</v>
      </c>
      <c r="BP61" s="137">
        <v>3.3368822298674502E-5</v>
      </c>
      <c r="BQ61" s="137">
        <v>4.32193396744797E-5</v>
      </c>
      <c r="BR61" s="137">
        <v>3.0734870417883597E-5</v>
      </c>
      <c r="BS61" s="137">
        <v>1.09352597851238E-6</v>
      </c>
      <c r="BT61" s="137">
        <v>1.9993207258066202E-5</v>
      </c>
      <c r="BU61" s="137">
        <v>1.6115876227012399E-5</v>
      </c>
      <c r="BV61" s="137">
        <v>8.0474810343203904E-5</v>
      </c>
      <c r="BW61" s="137">
        <v>9.6215829925863899E-5</v>
      </c>
      <c r="BX61" s="137">
        <v>7.4054064419795798E-5</v>
      </c>
      <c r="BY61" s="137">
        <v>6.8174067653732905E-5</v>
      </c>
      <c r="BZ61" s="137">
        <v>1.6675350177127501E-4</v>
      </c>
      <c r="CA61" s="138">
        <v>0</v>
      </c>
      <c r="CB61" s="136">
        <v>2.9477578963717201E-2</v>
      </c>
      <c r="CC61" s="139">
        <v>7.0572052619637907E-2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  <c r="CJ61" s="81"/>
      <c r="CK61" s="81"/>
      <c r="CL61" s="73"/>
      <c r="CM61" s="73"/>
    </row>
    <row r="62" spans="1:91" ht="19.5" x14ac:dyDescent="0.25">
      <c r="A62" s="30"/>
      <c r="B62" s="42" t="s">
        <v>53</v>
      </c>
      <c r="C62" s="43" t="s">
        <v>164</v>
      </c>
      <c r="D62" s="136">
        <v>4.1370424134076498E-5</v>
      </c>
      <c r="E62" s="137">
        <v>9.3335362976187301E-5</v>
      </c>
      <c r="F62" s="137">
        <v>1.14114856288798E-4</v>
      </c>
      <c r="G62" s="137">
        <v>5.0613056333170697E-5</v>
      </c>
      <c r="H62" s="137">
        <v>5.3634714033709501E-5</v>
      </c>
      <c r="I62" s="137">
        <v>3.35020398189181E-5</v>
      </c>
      <c r="J62" s="137">
        <v>9.81285449440693E-5</v>
      </c>
      <c r="K62" s="137">
        <v>5.8910666135819102E-5</v>
      </c>
      <c r="L62" s="137">
        <v>9.5896545591889895E-5</v>
      </c>
      <c r="M62" s="137">
        <v>7.0088866064436906E-5</v>
      </c>
      <c r="N62" s="137">
        <v>2.6644798761269402E-5</v>
      </c>
      <c r="O62" s="137">
        <v>1.5466122272311301E-4</v>
      </c>
      <c r="P62" s="137">
        <v>5.4502621450706698E-5</v>
      </c>
      <c r="Q62" s="137">
        <v>3.1918917215752999E-6</v>
      </c>
      <c r="R62" s="137">
        <v>3.8398251161564302E-4</v>
      </c>
      <c r="S62" s="137">
        <v>6.8498196799530097E-4</v>
      </c>
      <c r="T62" s="137">
        <v>1.4101372212695101E-4</v>
      </c>
      <c r="U62" s="137">
        <v>2.76355973018163E-4</v>
      </c>
      <c r="V62" s="137">
        <v>1.6494070933669201E-4</v>
      </c>
      <c r="W62" s="137">
        <v>1.9725923133556301E-4</v>
      </c>
      <c r="X62" s="137">
        <v>1.26822693263808E-4</v>
      </c>
      <c r="Y62" s="137">
        <v>8.4992796853179106E-5</v>
      </c>
      <c r="Z62" s="137">
        <v>2.10750493027506E-4</v>
      </c>
      <c r="AA62" s="137">
        <v>1.8200945492570999E-4</v>
      </c>
      <c r="AB62" s="137">
        <v>1.8105898002048301E-4</v>
      </c>
      <c r="AC62" s="137">
        <v>1.3584985654680501E-4</v>
      </c>
      <c r="AD62" s="137">
        <v>1.917497375925E-4</v>
      </c>
      <c r="AE62" s="137">
        <v>1.5763012350508899E-4</v>
      </c>
      <c r="AF62" s="137">
        <v>2.1694150511907901E-4</v>
      </c>
      <c r="AG62" s="137">
        <v>2.9590085036560203E-4</v>
      </c>
      <c r="AH62" s="137">
        <v>1.7368304286251201E-4</v>
      </c>
      <c r="AI62" s="137">
        <v>1.59066735287971E-4</v>
      </c>
      <c r="AJ62" s="137">
        <v>0</v>
      </c>
      <c r="AK62" s="137">
        <v>1.57344366681111E-4</v>
      </c>
      <c r="AL62" s="137">
        <v>3.4863155372497599E-4</v>
      </c>
      <c r="AM62" s="137">
        <v>1.2880794495051301E-4</v>
      </c>
      <c r="AN62" s="137">
        <v>1.8462669624933801E-4</v>
      </c>
      <c r="AO62" s="137">
        <v>1.25535178863831E-4</v>
      </c>
      <c r="AP62" s="137">
        <v>9.9923759535145904E-5</v>
      </c>
      <c r="AQ62" s="137">
        <v>1.15993055567303E-4</v>
      </c>
      <c r="AR62" s="137">
        <v>1.1495356808702901E-4</v>
      </c>
      <c r="AS62" s="137">
        <v>1.00041466214407E-4</v>
      </c>
      <c r="AT62" s="137">
        <v>9.2303245607335102E-5</v>
      </c>
      <c r="AU62" s="137">
        <v>1.06371880852542E-4</v>
      </c>
      <c r="AV62" s="137">
        <v>1.3717527854285901E-4</v>
      </c>
      <c r="AW62" s="137">
        <v>1.12121592305816E-4</v>
      </c>
      <c r="AX62" s="137">
        <v>1.16508269605915E-4</v>
      </c>
      <c r="AY62" s="137">
        <v>1.4152208720807601E-4</v>
      </c>
      <c r="AZ62" s="137">
        <v>5.7993190651458703E-4</v>
      </c>
      <c r="BA62" s="137">
        <v>7.4826713970028896E-5</v>
      </c>
      <c r="BB62" s="137">
        <v>1.02812753173576E-4</v>
      </c>
      <c r="BC62" s="137">
        <v>1.9947391253883199E-4</v>
      </c>
      <c r="BD62" s="137">
        <v>9.0950711860430297E-3</v>
      </c>
      <c r="BE62" s="137">
        <v>1.6541921142854701E-2</v>
      </c>
      <c r="BF62" s="137">
        <v>2.42175664416811E-4</v>
      </c>
      <c r="BG62" s="137">
        <v>4.9321811211896401E-5</v>
      </c>
      <c r="BH62" s="137">
        <v>1.5613988802615E-4</v>
      </c>
      <c r="BI62" s="137">
        <v>2.0079677915910798E-3</v>
      </c>
      <c r="BJ62" s="137">
        <v>9.73175866449016E-4</v>
      </c>
      <c r="BK62" s="137">
        <v>1.0284801160219401E-4</v>
      </c>
      <c r="BL62" s="137">
        <v>2.0667414456862798E-5</v>
      </c>
      <c r="BM62" s="137">
        <v>3.4948894784763602E-5</v>
      </c>
      <c r="BN62" s="137">
        <v>8.6805086085197205E-5</v>
      </c>
      <c r="BO62" s="137">
        <v>1.1315573672308001E-5</v>
      </c>
      <c r="BP62" s="137">
        <v>7.3127107937917405E-4</v>
      </c>
      <c r="BQ62" s="137">
        <v>5.0267022728093603E-4</v>
      </c>
      <c r="BR62" s="137">
        <v>7.2574336649256497E-4</v>
      </c>
      <c r="BS62" s="137">
        <v>8.1712646508299605E-7</v>
      </c>
      <c r="BT62" s="137">
        <v>1.8926117259897099E-5</v>
      </c>
      <c r="BU62" s="137">
        <v>9.8247476750514402E-5</v>
      </c>
      <c r="BV62" s="137">
        <v>3.3622041575495397E-5</v>
      </c>
      <c r="BW62" s="137">
        <v>2.6237316889610499E-3</v>
      </c>
      <c r="BX62" s="137">
        <v>4.9682887495823302E-5</v>
      </c>
      <c r="BY62" s="137">
        <v>2.3978552470726601E-4</v>
      </c>
      <c r="BZ62" s="137">
        <v>2.9549339698628399E-5</v>
      </c>
      <c r="CA62" s="138">
        <v>0</v>
      </c>
      <c r="CB62" s="136">
        <v>4.2328896433229998E-2</v>
      </c>
      <c r="CC62" s="139">
        <v>0.101339296218797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  <c r="CJ62" s="81"/>
      <c r="CK62" s="81"/>
      <c r="CL62" s="73"/>
      <c r="CM62" s="73"/>
    </row>
    <row r="63" spans="1:91" ht="19.5" x14ac:dyDescent="0.25">
      <c r="A63" s="30"/>
      <c r="B63" s="42" t="s">
        <v>54</v>
      </c>
      <c r="C63" s="43" t="s">
        <v>165</v>
      </c>
      <c r="D63" s="136">
        <v>1.0010492680883E-3</v>
      </c>
      <c r="E63" s="137">
        <v>2.05406681858053E-3</v>
      </c>
      <c r="F63" s="137">
        <v>2.3629514499079601E-3</v>
      </c>
      <c r="G63" s="137">
        <v>1.29773669970158E-3</v>
      </c>
      <c r="H63" s="137">
        <v>1.42072700839384E-3</v>
      </c>
      <c r="I63" s="137">
        <v>9.3549911161007904E-4</v>
      </c>
      <c r="J63" s="137">
        <v>2.4365381630757502E-3</v>
      </c>
      <c r="K63" s="137">
        <v>1.46204439497395E-3</v>
      </c>
      <c r="L63" s="137">
        <v>1.9827759761376598E-3</v>
      </c>
      <c r="M63" s="137">
        <v>1.7780532726136701E-3</v>
      </c>
      <c r="N63" s="137">
        <v>6.7011130406635102E-4</v>
      </c>
      <c r="O63" s="137">
        <v>3.4036121907161398E-3</v>
      </c>
      <c r="P63" s="137">
        <v>3.6023623738236799E-4</v>
      </c>
      <c r="Q63" s="137">
        <v>5.4836281300576299E-5</v>
      </c>
      <c r="R63" s="137">
        <v>6.6208170974323599E-4</v>
      </c>
      <c r="S63" s="137">
        <v>9.8325848713191996E-4</v>
      </c>
      <c r="T63" s="137">
        <v>2.9286212584448499E-3</v>
      </c>
      <c r="U63" s="137">
        <v>4.3114874438730201E-3</v>
      </c>
      <c r="V63" s="137">
        <v>4.1071878940349502E-3</v>
      </c>
      <c r="W63" s="137">
        <v>4.9154224927595198E-3</v>
      </c>
      <c r="X63" s="137">
        <v>2.8476254801748902E-3</v>
      </c>
      <c r="Y63" s="137">
        <v>1.7484868551213601E-3</v>
      </c>
      <c r="Z63" s="137">
        <v>5.2449521887460498E-3</v>
      </c>
      <c r="AA63" s="137">
        <v>4.4011220968440097E-3</v>
      </c>
      <c r="AB63" s="137">
        <v>3.7281296992942802E-3</v>
      </c>
      <c r="AC63" s="137">
        <v>3.2219403096181202E-3</v>
      </c>
      <c r="AD63" s="137">
        <v>4.6259982593971401E-3</v>
      </c>
      <c r="AE63" s="137">
        <v>3.5182820532053002E-3</v>
      </c>
      <c r="AF63" s="137">
        <v>3.2223336207448101E-3</v>
      </c>
      <c r="AG63" s="137">
        <v>5.9804394933826704E-3</v>
      </c>
      <c r="AH63" s="137">
        <v>1.80455098937994E-3</v>
      </c>
      <c r="AI63" s="137">
        <v>1.8135639886107599E-3</v>
      </c>
      <c r="AJ63" s="137">
        <v>0</v>
      </c>
      <c r="AK63" s="137">
        <v>2.57494335626922E-3</v>
      </c>
      <c r="AL63" s="137">
        <v>3.14385915942921E-3</v>
      </c>
      <c r="AM63" s="137">
        <v>2.00541571225386E-3</v>
      </c>
      <c r="AN63" s="137">
        <v>1.6834814850183401E-3</v>
      </c>
      <c r="AO63" s="137">
        <v>1.51857830634721E-3</v>
      </c>
      <c r="AP63" s="137">
        <v>2.2195962220072502E-3</v>
      </c>
      <c r="AQ63" s="137">
        <v>1.67841540495664E-3</v>
      </c>
      <c r="AR63" s="137">
        <v>2.0035624252380301E-3</v>
      </c>
      <c r="AS63" s="137">
        <v>2.0282558410210701E-3</v>
      </c>
      <c r="AT63" s="137">
        <v>2.1238009293247399E-3</v>
      </c>
      <c r="AU63" s="137">
        <v>1.8045939097380999E-3</v>
      </c>
      <c r="AV63" s="137">
        <v>2.0672824476136499E-3</v>
      </c>
      <c r="AW63" s="137">
        <v>1.4792002533046101E-3</v>
      </c>
      <c r="AX63" s="137">
        <v>1.50731619957332E-3</v>
      </c>
      <c r="AY63" s="137">
        <v>1.1257304677685599E-3</v>
      </c>
      <c r="AZ63" s="137">
        <v>1.4731677282069299E-3</v>
      </c>
      <c r="BA63" s="137">
        <v>1.8182676157886401E-3</v>
      </c>
      <c r="BB63" s="137">
        <v>1.4646830047667799E-3</v>
      </c>
      <c r="BC63" s="137">
        <v>1.6557151068203101E-3</v>
      </c>
      <c r="BD63" s="137">
        <v>2.5154177400059799E-3</v>
      </c>
      <c r="BE63" s="137">
        <v>2.0882027529777998E-3</v>
      </c>
      <c r="BF63" s="137">
        <v>4.2097760561310201E-3</v>
      </c>
      <c r="BG63" s="137">
        <v>5.5906172713157296E-4</v>
      </c>
      <c r="BH63" s="137">
        <v>1.2182681796382999E-3</v>
      </c>
      <c r="BI63" s="137">
        <v>1.3722056063856199E-3</v>
      </c>
      <c r="BJ63" s="137">
        <v>1.8013932264618899E-3</v>
      </c>
      <c r="BK63" s="137">
        <v>2.1275672565704402E-3</v>
      </c>
      <c r="BL63" s="137">
        <v>5.7497898287992997E-4</v>
      </c>
      <c r="BM63" s="137">
        <v>7.9759966291762701E-4</v>
      </c>
      <c r="BN63" s="137">
        <v>1.58438042856131E-3</v>
      </c>
      <c r="BO63" s="137">
        <v>5.1935239565167901E-4</v>
      </c>
      <c r="BP63" s="137">
        <v>2.0270751727967799E-4</v>
      </c>
      <c r="BQ63" s="137">
        <v>5.3435013940352405E-4</v>
      </c>
      <c r="BR63" s="137">
        <v>2.09691483647489E-4</v>
      </c>
      <c r="BS63" s="137">
        <v>2.04682885249399E-5</v>
      </c>
      <c r="BT63" s="137">
        <v>5.1172277956805295E-4</v>
      </c>
      <c r="BU63" s="137">
        <v>1.21182771649254E-3</v>
      </c>
      <c r="BV63" s="137">
        <v>1.07112843250641E-3</v>
      </c>
      <c r="BW63" s="137">
        <v>6.2167532340528901E-4</v>
      </c>
      <c r="BX63" s="137">
        <v>2.0219876728082699E-3</v>
      </c>
      <c r="BY63" s="137">
        <v>2.6003958033004701E-3</v>
      </c>
      <c r="BZ63" s="137">
        <v>2.8769494706210202E-3</v>
      </c>
      <c r="CA63" s="138">
        <v>0</v>
      </c>
      <c r="CB63" s="136">
        <v>0.14791269671537299</v>
      </c>
      <c r="CC63" s="139">
        <v>0.354116687417178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  <c r="CJ63" s="81"/>
      <c r="CK63" s="81"/>
      <c r="CL63" s="73"/>
      <c r="CM63" s="73"/>
    </row>
    <row r="64" spans="1:91" ht="19.5" x14ac:dyDescent="0.25">
      <c r="A64" s="30"/>
      <c r="B64" s="42" t="s">
        <v>55</v>
      </c>
      <c r="C64" s="43" t="s">
        <v>166</v>
      </c>
      <c r="D64" s="136">
        <v>6.96772242840991E-3</v>
      </c>
      <c r="E64" s="137">
        <v>1.6040720415479701E-2</v>
      </c>
      <c r="F64" s="137">
        <v>3.2802300946810198E-3</v>
      </c>
      <c r="G64" s="137">
        <v>1.29901667116732E-2</v>
      </c>
      <c r="H64" s="137">
        <v>2.5219121974544801E-3</v>
      </c>
      <c r="I64" s="137">
        <v>7.5249133452048901E-3</v>
      </c>
      <c r="J64" s="137">
        <v>7.9866657010781699E-3</v>
      </c>
      <c r="K64" s="137">
        <v>6.03369437294671E-3</v>
      </c>
      <c r="L64" s="137">
        <v>3.4969579747252599E-3</v>
      </c>
      <c r="M64" s="137">
        <v>8.3295515780172098E-3</v>
      </c>
      <c r="N64" s="137">
        <v>2.5756888466349202E-3</v>
      </c>
      <c r="O64" s="137">
        <v>3.6555595202027698E-3</v>
      </c>
      <c r="P64" s="137">
        <v>2.00811041798428E-3</v>
      </c>
      <c r="Q64" s="137">
        <v>1.04746458173701E-3</v>
      </c>
      <c r="R64" s="137">
        <v>1.9594360492474198E-2</v>
      </c>
      <c r="S64" s="137">
        <v>9.3545436785690203E-3</v>
      </c>
      <c r="T64" s="137">
        <v>4.86967601313685E-3</v>
      </c>
      <c r="U64" s="137">
        <v>7.8076419973098299E-3</v>
      </c>
      <c r="V64" s="137">
        <v>2.4392959518385799E-3</v>
      </c>
      <c r="W64" s="137">
        <v>1.0513309317397601E-3</v>
      </c>
      <c r="X64" s="137">
        <v>5.4018126612270104E-3</v>
      </c>
      <c r="Y64" s="137">
        <v>1.1736610730202801E-2</v>
      </c>
      <c r="Z64" s="137">
        <v>2.62241418947992E-3</v>
      </c>
      <c r="AA64" s="137">
        <v>7.5560283177981697E-4</v>
      </c>
      <c r="AB64" s="137">
        <v>5.3946642757506796E-3</v>
      </c>
      <c r="AC64" s="137">
        <v>5.0942401885689798E-3</v>
      </c>
      <c r="AD64" s="137">
        <v>2.1306523881351101E-2</v>
      </c>
      <c r="AE64" s="137">
        <v>3.73090387587243E-3</v>
      </c>
      <c r="AF64" s="137">
        <v>1.06634664800531E-2</v>
      </c>
      <c r="AG64" s="137">
        <v>9.7052553031070892E-3</v>
      </c>
      <c r="AH64" s="137">
        <v>4.5287258434740501E-3</v>
      </c>
      <c r="AI64" s="137">
        <v>4.0046602100012501E-3</v>
      </c>
      <c r="AJ64" s="137">
        <v>0</v>
      </c>
      <c r="AK64" s="137">
        <v>2.0149057665161101E-2</v>
      </c>
      <c r="AL64" s="137">
        <v>1.4266962916903801E-2</v>
      </c>
      <c r="AM64" s="137">
        <v>1.27051198891419E-2</v>
      </c>
      <c r="AN64" s="137">
        <v>4.4734348656405697E-3</v>
      </c>
      <c r="AO64" s="137">
        <v>1.2041794163746599E-2</v>
      </c>
      <c r="AP64" s="137">
        <v>9.7913060083870407E-3</v>
      </c>
      <c r="AQ64" s="137">
        <v>2.6444902975748001E-3</v>
      </c>
      <c r="AR64" s="137">
        <v>1.01970891969526E-2</v>
      </c>
      <c r="AS64" s="137">
        <v>4.0744581480241203E-3</v>
      </c>
      <c r="AT64" s="137">
        <v>4.31850247719628E-3</v>
      </c>
      <c r="AU64" s="137">
        <v>1.5060946962869399E-2</v>
      </c>
      <c r="AV64" s="137">
        <v>1.4901315366787101E-2</v>
      </c>
      <c r="AW64" s="137">
        <v>2.9854464528003902E-2</v>
      </c>
      <c r="AX64" s="137">
        <v>3.2809582309984799E-2</v>
      </c>
      <c r="AY64" s="137">
        <v>3.1605645129777503E-2</v>
      </c>
      <c r="AZ64" s="137">
        <v>5.3724929615830003E-3</v>
      </c>
      <c r="BA64" s="137">
        <v>2.4180395965566299E-3</v>
      </c>
      <c r="BB64" s="137">
        <v>7.4015503301901597E-3</v>
      </c>
      <c r="BC64" s="137">
        <v>7.6010392316822701E-3</v>
      </c>
      <c r="BD64" s="137">
        <v>3.8896326731436902E-3</v>
      </c>
      <c r="BE64" s="137">
        <v>7.1144716703639603E-3</v>
      </c>
      <c r="BF64" s="137">
        <v>7.57022894693092E-3</v>
      </c>
      <c r="BG64" s="137">
        <v>0.33059711995374003</v>
      </c>
      <c r="BH64" s="137">
        <v>3.7514692575724699E-2</v>
      </c>
      <c r="BI64" s="137">
        <v>2.23817054022482E-3</v>
      </c>
      <c r="BJ64" s="137">
        <v>1.2983423014348299E-2</v>
      </c>
      <c r="BK64" s="137">
        <v>6.4305083067769803E-3</v>
      </c>
      <c r="BL64" s="137">
        <v>3.9095402520706599E-3</v>
      </c>
      <c r="BM64" s="137">
        <v>3.2549191905027398E-2</v>
      </c>
      <c r="BN64" s="137">
        <v>2.1651606095445398E-2</v>
      </c>
      <c r="BO64" s="137">
        <v>1.17201426269426E-2</v>
      </c>
      <c r="BP64" s="137">
        <v>1.33327653861887E-3</v>
      </c>
      <c r="BQ64" s="137">
        <v>6.3586598433309604E-4</v>
      </c>
      <c r="BR64" s="137">
        <v>1.0523613141994301E-3</v>
      </c>
      <c r="BS64" s="137">
        <v>1.18524061340156E-2</v>
      </c>
      <c r="BT64" s="137">
        <v>9.9432499079658305E-3</v>
      </c>
      <c r="BU64" s="137">
        <v>4.0715095410593597E-3</v>
      </c>
      <c r="BV64" s="137">
        <v>8.8252884889570993E-3</v>
      </c>
      <c r="BW64" s="137">
        <v>3.1329904718949099E-3</v>
      </c>
      <c r="BX64" s="137">
        <v>1.09242727304591E-2</v>
      </c>
      <c r="BY64" s="137">
        <v>5.5950401515048997E-3</v>
      </c>
      <c r="BZ64" s="137">
        <v>2.8499790669993998E-2</v>
      </c>
      <c r="CA64" s="138">
        <v>0</v>
      </c>
      <c r="CB64" s="136">
        <v>1.0202431602620701</v>
      </c>
      <c r="CC64" s="139">
        <v>2.4425565640741098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  <c r="CJ64" s="81"/>
      <c r="CK64" s="81"/>
      <c r="CL64" s="73"/>
      <c r="CM64" s="73"/>
    </row>
    <row r="65" spans="1:91" ht="19.5" x14ac:dyDescent="0.25">
      <c r="A65" s="30"/>
      <c r="B65" s="42" t="s">
        <v>56</v>
      </c>
      <c r="C65" s="43" t="s">
        <v>167</v>
      </c>
      <c r="D65" s="136">
        <v>8.85724320948918E-4</v>
      </c>
      <c r="E65" s="137">
        <v>4.8910494643758604E-3</v>
      </c>
      <c r="F65" s="137">
        <v>2.5277728926723902E-3</v>
      </c>
      <c r="G65" s="137">
        <v>4.54735075520879E-3</v>
      </c>
      <c r="H65" s="137">
        <v>1.34215543147581E-3</v>
      </c>
      <c r="I65" s="137">
        <v>5.7440883201794598E-3</v>
      </c>
      <c r="J65" s="137">
        <v>4.7058639543938897E-3</v>
      </c>
      <c r="K65" s="137">
        <v>5.6360498187602998E-3</v>
      </c>
      <c r="L65" s="137">
        <v>1.95184011935814E-3</v>
      </c>
      <c r="M65" s="137">
        <v>5.6423718398892597E-4</v>
      </c>
      <c r="N65" s="137">
        <v>2.0229996192527299E-4</v>
      </c>
      <c r="O65" s="137">
        <v>1.4901442276961899E-3</v>
      </c>
      <c r="P65" s="137">
        <v>1.6251894793706601E-4</v>
      </c>
      <c r="Q65" s="137">
        <v>4.2439988373384602E-6</v>
      </c>
      <c r="R65" s="137">
        <v>3.3333570414778899E-4</v>
      </c>
      <c r="S65" s="137">
        <v>3.8733016486005401E-4</v>
      </c>
      <c r="T65" s="137">
        <v>6.1499122341053905E-4</v>
      </c>
      <c r="U65" s="137">
        <v>6.6564454318714496E-3</v>
      </c>
      <c r="V65" s="137">
        <v>3.2564738969685203E-4</v>
      </c>
      <c r="W65" s="137">
        <v>3.6609055651816999E-4</v>
      </c>
      <c r="X65" s="137">
        <v>1.8230616085249101E-3</v>
      </c>
      <c r="Y65" s="137">
        <v>7.8729671852162603E-4</v>
      </c>
      <c r="Z65" s="137">
        <v>3.7471252699279801E-4</v>
      </c>
      <c r="AA65" s="137">
        <v>4.1599774113606E-4</v>
      </c>
      <c r="AB65" s="137">
        <v>1.12579774102767E-3</v>
      </c>
      <c r="AC65" s="137">
        <v>4.6286537669589699E-4</v>
      </c>
      <c r="AD65" s="137">
        <v>1.1572173588401801E-3</v>
      </c>
      <c r="AE65" s="137">
        <v>4.3230874393010102E-4</v>
      </c>
      <c r="AF65" s="137">
        <v>2.6135400997900002E-3</v>
      </c>
      <c r="AG65" s="137">
        <v>2.67939368625718E-3</v>
      </c>
      <c r="AH65" s="137">
        <v>4.9491184487764498E-3</v>
      </c>
      <c r="AI65" s="137">
        <v>1.36608191041347E-2</v>
      </c>
      <c r="AJ65" s="137">
        <v>0</v>
      </c>
      <c r="AK65" s="137">
        <v>1.5519841983242201E-3</v>
      </c>
      <c r="AL65" s="137">
        <v>1.1532270476193999E-3</v>
      </c>
      <c r="AM65" s="137">
        <v>9.7482742516933002E-4</v>
      </c>
      <c r="AN65" s="137">
        <v>8.25875114885374E-4</v>
      </c>
      <c r="AO65" s="137">
        <v>1.42675217660991E-3</v>
      </c>
      <c r="AP65" s="137">
        <v>3.42752838798861E-3</v>
      </c>
      <c r="AQ65" s="137">
        <v>2.8736375114645001E-4</v>
      </c>
      <c r="AR65" s="137">
        <v>1.2925915863990401E-3</v>
      </c>
      <c r="AS65" s="137">
        <v>1.3771234015138799E-3</v>
      </c>
      <c r="AT65" s="137">
        <v>1.2147988874888799E-3</v>
      </c>
      <c r="AU65" s="137">
        <v>3.6770585625045598E-3</v>
      </c>
      <c r="AV65" s="137">
        <v>1.3611330155086101E-3</v>
      </c>
      <c r="AW65" s="137">
        <v>3.6340117528072999E-3</v>
      </c>
      <c r="AX65" s="137">
        <v>4.0304657094985203E-3</v>
      </c>
      <c r="AY65" s="137">
        <v>5.5601824337099197E-2</v>
      </c>
      <c r="AZ65" s="137">
        <v>8.1793008702255E-4</v>
      </c>
      <c r="BA65" s="137">
        <v>7.5712015832089797E-4</v>
      </c>
      <c r="BB65" s="137">
        <v>8.2482000993535395E-4</v>
      </c>
      <c r="BC65" s="137">
        <v>1.21963842416571E-3</v>
      </c>
      <c r="BD65" s="137">
        <v>3.8826062965286302E-4</v>
      </c>
      <c r="BE65" s="137">
        <v>7.5883488026495002E-4</v>
      </c>
      <c r="BF65" s="137">
        <v>6.0071343014454401E-4</v>
      </c>
      <c r="BG65" s="137">
        <v>1.39001190690822E-3</v>
      </c>
      <c r="BH65" s="137">
        <v>0.130852407941075</v>
      </c>
      <c r="BI65" s="137">
        <v>9.3998649708318003E-4</v>
      </c>
      <c r="BJ65" s="137">
        <v>3.2341230746523602E-4</v>
      </c>
      <c r="BK65" s="137">
        <v>9.1534585509913497E-4</v>
      </c>
      <c r="BL65" s="137">
        <v>1.26482125134548E-2</v>
      </c>
      <c r="BM65" s="137">
        <v>1.42991672642423E-2</v>
      </c>
      <c r="BN65" s="137">
        <v>1.0838592301932301E-3</v>
      </c>
      <c r="BO65" s="137">
        <v>2.81065469576483E-4</v>
      </c>
      <c r="BP65" s="137">
        <v>4.7605633419601197E-5</v>
      </c>
      <c r="BQ65" s="137">
        <v>6.2444162935240699E-5</v>
      </c>
      <c r="BR65" s="137">
        <v>3.5130512571097299E-5</v>
      </c>
      <c r="BS65" s="137">
        <v>4.0865453208414398E-3</v>
      </c>
      <c r="BT65" s="137">
        <v>1.18736922733155E-3</v>
      </c>
      <c r="BU65" s="137">
        <v>1.8203315325557999E-3</v>
      </c>
      <c r="BV65" s="137">
        <v>5.8147704022448697E-3</v>
      </c>
      <c r="BW65" s="137">
        <v>2.3322615976914601E-3</v>
      </c>
      <c r="BX65" s="137">
        <v>4.9882248534001503E-3</v>
      </c>
      <c r="BY65" s="137">
        <v>1.5499739678888501E-3</v>
      </c>
      <c r="BZ65" s="137">
        <v>5.5380262591054599E-3</v>
      </c>
      <c r="CA65" s="138">
        <v>0</v>
      </c>
      <c r="CB65" s="136">
        <v>0.351221344452044</v>
      </c>
      <c r="CC65" s="139">
        <v>0.84085640928375505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  <c r="CJ65" s="81"/>
      <c r="CK65" s="81"/>
      <c r="CL65" s="73"/>
      <c r="CM65" s="73"/>
    </row>
    <row r="66" spans="1:91" ht="19.5" x14ac:dyDescent="0.25">
      <c r="A66" s="30"/>
      <c r="B66" s="42" t="s">
        <v>57</v>
      </c>
      <c r="C66" s="43" t="s">
        <v>168</v>
      </c>
      <c r="D66" s="136">
        <v>9.0010082713373206E-5</v>
      </c>
      <c r="E66" s="137">
        <v>1.93647195166469E-4</v>
      </c>
      <c r="F66" s="137">
        <v>2.21326925910225E-4</v>
      </c>
      <c r="G66" s="137">
        <v>1.21674405577396E-4</v>
      </c>
      <c r="H66" s="137">
        <v>1.20594693648856E-4</v>
      </c>
      <c r="I66" s="137">
        <v>7.21172923698415E-5</v>
      </c>
      <c r="J66" s="137">
        <v>2.3495808053026199E-4</v>
      </c>
      <c r="K66" s="137">
        <v>1.4003438479434101E-4</v>
      </c>
      <c r="L66" s="137">
        <v>1.87190359470584E-4</v>
      </c>
      <c r="M66" s="137">
        <v>1.69874130039816E-4</v>
      </c>
      <c r="N66" s="137">
        <v>6.4578901954204105E-5</v>
      </c>
      <c r="O66" s="137">
        <v>3.2787608517662899E-4</v>
      </c>
      <c r="P66" s="137">
        <v>1.15789635638343E-2</v>
      </c>
      <c r="Q66" s="137">
        <v>4.8823678501042802E-5</v>
      </c>
      <c r="R66" s="137">
        <v>5.2737645628110497E-5</v>
      </c>
      <c r="S66" s="137">
        <v>7.5279484832935906E-5</v>
      </c>
      <c r="T66" s="137">
        <v>2.8084590894566499E-4</v>
      </c>
      <c r="U66" s="137">
        <v>3.92193391518366E-4</v>
      </c>
      <c r="V66" s="137">
        <v>3.9730754176596402E-4</v>
      </c>
      <c r="W66" s="137">
        <v>4.7503331812448799E-4</v>
      </c>
      <c r="X66" s="137">
        <v>2.6097667354728099E-4</v>
      </c>
      <c r="Y66" s="137">
        <v>1.6517496208932699E-4</v>
      </c>
      <c r="Z66" s="137">
        <v>5.0705584970663097E-4</v>
      </c>
      <c r="AA66" s="137">
        <v>4.24923196945514E-4</v>
      </c>
      <c r="AB66" s="137">
        <v>3.4923407565785799E-4</v>
      </c>
      <c r="AC66" s="137">
        <v>3.0440382740654402E-4</v>
      </c>
      <c r="AD66" s="137">
        <v>1.2464531578323E-3</v>
      </c>
      <c r="AE66" s="137">
        <v>3.3676232908738099E-4</v>
      </c>
      <c r="AF66" s="137">
        <v>2.9784515832138501E-4</v>
      </c>
      <c r="AG66" s="137">
        <v>5.7052328647079096E-4</v>
      </c>
      <c r="AH66" s="137">
        <v>1.5262966604780601E-4</v>
      </c>
      <c r="AI66" s="137">
        <v>1.5434812429557501E-4</v>
      </c>
      <c r="AJ66" s="137">
        <v>0</v>
      </c>
      <c r="AK66" s="137">
        <v>2.0482066223009499E-4</v>
      </c>
      <c r="AL66" s="137">
        <v>1.4473778256329401E-4</v>
      </c>
      <c r="AM66" s="137">
        <v>1.90207900087522E-4</v>
      </c>
      <c r="AN66" s="137">
        <v>1.5781731883513799E-4</v>
      </c>
      <c r="AO66" s="137">
        <v>1.4201312924509301E-4</v>
      </c>
      <c r="AP66" s="137">
        <v>1.3423826122593101E-4</v>
      </c>
      <c r="AQ66" s="137">
        <v>1.3121412594513699E-2</v>
      </c>
      <c r="AR66" s="137">
        <v>1.70287155635494E-4</v>
      </c>
      <c r="AS66" s="137">
        <v>1.70131802267818E-4</v>
      </c>
      <c r="AT66" s="137">
        <v>1.77101316518356E-4</v>
      </c>
      <c r="AU66" s="137">
        <v>1.7236587110022001E-4</v>
      </c>
      <c r="AV66" s="137">
        <v>1.72501155714904E-4</v>
      </c>
      <c r="AW66" s="137">
        <v>1.3311690734663201E-4</v>
      </c>
      <c r="AX66" s="137">
        <v>1.34468241203446E-4</v>
      </c>
      <c r="AY66" s="137">
        <v>1.03467768947225E-4</v>
      </c>
      <c r="AZ66" s="137">
        <v>1.2256964655642499E-4</v>
      </c>
      <c r="BA66" s="137">
        <v>1.03115570552561E-4</v>
      </c>
      <c r="BB66" s="137">
        <v>1.1442014965004501E-4</v>
      </c>
      <c r="BC66" s="137">
        <v>1.08040736095708E-4</v>
      </c>
      <c r="BD66" s="137">
        <v>2.37778471539669E-4</v>
      </c>
      <c r="BE66" s="137">
        <v>1.3533234914951E-4</v>
      </c>
      <c r="BF66" s="137">
        <v>1.8061829438055399E-4</v>
      </c>
      <c r="BG66" s="137">
        <v>5.3203399928609102E-5</v>
      </c>
      <c r="BH66" s="137">
        <v>8.8662277868014594E-5</v>
      </c>
      <c r="BI66" s="137">
        <v>2.5202463670111499E-2</v>
      </c>
      <c r="BJ66" s="137">
        <v>2.9939780170412098E-5</v>
      </c>
      <c r="BK66" s="137">
        <v>3.7512283284796498E-3</v>
      </c>
      <c r="BL66" s="137">
        <v>4.9176825048824797E-5</v>
      </c>
      <c r="BM66" s="137">
        <v>7.5785589773433196E-5</v>
      </c>
      <c r="BN66" s="137">
        <v>1.51028891043794E-4</v>
      </c>
      <c r="BO66" s="137">
        <v>2.7425514798848999E-5</v>
      </c>
      <c r="BP66" s="137">
        <v>1.5276284947143501E-5</v>
      </c>
      <c r="BQ66" s="137">
        <v>5.1696135095866502E-5</v>
      </c>
      <c r="BR66" s="137">
        <v>1.5502258406593901E-5</v>
      </c>
      <c r="BS66" s="137">
        <v>2.5081474427843101E-2</v>
      </c>
      <c r="BT66" s="137">
        <v>1.6057873915734099E-5</v>
      </c>
      <c r="BU66" s="137">
        <v>2.41881169331788E-5</v>
      </c>
      <c r="BV66" s="137">
        <v>5.6907038846022999E-5</v>
      </c>
      <c r="BW66" s="137">
        <v>3.20074365108845E-5</v>
      </c>
      <c r="BX66" s="137">
        <v>7.1652560927459806E-5</v>
      </c>
      <c r="BY66" s="137">
        <v>1.09183034741186E-4</v>
      </c>
      <c r="BZ66" s="137">
        <v>1.6772166713716799E-2</v>
      </c>
      <c r="CA66" s="138">
        <v>0</v>
      </c>
      <c r="CB66" s="136">
        <v>0.108020986622378</v>
      </c>
      <c r="CC66" s="139">
        <v>0.25861224089409801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  <c r="CJ66" s="81"/>
      <c r="CK66" s="81"/>
      <c r="CL66" s="73"/>
      <c r="CM66" s="73"/>
    </row>
    <row r="67" spans="1:91" ht="19.5" x14ac:dyDescent="0.25">
      <c r="A67" s="30"/>
      <c r="B67" s="42" t="s">
        <v>58</v>
      </c>
      <c r="C67" s="43" t="s">
        <v>169</v>
      </c>
      <c r="D67" s="136">
        <v>4.5042016600403599E-2</v>
      </c>
      <c r="E67" s="137">
        <v>9.6903145918493597E-2</v>
      </c>
      <c r="F67" s="137">
        <v>0.11075438184753</v>
      </c>
      <c r="G67" s="137">
        <v>6.0887185420251198E-2</v>
      </c>
      <c r="H67" s="137">
        <v>6.0346885921095897E-2</v>
      </c>
      <c r="I67" s="137">
        <v>3.6088271248927002E-2</v>
      </c>
      <c r="J67" s="137">
        <v>0.11757555869983299</v>
      </c>
      <c r="K67" s="137">
        <v>7.0074717124961702E-2</v>
      </c>
      <c r="L67" s="137">
        <v>9.3672075666883903E-2</v>
      </c>
      <c r="M67" s="137">
        <v>8.5006847617258199E-2</v>
      </c>
      <c r="N67" s="137">
        <v>3.2315979345555301E-2</v>
      </c>
      <c r="O67" s="137">
        <v>0.16407273081204399</v>
      </c>
      <c r="P67" s="137">
        <v>1.6348352494902098E-2</v>
      </c>
      <c r="Q67" s="137">
        <v>2.6350251848955199E-3</v>
      </c>
      <c r="R67" s="137">
        <v>2.6390486912580401E-2</v>
      </c>
      <c r="S67" s="137">
        <v>3.7670666477580599E-2</v>
      </c>
      <c r="T67" s="137">
        <v>0.14053832316950701</v>
      </c>
      <c r="U67" s="137">
        <v>0.19625780489049799</v>
      </c>
      <c r="V67" s="137">
        <v>0.19881698085618199</v>
      </c>
      <c r="W67" s="137">
        <v>0.23771179800870301</v>
      </c>
      <c r="X67" s="137">
        <v>0.13059554338670001</v>
      </c>
      <c r="Y67" s="137">
        <v>8.2655333270715198E-2</v>
      </c>
      <c r="Z67" s="137">
        <v>0.25373621833617699</v>
      </c>
      <c r="AA67" s="137">
        <v>0.21263615268151301</v>
      </c>
      <c r="AB67" s="137">
        <v>0.174760499702005</v>
      </c>
      <c r="AC67" s="137">
        <v>0.15232695975775201</v>
      </c>
      <c r="AD67" s="137">
        <v>0.22350718692364999</v>
      </c>
      <c r="AE67" s="137">
        <v>0.168519503147737</v>
      </c>
      <c r="AF67" s="137">
        <v>0.149044930979365</v>
      </c>
      <c r="AG67" s="137">
        <v>0.28549600850790202</v>
      </c>
      <c r="AH67" s="137">
        <v>7.6377531767537393E-2</v>
      </c>
      <c r="AI67" s="137">
        <v>7.7237466816920897E-2</v>
      </c>
      <c r="AJ67" s="137">
        <v>0</v>
      </c>
      <c r="AK67" s="137">
        <v>0.10249446939907</v>
      </c>
      <c r="AL67" s="137">
        <v>7.2428348118303704E-2</v>
      </c>
      <c r="AM67" s="137">
        <v>9.51820855509245E-2</v>
      </c>
      <c r="AN67" s="137">
        <v>7.8973489197198002E-2</v>
      </c>
      <c r="AO67" s="137">
        <v>7.1064902198810703E-2</v>
      </c>
      <c r="AP67" s="137">
        <v>6.71742743510374E-2</v>
      </c>
      <c r="AQ67" s="137">
        <v>7.9939871431504606E-2</v>
      </c>
      <c r="AR67" s="137">
        <v>8.5213530081890004E-2</v>
      </c>
      <c r="AS67" s="137">
        <v>8.51357895804387E-2</v>
      </c>
      <c r="AT67" s="137">
        <v>8.8623409712609194E-2</v>
      </c>
      <c r="AU67" s="137">
        <v>8.6253741729821101E-2</v>
      </c>
      <c r="AV67" s="137">
        <v>8.6321439610732797E-2</v>
      </c>
      <c r="AW67" s="137">
        <v>6.6613136770404896E-2</v>
      </c>
      <c r="AX67" s="137">
        <v>6.72893588132744E-2</v>
      </c>
      <c r="AY67" s="137">
        <v>5.1776388000532303E-2</v>
      </c>
      <c r="AZ67" s="137">
        <v>6.13351736658257E-2</v>
      </c>
      <c r="BA67" s="137">
        <v>5.1600144123615001E-2</v>
      </c>
      <c r="BB67" s="137">
        <v>5.7257077480635098E-2</v>
      </c>
      <c r="BC67" s="137">
        <v>5.4064750104042297E-2</v>
      </c>
      <c r="BD67" s="137">
        <v>0.118986912793017</v>
      </c>
      <c r="BE67" s="137">
        <v>6.7721767753227594E-2</v>
      </c>
      <c r="BF67" s="137">
        <v>9.0383343383116294E-2</v>
      </c>
      <c r="BG67" s="137">
        <v>2.6623555390048299E-2</v>
      </c>
      <c r="BH67" s="137">
        <v>4.4367560512944298E-2</v>
      </c>
      <c r="BI67" s="137">
        <v>5.86039925569357E-2</v>
      </c>
      <c r="BJ67" s="137">
        <v>1.4982189048114001E-2</v>
      </c>
      <c r="BK67" s="137">
        <v>0.100535293936479</v>
      </c>
      <c r="BL67" s="137">
        <v>2.4608613873378999E-2</v>
      </c>
      <c r="BM67" s="137">
        <v>3.7923926850688197E-2</v>
      </c>
      <c r="BN67" s="137">
        <v>7.5576486683134797E-2</v>
      </c>
      <c r="BO67" s="137">
        <v>1.3724023527209099E-2</v>
      </c>
      <c r="BP67" s="137">
        <v>7.6444178189773501E-3</v>
      </c>
      <c r="BQ67" s="137">
        <v>2.5869303804325599E-2</v>
      </c>
      <c r="BR67" s="137">
        <v>7.7574973763445401E-3</v>
      </c>
      <c r="BS67" s="137">
        <v>9.9104677820695611E-4</v>
      </c>
      <c r="BT67" s="137">
        <v>8.0355333722210293E-3</v>
      </c>
      <c r="BU67" s="137">
        <v>1.21039947036386E-2</v>
      </c>
      <c r="BV67" s="137">
        <v>2.8476896266661899E-2</v>
      </c>
      <c r="BW67" s="137">
        <v>1.60168665909406E-2</v>
      </c>
      <c r="BX67" s="137">
        <v>3.58557146206974E-2</v>
      </c>
      <c r="BY67" s="137">
        <v>5.4636368671665297E-2</v>
      </c>
      <c r="BZ67" s="137">
        <v>3.0676523652012001E-2</v>
      </c>
      <c r="CA67" s="138">
        <v>0</v>
      </c>
      <c r="CB67" s="136">
        <v>6.1268457793807096</v>
      </c>
      <c r="CC67" s="139">
        <v>14.6682359249064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  <c r="CJ67" s="81"/>
      <c r="CK67" s="81"/>
      <c r="CL67" s="73"/>
      <c r="CM67" s="73"/>
    </row>
    <row r="68" spans="1:91" ht="19.5" x14ac:dyDescent="0.25">
      <c r="A68" s="30"/>
      <c r="B68" s="42" t="s">
        <v>59</v>
      </c>
      <c r="C68" s="43" t="s">
        <v>170</v>
      </c>
      <c r="D68" s="136">
        <v>6.7445653178752493E-2</v>
      </c>
      <c r="E68" s="137">
        <v>0.19925925633542299</v>
      </c>
      <c r="F68" s="137">
        <v>4.7527158626520002E-2</v>
      </c>
      <c r="G68" s="137">
        <v>9.9966122860155202E-2</v>
      </c>
      <c r="H68" s="137">
        <v>7.6488103054596093E-2</v>
      </c>
      <c r="I68" s="137">
        <v>6.0104732207753898E-2</v>
      </c>
      <c r="J68" s="137">
        <v>5.6201459375913601E-2</v>
      </c>
      <c r="K68" s="137">
        <v>3.8708381680966901E-2</v>
      </c>
      <c r="L68" s="137">
        <v>2.7717975047203702E-2</v>
      </c>
      <c r="M68" s="137">
        <v>2.26065618443239E-2</v>
      </c>
      <c r="N68" s="137">
        <v>0.118829787116303</v>
      </c>
      <c r="O68" s="137">
        <v>7.3859994788469004E-3</v>
      </c>
      <c r="P68" s="137">
        <v>2.5188078784604901E-2</v>
      </c>
      <c r="Q68" s="137">
        <v>1.47683247507467E-2</v>
      </c>
      <c r="R68" s="137">
        <v>7.1300592201226698E-2</v>
      </c>
      <c r="S68" s="137">
        <v>8.3953155615496794E-2</v>
      </c>
      <c r="T68" s="137">
        <v>1.11081958231589E-2</v>
      </c>
      <c r="U68" s="137">
        <v>8.1861785978988397E-2</v>
      </c>
      <c r="V68" s="137">
        <v>2.3247400987331098E-3</v>
      </c>
      <c r="W68" s="137">
        <v>3.0742214332569102E-3</v>
      </c>
      <c r="X68" s="137">
        <v>2.7946376401638901E-2</v>
      </c>
      <c r="Y68" s="137">
        <v>5.6147642903162098E-3</v>
      </c>
      <c r="Z68" s="137">
        <v>2.07963253766187E-3</v>
      </c>
      <c r="AA68" s="137">
        <v>4.8043396352805403E-3</v>
      </c>
      <c r="AB68" s="137">
        <v>2.9010756532785301E-2</v>
      </c>
      <c r="AC68" s="137">
        <v>1.1066112961976E-2</v>
      </c>
      <c r="AD68" s="137">
        <v>6.8934925387610004E-3</v>
      </c>
      <c r="AE68" s="137">
        <v>1.37104568638885E-2</v>
      </c>
      <c r="AF68" s="137">
        <v>4.5622675057342299E-2</v>
      </c>
      <c r="AG68" s="137">
        <v>2.7218832794873301E-2</v>
      </c>
      <c r="AH68" s="137">
        <v>3.1878875926344301E-2</v>
      </c>
      <c r="AI68" s="137">
        <v>6.6458022123850394E-2</v>
      </c>
      <c r="AJ68" s="137">
        <v>0</v>
      </c>
      <c r="AK68" s="137">
        <v>1.84296045721523E-2</v>
      </c>
      <c r="AL68" s="137">
        <v>4.9606444467289899E-3</v>
      </c>
      <c r="AM68" s="137">
        <v>1.71588764839481E-2</v>
      </c>
      <c r="AN68" s="137">
        <v>7.8697045590263498E-2</v>
      </c>
      <c r="AO68" s="137">
        <v>0.13821292600190499</v>
      </c>
      <c r="AP68" s="137">
        <v>2.6595415592193101E-2</v>
      </c>
      <c r="AQ68" s="137">
        <v>3.2809225127315197E-2</v>
      </c>
      <c r="AR68" s="137">
        <v>5.35453519538555E-2</v>
      </c>
      <c r="AS68" s="137">
        <v>3.3210698937033802E-2</v>
      </c>
      <c r="AT68" s="137">
        <v>1.0432957373774501E-2</v>
      </c>
      <c r="AU68" s="137">
        <v>4.4259710625938399E-2</v>
      </c>
      <c r="AV68" s="137">
        <v>3.77957717295739E-2</v>
      </c>
      <c r="AW68" s="137">
        <v>7.1393131092225795E-2</v>
      </c>
      <c r="AX68" s="137">
        <v>0.11175224997036701</v>
      </c>
      <c r="AY68" s="137">
        <v>3.6041824143822801E-2</v>
      </c>
      <c r="AZ68" s="137">
        <v>2.8924231969958698E-2</v>
      </c>
      <c r="BA68" s="137">
        <v>1.77248923866993E-2</v>
      </c>
      <c r="BB68" s="137">
        <v>1.8342416675049301E-2</v>
      </c>
      <c r="BC68" s="137">
        <v>1.1898780559176401E-2</v>
      </c>
      <c r="BD68" s="137">
        <v>1.14193445677837E-2</v>
      </c>
      <c r="BE68" s="137">
        <v>1.8159176981483401E-2</v>
      </c>
      <c r="BF68" s="137">
        <v>4.3086117870959798E-2</v>
      </c>
      <c r="BG68" s="137">
        <v>7.9057985047119791E-3</v>
      </c>
      <c r="BH68" s="137">
        <v>2.5927619069140501E-2</v>
      </c>
      <c r="BI68" s="137">
        <v>1.55185896829602E-2</v>
      </c>
      <c r="BJ68" s="137">
        <v>0.105114815052884</v>
      </c>
      <c r="BK68" s="137">
        <v>7.5790992047222006E-2</v>
      </c>
      <c r="BL68" s="137">
        <v>0.19934669574591901</v>
      </c>
      <c r="BM68" s="137">
        <v>1.6634013614291902E-2</v>
      </c>
      <c r="BN68" s="137">
        <v>1.1619182609386E-2</v>
      </c>
      <c r="BO68" s="137">
        <v>1.18594872429632E-2</v>
      </c>
      <c r="BP68" s="137">
        <v>8.4835709257580407E-3</v>
      </c>
      <c r="BQ68" s="137">
        <v>3.3121487872107701E-3</v>
      </c>
      <c r="BR68" s="137">
        <v>1.25511398220349E-2</v>
      </c>
      <c r="BS68" s="137">
        <v>5.2090894071196298E-3</v>
      </c>
      <c r="BT68" s="137">
        <v>4.0752023002207698E-2</v>
      </c>
      <c r="BU68" s="137">
        <v>3.7084680364849998E-3</v>
      </c>
      <c r="BV68" s="137">
        <v>2.4847827776385101E-2</v>
      </c>
      <c r="BW68" s="137">
        <v>2.9511776999929401E-3</v>
      </c>
      <c r="BX68" s="137">
        <v>6.4425648573454399E-3</v>
      </c>
      <c r="BY68" s="137">
        <v>1.2963118995143201E-3</v>
      </c>
      <c r="BZ68" s="137">
        <v>4.1822731113092197E-2</v>
      </c>
      <c r="CA68" s="138">
        <v>0</v>
      </c>
      <c r="CB68" s="136">
        <v>2.8740692647065198</v>
      </c>
      <c r="CC68" s="139">
        <v>6.8807878567981096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  <c r="CJ68" s="81"/>
      <c r="CK68" s="81"/>
      <c r="CL68" s="73"/>
      <c r="CM68" s="73"/>
    </row>
    <row r="69" spans="1:91" ht="19.5" x14ac:dyDescent="0.25">
      <c r="A69" s="30"/>
      <c r="B69" s="42" t="s">
        <v>60</v>
      </c>
      <c r="C69" s="43" t="s">
        <v>171</v>
      </c>
      <c r="D69" s="136">
        <v>3.7965140379768201E-5</v>
      </c>
      <c r="E69" s="137">
        <v>4.47825995693058E-3</v>
      </c>
      <c r="F69" s="137">
        <v>1.02274135791329E-4</v>
      </c>
      <c r="G69" s="137">
        <v>4.8534758672942198E-5</v>
      </c>
      <c r="H69" s="137">
        <v>4.13193495108039E-4</v>
      </c>
      <c r="I69" s="137">
        <v>1.1902467746824101E-3</v>
      </c>
      <c r="J69" s="137">
        <v>1.6045100138294401E-4</v>
      </c>
      <c r="K69" s="137">
        <v>4.46086261783891E-4</v>
      </c>
      <c r="L69" s="137">
        <v>1.20178017146674E-5</v>
      </c>
      <c r="M69" s="137">
        <v>1.09060830752395E-5</v>
      </c>
      <c r="N69" s="137">
        <v>4.1460278233961603E-6</v>
      </c>
      <c r="O69" s="137">
        <v>4.7677790045558899E-5</v>
      </c>
      <c r="P69" s="137">
        <v>4.8896779489350102E-5</v>
      </c>
      <c r="Q69" s="137">
        <v>1.40588500124047E-6</v>
      </c>
      <c r="R69" s="137">
        <v>3.3858077405777099E-6</v>
      </c>
      <c r="S69" s="137">
        <v>4.83301557015655E-6</v>
      </c>
      <c r="T69" s="137">
        <v>3.2854085912220902E-4</v>
      </c>
      <c r="U69" s="137">
        <v>9.8826599606057592E-4</v>
      </c>
      <c r="V69" s="137">
        <v>3.6463132488375102E-5</v>
      </c>
      <c r="W69" s="137">
        <v>3.04975974255647E-5</v>
      </c>
      <c r="X69" s="137">
        <v>1.6754954281379899E-5</v>
      </c>
      <c r="Y69" s="137">
        <v>1.06043919581723E-5</v>
      </c>
      <c r="Z69" s="137">
        <v>3.2553474854532097E-5</v>
      </c>
      <c r="AA69" s="137">
        <v>2.7280479290153999E-5</v>
      </c>
      <c r="AB69" s="137">
        <v>2.2421164664309698E-5</v>
      </c>
      <c r="AC69" s="137">
        <v>1.95430194658746E-5</v>
      </c>
      <c r="AD69" s="137">
        <v>2.86751951969517E-5</v>
      </c>
      <c r="AE69" s="137">
        <v>6.4641537415690894E-5</v>
      </c>
      <c r="AF69" s="137">
        <v>1.9121946581563199E-5</v>
      </c>
      <c r="AG69" s="137">
        <v>3.6628145540175603E-5</v>
      </c>
      <c r="AH69" s="137">
        <v>2.3603707742800799E-4</v>
      </c>
      <c r="AI69" s="137">
        <v>9.8331070900068503E-4</v>
      </c>
      <c r="AJ69" s="137">
        <v>0</v>
      </c>
      <c r="AK69" s="137">
        <v>1.3149684164877901E-5</v>
      </c>
      <c r="AL69" s="137">
        <v>1.1174401802108999E-3</v>
      </c>
      <c r="AM69" s="137">
        <v>1.22474683942684E-3</v>
      </c>
      <c r="AN69" s="137">
        <v>1.01320241612078E-5</v>
      </c>
      <c r="AO69" s="137">
        <v>9.1173799386562498E-6</v>
      </c>
      <c r="AP69" s="137">
        <v>5.6179880654396996E-3</v>
      </c>
      <c r="AQ69" s="137">
        <v>6.6314082337956795E-5</v>
      </c>
      <c r="AR69" s="137">
        <v>4.5370652825295202E-4</v>
      </c>
      <c r="AS69" s="137">
        <v>2.6236956732462501E-3</v>
      </c>
      <c r="AT69" s="137">
        <v>1.48871851943225E-3</v>
      </c>
      <c r="AU69" s="137">
        <v>3.2109049355541E-3</v>
      </c>
      <c r="AV69" s="137">
        <v>1.2112078521099899E-3</v>
      </c>
      <c r="AW69" s="137">
        <v>8.5462339080179505E-6</v>
      </c>
      <c r="AX69" s="137">
        <v>3.1086172243170198E-4</v>
      </c>
      <c r="AY69" s="137">
        <v>6.6427306116807097E-6</v>
      </c>
      <c r="AZ69" s="137">
        <v>4.9570325988339899E-4</v>
      </c>
      <c r="BA69" s="137">
        <v>1.5081507897562101E-3</v>
      </c>
      <c r="BB69" s="137">
        <v>2.2796539251734499E-4</v>
      </c>
      <c r="BC69" s="137">
        <v>7.0930465480075605E-4</v>
      </c>
      <c r="BD69" s="137">
        <v>4.4377303302947202E-4</v>
      </c>
      <c r="BE69" s="137">
        <v>7.5186426529986997E-5</v>
      </c>
      <c r="BF69" s="137">
        <v>3.08164828231386E-3</v>
      </c>
      <c r="BG69" s="137">
        <v>3.4157096161175401E-6</v>
      </c>
      <c r="BH69" s="137">
        <v>5.6922037972579702E-6</v>
      </c>
      <c r="BI69" s="137">
        <v>1.0135112520903001E-4</v>
      </c>
      <c r="BJ69" s="137">
        <v>5.3751692649091501E-3</v>
      </c>
      <c r="BK69" s="137">
        <v>1.88963548366652E-3</v>
      </c>
      <c r="BL69" s="137">
        <v>3.1188017253837699E-2</v>
      </c>
      <c r="BM69" s="137">
        <v>4.86550799572223E-6</v>
      </c>
      <c r="BN69" s="137">
        <v>9.6962005462447007E-6</v>
      </c>
      <c r="BO69" s="137">
        <v>1.76074451540886E-6</v>
      </c>
      <c r="BP69" s="137">
        <v>1.8970066091017401E-3</v>
      </c>
      <c r="BQ69" s="137">
        <v>8.5850667604149295E-4</v>
      </c>
      <c r="BR69" s="137">
        <v>2.0220795304230002E-3</v>
      </c>
      <c r="BS69" s="137">
        <v>1.5461095131166799E-4</v>
      </c>
      <c r="BT69" s="137">
        <v>1.49180421177152E-3</v>
      </c>
      <c r="BU69" s="137">
        <v>2.30263506334849E-4</v>
      </c>
      <c r="BV69" s="137">
        <v>1.4374719284735401E-3</v>
      </c>
      <c r="BW69" s="137">
        <v>5.3489248599780802E-6</v>
      </c>
      <c r="BX69" s="137">
        <v>8.1945003462218803E-4</v>
      </c>
      <c r="BY69" s="137">
        <v>1.6659459587184201E-5</v>
      </c>
      <c r="BZ69" s="137">
        <v>1.91496761365829E-3</v>
      </c>
      <c r="CA69" s="138">
        <v>0</v>
      </c>
      <c r="CB69" s="136">
        <v>8.3234297626302994E-2</v>
      </c>
      <c r="CC69" s="139">
        <v>0.199270613067381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  <c r="CJ69" s="81"/>
      <c r="CK69" s="81"/>
      <c r="CL69" s="73"/>
      <c r="CM69" s="73"/>
    </row>
    <row r="70" spans="1:91" ht="19.5" x14ac:dyDescent="0.25">
      <c r="A70" s="30"/>
      <c r="B70" s="42" t="s">
        <v>61</v>
      </c>
      <c r="C70" s="43" t="s">
        <v>172</v>
      </c>
      <c r="D70" s="136">
        <v>1.50558283916669E-3</v>
      </c>
      <c r="E70" s="137">
        <v>4.3558857269482802E-4</v>
      </c>
      <c r="F70" s="137">
        <v>5.93265437217737E-4</v>
      </c>
      <c r="G70" s="137">
        <v>4.4689383882267602E-3</v>
      </c>
      <c r="H70" s="137">
        <v>1.1556628457847101E-3</v>
      </c>
      <c r="I70" s="137">
        <v>1.9066597939190601E-3</v>
      </c>
      <c r="J70" s="137">
        <v>1.1090344127090801E-3</v>
      </c>
      <c r="K70" s="137">
        <v>8.5679429397938795E-4</v>
      </c>
      <c r="L70" s="137">
        <v>8.8781372383436798E-4</v>
      </c>
      <c r="M70" s="137">
        <v>2.1607477661196101E-4</v>
      </c>
      <c r="N70" s="137">
        <v>1.5241050459815599E-3</v>
      </c>
      <c r="O70" s="137">
        <v>3.2870020801051698E-4</v>
      </c>
      <c r="P70" s="137">
        <v>3.7930095666366501E-4</v>
      </c>
      <c r="Q70" s="137">
        <v>1.9781338793915701E-5</v>
      </c>
      <c r="R70" s="137">
        <v>1.05209244004301E-3</v>
      </c>
      <c r="S70" s="137">
        <v>1.1797429788113201E-3</v>
      </c>
      <c r="T70" s="137">
        <v>2.3251905577705299E-4</v>
      </c>
      <c r="U70" s="137">
        <v>3.2784928305902502E-4</v>
      </c>
      <c r="V70" s="137">
        <v>3.05684058209496E-4</v>
      </c>
      <c r="W70" s="137">
        <v>3.5901336484821001E-4</v>
      </c>
      <c r="X70" s="137">
        <v>3.1843493353540602E-4</v>
      </c>
      <c r="Y70" s="137">
        <v>1.3352906873945899E-4</v>
      </c>
      <c r="Z70" s="137">
        <v>3.8213628575249398E-4</v>
      </c>
      <c r="AA70" s="137">
        <v>3.3487359921695401E-4</v>
      </c>
      <c r="AB70" s="137">
        <v>3.43558690442909E-4</v>
      </c>
      <c r="AC70" s="137">
        <v>2.6763910426452102E-4</v>
      </c>
      <c r="AD70" s="137">
        <v>3.4582544063665701E-4</v>
      </c>
      <c r="AE70" s="137">
        <v>2.5281316282953599E-4</v>
      </c>
      <c r="AF70" s="137">
        <v>2.2359738606379399E-4</v>
      </c>
      <c r="AG70" s="137">
        <v>4.2830145791976902E-4</v>
      </c>
      <c r="AH70" s="137">
        <v>1.14581665709853E-4</v>
      </c>
      <c r="AI70" s="137">
        <v>1.15871741312984E-4</v>
      </c>
      <c r="AJ70" s="137">
        <v>0</v>
      </c>
      <c r="AK70" s="137">
        <v>1.5376232719246501E-4</v>
      </c>
      <c r="AL70" s="137">
        <v>1.0865709561376001E-4</v>
      </c>
      <c r="AM70" s="137">
        <v>1.4279228008253099E-4</v>
      </c>
      <c r="AN70" s="137">
        <v>1.1847612419153901E-4</v>
      </c>
      <c r="AO70" s="137">
        <v>1.06611652393151E-4</v>
      </c>
      <c r="AP70" s="137">
        <v>1.0077492778136499E-4</v>
      </c>
      <c r="AQ70" s="137">
        <v>5.35783785606055E-4</v>
      </c>
      <c r="AR70" s="137">
        <v>1.2783744108826401E-4</v>
      </c>
      <c r="AS70" s="137">
        <v>1.2772081469378301E-4</v>
      </c>
      <c r="AT70" s="137">
        <v>1.32952946642268E-4</v>
      </c>
      <c r="AU70" s="137">
        <v>1.2939796786299099E-4</v>
      </c>
      <c r="AV70" s="137">
        <v>1.29499528305969E-4</v>
      </c>
      <c r="AW70" s="137">
        <v>9.9933108502929305E-5</v>
      </c>
      <c r="AX70" s="137">
        <v>1.00947577631069E-4</v>
      </c>
      <c r="AY70" s="137">
        <v>7.7675000019602095E-5</v>
      </c>
      <c r="AZ70" s="137">
        <v>9.2015101857748899E-5</v>
      </c>
      <c r="BA70" s="137">
        <v>7.74105987418832E-5</v>
      </c>
      <c r="BB70" s="137">
        <v>8.5897137019001106E-5</v>
      </c>
      <c r="BC70" s="137">
        <v>8.11080036202621E-5</v>
      </c>
      <c r="BD70" s="137">
        <v>1.7850431075715301E-4</v>
      </c>
      <c r="BE70" s="137">
        <v>1.01596278046768E-4</v>
      </c>
      <c r="BF70" s="137">
        <v>1.3559320126740201E-4</v>
      </c>
      <c r="BG70" s="137">
        <v>6.4418717341050701E-5</v>
      </c>
      <c r="BH70" s="137">
        <v>6.6560268044909198E-5</v>
      </c>
      <c r="BI70" s="137">
        <v>7.3759307104288895E-4</v>
      </c>
      <c r="BJ70" s="137">
        <v>8.7194605210167396E-4</v>
      </c>
      <c r="BK70" s="137">
        <v>2.4027234231170898E-3</v>
      </c>
      <c r="BL70" s="137">
        <v>1.09930072677265E-3</v>
      </c>
      <c r="BM70" s="137">
        <v>1.8631234260368601E-4</v>
      </c>
      <c r="BN70" s="137">
        <v>2.1953201456958101E-4</v>
      </c>
      <c r="BO70" s="137">
        <v>4.3021294517049598E-4</v>
      </c>
      <c r="BP70" s="137">
        <v>2.3205567284193401E-3</v>
      </c>
      <c r="BQ70" s="137">
        <v>2.3704075375749101E-3</v>
      </c>
      <c r="BR70" s="137">
        <v>4.8631939635054196E-3</v>
      </c>
      <c r="BS70" s="137">
        <v>1.13783813164441E-3</v>
      </c>
      <c r="BT70" s="137">
        <v>1.1471465723055499E-2</v>
      </c>
      <c r="BU70" s="137">
        <v>3.3467631817992701E-3</v>
      </c>
      <c r="BV70" s="137">
        <v>8.5893226570732794E-3</v>
      </c>
      <c r="BW70" s="137">
        <v>2.02792460428005E-3</v>
      </c>
      <c r="BX70" s="137">
        <v>2.70916917171562E-3</v>
      </c>
      <c r="BY70" s="137">
        <v>1.03810409154194E-3</v>
      </c>
      <c r="BZ70" s="137">
        <v>1.07362689047586E-2</v>
      </c>
      <c r="CA70" s="138">
        <v>0</v>
      </c>
      <c r="CB70" s="136">
        <v>8.1739927815817001E-2</v>
      </c>
      <c r="CC70" s="139">
        <v>0.195692953415324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  <c r="CJ70" s="81"/>
      <c r="CK70" s="81"/>
      <c r="CL70" s="73"/>
      <c r="CM70" s="73"/>
    </row>
    <row r="71" spans="1:91" ht="19.5" x14ac:dyDescent="0.25">
      <c r="A71" s="30"/>
      <c r="B71" s="42" t="s">
        <v>62</v>
      </c>
      <c r="C71" s="43" t="s">
        <v>173</v>
      </c>
      <c r="D71" s="136">
        <v>4.2769433179264401E-5</v>
      </c>
      <c r="E71" s="137">
        <v>9.2013922489082696E-5</v>
      </c>
      <c r="F71" s="137">
        <v>1.05166297853906E-4</v>
      </c>
      <c r="G71" s="137">
        <v>5.7815138061149299E-5</v>
      </c>
      <c r="H71" s="137">
        <v>5.7302099234959003E-5</v>
      </c>
      <c r="I71" s="137">
        <v>3.4267446758196798E-5</v>
      </c>
      <c r="J71" s="137">
        <v>1.11643313973694E-4</v>
      </c>
      <c r="K71" s="137">
        <v>6.6539115204825098E-5</v>
      </c>
      <c r="L71" s="137">
        <v>8.8945875060174098E-5</v>
      </c>
      <c r="M71" s="137">
        <v>8.0717848874325304E-5</v>
      </c>
      <c r="N71" s="137">
        <v>1.6120878350858701E-2</v>
      </c>
      <c r="O71" s="137">
        <v>5.7161649689020698E-4</v>
      </c>
      <c r="P71" s="137">
        <v>4.0421251838219601E-5</v>
      </c>
      <c r="Q71" s="137">
        <v>2.3667492488547301E-4</v>
      </c>
      <c r="R71" s="137">
        <v>1.6328033606152901E-2</v>
      </c>
      <c r="S71" s="137">
        <v>1.8103681500692598E-2</v>
      </c>
      <c r="T71" s="137">
        <v>1.3344749803831499E-4</v>
      </c>
      <c r="U71" s="137">
        <v>1.8635566756791401E-4</v>
      </c>
      <c r="V71" s="137">
        <v>1.8878572096515199E-4</v>
      </c>
      <c r="W71" s="137">
        <v>2.2571811007158401E-4</v>
      </c>
      <c r="X71" s="137">
        <v>1.2400637866505099E-4</v>
      </c>
      <c r="Y71" s="137">
        <v>7.8484979582375098E-5</v>
      </c>
      <c r="Z71" s="137">
        <v>2.40934022372149E-4</v>
      </c>
      <c r="AA71" s="137">
        <v>2.01907650012418E-4</v>
      </c>
      <c r="AB71" s="137">
        <v>1.6594300341145801E-4</v>
      </c>
      <c r="AC71" s="137">
        <v>1.4464134198425999E-4</v>
      </c>
      <c r="AD71" s="137">
        <v>2.1223018900380899E-4</v>
      </c>
      <c r="AE71" s="137">
        <v>1.6001689474124E-4</v>
      </c>
      <c r="AF71" s="137">
        <v>1.41524907128002E-4</v>
      </c>
      <c r="AG71" s="137">
        <v>2.7109138045821799E-4</v>
      </c>
      <c r="AH71" s="137">
        <v>7.2523922947525396E-5</v>
      </c>
      <c r="AI71" s="137">
        <v>7.3340470194053098E-5</v>
      </c>
      <c r="AJ71" s="137">
        <v>0</v>
      </c>
      <c r="AK71" s="137">
        <v>9.7323137174288994E-5</v>
      </c>
      <c r="AL71" s="137">
        <v>6.8773994348701698E-5</v>
      </c>
      <c r="AM71" s="137">
        <v>9.0379697781932993E-5</v>
      </c>
      <c r="AN71" s="137">
        <v>7.49889020093884E-5</v>
      </c>
      <c r="AO71" s="137">
        <v>6.7479340744165396E-5</v>
      </c>
      <c r="AP71" s="137">
        <v>6.3785013528824098E-5</v>
      </c>
      <c r="AQ71" s="137">
        <v>1.05590083389909E-4</v>
      </c>
      <c r="AR71" s="137">
        <v>8.0914103228094995E-5</v>
      </c>
      <c r="AS71" s="137">
        <v>8.0840285103750401E-5</v>
      </c>
      <c r="AT71" s="137">
        <v>8.4151938254648198E-5</v>
      </c>
      <c r="AU71" s="137">
        <v>8.1901831263524094E-5</v>
      </c>
      <c r="AV71" s="137">
        <v>8.1966113465178504E-5</v>
      </c>
      <c r="AW71" s="137">
        <v>6.3252188001225099E-5</v>
      </c>
      <c r="AX71" s="137">
        <v>6.3894291433969603E-5</v>
      </c>
      <c r="AY71" s="137">
        <v>4.9164023593752398E-5</v>
      </c>
      <c r="AZ71" s="137">
        <v>5.8240523174435297E-5</v>
      </c>
      <c r="BA71" s="137">
        <v>4.8996672056543401E-5</v>
      </c>
      <c r="BB71" s="137">
        <v>5.4368186288667203E-5</v>
      </c>
      <c r="BC71" s="137">
        <v>5.1336926972930901E-5</v>
      </c>
      <c r="BD71" s="137">
        <v>1.12983458557277E-4</v>
      </c>
      <c r="BE71" s="137">
        <v>6.4304883291512604E-5</v>
      </c>
      <c r="BF71" s="137">
        <v>8.5823074922183998E-5</v>
      </c>
      <c r="BG71" s="137">
        <v>2.5280270715918898E-5</v>
      </c>
      <c r="BH71" s="137">
        <v>4.2129006601101802E-5</v>
      </c>
      <c r="BI71" s="137">
        <v>2.3260452049297799E-3</v>
      </c>
      <c r="BJ71" s="137">
        <v>2.2925481295468998E-3</v>
      </c>
      <c r="BK71" s="137">
        <v>4.0278860639111598E-3</v>
      </c>
      <c r="BL71" s="137">
        <v>6.0715211279059903E-3</v>
      </c>
      <c r="BM71" s="137">
        <v>3.6010484826322802E-5</v>
      </c>
      <c r="BN71" s="137">
        <v>9.39278864432118E-5</v>
      </c>
      <c r="BO71" s="137">
        <v>1.30315814321769E-5</v>
      </c>
      <c r="BP71" s="137">
        <v>4.1078720772280298E-3</v>
      </c>
      <c r="BQ71" s="137">
        <v>4.7801998841924898E-3</v>
      </c>
      <c r="BR71" s="137">
        <v>9.3054451670807493E-3</v>
      </c>
      <c r="BS71" s="137">
        <v>2.6143364316057499E-3</v>
      </c>
      <c r="BT71" s="137">
        <v>1.20977270046636E-2</v>
      </c>
      <c r="BU71" s="137">
        <v>1.74990285815534E-3</v>
      </c>
      <c r="BV71" s="137">
        <v>2.49385805655227E-2</v>
      </c>
      <c r="BW71" s="137">
        <v>2.6464641961494499E-2</v>
      </c>
      <c r="BX71" s="137">
        <v>1.26242390717821E-2</v>
      </c>
      <c r="BY71" s="137">
        <v>7.2237138564280202E-3</v>
      </c>
      <c r="BZ71" s="137">
        <v>1.9836731762876401E-2</v>
      </c>
      <c r="CA71" s="138">
        <v>0</v>
      </c>
      <c r="CB71" s="136">
        <v>0.197061667825078</v>
      </c>
      <c r="CC71" s="139">
        <v>0.471783873708986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  <c r="CJ71" s="81"/>
      <c r="CK71" s="81"/>
      <c r="CL71" s="73"/>
      <c r="CM71" s="73"/>
    </row>
    <row r="72" spans="1:91" ht="19.5" x14ac:dyDescent="0.25">
      <c r="A72" s="30"/>
      <c r="B72" s="42" t="s">
        <v>63</v>
      </c>
      <c r="C72" s="43" t="s">
        <v>174</v>
      </c>
      <c r="D72" s="136">
        <v>2.6065404108955698E-3</v>
      </c>
      <c r="E72" s="137">
        <v>3.66843434287759E-3</v>
      </c>
      <c r="F72" s="137">
        <v>3.2152807473629602E-3</v>
      </c>
      <c r="G72" s="137">
        <v>5.0006034883133196E-3</v>
      </c>
      <c r="H72" s="137">
        <v>2.7295187387437899E-3</v>
      </c>
      <c r="I72" s="137">
        <v>9.0713598590223404E-3</v>
      </c>
      <c r="J72" s="137">
        <v>2.95383856201019E-3</v>
      </c>
      <c r="K72" s="137">
        <v>3.5096239085105401E-3</v>
      </c>
      <c r="L72" s="137">
        <v>3.21582225881667E-3</v>
      </c>
      <c r="M72" s="137">
        <v>1.5139417055553999E-3</v>
      </c>
      <c r="N72" s="137">
        <v>2.9010240682402098E-3</v>
      </c>
      <c r="O72" s="137">
        <v>1.3862357400126E-3</v>
      </c>
      <c r="P72" s="137">
        <v>2.6008039554221198E-4</v>
      </c>
      <c r="Q72" s="137">
        <v>2.1909084112336101E-5</v>
      </c>
      <c r="R72" s="137">
        <v>7.7319429313609999E-3</v>
      </c>
      <c r="S72" s="137">
        <v>8.1784621618646407E-3</v>
      </c>
      <c r="T72" s="137">
        <v>1.1600650803456299E-3</v>
      </c>
      <c r="U72" s="137">
        <v>3.0277691191349702E-3</v>
      </c>
      <c r="V72" s="137">
        <v>7.2652667554173997E-4</v>
      </c>
      <c r="W72" s="137">
        <v>8.5567431699079695E-4</v>
      </c>
      <c r="X72" s="137">
        <v>2.5244151629066599E-3</v>
      </c>
      <c r="Y72" s="137">
        <v>1.1023359571273499E-3</v>
      </c>
      <c r="Z72" s="137">
        <v>8.9638151308917197E-4</v>
      </c>
      <c r="AA72" s="137">
        <v>2.8909923032477101E-3</v>
      </c>
      <c r="AB72" s="137">
        <v>3.4765305816733699E-3</v>
      </c>
      <c r="AC72" s="137">
        <v>1.4953362022210701E-3</v>
      </c>
      <c r="AD72" s="137">
        <v>9.8310847723082008E-4</v>
      </c>
      <c r="AE72" s="137">
        <v>1.1381974035934101E-3</v>
      </c>
      <c r="AF72" s="137">
        <v>3.5454939226911499E-3</v>
      </c>
      <c r="AG72" s="137">
        <v>4.8771059791081796E-3</v>
      </c>
      <c r="AH72" s="137">
        <v>2.5227071562992998E-3</v>
      </c>
      <c r="AI72" s="137">
        <v>9.6680814207055505E-3</v>
      </c>
      <c r="AJ72" s="137">
        <v>0</v>
      </c>
      <c r="AK72" s="137">
        <v>3.4364303379104599E-3</v>
      </c>
      <c r="AL72" s="137">
        <v>2.8742504622521702E-3</v>
      </c>
      <c r="AM72" s="137">
        <v>2.1238484087538899E-3</v>
      </c>
      <c r="AN72" s="137">
        <v>2.3138337329921699E-3</v>
      </c>
      <c r="AO72" s="137">
        <v>9.1847116564800699E-3</v>
      </c>
      <c r="AP72" s="137">
        <v>2.3479949755069601E-2</v>
      </c>
      <c r="AQ72" s="137">
        <v>4.9738697966510202E-4</v>
      </c>
      <c r="AR72" s="137">
        <v>3.6121915357236098E-3</v>
      </c>
      <c r="AS72" s="137">
        <v>4.5001991930934404E-3</v>
      </c>
      <c r="AT72" s="137">
        <v>2.2292084273395898E-3</v>
      </c>
      <c r="AU72" s="137">
        <v>3.5151901851300598E-3</v>
      </c>
      <c r="AV72" s="137">
        <v>2.4707177173882598E-3</v>
      </c>
      <c r="AW72" s="137">
        <v>2.5005565797240098E-3</v>
      </c>
      <c r="AX72" s="137">
        <v>2.0980234951439298E-3</v>
      </c>
      <c r="AY72" s="137">
        <v>1.16953620453506E-3</v>
      </c>
      <c r="AZ72" s="137">
        <v>3.1536253443895401E-3</v>
      </c>
      <c r="BA72" s="137">
        <v>5.25667918814528E-3</v>
      </c>
      <c r="BB72" s="137">
        <v>2.0141348424664602E-3</v>
      </c>
      <c r="BC72" s="137">
        <v>3.5793307133345099E-3</v>
      </c>
      <c r="BD72" s="137">
        <v>1.6172025127161099E-3</v>
      </c>
      <c r="BE72" s="137">
        <v>2.18896490192662E-3</v>
      </c>
      <c r="BF72" s="137">
        <v>7.8025956696418696E-3</v>
      </c>
      <c r="BG72" s="137">
        <v>2.08062309802441E-3</v>
      </c>
      <c r="BH72" s="137">
        <v>6.2987926515241299E-3</v>
      </c>
      <c r="BI72" s="137">
        <v>1.49709144430644E-3</v>
      </c>
      <c r="BJ72" s="137">
        <v>5.3236807624380102E-3</v>
      </c>
      <c r="BK72" s="137">
        <v>3.7132156380974301E-3</v>
      </c>
      <c r="BL72" s="137">
        <v>4.3001279314246001E-2</v>
      </c>
      <c r="BM72" s="137">
        <v>2.04518806782206E-2</v>
      </c>
      <c r="BN72" s="137">
        <v>3.6773278707807498E-3</v>
      </c>
      <c r="BO72" s="137">
        <v>0.23153136419891601</v>
      </c>
      <c r="BP72" s="137">
        <v>6.4248729874257296E-2</v>
      </c>
      <c r="BQ72" s="137">
        <v>1.1591413553564099E-2</v>
      </c>
      <c r="BR72" s="137">
        <v>4.3790916557044902E-2</v>
      </c>
      <c r="BS72" s="137">
        <v>3.2114276956960999E-3</v>
      </c>
      <c r="BT72" s="137">
        <v>2.1661362700785499E-2</v>
      </c>
      <c r="BU72" s="137">
        <v>6.0881139244194898E-3</v>
      </c>
      <c r="BV72" s="137">
        <v>2.0738767200907501E-2</v>
      </c>
      <c r="BW72" s="137">
        <v>3.6273645420675099E-3</v>
      </c>
      <c r="BX72" s="137">
        <v>6.1162623848646401E-3</v>
      </c>
      <c r="BY72" s="137">
        <v>4.73060361122629E-3</v>
      </c>
      <c r="BZ72" s="137">
        <v>5.4420766445381699E-2</v>
      </c>
      <c r="CA72" s="138">
        <v>0</v>
      </c>
      <c r="CB72" s="136">
        <v>0.74827489166573902</v>
      </c>
      <c r="CC72" s="139">
        <v>1.7914393544187199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  <c r="CJ72" s="81"/>
      <c r="CK72" s="81"/>
      <c r="CL72" s="73"/>
      <c r="CM72" s="73"/>
    </row>
    <row r="73" spans="1:91" ht="19.5" x14ac:dyDescent="0.25">
      <c r="A73" s="30"/>
      <c r="B73" s="42" t="s">
        <v>64</v>
      </c>
      <c r="C73" s="43" t="s">
        <v>175</v>
      </c>
      <c r="D73" s="136">
        <v>1.44874609495735E-2</v>
      </c>
      <c r="E73" s="137">
        <v>1.8348270597855001E-2</v>
      </c>
      <c r="F73" s="137">
        <v>7.7287450597271802E-3</v>
      </c>
      <c r="G73" s="137">
        <v>1.6740375778222901E-2</v>
      </c>
      <c r="H73" s="137">
        <v>3.7031496254581299E-3</v>
      </c>
      <c r="I73" s="137">
        <v>1.3186957806918501E-3</v>
      </c>
      <c r="J73" s="137">
        <v>5.4355201038194696E-3</v>
      </c>
      <c r="K73" s="137">
        <v>5.28359742583217E-3</v>
      </c>
      <c r="L73" s="137">
        <v>3.7030140908118001E-3</v>
      </c>
      <c r="M73" s="137">
        <v>9.1571498555545403E-3</v>
      </c>
      <c r="N73" s="137">
        <v>5.0245946813831299E-3</v>
      </c>
      <c r="O73" s="137">
        <v>1.3763190381772501E-2</v>
      </c>
      <c r="P73" s="137">
        <v>1.98009513692699E-3</v>
      </c>
      <c r="Q73" s="137">
        <v>2.0468681642888501E-4</v>
      </c>
      <c r="R73" s="137">
        <v>1.00242305524085E-3</v>
      </c>
      <c r="S73" s="137">
        <v>1.0152403719004E-2</v>
      </c>
      <c r="T73" s="137">
        <v>3.7739316901350801E-3</v>
      </c>
      <c r="U73" s="137">
        <v>1.27336576719427E-2</v>
      </c>
      <c r="V73" s="137">
        <v>1.43646225620351E-5</v>
      </c>
      <c r="W73" s="137">
        <v>1.4335905261827901E-2</v>
      </c>
      <c r="X73" s="137">
        <v>6.5381509576909304E-3</v>
      </c>
      <c r="Y73" s="137">
        <v>6.3137110085241298E-3</v>
      </c>
      <c r="Z73" s="137">
        <v>5.1091200003411299E-3</v>
      </c>
      <c r="AA73" s="137">
        <v>1.4311164848918201E-2</v>
      </c>
      <c r="AB73" s="137">
        <v>2.6110193835450601E-2</v>
      </c>
      <c r="AC73" s="137">
        <v>5.1926973331612204E-3</v>
      </c>
      <c r="AD73" s="137">
        <v>4.6712423085985402E-2</v>
      </c>
      <c r="AE73" s="137">
        <v>6.0350288982910401E-3</v>
      </c>
      <c r="AF73" s="137">
        <v>8.3972740190680992E-3</v>
      </c>
      <c r="AG73" s="137">
        <v>2.0346517761744001E-3</v>
      </c>
      <c r="AH73" s="137">
        <v>3.7164205731964701E-3</v>
      </c>
      <c r="AI73" s="137">
        <v>7.5028454265282296E-3</v>
      </c>
      <c r="AJ73" s="137">
        <v>0</v>
      </c>
      <c r="AK73" s="137">
        <v>2.3736390940748999E-2</v>
      </c>
      <c r="AL73" s="137">
        <v>1.23044710551802E-2</v>
      </c>
      <c r="AM73" s="137">
        <v>1.9098991504263502E-2</v>
      </c>
      <c r="AN73" s="137">
        <v>8.3685473467711505E-3</v>
      </c>
      <c r="AO73" s="137">
        <v>9.4017977712616101E-3</v>
      </c>
      <c r="AP73" s="137">
        <v>1.43867049835013E-2</v>
      </c>
      <c r="AQ73" s="137">
        <v>5.54663200915406E-4</v>
      </c>
      <c r="AR73" s="137">
        <v>1.3894217981018E-2</v>
      </c>
      <c r="AS73" s="137">
        <v>9.0732531987619894E-3</v>
      </c>
      <c r="AT73" s="137">
        <v>9.8614111798512802E-3</v>
      </c>
      <c r="AU73" s="137">
        <v>1.63062226802324E-2</v>
      </c>
      <c r="AV73" s="137">
        <v>1.1158889026152599E-2</v>
      </c>
      <c r="AW73" s="137">
        <v>2.1744398359459401E-2</v>
      </c>
      <c r="AX73" s="137">
        <v>6.9486102364527003E-3</v>
      </c>
      <c r="AY73" s="137">
        <v>1.9534627861946999E-2</v>
      </c>
      <c r="AZ73" s="137">
        <v>9.6473959729633397E-3</v>
      </c>
      <c r="BA73" s="137">
        <v>4.1692312875469803E-2</v>
      </c>
      <c r="BB73" s="137">
        <v>1.33863431524385E-2</v>
      </c>
      <c r="BC73" s="137">
        <v>1.1444875209475999E-2</v>
      </c>
      <c r="BD73" s="137">
        <v>1.06612903240677E-2</v>
      </c>
      <c r="BE73" s="137">
        <v>7.3061124839984004E-3</v>
      </c>
      <c r="BF73" s="137">
        <v>1.2872466421931799E-2</v>
      </c>
      <c r="BG73" s="137">
        <v>3.4160973317136998E-3</v>
      </c>
      <c r="BH73" s="137">
        <v>1.6945266727582599E-2</v>
      </c>
      <c r="BI73" s="137">
        <v>1.1194897340625299E-2</v>
      </c>
      <c r="BJ73" s="137">
        <v>3.6104117081808197E-2</v>
      </c>
      <c r="BK73" s="137">
        <v>8.8603749691264291E-3</v>
      </c>
      <c r="BL73" s="137">
        <v>1.3311698349381E-2</v>
      </c>
      <c r="BM73" s="137">
        <v>1.3806484760715301E-2</v>
      </c>
      <c r="BN73" s="137">
        <v>1.0789395138925901E-2</v>
      </c>
      <c r="BO73" s="137">
        <v>1.07990628400457E-2</v>
      </c>
      <c r="BP73" s="137">
        <v>3.8258807492046097E-2</v>
      </c>
      <c r="BQ73" s="137">
        <v>6.2242567516181901E-2</v>
      </c>
      <c r="BR73" s="137">
        <v>6.4059480587798104E-2</v>
      </c>
      <c r="BS73" s="137">
        <v>1.34451611709597E-2</v>
      </c>
      <c r="BT73" s="137">
        <v>1.09682284305581E-2</v>
      </c>
      <c r="BU73" s="137">
        <v>3.2202505291675197E-2</v>
      </c>
      <c r="BV73" s="137">
        <v>7.6044759952696396E-3</v>
      </c>
      <c r="BW73" s="137">
        <v>8.9031339372503605E-5</v>
      </c>
      <c r="BX73" s="137">
        <v>6.9999517544528404E-3</v>
      </c>
      <c r="BY73" s="137">
        <v>6.6413933586171697E-6</v>
      </c>
      <c r="BZ73" s="137">
        <v>1.9351933068172698E-2</v>
      </c>
      <c r="CA73" s="138">
        <v>0</v>
      </c>
      <c r="CB73" s="136">
        <v>0.97070508641473296</v>
      </c>
      <c r="CC73" s="139">
        <v>2.32395782981127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  <c r="CJ73" s="81"/>
      <c r="CK73" s="81"/>
      <c r="CL73" s="73"/>
      <c r="CM73" s="73"/>
    </row>
    <row r="74" spans="1:91" ht="19.5" x14ac:dyDescent="0.25">
      <c r="A74" s="30"/>
      <c r="B74" s="42" t="s">
        <v>65</v>
      </c>
      <c r="C74" s="43" t="s">
        <v>176</v>
      </c>
      <c r="D74" s="136">
        <v>6.0972616944034103E-3</v>
      </c>
      <c r="E74" s="137">
        <v>3.4383661267001499E-3</v>
      </c>
      <c r="F74" s="137">
        <v>4.3622672937171899E-3</v>
      </c>
      <c r="G74" s="137">
        <v>4.9202901005911404E-3</v>
      </c>
      <c r="H74" s="137">
        <v>2.1104914051475201E-3</v>
      </c>
      <c r="I74" s="137">
        <v>1.5079082979334401E-2</v>
      </c>
      <c r="J74" s="137">
        <v>3.6316910317209998E-3</v>
      </c>
      <c r="K74" s="137">
        <v>3.11205456724417E-3</v>
      </c>
      <c r="L74" s="137">
        <v>3.0199781327445302E-4</v>
      </c>
      <c r="M74" s="137">
        <v>1.9294543200282499E-3</v>
      </c>
      <c r="N74" s="137">
        <v>5.9959498431600396E-3</v>
      </c>
      <c r="O74" s="137">
        <v>1.04176938148329E-3</v>
      </c>
      <c r="P74" s="137">
        <v>7.1972018027062696E-4</v>
      </c>
      <c r="Q74" s="137">
        <v>1.40197131602658E-4</v>
      </c>
      <c r="R74" s="137">
        <v>3.1174755271947499E-3</v>
      </c>
      <c r="S74" s="137">
        <v>1.35328947003867E-2</v>
      </c>
      <c r="T74" s="137">
        <v>1.1250137544176701E-3</v>
      </c>
      <c r="U74" s="137">
        <v>4.1059079696134796E-3</v>
      </c>
      <c r="V74" s="137">
        <v>5.3216792883003299E-5</v>
      </c>
      <c r="W74" s="137">
        <v>1.4522214424802799E-4</v>
      </c>
      <c r="X74" s="137">
        <v>1.0971183594327999E-3</v>
      </c>
      <c r="Y74" s="137">
        <v>8.5944885154832498E-4</v>
      </c>
      <c r="Z74" s="137">
        <v>1.14058319256436E-4</v>
      </c>
      <c r="AA74" s="137">
        <v>4.8046618799662302E-4</v>
      </c>
      <c r="AB74" s="137">
        <v>1.6380295748967301E-3</v>
      </c>
      <c r="AC74" s="137">
        <v>3.9133211871220103E-4</v>
      </c>
      <c r="AD74" s="137">
        <v>5.58144451289559E-4</v>
      </c>
      <c r="AE74" s="137">
        <v>6.80410819470416E-4</v>
      </c>
      <c r="AF74" s="137">
        <v>1.1992849600006099E-3</v>
      </c>
      <c r="AG74" s="137">
        <v>2.3696205477072201E-3</v>
      </c>
      <c r="AH74" s="137">
        <v>1.58855873879751E-3</v>
      </c>
      <c r="AI74" s="137">
        <v>8.0663659350998698E-3</v>
      </c>
      <c r="AJ74" s="137">
        <v>0</v>
      </c>
      <c r="AK74" s="137">
        <v>2.97412284030112E-3</v>
      </c>
      <c r="AL74" s="137">
        <v>1.4097074360159901E-3</v>
      </c>
      <c r="AM74" s="137">
        <v>7.5328788713059105E-4</v>
      </c>
      <c r="AN74" s="137">
        <v>3.8538740900115401E-3</v>
      </c>
      <c r="AO74" s="137">
        <v>6.8144717457216302E-3</v>
      </c>
      <c r="AP74" s="137">
        <v>6.4657671234265796E-3</v>
      </c>
      <c r="AQ74" s="137">
        <v>8.7603408516924604E-4</v>
      </c>
      <c r="AR74" s="137">
        <v>1.0387761818165499E-2</v>
      </c>
      <c r="AS74" s="137">
        <v>8.2245800744562103E-4</v>
      </c>
      <c r="AT74" s="137">
        <v>6.2842122010611902E-3</v>
      </c>
      <c r="AU74" s="137">
        <v>3.59234884095706E-3</v>
      </c>
      <c r="AV74" s="137">
        <v>2.3136415365347801E-3</v>
      </c>
      <c r="AW74" s="137">
        <v>2.6359084792767102E-4</v>
      </c>
      <c r="AX74" s="137">
        <v>2.3888266429593799E-3</v>
      </c>
      <c r="AY74" s="137">
        <v>1.33894143014973E-3</v>
      </c>
      <c r="AZ74" s="137">
        <v>6.36245383780858E-3</v>
      </c>
      <c r="BA74" s="137">
        <v>5.1080968437987803E-3</v>
      </c>
      <c r="BB74" s="137">
        <v>3.1517556732190599E-3</v>
      </c>
      <c r="BC74" s="137">
        <v>1.20672768735629E-3</v>
      </c>
      <c r="BD74" s="137">
        <v>2.31356836853841E-4</v>
      </c>
      <c r="BE74" s="137">
        <v>3.0268280281660199E-3</v>
      </c>
      <c r="BF74" s="137">
        <v>6.63263176252643E-3</v>
      </c>
      <c r="BG74" s="137">
        <v>2.3115744650824299E-3</v>
      </c>
      <c r="BH74" s="137">
        <v>9.1281557622219598E-3</v>
      </c>
      <c r="BI74" s="137">
        <v>2.77163153367727E-3</v>
      </c>
      <c r="BJ74" s="137">
        <v>2.1782338684827201E-3</v>
      </c>
      <c r="BK74" s="137">
        <v>8.4963308728721407E-3</v>
      </c>
      <c r="BL74" s="137">
        <v>7.3755944219284697E-3</v>
      </c>
      <c r="BM74" s="137">
        <v>5.6613681527468897E-3</v>
      </c>
      <c r="BN74" s="137">
        <v>3.1890516071752498E-4</v>
      </c>
      <c r="BO74" s="137">
        <v>1.49351308011486E-3</v>
      </c>
      <c r="BP74" s="137">
        <v>2.3221219333929101E-2</v>
      </c>
      <c r="BQ74" s="137">
        <v>0.20318362038690499</v>
      </c>
      <c r="BR74" s="137">
        <v>3.19304058904449E-2</v>
      </c>
      <c r="BS74" s="137">
        <v>5.6216121863317302E-3</v>
      </c>
      <c r="BT74" s="137">
        <v>8.0582056890919698E-3</v>
      </c>
      <c r="BU74" s="137">
        <v>1.2193235316233E-2</v>
      </c>
      <c r="BV74" s="137">
        <v>1.15703091983412E-2</v>
      </c>
      <c r="BW74" s="137">
        <v>9.858223655518901E-4</v>
      </c>
      <c r="BX74" s="137">
        <v>3.3105366090630801E-3</v>
      </c>
      <c r="BY74" s="137">
        <v>8.9066350142486797E-4</v>
      </c>
      <c r="BZ74" s="137">
        <v>9.2684814447298192E-3</v>
      </c>
      <c r="CA74" s="138">
        <v>0</v>
      </c>
      <c r="CB74" s="136">
        <v>0.52023148006422704</v>
      </c>
      <c r="CC74" s="139">
        <v>1.24548231829603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  <c r="CJ74" s="81"/>
      <c r="CK74" s="81"/>
      <c r="CL74" s="73"/>
      <c r="CM74" s="73"/>
    </row>
    <row r="75" spans="1:91" ht="19.5" x14ac:dyDescent="0.25">
      <c r="A75" s="30"/>
      <c r="B75" s="42" t="s">
        <v>66</v>
      </c>
      <c r="C75" s="43" t="s">
        <v>177</v>
      </c>
      <c r="D75" s="136">
        <v>3.2616639807431599E-6</v>
      </c>
      <c r="E75" s="137">
        <v>3.84925342384881E-5</v>
      </c>
      <c r="F75" s="137">
        <v>2.4671105534136099E-5</v>
      </c>
      <c r="G75" s="137">
        <v>3.49841926868674E-5</v>
      </c>
      <c r="H75" s="137">
        <v>9.7724306327276196E-5</v>
      </c>
      <c r="I75" s="137">
        <v>2.0703381687144299E-4</v>
      </c>
      <c r="J75" s="137">
        <v>1.63336405099287E-4</v>
      </c>
      <c r="K75" s="137">
        <v>4.8222004625297302E-4</v>
      </c>
      <c r="L75" s="137">
        <v>1.8287611691289999E-4</v>
      </c>
      <c r="M75" s="137">
        <v>3.3477112949882803E-5</v>
      </c>
      <c r="N75" s="137">
        <v>3.4833820238472199E-5</v>
      </c>
      <c r="O75" s="137">
        <v>3.4484444514409301E-5</v>
      </c>
      <c r="P75" s="137">
        <v>0</v>
      </c>
      <c r="Q75" s="137">
        <v>0</v>
      </c>
      <c r="R75" s="137">
        <v>1.9530457953284699E-4</v>
      </c>
      <c r="S75" s="137">
        <v>1.19352252214165E-3</v>
      </c>
      <c r="T75" s="137">
        <v>8.7568642319256606E-5</v>
      </c>
      <c r="U75" s="137">
        <v>2.8882754080035802E-4</v>
      </c>
      <c r="V75" s="137">
        <v>5.2400807459783001E-6</v>
      </c>
      <c r="W75" s="137">
        <v>1.99225411136367E-5</v>
      </c>
      <c r="X75" s="137">
        <v>1.8410578237618399E-4</v>
      </c>
      <c r="Y75" s="137">
        <v>5.48747817513011E-5</v>
      </c>
      <c r="Z75" s="137">
        <v>6.0237244234691696E-6</v>
      </c>
      <c r="AA75" s="137">
        <v>7.8470120660869804E-5</v>
      </c>
      <c r="AB75" s="137">
        <v>1.3980970954962399E-4</v>
      </c>
      <c r="AC75" s="137">
        <v>1.50710227425825E-4</v>
      </c>
      <c r="AD75" s="137">
        <v>6.2554886358604295E-5</v>
      </c>
      <c r="AE75" s="137">
        <v>6.7508885896587904E-5</v>
      </c>
      <c r="AF75" s="137">
        <v>7.9217247189613597E-5</v>
      </c>
      <c r="AG75" s="137">
        <v>2.4413089504903701E-4</v>
      </c>
      <c r="AH75" s="137">
        <v>3.9765280519488602E-5</v>
      </c>
      <c r="AI75" s="137">
        <v>5.2927184675333595E-4</v>
      </c>
      <c r="AJ75" s="137">
        <v>0</v>
      </c>
      <c r="AK75" s="137">
        <v>1.6084858963255101E-4</v>
      </c>
      <c r="AL75" s="137">
        <v>1.7759190032269701E-4</v>
      </c>
      <c r="AM75" s="137">
        <v>4.6251251107048202E-5</v>
      </c>
      <c r="AN75" s="137">
        <v>1.7088172796945599E-4</v>
      </c>
      <c r="AO75" s="137">
        <v>1.55571835583907E-3</v>
      </c>
      <c r="AP75" s="137">
        <v>6.4996060508590596E-4</v>
      </c>
      <c r="AQ75" s="137">
        <v>0</v>
      </c>
      <c r="AR75" s="137">
        <v>9.47689351302824E-4</v>
      </c>
      <c r="AS75" s="137">
        <v>7.2996056437803504E-5</v>
      </c>
      <c r="AT75" s="137">
        <v>8.8398302609366198E-5</v>
      </c>
      <c r="AU75" s="137">
        <v>5.5641965730454602E-4</v>
      </c>
      <c r="AV75" s="137">
        <v>2.7784193547348798E-4</v>
      </c>
      <c r="AW75" s="137">
        <v>1.29164387777951E-4</v>
      </c>
      <c r="AX75" s="137">
        <v>4.1176732179931203E-4</v>
      </c>
      <c r="AY75" s="137">
        <v>5.0413954759709898E-4</v>
      </c>
      <c r="AZ75" s="137">
        <v>7.0890368954314696E-4</v>
      </c>
      <c r="BA75" s="137">
        <v>0</v>
      </c>
      <c r="BB75" s="137">
        <v>3.0212800223101201E-4</v>
      </c>
      <c r="BC75" s="137">
        <v>2.7262468352312402E-4</v>
      </c>
      <c r="BD75" s="137">
        <v>7.0575155315670299E-5</v>
      </c>
      <c r="BE75" s="137">
        <v>3.2804704193033099E-4</v>
      </c>
      <c r="BF75" s="137">
        <v>1.50714131740658E-4</v>
      </c>
      <c r="BG75" s="137">
        <v>8.9910818969115896E-5</v>
      </c>
      <c r="BH75" s="137">
        <v>2.0764454400355602E-3</v>
      </c>
      <c r="BI75" s="137">
        <v>2.82278295186911E-4</v>
      </c>
      <c r="BJ75" s="137">
        <v>1.3657100679061E-5</v>
      </c>
      <c r="BK75" s="137">
        <v>1.6190704324646699E-4</v>
      </c>
      <c r="BL75" s="137">
        <v>5.6704898409339597E-4</v>
      </c>
      <c r="BM75" s="137">
        <v>1.2521587763945101E-3</v>
      </c>
      <c r="BN75" s="137">
        <v>2.7910622636696401E-4</v>
      </c>
      <c r="BO75" s="137">
        <v>1.31618512891702E-3</v>
      </c>
      <c r="BP75" s="137">
        <v>2.28112653454762E-2</v>
      </c>
      <c r="BQ75" s="137">
        <v>0.18047411727660301</v>
      </c>
      <c r="BR75" s="137">
        <v>0.11859282381692</v>
      </c>
      <c r="BS75" s="137">
        <v>6.28500441808795E-4</v>
      </c>
      <c r="BT75" s="137">
        <v>7.1821412807042005E-4</v>
      </c>
      <c r="BU75" s="137">
        <v>0</v>
      </c>
      <c r="BV75" s="137">
        <v>1.2221923780855401E-3</v>
      </c>
      <c r="BW75" s="137">
        <v>0</v>
      </c>
      <c r="BX75" s="137">
        <v>6.5793559875745704E-4</v>
      </c>
      <c r="BY75" s="137">
        <v>0</v>
      </c>
      <c r="BZ75" s="137">
        <v>7.2785500987423805E-4</v>
      </c>
      <c r="CA75" s="138">
        <v>0</v>
      </c>
      <c r="CB75" s="136">
        <v>0.34421848836424201</v>
      </c>
      <c r="CC75" s="139">
        <v>0.82409092359293801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  <c r="CJ75" s="81"/>
      <c r="CK75" s="81"/>
      <c r="CL75" s="73"/>
      <c r="CM75" s="73"/>
    </row>
    <row r="76" spans="1:91" ht="19.5" x14ac:dyDescent="0.25">
      <c r="A76" s="30"/>
      <c r="B76" s="42" t="s">
        <v>67</v>
      </c>
      <c r="C76" s="43" t="s">
        <v>178</v>
      </c>
      <c r="D76" s="136">
        <v>1.3987241756726301E-2</v>
      </c>
      <c r="E76" s="137">
        <v>1.0953623707013801E-2</v>
      </c>
      <c r="F76" s="137">
        <v>3.2774256046507501E-3</v>
      </c>
      <c r="G76" s="137">
        <v>4.0318792360562003E-2</v>
      </c>
      <c r="H76" s="137">
        <v>5.65920131205545E-3</v>
      </c>
      <c r="I76" s="137">
        <v>4.7671252340625303E-3</v>
      </c>
      <c r="J76" s="137">
        <v>5.7144949683770102E-3</v>
      </c>
      <c r="K76" s="137">
        <v>2.9347872838557301E-3</v>
      </c>
      <c r="L76" s="137">
        <v>3.5693417502375301E-5</v>
      </c>
      <c r="M76" s="137">
        <v>3.2391562597094002E-5</v>
      </c>
      <c r="N76" s="137">
        <v>1.2313891141699499E-5</v>
      </c>
      <c r="O76" s="137">
        <v>6.2519341435918603E-5</v>
      </c>
      <c r="P76" s="137">
        <v>3.2994092481610301E-4</v>
      </c>
      <c r="Q76" s="137">
        <v>8.3009260001941907E-6</v>
      </c>
      <c r="R76" s="137">
        <v>1.0056002931028501E-5</v>
      </c>
      <c r="S76" s="137">
        <v>1.43542759846452E-5</v>
      </c>
      <c r="T76" s="137">
        <v>1.95771586437912E-3</v>
      </c>
      <c r="U76" s="137">
        <v>7.4783351582469605E-5</v>
      </c>
      <c r="V76" s="137">
        <v>7.5758516652261001E-5</v>
      </c>
      <c r="W76" s="137">
        <v>2.62511464355008E-4</v>
      </c>
      <c r="X76" s="137">
        <v>4.9762976008217099E-5</v>
      </c>
      <c r="Y76" s="137">
        <v>3.1495526262504097E-5</v>
      </c>
      <c r="Z76" s="137">
        <v>9.6685300417111204E-5</v>
      </c>
      <c r="AA76" s="137">
        <v>8.1024263845188606E-5</v>
      </c>
      <c r="AB76" s="137">
        <v>6.65918784694194E-5</v>
      </c>
      <c r="AC76" s="137">
        <v>5.80436563702961E-5</v>
      </c>
      <c r="AD76" s="137">
        <v>8.5166633501510599E-5</v>
      </c>
      <c r="AE76" s="137">
        <v>6.4213768514489599E-5</v>
      </c>
      <c r="AF76" s="137">
        <v>5.6793050759095803E-5</v>
      </c>
      <c r="AG76" s="137">
        <v>1.08787257615312E-4</v>
      </c>
      <c r="AH76" s="137">
        <v>2.9103391910247201E-5</v>
      </c>
      <c r="AI76" s="137">
        <v>2.9431067159504202E-5</v>
      </c>
      <c r="AJ76" s="137">
        <v>0</v>
      </c>
      <c r="AK76" s="137">
        <v>3.9055159842463001E-5</v>
      </c>
      <c r="AL76" s="137">
        <v>6.5985336458714398E-3</v>
      </c>
      <c r="AM76" s="137">
        <v>3.6268801498513601E-5</v>
      </c>
      <c r="AN76" s="137">
        <v>3.0092572428513701E-5</v>
      </c>
      <c r="AO76" s="137">
        <v>2.70790329550087E-5</v>
      </c>
      <c r="AP76" s="137">
        <v>2.55965227925267E-5</v>
      </c>
      <c r="AQ76" s="137">
        <v>4.5476399781807698E-4</v>
      </c>
      <c r="AR76" s="137">
        <v>3.2470318228887197E-5</v>
      </c>
      <c r="AS76" s="137">
        <v>3.2440695482135899E-5</v>
      </c>
      <c r="AT76" s="137">
        <v>3.3769640961148701E-5</v>
      </c>
      <c r="AU76" s="137">
        <v>3.2866687246826701E-5</v>
      </c>
      <c r="AV76" s="137">
        <v>3.2892483288071701E-5</v>
      </c>
      <c r="AW76" s="137">
        <v>2.5382703275886402E-5</v>
      </c>
      <c r="AX76" s="137">
        <v>4.9072354816933001E-3</v>
      </c>
      <c r="AY76" s="137">
        <v>1.9729211939747101E-5</v>
      </c>
      <c r="AZ76" s="137">
        <v>3.5631971986002601E-3</v>
      </c>
      <c r="BA76" s="137">
        <v>9.7279782156331606E-3</v>
      </c>
      <c r="BB76" s="137">
        <v>3.6903426853084698E-3</v>
      </c>
      <c r="BC76" s="137">
        <v>4.5073237634660496E-3</v>
      </c>
      <c r="BD76" s="137">
        <v>5.0717088683459102E-3</v>
      </c>
      <c r="BE76" s="137">
        <v>4.1391898101991896E-3</v>
      </c>
      <c r="BF76" s="137">
        <v>1.0647790501207399E-2</v>
      </c>
      <c r="BG76" s="137">
        <v>1.01448128609214E-5</v>
      </c>
      <c r="BH76" s="137">
        <v>1.6906104083591799E-5</v>
      </c>
      <c r="BI76" s="137">
        <v>8.5599107286734692E-3</v>
      </c>
      <c r="BJ76" s="137">
        <v>1.37844995371867E-2</v>
      </c>
      <c r="BK76" s="137">
        <v>3.15471278216017E-3</v>
      </c>
      <c r="BL76" s="137">
        <v>2.58694618366841E-2</v>
      </c>
      <c r="BM76" s="137">
        <v>3.1220993288022299E-2</v>
      </c>
      <c r="BN76" s="137">
        <v>2.6417642574002798E-2</v>
      </c>
      <c r="BO76" s="137">
        <v>5.2294912660110597E-6</v>
      </c>
      <c r="BP76" s="137">
        <v>1.00295250352121E-2</v>
      </c>
      <c r="BQ76" s="137">
        <v>8.9016755943441099E-3</v>
      </c>
      <c r="BR76" s="137">
        <v>3.8207471039537297E-2</v>
      </c>
      <c r="BS76" s="137">
        <v>7.1489651560688205E-2</v>
      </c>
      <c r="BT76" s="137">
        <v>1.4577038629466601E-2</v>
      </c>
      <c r="BU76" s="137">
        <v>2.2461750182865099E-3</v>
      </c>
      <c r="BV76" s="137">
        <v>8.0843026306821296E-3</v>
      </c>
      <c r="BW76" s="137">
        <v>1.2388889719812599E-4</v>
      </c>
      <c r="BX76" s="137">
        <v>1.3662694914051399E-5</v>
      </c>
      <c r="BY76" s="137">
        <v>6.4114772968423296E-4</v>
      </c>
      <c r="BZ76" s="137">
        <v>1.1689182271636801E-5</v>
      </c>
      <c r="CA76" s="138">
        <v>0</v>
      </c>
      <c r="CB76" s="136">
        <v>0.40828756770282199</v>
      </c>
      <c r="CC76" s="139">
        <v>0.977478230058621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  <c r="CJ76" s="81"/>
      <c r="CK76" s="81"/>
      <c r="CL76" s="73"/>
      <c r="CM76" s="73"/>
    </row>
    <row r="77" spans="1:91" ht="19.5" x14ac:dyDescent="0.25">
      <c r="A77" s="30"/>
      <c r="B77" s="42" t="s">
        <v>68</v>
      </c>
      <c r="C77" s="43" t="s">
        <v>179</v>
      </c>
      <c r="D77" s="136">
        <v>4.9351410329880899E-2</v>
      </c>
      <c r="E77" s="137">
        <v>5.2773069150498599E-2</v>
      </c>
      <c r="F77" s="137">
        <v>1.76799969405004E-2</v>
      </c>
      <c r="G77" s="137">
        <v>0.113566224834613</v>
      </c>
      <c r="H77" s="137">
        <v>3.1064668849286901E-2</v>
      </c>
      <c r="I77" s="137">
        <v>7.5127525285450705E-2</v>
      </c>
      <c r="J77" s="137">
        <v>3.4633248532871398E-2</v>
      </c>
      <c r="K77" s="137">
        <v>3.4187687011780397E-2</v>
      </c>
      <c r="L77" s="137">
        <v>4.2842620996396998E-2</v>
      </c>
      <c r="M77" s="137">
        <v>5.7749571307645797E-2</v>
      </c>
      <c r="N77" s="137">
        <v>2.4687866379774E-2</v>
      </c>
      <c r="O77" s="137">
        <v>1.50203352219871E-2</v>
      </c>
      <c r="P77" s="137">
        <v>3.9373348049880998E-2</v>
      </c>
      <c r="Q77" s="137">
        <v>4.1226290467206899E-3</v>
      </c>
      <c r="R77" s="137">
        <v>0.13121597052700401</v>
      </c>
      <c r="S77" s="137">
        <v>0.14512579147906299</v>
      </c>
      <c r="T77" s="137">
        <v>1.4227020452665899E-2</v>
      </c>
      <c r="U77" s="137">
        <v>4.1109630254642003E-2</v>
      </c>
      <c r="V77" s="137">
        <v>1.29411868058283E-3</v>
      </c>
      <c r="W77" s="137">
        <v>1.9823294369729302E-3</v>
      </c>
      <c r="X77" s="137">
        <v>3.43190426533913E-2</v>
      </c>
      <c r="Y77" s="137">
        <v>1.45713226148711E-2</v>
      </c>
      <c r="Z77" s="137">
        <v>1.42525309091429E-3</v>
      </c>
      <c r="AA77" s="137">
        <v>6.6223769461737601E-3</v>
      </c>
      <c r="AB77" s="137">
        <v>2.79776485786455E-2</v>
      </c>
      <c r="AC77" s="137">
        <v>1.6295554834414801E-2</v>
      </c>
      <c r="AD77" s="137">
        <v>3.8123095811851602E-3</v>
      </c>
      <c r="AE77" s="137">
        <v>7.8864034706250408E-3</v>
      </c>
      <c r="AF77" s="137">
        <v>2.1479494511083101E-2</v>
      </c>
      <c r="AG77" s="137">
        <v>1.4245260171091E-2</v>
      </c>
      <c r="AH77" s="137">
        <v>0.127126531859201</v>
      </c>
      <c r="AI77" s="137">
        <v>7.9476540167609799E-2</v>
      </c>
      <c r="AJ77" s="137">
        <v>0</v>
      </c>
      <c r="AK77" s="137">
        <v>1.6610357316646999E-2</v>
      </c>
      <c r="AL77" s="137">
        <v>2.1972700479025001E-2</v>
      </c>
      <c r="AM77" s="137">
        <v>3.8941856755617899E-2</v>
      </c>
      <c r="AN77" s="137">
        <v>1.6339607653970301E-2</v>
      </c>
      <c r="AO77" s="137">
        <v>4.1052971932417998E-2</v>
      </c>
      <c r="AP77" s="137">
        <v>6.4840362996641296E-2</v>
      </c>
      <c r="AQ77" s="137">
        <v>4.7561997618718502E-2</v>
      </c>
      <c r="AR77" s="137">
        <v>2.2229515859041801E-2</v>
      </c>
      <c r="AS77" s="137">
        <v>5.8647060198432702E-2</v>
      </c>
      <c r="AT77" s="137">
        <v>1.8014497542625001E-2</v>
      </c>
      <c r="AU77" s="137">
        <v>3.3679373642541199E-2</v>
      </c>
      <c r="AV77" s="137">
        <v>2.09193313587548E-2</v>
      </c>
      <c r="AW77" s="137">
        <v>3.2588151711316002E-2</v>
      </c>
      <c r="AX77" s="137">
        <v>4.1317372284109803E-2</v>
      </c>
      <c r="AY77" s="137">
        <v>1.8301633550854401E-2</v>
      </c>
      <c r="AZ77" s="137">
        <v>3.2281142165314101E-2</v>
      </c>
      <c r="BA77" s="137">
        <v>3.7849816364250999E-2</v>
      </c>
      <c r="BB77" s="137">
        <v>2.16768031524926E-2</v>
      </c>
      <c r="BC77" s="137">
        <v>3.2265421450038002E-2</v>
      </c>
      <c r="BD77" s="137">
        <v>1.64987563297673E-2</v>
      </c>
      <c r="BE77" s="137">
        <v>2.2514070679170401E-2</v>
      </c>
      <c r="BF77" s="137">
        <v>0.14145063628480101</v>
      </c>
      <c r="BG77" s="137">
        <v>3.8971167776087598E-2</v>
      </c>
      <c r="BH77" s="137">
        <v>0.17552656745824699</v>
      </c>
      <c r="BI77" s="137">
        <v>4.1404689198267099E-2</v>
      </c>
      <c r="BJ77" s="137">
        <v>6.6936216782683605E-2</v>
      </c>
      <c r="BK77" s="137">
        <v>4.0345070810119302E-2</v>
      </c>
      <c r="BL77" s="137">
        <v>7.2910179201465197E-2</v>
      </c>
      <c r="BM77" s="137">
        <v>0.111035343269512</v>
      </c>
      <c r="BN77" s="137">
        <v>2.6979820750408699E-2</v>
      </c>
      <c r="BO77" s="137">
        <v>0.154217079155826</v>
      </c>
      <c r="BP77" s="137">
        <v>8.2477959315239005E-2</v>
      </c>
      <c r="BQ77" s="137">
        <v>8.3452034236122394E-2</v>
      </c>
      <c r="BR77" s="137">
        <v>0.14917563296779801</v>
      </c>
      <c r="BS77" s="137">
        <v>0.100231380950279</v>
      </c>
      <c r="BT77" s="137">
        <v>0.16375244358875801</v>
      </c>
      <c r="BU77" s="137">
        <v>3.27086844464601E-2</v>
      </c>
      <c r="BV77" s="137">
        <v>0.14488149295351799</v>
      </c>
      <c r="BW77" s="137">
        <v>2.3897455275867101E-2</v>
      </c>
      <c r="BX77" s="137">
        <v>7.7445797422318205E-2</v>
      </c>
      <c r="BY77" s="137">
        <v>4.0911664056733799E-2</v>
      </c>
      <c r="BZ77" s="137">
        <v>0.123606274733016</v>
      </c>
      <c r="CA77" s="138">
        <v>0</v>
      </c>
      <c r="CB77" s="136">
        <v>3.8307931929226999</v>
      </c>
      <c r="CC77" s="139">
        <v>9.1712734997216199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  <c r="CJ77" s="81"/>
      <c r="CK77" s="81"/>
      <c r="CL77" s="73"/>
      <c r="CM77" s="73"/>
    </row>
    <row r="78" spans="1:91" ht="19.5" x14ac:dyDescent="0.25">
      <c r="A78" s="30"/>
      <c r="B78" s="42" t="s">
        <v>69</v>
      </c>
      <c r="C78" s="43" t="s">
        <v>180</v>
      </c>
      <c r="D78" s="136">
        <v>1.0449557050194399E-4</v>
      </c>
      <c r="E78" s="137">
        <v>2.9843435922534899E-4</v>
      </c>
      <c r="F78" s="137">
        <v>1.29965319647429E-4</v>
      </c>
      <c r="G78" s="137">
        <v>3.7077557730260302E-4</v>
      </c>
      <c r="H78" s="137">
        <v>9.4968607028945897E-5</v>
      </c>
      <c r="I78" s="137">
        <v>2.9125191210916101E-4</v>
      </c>
      <c r="J78" s="137">
        <v>2.3975117473653E-4</v>
      </c>
      <c r="K78" s="137">
        <v>2.7118189745785299E-4</v>
      </c>
      <c r="L78" s="137">
        <v>9.0912285056523606E-5</v>
      </c>
      <c r="M78" s="137">
        <v>3.7608819966941002E-5</v>
      </c>
      <c r="N78" s="137">
        <v>3.4631817060597898E-5</v>
      </c>
      <c r="O78" s="137">
        <v>6.0277438621076701E-5</v>
      </c>
      <c r="P78" s="137">
        <v>6.23195021691708E-5</v>
      </c>
      <c r="Q78" s="137">
        <v>3.65021503437E-6</v>
      </c>
      <c r="R78" s="137">
        <v>5.42988024145701E-5</v>
      </c>
      <c r="S78" s="137">
        <v>6.2462475648879102E-5</v>
      </c>
      <c r="T78" s="137">
        <v>1.67718672228832E-4</v>
      </c>
      <c r="U78" s="137">
        <v>3.15899145699035E-4</v>
      </c>
      <c r="V78" s="137">
        <v>3.60224860800308E-6</v>
      </c>
      <c r="W78" s="137">
        <v>3.63143947711098E-6</v>
      </c>
      <c r="X78" s="137">
        <v>1.8618863038945101E-4</v>
      </c>
      <c r="Y78" s="137">
        <v>3.4994158041514199E-5</v>
      </c>
      <c r="Z78" s="137">
        <v>2.3799461367278498E-6</v>
      </c>
      <c r="AA78" s="137">
        <v>7.4595842055323703E-6</v>
      </c>
      <c r="AB78" s="137">
        <v>4.8846264243752902E-5</v>
      </c>
      <c r="AC78" s="137">
        <v>1.80274227104824E-5</v>
      </c>
      <c r="AD78" s="137">
        <v>4.5511268488929398E-5</v>
      </c>
      <c r="AE78" s="137">
        <v>3.5482930553367899E-5</v>
      </c>
      <c r="AF78" s="137">
        <v>2.4370273806242199E-4</v>
      </c>
      <c r="AG78" s="137">
        <v>2.02641926784336E-4</v>
      </c>
      <c r="AH78" s="137">
        <v>3.3801898245779902E-4</v>
      </c>
      <c r="AI78" s="137">
        <v>7.9515595672312203E-4</v>
      </c>
      <c r="AJ78" s="137">
        <v>0</v>
      </c>
      <c r="AK78" s="137">
        <v>8.6385755991054406E-5</v>
      </c>
      <c r="AL78" s="137">
        <v>4.7310203231849698E-4</v>
      </c>
      <c r="AM78" s="137">
        <v>7.0491776122736107E-5</v>
      </c>
      <c r="AN78" s="137">
        <v>5.0254351483511997E-5</v>
      </c>
      <c r="AO78" s="137">
        <v>5.2524682518295402E-4</v>
      </c>
      <c r="AP78" s="137">
        <v>2.9494999405453698E-3</v>
      </c>
      <c r="AQ78" s="137">
        <v>7.2607890586688398E-5</v>
      </c>
      <c r="AR78" s="137">
        <v>8.1109585419410104E-5</v>
      </c>
      <c r="AS78" s="137">
        <v>3.06601947416216E-4</v>
      </c>
      <c r="AT78" s="137">
        <v>2.7160620155656698E-4</v>
      </c>
      <c r="AU78" s="137">
        <v>2.8599560355532599E-4</v>
      </c>
      <c r="AV78" s="137">
        <v>2.1341531068268599E-4</v>
      </c>
      <c r="AW78" s="137">
        <v>2.40749631165735E-4</v>
      </c>
      <c r="AX78" s="137">
        <v>5.4687737404538102E-4</v>
      </c>
      <c r="AY78" s="137">
        <v>2.5069706284150698E-3</v>
      </c>
      <c r="AZ78" s="137">
        <v>1.5082539914028299E-4</v>
      </c>
      <c r="BA78" s="137">
        <v>1.0092382176711E-4</v>
      </c>
      <c r="BB78" s="137">
        <v>1.08088309795533E-4</v>
      </c>
      <c r="BC78" s="137">
        <v>1.6001982272445501E-4</v>
      </c>
      <c r="BD78" s="137">
        <v>5.03663142937339E-5</v>
      </c>
      <c r="BE78" s="137">
        <v>7.2789415470088601E-5</v>
      </c>
      <c r="BF78" s="137">
        <v>2.4829449245061802E-4</v>
      </c>
      <c r="BG78" s="137">
        <v>1.06207196579922E-4</v>
      </c>
      <c r="BH78" s="137">
        <v>6.0786117124829201E-3</v>
      </c>
      <c r="BI78" s="137">
        <v>2.23551944029435E-4</v>
      </c>
      <c r="BJ78" s="137">
        <v>2.7761784336682703E-4</v>
      </c>
      <c r="BK78" s="137">
        <v>7.9173787747437494E-5</v>
      </c>
      <c r="BL78" s="137">
        <v>9.1253982086766299E-4</v>
      </c>
      <c r="BM78" s="137">
        <v>9.66431292337327E-4</v>
      </c>
      <c r="BN78" s="137">
        <v>1.6646303509928101E-4</v>
      </c>
      <c r="BO78" s="137">
        <v>1.44988324926824E-4</v>
      </c>
      <c r="BP78" s="137">
        <v>1.5619244466155799E-4</v>
      </c>
      <c r="BQ78" s="137">
        <v>1.2063856548748E-4</v>
      </c>
      <c r="BR78" s="137">
        <v>2.21082132945536E-4</v>
      </c>
      <c r="BS78" s="137">
        <v>5.6384789762556201E-4</v>
      </c>
      <c r="BT78" s="137">
        <v>4.3588187544575901E-4</v>
      </c>
      <c r="BU78" s="137">
        <v>2.5797415205047899E-4</v>
      </c>
      <c r="BV78" s="137">
        <v>9.5560429501068502E-4</v>
      </c>
      <c r="BW78" s="137">
        <v>2.80898524398973E-4</v>
      </c>
      <c r="BX78" s="137">
        <v>2.7243356932867002E-4</v>
      </c>
      <c r="BY78" s="137">
        <v>1.7526894567164301E-4</v>
      </c>
      <c r="BZ78" s="137">
        <v>8.8101775124138897E-4</v>
      </c>
      <c r="CA78" s="138">
        <v>0</v>
      </c>
      <c r="CB78" s="136">
        <v>2.7504894630226699E-2</v>
      </c>
      <c r="CC78" s="139">
        <v>6.5849263724512497E-2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55">
        <v>0</v>
      </c>
      <c r="CJ78" s="81"/>
      <c r="CK78" s="81"/>
      <c r="CL78" s="73"/>
      <c r="CM78" s="73"/>
    </row>
    <row r="79" spans="1:91" ht="19.5" x14ac:dyDescent="0.25">
      <c r="A79" s="30"/>
      <c r="B79" s="42" t="s">
        <v>70</v>
      </c>
      <c r="C79" s="43" t="s">
        <v>181</v>
      </c>
      <c r="D79" s="136">
        <v>2.4032981098455599E-5</v>
      </c>
      <c r="E79" s="137">
        <v>5.1704422892539202E-5</v>
      </c>
      <c r="F79" s="137">
        <v>5.90949998781572E-5</v>
      </c>
      <c r="G79" s="137">
        <v>3.2487456974338601E-5</v>
      </c>
      <c r="H79" s="137">
        <v>3.2199170422564002E-5</v>
      </c>
      <c r="I79" s="137">
        <v>1.92555486246508E-5</v>
      </c>
      <c r="J79" s="137">
        <v>6.2734561930073896E-5</v>
      </c>
      <c r="K79" s="137">
        <v>3.7389630377444801E-5</v>
      </c>
      <c r="L79" s="137">
        <v>4.9980427029440501E-5</v>
      </c>
      <c r="M79" s="137">
        <v>4.5356938170626903E-5</v>
      </c>
      <c r="N79" s="137">
        <v>1.7242774178606701E-5</v>
      </c>
      <c r="O79" s="137">
        <v>8.7543967521705004E-5</v>
      </c>
      <c r="P79" s="137">
        <v>8.7229586096585006E-6</v>
      </c>
      <c r="Q79" s="137">
        <v>1.40596525738106E-6</v>
      </c>
      <c r="R79" s="137">
        <v>1.4081120718369399E-5</v>
      </c>
      <c r="S79" s="137">
        <v>2.0099864165802199E-5</v>
      </c>
      <c r="T79" s="137">
        <v>7.4986759458526005E-5</v>
      </c>
      <c r="U79" s="137">
        <v>1.04716894831824E-4</v>
      </c>
      <c r="V79" s="137">
        <v>1.06082389368992E-4</v>
      </c>
      <c r="W79" s="137">
        <v>1.26835421226941E-4</v>
      </c>
      <c r="X79" s="137">
        <v>6.9681609808894704E-5</v>
      </c>
      <c r="Y79" s="137">
        <v>9.88007842724876E-5</v>
      </c>
      <c r="Z79" s="137">
        <v>1.3538553998073701E-4</v>
      </c>
      <c r="AA79" s="137">
        <v>1.13455857973227E-4</v>
      </c>
      <c r="AB79" s="137">
        <v>9.3246619558709804E-5</v>
      </c>
      <c r="AC79" s="137">
        <v>8.1276799329860804E-5</v>
      </c>
      <c r="AD79" s="137">
        <v>1.19256294547365E-4</v>
      </c>
      <c r="AE79" s="137">
        <v>8.9916623178776605E-5</v>
      </c>
      <c r="AF79" s="137">
        <v>7.9525613624848194E-5</v>
      </c>
      <c r="AG79" s="137">
        <v>1.5233154938479001E-4</v>
      </c>
      <c r="AH79" s="137">
        <v>4.0752610914393799E-5</v>
      </c>
      <c r="AI79" s="137">
        <v>4.12114447843575E-5</v>
      </c>
      <c r="AJ79" s="137">
        <v>0</v>
      </c>
      <c r="AK79" s="137">
        <v>5.4687774475488502E-5</v>
      </c>
      <c r="AL79" s="137">
        <v>4.6017285714127198E-4</v>
      </c>
      <c r="AM79" s="137">
        <v>5.07861200632045E-5</v>
      </c>
      <c r="AN79" s="137">
        <v>4.2137730865680998E-5</v>
      </c>
      <c r="AO79" s="137">
        <v>3.7917961499359402E-5</v>
      </c>
      <c r="AP79" s="137">
        <v>3.5842046773866803E-5</v>
      </c>
      <c r="AQ79" s="137">
        <v>4.2653361552846201E-5</v>
      </c>
      <c r="AR79" s="137">
        <v>4.5467217330859598E-5</v>
      </c>
      <c r="AS79" s="137">
        <v>4.5425737482864802E-5</v>
      </c>
      <c r="AT79" s="137">
        <v>4.72866201662191E-5</v>
      </c>
      <c r="AU79" s="137">
        <v>4.6022241034502999E-5</v>
      </c>
      <c r="AV79" s="137">
        <v>4.6058362461009901E-5</v>
      </c>
      <c r="AW79" s="137">
        <v>3.5542641687531202E-5</v>
      </c>
      <c r="AX79" s="137">
        <v>3.5903452166307501E-5</v>
      </c>
      <c r="AY79" s="137">
        <v>2.7626226534269898E-5</v>
      </c>
      <c r="AZ79" s="137">
        <v>3.2726489190274597E-5</v>
      </c>
      <c r="BA79" s="137">
        <v>2.7532188432018602E-5</v>
      </c>
      <c r="BB79" s="137">
        <v>3.0550547348996297E-5</v>
      </c>
      <c r="BC79" s="137">
        <v>2.8847223446286098E-5</v>
      </c>
      <c r="BD79" s="137">
        <v>6.3487615385598095E-5</v>
      </c>
      <c r="BE79" s="137">
        <v>3.6134171762476797E-5</v>
      </c>
      <c r="BF79" s="137">
        <v>4.8225664548114102E-5</v>
      </c>
      <c r="BG79" s="137">
        <v>1.4205478612096201E-5</v>
      </c>
      <c r="BH79" s="137">
        <v>2.36731128770691E-5</v>
      </c>
      <c r="BI79" s="137">
        <v>1.5022886703891901E-4</v>
      </c>
      <c r="BJ79" s="137">
        <v>2.7154744939720399E-4</v>
      </c>
      <c r="BK79" s="137">
        <v>4.6891022435970601E-4</v>
      </c>
      <c r="BL79" s="137">
        <v>1.31303701902372E-5</v>
      </c>
      <c r="BM79" s="137">
        <v>1.4487853771919801E-3</v>
      </c>
      <c r="BN79" s="137">
        <v>4.03251988483833E-5</v>
      </c>
      <c r="BO79" s="137">
        <v>1.2420002467254099E-3</v>
      </c>
      <c r="BP79" s="137">
        <v>1.87992589358134E-3</v>
      </c>
      <c r="BQ79" s="137">
        <v>1.29867430448365E-3</v>
      </c>
      <c r="BR79" s="137">
        <v>1.06066669325528E-3</v>
      </c>
      <c r="BS79" s="137">
        <v>5.2879089983106197E-7</v>
      </c>
      <c r="BT79" s="137">
        <v>5.6378824508604604E-3</v>
      </c>
      <c r="BU79" s="137">
        <v>1.1096268325590001E-3</v>
      </c>
      <c r="BV79" s="137">
        <v>1.5483103682601401E-2</v>
      </c>
      <c r="BW79" s="137">
        <v>7.5291408742140901E-4</v>
      </c>
      <c r="BX79" s="137">
        <v>1.9131463837325499E-5</v>
      </c>
      <c r="BY79" s="137">
        <v>6.8353708311215698E-5</v>
      </c>
      <c r="BZ79" s="137">
        <v>5.1024125812480598E-3</v>
      </c>
      <c r="CA79" s="138">
        <v>0</v>
      </c>
      <c r="CB79" s="136">
        <v>3.9497856665743597E-2</v>
      </c>
      <c r="CC79" s="139">
        <v>9.4561524961352006E-2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55">
        <v>0</v>
      </c>
      <c r="CJ79" s="81"/>
      <c r="CK79" s="81"/>
      <c r="CL79" s="73"/>
      <c r="CM79" s="73"/>
    </row>
    <row r="80" spans="1:91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</v>
      </c>
      <c r="BX80" s="137">
        <v>0</v>
      </c>
      <c r="BY80" s="137">
        <v>0</v>
      </c>
      <c r="BZ80" s="137">
        <v>0</v>
      </c>
      <c r="CA80" s="138">
        <v>0</v>
      </c>
      <c r="CB80" s="136">
        <v>0</v>
      </c>
      <c r="CC80" s="139">
        <v>0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55">
        <v>0</v>
      </c>
      <c r="CJ80" s="81"/>
      <c r="CK80" s="81"/>
      <c r="CL80" s="73"/>
      <c r="CM80" s="73"/>
    </row>
    <row r="81" spans="1:91" ht="19.5" x14ac:dyDescent="0.25">
      <c r="B81" s="42" t="s">
        <v>72</v>
      </c>
      <c r="C81" s="43" t="s">
        <v>183</v>
      </c>
      <c r="D81" s="136">
        <v>1.5000907687563299E-5</v>
      </c>
      <c r="E81" s="137">
        <v>3.22728700061084E-5</v>
      </c>
      <c r="F81" s="137">
        <v>3.6885920824269703E-5</v>
      </c>
      <c r="G81" s="137">
        <v>2.0278022983468201E-5</v>
      </c>
      <c r="H81" s="137">
        <v>2.0098080265042202E-5</v>
      </c>
      <c r="I81" s="137">
        <v>1.20189295788335E-5</v>
      </c>
      <c r="J81" s="137">
        <v>3.9157662899890502E-5</v>
      </c>
      <c r="K81" s="137">
        <v>2.3337861893471399E-5</v>
      </c>
      <c r="L81" s="137">
        <v>3.1196786157411499E-5</v>
      </c>
      <c r="M81" s="137">
        <v>2.8310896584186798E-5</v>
      </c>
      <c r="N81" s="137">
        <v>1.07625958956628E-5</v>
      </c>
      <c r="O81" s="137">
        <v>5.4643199277535003E-5</v>
      </c>
      <c r="P81" s="137">
        <v>5.4446968659386096E-6</v>
      </c>
      <c r="Q81" s="137">
        <v>8.7757548476788299E-7</v>
      </c>
      <c r="R81" s="137">
        <v>8.7891548355301395E-6</v>
      </c>
      <c r="S81" s="137">
        <v>1.2545934507606201E-5</v>
      </c>
      <c r="T81" s="137">
        <v>4.6805240341122401E-5</v>
      </c>
      <c r="U81" s="137">
        <v>6.5362198150333193E-5</v>
      </c>
      <c r="V81" s="137">
        <v>6.6214512618356197E-5</v>
      </c>
      <c r="W81" s="137">
        <v>7.9168141378050405E-5</v>
      </c>
      <c r="X81" s="137">
        <v>4.34938716916484E-5</v>
      </c>
      <c r="Y81" s="137">
        <v>2.7527742269596098E-5</v>
      </c>
      <c r="Z81" s="137">
        <v>8.4504955051641696E-5</v>
      </c>
      <c r="AA81" s="137">
        <v>7.08168847259253E-5</v>
      </c>
      <c r="AB81" s="137">
        <v>5.8202680992722698E-5</v>
      </c>
      <c r="AC81" s="137">
        <v>5.0731357832516398E-5</v>
      </c>
      <c r="AD81" s="137">
        <v>7.4437401599789494E-5</v>
      </c>
      <c r="AE81" s="137">
        <v>5.6124163638148299E-5</v>
      </c>
      <c r="AF81" s="137">
        <v>4.9638302626545102E-5</v>
      </c>
      <c r="AG81" s="137">
        <v>9.5082316291239397E-5</v>
      </c>
      <c r="AH81" s="137">
        <v>2.5436967301293001E-5</v>
      </c>
      <c r="AI81" s="137">
        <v>2.5723362255754E-5</v>
      </c>
      <c r="AJ81" s="137">
        <v>0</v>
      </c>
      <c r="AK81" s="137">
        <v>3.41350185890091E-5</v>
      </c>
      <c r="AL81" s="137">
        <v>2.4121721141491701E-5</v>
      </c>
      <c r="AM81" s="137">
        <v>3.1699683687039399E-5</v>
      </c>
      <c r="AN81" s="137">
        <v>2.6301531561562699E-5</v>
      </c>
      <c r="AO81" s="137">
        <v>2.3667635647124199E-5</v>
      </c>
      <c r="AP81" s="137">
        <v>2.2371891060266899E-5</v>
      </c>
      <c r="AQ81" s="137">
        <v>2.6623377957037001E-5</v>
      </c>
      <c r="AR81" s="137">
        <v>2.8379730637512701E-5</v>
      </c>
      <c r="AS81" s="137">
        <v>2.83538397433239E-5</v>
      </c>
      <c r="AT81" s="137">
        <v>2.9515365616290801E-5</v>
      </c>
      <c r="AU81" s="137">
        <v>2.8726165368545699E-5</v>
      </c>
      <c r="AV81" s="137">
        <v>2.8748711642865699E-5</v>
      </c>
      <c r="AW81" s="137">
        <v>2.2185008374223598E-5</v>
      </c>
      <c r="AX81" s="137">
        <v>2.24102190820695E-5</v>
      </c>
      <c r="AY81" s="137">
        <v>1.7243739854766801E-5</v>
      </c>
      <c r="AZ81" s="137">
        <v>2.0427222127383001E-5</v>
      </c>
      <c r="BA81" s="137">
        <v>1.71850431460561E-5</v>
      </c>
      <c r="BB81" s="137">
        <v>1.9069042608961901E-5</v>
      </c>
      <c r="BC81" s="137">
        <v>1.8005861785829799E-5</v>
      </c>
      <c r="BD81" s="137">
        <v>3.9627703854187403E-5</v>
      </c>
      <c r="BE81" s="137">
        <v>2.2554229654443701E-5</v>
      </c>
      <c r="BF81" s="137">
        <v>3.0101498398970801E-5</v>
      </c>
      <c r="BG81" s="137">
        <v>8.8667765536338097E-6</v>
      </c>
      <c r="BH81" s="137">
        <v>1.47762851179957E-5</v>
      </c>
      <c r="BI81" s="137">
        <v>1.9517622629297702E-5</v>
      </c>
      <c r="BJ81" s="137">
        <v>4.9897063193739604E-6</v>
      </c>
      <c r="BK81" s="137">
        <v>3.3482529813499702E-5</v>
      </c>
      <c r="BL81" s="137">
        <v>8.1957153097390605E-6</v>
      </c>
      <c r="BM81" s="137">
        <v>1.26302809859534E-5</v>
      </c>
      <c r="BN81" s="137">
        <v>2.5170185210444201E-5</v>
      </c>
      <c r="BO81" s="137">
        <v>4.5706836765334001E-6</v>
      </c>
      <c r="BP81" s="137">
        <v>2.54591633951433E-6</v>
      </c>
      <c r="BQ81" s="137">
        <v>8.6155786885159497E-6</v>
      </c>
      <c r="BR81" s="137">
        <v>2.5835766427033498E-6</v>
      </c>
      <c r="BS81" s="137">
        <v>3.3006073786239802E-7</v>
      </c>
      <c r="BT81" s="137">
        <v>2.6761744574274199E-6</v>
      </c>
      <c r="BU81" s="137">
        <v>2.7032287200588501E-4</v>
      </c>
      <c r="BV81" s="137">
        <v>9.4840179096395808E-6</v>
      </c>
      <c r="BW81" s="137">
        <v>4.4092658292225903E-5</v>
      </c>
      <c r="BX81" s="137">
        <v>0.23552091716628501</v>
      </c>
      <c r="BY81" s="137">
        <v>3.1941620344138298E-2</v>
      </c>
      <c r="BZ81" s="137">
        <v>1.0216587404638101E-5</v>
      </c>
      <c r="CA81" s="138">
        <v>0</v>
      </c>
      <c r="CB81" s="136">
        <v>0.26977795017456901</v>
      </c>
      <c r="CC81" s="139">
        <v>0.64587338460773303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55">
        <v>0</v>
      </c>
      <c r="CJ81" s="81"/>
      <c r="CK81" s="81"/>
      <c r="CL81" s="73"/>
      <c r="CM81" s="73"/>
    </row>
    <row r="82" spans="1:91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</v>
      </c>
      <c r="BZ82" s="137">
        <v>0</v>
      </c>
      <c r="CA82" s="138">
        <v>0</v>
      </c>
      <c r="CB82" s="136">
        <v>0</v>
      </c>
      <c r="CC82" s="139">
        <v>0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55">
        <v>0</v>
      </c>
      <c r="CJ82" s="81"/>
      <c r="CK82" s="81"/>
      <c r="CL82" s="73"/>
      <c r="CM82" s="73"/>
    </row>
    <row r="83" spans="1:91" ht="19.5" x14ac:dyDescent="0.25">
      <c r="B83" s="56" t="s">
        <v>74</v>
      </c>
      <c r="C83" s="43" t="s">
        <v>185</v>
      </c>
      <c r="D83" s="136">
        <v>7.6987044178608204E-3</v>
      </c>
      <c r="E83" s="137">
        <v>4.1755138847436001E-3</v>
      </c>
      <c r="F83" s="137">
        <v>5.3525235094655102E-3</v>
      </c>
      <c r="G83" s="137">
        <v>1.1233057079475301E-2</v>
      </c>
      <c r="H83" s="137">
        <v>6.6411663890027202E-3</v>
      </c>
      <c r="I83" s="137">
        <v>1.0304419491266601E-2</v>
      </c>
      <c r="J83" s="137">
        <v>9.5730786669403697E-3</v>
      </c>
      <c r="K83" s="137">
        <v>1.10098180330111E-2</v>
      </c>
      <c r="L83" s="137">
        <v>4.5742330771856203E-3</v>
      </c>
      <c r="M83" s="137">
        <v>4.75594718881914E-3</v>
      </c>
      <c r="N83" s="137">
        <v>7.6220656698579902E-3</v>
      </c>
      <c r="O83" s="137">
        <v>2.63826191876058E-3</v>
      </c>
      <c r="P83" s="137">
        <v>1.37720750000951E-4</v>
      </c>
      <c r="Q83" s="137">
        <v>2.0984325317671901E-5</v>
      </c>
      <c r="R83" s="137">
        <v>1.5882221655933101E-2</v>
      </c>
      <c r="S83" s="137">
        <v>1.7722428586898601E-2</v>
      </c>
      <c r="T83" s="137">
        <v>2.10408473398856E-3</v>
      </c>
      <c r="U83" s="137">
        <v>3.0810543941996401E-3</v>
      </c>
      <c r="V83" s="137">
        <v>1.9202663448522901E-3</v>
      </c>
      <c r="W83" s="137">
        <v>2.0019589835632498E-3</v>
      </c>
      <c r="X83" s="137">
        <v>6.6048656489940197E-3</v>
      </c>
      <c r="Y83" s="137">
        <v>1.09107832755702E-3</v>
      </c>
      <c r="Z83" s="137">
        <v>2.0879226119833601E-3</v>
      </c>
      <c r="AA83" s="137">
        <v>2.4144936268656399E-3</v>
      </c>
      <c r="AB83" s="137">
        <v>5.0882680337636602E-3</v>
      </c>
      <c r="AC83" s="137">
        <v>2.98987930148061E-3</v>
      </c>
      <c r="AD83" s="137">
        <v>2.2577470597543799E-3</v>
      </c>
      <c r="AE83" s="137">
        <v>1.34954017269524E-3</v>
      </c>
      <c r="AF83" s="137">
        <v>1.18693640445982E-3</v>
      </c>
      <c r="AG83" s="137">
        <v>2.2735802123516301E-3</v>
      </c>
      <c r="AH83" s="137">
        <v>6.0824123532404598E-4</v>
      </c>
      <c r="AI83" s="137">
        <v>6.1508942673100804E-4</v>
      </c>
      <c r="AJ83" s="137">
        <v>0</v>
      </c>
      <c r="AK83" s="137">
        <v>8.1622646396737697E-4</v>
      </c>
      <c r="AL83" s="137">
        <v>5.7679145833148301E-4</v>
      </c>
      <c r="AM83" s="137">
        <v>7.5799345640571996E-4</v>
      </c>
      <c r="AN83" s="137">
        <v>6.7077684178121395E-4</v>
      </c>
      <c r="AO83" s="137">
        <v>5.6647361914324195E-4</v>
      </c>
      <c r="AP83" s="137">
        <v>5.3495003920298501E-4</v>
      </c>
      <c r="AQ83" s="137">
        <v>6.4679022673327197E-4</v>
      </c>
      <c r="AR83" s="137">
        <v>6.7860772145769796E-4</v>
      </c>
      <c r="AS83" s="137">
        <v>6.77988626056955E-4</v>
      </c>
      <c r="AT83" s="137">
        <v>7.0576268903648105E-4</v>
      </c>
      <c r="AU83" s="137">
        <v>6.8689156623631404E-4</v>
      </c>
      <c r="AV83" s="137">
        <v>6.8743068607642402E-4</v>
      </c>
      <c r="AW83" s="137">
        <v>5.3048135571280098E-4</v>
      </c>
      <c r="AX83" s="137">
        <v>5.37571623859514E-4</v>
      </c>
      <c r="AY83" s="137">
        <v>4.1232720499415298E-4</v>
      </c>
      <c r="AZ83" s="137">
        <v>4.8844969110631905E-4</v>
      </c>
      <c r="BA83" s="137">
        <v>4.1092366666378803E-4</v>
      </c>
      <c r="BB83" s="137">
        <v>4.5597330434639897E-4</v>
      </c>
      <c r="BC83" s="137">
        <v>4.30550839098277E-4</v>
      </c>
      <c r="BD83" s="137">
        <v>9.4756592874580697E-4</v>
      </c>
      <c r="BE83" s="137">
        <v>5.3931006571305196E-4</v>
      </c>
      <c r="BF83" s="137">
        <v>7.1977812269955995E-4</v>
      </c>
      <c r="BG83" s="137">
        <v>1.3238529476005999E-3</v>
      </c>
      <c r="BH83" s="137">
        <v>3.7985250123406399E-4</v>
      </c>
      <c r="BI83" s="137">
        <v>2.0747606336313602E-3</v>
      </c>
      <c r="BJ83" s="137">
        <v>3.67436486432461E-4</v>
      </c>
      <c r="BK83" s="137">
        <v>3.00658780630483E-3</v>
      </c>
      <c r="BL83" s="137">
        <v>1.9597351937887999E-4</v>
      </c>
      <c r="BM83" s="137">
        <v>6.1804323072046597E-3</v>
      </c>
      <c r="BN83" s="137">
        <v>5.38182921727567E-3</v>
      </c>
      <c r="BO83" s="137">
        <v>1.8715111299746099E-2</v>
      </c>
      <c r="BP83" s="137">
        <v>3.5429198774842201E-3</v>
      </c>
      <c r="BQ83" s="137">
        <v>3.3235427851907901E-3</v>
      </c>
      <c r="BR83" s="137">
        <v>3.0382621864764301E-3</v>
      </c>
      <c r="BS83" s="137">
        <v>2.1972752748913799E-3</v>
      </c>
      <c r="BT83" s="137">
        <v>1.0169642559205499E-2</v>
      </c>
      <c r="BU83" s="137">
        <v>1.25628705350054E-3</v>
      </c>
      <c r="BV83" s="137">
        <v>1.91520033772496E-2</v>
      </c>
      <c r="BW83" s="137">
        <v>1.44504803449599E-3</v>
      </c>
      <c r="BX83" s="137">
        <v>6.6870337609940197E-3</v>
      </c>
      <c r="BY83" s="137">
        <v>6.9208557617620099E-4</v>
      </c>
      <c r="BZ83" s="137">
        <v>5.6554590179524002E-2</v>
      </c>
      <c r="CA83" s="138">
        <v>0</v>
      </c>
      <c r="CB83" s="136">
        <v>0.31618129374447002</v>
      </c>
      <c r="CC83" s="139">
        <v>0.756967284421316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55">
        <v>0</v>
      </c>
      <c r="CJ83" s="81"/>
      <c r="CK83" s="81"/>
      <c r="CL83" s="73"/>
      <c r="CM83" s="73"/>
    </row>
    <row r="84" spans="1:91" ht="19.5" x14ac:dyDescent="0.25">
      <c r="B84" s="57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0</v>
      </c>
      <c r="CB84" s="143">
        <v>0</v>
      </c>
      <c r="CC84" s="144">
        <v>0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55">
        <v>0</v>
      </c>
      <c r="CJ84" s="81"/>
      <c r="CK84" s="81"/>
      <c r="CL84" s="73"/>
      <c r="CM84" s="73"/>
    </row>
    <row r="85" spans="1:91" ht="19.5" x14ac:dyDescent="0.25">
      <c r="B85" s="145"/>
      <c r="C85" s="125" t="s">
        <v>937</v>
      </c>
      <c r="D85" s="146">
        <v>0.27608982757704298</v>
      </c>
      <c r="E85" s="131">
        <v>0.51869630863759197</v>
      </c>
      <c r="F85" s="131">
        <v>0.35416864248582902</v>
      </c>
      <c r="G85" s="131">
        <v>0.55503653766969796</v>
      </c>
      <c r="H85" s="131">
        <v>0.34037040687511599</v>
      </c>
      <c r="I85" s="131">
        <v>0.38907123929873899</v>
      </c>
      <c r="J85" s="131">
        <v>0.40335397746483098</v>
      </c>
      <c r="K85" s="131">
        <v>0.283206986987938</v>
      </c>
      <c r="L85" s="131">
        <v>0.37730463026258698</v>
      </c>
      <c r="M85" s="131">
        <v>0.53828713143445595</v>
      </c>
      <c r="N85" s="131">
        <v>0.28745399144343498</v>
      </c>
      <c r="O85" s="131">
        <v>0.64754176649205797</v>
      </c>
      <c r="P85" s="131">
        <v>0.319660471766614</v>
      </c>
      <c r="Q85" s="131">
        <v>0.385515593899528</v>
      </c>
      <c r="R85" s="131">
        <v>0.42955567532602401</v>
      </c>
      <c r="S85" s="131">
        <v>0.53396666199711895</v>
      </c>
      <c r="T85" s="131">
        <v>0.55181216355381402</v>
      </c>
      <c r="U85" s="131">
        <v>0.74204127856981295</v>
      </c>
      <c r="V85" s="131">
        <v>0.59282013966376601</v>
      </c>
      <c r="W85" s="131">
        <v>0.64956251847545299</v>
      </c>
      <c r="X85" s="131">
        <v>0.64021700614921295</v>
      </c>
      <c r="Y85" s="131">
        <v>0.54493752204716805</v>
      </c>
      <c r="Z85" s="131">
        <v>0.45477104583626299</v>
      </c>
      <c r="AA85" s="131">
        <v>0.53621858880182105</v>
      </c>
      <c r="AB85" s="131">
        <v>0.64130935434319103</v>
      </c>
      <c r="AC85" s="131">
        <v>0.49091241702726801</v>
      </c>
      <c r="AD85" s="131">
        <v>0.661143979111667</v>
      </c>
      <c r="AE85" s="131">
        <v>0.42595103836550402</v>
      </c>
      <c r="AF85" s="131">
        <v>0.48986666266613299</v>
      </c>
      <c r="AG85" s="131">
        <v>0.71303631363499598</v>
      </c>
      <c r="AH85" s="131">
        <v>0.51395447619250301</v>
      </c>
      <c r="AI85" s="131">
        <v>0.45081284818432898</v>
      </c>
      <c r="AJ85" s="131">
        <v>0</v>
      </c>
      <c r="AK85" s="131">
        <v>0.33554119071135302</v>
      </c>
      <c r="AL85" s="131">
        <v>0.32590995299390102</v>
      </c>
      <c r="AM85" s="131">
        <v>0.46667502640625902</v>
      </c>
      <c r="AN85" s="131">
        <v>0.51363679582147304</v>
      </c>
      <c r="AO85" s="131">
        <v>0.51275300477018804</v>
      </c>
      <c r="AP85" s="131">
        <v>0.38326369231917801</v>
      </c>
      <c r="AQ85" s="131">
        <v>0.435373098902058</v>
      </c>
      <c r="AR85" s="131">
        <v>0.29329849420049797</v>
      </c>
      <c r="AS85" s="131">
        <v>0.37104455982662099</v>
      </c>
      <c r="AT85" s="131">
        <v>0.31614930113720102</v>
      </c>
      <c r="AU85" s="131">
        <v>0.27719604866377801</v>
      </c>
      <c r="AV85" s="131">
        <v>0.28212546237685099</v>
      </c>
      <c r="AW85" s="131">
        <v>0.45077701134369003</v>
      </c>
      <c r="AX85" s="131">
        <v>0.492505168801117</v>
      </c>
      <c r="AY85" s="131">
        <v>0.48912063219896301</v>
      </c>
      <c r="AZ85" s="131">
        <v>0.33583685414286901</v>
      </c>
      <c r="BA85" s="131">
        <v>0.27994319132399997</v>
      </c>
      <c r="BB85" s="131">
        <v>0.33426173046159002</v>
      </c>
      <c r="BC85" s="131">
        <v>0.29846094061705802</v>
      </c>
      <c r="BD85" s="131">
        <v>0.23542737643960099</v>
      </c>
      <c r="BE85" s="131">
        <v>0.37575652519228597</v>
      </c>
      <c r="BF85" s="131">
        <v>0.37413337114367201</v>
      </c>
      <c r="BG85" s="131">
        <v>0.50124350422186503</v>
      </c>
      <c r="BH85" s="131">
        <v>0.51802999658344395</v>
      </c>
      <c r="BI85" s="131">
        <v>0.41474805422365901</v>
      </c>
      <c r="BJ85" s="131">
        <v>0.33068646889891901</v>
      </c>
      <c r="BK85" s="131">
        <v>0.43803104079765498</v>
      </c>
      <c r="BL85" s="131">
        <v>0.51593210516438903</v>
      </c>
      <c r="BM85" s="131">
        <v>0.44464869177038802</v>
      </c>
      <c r="BN85" s="131">
        <v>0.42693167105304602</v>
      </c>
      <c r="BO85" s="131">
        <v>0.46381033855367698</v>
      </c>
      <c r="BP85" s="131">
        <v>0.28096624523864</v>
      </c>
      <c r="BQ85" s="131">
        <v>0.59789730585070699</v>
      </c>
      <c r="BR85" s="131">
        <v>0.50882998076832697</v>
      </c>
      <c r="BS85" s="131">
        <v>0.25087566135054201</v>
      </c>
      <c r="BT85" s="131">
        <v>0.34966245642696703</v>
      </c>
      <c r="BU85" s="131">
        <v>0.12941727830404601</v>
      </c>
      <c r="BV85" s="131">
        <v>0.37885430149207799</v>
      </c>
      <c r="BW85" s="131">
        <v>0.10364211501202</v>
      </c>
      <c r="BX85" s="131">
        <v>0.49649175527225597</v>
      </c>
      <c r="BY85" s="131">
        <v>0.176269305939765</v>
      </c>
      <c r="BZ85" s="131">
        <v>0.49999941630404399</v>
      </c>
      <c r="CA85" s="147">
        <v>0</v>
      </c>
      <c r="CB85" s="135"/>
      <c r="CC85" s="135"/>
      <c r="CD85" s="135"/>
      <c r="CE85" s="104"/>
      <c r="CF85" s="104"/>
      <c r="CG85" s="104"/>
      <c r="CH85" s="104"/>
      <c r="CI85" s="105"/>
      <c r="CJ85" s="81"/>
      <c r="CK85" s="81"/>
      <c r="CL85" s="73"/>
      <c r="CM85" s="73"/>
    </row>
    <row r="86" spans="1:91" ht="19.5" x14ac:dyDescent="0.25">
      <c r="B86" s="145"/>
      <c r="C86" s="115" t="s">
        <v>924</v>
      </c>
      <c r="D86" s="148">
        <v>0.66098460336570397</v>
      </c>
      <c r="E86" s="148">
        <v>1.24180697579812</v>
      </c>
      <c r="F86" s="148">
        <v>0.84791251359211794</v>
      </c>
      <c r="G86" s="148">
        <v>1.32880884791999</v>
      </c>
      <c r="H86" s="148">
        <v>0.81487826031182198</v>
      </c>
      <c r="I86" s="148">
        <v>0.93147256110736698</v>
      </c>
      <c r="J86" s="148">
        <v>0.96566675835303095</v>
      </c>
      <c r="K86" s="148">
        <v>0.67802374179244695</v>
      </c>
      <c r="L86" s="148">
        <v>0.90330220990328403</v>
      </c>
      <c r="M86" s="148">
        <v>1.28870921899062</v>
      </c>
      <c r="N86" s="148">
        <v>0.68819146358120198</v>
      </c>
      <c r="O86" s="148">
        <v>1.5502749284308299</v>
      </c>
      <c r="P86" s="148">
        <v>0.76529675865507196</v>
      </c>
      <c r="Q86" s="148">
        <v>0.92296001689473905</v>
      </c>
      <c r="R86" s="148">
        <v>1.02839604838258</v>
      </c>
      <c r="S86" s="148">
        <v>1.27836561523508</v>
      </c>
      <c r="T86" s="148">
        <v>1.32108939782364</v>
      </c>
      <c r="U86" s="148">
        <v>1.77651550765513</v>
      </c>
      <c r="V86" s="148">
        <v>1.41926628851804</v>
      </c>
      <c r="W86" s="148">
        <v>1.5551127957291899</v>
      </c>
      <c r="X86" s="148">
        <v>1.5327387741565</v>
      </c>
      <c r="Y86" s="148">
        <v>1.30463086970824</v>
      </c>
      <c r="Z86" s="148">
        <v>1.08876397943494</v>
      </c>
      <c r="AA86" s="148">
        <v>1.28375693645426</v>
      </c>
      <c r="AB86" s="148">
        <v>1.53535395684566</v>
      </c>
      <c r="AC86" s="148">
        <v>1.1752897674780101</v>
      </c>
      <c r="AD86" s="148">
        <v>1.58283988452563</v>
      </c>
      <c r="AE86" s="148">
        <v>1.01976621383729</v>
      </c>
      <c r="AF86" s="148">
        <v>1.1727861347376201</v>
      </c>
      <c r="AG86" s="148">
        <v>1.70707493676801</v>
      </c>
      <c r="AH86" s="148">
        <v>1.23045458999873</v>
      </c>
      <c r="AI86" s="148">
        <v>1.0792876878672</v>
      </c>
      <c r="AJ86" s="148">
        <v>0</v>
      </c>
      <c r="AK86" s="148">
        <v>0.80331666980127803</v>
      </c>
      <c r="AL86" s="148">
        <v>0.78025859519396901</v>
      </c>
      <c r="AM86" s="148">
        <v>1.1172632108067899</v>
      </c>
      <c r="AN86" s="148">
        <v>1.2296940337845199</v>
      </c>
      <c r="AO86" s="148">
        <v>1.2275781561999799</v>
      </c>
      <c r="AP86" s="148">
        <v>0.91756875606499699</v>
      </c>
      <c r="AQ86" s="148">
        <v>1.0423234989111301</v>
      </c>
      <c r="AR86" s="148">
        <v>0.70218374417570995</v>
      </c>
      <c r="AS86" s="148">
        <v>0.88831502181862498</v>
      </c>
      <c r="AT86" s="148">
        <v>0.75689069115813101</v>
      </c>
      <c r="AU86" s="148">
        <v>0.66363299904426598</v>
      </c>
      <c r="AV86" s="148">
        <v>0.67543447176260296</v>
      </c>
      <c r="AW86" s="148">
        <v>1.07920189115349</v>
      </c>
      <c r="AX86" s="148">
        <v>1.1791029626570499</v>
      </c>
      <c r="AY86" s="148">
        <v>1.1710000687431901</v>
      </c>
      <c r="AZ86" s="148">
        <v>0.80402451542429698</v>
      </c>
      <c r="BA86" s="148">
        <v>0.67020991286101805</v>
      </c>
      <c r="BB86" s="148">
        <v>0.80025352353061197</v>
      </c>
      <c r="BC86" s="148">
        <v>0.71454311875677501</v>
      </c>
      <c r="BD86" s="148">
        <v>0.563634931438876</v>
      </c>
      <c r="BE86" s="148">
        <v>0.89959590306524595</v>
      </c>
      <c r="BF86" s="148">
        <v>0.895709922026247</v>
      </c>
      <c r="BG86" s="148">
        <v>1.2000233465148999</v>
      </c>
      <c r="BH86" s="148">
        <v>1.2402117630635801</v>
      </c>
      <c r="BI86" s="148">
        <v>0.99294523280189695</v>
      </c>
      <c r="BJ86" s="148">
        <v>0.79169401640689796</v>
      </c>
      <c r="BK86" s="148">
        <v>1.04868685784053</v>
      </c>
      <c r="BL86" s="148">
        <v>1.23518921681587</v>
      </c>
      <c r="BM86" s="148">
        <v>1.06453012682952</v>
      </c>
      <c r="BN86" s="148">
        <v>1.02211393926315</v>
      </c>
      <c r="BO86" s="148">
        <v>1.1104048829190101</v>
      </c>
      <c r="BP86" s="148">
        <v>0.67265919863125001</v>
      </c>
      <c r="BQ86" s="148">
        <v>1.4314214943354699</v>
      </c>
      <c r="BR86" s="148">
        <v>1.2181860736063499</v>
      </c>
      <c r="BS86" s="148">
        <v>0.60061955548008295</v>
      </c>
      <c r="BT86" s="148">
        <v>0.83712428705386399</v>
      </c>
      <c r="BU86" s="148">
        <v>0.30983694371933301</v>
      </c>
      <c r="BV86" s="148">
        <v>0.90701226627139298</v>
      </c>
      <c r="BW86" s="148">
        <v>0.248128816930375</v>
      </c>
      <c r="BX86" s="148">
        <v>1.18864721968576</v>
      </c>
      <c r="BY86" s="148">
        <v>0.42200503471875001</v>
      </c>
      <c r="BZ86" s="148">
        <v>1.1970448848811299</v>
      </c>
      <c r="CA86" s="149">
        <v>0</v>
      </c>
      <c r="CB86" s="135"/>
      <c r="CC86" s="135"/>
      <c r="CD86" s="135"/>
      <c r="CE86" s="104"/>
      <c r="CF86" s="104"/>
      <c r="CG86" s="104"/>
      <c r="CH86" s="104"/>
      <c r="CI86" s="105"/>
      <c r="CJ86" s="81"/>
      <c r="CK86" s="81"/>
      <c r="CL86" s="73"/>
      <c r="CM86" s="73"/>
    </row>
    <row r="87" spans="1:91" ht="19.5" x14ac:dyDescent="0.25">
      <c r="B87" s="145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  <c r="CJ87" s="81"/>
      <c r="CK87" s="81"/>
      <c r="CL87" s="73"/>
      <c r="CM87" s="73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  <c r="CJ88" s="81"/>
      <c r="CK88" s="81"/>
      <c r="CL88" s="73"/>
      <c r="CM88" s="73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  <c r="CJ90" s="81"/>
      <c r="CK90" s="81"/>
      <c r="CL90" s="73"/>
      <c r="CM90" s="73"/>
    </row>
    <row r="91" spans="1:91" ht="0" hidden="1" customHeight="1" x14ac:dyDescent="0.25">
      <c r="A91" s="358"/>
      <c r="B91" s="358"/>
      <c r="C91" s="369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  <c r="CJ91" s="105"/>
      <c r="CK91" s="105"/>
      <c r="CL91" s="105"/>
      <c r="CM91" s="105"/>
    </row>
    <row r="92" spans="1:91" ht="0" hidden="1" customHeight="1" x14ac:dyDescent="0.25">
      <c r="A92" s="358"/>
      <c r="B92" s="358"/>
      <c r="C92" s="369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  <c r="CJ92" s="105"/>
      <c r="CK92" s="105"/>
      <c r="CL92" s="105"/>
      <c r="CM92" s="105"/>
    </row>
    <row r="93" spans="1:91" ht="0" hidden="1" customHeight="1" x14ac:dyDescent="0.25">
      <c r="A93" s="358"/>
      <c r="B93" s="358"/>
      <c r="C93" s="369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  <c r="CJ93" s="105"/>
      <c r="CK93" s="105"/>
      <c r="CL93" s="105"/>
      <c r="CM93" s="105"/>
    </row>
    <row r="94" spans="1:91" ht="0" hidden="1" customHeight="1" x14ac:dyDescent="0.25">
      <c r="A94" s="358"/>
      <c r="B94" s="358"/>
      <c r="C94" s="369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  <c r="CJ94" s="105"/>
      <c r="CK94" s="105"/>
      <c r="CL94" s="105"/>
      <c r="CM94" s="105"/>
    </row>
    <row r="95" spans="1:91" ht="0" hidden="1" customHeight="1" x14ac:dyDescent="0.25">
      <c r="A95" s="358"/>
      <c r="B95" s="358"/>
      <c r="C95" s="358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  <c r="CJ95" s="105"/>
      <c r="CK95" s="105"/>
      <c r="CL95" s="105"/>
      <c r="CM95" s="105"/>
    </row>
    <row r="96" spans="1:91" ht="0" hidden="1" customHeight="1" x14ac:dyDescent="0.25">
      <c r="A96" s="357"/>
      <c r="B96" s="358"/>
      <c r="C96" s="358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  <c r="CJ96" s="105"/>
      <c r="CK96" s="105"/>
      <c r="CL96" s="105"/>
      <c r="CM96" s="105"/>
    </row>
    <row r="97" spans="1:91" ht="18.75" x14ac:dyDescent="0.25">
      <c r="B97" s="150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  <c r="CJ97" s="105"/>
      <c r="CK97" s="105"/>
      <c r="CL97" s="105"/>
      <c r="CM97" s="105"/>
    </row>
    <row r="98" spans="1:91" ht="0" hidden="1" customHeight="1" x14ac:dyDescent="0.25">
      <c r="B98" s="26"/>
      <c r="C98" s="116" t="s">
        <v>832</v>
      </c>
      <c r="D98" s="151">
        <f>+IFERROR('MIP(IxI)_TFEVP'!D87/'MIP(IxI)_TFEVP'!D$95,0)</f>
        <v>6.721358265932903E-2</v>
      </c>
      <c r="E98" s="151">
        <f>+IFERROR('MIP(IxI)_TFEVP'!E87/'MIP(IxI)_TFEVP'!E$95,0)</f>
        <v>5.2665248167938057E-2</v>
      </c>
      <c r="F98" s="151">
        <f>+IFERROR('MIP(IxI)_TFEVP'!F87/'MIP(IxI)_TFEVP'!F$95,0)</f>
        <v>2.8588323474548566E-2</v>
      </c>
      <c r="G98" s="151">
        <f>+IFERROR('MIP(IxI)_TFEVP'!G87/'MIP(IxI)_TFEVP'!G$95,0)</f>
        <v>4.2790051354994647E-2</v>
      </c>
      <c r="H98" s="151">
        <f>+IFERROR('MIP(IxI)_TFEVP'!H87/'MIP(IxI)_TFEVP'!H$95,0)</f>
        <v>9.9923681618542634E-2</v>
      </c>
      <c r="I98" s="151">
        <f>+IFERROR('MIP(IxI)_TFEVP'!I87/'MIP(IxI)_TFEVP'!I$95,0)</f>
        <v>1.4971282693050422E-2</v>
      </c>
      <c r="J98" s="151">
        <f>+IFERROR('MIP(IxI)_TFEVP'!J87/'MIP(IxI)_TFEVP'!J$95,0)</f>
        <v>8.7139888982124353E-2</v>
      </c>
      <c r="K98" s="151">
        <f>+IFERROR('MIP(IxI)_TFEVP'!K87/'MIP(IxI)_TFEVP'!K$95,0)</f>
        <v>5.7854847172940781E-2</v>
      </c>
      <c r="L98" s="151">
        <f>+IFERROR('MIP(IxI)_TFEVP'!L87/'MIP(IxI)_TFEVP'!L$95,0)</f>
        <v>3.5357419672358706E-3</v>
      </c>
      <c r="M98" s="151">
        <f>+IFERROR('MIP(IxI)_TFEVP'!M87/'MIP(IxI)_TFEVP'!M$95,0)</f>
        <v>1.4171275937630866E-2</v>
      </c>
      <c r="N98" s="151">
        <f>+IFERROR('MIP(IxI)_TFEVP'!N87/'MIP(IxI)_TFEVP'!N$95,0)</f>
        <v>5.1509876434097358E-2</v>
      </c>
      <c r="O98" s="151">
        <f>+IFERROR('MIP(IxI)_TFEVP'!O87/'MIP(IxI)_TFEVP'!O$95,0)</f>
        <v>0.14363341183392725</v>
      </c>
      <c r="P98" s="151">
        <f>+IFERROR('MIP(IxI)_TFEVP'!P87/'MIP(IxI)_TFEVP'!P$95,0)</f>
        <v>5.8006845498853685E-3</v>
      </c>
      <c r="Q98" s="151">
        <f>+IFERROR('MIP(IxI)_TFEVP'!Q87/'MIP(IxI)_TFEVP'!Q$95,0)</f>
        <v>2.0669260657024805E-3</v>
      </c>
      <c r="R98" s="151">
        <f>+IFERROR('MIP(IxI)_TFEVP'!R87/'MIP(IxI)_TFEVP'!R$95,0)</f>
        <v>1.7315407040477852E-2</v>
      </c>
      <c r="S98" s="151">
        <f>+IFERROR('MIP(IxI)_TFEVP'!S87/'MIP(IxI)_TFEVP'!S$95,0)</f>
        <v>1.5575201620362902E-2</v>
      </c>
      <c r="T98" s="151">
        <f>+IFERROR('MIP(IxI)_TFEVP'!T87/'MIP(IxI)_TFEVP'!T$95,0)</f>
        <v>5.9825939842726085E-2</v>
      </c>
      <c r="U98" s="151">
        <f>+IFERROR('MIP(IxI)_TFEVP'!U87/'MIP(IxI)_TFEVP'!U$95,0)</f>
        <v>4.0029092947948805E-2</v>
      </c>
      <c r="V98" s="151">
        <f>+IFERROR('MIP(IxI)_TFEVP'!V87/'MIP(IxI)_TFEVP'!V$95,0)</f>
        <v>2.3043708828828008E-3</v>
      </c>
      <c r="W98" s="151">
        <f>+IFERROR('MIP(IxI)_TFEVP'!W87/'MIP(IxI)_TFEVP'!W$95,0)</f>
        <v>9.7108704399840221E-2</v>
      </c>
      <c r="X98" s="151">
        <f>+IFERROR('MIP(IxI)_TFEVP'!X87/'MIP(IxI)_TFEVP'!X$95,0)</f>
        <v>1.0616272842511362E-2</v>
      </c>
      <c r="Y98" s="151">
        <f>+IFERROR('MIP(IxI)_TFEVP'!Y87/'MIP(IxI)_TFEVP'!Y$95,0)</f>
        <v>1.9731115041839293E-2</v>
      </c>
      <c r="Z98" s="151">
        <f>+IFERROR('MIP(IxI)_TFEVP'!Z87/'MIP(IxI)_TFEVP'!Z$95,0)</f>
        <v>0.17571730257916068</v>
      </c>
      <c r="AA98" s="151">
        <f>+IFERROR('MIP(IxI)_TFEVP'!AA87/'MIP(IxI)_TFEVP'!AA$95,0)</f>
        <v>2.4055347080847076E-3</v>
      </c>
      <c r="AB98" s="151">
        <f>+IFERROR('MIP(IxI)_TFEVP'!AB87/'MIP(IxI)_TFEVP'!AB$95,0)</f>
        <v>6.4091245286525308E-2</v>
      </c>
      <c r="AC98" s="151">
        <f>+IFERROR('MIP(IxI)_TFEVP'!AC87/'MIP(IxI)_TFEVP'!AC$95,0)</f>
        <v>0.14175849839892293</v>
      </c>
      <c r="AD98" s="151">
        <f>+IFERROR('MIP(IxI)_TFEVP'!AD87/'MIP(IxI)_TFEVP'!AD$95,0)</f>
        <v>1.8809469439946758E-2</v>
      </c>
      <c r="AE98" s="151">
        <f>+IFERROR('MIP(IxI)_TFEVP'!AE87/'MIP(IxI)_TFEVP'!AE$95,0)</f>
        <v>0.41524623974589259</v>
      </c>
      <c r="AF98" s="151">
        <f>+IFERROR('MIP(IxI)_TFEVP'!AF87/'MIP(IxI)_TFEVP'!AF$95,0)</f>
        <v>8.6914875724219215E-2</v>
      </c>
      <c r="AG98" s="151">
        <f>+IFERROR('MIP(IxI)_TFEVP'!AG87/'MIP(IxI)_TFEVP'!AG$95,0)</f>
        <v>8.1854424483001065E-3</v>
      </c>
      <c r="AH98" s="151">
        <f>+IFERROR('MIP(IxI)_TFEVP'!AH87/'MIP(IxI)_TFEVP'!AH$95,0)</f>
        <v>0.18316674133037569</v>
      </c>
      <c r="AI98" s="151">
        <f>+IFERROR('MIP(IxI)_TFEVP'!AI87/'MIP(IxI)_TFEVP'!AI$95,0)</f>
        <v>0.12020174039755588</v>
      </c>
      <c r="AJ98" s="151">
        <f>+IFERROR('MIP(IxI)_TFEVP'!AJ87/'MIP(IxI)_TFEVP'!AJ$95,0)</f>
        <v>0</v>
      </c>
      <c r="AK98" s="151">
        <f>+IFERROR('MIP(IxI)_TFEVP'!AK87/'MIP(IxI)_TFEVP'!AK$95,0)</f>
        <v>0.27670667716161496</v>
      </c>
      <c r="AL98" s="151">
        <f>+IFERROR('MIP(IxI)_TFEVP'!AL87/'MIP(IxI)_TFEVP'!AL$95,0)</f>
        <v>0.17549902435852607</v>
      </c>
      <c r="AM98" s="151">
        <f>+IFERROR('MIP(IxI)_TFEVP'!AM87/'MIP(IxI)_TFEVP'!AM$95,0)</f>
        <v>0.1365603164499046</v>
      </c>
      <c r="AN98" s="151">
        <f>+IFERROR('MIP(IxI)_TFEVP'!AN87/'MIP(IxI)_TFEVP'!AN$95,0)</f>
        <v>7.4266143146538746E-2</v>
      </c>
      <c r="AO98" s="151">
        <f>+IFERROR('MIP(IxI)_TFEVP'!AO87/'MIP(IxI)_TFEVP'!AO$95,0)</f>
        <v>0.21095910050136238</v>
      </c>
      <c r="AP98" s="151">
        <f>+IFERROR('MIP(IxI)_TFEVP'!AP87/'MIP(IxI)_TFEVP'!AP$95,0)</f>
        <v>0.14728427105142036</v>
      </c>
      <c r="AQ98" s="151">
        <f>+IFERROR('MIP(IxI)_TFEVP'!AQ87/'MIP(IxI)_TFEVP'!AQ$95,0)</f>
        <v>0.59893069039028335</v>
      </c>
      <c r="AR98" s="151">
        <f>+IFERROR('MIP(IxI)_TFEVP'!AR87/'MIP(IxI)_TFEVP'!AR$95,0)</f>
        <v>0.33277293952652309</v>
      </c>
      <c r="AS98" s="151">
        <f>+IFERROR('MIP(IxI)_TFEVP'!AS87/'MIP(IxI)_TFEVP'!AS$95,0)</f>
        <v>0.27218488680931296</v>
      </c>
      <c r="AT98" s="151">
        <f>+IFERROR('MIP(IxI)_TFEVP'!AT87/'MIP(IxI)_TFEVP'!AT$95,0)</f>
        <v>0.25970372734783592</v>
      </c>
      <c r="AU98" s="151">
        <f>+IFERROR('MIP(IxI)_TFEVP'!AU87/'MIP(IxI)_TFEVP'!AU$95,0)</f>
        <v>0.31556157064705992</v>
      </c>
      <c r="AV98" s="151">
        <f>+IFERROR('MIP(IxI)_TFEVP'!AV87/'MIP(IxI)_TFEVP'!AV$95,0)</f>
        <v>0.35848968887984378</v>
      </c>
      <c r="AW98" s="151">
        <f>+IFERROR('MIP(IxI)_TFEVP'!AW87/'MIP(IxI)_TFEVP'!AW$95,0)</f>
        <v>0.1870124405045322</v>
      </c>
      <c r="AX98" s="151">
        <f>+IFERROR('MIP(IxI)_TFEVP'!AX87/'MIP(IxI)_TFEVP'!AX$95,0)</f>
        <v>9.7376277238161293E-2</v>
      </c>
      <c r="AY98" s="151">
        <f>+IFERROR('MIP(IxI)_TFEVP'!AY87/'MIP(IxI)_TFEVP'!AY$95,0)</f>
        <v>0.24834531122638537</v>
      </c>
      <c r="AZ98" s="151">
        <f>+IFERROR('MIP(IxI)_TFEVP'!AZ87/'MIP(IxI)_TFEVP'!AZ$95,0)</f>
        <v>0.21782639803275086</v>
      </c>
      <c r="BA98" s="151">
        <f>+IFERROR('MIP(IxI)_TFEVP'!BA87/'MIP(IxI)_TFEVP'!BA$95,0)</f>
        <v>0.23861124475920334</v>
      </c>
      <c r="BB98" s="151">
        <f>+IFERROR('MIP(IxI)_TFEVP'!BB87/'MIP(IxI)_TFEVP'!BB$95,0)</f>
        <v>0.33018252530925896</v>
      </c>
      <c r="BC98" s="151">
        <f>+IFERROR('MIP(IxI)_TFEVP'!BC87/'MIP(IxI)_TFEVP'!BC$95,0)</f>
        <v>0.18789220671059653</v>
      </c>
      <c r="BD98" s="151">
        <f>+IFERROR('MIP(IxI)_TFEVP'!BD87/'MIP(IxI)_TFEVP'!BD$95,0)</f>
        <v>0.43001211973473907</v>
      </c>
      <c r="BE98" s="151">
        <f>+IFERROR('MIP(IxI)_TFEVP'!BE87/'MIP(IxI)_TFEVP'!BE$95,0)</f>
        <v>0.16866451059391996</v>
      </c>
      <c r="BF98" s="151">
        <f>+IFERROR('MIP(IxI)_TFEVP'!BF87/'MIP(IxI)_TFEVP'!BF$95,0)</f>
        <v>7.1465086141532783E-2</v>
      </c>
      <c r="BG98" s="151">
        <f>+IFERROR('MIP(IxI)_TFEVP'!BG87/'MIP(IxI)_TFEVP'!BG$95,0)</f>
        <v>8.5725440605751616E-2</v>
      </c>
      <c r="BH98" s="151">
        <f>+IFERROR('MIP(IxI)_TFEVP'!BH87/'MIP(IxI)_TFEVP'!BH$95,0)</f>
        <v>4.191406336318663E-3</v>
      </c>
      <c r="BI98" s="151">
        <f>+IFERROR('MIP(IxI)_TFEVP'!BI87/'MIP(IxI)_TFEVP'!BI$95,0)</f>
        <v>6.9855856536905014E-2</v>
      </c>
      <c r="BJ98" s="151">
        <f>+IFERROR('MIP(IxI)_TFEVP'!BJ87/'MIP(IxI)_TFEVP'!BJ$95,0)</f>
        <v>2.2166430576491869E-2</v>
      </c>
      <c r="BK98" s="151">
        <f>+IFERROR('MIP(IxI)_TFEVP'!BK87/'MIP(IxI)_TFEVP'!BK$95,0)</f>
        <v>0.20228166097678998</v>
      </c>
      <c r="BL98" s="151">
        <f>+IFERROR('MIP(IxI)_TFEVP'!BL87/'MIP(IxI)_TFEVP'!BL$95,0)</f>
        <v>9.1861457496335687E-4</v>
      </c>
      <c r="BM98" s="151">
        <f>+IFERROR('MIP(IxI)_TFEVP'!BM87/'MIP(IxI)_TFEVP'!BM$95,0)</f>
        <v>2.2074986022438684E-2</v>
      </c>
      <c r="BN98" s="151">
        <f>+IFERROR('MIP(IxI)_TFEVP'!BN87/'MIP(IxI)_TFEVP'!BN$95,0)</f>
        <v>0.12752535831415712</v>
      </c>
      <c r="BO98" s="151">
        <f>+IFERROR('MIP(IxI)_TFEVP'!BO87/'MIP(IxI)_TFEVP'!BO$95,0)</f>
        <v>3.3456210182056211E-2</v>
      </c>
      <c r="BP98" s="151">
        <f>+IFERROR('MIP(IxI)_TFEVP'!BP87/'MIP(IxI)_TFEVP'!BP$95,0)</f>
        <v>2.1195792608033316E-2</v>
      </c>
      <c r="BQ98" s="151">
        <f>+IFERROR('MIP(IxI)_TFEVP'!BQ87/'MIP(IxI)_TFEVP'!BQ$95,0)</f>
        <v>0.12154715291777689</v>
      </c>
      <c r="BR98" s="151">
        <f>+IFERROR('MIP(IxI)_TFEVP'!BR87/'MIP(IxI)_TFEVP'!BR$95,0)</f>
        <v>2.227965126971874E-4</v>
      </c>
      <c r="BS98" s="151">
        <f>+IFERROR('MIP(IxI)_TFEVP'!BS87/'MIP(IxI)_TFEVP'!BS$95,0)</f>
        <v>9.441138171554748E-4</v>
      </c>
      <c r="BT98" s="151">
        <f>+IFERROR('MIP(IxI)_TFEVP'!BT87/'MIP(IxI)_TFEVP'!BT$95,0)</f>
        <v>3.2864963788736566E-2</v>
      </c>
      <c r="BU98" s="151">
        <f>+IFERROR('MIP(IxI)_TFEVP'!BU87/'MIP(IxI)_TFEVP'!BU$95,0)</f>
        <v>1.4190322319690182E-2</v>
      </c>
      <c r="BV98" s="151">
        <f>+IFERROR('MIP(IxI)_TFEVP'!BV87/'MIP(IxI)_TFEVP'!BV$95,0)</f>
        <v>2.3421137784486591E-3</v>
      </c>
      <c r="BW98" s="151">
        <f>+IFERROR('MIP(IxI)_TFEVP'!BW87/'MIP(IxI)_TFEVP'!BW$95,0)</f>
        <v>1.0469884150045286E-3</v>
      </c>
      <c r="BX98" s="151">
        <f>+IFERROR('MIP(IxI)_TFEVP'!BX87/'MIP(IxI)_TFEVP'!BX$95,0)</f>
        <v>3.4783315332202865E-2</v>
      </c>
      <c r="BY98" s="151">
        <f>+IFERROR('MIP(IxI)_TFEVP'!BY87/'MIP(IxI)_TFEVP'!BY$95,0)</f>
        <v>0.13928829784581645</v>
      </c>
      <c r="BZ98" s="151">
        <f>+IFERROR('MIP(IxI)_TFEVP'!BZ87/'MIP(IxI)_TFEVP'!BZ$95,0)</f>
        <v>6.3950955773571082E-3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  <c r="CJ98" s="105"/>
      <c r="CK98" s="105"/>
      <c r="CL98" s="105"/>
      <c r="CM98" s="105"/>
    </row>
    <row r="99" spans="1:91" ht="0" hidden="1" customHeight="1" x14ac:dyDescent="0.25">
      <c r="A99" s="105"/>
      <c r="B99" s="26"/>
      <c r="C99" s="117" t="s">
        <v>833</v>
      </c>
      <c r="D99" s="151">
        <f>+IFERROR('MIP(IxI)_TFEVP'!D88/'MIP(IxI)_TFEVP'!D$95,0)</f>
        <v>0.34330341023637267</v>
      </c>
      <c r="E99" s="151">
        <f>+IFERROR('MIP(IxI)_TFEVP'!E88/'MIP(IxI)_TFEVP'!E$95,0)</f>
        <v>0.57136155680553058</v>
      </c>
      <c r="F99" s="151">
        <f>+IFERROR('MIP(IxI)_TFEVP'!F88/'MIP(IxI)_TFEVP'!F$95,0)</f>
        <v>0.38275696596037673</v>
      </c>
      <c r="G99" s="151">
        <f>+IFERROR('MIP(IxI)_TFEVP'!G88/'MIP(IxI)_TFEVP'!G$95,0)</f>
        <v>0.59782658902469188</v>
      </c>
      <c r="H99" s="151">
        <f>+IFERROR('MIP(IxI)_TFEVP'!H88/'MIP(IxI)_TFEVP'!H$95,0)</f>
        <v>0.44029408849365903</v>
      </c>
      <c r="I99" s="151">
        <f>+IFERROR('MIP(IxI)_TFEVP'!I88/'MIP(IxI)_TFEVP'!I$95,0)</f>
        <v>0.40404252199178936</v>
      </c>
      <c r="J99" s="151">
        <f>+IFERROR('MIP(IxI)_TFEVP'!J88/'MIP(IxI)_TFEVP'!J$95,0)</f>
        <v>0.49049386644695597</v>
      </c>
      <c r="K99" s="151">
        <f>+IFERROR('MIP(IxI)_TFEVP'!K88/'MIP(IxI)_TFEVP'!K$95,0)</f>
        <v>0.34106183416087904</v>
      </c>
      <c r="L99" s="151">
        <f>+IFERROR('MIP(IxI)_TFEVP'!L88/'MIP(IxI)_TFEVP'!L$95,0)</f>
        <v>0.38084037222982364</v>
      </c>
      <c r="M99" s="151">
        <f>+IFERROR('MIP(IxI)_TFEVP'!M88/'MIP(IxI)_TFEVP'!M$95,0)</f>
        <v>0.55245840737208718</v>
      </c>
      <c r="N99" s="151">
        <f>+IFERROR('MIP(IxI)_TFEVP'!N88/'MIP(IxI)_TFEVP'!N$95,0)</f>
        <v>0.33896386787753158</v>
      </c>
      <c r="O99" s="151">
        <f>+IFERROR('MIP(IxI)_TFEVP'!O88/'MIP(IxI)_TFEVP'!O$95,0)</f>
        <v>0.79117517832598583</v>
      </c>
      <c r="P99" s="151">
        <f>+IFERROR('MIP(IxI)_TFEVP'!P88/'MIP(IxI)_TFEVP'!P$95,0)</f>
        <v>0.32546115631649974</v>
      </c>
      <c r="Q99" s="151">
        <f>+IFERROR('MIP(IxI)_TFEVP'!Q88/'MIP(IxI)_TFEVP'!Q$95,0)</f>
        <v>0.38758251996522997</v>
      </c>
      <c r="R99" s="151">
        <f>+IFERROR('MIP(IxI)_TFEVP'!R88/'MIP(IxI)_TFEVP'!R$95,0)</f>
        <v>0.44687108236650247</v>
      </c>
      <c r="S99" s="151">
        <f>+IFERROR('MIP(IxI)_TFEVP'!S88/'MIP(IxI)_TFEVP'!S$95,0)</f>
        <v>0.54954186361748125</v>
      </c>
      <c r="T99" s="151">
        <f>+IFERROR('MIP(IxI)_TFEVP'!T88/'MIP(IxI)_TFEVP'!T$95,0)</f>
        <v>0.6116381033965399</v>
      </c>
      <c r="U99" s="151">
        <f>+IFERROR('MIP(IxI)_TFEVP'!U88/'MIP(IxI)_TFEVP'!U$95,0)</f>
        <v>0.7820703715177616</v>
      </c>
      <c r="V99" s="151">
        <f>+IFERROR('MIP(IxI)_TFEVP'!V88/'MIP(IxI)_TFEVP'!V$95,0)</f>
        <v>0.59512451054664883</v>
      </c>
      <c r="W99" s="151">
        <f>+IFERROR('MIP(IxI)_TFEVP'!W88/'MIP(IxI)_TFEVP'!W$95,0)</f>
        <v>0.74667122287529442</v>
      </c>
      <c r="X99" s="151">
        <f>+IFERROR('MIP(IxI)_TFEVP'!X88/'MIP(IxI)_TFEVP'!X$95,0)</f>
        <v>0.65083327899172394</v>
      </c>
      <c r="Y99" s="151">
        <f>+IFERROR('MIP(IxI)_TFEVP'!Y88/'MIP(IxI)_TFEVP'!Y$95,0)</f>
        <v>0.56466863708900816</v>
      </c>
      <c r="Z99" s="151">
        <f>+IFERROR('MIP(IxI)_TFEVP'!Z88/'MIP(IxI)_TFEVP'!Z$95,0)</f>
        <v>0.63048834841542278</v>
      </c>
      <c r="AA99" s="151">
        <f>+IFERROR('MIP(IxI)_TFEVP'!AA88/'MIP(IxI)_TFEVP'!AA$95,0)</f>
        <v>0.53862412350990641</v>
      </c>
      <c r="AB99" s="151">
        <f>+IFERROR('MIP(IxI)_TFEVP'!AB88/'MIP(IxI)_TFEVP'!AB$95,0)</f>
        <v>0.7054005996297168</v>
      </c>
      <c r="AC99" s="151">
        <f>+IFERROR('MIP(IxI)_TFEVP'!AC88/'MIP(IxI)_TFEVP'!AC$95,0)</f>
        <v>0.63267091542619125</v>
      </c>
      <c r="AD99" s="151">
        <f>+IFERROR('MIP(IxI)_TFEVP'!AD88/'MIP(IxI)_TFEVP'!AD$95,0)</f>
        <v>0.67995344855161599</v>
      </c>
      <c r="AE99" s="151">
        <f>+IFERROR('MIP(IxI)_TFEVP'!AE88/'MIP(IxI)_TFEVP'!AE$95,0)</f>
        <v>0.84119727811139722</v>
      </c>
      <c r="AF99" s="151">
        <f>+IFERROR('MIP(IxI)_TFEVP'!AF88/'MIP(IxI)_TFEVP'!AF$95,0)</f>
        <v>0.57678153839035251</v>
      </c>
      <c r="AG99" s="151">
        <f>+IFERROR('MIP(IxI)_TFEVP'!AG88/'MIP(IxI)_TFEVP'!AG$95,0)</f>
        <v>0.72122175608329364</v>
      </c>
      <c r="AH99" s="151">
        <f>+IFERROR('MIP(IxI)_TFEVP'!AH88/'MIP(IxI)_TFEVP'!AH$95,0)</f>
        <v>0.69712121752287903</v>
      </c>
      <c r="AI99" s="151">
        <f>+IFERROR('MIP(IxI)_TFEVP'!AI88/'MIP(IxI)_TFEVP'!AI$95,0)</f>
        <v>0.57101458858188403</v>
      </c>
      <c r="AJ99" s="151">
        <f>+IFERROR('MIP(IxI)_TFEVP'!AJ88/'MIP(IxI)_TFEVP'!AJ$95,0)</f>
        <v>0</v>
      </c>
      <c r="AK99" s="151">
        <f>+IFERROR('MIP(IxI)_TFEVP'!AK88/'MIP(IxI)_TFEVP'!AK$95,0)</f>
        <v>0.61224786787296681</v>
      </c>
      <c r="AL99" s="151">
        <f>+IFERROR('MIP(IxI)_TFEVP'!AL88/'MIP(IxI)_TFEVP'!AL$95,0)</f>
        <v>0.50140897735242607</v>
      </c>
      <c r="AM99" s="151">
        <f>+IFERROR('MIP(IxI)_TFEVP'!AM88/'MIP(IxI)_TFEVP'!AM$95,0)</f>
        <v>0.60323534285616165</v>
      </c>
      <c r="AN99" s="151">
        <f>+IFERROR('MIP(IxI)_TFEVP'!AN88/'MIP(IxI)_TFEVP'!AN$95,0)</f>
        <v>0.58790293896801216</v>
      </c>
      <c r="AO99" s="151">
        <f>+IFERROR('MIP(IxI)_TFEVP'!AO88/'MIP(IxI)_TFEVP'!AO$95,0)</f>
        <v>0.72371210527155272</v>
      </c>
      <c r="AP99" s="151">
        <f>+IFERROR('MIP(IxI)_TFEVP'!AP88/'MIP(IxI)_TFEVP'!AP$95,0)</f>
        <v>0.53054796337059873</v>
      </c>
      <c r="AQ99" s="151">
        <f>+IFERROR('MIP(IxI)_TFEVP'!AQ88/'MIP(IxI)_TFEVP'!AQ$95,0)</f>
        <v>1.0343037892923421</v>
      </c>
      <c r="AR99" s="151">
        <f>+IFERROR('MIP(IxI)_TFEVP'!AR88/'MIP(IxI)_TFEVP'!AR$95,0)</f>
        <v>0.62607143372702123</v>
      </c>
      <c r="AS99" s="151">
        <f>+IFERROR('MIP(IxI)_TFEVP'!AS88/'MIP(IxI)_TFEVP'!AS$95,0)</f>
        <v>0.64322944663593429</v>
      </c>
      <c r="AT99" s="151">
        <f>+IFERROR('MIP(IxI)_TFEVP'!AT88/'MIP(IxI)_TFEVP'!AT$95,0)</f>
        <v>0.57585302848503761</v>
      </c>
      <c r="AU99" s="151">
        <f>+IFERROR('MIP(IxI)_TFEVP'!AU88/'MIP(IxI)_TFEVP'!AU$95,0)</f>
        <v>0.5927576193108377</v>
      </c>
      <c r="AV99" s="151">
        <f>+IFERROR('MIP(IxI)_TFEVP'!AV88/'MIP(IxI)_TFEVP'!AV$95,0)</f>
        <v>0.64061515125669422</v>
      </c>
      <c r="AW99" s="151">
        <f>+IFERROR('MIP(IxI)_TFEVP'!AW88/'MIP(IxI)_TFEVP'!AW$95,0)</f>
        <v>0.63778945184822089</v>
      </c>
      <c r="AX99" s="151">
        <f>+IFERROR('MIP(IxI)_TFEVP'!AX88/'MIP(IxI)_TFEVP'!AX$95,0)</f>
        <v>0.58988144603927817</v>
      </c>
      <c r="AY99" s="151">
        <f>+IFERROR('MIP(IxI)_TFEVP'!AY88/'MIP(IxI)_TFEVP'!AY$95,0)</f>
        <v>0.7374659434253501</v>
      </c>
      <c r="AZ99" s="151">
        <f>+IFERROR('MIP(IxI)_TFEVP'!AZ88/'MIP(IxI)_TFEVP'!AZ$95,0)</f>
        <v>0.55366325217561951</v>
      </c>
      <c r="BA99" s="151">
        <f>+IFERROR('MIP(IxI)_TFEVP'!BA88/'MIP(IxI)_TFEVP'!BA$95,0)</f>
        <v>0.51855443608320206</v>
      </c>
      <c r="BB99" s="151">
        <f>+IFERROR('MIP(IxI)_TFEVP'!BB88/'MIP(IxI)_TFEVP'!BB$95,0)</f>
        <v>0.66444425577084987</v>
      </c>
      <c r="BC99" s="151">
        <f>+IFERROR('MIP(IxI)_TFEVP'!BC88/'MIP(IxI)_TFEVP'!BC$95,0)</f>
        <v>0.48635314732765361</v>
      </c>
      <c r="BD99" s="151">
        <f>+IFERROR('MIP(IxI)_TFEVP'!BD88/'MIP(IxI)_TFEVP'!BD$95,0)</f>
        <v>0.66543949617434073</v>
      </c>
      <c r="BE99" s="151">
        <f>+IFERROR('MIP(IxI)_TFEVP'!BE88/'MIP(IxI)_TFEVP'!BE$95,0)</f>
        <v>0.54442103578620593</v>
      </c>
      <c r="BF99" s="151">
        <f>+IFERROR('MIP(IxI)_TFEVP'!BF88/'MIP(IxI)_TFEVP'!BF$95,0)</f>
        <v>0.44559845728520459</v>
      </c>
      <c r="BG99" s="151">
        <f>+IFERROR('MIP(IxI)_TFEVP'!BG88/'MIP(IxI)_TFEVP'!BG$95,0)</f>
        <v>0.58696894482761575</v>
      </c>
      <c r="BH99" s="151">
        <f>+IFERROR('MIP(IxI)_TFEVP'!BH88/'MIP(IxI)_TFEVP'!BH$95,0)</f>
        <v>0.52222140291976282</v>
      </c>
      <c r="BI99" s="151">
        <f>+IFERROR('MIP(IxI)_TFEVP'!BI88/'MIP(IxI)_TFEVP'!BI$95,0)</f>
        <v>0.48460391076056375</v>
      </c>
      <c r="BJ99" s="151">
        <f>+IFERROR('MIP(IxI)_TFEVP'!BJ88/'MIP(IxI)_TFEVP'!BJ$95,0)</f>
        <v>0.35285289947541171</v>
      </c>
      <c r="BK99" s="151">
        <f>+IFERROR('MIP(IxI)_TFEVP'!BK88/'MIP(IxI)_TFEVP'!BK$95,0)</f>
        <v>0.64031270177444466</v>
      </c>
      <c r="BL99" s="151">
        <f>+IFERROR('MIP(IxI)_TFEVP'!BL88/'MIP(IxI)_TFEVP'!BL$95,0)</f>
        <v>0.51685071973935304</v>
      </c>
      <c r="BM99" s="151">
        <f>+IFERROR('MIP(IxI)_TFEVP'!BM88/'MIP(IxI)_TFEVP'!BM$95,0)</f>
        <v>0.46672367779282597</v>
      </c>
      <c r="BN99" s="151">
        <f>+IFERROR('MIP(IxI)_TFEVP'!BN88/'MIP(IxI)_TFEVP'!BN$95,0)</f>
        <v>0.55445702936720376</v>
      </c>
      <c r="BO99" s="151">
        <f>+IFERROR('MIP(IxI)_TFEVP'!BO88/'MIP(IxI)_TFEVP'!BO$95,0)</f>
        <v>0.49726654873573373</v>
      </c>
      <c r="BP99" s="151">
        <f>+IFERROR('MIP(IxI)_TFEVP'!BP88/'MIP(IxI)_TFEVP'!BP$95,0)</f>
        <v>0.30216203784667423</v>
      </c>
      <c r="BQ99" s="151">
        <f>+IFERROR('MIP(IxI)_TFEVP'!BQ88/'MIP(IxI)_TFEVP'!BQ$95,0)</f>
        <v>0.71944445876848417</v>
      </c>
      <c r="BR99" s="151">
        <f>+IFERROR('MIP(IxI)_TFEVP'!BR88/'MIP(IxI)_TFEVP'!BR$95,0)</f>
        <v>0.50905277728102405</v>
      </c>
      <c r="BS99" s="151">
        <f>+IFERROR('MIP(IxI)_TFEVP'!BS88/'MIP(IxI)_TFEVP'!BS$95,0)</f>
        <v>0.25181977516769688</v>
      </c>
      <c r="BT99" s="151">
        <f>+IFERROR('MIP(IxI)_TFEVP'!BT88/'MIP(IxI)_TFEVP'!BT$95,0)</f>
        <v>0.38252742021570357</v>
      </c>
      <c r="BU99" s="151">
        <f>+IFERROR('MIP(IxI)_TFEVP'!BU88/'MIP(IxI)_TFEVP'!BU$95,0)</f>
        <v>0.14360760062373601</v>
      </c>
      <c r="BV99" s="151">
        <f>+IFERROR('MIP(IxI)_TFEVP'!BV88/'MIP(IxI)_TFEVP'!BV$95,0)</f>
        <v>0.381196415270528</v>
      </c>
      <c r="BW99" s="151">
        <f>+IFERROR('MIP(IxI)_TFEVP'!BW88/'MIP(IxI)_TFEVP'!BW$95,0)</f>
        <v>0.10468910342702491</v>
      </c>
      <c r="BX99" s="151">
        <f>+IFERROR('MIP(IxI)_TFEVP'!BX88/'MIP(IxI)_TFEVP'!BX$95,0)</f>
        <v>0.53127507060445767</v>
      </c>
      <c r="BY99" s="151">
        <f>+IFERROR('MIP(IxI)_TFEVP'!BY88/'MIP(IxI)_TFEVP'!BY$95,0)</f>
        <v>0.31555760378558079</v>
      </c>
      <c r="BZ99" s="151">
        <f>+IFERROR('MIP(IxI)_TFEVP'!BZ88/'MIP(IxI)_TFEVP'!BZ$95,0)</f>
        <v>0.50639451188139983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  <c r="CJ99" s="105"/>
      <c r="CK99" s="105"/>
      <c r="CL99" s="105"/>
      <c r="CM99" s="105"/>
    </row>
    <row r="100" spans="1:91" ht="0" hidden="1" customHeight="1" x14ac:dyDescent="0.25">
      <c r="A100" s="106"/>
      <c r="B100" s="26"/>
      <c r="C100" s="118" t="s">
        <v>834</v>
      </c>
      <c r="D100" s="151">
        <f>+IFERROR('MIP(IxI)_TFEVP'!D89/'MIP(IxI)_TFEVP'!D$95,0)</f>
        <v>3.5941161861217145E-2</v>
      </c>
      <c r="E100" s="151">
        <f>+IFERROR('MIP(IxI)_TFEVP'!E89/'MIP(IxI)_TFEVP'!E$95,0)</f>
        <v>2.2639205018508943E-2</v>
      </c>
      <c r="F100" s="151">
        <f>+IFERROR('MIP(IxI)_TFEVP'!F89/'MIP(IxI)_TFEVP'!F$95,0)</f>
        <v>2.4369629743579015E-2</v>
      </c>
      <c r="G100" s="151">
        <f>+IFERROR('MIP(IxI)_TFEVP'!G89/'MIP(IxI)_TFEVP'!G$95,0)</f>
        <v>4.6534873474985652E-2</v>
      </c>
      <c r="H100" s="151">
        <f>+IFERROR('MIP(IxI)_TFEVP'!H89/'MIP(IxI)_TFEVP'!H$95,0)</f>
        <v>4.3049362654155841E-2</v>
      </c>
      <c r="I100" s="151">
        <f>+IFERROR('MIP(IxI)_TFEVP'!I89/'MIP(IxI)_TFEVP'!I$95,0)</f>
        <v>4.1616336969433683E-2</v>
      </c>
      <c r="J100" s="151">
        <f>+IFERROR('MIP(IxI)_TFEVP'!J89/'MIP(IxI)_TFEVP'!J$95,0)</f>
        <v>2.4351451986636394E-2</v>
      </c>
      <c r="K100" s="151">
        <f>+IFERROR('MIP(IxI)_TFEVP'!K89/'MIP(IxI)_TFEVP'!K$95,0)</f>
        <v>2.2751044694761968E-2</v>
      </c>
      <c r="L100" s="151">
        <f>+IFERROR('MIP(IxI)_TFEVP'!L89/'MIP(IxI)_TFEVP'!L$95,0)</f>
        <v>2.2534714432428625E-2</v>
      </c>
      <c r="M100" s="151">
        <f>+IFERROR('MIP(IxI)_TFEVP'!M89/'MIP(IxI)_TFEVP'!M$95,0)</f>
        <v>1.5411883380763122E-2</v>
      </c>
      <c r="N100" s="151">
        <f>+IFERROR('MIP(IxI)_TFEVP'!N89/'MIP(IxI)_TFEVP'!N$95,0)</f>
        <v>2.7872984614049696E-2</v>
      </c>
      <c r="O100" s="151">
        <f>+IFERROR('MIP(IxI)_TFEVP'!O89/'MIP(IxI)_TFEVP'!O$95,0)</f>
        <v>-2.3335107561590785E-2</v>
      </c>
      <c r="P100" s="151">
        <f>+IFERROR('MIP(IxI)_TFEVP'!P89/'MIP(IxI)_TFEVP'!P$95,0)</f>
        <v>1.5010451944238499E-2</v>
      </c>
      <c r="Q100" s="151">
        <f>+IFERROR('MIP(IxI)_TFEVP'!Q89/'MIP(IxI)_TFEVP'!Q$95,0)</f>
        <v>2.3738553855797852E-2</v>
      </c>
      <c r="R100" s="151">
        <f>+IFERROR('MIP(IxI)_TFEVP'!R89/'MIP(IxI)_TFEVP'!R$95,0)</f>
        <v>1.7330560357120033E-2</v>
      </c>
      <c r="S100" s="151">
        <f>+IFERROR('MIP(IxI)_TFEVP'!S89/'MIP(IxI)_TFEVP'!S$95,0)</f>
        <v>3.4544856593466726E-2</v>
      </c>
      <c r="T100" s="151">
        <f>+IFERROR('MIP(IxI)_TFEVP'!T89/'MIP(IxI)_TFEVP'!T$95,0)</f>
        <v>4.4749801372836471E-3</v>
      </c>
      <c r="U100" s="151">
        <f>+IFERROR('MIP(IxI)_TFEVP'!U89/'MIP(IxI)_TFEVP'!U$95,0)</f>
        <v>9.6827124014762442E-3</v>
      </c>
      <c r="V100" s="151">
        <f>+IFERROR('MIP(IxI)_TFEVP'!V89/'MIP(IxI)_TFEVP'!V$95,0)</f>
        <v>1.209032374182513E-3</v>
      </c>
      <c r="W100" s="151">
        <f>+IFERROR('MIP(IxI)_TFEVP'!W89/'MIP(IxI)_TFEVP'!W$95,0)</f>
        <v>1.9576453667139249E-3</v>
      </c>
      <c r="X100" s="151">
        <f>+IFERROR('MIP(IxI)_TFEVP'!X89/'MIP(IxI)_TFEVP'!X$95,0)</f>
        <v>1.0446250780281097E-2</v>
      </c>
      <c r="Y100" s="151">
        <f>+IFERROR('MIP(IxI)_TFEVP'!Y89/'MIP(IxI)_TFEVP'!Y$95,0)</f>
        <v>5.6162730142716704E-3</v>
      </c>
      <c r="Z100" s="151">
        <f>+IFERROR('MIP(IxI)_TFEVP'!Z89/'MIP(IxI)_TFEVP'!Z$95,0)</f>
        <v>1.9942837533156479E-2</v>
      </c>
      <c r="AA100" s="151">
        <f>+IFERROR('MIP(IxI)_TFEVP'!AA89/'MIP(IxI)_TFEVP'!AA$95,0)</f>
        <v>1.6508948715846076E-3</v>
      </c>
      <c r="AB100" s="151">
        <f>+IFERROR('MIP(IxI)_TFEVP'!AB89/'MIP(IxI)_TFEVP'!AB$95,0)</f>
        <v>1.6244414674650893E-2</v>
      </c>
      <c r="AC100" s="151">
        <f>+IFERROR('MIP(IxI)_TFEVP'!AC89/'MIP(IxI)_TFEVP'!AC$95,0)</f>
        <v>1.6526638298080844E-2</v>
      </c>
      <c r="AD100" s="151">
        <f>+IFERROR('MIP(IxI)_TFEVP'!AD89/'MIP(IxI)_TFEVP'!AD$95,0)</f>
        <v>5.9318062679368892E-3</v>
      </c>
      <c r="AE100" s="151">
        <f>+IFERROR('MIP(IxI)_TFEVP'!AE89/'MIP(IxI)_TFEVP'!AE$95,0)</f>
        <v>1.3286877447750544E-2</v>
      </c>
      <c r="AF100" s="151">
        <f>+IFERROR('MIP(IxI)_TFEVP'!AF89/'MIP(IxI)_TFEVP'!AF$95,0)</f>
        <v>2.2105129028747523E-2</v>
      </c>
      <c r="AG100" s="151">
        <f>+IFERROR('MIP(IxI)_TFEVP'!AG89/'MIP(IxI)_TFEVP'!AG$95,0)</f>
        <v>7.1764536370899227E-3</v>
      </c>
      <c r="AH100" s="151">
        <f>+IFERROR('MIP(IxI)_TFEVP'!AH89/'MIP(IxI)_TFEVP'!AH$95,0)</f>
        <v>2.6586122499224069E-2</v>
      </c>
      <c r="AI100" s="151">
        <f>+IFERROR('MIP(IxI)_TFEVP'!AI89/'MIP(IxI)_TFEVP'!AI$95,0)</f>
        <v>4.0941701848946029E-2</v>
      </c>
      <c r="AJ100" s="151">
        <f>+IFERROR('MIP(IxI)_TFEVP'!AJ89/'MIP(IxI)_TFEVP'!AJ$95,0)</f>
        <v>0</v>
      </c>
      <c r="AK100" s="151">
        <f>+IFERROR('MIP(IxI)_TFEVP'!AK89/'MIP(IxI)_TFEVP'!AK$95,0)</f>
        <v>2.7263596938801846E-2</v>
      </c>
      <c r="AL100" s="151">
        <f>+IFERROR('MIP(IxI)_TFEVP'!AL89/'MIP(IxI)_TFEVP'!AL$95,0)</f>
        <v>4.3346916985927901E-2</v>
      </c>
      <c r="AM100" s="151">
        <f>+IFERROR('MIP(IxI)_TFEVP'!AM89/'MIP(IxI)_TFEVP'!AM$95,0)</f>
        <v>2.1862854796071293E-2</v>
      </c>
      <c r="AN100" s="151">
        <f>+IFERROR('MIP(IxI)_TFEVP'!AN89/'MIP(IxI)_TFEVP'!AN$95,0)</f>
        <v>1.5300936159794472E-2</v>
      </c>
      <c r="AO100" s="151">
        <f>+IFERROR('MIP(IxI)_TFEVP'!AO89/'MIP(IxI)_TFEVP'!AO$95,0)</f>
        <v>1.7366697784286334E-2</v>
      </c>
      <c r="AP100" s="151">
        <f>+IFERROR('MIP(IxI)_TFEVP'!AP89/'MIP(IxI)_TFEVP'!AP$95,0)</f>
        <v>2.9634584521596553E-2</v>
      </c>
      <c r="AQ100" s="151">
        <f>+IFERROR('MIP(IxI)_TFEVP'!AQ89/'MIP(IxI)_TFEVP'!AQ$95,0)</f>
        <v>-0.15812937744365863</v>
      </c>
      <c r="AR100" s="151">
        <f>+IFERROR('MIP(IxI)_TFEVP'!AR89/'MIP(IxI)_TFEVP'!AR$95,0)</f>
        <v>2.7584826816088408E-2</v>
      </c>
      <c r="AS100" s="151">
        <f>+IFERROR('MIP(IxI)_TFEVP'!AS89/'MIP(IxI)_TFEVP'!AS$95,0)</f>
        <v>1.9979202134389289E-2</v>
      </c>
      <c r="AT100" s="151">
        <f>+IFERROR('MIP(IxI)_TFEVP'!AT89/'MIP(IxI)_TFEVP'!AT$95,0)</f>
        <v>2.3377643608369195E-2</v>
      </c>
      <c r="AU100" s="151">
        <f>+IFERROR('MIP(IxI)_TFEVP'!AU89/'MIP(IxI)_TFEVP'!AU$95,0)</f>
        <v>2.7848456785194157E-2</v>
      </c>
      <c r="AV100" s="151">
        <f>+IFERROR('MIP(IxI)_TFEVP'!AV89/'MIP(IxI)_TFEVP'!AV$95,0)</f>
        <v>2.9952435514803481E-2</v>
      </c>
      <c r="AW100" s="151">
        <f>+IFERROR('MIP(IxI)_TFEVP'!AW89/'MIP(IxI)_TFEVP'!AW$95,0)</f>
        <v>8.9507530517358453E-3</v>
      </c>
      <c r="AX100" s="151">
        <f>+IFERROR('MIP(IxI)_TFEVP'!AX89/'MIP(IxI)_TFEVP'!AX$95,0)</f>
        <v>1.3116800216431083E-2</v>
      </c>
      <c r="AY100" s="151">
        <f>+IFERROR('MIP(IxI)_TFEVP'!AY89/'MIP(IxI)_TFEVP'!AY$95,0)</f>
        <v>2.8284992584745924E-2</v>
      </c>
      <c r="AZ100" s="151">
        <f>+IFERROR('MIP(IxI)_TFEVP'!AZ89/'MIP(IxI)_TFEVP'!AZ$95,0)</f>
        <v>3.1128851493800052E-2</v>
      </c>
      <c r="BA100" s="151">
        <f>+IFERROR('MIP(IxI)_TFEVP'!BA89/'MIP(IxI)_TFEVP'!BA$95,0)</f>
        <v>3.3009856734053399E-2</v>
      </c>
      <c r="BB100" s="151">
        <f>+IFERROR('MIP(IxI)_TFEVP'!BB89/'MIP(IxI)_TFEVP'!BB$95,0)</f>
        <v>3.738707812885541E-2</v>
      </c>
      <c r="BC100" s="151">
        <f>+IFERROR('MIP(IxI)_TFEVP'!BC89/'MIP(IxI)_TFEVP'!BC$95,0)</f>
        <v>2.9218769580050277E-2</v>
      </c>
      <c r="BD100" s="151">
        <f>+IFERROR('MIP(IxI)_TFEVP'!BD89/'MIP(IxI)_TFEVP'!BD$95,0)</f>
        <v>0.11785568528255154</v>
      </c>
      <c r="BE100" s="151">
        <f>+IFERROR('MIP(IxI)_TFEVP'!BE89/'MIP(IxI)_TFEVP'!BE$95,0)</f>
        <v>2.7145336140505998E-2</v>
      </c>
      <c r="BF100" s="151">
        <f>+IFERROR('MIP(IxI)_TFEVP'!BF89/'MIP(IxI)_TFEVP'!BF$95,0)</f>
        <v>8.970708521545509E-3</v>
      </c>
      <c r="BG100" s="151">
        <f>+IFERROR('MIP(IxI)_TFEVP'!BG89/'MIP(IxI)_TFEVP'!BG$95,0)</f>
        <v>-6.5406906459241415E-3</v>
      </c>
      <c r="BH100" s="151">
        <f>+IFERROR('MIP(IxI)_TFEVP'!BH89/'MIP(IxI)_TFEVP'!BH$95,0)</f>
        <v>2.31931279274153E-3</v>
      </c>
      <c r="BI100" s="151">
        <f>+IFERROR('MIP(IxI)_TFEVP'!BI89/'MIP(IxI)_TFEVP'!BI$95,0)</f>
        <v>5.5352600294488845E-2</v>
      </c>
      <c r="BJ100" s="151">
        <f>+IFERROR('MIP(IxI)_TFEVP'!BJ89/'MIP(IxI)_TFEVP'!BJ$95,0)</f>
        <v>6.5302670324089915E-3</v>
      </c>
      <c r="BK100" s="151">
        <f>+IFERROR('MIP(IxI)_TFEVP'!BK89/'MIP(IxI)_TFEVP'!BK$95,0)</f>
        <v>-4.3833093964380163E-2</v>
      </c>
      <c r="BL100" s="151">
        <f>+IFERROR('MIP(IxI)_TFEVP'!BL89/'MIP(IxI)_TFEVP'!BL$95,0)</f>
        <v>3.7881976478223313E-2</v>
      </c>
      <c r="BM100" s="151">
        <f>+IFERROR('MIP(IxI)_TFEVP'!BM89/'MIP(IxI)_TFEVP'!BM$95,0)</f>
        <v>7.7828987672739856E-3</v>
      </c>
      <c r="BN100" s="151">
        <f>+IFERROR('MIP(IxI)_TFEVP'!BN89/'MIP(IxI)_TFEVP'!BN$95,0)</f>
        <v>-6.3190488318781877E-3</v>
      </c>
      <c r="BO100" s="151">
        <f>+IFERROR('MIP(IxI)_TFEVP'!BO89/'MIP(IxI)_TFEVP'!BO$95,0)</f>
        <v>6.6981862912446387E-3</v>
      </c>
      <c r="BP100" s="151">
        <f>+IFERROR('MIP(IxI)_TFEVP'!BP89/'MIP(IxI)_TFEVP'!BP$95,0)</f>
        <v>1.1693533309376987E-2</v>
      </c>
      <c r="BQ100" s="151">
        <f>+IFERROR('MIP(IxI)_TFEVP'!BQ89/'MIP(IxI)_TFEVP'!BQ$95,0)</f>
        <v>1.8690504925652072E-2</v>
      </c>
      <c r="BR100" s="151">
        <f>+IFERROR('MIP(IxI)_TFEVP'!BR89/'MIP(IxI)_TFEVP'!BR$95,0)</f>
        <v>2.726670920248395E-2</v>
      </c>
      <c r="BS100" s="151">
        <f>+IFERROR('MIP(IxI)_TFEVP'!BS89/'MIP(IxI)_TFEVP'!BS$95,0)</f>
        <v>2.6212633184882105E-2</v>
      </c>
      <c r="BT100" s="151">
        <f>+IFERROR('MIP(IxI)_TFEVP'!BT89/'MIP(IxI)_TFEVP'!BT$95,0)</f>
        <v>1.9215136925587593E-2</v>
      </c>
      <c r="BU100" s="151">
        <f>+IFERROR('MIP(IxI)_TFEVP'!BU89/'MIP(IxI)_TFEVP'!BU$95,0)</f>
        <v>9.9099306825798806E-3</v>
      </c>
      <c r="BV100" s="151">
        <f>+IFERROR('MIP(IxI)_TFEVP'!BV89/'MIP(IxI)_TFEVP'!BV$95,0)</f>
        <v>8.6041386598355515E-3</v>
      </c>
      <c r="BW100" s="151">
        <f>+IFERROR('MIP(IxI)_TFEVP'!BW89/'MIP(IxI)_TFEVP'!BW$95,0)</f>
        <v>8.2598865612895974E-3</v>
      </c>
      <c r="BX100" s="151">
        <f>+IFERROR('MIP(IxI)_TFEVP'!BX89/'MIP(IxI)_TFEVP'!BX$95,0)</f>
        <v>4.5845092749188972E-3</v>
      </c>
      <c r="BY100" s="151">
        <f>+IFERROR('MIP(IxI)_TFEVP'!BY89/'MIP(IxI)_TFEVP'!BY$95,0)</f>
        <v>1.6310272458989052E-2</v>
      </c>
      <c r="BZ100" s="151">
        <f>+IFERROR('MIP(IxI)_TFEVP'!BZ89/'MIP(IxI)_TFEVP'!BZ$95,0)</f>
        <v>1.7072101897789665E-2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  <c r="CJ100" s="105"/>
      <c r="CK100" s="105"/>
      <c r="CL100" s="105"/>
      <c r="CM100" s="105"/>
    </row>
    <row r="101" spans="1:91" ht="0" hidden="1" customHeight="1" x14ac:dyDescent="0.25">
      <c r="A101" s="108"/>
      <c r="B101" s="26"/>
      <c r="C101" s="117" t="s">
        <v>835</v>
      </c>
      <c r="D101" s="151">
        <f>+IFERROR('MIP(IxI)_TFEVP'!D90/'MIP(IxI)_TFEVP'!D$95,0)</f>
        <v>0.37924457209758949</v>
      </c>
      <c r="E101" s="151">
        <f>+IFERROR('MIP(IxI)_TFEVP'!E90/'MIP(IxI)_TFEVP'!E$95,0)</f>
        <v>0.59400076182403883</v>
      </c>
      <c r="F101" s="151">
        <f>+IFERROR('MIP(IxI)_TFEVP'!F90/'MIP(IxI)_TFEVP'!F$95,0)</f>
        <v>0.40712659570395626</v>
      </c>
      <c r="G101" s="151">
        <f>+IFERROR('MIP(IxI)_TFEVP'!G90/'MIP(IxI)_TFEVP'!G$95,0)</f>
        <v>0.64436146249967885</v>
      </c>
      <c r="H101" s="151">
        <f>+IFERROR('MIP(IxI)_TFEVP'!H90/'MIP(IxI)_TFEVP'!H$95,0)</f>
        <v>0.4833434511478143</v>
      </c>
      <c r="I101" s="151">
        <f>+IFERROR('MIP(IxI)_TFEVP'!I90/'MIP(IxI)_TFEVP'!I$95,0)</f>
        <v>0.44565885896122309</v>
      </c>
      <c r="J101" s="151">
        <f>+IFERROR('MIP(IxI)_TFEVP'!J90/'MIP(IxI)_TFEVP'!J$95,0)</f>
        <v>0.51484531843359216</v>
      </c>
      <c r="K101" s="151">
        <f>+IFERROR('MIP(IxI)_TFEVP'!K90/'MIP(IxI)_TFEVP'!K$95,0)</f>
        <v>0.36381287885564095</v>
      </c>
      <c r="L101" s="151">
        <f>+IFERROR('MIP(IxI)_TFEVP'!L90/'MIP(IxI)_TFEVP'!L$95,0)</f>
        <v>0.40337508666225197</v>
      </c>
      <c r="M101" s="151">
        <f>+IFERROR('MIP(IxI)_TFEVP'!M90/'MIP(IxI)_TFEVP'!M$95,0)</f>
        <v>0.56787029075285</v>
      </c>
      <c r="N101" s="151">
        <f>+IFERROR('MIP(IxI)_TFEVP'!N90/'MIP(IxI)_TFEVP'!N$95,0)</f>
        <v>0.36683685249158149</v>
      </c>
      <c r="O101" s="151">
        <f>+IFERROR('MIP(IxI)_TFEVP'!O90/'MIP(IxI)_TFEVP'!O$95,0)</f>
        <v>0.76784007076439476</v>
      </c>
      <c r="P101" s="151">
        <f>+IFERROR('MIP(IxI)_TFEVP'!P90/'MIP(IxI)_TFEVP'!P$95,0)</f>
        <v>0.34047160826073752</v>
      </c>
      <c r="Q101" s="151">
        <f>+IFERROR('MIP(IxI)_TFEVP'!Q90/'MIP(IxI)_TFEVP'!Q$95,0)</f>
        <v>0.41132107382102828</v>
      </c>
      <c r="R101" s="151">
        <f>+IFERROR('MIP(IxI)_TFEVP'!R90/'MIP(IxI)_TFEVP'!R$95,0)</f>
        <v>0.46420164272362208</v>
      </c>
      <c r="S101" s="151">
        <f>+IFERROR('MIP(IxI)_TFEVP'!S90/'MIP(IxI)_TFEVP'!S$95,0)</f>
        <v>0.58408672021094832</v>
      </c>
      <c r="T101" s="151">
        <f>+IFERROR('MIP(IxI)_TFEVP'!T90/'MIP(IxI)_TFEVP'!T$95,0)</f>
        <v>0.61611308353382355</v>
      </c>
      <c r="U101" s="151">
        <f>+IFERROR('MIP(IxI)_TFEVP'!U90/'MIP(IxI)_TFEVP'!U$95,0)</f>
        <v>0.79175308391923749</v>
      </c>
      <c r="V101" s="151">
        <f>+IFERROR('MIP(IxI)_TFEVP'!V90/'MIP(IxI)_TFEVP'!V$95,0)</f>
        <v>0.59633354292083118</v>
      </c>
      <c r="W101" s="151">
        <f>+IFERROR('MIP(IxI)_TFEVP'!W90/'MIP(IxI)_TFEVP'!W$95,0)</f>
        <v>0.74862886824200747</v>
      </c>
      <c r="X101" s="151">
        <f>+IFERROR('MIP(IxI)_TFEVP'!X90/'MIP(IxI)_TFEVP'!X$95,0)</f>
        <v>0.66127952977200577</v>
      </c>
      <c r="Y101" s="151">
        <f>+IFERROR('MIP(IxI)_TFEVP'!Y90/'MIP(IxI)_TFEVP'!Y$95,0)</f>
        <v>0.57028491010327942</v>
      </c>
      <c r="Z101" s="151">
        <f>+IFERROR('MIP(IxI)_TFEVP'!Z90/'MIP(IxI)_TFEVP'!Z$95,0)</f>
        <v>0.65043118594858029</v>
      </c>
      <c r="AA101" s="151">
        <f>+IFERROR('MIP(IxI)_TFEVP'!AA90/'MIP(IxI)_TFEVP'!AA$95,0)</f>
        <v>0.54027501838149028</v>
      </c>
      <c r="AB101" s="151">
        <f>+IFERROR('MIP(IxI)_TFEVP'!AB90/'MIP(IxI)_TFEVP'!AB$95,0)</f>
        <v>0.72164501430436689</v>
      </c>
      <c r="AC101" s="151">
        <f>+IFERROR('MIP(IxI)_TFEVP'!AC90/'MIP(IxI)_TFEVP'!AC$95,0)</f>
        <v>0.64919755372427135</v>
      </c>
      <c r="AD101" s="151">
        <f>+IFERROR('MIP(IxI)_TFEVP'!AD90/'MIP(IxI)_TFEVP'!AD$95,0)</f>
        <v>0.68588525481955098</v>
      </c>
      <c r="AE101" s="151">
        <f>+IFERROR('MIP(IxI)_TFEVP'!AE90/'MIP(IxI)_TFEVP'!AE$95,0)</f>
        <v>0.85448415555914781</v>
      </c>
      <c r="AF101" s="151">
        <f>+IFERROR('MIP(IxI)_TFEVP'!AF90/'MIP(IxI)_TFEVP'!AF$95,0)</f>
        <v>0.59888666741910002</v>
      </c>
      <c r="AG101" s="151">
        <f>+IFERROR('MIP(IxI)_TFEVP'!AG90/'MIP(IxI)_TFEVP'!AG$95,0)</f>
        <v>0.72839820972038627</v>
      </c>
      <c r="AH101" s="151">
        <f>+IFERROR('MIP(IxI)_TFEVP'!AH90/'MIP(IxI)_TFEVP'!AH$95,0)</f>
        <v>0.7237073400221028</v>
      </c>
      <c r="AI101" s="151">
        <f>+IFERROR('MIP(IxI)_TFEVP'!AI90/'MIP(IxI)_TFEVP'!AI$95,0)</f>
        <v>0.61195629043083066</v>
      </c>
      <c r="AJ101" s="151">
        <f>+IFERROR('MIP(IxI)_TFEVP'!AJ90/'MIP(IxI)_TFEVP'!AJ$95,0)</f>
        <v>0</v>
      </c>
      <c r="AK101" s="151">
        <f>+IFERROR('MIP(IxI)_TFEVP'!AK90/'MIP(IxI)_TFEVP'!AK$95,0)</f>
        <v>0.6395114648117689</v>
      </c>
      <c r="AL101" s="151">
        <f>+IFERROR('MIP(IxI)_TFEVP'!AL90/'MIP(IxI)_TFEVP'!AL$95,0)</f>
        <v>0.54475589433835436</v>
      </c>
      <c r="AM101" s="151">
        <f>+IFERROR('MIP(IxI)_TFEVP'!AM90/'MIP(IxI)_TFEVP'!AM$95,0)</f>
        <v>0.6250981976522344</v>
      </c>
      <c r="AN101" s="151">
        <f>+IFERROR('MIP(IxI)_TFEVP'!AN90/'MIP(IxI)_TFEVP'!AN$95,0)</f>
        <v>0.60320387512780638</v>
      </c>
      <c r="AO101" s="151">
        <f>+IFERROR('MIP(IxI)_TFEVP'!AO90/'MIP(IxI)_TFEVP'!AO$95,0)</f>
        <v>0.74107880305583695</v>
      </c>
      <c r="AP101" s="151">
        <f>+IFERROR('MIP(IxI)_TFEVP'!AP90/'MIP(IxI)_TFEVP'!AP$95,0)</f>
        <v>0.56018254789219479</v>
      </c>
      <c r="AQ101" s="151">
        <f>+IFERROR('MIP(IxI)_TFEVP'!AQ90/'MIP(IxI)_TFEVP'!AQ$95,0)</f>
        <v>0.87617441184868328</v>
      </c>
      <c r="AR101" s="151">
        <f>+IFERROR('MIP(IxI)_TFEVP'!AR90/'MIP(IxI)_TFEVP'!AR$95,0)</f>
        <v>0.65365626054310921</v>
      </c>
      <c r="AS101" s="151">
        <f>+IFERROR('MIP(IxI)_TFEVP'!AS90/'MIP(IxI)_TFEVP'!AS$95,0)</f>
        <v>0.66320864877032326</v>
      </c>
      <c r="AT101" s="151">
        <f>+IFERROR('MIP(IxI)_TFEVP'!AT90/'MIP(IxI)_TFEVP'!AT$95,0)</f>
        <v>0.5992306720934073</v>
      </c>
      <c r="AU101" s="151">
        <f>+IFERROR('MIP(IxI)_TFEVP'!AU90/'MIP(IxI)_TFEVP'!AU$95,0)</f>
        <v>0.62060607609603158</v>
      </c>
      <c r="AV101" s="151">
        <f>+IFERROR('MIP(IxI)_TFEVP'!AV90/'MIP(IxI)_TFEVP'!AV$95,0)</f>
        <v>0.67056758677149786</v>
      </c>
      <c r="AW101" s="151">
        <f>+IFERROR('MIP(IxI)_TFEVP'!AW90/'MIP(IxI)_TFEVP'!AW$95,0)</f>
        <v>0.64674020489995787</v>
      </c>
      <c r="AX101" s="151">
        <f>+IFERROR('MIP(IxI)_TFEVP'!AX90/'MIP(IxI)_TFEVP'!AX$95,0)</f>
        <v>0.60299824625570908</v>
      </c>
      <c r="AY101" s="151">
        <f>+IFERROR('MIP(IxI)_TFEVP'!AY90/'MIP(IxI)_TFEVP'!AY$95,0)</f>
        <v>0.76575093601009414</v>
      </c>
      <c r="AZ101" s="151">
        <f>+IFERROR('MIP(IxI)_TFEVP'!AZ90/'MIP(IxI)_TFEVP'!AZ$95,0)</f>
        <v>0.58479210366941936</v>
      </c>
      <c r="BA101" s="151">
        <f>+IFERROR('MIP(IxI)_TFEVP'!BA90/'MIP(IxI)_TFEVP'!BA$95,0)</f>
        <v>0.55156429281725694</v>
      </c>
      <c r="BB101" s="151">
        <f>+IFERROR('MIP(IxI)_TFEVP'!BB90/'MIP(IxI)_TFEVP'!BB$95,0)</f>
        <v>0.70183133389970498</v>
      </c>
      <c r="BC101" s="151">
        <f>+IFERROR('MIP(IxI)_TFEVP'!BC90/'MIP(IxI)_TFEVP'!BC$95,0)</f>
        <v>0.51557191690770443</v>
      </c>
      <c r="BD101" s="151">
        <f>+IFERROR('MIP(IxI)_TFEVP'!BD90/'MIP(IxI)_TFEVP'!BD$95,0)</f>
        <v>0.78329518145689181</v>
      </c>
      <c r="BE101" s="151">
        <f>+IFERROR('MIP(IxI)_TFEVP'!BE90/'MIP(IxI)_TFEVP'!BE$95,0)</f>
        <v>0.57156637192671234</v>
      </c>
      <c r="BF101" s="151">
        <f>+IFERROR('MIP(IxI)_TFEVP'!BF90/'MIP(IxI)_TFEVP'!BF$95,0)</f>
        <v>0.45456916580674978</v>
      </c>
      <c r="BG101" s="151">
        <f>+IFERROR('MIP(IxI)_TFEVP'!BG90/'MIP(IxI)_TFEVP'!BG$95,0)</f>
        <v>0.58042825418169219</v>
      </c>
      <c r="BH101" s="151">
        <f>+IFERROR('MIP(IxI)_TFEVP'!BH90/'MIP(IxI)_TFEVP'!BH$95,0)</f>
        <v>0.52454071571250416</v>
      </c>
      <c r="BI101" s="151">
        <f>+IFERROR('MIP(IxI)_TFEVP'!BI90/'MIP(IxI)_TFEVP'!BI$95,0)</f>
        <v>0.53995651105505293</v>
      </c>
      <c r="BJ101" s="151">
        <f>+IFERROR('MIP(IxI)_TFEVP'!BJ90/'MIP(IxI)_TFEVP'!BJ$95,0)</f>
        <v>0.3593831665078201</v>
      </c>
      <c r="BK101" s="151">
        <f>+IFERROR('MIP(IxI)_TFEVP'!BK90/'MIP(IxI)_TFEVP'!BK$95,0)</f>
        <v>0.59647960781006448</v>
      </c>
      <c r="BL101" s="151">
        <f>+IFERROR('MIP(IxI)_TFEVP'!BL90/'MIP(IxI)_TFEVP'!BL$95,0)</f>
        <v>0.55473269621757537</v>
      </c>
      <c r="BM101" s="151">
        <f>+IFERROR('MIP(IxI)_TFEVP'!BM90/'MIP(IxI)_TFEVP'!BM$95,0)</f>
        <v>0.47450657656010053</v>
      </c>
      <c r="BN101" s="151">
        <f>+IFERROR('MIP(IxI)_TFEVP'!BN90/'MIP(IxI)_TFEVP'!BN$95,0)</f>
        <v>0.54813798053532481</v>
      </c>
      <c r="BO101" s="151">
        <f>+IFERROR('MIP(IxI)_TFEVP'!BO90/'MIP(IxI)_TFEVP'!BO$95,0)</f>
        <v>0.50396473502697825</v>
      </c>
      <c r="BP101" s="151">
        <f>+IFERROR('MIP(IxI)_TFEVP'!BP90/'MIP(IxI)_TFEVP'!BP$95,0)</f>
        <v>0.31385557115605067</v>
      </c>
      <c r="BQ101" s="151">
        <f>+IFERROR('MIP(IxI)_TFEVP'!BQ90/'MIP(IxI)_TFEVP'!BQ$95,0)</f>
        <v>0.73813496369413623</v>
      </c>
      <c r="BR101" s="151">
        <f>+IFERROR('MIP(IxI)_TFEVP'!BR90/'MIP(IxI)_TFEVP'!BR$95,0)</f>
        <v>0.53631948648350802</v>
      </c>
      <c r="BS101" s="151">
        <f>+IFERROR('MIP(IxI)_TFEVP'!BS90/'MIP(IxI)_TFEVP'!BS$95,0)</f>
        <v>0.27803240835257925</v>
      </c>
      <c r="BT101" s="151">
        <f>+IFERROR('MIP(IxI)_TFEVP'!BT90/'MIP(IxI)_TFEVP'!BT$95,0)</f>
        <v>0.40174255714129126</v>
      </c>
      <c r="BU101" s="151">
        <f>+IFERROR('MIP(IxI)_TFEVP'!BU90/'MIP(IxI)_TFEVP'!BU$95,0)</f>
        <v>0.15351753130631576</v>
      </c>
      <c r="BV101" s="151">
        <f>+IFERROR('MIP(IxI)_TFEVP'!BV90/'MIP(IxI)_TFEVP'!BV$95,0)</f>
        <v>0.38980055393036256</v>
      </c>
      <c r="BW101" s="151">
        <f>+IFERROR('MIP(IxI)_TFEVP'!BW90/'MIP(IxI)_TFEVP'!BW$95,0)</f>
        <v>0.11294898998831458</v>
      </c>
      <c r="BX101" s="151">
        <f>+IFERROR('MIP(IxI)_TFEVP'!BX90/'MIP(IxI)_TFEVP'!BX$95,0)</f>
        <v>0.5358595798793776</v>
      </c>
      <c r="BY101" s="151">
        <f>+IFERROR('MIP(IxI)_TFEVP'!BY90/'MIP(IxI)_TFEVP'!BY$95,0)</f>
        <v>0.33186787624457093</v>
      </c>
      <c r="BZ101" s="151">
        <f>+IFERROR('MIP(IxI)_TFEVP'!BZ90/'MIP(IxI)_TFEVP'!BZ$95,0)</f>
        <v>0.52346661377919079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  <c r="CJ101" s="105"/>
      <c r="CK101" s="105"/>
      <c r="CL101" s="105"/>
      <c r="CM101" s="105"/>
    </row>
    <row r="102" spans="1:91" ht="0" hidden="1" customHeight="1" x14ac:dyDescent="0.25">
      <c r="A102" s="106"/>
      <c r="B102" s="26"/>
      <c r="C102" s="117" t="s">
        <v>836</v>
      </c>
      <c r="D102" s="151">
        <f>+IFERROR('MIP(IxI)_TFEVP'!D91/'MIP(IxI)_TFEVP'!D$95,0)</f>
        <v>0.62075542790241056</v>
      </c>
      <c r="E102" s="151">
        <f>+IFERROR('MIP(IxI)_TFEVP'!E91/'MIP(IxI)_TFEVP'!E$95,0)</f>
        <v>0.40599923817596117</v>
      </c>
      <c r="F102" s="151">
        <f>+IFERROR('MIP(IxI)_TFEVP'!F91/'MIP(IxI)_TFEVP'!F$95,0)</f>
        <v>0.59287340429604374</v>
      </c>
      <c r="G102" s="151">
        <f>+IFERROR('MIP(IxI)_TFEVP'!G91/'MIP(IxI)_TFEVP'!G$95,0)</f>
        <v>0.35563853750032115</v>
      </c>
      <c r="H102" s="151">
        <f>+IFERROR('MIP(IxI)_TFEVP'!H91/'MIP(IxI)_TFEVP'!H$95,0)</f>
        <v>0.5166565488521857</v>
      </c>
      <c r="I102" s="151">
        <f>+IFERROR('MIP(IxI)_TFEVP'!I91/'MIP(IxI)_TFEVP'!I$95,0)</f>
        <v>0.55434114103877696</v>
      </c>
      <c r="J102" s="151">
        <f>+IFERROR('MIP(IxI)_TFEVP'!J91/'MIP(IxI)_TFEVP'!J$95,0)</f>
        <v>0.48515468156640784</v>
      </c>
      <c r="K102" s="151">
        <f>+IFERROR('MIP(IxI)_TFEVP'!K91/'MIP(IxI)_TFEVP'!K$95,0)</f>
        <v>0.63618712114435905</v>
      </c>
      <c r="L102" s="151">
        <f>+IFERROR('MIP(IxI)_TFEVP'!L91/'MIP(IxI)_TFEVP'!L$95,0)</f>
        <v>0.59662491333774803</v>
      </c>
      <c r="M102" s="151">
        <f>+IFERROR('MIP(IxI)_TFEVP'!M91/'MIP(IxI)_TFEVP'!M$95,0)</f>
        <v>0.43212970924714994</v>
      </c>
      <c r="N102" s="151">
        <f>+IFERROR('MIP(IxI)_TFEVP'!N91/'MIP(IxI)_TFEVP'!N$95,0)</f>
        <v>0.63316314750841851</v>
      </c>
      <c r="O102" s="151">
        <f>+IFERROR('MIP(IxI)_TFEVP'!O91/'MIP(IxI)_TFEVP'!O$95,0)</f>
        <v>0.23215992923560522</v>
      </c>
      <c r="P102" s="151">
        <f>+IFERROR('MIP(IxI)_TFEVP'!P91/'MIP(IxI)_TFEVP'!P$95,0)</f>
        <v>0.65952839173926248</v>
      </c>
      <c r="Q102" s="151">
        <f>+IFERROR('MIP(IxI)_TFEVP'!Q91/'MIP(IxI)_TFEVP'!Q$95,0)</f>
        <v>0.58867892617897166</v>
      </c>
      <c r="R102" s="151">
        <f>+IFERROR('MIP(IxI)_TFEVP'!R91/'MIP(IxI)_TFEVP'!R$95,0)</f>
        <v>0.53579835727637792</v>
      </c>
      <c r="S102" s="151">
        <f>+IFERROR('MIP(IxI)_TFEVP'!S91/'MIP(IxI)_TFEVP'!S$95,0)</f>
        <v>0.41591327978905168</v>
      </c>
      <c r="T102" s="151">
        <f>+IFERROR('MIP(IxI)_TFEVP'!T91/'MIP(IxI)_TFEVP'!T$95,0)</f>
        <v>0.3838869164661764</v>
      </c>
      <c r="U102" s="151">
        <f>+IFERROR('MIP(IxI)_TFEVP'!U91/'MIP(IxI)_TFEVP'!U$95,0)</f>
        <v>0.20824691608076251</v>
      </c>
      <c r="V102" s="151">
        <f>+IFERROR('MIP(IxI)_TFEVP'!V91/'MIP(IxI)_TFEVP'!V$95,0)</f>
        <v>0.40366645707916882</v>
      </c>
      <c r="W102" s="151">
        <f>+IFERROR('MIP(IxI)_TFEVP'!W91/'MIP(IxI)_TFEVP'!W$95,0)</f>
        <v>0.25137113175799253</v>
      </c>
      <c r="X102" s="151">
        <f>+IFERROR('MIP(IxI)_TFEVP'!X91/'MIP(IxI)_TFEVP'!X$95,0)</f>
        <v>0.33872047022799417</v>
      </c>
      <c r="Y102" s="151">
        <f>+IFERROR('MIP(IxI)_TFEVP'!Y91/'MIP(IxI)_TFEVP'!Y$95,0)</f>
        <v>0.42971508989672053</v>
      </c>
      <c r="Z102" s="151">
        <f>+IFERROR('MIP(IxI)_TFEVP'!Z91/'MIP(IxI)_TFEVP'!Z$95,0)</f>
        <v>0.34956881405141971</v>
      </c>
      <c r="AA102" s="151">
        <f>+IFERROR('MIP(IxI)_TFEVP'!AA91/'MIP(IxI)_TFEVP'!AA$95,0)</f>
        <v>0.45972498161850978</v>
      </c>
      <c r="AB102" s="151">
        <f>+IFERROR('MIP(IxI)_TFEVP'!AB91/'MIP(IxI)_TFEVP'!AB$95,0)</f>
        <v>0.27835498569563311</v>
      </c>
      <c r="AC102" s="151">
        <f>+IFERROR('MIP(IxI)_TFEVP'!AC91/'MIP(IxI)_TFEVP'!AC$95,0)</f>
        <v>0.35080244627572865</v>
      </c>
      <c r="AD102" s="151">
        <f>+IFERROR('MIP(IxI)_TFEVP'!AD91/'MIP(IxI)_TFEVP'!AD$95,0)</f>
        <v>0.31411474518044907</v>
      </c>
      <c r="AE102" s="151">
        <f>+IFERROR('MIP(IxI)_TFEVP'!AE91/'MIP(IxI)_TFEVP'!AE$95,0)</f>
        <v>0.14551584444085217</v>
      </c>
      <c r="AF102" s="151">
        <f>+IFERROR('MIP(IxI)_TFEVP'!AF91/'MIP(IxI)_TFEVP'!AF$95,0)</f>
        <v>0.40111333258090004</v>
      </c>
      <c r="AG102" s="151">
        <f>+IFERROR('MIP(IxI)_TFEVP'!AG91/'MIP(IxI)_TFEVP'!AG$95,0)</f>
        <v>0.27160179027961379</v>
      </c>
      <c r="AH102" s="151">
        <f>+IFERROR('MIP(IxI)_TFEVP'!AH91/'MIP(IxI)_TFEVP'!AH$95,0)</f>
        <v>0.2762926599778972</v>
      </c>
      <c r="AI102" s="151">
        <f>+IFERROR('MIP(IxI)_TFEVP'!AI91/'MIP(IxI)_TFEVP'!AI$95,0)</f>
        <v>0.38804370956916939</v>
      </c>
      <c r="AJ102" s="151">
        <f>+IFERROR('MIP(IxI)_TFEVP'!AJ91/'MIP(IxI)_TFEVP'!AJ$95,0)</f>
        <v>0</v>
      </c>
      <c r="AK102" s="151">
        <f>+IFERROR('MIP(IxI)_TFEVP'!AK91/'MIP(IxI)_TFEVP'!AK$95,0)</f>
        <v>0.36048853518823115</v>
      </c>
      <c r="AL102" s="151">
        <f>+IFERROR('MIP(IxI)_TFEVP'!AL91/'MIP(IxI)_TFEVP'!AL$95,0)</f>
        <v>0.45524410566164558</v>
      </c>
      <c r="AM102" s="151">
        <f>+IFERROR('MIP(IxI)_TFEVP'!AM91/'MIP(IxI)_TFEVP'!AM$95,0)</f>
        <v>0.3749018023477656</v>
      </c>
      <c r="AN102" s="151">
        <f>+IFERROR('MIP(IxI)_TFEVP'!AN91/'MIP(IxI)_TFEVP'!AN$95,0)</f>
        <v>0.39679612487219362</v>
      </c>
      <c r="AO102" s="151">
        <f>+IFERROR('MIP(IxI)_TFEVP'!AO91/'MIP(IxI)_TFEVP'!AO$95,0)</f>
        <v>0.25892119694416299</v>
      </c>
      <c r="AP102" s="151">
        <f>+IFERROR('MIP(IxI)_TFEVP'!AP91/'MIP(IxI)_TFEVP'!AP$95,0)</f>
        <v>0.43981745210780526</v>
      </c>
      <c r="AQ102" s="151">
        <f>+IFERROR('MIP(IxI)_TFEVP'!AQ91/'MIP(IxI)_TFEVP'!AQ$95,0)</f>
        <v>0.12382558815131672</v>
      </c>
      <c r="AR102" s="151">
        <f>+IFERROR('MIP(IxI)_TFEVP'!AR91/'MIP(IxI)_TFEVP'!AR$95,0)</f>
        <v>0.34634373945689079</v>
      </c>
      <c r="AS102" s="151">
        <f>+IFERROR('MIP(IxI)_TFEVP'!AS91/'MIP(IxI)_TFEVP'!AS$95,0)</f>
        <v>0.33679135122967668</v>
      </c>
      <c r="AT102" s="151">
        <f>+IFERROR('MIP(IxI)_TFEVP'!AT91/'MIP(IxI)_TFEVP'!AT$95,0)</f>
        <v>0.4007693279065927</v>
      </c>
      <c r="AU102" s="151">
        <f>+IFERROR('MIP(IxI)_TFEVP'!AU91/'MIP(IxI)_TFEVP'!AU$95,0)</f>
        <v>0.37939392390396837</v>
      </c>
      <c r="AV102" s="151">
        <f>+IFERROR('MIP(IxI)_TFEVP'!AV91/'MIP(IxI)_TFEVP'!AV$95,0)</f>
        <v>0.32943241322850214</v>
      </c>
      <c r="AW102" s="151">
        <f>+IFERROR('MIP(IxI)_TFEVP'!AW91/'MIP(IxI)_TFEVP'!AW$95,0)</f>
        <v>0.35325979510004207</v>
      </c>
      <c r="AX102" s="151">
        <f>+IFERROR('MIP(IxI)_TFEVP'!AX91/'MIP(IxI)_TFEVP'!AX$95,0)</f>
        <v>0.39700175374429097</v>
      </c>
      <c r="AY102" s="151">
        <f>+IFERROR('MIP(IxI)_TFEVP'!AY91/'MIP(IxI)_TFEVP'!AY$95,0)</f>
        <v>0.23424906398990591</v>
      </c>
      <c r="AZ102" s="151">
        <f>+IFERROR('MIP(IxI)_TFEVP'!AZ91/'MIP(IxI)_TFEVP'!AZ$95,0)</f>
        <v>0.41520789633058064</v>
      </c>
      <c r="BA102" s="151">
        <f>+IFERROR('MIP(IxI)_TFEVP'!BA91/'MIP(IxI)_TFEVP'!BA$95,0)</f>
        <v>0.44843570718274306</v>
      </c>
      <c r="BB102" s="151">
        <f>+IFERROR('MIP(IxI)_TFEVP'!BB91/'MIP(IxI)_TFEVP'!BB$95,0)</f>
        <v>0.29816866610029502</v>
      </c>
      <c r="BC102" s="151">
        <f>+IFERROR('MIP(IxI)_TFEVP'!BC91/'MIP(IxI)_TFEVP'!BC$95,0)</f>
        <v>0.48442808309229557</v>
      </c>
      <c r="BD102" s="151">
        <f>+IFERROR('MIP(IxI)_TFEVP'!BD91/'MIP(IxI)_TFEVP'!BD$95,0)</f>
        <v>0.21670481854310816</v>
      </c>
      <c r="BE102" s="151">
        <f>+IFERROR('MIP(IxI)_TFEVP'!BE91/'MIP(IxI)_TFEVP'!BE$95,0)</f>
        <v>0.42843362807328766</v>
      </c>
      <c r="BF102" s="151">
        <f>+IFERROR('MIP(IxI)_TFEVP'!BF91/'MIP(IxI)_TFEVP'!BF$95,0)</f>
        <v>0.54543083419325022</v>
      </c>
      <c r="BG102" s="151">
        <f>+IFERROR('MIP(IxI)_TFEVP'!BG91/'MIP(IxI)_TFEVP'!BG$95,0)</f>
        <v>0.41957174581830775</v>
      </c>
      <c r="BH102" s="151">
        <f>+IFERROR('MIP(IxI)_TFEVP'!BH91/'MIP(IxI)_TFEVP'!BH$95,0)</f>
        <v>0.47545928428749584</v>
      </c>
      <c r="BI102" s="151">
        <f>+IFERROR('MIP(IxI)_TFEVP'!BI91/'MIP(IxI)_TFEVP'!BI$95,0)</f>
        <v>0.46004348894494712</v>
      </c>
      <c r="BJ102" s="151">
        <f>+IFERROR('MIP(IxI)_TFEVP'!BJ91/'MIP(IxI)_TFEVP'!BJ$95,0)</f>
        <v>0.6406168334921799</v>
      </c>
      <c r="BK102" s="151">
        <f>+IFERROR('MIP(IxI)_TFEVP'!BK91/'MIP(IxI)_TFEVP'!BK$95,0)</f>
        <v>0.40352039218993552</v>
      </c>
      <c r="BL102" s="151">
        <f>+IFERROR('MIP(IxI)_TFEVP'!BL91/'MIP(IxI)_TFEVP'!BL$95,0)</f>
        <v>0.44526730378242463</v>
      </c>
      <c r="BM102" s="151">
        <f>+IFERROR('MIP(IxI)_TFEVP'!BM91/'MIP(IxI)_TFEVP'!BM$95,0)</f>
        <v>0.52549342343989947</v>
      </c>
      <c r="BN102" s="151">
        <f>+IFERROR('MIP(IxI)_TFEVP'!BN91/'MIP(IxI)_TFEVP'!BN$95,0)</f>
        <v>0.45186201946467519</v>
      </c>
      <c r="BO102" s="151">
        <f>+IFERROR('MIP(IxI)_TFEVP'!BO91/'MIP(IxI)_TFEVP'!BO$95,0)</f>
        <v>0.49603526497302169</v>
      </c>
      <c r="BP102" s="151">
        <f>+IFERROR('MIP(IxI)_TFEVP'!BP91/'MIP(IxI)_TFEVP'!BP$95,0)</f>
        <v>0.68614442884394933</v>
      </c>
      <c r="BQ102" s="151">
        <f>+IFERROR('MIP(IxI)_TFEVP'!BQ91/'MIP(IxI)_TFEVP'!BQ$95,0)</f>
        <v>0.26186503630586377</v>
      </c>
      <c r="BR102" s="151">
        <f>+IFERROR('MIP(IxI)_TFEVP'!BR91/'MIP(IxI)_TFEVP'!BR$95,0)</f>
        <v>0.46368051351649198</v>
      </c>
      <c r="BS102" s="151">
        <f>+IFERROR('MIP(IxI)_TFEVP'!BS91/'MIP(IxI)_TFEVP'!BS$95,0)</f>
        <v>0.72196759164742075</v>
      </c>
      <c r="BT102" s="151">
        <f>+IFERROR('MIP(IxI)_TFEVP'!BT91/'MIP(IxI)_TFEVP'!BT$95,0)</f>
        <v>0.59825744285870874</v>
      </c>
      <c r="BU102" s="151">
        <f>+IFERROR('MIP(IxI)_TFEVP'!BU91/'MIP(IxI)_TFEVP'!BU$95,0)</f>
        <v>0.84648246869368426</v>
      </c>
      <c r="BV102" s="151">
        <f>+IFERROR('MIP(IxI)_TFEVP'!BV91/'MIP(IxI)_TFEVP'!BV$95,0)</f>
        <v>0.6101994460696375</v>
      </c>
      <c r="BW102" s="151">
        <f>+IFERROR('MIP(IxI)_TFEVP'!BW91/'MIP(IxI)_TFEVP'!BW$95,0)</f>
        <v>0.8870510100116854</v>
      </c>
      <c r="BX102" s="151">
        <f>+IFERROR('MIP(IxI)_TFEVP'!BX91/'MIP(IxI)_TFEVP'!BX$95,0)</f>
        <v>0.4641404201206224</v>
      </c>
      <c r="BY102" s="151">
        <f>+IFERROR('MIP(IxI)_TFEVP'!BY91/'MIP(IxI)_TFEVP'!BY$95,0)</f>
        <v>0.66813212375542907</v>
      </c>
      <c r="BZ102" s="151">
        <f>+IFERROR('MIP(IxI)_TFEVP'!BZ91/'MIP(IxI)_TFEVP'!BZ$95,0)</f>
        <v>0.47653338622080921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  <c r="CJ102" s="105"/>
      <c r="CK102" s="105"/>
      <c r="CL102" s="105"/>
      <c r="CM102" s="105"/>
    </row>
    <row r="103" spans="1:91" ht="0" hidden="1" customHeight="1" x14ac:dyDescent="0.25">
      <c r="A103" s="106"/>
      <c r="B103" s="26"/>
      <c r="C103" s="116" t="s">
        <v>826</v>
      </c>
      <c r="D103" s="151">
        <f>+IFERROR('MIP(IxI)_TFEVP'!D92/'MIP(IxI)_TFEVP'!D$95,0)</f>
        <v>0.12305331488939504</v>
      </c>
      <c r="E103" s="151">
        <f>+IFERROR('MIP(IxI)_TFEVP'!E92/'MIP(IxI)_TFEVP'!E$95,0)</f>
        <v>0.11463433707434344</v>
      </c>
      <c r="F103" s="151">
        <f>+IFERROR('MIP(IxI)_TFEVP'!F92/'MIP(IxI)_TFEVP'!F$95,0)</f>
        <v>0.10564804327119029</v>
      </c>
      <c r="G103" s="151">
        <f>+IFERROR('MIP(IxI)_TFEVP'!G92/'MIP(IxI)_TFEVP'!G$95,0)</f>
        <v>0.12858537671614179</v>
      </c>
      <c r="H103" s="151">
        <f>+IFERROR('MIP(IxI)_TFEVP'!H92/'MIP(IxI)_TFEVP'!H$95,0)</f>
        <v>0.17120804296581957</v>
      </c>
      <c r="I103" s="151">
        <f>+IFERROR('MIP(IxI)_TFEVP'!I92/'MIP(IxI)_TFEVP'!I$95,0)</f>
        <v>0.39732824402266936</v>
      </c>
      <c r="J103" s="151">
        <f>+IFERROR('MIP(IxI)_TFEVP'!J92/'MIP(IxI)_TFEVP'!J$95,0)</f>
        <v>0.19197526384958358</v>
      </c>
      <c r="K103" s="151">
        <f>+IFERROR('MIP(IxI)_TFEVP'!K92/'MIP(IxI)_TFEVP'!K$95,0)</f>
        <v>0.10182813972849683</v>
      </c>
      <c r="L103" s="151">
        <f>+IFERROR('MIP(IxI)_TFEVP'!L92/'MIP(IxI)_TFEVP'!L$95,0)</f>
        <v>0.1484061918041604</v>
      </c>
      <c r="M103" s="151">
        <f>+IFERROR('MIP(IxI)_TFEVP'!M92/'MIP(IxI)_TFEVP'!M$95,0)</f>
        <v>0.12123679614157933</v>
      </c>
      <c r="N103" s="151">
        <f>+IFERROR('MIP(IxI)_TFEVP'!N92/'MIP(IxI)_TFEVP'!N$95,0)</f>
        <v>0.10438547960601691</v>
      </c>
      <c r="O103" s="151">
        <f>+IFERROR('MIP(IxI)_TFEVP'!O92/'MIP(IxI)_TFEVP'!O$95,0)</f>
        <v>0.11874207041215454</v>
      </c>
      <c r="P103" s="151">
        <f>+IFERROR('MIP(IxI)_TFEVP'!P92/'MIP(IxI)_TFEVP'!P$95,0)</f>
        <v>0.14368295964874861</v>
      </c>
      <c r="Q103" s="151">
        <f>+IFERROR('MIP(IxI)_TFEVP'!Q92/'MIP(IxI)_TFEVP'!Q$95,0)</f>
        <v>1.5464904821292017E-2</v>
      </c>
      <c r="R103" s="151">
        <f>+IFERROR('MIP(IxI)_TFEVP'!R92/'MIP(IxI)_TFEVP'!R$95,0)</f>
        <v>0.10376359045193118</v>
      </c>
      <c r="S103" s="151">
        <f>+IFERROR('MIP(IxI)_TFEVP'!S92/'MIP(IxI)_TFEVP'!S$95,0)</f>
        <v>0.17089774118470086</v>
      </c>
      <c r="T103" s="151">
        <f>+IFERROR('MIP(IxI)_TFEVP'!T92/'MIP(IxI)_TFEVP'!T$95,0)</f>
        <v>0.14776027743539111</v>
      </c>
      <c r="U103" s="151">
        <f>+IFERROR('MIP(IxI)_TFEVP'!U92/'MIP(IxI)_TFEVP'!U$95,0)</f>
        <v>0.13535736896890271</v>
      </c>
      <c r="V103" s="151">
        <f>+IFERROR('MIP(IxI)_TFEVP'!V92/'MIP(IxI)_TFEVP'!V$95,0)</f>
        <v>6.9933208864842278E-2</v>
      </c>
      <c r="W103" s="151">
        <f>+IFERROR('MIP(IxI)_TFEVP'!W92/'MIP(IxI)_TFEVP'!W$95,0)</f>
        <v>9.1369961226132126E-2</v>
      </c>
      <c r="X103" s="151">
        <f>+IFERROR('MIP(IxI)_TFEVP'!X92/'MIP(IxI)_TFEVP'!X$95,0)</f>
        <v>0.11103408403505297</v>
      </c>
      <c r="Y103" s="151">
        <f>+IFERROR('MIP(IxI)_TFEVP'!Y92/'MIP(IxI)_TFEVP'!Y$95,0)</f>
        <v>0.19260581011516723</v>
      </c>
      <c r="Z103" s="151">
        <f>+IFERROR('MIP(IxI)_TFEVP'!Z92/'MIP(IxI)_TFEVP'!Z$95,0)</f>
        <v>8.9498207472353597E-2</v>
      </c>
      <c r="AA103" s="151">
        <f>+IFERROR('MIP(IxI)_TFEVP'!AA92/'MIP(IxI)_TFEVP'!AA$95,0)</f>
        <v>0.27092947765280101</v>
      </c>
      <c r="AB103" s="151">
        <f>+IFERROR('MIP(IxI)_TFEVP'!AB92/'MIP(IxI)_TFEVP'!AB$95,0)</f>
        <v>0.13225907255378369</v>
      </c>
      <c r="AC103" s="151">
        <f>+IFERROR('MIP(IxI)_TFEVP'!AC92/'MIP(IxI)_TFEVP'!AC$95,0)</f>
        <v>0.22176036327263793</v>
      </c>
      <c r="AD103" s="151">
        <f>+IFERROR('MIP(IxI)_TFEVP'!AD92/'MIP(IxI)_TFEVP'!AD$95,0)</f>
        <v>0.10185330084281595</v>
      </c>
      <c r="AE103" s="151">
        <f>+IFERROR('MIP(IxI)_TFEVP'!AE92/'MIP(IxI)_TFEVP'!AE$95,0)</f>
        <v>5.5013140427449654E-2</v>
      </c>
      <c r="AF103" s="151">
        <f>+IFERROR('MIP(IxI)_TFEVP'!AF92/'MIP(IxI)_TFEVP'!AF$95,0)</f>
        <v>0.20262088647393625</v>
      </c>
      <c r="AG103" s="151">
        <f>+IFERROR('MIP(IxI)_TFEVP'!AG92/'MIP(IxI)_TFEVP'!AG$95,0)</f>
        <v>0.11611989773665175</v>
      </c>
      <c r="AH103" s="151">
        <f>+IFERROR('MIP(IxI)_TFEVP'!AH92/'MIP(IxI)_TFEVP'!AH$95,0)</f>
        <v>0.14574404172198552</v>
      </c>
      <c r="AI103" s="151">
        <f>+IFERROR('MIP(IxI)_TFEVP'!AI92/'MIP(IxI)_TFEVP'!AI$95,0)</f>
        <v>9.6797379687818555E-2</v>
      </c>
      <c r="AJ103" s="151">
        <f>+IFERROR('MIP(IxI)_TFEVP'!AJ92/'MIP(IxI)_TFEVP'!AJ$95,0)</f>
        <v>0</v>
      </c>
      <c r="AK103" s="151">
        <f>+IFERROR('MIP(IxI)_TFEVP'!AK92/'MIP(IxI)_TFEVP'!AK$95,0)</f>
        <v>0.22398887947410104</v>
      </c>
      <c r="AL103" s="151">
        <f>+IFERROR('MIP(IxI)_TFEVP'!AL92/'MIP(IxI)_TFEVP'!AL$95,0)</f>
        <v>0.20862713612875822</v>
      </c>
      <c r="AM103" s="151">
        <f>+IFERROR('MIP(IxI)_TFEVP'!AM92/'MIP(IxI)_TFEVP'!AM$95,0)</f>
        <v>0.19832558974704284</v>
      </c>
      <c r="AN103" s="151">
        <f>+IFERROR('MIP(IxI)_TFEVP'!AN92/'MIP(IxI)_TFEVP'!AN$95,0)</f>
        <v>0.14689699885219121</v>
      </c>
      <c r="AO103" s="151">
        <f>+IFERROR('MIP(IxI)_TFEVP'!AO92/'MIP(IxI)_TFEVP'!AO$95,0)</f>
        <v>0.11235951140462458</v>
      </c>
      <c r="AP103" s="151">
        <f>+IFERROR('MIP(IxI)_TFEVP'!AP92/'MIP(IxI)_TFEVP'!AP$95,0)</f>
        <v>0.16902140322395845</v>
      </c>
      <c r="AQ103" s="151">
        <f>+IFERROR('MIP(IxI)_TFEVP'!AQ92/'MIP(IxI)_TFEVP'!AQ$95,0)</f>
        <v>1.7708884812220157E-2</v>
      </c>
      <c r="AR103" s="151">
        <f>+IFERROR('MIP(IxI)_TFEVP'!AR92/'MIP(IxI)_TFEVP'!AR$95,0)</f>
        <v>0.15615071531631122</v>
      </c>
      <c r="AS103" s="151">
        <f>+IFERROR('MIP(IxI)_TFEVP'!AS92/'MIP(IxI)_TFEVP'!AS$95,0)</f>
        <v>0.15876921345399009</v>
      </c>
      <c r="AT103" s="151">
        <f>+IFERROR('MIP(IxI)_TFEVP'!AT92/'MIP(IxI)_TFEVP'!AT$95,0)</f>
        <v>0.22983995000663773</v>
      </c>
      <c r="AU103" s="151">
        <f>+IFERROR('MIP(IxI)_TFEVP'!AU92/'MIP(IxI)_TFEVP'!AU$95,0)</f>
        <v>0.19598647105931266</v>
      </c>
      <c r="AV103" s="151">
        <f>+IFERROR('MIP(IxI)_TFEVP'!AV92/'MIP(IxI)_TFEVP'!AV$95,0)</f>
        <v>0.17026444646967051</v>
      </c>
      <c r="AW103" s="151">
        <f>+IFERROR('MIP(IxI)_TFEVP'!AW92/'MIP(IxI)_TFEVP'!AW$95,0)</f>
        <v>0.20459580162926388</v>
      </c>
      <c r="AX103" s="151">
        <f>+IFERROR('MIP(IxI)_TFEVP'!AX92/'MIP(IxI)_TFEVP'!AX$95,0)</f>
        <v>0.13137420401579308</v>
      </c>
      <c r="AY103" s="151">
        <f>+IFERROR('MIP(IxI)_TFEVP'!AY92/'MIP(IxI)_TFEVP'!AY$95,0)</f>
        <v>9.6594491867289356E-2</v>
      </c>
      <c r="AZ103" s="151">
        <f>+IFERROR('MIP(IxI)_TFEVP'!AZ92/'MIP(IxI)_TFEVP'!AZ$95,0)</f>
        <v>0.16844676353923099</v>
      </c>
      <c r="BA103" s="151">
        <f>+IFERROR('MIP(IxI)_TFEVP'!BA92/'MIP(IxI)_TFEVP'!BA$95,0)</f>
        <v>0.13181366174558251</v>
      </c>
      <c r="BB103" s="151">
        <f>+IFERROR('MIP(IxI)_TFEVP'!BB92/'MIP(IxI)_TFEVP'!BB$95,0)</f>
        <v>0.13252505249177915</v>
      </c>
      <c r="BC103" s="151">
        <f>+IFERROR('MIP(IxI)_TFEVP'!BC92/'MIP(IxI)_TFEVP'!BC$95,0)</f>
        <v>0.22069594180033308</v>
      </c>
      <c r="BD103" s="151">
        <f>+IFERROR('MIP(IxI)_TFEVP'!BD92/'MIP(IxI)_TFEVP'!BD$95,0)</f>
        <v>0.12251289084069798</v>
      </c>
      <c r="BE103" s="151">
        <f>+IFERROR('MIP(IxI)_TFEVP'!BE92/'MIP(IxI)_TFEVP'!BE$95,0)</f>
        <v>0.1764683870610084</v>
      </c>
      <c r="BF103" s="151">
        <f>+IFERROR('MIP(IxI)_TFEVP'!BF92/'MIP(IxI)_TFEVP'!BF$95,0)</f>
        <v>0.25296497236659682</v>
      </c>
      <c r="BG103" s="151">
        <f>+IFERROR('MIP(IxI)_TFEVP'!BG92/'MIP(IxI)_TFEVP'!BG$95,0)</f>
        <v>0.19828861316545443</v>
      </c>
      <c r="BH103" s="151">
        <f>+IFERROR('MIP(IxI)_TFEVP'!BH92/'MIP(IxI)_TFEVP'!BH$95,0)</f>
        <v>0.27183418840427792</v>
      </c>
      <c r="BI103" s="151">
        <f>+IFERROR('MIP(IxI)_TFEVP'!BI92/'MIP(IxI)_TFEVP'!BI$95,0)</f>
        <v>0.15674306146105549</v>
      </c>
      <c r="BJ103" s="151">
        <f>+IFERROR('MIP(IxI)_TFEVP'!BJ92/'MIP(IxI)_TFEVP'!BJ$95,0)</f>
        <v>0.25040245785807458</v>
      </c>
      <c r="BK103" s="151">
        <f>+IFERROR('MIP(IxI)_TFEVP'!BK92/'MIP(IxI)_TFEVP'!BK$95,0)</f>
        <v>0.12066271208692435</v>
      </c>
      <c r="BL103" s="151">
        <f>+IFERROR('MIP(IxI)_TFEVP'!BL92/'MIP(IxI)_TFEVP'!BL$95,0)</f>
        <v>0.21252688752909746</v>
      </c>
      <c r="BM103" s="151">
        <f>+IFERROR('MIP(IxI)_TFEVP'!BM92/'MIP(IxI)_TFEVP'!BM$95,0)</f>
        <v>0.27632438363799455</v>
      </c>
      <c r="BN103" s="151">
        <f>+IFERROR('MIP(IxI)_TFEVP'!BN92/'MIP(IxI)_TFEVP'!BN$95,0)</f>
        <v>0.24543915762835086</v>
      </c>
      <c r="BO103" s="151">
        <f>+IFERROR('MIP(IxI)_TFEVP'!BO92/'MIP(IxI)_TFEVP'!BO$95,0)</f>
        <v>0.22465410515251635</v>
      </c>
      <c r="BP103" s="151">
        <f>+IFERROR('MIP(IxI)_TFEVP'!BP92/'MIP(IxI)_TFEVP'!BP$95,0)</f>
        <v>0.22133146421895145</v>
      </c>
      <c r="BQ103" s="151">
        <f>+IFERROR('MIP(IxI)_TFEVP'!BQ92/'MIP(IxI)_TFEVP'!BQ$95,0)</f>
        <v>0.13159285205909169</v>
      </c>
      <c r="BR103" s="151">
        <f>+IFERROR('MIP(IxI)_TFEVP'!BR92/'MIP(IxI)_TFEVP'!BR$95,0)</f>
        <v>0.33247384939607161</v>
      </c>
      <c r="BS103" s="151">
        <f>+IFERROR('MIP(IxI)_TFEVP'!BS92/'MIP(IxI)_TFEVP'!BS$95,0)</f>
        <v>2.368729507671653E-2</v>
      </c>
      <c r="BT103" s="151">
        <f>+IFERROR('MIP(IxI)_TFEVP'!BT92/'MIP(IxI)_TFEVP'!BT$95,0)</f>
        <v>0.24062316775043016</v>
      </c>
      <c r="BU103" s="151">
        <f>+IFERROR('MIP(IxI)_TFEVP'!BU92/'MIP(IxI)_TFEVP'!BU$95,0)</f>
        <v>0.61761730741881538</v>
      </c>
      <c r="BV103" s="151">
        <f>+IFERROR('MIP(IxI)_TFEVP'!BV92/'MIP(IxI)_TFEVP'!BV$95,0)</f>
        <v>0.47769764259554953</v>
      </c>
      <c r="BW103" s="151">
        <f>+IFERROR('MIP(IxI)_TFEVP'!BW92/'MIP(IxI)_TFEVP'!BW$95,0)</f>
        <v>0.80066931678811692</v>
      </c>
      <c r="BX103" s="151">
        <f>+IFERROR('MIP(IxI)_TFEVP'!BX92/'MIP(IxI)_TFEVP'!BX$95,0)</f>
        <v>0.268015534226481</v>
      </c>
      <c r="BY103" s="151">
        <f>+IFERROR('MIP(IxI)_TFEVP'!BY92/'MIP(IxI)_TFEVP'!BY$95,0)</f>
        <v>0.60402142932843639</v>
      </c>
      <c r="BZ103" s="151">
        <f>+IFERROR('MIP(IxI)_TFEVP'!BZ92/'MIP(IxI)_TFEVP'!BZ$95,0)</f>
        <v>0.23788546255506607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  <c r="CJ103" s="105"/>
      <c r="CK103" s="105"/>
      <c r="CL103" s="105"/>
      <c r="CM103" s="105"/>
    </row>
    <row r="104" spans="1:91" ht="0" hidden="1" customHeight="1" x14ac:dyDescent="0.25">
      <c r="A104" s="105"/>
      <c r="B104" s="26"/>
      <c r="C104" s="116" t="s">
        <v>837</v>
      </c>
      <c r="D104" s="151">
        <f>+IFERROR('MIP(IxI)_TFEVP'!D93/'MIP(IxI)_TFEVP'!D$95,0)</f>
        <v>1.4576100150063428E-3</v>
      </c>
      <c r="E104" s="151">
        <f>+IFERROR('MIP(IxI)_TFEVP'!E93/'MIP(IxI)_TFEVP'!E$95,0)</f>
        <v>3.6930807710062888E-3</v>
      </c>
      <c r="F104" s="151">
        <f>+IFERROR('MIP(IxI)_TFEVP'!F93/'MIP(IxI)_TFEVP'!F$95,0)</f>
        <v>5.0553612725549055E-4</v>
      </c>
      <c r="G104" s="151">
        <f>+IFERROR('MIP(IxI)_TFEVP'!G93/'MIP(IxI)_TFEVP'!G$95,0)</f>
        <v>4.6291934668847802E-3</v>
      </c>
      <c r="H104" s="151">
        <f>+IFERROR('MIP(IxI)_TFEVP'!H93/'MIP(IxI)_TFEVP'!H$95,0)</f>
        <v>1.7351951488161642E-3</v>
      </c>
      <c r="I104" s="151">
        <f>+IFERROR('MIP(IxI)_TFEVP'!I93/'MIP(IxI)_TFEVP'!I$95,0)</f>
        <v>3.4212798453652857E-3</v>
      </c>
      <c r="J104" s="151">
        <f>+IFERROR('MIP(IxI)_TFEVP'!J93/'MIP(IxI)_TFEVP'!J$95,0)</f>
        <v>3.0537213071136588E-3</v>
      </c>
      <c r="K104" s="151">
        <f>+IFERROR('MIP(IxI)_TFEVP'!K93/'MIP(IxI)_TFEVP'!K$95,0)</f>
        <v>1.505445888577739E-3</v>
      </c>
      <c r="L104" s="151">
        <f>+IFERROR('MIP(IxI)_TFEVP'!L93/'MIP(IxI)_TFEVP'!L$95,0)</f>
        <v>2.8136085384469502E-3</v>
      </c>
      <c r="M104" s="151">
        <f>+IFERROR('MIP(IxI)_TFEVP'!M93/'MIP(IxI)_TFEVP'!M$95,0)</f>
        <v>2.7783269401756286E-3</v>
      </c>
      <c r="N104" s="151">
        <f>+IFERROR('MIP(IxI)_TFEVP'!N93/'MIP(IxI)_TFEVP'!N$95,0)</f>
        <v>1.7642984408829333E-3</v>
      </c>
      <c r="O104" s="151">
        <f>+IFERROR('MIP(IxI)_TFEVP'!O93/'MIP(IxI)_TFEVP'!O$95,0)</f>
        <v>2.9812664770409629E-3</v>
      </c>
      <c r="P104" s="151">
        <f>+IFERROR('MIP(IxI)_TFEVP'!P93/'MIP(IxI)_TFEVP'!P$95,0)</f>
        <v>2.9697775977967172E-2</v>
      </c>
      <c r="Q104" s="151">
        <f>+IFERROR('MIP(IxI)_TFEVP'!Q93/'MIP(IxI)_TFEVP'!Q$95,0)</f>
        <v>8.533533751781913E-4</v>
      </c>
      <c r="R104" s="151">
        <f>+IFERROR('MIP(IxI)_TFEVP'!R93/'MIP(IxI)_TFEVP'!R$95,0)</f>
        <v>2.1077000875574563E-2</v>
      </c>
      <c r="S104" s="151">
        <f>+IFERROR('MIP(IxI)_TFEVP'!S93/'MIP(IxI)_TFEVP'!S$95,0)</f>
        <v>2.6277730691097928E-2</v>
      </c>
      <c r="T104" s="151">
        <f>+IFERROR('MIP(IxI)_TFEVP'!T93/'MIP(IxI)_TFEVP'!T$95,0)</f>
        <v>1.8192374815186579E-3</v>
      </c>
      <c r="U104" s="151">
        <f>+IFERROR('MIP(IxI)_TFEVP'!U93/'MIP(IxI)_TFEVP'!U$95,0)</f>
        <v>3.7776077846722782E-3</v>
      </c>
      <c r="V104" s="151">
        <f>+IFERROR('MIP(IxI)_TFEVP'!V93/'MIP(IxI)_TFEVP'!V$95,0)</f>
        <v>6.4815635896092218E-4</v>
      </c>
      <c r="W104" s="151">
        <f>+IFERROR('MIP(IxI)_TFEVP'!W93/'MIP(IxI)_TFEVP'!W$95,0)</f>
        <v>4.5633184578242735E-3</v>
      </c>
      <c r="X104" s="151">
        <f>+IFERROR('MIP(IxI)_TFEVP'!X93/'MIP(IxI)_TFEVP'!X$95,0)</f>
        <v>1.7285589631858161E-3</v>
      </c>
      <c r="Y104" s="151">
        <f>+IFERROR('MIP(IxI)_TFEVP'!Y93/'MIP(IxI)_TFEVP'!Y$95,0)</f>
        <v>1.9812941813592637E-3</v>
      </c>
      <c r="Z104" s="151">
        <f>+IFERROR('MIP(IxI)_TFEVP'!Z93/'MIP(IxI)_TFEVP'!Z$95,0)</f>
        <v>1.8957396024755508E-3</v>
      </c>
      <c r="AA104" s="151">
        <f>+IFERROR('MIP(IxI)_TFEVP'!AA93/'MIP(IxI)_TFEVP'!AA$95,0)</f>
        <v>6.501963299594825E-3</v>
      </c>
      <c r="AB104" s="151">
        <f>+IFERROR('MIP(IxI)_TFEVP'!AB93/'MIP(IxI)_TFEVP'!AB$95,0)</f>
        <v>3.6796500093263019E-3</v>
      </c>
      <c r="AC104" s="151">
        <f>+IFERROR('MIP(IxI)_TFEVP'!AC93/'MIP(IxI)_TFEVP'!AC$95,0)</f>
        <v>3.3952978067276042E-3</v>
      </c>
      <c r="AD104" s="151">
        <f>+IFERROR('MIP(IxI)_TFEVP'!AD93/'MIP(IxI)_TFEVP'!AD$95,0)</f>
        <v>1.8070987309323138E-3</v>
      </c>
      <c r="AE104" s="151">
        <f>+IFERROR('MIP(IxI)_TFEVP'!AE93/'MIP(IxI)_TFEVP'!AE$95,0)</f>
        <v>2.4958239648086374E-3</v>
      </c>
      <c r="AF104" s="151">
        <f>+IFERROR('MIP(IxI)_TFEVP'!AF93/'MIP(IxI)_TFEVP'!AF$95,0)</f>
        <v>3.1440963544605858E-3</v>
      </c>
      <c r="AG104" s="151">
        <f>+IFERROR('MIP(IxI)_TFEVP'!AG93/'MIP(IxI)_TFEVP'!AG$95,0)</f>
        <v>2.5901346735826393E-3</v>
      </c>
      <c r="AH104" s="151">
        <f>+IFERROR('MIP(IxI)_TFEVP'!AH93/'MIP(IxI)_TFEVP'!AH$95,0)</f>
        <v>4.3866573564985576E-3</v>
      </c>
      <c r="AI104" s="151">
        <f>+IFERROR('MIP(IxI)_TFEVP'!AI93/'MIP(IxI)_TFEVP'!AI$95,0)</f>
        <v>3.8602281909756379E-3</v>
      </c>
      <c r="AJ104" s="151">
        <f>+IFERROR('MIP(IxI)_TFEVP'!AJ93/'MIP(IxI)_TFEVP'!AJ$95,0)</f>
        <v>0</v>
      </c>
      <c r="AK104" s="151">
        <f>+IFERROR('MIP(IxI)_TFEVP'!AK93/'MIP(IxI)_TFEVP'!AK$95,0)</f>
        <v>8.9606628010655328E-3</v>
      </c>
      <c r="AL104" s="151">
        <f>+IFERROR('MIP(IxI)_TFEVP'!AL93/'MIP(IxI)_TFEVP'!AL$95,0)</f>
        <v>3.1816123716922389E-3</v>
      </c>
      <c r="AM104" s="151">
        <f>+IFERROR('MIP(IxI)_TFEVP'!AM93/'MIP(IxI)_TFEVP'!AM$95,0)</f>
        <v>3.5655767929688876E-3</v>
      </c>
      <c r="AN104" s="151">
        <f>+IFERROR('MIP(IxI)_TFEVP'!AN93/'MIP(IxI)_TFEVP'!AN$95,0)</f>
        <v>3.5932682777775602E-3</v>
      </c>
      <c r="AO104" s="151">
        <f>+IFERROR('MIP(IxI)_TFEVP'!AO93/'MIP(IxI)_TFEVP'!AO$95,0)</f>
        <v>4.1282177022475683E-3</v>
      </c>
      <c r="AP104" s="151">
        <f>+IFERROR('MIP(IxI)_TFEVP'!AP93/'MIP(IxI)_TFEVP'!AP$95,0)</f>
        <v>6.1241977623682168E-3</v>
      </c>
      <c r="AQ104" s="151">
        <f>+IFERROR('MIP(IxI)_TFEVP'!AQ93/'MIP(IxI)_TFEVP'!AQ$95,0)</f>
        <v>4.6785929747232861E-4</v>
      </c>
      <c r="AR104" s="151">
        <f>+IFERROR('MIP(IxI)_TFEVP'!AR93/'MIP(IxI)_TFEVP'!AR$95,0)</f>
        <v>6.0512960397389971E-3</v>
      </c>
      <c r="AS104" s="151">
        <f>+IFERROR('MIP(IxI)_TFEVP'!AS93/'MIP(IxI)_TFEVP'!AS$95,0)</f>
        <v>3.5718696119089416E-3</v>
      </c>
      <c r="AT104" s="151">
        <f>+IFERROR('MIP(IxI)_TFEVP'!AT93/'MIP(IxI)_TFEVP'!AT$95,0)</f>
        <v>6.0905125938589761E-3</v>
      </c>
      <c r="AU104" s="151">
        <f>+IFERROR('MIP(IxI)_TFEVP'!AU93/'MIP(IxI)_TFEVP'!AU$95,0)</f>
        <v>2.4663906353831213E-3</v>
      </c>
      <c r="AV104" s="151">
        <f>+IFERROR('MIP(IxI)_TFEVP'!AV93/'MIP(IxI)_TFEVP'!AV$95,0)</f>
        <v>4.8483139992894549E-3</v>
      </c>
      <c r="AW104" s="151">
        <f>+IFERROR('MIP(IxI)_TFEVP'!AW93/'MIP(IxI)_TFEVP'!AW$95,0)</f>
        <v>5.1275682197225083E-3</v>
      </c>
      <c r="AX104" s="151">
        <f>+IFERROR('MIP(IxI)_TFEVP'!AX93/'MIP(IxI)_TFEVP'!AX$95,0)</f>
        <v>9.0134953905597909E-3</v>
      </c>
      <c r="AY104" s="151">
        <f>+IFERROR('MIP(IxI)_TFEVP'!AY93/'MIP(IxI)_TFEVP'!AY$95,0)</f>
        <v>3.2153376291993905E-3</v>
      </c>
      <c r="AZ104" s="151">
        <f>+IFERROR('MIP(IxI)_TFEVP'!AZ93/'MIP(IxI)_TFEVP'!AZ$95,0)</f>
        <v>4.2297187273142934E-3</v>
      </c>
      <c r="BA104" s="151">
        <f>+IFERROR('MIP(IxI)_TFEVP'!BA93/'MIP(IxI)_TFEVP'!BA$95,0)</f>
        <v>1.1489329151686682E-2</v>
      </c>
      <c r="BB104" s="151">
        <f>+IFERROR('MIP(IxI)_TFEVP'!BB93/'MIP(IxI)_TFEVP'!BB$95,0)</f>
        <v>3.9677522647972464E-3</v>
      </c>
      <c r="BC104" s="151">
        <f>+IFERROR('MIP(IxI)_TFEVP'!BC93/'MIP(IxI)_TFEVP'!BC$95,0)</f>
        <v>5.8655447453764571E-3</v>
      </c>
      <c r="BD104" s="151">
        <f>+IFERROR('MIP(IxI)_TFEVP'!BD93/'MIP(IxI)_TFEVP'!BD$95,0)</f>
        <v>4.0934414202349256E-3</v>
      </c>
      <c r="BE104" s="151">
        <f>+IFERROR('MIP(IxI)_TFEVP'!BE93/'MIP(IxI)_TFEVP'!BE$95,0)</f>
        <v>3.8944479862516286E-3</v>
      </c>
      <c r="BF104" s="151">
        <f>+IFERROR('MIP(IxI)_TFEVP'!BF93/'MIP(IxI)_TFEVP'!BF$95,0)</f>
        <v>6.2319180050772029E-3</v>
      </c>
      <c r="BG104" s="151">
        <f>+IFERROR('MIP(IxI)_TFEVP'!BG93/'MIP(IxI)_TFEVP'!BG$95,0)</f>
        <v>6.7629661321978417E-3</v>
      </c>
      <c r="BH104" s="151">
        <f>+IFERROR('MIP(IxI)_TFEVP'!BH93/'MIP(IxI)_TFEVP'!BH$95,0)</f>
        <v>5.7946281886374343E-3</v>
      </c>
      <c r="BI104" s="151">
        <f>+IFERROR('MIP(IxI)_TFEVP'!BI93/'MIP(IxI)_TFEVP'!BI$95,0)</f>
        <v>4.3665267753061716E-3</v>
      </c>
      <c r="BJ104" s="151">
        <f>+IFERROR('MIP(IxI)_TFEVP'!BJ93/'MIP(IxI)_TFEVP'!BJ$95,0)</f>
        <v>8.6279841380340217E-3</v>
      </c>
      <c r="BK104" s="151">
        <f>+IFERROR('MIP(IxI)_TFEVP'!BK93/'MIP(IxI)_TFEVP'!BK$95,0)</f>
        <v>7.2557098266187439E-3</v>
      </c>
      <c r="BL104" s="151">
        <f>+IFERROR('MIP(IxI)_TFEVP'!BL93/'MIP(IxI)_TFEVP'!BL$95,0)</f>
        <v>7.6365493601013622E-3</v>
      </c>
      <c r="BM104" s="151">
        <f>+IFERROR('MIP(IxI)_TFEVP'!BM93/'MIP(IxI)_TFEVP'!BM$95,0)</f>
        <v>9.2225696047096937E-3</v>
      </c>
      <c r="BN104" s="151">
        <f>+IFERROR('MIP(IxI)_TFEVP'!BN93/'MIP(IxI)_TFEVP'!BN$95,0)</f>
        <v>4.5559401297521687E-3</v>
      </c>
      <c r="BO104" s="151">
        <f>+IFERROR('MIP(IxI)_TFEVP'!BO93/'MIP(IxI)_TFEVP'!BO$95,0)</f>
        <v>1.3575735439491757E-2</v>
      </c>
      <c r="BP104" s="151">
        <f>+IFERROR('MIP(IxI)_TFEVP'!BP93/'MIP(IxI)_TFEVP'!BP$95,0)</f>
        <v>3.6276035013499297E-2</v>
      </c>
      <c r="BQ104" s="151">
        <f>+IFERROR('MIP(IxI)_TFEVP'!BQ93/'MIP(IxI)_TFEVP'!BQ$95,0)</f>
        <v>4.5950016862544428E-2</v>
      </c>
      <c r="BR104" s="151">
        <f>+IFERROR('MIP(IxI)_TFEVP'!BR93/'MIP(IxI)_TFEVP'!BR$95,0)</f>
        <v>1.9047029572185327E-2</v>
      </c>
      <c r="BS104" s="151">
        <f>+IFERROR('MIP(IxI)_TFEVP'!BS93/'MIP(IxI)_TFEVP'!BS$95,0)</f>
        <v>8.6198545608654129E-3</v>
      </c>
      <c r="BT104" s="151">
        <f>+IFERROR('MIP(IxI)_TFEVP'!BT93/'MIP(IxI)_TFEVP'!BT$95,0)</f>
        <v>5.9012528666047984E-3</v>
      </c>
      <c r="BU104" s="151">
        <f>+IFERROR('MIP(IxI)_TFEVP'!BU93/'MIP(IxI)_TFEVP'!BU$95,0)</f>
        <v>6.7279501780907356E-4</v>
      </c>
      <c r="BV104" s="151">
        <f>+IFERROR('MIP(IxI)_TFEVP'!BV93/'MIP(IxI)_TFEVP'!BV$95,0)</f>
        <v>9.1825807757447003E-3</v>
      </c>
      <c r="BW104" s="151">
        <f>+IFERROR('MIP(IxI)_TFEVP'!BW93/'MIP(IxI)_TFEVP'!BW$95,0)</f>
        <v>4.5440836253946561E-5</v>
      </c>
      <c r="BX104" s="151">
        <f>+IFERROR('MIP(IxI)_TFEVP'!BX93/'MIP(IxI)_TFEVP'!BX$95,0)</f>
        <v>5.4104045355489816E-3</v>
      </c>
      <c r="BY104" s="151">
        <f>+IFERROR('MIP(IxI)_TFEVP'!BY93/'MIP(IxI)_TFEVP'!BY$95,0)</f>
        <v>3.1966455876578006E-6</v>
      </c>
      <c r="BZ104" s="151">
        <f>+IFERROR('MIP(IxI)_TFEVP'!BZ93/'MIP(IxI)_TFEVP'!BZ$95,0)</f>
        <v>1.5010026583969886E-2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  <c r="CJ104" s="105"/>
      <c r="CK104" s="105"/>
      <c r="CL104" s="105"/>
      <c r="CM104" s="105"/>
    </row>
    <row r="105" spans="1:91" ht="0" hidden="1" customHeight="1" x14ac:dyDescent="0.25">
      <c r="A105" s="105"/>
      <c r="B105" s="26"/>
      <c r="C105" s="116" t="s">
        <v>838</v>
      </c>
      <c r="D105" s="151">
        <f>+IFERROR('MIP(IxI)_TFEVP'!D94/'MIP(IxI)_TFEVP'!D$95,0)</f>
        <v>0.49624450299800915</v>
      </c>
      <c r="E105" s="151">
        <f>+IFERROR('MIP(IxI)_TFEVP'!E94/'MIP(IxI)_TFEVP'!E$95,0)</f>
        <v>0.28767182033061145</v>
      </c>
      <c r="F105" s="151">
        <f>+IFERROR('MIP(IxI)_TFEVP'!F94/'MIP(IxI)_TFEVP'!F$95,0)</f>
        <v>0.48671982489759796</v>
      </c>
      <c r="G105" s="151">
        <f>+IFERROR('MIP(IxI)_TFEVP'!G94/'MIP(IxI)_TFEVP'!G$95,0)</f>
        <v>0.22242396731729461</v>
      </c>
      <c r="H105" s="151">
        <f>+IFERROR('MIP(IxI)_TFEVP'!H94/'MIP(IxI)_TFEVP'!H$95,0)</f>
        <v>0.34371331073754996</v>
      </c>
      <c r="I105" s="151">
        <f>+IFERROR('MIP(IxI)_TFEVP'!I94/'MIP(IxI)_TFEVP'!I$95,0)</f>
        <v>0.15359161717074227</v>
      </c>
      <c r="J105" s="151">
        <f>+IFERROR('MIP(IxI)_TFEVP'!J94/'MIP(IxI)_TFEVP'!J$95,0)</f>
        <v>0.29012569640971064</v>
      </c>
      <c r="K105" s="151">
        <f>+IFERROR('MIP(IxI)_TFEVP'!K94/'MIP(IxI)_TFEVP'!K$95,0)</f>
        <v>0.53285353552728454</v>
      </c>
      <c r="L105" s="151">
        <f>+IFERROR('MIP(IxI)_TFEVP'!L94/'MIP(IxI)_TFEVP'!L$95,0)</f>
        <v>0.44540511299514068</v>
      </c>
      <c r="M105" s="151">
        <f>+IFERROR('MIP(IxI)_TFEVP'!M94/'MIP(IxI)_TFEVP'!M$95,0)</f>
        <v>0.308114586165395</v>
      </c>
      <c r="N105" s="151">
        <f>+IFERROR('MIP(IxI)_TFEVP'!N94/'MIP(IxI)_TFEVP'!N$95,0)</f>
        <v>0.52701336946151867</v>
      </c>
      <c r="O105" s="151">
        <f>+IFERROR('MIP(IxI)_TFEVP'!O94/'MIP(IxI)_TFEVP'!O$95,0)</f>
        <v>0.11043659234640972</v>
      </c>
      <c r="P105" s="151">
        <f>+IFERROR('MIP(IxI)_TFEVP'!P94/'MIP(IxI)_TFEVP'!P$95,0)</f>
        <v>0.48614765611254668</v>
      </c>
      <c r="Q105" s="151">
        <f>+IFERROR('MIP(IxI)_TFEVP'!Q94/'MIP(IxI)_TFEVP'!Q$95,0)</f>
        <v>0.57236066798250151</v>
      </c>
      <c r="R105" s="151">
        <f>+IFERROR('MIP(IxI)_TFEVP'!R94/'MIP(IxI)_TFEVP'!R$95,0)</f>
        <v>0.41095776594887218</v>
      </c>
      <c r="S105" s="151">
        <f>+IFERROR('MIP(IxI)_TFEVP'!S94/'MIP(IxI)_TFEVP'!S$95,0)</f>
        <v>0.21873780791325287</v>
      </c>
      <c r="T105" s="151">
        <f>+IFERROR('MIP(IxI)_TFEVP'!T94/'MIP(IxI)_TFEVP'!T$95,0)</f>
        <v>0.23430740154926666</v>
      </c>
      <c r="U105" s="151">
        <f>+IFERROR('MIP(IxI)_TFEVP'!U94/'MIP(IxI)_TFEVP'!U$95,0)</f>
        <v>6.9111939327187524E-2</v>
      </c>
      <c r="V105" s="151">
        <f>+IFERROR('MIP(IxI)_TFEVP'!V94/'MIP(IxI)_TFEVP'!V$95,0)</f>
        <v>0.33308509185536561</v>
      </c>
      <c r="W105" s="151">
        <f>+IFERROR('MIP(IxI)_TFEVP'!W94/'MIP(IxI)_TFEVP'!W$95,0)</f>
        <v>0.15543785207403615</v>
      </c>
      <c r="X105" s="151">
        <f>+IFERROR('MIP(IxI)_TFEVP'!X94/'MIP(IxI)_TFEVP'!X$95,0)</f>
        <v>0.22595782722975541</v>
      </c>
      <c r="Y105" s="151">
        <f>+IFERROR('MIP(IxI)_TFEVP'!Y94/'MIP(IxI)_TFEVP'!Y$95,0)</f>
        <v>0.23512798560019404</v>
      </c>
      <c r="Z105" s="151">
        <f>+IFERROR('MIP(IxI)_TFEVP'!Z94/'MIP(IxI)_TFEVP'!Z$95,0)</f>
        <v>0.25817486697659059</v>
      </c>
      <c r="AA105" s="151">
        <f>+IFERROR('MIP(IxI)_TFEVP'!AA94/'MIP(IxI)_TFEVP'!AA$95,0)</f>
        <v>0.18229354066611392</v>
      </c>
      <c r="AB105" s="151">
        <f>+IFERROR('MIP(IxI)_TFEVP'!AB94/'MIP(IxI)_TFEVP'!AB$95,0)</f>
        <v>0.14241626313252312</v>
      </c>
      <c r="AC105" s="151">
        <f>+IFERROR('MIP(IxI)_TFEVP'!AC94/'MIP(IxI)_TFEVP'!AC$95,0)</f>
        <v>0.12564678519636313</v>
      </c>
      <c r="AD105" s="151">
        <f>+IFERROR('MIP(IxI)_TFEVP'!AD94/'MIP(IxI)_TFEVP'!AD$95,0)</f>
        <v>0.21045434560670079</v>
      </c>
      <c r="AE105" s="151">
        <f>+IFERROR('MIP(IxI)_TFEVP'!AE94/'MIP(IxI)_TFEVP'!AE$95,0)</f>
        <v>8.8006880048593861E-2</v>
      </c>
      <c r="AF105" s="151">
        <f>+IFERROR('MIP(IxI)_TFEVP'!AF94/'MIP(IxI)_TFEVP'!AF$95,0)</f>
        <v>0.19534834975250318</v>
      </c>
      <c r="AG105" s="151">
        <f>+IFERROR('MIP(IxI)_TFEVP'!AG94/'MIP(IxI)_TFEVP'!AG$95,0)</f>
        <v>0.15289175786937936</v>
      </c>
      <c r="AH105" s="151">
        <f>+IFERROR('MIP(IxI)_TFEVP'!AH94/'MIP(IxI)_TFEVP'!AH$95,0)</f>
        <v>0.12616196089941309</v>
      </c>
      <c r="AI105" s="151">
        <f>+IFERROR('MIP(IxI)_TFEVP'!AI94/'MIP(IxI)_TFEVP'!AI$95,0)</f>
        <v>0.28738610169037515</v>
      </c>
      <c r="AJ105" s="151">
        <f>+IFERROR('MIP(IxI)_TFEVP'!AJ94/'MIP(IxI)_TFEVP'!AJ$95,0)</f>
        <v>0</v>
      </c>
      <c r="AK105" s="151">
        <f>+IFERROR('MIP(IxI)_TFEVP'!AK94/'MIP(IxI)_TFEVP'!AK$95,0)</f>
        <v>0.12753899291306459</v>
      </c>
      <c r="AL105" s="151">
        <f>+IFERROR('MIP(IxI)_TFEVP'!AL94/'MIP(IxI)_TFEVP'!AL$95,0)</f>
        <v>0.24343535716119516</v>
      </c>
      <c r="AM105" s="151">
        <f>+IFERROR('MIP(IxI)_TFEVP'!AM94/'MIP(IxI)_TFEVP'!AM$95,0)</f>
        <v>0.17301063580775386</v>
      </c>
      <c r="AN105" s="151">
        <f>+IFERROR('MIP(IxI)_TFEVP'!AN94/'MIP(IxI)_TFEVP'!AN$95,0)</f>
        <v>0.24630585774222488</v>
      </c>
      <c r="AO105" s="151">
        <f>+IFERROR('MIP(IxI)_TFEVP'!AO94/'MIP(IxI)_TFEVP'!AO$95,0)</f>
        <v>0.14243346783729086</v>
      </c>
      <c r="AP105" s="151">
        <f>+IFERROR('MIP(IxI)_TFEVP'!AP94/'MIP(IxI)_TFEVP'!AP$95,0)</f>
        <v>0.26467185112147856</v>
      </c>
      <c r="AQ105" s="151">
        <f>+IFERROR('MIP(IxI)_TFEVP'!AQ94/'MIP(IxI)_TFEVP'!AQ$95,0)</f>
        <v>0.10564884404162424</v>
      </c>
      <c r="AR105" s="151">
        <f>+IFERROR('MIP(IxI)_TFEVP'!AR94/'MIP(IxI)_TFEVP'!AR$95,0)</f>
        <v>0.18414172810084059</v>
      </c>
      <c r="AS105" s="151">
        <f>+IFERROR('MIP(IxI)_TFEVP'!AS94/'MIP(IxI)_TFEVP'!AS$95,0)</f>
        <v>0.17445026816377765</v>
      </c>
      <c r="AT105" s="151">
        <f>+IFERROR('MIP(IxI)_TFEVP'!AT94/'MIP(IxI)_TFEVP'!AT$95,0)</f>
        <v>0.16483886530609601</v>
      </c>
      <c r="AU105" s="151">
        <f>+IFERROR('MIP(IxI)_TFEVP'!AU94/'MIP(IxI)_TFEVP'!AU$95,0)</f>
        <v>0.18094106220927261</v>
      </c>
      <c r="AV105" s="151">
        <f>+IFERROR('MIP(IxI)_TFEVP'!AV94/'MIP(IxI)_TFEVP'!AV$95,0)</f>
        <v>0.15431965275954215</v>
      </c>
      <c r="AW105" s="151">
        <f>+IFERROR('MIP(IxI)_TFEVP'!AW94/'MIP(IxI)_TFEVP'!AW$95,0)</f>
        <v>0.14353642525105567</v>
      </c>
      <c r="AX105" s="151">
        <f>+IFERROR('MIP(IxI)_TFEVP'!AX94/'MIP(IxI)_TFEVP'!AX$95,0)</f>
        <v>0.2566140543379381</v>
      </c>
      <c r="AY105" s="151">
        <f>+IFERROR('MIP(IxI)_TFEVP'!AY94/'MIP(IxI)_TFEVP'!AY$95,0)</f>
        <v>0.13443923449341716</v>
      </c>
      <c r="AZ105" s="151">
        <f>+IFERROR('MIP(IxI)_TFEVP'!AZ94/'MIP(IxI)_TFEVP'!AZ$95,0)</f>
        <v>0.24253141406403536</v>
      </c>
      <c r="BA105" s="151">
        <f>+IFERROR('MIP(IxI)_TFEVP'!BA94/'MIP(IxI)_TFEVP'!BA$95,0)</f>
        <v>0.30513271628547389</v>
      </c>
      <c r="BB105" s="151">
        <f>+IFERROR('MIP(IxI)_TFEVP'!BB94/'MIP(IxI)_TFEVP'!BB$95,0)</f>
        <v>0.16167586134371864</v>
      </c>
      <c r="BC105" s="151">
        <f>+IFERROR('MIP(IxI)_TFEVP'!BC94/'MIP(IxI)_TFEVP'!BC$95,0)</f>
        <v>0.257866596546586</v>
      </c>
      <c r="BD105" s="151">
        <f>+IFERROR('MIP(IxI)_TFEVP'!BD94/'MIP(IxI)_TFEVP'!BD$95,0)</f>
        <v>9.0098486282175247E-2</v>
      </c>
      <c r="BE105" s="151">
        <f>+IFERROR('MIP(IxI)_TFEVP'!BE94/'MIP(IxI)_TFEVP'!BE$95,0)</f>
        <v>0.24807079302602766</v>
      </c>
      <c r="BF105" s="151">
        <f>+IFERROR('MIP(IxI)_TFEVP'!BF94/'MIP(IxI)_TFEVP'!BF$95,0)</f>
        <v>0.28623394382157619</v>
      </c>
      <c r="BG105" s="151">
        <f>+IFERROR('MIP(IxI)_TFEVP'!BG94/'MIP(IxI)_TFEVP'!BG$95,0)</f>
        <v>0.21452016652065548</v>
      </c>
      <c r="BH105" s="151">
        <f>+IFERROR('MIP(IxI)_TFEVP'!BH94/'MIP(IxI)_TFEVP'!BH$95,0)</f>
        <v>0.19783046769458049</v>
      </c>
      <c r="BI105" s="151">
        <f>+IFERROR('MIP(IxI)_TFEVP'!BI94/'MIP(IxI)_TFEVP'!BI$95,0)</f>
        <v>0.29893390070858544</v>
      </c>
      <c r="BJ105" s="151">
        <f>+IFERROR('MIP(IxI)_TFEVP'!BJ94/'MIP(IxI)_TFEVP'!BJ$95,0)</f>
        <v>0.38158639149607126</v>
      </c>
      <c r="BK105" s="151">
        <f>+IFERROR('MIP(IxI)_TFEVP'!BK94/'MIP(IxI)_TFEVP'!BK$95,0)</f>
        <v>0.27560197027639244</v>
      </c>
      <c r="BL105" s="151">
        <f>+IFERROR('MIP(IxI)_TFEVP'!BL94/'MIP(IxI)_TFEVP'!BL$95,0)</f>
        <v>0.22510386689322581</v>
      </c>
      <c r="BM105" s="151">
        <f>+IFERROR('MIP(IxI)_TFEVP'!BM94/'MIP(IxI)_TFEVP'!BM$95,0)</f>
        <v>0.2399464701971952</v>
      </c>
      <c r="BN105" s="151">
        <f>+IFERROR('MIP(IxI)_TFEVP'!BN94/'MIP(IxI)_TFEVP'!BN$95,0)</f>
        <v>0.20186692170657214</v>
      </c>
      <c r="BO105" s="151">
        <f>+IFERROR('MIP(IxI)_TFEVP'!BO94/'MIP(IxI)_TFEVP'!BO$95,0)</f>
        <v>0.25780542438101361</v>
      </c>
      <c r="BP105" s="151">
        <f>+IFERROR('MIP(IxI)_TFEVP'!BP94/'MIP(IxI)_TFEVP'!BP$95,0)</f>
        <v>0.42853692961149858</v>
      </c>
      <c r="BQ105" s="151">
        <f>+IFERROR('MIP(IxI)_TFEVP'!BQ94/'MIP(IxI)_TFEVP'!BQ$95,0)</f>
        <v>8.4322167384227653E-2</v>
      </c>
      <c r="BR105" s="151">
        <f>+IFERROR('MIP(IxI)_TFEVP'!BR94/'MIP(IxI)_TFEVP'!BR$95,0)</f>
        <v>0.11215963454823501</v>
      </c>
      <c r="BS105" s="151">
        <f>+IFERROR('MIP(IxI)_TFEVP'!BS94/'MIP(IxI)_TFEVP'!BS$95,0)</f>
        <v>0.68966044200983878</v>
      </c>
      <c r="BT105" s="151">
        <f>+IFERROR('MIP(IxI)_TFEVP'!BT94/'MIP(IxI)_TFEVP'!BT$95,0)</f>
        <v>0.35173302224167374</v>
      </c>
      <c r="BU105" s="151">
        <f>+IFERROR('MIP(IxI)_TFEVP'!BU94/'MIP(IxI)_TFEVP'!BU$95,0)</f>
        <v>0.22819236625705983</v>
      </c>
      <c r="BV105" s="151">
        <f>+IFERROR('MIP(IxI)_TFEVP'!BV94/'MIP(IxI)_TFEVP'!BV$95,0)</f>
        <v>0.12331922269834322</v>
      </c>
      <c r="BW105" s="151">
        <f>+IFERROR('MIP(IxI)_TFEVP'!BW94/'MIP(IxI)_TFEVP'!BW$95,0)</f>
        <v>8.6336252387314516E-2</v>
      </c>
      <c r="BX105" s="151">
        <f>+IFERROR('MIP(IxI)_TFEVP'!BX94/'MIP(IxI)_TFEVP'!BX$95,0)</f>
        <v>0.19071448135859245</v>
      </c>
      <c r="BY105" s="151">
        <f>+IFERROR('MIP(IxI)_TFEVP'!BY94/'MIP(IxI)_TFEVP'!BY$95,0)</f>
        <v>6.410749778140501E-2</v>
      </c>
      <c r="BZ105" s="151">
        <f>+IFERROR('MIP(IxI)_TFEVP'!BZ94/'MIP(IxI)_TFEVP'!BZ$95,0)</f>
        <v>0.22363789708177326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  <c r="CJ105" s="105"/>
      <c r="CK105" s="105"/>
      <c r="CL105" s="105"/>
      <c r="CM105" s="105"/>
    </row>
    <row r="106" spans="1:91" ht="0" hidden="1" customHeight="1" x14ac:dyDescent="0.25">
      <c r="A106" s="105"/>
      <c r="B106" s="26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  <c r="CJ106" s="105"/>
      <c r="CK106" s="105"/>
      <c r="CL106" s="105"/>
      <c r="CM106" s="105"/>
    </row>
    <row r="107" spans="1:91" x14ac:dyDescent="0.25">
      <c r="A107" s="109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73"/>
      <c r="CK107" s="73"/>
      <c r="CL107" s="73"/>
      <c r="CM107" s="73"/>
    </row>
    <row r="108" spans="1:91" x14ac:dyDescent="0.25">
      <c r="A108" s="109"/>
      <c r="B108" s="73"/>
      <c r="C108" s="73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73"/>
      <c r="CK108" s="73"/>
      <c r="CL108" s="73"/>
      <c r="CM108" s="73"/>
    </row>
    <row r="109" spans="1:91" x14ac:dyDescent="0.25">
      <c r="A109" s="109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105"/>
      <c r="CF109" s="105"/>
      <c r="CG109" s="105"/>
      <c r="CH109" s="105"/>
      <c r="CI109" s="105"/>
      <c r="CJ109" s="73"/>
      <c r="CK109" s="73"/>
      <c r="CL109" s="73"/>
      <c r="CM109" s="73"/>
    </row>
    <row r="110" spans="1:91" x14ac:dyDescent="0.25">
      <c r="A110" s="109"/>
      <c r="B110" s="73"/>
      <c r="C110" s="85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7"/>
      <c r="BK110" s="127"/>
      <c r="BL110" s="127"/>
      <c r="BM110" s="127"/>
      <c r="BN110" s="127"/>
      <c r="BO110" s="127"/>
      <c r="BP110" s="127"/>
      <c r="BQ110" s="127"/>
      <c r="BR110" s="127"/>
      <c r="BS110" s="127"/>
      <c r="BT110" s="127"/>
      <c r="BU110" s="127"/>
      <c r="BV110" s="127"/>
      <c r="BW110" s="127"/>
      <c r="BX110" s="127"/>
      <c r="BY110" s="127"/>
      <c r="BZ110" s="127"/>
      <c r="CA110" s="127"/>
      <c r="CB110" s="127"/>
      <c r="CC110" s="127"/>
      <c r="CD110" s="127"/>
      <c r="CE110" s="105"/>
      <c r="CF110" s="105"/>
      <c r="CG110" s="105"/>
      <c r="CH110" s="105"/>
      <c r="CI110" s="105"/>
      <c r="CJ110" s="73"/>
      <c r="CK110" s="73"/>
      <c r="CL110" s="73"/>
      <c r="CM110" s="73"/>
    </row>
    <row r="111" spans="1:91" x14ac:dyDescent="0.25">
      <c r="A111" s="109"/>
      <c r="B111" s="73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 s="129"/>
      <c r="AD111" s="129"/>
      <c r="AE111" s="129"/>
      <c r="AF111" s="129"/>
      <c r="AG111" s="129"/>
      <c r="AH111" s="129"/>
      <c r="AI111" s="129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29"/>
      <c r="AU111" s="129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05"/>
      <c r="CF111" s="105"/>
      <c r="CG111" s="105"/>
      <c r="CH111" s="105"/>
      <c r="CI111" s="105"/>
      <c r="CJ111" s="73"/>
      <c r="CK111" s="73"/>
      <c r="CL111" s="73"/>
      <c r="CM111" s="73"/>
    </row>
    <row r="112" spans="1:91" x14ac:dyDescent="0.25">
      <c r="A112" s="109"/>
      <c r="B112" s="73"/>
      <c r="C112" s="73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105"/>
      <c r="CF112" s="105"/>
      <c r="CG112" s="105"/>
      <c r="CH112" s="105"/>
      <c r="CI112" s="105"/>
      <c r="CJ112" s="73"/>
      <c r="CK112" s="73"/>
      <c r="CL112" s="73"/>
      <c r="CM112" s="73"/>
    </row>
    <row r="113" spans="1:91" x14ac:dyDescent="0.25">
      <c r="A113" s="109"/>
      <c r="B113" s="73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29"/>
      <c r="AN113" s="129"/>
      <c r="AO113" s="129"/>
      <c r="AP113" s="129"/>
      <c r="AQ113" s="129"/>
      <c r="AR113" s="129"/>
      <c r="AS113" s="129"/>
      <c r="AT113" s="129"/>
      <c r="AU113" s="129"/>
      <c r="AV113" s="129"/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29"/>
      <c r="BK113" s="129"/>
      <c r="BL113" s="129"/>
      <c r="BM113" s="129"/>
      <c r="BN113" s="129"/>
      <c r="BO113" s="129"/>
      <c r="BP113" s="129"/>
      <c r="BQ113" s="129"/>
      <c r="BR113" s="129"/>
      <c r="BS113" s="129"/>
      <c r="BT113" s="129"/>
      <c r="BU113" s="129"/>
      <c r="BV113" s="129"/>
      <c r="BW113" s="129"/>
      <c r="BX113" s="129"/>
      <c r="BY113" s="129"/>
      <c r="BZ113" s="129"/>
      <c r="CA113" s="129"/>
      <c r="CB113" s="129"/>
      <c r="CC113" s="129"/>
      <c r="CD113" s="129"/>
      <c r="CE113" s="105"/>
      <c r="CF113" s="105"/>
      <c r="CG113" s="105"/>
      <c r="CH113" s="105"/>
      <c r="CI113" s="105"/>
      <c r="CJ113" s="73"/>
      <c r="CK113" s="73"/>
      <c r="CL113" s="73"/>
      <c r="CM113" s="73"/>
    </row>
    <row r="114" spans="1:91" x14ac:dyDescent="0.25">
      <c r="A114" s="109"/>
      <c r="B114" s="73"/>
      <c r="C114" s="73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  <c r="BX114" s="81"/>
      <c r="BY114" s="81"/>
      <c r="BZ114" s="81"/>
      <c r="CA114" s="81"/>
      <c r="CB114" s="81"/>
      <c r="CC114" s="81"/>
      <c r="CD114" s="81"/>
      <c r="CE114" s="105"/>
      <c r="CF114" s="105"/>
      <c r="CG114" s="105"/>
      <c r="CH114" s="105"/>
      <c r="CI114" s="105"/>
      <c r="CJ114" s="73"/>
      <c r="CK114" s="73"/>
      <c r="CL114" s="73"/>
      <c r="CM114" s="73"/>
    </row>
    <row r="115" spans="1:91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91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91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91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91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91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91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8253" sheet="1" formatColumns="0" formatRows="0"/>
  <autoFilter ref="A8:CM8" xr:uid="{00000000-0001-0000-52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A99:A106">
    <cfRule type="cellIs" dxfId="101" priority="2" operator="lessThan">
      <formula>0</formula>
    </cfRule>
  </conditionalFormatting>
  <conditionalFormatting sqref="B7:CD90">
    <cfRule type="cellIs" dxfId="100" priority="5" operator="lessThan">
      <formula>0</formula>
    </cfRule>
  </conditionalFormatting>
  <conditionalFormatting sqref="C98:C106">
    <cfRule type="cellIs" dxfId="99" priority="1" operator="lessThan">
      <formula>0</formula>
    </cfRule>
  </conditionalFormatting>
  <conditionalFormatting sqref="D110:CD121">
    <cfRule type="cellIs" dxfId="98" priority="4" operator="notEqual">
      <formula>0</formula>
    </cfRule>
  </conditionalFormatting>
  <conditionalFormatting sqref="CJ7:XFD8">
    <cfRule type="cellIs" dxfId="97" priority="3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7"/>
  <dimension ref="A1:CM121"/>
  <sheetViews>
    <sheetView showGridLines="0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89" x14ac:dyDescent="0.25">
      <c r="CE1" s="105"/>
      <c r="CF1" s="105"/>
      <c r="CG1" s="105"/>
      <c r="CH1" s="105"/>
    </row>
    <row r="2" spans="1:89" x14ac:dyDescent="0.25">
      <c r="CI2" s="107"/>
    </row>
    <row r="3" spans="1:89" x14ac:dyDescent="0.25">
      <c r="CI3" s="107"/>
    </row>
    <row r="4" spans="1:89" x14ac:dyDescent="0.25">
      <c r="CI4" s="107"/>
    </row>
    <row r="5" spans="1:89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  <c r="CB5" s="119"/>
      <c r="CC5" s="119"/>
      <c r="CD5" s="119"/>
      <c r="CI5" s="107"/>
    </row>
    <row r="6" spans="1:89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89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89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928</v>
      </c>
      <c r="CC8" s="124" t="s">
        <v>929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89" ht="19.5" x14ac:dyDescent="0.25">
      <c r="A9" s="30"/>
      <c r="B9" s="74" t="s">
        <v>0</v>
      </c>
      <c r="C9" s="45" t="s">
        <v>111</v>
      </c>
      <c r="D9" s="130">
        <v>1.0079548413925501</v>
      </c>
      <c r="E9" s="131">
        <v>9.1182159742002095E-4</v>
      </c>
      <c r="F9" s="131">
        <v>6.5835330485399602E-3</v>
      </c>
      <c r="G9" s="131">
        <v>3.1272845099279E-3</v>
      </c>
      <c r="H9" s="131">
        <v>1.4094700369366199E-3</v>
      </c>
      <c r="I9" s="131">
        <v>4.9433705815880695E-4</v>
      </c>
      <c r="J9" s="131">
        <v>1.25767751653934E-3</v>
      </c>
      <c r="K9" s="131">
        <v>1.0516550802351901E-3</v>
      </c>
      <c r="L9" s="131">
        <v>2.8299948784087502E-2</v>
      </c>
      <c r="M9" s="131">
        <v>2.3337105767632201E-2</v>
      </c>
      <c r="N9" s="131">
        <v>7.2170525506040498E-4</v>
      </c>
      <c r="O9" s="131">
        <v>1.19261330853277E-2</v>
      </c>
      <c r="P9" s="131">
        <v>1.19310283486136E-4</v>
      </c>
      <c r="Q9" s="131">
        <v>5.1023552367913903E-5</v>
      </c>
      <c r="R9" s="131">
        <v>1.1859006469419999E-3</v>
      </c>
      <c r="S9" s="131">
        <v>1.35308326348525E-3</v>
      </c>
      <c r="T9" s="131">
        <v>7.6995588895524799E-3</v>
      </c>
      <c r="U9" s="131">
        <v>3.8319087657545702E-3</v>
      </c>
      <c r="V9" s="131">
        <v>4.5566489919325699E-3</v>
      </c>
      <c r="W9" s="131">
        <v>1.9681836676138001E-2</v>
      </c>
      <c r="X9" s="131">
        <v>6.3487132664808996E-3</v>
      </c>
      <c r="Y9" s="131">
        <v>2.6117067192852799E-3</v>
      </c>
      <c r="Z9" s="131">
        <v>4.3348561053502899E-3</v>
      </c>
      <c r="AA9" s="131">
        <v>1.04825500371207E-3</v>
      </c>
      <c r="AB9" s="131">
        <v>8.5733181602228395E-4</v>
      </c>
      <c r="AC9" s="131">
        <v>1.6889287225765599E-3</v>
      </c>
      <c r="AD9" s="131">
        <v>5.2189962854246497E-4</v>
      </c>
      <c r="AE9" s="131">
        <v>4.5971295614863801E-2</v>
      </c>
      <c r="AF9" s="131">
        <v>3.06791977539848E-2</v>
      </c>
      <c r="AG9" s="131">
        <v>7.6247772960073899E-4</v>
      </c>
      <c r="AH9" s="131">
        <v>1.42490740128131E-3</v>
      </c>
      <c r="AI9" s="131">
        <v>1.3639788436026101E-2</v>
      </c>
      <c r="AJ9" s="131">
        <v>0</v>
      </c>
      <c r="AK9" s="131">
        <v>1.9671242217657401E-4</v>
      </c>
      <c r="AL9" s="131">
        <v>1.23499184387675E-4</v>
      </c>
      <c r="AM9" s="131">
        <v>8.4087690383762904E-4</v>
      </c>
      <c r="AN9" s="131">
        <v>3.9741171222959498E-4</v>
      </c>
      <c r="AO9" s="131">
        <v>1.4412057365314199E-4</v>
      </c>
      <c r="AP9" s="131">
        <v>1.18680751460254E-4</v>
      </c>
      <c r="AQ9" s="131">
        <v>1.8176526113391901E-4</v>
      </c>
      <c r="AR9" s="131">
        <v>2.0944480103331101E-4</v>
      </c>
      <c r="AS9" s="131">
        <v>4.2898577344979201E-4</v>
      </c>
      <c r="AT9" s="131">
        <v>1.64166289942065E-4</v>
      </c>
      <c r="AU9" s="131">
        <v>1.3034099418542699E-4</v>
      </c>
      <c r="AV9" s="131">
        <v>1.15868351242232E-4</v>
      </c>
      <c r="AW9" s="131">
        <v>1.43192475305931E-4</v>
      </c>
      <c r="AX9" s="131">
        <v>2.42018602793922E-4</v>
      </c>
      <c r="AY9" s="131">
        <v>3.2585518449296702E-4</v>
      </c>
      <c r="AZ9" s="131">
        <v>1.4953868802847101E-4</v>
      </c>
      <c r="BA9" s="131">
        <v>9.86379347484817E-5</v>
      </c>
      <c r="BB9" s="131">
        <v>1.2639319735064601E-4</v>
      </c>
      <c r="BC9" s="131">
        <v>1.1449335095017399E-4</v>
      </c>
      <c r="BD9" s="131">
        <v>1.2841236475918101E-4</v>
      </c>
      <c r="BE9" s="131">
        <v>1.5532048223519801E-4</v>
      </c>
      <c r="BF9" s="131">
        <v>1.5999463554174301E-4</v>
      </c>
      <c r="BG9" s="131">
        <v>8.4958274550867997E-5</v>
      </c>
      <c r="BH9" s="131">
        <v>2.4347722902820301E-4</v>
      </c>
      <c r="BI9" s="131">
        <v>1.86586989013628E-4</v>
      </c>
      <c r="BJ9" s="131">
        <v>8.1212594092673095E-5</v>
      </c>
      <c r="BK9" s="131">
        <v>1.81466859032217E-4</v>
      </c>
      <c r="BL9" s="131">
        <v>1.3690795185366199E-4</v>
      </c>
      <c r="BM9" s="131">
        <v>1.26803377907038E-3</v>
      </c>
      <c r="BN9" s="131">
        <v>3.74486013259984E-3</v>
      </c>
      <c r="BO9" s="131">
        <v>1.15311942597612E-4</v>
      </c>
      <c r="BP9" s="131">
        <v>7.7383660843633506E-5</v>
      </c>
      <c r="BQ9" s="131">
        <v>1.36389434278609E-4</v>
      </c>
      <c r="BR9" s="131">
        <v>1.4053943722175901E-4</v>
      </c>
      <c r="BS9" s="131">
        <v>6.2833809789169504E-5</v>
      </c>
      <c r="BT9" s="131">
        <v>3.3751719370133499E-4</v>
      </c>
      <c r="BU9" s="131">
        <v>5.65762427059555E-5</v>
      </c>
      <c r="BV9" s="131">
        <v>2.2002689582543199E-4</v>
      </c>
      <c r="BW9" s="131">
        <v>1.3125912292492301E-4</v>
      </c>
      <c r="BX9" s="131">
        <v>1.7794611219947799E-4</v>
      </c>
      <c r="BY9" s="131">
        <v>1.5380637559120401E-4</v>
      </c>
      <c r="BZ9" s="131">
        <v>9.7661630608268006E-4</v>
      </c>
      <c r="CA9" s="132">
        <v>0</v>
      </c>
      <c r="CB9" s="130">
        <v>1.2486535826777401</v>
      </c>
      <c r="CC9" s="147">
        <v>0.73226946597542497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</row>
    <row r="10" spans="1:89" ht="19.5" x14ac:dyDescent="0.25">
      <c r="A10" s="30"/>
      <c r="B10" s="42" t="s">
        <v>1</v>
      </c>
      <c r="C10" s="43" t="s">
        <v>112</v>
      </c>
      <c r="D10" s="136">
        <v>3.7079465710491901E-4</v>
      </c>
      <c r="E10" s="137">
        <v>1.00784773955843</v>
      </c>
      <c r="F10" s="137">
        <v>9.3771556174287996E-4</v>
      </c>
      <c r="G10" s="137">
        <v>2.5086045152149499E-3</v>
      </c>
      <c r="H10" s="137">
        <v>1.1462804880217499E-3</v>
      </c>
      <c r="I10" s="137">
        <v>4.0684911820127698E-4</v>
      </c>
      <c r="J10" s="137">
        <v>1.0465078572409899E-3</v>
      </c>
      <c r="K10" s="137">
        <v>8.60521111737247E-4</v>
      </c>
      <c r="L10" s="137">
        <v>2.3048936250553698E-2</v>
      </c>
      <c r="M10" s="137">
        <v>4.4176641790715301E-3</v>
      </c>
      <c r="N10" s="137">
        <v>6.1284410150971001E-4</v>
      </c>
      <c r="O10" s="137">
        <v>4.8848840477900999E-3</v>
      </c>
      <c r="P10" s="137">
        <v>7.3958733697117302E-5</v>
      </c>
      <c r="Q10" s="137">
        <v>3.4797528013280701E-5</v>
      </c>
      <c r="R10" s="137">
        <v>9.5896282910511101E-4</v>
      </c>
      <c r="S10" s="137">
        <v>1.0902479613255701E-3</v>
      </c>
      <c r="T10" s="137">
        <v>1.57984240367817E-3</v>
      </c>
      <c r="U10" s="137">
        <v>1.68876318108101E-3</v>
      </c>
      <c r="V10" s="137">
        <v>1.9913930295665E-3</v>
      </c>
      <c r="W10" s="137">
        <v>5.8128189908949297E-4</v>
      </c>
      <c r="X10" s="137">
        <v>1.7674839881356001E-3</v>
      </c>
      <c r="Y10" s="137">
        <v>4.0122015394494399E-2</v>
      </c>
      <c r="Z10" s="137">
        <v>0.146525854730153</v>
      </c>
      <c r="AA10" s="137">
        <v>9.15331928849229E-4</v>
      </c>
      <c r="AB10" s="137">
        <v>2.6216295611217102E-3</v>
      </c>
      <c r="AC10" s="137">
        <v>3.5094785972915397E-2</v>
      </c>
      <c r="AD10" s="137">
        <v>5.0309012559851302E-4</v>
      </c>
      <c r="AE10" s="137">
        <v>1.83316922206124E-2</v>
      </c>
      <c r="AF10" s="137">
        <v>1.5255486101902599E-3</v>
      </c>
      <c r="AG10" s="137">
        <v>6.3801335850662596E-4</v>
      </c>
      <c r="AH10" s="137">
        <v>2.9074340762185499E-4</v>
      </c>
      <c r="AI10" s="137">
        <v>1.7688893008401701E-3</v>
      </c>
      <c r="AJ10" s="137">
        <v>0</v>
      </c>
      <c r="AK10" s="137">
        <v>1.7428036866512999E-4</v>
      </c>
      <c r="AL10" s="137">
        <v>1.16311526137241E-4</v>
      </c>
      <c r="AM10" s="137">
        <v>2.8640297696678601E-4</v>
      </c>
      <c r="AN10" s="137">
        <v>3.5499837443398699E-4</v>
      </c>
      <c r="AO10" s="137">
        <v>1.4959542328223999E-4</v>
      </c>
      <c r="AP10" s="137">
        <v>1.17846241279566E-4</v>
      </c>
      <c r="AQ10" s="137">
        <v>1.4799833426608301E-4</v>
      </c>
      <c r="AR10" s="137">
        <v>1.5807159842447501E-4</v>
      </c>
      <c r="AS10" s="137">
        <v>1.44075517303698E-4</v>
      </c>
      <c r="AT10" s="137">
        <v>1.79098419699765E-4</v>
      </c>
      <c r="AU10" s="137">
        <v>1.3531276544223001E-4</v>
      </c>
      <c r="AV10" s="137">
        <v>1.21023869647084E-4</v>
      </c>
      <c r="AW10" s="137">
        <v>1.3796683485427301E-4</v>
      </c>
      <c r="AX10" s="137">
        <v>2.2198952730433699E-4</v>
      </c>
      <c r="AY10" s="137">
        <v>2.8104926063175501E-4</v>
      </c>
      <c r="AZ10" s="137">
        <v>1.2492286098195299E-4</v>
      </c>
      <c r="BA10" s="137">
        <v>9.7095907231007703E-5</v>
      </c>
      <c r="BB10" s="137">
        <v>1.21329196453779E-4</v>
      </c>
      <c r="BC10" s="137">
        <v>1.07396189111188E-4</v>
      </c>
      <c r="BD10" s="137">
        <v>1.43611997218585E-4</v>
      </c>
      <c r="BE10" s="137">
        <v>1.45463970222172E-4</v>
      </c>
      <c r="BF10" s="137">
        <v>1.47642417153575E-4</v>
      </c>
      <c r="BG10" s="137">
        <v>7.7784305583523396E-5</v>
      </c>
      <c r="BH10" s="137">
        <v>1.9774672479622301E-4</v>
      </c>
      <c r="BI10" s="137">
        <v>1.6569430610051099E-4</v>
      </c>
      <c r="BJ10" s="137">
        <v>7.6704296508328703E-5</v>
      </c>
      <c r="BK10" s="137">
        <v>1.99867600259523E-4</v>
      </c>
      <c r="BL10" s="137">
        <v>1.3325968986029101E-4</v>
      </c>
      <c r="BM10" s="137">
        <v>1.5191879267415899E-3</v>
      </c>
      <c r="BN10" s="137">
        <v>4.3640216791585498E-3</v>
      </c>
      <c r="BO10" s="137">
        <v>8.0102762093344594E-5</v>
      </c>
      <c r="BP10" s="137">
        <v>6.59128773459062E-5</v>
      </c>
      <c r="BQ10" s="137">
        <v>1.25562976240081E-4</v>
      </c>
      <c r="BR10" s="137">
        <v>1.2303071824636201E-4</v>
      </c>
      <c r="BS10" s="137">
        <v>4.8841294600071899E-5</v>
      </c>
      <c r="BT10" s="137">
        <v>2.0911198671603001E-4</v>
      </c>
      <c r="BU10" s="137">
        <v>5.0814000315027699E-5</v>
      </c>
      <c r="BV10" s="137">
        <v>2.1180753278165801E-4</v>
      </c>
      <c r="BW10" s="137">
        <v>1.4616380327953199E-4</v>
      </c>
      <c r="BX10" s="137">
        <v>1.7735830283181899E-4</v>
      </c>
      <c r="BY10" s="137">
        <v>1.21159261356206E-4</v>
      </c>
      <c r="BZ10" s="137">
        <v>4.6427347291142402E-4</v>
      </c>
      <c r="CA10" s="138">
        <v>0</v>
      </c>
      <c r="CB10" s="133">
        <v>1.31836555670565</v>
      </c>
      <c r="CC10" s="134">
        <v>0.77315186178294404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</row>
    <row r="11" spans="1:89" ht="19.5" x14ac:dyDescent="0.25">
      <c r="A11" s="30"/>
      <c r="B11" s="42" t="s">
        <v>2</v>
      </c>
      <c r="C11" s="43" t="s">
        <v>113</v>
      </c>
      <c r="D11" s="136">
        <v>6.7955033720685595E-5</v>
      </c>
      <c r="E11" s="137">
        <v>1.3097438993205199E-4</v>
      </c>
      <c r="F11" s="137">
        <v>1.0667613574505299</v>
      </c>
      <c r="G11" s="137">
        <v>1.8141296553376E-4</v>
      </c>
      <c r="H11" s="137">
        <v>1.0826781539821301E-4</v>
      </c>
      <c r="I11" s="137">
        <v>7.6764561805214097E-5</v>
      </c>
      <c r="J11" s="137">
        <v>1.4385093147393599E-4</v>
      </c>
      <c r="K11" s="137">
        <v>9.7825406945498396E-5</v>
      </c>
      <c r="L11" s="137">
        <v>8.4280453519924902E-4</v>
      </c>
      <c r="M11" s="137">
        <v>8.36272975644772E-4</v>
      </c>
      <c r="N11" s="137">
        <v>1.1750485972228701E-4</v>
      </c>
      <c r="O11" s="137">
        <v>2.0859542403809799E-4</v>
      </c>
      <c r="P11" s="137">
        <v>3.0438425564758799E-5</v>
      </c>
      <c r="Q11" s="137">
        <v>1.5975989570843802E-5</v>
      </c>
      <c r="R11" s="137">
        <v>1.5357208104192701E-4</v>
      </c>
      <c r="S11" s="137">
        <v>1.9113361637418101E-4</v>
      </c>
      <c r="T11" s="137">
        <v>4.5782061691028902E-4</v>
      </c>
      <c r="U11" s="137">
        <v>2.6942786667657001E-4</v>
      </c>
      <c r="V11" s="137">
        <v>2.2010499310377499E-4</v>
      </c>
      <c r="W11" s="137">
        <v>2.25149166759043E-4</v>
      </c>
      <c r="X11" s="137">
        <v>4.2590056030914402E-4</v>
      </c>
      <c r="Y11" s="137">
        <v>7.1906741385472598E-4</v>
      </c>
      <c r="Z11" s="137">
        <v>4.0431454212603001E-4</v>
      </c>
      <c r="AA11" s="137">
        <v>2.11369489653031E-4</v>
      </c>
      <c r="AB11" s="137">
        <v>2.6857766141132901E-4</v>
      </c>
      <c r="AC11" s="137">
        <v>5.4570422167143895E-4</v>
      </c>
      <c r="AD11" s="137">
        <v>2.10756794008972E-4</v>
      </c>
      <c r="AE11" s="137">
        <v>2.0032107287670301E-4</v>
      </c>
      <c r="AF11" s="137">
        <v>4.35582497973028E-2</v>
      </c>
      <c r="AG11" s="137">
        <v>1.23139879794889E-2</v>
      </c>
      <c r="AH11" s="137">
        <v>1.74891001376696E-3</v>
      </c>
      <c r="AI11" s="137">
        <v>1.2999848578229499E-4</v>
      </c>
      <c r="AJ11" s="137">
        <v>0</v>
      </c>
      <c r="AK11" s="137">
        <v>9.3948295595895203E-5</v>
      </c>
      <c r="AL11" s="137">
        <v>8.2390148155332094E-5</v>
      </c>
      <c r="AM11" s="137">
        <v>1.2431067653880101E-4</v>
      </c>
      <c r="AN11" s="137">
        <v>1.1014849860838399E-4</v>
      </c>
      <c r="AO11" s="137">
        <v>9.4220285951857898E-5</v>
      </c>
      <c r="AP11" s="137">
        <v>7.4240533951607098E-5</v>
      </c>
      <c r="AQ11" s="137">
        <v>7.5485715854171594E-5</v>
      </c>
      <c r="AR11" s="137">
        <v>1.29066355472174E-4</v>
      </c>
      <c r="AS11" s="137">
        <v>8.9602014895355796E-5</v>
      </c>
      <c r="AT11" s="137">
        <v>9.9856297259266505E-5</v>
      </c>
      <c r="AU11" s="137">
        <v>7.7596837873406406E-5</v>
      </c>
      <c r="AV11" s="137">
        <v>7.8925657023185106E-5</v>
      </c>
      <c r="AW11" s="137">
        <v>8.0841695077954701E-5</v>
      </c>
      <c r="AX11" s="137">
        <v>9.5769859902104597E-5</v>
      </c>
      <c r="AY11" s="137">
        <v>8.8312781039018905E-5</v>
      </c>
      <c r="AZ11" s="137">
        <v>8.7729819125155495E-5</v>
      </c>
      <c r="BA11" s="137">
        <v>5.4641296745416597E-5</v>
      </c>
      <c r="BB11" s="137">
        <v>6.5283895671039904E-5</v>
      </c>
      <c r="BC11" s="137">
        <v>6.3472232227174697E-5</v>
      </c>
      <c r="BD11" s="137">
        <v>9.2845069690644595E-5</v>
      </c>
      <c r="BE11" s="137">
        <v>8.4664526910932706E-5</v>
      </c>
      <c r="BF11" s="137">
        <v>9.4786812095198404E-5</v>
      </c>
      <c r="BG11" s="137">
        <v>4.6876931309701798E-5</v>
      </c>
      <c r="BH11" s="137">
        <v>7.9481211776528599E-5</v>
      </c>
      <c r="BI11" s="137">
        <v>9.7904903592174503E-5</v>
      </c>
      <c r="BJ11" s="137">
        <v>4.7530577855201502E-5</v>
      </c>
      <c r="BK11" s="137">
        <v>1.17619331811069E-4</v>
      </c>
      <c r="BL11" s="137">
        <v>8.2133130594035201E-5</v>
      </c>
      <c r="BM11" s="137">
        <v>2.3930799265123701E-3</v>
      </c>
      <c r="BN11" s="137">
        <v>3.0138594871535599E-3</v>
      </c>
      <c r="BO11" s="137">
        <v>4.9434676847089303E-5</v>
      </c>
      <c r="BP11" s="137">
        <v>4.45863757354748E-5</v>
      </c>
      <c r="BQ11" s="137">
        <v>8.4685672495946198E-5</v>
      </c>
      <c r="BR11" s="137">
        <v>8.4308823362185201E-5</v>
      </c>
      <c r="BS11" s="137">
        <v>3.0196934378861901E-5</v>
      </c>
      <c r="BT11" s="137">
        <v>1.0331829380048699E-4</v>
      </c>
      <c r="BU11" s="137">
        <v>4.6942589450099901E-5</v>
      </c>
      <c r="BV11" s="137">
        <v>1.51387510762008E-4</v>
      </c>
      <c r="BW11" s="137">
        <v>1.01801888112091E-4</v>
      </c>
      <c r="BX11" s="137">
        <v>1.2026238691454901E-4</v>
      </c>
      <c r="BY11" s="137">
        <v>1.5381170506966599E-4</v>
      </c>
      <c r="BZ11" s="137">
        <v>4.4957469151653598E-4</v>
      </c>
      <c r="CA11" s="138">
        <v>0</v>
      </c>
      <c r="CB11" s="133">
        <v>1.1411113034929099</v>
      </c>
      <c r="CC11" s="134">
        <v>0.66920159155378101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</row>
    <row r="12" spans="1:89" ht="19.5" x14ac:dyDescent="0.25">
      <c r="A12" s="30"/>
      <c r="B12" s="42" t="s">
        <v>3</v>
      </c>
      <c r="C12" s="43" t="s">
        <v>114</v>
      </c>
      <c r="D12" s="136">
        <v>3.2984751172443998E-4</v>
      </c>
      <c r="E12" s="137">
        <v>5.3972137585219697E-4</v>
      </c>
      <c r="F12" s="137">
        <v>3.4504260621723998E-4</v>
      </c>
      <c r="G12" s="137">
        <v>1.0008338150212099</v>
      </c>
      <c r="H12" s="137">
        <v>4.4140316407024501E-4</v>
      </c>
      <c r="I12" s="137">
        <v>3.5541012046984099E-4</v>
      </c>
      <c r="J12" s="137">
        <v>3.4171162300323501E-4</v>
      </c>
      <c r="K12" s="137">
        <v>2.9421654752506801E-4</v>
      </c>
      <c r="L12" s="137">
        <v>3.1808099505344599E-3</v>
      </c>
      <c r="M12" s="137">
        <v>2.6721212180436397E-4</v>
      </c>
      <c r="N12" s="137">
        <v>2.9811252285885702E-4</v>
      </c>
      <c r="O12" s="137">
        <v>3.3566301024114001E-4</v>
      </c>
      <c r="P12" s="137">
        <v>7.1437817919126295E-5</v>
      </c>
      <c r="Q12" s="137">
        <v>3.4985144833583899E-5</v>
      </c>
      <c r="R12" s="137">
        <v>2.31999448141625E-4</v>
      </c>
      <c r="S12" s="137">
        <v>2.8911880966047901E-4</v>
      </c>
      <c r="T12" s="137">
        <v>2.4987236118462702E-4</v>
      </c>
      <c r="U12" s="137">
        <v>3.6508862071217498E-4</v>
      </c>
      <c r="V12" s="137">
        <v>3.1868950079111901E-4</v>
      </c>
      <c r="W12" s="137">
        <v>3.60284236155822E-4</v>
      </c>
      <c r="X12" s="137">
        <v>3.2185021361106798E-3</v>
      </c>
      <c r="Y12" s="137">
        <v>7.0986525055482998E-3</v>
      </c>
      <c r="Z12" s="137">
        <v>5.8592974241899304E-4</v>
      </c>
      <c r="AA12" s="137">
        <v>0.272950425988009</v>
      </c>
      <c r="AB12" s="137">
        <v>7.0380502079366797E-3</v>
      </c>
      <c r="AC12" s="137">
        <v>3.95071267193339E-4</v>
      </c>
      <c r="AD12" s="137">
        <v>3.5321879840491697E-4</v>
      </c>
      <c r="AE12" s="137">
        <v>4.3870941386655801E-4</v>
      </c>
      <c r="AF12" s="137">
        <v>5.2975169407270296E-3</v>
      </c>
      <c r="AG12" s="137">
        <v>6.8585991994874803E-3</v>
      </c>
      <c r="AH12" s="137">
        <v>2.62350907348027E-2</v>
      </c>
      <c r="AI12" s="137">
        <v>7.5320233802990801E-3</v>
      </c>
      <c r="AJ12" s="137">
        <v>0</v>
      </c>
      <c r="AK12" s="137">
        <v>3.1463491101084098E-4</v>
      </c>
      <c r="AL12" s="137">
        <v>1.7199201369367601E-4</v>
      </c>
      <c r="AM12" s="137">
        <v>4.0862277975462299E-4</v>
      </c>
      <c r="AN12" s="137">
        <v>4.7540904642483402E-4</v>
      </c>
      <c r="AO12" s="137">
        <v>1.8156971146585899E-4</v>
      </c>
      <c r="AP12" s="137">
        <v>1.2458594311826399E-4</v>
      </c>
      <c r="AQ12" s="137">
        <v>1.34581391253285E-4</v>
      </c>
      <c r="AR12" s="137">
        <v>1.10617873114698E-2</v>
      </c>
      <c r="AS12" s="137">
        <v>7.8851203040844204E-4</v>
      </c>
      <c r="AT12" s="137">
        <v>1.37896825066963E-3</v>
      </c>
      <c r="AU12" s="137">
        <v>2.4217985472778299E-4</v>
      </c>
      <c r="AV12" s="137">
        <v>3.12605672918976E-4</v>
      </c>
      <c r="AW12" s="137">
        <v>3.61706857737773E-4</v>
      </c>
      <c r="AX12" s="137">
        <v>2.1406363679015201E-4</v>
      </c>
      <c r="AY12" s="137">
        <v>1.95164632322367E-4</v>
      </c>
      <c r="AZ12" s="137">
        <v>1.3918586994385101E-4</v>
      </c>
      <c r="BA12" s="137">
        <v>9.0584826899742905E-5</v>
      </c>
      <c r="BB12" s="137">
        <v>1.9566879887712501E-4</v>
      </c>
      <c r="BC12" s="137">
        <v>1.25468198463275E-4</v>
      </c>
      <c r="BD12" s="137">
        <v>1.7200747053212499E-4</v>
      </c>
      <c r="BE12" s="137">
        <v>2.46735790696232E-4</v>
      </c>
      <c r="BF12" s="137">
        <v>1.48950196843384E-4</v>
      </c>
      <c r="BG12" s="137">
        <v>4.4929560712970301E-4</v>
      </c>
      <c r="BH12" s="137">
        <v>5.0651341051590696E-4</v>
      </c>
      <c r="BI12" s="137">
        <v>1.4030283616746299E-4</v>
      </c>
      <c r="BJ12" s="137">
        <v>9.0930662331862802E-5</v>
      </c>
      <c r="BK12" s="137">
        <v>2.9640939088744999E-4</v>
      </c>
      <c r="BL12" s="137">
        <v>1.29381947379896E-4</v>
      </c>
      <c r="BM12" s="137">
        <v>1.00633113940123E-3</v>
      </c>
      <c r="BN12" s="137">
        <v>7.2892652139248005E-4</v>
      </c>
      <c r="BO12" s="137">
        <v>6.7972700787263701E-5</v>
      </c>
      <c r="BP12" s="137">
        <v>3.58636881870037E-5</v>
      </c>
      <c r="BQ12" s="137">
        <v>6.9181458381790804E-5</v>
      </c>
      <c r="BR12" s="137">
        <v>5.8103957198971699E-5</v>
      </c>
      <c r="BS12" s="137">
        <v>3.9214074123388601E-5</v>
      </c>
      <c r="BT12" s="137">
        <v>8.6662396964357901E-5</v>
      </c>
      <c r="BU12" s="137">
        <v>3.88763492414491E-5</v>
      </c>
      <c r="BV12" s="137">
        <v>1.0546636909551799E-4</v>
      </c>
      <c r="BW12" s="137">
        <v>5.21320666577974E-5</v>
      </c>
      <c r="BX12" s="137">
        <v>4.5824280632918802E-4</v>
      </c>
      <c r="BY12" s="137">
        <v>1.4721224694036399E-4</v>
      </c>
      <c r="BZ12" s="137">
        <v>2.8979561574110299E-4</v>
      </c>
      <c r="CA12" s="138">
        <v>0</v>
      </c>
      <c r="CB12" s="133">
        <v>1.3697680322705901</v>
      </c>
      <c r="CC12" s="134">
        <v>0.803296702476896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</row>
    <row r="13" spans="1:89" ht="19.5" x14ac:dyDescent="0.25">
      <c r="A13" s="30"/>
      <c r="B13" s="42" t="s">
        <v>4</v>
      </c>
      <c r="C13" s="43" t="s">
        <v>115</v>
      </c>
      <c r="D13" s="136">
        <v>1.4655224374087201E-4</v>
      </c>
      <c r="E13" s="137">
        <v>7.5219529371701099E-4</v>
      </c>
      <c r="F13" s="137">
        <v>2.7099848221737898E-4</v>
      </c>
      <c r="G13" s="137">
        <v>3.47077725870813E-4</v>
      </c>
      <c r="H13" s="137">
        <v>1.0041208953054599</v>
      </c>
      <c r="I13" s="137">
        <v>1.6480268963477301E-4</v>
      </c>
      <c r="J13" s="137">
        <v>2.8563481513524299E-4</v>
      </c>
      <c r="K13" s="137">
        <v>3.3913989738809202E-4</v>
      </c>
      <c r="L13" s="137">
        <v>3.9250197805341301E-4</v>
      </c>
      <c r="M13" s="137">
        <v>3.9623231374963904E-3</v>
      </c>
      <c r="N13" s="137">
        <v>3.1556607533308399E-4</v>
      </c>
      <c r="O13" s="137">
        <v>5.0279069506149699E-4</v>
      </c>
      <c r="P13" s="137">
        <v>8.1048707163148E-5</v>
      </c>
      <c r="Q13" s="137">
        <v>4.0129552651768202E-5</v>
      </c>
      <c r="R13" s="137">
        <v>2.0418709587437299E-4</v>
      </c>
      <c r="S13" s="137">
        <v>2.6967631360878098E-4</v>
      </c>
      <c r="T13" s="137">
        <v>1.57435367095637E-3</v>
      </c>
      <c r="U13" s="137">
        <v>6.3344708571187204E-4</v>
      </c>
      <c r="V13" s="137">
        <v>5.3061065867613798E-4</v>
      </c>
      <c r="W13" s="137">
        <v>5.7756747405803097E-4</v>
      </c>
      <c r="X13" s="137">
        <v>7.1987995937018304E-3</v>
      </c>
      <c r="Y13" s="137">
        <v>1.1842986497825E-3</v>
      </c>
      <c r="Z13" s="137">
        <v>7.2051637613677704E-4</v>
      </c>
      <c r="AA13" s="137">
        <v>4.54155822236639E-4</v>
      </c>
      <c r="AB13" s="137">
        <v>1.15441409733075E-2</v>
      </c>
      <c r="AC13" s="137">
        <v>6.8497913786758904E-4</v>
      </c>
      <c r="AD13" s="137">
        <v>1.3304085755039201E-3</v>
      </c>
      <c r="AE13" s="137">
        <v>4.4056871460743899E-4</v>
      </c>
      <c r="AF13" s="137">
        <v>2.83688929067623E-2</v>
      </c>
      <c r="AG13" s="137">
        <v>0.24507092296835001</v>
      </c>
      <c r="AH13" s="137">
        <v>1.31798962455698E-3</v>
      </c>
      <c r="AI13" s="137">
        <v>3.2823327492523502E-4</v>
      </c>
      <c r="AJ13" s="137">
        <v>0</v>
      </c>
      <c r="AK13" s="137">
        <v>2.37986762991729E-2</v>
      </c>
      <c r="AL13" s="137">
        <v>2.0457734748783999E-3</v>
      </c>
      <c r="AM13" s="137">
        <v>1.3848078984275299E-3</v>
      </c>
      <c r="AN13" s="137">
        <v>1.3966776281443001E-3</v>
      </c>
      <c r="AO13" s="137">
        <v>2.29782596659497E-4</v>
      </c>
      <c r="AP13" s="137">
        <v>2.12803462661209E-4</v>
      </c>
      <c r="AQ13" s="137">
        <v>1.90156169056782E-4</v>
      </c>
      <c r="AR13" s="137">
        <v>2.5330154882418699E-4</v>
      </c>
      <c r="AS13" s="137">
        <v>3.28493348895662E-4</v>
      </c>
      <c r="AT13" s="137">
        <v>2.39122798042262E-4</v>
      </c>
      <c r="AU13" s="137">
        <v>1.07241522504927E-2</v>
      </c>
      <c r="AV13" s="137">
        <v>2.6679812376005001E-4</v>
      </c>
      <c r="AW13" s="137">
        <v>2.0049776344955301E-4</v>
      </c>
      <c r="AX13" s="137">
        <v>2.16416966208353E-4</v>
      </c>
      <c r="AY13" s="137">
        <v>1.7806858518214699E-4</v>
      </c>
      <c r="AZ13" s="137">
        <v>2.0366826867747101E-4</v>
      </c>
      <c r="BA13" s="137">
        <v>1.6964523119916301E-4</v>
      </c>
      <c r="BB13" s="137">
        <v>2.1246300529078899E-4</v>
      </c>
      <c r="BC13" s="137">
        <v>1.761886075084E-4</v>
      </c>
      <c r="BD13" s="137">
        <v>3.5084500101035903E-4</v>
      </c>
      <c r="BE13" s="137">
        <v>1.10653042668455E-3</v>
      </c>
      <c r="BF13" s="137">
        <v>2.3248152198121301E-4</v>
      </c>
      <c r="BG13" s="137">
        <v>1.1041112907929999E-4</v>
      </c>
      <c r="BH13" s="137">
        <v>1.9613508566107299E-4</v>
      </c>
      <c r="BI13" s="137">
        <v>3.2114058818236E-4</v>
      </c>
      <c r="BJ13" s="137">
        <v>2.02838272888392E-4</v>
      </c>
      <c r="BK13" s="137">
        <v>2.9887006283224902E-4</v>
      </c>
      <c r="BL13" s="137">
        <v>2.56912313567765E-4</v>
      </c>
      <c r="BM13" s="137">
        <v>3.6397108842144499E-3</v>
      </c>
      <c r="BN13" s="137">
        <v>1.8050544088105999E-3</v>
      </c>
      <c r="BO13" s="137">
        <v>8.6904018865511401E-5</v>
      </c>
      <c r="BP13" s="137">
        <v>6.5393191141828401E-5</v>
      </c>
      <c r="BQ13" s="137">
        <v>1.3255093873290101E-4</v>
      </c>
      <c r="BR13" s="137">
        <v>1.1504054642465599E-4</v>
      </c>
      <c r="BS13" s="137">
        <v>4.56096641782612E-5</v>
      </c>
      <c r="BT13" s="137">
        <v>1.6953727600200501E-4</v>
      </c>
      <c r="BU13" s="137">
        <v>1.5121106629177399E-4</v>
      </c>
      <c r="BV13" s="137">
        <v>2.2379619396521299E-4</v>
      </c>
      <c r="BW13" s="137">
        <v>1.13234481650601E-4</v>
      </c>
      <c r="BX13" s="137">
        <v>2.0443395387400901E-4</v>
      </c>
      <c r="BY13" s="137">
        <v>3.47978792222103E-4</v>
      </c>
      <c r="BZ13" s="137">
        <v>2.95871589465725E-4</v>
      </c>
      <c r="CA13" s="138">
        <v>0</v>
      </c>
      <c r="CB13" s="133">
        <v>1.3670553909498</v>
      </c>
      <c r="CC13" s="134">
        <v>0.80170588142059096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</row>
    <row r="14" spans="1:89" ht="19.5" x14ac:dyDescent="0.25">
      <c r="A14" s="30"/>
      <c r="B14" s="42" t="s">
        <v>5</v>
      </c>
      <c r="C14" s="43" t="s">
        <v>116</v>
      </c>
      <c r="D14" s="136">
        <v>3.1557084563874299E-4</v>
      </c>
      <c r="E14" s="137">
        <v>6.6742251194479101E-4</v>
      </c>
      <c r="F14" s="137">
        <v>7.2567655330606998E-4</v>
      </c>
      <c r="G14" s="137">
        <v>1.3115658608015099E-3</v>
      </c>
      <c r="H14" s="137">
        <v>7.0158032853681401E-4</v>
      </c>
      <c r="I14" s="137">
        <v>1.00035028693202</v>
      </c>
      <c r="J14" s="137">
        <v>8.03328051331652E-4</v>
      </c>
      <c r="K14" s="137">
        <v>5.7964674437294801E-4</v>
      </c>
      <c r="L14" s="137">
        <v>7.8616387679894505E-3</v>
      </c>
      <c r="M14" s="137">
        <v>5.8196358193842099E-2</v>
      </c>
      <c r="N14" s="137">
        <v>2.11697048914818E-3</v>
      </c>
      <c r="O14" s="137">
        <v>1.37436180252189E-3</v>
      </c>
      <c r="P14" s="137">
        <v>1.06584016778575E-4</v>
      </c>
      <c r="Q14" s="137">
        <v>5.5475794778606101E-5</v>
      </c>
      <c r="R14" s="137">
        <v>5.9868826022346701E-4</v>
      </c>
      <c r="S14" s="137">
        <v>7.0629431015515698E-4</v>
      </c>
      <c r="T14" s="137">
        <v>1.8992270175077701E-2</v>
      </c>
      <c r="U14" s="137">
        <v>1.0594842025149101E-3</v>
      </c>
      <c r="V14" s="137">
        <v>1.2427544847694199E-3</v>
      </c>
      <c r="W14" s="137">
        <v>9.9519530206508403E-4</v>
      </c>
      <c r="X14" s="137">
        <v>1.54665603882398E-2</v>
      </c>
      <c r="Y14" s="137">
        <v>1.37513082762242E-3</v>
      </c>
      <c r="Z14" s="137">
        <v>8.4447590694168204E-4</v>
      </c>
      <c r="AA14" s="137">
        <v>9.7391812770853401E-4</v>
      </c>
      <c r="AB14" s="137">
        <v>1.0156396639265E-3</v>
      </c>
      <c r="AC14" s="137">
        <v>9.9467972447130808E-4</v>
      </c>
      <c r="AD14" s="137">
        <v>8.7138547611542998E-4</v>
      </c>
      <c r="AE14" s="137">
        <v>1.5087012721182601E-3</v>
      </c>
      <c r="AF14" s="137">
        <v>8.0328631305356599E-4</v>
      </c>
      <c r="AG14" s="137">
        <v>1.0590184800828299E-3</v>
      </c>
      <c r="AH14" s="137">
        <v>4.8730536108151402E-4</v>
      </c>
      <c r="AI14" s="137">
        <v>3.5432823965877102E-4</v>
      </c>
      <c r="AJ14" s="137">
        <v>0</v>
      </c>
      <c r="AK14" s="137">
        <v>4.5896374848476598E-4</v>
      </c>
      <c r="AL14" s="137">
        <v>2.91617535934502E-4</v>
      </c>
      <c r="AM14" s="137">
        <v>2.1192511263195802E-3</v>
      </c>
      <c r="AN14" s="137">
        <v>7.4330349918636505E-4</v>
      </c>
      <c r="AO14" s="137">
        <v>3.5207525137126899E-4</v>
      </c>
      <c r="AP14" s="137">
        <v>2.7379099100629199E-4</v>
      </c>
      <c r="AQ14" s="137">
        <v>2.9388595490521899E-4</v>
      </c>
      <c r="AR14" s="137">
        <v>3.3726274040060997E-4</v>
      </c>
      <c r="AS14" s="137">
        <v>3.3757962556447898E-4</v>
      </c>
      <c r="AT14" s="137">
        <v>3.32706211815387E-4</v>
      </c>
      <c r="AU14" s="137">
        <v>3.1726542621843398E-4</v>
      </c>
      <c r="AV14" s="137">
        <v>3.0628996843001902E-4</v>
      </c>
      <c r="AW14" s="137">
        <v>3.0441254713343502E-4</v>
      </c>
      <c r="AX14" s="137">
        <v>3.5971898411569201E-4</v>
      </c>
      <c r="AY14" s="137">
        <v>3.2730292473999998E-4</v>
      </c>
      <c r="AZ14" s="137">
        <v>2.5824452042191599E-4</v>
      </c>
      <c r="BA14" s="137">
        <v>2.0262004251168101E-4</v>
      </c>
      <c r="BB14" s="137">
        <v>2.4584065030390398E-4</v>
      </c>
      <c r="BC14" s="137">
        <v>2.2174994971004699E-4</v>
      </c>
      <c r="BD14" s="137">
        <v>3.7023097493223199E-4</v>
      </c>
      <c r="BE14" s="137">
        <v>3.37997667801254E-4</v>
      </c>
      <c r="BF14" s="137">
        <v>3.3069831818490403E-4</v>
      </c>
      <c r="BG14" s="137">
        <v>1.6813260276654101E-4</v>
      </c>
      <c r="BH14" s="137">
        <v>2.6611054698019401E-4</v>
      </c>
      <c r="BI14" s="137">
        <v>3.2422320365295399E-4</v>
      </c>
      <c r="BJ14" s="137">
        <v>1.4286183378628699E-4</v>
      </c>
      <c r="BK14" s="137">
        <v>4.2727438815473503E-4</v>
      </c>
      <c r="BL14" s="137">
        <v>2.4458660527835698E-4</v>
      </c>
      <c r="BM14" s="137">
        <v>1.9405402936743801E-3</v>
      </c>
      <c r="BN14" s="137">
        <v>4.9831516959380701E-3</v>
      </c>
      <c r="BO14" s="137">
        <v>1.17642649978787E-4</v>
      </c>
      <c r="BP14" s="137">
        <v>9.1690184498342505E-5</v>
      </c>
      <c r="BQ14" s="137">
        <v>2.00267349726539E-4</v>
      </c>
      <c r="BR14" s="137">
        <v>1.5984417771262001E-4</v>
      </c>
      <c r="BS14" s="137">
        <v>5.94689585761222E-5</v>
      </c>
      <c r="BT14" s="137">
        <v>1.89658507118297E-4</v>
      </c>
      <c r="BU14" s="137">
        <v>7.4670675061962196E-5</v>
      </c>
      <c r="BV14" s="137">
        <v>2.9867534917216702E-4</v>
      </c>
      <c r="BW14" s="137">
        <v>1.9642643207254501E-4</v>
      </c>
      <c r="BX14" s="137">
        <v>2.9533937063682498E-4</v>
      </c>
      <c r="BY14" s="137">
        <v>2.27660755610714E-4</v>
      </c>
      <c r="BZ14" s="137">
        <v>5.5873719567221499E-4</v>
      </c>
      <c r="CA14" s="138">
        <v>0</v>
      </c>
      <c r="CB14" s="133">
        <v>1.1446053548444</v>
      </c>
      <c r="CC14" s="134">
        <v>0.67125066837760095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</row>
    <row r="15" spans="1:89" ht="19.5" x14ac:dyDescent="0.25">
      <c r="A15" s="30"/>
      <c r="B15" s="42" t="s">
        <v>6</v>
      </c>
      <c r="C15" s="43" t="s">
        <v>117</v>
      </c>
      <c r="D15" s="136">
        <v>9.8227585916680496E-5</v>
      </c>
      <c r="E15" s="137">
        <v>1.9438125456801601E-4</v>
      </c>
      <c r="F15" s="137">
        <v>1.74138044830435E-4</v>
      </c>
      <c r="G15" s="137">
        <v>1.7872863282494001E-4</v>
      </c>
      <c r="H15" s="137">
        <v>1.3084719794555799E-4</v>
      </c>
      <c r="I15" s="137">
        <v>1.1596697188519399E-4</v>
      </c>
      <c r="J15" s="137">
        <v>1.11113693303813</v>
      </c>
      <c r="K15" s="137">
        <v>1.2144284765386499E-4</v>
      </c>
      <c r="L15" s="137">
        <v>1.64577842935998E-4</v>
      </c>
      <c r="M15" s="137">
        <v>3.43680745462381E-3</v>
      </c>
      <c r="N15" s="137">
        <v>1.25926311498292E-4</v>
      </c>
      <c r="O15" s="137">
        <v>4.0996857970971197E-3</v>
      </c>
      <c r="P15" s="137">
        <v>1.4549253004035801E-4</v>
      </c>
      <c r="Q15" s="137">
        <v>6.1360190601058694E-5</v>
      </c>
      <c r="R15" s="137">
        <v>1.75365124283089E-4</v>
      </c>
      <c r="S15" s="137">
        <v>2.3149427295077101E-4</v>
      </c>
      <c r="T15" s="137">
        <v>2.4503075775485798E-3</v>
      </c>
      <c r="U15" s="137">
        <v>5.2133636816115896E-3</v>
      </c>
      <c r="V15" s="137">
        <v>1.73426125179396E-3</v>
      </c>
      <c r="W15" s="137">
        <v>0.30343296520104202</v>
      </c>
      <c r="X15" s="137">
        <v>2.4428835011161601E-3</v>
      </c>
      <c r="Y15" s="137">
        <v>9.9300803391595208E-3</v>
      </c>
      <c r="Z15" s="137">
        <v>3.2701291282753199E-4</v>
      </c>
      <c r="AA15" s="137">
        <v>2.92834222608959E-4</v>
      </c>
      <c r="AB15" s="137">
        <v>3.5257322970802599E-3</v>
      </c>
      <c r="AC15" s="137">
        <v>1.70976730928928E-3</v>
      </c>
      <c r="AD15" s="137">
        <v>3.1902615207824499E-4</v>
      </c>
      <c r="AE15" s="137">
        <v>1.50806630995243E-2</v>
      </c>
      <c r="AF15" s="137">
        <v>5.6608100807973103E-3</v>
      </c>
      <c r="AG15" s="137">
        <v>3.9997677334009798E-4</v>
      </c>
      <c r="AH15" s="137">
        <v>4.0744491473140198E-4</v>
      </c>
      <c r="AI15" s="137">
        <v>1.7908940287554101E-4</v>
      </c>
      <c r="AJ15" s="137">
        <v>0</v>
      </c>
      <c r="AK15" s="137">
        <v>1.9860735413323099E-4</v>
      </c>
      <c r="AL15" s="137">
        <v>1.6477999545717699E-4</v>
      </c>
      <c r="AM15" s="137">
        <v>2.7812680061113301E-4</v>
      </c>
      <c r="AN15" s="137">
        <v>1.7217457982824399E-4</v>
      </c>
      <c r="AO15" s="137">
        <v>1.8646797279460201E-4</v>
      </c>
      <c r="AP15" s="137">
        <v>1.56048247822271E-4</v>
      </c>
      <c r="AQ15" s="137">
        <v>2.2115853313719899E-4</v>
      </c>
      <c r="AR15" s="137">
        <v>4.6180723271872402E-4</v>
      </c>
      <c r="AS15" s="137">
        <v>4.6455542718087904E-3</v>
      </c>
      <c r="AT15" s="137">
        <v>5.0997385334100305E-4</v>
      </c>
      <c r="AU15" s="137">
        <v>1.35112943757012E-4</v>
      </c>
      <c r="AV15" s="137">
        <v>1.9432400417399999E-4</v>
      </c>
      <c r="AW15" s="137">
        <v>2.0637848972768401E-4</v>
      </c>
      <c r="AX15" s="137">
        <v>1.85245757335947E-4</v>
      </c>
      <c r="AY15" s="137">
        <v>1.3399414451052401E-4</v>
      </c>
      <c r="AZ15" s="137">
        <v>2.4023608726459001E-4</v>
      </c>
      <c r="BA15" s="137">
        <v>9.1462509580251394E-5</v>
      </c>
      <c r="BB15" s="137">
        <v>1.5650263240847499E-4</v>
      </c>
      <c r="BC15" s="137">
        <v>1.2409777337298399E-4</v>
      </c>
      <c r="BD15" s="137">
        <v>1.60510679260837E-4</v>
      </c>
      <c r="BE15" s="137">
        <v>1.8937725545686699E-4</v>
      </c>
      <c r="BF15" s="137">
        <v>1.7653640856361201E-4</v>
      </c>
      <c r="BG15" s="137">
        <v>8.8829674302255796E-5</v>
      </c>
      <c r="BH15" s="137">
        <v>1.55234411535364E-4</v>
      </c>
      <c r="BI15" s="137">
        <v>1.78943100229666E-4</v>
      </c>
      <c r="BJ15" s="137">
        <v>8.1508699885285597E-5</v>
      </c>
      <c r="BK15" s="137">
        <v>2.0200313753391999E-4</v>
      </c>
      <c r="BL15" s="137">
        <v>1.5104691506625999E-4</v>
      </c>
      <c r="BM15" s="137">
        <v>1.3280714633269401E-3</v>
      </c>
      <c r="BN15" s="137">
        <v>2.3644378931270602E-3</v>
      </c>
      <c r="BO15" s="137">
        <v>7.8846176734339305E-5</v>
      </c>
      <c r="BP15" s="137">
        <v>5.4601228019524399E-5</v>
      </c>
      <c r="BQ15" s="137">
        <v>1.05864654200789E-4</v>
      </c>
      <c r="BR15" s="137">
        <v>9.87989390025902E-5</v>
      </c>
      <c r="BS15" s="137">
        <v>4.0296382263443598E-5</v>
      </c>
      <c r="BT15" s="137">
        <v>1.8276738490838901E-4</v>
      </c>
      <c r="BU15" s="137">
        <v>3.9866147574429301E-5</v>
      </c>
      <c r="BV15" s="137">
        <v>1.6404417023613399E-4</v>
      </c>
      <c r="BW15" s="137">
        <v>9.5103834680594404E-5</v>
      </c>
      <c r="BX15" s="137">
        <v>1.8134541620567799E-4</v>
      </c>
      <c r="BY15" s="137">
        <v>1.16624532473053E-4</v>
      </c>
      <c r="BZ15" s="137">
        <v>4.6519148446326399E-4</v>
      </c>
      <c r="CA15" s="138">
        <v>0</v>
      </c>
      <c r="CB15" s="133">
        <v>1.48885949698804</v>
      </c>
      <c r="CC15" s="134">
        <v>0.873137565051336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</row>
    <row r="16" spans="1:89" ht="19.5" x14ac:dyDescent="0.25">
      <c r="A16" s="30"/>
      <c r="B16" s="42" t="s">
        <v>7</v>
      </c>
      <c r="C16" s="43" t="s">
        <v>118</v>
      </c>
      <c r="D16" s="136">
        <v>4.38959107268476E-4</v>
      </c>
      <c r="E16" s="137">
        <v>9.1577757146496595E-4</v>
      </c>
      <c r="F16" s="137">
        <v>1.1682863738295701E-3</v>
      </c>
      <c r="G16" s="137">
        <v>3.3354015190832299E-3</v>
      </c>
      <c r="H16" s="137">
        <v>1.4905272185533299E-3</v>
      </c>
      <c r="I16" s="137">
        <v>4.7759516358965098E-4</v>
      </c>
      <c r="J16" s="137">
        <v>1.30177430633021E-3</v>
      </c>
      <c r="K16" s="137">
        <v>1.05120783049733</v>
      </c>
      <c r="L16" s="137">
        <v>3.1886210447837002E-2</v>
      </c>
      <c r="M16" s="137">
        <v>3.62886118928386E-4</v>
      </c>
      <c r="N16" s="137">
        <v>7.0472465328174901E-4</v>
      </c>
      <c r="O16" s="137">
        <v>2.1368717025656799E-4</v>
      </c>
      <c r="P16" s="137">
        <v>5.8563152486576698E-5</v>
      </c>
      <c r="Q16" s="137">
        <v>2.5267292745707799E-5</v>
      </c>
      <c r="R16" s="137">
        <v>1.16207083544737E-3</v>
      </c>
      <c r="S16" s="137">
        <v>1.31444652214267E-3</v>
      </c>
      <c r="T16" s="137">
        <v>2.2153497947959201E-4</v>
      </c>
      <c r="U16" s="137">
        <v>2.2730268010672899E-4</v>
      </c>
      <c r="V16" s="137">
        <v>2.05676561042025E-4</v>
      </c>
      <c r="W16" s="137">
        <v>1.2287454294146599E-3</v>
      </c>
      <c r="X16" s="137">
        <v>8.7928428904068801E-4</v>
      </c>
      <c r="Y16" s="137">
        <v>1.16990103782148E-3</v>
      </c>
      <c r="Z16" s="137">
        <v>3.0108603221356899E-4</v>
      </c>
      <c r="AA16" s="137">
        <v>1.0456078571355601E-3</v>
      </c>
      <c r="AB16" s="137">
        <v>0.17241696449355501</v>
      </c>
      <c r="AC16" s="137">
        <v>1.9853772659030299E-4</v>
      </c>
      <c r="AD16" s="137">
        <v>0.28408803728173498</v>
      </c>
      <c r="AE16" s="137">
        <v>2.5261641509510401E-4</v>
      </c>
      <c r="AF16" s="137">
        <v>1.48905178007147E-3</v>
      </c>
      <c r="AG16" s="137">
        <v>5.9512632299096998E-4</v>
      </c>
      <c r="AH16" s="137">
        <v>2.2938451627459099E-4</v>
      </c>
      <c r="AI16" s="137">
        <v>1.15916747832906E-4</v>
      </c>
      <c r="AJ16" s="137">
        <v>0</v>
      </c>
      <c r="AK16" s="137">
        <v>1.2242218607848E-4</v>
      </c>
      <c r="AL16" s="137">
        <v>7.3223132951731303E-5</v>
      </c>
      <c r="AM16" s="137">
        <v>1.01635848283725E-4</v>
      </c>
      <c r="AN16" s="137">
        <v>3.6477823536252099E-4</v>
      </c>
      <c r="AO16" s="137">
        <v>8.5924536714517501E-5</v>
      </c>
      <c r="AP16" s="137">
        <v>6.59090261846555E-5</v>
      </c>
      <c r="AQ16" s="137">
        <v>1.05600802945858E-4</v>
      </c>
      <c r="AR16" s="137">
        <v>1.1438779052962399E-4</v>
      </c>
      <c r="AS16" s="137">
        <v>9.7992752075464507E-5</v>
      </c>
      <c r="AT16" s="137">
        <v>1.09978031561333E-4</v>
      </c>
      <c r="AU16" s="137">
        <v>8.9667686961241005E-5</v>
      </c>
      <c r="AV16" s="137">
        <v>7.1358564238380997E-5</v>
      </c>
      <c r="AW16" s="137">
        <v>8.9862425826807004E-5</v>
      </c>
      <c r="AX16" s="137">
        <v>1.8863232740468601E-4</v>
      </c>
      <c r="AY16" s="137">
        <v>2.8719871184621003E-4</v>
      </c>
      <c r="AZ16" s="137">
        <v>9.1230875495989798E-5</v>
      </c>
      <c r="BA16" s="137">
        <v>6.4718959580396397E-5</v>
      </c>
      <c r="BB16" s="137">
        <v>8.9195197848792202E-5</v>
      </c>
      <c r="BC16" s="137">
        <v>7.6356955708049401E-5</v>
      </c>
      <c r="BD16" s="137">
        <v>8.5902238561794998E-5</v>
      </c>
      <c r="BE16" s="137">
        <v>1.08030286838242E-4</v>
      </c>
      <c r="BF16" s="137">
        <v>8.1283797682477106E-5</v>
      </c>
      <c r="BG16" s="137">
        <v>4.5786434677123897E-5</v>
      </c>
      <c r="BH16" s="137">
        <v>1.6725328375171699E-4</v>
      </c>
      <c r="BI16" s="137">
        <v>1.2646661678250001E-4</v>
      </c>
      <c r="BJ16" s="137">
        <v>3.8005829217035402E-5</v>
      </c>
      <c r="BK16" s="137">
        <v>1.0612641197697199E-4</v>
      </c>
      <c r="BL16" s="137">
        <v>6.6138542365999696E-5</v>
      </c>
      <c r="BM16" s="137">
        <v>1.7566963533004901E-3</v>
      </c>
      <c r="BN16" s="137">
        <v>1.3795574393859701E-3</v>
      </c>
      <c r="BO16" s="137">
        <v>3.4940371957822799E-5</v>
      </c>
      <c r="BP16" s="137">
        <v>2.8971405953275601E-5</v>
      </c>
      <c r="BQ16" s="137">
        <v>5.76648840488317E-5</v>
      </c>
      <c r="BR16" s="137">
        <v>5.2389642541252101E-5</v>
      </c>
      <c r="BS16" s="137">
        <v>2.0881142488587399E-5</v>
      </c>
      <c r="BT16" s="137">
        <v>6.5939039273558005E-5</v>
      </c>
      <c r="BU16" s="137">
        <v>3.0061637047584198E-5</v>
      </c>
      <c r="BV16" s="137">
        <v>9.2959779468686796E-5</v>
      </c>
      <c r="BW16" s="137">
        <v>5.5605560227131497E-5</v>
      </c>
      <c r="BX16" s="137">
        <v>8.3156761398799398E-5</v>
      </c>
      <c r="BY16" s="137">
        <v>5.7638878131352802E-5</v>
      </c>
      <c r="BZ16" s="137">
        <v>2.3602014250077399E-4</v>
      </c>
      <c r="CA16" s="138">
        <v>0</v>
      </c>
      <c r="CB16" s="133">
        <v>1.5677963326281501</v>
      </c>
      <c r="CC16" s="134">
        <v>0.91942985562885304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</row>
    <row r="17" spans="1:87" ht="19.5" x14ac:dyDescent="0.25">
      <c r="A17" s="30"/>
      <c r="B17" s="42" t="s">
        <v>8</v>
      </c>
      <c r="C17" s="43" t="s">
        <v>119</v>
      </c>
      <c r="D17" s="136">
        <v>1.27151039255634E-2</v>
      </c>
      <c r="E17" s="137">
        <v>2.6687566009122698E-2</v>
      </c>
      <c r="F17" s="137">
        <v>3.4981662366284499E-2</v>
      </c>
      <c r="G17" s="137">
        <v>0.105031208433621</v>
      </c>
      <c r="H17" s="137">
        <v>4.6181015180700599E-2</v>
      </c>
      <c r="I17" s="137">
        <v>1.37953771569083E-2</v>
      </c>
      <c r="J17" s="137">
        <v>3.8980384707474697E-2</v>
      </c>
      <c r="K17" s="137">
        <v>3.3525061658843398E-2</v>
      </c>
      <c r="L17" s="137">
        <v>1.02521106936452</v>
      </c>
      <c r="M17" s="137">
        <v>8.4662753120067994E-3</v>
      </c>
      <c r="N17" s="137">
        <v>2.0720157942466899E-2</v>
      </c>
      <c r="O17" s="137">
        <v>1.5308069052228301E-3</v>
      </c>
      <c r="P17" s="137">
        <v>1.1629891380239201E-3</v>
      </c>
      <c r="Q17" s="137">
        <v>4.3515527438685E-4</v>
      </c>
      <c r="R17" s="137">
        <v>3.5055111292435499E-2</v>
      </c>
      <c r="S17" s="137">
        <v>3.9282393597412098E-2</v>
      </c>
      <c r="T17" s="137">
        <v>3.0338736192192599E-3</v>
      </c>
      <c r="U17" s="137">
        <v>1.05831700271479E-3</v>
      </c>
      <c r="V17" s="137">
        <v>9.4484062722927499E-4</v>
      </c>
      <c r="W17" s="137">
        <v>1.1388167933708299E-2</v>
      </c>
      <c r="X17" s="137">
        <v>3.1738958016293999E-3</v>
      </c>
      <c r="Y17" s="137">
        <v>2.68850006124188E-3</v>
      </c>
      <c r="Z17" s="137">
        <v>4.4377490343420001E-3</v>
      </c>
      <c r="AA17" s="137">
        <v>2.9016152720726499E-2</v>
      </c>
      <c r="AB17" s="137">
        <v>7.3490740812889796E-3</v>
      </c>
      <c r="AC17" s="137">
        <v>1.49258301577294E-3</v>
      </c>
      <c r="AD17" s="137">
        <v>9.5624857736945606E-3</v>
      </c>
      <c r="AE17" s="137">
        <v>2.8980326033158899E-3</v>
      </c>
      <c r="AF17" s="137">
        <v>4.2896303859245501E-3</v>
      </c>
      <c r="AG17" s="137">
        <v>1.29243140756978E-2</v>
      </c>
      <c r="AH17" s="137">
        <v>3.17461537145619E-3</v>
      </c>
      <c r="AI17" s="137">
        <v>1.31496680958759E-3</v>
      </c>
      <c r="AJ17" s="137">
        <v>0</v>
      </c>
      <c r="AK17" s="137">
        <v>1.55085102812482E-3</v>
      </c>
      <c r="AL17" s="137">
        <v>3.2392246496293299E-4</v>
      </c>
      <c r="AM17" s="137">
        <v>6.0951573308432895E-4</v>
      </c>
      <c r="AN17" s="137">
        <v>9.2392195916398395E-3</v>
      </c>
      <c r="AO17" s="137">
        <v>3.6362576544414401E-4</v>
      </c>
      <c r="AP17" s="137">
        <v>2.3467146991002001E-4</v>
      </c>
      <c r="AQ17" s="137">
        <v>1.4707368886240199E-3</v>
      </c>
      <c r="AR17" s="137">
        <v>1.46967163798227E-3</v>
      </c>
      <c r="AS17" s="137">
        <v>5.1038269831712795E-4</v>
      </c>
      <c r="AT17" s="137">
        <v>3.8087121816400202E-4</v>
      </c>
      <c r="AU17" s="137">
        <v>8.93753492878026E-4</v>
      </c>
      <c r="AV17" s="137">
        <v>2.5335089621340102E-4</v>
      </c>
      <c r="AW17" s="137">
        <v>8.5426168703432801E-4</v>
      </c>
      <c r="AX17" s="137">
        <v>3.78476907761201E-3</v>
      </c>
      <c r="AY17" s="137">
        <v>7.3279401645326E-3</v>
      </c>
      <c r="AZ17" s="137">
        <v>9.0307352548913897E-4</v>
      </c>
      <c r="BA17" s="137">
        <v>7.1842500885497998E-4</v>
      </c>
      <c r="BB17" s="137">
        <v>1.2430829755927699E-3</v>
      </c>
      <c r="BC17" s="137">
        <v>9.0783160676438201E-4</v>
      </c>
      <c r="BD17" s="137">
        <v>3.1792235939307899E-4</v>
      </c>
      <c r="BE17" s="137">
        <v>1.4014894415595299E-3</v>
      </c>
      <c r="BF17" s="137">
        <v>2.8026286255518302E-4</v>
      </c>
      <c r="BG17" s="137">
        <v>3.03807090531601E-4</v>
      </c>
      <c r="BH17" s="137">
        <v>3.6109048016832301E-3</v>
      </c>
      <c r="BI17" s="137">
        <v>1.86312047891924E-3</v>
      </c>
      <c r="BJ17" s="137">
        <v>1.5170570995336099E-4</v>
      </c>
      <c r="BK17" s="137">
        <v>5.1165335119692998E-4</v>
      </c>
      <c r="BL17" s="137">
        <v>3.16280711143464E-4</v>
      </c>
      <c r="BM17" s="137">
        <v>8.8161138737272095E-4</v>
      </c>
      <c r="BN17" s="137">
        <v>1.35087767500479E-3</v>
      </c>
      <c r="BO17" s="137">
        <v>8.7616872837064801E-5</v>
      </c>
      <c r="BP17" s="137">
        <v>6.00848269720893E-5</v>
      </c>
      <c r="BQ17" s="137">
        <v>1.18251877449455E-4</v>
      </c>
      <c r="BR17" s="137">
        <v>9.3753343478590305E-5</v>
      </c>
      <c r="BS17" s="137">
        <v>9.9499255896697797E-5</v>
      </c>
      <c r="BT17" s="137">
        <v>1.2879529218467499E-4</v>
      </c>
      <c r="BU17" s="137">
        <v>2.8426723598017398E-4</v>
      </c>
      <c r="BV17" s="137">
        <v>2.01377146238587E-4</v>
      </c>
      <c r="BW17" s="137">
        <v>1.2215701401731399E-4</v>
      </c>
      <c r="BX17" s="137">
        <v>2.3644749397206901E-4</v>
      </c>
      <c r="BY17" s="137">
        <v>1.69388281276902E-4</v>
      </c>
      <c r="BZ17" s="137">
        <v>3.37130515866498E-4</v>
      </c>
      <c r="CA17" s="138">
        <v>0</v>
      </c>
      <c r="CB17" s="133">
        <v>1.5884768991392499</v>
      </c>
      <c r="CC17" s="134">
        <v>0.93155791709060298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</row>
    <row r="18" spans="1:87" ht="19.5" x14ac:dyDescent="0.25">
      <c r="A18" s="30"/>
      <c r="B18" s="42" t="s">
        <v>9</v>
      </c>
      <c r="C18" s="43" t="s">
        <v>120</v>
      </c>
      <c r="D18" s="136">
        <v>8.8018139083377903E-4</v>
      </c>
      <c r="E18" s="137">
        <v>1.68720491615707E-3</v>
      </c>
      <c r="F18" s="137">
        <v>1.77225002540463E-3</v>
      </c>
      <c r="G18" s="137">
        <v>4.7736111734586898E-3</v>
      </c>
      <c r="H18" s="137">
        <v>2.1791568995899301E-3</v>
      </c>
      <c r="I18" s="137">
        <v>1.0326765357896201E-3</v>
      </c>
      <c r="J18" s="137">
        <v>2.02891602130665E-3</v>
      </c>
      <c r="K18" s="137">
        <v>1.6746466746894199E-3</v>
      </c>
      <c r="L18" s="137">
        <v>1.40641685485427E-3</v>
      </c>
      <c r="M18" s="137">
        <v>1.0263350939563001</v>
      </c>
      <c r="N18" s="137">
        <v>2.50180719247515E-3</v>
      </c>
      <c r="O18" s="137">
        <v>8.89119560928525E-3</v>
      </c>
      <c r="P18" s="137">
        <v>2.5724268760711998E-4</v>
      </c>
      <c r="Q18" s="137">
        <v>1.496353336211E-4</v>
      </c>
      <c r="R18" s="137">
        <v>3.2697774357645401E-3</v>
      </c>
      <c r="S18" s="137">
        <v>3.7106594956885599E-3</v>
      </c>
      <c r="T18" s="137">
        <v>0.32759632832039498</v>
      </c>
      <c r="U18" s="137">
        <v>3.3348888534222199E-3</v>
      </c>
      <c r="V18" s="137">
        <v>6.6557692605007501E-3</v>
      </c>
      <c r="W18" s="137">
        <v>1.18258416460028E-3</v>
      </c>
      <c r="X18" s="137">
        <v>0.26461596347967298</v>
      </c>
      <c r="Y18" s="137">
        <v>1.4765771015968101E-2</v>
      </c>
      <c r="Z18" s="137">
        <v>8.2619582604840703E-4</v>
      </c>
      <c r="AA18" s="137">
        <v>1.7954691030246999E-3</v>
      </c>
      <c r="AB18" s="137">
        <v>5.7036847551990904E-3</v>
      </c>
      <c r="AC18" s="137">
        <v>6.3851436682105496E-3</v>
      </c>
      <c r="AD18" s="137">
        <v>1.06115031083464E-3</v>
      </c>
      <c r="AE18" s="137">
        <v>6.3262183875895999E-3</v>
      </c>
      <c r="AF18" s="137">
        <v>4.3999094137794703E-3</v>
      </c>
      <c r="AG18" s="137">
        <v>1.31467693729078E-3</v>
      </c>
      <c r="AH18" s="137">
        <v>2.0081906692421001E-3</v>
      </c>
      <c r="AI18" s="137">
        <v>5.8035729708427698E-4</v>
      </c>
      <c r="AJ18" s="137">
        <v>0</v>
      </c>
      <c r="AK18" s="137">
        <v>1.79010951300091E-3</v>
      </c>
      <c r="AL18" s="137">
        <v>5.1558247062905601E-4</v>
      </c>
      <c r="AM18" s="137">
        <v>3.1041903070935399E-2</v>
      </c>
      <c r="AN18" s="137">
        <v>1.0313371186142499E-3</v>
      </c>
      <c r="AO18" s="137">
        <v>5.4575925430242205E-4</v>
      </c>
      <c r="AP18" s="137">
        <v>4.2402939211485499E-4</v>
      </c>
      <c r="AQ18" s="137">
        <v>4.21748628302497E-4</v>
      </c>
      <c r="AR18" s="137">
        <v>5.0363602833031196E-4</v>
      </c>
      <c r="AS18" s="137">
        <v>4.4509674161694599E-4</v>
      </c>
      <c r="AT18" s="137">
        <v>5.2258169748788498E-4</v>
      </c>
      <c r="AU18" s="137">
        <v>4.0325620760096398E-4</v>
      </c>
      <c r="AV18" s="137">
        <v>3.81425863664863E-4</v>
      </c>
      <c r="AW18" s="137">
        <v>4.5176559463527198E-4</v>
      </c>
      <c r="AX18" s="137">
        <v>7.6661368729949301E-4</v>
      </c>
      <c r="AY18" s="137">
        <v>9.3939521429671903E-4</v>
      </c>
      <c r="AZ18" s="137">
        <v>4.1286466394258899E-4</v>
      </c>
      <c r="BA18" s="137">
        <v>3.4126287423773201E-4</v>
      </c>
      <c r="BB18" s="137">
        <v>3.7509999067249997E-4</v>
      </c>
      <c r="BC18" s="137">
        <v>3.4384805680866699E-4</v>
      </c>
      <c r="BD18" s="137">
        <v>3.5902665039151801E-4</v>
      </c>
      <c r="BE18" s="137">
        <v>4.9201724334201199E-4</v>
      </c>
      <c r="BF18" s="137">
        <v>6.8335239251103097E-4</v>
      </c>
      <c r="BG18" s="137">
        <v>2.9138730317765799E-4</v>
      </c>
      <c r="BH18" s="137">
        <v>7.7002107250467996E-4</v>
      </c>
      <c r="BI18" s="137">
        <v>7.26400728471684E-4</v>
      </c>
      <c r="BJ18" s="137">
        <v>5.7393601678374501E-4</v>
      </c>
      <c r="BK18" s="137">
        <v>1.1760310829040401E-3</v>
      </c>
      <c r="BL18" s="137">
        <v>1.0832295665157399E-3</v>
      </c>
      <c r="BM18" s="137">
        <v>2.4104347034727001E-2</v>
      </c>
      <c r="BN18" s="137">
        <v>8.1169114598710193E-2</v>
      </c>
      <c r="BO18" s="137">
        <v>6.0766756711958599E-4</v>
      </c>
      <c r="BP18" s="137">
        <v>7.3932881011808799E-4</v>
      </c>
      <c r="BQ18" s="137">
        <v>1.2778659217843099E-3</v>
      </c>
      <c r="BR18" s="137">
        <v>1.5360217274352501E-3</v>
      </c>
      <c r="BS18" s="137">
        <v>5.33991031452166E-4</v>
      </c>
      <c r="BT18" s="137">
        <v>1.89860549781704E-3</v>
      </c>
      <c r="BU18" s="137">
        <v>4.2120395334016602E-4</v>
      </c>
      <c r="BV18" s="137">
        <v>2.8118228105989602E-3</v>
      </c>
      <c r="BW18" s="137">
        <v>2.3061544611216898E-3</v>
      </c>
      <c r="BX18" s="137">
        <v>1.87479966674921E-3</v>
      </c>
      <c r="BY18" s="137">
        <v>9.8387718934794094E-4</v>
      </c>
      <c r="BZ18" s="137">
        <v>5.2847487735115098E-3</v>
      </c>
      <c r="CA18" s="138">
        <v>0</v>
      </c>
      <c r="CB18" s="133">
        <v>1.88446504083462</v>
      </c>
      <c r="CC18" s="134">
        <v>1.1051393502928499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</row>
    <row r="19" spans="1:87" ht="19.5" x14ac:dyDescent="0.25">
      <c r="A19" s="30"/>
      <c r="B19" s="42" t="s">
        <v>10</v>
      </c>
      <c r="C19" s="43" t="s">
        <v>121</v>
      </c>
      <c r="D19" s="136">
        <v>2.72383299235294E-4</v>
      </c>
      <c r="E19" s="137">
        <v>7.0656243695608003E-4</v>
      </c>
      <c r="F19" s="137">
        <v>6.2881059648404699E-4</v>
      </c>
      <c r="G19" s="137">
        <v>1.63731483596819E-3</v>
      </c>
      <c r="H19" s="137">
        <v>1.1150952753225E-3</v>
      </c>
      <c r="I19" s="137">
        <v>2.9770591021592601E-4</v>
      </c>
      <c r="J19" s="137">
        <v>6.6906586740758396E-4</v>
      </c>
      <c r="K19" s="137">
        <v>5.5085936878944105E-4</v>
      </c>
      <c r="L19" s="137">
        <v>5.2033188787556698E-4</v>
      </c>
      <c r="M19" s="137">
        <v>2.8873120019382498E-4</v>
      </c>
      <c r="N19" s="137">
        <v>1.0262877329626501</v>
      </c>
      <c r="O19" s="137">
        <v>2.1934168194462199E-4</v>
      </c>
      <c r="P19" s="137">
        <v>3.2179951316195097E-4</v>
      </c>
      <c r="Q19" s="137">
        <v>1.2425792310152901E-4</v>
      </c>
      <c r="R19" s="137">
        <v>6.5315035593174905E-4</v>
      </c>
      <c r="S19" s="137">
        <v>7.8901084718663002E-4</v>
      </c>
      <c r="T19" s="137">
        <v>2.0800537959878601E-4</v>
      </c>
      <c r="U19" s="137">
        <v>3.5302998558325199E-4</v>
      </c>
      <c r="V19" s="137">
        <v>2.2165062948713499E-4</v>
      </c>
      <c r="W19" s="137">
        <v>3.7574843478931102E-4</v>
      </c>
      <c r="X19" s="137">
        <v>2.2519375131280599E-4</v>
      </c>
      <c r="Y19" s="137">
        <v>1.8958151449941001E-4</v>
      </c>
      <c r="Z19" s="137">
        <v>2.88823970231268E-4</v>
      </c>
      <c r="AA19" s="137">
        <v>5.9904555177547501E-4</v>
      </c>
      <c r="AB19" s="137">
        <v>3.2939258700048898E-4</v>
      </c>
      <c r="AC19" s="137">
        <v>1.9376093552135601E-4</v>
      </c>
      <c r="AD19" s="137">
        <v>3.4484657105583001E-4</v>
      </c>
      <c r="AE19" s="137">
        <v>2.0631476739686199E-4</v>
      </c>
      <c r="AF19" s="137">
        <v>3.4384760483556303E-4</v>
      </c>
      <c r="AG19" s="137">
        <v>5.3531944909666505E-4</v>
      </c>
      <c r="AH19" s="137">
        <v>1.95900846377894E-4</v>
      </c>
      <c r="AI19" s="137">
        <v>3.0092639160819501E-4</v>
      </c>
      <c r="AJ19" s="137">
        <v>0</v>
      </c>
      <c r="AK19" s="137">
        <v>8.8581589770179107E-3</v>
      </c>
      <c r="AL19" s="137">
        <v>8.1711656975697695E-4</v>
      </c>
      <c r="AM19" s="137">
        <v>6.6284283290611199E-4</v>
      </c>
      <c r="AN19" s="137">
        <v>0.183621637098968</v>
      </c>
      <c r="AO19" s="137">
        <v>2.2008597637901699E-4</v>
      </c>
      <c r="AP19" s="137">
        <v>1.68497308308153E-4</v>
      </c>
      <c r="AQ19" s="137">
        <v>3.6980553004366598E-4</v>
      </c>
      <c r="AR19" s="137">
        <v>1.52637103656291E-4</v>
      </c>
      <c r="AS19" s="137">
        <v>3.3207154623534599E-4</v>
      </c>
      <c r="AT19" s="137">
        <v>1.21590007397193E-4</v>
      </c>
      <c r="AU19" s="137">
        <v>8.3422674144191401E-3</v>
      </c>
      <c r="AV19" s="137">
        <v>1.74691922581206E-4</v>
      </c>
      <c r="AW19" s="137">
        <v>8.0730715510243497E-4</v>
      </c>
      <c r="AX19" s="137">
        <v>5.9943811702778795E-4</v>
      </c>
      <c r="AY19" s="137">
        <v>2.2555634985776599E-4</v>
      </c>
      <c r="AZ19" s="137">
        <v>2.1276257731853E-4</v>
      </c>
      <c r="BA19" s="137">
        <v>1.0024169598039399E-4</v>
      </c>
      <c r="BB19" s="137">
        <v>1.45556347556897E-4</v>
      </c>
      <c r="BC19" s="137">
        <v>1.27637816357918E-4</v>
      </c>
      <c r="BD19" s="137">
        <v>3.8412186397841801E-4</v>
      </c>
      <c r="BE19" s="137">
        <v>2.03864525397284E-2</v>
      </c>
      <c r="BF19" s="137">
        <v>2.02795897673815E-4</v>
      </c>
      <c r="BG19" s="137">
        <v>8.7648876583380506E-5</v>
      </c>
      <c r="BH19" s="137">
        <v>1.6735926698138899E-4</v>
      </c>
      <c r="BI19" s="137">
        <v>1.7979880272884202E-2</v>
      </c>
      <c r="BJ19" s="137">
        <v>2.1864618811629199E-4</v>
      </c>
      <c r="BK19" s="137">
        <v>2.9641659994276498E-4</v>
      </c>
      <c r="BL19" s="137">
        <v>1.65480680939243E-4</v>
      </c>
      <c r="BM19" s="137">
        <v>1.54754232258217E-4</v>
      </c>
      <c r="BN19" s="137">
        <v>1.5339984004798701E-4</v>
      </c>
      <c r="BO19" s="137">
        <v>5.2933404815151699E-5</v>
      </c>
      <c r="BP19" s="137">
        <v>4.84129894515376E-5</v>
      </c>
      <c r="BQ19" s="137">
        <v>7.7587308630342299E-5</v>
      </c>
      <c r="BR19" s="137">
        <v>8.1299097896746802E-5</v>
      </c>
      <c r="BS19" s="137">
        <v>5.0207590139007504E-4</v>
      </c>
      <c r="BT19" s="137">
        <v>7.1399182517220601E-5</v>
      </c>
      <c r="BU19" s="137">
        <v>1.94382065562996E-4</v>
      </c>
      <c r="BV19" s="137">
        <v>1.2166099238051201E-4</v>
      </c>
      <c r="BW19" s="137">
        <v>2.4786861653217502E-4</v>
      </c>
      <c r="BX19" s="137">
        <v>1.6899346582506899E-4</v>
      </c>
      <c r="BY19" s="137">
        <v>2.0682407651693801E-4</v>
      </c>
      <c r="BZ19" s="137">
        <v>5.7655025906666103E-4</v>
      </c>
      <c r="CA19" s="138">
        <v>0</v>
      </c>
      <c r="CB19" s="133">
        <v>1.2886003882991801</v>
      </c>
      <c r="CC19" s="134">
        <v>0.75569616047711796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</row>
    <row r="20" spans="1:87" ht="19.5" x14ac:dyDescent="0.25">
      <c r="A20" s="30"/>
      <c r="B20" s="42" t="s">
        <v>11</v>
      </c>
      <c r="C20" s="43" t="s">
        <v>122</v>
      </c>
      <c r="D20" s="136">
        <v>1.75281529269442E-4</v>
      </c>
      <c r="E20" s="137">
        <v>3.2150178269309E-4</v>
      </c>
      <c r="F20" s="137">
        <v>2.9751510349567399E-4</v>
      </c>
      <c r="G20" s="137">
        <v>3.8446125682686398E-4</v>
      </c>
      <c r="H20" s="137">
        <v>2.3237922819084901E-4</v>
      </c>
      <c r="I20" s="137">
        <v>2.2102325860522601E-4</v>
      </c>
      <c r="J20" s="137">
        <v>2.96412926676786E-4</v>
      </c>
      <c r="K20" s="137">
        <v>2.0243851483318001E-4</v>
      </c>
      <c r="L20" s="137">
        <v>2.7485423771365702E-4</v>
      </c>
      <c r="M20" s="137">
        <v>3.70291541172644E-3</v>
      </c>
      <c r="N20" s="137">
        <v>3.5532836953149901E-4</v>
      </c>
      <c r="O20" s="137">
        <v>1.2416575751501</v>
      </c>
      <c r="P20" s="137">
        <v>1.6040227568802601E-4</v>
      </c>
      <c r="Q20" s="137">
        <v>7.4224445926136294E-5</v>
      </c>
      <c r="R20" s="137">
        <v>1.0619842668316501E-3</v>
      </c>
      <c r="S20" s="137">
        <v>1.6394477475140301E-3</v>
      </c>
      <c r="T20" s="137">
        <v>1.99081338819097E-3</v>
      </c>
      <c r="U20" s="137">
        <v>0.34623413482642001</v>
      </c>
      <c r="V20" s="137">
        <v>0.44839071017342302</v>
      </c>
      <c r="W20" s="137">
        <v>5.9308389809924601E-4</v>
      </c>
      <c r="X20" s="137">
        <v>1.70304388180085E-3</v>
      </c>
      <c r="Y20" s="137">
        <v>4.2393355877727497E-4</v>
      </c>
      <c r="Z20" s="137">
        <v>4.1084378996811299E-4</v>
      </c>
      <c r="AA20" s="137">
        <v>4.1964993038642298E-4</v>
      </c>
      <c r="AB20" s="137">
        <v>4.7894769113792599E-4</v>
      </c>
      <c r="AC20" s="137">
        <v>4.02885177571762E-4</v>
      </c>
      <c r="AD20" s="137">
        <v>4.2762590434800501E-4</v>
      </c>
      <c r="AE20" s="137">
        <v>1.54419725799913E-2</v>
      </c>
      <c r="AF20" s="137">
        <v>2.4954425568442799E-3</v>
      </c>
      <c r="AG20" s="137">
        <v>6.1119114015152501E-4</v>
      </c>
      <c r="AH20" s="137">
        <v>5.5391177041795798E-4</v>
      </c>
      <c r="AI20" s="137">
        <v>4.09021591311093E-4</v>
      </c>
      <c r="AJ20" s="137">
        <v>0</v>
      </c>
      <c r="AK20" s="137">
        <v>3.4087247152265099E-4</v>
      </c>
      <c r="AL20" s="137">
        <v>6.9562791687912697E-4</v>
      </c>
      <c r="AM20" s="137">
        <v>4.9773635881951905E-4</v>
      </c>
      <c r="AN20" s="137">
        <v>4.8047674696088401E-4</v>
      </c>
      <c r="AO20" s="137">
        <v>3.69006587092321E-4</v>
      </c>
      <c r="AP20" s="137">
        <v>2.7638622736854797E-4</v>
      </c>
      <c r="AQ20" s="137">
        <v>2.5826608995496898E-4</v>
      </c>
      <c r="AR20" s="137">
        <v>2.6937960523055798E-4</v>
      </c>
      <c r="AS20" s="137">
        <v>2.6661260569840002E-4</v>
      </c>
      <c r="AT20" s="137">
        <v>2.1997666337840601E-4</v>
      </c>
      <c r="AU20" s="137">
        <v>2.4006337870353299E-4</v>
      </c>
      <c r="AV20" s="137">
        <v>2.9204700437542399E-4</v>
      </c>
      <c r="AW20" s="137">
        <v>3.15897268364352E-4</v>
      </c>
      <c r="AX20" s="137">
        <v>4.4812548924480299E-4</v>
      </c>
      <c r="AY20" s="137">
        <v>5.3713735959202795E-4</v>
      </c>
      <c r="AZ20" s="137">
        <v>1.1047065042718101E-3</v>
      </c>
      <c r="BA20" s="137">
        <v>2.1521476385930499E-4</v>
      </c>
      <c r="BB20" s="137">
        <v>2.9359899455965501E-4</v>
      </c>
      <c r="BC20" s="137">
        <v>4.4453804169419998E-4</v>
      </c>
      <c r="BD20" s="137">
        <v>3.0817159260135399E-4</v>
      </c>
      <c r="BE20" s="137">
        <v>5.9793673303415798E-4</v>
      </c>
      <c r="BF20" s="137">
        <v>5.2506161283370702E-4</v>
      </c>
      <c r="BG20" s="137">
        <v>1.94762970011055E-4</v>
      </c>
      <c r="BH20" s="137">
        <v>4.6070694891419501E-4</v>
      </c>
      <c r="BI20" s="137">
        <v>9.36915470712468E-4</v>
      </c>
      <c r="BJ20" s="137">
        <v>1.6356845339451001E-4</v>
      </c>
      <c r="BK20" s="137">
        <v>3.5265281049076902E-4</v>
      </c>
      <c r="BL20" s="137">
        <v>2.77171510884686E-4</v>
      </c>
      <c r="BM20" s="137">
        <v>1.1899303808417199E-2</v>
      </c>
      <c r="BN20" s="137">
        <v>1.19138681420506E-2</v>
      </c>
      <c r="BO20" s="137">
        <v>1.6993437917399299E-4</v>
      </c>
      <c r="BP20" s="137">
        <v>1.8018945418877901E-4</v>
      </c>
      <c r="BQ20" s="137">
        <v>3.09344634106069E-4</v>
      </c>
      <c r="BR20" s="137">
        <v>3.4786411790969701E-4</v>
      </c>
      <c r="BS20" s="137">
        <v>1.44096340443334E-4</v>
      </c>
      <c r="BT20" s="137">
        <v>5.0540719954383104E-4</v>
      </c>
      <c r="BU20" s="137">
        <v>1.3512251423527101E-4</v>
      </c>
      <c r="BV20" s="137">
        <v>5.9261202461457899E-4</v>
      </c>
      <c r="BW20" s="137">
        <v>3.8811919141835299E-4</v>
      </c>
      <c r="BX20" s="137">
        <v>4.4689903161340298E-4</v>
      </c>
      <c r="BY20" s="137">
        <v>2.5996466547549199E-4</v>
      </c>
      <c r="BZ20" s="137">
        <v>9.0599829984126096E-4</v>
      </c>
      <c r="CA20" s="138">
        <v>0</v>
      </c>
      <c r="CB20" s="133">
        <v>2.11162629934794</v>
      </c>
      <c r="CC20" s="134">
        <v>1.23835744678454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</row>
    <row r="21" spans="1:87" ht="19.5" x14ac:dyDescent="0.25">
      <c r="A21" s="30"/>
      <c r="B21" s="42" t="s">
        <v>12</v>
      </c>
      <c r="C21" s="43" t="s">
        <v>123</v>
      </c>
      <c r="D21" s="136">
        <v>1.9197176312033401E-3</v>
      </c>
      <c r="E21" s="137">
        <v>5.2760665623761398E-3</v>
      </c>
      <c r="F21" s="137">
        <v>2.3383505522571201E-3</v>
      </c>
      <c r="G21" s="137">
        <v>4.3750083062442501E-3</v>
      </c>
      <c r="H21" s="137">
        <v>2.53009661355231E-3</v>
      </c>
      <c r="I21" s="137">
        <v>2.1408006992989699E-3</v>
      </c>
      <c r="J21" s="137">
        <v>2.2324957528579198E-3</v>
      </c>
      <c r="K21" s="137">
        <v>1.51400862091466E-3</v>
      </c>
      <c r="L21" s="137">
        <v>4.1693918212372403E-3</v>
      </c>
      <c r="M21" s="137">
        <v>1.84337099877284E-3</v>
      </c>
      <c r="N21" s="137">
        <v>2.7400552744609699E-3</v>
      </c>
      <c r="O21" s="137">
        <v>2.5464687974966699E-3</v>
      </c>
      <c r="P21" s="137">
        <v>1.2508790528173901</v>
      </c>
      <c r="Q21" s="137">
        <v>0.45009547004530498</v>
      </c>
      <c r="R21" s="137">
        <v>2.7187401565687999E-3</v>
      </c>
      <c r="S21" s="137">
        <v>3.94149463180194E-3</v>
      </c>
      <c r="T21" s="137">
        <v>1.6249139453405599E-3</v>
      </c>
      <c r="U21" s="137">
        <v>3.7027464389503099E-3</v>
      </c>
      <c r="V21" s="137">
        <v>1.8688932096164301E-3</v>
      </c>
      <c r="W21" s="137">
        <v>1.8646011086890901E-3</v>
      </c>
      <c r="X21" s="137">
        <v>2.2030782034205901E-3</v>
      </c>
      <c r="Y21" s="137">
        <v>1.6115550562175701E-3</v>
      </c>
      <c r="Z21" s="137">
        <v>1.9605690827841798E-3</v>
      </c>
      <c r="AA21" s="137">
        <v>2.2156054711071601E-3</v>
      </c>
      <c r="AB21" s="137">
        <v>2.1261766202708898E-3</v>
      </c>
      <c r="AC21" s="137">
        <v>1.64196859140937E-3</v>
      </c>
      <c r="AD21" s="137">
        <v>2.3581548167750902E-3</v>
      </c>
      <c r="AE21" s="137">
        <v>1.5882155392039901E-3</v>
      </c>
      <c r="AF21" s="137">
        <v>2.4392800804830402E-3</v>
      </c>
      <c r="AG21" s="137">
        <v>4.5160263773172003E-3</v>
      </c>
      <c r="AH21" s="137">
        <v>2.5131694449089001E-3</v>
      </c>
      <c r="AI21" s="137">
        <v>2.8641222813563399E-3</v>
      </c>
      <c r="AJ21" s="137">
        <v>0</v>
      </c>
      <c r="AK21" s="137">
        <v>2.84833429185583E-3</v>
      </c>
      <c r="AL21" s="137">
        <v>1.5049771171165001E-3</v>
      </c>
      <c r="AM21" s="137">
        <v>1.85584378105408E-3</v>
      </c>
      <c r="AN21" s="137">
        <v>2.7903996224301901E-3</v>
      </c>
      <c r="AO21" s="137">
        <v>4.0255556468371404E-3</v>
      </c>
      <c r="AP21" s="137">
        <v>1.6435216529602701E-3</v>
      </c>
      <c r="AQ21" s="137">
        <v>9.6659286295583804E-2</v>
      </c>
      <c r="AR21" s="137">
        <v>1.83316058509344E-3</v>
      </c>
      <c r="AS21" s="137">
        <v>1.7220497659404101E-3</v>
      </c>
      <c r="AT21" s="137">
        <v>1.0610305775640399E-3</v>
      </c>
      <c r="AU21" s="137">
        <v>2.1056295563682799E-3</v>
      </c>
      <c r="AV21" s="137">
        <v>1.7760725433560299E-3</v>
      </c>
      <c r="AW21" s="137">
        <v>2.0771805944582802E-2</v>
      </c>
      <c r="AX21" s="137">
        <v>6.1309503774696402E-3</v>
      </c>
      <c r="AY21" s="137">
        <v>2.66314244878E-3</v>
      </c>
      <c r="AZ21" s="137">
        <v>1.5107153635885E-3</v>
      </c>
      <c r="BA21" s="137">
        <v>1.33126393787439E-3</v>
      </c>
      <c r="BB21" s="137">
        <v>1.84678457017975E-3</v>
      </c>
      <c r="BC21" s="137">
        <v>1.54620214111932E-3</v>
      </c>
      <c r="BD21" s="137">
        <v>1.07927991636261E-3</v>
      </c>
      <c r="BE21" s="137">
        <v>1.6465303169791001E-3</v>
      </c>
      <c r="BF21" s="137">
        <v>2.3785576890304199E-3</v>
      </c>
      <c r="BG21" s="137">
        <v>1.7555185287589498E-2</v>
      </c>
      <c r="BH21" s="137">
        <v>2.5786511751251001E-3</v>
      </c>
      <c r="BI21" s="137">
        <v>1.9991736587039901E-3</v>
      </c>
      <c r="BJ21" s="137">
        <v>3.92920059953127E-3</v>
      </c>
      <c r="BK21" s="137">
        <v>1.70472812471377E-2</v>
      </c>
      <c r="BL21" s="137">
        <v>9.1945242504775596E-3</v>
      </c>
      <c r="BM21" s="137">
        <v>2.3107436769761302E-3</v>
      </c>
      <c r="BN21" s="137">
        <v>1.90929602544297E-3</v>
      </c>
      <c r="BO21" s="137">
        <v>1.1883073254854101E-3</v>
      </c>
      <c r="BP21" s="137">
        <v>6.0989027662694897E-4</v>
      </c>
      <c r="BQ21" s="137">
        <v>8.2317884922117703E-4</v>
      </c>
      <c r="BR21" s="137">
        <v>1.05961140315864E-3</v>
      </c>
      <c r="BS21" s="137">
        <v>9.6717259510378795E-4</v>
      </c>
      <c r="BT21" s="137">
        <v>1.84503753241561E-3</v>
      </c>
      <c r="BU21" s="137">
        <v>5.7292030423750301E-4</v>
      </c>
      <c r="BV21" s="137">
        <v>2.9785412922926999E-3</v>
      </c>
      <c r="BW21" s="137">
        <v>3.7023138099261099E-4</v>
      </c>
      <c r="BX21" s="137">
        <v>1.2273116465228E-3</v>
      </c>
      <c r="BY21" s="137">
        <v>8.3257248640079904E-4</v>
      </c>
      <c r="BZ21" s="137">
        <v>2.6277899169834199E-3</v>
      </c>
      <c r="CA21" s="138">
        <v>0</v>
      </c>
      <c r="CB21" s="133">
        <v>2.0107173806221401</v>
      </c>
      <c r="CC21" s="134">
        <v>1.17917968839535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</row>
    <row r="22" spans="1:87" ht="19.5" x14ac:dyDescent="0.25">
      <c r="A22" s="30"/>
      <c r="B22" s="42" t="s">
        <v>13</v>
      </c>
      <c r="C22" s="43" t="s">
        <v>124</v>
      </c>
      <c r="D22" s="136">
        <v>4.2730704605843097E-3</v>
      </c>
      <c r="E22" s="137">
        <v>1.17439168184511E-2</v>
      </c>
      <c r="F22" s="137">
        <v>5.2048991523183903E-3</v>
      </c>
      <c r="G22" s="137">
        <v>9.7382648647681008E-3</v>
      </c>
      <c r="H22" s="137">
        <v>5.6317038120954803E-3</v>
      </c>
      <c r="I22" s="137">
        <v>4.76517592039749E-3</v>
      </c>
      <c r="J22" s="137">
        <v>4.9692785542306004E-3</v>
      </c>
      <c r="K22" s="137">
        <v>3.3700089064896202E-3</v>
      </c>
      <c r="L22" s="137">
        <v>9.2805862384891403E-3</v>
      </c>
      <c r="M22" s="137">
        <v>4.1031316453641999E-3</v>
      </c>
      <c r="N22" s="137">
        <v>6.09904762208605E-3</v>
      </c>
      <c r="O22" s="137">
        <v>5.6681464088872103E-3</v>
      </c>
      <c r="P22" s="137">
        <v>1.9566703801765402E-3</v>
      </c>
      <c r="Q22" s="137">
        <v>1.0018607040077201</v>
      </c>
      <c r="R22" s="137">
        <v>6.05160262332766E-3</v>
      </c>
      <c r="S22" s="137">
        <v>8.7733133289749701E-3</v>
      </c>
      <c r="T22" s="137">
        <v>3.6168713919004498E-3</v>
      </c>
      <c r="U22" s="137">
        <v>8.24188733495901E-3</v>
      </c>
      <c r="V22" s="137">
        <v>4.1599411487369398E-3</v>
      </c>
      <c r="W22" s="137">
        <v>4.1503874261538103E-3</v>
      </c>
      <c r="X22" s="137">
        <v>4.9037984755564102E-3</v>
      </c>
      <c r="Y22" s="137">
        <v>3.58713604250853E-3</v>
      </c>
      <c r="Z22" s="137">
        <v>4.3640010892271701E-3</v>
      </c>
      <c r="AA22" s="137">
        <v>4.9316827313621702E-3</v>
      </c>
      <c r="AB22" s="137">
        <v>4.7326244039179602E-3</v>
      </c>
      <c r="AC22" s="137">
        <v>3.6548330708202101E-3</v>
      </c>
      <c r="AD22" s="137">
        <v>5.24898116538626E-3</v>
      </c>
      <c r="AE22" s="137">
        <v>3.5351849643426498E-3</v>
      </c>
      <c r="AF22" s="137">
        <v>5.4295566637423704E-3</v>
      </c>
      <c r="AG22" s="137">
        <v>1.0052154857815E-2</v>
      </c>
      <c r="AH22" s="137">
        <v>5.5940258832502298E-3</v>
      </c>
      <c r="AI22" s="137">
        <v>6.3752064975793402E-3</v>
      </c>
      <c r="AJ22" s="137">
        <v>0</v>
      </c>
      <c r="AK22" s="137">
        <v>6.3400642503706299E-3</v>
      </c>
      <c r="AL22" s="137">
        <v>3.3499058186879198E-3</v>
      </c>
      <c r="AM22" s="137">
        <v>4.1308946229297499E-3</v>
      </c>
      <c r="AN22" s="137">
        <v>6.2111083453236697E-3</v>
      </c>
      <c r="AO22" s="137">
        <v>8.9604234718393093E-3</v>
      </c>
      <c r="AP22" s="137">
        <v>3.65829000705332E-3</v>
      </c>
      <c r="AQ22" s="137">
        <v>0.21515244445190601</v>
      </c>
      <c r="AR22" s="137">
        <v>4.0804044398759396E-3</v>
      </c>
      <c r="AS22" s="137">
        <v>3.8330845468578698E-3</v>
      </c>
      <c r="AT22" s="137">
        <v>2.3617319261289601E-3</v>
      </c>
      <c r="AU22" s="137">
        <v>4.6868890049265501E-3</v>
      </c>
      <c r="AV22" s="137">
        <v>3.9533330306042499E-3</v>
      </c>
      <c r="AW22" s="137">
        <v>4.62356489059014E-2</v>
      </c>
      <c r="AX22" s="137">
        <v>1.36467897817097E-2</v>
      </c>
      <c r="AY22" s="137">
        <v>5.9278485258671904E-3</v>
      </c>
      <c r="AZ22" s="137">
        <v>3.3626784947817798E-3</v>
      </c>
      <c r="BA22" s="137">
        <v>2.96324027852285E-3</v>
      </c>
      <c r="BB22" s="137">
        <v>4.1107298623659499E-3</v>
      </c>
      <c r="BC22" s="137">
        <v>3.4416679765386701E-3</v>
      </c>
      <c r="BD22" s="137">
        <v>2.40235285353927E-3</v>
      </c>
      <c r="BE22" s="137">
        <v>3.6649869468197201E-3</v>
      </c>
      <c r="BF22" s="137">
        <v>5.2943956103693396E-3</v>
      </c>
      <c r="BG22" s="137">
        <v>3.9075821601670398E-2</v>
      </c>
      <c r="BH22" s="137">
        <v>5.7397806768442203E-3</v>
      </c>
      <c r="BI22" s="137">
        <v>4.4499304312955101E-3</v>
      </c>
      <c r="BJ22" s="137">
        <v>8.7459482283563303E-3</v>
      </c>
      <c r="BK22" s="137">
        <v>3.79452856745165E-2</v>
      </c>
      <c r="BL22" s="137">
        <v>2.0465952562624699E-2</v>
      </c>
      <c r="BM22" s="137">
        <v>5.1434494258821599E-3</v>
      </c>
      <c r="BN22" s="137">
        <v>4.2498731658349902E-3</v>
      </c>
      <c r="BO22" s="137">
        <v>2.6450353156598199E-3</v>
      </c>
      <c r="BP22" s="137">
        <v>1.35754554883086E-3</v>
      </c>
      <c r="BQ22" s="137">
        <v>1.8323013589138699E-3</v>
      </c>
      <c r="BR22" s="137">
        <v>2.3585730072694698E-3</v>
      </c>
      <c r="BS22" s="137">
        <v>2.1528148615450799E-3</v>
      </c>
      <c r="BT22" s="137">
        <v>4.1068411574115603E-3</v>
      </c>
      <c r="BU22" s="137">
        <v>1.27525464605526E-3</v>
      </c>
      <c r="BV22" s="137">
        <v>6.6298900446877503E-3</v>
      </c>
      <c r="BW22" s="137">
        <v>8.24092435255283E-4</v>
      </c>
      <c r="BX22" s="137">
        <v>2.7318544443436401E-3</v>
      </c>
      <c r="BY22" s="137">
        <v>1.85321051393608E-3</v>
      </c>
      <c r="BZ22" s="137">
        <v>5.8491578596611901E-3</v>
      </c>
      <c r="CA22" s="138">
        <v>0</v>
      </c>
      <c r="CB22" s="133">
        <v>1.6932693200051301</v>
      </c>
      <c r="CC22" s="134">
        <v>0.99301314464953006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</row>
    <row r="23" spans="1:87" ht="19.5" x14ac:dyDescent="0.25">
      <c r="A23" s="30"/>
      <c r="B23" s="42" t="s">
        <v>14</v>
      </c>
      <c r="C23" s="43" t="s">
        <v>125</v>
      </c>
      <c r="D23" s="136">
        <v>1.8076803400712699E-4</v>
      </c>
      <c r="E23" s="137">
        <v>3.99421198502253E-4</v>
      </c>
      <c r="F23" s="137">
        <v>3.5253421113300702E-4</v>
      </c>
      <c r="G23" s="137">
        <v>5.3457118118051001E-4</v>
      </c>
      <c r="H23" s="137">
        <v>3.2068713797104897E-4</v>
      </c>
      <c r="I23" s="137">
        <v>2.1146817751167401E-4</v>
      </c>
      <c r="J23" s="137">
        <v>3.5281636410561598E-4</v>
      </c>
      <c r="K23" s="137">
        <v>2.47695784370261E-4</v>
      </c>
      <c r="L23" s="137">
        <v>1.8126046149690999E-3</v>
      </c>
      <c r="M23" s="137">
        <v>5.0543261185154501E-4</v>
      </c>
      <c r="N23" s="137">
        <v>6.8457219060278404E-4</v>
      </c>
      <c r="O23" s="137">
        <v>4.3731535898042001E-4</v>
      </c>
      <c r="P23" s="137">
        <v>7.0988558623701699E-4</v>
      </c>
      <c r="Q23" s="137">
        <v>2.7268325277887597E-4</v>
      </c>
      <c r="R23" s="137">
        <v>1.0122341567583999</v>
      </c>
      <c r="S23" s="137">
        <v>1.4569066735329201E-2</v>
      </c>
      <c r="T23" s="137">
        <v>4.0717704944371702E-4</v>
      </c>
      <c r="U23" s="137">
        <v>6.4995357058854103E-4</v>
      </c>
      <c r="V23" s="137">
        <v>4.3014175512214498E-4</v>
      </c>
      <c r="W23" s="137">
        <v>4.6048120613265798E-4</v>
      </c>
      <c r="X23" s="137">
        <v>4.2753820780515599E-4</v>
      </c>
      <c r="Y23" s="137">
        <v>3.13544448857167E-4</v>
      </c>
      <c r="Z23" s="137">
        <v>4.0696408914070301E-4</v>
      </c>
      <c r="AA23" s="137">
        <v>4.55085158855452E-4</v>
      </c>
      <c r="AB23" s="137">
        <v>4.28774682131358E-4</v>
      </c>
      <c r="AC23" s="137">
        <v>3.44785041461117E-4</v>
      </c>
      <c r="AD23" s="137">
        <v>4.37203084068665E-4</v>
      </c>
      <c r="AE23" s="137">
        <v>3.5682061021033001E-4</v>
      </c>
      <c r="AF23" s="137">
        <v>4.7068768353127999E-4</v>
      </c>
      <c r="AG23" s="137">
        <v>6.1245351183040195E-4</v>
      </c>
      <c r="AH23" s="137">
        <v>4.0360164581357798E-4</v>
      </c>
      <c r="AI23" s="137">
        <v>3.7255077020114801E-4</v>
      </c>
      <c r="AJ23" s="137">
        <v>0</v>
      </c>
      <c r="AK23" s="137">
        <v>3.1574435558569502E-4</v>
      </c>
      <c r="AL23" s="137">
        <v>5.8848754628171795E-4</v>
      </c>
      <c r="AM23" s="137">
        <v>3.11885900583227E-4</v>
      </c>
      <c r="AN23" s="137">
        <v>1.35044153412244E-3</v>
      </c>
      <c r="AO23" s="137">
        <v>3.9611926080239699E-4</v>
      </c>
      <c r="AP23" s="137">
        <v>6.88134829888044E-4</v>
      </c>
      <c r="AQ23" s="137">
        <v>8.5074561202675E-4</v>
      </c>
      <c r="AR23" s="137">
        <v>2.7694643219336999E-4</v>
      </c>
      <c r="AS23" s="137">
        <v>2.6700765808653702E-4</v>
      </c>
      <c r="AT23" s="137">
        <v>2.3786212037833001E-4</v>
      </c>
      <c r="AU23" s="137">
        <v>4.41728000427312E-4</v>
      </c>
      <c r="AV23" s="137">
        <v>3.79937909919003E-4</v>
      </c>
      <c r="AW23" s="137">
        <v>5.9119215336421395E-4</v>
      </c>
      <c r="AX23" s="137">
        <v>3.7459544244172701E-3</v>
      </c>
      <c r="AY23" s="137">
        <v>0.20122472327375801</v>
      </c>
      <c r="AZ23" s="137">
        <v>1.97851295763142E-2</v>
      </c>
      <c r="BA23" s="137">
        <v>1.62681723517549E-2</v>
      </c>
      <c r="BB23" s="137">
        <v>2.9759624133553101E-2</v>
      </c>
      <c r="BC23" s="137">
        <v>2.1049528311759401E-2</v>
      </c>
      <c r="BD23" s="137">
        <v>1.6328683566227901E-3</v>
      </c>
      <c r="BE23" s="137">
        <v>4.8216954792315901E-3</v>
      </c>
      <c r="BF23" s="137">
        <v>1.2250439829217499E-3</v>
      </c>
      <c r="BG23" s="137">
        <v>3.53680645001959E-4</v>
      </c>
      <c r="BH23" s="137">
        <v>3.6374453230339699E-4</v>
      </c>
      <c r="BI23" s="137">
        <v>1.3185213085431E-2</v>
      </c>
      <c r="BJ23" s="137">
        <v>1.64884151440097E-4</v>
      </c>
      <c r="BK23" s="137">
        <v>6.2487133359326904E-4</v>
      </c>
      <c r="BL23" s="137">
        <v>2.7228288540200903E-4</v>
      </c>
      <c r="BM23" s="137">
        <v>1.9795730854075901E-4</v>
      </c>
      <c r="BN23" s="137">
        <v>2.7823286217047998E-4</v>
      </c>
      <c r="BO23" s="137">
        <v>1.3181952513383001E-4</v>
      </c>
      <c r="BP23" s="137">
        <v>1.74062791660673E-4</v>
      </c>
      <c r="BQ23" s="137">
        <v>1.2700051027214699E-4</v>
      </c>
      <c r="BR23" s="137">
        <v>1.1996089005130999E-4</v>
      </c>
      <c r="BS23" s="137">
        <v>3.92741030916748E-4</v>
      </c>
      <c r="BT23" s="137">
        <v>1.45777759695102E-4</v>
      </c>
      <c r="BU23" s="137">
        <v>6.4295817832676195E-5</v>
      </c>
      <c r="BV23" s="137">
        <v>1.98996598404151E-4</v>
      </c>
      <c r="BW23" s="137">
        <v>7.2904221410623104E-5</v>
      </c>
      <c r="BX23" s="137">
        <v>1.7296801834570499E-4</v>
      </c>
      <c r="BY23" s="137">
        <v>1.12714883164173E-4</v>
      </c>
      <c r="BZ23" s="137">
        <v>4.4030462282128302E-4</v>
      </c>
      <c r="CA23" s="138">
        <v>0</v>
      </c>
      <c r="CB23" s="133">
        <v>1.36460682839071</v>
      </c>
      <c r="CC23" s="134">
        <v>0.80026992862917501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</row>
    <row r="24" spans="1:87" ht="19.5" x14ac:dyDescent="0.25">
      <c r="A24" s="30"/>
      <c r="B24" s="42" t="s">
        <v>15</v>
      </c>
      <c r="C24" s="43" t="s">
        <v>126</v>
      </c>
      <c r="D24" s="136">
        <v>1.2131972821584E-3</v>
      </c>
      <c r="E24" s="137">
        <v>2.5142379375809698E-3</v>
      </c>
      <c r="F24" s="137">
        <v>3.1857987554898101E-3</v>
      </c>
      <c r="G24" s="137">
        <v>9.4957872817410995E-3</v>
      </c>
      <c r="H24" s="137">
        <v>4.1947405799289397E-3</v>
      </c>
      <c r="I24" s="137">
        <v>1.31299650590733E-3</v>
      </c>
      <c r="J24" s="137">
        <v>3.5414298679001099E-3</v>
      </c>
      <c r="K24" s="137">
        <v>3.0398547765339299E-3</v>
      </c>
      <c r="L24" s="137">
        <v>2.3591003975257799E-3</v>
      </c>
      <c r="M24" s="137">
        <v>8.1584967155341997E-4</v>
      </c>
      <c r="N24" s="137">
        <v>1.91622634935879E-3</v>
      </c>
      <c r="O24" s="137">
        <v>2.23730850520611E-4</v>
      </c>
      <c r="P24" s="137">
        <v>4.0029646143586301E-4</v>
      </c>
      <c r="Q24" s="137">
        <v>1.5149486967986199E-4</v>
      </c>
      <c r="R24" s="137">
        <v>6.4514396088160703E-3</v>
      </c>
      <c r="S24" s="137">
        <v>1.0076024408301301</v>
      </c>
      <c r="T24" s="137">
        <v>3.3907955638753001E-4</v>
      </c>
      <c r="U24" s="137">
        <v>2.1828105934968E-4</v>
      </c>
      <c r="V24" s="137">
        <v>1.7304979330657499E-4</v>
      </c>
      <c r="W24" s="137">
        <v>1.1116834796014901E-3</v>
      </c>
      <c r="X24" s="137">
        <v>3.6600454288967502E-4</v>
      </c>
      <c r="Y24" s="137">
        <v>3.0509463910373402E-4</v>
      </c>
      <c r="Z24" s="137">
        <v>4.8917046442699798E-4</v>
      </c>
      <c r="AA24" s="137">
        <v>2.6852269468745698E-3</v>
      </c>
      <c r="AB24" s="137">
        <v>7.4139045639752695E-4</v>
      </c>
      <c r="AC24" s="137">
        <v>2.08385404475912E-4</v>
      </c>
      <c r="AD24" s="137">
        <v>9.6142809361926995E-4</v>
      </c>
      <c r="AE24" s="137">
        <v>3.3061251118529899E-4</v>
      </c>
      <c r="AF24" s="137">
        <v>5.0464750730413901E-4</v>
      </c>
      <c r="AG24" s="137">
        <v>1.44439516813273E-3</v>
      </c>
      <c r="AH24" s="137">
        <v>6.0118152314232395E-4</v>
      </c>
      <c r="AI24" s="137">
        <v>5.6285782708150598E-4</v>
      </c>
      <c r="AJ24" s="137">
        <v>0</v>
      </c>
      <c r="AK24" s="137">
        <v>2.21508275208121E-4</v>
      </c>
      <c r="AL24" s="137">
        <v>9.0482289025919306E-5</v>
      </c>
      <c r="AM24" s="137">
        <v>1.5075666984688799E-4</v>
      </c>
      <c r="AN24" s="137">
        <v>9.5104392315981405E-4</v>
      </c>
      <c r="AO24" s="137">
        <v>1.12259628994774E-4</v>
      </c>
      <c r="AP24" s="137">
        <v>7.3827015300717504E-5</v>
      </c>
      <c r="AQ24" s="137">
        <v>4.4580660019511901E-4</v>
      </c>
      <c r="AR24" s="137">
        <v>2.1885493886996399E-3</v>
      </c>
      <c r="AS24" s="137">
        <v>8.3348235828394198E-4</v>
      </c>
      <c r="AT24" s="137">
        <v>3.01337232984523E-4</v>
      </c>
      <c r="AU24" s="137">
        <v>1.6469665788230401E-4</v>
      </c>
      <c r="AV24" s="137">
        <v>1.13576100502618E-4</v>
      </c>
      <c r="AW24" s="137">
        <v>1.0872874190479999E-2</v>
      </c>
      <c r="AX24" s="137">
        <v>8.2404220820871704E-2</v>
      </c>
      <c r="AY24" s="137">
        <v>1.3771332758501099E-3</v>
      </c>
      <c r="AZ24" s="137">
        <v>5.0409911318048304E-4</v>
      </c>
      <c r="BA24" s="137">
        <v>1.6292373011883999E-4</v>
      </c>
      <c r="BB24" s="137">
        <v>3.7320647042231E-4</v>
      </c>
      <c r="BC24" s="137">
        <v>2.0902910792000801E-4</v>
      </c>
      <c r="BD24" s="137">
        <v>1.5458270079333599E-4</v>
      </c>
      <c r="BE24" s="137">
        <v>3.0304776488225299E-4</v>
      </c>
      <c r="BF24" s="137">
        <v>1.2379018235914599E-4</v>
      </c>
      <c r="BG24" s="137">
        <v>8.4871852760424199E-5</v>
      </c>
      <c r="BH24" s="137">
        <v>4.3580611220434999E-4</v>
      </c>
      <c r="BI24" s="137">
        <v>1.85554287284081E-2</v>
      </c>
      <c r="BJ24" s="137">
        <v>6.4912652966886105E-5</v>
      </c>
      <c r="BK24" s="137">
        <v>2.7217206808818602E-4</v>
      </c>
      <c r="BL24" s="137">
        <v>1.25424653587209E-4</v>
      </c>
      <c r="BM24" s="137">
        <v>1.60117464922656E-4</v>
      </c>
      <c r="BN24" s="137">
        <v>1.88928880694194E-4</v>
      </c>
      <c r="BO24" s="137">
        <v>3.8318934334227901E-5</v>
      </c>
      <c r="BP24" s="137">
        <v>2.6341373226674098E-5</v>
      </c>
      <c r="BQ24" s="137">
        <v>4.6297559489469498E-5</v>
      </c>
      <c r="BR24" s="137">
        <v>5.3650491183488403E-5</v>
      </c>
      <c r="BS24" s="137">
        <v>5.1962525164143795E-4</v>
      </c>
      <c r="BT24" s="137">
        <v>5.8192738447423301E-5</v>
      </c>
      <c r="BU24" s="137">
        <v>3.7618137543360102E-5</v>
      </c>
      <c r="BV24" s="137">
        <v>6.9932167141431196E-5</v>
      </c>
      <c r="BW24" s="137">
        <v>2.2788576709633E-5</v>
      </c>
      <c r="BX24" s="137">
        <v>1.2453668561003301E-4</v>
      </c>
      <c r="BY24" s="137">
        <v>4.9757094937278902E-5</v>
      </c>
      <c r="BZ24" s="137">
        <v>4.1465278952465198E-4</v>
      </c>
      <c r="CA24" s="138">
        <v>0</v>
      </c>
      <c r="CB24" s="133">
        <v>1.18294271870992</v>
      </c>
      <c r="CC24" s="134">
        <v>0.69373351017949203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</row>
    <row r="25" spans="1:87" ht="19.5" x14ac:dyDescent="0.25">
      <c r="A25" s="30"/>
      <c r="B25" s="42" t="s">
        <v>16</v>
      </c>
      <c r="C25" s="43" t="s">
        <v>127</v>
      </c>
      <c r="D25" s="136">
        <v>4.7809745366995E-4</v>
      </c>
      <c r="E25" s="137">
        <v>6.6823307967130998E-4</v>
      </c>
      <c r="F25" s="137">
        <v>4.8970580317365703E-4</v>
      </c>
      <c r="G25" s="137">
        <v>1.03445207034719E-3</v>
      </c>
      <c r="H25" s="137">
        <v>4.9621068901590897E-4</v>
      </c>
      <c r="I25" s="137">
        <v>6.1611467690477796E-4</v>
      </c>
      <c r="J25" s="137">
        <v>6.3555780542862302E-4</v>
      </c>
      <c r="K25" s="137">
        <v>4.8845406719564405E-4</v>
      </c>
      <c r="L25" s="137">
        <v>5.1617929316548003E-4</v>
      </c>
      <c r="M25" s="137">
        <v>2.24020483383316E-2</v>
      </c>
      <c r="N25" s="137">
        <v>1.73966542794978E-3</v>
      </c>
      <c r="O25" s="137">
        <v>2.5847132512407299E-2</v>
      </c>
      <c r="P25" s="137">
        <v>2.4527077795109901E-4</v>
      </c>
      <c r="Q25" s="137">
        <v>1.38526086106713E-4</v>
      </c>
      <c r="R25" s="137">
        <v>2.0833866390850999E-3</v>
      </c>
      <c r="S25" s="137">
        <v>2.38770344500738E-3</v>
      </c>
      <c r="T25" s="137">
        <v>1.05144516169639</v>
      </c>
      <c r="U25" s="137">
        <v>8.3553244689771999E-3</v>
      </c>
      <c r="V25" s="137">
        <v>1.94003225598849E-2</v>
      </c>
      <c r="W25" s="137">
        <v>7.9153433885573404E-4</v>
      </c>
      <c r="X25" s="137">
        <v>9.2203630752356498E-3</v>
      </c>
      <c r="Y25" s="137">
        <v>2.1270630034443002E-3</v>
      </c>
      <c r="Z25" s="137">
        <v>6.3281280754447905E-4</v>
      </c>
      <c r="AA25" s="137">
        <v>7.5406688056932499E-4</v>
      </c>
      <c r="AB25" s="137">
        <v>1.0279409063882301E-3</v>
      </c>
      <c r="AC25" s="137">
        <v>1.5342829822500999E-3</v>
      </c>
      <c r="AD25" s="137">
        <v>7.2848329479443196E-4</v>
      </c>
      <c r="AE25" s="137">
        <v>1.47558809586754E-2</v>
      </c>
      <c r="AF25" s="137">
        <v>7.7013044322151898E-3</v>
      </c>
      <c r="AG25" s="137">
        <v>8.3210011203905805E-4</v>
      </c>
      <c r="AH25" s="137">
        <v>4.6302837344964001E-3</v>
      </c>
      <c r="AI25" s="137">
        <v>5.7532871235377097E-4</v>
      </c>
      <c r="AJ25" s="137">
        <v>0</v>
      </c>
      <c r="AK25" s="137">
        <v>4.1670613543378602E-4</v>
      </c>
      <c r="AL25" s="137">
        <v>3.3062967103345898E-4</v>
      </c>
      <c r="AM25" s="137">
        <v>1.4384115767914201E-3</v>
      </c>
      <c r="AN25" s="137">
        <v>6.7474391918558301E-4</v>
      </c>
      <c r="AO25" s="137">
        <v>5.1970948045009695E-4</v>
      </c>
      <c r="AP25" s="137">
        <v>4.5286564159574598E-4</v>
      </c>
      <c r="AQ25" s="137">
        <v>3.9313806542912898E-4</v>
      </c>
      <c r="AR25" s="137">
        <v>4.7818122159981E-4</v>
      </c>
      <c r="AS25" s="137">
        <v>4.4946261647061899E-4</v>
      </c>
      <c r="AT25" s="137">
        <v>3.71696113053626E-4</v>
      </c>
      <c r="AU25" s="137">
        <v>3.7113583573541601E-4</v>
      </c>
      <c r="AV25" s="137">
        <v>3.2766717065833698E-4</v>
      </c>
      <c r="AW25" s="137">
        <v>4.2586410794385001E-4</v>
      </c>
      <c r="AX25" s="137">
        <v>6.3242921697469505E-4</v>
      </c>
      <c r="AY25" s="137">
        <v>7.0222408358347E-4</v>
      </c>
      <c r="AZ25" s="137">
        <v>4.0121501200458999E-4</v>
      </c>
      <c r="BA25" s="137">
        <v>3.3852302272412702E-4</v>
      </c>
      <c r="BB25" s="137">
        <v>3.4001734578466102E-4</v>
      </c>
      <c r="BC25" s="137">
        <v>3.2938278769995298E-4</v>
      </c>
      <c r="BD25" s="137">
        <v>3.3504809641884801E-4</v>
      </c>
      <c r="BE25" s="137">
        <v>3.7719335971957201E-4</v>
      </c>
      <c r="BF25" s="137">
        <v>6.5071980891483595E-4</v>
      </c>
      <c r="BG25" s="137">
        <v>3.1627126402279399E-4</v>
      </c>
      <c r="BH25" s="137">
        <v>7.39706156888869E-4</v>
      </c>
      <c r="BI25" s="137">
        <v>7.0558607339822295E-4</v>
      </c>
      <c r="BJ25" s="137">
        <v>5.9800568571757005E-4</v>
      </c>
      <c r="BK25" s="137">
        <v>9.1619829478611101E-4</v>
      </c>
      <c r="BL25" s="137">
        <v>1.0873690085356901E-3</v>
      </c>
      <c r="BM25" s="137">
        <v>4.4085206060731803E-2</v>
      </c>
      <c r="BN25" s="137">
        <v>7.9027782388922801E-2</v>
      </c>
      <c r="BO25" s="137">
        <v>8.2449826871939798E-4</v>
      </c>
      <c r="BP25" s="137">
        <v>8.6509394610958395E-4</v>
      </c>
      <c r="BQ25" s="137">
        <v>1.4605492260436599E-3</v>
      </c>
      <c r="BR25" s="137">
        <v>1.76220520164481E-3</v>
      </c>
      <c r="BS25" s="137">
        <v>6.2772350784738302E-4</v>
      </c>
      <c r="BT25" s="137">
        <v>2.4973600404865799E-3</v>
      </c>
      <c r="BU25" s="137">
        <v>5.2929185494680995E-4</v>
      </c>
      <c r="BV25" s="137">
        <v>3.0821460663116602E-3</v>
      </c>
      <c r="BW25" s="137">
        <v>2.3037461549107198E-3</v>
      </c>
      <c r="BX25" s="137">
        <v>1.9641999927028299E-3</v>
      </c>
      <c r="BY25" s="137">
        <v>1.1377980247577199E-3</v>
      </c>
      <c r="BZ25" s="137">
        <v>9.0253717141787898E-3</v>
      </c>
      <c r="CA25" s="138">
        <v>0</v>
      </c>
      <c r="CB25" s="133">
        <v>1.3490920653503999</v>
      </c>
      <c r="CC25" s="134">
        <v>0.79117133843260501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</row>
    <row r="26" spans="1:87" ht="19.5" x14ac:dyDescent="0.25">
      <c r="A26" s="30"/>
      <c r="B26" s="42" t="s">
        <v>17</v>
      </c>
      <c r="C26" s="43" t="s">
        <v>128</v>
      </c>
      <c r="D26" s="136">
        <v>2.7378033848167102E-4</v>
      </c>
      <c r="E26" s="137">
        <v>5.7828905035012701E-4</v>
      </c>
      <c r="F26" s="137">
        <v>5.7310539465501697E-4</v>
      </c>
      <c r="G26" s="137">
        <v>5.0018915483578802E-4</v>
      </c>
      <c r="H26" s="137">
        <v>3.8212498430023199E-4</v>
      </c>
      <c r="I26" s="137">
        <v>3.5307241161949902E-4</v>
      </c>
      <c r="J26" s="137">
        <v>4.9929561730041301E-4</v>
      </c>
      <c r="K26" s="137">
        <v>3.2708870711029502E-4</v>
      </c>
      <c r="L26" s="137">
        <v>5.1328591931801802E-4</v>
      </c>
      <c r="M26" s="137">
        <v>1.0723209776218901E-2</v>
      </c>
      <c r="N26" s="137">
        <v>2.88774970801715E-4</v>
      </c>
      <c r="O26" s="137">
        <v>1.3913510794739299E-2</v>
      </c>
      <c r="P26" s="137">
        <v>3.59052685685772E-4</v>
      </c>
      <c r="Q26" s="137">
        <v>1.5485923116844501E-4</v>
      </c>
      <c r="R26" s="137">
        <v>2.3045303589260499E-3</v>
      </c>
      <c r="S26" s="137">
        <v>3.9168357304754098E-3</v>
      </c>
      <c r="T26" s="137">
        <v>3.9922273857041102E-3</v>
      </c>
      <c r="U26" s="137">
        <v>1.0454156026611601</v>
      </c>
      <c r="V26" s="137">
        <v>5.8571736000611304E-3</v>
      </c>
      <c r="W26" s="137">
        <v>1.28343115986693E-3</v>
      </c>
      <c r="X26" s="137">
        <v>3.39264260979178E-3</v>
      </c>
      <c r="Y26" s="137">
        <v>8.2233917135326096E-4</v>
      </c>
      <c r="Z26" s="137">
        <v>8.0427663629455495E-4</v>
      </c>
      <c r="AA26" s="137">
        <v>7.6329279824783605E-4</v>
      </c>
      <c r="AB26" s="137">
        <v>9.7580142941101997E-4</v>
      </c>
      <c r="AC26" s="137">
        <v>7.7859896841689304E-4</v>
      </c>
      <c r="AD26" s="137">
        <v>8.2758326901318402E-4</v>
      </c>
      <c r="AE26" s="137">
        <v>4.6267372940501698E-2</v>
      </c>
      <c r="AF26" s="137">
        <v>1.53578268969653E-3</v>
      </c>
      <c r="AG26" s="137">
        <v>1.2855532970811199E-3</v>
      </c>
      <c r="AH26" s="137">
        <v>1.1038336834371301E-3</v>
      </c>
      <c r="AI26" s="137">
        <v>9.3708010421224698E-4</v>
      </c>
      <c r="AJ26" s="137">
        <v>0</v>
      </c>
      <c r="AK26" s="137">
        <v>7.9522395140923401E-4</v>
      </c>
      <c r="AL26" s="137">
        <v>1.91788769918375E-3</v>
      </c>
      <c r="AM26" s="137">
        <v>1.08079605475412E-3</v>
      </c>
      <c r="AN26" s="137">
        <v>1.0921389720187601E-3</v>
      </c>
      <c r="AO26" s="137">
        <v>8.2878514251887698E-4</v>
      </c>
      <c r="AP26" s="137">
        <v>5.9603595636489501E-4</v>
      </c>
      <c r="AQ26" s="137">
        <v>5.5396913341785898E-4</v>
      </c>
      <c r="AR26" s="137">
        <v>5.87641754488794E-4</v>
      </c>
      <c r="AS26" s="137">
        <v>5.55412052543767E-4</v>
      </c>
      <c r="AT26" s="137">
        <v>4.62605861406491E-4</v>
      </c>
      <c r="AU26" s="137">
        <v>5.1085999059933499E-4</v>
      </c>
      <c r="AV26" s="137">
        <v>6.86356997484415E-4</v>
      </c>
      <c r="AW26" s="137">
        <v>7.1854558335759998E-4</v>
      </c>
      <c r="AX26" s="137">
        <v>1.02801851790902E-3</v>
      </c>
      <c r="AY26" s="137">
        <v>1.2844686099187199E-3</v>
      </c>
      <c r="AZ26" s="137">
        <v>3.1358339304780199E-3</v>
      </c>
      <c r="BA26" s="137">
        <v>4.7146055892071699E-4</v>
      </c>
      <c r="BB26" s="137">
        <v>7.0039106325842505E-4</v>
      </c>
      <c r="BC26" s="137">
        <v>1.1685523062453999E-3</v>
      </c>
      <c r="BD26" s="137">
        <v>7.1723092290198901E-4</v>
      </c>
      <c r="BE26" s="137">
        <v>1.59735987495269E-3</v>
      </c>
      <c r="BF26" s="137">
        <v>1.26145195353617E-3</v>
      </c>
      <c r="BG26" s="137">
        <v>4.2961347675248701E-4</v>
      </c>
      <c r="BH26" s="137">
        <v>1.0483962768120299E-3</v>
      </c>
      <c r="BI26" s="137">
        <v>2.49084956166513E-3</v>
      </c>
      <c r="BJ26" s="137">
        <v>2.10659886262107E-4</v>
      </c>
      <c r="BK26" s="137">
        <v>5.8302536117212696E-4</v>
      </c>
      <c r="BL26" s="137">
        <v>3.3186964107458002E-4</v>
      </c>
      <c r="BM26" s="137">
        <v>3.4577567655057501E-3</v>
      </c>
      <c r="BN26" s="137">
        <v>3.4000247906367299E-3</v>
      </c>
      <c r="BO26" s="137">
        <v>2.08062942527016E-4</v>
      </c>
      <c r="BP26" s="137">
        <v>1.5426498925566199E-4</v>
      </c>
      <c r="BQ26" s="137">
        <v>2.5868916932178401E-4</v>
      </c>
      <c r="BR26" s="137">
        <v>2.42189824630996E-4</v>
      </c>
      <c r="BS26" s="137">
        <v>1.6134292120878601E-4</v>
      </c>
      <c r="BT26" s="137">
        <v>5.0819712589217304E-4</v>
      </c>
      <c r="BU26" s="137">
        <v>1.58499446563997E-4</v>
      </c>
      <c r="BV26" s="137">
        <v>4.15964295241609E-4</v>
      </c>
      <c r="BW26" s="137">
        <v>1.8619428608664999E-4</v>
      </c>
      <c r="BX26" s="137">
        <v>4.7553013251395602E-4</v>
      </c>
      <c r="BY26" s="137">
        <v>3.5440344686612E-4</v>
      </c>
      <c r="BZ26" s="137">
        <v>1.26012146410364E-3</v>
      </c>
      <c r="CA26" s="138">
        <v>0</v>
      </c>
      <c r="CB26" s="133">
        <v>1.189790280222</v>
      </c>
      <c r="CC26" s="134">
        <v>0.69774924383151804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</row>
    <row r="27" spans="1:87" ht="19.5" x14ac:dyDescent="0.25">
      <c r="A27" s="30"/>
      <c r="B27" s="42" t="s">
        <v>18</v>
      </c>
      <c r="C27" s="43" t="s">
        <v>129</v>
      </c>
      <c r="D27" s="136">
        <v>1.15045857359469E-6</v>
      </c>
      <c r="E27" s="137">
        <v>1.0323566393547399E-6</v>
      </c>
      <c r="F27" s="137">
        <v>9.0383062998433695E-7</v>
      </c>
      <c r="G27" s="137">
        <v>1.9710387613434898E-6</v>
      </c>
      <c r="H27" s="137">
        <v>1.0411017753673199E-6</v>
      </c>
      <c r="I27" s="137">
        <v>1.54369086908162E-6</v>
      </c>
      <c r="J27" s="137">
        <v>1.47063034571188E-6</v>
      </c>
      <c r="K27" s="137">
        <v>1.46055071590222E-6</v>
      </c>
      <c r="L27" s="137">
        <v>9.1442615231072904E-7</v>
      </c>
      <c r="M27" s="137">
        <v>1.04987876222863E-6</v>
      </c>
      <c r="N27" s="137">
        <v>2.5960729612223399E-6</v>
      </c>
      <c r="O27" s="137">
        <v>1.3043844972850401E-6</v>
      </c>
      <c r="P27" s="137">
        <v>2.7073890779866298E-7</v>
      </c>
      <c r="Q27" s="137">
        <v>1.5487281979424E-7</v>
      </c>
      <c r="R27" s="137">
        <v>3.7287426501974501E-6</v>
      </c>
      <c r="S27" s="137">
        <v>4.2116450683515103E-6</v>
      </c>
      <c r="T27" s="137">
        <v>8.0265257521765197E-7</v>
      </c>
      <c r="U27" s="137">
        <v>1.2147889545876299E-6</v>
      </c>
      <c r="V27" s="137">
        <v>1.0000008695782401</v>
      </c>
      <c r="W27" s="137">
        <v>9.3834992243535695E-7</v>
      </c>
      <c r="X27" s="137">
        <v>1.4161836757333701E-6</v>
      </c>
      <c r="Y27" s="137">
        <v>8.5283362671205498E-7</v>
      </c>
      <c r="Z27" s="137">
        <v>6.3257911823926102E-7</v>
      </c>
      <c r="AA27" s="137">
        <v>1.0355860297511301E-6</v>
      </c>
      <c r="AB27" s="137">
        <v>1.2979355575868299E-6</v>
      </c>
      <c r="AC27" s="137">
        <v>8.7928330710106797E-7</v>
      </c>
      <c r="AD27" s="137">
        <v>9.9039731683862898E-7</v>
      </c>
      <c r="AE27" s="137">
        <v>5.70012463763938E-7</v>
      </c>
      <c r="AF27" s="137">
        <v>2.4752547249746E-5</v>
      </c>
      <c r="AG27" s="137">
        <v>9.5131749735478202E-7</v>
      </c>
      <c r="AH27" s="137">
        <v>1.6690551264856699E-6</v>
      </c>
      <c r="AI27" s="137">
        <v>6.5602982413335605E-7</v>
      </c>
      <c r="AJ27" s="137">
        <v>0</v>
      </c>
      <c r="AK27" s="137">
        <v>4.02826128757568E-7</v>
      </c>
      <c r="AL27" s="137">
        <v>3.2734730145179899E-7</v>
      </c>
      <c r="AM27" s="137">
        <v>4.8934496520468802E-7</v>
      </c>
      <c r="AN27" s="137">
        <v>8.4481988451678101E-7</v>
      </c>
      <c r="AO27" s="137">
        <v>5.9889445438935097E-7</v>
      </c>
      <c r="AP27" s="137">
        <v>5.5614598482945501E-7</v>
      </c>
      <c r="AQ27" s="137">
        <v>4.0545046409738799E-7</v>
      </c>
      <c r="AR27" s="137">
        <v>4.3188881043138801E-7</v>
      </c>
      <c r="AS27" s="137">
        <v>4.8639566606562903E-7</v>
      </c>
      <c r="AT27" s="137">
        <v>3.3894322547623198E-7</v>
      </c>
      <c r="AU27" s="137">
        <v>4.11041794043543E-7</v>
      </c>
      <c r="AV27" s="137">
        <v>3.3748663128716502E-7</v>
      </c>
      <c r="AW27" s="137">
        <v>4.8577904961707398E-7</v>
      </c>
      <c r="AX27" s="137">
        <v>8.3484096383669605E-7</v>
      </c>
      <c r="AY27" s="137">
        <v>1.0580327847233699E-6</v>
      </c>
      <c r="AZ27" s="137">
        <v>4.3551641542351398E-7</v>
      </c>
      <c r="BA27" s="137">
        <v>4.18452521375771E-7</v>
      </c>
      <c r="BB27" s="137">
        <v>4.0785304099512301E-7</v>
      </c>
      <c r="BC27" s="137">
        <v>3.83230388900156E-7</v>
      </c>
      <c r="BD27" s="137">
        <v>3.2676533138692498E-7</v>
      </c>
      <c r="BE27" s="137">
        <v>4.0288272638320798E-7</v>
      </c>
      <c r="BF27" s="137">
        <v>7.3844973160461495E-7</v>
      </c>
      <c r="BG27" s="137">
        <v>4.98745435422974E-7</v>
      </c>
      <c r="BH27" s="137">
        <v>8.8049027082557998E-7</v>
      </c>
      <c r="BI27" s="137">
        <v>9.4279031623503303E-7</v>
      </c>
      <c r="BJ27" s="137">
        <v>7.24606349144378E-7</v>
      </c>
      <c r="BK27" s="137">
        <v>1.12989238436485E-6</v>
      </c>
      <c r="BL27" s="137">
        <v>1.33434447858946E-6</v>
      </c>
      <c r="BM27" s="137">
        <v>2.2024022821053401E-5</v>
      </c>
      <c r="BN27" s="137">
        <v>8.9843255316523606E-5</v>
      </c>
      <c r="BO27" s="137">
        <v>3.0820629793279701E-6</v>
      </c>
      <c r="BP27" s="137">
        <v>1.41329087514953E-6</v>
      </c>
      <c r="BQ27" s="137">
        <v>2.0706666008990699E-6</v>
      </c>
      <c r="BR27" s="137">
        <v>2.3398068051311601E-6</v>
      </c>
      <c r="BS27" s="137">
        <v>9.2978638064568603E-7</v>
      </c>
      <c r="BT27" s="137">
        <v>3.0487620629325102E-6</v>
      </c>
      <c r="BU27" s="137">
        <v>5.7828717575733904E-7</v>
      </c>
      <c r="BV27" s="137">
        <v>5.0117164300170901E-6</v>
      </c>
      <c r="BW27" s="137">
        <v>2.6826228967147802E-6</v>
      </c>
      <c r="BX27" s="137">
        <v>2.87723651023875E-6</v>
      </c>
      <c r="BY27" s="137">
        <v>1.0674074816197099E-6</v>
      </c>
      <c r="BZ27" s="137">
        <v>9.7566724328577105E-5</v>
      </c>
      <c r="CA27" s="138">
        <v>0</v>
      </c>
      <c r="CB27" s="133">
        <v>1.00031550245678</v>
      </c>
      <c r="CC27" s="134">
        <v>0.58663228052420802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</row>
    <row r="28" spans="1:87" ht="19.5" x14ac:dyDescent="0.25">
      <c r="A28" s="30"/>
      <c r="B28" s="42" t="s">
        <v>19</v>
      </c>
      <c r="C28" s="43" t="s">
        <v>130</v>
      </c>
      <c r="D28" s="136">
        <v>1.2923037481899901E-4</v>
      </c>
      <c r="E28" s="137">
        <v>2.05075855629374E-4</v>
      </c>
      <c r="F28" s="137">
        <v>1.38692067651629E-4</v>
      </c>
      <c r="G28" s="137">
        <v>2.89164782269341E-4</v>
      </c>
      <c r="H28" s="137">
        <v>1.5619188567487499E-4</v>
      </c>
      <c r="I28" s="137">
        <v>1.8177074878387699E-4</v>
      </c>
      <c r="J28" s="137">
        <v>1.5224780539806499E-4</v>
      </c>
      <c r="K28" s="137">
        <v>1.22501912674922E-4</v>
      </c>
      <c r="L28" s="137">
        <v>1.69392719744451E-4</v>
      </c>
      <c r="M28" s="137">
        <v>1.2154970476138199E-2</v>
      </c>
      <c r="N28" s="137">
        <v>2.50835808141889E-4</v>
      </c>
      <c r="O28" s="137">
        <v>1.41734569352828E-2</v>
      </c>
      <c r="P28" s="137">
        <v>4.2559875792965601E-4</v>
      </c>
      <c r="Q28" s="137">
        <v>1.6774436638318399E-4</v>
      </c>
      <c r="R28" s="137">
        <v>4.3792798258648701E-4</v>
      </c>
      <c r="S28" s="137">
        <v>5.75527453674873E-4</v>
      </c>
      <c r="T28" s="137">
        <v>8.32059314853556E-3</v>
      </c>
      <c r="U28" s="137">
        <v>1.8159451112606799E-2</v>
      </c>
      <c r="V28" s="137">
        <v>5.3050437559935401E-3</v>
      </c>
      <c r="W28" s="137">
        <v>1.1214891924724799</v>
      </c>
      <c r="X28" s="137">
        <v>8.2730640490216896E-3</v>
      </c>
      <c r="Y28" s="137">
        <v>3.6020846251495903E-2</v>
      </c>
      <c r="Z28" s="137">
        <v>1.62864636385014E-4</v>
      </c>
      <c r="AA28" s="137">
        <v>1.8083429891375599E-4</v>
      </c>
      <c r="AB28" s="137">
        <v>1.21690618590187E-2</v>
      </c>
      <c r="AC28" s="137">
        <v>5.4712747153407596E-3</v>
      </c>
      <c r="AD28" s="137">
        <v>1.6641669377466699E-4</v>
      </c>
      <c r="AE28" s="137">
        <v>5.4985182027537001E-2</v>
      </c>
      <c r="AF28" s="137">
        <v>2.0148169126978799E-2</v>
      </c>
      <c r="AG28" s="137">
        <v>2.6236124566342002E-4</v>
      </c>
      <c r="AH28" s="137">
        <v>1.02639856121356E-3</v>
      </c>
      <c r="AI28" s="137">
        <v>2.3775299571896199E-4</v>
      </c>
      <c r="AJ28" s="137">
        <v>0</v>
      </c>
      <c r="AK28" s="137">
        <v>2.8017044819439799E-4</v>
      </c>
      <c r="AL28" s="137">
        <v>2.55886039694191E-4</v>
      </c>
      <c r="AM28" s="137">
        <v>5.2649153248149805E-4</v>
      </c>
      <c r="AN28" s="137">
        <v>2.0029074773395E-4</v>
      </c>
      <c r="AO28" s="137">
        <v>2.5557703332479198E-4</v>
      </c>
      <c r="AP28" s="137">
        <v>2.3945320422526001E-4</v>
      </c>
      <c r="AQ28" s="137">
        <v>4.65105862765363E-4</v>
      </c>
      <c r="AR28" s="137">
        <v>1.30140774912386E-3</v>
      </c>
      <c r="AS28" s="137">
        <v>1.6766876478155501E-2</v>
      </c>
      <c r="AT28" s="137">
        <v>1.4761979908673201E-3</v>
      </c>
      <c r="AU28" s="137">
        <v>1.24966147528338E-4</v>
      </c>
      <c r="AV28" s="137">
        <v>3.32604656952581E-4</v>
      </c>
      <c r="AW28" s="137">
        <v>3.9310218360222998E-4</v>
      </c>
      <c r="AX28" s="137">
        <v>2.9284970363445498E-4</v>
      </c>
      <c r="AY28" s="137">
        <v>1.95573974792128E-4</v>
      </c>
      <c r="AZ28" s="137">
        <v>5.7764159298881099E-4</v>
      </c>
      <c r="BA28" s="137">
        <v>9.5746040806821302E-5</v>
      </c>
      <c r="BB28" s="137">
        <v>2.8494412102306302E-4</v>
      </c>
      <c r="BC28" s="137">
        <v>1.92297392272205E-4</v>
      </c>
      <c r="BD28" s="137">
        <v>1.19176043086723E-4</v>
      </c>
      <c r="BE28" s="137">
        <v>3.3592154121703401E-4</v>
      </c>
      <c r="BF28" s="137">
        <v>2.5872179846663998E-4</v>
      </c>
      <c r="BG28" s="137">
        <v>1.2545366191436201E-4</v>
      </c>
      <c r="BH28" s="137">
        <v>3.0896814460945501E-4</v>
      </c>
      <c r="BI28" s="137">
        <v>3.3473907696063098E-4</v>
      </c>
      <c r="BJ28" s="137">
        <v>1.5443267582987199E-4</v>
      </c>
      <c r="BK28" s="137">
        <v>2.6172167245616001E-4</v>
      </c>
      <c r="BL28" s="137">
        <v>3.14303932329961E-4</v>
      </c>
      <c r="BM28" s="137">
        <v>4.6324069096215399E-3</v>
      </c>
      <c r="BN28" s="137">
        <v>8.2761594046596599E-3</v>
      </c>
      <c r="BO28" s="137">
        <v>1.84647257140952E-4</v>
      </c>
      <c r="BP28" s="137">
        <v>1.38195123774085E-4</v>
      </c>
      <c r="BQ28" s="137">
        <v>2.2340874914495299E-4</v>
      </c>
      <c r="BR28" s="137">
        <v>2.7363214699915802E-4</v>
      </c>
      <c r="BS28" s="137">
        <v>1.13784095670858E-4</v>
      </c>
      <c r="BT28" s="137">
        <v>5.7804314434045895E-4</v>
      </c>
      <c r="BU28" s="137">
        <v>8.3725117272587395E-5</v>
      </c>
      <c r="BV28" s="137">
        <v>4.28297427927732E-4</v>
      </c>
      <c r="BW28" s="137">
        <v>2.6618648821864798E-4</v>
      </c>
      <c r="BX28" s="137">
        <v>4.1963771070465598E-4</v>
      </c>
      <c r="BY28" s="137">
        <v>1.99638095827014E-4</v>
      </c>
      <c r="BZ28" s="137">
        <v>1.4900691090772801E-3</v>
      </c>
      <c r="CA28" s="138">
        <v>0</v>
      </c>
      <c r="CB28" s="133">
        <v>1.36588728911087</v>
      </c>
      <c r="CC28" s="134">
        <v>0.801020851303619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</row>
    <row r="29" spans="1:87" ht="19.5" x14ac:dyDescent="0.25">
      <c r="A29" s="30"/>
      <c r="B29" s="42" t="s">
        <v>20</v>
      </c>
      <c r="C29" s="43" t="s">
        <v>131</v>
      </c>
      <c r="D29" s="136">
        <v>2.5952162332660103E-4</v>
      </c>
      <c r="E29" s="137">
        <v>5.1196941965322897E-4</v>
      </c>
      <c r="F29" s="137">
        <v>2.5273883798478699E-4</v>
      </c>
      <c r="G29" s="137">
        <v>4.6897014317249001E-4</v>
      </c>
      <c r="H29" s="137">
        <v>2.8461188312645103E-4</v>
      </c>
      <c r="I29" s="137">
        <v>3.1368940702007099E-4</v>
      </c>
      <c r="J29" s="137">
        <v>3.1409281020989698E-4</v>
      </c>
      <c r="K29" s="137">
        <v>2.2906248630539901E-4</v>
      </c>
      <c r="L29" s="137">
        <v>2.36474008678348E-4</v>
      </c>
      <c r="M29" s="137">
        <v>2.6436538377282197E-4</v>
      </c>
      <c r="N29" s="137">
        <v>6.5122050403868404E-4</v>
      </c>
      <c r="O29" s="137">
        <v>3.0034892040915902E-4</v>
      </c>
      <c r="P29" s="137">
        <v>1.2674900113698699E-4</v>
      </c>
      <c r="Q29" s="137">
        <v>8.1405286365232604E-5</v>
      </c>
      <c r="R29" s="137">
        <v>7.1940316542208702E-4</v>
      </c>
      <c r="S29" s="137">
        <v>8.5455868137825704E-4</v>
      </c>
      <c r="T29" s="137">
        <v>2.5565946168618401E-4</v>
      </c>
      <c r="U29" s="137">
        <v>4.82675507115079E-4</v>
      </c>
      <c r="V29" s="137">
        <v>2.82172361698048E-4</v>
      </c>
      <c r="W29" s="137">
        <v>3.2427354378864799E-4</v>
      </c>
      <c r="X29" s="137">
        <v>1.1293085773629901</v>
      </c>
      <c r="Y29" s="137">
        <v>4.6625846084501099E-2</v>
      </c>
      <c r="Z29" s="137">
        <v>3.1974480352348799E-4</v>
      </c>
      <c r="AA29" s="137">
        <v>3.24932496308408E-4</v>
      </c>
      <c r="AB29" s="137">
        <v>2.0004046521014798E-2</v>
      </c>
      <c r="AC29" s="137">
        <v>6.6742739482052605E-4</v>
      </c>
      <c r="AD29" s="137">
        <v>3.2092946427777998E-4</v>
      </c>
      <c r="AE29" s="137">
        <v>2.7276640525604202E-4</v>
      </c>
      <c r="AF29" s="137">
        <v>6.3978299778110898E-3</v>
      </c>
      <c r="AG29" s="137">
        <v>4.0609225400049299E-4</v>
      </c>
      <c r="AH29" s="137">
        <v>5.2201222853408898E-4</v>
      </c>
      <c r="AI29" s="137">
        <v>3.19794645645108E-4</v>
      </c>
      <c r="AJ29" s="137">
        <v>0</v>
      </c>
      <c r="AK29" s="137">
        <v>1.79674882071559E-4</v>
      </c>
      <c r="AL29" s="137">
        <v>1.5941270977497E-4</v>
      </c>
      <c r="AM29" s="137">
        <v>2.0588285888570399E-4</v>
      </c>
      <c r="AN29" s="137">
        <v>3.8422414285067499E-4</v>
      </c>
      <c r="AO29" s="137">
        <v>4.2410119439113402E-4</v>
      </c>
      <c r="AP29" s="137">
        <v>2.1460574840747199E-4</v>
      </c>
      <c r="AQ29" s="137">
        <v>1.9561601577060199E-4</v>
      </c>
      <c r="AR29" s="137">
        <v>2.23160705176103E-4</v>
      </c>
      <c r="AS29" s="137">
        <v>2.1616449467488699E-4</v>
      </c>
      <c r="AT29" s="137">
        <v>1.5033503902452201E-4</v>
      </c>
      <c r="AU29" s="137">
        <v>2.0188347090918299E-4</v>
      </c>
      <c r="AV29" s="137">
        <v>1.85568662039749E-4</v>
      </c>
      <c r="AW29" s="137">
        <v>2.7037096049222002E-4</v>
      </c>
      <c r="AX29" s="137">
        <v>4.0135975871479602E-4</v>
      </c>
      <c r="AY29" s="137">
        <v>3.1070549504366501E-4</v>
      </c>
      <c r="AZ29" s="137">
        <v>2.3690566122807499E-4</v>
      </c>
      <c r="BA29" s="137">
        <v>1.49296086445471E-4</v>
      </c>
      <c r="BB29" s="137">
        <v>1.6483971390383301E-4</v>
      </c>
      <c r="BC29" s="137">
        <v>1.5475102443216E-4</v>
      </c>
      <c r="BD29" s="137">
        <v>1.5240926536806801E-4</v>
      </c>
      <c r="BE29" s="137">
        <v>2.02222024622375E-4</v>
      </c>
      <c r="BF29" s="137">
        <v>2.8490151063875101E-4</v>
      </c>
      <c r="BG29" s="137">
        <v>1.31039767487634E-4</v>
      </c>
      <c r="BH29" s="137">
        <v>2.79216164524425E-4</v>
      </c>
      <c r="BI29" s="137">
        <v>3.0930955588439501E-4</v>
      </c>
      <c r="BJ29" s="137">
        <v>3.3075184788162798E-4</v>
      </c>
      <c r="BK29" s="137">
        <v>1.6970389476419E-3</v>
      </c>
      <c r="BL29" s="137">
        <v>6.0698127089171003E-4</v>
      </c>
      <c r="BM29" s="137">
        <v>1.5230712750499399E-2</v>
      </c>
      <c r="BN29" s="137">
        <v>2.0084996108897201E-2</v>
      </c>
      <c r="BO29" s="137">
        <v>2.8699216755719101E-4</v>
      </c>
      <c r="BP29" s="137">
        <v>2.6493454253944402E-4</v>
      </c>
      <c r="BQ29" s="137">
        <v>4.3214419899302299E-4</v>
      </c>
      <c r="BR29" s="137">
        <v>5.2233526834783404E-4</v>
      </c>
      <c r="BS29" s="137">
        <v>1.86986788968291E-4</v>
      </c>
      <c r="BT29" s="137">
        <v>6.7312483283654104E-4</v>
      </c>
      <c r="BU29" s="137">
        <v>1.94358494697546E-4</v>
      </c>
      <c r="BV29" s="137">
        <v>9.0925372352931096E-4</v>
      </c>
      <c r="BW29" s="137">
        <v>6.0830646967731698E-4</v>
      </c>
      <c r="BX29" s="137">
        <v>5.6987737182046796E-4</v>
      </c>
      <c r="BY29" s="137">
        <v>3.4430562252685297E-4</v>
      </c>
      <c r="BZ29" s="137">
        <v>3.8059778717742599E-3</v>
      </c>
      <c r="CA29" s="138">
        <v>0</v>
      </c>
      <c r="CB29" s="133">
        <v>1.2652409972668099</v>
      </c>
      <c r="CC29" s="134">
        <v>0.74199710972830901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</row>
    <row r="30" spans="1:87" ht="19.5" x14ac:dyDescent="0.25">
      <c r="A30" s="30"/>
      <c r="B30" s="42" t="s">
        <v>21</v>
      </c>
      <c r="C30" s="43" t="s">
        <v>132</v>
      </c>
      <c r="D30" s="136">
        <v>1.2543249305948999E-4</v>
      </c>
      <c r="E30" s="137">
        <v>2.24872516595648E-4</v>
      </c>
      <c r="F30" s="137">
        <v>1.30400685437296E-4</v>
      </c>
      <c r="G30" s="137">
        <v>2.27562910493364E-4</v>
      </c>
      <c r="H30" s="137">
        <v>1.3563684313676899E-4</v>
      </c>
      <c r="I30" s="137">
        <v>1.5380398506396401E-4</v>
      </c>
      <c r="J30" s="137">
        <v>1.6392160098210301E-4</v>
      </c>
      <c r="K30" s="137">
        <v>1.22306475884689E-4</v>
      </c>
      <c r="L30" s="137">
        <v>1.2398249209709901E-4</v>
      </c>
      <c r="M30" s="137">
        <v>2.8282772208781899E-4</v>
      </c>
      <c r="N30" s="137">
        <v>3.5267404072432401E-4</v>
      </c>
      <c r="O30" s="137">
        <v>3.1024683778315499E-4</v>
      </c>
      <c r="P30" s="137">
        <v>6.0008496397821101E-5</v>
      </c>
      <c r="Q30" s="137">
        <v>3.7169655280900101E-5</v>
      </c>
      <c r="R30" s="137">
        <v>4.06991517400654E-4</v>
      </c>
      <c r="S30" s="137">
        <v>4.7899013210992998E-4</v>
      </c>
      <c r="T30" s="137">
        <v>1.8873082439680301E-4</v>
      </c>
      <c r="U30" s="137">
        <v>2.9858063439966198E-4</v>
      </c>
      <c r="V30" s="137">
        <v>2.1736009069250799E-4</v>
      </c>
      <c r="W30" s="137">
        <v>1.88232401244685E-4</v>
      </c>
      <c r="X30" s="137">
        <v>3.8685303330889703E-4</v>
      </c>
      <c r="Y30" s="137">
        <v>1.0190547114400399</v>
      </c>
      <c r="Z30" s="137">
        <v>6.7957121781769402E-4</v>
      </c>
      <c r="AA30" s="137">
        <v>1.7991093373026301E-4</v>
      </c>
      <c r="AB30" s="137">
        <v>2.5374687061739998E-2</v>
      </c>
      <c r="AC30" s="137">
        <v>6.2968086379327796E-3</v>
      </c>
      <c r="AD30" s="137">
        <v>1.75288491194516E-4</v>
      </c>
      <c r="AE30" s="137">
        <v>6.8523587689175199E-4</v>
      </c>
      <c r="AF30" s="137">
        <v>3.7656535532566001E-3</v>
      </c>
      <c r="AG30" s="137">
        <v>2.2262005503438201E-4</v>
      </c>
      <c r="AH30" s="137">
        <v>2.8675132218048999E-4</v>
      </c>
      <c r="AI30" s="137">
        <v>4.2967791652929099E-4</v>
      </c>
      <c r="AJ30" s="137">
        <v>0</v>
      </c>
      <c r="AK30" s="137">
        <v>9.6410609209487402E-5</v>
      </c>
      <c r="AL30" s="137">
        <v>8.5883008331881996E-5</v>
      </c>
      <c r="AM30" s="137">
        <v>1.1478352555847899E-4</v>
      </c>
      <c r="AN30" s="137">
        <v>1.8573173156168801E-4</v>
      </c>
      <c r="AO30" s="137">
        <v>1.83853895438047E-4</v>
      </c>
      <c r="AP30" s="137">
        <v>1.08442059942552E-4</v>
      </c>
      <c r="AQ30" s="137">
        <v>9.8657661925557295E-5</v>
      </c>
      <c r="AR30" s="137">
        <v>1.09916523940279E-4</v>
      </c>
      <c r="AS30" s="137">
        <v>1.1039717545812501E-4</v>
      </c>
      <c r="AT30" s="137">
        <v>9.0417548725602295E-5</v>
      </c>
      <c r="AU30" s="137">
        <v>1.00267975105172E-4</v>
      </c>
      <c r="AV30" s="137">
        <v>9.2678816203062097E-5</v>
      </c>
      <c r="AW30" s="137">
        <v>1.26320514344345E-4</v>
      </c>
      <c r="AX30" s="137">
        <v>1.8559075805522901E-4</v>
      </c>
      <c r="AY30" s="137">
        <v>1.6209463338169201E-4</v>
      </c>
      <c r="AZ30" s="137">
        <v>1.17686936766266E-4</v>
      </c>
      <c r="BA30" s="137">
        <v>7.7872838061160903E-5</v>
      </c>
      <c r="BB30" s="137">
        <v>8.5222221640808305E-5</v>
      </c>
      <c r="BC30" s="137">
        <v>8.1123413512901494E-5</v>
      </c>
      <c r="BD30" s="137">
        <v>8.5088490531645802E-5</v>
      </c>
      <c r="BE30" s="137">
        <v>1.03057532636074E-4</v>
      </c>
      <c r="BF30" s="137">
        <v>1.45192554363998E-4</v>
      </c>
      <c r="BG30" s="137">
        <v>6.9713773906194705E-5</v>
      </c>
      <c r="BH30" s="137">
        <v>1.4393826677259501E-4</v>
      </c>
      <c r="BI30" s="137">
        <v>1.6377379694415499E-4</v>
      </c>
      <c r="BJ30" s="137">
        <v>1.51099662865777E-4</v>
      </c>
      <c r="BK30" s="137">
        <v>6.2359189358934298E-4</v>
      </c>
      <c r="BL30" s="137">
        <v>2.79587256996646E-4</v>
      </c>
      <c r="BM30" s="137">
        <v>6.48557409588656E-3</v>
      </c>
      <c r="BN30" s="137">
        <v>1.2793614249932E-2</v>
      </c>
      <c r="BO30" s="137">
        <v>1.6773190666648699E-4</v>
      </c>
      <c r="BP30" s="137">
        <v>1.4902003615863501E-4</v>
      </c>
      <c r="BQ30" s="137">
        <v>2.4656576239422498E-4</v>
      </c>
      <c r="BR30" s="137">
        <v>2.9286511197561602E-4</v>
      </c>
      <c r="BS30" s="137">
        <v>1.04617118631644E-4</v>
      </c>
      <c r="BT30" s="137">
        <v>3.6538802571749001E-4</v>
      </c>
      <c r="BU30" s="137">
        <v>8.8536644680364804E-5</v>
      </c>
      <c r="BV30" s="137">
        <v>5.3292336073553599E-4</v>
      </c>
      <c r="BW30" s="137">
        <v>3.77485306098001E-4</v>
      </c>
      <c r="BX30" s="137">
        <v>3.4021465461856799E-4</v>
      </c>
      <c r="BY30" s="137">
        <v>1.7747059625574201E-4</v>
      </c>
      <c r="BZ30" s="137">
        <v>2.74490831052489E-3</v>
      </c>
      <c r="CA30" s="138">
        <v>0</v>
      </c>
      <c r="CB30" s="133">
        <v>1.0906128121509699</v>
      </c>
      <c r="CC30" s="134">
        <v>0.63958688992594803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</row>
    <row r="31" spans="1:87" ht="19.5" x14ac:dyDescent="0.25">
      <c r="A31" s="30"/>
      <c r="B31" s="42" t="s">
        <v>22</v>
      </c>
      <c r="C31" s="43" t="s">
        <v>133</v>
      </c>
      <c r="D31" s="136">
        <v>2.3552980433537801E-4</v>
      </c>
      <c r="E31" s="137">
        <v>4.3260221953455701E-4</v>
      </c>
      <c r="F31" s="137">
        <v>3.5584156299815799E-4</v>
      </c>
      <c r="G31" s="137">
        <v>4.4369354736863999E-4</v>
      </c>
      <c r="H31" s="137">
        <v>2.8371470353892098E-4</v>
      </c>
      <c r="I31" s="137">
        <v>2.7846235270189199E-4</v>
      </c>
      <c r="J31" s="137">
        <v>4.12689292909575E-4</v>
      </c>
      <c r="K31" s="137">
        <v>2.7350955916071601E-4</v>
      </c>
      <c r="L31" s="137">
        <v>3.3251576547440399E-4</v>
      </c>
      <c r="M31" s="137">
        <v>6.0521947261496503E-3</v>
      </c>
      <c r="N31" s="137">
        <v>6.7410081927960896E-4</v>
      </c>
      <c r="O31" s="137">
        <v>6.1436690517894304E-3</v>
      </c>
      <c r="P31" s="137">
        <v>1.48719679822394E-4</v>
      </c>
      <c r="Q31" s="137">
        <v>7.8922347898823398E-5</v>
      </c>
      <c r="R31" s="137">
        <v>7.6608809641212801E-4</v>
      </c>
      <c r="S31" s="137">
        <v>8.9676589660488495E-4</v>
      </c>
      <c r="T31" s="137">
        <v>2.28875295391251E-3</v>
      </c>
      <c r="U31" s="137">
        <v>2.7180451368754199E-3</v>
      </c>
      <c r="V31" s="137">
        <v>2.6711174173875201E-3</v>
      </c>
      <c r="W31" s="137">
        <v>7.0008104767919899E-4</v>
      </c>
      <c r="X31" s="137">
        <v>4.9284664095173803E-3</v>
      </c>
      <c r="Y31" s="137">
        <v>0.278417977216603</v>
      </c>
      <c r="Z31" s="137">
        <v>1.0209483573461799</v>
      </c>
      <c r="AA31" s="137">
        <v>5.9301523388678604E-4</v>
      </c>
      <c r="AB31" s="137">
        <v>1.5832932915116199E-2</v>
      </c>
      <c r="AC31" s="137">
        <v>0.243509601676449</v>
      </c>
      <c r="AD31" s="137">
        <v>6.2987959040178797E-4</v>
      </c>
      <c r="AE31" s="137">
        <v>2.2164206991897199E-2</v>
      </c>
      <c r="AF31" s="137">
        <v>8.8640765284914106E-3</v>
      </c>
      <c r="AG31" s="137">
        <v>7.6475093431771599E-4</v>
      </c>
      <c r="AH31" s="137">
        <v>7.7160220498923297E-4</v>
      </c>
      <c r="AI31" s="137">
        <v>1.1508998278623001E-2</v>
      </c>
      <c r="AJ31" s="137">
        <v>0</v>
      </c>
      <c r="AK31" s="137">
        <v>3.10776894362468E-4</v>
      </c>
      <c r="AL31" s="137">
        <v>2.4902570972515202E-4</v>
      </c>
      <c r="AM31" s="137">
        <v>5.1445145553241905E-4</v>
      </c>
      <c r="AN31" s="137">
        <v>4.0625541604546902E-4</v>
      </c>
      <c r="AO31" s="137">
        <v>3.5636918735251099E-4</v>
      </c>
      <c r="AP31" s="137">
        <v>2.7795746997682998E-4</v>
      </c>
      <c r="AQ31" s="137">
        <v>2.9123712055783798E-4</v>
      </c>
      <c r="AR31" s="137">
        <v>3.0013445548229199E-4</v>
      </c>
      <c r="AS31" s="137">
        <v>3.1631205572284698E-4</v>
      </c>
      <c r="AT31" s="137">
        <v>6.1646878488773099E-4</v>
      </c>
      <c r="AU31" s="137">
        <v>2.7161501734286999E-4</v>
      </c>
      <c r="AV31" s="137">
        <v>2.6295691543758197E-4</v>
      </c>
      <c r="AW31" s="137">
        <v>2.9379948759545498E-4</v>
      </c>
      <c r="AX31" s="137">
        <v>3.7306878045493402E-4</v>
      </c>
      <c r="AY31" s="137">
        <v>3.5093409504687999E-4</v>
      </c>
      <c r="AZ31" s="137">
        <v>2.60628421971565E-4</v>
      </c>
      <c r="BA31" s="137">
        <v>2.0429055019698401E-4</v>
      </c>
      <c r="BB31" s="137">
        <v>2.28387627080726E-4</v>
      </c>
      <c r="BC31" s="137">
        <v>2.1325849483826601E-4</v>
      </c>
      <c r="BD31" s="137">
        <v>2.9831452791952899E-4</v>
      </c>
      <c r="BE31" s="137">
        <v>2.7125477237193802E-4</v>
      </c>
      <c r="BF31" s="137">
        <v>3.5980045298304801E-4</v>
      </c>
      <c r="BG31" s="137">
        <v>1.80061112962304E-4</v>
      </c>
      <c r="BH31" s="137">
        <v>3.2816439551355299E-4</v>
      </c>
      <c r="BI31" s="137">
        <v>3.62322898278371E-4</v>
      </c>
      <c r="BJ31" s="137">
        <v>2.5659138273398299E-4</v>
      </c>
      <c r="BK31" s="137">
        <v>6.0675305885317399E-4</v>
      </c>
      <c r="BL31" s="137">
        <v>4.6973901656022498E-4</v>
      </c>
      <c r="BM31" s="137">
        <v>9.2420803050399496E-3</v>
      </c>
      <c r="BN31" s="137">
        <v>2.7569062119966101E-2</v>
      </c>
      <c r="BO31" s="137">
        <v>2.6666552831260999E-4</v>
      </c>
      <c r="BP31" s="137">
        <v>2.8560969670708399E-4</v>
      </c>
      <c r="BQ31" s="137">
        <v>5.1241712292349998E-4</v>
      </c>
      <c r="BR31" s="137">
        <v>5.7444094507242002E-4</v>
      </c>
      <c r="BS31" s="137">
        <v>2.0307673476042601E-4</v>
      </c>
      <c r="BT31" s="137">
        <v>7.4627289653534995E-4</v>
      </c>
      <c r="BU31" s="137">
        <v>1.9116441453912001E-4</v>
      </c>
      <c r="BV31" s="137">
        <v>1.0399843111320399E-3</v>
      </c>
      <c r="BW31" s="137">
        <v>8.1356069239754702E-4</v>
      </c>
      <c r="BX31" s="137">
        <v>7.5478285824828197E-4</v>
      </c>
      <c r="BY31" s="137">
        <v>4.60338449709689E-4</v>
      </c>
      <c r="BZ31" s="137">
        <v>2.13617508289092E-3</v>
      </c>
      <c r="CA31" s="138">
        <v>0</v>
      </c>
      <c r="CB31" s="133">
        <v>1.68914744202432</v>
      </c>
      <c r="CC31" s="134">
        <v>0.99059588062234605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</row>
    <row r="32" spans="1:87" ht="19.5" x14ac:dyDescent="0.25">
      <c r="A32" s="30"/>
      <c r="B32" s="42" t="s">
        <v>23</v>
      </c>
      <c r="C32" s="43" t="s">
        <v>134</v>
      </c>
      <c r="D32" s="136">
        <v>9.8371668582799697E-4</v>
      </c>
      <c r="E32" s="137">
        <v>1.49498517945286E-3</v>
      </c>
      <c r="F32" s="137">
        <v>7.0289114769217205E-4</v>
      </c>
      <c r="G32" s="137">
        <v>1.86979915967403E-3</v>
      </c>
      <c r="H32" s="137">
        <v>1.02483776200401E-3</v>
      </c>
      <c r="I32" s="137">
        <v>1.06099725625578E-3</v>
      </c>
      <c r="J32" s="137">
        <v>6.31705968746164E-4</v>
      </c>
      <c r="K32" s="137">
        <v>6.0880993435978505E-4</v>
      </c>
      <c r="L32" s="137">
        <v>1.4533842516237701E-3</v>
      </c>
      <c r="M32" s="137">
        <v>6.5051882347471701E-4</v>
      </c>
      <c r="N32" s="137">
        <v>7.9506771943776598E-4</v>
      </c>
      <c r="O32" s="137">
        <v>7.7947627914019596E-4</v>
      </c>
      <c r="P32" s="137">
        <v>2.0089948045990801E-4</v>
      </c>
      <c r="Q32" s="137">
        <v>9.7931136071383702E-5</v>
      </c>
      <c r="R32" s="137">
        <v>4.0961115223784298E-4</v>
      </c>
      <c r="S32" s="137">
        <v>5.4394357469859402E-4</v>
      </c>
      <c r="T32" s="137">
        <v>5.4856120657986295E-4</v>
      </c>
      <c r="U32" s="137">
        <v>8.2394585237334104E-4</v>
      </c>
      <c r="V32" s="137">
        <v>6.72769608483919E-4</v>
      </c>
      <c r="W32" s="137">
        <v>7.0570068237546101E-4</v>
      </c>
      <c r="X32" s="137">
        <v>1.14363333396372E-2</v>
      </c>
      <c r="Y32" s="137">
        <v>2.5608188961281302E-2</v>
      </c>
      <c r="Z32" s="137">
        <v>1.64985932037371E-3</v>
      </c>
      <c r="AA32" s="137">
        <v>1.00188692283475</v>
      </c>
      <c r="AB32" s="137">
        <v>2.53754313179365E-2</v>
      </c>
      <c r="AC32" s="137">
        <v>9.8156560828270198E-4</v>
      </c>
      <c r="AD32" s="137">
        <v>7.5688042222696805E-4</v>
      </c>
      <c r="AE32" s="137">
        <v>1.21895369183994E-3</v>
      </c>
      <c r="AF32" s="137">
        <v>8.4973255687355396E-3</v>
      </c>
      <c r="AG32" s="137">
        <v>2.45175796061688E-2</v>
      </c>
      <c r="AH32" s="137">
        <v>9.5721248637177E-2</v>
      </c>
      <c r="AI32" s="137">
        <v>2.74582707444966E-2</v>
      </c>
      <c r="AJ32" s="137">
        <v>0</v>
      </c>
      <c r="AK32" s="137">
        <v>9.4032021524880903E-4</v>
      </c>
      <c r="AL32" s="137">
        <v>4.7033138722935502E-4</v>
      </c>
      <c r="AM32" s="137">
        <v>1.2736710087661301E-3</v>
      </c>
      <c r="AN32" s="137">
        <v>1.4621680288947499E-3</v>
      </c>
      <c r="AO32" s="137">
        <v>4.7186155987971102E-4</v>
      </c>
      <c r="AP32" s="137">
        <v>3.0641602776646301E-4</v>
      </c>
      <c r="AQ32" s="137">
        <v>3.2452474053181802E-4</v>
      </c>
      <c r="AR32" s="137">
        <v>4.0426364772403703E-2</v>
      </c>
      <c r="AS32" s="137">
        <v>2.7056781765665201E-3</v>
      </c>
      <c r="AT32" s="137">
        <v>4.8764436306025097E-3</v>
      </c>
      <c r="AU32" s="137">
        <v>7.1591088603948695E-4</v>
      </c>
      <c r="AV32" s="137">
        <v>9.7553170163218201E-4</v>
      </c>
      <c r="AW32" s="137">
        <v>1.15669750127611E-3</v>
      </c>
      <c r="AX32" s="137">
        <v>5.7536798741301401E-4</v>
      </c>
      <c r="AY32" s="137">
        <v>5.1088452428583596E-4</v>
      </c>
      <c r="AZ32" s="137">
        <v>3.6027583270449099E-4</v>
      </c>
      <c r="BA32" s="137">
        <v>2.1864864009354099E-4</v>
      </c>
      <c r="BB32" s="137">
        <v>5.7655740698644498E-4</v>
      </c>
      <c r="BC32" s="137">
        <v>3.33039357108085E-4</v>
      </c>
      <c r="BD32" s="137">
        <v>4.2008290602474E-4</v>
      </c>
      <c r="BE32" s="137">
        <v>7.3000288011420601E-4</v>
      </c>
      <c r="BF32" s="137">
        <v>3.6933085242809801E-4</v>
      </c>
      <c r="BG32" s="137">
        <v>1.5575971405555201E-3</v>
      </c>
      <c r="BH32" s="137">
        <v>1.7062795386306199E-3</v>
      </c>
      <c r="BI32" s="137">
        <v>3.4873516048834503E-4</v>
      </c>
      <c r="BJ32" s="137">
        <v>2.6711154550112701E-4</v>
      </c>
      <c r="BK32" s="137">
        <v>8.6950637730424203E-4</v>
      </c>
      <c r="BL32" s="137">
        <v>3.6335125836641402E-4</v>
      </c>
      <c r="BM32" s="137">
        <v>3.4942377005522099E-3</v>
      </c>
      <c r="BN32" s="137">
        <v>2.3239961255973698E-3</v>
      </c>
      <c r="BO32" s="137">
        <v>2.0076575725575899E-4</v>
      </c>
      <c r="BP32" s="137">
        <v>1.0182396846448199E-4</v>
      </c>
      <c r="BQ32" s="137">
        <v>1.7707152561018E-4</v>
      </c>
      <c r="BR32" s="137">
        <v>1.69465939803636E-4</v>
      </c>
      <c r="BS32" s="137">
        <v>1.26519247464389E-4</v>
      </c>
      <c r="BT32" s="137">
        <v>2.7055547960380601E-4</v>
      </c>
      <c r="BU32" s="137">
        <v>1.10669143361446E-4</v>
      </c>
      <c r="BV32" s="137">
        <v>3.0213615944622201E-4</v>
      </c>
      <c r="BW32" s="137">
        <v>1.4878785057137299E-4</v>
      </c>
      <c r="BX32" s="137">
        <v>1.56691569411257E-3</v>
      </c>
      <c r="BY32" s="137">
        <v>4.2212519480134099E-4</v>
      </c>
      <c r="BZ32" s="137">
        <v>9.4545430312573597E-4</v>
      </c>
      <c r="CA32" s="138">
        <v>0</v>
      </c>
      <c r="CB32" s="133">
        <v>1.3168413280484901</v>
      </c>
      <c r="CC32" s="134">
        <v>0.77225798207099605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</row>
    <row r="33" spans="1:87" ht="19.5" x14ac:dyDescent="0.25">
      <c r="A33" s="30"/>
      <c r="B33" s="42" t="s">
        <v>24</v>
      </c>
      <c r="C33" s="43" t="s">
        <v>135</v>
      </c>
      <c r="D33" s="136">
        <v>3.1993511352646502E-5</v>
      </c>
      <c r="E33" s="137">
        <v>5.0521186518185302E-5</v>
      </c>
      <c r="F33" s="137">
        <v>4.5644159757576097E-5</v>
      </c>
      <c r="G33" s="137">
        <v>5.7526204445117097E-5</v>
      </c>
      <c r="H33" s="137">
        <v>3.6434021357640398E-5</v>
      </c>
      <c r="I33" s="137">
        <v>3.9586423744458701E-5</v>
      </c>
      <c r="J33" s="137">
        <v>5.25123749529172E-5</v>
      </c>
      <c r="K33" s="137">
        <v>3.7888856344630102E-5</v>
      </c>
      <c r="L33" s="137">
        <v>4.2676912139021401E-5</v>
      </c>
      <c r="M33" s="137">
        <v>4.9701965400283299E-5</v>
      </c>
      <c r="N33" s="137">
        <v>5.4272608837824799E-5</v>
      </c>
      <c r="O33" s="137">
        <v>7.4908618955223401E-5</v>
      </c>
      <c r="P33" s="137">
        <v>1.8411357119568899E-5</v>
      </c>
      <c r="Q33" s="137">
        <v>9.0639779679277308E-6</v>
      </c>
      <c r="R33" s="137">
        <v>1.12522625426104E-4</v>
      </c>
      <c r="S33" s="137">
        <v>1.5954943533685599E-4</v>
      </c>
      <c r="T33" s="137">
        <v>6.0108071262328701E-5</v>
      </c>
      <c r="U33" s="137">
        <v>1.0070467888670499E-4</v>
      </c>
      <c r="V33" s="137">
        <v>7.6493378019892205E-5</v>
      </c>
      <c r="W33" s="137">
        <v>1.08238137262947E-4</v>
      </c>
      <c r="X33" s="137">
        <v>4.1077656570029904E-3</v>
      </c>
      <c r="Y33" s="137">
        <v>4.1711766024428798E-3</v>
      </c>
      <c r="Z33" s="137">
        <v>7.2917857542942005E-5</v>
      </c>
      <c r="AA33" s="137">
        <v>6.9980359992950195E-5</v>
      </c>
      <c r="AB33" s="137">
        <v>1.07829402123678</v>
      </c>
      <c r="AC33" s="137">
        <v>9.7559521965922001E-5</v>
      </c>
      <c r="AD33" s="137">
        <v>7.4240816031483794E-5</v>
      </c>
      <c r="AE33" s="137">
        <v>6.3391102203561007E-5</v>
      </c>
      <c r="AF33" s="137">
        <v>1.5567853963045801E-3</v>
      </c>
      <c r="AG33" s="137">
        <v>9.5173154418360699E-5</v>
      </c>
      <c r="AH33" s="137">
        <v>1.136811511361E-4</v>
      </c>
      <c r="AI33" s="137">
        <v>5.2217723379204097E-5</v>
      </c>
      <c r="AJ33" s="137">
        <v>0</v>
      </c>
      <c r="AK33" s="137">
        <v>4.3080473478774201E-5</v>
      </c>
      <c r="AL33" s="137">
        <v>6.4115243146608796E-5</v>
      </c>
      <c r="AM33" s="137">
        <v>4.6496561003500202E-5</v>
      </c>
      <c r="AN33" s="137">
        <v>5.6761735868015503E-5</v>
      </c>
      <c r="AO33" s="137">
        <v>4.7977822610007203E-5</v>
      </c>
      <c r="AP33" s="137">
        <v>3.68153353830328E-5</v>
      </c>
      <c r="AQ33" s="137">
        <v>3.4858282912811902E-5</v>
      </c>
      <c r="AR33" s="137">
        <v>3.8634743738415299E-5</v>
      </c>
      <c r="AS33" s="137">
        <v>3.8609422700224597E-5</v>
      </c>
      <c r="AT33" s="137">
        <v>3.34502055570447E-5</v>
      </c>
      <c r="AU33" s="137">
        <v>3.40684896802548E-5</v>
      </c>
      <c r="AV33" s="137">
        <v>3.73622913373923E-5</v>
      </c>
      <c r="AW33" s="137">
        <v>4.02763870054073E-5</v>
      </c>
      <c r="AX33" s="137">
        <v>5.3539036087724297E-5</v>
      </c>
      <c r="AY33" s="137">
        <v>5.7546302779556501E-5</v>
      </c>
      <c r="AZ33" s="137">
        <v>9.2570510500637399E-5</v>
      </c>
      <c r="BA33" s="137">
        <v>2.7670586016433199E-5</v>
      </c>
      <c r="BB33" s="137">
        <v>3.4747242284897201E-5</v>
      </c>
      <c r="BC33" s="137">
        <v>4.4133599412374498E-5</v>
      </c>
      <c r="BD33" s="137">
        <v>4.1149462653688501E-5</v>
      </c>
      <c r="BE33" s="137">
        <v>5.8490055384935899E-5</v>
      </c>
      <c r="BF33" s="137">
        <v>5.8104424801380498E-5</v>
      </c>
      <c r="BG33" s="137">
        <v>2.5602894631575401E-5</v>
      </c>
      <c r="BH33" s="137">
        <v>5.0551732770509897E-5</v>
      </c>
      <c r="BI33" s="137">
        <v>8.6016940787835098E-5</v>
      </c>
      <c r="BJ33" s="137">
        <v>2.4752750860387599E-5</v>
      </c>
      <c r="BK33" s="137">
        <v>6.0004765374288101E-5</v>
      </c>
      <c r="BL33" s="137">
        <v>4.2039529569266797E-5</v>
      </c>
      <c r="BM33" s="137">
        <v>1.89135032638265E-3</v>
      </c>
      <c r="BN33" s="137">
        <v>1.49846982847522E-3</v>
      </c>
      <c r="BO33" s="137">
        <v>4.3952802967554503E-5</v>
      </c>
      <c r="BP33" s="137">
        <v>2.9455398875978801E-5</v>
      </c>
      <c r="BQ33" s="137">
        <v>4.9098378153784799E-5</v>
      </c>
      <c r="BR33" s="137">
        <v>5.2684106169716098E-5</v>
      </c>
      <c r="BS33" s="137">
        <v>2.0783367100390699E-5</v>
      </c>
      <c r="BT33" s="137">
        <v>7.0624539477025694E-5</v>
      </c>
      <c r="BU33" s="137">
        <v>2.1081402737531601E-5</v>
      </c>
      <c r="BV33" s="137">
        <v>9.6356358203038801E-5</v>
      </c>
      <c r="BW33" s="137">
        <v>5.1853467775559498E-5</v>
      </c>
      <c r="BX33" s="137">
        <v>6.6541584746610994E-5</v>
      </c>
      <c r="BY33" s="137">
        <v>3.9185487478613599E-5</v>
      </c>
      <c r="BZ33" s="137">
        <v>9.1195954304300797E-4</v>
      </c>
      <c r="CA33" s="138">
        <v>0</v>
      </c>
      <c r="CB33" s="133">
        <v>1.09614049250421</v>
      </c>
      <c r="CC33" s="134">
        <v>0.64282858289547995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</row>
    <row r="34" spans="1:87" ht="19.5" x14ac:dyDescent="0.25">
      <c r="A34" s="30"/>
      <c r="B34" s="42" t="s">
        <v>25</v>
      </c>
      <c r="C34" s="43" t="s">
        <v>136</v>
      </c>
      <c r="D34" s="136">
        <v>4.4060757775950599E-5</v>
      </c>
      <c r="E34" s="137">
        <v>9.1542935161273396E-5</v>
      </c>
      <c r="F34" s="137">
        <v>8.6966858336402097E-5</v>
      </c>
      <c r="G34" s="137">
        <v>7.3576901764599097E-5</v>
      </c>
      <c r="H34" s="137">
        <v>5.8801779610663097E-5</v>
      </c>
      <c r="I34" s="137">
        <v>4.80746914034098E-5</v>
      </c>
      <c r="J34" s="137">
        <v>9.6093490549255205E-5</v>
      </c>
      <c r="K34" s="137">
        <v>5.8157416082178503E-5</v>
      </c>
      <c r="L34" s="137">
        <v>7.70403037668636E-5</v>
      </c>
      <c r="M34" s="137">
        <v>9.7334631717136501E-5</v>
      </c>
      <c r="N34" s="137">
        <v>6.73607603742517E-5</v>
      </c>
      <c r="O34" s="137">
        <v>1.68370604316099E-4</v>
      </c>
      <c r="P34" s="137">
        <v>2.1731434916158899E-5</v>
      </c>
      <c r="Q34" s="137">
        <v>1.1685835589682E-5</v>
      </c>
      <c r="R34" s="137">
        <v>7.0476958340352002E-5</v>
      </c>
      <c r="S34" s="137">
        <v>8.6555325960942198E-5</v>
      </c>
      <c r="T34" s="137">
        <v>1.26381875946005E-4</v>
      </c>
      <c r="U34" s="137">
        <v>1.9232195016863601E-4</v>
      </c>
      <c r="V34" s="137">
        <v>1.8634061318081101E-4</v>
      </c>
      <c r="W34" s="137">
        <v>1.94353141407614E-4</v>
      </c>
      <c r="X34" s="137">
        <v>1.31238066783322E-4</v>
      </c>
      <c r="Y34" s="137">
        <v>1.21148869691944E-4</v>
      </c>
      <c r="Z34" s="137">
        <v>1.7560045670042201E-4</v>
      </c>
      <c r="AA34" s="137">
        <v>1.5423674575194501E-4</v>
      </c>
      <c r="AB34" s="137">
        <v>1.4923452438321501E-4</v>
      </c>
      <c r="AC34" s="137">
        <v>1.00014372129801</v>
      </c>
      <c r="AD34" s="137">
        <v>1.71194819774185E-4</v>
      </c>
      <c r="AE34" s="137">
        <v>1.3635408405291799E-4</v>
      </c>
      <c r="AF34" s="137">
        <v>1.2174214724641799E-4</v>
      </c>
      <c r="AG34" s="137">
        <v>2.05327052714952E-4</v>
      </c>
      <c r="AH34" s="137">
        <v>8.5860191046505297E-5</v>
      </c>
      <c r="AI34" s="137">
        <v>7.5817472445730401E-5</v>
      </c>
      <c r="AJ34" s="137">
        <v>0</v>
      </c>
      <c r="AK34" s="137">
        <v>7.7785468779121506E-5</v>
      </c>
      <c r="AL34" s="137">
        <v>6.07147799579916E-5</v>
      </c>
      <c r="AM34" s="137">
        <v>8.6595516423884606E-5</v>
      </c>
      <c r="AN34" s="137">
        <v>8.0664929928023907E-5</v>
      </c>
      <c r="AO34" s="137">
        <v>7.7066027432479896E-5</v>
      </c>
      <c r="AP34" s="137">
        <v>6.0554980245699698E-5</v>
      </c>
      <c r="AQ34" s="137">
        <v>6.2134450283235094E-5</v>
      </c>
      <c r="AR34" s="137">
        <v>7.0263226975025703E-5</v>
      </c>
      <c r="AS34" s="137">
        <v>7.3536538792582797E-5</v>
      </c>
      <c r="AT34" s="137">
        <v>7.0018032330857195E-5</v>
      </c>
      <c r="AU34" s="137">
        <v>6.5236003949182896E-5</v>
      </c>
      <c r="AV34" s="137">
        <v>6.62335213780326E-5</v>
      </c>
      <c r="AW34" s="137">
        <v>6.5403901858234099E-5</v>
      </c>
      <c r="AX34" s="137">
        <v>7.2540093222889403E-5</v>
      </c>
      <c r="AY34" s="137">
        <v>5.9337999709051698E-5</v>
      </c>
      <c r="AZ34" s="137">
        <v>5.50076023952233E-5</v>
      </c>
      <c r="BA34" s="137">
        <v>4.3838453545465198E-5</v>
      </c>
      <c r="BB34" s="137">
        <v>5.1969112947956303E-5</v>
      </c>
      <c r="BC34" s="137">
        <v>4.7300338637149603E-5</v>
      </c>
      <c r="BD34" s="137">
        <v>8.0336467842990596E-5</v>
      </c>
      <c r="BE34" s="137">
        <v>6.3470118871181995E-5</v>
      </c>
      <c r="BF34" s="137">
        <v>7.2400744679588703E-5</v>
      </c>
      <c r="BG34" s="137">
        <v>3.6932999800205602E-5</v>
      </c>
      <c r="BH34" s="137">
        <v>5.3295932431854002E-5</v>
      </c>
      <c r="BI34" s="137">
        <v>6.35357182643148E-5</v>
      </c>
      <c r="BJ34" s="137">
        <v>3.3883038510878501E-5</v>
      </c>
      <c r="BK34" s="137">
        <v>9.2877325887357504E-5</v>
      </c>
      <c r="BL34" s="137">
        <v>5.86701665777756E-5</v>
      </c>
      <c r="BM34" s="137">
        <v>8.7871142760441998E-4</v>
      </c>
      <c r="BN34" s="137">
        <v>1.71146825973272E-3</v>
      </c>
      <c r="BO34" s="137">
        <v>2.7759880586146502E-5</v>
      </c>
      <c r="BP34" s="137">
        <v>2.5435019952764301E-5</v>
      </c>
      <c r="BQ34" s="137">
        <v>5.3150037700318498E-5</v>
      </c>
      <c r="BR34" s="137">
        <v>4.6995211205774603E-5</v>
      </c>
      <c r="BS34" s="137">
        <v>1.6514009034589501E-5</v>
      </c>
      <c r="BT34" s="137">
        <v>5.4044812255938697E-5</v>
      </c>
      <c r="BU34" s="137">
        <v>1.85991139514265E-5</v>
      </c>
      <c r="BV34" s="137">
        <v>8.6164289708086497E-5</v>
      </c>
      <c r="BW34" s="137">
        <v>6.0335842771599602E-5</v>
      </c>
      <c r="BX34" s="137">
        <v>7.6706625106036697E-5</v>
      </c>
      <c r="BY34" s="137">
        <v>5.39977623522675E-5</v>
      </c>
      <c r="BZ34" s="137">
        <v>8.97368913851598E-5</v>
      </c>
      <c r="CA34" s="138">
        <v>0</v>
      </c>
      <c r="CB34" s="133">
        <v>1.0085299266699701</v>
      </c>
      <c r="CC34" s="134">
        <v>0.59144960705522898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</row>
    <row r="35" spans="1:87" ht="19.5" x14ac:dyDescent="0.25">
      <c r="A35" s="30"/>
      <c r="B35" s="42" t="s">
        <v>26</v>
      </c>
      <c r="C35" s="43" t="s">
        <v>137</v>
      </c>
      <c r="D35" s="136">
        <v>3.1847214101540399E-5</v>
      </c>
      <c r="E35" s="137">
        <v>4.6131082675499201E-5</v>
      </c>
      <c r="F35" s="137">
        <v>3.5459217552880001E-5</v>
      </c>
      <c r="G35" s="137">
        <v>6.7186184785866096E-5</v>
      </c>
      <c r="H35" s="137">
        <v>3.2716812326516799E-5</v>
      </c>
      <c r="I35" s="137">
        <v>3.9671952757781998E-5</v>
      </c>
      <c r="J35" s="137">
        <v>4.4167427819379897E-5</v>
      </c>
      <c r="K35" s="137">
        <v>3.0521259876776201E-5</v>
      </c>
      <c r="L35" s="137">
        <v>3.6817527181028598E-5</v>
      </c>
      <c r="M35" s="137">
        <v>4.2602159271029501E-5</v>
      </c>
      <c r="N35" s="137">
        <v>9.24234124158307E-5</v>
      </c>
      <c r="O35" s="137">
        <v>5.8820176138131603E-5</v>
      </c>
      <c r="P35" s="137">
        <v>1.6704276062335401E-5</v>
      </c>
      <c r="Q35" s="137">
        <v>9.1076681163286505E-6</v>
      </c>
      <c r="R35" s="137">
        <v>1.05274879632851E-4</v>
      </c>
      <c r="S35" s="137">
        <v>1.21435762458465E-4</v>
      </c>
      <c r="T35" s="137">
        <v>4.7899812962126203E-5</v>
      </c>
      <c r="U35" s="137">
        <v>7.3163928913311103E-5</v>
      </c>
      <c r="V35" s="137">
        <v>5.9732405445063302E-5</v>
      </c>
      <c r="W35" s="137">
        <v>6.4296633386721593E-5</v>
      </c>
      <c r="X35" s="137">
        <v>7.4364315787896695E-5</v>
      </c>
      <c r="Y35" s="137">
        <v>1.1513710419863599E-3</v>
      </c>
      <c r="Z35" s="137">
        <v>5.6904756290205703E-5</v>
      </c>
      <c r="AA35" s="137">
        <v>6.0704578996963798E-5</v>
      </c>
      <c r="AB35" s="137">
        <v>8.7050300826780805E-5</v>
      </c>
      <c r="AC35" s="137">
        <v>7.0917722988765697E-5</v>
      </c>
      <c r="AD35" s="137">
        <v>1.0885387933094499</v>
      </c>
      <c r="AE35" s="137">
        <v>4.7653422912988998E-5</v>
      </c>
      <c r="AF35" s="137">
        <v>2.2331483043588202E-3</v>
      </c>
      <c r="AG35" s="137">
        <v>7.2955994442536505E-5</v>
      </c>
      <c r="AH35" s="137">
        <v>1.28415011845135E-4</v>
      </c>
      <c r="AI35" s="137">
        <v>4.0553575437623898E-5</v>
      </c>
      <c r="AJ35" s="137">
        <v>0</v>
      </c>
      <c r="AK35" s="137">
        <v>2.96488556135313E-5</v>
      </c>
      <c r="AL35" s="137">
        <v>2.4373321080530099E-5</v>
      </c>
      <c r="AM35" s="137">
        <v>3.5142638171152699E-5</v>
      </c>
      <c r="AN35" s="137">
        <v>4.4333259243340503E-5</v>
      </c>
      <c r="AO35" s="137">
        <v>3.7728456647951401E-5</v>
      </c>
      <c r="AP35" s="137">
        <v>3.1572737751523299E-5</v>
      </c>
      <c r="AQ35" s="137">
        <v>2.9832074600446698E-5</v>
      </c>
      <c r="AR35" s="137">
        <v>3.09388754637988E-5</v>
      </c>
      <c r="AS35" s="137">
        <v>3.2987057017442703E-5</v>
      </c>
      <c r="AT35" s="137">
        <v>2.7002590901355299E-5</v>
      </c>
      <c r="AU35" s="137">
        <v>2.8030369233084199E-5</v>
      </c>
      <c r="AV35" s="137">
        <v>2.57855800273537E-5</v>
      </c>
      <c r="AW35" s="137">
        <v>3.0951776838788001E-5</v>
      </c>
      <c r="AX35" s="137">
        <v>4.1676682547137603E-5</v>
      </c>
      <c r="AY35" s="137">
        <v>4.19133553299939E-5</v>
      </c>
      <c r="AZ35" s="137">
        <v>2.6980178617213199E-5</v>
      </c>
      <c r="BA35" s="137">
        <v>2.3360329868645301E-5</v>
      </c>
      <c r="BB35" s="137">
        <v>2.4221692311191899E-5</v>
      </c>
      <c r="BC35" s="137">
        <v>2.2901278591670701E-5</v>
      </c>
      <c r="BD35" s="137">
        <v>2.80588937368277E-5</v>
      </c>
      <c r="BE35" s="137">
        <v>2.73405659803039E-5</v>
      </c>
      <c r="BF35" s="137">
        <v>4.3097071217824197E-5</v>
      </c>
      <c r="BG35" s="137">
        <v>2.1022374034851699E-5</v>
      </c>
      <c r="BH35" s="137">
        <v>4.5094608134360502E-5</v>
      </c>
      <c r="BI35" s="137">
        <v>4.3988496526485502E-5</v>
      </c>
      <c r="BJ35" s="137">
        <v>3.6990614871178397E-5</v>
      </c>
      <c r="BK35" s="137">
        <v>6.3472038300695397E-5</v>
      </c>
      <c r="BL35" s="137">
        <v>6.4648469910425494E-5</v>
      </c>
      <c r="BM35" s="137">
        <v>4.9426893919407898E-3</v>
      </c>
      <c r="BN35" s="137">
        <v>3.8480412055705701E-3</v>
      </c>
      <c r="BO35" s="137">
        <v>4.0590922311463601E-5</v>
      </c>
      <c r="BP35" s="137">
        <v>5.1177679149388997E-5</v>
      </c>
      <c r="BQ35" s="137">
        <v>8.8234977512716695E-5</v>
      </c>
      <c r="BR35" s="137">
        <v>1.05755331205147E-4</v>
      </c>
      <c r="BS35" s="137">
        <v>3.5829604493089399E-5</v>
      </c>
      <c r="BT35" s="137">
        <v>1.3648545155308899E-4</v>
      </c>
      <c r="BU35" s="137">
        <v>3.43735972823978E-5</v>
      </c>
      <c r="BV35" s="137">
        <v>1.7550317958545201E-4</v>
      </c>
      <c r="BW35" s="137">
        <v>1.19495358072209E-4</v>
      </c>
      <c r="BX35" s="137">
        <v>1.10266315885045E-4</v>
      </c>
      <c r="BY35" s="137">
        <v>5.5929395114078302E-5</v>
      </c>
      <c r="BZ35" s="137">
        <v>1.7807922961971201E-4</v>
      </c>
      <c r="CA35" s="138">
        <v>0</v>
      </c>
      <c r="CB35" s="133">
        <v>1.1045043580110701</v>
      </c>
      <c r="CC35" s="134">
        <v>0.64773354886295198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</row>
    <row r="36" spans="1:87" ht="19.5" x14ac:dyDescent="0.25">
      <c r="A36" s="30"/>
      <c r="B36" s="42" t="s">
        <v>27</v>
      </c>
      <c r="C36" s="43" t="s">
        <v>138</v>
      </c>
      <c r="D36" s="136">
        <v>7.1087303513673998E-4</v>
      </c>
      <c r="E36" s="137">
        <v>1.12217832041158E-3</v>
      </c>
      <c r="F36" s="137">
        <v>9.0383404879162705E-4</v>
      </c>
      <c r="G36" s="137">
        <v>2.0917138642419998E-3</v>
      </c>
      <c r="H36" s="137">
        <v>9.6862448239211005E-4</v>
      </c>
      <c r="I36" s="137">
        <v>9.4296930629238402E-4</v>
      </c>
      <c r="J36" s="137">
        <v>1.1119942463696699E-3</v>
      </c>
      <c r="K36" s="137">
        <v>8.7928274341995299E-4</v>
      </c>
      <c r="L36" s="137">
        <v>9.1828564833701496E-4</v>
      </c>
      <c r="M36" s="137">
        <v>0.223329834207706</v>
      </c>
      <c r="N36" s="137">
        <v>9.7430614129694602E-4</v>
      </c>
      <c r="O36" s="137">
        <v>0.259653581823382</v>
      </c>
      <c r="P36" s="137">
        <v>4.2389274556203001E-4</v>
      </c>
      <c r="Q36" s="137">
        <v>2.05246250903121E-4</v>
      </c>
      <c r="R36" s="137">
        <v>1.8922918444550399E-3</v>
      </c>
      <c r="S36" s="137">
        <v>2.2608515723113801E-3</v>
      </c>
      <c r="T36" s="137">
        <v>7.1855900478349805E-2</v>
      </c>
      <c r="U36" s="137">
        <v>7.3348565641414606E-2</v>
      </c>
      <c r="V36" s="137">
        <v>9.4934601202199001E-2</v>
      </c>
      <c r="W36" s="137">
        <v>1.1251774233946401E-3</v>
      </c>
      <c r="X36" s="137">
        <v>5.8346076330039902E-2</v>
      </c>
      <c r="Y36" s="137">
        <v>3.8147495853565901E-3</v>
      </c>
      <c r="Z36" s="137">
        <v>9.0913961630170802E-4</v>
      </c>
      <c r="AA36" s="137">
        <v>1.2310669317127201E-3</v>
      </c>
      <c r="AB36" s="137">
        <v>2.1006972375968202E-3</v>
      </c>
      <c r="AC36" s="137">
        <v>2.0605408148176799E-3</v>
      </c>
      <c r="AD36" s="137">
        <v>1.02085120388248E-3</v>
      </c>
      <c r="AE36" s="137">
        <v>1.0239071378734801</v>
      </c>
      <c r="AF36" s="137">
        <v>2.0546161380207198E-3</v>
      </c>
      <c r="AG36" s="137">
        <v>1.26073945184394E-3</v>
      </c>
      <c r="AH36" s="137">
        <v>1.53439651969399E-3</v>
      </c>
      <c r="AI36" s="137">
        <v>9.5499871053428601E-4</v>
      </c>
      <c r="AJ36" s="137">
        <v>0</v>
      </c>
      <c r="AK36" s="137">
        <v>8.5461699489344496E-4</v>
      </c>
      <c r="AL36" s="137">
        <v>6.2372800351654799E-4</v>
      </c>
      <c r="AM36" s="137">
        <v>7.3823947680951999E-3</v>
      </c>
      <c r="AN36" s="137">
        <v>7.5238208583098003E-4</v>
      </c>
      <c r="AO36" s="137">
        <v>7.8661535657784305E-4</v>
      </c>
      <c r="AP36" s="137">
        <v>7.7907088873381005E-4</v>
      </c>
      <c r="AQ36" s="137">
        <v>6.3242528919076795E-4</v>
      </c>
      <c r="AR36" s="137">
        <v>5.6473460628153605E-4</v>
      </c>
      <c r="AS36" s="137">
        <v>7.4515157171520404E-4</v>
      </c>
      <c r="AT36" s="137">
        <v>5.24942769628843E-4</v>
      </c>
      <c r="AU36" s="137">
        <v>5.6780174375272103E-4</v>
      </c>
      <c r="AV36" s="137">
        <v>5.1184205266232804E-4</v>
      </c>
      <c r="AW36" s="137">
        <v>6.4809408196035397E-4</v>
      </c>
      <c r="AX36" s="137">
        <v>8.6583280626807203E-4</v>
      </c>
      <c r="AY36" s="137">
        <v>8.5531875809051602E-4</v>
      </c>
      <c r="AZ36" s="137">
        <v>7.4380247597504595E-4</v>
      </c>
      <c r="BA36" s="137">
        <v>5.2592593574825298E-4</v>
      </c>
      <c r="BB36" s="137">
        <v>5.0598178159724696E-4</v>
      </c>
      <c r="BC36" s="137">
        <v>5.5248189900731104E-4</v>
      </c>
      <c r="BD36" s="137">
        <v>5.1356283525933399E-4</v>
      </c>
      <c r="BE36" s="137">
        <v>6.1661011550539298E-4</v>
      </c>
      <c r="BF36" s="137">
        <v>1.2436344188584999E-3</v>
      </c>
      <c r="BG36" s="137">
        <v>5.6662074877346998E-4</v>
      </c>
      <c r="BH36" s="137">
        <v>1.4953424424542E-3</v>
      </c>
      <c r="BI36" s="137">
        <v>8.6858251119387403E-4</v>
      </c>
      <c r="BJ36" s="137">
        <v>6.7278325101790301E-4</v>
      </c>
      <c r="BK36" s="137">
        <v>9.0808501274342295E-4</v>
      </c>
      <c r="BL36" s="137">
        <v>9.9100326917072093E-4</v>
      </c>
      <c r="BM36" s="137">
        <v>8.5494737564191306E-3</v>
      </c>
      <c r="BN36" s="137">
        <v>2.05350223371581E-2</v>
      </c>
      <c r="BO36" s="137">
        <v>1.40386044483314E-3</v>
      </c>
      <c r="BP36" s="137">
        <v>8.2660604012024395E-4</v>
      </c>
      <c r="BQ36" s="137">
        <v>1.2979871196380399E-3</v>
      </c>
      <c r="BR36" s="137">
        <v>1.5045030441757899E-3</v>
      </c>
      <c r="BS36" s="137">
        <v>7.6160414944995603E-4</v>
      </c>
      <c r="BT36" s="137">
        <v>5.5844338421392201E-3</v>
      </c>
      <c r="BU36" s="137">
        <v>3.7629663568315702E-4</v>
      </c>
      <c r="BV36" s="137">
        <v>1.7739541278538201E-3</v>
      </c>
      <c r="BW36" s="137">
        <v>7.7721467290549199E-4</v>
      </c>
      <c r="BX36" s="137">
        <v>1.2534634986997399E-3</v>
      </c>
      <c r="BY36" s="137">
        <v>6.38438588362552E-4</v>
      </c>
      <c r="BZ36" s="137">
        <v>7.4547056925443498E-3</v>
      </c>
      <c r="CA36" s="138">
        <v>0</v>
      </c>
      <c r="CB36" s="133">
        <v>1.91888594786413</v>
      </c>
      <c r="CC36" s="134">
        <v>1.12532539673404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</row>
    <row r="37" spans="1:87" ht="19.5" x14ac:dyDescent="0.25">
      <c r="A37" s="30"/>
      <c r="B37" s="42" t="s">
        <v>28</v>
      </c>
      <c r="C37" s="43" t="s">
        <v>139</v>
      </c>
      <c r="D37" s="136">
        <v>2.5946768137220799E-4</v>
      </c>
      <c r="E37" s="137">
        <v>5.0092261933781898E-4</v>
      </c>
      <c r="F37" s="137">
        <v>4.51140156432866E-4</v>
      </c>
      <c r="G37" s="137">
        <v>4.5195538765971101E-4</v>
      </c>
      <c r="H37" s="137">
        <v>3.2858419560964901E-4</v>
      </c>
      <c r="I37" s="137">
        <v>2.9911569114708799E-4</v>
      </c>
      <c r="J37" s="137">
        <v>4.7674732356418399E-4</v>
      </c>
      <c r="K37" s="137">
        <v>3.0670825305173299E-4</v>
      </c>
      <c r="L37" s="137">
        <v>4.2767691208157199E-4</v>
      </c>
      <c r="M37" s="137">
        <v>6.8746061743125996E-4</v>
      </c>
      <c r="N37" s="137">
        <v>4.4763772232486401E-4</v>
      </c>
      <c r="O37" s="137">
        <v>1.05239494012179E-3</v>
      </c>
      <c r="P37" s="137">
        <v>1.6115195482566499E-4</v>
      </c>
      <c r="Q37" s="137">
        <v>8.0280649430657794E-5</v>
      </c>
      <c r="R37" s="137">
        <v>8.4348450732931097E-4</v>
      </c>
      <c r="S37" s="137">
        <v>1.2281206042899101E-3</v>
      </c>
      <c r="T37" s="137">
        <v>1.8640682080650599E-3</v>
      </c>
      <c r="U37" s="137">
        <v>2.0670404123719899E-3</v>
      </c>
      <c r="V37" s="137">
        <v>1.04164494366478E-3</v>
      </c>
      <c r="W37" s="137">
        <v>8.9234475092027897E-4</v>
      </c>
      <c r="X37" s="137">
        <v>2.4681286452618101E-3</v>
      </c>
      <c r="Y37" s="137">
        <v>1.26575891616357E-2</v>
      </c>
      <c r="Z37" s="137">
        <v>8.4608439873925503E-4</v>
      </c>
      <c r="AA37" s="137">
        <v>7.3746012643159003E-4</v>
      </c>
      <c r="AB37" s="137">
        <v>2.66865042403828E-3</v>
      </c>
      <c r="AC37" s="137">
        <v>8.4980627523712302E-3</v>
      </c>
      <c r="AD37" s="137">
        <v>1.06697723655851E-3</v>
      </c>
      <c r="AE37" s="137">
        <v>1.5194516304189E-3</v>
      </c>
      <c r="AF37" s="137">
        <v>1.0265412871000701</v>
      </c>
      <c r="AG37" s="137">
        <v>2.38761685503697E-3</v>
      </c>
      <c r="AH37" s="137">
        <v>3.9233351718442701E-2</v>
      </c>
      <c r="AI37" s="137">
        <v>1.1521417835054001E-3</v>
      </c>
      <c r="AJ37" s="137">
        <v>0</v>
      </c>
      <c r="AK37" s="137">
        <v>4.57439497053746E-4</v>
      </c>
      <c r="AL37" s="137">
        <v>5.9615999970644596E-4</v>
      </c>
      <c r="AM37" s="137">
        <v>5.0611631296364201E-4</v>
      </c>
      <c r="AN37" s="137">
        <v>5.6638817967401495E-4</v>
      </c>
      <c r="AO37" s="137">
        <v>4.6319795934942899E-4</v>
      </c>
      <c r="AP37" s="137">
        <v>3.5229384812443201E-4</v>
      </c>
      <c r="AQ37" s="137">
        <v>3.4754217990860201E-4</v>
      </c>
      <c r="AR37" s="137">
        <v>1.44896773545101E-3</v>
      </c>
      <c r="AS37" s="137">
        <v>4.5351746423284597E-4</v>
      </c>
      <c r="AT37" s="137">
        <v>8.1006570917993201E-4</v>
      </c>
      <c r="AU37" s="137">
        <v>3.5845956919754299E-4</v>
      </c>
      <c r="AV37" s="137">
        <v>3.9855308427260002E-4</v>
      </c>
      <c r="AW37" s="137">
        <v>4.1200910433814101E-4</v>
      </c>
      <c r="AX37" s="137">
        <v>4.9449018486081404E-4</v>
      </c>
      <c r="AY37" s="137">
        <v>5.0233947430233696E-4</v>
      </c>
      <c r="AZ37" s="137">
        <v>8.0906209276093504E-4</v>
      </c>
      <c r="BA37" s="137">
        <v>2.6421248751521998E-4</v>
      </c>
      <c r="BB37" s="137">
        <v>3.4393472493874099E-4</v>
      </c>
      <c r="BC37" s="137">
        <v>4.08147097612974E-4</v>
      </c>
      <c r="BD37" s="137">
        <v>4.3891847756669398E-4</v>
      </c>
      <c r="BE37" s="137">
        <v>5.5757796598610205E-4</v>
      </c>
      <c r="BF37" s="137">
        <v>5.2944455680722295E-4</v>
      </c>
      <c r="BG37" s="137">
        <v>2.2937659349312299E-4</v>
      </c>
      <c r="BH37" s="137">
        <v>4.6020183915794401E-4</v>
      </c>
      <c r="BI37" s="137">
        <v>7.4209780790328501E-4</v>
      </c>
      <c r="BJ37" s="137">
        <v>2.0784536495997E-4</v>
      </c>
      <c r="BK37" s="137">
        <v>5.2641195373092601E-4</v>
      </c>
      <c r="BL37" s="137">
        <v>3.5398597135462002E-4</v>
      </c>
      <c r="BM37" s="137">
        <v>7.0424130150208899E-3</v>
      </c>
      <c r="BN37" s="137">
        <v>1.33290356113758E-2</v>
      </c>
      <c r="BO37" s="137">
        <v>1.9542978662626901E-4</v>
      </c>
      <c r="BP37" s="137">
        <v>1.82492089692787E-4</v>
      </c>
      <c r="BQ37" s="137">
        <v>3.4314847209214401E-4</v>
      </c>
      <c r="BR37" s="137">
        <v>3.4201085080126902E-4</v>
      </c>
      <c r="BS37" s="137">
        <v>1.3241564425948201E-4</v>
      </c>
      <c r="BT37" s="137">
        <v>4.1720872342687398E-4</v>
      </c>
      <c r="BU37" s="137">
        <v>1.8696339749379101E-4</v>
      </c>
      <c r="BV37" s="137">
        <v>6.2875428923358698E-4</v>
      </c>
      <c r="BW37" s="137">
        <v>4.5278660417302199E-4</v>
      </c>
      <c r="BX37" s="137">
        <v>5.7123397449456001E-4</v>
      </c>
      <c r="BY37" s="137">
        <v>1.6751274472099099E-3</v>
      </c>
      <c r="BZ37" s="137">
        <v>1.5869103382352601E-3</v>
      </c>
      <c r="CA37" s="138">
        <v>0</v>
      </c>
      <c r="CB37" s="133">
        <v>1.15476943684408</v>
      </c>
      <c r="CC37" s="134">
        <v>0.67721136636564805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</row>
    <row r="38" spans="1:87" ht="19.5" x14ac:dyDescent="0.25">
      <c r="A38" s="30"/>
      <c r="B38" s="42" t="s">
        <v>29</v>
      </c>
      <c r="C38" s="43" t="s">
        <v>140</v>
      </c>
      <c r="D38" s="136">
        <v>1.08621676198747E-5</v>
      </c>
      <c r="E38" s="137">
        <v>1.71268750854982E-5</v>
      </c>
      <c r="F38" s="137">
        <v>1.40239671560557E-5</v>
      </c>
      <c r="G38" s="137">
        <v>2.1383413780277001E-5</v>
      </c>
      <c r="H38" s="137">
        <v>1.1885431222940799E-5</v>
      </c>
      <c r="I38" s="137">
        <v>1.32103163202455E-5</v>
      </c>
      <c r="J38" s="137">
        <v>1.6895717653077301E-5</v>
      </c>
      <c r="K38" s="137">
        <v>1.15223954025448E-5</v>
      </c>
      <c r="L38" s="137">
        <v>1.3804001120575201E-5</v>
      </c>
      <c r="M38" s="137">
        <v>1.6896529509750299E-5</v>
      </c>
      <c r="N38" s="137">
        <v>2.7959161530485501E-5</v>
      </c>
      <c r="O38" s="137">
        <v>2.46958733297373E-5</v>
      </c>
      <c r="P38" s="137">
        <v>6.2877797089582804E-6</v>
      </c>
      <c r="Q38" s="137">
        <v>3.2802588405494499E-6</v>
      </c>
      <c r="R38" s="137">
        <v>3.2676040940696603E-5</v>
      </c>
      <c r="S38" s="137">
        <v>3.8443627139741998E-5</v>
      </c>
      <c r="T38" s="137">
        <v>2.1759311517826501E-5</v>
      </c>
      <c r="U38" s="137">
        <v>3.1519165106465901E-5</v>
      </c>
      <c r="V38" s="137">
        <v>2.5542860997515601E-5</v>
      </c>
      <c r="W38" s="137">
        <v>2.6782255225204701E-5</v>
      </c>
      <c r="X38" s="137">
        <v>9.8952038098856299E-4</v>
      </c>
      <c r="Y38" s="137">
        <v>3.7653241063342701E-4</v>
      </c>
      <c r="Z38" s="137">
        <v>4.8001471987563897E-5</v>
      </c>
      <c r="AA38" s="137">
        <v>2.3740476449005499E-5</v>
      </c>
      <c r="AB38" s="137">
        <v>2.9524901064007203E-4</v>
      </c>
      <c r="AC38" s="137">
        <v>4.8335481348869797E-5</v>
      </c>
      <c r="AD38" s="137">
        <v>2.4927961698005001E-5</v>
      </c>
      <c r="AE38" s="137">
        <v>2.1790661919621798E-5</v>
      </c>
      <c r="AF38" s="137">
        <v>2.6887419461077001E-3</v>
      </c>
      <c r="AG38" s="137">
        <v>1.00099817407617</v>
      </c>
      <c r="AH38" s="137">
        <v>1.18907613496209E-4</v>
      </c>
      <c r="AI38" s="137">
        <v>3.4582481284082899E-4</v>
      </c>
      <c r="AJ38" s="137">
        <v>0</v>
      </c>
      <c r="AK38" s="137">
        <v>1.19115107149818E-5</v>
      </c>
      <c r="AL38" s="137">
        <v>1.0105158293177E-5</v>
      </c>
      <c r="AM38" s="137">
        <v>1.3762251848956599E-5</v>
      </c>
      <c r="AN38" s="137">
        <v>1.6171814650826E-5</v>
      </c>
      <c r="AO38" s="137">
        <v>1.40789373816023E-5</v>
      </c>
      <c r="AP38" s="137">
        <v>1.1414796485331E-5</v>
      </c>
      <c r="AQ38" s="137">
        <v>1.17076603294711E-5</v>
      </c>
      <c r="AR38" s="137">
        <v>1.4145291044963399E-5</v>
      </c>
      <c r="AS38" s="137">
        <v>1.27074953642895E-5</v>
      </c>
      <c r="AT38" s="137">
        <v>1.17679687133393E-5</v>
      </c>
      <c r="AU38" s="137">
        <v>1.0747698200062301E-5</v>
      </c>
      <c r="AV38" s="137">
        <v>1.03038877219617E-5</v>
      </c>
      <c r="AW38" s="137">
        <v>1.17359283810686E-5</v>
      </c>
      <c r="AX38" s="137">
        <v>1.50152028557614E-5</v>
      </c>
      <c r="AY38" s="137">
        <v>1.4534276729686101E-5</v>
      </c>
      <c r="AZ38" s="137">
        <v>1.1029498257293499E-5</v>
      </c>
      <c r="BA38" s="137">
        <v>8.4123506880776593E-6</v>
      </c>
      <c r="BB38" s="137">
        <v>9.1857246501196996E-6</v>
      </c>
      <c r="BC38" s="137">
        <v>8.7651907857787294E-6</v>
      </c>
      <c r="BD38" s="137">
        <v>1.1540567304782901E-5</v>
      </c>
      <c r="BE38" s="137">
        <v>1.0931237241631701E-5</v>
      </c>
      <c r="BF38" s="137">
        <v>1.5172746280035E-5</v>
      </c>
      <c r="BG38" s="137">
        <v>7.5735628055370598E-6</v>
      </c>
      <c r="BH38" s="137">
        <v>1.4651429553237101E-5</v>
      </c>
      <c r="BI38" s="137">
        <v>1.5622886231069701E-5</v>
      </c>
      <c r="BJ38" s="137">
        <v>1.13323106789666E-5</v>
      </c>
      <c r="BK38" s="137">
        <v>2.24224655817472E-5</v>
      </c>
      <c r="BL38" s="137">
        <v>1.9924626214736401E-5</v>
      </c>
      <c r="BM38" s="137">
        <v>1.1794085827342899E-3</v>
      </c>
      <c r="BN38" s="137">
        <v>1.0928897265392E-3</v>
      </c>
      <c r="BO38" s="137">
        <v>1.3206777202338399E-5</v>
      </c>
      <c r="BP38" s="137">
        <v>1.44731857914008E-5</v>
      </c>
      <c r="BQ38" s="137">
        <v>2.5228969985042401E-5</v>
      </c>
      <c r="BR38" s="137">
        <v>2.9204383107662199E-5</v>
      </c>
      <c r="BS38" s="137">
        <v>1.0054139161353801E-5</v>
      </c>
      <c r="BT38" s="137">
        <v>3.71504118649444E-5</v>
      </c>
      <c r="BU38" s="137">
        <v>9.6218934623384696E-6</v>
      </c>
      <c r="BV38" s="137">
        <v>4.9984949370804303E-5</v>
      </c>
      <c r="BW38" s="137">
        <v>3.4083806216522401E-5</v>
      </c>
      <c r="BX38" s="137">
        <v>3.2780717337984302E-5</v>
      </c>
      <c r="BY38" s="137">
        <v>2.01140032132768E-5</v>
      </c>
      <c r="BZ38" s="137">
        <v>1.13577673825604E-4</v>
      </c>
      <c r="CA38" s="138">
        <v>0</v>
      </c>
      <c r="CB38" s="133">
        <v>1.0093847571482899</v>
      </c>
      <c r="CC38" s="134">
        <v>0.591950920042708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</row>
    <row r="39" spans="1:87" ht="19.5" x14ac:dyDescent="0.25">
      <c r="A39" s="30"/>
      <c r="B39" s="42" t="s">
        <v>30</v>
      </c>
      <c r="C39" s="43" t="s">
        <v>141</v>
      </c>
      <c r="D39" s="136">
        <v>1.04139935583336E-4</v>
      </c>
      <c r="E39" s="137">
        <v>1.95965596371184E-4</v>
      </c>
      <c r="F39" s="137">
        <v>1.0314999496973599E-4</v>
      </c>
      <c r="G39" s="137">
        <v>1.8494877191969401E-4</v>
      </c>
      <c r="H39" s="137">
        <v>1.13768954938509E-4</v>
      </c>
      <c r="I39" s="137">
        <v>1.26512994641901E-4</v>
      </c>
      <c r="J39" s="137">
        <v>1.3007853799894099E-4</v>
      </c>
      <c r="K39" s="137">
        <v>9.7919888847795193E-5</v>
      </c>
      <c r="L39" s="137">
        <v>9.59461491920346E-5</v>
      </c>
      <c r="M39" s="137">
        <v>1.04160565205707E-4</v>
      </c>
      <c r="N39" s="137">
        <v>2.15517082663202E-4</v>
      </c>
      <c r="O39" s="137">
        <v>1.19056988003054E-4</v>
      </c>
      <c r="P39" s="137">
        <v>6.0054441438409303E-5</v>
      </c>
      <c r="Q39" s="137">
        <v>3.4435639278750397E-5</v>
      </c>
      <c r="R39" s="137">
        <v>2.5426145551478798E-4</v>
      </c>
      <c r="S39" s="137">
        <v>3.0798021727952002E-4</v>
      </c>
      <c r="T39" s="137">
        <v>1.00838229777884E-4</v>
      </c>
      <c r="U39" s="137">
        <v>1.8941811806563499E-4</v>
      </c>
      <c r="V39" s="137">
        <v>1.14943989365111E-4</v>
      </c>
      <c r="W39" s="137">
        <v>1.3376764743031701E-4</v>
      </c>
      <c r="X39" s="137">
        <v>3.64385716714799E-4</v>
      </c>
      <c r="Y39" s="137">
        <v>1.7213277276463101E-4</v>
      </c>
      <c r="Z39" s="137">
        <v>1.2040126741048501E-4</v>
      </c>
      <c r="AA39" s="137">
        <v>1.32006665116375E-4</v>
      </c>
      <c r="AB39" s="137">
        <v>1.7449207369336301E-4</v>
      </c>
      <c r="AC39" s="137">
        <v>1.03165103085923E-4</v>
      </c>
      <c r="AD39" s="137">
        <v>1.2445802397378301E-4</v>
      </c>
      <c r="AE39" s="137">
        <v>9.8649053482625606E-5</v>
      </c>
      <c r="AF39" s="137">
        <v>1.2995742736512001E-4</v>
      </c>
      <c r="AG39" s="137">
        <v>1.6177386270318199E-4</v>
      </c>
      <c r="AH39" s="137">
        <v>1.00289848492972</v>
      </c>
      <c r="AI39" s="137">
        <v>5.1839403229883502E-3</v>
      </c>
      <c r="AJ39" s="137">
        <v>0</v>
      </c>
      <c r="AK39" s="137">
        <v>7.1988228163185003E-5</v>
      </c>
      <c r="AL39" s="137">
        <v>6.7702494297640603E-5</v>
      </c>
      <c r="AM39" s="137">
        <v>8.1399788955174396E-5</v>
      </c>
      <c r="AN39" s="137">
        <v>1.4322456741309701E-4</v>
      </c>
      <c r="AO39" s="137">
        <v>1.60888555707063E-4</v>
      </c>
      <c r="AP39" s="137">
        <v>8.2368961560561394E-5</v>
      </c>
      <c r="AQ39" s="137">
        <v>8.6877378889356198E-5</v>
      </c>
      <c r="AR39" s="137">
        <v>8.6376719459264694E-5</v>
      </c>
      <c r="AS39" s="137">
        <v>8.5994088637563601E-5</v>
      </c>
      <c r="AT39" s="137">
        <v>6.0785420033478602E-5</v>
      </c>
      <c r="AU39" s="137">
        <v>7.7973852057422997E-5</v>
      </c>
      <c r="AV39" s="137">
        <v>7.3140800996276706E-5</v>
      </c>
      <c r="AW39" s="137">
        <v>1.04844635632554E-4</v>
      </c>
      <c r="AX39" s="137">
        <v>1.5144537685115599E-4</v>
      </c>
      <c r="AY39" s="137">
        <v>1.16368530357495E-4</v>
      </c>
      <c r="AZ39" s="137">
        <v>9.9557643347628801E-5</v>
      </c>
      <c r="BA39" s="137">
        <v>5.7060110928753602E-5</v>
      </c>
      <c r="BB39" s="137">
        <v>6.4187634019157E-5</v>
      </c>
      <c r="BC39" s="137">
        <v>6.2030951098339098E-5</v>
      </c>
      <c r="BD39" s="137">
        <v>6.1893669275798002E-5</v>
      </c>
      <c r="BE39" s="137">
        <v>8.1715657978172394E-5</v>
      </c>
      <c r="BF39" s="137">
        <v>1.09534665361466E-4</v>
      </c>
      <c r="BG39" s="137">
        <v>5.2916586423059702E-5</v>
      </c>
      <c r="BH39" s="137">
        <v>1.04419769841224E-4</v>
      </c>
      <c r="BI39" s="137">
        <v>1.19948559162545E-4</v>
      </c>
      <c r="BJ39" s="137">
        <v>2.3714101927253299E-4</v>
      </c>
      <c r="BK39" s="137">
        <v>6.2698361364096195E-4</v>
      </c>
      <c r="BL39" s="137">
        <v>2.1267017951268901E-4</v>
      </c>
      <c r="BM39" s="137">
        <v>5.5775606371672396E-3</v>
      </c>
      <c r="BN39" s="137">
        <v>5.3914242914378302E-3</v>
      </c>
      <c r="BO39" s="137">
        <v>1.2699661475683099E-4</v>
      </c>
      <c r="BP39" s="137">
        <v>9.2033735128044705E-5</v>
      </c>
      <c r="BQ39" s="137">
        <v>1.4568291067655999E-4</v>
      </c>
      <c r="BR39" s="137">
        <v>1.71985874441249E-4</v>
      </c>
      <c r="BS39" s="137">
        <v>6.3922064181404605E-5</v>
      </c>
      <c r="BT39" s="137">
        <v>2.3141773439449E-4</v>
      </c>
      <c r="BU39" s="137">
        <v>5.2605019489959202E-5</v>
      </c>
      <c r="BV39" s="137">
        <v>3.0241320342332503E-4</v>
      </c>
      <c r="BW39" s="137">
        <v>1.7260248639562999E-4</v>
      </c>
      <c r="BX39" s="137">
        <v>1.8636594675064299E-4</v>
      </c>
      <c r="BY39" s="137">
        <v>8.2997485424534003E-5</v>
      </c>
      <c r="BZ39" s="137">
        <v>2.3926570906431899E-3</v>
      </c>
      <c r="CA39" s="138">
        <v>0</v>
      </c>
      <c r="CB39" s="133">
        <v>1.0307828169706901</v>
      </c>
      <c r="CC39" s="134">
        <v>0.60449975348733398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</row>
    <row r="40" spans="1:87" ht="19.5" x14ac:dyDescent="0.25">
      <c r="A40" s="30"/>
      <c r="B40" s="42" t="s">
        <v>31</v>
      </c>
      <c r="C40" s="43" t="s">
        <v>142</v>
      </c>
      <c r="D40" s="136">
        <v>6.08904974997573E-5</v>
      </c>
      <c r="E40" s="137">
        <v>1.47463973563643E-4</v>
      </c>
      <c r="F40" s="137">
        <v>7.6502173829244503E-5</v>
      </c>
      <c r="G40" s="137">
        <v>1.3120805418432999E-4</v>
      </c>
      <c r="H40" s="137">
        <v>7.9725607237121399E-5</v>
      </c>
      <c r="I40" s="137">
        <v>6.9088324153433303E-5</v>
      </c>
      <c r="J40" s="137">
        <v>7.2856820789368094E-5</v>
      </c>
      <c r="K40" s="137">
        <v>5.1630240286351999E-5</v>
      </c>
      <c r="L40" s="137">
        <v>1.2766291366209499E-4</v>
      </c>
      <c r="M40" s="137">
        <v>6.3317073514764701E-5</v>
      </c>
      <c r="N40" s="137">
        <v>8.37292877837063E-5</v>
      </c>
      <c r="O40" s="137">
        <v>9.2186484885394994E-5</v>
      </c>
      <c r="P40" s="137">
        <v>2.54518582313532E-3</v>
      </c>
      <c r="Q40" s="137">
        <v>9.2755984342817897E-4</v>
      </c>
      <c r="R40" s="137">
        <v>9.1538860289349093E-5</v>
      </c>
      <c r="S40" s="137">
        <v>1.3970677862181499E-4</v>
      </c>
      <c r="T40" s="137">
        <v>6.2083626499074497E-5</v>
      </c>
      <c r="U40" s="137">
        <v>1.2655563202219999E-4</v>
      </c>
      <c r="V40" s="137">
        <v>7.7750123922244502E-5</v>
      </c>
      <c r="W40" s="137">
        <v>7.9933792183490798E-5</v>
      </c>
      <c r="X40" s="137">
        <v>7.8799893910859602E-5</v>
      </c>
      <c r="Y40" s="137">
        <v>6.5567952026102298E-5</v>
      </c>
      <c r="Z40" s="137">
        <v>7.8170552157688704E-5</v>
      </c>
      <c r="AA40" s="137">
        <v>8.4359061260938403E-5</v>
      </c>
      <c r="AB40" s="137">
        <v>9.6998922746504296E-5</v>
      </c>
      <c r="AC40" s="137">
        <v>6.4806307856954599E-5</v>
      </c>
      <c r="AD40" s="137">
        <v>8.2238774457583805E-5</v>
      </c>
      <c r="AE40" s="137">
        <v>6.2774231296191E-5</v>
      </c>
      <c r="AF40" s="137">
        <v>8.0684515625237306E-5</v>
      </c>
      <c r="AG40" s="137">
        <v>1.4551771264160801E-4</v>
      </c>
      <c r="AH40" s="137">
        <v>8.4485651679449894E-5</v>
      </c>
      <c r="AI40" s="137">
        <v>1.02172463559148</v>
      </c>
      <c r="AJ40" s="137">
        <v>0</v>
      </c>
      <c r="AK40" s="137">
        <v>8.9791196863818305E-5</v>
      </c>
      <c r="AL40" s="137">
        <v>5.8236026459588802E-5</v>
      </c>
      <c r="AM40" s="137">
        <v>6.7728173535482804E-5</v>
      </c>
      <c r="AN40" s="137">
        <v>9.5392683158492203E-5</v>
      </c>
      <c r="AO40" s="137">
        <v>1.11053930154057E-4</v>
      </c>
      <c r="AP40" s="137">
        <v>5.2791955399531999E-5</v>
      </c>
      <c r="AQ40" s="137">
        <v>2.3768016195714601E-3</v>
      </c>
      <c r="AR40" s="137">
        <v>4.6957051822356599E-4</v>
      </c>
      <c r="AS40" s="137">
        <v>5.9671464975975396E-4</v>
      </c>
      <c r="AT40" s="137">
        <v>5.1578539196234696E-4</v>
      </c>
      <c r="AU40" s="137">
        <v>6.3618155068634799E-5</v>
      </c>
      <c r="AV40" s="137">
        <v>6.4233662359519195E-5</v>
      </c>
      <c r="AW40" s="137">
        <v>3.4421085010927601E-4</v>
      </c>
      <c r="AX40" s="137">
        <v>1.5809275183620999E-4</v>
      </c>
      <c r="AY40" s="137">
        <v>7.1948070479800499E-5</v>
      </c>
      <c r="AZ40" s="137">
        <v>7.3934960416036102E-5</v>
      </c>
      <c r="BA40" s="137">
        <v>3.99524560329165E-5</v>
      </c>
      <c r="BB40" s="137">
        <v>5.9909263848794902E-5</v>
      </c>
      <c r="BC40" s="137">
        <v>5.1797606160747097E-5</v>
      </c>
      <c r="BD40" s="137">
        <v>4.2043134512825897E-5</v>
      </c>
      <c r="BE40" s="137">
        <v>6.6521923135419894E-5</v>
      </c>
      <c r="BF40" s="137">
        <v>7.61852448890566E-5</v>
      </c>
      <c r="BG40" s="137">
        <v>2.80708213602899E-4</v>
      </c>
      <c r="BH40" s="137">
        <v>8.0028953619035599E-5</v>
      </c>
      <c r="BI40" s="137">
        <v>7.3599892485221697E-5</v>
      </c>
      <c r="BJ40" s="137">
        <v>9.6641652379848099E-5</v>
      </c>
      <c r="BK40" s="137">
        <v>4.2828466182854999E-4</v>
      </c>
      <c r="BL40" s="137">
        <v>2.3202484977879101E-4</v>
      </c>
      <c r="BM40" s="137">
        <v>3.48820828054759E-4</v>
      </c>
      <c r="BN40" s="137">
        <v>3.5278686778497301E-4</v>
      </c>
      <c r="BO40" s="137">
        <v>3.7444191722099503E-5</v>
      </c>
      <c r="BP40" s="137">
        <v>2.02732981838363E-5</v>
      </c>
      <c r="BQ40" s="137">
        <v>3.0412793647856801E-5</v>
      </c>
      <c r="BR40" s="137">
        <v>3.37939944761247E-5</v>
      </c>
      <c r="BS40" s="137">
        <v>1.9958651834196798E-5</v>
      </c>
      <c r="BT40" s="137">
        <v>5.7629558622690301E-5</v>
      </c>
      <c r="BU40" s="137">
        <v>1.7459497971967901E-5</v>
      </c>
      <c r="BV40" s="137">
        <v>9.2897242843947698E-5</v>
      </c>
      <c r="BW40" s="137">
        <v>2.0170151936948701E-5</v>
      </c>
      <c r="BX40" s="137">
        <v>8.8560458834917698E-5</v>
      </c>
      <c r="BY40" s="137">
        <v>3.3952813411432898E-5</v>
      </c>
      <c r="BZ40" s="137">
        <v>3.8205540009675901E-4</v>
      </c>
      <c r="CA40" s="138">
        <v>0</v>
      </c>
      <c r="CB40" s="133">
        <v>1.0360294332956801</v>
      </c>
      <c r="CC40" s="134">
        <v>0.607576617229028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</row>
    <row r="41" spans="1:87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1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3">
        <v>1</v>
      </c>
      <c r="CC41" s="134">
        <v>0.58644725497449002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</row>
    <row r="42" spans="1:87" ht="19.5" x14ac:dyDescent="0.25">
      <c r="A42" s="30"/>
      <c r="B42" s="42" t="s">
        <v>33</v>
      </c>
      <c r="C42" s="43" t="s">
        <v>144</v>
      </c>
      <c r="D42" s="136">
        <v>1.28326857889819E-3</v>
      </c>
      <c r="E42" s="137">
        <v>2.2737815119670102E-2</v>
      </c>
      <c r="F42" s="137">
        <v>1.8360457333350499E-3</v>
      </c>
      <c r="G42" s="137">
        <v>5.5518633748852103E-3</v>
      </c>
      <c r="H42" s="137">
        <v>2.2936327827433999E-3</v>
      </c>
      <c r="I42" s="137">
        <v>1.5327908847368901E-3</v>
      </c>
      <c r="J42" s="137">
        <v>1.5100749724015199E-3</v>
      </c>
      <c r="K42" s="137">
        <v>1.42989731049578E-3</v>
      </c>
      <c r="L42" s="137">
        <v>1.94111706965623E-3</v>
      </c>
      <c r="M42" s="137">
        <v>2.0898055634454302E-3</v>
      </c>
      <c r="N42" s="137">
        <v>5.9765984278759498E-4</v>
      </c>
      <c r="O42" s="137">
        <v>2.15934483283479E-3</v>
      </c>
      <c r="P42" s="137">
        <v>8.9981724806830398E-4</v>
      </c>
      <c r="Q42" s="137">
        <v>3.8919098126212698E-4</v>
      </c>
      <c r="R42" s="137">
        <v>2.02520382265288E-3</v>
      </c>
      <c r="S42" s="137">
        <v>2.89982154328921E-3</v>
      </c>
      <c r="T42" s="137">
        <v>1.6521993964626099E-3</v>
      </c>
      <c r="U42" s="137">
        <v>5.0901964722361399E-3</v>
      </c>
      <c r="V42" s="137">
        <v>1.97992737210184E-3</v>
      </c>
      <c r="W42" s="137">
        <v>1.99963928213961E-3</v>
      </c>
      <c r="X42" s="137">
        <v>1.8614286020959801E-3</v>
      </c>
      <c r="Y42" s="137">
        <v>2.2954684531627302E-3</v>
      </c>
      <c r="Z42" s="137">
        <v>5.1456890935212603E-3</v>
      </c>
      <c r="AA42" s="137">
        <v>2.84146992198098E-3</v>
      </c>
      <c r="AB42" s="137">
        <v>1.9387332903836099E-3</v>
      </c>
      <c r="AC42" s="137">
        <v>2.3021367838706001E-3</v>
      </c>
      <c r="AD42" s="137">
        <v>1.89066055801048E-3</v>
      </c>
      <c r="AE42" s="137">
        <v>1.9468518983655099E-3</v>
      </c>
      <c r="AF42" s="137">
        <v>1.7242408218250101E-3</v>
      </c>
      <c r="AG42" s="137">
        <v>2.6389577660012602E-3</v>
      </c>
      <c r="AH42" s="137">
        <v>1.68405582749221E-3</v>
      </c>
      <c r="AI42" s="137">
        <v>1.4147443603089701E-3</v>
      </c>
      <c r="AJ42" s="137">
        <v>0</v>
      </c>
      <c r="AK42" s="137">
        <v>1.0505533034338701</v>
      </c>
      <c r="AL42" s="137">
        <v>8.3945246701467094E-2</v>
      </c>
      <c r="AM42" s="137">
        <v>4.5253361157732902E-2</v>
      </c>
      <c r="AN42" s="137">
        <v>1.2689236752242701E-3</v>
      </c>
      <c r="AO42" s="137">
        <v>1.3132274587657599E-3</v>
      </c>
      <c r="AP42" s="137">
        <v>2.6901186155898799E-3</v>
      </c>
      <c r="AQ42" s="137">
        <v>1.3276260289156201E-3</v>
      </c>
      <c r="AR42" s="137">
        <v>2.06508377493739E-3</v>
      </c>
      <c r="AS42" s="137">
        <v>3.53758465196279E-3</v>
      </c>
      <c r="AT42" s="137">
        <v>2.2842797788840798E-3</v>
      </c>
      <c r="AU42" s="137">
        <v>2.21897051801654E-3</v>
      </c>
      <c r="AV42" s="137">
        <v>2.28526176885065E-3</v>
      </c>
      <c r="AW42" s="137">
        <v>1.1982194683408901E-3</v>
      </c>
      <c r="AX42" s="137">
        <v>1.31596392856156E-3</v>
      </c>
      <c r="AY42" s="137">
        <v>1.24681004308384E-3</v>
      </c>
      <c r="AZ42" s="137">
        <v>2.1896803037607599E-3</v>
      </c>
      <c r="BA42" s="137">
        <v>2.49192271770317E-3</v>
      </c>
      <c r="BB42" s="137">
        <v>3.1490877158973402E-3</v>
      </c>
      <c r="BC42" s="137">
        <v>1.22174015260366E-3</v>
      </c>
      <c r="BD42" s="137">
        <v>3.7502218618783402E-3</v>
      </c>
      <c r="BE42" s="137">
        <v>3.6215919838956501E-2</v>
      </c>
      <c r="BF42" s="137">
        <v>2.1654401444998498E-3</v>
      </c>
      <c r="BG42" s="137">
        <v>7.13432627897545E-4</v>
      </c>
      <c r="BH42" s="137">
        <v>1.55338509723389E-3</v>
      </c>
      <c r="BI42" s="137">
        <v>1.89884498200966E-3</v>
      </c>
      <c r="BJ42" s="137">
        <v>4.6432605238072404E-3</v>
      </c>
      <c r="BK42" s="137">
        <v>1.61250303155254E-3</v>
      </c>
      <c r="BL42" s="137">
        <v>5.2936736970633502E-3</v>
      </c>
      <c r="BM42" s="137">
        <v>6.5692033590759999E-3</v>
      </c>
      <c r="BN42" s="137">
        <v>1.4090264387707E-3</v>
      </c>
      <c r="BO42" s="137">
        <v>8.4763653181916501E-4</v>
      </c>
      <c r="BP42" s="137">
        <v>5.1142498556029702E-4</v>
      </c>
      <c r="BQ42" s="137">
        <v>8.4899973445639199E-4</v>
      </c>
      <c r="BR42" s="137">
        <v>9.12728790917756E-4</v>
      </c>
      <c r="BS42" s="137">
        <v>3.58123108827902E-4</v>
      </c>
      <c r="BT42" s="137">
        <v>2.2158559753278299E-3</v>
      </c>
      <c r="BU42" s="137">
        <v>4.4535700952553299E-4</v>
      </c>
      <c r="BV42" s="137">
        <v>2.7333334970953702E-3</v>
      </c>
      <c r="BW42" s="137">
        <v>1.1003834561204599E-3</v>
      </c>
      <c r="BX42" s="137">
        <v>2.1552511181925798E-3</v>
      </c>
      <c r="BY42" s="137">
        <v>6.6868295726843204E-4</v>
      </c>
      <c r="BZ42" s="137">
        <v>1.4296154368754199E-3</v>
      </c>
      <c r="CA42" s="138">
        <v>0</v>
      </c>
      <c r="CB42" s="133">
        <v>1.3811924656600201</v>
      </c>
      <c r="CC42" s="134">
        <v>0.80999653007776795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</row>
    <row r="43" spans="1:87" ht="19.5" x14ac:dyDescent="0.25">
      <c r="A43" s="30"/>
      <c r="B43" s="42" t="s">
        <v>34</v>
      </c>
      <c r="C43" s="43" t="s">
        <v>145</v>
      </c>
      <c r="D43" s="136">
        <v>6.7383637838862602E-4</v>
      </c>
      <c r="E43" s="137">
        <v>1.3652161319300999E-3</v>
      </c>
      <c r="F43" s="137">
        <v>1.05184630162161E-3</v>
      </c>
      <c r="G43" s="137">
        <v>1.2509031525406501E-3</v>
      </c>
      <c r="H43" s="137">
        <v>9.979527209298851E-4</v>
      </c>
      <c r="I43" s="137">
        <v>2.7689581168757701E-3</v>
      </c>
      <c r="J43" s="137">
        <v>9.4624738080279402E-4</v>
      </c>
      <c r="K43" s="137">
        <v>7.81675221017294E-4</v>
      </c>
      <c r="L43" s="137">
        <v>1.1601206159274E-3</v>
      </c>
      <c r="M43" s="137">
        <v>1.1227728382096E-3</v>
      </c>
      <c r="N43" s="137">
        <v>7.5402700586606295E-4</v>
      </c>
      <c r="O43" s="137">
        <v>1.5472316346425599E-3</v>
      </c>
      <c r="P43" s="137">
        <v>1.45247102498179E-3</v>
      </c>
      <c r="Q43" s="137">
        <v>5.9720278497337202E-4</v>
      </c>
      <c r="R43" s="137">
        <v>5.4326955792069502E-3</v>
      </c>
      <c r="S43" s="137">
        <v>8.6658967490952695E-3</v>
      </c>
      <c r="T43" s="137">
        <v>1.28699749076209E-3</v>
      </c>
      <c r="U43" s="137">
        <v>3.4260905088873998E-3</v>
      </c>
      <c r="V43" s="137">
        <v>1.34963246334263E-3</v>
      </c>
      <c r="W43" s="137">
        <v>1.36097456204433E-3</v>
      </c>
      <c r="X43" s="137">
        <v>1.4371576042203299E-3</v>
      </c>
      <c r="Y43" s="137">
        <v>1.6110754803447601E-3</v>
      </c>
      <c r="Z43" s="137">
        <v>1.23281687411091E-3</v>
      </c>
      <c r="AA43" s="137">
        <v>1.273215391958E-3</v>
      </c>
      <c r="AB43" s="137">
        <v>2.3743976187090899E-3</v>
      </c>
      <c r="AC43" s="137">
        <v>1.4687822327834801E-3</v>
      </c>
      <c r="AD43" s="137">
        <v>1.4600120440649599E-3</v>
      </c>
      <c r="AE43" s="137">
        <v>1.3317847797954499E-3</v>
      </c>
      <c r="AF43" s="137">
        <v>2.6518884474678898E-3</v>
      </c>
      <c r="AG43" s="137">
        <v>2.5718576708302502E-3</v>
      </c>
      <c r="AH43" s="137">
        <v>3.40493541330534E-3</v>
      </c>
      <c r="AI43" s="137">
        <v>2.90482059306008E-3</v>
      </c>
      <c r="AJ43" s="137">
        <v>0</v>
      </c>
      <c r="AK43" s="137">
        <v>5.3734576026753496E-3</v>
      </c>
      <c r="AL43" s="137">
        <v>1.0561759662382799</v>
      </c>
      <c r="AM43" s="137">
        <v>1.9410149168173699E-2</v>
      </c>
      <c r="AN43" s="137">
        <v>2.9258837944739799E-3</v>
      </c>
      <c r="AO43" s="137">
        <v>2.4551060556302E-3</v>
      </c>
      <c r="AP43" s="137">
        <v>3.7621356161085498E-3</v>
      </c>
      <c r="AQ43" s="137">
        <v>1.7693965364438801E-3</v>
      </c>
      <c r="AR43" s="137">
        <v>1.53326162262814E-3</v>
      </c>
      <c r="AS43" s="137">
        <v>2.33089957060872E-3</v>
      </c>
      <c r="AT43" s="137">
        <v>1.1413283935233799E-3</v>
      </c>
      <c r="AU43" s="137">
        <v>2.23276651578396E-3</v>
      </c>
      <c r="AV43" s="137">
        <v>1.4032708506355701E-3</v>
      </c>
      <c r="AW43" s="137">
        <v>2.0515995305400601E-3</v>
      </c>
      <c r="AX43" s="137">
        <v>3.0657753013355799E-3</v>
      </c>
      <c r="AY43" s="137">
        <v>3.41039454504252E-3</v>
      </c>
      <c r="AZ43" s="137">
        <v>6.7004415372247904E-3</v>
      </c>
      <c r="BA43" s="137">
        <v>1.9209341000005599E-3</v>
      </c>
      <c r="BB43" s="137">
        <v>2.7424324673394501E-3</v>
      </c>
      <c r="BC43" s="137">
        <v>2.78543507245758E-3</v>
      </c>
      <c r="BD43" s="137">
        <v>1.5719335099223001E-3</v>
      </c>
      <c r="BE43" s="137">
        <v>3.6157620498859099E-3</v>
      </c>
      <c r="BF43" s="137">
        <v>4.5441781833213003E-3</v>
      </c>
      <c r="BG43" s="137">
        <v>1.51141121874997E-3</v>
      </c>
      <c r="BH43" s="137">
        <v>5.1776852213208397E-3</v>
      </c>
      <c r="BI43" s="137">
        <v>5.1633579777563502E-3</v>
      </c>
      <c r="BJ43" s="137">
        <v>2.1108391590524099E-3</v>
      </c>
      <c r="BK43" s="137">
        <v>1.7862545939289201E-3</v>
      </c>
      <c r="BL43" s="137">
        <v>1.9333990005378299E-3</v>
      </c>
      <c r="BM43" s="137">
        <v>4.1871207824847496E-3</v>
      </c>
      <c r="BN43" s="137">
        <v>1.8932822788712801E-3</v>
      </c>
      <c r="BO43" s="137">
        <v>1.3604011182973301E-3</v>
      </c>
      <c r="BP43" s="137">
        <v>1.34274441733731E-3</v>
      </c>
      <c r="BQ43" s="137">
        <v>2.2740829641890001E-3</v>
      </c>
      <c r="BR43" s="137">
        <v>3.1313170630952098E-3</v>
      </c>
      <c r="BS43" s="137">
        <v>5.8679549418085301E-4</v>
      </c>
      <c r="BT43" s="137">
        <v>2.9552966903523201E-3</v>
      </c>
      <c r="BU43" s="137">
        <v>2.4513283552688799E-3</v>
      </c>
      <c r="BV43" s="137">
        <v>4.8564017925670803E-3</v>
      </c>
      <c r="BW43" s="137">
        <v>8.4724437814298493E-3</v>
      </c>
      <c r="BX43" s="137">
        <v>2.55134610880417E-3</v>
      </c>
      <c r="BY43" s="137">
        <v>1.71439574952727E-3</v>
      </c>
      <c r="BZ43" s="137">
        <v>6.0440702453850399E-3</v>
      </c>
      <c r="CA43" s="138">
        <v>0</v>
      </c>
      <c r="CB43" s="133">
        <v>1.25614197508787</v>
      </c>
      <c r="CC43" s="134">
        <v>0.73666101314851495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</row>
    <row r="44" spans="1:87" ht="19.5" x14ac:dyDescent="0.25">
      <c r="A44" s="30"/>
      <c r="B44" s="42" t="s">
        <v>35</v>
      </c>
      <c r="C44" s="43" t="s">
        <v>146</v>
      </c>
      <c r="D44" s="136">
        <v>1.19653732513927E-4</v>
      </c>
      <c r="E44" s="137">
        <v>1.8357336800340601E-4</v>
      </c>
      <c r="F44" s="137">
        <v>1.2413486508379599E-4</v>
      </c>
      <c r="G44" s="137">
        <v>1.9643582275902301E-4</v>
      </c>
      <c r="H44" s="137">
        <v>2.78560544386367E-4</v>
      </c>
      <c r="I44" s="137">
        <v>5.6516351964171598E-4</v>
      </c>
      <c r="J44" s="137">
        <v>1.06140619370182E-4</v>
      </c>
      <c r="K44" s="137">
        <v>2.31996151811323E-4</v>
      </c>
      <c r="L44" s="137">
        <v>1.5740789640915801E-4</v>
      </c>
      <c r="M44" s="137">
        <v>2.21005512941166E-4</v>
      </c>
      <c r="N44" s="137">
        <v>1.3162223812280801E-4</v>
      </c>
      <c r="O44" s="137">
        <v>1.4308605367352101E-4</v>
      </c>
      <c r="P44" s="137">
        <v>5.2204585970608302E-5</v>
      </c>
      <c r="Q44" s="137">
        <v>2.2096239888663699E-4</v>
      </c>
      <c r="R44" s="137">
        <v>1.50942635699988E-4</v>
      </c>
      <c r="S44" s="137">
        <v>1.9807905630762299E-4</v>
      </c>
      <c r="T44" s="137">
        <v>1.4723284665545499E-4</v>
      </c>
      <c r="U44" s="137">
        <v>2.9998826594929303E-4</v>
      </c>
      <c r="V44" s="137">
        <v>1.31741982318714E-4</v>
      </c>
      <c r="W44" s="137">
        <v>1.3949812675941701E-4</v>
      </c>
      <c r="X44" s="137">
        <v>2.13487378931865E-4</v>
      </c>
      <c r="Y44" s="137">
        <v>1.43589073394316E-4</v>
      </c>
      <c r="Z44" s="137">
        <v>1.3074313957198901E-4</v>
      </c>
      <c r="AA44" s="137">
        <v>1.4389243737640201E-4</v>
      </c>
      <c r="AB44" s="137">
        <v>2.13673626636787E-4</v>
      </c>
      <c r="AC44" s="137">
        <v>1.41255244153084E-4</v>
      </c>
      <c r="AD44" s="137">
        <v>1.7606689733927001E-4</v>
      </c>
      <c r="AE44" s="137">
        <v>1.5669480111872699E-4</v>
      </c>
      <c r="AF44" s="137">
        <v>3.4516228575808499E-4</v>
      </c>
      <c r="AG44" s="137">
        <v>2.4378371624219101E-4</v>
      </c>
      <c r="AH44" s="137">
        <v>4.9990346181961695E-4</v>
      </c>
      <c r="AI44" s="137">
        <v>3.6140373901485397E-4</v>
      </c>
      <c r="AJ44" s="137">
        <v>0</v>
      </c>
      <c r="AK44" s="137">
        <v>5.3225122661386198E-4</v>
      </c>
      <c r="AL44" s="137">
        <v>3.6962371354242801E-3</v>
      </c>
      <c r="AM44" s="137">
        <v>1.18619466278224</v>
      </c>
      <c r="AN44" s="137">
        <v>3.3243228349749302E-4</v>
      </c>
      <c r="AO44" s="137">
        <v>2.9341015988887501E-4</v>
      </c>
      <c r="AP44" s="137">
        <v>1.2741245742621101E-4</v>
      </c>
      <c r="AQ44" s="137">
        <v>1.21478697729655E-4</v>
      </c>
      <c r="AR44" s="137">
        <v>1.90487011392782E-3</v>
      </c>
      <c r="AS44" s="137">
        <v>2.6257838063048201E-4</v>
      </c>
      <c r="AT44" s="137">
        <v>2.8127936973980399E-4</v>
      </c>
      <c r="AU44" s="137">
        <v>3.6912600734666099E-4</v>
      </c>
      <c r="AV44" s="137">
        <v>1.9228647693407899E-3</v>
      </c>
      <c r="AW44" s="137">
        <v>2.3579569544834099E-4</v>
      </c>
      <c r="AX44" s="137">
        <v>2.7491490236797799E-4</v>
      </c>
      <c r="AY44" s="137">
        <v>1.5061309623204099E-4</v>
      </c>
      <c r="AZ44" s="137">
        <v>3.9836965387212E-4</v>
      </c>
      <c r="BA44" s="137">
        <v>9.3894178499335598E-5</v>
      </c>
      <c r="BB44" s="137">
        <v>1.2783399183893701E-4</v>
      </c>
      <c r="BC44" s="137">
        <v>2.6902957882525298E-4</v>
      </c>
      <c r="BD44" s="137">
        <v>5.3843523765486397E-4</v>
      </c>
      <c r="BE44" s="137">
        <v>1.4036814263658499E-3</v>
      </c>
      <c r="BF44" s="137">
        <v>4.1462442330043002E-3</v>
      </c>
      <c r="BG44" s="137">
        <v>3.0443224150109401E-4</v>
      </c>
      <c r="BH44" s="137">
        <v>9.9681713479439298E-4</v>
      </c>
      <c r="BI44" s="137">
        <v>1.59278954249846E-4</v>
      </c>
      <c r="BJ44" s="137">
        <v>1.2105094099782101E-4</v>
      </c>
      <c r="BK44" s="137">
        <v>1.63120361483714E-4</v>
      </c>
      <c r="BL44" s="137">
        <v>1.17087413328225E-4</v>
      </c>
      <c r="BM44" s="137">
        <v>1.4600058877559401E-4</v>
      </c>
      <c r="BN44" s="137">
        <v>1.7359793408258301E-4</v>
      </c>
      <c r="BO44" s="137">
        <v>1.31445768894909E-4</v>
      </c>
      <c r="BP44" s="137">
        <v>5.8627584402111101E-5</v>
      </c>
      <c r="BQ44" s="137">
        <v>9.0023999552844603E-5</v>
      </c>
      <c r="BR44" s="137">
        <v>1.05626946500715E-4</v>
      </c>
      <c r="BS44" s="137">
        <v>5.11470299773377E-5</v>
      </c>
      <c r="BT44" s="137">
        <v>3.0666997364811198E-4</v>
      </c>
      <c r="BU44" s="137">
        <v>5.0323997142516099E-5</v>
      </c>
      <c r="BV44" s="137">
        <v>2.84218458165195E-4</v>
      </c>
      <c r="BW44" s="137">
        <v>1.04745369558672E-4</v>
      </c>
      <c r="BX44" s="137">
        <v>9.0264070375845398E-4</v>
      </c>
      <c r="BY44" s="137">
        <v>9.6683301525804795E-5</v>
      </c>
      <c r="BZ44" s="137">
        <v>4.5473984712440303E-4</v>
      </c>
      <c r="CA44" s="138">
        <v>0</v>
      </c>
      <c r="CB44" s="133">
        <v>1.215064779952</v>
      </c>
      <c r="CC44" s="134">
        <v>0.71257140481903503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</row>
    <row r="45" spans="1:87" ht="19.5" x14ac:dyDescent="0.25">
      <c r="A45" s="30"/>
      <c r="B45" s="42" t="s">
        <v>36</v>
      </c>
      <c r="C45" s="43" t="s">
        <v>147</v>
      </c>
      <c r="D45" s="136">
        <v>2.9345917835690301E-4</v>
      </c>
      <c r="E45" s="137">
        <v>4.39497608065365E-4</v>
      </c>
      <c r="F45" s="137">
        <v>4.5075672232626501E-4</v>
      </c>
      <c r="G45" s="137">
        <v>4.57554531562189E-4</v>
      </c>
      <c r="H45" s="137">
        <v>2.5243485933405599E-3</v>
      </c>
      <c r="I45" s="137">
        <v>3.4145613565042499E-4</v>
      </c>
      <c r="J45" s="137">
        <v>3.4105149740770599E-4</v>
      </c>
      <c r="K45" s="137">
        <v>2.29209634490112E-4</v>
      </c>
      <c r="L45" s="137">
        <v>6.3484941937250595E-4</v>
      </c>
      <c r="M45" s="137">
        <v>5.8571303440577702E-4</v>
      </c>
      <c r="N45" s="137">
        <v>1.9534699930540901E-4</v>
      </c>
      <c r="O45" s="137">
        <v>5.1777791595741102E-4</v>
      </c>
      <c r="P45" s="137">
        <v>5.0206585743905704E-4</v>
      </c>
      <c r="Q45" s="137">
        <v>2.0027693825333499E-4</v>
      </c>
      <c r="R45" s="137">
        <v>5.8671780525838303E-4</v>
      </c>
      <c r="S45" s="137">
        <v>8.9940113331897704E-4</v>
      </c>
      <c r="T45" s="137">
        <v>4.8506071709237099E-4</v>
      </c>
      <c r="U45" s="137">
        <v>1.07811068919812E-3</v>
      </c>
      <c r="V45" s="137">
        <v>5.43478712307048E-4</v>
      </c>
      <c r="W45" s="137">
        <v>5.6695365231326095E-4</v>
      </c>
      <c r="X45" s="137">
        <v>5.2920626287374399E-4</v>
      </c>
      <c r="Y45" s="137">
        <v>3.9271925979553402E-4</v>
      </c>
      <c r="Z45" s="137">
        <v>5.2039206781569398E-4</v>
      </c>
      <c r="AA45" s="137">
        <v>5.0848555323529301E-4</v>
      </c>
      <c r="AB45" s="137">
        <v>7.5481552620148E-4</v>
      </c>
      <c r="AC45" s="137">
        <v>4.4278630502135699E-4</v>
      </c>
      <c r="AD45" s="137">
        <v>5.3905050934992705E-4</v>
      </c>
      <c r="AE45" s="137">
        <v>4.4208762041839599E-4</v>
      </c>
      <c r="AF45" s="137">
        <v>1.1945744771912001E-3</v>
      </c>
      <c r="AG45" s="137">
        <v>1.2976535999068299E-3</v>
      </c>
      <c r="AH45" s="137">
        <v>5.1037860815727803E-4</v>
      </c>
      <c r="AI45" s="137">
        <v>1.33478699492439E-3</v>
      </c>
      <c r="AJ45" s="137">
        <v>0</v>
      </c>
      <c r="AK45" s="137">
        <v>4.2407800489726498E-4</v>
      </c>
      <c r="AL45" s="137">
        <v>4.7080606662042699E-4</v>
      </c>
      <c r="AM45" s="137">
        <v>1.18823999875864E-3</v>
      </c>
      <c r="AN45" s="137">
        <v>1.1180043910752799</v>
      </c>
      <c r="AO45" s="137">
        <v>8.6065849748231298E-4</v>
      </c>
      <c r="AP45" s="137">
        <v>6.3531622844863504E-4</v>
      </c>
      <c r="AQ45" s="137">
        <v>6.17949272689102E-4</v>
      </c>
      <c r="AR45" s="137">
        <v>4.2457263013029399E-4</v>
      </c>
      <c r="AS45" s="137">
        <v>1.2274994694507599E-3</v>
      </c>
      <c r="AT45" s="137">
        <v>3.4326116371009499E-4</v>
      </c>
      <c r="AU45" s="137">
        <v>2.7034543453425598E-4</v>
      </c>
      <c r="AV45" s="137">
        <v>6.2005316959387895E-4</v>
      </c>
      <c r="AW45" s="137">
        <v>4.3427102620458603E-3</v>
      </c>
      <c r="AX45" s="137">
        <v>4.6032556302884499E-4</v>
      </c>
      <c r="AY45" s="137">
        <v>4.3002094235644801E-4</v>
      </c>
      <c r="AZ45" s="137">
        <v>8.7628503798775897E-4</v>
      </c>
      <c r="BA45" s="137">
        <v>2.11255964381644E-4</v>
      </c>
      <c r="BB45" s="137">
        <v>3.6059869834110901E-4</v>
      </c>
      <c r="BC45" s="137">
        <v>3.2024927256524098E-4</v>
      </c>
      <c r="BD45" s="137">
        <v>1.5208327651960801E-3</v>
      </c>
      <c r="BE45" s="137">
        <v>0.12177841091460601</v>
      </c>
      <c r="BF45" s="137">
        <v>7.9686702618736904E-4</v>
      </c>
      <c r="BG45" s="137">
        <v>1.9605978320226899E-4</v>
      </c>
      <c r="BH45" s="137">
        <v>3.11702826963208E-4</v>
      </c>
      <c r="BI45" s="137">
        <v>2.53127614300745E-2</v>
      </c>
      <c r="BJ45" s="137">
        <v>7.9018442081591302E-4</v>
      </c>
      <c r="BK45" s="137">
        <v>7.1756484334225298E-4</v>
      </c>
      <c r="BL45" s="137">
        <v>2.8922433125252599E-4</v>
      </c>
      <c r="BM45" s="137">
        <v>2.5074172022966499E-4</v>
      </c>
      <c r="BN45" s="137">
        <v>3.9149787612256798E-4</v>
      </c>
      <c r="BO45" s="137">
        <v>1.3684998544982599E-4</v>
      </c>
      <c r="BP45" s="137">
        <v>1.7004480201560101E-4</v>
      </c>
      <c r="BQ45" s="137">
        <v>2.38937616723188E-4</v>
      </c>
      <c r="BR45" s="137">
        <v>2.39852525676469E-4</v>
      </c>
      <c r="BS45" s="137">
        <v>7.2337680211848705E-4</v>
      </c>
      <c r="BT45" s="137">
        <v>1.4506494491658899E-4</v>
      </c>
      <c r="BU45" s="137">
        <v>1.0808859994627001E-3</v>
      </c>
      <c r="BV45" s="137">
        <v>3.7158751654004602E-4</v>
      </c>
      <c r="BW45" s="137">
        <v>1.3838603385271601E-3</v>
      </c>
      <c r="BX45" s="137">
        <v>7.1907763506686101E-4</v>
      </c>
      <c r="BY45" s="137">
        <v>9.8793930852060399E-4</v>
      </c>
      <c r="BZ45" s="137">
        <v>1.7264545554163001E-3</v>
      </c>
      <c r="CA45" s="138">
        <v>0</v>
      </c>
      <c r="CB45" s="133">
        <v>1.31270842028104</v>
      </c>
      <c r="CC45" s="134">
        <v>0.76983424965571601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</row>
    <row r="46" spans="1:87" ht="19.5" x14ac:dyDescent="0.25">
      <c r="A46" s="30"/>
      <c r="B46" s="42" t="s">
        <v>37</v>
      </c>
      <c r="C46" s="43" t="s">
        <v>148</v>
      </c>
      <c r="D46" s="136">
        <v>3.55319639028342E-3</v>
      </c>
      <c r="E46" s="137">
        <v>4.4555611769615802E-3</v>
      </c>
      <c r="F46" s="137">
        <v>1.26904827537741E-2</v>
      </c>
      <c r="G46" s="137">
        <v>6.4600805552753604E-3</v>
      </c>
      <c r="H46" s="137">
        <v>3.58333681377365E-2</v>
      </c>
      <c r="I46" s="137">
        <v>0.10241078667369601</v>
      </c>
      <c r="J46" s="137">
        <v>4.1992523142504803E-3</v>
      </c>
      <c r="K46" s="137">
        <v>4.4515919519439399E-3</v>
      </c>
      <c r="L46" s="137">
        <v>5.5356837836894601E-3</v>
      </c>
      <c r="M46" s="137">
        <v>1.2718079595004801E-2</v>
      </c>
      <c r="N46" s="137">
        <v>2.3228880191869502E-3</v>
      </c>
      <c r="O46" s="137">
        <v>8.4288948536530902E-3</v>
      </c>
      <c r="P46" s="137">
        <v>1.4106392690810699E-3</v>
      </c>
      <c r="Q46" s="137">
        <v>6.7865641576747798E-4</v>
      </c>
      <c r="R46" s="137">
        <v>3.4266711266567802E-3</v>
      </c>
      <c r="S46" s="137">
        <v>4.6273934098271302E-3</v>
      </c>
      <c r="T46" s="137">
        <v>8.9867708516466194E-3</v>
      </c>
      <c r="U46" s="137">
        <v>4.4620266731711503E-2</v>
      </c>
      <c r="V46" s="137">
        <v>8.6463277345376101E-3</v>
      </c>
      <c r="W46" s="137">
        <v>8.5964019554432992E-3</v>
      </c>
      <c r="X46" s="137">
        <v>2.1505536815474999E-2</v>
      </c>
      <c r="Y46" s="137">
        <v>1.0806149513843601E-2</v>
      </c>
      <c r="Z46" s="137">
        <v>7.0958849830725299E-3</v>
      </c>
      <c r="AA46" s="137">
        <v>7.3758006714589198E-3</v>
      </c>
      <c r="AB46" s="137">
        <v>2.7175284747649801E-2</v>
      </c>
      <c r="AC46" s="137">
        <v>1.41192465441693E-2</v>
      </c>
      <c r="AD46" s="137">
        <v>1.08823064502916E-2</v>
      </c>
      <c r="AE46" s="137">
        <v>7.4955017749737196E-3</v>
      </c>
      <c r="AF46" s="137">
        <v>3.06040022884056E-2</v>
      </c>
      <c r="AG46" s="137">
        <v>2.6159031206448601E-2</v>
      </c>
      <c r="AH46" s="137">
        <v>3.0939432938686701E-2</v>
      </c>
      <c r="AI46" s="137">
        <v>2.5108540356481801E-2</v>
      </c>
      <c r="AJ46" s="137">
        <v>0</v>
      </c>
      <c r="AK46" s="137">
        <v>8.2779171583185606E-3</v>
      </c>
      <c r="AL46" s="137">
        <v>1.53338753120618E-2</v>
      </c>
      <c r="AM46" s="137">
        <v>1.6957362952043E-2</v>
      </c>
      <c r="AN46" s="137">
        <v>3.6094367326390498E-3</v>
      </c>
      <c r="AO46" s="137">
        <v>1.2326175879877601</v>
      </c>
      <c r="AP46" s="137">
        <v>8.4567598548467904E-2</v>
      </c>
      <c r="AQ46" s="137">
        <v>2.90669346912631E-3</v>
      </c>
      <c r="AR46" s="137">
        <v>6.9839264573991998E-3</v>
      </c>
      <c r="AS46" s="137">
        <v>2.0941018393029202E-2</v>
      </c>
      <c r="AT46" s="137">
        <v>1.31591865577163E-2</v>
      </c>
      <c r="AU46" s="137">
        <v>5.5690978969907701E-3</v>
      </c>
      <c r="AV46" s="137">
        <v>1.31478580909676E-2</v>
      </c>
      <c r="AW46" s="137">
        <v>2.44429662334576E-2</v>
      </c>
      <c r="AX46" s="137">
        <v>1.9785150823849702E-2</v>
      </c>
      <c r="AY46" s="137">
        <v>3.1259549869349602E-3</v>
      </c>
      <c r="AZ46" s="137">
        <v>7.5665114798597402E-3</v>
      </c>
      <c r="BA46" s="137">
        <v>5.9757582554253504E-3</v>
      </c>
      <c r="BB46" s="137">
        <v>7.1181327983637598E-3</v>
      </c>
      <c r="BC46" s="137">
        <v>5.2952708124965201E-3</v>
      </c>
      <c r="BD46" s="137">
        <v>3.82366152768749E-3</v>
      </c>
      <c r="BE46" s="137">
        <v>6.7681758725708398E-3</v>
      </c>
      <c r="BF46" s="137">
        <v>6.5848955300823603E-3</v>
      </c>
      <c r="BG46" s="137">
        <v>1.8611629232989299E-3</v>
      </c>
      <c r="BH46" s="137">
        <v>5.1441412483870198E-3</v>
      </c>
      <c r="BI46" s="137">
        <v>5.0757556468631103E-3</v>
      </c>
      <c r="BJ46" s="137">
        <v>1.9138663782815798E-2</v>
      </c>
      <c r="BK46" s="137">
        <v>4.5457177675237402E-3</v>
      </c>
      <c r="BL46" s="137">
        <v>5.1740669804526398E-3</v>
      </c>
      <c r="BM46" s="137">
        <v>7.2843646589350504E-3</v>
      </c>
      <c r="BN46" s="137">
        <v>8.6908069513643004E-3</v>
      </c>
      <c r="BO46" s="137">
        <v>4.0330676748595697E-3</v>
      </c>
      <c r="BP46" s="137">
        <v>4.6969394456344796E-3</v>
      </c>
      <c r="BQ46" s="137">
        <v>7.8827208850809592E-3</v>
      </c>
      <c r="BR46" s="137">
        <v>2.34159259300354E-2</v>
      </c>
      <c r="BS46" s="137">
        <v>1.46730454731038E-3</v>
      </c>
      <c r="BT46" s="137">
        <v>5.4617224514195298E-3</v>
      </c>
      <c r="BU46" s="137">
        <v>2.92389633378437E-3</v>
      </c>
      <c r="BV46" s="137">
        <v>6.9261684618026403E-3</v>
      </c>
      <c r="BW46" s="137">
        <v>2.64499904037711E-3</v>
      </c>
      <c r="BX46" s="137">
        <v>4.3323427897401703E-3</v>
      </c>
      <c r="BY46" s="137">
        <v>3.52859979884519E-3</v>
      </c>
      <c r="BZ46" s="137">
        <v>2.7708782473180298E-2</v>
      </c>
      <c r="CA46" s="138">
        <v>0</v>
      </c>
      <c r="CB46" s="133">
        <v>2.1698148996600399</v>
      </c>
      <c r="CC46" s="134">
        <v>1.2724819917083801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</row>
    <row r="47" spans="1:87" ht="19.5" x14ac:dyDescent="0.25">
      <c r="A47" s="30"/>
      <c r="B47" s="42" t="s">
        <v>38</v>
      </c>
      <c r="C47" s="43" t="s">
        <v>149</v>
      </c>
      <c r="D47" s="136">
        <v>1.3870516205563E-3</v>
      </c>
      <c r="E47" s="137">
        <v>2.03957175326852E-3</v>
      </c>
      <c r="F47" s="137">
        <v>1.55666458613287E-3</v>
      </c>
      <c r="G47" s="137">
        <v>2.6111390703408501E-3</v>
      </c>
      <c r="H47" s="137">
        <v>1.78057601366054E-3</v>
      </c>
      <c r="I47" s="137">
        <v>3.1039042570774901E-3</v>
      </c>
      <c r="J47" s="137">
        <v>1.7594297622330699E-3</v>
      </c>
      <c r="K47" s="137">
        <v>1.36359945049496E-3</v>
      </c>
      <c r="L47" s="137">
        <v>1.5972391127676701E-3</v>
      </c>
      <c r="M47" s="137">
        <v>2.1961997946292602E-3</v>
      </c>
      <c r="N47" s="137">
        <v>1.0169920664713501E-3</v>
      </c>
      <c r="O47" s="137">
        <v>2.3544397858667001E-3</v>
      </c>
      <c r="P47" s="137">
        <v>1.0725678148504601E-3</v>
      </c>
      <c r="Q47" s="137">
        <v>4.8266905898913299E-4</v>
      </c>
      <c r="R47" s="137">
        <v>2.4102140512984901E-3</v>
      </c>
      <c r="S47" s="137">
        <v>2.9438048950084701E-3</v>
      </c>
      <c r="T47" s="137">
        <v>1.9636552294308401E-3</v>
      </c>
      <c r="U47" s="137">
        <v>3.3946781996776199E-3</v>
      </c>
      <c r="V47" s="137">
        <v>2.2010084779594198E-3</v>
      </c>
      <c r="W47" s="137">
        <v>2.3794593921098702E-3</v>
      </c>
      <c r="X47" s="137">
        <v>2.6170622795498801E-3</v>
      </c>
      <c r="Y47" s="137">
        <v>1.785500226736E-3</v>
      </c>
      <c r="Z47" s="137">
        <v>2.0477453323689901E-3</v>
      </c>
      <c r="AA47" s="137">
        <v>2.2933156866158499E-3</v>
      </c>
      <c r="AB47" s="137">
        <v>2.6888942181319498E-3</v>
      </c>
      <c r="AC47" s="137">
        <v>2.0085884075959301E-3</v>
      </c>
      <c r="AD47" s="137">
        <v>2.3803191683846201E-3</v>
      </c>
      <c r="AE47" s="137">
        <v>2.3134543681238699E-3</v>
      </c>
      <c r="AF47" s="137">
        <v>5.5076329622666302E-3</v>
      </c>
      <c r="AG47" s="137">
        <v>5.3650853099620503E-3</v>
      </c>
      <c r="AH47" s="137">
        <v>5.9188090215938002E-3</v>
      </c>
      <c r="AI47" s="137">
        <v>6.9378397240519099E-3</v>
      </c>
      <c r="AJ47" s="137">
        <v>0</v>
      </c>
      <c r="AK47" s="137">
        <v>1.47375551564662E-3</v>
      </c>
      <c r="AL47" s="137">
        <v>1.06354399290557E-2</v>
      </c>
      <c r="AM47" s="137">
        <v>2.4270712194508701E-3</v>
      </c>
      <c r="AN47" s="137">
        <v>1.34330768648324E-3</v>
      </c>
      <c r="AO47" s="137">
        <v>1.5785893439214601E-2</v>
      </c>
      <c r="AP47" s="137">
        <v>1.0753849066804799</v>
      </c>
      <c r="AQ47" s="137">
        <v>1.5397389135526E-3</v>
      </c>
      <c r="AR47" s="137">
        <v>1.3832921679317E-3</v>
      </c>
      <c r="AS47" s="137">
        <v>8.2652856396300007E-3</v>
      </c>
      <c r="AT47" s="137">
        <v>7.2472211628919099E-3</v>
      </c>
      <c r="AU47" s="137">
        <v>4.4125531212960596E-3</v>
      </c>
      <c r="AV47" s="137">
        <v>5.3422447342706802E-3</v>
      </c>
      <c r="AW47" s="137">
        <v>2.3071085116223898E-3</v>
      </c>
      <c r="AX47" s="137">
        <v>1.9321330331770201E-3</v>
      </c>
      <c r="AY47" s="137">
        <v>1.85201901294158E-3</v>
      </c>
      <c r="AZ47" s="137">
        <v>4.0837065443926996E-3</v>
      </c>
      <c r="BA47" s="137">
        <v>1.34075891152715E-3</v>
      </c>
      <c r="BB47" s="137">
        <v>2.5518847738870802E-3</v>
      </c>
      <c r="BC47" s="137">
        <v>3.1274259751808199E-3</v>
      </c>
      <c r="BD47" s="137">
        <v>1.69545583167764E-3</v>
      </c>
      <c r="BE47" s="137">
        <v>1.37613886124631E-3</v>
      </c>
      <c r="BF47" s="137">
        <v>4.6301751451803402E-3</v>
      </c>
      <c r="BG47" s="137">
        <v>1.40033265659892E-3</v>
      </c>
      <c r="BH47" s="137">
        <v>8.3877932500705694E-3</v>
      </c>
      <c r="BI47" s="137">
        <v>1.8188578454117199E-3</v>
      </c>
      <c r="BJ47" s="137">
        <v>5.2079365735978704E-3</v>
      </c>
      <c r="BK47" s="137">
        <v>1.73733821904711E-3</v>
      </c>
      <c r="BL47" s="137">
        <v>7.7753983032473302E-3</v>
      </c>
      <c r="BM47" s="137">
        <v>7.8274245899100595E-3</v>
      </c>
      <c r="BN47" s="137">
        <v>1.7063436400970599E-3</v>
      </c>
      <c r="BO47" s="137">
        <v>6.5395666663573401E-3</v>
      </c>
      <c r="BP47" s="137">
        <v>4.93733214402871E-3</v>
      </c>
      <c r="BQ47" s="137">
        <v>5.9733831281155603E-3</v>
      </c>
      <c r="BR47" s="137">
        <v>5.5237642110613798E-3</v>
      </c>
      <c r="BS47" s="137">
        <v>2.34587806444215E-3</v>
      </c>
      <c r="BT47" s="137">
        <v>1.0547399375926201E-2</v>
      </c>
      <c r="BU47" s="137">
        <v>4.2063694916192303E-3</v>
      </c>
      <c r="BV47" s="137">
        <v>1.9598918116451602E-2</v>
      </c>
      <c r="BW47" s="137">
        <v>4.9128483605300798E-3</v>
      </c>
      <c r="BX47" s="137">
        <v>2.41126685400327E-3</v>
      </c>
      <c r="BY47" s="137">
        <v>2.2177493784740899E-3</v>
      </c>
      <c r="BZ47" s="137">
        <v>1.5782923510344399E-2</v>
      </c>
      <c r="CA47" s="138">
        <v>0</v>
      </c>
      <c r="CB47" s="133">
        <v>1.3624754522882701</v>
      </c>
      <c r="CC47" s="134">
        <v>0.79901998896458404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</row>
    <row r="48" spans="1:87" ht="19.5" x14ac:dyDescent="0.25">
      <c r="A48" s="30"/>
      <c r="B48" s="42" t="s">
        <v>39</v>
      </c>
      <c r="C48" s="43" t="s">
        <v>150</v>
      </c>
      <c r="D48" s="136">
        <v>1.7545286294082502E-2</v>
      </c>
      <c r="E48" s="137">
        <v>5.0103356771673102E-2</v>
      </c>
      <c r="F48" s="137">
        <v>2.2778974799280201E-2</v>
      </c>
      <c r="G48" s="137">
        <v>4.1042135424434502E-2</v>
      </c>
      <c r="H48" s="137">
        <v>2.45713148304211E-2</v>
      </c>
      <c r="I48" s="137">
        <v>1.9575600817955199E-2</v>
      </c>
      <c r="J48" s="137">
        <v>2.05845047310779E-2</v>
      </c>
      <c r="K48" s="137">
        <v>1.39022989132486E-2</v>
      </c>
      <c r="L48" s="137">
        <v>4.24423971664422E-2</v>
      </c>
      <c r="M48" s="137">
        <v>1.6693560712196499E-2</v>
      </c>
      <c r="N48" s="137">
        <v>2.6799977811642998E-2</v>
      </c>
      <c r="O48" s="137">
        <v>2.4711643756985702E-2</v>
      </c>
      <c r="P48" s="137">
        <v>8.1881768580537497E-3</v>
      </c>
      <c r="Q48" s="137">
        <v>8.0563725579308396E-3</v>
      </c>
      <c r="R48" s="137">
        <v>2.3880334516745701E-2</v>
      </c>
      <c r="S48" s="137">
        <v>3.7909275069895901E-2</v>
      </c>
      <c r="T48" s="137">
        <v>1.4658038883016301E-2</v>
      </c>
      <c r="U48" s="137">
        <v>3.5096151436525197E-2</v>
      </c>
      <c r="V48" s="137">
        <v>1.7717587400510701E-2</v>
      </c>
      <c r="W48" s="137">
        <v>1.74588901519259E-2</v>
      </c>
      <c r="X48" s="137">
        <v>2.0261105063496401E-2</v>
      </c>
      <c r="Y48" s="137">
        <v>1.3846878120117499E-2</v>
      </c>
      <c r="Z48" s="137">
        <v>1.83769615703708E-2</v>
      </c>
      <c r="AA48" s="137">
        <v>2.08806116161269E-2</v>
      </c>
      <c r="AB48" s="137">
        <v>1.9551249561280199E-2</v>
      </c>
      <c r="AC48" s="137">
        <v>1.50827868126636E-2</v>
      </c>
      <c r="AD48" s="137">
        <v>1.9845778627079799E-2</v>
      </c>
      <c r="AE48" s="137">
        <v>1.47346623609046E-2</v>
      </c>
      <c r="AF48" s="137">
        <v>2.2015690335645301E-2</v>
      </c>
      <c r="AG48" s="137">
        <v>4.27900155674837E-2</v>
      </c>
      <c r="AH48" s="137">
        <v>2.2261292012956999E-2</v>
      </c>
      <c r="AI48" s="137">
        <v>2.4683116821779202E-2</v>
      </c>
      <c r="AJ48" s="137">
        <v>0</v>
      </c>
      <c r="AK48" s="137">
        <v>2.6256945639905101E-2</v>
      </c>
      <c r="AL48" s="137">
        <v>1.2628798122633299E-2</v>
      </c>
      <c r="AM48" s="137">
        <v>1.6175624221115702E-2</v>
      </c>
      <c r="AN48" s="137">
        <v>2.67716847628903E-2</v>
      </c>
      <c r="AO48" s="137">
        <v>3.7929880766575497E-2</v>
      </c>
      <c r="AP48" s="137">
        <v>1.44656992202434E-2</v>
      </c>
      <c r="AQ48" s="137">
        <v>1.0315270586910401</v>
      </c>
      <c r="AR48" s="137">
        <v>1.6590747627753501E-2</v>
      </c>
      <c r="AS48" s="137">
        <v>1.58802956392535E-2</v>
      </c>
      <c r="AT48" s="137">
        <v>9.5486917158068892E-3</v>
      </c>
      <c r="AU48" s="137">
        <v>1.8981547009740699E-2</v>
      </c>
      <c r="AV48" s="137">
        <v>1.4744698513575001E-2</v>
      </c>
      <c r="AW48" s="137">
        <v>0.12922794239774801</v>
      </c>
      <c r="AX48" s="137">
        <v>5.7467502728865902E-2</v>
      </c>
      <c r="AY48" s="137">
        <v>2.1180519142304201E-2</v>
      </c>
      <c r="AZ48" s="137">
        <v>1.29367896497276E-2</v>
      </c>
      <c r="BA48" s="137">
        <v>1.2146198472362001E-2</v>
      </c>
      <c r="BB48" s="137">
        <v>1.5824353932067801E-2</v>
      </c>
      <c r="BC48" s="137">
        <v>1.3728229309288799E-2</v>
      </c>
      <c r="BD48" s="137">
        <v>9.2697650192295408E-3</v>
      </c>
      <c r="BE48" s="137">
        <v>1.47120432725857E-2</v>
      </c>
      <c r="BF48" s="137">
        <v>2.2292607537260201E-2</v>
      </c>
      <c r="BG48" s="137">
        <v>0.11187829832143199</v>
      </c>
      <c r="BH48" s="137">
        <v>1.9718336596727001E-2</v>
      </c>
      <c r="BI48" s="137">
        <v>1.72429660772856E-2</v>
      </c>
      <c r="BJ48" s="137">
        <v>3.7689026705057901E-2</v>
      </c>
      <c r="BK48" s="137">
        <v>0.177197383686617</v>
      </c>
      <c r="BL48" s="137">
        <v>9.3342732635064596E-2</v>
      </c>
      <c r="BM48" s="137">
        <v>1.74048374350032E-2</v>
      </c>
      <c r="BN48" s="137">
        <v>1.50702498955783E-2</v>
      </c>
      <c r="BO48" s="137">
        <v>9.3010911277570003E-3</v>
      </c>
      <c r="BP48" s="137">
        <v>5.0851710155639003E-3</v>
      </c>
      <c r="BQ48" s="137">
        <v>6.8302750583969602E-3</v>
      </c>
      <c r="BR48" s="137">
        <v>8.3916655311534593E-3</v>
      </c>
      <c r="BS48" s="137">
        <v>5.7474370103670399E-3</v>
      </c>
      <c r="BT48" s="137">
        <v>1.6214649046930599E-2</v>
      </c>
      <c r="BU48" s="137">
        <v>5.0582126024542899E-3</v>
      </c>
      <c r="BV48" s="137">
        <v>2.8656637363556999E-2</v>
      </c>
      <c r="BW48" s="137">
        <v>3.0471663544797399E-3</v>
      </c>
      <c r="BX48" s="137">
        <v>9.8171600134882905E-3</v>
      </c>
      <c r="BY48" s="137">
        <v>7.4171140462095499E-3</v>
      </c>
      <c r="BZ48" s="137">
        <v>2.1623958122585801E-2</v>
      </c>
      <c r="CA48" s="138">
        <v>0</v>
      </c>
      <c r="CB48" s="133">
        <v>2.9050680194116398</v>
      </c>
      <c r="CC48" s="134">
        <v>1.70366916549813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</row>
    <row r="49" spans="1:87" ht="19.5" x14ac:dyDescent="0.25">
      <c r="A49" s="30"/>
      <c r="B49" s="42" t="s">
        <v>40</v>
      </c>
      <c r="C49" s="43" t="s">
        <v>151</v>
      </c>
      <c r="D49" s="136">
        <v>1.9514198354495499E-2</v>
      </c>
      <c r="E49" s="137">
        <v>2.6072895924673701E-2</v>
      </c>
      <c r="F49" s="137">
        <v>1.0007226737932201E-2</v>
      </c>
      <c r="G49" s="137">
        <v>3.8109602680215598E-2</v>
      </c>
      <c r="H49" s="137">
        <v>1.9693748314067502E-2</v>
      </c>
      <c r="I49" s="137">
        <v>2.0694859500377201E-2</v>
      </c>
      <c r="J49" s="137">
        <v>6.7713741420793502E-3</v>
      </c>
      <c r="K49" s="137">
        <v>9.4934735073392302E-3</v>
      </c>
      <c r="L49" s="137">
        <v>2.9640437227143102E-2</v>
      </c>
      <c r="M49" s="137">
        <v>3.5230250940295801E-3</v>
      </c>
      <c r="N49" s="137">
        <v>1.3978887612275099E-2</v>
      </c>
      <c r="O49" s="137">
        <v>1.9979448201963698E-3</v>
      </c>
      <c r="P49" s="137">
        <v>9.1906101154888705E-4</v>
      </c>
      <c r="Q49" s="137">
        <v>3.7846821799950302E-4</v>
      </c>
      <c r="R49" s="137">
        <v>2.04827179364944E-3</v>
      </c>
      <c r="S49" s="137">
        <v>4.9696934982057499E-3</v>
      </c>
      <c r="T49" s="137">
        <v>1.79138265335777E-3</v>
      </c>
      <c r="U49" s="137">
        <v>2.6606685949163802E-3</v>
      </c>
      <c r="V49" s="137">
        <v>1.1703006162116401E-3</v>
      </c>
      <c r="W49" s="137">
        <v>2.8954419866308299E-3</v>
      </c>
      <c r="X49" s="137">
        <v>3.0990826541892401E-3</v>
      </c>
      <c r="Y49" s="137">
        <v>2.20629710295496E-3</v>
      </c>
      <c r="Z49" s="137">
        <v>4.4577824398413096E-3</v>
      </c>
      <c r="AA49" s="137">
        <v>1.09749680377464E-2</v>
      </c>
      <c r="AB49" s="137">
        <v>3.3104466976792502E-3</v>
      </c>
      <c r="AC49" s="137">
        <v>2.4104207660124899E-3</v>
      </c>
      <c r="AD49" s="137">
        <v>3.17165939611311E-3</v>
      </c>
      <c r="AE49" s="137">
        <v>2.1484215050159299E-3</v>
      </c>
      <c r="AF49" s="137">
        <v>3.1301373889317799E-3</v>
      </c>
      <c r="AG49" s="137">
        <v>8.15256677017814E-3</v>
      </c>
      <c r="AH49" s="137">
        <v>2.21355665304932E-2</v>
      </c>
      <c r="AI49" s="137">
        <v>9.4462065381533608E-3</v>
      </c>
      <c r="AJ49" s="137">
        <v>0</v>
      </c>
      <c r="AK49" s="137">
        <v>1.52196572042717E-2</v>
      </c>
      <c r="AL49" s="137">
        <v>5.1784279164200702E-3</v>
      </c>
      <c r="AM49" s="137">
        <v>2.3344945692099901E-2</v>
      </c>
      <c r="AN49" s="137">
        <v>2.88007464890651E-2</v>
      </c>
      <c r="AO49" s="137">
        <v>2.0841339140548298E-3</v>
      </c>
      <c r="AP49" s="137">
        <v>1.2026434583775E-3</v>
      </c>
      <c r="AQ49" s="137">
        <v>1.06355846352102E-3</v>
      </c>
      <c r="AR49" s="137">
        <v>1.01193731270325</v>
      </c>
      <c r="AS49" s="137">
        <v>6.0619313428053399E-2</v>
      </c>
      <c r="AT49" s="137">
        <v>9.8855282918075604E-2</v>
      </c>
      <c r="AU49" s="137">
        <v>1.08285981352338E-2</v>
      </c>
      <c r="AV49" s="137">
        <v>1.7332615304812501E-2</v>
      </c>
      <c r="AW49" s="137">
        <v>1.9480221775065198E-2</v>
      </c>
      <c r="AX49" s="137">
        <v>3.14745376023916E-3</v>
      </c>
      <c r="AY49" s="137">
        <v>3.2710672535946599E-3</v>
      </c>
      <c r="AZ49" s="137">
        <v>3.06924130796968E-3</v>
      </c>
      <c r="BA49" s="137">
        <v>1.21009237989365E-3</v>
      </c>
      <c r="BB49" s="137">
        <v>8.6935781119076901E-3</v>
      </c>
      <c r="BC49" s="137">
        <v>3.1488074408926501E-3</v>
      </c>
      <c r="BD49" s="137">
        <v>3.9815102575048601E-3</v>
      </c>
      <c r="BE49" s="137">
        <v>1.2004205188556501E-2</v>
      </c>
      <c r="BF49" s="137">
        <v>2.1492436161317202E-3</v>
      </c>
      <c r="BG49" s="137">
        <v>4.60373784805727E-4</v>
      </c>
      <c r="BH49" s="137">
        <v>3.3464807122907302E-2</v>
      </c>
      <c r="BI49" s="137">
        <v>2.4794267718322798E-3</v>
      </c>
      <c r="BJ49" s="137">
        <v>8.7469464642743802E-4</v>
      </c>
      <c r="BK49" s="137">
        <v>1.1470571849190299E-3</v>
      </c>
      <c r="BL49" s="137">
        <v>1.4126054836699699E-3</v>
      </c>
      <c r="BM49" s="137">
        <v>2.0827586645260901E-3</v>
      </c>
      <c r="BN49" s="137">
        <v>1.5214775354574601E-3</v>
      </c>
      <c r="BO49" s="137">
        <v>4.0689179201427902E-4</v>
      </c>
      <c r="BP49" s="137">
        <v>2.2939250748711299E-4</v>
      </c>
      <c r="BQ49" s="137">
        <v>3.4783909244999998E-4</v>
      </c>
      <c r="BR49" s="137">
        <v>4.2520631890489898E-4</v>
      </c>
      <c r="BS49" s="137">
        <v>3.7041085007199598E-4</v>
      </c>
      <c r="BT49" s="137">
        <v>1.11555787115347E-3</v>
      </c>
      <c r="BU49" s="137">
        <v>7.1509940999913498E-4</v>
      </c>
      <c r="BV49" s="137">
        <v>7.5561870776444102E-4</v>
      </c>
      <c r="BW49" s="137">
        <v>5.9010213310852204E-4</v>
      </c>
      <c r="BX49" s="137">
        <v>3.1450269400999299E-2</v>
      </c>
      <c r="BY49" s="137">
        <v>5.8487121109435901E-3</v>
      </c>
      <c r="BZ49" s="137">
        <v>1.5472866093741899E-3</v>
      </c>
      <c r="CA49" s="138">
        <v>0</v>
      </c>
      <c r="CB49" s="133">
        <v>1.7148427628324601</v>
      </c>
      <c r="CC49" s="134">
        <v>1.0056648309759699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</row>
    <row r="50" spans="1:87" ht="19.5" x14ac:dyDescent="0.25">
      <c r="A50" s="30"/>
      <c r="B50" s="42" t="s">
        <v>41</v>
      </c>
      <c r="C50" s="43" t="s">
        <v>152</v>
      </c>
      <c r="D50" s="136">
        <v>1.24202524384623E-3</v>
      </c>
      <c r="E50" s="137">
        <v>2.2472254106387399E-3</v>
      </c>
      <c r="F50" s="137">
        <v>1.3898733958377001E-3</v>
      </c>
      <c r="G50" s="137">
        <v>2.2262620174952701E-3</v>
      </c>
      <c r="H50" s="137">
        <v>1.83663050424912E-3</v>
      </c>
      <c r="I50" s="137">
        <v>2.79934624377501E-3</v>
      </c>
      <c r="J50" s="137">
        <v>1.2964893092073E-3</v>
      </c>
      <c r="K50" s="137">
        <v>1.0147583162546899E-3</v>
      </c>
      <c r="L50" s="137">
        <v>1.59192456358664E-3</v>
      </c>
      <c r="M50" s="137">
        <v>1.98533536461675E-3</v>
      </c>
      <c r="N50" s="137">
        <v>1.1073022847381301E-3</v>
      </c>
      <c r="O50" s="137">
        <v>2.0544972141500399E-3</v>
      </c>
      <c r="P50" s="137">
        <v>8.6384119098633395E-3</v>
      </c>
      <c r="Q50" s="137">
        <v>3.4619329822704499E-3</v>
      </c>
      <c r="R50" s="137">
        <v>3.7687427371809802E-3</v>
      </c>
      <c r="S50" s="137">
        <v>4.9339551946811404E-3</v>
      </c>
      <c r="T50" s="137">
        <v>1.76666084725725E-3</v>
      </c>
      <c r="U50" s="137">
        <v>4.8352675136983199E-3</v>
      </c>
      <c r="V50" s="137">
        <v>1.6649537498767701E-3</v>
      </c>
      <c r="W50" s="137">
        <v>2.0861097488446599E-3</v>
      </c>
      <c r="X50" s="137">
        <v>3.1945211951427098E-3</v>
      </c>
      <c r="Y50" s="137">
        <v>1.73657157901472E-3</v>
      </c>
      <c r="Z50" s="137">
        <v>1.4629202938603999E-3</v>
      </c>
      <c r="AA50" s="137">
        <v>1.6143156221127899E-3</v>
      </c>
      <c r="AB50" s="137">
        <v>2.0892733122125202E-3</v>
      </c>
      <c r="AC50" s="137">
        <v>1.6186884038972E-3</v>
      </c>
      <c r="AD50" s="137">
        <v>1.7648744369054201E-3</v>
      </c>
      <c r="AE50" s="137">
        <v>1.8800581237642399E-3</v>
      </c>
      <c r="AF50" s="137">
        <v>2.3472615871745202E-3</v>
      </c>
      <c r="AG50" s="137">
        <v>3.4268378184757601E-3</v>
      </c>
      <c r="AH50" s="137">
        <v>3.9669987385602904E-3</v>
      </c>
      <c r="AI50" s="137">
        <v>4.6262800868679E-3</v>
      </c>
      <c r="AJ50" s="137">
        <v>0</v>
      </c>
      <c r="AK50" s="137">
        <v>1.0041426956081401E-2</v>
      </c>
      <c r="AL50" s="137">
        <v>7.2456341715144302E-3</v>
      </c>
      <c r="AM50" s="137">
        <v>2.4812087692534998E-3</v>
      </c>
      <c r="AN50" s="137">
        <v>1.7159629479255899E-3</v>
      </c>
      <c r="AO50" s="137">
        <v>8.4044107837059501E-3</v>
      </c>
      <c r="AP50" s="137">
        <v>8.8947534105875605E-3</v>
      </c>
      <c r="AQ50" s="137">
        <v>9.2059810525085203E-3</v>
      </c>
      <c r="AR50" s="137">
        <v>6.1121788049650202E-3</v>
      </c>
      <c r="AS50" s="137">
        <v>1.0592467885067001</v>
      </c>
      <c r="AT50" s="137">
        <v>2.5775438478341998E-3</v>
      </c>
      <c r="AU50" s="137">
        <v>2.1860095364434101E-3</v>
      </c>
      <c r="AV50" s="137">
        <v>1.49813086115347E-2</v>
      </c>
      <c r="AW50" s="137">
        <v>1.5784864561752501E-2</v>
      </c>
      <c r="AX50" s="137">
        <v>8.9821571642324499E-3</v>
      </c>
      <c r="AY50" s="137">
        <v>2.1965049902116299E-3</v>
      </c>
      <c r="AZ50" s="137">
        <v>2.36887124901255E-2</v>
      </c>
      <c r="BA50" s="137">
        <v>1.3809048966868299E-3</v>
      </c>
      <c r="BB50" s="137">
        <v>1.2335103377861201E-2</v>
      </c>
      <c r="BC50" s="137">
        <v>5.4623519852305897E-3</v>
      </c>
      <c r="BD50" s="137">
        <v>2.40619805748957E-3</v>
      </c>
      <c r="BE50" s="137">
        <v>1.2450653725315701E-2</v>
      </c>
      <c r="BF50" s="137">
        <v>5.7403775294222201E-3</v>
      </c>
      <c r="BG50" s="137">
        <v>1.8575444943326499E-3</v>
      </c>
      <c r="BH50" s="137">
        <v>5.9969190444620797E-3</v>
      </c>
      <c r="BI50" s="137">
        <v>7.8621922521120002E-3</v>
      </c>
      <c r="BJ50" s="137">
        <v>3.3470834144726401E-3</v>
      </c>
      <c r="BK50" s="137">
        <v>3.7690794656322899E-3</v>
      </c>
      <c r="BL50" s="137">
        <v>8.6232443552759705E-3</v>
      </c>
      <c r="BM50" s="137">
        <v>1.3251006237671401E-2</v>
      </c>
      <c r="BN50" s="137">
        <v>6.0453288209202901E-3</v>
      </c>
      <c r="BO50" s="137">
        <v>2.2380020464925999E-3</v>
      </c>
      <c r="BP50" s="137">
        <v>1.0275725926126101E-3</v>
      </c>
      <c r="BQ50" s="137">
        <v>1.53217584545031E-3</v>
      </c>
      <c r="BR50" s="137">
        <v>2.3428452390960399E-3</v>
      </c>
      <c r="BS50" s="137">
        <v>9.6949273126230198E-4</v>
      </c>
      <c r="BT50" s="137">
        <v>5.3171335156230503E-3</v>
      </c>
      <c r="BU50" s="137">
        <v>8.3142490968827099E-4</v>
      </c>
      <c r="BV50" s="137">
        <v>3.0091249168862099E-3</v>
      </c>
      <c r="BW50" s="137">
        <v>9.9477155479042495E-4</v>
      </c>
      <c r="BX50" s="137">
        <v>2.6404972584067798E-3</v>
      </c>
      <c r="BY50" s="137">
        <v>2.09268065029796E-3</v>
      </c>
      <c r="BZ50" s="137">
        <v>8.5393434503461506E-3</v>
      </c>
      <c r="CA50" s="138">
        <v>0</v>
      </c>
      <c r="CB50" s="133">
        <v>1.38748480472327</v>
      </c>
      <c r="CC50" s="134">
        <v>0.81368665504877702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</row>
    <row r="51" spans="1:87" ht="19.5" x14ac:dyDescent="0.25">
      <c r="A51" s="30"/>
      <c r="B51" s="42" t="s">
        <v>42</v>
      </c>
      <c r="C51" s="43" t="s">
        <v>153</v>
      </c>
      <c r="D51" s="136">
        <v>9.8844105207023897E-5</v>
      </c>
      <c r="E51" s="137">
        <v>2.0934466756191401E-4</v>
      </c>
      <c r="F51" s="137">
        <v>2.03111104253933E-4</v>
      </c>
      <c r="G51" s="137">
        <v>1.72611354493684E-4</v>
      </c>
      <c r="H51" s="137">
        <v>1.38898394224565E-4</v>
      </c>
      <c r="I51" s="137">
        <v>1.16269256064167E-4</v>
      </c>
      <c r="J51" s="137">
        <v>2.0325447765472799E-4</v>
      </c>
      <c r="K51" s="137">
        <v>1.2949291664773801E-4</v>
      </c>
      <c r="L51" s="137">
        <v>1.7973957037142801E-4</v>
      </c>
      <c r="M51" s="137">
        <v>3.8613337969974001E-3</v>
      </c>
      <c r="N51" s="137">
        <v>9.7597173281231304E-5</v>
      </c>
      <c r="O51" s="137">
        <v>6.1962874380299196E-4</v>
      </c>
      <c r="P51" s="137">
        <v>8.5624543880074406E-5</v>
      </c>
      <c r="Q51" s="137">
        <v>3.91880883398442E-5</v>
      </c>
      <c r="R51" s="137">
        <v>4.1246101295732503E-4</v>
      </c>
      <c r="S51" s="137">
        <v>6.7990588457994604E-4</v>
      </c>
      <c r="T51" s="137">
        <v>2.0237392195660299E-3</v>
      </c>
      <c r="U51" s="137">
        <v>7.2551852963352896E-4</v>
      </c>
      <c r="V51" s="137">
        <v>5.0740087941116702E-4</v>
      </c>
      <c r="W51" s="137">
        <v>4.06562224713372E-4</v>
      </c>
      <c r="X51" s="137">
        <v>1.6191048436045099E-3</v>
      </c>
      <c r="Y51" s="137">
        <v>4.92381478521144E-4</v>
      </c>
      <c r="Z51" s="137">
        <v>3.9151094271759103E-4</v>
      </c>
      <c r="AA51" s="137">
        <v>3.13804138899879E-4</v>
      </c>
      <c r="AB51" s="137">
        <v>9.5858323441454403E-4</v>
      </c>
      <c r="AC51" s="137">
        <v>3.257884318493E-4</v>
      </c>
      <c r="AD51" s="137">
        <v>4.6251916567923698E-4</v>
      </c>
      <c r="AE51" s="137">
        <v>6.7186415346132805E-4</v>
      </c>
      <c r="AF51" s="137">
        <v>3.4749360557277599E-4</v>
      </c>
      <c r="AG51" s="137">
        <v>6.4900152335746095E-4</v>
      </c>
      <c r="AH51" s="137">
        <v>2.7851460288168202E-4</v>
      </c>
      <c r="AI51" s="137">
        <v>5.6960323614024897E-4</v>
      </c>
      <c r="AJ51" s="137">
        <v>0</v>
      </c>
      <c r="AK51" s="137">
        <v>2.3059214566857801E-4</v>
      </c>
      <c r="AL51" s="137">
        <v>3.7824654254508801E-4</v>
      </c>
      <c r="AM51" s="137">
        <v>3.3877962645378798E-4</v>
      </c>
      <c r="AN51" s="137">
        <v>2.6854017812987598E-4</v>
      </c>
      <c r="AO51" s="137">
        <v>2.2904476299139299E-4</v>
      </c>
      <c r="AP51" s="137">
        <v>1.7061134875002301E-4</v>
      </c>
      <c r="AQ51" s="137">
        <v>1.6684162098895401E-4</v>
      </c>
      <c r="AR51" s="137">
        <v>2.7782124754555999E-4</v>
      </c>
      <c r="AS51" s="137">
        <v>9.10832227365079E-4</v>
      </c>
      <c r="AT51" s="137">
        <v>1.0479790532629201</v>
      </c>
      <c r="AU51" s="137">
        <v>1.61353417791819E-4</v>
      </c>
      <c r="AV51" s="137">
        <v>2.0046432681708801E-4</v>
      </c>
      <c r="AW51" s="137">
        <v>2.0358903009165099E-4</v>
      </c>
      <c r="AX51" s="137">
        <v>2.5173357007233902E-4</v>
      </c>
      <c r="AY51" s="137">
        <v>2.7294579428895001E-4</v>
      </c>
      <c r="AZ51" s="137">
        <v>5.7028770526136401E-4</v>
      </c>
      <c r="BA51" s="137">
        <v>1.2535559290924799E-4</v>
      </c>
      <c r="BB51" s="137">
        <v>1.8114260191739399E-4</v>
      </c>
      <c r="BC51" s="137">
        <v>2.4218268647468999E-4</v>
      </c>
      <c r="BD51" s="137">
        <v>2.13151107924772E-4</v>
      </c>
      <c r="BE51" s="137">
        <v>3.3525271567147799E-4</v>
      </c>
      <c r="BF51" s="137">
        <v>2.8036050616917201E-4</v>
      </c>
      <c r="BG51" s="137">
        <v>1.10461884846284E-4</v>
      </c>
      <c r="BH51" s="137">
        <v>3.1697590066480201E-4</v>
      </c>
      <c r="BI51" s="137">
        <v>4.62364707216054E-4</v>
      </c>
      <c r="BJ51" s="137">
        <v>6.6315510753407902E-5</v>
      </c>
      <c r="BK51" s="137">
        <v>2.1882535272157199E-4</v>
      </c>
      <c r="BL51" s="137">
        <v>1.12461201794823E-4</v>
      </c>
      <c r="BM51" s="137">
        <v>2.4475304952475301E-4</v>
      </c>
      <c r="BN51" s="137">
        <v>5.3612003829872396E-4</v>
      </c>
      <c r="BO51" s="137">
        <v>6.2921745414317595E-5</v>
      </c>
      <c r="BP51" s="137">
        <v>3.6664716638491699E-5</v>
      </c>
      <c r="BQ51" s="137">
        <v>7.2750786236028505E-5</v>
      </c>
      <c r="BR51" s="137">
        <v>5.2826196699301899E-5</v>
      </c>
      <c r="BS51" s="137">
        <v>3.1270265261992802E-5</v>
      </c>
      <c r="BT51" s="137">
        <v>7.3705954000629294E-5</v>
      </c>
      <c r="BU51" s="137">
        <v>4.9565619814077205E-4</v>
      </c>
      <c r="BV51" s="137">
        <v>1.3693989792930799E-4</v>
      </c>
      <c r="BW51" s="137">
        <v>3.86766434659034E-4</v>
      </c>
      <c r="BX51" s="137">
        <v>7.6877400224333203E-2</v>
      </c>
      <c r="BY51" s="137">
        <v>5.9228851416623703E-3</v>
      </c>
      <c r="BZ51" s="137">
        <v>7.5270402826225797E-4</v>
      </c>
      <c r="CA51" s="138">
        <v>0</v>
      </c>
      <c r="CB51" s="133">
        <v>1.1589496465545499</v>
      </c>
      <c r="CC51" s="134">
        <v>0.679662838875571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</row>
    <row r="52" spans="1:87" ht="19.5" x14ac:dyDescent="0.25">
      <c r="A52" s="30"/>
      <c r="B52" s="42" t="s">
        <v>43</v>
      </c>
      <c r="C52" s="43" t="s">
        <v>154</v>
      </c>
      <c r="D52" s="136">
        <v>4.3978871276438E-4</v>
      </c>
      <c r="E52" s="137">
        <v>1.0026790256212701E-3</v>
      </c>
      <c r="F52" s="137">
        <v>6.77977556762115E-4</v>
      </c>
      <c r="G52" s="137">
        <v>7.5688344432535003E-4</v>
      </c>
      <c r="H52" s="137">
        <v>6.3497810085116305E-4</v>
      </c>
      <c r="I52" s="137">
        <v>5.4630172302980705E-4</v>
      </c>
      <c r="J52" s="137">
        <v>6.2366209872576897E-4</v>
      </c>
      <c r="K52" s="137">
        <v>3.7993272103657499E-4</v>
      </c>
      <c r="L52" s="137">
        <v>4.41482040788283E-4</v>
      </c>
      <c r="M52" s="137">
        <v>4.8976210561327402E-4</v>
      </c>
      <c r="N52" s="137">
        <v>5.2109526911138103E-4</v>
      </c>
      <c r="O52" s="137">
        <v>6.5955430401080299E-4</v>
      </c>
      <c r="P52" s="137">
        <v>4.55729875666382E-4</v>
      </c>
      <c r="Q52" s="137">
        <v>2.2416841562619301E-4</v>
      </c>
      <c r="R52" s="137">
        <v>5.4371405212245104E-4</v>
      </c>
      <c r="S52" s="137">
        <v>6.7282735235437102E-4</v>
      </c>
      <c r="T52" s="137">
        <v>5.3692590758281603E-4</v>
      </c>
      <c r="U52" s="137">
        <v>1.0419074385673E-3</v>
      </c>
      <c r="V52" s="137">
        <v>7.0115905985346E-4</v>
      </c>
      <c r="W52" s="137">
        <v>7.7174929850920299E-4</v>
      </c>
      <c r="X52" s="137">
        <v>7.0379979493428503E-4</v>
      </c>
      <c r="Y52" s="137">
        <v>5.18527483067846E-4</v>
      </c>
      <c r="Z52" s="137">
        <v>7.1310239539157296E-4</v>
      </c>
      <c r="AA52" s="137">
        <v>6.8880242648311496E-4</v>
      </c>
      <c r="AB52" s="137">
        <v>7.3889949809204005E-4</v>
      </c>
      <c r="AC52" s="137">
        <v>6.0705329859451302E-4</v>
      </c>
      <c r="AD52" s="137">
        <v>6.7833213290949604E-4</v>
      </c>
      <c r="AE52" s="137">
        <v>5.7499450428955901E-4</v>
      </c>
      <c r="AF52" s="137">
        <v>7.0284601741431101E-4</v>
      </c>
      <c r="AG52" s="137">
        <v>9.7634859619290097E-4</v>
      </c>
      <c r="AH52" s="137">
        <v>6.07272294451519E-4</v>
      </c>
      <c r="AI52" s="137">
        <v>6.5325597029729698E-4</v>
      </c>
      <c r="AJ52" s="137">
        <v>0</v>
      </c>
      <c r="AK52" s="137">
        <v>5.1732145418384098E-4</v>
      </c>
      <c r="AL52" s="137">
        <v>3.4484968817417199E-4</v>
      </c>
      <c r="AM52" s="137">
        <v>4.4517986356458301E-3</v>
      </c>
      <c r="AN52" s="137">
        <v>1.0198515952700401E-3</v>
      </c>
      <c r="AO52" s="137">
        <v>1.0396991220828901E-3</v>
      </c>
      <c r="AP52" s="137">
        <v>4.3971068803336298E-4</v>
      </c>
      <c r="AQ52" s="137">
        <v>6.2376456284506403E-4</v>
      </c>
      <c r="AR52" s="137">
        <v>5.0613814068055602E-4</v>
      </c>
      <c r="AS52" s="137">
        <v>6.4453845892329699E-3</v>
      </c>
      <c r="AT52" s="137">
        <v>3.9396475176032799E-4</v>
      </c>
      <c r="AU52" s="137">
        <v>1.0125136762584199</v>
      </c>
      <c r="AV52" s="137">
        <v>1.5103781042761701E-3</v>
      </c>
      <c r="AW52" s="137">
        <v>8.1257891179864396E-4</v>
      </c>
      <c r="AX52" s="137">
        <v>7.4245331628370204E-4</v>
      </c>
      <c r="AY52" s="137">
        <v>6.3144857370628805E-4</v>
      </c>
      <c r="AZ52" s="137">
        <v>5.3581700814444699E-4</v>
      </c>
      <c r="BA52" s="137">
        <v>7.1956989894259298E-4</v>
      </c>
      <c r="BB52" s="137">
        <v>1.3409522195972801E-3</v>
      </c>
      <c r="BC52" s="137">
        <v>2.85747596571128E-3</v>
      </c>
      <c r="BD52" s="137">
        <v>6.65059897928587E-3</v>
      </c>
      <c r="BE52" s="137">
        <v>5.1972610015972001E-4</v>
      </c>
      <c r="BF52" s="137">
        <v>4.7301459310439801E-4</v>
      </c>
      <c r="BG52" s="137">
        <v>3.9803657361389298E-4</v>
      </c>
      <c r="BH52" s="137">
        <v>2.7403710958464399E-3</v>
      </c>
      <c r="BI52" s="137">
        <v>5.8975988817756397E-4</v>
      </c>
      <c r="BJ52" s="137">
        <v>1.93557145996344E-3</v>
      </c>
      <c r="BK52" s="137">
        <v>3.2986110961983699E-3</v>
      </c>
      <c r="BL52" s="137">
        <v>9.1840503886269601E-4</v>
      </c>
      <c r="BM52" s="137">
        <v>3.9320949485875401E-4</v>
      </c>
      <c r="BN52" s="137">
        <v>4.0267724140287398E-4</v>
      </c>
      <c r="BO52" s="137">
        <v>1.8790852671746601E-4</v>
      </c>
      <c r="BP52" s="137">
        <v>1.08822724950104E-4</v>
      </c>
      <c r="BQ52" s="137">
        <v>1.7829745329480201E-4</v>
      </c>
      <c r="BR52" s="137">
        <v>1.81383693835047E-4</v>
      </c>
      <c r="BS52" s="137">
        <v>9.4781899857199496E-5</v>
      </c>
      <c r="BT52" s="137">
        <v>3.09682280128801E-4</v>
      </c>
      <c r="BU52" s="137">
        <v>8.1476757733553695E-5</v>
      </c>
      <c r="BV52" s="137">
        <v>2.7522198062541602E-4</v>
      </c>
      <c r="BW52" s="137">
        <v>8.9068912398079298E-5</v>
      </c>
      <c r="BX52" s="137">
        <v>2.5987031984376399E-4</v>
      </c>
      <c r="BY52" s="137">
        <v>1.80516329343767E-3</v>
      </c>
      <c r="BZ52" s="137">
        <v>4.21042266123969E-4</v>
      </c>
      <c r="CA52" s="138">
        <v>0</v>
      </c>
      <c r="CB52" s="133">
        <v>1.0800450480702499</v>
      </c>
      <c r="CC52" s="134">
        <v>0.63338945368958799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</row>
    <row r="53" spans="1:87" ht="19.5" x14ac:dyDescent="0.25">
      <c r="A53" s="30"/>
      <c r="B53" s="42" t="s">
        <v>44</v>
      </c>
      <c r="C53" s="43" t="s">
        <v>155</v>
      </c>
      <c r="D53" s="136">
        <v>1.7748583387389501E-2</v>
      </c>
      <c r="E53" s="137">
        <v>1.5801031650845999E-2</v>
      </c>
      <c r="F53" s="137">
        <v>2.0443591700066401E-2</v>
      </c>
      <c r="G53" s="137">
        <v>1.37479798050724E-2</v>
      </c>
      <c r="H53" s="137">
        <v>4.1793688334353103E-2</v>
      </c>
      <c r="I53" s="137">
        <v>4.47567932802087E-2</v>
      </c>
      <c r="J53" s="137">
        <v>6.3738436768306398E-3</v>
      </c>
      <c r="K53" s="137">
        <v>6.2832725143199099E-3</v>
      </c>
      <c r="L53" s="137">
        <v>1.45392768863728E-2</v>
      </c>
      <c r="M53" s="137">
        <v>1.0039285535371201E-2</v>
      </c>
      <c r="N53" s="137">
        <v>2.96669898819109E-3</v>
      </c>
      <c r="O53" s="137">
        <v>9.0014180783581695E-3</v>
      </c>
      <c r="P53" s="137">
        <v>3.9107385199128302E-3</v>
      </c>
      <c r="Q53" s="137">
        <v>1.5755587557132399E-3</v>
      </c>
      <c r="R53" s="137">
        <v>3.1221258183408099E-3</v>
      </c>
      <c r="S53" s="137">
        <v>4.0316708545886102E-3</v>
      </c>
      <c r="T53" s="137">
        <v>1.0893708801529799E-2</v>
      </c>
      <c r="U53" s="137">
        <v>1.39879757266454E-2</v>
      </c>
      <c r="V53" s="137">
        <v>8.4079530911100007E-3</v>
      </c>
      <c r="W53" s="137">
        <v>9.9682344771639293E-3</v>
      </c>
      <c r="X53" s="137">
        <v>4.1208284025955097E-2</v>
      </c>
      <c r="Y53" s="137">
        <v>1.5608341551542599E-2</v>
      </c>
      <c r="Z53" s="137">
        <v>9.6740132763127699E-3</v>
      </c>
      <c r="AA53" s="137">
        <v>1.0751661672797E-2</v>
      </c>
      <c r="AB53" s="137">
        <v>3.3464421548982902E-2</v>
      </c>
      <c r="AC53" s="137">
        <v>2.2796150515175299E-2</v>
      </c>
      <c r="AD53" s="137">
        <v>9.6954037832544405E-3</v>
      </c>
      <c r="AE53" s="137">
        <v>1.01634609896875E-2</v>
      </c>
      <c r="AF53" s="137">
        <v>3.0706611788350401E-2</v>
      </c>
      <c r="AG53" s="137">
        <v>3.2981461982231897E-2</v>
      </c>
      <c r="AH53" s="137">
        <v>4.8871153542208799E-2</v>
      </c>
      <c r="AI53" s="137">
        <v>3.4927828178603099E-2</v>
      </c>
      <c r="AJ53" s="137">
        <v>0</v>
      </c>
      <c r="AK53" s="137">
        <v>1.84540461951316E-2</v>
      </c>
      <c r="AL53" s="137">
        <v>5.1905829284037298E-3</v>
      </c>
      <c r="AM53" s="137">
        <v>8.1536483553326603E-3</v>
      </c>
      <c r="AN53" s="137">
        <v>8.4607022513959393E-3</v>
      </c>
      <c r="AO53" s="137">
        <v>1.1162844384516301E-2</v>
      </c>
      <c r="AP53" s="137">
        <v>7.8691423265927294E-3</v>
      </c>
      <c r="AQ53" s="137">
        <v>5.7165759159306401E-3</v>
      </c>
      <c r="AR53" s="137">
        <v>1.9593941712846199E-2</v>
      </c>
      <c r="AS53" s="137">
        <v>1.0173012791693799E-2</v>
      </c>
      <c r="AT53" s="137">
        <v>1.2543304135551801E-2</v>
      </c>
      <c r="AU53" s="137">
        <v>6.1918872598400298E-3</v>
      </c>
      <c r="AV53" s="137">
        <v>1.0522313392422999</v>
      </c>
      <c r="AW53" s="137">
        <v>1.5233348403429801E-2</v>
      </c>
      <c r="AX53" s="137">
        <v>4.5207577797595003E-3</v>
      </c>
      <c r="AY53" s="137">
        <v>2.8853054156483498E-3</v>
      </c>
      <c r="AZ53" s="137">
        <v>1.0539162974560701E-2</v>
      </c>
      <c r="BA53" s="137">
        <v>3.3455111130821602E-3</v>
      </c>
      <c r="BB53" s="137">
        <v>1.34673971961492E-2</v>
      </c>
      <c r="BC53" s="137">
        <v>1.1292436376886501E-2</v>
      </c>
      <c r="BD53" s="137">
        <v>6.0902466885990603E-3</v>
      </c>
      <c r="BE53" s="137">
        <v>2.1566726078787301E-2</v>
      </c>
      <c r="BF53" s="137">
        <v>3.31094910347462E-3</v>
      </c>
      <c r="BG53" s="137">
        <v>2.3568673257219602E-3</v>
      </c>
      <c r="BH53" s="137">
        <v>5.4010175208759397E-3</v>
      </c>
      <c r="BI53" s="137">
        <v>3.6137116548203602E-3</v>
      </c>
      <c r="BJ53" s="137">
        <v>2.27000332918737E-2</v>
      </c>
      <c r="BK53" s="137">
        <v>4.7183173964275996E-3</v>
      </c>
      <c r="BL53" s="137">
        <v>6.3151858137968E-3</v>
      </c>
      <c r="BM53" s="137">
        <v>5.5871786720303298E-3</v>
      </c>
      <c r="BN53" s="137">
        <v>8.7226020200656205E-3</v>
      </c>
      <c r="BO53" s="137">
        <v>1.3960083538142099E-3</v>
      </c>
      <c r="BP53" s="137">
        <v>1.2739829567132801E-3</v>
      </c>
      <c r="BQ53" s="137">
        <v>1.75230430338351E-3</v>
      </c>
      <c r="BR53" s="137">
        <v>1.46220783629617E-3</v>
      </c>
      <c r="BS53" s="137">
        <v>6.2829545872696002E-4</v>
      </c>
      <c r="BT53" s="137">
        <v>2.9941336169359602E-3</v>
      </c>
      <c r="BU53" s="137">
        <v>6.7990474734539103E-4</v>
      </c>
      <c r="BV53" s="137">
        <v>2.9744377979667902E-3</v>
      </c>
      <c r="BW53" s="137">
        <v>9.5059312735563104E-4</v>
      </c>
      <c r="BX53" s="137">
        <v>4.07304389408114E-3</v>
      </c>
      <c r="BY53" s="137">
        <v>1.9716622401351499E-3</v>
      </c>
      <c r="BZ53" s="137">
        <v>5.6098025763939999E-3</v>
      </c>
      <c r="CA53" s="138">
        <v>0</v>
      </c>
      <c r="CB53" s="133">
        <v>1.9034163819721599</v>
      </c>
      <c r="CC53" s="134">
        <v>1.1162533122810501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</row>
    <row r="54" spans="1:87" ht="19.5" x14ac:dyDescent="0.25">
      <c r="A54" s="30"/>
      <c r="B54" s="42" t="s">
        <v>45</v>
      </c>
      <c r="C54" s="43" t="s">
        <v>156</v>
      </c>
      <c r="D54" s="136">
        <v>2.2789665840151099E-4</v>
      </c>
      <c r="E54" s="137">
        <v>4.5220655808139102E-4</v>
      </c>
      <c r="F54" s="137">
        <v>2.9460167560290502E-4</v>
      </c>
      <c r="G54" s="137">
        <v>4.1177327150413898E-4</v>
      </c>
      <c r="H54" s="137">
        <v>2.6516592510727501E-4</v>
      </c>
      <c r="I54" s="137">
        <v>2.7475005690559502E-4</v>
      </c>
      <c r="J54" s="137">
        <v>3.3325679891936901E-4</v>
      </c>
      <c r="K54" s="137">
        <v>2.2704743495709199E-4</v>
      </c>
      <c r="L54" s="137">
        <v>2.9172754365619502E-4</v>
      </c>
      <c r="M54" s="137">
        <v>3.3033420133949802E-4</v>
      </c>
      <c r="N54" s="137">
        <v>2.3847473198991201E-4</v>
      </c>
      <c r="O54" s="137">
        <v>4.5715217190876799E-4</v>
      </c>
      <c r="P54" s="137">
        <v>5.0590917388269505E-4</v>
      </c>
      <c r="Q54" s="137">
        <v>2.0667275796956101E-4</v>
      </c>
      <c r="R54" s="137">
        <v>5.2300247388736604E-4</v>
      </c>
      <c r="S54" s="137">
        <v>6.7769950186276297E-4</v>
      </c>
      <c r="T54" s="137">
        <v>3.6926847251985301E-4</v>
      </c>
      <c r="U54" s="137">
        <v>1.1269529078258699E-3</v>
      </c>
      <c r="V54" s="137">
        <v>4.65537473495164E-4</v>
      </c>
      <c r="W54" s="137">
        <v>4.9567087164689803E-4</v>
      </c>
      <c r="X54" s="137">
        <v>7.3545571144448295E-4</v>
      </c>
      <c r="Y54" s="137">
        <v>4.0330629157831301E-4</v>
      </c>
      <c r="Z54" s="137">
        <v>4.52610691441895E-4</v>
      </c>
      <c r="AA54" s="137">
        <v>4.4213607457543901E-4</v>
      </c>
      <c r="AB54" s="137">
        <v>4.8916190980257995E-4</v>
      </c>
      <c r="AC54" s="137">
        <v>4.14918075764296E-4</v>
      </c>
      <c r="AD54" s="137">
        <v>9.1211600257691105E-4</v>
      </c>
      <c r="AE54" s="137">
        <v>3.9287499134692901E-4</v>
      </c>
      <c r="AF54" s="137">
        <v>4.6099095360341603E-3</v>
      </c>
      <c r="AG54" s="137">
        <v>1.64168333689469E-2</v>
      </c>
      <c r="AH54" s="137">
        <v>2.0889863124158501E-2</v>
      </c>
      <c r="AI54" s="137">
        <v>3.5301642327439903E-2</v>
      </c>
      <c r="AJ54" s="137">
        <v>0</v>
      </c>
      <c r="AK54" s="137">
        <v>2.7163587314805998E-4</v>
      </c>
      <c r="AL54" s="137">
        <v>3.0450034441976298E-4</v>
      </c>
      <c r="AM54" s="137">
        <v>3.0488378286873299E-4</v>
      </c>
      <c r="AN54" s="137">
        <v>1.0586110564712601E-3</v>
      </c>
      <c r="AO54" s="137">
        <v>3.9832792661937397E-4</v>
      </c>
      <c r="AP54" s="137">
        <v>6.5599283028882E-4</v>
      </c>
      <c r="AQ54" s="137">
        <v>6.0079392990897097E-4</v>
      </c>
      <c r="AR54" s="137">
        <v>6.2681634348025301E-4</v>
      </c>
      <c r="AS54" s="137">
        <v>6.0619085343219204E-4</v>
      </c>
      <c r="AT54" s="137">
        <v>7.0914466395319102E-4</v>
      </c>
      <c r="AU54" s="137">
        <v>2.48701828082671E-4</v>
      </c>
      <c r="AV54" s="137">
        <v>3.4872125699485798E-4</v>
      </c>
      <c r="AW54" s="137">
        <v>1.0118138182127201</v>
      </c>
      <c r="AX54" s="137">
        <v>1.5527624238569899E-3</v>
      </c>
      <c r="AY54" s="137">
        <v>3.3851939782998799E-4</v>
      </c>
      <c r="AZ54" s="137">
        <v>5.8622230660353002E-3</v>
      </c>
      <c r="BA54" s="137">
        <v>1.04760977140445E-3</v>
      </c>
      <c r="BB54" s="137">
        <v>1.0007347380548299E-2</v>
      </c>
      <c r="BC54" s="137">
        <v>1.0323896014651E-3</v>
      </c>
      <c r="BD54" s="137">
        <v>6.6702616241059399E-3</v>
      </c>
      <c r="BE54" s="137">
        <v>2.7287598138496399E-3</v>
      </c>
      <c r="BF54" s="137">
        <v>5.0960726303491799E-4</v>
      </c>
      <c r="BG54" s="137">
        <v>4.0815797814327599E-4</v>
      </c>
      <c r="BH54" s="137">
        <v>6.5801934170168597E-4</v>
      </c>
      <c r="BI54" s="137">
        <v>1.63465172780566E-2</v>
      </c>
      <c r="BJ54" s="137">
        <v>3.2071091048416802E-4</v>
      </c>
      <c r="BK54" s="137">
        <v>9.7868228701813997E-4</v>
      </c>
      <c r="BL54" s="137">
        <v>3.9105610393238698E-4</v>
      </c>
      <c r="BM54" s="137">
        <v>2.0279324894880101E-3</v>
      </c>
      <c r="BN54" s="137">
        <v>6.2056302699896998E-4</v>
      </c>
      <c r="BO54" s="137">
        <v>3.2278276045596998E-4</v>
      </c>
      <c r="BP54" s="137">
        <v>1.53190325419759E-4</v>
      </c>
      <c r="BQ54" s="137">
        <v>2.4081508755396201E-4</v>
      </c>
      <c r="BR54" s="137">
        <v>2.61566421044512E-4</v>
      </c>
      <c r="BS54" s="137">
        <v>5.5822960232116802E-4</v>
      </c>
      <c r="BT54" s="137">
        <v>8.0448999671550595E-4</v>
      </c>
      <c r="BU54" s="137">
        <v>8.17091482702949E-5</v>
      </c>
      <c r="BV54" s="137">
        <v>8.8904456468869996E-4</v>
      </c>
      <c r="BW54" s="137">
        <v>8.9055724897037504E-5</v>
      </c>
      <c r="BX54" s="137">
        <v>8.8288831828124898E-4</v>
      </c>
      <c r="BY54" s="137">
        <v>1.7407900323971801E-4</v>
      </c>
      <c r="BZ54" s="137">
        <v>1.69840094413006E-3</v>
      </c>
      <c r="CA54" s="138">
        <v>0</v>
      </c>
      <c r="CB54" s="133">
        <v>1.1652414393239301</v>
      </c>
      <c r="CC54" s="134">
        <v>0.68335264347404401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</row>
    <row r="55" spans="1:87" ht="19.5" x14ac:dyDescent="0.25">
      <c r="A55" s="30"/>
      <c r="B55" s="42" t="s">
        <v>46</v>
      </c>
      <c r="C55" s="43" t="s">
        <v>157</v>
      </c>
      <c r="D55" s="136">
        <v>2.2704843375050699E-4</v>
      </c>
      <c r="E55" s="137">
        <v>4.9013889494784098E-4</v>
      </c>
      <c r="F55" s="137">
        <v>2.6210701476432201E-4</v>
      </c>
      <c r="G55" s="137">
        <v>4.2992122694508999E-4</v>
      </c>
      <c r="H55" s="137">
        <v>2.5801330627906903E-4</v>
      </c>
      <c r="I55" s="137">
        <v>2.32097588282797E-4</v>
      </c>
      <c r="J55" s="137">
        <v>2.9260656028850997E-4</v>
      </c>
      <c r="K55" s="137">
        <v>1.93193816794503E-4</v>
      </c>
      <c r="L55" s="137">
        <v>2.52125980136792E-4</v>
      </c>
      <c r="M55" s="137">
        <v>2.38837138499106E-4</v>
      </c>
      <c r="N55" s="137">
        <v>2.5772586888079602E-4</v>
      </c>
      <c r="O55" s="137">
        <v>3.3673677462618798E-4</v>
      </c>
      <c r="P55" s="137">
        <v>1.4424062806311401E-3</v>
      </c>
      <c r="Q55" s="137">
        <v>5.5217918608771899E-4</v>
      </c>
      <c r="R55" s="137">
        <v>9.3957829844947395E-4</v>
      </c>
      <c r="S55" s="137">
        <v>1.2099363621738499E-3</v>
      </c>
      <c r="T55" s="137">
        <v>2.7132380083059099E-4</v>
      </c>
      <c r="U55" s="137">
        <v>5.1756367751412398E-4</v>
      </c>
      <c r="V55" s="137">
        <v>3.3759513615541902E-4</v>
      </c>
      <c r="W55" s="137">
        <v>3.7226274593709198E-4</v>
      </c>
      <c r="X55" s="137">
        <v>3.1920314806949102E-4</v>
      </c>
      <c r="Y55" s="137">
        <v>2.4951201916437101E-4</v>
      </c>
      <c r="Z55" s="137">
        <v>3.4864200663365399E-4</v>
      </c>
      <c r="AA55" s="137">
        <v>3.5417812347629399E-4</v>
      </c>
      <c r="AB55" s="137">
        <v>3.4848114505628099E-4</v>
      </c>
      <c r="AC55" s="137">
        <v>2.8480573085221898E-4</v>
      </c>
      <c r="AD55" s="137">
        <v>4.21969883656835E-4</v>
      </c>
      <c r="AE55" s="137">
        <v>2.81416677580283E-4</v>
      </c>
      <c r="AF55" s="137">
        <v>3.6776280123219202E-4</v>
      </c>
      <c r="AG55" s="137">
        <v>6.0939376194188303E-4</v>
      </c>
      <c r="AH55" s="137">
        <v>4.4522900910949398E-4</v>
      </c>
      <c r="AI55" s="137">
        <v>5.7917478275706902E-4</v>
      </c>
      <c r="AJ55" s="137">
        <v>0</v>
      </c>
      <c r="AK55" s="137">
        <v>2.1976460172159001E-4</v>
      </c>
      <c r="AL55" s="137">
        <v>2.4903193048033301E-4</v>
      </c>
      <c r="AM55" s="137">
        <v>2.2006570489803E-4</v>
      </c>
      <c r="AN55" s="137">
        <v>3.40357800399961E-4</v>
      </c>
      <c r="AO55" s="137">
        <v>3.9957602149113701E-4</v>
      </c>
      <c r="AP55" s="137">
        <v>1.99079813054648E-4</v>
      </c>
      <c r="AQ55" s="137">
        <v>1.5140823408129301E-3</v>
      </c>
      <c r="AR55" s="137">
        <v>2.2496949777750999E-4</v>
      </c>
      <c r="AS55" s="137">
        <v>2.9481547994122698E-4</v>
      </c>
      <c r="AT55" s="137">
        <v>1.62901388716149E-4</v>
      </c>
      <c r="AU55" s="137">
        <v>2.0291108026320299E-4</v>
      </c>
      <c r="AV55" s="137">
        <v>2.0347439723152999E-4</v>
      </c>
      <c r="AW55" s="137">
        <v>8.8293466512578897E-3</v>
      </c>
      <c r="AX55" s="137">
        <v>1.0835581043322999</v>
      </c>
      <c r="AY55" s="137">
        <v>6.6320500826311105E-4</v>
      </c>
      <c r="AZ55" s="137">
        <v>1.69408051084695E-3</v>
      </c>
      <c r="BA55" s="137">
        <v>1.9986841767421899E-4</v>
      </c>
      <c r="BB55" s="137">
        <v>3.21590030192784E-4</v>
      </c>
      <c r="BC55" s="137">
        <v>3.0048448730795902E-4</v>
      </c>
      <c r="BD55" s="137">
        <v>2.56838630397079E-4</v>
      </c>
      <c r="BE55" s="137">
        <v>1.0672259750353901E-3</v>
      </c>
      <c r="BF55" s="137">
        <v>6.9093339744543097E-4</v>
      </c>
      <c r="BG55" s="137">
        <v>2.68133630606169E-4</v>
      </c>
      <c r="BH55" s="137">
        <v>2.2022948058992499E-4</v>
      </c>
      <c r="BI55" s="137">
        <v>8.9209950393179402E-2</v>
      </c>
      <c r="BJ55" s="137">
        <v>2.6853848881932098E-4</v>
      </c>
      <c r="BK55" s="137">
        <v>1.49414431354588E-3</v>
      </c>
      <c r="BL55" s="137">
        <v>5.1336423923760801E-4</v>
      </c>
      <c r="BM55" s="137">
        <v>2.5726440565480298E-4</v>
      </c>
      <c r="BN55" s="137">
        <v>2.6661835380780601E-4</v>
      </c>
      <c r="BO55" s="137">
        <v>1.33824979628189E-4</v>
      </c>
      <c r="BP55" s="137">
        <v>9.6352165122964701E-5</v>
      </c>
      <c r="BQ55" s="137">
        <v>1.5820260537292001E-4</v>
      </c>
      <c r="BR55" s="137">
        <v>2.1246682940189999E-4</v>
      </c>
      <c r="BS55" s="137">
        <v>2.5065937877159698E-3</v>
      </c>
      <c r="BT55" s="137">
        <v>1.9187163503083001E-4</v>
      </c>
      <c r="BU55" s="137">
        <v>4.8123489183442499E-5</v>
      </c>
      <c r="BV55" s="137">
        <v>2.1204511675532601E-4</v>
      </c>
      <c r="BW55" s="137">
        <v>4.5600751353911099E-5</v>
      </c>
      <c r="BX55" s="137">
        <v>1.45862074827091E-4</v>
      </c>
      <c r="BY55" s="137">
        <v>8.8840527311707398E-5</v>
      </c>
      <c r="BZ55" s="137">
        <v>1.8100901146349401E-3</v>
      </c>
      <c r="CA55" s="138">
        <v>0</v>
      </c>
      <c r="CB55" s="133">
        <v>1.21368399206079</v>
      </c>
      <c r="CC55" s="134">
        <v>0.71176164555053301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</row>
    <row r="56" spans="1:87" ht="19.5" x14ac:dyDescent="0.25">
      <c r="A56" s="30"/>
      <c r="B56" s="42" t="s">
        <v>47</v>
      </c>
      <c r="C56" s="43" t="s">
        <v>158</v>
      </c>
      <c r="D56" s="136">
        <v>7.1818476368009797E-4</v>
      </c>
      <c r="E56" s="137">
        <v>1.5911772059994599E-3</v>
      </c>
      <c r="F56" s="137">
        <v>1.3479087679860199E-3</v>
      </c>
      <c r="G56" s="137">
        <v>2.4809654205017601E-3</v>
      </c>
      <c r="H56" s="137">
        <v>1.3724826502532299E-3</v>
      </c>
      <c r="I56" s="137">
        <v>8.7003141106123795E-4</v>
      </c>
      <c r="J56" s="137">
        <v>1.2989061662205799E-3</v>
      </c>
      <c r="K56" s="137">
        <v>9.7853910216375993E-4</v>
      </c>
      <c r="L56" s="137">
        <v>9.3347401052319996E-3</v>
      </c>
      <c r="M56" s="137">
        <v>2.1155518336973302E-3</v>
      </c>
      <c r="N56" s="137">
        <v>3.4701370109565502E-3</v>
      </c>
      <c r="O56" s="137">
        <v>1.2644426514098501E-3</v>
      </c>
      <c r="P56" s="137">
        <v>3.7053562858510398E-3</v>
      </c>
      <c r="Q56" s="137">
        <v>1.4057453588468499E-3</v>
      </c>
      <c r="R56" s="137">
        <v>6.6070636640284702E-2</v>
      </c>
      <c r="S56" s="137">
        <v>7.8645395097687698E-2</v>
      </c>
      <c r="T56" s="137">
        <v>1.3783033542344701E-3</v>
      </c>
      <c r="U56" s="137">
        <v>2.2660944108143298E-3</v>
      </c>
      <c r="V56" s="137">
        <v>1.0961966724064201E-3</v>
      </c>
      <c r="W56" s="137">
        <v>1.2110336308672599E-3</v>
      </c>
      <c r="X56" s="137">
        <v>1.4660491318761401E-3</v>
      </c>
      <c r="Y56" s="137">
        <v>9.0148218599105296E-4</v>
      </c>
      <c r="Z56" s="137">
        <v>1.0419872792779201E-3</v>
      </c>
      <c r="AA56" s="137">
        <v>1.4627355652894901E-3</v>
      </c>
      <c r="AB56" s="137">
        <v>1.3502732959689899E-3</v>
      </c>
      <c r="AC56" s="137">
        <v>9.1948780128588104E-4</v>
      </c>
      <c r="AD56" s="137">
        <v>1.24143126646736E-3</v>
      </c>
      <c r="AE56" s="137">
        <v>1.03297210406035E-3</v>
      </c>
      <c r="AF56" s="137">
        <v>1.7524872619605601E-3</v>
      </c>
      <c r="AG56" s="137">
        <v>1.9597755908614101E-3</v>
      </c>
      <c r="AH56" s="137">
        <v>1.6472713500564301E-3</v>
      </c>
      <c r="AI56" s="137">
        <v>1.5329886826051799E-3</v>
      </c>
      <c r="AJ56" s="137">
        <v>0</v>
      </c>
      <c r="AK56" s="137">
        <v>1.20485756989065E-3</v>
      </c>
      <c r="AL56" s="137">
        <v>2.7935208857476899E-3</v>
      </c>
      <c r="AM56" s="137">
        <v>1.13104573091233E-3</v>
      </c>
      <c r="AN56" s="137">
        <v>6.8318253030206499E-3</v>
      </c>
      <c r="AO56" s="137">
        <v>1.6620600306042001E-3</v>
      </c>
      <c r="AP56" s="137">
        <v>3.3527597493845499E-3</v>
      </c>
      <c r="AQ56" s="137">
        <v>4.2016914930961E-3</v>
      </c>
      <c r="AR56" s="137">
        <v>1.0475228899393099E-3</v>
      </c>
      <c r="AS56" s="137">
        <v>9.6205530973740095E-4</v>
      </c>
      <c r="AT56" s="137">
        <v>7.3058496314793895E-4</v>
      </c>
      <c r="AU56" s="137">
        <v>1.97666433754368E-3</v>
      </c>
      <c r="AV56" s="137">
        <v>1.6286971519293601E-3</v>
      </c>
      <c r="AW56" s="137">
        <v>2.4303563530299601E-3</v>
      </c>
      <c r="AX56" s="137">
        <v>1.98636084439336E-2</v>
      </c>
      <c r="AY56" s="137">
        <v>1.0903044546601901</v>
      </c>
      <c r="AZ56" s="137">
        <v>0.10673442691047</v>
      </c>
      <c r="BA56" s="137">
        <v>8.7902664135495898E-2</v>
      </c>
      <c r="BB56" s="137">
        <v>0.16096584556621199</v>
      </c>
      <c r="BC56" s="137">
        <v>0.113789878079416</v>
      </c>
      <c r="BD56" s="137">
        <v>8.3195572266902707E-3</v>
      </c>
      <c r="BE56" s="137">
        <v>2.5724867540746599E-2</v>
      </c>
      <c r="BF56" s="137">
        <v>6.1989580429151203E-3</v>
      </c>
      <c r="BG56" s="137">
        <v>1.6886704077719401E-3</v>
      </c>
      <c r="BH56" s="137">
        <v>1.67451967988098E-3</v>
      </c>
      <c r="BI56" s="137">
        <v>6.9981301032328996E-2</v>
      </c>
      <c r="BJ56" s="137">
        <v>7.2833957525015398E-4</v>
      </c>
      <c r="BK56" s="137">
        <v>2.8393813931811701E-3</v>
      </c>
      <c r="BL56" s="137">
        <v>1.20036035928846E-3</v>
      </c>
      <c r="BM56" s="137">
        <v>7.5841612864267001E-4</v>
      </c>
      <c r="BN56" s="137">
        <v>9.8312438308590798E-4</v>
      </c>
      <c r="BO56" s="137">
        <v>5.9436863735650195E-4</v>
      </c>
      <c r="BP56" s="137">
        <v>8.7165426908051603E-4</v>
      </c>
      <c r="BQ56" s="137">
        <v>5.0012684072344305E-4</v>
      </c>
      <c r="BR56" s="137">
        <v>5.4597500649636505E-4</v>
      </c>
      <c r="BS56" s="137">
        <v>2.0588216189598302E-3</v>
      </c>
      <c r="BT56" s="137">
        <v>6.7919562216926495E-4</v>
      </c>
      <c r="BU56" s="137">
        <v>2.7725338216111703E-4</v>
      </c>
      <c r="BV56" s="137">
        <v>8.7813288500113303E-4</v>
      </c>
      <c r="BW56" s="137">
        <v>2.9969984153410098E-4</v>
      </c>
      <c r="BX56" s="137">
        <v>6.4974048661393903E-4</v>
      </c>
      <c r="BY56" s="137">
        <v>3.5256228443182602E-4</v>
      </c>
      <c r="BZ56" s="137">
        <v>2.1083740576642298E-3</v>
      </c>
      <c r="CA56" s="138">
        <v>0</v>
      </c>
      <c r="CB56" s="133">
        <v>1.93835869032153</v>
      </c>
      <c r="CC56" s="134">
        <v>1.13674513309501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</row>
    <row r="57" spans="1:87" ht="19.5" x14ac:dyDescent="0.25">
      <c r="A57" s="30"/>
      <c r="B57" s="42" t="s">
        <v>48</v>
      </c>
      <c r="C57" s="43" t="s">
        <v>159</v>
      </c>
      <c r="D57" s="136">
        <v>8.4479268462752603E-4</v>
      </c>
      <c r="E57" s="137">
        <v>2.0021829814131499E-3</v>
      </c>
      <c r="F57" s="137">
        <v>2.13693157431551E-3</v>
      </c>
      <c r="G57" s="137">
        <v>1.4675506521671499E-3</v>
      </c>
      <c r="H57" s="137">
        <v>1.26389442370504E-3</v>
      </c>
      <c r="I57" s="137">
        <v>1.41704488695937E-3</v>
      </c>
      <c r="J57" s="137">
        <v>1.00547927794973E-3</v>
      </c>
      <c r="K57" s="137">
        <v>7.5491579892096204E-4</v>
      </c>
      <c r="L57" s="137">
        <v>1.91669847112662E-3</v>
      </c>
      <c r="M57" s="137">
        <v>1.1566101640461701E-3</v>
      </c>
      <c r="N57" s="137">
        <v>6.9080522673388098E-4</v>
      </c>
      <c r="O57" s="137">
        <v>2.6338657577193699E-3</v>
      </c>
      <c r="P57" s="137">
        <v>2.5982027511472598E-3</v>
      </c>
      <c r="Q57" s="137">
        <v>1.0411475567920199E-3</v>
      </c>
      <c r="R57" s="137">
        <v>1.9791547950206E-2</v>
      </c>
      <c r="S57" s="137">
        <v>3.4805497322004997E-2</v>
      </c>
      <c r="T57" s="137">
        <v>2.2903379697618502E-3</v>
      </c>
      <c r="U57" s="137">
        <v>8.0216232085877897E-3</v>
      </c>
      <c r="V57" s="137">
        <v>1.7058512449243501E-3</v>
      </c>
      <c r="W57" s="137">
        <v>1.2854964708408499E-3</v>
      </c>
      <c r="X57" s="137">
        <v>2.33825255123903E-3</v>
      </c>
      <c r="Y57" s="137">
        <v>1.8948908793438399E-3</v>
      </c>
      <c r="Z57" s="137">
        <v>1.25944957482476E-3</v>
      </c>
      <c r="AA57" s="137">
        <v>1.5012864820170299E-3</v>
      </c>
      <c r="AB57" s="137">
        <v>3.2965120789494999E-3</v>
      </c>
      <c r="AC57" s="137">
        <v>1.5738568736012499E-3</v>
      </c>
      <c r="AD57" s="137">
        <v>1.5991386264303899E-3</v>
      </c>
      <c r="AE57" s="137">
        <v>2.17866171667838E-3</v>
      </c>
      <c r="AF57" s="137">
        <v>6.1674735899945503E-3</v>
      </c>
      <c r="AG57" s="137">
        <v>4.8020281754884899E-3</v>
      </c>
      <c r="AH57" s="137">
        <v>7.0842465451254801E-3</v>
      </c>
      <c r="AI57" s="137">
        <v>6.2164415087444299E-3</v>
      </c>
      <c r="AJ57" s="137">
        <v>0</v>
      </c>
      <c r="AK57" s="137">
        <v>4.6555075269017199E-3</v>
      </c>
      <c r="AL57" s="137">
        <v>1.6447478628408702E-2</v>
      </c>
      <c r="AM57" s="137">
        <v>4.2385885769790597E-3</v>
      </c>
      <c r="AN57" s="137">
        <v>7.6036168801369404E-3</v>
      </c>
      <c r="AO57" s="137">
        <v>5.37761953250854E-3</v>
      </c>
      <c r="AP57" s="137">
        <v>4.9280455571695803E-3</v>
      </c>
      <c r="AQ57" s="137">
        <v>2.98647576226326E-3</v>
      </c>
      <c r="AR57" s="137">
        <v>3.0324731512763399E-3</v>
      </c>
      <c r="AS57" s="137">
        <v>2.6337583380229399E-3</v>
      </c>
      <c r="AT57" s="137">
        <v>1.9545130151486798E-3</v>
      </c>
      <c r="AU57" s="137">
        <v>2.5677732860935501E-3</v>
      </c>
      <c r="AV57" s="137">
        <v>4.2358900262505798E-3</v>
      </c>
      <c r="AW57" s="137">
        <v>4.4860444783850796E-3</v>
      </c>
      <c r="AX57" s="137">
        <v>7.2013460643165E-3</v>
      </c>
      <c r="AY57" s="137">
        <v>1.02073408172346E-2</v>
      </c>
      <c r="AZ57" s="137">
        <v>1.0283212094362599</v>
      </c>
      <c r="BA57" s="137">
        <v>2.9416085067202101E-3</v>
      </c>
      <c r="BB57" s="137">
        <v>4.8453124200397201E-3</v>
      </c>
      <c r="BC57" s="137">
        <v>9.8825619007993394E-3</v>
      </c>
      <c r="BD57" s="137">
        <v>4.0447686685664902E-3</v>
      </c>
      <c r="BE57" s="137">
        <v>1.3074775840027E-2</v>
      </c>
      <c r="BF57" s="137">
        <v>9.3609952617370509E-3</v>
      </c>
      <c r="BG57" s="137">
        <v>2.6850936288234498E-3</v>
      </c>
      <c r="BH57" s="137">
        <v>7.9499848932092707E-3</v>
      </c>
      <c r="BI57" s="137">
        <v>2.1757492300497401E-2</v>
      </c>
      <c r="BJ57" s="137">
        <v>8.3226083255659303E-4</v>
      </c>
      <c r="BK57" s="137">
        <v>2.2206769600135999E-3</v>
      </c>
      <c r="BL57" s="137">
        <v>1.2247196238438199E-3</v>
      </c>
      <c r="BM57" s="137">
        <v>1.34642057872795E-3</v>
      </c>
      <c r="BN57" s="137">
        <v>2.23367994901191E-3</v>
      </c>
      <c r="BO57" s="137">
        <v>5.9048657070041605E-4</v>
      </c>
      <c r="BP57" s="137">
        <v>5.7860048566690803E-4</v>
      </c>
      <c r="BQ57" s="137">
        <v>6.2318416918523097E-4</v>
      </c>
      <c r="BR57" s="137">
        <v>7.0372736114140695E-4</v>
      </c>
      <c r="BS57" s="137">
        <v>8.8209979357906402E-4</v>
      </c>
      <c r="BT57" s="137">
        <v>1.3978557754854399E-3</v>
      </c>
      <c r="BU57" s="137">
        <v>3.2620122941210599E-4</v>
      </c>
      <c r="BV57" s="137">
        <v>1.6475131792734301E-3</v>
      </c>
      <c r="BW57" s="137">
        <v>4.7663043136300198E-4</v>
      </c>
      <c r="BX57" s="137">
        <v>2.0903323520267999E-3</v>
      </c>
      <c r="BY57" s="137">
        <v>5.9793698317902797E-4</v>
      </c>
      <c r="BZ57" s="137">
        <v>1.89426175408914E-3</v>
      </c>
      <c r="CA57" s="138">
        <v>0</v>
      </c>
      <c r="CB57" s="133">
        <v>1.3358295775034199</v>
      </c>
      <c r="CC57" s="134">
        <v>0.78339358884061105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</row>
    <row r="58" spans="1:87" ht="19.5" x14ac:dyDescent="0.25">
      <c r="A58" s="30"/>
      <c r="B58" s="42" t="s">
        <v>49</v>
      </c>
      <c r="C58" s="43" t="s">
        <v>160</v>
      </c>
      <c r="D58" s="136">
        <v>9.6244152364610494E-5</v>
      </c>
      <c r="E58" s="137">
        <v>1.5919171590905799E-4</v>
      </c>
      <c r="F58" s="137">
        <v>1.0681027559918401E-4</v>
      </c>
      <c r="G58" s="137">
        <v>1.8099840455140299E-4</v>
      </c>
      <c r="H58" s="137">
        <v>9.2581389235108405E-5</v>
      </c>
      <c r="I58" s="137">
        <v>1.2560471614995799E-4</v>
      </c>
      <c r="J58" s="137">
        <v>1.2270588150497299E-4</v>
      </c>
      <c r="K58" s="137">
        <v>9.0492063053491099E-5</v>
      </c>
      <c r="L58" s="137">
        <v>1.13925434555856E-4</v>
      </c>
      <c r="M58" s="137">
        <v>1.4051665156155599E-4</v>
      </c>
      <c r="N58" s="137">
        <v>7.6195515893636904E-5</v>
      </c>
      <c r="O58" s="137">
        <v>1.69544226334037E-4</v>
      </c>
      <c r="P58" s="137">
        <v>8.1210246684459403E-5</v>
      </c>
      <c r="Q58" s="137">
        <v>3.6984192880726097E-5</v>
      </c>
      <c r="R58" s="137">
        <v>2.4474192314760901E-4</v>
      </c>
      <c r="S58" s="137">
        <v>3.4885547970577003E-4</v>
      </c>
      <c r="T58" s="137">
        <v>1.3913088105118999E-4</v>
      </c>
      <c r="U58" s="137">
        <v>2.6485892438612302E-4</v>
      </c>
      <c r="V58" s="137">
        <v>1.57384902885359E-4</v>
      </c>
      <c r="W58" s="137">
        <v>1.7337462334934199E-4</v>
      </c>
      <c r="X58" s="137">
        <v>1.6649183150228101E-4</v>
      </c>
      <c r="Y58" s="137">
        <v>1.24452934334957E-4</v>
      </c>
      <c r="Z58" s="137">
        <v>1.5007936933995799E-4</v>
      </c>
      <c r="AA58" s="137">
        <v>1.6725728356521E-4</v>
      </c>
      <c r="AB58" s="137">
        <v>1.8274363453181199E-4</v>
      </c>
      <c r="AC58" s="137">
        <v>1.3495410682774699E-4</v>
      </c>
      <c r="AD58" s="137">
        <v>1.8283753427024801E-4</v>
      </c>
      <c r="AE58" s="137">
        <v>1.3268435156349299E-4</v>
      </c>
      <c r="AF58" s="137">
        <v>1.5791293178502499E-4</v>
      </c>
      <c r="AG58" s="137">
        <v>2.0480799031670499E-4</v>
      </c>
      <c r="AH58" s="137">
        <v>2.0449621437557E-4</v>
      </c>
      <c r="AI58" s="137">
        <v>1.7899537038202701E-4</v>
      </c>
      <c r="AJ58" s="137">
        <v>0</v>
      </c>
      <c r="AK58" s="137">
        <v>1.56463615430992E-4</v>
      </c>
      <c r="AL58" s="137">
        <v>3.2115808220769301E-4</v>
      </c>
      <c r="AM58" s="137">
        <v>1.4655175800438401E-4</v>
      </c>
      <c r="AN58" s="137">
        <v>1.3194029021790999E-4</v>
      </c>
      <c r="AO58" s="137">
        <v>1.5326880241997801E-4</v>
      </c>
      <c r="AP58" s="137">
        <v>2.3221268371190299E-4</v>
      </c>
      <c r="AQ58" s="137">
        <v>1.14300021125789E-4</v>
      </c>
      <c r="AR58" s="137">
        <v>1.21515381616118E-4</v>
      </c>
      <c r="AS58" s="137">
        <v>1.4909767358102299E-4</v>
      </c>
      <c r="AT58" s="137">
        <v>9.9890343646064398E-5</v>
      </c>
      <c r="AU58" s="137">
        <v>1.17656453186564E-4</v>
      </c>
      <c r="AV58" s="137">
        <v>1.0571835754171E-4</v>
      </c>
      <c r="AW58" s="137">
        <v>1.3235804788435301E-4</v>
      </c>
      <c r="AX58" s="137">
        <v>1.6579838397318001E-4</v>
      </c>
      <c r="AY58" s="137">
        <v>1.7401787100509099E-4</v>
      </c>
      <c r="AZ58" s="137">
        <v>2.2202323428636999E-4</v>
      </c>
      <c r="BA58" s="137">
        <v>1.0001959719987299</v>
      </c>
      <c r="BB58" s="137">
        <v>1.2538765249839101E-4</v>
      </c>
      <c r="BC58" s="137">
        <v>3.8225191431986901E-4</v>
      </c>
      <c r="BD58" s="137">
        <v>2.6348253064197602E-3</v>
      </c>
      <c r="BE58" s="137">
        <v>2.0006525411161199E-4</v>
      </c>
      <c r="BF58" s="137">
        <v>4.4257848268474401E-4</v>
      </c>
      <c r="BG58" s="137">
        <v>1.28354782707497E-4</v>
      </c>
      <c r="BH58" s="137">
        <v>4.6202800410059201E-4</v>
      </c>
      <c r="BI58" s="137">
        <v>2.57437994970119E-4</v>
      </c>
      <c r="BJ58" s="137">
        <v>2.5399375432542601E-4</v>
      </c>
      <c r="BK58" s="137">
        <v>1.79776900522246E-4</v>
      </c>
      <c r="BL58" s="137">
        <v>4.0672478778625302E-4</v>
      </c>
      <c r="BM58" s="137">
        <v>2.9297610683890602E-4</v>
      </c>
      <c r="BN58" s="137">
        <v>1.14942811639678E-4</v>
      </c>
      <c r="BO58" s="137">
        <v>4.2145168761164399E-4</v>
      </c>
      <c r="BP58" s="137">
        <v>6.5824861957950397E-4</v>
      </c>
      <c r="BQ58" s="137">
        <v>4.2179933601402898E-4</v>
      </c>
      <c r="BR58" s="137">
        <v>6.65275777253131E-4</v>
      </c>
      <c r="BS58" s="137">
        <v>1.0716538479554599E-4</v>
      </c>
      <c r="BT58" s="137">
        <v>7.2777759261011103E-4</v>
      </c>
      <c r="BU58" s="137">
        <v>6.1024875758789105E-4</v>
      </c>
      <c r="BV58" s="137">
        <v>5.1387029228616699E-4</v>
      </c>
      <c r="BW58" s="137">
        <v>1.45219944108984E-4</v>
      </c>
      <c r="BX58" s="137">
        <v>3.2094739653027398E-4</v>
      </c>
      <c r="BY58" s="137">
        <v>2.4286318523913901E-4</v>
      </c>
      <c r="BZ58" s="137">
        <v>4.2852193242728102E-4</v>
      </c>
      <c r="CA58" s="138">
        <v>0</v>
      </c>
      <c r="CB58" s="133">
        <v>1.0187937418111299</v>
      </c>
      <c r="CC58" s="134">
        <v>0.59746879327032798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</row>
    <row r="59" spans="1:87" ht="19.5" x14ac:dyDescent="0.25">
      <c r="A59" s="30"/>
      <c r="B59" s="42" t="s">
        <v>50</v>
      </c>
      <c r="C59" s="43" t="s">
        <v>161</v>
      </c>
      <c r="D59" s="136">
        <v>1.5508497313668001E-4</v>
      </c>
      <c r="E59" s="137">
        <v>3.4299833956612198E-4</v>
      </c>
      <c r="F59" s="137">
        <v>3.4048944035306399E-4</v>
      </c>
      <c r="G59" s="137">
        <v>2.53858933335946E-4</v>
      </c>
      <c r="H59" s="137">
        <v>2.182762710782E-4</v>
      </c>
      <c r="I59" s="137">
        <v>1.8495422301089299E-4</v>
      </c>
      <c r="J59" s="137">
        <v>3.2110371768250098E-4</v>
      </c>
      <c r="K59" s="137">
        <v>1.9795874345367599E-4</v>
      </c>
      <c r="L59" s="137">
        <v>2.9956244024576298E-4</v>
      </c>
      <c r="M59" s="137">
        <v>3.3402256350109502E-4</v>
      </c>
      <c r="N59" s="137">
        <v>1.7254016885369001E-4</v>
      </c>
      <c r="O59" s="137">
        <v>7.8096735903919402E-4</v>
      </c>
      <c r="P59" s="137">
        <v>1.76448226383453E-4</v>
      </c>
      <c r="Q59" s="137">
        <v>7.7424452797310195E-5</v>
      </c>
      <c r="R59" s="137">
        <v>9.4896778489632198E-4</v>
      </c>
      <c r="S59" s="137">
        <v>1.5803358244199899E-3</v>
      </c>
      <c r="T59" s="137">
        <v>4.6738847719669801E-4</v>
      </c>
      <c r="U59" s="137">
        <v>1.15069360756296E-3</v>
      </c>
      <c r="V59" s="137">
        <v>6.9324766484210197E-4</v>
      </c>
      <c r="W59" s="137">
        <v>6.3479155930802297E-4</v>
      </c>
      <c r="X59" s="137">
        <v>4.8326109664714999E-4</v>
      </c>
      <c r="Y59" s="137">
        <v>4.3700335805062901E-4</v>
      </c>
      <c r="Z59" s="137">
        <v>5.7825781892029897E-4</v>
      </c>
      <c r="AA59" s="137">
        <v>5.1910823216725602E-4</v>
      </c>
      <c r="AB59" s="137">
        <v>5.7221733505666901E-4</v>
      </c>
      <c r="AC59" s="137">
        <v>5.3184897644565005E-4</v>
      </c>
      <c r="AD59" s="137">
        <v>5.7656819693488101E-4</v>
      </c>
      <c r="AE59" s="137">
        <v>5.0809659188525498E-4</v>
      </c>
      <c r="AF59" s="137">
        <v>6.06132341913044E-4</v>
      </c>
      <c r="AG59" s="137">
        <v>8.0199328737132604E-4</v>
      </c>
      <c r="AH59" s="137">
        <v>5.1921280825570598E-4</v>
      </c>
      <c r="AI59" s="137">
        <v>4.6035168075535498E-4</v>
      </c>
      <c r="AJ59" s="137">
        <v>0</v>
      </c>
      <c r="AK59" s="137">
        <v>4.2927704873559698E-4</v>
      </c>
      <c r="AL59" s="137">
        <v>8.90826341348687E-4</v>
      </c>
      <c r="AM59" s="137">
        <v>4.2241460893202701E-4</v>
      </c>
      <c r="AN59" s="137">
        <v>5.2240834374876397E-4</v>
      </c>
      <c r="AO59" s="137">
        <v>4.2902046868324202E-4</v>
      </c>
      <c r="AP59" s="137">
        <v>1.0324731507893601E-3</v>
      </c>
      <c r="AQ59" s="137">
        <v>3.1286458312459699E-4</v>
      </c>
      <c r="AR59" s="137">
        <v>3.3177300626837801E-4</v>
      </c>
      <c r="AS59" s="137">
        <v>3.2660196417441201E-4</v>
      </c>
      <c r="AT59" s="137">
        <v>2.8730397567611101E-4</v>
      </c>
      <c r="AU59" s="137">
        <v>3.7619947782415001E-4</v>
      </c>
      <c r="AV59" s="137">
        <v>3.6136761800382701E-4</v>
      </c>
      <c r="AW59" s="137">
        <v>3.6706161180263499E-4</v>
      </c>
      <c r="AX59" s="137">
        <v>4.9230855750126499E-4</v>
      </c>
      <c r="AY59" s="137">
        <v>5.6542499203343795E-4</v>
      </c>
      <c r="AZ59" s="137">
        <v>1.2595301167435001E-3</v>
      </c>
      <c r="BA59" s="137">
        <v>3.2897553719303898E-3</v>
      </c>
      <c r="BB59" s="137">
        <v>1.00035018961973</v>
      </c>
      <c r="BC59" s="137">
        <v>6.5000132662608803E-4</v>
      </c>
      <c r="BD59" s="137">
        <v>4.38138690825812E-4</v>
      </c>
      <c r="BE59" s="137">
        <v>7.2006366564608096E-4</v>
      </c>
      <c r="BF59" s="137">
        <v>6.7518062253827803E-4</v>
      </c>
      <c r="BG59" s="137">
        <v>2.1067744244357599E-4</v>
      </c>
      <c r="BH59" s="137">
        <v>4.6113031729338701E-4</v>
      </c>
      <c r="BI59" s="137">
        <v>2.2128867135136E-3</v>
      </c>
      <c r="BJ59" s="137">
        <v>1.7503528593640301E-4</v>
      </c>
      <c r="BK59" s="137">
        <v>3.4324214618278599E-4</v>
      </c>
      <c r="BL59" s="137">
        <v>1.8140851138031099E-4</v>
      </c>
      <c r="BM59" s="137">
        <v>2.02758008730359E-4</v>
      </c>
      <c r="BN59" s="137">
        <v>3.31856296051728E-4</v>
      </c>
      <c r="BO59" s="137">
        <v>1.00026016561327E-4</v>
      </c>
      <c r="BP59" s="137">
        <v>6.3579270773366195E-5</v>
      </c>
      <c r="BQ59" s="137">
        <v>1.16827944867674E-4</v>
      </c>
      <c r="BR59" s="137">
        <v>8.6371770693363894E-5</v>
      </c>
      <c r="BS59" s="137">
        <v>8.7721693600065602E-5</v>
      </c>
      <c r="BT59" s="137">
        <v>1.2778926473495101E-4</v>
      </c>
      <c r="BU59" s="137">
        <v>9.2369433947593201E-5</v>
      </c>
      <c r="BV59" s="137">
        <v>1.8373512939393001E-4</v>
      </c>
      <c r="BW59" s="137">
        <v>7.6695961039061099E-5</v>
      </c>
      <c r="BX59" s="137">
        <v>3.4787961713844402E-4</v>
      </c>
      <c r="BY59" s="137">
        <v>2.1331317430823001E-4</v>
      </c>
      <c r="BZ59" s="137">
        <v>3.2495197578446899E-4</v>
      </c>
      <c r="CA59" s="138">
        <v>0</v>
      </c>
      <c r="CB59" s="133">
        <v>1.0363956076321299</v>
      </c>
      <c r="CC59" s="134">
        <v>0.60779135916348104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</row>
    <row r="60" spans="1:87" ht="19.5" x14ac:dyDescent="0.25">
      <c r="A60" s="30"/>
      <c r="B60" s="42" t="s">
        <v>51</v>
      </c>
      <c r="C60" s="43" t="s">
        <v>162</v>
      </c>
      <c r="D60" s="136">
        <v>9.0403340570768495E-5</v>
      </c>
      <c r="E60" s="137">
        <v>2.1085069610303299E-4</v>
      </c>
      <c r="F60" s="137">
        <v>2.1723104038955899E-4</v>
      </c>
      <c r="G60" s="137">
        <v>1.6840317670255701E-4</v>
      </c>
      <c r="H60" s="137">
        <v>1.3688723244097601E-4</v>
      </c>
      <c r="I60" s="137">
        <v>1.36684397167694E-4</v>
      </c>
      <c r="J60" s="137">
        <v>1.29919624883193E-4</v>
      </c>
      <c r="K60" s="137">
        <v>9.1910831659817096E-5</v>
      </c>
      <c r="L60" s="137">
        <v>1.9680129713202599E-4</v>
      </c>
      <c r="M60" s="137">
        <v>2.14756103420461E-4</v>
      </c>
      <c r="N60" s="137">
        <v>1.3565238594600299E-3</v>
      </c>
      <c r="O60" s="137">
        <v>8.1433971748139198E-4</v>
      </c>
      <c r="P60" s="137">
        <v>2.5474351944819001E-4</v>
      </c>
      <c r="Q60" s="137">
        <v>1.02259112546983E-4</v>
      </c>
      <c r="R60" s="137">
        <v>2.9600134307777399E-3</v>
      </c>
      <c r="S60" s="137">
        <v>4.4028362454090796E-3</v>
      </c>
      <c r="T60" s="137">
        <v>2.6627273313122003E-4</v>
      </c>
      <c r="U60" s="137">
        <v>1.09683984173292E-3</v>
      </c>
      <c r="V60" s="137">
        <v>4.8685846490644598E-4</v>
      </c>
      <c r="W60" s="137">
        <v>1.9011805922923301E-4</v>
      </c>
      <c r="X60" s="137">
        <v>7.4678553704813201E-4</v>
      </c>
      <c r="Y60" s="137">
        <v>2.5117391183352399E-4</v>
      </c>
      <c r="Z60" s="137">
        <v>1.7972891754517101E-4</v>
      </c>
      <c r="AA60" s="137">
        <v>7.4453708481920405E-4</v>
      </c>
      <c r="AB60" s="137">
        <v>3.5615156912469802E-4</v>
      </c>
      <c r="AC60" s="137">
        <v>1.97572262402815E-4</v>
      </c>
      <c r="AD60" s="137">
        <v>2.0551481325621301E-4</v>
      </c>
      <c r="AE60" s="137">
        <v>5.9189422916838905E-4</v>
      </c>
      <c r="AF60" s="137">
        <v>1.4663935473916399E-3</v>
      </c>
      <c r="AG60" s="137">
        <v>4.9072448272216497E-4</v>
      </c>
      <c r="AH60" s="137">
        <v>6.9175023763272403E-4</v>
      </c>
      <c r="AI60" s="137">
        <v>5.4467944383318197E-4</v>
      </c>
      <c r="AJ60" s="137">
        <v>0</v>
      </c>
      <c r="AK60" s="137">
        <v>4.2346559881793403E-4</v>
      </c>
      <c r="AL60" s="137">
        <v>1.6051960821265099E-3</v>
      </c>
      <c r="AM60" s="137">
        <v>3.94578126452584E-4</v>
      </c>
      <c r="AN60" s="137">
        <v>8.8205689911147601E-4</v>
      </c>
      <c r="AO60" s="137">
        <v>4.4885557656267099E-4</v>
      </c>
      <c r="AP60" s="137">
        <v>3.07124188480194E-4</v>
      </c>
      <c r="AQ60" s="137">
        <v>3.0292521745198698E-4</v>
      </c>
      <c r="AR60" s="137">
        <v>3.0298551075790702E-4</v>
      </c>
      <c r="AS60" s="137">
        <v>2.49122788479995E-4</v>
      </c>
      <c r="AT60" s="137">
        <v>1.8230942535131799E-4</v>
      </c>
      <c r="AU60" s="137">
        <v>2.20222228737085E-3</v>
      </c>
      <c r="AV60" s="137">
        <v>3.6786671428622203E-4</v>
      </c>
      <c r="AW60" s="137">
        <v>4.1325352110868798E-4</v>
      </c>
      <c r="AX60" s="137">
        <v>7.48207176816988E-4</v>
      </c>
      <c r="AY60" s="137">
        <v>1.23789460641295E-3</v>
      </c>
      <c r="AZ60" s="137">
        <v>4.0013263859333698E-3</v>
      </c>
      <c r="BA60" s="137">
        <v>4.4883142691899899E-3</v>
      </c>
      <c r="BB60" s="137">
        <v>6.3274001367819401E-4</v>
      </c>
      <c r="BC60" s="137">
        <v>1.0255449989307499</v>
      </c>
      <c r="BD60" s="137">
        <v>7.0526292715452198E-3</v>
      </c>
      <c r="BE60" s="137">
        <v>1.85209076926578E-3</v>
      </c>
      <c r="BF60" s="137">
        <v>1.88272329778961E-3</v>
      </c>
      <c r="BG60" s="137">
        <v>2.3751936900776499E-4</v>
      </c>
      <c r="BH60" s="137">
        <v>6.6606476084104897E-4</v>
      </c>
      <c r="BI60" s="137">
        <v>2.1135959319012899E-3</v>
      </c>
      <c r="BJ60" s="137">
        <v>8.3899047321486699E-5</v>
      </c>
      <c r="BK60" s="137">
        <v>2.4396038639370399E-4</v>
      </c>
      <c r="BL60" s="137">
        <v>1.21752606219829E-4</v>
      </c>
      <c r="BM60" s="137">
        <v>1.45516352077307E-4</v>
      </c>
      <c r="BN60" s="137">
        <v>7.5025194607647103E-4</v>
      </c>
      <c r="BO60" s="137">
        <v>5.3274419840442202E-5</v>
      </c>
      <c r="BP60" s="137">
        <v>5.5098681477644701E-5</v>
      </c>
      <c r="BQ60" s="137">
        <v>6.5838700935056107E-5</v>
      </c>
      <c r="BR60" s="137">
        <v>7.2096783796384305E-5</v>
      </c>
      <c r="BS60" s="137">
        <v>8.3235452392020395E-5</v>
      </c>
      <c r="BT60" s="137">
        <v>1.22892958602869E-4</v>
      </c>
      <c r="BU60" s="137">
        <v>3.3325053145413597E-5</v>
      </c>
      <c r="BV60" s="137">
        <v>1.38793761327849E-4</v>
      </c>
      <c r="BW60" s="137">
        <v>5.7977032574189898E-5</v>
      </c>
      <c r="BX60" s="137">
        <v>2.0049266219577801E-4</v>
      </c>
      <c r="BY60" s="137">
        <v>7.5449517312347001E-5</v>
      </c>
      <c r="BZ60" s="137">
        <v>1.78581425964124E-4</v>
      </c>
      <c r="CA60" s="138">
        <v>0</v>
      </c>
      <c r="CB60" s="133">
        <v>1.08101406226852</v>
      </c>
      <c r="CC60" s="134">
        <v>0.63395772940619399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</row>
    <row r="61" spans="1:87" ht="19.5" x14ac:dyDescent="0.25">
      <c r="A61" s="30"/>
      <c r="B61" s="42" t="s">
        <v>52</v>
      </c>
      <c r="C61" s="43" t="s">
        <v>163</v>
      </c>
      <c r="D61" s="136">
        <v>3.1585004726558799E-4</v>
      </c>
      <c r="E61" s="137">
        <v>8.27049165814043E-4</v>
      </c>
      <c r="F61" s="137">
        <v>4.3336596139440301E-4</v>
      </c>
      <c r="G61" s="137">
        <v>5.6269698781569698E-4</v>
      </c>
      <c r="H61" s="137">
        <v>4.1593523898077498E-4</v>
      </c>
      <c r="I61" s="137">
        <v>3.5940412632578302E-4</v>
      </c>
      <c r="J61" s="137">
        <v>4.4156242291839599E-4</v>
      </c>
      <c r="K61" s="137">
        <v>2.8589014503710197E-4</v>
      </c>
      <c r="L61" s="137">
        <v>4.6451206990280499E-4</v>
      </c>
      <c r="M61" s="137">
        <v>3.8126918086065501E-4</v>
      </c>
      <c r="N61" s="137">
        <v>4.8587660291661799E-4</v>
      </c>
      <c r="O61" s="137">
        <v>6.5969234417355199E-4</v>
      </c>
      <c r="P61" s="137">
        <v>4.6323229179513498E-3</v>
      </c>
      <c r="Q61" s="137">
        <v>1.7230416223417901E-3</v>
      </c>
      <c r="R61" s="137">
        <v>1.0258177357226101E-3</v>
      </c>
      <c r="S61" s="137">
        <v>1.4808473992458399E-3</v>
      </c>
      <c r="T61" s="137">
        <v>4.3371778657336999E-4</v>
      </c>
      <c r="U61" s="137">
        <v>9.8212315805777705E-4</v>
      </c>
      <c r="V61" s="137">
        <v>5.8166437690102305E-4</v>
      </c>
      <c r="W61" s="137">
        <v>5.7549811550509E-4</v>
      </c>
      <c r="X61" s="137">
        <v>5.2749981303761701E-4</v>
      </c>
      <c r="Y61" s="137">
        <v>4.0603435741603399E-4</v>
      </c>
      <c r="Z61" s="137">
        <v>5.53423948028081E-4</v>
      </c>
      <c r="AA61" s="137">
        <v>5.4525969862790095E-4</v>
      </c>
      <c r="AB61" s="137">
        <v>5.6529189746212696E-4</v>
      </c>
      <c r="AC61" s="137">
        <v>4.55662883369243E-4</v>
      </c>
      <c r="AD61" s="137">
        <v>5.38365945230704E-4</v>
      </c>
      <c r="AE61" s="137">
        <v>4.7334679816401099E-4</v>
      </c>
      <c r="AF61" s="137">
        <v>6.8780722165881199E-4</v>
      </c>
      <c r="AG61" s="137">
        <v>8.3041946417741698E-4</v>
      </c>
      <c r="AH61" s="137">
        <v>5.1253082539867701E-4</v>
      </c>
      <c r="AI61" s="137">
        <v>5.4050131849045903E-4</v>
      </c>
      <c r="AJ61" s="137">
        <v>0</v>
      </c>
      <c r="AK61" s="137">
        <v>4.2185979958806201E-4</v>
      </c>
      <c r="AL61" s="137">
        <v>5.27187851906241E-4</v>
      </c>
      <c r="AM61" s="137">
        <v>3.93274005667766E-4</v>
      </c>
      <c r="AN61" s="137">
        <v>6.3776007011698602E-4</v>
      </c>
      <c r="AO61" s="137">
        <v>7.37551267020416E-4</v>
      </c>
      <c r="AP61" s="137">
        <v>3.41627830302992E-4</v>
      </c>
      <c r="AQ61" s="137">
        <v>4.6285218954649496E-3</v>
      </c>
      <c r="AR61" s="137">
        <v>3.9100645380680399E-4</v>
      </c>
      <c r="AS61" s="137">
        <v>3.58996506329127E-4</v>
      </c>
      <c r="AT61" s="137">
        <v>2.6763613426211599E-4</v>
      </c>
      <c r="AU61" s="137">
        <v>4.3696033243830601E-4</v>
      </c>
      <c r="AV61" s="137">
        <v>3.6912622333996198E-4</v>
      </c>
      <c r="AW61" s="137">
        <v>9.6513519040628199E-4</v>
      </c>
      <c r="AX61" s="137">
        <v>8.1075529870823298E-4</v>
      </c>
      <c r="AY61" s="137">
        <v>6.0155947363584299E-4</v>
      </c>
      <c r="AZ61" s="137">
        <v>8.4876350242688904E-4</v>
      </c>
      <c r="BA61" s="137">
        <v>4.1173078354626402E-4</v>
      </c>
      <c r="BB61" s="137">
        <v>3.48038105626946E-4</v>
      </c>
      <c r="BC61" s="137">
        <v>1.3050084107497E-3</v>
      </c>
      <c r="BD61" s="137">
        <v>1.0061902837260399</v>
      </c>
      <c r="BE61" s="137">
        <v>1.044861585722E-3</v>
      </c>
      <c r="BF61" s="137">
        <v>5.5751235454445198E-4</v>
      </c>
      <c r="BG61" s="137">
        <v>6.7134886212092998E-4</v>
      </c>
      <c r="BH61" s="137">
        <v>8.6280040774537798E-4</v>
      </c>
      <c r="BI61" s="137">
        <v>8.30263489638962E-4</v>
      </c>
      <c r="BJ61" s="137">
        <v>4.7030462723290098E-4</v>
      </c>
      <c r="BK61" s="137">
        <v>2.7785927875297999E-3</v>
      </c>
      <c r="BL61" s="137">
        <v>9.0545419316857595E-4</v>
      </c>
      <c r="BM61" s="137">
        <v>2.72162476936236E-4</v>
      </c>
      <c r="BN61" s="137">
        <v>3.4893780512849801E-4</v>
      </c>
      <c r="BO61" s="137">
        <v>1.4690461295393899E-4</v>
      </c>
      <c r="BP61" s="137">
        <v>1.14250085424076E-4</v>
      </c>
      <c r="BQ61" s="137">
        <v>1.6716451649362399E-4</v>
      </c>
      <c r="BR61" s="137">
        <v>1.7003031031268399E-4</v>
      </c>
      <c r="BS61" s="137">
        <v>8.7590887479633802E-5</v>
      </c>
      <c r="BT61" s="137">
        <v>2.31330067934796E-4</v>
      </c>
      <c r="BU61" s="137">
        <v>6.9593970523835406E-5</v>
      </c>
      <c r="BV61" s="137">
        <v>3.3214435673049999E-4</v>
      </c>
      <c r="BW61" s="137">
        <v>1.4590787577538E-4</v>
      </c>
      <c r="BX61" s="137">
        <v>2.3787983761101099E-4</v>
      </c>
      <c r="BY61" s="137">
        <v>1.4770307596863799E-4</v>
      </c>
      <c r="BZ61" s="137">
        <v>4.6869074837619501E-4</v>
      </c>
      <c r="CA61" s="138">
        <v>0</v>
      </c>
      <c r="CB61" s="133">
        <v>1.0557584933735</v>
      </c>
      <c r="CC61" s="134">
        <v>0.61914667035489201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</row>
    <row r="62" spans="1:87" ht="19.5" x14ac:dyDescent="0.25">
      <c r="A62" s="30"/>
      <c r="B62" s="42" t="s">
        <v>53</v>
      </c>
      <c r="C62" s="43" t="s">
        <v>164</v>
      </c>
      <c r="D62" s="136">
        <v>1.63020391329165E-4</v>
      </c>
      <c r="E62" s="137">
        <v>3.4066047809353601E-4</v>
      </c>
      <c r="F62" s="137">
        <v>3.2160663511936801E-4</v>
      </c>
      <c r="G62" s="137">
        <v>2.5605667767632901E-4</v>
      </c>
      <c r="H62" s="137">
        <v>2.08824855483043E-4</v>
      </c>
      <c r="I62" s="137">
        <v>1.81590382284826E-4</v>
      </c>
      <c r="J62" s="137">
        <v>3.1988064604097802E-4</v>
      </c>
      <c r="K62" s="137">
        <v>1.9714406140363701E-4</v>
      </c>
      <c r="L62" s="137">
        <v>2.7859183595056503E-4</v>
      </c>
      <c r="M62" s="137">
        <v>3.2987503453682499E-4</v>
      </c>
      <c r="N62" s="137">
        <v>1.4393501602422701E-4</v>
      </c>
      <c r="O62" s="137">
        <v>5.8779298321254205E-4</v>
      </c>
      <c r="P62" s="137">
        <v>1.95753389223535E-4</v>
      </c>
      <c r="Q62" s="137">
        <v>8.3814770776903804E-5</v>
      </c>
      <c r="R62" s="137">
        <v>5.4140821897397996E-4</v>
      </c>
      <c r="S62" s="137">
        <v>9.1305655025902496E-4</v>
      </c>
      <c r="T62" s="137">
        <v>4.4274069116613703E-4</v>
      </c>
      <c r="U62" s="137">
        <v>7.7779115147482802E-4</v>
      </c>
      <c r="V62" s="137">
        <v>6.1559386424509595E-4</v>
      </c>
      <c r="W62" s="137">
        <v>6.3991475608448799E-4</v>
      </c>
      <c r="X62" s="137">
        <v>4.59164182466231E-4</v>
      </c>
      <c r="Y62" s="137">
        <v>4.2106973547211202E-4</v>
      </c>
      <c r="Z62" s="137">
        <v>5.74798906594583E-4</v>
      </c>
      <c r="AA62" s="137">
        <v>5.1783812585212805E-4</v>
      </c>
      <c r="AB62" s="137">
        <v>5.5140322222182396E-4</v>
      </c>
      <c r="AC62" s="137">
        <v>4.8144013218288798E-4</v>
      </c>
      <c r="AD62" s="137">
        <v>6.0335312687062397E-4</v>
      </c>
      <c r="AE62" s="137">
        <v>4.7341219326610699E-4</v>
      </c>
      <c r="AF62" s="137">
        <v>5.1267912428499705E-4</v>
      </c>
      <c r="AG62" s="137">
        <v>7.3863151879522901E-4</v>
      </c>
      <c r="AH62" s="137">
        <v>4.0833186990011001E-4</v>
      </c>
      <c r="AI62" s="137">
        <v>3.7116422822929299E-4</v>
      </c>
      <c r="AJ62" s="137">
        <v>0</v>
      </c>
      <c r="AK62" s="137">
        <v>3.5917194755575102E-4</v>
      </c>
      <c r="AL62" s="137">
        <v>5.4018542910361602E-4</v>
      </c>
      <c r="AM62" s="137">
        <v>3.7221142663145499E-4</v>
      </c>
      <c r="AN62" s="137">
        <v>4.0575516937600302E-4</v>
      </c>
      <c r="AO62" s="137">
        <v>3.6059914579325699E-4</v>
      </c>
      <c r="AP62" s="137">
        <v>2.7172845342087398E-4</v>
      </c>
      <c r="AQ62" s="137">
        <v>3.2635234690894501E-4</v>
      </c>
      <c r="AR62" s="137">
        <v>3.0000695388616901E-4</v>
      </c>
      <c r="AS62" s="137">
        <v>2.8422489877258399E-4</v>
      </c>
      <c r="AT62" s="137">
        <v>2.6854566150707402E-4</v>
      </c>
      <c r="AU62" s="137">
        <v>2.6772920371763599E-4</v>
      </c>
      <c r="AV62" s="137">
        <v>3.0210191251699598E-4</v>
      </c>
      <c r="AW62" s="137">
        <v>3.1918498620035898E-4</v>
      </c>
      <c r="AX62" s="137">
        <v>3.7674052364656602E-4</v>
      </c>
      <c r="AY62" s="137">
        <v>3.9709828894146101E-4</v>
      </c>
      <c r="AZ62" s="137">
        <v>7.7410077725141395E-4</v>
      </c>
      <c r="BA62" s="137">
        <v>2.30669321869728E-4</v>
      </c>
      <c r="BB62" s="137">
        <v>2.7388485518175702E-4</v>
      </c>
      <c r="BC62" s="137">
        <v>3.6174990063603501E-4</v>
      </c>
      <c r="BD62" s="137">
        <v>9.4748625555943107E-3</v>
      </c>
      <c r="BE62" s="137">
        <v>1.0170166558532401</v>
      </c>
      <c r="BF62" s="137">
        <v>4.2283293143567202E-4</v>
      </c>
      <c r="BG62" s="137">
        <v>1.7955988790172399E-4</v>
      </c>
      <c r="BH62" s="137">
        <v>3.4217152187899499E-4</v>
      </c>
      <c r="BI62" s="137">
        <v>2.2972218232989402E-3</v>
      </c>
      <c r="BJ62" s="137">
        <v>1.1106998475874301E-3</v>
      </c>
      <c r="BK62" s="137">
        <v>3.5086711289047999E-4</v>
      </c>
      <c r="BL62" s="137">
        <v>1.88606850741212E-4</v>
      </c>
      <c r="BM62" s="137">
        <v>1.9811254011134201E-4</v>
      </c>
      <c r="BN62" s="137">
        <v>3.0594324556477601E-4</v>
      </c>
      <c r="BO62" s="137">
        <v>8.8051549814547299E-5</v>
      </c>
      <c r="BP62" s="137">
        <v>8.5513724529066805E-4</v>
      </c>
      <c r="BQ62" s="137">
        <v>9.9045198378557497E-4</v>
      </c>
      <c r="BR62" s="137">
        <v>9.911874514314579E-4</v>
      </c>
      <c r="BS62" s="137">
        <v>1.0279395612749E-4</v>
      </c>
      <c r="BT62" s="137">
        <v>1.0284736733153901E-4</v>
      </c>
      <c r="BU62" s="137">
        <v>1.6679709398121899E-4</v>
      </c>
      <c r="BV62" s="137">
        <v>1.4754796885425999E-4</v>
      </c>
      <c r="BW62" s="137">
        <v>2.7094819792647801E-3</v>
      </c>
      <c r="BX62" s="137">
        <v>1.9190339358615401E-4</v>
      </c>
      <c r="BY62" s="137">
        <v>3.3036760365462398E-4</v>
      </c>
      <c r="BZ62" s="137">
        <v>2.1990299796231799E-4</v>
      </c>
      <c r="CA62" s="138">
        <v>0</v>
      </c>
      <c r="CB62" s="133">
        <v>1.0592283847197399</v>
      </c>
      <c r="CC62" s="134">
        <v>0.62118157860995504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</row>
    <row r="63" spans="1:87" ht="19.5" x14ac:dyDescent="0.25">
      <c r="A63" s="30"/>
      <c r="B63" s="42" t="s">
        <v>54</v>
      </c>
      <c r="C63" s="43" t="s">
        <v>165</v>
      </c>
      <c r="D63" s="136">
        <v>1.6106992608887201E-3</v>
      </c>
      <c r="E63" s="137">
        <v>3.3714897831588998E-3</v>
      </c>
      <c r="F63" s="137">
        <v>3.3012140455617E-3</v>
      </c>
      <c r="G63" s="137">
        <v>2.5133181587182899E-3</v>
      </c>
      <c r="H63" s="137">
        <v>2.30532244199993E-3</v>
      </c>
      <c r="I63" s="137">
        <v>1.85783992832884E-3</v>
      </c>
      <c r="J63" s="137">
        <v>3.5314669959268302E-3</v>
      </c>
      <c r="K63" s="137">
        <v>2.1321384851141299E-3</v>
      </c>
      <c r="L63" s="137">
        <v>2.8739307880757299E-3</v>
      </c>
      <c r="M63" s="137">
        <v>3.6274711884256702E-3</v>
      </c>
      <c r="N63" s="137">
        <v>1.4107819771982601E-3</v>
      </c>
      <c r="O63" s="137">
        <v>6.3016957385682E-3</v>
      </c>
      <c r="P63" s="137">
        <v>7.7617448819638103E-4</v>
      </c>
      <c r="Q63" s="137">
        <v>4.01267018492179E-4</v>
      </c>
      <c r="R63" s="137">
        <v>1.5929728759117099E-3</v>
      </c>
      <c r="S63" s="137">
        <v>2.1517898847901798E-3</v>
      </c>
      <c r="T63" s="137">
        <v>4.7529262474742097E-3</v>
      </c>
      <c r="U63" s="137">
        <v>7.4263656298308202E-3</v>
      </c>
      <c r="V63" s="137">
        <v>6.9991153767632501E-3</v>
      </c>
      <c r="W63" s="137">
        <v>7.2873389336663603E-3</v>
      </c>
      <c r="X63" s="137">
        <v>5.0589179675347602E-3</v>
      </c>
      <c r="Y63" s="137">
        <v>4.5864221062690896E-3</v>
      </c>
      <c r="Z63" s="137">
        <v>6.5982376221578598E-3</v>
      </c>
      <c r="AA63" s="137">
        <v>5.7314023733695497E-3</v>
      </c>
      <c r="AB63" s="137">
        <v>5.6937620869674998E-3</v>
      </c>
      <c r="AC63" s="137">
        <v>5.4663697668017796E-3</v>
      </c>
      <c r="AD63" s="137">
        <v>6.41020927014268E-3</v>
      </c>
      <c r="AE63" s="137">
        <v>5.1604835198565497E-3</v>
      </c>
      <c r="AF63" s="137">
        <v>4.7026540804212796E-3</v>
      </c>
      <c r="AG63" s="137">
        <v>7.8157165695471199E-3</v>
      </c>
      <c r="AH63" s="137">
        <v>3.34860732174172E-3</v>
      </c>
      <c r="AI63" s="137">
        <v>2.9872410198660201E-3</v>
      </c>
      <c r="AJ63" s="137">
        <v>0</v>
      </c>
      <c r="AK63" s="137">
        <v>3.3816673378168701E-3</v>
      </c>
      <c r="AL63" s="137">
        <v>4.0429045728541E-3</v>
      </c>
      <c r="AM63" s="137">
        <v>3.2989359388266798E-3</v>
      </c>
      <c r="AN63" s="137">
        <v>2.8493274563594598E-3</v>
      </c>
      <c r="AO63" s="137">
        <v>2.8639783779699402E-3</v>
      </c>
      <c r="AP63" s="137">
        <v>3.0954382561792799E-3</v>
      </c>
      <c r="AQ63" s="137">
        <v>2.2895184581309602E-3</v>
      </c>
      <c r="AR63" s="137">
        <v>2.8391433389971799E-3</v>
      </c>
      <c r="AS63" s="137">
        <v>2.99907103559084E-3</v>
      </c>
      <c r="AT63" s="137">
        <v>2.9389876645378602E-3</v>
      </c>
      <c r="AU63" s="137">
        <v>2.42168291890841E-3</v>
      </c>
      <c r="AV63" s="137">
        <v>2.7614505571109099E-3</v>
      </c>
      <c r="AW63" s="137">
        <v>2.4948596123078701E-3</v>
      </c>
      <c r="AX63" s="137">
        <v>2.6781619526841001E-3</v>
      </c>
      <c r="AY63" s="137">
        <v>2.0556064787734399E-3</v>
      </c>
      <c r="AZ63" s="137">
        <v>2.2355035944923501E-3</v>
      </c>
      <c r="BA63" s="137">
        <v>2.3307856057016799E-3</v>
      </c>
      <c r="BB63" s="137">
        <v>2.1887638303183E-3</v>
      </c>
      <c r="BC63" s="137">
        <v>2.2835182737208702E-3</v>
      </c>
      <c r="BD63" s="137">
        <v>3.0713101261076099E-3</v>
      </c>
      <c r="BE63" s="137">
        <v>3.0629952562951802E-3</v>
      </c>
      <c r="BF63" s="137">
        <v>1.00492314508945</v>
      </c>
      <c r="BG63" s="137">
        <v>1.3380780410953599E-3</v>
      </c>
      <c r="BH63" s="137">
        <v>2.1617509016199099E-3</v>
      </c>
      <c r="BI63" s="137">
        <v>2.3086462387374501E-3</v>
      </c>
      <c r="BJ63" s="137">
        <v>2.4947483886093901E-3</v>
      </c>
      <c r="BK63" s="137">
        <v>3.1547657766224199E-3</v>
      </c>
      <c r="BL63" s="137">
        <v>1.71410002078992E-3</v>
      </c>
      <c r="BM63" s="137">
        <v>1.90674299947372E-3</v>
      </c>
      <c r="BN63" s="137">
        <v>3.0422525237509602E-3</v>
      </c>
      <c r="BO63" s="137">
        <v>1.15187281919251E-3</v>
      </c>
      <c r="BP63" s="137">
        <v>5.4901229779861496E-4</v>
      </c>
      <c r="BQ63" s="137">
        <v>1.1911165620677E-3</v>
      </c>
      <c r="BR63" s="137">
        <v>7.8222384143890799E-4</v>
      </c>
      <c r="BS63" s="137">
        <v>2.9816837262951798E-4</v>
      </c>
      <c r="BT63" s="137">
        <v>1.1111006556498899E-3</v>
      </c>
      <c r="BU63" s="137">
        <v>1.4048672592768901E-3</v>
      </c>
      <c r="BV63" s="137">
        <v>1.7842637514951199E-3</v>
      </c>
      <c r="BW63" s="137">
        <v>8.72025622630711E-4</v>
      </c>
      <c r="BX63" s="137">
        <v>3.38017697234722E-3</v>
      </c>
      <c r="BY63" s="137">
        <v>3.01984558285882E-3</v>
      </c>
      <c r="BZ63" s="137">
        <v>3.981657983746E-3</v>
      </c>
      <c r="CA63" s="138">
        <v>0</v>
      </c>
      <c r="CB63" s="133">
        <v>1.23053951529673</v>
      </c>
      <c r="CC63" s="134">
        <v>0.72164652088340897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</row>
    <row r="64" spans="1:87" ht="19.5" x14ac:dyDescent="0.25">
      <c r="A64" s="30"/>
      <c r="B64" s="42" t="s">
        <v>55</v>
      </c>
      <c r="C64" s="43" t="s">
        <v>166</v>
      </c>
      <c r="D64" s="136">
        <v>1.63910632145607E-2</v>
      </c>
      <c r="E64" s="137">
        <v>3.4995857298223798E-2</v>
      </c>
      <c r="F64" s="137">
        <v>1.23057333922213E-2</v>
      </c>
      <c r="G64" s="137">
        <v>3.1119478655718701E-2</v>
      </c>
      <c r="H64" s="137">
        <v>1.14775280864168E-2</v>
      </c>
      <c r="I64" s="137">
        <v>2.1065692337639701E-2</v>
      </c>
      <c r="J64" s="137">
        <v>2.1103553873863801E-2</v>
      </c>
      <c r="K64" s="137">
        <v>1.53791156090093E-2</v>
      </c>
      <c r="L64" s="137">
        <v>1.3867841792967401E-2</v>
      </c>
      <c r="M64" s="137">
        <v>2.28624024740634E-2</v>
      </c>
      <c r="N64" s="137">
        <v>9.9050705307742494E-3</v>
      </c>
      <c r="O64" s="137">
        <v>1.8004440956307401E-2</v>
      </c>
      <c r="P64" s="137">
        <v>6.9491999044954704E-3</v>
      </c>
      <c r="Q64" s="137">
        <v>4.5442747200799497E-3</v>
      </c>
      <c r="R64" s="137">
        <v>4.1617202997390301E-2</v>
      </c>
      <c r="S64" s="137">
        <v>2.8926777627968098E-2</v>
      </c>
      <c r="T64" s="137">
        <v>2.0091375108166599E-2</v>
      </c>
      <c r="U64" s="137">
        <v>2.79428438595049E-2</v>
      </c>
      <c r="V64" s="137">
        <v>1.6068047329901299E-2</v>
      </c>
      <c r="W64" s="137">
        <v>1.5689449583949099E-2</v>
      </c>
      <c r="X64" s="137">
        <v>2.3190349965352301E-2</v>
      </c>
      <c r="Y64" s="137">
        <v>2.8178349014131101E-2</v>
      </c>
      <c r="Z64" s="137">
        <v>1.6639330006793001E-2</v>
      </c>
      <c r="AA64" s="137">
        <v>1.6166318387261801E-2</v>
      </c>
      <c r="AB64" s="137">
        <v>2.16351956196493E-2</v>
      </c>
      <c r="AC64" s="137">
        <v>1.78914001461189E-2</v>
      </c>
      <c r="AD64" s="137">
        <v>4.6730772452704399E-2</v>
      </c>
      <c r="AE64" s="137">
        <v>1.51417712024385E-2</v>
      </c>
      <c r="AF64" s="137">
        <v>2.66328818662393E-2</v>
      </c>
      <c r="AG64" s="137">
        <v>2.89132692283273E-2</v>
      </c>
      <c r="AH64" s="137">
        <v>1.9192318779215699E-2</v>
      </c>
      <c r="AI64" s="137">
        <v>1.7511497518708001E-2</v>
      </c>
      <c r="AJ64" s="137">
        <v>0</v>
      </c>
      <c r="AK64" s="137">
        <v>3.7551391536901998E-2</v>
      </c>
      <c r="AL64" s="137">
        <v>3.0054277270762798E-2</v>
      </c>
      <c r="AM64" s="137">
        <v>3.1400379683639901E-2</v>
      </c>
      <c r="AN64" s="137">
        <v>1.53320965405993E-2</v>
      </c>
      <c r="AO64" s="137">
        <v>3.02648610258698E-2</v>
      </c>
      <c r="AP64" s="137">
        <v>2.38993017304917E-2</v>
      </c>
      <c r="AQ64" s="137">
        <v>9.8707791385346192E-3</v>
      </c>
      <c r="AR64" s="137">
        <v>2.13218059823078E-2</v>
      </c>
      <c r="AS64" s="137">
        <v>1.4088360596565199E-2</v>
      </c>
      <c r="AT64" s="137">
        <v>1.32039338793249E-2</v>
      </c>
      <c r="AU64" s="137">
        <v>2.8385836459350298E-2</v>
      </c>
      <c r="AV64" s="137">
        <v>2.8651535207584702E-2</v>
      </c>
      <c r="AW64" s="137">
        <v>5.31637176847072E-2</v>
      </c>
      <c r="AX64" s="137">
        <v>6.3180687806981203E-2</v>
      </c>
      <c r="AY64" s="137">
        <v>6.6819845722944499E-2</v>
      </c>
      <c r="AZ64" s="137">
        <v>1.9719767217656801E-2</v>
      </c>
      <c r="BA64" s="137">
        <v>1.29731520832572E-2</v>
      </c>
      <c r="BB64" s="137">
        <v>2.5206860465366701E-2</v>
      </c>
      <c r="BC64" s="137">
        <v>2.24714823796178E-2</v>
      </c>
      <c r="BD64" s="137">
        <v>1.17250284847734E-2</v>
      </c>
      <c r="BE64" s="137">
        <v>1.97523680968856E-2</v>
      </c>
      <c r="BF64" s="137">
        <v>1.97850386529696E-2</v>
      </c>
      <c r="BG64" s="137">
        <v>1.4982615347780599</v>
      </c>
      <c r="BH64" s="137">
        <v>7.3399354891312996E-2</v>
      </c>
      <c r="BI64" s="137">
        <v>1.86651689612281E-2</v>
      </c>
      <c r="BJ64" s="137">
        <v>2.5878037141496401E-2</v>
      </c>
      <c r="BK64" s="137">
        <v>1.7583423021670801E-2</v>
      </c>
      <c r="BL64" s="137">
        <v>1.6636705743905501E-2</v>
      </c>
      <c r="BM64" s="137">
        <v>5.8963511569343798E-2</v>
      </c>
      <c r="BN64" s="137">
        <v>4.1689036162283602E-2</v>
      </c>
      <c r="BO64" s="137">
        <v>3.0112188841776501E-2</v>
      </c>
      <c r="BP64" s="137">
        <v>8.04850767783836E-3</v>
      </c>
      <c r="BQ64" s="137">
        <v>9.3522859435385807E-3</v>
      </c>
      <c r="BR64" s="137">
        <v>1.13696672795876E-2</v>
      </c>
      <c r="BS64" s="137">
        <v>2.3269527591039899E-2</v>
      </c>
      <c r="BT64" s="137">
        <v>2.3451914211333101E-2</v>
      </c>
      <c r="BU64" s="137">
        <v>8.6652625174423997E-3</v>
      </c>
      <c r="BV64" s="137">
        <v>2.31611810290707E-2</v>
      </c>
      <c r="BW64" s="137">
        <v>7.8268622097446908E-3</v>
      </c>
      <c r="BX64" s="137">
        <v>2.9225481240721499E-2</v>
      </c>
      <c r="BY64" s="137">
        <v>1.2896492254776799E-2</v>
      </c>
      <c r="BZ64" s="137">
        <v>5.6287394794618702E-2</v>
      </c>
      <c r="CA64" s="138">
        <v>0</v>
      </c>
      <c r="CB64" s="133">
        <v>3.26169644904805</v>
      </c>
      <c r="CC64" s="134">
        <v>1.9128129291042699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</row>
    <row r="65" spans="1:87" ht="19.5" x14ac:dyDescent="0.25">
      <c r="A65" s="30"/>
      <c r="B65" s="42" t="s">
        <v>56</v>
      </c>
      <c r="C65" s="43" t="s">
        <v>167</v>
      </c>
      <c r="D65" s="136">
        <v>1.6958960608664899E-3</v>
      </c>
      <c r="E65" s="137">
        <v>6.8381203149446203E-3</v>
      </c>
      <c r="F65" s="137">
        <v>3.7894548946720199E-3</v>
      </c>
      <c r="G65" s="137">
        <v>6.8456864692504E-3</v>
      </c>
      <c r="H65" s="137">
        <v>2.4084923359218901E-3</v>
      </c>
      <c r="I65" s="137">
        <v>7.6138880420990101E-3</v>
      </c>
      <c r="J65" s="137">
        <v>6.8071804330488098E-3</v>
      </c>
      <c r="K65" s="137">
        <v>7.4386095132639302E-3</v>
      </c>
      <c r="L65" s="137">
        <v>3.8628079971026901E-3</v>
      </c>
      <c r="M65" s="137">
        <v>2.0659814112815099E-3</v>
      </c>
      <c r="N65" s="137">
        <v>1.0436083994113301E-3</v>
      </c>
      <c r="O65" s="137">
        <v>3.0732547901334202E-3</v>
      </c>
      <c r="P65" s="137">
        <v>8.1419260969399997E-4</v>
      </c>
      <c r="Q65" s="137">
        <v>3.4896201356270703E-4</v>
      </c>
      <c r="R65" s="137">
        <v>5.5772427932751899E-3</v>
      </c>
      <c r="S65" s="137">
        <v>6.6111406352903504E-3</v>
      </c>
      <c r="T65" s="137">
        <v>1.7844839911188299E-3</v>
      </c>
      <c r="U65" s="137">
        <v>9.7324281231649795E-3</v>
      </c>
      <c r="V65" s="137">
        <v>1.84385982984414E-3</v>
      </c>
      <c r="W65" s="137">
        <v>2.8349964180876298E-3</v>
      </c>
      <c r="X65" s="137">
        <v>3.5951929502080898E-3</v>
      </c>
      <c r="Y65" s="137">
        <v>2.0836157795206599E-3</v>
      </c>
      <c r="Z65" s="137">
        <v>1.8835372913947701E-3</v>
      </c>
      <c r="AA65" s="137">
        <v>2.7483339844216002E-3</v>
      </c>
      <c r="AB65" s="137">
        <v>3.5108451197082302E-3</v>
      </c>
      <c r="AC65" s="137">
        <v>1.4515610140529401E-3</v>
      </c>
      <c r="AD65" s="137">
        <v>4.0133120390948001E-3</v>
      </c>
      <c r="AE65" s="137">
        <v>1.6904948848447301E-3</v>
      </c>
      <c r="AF65" s="137">
        <v>4.1852666993927702E-3</v>
      </c>
      <c r="AG65" s="137">
        <v>4.5775847125816699E-3</v>
      </c>
      <c r="AH65" s="137">
        <v>7.0504073451699298E-3</v>
      </c>
      <c r="AI65" s="137">
        <v>1.7138725474397098E-2</v>
      </c>
      <c r="AJ65" s="137">
        <v>0</v>
      </c>
      <c r="AK65" s="137">
        <v>2.4426937723894598E-3</v>
      </c>
      <c r="AL65" s="137">
        <v>2.20257775630542E-3</v>
      </c>
      <c r="AM65" s="137">
        <v>2.0977762902029298E-3</v>
      </c>
      <c r="AN65" s="137">
        <v>2.1118570361260201E-3</v>
      </c>
      <c r="AO65" s="137">
        <v>2.85810022540719E-3</v>
      </c>
      <c r="AP65" s="137">
        <v>5.1845805536955003E-3</v>
      </c>
      <c r="AQ65" s="137">
        <v>1.0806421866017401E-3</v>
      </c>
      <c r="AR65" s="137">
        <v>2.0946413174746199E-3</v>
      </c>
      <c r="AS65" s="137">
        <v>2.4475654565166501E-3</v>
      </c>
      <c r="AT65" s="137">
        <v>2.05184404171332E-3</v>
      </c>
      <c r="AU65" s="137">
        <v>4.9075283091176199E-3</v>
      </c>
      <c r="AV65" s="137">
        <v>2.20566186332015E-3</v>
      </c>
      <c r="AW65" s="137">
        <v>5.0978974973385901E-3</v>
      </c>
      <c r="AX65" s="137">
        <v>7.0995106466253503E-3</v>
      </c>
      <c r="AY65" s="137">
        <v>7.0411883386824706E-2</v>
      </c>
      <c r="AZ65" s="137">
        <v>8.3212539833758398E-3</v>
      </c>
      <c r="BA65" s="137">
        <v>6.9135347399742701E-3</v>
      </c>
      <c r="BB65" s="137">
        <v>1.1717587669253701E-2</v>
      </c>
      <c r="BC65" s="137">
        <v>9.1367780252903201E-3</v>
      </c>
      <c r="BD65" s="137">
        <v>1.3947163004258E-3</v>
      </c>
      <c r="BE65" s="137">
        <v>3.1892760421960301E-3</v>
      </c>
      <c r="BF65" s="137">
        <v>1.8761349344976501E-3</v>
      </c>
      <c r="BG65" s="137">
        <v>2.8487257042398299E-3</v>
      </c>
      <c r="BH65" s="137">
        <v>1.1516139905495999</v>
      </c>
      <c r="BI65" s="137">
        <v>6.6497174563641603E-3</v>
      </c>
      <c r="BJ65" s="137">
        <v>1.17902467079985E-3</v>
      </c>
      <c r="BK65" s="137">
        <v>1.9368081719621901E-3</v>
      </c>
      <c r="BL65" s="137">
        <v>1.6065092452621599E-2</v>
      </c>
      <c r="BM65" s="137">
        <v>1.7655600812952199E-2</v>
      </c>
      <c r="BN65" s="137">
        <v>2.33067374730147E-3</v>
      </c>
      <c r="BO65" s="137">
        <v>1.2996209940575199E-3</v>
      </c>
      <c r="BP65" s="137">
        <v>6.98802735238073E-4</v>
      </c>
      <c r="BQ65" s="137">
        <v>9.6737597770334702E-4</v>
      </c>
      <c r="BR65" s="137">
        <v>1.1792448519793201E-3</v>
      </c>
      <c r="BS65" s="137">
        <v>5.6470898983782903E-3</v>
      </c>
      <c r="BT65" s="137">
        <v>2.5026672605552801E-3</v>
      </c>
      <c r="BU65" s="137">
        <v>2.4021484296298098E-3</v>
      </c>
      <c r="BV65" s="137">
        <v>7.9268270664791703E-3</v>
      </c>
      <c r="BW65" s="137">
        <v>2.9664208207718298E-3</v>
      </c>
      <c r="BX65" s="137">
        <v>8.3466924014685903E-3</v>
      </c>
      <c r="BY65" s="137">
        <v>2.36491378280425E-3</v>
      </c>
      <c r="BZ65" s="137">
        <v>8.1043957345028408E-3</v>
      </c>
      <c r="CA65" s="138">
        <v>0</v>
      </c>
      <c r="CB65" s="133">
        <v>1.5384890399249</v>
      </c>
      <c r="CC65" s="134">
        <v>0.90224267427229898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</row>
    <row r="66" spans="1:87" ht="19.5" x14ac:dyDescent="0.25">
      <c r="A66" s="30"/>
      <c r="B66" s="42" t="s">
        <v>57</v>
      </c>
      <c r="C66" s="43" t="s">
        <v>168</v>
      </c>
      <c r="D66" s="136">
        <v>1.37050703187047E-3</v>
      </c>
      <c r="E66" s="137">
        <v>2.5186236493815999E-3</v>
      </c>
      <c r="F66" s="137">
        <v>1.25371372487701E-3</v>
      </c>
      <c r="G66" s="137">
        <v>2.88694144367689E-3</v>
      </c>
      <c r="H66" s="137">
        <v>1.3480160909615901E-3</v>
      </c>
      <c r="I66" s="137">
        <v>1.2743885379372601E-3</v>
      </c>
      <c r="J66" s="137">
        <v>1.4890459764150101E-3</v>
      </c>
      <c r="K66" s="137">
        <v>1.02990232784661E-3</v>
      </c>
      <c r="L66" s="137">
        <v>1.3623340258480899E-3</v>
      </c>
      <c r="M66" s="137">
        <v>1.10296603502963E-3</v>
      </c>
      <c r="N66" s="137">
        <v>1.30852089765514E-3</v>
      </c>
      <c r="O66" s="137">
        <v>1.4163822654651901E-3</v>
      </c>
      <c r="P66" s="137">
        <v>1.52381520369958E-2</v>
      </c>
      <c r="Q66" s="137">
        <v>5.6803770364567598E-3</v>
      </c>
      <c r="R66" s="137">
        <v>1.34788482049688E-3</v>
      </c>
      <c r="S66" s="137">
        <v>1.7473817852648899E-3</v>
      </c>
      <c r="T66" s="137">
        <v>1.1484324422540201E-3</v>
      </c>
      <c r="U66" s="137">
        <v>2.0603130462876502E-3</v>
      </c>
      <c r="V66" s="137">
        <v>1.34098439191893E-3</v>
      </c>
      <c r="W66" s="137">
        <v>1.54141533629766E-3</v>
      </c>
      <c r="X66" s="137">
        <v>1.40896746664531E-3</v>
      </c>
      <c r="Y66" s="137">
        <v>1.0179943274514301E-3</v>
      </c>
      <c r="Z66" s="137">
        <v>1.4269854602588601E-3</v>
      </c>
      <c r="AA66" s="137">
        <v>1.70482636925646E-3</v>
      </c>
      <c r="AB66" s="137">
        <v>1.48002559835564E-3</v>
      </c>
      <c r="AC66" s="137">
        <v>1.1604944734515E-3</v>
      </c>
      <c r="AD66" s="137">
        <v>2.3320276258693099E-3</v>
      </c>
      <c r="AE66" s="137">
        <v>1.1260771757371801E-3</v>
      </c>
      <c r="AF66" s="137">
        <v>1.31613521333244E-3</v>
      </c>
      <c r="AG66" s="137">
        <v>2.0733703084243799E-3</v>
      </c>
      <c r="AH66" s="137">
        <v>1.14429601118128E-3</v>
      </c>
      <c r="AI66" s="137">
        <v>1.2159908446309001E-3</v>
      </c>
      <c r="AJ66" s="137">
        <v>0</v>
      </c>
      <c r="AK66" s="137">
        <v>9.6006386849807601E-4</v>
      </c>
      <c r="AL66" s="137">
        <v>7.9765403211947002E-4</v>
      </c>
      <c r="AM66" s="137">
        <v>8.8758199406333905E-4</v>
      </c>
      <c r="AN66" s="137">
        <v>1.3337062335995601E-3</v>
      </c>
      <c r="AO66" s="137">
        <v>1.7496292427332299E-3</v>
      </c>
      <c r="AP66" s="137">
        <v>8.1855388587190802E-4</v>
      </c>
      <c r="AQ66" s="137">
        <v>1.5437267493396099E-2</v>
      </c>
      <c r="AR66" s="137">
        <v>9.21902267623859E-4</v>
      </c>
      <c r="AS66" s="137">
        <v>8.8031004569685898E-4</v>
      </c>
      <c r="AT66" s="137">
        <v>6.3679791141326401E-4</v>
      </c>
      <c r="AU66" s="137">
        <v>8.8868216097117098E-4</v>
      </c>
      <c r="AV66" s="137">
        <v>7.9207273337035501E-4</v>
      </c>
      <c r="AW66" s="137">
        <v>2.73369854869027E-3</v>
      </c>
      <c r="AX66" s="137">
        <v>2.0150758856600998E-3</v>
      </c>
      <c r="AY66" s="137">
        <v>9.7800687364192097E-4</v>
      </c>
      <c r="AZ66" s="137">
        <v>8.0747736178697995E-4</v>
      </c>
      <c r="BA66" s="137">
        <v>8.5750297527834702E-4</v>
      </c>
      <c r="BB66" s="137">
        <v>7.90676802356601E-4</v>
      </c>
      <c r="BC66" s="137">
        <v>7.2360439850474101E-4</v>
      </c>
      <c r="BD66" s="137">
        <v>7.9785039749503104E-4</v>
      </c>
      <c r="BE66" s="137">
        <v>8.6687175606073004E-4</v>
      </c>
      <c r="BF66" s="137">
        <v>1.34364373352805E-3</v>
      </c>
      <c r="BG66" s="137">
        <v>2.06064607576994E-3</v>
      </c>
      <c r="BH66" s="137">
        <v>9.2459125415124399E-4</v>
      </c>
      <c r="BI66" s="137">
        <v>1.0268233183092501</v>
      </c>
      <c r="BJ66" s="137">
        <v>1.64689523529083E-3</v>
      </c>
      <c r="BK66" s="137">
        <v>7.2010798417493803E-3</v>
      </c>
      <c r="BL66" s="137">
        <v>3.3401532083221601E-3</v>
      </c>
      <c r="BM66" s="137">
        <v>1.7692322531339E-3</v>
      </c>
      <c r="BN66" s="137">
        <v>1.6399170857932801E-3</v>
      </c>
      <c r="BO66" s="137">
        <v>9.7436675774493402E-4</v>
      </c>
      <c r="BP66" s="137">
        <v>7.4309737973899401E-4</v>
      </c>
      <c r="BQ66" s="137">
        <v>1.2091007691162399E-3</v>
      </c>
      <c r="BR66" s="137">
        <v>1.86536780965683E-3</v>
      </c>
      <c r="BS66" s="137">
        <v>2.80442809147338E-2</v>
      </c>
      <c r="BT66" s="137">
        <v>1.33509722425488E-3</v>
      </c>
      <c r="BU66" s="137">
        <v>3.1448214431726299E-4</v>
      </c>
      <c r="BV66" s="137">
        <v>1.5098827578473399E-3</v>
      </c>
      <c r="BW66" s="137">
        <v>2.27650057706523E-4</v>
      </c>
      <c r="BX66" s="137">
        <v>7.3163556190288903E-4</v>
      </c>
      <c r="BY66" s="137">
        <v>4.1973858235162901E-4</v>
      </c>
      <c r="BZ66" s="137">
        <v>1.9169732044121798E-2</v>
      </c>
      <c r="CA66" s="138">
        <v>0</v>
      </c>
      <c r="CB66" s="133">
        <v>1.2058423696468501</v>
      </c>
      <c r="CC66" s="134">
        <v>0.70716294761132803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</row>
    <row r="67" spans="1:87" ht="19.5" x14ac:dyDescent="0.25">
      <c r="A67" s="30"/>
      <c r="B67" s="42" t="s">
        <v>58</v>
      </c>
      <c r="C67" s="43" t="s">
        <v>169</v>
      </c>
      <c r="D67" s="136">
        <v>6.5853690640656798E-2</v>
      </c>
      <c r="E67" s="137">
        <v>0.14456275001677901</v>
      </c>
      <c r="F67" s="137">
        <v>0.142170026776339</v>
      </c>
      <c r="G67" s="137">
        <v>0.104630675449686</v>
      </c>
      <c r="H67" s="137">
        <v>9.22093173828821E-2</v>
      </c>
      <c r="I67" s="137">
        <v>6.9534538905482404E-2</v>
      </c>
      <c r="J67" s="137">
        <v>0.15495061126302301</v>
      </c>
      <c r="K67" s="137">
        <v>9.1899228866842306E-2</v>
      </c>
      <c r="L67" s="137">
        <v>0.123590017138134</v>
      </c>
      <c r="M67" s="137">
        <v>0.157628266902025</v>
      </c>
      <c r="N67" s="137">
        <v>6.04711931376977E-2</v>
      </c>
      <c r="O67" s="137">
        <v>0.27967992072742098</v>
      </c>
      <c r="P67" s="137">
        <v>3.1688716728398798E-2</v>
      </c>
      <c r="Q67" s="137">
        <v>1.66679593951654E-2</v>
      </c>
      <c r="R67" s="137">
        <v>5.9287668034404002E-2</v>
      </c>
      <c r="S67" s="137">
        <v>7.8983609105010899E-2</v>
      </c>
      <c r="T67" s="137">
        <v>0.20949081779747999</v>
      </c>
      <c r="U67" s="137">
        <v>0.317454967657122</v>
      </c>
      <c r="V67" s="137">
        <v>0.31252232004603497</v>
      </c>
      <c r="W67" s="137">
        <v>0.32505160680460798</v>
      </c>
      <c r="X67" s="137">
        <v>0.21511925351901401</v>
      </c>
      <c r="Y67" s="137">
        <v>0.20180423215622301</v>
      </c>
      <c r="Z67" s="137">
        <v>0.294422867626075</v>
      </c>
      <c r="AA67" s="137">
        <v>0.25381050263699401</v>
      </c>
      <c r="AB67" s="137">
        <v>0.246144433688118</v>
      </c>
      <c r="AC67" s="137">
        <v>0.240127536366014</v>
      </c>
      <c r="AD67" s="137">
        <v>0.28510928626884302</v>
      </c>
      <c r="AE67" s="137">
        <v>0.22787893151549399</v>
      </c>
      <c r="AF67" s="137">
        <v>0.20136554337951701</v>
      </c>
      <c r="AG67" s="137">
        <v>0.34232449049337399</v>
      </c>
      <c r="AH67" s="137">
        <v>0.13442906631962401</v>
      </c>
      <c r="AI67" s="137">
        <v>0.119448665692325</v>
      </c>
      <c r="AJ67" s="137">
        <v>0</v>
      </c>
      <c r="AK67" s="137">
        <v>0.127842813523452</v>
      </c>
      <c r="AL67" s="137">
        <v>9.9473194097731102E-2</v>
      </c>
      <c r="AM67" s="137">
        <v>0.14130814526937199</v>
      </c>
      <c r="AN67" s="137">
        <v>0.122801961032422</v>
      </c>
      <c r="AO67" s="137">
        <v>0.12212833284892299</v>
      </c>
      <c r="AP67" s="137">
        <v>9.5014748777932201E-2</v>
      </c>
      <c r="AQ67" s="137">
        <v>9.9301514171624597E-2</v>
      </c>
      <c r="AR67" s="137">
        <v>0.114478196842118</v>
      </c>
      <c r="AS67" s="137">
        <v>0.11832776864559701</v>
      </c>
      <c r="AT67" s="137">
        <v>0.115453136809022</v>
      </c>
      <c r="AU67" s="137">
        <v>0.105428214043826</v>
      </c>
      <c r="AV67" s="137">
        <v>0.108642031565376</v>
      </c>
      <c r="AW67" s="137">
        <v>0.104170881868674</v>
      </c>
      <c r="AX67" s="137">
        <v>0.11037424699798599</v>
      </c>
      <c r="AY67" s="137">
        <v>8.4404824765535902E-2</v>
      </c>
      <c r="AZ67" s="137">
        <v>8.7493680293942694E-2</v>
      </c>
      <c r="BA67" s="137">
        <v>6.8231233803650704E-2</v>
      </c>
      <c r="BB67" s="137">
        <v>8.2694835231898897E-2</v>
      </c>
      <c r="BC67" s="137">
        <v>7.5031599408109106E-2</v>
      </c>
      <c r="BD67" s="137">
        <v>0.13347990675264501</v>
      </c>
      <c r="BE67" s="137">
        <v>0.102558928095864</v>
      </c>
      <c r="BF67" s="137">
        <v>0.11090918867074601</v>
      </c>
      <c r="BG67" s="137">
        <v>5.7138335083496701E-2</v>
      </c>
      <c r="BH67" s="137">
        <v>7.4616784343257594E-2</v>
      </c>
      <c r="BI67" s="137">
        <v>9.2031172840557798E-2</v>
      </c>
      <c r="BJ67" s="137">
        <v>1.0413722513808901</v>
      </c>
      <c r="BK67" s="137">
        <v>0.13656258957046999</v>
      </c>
      <c r="BL67" s="137">
        <v>6.8761688414245098E-2</v>
      </c>
      <c r="BM67" s="137">
        <v>7.8927143017565898E-2</v>
      </c>
      <c r="BN67" s="137">
        <v>0.13239256732296001</v>
      </c>
      <c r="BO67" s="137">
        <v>3.01054078574979E-2</v>
      </c>
      <c r="BP67" s="137">
        <v>1.7943116736354299E-2</v>
      </c>
      <c r="BQ67" s="137">
        <v>4.73132301992625E-2</v>
      </c>
      <c r="BR67" s="137">
        <v>2.58379844857188E-2</v>
      </c>
      <c r="BS67" s="137">
        <v>9.9254994845671893E-3</v>
      </c>
      <c r="BT67" s="137">
        <v>2.75957889739579E-2</v>
      </c>
      <c r="BU67" s="137">
        <v>1.7929793129573501E-2</v>
      </c>
      <c r="BV67" s="137">
        <v>5.0221713507342697E-2</v>
      </c>
      <c r="BW67" s="137">
        <v>2.4084833066826499E-2</v>
      </c>
      <c r="BX67" s="137">
        <v>7.0659383448139296E-2</v>
      </c>
      <c r="BY67" s="137">
        <v>6.5164030882206403E-2</v>
      </c>
      <c r="BZ67" s="137">
        <v>6.4941381295377798E-2</v>
      </c>
      <c r="CA67" s="138">
        <v>0</v>
      </c>
      <c r="CB67" s="133">
        <v>10.0633867909935</v>
      </c>
      <c r="CC67" s="134">
        <v>5.9016455593246997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</row>
    <row r="68" spans="1:87" ht="19.5" x14ac:dyDescent="0.25">
      <c r="A68" s="30"/>
      <c r="B68" s="42" t="s">
        <v>59</v>
      </c>
      <c r="C68" s="43" t="s">
        <v>170</v>
      </c>
      <c r="D68" s="136">
        <v>9.0543093339559497E-2</v>
      </c>
      <c r="E68" s="137">
        <v>0.24930872794113701</v>
      </c>
      <c r="F68" s="137">
        <v>8.2049443187422896E-2</v>
      </c>
      <c r="G68" s="137">
        <v>0.14279811615430699</v>
      </c>
      <c r="H68" s="137">
        <v>0.110447942898312</v>
      </c>
      <c r="I68" s="137">
        <v>0.10137493118532701</v>
      </c>
      <c r="J68" s="137">
        <v>9.5553026254906706E-2</v>
      </c>
      <c r="K68" s="137">
        <v>6.3504390555202697E-2</v>
      </c>
      <c r="L68" s="137">
        <v>6.5490098754313594E-2</v>
      </c>
      <c r="M68" s="137">
        <v>6.5457222250123695E-2</v>
      </c>
      <c r="N68" s="137">
        <v>0.14697420960838001</v>
      </c>
      <c r="O68" s="137">
        <v>5.8176027013599599E-2</v>
      </c>
      <c r="P68" s="137">
        <v>4.3690090494745898E-2</v>
      </c>
      <c r="Q68" s="137">
        <v>3.2986040178693603E-2</v>
      </c>
      <c r="R68" s="137">
        <v>0.10405800686896099</v>
      </c>
      <c r="S68" s="137">
        <v>0.12449426114199701</v>
      </c>
      <c r="T68" s="137">
        <v>5.6629590915326697E-2</v>
      </c>
      <c r="U68" s="137">
        <v>0.15214099795040001</v>
      </c>
      <c r="V68" s="137">
        <v>5.2091683412853203E-2</v>
      </c>
      <c r="W68" s="137">
        <v>6.9570373936216401E-2</v>
      </c>
      <c r="X68" s="137">
        <v>8.3282905935340296E-2</v>
      </c>
      <c r="Y68" s="137">
        <v>5.0775628663271698E-2</v>
      </c>
      <c r="Z68" s="137">
        <v>7.53764559220549E-2</v>
      </c>
      <c r="AA68" s="137">
        <v>7.4970054183564006E-2</v>
      </c>
      <c r="AB68" s="137">
        <v>8.6844171847682797E-2</v>
      </c>
      <c r="AC68" s="137">
        <v>5.7026800792643197E-2</v>
      </c>
      <c r="AD68" s="137">
        <v>6.2603278477824403E-2</v>
      </c>
      <c r="AE68" s="137">
        <v>6.0964198734272598E-2</v>
      </c>
      <c r="AF68" s="137">
        <v>9.5721787951850906E-2</v>
      </c>
      <c r="AG68" s="137">
        <v>0.107031467182735</v>
      </c>
      <c r="AH68" s="137">
        <v>7.7445321881870102E-2</v>
      </c>
      <c r="AI68" s="137">
        <v>0.108725876244387</v>
      </c>
      <c r="AJ68" s="137">
        <v>0</v>
      </c>
      <c r="AK68" s="137">
        <v>4.7485285277697603E-2</v>
      </c>
      <c r="AL68" s="137">
        <v>2.8010624530526398E-2</v>
      </c>
      <c r="AM68" s="137">
        <v>5.2054210318773997E-2</v>
      </c>
      <c r="AN68" s="137">
        <v>0.142220245973117</v>
      </c>
      <c r="AO68" s="137">
        <v>0.208168867394911</v>
      </c>
      <c r="AP68" s="137">
        <v>6.5022659451705794E-2</v>
      </c>
      <c r="AQ68" s="137">
        <v>6.1080617393541897E-2</v>
      </c>
      <c r="AR68" s="137">
        <v>8.07175271345099E-2</v>
      </c>
      <c r="AS68" s="137">
        <v>6.7422609872237194E-2</v>
      </c>
      <c r="AT68" s="137">
        <v>3.8218313107114397E-2</v>
      </c>
      <c r="AU68" s="137">
        <v>7.0792560371039398E-2</v>
      </c>
      <c r="AV68" s="137">
        <v>6.4166388146639497E-2</v>
      </c>
      <c r="AW68" s="137">
        <v>0.11041345008577901</v>
      </c>
      <c r="AX68" s="137">
        <v>0.16598032344053401</v>
      </c>
      <c r="AY68" s="137">
        <v>7.8855842156114395E-2</v>
      </c>
      <c r="AZ68" s="137">
        <v>5.7185233950990198E-2</v>
      </c>
      <c r="BA68" s="137">
        <v>3.9171102934354697E-2</v>
      </c>
      <c r="BB68" s="137">
        <v>4.6659635572373903E-2</v>
      </c>
      <c r="BC68" s="137">
        <v>3.5461064485093501E-2</v>
      </c>
      <c r="BD68" s="137">
        <v>3.4487399188699801E-2</v>
      </c>
      <c r="BE68" s="137">
        <v>5.54623797356118E-2</v>
      </c>
      <c r="BF68" s="137">
        <v>7.4422615889213006E-2</v>
      </c>
      <c r="BG68" s="137">
        <v>3.02370123692451E-2</v>
      </c>
      <c r="BH68" s="137">
        <v>6.0521918163956398E-2</v>
      </c>
      <c r="BI68" s="137">
        <v>5.8628436609042801E-2</v>
      </c>
      <c r="BJ68" s="137">
        <v>0.132421353322764</v>
      </c>
      <c r="BK68" s="137">
        <v>1.1133322071454299</v>
      </c>
      <c r="BL68" s="137">
        <v>0.245880251388571</v>
      </c>
      <c r="BM68" s="137">
        <v>4.5369087740170802E-2</v>
      </c>
      <c r="BN68" s="137">
        <v>4.3331081625735297E-2</v>
      </c>
      <c r="BO68" s="137">
        <v>3.5829782269564597E-2</v>
      </c>
      <c r="BP68" s="137">
        <v>2.2498925408432201E-2</v>
      </c>
      <c r="BQ68" s="137">
        <v>2.8286175416058799E-2</v>
      </c>
      <c r="BR68" s="137">
        <v>3.8414117494595799E-2</v>
      </c>
      <c r="BS68" s="137">
        <v>1.6691043114646999E-2</v>
      </c>
      <c r="BT68" s="137">
        <v>6.3232012957565295E-2</v>
      </c>
      <c r="BU68" s="137">
        <v>1.0921671483497901E-2</v>
      </c>
      <c r="BV68" s="137">
        <v>4.9870668911697398E-2</v>
      </c>
      <c r="BW68" s="137">
        <v>9.8909746843109693E-3</v>
      </c>
      <c r="BX68" s="137">
        <v>3.1056789853186401E-2</v>
      </c>
      <c r="BY68" s="137">
        <v>1.50550277266098E-2</v>
      </c>
      <c r="BZ68" s="137">
        <v>7.7211261444988494E-2</v>
      </c>
      <c r="CA68" s="138">
        <v>0</v>
      </c>
      <c r="CB68" s="133">
        <v>6.6002449773999299</v>
      </c>
      <c r="CC68" s="134">
        <v>3.8706955491553501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</row>
    <row r="69" spans="1:87" ht="19.5" x14ac:dyDescent="0.25">
      <c r="A69" s="30"/>
      <c r="B69" s="42" t="s">
        <v>60</v>
      </c>
      <c r="C69" s="43" t="s">
        <v>171</v>
      </c>
      <c r="D69" s="136">
        <v>8.5117319557681797E-4</v>
      </c>
      <c r="E69" s="137">
        <v>6.2922350882105797E-3</v>
      </c>
      <c r="F69" s="137">
        <v>1.2794700666248901E-3</v>
      </c>
      <c r="G69" s="137">
        <v>1.4069286804044201E-3</v>
      </c>
      <c r="H69" s="137">
        <v>1.41349792367111E-3</v>
      </c>
      <c r="I69" s="137">
        <v>2.2027409894389998E-3</v>
      </c>
      <c r="J69" s="137">
        <v>1.4800001158291999E-3</v>
      </c>
      <c r="K69" s="137">
        <v>1.32965448284419E-3</v>
      </c>
      <c r="L69" s="137">
        <v>1.2045865896048501E-3</v>
      </c>
      <c r="M69" s="137">
        <v>1.4442274339337899E-3</v>
      </c>
      <c r="N69" s="137">
        <v>8.1074676285656003E-4</v>
      </c>
      <c r="O69" s="137">
        <v>2.0492659850297901E-3</v>
      </c>
      <c r="P69" s="137">
        <v>5.0313228943429597E-4</v>
      </c>
      <c r="Q69" s="137">
        <v>2.62301105485484E-4</v>
      </c>
      <c r="R69" s="137">
        <v>9.7933772135595592E-4</v>
      </c>
      <c r="S69" s="137">
        <v>1.25358771584426E-3</v>
      </c>
      <c r="T69" s="137">
        <v>1.9071666572603901E-3</v>
      </c>
      <c r="U69" s="137">
        <v>3.54323097260402E-3</v>
      </c>
      <c r="V69" s="137">
        <v>2.1255225878107601E-3</v>
      </c>
      <c r="W69" s="137">
        <v>2.28594825025729E-3</v>
      </c>
      <c r="X69" s="137">
        <v>1.7743907609199599E-3</v>
      </c>
      <c r="Y69" s="137">
        <v>1.6384223284052399E-3</v>
      </c>
      <c r="Z69" s="137">
        <v>2.6941926739305799E-3</v>
      </c>
      <c r="AA69" s="137">
        <v>1.8993356949922101E-3</v>
      </c>
      <c r="AB69" s="137">
        <v>2.0232746558644398E-3</v>
      </c>
      <c r="AC69" s="137">
        <v>1.8536314140699299E-3</v>
      </c>
      <c r="AD69" s="137">
        <v>2.1989580612621499E-3</v>
      </c>
      <c r="AE69" s="137">
        <v>1.7892714663575199E-3</v>
      </c>
      <c r="AF69" s="137">
        <v>1.6359694996343299E-3</v>
      </c>
      <c r="AG69" s="137">
        <v>2.5836197694896999E-3</v>
      </c>
      <c r="AH69" s="137">
        <v>1.64562287337736E-3</v>
      </c>
      <c r="AI69" s="137">
        <v>2.3343472307848201E-3</v>
      </c>
      <c r="AJ69" s="137">
        <v>0</v>
      </c>
      <c r="AK69" s="137">
        <v>1.0825164610090299E-3</v>
      </c>
      <c r="AL69" s="137">
        <v>2.0920369902110202E-3</v>
      </c>
      <c r="AM69" s="137">
        <v>2.7062650297389398E-3</v>
      </c>
      <c r="AN69" s="137">
        <v>1.1909210808435701E-3</v>
      </c>
      <c r="AO69" s="137">
        <v>1.4833690648530999E-3</v>
      </c>
      <c r="AP69" s="137">
        <v>7.2105793352591997E-3</v>
      </c>
      <c r="AQ69" s="137">
        <v>9.6401817721142996E-4</v>
      </c>
      <c r="AR69" s="137">
        <v>1.50310505635763E-3</v>
      </c>
      <c r="AS69" s="137">
        <v>3.9997601795070097E-3</v>
      </c>
      <c r="AT69" s="137">
        <v>2.5886183644286799E-3</v>
      </c>
      <c r="AU69" s="137">
        <v>4.31606777680242E-3</v>
      </c>
      <c r="AV69" s="137">
        <v>2.2786181208446598E-3</v>
      </c>
      <c r="AW69" s="137">
        <v>1.12048342658877E-3</v>
      </c>
      <c r="AX69" s="137">
        <v>1.5819314828881201E-3</v>
      </c>
      <c r="AY69" s="137">
        <v>9.14827519090387E-4</v>
      </c>
      <c r="AZ69" s="137">
        <v>1.42715738768501E-3</v>
      </c>
      <c r="BA69" s="137">
        <v>2.2879194306741199E-3</v>
      </c>
      <c r="BB69" s="137">
        <v>1.0320194191598699E-3</v>
      </c>
      <c r="BC69" s="137">
        <v>1.47228968889021E-3</v>
      </c>
      <c r="BD69" s="137">
        <v>1.4581156390241299E-3</v>
      </c>
      <c r="BE69" s="137">
        <v>1.0043234207293399E-3</v>
      </c>
      <c r="BF69" s="137">
        <v>4.41568695111291E-3</v>
      </c>
      <c r="BG69" s="137">
        <v>5.9495587271874101E-4</v>
      </c>
      <c r="BH69" s="137">
        <v>1.1899521526802001E-3</v>
      </c>
      <c r="BI69" s="137">
        <v>1.0421032089932699E-3</v>
      </c>
      <c r="BJ69" s="137">
        <v>6.4050082808425699E-3</v>
      </c>
      <c r="BK69" s="137">
        <v>3.2098325483764902E-3</v>
      </c>
      <c r="BL69" s="137">
        <v>1.0334632718968</v>
      </c>
      <c r="BM69" s="137">
        <v>1.0448151226194499E-3</v>
      </c>
      <c r="BN69" s="137">
        <v>1.13607845277704E-3</v>
      </c>
      <c r="BO69" s="137">
        <v>8.16075297011984E-4</v>
      </c>
      <c r="BP69" s="137">
        <v>2.57796252032008E-3</v>
      </c>
      <c r="BQ69" s="137">
        <v>2.6057972172068601E-3</v>
      </c>
      <c r="BR69" s="137">
        <v>3.3037686187301798E-3</v>
      </c>
      <c r="BS69" s="137">
        <v>5.7136021028155598E-4</v>
      </c>
      <c r="BT69" s="137">
        <v>2.3654294543184202E-3</v>
      </c>
      <c r="BU69" s="137">
        <v>5.8736241961928899E-4</v>
      </c>
      <c r="BV69" s="137">
        <v>2.47218384332391E-3</v>
      </c>
      <c r="BW69" s="137">
        <v>2.8175612477072698E-4</v>
      </c>
      <c r="BX69" s="137">
        <v>2.0449377474815898E-3</v>
      </c>
      <c r="BY69" s="137">
        <v>6.1959797699832095E-4</v>
      </c>
      <c r="BZ69" s="137">
        <v>3.1996640668866699E-3</v>
      </c>
      <c r="CA69" s="138">
        <v>0</v>
      </c>
      <c r="CB69" s="133">
        <v>1.1763583340788299</v>
      </c>
      <c r="CC69" s="134">
        <v>0.68987211588689401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</row>
    <row r="70" spans="1:87" ht="19.5" x14ac:dyDescent="0.25">
      <c r="A70" s="30"/>
      <c r="B70" s="42" t="s">
        <v>61</v>
      </c>
      <c r="C70" s="43" t="s">
        <v>172</v>
      </c>
      <c r="D70" s="136">
        <v>3.03323602905519E-3</v>
      </c>
      <c r="E70" s="137">
        <v>2.7615134744126699E-3</v>
      </c>
      <c r="F70" s="137">
        <v>1.83002359479355E-3</v>
      </c>
      <c r="G70" s="137">
        <v>7.5777030895356999E-3</v>
      </c>
      <c r="H70" s="137">
        <v>2.54491899439657E-3</v>
      </c>
      <c r="I70" s="137">
        <v>4.00211452255631E-3</v>
      </c>
      <c r="J70" s="137">
        <v>2.83499418986346E-3</v>
      </c>
      <c r="K70" s="137">
        <v>2.2024962479950802E-3</v>
      </c>
      <c r="L70" s="137">
        <v>2.4564819541060502E-3</v>
      </c>
      <c r="M70" s="137">
        <v>2.2412907393680602E-3</v>
      </c>
      <c r="N70" s="137">
        <v>2.8547861038616799E-3</v>
      </c>
      <c r="O70" s="137">
        <v>1.89781006969866E-3</v>
      </c>
      <c r="P70" s="137">
        <v>1.48547248552888E-3</v>
      </c>
      <c r="Q70" s="137">
        <v>6.9182552042490301E-4</v>
      </c>
      <c r="R70" s="137">
        <v>3.9649126914347403E-3</v>
      </c>
      <c r="S70" s="137">
        <v>4.6135070786718904E-3</v>
      </c>
      <c r="T70" s="137">
        <v>1.7512555476618199E-3</v>
      </c>
      <c r="U70" s="137">
        <v>2.7574280864698002E-3</v>
      </c>
      <c r="V70" s="137">
        <v>1.64972582718564E-3</v>
      </c>
      <c r="W70" s="137">
        <v>2.17370445333773E-3</v>
      </c>
      <c r="X70" s="137">
        <v>2.3903752735869501E-3</v>
      </c>
      <c r="Y70" s="137">
        <v>1.4544317020261301E-3</v>
      </c>
      <c r="Z70" s="137">
        <v>1.65321184460988E-3</v>
      </c>
      <c r="AA70" s="137">
        <v>3.2565197317163601E-3</v>
      </c>
      <c r="AB70" s="137">
        <v>2.3824803474659902E-3</v>
      </c>
      <c r="AC70" s="137">
        <v>1.5499674840240101E-3</v>
      </c>
      <c r="AD70" s="137">
        <v>2.1000490959989099E-3</v>
      </c>
      <c r="AE70" s="137">
        <v>1.47324531432263E-3</v>
      </c>
      <c r="AF70" s="137">
        <v>1.76724255955602E-3</v>
      </c>
      <c r="AG70" s="137">
        <v>2.50325953752776E-3</v>
      </c>
      <c r="AH70" s="137">
        <v>2.96273172396829E-3</v>
      </c>
      <c r="AI70" s="137">
        <v>2.3474353300960401E-3</v>
      </c>
      <c r="AJ70" s="137">
        <v>0</v>
      </c>
      <c r="AK70" s="137">
        <v>1.1888664074476401E-3</v>
      </c>
      <c r="AL70" s="137">
        <v>1.03901962830698E-3</v>
      </c>
      <c r="AM70" s="137">
        <v>1.6276708403109401E-3</v>
      </c>
      <c r="AN70" s="137">
        <v>1.7190693594860999E-3</v>
      </c>
      <c r="AO70" s="137">
        <v>2.0989349668156399E-3</v>
      </c>
      <c r="AP70" s="137">
        <v>1.9326614632805201E-3</v>
      </c>
      <c r="AQ70" s="137">
        <v>1.8728367748215399E-3</v>
      </c>
      <c r="AR70" s="137">
        <v>1.31319590055399E-3</v>
      </c>
      <c r="AS70" s="137">
        <v>1.73647397463917E-3</v>
      </c>
      <c r="AT70" s="137">
        <v>1.0428459760161699E-3</v>
      </c>
      <c r="AU70" s="137">
        <v>1.34258476521151E-3</v>
      </c>
      <c r="AV70" s="137">
        <v>1.0958198122775599E-3</v>
      </c>
      <c r="AW70" s="137">
        <v>1.6335517968049801E-3</v>
      </c>
      <c r="AX70" s="137">
        <v>2.1338726622391001E-3</v>
      </c>
      <c r="AY70" s="137">
        <v>1.90389780315784E-3</v>
      </c>
      <c r="AZ70" s="137">
        <v>1.30901842557775E-3</v>
      </c>
      <c r="BA70" s="137">
        <v>1.3361586437972599E-3</v>
      </c>
      <c r="BB70" s="137">
        <v>1.1348761196801999E-3</v>
      </c>
      <c r="BC70" s="137">
        <v>1.15574719161519E-3</v>
      </c>
      <c r="BD70" s="137">
        <v>9.8457608033206698E-4</v>
      </c>
      <c r="BE70" s="137">
        <v>1.1716055858795899E-3</v>
      </c>
      <c r="BF70" s="137">
        <v>2.9280794319325901E-3</v>
      </c>
      <c r="BG70" s="137">
        <v>1.42980061094683E-3</v>
      </c>
      <c r="BH70" s="137">
        <v>3.7222412362265798E-3</v>
      </c>
      <c r="BI70" s="137">
        <v>2.27163930388784E-3</v>
      </c>
      <c r="BJ70" s="137">
        <v>2.7300457859579901E-3</v>
      </c>
      <c r="BK70" s="137">
        <v>4.1246407864519597E-3</v>
      </c>
      <c r="BL70" s="137">
        <v>3.75296625193781E-3</v>
      </c>
      <c r="BM70" s="137">
        <v>1.00278359930424</v>
      </c>
      <c r="BN70" s="137">
        <v>1.6071649919284199E-3</v>
      </c>
      <c r="BO70" s="137">
        <v>4.1158367786693203E-3</v>
      </c>
      <c r="BP70" s="137">
        <v>4.5424137460161598E-3</v>
      </c>
      <c r="BQ70" s="137">
        <v>7.2558902076192699E-3</v>
      </c>
      <c r="BR70" s="137">
        <v>9.16539492521703E-3</v>
      </c>
      <c r="BS70" s="137">
        <v>3.1081969641462599E-3</v>
      </c>
      <c r="BT70" s="137">
        <v>1.46475955394142E-2</v>
      </c>
      <c r="BU70" s="137">
        <v>4.2258521311578099E-3</v>
      </c>
      <c r="BV70" s="137">
        <v>1.17808340206506E-2</v>
      </c>
      <c r="BW70" s="137">
        <v>2.5777093059341501E-3</v>
      </c>
      <c r="BX70" s="137">
        <v>5.6507337625221104E-3</v>
      </c>
      <c r="BY70" s="137">
        <v>2.0828729632743699E-3</v>
      </c>
      <c r="BZ70" s="137">
        <v>1.4374713169885501E-2</v>
      </c>
      <c r="CA70" s="138">
        <v>0</v>
      </c>
      <c r="CB70" s="133">
        <v>1.22081765604152</v>
      </c>
      <c r="CC70" s="134">
        <v>0.71594516320994195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</row>
    <row r="71" spans="1:87" ht="19.5" x14ac:dyDescent="0.25">
      <c r="A71" s="30"/>
      <c r="B71" s="42" t="s">
        <v>62</v>
      </c>
      <c r="C71" s="43" t="s">
        <v>173</v>
      </c>
      <c r="D71" s="136">
        <v>2.0679339876732701E-3</v>
      </c>
      <c r="E71" s="137">
        <v>3.3355569086684599E-3</v>
      </c>
      <c r="F71" s="137">
        <v>1.8512815935602599E-3</v>
      </c>
      <c r="G71" s="137">
        <v>4.0797460700626202E-3</v>
      </c>
      <c r="H71" s="137">
        <v>1.9830603619687601E-3</v>
      </c>
      <c r="I71" s="137">
        <v>2.7302840758416801E-3</v>
      </c>
      <c r="J71" s="137">
        <v>2.39485491719986E-3</v>
      </c>
      <c r="K71" s="137">
        <v>1.8714837826028299E-3</v>
      </c>
      <c r="L71" s="137">
        <v>2.05374196004142E-3</v>
      </c>
      <c r="M71" s="137">
        <v>2.5043916361005801E-3</v>
      </c>
      <c r="N71" s="137">
        <v>1.83651736451651E-2</v>
      </c>
      <c r="O71" s="137">
        <v>2.8399729387002899E-3</v>
      </c>
      <c r="P71" s="137">
        <v>1.3067507622486899E-3</v>
      </c>
      <c r="Q71" s="137">
        <v>8.8927537598090898E-4</v>
      </c>
      <c r="R71" s="137">
        <v>2.01355249088131E-2</v>
      </c>
      <c r="S71" s="137">
        <v>2.26640843938575E-2</v>
      </c>
      <c r="T71" s="137">
        <v>2.12341912932278E-3</v>
      </c>
      <c r="U71" s="137">
        <v>3.6604995696053401E-3</v>
      </c>
      <c r="V71" s="137">
        <v>2.3068735682041301E-3</v>
      </c>
      <c r="W71" s="137">
        <v>2.4999814964712301E-3</v>
      </c>
      <c r="X71" s="137">
        <v>2.77665569271441E-3</v>
      </c>
      <c r="Y71" s="137">
        <v>1.79777905410542E-3</v>
      </c>
      <c r="Z71" s="137">
        <v>2.1547784118456101E-3</v>
      </c>
      <c r="AA71" s="137">
        <v>2.68362263248302E-3</v>
      </c>
      <c r="AB71" s="137">
        <v>2.7845234633047198E-3</v>
      </c>
      <c r="AC71" s="137">
        <v>1.9643523895879998E-3</v>
      </c>
      <c r="AD71" s="137">
        <v>2.5388026403422399E-3</v>
      </c>
      <c r="AE71" s="137">
        <v>1.8407812227118001E-3</v>
      </c>
      <c r="AF71" s="137">
        <v>2.1593443005760902E-3</v>
      </c>
      <c r="AG71" s="137">
        <v>2.9208287403000598E-3</v>
      </c>
      <c r="AH71" s="137">
        <v>3.3522642340058401E-3</v>
      </c>
      <c r="AI71" s="137">
        <v>2.8318936210754301E-3</v>
      </c>
      <c r="AJ71" s="137">
        <v>0</v>
      </c>
      <c r="AK71" s="137">
        <v>1.6400201190960599E-3</v>
      </c>
      <c r="AL71" s="137">
        <v>1.33534683499589E-3</v>
      </c>
      <c r="AM71" s="137">
        <v>2.0325201705107599E-3</v>
      </c>
      <c r="AN71" s="137">
        <v>4.93080536968586E-3</v>
      </c>
      <c r="AO71" s="137">
        <v>2.7704688341731801E-3</v>
      </c>
      <c r="AP71" s="137">
        <v>2.3706446313060902E-3</v>
      </c>
      <c r="AQ71" s="137">
        <v>1.84504379782674E-3</v>
      </c>
      <c r="AR71" s="137">
        <v>1.7165032945180101E-3</v>
      </c>
      <c r="AS71" s="137">
        <v>2.1408026137191699E-3</v>
      </c>
      <c r="AT71" s="137">
        <v>1.3562163519620801E-3</v>
      </c>
      <c r="AU71" s="137">
        <v>1.8368583737976799E-3</v>
      </c>
      <c r="AV71" s="137">
        <v>1.43057566107874E-3</v>
      </c>
      <c r="AW71" s="137">
        <v>2.2397350082648099E-3</v>
      </c>
      <c r="AX71" s="137">
        <v>4.1573257824311901E-3</v>
      </c>
      <c r="AY71" s="137">
        <v>5.4125282725458199E-3</v>
      </c>
      <c r="AZ71" s="137">
        <v>1.9587792771148002E-3</v>
      </c>
      <c r="BA71" s="137">
        <v>1.9452229344100701E-3</v>
      </c>
      <c r="BB71" s="137">
        <v>1.89001692581583E-3</v>
      </c>
      <c r="BC71" s="137">
        <v>1.74131062583353E-3</v>
      </c>
      <c r="BD71" s="137">
        <v>1.30321693071497E-3</v>
      </c>
      <c r="BE71" s="137">
        <v>1.8607979066284099E-3</v>
      </c>
      <c r="BF71" s="137">
        <v>3.4794290573584999E-3</v>
      </c>
      <c r="BG71" s="137">
        <v>1.60756395527302E-3</v>
      </c>
      <c r="BH71" s="137">
        <v>4.2670509586485101E-3</v>
      </c>
      <c r="BI71" s="137">
        <v>5.0886319454947404E-3</v>
      </c>
      <c r="BJ71" s="137">
        <v>4.68612442328783E-3</v>
      </c>
      <c r="BK71" s="137">
        <v>6.3094238011985396E-3</v>
      </c>
      <c r="BL71" s="137">
        <v>9.6306756814331096E-3</v>
      </c>
      <c r="BM71" s="137">
        <v>3.1746522891849299E-3</v>
      </c>
      <c r="BN71" s="137">
        <v>1.0019228285542401</v>
      </c>
      <c r="BO71" s="137">
        <v>4.2359213063928097E-3</v>
      </c>
      <c r="BP71" s="137">
        <v>6.9198198554582197E-3</v>
      </c>
      <c r="BQ71" s="137">
        <v>1.2099843162666501E-2</v>
      </c>
      <c r="BR71" s="137">
        <v>1.49960389815635E-2</v>
      </c>
      <c r="BS71" s="137">
        <v>5.0255942767925997E-3</v>
      </c>
      <c r="BT71" s="137">
        <v>1.5919170875090202E-2</v>
      </c>
      <c r="BU71" s="137">
        <v>2.8916555403372501E-3</v>
      </c>
      <c r="BV71" s="137">
        <v>2.9025305411780299E-2</v>
      </c>
      <c r="BW71" s="137">
        <v>2.7138531833584799E-2</v>
      </c>
      <c r="BX71" s="137">
        <v>1.9058447623357899E-2</v>
      </c>
      <c r="BY71" s="137">
        <v>8.8898853799615901E-3</v>
      </c>
      <c r="BZ71" s="137">
        <v>2.4667742630482801E-2</v>
      </c>
      <c r="CA71" s="138">
        <v>0</v>
      </c>
      <c r="CB71" s="133">
        <v>1.3904185947451599</v>
      </c>
      <c r="CC71" s="134">
        <v>0.815407168153789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</row>
    <row r="72" spans="1:87" ht="19.5" x14ac:dyDescent="0.25">
      <c r="A72" s="30"/>
      <c r="B72" s="42" t="s">
        <v>63</v>
      </c>
      <c r="C72" s="43" t="s">
        <v>174</v>
      </c>
      <c r="D72" s="136">
        <v>1.0270008211702399E-2</v>
      </c>
      <c r="E72" s="137">
        <v>1.50935544658063E-2</v>
      </c>
      <c r="F72" s="137">
        <v>1.0583551522343901E-2</v>
      </c>
      <c r="G72" s="137">
        <v>1.9033663454606099E-2</v>
      </c>
      <c r="H72" s="137">
        <v>9.8645119795929999E-3</v>
      </c>
      <c r="I72" s="137">
        <v>2.1128866938277101E-2</v>
      </c>
      <c r="J72" s="137">
        <v>1.1520792860808E-2</v>
      </c>
      <c r="K72" s="137">
        <v>1.0688489823673399E-2</v>
      </c>
      <c r="L72" s="137">
        <v>1.08865224444855E-2</v>
      </c>
      <c r="M72" s="137">
        <v>1.12180318218315E-2</v>
      </c>
      <c r="N72" s="137">
        <v>9.2583313565163198E-3</v>
      </c>
      <c r="O72" s="137">
        <v>1.1130815150331199E-2</v>
      </c>
      <c r="P72" s="137">
        <v>3.9158434126797398E-3</v>
      </c>
      <c r="Q72" s="137">
        <v>1.88484916827275E-3</v>
      </c>
      <c r="R72" s="137">
        <v>2.0362706161670401E-2</v>
      </c>
      <c r="S72" s="137">
        <v>2.3966830578414401E-2</v>
      </c>
      <c r="T72" s="137">
        <v>9.3532976001735896E-3</v>
      </c>
      <c r="U72" s="137">
        <v>1.6707283355830299E-2</v>
      </c>
      <c r="V72" s="137">
        <v>8.8336939764593406E-3</v>
      </c>
      <c r="W72" s="137">
        <v>1.11989079147846E-2</v>
      </c>
      <c r="X72" s="137">
        <v>1.3673390881450099E-2</v>
      </c>
      <c r="Y72" s="137">
        <v>8.6089775896524192E-3</v>
      </c>
      <c r="Z72" s="137">
        <v>8.79718047030985E-3</v>
      </c>
      <c r="AA72" s="137">
        <v>1.4690657269827699E-2</v>
      </c>
      <c r="AB72" s="137">
        <v>1.6631717584595199E-2</v>
      </c>
      <c r="AC72" s="137">
        <v>8.90780742097632E-3</v>
      </c>
      <c r="AD72" s="137">
        <v>1.4272250718666901E-2</v>
      </c>
      <c r="AE72" s="137">
        <v>8.2006669285483603E-3</v>
      </c>
      <c r="AF72" s="137">
        <v>1.2695302141126999E-2</v>
      </c>
      <c r="AG72" s="137">
        <v>1.6597470942911301E-2</v>
      </c>
      <c r="AH72" s="137">
        <v>1.4187880300737799E-2</v>
      </c>
      <c r="AI72" s="137">
        <v>2.2186855951121801E-2</v>
      </c>
      <c r="AJ72" s="137">
        <v>0</v>
      </c>
      <c r="AK72" s="137">
        <v>1.1360997024222601E-2</v>
      </c>
      <c r="AL72" s="137">
        <v>9.9369554871855097E-3</v>
      </c>
      <c r="AM72" s="137">
        <v>1.1524272665239E-2</v>
      </c>
      <c r="AN72" s="137">
        <v>1.02354926167923E-2</v>
      </c>
      <c r="AO72" s="137">
        <v>2.3137720634896001E-2</v>
      </c>
      <c r="AP72" s="137">
        <v>4.1841650665552503E-2</v>
      </c>
      <c r="AQ72" s="137">
        <v>5.44737473768633E-3</v>
      </c>
      <c r="AR72" s="137">
        <v>1.1040397656171499E-2</v>
      </c>
      <c r="AS72" s="137">
        <v>1.3638452290666399E-2</v>
      </c>
      <c r="AT72" s="137">
        <v>8.8020209501309902E-3</v>
      </c>
      <c r="AU72" s="137">
        <v>1.1003776136254801E-2</v>
      </c>
      <c r="AV72" s="137">
        <v>8.7477538400953705E-3</v>
      </c>
      <c r="AW72" s="137">
        <v>1.11169930285396E-2</v>
      </c>
      <c r="AX72" s="137">
        <v>1.1678034877467301E-2</v>
      </c>
      <c r="AY72" s="137">
        <v>1.19188337295214E-2</v>
      </c>
      <c r="AZ72" s="137">
        <v>1.0532872584937601E-2</v>
      </c>
      <c r="BA72" s="137">
        <v>1.5276068995497801E-2</v>
      </c>
      <c r="BB72" s="137">
        <v>8.7928278098959797E-3</v>
      </c>
      <c r="BC72" s="137">
        <v>1.04281191155679E-2</v>
      </c>
      <c r="BD72" s="137">
        <v>6.8585605529514204E-3</v>
      </c>
      <c r="BE72" s="137">
        <v>8.7692517625601006E-3</v>
      </c>
      <c r="BF72" s="137">
        <v>2.0585594591157701E-2</v>
      </c>
      <c r="BG72" s="137">
        <v>8.8185660540000006E-3</v>
      </c>
      <c r="BH72" s="137">
        <v>2.2829533677987499E-2</v>
      </c>
      <c r="BI72" s="137">
        <v>9.5159226698256494E-3</v>
      </c>
      <c r="BJ72" s="137">
        <v>1.6353774142748401E-2</v>
      </c>
      <c r="BK72" s="137">
        <v>1.2138439974904301E-2</v>
      </c>
      <c r="BL72" s="137">
        <v>6.7502099101335006E-2</v>
      </c>
      <c r="BM72" s="137">
        <v>3.7285958846869798E-2</v>
      </c>
      <c r="BN72" s="137">
        <v>1.19995396009464E-2</v>
      </c>
      <c r="BO72" s="137">
        <v>1.3139130940491199</v>
      </c>
      <c r="BP72" s="137">
        <v>9.5644185535463805E-2</v>
      </c>
      <c r="BQ72" s="137">
        <v>5.1117396100294803E-2</v>
      </c>
      <c r="BR72" s="137">
        <v>8.3007657303677401E-2</v>
      </c>
      <c r="BS72" s="137">
        <v>1.14952413660632E-2</v>
      </c>
      <c r="BT72" s="137">
        <v>3.97401948838614E-2</v>
      </c>
      <c r="BU72" s="137">
        <v>1.3939954689895799E-2</v>
      </c>
      <c r="BV72" s="137">
        <v>3.9446839432073597E-2</v>
      </c>
      <c r="BW72" s="137">
        <v>7.05041189211032E-3</v>
      </c>
      <c r="BX72" s="137">
        <v>1.91211308469607E-2</v>
      </c>
      <c r="BY72" s="137">
        <v>1.00242699835541E-2</v>
      </c>
      <c r="BZ72" s="137">
        <v>8.7676937984936795E-2</v>
      </c>
      <c r="CA72" s="138">
        <v>0</v>
      </c>
      <c r="CB72" s="133">
        <v>2.64764588028781</v>
      </c>
      <c r="CC72" s="134">
        <v>1.5527046586393001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</row>
    <row r="73" spans="1:87" ht="19.5" x14ac:dyDescent="0.25">
      <c r="A73" s="30"/>
      <c r="B73" s="42" t="s">
        <v>64</v>
      </c>
      <c r="C73" s="43" t="s">
        <v>175</v>
      </c>
      <c r="D73" s="136">
        <v>2.1978102549885501E-2</v>
      </c>
      <c r="E73" s="137">
        <v>3.1866844922714598E-2</v>
      </c>
      <c r="F73" s="137">
        <v>1.7756558225430302E-2</v>
      </c>
      <c r="G73" s="137">
        <v>2.9508172045392099E-2</v>
      </c>
      <c r="H73" s="137">
        <v>1.2027877718710301E-2</v>
      </c>
      <c r="I73" s="137">
        <v>1.15419676105605E-2</v>
      </c>
      <c r="J73" s="137">
        <v>1.6277320060321801E-2</v>
      </c>
      <c r="K73" s="137">
        <v>1.26741161070277E-2</v>
      </c>
      <c r="L73" s="137">
        <v>1.34135805956719E-2</v>
      </c>
      <c r="M73" s="137">
        <v>2.1964827695177401E-2</v>
      </c>
      <c r="N73" s="137">
        <v>1.19145462695215E-2</v>
      </c>
      <c r="O73" s="137">
        <v>3.3853772858127303E-2</v>
      </c>
      <c r="P73" s="137">
        <v>6.07795387685539E-3</v>
      </c>
      <c r="Q73" s="137">
        <v>2.9421086385967E-3</v>
      </c>
      <c r="R73" s="137">
        <v>1.0867364981472699E-2</v>
      </c>
      <c r="S73" s="137">
        <v>2.37082450289956E-2</v>
      </c>
      <c r="T73" s="137">
        <v>1.9007265644386501E-2</v>
      </c>
      <c r="U73" s="137">
        <v>3.7682885473552703E-2</v>
      </c>
      <c r="V73" s="137">
        <v>2.1682345143001699E-2</v>
      </c>
      <c r="W73" s="137">
        <v>3.4184508680099E-2</v>
      </c>
      <c r="X73" s="137">
        <v>2.3932768218643902E-2</v>
      </c>
      <c r="Y73" s="137">
        <v>2.1070985767597E-2</v>
      </c>
      <c r="Z73" s="137">
        <v>2.2257185121855198E-2</v>
      </c>
      <c r="AA73" s="137">
        <v>3.3261843486515903E-2</v>
      </c>
      <c r="AB73" s="137">
        <v>4.52380444873959E-2</v>
      </c>
      <c r="AC73" s="137">
        <v>1.9491823087229802E-2</v>
      </c>
      <c r="AD73" s="137">
        <v>6.8683465082687495E-2</v>
      </c>
      <c r="AE73" s="137">
        <v>2.0567537116422199E-2</v>
      </c>
      <c r="AF73" s="137">
        <v>2.2519910033353699E-2</v>
      </c>
      <c r="AG73" s="137">
        <v>2.1789178429960799E-2</v>
      </c>
      <c r="AH73" s="137">
        <v>1.7636649357908901E-2</v>
      </c>
      <c r="AI73" s="137">
        <v>2.0210500163701899E-2</v>
      </c>
      <c r="AJ73" s="137">
        <v>0</v>
      </c>
      <c r="AK73" s="137">
        <v>3.3995116952002899E-2</v>
      </c>
      <c r="AL73" s="137">
        <v>2.22100227239082E-2</v>
      </c>
      <c r="AM73" s="137">
        <v>3.4059769141594101E-2</v>
      </c>
      <c r="AN73" s="137">
        <v>1.9819337436846898E-2</v>
      </c>
      <c r="AO73" s="137">
        <v>2.2646450133999602E-2</v>
      </c>
      <c r="AP73" s="137">
        <v>2.5240003727314601E-2</v>
      </c>
      <c r="AQ73" s="137">
        <v>7.4735772329195703E-3</v>
      </c>
      <c r="AR73" s="137">
        <v>2.36673145883982E-2</v>
      </c>
      <c r="AS73" s="137">
        <v>1.9293562751092098E-2</v>
      </c>
      <c r="AT73" s="137">
        <v>1.9536943278650399E-2</v>
      </c>
      <c r="AU73" s="137">
        <v>2.4558830112484401E-2</v>
      </c>
      <c r="AV73" s="137">
        <v>1.9366272041120399E-2</v>
      </c>
      <c r="AW73" s="137">
        <v>3.1359048498121003E-2</v>
      </c>
      <c r="AX73" s="137">
        <v>1.8513793708219501E-2</v>
      </c>
      <c r="AY73" s="137">
        <v>3.06348105494407E-2</v>
      </c>
      <c r="AZ73" s="137">
        <v>1.9782283765041101E-2</v>
      </c>
      <c r="BA73" s="137">
        <v>5.1000406548057299E-2</v>
      </c>
      <c r="BB73" s="137">
        <v>2.3740636578502599E-2</v>
      </c>
      <c r="BC73" s="137">
        <v>2.01719175156371E-2</v>
      </c>
      <c r="BD73" s="137">
        <v>1.8802374080088901E-2</v>
      </c>
      <c r="BE73" s="137">
        <v>1.7546350817352702E-2</v>
      </c>
      <c r="BF73" s="137">
        <v>2.33817300084629E-2</v>
      </c>
      <c r="BG73" s="137">
        <v>1.00931378030203E-2</v>
      </c>
      <c r="BH73" s="137">
        <v>3.0929053678662499E-2</v>
      </c>
      <c r="BI73" s="137">
        <v>2.2154474775093799E-2</v>
      </c>
      <c r="BJ73" s="137">
        <v>4.4011344185086197E-2</v>
      </c>
      <c r="BK73" s="137">
        <v>1.9100561250867398E-2</v>
      </c>
      <c r="BL73" s="137">
        <v>2.48301110939841E-2</v>
      </c>
      <c r="BM73" s="137">
        <v>2.49968098279921E-2</v>
      </c>
      <c r="BN73" s="137">
        <v>2.1911759123891102E-2</v>
      </c>
      <c r="BO73" s="137">
        <v>2.1232725471236499E-2</v>
      </c>
      <c r="BP73" s="137">
        <v>1.0487932343169299</v>
      </c>
      <c r="BQ73" s="137">
        <v>0.10624968883201601</v>
      </c>
      <c r="BR73" s="137">
        <v>8.7010564696027803E-2</v>
      </c>
      <c r="BS73" s="137">
        <v>1.92902104799497E-2</v>
      </c>
      <c r="BT73" s="137">
        <v>1.92414937442725E-2</v>
      </c>
      <c r="BU73" s="137">
        <v>3.7075111125880203E-2</v>
      </c>
      <c r="BV73" s="137">
        <v>1.72628704797518E-2</v>
      </c>
      <c r="BW73" s="137">
        <v>2.73305863290284E-3</v>
      </c>
      <c r="BX73" s="137">
        <v>1.7920830528744498E-2</v>
      </c>
      <c r="BY73" s="137">
        <v>4.8390464532280996E-3</v>
      </c>
      <c r="BZ73" s="137">
        <v>3.2179564858946602E-2</v>
      </c>
      <c r="CA73" s="138">
        <v>0</v>
      </c>
      <c r="CB73" s="133">
        <v>2.8662464580265099</v>
      </c>
      <c r="CC73" s="134">
        <v>1.6809023673900001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</row>
    <row r="74" spans="1:87" ht="19.5" x14ac:dyDescent="0.25">
      <c r="A74" s="30"/>
      <c r="B74" s="42" t="s">
        <v>65</v>
      </c>
      <c r="C74" s="43" t="s">
        <v>176</v>
      </c>
      <c r="D74" s="136">
        <v>1.1312572536051399E-2</v>
      </c>
      <c r="E74" s="137">
        <v>1.0876890699147599E-2</v>
      </c>
      <c r="F74" s="137">
        <v>9.1258618361727498E-3</v>
      </c>
      <c r="G74" s="137">
        <v>1.27877864794173E-2</v>
      </c>
      <c r="H74" s="137">
        <v>6.4484087428698803E-3</v>
      </c>
      <c r="I74" s="137">
        <v>2.3962481538348401E-2</v>
      </c>
      <c r="J74" s="137">
        <v>8.7311020751045607E-3</v>
      </c>
      <c r="K74" s="137">
        <v>6.9559422566294604E-3</v>
      </c>
      <c r="L74" s="137">
        <v>4.3162977541092596E-3</v>
      </c>
      <c r="M74" s="137">
        <v>7.7337781048084997E-3</v>
      </c>
      <c r="N74" s="137">
        <v>1.1127007829255599E-2</v>
      </c>
      <c r="O74" s="137">
        <v>5.8599716618318197E-3</v>
      </c>
      <c r="P74" s="137">
        <v>2.9134819473894602E-3</v>
      </c>
      <c r="Q74" s="137">
        <v>1.5514958661391499E-3</v>
      </c>
      <c r="R74" s="137">
        <v>8.8102680730807303E-3</v>
      </c>
      <c r="S74" s="137">
        <v>2.3309769176957498E-2</v>
      </c>
      <c r="T74" s="137">
        <v>5.9287137253774902E-3</v>
      </c>
      <c r="U74" s="137">
        <v>1.21227643787014E-2</v>
      </c>
      <c r="V74" s="137">
        <v>4.0170246411361304E-3</v>
      </c>
      <c r="W74" s="137">
        <v>5.7474911670297203E-3</v>
      </c>
      <c r="X74" s="137">
        <v>6.9426167286249698E-3</v>
      </c>
      <c r="Y74" s="137">
        <v>4.5085506776812601E-3</v>
      </c>
      <c r="Z74" s="137">
        <v>4.2413752826651599E-3</v>
      </c>
      <c r="AA74" s="137">
        <v>6.6269797920257998E-3</v>
      </c>
      <c r="AB74" s="137">
        <v>8.0110454426676695E-3</v>
      </c>
      <c r="AC74" s="137">
        <v>3.82308376198858E-3</v>
      </c>
      <c r="AD74" s="137">
        <v>6.9017236426415001E-3</v>
      </c>
      <c r="AE74" s="137">
        <v>4.6325438961238499E-3</v>
      </c>
      <c r="AF74" s="137">
        <v>6.1615092552422899E-3</v>
      </c>
      <c r="AG74" s="137">
        <v>8.5536942956056204E-3</v>
      </c>
      <c r="AH74" s="137">
        <v>7.3172045687533603E-3</v>
      </c>
      <c r="AI74" s="137">
        <v>1.53159483927903E-2</v>
      </c>
      <c r="AJ74" s="137">
        <v>0</v>
      </c>
      <c r="AK74" s="137">
        <v>7.2599993339033803E-3</v>
      </c>
      <c r="AL74" s="137">
        <v>4.8505631543411401E-3</v>
      </c>
      <c r="AM74" s="137">
        <v>5.2623191848141697E-3</v>
      </c>
      <c r="AN74" s="137">
        <v>1.0799570609422901E-2</v>
      </c>
      <c r="AO74" s="137">
        <v>1.56748067338933E-2</v>
      </c>
      <c r="AP74" s="137">
        <v>1.31331781318485E-2</v>
      </c>
      <c r="AQ74" s="137">
        <v>3.6848948988381599E-3</v>
      </c>
      <c r="AR74" s="137">
        <v>1.6416283620233601E-2</v>
      </c>
      <c r="AS74" s="137">
        <v>5.3071335185536197E-3</v>
      </c>
      <c r="AT74" s="137">
        <v>1.19564297596031E-2</v>
      </c>
      <c r="AU74" s="137">
        <v>7.8488312037743001E-3</v>
      </c>
      <c r="AV74" s="137">
        <v>5.94341132076367E-3</v>
      </c>
      <c r="AW74" s="137">
        <v>5.0051969234174596E-3</v>
      </c>
      <c r="AX74" s="137">
        <v>9.4400074149478697E-3</v>
      </c>
      <c r="AY74" s="137">
        <v>7.20334852420201E-3</v>
      </c>
      <c r="AZ74" s="137">
        <v>1.13809416175978E-2</v>
      </c>
      <c r="BA74" s="137">
        <v>1.01299954564152E-2</v>
      </c>
      <c r="BB74" s="137">
        <v>7.1732779426669597E-3</v>
      </c>
      <c r="BC74" s="137">
        <v>4.3786041872213499E-3</v>
      </c>
      <c r="BD74" s="137">
        <v>2.5912657732898698E-3</v>
      </c>
      <c r="BE74" s="137">
        <v>7.5894614854325497E-3</v>
      </c>
      <c r="BF74" s="137">
        <v>1.3021923199027501E-2</v>
      </c>
      <c r="BG74" s="137">
        <v>6.5100522435228101E-3</v>
      </c>
      <c r="BH74" s="137">
        <v>1.9314338754823999E-2</v>
      </c>
      <c r="BI74" s="137">
        <v>7.8730028923632098E-3</v>
      </c>
      <c r="BJ74" s="137">
        <v>7.5788906708805399E-3</v>
      </c>
      <c r="BK74" s="137">
        <v>1.46155549351503E-2</v>
      </c>
      <c r="BL74" s="137">
        <v>1.5831845721909502E-2</v>
      </c>
      <c r="BM74" s="137">
        <v>1.2051852274148201E-2</v>
      </c>
      <c r="BN74" s="137">
        <v>4.0829415019919503E-3</v>
      </c>
      <c r="BO74" s="137">
        <v>7.0775897770139302E-3</v>
      </c>
      <c r="BP74" s="137">
        <v>3.4307380544024199E-2</v>
      </c>
      <c r="BQ74" s="137">
        <v>1.27197381493553</v>
      </c>
      <c r="BR74" s="137">
        <v>5.2744892788886701E-2</v>
      </c>
      <c r="BS74" s="137">
        <v>1.0441113708779899E-2</v>
      </c>
      <c r="BT74" s="137">
        <v>1.4911760773839201E-2</v>
      </c>
      <c r="BU74" s="137">
        <v>1.7615878913781101E-2</v>
      </c>
      <c r="BV74" s="137">
        <v>1.9459819377005701E-2</v>
      </c>
      <c r="BW74" s="137">
        <v>2.21457352508528E-3</v>
      </c>
      <c r="BX74" s="137">
        <v>9.8082811445257094E-3</v>
      </c>
      <c r="BY74" s="137">
        <v>2.9117811613999199E-3</v>
      </c>
      <c r="BZ74" s="137">
        <v>1.80899738917383E-2</v>
      </c>
      <c r="CA74" s="138">
        <v>0</v>
      </c>
      <c r="CB74" s="133">
        <v>2.0021421697569801</v>
      </c>
      <c r="CC74" s="134">
        <v>1.17415077952265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</row>
    <row r="75" spans="1:87" ht="19.5" x14ac:dyDescent="0.25">
      <c r="A75" s="30"/>
      <c r="B75" s="42" t="s">
        <v>66</v>
      </c>
      <c r="C75" s="43" t="s">
        <v>177</v>
      </c>
      <c r="D75" s="136">
        <v>3.0663915378255301E-3</v>
      </c>
      <c r="E75" s="137">
        <v>3.3688954325979798E-3</v>
      </c>
      <c r="F75" s="137">
        <v>2.52133647163605E-3</v>
      </c>
      <c r="G75" s="137">
        <v>3.8161914254300302E-3</v>
      </c>
      <c r="H75" s="137">
        <v>1.9824958786422799E-3</v>
      </c>
      <c r="I75" s="137">
        <v>5.8706311360175803E-3</v>
      </c>
      <c r="J75" s="137">
        <v>2.5989849759687901E-3</v>
      </c>
      <c r="K75" s="137">
        <v>2.48891464650492E-3</v>
      </c>
      <c r="L75" s="137">
        <v>1.6512953709329099E-3</v>
      </c>
      <c r="M75" s="137">
        <v>2.4150901106967599E-3</v>
      </c>
      <c r="N75" s="137">
        <v>2.7740187732740902E-3</v>
      </c>
      <c r="O75" s="137">
        <v>2.2948949315498802E-3</v>
      </c>
      <c r="P75" s="137">
        <v>8.5487688877051299E-4</v>
      </c>
      <c r="Q75" s="137">
        <v>4.4199693494474099E-4</v>
      </c>
      <c r="R75" s="137">
        <v>2.6578688987595402E-3</v>
      </c>
      <c r="S75" s="137">
        <v>7.1611542388144399E-3</v>
      </c>
      <c r="T75" s="137">
        <v>1.97618727229407E-3</v>
      </c>
      <c r="U75" s="137">
        <v>4.1247740722564702E-3</v>
      </c>
      <c r="V75" s="137">
        <v>1.5367253156290601E-3</v>
      </c>
      <c r="W75" s="137">
        <v>2.2904081812103699E-3</v>
      </c>
      <c r="X75" s="137">
        <v>2.5234482098460101E-3</v>
      </c>
      <c r="Y75" s="137">
        <v>1.6800231991709099E-3</v>
      </c>
      <c r="Z75" s="137">
        <v>1.5829202714939901E-3</v>
      </c>
      <c r="AA75" s="137">
        <v>2.5123120796644301E-3</v>
      </c>
      <c r="AB75" s="137">
        <v>3.3128094233982998E-3</v>
      </c>
      <c r="AC75" s="137">
        <v>1.5991230562285401E-3</v>
      </c>
      <c r="AD75" s="137">
        <v>3.58380552461093E-3</v>
      </c>
      <c r="AE75" s="137">
        <v>1.6952915170732399E-3</v>
      </c>
      <c r="AF75" s="137">
        <v>2.1545443654112598E-3</v>
      </c>
      <c r="AG75" s="137">
        <v>2.8610596786736299E-3</v>
      </c>
      <c r="AH75" s="137">
        <v>2.3565939217731801E-3</v>
      </c>
      <c r="AI75" s="137">
        <v>4.5868767813121896E-3</v>
      </c>
      <c r="AJ75" s="137">
        <v>0</v>
      </c>
      <c r="AK75" s="137">
        <v>2.69536975864882E-3</v>
      </c>
      <c r="AL75" s="137">
        <v>1.9447194857712901E-3</v>
      </c>
      <c r="AM75" s="137">
        <v>2.2252423555966E-3</v>
      </c>
      <c r="AN75" s="137">
        <v>3.1167667812047901E-3</v>
      </c>
      <c r="AO75" s="137">
        <v>6.1771238117285599E-3</v>
      </c>
      <c r="AP75" s="137">
        <v>4.5016399736019898E-3</v>
      </c>
      <c r="AQ75" s="137">
        <v>1.0754019535986401E-3</v>
      </c>
      <c r="AR75" s="137">
        <v>5.1907373776630197E-3</v>
      </c>
      <c r="AS75" s="137">
        <v>1.93551541523574E-3</v>
      </c>
      <c r="AT75" s="137">
        <v>3.27930703997903E-3</v>
      </c>
      <c r="AU75" s="137">
        <v>3.0278474160616502E-3</v>
      </c>
      <c r="AV75" s="137">
        <v>2.1893425528725198E-3</v>
      </c>
      <c r="AW75" s="137">
        <v>2.2164939735878301E-3</v>
      </c>
      <c r="AX75" s="137">
        <v>3.2716827027586201E-3</v>
      </c>
      <c r="AY75" s="137">
        <v>3.2622948169313899E-3</v>
      </c>
      <c r="AZ75" s="137">
        <v>3.88684081525334E-3</v>
      </c>
      <c r="BA75" s="137">
        <v>3.5957486466808601E-3</v>
      </c>
      <c r="BB75" s="137">
        <v>2.67467770608527E-3</v>
      </c>
      <c r="BC75" s="137">
        <v>1.9500913292835099E-3</v>
      </c>
      <c r="BD75" s="137">
        <v>1.2039667294367301E-3</v>
      </c>
      <c r="BE75" s="137">
        <v>2.5745628199676401E-3</v>
      </c>
      <c r="BF75" s="137">
        <v>3.7200547134793398E-3</v>
      </c>
      <c r="BG75" s="137">
        <v>1.86752099734982E-3</v>
      </c>
      <c r="BH75" s="137">
        <v>7.8312366215764397E-3</v>
      </c>
      <c r="BI75" s="137">
        <v>2.80759088723085E-3</v>
      </c>
      <c r="BJ75" s="137">
        <v>2.9292052712151899E-3</v>
      </c>
      <c r="BK75" s="137">
        <v>3.8377868371217102E-3</v>
      </c>
      <c r="BL75" s="137">
        <v>4.9165371558062901E-3</v>
      </c>
      <c r="BM75" s="137">
        <v>4.8832086857554203E-3</v>
      </c>
      <c r="BN75" s="137">
        <v>1.90403361586222E-3</v>
      </c>
      <c r="BO75" s="137">
        <v>4.2422024501388798E-3</v>
      </c>
      <c r="BP75" s="137">
        <v>3.4479626381203402E-2</v>
      </c>
      <c r="BQ75" s="137">
        <v>0.26352295769466899</v>
      </c>
      <c r="BR75" s="137">
        <v>1.14806290813724</v>
      </c>
      <c r="BS75" s="137">
        <v>3.59080103067847E-3</v>
      </c>
      <c r="BT75" s="137">
        <v>4.7208910432043304E-3</v>
      </c>
      <c r="BU75" s="137">
        <v>4.6670903738000001E-3</v>
      </c>
      <c r="BV75" s="137">
        <v>6.1971346267007702E-3</v>
      </c>
      <c r="BW75" s="137">
        <v>6.0723889886344501E-4</v>
      </c>
      <c r="BX75" s="137">
        <v>3.71551743684349E-3</v>
      </c>
      <c r="BY75" s="137">
        <v>8.6338857436015696E-4</v>
      </c>
      <c r="BZ75" s="137">
        <v>5.88367794262451E-3</v>
      </c>
      <c r="CA75" s="138">
        <v>0</v>
      </c>
      <c r="CB75" s="133">
        <v>1.6635879233600901</v>
      </c>
      <c r="CC75" s="134">
        <v>0.97560657106323601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</row>
    <row r="76" spans="1:87" ht="19.5" x14ac:dyDescent="0.25">
      <c r="A76" s="30"/>
      <c r="B76" s="42" t="s">
        <v>67</v>
      </c>
      <c r="C76" s="43" t="s">
        <v>178</v>
      </c>
      <c r="D76" s="136">
        <v>1.8540353098671001E-2</v>
      </c>
      <c r="E76" s="137">
        <v>1.7760061496200099E-2</v>
      </c>
      <c r="F76" s="137">
        <v>7.7696991213365603E-3</v>
      </c>
      <c r="G76" s="137">
        <v>4.9652996952096497E-2</v>
      </c>
      <c r="H76" s="137">
        <v>9.5313116938820306E-3</v>
      </c>
      <c r="I76" s="137">
        <v>9.4828816146400995E-3</v>
      </c>
      <c r="J76" s="137">
        <v>1.14570003192094E-2</v>
      </c>
      <c r="K76" s="137">
        <v>6.5588799063778904E-3</v>
      </c>
      <c r="L76" s="137">
        <v>4.9510086550690301E-3</v>
      </c>
      <c r="M76" s="137">
        <v>5.8572888644731098E-3</v>
      </c>
      <c r="N76" s="137">
        <v>3.39576701734246E-3</v>
      </c>
      <c r="O76" s="137">
        <v>6.7264773688153097E-3</v>
      </c>
      <c r="P76" s="137">
        <v>2.61697348901321E-3</v>
      </c>
      <c r="Q76" s="137">
        <v>1.2453176981990701E-3</v>
      </c>
      <c r="R76" s="137">
        <v>5.5694984629853003E-3</v>
      </c>
      <c r="S76" s="137">
        <v>7.0535143439715304E-3</v>
      </c>
      <c r="T76" s="137">
        <v>7.61583163405992E-3</v>
      </c>
      <c r="U76" s="137">
        <v>8.5192733606008E-3</v>
      </c>
      <c r="V76" s="137">
        <v>6.5688492507904803E-3</v>
      </c>
      <c r="W76" s="137">
        <v>9.4189563676271397E-3</v>
      </c>
      <c r="X76" s="137">
        <v>6.4113525420050098E-3</v>
      </c>
      <c r="Y76" s="137">
        <v>5.6335210026101498E-3</v>
      </c>
      <c r="Z76" s="137">
        <v>8.0367545730141397E-3</v>
      </c>
      <c r="AA76" s="137">
        <v>1.82862329227594E-2</v>
      </c>
      <c r="AB76" s="137">
        <v>7.5182080600425197E-3</v>
      </c>
      <c r="AC76" s="137">
        <v>5.8122119821977201E-3</v>
      </c>
      <c r="AD76" s="137">
        <v>7.8021936589002397E-3</v>
      </c>
      <c r="AE76" s="137">
        <v>6.1305753308225699E-3</v>
      </c>
      <c r="AF76" s="137">
        <v>6.27736004191506E-3</v>
      </c>
      <c r="AG76" s="137">
        <v>9.5902936748802695E-3</v>
      </c>
      <c r="AH76" s="137">
        <v>7.23782575233762E-3</v>
      </c>
      <c r="AI76" s="137">
        <v>5.8109206802321404E-3</v>
      </c>
      <c r="AJ76" s="137">
        <v>0</v>
      </c>
      <c r="AK76" s="137">
        <v>3.8591315738141598E-3</v>
      </c>
      <c r="AL76" s="137">
        <v>1.0594802973764901E-2</v>
      </c>
      <c r="AM76" s="137">
        <v>4.6826771845270999E-3</v>
      </c>
      <c r="AN76" s="137">
        <v>4.1119793569538198E-3</v>
      </c>
      <c r="AO76" s="137">
        <v>5.1053625705581897E-3</v>
      </c>
      <c r="AP76" s="137">
        <v>4.5786548963415797E-3</v>
      </c>
      <c r="AQ76" s="137">
        <v>4.08334723155678E-3</v>
      </c>
      <c r="AR76" s="137">
        <v>4.2298441188226201E-3</v>
      </c>
      <c r="AS76" s="137">
        <v>4.3707748451713904E-3</v>
      </c>
      <c r="AT76" s="137">
        <v>3.3854569421227E-3</v>
      </c>
      <c r="AU76" s="137">
        <v>3.7506176689651801E-3</v>
      </c>
      <c r="AV76" s="137">
        <v>3.2696268765664799E-3</v>
      </c>
      <c r="AW76" s="137">
        <v>4.0821544210119997E-3</v>
      </c>
      <c r="AX76" s="137">
        <v>1.04244399422541E-2</v>
      </c>
      <c r="AY76" s="137">
        <v>4.0071092885541502E-3</v>
      </c>
      <c r="AZ76" s="137">
        <v>7.3239482358584303E-3</v>
      </c>
      <c r="BA76" s="137">
        <v>1.3869932585152E-2</v>
      </c>
      <c r="BB76" s="137">
        <v>6.9452456271232197E-3</v>
      </c>
      <c r="BC76" s="137">
        <v>7.8571974460892192E-3</v>
      </c>
      <c r="BD76" s="137">
        <v>8.85541087090011E-3</v>
      </c>
      <c r="BE76" s="137">
        <v>7.8078221843787803E-3</v>
      </c>
      <c r="BF76" s="137">
        <v>1.7563453949742999E-2</v>
      </c>
      <c r="BG76" s="137">
        <v>2.8978602814375498E-3</v>
      </c>
      <c r="BH76" s="137">
        <v>6.9407643880298603E-3</v>
      </c>
      <c r="BI76" s="137">
        <v>1.3802847729711101E-2</v>
      </c>
      <c r="BJ76" s="137">
        <v>1.8818595708644199E-2</v>
      </c>
      <c r="BK76" s="137">
        <v>8.4070834664783708E-3</v>
      </c>
      <c r="BL76" s="137">
        <v>3.4088706453467101E-2</v>
      </c>
      <c r="BM76" s="137">
        <v>3.8874008519331198E-2</v>
      </c>
      <c r="BN76" s="137">
        <v>3.2686509565210797E-2</v>
      </c>
      <c r="BO76" s="137">
        <v>5.50087180355293E-3</v>
      </c>
      <c r="BP76" s="137">
        <v>1.61131158641457E-2</v>
      </c>
      <c r="BQ76" s="137">
        <v>2.90294462059346E-2</v>
      </c>
      <c r="BR76" s="137">
        <v>5.4099850256363602E-2</v>
      </c>
      <c r="BS76" s="137">
        <v>1.0804730107235301</v>
      </c>
      <c r="BT76" s="137">
        <v>2.1597605188846201E-2</v>
      </c>
      <c r="BU76" s="137">
        <v>4.6459622242453697E-3</v>
      </c>
      <c r="BV76" s="137">
        <v>1.5130539487913401E-2</v>
      </c>
      <c r="BW76" s="137">
        <v>2.17428986920857E-3</v>
      </c>
      <c r="BX76" s="137">
        <v>4.8579150321191597E-3</v>
      </c>
      <c r="BY76" s="137">
        <v>3.2958375644382802E-3</v>
      </c>
      <c r="BZ76" s="137">
        <v>6.9574486631388899E-3</v>
      </c>
      <c r="CA76" s="138">
        <v>0</v>
      </c>
      <c r="CB76" s="133">
        <v>1.8399906507230499</v>
      </c>
      <c r="CC76" s="134">
        <v>1.0790574662952599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</row>
    <row r="77" spans="1:87" ht="19.5" x14ac:dyDescent="0.25">
      <c r="A77" s="30"/>
      <c r="B77" s="42" t="s">
        <v>68</v>
      </c>
      <c r="C77" s="43" t="s">
        <v>179</v>
      </c>
      <c r="D77" s="136">
        <v>8.4484490830556397E-2</v>
      </c>
      <c r="E77" s="137">
        <v>0.110986996917859</v>
      </c>
      <c r="F77" s="137">
        <v>5.4160117073166598E-2</v>
      </c>
      <c r="G77" s="137">
        <v>0.18617020626307301</v>
      </c>
      <c r="H77" s="137">
        <v>6.7836953827486501E-2</v>
      </c>
      <c r="I77" s="137">
        <v>0.12584927516281899</v>
      </c>
      <c r="J77" s="137">
        <v>8.08286308234267E-2</v>
      </c>
      <c r="K77" s="137">
        <v>6.8471176872574105E-2</v>
      </c>
      <c r="L77" s="137">
        <v>8.5273755093821402E-2</v>
      </c>
      <c r="M77" s="137">
        <v>0.110678266784608</v>
      </c>
      <c r="N77" s="137">
        <v>5.5596126572988597E-2</v>
      </c>
      <c r="O77" s="137">
        <v>6.7693397886260206E-2</v>
      </c>
      <c r="P77" s="137">
        <v>7.0008606001513304E-2</v>
      </c>
      <c r="Q77" s="137">
        <v>3.2256375339305303E-2</v>
      </c>
      <c r="R77" s="137">
        <v>0.19216819862030199</v>
      </c>
      <c r="S77" s="137">
        <v>0.21933247002904299</v>
      </c>
      <c r="T77" s="137">
        <v>7.5230086110403896E-2</v>
      </c>
      <c r="U77" s="137">
        <v>0.115383421722034</v>
      </c>
      <c r="V77" s="137">
        <v>5.13543524412668E-2</v>
      </c>
      <c r="W77" s="137">
        <v>6.1609977886019601E-2</v>
      </c>
      <c r="X77" s="137">
        <v>0.106536820997385</v>
      </c>
      <c r="Y77" s="137">
        <v>5.6441055357477302E-2</v>
      </c>
      <c r="Z77" s="137">
        <v>5.0884270997790901E-2</v>
      </c>
      <c r="AA77" s="137">
        <v>8.8110655213627098E-2</v>
      </c>
      <c r="AB77" s="137">
        <v>9.0769401273905703E-2</v>
      </c>
      <c r="AC77" s="137">
        <v>5.6787677181829199E-2</v>
      </c>
      <c r="AD77" s="137">
        <v>6.4172100650730396E-2</v>
      </c>
      <c r="AE77" s="137">
        <v>4.9692455863247498E-2</v>
      </c>
      <c r="AF77" s="137">
        <v>6.9221686770027505E-2</v>
      </c>
      <c r="AG77" s="137">
        <v>8.1810868044365798E-2</v>
      </c>
      <c r="AH77" s="137">
        <v>0.19102243701177199</v>
      </c>
      <c r="AI77" s="137">
        <v>0.13754370027610899</v>
      </c>
      <c r="AJ77" s="137">
        <v>0</v>
      </c>
      <c r="AK77" s="137">
        <v>5.00668752556334E-2</v>
      </c>
      <c r="AL77" s="137">
        <v>5.2991421299862902E-2</v>
      </c>
      <c r="AM77" s="137">
        <v>8.7428123951178605E-2</v>
      </c>
      <c r="AN77" s="137">
        <v>5.7974779036594003E-2</v>
      </c>
      <c r="AO77" s="137">
        <v>9.9299247979692196E-2</v>
      </c>
      <c r="AP77" s="137">
        <v>0.11832263024758501</v>
      </c>
      <c r="AQ77" s="137">
        <v>8.2991555183939802E-2</v>
      </c>
      <c r="AR77" s="137">
        <v>5.5637540185902702E-2</v>
      </c>
      <c r="AS77" s="137">
        <v>0.101796809481285</v>
      </c>
      <c r="AT77" s="137">
        <v>4.7572549485436801E-2</v>
      </c>
      <c r="AU77" s="137">
        <v>6.65638689426752E-2</v>
      </c>
      <c r="AV77" s="137">
        <v>5.04613004787502E-2</v>
      </c>
      <c r="AW77" s="137">
        <v>7.9865185026965005E-2</v>
      </c>
      <c r="AX77" s="137">
        <v>0.105553390538297</v>
      </c>
      <c r="AY77" s="137">
        <v>9.6556885272474705E-2</v>
      </c>
      <c r="AZ77" s="137">
        <v>7.0285210351593005E-2</v>
      </c>
      <c r="BA77" s="137">
        <v>7.3848293457541805E-2</v>
      </c>
      <c r="BB77" s="137">
        <v>5.7953113868068597E-2</v>
      </c>
      <c r="BC77" s="137">
        <v>6.6041979976734305E-2</v>
      </c>
      <c r="BD77" s="137">
        <v>4.2510000564544702E-2</v>
      </c>
      <c r="BE77" s="137">
        <v>5.6200222142499201E-2</v>
      </c>
      <c r="BF77" s="137">
        <v>0.19997911876073199</v>
      </c>
      <c r="BG77" s="137">
        <v>9.0067224456320594E-2</v>
      </c>
      <c r="BH77" s="137">
        <v>0.27297726293279501</v>
      </c>
      <c r="BI77" s="137">
        <v>8.8847610474045602E-2</v>
      </c>
      <c r="BJ77" s="137">
        <v>0.109450194154862</v>
      </c>
      <c r="BK77" s="137">
        <v>8.9191298582961501E-2</v>
      </c>
      <c r="BL77" s="137">
        <v>0.143490224731852</v>
      </c>
      <c r="BM77" s="137">
        <v>0.17629695266510001</v>
      </c>
      <c r="BN77" s="137">
        <v>7.2746286851932004E-2</v>
      </c>
      <c r="BO77" s="137">
        <v>0.26013791875819797</v>
      </c>
      <c r="BP77" s="137">
        <v>0.13992103201742001</v>
      </c>
      <c r="BQ77" s="137">
        <v>0.20893023228208901</v>
      </c>
      <c r="BR77" s="137">
        <v>0.25215694816275602</v>
      </c>
      <c r="BS77" s="137">
        <v>0.143326049686132</v>
      </c>
      <c r="BT77" s="137">
        <v>1.22662807358797</v>
      </c>
      <c r="BU77" s="137">
        <v>5.4221489989507397E-2</v>
      </c>
      <c r="BV77" s="137">
        <v>0.21093409275719299</v>
      </c>
      <c r="BW77" s="137">
        <v>3.7689347139851101E-2</v>
      </c>
      <c r="BX77" s="137">
        <v>0.147707874789441</v>
      </c>
      <c r="BY77" s="137">
        <v>6.6418736497696196E-2</v>
      </c>
      <c r="BZ77" s="137">
        <v>0.20669827081215</v>
      </c>
      <c r="CA77" s="138">
        <v>0</v>
      </c>
      <c r="CB77" s="133">
        <v>8.6761032347150504</v>
      </c>
      <c r="CC77" s="134">
        <v>5.0880769258739296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</row>
    <row r="78" spans="1:87" ht="19.5" x14ac:dyDescent="0.25">
      <c r="A78" s="30"/>
      <c r="B78" s="42" t="s">
        <v>69</v>
      </c>
      <c r="C78" s="43" t="s">
        <v>180</v>
      </c>
      <c r="D78" s="136">
        <v>2.2953268834231599E-4</v>
      </c>
      <c r="E78" s="137">
        <v>5.2231763895149003E-4</v>
      </c>
      <c r="F78" s="137">
        <v>2.8412437427434802E-4</v>
      </c>
      <c r="G78" s="137">
        <v>6.4463473814665203E-4</v>
      </c>
      <c r="H78" s="137">
        <v>2.47080490305338E-4</v>
      </c>
      <c r="I78" s="137">
        <v>5.3996076700515397E-4</v>
      </c>
      <c r="J78" s="137">
        <v>4.4808753381830001E-4</v>
      </c>
      <c r="K78" s="137">
        <v>4.36165854423868E-4</v>
      </c>
      <c r="L78" s="137">
        <v>2.7940201334904002E-4</v>
      </c>
      <c r="M78" s="137">
        <v>2.3818509782962799E-4</v>
      </c>
      <c r="N78" s="137">
        <v>1.41889434580801E-4</v>
      </c>
      <c r="O78" s="137">
        <v>2.7595970334033703E-4</v>
      </c>
      <c r="P78" s="137">
        <v>1.59908019016213E-4</v>
      </c>
      <c r="Q78" s="137">
        <v>6.9967291093192807E-5</v>
      </c>
      <c r="R78" s="137">
        <v>4.31962678847133E-4</v>
      </c>
      <c r="S78" s="137">
        <v>5.1595723662243599E-4</v>
      </c>
      <c r="T78" s="137">
        <v>3.51196433820343E-4</v>
      </c>
      <c r="U78" s="137">
        <v>6.5511559732701799E-4</v>
      </c>
      <c r="V78" s="137">
        <v>2.07983362160967E-4</v>
      </c>
      <c r="W78" s="137">
        <v>2.7198553485314401E-4</v>
      </c>
      <c r="X78" s="137">
        <v>4.3726090173555501E-4</v>
      </c>
      <c r="Y78" s="137">
        <v>2.0677280698234201E-4</v>
      </c>
      <c r="Z78" s="137">
        <v>2.1161328114326899E-4</v>
      </c>
      <c r="AA78" s="137">
        <v>3.0244612443908599E-4</v>
      </c>
      <c r="AB78" s="137">
        <v>3.2096865403218299E-4</v>
      </c>
      <c r="AC78" s="137">
        <v>1.83678072178342E-4</v>
      </c>
      <c r="AD78" s="137">
        <v>3.26340999241779E-4</v>
      </c>
      <c r="AE78" s="137">
        <v>2.0901973858783099E-4</v>
      </c>
      <c r="AF78" s="137">
        <v>4.6295578564889802E-4</v>
      </c>
      <c r="AG78" s="137">
        <v>4.8546984171846E-4</v>
      </c>
      <c r="AH78" s="137">
        <v>6.1666136650636498E-4</v>
      </c>
      <c r="AI78" s="137">
        <v>1.11220911676811E-3</v>
      </c>
      <c r="AJ78" s="137">
        <v>0</v>
      </c>
      <c r="AK78" s="137">
        <v>2.1729780319294599E-4</v>
      </c>
      <c r="AL78" s="137">
        <v>6.5181953985792604E-4</v>
      </c>
      <c r="AM78" s="137">
        <v>2.44440745806919E-4</v>
      </c>
      <c r="AN78" s="137">
        <v>2.01517915257411E-4</v>
      </c>
      <c r="AO78" s="137">
        <v>8.4677255668542495E-4</v>
      </c>
      <c r="AP78" s="137">
        <v>3.3814928954321098E-3</v>
      </c>
      <c r="AQ78" s="137">
        <v>1.99045560642509E-4</v>
      </c>
      <c r="AR78" s="137">
        <v>2.02984149367623E-4</v>
      </c>
      <c r="AS78" s="137">
        <v>4.9562404768338801E-4</v>
      </c>
      <c r="AT78" s="137">
        <v>4.1534335682388401E-4</v>
      </c>
      <c r="AU78" s="137">
        <v>4.34436875469192E-4</v>
      </c>
      <c r="AV78" s="137">
        <v>3.49545598549287E-4</v>
      </c>
      <c r="AW78" s="137">
        <v>4.2558526869164898E-4</v>
      </c>
      <c r="AX78" s="137">
        <v>8.4007874158693798E-4</v>
      </c>
      <c r="AY78" s="137">
        <v>3.28944600996562E-3</v>
      </c>
      <c r="AZ78" s="137">
        <v>5.8907259485033105E-4</v>
      </c>
      <c r="BA78" s="137">
        <v>4.6044076035413599E-4</v>
      </c>
      <c r="BB78" s="137">
        <v>6.8160647552877897E-4</v>
      </c>
      <c r="BC78" s="137">
        <v>5.9991145130299905E-4</v>
      </c>
      <c r="BD78" s="137">
        <v>1.73531395435609E-4</v>
      </c>
      <c r="BE78" s="137">
        <v>2.6873640758956903E-4</v>
      </c>
      <c r="BF78" s="137">
        <v>4.6220728975388897E-4</v>
      </c>
      <c r="BG78" s="137">
        <v>2.6894769671522302E-4</v>
      </c>
      <c r="BH78" s="137">
        <v>7.2284007029724297E-3</v>
      </c>
      <c r="BI78" s="137">
        <v>6.1844372245081596E-4</v>
      </c>
      <c r="BJ78" s="137">
        <v>4.3194702804795899E-4</v>
      </c>
      <c r="BK78" s="137">
        <v>2.4358420228855199E-4</v>
      </c>
      <c r="BL78" s="137">
        <v>1.23499297479484E-3</v>
      </c>
      <c r="BM78" s="137">
        <v>1.2937422437507601E-3</v>
      </c>
      <c r="BN78" s="137">
        <v>3.4693307943311E-4</v>
      </c>
      <c r="BO78" s="137">
        <v>3.9593836991597099E-4</v>
      </c>
      <c r="BP78" s="137">
        <v>3.1136270601634801E-4</v>
      </c>
      <c r="BQ78" s="137">
        <v>4.1613823875991899E-4</v>
      </c>
      <c r="BR78" s="137">
        <v>5.0574951838693201E-4</v>
      </c>
      <c r="BS78" s="137">
        <v>7.5157122265305997E-4</v>
      </c>
      <c r="BT78" s="137">
        <v>6.7187867158980004E-4</v>
      </c>
      <c r="BU78" s="137">
        <v>1.00034359981683</v>
      </c>
      <c r="BV78" s="137">
        <v>1.2670642655568799E-3</v>
      </c>
      <c r="BW78" s="137">
        <v>3.6072350575025002E-4</v>
      </c>
      <c r="BX78" s="137">
        <v>5.7084923262684596E-4</v>
      </c>
      <c r="BY78" s="137">
        <v>2.78625939120718E-4</v>
      </c>
      <c r="BZ78" s="137">
        <v>1.2492907062438201E-3</v>
      </c>
      <c r="CA78" s="138">
        <v>0</v>
      </c>
      <c r="CB78" s="133">
        <v>1.04604753446082</v>
      </c>
      <c r="CC78" s="134">
        <v>0.61345170515738001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69">
        <v>0</v>
      </c>
    </row>
    <row r="79" spans="1:87" ht="19.5" x14ac:dyDescent="0.25">
      <c r="A79" s="30"/>
      <c r="B79" s="42" t="s">
        <v>70</v>
      </c>
      <c r="C79" s="43" t="s">
        <v>181</v>
      </c>
      <c r="D79" s="136">
        <v>7.0489203738683098E-4</v>
      </c>
      <c r="E79" s="137">
        <v>9.9890950619953203E-4</v>
      </c>
      <c r="F79" s="137">
        <v>5.6495698468443504E-4</v>
      </c>
      <c r="G79" s="137">
        <v>1.4072537436995601E-3</v>
      </c>
      <c r="H79" s="137">
        <v>6.0642801860444904E-4</v>
      </c>
      <c r="I79" s="137">
        <v>9.8318601968499803E-4</v>
      </c>
      <c r="J79" s="137">
        <v>7.6194572688530399E-4</v>
      </c>
      <c r="K79" s="137">
        <v>6.1835238006184795E-4</v>
      </c>
      <c r="L79" s="137">
        <v>7.0568348299558301E-4</v>
      </c>
      <c r="M79" s="137">
        <v>9.0554473924328702E-4</v>
      </c>
      <c r="N79" s="137">
        <v>5.3779133091868495E-4</v>
      </c>
      <c r="O79" s="137">
        <v>7.6071030272905097E-4</v>
      </c>
      <c r="P79" s="137">
        <v>4.7767282652819002E-4</v>
      </c>
      <c r="Q79" s="137">
        <v>2.2794806813214701E-4</v>
      </c>
      <c r="R79" s="137">
        <v>1.36755639183861E-3</v>
      </c>
      <c r="S79" s="137">
        <v>1.6164532031480599E-3</v>
      </c>
      <c r="T79" s="137">
        <v>7.1631890000672395E-4</v>
      </c>
      <c r="U79" s="137">
        <v>1.13872357657324E-3</v>
      </c>
      <c r="V79" s="137">
        <v>6.5676663241694697E-4</v>
      </c>
      <c r="W79" s="137">
        <v>7.7611709211069504E-4</v>
      </c>
      <c r="X79" s="137">
        <v>9.5969218685437903E-4</v>
      </c>
      <c r="Y79" s="137">
        <v>6.4733356672972103E-4</v>
      </c>
      <c r="Z79" s="137">
        <v>6.4782351840558501E-4</v>
      </c>
      <c r="AA79" s="137">
        <v>8.8156022590570005E-4</v>
      </c>
      <c r="AB79" s="137">
        <v>9.3716925485814095E-4</v>
      </c>
      <c r="AC79" s="137">
        <v>6.2940018432536596E-4</v>
      </c>
      <c r="AD79" s="137">
        <v>8.3073881404384202E-4</v>
      </c>
      <c r="AE79" s="137">
        <v>5.7440762688246996E-4</v>
      </c>
      <c r="AF79" s="137">
        <v>6.9426035891302802E-4</v>
      </c>
      <c r="AG79" s="137">
        <v>9.0638643435238698E-4</v>
      </c>
      <c r="AH79" s="137">
        <v>1.32706598014389E-3</v>
      </c>
      <c r="AI79" s="137">
        <v>1.04600026862923E-3</v>
      </c>
      <c r="AJ79" s="137">
        <v>0</v>
      </c>
      <c r="AK79" s="137">
        <v>5.1866410850192203E-4</v>
      </c>
      <c r="AL79" s="137">
        <v>9.2334962165228104E-4</v>
      </c>
      <c r="AM79" s="137">
        <v>7.5156730552080697E-4</v>
      </c>
      <c r="AN79" s="137">
        <v>5.84125877307871E-4</v>
      </c>
      <c r="AO79" s="137">
        <v>8.7672728616497897E-4</v>
      </c>
      <c r="AP79" s="137">
        <v>9.2950194449127404E-4</v>
      </c>
      <c r="AQ79" s="137">
        <v>6.24951875776533E-4</v>
      </c>
      <c r="AR79" s="137">
        <v>5.4659307101295599E-4</v>
      </c>
      <c r="AS79" s="137">
        <v>7.8827418883073105E-4</v>
      </c>
      <c r="AT79" s="137">
        <v>4.62062340996365E-4</v>
      </c>
      <c r="AU79" s="137">
        <v>5.8597618190500298E-4</v>
      </c>
      <c r="AV79" s="137">
        <v>4.7477651195051897E-4</v>
      </c>
      <c r="AW79" s="137">
        <v>6.8869681429803702E-4</v>
      </c>
      <c r="AX79" s="137">
        <v>8.5850140972352498E-4</v>
      </c>
      <c r="AY79" s="137">
        <v>7.7889310976539004E-4</v>
      </c>
      <c r="AZ79" s="137">
        <v>5.8507726345670495E-4</v>
      </c>
      <c r="BA79" s="137">
        <v>6.4341953958555798E-4</v>
      </c>
      <c r="BB79" s="137">
        <v>5.02517288875723E-4</v>
      </c>
      <c r="BC79" s="137">
        <v>5.2787131678920399E-4</v>
      </c>
      <c r="BD79" s="137">
        <v>4.2781750719269999E-4</v>
      </c>
      <c r="BE79" s="137">
        <v>5.0038220542081399E-4</v>
      </c>
      <c r="BF79" s="137">
        <v>1.38441027310619E-3</v>
      </c>
      <c r="BG79" s="137">
        <v>6.3706480091910102E-4</v>
      </c>
      <c r="BH79" s="137">
        <v>1.8089720858188399E-3</v>
      </c>
      <c r="BI79" s="137">
        <v>8.3009596381049201E-4</v>
      </c>
      <c r="BJ79" s="137">
        <v>1.12066549598171E-3</v>
      </c>
      <c r="BK79" s="137">
        <v>1.20067732206197E-3</v>
      </c>
      <c r="BL79" s="137">
        <v>1.16932833812135E-3</v>
      </c>
      <c r="BM79" s="137">
        <v>2.7200263695604599E-3</v>
      </c>
      <c r="BN79" s="137">
        <v>6.5360784751945799E-4</v>
      </c>
      <c r="BO79" s="137">
        <v>3.3886692709008E-3</v>
      </c>
      <c r="BP79" s="137">
        <v>3.07294667002241E-3</v>
      </c>
      <c r="BQ79" s="137">
        <v>3.5159330663482899E-3</v>
      </c>
      <c r="BR79" s="137">
        <v>3.1133361783577201E-3</v>
      </c>
      <c r="BS79" s="137">
        <v>9.3701984676610697E-4</v>
      </c>
      <c r="BT79" s="137">
        <v>7.27922095641756E-3</v>
      </c>
      <c r="BU79" s="137">
        <v>1.5869709602228299E-3</v>
      </c>
      <c r="BV79" s="137">
        <v>1.0172412154435699</v>
      </c>
      <c r="BW79" s="137">
        <v>1.03325443157188E-3</v>
      </c>
      <c r="BX79" s="137">
        <v>1.0617787920122301E-3</v>
      </c>
      <c r="BY79" s="137">
        <v>5.2106794472815503E-4</v>
      </c>
      <c r="BZ79" s="137">
        <v>6.9988685817638802E-3</v>
      </c>
      <c r="CA79" s="138">
        <v>0</v>
      </c>
      <c r="CB79" s="133">
        <v>1.10146992679269</v>
      </c>
      <c r="CC79" s="134">
        <v>0.64595401500452798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69">
        <v>0</v>
      </c>
    </row>
    <row r="80" spans="1:87" ht="19.5" x14ac:dyDescent="0.3">
      <c r="B80" s="99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1</v>
      </c>
      <c r="BX80" s="137">
        <v>0</v>
      </c>
      <c r="BY80" s="137">
        <v>0</v>
      </c>
      <c r="BZ80" s="137">
        <v>0</v>
      </c>
      <c r="CA80" s="138">
        <v>0</v>
      </c>
      <c r="CB80" s="133">
        <v>1</v>
      </c>
      <c r="CC80" s="134">
        <v>0.58644725497449002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69">
        <v>0</v>
      </c>
    </row>
    <row r="81" spans="1:91" ht="19.5" x14ac:dyDescent="0.3">
      <c r="B81" s="99" t="s">
        <v>72</v>
      </c>
      <c r="C81" s="43" t="s">
        <v>183</v>
      </c>
      <c r="D81" s="136">
        <v>2.8768425608003501E-5</v>
      </c>
      <c r="E81" s="137">
        <v>6.3159190909175495E-5</v>
      </c>
      <c r="F81" s="137">
        <v>6.2033857193323207E-5</v>
      </c>
      <c r="G81" s="137">
        <v>4.5805805255351799E-5</v>
      </c>
      <c r="H81" s="137">
        <v>4.0256091873522301E-5</v>
      </c>
      <c r="I81" s="137">
        <v>3.04800787849418E-5</v>
      </c>
      <c r="J81" s="137">
        <v>6.7658698083237397E-5</v>
      </c>
      <c r="K81" s="137">
        <v>4.0186868301644301E-5</v>
      </c>
      <c r="L81" s="137">
        <v>5.3938024852913602E-5</v>
      </c>
      <c r="M81" s="137">
        <v>6.8752076462868001E-5</v>
      </c>
      <c r="N81" s="137">
        <v>2.6393068325572599E-5</v>
      </c>
      <c r="O81" s="137">
        <v>1.21935764392349E-4</v>
      </c>
      <c r="P81" s="137">
        <v>1.38605589927596E-5</v>
      </c>
      <c r="Q81" s="137">
        <v>7.2855940671070302E-6</v>
      </c>
      <c r="R81" s="137">
        <v>2.5978517868802201E-5</v>
      </c>
      <c r="S81" s="137">
        <v>3.4588106627799297E-5</v>
      </c>
      <c r="T81" s="137">
        <v>9.1384820599620106E-5</v>
      </c>
      <c r="U81" s="137">
        <v>1.3852413928901999E-4</v>
      </c>
      <c r="V81" s="137">
        <v>1.3621953523712901E-4</v>
      </c>
      <c r="W81" s="137">
        <v>1.41700081930816E-4</v>
      </c>
      <c r="X81" s="137">
        <v>9.3866768370612307E-5</v>
      </c>
      <c r="Y81" s="137">
        <v>8.7985933297382999E-5</v>
      </c>
      <c r="Z81" s="137">
        <v>1.2833596194912101E-4</v>
      </c>
      <c r="AA81" s="137">
        <v>1.10675248098409E-4</v>
      </c>
      <c r="AB81" s="137">
        <v>1.07342056982468E-4</v>
      </c>
      <c r="AC81" s="137">
        <v>1.04673036604261E-4</v>
      </c>
      <c r="AD81" s="137">
        <v>1.24318559956414E-4</v>
      </c>
      <c r="AE81" s="137">
        <v>9.9345886794916205E-5</v>
      </c>
      <c r="AF81" s="137">
        <v>8.7884058174048994E-5</v>
      </c>
      <c r="AG81" s="137">
        <v>1.4929919559535199E-4</v>
      </c>
      <c r="AH81" s="137">
        <v>5.8777419621282E-5</v>
      </c>
      <c r="AI81" s="137">
        <v>5.2423976247137603E-5</v>
      </c>
      <c r="AJ81" s="137">
        <v>0</v>
      </c>
      <c r="AK81" s="137">
        <v>5.5769078763563597E-5</v>
      </c>
      <c r="AL81" s="137">
        <v>4.3561504943233803E-5</v>
      </c>
      <c r="AM81" s="137">
        <v>6.1644564683497303E-5</v>
      </c>
      <c r="AN81" s="137">
        <v>5.3567587411084201E-5</v>
      </c>
      <c r="AO81" s="137">
        <v>5.3498886971266299E-5</v>
      </c>
      <c r="AP81" s="137">
        <v>4.25700446052816E-5</v>
      </c>
      <c r="AQ81" s="137">
        <v>4.3329001646168802E-5</v>
      </c>
      <c r="AR81" s="137">
        <v>4.9941937079700201E-5</v>
      </c>
      <c r="AS81" s="137">
        <v>5.1720896829564902E-5</v>
      </c>
      <c r="AT81" s="137">
        <v>5.0440629637794199E-5</v>
      </c>
      <c r="AU81" s="137">
        <v>4.6080027348118202E-5</v>
      </c>
      <c r="AV81" s="137">
        <v>4.7450523635953298E-5</v>
      </c>
      <c r="AW81" s="137">
        <v>4.5529200458703602E-5</v>
      </c>
      <c r="AX81" s="137">
        <v>4.8376010431110002E-5</v>
      </c>
      <c r="AY81" s="137">
        <v>3.7915879585363697E-5</v>
      </c>
      <c r="AZ81" s="137">
        <v>3.8320898331353301E-5</v>
      </c>
      <c r="BA81" s="137">
        <v>2.9884608662975399E-5</v>
      </c>
      <c r="BB81" s="137">
        <v>3.6262563440155798E-5</v>
      </c>
      <c r="BC81" s="137">
        <v>3.2895698214946603E-5</v>
      </c>
      <c r="BD81" s="137">
        <v>5.82095746813382E-5</v>
      </c>
      <c r="BE81" s="137">
        <v>4.4772335149471202E-5</v>
      </c>
      <c r="BF81" s="137">
        <v>4.84774299251338E-5</v>
      </c>
      <c r="BG81" s="137">
        <v>2.4985401107882601E-5</v>
      </c>
      <c r="BH81" s="137">
        <v>3.5023860265219303E-5</v>
      </c>
      <c r="BI81" s="137">
        <v>4.0307840349264498E-5</v>
      </c>
      <c r="BJ81" s="137">
        <v>1.8173847998118801E-5</v>
      </c>
      <c r="BK81" s="137">
        <v>5.9576914480330897E-5</v>
      </c>
      <c r="BL81" s="137">
        <v>3.0385491977829801E-5</v>
      </c>
      <c r="BM81" s="137">
        <v>3.4834430125914499E-5</v>
      </c>
      <c r="BN81" s="137">
        <v>5.7796286829250001E-5</v>
      </c>
      <c r="BO81" s="137">
        <v>1.32530223886541E-5</v>
      </c>
      <c r="BP81" s="137">
        <v>7.9251872450479795E-6</v>
      </c>
      <c r="BQ81" s="137">
        <v>2.0756466855236499E-5</v>
      </c>
      <c r="BR81" s="137">
        <v>1.1432213927578301E-5</v>
      </c>
      <c r="BS81" s="137">
        <v>4.5857317643610296E-6</v>
      </c>
      <c r="BT81" s="137">
        <v>1.2255850142350599E-5</v>
      </c>
      <c r="BU81" s="137">
        <v>3.5625612315616902E-4</v>
      </c>
      <c r="BV81" s="137">
        <v>2.2319916518109E-5</v>
      </c>
      <c r="BW81" s="137">
        <v>6.1316209801643107E-5</v>
      </c>
      <c r="BX81" s="137">
        <v>1.3080908117829</v>
      </c>
      <c r="BY81" s="137">
        <v>4.1786233825371097E-2</v>
      </c>
      <c r="BZ81" s="137">
        <v>2.87261952893971E-5</v>
      </c>
      <c r="CA81" s="138">
        <v>0</v>
      </c>
      <c r="CB81" s="133">
        <v>1.35418101288727</v>
      </c>
      <c r="CC81" s="134">
        <v>0.79415573774631598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69">
        <v>0</v>
      </c>
    </row>
    <row r="82" spans="1:91" ht="19.5" x14ac:dyDescent="0.3">
      <c r="B82" s="99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1</v>
      </c>
      <c r="BZ82" s="137">
        <v>0</v>
      </c>
      <c r="CA82" s="138">
        <v>0</v>
      </c>
      <c r="CB82" s="133">
        <v>1</v>
      </c>
      <c r="CC82" s="134">
        <v>0.58644725497449002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69">
        <v>0</v>
      </c>
    </row>
    <row r="83" spans="1:91" ht="19.5" x14ac:dyDescent="0.3">
      <c r="B83" s="100" t="s">
        <v>74</v>
      </c>
      <c r="C83" s="43" t="s">
        <v>185</v>
      </c>
      <c r="D83" s="136">
        <v>1.0070987789444199E-2</v>
      </c>
      <c r="E83" s="137">
        <v>7.4876311247273801E-3</v>
      </c>
      <c r="F83" s="137">
        <v>7.7486914498344399E-3</v>
      </c>
      <c r="G83" s="137">
        <v>1.61699042190321E-2</v>
      </c>
      <c r="H83" s="137">
        <v>9.0239034748180302E-3</v>
      </c>
      <c r="I83" s="137">
        <v>1.35861059279555E-2</v>
      </c>
      <c r="J83" s="137">
        <v>1.33223385782716E-2</v>
      </c>
      <c r="K83" s="137">
        <v>1.39200160526857E-2</v>
      </c>
      <c r="L83" s="137">
        <v>7.5282572797945903E-3</v>
      </c>
      <c r="M83" s="137">
        <v>8.5653661828726402E-3</v>
      </c>
      <c r="N83" s="137">
        <v>1.0085277714602801E-2</v>
      </c>
      <c r="O83" s="137">
        <v>5.78728869429458E-3</v>
      </c>
      <c r="P83" s="137">
        <v>1.3510980347083E-3</v>
      </c>
      <c r="Q83" s="137">
        <v>6.7180404136774595E-4</v>
      </c>
      <c r="R83" s="137">
        <v>2.06576331825543E-2</v>
      </c>
      <c r="S83" s="137">
        <v>2.3305853865573701E-2</v>
      </c>
      <c r="T83" s="137">
        <v>5.9830074347319798E-3</v>
      </c>
      <c r="U83" s="137">
        <v>7.3219957228692198E-3</v>
      </c>
      <c r="V83" s="137">
        <v>4.8872938733153602E-3</v>
      </c>
      <c r="W83" s="137">
        <v>7.2947273467755102E-3</v>
      </c>
      <c r="X83" s="137">
        <v>1.1904526301629701E-2</v>
      </c>
      <c r="Y83" s="137">
        <v>4.0968271258706298E-3</v>
      </c>
      <c r="Z83" s="137">
        <v>4.34383776684705E-3</v>
      </c>
      <c r="AA83" s="137">
        <v>7.9939416096086909E-3</v>
      </c>
      <c r="AB83" s="137">
        <v>1.0525741657559399E-2</v>
      </c>
      <c r="AC83" s="137">
        <v>5.3030627618155203E-3</v>
      </c>
      <c r="AD83" s="137">
        <v>7.8110877025697901E-3</v>
      </c>
      <c r="AE83" s="137">
        <v>3.7541593706128399E-3</v>
      </c>
      <c r="AF83" s="137">
        <v>4.0629583053958199E-3</v>
      </c>
      <c r="AG83" s="137">
        <v>6.5518328447662999E-3</v>
      </c>
      <c r="AH83" s="137">
        <v>4.3426279297109696E-3</v>
      </c>
      <c r="AI83" s="137">
        <v>3.6936909645968199E-3</v>
      </c>
      <c r="AJ83" s="137">
        <v>0</v>
      </c>
      <c r="AK83" s="137">
        <v>2.4900058829657001E-3</v>
      </c>
      <c r="AL83" s="137">
        <v>1.94304231346301E-3</v>
      </c>
      <c r="AM83" s="137">
        <v>2.9552516521344102E-3</v>
      </c>
      <c r="AN83" s="137">
        <v>4.0251021986009604E-3</v>
      </c>
      <c r="AO83" s="137">
        <v>3.3535873775764301E-3</v>
      </c>
      <c r="AP83" s="137">
        <v>3.3393950400491101E-3</v>
      </c>
      <c r="AQ83" s="137">
        <v>2.1874877230059998E-3</v>
      </c>
      <c r="AR83" s="137">
        <v>2.4498774007744302E-3</v>
      </c>
      <c r="AS83" s="137">
        <v>2.8044838185510802E-3</v>
      </c>
      <c r="AT83" s="137">
        <v>1.99700150882101E-3</v>
      </c>
      <c r="AU83" s="137">
        <v>2.37777430851414E-3</v>
      </c>
      <c r="AV83" s="137">
        <v>2.0028845384129001E-3</v>
      </c>
      <c r="AW83" s="137">
        <v>2.7338519422441801E-3</v>
      </c>
      <c r="AX83" s="137">
        <v>4.60444965785985E-3</v>
      </c>
      <c r="AY83" s="137">
        <v>5.9103024019447397E-3</v>
      </c>
      <c r="AZ83" s="137">
        <v>2.4162308077049898E-3</v>
      </c>
      <c r="BA83" s="137">
        <v>2.3797064370225502E-3</v>
      </c>
      <c r="BB83" s="137">
        <v>2.3407872017236001E-3</v>
      </c>
      <c r="BC83" s="137">
        <v>2.1900677961858E-3</v>
      </c>
      <c r="BD83" s="137">
        <v>2.0240967210092701E-3</v>
      </c>
      <c r="BE83" s="137">
        <v>2.2479703187898701E-3</v>
      </c>
      <c r="BF83" s="137">
        <v>4.0043965428471296E-3</v>
      </c>
      <c r="BG83" s="137">
        <v>3.6023293227526402E-3</v>
      </c>
      <c r="BH83" s="137">
        <v>4.6497231431526301E-3</v>
      </c>
      <c r="BI83" s="137">
        <v>4.7905887066866997E-3</v>
      </c>
      <c r="BJ83" s="137">
        <v>2.7835517391764401E-3</v>
      </c>
      <c r="BK83" s="137">
        <v>5.3075451459568997E-3</v>
      </c>
      <c r="BL83" s="137">
        <v>4.4335858995981099E-3</v>
      </c>
      <c r="BM83" s="137">
        <v>1.04517011721554E-2</v>
      </c>
      <c r="BN83" s="137">
        <v>8.3758302415601893E-3</v>
      </c>
      <c r="BO83" s="137">
        <v>2.9332464191269399E-2</v>
      </c>
      <c r="BP83" s="137">
        <v>7.8726145535896706E-3</v>
      </c>
      <c r="BQ83" s="137">
        <v>9.42893301539925E-3</v>
      </c>
      <c r="BR83" s="137">
        <v>9.1299657453937297E-3</v>
      </c>
      <c r="BS83" s="137">
        <v>4.6786677983707203E-3</v>
      </c>
      <c r="BT83" s="137">
        <v>1.4873454531302101E-2</v>
      </c>
      <c r="BU83" s="137">
        <v>2.5856389440458102E-3</v>
      </c>
      <c r="BV83" s="137">
        <v>2.4466994917241101E-2</v>
      </c>
      <c r="BW83" s="137">
        <v>2.4092347348509601E-3</v>
      </c>
      <c r="BX83" s="137">
        <v>1.18700608047377E-2</v>
      </c>
      <c r="BY83" s="137">
        <v>2.2143288943894199E-3</v>
      </c>
      <c r="BZ83" s="137">
        <v>1.0651418909069901</v>
      </c>
      <c r="CA83" s="138">
        <v>0</v>
      </c>
      <c r="CB83" s="133">
        <v>1.5603303343300301</v>
      </c>
      <c r="CC83" s="134">
        <v>0.91505144142127604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69">
        <v>0</v>
      </c>
    </row>
    <row r="84" spans="1:91" ht="19.5" x14ac:dyDescent="0.3">
      <c r="B84" s="101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1</v>
      </c>
      <c r="CB84" s="159">
        <v>1</v>
      </c>
      <c r="CC84" s="160">
        <v>0.58644725497449002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69">
        <v>0</v>
      </c>
    </row>
    <row r="85" spans="1:91" ht="19.5" x14ac:dyDescent="0.3">
      <c r="B85" s="158"/>
      <c r="C85" s="125" t="s">
        <v>938</v>
      </c>
      <c r="D85" s="146">
        <v>1.44593415585115</v>
      </c>
      <c r="E85" s="131">
        <v>1.85366978399669</v>
      </c>
      <c r="F85" s="131">
        <v>1.56916859962521</v>
      </c>
      <c r="G85" s="131">
        <v>1.8976003049560899</v>
      </c>
      <c r="H85" s="131">
        <v>1.5566861404163801</v>
      </c>
      <c r="I85" s="131">
        <v>1.6583835685260599</v>
      </c>
      <c r="J85" s="131">
        <v>1.65933988742258</v>
      </c>
      <c r="K85" s="131">
        <v>1.4546712284309</v>
      </c>
      <c r="L85" s="131">
        <v>1.6046297654638499</v>
      </c>
      <c r="M85" s="131">
        <v>1.90714692699878</v>
      </c>
      <c r="N85" s="131">
        <v>1.47841997345562</v>
      </c>
      <c r="O85" s="131">
        <v>2.17727753380658</v>
      </c>
      <c r="P85" s="131">
        <v>1.49337718012364</v>
      </c>
      <c r="Q85" s="131">
        <v>1.5808253609152401</v>
      </c>
      <c r="R85" s="131">
        <v>1.72503450273532</v>
      </c>
      <c r="S85" s="131">
        <v>1.8987016617669401</v>
      </c>
      <c r="T85" s="131">
        <v>1.9914057666917699</v>
      </c>
      <c r="U85" s="131">
        <v>2.3924413521351902</v>
      </c>
      <c r="V85" s="131">
        <v>2.1525598024405701</v>
      </c>
      <c r="W85" s="131">
        <v>2.0923957119706098</v>
      </c>
      <c r="X85" s="131">
        <v>2.16637933192855</v>
      </c>
      <c r="Y85" s="131">
        <v>1.97215539573778</v>
      </c>
      <c r="Z85" s="131">
        <v>1.7551031384448601</v>
      </c>
      <c r="AA85" s="131">
        <v>1.9288502818758799</v>
      </c>
      <c r="AB85" s="131">
        <v>2.0646477949197002</v>
      </c>
      <c r="AC85" s="131">
        <v>1.82541723223772</v>
      </c>
      <c r="AD85" s="131">
        <v>2.0510828321718</v>
      </c>
      <c r="AE85" s="131">
        <v>1.7416617655964099</v>
      </c>
      <c r="AF85" s="131">
        <v>1.81152871050685</v>
      </c>
      <c r="AG85" s="131">
        <v>2.1374743104040301</v>
      </c>
      <c r="AH85" s="131">
        <v>1.8656033604189799</v>
      </c>
      <c r="AI85" s="131">
        <v>1.75262113164476</v>
      </c>
      <c r="AJ85" s="131">
        <v>1</v>
      </c>
      <c r="AK85" s="131">
        <v>1.53387113813064</v>
      </c>
      <c r="AL85" s="131">
        <v>1.5159712979505799</v>
      </c>
      <c r="AM85" s="131">
        <v>1.77878928793582</v>
      </c>
      <c r="AN85" s="131">
        <v>1.8342007073728901</v>
      </c>
      <c r="AO85" s="131">
        <v>1.89685667143544</v>
      </c>
      <c r="AP85" s="131">
        <v>1.64330545736658</v>
      </c>
      <c r="AQ85" s="131">
        <v>1.69601217905249</v>
      </c>
      <c r="AR85" s="131">
        <v>1.4916801368202901</v>
      </c>
      <c r="AS85" s="131">
        <v>1.59846102176296</v>
      </c>
      <c r="AT85" s="131">
        <v>1.4942846496234701</v>
      </c>
      <c r="AU85" s="131">
        <v>1.44748370216949</v>
      </c>
      <c r="AV85" s="131">
        <v>1.4513646258658399</v>
      </c>
      <c r="AW85" s="131">
        <v>1.75315283923299</v>
      </c>
      <c r="AX85" s="131">
        <v>1.8597427138745599</v>
      </c>
      <c r="AY85" s="131">
        <v>1.84777729452682</v>
      </c>
      <c r="AZ85" s="131">
        <v>1.5662447147360401</v>
      </c>
      <c r="BA85" s="131">
        <v>1.4644676994938499</v>
      </c>
      <c r="BB85" s="131">
        <v>1.5727543230754399</v>
      </c>
      <c r="BC85" s="131">
        <v>1.4994058617742101</v>
      </c>
      <c r="BD85" s="131">
        <v>1.37028940282937</v>
      </c>
      <c r="BE85" s="131">
        <v>1.62944349009851</v>
      </c>
      <c r="BF85" s="131">
        <v>1.6036540695632699</v>
      </c>
      <c r="BG85" s="131">
        <v>1.91288051487685</v>
      </c>
      <c r="BH85" s="131">
        <v>1.8722669073976199</v>
      </c>
      <c r="BI85" s="131">
        <v>1.70944264280536</v>
      </c>
      <c r="BJ85" s="131">
        <v>1.54324341573653</v>
      </c>
      <c r="BK85" s="131">
        <v>1.7282014852684999</v>
      </c>
      <c r="BL85" s="131">
        <v>1.87174387026028</v>
      </c>
      <c r="BM85" s="131">
        <v>1.7679780011650299</v>
      </c>
      <c r="BN85" s="131">
        <v>1.7612978436898701</v>
      </c>
      <c r="BO85" s="131">
        <v>1.79255323859504</v>
      </c>
      <c r="BP85" s="131">
        <v>1.47483247389761</v>
      </c>
      <c r="BQ85" s="131">
        <v>2.0966621698138099</v>
      </c>
      <c r="BR85" s="131">
        <v>1.85926035864531</v>
      </c>
      <c r="BS85" s="131">
        <v>1.3956630182205101</v>
      </c>
      <c r="BT85" s="131">
        <v>1.57621608218029</v>
      </c>
      <c r="BU85" s="131">
        <v>1.2126545129303801</v>
      </c>
      <c r="BV85" s="131">
        <v>1.62969792834352</v>
      </c>
      <c r="BW85" s="131">
        <v>1.17256576631969</v>
      </c>
      <c r="BX85" s="131">
        <v>1.8552992717980199</v>
      </c>
      <c r="BY85" s="131">
        <v>1.2916521968608601</v>
      </c>
      <c r="BZ85" s="131">
        <v>1.8584028327558999</v>
      </c>
      <c r="CA85" s="147">
        <v>1</v>
      </c>
      <c r="CB85" s="135"/>
      <c r="CC85" s="135"/>
      <c r="CD85" s="135"/>
      <c r="CE85" s="104"/>
      <c r="CF85" s="104"/>
      <c r="CG85" s="104"/>
      <c r="CH85" s="104"/>
      <c r="CI85" s="105"/>
    </row>
    <row r="86" spans="1:91" ht="19.5" x14ac:dyDescent="0.3">
      <c r="B86" s="158"/>
      <c r="C86" s="115" t="s">
        <v>927</v>
      </c>
      <c r="D86" s="148">
        <v>0.84796411657276105</v>
      </c>
      <c r="E86" s="161">
        <v>1.0870795564540101</v>
      </c>
      <c r="F86" s="161">
        <v>0.92023461784236804</v>
      </c>
      <c r="G86" s="161">
        <v>1.11284248988025</v>
      </c>
      <c r="H86" s="161">
        <v>0.912914313904021</v>
      </c>
      <c r="I86" s="161">
        <v>0.97255449145690798</v>
      </c>
      <c r="J86" s="161">
        <v>0.97311532204865303</v>
      </c>
      <c r="K86" s="161">
        <v>0.85308794880367</v>
      </c>
      <c r="L86" s="161">
        <v>0.941030721206634</v>
      </c>
      <c r="M86" s="161">
        <v>1.1184410801714699</v>
      </c>
      <c r="N86" s="161">
        <v>0.86701533513250595</v>
      </c>
      <c r="O86" s="161">
        <v>1.2768584330185</v>
      </c>
      <c r="P86" s="161">
        <v>0.87578694792505296</v>
      </c>
      <c r="Q86" s="161">
        <v>0.92707069350280003</v>
      </c>
      <c r="R86" s="161">
        <v>1.0116417488654099</v>
      </c>
      <c r="S86" s="161">
        <v>1.1134883775587201</v>
      </c>
      <c r="T86" s="161">
        <v>1.1678544454167601</v>
      </c>
      <c r="U86" s="161">
        <v>1.40304066364714</v>
      </c>
      <c r="V86" s="161">
        <v>1.2623627873097001</v>
      </c>
      <c r="W86" s="161">
        <v>1.22707972160556</v>
      </c>
      <c r="X86" s="161">
        <v>1.2704672124429699</v>
      </c>
      <c r="Y86" s="161">
        <v>1.1565651182135499</v>
      </c>
      <c r="Z86" s="161">
        <v>1.0292754177381001</v>
      </c>
      <c r="AA86" s="161">
        <v>1.1311689530628799</v>
      </c>
      <c r="AB86" s="161">
        <v>1.2108070318197901</v>
      </c>
      <c r="AC86" s="161">
        <v>1.07051092502894</v>
      </c>
      <c r="AD86" s="161">
        <v>1.20285189665246</v>
      </c>
      <c r="AE86" s="161">
        <v>1.02139276152804</v>
      </c>
      <c r="AF86" s="161">
        <v>1.06236603958422</v>
      </c>
      <c r="AG86" s="161">
        <v>1.25351594191493</v>
      </c>
      <c r="AH86" s="161">
        <v>1.0940779695889</v>
      </c>
      <c r="AI86" s="161">
        <v>1.0278198516633501</v>
      </c>
      <c r="AJ86" s="161">
        <v>0.58644725497449002</v>
      </c>
      <c r="AK86" s="161">
        <v>0.89953451844130905</v>
      </c>
      <c r="AL86" s="161">
        <v>0.88903720630323302</v>
      </c>
      <c r="AM86" s="161">
        <v>1.04316609508799</v>
      </c>
      <c r="AN86" s="161">
        <v>1.0756619699111001</v>
      </c>
      <c r="AO86" s="161">
        <v>1.1124063880433599</v>
      </c>
      <c r="AP86" s="161">
        <v>0.96371197455723201</v>
      </c>
      <c r="AQ86" s="161">
        <v>0.99462168680863605</v>
      </c>
      <c r="AR86" s="161">
        <v>0.87479172153823204</v>
      </c>
      <c r="AS86" s="161">
        <v>0.93741307839660803</v>
      </c>
      <c r="AT86" s="161">
        <v>0.87631913092220304</v>
      </c>
      <c r="AU86" s="161">
        <v>0.84887284375760996</v>
      </c>
      <c r="AV86" s="161">
        <v>0.851148800806099</v>
      </c>
      <c r="AW86" s="161">
        <v>1.02813167011892</v>
      </c>
      <c r="AX86" s="161">
        <v>1.0906410095105401</v>
      </c>
      <c r="AY86" s="161">
        <v>1.0836239221794399</v>
      </c>
      <c r="AZ86" s="161">
        <v>0.91851991357525298</v>
      </c>
      <c r="BA86" s="161">
        <v>0.85883306236697599</v>
      </c>
      <c r="BB86" s="161">
        <v>0.92233745551685198</v>
      </c>
      <c r="BC86" s="161">
        <v>0.87932245173014201</v>
      </c>
      <c r="BD86" s="161">
        <v>0.80360245880991499</v>
      </c>
      <c r="BE86" s="161">
        <v>0.95558266190432295</v>
      </c>
      <c r="BF86" s="161">
        <v>0.94045852702404797</v>
      </c>
      <c r="BG86" s="161">
        <v>1.1218035270437201</v>
      </c>
      <c r="BH86" s="161">
        <v>1.0979857884229101</v>
      </c>
      <c r="BI86" s="161">
        <v>1.00249794540954</v>
      </c>
      <c r="BJ86" s="161">
        <v>0.90503086491614504</v>
      </c>
      <c r="BK86" s="161">
        <v>1.0134990170785501</v>
      </c>
      <c r="BL86" s="161">
        <v>1.0976790547294699</v>
      </c>
      <c r="BM86" s="161">
        <v>1.03682584563851</v>
      </c>
      <c r="BN86" s="161">
        <v>1.0329082856244101</v>
      </c>
      <c r="BO86" s="161">
        <v>1.05123792616969</v>
      </c>
      <c r="BP86" s="161">
        <v>0.86491145586449203</v>
      </c>
      <c r="BQ86" s="161">
        <v>1.2295817740961701</v>
      </c>
      <c r="BR86" s="161">
        <v>1.09035813361043</v>
      </c>
      <c r="BS86" s="161">
        <v>0.81848274590482895</v>
      </c>
      <c r="BT86" s="161">
        <v>0.92436759464127605</v>
      </c>
      <c r="BU86" s="161">
        <v>0.71115791034044695</v>
      </c>
      <c r="BV86" s="161">
        <v>0.95573187651466895</v>
      </c>
      <c r="BW86" s="161">
        <v>0.68764797493524099</v>
      </c>
      <c r="BX86" s="161">
        <v>1.0880351651021201</v>
      </c>
      <c r="BY86" s="161">
        <v>0.75748588523082305</v>
      </c>
      <c r="BZ86" s="161">
        <v>1.08985523990652</v>
      </c>
      <c r="CA86" s="144">
        <v>0.58644725497449002</v>
      </c>
      <c r="CB86" s="135"/>
      <c r="CC86" s="135"/>
      <c r="CD86" s="135"/>
      <c r="CE86" s="104"/>
      <c r="CF86" s="104"/>
      <c r="CG86" s="104"/>
      <c r="CH86" s="104"/>
      <c r="CI86" s="105"/>
    </row>
    <row r="87" spans="1:91" ht="19.5" x14ac:dyDescent="0.3">
      <c r="B87" s="158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</row>
    <row r="91" spans="1:91" ht="0" hidden="1" customHeight="1" x14ac:dyDescent="0.25">
      <c r="A91" s="358"/>
      <c r="B91" s="357"/>
      <c r="C91" s="371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</row>
    <row r="92" spans="1:91" ht="0" hidden="1" customHeight="1" x14ac:dyDescent="0.25">
      <c r="A92" s="358"/>
      <c r="B92" s="357"/>
      <c r="C92" s="371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</row>
    <row r="93" spans="1:91" ht="0" hidden="1" customHeight="1" x14ac:dyDescent="0.25">
      <c r="A93" s="358"/>
      <c r="B93" s="357"/>
      <c r="C93" s="371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</row>
    <row r="94" spans="1:91" ht="0" hidden="1" customHeight="1" x14ac:dyDescent="0.25">
      <c r="A94" s="358"/>
      <c r="B94" s="357"/>
      <c r="C94" s="371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</row>
    <row r="95" spans="1:91" ht="0" hidden="1" customHeight="1" x14ac:dyDescent="0.25">
      <c r="A95" s="358"/>
      <c r="B95" s="357"/>
      <c r="C95" s="357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</row>
    <row r="96" spans="1:91" ht="0" hidden="1" customHeight="1" x14ac:dyDescent="0.25">
      <c r="A96" s="357"/>
      <c r="B96" s="357"/>
      <c r="C96" s="357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</row>
    <row r="97" spans="1:89" ht="18.75" x14ac:dyDescent="0.3">
      <c r="B97" s="154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</row>
    <row r="98" spans="1:89" ht="0" hidden="1" customHeight="1" x14ac:dyDescent="0.25">
      <c r="B98" s="155"/>
      <c r="C98" s="116" t="s">
        <v>832</v>
      </c>
      <c r="D98" s="151">
        <f>+IFERROR('MIP(IxI)_TFEVP'!D87/'MIP(IxI)_TFEVP'!D$95,0)</f>
        <v>6.721358265932903E-2</v>
      </c>
      <c r="E98" s="151">
        <f>+IFERROR('MIP(IxI)_TFEVP'!E87/'MIP(IxI)_TFEVP'!E$95,0)</f>
        <v>5.2665248167938057E-2</v>
      </c>
      <c r="F98" s="151">
        <f>+IFERROR('MIP(IxI)_TFEVP'!F87/'MIP(IxI)_TFEVP'!F$95,0)</f>
        <v>2.8588323474548566E-2</v>
      </c>
      <c r="G98" s="151">
        <f>+IFERROR('MIP(IxI)_TFEVP'!G87/'MIP(IxI)_TFEVP'!G$95,0)</f>
        <v>4.2790051354994647E-2</v>
      </c>
      <c r="H98" s="151">
        <f>+IFERROR('MIP(IxI)_TFEVP'!H87/'MIP(IxI)_TFEVP'!H$95,0)</f>
        <v>9.9923681618542634E-2</v>
      </c>
      <c r="I98" s="151">
        <f>+IFERROR('MIP(IxI)_TFEVP'!I87/'MIP(IxI)_TFEVP'!I$95,0)</f>
        <v>1.4971282693050422E-2</v>
      </c>
      <c r="J98" s="151">
        <f>+IFERROR('MIP(IxI)_TFEVP'!J87/'MIP(IxI)_TFEVP'!J$95,0)</f>
        <v>8.7139888982124353E-2</v>
      </c>
      <c r="K98" s="151">
        <f>+IFERROR('MIP(IxI)_TFEVP'!K87/'MIP(IxI)_TFEVP'!K$95,0)</f>
        <v>5.7854847172940781E-2</v>
      </c>
      <c r="L98" s="151">
        <f>+IFERROR('MIP(IxI)_TFEVP'!L87/'MIP(IxI)_TFEVP'!L$95,0)</f>
        <v>3.5357419672358706E-3</v>
      </c>
      <c r="M98" s="151">
        <f>+IFERROR('MIP(IxI)_TFEVP'!M87/'MIP(IxI)_TFEVP'!M$95,0)</f>
        <v>1.4171275937630866E-2</v>
      </c>
      <c r="N98" s="151">
        <f>+IFERROR('MIP(IxI)_TFEVP'!N87/'MIP(IxI)_TFEVP'!N$95,0)</f>
        <v>5.1509876434097358E-2</v>
      </c>
      <c r="O98" s="151">
        <f>+IFERROR('MIP(IxI)_TFEVP'!O87/'MIP(IxI)_TFEVP'!O$95,0)</f>
        <v>0.14363341183392725</v>
      </c>
      <c r="P98" s="151">
        <f>+IFERROR('MIP(IxI)_TFEVP'!P87/'MIP(IxI)_TFEVP'!P$95,0)</f>
        <v>5.8006845498853685E-3</v>
      </c>
      <c r="Q98" s="151">
        <f>+IFERROR('MIP(IxI)_TFEVP'!Q87/'MIP(IxI)_TFEVP'!Q$95,0)</f>
        <v>2.0669260657024805E-3</v>
      </c>
      <c r="R98" s="151">
        <f>+IFERROR('MIP(IxI)_TFEVP'!R87/'MIP(IxI)_TFEVP'!R$95,0)</f>
        <v>1.7315407040477852E-2</v>
      </c>
      <c r="S98" s="151">
        <f>+IFERROR('MIP(IxI)_TFEVP'!S87/'MIP(IxI)_TFEVP'!S$95,0)</f>
        <v>1.5575201620362902E-2</v>
      </c>
      <c r="T98" s="151">
        <f>+IFERROR('MIP(IxI)_TFEVP'!T87/'MIP(IxI)_TFEVP'!T$95,0)</f>
        <v>5.9825939842726085E-2</v>
      </c>
      <c r="U98" s="151">
        <f>+IFERROR('MIP(IxI)_TFEVP'!U87/'MIP(IxI)_TFEVP'!U$95,0)</f>
        <v>4.0029092947948805E-2</v>
      </c>
      <c r="V98" s="151">
        <f>+IFERROR('MIP(IxI)_TFEVP'!V87/'MIP(IxI)_TFEVP'!V$95,0)</f>
        <v>2.3043708828828008E-3</v>
      </c>
      <c r="W98" s="151">
        <f>+IFERROR('MIP(IxI)_TFEVP'!W87/'MIP(IxI)_TFEVP'!W$95,0)</f>
        <v>9.7108704399840221E-2</v>
      </c>
      <c r="X98" s="151">
        <f>+IFERROR('MIP(IxI)_TFEVP'!X87/'MIP(IxI)_TFEVP'!X$95,0)</f>
        <v>1.0616272842511362E-2</v>
      </c>
      <c r="Y98" s="151">
        <f>+IFERROR('MIP(IxI)_TFEVP'!Y87/'MIP(IxI)_TFEVP'!Y$95,0)</f>
        <v>1.9731115041839293E-2</v>
      </c>
      <c r="Z98" s="151">
        <f>+IFERROR('MIP(IxI)_TFEVP'!Z87/'MIP(IxI)_TFEVP'!Z$95,0)</f>
        <v>0.17571730257916068</v>
      </c>
      <c r="AA98" s="151">
        <f>+IFERROR('MIP(IxI)_TFEVP'!AA87/'MIP(IxI)_TFEVP'!AA$95,0)</f>
        <v>2.4055347080847076E-3</v>
      </c>
      <c r="AB98" s="151">
        <f>+IFERROR('MIP(IxI)_TFEVP'!AB87/'MIP(IxI)_TFEVP'!AB$95,0)</f>
        <v>6.4091245286525308E-2</v>
      </c>
      <c r="AC98" s="151">
        <f>+IFERROR('MIP(IxI)_TFEVP'!AC87/'MIP(IxI)_TFEVP'!AC$95,0)</f>
        <v>0.14175849839892293</v>
      </c>
      <c r="AD98" s="151">
        <f>+IFERROR('MIP(IxI)_TFEVP'!AD87/'MIP(IxI)_TFEVP'!AD$95,0)</f>
        <v>1.8809469439946758E-2</v>
      </c>
      <c r="AE98" s="151">
        <f>+IFERROR('MIP(IxI)_TFEVP'!AE87/'MIP(IxI)_TFEVP'!AE$95,0)</f>
        <v>0.41524623974589259</v>
      </c>
      <c r="AF98" s="151">
        <f>+IFERROR('MIP(IxI)_TFEVP'!AF87/'MIP(IxI)_TFEVP'!AF$95,0)</f>
        <v>8.6914875724219215E-2</v>
      </c>
      <c r="AG98" s="151">
        <f>+IFERROR('MIP(IxI)_TFEVP'!AG87/'MIP(IxI)_TFEVP'!AG$95,0)</f>
        <v>8.1854424483001065E-3</v>
      </c>
      <c r="AH98" s="151">
        <f>+IFERROR('MIP(IxI)_TFEVP'!AH87/'MIP(IxI)_TFEVP'!AH$95,0)</f>
        <v>0.18316674133037569</v>
      </c>
      <c r="AI98" s="151">
        <f>+IFERROR('MIP(IxI)_TFEVP'!AI87/'MIP(IxI)_TFEVP'!AI$95,0)</f>
        <v>0.12020174039755588</v>
      </c>
      <c r="AJ98" s="151">
        <f>+IFERROR('MIP(IxI)_TFEVP'!AJ87/'MIP(IxI)_TFEVP'!AJ$95,0)</f>
        <v>0</v>
      </c>
      <c r="AK98" s="151">
        <f>+IFERROR('MIP(IxI)_TFEVP'!AK87/'MIP(IxI)_TFEVP'!AK$95,0)</f>
        <v>0.27670667716161496</v>
      </c>
      <c r="AL98" s="151">
        <f>+IFERROR('MIP(IxI)_TFEVP'!AL87/'MIP(IxI)_TFEVP'!AL$95,0)</f>
        <v>0.17549902435852607</v>
      </c>
      <c r="AM98" s="151">
        <f>+IFERROR('MIP(IxI)_TFEVP'!AM87/'MIP(IxI)_TFEVP'!AM$95,0)</f>
        <v>0.1365603164499046</v>
      </c>
      <c r="AN98" s="151">
        <f>+IFERROR('MIP(IxI)_TFEVP'!AN87/'MIP(IxI)_TFEVP'!AN$95,0)</f>
        <v>7.4266143146538746E-2</v>
      </c>
      <c r="AO98" s="151">
        <f>+IFERROR('MIP(IxI)_TFEVP'!AO87/'MIP(IxI)_TFEVP'!AO$95,0)</f>
        <v>0.21095910050136238</v>
      </c>
      <c r="AP98" s="151">
        <f>+IFERROR('MIP(IxI)_TFEVP'!AP87/'MIP(IxI)_TFEVP'!AP$95,0)</f>
        <v>0.14728427105142036</v>
      </c>
      <c r="AQ98" s="151">
        <f>+IFERROR('MIP(IxI)_TFEVP'!AQ87/'MIP(IxI)_TFEVP'!AQ$95,0)</f>
        <v>0.59893069039028335</v>
      </c>
      <c r="AR98" s="151">
        <f>+IFERROR('MIP(IxI)_TFEVP'!AR87/'MIP(IxI)_TFEVP'!AR$95,0)</f>
        <v>0.33277293952652309</v>
      </c>
      <c r="AS98" s="151">
        <f>+IFERROR('MIP(IxI)_TFEVP'!AS87/'MIP(IxI)_TFEVP'!AS$95,0)</f>
        <v>0.27218488680931296</v>
      </c>
      <c r="AT98" s="151">
        <f>+IFERROR('MIP(IxI)_TFEVP'!AT87/'MIP(IxI)_TFEVP'!AT$95,0)</f>
        <v>0.25970372734783592</v>
      </c>
      <c r="AU98" s="151">
        <f>+IFERROR('MIP(IxI)_TFEVP'!AU87/'MIP(IxI)_TFEVP'!AU$95,0)</f>
        <v>0.31556157064705992</v>
      </c>
      <c r="AV98" s="151">
        <f>+IFERROR('MIP(IxI)_TFEVP'!AV87/'MIP(IxI)_TFEVP'!AV$95,0)</f>
        <v>0.35848968887984378</v>
      </c>
      <c r="AW98" s="151">
        <f>+IFERROR('MIP(IxI)_TFEVP'!AW87/'MIP(IxI)_TFEVP'!AW$95,0)</f>
        <v>0.1870124405045322</v>
      </c>
      <c r="AX98" s="151">
        <f>+IFERROR('MIP(IxI)_TFEVP'!AX87/'MIP(IxI)_TFEVP'!AX$95,0)</f>
        <v>9.7376277238161293E-2</v>
      </c>
      <c r="AY98" s="151">
        <f>+IFERROR('MIP(IxI)_TFEVP'!AY87/'MIP(IxI)_TFEVP'!AY$95,0)</f>
        <v>0.24834531122638537</v>
      </c>
      <c r="AZ98" s="151">
        <f>+IFERROR('MIP(IxI)_TFEVP'!AZ87/'MIP(IxI)_TFEVP'!AZ$95,0)</f>
        <v>0.21782639803275086</v>
      </c>
      <c r="BA98" s="151">
        <f>+IFERROR('MIP(IxI)_TFEVP'!BA87/'MIP(IxI)_TFEVP'!BA$95,0)</f>
        <v>0.23861124475920334</v>
      </c>
      <c r="BB98" s="151">
        <f>+IFERROR('MIP(IxI)_TFEVP'!BB87/'MIP(IxI)_TFEVP'!BB$95,0)</f>
        <v>0.33018252530925896</v>
      </c>
      <c r="BC98" s="151">
        <f>+IFERROR('MIP(IxI)_TFEVP'!BC87/'MIP(IxI)_TFEVP'!BC$95,0)</f>
        <v>0.18789220671059653</v>
      </c>
      <c r="BD98" s="151">
        <f>+IFERROR('MIP(IxI)_TFEVP'!BD87/'MIP(IxI)_TFEVP'!BD$95,0)</f>
        <v>0.43001211973473907</v>
      </c>
      <c r="BE98" s="151">
        <f>+IFERROR('MIP(IxI)_TFEVP'!BE87/'MIP(IxI)_TFEVP'!BE$95,0)</f>
        <v>0.16866451059391996</v>
      </c>
      <c r="BF98" s="151">
        <f>+IFERROR('MIP(IxI)_TFEVP'!BF87/'MIP(IxI)_TFEVP'!BF$95,0)</f>
        <v>7.1465086141532783E-2</v>
      </c>
      <c r="BG98" s="151">
        <f>+IFERROR('MIP(IxI)_TFEVP'!BG87/'MIP(IxI)_TFEVP'!BG$95,0)</f>
        <v>8.5725440605751616E-2</v>
      </c>
      <c r="BH98" s="151">
        <f>+IFERROR('MIP(IxI)_TFEVP'!BH87/'MIP(IxI)_TFEVP'!BH$95,0)</f>
        <v>4.191406336318663E-3</v>
      </c>
      <c r="BI98" s="151">
        <f>+IFERROR('MIP(IxI)_TFEVP'!BI87/'MIP(IxI)_TFEVP'!BI$95,0)</f>
        <v>6.9855856536905014E-2</v>
      </c>
      <c r="BJ98" s="151">
        <f>+IFERROR('MIP(IxI)_TFEVP'!BJ87/'MIP(IxI)_TFEVP'!BJ$95,0)</f>
        <v>2.2166430576491869E-2</v>
      </c>
      <c r="BK98" s="151">
        <f>+IFERROR('MIP(IxI)_TFEVP'!BK87/'MIP(IxI)_TFEVP'!BK$95,0)</f>
        <v>0.20228166097678998</v>
      </c>
      <c r="BL98" s="151">
        <f>+IFERROR('MIP(IxI)_TFEVP'!BL87/'MIP(IxI)_TFEVP'!BL$95,0)</f>
        <v>9.1861457496335687E-4</v>
      </c>
      <c r="BM98" s="151">
        <f>+IFERROR('MIP(IxI)_TFEVP'!BM87/'MIP(IxI)_TFEVP'!BM$95,0)</f>
        <v>2.2074986022438684E-2</v>
      </c>
      <c r="BN98" s="151">
        <f>+IFERROR('MIP(IxI)_TFEVP'!BN87/'MIP(IxI)_TFEVP'!BN$95,0)</f>
        <v>0.12752535831415712</v>
      </c>
      <c r="BO98" s="151">
        <f>+IFERROR('MIP(IxI)_TFEVP'!BO87/'MIP(IxI)_TFEVP'!BO$95,0)</f>
        <v>3.3456210182056211E-2</v>
      </c>
      <c r="BP98" s="151">
        <f>+IFERROR('MIP(IxI)_TFEVP'!BP87/'MIP(IxI)_TFEVP'!BP$95,0)</f>
        <v>2.1195792608033316E-2</v>
      </c>
      <c r="BQ98" s="151">
        <f>+IFERROR('MIP(IxI)_TFEVP'!BQ87/'MIP(IxI)_TFEVP'!BQ$95,0)</f>
        <v>0.12154715291777689</v>
      </c>
      <c r="BR98" s="151">
        <f>+IFERROR('MIP(IxI)_TFEVP'!BR87/'MIP(IxI)_TFEVP'!BR$95,0)</f>
        <v>2.227965126971874E-4</v>
      </c>
      <c r="BS98" s="151">
        <f>+IFERROR('MIP(IxI)_TFEVP'!BS87/'MIP(IxI)_TFEVP'!BS$95,0)</f>
        <v>9.441138171554748E-4</v>
      </c>
      <c r="BT98" s="151">
        <f>+IFERROR('MIP(IxI)_TFEVP'!BT87/'MIP(IxI)_TFEVP'!BT$95,0)</f>
        <v>3.2864963788736566E-2</v>
      </c>
      <c r="BU98" s="151">
        <f>+IFERROR('MIP(IxI)_TFEVP'!BU87/'MIP(IxI)_TFEVP'!BU$95,0)</f>
        <v>1.4190322319690182E-2</v>
      </c>
      <c r="BV98" s="151">
        <f>+IFERROR('MIP(IxI)_TFEVP'!BV87/'MIP(IxI)_TFEVP'!BV$95,0)</f>
        <v>2.3421137784486591E-3</v>
      </c>
      <c r="BW98" s="151">
        <f>+IFERROR('MIP(IxI)_TFEVP'!BW87/'MIP(IxI)_TFEVP'!BW$95,0)</f>
        <v>1.0469884150045286E-3</v>
      </c>
      <c r="BX98" s="151">
        <f>+IFERROR('MIP(IxI)_TFEVP'!BX87/'MIP(IxI)_TFEVP'!BX$95,0)</f>
        <v>3.4783315332202865E-2</v>
      </c>
      <c r="BY98" s="151">
        <f>+IFERROR('MIP(IxI)_TFEVP'!BY87/'MIP(IxI)_TFEVP'!BY$95,0)</f>
        <v>0.13928829784581645</v>
      </c>
      <c r="BZ98" s="151">
        <f>+IFERROR('MIP(IxI)_TFEVP'!BZ87/'MIP(IxI)_TFEVP'!BZ$95,0)</f>
        <v>6.3950955773571082E-3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</row>
    <row r="99" spans="1:89" ht="0" hidden="1" customHeight="1" x14ac:dyDescent="0.25">
      <c r="A99" s="105"/>
      <c r="B99" s="155"/>
      <c r="C99" s="117" t="s">
        <v>833</v>
      </c>
      <c r="D99" s="151">
        <f>+IFERROR('MIP(IxI)_TFEVP'!D88/'MIP(IxI)_TFEVP'!D$95,0)</f>
        <v>0.34330341023637267</v>
      </c>
      <c r="E99" s="151">
        <f>+IFERROR('MIP(IxI)_TFEVP'!E88/'MIP(IxI)_TFEVP'!E$95,0)</f>
        <v>0.57136155680553058</v>
      </c>
      <c r="F99" s="151">
        <f>+IFERROR('MIP(IxI)_TFEVP'!F88/'MIP(IxI)_TFEVP'!F$95,0)</f>
        <v>0.38275696596037673</v>
      </c>
      <c r="G99" s="151">
        <f>+IFERROR('MIP(IxI)_TFEVP'!G88/'MIP(IxI)_TFEVP'!G$95,0)</f>
        <v>0.59782658902469188</v>
      </c>
      <c r="H99" s="151">
        <f>+IFERROR('MIP(IxI)_TFEVP'!H88/'MIP(IxI)_TFEVP'!H$95,0)</f>
        <v>0.44029408849365903</v>
      </c>
      <c r="I99" s="151">
        <f>+IFERROR('MIP(IxI)_TFEVP'!I88/'MIP(IxI)_TFEVP'!I$95,0)</f>
        <v>0.40404252199178936</v>
      </c>
      <c r="J99" s="151">
        <f>+IFERROR('MIP(IxI)_TFEVP'!J88/'MIP(IxI)_TFEVP'!J$95,0)</f>
        <v>0.49049386644695597</v>
      </c>
      <c r="K99" s="151">
        <f>+IFERROR('MIP(IxI)_TFEVP'!K88/'MIP(IxI)_TFEVP'!K$95,0)</f>
        <v>0.34106183416087904</v>
      </c>
      <c r="L99" s="151">
        <f>+IFERROR('MIP(IxI)_TFEVP'!L88/'MIP(IxI)_TFEVP'!L$95,0)</f>
        <v>0.38084037222982364</v>
      </c>
      <c r="M99" s="151">
        <f>+IFERROR('MIP(IxI)_TFEVP'!M88/'MIP(IxI)_TFEVP'!M$95,0)</f>
        <v>0.55245840737208718</v>
      </c>
      <c r="N99" s="151">
        <f>+IFERROR('MIP(IxI)_TFEVP'!N88/'MIP(IxI)_TFEVP'!N$95,0)</f>
        <v>0.33896386787753158</v>
      </c>
      <c r="O99" s="151">
        <f>+IFERROR('MIP(IxI)_TFEVP'!O88/'MIP(IxI)_TFEVP'!O$95,0)</f>
        <v>0.79117517832598583</v>
      </c>
      <c r="P99" s="151">
        <f>+IFERROR('MIP(IxI)_TFEVP'!P88/'MIP(IxI)_TFEVP'!P$95,0)</f>
        <v>0.32546115631649974</v>
      </c>
      <c r="Q99" s="151">
        <f>+IFERROR('MIP(IxI)_TFEVP'!Q88/'MIP(IxI)_TFEVP'!Q$95,0)</f>
        <v>0.38758251996522997</v>
      </c>
      <c r="R99" s="151">
        <f>+IFERROR('MIP(IxI)_TFEVP'!R88/'MIP(IxI)_TFEVP'!R$95,0)</f>
        <v>0.44687108236650247</v>
      </c>
      <c r="S99" s="151">
        <f>+IFERROR('MIP(IxI)_TFEVP'!S88/'MIP(IxI)_TFEVP'!S$95,0)</f>
        <v>0.54954186361748125</v>
      </c>
      <c r="T99" s="151">
        <f>+IFERROR('MIP(IxI)_TFEVP'!T88/'MIP(IxI)_TFEVP'!T$95,0)</f>
        <v>0.6116381033965399</v>
      </c>
      <c r="U99" s="151">
        <f>+IFERROR('MIP(IxI)_TFEVP'!U88/'MIP(IxI)_TFEVP'!U$95,0)</f>
        <v>0.7820703715177616</v>
      </c>
      <c r="V99" s="151">
        <f>+IFERROR('MIP(IxI)_TFEVP'!V88/'MIP(IxI)_TFEVP'!V$95,0)</f>
        <v>0.59512451054664883</v>
      </c>
      <c r="W99" s="151">
        <f>+IFERROR('MIP(IxI)_TFEVP'!W88/'MIP(IxI)_TFEVP'!W$95,0)</f>
        <v>0.74667122287529442</v>
      </c>
      <c r="X99" s="151">
        <f>+IFERROR('MIP(IxI)_TFEVP'!X88/'MIP(IxI)_TFEVP'!X$95,0)</f>
        <v>0.65083327899172394</v>
      </c>
      <c r="Y99" s="151">
        <f>+IFERROR('MIP(IxI)_TFEVP'!Y88/'MIP(IxI)_TFEVP'!Y$95,0)</f>
        <v>0.56466863708900816</v>
      </c>
      <c r="Z99" s="151">
        <f>+IFERROR('MIP(IxI)_TFEVP'!Z88/'MIP(IxI)_TFEVP'!Z$95,0)</f>
        <v>0.63048834841542278</v>
      </c>
      <c r="AA99" s="151">
        <f>+IFERROR('MIP(IxI)_TFEVP'!AA88/'MIP(IxI)_TFEVP'!AA$95,0)</f>
        <v>0.53862412350990641</v>
      </c>
      <c r="AB99" s="151">
        <f>+IFERROR('MIP(IxI)_TFEVP'!AB88/'MIP(IxI)_TFEVP'!AB$95,0)</f>
        <v>0.7054005996297168</v>
      </c>
      <c r="AC99" s="151">
        <f>+IFERROR('MIP(IxI)_TFEVP'!AC88/'MIP(IxI)_TFEVP'!AC$95,0)</f>
        <v>0.63267091542619125</v>
      </c>
      <c r="AD99" s="151">
        <f>+IFERROR('MIP(IxI)_TFEVP'!AD88/'MIP(IxI)_TFEVP'!AD$95,0)</f>
        <v>0.67995344855161599</v>
      </c>
      <c r="AE99" s="151">
        <f>+IFERROR('MIP(IxI)_TFEVP'!AE88/'MIP(IxI)_TFEVP'!AE$95,0)</f>
        <v>0.84119727811139722</v>
      </c>
      <c r="AF99" s="151">
        <f>+IFERROR('MIP(IxI)_TFEVP'!AF88/'MIP(IxI)_TFEVP'!AF$95,0)</f>
        <v>0.57678153839035251</v>
      </c>
      <c r="AG99" s="151">
        <f>+IFERROR('MIP(IxI)_TFEVP'!AG88/'MIP(IxI)_TFEVP'!AG$95,0)</f>
        <v>0.72122175608329364</v>
      </c>
      <c r="AH99" s="151">
        <f>+IFERROR('MIP(IxI)_TFEVP'!AH88/'MIP(IxI)_TFEVP'!AH$95,0)</f>
        <v>0.69712121752287903</v>
      </c>
      <c r="AI99" s="151">
        <f>+IFERROR('MIP(IxI)_TFEVP'!AI88/'MIP(IxI)_TFEVP'!AI$95,0)</f>
        <v>0.57101458858188403</v>
      </c>
      <c r="AJ99" s="151">
        <f>+IFERROR('MIP(IxI)_TFEVP'!AJ88/'MIP(IxI)_TFEVP'!AJ$95,0)</f>
        <v>0</v>
      </c>
      <c r="AK99" s="151">
        <f>+IFERROR('MIP(IxI)_TFEVP'!AK88/'MIP(IxI)_TFEVP'!AK$95,0)</f>
        <v>0.61224786787296681</v>
      </c>
      <c r="AL99" s="151">
        <f>+IFERROR('MIP(IxI)_TFEVP'!AL88/'MIP(IxI)_TFEVP'!AL$95,0)</f>
        <v>0.50140897735242607</v>
      </c>
      <c r="AM99" s="151">
        <f>+IFERROR('MIP(IxI)_TFEVP'!AM88/'MIP(IxI)_TFEVP'!AM$95,0)</f>
        <v>0.60323534285616165</v>
      </c>
      <c r="AN99" s="151">
        <f>+IFERROR('MIP(IxI)_TFEVP'!AN88/'MIP(IxI)_TFEVP'!AN$95,0)</f>
        <v>0.58790293896801216</v>
      </c>
      <c r="AO99" s="151">
        <f>+IFERROR('MIP(IxI)_TFEVP'!AO88/'MIP(IxI)_TFEVP'!AO$95,0)</f>
        <v>0.72371210527155272</v>
      </c>
      <c r="AP99" s="151">
        <f>+IFERROR('MIP(IxI)_TFEVP'!AP88/'MIP(IxI)_TFEVP'!AP$95,0)</f>
        <v>0.53054796337059873</v>
      </c>
      <c r="AQ99" s="151">
        <f>+IFERROR('MIP(IxI)_TFEVP'!AQ88/'MIP(IxI)_TFEVP'!AQ$95,0)</f>
        <v>1.0343037892923421</v>
      </c>
      <c r="AR99" s="151">
        <f>+IFERROR('MIP(IxI)_TFEVP'!AR88/'MIP(IxI)_TFEVP'!AR$95,0)</f>
        <v>0.62607143372702123</v>
      </c>
      <c r="AS99" s="151">
        <f>+IFERROR('MIP(IxI)_TFEVP'!AS88/'MIP(IxI)_TFEVP'!AS$95,0)</f>
        <v>0.64322944663593429</v>
      </c>
      <c r="AT99" s="151">
        <f>+IFERROR('MIP(IxI)_TFEVP'!AT88/'MIP(IxI)_TFEVP'!AT$95,0)</f>
        <v>0.57585302848503761</v>
      </c>
      <c r="AU99" s="151">
        <f>+IFERROR('MIP(IxI)_TFEVP'!AU88/'MIP(IxI)_TFEVP'!AU$95,0)</f>
        <v>0.5927576193108377</v>
      </c>
      <c r="AV99" s="151">
        <f>+IFERROR('MIP(IxI)_TFEVP'!AV88/'MIP(IxI)_TFEVP'!AV$95,0)</f>
        <v>0.64061515125669422</v>
      </c>
      <c r="AW99" s="151">
        <f>+IFERROR('MIP(IxI)_TFEVP'!AW88/'MIP(IxI)_TFEVP'!AW$95,0)</f>
        <v>0.63778945184822089</v>
      </c>
      <c r="AX99" s="151">
        <f>+IFERROR('MIP(IxI)_TFEVP'!AX88/'MIP(IxI)_TFEVP'!AX$95,0)</f>
        <v>0.58988144603927817</v>
      </c>
      <c r="AY99" s="151">
        <f>+IFERROR('MIP(IxI)_TFEVP'!AY88/'MIP(IxI)_TFEVP'!AY$95,0)</f>
        <v>0.7374659434253501</v>
      </c>
      <c r="AZ99" s="151">
        <f>+IFERROR('MIP(IxI)_TFEVP'!AZ88/'MIP(IxI)_TFEVP'!AZ$95,0)</f>
        <v>0.55366325217561951</v>
      </c>
      <c r="BA99" s="151">
        <f>+IFERROR('MIP(IxI)_TFEVP'!BA88/'MIP(IxI)_TFEVP'!BA$95,0)</f>
        <v>0.51855443608320206</v>
      </c>
      <c r="BB99" s="151">
        <f>+IFERROR('MIP(IxI)_TFEVP'!BB88/'MIP(IxI)_TFEVP'!BB$95,0)</f>
        <v>0.66444425577084987</v>
      </c>
      <c r="BC99" s="151">
        <f>+IFERROR('MIP(IxI)_TFEVP'!BC88/'MIP(IxI)_TFEVP'!BC$95,0)</f>
        <v>0.48635314732765361</v>
      </c>
      <c r="BD99" s="151">
        <f>+IFERROR('MIP(IxI)_TFEVP'!BD88/'MIP(IxI)_TFEVP'!BD$95,0)</f>
        <v>0.66543949617434073</v>
      </c>
      <c r="BE99" s="151">
        <f>+IFERROR('MIP(IxI)_TFEVP'!BE88/'MIP(IxI)_TFEVP'!BE$95,0)</f>
        <v>0.54442103578620593</v>
      </c>
      <c r="BF99" s="151">
        <f>+IFERROR('MIP(IxI)_TFEVP'!BF88/'MIP(IxI)_TFEVP'!BF$95,0)</f>
        <v>0.44559845728520459</v>
      </c>
      <c r="BG99" s="151">
        <f>+IFERROR('MIP(IxI)_TFEVP'!BG88/'MIP(IxI)_TFEVP'!BG$95,0)</f>
        <v>0.58696894482761575</v>
      </c>
      <c r="BH99" s="151">
        <f>+IFERROR('MIP(IxI)_TFEVP'!BH88/'MIP(IxI)_TFEVP'!BH$95,0)</f>
        <v>0.52222140291976282</v>
      </c>
      <c r="BI99" s="151">
        <f>+IFERROR('MIP(IxI)_TFEVP'!BI88/'MIP(IxI)_TFEVP'!BI$95,0)</f>
        <v>0.48460391076056375</v>
      </c>
      <c r="BJ99" s="151">
        <f>+IFERROR('MIP(IxI)_TFEVP'!BJ88/'MIP(IxI)_TFEVP'!BJ$95,0)</f>
        <v>0.35285289947541171</v>
      </c>
      <c r="BK99" s="151">
        <f>+IFERROR('MIP(IxI)_TFEVP'!BK88/'MIP(IxI)_TFEVP'!BK$95,0)</f>
        <v>0.64031270177444466</v>
      </c>
      <c r="BL99" s="151">
        <f>+IFERROR('MIP(IxI)_TFEVP'!BL88/'MIP(IxI)_TFEVP'!BL$95,0)</f>
        <v>0.51685071973935304</v>
      </c>
      <c r="BM99" s="151">
        <f>+IFERROR('MIP(IxI)_TFEVP'!BM88/'MIP(IxI)_TFEVP'!BM$95,0)</f>
        <v>0.46672367779282597</v>
      </c>
      <c r="BN99" s="151">
        <f>+IFERROR('MIP(IxI)_TFEVP'!BN88/'MIP(IxI)_TFEVP'!BN$95,0)</f>
        <v>0.55445702936720376</v>
      </c>
      <c r="BO99" s="151">
        <f>+IFERROR('MIP(IxI)_TFEVP'!BO88/'MIP(IxI)_TFEVP'!BO$95,0)</f>
        <v>0.49726654873573373</v>
      </c>
      <c r="BP99" s="151">
        <f>+IFERROR('MIP(IxI)_TFEVP'!BP88/'MIP(IxI)_TFEVP'!BP$95,0)</f>
        <v>0.30216203784667423</v>
      </c>
      <c r="BQ99" s="151">
        <f>+IFERROR('MIP(IxI)_TFEVP'!BQ88/'MIP(IxI)_TFEVP'!BQ$95,0)</f>
        <v>0.71944445876848417</v>
      </c>
      <c r="BR99" s="151">
        <f>+IFERROR('MIP(IxI)_TFEVP'!BR88/'MIP(IxI)_TFEVP'!BR$95,0)</f>
        <v>0.50905277728102405</v>
      </c>
      <c r="BS99" s="151">
        <f>+IFERROR('MIP(IxI)_TFEVP'!BS88/'MIP(IxI)_TFEVP'!BS$95,0)</f>
        <v>0.25181977516769688</v>
      </c>
      <c r="BT99" s="151">
        <f>+IFERROR('MIP(IxI)_TFEVP'!BT88/'MIP(IxI)_TFEVP'!BT$95,0)</f>
        <v>0.38252742021570357</v>
      </c>
      <c r="BU99" s="151">
        <f>+IFERROR('MIP(IxI)_TFEVP'!BU88/'MIP(IxI)_TFEVP'!BU$95,0)</f>
        <v>0.14360760062373601</v>
      </c>
      <c r="BV99" s="151">
        <f>+IFERROR('MIP(IxI)_TFEVP'!BV88/'MIP(IxI)_TFEVP'!BV$95,0)</f>
        <v>0.381196415270528</v>
      </c>
      <c r="BW99" s="151">
        <f>+IFERROR('MIP(IxI)_TFEVP'!BW88/'MIP(IxI)_TFEVP'!BW$95,0)</f>
        <v>0.10468910342702491</v>
      </c>
      <c r="BX99" s="151">
        <f>+IFERROR('MIP(IxI)_TFEVP'!BX88/'MIP(IxI)_TFEVP'!BX$95,0)</f>
        <v>0.53127507060445767</v>
      </c>
      <c r="BY99" s="151">
        <f>+IFERROR('MIP(IxI)_TFEVP'!BY88/'MIP(IxI)_TFEVP'!BY$95,0)</f>
        <v>0.31555760378558079</v>
      </c>
      <c r="BZ99" s="151">
        <f>+IFERROR('MIP(IxI)_TFEVP'!BZ88/'MIP(IxI)_TFEVP'!BZ$95,0)</f>
        <v>0.50639451188139983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</row>
    <row r="100" spans="1:89" ht="0" hidden="1" customHeight="1" x14ac:dyDescent="0.25">
      <c r="A100" s="106"/>
      <c r="B100" s="155"/>
      <c r="C100" s="118" t="s">
        <v>834</v>
      </c>
      <c r="D100" s="151">
        <f>+IFERROR('MIP(IxI)_TFEVP'!D89/'MIP(IxI)_TFEVP'!D$95,0)</f>
        <v>3.5941161861217145E-2</v>
      </c>
      <c r="E100" s="151">
        <f>+IFERROR('MIP(IxI)_TFEVP'!E89/'MIP(IxI)_TFEVP'!E$95,0)</f>
        <v>2.2639205018508943E-2</v>
      </c>
      <c r="F100" s="151">
        <f>+IFERROR('MIP(IxI)_TFEVP'!F89/'MIP(IxI)_TFEVP'!F$95,0)</f>
        <v>2.4369629743579015E-2</v>
      </c>
      <c r="G100" s="151">
        <f>+IFERROR('MIP(IxI)_TFEVP'!G89/'MIP(IxI)_TFEVP'!G$95,0)</f>
        <v>4.6534873474985652E-2</v>
      </c>
      <c r="H100" s="151">
        <f>+IFERROR('MIP(IxI)_TFEVP'!H89/'MIP(IxI)_TFEVP'!H$95,0)</f>
        <v>4.3049362654155841E-2</v>
      </c>
      <c r="I100" s="151">
        <f>+IFERROR('MIP(IxI)_TFEVP'!I89/'MIP(IxI)_TFEVP'!I$95,0)</f>
        <v>4.1616336969433683E-2</v>
      </c>
      <c r="J100" s="151">
        <f>+IFERROR('MIP(IxI)_TFEVP'!J89/'MIP(IxI)_TFEVP'!J$95,0)</f>
        <v>2.4351451986636394E-2</v>
      </c>
      <c r="K100" s="151">
        <f>+IFERROR('MIP(IxI)_TFEVP'!K89/'MIP(IxI)_TFEVP'!K$95,0)</f>
        <v>2.2751044694761968E-2</v>
      </c>
      <c r="L100" s="151">
        <f>+IFERROR('MIP(IxI)_TFEVP'!L89/'MIP(IxI)_TFEVP'!L$95,0)</f>
        <v>2.2534714432428625E-2</v>
      </c>
      <c r="M100" s="151">
        <f>+IFERROR('MIP(IxI)_TFEVP'!M89/'MIP(IxI)_TFEVP'!M$95,0)</f>
        <v>1.5411883380763122E-2</v>
      </c>
      <c r="N100" s="151">
        <f>+IFERROR('MIP(IxI)_TFEVP'!N89/'MIP(IxI)_TFEVP'!N$95,0)</f>
        <v>2.7872984614049696E-2</v>
      </c>
      <c r="O100" s="151">
        <f>+IFERROR('MIP(IxI)_TFEVP'!O89/'MIP(IxI)_TFEVP'!O$95,0)</f>
        <v>-2.3335107561590785E-2</v>
      </c>
      <c r="P100" s="151">
        <f>+IFERROR('MIP(IxI)_TFEVP'!P89/'MIP(IxI)_TFEVP'!P$95,0)</f>
        <v>1.5010451944238499E-2</v>
      </c>
      <c r="Q100" s="151">
        <f>+IFERROR('MIP(IxI)_TFEVP'!Q89/'MIP(IxI)_TFEVP'!Q$95,0)</f>
        <v>2.3738553855797852E-2</v>
      </c>
      <c r="R100" s="151">
        <f>+IFERROR('MIP(IxI)_TFEVP'!R89/'MIP(IxI)_TFEVP'!R$95,0)</f>
        <v>1.7330560357120033E-2</v>
      </c>
      <c r="S100" s="151">
        <f>+IFERROR('MIP(IxI)_TFEVP'!S89/'MIP(IxI)_TFEVP'!S$95,0)</f>
        <v>3.4544856593466726E-2</v>
      </c>
      <c r="T100" s="151">
        <f>+IFERROR('MIP(IxI)_TFEVP'!T89/'MIP(IxI)_TFEVP'!T$95,0)</f>
        <v>4.4749801372836471E-3</v>
      </c>
      <c r="U100" s="151">
        <f>+IFERROR('MIP(IxI)_TFEVP'!U89/'MIP(IxI)_TFEVP'!U$95,0)</f>
        <v>9.6827124014762442E-3</v>
      </c>
      <c r="V100" s="151">
        <f>+IFERROR('MIP(IxI)_TFEVP'!V89/'MIP(IxI)_TFEVP'!V$95,0)</f>
        <v>1.209032374182513E-3</v>
      </c>
      <c r="W100" s="151">
        <f>+IFERROR('MIP(IxI)_TFEVP'!W89/'MIP(IxI)_TFEVP'!W$95,0)</f>
        <v>1.9576453667139249E-3</v>
      </c>
      <c r="X100" s="151">
        <f>+IFERROR('MIP(IxI)_TFEVP'!X89/'MIP(IxI)_TFEVP'!X$95,0)</f>
        <v>1.0446250780281097E-2</v>
      </c>
      <c r="Y100" s="151">
        <f>+IFERROR('MIP(IxI)_TFEVP'!Y89/'MIP(IxI)_TFEVP'!Y$95,0)</f>
        <v>5.6162730142716704E-3</v>
      </c>
      <c r="Z100" s="151">
        <f>+IFERROR('MIP(IxI)_TFEVP'!Z89/'MIP(IxI)_TFEVP'!Z$95,0)</f>
        <v>1.9942837533156479E-2</v>
      </c>
      <c r="AA100" s="151">
        <f>+IFERROR('MIP(IxI)_TFEVP'!AA89/'MIP(IxI)_TFEVP'!AA$95,0)</f>
        <v>1.6508948715846076E-3</v>
      </c>
      <c r="AB100" s="151">
        <f>+IFERROR('MIP(IxI)_TFEVP'!AB89/'MIP(IxI)_TFEVP'!AB$95,0)</f>
        <v>1.6244414674650893E-2</v>
      </c>
      <c r="AC100" s="151">
        <f>+IFERROR('MIP(IxI)_TFEVP'!AC89/'MIP(IxI)_TFEVP'!AC$95,0)</f>
        <v>1.6526638298080844E-2</v>
      </c>
      <c r="AD100" s="151">
        <f>+IFERROR('MIP(IxI)_TFEVP'!AD89/'MIP(IxI)_TFEVP'!AD$95,0)</f>
        <v>5.9318062679368892E-3</v>
      </c>
      <c r="AE100" s="151">
        <f>+IFERROR('MIP(IxI)_TFEVP'!AE89/'MIP(IxI)_TFEVP'!AE$95,0)</f>
        <v>1.3286877447750544E-2</v>
      </c>
      <c r="AF100" s="151">
        <f>+IFERROR('MIP(IxI)_TFEVP'!AF89/'MIP(IxI)_TFEVP'!AF$95,0)</f>
        <v>2.2105129028747523E-2</v>
      </c>
      <c r="AG100" s="151">
        <f>+IFERROR('MIP(IxI)_TFEVP'!AG89/'MIP(IxI)_TFEVP'!AG$95,0)</f>
        <v>7.1764536370899227E-3</v>
      </c>
      <c r="AH100" s="151">
        <f>+IFERROR('MIP(IxI)_TFEVP'!AH89/'MIP(IxI)_TFEVP'!AH$95,0)</f>
        <v>2.6586122499224069E-2</v>
      </c>
      <c r="AI100" s="151">
        <f>+IFERROR('MIP(IxI)_TFEVP'!AI89/'MIP(IxI)_TFEVP'!AI$95,0)</f>
        <v>4.0941701848946029E-2</v>
      </c>
      <c r="AJ100" s="151">
        <f>+IFERROR('MIP(IxI)_TFEVP'!AJ89/'MIP(IxI)_TFEVP'!AJ$95,0)</f>
        <v>0</v>
      </c>
      <c r="AK100" s="151">
        <f>+IFERROR('MIP(IxI)_TFEVP'!AK89/'MIP(IxI)_TFEVP'!AK$95,0)</f>
        <v>2.7263596938801846E-2</v>
      </c>
      <c r="AL100" s="151">
        <f>+IFERROR('MIP(IxI)_TFEVP'!AL89/'MIP(IxI)_TFEVP'!AL$95,0)</f>
        <v>4.3346916985927901E-2</v>
      </c>
      <c r="AM100" s="151">
        <f>+IFERROR('MIP(IxI)_TFEVP'!AM89/'MIP(IxI)_TFEVP'!AM$95,0)</f>
        <v>2.1862854796071293E-2</v>
      </c>
      <c r="AN100" s="151">
        <f>+IFERROR('MIP(IxI)_TFEVP'!AN89/'MIP(IxI)_TFEVP'!AN$95,0)</f>
        <v>1.5300936159794472E-2</v>
      </c>
      <c r="AO100" s="151">
        <f>+IFERROR('MIP(IxI)_TFEVP'!AO89/'MIP(IxI)_TFEVP'!AO$95,0)</f>
        <v>1.7366697784286334E-2</v>
      </c>
      <c r="AP100" s="151">
        <f>+IFERROR('MIP(IxI)_TFEVP'!AP89/'MIP(IxI)_TFEVP'!AP$95,0)</f>
        <v>2.9634584521596553E-2</v>
      </c>
      <c r="AQ100" s="151">
        <f>+IFERROR('MIP(IxI)_TFEVP'!AQ89/'MIP(IxI)_TFEVP'!AQ$95,0)</f>
        <v>-0.15812937744365863</v>
      </c>
      <c r="AR100" s="151">
        <f>+IFERROR('MIP(IxI)_TFEVP'!AR89/'MIP(IxI)_TFEVP'!AR$95,0)</f>
        <v>2.7584826816088408E-2</v>
      </c>
      <c r="AS100" s="151">
        <f>+IFERROR('MIP(IxI)_TFEVP'!AS89/'MIP(IxI)_TFEVP'!AS$95,0)</f>
        <v>1.9979202134389289E-2</v>
      </c>
      <c r="AT100" s="151">
        <f>+IFERROR('MIP(IxI)_TFEVP'!AT89/'MIP(IxI)_TFEVP'!AT$95,0)</f>
        <v>2.3377643608369195E-2</v>
      </c>
      <c r="AU100" s="151">
        <f>+IFERROR('MIP(IxI)_TFEVP'!AU89/'MIP(IxI)_TFEVP'!AU$95,0)</f>
        <v>2.7848456785194157E-2</v>
      </c>
      <c r="AV100" s="151">
        <f>+IFERROR('MIP(IxI)_TFEVP'!AV89/'MIP(IxI)_TFEVP'!AV$95,0)</f>
        <v>2.9952435514803481E-2</v>
      </c>
      <c r="AW100" s="151">
        <f>+IFERROR('MIP(IxI)_TFEVP'!AW89/'MIP(IxI)_TFEVP'!AW$95,0)</f>
        <v>8.9507530517358453E-3</v>
      </c>
      <c r="AX100" s="151">
        <f>+IFERROR('MIP(IxI)_TFEVP'!AX89/'MIP(IxI)_TFEVP'!AX$95,0)</f>
        <v>1.3116800216431083E-2</v>
      </c>
      <c r="AY100" s="151">
        <f>+IFERROR('MIP(IxI)_TFEVP'!AY89/'MIP(IxI)_TFEVP'!AY$95,0)</f>
        <v>2.8284992584745924E-2</v>
      </c>
      <c r="AZ100" s="151">
        <f>+IFERROR('MIP(IxI)_TFEVP'!AZ89/'MIP(IxI)_TFEVP'!AZ$95,0)</f>
        <v>3.1128851493800052E-2</v>
      </c>
      <c r="BA100" s="151">
        <f>+IFERROR('MIP(IxI)_TFEVP'!BA89/'MIP(IxI)_TFEVP'!BA$95,0)</f>
        <v>3.3009856734053399E-2</v>
      </c>
      <c r="BB100" s="151">
        <f>+IFERROR('MIP(IxI)_TFEVP'!BB89/'MIP(IxI)_TFEVP'!BB$95,0)</f>
        <v>3.738707812885541E-2</v>
      </c>
      <c r="BC100" s="151">
        <f>+IFERROR('MIP(IxI)_TFEVP'!BC89/'MIP(IxI)_TFEVP'!BC$95,0)</f>
        <v>2.9218769580050277E-2</v>
      </c>
      <c r="BD100" s="151">
        <f>+IFERROR('MIP(IxI)_TFEVP'!BD89/'MIP(IxI)_TFEVP'!BD$95,0)</f>
        <v>0.11785568528255154</v>
      </c>
      <c r="BE100" s="151">
        <f>+IFERROR('MIP(IxI)_TFEVP'!BE89/'MIP(IxI)_TFEVP'!BE$95,0)</f>
        <v>2.7145336140505998E-2</v>
      </c>
      <c r="BF100" s="151">
        <f>+IFERROR('MIP(IxI)_TFEVP'!BF89/'MIP(IxI)_TFEVP'!BF$95,0)</f>
        <v>8.970708521545509E-3</v>
      </c>
      <c r="BG100" s="151">
        <f>+IFERROR('MIP(IxI)_TFEVP'!BG89/'MIP(IxI)_TFEVP'!BG$95,0)</f>
        <v>-6.5406906459241415E-3</v>
      </c>
      <c r="BH100" s="151">
        <f>+IFERROR('MIP(IxI)_TFEVP'!BH89/'MIP(IxI)_TFEVP'!BH$95,0)</f>
        <v>2.31931279274153E-3</v>
      </c>
      <c r="BI100" s="151">
        <f>+IFERROR('MIP(IxI)_TFEVP'!BI89/'MIP(IxI)_TFEVP'!BI$95,0)</f>
        <v>5.5352600294488845E-2</v>
      </c>
      <c r="BJ100" s="151">
        <f>+IFERROR('MIP(IxI)_TFEVP'!BJ89/'MIP(IxI)_TFEVP'!BJ$95,0)</f>
        <v>6.5302670324089915E-3</v>
      </c>
      <c r="BK100" s="151">
        <f>+IFERROR('MIP(IxI)_TFEVP'!BK89/'MIP(IxI)_TFEVP'!BK$95,0)</f>
        <v>-4.3833093964380163E-2</v>
      </c>
      <c r="BL100" s="151">
        <f>+IFERROR('MIP(IxI)_TFEVP'!BL89/'MIP(IxI)_TFEVP'!BL$95,0)</f>
        <v>3.7881976478223313E-2</v>
      </c>
      <c r="BM100" s="151">
        <f>+IFERROR('MIP(IxI)_TFEVP'!BM89/'MIP(IxI)_TFEVP'!BM$95,0)</f>
        <v>7.7828987672739856E-3</v>
      </c>
      <c r="BN100" s="151">
        <f>+IFERROR('MIP(IxI)_TFEVP'!BN89/'MIP(IxI)_TFEVP'!BN$95,0)</f>
        <v>-6.3190488318781877E-3</v>
      </c>
      <c r="BO100" s="151">
        <f>+IFERROR('MIP(IxI)_TFEVP'!BO89/'MIP(IxI)_TFEVP'!BO$95,0)</f>
        <v>6.6981862912446387E-3</v>
      </c>
      <c r="BP100" s="151">
        <f>+IFERROR('MIP(IxI)_TFEVP'!BP89/'MIP(IxI)_TFEVP'!BP$95,0)</f>
        <v>1.1693533309376987E-2</v>
      </c>
      <c r="BQ100" s="151">
        <f>+IFERROR('MIP(IxI)_TFEVP'!BQ89/'MIP(IxI)_TFEVP'!BQ$95,0)</f>
        <v>1.8690504925652072E-2</v>
      </c>
      <c r="BR100" s="151">
        <f>+IFERROR('MIP(IxI)_TFEVP'!BR89/'MIP(IxI)_TFEVP'!BR$95,0)</f>
        <v>2.726670920248395E-2</v>
      </c>
      <c r="BS100" s="151">
        <f>+IFERROR('MIP(IxI)_TFEVP'!BS89/'MIP(IxI)_TFEVP'!BS$95,0)</f>
        <v>2.6212633184882105E-2</v>
      </c>
      <c r="BT100" s="151">
        <f>+IFERROR('MIP(IxI)_TFEVP'!BT89/'MIP(IxI)_TFEVP'!BT$95,0)</f>
        <v>1.9215136925587593E-2</v>
      </c>
      <c r="BU100" s="151">
        <f>+IFERROR('MIP(IxI)_TFEVP'!BU89/'MIP(IxI)_TFEVP'!BU$95,0)</f>
        <v>9.9099306825798806E-3</v>
      </c>
      <c r="BV100" s="151">
        <f>+IFERROR('MIP(IxI)_TFEVP'!BV89/'MIP(IxI)_TFEVP'!BV$95,0)</f>
        <v>8.6041386598355515E-3</v>
      </c>
      <c r="BW100" s="151">
        <f>+IFERROR('MIP(IxI)_TFEVP'!BW89/'MIP(IxI)_TFEVP'!BW$95,0)</f>
        <v>8.2598865612895974E-3</v>
      </c>
      <c r="BX100" s="151">
        <f>+IFERROR('MIP(IxI)_TFEVP'!BX89/'MIP(IxI)_TFEVP'!BX$95,0)</f>
        <v>4.5845092749188972E-3</v>
      </c>
      <c r="BY100" s="151">
        <f>+IFERROR('MIP(IxI)_TFEVP'!BY89/'MIP(IxI)_TFEVP'!BY$95,0)</f>
        <v>1.6310272458989052E-2</v>
      </c>
      <c r="BZ100" s="151">
        <f>+IFERROR('MIP(IxI)_TFEVP'!BZ89/'MIP(IxI)_TFEVP'!BZ$95,0)</f>
        <v>1.7072101897789665E-2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</row>
    <row r="101" spans="1:89" ht="0" hidden="1" customHeight="1" x14ac:dyDescent="0.25">
      <c r="A101" s="108"/>
      <c r="B101" s="155"/>
      <c r="C101" s="117" t="s">
        <v>835</v>
      </c>
      <c r="D101" s="151">
        <f>+IFERROR('MIP(IxI)_TFEVP'!D90/'MIP(IxI)_TFEVP'!D$95,0)</f>
        <v>0.37924457209758949</v>
      </c>
      <c r="E101" s="151">
        <f>+IFERROR('MIP(IxI)_TFEVP'!E90/'MIP(IxI)_TFEVP'!E$95,0)</f>
        <v>0.59400076182403883</v>
      </c>
      <c r="F101" s="151">
        <f>+IFERROR('MIP(IxI)_TFEVP'!F90/'MIP(IxI)_TFEVP'!F$95,0)</f>
        <v>0.40712659570395626</v>
      </c>
      <c r="G101" s="151">
        <f>+IFERROR('MIP(IxI)_TFEVP'!G90/'MIP(IxI)_TFEVP'!G$95,0)</f>
        <v>0.64436146249967885</v>
      </c>
      <c r="H101" s="151">
        <f>+IFERROR('MIP(IxI)_TFEVP'!H90/'MIP(IxI)_TFEVP'!H$95,0)</f>
        <v>0.4833434511478143</v>
      </c>
      <c r="I101" s="151">
        <f>+IFERROR('MIP(IxI)_TFEVP'!I90/'MIP(IxI)_TFEVP'!I$95,0)</f>
        <v>0.44565885896122309</v>
      </c>
      <c r="J101" s="151">
        <f>+IFERROR('MIP(IxI)_TFEVP'!J90/'MIP(IxI)_TFEVP'!J$95,0)</f>
        <v>0.51484531843359216</v>
      </c>
      <c r="K101" s="151">
        <f>+IFERROR('MIP(IxI)_TFEVP'!K90/'MIP(IxI)_TFEVP'!K$95,0)</f>
        <v>0.36381287885564095</v>
      </c>
      <c r="L101" s="151">
        <f>+IFERROR('MIP(IxI)_TFEVP'!L90/'MIP(IxI)_TFEVP'!L$95,0)</f>
        <v>0.40337508666225197</v>
      </c>
      <c r="M101" s="151">
        <f>+IFERROR('MIP(IxI)_TFEVP'!M90/'MIP(IxI)_TFEVP'!M$95,0)</f>
        <v>0.56787029075285</v>
      </c>
      <c r="N101" s="151">
        <f>+IFERROR('MIP(IxI)_TFEVP'!N90/'MIP(IxI)_TFEVP'!N$95,0)</f>
        <v>0.36683685249158149</v>
      </c>
      <c r="O101" s="151">
        <f>+IFERROR('MIP(IxI)_TFEVP'!O90/'MIP(IxI)_TFEVP'!O$95,0)</f>
        <v>0.76784007076439476</v>
      </c>
      <c r="P101" s="151">
        <f>+IFERROR('MIP(IxI)_TFEVP'!P90/'MIP(IxI)_TFEVP'!P$95,0)</f>
        <v>0.34047160826073752</v>
      </c>
      <c r="Q101" s="151">
        <f>+IFERROR('MIP(IxI)_TFEVP'!Q90/'MIP(IxI)_TFEVP'!Q$95,0)</f>
        <v>0.41132107382102828</v>
      </c>
      <c r="R101" s="151">
        <f>+IFERROR('MIP(IxI)_TFEVP'!R90/'MIP(IxI)_TFEVP'!R$95,0)</f>
        <v>0.46420164272362208</v>
      </c>
      <c r="S101" s="151">
        <f>+IFERROR('MIP(IxI)_TFEVP'!S90/'MIP(IxI)_TFEVP'!S$95,0)</f>
        <v>0.58408672021094832</v>
      </c>
      <c r="T101" s="151">
        <f>+IFERROR('MIP(IxI)_TFEVP'!T90/'MIP(IxI)_TFEVP'!T$95,0)</f>
        <v>0.61611308353382355</v>
      </c>
      <c r="U101" s="151">
        <f>+IFERROR('MIP(IxI)_TFEVP'!U90/'MIP(IxI)_TFEVP'!U$95,0)</f>
        <v>0.79175308391923749</v>
      </c>
      <c r="V101" s="151">
        <f>+IFERROR('MIP(IxI)_TFEVP'!V90/'MIP(IxI)_TFEVP'!V$95,0)</f>
        <v>0.59633354292083118</v>
      </c>
      <c r="W101" s="151">
        <f>+IFERROR('MIP(IxI)_TFEVP'!W90/'MIP(IxI)_TFEVP'!W$95,0)</f>
        <v>0.74862886824200747</v>
      </c>
      <c r="X101" s="151">
        <f>+IFERROR('MIP(IxI)_TFEVP'!X90/'MIP(IxI)_TFEVP'!X$95,0)</f>
        <v>0.66127952977200577</v>
      </c>
      <c r="Y101" s="151">
        <f>+IFERROR('MIP(IxI)_TFEVP'!Y90/'MIP(IxI)_TFEVP'!Y$95,0)</f>
        <v>0.57028491010327942</v>
      </c>
      <c r="Z101" s="151">
        <f>+IFERROR('MIP(IxI)_TFEVP'!Z90/'MIP(IxI)_TFEVP'!Z$95,0)</f>
        <v>0.65043118594858029</v>
      </c>
      <c r="AA101" s="151">
        <f>+IFERROR('MIP(IxI)_TFEVP'!AA90/'MIP(IxI)_TFEVP'!AA$95,0)</f>
        <v>0.54027501838149028</v>
      </c>
      <c r="AB101" s="151">
        <f>+IFERROR('MIP(IxI)_TFEVP'!AB90/'MIP(IxI)_TFEVP'!AB$95,0)</f>
        <v>0.72164501430436689</v>
      </c>
      <c r="AC101" s="151">
        <f>+IFERROR('MIP(IxI)_TFEVP'!AC90/'MIP(IxI)_TFEVP'!AC$95,0)</f>
        <v>0.64919755372427135</v>
      </c>
      <c r="AD101" s="151">
        <f>+IFERROR('MIP(IxI)_TFEVP'!AD90/'MIP(IxI)_TFEVP'!AD$95,0)</f>
        <v>0.68588525481955098</v>
      </c>
      <c r="AE101" s="151">
        <f>+IFERROR('MIP(IxI)_TFEVP'!AE90/'MIP(IxI)_TFEVP'!AE$95,0)</f>
        <v>0.85448415555914781</v>
      </c>
      <c r="AF101" s="151">
        <f>+IFERROR('MIP(IxI)_TFEVP'!AF90/'MIP(IxI)_TFEVP'!AF$95,0)</f>
        <v>0.59888666741910002</v>
      </c>
      <c r="AG101" s="151">
        <f>+IFERROR('MIP(IxI)_TFEVP'!AG90/'MIP(IxI)_TFEVP'!AG$95,0)</f>
        <v>0.72839820972038627</v>
      </c>
      <c r="AH101" s="151">
        <f>+IFERROR('MIP(IxI)_TFEVP'!AH90/'MIP(IxI)_TFEVP'!AH$95,0)</f>
        <v>0.7237073400221028</v>
      </c>
      <c r="AI101" s="151">
        <f>+IFERROR('MIP(IxI)_TFEVP'!AI90/'MIP(IxI)_TFEVP'!AI$95,0)</f>
        <v>0.61195629043083066</v>
      </c>
      <c r="AJ101" s="151">
        <f>+IFERROR('MIP(IxI)_TFEVP'!AJ90/'MIP(IxI)_TFEVP'!AJ$95,0)</f>
        <v>0</v>
      </c>
      <c r="AK101" s="151">
        <f>+IFERROR('MIP(IxI)_TFEVP'!AK90/'MIP(IxI)_TFEVP'!AK$95,0)</f>
        <v>0.6395114648117689</v>
      </c>
      <c r="AL101" s="151">
        <f>+IFERROR('MIP(IxI)_TFEVP'!AL90/'MIP(IxI)_TFEVP'!AL$95,0)</f>
        <v>0.54475589433835436</v>
      </c>
      <c r="AM101" s="151">
        <f>+IFERROR('MIP(IxI)_TFEVP'!AM90/'MIP(IxI)_TFEVP'!AM$95,0)</f>
        <v>0.6250981976522344</v>
      </c>
      <c r="AN101" s="151">
        <f>+IFERROR('MIP(IxI)_TFEVP'!AN90/'MIP(IxI)_TFEVP'!AN$95,0)</f>
        <v>0.60320387512780638</v>
      </c>
      <c r="AO101" s="151">
        <f>+IFERROR('MIP(IxI)_TFEVP'!AO90/'MIP(IxI)_TFEVP'!AO$95,0)</f>
        <v>0.74107880305583695</v>
      </c>
      <c r="AP101" s="151">
        <f>+IFERROR('MIP(IxI)_TFEVP'!AP90/'MIP(IxI)_TFEVP'!AP$95,0)</f>
        <v>0.56018254789219479</v>
      </c>
      <c r="AQ101" s="151">
        <f>+IFERROR('MIP(IxI)_TFEVP'!AQ90/'MIP(IxI)_TFEVP'!AQ$95,0)</f>
        <v>0.87617441184868328</v>
      </c>
      <c r="AR101" s="151">
        <f>+IFERROR('MIP(IxI)_TFEVP'!AR90/'MIP(IxI)_TFEVP'!AR$95,0)</f>
        <v>0.65365626054310921</v>
      </c>
      <c r="AS101" s="151">
        <f>+IFERROR('MIP(IxI)_TFEVP'!AS90/'MIP(IxI)_TFEVP'!AS$95,0)</f>
        <v>0.66320864877032326</v>
      </c>
      <c r="AT101" s="151">
        <f>+IFERROR('MIP(IxI)_TFEVP'!AT90/'MIP(IxI)_TFEVP'!AT$95,0)</f>
        <v>0.5992306720934073</v>
      </c>
      <c r="AU101" s="151">
        <f>+IFERROR('MIP(IxI)_TFEVP'!AU90/'MIP(IxI)_TFEVP'!AU$95,0)</f>
        <v>0.62060607609603158</v>
      </c>
      <c r="AV101" s="151">
        <f>+IFERROR('MIP(IxI)_TFEVP'!AV90/'MIP(IxI)_TFEVP'!AV$95,0)</f>
        <v>0.67056758677149786</v>
      </c>
      <c r="AW101" s="151">
        <f>+IFERROR('MIP(IxI)_TFEVP'!AW90/'MIP(IxI)_TFEVP'!AW$95,0)</f>
        <v>0.64674020489995787</v>
      </c>
      <c r="AX101" s="151">
        <f>+IFERROR('MIP(IxI)_TFEVP'!AX90/'MIP(IxI)_TFEVP'!AX$95,0)</f>
        <v>0.60299824625570908</v>
      </c>
      <c r="AY101" s="151">
        <f>+IFERROR('MIP(IxI)_TFEVP'!AY90/'MIP(IxI)_TFEVP'!AY$95,0)</f>
        <v>0.76575093601009414</v>
      </c>
      <c r="AZ101" s="151">
        <f>+IFERROR('MIP(IxI)_TFEVP'!AZ90/'MIP(IxI)_TFEVP'!AZ$95,0)</f>
        <v>0.58479210366941936</v>
      </c>
      <c r="BA101" s="151">
        <f>+IFERROR('MIP(IxI)_TFEVP'!BA90/'MIP(IxI)_TFEVP'!BA$95,0)</f>
        <v>0.55156429281725694</v>
      </c>
      <c r="BB101" s="151">
        <f>+IFERROR('MIP(IxI)_TFEVP'!BB90/'MIP(IxI)_TFEVP'!BB$95,0)</f>
        <v>0.70183133389970498</v>
      </c>
      <c r="BC101" s="151">
        <f>+IFERROR('MIP(IxI)_TFEVP'!BC90/'MIP(IxI)_TFEVP'!BC$95,0)</f>
        <v>0.51557191690770443</v>
      </c>
      <c r="BD101" s="151">
        <f>+IFERROR('MIP(IxI)_TFEVP'!BD90/'MIP(IxI)_TFEVP'!BD$95,0)</f>
        <v>0.78329518145689181</v>
      </c>
      <c r="BE101" s="151">
        <f>+IFERROR('MIP(IxI)_TFEVP'!BE90/'MIP(IxI)_TFEVP'!BE$95,0)</f>
        <v>0.57156637192671234</v>
      </c>
      <c r="BF101" s="151">
        <f>+IFERROR('MIP(IxI)_TFEVP'!BF90/'MIP(IxI)_TFEVP'!BF$95,0)</f>
        <v>0.45456916580674978</v>
      </c>
      <c r="BG101" s="151">
        <f>+IFERROR('MIP(IxI)_TFEVP'!BG90/'MIP(IxI)_TFEVP'!BG$95,0)</f>
        <v>0.58042825418169219</v>
      </c>
      <c r="BH101" s="151">
        <f>+IFERROR('MIP(IxI)_TFEVP'!BH90/'MIP(IxI)_TFEVP'!BH$95,0)</f>
        <v>0.52454071571250416</v>
      </c>
      <c r="BI101" s="151">
        <f>+IFERROR('MIP(IxI)_TFEVP'!BI90/'MIP(IxI)_TFEVP'!BI$95,0)</f>
        <v>0.53995651105505293</v>
      </c>
      <c r="BJ101" s="151">
        <f>+IFERROR('MIP(IxI)_TFEVP'!BJ90/'MIP(IxI)_TFEVP'!BJ$95,0)</f>
        <v>0.3593831665078201</v>
      </c>
      <c r="BK101" s="151">
        <f>+IFERROR('MIP(IxI)_TFEVP'!BK90/'MIP(IxI)_TFEVP'!BK$95,0)</f>
        <v>0.59647960781006448</v>
      </c>
      <c r="BL101" s="151">
        <f>+IFERROR('MIP(IxI)_TFEVP'!BL90/'MIP(IxI)_TFEVP'!BL$95,0)</f>
        <v>0.55473269621757537</v>
      </c>
      <c r="BM101" s="151">
        <f>+IFERROR('MIP(IxI)_TFEVP'!BM90/'MIP(IxI)_TFEVP'!BM$95,0)</f>
        <v>0.47450657656010053</v>
      </c>
      <c r="BN101" s="151">
        <f>+IFERROR('MIP(IxI)_TFEVP'!BN90/'MIP(IxI)_TFEVP'!BN$95,0)</f>
        <v>0.54813798053532481</v>
      </c>
      <c r="BO101" s="151">
        <f>+IFERROR('MIP(IxI)_TFEVP'!BO90/'MIP(IxI)_TFEVP'!BO$95,0)</f>
        <v>0.50396473502697825</v>
      </c>
      <c r="BP101" s="151">
        <f>+IFERROR('MIP(IxI)_TFEVP'!BP90/'MIP(IxI)_TFEVP'!BP$95,0)</f>
        <v>0.31385557115605067</v>
      </c>
      <c r="BQ101" s="151">
        <f>+IFERROR('MIP(IxI)_TFEVP'!BQ90/'MIP(IxI)_TFEVP'!BQ$95,0)</f>
        <v>0.73813496369413623</v>
      </c>
      <c r="BR101" s="151">
        <f>+IFERROR('MIP(IxI)_TFEVP'!BR90/'MIP(IxI)_TFEVP'!BR$95,0)</f>
        <v>0.53631948648350802</v>
      </c>
      <c r="BS101" s="151">
        <f>+IFERROR('MIP(IxI)_TFEVP'!BS90/'MIP(IxI)_TFEVP'!BS$95,0)</f>
        <v>0.27803240835257925</v>
      </c>
      <c r="BT101" s="151">
        <f>+IFERROR('MIP(IxI)_TFEVP'!BT90/'MIP(IxI)_TFEVP'!BT$95,0)</f>
        <v>0.40174255714129126</v>
      </c>
      <c r="BU101" s="151">
        <f>+IFERROR('MIP(IxI)_TFEVP'!BU90/'MIP(IxI)_TFEVP'!BU$95,0)</f>
        <v>0.15351753130631576</v>
      </c>
      <c r="BV101" s="151">
        <f>+IFERROR('MIP(IxI)_TFEVP'!BV90/'MIP(IxI)_TFEVP'!BV$95,0)</f>
        <v>0.38980055393036256</v>
      </c>
      <c r="BW101" s="151">
        <f>+IFERROR('MIP(IxI)_TFEVP'!BW90/'MIP(IxI)_TFEVP'!BW$95,0)</f>
        <v>0.11294898998831458</v>
      </c>
      <c r="BX101" s="151">
        <f>+IFERROR('MIP(IxI)_TFEVP'!BX90/'MIP(IxI)_TFEVP'!BX$95,0)</f>
        <v>0.5358595798793776</v>
      </c>
      <c r="BY101" s="151">
        <f>+IFERROR('MIP(IxI)_TFEVP'!BY90/'MIP(IxI)_TFEVP'!BY$95,0)</f>
        <v>0.33186787624457093</v>
      </c>
      <c r="BZ101" s="151">
        <f>+IFERROR('MIP(IxI)_TFEVP'!BZ90/'MIP(IxI)_TFEVP'!BZ$95,0)</f>
        <v>0.52346661377919079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</row>
    <row r="102" spans="1:89" ht="0" hidden="1" customHeight="1" x14ac:dyDescent="0.25">
      <c r="A102" s="106"/>
      <c r="B102" s="155"/>
      <c r="C102" s="117" t="s">
        <v>836</v>
      </c>
      <c r="D102" s="151">
        <f>+IFERROR('MIP(IxI)_TFEVP'!D91/'MIP(IxI)_TFEVP'!D$95,0)</f>
        <v>0.62075542790241056</v>
      </c>
      <c r="E102" s="151">
        <f>+IFERROR('MIP(IxI)_TFEVP'!E91/'MIP(IxI)_TFEVP'!E$95,0)</f>
        <v>0.40599923817596117</v>
      </c>
      <c r="F102" s="151">
        <f>+IFERROR('MIP(IxI)_TFEVP'!F91/'MIP(IxI)_TFEVP'!F$95,0)</f>
        <v>0.59287340429604374</v>
      </c>
      <c r="G102" s="151">
        <f>+IFERROR('MIP(IxI)_TFEVP'!G91/'MIP(IxI)_TFEVP'!G$95,0)</f>
        <v>0.35563853750032115</v>
      </c>
      <c r="H102" s="151">
        <f>+IFERROR('MIP(IxI)_TFEVP'!H91/'MIP(IxI)_TFEVP'!H$95,0)</f>
        <v>0.5166565488521857</v>
      </c>
      <c r="I102" s="151">
        <f>+IFERROR('MIP(IxI)_TFEVP'!I91/'MIP(IxI)_TFEVP'!I$95,0)</f>
        <v>0.55434114103877696</v>
      </c>
      <c r="J102" s="151">
        <f>+IFERROR('MIP(IxI)_TFEVP'!J91/'MIP(IxI)_TFEVP'!J$95,0)</f>
        <v>0.48515468156640784</v>
      </c>
      <c r="K102" s="151">
        <f>+IFERROR('MIP(IxI)_TFEVP'!K91/'MIP(IxI)_TFEVP'!K$95,0)</f>
        <v>0.63618712114435905</v>
      </c>
      <c r="L102" s="151">
        <f>+IFERROR('MIP(IxI)_TFEVP'!L91/'MIP(IxI)_TFEVP'!L$95,0)</f>
        <v>0.59662491333774803</v>
      </c>
      <c r="M102" s="151">
        <f>+IFERROR('MIP(IxI)_TFEVP'!M91/'MIP(IxI)_TFEVP'!M$95,0)</f>
        <v>0.43212970924714994</v>
      </c>
      <c r="N102" s="151">
        <f>+IFERROR('MIP(IxI)_TFEVP'!N91/'MIP(IxI)_TFEVP'!N$95,0)</f>
        <v>0.63316314750841851</v>
      </c>
      <c r="O102" s="151">
        <f>+IFERROR('MIP(IxI)_TFEVP'!O91/'MIP(IxI)_TFEVP'!O$95,0)</f>
        <v>0.23215992923560522</v>
      </c>
      <c r="P102" s="151">
        <f>+IFERROR('MIP(IxI)_TFEVP'!P91/'MIP(IxI)_TFEVP'!P$95,0)</f>
        <v>0.65952839173926248</v>
      </c>
      <c r="Q102" s="151">
        <f>+IFERROR('MIP(IxI)_TFEVP'!Q91/'MIP(IxI)_TFEVP'!Q$95,0)</f>
        <v>0.58867892617897166</v>
      </c>
      <c r="R102" s="151">
        <f>+IFERROR('MIP(IxI)_TFEVP'!R91/'MIP(IxI)_TFEVP'!R$95,0)</f>
        <v>0.53579835727637792</v>
      </c>
      <c r="S102" s="151">
        <f>+IFERROR('MIP(IxI)_TFEVP'!S91/'MIP(IxI)_TFEVP'!S$95,0)</f>
        <v>0.41591327978905168</v>
      </c>
      <c r="T102" s="151">
        <f>+IFERROR('MIP(IxI)_TFEVP'!T91/'MIP(IxI)_TFEVP'!T$95,0)</f>
        <v>0.3838869164661764</v>
      </c>
      <c r="U102" s="151">
        <f>+IFERROR('MIP(IxI)_TFEVP'!U91/'MIP(IxI)_TFEVP'!U$95,0)</f>
        <v>0.20824691608076251</v>
      </c>
      <c r="V102" s="151">
        <f>+IFERROR('MIP(IxI)_TFEVP'!V91/'MIP(IxI)_TFEVP'!V$95,0)</f>
        <v>0.40366645707916882</v>
      </c>
      <c r="W102" s="151">
        <f>+IFERROR('MIP(IxI)_TFEVP'!W91/'MIP(IxI)_TFEVP'!W$95,0)</f>
        <v>0.25137113175799253</v>
      </c>
      <c r="X102" s="151">
        <f>+IFERROR('MIP(IxI)_TFEVP'!X91/'MIP(IxI)_TFEVP'!X$95,0)</f>
        <v>0.33872047022799417</v>
      </c>
      <c r="Y102" s="151">
        <f>+IFERROR('MIP(IxI)_TFEVP'!Y91/'MIP(IxI)_TFEVP'!Y$95,0)</f>
        <v>0.42971508989672053</v>
      </c>
      <c r="Z102" s="151">
        <f>+IFERROR('MIP(IxI)_TFEVP'!Z91/'MIP(IxI)_TFEVP'!Z$95,0)</f>
        <v>0.34956881405141971</v>
      </c>
      <c r="AA102" s="151">
        <f>+IFERROR('MIP(IxI)_TFEVP'!AA91/'MIP(IxI)_TFEVP'!AA$95,0)</f>
        <v>0.45972498161850978</v>
      </c>
      <c r="AB102" s="151">
        <f>+IFERROR('MIP(IxI)_TFEVP'!AB91/'MIP(IxI)_TFEVP'!AB$95,0)</f>
        <v>0.27835498569563311</v>
      </c>
      <c r="AC102" s="151">
        <f>+IFERROR('MIP(IxI)_TFEVP'!AC91/'MIP(IxI)_TFEVP'!AC$95,0)</f>
        <v>0.35080244627572865</v>
      </c>
      <c r="AD102" s="151">
        <f>+IFERROR('MIP(IxI)_TFEVP'!AD91/'MIP(IxI)_TFEVP'!AD$95,0)</f>
        <v>0.31411474518044907</v>
      </c>
      <c r="AE102" s="151">
        <f>+IFERROR('MIP(IxI)_TFEVP'!AE91/'MIP(IxI)_TFEVP'!AE$95,0)</f>
        <v>0.14551584444085217</v>
      </c>
      <c r="AF102" s="151">
        <f>+IFERROR('MIP(IxI)_TFEVP'!AF91/'MIP(IxI)_TFEVP'!AF$95,0)</f>
        <v>0.40111333258090004</v>
      </c>
      <c r="AG102" s="151">
        <f>+IFERROR('MIP(IxI)_TFEVP'!AG91/'MIP(IxI)_TFEVP'!AG$95,0)</f>
        <v>0.27160179027961379</v>
      </c>
      <c r="AH102" s="151">
        <f>+IFERROR('MIP(IxI)_TFEVP'!AH91/'MIP(IxI)_TFEVP'!AH$95,0)</f>
        <v>0.2762926599778972</v>
      </c>
      <c r="AI102" s="151">
        <f>+IFERROR('MIP(IxI)_TFEVP'!AI91/'MIP(IxI)_TFEVP'!AI$95,0)</f>
        <v>0.38804370956916939</v>
      </c>
      <c r="AJ102" s="151">
        <f>+IFERROR('MIP(IxI)_TFEVP'!AJ91/'MIP(IxI)_TFEVP'!AJ$95,0)</f>
        <v>0</v>
      </c>
      <c r="AK102" s="151">
        <f>+IFERROR('MIP(IxI)_TFEVP'!AK91/'MIP(IxI)_TFEVP'!AK$95,0)</f>
        <v>0.36048853518823115</v>
      </c>
      <c r="AL102" s="151">
        <f>+IFERROR('MIP(IxI)_TFEVP'!AL91/'MIP(IxI)_TFEVP'!AL$95,0)</f>
        <v>0.45524410566164558</v>
      </c>
      <c r="AM102" s="151">
        <f>+IFERROR('MIP(IxI)_TFEVP'!AM91/'MIP(IxI)_TFEVP'!AM$95,0)</f>
        <v>0.3749018023477656</v>
      </c>
      <c r="AN102" s="151">
        <f>+IFERROR('MIP(IxI)_TFEVP'!AN91/'MIP(IxI)_TFEVP'!AN$95,0)</f>
        <v>0.39679612487219362</v>
      </c>
      <c r="AO102" s="151">
        <f>+IFERROR('MIP(IxI)_TFEVP'!AO91/'MIP(IxI)_TFEVP'!AO$95,0)</f>
        <v>0.25892119694416299</v>
      </c>
      <c r="AP102" s="151">
        <f>+IFERROR('MIP(IxI)_TFEVP'!AP91/'MIP(IxI)_TFEVP'!AP$95,0)</f>
        <v>0.43981745210780526</v>
      </c>
      <c r="AQ102" s="151">
        <f>+IFERROR('MIP(IxI)_TFEVP'!AQ91/'MIP(IxI)_TFEVP'!AQ$95,0)</f>
        <v>0.12382558815131672</v>
      </c>
      <c r="AR102" s="151">
        <f>+IFERROR('MIP(IxI)_TFEVP'!AR91/'MIP(IxI)_TFEVP'!AR$95,0)</f>
        <v>0.34634373945689079</v>
      </c>
      <c r="AS102" s="151">
        <f>+IFERROR('MIP(IxI)_TFEVP'!AS91/'MIP(IxI)_TFEVP'!AS$95,0)</f>
        <v>0.33679135122967668</v>
      </c>
      <c r="AT102" s="151">
        <f>+IFERROR('MIP(IxI)_TFEVP'!AT91/'MIP(IxI)_TFEVP'!AT$95,0)</f>
        <v>0.4007693279065927</v>
      </c>
      <c r="AU102" s="151">
        <f>+IFERROR('MIP(IxI)_TFEVP'!AU91/'MIP(IxI)_TFEVP'!AU$95,0)</f>
        <v>0.37939392390396837</v>
      </c>
      <c r="AV102" s="151">
        <f>+IFERROR('MIP(IxI)_TFEVP'!AV91/'MIP(IxI)_TFEVP'!AV$95,0)</f>
        <v>0.32943241322850214</v>
      </c>
      <c r="AW102" s="151">
        <f>+IFERROR('MIP(IxI)_TFEVP'!AW91/'MIP(IxI)_TFEVP'!AW$95,0)</f>
        <v>0.35325979510004207</v>
      </c>
      <c r="AX102" s="151">
        <f>+IFERROR('MIP(IxI)_TFEVP'!AX91/'MIP(IxI)_TFEVP'!AX$95,0)</f>
        <v>0.39700175374429097</v>
      </c>
      <c r="AY102" s="151">
        <f>+IFERROR('MIP(IxI)_TFEVP'!AY91/'MIP(IxI)_TFEVP'!AY$95,0)</f>
        <v>0.23424906398990591</v>
      </c>
      <c r="AZ102" s="151">
        <f>+IFERROR('MIP(IxI)_TFEVP'!AZ91/'MIP(IxI)_TFEVP'!AZ$95,0)</f>
        <v>0.41520789633058064</v>
      </c>
      <c r="BA102" s="151">
        <f>+IFERROR('MIP(IxI)_TFEVP'!BA91/'MIP(IxI)_TFEVP'!BA$95,0)</f>
        <v>0.44843570718274306</v>
      </c>
      <c r="BB102" s="151">
        <f>+IFERROR('MIP(IxI)_TFEVP'!BB91/'MIP(IxI)_TFEVP'!BB$95,0)</f>
        <v>0.29816866610029502</v>
      </c>
      <c r="BC102" s="151">
        <f>+IFERROR('MIP(IxI)_TFEVP'!BC91/'MIP(IxI)_TFEVP'!BC$95,0)</f>
        <v>0.48442808309229557</v>
      </c>
      <c r="BD102" s="151">
        <f>+IFERROR('MIP(IxI)_TFEVP'!BD91/'MIP(IxI)_TFEVP'!BD$95,0)</f>
        <v>0.21670481854310816</v>
      </c>
      <c r="BE102" s="151">
        <f>+IFERROR('MIP(IxI)_TFEVP'!BE91/'MIP(IxI)_TFEVP'!BE$95,0)</f>
        <v>0.42843362807328766</v>
      </c>
      <c r="BF102" s="151">
        <f>+IFERROR('MIP(IxI)_TFEVP'!BF91/'MIP(IxI)_TFEVP'!BF$95,0)</f>
        <v>0.54543083419325022</v>
      </c>
      <c r="BG102" s="151">
        <f>+IFERROR('MIP(IxI)_TFEVP'!BG91/'MIP(IxI)_TFEVP'!BG$95,0)</f>
        <v>0.41957174581830775</v>
      </c>
      <c r="BH102" s="151">
        <f>+IFERROR('MIP(IxI)_TFEVP'!BH91/'MIP(IxI)_TFEVP'!BH$95,0)</f>
        <v>0.47545928428749584</v>
      </c>
      <c r="BI102" s="151">
        <f>+IFERROR('MIP(IxI)_TFEVP'!BI91/'MIP(IxI)_TFEVP'!BI$95,0)</f>
        <v>0.46004348894494712</v>
      </c>
      <c r="BJ102" s="151">
        <f>+IFERROR('MIP(IxI)_TFEVP'!BJ91/'MIP(IxI)_TFEVP'!BJ$95,0)</f>
        <v>0.6406168334921799</v>
      </c>
      <c r="BK102" s="151">
        <f>+IFERROR('MIP(IxI)_TFEVP'!BK91/'MIP(IxI)_TFEVP'!BK$95,0)</f>
        <v>0.40352039218993552</v>
      </c>
      <c r="BL102" s="151">
        <f>+IFERROR('MIP(IxI)_TFEVP'!BL91/'MIP(IxI)_TFEVP'!BL$95,0)</f>
        <v>0.44526730378242463</v>
      </c>
      <c r="BM102" s="151">
        <f>+IFERROR('MIP(IxI)_TFEVP'!BM91/'MIP(IxI)_TFEVP'!BM$95,0)</f>
        <v>0.52549342343989947</v>
      </c>
      <c r="BN102" s="151">
        <f>+IFERROR('MIP(IxI)_TFEVP'!BN91/'MIP(IxI)_TFEVP'!BN$95,0)</f>
        <v>0.45186201946467519</v>
      </c>
      <c r="BO102" s="151">
        <f>+IFERROR('MIP(IxI)_TFEVP'!BO91/'MIP(IxI)_TFEVP'!BO$95,0)</f>
        <v>0.49603526497302169</v>
      </c>
      <c r="BP102" s="151">
        <f>+IFERROR('MIP(IxI)_TFEVP'!BP91/'MIP(IxI)_TFEVP'!BP$95,0)</f>
        <v>0.68614442884394933</v>
      </c>
      <c r="BQ102" s="151">
        <f>+IFERROR('MIP(IxI)_TFEVP'!BQ91/'MIP(IxI)_TFEVP'!BQ$95,0)</f>
        <v>0.26186503630586377</v>
      </c>
      <c r="BR102" s="151">
        <f>+IFERROR('MIP(IxI)_TFEVP'!BR91/'MIP(IxI)_TFEVP'!BR$95,0)</f>
        <v>0.46368051351649198</v>
      </c>
      <c r="BS102" s="151">
        <f>+IFERROR('MIP(IxI)_TFEVP'!BS91/'MIP(IxI)_TFEVP'!BS$95,0)</f>
        <v>0.72196759164742075</v>
      </c>
      <c r="BT102" s="151">
        <f>+IFERROR('MIP(IxI)_TFEVP'!BT91/'MIP(IxI)_TFEVP'!BT$95,0)</f>
        <v>0.59825744285870874</v>
      </c>
      <c r="BU102" s="151">
        <f>+IFERROR('MIP(IxI)_TFEVP'!BU91/'MIP(IxI)_TFEVP'!BU$95,0)</f>
        <v>0.84648246869368426</v>
      </c>
      <c r="BV102" s="151">
        <f>+IFERROR('MIP(IxI)_TFEVP'!BV91/'MIP(IxI)_TFEVP'!BV$95,0)</f>
        <v>0.6101994460696375</v>
      </c>
      <c r="BW102" s="151">
        <f>+IFERROR('MIP(IxI)_TFEVP'!BW91/'MIP(IxI)_TFEVP'!BW$95,0)</f>
        <v>0.8870510100116854</v>
      </c>
      <c r="BX102" s="151">
        <f>+IFERROR('MIP(IxI)_TFEVP'!BX91/'MIP(IxI)_TFEVP'!BX$95,0)</f>
        <v>0.4641404201206224</v>
      </c>
      <c r="BY102" s="151">
        <f>+IFERROR('MIP(IxI)_TFEVP'!BY91/'MIP(IxI)_TFEVP'!BY$95,0)</f>
        <v>0.66813212375542907</v>
      </c>
      <c r="BZ102" s="151">
        <f>+IFERROR('MIP(IxI)_TFEVP'!BZ91/'MIP(IxI)_TFEVP'!BZ$95,0)</f>
        <v>0.47653338622080921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</row>
    <row r="103" spans="1:89" ht="0" hidden="1" customHeight="1" x14ac:dyDescent="0.25">
      <c r="A103" s="106"/>
      <c r="B103" s="155"/>
      <c r="C103" s="116" t="s">
        <v>826</v>
      </c>
      <c r="D103" s="151">
        <f>+IFERROR('MIP(IxI)_TFEVP'!D92/'MIP(IxI)_TFEVP'!D$95,0)</f>
        <v>0.12305331488939504</v>
      </c>
      <c r="E103" s="151">
        <f>+IFERROR('MIP(IxI)_TFEVP'!E92/'MIP(IxI)_TFEVP'!E$95,0)</f>
        <v>0.11463433707434344</v>
      </c>
      <c r="F103" s="151">
        <f>+IFERROR('MIP(IxI)_TFEVP'!F92/'MIP(IxI)_TFEVP'!F$95,0)</f>
        <v>0.10564804327119029</v>
      </c>
      <c r="G103" s="151">
        <f>+IFERROR('MIP(IxI)_TFEVP'!G92/'MIP(IxI)_TFEVP'!G$95,0)</f>
        <v>0.12858537671614179</v>
      </c>
      <c r="H103" s="151">
        <f>+IFERROR('MIP(IxI)_TFEVP'!H92/'MIP(IxI)_TFEVP'!H$95,0)</f>
        <v>0.17120804296581957</v>
      </c>
      <c r="I103" s="151">
        <f>+IFERROR('MIP(IxI)_TFEVP'!I92/'MIP(IxI)_TFEVP'!I$95,0)</f>
        <v>0.39732824402266936</v>
      </c>
      <c r="J103" s="151">
        <f>+IFERROR('MIP(IxI)_TFEVP'!J92/'MIP(IxI)_TFEVP'!J$95,0)</f>
        <v>0.19197526384958358</v>
      </c>
      <c r="K103" s="151">
        <f>+IFERROR('MIP(IxI)_TFEVP'!K92/'MIP(IxI)_TFEVP'!K$95,0)</f>
        <v>0.10182813972849683</v>
      </c>
      <c r="L103" s="151">
        <f>+IFERROR('MIP(IxI)_TFEVP'!L92/'MIP(IxI)_TFEVP'!L$95,0)</f>
        <v>0.1484061918041604</v>
      </c>
      <c r="M103" s="151">
        <f>+IFERROR('MIP(IxI)_TFEVP'!M92/'MIP(IxI)_TFEVP'!M$95,0)</f>
        <v>0.12123679614157933</v>
      </c>
      <c r="N103" s="151">
        <f>+IFERROR('MIP(IxI)_TFEVP'!N92/'MIP(IxI)_TFEVP'!N$95,0)</f>
        <v>0.10438547960601691</v>
      </c>
      <c r="O103" s="151">
        <f>+IFERROR('MIP(IxI)_TFEVP'!O92/'MIP(IxI)_TFEVP'!O$95,0)</f>
        <v>0.11874207041215454</v>
      </c>
      <c r="P103" s="151">
        <f>+IFERROR('MIP(IxI)_TFEVP'!P92/'MIP(IxI)_TFEVP'!P$95,0)</f>
        <v>0.14368295964874861</v>
      </c>
      <c r="Q103" s="151">
        <f>+IFERROR('MIP(IxI)_TFEVP'!Q92/'MIP(IxI)_TFEVP'!Q$95,0)</f>
        <v>1.5464904821292017E-2</v>
      </c>
      <c r="R103" s="151">
        <f>+IFERROR('MIP(IxI)_TFEVP'!R92/'MIP(IxI)_TFEVP'!R$95,0)</f>
        <v>0.10376359045193118</v>
      </c>
      <c r="S103" s="151">
        <f>+IFERROR('MIP(IxI)_TFEVP'!S92/'MIP(IxI)_TFEVP'!S$95,0)</f>
        <v>0.17089774118470086</v>
      </c>
      <c r="T103" s="151">
        <f>+IFERROR('MIP(IxI)_TFEVP'!T92/'MIP(IxI)_TFEVP'!T$95,0)</f>
        <v>0.14776027743539111</v>
      </c>
      <c r="U103" s="151">
        <f>+IFERROR('MIP(IxI)_TFEVP'!U92/'MIP(IxI)_TFEVP'!U$95,0)</f>
        <v>0.13535736896890271</v>
      </c>
      <c r="V103" s="151">
        <f>+IFERROR('MIP(IxI)_TFEVP'!V92/'MIP(IxI)_TFEVP'!V$95,0)</f>
        <v>6.9933208864842278E-2</v>
      </c>
      <c r="W103" s="151">
        <f>+IFERROR('MIP(IxI)_TFEVP'!W92/'MIP(IxI)_TFEVP'!W$95,0)</f>
        <v>9.1369961226132126E-2</v>
      </c>
      <c r="X103" s="151">
        <f>+IFERROR('MIP(IxI)_TFEVP'!X92/'MIP(IxI)_TFEVP'!X$95,0)</f>
        <v>0.11103408403505297</v>
      </c>
      <c r="Y103" s="151">
        <f>+IFERROR('MIP(IxI)_TFEVP'!Y92/'MIP(IxI)_TFEVP'!Y$95,0)</f>
        <v>0.19260581011516723</v>
      </c>
      <c r="Z103" s="151">
        <f>+IFERROR('MIP(IxI)_TFEVP'!Z92/'MIP(IxI)_TFEVP'!Z$95,0)</f>
        <v>8.9498207472353597E-2</v>
      </c>
      <c r="AA103" s="151">
        <f>+IFERROR('MIP(IxI)_TFEVP'!AA92/'MIP(IxI)_TFEVP'!AA$95,0)</f>
        <v>0.27092947765280101</v>
      </c>
      <c r="AB103" s="151">
        <f>+IFERROR('MIP(IxI)_TFEVP'!AB92/'MIP(IxI)_TFEVP'!AB$95,0)</f>
        <v>0.13225907255378369</v>
      </c>
      <c r="AC103" s="151">
        <f>+IFERROR('MIP(IxI)_TFEVP'!AC92/'MIP(IxI)_TFEVP'!AC$95,0)</f>
        <v>0.22176036327263793</v>
      </c>
      <c r="AD103" s="151">
        <f>+IFERROR('MIP(IxI)_TFEVP'!AD92/'MIP(IxI)_TFEVP'!AD$95,0)</f>
        <v>0.10185330084281595</v>
      </c>
      <c r="AE103" s="151">
        <f>+IFERROR('MIP(IxI)_TFEVP'!AE92/'MIP(IxI)_TFEVP'!AE$95,0)</f>
        <v>5.5013140427449654E-2</v>
      </c>
      <c r="AF103" s="151">
        <f>+IFERROR('MIP(IxI)_TFEVP'!AF92/'MIP(IxI)_TFEVP'!AF$95,0)</f>
        <v>0.20262088647393625</v>
      </c>
      <c r="AG103" s="151">
        <f>+IFERROR('MIP(IxI)_TFEVP'!AG92/'MIP(IxI)_TFEVP'!AG$95,0)</f>
        <v>0.11611989773665175</v>
      </c>
      <c r="AH103" s="151">
        <f>+IFERROR('MIP(IxI)_TFEVP'!AH92/'MIP(IxI)_TFEVP'!AH$95,0)</f>
        <v>0.14574404172198552</v>
      </c>
      <c r="AI103" s="151">
        <f>+IFERROR('MIP(IxI)_TFEVP'!AI92/'MIP(IxI)_TFEVP'!AI$95,0)</f>
        <v>9.6797379687818555E-2</v>
      </c>
      <c r="AJ103" s="151">
        <f>+IFERROR('MIP(IxI)_TFEVP'!AJ92/'MIP(IxI)_TFEVP'!AJ$95,0)</f>
        <v>0</v>
      </c>
      <c r="AK103" s="151">
        <f>+IFERROR('MIP(IxI)_TFEVP'!AK92/'MIP(IxI)_TFEVP'!AK$95,0)</f>
        <v>0.22398887947410104</v>
      </c>
      <c r="AL103" s="151">
        <f>+IFERROR('MIP(IxI)_TFEVP'!AL92/'MIP(IxI)_TFEVP'!AL$95,0)</f>
        <v>0.20862713612875822</v>
      </c>
      <c r="AM103" s="151">
        <f>+IFERROR('MIP(IxI)_TFEVP'!AM92/'MIP(IxI)_TFEVP'!AM$95,0)</f>
        <v>0.19832558974704284</v>
      </c>
      <c r="AN103" s="151">
        <f>+IFERROR('MIP(IxI)_TFEVP'!AN92/'MIP(IxI)_TFEVP'!AN$95,0)</f>
        <v>0.14689699885219121</v>
      </c>
      <c r="AO103" s="151">
        <f>+IFERROR('MIP(IxI)_TFEVP'!AO92/'MIP(IxI)_TFEVP'!AO$95,0)</f>
        <v>0.11235951140462458</v>
      </c>
      <c r="AP103" s="151">
        <f>+IFERROR('MIP(IxI)_TFEVP'!AP92/'MIP(IxI)_TFEVP'!AP$95,0)</f>
        <v>0.16902140322395845</v>
      </c>
      <c r="AQ103" s="151">
        <f>+IFERROR('MIP(IxI)_TFEVP'!AQ92/'MIP(IxI)_TFEVP'!AQ$95,0)</f>
        <v>1.7708884812220157E-2</v>
      </c>
      <c r="AR103" s="151">
        <f>+IFERROR('MIP(IxI)_TFEVP'!AR92/'MIP(IxI)_TFEVP'!AR$95,0)</f>
        <v>0.15615071531631122</v>
      </c>
      <c r="AS103" s="151">
        <f>+IFERROR('MIP(IxI)_TFEVP'!AS92/'MIP(IxI)_TFEVP'!AS$95,0)</f>
        <v>0.15876921345399009</v>
      </c>
      <c r="AT103" s="151">
        <f>+IFERROR('MIP(IxI)_TFEVP'!AT92/'MIP(IxI)_TFEVP'!AT$95,0)</f>
        <v>0.22983995000663773</v>
      </c>
      <c r="AU103" s="151">
        <f>+IFERROR('MIP(IxI)_TFEVP'!AU92/'MIP(IxI)_TFEVP'!AU$95,0)</f>
        <v>0.19598647105931266</v>
      </c>
      <c r="AV103" s="151">
        <f>+IFERROR('MIP(IxI)_TFEVP'!AV92/'MIP(IxI)_TFEVP'!AV$95,0)</f>
        <v>0.17026444646967051</v>
      </c>
      <c r="AW103" s="151">
        <f>+IFERROR('MIP(IxI)_TFEVP'!AW92/'MIP(IxI)_TFEVP'!AW$95,0)</f>
        <v>0.20459580162926388</v>
      </c>
      <c r="AX103" s="151">
        <f>+IFERROR('MIP(IxI)_TFEVP'!AX92/'MIP(IxI)_TFEVP'!AX$95,0)</f>
        <v>0.13137420401579308</v>
      </c>
      <c r="AY103" s="151">
        <f>+IFERROR('MIP(IxI)_TFEVP'!AY92/'MIP(IxI)_TFEVP'!AY$95,0)</f>
        <v>9.6594491867289356E-2</v>
      </c>
      <c r="AZ103" s="151">
        <f>+IFERROR('MIP(IxI)_TFEVP'!AZ92/'MIP(IxI)_TFEVP'!AZ$95,0)</f>
        <v>0.16844676353923099</v>
      </c>
      <c r="BA103" s="151">
        <f>+IFERROR('MIP(IxI)_TFEVP'!BA92/'MIP(IxI)_TFEVP'!BA$95,0)</f>
        <v>0.13181366174558251</v>
      </c>
      <c r="BB103" s="151">
        <f>+IFERROR('MIP(IxI)_TFEVP'!BB92/'MIP(IxI)_TFEVP'!BB$95,0)</f>
        <v>0.13252505249177915</v>
      </c>
      <c r="BC103" s="151">
        <f>+IFERROR('MIP(IxI)_TFEVP'!BC92/'MIP(IxI)_TFEVP'!BC$95,0)</f>
        <v>0.22069594180033308</v>
      </c>
      <c r="BD103" s="151">
        <f>+IFERROR('MIP(IxI)_TFEVP'!BD92/'MIP(IxI)_TFEVP'!BD$95,0)</f>
        <v>0.12251289084069798</v>
      </c>
      <c r="BE103" s="151">
        <f>+IFERROR('MIP(IxI)_TFEVP'!BE92/'MIP(IxI)_TFEVP'!BE$95,0)</f>
        <v>0.1764683870610084</v>
      </c>
      <c r="BF103" s="151">
        <f>+IFERROR('MIP(IxI)_TFEVP'!BF92/'MIP(IxI)_TFEVP'!BF$95,0)</f>
        <v>0.25296497236659682</v>
      </c>
      <c r="BG103" s="151">
        <f>+IFERROR('MIP(IxI)_TFEVP'!BG92/'MIP(IxI)_TFEVP'!BG$95,0)</f>
        <v>0.19828861316545443</v>
      </c>
      <c r="BH103" s="151">
        <f>+IFERROR('MIP(IxI)_TFEVP'!BH92/'MIP(IxI)_TFEVP'!BH$95,0)</f>
        <v>0.27183418840427792</v>
      </c>
      <c r="BI103" s="151">
        <f>+IFERROR('MIP(IxI)_TFEVP'!BI92/'MIP(IxI)_TFEVP'!BI$95,0)</f>
        <v>0.15674306146105549</v>
      </c>
      <c r="BJ103" s="151">
        <f>+IFERROR('MIP(IxI)_TFEVP'!BJ92/'MIP(IxI)_TFEVP'!BJ$95,0)</f>
        <v>0.25040245785807458</v>
      </c>
      <c r="BK103" s="151">
        <f>+IFERROR('MIP(IxI)_TFEVP'!BK92/'MIP(IxI)_TFEVP'!BK$95,0)</f>
        <v>0.12066271208692435</v>
      </c>
      <c r="BL103" s="151">
        <f>+IFERROR('MIP(IxI)_TFEVP'!BL92/'MIP(IxI)_TFEVP'!BL$95,0)</f>
        <v>0.21252688752909746</v>
      </c>
      <c r="BM103" s="151">
        <f>+IFERROR('MIP(IxI)_TFEVP'!BM92/'MIP(IxI)_TFEVP'!BM$95,0)</f>
        <v>0.27632438363799455</v>
      </c>
      <c r="BN103" s="151">
        <f>+IFERROR('MIP(IxI)_TFEVP'!BN92/'MIP(IxI)_TFEVP'!BN$95,0)</f>
        <v>0.24543915762835086</v>
      </c>
      <c r="BO103" s="151">
        <f>+IFERROR('MIP(IxI)_TFEVP'!BO92/'MIP(IxI)_TFEVP'!BO$95,0)</f>
        <v>0.22465410515251635</v>
      </c>
      <c r="BP103" s="151">
        <f>+IFERROR('MIP(IxI)_TFEVP'!BP92/'MIP(IxI)_TFEVP'!BP$95,0)</f>
        <v>0.22133146421895145</v>
      </c>
      <c r="BQ103" s="151">
        <f>+IFERROR('MIP(IxI)_TFEVP'!BQ92/'MIP(IxI)_TFEVP'!BQ$95,0)</f>
        <v>0.13159285205909169</v>
      </c>
      <c r="BR103" s="151">
        <f>+IFERROR('MIP(IxI)_TFEVP'!BR92/'MIP(IxI)_TFEVP'!BR$95,0)</f>
        <v>0.33247384939607161</v>
      </c>
      <c r="BS103" s="151">
        <f>+IFERROR('MIP(IxI)_TFEVP'!BS92/'MIP(IxI)_TFEVP'!BS$95,0)</f>
        <v>2.368729507671653E-2</v>
      </c>
      <c r="BT103" s="151">
        <f>+IFERROR('MIP(IxI)_TFEVP'!BT92/'MIP(IxI)_TFEVP'!BT$95,0)</f>
        <v>0.24062316775043016</v>
      </c>
      <c r="BU103" s="151">
        <f>+IFERROR('MIP(IxI)_TFEVP'!BU92/'MIP(IxI)_TFEVP'!BU$95,0)</f>
        <v>0.61761730741881538</v>
      </c>
      <c r="BV103" s="151">
        <f>+IFERROR('MIP(IxI)_TFEVP'!BV92/'MIP(IxI)_TFEVP'!BV$95,0)</f>
        <v>0.47769764259554953</v>
      </c>
      <c r="BW103" s="151">
        <f>+IFERROR('MIP(IxI)_TFEVP'!BW92/'MIP(IxI)_TFEVP'!BW$95,0)</f>
        <v>0.80066931678811692</v>
      </c>
      <c r="BX103" s="151">
        <f>+IFERROR('MIP(IxI)_TFEVP'!BX92/'MIP(IxI)_TFEVP'!BX$95,0)</f>
        <v>0.268015534226481</v>
      </c>
      <c r="BY103" s="151">
        <f>+IFERROR('MIP(IxI)_TFEVP'!BY92/'MIP(IxI)_TFEVP'!BY$95,0)</f>
        <v>0.60402142932843639</v>
      </c>
      <c r="BZ103" s="151">
        <f>+IFERROR('MIP(IxI)_TFEVP'!BZ92/'MIP(IxI)_TFEVP'!BZ$95,0)</f>
        <v>0.23788546255506607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</row>
    <row r="104" spans="1:89" ht="0" hidden="1" customHeight="1" x14ac:dyDescent="0.25">
      <c r="A104" s="105"/>
      <c r="B104" s="155"/>
      <c r="C104" s="116" t="s">
        <v>837</v>
      </c>
      <c r="D104" s="151">
        <f>+IFERROR('MIP(IxI)_TFEVP'!D93/'MIP(IxI)_TFEVP'!D$95,0)</f>
        <v>1.4576100150063428E-3</v>
      </c>
      <c r="E104" s="151">
        <f>+IFERROR('MIP(IxI)_TFEVP'!E93/'MIP(IxI)_TFEVP'!E$95,0)</f>
        <v>3.6930807710062888E-3</v>
      </c>
      <c r="F104" s="151">
        <f>+IFERROR('MIP(IxI)_TFEVP'!F93/'MIP(IxI)_TFEVP'!F$95,0)</f>
        <v>5.0553612725549055E-4</v>
      </c>
      <c r="G104" s="151">
        <f>+IFERROR('MIP(IxI)_TFEVP'!G93/'MIP(IxI)_TFEVP'!G$95,0)</f>
        <v>4.6291934668847802E-3</v>
      </c>
      <c r="H104" s="151">
        <f>+IFERROR('MIP(IxI)_TFEVP'!H93/'MIP(IxI)_TFEVP'!H$95,0)</f>
        <v>1.7351951488161642E-3</v>
      </c>
      <c r="I104" s="151">
        <f>+IFERROR('MIP(IxI)_TFEVP'!I93/'MIP(IxI)_TFEVP'!I$95,0)</f>
        <v>3.4212798453652857E-3</v>
      </c>
      <c r="J104" s="151">
        <f>+IFERROR('MIP(IxI)_TFEVP'!J93/'MIP(IxI)_TFEVP'!J$95,0)</f>
        <v>3.0537213071136588E-3</v>
      </c>
      <c r="K104" s="151">
        <f>+IFERROR('MIP(IxI)_TFEVP'!K93/'MIP(IxI)_TFEVP'!K$95,0)</f>
        <v>1.505445888577739E-3</v>
      </c>
      <c r="L104" s="151">
        <f>+IFERROR('MIP(IxI)_TFEVP'!L93/'MIP(IxI)_TFEVP'!L$95,0)</f>
        <v>2.8136085384469502E-3</v>
      </c>
      <c r="M104" s="151">
        <f>+IFERROR('MIP(IxI)_TFEVP'!M93/'MIP(IxI)_TFEVP'!M$95,0)</f>
        <v>2.7783269401756286E-3</v>
      </c>
      <c r="N104" s="151">
        <f>+IFERROR('MIP(IxI)_TFEVP'!N93/'MIP(IxI)_TFEVP'!N$95,0)</f>
        <v>1.7642984408829333E-3</v>
      </c>
      <c r="O104" s="151">
        <f>+IFERROR('MIP(IxI)_TFEVP'!O93/'MIP(IxI)_TFEVP'!O$95,0)</f>
        <v>2.9812664770409629E-3</v>
      </c>
      <c r="P104" s="151">
        <f>+IFERROR('MIP(IxI)_TFEVP'!P93/'MIP(IxI)_TFEVP'!P$95,0)</f>
        <v>2.9697775977967172E-2</v>
      </c>
      <c r="Q104" s="151">
        <f>+IFERROR('MIP(IxI)_TFEVP'!Q93/'MIP(IxI)_TFEVP'!Q$95,0)</f>
        <v>8.533533751781913E-4</v>
      </c>
      <c r="R104" s="151">
        <f>+IFERROR('MIP(IxI)_TFEVP'!R93/'MIP(IxI)_TFEVP'!R$95,0)</f>
        <v>2.1077000875574563E-2</v>
      </c>
      <c r="S104" s="151">
        <f>+IFERROR('MIP(IxI)_TFEVP'!S93/'MIP(IxI)_TFEVP'!S$95,0)</f>
        <v>2.6277730691097928E-2</v>
      </c>
      <c r="T104" s="151">
        <f>+IFERROR('MIP(IxI)_TFEVP'!T93/'MIP(IxI)_TFEVP'!T$95,0)</f>
        <v>1.8192374815186579E-3</v>
      </c>
      <c r="U104" s="151">
        <f>+IFERROR('MIP(IxI)_TFEVP'!U93/'MIP(IxI)_TFEVP'!U$95,0)</f>
        <v>3.7776077846722782E-3</v>
      </c>
      <c r="V104" s="151">
        <f>+IFERROR('MIP(IxI)_TFEVP'!V93/'MIP(IxI)_TFEVP'!V$95,0)</f>
        <v>6.4815635896092218E-4</v>
      </c>
      <c r="W104" s="151">
        <f>+IFERROR('MIP(IxI)_TFEVP'!W93/'MIP(IxI)_TFEVP'!W$95,0)</f>
        <v>4.5633184578242735E-3</v>
      </c>
      <c r="X104" s="151">
        <f>+IFERROR('MIP(IxI)_TFEVP'!X93/'MIP(IxI)_TFEVP'!X$95,0)</f>
        <v>1.7285589631858161E-3</v>
      </c>
      <c r="Y104" s="151">
        <f>+IFERROR('MIP(IxI)_TFEVP'!Y93/'MIP(IxI)_TFEVP'!Y$95,0)</f>
        <v>1.9812941813592637E-3</v>
      </c>
      <c r="Z104" s="151">
        <f>+IFERROR('MIP(IxI)_TFEVP'!Z93/'MIP(IxI)_TFEVP'!Z$95,0)</f>
        <v>1.8957396024755508E-3</v>
      </c>
      <c r="AA104" s="151">
        <f>+IFERROR('MIP(IxI)_TFEVP'!AA93/'MIP(IxI)_TFEVP'!AA$95,0)</f>
        <v>6.501963299594825E-3</v>
      </c>
      <c r="AB104" s="151">
        <f>+IFERROR('MIP(IxI)_TFEVP'!AB93/'MIP(IxI)_TFEVP'!AB$95,0)</f>
        <v>3.6796500093263019E-3</v>
      </c>
      <c r="AC104" s="151">
        <f>+IFERROR('MIP(IxI)_TFEVP'!AC93/'MIP(IxI)_TFEVP'!AC$95,0)</f>
        <v>3.3952978067276042E-3</v>
      </c>
      <c r="AD104" s="151">
        <f>+IFERROR('MIP(IxI)_TFEVP'!AD93/'MIP(IxI)_TFEVP'!AD$95,0)</f>
        <v>1.8070987309323138E-3</v>
      </c>
      <c r="AE104" s="151">
        <f>+IFERROR('MIP(IxI)_TFEVP'!AE93/'MIP(IxI)_TFEVP'!AE$95,0)</f>
        <v>2.4958239648086374E-3</v>
      </c>
      <c r="AF104" s="151">
        <f>+IFERROR('MIP(IxI)_TFEVP'!AF93/'MIP(IxI)_TFEVP'!AF$95,0)</f>
        <v>3.1440963544605858E-3</v>
      </c>
      <c r="AG104" s="151">
        <f>+IFERROR('MIP(IxI)_TFEVP'!AG93/'MIP(IxI)_TFEVP'!AG$95,0)</f>
        <v>2.5901346735826393E-3</v>
      </c>
      <c r="AH104" s="151">
        <f>+IFERROR('MIP(IxI)_TFEVP'!AH93/'MIP(IxI)_TFEVP'!AH$95,0)</f>
        <v>4.3866573564985576E-3</v>
      </c>
      <c r="AI104" s="151">
        <f>+IFERROR('MIP(IxI)_TFEVP'!AI93/'MIP(IxI)_TFEVP'!AI$95,0)</f>
        <v>3.8602281909756379E-3</v>
      </c>
      <c r="AJ104" s="151">
        <f>+IFERROR('MIP(IxI)_TFEVP'!AJ93/'MIP(IxI)_TFEVP'!AJ$95,0)</f>
        <v>0</v>
      </c>
      <c r="AK104" s="151">
        <f>+IFERROR('MIP(IxI)_TFEVP'!AK93/'MIP(IxI)_TFEVP'!AK$95,0)</f>
        <v>8.9606628010655328E-3</v>
      </c>
      <c r="AL104" s="151">
        <f>+IFERROR('MIP(IxI)_TFEVP'!AL93/'MIP(IxI)_TFEVP'!AL$95,0)</f>
        <v>3.1816123716922389E-3</v>
      </c>
      <c r="AM104" s="151">
        <f>+IFERROR('MIP(IxI)_TFEVP'!AM93/'MIP(IxI)_TFEVP'!AM$95,0)</f>
        <v>3.5655767929688876E-3</v>
      </c>
      <c r="AN104" s="151">
        <f>+IFERROR('MIP(IxI)_TFEVP'!AN93/'MIP(IxI)_TFEVP'!AN$95,0)</f>
        <v>3.5932682777775602E-3</v>
      </c>
      <c r="AO104" s="151">
        <f>+IFERROR('MIP(IxI)_TFEVP'!AO93/'MIP(IxI)_TFEVP'!AO$95,0)</f>
        <v>4.1282177022475683E-3</v>
      </c>
      <c r="AP104" s="151">
        <f>+IFERROR('MIP(IxI)_TFEVP'!AP93/'MIP(IxI)_TFEVP'!AP$95,0)</f>
        <v>6.1241977623682168E-3</v>
      </c>
      <c r="AQ104" s="151">
        <f>+IFERROR('MIP(IxI)_TFEVP'!AQ93/'MIP(IxI)_TFEVP'!AQ$95,0)</f>
        <v>4.6785929747232861E-4</v>
      </c>
      <c r="AR104" s="151">
        <f>+IFERROR('MIP(IxI)_TFEVP'!AR93/'MIP(IxI)_TFEVP'!AR$95,0)</f>
        <v>6.0512960397389971E-3</v>
      </c>
      <c r="AS104" s="151">
        <f>+IFERROR('MIP(IxI)_TFEVP'!AS93/'MIP(IxI)_TFEVP'!AS$95,0)</f>
        <v>3.5718696119089416E-3</v>
      </c>
      <c r="AT104" s="151">
        <f>+IFERROR('MIP(IxI)_TFEVP'!AT93/'MIP(IxI)_TFEVP'!AT$95,0)</f>
        <v>6.0905125938589761E-3</v>
      </c>
      <c r="AU104" s="151">
        <f>+IFERROR('MIP(IxI)_TFEVP'!AU93/'MIP(IxI)_TFEVP'!AU$95,0)</f>
        <v>2.4663906353831213E-3</v>
      </c>
      <c r="AV104" s="151">
        <f>+IFERROR('MIP(IxI)_TFEVP'!AV93/'MIP(IxI)_TFEVP'!AV$95,0)</f>
        <v>4.8483139992894549E-3</v>
      </c>
      <c r="AW104" s="151">
        <f>+IFERROR('MIP(IxI)_TFEVP'!AW93/'MIP(IxI)_TFEVP'!AW$95,0)</f>
        <v>5.1275682197225083E-3</v>
      </c>
      <c r="AX104" s="151">
        <f>+IFERROR('MIP(IxI)_TFEVP'!AX93/'MIP(IxI)_TFEVP'!AX$95,0)</f>
        <v>9.0134953905597909E-3</v>
      </c>
      <c r="AY104" s="151">
        <f>+IFERROR('MIP(IxI)_TFEVP'!AY93/'MIP(IxI)_TFEVP'!AY$95,0)</f>
        <v>3.2153376291993905E-3</v>
      </c>
      <c r="AZ104" s="151">
        <f>+IFERROR('MIP(IxI)_TFEVP'!AZ93/'MIP(IxI)_TFEVP'!AZ$95,0)</f>
        <v>4.2297187273142934E-3</v>
      </c>
      <c r="BA104" s="151">
        <f>+IFERROR('MIP(IxI)_TFEVP'!BA93/'MIP(IxI)_TFEVP'!BA$95,0)</f>
        <v>1.1489329151686682E-2</v>
      </c>
      <c r="BB104" s="151">
        <f>+IFERROR('MIP(IxI)_TFEVP'!BB93/'MIP(IxI)_TFEVP'!BB$95,0)</f>
        <v>3.9677522647972464E-3</v>
      </c>
      <c r="BC104" s="151">
        <f>+IFERROR('MIP(IxI)_TFEVP'!BC93/'MIP(IxI)_TFEVP'!BC$95,0)</f>
        <v>5.8655447453764571E-3</v>
      </c>
      <c r="BD104" s="151">
        <f>+IFERROR('MIP(IxI)_TFEVP'!BD93/'MIP(IxI)_TFEVP'!BD$95,0)</f>
        <v>4.0934414202349256E-3</v>
      </c>
      <c r="BE104" s="151">
        <f>+IFERROR('MIP(IxI)_TFEVP'!BE93/'MIP(IxI)_TFEVP'!BE$95,0)</f>
        <v>3.8944479862516286E-3</v>
      </c>
      <c r="BF104" s="151">
        <f>+IFERROR('MIP(IxI)_TFEVP'!BF93/'MIP(IxI)_TFEVP'!BF$95,0)</f>
        <v>6.2319180050772029E-3</v>
      </c>
      <c r="BG104" s="151">
        <f>+IFERROR('MIP(IxI)_TFEVP'!BG93/'MIP(IxI)_TFEVP'!BG$95,0)</f>
        <v>6.7629661321978417E-3</v>
      </c>
      <c r="BH104" s="151">
        <f>+IFERROR('MIP(IxI)_TFEVP'!BH93/'MIP(IxI)_TFEVP'!BH$95,0)</f>
        <v>5.7946281886374343E-3</v>
      </c>
      <c r="BI104" s="151">
        <f>+IFERROR('MIP(IxI)_TFEVP'!BI93/'MIP(IxI)_TFEVP'!BI$95,0)</f>
        <v>4.3665267753061716E-3</v>
      </c>
      <c r="BJ104" s="151">
        <f>+IFERROR('MIP(IxI)_TFEVP'!BJ93/'MIP(IxI)_TFEVP'!BJ$95,0)</f>
        <v>8.6279841380340217E-3</v>
      </c>
      <c r="BK104" s="151">
        <f>+IFERROR('MIP(IxI)_TFEVP'!BK93/'MIP(IxI)_TFEVP'!BK$95,0)</f>
        <v>7.2557098266187439E-3</v>
      </c>
      <c r="BL104" s="151">
        <f>+IFERROR('MIP(IxI)_TFEVP'!BL93/'MIP(IxI)_TFEVP'!BL$95,0)</f>
        <v>7.6365493601013622E-3</v>
      </c>
      <c r="BM104" s="151">
        <f>+IFERROR('MIP(IxI)_TFEVP'!BM93/'MIP(IxI)_TFEVP'!BM$95,0)</f>
        <v>9.2225696047096937E-3</v>
      </c>
      <c r="BN104" s="151">
        <f>+IFERROR('MIP(IxI)_TFEVP'!BN93/'MIP(IxI)_TFEVP'!BN$95,0)</f>
        <v>4.5559401297521687E-3</v>
      </c>
      <c r="BO104" s="151">
        <f>+IFERROR('MIP(IxI)_TFEVP'!BO93/'MIP(IxI)_TFEVP'!BO$95,0)</f>
        <v>1.3575735439491757E-2</v>
      </c>
      <c r="BP104" s="151">
        <f>+IFERROR('MIP(IxI)_TFEVP'!BP93/'MIP(IxI)_TFEVP'!BP$95,0)</f>
        <v>3.6276035013499297E-2</v>
      </c>
      <c r="BQ104" s="151">
        <f>+IFERROR('MIP(IxI)_TFEVP'!BQ93/'MIP(IxI)_TFEVP'!BQ$95,0)</f>
        <v>4.5950016862544428E-2</v>
      </c>
      <c r="BR104" s="151">
        <f>+IFERROR('MIP(IxI)_TFEVP'!BR93/'MIP(IxI)_TFEVP'!BR$95,0)</f>
        <v>1.9047029572185327E-2</v>
      </c>
      <c r="BS104" s="151">
        <f>+IFERROR('MIP(IxI)_TFEVP'!BS93/'MIP(IxI)_TFEVP'!BS$95,0)</f>
        <v>8.6198545608654129E-3</v>
      </c>
      <c r="BT104" s="151">
        <f>+IFERROR('MIP(IxI)_TFEVP'!BT93/'MIP(IxI)_TFEVP'!BT$95,0)</f>
        <v>5.9012528666047984E-3</v>
      </c>
      <c r="BU104" s="151">
        <f>+IFERROR('MIP(IxI)_TFEVP'!BU93/'MIP(IxI)_TFEVP'!BU$95,0)</f>
        <v>6.7279501780907356E-4</v>
      </c>
      <c r="BV104" s="151">
        <f>+IFERROR('MIP(IxI)_TFEVP'!BV93/'MIP(IxI)_TFEVP'!BV$95,0)</f>
        <v>9.1825807757447003E-3</v>
      </c>
      <c r="BW104" s="151">
        <f>+IFERROR('MIP(IxI)_TFEVP'!BW93/'MIP(IxI)_TFEVP'!BW$95,0)</f>
        <v>4.5440836253946561E-5</v>
      </c>
      <c r="BX104" s="151">
        <f>+IFERROR('MIP(IxI)_TFEVP'!BX93/'MIP(IxI)_TFEVP'!BX$95,0)</f>
        <v>5.4104045355489816E-3</v>
      </c>
      <c r="BY104" s="151">
        <f>+IFERROR('MIP(IxI)_TFEVP'!BY93/'MIP(IxI)_TFEVP'!BY$95,0)</f>
        <v>3.1966455876578006E-6</v>
      </c>
      <c r="BZ104" s="151">
        <f>+IFERROR('MIP(IxI)_TFEVP'!BZ93/'MIP(IxI)_TFEVP'!BZ$95,0)</f>
        <v>1.5010026583969886E-2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</row>
    <row r="105" spans="1:89" ht="0" hidden="1" customHeight="1" x14ac:dyDescent="0.25">
      <c r="A105" s="105"/>
      <c r="B105" s="155"/>
      <c r="C105" s="116" t="s">
        <v>838</v>
      </c>
      <c r="D105" s="151">
        <f>+IFERROR('MIP(IxI)_TFEVP'!D94/'MIP(IxI)_TFEVP'!D$95,0)</f>
        <v>0.49624450299800915</v>
      </c>
      <c r="E105" s="151">
        <f>+IFERROR('MIP(IxI)_TFEVP'!E94/'MIP(IxI)_TFEVP'!E$95,0)</f>
        <v>0.28767182033061145</v>
      </c>
      <c r="F105" s="151">
        <f>+IFERROR('MIP(IxI)_TFEVP'!F94/'MIP(IxI)_TFEVP'!F$95,0)</f>
        <v>0.48671982489759796</v>
      </c>
      <c r="G105" s="151">
        <f>+IFERROR('MIP(IxI)_TFEVP'!G94/'MIP(IxI)_TFEVP'!G$95,0)</f>
        <v>0.22242396731729461</v>
      </c>
      <c r="H105" s="151">
        <f>+IFERROR('MIP(IxI)_TFEVP'!H94/'MIP(IxI)_TFEVP'!H$95,0)</f>
        <v>0.34371331073754996</v>
      </c>
      <c r="I105" s="151">
        <f>+IFERROR('MIP(IxI)_TFEVP'!I94/'MIP(IxI)_TFEVP'!I$95,0)</f>
        <v>0.15359161717074227</v>
      </c>
      <c r="J105" s="151">
        <f>+IFERROR('MIP(IxI)_TFEVP'!J94/'MIP(IxI)_TFEVP'!J$95,0)</f>
        <v>0.29012569640971064</v>
      </c>
      <c r="K105" s="151">
        <f>+IFERROR('MIP(IxI)_TFEVP'!K94/'MIP(IxI)_TFEVP'!K$95,0)</f>
        <v>0.53285353552728454</v>
      </c>
      <c r="L105" s="151">
        <f>+IFERROR('MIP(IxI)_TFEVP'!L94/'MIP(IxI)_TFEVP'!L$95,0)</f>
        <v>0.44540511299514068</v>
      </c>
      <c r="M105" s="151">
        <f>+IFERROR('MIP(IxI)_TFEVP'!M94/'MIP(IxI)_TFEVP'!M$95,0)</f>
        <v>0.308114586165395</v>
      </c>
      <c r="N105" s="151">
        <f>+IFERROR('MIP(IxI)_TFEVP'!N94/'MIP(IxI)_TFEVP'!N$95,0)</f>
        <v>0.52701336946151867</v>
      </c>
      <c r="O105" s="151">
        <f>+IFERROR('MIP(IxI)_TFEVP'!O94/'MIP(IxI)_TFEVP'!O$95,0)</f>
        <v>0.11043659234640972</v>
      </c>
      <c r="P105" s="151">
        <f>+IFERROR('MIP(IxI)_TFEVP'!P94/'MIP(IxI)_TFEVP'!P$95,0)</f>
        <v>0.48614765611254668</v>
      </c>
      <c r="Q105" s="151">
        <f>+IFERROR('MIP(IxI)_TFEVP'!Q94/'MIP(IxI)_TFEVP'!Q$95,0)</f>
        <v>0.57236066798250151</v>
      </c>
      <c r="R105" s="151">
        <f>+IFERROR('MIP(IxI)_TFEVP'!R94/'MIP(IxI)_TFEVP'!R$95,0)</f>
        <v>0.41095776594887218</v>
      </c>
      <c r="S105" s="151">
        <f>+IFERROR('MIP(IxI)_TFEVP'!S94/'MIP(IxI)_TFEVP'!S$95,0)</f>
        <v>0.21873780791325287</v>
      </c>
      <c r="T105" s="151">
        <f>+IFERROR('MIP(IxI)_TFEVP'!T94/'MIP(IxI)_TFEVP'!T$95,0)</f>
        <v>0.23430740154926666</v>
      </c>
      <c r="U105" s="151">
        <f>+IFERROR('MIP(IxI)_TFEVP'!U94/'MIP(IxI)_TFEVP'!U$95,0)</f>
        <v>6.9111939327187524E-2</v>
      </c>
      <c r="V105" s="151">
        <f>+IFERROR('MIP(IxI)_TFEVP'!V94/'MIP(IxI)_TFEVP'!V$95,0)</f>
        <v>0.33308509185536561</v>
      </c>
      <c r="W105" s="151">
        <f>+IFERROR('MIP(IxI)_TFEVP'!W94/'MIP(IxI)_TFEVP'!W$95,0)</f>
        <v>0.15543785207403615</v>
      </c>
      <c r="X105" s="151">
        <f>+IFERROR('MIP(IxI)_TFEVP'!X94/'MIP(IxI)_TFEVP'!X$95,0)</f>
        <v>0.22595782722975541</v>
      </c>
      <c r="Y105" s="151">
        <f>+IFERROR('MIP(IxI)_TFEVP'!Y94/'MIP(IxI)_TFEVP'!Y$95,0)</f>
        <v>0.23512798560019404</v>
      </c>
      <c r="Z105" s="151">
        <f>+IFERROR('MIP(IxI)_TFEVP'!Z94/'MIP(IxI)_TFEVP'!Z$95,0)</f>
        <v>0.25817486697659059</v>
      </c>
      <c r="AA105" s="151">
        <f>+IFERROR('MIP(IxI)_TFEVP'!AA94/'MIP(IxI)_TFEVP'!AA$95,0)</f>
        <v>0.18229354066611392</v>
      </c>
      <c r="AB105" s="151">
        <f>+IFERROR('MIP(IxI)_TFEVP'!AB94/'MIP(IxI)_TFEVP'!AB$95,0)</f>
        <v>0.14241626313252312</v>
      </c>
      <c r="AC105" s="151">
        <f>+IFERROR('MIP(IxI)_TFEVP'!AC94/'MIP(IxI)_TFEVP'!AC$95,0)</f>
        <v>0.12564678519636313</v>
      </c>
      <c r="AD105" s="151">
        <f>+IFERROR('MIP(IxI)_TFEVP'!AD94/'MIP(IxI)_TFEVP'!AD$95,0)</f>
        <v>0.21045434560670079</v>
      </c>
      <c r="AE105" s="151">
        <f>+IFERROR('MIP(IxI)_TFEVP'!AE94/'MIP(IxI)_TFEVP'!AE$95,0)</f>
        <v>8.8006880048593861E-2</v>
      </c>
      <c r="AF105" s="151">
        <f>+IFERROR('MIP(IxI)_TFEVP'!AF94/'MIP(IxI)_TFEVP'!AF$95,0)</f>
        <v>0.19534834975250318</v>
      </c>
      <c r="AG105" s="151">
        <f>+IFERROR('MIP(IxI)_TFEVP'!AG94/'MIP(IxI)_TFEVP'!AG$95,0)</f>
        <v>0.15289175786937936</v>
      </c>
      <c r="AH105" s="151">
        <f>+IFERROR('MIP(IxI)_TFEVP'!AH94/'MIP(IxI)_TFEVP'!AH$95,0)</f>
        <v>0.12616196089941309</v>
      </c>
      <c r="AI105" s="151">
        <f>+IFERROR('MIP(IxI)_TFEVP'!AI94/'MIP(IxI)_TFEVP'!AI$95,0)</f>
        <v>0.28738610169037515</v>
      </c>
      <c r="AJ105" s="151">
        <f>+IFERROR('MIP(IxI)_TFEVP'!AJ94/'MIP(IxI)_TFEVP'!AJ$95,0)</f>
        <v>0</v>
      </c>
      <c r="AK105" s="151">
        <f>+IFERROR('MIP(IxI)_TFEVP'!AK94/'MIP(IxI)_TFEVP'!AK$95,0)</f>
        <v>0.12753899291306459</v>
      </c>
      <c r="AL105" s="151">
        <f>+IFERROR('MIP(IxI)_TFEVP'!AL94/'MIP(IxI)_TFEVP'!AL$95,0)</f>
        <v>0.24343535716119516</v>
      </c>
      <c r="AM105" s="151">
        <f>+IFERROR('MIP(IxI)_TFEVP'!AM94/'MIP(IxI)_TFEVP'!AM$95,0)</f>
        <v>0.17301063580775386</v>
      </c>
      <c r="AN105" s="151">
        <f>+IFERROR('MIP(IxI)_TFEVP'!AN94/'MIP(IxI)_TFEVP'!AN$95,0)</f>
        <v>0.24630585774222488</v>
      </c>
      <c r="AO105" s="151">
        <f>+IFERROR('MIP(IxI)_TFEVP'!AO94/'MIP(IxI)_TFEVP'!AO$95,0)</f>
        <v>0.14243346783729086</v>
      </c>
      <c r="AP105" s="151">
        <f>+IFERROR('MIP(IxI)_TFEVP'!AP94/'MIP(IxI)_TFEVP'!AP$95,0)</f>
        <v>0.26467185112147856</v>
      </c>
      <c r="AQ105" s="151">
        <f>+IFERROR('MIP(IxI)_TFEVP'!AQ94/'MIP(IxI)_TFEVP'!AQ$95,0)</f>
        <v>0.10564884404162424</v>
      </c>
      <c r="AR105" s="151">
        <f>+IFERROR('MIP(IxI)_TFEVP'!AR94/'MIP(IxI)_TFEVP'!AR$95,0)</f>
        <v>0.18414172810084059</v>
      </c>
      <c r="AS105" s="151">
        <f>+IFERROR('MIP(IxI)_TFEVP'!AS94/'MIP(IxI)_TFEVP'!AS$95,0)</f>
        <v>0.17445026816377765</v>
      </c>
      <c r="AT105" s="151">
        <f>+IFERROR('MIP(IxI)_TFEVP'!AT94/'MIP(IxI)_TFEVP'!AT$95,0)</f>
        <v>0.16483886530609601</v>
      </c>
      <c r="AU105" s="151">
        <f>+IFERROR('MIP(IxI)_TFEVP'!AU94/'MIP(IxI)_TFEVP'!AU$95,0)</f>
        <v>0.18094106220927261</v>
      </c>
      <c r="AV105" s="151">
        <f>+IFERROR('MIP(IxI)_TFEVP'!AV94/'MIP(IxI)_TFEVP'!AV$95,0)</f>
        <v>0.15431965275954215</v>
      </c>
      <c r="AW105" s="151">
        <f>+IFERROR('MIP(IxI)_TFEVP'!AW94/'MIP(IxI)_TFEVP'!AW$95,0)</f>
        <v>0.14353642525105567</v>
      </c>
      <c r="AX105" s="151">
        <f>+IFERROR('MIP(IxI)_TFEVP'!AX94/'MIP(IxI)_TFEVP'!AX$95,0)</f>
        <v>0.2566140543379381</v>
      </c>
      <c r="AY105" s="151">
        <f>+IFERROR('MIP(IxI)_TFEVP'!AY94/'MIP(IxI)_TFEVP'!AY$95,0)</f>
        <v>0.13443923449341716</v>
      </c>
      <c r="AZ105" s="151">
        <f>+IFERROR('MIP(IxI)_TFEVP'!AZ94/'MIP(IxI)_TFEVP'!AZ$95,0)</f>
        <v>0.24253141406403536</v>
      </c>
      <c r="BA105" s="151">
        <f>+IFERROR('MIP(IxI)_TFEVP'!BA94/'MIP(IxI)_TFEVP'!BA$95,0)</f>
        <v>0.30513271628547389</v>
      </c>
      <c r="BB105" s="151">
        <f>+IFERROR('MIP(IxI)_TFEVP'!BB94/'MIP(IxI)_TFEVP'!BB$95,0)</f>
        <v>0.16167586134371864</v>
      </c>
      <c r="BC105" s="151">
        <f>+IFERROR('MIP(IxI)_TFEVP'!BC94/'MIP(IxI)_TFEVP'!BC$95,0)</f>
        <v>0.257866596546586</v>
      </c>
      <c r="BD105" s="151">
        <f>+IFERROR('MIP(IxI)_TFEVP'!BD94/'MIP(IxI)_TFEVP'!BD$95,0)</f>
        <v>9.0098486282175247E-2</v>
      </c>
      <c r="BE105" s="151">
        <f>+IFERROR('MIP(IxI)_TFEVP'!BE94/'MIP(IxI)_TFEVP'!BE$95,0)</f>
        <v>0.24807079302602766</v>
      </c>
      <c r="BF105" s="151">
        <f>+IFERROR('MIP(IxI)_TFEVP'!BF94/'MIP(IxI)_TFEVP'!BF$95,0)</f>
        <v>0.28623394382157619</v>
      </c>
      <c r="BG105" s="151">
        <f>+IFERROR('MIP(IxI)_TFEVP'!BG94/'MIP(IxI)_TFEVP'!BG$95,0)</f>
        <v>0.21452016652065548</v>
      </c>
      <c r="BH105" s="151">
        <f>+IFERROR('MIP(IxI)_TFEVP'!BH94/'MIP(IxI)_TFEVP'!BH$95,0)</f>
        <v>0.19783046769458049</v>
      </c>
      <c r="BI105" s="151">
        <f>+IFERROR('MIP(IxI)_TFEVP'!BI94/'MIP(IxI)_TFEVP'!BI$95,0)</f>
        <v>0.29893390070858544</v>
      </c>
      <c r="BJ105" s="151">
        <f>+IFERROR('MIP(IxI)_TFEVP'!BJ94/'MIP(IxI)_TFEVP'!BJ$95,0)</f>
        <v>0.38158639149607126</v>
      </c>
      <c r="BK105" s="151">
        <f>+IFERROR('MIP(IxI)_TFEVP'!BK94/'MIP(IxI)_TFEVP'!BK$95,0)</f>
        <v>0.27560197027639244</v>
      </c>
      <c r="BL105" s="151">
        <f>+IFERROR('MIP(IxI)_TFEVP'!BL94/'MIP(IxI)_TFEVP'!BL$95,0)</f>
        <v>0.22510386689322581</v>
      </c>
      <c r="BM105" s="151">
        <f>+IFERROR('MIP(IxI)_TFEVP'!BM94/'MIP(IxI)_TFEVP'!BM$95,0)</f>
        <v>0.2399464701971952</v>
      </c>
      <c r="BN105" s="151">
        <f>+IFERROR('MIP(IxI)_TFEVP'!BN94/'MIP(IxI)_TFEVP'!BN$95,0)</f>
        <v>0.20186692170657214</v>
      </c>
      <c r="BO105" s="151">
        <f>+IFERROR('MIP(IxI)_TFEVP'!BO94/'MIP(IxI)_TFEVP'!BO$95,0)</f>
        <v>0.25780542438101361</v>
      </c>
      <c r="BP105" s="151">
        <f>+IFERROR('MIP(IxI)_TFEVP'!BP94/'MIP(IxI)_TFEVP'!BP$95,0)</f>
        <v>0.42853692961149858</v>
      </c>
      <c r="BQ105" s="151">
        <f>+IFERROR('MIP(IxI)_TFEVP'!BQ94/'MIP(IxI)_TFEVP'!BQ$95,0)</f>
        <v>8.4322167384227653E-2</v>
      </c>
      <c r="BR105" s="151">
        <f>+IFERROR('MIP(IxI)_TFEVP'!BR94/'MIP(IxI)_TFEVP'!BR$95,0)</f>
        <v>0.11215963454823501</v>
      </c>
      <c r="BS105" s="151">
        <f>+IFERROR('MIP(IxI)_TFEVP'!BS94/'MIP(IxI)_TFEVP'!BS$95,0)</f>
        <v>0.68966044200983878</v>
      </c>
      <c r="BT105" s="151">
        <f>+IFERROR('MIP(IxI)_TFEVP'!BT94/'MIP(IxI)_TFEVP'!BT$95,0)</f>
        <v>0.35173302224167374</v>
      </c>
      <c r="BU105" s="151">
        <f>+IFERROR('MIP(IxI)_TFEVP'!BU94/'MIP(IxI)_TFEVP'!BU$95,0)</f>
        <v>0.22819236625705983</v>
      </c>
      <c r="BV105" s="151">
        <f>+IFERROR('MIP(IxI)_TFEVP'!BV94/'MIP(IxI)_TFEVP'!BV$95,0)</f>
        <v>0.12331922269834322</v>
      </c>
      <c r="BW105" s="151">
        <f>+IFERROR('MIP(IxI)_TFEVP'!BW94/'MIP(IxI)_TFEVP'!BW$95,0)</f>
        <v>8.6336252387314516E-2</v>
      </c>
      <c r="BX105" s="151">
        <f>+IFERROR('MIP(IxI)_TFEVP'!BX94/'MIP(IxI)_TFEVP'!BX$95,0)</f>
        <v>0.19071448135859245</v>
      </c>
      <c r="BY105" s="151">
        <f>+IFERROR('MIP(IxI)_TFEVP'!BY94/'MIP(IxI)_TFEVP'!BY$95,0)</f>
        <v>6.410749778140501E-2</v>
      </c>
      <c r="BZ105" s="151">
        <f>+IFERROR('MIP(IxI)_TFEVP'!BZ94/'MIP(IxI)_TFEVP'!BZ$95,0)</f>
        <v>0.22363789708177326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</row>
    <row r="106" spans="1:89" ht="0" hidden="1" customHeight="1" x14ac:dyDescent="0.25">
      <c r="A106" s="105"/>
      <c r="B106" s="155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</row>
    <row r="107" spans="1:89" x14ac:dyDescent="0.25">
      <c r="A107" s="109"/>
      <c r="B107" s="109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109"/>
      <c r="CK107" s="109"/>
    </row>
    <row r="108" spans="1:89" x14ac:dyDescent="0.25">
      <c r="A108" s="109"/>
      <c r="B108" s="109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109"/>
      <c r="CK108" s="109"/>
    </row>
    <row r="109" spans="1:89" x14ac:dyDescent="0.25">
      <c r="A109" s="109"/>
      <c r="B109" s="109"/>
      <c r="CJ109" s="109"/>
      <c r="CK109" s="109"/>
    </row>
    <row r="110" spans="1:89" x14ac:dyDescent="0.25">
      <c r="A110" s="109"/>
      <c r="B110" s="109"/>
      <c r="C110" s="156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57"/>
      <c r="AG110" s="157"/>
      <c r="AH110" s="157"/>
      <c r="AI110" s="157"/>
      <c r="AJ110" s="157"/>
      <c r="AK110" s="157"/>
      <c r="AL110" s="157"/>
      <c r="AM110" s="157"/>
      <c r="AN110" s="157"/>
      <c r="AO110" s="157"/>
      <c r="AP110" s="157"/>
      <c r="AQ110" s="157"/>
      <c r="AR110" s="157"/>
      <c r="AS110" s="157"/>
      <c r="AT110" s="157"/>
      <c r="AU110" s="157"/>
      <c r="AV110" s="157"/>
      <c r="AW110" s="157"/>
      <c r="AX110" s="157"/>
      <c r="AY110" s="157"/>
      <c r="AZ110" s="157"/>
      <c r="BA110" s="157"/>
      <c r="BB110" s="157"/>
      <c r="BC110" s="157"/>
      <c r="BD110" s="157"/>
      <c r="BE110" s="157"/>
      <c r="BF110" s="157"/>
      <c r="BG110" s="157"/>
      <c r="BH110" s="157"/>
      <c r="BI110" s="157"/>
      <c r="BJ110" s="157"/>
      <c r="BK110" s="157"/>
      <c r="BL110" s="157"/>
      <c r="BM110" s="157"/>
      <c r="BN110" s="157"/>
      <c r="BO110" s="157"/>
      <c r="BP110" s="157"/>
      <c r="BQ110" s="157"/>
      <c r="BR110" s="157"/>
      <c r="BS110" s="157"/>
      <c r="BT110" s="157"/>
      <c r="BU110" s="157"/>
      <c r="BV110" s="157"/>
      <c r="BW110" s="157"/>
      <c r="BX110" s="157"/>
      <c r="BY110" s="157"/>
      <c r="BZ110" s="157"/>
      <c r="CA110" s="157"/>
      <c r="CB110" s="157"/>
      <c r="CC110" s="157"/>
      <c r="CD110" s="157"/>
      <c r="CJ110" s="109"/>
      <c r="CK110" s="109"/>
    </row>
    <row r="111" spans="1:89" x14ac:dyDescent="0.25">
      <c r="A111" s="109"/>
      <c r="B111" s="109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3"/>
      <c r="BL111" s="113"/>
      <c r="BM111" s="113"/>
      <c r="BN111" s="113"/>
      <c r="BO111" s="113"/>
      <c r="BP111" s="113"/>
      <c r="BQ111" s="113"/>
      <c r="BR111" s="113"/>
      <c r="BS111" s="113"/>
      <c r="BT111" s="113"/>
      <c r="BU111" s="113"/>
      <c r="BV111" s="113"/>
      <c r="BW111" s="113"/>
      <c r="BX111" s="113"/>
      <c r="BY111" s="113"/>
      <c r="BZ111" s="113"/>
      <c r="CA111" s="113"/>
      <c r="CB111" s="113"/>
      <c r="CC111" s="113"/>
      <c r="CD111" s="113"/>
      <c r="CJ111" s="109"/>
      <c r="CK111" s="109"/>
    </row>
    <row r="112" spans="1:89" x14ac:dyDescent="0.25">
      <c r="A112" s="109"/>
      <c r="B112" s="109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  <c r="AT112" s="110"/>
      <c r="AU112" s="110"/>
      <c r="AV112" s="110"/>
      <c r="AW112" s="110"/>
      <c r="AX112" s="110"/>
      <c r="AY112" s="110"/>
      <c r="AZ112" s="110"/>
      <c r="BA112" s="110"/>
      <c r="BB112" s="110"/>
      <c r="BC112" s="110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10"/>
      <c r="BO112" s="110"/>
      <c r="BP112" s="110"/>
      <c r="BQ112" s="110"/>
      <c r="BR112" s="110"/>
      <c r="BS112" s="110"/>
      <c r="BT112" s="110"/>
      <c r="BU112" s="110"/>
      <c r="BV112" s="110"/>
      <c r="BW112" s="110"/>
      <c r="BX112" s="110"/>
      <c r="BY112" s="110"/>
      <c r="BZ112" s="110"/>
      <c r="CA112" s="110"/>
      <c r="CB112" s="110"/>
      <c r="CC112" s="110"/>
      <c r="CD112" s="110"/>
      <c r="CJ112" s="109"/>
      <c r="CK112" s="109"/>
    </row>
    <row r="113" spans="1:89" x14ac:dyDescent="0.25">
      <c r="A113" s="109"/>
      <c r="B113" s="109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3"/>
      <c r="AU113" s="113"/>
      <c r="AV113" s="113"/>
      <c r="AW113" s="113"/>
      <c r="AX113" s="113"/>
      <c r="AY113" s="113"/>
      <c r="AZ113" s="113"/>
      <c r="BA113" s="113"/>
      <c r="BB113" s="113"/>
      <c r="BC113" s="113"/>
      <c r="BD113" s="113"/>
      <c r="BE113" s="113"/>
      <c r="BF113" s="113"/>
      <c r="BG113" s="113"/>
      <c r="BH113" s="113"/>
      <c r="BI113" s="113"/>
      <c r="BJ113" s="113"/>
      <c r="BK113" s="113"/>
      <c r="BL113" s="113"/>
      <c r="BM113" s="113"/>
      <c r="BN113" s="113"/>
      <c r="BO113" s="113"/>
      <c r="BP113" s="113"/>
      <c r="BQ113" s="113"/>
      <c r="BR113" s="113"/>
      <c r="BS113" s="113"/>
      <c r="BT113" s="113"/>
      <c r="BU113" s="113"/>
      <c r="BV113" s="113"/>
      <c r="BW113" s="113"/>
      <c r="BX113" s="113"/>
      <c r="BY113" s="113"/>
      <c r="BZ113" s="113"/>
      <c r="CA113" s="113"/>
      <c r="CB113" s="113"/>
      <c r="CC113" s="113"/>
      <c r="CD113" s="113"/>
      <c r="CJ113" s="109"/>
      <c r="CK113" s="109"/>
    </row>
    <row r="114" spans="1:89" x14ac:dyDescent="0.25">
      <c r="A114" s="109"/>
      <c r="B114" s="109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0"/>
      <c r="CB114" s="110"/>
      <c r="CC114" s="110"/>
      <c r="CD114" s="110"/>
      <c r="CJ114" s="109"/>
      <c r="CK114" s="109"/>
    </row>
    <row r="115" spans="1:89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89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89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89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89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89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89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BA53" sheet="1" formatColumns="0" formatRows="0"/>
  <autoFilter ref="A8:CM8" xr:uid="{00000000-0001-0000-54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A99:A106">
    <cfRule type="cellIs" dxfId="96" priority="4" operator="lessThan">
      <formula>0</formula>
    </cfRule>
  </conditionalFormatting>
  <conditionalFormatting sqref="B7:CD90">
    <cfRule type="cellIs" dxfId="95" priority="1" operator="lessThan">
      <formula>0</formula>
    </cfRule>
  </conditionalFormatting>
  <conditionalFormatting sqref="C98:C106">
    <cfRule type="cellIs" dxfId="94" priority="3" operator="lessThan">
      <formula>0</formula>
    </cfRule>
  </conditionalFormatting>
  <conditionalFormatting sqref="D110:CD121">
    <cfRule type="cellIs" dxfId="93" priority="10" operator="notEqual">
      <formula>0</formula>
    </cfRule>
  </conditionalFormatting>
  <conditionalFormatting sqref="CJ7:XFD8">
    <cfRule type="cellIs" dxfId="92" priority="18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8"/>
  <dimension ref="B9:K90"/>
  <sheetViews>
    <sheetView showGridLines="0" zoomScale="70" zoomScaleNormal="70" workbookViewId="0">
      <pane ySplit="12" topLeftCell="A22" activePane="bottomLeft" state="frozen"/>
      <selection pane="bottomLeft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0.140625" customWidth="1"/>
    <col min="5" max="6" width="18.42578125" customWidth="1"/>
    <col min="7" max="7" width="25.42578125" customWidth="1"/>
    <col min="8" max="11" width="18.42578125" customWidth="1"/>
  </cols>
  <sheetData>
    <row r="9" spans="2:11" ht="45" customHeight="1" x14ac:dyDescent="0.25">
      <c r="B9" s="423" t="s">
        <v>933</v>
      </c>
      <c r="C9" s="423"/>
      <c r="D9" s="206" t="s">
        <v>939</v>
      </c>
    </row>
    <row r="11" spans="2:11" x14ac:dyDescent="0.25">
      <c r="B11" s="439" t="s">
        <v>918</v>
      </c>
      <c r="C11" s="468" t="s">
        <v>931</v>
      </c>
      <c r="D11" s="469"/>
      <c r="E11" s="501" t="s">
        <v>932</v>
      </c>
      <c r="F11" s="502"/>
      <c r="G11" s="502"/>
      <c r="H11" s="502"/>
      <c r="I11" s="502"/>
      <c r="J11" s="502"/>
      <c r="K11" s="503"/>
    </row>
    <row r="12" spans="2:11" ht="90" x14ac:dyDescent="0.25">
      <c r="B12" s="440"/>
      <c r="C12" s="504"/>
      <c r="D12" s="505"/>
      <c r="E12" s="235" t="s">
        <v>730</v>
      </c>
      <c r="F12" s="172" t="s">
        <v>731</v>
      </c>
      <c r="G12" s="172" t="s">
        <v>732</v>
      </c>
      <c r="H12" s="172" t="s">
        <v>733</v>
      </c>
      <c r="I12" s="172" t="s">
        <v>715</v>
      </c>
      <c r="J12" s="173" t="s">
        <v>728</v>
      </c>
      <c r="K12" s="338" t="s">
        <v>724</v>
      </c>
    </row>
    <row r="13" spans="2:11" x14ac:dyDescent="0.25">
      <c r="B13" s="337" t="s">
        <v>0</v>
      </c>
      <c r="C13" s="506" t="s">
        <v>111</v>
      </c>
      <c r="D13" s="507"/>
      <c r="E13" s="207"/>
      <c r="F13" s="208"/>
      <c r="G13" s="208"/>
      <c r="H13" s="208"/>
      <c r="I13" s="208"/>
      <c r="J13" s="209"/>
      <c r="K13" s="210">
        <f>+SUM(E13:J13)</f>
        <v>0</v>
      </c>
    </row>
    <row r="14" spans="2:11" x14ac:dyDescent="0.25">
      <c r="B14" s="10" t="s">
        <v>1</v>
      </c>
      <c r="C14" s="419" t="s">
        <v>112</v>
      </c>
      <c r="D14" s="508"/>
      <c r="E14" s="211"/>
      <c r="F14" s="212"/>
      <c r="G14" s="212"/>
      <c r="H14" s="212"/>
      <c r="I14" s="212"/>
      <c r="J14" s="213"/>
      <c r="K14" s="214">
        <f t="shared" ref="K14:K77" si="0">+SUM(E14:J14)</f>
        <v>0</v>
      </c>
    </row>
    <row r="15" spans="2:11" x14ac:dyDescent="0.25">
      <c r="B15" s="10" t="s">
        <v>2</v>
      </c>
      <c r="C15" s="419" t="s">
        <v>113</v>
      </c>
      <c r="D15" s="508"/>
      <c r="E15" s="211"/>
      <c r="F15" s="212"/>
      <c r="G15" s="212"/>
      <c r="H15" s="212"/>
      <c r="I15" s="212"/>
      <c r="J15" s="213"/>
      <c r="K15" s="214">
        <f t="shared" si="0"/>
        <v>0</v>
      </c>
    </row>
    <row r="16" spans="2:11" x14ac:dyDescent="0.25">
      <c r="B16" s="10" t="s">
        <v>3</v>
      </c>
      <c r="C16" s="419" t="s">
        <v>114</v>
      </c>
      <c r="D16" s="508"/>
      <c r="E16" s="211"/>
      <c r="F16" s="212"/>
      <c r="G16" s="212"/>
      <c r="H16" s="212"/>
      <c r="I16" s="212"/>
      <c r="J16" s="213"/>
      <c r="K16" s="214">
        <f t="shared" si="0"/>
        <v>0</v>
      </c>
    </row>
    <row r="17" spans="2:11" x14ac:dyDescent="0.25">
      <c r="B17" s="10" t="s">
        <v>4</v>
      </c>
      <c r="C17" s="419" t="s">
        <v>115</v>
      </c>
      <c r="D17" s="508"/>
      <c r="E17" s="211"/>
      <c r="F17" s="212"/>
      <c r="G17" s="212"/>
      <c r="H17" s="212"/>
      <c r="I17" s="212"/>
      <c r="J17" s="213"/>
      <c r="K17" s="214">
        <f t="shared" si="0"/>
        <v>0</v>
      </c>
    </row>
    <row r="18" spans="2:11" x14ac:dyDescent="0.25">
      <c r="B18" s="10" t="s">
        <v>5</v>
      </c>
      <c r="C18" s="419" t="s">
        <v>116</v>
      </c>
      <c r="D18" s="508"/>
      <c r="E18" s="211"/>
      <c r="F18" s="212"/>
      <c r="G18" s="212"/>
      <c r="H18" s="212"/>
      <c r="I18" s="212"/>
      <c r="J18" s="213"/>
      <c r="K18" s="214">
        <f t="shared" si="0"/>
        <v>0</v>
      </c>
    </row>
    <row r="19" spans="2:11" x14ac:dyDescent="0.25">
      <c r="B19" s="10" t="s">
        <v>6</v>
      </c>
      <c r="C19" s="419" t="s">
        <v>117</v>
      </c>
      <c r="D19" s="508"/>
      <c r="E19" s="211"/>
      <c r="F19" s="212"/>
      <c r="G19" s="212"/>
      <c r="H19" s="212"/>
      <c r="I19" s="212"/>
      <c r="J19" s="213"/>
      <c r="K19" s="214">
        <f t="shared" si="0"/>
        <v>0</v>
      </c>
    </row>
    <row r="20" spans="2:11" x14ac:dyDescent="0.25">
      <c r="B20" s="10" t="s">
        <v>7</v>
      </c>
      <c r="C20" s="419" t="s">
        <v>118</v>
      </c>
      <c r="D20" s="508"/>
      <c r="E20" s="211"/>
      <c r="F20" s="212"/>
      <c r="G20" s="212"/>
      <c r="H20" s="212"/>
      <c r="I20" s="212"/>
      <c r="J20" s="213"/>
      <c r="K20" s="214">
        <f t="shared" si="0"/>
        <v>0</v>
      </c>
    </row>
    <row r="21" spans="2:11" x14ac:dyDescent="0.25">
      <c r="B21" s="10" t="s">
        <v>8</v>
      </c>
      <c r="C21" s="419" t="s">
        <v>119</v>
      </c>
      <c r="D21" s="508"/>
      <c r="E21" s="211"/>
      <c r="F21" s="212"/>
      <c r="G21" s="212"/>
      <c r="H21" s="212"/>
      <c r="I21" s="212"/>
      <c r="J21" s="213"/>
      <c r="K21" s="214">
        <f t="shared" si="0"/>
        <v>0</v>
      </c>
    </row>
    <row r="22" spans="2:11" x14ac:dyDescent="0.25">
      <c r="B22" s="10" t="s">
        <v>9</v>
      </c>
      <c r="C22" s="419" t="s">
        <v>120</v>
      </c>
      <c r="D22" s="508"/>
      <c r="E22" s="211"/>
      <c r="F22" s="212"/>
      <c r="G22" s="212"/>
      <c r="H22" s="212"/>
      <c r="I22" s="212"/>
      <c r="J22" s="213"/>
      <c r="K22" s="214">
        <f t="shared" si="0"/>
        <v>0</v>
      </c>
    </row>
    <row r="23" spans="2:11" x14ac:dyDescent="0.25">
      <c r="B23" s="10" t="s">
        <v>10</v>
      </c>
      <c r="C23" s="509" t="s">
        <v>121</v>
      </c>
      <c r="D23" s="508"/>
      <c r="E23" s="211"/>
      <c r="F23" s="212"/>
      <c r="G23" s="212"/>
      <c r="H23" s="212"/>
      <c r="I23" s="212"/>
      <c r="J23" s="213"/>
      <c r="K23" s="214">
        <f t="shared" si="0"/>
        <v>0</v>
      </c>
    </row>
    <row r="24" spans="2:11" x14ac:dyDescent="0.25">
      <c r="B24" s="10" t="s">
        <v>11</v>
      </c>
      <c r="C24" s="419" t="s">
        <v>122</v>
      </c>
      <c r="D24" s="508"/>
      <c r="E24" s="211"/>
      <c r="F24" s="212"/>
      <c r="G24" s="212"/>
      <c r="H24" s="212"/>
      <c r="I24" s="212"/>
      <c r="J24" s="213"/>
      <c r="K24" s="214">
        <f t="shared" si="0"/>
        <v>0</v>
      </c>
    </row>
    <row r="25" spans="2:11" x14ac:dyDescent="0.25">
      <c r="B25" s="10" t="s">
        <v>12</v>
      </c>
      <c r="C25" s="419" t="s">
        <v>123</v>
      </c>
      <c r="D25" s="508"/>
      <c r="E25" s="211"/>
      <c r="F25" s="212"/>
      <c r="G25" s="212"/>
      <c r="H25" s="212"/>
      <c r="I25" s="212"/>
      <c r="J25" s="213"/>
      <c r="K25" s="214">
        <f t="shared" si="0"/>
        <v>0</v>
      </c>
    </row>
    <row r="26" spans="2:11" x14ac:dyDescent="0.25">
      <c r="B26" s="10" t="s">
        <v>13</v>
      </c>
      <c r="C26" s="509" t="s">
        <v>124</v>
      </c>
      <c r="D26" s="508"/>
      <c r="E26" s="211"/>
      <c r="F26" s="212"/>
      <c r="G26" s="212"/>
      <c r="H26" s="212"/>
      <c r="I26" s="212"/>
      <c r="J26" s="213"/>
      <c r="K26" s="214">
        <f t="shared" si="0"/>
        <v>0</v>
      </c>
    </row>
    <row r="27" spans="2:11" x14ac:dyDescent="0.25">
      <c r="B27" s="10" t="s">
        <v>14</v>
      </c>
      <c r="C27" s="509" t="s">
        <v>125</v>
      </c>
      <c r="D27" s="508"/>
      <c r="E27" s="211"/>
      <c r="F27" s="212"/>
      <c r="G27" s="212"/>
      <c r="H27" s="212"/>
      <c r="I27" s="212"/>
      <c r="J27" s="213"/>
      <c r="K27" s="214">
        <f t="shared" si="0"/>
        <v>0</v>
      </c>
    </row>
    <row r="28" spans="2:11" x14ac:dyDescent="0.25">
      <c r="B28" s="10" t="s">
        <v>15</v>
      </c>
      <c r="C28" s="419" t="s">
        <v>126</v>
      </c>
      <c r="D28" s="508"/>
      <c r="E28" s="211"/>
      <c r="F28" s="212"/>
      <c r="G28" s="212"/>
      <c r="H28" s="212"/>
      <c r="I28" s="212"/>
      <c r="J28" s="213"/>
      <c r="K28" s="214">
        <f t="shared" si="0"/>
        <v>0</v>
      </c>
    </row>
    <row r="29" spans="2:11" x14ac:dyDescent="0.25">
      <c r="B29" s="10" t="s">
        <v>16</v>
      </c>
      <c r="C29" s="419" t="s">
        <v>127</v>
      </c>
      <c r="D29" s="508"/>
      <c r="E29" s="211"/>
      <c r="F29" s="212"/>
      <c r="G29" s="212"/>
      <c r="H29" s="212"/>
      <c r="I29" s="212"/>
      <c r="J29" s="213"/>
      <c r="K29" s="214">
        <f t="shared" si="0"/>
        <v>0</v>
      </c>
    </row>
    <row r="30" spans="2:11" x14ac:dyDescent="0.25">
      <c r="B30" s="10" t="s">
        <v>17</v>
      </c>
      <c r="C30" s="509" t="s">
        <v>128</v>
      </c>
      <c r="D30" s="508"/>
      <c r="E30" s="211"/>
      <c r="F30" s="212"/>
      <c r="G30" s="212"/>
      <c r="H30" s="212"/>
      <c r="I30" s="212"/>
      <c r="J30" s="213"/>
      <c r="K30" s="214">
        <f t="shared" si="0"/>
        <v>0</v>
      </c>
    </row>
    <row r="31" spans="2:11" x14ac:dyDescent="0.25">
      <c r="B31" s="10" t="s">
        <v>18</v>
      </c>
      <c r="C31" s="419" t="s">
        <v>129</v>
      </c>
      <c r="D31" s="508"/>
      <c r="E31" s="211"/>
      <c r="F31" s="212"/>
      <c r="G31" s="212"/>
      <c r="H31" s="212"/>
      <c r="I31" s="212"/>
      <c r="J31" s="213"/>
      <c r="K31" s="214">
        <f t="shared" si="0"/>
        <v>0</v>
      </c>
    </row>
    <row r="32" spans="2:11" x14ac:dyDescent="0.25">
      <c r="B32" s="10" t="s">
        <v>19</v>
      </c>
      <c r="C32" s="419" t="s">
        <v>130</v>
      </c>
      <c r="D32" s="508"/>
      <c r="E32" s="211"/>
      <c r="F32" s="212"/>
      <c r="G32" s="212"/>
      <c r="H32" s="212"/>
      <c r="I32" s="212"/>
      <c r="J32" s="213"/>
      <c r="K32" s="214">
        <f t="shared" si="0"/>
        <v>0</v>
      </c>
    </row>
    <row r="33" spans="2:11" x14ac:dyDescent="0.25">
      <c r="B33" s="10" t="s">
        <v>20</v>
      </c>
      <c r="C33" s="419" t="s">
        <v>131</v>
      </c>
      <c r="D33" s="508"/>
      <c r="E33" s="211"/>
      <c r="F33" s="212"/>
      <c r="G33" s="212"/>
      <c r="H33" s="212"/>
      <c r="I33" s="212"/>
      <c r="J33" s="213"/>
      <c r="K33" s="214">
        <f t="shared" si="0"/>
        <v>0</v>
      </c>
    </row>
    <row r="34" spans="2:11" x14ac:dyDescent="0.25">
      <c r="B34" s="10" t="s">
        <v>21</v>
      </c>
      <c r="C34" s="419" t="s">
        <v>132</v>
      </c>
      <c r="D34" s="508"/>
      <c r="E34" s="211"/>
      <c r="F34" s="212"/>
      <c r="G34" s="212"/>
      <c r="H34" s="212"/>
      <c r="I34" s="212"/>
      <c r="J34" s="213"/>
      <c r="K34" s="214">
        <f t="shared" si="0"/>
        <v>0</v>
      </c>
    </row>
    <row r="35" spans="2:11" x14ac:dyDescent="0.25">
      <c r="B35" s="10" t="s">
        <v>22</v>
      </c>
      <c r="C35" s="419" t="s">
        <v>133</v>
      </c>
      <c r="D35" s="508"/>
      <c r="E35" s="211"/>
      <c r="F35" s="212"/>
      <c r="G35" s="212"/>
      <c r="H35" s="212"/>
      <c r="I35" s="212"/>
      <c r="J35" s="213"/>
      <c r="K35" s="214">
        <f t="shared" si="0"/>
        <v>0</v>
      </c>
    </row>
    <row r="36" spans="2:11" x14ac:dyDescent="0.25">
      <c r="B36" s="10" t="s">
        <v>23</v>
      </c>
      <c r="C36" s="419" t="s">
        <v>134</v>
      </c>
      <c r="D36" s="508"/>
      <c r="E36" s="211"/>
      <c r="F36" s="212"/>
      <c r="G36" s="212"/>
      <c r="H36" s="212"/>
      <c r="I36" s="212"/>
      <c r="J36" s="213"/>
      <c r="K36" s="214">
        <f t="shared" si="0"/>
        <v>0</v>
      </c>
    </row>
    <row r="37" spans="2:11" x14ac:dyDescent="0.25">
      <c r="B37" s="10" t="s">
        <v>24</v>
      </c>
      <c r="C37" s="419" t="s">
        <v>135</v>
      </c>
      <c r="D37" s="508"/>
      <c r="E37" s="211"/>
      <c r="F37" s="212"/>
      <c r="G37" s="212"/>
      <c r="H37" s="212"/>
      <c r="I37" s="212"/>
      <c r="J37" s="213"/>
      <c r="K37" s="214">
        <f t="shared" si="0"/>
        <v>0</v>
      </c>
    </row>
    <row r="38" spans="2:11" x14ac:dyDescent="0.25">
      <c r="B38" s="10" t="s">
        <v>25</v>
      </c>
      <c r="C38" s="419" t="s">
        <v>136</v>
      </c>
      <c r="D38" s="508"/>
      <c r="E38" s="211"/>
      <c r="F38" s="212"/>
      <c r="G38" s="212"/>
      <c r="H38" s="212"/>
      <c r="I38" s="212"/>
      <c r="J38" s="213"/>
      <c r="K38" s="214">
        <f t="shared" si="0"/>
        <v>0</v>
      </c>
    </row>
    <row r="39" spans="2:11" x14ac:dyDescent="0.25">
      <c r="B39" s="10" t="s">
        <v>26</v>
      </c>
      <c r="C39" s="419" t="s">
        <v>137</v>
      </c>
      <c r="D39" s="508"/>
      <c r="E39" s="211"/>
      <c r="F39" s="212"/>
      <c r="G39" s="212"/>
      <c r="H39" s="212"/>
      <c r="I39" s="212"/>
      <c r="J39" s="213"/>
      <c r="K39" s="214">
        <f t="shared" si="0"/>
        <v>0</v>
      </c>
    </row>
    <row r="40" spans="2:11" x14ac:dyDescent="0.25">
      <c r="B40" s="10" t="s">
        <v>27</v>
      </c>
      <c r="C40" s="419" t="s">
        <v>138</v>
      </c>
      <c r="D40" s="508"/>
      <c r="E40" s="211"/>
      <c r="F40" s="212"/>
      <c r="G40" s="212"/>
      <c r="H40" s="212"/>
      <c r="I40" s="212"/>
      <c r="J40" s="213"/>
      <c r="K40" s="214">
        <f t="shared" si="0"/>
        <v>0</v>
      </c>
    </row>
    <row r="41" spans="2:11" x14ac:dyDescent="0.25">
      <c r="B41" s="10" t="s">
        <v>28</v>
      </c>
      <c r="C41" s="419" t="s">
        <v>139</v>
      </c>
      <c r="D41" s="508"/>
      <c r="E41" s="211"/>
      <c r="F41" s="212"/>
      <c r="G41" s="212"/>
      <c r="H41" s="212"/>
      <c r="I41" s="212"/>
      <c r="J41" s="213"/>
      <c r="K41" s="214">
        <f t="shared" si="0"/>
        <v>0</v>
      </c>
    </row>
    <row r="42" spans="2:11" x14ac:dyDescent="0.25">
      <c r="B42" s="10" t="s">
        <v>29</v>
      </c>
      <c r="C42" s="419" t="s">
        <v>140</v>
      </c>
      <c r="D42" s="508"/>
      <c r="E42" s="211"/>
      <c r="F42" s="212"/>
      <c r="G42" s="212"/>
      <c r="H42" s="212"/>
      <c r="I42" s="212"/>
      <c r="J42" s="213"/>
      <c r="K42" s="214">
        <f t="shared" si="0"/>
        <v>0</v>
      </c>
    </row>
    <row r="43" spans="2:11" x14ac:dyDescent="0.25">
      <c r="B43" s="10" t="s">
        <v>30</v>
      </c>
      <c r="C43" s="419" t="s">
        <v>141</v>
      </c>
      <c r="D43" s="508"/>
      <c r="E43" s="211"/>
      <c r="F43" s="212"/>
      <c r="G43" s="212"/>
      <c r="H43" s="212"/>
      <c r="I43" s="212"/>
      <c r="J43" s="213"/>
      <c r="K43" s="214">
        <f t="shared" si="0"/>
        <v>0</v>
      </c>
    </row>
    <row r="44" spans="2:11" x14ac:dyDescent="0.25">
      <c r="B44" s="10" t="s">
        <v>31</v>
      </c>
      <c r="C44" s="419" t="s">
        <v>142</v>
      </c>
      <c r="D44" s="508"/>
      <c r="E44" s="211"/>
      <c r="F44" s="212"/>
      <c r="G44" s="212"/>
      <c r="H44" s="212"/>
      <c r="I44" s="212"/>
      <c r="J44" s="213"/>
      <c r="K44" s="214">
        <f t="shared" si="0"/>
        <v>0</v>
      </c>
    </row>
    <row r="45" spans="2:11" x14ac:dyDescent="0.25">
      <c r="B45" s="10" t="s">
        <v>32</v>
      </c>
      <c r="C45" s="419" t="s">
        <v>143</v>
      </c>
      <c r="D45" s="508"/>
      <c r="E45" s="211"/>
      <c r="F45" s="212"/>
      <c r="G45" s="212"/>
      <c r="H45" s="212"/>
      <c r="I45" s="212"/>
      <c r="J45" s="213"/>
      <c r="K45" s="214">
        <f t="shared" si="0"/>
        <v>0</v>
      </c>
    </row>
    <row r="46" spans="2:11" x14ac:dyDescent="0.25">
      <c r="B46" s="10" t="s">
        <v>33</v>
      </c>
      <c r="C46" s="419" t="s">
        <v>144</v>
      </c>
      <c r="D46" s="508"/>
      <c r="E46" s="211"/>
      <c r="F46" s="212"/>
      <c r="G46" s="212"/>
      <c r="H46" s="212"/>
      <c r="I46" s="212"/>
      <c r="J46" s="213"/>
      <c r="K46" s="214">
        <f t="shared" si="0"/>
        <v>0</v>
      </c>
    </row>
    <row r="47" spans="2:11" x14ac:dyDescent="0.25">
      <c r="B47" s="10" t="s">
        <v>34</v>
      </c>
      <c r="C47" s="419" t="s">
        <v>145</v>
      </c>
      <c r="D47" s="508"/>
      <c r="E47" s="211"/>
      <c r="F47" s="212"/>
      <c r="G47" s="212"/>
      <c r="H47" s="212"/>
      <c r="I47" s="212"/>
      <c r="J47" s="213"/>
      <c r="K47" s="214">
        <f t="shared" si="0"/>
        <v>0</v>
      </c>
    </row>
    <row r="48" spans="2:11" x14ac:dyDescent="0.25">
      <c r="B48" s="10" t="s">
        <v>35</v>
      </c>
      <c r="C48" s="419" t="s">
        <v>146</v>
      </c>
      <c r="D48" s="508"/>
      <c r="E48" s="211"/>
      <c r="F48" s="212"/>
      <c r="G48" s="212"/>
      <c r="H48" s="212"/>
      <c r="I48" s="212"/>
      <c r="J48" s="213"/>
      <c r="K48" s="214">
        <f t="shared" si="0"/>
        <v>0</v>
      </c>
    </row>
    <row r="49" spans="2:11" x14ac:dyDescent="0.25">
      <c r="B49" s="10" t="s">
        <v>36</v>
      </c>
      <c r="C49" s="419" t="s">
        <v>147</v>
      </c>
      <c r="D49" s="508"/>
      <c r="E49" s="211"/>
      <c r="F49" s="212"/>
      <c r="G49" s="212"/>
      <c r="H49" s="212"/>
      <c r="I49" s="212"/>
      <c r="J49" s="213"/>
      <c r="K49" s="214">
        <f t="shared" si="0"/>
        <v>0</v>
      </c>
    </row>
    <row r="50" spans="2:11" x14ac:dyDescent="0.25">
      <c r="B50" s="10" t="s">
        <v>37</v>
      </c>
      <c r="C50" s="419" t="s">
        <v>148</v>
      </c>
      <c r="D50" s="508"/>
      <c r="E50" s="211"/>
      <c r="F50" s="212"/>
      <c r="G50" s="212"/>
      <c r="H50" s="212"/>
      <c r="I50" s="212"/>
      <c r="J50" s="213"/>
      <c r="K50" s="214">
        <f t="shared" si="0"/>
        <v>0</v>
      </c>
    </row>
    <row r="51" spans="2:11" x14ac:dyDescent="0.25">
      <c r="B51" s="10" t="s">
        <v>38</v>
      </c>
      <c r="C51" s="419" t="s">
        <v>149</v>
      </c>
      <c r="D51" s="508"/>
      <c r="E51" s="211"/>
      <c r="F51" s="212"/>
      <c r="G51" s="212"/>
      <c r="H51" s="212"/>
      <c r="I51" s="212"/>
      <c r="J51" s="213"/>
      <c r="K51" s="214">
        <f t="shared" si="0"/>
        <v>0</v>
      </c>
    </row>
    <row r="52" spans="2:11" x14ac:dyDescent="0.25">
      <c r="B52" s="10" t="s">
        <v>39</v>
      </c>
      <c r="C52" s="419" t="s">
        <v>150</v>
      </c>
      <c r="D52" s="508"/>
      <c r="E52" s="211"/>
      <c r="F52" s="212"/>
      <c r="G52" s="212"/>
      <c r="H52" s="212"/>
      <c r="I52" s="212"/>
      <c r="J52" s="213"/>
      <c r="K52" s="214">
        <f t="shared" si="0"/>
        <v>0</v>
      </c>
    </row>
    <row r="53" spans="2:11" x14ac:dyDescent="0.25">
      <c r="B53" s="10" t="s">
        <v>40</v>
      </c>
      <c r="C53" s="419" t="s">
        <v>151</v>
      </c>
      <c r="D53" s="508"/>
      <c r="E53" s="211"/>
      <c r="F53" s="212"/>
      <c r="G53" s="212"/>
      <c r="H53" s="212"/>
      <c r="I53" s="212"/>
      <c r="J53" s="213"/>
      <c r="K53" s="214">
        <f t="shared" si="0"/>
        <v>0</v>
      </c>
    </row>
    <row r="54" spans="2:11" x14ac:dyDescent="0.25">
      <c r="B54" s="10" t="s">
        <v>41</v>
      </c>
      <c r="C54" s="419" t="s">
        <v>152</v>
      </c>
      <c r="D54" s="508"/>
      <c r="E54" s="211"/>
      <c r="F54" s="212"/>
      <c r="G54" s="212"/>
      <c r="H54" s="212"/>
      <c r="I54" s="212"/>
      <c r="J54" s="213"/>
      <c r="K54" s="214">
        <f t="shared" si="0"/>
        <v>0</v>
      </c>
    </row>
    <row r="55" spans="2:11" x14ac:dyDescent="0.25">
      <c r="B55" s="10" t="s">
        <v>42</v>
      </c>
      <c r="C55" s="419" t="s">
        <v>153</v>
      </c>
      <c r="D55" s="508"/>
      <c r="E55" s="211"/>
      <c r="F55" s="212"/>
      <c r="G55" s="212"/>
      <c r="H55" s="212"/>
      <c r="I55" s="212"/>
      <c r="J55" s="213"/>
      <c r="K55" s="214">
        <f t="shared" si="0"/>
        <v>0</v>
      </c>
    </row>
    <row r="56" spans="2:11" x14ac:dyDescent="0.25">
      <c r="B56" s="10" t="s">
        <v>43</v>
      </c>
      <c r="C56" s="419" t="s">
        <v>154</v>
      </c>
      <c r="D56" s="508"/>
      <c r="E56" s="211"/>
      <c r="F56" s="212"/>
      <c r="G56" s="212"/>
      <c r="H56" s="212"/>
      <c r="I56" s="212"/>
      <c r="J56" s="213"/>
      <c r="K56" s="214">
        <f t="shared" si="0"/>
        <v>0</v>
      </c>
    </row>
    <row r="57" spans="2:11" x14ac:dyDescent="0.25">
      <c r="B57" s="10" t="s">
        <v>44</v>
      </c>
      <c r="C57" s="419" t="s">
        <v>155</v>
      </c>
      <c r="D57" s="508"/>
      <c r="E57" s="211"/>
      <c r="F57" s="212"/>
      <c r="G57" s="212"/>
      <c r="H57" s="212"/>
      <c r="I57" s="212"/>
      <c r="J57" s="213"/>
      <c r="K57" s="214">
        <f t="shared" si="0"/>
        <v>0</v>
      </c>
    </row>
    <row r="58" spans="2:11" x14ac:dyDescent="0.25">
      <c r="B58" s="10" t="s">
        <v>45</v>
      </c>
      <c r="C58" s="419" t="s">
        <v>156</v>
      </c>
      <c r="D58" s="508"/>
      <c r="E58" s="211"/>
      <c r="F58" s="212"/>
      <c r="G58" s="212"/>
      <c r="H58" s="212"/>
      <c r="I58" s="212"/>
      <c r="J58" s="213"/>
      <c r="K58" s="214">
        <f t="shared" si="0"/>
        <v>0</v>
      </c>
    </row>
    <row r="59" spans="2:11" x14ac:dyDescent="0.25">
      <c r="B59" s="10" t="s">
        <v>46</v>
      </c>
      <c r="C59" s="419" t="s">
        <v>157</v>
      </c>
      <c r="D59" s="508"/>
      <c r="E59" s="211"/>
      <c r="F59" s="212"/>
      <c r="G59" s="212"/>
      <c r="H59" s="212"/>
      <c r="I59" s="212"/>
      <c r="J59" s="213"/>
      <c r="K59" s="214">
        <f t="shared" si="0"/>
        <v>0</v>
      </c>
    </row>
    <row r="60" spans="2:11" x14ac:dyDescent="0.25">
      <c r="B60" s="10" t="s">
        <v>47</v>
      </c>
      <c r="C60" s="419" t="s">
        <v>158</v>
      </c>
      <c r="D60" s="508"/>
      <c r="E60" s="211"/>
      <c r="F60" s="212"/>
      <c r="G60" s="212"/>
      <c r="H60" s="212"/>
      <c r="I60" s="212"/>
      <c r="J60" s="213"/>
      <c r="K60" s="214">
        <f t="shared" si="0"/>
        <v>0</v>
      </c>
    </row>
    <row r="61" spans="2:11" x14ac:dyDescent="0.25">
      <c r="B61" s="10" t="s">
        <v>48</v>
      </c>
      <c r="C61" s="419" t="s">
        <v>159</v>
      </c>
      <c r="D61" s="508"/>
      <c r="E61" s="211"/>
      <c r="F61" s="212"/>
      <c r="G61" s="212"/>
      <c r="H61" s="212"/>
      <c r="I61" s="212"/>
      <c r="J61" s="213"/>
      <c r="K61" s="214">
        <f t="shared" si="0"/>
        <v>0</v>
      </c>
    </row>
    <row r="62" spans="2:11" x14ac:dyDescent="0.25">
      <c r="B62" s="10" t="s">
        <v>49</v>
      </c>
      <c r="C62" s="419" t="s">
        <v>160</v>
      </c>
      <c r="D62" s="508"/>
      <c r="E62" s="211"/>
      <c r="F62" s="212"/>
      <c r="G62" s="212"/>
      <c r="H62" s="212"/>
      <c r="I62" s="212"/>
      <c r="J62" s="213"/>
      <c r="K62" s="214">
        <f t="shared" si="0"/>
        <v>0</v>
      </c>
    </row>
    <row r="63" spans="2:11" x14ac:dyDescent="0.25">
      <c r="B63" s="10" t="s">
        <v>50</v>
      </c>
      <c r="C63" s="419" t="s">
        <v>161</v>
      </c>
      <c r="D63" s="508"/>
      <c r="E63" s="211"/>
      <c r="F63" s="212"/>
      <c r="G63" s="212"/>
      <c r="H63" s="212"/>
      <c r="I63" s="212"/>
      <c r="J63" s="213"/>
      <c r="K63" s="214">
        <f t="shared" si="0"/>
        <v>0</v>
      </c>
    </row>
    <row r="64" spans="2:11" x14ac:dyDescent="0.25">
      <c r="B64" s="10" t="s">
        <v>51</v>
      </c>
      <c r="C64" s="419" t="s">
        <v>162</v>
      </c>
      <c r="D64" s="508"/>
      <c r="E64" s="211"/>
      <c r="F64" s="212"/>
      <c r="G64" s="212"/>
      <c r="H64" s="212"/>
      <c r="I64" s="212"/>
      <c r="J64" s="213"/>
      <c r="K64" s="214">
        <f t="shared" si="0"/>
        <v>0</v>
      </c>
    </row>
    <row r="65" spans="2:11" x14ac:dyDescent="0.25">
      <c r="B65" s="10" t="s">
        <v>52</v>
      </c>
      <c r="C65" s="419" t="s">
        <v>163</v>
      </c>
      <c r="D65" s="508"/>
      <c r="E65" s="211"/>
      <c r="F65" s="212"/>
      <c r="G65" s="212"/>
      <c r="H65" s="212"/>
      <c r="I65" s="212"/>
      <c r="J65" s="213"/>
      <c r="K65" s="214">
        <f t="shared" si="0"/>
        <v>0</v>
      </c>
    </row>
    <row r="66" spans="2:11" x14ac:dyDescent="0.25">
      <c r="B66" s="10" t="s">
        <v>53</v>
      </c>
      <c r="C66" s="419" t="s">
        <v>164</v>
      </c>
      <c r="D66" s="508"/>
      <c r="E66" s="211"/>
      <c r="F66" s="212"/>
      <c r="G66" s="212"/>
      <c r="H66" s="212"/>
      <c r="I66" s="212"/>
      <c r="J66" s="213"/>
      <c r="K66" s="214">
        <f t="shared" si="0"/>
        <v>0</v>
      </c>
    </row>
    <row r="67" spans="2:11" x14ac:dyDescent="0.25">
      <c r="B67" s="10" t="s">
        <v>54</v>
      </c>
      <c r="C67" s="419" t="s">
        <v>165</v>
      </c>
      <c r="D67" s="508"/>
      <c r="E67" s="211"/>
      <c r="F67" s="212"/>
      <c r="G67" s="212"/>
      <c r="H67" s="212"/>
      <c r="I67" s="212"/>
      <c r="J67" s="213"/>
      <c r="K67" s="214">
        <f t="shared" si="0"/>
        <v>0</v>
      </c>
    </row>
    <row r="68" spans="2:11" x14ac:dyDescent="0.25">
      <c r="B68" s="10" t="s">
        <v>55</v>
      </c>
      <c r="C68" s="419" t="s">
        <v>166</v>
      </c>
      <c r="D68" s="508"/>
      <c r="E68" s="211"/>
      <c r="F68" s="212"/>
      <c r="G68" s="212"/>
      <c r="H68" s="212"/>
      <c r="I68" s="212"/>
      <c r="J68" s="213"/>
      <c r="K68" s="214">
        <f t="shared" si="0"/>
        <v>0</v>
      </c>
    </row>
    <row r="69" spans="2:11" x14ac:dyDescent="0.25">
      <c r="B69" s="10" t="s">
        <v>56</v>
      </c>
      <c r="C69" s="419" t="s">
        <v>167</v>
      </c>
      <c r="D69" s="508"/>
      <c r="E69" s="211"/>
      <c r="F69" s="212"/>
      <c r="G69" s="212"/>
      <c r="H69" s="212"/>
      <c r="I69" s="212"/>
      <c r="J69" s="213"/>
      <c r="K69" s="214">
        <f t="shared" si="0"/>
        <v>0</v>
      </c>
    </row>
    <row r="70" spans="2:11" x14ac:dyDescent="0.25">
      <c r="B70" s="10" t="s">
        <v>57</v>
      </c>
      <c r="C70" s="419" t="s">
        <v>168</v>
      </c>
      <c r="D70" s="508"/>
      <c r="E70" s="211"/>
      <c r="F70" s="212"/>
      <c r="G70" s="212"/>
      <c r="H70" s="212"/>
      <c r="I70" s="212"/>
      <c r="J70" s="213"/>
      <c r="K70" s="214">
        <f t="shared" si="0"/>
        <v>0</v>
      </c>
    </row>
    <row r="71" spans="2:11" x14ac:dyDescent="0.25">
      <c r="B71" s="10" t="s">
        <v>58</v>
      </c>
      <c r="C71" s="419" t="s">
        <v>169</v>
      </c>
      <c r="D71" s="508"/>
      <c r="E71" s="211"/>
      <c r="F71" s="212"/>
      <c r="G71" s="212"/>
      <c r="H71" s="212"/>
      <c r="I71" s="212"/>
      <c r="J71" s="213"/>
      <c r="K71" s="214">
        <f t="shared" si="0"/>
        <v>0</v>
      </c>
    </row>
    <row r="72" spans="2:11" x14ac:dyDescent="0.25">
      <c r="B72" s="10" t="s">
        <v>59</v>
      </c>
      <c r="C72" s="419" t="s">
        <v>170</v>
      </c>
      <c r="D72" s="508"/>
      <c r="E72" s="211"/>
      <c r="F72" s="212"/>
      <c r="G72" s="212"/>
      <c r="H72" s="212"/>
      <c r="I72" s="212"/>
      <c r="J72" s="213"/>
      <c r="K72" s="214">
        <f t="shared" si="0"/>
        <v>0</v>
      </c>
    </row>
    <row r="73" spans="2:11" x14ac:dyDescent="0.25">
      <c r="B73" s="10" t="s">
        <v>60</v>
      </c>
      <c r="C73" s="419" t="s">
        <v>171</v>
      </c>
      <c r="D73" s="508"/>
      <c r="E73" s="211"/>
      <c r="F73" s="212"/>
      <c r="G73" s="212"/>
      <c r="H73" s="212"/>
      <c r="I73" s="212"/>
      <c r="J73" s="213"/>
      <c r="K73" s="214">
        <f t="shared" si="0"/>
        <v>0</v>
      </c>
    </row>
    <row r="74" spans="2:11" x14ac:dyDescent="0.25">
      <c r="B74" s="10" t="s">
        <v>61</v>
      </c>
      <c r="C74" s="419" t="s">
        <v>172</v>
      </c>
      <c r="D74" s="508"/>
      <c r="E74" s="211"/>
      <c r="F74" s="212"/>
      <c r="G74" s="212"/>
      <c r="H74" s="212"/>
      <c r="I74" s="212"/>
      <c r="J74" s="213"/>
      <c r="K74" s="214">
        <f t="shared" si="0"/>
        <v>0</v>
      </c>
    </row>
    <row r="75" spans="2:11" x14ac:dyDescent="0.25">
      <c r="B75" s="10" t="s">
        <v>62</v>
      </c>
      <c r="C75" s="419" t="s">
        <v>173</v>
      </c>
      <c r="D75" s="508"/>
      <c r="E75" s="211"/>
      <c r="F75" s="212"/>
      <c r="G75" s="212"/>
      <c r="H75" s="212"/>
      <c r="I75" s="212"/>
      <c r="J75" s="213"/>
      <c r="K75" s="214">
        <f t="shared" si="0"/>
        <v>0</v>
      </c>
    </row>
    <row r="76" spans="2:11" x14ac:dyDescent="0.25">
      <c r="B76" s="10" t="s">
        <v>63</v>
      </c>
      <c r="C76" s="419" t="s">
        <v>174</v>
      </c>
      <c r="D76" s="508"/>
      <c r="E76" s="211"/>
      <c r="F76" s="212"/>
      <c r="G76" s="212"/>
      <c r="H76" s="212"/>
      <c r="I76" s="212"/>
      <c r="J76" s="213"/>
      <c r="K76" s="214">
        <f t="shared" si="0"/>
        <v>0</v>
      </c>
    </row>
    <row r="77" spans="2:11" x14ac:dyDescent="0.25">
      <c r="B77" s="10" t="s">
        <v>64</v>
      </c>
      <c r="C77" s="419" t="s">
        <v>175</v>
      </c>
      <c r="D77" s="508"/>
      <c r="E77" s="211"/>
      <c r="F77" s="212"/>
      <c r="G77" s="212"/>
      <c r="H77" s="212"/>
      <c r="I77" s="212"/>
      <c r="J77" s="213"/>
      <c r="K77" s="214">
        <f t="shared" si="0"/>
        <v>0</v>
      </c>
    </row>
    <row r="78" spans="2:11" x14ac:dyDescent="0.25">
      <c r="B78" s="10" t="s">
        <v>65</v>
      </c>
      <c r="C78" s="419" t="s">
        <v>176</v>
      </c>
      <c r="D78" s="508"/>
      <c r="E78" s="211"/>
      <c r="F78" s="212"/>
      <c r="G78" s="212"/>
      <c r="H78" s="212"/>
      <c r="I78" s="212"/>
      <c r="J78" s="213"/>
      <c r="K78" s="214">
        <f t="shared" ref="K78:K88" si="1">+SUM(E78:J78)</f>
        <v>0</v>
      </c>
    </row>
    <row r="79" spans="2:11" x14ac:dyDescent="0.25">
      <c r="B79" s="10" t="s">
        <v>66</v>
      </c>
      <c r="C79" s="419" t="s">
        <v>177</v>
      </c>
      <c r="D79" s="508"/>
      <c r="E79" s="211"/>
      <c r="F79" s="212"/>
      <c r="G79" s="212"/>
      <c r="H79" s="212"/>
      <c r="I79" s="212"/>
      <c r="J79" s="213"/>
      <c r="K79" s="214">
        <f t="shared" si="1"/>
        <v>0</v>
      </c>
    </row>
    <row r="80" spans="2:11" x14ac:dyDescent="0.25">
      <c r="B80" s="10" t="s">
        <v>67</v>
      </c>
      <c r="C80" s="419" t="s">
        <v>178</v>
      </c>
      <c r="D80" s="508"/>
      <c r="E80" s="211"/>
      <c r="F80" s="212"/>
      <c r="G80" s="212"/>
      <c r="H80" s="212"/>
      <c r="I80" s="212"/>
      <c r="J80" s="213"/>
      <c r="K80" s="214">
        <f t="shared" si="1"/>
        <v>0</v>
      </c>
    </row>
    <row r="81" spans="2:11" x14ac:dyDescent="0.25">
      <c r="B81" s="10" t="s">
        <v>68</v>
      </c>
      <c r="C81" s="419" t="s">
        <v>179</v>
      </c>
      <c r="D81" s="508"/>
      <c r="E81" s="211"/>
      <c r="F81" s="212"/>
      <c r="G81" s="212"/>
      <c r="H81" s="212"/>
      <c r="I81" s="212"/>
      <c r="J81" s="213"/>
      <c r="K81" s="214">
        <f t="shared" si="1"/>
        <v>0</v>
      </c>
    </row>
    <row r="82" spans="2:11" x14ac:dyDescent="0.25">
      <c r="B82" s="10" t="s">
        <v>69</v>
      </c>
      <c r="C82" s="419" t="s">
        <v>180</v>
      </c>
      <c r="D82" s="508"/>
      <c r="E82" s="211"/>
      <c r="F82" s="212"/>
      <c r="G82" s="212"/>
      <c r="H82" s="212"/>
      <c r="I82" s="212"/>
      <c r="J82" s="213"/>
      <c r="K82" s="214">
        <f t="shared" si="1"/>
        <v>0</v>
      </c>
    </row>
    <row r="83" spans="2:11" x14ac:dyDescent="0.25">
      <c r="B83" s="10" t="s">
        <v>70</v>
      </c>
      <c r="C83" s="419" t="s">
        <v>181</v>
      </c>
      <c r="D83" s="508"/>
      <c r="E83" s="211"/>
      <c r="F83" s="212"/>
      <c r="G83" s="212"/>
      <c r="H83" s="212"/>
      <c r="I83" s="212"/>
      <c r="J83" s="213"/>
      <c r="K83" s="214">
        <f t="shared" si="1"/>
        <v>0</v>
      </c>
    </row>
    <row r="84" spans="2:11" x14ac:dyDescent="0.25">
      <c r="B84" s="10" t="s">
        <v>71</v>
      </c>
      <c r="C84" s="419" t="s">
        <v>182</v>
      </c>
      <c r="D84" s="508"/>
      <c r="E84" s="211"/>
      <c r="F84" s="212"/>
      <c r="G84" s="212"/>
      <c r="H84" s="212"/>
      <c r="I84" s="212"/>
      <c r="J84" s="213"/>
      <c r="K84" s="214">
        <f t="shared" si="1"/>
        <v>0</v>
      </c>
    </row>
    <row r="85" spans="2:11" x14ac:dyDescent="0.25">
      <c r="B85" s="10" t="s">
        <v>72</v>
      </c>
      <c r="C85" s="419" t="s">
        <v>183</v>
      </c>
      <c r="D85" s="508"/>
      <c r="E85" s="211"/>
      <c r="F85" s="212"/>
      <c r="G85" s="212"/>
      <c r="H85" s="212"/>
      <c r="I85" s="212"/>
      <c r="J85" s="213"/>
      <c r="K85" s="214">
        <f t="shared" si="1"/>
        <v>0</v>
      </c>
    </row>
    <row r="86" spans="2:11" x14ac:dyDescent="0.25">
      <c r="B86" s="10" t="s">
        <v>73</v>
      </c>
      <c r="C86" s="419" t="s">
        <v>184</v>
      </c>
      <c r="D86" s="508"/>
      <c r="E86" s="211"/>
      <c r="F86" s="212"/>
      <c r="G86" s="212"/>
      <c r="H86" s="212"/>
      <c r="I86" s="212"/>
      <c r="J86" s="213"/>
      <c r="K86" s="214">
        <f t="shared" si="1"/>
        <v>0</v>
      </c>
    </row>
    <row r="87" spans="2:11" x14ac:dyDescent="0.25">
      <c r="B87" s="10" t="s">
        <v>74</v>
      </c>
      <c r="C87" s="419" t="s">
        <v>185</v>
      </c>
      <c r="D87" s="508"/>
      <c r="E87" s="211"/>
      <c r="F87" s="212"/>
      <c r="G87" s="212"/>
      <c r="H87" s="212"/>
      <c r="I87" s="212"/>
      <c r="J87" s="213"/>
      <c r="K87" s="214">
        <f t="shared" si="1"/>
        <v>0</v>
      </c>
    </row>
    <row r="88" spans="2:11" x14ac:dyDescent="0.25">
      <c r="B88" s="12" t="s">
        <v>75</v>
      </c>
      <c r="C88" s="421" t="s">
        <v>186</v>
      </c>
      <c r="D88" s="510"/>
      <c r="E88" s="215"/>
      <c r="F88" s="216"/>
      <c r="G88" s="216"/>
      <c r="H88" s="216"/>
      <c r="I88" s="216"/>
      <c r="J88" s="217"/>
      <c r="K88" s="218">
        <f t="shared" si="1"/>
        <v>0</v>
      </c>
    </row>
    <row r="90" spans="2:11" x14ac:dyDescent="0.25">
      <c r="B90" s="9" t="s">
        <v>912</v>
      </c>
    </row>
  </sheetData>
  <sheetProtection password="800C" sheet="1" formatColumns="0" formatRows="0"/>
  <autoFilter ref="B12:K12" xr:uid="{00000000-0001-0000-5500-000000000000}">
    <filterColumn colId="1" showButton="0"/>
  </autoFilter>
  <mergeCells count="80">
    <mergeCell ref="C79:D79"/>
    <mergeCell ref="C80:D80"/>
    <mergeCell ref="C86:D86"/>
    <mergeCell ref="C87:D87"/>
    <mergeCell ref="C88:D88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69:D69"/>
    <mergeCell ref="C70:D70"/>
    <mergeCell ref="C71:D71"/>
    <mergeCell ref="C72:D72"/>
    <mergeCell ref="C73:D73"/>
    <mergeCell ref="C64:D64"/>
    <mergeCell ref="C65:D65"/>
    <mergeCell ref="C66:D66"/>
    <mergeCell ref="C67:D67"/>
    <mergeCell ref="C68:D68"/>
    <mergeCell ref="C59:D59"/>
    <mergeCell ref="C60:D60"/>
    <mergeCell ref="C61:D61"/>
    <mergeCell ref="C62:D62"/>
    <mergeCell ref="C63:D63"/>
    <mergeCell ref="C54:D54"/>
    <mergeCell ref="C55:D55"/>
    <mergeCell ref="C56:D56"/>
    <mergeCell ref="C57:D57"/>
    <mergeCell ref="C58:D58"/>
    <mergeCell ref="C49:D49"/>
    <mergeCell ref="C50:D50"/>
    <mergeCell ref="C51:D51"/>
    <mergeCell ref="C52:D52"/>
    <mergeCell ref="C53:D53"/>
    <mergeCell ref="C44:D44"/>
    <mergeCell ref="C45:D45"/>
    <mergeCell ref="C46:D46"/>
    <mergeCell ref="C47:D47"/>
    <mergeCell ref="C48:D48"/>
    <mergeCell ref="C39:D39"/>
    <mergeCell ref="C40:D40"/>
    <mergeCell ref="C41:D41"/>
    <mergeCell ref="C42:D42"/>
    <mergeCell ref="C43:D43"/>
    <mergeCell ref="C34:D34"/>
    <mergeCell ref="C35:D35"/>
    <mergeCell ref="C36:D36"/>
    <mergeCell ref="C37:D37"/>
    <mergeCell ref="C38:D38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9:D19"/>
    <mergeCell ref="C20:D20"/>
    <mergeCell ref="C21:D21"/>
    <mergeCell ref="C22:D22"/>
    <mergeCell ref="C23:D23"/>
    <mergeCell ref="C14:D14"/>
    <mergeCell ref="C15:D15"/>
    <mergeCell ref="C16:D16"/>
    <mergeCell ref="C17:D17"/>
    <mergeCell ref="C18:D18"/>
    <mergeCell ref="E11:K11"/>
    <mergeCell ref="B11:B12"/>
    <mergeCell ref="B9:C9"/>
    <mergeCell ref="C11:D12"/>
    <mergeCell ref="C13:D13"/>
  </mergeCells>
  <conditionalFormatting sqref="E12:K12">
    <cfRule type="cellIs" dxfId="91" priority="2" operator="lessThan">
      <formula>0</formula>
    </cfRule>
  </conditionalFormatting>
  <conditionalFormatting sqref="K13:K88">
    <cfRule type="cellIs" dxfId="90" priority="1" operator="notEqual">
      <formula>0</formula>
    </cfRule>
  </conditionalFormatting>
  <dataValidations count="1">
    <dataValidation type="whole" allowBlank="1" showInputMessage="1" showErrorMessage="1" errorTitle="Valor erróneo" error="El valor tiene que ser entero" promptTitle="Ingresar valores enteros" prompt="Ingresar valores enteros" sqref="E13:J88" xr:uid="{00000000-0002-0000-5500-000000000000}">
      <formula1>-1000000000000000</formula1>
      <formula2>1000000000000000</formula2>
    </dataValidation>
  </dataValidations>
  <pageMargins left="0.7" right="0.7" top="0.75" bottom="0.75" header="0.3" footer="0.3"/>
  <pageSetup paperSize="9" orientation="portrait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9"/>
  <dimension ref="A1:V78"/>
  <sheetViews>
    <sheetView zoomScale="70" zoomScaleNormal="70" workbookViewId="0">
      <pane xSplit="1" ySplit="2" topLeftCell="J3" activePane="bottomRight" state="frozen"/>
      <selection activeCell="C6" sqref="C6"/>
      <selection pane="topRight" activeCell="C6" sqref="C6"/>
      <selection pane="bottomLeft" activeCell="C6" sqref="C6"/>
      <selection pane="bottomRight" activeCell="U3" sqref="U3"/>
    </sheetView>
  </sheetViews>
  <sheetFormatPr baseColWidth="10" defaultRowHeight="15" x14ac:dyDescent="0.25"/>
  <sheetData>
    <row r="1" spans="1:22" x14ac:dyDescent="0.25">
      <c r="B1" s="511" t="s">
        <v>859</v>
      </c>
      <c r="C1" s="511"/>
      <c r="D1" s="511"/>
      <c r="E1" s="511"/>
      <c r="F1" s="511"/>
      <c r="G1" s="511"/>
      <c r="H1" s="511"/>
      <c r="I1" s="512" t="s">
        <v>860</v>
      </c>
      <c r="J1" s="512"/>
      <c r="K1" s="512"/>
      <c r="L1" s="512"/>
      <c r="M1" s="512"/>
      <c r="N1" s="512"/>
      <c r="O1" s="512"/>
      <c r="P1" s="513" t="s">
        <v>861</v>
      </c>
      <c r="Q1" s="513"/>
      <c r="R1" s="513"/>
      <c r="S1" s="513"/>
      <c r="T1" s="513"/>
      <c r="U1" s="513"/>
      <c r="V1" s="513"/>
    </row>
    <row r="2" spans="1:22" ht="165" x14ac:dyDescent="0.25">
      <c r="A2" s="220"/>
      <c r="B2" s="340" t="s">
        <v>730</v>
      </c>
      <c r="C2" s="340" t="s">
        <v>731</v>
      </c>
      <c r="D2" s="340" t="s">
        <v>732</v>
      </c>
      <c r="E2" s="340" t="s">
        <v>733</v>
      </c>
      <c r="F2" s="340" t="s">
        <v>715</v>
      </c>
      <c r="G2" s="340" t="s">
        <v>728</v>
      </c>
      <c r="H2" s="341" t="s">
        <v>724</v>
      </c>
      <c r="I2" s="225" t="s">
        <v>730</v>
      </c>
      <c r="J2" s="225" t="s">
        <v>731</v>
      </c>
      <c r="K2" s="225" t="s">
        <v>732</v>
      </c>
      <c r="L2" s="225" t="s">
        <v>733</v>
      </c>
      <c r="M2" s="225" t="s">
        <v>715</v>
      </c>
      <c r="N2" s="225" t="s">
        <v>728</v>
      </c>
      <c r="O2" s="339" t="s">
        <v>724</v>
      </c>
      <c r="P2" s="340" t="s">
        <v>730</v>
      </c>
      <c r="Q2" s="340" t="s">
        <v>731</v>
      </c>
      <c r="R2" s="340" t="s">
        <v>732</v>
      </c>
      <c r="S2" s="340" t="s">
        <v>733</v>
      </c>
      <c r="T2" s="340" t="s">
        <v>715</v>
      </c>
      <c r="U2" s="340" t="s">
        <v>728</v>
      </c>
      <c r="V2" s="341" t="s">
        <v>724</v>
      </c>
    </row>
    <row r="3" spans="1:22" x14ac:dyDescent="0.25">
      <c r="A3" s="220" t="s">
        <v>0</v>
      </c>
      <c r="B3" s="342">
        <f>+I3+P3</f>
        <v>408580.61474761</v>
      </c>
      <c r="C3" s="342">
        <f t="shared" ref="C3:G18" si="0">+J3+Q3</f>
        <v>0</v>
      </c>
      <c r="D3" s="342">
        <f t="shared" si="0"/>
        <v>0</v>
      </c>
      <c r="E3" s="342">
        <f t="shared" si="0"/>
        <v>43079.446222406499</v>
      </c>
      <c r="F3" s="342">
        <f t="shared" si="0"/>
        <v>1611</v>
      </c>
      <c r="G3" s="342">
        <f t="shared" si="0"/>
        <v>15411.3225809742</v>
      </c>
      <c r="H3" s="342">
        <f>+SUM(B3:G3)</f>
        <v>468682.38355099072</v>
      </c>
      <c r="I3" s="107">
        <f>+Sim_Demanda!E13</f>
        <v>0</v>
      </c>
      <c r="J3" s="107">
        <f>+Sim_Demanda!F13</f>
        <v>0</v>
      </c>
      <c r="K3" s="107">
        <f>+Sim_Demanda!G13</f>
        <v>0</v>
      </c>
      <c r="L3" s="107">
        <f>+Sim_Demanda!H13</f>
        <v>0</v>
      </c>
      <c r="M3" s="107">
        <f>+Sim_Demanda!I13</f>
        <v>0</v>
      </c>
      <c r="N3" s="107">
        <f>+Sim_Demanda!J13</f>
        <v>0</v>
      </c>
      <c r="O3" s="107">
        <f>+SUM(I3:N3)</f>
        <v>0</v>
      </c>
      <c r="P3" s="342">
        <f>+'MIP(IxI)_TFEVP'!CC9</f>
        <v>408580.61474761</v>
      </c>
      <c r="Q3" s="342">
        <f>+'MIP(IxI)_TFEVP'!CD9</f>
        <v>0</v>
      </c>
      <c r="R3" s="342">
        <f>+'MIP(IxI)_TFEVP'!CE9</f>
        <v>0</v>
      </c>
      <c r="S3" s="342">
        <f>+'MIP(IxI)_TFEVP'!CF9</f>
        <v>43079.446222406499</v>
      </c>
      <c r="T3" s="342">
        <f>+'MIP(IxI)_TFEVP'!CG9</f>
        <v>1611</v>
      </c>
      <c r="U3" s="342">
        <f>+'MIP(IxI)_TFEVP'!CH9</f>
        <v>15411.3225809742</v>
      </c>
      <c r="V3" s="342">
        <f>+SUM(P3:U3)</f>
        <v>468682.38355099072</v>
      </c>
    </row>
    <row r="4" spans="1:22" x14ac:dyDescent="0.25">
      <c r="A4" s="220" t="s">
        <v>1</v>
      </c>
      <c r="B4" s="342">
        <f t="shared" ref="B4:G58" si="1">+I4+P4</f>
        <v>25700.838362442399</v>
      </c>
      <c r="C4" s="342">
        <f t="shared" si="0"/>
        <v>0</v>
      </c>
      <c r="D4" s="342">
        <f t="shared" si="0"/>
        <v>0</v>
      </c>
      <c r="E4" s="342">
        <f t="shared" si="0"/>
        <v>1702.7625271638899</v>
      </c>
      <c r="F4" s="342">
        <f t="shared" si="0"/>
        <v>118</v>
      </c>
      <c r="G4" s="342">
        <f t="shared" si="0"/>
        <v>15.2527959234015</v>
      </c>
      <c r="H4" s="342">
        <f t="shared" ref="H4:H67" si="2">+SUM(B4:G4)</f>
        <v>27536.853685529692</v>
      </c>
      <c r="I4" s="107">
        <f>+Sim_Demanda!E14</f>
        <v>0</v>
      </c>
      <c r="J4" s="107">
        <f>+Sim_Demanda!F14</f>
        <v>0</v>
      </c>
      <c r="K4" s="107">
        <f>+Sim_Demanda!G14</f>
        <v>0</v>
      </c>
      <c r="L4" s="107">
        <f>+Sim_Demanda!H14</f>
        <v>0</v>
      </c>
      <c r="M4" s="107">
        <f>+Sim_Demanda!I14</f>
        <v>0</v>
      </c>
      <c r="N4" s="107">
        <f>+Sim_Demanda!J14</f>
        <v>0</v>
      </c>
      <c r="O4" s="107">
        <f t="shared" ref="O4:O67" si="3">+SUM(I4:N4)</f>
        <v>0</v>
      </c>
      <c r="P4" s="342">
        <f>+'MIP(IxI)_TFEVP'!CC10</f>
        <v>25700.838362442399</v>
      </c>
      <c r="Q4" s="342">
        <f>+'MIP(IxI)_TFEVP'!CD10</f>
        <v>0</v>
      </c>
      <c r="R4" s="342">
        <f>+'MIP(IxI)_TFEVP'!CE10</f>
        <v>0</v>
      </c>
      <c r="S4" s="342">
        <f>+'MIP(IxI)_TFEVP'!CF10</f>
        <v>1702.7625271638899</v>
      </c>
      <c r="T4" s="342">
        <f>+'MIP(IxI)_TFEVP'!CG10</f>
        <v>118</v>
      </c>
      <c r="U4" s="342">
        <f>+'MIP(IxI)_TFEVP'!CH10</f>
        <v>15.2527959234015</v>
      </c>
      <c r="V4" s="342">
        <f t="shared" ref="V4:V67" si="4">+SUM(P4:U4)</f>
        <v>27536.853685529692</v>
      </c>
    </row>
    <row r="5" spans="1:22" x14ac:dyDescent="0.25">
      <c r="A5" s="220" t="s">
        <v>2</v>
      </c>
      <c r="B5" s="342">
        <f t="shared" si="1"/>
        <v>659130.59067485295</v>
      </c>
      <c r="C5" s="342">
        <f t="shared" si="0"/>
        <v>0</v>
      </c>
      <c r="D5" s="342">
        <f t="shared" si="0"/>
        <v>0</v>
      </c>
      <c r="E5" s="342">
        <f t="shared" si="0"/>
        <v>1269.49425168946</v>
      </c>
      <c r="F5" s="342">
        <f t="shared" si="0"/>
        <v>0</v>
      </c>
      <c r="G5" s="342">
        <f t="shared" si="0"/>
        <v>104579.661770714</v>
      </c>
      <c r="H5" s="342">
        <f t="shared" si="2"/>
        <v>764979.74669725634</v>
      </c>
      <c r="I5" s="107">
        <f>+Sim_Demanda!E15</f>
        <v>0</v>
      </c>
      <c r="J5" s="107">
        <f>+Sim_Demanda!F15</f>
        <v>0</v>
      </c>
      <c r="K5" s="107">
        <f>+Sim_Demanda!G15</f>
        <v>0</v>
      </c>
      <c r="L5" s="107">
        <f>+Sim_Demanda!H15</f>
        <v>0</v>
      </c>
      <c r="M5" s="107">
        <f>+Sim_Demanda!I15</f>
        <v>0</v>
      </c>
      <c r="N5" s="107">
        <f>+Sim_Demanda!J15</f>
        <v>0</v>
      </c>
      <c r="O5" s="107">
        <f t="shared" si="3"/>
        <v>0</v>
      </c>
      <c r="P5" s="342">
        <f>+'MIP(IxI)_TFEVP'!CC11</f>
        <v>659130.59067485295</v>
      </c>
      <c r="Q5" s="342">
        <f>+'MIP(IxI)_TFEVP'!CD11</f>
        <v>0</v>
      </c>
      <c r="R5" s="342">
        <f>+'MIP(IxI)_TFEVP'!CE11</f>
        <v>0</v>
      </c>
      <c r="S5" s="342">
        <f>+'MIP(IxI)_TFEVP'!CF11</f>
        <v>1269.49425168946</v>
      </c>
      <c r="T5" s="342">
        <f>+'MIP(IxI)_TFEVP'!CG11</f>
        <v>0</v>
      </c>
      <c r="U5" s="342">
        <f>+'MIP(IxI)_TFEVP'!CH11</f>
        <v>104579.661770714</v>
      </c>
      <c r="V5" s="342">
        <f t="shared" si="4"/>
        <v>764979.74669725634</v>
      </c>
    </row>
    <row r="6" spans="1:22" x14ac:dyDescent="0.25">
      <c r="A6" s="220" t="s">
        <v>3</v>
      </c>
      <c r="B6" s="342">
        <f t="shared" si="1"/>
        <v>82642.120501573707</v>
      </c>
      <c r="C6" s="342">
        <f t="shared" si="0"/>
        <v>0</v>
      </c>
      <c r="D6" s="342">
        <f t="shared" si="0"/>
        <v>0</v>
      </c>
      <c r="E6" s="342">
        <f t="shared" si="0"/>
        <v>1104.1059204841999</v>
      </c>
      <c r="F6" s="342">
        <f t="shared" si="0"/>
        <v>0</v>
      </c>
      <c r="G6" s="342">
        <f t="shared" si="0"/>
        <v>4.0544402924499199</v>
      </c>
      <c r="H6" s="342">
        <f t="shared" si="2"/>
        <v>83750.280862350366</v>
      </c>
      <c r="I6" s="107">
        <f>+Sim_Demanda!E16</f>
        <v>0</v>
      </c>
      <c r="J6" s="107">
        <f>+Sim_Demanda!F16</f>
        <v>0</v>
      </c>
      <c r="K6" s="107">
        <f>+Sim_Demanda!G16</f>
        <v>0</v>
      </c>
      <c r="L6" s="107">
        <f>+Sim_Demanda!H16</f>
        <v>0</v>
      </c>
      <c r="M6" s="107">
        <f>+Sim_Demanda!I16</f>
        <v>0</v>
      </c>
      <c r="N6" s="107">
        <f>+Sim_Demanda!J16</f>
        <v>0</v>
      </c>
      <c r="O6" s="107">
        <f t="shared" si="3"/>
        <v>0</v>
      </c>
      <c r="P6" s="342">
        <f>+'MIP(IxI)_TFEVP'!CC12</f>
        <v>82642.120501573707</v>
      </c>
      <c r="Q6" s="342">
        <f>+'MIP(IxI)_TFEVP'!CD12</f>
        <v>0</v>
      </c>
      <c r="R6" s="342">
        <f>+'MIP(IxI)_TFEVP'!CE12</f>
        <v>0</v>
      </c>
      <c r="S6" s="342">
        <f>+'MIP(IxI)_TFEVP'!CF12</f>
        <v>1104.1059204841999</v>
      </c>
      <c r="T6" s="342">
        <f>+'MIP(IxI)_TFEVP'!CG12</f>
        <v>0</v>
      </c>
      <c r="U6" s="342">
        <f>+'MIP(IxI)_TFEVP'!CH12</f>
        <v>4.0544402924499199</v>
      </c>
      <c r="V6" s="342">
        <f t="shared" si="4"/>
        <v>83750.280862350366</v>
      </c>
    </row>
    <row r="7" spans="1:22" x14ac:dyDescent="0.25">
      <c r="A7" s="220" t="s">
        <v>4</v>
      </c>
      <c r="B7" s="342">
        <f t="shared" si="1"/>
        <v>1456247.3226363501</v>
      </c>
      <c r="C7" s="342">
        <f t="shared" si="0"/>
        <v>0</v>
      </c>
      <c r="D7" s="342">
        <f t="shared" si="0"/>
        <v>0</v>
      </c>
      <c r="E7" s="342">
        <f t="shared" si="0"/>
        <v>10523.156143513101</v>
      </c>
      <c r="F7" s="342">
        <f t="shared" si="0"/>
        <v>3024.2148476122902</v>
      </c>
      <c r="G7" s="342">
        <f t="shared" si="0"/>
        <v>4188492.6404086701</v>
      </c>
      <c r="H7" s="342">
        <f t="shared" si="2"/>
        <v>5658287.3340361454</v>
      </c>
      <c r="I7" s="107">
        <f>+Sim_Demanda!E17</f>
        <v>0</v>
      </c>
      <c r="J7" s="107">
        <f>+Sim_Demanda!F17</f>
        <v>0</v>
      </c>
      <c r="K7" s="107">
        <f>+Sim_Demanda!G17</f>
        <v>0</v>
      </c>
      <c r="L7" s="107">
        <f>+Sim_Demanda!H17</f>
        <v>0</v>
      </c>
      <c r="M7" s="107">
        <f>+Sim_Demanda!I17</f>
        <v>0</v>
      </c>
      <c r="N7" s="107">
        <f>+Sim_Demanda!J17</f>
        <v>0</v>
      </c>
      <c r="O7" s="107">
        <f t="shared" si="3"/>
        <v>0</v>
      </c>
      <c r="P7" s="342">
        <f>+'MIP(IxI)_TFEVP'!CC13</f>
        <v>1456247.3226363501</v>
      </c>
      <c r="Q7" s="342">
        <f>+'MIP(IxI)_TFEVP'!CD13</f>
        <v>0</v>
      </c>
      <c r="R7" s="342">
        <f>+'MIP(IxI)_TFEVP'!CE13</f>
        <v>0</v>
      </c>
      <c r="S7" s="342">
        <f>+'MIP(IxI)_TFEVP'!CF13</f>
        <v>10523.156143513101</v>
      </c>
      <c r="T7" s="342">
        <f>+'MIP(IxI)_TFEVP'!CG13</f>
        <v>3024.2148476122902</v>
      </c>
      <c r="U7" s="342">
        <f>+'MIP(IxI)_TFEVP'!CH13</f>
        <v>4188492.6404086701</v>
      </c>
      <c r="V7" s="342">
        <f t="shared" si="4"/>
        <v>5658287.3340361454</v>
      </c>
    </row>
    <row r="8" spans="1:22" x14ac:dyDescent="0.25">
      <c r="A8" s="220" t="s">
        <v>5</v>
      </c>
      <c r="B8" s="342">
        <f t="shared" si="1"/>
        <v>137853.017670075</v>
      </c>
      <c r="C8" s="342">
        <f t="shared" si="0"/>
        <v>0</v>
      </c>
      <c r="D8" s="342">
        <f t="shared" si="0"/>
        <v>0</v>
      </c>
      <c r="E8" s="342">
        <f t="shared" si="0"/>
        <v>168558.683760288</v>
      </c>
      <c r="F8" s="342">
        <f t="shared" si="0"/>
        <v>0</v>
      </c>
      <c r="G8" s="342">
        <f t="shared" si="0"/>
        <v>1001367.27056091</v>
      </c>
      <c r="H8" s="342">
        <f t="shared" si="2"/>
        <v>1307778.9719912731</v>
      </c>
      <c r="I8" s="107">
        <f>+Sim_Demanda!E18</f>
        <v>0</v>
      </c>
      <c r="J8" s="107">
        <f>+Sim_Demanda!F18</f>
        <v>0</v>
      </c>
      <c r="K8" s="107">
        <f>+Sim_Demanda!G18</f>
        <v>0</v>
      </c>
      <c r="L8" s="107">
        <f>+Sim_Demanda!H18</f>
        <v>0</v>
      </c>
      <c r="M8" s="107">
        <f>+Sim_Demanda!I18</f>
        <v>0</v>
      </c>
      <c r="N8" s="107">
        <f>+Sim_Demanda!J18</f>
        <v>0</v>
      </c>
      <c r="O8" s="107">
        <f t="shared" si="3"/>
        <v>0</v>
      </c>
      <c r="P8" s="342">
        <f>+'MIP(IxI)_TFEVP'!CC14</f>
        <v>137853.017670075</v>
      </c>
      <c r="Q8" s="342">
        <f>+'MIP(IxI)_TFEVP'!CD14</f>
        <v>0</v>
      </c>
      <c r="R8" s="342">
        <f>+'MIP(IxI)_TFEVP'!CE14</f>
        <v>0</v>
      </c>
      <c r="S8" s="342">
        <f>+'MIP(IxI)_TFEVP'!CF14</f>
        <v>168558.683760288</v>
      </c>
      <c r="T8" s="342">
        <f>+'MIP(IxI)_TFEVP'!CG14</f>
        <v>0</v>
      </c>
      <c r="U8" s="342">
        <f>+'MIP(IxI)_TFEVP'!CH14</f>
        <v>1001367.27056091</v>
      </c>
      <c r="V8" s="342">
        <f t="shared" si="4"/>
        <v>1307778.9719912731</v>
      </c>
    </row>
    <row r="9" spans="1:22" x14ac:dyDescent="0.25">
      <c r="A9" s="220" t="s">
        <v>6</v>
      </c>
      <c r="B9" s="342">
        <f t="shared" si="1"/>
        <v>14702.8066837152</v>
      </c>
      <c r="C9" s="342">
        <f t="shared" si="0"/>
        <v>0</v>
      </c>
      <c r="D9" s="342">
        <f t="shared" si="0"/>
        <v>0</v>
      </c>
      <c r="E9" s="342">
        <f t="shared" si="0"/>
        <v>2294.9565188102401</v>
      </c>
      <c r="F9" s="342">
        <f t="shared" si="0"/>
        <v>0</v>
      </c>
      <c r="G9" s="342">
        <f t="shared" si="0"/>
        <v>2761.4274198758098</v>
      </c>
      <c r="H9" s="342">
        <f t="shared" si="2"/>
        <v>19759.190622401249</v>
      </c>
      <c r="I9" s="107">
        <f>+Sim_Demanda!E19</f>
        <v>0</v>
      </c>
      <c r="J9" s="107">
        <f>+Sim_Demanda!F19</f>
        <v>0</v>
      </c>
      <c r="K9" s="107">
        <f>+Sim_Demanda!G19</f>
        <v>0</v>
      </c>
      <c r="L9" s="107">
        <f>+Sim_Demanda!H19</f>
        <v>0</v>
      </c>
      <c r="M9" s="107">
        <f>+Sim_Demanda!I19</f>
        <v>0</v>
      </c>
      <c r="N9" s="107">
        <f>+Sim_Demanda!J19</f>
        <v>0</v>
      </c>
      <c r="O9" s="107">
        <f t="shared" si="3"/>
        <v>0</v>
      </c>
      <c r="P9" s="342">
        <f>+'MIP(IxI)_TFEVP'!CC15</f>
        <v>14702.8066837152</v>
      </c>
      <c r="Q9" s="342">
        <f>+'MIP(IxI)_TFEVP'!CD15</f>
        <v>0</v>
      </c>
      <c r="R9" s="342">
        <f>+'MIP(IxI)_TFEVP'!CE15</f>
        <v>0</v>
      </c>
      <c r="S9" s="342">
        <f>+'MIP(IxI)_TFEVP'!CF15</f>
        <v>2294.9565188102401</v>
      </c>
      <c r="T9" s="342">
        <f>+'MIP(IxI)_TFEVP'!CG15</f>
        <v>0</v>
      </c>
      <c r="U9" s="342">
        <f>+'MIP(IxI)_TFEVP'!CH15</f>
        <v>2761.4274198758098</v>
      </c>
      <c r="V9" s="342">
        <f t="shared" si="4"/>
        <v>19759.190622401249</v>
      </c>
    </row>
    <row r="10" spans="1:22" x14ac:dyDescent="0.25">
      <c r="A10" s="220" t="s">
        <v>7</v>
      </c>
      <c r="B10" s="342">
        <f t="shared" si="1"/>
        <v>8206.1585781436406</v>
      </c>
      <c r="C10" s="342">
        <f t="shared" si="0"/>
        <v>0</v>
      </c>
      <c r="D10" s="342">
        <f t="shared" si="0"/>
        <v>0</v>
      </c>
      <c r="E10" s="342">
        <f t="shared" si="0"/>
        <v>4678.4515632918701</v>
      </c>
      <c r="F10" s="342">
        <f t="shared" si="0"/>
        <v>19599.061877153701</v>
      </c>
      <c r="G10" s="342">
        <f t="shared" si="0"/>
        <v>1195937.8919816299</v>
      </c>
      <c r="H10" s="342">
        <f t="shared" si="2"/>
        <v>1228421.5640002191</v>
      </c>
      <c r="I10" s="107">
        <f>+Sim_Demanda!E20</f>
        <v>0</v>
      </c>
      <c r="J10" s="107">
        <f>+Sim_Demanda!F20</f>
        <v>0</v>
      </c>
      <c r="K10" s="107">
        <f>+Sim_Demanda!G20</f>
        <v>0</v>
      </c>
      <c r="L10" s="107">
        <f>+Sim_Demanda!H20</f>
        <v>0</v>
      </c>
      <c r="M10" s="107">
        <f>+Sim_Demanda!I20</f>
        <v>0</v>
      </c>
      <c r="N10" s="107">
        <f>+Sim_Demanda!J20</f>
        <v>0</v>
      </c>
      <c r="O10" s="107">
        <f t="shared" si="3"/>
        <v>0</v>
      </c>
      <c r="P10" s="342">
        <f>+'MIP(IxI)_TFEVP'!CC16</f>
        <v>8206.1585781436406</v>
      </c>
      <c r="Q10" s="342">
        <f>+'MIP(IxI)_TFEVP'!CD16</f>
        <v>0</v>
      </c>
      <c r="R10" s="342">
        <f>+'MIP(IxI)_TFEVP'!CE16</f>
        <v>0</v>
      </c>
      <c r="S10" s="342">
        <f>+'MIP(IxI)_TFEVP'!CF16</f>
        <v>4678.4515632918701</v>
      </c>
      <c r="T10" s="342">
        <f>+'MIP(IxI)_TFEVP'!CG16</f>
        <v>19599.061877153701</v>
      </c>
      <c r="U10" s="342">
        <f>+'MIP(IxI)_TFEVP'!CH16</f>
        <v>1195937.8919816299</v>
      </c>
      <c r="V10" s="342">
        <f t="shared" si="4"/>
        <v>1228421.5640002191</v>
      </c>
    </row>
    <row r="11" spans="1:22" x14ac:dyDescent="0.25">
      <c r="A11" s="220" t="s">
        <v>8</v>
      </c>
      <c r="B11" s="342">
        <f t="shared" si="1"/>
        <v>16799.7873318456</v>
      </c>
      <c r="C11" s="342">
        <f t="shared" si="0"/>
        <v>0</v>
      </c>
      <c r="D11" s="342">
        <f t="shared" si="0"/>
        <v>0</v>
      </c>
      <c r="E11" s="342">
        <f t="shared" si="0"/>
        <v>3262.9834326065702</v>
      </c>
      <c r="F11" s="342">
        <f t="shared" si="0"/>
        <v>0</v>
      </c>
      <c r="G11" s="342">
        <f t="shared" si="0"/>
        <v>11.982157922814901</v>
      </c>
      <c r="H11" s="342">
        <f t="shared" si="2"/>
        <v>20074.752922374988</v>
      </c>
      <c r="I11" s="107">
        <f>+Sim_Demanda!E21</f>
        <v>0</v>
      </c>
      <c r="J11" s="107">
        <f>+Sim_Demanda!F21</f>
        <v>0</v>
      </c>
      <c r="K11" s="107">
        <f>+Sim_Demanda!G21</f>
        <v>0</v>
      </c>
      <c r="L11" s="107">
        <f>+Sim_Demanda!H21</f>
        <v>0</v>
      </c>
      <c r="M11" s="107">
        <f>+Sim_Demanda!I21</f>
        <v>0</v>
      </c>
      <c r="N11" s="107">
        <f>+Sim_Demanda!J21</f>
        <v>0</v>
      </c>
      <c r="O11" s="107">
        <f t="shared" si="3"/>
        <v>0</v>
      </c>
      <c r="P11" s="342">
        <f>+'MIP(IxI)_TFEVP'!CC17</f>
        <v>16799.7873318456</v>
      </c>
      <c r="Q11" s="342">
        <f>+'MIP(IxI)_TFEVP'!CD17</f>
        <v>0</v>
      </c>
      <c r="R11" s="342">
        <f>+'MIP(IxI)_TFEVP'!CE17</f>
        <v>0</v>
      </c>
      <c r="S11" s="342">
        <f>+'MIP(IxI)_TFEVP'!CF17</f>
        <v>3262.9834326065702</v>
      </c>
      <c r="T11" s="342">
        <f>+'MIP(IxI)_TFEVP'!CG17</f>
        <v>0</v>
      </c>
      <c r="U11" s="342">
        <f>+'MIP(IxI)_TFEVP'!CH17</f>
        <v>11.982157922814901</v>
      </c>
      <c r="V11" s="342">
        <f t="shared" si="4"/>
        <v>20074.752922374988</v>
      </c>
    </row>
    <row r="12" spans="1:22" x14ac:dyDescent="0.25">
      <c r="A12" s="220" t="s">
        <v>9</v>
      </c>
      <c r="B12" s="342">
        <f t="shared" si="1"/>
        <v>851300.99867612496</v>
      </c>
      <c r="C12" s="342">
        <f t="shared" si="0"/>
        <v>0</v>
      </c>
      <c r="D12" s="342">
        <f t="shared" si="0"/>
        <v>0</v>
      </c>
      <c r="E12" s="342">
        <f t="shared" si="0"/>
        <v>494216.27683739399</v>
      </c>
      <c r="F12" s="342">
        <f t="shared" si="0"/>
        <v>9589.1931822724691</v>
      </c>
      <c r="G12" s="342">
        <f t="shared" si="0"/>
        <v>2674.29051044778</v>
      </c>
      <c r="H12" s="342">
        <f t="shared" si="2"/>
        <v>1357780.7592062391</v>
      </c>
      <c r="I12" s="107">
        <f>+Sim_Demanda!E22</f>
        <v>0</v>
      </c>
      <c r="J12" s="107">
        <f>+Sim_Demanda!F22</f>
        <v>0</v>
      </c>
      <c r="K12" s="107">
        <f>+Sim_Demanda!G22</f>
        <v>0</v>
      </c>
      <c r="L12" s="107">
        <f>+Sim_Demanda!H22</f>
        <v>0</v>
      </c>
      <c r="M12" s="107">
        <f>+Sim_Demanda!I22</f>
        <v>0</v>
      </c>
      <c r="N12" s="107">
        <f>+Sim_Demanda!J22</f>
        <v>0</v>
      </c>
      <c r="O12" s="107">
        <f t="shared" si="3"/>
        <v>0</v>
      </c>
      <c r="P12" s="342">
        <f>+'MIP(IxI)_TFEVP'!CC18</f>
        <v>851300.99867612496</v>
      </c>
      <c r="Q12" s="342">
        <f>+'MIP(IxI)_TFEVP'!CD18</f>
        <v>0</v>
      </c>
      <c r="R12" s="342">
        <f>+'MIP(IxI)_TFEVP'!CE18</f>
        <v>0</v>
      </c>
      <c r="S12" s="342">
        <f>+'MIP(IxI)_TFEVP'!CF18</f>
        <v>494216.27683739399</v>
      </c>
      <c r="T12" s="342">
        <f>+'MIP(IxI)_TFEVP'!CG18</f>
        <v>9589.1931822724691</v>
      </c>
      <c r="U12" s="342">
        <f>+'MIP(IxI)_TFEVP'!CH18</f>
        <v>2674.29051044778</v>
      </c>
      <c r="V12" s="342">
        <f t="shared" si="4"/>
        <v>1357780.7592062391</v>
      </c>
    </row>
    <row r="13" spans="1:22" x14ac:dyDescent="0.25">
      <c r="A13" s="220" t="s">
        <v>10</v>
      </c>
      <c r="B13" s="342">
        <f t="shared" si="1"/>
        <v>29348.038439101201</v>
      </c>
      <c r="C13" s="342">
        <f t="shared" si="0"/>
        <v>0</v>
      </c>
      <c r="D13" s="342">
        <f t="shared" si="0"/>
        <v>0</v>
      </c>
      <c r="E13" s="342">
        <f t="shared" si="0"/>
        <v>699.50981029852301</v>
      </c>
      <c r="F13" s="342">
        <f t="shared" si="0"/>
        <v>1311.7232752339901</v>
      </c>
      <c r="G13" s="342">
        <f t="shared" si="0"/>
        <v>83128.062622699901</v>
      </c>
      <c r="H13" s="342">
        <f t="shared" si="2"/>
        <v>114487.33414733362</v>
      </c>
      <c r="I13" s="107">
        <f>+Sim_Demanda!E23</f>
        <v>0</v>
      </c>
      <c r="J13" s="107">
        <f>+Sim_Demanda!F23</f>
        <v>0</v>
      </c>
      <c r="K13" s="107">
        <f>+Sim_Demanda!G23</f>
        <v>0</v>
      </c>
      <c r="L13" s="107">
        <f>+Sim_Demanda!H23</f>
        <v>0</v>
      </c>
      <c r="M13" s="107">
        <f>+Sim_Demanda!I23</f>
        <v>0</v>
      </c>
      <c r="N13" s="107">
        <f>+Sim_Demanda!J23</f>
        <v>0</v>
      </c>
      <c r="O13" s="107">
        <f t="shared" si="3"/>
        <v>0</v>
      </c>
      <c r="P13" s="342">
        <f>+'MIP(IxI)_TFEVP'!CC19</f>
        <v>29348.038439101201</v>
      </c>
      <c r="Q13" s="342">
        <f>+'MIP(IxI)_TFEVP'!CD19</f>
        <v>0</v>
      </c>
      <c r="R13" s="342">
        <f>+'MIP(IxI)_TFEVP'!CE19</f>
        <v>0</v>
      </c>
      <c r="S13" s="342">
        <f>+'MIP(IxI)_TFEVP'!CF19</f>
        <v>699.50981029852301</v>
      </c>
      <c r="T13" s="342">
        <f>+'MIP(IxI)_TFEVP'!CG19</f>
        <v>1311.7232752339901</v>
      </c>
      <c r="U13" s="342">
        <f>+'MIP(IxI)_TFEVP'!CH19</f>
        <v>83128.062622699901</v>
      </c>
      <c r="V13" s="342">
        <f t="shared" si="4"/>
        <v>114487.33414733362</v>
      </c>
    </row>
    <row r="14" spans="1:22" x14ac:dyDescent="0.25">
      <c r="A14" s="220" t="s">
        <v>11</v>
      </c>
      <c r="B14" s="342">
        <f t="shared" si="1"/>
        <v>1698628.31670331</v>
      </c>
      <c r="C14" s="342">
        <f t="shared" si="0"/>
        <v>0</v>
      </c>
      <c r="D14" s="342">
        <f t="shared" si="0"/>
        <v>0</v>
      </c>
      <c r="E14" s="342">
        <f t="shared" si="0"/>
        <v>1397.33579759094</v>
      </c>
      <c r="F14" s="342">
        <f t="shared" si="0"/>
        <v>13.0807521265891</v>
      </c>
      <c r="G14" s="342">
        <f t="shared" si="0"/>
        <v>94016.289294107395</v>
      </c>
      <c r="H14" s="342">
        <f t="shared" si="2"/>
        <v>1794055.0225471349</v>
      </c>
      <c r="I14" s="107">
        <f>+Sim_Demanda!E24</f>
        <v>0</v>
      </c>
      <c r="J14" s="107">
        <f>+Sim_Demanda!F24</f>
        <v>0</v>
      </c>
      <c r="K14" s="107">
        <f>+Sim_Demanda!G24</f>
        <v>0</v>
      </c>
      <c r="L14" s="107">
        <f>+Sim_Demanda!H24</f>
        <v>0</v>
      </c>
      <c r="M14" s="107">
        <f>+Sim_Demanda!I24</f>
        <v>0</v>
      </c>
      <c r="N14" s="107">
        <f>+Sim_Demanda!J24</f>
        <v>0</v>
      </c>
      <c r="O14" s="107">
        <f t="shared" si="3"/>
        <v>0</v>
      </c>
      <c r="P14" s="342">
        <f>+'MIP(IxI)_TFEVP'!CC20</f>
        <v>1698628.31670331</v>
      </c>
      <c r="Q14" s="342">
        <f>+'MIP(IxI)_TFEVP'!CD20</f>
        <v>0</v>
      </c>
      <c r="R14" s="342">
        <f>+'MIP(IxI)_TFEVP'!CE20</f>
        <v>0</v>
      </c>
      <c r="S14" s="342">
        <f>+'MIP(IxI)_TFEVP'!CF20</f>
        <v>1397.33579759094</v>
      </c>
      <c r="T14" s="342">
        <f>+'MIP(IxI)_TFEVP'!CG20</f>
        <v>13.0807521265891</v>
      </c>
      <c r="U14" s="342">
        <f>+'MIP(IxI)_TFEVP'!CH20</f>
        <v>94016.289294107395</v>
      </c>
      <c r="V14" s="342">
        <f t="shared" si="4"/>
        <v>1794055.0225471349</v>
      </c>
    </row>
    <row r="15" spans="1:22" x14ac:dyDescent="0.25">
      <c r="A15" s="220" t="s">
        <v>12</v>
      </c>
      <c r="B15" s="342">
        <f t="shared" si="1"/>
        <v>0</v>
      </c>
      <c r="C15" s="342">
        <f t="shared" si="0"/>
        <v>0</v>
      </c>
      <c r="D15" s="342">
        <f t="shared" si="0"/>
        <v>0</v>
      </c>
      <c r="E15" s="342">
        <f t="shared" si="0"/>
        <v>0</v>
      </c>
      <c r="F15" s="342">
        <f t="shared" si="0"/>
        <v>0</v>
      </c>
      <c r="G15" s="342">
        <f t="shared" si="0"/>
        <v>0</v>
      </c>
      <c r="H15" s="342">
        <f t="shared" si="2"/>
        <v>0</v>
      </c>
      <c r="I15" s="107">
        <f>+Sim_Demanda!E25</f>
        <v>0</v>
      </c>
      <c r="J15" s="107">
        <f>+Sim_Demanda!F25</f>
        <v>0</v>
      </c>
      <c r="K15" s="107">
        <f>+Sim_Demanda!G25</f>
        <v>0</v>
      </c>
      <c r="L15" s="107">
        <f>+Sim_Demanda!H25</f>
        <v>0</v>
      </c>
      <c r="M15" s="107">
        <f>+Sim_Demanda!I25</f>
        <v>0</v>
      </c>
      <c r="N15" s="107">
        <f>+Sim_Demanda!J25</f>
        <v>0</v>
      </c>
      <c r="O15" s="107">
        <f t="shared" si="3"/>
        <v>0</v>
      </c>
      <c r="P15" s="342">
        <f>+'MIP(IxI)_TFEVP'!CC21</f>
        <v>0</v>
      </c>
      <c r="Q15" s="342">
        <f>+'MIP(IxI)_TFEVP'!CD21</f>
        <v>0</v>
      </c>
      <c r="R15" s="342">
        <f>+'MIP(IxI)_TFEVP'!CE21</f>
        <v>0</v>
      </c>
      <c r="S15" s="342">
        <f>+'MIP(IxI)_TFEVP'!CF21</f>
        <v>0</v>
      </c>
      <c r="T15" s="342">
        <f>+'MIP(IxI)_TFEVP'!CG21</f>
        <v>0</v>
      </c>
      <c r="U15" s="342">
        <f>+'MIP(IxI)_TFEVP'!CH21</f>
        <v>0</v>
      </c>
      <c r="V15" s="342">
        <f t="shared" si="4"/>
        <v>0</v>
      </c>
    </row>
    <row r="16" spans="1:22" x14ac:dyDescent="0.25">
      <c r="A16" s="220" t="s">
        <v>13</v>
      </c>
      <c r="B16" s="342">
        <f t="shared" si="1"/>
        <v>65227.361910899897</v>
      </c>
      <c r="C16" s="342">
        <f t="shared" si="0"/>
        <v>0</v>
      </c>
      <c r="D16" s="342">
        <f t="shared" si="0"/>
        <v>0</v>
      </c>
      <c r="E16" s="342">
        <f t="shared" si="0"/>
        <v>0</v>
      </c>
      <c r="F16" s="342">
        <f t="shared" si="0"/>
        <v>2668</v>
      </c>
      <c r="G16" s="342">
        <f t="shared" si="0"/>
        <v>7824975.1007529497</v>
      </c>
      <c r="H16" s="342">
        <f t="shared" si="2"/>
        <v>7892870.4626638498</v>
      </c>
      <c r="I16" s="107">
        <f>+Sim_Demanda!E26</f>
        <v>0</v>
      </c>
      <c r="J16" s="107">
        <f>+Sim_Demanda!F26</f>
        <v>0</v>
      </c>
      <c r="K16" s="107">
        <f>+Sim_Demanda!G26</f>
        <v>0</v>
      </c>
      <c r="L16" s="107">
        <f>+Sim_Demanda!H26</f>
        <v>0</v>
      </c>
      <c r="M16" s="107">
        <f>+Sim_Demanda!I26</f>
        <v>0</v>
      </c>
      <c r="N16" s="107">
        <f>+Sim_Demanda!J26</f>
        <v>0</v>
      </c>
      <c r="O16" s="107">
        <f t="shared" si="3"/>
        <v>0</v>
      </c>
      <c r="P16" s="342">
        <f>+'MIP(IxI)_TFEVP'!CC22</f>
        <v>65227.361910899897</v>
      </c>
      <c r="Q16" s="342">
        <f>+'MIP(IxI)_TFEVP'!CD22</f>
        <v>0</v>
      </c>
      <c r="R16" s="342">
        <f>+'MIP(IxI)_TFEVP'!CE22</f>
        <v>0</v>
      </c>
      <c r="S16" s="342">
        <f>+'MIP(IxI)_TFEVP'!CF22</f>
        <v>0</v>
      </c>
      <c r="T16" s="342">
        <f>+'MIP(IxI)_TFEVP'!CG22</f>
        <v>2668</v>
      </c>
      <c r="U16" s="342">
        <f>+'MIP(IxI)_TFEVP'!CH22</f>
        <v>7824975.1007529497</v>
      </c>
      <c r="V16" s="342">
        <f t="shared" si="4"/>
        <v>7892870.4626638498</v>
      </c>
    </row>
    <row r="17" spans="1:22" x14ac:dyDescent="0.25">
      <c r="A17" s="220" t="s">
        <v>14</v>
      </c>
      <c r="B17" s="342">
        <f t="shared" si="1"/>
        <v>9943.5920443846098</v>
      </c>
      <c r="C17" s="342">
        <f t="shared" si="0"/>
        <v>0</v>
      </c>
      <c r="D17" s="342">
        <f t="shared" si="0"/>
        <v>0</v>
      </c>
      <c r="E17" s="342">
        <f t="shared" si="0"/>
        <v>1931.3206447513401</v>
      </c>
      <c r="F17" s="342">
        <f t="shared" si="0"/>
        <v>-12165</v>
      </c>
      <c r="G17" s="342">
        <f t="shared" si="0"/>
        <v>3316095.0920951501</v>
      </c>
      <c r="H17" s="342">
        <f t="shared" si="2"/>
        <v>3315805.004784286</v>
      </c>
      <c r="I17" s="107">
        <f>+Sim_Demanda!E27</f>
        <v>0</v>
      </c>
      <c r="J17" s="107">
        <f>+Sim_Demanda!F27</f>
        <v>0</v>
      </c>
      <c r="K17" s="107">
        <f>+Sim_Demanda!G27</f>
        <v>0</v>
      </c>
      <c r="L17" s="107">
        <f>+Sim_Demanda!H27</f>
        <v>0</v>
      </c>
      <c r="M17" s="107">
        <f>+Sim_Demanda!I27</f>
        <v>0</v>
      </c>
      <c r="N17" s="107">
        <f>+Sim_Demanda!J27</f>
        <v>0</v>
      </c>
      <c r="O17" s="107">
        <f t="shared" si="3"/>
        <v>0</v>
      </c>
      <c r="P17" s="342">
        <f>+'MIP(IxI)_TFEVP'!CC23</f>
        <v>9943.5920443846098</v>
      </c>
      <c r="Q17" s="342">
        <f>+'MIP(IxI)_TFEVP'!CD23</f>
        <v>0</v>
      </c>
      <c r="R17" s="342">
        <f>+'MIP(IxI)_TFEVP'!CE23</f>
        <v>0</v>
      </c>
      <c r="S17" s="342">
        <f>+'MIP(IxI)_TFEVP'!CF23</f>
        <v>1931.3206447513401</v>
      </c>
      <c r="T17" s="342">
        <f>+'MIP(IxI)_TFEVP'!CG23</f>
        <v>-12165</v>
      </c>
      <c r="U17" s="342">
        <f>+'MIP(IxI)_TFEVP'!CH23</f>
        <v>3316095.0920951501</v>
      </c>
      <c r="V17" s="342">
        <f t="shared" si="4"/>
        <v>3315805.004784286</v>
      </c>
    </row>
    <row r="18" spans="1:22" x14ac:dyDescent="0.25">
      <c r="A18" s="220" t="s">
        <v>15</v>
      </c>
      <c r="B18" s="342">
        <f t="shared" si="1"/>
        <v>4245.1963331797697</v>
      </c>
      <c r="C18" s="342">
        <f t="shared" si="0"/>
        <v>0</v>
      </c>
      <c r="D18" s="342">
        <f t="shared" si="0"/>
        <v>0</v>
      </c>
      <c r="E18" s="342">
        <f t="shared" si="0"/>
        <v>619.13672474307805</v>
      </c>
      <c r="F18" s="342">
        <f t="shared" si="0"/>
        <v>1412.00585496347</v>
      </c>
      <c r="G18" s="342">
        <f t="shared" si="0"/>
        <v>6330.4098157397402</v>
      </c>
      <c r="H18" s="342">
        <f t="shared" si="2"/>
        <v>12606.748728626058</v>
      </c>
      <c r="I18" s="107">
        <f>+Sim_Demanda!E28</f>
        <v>0</v>
      </c>
      <c r="J18" s="107">
        <f>+Sim_Demanda!F28</f>
        <v>0</v>
      </c>
      <c r="K18" s="107">
        <f>+Sim_Demanda!G28</f>
        <v>0</v>
      </c>
      <c r="L18" s="107">
        <f>+Sim_Demanda!H28</f>
        <v>0</v>
      </c>
      <c r="M18" s="107">
        <f>+Sim_Demanda!I28</f>
        <v>0</v>
      </c>
      <c r="N18" s="107">
        <f>+Sim_Demanda!J28</f>
        <v>0</v>
      </c>
      <c r="O18" s="107">
        <f t="shared" si="3"/>
        <v>0</v>
      </c>
      <c r="P18" s="342">
        <f>+'MIP(IxI)_TFEVP'!CC24</f>
        <v>4245.1963331797697</v>
      </c>
      <c r="Q18" s="342">
        <f>+'MIP(IxI)_TFEVP'!CD24</f>
        <v>0</v>
      </c>
      <c r="R18" s="342">
        <f>+'MIP(IxI)_TFEVP'!CE24</f>
        <v>0</v>
      </c>
      <c r="S18" s="342">
        <f>+'MIP(IxI)_TFEVP'!CF24</f>
        <v>619.13672474307805</v>
      </c>
      <c r="T18" s="342">
        <f>+'MIP(IxI)_TFEVP'!CG24</f>
        <v>1412.00585496347</v>
      </c>
      <c r="U18" s="342">
        <f>+'MIP(IxI)_TFEVP'!CH24</f>
        <v>6330.4098157397402</v>
      </c>
      <c r="V18" s="342">
        <f t="shared" si="4"/>
        <v>12606.748728626058</v>
      </c>
    </row>
    <row r="19" spans="1:22" x14ac:dyDescent="0.25">
      <c r="A19" s="220" t="s">
        <v>16</v>
      </c>
      <c r="B19" s="342">
        <f t="shared" si="1"/>
        <v>2210091.7515877099</v>
      </c>
      <c r="C19" s="342">
        <f t="shared" si="1"/>
        <v>0</v>
      </c>
      <c r="D19" s="342">
        <f t="shared" si="1"/>
        <v>0</v>
      </c>
      <c r="E19" s="342">
        <f t="shared" si="1"/>
        <v>8077.5204762998001</v>
      </c>
      <c r="F19" s="342">
        <f t="shared" si="1"/>
        <v>42274.5772758206</v>
      </c>
      <c r="G19" s="342">
        <f t="shared" si="1"/>
        <v>49322.293143342897</v>
      </c>
      <c r="H19" s="342">
        <f t="shared" si="2"/>
        <v>2309766.1424831729</v>
      </c>
      <c r="I19" s="107">
        <f>+Sim_Demanda!E29</f>
        <v>0</v>
      </c>
      <c r="J19" s="107">
        <f>+Sim_Demanda!F29</f>
        <v>0</v>
      </c>
      <c r="K19" s="107">
        <f>+Sim_Demanda!G29</f>
        <v>0</v>
      </c>
      <c r="L19" s="107">
        <f>+Sim_Demanda!H29</f>
        <v>0</v>
      </c>
      <c r="M19" s="107">
        <f>+Sim_Demanda!I29</f>
        <v>0</v>
      </c>
      <c r="N19" s="107">
        <f>+Sim_Demanda!J29</f>
        <v>0</v>
      </c>
      <c r="O19" s="107">
        <f t="shared" si="3"/>
        <v>0</v>
      </c>
      <c r="P19" s="342">
        <f>+'MIP(IxI)_TFEVP'!CC25</f>
        <v>2210091.7515877099</v>
      </c>
      <c r="Q19" s="342">
        <f>+'MIP(IxI)_TFEVP'!CD25</f>
        <v>0</v>
      </c>
      <c r="R19" s="342">
        <f>+'MIP(IxI)_TFEVP'!CE25</f>
        <v>0</v>
      </c>
      <c r="S19" s="342">
        <f>+'MIP(IxI)_TFEVP'!CF25</f>
        <v>8077.5204762998001</v>
      </c>
      <c r="T19" s="342">
        <f>+'MIP(IxI)_TFEVP'!CG25</f>
        <v>42274.5772758206</v>
      </c>
      <c r="U19" s="342">
        <f>+'MIP(IxI)_TFEVP'!CH25</f>
        <v>49322.293143342897</v>
      </c>
      <c r="V19" s="342">
        <f t="shared" si="4"/>
        <v>2309766.1424831729</v>
      </c>
    </row>
    <row r="20" spans="1:22" x14ac:dyDescent="0.25">
      <c r="A20" s="220" t="s">
        <v>17</v>
      </c>
      <c r="B20" s="342">
        <f t="shared" si="1"/>
        <v>712175.45889333601</v>
      </c>
      <c r="C20" s="342">
        <f t="shared" si="1"/>
        <v>0</v>
      </c>
      <c r="D20" s="342">
        <f t="shared" si="1"/>
        <v>0</v>
      </c>
      <c r="E20" s="342">
        <f t="shared" si="1"/>
        <v>25787.371818661199</v>
      </c>
      <c r="F20" s="342">
        <f t="shared" si="1"/>
        <v>99004.678984089594</v>
      </c>
      <c r="G20" s="342">
        <f t="shared" si="1"/>
        <v>1753307.8493577701</v>
      </c>
      <c r="H20" s="342">
        <f t="shared" si="2"/>
        <v>2590275.3590538567</v>
      </c>
      <c r="I20" s="107">
        <f>+Sim_Demanda!E30</f>
        <v>0</v>
      </c>
      <c r="J20" s="107">
        <f>+Sim_Demanda!F30</f>
        <v>0</v>
      </c>
      <c r="K20" s="107">
        <f>+Sim_Demanda!G30</f>
        <v>0</v>
      </c>
      <c r="L20" s="107">
        <f>+Sim_Demanda!H30</f>
        <v>0</v>
      </c>
      <c r="M20" s="107">
        <f>+Sim_Demanda!I30</f>
        <v>0</v>
      </c>
      <c r="N20" s="107">
        <f>+Sim_Demanda!J30</f>
        <v>0</v>
      </c>
      <c r="O20" s="107">
        <f t="shared" si="3"/>
        <v>0</v>
      </c>
      <c r="P20" s="342">
        <f>+'MIP(IxI)_TFEVP'!CC26</f>
        <v>712175.45889333601</v>
      </c>
      <c r="Q20" s="342">
        <f>+'MIP(IxI)_TFEVP'!CD26</f>
        <v>0</v>
      </c>
      <c r="R20" s="342">
        <f>+'MIP(IxI)_TFEVP'!CE26</f>
        <v>0</v>
      </c>
      <c r="S20" s="342">
        <f>+'MIP(IxI)_TFEVP'!CF26</f>
        <v>25787.371818661199</v>
      </c>
      <c r="T20" s="342">
        <f>+'MIP(IxI)_TFEVP'!CG26</f>
        <v>99004.678984089594</v>
      </c>
      <c r="U20" s="342">
        <f>+'MIP(IxI)_TFEVP'!CH26</f>
        <v>1753307.8493577701</v>
      </c>
      <c r="V20" s="342">
        <f t="shared" si="4"/>
        <v>2590275.3590538567</v>
      </c>
    </row>
    <row r="21" spans="1:22" x14ac:dyDescent="0.25">
      <c r="A21" s="220" t="s">
        <v>18</v>
      </c>
      <c r="B21" s="342">
        <f t="shared" si="1"/>
        <v>215946</v>
      </c>
      <c r="C21" s="342">
        <f t="shared" si="1"/>
        <v>0</v>
      </c>
      <c r="D21" s="342">
        <f t="shared" si="1"/>
        <v>0</v>
      </c>
      <c r="E21" s="342">
        <f t="shared" si="1"/>
        <v>0</v>
      </c>
      <c r="F21" s="342">
        <f t="shared" si="1"/>
        <v>9064</v>
      </c>
      <c r="G21" s="342">
        <f t="shared" si="1"/>
        <v>7251073</v>
      </c>
      <c r="H21" s="342">
        <f t="shared" si="2"/>
        <v>7476083</v>
      </c>
      <c r="I21" s="107">
        <f>+Sim_Demanda!E31</f>
        <v>0</v>
      </c>
      <c r="J21" s="107">
        <f>+Sim_Demanda!F31</f>
        <v>0</v>
      </c>
      <c r="K21" s="107">
        <f>+Sim_Demanda!G31</f>
        <v>0</v>
      </c>
      <c r="L21" s="107">
        <f>+Sim_Demanda!H31</f>
        <v>0</v>
      </c>
      <c r="M21" s="107">
        <f>+Sim_Demanda!I31</f>
        <v>0</v>
      </c>
      <c r="N21" s="107">
        <f>+Sim_Demanda!J31</f>
        <v>0</v>
      </c>
      <c r="O21" s="107">
        <f t="shared" si="3"/>
        <v>0</v>
      </c>
      <c r="P21" s="342">
        <f>+'MIP(IxI)_TFEVP'!CC27</f>
        <v>215946</v>
      </c>
      <c r="Q21" s="342">
        <f>+'MIP(IxI)_TFEVP'!CD27</f>
        <v>0</v>
      </c>
      <c r="R21" s="342">
        <f>+'MIP(IxI)_TFEVP'!CE27</f>
        <v>0</v>
      </c>
      <c r="S21" s="342">
        <f>+'MIP(IxI)_TFEVP'!CF27</f>
        <v>0</v>
      </c>
      <c r="T21" s="342">
        <f>+'MIP(IxI)_TFEVP'!CG27</f>
        <v>9064</v>
      </c>
      <c r="U21" s="342">
        <f>+'MIP(IxI)_TFEVP'!CH27</f>
        <v>7251073</v>
      </c>
      <c r="V21" s="342">
        <f t="shared" si="4"/>
        <v>7476083</v>
      </c>
    </row>
    <row r="22" spans="1:22" x14ac:dyDescent="0.25">
      <c r="A22" s="220" t="s">
        <v>19</v>
      </c>
      <c r="B22" s="342">
        <f t="shared" si="1"/>
        <v>1041917.63495213</v>
      </c>
      <c r="C22" s="342">
        <f t="shared" si="1"/>
        <v>0</v>
      </c>
      <c r="D22" s="342">
        <f t="shared" si="1"/>
        <v>0</v>
      </c>
      <c r="E22" s="342">
        <f t="shared" si="1"/>
        <v>516.42857776039602</v>
      </c>
      <c r="F22" s="342">
        <f t="shared" si="1"/>
        <v>-20324.229215687799</v>
      </c>
      <c r="G22" s="342">
        <f t="shared" si="1"/>
        <v>202189.30332706601</v>
      </c>
      <c r="H22" s="342">
        <f t="shared" si="2"/>
        <v>1224299.1376412685</v>
      </c>
      <c r="I22" s="107">
        <f>+Sim_Demanda!E32</f>
        <v>0</v>
      </c>
      <c r="J22" s="107">
        <f>+Sim_Demanda!F32</f>
        <v>0</v>
      </c>
      <c r="K22" s="107">
        <f>+Sim_Demanda!G32</f>
        <v>0</v>
      </c>
      <c r="L22" s="107">
        <f>+Sim_Demanda!H32</f>
        <v>0</v>
      </c>
      <c r="M22" s="107">
        <f>+Sim_Demanda!I32</f>
        <v>0</v>
      </c>
      <c r="N22" s="107">
        <f>+Sim_Demanda!J32</f>
        <v>0</v>
      </c>
      <c r="O22" s="107">
        <f t="shared" si="3"/>
        <v>0</v>
      </c>
      <c r="P22" s="342">
        <f>+'MIP(IxI)_TFEVP'!CC28</f>
        <v>1041917.63495213</v>
      </c>
      <c r="Q22" s="342">
        <f>+'MIP(IxI)_TFEVP'!CD28</f>
        <v>0</v>
      </c>
      <c r="R22" s="342">
        <f>+'MIP(IxI)_TFEVP'!CE28</f>
        <v>0</v>
      </c>
      <c r="S22" s="342">
        <f>+'MIP(IxI)_TFEVP'!CF28</f>
        <v>516.42857776039602</v>
      </c>
      <c r="T22" s="342">
        <f>+'MIP(IxI)_TFEVP'!CG28</f>
        <v>-20324.229215687799</v>
      </c>
      <c r="U22" s="342">
        <f>+'MIP(IxI)_TFEVP'!CH28</f>
        <v>202189.30332706601</v>
      </c>
      <c r="V22" s="342">
        <f t="shared" si="4"/>
        <v>1224299.1376412685</v>
      </c>
    </row>
    <row r="23" spans="1:22" x14ac:dyDescent="0.25">
      <c r="A23" s="220" t="s">
        <v>20</v>
      </c>
      <c r="B23" s="342">
        <f t="shared" si="1"/>
        <v>1521011.64191617</v>
      </c>
      <c r="C23" s="342">
        <f t="shared" si="1"/>
        <v>0</v>
      </c>
      <c r="D23" s="342">
        <f t="shared" si="1"/>
        <v>0</v>
      </c>
      <c r="E23" s="342">
        <f t="shared" si="1"/>
        <v>1227.1963356532301</v>
      </c>
      <c r="F23" s="342">
        <f t="shared" si="1"/>
        <v>1854.47368806741</v>
      </c>
      <c r="G23" s="342">
        <f t="shared" si="1"/>
        <v>3679.3475622320102</v>
      </c>
      <c r="H23" s="342">
        <f t="shared" si="2"/>
        <v>1527772.6595021228</v>
      </c>
      <c r="I23" s="107">
        <f>+Sim_Demanda!E33</f>
        <v>0</v>
      </c>
      <c r="J23" s="107">
        <f>+Sim_Demanda!F33</f>
        <v>0</v>
      </c>
      <c r="K23" s="107">
        <f>+Sim_Demanda!G33</f>
        <v>0</v>
      </c>
      <c r="L23" s="107">
        <f>+Sim_Demanda!H33</f>
        <v>0</v>
      </c>
      <c r="M23" s="107">
        <f>+Sim_Demanda!I33</f>
        <v>0</v>
      </c>
      <c r="N23" s="107">
        <f>+Sim_Demanda!J33</f>
        <v>0</v>
      </c>
      <c r="O23" s="107">
        <f t="shared" si="3"/>
        <v>0</v>
      </c>
      <c r="P23" s="342">
        <f>+'MIP(IxI)_TFEVP'!CC29</f>
        <v>1521011.64191617</v>
      </c>
      <c r="Q23" s="342">
        <f>+'MIP(IxI)_TFEVP'!CD29</f>
        <v>0</v>
      </c>
      <c r="R23" s="342">
        <f>+'MIP(IxI)_TFEVP'!CE29</f>
        <v>0</v>
      </c>
      <c r="S23" s="342">
        <f>+'MIP(IxI)_TFEVP'!CF29</f>
        <v>1227.1963356532301</v>
      </c>
      <c r="T23" s="342">
        <f>+'MIP(IxI)_TFEVP'!CG29</f>
        <v>1854.47368806741</v>
      </c>
      <c r="U23" s="342">
        <f>+'MIP(IxI)_TFEVP'!CH29</f>
        <v>3679.3475622320102</v>
      </c>
      <c r="V23" s="342">
        <f t="shared" si="4"/>
        <v>1527772.6595021228</v>
      </c>
    </row>
    <row r="24" spans="1:22" x14ac:dyDescent="0.25">
      <c r="A24" s="220" t="s">
        <v>21</v>
      </c>
      <c r="B24" s="342">
        <f t="shared" si="1"/>
        <v>712615.62949507998</v>
      </c>
      <c r="C24" s="342">
        <f t="shared" si="1"/>
        <v>0</v>
      </c>
      <c r="D24" s="342">
        <f t="shared" si="1"/>
        <v>0</v>
      </c>
      <c r="E24" s="342">
        <f t="shared" si="1"/>
        <v>904.71642339732398</v>
      </c>
      <c r="F24" s="342">
        <f t="shared" si="1"/>
        <v>92.489676404984394</v>
      </c>
      <c r="G24" s="342">
        <f t="shared" si="1"/>
        <v>33371.442463420499</v>
      </c>
      <c r="H24" s="342">
        <f t="shared" si="2"/>
        <v>746984.27805830271</v>
      </c>
      <c r="I24" s="107">
        <f>+Sim_Demanda!E34</f>
        <v>0</v>
      </c>
      <c r="J24" s="107">
        <f>+Sim_Demanda!F34</f>
        <v>0</v>
      </c>
      <c r="K24" s="107">
        <f>+Sim_Demanda!G34</f>
        <v>0</v>
      </c>
      <c r="L24" s="107">
        <f>+Sim_Demanda!H34</f>
        <v>0</v>
      </c>
      <c r="M24" s="107">
        <f>+Sim_Demanda!I34</f>
        <v>0</v>
      </c>
      <c r="N24" s="107">
        <f>+Sim_Demanda!J34</f>
        <v>0</v>
      </c>
      <c r="O24" s="107">
        <f t="shared" si="3"/>
        <v>0</v>
      </c>
      <c r="P24" s="342">
        <f>+'MIP(IxI)_TFEVP'!CC30</f>
        <v>712615.62949507998</v>
      </c>
      <c r="Q24" s="342">
        <f>+'MIP(IxI)_TFEVP'!CD30</f>
        <v>0</v>
      </c>
      <c r="R24" s="342">
        <f>+'MIP(IxI)_TFEVP'!CE30</f>
        <v>0</v>
      </c>
      <c r="S24" s="342">
        <f>+'MIP(IxI)_TFEVP'!CF30</f>
        <v>904.71642339732398</v>
      </c>
      <c r="T24" s="342">
        <f>+'MIP(IxI)_TFEVP'!CG30</f>
        <v>92.489676404984394</v>
      </c>
      <c r="U24" s="342">
        <f>+'MIP(IxI)_TFEVP'!CH30</f>
        <v>33371.442463420499</v>
      </c>
      <c r="V24" s="342">
        <f t="shared" si="4"/>
        <v>746984.27805830271</v>
      </c>
    </row>
    <row r="25" spans="1:22" x14ac:dyDescent="0.25">
      <c r="A25" s="220" t="s">
        <v>22</v>
      </c>
      <c r="B25" s="342">
        <f t="shared" si="1"/>
        <v>1541963.13271098</v>
      </c>
      <c r="C25" s="342">
        <f t="shared" si="1"/>
        <v>0</v>
      </c>
      <c r="D25" s="342">
        <f t="shared" si="1"/>
        <v>0</v>
      </c>
      <c r="E25" s="342">
        <f t="shared" si="1"/>
        <v>3964.6065907079801</v>
      </c>
      <c r="F25" s="342">
        <f t="shared" si="1"/>
        <v>3401.1806699703702</v>
      </c>
      <c r="G25" s="342">
        <f t="shared" si="1"/>
        <v>21284.441062718299</v>
      </c>
      <c r="H25" s="342">
        <f t="shared" si="2"/>
        <v>1570613.3610343768</v>
      </c>
      <c r="I25" s="107">
        <f>+Sim_Demanda!E35</f>
        <v>0</v>
      </c>
      <c r="J25" s="107">
        <f>+Sim_Demanda!F35</f>
        <v>0</v>
      </c>
      <c r="K25" s="107">
        <f>+Sim_Demanda!G35</f>
        <v>0</v>
      </c>
      <c r="L25" s="107">
        <f>+Sim_Demanda!H35</f>
        <v>0</v>
      </c>
      <c r="M25" s="107">
        <f>+Sim_Demanda!I35</f>
        <v>0</v>
      </c>
      <c r="N25" s="107">
        <f>+Sim_Demanda!J35</f>
        <v>0</v>
      </c>
      <c r="O25" s="107">
        <f t="shared" si="3"/>
        <v>0</v>
      </c>
      <c r="P25" s="342">
        <f>+'MIP(IxI)_TFEVP'!CC31</f>
        <v>1541963.13271098</v>
      </c>
      <c r="Q25" s="342">
        <f>+'MIP(IxI)_TFEVP'!CD31</f>
        <v>0</v>
      </c>
      <c r="R25" s="342">
        <f>+'MIP(IxI)_TFEVP'!CE31</f>
        <v>0</v>
      </c>
      <c r="S25" s="342">
        <f>+'MIP(IxI)_TFEVP'!CF31</f>
        <v>3964.6065907079801</v>
      </c>
      <c r="T25" s="342">
        <f>+'MIP(IxI)_TFEVP'!CG31</f>
        <v>3401.1806699703702</v>
      </c>
      <c r="U25" s="342">
        <f>+'MIP(IxI)_TFEVP'!CH31</f>
        <v>21284.441062718299</v>
      </c>
      <c r="V25" s="342">
        <f t="shared" si="4"/>
        <v>1570613.3610343768</v>
      </c>
    </row>
    <row r="26" spans="1:22" x14ac:dyDescent="0.25">
      <c r="A26" s="220" t="s">
        <v>23</v>
      </c>
      <c r="B26" s="342">
        <f t="shared" si="1"/>
        <v>262811.19610437303</v>
      </c>
      <c r="C26" s="342">
        <f t="shared" si="1"/>
        <v>0</v>
      </c>
      <c r="D26" s="342">
        <f t="shared" si="1"/>
        <v>0</v>
      </c>
      <c r="E26" s="342">
        <f t="shared" si="1"/>
        <v>3888.12765864824</v>
      </c>
      <c r="F26" s="342">
        <f t="shared" si="1"/>
        <v>1347</v>
      </c>
      <c r="G26" s="342">
        <f t="shared" si="1"/>
        <v>9457.9720813721597</v>
      </c>
      <c r="H26" s="342">
        <f t="shared" si="2"/>
        <v>277504.29584439343</v>
      </c>
      <c r="I26" s="107">
        <f>+Sim_Demanda!E36</f>
        <v>0</v>
      </c>
      <c r="J26" s="107">
        <f>+Sim_Demanda!F36</f>
        <v>0</v>
      </c>
      <c r="K26" s="107">
        <f>+Sim_Demanda!G36</f>
        <v>0</v>
      </c>
      <c r="L26" s="107">
        <f>+Sim_Demanda!H36</f>
        <v>0</v>
      </c>
      <c r="M26" s="107">
        <f>+Sim_Demanda!I36</f>
        <v>0</v>
      </c>
      <c r="N26" s="107">
        <f>+Sim_Demanda!J36</f>
        <v>0</v>
      </c>
      <c r="O26" s="107">
        <f t="shared" si="3"/>
        <v>0</v>
      </c>
      <c r="P26" s="342">
        <f>+'MIP(IxI)_TFEVP'!CC32</f>
        <v>262811.19610437303</v>
      </c>
      <c r="Q26" s="342">
        <f>+'MIP(IxI)_TFEVP'!CD32</f>
        <v>0</v>
      </c>
      <c r="R26" s="342">
        <f>+'MIP(IxI)_TFEVP'!CE32</f>
        <v>0</v>
      </c>
      <c r="S26" s="342">
        <f>+'MIP(IxI)_TFEVP'!CF32</f>
        <v>3888.12765864824</v>
      </c>
      <c r="T26" s="342">
        <f>+'MIP(IxI)_TFEVP'!CG32</f>
        <v>1347</v>
      </c>
      <c r="U26" s="342">
        <f>+'MIP(IxI)_TFEVP'!CH32</f>
        <v>9457.9720813721597</v>
      </c>
      <c r="V26" s="342">
        <f t="shared" si="4"/>
        <v>277504.29584439343</v>
      </c>
    </row>
    <row r="27" spans="1:22" x14ac:dyDescent="0.25">
      <c r="A27" s="220" t="s">
        <v>24</v>
      </c>
      <c r="B27" s="342">
        <f t="shared" si="1"/>
        <v>171571.11587477301</v>
      </c>
      <c r="C27" s="342">
        <f t="shared" si="1"/>
        <v>0</v>
      </c>
      <c r="D27" s="342">
        <f t="shared" si="1"/>
        <v>0</v>
      </c>
      <c r="E27" s="342">
        <f t="shared" si="1"/>
        <v>919.16363572516696</v>
      </c>
      <c r="F27" s="342">
        <f t="shared" si="1"/>
        <v>3053.5800446563399</v>
      </c>
      <c r="G27" s="342">
        <f t="shared" si="1"/>
        <v>186870.09536276199</v>
      </c>
      <c r="H27" s="342">
        <f t="shared" si="2"/>
        <v>362413.9549179165</v>
      </c>
      <c r="I27" s="107">
        <f>+Sim_Demanda!E37</f>
        <v>0</v>
      </c>
      <c r="J27" s="107">
        <f>+Sim_Demanda!F37</f>
        <v>0</v>
      </c>
      <c r="K27" s="107">
        <f>+Sim_Demanda!G37</f>
        <v>0</v>
      </c>
      <c r="L27" s="107">
        <f>+Sim_Demanda!H37</f>
        <v>0</v>
      </c>
      <c r="M27" s="107">
        <f>+Sim_Demanda!I37</f>
        <v>0</v>
      </c>
      <c r="N27" s="107">
        <f>+Sim_Demanda!J37</f>
        <v>0</v>
      </c>
      <c r="O27" s="107">
        <f t="shared" si="3"/>
        <v>0</v>
      </c>
      <c r="P27" s="342">
        <f>+'MIP(IxI)_TFEVP'!CC33</f>
        <v>171571.11587477301</v>
      </c>
      <c r="Q27" s="342">
        <f>+'MIP(IxI)_TFEVP'!CD33</f>
        <v>0</v>
      </c>
      <c r="R27" s="342">
        <f>+'MIP(IxI)_TFEVP'!CE33</f>
        <v>0</v>
      </c>
      <c r="S27" s="342">
        <f>+'MIP(IxI)_TFEVP'!CF33</f>
        <v>919.16363572516696</v>
      </c>
      <c r="T27" s="342">
        <f>+'MIP(IxI)_TFEVP'!CG33</f>
        <v>3053.5800446563399</v>
      </c>
      <c r="U27" s="342">
        <f>+'MIP(IxI)_TFEVP'!CH33</f>
        <v>186870.09536276199</v>
      </c>
      <c r="V27" s="342">
        <f t="shared" si="4"/>
        <v>362413.9549179165</v>
      </c>
    </row>
    <row r="28" spans="1:22" x14ac:dyDescent="0.25">
      <c r="A28" s="220" t="s">
        <v>25</v>
      </c>
      <c r="B28" s="342">
        <f t="shared" si="1"/>
        <v>272223.53822028701</v>
      </c>
      <c r="C28" s="342">
        <f t="shared" si="1"/>
        <v>0</v>
      </c>
      <c r="D28" s="342">
        <f t="shared" si="1"/>
        <v>0</v>
      </c>
      <c r="E28" s="342">
        <f t="shared" si="1"/>
        <v>1538.19340068116</v>
      </c>
      <c r="F28" s="342">
        <f t="shared" si="1"/>
        <v>0</v>
      </c>
      <c r="G28" s="342">
        <f t="shared" si="1"/>
        <v>2756.6484737429601</v>
      </c>
      <c r="H28" s="342">
        <f t="shared" si="2"/>
        <v>276518.38009471109</v>
      </c>
      <c r="I28" s="107">
        <f>+Sim_Demanda!E38</f>
        <v>0</v>
      </c>
      <c r="J28" s="107">
        <f>+Sim_Demanda!F38</f>
        <v>0</v>
      </c>
      <c r="K28" s="107">
        <f>+Sim_Demanda!G38</f>
        <v>0</v>
      </c>
      <c r="L28" s="107">
        <f>+Sim_Demanda!H38</f>
        <v>0</v>
      </c>
      <c r="M28" s="107">
        <f>+Sim_Demanda!I38</f>
        <v>0</v>
      </c>
      <c r="N28" s="107">
        <f>+Sim_Demanda!J38</f>
        <v>0</v>
      </c>
      <c r="O28" s="107">
        <f t="shared" si="3"/>
        <v>0</v>
      </c>
      <c r="P28" s="342">
        <f>+'MIP(IxI)_TFEVP'!CC34</f>
        <v>272223.53822028701</v>
      </c>
      <c r="Q28" s="342">
        <f>+'MIP(IxI)_TFEVP'!CD34</f>
        <v>0</v>
      </c>
      <c r="R28" s="342">
        <f>+'MIP(IxI)_TFEVP'!CE34</f>
        <v>0</v>
      </c>
      <c r="S28" s="342">
        <f>+'MIP(IxI)_TFEVP'!CF34</f>
        <v>1538.19340068116</v>
      </c>
      <c r="T28" s="342">
        <f>+'MIP(IxI)_TFEVP'!CG34</f>
        <v>0</v>
      </c>
      <c r="U28" s="342">
        <f>+'MIP(IxI)_TFEVP'!CH34</f>
        <v>2756.6484737429601</v>
      </c>
      <c r="V28" s="342">
        <f t="shared" si="4"/>
        <v>276518.38009471109</v>
      </c>
    </row>
    <row r="29" spans="1:22" x14ac:dyDescent="0.25">
      <c r="A29" s="220" t="s">
        <v>26</v>
      </c>
      <c r="B29" s="342">
        <f t="shared" si="1"/>
        <v>110941.64756273299</v>
      </c>
      <c r="C29" s="342">
        <f t="shared" si="1"/>
        <v>0</v>
      </c>
      <c r="D29" s="342">
        <f t="shared" si="1"/>
        <v>0</v>
      </c>
      <c r="E29" s="342">
        <f t="shared" si="1"/>
        <v>315.93995465792801</v>
      </c>
      <c r="F29" s="342">
        <f t="shared" si="1"/>
        <v>-1827</v>
      </c>
      <c r="G29" s="342">
        <f t="shared" si="1"/>
        <v>119881.16017825701</v>
      </c>
      <c r="H29" s="342">
        <f t="shared" si="2"/>
        <v>229311.74769564794</v>
      </c>
      <c r="I29" s="107">
        <f>+Sim_Demanda!E39</f>
        <v>0</v>
      </c>
      <c r="J29" s="107">
        <f>+Sim_Demanda!F39</f>
        <v>0</v>
      </c>
      <c r="K29" s="107">
        <f>+Sim_Demanda!G39</f>
        <v>0</v>
      </c>
      <c r="L29" s="107">
        <f>+Sim_Demanda!H39</f>
        <v>0</v>
      </c>
      <c r="M29" s="107">
        <f>+Sim_Demanda!I39</f>
        <v>0</v>
      </c>
      <c r="N29" s="107">
        <f>+Sim_Demanda!J39</f>
        <v>0</v>
      </c>
      <c r="O29" s="107">
        <f t="shared" si="3"/>
        <v>0</v>
      </c>
      <c r="P29" s="342">
        <f>+'MIP(IxI)_TFEVP'!CC35</f>
        <v>110941.64756273299</v>
      </c>
      <c r="Q29" s="342">
        <f>+'MIP(IxI)_TFEVP'!CD35</f>
        <v>0</v>
      </c>
      <c r="R29" s="342">
        <f>+'MIP(IxI)_TFEVP'!CE35</f>
        <v>0</v>
      </c>
      <c r="S29" s="342">
        <f>+'MIP(IxI)_TFEVP'!CF35</f>
        <v>315.93995465792801</v>
      </c>
      <c r="T29" s="342">
        <f>+'MIP(IxI)_TFEVP'!CG35</f>
        <v>-1827</v>
      </c>
      <c r="U29" s="342">
        <f>+'MIP(IxI)_TFEVP'!CH35</f>
        <v>119881.16017825701</v>
      </c>
      <c r="V29" s="342">
        <f t="shared" si="4"/>
        <v>229311.74769564794</v>
      </c>
    </row>
    <row r="30" spans="1:22" x14ac:dyDescent="0.25">
      <c r="A30" s="220" t="s">
        <v>27</v>
      </c>
      <c r="B30" s="342">
        <f t="shared" si="1"/>
        <v>585275.58277458802</v>
      </c>
      <c r="C30" s="342">
        <f t="shared" si="1"/>
        <v>0</v>
      </c>
      <c r="D30" s="342">
        <f t="shared" si="1"/>
        <v>0</v>
      </c>
      <c r="E30" s="342">
        <f t="shared" si="1"/>
        <v>3741.0305314982502</v>
      </c>
      <c r="F30" s="342">
        <f t="shared" si="1"/>
        <v>472588.23923422699</v>
      </c>
      <c r="G30" s="342">
        <f t="shared" si="1"/>
        <v>99171.413839965404</v>
      </c>
      <c r="H30" s="342">
        <f t="shared" si="2"/>
        <v>1160776.2663802786</v>
      </c>
      <c r="I30" s="107">
        <f>+Sim_Demanda!E40</f>
        <v>0</v>
      </c>
      <c r="J30" s="107">
        <f>+Sim_Demanda!F40</f>
        <v>0</v>
      </c>
      <c r="K30" s="107">
        <f>+Sim_Demanda!G40</f>
        <v>0</v>
      </c>
      <c r="L30" s="107">
        <f>+Sim_Demanda!H40</f>
        <v>0</v>
      </c>
      <c r="M30" s="107">
        <f>+Sim_Demanda!I40</f>
        <v>0</v>
      </c>
      <c r="N30" s="107">
        <f>+Sim_Demanda!J40</f>
        <v>0</v>
      </c>
      <c r="O30" s="107">
        <f t="shared" si="3"/>
        <v>0</v>
      </c>
      <c r="P30" s="342">
        <f>+'MIP(IxI)_TFEVP'!CC36</f>
        <v>585275.58277458802</v>
      </c>
      <c r="Q30" s="342">
        <f>+'MIP(IxI)_TFEVP'!CD36</f>
        <v>0</v>
      </c>
      <c r="R30" s="342">
        <f>+'MIP(IxI)_TFEVP'!CE36</f>
        <v>0</v>
      </c>
      <c r="S30" s="342">
        <f>+'MIP(IxI)_TFEVP'!CF36</f>
        <v>3741.0305314982502</v>
      </c>
      <c r="T30" s="342">
        <f>+'MIP(IxI)_TFEVP'!CG36</f>
        <v>472588.23923422699</v>
      </c>
      <c r="U30" s="342">
        <f>+'MIP(IxI)_TFEVP'!CH36</f>
        <v>99171.413839965404</v>
      </c>
      <c r="V30" s="342">
        <f t="shared" si="4"/>
        <v>1160776.2663802786</v>
      </c>
    </row>
    <row r="31" spans="1:22" x14ac:dyDescent="0.25">
      <c r="A31" s="220" t="s">
        <v>28</v>
      </c>
      <c r="B31" s="342">
        <f t="shared" si="1"/>
        <v>519190.47042331297</v>
      </c>
      <c r="C31" s="342">
        <f t="shared" si="1"/>
        <v>0</v>
      </c>
      <c r="D31" s="342">
        <f t="shared" si="1"/>
        <v>0</v>
      </c>
      <c r="E31" s="342">
        <f t="shared" si="1"/>
        <v>10248.416208704801</v>
      </c>
      <c r="F31" s="342">
        <f t="shared" si="1"/>
        <v>34732.817699899599</v>
      </c>
      <c r="G31" s="342">
        <f t="shared" si="1"/>
        <v>497974.79055224702</v>
      </c>
      <c r="H31" s="342">
        <f t="shared" si="2"/>
        <v>1062146.4948841643</v>
      </c>
      <c r="I31" s="107">
        <f>+Sim_Demanda!E41</f>
        <v>0</v>
      </c>
      <c r="J31" s="107">
        <f>+Sim_Demanda!F41</f>
        <v>0</v>
      </c>
      <c r="K31" s="107">
        <f>+Sim_Demanda!G41</f>
        <v>0</v>
      </c>
      <c r="L31" s="107">
        <f>+Sim_Demanda!H41</f>
        <v>0</v>
      </c>
      <c r="M31" s="107">
        <f>+Sim_Demanda!I41</f>
        <v>0</v>
      </c>
      <c r="N31" s="107">
        <f>+Sim_Demanda!J41</f>
        <v>0</v>
      </c>
      <c r="O31" s="107">
        <f t="shared" si="3"/>
        <v>0</v>
      </c>
      <c r="P31" s="342">
        <f>+'MIP(IxI)_TFEVP'!CC37</f>
        <v>519190.47042331297</v>
      </c>
      <c r="Q31" s="342">
        <f>+'MIP(IxI)_TFEVP'!CD37</f>
        <v>0</v>
      </c>
      <c r="R31" s="342">
        <f>+'MIP(IxI)_TFEVP'!CE37</f>
        <v>0</v>
      </c>
      <c r="S31" s="342">
        <f>+'MIP(IxI)_TFEVP'!CF37</f>
        <v>10248.416208704801</v>
      </c>
      <c r="T31" s="342">
        <f>+'MIP(IxI)_TFEVP'!CG37</f>
        <v>34732.817699899599</v>
      </c>
      <c r="U31" s="342">
        <f>+'MIP(IxI)_TFEVP'!CH37</f>
        <v>497974.79055224702</v>
      </c>
      <c r="V31" s="342">
        <f t="shared" si="4"/>
        <v>1062146.4948841643</v>
      </c>
    </row>
    <row r="32" spans="1:22" x14ac:dyDescent="0.25">
      <c r="A32" s="220" t="s">
        <v>29</v>
      </c>
      <c r="B32" s="342">
        <f t="shared" si="1"/>
        <v>21877.571424753402</v>
      </c>
      <c r="C32" s="342">
        <f t="shared" si="1"/>
        <v>0</v>
      </c>
      <c r="D32" s="342">
        <f t="shared" si="1"/>
        <v>0</v>
      </c>
      <c r="E32" s="342">
        <f t="shared" si="1"/>
        <v>151.916964656895</v>
      </c>
      <c r="F32" s="342">
        <f t="shared" si="1"/>
        <v>450.092843528326</v>
      </c>
      <c r="G32" s="342">
        <f t="shared" si="1"/>
        <v>116581.37883036</v>
      </c>
      <c r="H32" s="342">
        <f t="shared" si="2"/>
        <v>139060.96006329864</v>
      </c>
      <c r="I32" s="107">
        <f>+Sim_Demanda!E42</f>
        <v>0</v>
      </c>
      <c r="J32" s="107">
        <f>+Sim_Demanda!F42</f>
        <v>0</v>
      </c>
      <c r="K32" s="107">
        <f>+Sim_Demanda!G42</f>
        <v>0</v>
      </c>
      <c r="L32" s="107">
        <f>+Sim_Demanda!H42</f>
        <v>0</v>
      </c>
      <c r="M32" s="107">
        <f>+Sim_Demanda!I42</f>
        <v>0</v>
      </c>
      <c r="N32" s="107">
        <f>+Sim_Demanda!J42</f>
        <v>0</v>
      </c>
      <c r="O32" s="107">
        <f t="shared" si="3"/>
        <v>0</v>
      </c>
      <c r="P32" s="342">
        <f>+'MIP(IxI)_TFEVP'!CC38</f>
        <v>21877.571424753402</v>
      </c>
      <c r="Q32" s="342">
        <f>+'MIP(IxI)_TFEVP'!CD38</f>
        <v>0</v>
      </c>
      <c r="R32" s="342">
        <f>+'MIP(IxI)_TFEVP'!CE38</f>
        <v>0</v>
      </c>
      <c r="S32" s="342">
        <f>+'MIP(IxI)_TFEVP'!CF38</f>
        <v>151.916964656895</v>
      </c>
      <c r="T32" s="342">
        <f>+'MIP(IxI)_TFEVP'!CG38</f>
        <v>450.092843528326</v>
      </c>
      <c r="U32" s="342">
        <f>+'MIP(IxI)_TFEVP'!CH38</f>
        <v>116581.37883036</v>
      </c>
      <c r="V32" s="342">
        <f t="shared" si="4"/>
        <v>139060.96006329864</v>
      </c>
    </row>
    <row r="33" spans="1:22" x14ac:dyDescent="0.25">
      <c r="A33" s="220" t="s">
        <v>30</v>
      </c>
      <c r="B33" s="342">
        <f t="shared" si="1"/>
        <v>895088.87150776805</v>
      </c>
      <c r="C33" s="342">
        <f t="shared" si="1"/>
        <v>0</v>
      </c>
      <c r="D33" s="342">
        <f t="shared" si="1"/>
        <v>0</v>
      </c>
      <c r="E33" s="342">
        <f t="shared" si="1"/>
        <v>407.01651153321802</v>
      </c>
      <c r="F33" s="342">
        <f t="shared" si="1"/>
        <v>3075.9711958899802</v>
      </c>
      <c r="G33" s="342">
        <f t="shared" si="1"/>
        <v>4849.9697141496599</v>
      </c>
      <c r="H33" s="342">
        <f t="shared" si="2"/>
        <v>903421.82892934093</v>
      </c>
      <c r="I33" s="107">
        <f>+Sim_Demanda!E43</f>
        <v>0</v>
      </c>
      <c r="J33" s="107">
        <f>+Sim_Demanda!F43</f>
        <v>0</v>
      </c>
      <c r="K33" s="107">
        <f>+Sim_Demanda!G43</f>
        <v>0</v>
      </c>
      <c r="L33" s="107">
        <f>+Sim_Demanda!H43</f>
        <v>0</v>
      </c>
      <c r="M33" s="107">
        <f>+Sim_Demanda!I43</f>
        <v>0</v>
      </c>
      <c r="N33" s="107">
        <f>+Sim_Demanda!J43</f>
        <v>0</v>
      </c>
      <c r="O33" s="107">
        <f t="shared" si="3"/>
        <v>0</v>
      </c>
      <c r="P33" s="342">
        <f>+'MIP(IxI)_TFEVP'!CC39</f>
        <v>895088.87150776805</v>
      </c>
      <c r="Q33" s="342">
        <f>+'MIP(IxI)_TFEVP'!CD39</f>
        <v>0</v>
      </c>
      <c r="R33" s="342">
        <f>+'MIP(IxI)_TFEVP'!CE39</f>
        <v>0</v>
      </c>
      <c r="S33" s="342">
        <f>+'MIP(IxI)_TFEVP'!CF39</f>
        <v>407.01651153321802</v>
      </c>
      <c r="T33" s="342">
        <f>+'MIP(IxI)_TFEVP'!CG39</f>
        <v>3075.9711958899802</v>
      </c>
      <c r="U33" s="342">
        <f>+'MIP(IxI)_TFEVP'!CH39</f>
        <v>4849.9697141496599</v>
      </c>
      <c r="V33" s="342">
        <f t="shared" si="4"/>
        <v>903421.82892934093</v>
      </c>
    </row>
    <row r="34" spans="1:22" x14ac:dyDescent="0.25">
      <c r="A34" s="220" t="s">
        <v>31</v>
      </c>
      <c r="B34" s="342">
        <f t="shared" si="1"/>
        <v>627155.14258729597</v>
      </c>
      <c r="C34" s="342">
        <f t="shared" si="1"/>
        <v>0</v>
      </c>
      <c r="D34" s="342">
        <f t="shared" si="1"/>
        <v>0</v>
      </c>
      <c r="E34" s="342">
        <f t="shared" si="1"/>
        <v>406.22221943788998</v>
      </c>
      <c r="F34" s="342">
        <f t="shared" si="1"/>
        <v>2410.0666693533299</v>
      </c>
      <c r="G34" s="342">
        <f t="shared" si="1"/>
        <v>4780.7165368954902</v>
      </c>
      <c r="H34" s="342">
        <f t="shared" si="2"/>
        <v>634752.14801298268</v>
      </c>
      <c r="I34" s="107">
        <f>+Sim_Demanda!E44</f>
        <v>0</v>
      </c>
      <c r="J34" s="107">
        <f>+Sim_Demanda!F44</f>
        <v>0</v>
      </c>
      <c r="K34" s="107">
        <f>+Sim_Demanda!G44</f>
        <v>0</v>
      </c>
      <c r="L34" s="107">
        <f>+Sim_Demanda!H44</f>
        <v>0</v>
      </c>
      <c r="M34" s="107">
        <f>+Sim_Demanda!I44</f>
        <v>0</v>
      </c>
      <c r="N34" s="107">
        <f>+Sim_Demanda!J44</f>
        <v>0</v>
      </c>
      <c r="O34" s="107">
        <f t="shared" si="3"/>
        <v>0</v>
      </c>
      <c r="P34" s="342">
        <f>+'MIP(IxI)_TFEVP'!CC40</f>
        <v>627155.14258729597</v>
      </c>
      <c r="Q34" s="342">
        <f>+'MIP(IxI)_TFEVP'!CD40</f>
        <v>0</v>
      </c>
      <c r="R34" s="342">
        <f>+'MIP(IxI)_TFEVP'!CE40</f>
        <v>0</v>
      </c>
      <c r="S34" s="342">
        <f>+'MIP(IxI)_TFEVP'!CF40</f>
        <v>406.22221943788998</v>
      </c>
      <c r="T34" s="342">
        <f>+'MIP(IxI)_TFEVP'!CG40</f>
        <v>2410.0666693533299</v>
      </c>
      <c r="U34" s="342">
        <f>+'MIP(IxI)_TFEVP'!CH40</f>
        <v>4780.7165368954902</v>
      </c>
      <c r="V34" s="342">
        <f t="shared" si="4"/>
        <v>634752.14801298268</v>
      </c>
    </row>
    <row r="35" spans="1:22" x14ac:dyDescent="0.25">
      <c r="A35" s="220" t="s">
        <v>32</v>
      </c>
      <c r="B35" s="342">
        <f t="shared" si="1"/>
        <v>0</v>
      </c>
      <c r="C35" s="342">
        <f t="shared" si="1"/>
        <v>0</v>
      </c>
      <c r="D35" s="342">
        <f t="shared" si="1"/>
        <v>0</v>
      </c>
      <c r="E35" s="342">
        <f t="shared" si="1"/>
        <v>0</v>
      </c>
      <c r="F35" s="342">
        <f t="shared" si="1"/>
        <v>0</v>
      </c>
      <c r="G35" s="342">
        <f t="shared" si="1"/>
        <v>0</v>
      </c>
      <c r="H35" s="342">
        <f t="shared" si="2"/>
        <v>0</v>
      </c>
      <c r="I35" s="107">
        <f>+Sim_Demanda!E45</f>
        <v>0</v>
      </c>
      <c r="J35" s="107">
        <f>+Sim_Demanda!F45</f>
        <v>0</v>
      </c>
      <c r="K35" s="107">
        <f>+Sim_Demanda!G45</f>
        <v>0</v>
      </c>
      <c r="L35" s="107">
        <f>+Sim_Demanda!H45</f>
        <v>0</v>
      </c>
      <c r="M35" s="107">
        <f>+Sim_Demanda!I45</f>
        <v>0</v>
      </c>
      <c r="N35" s="107">
        <f>+Sim_Demanda!J45</f>
        <v>0</v>
      </c>
      <c r="O35" s="107">
        <f t="shared" si="3"/>
        <v>0</v>
      </c>
      <c r="P35" s="342">
        <f>+'MIP(IxI)_TFEVP'!CC41</f>
        <v>0</v>
      </c>
      <c r="Q35" s="342">
        <f>+'MIP(IxI)_TFEVP'!CD41</f>
        <v>0</v>
      </c>
      <c r="R35" s="342">
        <f>+'MIP(IxI)_TFEVP'!CE41</f>
        <v>0</v>
      </c>
      <c r="S35" s="342">
        <f>+'MIP(IxI)_TFEVP'!CF41</f>
        <v>0</v>
      </c>
      <c r="T35" s="342">
        <f>+'MIP(IxI)_TFEVP'!CG41</f>
        <v>0</v>
      </c>
      <c r="U35" s="342">
        <f>+'MIP(IxI)_TFEVP'!CH41</f>
        <v>0</v>
      </c>
      <c r="V35" s="342">
        <f t="shared" si="4"/>
        <v>0</v>
      </c>
    </row>
    <row r="36" spans="1:22" x14ac:dyDescent="0.25">
      <c r="A36" s="220" t="s">
        <v>33</v>
      </c>
      <c r="B36" s="342">
        <f t="shared" si="1"/>
        <v>112091.687400086</v>
      </c>
      <c r="C36" s="342">
        <f t="shared" si="1"/>
        <v>0</v>
      </c>
      <c r="D36" s="342">
        <f t="shared" si="1"/>
        <v>0</v>
      </c>
      <c r="E36" s="342">
        <f t="shared" si="1"/>
        <v>6726.1695731652599</v>
      </c>
      <c r="F36" s="342">
        <f t="shared" si="1"/>
        <v>7446.0093416709897</v>
      </c>
      <c r="G36" s="342">
        <f t="shared" si="1"/>
        <v>56655.104184515199</v>
      </c>
      <c r="H36" s="342">
        <f t="shared" si="2"/>
        <v>182918.97049943745</v>
      </c>
      <c r="I36" s="107">
        <f>+Sim_Demanda!E46</f>
        <v>0</v>
      </c>
      <c r="J36" s="107">
        <f>+Sim_Demanda!F46</f>
        <v>0</v>
      </c>
      <c r="K36" s="107">
        <f>+Sim_Demanda!G46</f>
        <v>0</v>
      </c>
      <c r="L36" s="107">
        <f>+Sim_Demanda!H46</f>
        <v>0</v>
      </c>
      <c r="M36" s="107">
        <f>+Sim_Demanda!I46</f>
        <v>0</v>
      </c>
      <c r="N36" s="107">
        <f>+Sim_Demanda!J46</f>
        <v>0</v>
      </c>
      <c r="O36" s="107">
        <f t="shared" si="3"/>
        <v>0</v>
      </c>
      <c r="P36" s="342">
        <f>+'MIP(IxI)_TFEVP'!CC42</f>
        <v>112091.687400086</v>
      </c>
      <c r="Q36" s="342">
        <f>+'MIP(IxI)_TFEVP'!CD42</f>
        <v>0</v>
      </c>
      <c r="R36" s="342">
        <f>+'MIP(IxI)_TFEVP'!CE42</f>
        <v>0</v>
      </c>
      <c r="S36" s="342">
        <f>+'MIP(IxI)_TFEVP'!CF42</f>
        <v>6726.1695731652599</v>
      </c>
      <c r="T36" s="342">
        <f>+'MIP(IxI)_TFEVP'!CG42</f>
        <v>7446.0093416709897</v>
      </c>
      <c r="U36" s="342">
        <f>+'MIP(IxI)_TFEVP'!CH42</f>
        <v>56655.104184515199</v>
      </c>
      <c r="V36" s="342">
        <f t="shared" si="4"/>
        <v>182918.97049943745</v>
      </c>
    </row>
    <row r="37" spans="1:22" x14ac:dyDescent="0.25">
      <c r="A37" s="220" t="s">
        <v>34</v>
      </c>
      <c r="B37" s="342">
        <f t="shared" si="1"/>
        <v>593094.13723141397</v>
      </c>
      <c r="C37" s="342">
        <f t="shared" si="1"/>
        <v>0</v>
      </c>
      <c r="D37" s="342">
        <f t="shared" si="1"/>
        <v>0</v>
      </c>
      <c r="E37" s="342">
        <f t="shared" si="1"/>
        <v>41312.532126748098</v>
      </c>
      <c r="F37" s="342">
        <f t="shared" si="1"/>
        <v>4156.0566116865402</v>
      </c>
      <c r="G37" s="342">
        <f t="shared" si="1"/>
        <v>61055.402852541702</v>
      </c>
      <c r="H37" s="342">
        <f t="shared" si="2"/>
        <v>699618.12882239034</v>
      </c>
      <c r="I37" s="107">
        <f>+Sim_Demanda!E47</f>
        <v>0</v>
      </c>
      <c r="J37" s="107">
        <f>+Sim_Demanda!F47</f>
        <v>0</v>
      </c>
      <c r="K37" s="107">
        <f>+Sim_Demanda!G47</f>
        <v>0</v>
      </c>
      <c r="L37" s="107">
        <f>+Sim_Demanda!H47</f>
        <v>0</v>
      </c>
      <c r="M37" s="107">
        <f>+Sim_Demanda!I47</f>
        <v>0</v>
      </c>
      <c r="N37" s="107">
        <f>+Sim_Demanda!J47</f>
        <v>0</v>
      </c>
      <c r="O37" s="107">
        <f t="shared" si="3"/>
        <v>0</v>
      </c>
      <c r="P37" s="342">
        <f>+'MIP(IxI)_TFEVP'!CC43</f>
        <v>593094.13723141397</v>
      </c>
      <c r="Q37" s="342">
        <f>+'MIP(IxI)_TFEVP'!CD43</f>
        <v>0</v>
      </c>
      <c r="R37" s="342">
        <f>+'MIP(IxI)_TFEVP'!CE43</f>
        <v>0</v>
      </c>
      <c r="S37" s="342">
        <f>+'MIP(IxI)_TFEVP'!CF43</f>
        <v>41312.532126748098</v>
      </c>
      <c r="T37" s="342">
        <f>+'MIP(IxI)_TFEVP'!CG43</f>
        <v>4156.0566116865402</v>
      </c>
      <c r="U37" s="342">
        <f>+'MIP(IxI)_TFEVP'!CH43</f>
        <v>61055.402852541702</v>
      </c>
      <c r="V37" s="342">
        <f t="shared" si="4"/>
        <v>699618.12882239034</v>
      </c>
    </row>
    <row r="38" spans="1:22" x14ac:dyDescent="0.25">
      <c r="A38" s="220" t="s">
        <v>35</v>
      </c>
      <c r="B38" s="342">
        <f t="shared" si="1"/>
        <v>194867.830943774</v>
      </c>
      <c r="C38" s="342">
        <f t="shared" si="1"/>
        <v>0</v>
      </c>
      <c r="D38" s="342">
        <f t="shared" si="1"/>
        <v>0</v>
      </c>
      <c r="E38" s="342">
        <f t="shared" si="1"/>
        <v>408.938537324972</v>
      </c>
      <c r="F38" s="342">
        <f t="shared" si="1"/>
        <v>12256.3910280893</v>
      </c>
      <c r="G38" s="342">
        <f t="shared" si="1"/>
        <v>30064.875992147601</v>
      </c>
      <c r="H38" s="342">
        <f t="shared" si="2"/>
        <v>237598.03650133588</v>
      </c>
      <c r="I38" s="107">
        <f>+Sim_Demanda!E48</f>
        <v>0</v>
      </c>
      <c r="J38" s="107">
        <f>+Sim_Demanda!F48</f>
        <v>0</v>
      </c>
      <c r="K38" s="107">
        <f>+Sim_Demanda!G48</f>
        <v>0</v>
      </c>
      <c r="L38" s="107">
        <f>+Sim_Demanda!H48</f>
        <v>0</v>
      </c>
      <c r="M38" s="107">
        <f>+Sim_Demanda!I48</f>
        <v>0</v>
      </c>
      <c r="N38" s="107">
        <f>+Sim_Demanda!J48</f>
        <v>0</v>
      </c>
      <c r="O38" s="107">
        <f t="shared" si="3"/>
        <v>0</v>
      </c>
      <c r="P38" s="342">
        <f>+'MIP(IxI)_TFEVP'!CC44</f>
        <v>194867.830943774</v>
      </c>
      <c r="Q38" s="342">
        <f>+'MIP(IxI)_TFEVP'!CD44</f>
        <v>0</v>
      </c>
      <c r="R38" s="342">
        <f>+'MIP(IxI)_TFEVP'!CE44</f>
        <v>0</v>
      </c>
      <c r="S38" s="342">
        <f>+'MIP(IxI)_TFEVP'!CF44</f>
        <v>408.938537324972</v>
      </c>
      <c r="T38" s="342">
        <f>+'MIP(IxI)_TFEVP'!CG44</f>
        <v>12256.3910280893</v>
      </c>
      <c r="U38" s="342">
        <f>+'MIP(IxI)_TFEVP'!CH44</f>
        <v>30064.875992147601</v>
      </c>
      <c r="V38" s="342">
        <f t="shared" si="4"/>
        <v>237598.03650133588</v>
      </c>
    </row>
    <row r="39" spans="1:22" x14ac:dyDescent="0.25">
      <c r="A39" s="220" t="s">
        <v>36</v>
      </c>
      <c r="B39" s="342">
        <f t="shared" si="1"/>
        <v>40401.537307019702</v>
      </c>
      <c r="C39" s="342">
        <f t="shared" si="1"/>
        <v>0</v>
      </c>
      <c r="D39" s="342">
        <f t="shared" si="1"/>
        <v>0</v>
      </c>
      <c r="E39" s="342">
        <f t="shared" si="1"/>
        <v>4913.9144352467802</v>
      </c>
      <c r="F39" s="342">
        <f t="shared" si="1"/>
        <v>3235.04034483327</v>
      </c>
      <c r="G39" s="342">
        <f t="shared" si="1"/>
        <v>468682.90810000699</v>
      </c>
      <c r="H39" s="342">
        <f t="shared" si="2"/>
        <v>517233.40018710674</v>
      </c>
      <c r="I39" s="107">
        <f>+Sim_Demanda!E49</f>
        <v>0</v>
      </c>
      <c r="J39" s="107">
        <f>+Sim_Demanda!F49</f>
        <v>0</v>
      </c>
      <c r="K39" s="107">
        <f>+Sim_Demanda!G49</f>
        <v>0</v>
      </c>
      <c r="L39" s="107">
        <f>+Sim_Demanda!H49</f>
        <v>0</v>
      </c>
      <c r="M39" s="107">
        <f>+Sim_Demanda!I49</f>
        <v>0</v>
      </c>
      <c r="N39" s="107">
        <f>+Sim_Demanda!J49</f>
        <v>0</v>
      </c>
      <c r="O39" s="107">
        <f t="shared" si="3"/>
        <v>0</v>
      </c>
      <c r="P39" s="342">
        <f>+'MIP(IxI)_TFEVP'!CC45</f>
        <v>40401.537307019702</v>
      </c>
      <c r="Q39" s="342">
        <f>+'MIP(IxI)_TFEVP'!CD45</f>
        <v>0</v>
      </c>
      <c r="R39" s="342">
        <f>+'MIP(IxI)_TFEVP'!CE45</f>
        <v>0</v>
      </c>
      <c r="S39" s="342">
        <f>+'MIP(IxI)_TFEVP'!CF45</f>
        <v>4913.9144352467802</v>
      </c>
      <c r="T39" s="342">
        <f>+'MIP(IxI)_TFEVP'!CG45</f>
        <v>3235.04034483327</v>
      </c>
      <c r="U39" s="342">
        <f>+'MIP(IxI)_TFEVP'!CH45</f>
        <v>468682.90810000699</v>
      </c>
      <c r="V39" s="342">
        <f t="shared" si="4"/>
        <v>517233.40018710674</v>
      </c>
    </row>
    <row r="40" spans="1:22" x14ac:dyDescent="0.25">
      <c r="A40" s="220" t="s">
        <v>37</v>
      </c>
      <c r="B40" s="342">
        <f t="shared" si="1"/>
        <v>420768.76852787402</v>
      </c>
      <c r="C40" s="342">
        <f t="shared" si="1"/>
        <v>0</v>
      </c>
      <c r="D40" s="342">
        <f t="shared" si="1"/>
        <v>0</v>
      </c>
      <c r="E40" s="342">
        <f t="shared" si="1"/>
        <v>7824.4090781268396</v>
      </c>
      <c r="F40" s="342">
        <f t="shared" si="1"/>
        <v>-33006.185404482603</v>
      </c>
      <c r="G40" s="342">
        <f t="shared" si="1"/>
        <v>57945.585425340898</v>
      </c>
      <c r="H40" s="342">
        <f t="shared" si="2"/>
        <v>453532.57762685919</v>
      </c>
      <c r="I40" s="107">
        <f>+Sim_Demanda!E50</f>
        <v>0</v>
      </c>
      <c r="J40" s="107">
        <f>+Sim_Demanda!F50</f>
        <v>0</v>
      </c>
      <c r="K40" s="107">
        <f>+Sim_Demanda!G50</f>
        <v>0</v>
      </c>
      <c r="L40" s="107">
        <f>+Sim_Demanda!H50</f>
        <v>0</v>
      </c>
      <c r="M40" s="107">
        <f>+Sim_Demanda!I50</f>
        <v>0</v>
      </c>
      <c r="N40" s="107">
        <f>+Sim_Demanda!J50</f>
        <v>0</v>
      </c>
      <c r="O40" s="107">
        <f t="shared" si="3"/>
        <v>0</v>
      </c>
      <c r="P40" s="342">
        <f>+'MIP(IxI)_TFEVP'!CC46</f>
        <v>420768.76852787402</v>
      </c>
      <c r="Q40" s="342">
        <f>+'MIP(IxI)_TFEVP'!CD46</f>
        <v>0</v>
      </c>
      <c r="R40" s="342">
        <f>+'MIP(IxI)_TFEVP'!CE46</f>
        <v>0</v>
      </c>
      <c r="S40" s="342">
        <f>+'MIP(IxI)_TFEVP'!CF46</f>
        <v>7824.4090781268396</v>
      </c>
      <c r="T40" s="342">
        <f>+'MIP(IxI)_TFEVP'!CG46</f>
        <v>-33006.185404482603</v>
      </c>
      <c r="U40" s="342">
        <f>+'MIP(IxI)_TFEVP'!CH46</f>
        <v>57945.585425340898</v>
      </c>
      <c r="V40" s="342">
        <f t="shared" si="4"/>
        <v>453532.57762685919</v>
      </c>
    </row>
    <row r="41" spans="1:22" x14ac:dyDescent="0.25">
      <c r="A41" s="220" t="s">
        <v>38</v>
      </c>
      <c r="B41" s="342">
        <f t="shared" si="1"/>
        <v>147803.15320749901</v>
      </c>
      <c r="C41" s="342">
        <f t="shared" si="1"/>
        <v>0</v>
      </c>
      <c r="D41" s="342">
        <f t="shared" si="1"/>
        <v>0</v>
      </c>
      <c r="E41" s="342">
        <f t="shared" si="1"/>
        <v>2093.7052253073002</v>
      </c>
      <c r="F41" s="342">
        <f t="shared" si="1"/>
        <v>-38598.411459410301</v>
      </c>
      <c r="G41" s="342">
        <f t="shared" si="1"/>
        <v>9577.9449852533198</v>
      </c>
      <c r="H41" s="342">
        <f t="shared" si="2"/>
        <v>120876.39195864931</v>
      </c>
      <c r="I41" s="107">
        <f>+Sim_Demanda!E51</f>
        <v>0</v>
      </c>
      <c r="J41" s="107">
        <f>+Sim_Demanda!F51</f>
        <v>0</v>
      </c>
      <c r="K41" s="107">
        <f>+Sim_Demanda!G51</f>
        <v>0</v>
      </c>
      <c r="L41" s="107">
        <f>+Sim_Demanda!H51</f>
        <v>0</v>
      </c>
      <c r="M41" s="107">
        <f>+Sim_Demanda!I51</f>
        <v>0</v>
      </c>
      <c r="N41" s="107">
        <f>+Sim_Demanda!J51</f>
        <v>0</v>
      </c>
      <c r="O41" s="107">
        <f t="shared" si="3"/>
        <v>0</v>
      </c>
      <c r="P41" s="342">
        <f>+'MIP(IxI)_TFEVP'!CC47</f>
        <v>147803.15320749901</v>
      </c>
      <c r="Q41" s="342">
        <f>+'MIP(IxI)_TFEVP'!CD47</f>
        <v>0</v>
      </c>
      <c r="R41" s="342">
        <f>+'MIP(IxI)_TFEVP'!CE47</f>
        <v>0</v>
      </c>
      <c r="S41" s="342">
        <f>+'MIP(IxI)_TFEVP'!CF47</f>
        <v>2093.7052253073002</v>
      </c>
      <c r="T41" s="342">
        <f>+'MIP(IxI)_TFEVP'!CG47</f>
        <v>-38598.411459410301</v>
      </c>
      <c r="U41" s="342">
        <f>+'MIP(IxI)_TFEVP'!CH47</f>
        <v>9577.9449852533198</v>
      </c>
      <c r="V41" s="342">
        <f t="shared" si="4"/>
        <v>120876.39195864931</v>
      </c>
    </row>
    <row r="42" spans="1:22" x14ac:dyDescent="0.25">
      <c r="A42" s="220" t="s">
        <v>39</v>
      </c>
      <c r="B42" s="342">
        <f t="shared" si="1"/>
        <v>703480.90165117895</v>
      </c>
      <c r="C42" s="342">
        <f t="shared" si="1"/>
        <v>0</v>
      </c>
      <c r="D42" s="342">
        <f t="shared" si="1"/>
        <v>0</v>
      </c>
      <c r="E42" s="342">
        <f t="shared" si="1"/>
        <v>0</v>
      </c>
      <c r="F42" s="342">
        <f t="shared" si="1"/>
        <v>35578.388128733699</v>
      </c>
      <c r="G42" s="342">
        <f t="shared" si="1"/>
        <v>1274486.0815980299</v>
      </c>
      <c r="H42" s="342">
        <f t="shared" si="2"/>
        <v>2013545.3713779426</v>
      </c>
      <c r="I42" s="107">
        <f>+Sim_Demanda!E52</f>
        <v>0</v>
      </c>
      <c r="J42" s="107">
        <f>+Sim_Demanda!F52</f>
        <v>0</v>
      </c>
      <c r="K42" s="107">
        <f>+Sim_Demanda!G52</f>
        <v>0</v>
      </c>
      <c r="L42" s="107">
        <f>+Sim_Demanda!H52</f>
        <v>0</v>
      </c>
      <c r="M42" s="107">
        <f>+Sim_Demanda!I52</f>
        <v>0</v>
      </c>
      <c r="N42" s="107">
        <f>+Sim_Demanda!J52</f>
        <v>0</v>
      </c>
      <c r="O42" s="107">
        <f t="shared" si="3"/>
        <v>0</v>
      </c>
      <c r="P42" s="342">
        <f>+'MIP(IxI)_TFEVP'!CC48</f>
        <v>703480.90165117895</v>
      </c>
      <c r="Q42" s="342">
        <f>+'MIP(IxI)_TFEVP'!CD48</f>
        <v>0</v>
      </c>
      <c r="R42" s="342">
        <f>+'MIP(IxI)_TFEVP'!CE48</f>
        <v>0</v>
      </c>
      <c r="S42" s="342">
        <f>+'MIP(IxI)_TFEVP'!CF48</f>
        <v>0</v>
      </c>
      <c r="T42" s="342">
        <f>+'MIP(IxI)_TFEVP'!CG48</f>
        <v>35578.388128733699</v>
      </c>
      <c r="U42" s="342">
        <f>+'MIP(IxI)_TFEVP'!CH48</f>
        <v>1274486.0815980299</v>
      </c>
      <c r="V42" s="342">
        <f t="shared" si="4"/>
        <v>2013545.3713779426</v>
      </c>
    </row>
    <row r="43" spans="1:22" x14ac:dyDescent="0.25">
      <c r="A43" s="220" t="s">
        <v>40</v>
      </c>
      <c r="B43" s="342">
        <f t="shared" si="1"/>
        <v>68506.679651537299</v>
      </c>
      <c r="C43" s="342">
        <f t="shared" si="1"/>
        <v>0</v>
      </c>
      <c r="D43" s="342">
        <f t="shared" si="1"/>
        <v>0</v>
      </c>
      <c r="E43" s="342">
        <f t="shared" si="1"/>
        <v>1575.5536849982</v>
      </c>
      <c r="F43" s="342">
        <f t="shared" si="1"/>
        <v>-74961.576202822602</v>
      </c>
      <c r="G43" s="342">
        <f t="shared" si="1"/>
        <v>92122.647633318105</v>
      </c>
      <c r="H43" s="342">
        <f t="shared" si="2"/>
        <v>87243.304767031004</v>
      </c>
      <c r="I43" s="107">
        <f>+Sim_Demanda!E53</f>
        <v>0</v>
      </c>
      <c r="J43" s="107">
        <f>+Sim_Demanda!F53</f>
        <v>0</v>
      </c>
      <c r="K43" s="107">
        <f>+Sim_Demanda!G53</f>
        <v>0</v>
      </c>
      <c r="L43" s="107">
        <f>+Sim_Demanda!H53</f>
        <v>0</v>
      </c>
      <c r="M43" s="107">
        <f>+Sim_Demanda!I53</f>
        <v>0</v>
      </c>
      <c r="N43" s="107">
        <f>+Sim_Demanda!J53</f>
        <v>0</v>
      </c>
      <c r="O43" s="107">
        <f t="shared" si="3"/>
        <v>0</v>
      </c>
      <c r="P43" s="342">
        <f>+'MIP(IxI)_TFEVP'!CC49</f>
        <v>68506.679651537299</v>
      </c>
      <c r="Q43" s="342">
        <f>+'MIP(IxI)_TFEVP'!CD49</f>
        <v>0</v>
      </c>
      <c r="R43" s="342">
        <f>+'MIP(IxI)_TFEVP'!CE49</f>
        <v>0</v>
      </c>
      <c r="S43" s="342">
        <f>+'MIP(IxI)_TFEVP'!CF49</f>
        <v>1575.5536849982</v>
      </c>
      <c r="T43" s="342">
        <f>+'MIP(IxI)_TFEVP'!CG49</f>
        <v>-74961.576202822602</v>
      </c>
      <c r="U43" s="342">
        <f>+'MIP(IxI)_TFEVP'!CH49</f>
        <v>92122.647633318105</v>
      </c>
      <c r="V43" s="342">
        <f t="shared" si="4"/>
        <v>87243.304767031004</v>
      </c>
    </row>
    <row r="44" spans="1:22" x14ac:dyDescent="0.25">
      <c r="A44" s="220" t="s">
        <v>41</v>
      </c>
      <c r="B44" s="342">
        <f t="shared" si="1"/>
        <v>671769.51887672301</v>
      </c>
      <c r="C44" s="342">
        <f t="shared" si="1"/>
        <v>0</v>
      </c>
      <c r="D44" s="342">
        <f t="shared" si="1"/>
        <v>0</v>
      </c>
      <c r="E44" s="342">
        <f t="shared" si="1"/>
        <v>1385.98226584589</v>
      </c>
      <c r="F44" s="342">
        <f t="shared" si="1"/>
        <v>29578.0685689288</v>
      </c>
      <c r="G44" s="342">
        <f t="shared" si="1"/>
        <v>83654.828474566399</v>
      </c>
      <c r="H44" s="342">
        <f t="shared" si="2"/>
        <v>786388.39818606409</v>
      </c>
      <c r="I44" s="107">
        <f>+Sim_Demanda!E54</f>
        <v>0</v>
      </c>
      <c r="J44" s="107">
        <f>+Sim_Demanda!F54</f>
        <v>0</v>
      </c>
      <c r="K44" s="107">
        <f>+Sim_Demanda!G54</f>
        <v>0</v>
      </c>
      <c r="L44" s="107">
        <f>+Sim_Demanda!H54</f>
        <v>0</v>
      </c>
      <c r="M44" s="107">
        <f>+Sim_Demanda!I54</f>
        <v>0</v>
      </c>
      <c r="N44" s="107">
        <f>+Sim_Demanda!J54</f>
        <v>0</v>
      </c>
      <c r="O44" s="107">
        <f t="shared" si="3"/>
        <v>0</v>
      </c>
      <c r="P44" s="342">
        <f>+'MIP(IxI)_TFEVP'!CC50</f>
        <v>671769.51887672301</v>
      </c>
      <c r="Q44" s="342">
        <f>+'MIP(IxI)_TFEVP'!CD50</f>
        <v>0</v>
      </c>
      <c r="R44" s="342">
        <f>+'MIP(IxI)_TFEVP'!CE50</f>
        <v>0</v>
      </c>
      <c r="S44" s="342">
        <f>+'MIP(IxI)_TFEVP'!CF50</f>
        <v>1385.98226584589</v>
      </c>
      <c r="T44" s="342">
        <f>+'MIP(IxI)_TFEVP'!CG50</f>
        <v>29578.0685689288</v>
      </c>
      <c r="U44" s="342">
        <f>+'MIP(IxI)_TFEVP'!CH50</f>
        <v>83654.828474566399</v>
      </c>
      <c r="V44" s="342">
        <f t="shared" si="4"/>
        <v>786388.39818606409</v>
      </c>
    </row>
    <row r="45" spans="1:22" x14ac:dyDescent="0.25">
      <c r="A45" s="220" t="s">
        <v>42</v>
      </c>
      <c r="B45" s="342">
        <f t="shared" si="1"/>
        <v>299156.440342955</v>
      </c>
      <c r="C45" s="342">
        <f t="shared" si="1"/>
        <v>0</v>
      </c>
      <c r="D45" s="342">
        <f t="shared" si="1"/>
        <v>0</v>
      </c>
      <c r="E45" s="342">
        <f t="shared" si="1"/>
        <v>5820.3831475153002</v>
      </c>
      <c r="F45" s="342">
        <f t="shared" si="1"/>
        <v>-43030.185033859998</v>
      </c>
      <c r="G45" s="342">
        <f t="shared" si="1"/>
        <v>36480.269866389499</v>
      </c>
      <c r="H45" s="342">
        <f t="shared" si="2"/>
        <v>298426.90832299978</v>
      </c>
      <c r="I45" s="107">
        <f>+Sim_Demanda!E55</f>
        <v>0</v>
      </c>
      <c r="J45" s="107">
        <f>+Sim_Demanda!F55</f>
        <v>0</v>
      </c>
      <c r="K45" s="107">
        <f>+Sim_Demanda!G55</f>
        <v>0</v>
      </c>
      <c r="L45" s="107">
        <f>+Sim_Demanda!H55</f>
        <v>0</v>
      </c>
      <c r="M45" s="107">
        <f>+Sim_Demanda!I55</f>
        <v>0</v>
      </c>
      <c r="N45" s="107">
        <f>+Sim_Demanda!J55</f>
        <v>0</v>
      </c>
      <c r="O45" s="107">
        <f t="shared" si="3"/>
        <v>0</v>
      </c>
      <c r="P45" s="342">
        <f>+'MIP(IxI)_TFEVP'!CC51</f>
        <v>299156.440342955</v>
      </c>
      <c r="Q45" s="342">
        <f>+'MIP(IxI)_TFEVP'!CD51</f>
        <v>0</v>
      </c>
      <c r="R45" s="342">
        <f>+'MIP(IxI)_TFEVP'!CE51</f>
        <v>0</v>
      </c>
      <c r="S45" s="342">
        <f>+'MIP(IxI)_TFEVP'!CF51</f>
        <v>5820.3831475153002</v>
      </c>
      <c r="T45" s="342">
        <f>+'MIP(IxI)_TFEVP'!CG51</f>
        <v>-43030.185033859998</v>
      </c>
      <c r="U45" s="342">
        <f>+'MIP(IxI)_TFEVP'!CH51</f>
        <v>36480.269866389499</v>
      </c>
      <c r="V45" s="342">
        <f t="shared" si="4"/>
        <v>298426.90832299978</v>
      </c>
    </row>
    <row r="46" spans="1:22" x14ac:dyDescent="0.25">
      <c r="A46" s="220" t="s">
        <v>43</v>
      </c>
      <c r="B46" s="342">
        <f t="shared" si="1"/>
        <v>46057.709049777797</v>
      </c>
      <c r="C46" s="342">
        <f t="shared" si="1"/>
        <v>0</v>
      </c>
      <c r="D46" s="342">
        <f t="shared" si="1"/>
        <v>0</v>
      </c>
      <c r="E46" s="342">
        <f t="shared" si="1"/>
        <v>508.93187908324899</v>
      </c>
      <c r="F46" s="342">
        <f t="shared" si="1"/>
        <v>8060.9636509376496</v>
      </c>
      <c r="G46" s="342">
        <f t="shared" si="1"/>
        <v>67777.481180067596</v>
      </c>
      <c r="H46" s="342">
        <f t="shared" si="2"/>
        <v>122405.08575986628</v>
      </c>
      <c r="I46" s="107">
        <f>+Sim_Demanda!E56</f>
        <v>0</v>
      </c>
      <c r="J46" s="107">
        <f>+Sim_Demanda!F56</f>
        <v>0</v>
      </c>
      <c r="K46" s="107">
        <f>+Sim_Demanda!G56</f>
        <v>0</v>
      </c>
      <c r="L46" s="107">
        <f>+Sim_Demanda!H56</f>
        <v>0</v>
      </c>
      <c r="M46" s="107">
        <f>+Sim_Demanda!I56</f>
        <v>0</v>
      </c>
      <c r="N46" s="107">
        <f>+Sim_Demanda!J56</f>
        <v>0</v>
      </c>
      <c r="O46" s="107">
        <f t="shared" si="3"/>
        <v>0</v>
      </c>
      <c r="P46" s="342">
        <f>+'MIP(IxI)_TFEVP'!CC52</f>
        <v>46057.709049777797</v>
      </c>
      <c r="Q46" s="342">
        <f>+'MIP(IxI)_TFEVP'!CD52</f>
        <v>0</v>
      </c>
      <c r="R46" s="342">
        <f>+'MIP(IxI)_TFEVP'!CE52</f>
        <v>0</v>
      </c>
      <c r="S46" s="342">
        <f>+'MIP(IxI)_TFEVP'!CF52</f>
        <v>508.93187908324899</v>
      </c>
      <c r="T46" s="342">
        <f>+'MIP(IxI)_TFEVP'!CG52</f>
        <v>8060.9636509376496</v>
      </c>
      <c r="U46" s="342">
        <f>+'MIP(IxI)_TFEVP'!CH52</f>
        <v>67777.481180067596</v>
      </c>
      <c r="V46" s="342">
        <f t="shared" si="4"/>
        <v>122405.08575986628</v>
      </c>
    </row>
    <row r="47" spans="1:22" x14ac:dyDescent="0.25">
      <c r="A47" s="220" t="s">
        <v>44</v>
      </c>
      <c r="B47" s="342">
        <f t="shared" si="1"/>
        <v>55859.230665723502</v>
      </c>
      <c r="C47" s="342">
        <f t="shared" si="1"/>
        <v>0</v>
      </c>
      <c r="D47" s="342">
        <f t="shared" si="1"/>
        <v>0</v>
      </c>
      <c r="E47" s="342">
        <f t="shared" si="1"/>
        <v>2811.3259229796799</v>
      </c>
      <c r="F47" s="342">
        <f t="shared" si="1"/>
        <v>24862.9114613989</v>
      </c>
      <c r="G47" s="342">
        <f t="shared" si="1"/>
        <v>107932.37091713199</v>
      </c>
      <c r="H47" s="342">
        <f t="shared" si="2"/>
        <v>191465.83896723407</v>
      </c>
      <c r="I47" s="107">
        <f>+Sim_Demanda!E57</f>
        <v>0</v>
      </c>
      <c r="J47" s="107">
        <f>+Sim_Demanda!F57</f>
        <v>0</v>
      </c>
      <c r="K47" s="107">
        <f>+Sim_Demanda!G57</f>
        <v>0</v>
      </c>
      <c r="L47" s="107">
        <f>+Sim_Demanda!H57</f>
        <v>0</v>
      </c>
      <c r="M47" s="107">
        <f>+Sim_Demanda!I57</f>
        <v>0</v>
      </c>
      <c r="N47" s="107">
        <f>+Sim_Demanda!J57</f>
        <v>0</v>
      </c>
      <c r="O47" s="107">
        <f t="shared" si="3"/>
        <v>0</v>
      </c>
      <c r="P47" s="342">
        <f>+'MIP(IxI)_TFEVP'!CC53</f>
        <v>55859.230665723502</v>
      </c>
      <c r="Q47" s="342">
        <f>+'MIP(IxI)_TFEVP'!CD53</f>
        <v>0</v>
      </c>
      <c r="R47" s="342">
        <f>+'MIP(IxI)_TFEVP'!CE53</f>
        <v>0</v>
      </c>
      <c r="S47" s="342">
        <f>+'MIP(IxI)_TFEVP'!CF53</f>
        <v>2811.3259229796799</v>
      </c>
      <c r="T47" s="342">
        <f>+'MIP(IxI)_TFEVP'!CG53</f>
        <v>24862.9114613989</v>
      </c>
      <c r="U47" s="342">
        <f>+'MIP(IxI)_TFEVP'!CH53</f>
        <v>107932.37091713199</v>
      </c>
      <c r="V47" s="342">
        <f t="shared" si="4"/>
        <v>191465.83896723407</v>
      </c>
    </row>
    <row r="48" spans="1:22" x14ac:dyDescent="0.25">
      <c r="A48" s="220" t="s">
        <v>45</v>
      </c>
      <c r="B48" s="342">
        <f t="shared" si="1"/>
        <v>25242.856331402199</v>
      </c>
      <c r="C48" s="342">
        <f t="shared" si="1"/>
        <v>0</v>
      </c>
      <c r="D48" s="342">
        <f t="shared" si="1"/>
        <v>0</v>
      </c>
      <c r="E48" s="342">
        <f t="shared" si="1"/>
        <v>2776.1424925541401</v>
      </c>
      <c r="F48" s="342">
        <f t="shared" si="1"/>
        <v>11940.7736662924</v>
      </c>
      <c r="G48" s="342">
        <f t="shared" si="1"/>
        <v>58686.961845374302</v>
      </c>
      <c r="H48" s="342">
        <f t="shared" si="2"/>
        <v>98646.734335623041</v>
      </c>
      <c r="I48" s="107">
        <f>+Sim_Demanda!E58</f>
        <v>0</v>
      </c>
      <c r="J48" s="107">
        <f>+Sim_Demanda!F58</f>
        <v>0</v>
      </c>
      <c r="K48" s="107">
        <f>+Sim_Demanda!G58</f>
        <v>0</v>
      </c>
      <c r="L48" s="107">
        <f>+Sim_Demanda!H58</f>
        <v>0</v>
      </c>
      <c r="M48" s="107">
        <f>+Sim_Demanda!I58</f>
        <v>0</v>
      </c>
      <c r="N48" s="107">
        <f>+Sim_Demanda!J58</f>
        <v>0</v>
      </c>
      <c r="O48" s="107">
        <f t="shared" si="3"/>
        <v>0</v>
      </c>
      <c r="P48" s="342">
        <f>+'MIP(IxI)_TFEVP'!CC54</f>
        <v>25242.856331402199</v>
      </c>
      <c r="Q48" s="342">
        <f>+'MIP(IxI)_TFEVP'!CD54</f>
        <v>0</v>
      </c>
      <c r="R48" s="342">
        <f>+'MIP(IxI)_TFEVP'!CE54</f>
        <v>0</v>
      </c>
      <c r="S48" s="342">
        <f>+'MIP(IxI)_TFEVP'!CF54</f>
        <v>2776.1424925541401</v>
      </c>
      <c r="T48" s="342">
        <f>+'MIP(IxI)_TFEVP'!CG54</f>
        <v>11940.7736662924</v>
      </c>
      <c r="U48" s="342">
        <f>+'MIP(IxI)_TFEVP'!CH54</f>
        <v>58686.961845374302</v>
      </c>
      <c r="V48" s="342">
        <f t="shared" si="4"/>
        <v>98646.734335623041</v>
      </c>
    </row>
    <row r="49" spans="1:22" x14ac:dyDescent="0.25">
      <c r="A49" s="220" t="s">
        <v>46</v>
      </c>
      <c r="B49" s="342">
        <f t="shared" si="1"/>
        <v>8939.6369113676101</v>
      </c>
      <c r="C49" s="342">
        <f t="shared" si="1"/>
        <v>0</v>
      </c>
      <c r="D49" s="342">
        <f t="shared" si="1"/>
        <v>0</v>
      </c>
      <c r="E49" s="342">
        <f t="shared" si="1"/>
        <v>20866.8582443388</v>
      </c>
      <c r="F49" s="342">
        <f t="shared" si="1"/>
        <v>-34923.725093591398</v>
      </c>
      <c r="G49" s="342">
        <f t="shared" si="1"/>
        <v>35646.031755757103</v>
      </c>
      <c r="H49" s="342">
        <f t="shared" si="2"/>
        <v>30528.801817872118</v>
      </c>
      <c r="I49" s="107">
        <f>+Sim_Demanda!E59</f>
        <v>0</v>
      </c>
      <c r="J49" s="107">
        <f>+Sim_Demanda!F59</f>
        <v>0</v>
      </c>
      <c r="K49" s="107">
        <f>+Sim_Demanda!G59</f>
        <v>0</v>
      </c>
      <c r="L49" s="107">
        <f>+Sim_Demanda!H59</f>
        <v>0</v>
      </c>
      <c r="M49" s="107">
        <f>+Sim_Demanda!I59</f>
        <v>0</v>
      </c>
      <c r="N49" s="107">
        <f>+Sim_Demanda!J59</f>
        <v>0</v>
      </c>
      <c r="O49" s="107">
        <f t="shared" si="3"/>
        <v>0</v>
      </c>
      <c r="P49" s="342">
        <f>+'MIP(IxI)_TFEVP'!CC55</f>
        <v>8939.6369113676101</v>
      </c>
      <c r="Q49" s="342">
        <f>+'MIP(IxI)_TFEVP'!CD55</f>
        <v>0</v>
      </c>
      <c r="R49" s="342">
        <f>+'MIP(IxI)_TFEVP'!CE55</f>
        <v>0</v>
      </c>
      <c r="S49" s="342">
        <f>+'MIP(IxI)_TFEVP'!CF55</f>
        <v>20866.8582443388</v>
      </c>
      <c r="T49" s="342">
        <f>+'MIP(IxI)_TFEVP'!CG55</f>
        <v>-34923.725093591398</v>
      </c>
      <c r="U49" s="342">
        <f>+'MIP(IxI)_TFEVP'!CH55</f>
        <v>35646.031755757103</v>
      </c>
      <c r="V49" s="342">
        <f t="shared" si="4"/>
        <v>30528.801817872118</v>
      </c>
    </row>
    <row r="50" spans="1:22" x14ac:dyDescent="0.25">
      <c r="A50" s="220" t="s">
        <v>47</v>
      </c>
      <c r="B50" s="342">
        <f t="shared" si="1"/>
        <v>24545.363763335201</v>
      </c>
      <c r="C50" s="342">
        <f t="shared" si="1"/>
        <v>0</v>
      </c>
      <c r="D50" s="342">
        <f t="shared" si="1"/>
        <v>0</v>
      </c>
      <c r="E50" s="342">
        <f t="shared" si="1"/>
        <v>7651.0873139737696</v>
      </c>
      <c r="F50" s="342">
        <f t="shared" si="1"/>
        <v>-13011.0787624401</v>
      </c>
      <c r="G50" s="342">
        <f t="shared" si="1"/>
        <v>173756.73156877299</v>
      </c>
      <c r="H50" s="342">
        <f t="shared" si="2"/>
        <v>192942.10388364186</v>
      </c>
      <c r="I50" s="107">
        <f>+Sim_Demanda!E60</f>
        <v>0</v>
      </c>
      <c r="J50" s="107">
        <f>+Sim_Demanda!F60</f>
        <v>0</v>
      </c>
      <c r="K50" s="107">
        <f>+Sim_Demanda!G60</f>
        <v>0</v>
      </c>
      <c r="L50" s="107">
        <f>+Sim_Demanda!H60</f>
        <v>0</v>
      </c>
      <c r="M50" s="107">
        <f>+Sim_Demanda!I60</f>
        <v>0</v>
      </c>
      <c r="N50" s="107">
        <f>+Sim_Demanda!J60</f>
        <v>0</v>
      </c>
      <c r="O50" s="107">
        <f t="shared" si="3"/>
        <v>0</v>
      </c>
      <c r="P50" s="342">
        <f>+'MIP(IxI)_TFEVP'!CC56</f>
        <v>24545.363763335201</v>
      </c>
      <c r="Q50" s="342">
        <f>+'MIP(IxI)_TFEVP'!CD56</f>
        <v>0</v>
      </c>
      <c r="R50" s="342">
        <f>+'MIP(IxI)_TFEVP'!CE56</f>
        <v>0</v>
      </c>
      <c r="S50" s="342">
        <f>+'MIP(IxI)_TFEVP'!CF56</f>
        <v>7651.0873139737696</v>
      </c>
      <c r="T50" s="342">
        <f>+'MIP(IxI)_TFEVP'!CG56</f>
        <v>-13011.0787624401</v>
      </c>
      <c r="U50" s="342">
        <f>+'MIP(IxI)_TFEVP'!CH56</f>
        <v>173756.73156877299</v>
      </c>
      <c r="V50" s="342">
        <f t="shared" si="4"/>
        <v>192942.10388364186</v>
      </c>
    </row>
    <row r="51" spans="1:22" x14ac:dyDescent="0.25">
      <c r="A51" s="220" t="s">
        <v>48</v>
      </c>
      <c r="B51" s="342">
        <f t="shared" si="1"/>
        <v>451423.39798050199</v>
      </c>
      <c r="C51" s="342">
        <f t="shared" si="1"/>
        <v>0</v>
      </c>
      <c r="D51" s="342">
        <f t="shared" si="1"/>
        <v>0</v>
      </c>
      <c r="E51" s="342">
        <f t="shared" si="1"/>
        <v>208644.30935650301</v>
      </c>
      <c r="F51" s="342">
        <f t="shared" si="1"/>
        <v>9212.6381183446501</v>
      </c>
      <c r="G51" s="342">
        <f t="shared" si="1"/>
        <v>36474.166192057201</v>
      </c>
      <c r="H51" s="342">
        <f t="shared" si="2"/>
        <v>705754.51164740685</v>
      </c>
      <c r="I51" s="107">
        <f>+Sim_Demanda!E61</f>
        <v>0</v>
      </c>
      <c r="J51" s="107">
        <f>+Sim_Demanda!F61</f>
        <v>0</v>
      </c>
      <c r="K51" s="107">
        <f>+Sim_Demanda!G61</f>
        <v>0</v>
      </c>
      <c r="L51" s="107">
        <f>+Sim_Demanda!H61</f>
        <v>0</v>
      </c>
      <c r="M51" s="107">
        <f>+Sim_Demanda!I61</f>
        <v>0</v>
      </c>
      <c r="N51" s="107">
        <f>+Sim_Demanda!J61</f>
        <v>0</v>
      </c>
      <c r="O51" s="107">
        <f t="shared" si="3"/>
        <v>0</v>
      </c>
      <c r="P51" s="342">
        <f>+'MIP(IxI)_TFEVP'!CC57</f>
        <v>451423.39798050199</v>
      </c>
      <c r="Q51" s="342">
        <f>+'MIP(IxI)_TFEVP'!CD57</f>
        <v>0</v>
      </c>
      <c r="R51" s="342">
        <f>+'MIP(IxI)_TFEVP'!CE57</f>
        <v>0</v>
      </c>
      <c r="S51" s="342">
        <f>+'MIP(IxI)_TFEVP'!CF57</f>
        <v>208644.30935650301</v>
      </c>
      <c r="T51" s="342">
        <f>+'MIP(IxI)_TFEVP'!CG57</f>
        <v>9212.6381183446501</v>
      </c>
      <c r="U51" s="342">
        <f>+'MIP(IxI)_TFEVP'!CH57</f>
        <v>36474.166192057201</v>
      </c>
      <c r="V51" s="342">
        <f t="shared" si="4"/>
        <v>705754.51164740685</v>
      </c>
    </row>
    <row r="52" spans="1:22" x14ac:dyDescent="0.25">
      <c r="A52" s="220" t="s">
        <v>49</v>
      </c>
      <c r="B52" s="342">
        <f t="shared" si="1"/>
        <v>97139.808102587398</v>
      </c>
      <c r="C52" s="342">
        <f t="shared" si="1"/>
        <v>0</v>
      </c>
      <c r="D52" s="342">
        <f t="shared" si="1"/>
        <v>0</v>
      </c>
      <c r="E52" s="342">
        <f t="shared" si="1"/>
        <v>82317.910316737005</v>
      </c>
      <c r="F52" s="342">
        <f t="shared" si="1"/>
        <v>17273.141574480698</v>
      </c>
      <c r="G52" s="342">
        <f t="shared" si="1"/>
        <v>30534.5048562132</v>
      </c>
      <c r="H52" s="342">
        <f t="shared" si="2"/>
        <v>227265.36485001829</v>
      </c>
      <c r="I52" s="107">
        <f>+Sim_Demanda!E62</f>
        <v>0</v>
      </c>
      <c r="J52" s="107">
        <f>+Sim_Demanda!F62</f>
        <v>0</v>
      </c>
      <c r="K52" s="107">
        <f>+Sim_Demanda!G62</f>
        <v>0</v>
      </c>
      <c r="L52" s="107">
        <f>+Sim_Demanda!H62</f>
        <v>0</v>
      </c>
      <c r="M52" s="107">
        <f>+Sim_Demanda!I62</f>
        <v>0</v>
      </c>
      <c r="N52" s="107">
        <f>+Sim_Demanda!J62</f>
        <v>0</v>
      </c>
      <c r="O52" s="107">
        <f t="shared" si="3"/>
        <v>0</v>
      </c>
      <c r="P52" s="342">
        <f>+'MIP(IxI)_TFEVP'!CC58</f>
        <v>97139.808102587398</v>
      </c>
      <c r="Q52" s="342">
        <f>+'MIP(IxI)_TFEVP'!CD58</f>
        <v>0</v>
      </c>
      <c r="R52" s="342">
        <f>+'MIP(IxI)_TFEVP'!CE58</f>
        <v>0</v>
      </c>
      <c r="S52" s="342">
        <f>+'MIP(IxI)_TFEVP'!CF58</f>
        <v>82317.910316737005</v>
      </c>
      <c r="T52" s="342">
        <f>+'MIP(IxI)_TFEVP'!CG58</f>
        <v>17273.141574480698</v>
      </c>
      <c r="U52" s="342">
        <f>+'MIP(IxI)_TFEVP'!CH58</f>
        <v>30534.5048562132</v>
      </c>
      <c r="V52" s="342">
        <f t="shared" si="4"/>
        <v>227265.36485001829</v>
      </c>
    </row>
    <row r="53" spans="1:22" x14ac:dyDescent="0.25">
      <c r="A53" s="220" t="s">
        <v>50</v>
      </c>
      <c r="B53" s="342">
        <f t="shared" si="1"/>
        <v>163244.050815339</v>
      </c>
      <c r="C53" s="342">
        <f t="shared" si="1"/>
        <v>0</v>
      </c>
      <c r="D53" s="342">
        <f t="shared" si="1"/>
        <v>0</v>
      </c>
      <c r="E53" s="342">
        <f t="shared" si="1"/>
        <v>425179.71086530801</v>
      </c>
      <c r="F53" s="342">
        <f t="shared" si="1"/>
        <v>-7512.2086487338402</v>
      </c>
      <c r="G53" s="342">
        <f t="shared" si="1"/>
        <v>202215.77577357201</v>
      </c>
      <c r="H53" s="342">
        <f t="shared" si="2"/>
        <v>783127.32880548527</v>
      </c>
      <c r="I53" s="107">
        <f>+Sim_Demanda!E63</f>
        <v>0</v>
      </c>
      <c r="J53" s="107">
        <f>+Sim_Demanda!F63</f>
        <v>0</v>
      </c>
      <c r="K53" s="107">
        <f>+Sim_Demanda!G63</f>
        <v>0</v>
      </c>
      <c r="L53" s="107">
        <f>+Sim_Demanda!H63</f>
        <v>0</v>
      </c>
      <c r="M53" s="107">
        <f>+Sim_Demanda!I63</f>
        <v>0</v>
      </c>
      <c r="N53" s="107">
        <f>+Sim_Demanda!J63</f>
        <v>0</v>
      </c>
      <c r="O53" s="107">
        <f t="shared" si="3"/>
        <v>0</v>
      </c>
      <c r="P53" s="342">
        <f>+'MIP(IxI)_TFEVP'!CC59</f>
        <v>163244.050815339</v>
      </c>
      <c r="Q53" s="342">
        <f>+'MIP(IxI)_TFEVP'!CD59</f>
        <v>0</v>
      </c>
      <c r="R53" s="342">
        <f>+'MIP(IxI)_TFEVP'!CE59</f>
        <v>0</v>
      </c>
      <c r="S53" s="342">
        <f>+'MIP(IxI)_TFEVP'!CF59</f>
        <v>425179.71086530801</v>
      </c>
      <c r="T53" s="342">
        <f>+'MIP(IxI)_TFEVP'!CG59</f>
        <v>-7512.2086487338402</v>
      </c>
      <c r="U53" s="342">
        <f>+'MIP(IxI)_TFEVP'!CH59</f>
        <v>202215.77577357201</v>
      </c>
      <c r="V53" s="342">
        <f t="shared" si="4"/>
        <v>783127.32880548527</v>
      </c>
    </row>
    <row r="54" spans="1:22" x14ac:dyDescent="0.25">
      <c r="A54" s="220" t="s">
        <v>51</v>
      </c>
      <c r="B54" s="342">
        <f t="shared" si="1"/>
        <v>40608.2808014478</v>
      </c>
      <c r="C54" s="342">
        <f t="shared" si="1"/>
        <v>0</v>
      </c>
      <c r="D54" s="342">
        <f t="shared" si="1"/>
        <v>0</v>
      </c>
      <c r="E54" s="342">
        <f t="shared" si="1"/>
        <v>93429.792589985896</v>
      </c>
      <c r="F54" s="342">
        <f t="shared" si="1"/>
        <v>12056.188537669401</v>
      </c>
      <c r="G54" s="342">
        <f t="shared" si="1"/>
        <v>62005.025166928302</v>
      </c>
      <c r="H54" s="342">
        <f t="shared" si="2"/>
        <v>208099.28709603139</v>
      </c>
      <c r="I54" s="107">
        <f>+Sim_Demanda!E64</f>
        <v>0</v>
      </c>
      <c r="J54" s="107">
        <f>+Sim_Demanda!F64</f>
        <v>0</v>
      </c>
      <c r="K54" s="107">
        <f>+Sim_Demanda!G64</f>
        <v>0</v>
      </c>
      <c r="L54" s="107">
        <f>+Sim_Demanda!H64</f>
        <v>0</v>
      </c>
      <c r="M54" s="107">
        <f>+Sim_Demanda!I64</f>
        <v>0</v>
      </c>
      <c r="N54" s="107">
        <f>+Sim_Demanda!J64</f>
        <v>0</v>
      </c>
      <c r="O54" s="107">
        <f t="shared" si="3"/>
        <v>0</v>
      </c>
      <c r="P54" s="342">
        <f>+'MIP(IxI)_TFEVP'!CC60</f>
        <v>40608.2808014478</v>
      </c>
      <c r="Q54" s="342">
        <f>+'MIP(IxI)_TFEVP'!CD60</f>
        <v>0</v>
      </c>
      <c r="R54" s="342">
        <f>+'MIP(IxI)_TFEVP'!CE60</f>
        <v>0</v>
      </c>
      <c r="S54" s="342">
        <f>+'MIP(IxI)_TFEVP'!CF60</f>
        <v>93429.792589985896</v>
      </c>
      <c r="T54" s="342">
        <f>+'MIP(IxI)_TFEVP'!CG60</f>
        <v>12056.188537669401</v>
      </c>
      <c r="U54" s="342">
        <f>+'MIP(IxI)_TFEVP'!CH60</f>
        <v>62005.025166928302</v>
      </c>
      <c r="V54" s="342">
        <f t="shared" si="4"/>
        <v>208099.28709603139</v>
      </c>
    </row>
    <row r="55" spans="1:22" x14ac:dyDescent="0.25">
      <c r="A55" s="220" t="s">
        <v>52</v>
      </c>
      <c r="B55" s="342">
        <f t="shared" si="1"/>
        <v>305537.94188079803</v>
      </c>
      <c r="C55" s="342">
        <f t="shared" si="1"/>
        <v>0</v>
      </c>
      <c r="D55" s="342">
        <f t="shared" si="1"/>
        <v>0</v>
      </c>
      <c r="E55" s="342">
        <f t="shared" si="1"/>
        <v>204124.80974242301</v>
      </c>
      <c r="F55" s="342">
        <f t="shared" si="1"/>
        <v>93364.278533072895</v>
      </c>
      <c r="G55" s="342">
        <f t="shared" si="1"/>
        <v>78808.5627585935</v>
      </c>
      <c r="H55" s="342">
        <f t="shared" si="2"/>
        <v>681835.59291488735</v>
      </c>
      <c r="I55" s="107">
        <f>+Sim_Demanda!E65</f>
        <v>0</v>
      </c>
      <c r="J55" s="107">
        <f>+Sim_Demanda!F65</f>
        <v>0</v>
      </c>
      <c r="K55" s="107">
        <f>+Sim_Demanda!G65</f>
        <v>0</v>
      </c>
      <c r="L55" s="107">
        <f>+Sim_Demanda!H65</f>
        <v>0</v>
      </c>
      <c r="M55" s="107">
        <f>+Sim_Demanda!I65</f>
        <v>0</v>
      </c>
      <c r="N55" s="107">
        <f>+Sim_Demanda!J65</f>
        <v>0</v>
      </c>
      <c r="O55" s="107">
        <f t="shared" si="3"/>
        <v>0</v>
      </c>
      <c r="P55" s="342">
        <f>+'MIP(IxI)_TFEVP'!CC61</f>
        <v>305537.94188079803</v>
      </c>
      <c r="Q55" s="342">
        <f>+'MIP(IxI)_TFEVP'!CD61</f>
        <v>0</v>
      </c>
      <c r="R55" s="342">
        <f>+'MIP(IxI)_TFEVP'!CE61</f>
        <v>0</v>
      </c>
      <c r="S55" s="342">
        <f>+'MIP(IxI)_TFEVP'!CF61</f>
        <v>204124.80974242301</v>
      </c>
      <c r="T55" s="342">
        <f>+'MIP(IxI)_TFEVP'!CG61</f>
        <v>93364.278533072895</v>
      </c>
      <c r="U55" s="342">
        <f>+'MIP(IxI)_TFEVP'!CH61</f>
        <v>78808.5627585935</v>
      </c>
      <c r="V55" s="342">
        <f t="shared" si="4"/>
        <v>681835.59291488735</v>
      </c>
    </row>
    <row r="56" spans="1:22" x14ac:dyDescent="0.25">
      <c r="A56" s="220" t="s">
        <v>53</v>
      </c>
      <c r="B56" s="342">
        <f t="shared" si="1"/>
        <v>465454.00310345303</v>
      </c>
      <c r="C56" s="342">
        <f t="shared" si="1"/>
        <v>0</v>
      </c>
      <c r="D56" s="342">
        <f t="shared" si="1"/>
        <v>0</v>
      </c>
      <c r="E56" s="342">
        <f t="shared" si="1"/>
        <v>136368.34344649801</v>
      </c>
      <c r="F56" s="342">
        <f t="shared" si="1"/>
        <v>-5118.7392920295697</v>
      </c>
      <c r="G56" s="342">
        <f t="shared" si="1"/>
        <v>19172.307144311701</v>
      </c>
      <c r="H56" s="342">
        <f t="shared" si="2"/>
        <v>615875.9144022332</v>
      </c>
      <c r="I56" s="107">
        <f>+Sim_Demanda!E66</f>
        <v>0</v>
      </c>
      <c r="J56" s="107">
        <f>+Sim_Demanda!F66</f>
        <v>0</v>
      </c>
      <c r="K56" s="107">
        <f>+Sim_Demanda!G66</f>
        <v>0</v>
      </c>
      <c r="L56" s="107">
        <f>+Sim_Demanda!H66</f>
        <v>0</v>
      </c>
      <c r="M56" s="107">
        <f>+Sim_Demanda!I66</f>
        <v>0</v>
      </c>
      <c r="N56" s="107">
        <f>+Sim_Demanda!J66</f>
        <v>0</v>
      </c>
      <c r="O56" s="107">
        <f t="shared" si="3"/>
        <v>0</v>
      </c>
      <c r="P56" s="342">
        <f>+'MIP(IxI)_TFEVP'!CC62</f>
        <v>465454.00310345303</v>
      </c>
      <c r="Q56" s="342">
        <f>+'MIP(IxI)_TFEVP'!CD62</f>
        <v>0</v>
      </c>
      <c r="R56" s="342">
        <f>+'MIP(IxI)_TFEVP'!CE62</f>
        <v>0</v>
      </c>
      <c r="S56" s="342">
        <f>+'MIP(IxI)_TFEVP'!CF62</f>
        <v>136368.34344649801</v>
      </c>
      <c r="T56" s="342">
        <f>+'MIP(IxI)_TFEVP'!CG62</f>
        <v>-5118.7392920295697</v>
      </c>
      <c r="U56" s="342">
        <f>+'MIP(IxI)_TFEVP'!CH62</f>
        <v>19172.307144311701</v>
      </c>
      <c r="V56" s="342">
        <f t="shared" si="4"/>
        <v>615875.9144022332</v>
      </c>
    </row>
    <row r="57" spans="1:22" x14ac:dyDescent="0.25">
      <c r="A57" s="220" t="s">
        <v>54</v>
      </c>
      <c r="B57" s="342">
        <f t="shared" si="1"/>
        <v>329740.098323346</v>
      </c>
      <c r="C57" s="342">
        <f t="shared" si="1"/>
        <v>0</v>
      </c>
      <c r="D57" s="342">
        <f t="shared" si="1"/>
        <v>0</v>
      </c>
      <c r="E57" s="342">
        <f t="shared" si="1"/>
        <v>58000.876251294401</v>
      </c>
      <c r="F57" s="342">
        <f t="shared" si="1"/>
        <v>-4602.9484650049799</v>
      </c>
      <c r="G57" s="342">
        <f t="shared" si="1"/>
        <v>48108.671317917302</v>
      </c>
      <c r="H57" s="342">
        <f t="shared" si="2"/>
        <v>431246.69742755272</v>
      </c>
      <c r="I57" s="107">
        <f>+Sim_Demanda!E67</f>
        <v>0</v>
      </c>
      <c r="J57" s="107">
        <f>+Sim_Demanda!F67</f>
        <v>0</v>
      </c>
      <c r="K57" s="107">
        <f>+Sim_Demanda!G67</f>
        <v>0</v>
      </c>
      <c r="L57" s="107">
        <f>+Sim_Demanda!H67</f>
        <v>0</v>
      </c>
      <c r="M57" s="107">
        <f>+Sim_Demanda!I67</f>
        <v>0</v>
      </c>
      <c r="N57" s="107">
        <f>+Sim_Demanda!J67</f>
        <v>0</v>
      </c>
      <c r="O57" s="107">
        <f t="shared" si="3"/>
        <v>0</v>
      </c>
      <c r="P57" s="342">
        <f>+'MIP(IxI)_TFEVP'!CC63</f>
        <v>329740.098323346</v>
      </c>
      <c r="Q57" s="342">
        <f>+'MIP(IxI)_TFEVP'!CD63</f>
        <v>0</v>
      </c>
      <c r="R57" s="342">
        <f>+'MIP(IxI)_TFEVP'!CE63</f>
        <v>0</v>
      </c>
      <c r="S57" s="342">
        <f>+'MIP(IxI)_TFEVP'!CF63</f>
        <v>58000.876251294401</v>
      </c>
      <c r="T57" s="342">
        <f>+'MIP(IxI)_TFEVP'!CG63</f>
        <v>-4602.9484650049799</v>
      </c>
      <c r="U57" s="342">
        <f>+'MIP(IxI)_TFEVP'!CH63</f>
        <v>48108.671317917302</v>
      </c>
      <c r="V57" s="342">
        <f t="shared" si="4"/>
        <v>431246.69742755272</v>
      </c>
    </row>
    <row r="58" spans="1:22" x14ac:dyDescent="0.25">
      <c r="A58" s="220" t="s">
        <v>55</v>
      </c>
      <c r="B58" s="342">
        <f t="shared" si="1"/>
        <v>691362.98301976197</v>
      </c>
      <c r="C58" s="342">
        <f t="shared" si="1"/>
        <v>0</v>
      </c>
      <c r="D58" s="342">
        <f t="shared" si="1"/>
        <v>0</v>
      </c>
      <c r="E58" s="342">
        <f t="shared" si="1"/>
        <v>0</v>
      </c>
      <c r="F58" s="342">
        <f t="shared" si="1"/>
        <v>0.61187126625289601</v>
      </c>
      <c r="G58" s="342">
        <f t="shared" si="1"/>
        <v>35381.194614787099</v>
      </c>
      <c r="H58" s="342">
        <f t="shared" si="2"/>
        <v>726744.78950581537</v>
      </c>
      <c r="I58" s="107">
        <f>+Sim_Demanda!E68</f>
        <v>0</v>
      </c>
      <c r="J58" s="107">
        <f>+Sim_Demanda!F68</f>
        <v>0</v>
      </c>
      <c r="K58" s="107">
        <f>+Sim_Demanda!G68</f>
        <v>0</v>
      </c>
      <c r="L58" s="107">
        <f>+Sim_Demanda!H68</f>
        <v>0</v>
      </c>
      <c r="M58" s="107">
        <f>+Sim_Demanda!I68</f>
        <v>0</v>
      </c>
      <c r="N58" s="107">
        <f>+Sim_Demanda!J68</f>
        <v>0</v>
      </c>
      <c r="O58" s="107">
        <f t="shared" si="3"/>
        <v>0</v>
      </c>
      <c r="P58" s="342">
        <f>+'MIP(IxI)_TFEVP'!CC64</f>
        <v>691362.98301976197</v>
      </c>
      <c r="Q58" s="342">
        <f>+'MIP(IxI)_TFEVP'!CD64</f>
        <v>0</v>
      </c>
      <c r="R58" s="342">
        <f>+'MIP(IxI)_TFEVP'!CE64</f>
        <v>0</v>
      </c>
      <c r="S58" s="342">
        <f>+'MIP(IxI)_TFEVP'!CF64</f>
        <v>0</v>
      </c>
      <c r="T58" s="342">
        <f>+'MIP(IxI)_TFEVP'!CG64</f>
        <v>0.61187126625289601</v>
      </c>
      <c r="U58" s="342">
        <f>+'MIP(IxI)_TFEVP'!CH64</f>
        <v>35381.194614787099</v>
      </c>
      <c r="V58" s="342">
        <f t="shared" si="4"/>
        <v>726744.78950581537</v>
      </c>
    </row>
    <row r="59" spans="1:22" x14ac:dyDescent="0.25">
      <c r="A59" s="220" t="s">
        <v>56</v>
      </c>
      <c r="B59" s="342">
        <f t="shared" ref="B59:G78" si="5">+I59+P59</f>
        <v>312092.43662440398</v>
      </c>
      <c r="C59" s="342">
        <f t="shared" si="5"/>
        <v>0</v>
      </c>
      <c r="D59" s="342">
        <f t="shared" si="5"/>
        <v>166.50793332564001</v>
      </c>
      <c r="E59" s="342">
        <f t="shared" si="5"/>
        <v>3541.1489472808998</v>
      </c>
      <c r="F59" s="342">
        <f t="shared" si="5"/>
        <v>17619.990440147001</v>
      </c>
      <c r="G59" s="342">
        <f t="shared" si="5"/>
        <v>138061.64455005899</v>
      </c>
      <c r="H59" s="342">
        <f t="shared" si="2"/>
        <v>471481.72849521652</v>
      </c>
      <c r="I59" s="107">
        <f>+Sim_Demanda!E69</f>
        <v>0</v>
      </c>
      <c r="J59" s="107">
        <f>+Sim_Demanda!F69</f>
        <v>0</v>
      </c>
      <c r="K59" s="107">
        <f>+Sim_Demanda!G69</f>
        <v>0</v>
      </c>
      <c r="L59" s="107">
        <f>+Sim_Demanda!H69</f>
        <v>0</v>
      </c>
      <c r="M59" s="107">
        <f>+Sim_Demanda!I69</f>
        <v>0</v>
      </c>
      <c r="N59" s="107">
        <f>+Sim_Demanda!J69</f>
        <v>0</v>
      </c>
      <c r="O59" s="107">
        <f t="shared" si="3"/>
        <v>0</v>
      </c>
      <c r="P59" s="342">
        <f>+'MIP(IxI)_TFEVP'!CC65</f>
        <v>312092.43662440398</v>
      </c>
      <c r="Q59" s="342">
        <f>+'MIP(IxI)_TFEVP'!CD65</f>
        <v>0</v>
      </c>
      <c r="R59" s="342">
        <f>+'MIP(IxI)_TFEVP'!CE65</f>
        <v>166.50793332564001</v>
      </c>
      <c r="S59" s="342">
        <f>+'MIP(IxI)_TFEVP'!CF65</f>
        <v>3541.1489472808998</v>
      </c>
      <c r="T59" s="342">
        <f>+'MIP(IxI)_TFEVP'!CG65</f>
        <v>17619.990440147001</v>
      </c>
      <c r="U59" s="342">
        <f>+'MIP(IxI)_TFEVP'!CH65</f>
        <v>138061.64455005899</v>
      </c>
      <c r="V59" s="342">
        <f t="shared" si="4"/>
        <v>471481.72849521652</v>
      </c>
    </row>
    <row r="60" spans="1:22" x14ac:dyDescent="0.25">
      <c r="A60" s="220" t="s">
        <v>57</v>
      </c>
      <c r="B60" s="342">
        <f t="shared" si="5"/>
        <v>150805.55901408999</v>
      </c>
      <c r="C60" s="342">
        <f t="shared" si="5"/>
        <v>0</v>
      </c>
      <c r="D60" s="342">
        <f t="shared" si="5"/>
        <v>0</v>
      </c>
      <c r="E60" s="342">
        <f t="shared" si="5"/>
        <v>10485803.622419599</v>
      </c>
      <c r="F60" s="342">
        <f t="shared" si="5"/>
        <v>199646.49995001499</v>
      </c>
      <c r="G60" s="342">
        <f t="shared" si="5"/>
        <v>222.32071062359199</v>
      </c>
      <c r="H60" s="342">
        <f t="shared" si="2"/>
        <v>10836478.002094327</v>
      </c>
      <c r="I60" s="107">
        <f>+Sim_Demanda!E70</f>
        <v>0</v>
      </c>
      <c r="J60" s="107">
        <f>+Sim_Demanda!F70</f>
        <v>0</v>
      </c>
      <c r="K60" s="107">
        <f>+Sim_Demanda!G70</f>
        <v>0</v>
      </c>
      <c r="L60" s="107">
        <f>+Sim_Demanda!H70</f>
        <v>0</v>
      </c>
      <c r="M60" s="107">
        <f>+Sim_Demanda!I70</f>
        <v>0</v>
      </c>
      <c r="N60" s="107">
        <f>+Sim_Demanda!J70</f>
        <v>0</v>
      </c>
      <c r="O60" s="107">
        <f t="shared" si="3"/>
        <v>0</v>
      </c>
      <c r="P60" s="342">
        <f>+'MIP(IxI)_TFEVP'!CC66</f>
        <v>150805.55901408999</v>
      </c>
      <c r="Q60" s="342">
        <f>+'MIP(IxI)_TFEVP'!CD66</f>
        <v>0</v>
      </c>
      <c r="R60" s="342">
        <f>+'MIP(IxI)_TFEVP'!CE66</f>
        <v>0</v>
      </c>
      <c r="S60" s="342">
        <f>+'MIP(IxI)_TFEVP'!CF66</f>
        <v>10485803.622419599</v>
      </c>
      <c r="T60" s="342">
        <f>+'MIP(IxI)_TFEVP'!CG66</f>
        <v>199646.49995001499</v>
      </c>
      <c r="U60" s="342">
        <f>+'MIP(IxI)_TFEVP'!CH66</f>
        <v>222.32071062359199</v>
      </c>
      <c r="V60" s="342">
        <f t="shared" si="4"/>
        <v>10836478.002094327</v>
      </c>
    </row>
    <row r="61" spans="1:22" x14ac:dyDescent="0.25">
      <c r="A61" s="220" t="s">
        <v>58</v>
      </c>
      <c r="B61" s="342">
        <f t="shared" si="5"/>
        <v>13657758.4613313</v>
      </c>
      <c r="C61" s="342">
        <f t="shared" si="5"/>
        <v>0</v>
      </c>
      <c r="D61" s="342">
        <f t="shared" si="5"/>
        <v>0</v>
      </c>
      <c r="E61" s="342">
        <f t="shared" si="5"/>
        <v>2652714.5079621901</v>
      </c>
      <c r="F61" s="342">
        <f t="shared" si="5"/>
        <v>0</v>
      </c>
      <c r="G61" s="342">
        <f t="shared" si="5"/>
        <v>9741.1601422548993</v>
      </c>
      <c r="H61" s="342">
        <f t="shared" si="2"/>
        <v>16320214.129435744</v>
      </c>
      <c r="I61" s="107">
        <f>+Sim_Demanda!E71</f>
        <v>0</v>
      </c>
      <c r="J61" s="107">
        <f>+Sim_Demanda!F71</f>
        <v>0</v>
      </c>
      <c r="K61" s="107">
        <f>+Sim_Demanda!G71</f>
        <v>0</v>
      </c>
      <c r="L61" s="107">
        <f>+Sim_Demanda!H71</f>
        <v>0</v>
      </c>
      <c r="M61" s="107">
        <f>+Sim_Demanda!I71</f>
        <v>0</v>
      </c>
      <c r="N61" s="107">
        <f>+Sim_Demanda!J71</f>
        <v>0</v>
      </c>
      <c r="O61" s="107">
        <f t="shared" si="3"/>
        <v>0</v>
      </c>
      <c r="P61" s="342">
        <f>+'MIP(IxI)_TFEVP'!CC67</f>
        <v>13657758.4613313</v>
      </c>
      <c r="Q61" s="342">
        <f>+'MIP(IxI)_TFEVP'!CD67</f>
        <v>0</v>
      </c>
      <c r="R61" s="342">
        <f>+'MIP(IxI)_TFEVP'!CE67</f>
        <v>0</v>
      </c>
      <c r="S61" s="342">
        <f>+'MIP(IxI)_TFEVP'!CF67</f>
        <v>2652714.5079621901</v>
      </c>
      <c r="T61" s="342">
        <f>+'MIP(IxI)_TFEVP'!CG67</f>
        <v>0</v>
      </c>
      <c r="U61" s="342">
        <f>+'MIP(IxI)_TFEVP'!CH67</f>
        <v>9741.1601422548993</v>
      </c>
      <c r="V61" s="342">
        <f t="shared" si="4"/>
        <v>16320214.129435744</v>
      </c>
    </row>
    <row r="62" spans="1:22" x14ac:dyDescent="0.25">
      <c r="A62" s="220" t="s">
        <v>59</v>
      </c>
      <c r="B62" s="342">
        <f t="shared" si="5"/>
        <v>3447908.7242026599</v>
      </c>
      <c r="C62" s="342">
        <f t="shared" si="5"/>
        <v>0</v>
      </c>
      <c r="D62" s="342">
        <f t="shared" si="5"/>
        <v>0</v>
      </c>
      <c r="E62" s="342">
        <f t="shared" si="5"/>
        <v>2278.3903788656298</v>
      </c>
      <c r="F62" s="342">
        <f t="shared" si="5"/>
        <v>0</v>
      </c>
      <c r="G62" s="342">
        <f t="shared" si="5"/>
        <v>681015.05451845506</v>
      </c>
      <c r="H62" s="342">
        <f t="shared" si="2"/>
        <v>4131202.1690999805</v>
      </c>
      <c r="I62" s="107">
        <f>+Sim_Demanda!E72</f>
        <v>0</v>
      </c>
      <c r="J62" s="107">
        <f>+Sim_Demanda!F72</f>
        <v>0</v>
      </c>
      <c r="K62" s="107">
        <f>+Sim_Demanda!G72</f>
        <v>0</v>
      </c>
      <c r="L62" s="107">
        <f>+Sim_Demanda!H72</f>
        <v>0</v>
      </c>
      <c r="M62" s="107">
        <f>+Sim_Demanda!I72</f>
        <v>0</v>
      </c>
      <c r="N62" s="107">
        <f>+Sim_Demanda!J72</f>
        <v>0</v>
      </c>
      <c r="O62" s="107">
        <f t="shared" si="3"/>
        <v>0</v>
      </c>
      <c r="P62" s="342">
        <f>+'MIP(IxI)_TFEVP'!CC68</f>
        <v>3447908.7242026599</v>
      </c>
      <c r="Q62" s="342">
        <f>+'MIP(IxI)_TFEVP'!CD68</f>
        <v>0</v>
      </c>
      <c r="R62" s="342">
        <f>+'MIP(IxI)_TFEVP'!CE68</f>
        <v>0</v>
      </c>
      <c r="S62" s="342">
        <f>+'MIP(IxI)_TFEVP'!CF68</f>
        <v>2278.3903788656298</v>
      </c>
      <c r="T62" s="342">
        <f>+'MIP(IxI)_TFEVP'!CG68</f>
        <v>0</v>
      </c>
      <c r="U62" s="342">
        <f>+'MIP(IxI)_TFEVP'!CH68</f>
        <v>681015.05451845506</v>
      </c>
      <c r="V62" s="342">
        <f t="shared" si="4"/>
        <v>4131202.1690999805</v>
      </c>
    </row>
    <row r="63" spans="1:22" x14ac:dyDescent="0.25">
      <c r="A63" s="220" t="s">
        <v>60</v>
      </c>
      <c r="B63" s="342">
        <f t="shared" si="5"/>
        <v>125913.627193673</v>
      </c>
      <c r="C63" s="342">
        <f t="shared" si="5"/>
        <v>0</v>
      </c>
      <c r="D63" s="342">
        <f t="shared" si="5"/>
        <v>0</v>
      </c>
      <c r="E63" s="342">
        <f t="shared" si="5"/>
        <v>340.33405084010099</v>
      </c>
      <c r="F63" s="342">
        <f t="shared" si="5"/>
        <v>0</v>
      </c>
      <c r="G63" s="342">
        <f t="shared" si="5"/>
        <v>3197.9249503936799</v>
      </c>
      <c r="H63" s="342">
        <f t="shared" si="2"/>
        <v>129451.88619490678</v>
      </c>
      <c r="I63" s="107">
        <f>+Sim_Demanda!E73</f>
        <v>0</v>
      </c>
      <c r="J63" s="107">
        <f>+Sim_Demanda!F73</f>
        <v>0</v>
      </c>
      <c r="K63" s="107">
        <f>+Sim_Demanda!G73</f>
        <v>0</v>
      </c>
      <c r="L63" s="107">
        <f>+Sim_Demanda!H73</f>
        <v>0</v>
      </c>
      <c r="M63" s="107">
        <f>+Sim_Demanda!I73</f>
        <v>0</v>
      </c>
      <c r="N63" s="107">
        <f>+Sim_Demanda!J73</f>
        <v>0</v>
      </c>
      <c r="O63" s="107">
        <f t="shared" si="3"/>
        <v>0</v>
      </c>
      <c r="P63" s="342">
        <f>+'MIP(IxI)_TFEVP'!CC69</f>
        <v>125913.627193673</v>
      </c>
      <c r="Q63" s="342">
        <f>+'MIP(IxI)_TFEVP'!CD69</f>
        <v>0</v>
      </c>
      <c r="R63" s="342">
        <f>+'MIP(IxI)_TFEVP'!CE69</f>
        <v>0</v>
      </c>
      <c r="S63" s="342">
        <f>+'MIP(IxI)_TFEVP'!CF69</f>
        <v>340.33405084010099</v>
      </c>
      <c r="T63" s="342">
        <f>+'MIP(IxI)_TFEVP'!CG69</f>
        <v>0</v>
      </c>
      <c r="U63" s="342">
        <f>+'MIP(IxI)_TFEVP'!CH69</f>
        <v>3197.9249503936799</v>
      </c>
      <c r="V63" s="342">
        <f t="shared" si="4"/>
        <v>129451.88619490678</v>
      </c>
    </row>
    <row r="64" spans="1:22" x14ac:dyDescent="0.25">
      <c r="A64" s="220" t="s">
        <v>61</v>
      </c>
      <c r="B64" s="342">
        <f t="shared" si="5"/>
        <v>258716.730922232</v>
      </c>
      <c r="C64" s="342">
        <f t="shared" si="5"/>
        <v>0</v>
      </c>
      <c r="D64" s="342">
        <f t="shared" si="5"/>
        <v>14769.7665954241</v>
      </c>
      <c r="E64" s="342">
        <f t="shared" si="5"/>
        <v>3979.60551933139</v>
      </c>
      <c r="F64" s="342">
        <f t="shared" si="5"/>
        <v>0</v>
      </c>
      <c r="G64" s="342">
        <f t="shared" si="5"/>
        <v>76.985790822794698</v>
      </c>
      <c r="H64" s="342">
        <f t="shared" si="2"/>
        <v>277543.08882781031</v>
      </c>
      <c r="I64" s="107">
        <f>+Sim_Demanda!E74</f>
        <v>0</v>
      </c>
      <c r="J64" s="107">
        <f>+Sim_Demanda!F74</f>
        <v>0</v>
      </c>
      <c r="K64" s="107">
        <f>+Sim_Demanda!G74</f>
        <v>0</v>
      </c>
      <c r="L64" s="107">
        <f>+Sim_Demanda!H74</f>
        <v>0</v>
      </c>
      <c r="M64" s="107">
        <f>+Sim_Demanda!I74</f>
        <v>0</v>
      </c>
      <c r="N64" s="107">
        <f>+Sim_Demanda!J74</f>
        <v>0</v>
      </c>
      <c r="O64" s="107">
        <f t="shared" si="3"/>
        <v>0</v>
      </c>
      <c r="P64" s="342">
        <f>+'MIP(IxI)_TFEVP'!CC70</f>
        <v>258716.730922232</v>
      </c>
      <c r="Q64" s="342">
        <f>+'MIP(IxI)_TFEVP'!CD70</f>
        <v>0</v>
      </c>
      <c r="R64" s="342">
        <f>+'MIP(IxI)_TFEVP'!CE70</f>
        <v>14769.7665954241</v>
      </c>
      <c r="S64" s="342">
        <f>+'MIP(IxI)_TFEVP'!CF70</f>
        <v>3979.60551933139</v>
      </c>
      <c r="T64" s="342">
        <f>+'MIP(IxI)_TFEVP'!CG70</f>
        <v>0</v>
      </c>
      <c r="U64" s="342">
        <f>+'MIP(IxI)_TFEVP'!CH70</f>
        <v>76.985790822794698</v>
      </c>
      <c r="V64" s="342">
        <f t="shared" si="4"/>
        <v>277543.08882781031</v>
      </c>
    </row>
    <row r="65" spans="1:22" x14ac:dyDescent="0.25">
      <c r="A65" s="220" t="s">
        <v>62</v>
      </c>
      <c r="B65" s="342">
        <f t="shared" si="5"/>
        <v>1886064.2078267699</v>
      </c>
      <c r="C65" s="342">
        <f t="shared" si="5"/>
        <v>0</v>
      </c>
      <c r="D65" s="342">
        <f t="shared" si="5"/>
        <v>0</v>
      </c>
      <c r="E65" s="342">
        <f t="shared" si="5"/>
        <v>2518.8724763033201</v>
      </c>
      <c r="F65" s="342">
        <f t="shared" si="5"/>
        <v>0</v>
      </c>
      <c r="G65" s="342">
        <f t="shared" si="5"/>
        <v>9.2496724000796799</v>
      </c>
      <c r="H65" s="342">
        <f t="shared" si="2"/>
        <v>1888592.3299754732</v>
      </c>
      <c r="I65" s="107">
        <f>+Sim_Demanda!E75</f>
        <v>0</v>
      </c>
      <c r="J65" s="107">
        <f>+Sim_Demanda!F75</f>
        <v>0</v>
      </c>
      <c r="K65" s="107">
        <f>+Sim_Demanda!G75</f>
        <v>0</v>
      </c>
      <c r="L65" s="107">
        <f>+Sim_Demanda!H75</f>
        <v>0</v>
      </c>
      <c r="M65" s="107">
        <f>+Sim_Demanda!I75</f>
        <v>0</v>
      </c>
      <c r="N65" s="107">
        <f>+Sim_Demanda!J75</f>
        <v>0</v>
      </c>
      <c r="O65" s="107">
        <f t="shared" si="3"/>
        <v>0</v>
      </c>
      <c r="P65" s="342">
        <f>+'MIP(IxI)_TFEVP'!CC71</f>
        <v>1886064.2078267699</v>
      </c>
      <c r="Q65" s="342">
        <f>+'MIP(IxI)_TFEVP'!CD71</f>
        <v>0</v>
      </c>
      <c r="R65" s="342">
        <f>+'MIP(IxI)_TFEVP'!CE71</f>
        <v>0</v>
      </c>
      <c r="S65" s="342">
        <f>+'MIP(IxI)_TFEVP'!CF71</f>
        <v>2518.8724763033201</v>
      </c>
      <c r="T65" s="342">
        <f>+'MIP(IxI)_TFEVP'!CG71</f>
        <v>0</v>
      </c>
      <c r="U65" s="342">
        <f>+'MIP(IxI)_TFEVP'!CH71</f>
        <v>9.2496724000796799</v>
      </c>
      <c r="V65" s="342">
        <f t="shared" si="4"/>
        <v>1888592.3299754732</v>
      </c>
    </row>
    <row r="66" spans="1:22" x14ac:dyDescent="0.25">
      <c r="A66" s="220" t="s">
        <v>63</v>
      </c>
      <c r="B66" s="342">
        <f t="shared" si="5"/>
        <v>1803332.4611649001</v>
      </c>
      <c r="C66" s="342">
        <f t="shared" si="5"/>
        <v>0</v>
      </c>
      <c r="D66" s="342">
        <f t="shared" si="5"/>
        <v>58743.950285555598</v>
      </c>
      <c r="E66" s="342">
        <f t="shared" si="5"/>
        <v>218647.541318851</v>
      </c>
      <c r="F66" s="342">
        <f t="shared" si="5"/>
        <v>1134.6099412926701</v>
      </c>
      <c r="G66" s="342">
        <f t="shared" si="5"/>
        <v>100324.31784175</v>
      </c>
      <c r="H66" s="342">
        <f t="shared" si="2"/>
        <v>2182182.8805523491</v>
      </c>
      <c r="I66" s="107">
        <f>+Sim_Demanda!E76</f>
        <v>0</v>
      </c>
      <c r="J66" s="107">
        <f>+Sim_Demanda!F76</f>
        <v>0</v>
      </c>
      <c r="K66" s="107">
        <f>+Sim_Demanda!G76</f>
        <v>0</v>
      </c>
      <c r="L66" s="107">
        <f>+Sim_Demanda!H76</f>
        <v>0</v>
      </c>
      <c r="M66" s="107">
        <f>+Sim_Demanda!I76</f>
        <v>0</v>
      </c>
      <c r="N66" s="107">
        <f>+Sim_Demanda!J76</f>
        <v>0</v>
      </c>
      <c r="O66" s="107">
        <f t="shared" si="3"/>
        <v>0</v>
      </c>
      <c r="P66" s="342">
        <f>+'MIP(IxI)_TFEVP'!CC72</f>
        <v>1803332.4611649001</v>
      </c>
      <c r="Q66" s="342">
        <f>+'MIP(IxI)_TFEVP'!CD72</f>
        <v>0</v>
      </c>
      <c r="R66" s="342">
        <f>+'MIP(IxI)_TFEVP'!CE72</f>
        <v>58743.950285555598</v>
      </c>
      <c r="S66" s="342">
        <f>+'MIP(IxI)_TFEVP'!CF72</f>
        <v>218647.541318851</v>
      </c>
      <c r="T66" s="342">
        <f>+'MIP(IxI)_TFEVP'!CG72</f>
        <v>1134.6099412926701</v>
      </c>
      <c r="U66" s="342">
        <f>+'MIP(IxI)_TFEVP'!CH72</f>
        <v>100324.31784175</v>
      </c>
      <c r="V66" s="342">
        <f t="shared" si="4"/>
        <v>2182182.8805523491</v>
      </c>
    </row>
    <row r="67" spans="1:22" x14ac:dyDescent="0.25">
      <c r="A67" s="220" t="s">
        <v>64</v>
      </c>
      <c r="B67" s="342">
        <f t="shared" si="5"/>
        <v>3618767.91826365</v>
      </c>
      <c r="C67" s="342">
        <f t="shared" si="5"/>
        <v>0</v>
      </c>
      <c r="D67" s="342">
        <f t="shared" si="5"/>
        <v>0</v>
      </c>
      <c r="E67" s="342">
        <f t="shared" si="5"/>
        <v>3.1857961431943198</v>
      </c>
      <c r="F67" s="342">
        <f t="shared" si="5"/>
        <v>-0.45282723681203302</v>
      </c>
      <c r="G67" s="342">
        <f t="shared" si="5"/>
        <v>12223.123974652701</v>
      </c>
      <c r="H67" s="342">
        <f t="shared" si="2"/>
        <v>3630993.7752072089</v>
      </c>
      <c r="I67" s="107">
        <f>+Sim_Demanda!E77</f>
        <v>0</v>
      </c>
      <c r="J67" s="107">
        <f>+Sim_Demanda!F77</f>
        <v>0</v>
      </c>
      <c r="K67" s="107">
        <f>+Sim_Demanda!G77</f>
        <v>0</v>
      </c>
      <c r="L67" s="107">
        <f>+Sim_Demanda!H77</f>
        <v>0</v>
      </c>
      <c r="M67" s="107">
        <f>+Sim_Demanda!I77</f>
        <v>0</v>
      </c>
      <c r="N67" s="107">
        <f>+Sim_Demanda!J77</f>
        <v>0</v>
      </c>
      <c r="O67" s="107">
        <f t="shared" si="3"/>
        <v>0</v>
      </c>
      <c r="P67" s="342">
        <f>+'MIP(IxI)_TFEVP'!CC73</f>
        <v>3618767.91826365</v>
      </c>
      <c r="Q67" s="342">
        <f>+'MIP(IxI)_TFEVP'!CD73</f>
        <v>0</v>
      </c>
      <c r="R67" s="342">
        <f>+'MIP(IxI)_TFEVP'!CE73</f>
        <v>0</v>
      </c>
      <c r="S67" s="342">
        <f>+'MIP(IxI)_TFEVP'!CF73</f>
        <v>3.1857961431943198</v>
      </c>
      <c r="T67" s="342">
        <f>+'MIP(IxI)_TFEVP'!CG73</f>
        <v>-0.45282723681203302</v>
      </c>
      <c r="U67" s="342">
        <f>+'MIP(IxI)_TFEVP'!CH73</f>
        <v>12223.123974652701</v>
      </c>
      <c r="V67" s="342">
        <f t="shared" si="4"/>
        <v>3630993.7752072089</v>
      </c>
    </row>
    <row r="68" spans="1:22" x14ac:dyDescent="0.25">
      <c r="A68" s="220" t="s">
        <v>65</v>
      </c>
      <c r="B68" s="342">
        <f t="shared" si="5"/>
        <v>455241.74701794598</v>
      </c>
      <c r="C68" s="342">
        <f t="shared" si="5"/>
        <v>0</v>
      </c>
      <c r="D68" s="342">
        <f t="shared" si="5"/>
        <v>0</v>
      </c>
      <c r="E68" s="342">
        <f t="shared" si="5"/>
        <v>0</v>
      </c>
      <c r="F68" s="342">
        <f t="shared" si="5"/>
        <v>0</v>
      </c>
      <c r="G68" s="342">
        <f t="shared" si="5"/>
        <v>0</v>
      </c>
      <c r="H68" s="342">
        <f t="shared" ref="H68:H78" si="6">+SUM(B68:G68)</f>
        <v>455241.74701794598</v>
      </c>
      <c r="I68" s="107">
        <f>+Sim_Demanda!E78</f>
        <v>0</v>
      </c>
      <c r="J68" s="107">
        <f>+Sim_Demanda!F78</f>
        <v>0</v>
      </c>
      <c r="K68" s="107">
        <f>+Sim_Demanda!G78</f>
        <v>0</v>
      </c>
      <c r="L68" s="107">
        <f>+Sim_Demanda!H78</f>
        <v>0</v>
      </c>
      <c r="M68" s="107">
        <f>+Sim_Demanda!I78</f>
        <v>0</v>
      </c>
      <c r="N68" s="107">
        <f>+Sim_Demanda!J78</f>
        <v>0</v>
      </c>
      <c r="O68" s="107">
        <f t="shared" ref="O68:O78" si="7">+SUM(I68:N68)</f>
        <v>0</v>
      </c>
      <c r="P68" s="342">
        <f>+'MIP(IxI)_TFEVP'!CC74</f>
        <v>455241.74701794598</v>
      </c>
      <c r="Q68" s="342">
        <f>+'MIP(IxI)_TFEVP'!CD74</f>
        <v>0</v>
      </c>
      <c r="R68" s="342">
        <f>+'MIP(IxI)_TFEVP'!CE74</f>
        <v>0</v>
      </c>
      <c r="S68" s="342">
        <f>+'MIP(IxI)_TFEVP'!CF74</f>
        <v>0</v>
      </c>
      <c r="T68" s="342">
        <f>+'MIP(IxI)_TFEVP'!CG74</f>
        <v>0</v>
      </c>
      <c r="U68" s="342">
        <f>+'MIP(IxI)_TFEVP'!CH74</f>
        <v>0</v>
      </c>
      <c r="V68" s="342">
        <f t="shared" ref="V68:V78" si="8">+SUM(P68:U68)</f>
        <v>455241.74701794598</v>
      </c>
    </row>
    <row r="69" spans="1:22" x14ac:dyDescent="0.25">
      <c r="A69" s="220" t="s">
        <v>66</v>
      </c>
      <c r="B69" s="342">
        <f t="shared" si="5"/>
        <v>48523</v>
      </c>
      <c r="C69" s="342">
        <f t="shared" si="5"/>
        <v>0</v>
      </c>
      <c r="D69" s="342">
        <f t="shared" si="5"/>
        <v>0</v>
      </c>
      <c r="E69" s="342">
        <f t="shared" si="5"/>
        <v>0</v>
      </c>
      <c r="F69" s="342">
        <f t="shared" si="5"/>
        <v>0</v>
      </c>
      <c r="G69" s="342">
        <f t="shared" si="5"/>
        <v>0</v>
      </c>
      <c r="H69" s="342">
        <f t="shared" si="6"/>
        <v>48523</v>
      </c>
      <c r="I69" s="107">
        <f>+Sim_Demanda!E79</f>
        <v>0</v>
      </c>
      <c r="J69" s="107">
        <f>+Sim_Demanda!F79</f>
        <v>0</v>
      </c>
      <c r="K69" s="107">
        <f>+Sim_Demanda!G79</f>
        <v>0</v>
      </c>
      <c r="L69" s="107">
        <f>+Sim_Demanda!H79</f>
        <v>0</v>
      </c>
      <c r="M69" s="107">
        <f>+Sim_Demanda!I79</f>
        <v>0</v>
      </c>
      <c r="N69" s="107">
        <f>+Sim_Demanda!J79</f>
        <v>0</v>
      </c>
      <c r="O69" s="107">
        <f t="shared" si="7"/>
        <v>0</v>
      </c>
      <c r="P69" s="342">
        <f>+'MIP(IxI)_TFEVP'!CC75</f>
        <v>48523</v>
      </c>
      <c r="Q69" s="342">
        <f>+'MIP(IxI)_TFEVP'!CD75</f>
        <v>0</v>
      </c>
      <c r="R69" s="342">
        <f>+'MIP(IxI)_TFEVP'!CE75</f>
        <v>0</v>
      </c>
      <c r="S69" s="342">
        <f>+'MIP(IxI)_TFEVP'!CF75</f>
        <v>0</v>
      </c>
      <c r="T69" s="342">
        <f>+'MIP(IxI)_TFEVP'!CG75</f>
        <v>0</v>
      </c>
      <c r="U69" s="342">
        <f>+'MIP(IxI)_TFEVP'!CH75</f>
        <v>0</v>
      </c>
      <c r="V69" s="342">
        <f t="shared" si="8"/>
        <v>48523</v>
      </c>
    </row>
    <row r="70" spans="1:22" x14ac:dyDescent="0.25">
      <c r="A70" s="220" t="s">
        <v>67</v>
      </c>
      <c r="B70" s="342">
        <f t="shared" si="5"/>
        <v>8938644.2245441508</v>
      </c>
      <c r="C70" s="342">
        <f t="shared" si="5"/>
        <v>0</v>
      </c>
      <c r="D70" s="342">
        <f t="shared" si="5"/>
        <v>0</v>
      </c>
      <c r="E70" s="342">
        <f t="shared" si="5"/>
        <v>1010.80760486208</v>
      </c>
      <c r="F70" s="342">
        <f t="shared" si="5"/>
        <v>0</v>
      </c>
      <c r="G70" s="342">
        <f t="shared" si="5"/>
        <v>3.7118350740029902</v>
      </c>
      <c r="H70" s="342">
        <f t="shared" si="6"/>
        <v>8939658.7439840864</v>
      </c>
      <c r="I70" s="107">
        <f>+Sim_Demanda!E80</f>
        <v>0</v>
      </c>
      <c r="J70" s="107">
        <f>+Sim_Demanda!F80</f>
        <v>0</v>
      </c>
      <c r="K70" s="107">
        <f>+Sim_Demanda!G80</f>
        <v>0</v>
      </c>
      <c r="L70" s="107">
        <f>+Sim_Demanda!H80</f>
        <v>0</v>
      </c>
      <c r="M70" s="107">
        <f>+Sim_Demanda!I80</f>
        <v>0</v>
      </c>
      <c r="N70" s="107">
        <f>+Sim_Demanda!J80</f>
        <v>0</v>
      </c>
      <c r="O70" s="107">
        <f t="shared" si="7"/>
        <v>0</v>
      </c>
      <c r="P70" s="342">
        <f>+'MIP(IxI)_TFEVP'!CC76</f>
        <v>8938644.2245441508</v>
      </c>
      <c r="Q70" s="342">
        <f>+'MIP(IxI)_TFEVP'!CD76</f>
        <v>0</v>
      </c>
      <c r="R70" s="342">
        <f>+'MIP(IxI)_TFEVP'!CE76</f>
        <v>0</v>
      </c>
      <c r="S70" s="342">
        <f>+'MIP(IxI)_TFEVP'!CF76</f>
        <v>1010.80760486208</v>
      </c>
      <c r="T70" s="342">
        <f>+'MIP(IxI)_TFEVP'!CG76</f>
        <v>0</v>
      </c>
      <c r="U70" s="342">
        <f>+'MIP(IxI)_TFEVP'!CH76</f>
        <v>3.7118350740029902</v>
      </c>
      <c r="V70" s="342">
        <f t="shared" si="8"/>
        <v>8939658.7439840864</v>
      </c>
    </row>
    <row r="71" spans="1:22" x14ac:dyDescent="0.25">
      <c r="A71" s="220" t="s">
        <v>68</v>
      </c>
      <c r="B71" s="342">
        <f t="shared" si="5"/>
        <v>552493.15198747802</v>
      </c>
      <c r="C71" s="342">
        <f t="shared" si="5"/>
        <v>0</v>
      </c>
      <c r="D71" s="342">
        <f t="shared" si="5"/>
        <v>1.01489258910811</v>
      </c>
      <c r="E71" s="342">
        <f t="shared" si="5"/>
        <v>371458.27042427001</v>
      </c>
      <c r="F71" s="342">
        <f t="shared" si="5"/>
        <v>110.478307557197</v>
      </c>
      <c r="G71" s="342">
        <f t="shared" si="5"/>
        <v>210859.03616441801</v>
      </c>
      <c r="H71" s="342">
        <f t="shared" si="6"/>
        <v>1134921.9517763122</v>
      </c>
      <c r="I71" s="107">
        <f>+Sim_Demanda!E81</f>
        <v>0</v>
      </c>
      <c r="J71" s="107">
        <f>+Sim_Demanda!F81</f>
        <v>0</v>
      </c>
      <c r="K71" s="107">
        <f>+Sim_Demanda!G81</f>
        <v>0</v>
      </c>
      <c r="L71" s="107">
        <f>+Sim_Demanda!H81</f>
        <v>0</v>
      </c>
      <c r="M71" s="107">
        <f>+Sim_Demanda!I81</f>
        <v>0</v>
      </c>
      <c r="N71" s="107">
        <f>+Sim_Demanda!J81</f>
        <v>0</v>
      </c>
      <c r="O71" s="107">
        <f t="shared" si="7"/>
        <v>0</v>
      </c>
      <c r="P71" s="342">
        <f>+'MIP(IxI)_TFEVP'!CC77</f>
        <v>552493.15198747802</v>
      </c>
      <c r="Q71" s="342">
        <f>+'MIP(IxI)_TFEVP'!CD77</f>
        <v>0</v>
      </c>
      <c r="R71" s="342">
        <f>+'MIP(IxI)_TFEVP'!CE77</f>
        <v>1.01489258910811</v>
      </c>
      <c r="S71" s="342">
        <f>+'MIP(IxI)_TFEVP'!CF77</f>
        <v>371458.27042427001</v>
      </c>
      <c r="T71" s="342">
        <f>+'MIP(IxI)_TFEVP'!CG77</f>
        <v>110.478307557197</v>
      </c>
      <c r="U71" s="342">
        <f>+'MIP(IxI)_TFEVP'!CH77</f>
        <v>210859.03616441801</v>
      </c>
      <c r="V71" s="342">
        <f t="shared" si="8"/>
        <v>1134921.9517763122</v>
      </c>
    </row>
    <row r="72" spans="1:22" x14ac:dyDescent="0.25">
      <c r="A72" s="220" t="s">
        <v>69</v>
      </c>
      <c r="B72" s="342">
        <f t="shared" si="5"/>
        <v>1848102.7092261901</v>
      </c>
      <c r="C72" s="342">
        <f t="shared" si="5"/>
        <v>8021497</v>
      </c>
      <c r="D72" s="342">
        <f t="shared" si="5"/>
        <v>128.09520159691201</v>
      </c>
      <c r="E72" s="342">
        <f t="shared" si="5"/>
        <v>38383.472374522302</v>
      </c>
      <c r="F72" s="342">
        <f t="shared" si="5"/>
        <v>-236.74744238751899</v>
      </c>
      <c r="G72" s="342">
        <f t="shared" si="5"/>
        <v>8691.4019491629697</v>
      </c>
      <c r="H72" s="342">
        <f t="shared" si="6"/>
        <v>9916565.9313090872</v>
      </c>
      <c r="I72" s="107">
        <f>+Sim_Demanda!E82</f>
        <v>0</v>
      </c>
      <c r="J72" s="107">
        <f>+Sim_Demanda!F82</f>
        <v>0</v>
      </c>
      <c r="K72" s="107">
        <f>+Sim_Demanda!G82</f>
        <v>0</v>
      </c>
      <c r="L72" s="107">
        <f>+Sim_Demanda!H82</f>
        <v>0</v>
      </c>
      <c r="M72" s="107">
        <f>+Sim_Demanda!I82</f>
        <v>0</v>
      </c>
      <c r="N72" s="107">
        <f>+Sim_Demanda!J82</f>
        <v>0</v>
      </c>
      <c r="O72" s="107">
        <f t="shared" si="7"/>
        <v>0</v>
      </c>
      <c r="P72" s="342">
        <f>+'MIP(IxI)_TFEVP'!CC78</f>
        <v>1848102.7092261901</v>
      </c>
      <c r="Q72" s="342">
        <f>+'MIP(IxI)_TFEVP'!CD78</f>
        <v>8021497</v>
      </c>
      <c r="R72" s="342">
        <f>+'MIP(IxI)_TFEVP'!CE78</f>
        <v>128.09520159691201</v>
      </c>
      <c r="S72" s="342">
        <f>+'MIP(IxI)_TFEVP'!CF78</f>
        <v>38383.472374522302</v>
      </c>
      <c r="T72" s="342">
        <f>+'MIP(IxI)_TFEVP'!CG78</f>
        <v>-236.74744238751899</v>
      </c>
      <c r="U72" s="342">
        <f>+'MIP(IxI)_TFEVP'!CH78</f>
        <v>8691.4019491629697</v>
      </c>
      <c r="V72" s="342">
        <f t="shared" si="8"/>
        <v>9916565.9313090872</v>
      </c>
    </row>
    <row r="73" spans="1:22" x14ac:dyDescent="0.25">
      <c r="A73" s="220" t="s">
        <v>70</v>
      </c>
      <c r="B73" s="342">
        <f t="shared" si="5"/>
        <v>2406363.3435898898</v>
      </c>
      <c r="C73" s="342">
        <f t="shared" si="5"/>
        <v>0</v>
      </c>
      <c r="D73" s="342">
        <f t="shared" si="5"/>
        <v>286829</v>
      </c>
      <c r="E73" s="342">
        <f t="shared" si="5"/>
        <v>1415.40371504776</v>
      </c>
      <c r="F73" s="342">
        <f t="shared" si="5"/>
        <v>0</v>
      </c>
      <c r="G73" s="342">
        <f t="shared" si="5"/>
        <v>5.1975718505850104</v>
      </c>
      <c r="H73" s="342">
        <f t="shared" si="6"/>
        <v>2694612.9448767882</v>
      </c>
      <c r="I73" s="107">
        <f>+Sim_Demanda!E83</f>
        <v>0</v>
      </c>
      <c r="J73" s="107">
        <f>+Sim_Demanda!F83</f>
        <v>0</v>
      </c>
      <c r="K73" s="107">
        <f>+Sim_Demanda!G83</f>
        <v>0</v>
      </c>
      <c r="L73" s="107">
        <f>+Sim_Demanda!H83</f>
        <v>0</v>
      </c>
      <c r="M73" s="107">
        <f>+Sim_Demanda!I83</f>
        <v>0</v>
      </c>
      <c r="N73" s="107">
        <f>+Sim_Demanda!J83</f>
        <v>0</v>
      </c>
      <c r="O73" s="107">
        <f t="shared" si="7"/>
        <v>0</v>
      </c>
      <c r="P73" s="342">
        <f>+'MIP(IxI)_TFEVP'!CC79</f>
        <v>2406363.3435898898</v>
      </c>
      <c r="Q73" s="342">
        <f>+'MIP(IxI)_TFEVP'!CD79</f>
        <v>0</v>
      </c>
      <c r="R73" s="342">
        <f>+'MIP(IxI)_TFEVP'!CE79</f>
        <v>286829</v>
      </c>
      <c r="S73" s="342">
        <f>+'MIP(IxI)_TFEVP'!CF79</f>
        <v>1415.40371504776</v>
      </c>
      <c r="T73" s="342">
        <f>+'MIP(IxI)_TFEVP'!CG79</f>
        <v>0</v>
      </c>
      <c r="U73" s="342">
        <f>+'MIP(IxI)_TFEVP'!CH79</f>
        <v>5.1975718505850104</v>
      </c>
      <c r="V73" s="342">
        <f t="shared" si="8"/>
        <v>2694612.9448767882</v>
      </c>
    </row>
    <row r="74" spans="1:22" x14ac:dyDescent="0.25">
      <c r="A74" s="220" t="s">
        <v>71</v>
      </c>
      <c r="B74" s="342">
        <f t="shared" si="5"/>
        <v>78756</v>
      </c>
      <c r="C74" s="342">
        <f t="shared" si="5"/>
        <v>4410598</v>
      </c>
      <c r="D74" s="342">
        <f t="shared" si="5"/>
        <v>0</v>
      </c>
      <c r="E74" s="342">
        <f t="shared" si="5"/>
        <v>0</v>
      </c>
      <c r="F74" s="342">
        <f t="shared" si="5"/>
        <v>0</v>
      </c>
      <c r="G74" s="342">
        <f t="shared" si="5"/>
        <v>0</v>
      </c>
      <c r="H74" s="342">
        <f t="shared" si="6"/>
        <v>4489354</v>
      </c>
      <c r="I74" s="107">
        <f>+Sim_Demanda!E84</f>
        <v>0</v>
      </c>
      <c r="J74" s="107">
        <f>+Sim_Demanda!F84</f>
        <v>0</v>
      </c>
      <c r="K74" s="107">
        <f>+Sim_Demanda!G84</f>
        <v>0</v>
      </c>
      <c r="L74" s="107">
        <f>+Sim_Demanda!H84</f>
        <v>0</v>
      </c>
      <c r="M74" s="107">
        <f>+Sim_Demanda!I84</f>
        <v>0</v>
      </c>
      <c r="N74" s="107">
        <f>+Sim_Demanda!J84</f>
        <v>0</v>
      </c>
      <c r="O74" s="107">
        <f t="shared" si="7"/>
        <v>0</v>
      </c>
      <c r="P74" s="342">
        <f>+'MIP(IxI)_TFEVP'!CC80</f>
        <v>78756</v>
      </c>
      <c r="Q74" s="342">
        <f>+'MIP(IxI)_TFEVP'!CD80</f>
        <v>4410598</v>
      </c>
      <c r="R74" s="342">
        <f>+'MIP(IxI)_TFEVP'!CE80</f>
        <v>0</v>
      </c>
      <c r="S74" s="342">
        <f>+'MIP(IxI)_TFEVP'!CF80</f>
        <v>0</v>
      </c>
      <c r="T74" s="342">
        <f>+'MIP(IxI)_TFEVP'!CG80</f>
        <v>0</v>
      </c>
      <c r="U74" s="342">
        <f>+'MIP(IxI)_TFEVP'!CH80</f>
        <v>0</v>
      </c>
      <c r="V74" s="342">
        <f t="shared" si="8"/>
        <v>4489354</v>
      </c>
    </row>
    <row r="75" spans="1:22" x14ac:dyDescent="0.25">
      <c r="A75" s="220" t="s">
        <v>72</v>
      </c>
      <c r="B75" s="342">
        <f t="shared" si="5"/>
        <v>2479215.6145905699</v>
      </c>
      <c r="C75" s="342">
        <f t="shared" si="5"/>
        <v>0</v>
      </c>
      <c r="D75" s="342">
        <f t="shared" si="5"/>
        <v>570420</v>
      </c>
      <c r="E75" s="342">
        <f t="shared" si="5"/>
        <v>883.46678188125804</v>
      </c>
      <c r="F75" s="342">
        <f t="shared" si="5"/>
        <v>0</v>
      </c>
      <c r="G75" s="342">
        <f t="shared" si="5"/>
        <v>3.2442207319471499</v>
      </c>
      <c r="H75" s="342">
        <f t="shared" si="6"/>
        <v>3050522.3255931828</v>
      </c>
      <c r="I75" s="107">
        <f>+Sim_Demanda!E85</f>
        <v>0</v>
      </c>
      <c r="J75" s="107">
        <f>+Sim_Demanda!F85</f>
        <v>0</v>
      </c>
      <c r="K75" s="107">
        <f>+Sim_Demanda!G85</f>
        <v>0</v>
      </c>
      <c r="L75" s="107">
        <f>+Sim_Demanda!H85</f>
        <v>0</v>
      </c>
      <c r="M75" s="107">
        <f>+Sim_Demanda!I85</f>
        <v>0</v>
      </c>
      <c r="N75" s="107">
        <f>+Sim_Demanda!J85</f>
        <v>0</v>
      </c>
      <c r="O75" s="107">
        <f t="shared" si="7"/>
        <v>0</v>
      </c>
      <c r="P75" s="342">
        <f>+'MIP(IxI)_TFEVP'!CC81</f>
        <v>2479215.6145905699</v>
      </c>
      <c r="Q75" s="342">
        <f>+'MIP(IxI)_TFEVP'!CD81</f>
        <v>0</v>
      </c>
      <c r="R75" s="342">
        <f>+'MIP(IxI)_TFEVP'!CE81</f>
        <v>570420</v>
      </c>
      <c r="S75" s="342">
        <f>+'MIP(IxI)_TFEVP'!CF81</f>
        <v>883.46678188125804</v>
      </c>
      <c r="T75" s="342">
        <f>+'MIP(IxI)_TFEVP'!CG81</f>
        <v>0</v>
      </c>
      <c r="U75" s="342">
        <f>+'MIP(IxI)_TFEVP'!CH81</f>
        <v>3.2442207319471499</v>
      </c>
      <c r="V75" s="342">
        <f t="shared" si="8"/>
        <v>3050522.3255931828</v>
      </c>
    </row>
    <row r="76" spans="1:22" x14ac:dyDescent="0.25">
      <c r="A76" s="220" t="s">
        <v>73</v>
      </c>
      <c r="B76" s="342">
        <f t="shared" si="5"/>
        <v>64386</v>
      </c>
      <c r="C76" s="342">
        <f t="shared" si="5"/>
        <v>4002377</v>
      </c>
      <c r="D76" s="342">
        <f t="shared" si="5"/>
        <v>0</v>
      </c>
      <c r="E76" s="342">
        <f t="shared" si="5"/>
        <v>0</v>
      </c>
      <c r="F76" s="342">
        <f t="shared" si="5"/>
        <v>0</v>
      </c>
      <c r="G76" s="342">
        <f t="shared" si="5"/>
        <v>0</v>
      </c>
      <c r="H76" s="342">
        <f t="shared" si="6"/>
        <v>4066763</v>
      </c>
      <c r="I76" s="107">
        <f>+Sim_Demanda!E86</f>
        <v>0</v>
      </c>
      <c r="J76" s="107">
        <f>+Sim_Demanda!F86</f>
        <v>0</v>
      </c>
      <c r="K76" s="107">
        <f>+Sim_Demanda!G86</f>
        <v>0</v>
      </c>
      <c r="L76" s="107">
        <f>+Sim_Demanda!H86</f>
        <v>0</v>
      </c>
      <c r="M76" s="107">
        <f>+Sim_Demanda!I86</f>
        <v>0</v>
      </c>
      <c r="N76" s="107">
        <f>+Sim_Demanda!J86</f>
        <v>0</v>
      </c>
      <c r="O76" s="107">
        <f t="shared" si="7"/>
        <v>0</v>
      </c>
      <c r="P76" s="342">
        <f>+'MIP(IxI)_TFEVP'!CC82</f>
        <v>64386</v>
      </c>
      <c r="Q76" s="342">
        <f>+'MIP(IxI)_TFEVP'!CD82</f>
        <v>4002377</v>
      </c>
      <c r="R76" s="342">
        <f>+'MIP(IxI)_TFEVP'!CE82</f>
        <v>0</v>
      </c>
      <c r="S76" s="342">
        <f>+'MIP(IxI)_TFEVP'!CF82</f>
        <v>0</v>
      </c>
      <c r="T76" s="342">
        <f>+'MIP(IxI)_TFEVP'!CG82</f>
        <v>0</v>
      </c>
      <c r="U76" s="342">
        <f>+'MIP(IxI)_TFEVP'!CH82</f>
        <v>0</v>
      </c>
      <c r="V76" s="342">
        <f t="shared" si="8"/>
        <v>4066763</v>
      </c>
    </row>
    <row r="77" spans="1:22" x14ac:dyDescent="0.25">
      <c r="A77" s="220" t="s">
        <v>74</v>
      </c>
      <c r="B77" s="342">
        <f t="shared" si="5"/>
        <v>897734.91928231402</v>
      </c>
      <c r="C77" s="342">
        <f t="shared" si="5"/>
        <v>0</v>
      </c>
      <c r="D77" s="342">
        <f t="shared" si="5"/>
        <v>670867.665091509</v>
      </c>
      <c r="E77" s="342">
        <f t="shared" si="5"/>
        <v>21125.1962710154</v>
      </c>
      <c r="F77" s="342">
        <f t="shared" si="5"/>
        <v>0</v>
      </c>
      <c r="G77" s="342">
        <f t="shared" si="5"/>
        <v>2910.6202094525202</v>
      </c>
      <c r="H77" s="342">
        <f t="shared" si="6"/>
        <v>1592638.4008542907</v>
      </c>
      <c r="I77" s="107">
        <f>+Sim_Demanda!E87</f>
        <v>0</v>
      </c>
      <c r="J77" s="107">
        <f>+Sim_Demanda!F87</f>
        <v>0</v>
      </c>
      <c r="K77" s="107">
        <f>+Sim_Demanda!G87</f>
        <v>0</v>
      </c>
      <c r="L77" s="107">
        <f>+Sim_Demanda!H87</f>
        <v>0</v>
      </c>
      <c r="M77" s="107">
        <f>+Sim_Demanda!I87</f>
        <v>0</v>
      </c>
      <c r="N77" s="107">
        <f>+Sim_Demanda!J87</f>
        <v>0</v>
      </c>
      <c r="O77" s="107">
        <f t="shared" si="7"/>
        <v>0</v>
      </c>
      <c r="P77" s="342">
        <f>+'MIP(IxI)_TFEVP'!CC83</f>
        <v>897734.91928231402</v>
      </c>
      <c r="Q77" s="342">
        <f>+'MIP(IxI)_TFEVP'!CD83</f>
        <v>0</v>
      </c>
      <c r="R77" s="342">
        <f>+'MIP(IxI)_TFEVP'!CE83</f>
        <v>670867.665091509</v>
      </c>
      <c r="S77" s="342">
        <f>+'MIP(IxI)_TFEVP'!CF83</f>
        <v>21125.1962710154</v>
      </c>
      <c r="T77" s="342">
        <f>+'MIP(IxI)_TFEVP'!CG83</f>
        <v>0</v>
      </c>
      <c r="U77" s="342">
        <f>+'MIP(IxI)_TFEVP'!CH83</f>
        <v>2910.6202094525202</v>
      </c>
      <c r="V77" s="342">
        <f t="shared" si="8"/>
        <v>1592638.4008542907</v>
      </c>
    </row>
    <row r="78" spans="1:22" x14ac:dyDescent="0.25">
      <c r="A78" s="220" t="s">
        <v>75</v>
      </c>
      <c r="B78" s="342">
        <f t="shared" si="5"/>
        <v>832526</v>
      </c>
      <c r="C78" s="342">
        <f t="shared" si="5"/>
        <v>0</v>
      </c>
      <c r="D78" s="342">
        <f t="shared" si="5"/>
        <v>0</v>
      </c>
      <c r="E78" s="342">
        <f t="shared" si="5"/>
        <v>0</v>
      </c>
      <c r="F78" s="342">
        <f t="shared" si="5"/>
        <v>0</v>
      </c>
      <c r="G78" s="342">
        <f t="shared" si="5"/>
        <v>0</v>
      </c>
      <c r="H78" s="342">
        <f t="shared" si="6"/>
        <v>832526</v>
      </c>
      <c r="I78" s="107">
        <f>+Sim_Demanda!E88</f>
        <v>0</v>
      </c>
      <c r="J78" s="107">
        <f>+Sim_Demanda!F88</f>
        <v>0</v>
      </c>
      <c r="K78" s="107">
        <f>+Sim_Demanda!G88</f>
        <v>0</v>
      </c>
      <c r="L78" s="107">
        <f>+Sim_Demanda!H88</f>
        <v>0</v>
      </c>
      <c r="M78" s="107">
        <f>+Sim_Demanda!I88</f>
        <v>0</v>
      </c>
      <c r="N78" s="107">
        <f>+Sim_Demanda!J88</f>
        <v>0</v>
      </c>
      <c r="O78" s="107">
        <f t="shared" si="7"/>
        <v>0</v>
      </c>
      <c r="P78" s="342">
        <f>+'MIP(IxI)_TFEVP'!CC84</f>
        <v>832526</v>
      </c>
      <c r="Q78" s="342">
        <f>+'MIP(IxI)_TFEVP'!CD84</f>
        <v>0</v>
      </c>
      <c r="R78" s="342">
        <f>+'MIP(IxI)_TFEVP'!CE84</f>
        <v>0</v>
      </c>
      <c r="S78" s="342">
        <f>+'MIP(IxI)_TFEVP'!CF84</f>
        <v>0</v>
      </c>
      <c r="T78" s="342">
        <f>+'MIP(IxI)_TFEVP'!CG84</f>
        <v>0</v>
      </c>
      <c r="U78" s="342">
        <f>+'MIP(IxI)_TFEVP'!CH84</f>
        <v>0</v>
      </c>
      <c r="V78" s="342">
        <f t="shared" si="8"/>
        <v>832526</v>
      </c>
    </row>
  </sheetData>
  <sheetProtection password="B253" sheet="1" formatColumns="0" formatRows="0"/>
  <mergeCells count="3">
    <mergeCell ref="B1:H1"/>
    <mergeCell ref="I1:O1"/>
    <mergeCell ref="P1:V1"/>
  </mergeCells>
  <pageMargins left="0.7" right="0.7" top="0.75" bottom="0.75" header="0.3" footer="0.3"/>
  <pageSetup paperSize="9" orientation="portrait" horizontalDpi="300" verticalDpi="30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40"/>
  <dimension ref="A1:J77"/>
  <sheetViews>
    <sheetView zoomScale="70" zoomScaleNormal="70" workbookViewId="0">
      <pane xSplit="1" ySplit="1" topLeftCell="B2" activePane="bottomRight" state="frozen"/>
      <selection activeCell="C6" sqref="C6"/>
      <selection pane="topRight" activeCell="C6" sqref="C6"/>
      <selection pane="bottomLeft" activeCell="C6" sqref="C6"/>
      <selection pane="bottomRight" activeCell="B1" sqref="B1:J1048576"/>
    </sheetView>
  </sheetViews>
  <sheetFormatPr baseColWidth="10" defaultRowHeight="15" x14ac:dyDescent="0.25"/>
  <sheetData>
    <row r="1" spans="1:10" ht="30" x14ac:dyDescent="0.25">
      <c r="B1" s="343" t="s">
        <v>845</v>
      </c>
      <c r="C1" s="343" t="s">
        <v>846</v>
      </c>
      <c r="D1" s="343" t="s">
        <v>847</v>
      </c>
      <c r="E1" s="343" t="s">
        <v>848</v>
      </c>
      <c r="F1" s="343" t="s">
        <v>849</v>
      </c>
      <c r="G1" s="343" t="s">
        <v>862</v>
      </c>
      <c r="H1" s="344" t="s">
        <v>724</v>
      </c>
      <c r="I1" s="344" t="s">
        <v>863</v>
      </c>
      <c r="J1" s="344" t="s">
        <v>864</v>
      </c>
    </row>
    <row r="2" spans="1:10" x14ac:dyDescent="0.25">
      <c r="A2" t="s">
        <v>0</v>
      </c>
      <c r="B2" s="107">
        <f t="array" ref="B2:G77">MMULT('I-A(IxI)-1'!D9:CA84,'Sim_F(IxI)'!B3:G78)</f>
        <v>586010.62209065666</v>
      </c>
      <c r="C2" s="107">
        <v>1648.3484863111098</v>
      </c>
      <c r="D2" s="107">
        <v>845.34498932992017</v>
      </c>
      <c r="E2" s="107">
        <v>58428.861137149281</v>
      </c>
      <c r="F2" s="107">
        <v>25115.200913453355</v>
      </c>
      <c r="G2" s="107">
        <v>94960.622383099399</v>
      </c>
      <c r="H2" s="107">
        <f>+SUM(B2:G2)</f>
        <v>767008.99999999977</v>
      </c>
      <c r="I2" s="107">
        <f>+'MIP(IxI)_TFEVP'!CI9</f>
        <v>767009</v>
      </c>
      <c r="J2" s="107">
        <f>+I2-H2</f>
        <v>0</v>
      </c>
    </row>
    <row r="3" spans="1:10" x14ac:dyDescent="0.25">
      <c r="A3" t="s">
        <v>1</v>
      </c>
      <c r="B3" s="107">
        <v>341034.55711128609</v>
      </c>
      <c r="C3" s="107">
        <v>1537.1991704911588</v>
      </c>
      <c r="D3" s="107">
        <v>500.57057807856364</v>
      </c>
      <c r="E3" s="107">
        <v>7150.973558809419</v>
      </c>
      <c r="F3" s="107">
        <v>9681.8363915024111</v>
      </c>
      <c r="G3" s="107">
        <v>36511.863189832649</v>
      </c>
      <c r="H3" s="107">
        <f t="shared" ref="H3:H66" si="0">+SUM(B3:G3)</f>
        <v>396417.00000000029</v>
      </c>
      <c r="I3" s="107">
        <f>+'MIP(IxI)_TFEVP'!CI10</f>
        <v>396417</v>
      </c>
      <c r="J3" s="107">
        <f t="shared" ref="J3:J66" si="1">+I3-H3</f>
        <v>0</v>
      </c>
    </row>
    <row r="4" spans="1:10" x14ac:dyDescent="0.25">
      <c r="A4" t="s">
        <v>2</v>
      </c>
      <c r="B4" s="107">
        <v>742323.51222370367</v>
      </c>
      <c r="C4" s="107">
        <v>1441.1694752512349</v>
      </c>
      <c r="D4" s="107">
        <v>451.89609503769816</v>
      </c>
      <c r="E4" s="107">
        <v>3587.9047075525209</v>
      </c>
      <c r="F4" s="107">
        <v>1692.3933762614863</v>
      </c>
      <c r="G4" s="107">
        <v>138669.12412219172</v>
      </c>
      <c r="H4" s="107">
        <f t="shared" si="0"/>
        <v>888165.99999999825</v>
      </c>
      <c r="I4" s="107">
        <f>+'MIP(IxI)_TFEVP'!CI11</f>
        <v>888166</v>
      </c>
      <c r="J4" s="107">
        <f t="shared" si="1"/>
        <v>1.7462298274040222E-9</v>
      </c>
    </row>
    <row r="5" spans="1:10" x14ac:dyDescent="0.25">
      <c r="A5" t="s">
        <v>3</v>
      </c>
      <c r="B5" s="107">
        <v>210539.31974624813</v>
      </c>
      <c r="C5" s="107">
        <v>1130.9790190204174</v>
      </c>
      <c r="D5" s="107">
        <v>505.00185018407365</v>
      </c>
      <c r="E5" s="107">
        <v>4527.2790678229776</v>
      </c>
      <c r="F5" s="107">
        <v>137.41004204061244</v>
      </c>
      <c r="G5" s="107">
        <v>16678.010274683802</v>
      </c>
      <c r="H5" s="107">
        <f t="shared" si="0"/>
        <v>233518</v>
      </c>
      <c r="I5" s="107">
        <f>+'MIP(IxI)_TFEVP'!CI12</f>
        <v>233518</v>
      </c>
      <c r="J5" s="107">
        <f t="shared" si="1"/>
        <v>0</v>
      </c>
    </row>
    <row r="6" spans="1:10" x14ac:dyDescent="0.25">
      <c r="A6" t="s">
        <v>4</v>
      </c>
      <c r="B6" s="107">
        <v>1525628.386393588</v>
      </c>
      <c r="C6" s="107">
        <v>3105.1132074029674</v>
      </c>
      <c r="D6" s="107">
        <v>438.21010199987882</v>
      </c>
      <c r="E6" s="107">
        <v>17641.083343288639</v>
      </c>
      <c r="F6" s="107">
        <v>4923.6535773790993</v>
      </c>
      <c r="G6" s="107">
        <v>4261442.553376345</v>
      </c>
      <c r="H6" s="107">
        <f t="shared" si="0"/>
        <v>5813179.0000000037</v>
      </c>
      <c r="I6" s="107">
        <f>+'MIP(IxI)_TFEVP'!CI13</f>
        <v>5813179</v>
      </c>
      <c r="J6" s="107">
        <f t="shared" si="1"/>
        <v>0</v>
      </c>
    </row>
    <row r="7" spans="1:10" x14ac:dyDescent="0.25">
      <c r="A7" t="s">
        <v>5</v>
      </c>
      <c r="B7" s="107">
        <v>283408.50071575609</v>
      </c>
      <c r="C7" s="107">
        <v>2376.51279650275</v>
      </c>
      <c r="D7" s="107">
        <v>664.60114153056156</v>
      </c>
      <c r="E7" s="107">
        <v>201951.74371809897</v>
      </c>
      <c r="F7" s="107">
        <v>2342.0562067500364</v>
      </c>
      <c r="G7" s="107">
        <v>1023017.5854213554</v>
      </c>
      <c r="H7" s="107">
        <f t="shared" si="0"/>
        <v>1513760.9999999939</v>
      </c>
      <c r="I7" s="107">
        <f>+'MIP(IxI)_TFEVP'!CI14</f>
        <v>1513761</v>
      </c>
      <c r="J7" s="107">
        <f t="shared" si="1"/>
        <v>6.0535967350006104E-9</v>
      </c>
    </row>
    <row r="8" spans="1:10" x14ac:dyDescent="0.25">
      <c r="A8" t="s">
        <v>6</v>
      </c>
      <c r="B8" s="107">
        <v>390093.78505061206</v>
      </c>
      <c r="C8" s="107">
        <v>1206.0263126103027</v>
      </c>
      <c r="D8" s="107">
        <v>486.85578395321693</v>
      </c>
      <c r="E8" s="107">
        <v>7161.4224559040622</v>
      </c>
      <c r="F8" s="107">
        <v>1984.1791105831583</v>
      </c>
      <c r="G8" s="107">
        <v>95183.731286339098</v>
      </c>
      <c r="H8" s="107">
        <f t="shared" si="0"/>
        <v>496116.00000000192</v>
      </c>
      <c r="I8" s="107">
        <f>+'MIP(IxI)_TFEVP'!CI15</f>
        <v>496116</v>
      </c>
      <c r="J8" s="107">
        <f t="shared" si="1"/>
        <v>-1.9208528101444244E-9</v>
      </c>
    </row>
    <row r="9" spans="1:10" x14ac:dyDescent="0.25">
      <c r="A9" t="s">
        <v>7</v>
      </c>
      <c r="B9" s="107">
        <v>86312.679242787388</v>
      </c>
      <c r="C9" s="107">
        <v>717.08562425768059</v>
      </c>
      <c r="D9" s="107">
        <v>260.46641959803634</v>
      </c>
      <c r="E9" s="107">
        <v>7207.9559988061028</v>
      </c>
      <c r="F9" s="107">
        <v>20815.34409324326</v>
      </c>
      <c r="G9" s="107">
        <v>1338076.4686213061</v>
      </c>
      <c r="H9" s="107">
        <f t="shared" si="0"/>
        <v>1453389.9999999986</v>
      </c>
      <c r="I9" s="107">
        <f>+'MIP(IxI)_TFEVP'!CI16</f>
        <v>1453390</v>
      </c>
      <c r="J9" s="107">
        <f t="shared" si="1"/>
        <v>0</v>
      </c>
    </row>
    <row r="10" spans="1:10" x14ac:dyDescent="0.25">
      <c r="A10" t="s">
        <v>8</v>
      </c>
      <c r="B10" s="107">
        <v>203214.03957983403</v>
      </c>
      <c r="C10" s="107">
        <v>3496.9900233761982</v>
      </c>
      <c r="D10" s="107">
        <v>437.61109092019996</v>
      </c>
      <c r="E10" s="107">
        <v>33109.489080511405</v>
      </c>
      <c r="F10" s="107">
        <v>2417.0952111986699</v>
      </c>
      <c r="G10" s="107">
        <v>400626.77501415939</v>
      </c>
      <c r="H10" s="107">
        <f t="shared" si="0"/>
        <v>643301.99999999988</v>
      </c>
      <c r="I10" s="107">
        <f>+'MIP(IxI)_TFEVP'!CI17</f>
        <v>643302</v>
      </c>
      <c r="J10" s="107">
        <f t="shared" si="1"/>
        <v>0</v>
      </c>
    </row>
    <row r="11" spans="1:10" x14ac:dyDescent="0.25">
      <c r="A11" t="s">
        <v>9</v>
      </c>
      <c r="B11" s="107">
        <v>2257084.4566778429</v>
      </c>
      <c r="C11" s="107">
        <v>17488.053935491527</v>
      </c>
      <c r="D11" s="107">
        <v>5813.19908982366</v>
      </c>
      <c r="E11" s="107">
        <v>521673.15548155311</v>
      </c>
      <c r="F11" s="107">
        <v>28241.179005249931</v>
      </c>
      <c r="G11" s="107">
        <v>108518.9558100366</v>
      </c>
      <c r="H11" s="107">
        <f t="shared" si="0"/>
        <v>2938818.9999999977</v>
      </c>
      <c r="I11" s="107">
        <f>+'MIP(IxI)_TFEVP'!CI18</f>
        <v>2938819</v>
      </c>
      <c r="J11" s="107">
        <f t="shared" si="1"/>
        <v>0</v>
      </c>
    </row>
    <row r="12" spans="1:10" x14ac:dyDescent="0.25">
      <c r="A12" t="s">
        <v>10</v>
      </c>
      <c r="B12" s="107">
        <v>69723.99027257452</v>
      </c>
      <c r="C12" s="107">
        <v>3480.2719070045869</v>
      </c>
      <c r="D12" s="107">
        <v>523.53011937645988</v>
      </c>
      <c r="E12" s="107">
        <v>194157.80010867395</v>
      </c>
      <c r="F12" s="107">
        <v>5757.602859168509</v>
      </c>
      <c r="G12" s="107">
        <v>185462.80473320224</v>
      </c>
      <c r="H12" s="107">
        <f t="shared" si="0"/>
        <v>459106.00000000023</v>
      </c>
      <c r="I12" s="107">
        <f>+'MIP(IxI)_TFEVP'!CI19</f>
        <v>459106</v>
      </c>
      <c r="J12" s="107">
        <f t="shared" si="1"/>
        <v>0</v>
      </c>
    </row>
    <row r="13" spans="1:10" x14ac:dyDescent="0.25">
      <c r="A13" t="s">
        <v>11</v>
      </c>
      <c r="B13" s="107">
        <v>2514560.4741662065</v>
      </c>
      <c r="C13" s="107">
        <v>3836.1991699138921</v>
      </c>
      <c r="D13" s="107">
        <v>1218.5305134744979</v>
      </c>
      <c r="E13" s="107">
        <v>23887.698432802219</v>
      </c>
      <c r="F13" s="107">
        <v>46058.805595531361</v>
      </c>
      <c r="G13" s="107">
        <v>3985496.2921220842</v>
      </c>
      <c r="H13" s="107">
        <f t="shared" si="0"/>
        <v>6575058.000000013</v>
      </c>
      <c r="I13" s="107">
        <f>+'MIP(IxI)_TFEVP'!CI20</f>
        <v>6575058</v>
      </c>
      <c r="J13" s="107">
        <f t="shared" si="1"/>
        <v>-1.3038516044616699E-8</v>
      </c>
    </row>
    <row r="14" spans="1:10" x14ac:dyDescent="0.25">
      <c r="A14" t="s">
        <v>12</v>
      </c>
      <c r="B14" s="107">
        <v>302698.84630539583</v>
      </c>
      <c r="C14" s="107">
        <v>9560.8892606268364</v>
      </c>
      <c r="D14" s="107">
        <v>3421.7540536520282</v>
      </c>
      <c r="E14" s="107">
        <v>36377.671780322904</v>
      </c>
      <c r="F14" s="107">
        <v>6317.280367022483</v>
      </c>
      <c r="G14" s="107">
        <v>3711187.5582329808</v>
      </c>
      <c r="H14" s="107">
        <f t="shared" si="0"/>
        <v>4069564.0000000009</v>
      </c>
      <c r="I14" s="107">
        <f>+'MIP(IxI)_TFEVP'!CI21</f>
        <v>4069564</v>
      </c>
      <c r="J14" s="107">
        <f t="shared" si="1"/>
        <v>0</v>
      </c>
    </row>
    <row r="15" spans="1:10" x14ac:dyDescent="0.25">
      <c r="A15" t="s">
        <v>13</v>
      </c>
      <c r="B15" s="107">
        <v>673772.78698521969</v>
      </c>
      <c r="C15" s="107">
        <v>21281.438901456357</v>
      </c>
      <c r="D15" s="107">
        <v>7616.4306314569722</v>
      </c>
      <c r="E15" s="107">
        <v>80972.509801814886</v>
      </c>
      <c r="F15" s="107">
        <v>14061.538889254351</v>
      </c>
      <c r="G15" s="107">
        <v>8260676.2947908286</v>
      </c>
      <c r="H15" s="107">
        <f t="shared" si="0"/>
        <v>9058381.0000000317</v>
      </c>
      <c r="I15" s="107">
        <f>+'MIP(IxI)_TFEVP'!CI22</f>
        <v>9058381</v>
      </c>
      <c r="J15" s="107">
        <f t="shared" si="1"/>
        <v>-3.166496753692627E-8</v>
      </c>
    </row>
    <row r="16" spans="1:10" x14ac:dyDescent="0.25">
      <c r="A16" t="s">
        <v>14</v>
      </c>
      <c r="B16" s="107">
        <v>56423.608876154314</v>
      </c>
      <c r="C16" s="107">
        <v>1288.4273789365834</v>
      </c>
      <c r="D16" s="107">
        <v>461.86487974851298</v>
      </c>
      <c r="E16" s="107">
        <v>163907.74663811622</v>
      </c>
      <c r="F16" s="107">
        <v>-11507.611175413675</v>
      </c>
      <c r="G16" s="107">
        <v>3412189.9634024599</v>
      </c>
      <c r="H16" s="107">
        <f t="shared" si="0"/>
        <v>3622764.0000000019</v>
      </c>
      <c r="I16" s="107">
        <f>+'MIP(IxI)_TFEVP'!CI23</f>
        <v>3622764</v>
      </c>
      <c r="J16" s="107">
        <f t="shared" si="1"/>
        <v>0</v>
      </c>
    </row>
    <row r="17" spans="1:10" x14ac:dyDescent="0.25">
      <c r="A17" t="s">
        <v>15</v>
      </c>
      <c r="B17" s="107">
        <v>35275.966340379448</v>
      </c>
      <c r="C17" s="107">
        <v>601.41168067178592</v>
      </c>
      <c r="D17" s="107">
        <v>373.96728460241792</v>
      </c>
      <c r="E17" s="107">
        <v>198378.07768447188</v>
      </c>
      <c r="F17" s="107">
        <v>2462.3794287215919</v>
      </c>
      <c r="G17" s="107">
        <v>60232.19758115321</v>
      </c>
      <c r="H17" s="107">
        <f t="shared" si="0"/>
        <v>297324.00000000035</v>
      </c>
      <c r="I17" s="107">
        <f>+'MIP(IxI)_TFEVP'!CI24</f>
        <v>297324</v>
      </c>
      <c r="J17" s="107">
        <f t="shared" si="1"/>
        <v>0</v>
      </c>
    </row>
    <row r="18" spans="1:10" x14ac:dyDescent="0.25">
      <c r="A18" t="s">
        <v>16</v>
      </c>
      <c r="B18" s="107">
        <v>2642678.2613148401</v>
      </c>
      <c r="C18" s="107">
        <v>18960.507854872911</v>
      </c>
      <c r="D18" s="107">
        <v>8759.0538727446074</v>
      </c>
      <c r="E18" s="107">
        <v>31304.302990474174</v>
      </c>
      <c r="F18" s="107">
        <v>53065.750984381957</v>
      </c>
      <c r="G18" s="107">
        <v>229999.12298267987</v>
      </c>
      <c r="H18" s="107">
        <f t="shared" si="0"/>
        <v>2984766.9999999935</v>
      </c>
      <c r="I18" s="107">
        <f>+'MIP(IxI)_TFEVP'!CI25</f>
        <v>2984767</v>
      </c>
      <c r="J18" s="107">
        <f t="shared" si="1"/>
        <v>6.5192580223083496E-9</v>
      </c>
    </row>
    <row r="19" spans="1:10" x14ac:dyDescent="0.25">
      <c r="A19" t="s">
        <v>17</v>
      </c>
      <c r="B19" s="107">
        <v>852719.3389936639</v>
      </c>
      <c r="C19" s="107">
        <v>3511.0871853976496</v>
      </c>
      <c r="D19" s="107">
        <v>1299.4253499871268</v>
      </c>
      <c r="E19" s="107">
        <v>61251.18045479057</v>
      </c>
      <c r="F19" s="107">
        <v>126267.2701721716</v>
      </c>
      <c r="G19" s="107">
        <v>1897554.6978439956</v>
      </c>
      <c r="H19" s="107">
        <f t="shared" si="0"/>
        <v>2942603.0000000065</v>
      </c>
      <c r="I19" s="107">
        <f>+'MIP(IxI)_TFEVP'!CI26</f>
        <v>2942603</v>
      </c>
      <c r="J19" s="107">
        <f t="shared" si="1"/>
        <v>-6.5192580223083496E-9</v>
      </c>
    </row>
    <row r="20" spans="1:10" x14ac:dyDescent="0.25">
      <c r="A20" t="s">
        <v>18</v>
      </c>
      <c r="B20" s="107">
        <v>216297.88564201925</v>
      </c>
      <c r="C20" s="107">
        <v>20.742867182543034</v>
      </c>
      <c r="D20" s="107">
        <v>69.039665412602744</v>
      </c>
      <c r="E20" s="107">
        <v>17.763639030922658</v>
      </c>
      <c r="F20" s="107">
        <v>9065.469477886998</v>
      </c>
      <c r="G20" s="107">
        <v>7251120.0987084415</v>
      </c>
      <c r="H20" s="107">
        <f t="shared" si="0"/>
        <v>7476590.9999999739</v>
      </c>
      <c r="I20" s="107">
        <f>+'MIP(IxI)_TFEVP'!CI27</f>
        <v>7476591</v>
      </c>
      <c r="J20" s="107">
        <f t="shared" si="1"/>
        <v>2.6077032089233398E-8</v>
      </c>
    </row>
    <row r="21" spans="1:10" x14ac:dyDescent="0.25">
      <c r="A21" t="s">
        <v>19</v>
      </c>
      <c r="B21" s="107">
        <v>1360886.4209460199</v>
      </c>
      <c r="C21" s="107">
        <v>2644.6692926527371</v>
      </c>
      <c r="D21" s="107">
        <v>1441.1862851355872</v>
      </c>
      <c r="E21" s="107">
        <v>12323.713434791798</v>
      </c>
      <c r="F21" s="107">
        <v>6698.8093754403208</v>
      </c>
      <c r="G21" s="107">
        <v>324630.20066596894</v>
      </c>
      <c r="H21" s="107">
        <f t="shared" si="0"/>
        <v>1708625.0000000093</v>
      </c>
      <c r="I21" s="107">
        <f>+'MIP(IxI)_TFEVP'!CI28</f>
        <v>1708625</v>
      </c>
      <c r="J21" s="107">
        <f t="shared" si="1"/>
        <v>-9.3132257461547852E-9</v>
      </c>
    </row>
    <row r="22" spans="1:10" x14ac:dyDescent="0.25">
      <c r="A22" t="s">
        <v>20</v>
      </c>
      <c r="B22" s="107">
        <v>1827004.9099526037</v>
      </c>
      <c r="C22" s="107">
        <v>5620.0822852588744</v>
      </c>
      <c r="D22" s="107">
        <v>3381.0624722037887</v>
      </c>
      <c r="E22" s="107">
        <v>6624.8648004548504</v>
      </c>
      <c r="F22" s="107">
        <v>2620.0939386808955</v>
      </c>
      <c r="G22" s="107">
        <v>22778.986550794216</v>
      </c>
      <c r="H22" s="107">
        <f t="shared" si="0"/>
        <v>1868029.9999999963</v>
      </c>
      <c r="I22" s="107">
        <f>+'MIP(IxI)_TFEVP'!CI29</f>
        <v>1868030</v>
      </c>
      <c r="J22" s="107">
        <f t="shared" si="1"/>
        <v>3.7252902984619141E-9</v>
      </c>
    </row>
    <row r="23" spans="1:10" x14ac:dyDescent="0.25">
      <c r="A23" t="s">
        <v>21</v>
      </c>
      <c r="B23" s="107">
        <v>776553.49752379372</v>
      </c>
      <c r="C23" s="107">
        <v>3085.4365984291112</v>
      </c>
      <c r="D23" s="107">
        <v>2294.0726763284142</v>
      </c>
      <c r="E23" s="107">
        <v>3727.3441264951434</v>
      </c>
      <c r="F23" s="107">
        <v>697.51578317725841</v>
      </c>
      <c r="G23" s="107">
        <v>46431.133291772217</v>
      </c>
      <c r="H23" s="107">
        <f t="shared" si="0"/>
        <v>832788.99999999581</v>
      </c>
      <c r="I23" s="107">
        <f>+'MIP(IxI)_TFEVP'!CI30</f>
        <v>832789</v>
      </c>
      <c r="J23" s="107">
        <f t="shared" si="1"/>
        <v>4.1909515857696533E-9</v>
      </c>
    </row>
    <row r="24" spans="1:10" x14ac:dyDescent="0.25">
      <c r="A24" t="s">
        <v>22</v>
      </c>
      <c r="B24" s="107">
        <v>1972411.2112749326</v>
      </c>
      <c r="C24" s="107">
        <v>6964.1619638332595</v>
      </c>
      <c r="D24" s="107">
        <v>2314.1799301713809</v>
      </c>
      <c r="E24" s="107">
        <v>13353.026024564719</v>
      </c>
      <c r="F24" s="107">
        <v>14865.69408598657</v>
      </c>
      <c r="G24" s="107">
        <v>73183.72672051852</v>
      </c>
      <c r="H24" s="107">
        <f t="shared" si="0"/>
        <v>2083092.000000007</v>
      </c>
      <c r="I24" s="107">
        <f>+'MIP(IxI)_TFEVP'!CI31</f>
        <v>2083092</v>
      </c>
      <c r="J24" s="107">
        <f t="shared" si="1"/>
        <v>-6.9849193096160889E-9</v>
      </c>
    </row>
    <row r="25" spans="1:10" x14ac:dyDescent="0.25">
      <c r="A25" t="s">
        <v>23</v>
      </c>
      <c r="B25" s="107">
        <v>451760.1613112372</v>
      </c>
      <c r="C25" s="107">
        <v>3233.4797684142122</v>
      </c>
      <c r="D25" s="107">
        <v>1678.4375922821705</v>
      </c>
      <c r="E25" s="107">
        <v>10002.425622298839</v>
      </c>
      <c r="F25" s="107">
        <v>-174.8775307805943</v>
      </c>
      <c r="G25" s="107">
        <v>44884.373236548337</v>
      </c>
      <c r="H25" s="107">
        <f t="shared" si="0"/>
        <v>511384.00000000017</v>
      </c>
      <c r="I25" s="107">
        <f>+'MIP(IxI)_TFEVP'!CI32</f>
        <v>511384</v>
      </c>
      <c r="J25" s="107">
        <f t="shared" si="1"/>
        <v>0</v>
      </c>
    </row>
    <row r="26" spans="1:10" x14ac:dyDescent="0.25">
      <c r="A26" t="s">
        <v>24</v>
      </c>
      <c r="B26" s="107">
        <v>201858.31418082188</v>
      </c>
      <c r="C26" s="107">
        <v>554.64430389703966</v>
      </c>
      <c r="D26" s="107">
        <v>707.92657144805628</v>
      </c>
      <c r="E26" s="107">
        <v>2155.6011898966681</v>
      </c>
      <c r="F26" s="107">
        <v>3415.2016067652712</v>
      </c>
      <c r="G26" s="107">
        <v>204119.31214717074</v>
      </c>
      <c r="H26" s="107">
        <f t="shared" si="0"/>
        <v>412810.99999999965</v>
      </c>
      <c r="I26" s="107">
        <f>+'MIP(IxI)_TFEVP'!CI33</f>
        <v>412811</v>
      </c>
      <c r="J26" s="107">
        <f t="shared" si="1"/>
        <v>0</v>
      </c>
    </row>
    <row r="27" spans="1:10" x14ac:dyDescent="0.25">
      <c r="A27" t="s">
        <v>25</v>
      </c>
      <c r="B27" s="107">
        <v>279904.47282729548</v>
      </c>
      <c r="C27" s="107">
        <v>631.42928631093889</v>
      </c>
      <c r="D27" s="107">
        <v>143.29138817982789</v>
      </c>
      <c r="E27" s="107">
        <v>2479.7267078409573</v>
      </c>
      <c r="F27" s="107">
        <v>109.22127863585244</v>
      </c>
      <c r="G27" s="107">
        <v>5660.858511737365</v>
      </c>
      <c r="H27" s="107">
        <f t="shared" si="0"/>
        <v>288929.00000000041</v>
      </c>
      <c r="I27" s="107">
        <f>+'MIP(IxI)_TFEVP'!CI34</f>
        <v>288929</v>
      </c>
      <c r="J27" s="107">
        <f t="shared" si="1"/>
        <v>0</v>
      </c>
    </row>
    <row r="28" spans="1:10" x14ac:dyDescent="0.25">
      <c r="A28" t="s">
        <v>26</v>
      </c>
      <c r="B28" s="107">
        <v>134737.15926162028</v>
      </c>
      <c r="C28" s="107">
        <v>1026.6242194310305</v>
      </c>
      <c r="D28" s="107">
        <v>308.10400039663887</v>
      </c>
      <c r="E28" s="107">
        <v>1091.0601926829743</v>
      </c>
      <c r="F28" s="107">
        <v>-1869.7813650254861</v>
      </c>
      <c r="G28" s="107">
        <v>133092.83369089503</v>
      </c>
      <c r="H28" s="107">
        <f t="shared" si="0"/>
        <v>268386.00000000047</v>
      </c>
      <c r="I28" s="107">
        <f>+'MIP(IxI)_TFEVP'!CI35</f>
        <v>268386</v>
      </c>
      <c r="J28" s="107">
        <f t="shared" si="1"/>
        <v>-4.6566128730773926E-10</v>
      </c>
    </row>
    <row r="29" spans="1:10" x14ac:dyDescent="0.25">
      <c r="A29" t="s">
        <v>27</v>
      </c>
      <c r="B29" s="107">
        <v>1653480.2781431903</v>
      </c>
      <c r="C29" s="107">
        <v>9001.7157381049001</v>
      </c>
      <c r="D29" s="107">
        <v>6433.9880352168839</v>
      </c>
      <c r="E29" s="107">
        <v>131719.6586021859</v>
      </c>
      <c r="F29" s="107">
        <v>497637.68597698654</v>
      </c>
      <c r="G29" s="107">
        <v>967982.67350431893</v>
      </c>
      <c r="H29" s="107">
        <f t="shared" si="0"/>
        <v>3266256.0000000037</v>
      </c>
      <c r="I29" s="107">
        <f>+'MIP(IxI)_TFEVP'!CI36</f>
        <v>3266256</v>
      </c>
      <c r="J29" s="107">
        <f t="shared" si="1"/>
        <v>-3.7252902984619141E-9</v>
      </c>
    </row>
    <row r="30" spans="1:10" x14ac:dyDescent="0.25">
      <c r="A30" t="s">
        <v>28</v>
      </c>
      <c r="B30" s="107">
        <v>639333.72017981892</v>
      </c>
      <c r="C30" s="107">
        <v>10201.277589680232</v>
      </c>
      <c r="D30" s="107">
        <v>1686.3911950428446</v>
      </c>
      <c r="E30" s="107">
        <v>20331.006646074347</v>
      </c>
      <c r="F30" s="107">
        <v>36861.996881348488</v>
      </c>
      <c r="G30" s="107">
        <v>532005.60750803619</v>
      </c>
      <c r="H30" s="107">
        <f t="shared" si="0"/>
        <v>1240420.0000000009</v>
      </c>
      <c r="I30" s="107">
        <f>+'MIP(IxI)_TFEVP'!CI37</f>
        <v>1240420</v>
      </c>
      <c r="J30" s="107">
        <f t="shared" si="1"/>
        <v>0</v>
      </c>
    </row>
    <row r="31" spans="1:10" x14ac:dyDescent="0.25">
      <c r="A31" t="s">
        <v>29</v>
      </c>
      <c r="B31" s="107">
        <v>28949.668408567984</v>
      </c>
      <c r="C31" s="107">
        <v>308.01578091219409</v>
      </c>
      <c r="D31" s="107">
        <v>127.43061622526702</v>
      </c>
      <c r="E31" s="107">
        <v>429.37096122392927</v>
      </c>
      <c r="F31" s="107">
        <v>565.29232744482204</v>
      </c>
      <c r="G31" s="107">
        <v>118647.22190562499</v>
      </c>
      <c r="H31" s="107">
        <f t="shared" si="0"/>
        <v>149026.99999999919</v>
      </c>
      <c r="I31" s="107">
        <f>+'MIP(IxI)_TFEVP'!CI38</f>
        <v>149027</v>
      </c>
      <c r="J31" s="107">
        <f t="shared" si="1"/>
        <v>8.149072527885437E-10</v>
      </c>
    </row>
    <row r="32" spans="1:10" x14ac:dyDescent="0.25">
      <c r="A32" t="s">
        <v>30</v>
      </c>
      <c r="B32" s="107">
        <v>925555.68509675341</v>
      </c>
      <c r="C32" s="107">
        <v>1515.4384140362322</v>
      </c>
      <c r="D32" s="107">
        <v>1888.0679274759395</v>
      </c>
      <c r="E32" s="107">
        <v>2691.7269561542616</v>
      </c>
      <c r="F32" s="107">
        <v>3192.879634812381</v>
      </c>
      <c r="G32" s="107">
        <v>8927.2019707663349</v>
      </c>
      <c r="H32" s="107">
        <f t="shared" si="0"/>
        <v>943770.99999999837</v>
      </c>
      <c r="I32" s="107">
        <f>+'MIP(IxI)_TFEVP'!CI39</f>
        <v>943771</v>
      </c>
      <c r="J32" s="107">
        <f t="shared" si="1"/>
        <v>1.6298145055770874E-9</v>
      </c>
    </row>
    <row r="33" spans="1:10" x14ac:dyDescent="0.25">
      <c r="A33" t="s">
        <v>31</v>
      </c>
      <c r="B33" s="107">
        <v>649623.89272941777</v>
      </c>
      <c r="C33" s="107">
        <v>364.9057018796592</v>
      </c>
      <c r="D33" s="107">
        <v>340.83813676721036</v>
      </c>
      <c r="E33" s="107">
        <v>1624.6178160798318</v>
      </c>
      <c r="F33" s="107">
        <v>2575.6316671736276</v>
      </c>
      <c r="G33" s="107">
        <v>17451.113948683233</v>
      </c>
      <c r="H33" s="107">
        <f t="shared" si="0"/>
        <v>671981.00000000128</v>
      </c>
      <c r="I33" s="107">
        <f>+'MIP(IxI)_TFEVP'!CI40</f>
        <v>671981</v>
      </c>
      <c r="J33" s="107">
        <f t="shared" si="1"/>
        <v>-1.280568540096283E-9</v>
      </c>
    </row>
    <row r="34" spans="1:10" x14ac:dyDescent="0.25">
      <c r="A34" t="s">
        <v>32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f t="shared" si="0"/>
        <v>0</v>
      </c>
      <c r="I34" s="107">
        <f>+'MIP(IxI)_TFEVP'!CI41</f>
        <v>0</v>
      </c>
      <c r="J34" s="107">
        <f t="shared" si="1"/>
        <v>0</v>
      </c>
    </row>
    <row r="35" spans="1:10" x14ac:dyDescent="0.25">
      <c r="A35" t="s">
        <v>33</v>
      </c>
      <c r="B35" s="107">
        <v>340480.95901109447</v>
      </c>
      <c r="C35" s="107">
        <v>11102.100275099177</v>
      </c>
      <c r="D35" s="107">
        <v>3119.6174931039286</v>
      </c>
      <c r="E35" s="107">
        <v>53577.143197835685</v>
      </c>
      <c r="F35" s="107">
        <v>10734.482496105767</v>
      </c>
      <c r="G35" s="107">
        <v>122686.69752676113</v>
      </c>
      <c r="H35" s="107">
        <f t="shared" si="0"/>
        <v>541701.00000000023</v>
      </c>
      <c r="I35" s="107">
        <f>+'MIP(IxI)_TFEVP'!CI42</f>
        <v>541701</v>
      </c>
      <c r="J35" s="107">
        <f t="shared" si="1"/>
        <v>0</v>
      </c>
    </row>
    <row r="36" spans="1:10" x14ac:dyDescent="0.25">
      <c r="A36" t="s">
        <v>34</v>
      </c>
      <c r="B36" s="107">
        <v>758319.42993001372</v>
      </c>
      <c r="C36" s="107">
        <v>63893.524762096895</v>
      </c>
      <c r="D36" s="107">
        <v>7046.0042710148155</v>
      </c>
      <c r="E36" s="107">
        <v>110551.40450013716</v>
      </c>
      <c r="F36" s="107">
        <v>6793.7527310473897</v>
      </c>
      <c r="G36" s="107">
        <v>124550.88380568946</v>
      </c>
      <c r="H36" s="107">
        <f t="shared" si="0"/>
        <v>1071154.9999999995</v>
      </c>
      <c r="I36" s="107">
        <f>+'MIP(IxI)_TFEVP'!CI43</f>
        <v>1071155</v>
      </c>
      <c r="J36" s="107">
        <f t="shared" si="1"/>
        <v>0</v>
      </c>
    </row>
    <row r="37" spans="1:10" x14ac:dyDescent="0.25">
      <c r="A37" t="s">
        <v>35</v>
      </c>
      <c r="B37" s="107">
        <v>247795.67516005412</v>
      </c>
      <c r="C37" s="107">
        <v>1252.6265319023869</v>
      </c>
      <c r="D37" s="107">
        <v>911.52743963226021</v>
      </c>
      <c r="E37" s="107">
        <v>3758.7860983686155</v>
      </c>
      <c r="F37" s="107">
        <v>14655.756817456657</v>
      </c>
      <c r="G37" s="107">
        <v>43496.627952585884</v>
      </c>
      <c r="H37" s="107">
        <f t="shared" si="0"/>
        <v>311870.99999999988</v>
      </c>
      <c r="I37" s="107">
        <f>+'MIP(IxI)_TFEVP'!CI44</f>
        <v>311871</v>
      </c>
      <c r="J37" s="107">
        <f t="shared" si="1"/>
        <v>0</v>
      </c>
    </row>
    <row r="38" spans="1:10" x14ac:dyDescent="0.25">
      <c r="A38" t="s">
        <v>36</v>
      </c>
      <c r="B38" s="107">
        <v>150418.64716386161</v>
      </c>
      <c r="C38" s="107">
        <v>18728.081009238034</v>
      </c>
      <c r="D38" s="107">
        <v>1686.9138868094785</v>
      </c>
      <c r="E38" s="107">
        <v>291039.91191765183</v>
      </c>
      <c r="F38" s="107">
        <v>8624.2948421473448</v>
      </c>
      <c r="G38" s="107">
        <v>550578.15118029143</v>
      </c>
      <c r="H38" s="107">
        <f t="shared" si="0"/>
        <v>1021075.9999999998</v>
      </c>
      <c r="I38" s="107">
        <f>+'MIP(IxI)_TFEVP'!CI45</f>
        <v>1021076</v>
      </c>
      <c r="J38" s="107">
        <f t="shared" si="1"/>
        <v>0</v>
      </c>
    </row>
    <row r="39" spans="1:10" x14ac:dyDescent="0.25">
      <c r="A39" t="s">
        <v>37</v>
      </c>
      <c r="B39" s="107">
        <v>1273793.4988940123</v>
      </c>
      <c r="C39" s="107">
        <v>49242.839824354138</v>
      </c>
      <c r="D39" s="107">
        <v>23392.550461443599</v>
      </c>
      <c r="E39" s="107">
        <v>152490.35127819888</v>
      </c>
      <c r="F39" s="107">
        <v>-32548.855595846766</v>
      </c>
      <c r="G39" s="107">
        <v>542244.61513783981</v>
      </c>
      <c r="H39" s="107">
        <f t="shared" si="0"/>
        <v>2008615.0000000019</v>
      </c>
      <c r="I39" s="107">
        <f>+'MIP(IxI)_TFEVP'!CI46</f>
        <v>2008615</v>
      </c>
      <c r="J39" s="107">
        <f t="shared" si="1"/>
        <v>-1.862645149230957E-9</v>
      </c>
    </row>
    <row r="40" spans="1:10" x14ac:dyDescent="0.25">
      <c r="A40" t="s">
        <v>38</v>
      </c>
      <c r="B40" s="107">
        <v>454458.84384907782</v>
      </c>
      <c r="C40" s="107">
        <v>64286.248515341424</v>
      </c>
      <c r="D40" s="107">
        <v>18086.941334705414</v>
      </c>
      <c r="E40" s="107">
        <v>46867.311125473134</v>
      </c>
      <c r="F40" s="107">
        <v>-39459.365090047177</v>
      </c>
      <c r="G40" s="107">
        <v>75433.020265450337</v>
      </c>
      <c r="H40" s="107">
        <f t="shared" si="0"/>
        <v>619673.00000000105</v>
      </c>
      <c r="I40" s="107">
        <f>+'MIP(IxI)_TFEVP'!CI47</f>
        <v>619673</v>
      </c>
      <c r="J40" s="107">
        <f t="shared" si="1"/>
        <v>-1.0477378964424133E-9</v>
      </c>
    </row>
    <row r="41" spans="1:10" x14ac:dyDescent="0.25">
      <c r="A41" t="s">
        <v>39</v>
      </c>
      <c r="B41" s="107">
        <v>2628905.1516334782</v>
      </c>
      <c r="C41" s="107">
        <v>83700.34970961095</v>
      </c>
      <c r="D41" s="107">
        <v>29133.669218703588</v>
      </c>
      <c r="E41" s="107">
        <v>324774.68374895112</v>
      </c>
      <c r="F41" s="107">
        <v>51171.627793613763</v>
      </c>
      <c r="G41" s="107">
        <v>1999237.5178956438</v>
      </c>
      <c r="H41" s="107">
        <f t="shared" si="0"/>
        <v>5116923.0000000019</v>
      </c>
      <c r="I41" s="107">
        <f>+'MIP(IxI)_TFEVP'!CI48</f>
        <v>5116923</v>
      </c>
      <c r="J41" s="107">
        <f t="shared" si="1"/>
        <v>0</v>
      </c>
    </row>
    <row r="42" spans="1:10" x14ac:dyDescent="0.25">
      <c r="A42" t="s">
        <v>40</v>
      </c>
      <c r="B42" s="107">
        <v>396768.06512907066</v>
      </c>
      <c r="C42" s="107">
        <v>31747.621892556082</v>
      </c>
      <c r="D42" s="107">
        <v>19254.94976430462</v>
      </c>
      <c r="E42" s="107">
        <v>46054.864731602735</v>
      </c>
      <c r="F42" s="107">
        <v>-74009.675677650695</v>
      </c>
      <c r="G42" s="107">
        <v>276729.17416011618</v>
      </c>
      <c r="H42" s="107">
        <f t="shared" si="0"/>
        <v>696544.99999999953</v>
      </c>
      <c r="I42" s="107">
        <f>+'MIP(IxI)_TFEVP'!CI49</f>
        <v>696545</v>
      </c>
      <c r="J42" s="107">
        <f t="shared" si="1"/>
        <v>0</v>
      </c>
    </row>
    <row r="43" spans="1:10" x14ac:dyDescent="0.25">
      <c r="A43" t="s">
        <v>41</v>
      </c>
      <c r="B43" s="107">
        <v>914133.28334760666</v>
      </c>
      <c r="C43" s="107">
        <v>19432.506751902874</v>
      </c>
      <c r="D43" s="107">
        <v>8426.3599215744252</v>
      </c>
      <c r="E43" s="107">
        <v>111441.6611678894</v>
      </c>
      <c r="F43" s="107">
        <v>34429.366886028285</v>
      </c>
      <c r="G43" s="107">
        <v>191578.82192500104</v>
      </c>
      <c r="H43" s="107">
        <f t="shared" si="0"/>
        <v>1279442.0000000028</v>
      </c>
      <c r="I43" s="107">
        <f>+'MIP(IxI)_TFEVP'!CI50</f>
        <v>1279442</v>
      </c>
      <c r="J43" s="107">
        <f t="shared" si="1"/>
        <v>-2.7939677238464355E-9</v>
      </c>
    </row>
    <row r="44" spans="1:10" x14ac:dyDescent="0.25">
      <c r="A44" t="s">
        <v>42</v>
      </c>
      <c r="B44" s="107">
        <v>527179.07206381112</v>
      </c>
      <c r="C44" s="107">
        <v>29387.395234223084</v>
      </c>
      <c r="D44" s="107">
        <v>44404.077326178471</v>
      </c>
      <c r="E44" s="107">
        <v>13624.272997750841</v>
      </c>
      <c r="F44" s="107">
        <v>-44439.35374421336</v>
      </c>
      <c r="G44" s="107">
        <v>47526.536122249512</v>
      </c>
      <c r="H44" s="107">
        <f t="shared" si="0"/>
        <v>617681.99999999965</v>
      </c>
      <c r="I44" s="107">
        <f>+'MIP(IxI)_TFEVP'!CI51</f>
        <v>617682</v>
      </c>
      <c r="J44" s="107">
        <f t="shared" si="1"/>
        <v>0</v>
      </c>
    </row>
    <row r="45" spans="1:10" x14ac:dyDescent="0.25">
      <c r="A45" t="s">
        <v>43</v>
      </c>
      <c r="B45" s="107">
        <v>111195.11062275598</v>
      </c>
      <c r="C45" s="107">
        <v>8271.356781513754</v>
      </c>
      <c r="D45" s="107">
        <v>526.95366152307656</v>
      </c>
      <c r="E45" s="107">
        <v>14980.216461046117</v>
      </c>
      <c r="F45" s="107">
        <v>9601.6269226116365</v>
      </c>
      <c r="G45" s="107">
        <v>90180.735550549711</v>
      </c>
      <c r="H45" s="107">
        <f t="shared" si="0"/>
        <v>234756.00000000029</v>
      </c>
      <c r="I45" s="107">
        <f>+'MIP(IxI)_TFEVP'!CI52</f>
        <v>234756</v>
      </c>
      <c r="J45" s="107">
        <f t="shared" si="1"/>
        <v>-2.9103830456733704E-10</v>
      </c>
    </row>
    <row r="46" spans="1:10" x14ac:dyDescent="0.25">
      <c r="A46" t="s">
        <v>44</v>
      </c>
      <c r="B46" s="107">
        <v>849877.76859223319</v>
      </c>
      <c r="C46" s="107">
        <v>17537.873639130707</v>
      </c>
      <c r="D46" s="107">
        <v>7105.4536870370102</v>
      </c>
      <c r="E46" s="107">
        <v>132065.25292907949</v>
      </c>
      <c r="F46" s="107">
        <v>34158.933540732869</v>
      </c>
      <c r="G46" s="107">
        <v>512990.71761178644</v>
      </c>
      <c r="H46" s="107">
        <f t="shared" si="0"/>
        <v>1553735.9999999995</v>
      </c>
      <c r="I46" s="107">
        <f>+'MIP(IxI)_TFEVP'!CI53</f>
        <v>1553736</v>
      </c>
      <c r="J46" s="107">
        <f t="shared" si="1"/>
        <v>0</v>
      </c>
    </row>
    <row r="47" spans="1:10" x14ac:dyDescent="0.25">
      <c r="A47" t="s">
        <v>45</v>
      </c>
      <c r="B47" s="107">
        <v>110752.87431884957</v>
      </c>
      <c r="C47" s="107">
        <v>1744.9484885917225</v>
      </c>
      <c r="D47" s="107">
        <v>1947.0576661725388</v>
      </c>
      <c r="E47" s="107">
        <v>183322.96622439448</v>
      </c>
      <c r="F47" s="107">
        <v>16490.551043192507</v>
      </c>
      <c r="G47" s="107">
        <v>80275.602258799161</v>
      </c>
      <c r="H47" s="107">
        <f t="shared" si="0"/>
        <v>394534</v>
      </c>
      <c r="I47" s="107">
        <f>+'MIP(IxI)_TFEVP'!CI54</f>
        <v>394534</v>
      </c>
      <c r="J47" s="107">
        <f t="shared" si="1"/>
        <v>0</v>
      </c>
    </row>
    <row r="48" spans="1:10" x14ac:dyDescent="0.25">
      <c r="A48" t="s">
        <v>46</v>
      </c>
      <c r="B48" s="107">
        <v>67894.824691537942</v>
      </c>
      <c r="C48" s="107">
        <v>942.72229001482356</v>
      </c>
      <c r="D48" s="107">
        <v>1370.0584345749419</v>
      </c>
      <c r="E48" s="107">
        <v>959934.50871023478</v>
      </c>
      <c r="F48" s="107">
        <v>-19655.021064211956</v>
      </c>
      <c r="G48" s="107">
        <v>55802.906937850341</v>
      </c>
      <c r="H48" s="107">
        <f t="shared" si="0"/>
        <v>1066290.0000000009</v>
      </c>
      <c r="I48" s="107">
        <f>+'MIP(IxI)_TFEVP'!CI55</f>
        <v>1066290</v>
      </c>
      <c r="J48" s="107">
        <f t="shared" si="1"/>
        <v>0</v>
      </c>
    </row>
    <row r="49" spans="1:10" x14ac:dyDescent="0.25">
      <c r="A49" t="s">
        <v>47</v>
      </c>
      <c r="B49" s="107">
        <v>226852.11713137172</v>
      </c>
      <c r="C49" s="107">
        <v>4956.9298731932749</v>
      </c>
      <c r="D49" s="107">
        <v>2083.3711426871414</v>
      </c>
      <c r="E49" s="107">
        <v>860869.96875532379</v>
      </c>
      <c r="F49" s="107">
        <v>2625.9078960024731</v>
      </c>
      <c r="G49" s="107">
        <v>502754.70520142221</v>
      </c>
      <c r="H49" s="107">
        <f t="shared" si="0"/>
        <v>1600143.0000000005</v>
      </c>
      <c r="I49" s="107">
        <f>+'MIP(IxI)_TFEVP'!CI56</f>
        <v>1600143</v>
      </c>
      <c r="J49" s="107">
        <f t="shared" si="1"/>
        <v>0</v>
      </c>
    </row>
    <row r="50" spans="1:10" x14ac:dyDescent="0.25">
      <c r="A50" t="s">
        <v>48</v>
      </c>
      <c r="B50" s="107">
        <v>596584.79484414042</v>
      </c>
      <c r="C50" s="107">
        <v>7112.0166393594409</v>
      </c>
      <c r="D50" s="107">
        <v>2991.6616684597229</v>
      </c>
      <c r="E50" s="107">
        <v>454378.61262579786</v>
      </c>
      <c r="F50" s="107">
        <v>15863.6971265624</v>
      </c>
      <c r="G50" s="107">
        <v>169724.21709568024</v>
      </c>
      <c r="H50" s="107">
        <f t="shared" si="0"/>
        <v>1246655.0000000002</v>
      </c>
      <c r="I50" s="107">
        <f>+'MIP(IxI)_TFEVP'!CI57</f>
        <v>1246655</v>
      </c>
      <c r="J50" s="107">
        <f t="shared" si="1"/>
        <v>0</v>
      </c>
    </row>
    <row r="51" spans="1:10" x14ac:dyDescent="0.25">
      <c r="A51" t="s">
        <v>49</v>
      </c>
      <c r="B51" s="107">
        <v>114499.06557529866</v>
      </c>
      <c r="C51" s="107">
        <v>6507.6454000400618</v>
      </c>
      <c r="D51" s="107">
        <v>647.18998982562198</v>
      </c>
      <c r="E51" s="107">
        <v>86967.070148768878</v>
      </c>
      <c r="F51" s="107">
        <v>17669.920701115159</v>
      </c>
      <c r="G51" s="107">
        <v>35169.108184952311</v>
      </c>
      <c r="H51" s="107">
        <f t="shared" si="0"/>
        <v>261460.0000000007</v>
      </c>
      <c r="I51" s="107">
        <f>+'MIP(IxI)_TFEVP'!CI58</f>
        <v>261460</v>
      </c>
      <c r="J51" s="107">
        <f t="shared" si="1"/>
        <v>-6.9849193096160889E-10</v>
      </c>
    </row>
    <row r="52" spans="1:10" x14ac:dyDescent="0.25">
      <c r="A52" t="s">
        <v>50</v>
      </c>
      <c r="B52" s="107">
        <v>183279.17516962157</v>
      </c>
      <c r="C52" s="107">
        <v>1932.9759323175285</v>
      </c>
      <c r="D52" s="107">
        <v>478.09718333665012</v>
      </c>
      <c r="E52" s="107">
        <v>450232.31155261962</v>
      </c>
      <c r="F52" s="107">
        <v>-6624.5079158923209</v>
      </c>
      <c r="G52" s="107">
        <v>217024.94807799582</v>
      </c>
      <c r="H52" s="107">
        <f t="shared" si="0"/>
        <v>846322.99999999884</v>
      </c>
      <c r="I52" s="107">
        <f>+'MIP(IxI)_TFEVP'!CI59</f>
        <v>846323</v>
      </c>
      <c r="J52" s="107">
        <f t="shared" si="1"/>
        <v>1.1641532182693481E-9</v>
      </c>
    </row>
    <row r="53" spans="1:10" x14ac:dyDescent="0.25">
      <c r="A53" t="s">
        <v>51</v>
      </c>
      <c r="B53" s="107">
        <v>63711.293640867538</v>
      </c>
      <c r="C53" s="107">
        <v>825.00761050047208</v>
      </c>
      <c r="D53" s="107">
        <v>279.37369539882599</v>
      </c>
      <c r="E53" s="107">
        <v>121853.84996363286</v>
      </c>
      <c r="F53" s="107">
        <v>13951.086111882349</v>
      </c>
      <c r="G53" s="107">
        <v>84604.388977717332</v>
      </c>
      <c r="H53" s="107">
        <f t="shared" si="0"/>
        <v>285224.99999999936</v>
      </c>
      <c r="I53" s="107">
        <f>+'MIP(IxI)_TFEVP'!CI60</f>
        <v>285225</v>
      </c>
      <c r="J53" s="107">
        <f t="shared" si="1"/>
        <v>6.4028427004814148E-10</v>
      </c>
    </row>
    <row r="54" spans="1:10" x14ac:dyDescent="0.25">
      <c r="A54" t="s">
        <v>52</v>
      </c>
      <c r="B54" s="107">
        <v>343429.51025488204</v>
      </c>
      <c r="C54" s="107">
        <v>1792.9522049403031</v>
      </c>
      <c r="D54" s="107">
        <v>558.19186476194295</v>
      </c>
      <c r="E54" s="107">
        <v>216526.07116670068</v>
      </c>
      <c r="F54" s="107">
        <v>94611.07826742575</v>
      </c>
      <c r="G54" s="107">
        <v>114560.19624128992</v>
      </c>
      <c r="H54" s="107">
        <f t="shared" si="0"/>
        <v>771478.0000000007</v>
      </c>
      <c r="I54" s="107">
        <f>+'MIP(IxI)_TFEVP'!CI61</f>
        <v>771478</v>
      </c>
      <c r="J54" s="107">
        <f t="shared" si="1"/>
        <v>0</v>
      </c>
    </row>
    <row r="55" spans="1:10" x14ac:dyDescent="0.25">
      <c r="A55" t="s">
        <v>53</v>
      </c>
      <c r="B55" s="107">
        <v>509711.3878279794</v>
      </c>
      <c r="C55" s="107">
        <v>14610.653886172728</v>
      </c>
      <c r="D55" s="107">
        <v>307.48939731881978</v>
      </c>
      <c r="E55" s="107">
        <v>168378.20434955737</v>
      </c>
      <c r="F55" s="107">
        <v>-3535.9658602741119</v>
      </c>
      <c r="G55" s="107">
        <v>32068.230399245738</v>
      </c>
      <c r="H55" s="107">
        <f t="shared" si="0"/>
        <v>721539.99999999988</v>
      </c>
      <c r="I55" s="107">
        <f>+'MIP(IxI)_TFEVP'!CI62</f>
        <v>721540</v>
      </c>
      <c r="J55" s="107">
        <f t="shared" si="1"/>
        <v>0</v>
      </c>
    </row>
    <row r="56" spans="1:10" x14ac:dyDescent="0.25">
      <c r="A56" t="s">
        <v>54</v>
      </c>
      <c r="B56" s="107">
        <v>508053.68503701588</v>
      </c>
      <c r="C56" s="107">
        <v>27201.853477197299</v>
      </c>
      <c r="D56" s="107">
        <v>5207.4334726557618</v>
      </c>
      <c r="E56" s="107">
        <v>95778.87956821674</v>
      </c>
      <c r="F56" s="107">
        <v>-482.81986175375692</v>
      </c>
      <c r="G56" s="107">
        <v>154045.96830666758</v>
      </c>
      <c r="H56" s="107">
        <f t="shared" si="0"/>
        <v>789804.99999999953</v>
      </c>
      <c r="I56" s="107">
        <f>+'MIP(IxI)_TFEVP'!CI63</f>
        <v>789805</v>
      </c>
      <c r="J56" s="107">
        <f t="shared" si="1"/>
        <v>0</v>
      </c>
    </row>
    <row r="57" spans="1:10" x14ac:dyDescent="0.25">
      <c r="A57" t="s">
        <v>55</v>
      </c>
      <c r="B57" s="107">
        <v>2509148.8879400222</v>
      </c>
      <c r="C57" s="107">
        <v>155646.14407764899</v>
      </c>
      <c r="D57" s="107">
        <v>63728.632105119243</v>
      </c>
      <c r="E57" s="107">
        <v>327783.12397867843</v>
      </c>
      <c r="F57" s="107">
        <v>14352.447899661071</v>
      </c>
      <c r="G57" s="107">
        <v>610565.76399886783</v>
      </c>
      <c r="H57" s="107">
        <f t="shared" si="0"/>
        <v>3681224.9999999977</v>
      </c>
      <c r="I57" s="107">
        <f>+'MIP(IxI)_TFEVP'!CI64</f>
        <v>3681225</v>
      </c>
      <c r="J57" s="107">
        <f t="shared" si="1"/>
        <v>0</v>
      </c>
    </row>
    <row r="58" spans="1:10" x14ac:dyDescent="0.25">
      <c r="A58" t="s">
        <v>56</v>
      </c>
      <c r="B58" s="107">
        <v>586366.85873366857</v>
      </c>
      <c r="C58" s="107">
        <v>41817.792692363546</v>
      </c>
      <c r="D58" s="107">
        <v>13000.918287035758</v>
      </c>
      <c r="E58" s="107">
        <v>91238.024566681677</v>
      </c>
      <c r="F58" s="107">
        <v>22713.853933301059</v>
      </c>
      <c r="G58" s="107">
        <v>265635.55178694951</v>
      </c>
      <c r="H58" s="107">
        <f t="shared" si="0"/>
        <v>1020773.0000000001</v>
      </c>
      <c r="I58" s="107">
        <f>+'MIP(IxI)_TFEVP'!CI65</f>
        <v>1020773</v>
      </c>
      <c r="J58" s="107">
        <f t="shared" si="1"/>
        <v>0</v>
      </c>
    </row>
    <row r="59" spans="1:10" x14ac:dyDescent="0.25">
      <c r="A59" t="s">
        <v>57</v>
      </c>
      <c r="B59" s="107">
        <v>525981.7336453005</v>
      </c>
      <c r="C59" s="107">
        <v>5206.6425144315326</v>
      </c>
      <c r="D59" s="107">
        <v>13794.335985862715</v>
      </c>
      <c r="E59" s="107">
        <v>10774717.777127823</v>
      </c>
      <c r="F59" s="107">
        <v>206368.57595931581</v>
      </c>
      <c r="G59" s="107">
        <v>100333.93476726432</v>
      </c>
      <c r="H59" s="107">
        <f t="shared" si="0"/>
        <v>11626402.999999998</v>
      </c>
      <c r="I59" s="107">
        <f>+'MIP(IxI)_TFEVP'!CI66</f>
        <v>11626403</v>
      </c>
      <c r="J59" s="107">
        <f t="shared" si="1"/>
        <v>0</v>
      </c>
    </row>
    <row r="60" spans="1:10" x14ac:dyDescent="0.25">
      <c r="A60" t="s">
        <v>58</v>
      </c>
      <c r="B60" s="107">
        <v>19817833.610723644</v>
      </c>
      <c r="C60" s="107">
        <v>510863.31678460585</v>
      </c>
      <c r="D60" s="107">
        <v>101226.6372842327</v>
      </c>
      <c r="E60" s="107">
        <v>3985035.2832551524</v>
      </c>
      <c r="F60" s="107">
        <v>179816.10043010264</v>
      </c>
      <c r="G60" s="107">
        <v>4548649.0515222065</v>
      </c>
      <c r="H60" s="107">
        <f t="shared" si="0"/>
        <v>29143423.999999944</v>
      </c>
      <c r="I60" s="107">
        <f>+'MIP(IxI)_TFEVP'!CI67</f>
        <v>29143424</v>
      </c>
      <c r="J60" s="107">
        <f t="shared" si="1"/>
        <v>5.5879354476928711E-8</v>
      </c>
    </row>
    <row r="61" spans="1:10" x14ac:dyDescent="0.25">
      <c r="A61" t="s">
        <v>59</v>
      </c>
      <c r="B61" s="107">
        <v>8134655.9487363175</v>
      </c>
      <c r="C61" s="107">
        <v>191489.1649078819</v>
      </c>
      <c r="D61" s="107">
        <v>86604.721197578736</v>
      </c>
      <c r="E61" s="107">
        <v>1131898.3882882311</v>
      </c>
      <c r="F61" s="107">
        <v>53450.984591384098</v>
      </c>
      <c r="G61" s="107">
        <v>3053729.7922786362</v>
      </c>
      <c r="H61" s="107">
        <f t="shared" si="0"/>
        <v>12651829.00000003</v>
      </c>
      <c r="I61" s="107">
        <f>+'MIP(IxI)_TFEVP'!CI68</f>
        <v>12651829</v>
      </c>
      <c r="J61" s="107">
        <f t="shared" si="1"/>
        <v>-2.9802322387695313E-8</v>
      </c>
    </row>
    <row r="62" spans="1:10" x14ac:dyDescent="0.25">
      <c r="A62" t="s">
        <v>60</v>
      </c>
      <c r="B62" s="107">
        <v>310085.49729230918</v>
      </c>
      <c r="C62" s="107">
        <v>8434.1035796749948</v>
      </c>
      <c r="D62" s="107">
        <v>4085.7655087561388</v>
      </c>
      <c r="E62" s="107">
        <v>32727.26471865936</v>
      </c>
      <c r="F62" s="107">
        <v>1469.8712544541106</v>
      </c>
      <c r="G62" s="107">
        <v>50449.497646146629</v>
      </c>
      <c r="H62" s="107">
        <f t="shared" si="0"/>
        <v>407252.00000000047</v>
      </c>
      <c r="I62" s="107">
        <f>+'MIP(IxI)_TFEVP'!CI69</f>
        <v>407252</v>
      </c>
      <c r="J62" s="107">
        <f t="shared" si="1"/>
        <v>-4.6566128730773926E-10</v>
      </c>
    </row>
    <row r="63" spans="1:10" x14ac:dyDescent="0.25">
      <c r="A63" t="s">
        <v>61</v>
      </c>
      <c r="B63" s="107">
        <v>488396.53188608895</v>
      </c>
      <c r="C63" s="107">
        <v>53603.342543991712</v>
      </c>
      <c r="D63" s="107">
        <v>31299.742833133227</v>
      </c>
      <c r="E63" s="107">
        <v>45711.147287233231</v>
      </c>
      <c r="F63" s="107">
        <v>1615.9625266416783</v>
      </c>
      <c r="G63" s="107">
        <v>68335.272922911827</v>
      </c>
      <c r="H63" s="107">
        <f t="shared" si="0"/>
        <v>688962.00000000058</v>
      </c>
      <c r="I63" s="107">
        <f>+'MIP(IxI)_TFEVP'!CI70</f>
        <v>688962</v>
      </c>
      <c r="J63" s="107">
        <f t="shared" si="1"/>
        <v>0</v>
      </c>
    </row>
    <row r="64" spans="1:10" x14ac:dyDescent="0.25">
      <c r="A64" t="s">
        <v>62</v>
      </c>
      <c r="B64" s="107">
        <v>2273175.8639618703</v>
      </c>
      <c r="C64" s="107">
        <v>178473.23324738862</v>
      </c>
      <c r="D64" s="107">
        <v>36042.230606115227</v>
      </c>
      <c r="E64" s="107">
        <v>80506.857301510434</v>
      </c>
      <c r="F64" s="107">
        <v>2220.4338484445911</v>
      </c>
      <c r="G64" s="107">
        <v>132426.38103466481</v>
      </c>
      <c r="H64" s="107">
        <f t="shared" si="0"/>
        <v>2702844.9999999939</v>
      </c>
      <c r="I64" s="107">
        <f>+'MIP(IxI)_TFEVP'!CI71</f>
        <v>2702845</v>
      </c>
      <c r="J64" s="107">
        <f t="shared" si="1"/>
        <v>6.0535967350006104E-9</v>
      </c>
    </row>
    <row r="65" spans="1:10" x14ac:dyDescent="0.25">
      <c r="A65" t="s">
        <v>63</v>
      </c>
      <c r="B65" s="107">
        <v>3696794.5186899654</v>
      </c>
      <c r="C65" s="107">
        <v>183036.74493962037</v>
      </c>
      <c r="D65" s="107">
        <v>158781.97329113708</v>
      </c>
      <c r="E65" s="107">
        <v>471983.96323263523</v>
      </c>
      <c r="F65" s="107">
        <v>8495.8638435745197</v>
      </c>
      <c r="G65" s="107">
        <v>452865.93600306101</v>
      </c>
      <c r="H65" s="107">
        <f t="shared" si="0"/>
        <v>4971958.9999999935</v>
      </c>
      <c r="I65" s="107">
        <f>+'MIP(IxI)_TFEVP'!CI72</f>
        <v>4971959</v>
      </c>
      <c r="J65" s="107">
        <f t="shared" si="1"/>
        <v>0</v>
      </c>
    </row>
    <row r="66" spans="1:10" x14ac:dyDescent="0.25">
      <c r="A66" t="s">
        <v>64</v>
      </c>
      <c r="B66" s="107">
        <v>5496066.3648367003</v>
      </c>
      <c r="C66" s="107">
        <v>328820.00383741036</v>
      </c>
      <c r="D66" s="107">
        <v>38388.531388615316</v>
      </c>
      <c r="E66" s="107">
        <v>409704.41375248542</v>
      </c>
      <c r="F66" s="107">
        <v>20297.113293435061</v>
      </c>
      <c r="G66" s="107">
        <v>497818.57289136102</v>
      </c>
      <c r="H66" s="107">
        <f t="shared" si="0"/>
        <v>6791095.0000000075</v>
      </c>
      <c r="I66" s="107">
        <f>+'MIP(IxI)_TFEVP'!CI73</f>
        <v>6791095</v>
      </c>
      <c r="J66" s="107">
        <f t="shared" si="1"/>
        <v>-7.4505805969238281E-9</v>
      </c>
    </row>
    <row r="67" spans="1:10" x14ac:dyDescent="0.25">
      <c r="A67" t="s">
        <v>65</v>
      </c>
      <c r="B67" s="107">
        <v>1278705.5736926259</v>
      </c>
      <c r="C67" s="107">
        <v>162727.35936927277</v>
      </c>
      <c r="D67" s="107">
        <v>23911.715070024402</v>
      </c>
      <c r="E67" s="107">
        <v>129947.05658742158</v>
      </c>
      <c r="F67" s="107">
        <v>3958.8192581758285</v>
      </c>
      <c r="G67" s="107">
        <v>200596.47602247994</v>
      </c>
      <c r="H67" s="107">
        <f t="shared" ref="H67:H77" si="2">+SUM(B67:G67)</f>
        <v>1799847.0000000005</v>
      </c>
      <c r="I67" s="107">
        <f>+'MIP(IxI)_TFEVP'!CI74</f>
        <v>1799847</v>
      </c>
      <c r="J67" s="107">
        <f t="shared" ref="J67:J77" si="3">+I67-H67</f>
        <v>0</v>
      </c>
    </row>
    <row r="68" spans="1:10" x14ac:dyDescent="0.25">
      <c r="A68" t="s">
        <v>66</v>
      </c>
      <c r="B68" s="107">
        <v>498262.55150729988</v>
      </c>
      <c r="C68" s="107">
        <v>43570.94467709677</v>
      </c>
      <c r="D68" s="107">
        <v>8167.326836147593</v>
      </c>
      <c r="E68" s="107">
        <v>46390.86524889178</v>
      </c>
      <c r="F68" s="107">
        <v>1525.8969605203895</v>
      </c>
      <c r="G68" s="107">
        <v>64495.414770043775</v>
      </c>
      <c r="H68" s="107">
        <f t="shared" si="2"/>
        <v>662413.00000000023</v>
      </c>
      <c r="I68" s="107">
        <f>+'MIP(IxI)_TFEVP'!CI75</f>
        <v>662413</v>
      </c>
      <c r="J68" s="107">
        <f t="shared" si="3"/>
        <v>0</v>
      </c>
    </row>
    <row r="69" spans="1:10" x14ac:dyDescent="0.25">
      <c r="A69" t="s">
        <v>67</v>
      </c>
      <c r="B69" s="107">
        <v>10357950.957781844</v>
      </c>
      <c r="C69" s="107">
        <v>60048.675056092936</v>
      </c>
      <c r="D69" s="107">
        <v>12677.532452299456</v>
      </c>
      <c r="E69" s="107">
        <v>222803.07537149233</v>
      </c>
      <c r="F69" s="107">
        <v>7753.2037291723609</v>
      </c>
      <c r="G69" s="107">
        <v>188253.55560914185</v>
      </c>
      <c r="H69" s="107">
        <f t="shared" si="2"/>
        <v>10849487.000000045</v>
      </c>
      <c r="I69" s="107">
        <f>+'MIP(IxI)_TFEVP'!CI76</f>
        <v>10849487</v>
      </c>
      <c r="J69" s="107">
        <f t="shared" si="3"/>
        <v>-4.4703483581542969E-8</v>
      </c>
    </row>
    <row r="70" spans="1:10" x14ac:dyDescent="0.25">
      <c r="A70" t="s">
        <v>68</v>
      </c>
      <c r="B70" s="107">
        <v>8213775.2949437238</v>
      </c>
      <c r="C70" s="107">
        <v>867002.90173013648</v>
      </c>
      <c r="D70" s="107">
        <v>301363.76424464124</v>
      </c>
      <c r="E70" s="107">
        <v>1918561.0723196666</v>
      </c>
      <c r="F70" s="107">
        <v>61771.526379133444</v>
      </c>
      <c r="G70" s="107">
        <v>2696404.4403827041</v>
      </c>
      <c r="H70" s="107">
        <f t="shared" si="2"/>
        <v>14058879.000000006</v>
      </c>
      <c r="I70" s="107">
        <f>+'MIP(IxI)_TFEVP'!CI77</f>
        <v>14058879</v>
      </c>
      <c r="J70" s="107">
        <f t="shared" si="3"/>
        <v>0</v>
      </c>
    </row>
    <row r="71" spans="1:10" x14ac:dyDescent="0.25">
      <c r="A71" t="s">
        <v>69</v>
      </c>
      <c r="B71" s="107">
        <v>1882819.0149985754</v>
      </c>
      <c r="C71" s="107">
        <v>8026959.3573232573</v>
      </c>
      <c r="D71" s="107">
        <v>1698.8740725437638</v>
      </c>
      <c r="E71" s="107">
        <v>47381.189573564654</v>
      </c>
      <c r="F71" s="107">
        <v>31.937181463094419</v>
      </c>
      <c r="G71" s="107">
        <v>18888.626850624994</v>
      </c>
      <c r="H71" s="107">
        <f t="shared" si="2"/>
        <v>9977779.0000000317</v>
      </c>
      <c r="I71" s="107">
        <f>+'MIP(IxI)_TFEVP'!CI78</f>
        <v>9977779</v>
      </c>
      <c r="J71" s="107">
        <f t="shared" si="3"/>
        <v>-3.166496753692627E-8</v>
      </c>
    </row>
    <row r="72" spans="1:10" x14ac:dyDescent="0.25">
      <c r="A72" t="s">
        <v>70</v>
      </c>
      <c r="B72" s="107">
        <v>2531073.984722218</v>
      </c>
      <c r="C72" s="107">
        <v>19372.663083313859</v>
      </c>
      <c r="D72" s="107">
        <v>297315.00491972535</v>
      </c>
      <c r="E72" s="107">
        <v>18275.690805331938</v>
      </c>
      <c r="F72" s="107">
        <v>628.50658306706919</v>
      </c>
      <c r="G72" s="107">
        <v>23589.149886342813</v>
      </c>
      <c r="H72" s="107">
        <f t="shared" si="2"/>
        <v>2890254.9999999991</v>
      </c>
      <c r="I72" s="107">
        <f>+'MIP(IxI)_TFEVP'!CI79</f>
        <v>2890255</v>
      </c>
      <c r="J72" s="107">
        <f t="shared" si="3"/>
        <v>0</v>
      </c>
    </row>
    <row r="73" spans="1:10" x14ac:dyDescent="0.25">
      <c r="A73" t="s">
        <v>71</v>
      </c>
      <c r="B73" s="107">
        <v>78756</v>
      </c>
      <c r="C73" s="107">
        <v>4410598</v>
      </c>
      <c r="D73" s="107">
        <v>0</v>
      </c>
      <c r="E73" s="107">
        <v>0</v>
      </c>
      <c r="F73" s="107">
        <v>0</v>
      </c>
      <c r="G73" s="107">
        <v>0</v>
      </c>
      <c r="H73" s="107">
        <f t="shared" si="2"/>
        <v>4489354</v>
      </c>
      <c r="I73" s="107">
        <f>+'MIP(IxI)_TFEVP'!CI80</f>
        <v>4489354</v>
      </c>
      <c r="J73" s="107">
        <f t="shared" si="3"/>
        <v>0</v>
      </c>
    </row>
    <row r="74" spans="1:10" x14ac:dyDescent="0.25">
      <c r="A74" t="s">
        <v>72</v>
      </c>
      <c r="B74" s="107">
        <v>3248994.3712222409</v>
      </c>
      <c r="C74" s="107">
        <v>170372.40975473486</v>
      </c>
      <c r="D74" s="107">
        <v>746188.17884227715</v>
      </c>
      <c r="E74" s="107">
        <v>1752.543136937091</v>
      </c>
      <c r="F74" s="107">
        <v>78.346133323990358</v>
      </c>
      <c r="G74" s="107">
        <v>1988.1509104867246</v>
      </c>
      <c r="H74" s="107">
        <f t="shared" si="2"/>
        <v>4169374.0000000009</v>
      </c>
      <c r="I74" s="107">
        <f>+'MIP(IxI)_TFEVP'!CI81</f>
        <v>4169374</v>
      </c>
      <c r="J74" s="107">
        <f t="shared" si="3"/>
        <v>0</v>
      </c>
    </row>
    <row r="75" spans="1:10" x14ac:dyDescent="0.25">
      <c r="A75" t="s">
        <v>73</v>
      </c>
      <c r="B75" s="107">
        <v>64386</v>
      </c>
      <c r="C75" s="107">
        <v>4002377</v>
      </c>
      <c r="D75" s="107">
        <v>0</v>
      </c>
      <c r="E75" s="107">
        <v>0</v>
      </c>
      <c r="F75" s="107">
        <v>0</v>
      </c>
      <c r="G75" s="107">
        <v>0</v>
      </c>
      <c r="H75" s="107">
        <f t="shared" si="2"/>
        <v>4066763</v>
      </c>
      <c r="I75" s="107">
        <f>+'MIP(IxI)_TFEVP'!CI82</f>
        <v>4066763</v>
      </c>
      <c r="J75" s="107">
        <f t="shared" si="3"/>
        <v>0</v>
      </c>
    </row>
    <row r="76" spans="1:10" x14ac:dyDescent="0.25">
      <c r="A76" t="s">
        <v>74</v>
      </c>
      <c r="B76" s="107">
        <v>1395004.5358795063</v>
      </c>
      <c r="C76" s="107">
        <v>40229.439973150453</v>
      </c>
      <c r="D76" s="107">
        <v>730236.61163701734</v>
      </c>
      <c r="E76" s="107">
        <v>103146.86181971994</v>
      </c>
      <c r="F76" s="107">
        <v>3971.569171885511</v>
      </c>
      <c r="G76" s="107">
        <v>223275.98151872077</v>
      </c>
      <c r="H76" s="107">
        <f t="shared" si="2"/>
        <v>2495865</v>
      </c>
      <c r="I76" s="107">
        <f>+'MIP(IxI)_TFEVP'!CI83</f>
        <v>2495865</v>
      </c>
      <c r="J76" s="107">
        <f t="shared" si="3"/>
        <v>0</v>
      </c>
    </row>
    <row r="77" spans="1:10" x14ac:dyDescent="0.25">
      <c r="A77" t="s">
        <v>75</v>
      </c>
      <c r="B77" s="107">
        <v>832526</v>
      </c>
      <c r="C77" s="107">
        <v>0</v>
      </c>
      <c r="D77" s="107">
        <v>0</v>
      </c>
      <c r="E77" s="107">
        <v>0</v>
      </c>
      <c r="F77" s="107">
        <v>0</v>
      </c>
      <c r="G77" s="107">
        <v>0</v>
      </c>
      <c r="H77" s="107">
        <f t="shared" si="2"/>
        <v>832526</v>
      </c>
      <c r="I77" s="107">
        <f>+'MIP(IxI)_TFEVP'!CI84</f>
        <v>832526</v>
      </c>
      <c r="J77" s="107">
        <f t="shared" si="3"/>
        <v>0</v>
      </c>
    </row>
  </sheetData>
  <sheetProtection password="AA53" sheet="1" formatColumns="0" formatRows="0"/>
  <pageMargins left="0.7" right="0.7" top="0.75" bottom="0.75" header="0.3" footer="0.3"/>
  <pageSetup paperSize="9" orientation="portrait" horizontalDpi="300" verticalDpi="30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41"/>
  <dimension ref="A2:BY78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O21" sqref="O2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v>0.13883670204652099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5">
      <c r="A4" s="105" t="s">
        <v>1</v>
      </c>
      <c r="B4">
        <v>0</v>
      </c>
      <c r="C4">
        <v>5.41298682952547E-2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5">
      <c r="A5" s="105" t="s">
        <v>2</v>
      </c>
      <c r="B5">
        <v>0</v>
      </c>
      <c r="C5">
        <v>0</v>
      </c>
      <c r="D5">
        <v>9.80346016397836E-2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5">
      <c r="A6" s="105" t="s">
        <v>3</v>
      </c>
      <c r="B6">
        <v>0</v>
      </c>
      <c r="C6">
        <v>0</v>
      </c>
      <c r="D6">
        <v>0</v>
      </c>
      <c r="E6">
        <v>2.3985303060149499E-2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5">
      <c r="A7" s="105" t="s">
        <v>4</v>
      </c>
      <c r="B7">
        <v>0</v>
      </c>
      <c r="C7">
        <v>0</v>
      </c>
      <c r="D7">
        <v>0</v>
      </c>
      <c r="E7">
        <v>0</v>
      </c>
      <c r="F7">
        <v>4.3796002153038797E-2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5">
      <c r="A8" s="105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6.1730352413624102E-2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5">
      <c r="A9" s="105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2.9464883212797E-2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5">
      <c r="A10" s="105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0.10126669372983201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5">
      <c r="A11" s="105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4.4469005226161297E-2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5">
      <c r="A12" s="105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0.50295543890249805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5">
      <c r="A13" s="105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4.2508701694162099E-2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5">
      <c r="A14" s="105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2.0640274199862599E-2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5">
      <c r="A15" s="10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6.29576043035568E-3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5">
      <c r="A16" s="105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8.4496335493064402E-4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5">
      <c r="A17" s="105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1.51602478107876E-2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5">
      <c r="A18" s="105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2.0311175687129202E-2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5">
      <c r="A19" s="105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2.6851677199593801E-2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5">
      <c r="A20" s="105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3.4458946721661103E-2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</row>
    <row r="21" spans="1:77" x14ac:dyDescent="0.25">
      <c r="A21" s="105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2.0702483257409698E-2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5">
      <c r="A22" s="105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2.0183480869119901E-2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5">
      <c r="A23" s="105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2.7369474794302E-2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5">
      <c r="A24" s="105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7.4902526330198907E-2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</row>
    <row r="25" spans="1:77" x14ac:dyDescent="0.25">
      <c r="A25" s="10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2.5340695466162799E-2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5">
      <c r="A26" s="105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2.91229291491325E-2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5">
      <c r="A27" s="105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2.8492457807568101E-2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5">
      <c r="A28" s="105" t="s">
        <v>25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2.1735443655707801E-2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5">
      <c r="A29" s="105" t="s">
        <v>26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8.2642164643461302E-2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5">
      <c r="A30" s="105" t="s">
        <v>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4.3750398009219102E-3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5">
      <c r="A31" s="105" t="s">
        <v>28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2.8100965801905801E-2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5">
      <c r="A32" s="105" t="s">
        <v>29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0.27648681111476398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5">
      <c r="A33" s="105" t="s">
        <v>30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1.67477068059943E-2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5">
      <c r="A34" s="105" t="s">
        <v>31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3.1771731641221997E-2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5">
      <c r="A35" s="105" t="s">
        <v>32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5">
      <c r="A36" s="105" t="s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4.2717292380852201E-2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5">
      <c r="A37" s="105" t="s">
        <v>34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0.101461506504661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5">
      <c r="A38" s="105" t="s">
        <v>35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6.0919418605769701E-2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5">
      <c r="A39" s="105" t="s">
        <v>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3.7161778359299402E-2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5">
      <c r="A40" s="105" t="s">
        <v>37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1.26480186596237E-2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5">
      <c r="A41" s="105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1.8459736022063199E-2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5">
      <c r="A42" s="105" t="s">
        <v>39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7.81524365326584E-4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5">
      <c r="A43" s="105" t="s">
        <v>40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2.1048173484842999E-2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5">
      <c r="A44" s="105" t="s">
        <v>41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2.0892701662130801E-2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5">
      <c r="A45" s="105" t="s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1.4999627640112499E-2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5">
      <c r="A46" s="105" t="s">
        <v>43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1.83126309870674E-2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5">
      <c r="A47" s="105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1.4903432758203499E-2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5">
      <c r="A48" s="105" t="s">
        <v>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4.11523468192855E-2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5">
      <c r="A49" s="105" t="s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1.9485318253008099E-2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5">
      <c r="A50" s="105" t="s">
        <v>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9.3197920435861004E-3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5">
      <c r="A51" s="105" t="s">
        <v>48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5.1535509022143301E-2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5">
      <c r="A52" s="105" t="s">
        <v>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2.64705882352941E-2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5">
      <c r="A53" s="105" t="s">
        <v>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1.7847795699750601E-2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5">
      <c r="A54" s="105" t="s">
        <v>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2.8875449206766601E-2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5">
      <c r="A55" s="105" t="s">
        <v>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1.0463033294533399E-2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5">
      <c r="A56" s="105" t="s">
        <v>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5.6441777309643303E-2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5">
      <c r="A57" s="105" t="s">
        <v>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5.91791644773077E-2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5">
      <c r="A58" s="105" t="s">
        <v>55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1.16578041277021E-2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5">
      <c r="A59" s="105" t="s">
        <v>56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2.56188202470089E-2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5">
      <c r="A60" s="105" t="s">
        <v>57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3.1559373952545801E-2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5">
      <c r="A61" s="105" t="s">
        <v>58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5.0493552164632402E-2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5">
      <c r="A62" s="105" t="s">
        <v>59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3.4496988538178897E-2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5">
      <c r="A63" s="105" t="s">
        <v>60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7.4401107913527706E-2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5">
      <c r="A64" s="105" t="s">
        <v>61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3.3116485379454899E-2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5">
      <c r="A65" s="105" t="s">
        <v>62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0.139894444557494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5">
      <c r="A66" s="105" t="s">
        <v>63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1.69436232277861E-2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5">
      <c r="A67" s="105" t="s">
        <v>64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2.0786780335130001E-2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5">
      <c r="A68" s="105" t="s">
        <v>65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8.7446321826244108E-3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5">
      <c r="A69" s="105" t="s">
        <v>66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1.9062125894268402E-2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5">
      <c r="A70" s="105" t="s">
        <v>67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2.3507102225202E-3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5">
      <c r="A71" s="105" t="s">
        <v>68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3.55033285370761E-2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5">
      <c r="A72" s="105" t="s">
        <v>69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1.9565576667913798E-2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5">
      <c r="A73" s="105" t="s">
        <v>70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4.8608513781655899E-2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5">
      <c r="A74" s="105" t="s">
        <v>71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4.9151392382957501E-2</v>
      </c>
      <c r="BV74">
        <v>0</v>
      </c>
      <c r="BW74">
        <v>0</v>
      </c>
      <c r="BX74">
        <v>0</v>
      </c>
      <c r="BY74">
        <v>0</v>
      </c>
    </row>
    <row r="75" spans="1:77" x14ac:dyDescent="0.25">
      <c r="A75" s="105" t="s">
        <v>72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3.1828039413110902E-2</v>
      </c>
      <c r="BW75">
        <v>0</v>
      </c>
      <c r="BX75">
        <v>0</v>
      </c>
      <c r="BY75">
        <v>0</v>
      </c>
    </row>
    <row r="76" spans="1:77" x14ac:dyDescent="0.25">
      <c r="A76" s="105" t="s">
        <v>73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2.1417525437307301E-2</v>
      </c>
      <c r="BX76">
        <v>0</v>
      </c>
      <c r="BY76">
        <v>0</v>
      </c>
    </row>
    <row r="77" spans="1:77" x14ac:dyDescent="0.25">
      <c r="A77" s="105" t="s">
        <v>74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0.107966977380587</v>
      </c>
      <c r="BY77">
        <v>0</v>
      </c>
    </row>
    <row r="78" spans="1:77" x14ac:dyDescent="0.25">
      <c r="A78" s="105" t="s">
        <v>75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0.25856369650917799</v>
      </c>
    </row>
  </sheetData>
  <sheetProtection password="A253" sheet="1" formatColumns="0" formatRows="0"/>
  <conditionalFormatting sqref="A3:A78">
    <cfRule type="cellIs" dxfId="89" priority="1" operator="lessThan">
      <formula>0</formula>
    </cfRule>
  </conditionalFormatting>
  <conditionalFormatting sqref="B2:BY2">
    <cfRule type="cellIs" dxfId="88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42"/>
  <dimension ref="A2:BY82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O21" sqref="O21"/>
    </sheetView>
  </sheetViews>
  <sheetFormatPr baseColWidth="10" defaultRowHeight="15" x14ac:dyDescent="0.25"/>
  <cols>
    <col min="1" max="1" width="13.28515625" customWidth="1"/>
    <col min="2" max="76" width="12" customWidth="1"/>
    <col min="77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v>0.139941125990766</v>
      </c>
      <c r="C3" s="226">
        <v>1.26594303440586E-4</v>
      </c>
      <c r="D3" s="226">
        <v>9.1403601627356704E-4</v>
      </c>
      <c r="E3" s="226">
        <v>4.3418186771956098E-4</v>
      </c>
      <c r="F3" s="226">
        <v>1.9568617156166801E-4</v>
      </c>
      <c r="G3" s="226">
        <v>6.8632126854148106E-5</v>
      </c>
      <c r="H3" s="226">
        <v>1.7461179863438101E-4</v>
      </c>
      <c r="I3" s="226">
        <v>1.4600832303032299E-4</v>
      </c>
      <c r="J3" s="226">
        <v>3.9290715572681597E-3</v>
      </c>
      <c r="K3" s="226">
        <v>3.24004680008889E-3</v>
      </c>
      <c r="L3" s="226">
        <v>1.0019917746223E-4</v>
      </c>
      <c r="M3" s="226">
        <v>1.6557849857348E-3</v>
      </c>
      <c r="N3" s="226">
        <v>1.6564646279450599E-5</v>
      </c>
      <c r="O3" s="226">
        <v>7.08394173745912E-6</v>
      </c>
      <c r="P3" s="226">
        <v>1.6464653477626199E-4</v>
      </c>
      <c r="Q3" s="226">
        <v>1.87857617896635E-4</v>
      </c>
      <c r="R3" s="226">
        <v>1.06898136343844E-3</v>
      </c>
      <c r="S3" s="226">
        <v>5.3200957558051896E-4</v>
      </c>
      <c r="T3" s="226">
        <v>6.3263011842352198E-4</v>
      </c>
      <c r="U3" s="226">
        <v>2.7325612943332502E-3</v>
      </c>
      <c r="V3" s="226">
        <v>8.8143441215720296E-4</v>
      </c>
      <c r="W3" s="226">
        <v>3.6260074761830697E-4</v>
      </c>
      <c r="X3" s="226">
        <v>6.0183712551306102E-4</v>
      </c>
      <c r="Y3" s="226">
        <v>1.4553626761914799E-4</v>
      </c>
      <c r="Z3" s="226">
        <v>1.19029121896089E-4</v>
      </c>
      <c r="AA3" s="226">
        <v>2.3448529383417299E-4</v>
      </c>
      <c r="AB3" s="226">
        <v>7.24588232261402E-5</v>
      </c>
      <c r="AC3" s="226">
        <v>6.3825030719733798E-3</v>
      </c>
      <c r="AD3" s="226">
        <v>4.2593986375962798E-3</v>
      </c>
      <c r="AE3" s="226">
        <v>1.05859893361686E-4</v>
      </c>
      <c r="AF3" s="226">
        <v>1.9782944431557501E-4</v>
      </c>
      <c r="AG3" s="226">
        <v>1.89370324307013E-3</v>
      </c>
      <c r="AH3" s="226">
        <v>0</v>
      </c>
      <c r="AI3" s="226">
        <v>2.7310903946578398E-5</v>
      </c>
      <c r="AJ3" s="226">
        <v>1.714621946582E-5</v>
      </c>
      <c r="AK3" s="226">
        <v>1.16744576155906E-4</v>
      </c>
      <c r="AL3" s="226">
        <v>5.51753314806181E-5</v>
      </c>
      <c r="AM3" s="226">
        <v>2.00092251430549E-5</v>
      </c>
      <c r="AN3" s="226">
        <v>1.64772441291445E-5</v>
      </c>
      <c r="AO3" s="226">
        <v>2.5235689402458001E-5</v>
      </c>
      <c r="AP3" s="226">
        <v>2.9078625436254699E-5</v>
      </c>
      <c r="AQ3" s="226">
        <v>5.9558970010645003E-5</v>
      </c>
      <c r="AR3" s="226">
        <v>2.2792306282769202E-5</v>
      </c>
      <c r="AS3" s="226">
        <v>1.8096113774169499E-5</v>
      </c>
      <c r="AT3" s="226">
        <v>1.6086779758039399E-5</v>
      </c>
      <c r="AU3" s="226">
        <v>1.9880371029353301E-5</v>
      </c>
      <c r="AV3" s="226">
        <v>3.3601064645814999E-5</v>
      </c>
      <c r="AW3" s="226">
        <v>4.52406591597642E-5</v>
      </c>
      <c r="AX3" s="226">
        <v>2.07614582742364E-5</v>
      </c>
      <c r="AY3" s="226">
        <v>1.3694565557159099E-5</v>
      </c>
      <c r="AZ3" s="226">
        <v>1.7548014681278801E-5</v>
      </c>
      <c r="BA3" s="226">
        <v>1.5895879252177E-5</v>
      </c>
      <c r="BB3" s="226">
        <v>1.78283492251596E-5</v>
      </c>
      <c r="BC3" s="226">
        <v>2.1564183513810101E-5</v>
      </c>
      <c r="BD3" s="226">
        <v>2.22131275437507E-5</v>
      </c>
      <c r="BE3" s="226">
        <v>1.1795326650205401E-5</v>
      </c>
      <c r="BF3" s="226">
        <v>3.38035755017012E-5</v>
      </c>
      <c r="BG3" s="226">
        <v>2.59051221994425E-5</v>
      </c>
      <c r="BH3" s="226">
        <v>1.1275288728469499E-5</v>
      </c>
      <c r="BI3" s="226">
        <v>2.5194260238774001E-5</v>
      </c>
      <c r="BJ3" s="226">
        <v>1.9007848519306301E-5</v>
      </c>
      <c r="BK3" s="226">
        <v>1.7604962796971901E-4</v>
      </c>
      <c r="BL3" s="226">
        <v>5.1992403043566002E-4</v>
      </c>
      <c r="BM3" s="226">
        <v>1.6009529816830099E-5</v>
      </c>
      <c r="BN3" s="226">
        <v>1.07436922638166E-5</v>
      </c>
      <c r="BO3" s="226">
        <v>1.8935859249232801E-5</v>
      </c>
      <c r="BP3" s="226">
        <v>1.9512031971343001E-5</v>
      </c>
      <c r="BQ3" s="226">
        <v>8.7236389281467006E-6</v>
      </c>
      <c r="BR3" s="226">
        <v>4.6859774057490102E-5</v>
      </c>
      <c r="BS3" s="226">
        <v>7.8548589514783998E-6</v>
      </c>
      <c r="BT3" s="226">
        <v>3.0547808577936402E-5</v>
      </c>
      <c r="BU3" s="226">
        <v>1.8223583740415199E-5</v>
      </c>
      <c r="BV3" s="226">
        <v>2.4705451359775701E-5</v>
      </c>
      <c r="BW3" s="226">
        <v>2.13539699408113E-5</v>
      </c>
      <c r="BX3" s="226">
        <v>1.35590187101375E-4</v>
      </c>
      <c r="BY3" s="226">
        <v>0</v>
      </c>
    </row>
    <row r="4" spans="1:77" x14ac:dyDescent="0.25">
      <c r="A4" s="105" t="s">
        <v>1</v>
      </c>
      <c r="B4" s="226">
        <v>2.0071065953673398E-5</v>
      </c>
      <c r="C4" s="226">
        <v>5.4554665403968E-2</v>
      </c>
      <c r="D4" s="226">
        <v>5.0758419855552903E-5</v>
      </c>
      <c r="E4" s="226">
        <v>1.3579043201346599E-4</v>
      </c>
      <c r="F4" s="226">
        <v>6.20480118460377E-5</v>
      </c>
      <c r="G4" s="226">
        <v>2.2022689184275699E-5</v>
      </c>
      <c r="H4" s="226">
        <v>5.6647332482404003E-5</v>
      </c>
      <c r="I4" s="226">
        <v>4.6579894443623397E-5</v>
      </c>
      <c r="J4" s="226">
        <v>1.24763588358819E-3</v>
      </c>
      <c r="K4" s="226">
        <v>2.39127580185806E-4</v>
      </c>
      <c r="L4" s="226">
        <v>3.3173170500244303E-5</v>
      </c>
      <c r="M4" s="226">
        <v>2.6441813014446897E-4</v>
      </c>
      <c r="N4" s="226">
        <v>4.0033765143087797E-6</v>
      </c>
      <c r="O4" s="226">
        <v>1.88358560835932E-6</v>
      </c>
      <c r="P4" s="226">
        <v>5.1908531639504601E-5</v>
      </c>
      <c r="Q4" s="226">
        <v>5.90149785557231E-5</v>
      </c>
      <c r="R4" s="226">
        <v>8.5516661238358203E-5</v>
      </c>
      <c r="S4" s="226">
        <v>9.1412528573790597E-5</v>
      </c>
      <c r="T4" s="226">
        <v>1.07793842414523E-4</v>
      </c>
      <c r="U4" s="226">
        <v>3.1464712640129798E-5</v>
      </c>
      <c r="V4" s="226">
        <v>9.5673675491751405E-5</v>
      </c>
      <c r="W4" s="226">
        <v>2.17179940904416E-3</v>
      </c>
      <c r="X4" s="226">
        <v>7.9314252183928097E-3</v>
      </c>
      <c r="Y4" s="226">
        <v>4.9546796755050299E-5</v>
      </c>
      <c r="Z4" s="226">
        <v>1.4190846286246499E-4</v>
      </c>
      <c r="AA4" s="226">
        <v>1.89967614256406E-3</v>
      </c>
      <c r="AB4" s="226">
        <v>2.7232202239290699E-5</v>
      </c>
      <c r="AC4" s="226">
        <v>9.9229208553089409E-4</v>
      </c>
      <c r="AD4" s="226">
        <v>8.2577745347607397E-5</v>
      </c>
      <c r="AE4" s="226">
        <v>3.4535579066576801E-5</v>
      </c>
      <c r="AF4" s="226">
        <v>1.57379023622846E-5</v>
      </c>
      <c r="AG4" s="226">
        <v>9.5749744883363603E-5</v>
      </c>
      <c r="AH4" s="226">
        <v>0</v>
      </c>
      <c r="AI4" s="226">
        <v>9.4337734022919207E-6</v>
      </c>
      <c r="AJ4" s="226">
        <v>6.2959275910289397E-6</v>
      </c>
      <c r="AK4" s="226">
        <v>1.5502955422581001E-5</v>
      </c>
      <c r="AL4" s="226">
        <v>1.9216015253141198E-5</v>
      </c>
      <c r="AM4" s="226">
        <v>8.0975805598405198E-6</v>
      </c>
      <c r="AN4" s="226">
        <v>6.3790015195536999E-6</v>
      </c>
      <c r="AO4" s="226">
        <v>8.0111303417401392E-6</v>
      </c>
      <c r="AP4" s="226">
        <v>8.5563948039372104E-6</v>
      </c>
      <c r="AQ4" s="226">
        <v>7.7987887762198895E-6</v>
      </c>
      <c r="AR4" s="226">
        <v>9.6945738702365202E-6</v>
      </c>
      <c r="AS4" s="226">
        <v>7.3244621720546103E-6</v>
      </c>
      <c r="AT4" s="226">
        <v>6.5510061245787304E-6</v>
      </c>
      <c r="AU4" s="226">
        <v>7.4681265997749498E-6</v>
      </c>
      <c r="AV4" s="226">
        <v>1.2016263875909601E-5</v>
      </c>
      <c r="AW4" s="226">
        <v>1.52131594624756E-5</v>
      </c>
      <c r="AX4" s="226">
        <v>6.7620580120195196E-6</v>
      </c>
      <c r="AY4" s="226">
        <v>5.2557886704227198E-6</v>
      </c>
      <c r="AZ4" s="226">
        <v>6.56753342441212E-6</v>
      </c>
      <c r="BA4" s="226">
        <v>5.8133415720008702E-6</v>
      </c>
      <c r="BB4" s="226">
        <v>7.7736984950604908E-6</v>
      </c>
      <c r="BC4" s="226">
        <v>7.8739455498310504E-6</v>
      </c>
      <c r="BD4" s="226">
        <v>7.9918645953160806E-6</v>
      </c>
      <c r="BE4" s="226">
        <v>4.2104542166739703E-6</v>
      </c>
      <c r="BF4" s="226">
        <v>1.07040041690375E-5</v>
      </c>
      <c r="BG4" s="226">
        <v>8.9690109664942702E-6</v>
      </c>
      <c r="BH4" s="226">
        <v>4.1519934676760004E-6</v>
      </c>
      <c r="BI4" s="226">
        <v>1.08188068785366E-5</v>
      </c>
      <c r="BJ4" s="226">
        <v>7.2133294612040596E-6</v>
      </c>
      <c r="BK4" s="226">
        <v>8.2233442390263498E-5</v>
      </c>
      <c r="BL4" s="226">
        <v>2.3622391873048899E-4</v>
      </c>
      <c r="BM4" s="226">
        <v>4.3359519621988703E-6</v>
      </c>
      <c r="BN4" s="226">
        <v>3.5678553696951798E-6</v>
      </c>
      <c r="BO4" s="226">
        <v>6.79670736663579E-6</v>
      </c>
      <c r="BP4" s="226">
        <v>6.65963657494616E-6</v>
      </c>
      <c r="BQ4" s="226">
        <v>2.6437728440716299E-6</v>
      </c>
      <c r="BR4" s="226">
        <v>1.13192042998977E-5</v>
      </c>
      <c r="BS4" s="226">
        <v>2.7505551446074801E-6</v>
      </c>
      <c r="BT4" s="226">
        <v>1.1465113853414001E-5</v>
      </c>
      <c r="BU4" s="226">
        <v>7.9118274210545892E-6</v>
      </c>
      <c r="BV4" s="226">
        <v>9.6003815733562904E-6</v>
      </c>
      <c r="BW4" s="226">
        <v>6.5583348599617499E-6</v>
      </c>
      <c r="BX4" s="226">
        <v>2.51310619416759E-5</v>
      </c>
      <c r="BY4" s="226">
        <v>0</v>
      </c>
    </row>
    <row r="5" spans="1:77" x14ac:dyDescent="0.25">
      <c r="A5" s="105" t="s">
        <v>2</v>
      </c>
      <c r="B5" s="226">
        <v>6.6619446602254703E-6</v>
      </c>
      <c r="C5" s="226">
        <v>1.28400221420024E-5</v>
      </c>
      <c r="D5" s="226">
        <v>0.104579524722378</v>
      </c>
      <c r="E5" s="226">
        <v>1.7784747808393999E-5</v>
      </c>
      <c r="F5" s="226">
        <v>1.06139921529734E-5</v>
      </c>
      <c r="G5" s="226">
        <v>7.5255832366267097E-6</v>
      </c>
      <c r="H5" s="226">
        <v>1.41023687625591E-5</v>
      </c>
      <c r="I5" s="226">
        <v>9.5902748001516498E-6</v>
      </c>
      <c r="J5" s="226">
        <v>8.2624006868461299E-5</v>
      </c>
      <c r="K5" s="226">
        <v>8.1983688029451694E-5</v>
      </c>
      <c r="L5" s="226">
        <v>1.1519542113613E-5</v>
      </c>
      <c r="M5" s="226">
        <v>2.0449569299456701E-5</v>
      </c>
      <c r="N5" s="226">
        <v>2.9840189247833299E-6</v>
      </c>
      <c r="O5" s="226">
        <v>1.56619977337901E-6</v>
      </c>
      <c r="P5" s="226">
        <v>1.50553777879379E-5</v>
      </c>
      <c r="Q5" s="226">
        <v>1.8737707941214E-5</v>
      </c>
      <c r="R5" s="226">
        <v>4.4882261801280099E-5</v>
      </c>
      <c r="S5" s="226">
        <v>2.6413253580294301E-5</v>
      </c>
      <c r="T5" s="226">
        <v>2.1577905317855899E-5</v>
      </c>
      <c r="U5" s="226">
        <v>2.2072408872751999E-5</v>
      </c>
      <c r="V5" s="226">
        <v>4.1752991768067603E-5</v>
      </c>
      <c r="W5" s="226">
        <v>7.0493487469397493E-5</v>
      </c>
      <c r="X5" s="226">
        <v>3.9636815074496799E-5</v>
      </c>
      <c r="Y5" s="226">
        <v>2.0721523716939201E-5</v>
      </c>
      <c r="Z5" s="226">
        <v>2.63299040458043E-5</v>
      </c>
      <c r="AA5" s="226">
        <v>5.3497895984707698E-5</v>
      </c>
      <c r="AB5" s="226">
        <v>2.0661458343547501E-5</v>
      </c>
      <c r="AC5" s="226">
        <v>1.96383965795216E-5</v>
      </c>
      <c r="AD5" s="226">
        <v>4.2702156670047604E-3</v>
      </c>
      <c r="AE5" s="226">
        <v>1.20719690616628E-3</v>
      </c>
      <c r="AF5" s="226">
        <v>1.7145369650347199E-4</v>
      </c>
      <c r="AG5" s="226">
        <v>1.2744349767442399E-5</v>
      </c>
      <c r="AH5" s="226">
        <v>0</v>
      </c>
      <c r="AI5" s="226">
        <v>9.2101837334802208E-6</v>
      </c>
      <c r="AJ5" s="226">
        <v>8.0770853534507298E-6</v>
      </c>
      <c r="AK5" s="226">
        <v>1.21867476540533E-5</v>
      </c>
      <c r="AL5" s="226">
        <v>1.0798364182293099E-5</v>
      </c>
      <c r="AM5" s="226">
        <v>9.2368481996768795E-6</v>
      </c>
      <c r="AN5" s="226">
        <v>7.2781411714706303E-6</v>
      </c>
      <c r="AO5" s="226">
        <v>7.4002120832576096E-6</v>
      </c>
      <c r="AP5" s="226">
        <v>1.26529687438133E-5</v>
      </c>
      <c r="AQ5" s="226">
        <v>8.78409783638815E-6</v>
      </c>
      <c r="AR5" s="226">
        <v>9.7893723230359992E-6</v>
      </c>
      <c r="AS5" s="226">
        <v>7.6071750894262697E-6</v>
      </c>
      <c r="AT5" s="226">
        <v>7.7374453454261392E-6</v>
      </c>
      <c r="AU5" s="226">
        <v>7.9252833728521401E-6</v>
      </c>
      <c r="AV5" s="226">
        <v>9.3887600646007003E-6</v>
      </c>
      <c r="AW5" s="226">
        <v>8.6577083088616504E-6</v>
      </c>
      <c r="AX5" s="226">
        <v>8.6005578698648908E-6</v>
      </c>
      <c r="AY5" s="226">
        <v>5.3567377595181201E-6</v>
      </c>
      <c r="AZ5" s="226">
        <v>6.4000807056035903E-6</v>
      </c>
      <c r="BA5" s="226">
        <v>6.2224750015789E-6</v>
      </c>
      <c r="BB5" s="226">
        <v>9.1020294213402796E-6</v>
      </c>
      <c r="BC5" s="226">
        <v>8.30005316873402E-6</v>
      </c>
      <c r="BD5" s="226">
        <v>9.2923873644577896E-6</v>
      </c>
      <c r="BE5" s="226">
        <v>4.5955612870421098E-6</v>
      </c>
      <c r="BF5" s="226">
        <v>7.79190893435926E-6</v>
      </c>
      <c r="BG5" s="226">
        <v>9.5980682222402403E-6</v>
      </c>
      <c r="BH5" s="226">
        <v>4.6596412657433903E-6</v>
      </c>
      <c r="BI5" s="226">
        <v>1.1530764339235601E-5</v>
      </c>
      <c r="BJ5" s="226">
        <v>8.0518887392145592E-6</v>
      </c>
      <c r="BK5" s="226">
        <v>2.3460463728780301E-4</v>
      </c>
      <c r="BL5" s="226">
        <v>2.95462514221381E-4</v>
      </c>
      <c r="BM5" s="226">
        <v>4.8463088518958302E-6</v>
      </c>
      <c r="BN5" s="226">
        <v>4.3710075837889903E-6</v>
      </c>
      <c r="BO5" s="226">
        <v>8.3021261677372594E-6</v>
      </c>
      <c r="BP5" s="226">
        <v>8.2651819130306999E-6</v>
      </c>
      <c r="BQ5" s="226">
        <v>2.96034443257441E-6</v>
      </c>
      <c r="BR5" s="226">
        <v>1.0128767774832901E-5</v>
      </c>
      <c r="BS5" s="226">
        <v>4.6019980566804502E-6</v>
      </c>
      <c r="BT5" s="226">
        <v>1.48412143107919E-5</v>
      </c>
      <c r="BU5" s="226">
        <v>9.9801075472466593E-6</v>
      </c>
      <c r="BV5" s="226">
        <v>1.1789875193417301E-5</v>
      </c>
      <c r="BW5" s="226">
        <v>1.50788692340406E-5</v>
      </c>
      <c r="BX5" s="226">
        <v>4.4073875790152201E-5</v>
      </c>
      <c r="BY5" s="226">
        <v>0</v>
      </c>
    </row>
    <row r="6" spans="1:77" x14ac:dyDescent="0.25">
      <c r="A6" s="105" t="s">
        <v>3</v>
      </c>
      <c r="B6" s="226">
        <v>7.9114925323469108E-6</v>
      </c>
      <c r="C6" s="226">
        <v>1.2945380767855801E-5</v>
      </c>
      <c r="D6" s="226">
        <v>8.2759514787843495E-6</v>
      </c>
      <c r="E6" s="226">
        <v>2.40053023661294E-2</v>
      </c>
      <c r="F6" s="226">
        <v>1.05871886619337E-5</v>
      </c>
      <c r="G6" s="226">
        <v>8.5246194501133793E-6</v>
      </c>
      <c r="H6" s="226">
        <v>8.1960568369081598E-6</v>
      </c>
      <c r="I6" s="226">
        <v>7.0568730576996604E-6</v>
      </c>
      <c r="J6" s="226">
        <v>7.6292690640308405E-5</v>
      </c>
      <c r="K6" s="226">
        <v>6.4091637228232498E-6</v>
      </c>
      <c r="L6" s="226">
        <v>7.1503192067954397E-6</v>
      </c>
      <c r="M6" s="226">
        <v>8.0509790267158297E-6</v>
      </c>
      <c r="N6" s="226">
        <v>1.7134577127460199E-6</v>
      </c>
      <c r="O6" s="226">
        <v>8.3912930143673403E-7</v>
      </c>
      <c r="P6" s="226">
        <v>5.5645770734643301E-6</v>
      </c>
      <c r="Q6" s="226">
        <v>6.9346022700962802E-6</v>
      </c>
      <c r="R6" s="226">
        <v>5.9932643093684304E-6</v>
      </c>
      <c r="S6" s="226">
        <v>8.7567612115934996E-6</v>
      </c>
      <c r="T6" s="226">
        <v>7.6438642585627597E-6</v>
      </c>
      <c r="U6" s="226">
        <v>8.6415265919918906E-6</v>
      </c>
      <c r="V6" s="226">
        <v>7.7196749134353303E-5</v>
      </c>
      <c r="W6" s="226">
        <v>1.7026333166426599E-4</v>
      </c>
      <c r="X6" s="226">
        <v>1.40537024438749E-5</v>
      </c>
      <c r="Y6" s="226">
        <v>6.5467986877193003E-3</v>
      </c>
      <c r="Z6" s="226">
        <v>1.6880976718991001E-4</v>
      </c>
      <c r="AA6" s="226">
        <v>9.4759040739895607E-6</v>
      </c>
      <c r="AB6" s="226">
        <v>8.4720599262837902E-6</v>
      </c>
      <c r="AC6" s="226">
        <v>1.0522578246930001E-5</v>
      </c>
      <c r="AD6" s="226">
        <v>1.2706254928961401E-4</v>
      </c>
      <c r="AE6" s="226">
        <v>1.6450558036780599E-4</v>
      </c>
      <c r="AF6" s="226">
        <v>6.2925660208476304E-4</v>
      </c>
      <c r="AG6" s="226">
        <v>1.8065786343260501E-4</v>
      </c>
      <c r="AH6" s="226">
        <v>0</v>
      </c>
      <c r="AI6" s="226">
        <v>7.5466136938982101E-6</v>
      </c>
      <c r="AJ6" s="226">
        <v>4.1252805723682098E-6</v>
      </c>
      <c r="AK6" s="226">
        <v>9.8009412096953695E-6</v>
      </c>
      <c r="AL6" s="226">
        <v>1.14028300560364E-5</v>
      </c>
      <c r="AM6" s="226">
        <v>4.3550045560525303E-6</v>
      </c>
      <c r="AN6" s="226">
        <v>2.98823160272612E-6</v>
      </c>
      <c r="AO6" s="226">
        <v>3.22797545546661E-6</v>
      </c>
      <c r="AP6" s="226">
        <v>2.6532032105252098E-4</v>
      </c>
      <c r="AQ6" s="226">
        <v>1.8912700015920299E-5</v>
      </c>
      <c r="AR6" s="226">
        <v>3.3074971402635199E-5</v>
      </c>
      <c r="AS6" s="226">
        <v>5.8087572107088698E-6</v>
      </c>
      <c r="AT6" s="226">
        <v>7.4979418032836103E-6</v>
      </c>
      <c r="AU6" s="226">
        <v>8.6756486017748708E-6</v>
      </c>
      <c r="AV6" s="226">
        <v>5.1343812025695802E-6</v>
      </c>
      <c r="AW6" s="226">
        <v>4.6810828528746301E-6</v>
      </c>
      <c r="AX6" s="226">
        <v>3.3384152722938201E-6</v>
      </c>
      <c r="AY6" s="226">
        <v>2.1727045258415198E-6</v>
      </c>
      <c r="AZ6" s="226">
        <v>4.69317544048329E-6</v>
      </c>
      <c r="BA6" s="226">
        <v>3.0093927645526398E-6</v>
      </c>
      <c r="BB6" s="226">
        <v>4.1256513093227497E-6</v>
      </c>
      <c r="BC6" s="226">
        <v>5.9180327156347598E-6</v>
      </c>
      <c r="BD6" s="226">
        <v>3.5726156121574899E-6</v>
      </c>
      <c r="BE6" s="226">
        <v>1.07764913005998E-5</v>
      </c>
      <c r="BF6" s="226">
        <v>1.21488776552539E-5</v>
      </c>
      <c r="BG6" s="226">
        <v>3.3652060456750999E-6</v>
      </c>
      <c r="BH6" s="226">
        <v>2.1809994934898499E-6</v>
      </c>
      <c r="BI6" s="226">
        <v>7.10946907030981E-6</v>
      </c>
      <c r="BJ6" s="226">
        <v>3.1032652184191202E-6</v>
      </c>
      <c r="BK6" s="226">
        <v>2.4137157357403999E-5</v>
      </c>
      <c r="BL6" s="226">
        <v>1.74835235241792E-5</v>
      </c>
      <c r="BM6" s="226">
        <v>1.63034582819938E-6</v>
      </c>
      <c r="BN6" s="226">
        <v>8.60201430019988E-7</v>
      </c>
      <c r="BO6" s="226">
        <v>1.6593382454303801E-6</v>
      </c>
      <c r="BP6" s="226">
        <v>1.39364102241129E-6</v>
      </c>
      <c r="BQ6" s="226">
        <v>9.40561452072643E-7</v>
      </c>
      <c r="BR6" s="226">
        <v>2.0786238551091098E-6</v>
      </c>
      <c r="BS6" s="226">
        <v>9.3246101842836999E-7</v>
      </c>
      <c r="BT6" s="226">
        <v>2.5296428254095799E-6</v>
      </c>
      <c r="BU6" s="226">
        <v>1.2504034179391901E-6</v>
      </c>
      <c r="BV6" s="226">
        <v>1.0991092584939E-5</v>
      </c>
      <c r="BW6" s="226">
        <v>3.5309303570302101E-6</v>
      </c>
      <c r="BX6" s="226">
        <v>6.9508356690529803E-6</v>
      </c>
      <c r="BY6" s="226">
        <v>0</v>
      </c>
    </row>
    <row r="7" spans="1:77" x14ac:dyDescent="0.25">
      <c r="A7" s="105" t="s">
        <v>4</v>
      </c>
      <c r="B7" s="226">
        <v>6.4184023824079004E-6</v>
      </c>
      <c r="C7" s="226">
        <v>3.2943146703135899E-5</v>
      </c>
      <c r="D7" s="226">
        <v>1.18686501106626E-5</v>
      </c>
      <c r="E7" s="226">
        <v>1.5200616829510001E-5</v>
      </c>
      <c r="F7" s="226">
        <v>4.3976480892709099E-2</v>
      </c>
      <c r="G7" s="226">
        <v>7.2176989500711196E-6</v>
      </c>
      <c r="H7" s="226">
        <v>1.25096629786459E-5</v>
      </c>
      <c r="I7" s="226">
        <v>1.48529716761903E-5</v>
      </c>
      <c r="J7" s="226">
        <v>1.7190017475899301E-5</v>
      </c>
      <c r="K7" s="226">
        <v>1.7353391266082701E-4</v>
      </c>
      <c r="L7" s="226">
        <v>1.3820532514713801E-5</v>
      </c>
      <c r="M7" s="226">
        <v>2.20202223634412E-5</v>
      </c>
      <c r="N7" s="226">
        <v>3.5496093534182401E-6</v>
      </c>
      <c r="O7" s="226">
        <v>1.7575139743373201E-6</v>
      </c>
      <c r="P7" s="226">
        <v>8.9425784905367998E-6</v>
      </c>
      <c r="Q7" s="226">
        <v>1.18107444114337E-5</v>
      </c>
      <c r="R7" s="226">
        <v>6.8950396762849594E-5</v>
      </c>
      <c r="S7" s="226">
        <v>2.7742449929673301E-5</v>
      </c>
      <c r="T7" s="226">
        <v>2.3238625549805501E-5</v>
      </c>
      <c r="U7" s="226">
        <v>2.5295146337370699E-5</v>
      </c>
      <c r="V7" s="226">
        <v>3.1527864250506001E-4</v>
      </c>
      <c r="W7" s="226">
        <v>5.1867546215715402E-5</v>
      </c>
      <c r="X7" s="226">
        <v>3.1555736760586003E-5</v>
      </c>
      <c r="Y7" s="226">
        <v>1.9890209368491E-5</v>
      </c>
      <c r="Z7" s="226">
        <v>5.0558722292195699E-4</v>
      </c>
      <c r="AA7" s="226">
        <v>2.9999347796835601E-5</v>
      </c>
      <c r="AB7" s="226">
        <v>5.82665768371908E-5</v>
      </c>
      <c r="AC7" s="226">
        <v>1.9295148373508901E-5</v>
      </c>
      <c r="AD7" s="226">
        <v>1.2424440948238899E-3</v>
      </c>
      <c r="AE7" s="226">
        <v>1.07331266699691E-2</v>
      </c>
      <c r="AF7" s="226">
        <v>5.7722676434780199E-5</v>
      </c>
      <c r="AG7" s="226">
        <v>1.4375305215324599E-5</v>
      </c>
      <c r="AH7" s="226">
        <v>0</v>
      </c>
      <c r="AI7" s="226">
        <v>1.0422868784380501E-3</v>
      </c>
      <c r="AJ7" s="226">
        <v>8.9596699510403907E-5</v>
      </c>
      <c r="AK7" s="226">
        <v>6.0649049701077402E-5</v>
      </c>
      <c r="AL7" s="226">
        <v>6.1168896409308701E-5</v>
      </c>
      <c r="AM7" s="226">
        <v>1.00635590980302E-5</v>
      </c>
      <c r="AN7" s="226">
        <v>9.3199409088844194E-6</v>
      </c>
      <c r="AO7" s="226">
        <v>8.3280799894244508E-6</v>
      </c>
      <c r="AP7" s="226">
        <v>1.1093595177672201E-5</v>
      </c>
      <c r="AQ7" s="226">
        <v>1.43866954154933E-5</v>
      </c>
      <c r="AR7" s="226">
        <v>1.0472622577899599E-5</v>
      </c>
      <c r="AS7" s="226">
        <v>4.69674995052094E-4</v>
      </c>
      <c r="AT7" s="226">
        <v>1.1684691202621899E-5</v>
      </c>
      <c r="AU7" s="226">
        <v>8.7810004797161096E-6</v>
      </c>
      <c r="AV7" s="226">
        <v>9.4781979180151708E-6</v>
      </c>
      <c r="AW7" s="226">
        <v>7.7986921400258695E-6</v>
      </c>
      <c r="AX7" s="226">
        <v>8.9198559335042007E-6</v>
      </c>
      <c r="AY7" s="226">
        <v>7.4297829108513101E-6</v>
      </c>
      <c r="AZ7" s="226">
        <v>9.3050302371564997E-6</v>
      </c>
      <c r="BA7" s="226">
        <v>7.7163566337788003E-6</v>
      </c>
      <c r="BB7" s="226">
        <v>1.53656084196326E-5</v>
      </c>
      <c r="BC7" s="226">
        <v>4.8461608949479602E-5</v>
      </c>
      <c r="BD7" s="226">
        <v>1.0181761237231001E-5</v>
      </c>
      <c r="BE7" s="226">
        <v>4.8355660468764603E-6</v>
      </c>
      <c r="BF7" s="226">
        <v>8.5899326338987797E-6</v>
      </c>
      <c r="BG7" s="226">
        <v>1.4064673891462801E-5</v>
      </c>
      <c r="BH7" s="226">
        <v>8.8835054361386699E-6</v>
      </c>
      <c r="BI7" s="226">
        <v>1.308931391528E-5</v>
      </c>
      <c r="BJ7" s="226">
        <v>1.1251732238156E-5</v>
      </c>
      <c r="BK7" s="226">
        <v>1.5940478572149501E-4</v>
      </c>
      <c r="BL7" s="226">
        <v>7.9054166774621205E-5</v>
      </c>
      <c r="BM7" s="226">
        <v>3.8060485973416601E-6</v>
      </c>
      <c r="BN7" s="226">
        <v>2.8639603400416001E-6</v>
      </c>
      <c r="BO7" s="226">
        <v>5.80520119813343E-6</v>
      </c>
      <c r="BP7" s="226">
        <v>5.0383160189009898E-6</v>
      </c>
      <c r="BQ7" s="226">
        <v>1.9975209505505002E-6</v>
      </c>
      <c r="BR7" s="226">
        <v>7.4250549048041402E-6</v>
      </c>
      <c r="BS7" s="226">
        <v>6.6224401848778399E-6</v>
      </c>
      <c r="BT7" s="226">
        <v>9.8013785927423695E-6</v>
      </c>
      <c r="BU7" s="226">
        <v>4.95921760216797E-6</v>
      </c>
      <c r="BV7" s="226">
        <v>8.9533898840203396E-6</v>
      </c>
      <c r="BW7" s="226">
        <v>1.5240079933371E-5</v>
      </c>
      <c r="BX7" s="226">
        <v>1.29579927692639E-5</v>
      </c>
      <c r="BY7" s="226">
        <v>0</v>
      </c>
    </row>
    <row r="8" spans="1:77" x14ac:dyDescent="0.25">
      <c r="A8" s="105" t="s">
        <v>5</v>
      </c>
      <c r="B8" s="226">
        <v>1.9480299512744901E-5</v>
      </c>
      <c r="C8" s="226">
        <v>4.1200226871138201E-5</v>
      </c>
      <c r="D8" s="226">
        <v>4.4796269373887802E-5</v>
      </c>
      <c r="E8" s="226">
        <v>8.0963422800955695E-5</v>
      </c>
      <c r="F8" s="226">
        <v>4.3308800927043701E-5</v>
      </c>
      <c r="G8" s="226">
        <v>6.1751975749383702E-2</v>
      </c>
      <c r="H8" s="226">
        <v>4.9589723712452802E-5</v>
      </c>
      <c r="I8" s="226">
        <v>3.5781797805551903E-5</v>
      </c>
      <c r="J8" s="226">
        <v>4.85301731696598E-4</v>
      </c>
      <c r="K8" s="226">
        <v>3.5924817004953698E-3</v>
      </c>
      <c r="L8" s="226">
        <v>1.3068133434435901E-4</v>
      </c>
      <c r="M8" s="226">
        <v>8.4839838413499805E-5</v>
      </c>
      <c r="N8" s="226">
        <v>6.5794689174010897E-6</v>
      </c>
      <c r="O8" s="226">
        <v>3.4245403621092398E-6</v>
      </c>
      <c r="P8" s="226">
        <v>3.6957237289494103E-5</v>
      </c>
      <c r="Q8" s="226">
        <v>4.3599796673615397E-5</v>
      </c>
      <c r="R8" s="226">
        <v>1.1723995310423099E-3</v>
      </c>
      <c r="S8" s="226">
        <v>6.5402333197913103E-5</v>
      </c>
      <c r="T8" s="226">
        <v>7.6715672308427896E-5</v>
      </c>
      <c r="U8" s="226">
        <v>6.1433756716860701E-5</v>
      </c>
      <c r="V8" s="226">
        <v>9.54756223392643E-4</v>
      </c>
      <c r="W8" s="226">
        <v>8.4887310603970294E-5</v>
      </c>
      <c r="X8" s="226">
        <v>5.2129795340324899E-5</v>
      </c>
      <c r="Y8" s="226">
        <v>6.0120309245464801E-5</v>
      </c>
      <c r="Z8" s="226">
        <v>6.26957943794377E-5</v>
      </c>
      <c r="AA8" s="226">
        <v>6.1401929930300303E-5</v>
      </c>
      <c r="AB8" s="226">
        <v>5.3790932528719098E-5</v>
      </c>
      <c r="AC8" s="226">
        <v>9.3132661214743401E-5</v>
      </c>
      <c r="AD8" s="226">
        <v>4.9587147193837398E-5</v>
      </c>
      <c r="AE8" s="226">
        <v>6.5373583988053796E-5</v>
      </c>
      <c r="AF8" s="226">
        <v>3.00815316726102E-5</v>
      </c>
      <c r="AG8" s="226">
        <v>2.1872807104235001E-5</v>
      </c>
      <c r="AH8" s="226">
        <v>0</v>
      </c>
      <c r="AI8" s="226">
        <v>2.8331993939042501E-5</v>
      </c>
      <c r="AJ8" s="226">
        <v>1.8001653263229501E-5</v>
      </c>
      <c r="AK8" s="226">
        <v>1.3082211888067701E-4</v>
      </c>
      <c r="AL8" s="226">
        <v>4.5884386955054197E-5</v>
      </c>
      <c r="AM8" s="226">
        <v>2.1733729343263701E-5</v>
      </c>
      <c r="AN8" s="226">
        <v>1.6901214362493799E-5</v>
      </c>
      <c r="AO8" s="226">
        <v>1.81416835657136E-5</v>
      </c>
      <c r="AP8" s="226">
        <v>2.0819347820914301E-5</v>
      </c>
      <c r="AQ8" s="226">
        <v>2.0838909253754601E-5</v>
      </c>
      <c r="AR8" s="226">
        <v>2.0538071705565699E-5</v>
      </c>
      <c r="AS8" s="226">
        <v>1.9584906569122599E-5</v>
      </c>
      <c r="AT8" s="226">
        <v>1.8907387691942901E-5</v>
      </c>
      <c r="AU8" s="226">
        <v>1.8791493813675901E-5</v>
      </c>
      <c r="AV8" s="226">
        <v>2.2205579659332502E-5</v>
      </c>
      <c r="AW8" s="226">
        <v>2.0204524890210101E-5</v>
      </c>
      <c r="AX8" s="226">
        <v>1.5941525254532199E-5</v>
      </c>
      <c r="AY8" s="226">
        <v>1.25078066303096E-5</v>
      </c>
      <c r="AZ8" s="226">
        <v>1.5175829980854501E-5</v>
      </c>
      <c r="BA8" s="226">
        <v>1.36887025433046E-5</v>
      </c>
      <c r="BB8" s="226">
        <v>2.2854488557006301E-5</v>
      </c>
      <c r="BC8" s="226">
        <v>2.0864715148354498E-5</v>
      </c>
      <c r="BD8" s="226">
        <v>2.0414123724146899E-5</v>
      </c>
      <c r="BE8" s="226">
        <v>1.03788848209985E-5</v>
      </c>
      <c r="BF8" s="226">
        <v>1.64270978460697E-5</v>
      </c>
      <c r="BG8" s="226">
        <v>2.0014412622171099E-5</v>
      </c>
      <c r="BH8" s="226">
        <v>8.8189113460840907E-6</v>
      </c>
      <c r="BI8" s="226">
        <v>2.63757985581074E-5</v>
      </c>
      <c r="BJ8" s="226">
        <v>1.5098417339485001E-5</v>
      </c>
      <c r="BK8" s="226">
        <v>1.1979023620135701E-4</v>
      </c>
      <c r="BL8" s="226">
        <v>3.0761171032080598E-4</v>
      </c>
      <c r="BM8" s="226">
        <v>7.2621222420631398E-6</v>
      </c>
      <c r="BN8" s="226">
        <v>5.6600674019528901E-6</v>
      </c>
      <c r="BO8" s="226">
        <v>1.23625740755617E-5</v>
      </c>
      <c r="BP8" s="226">
        <v>9.8672374214659802E-6</v>
      </c>
      <c r="BQ8" s="226">
        <v>3.6710397705752401E-6</v>
      </c>
      <c r="BR8" s="226">
        <v>1.17076864826543E-5</v>
      </c>
      <c r="BS8" s="226">
        <v>4.6094470865381397E-6</v>
      </c>
      <c r="BT8" s="226">
        <v>1.84373345616601E-5</v>
      </c>
      <c r="BU8" s="226">
        <v>1.2125472875188999E-5</v>
      </c>
      <c r="BV8" s="226">
        <v>1.82314034310292E-5</v>
      </c>
      <c r="BW8" s="226">
        <v>1.40535786746013E-5</v>
      </c>
      <c r="BX8" s="226">
        <v>3.4491043995445903E-5</v>
      </c>
      <c r="BY8" s="226">
        <v>0</v>
      </c>
    </row>
    <row r="9" spans="1:77" x14ac:dyDescent="0.25">
      <c r="A9" s="105" t="s">
        <v>6</v>
      </c>
      <c r="B9" s="226">
        <v>2.8942643473099801E-6</v>
      </c>
      <c r="C9" s="226">
        <v>5.7274209646035599E-6</v>
      </c>
      <c r="D9" s="226">
        <v>5.1309571538335799E-6</v>
      </c>
      <c r="E9" s="226">
        <v>5.2662182929697396E-6</v>
      </c>
      <c r="F9" s="226">
        <v>3.8553974061876098E-6</v>
      </c>
      <c r="G9" s="226">
        <v>3.4169532831389601E-6</v>
      </c>
      <c r="H9" s="226">
        <v>3.2739519965393898E-2</v>
      </c>
      <c r="I9" s="226">
        <v>3.57829932315064E-6</v>
      </c>
      <c r="J9" s="226">
        <v>4.8492669215232199E-6</v>
      </c>
      <c r="K9" s="226">
        <v>1.01265130275361E-4</v>
      </c>
      <c r="L9" s="226">
        <v>3.71040406171547E-6</v>
      </c>
      <c r="M9" s="226">
        <v>1.20796763220629E-4</v>
      </c>
      <c r="N9" s="226">
        <v>4.2869204059735202E-6</v>
      </c>
      <c r="O9" s="226">
        <v>1.8079708499751599E-6</v>
      </c>
      <c r="P9" s="226">
        <v>5.1671129065988397E-6</v>
      </c>
      <c r="Q9" s="226">
        <v>6.8209517169258097E-6</v>
      </c>
      <c r="R9" s="226">
        <v>7.2198026607900605E-5</v>
      </c>
      <c r="S9" s="226">
        <v>1.5361115202452299E-4</v>
      </c>
      <c r="T9" s="226">
        <v>5.1099805244588003E-5</v>
      </c>
      <c r="U9" s="226">
        <v>8.9406168825613905E-3</v>
      </c>
      <c r="V9" s="226">
        <v>7.1979277062856297E-5</v>
      </c>
      <c r="W9" s="226">
        <v>2.9258865748702699E-4</v>
      </c>
      <c r="X9" s="226">
        <v>9.6353972855398102E-6</v>
      </c>
      <c r="Y9" s="226">
        <v>8.6283261698831907E-6</v>
      </c>
      <c r="Z9" s="226">
        <v>1.03885290373056E-4</v>
      </c>
      <c r="AA9" s="226">
        <v>5.0378094089266703E-5</v>
      </c>
      <c r="AB9" s="226">
        <v>9.4000683128135E-6</v>
      </c>
      <c r="AC9" s="226">
        <v>4.4434997699902099E-4</v>
      </c>
      <c r="AD9" s="226">
        <v>1.66795107920517E-4</v>
      </c>
      <c r="AE9" s="226">
        <v>1.17852689142974E-5</v>
      </c>
      <c r="AF9" s="226">
        <v>1.2005316828208799E-5</v>
      </c>
      <c r="AG9" s="226">
        <v>5.2768483403773596E-6</v>
      </c>
      <c r="AH9" s="226">
        <v>0</v>
      </c>
      <c r="AI9" s="226">
        <v>5.8519424947382697E-6</v>
      </c>
      <c r="AJ9" s="226">
        <v>4.8552233219509299E-6</v>
      </c>
      <c r="AK9" s="226">
        <v>8.1949736983559203E-6</v>
      </c>
      <c r="AL9" s="226">
        <v>5.0731038868515998E-6</v>
      </c>
      <c r="AM9" s="226">
        <v>5.4942570413199603E-6</v>
      </c>
      <c r="AN9" s="226">
        <v>4.5979433976448303E-6</v>
      </c>
      <c r="AO9" s="226">
        <v>6.5164103504010604E-6</v>
      </c>
      <c r="AP9" s="226">
        <v>1.3607096178882199E-5</v>
      </c>
      <c r="AQ9" s="226">
        <v>1.3688071407755599E-4</v>
      </c>
      <c r="AR9" s="226">
        <v>1.50263200302727E-5</v>
      </c>
      <c r="AS9" s="226">
        <v>3.98108710833758E-6</v>
      </c>
      <c r="AT9" s="226">
        <v>5.7257340884299904E-6</v>
      </c>
      <c r="AU9" s="226">
        <v>6.0809180974596403E-6</v>
      </c>
      <c r="AV9" s="226">
        <v>5.4582446055698198E-6</v>
      </c>
      <c r="AW9" s="226">
        <v>3.9481218192012296E-6</v>
      </c>
      <c r="AX9" s="226">
        <v>7.0785282547504596E-6</v>
      </c>
      <c r="AY9" s="226">
        <v>2.69493216313143E-6</v>
      </c>
      <c r="AZ9" s="226">
        <v>4.6113317864110296E-6</v>
      </c>
      <c r="BA9" s="226">
        <v>3.65652639940314E-6</v>
      </c>
      <c r="BB9" s="226">
        <v>4.7294284188272797E-6</v>
      </c>
      <c r="BC9" s="226">
        <v>5.57997871519662E-6</v>
      </c>
      <c r="BD9" s="226">
        <v>5.2016246611334296E-6</v>
      </c>
      <c r="BE9" s="226">
        <v>2.6173559791467601E-6</v>
      </c>
      <c r="BF9" s="226">
        <v>4.5739638064967797E-6</v>
      </c>
      <c r="BG9" s="226">
        <v>5.2725375500029502E-6</v>
      </c>
      <c r="BH9" s="226">
        <v>2.4016443229468601E-6</v>
      </c>
      <c r="BI9" s="226">
        <v>5.9519988560555103E-6</v>
      </c>
      <c r="BJ9" s="226">
        <v>4.4505797120806099E-6</v>
      </c>
      <c r="BK9" s="226">
        <v>3.9131470565176799E-5</v>
      </c>
      <c r="BL9" s="226">
        <v>6.96678863849006E-5</v>
      </c>
      <c r="BM9" s="226">
        <v>2.3231933892528602E-6</v>
      </c>
      <c r="BN9" s="226">
        <v>1.60881880687059E-6</v>
      </c>
      <c r="BO9" s="226">
        <v>3.1192896723893998E-6</v>
      </c>
      <c r="BP9" s="226">
        <v>2.9110991992595801E-6</v>
      </c>
      <c r="BQ9" s="226">
        <v>1.1873281972905901E-6</v>
      </c>
      <c r="BR9" s="226">
        <v>5.3852196514340001E-6</v>
      </c>
      <c r="BS9" s="226">
        <v>1.17465138242469E-6</v>
      </c>
      <c r="BT9" s="226">
        <v>4.8335423177478696E-6</v>
      </c>
      <c r="BU9" s="226">
        <v>2.8022233819528702E-6</v>
      </c>
      <c r="BV9" s="226">
        <v>5.3433215096763602E-6</v>
      </c>
      <c r="BW9" s="226">
        <v>3.43632822906555E-6</v>
      </c>
      <c r="BX9" s="226">
        <v>1.3706812761297701E-5</v>
      </c>
      <c r="BY9" s="226">
        <v>0</v>
      </c>
    </row>
    <row r="10" spans="1:77" x14ac:dyDescent="0.25">
      <c r="A10" s="105" t="s">
        <v>7</v>
      </c>
      <c r="B10" s="226">
        <v>4.4451937475677001E-5</v>
      </c>
      <c r="C10" s="226">
        <v>9.2737766854191696E-5</v>
      </c>
      <c r="D10" s="226">
        <v>1.18308498407335E-4</v>
      </c>
      <c r="E10" s="226">
        <v>3.3776508409901699E-4</v>
      </c>
      <c r="F10" s="226">
        <v>1.5094076333721699E-4</v>
      </c>
      <c r="G10" s="226">
        <v>4.8364483158082099E-5</v>
      </c>
      <c r="H10" s="226">
        <v>1.31826379984505E-4</v>
      </c>
      <c r="I10" s="226">
        <v>0.106452341417374</v>
      </c>
      <c r="J10" s="226">
        <v>3.2290111076260699E-3</v>
      </c>
      <c r="K10" s="226">
        <v>3.67482774643282E-5</v>
      </c>
      <c r="L10" s="226">
        <v>7.1365135627744704E-5</v>
      </c>
      <c r="M10" s="226">
        <v>2.1639393224366199E-5</v>
      </c>
      <c r="N10" s="226">
        <v>5.9304968267115902E-6</v>
      </c>
      <c r="O10" s="226">
        <v>2.5587351958615901E-6</v>
      </c>
      <c r="P10" s="226">
        <v>1.1767907138561799E-4</v>
      </c>
      <c r="Q10" s="226">
        <v>1.3310965338206499E-4</v>
      </c>
      <c r="R10" s="226">
        <v>2.2434114917404401E-5</v>
      </c>
      <c r="S10" s="226">
        <v>2.3018190890338E-5</v>
      </c>
      <c r="T10" s="226">
        <v>2.0828185314447799E-5</v>
      </c>
      <c r="U10" s="226">
        <v>1.24430987072465E-4</v>
      </c>
      <c r="V10" s="226">
        <v>8.9042212799736104E-5</v>
      </c>
      <c r="W10" s="226">
        <v>1.1847201009128E-4</v>
      </c>
      <c r="X10" s="226">
        <v>3.0489987010501801E-5</v>
      </c>
      <c r="Y10" s="226">
        <v>1.05885250630052E-4</v>
      </c>
      <c r="Z10" s="226">
        <v>1.74600959371961E-2</v>
      </c>
      <c r="AA10" s="226">
        <v>2.0105259152437301E-5</v>
      </c>
      <c r="AB10" s="226">
        <v>2.8768656263718499E-2</v>
      </c>
      <c r="AC10" s="226">
        <v>2.5581629138563899E-5</v>
      </c>
      <c r="AD10" s="226">
        <v>1.50791350560358E-4</v>
      </c>
      <c r="AE10" s="226">
        <v>6.0266475080887501E-5</v>
      </c>
      <c r="AF10" s="226">
        <v>2.3229011555944601E-5</v>
      </c>
      <c r="AG10" s="226">
        <v>1.1738505800953E-5</v>
      </c>
      <c r="AH10" s="226">
        <v>0</v>
      </c>
      <c r="AI10" s="226">
        <v>1.23972900233459E-5</v>
      </c>
      <c r="AJ10" s="226">
        <v>7.4150645785617103E-6</v>
      </c>
      <c r="AK10" s="226">
        <v>1.02923263201196E-5</v>
      </c>
      <c r="AL10" s="226">
        <v>3.6939885839764897E-5</v>
      </c>
      <c r="AM10" s="226">
        <v>8.7012937433467108E-6</v>
      </c>
      <c r="AN10" s="226">
        <v>6.6743891686729597E-6</v>
      </c>
      <c r="AO10" s="226">
        <v>1.06938441695425E-5</v>
      </c>
      <c r="AP10" s="226">
        <v>1.1583673349995599E-5</v>
      </c>
      <c r="AQ10" s="226">
        <v>9.9234020121693793E-6</v>
      </c>
      <c r="AR10" s="226">
        <v>1.1137111639131299E-5</v>
      </c>
      <c r="AS10" s="226">
        <v>9.0803501929664096E-6</v>
      </c>
      <c r="AT10" s="226">
        <v>7.2262458697286497E-6</v>
      </c>
      <c r="AU10" s="226">
        <v>9.1000707540229808E-6</v>
      </c>
      <c r="AV10" s="226">
        <v>1.9102172126835599E-5</v>
      </c>
      <c r="AW10" s="226">
        <v>2.9083663992132299E-5</v>
      </c>
      <c r="AX10" s="226">
        <v>9.2386491275567996E-6</v>
      </c>
      <c r="AY10" s="226">
        <v>6.5538750583413602E-6</v>
      </c>
      <c r="AZ10" s="226">
        <v>9.03250278272538E-6</v>
      </c>
      <c r="BA10" s="226">
        <v>7.7324164478293595E-6</v>
      </c>
      <c r="BB10" s="226">
        <v>8.6990356831442302E-6</v>
      </c>
      <c r="BC10" s="226">
        <v>1.09398699707941E-5</v>
      </c>
      <c r="BD10" s="226">
        <v>8.2313414451090095E-6</v>
      </c>
      <c r="BE10" s="226">
        <v>4.6366408574292501E-6</v>
      </c>
      <c r="BF10" s="226">
        <v>1.69371870609937E-5</v>
      </c>
      <c r="BG10" s="226">
        <v>1.28068561487614E-5</v>
      </c>
      <c r="BH10" s="226">
        <v>3.8487246672698104E-6</v>
      </c>
      <c r="BI10" s="226">
        <v>1.0747070858318E-5</v>
      </c>
      <c r="BJ10" s="226">
        <v>6.6976315135151802E-6</v>
      </c>
      <c r="BK10" s="226">
        <v>1.7789483158599299E-4</v>
      </c>
      <c r="BL10" s="226">
        <v>1.3970322069701001E-4</v>
      </c>
      <c r="BM10" s="226">
        <v>3.53829594585924E-6</v>
      </c>
      <c r="BN10" s="226">
        <v>2.9338384935929802E-6</v>
      </c>
      <c r="BO10" s="226">
        <v>5.8395321519392901E-6</v>
      </c>
      <c r="BP10" s="226">
        <v>5.30532588584033E-6</v>
      </c>
      <c r="BQ10" s="226">
        <v>2.1145642611207499E-6</v>
      </c>
      <c r="BR10" s="226">
        <v>6.67742849495474E-6</v>
      </c>
      <c r="BS10" s="226">
        <v>3.0442425919150701E-6</v>
      </c>
      <c r="BT10" s="226">
        <v>9.4137295166482005E-6</v>
      </c>
      <c r="BU10" s="226">
        <v>5.6309912371966296E-6</v>
      </c>
      <c r="BV10" s="226">
        <v>8.4210102881369106E-6</v>
      </c>
      <c r="BW10" s="226">
        <v>5.8368986186587899E-6</v>
      </c>
      <c r="BX10" s="226">
        <v>2.3900979484697101E-5</v>
      </c>
      <c r="BY10" s="226">
        <v>0</v>
      </c>
    </row>
    <row r="11" spans="1:77" x14ac:dyDescent="0.25">
      <c r="A11" s="105" t="s">
        <v>8</v>
      </c>
      <c r="B11" s="226">
        <v>5.6542802291706395E-4</v>
      </c>
      <c r="C11" s="226">
        <v>1.1867695123332E-3</v>
      </c>
      <c r="D11" s="226">
        <v>1.55559972658611E-3</v>
      </c>
      <c r="E11" s="226">
        <v>4.6706333567447297E-3</v>
      </c>
      <c r="F11" s="226">
        <v>2.0536238054200098E-3</v>
      </c>
      <c r="G11" s="226">
        <v>6.1346669888742104E-4</v>
      </c>
      <c r="H11" s="226">
        <v>1.7334189312744701E-3</v>
      </c>
      <c r="I11" s="226">
        <v>1.4908261421144901E-3</v>
      </c>
      <c r="J11" s="226">
        <v>4.5590116401489203E-2</v>
      </c>
      <c r="K11" s="226">
        <v>3.7648684109575098E-4</v>
      </c>
      <c r="L11" s="226">
        <v>9.2140481183044696E-4</v>
      </c>
      <c r="M11" s="226">
        <v>6.8073460268597998E-5</v>
      </c>
      <c r="N11" s="226">
        <v>5.1716970056754302E-5</v>
      </c>
      <c r="O11" s="226">
        <v>1.93509221709005E-5</v>
      </c>
      <c r="P11" s="226">
        <v>1.55886592726698E-3</v>
      </c>
      <c r="Q11" s="226">
        <v>1.7468489661794399E-3</v>
      </c>
      <c r="R11" s="226">
        <v>1.3491334182857401E-4</v>
      </c>
      <c r="S11" s="226">
        <v>4.70623043246592E-5</v>
      </c>
      <c r="T11" s="226">
        <v>4.2016122790148098E-5</v>
      </c>
      <c r="U11" s="226">
        <v>5.0642049936047695E-4</v>
      </c>
      <c r="V11" s="226">
        <v>1.41139988989949E-4</v>
      </c>
      <c r="W11" s="226">
        <v>1.195549232739E-4</v>
      </c>
      <c r="X11" s="226">
        <v>1.9734228500054601E-4</v>
      </c>
      <c r="Y11" s="226">
        <v>1.29031944698108E-3</v>
      </c>
      <c r="Z11" s="226">
        <v>3.2680601372828599E-4</v>
      </c>
      <c r="AA11" s="226">
        <v>6.6373681928886605E-5</v>
      </c>
      <c r="AB11" s="226">
        <v>4.2523422984551602E-4</v>
      </c>
      <c r="AC11" s="226">
        <v>1.2887262698243999E-4</v>
      </c>
      <c r="AD11" s="226">
        <v>1.9075559604997901E-4</v>
      </c>
      <c r="AE11" s="226">
        <v>5.7473139017675395E-4</v>
      </c>
      <c r="AF11" s="226">
        <v>1.4117198754433699E-4</v>
      </c>
      <c r="AG11" s="226">
        <v>5.8475265927779097E-5</v>
      </c>
      <c r="AH11" s="226">
        <v>0</v>
      </c>
      <c r="AI11" s="226">
        <v>6.8964802474680197E-5</v>
      </c>
      <c r="AJ11" s="226">
        <v>1.4404509787307701E-5</v>
      </c>
      <c r="AK11" s="226">
        <v>2.7104558319954498E-5</v>
      </c>
      <c r="AL11" s="226">
        <v>4.1085890430628399E-4</v>
      </c>
      <c r="AM11" s="226">
        <v>1.6170076063902501E-5</v>
      </c>
      <c r="AN11" s="226">
        <v>1.0435606821859599E-5</v>
      </c>
      <c r="AO11" s="226">
        <v>6.5402206386529904E-5</v>
      </c>
      <c r="AP11" s="226">
        <v>6.53548357501744E-5</v>
      </c>
      <c r="AQ11" s="226">
        <v>2.26962108788067E-5</v>
      </c>
      <c r="AR11" s="226">
        <v>1.6936964191029401E-5</v>
      </c>
      <c r="AS11" s="226">
        <v>3.9744328745692802E-5</v>
      </c>
      <c r="AT11" s="226">
        <v>1.1266262327766401E-5</v>
      </c>
      <c r="AU11" s="226">
        <v>3.7988167425238898E-5</v>
      </c>
      <c r="AV11" s="226">
        <v>1.68304915892142E-4</v>
      </c>
      <c r="AW11" s="226">
        <v>3.2586620947359701E-4</v>
      </c>
      <c r="AX11" s="226">
        <v>4.0158781324584401E-5</v>
      </c>
      <c r="AY11" s="226">
        <v>3.1947645473377097E-5</v>
      </c>
      <c r="AZ11" s="226">
        <v>5.5278663338186898E-5</v>
      </c>
      <c r="BA11" s="226">
        <v>4.0370368465679702E-5</v>
      </c>
      <c r="BB11" s="226">
        <v>1.41376910613644E-5</v>
      </c>
      <c r="BC11" s="226">
        <v>6.2322841301120705E-5</v>
      </c>
      <c r="BD11" s="226">
        <v>1.2463010699665299E-5</v>
      </c>
      <c r="BE11" s="226">
        <v>1.3509999096594601E-5</v>
      </c>
      <c r="BF11" s="226">
        <v>1.6057334449722299E-4</v>
      </c>
      <c r="BG11" s="226">
        <v>8.2851114314027696E-5</v>
      </c>
      <c r="BH11" s="226">
        <v>6.7462020087545102E-6</v>
      </c>
      <c r="BI11" s="226">
        <v>2.27527155483592E-5</v>
      </c>
      <c r="BJ11" s="226">
        <v>1.4064688596772701E-5</v>
      </c>
      <c r="BK11" s="226">
        <v>3.9204381392520802E-5</v>
      </c>
      <c r="BL11" s="226">
        <v>6.0072186389692401E-5</v>
      </c>
      <c r="BM11" s="226">
        <v>3.8962351760913404E-6</v>
      </c>
      <c r="BN11" s="226">
        <v>2.6719124846348302E-6</v>
      </c>
      <c r="BO11" s="226">
        <v>5.2585433563031902E-6</v>
      </c>
      <c r="BP11" s="226">
        <v>4.1691179211195296E-6</v>
      </c>
      <c r="BQ11" s="226">
        <v>4.4246329304694102E-6</v>
      </c>
      <c r="BR11" s="226">
        <v>5.72739852126527E-6</v>
      </c>
      <c r="BS11" s="226">
        <v>1.26410812024288E-5</v>
      </c>
      <c r="BT11" s="226">
        <v>8.9550413685131494E-6</v>
      </c>
      <c r="BU11" s="226">
        <v>5.4322008947481896E-6</v>
      </c>
      <c r="BV11" s="226">
        <v>1.05145848451567E-5</v>
      </c>
      <c r="BW11" s="226">
        <v>7.5325283653530202E-6</v>
      </c>
      <c r="BX11" s="226">
        <v>1.4991858671965701E-5</v>
      </c>
      <c r="BY11" s="226">
        <v>0</v>
      </c>
    </row>
    <row r="12" spans="1:77" x14ac:dyDescent="0.25">
      <c r="A12" s="105" t="s">
        <v>9</v>
      </c>
      <c r="B12" s="226">
        <v>4.42692017740614E-4</v>
      </c>
      <c r="C12" s="226">
        <v>8.4858888912423404E-4</v>
      </c>
      <c r="D12" s="226">
        <v>8.9136278937235105E-4</v>
      </c>
      <c r="E12" s="226">
        <v>2.40091370289678E-3</v>
      </c>
      <c r="F12" s="226">
        <v>1.0960188148706599E-3</v>
      </c>
      <c r="G12" s="226">
        <v>5.1939028030238102E-4</v>
      </c>
      <c r="H12" s="226">
        <v>1.0204543479926001E-3</v>
      </c>
      <c r="I12" s="226">
        <v>8.4227265327502395E-4</v>
      </c>
      <c r="J12" s="226">
        <v>7.0736500651309795E-4</v>
      </c>
      <c r="K12" s="226">
        <v>0.51620081764182801</v>
      </c>
      <c r="L12" s="226">
        <v>1.25829753454076E-3</v>
      </c>
      <c r="M12" s="226">
        <v>4.4718751900360296E-3</v>
      </c>
      <c r="N12" s="226">
        <v>1.2938160884989701E-4</v>
      </c>
      <c r="O12" s="226">
        <v>7.5259904896722297E-5</v>
      </c>
      <c r="P12" s="226">
        <v>1.6445523453184399E-3</v>
      </c>
      <c r="Q12" s="226">
        <v>1.86629637527176E-3</v>
      </c>
      <c r="R12" s="226">
        <v>0.16476635509323101</v>
      </c>
      <c r="S12" s="226">
        <v>1.6773004869640199E-3</v>
      </c>
      <c r="T12" s="226">
        <v>3.34755534964891E-3</v>
      </c>
      <c r="U12" s="226">
        <v>5.9478713754567997E-4</v>
      </c>
      <c r="V12" s="226">
        <v>0.13309003805252601</v>
      </c>
      <c r="W12" s="226">
        <v>7.4265248420700199E-3</v>
      </c>
      <c r="X12" s="226">
        <v>4.1553968430958798E-4</v>
      </c>
      <c r="Y12" s="226">
        <v>9.0304095074766303E-4</v>
      </c>
      <c r="Z12" s="226">
        <v>2.8686992694126399E-3</v>
      </c>
      <c r="AA12" s="226">
        <v>3.2114427361003401E-3</v>
      </c>
      <c r="AB12" s="226">
        <v>5.3371132032735901E-4</v>
      </c>
      <c r="AC12" s="226">
        <v>3.1818059457231801E-3</v>
      </c>
      <c r="AD12" s="226">
        <v>2.21295837033868E-3</v>
      </c>
      <c r="AE12" s="226">
        <v>6.6122391601007504E-4</v>
      </c>
      <c r="AF12" s="226">
        <v>1.01003041944856E-3</v>
      </c>
      <c r="AG12" s="226">
        <v>2.9189385907529001E-4</v>
      </c>
      <c r="AH12" s="226">
        <v>0</v>
      </c>
      <c r="AI12" s="226">
        <v>9.0034531579490703E-4</v>
      </c>
      <c r="AJ12" s="226">
        <v>2.5931500780567102E-4</v>
      </c>
      <c r="AK12" s="226">
        <v>1.5612693983411099E-2</v>
      </c>
      <c r="AL12" s="226">
        <v>5.1871661314906896E-4</v>
      </c>
      <c r="AM12" s="226">
        <v>2.7449258528277498E-4</v>
      </c>
      <c r="AN12" s="226">
        <v>2.1326788901868601E-4</v>
      </c>
      <c r="AO12" s="226">
        <v>2.12120766454409E-4</v>
      </c>
      <c r="AP12" s="226">
        <v>2.5330647967598298E-4</v>
      </c>
      <c r="AQ12" s="226">
        <v>2.2386382703402301E-4</v>
      </c>
      <c r="AR12" s="226">
        <v>2.62835307022432E-4</v>
      </c>
      <c r="AS12" s="226">
        <v>2.028199028841E-4</v>
      </c>
      <c r="AT12" s="226">
        <v>1.9184021266832599E-4</v>
      </c>
      <c r="AU12" s="226">
        <v>2.2721796293083101E-4</v>
      </c>
      <c r="AV12" s="226">
        <v>3.8557252356437901E-4</v>
      </c>
      <c r="AW12" s="226">
        <v>4.7247393230951198E-4</v>
      </c>
      <c r="AX12" s="226">
        <v>2.07652528260577E-4</v>
      </c>
      <c r="AY12" s="226">
        <v>1.71640018693366E-4</v>
      </c>
      <c r="AZ12" s="226">
        <v>1.8865858044101E-4</v>
      </c>
      <c r="BA12" s="226">
        <v>1.7294025032797399E-4</v>
      </c>
      <c r="BB12" s="226">
        <v>1.80574406525359E-4</v>
      </c>
      <c r="BC12" s="226">
        <v>2.4746274857267899E-4</v>
      </c>
      <c r="BD12" s="226">
        <v>3.4369580250045799E-4</v>
      </c>
      <c r="BE12" s="226">
        <v>1.4655482896033399E-4</v>
      </c>
      <c r="BF12" s="226">
        <v>3.8728628648576299E-4</v>
      </c>
      <c r="BG12" s="226">
        <v>3.6534719720757001E-4</v>
      </c>
      <c r="BH12" s="226">
        <v>2.8866424122341998E-4</v>
      </c>
      <c r="BI12" s="226">
        <v>5.9149122946498096E-4</v>
      </c>
      <c r="BJ12" s="226">
        <v>5.4481620205908403E-4</v>
      </c>
      <c r="BK12" s="226">
        <v>1.21234124423092E-2</v>
      </c>
      <c r="BL12" s="226">
        <v>4.0824447658321397E-2</v>
      </c>
      <c r="BM12" s="226">
        <v>3.0562970792744401E-4</v>
      </c>
      <c r="BN12" s="226">
        <v>3.71849446186205E-4</v>
      </c>
      <c r="BO12" s="226">
        <v>6.4270961554957105E-4</v>
      </c>
      <c r="BP12" s="226">
        <v>7.7255048208596901E-4</v>
      </c>
      <c r="BQ12" s="226">
        <v>2.6857369359402198E-4</v>
      </c>
      <c r="BR12" s="226">
        <v>9.5491396145726596E-4</v>
      </c>
      <c r="BS12" s="226">
        <v>2.1184681921967001E-4</v>
      </c>
      <c r="BT12" s="226">
        <v>1.41422157582085E-3</v>
      </c>
      <c r="BU12" s="226">
        <v>1.1598929291704099E-3</v>
      </c>
      <c r="BV12" s="226">
        <v>9.4294068924410804E-4</v>
      </c>
      <c r="BW12" s="226">
        <v>4.9484638359464895E-4</v>
      </c>
      <c r="BX12" s="226">
        <v>2.65799313887092E-3</v>
      </c>
      <c r="BY12" s="226">
        <v>0</v>
      </c>
    </row>
    <row r="13" spans="1:77" x14ac:dyDescent="0.25">
      <c r="A13" s="105" t="s">
        <v>10</v>
      </c>
      <c r="B13" s="226">
        <v>1.15786604136648E-5</v>
      </c>
      <c r="C13" s="226">
        <v>3.0035051860866201E-5</v>
      </c>
      <c r="D13" s="226">
        <v>2.6729922068068499E-5</v>
      </c>
      <c r="E13" s="226">
        <v>6.9600127941597798E-5</v>
      </c>
      <c r="F13" s="226">
        <v>4.7401252419253599E-5</v>
      </c>
      <c r="G13" s="226">
        <v>1.26550917299578E-5</v>
      </c>
      <c r="H13" s="226">
        <v>2.8441121371374801E-5</v>
      </c>
      <c r="I13" s="226">
        <v>2.3416316583304799E-5</v>
      </c>
      <c r="J13" s="226">
        <v>2.2118633003662701E-5</v>
      </c>
      <c r="K13" s="226">
        <v>1.22735884588367E-5</v>
      </c>
      <c r="L13" s="226">
        <v>4.3626159092887098E-2</v>
      </c>
      <c r="M13" s="226">
        <v>9.3239301268797394E-6</v>
      </c>
      <c r="N13" s="226">
        <v>1.3679279510328E-5</v>
      </c>
      <c r="O13" s="226">
        <v>5.2820429862590399E-6</v>
      </c>
      <c r="P13" s="226">
        <v>2.77645736417386E-5</v>
      </c>
      <c r="Q13" s="226">
        <v>3.35398267365146E-5</v>
      </c>
      <c r="R13" s="226">
        <v>8.8420386321457402E-6</v>
      </c>
      <c r="S13" s="226">
        <v>1.5006846346252801E-5</v>
      </c>
      <c r="T13" s="226">
        <v>9.4220804891918706E-6</v>
      </c>
      <c r="U13" s="226">
        <v>1.59725781265072E-5</v>
      </c>
      <c r="V13" s="226">
        <v>9.5726939979454107E-6</v>
      </c>
      <c r="W13" s="226">
        <v>8.0588640465828902E-6</v>
      </c>
      <c r="X13" s="226">
        <v>1.22775319926845E-5</v>
      </c>
      <c r="Y13" s="226">
        <v>2.5464648661638399E-5</v>
      </c>
      <c r="Z13" s="226">
        <v>1.40020512210721E-5</v>
      </c>
      <c r="AA13" s="226">
        <v>8.2365258080590995E-6</v>
      </c>
      <c r="AB13" s="226">
        <v>1.4658980019266999E-5</v>
      </c>
      <c r="AC13" s="226">
        <v>8.7701729023736496E-6</v>
      </c>
      <c r="AD13" s="226">
        <v>1.46165152622071E-5</v>
      </c>
      <c r="AE13" s="226">
        <v>2.2755734772733398E-5</v>
      </c>
      <c r="AF13" s="226">
        <v>8.3274906403117702E-6</v>
      </c>
      <c r="AG13" s="226">
        <v>1.2791990212773401E-5</v>
      </c>
      <c r="AH13" s="226">
        <v>0</v>
      </c>
      <c r="AI13" s="226">
        <v>3.7654883751351903E-4</v>
      </c>
      <c r="AJ13" s="226">
        <v>3.4734564513156398E-5</v>
      </c>
      <c r="AK13" s="226">
        <v>2.8176588254119301E-5</v>
      </c>
      <c r="AL13" s="226">
        <v>7.8055173960337497E-3</v>
      </c>
      <c r="AM13" s="226">
        <v>9.3555691169640701E-6</v>
      </c>
      <c r="AN13" s="226">
        <v>7.1626018151405399E-6</v>
      </c>
      <c r="AO13" s="226">
        <v>1.5719952961477701E-5</v>
      </c>
      <c r="AP13" s="226">
        <v>6.4884051067861703E-6</v>
      </c>
      <c r="AQ13" s="226">
        <v>1.41159303000375E-5</v>
      </c>
      <c r="AR13" s="226">
        <v>5.1686333534382601E-6</v>
      </c>
      <c r="AS13" s="226">
        <v>3.5461895697247198E-4</v>
      </c>
      <c r="AT13" s="226">
        <v>7.4259268253841402E-6</v>
      </c>
      <c r="AU13" s="226">
        <v>3.4317579031812098E-5</v>
      </c>
      <c r="AV13" s="226">
        <v>2.5481336100844502E-5</v>
      </c>
      <c r="AW13" s="226">
        <v>9.5881075913278304E-6</v>
      </c>
      <c r="AX13" s="226">
        <v>9.0442609309144893E-6</v>
      </c>
      <c r="AY13" s="226">
        <v>4.2611443517474602E-6</v>
      </c>
      <c r="AZ13" s="226">
        <v>6.1874113579879003E-6</v>
      </c>
      <c r="BA13" s="226">
        <v>5.4257178604529801E-6</v>
      </c>
      <c r="BB13" s="226">
        <v>1.63285217300641E-5</v>
      </c>
      <c r="BC13" s="226">
        <v>8.6660162961350905E-4</v>
      </c>
      <c r="BD13" s="226">
        <v>8.6205903190160092E-6</v>
      </c>
      <c r="BE13" s="226">
        <v>3.7258399485113602E-6</v>
      </c>
      <c r="BF13" s="226">
        <v>7.1142251558655003E-6</v>
      </c>
      <c r="BG13" s="226">
        <v>7.6430136701678599E-4</v>
      </c>
      <c r="BH13" s="226">
        <v>9.2943655872011094E-6</v>
      </c>
      <c r="BI13" s="226">
        <v>1.2600284824164801E-5</v>
      </c>
      <c r="BJ13" s="226">
        <v>7.0343689021930896E-6</v>
      </c>
      <c r="BK13" s="226">
        <v>6.5784014949736501E-6</v>
      </c>
      <c r="BL13" s="226">
        <v>6.5208280405320802E-6</v>
      </c>
      <c r="BM13" s="226">
        <v>2.2501303149436099E-6</v>
      </c>
      <c r="BN13" s="226">
        <v>2.0579733267180299E-6</v>
      </c>
      <c r="BO13" s="226">
        <v>3.2981357578201098E-6</v>
      </c>
      <c r="BP13" s="226">
        <v>3.4559191004972901E-6</v>
      </c>
      <c r="BQ13" s="226">
        <v>2.1342594720018298E-5</v>
      </c>
      <c r="BR13" s="226">
        <v>3.03508655083157E-6</v>
      </c>
      <c r="BS13" s="226">
        <v>8.2629292397124699E-6</v>
      </c>
      <c r="BT13" s="226">
        <v>5.1716508329189396E-6</v>
      </c>
      <c r="BU13" s="226">
        <v>1.0536573079510899E-5</v>
      </c>
      <c r="BV13" s="226">
        <v>7.1836928270204201E-6</v>
      </c>
      <c r="BW13" s="226">
        <v>8.7918229718290808E-6</v>
      </c>
      <c r="BX13" s="226">
        <v>2.4508402974356602E-5</v>
      </c>
      <c r="BY13" s="226">
        <v>0</v>
      </c>
    </row>
    <row r="14" spans="1:77" x14ac:dyDescent="0.25">
      <c r="A14" s="105" t="s">
        <v>11</v>
      </c>
      <c r="B14" s="226">
        <v>3.6178588262925102E-6</v>
      </c>
      <c r="C14" s="226">
        <v>6.6358849505300098E-6</v>
      </c>
      <c r="D14" s="226">
        <v>6.1407933147512003E-6</v>
      </c>
      <c r="E14" s="226">
        <v>7.9353857601302596E-6</v>
      </c>
      <c r="F14" s="226">
        <v>4.7963709882115496E-6</v>
      </c>
      <c r="G14" s="226">
        <v>4.5619806621589898E-6</v>
      </c>
      <c r="H14" s="226">
        <v>6.1180440829926296E-6</v>
      </c>
      <c r="I14" s="226">
        <v>4.1783864547697699E-6</v>
      </c>
      <c r="J14" s="226">
        <v>5.6730668314040902E-6</v>
      </c>
      <c r="K14" s="226">
        <v>7.6429189436930697E-5</v>
      </c>
      <c r="L14" s="226">
        <v>7.3340749781202298E-6</v>
      </c>
      <c r="M14" s="226">
        <v>2.5628152813434401E-2</v>
      </c>
      <c r="N14" s="226">
        <v>3.31074695248281E-6</v>
      </c>
      <c r="O14" s="226">
        <v>1.5320129162483299E-6</v>
      </c>
      <c r="P14" s="226">
        <v>2.1919646463345401E-5</v>
      </c>
      <c r="Q14" s="226">
        <v>3.3838651045036699E-5</v>
      </c>
      <c r="R14" s="226">
        <v>4.1090934213019099E-5</v>
      </c>
      <c r="S14" s="226">
        <v>7.1463674801695003E-3</v>
      </c>
      <c r="T14" s="226">
        <v>9.2549072066505592E-3</v>
      </c>
      <c r="U14" s="226">
        <v>1.2241414280291801E-5</v>
      </c>
      <c r="V14" s="226">
        <v>3.5151292694767901E-5</v>
      </c>
      <c r="W14" s="226">
        <v>8.7501048956865202E-6</v>
      </c>
      <c r="X14" s="226">
        <v>8.4799284782525895E-6</v>
      </c>
      <c r="Y14" s="226">
        <v>8.6616896311290198E-6</v>
      </c>
      <c r="Z14" s="226">
        <v>9.8856116724778907E-6</v>
      </c>
      <c r="AA14" s="226">
        <v>8.3156605361414908E-6</v>
      </c>
      <c r="AB14" s="226">
        <v>8.8263159207070208E-6</v>
      </c>
      <c r="AC14" s="226">
        <v>3.1872654823777898E-4</v>
      </c>
      <c r="AD14" s="226">
        <v>5.1506618623272099E-5</v>
      </c>
      <c r="AE14" s="226">
        <v>1.26151527212541E-5</v>
      </c>
      <c r="AF14" s="226">
        <v>1.1432890823958001E-5</v>
      </c>
      <c r="AG14" s="226">
        <v>8.4423177983250803E-6</v>
      </c>
      <c r="AH14" s="226">
        <v>0</v>
      </c>
      <c r="AI14" s="226">
        <v>7.0357012794123699E-6</v>
      </c>
      <c r="AJ14" s="226">
        <v>1.43579509454644E-5</v>
      </c>
      <c r="AK14" s="226">
        <v>1.02734149252761E-5</v>
      </c>
      <c r="AL14" s="226">
        <v>9.9171718039306198E-6</v>
      </c>
      <c r="AM14" s="226">
        <v>7.6163971391409704E-6</v>
      </c>
      <c r="AN14" s="226">
        <v>5.7046875179523904E-6</v>
      </c>
      <c r="AO14" s="226">
        <v>5.3306829131969197E-6</v>
      </c>
      <c r="AP14" s="226">
        <v>5.5600689158094598E-6</v>
      </c>
      <c r="AQ14" s="226">
        <v>5.50295728675483E-6</v>
      </c>
      <c r="AR14" s="226">
        <v>4.5403786497011702E-6</v>
      </c>
      <c r="AS14" s="226">
        <v>4.95497396178637E-6</v>
      </c>
      <c r="AT14" s="226">
        <v>6.0279302495572099E-6</v>
      </c>
      <c r="AU14" s="226">
        <v>6.5202062380278003E-6</v>
      </c>
      <c r="AV14" s="226">
        <v>9.2494329739602999E-6</v>
      </c>
      <c r="AW14" s="226">
        <v>1.1086662384969599E-5</v>
      </c>
      <c r="AX14" s="226">
        <v>2.2801445158541899E-5</v>
      </c>
      <c r="AY14" s="226">
        <v>4.4420917379147297E-6</v>
      </c>
      <c r="AZ14" s="226">
        <v>6.0599637525152504E-6</v>
      </c>
      <c r="BA14" s="226">
        <v>9.1753870728382399E-6</v>
      </c>
      <c r="BB14" s="226">
        <v>6.3607461719002798E-6</v>
      </c>
      <c r="BC14" s="226">
        <v>1.23415781239951E-5</v>
      </c>
      <c r="BD14" s="226">
        <v>1.08374156607098E-5</v>
      </c>
      <c r="BE14" s="226">
        <v>4.0199611050077896E-6</v>
      </c>
      <c r="BF14" s="226">
        <v>9.5091177513710706E-6</v>
      </c>
      <c r="BG14" s="226">
        <v>1.9338192217598599E-5</v>
      </c>
      <c r="BH14" s="226">
        <v>3.3760977285101298E-6</v>
      </c>
      <c r="BI14" s="226">
        <v>7.2788507058816496E-6</v>
      </c>
      <c r="BJ14" s="226">
        <v>5.7208959850501197E-6</v>
      </c>
      <c r="BK14" s="226">
        <v>2.4560489339319998E-4</v>
      </c>
      <c r="BL14" s="226">
        <v>2.4590550523293203E-4</v>
      </c>
      <c r="BM14" s="226">
        <v>3.5074921821346301E-6</v>
      </c>
      <c r="BN14" s="226">
        <v>3.7191597423799699E-6</v>
      </c>
      <c r="BO14" s="226">
        <v>6.3849580702054203E-6</v>
      </c>
      <c r="BP14" s="226">
        <v>7.1800107779494802E-6</v>
      </c>
      <c r="BQ14" s="226">
        <v>2.9741879779471499E-6</v>
      </c>
      <c r="BR14" s="226">
        <v>1.04317431811693E-5</v>
      </c>
      <c r="BS14" s="226">
        <v>2.78896574439083E-6</v>
      </c>
      <c r="BT14" s="226">
        <v>1.2231674682180601E-5</v>
      </c>
      <c r="BU14" s="226">
        <v>8.0108865331037497E-6</v>
      </c>
      <c r="BV14" s="226">
        <v>9.2241185521536898E-6</v>
      </c>
      <c r="BW14" s="226">
        <v>5.3657419776897104E-6</v>
      </c>
      <c r="BX14" s="226">
        <v>1.8700053333332902E-5</v>
      </c>
      <c r="BY14" s="226">
        <v>0</v>
      </c>
    </row>
    <row r="15" spans="1:77" x14ac:dyDescent="0.25">
      <c r="A15" s="105" t="s">
        <v>12</v>
      </c>
      <c r="B15" s="226">
        <v>1.20860822999861E-5</v>
      </c>
      <c r="C15" s="226">
        <v>3.3216851091330402E-5</v>
      </c>
      <c r="D15" s="226">
        <v>1.4721694879200801E-5</v>
      </c>
      <c r="E15" s="226">
        <v>2.7544004176930001E-5</v>
      </c>
      <c r="F15" s="226">
        <v>1.5928882144579502E-5</v>
      </c>
      <c r="G15" s="226">
        <v>1.34779683319242E-5</v>
      </c>
      <c r="H15" s="226">
        <v>1.4055258421779999E-5</v>
      </c>
      <c r="I15" s="226">
        <v>9.5318355667718694E-6</v>
      </c>
      <c r="J15" s="226">
        <v>2.6249492046794001E-5</v>
      </c>
      <c r="K15" s="226">
        <v>1.1605422192539301E-5</v>
      </c>
      <c r="L15" s="226">
        <v>1.7250731573938699E-5</v>
      </c>
      <c r="M15" s="226">
        <v>1.60319574924149E-5</v>
      </c>
      <c r="N15" s="226">
        <v>7.8752348438885199E-3</v>
      </c>
      <c r="O15" s="226">
        <v>2.8336932501935798E-3</v>
      </c>
      <c r="P15" s="226">
        <v>1.7116536698144901E-5</v>
      </c>
      <c r="Q15" s="226">
        <v>2.4814705939357999E-5</v>
      </c>
      <c r="R15" s="226">
        <v>1.02300689198082E-5</v>
      </c>
      <c r="S15" s="226">
        <v>2.33116045139838E-5</v>
      </c>
      <c r="T15" s="226">
        <v>1.17661039176636E-5</v>
      </c>
      <c r="U15" s="226">
        <v>1.17390818784821E-5</v>
      </c>
      <c r="V15" s="226">
        <v>1.3870052578074499E-5</v>
      </c>
      <c r="W15" s="226">
        <v>1.0145964554274201E-5</v>
      </c>
      <c r="X15" s="226">
        <v>1.23432732523714E-5</v>
      </c>
      <c r="Y15" s="226">
        <v>1.3948921254276E-5</v>
      </c>
      <c r="Z15" s="226">
        <v>1.3385898633848799E-5</v>
      </c>
      <c r="AA15" s="226">
        <v>1.0337440885682E-5</v>
      </c>
      <c r="AB15" s="226">
        <v>1.48463777841053E-5</v>
      </c>
      <c r="AC15" s="226">
        <v>9.9990245465964706E-6</v>
      </c>
      <c r="AD15" s="226">
        <v>1.535712300926E-5</v>
      </c>
      <c r="AE15" s="226">
        <v>2.8431820168756199E-5</v>
      </c>
      <c r="AF15" s="226">
        <v>1.58223127460364E-5</v>
      </c>
      <c r="AG15" s="226">
        <v>1.80318277266633E-5</v>
      </c>
      <c r="AH15" s="226">
        <v>0</v>
      </c>
      <c r="AI15" s="226">
        <v>1.79324303270911E-5</v>
      </c>
      <c r="AJ15" s="226">
        <v>9.4749753825328301E-6</v>
      </c>
      <c r="AK15" s="226">
        <v>1.1683947841682E-5</v>
      </c>
      <c r="AL15" s="226">
        <v>1.75676875277754E-5</v>
      </c>
      <c r="AM15" s="226">
        <v>2.5343933951552202E-5</v>
      </c>
      <c r="AN15" s="226">
        <v>1.0347218589140099E-5</v>
      </c>
      <c r="AO15" s="226">
        <v>6.0854370988615801E-4</v>
      </c>
      <c r="AP15" s="226">
        <v>1.15411398741189E-5</v>
      </c>
      <c r="AQ15" s="226">
        <v>1.0841612775510901E-5</v>
      </c>
      <c r="AR15" s="226">
        <v>6.6799943256251002E-6</v>
      </c>
      <c r="AS15" s="226">
        <v>1.32565392419708E-5</v>
      </c>
      <c r="AT15" s="226">
        <v>1.11817272399021E-5</v>
      </c>
      <c r="AU15" s="226">
        <v>1.3077431393293101E-4</v>
      </c>
      <c r="AV15" s="226">
        <v>3.8598994786947599E-5</v>
      </c>
      <c r="AW15" s="226">
        <v>1.6766506849429599E-5</v>
      </c>
      <c r="AX15" s="226">
        <v>9.5111020076108502E-6</v>
      </c>
      <c r="AY15" s="226">
        <v>8.3813188224290794E-6</v>
      </c>
      <c r="AZ15" s="226">
        <v>1.16269132203291E-5</v>
      </c>
      <c r="BA15" s="226">
        <v>9.7345182573902808E-6</v>
      </c>
      <c r="BB15" s="226">
        <v>6.7948877907133397E-6</v>
      </c>
      <c r="BC15" s="226">
        <v>1.0366160417017999E-5</v>
      </c>
      <c r="BD15" s="226">
        <v>1.4974829379916E-5</v>
      </c>
      <c r="BE15" s="226">
        <v>1.10523240881168E-4</v>
      </c>
      <c r="BF15" s="226">
        <v>1.6234570032042799E-5</v>
      </c>
      <c r="BG15" s="226">
        <v>1.2586318413878E-5</v>
      </c>
      <c r="BH15" s="226">
        <v>2.47373056574588E-5</v>
      </c>
      <c r="BI15" s="226">
        <v>1.0732559872087401E-4</v>
      </c>
      <c r="BJ15" s="226">
        <v>5.7886521952102397E-5</v>
      </c>
      <c r="BK15" s="226">
        <v>1.45478886062009E-5</v>
      </c>
      <c r="BL15" s="226">
        <v>1.2020470366819199E-5</v>
      </c>
      <c r="BM15" s="226">
        <v>7.4812982388928299E-6</v>
      </c>
      <c r="BN15" s="226">
        <v>3.8397230704466302E-6</v>
      </c>
      <c r="BO15" s="226">
        <v>5.1825368260324197E-6</v>
      </c>
      <c r="BP15" s="226">
        <v>6.6710595435598403E-6</v>
      </c>
      <c r="BQ15" s="226">
        <v>6.0890869535788499E-6</v>
      </c>
      <c r="BR15" s="226">
        <v>1.16159142891033E-5</v>
      </c>
      <c r="BS15" s="226">
        <v>3.6069689811658101E-6</v>
      </c>
      <c r="BT15" s="226">
        <v>1.8752182408196901E-5</v>
      </c>
      <c r="BU15" s="226">
        <v>2.33088807852922E-6</v>
      </c>
      <c r="BV15" s="226">
        <v>7.7268600998929496E-6</v>
      </c>
      <c r="BW15" s="226">
        <v>5.2416769152849998E-6</v>
      </c>
      <c r="BX15" s="226">
        <v>1.6543935778631901E-5</v>
      </c>
      <c r="BY15" s="226">
        <v>0</v>
      </c>
    </row>
    <row r="16" spans="1:77" x14ac:dyDescent="0.25">
      <c r="A16" s="105" t="s">
        <v>13</v>
      </c>
      <c r="B16" s="226">
        <v>3.6105879522303499E-6</v>
      </c>
      <c r="C16" s="226">
        <v>9.9231793549448902E-6</v>
      </c>
      <c r="D16" s="226">
        <v>4.3979490498186101E-6</v>
      </c>
      <c r="E16" s="226">
        <v>8.2284769513376705E-6</v>
      </c>
      <c r="F16" s="226">
        <v>4.7585833470439003E-6</v>
      </c>
      <c r="G16" s="226">
        <v>4.0263990325337798E-6</v>
      </c>
      <c r="H16" s="226">
        <v>4.1988582787675899E-6</v>
      </c>
      <c r="I16" s="226">
        <v>2.8475340317736199E-6</v>
      </c>
      <c r="J16" s="226">
        <v>7.8417552837969493E-6</v>
      </c>
      <c r="K16" s="226">
        <v>3.4669958807890301E-6</v>
      </c>
      <c r="L16" s="226">
        <v>5.1534717406395999E-6</v>
      </c>
      <c r="M16" s="226">
        <v>4.7893760058914204E-6</v>
      </c>
      <c r="N16" s="226">
        <v>1.65331476892739E-6</v>
      </c>
      <c r="O16" s="226">
        <v>8.46535581631538E-4</v>
      </c>
      <c r="P16" s="226">
        <v>5.1133824553140303E-6</v>
      </c>
      <c r="Q16" s="226">
        <v>7.4131282643084202E-6</v>
      </c>
      <c r="R16" s="226">
        <v>3.0561237856528702E-6</v>
      </c>
      <c r="S16" s="226">
        <v>6.9640927735073498E-6</v>
      </c>
      <c r="T16" s="226">
        <v>3.5149978293507998E-6</v>
      </c>
      <c r="U16" s="226">
        <v>3.5069252838648801E-6</v>
      </c>
      <c r="V16" s="226">
        <v>4.1435300118099201E-6</v>
      </c>
      <c r="W16" s="226">
        <v>3.0309985050706398E-6</v>
      </c>
      <c r="X16" s="226">
        <v>3.68742100127437E-6</v>
      </c>
      <c r="Y16" s="226">
        <v>4.1670911861453003E-6</v>
      </c>
      <c r="Z16" s="226">
        <v>3.99889419396116E-6</v>
      </c>
      <c r="AA16" s="226">
        <v>3.08820001323171E-6</v>
      </c>
      <c r="AB16" s="226">
        <v>4.4351967354725301E-6</v>
      </c>
      <c r="AC16" s="226">
        <v>2.9871017477713398E-6</v>
      </c>
      <c r="AD16" s="226">
        <v>4.5877764143817803E-6</v>
      </c>
      <c r="AE16" s="226">
        <v>8.49370249294172E-6</v>
      </c>
      <c r="AF16" s="226">
        <v>4.7267468778799797E-6</v>
      </c>
      <c r="AG16" s="226">
        <v>5.3868158705702802E-6</v>
      </c>
      <c r="AH16" s="226">
        <v>0</v>
      </c>
      <c r="AI16" s="226">
        <v>5.3571219594690001E-6</v>
      </c>
      <c r="AJ16" s="226">
        <v>2.8305476592602302E-6</v>
      </c>
      <c r="AK16" s="226">
        <v>3.4904545794556698E-6</v>
      </c>
      <c r="AL16" s="226">
        <v>5.2481589453024099E-6</v>
      </c>
      <c r="AM16" s="226">
        <v>7.5712294783646299E-6</v>
      </c>
      <c r="AN16" s="226">
        <v>3.0911209976690198E-6</v>
      </c>
      <c r="AO16" s="226">
        <v>1.81795931285612E-4</v>
      </c>
      <c r="AP16" s="226">
        <v>3.4477922249914699E-6</v>
      </c>
      <c r="AQ16" s="226">
        <v>3.2388159784458298E-6</v>
      </c>
      <c r="AR16" s="226">
        <v>1.9955769317487401E-6</v>
      </c>
      <c r="AS16" s="226">
        <v>3.96024945779028E-6</v>
      </c>
      <c r="AT16" s="226">
        <v>3.3404215406974902E-6</v>
      </c>
      <c r="AU16" s="226">
        <v>3.9067429016925803E-5</v>
      </c>
      <c r="AV16" s="226">
        <v>1.1531037277986699E-5</v>
      </c>
      <c r="AW16" s="226">
        <v>5.0088147779374198E-6</v>
      </c>
      <c r="AX16" s="226">
        <v>2.8413401025039399E-6</v>
      </c>
      <c r="AY16" s="226">
        <v>2.5038294472062799E-6</v>
      </c>
      <c r="AZ16" s="226">
        <v>3.47341609571832E-6</v>
      </c>
      <c r="BA16" s="226">
        <v>2.9080833200134702E-6</v>
      </c>
      <c r="BB16" s="226">
        <v>2.02990012685375E-6</v>
      </c>
      <c r="BC16" s="226">
        <v>3.09677966636181E-6</v>
      </c>
      <c r="BD16" s="226">
        <v>4.47357027726775E-6</v>
      </c>
      <c r="BE16" s="226">
        <v>3.3017637317218801E-5</v>
      </c>
      <c r="BF16" s="226">
        <v>4.8499043372723701E-6</v>
      </c>
      <c r="BG16" s="226">
        <v>3.7600281464354201E-6</v>
      </c>
      <c r="BH16" s="226">
        <v>7.3900057570816904E-6</v>
      </c>
      <c r="BI16" s="226">
        <v>3.2062375887341197E-5</v>
      </c>
      <c r="BJ16" s="226">
        <v>1.7292979939166799E-5</v>
      </c>
      <c r="BK16" s="226">
        <v>4.3460262828094804E-6</v>
      </c>
      <c r="BL16" s="226">
        <v>3.59098708823365E-6</v>
      </c>
      <c r="BM16" s="226">
        <v>2.2349579142299599E-6</v>
      </c>
      <c r="BN16" s="226">
        <v>1.1470762414112799E-6</v>
      </c>
      <c r="BO16" s="226">
        <v>1.5482275034718399E-6</v>
      </c>
      <c r="BP16" s="226">
        <v>1.9929077610712699E-6</v>
      </c>
      <c r="BQ16" s="226">
        <v>1.8190496679556801E-6</v>
      </c>
      <c r="BR16" s="226">
        <v>3.4701302825337201E-6</v>
      </c>
      <c r="BS16" s="226">
        <v>1.0775434441217399E-6</v>
      </c>
      <c r="BT16" s="226">
        <v>5.6020141349806402E-6</v>
      </c>
      <c r="BU16" s="226">
        <v>6.9632790886626803E-7</v>
      </c>
      <c r="BV16" s="226">
        <v>2.3083168964747898E-6</v>
      </c>
      <c r="BW16" s="226">
        <v>1.5658949732481701E-6</v>
      </c>
      <c r="BX16" s="226">
        <v>4.9423240486182596E-6</v>
      </c>
      <c r="BY16" s="226">
        <v>0</v>
      </c>
    </row>
    <row r="17" spans="1:77" x14ac:dyDescent="0.25">
      <c r="A17" s="105" t="s">
        <v>14</v>
      </c>
      <c r="B17" s="226">
        <v>2.74048819181692E-6</v>
      </c>
      <c r="C17" s="226">
        <v>6.0553243501759202E-6</v>
      </c>
      <c r="D17" s="226">
        <v>5.3445060025568901E-6</v>
      </c>
      <c r="E17" s="226">
        <v>8.1042315792019603E-6</v>
      </c>
      <c r="F17" s="226">
        <v>4.8616964813733296E-6</v>
      </c>
      <c r="G17" s="226">
        <v>3.2059099751725901E-6</v>
      </c>
      <c r="H17" s="226">
        <v>5.3487835115421904E-6</v>
      </c>
      <c r="I17" s="226">
        <v>3.7551294727405601E-6</v>
      </c>
      <c r="J17" s="226">
        <v>2.7479535145908699E-5</v>
      </c>
      <c r="K17" s="226">
        <v>7.6624836473230308E-6</v>
      </c>
      <c r="L17" s="226">
        <v>1.03782840539119E-5</v>
      </c>
      <c r="M17" s="226">
        <v>6.6298092136066898E-6</v>
      </c>
      <c r="N17" s="226">
        <v>1.0762041404659399E-5</v>
      </c>
      <c r="O17" s="226">
        <v>4.1339456859793903E-6</v>
      </c>
      <c r="P17" s="226">
        <v>1.5345720659000899E-2</v>
      </c>
      <c r="Q17" s="226">
        <v>2.20870662079492E-4</v>
      </c>
      <c r="R17" s="226">
        <v>6.17290497243205E-6</v>
      </c>
      <c r="S17" s="226">
        <v>9.8534571956285006E-6</v>
      </c>
      <c r="T17" s="226">
        <v>6.52105560141882E-6</v>
      </c>
      <c r="U17" s="226">
        <v>6.9810091971814403E-6</v>
      </c>
      <c r="V17" s="226">
        <v>6.4815851789061602E-6</v>
      </c>
      <c r="W17" s="226">
        <v>4.7534115443714498E-6</v>
      </c>
      <c r="X17" s="226">
        <v>6.1696764414645001E-6</v>
      </c>
      <c r="Y17" s="226">
        <v>6.8992037832602702E-6</v>
      </c>
      <c r="Z17" s="226">
        <v>6.5003304361030603E-6</v>
      </c>
      <c r="AA17" s="226">
        <v>5.2270266700031904E-6</v>
      </c>
      <c r="AB17" s="226">
        <v>6.6281070981215596E-6</v>
      </c>
      <c r="AC17" s="226">
        <v>5.40948887478504E-6</v>
      </c>
      <c r="AD17" s="226">
        <v>7.13574192381976E-6</v>
      </c>
      <c r="AE17" s="226">
        <v>9.2849470119360106E-6</v>
      </c>
      <c r="AF17" s="226">
        <v>6.11870096737555E-6</v>
      </c>
      <c r="AG17" s="226">
        <v>5.6479619983491804E-6</v>
      </c>
      <c r="AH17" s="226">
        <v>0</v>
      </c>
      <c r="AI17" s="226">
        <v>4.7867626755365698E-6</v>
      </c>
      <c r="AJ17" s="226">
        <v>8.9216170351931594E-6</v>
      </c>
      <c r="AK17" s="226">
        <v>4.7282675415323797E-6</v>
      </c>
      <c r="AL17" s="226">
        <v>2.0473028311276299E-5</v>
      </c>
      <c r="AM17" s="226">
        <v>6.0052661563903199E-6</v>
      </c>
      <c r="AN17" s="226">
        <v>1.0432294548336901E-5</v>
      </c>
      <c r="AO17" s="226">
        <v>1.2897514302265699E-5</v>
      </c>
      <c r="AP17" s="226">
        <v>4.19857654236496E-6</v>
      </c>
      <c r="AQ17" s="226">
        <v>4.0479022639699401E-6</v>
      </c>
      <c r="AR17" s="226">
        <v>3.6060486897348699E-6</v>
      </c>
      <c r="AS17" s="226">
        <v>6.6967059514417199E-6</v>
      </c>
      <c r="AT17" s="226">
        <v>5.7599528670847704E-6</v>
      </c>
      <c r="AU17" s="226">
        <v>8.96261954879462E-6</v>
      </c>
      <c r="AV17" s="226">
        <v>5.6789597362081798E-5</v>
      </c>
      <c r="AW17" s="226">
        <v>3.0506166704873301E-3</v>
      </c>
      <c r="AX17" s="226">
        <v>2.9994746734546599E-4</v>
      </c>
      <c r="AY17" s="226">
        <v>2.4662952428120699E-4</v>
      </c>
      <c r="AZ17" s="226">
        <v>4.5116327662055998E-4</v>
      </c>
      <c r="BA17" s="226">
        <v>3.1911606550646103E-4</v>
      </c>
      <c r="BB17" s="226">
        <v>2.4754688928795001E-5</v>
      </c>
      <c r="BC17" s="226">
        <v>7.3098098333304997E-5</v>
      </c>
      <c r="BD17" s="226">
        <v>1.8571970360207899E-5</v>
      </c>
      <c r="BE17" s="226">
        <v>5.3618862241088898E-6</v>
      </c>
      <c r="BF17" s="226">
        <v>5.5144572495385102E-6</v>
      </c>
      <c r="BG17" s="226">
        <v>1.9989109781317301E-4</v>
      </c>
      <c r="BH17" s="226">
        <v>2.49968459590329E-6</v>
      </c>
      <c r="BI17" s="226">
        <v>9.4732042671312593E-6</v>
      </c>
      <c r="BJ17" s="226">
        <v>4.1278760173307202E-6</v>
      </c>
      <c r="BK17" s="226">
        <v>3.0010818534344399E-6</v>
      </c>
      <c r="BL17" s="226">
        <v>4.2180791396091803E-6</v>
      </c>
      <c r="BM17" s="226">
        <v>1.9984166673292102E-6</v>
      </c>
      <c r="BN17" s="226">
        <v>2.6388350562132801E-6</v>
      </c>
      <c r="BO17" s="226">
        <v>1.9253592078222201E-6</v>
      </c>
      <c r="BP17" s="226">
        <v>1.8186368207805E-6</v>
      </c>
      <c r="BQ17" s="226">
        <v>5.9540513541620804E-6</v>
      </c>
      <c r="BR17" s="226">
        <v>2.2100269622791899E-6</v>
      </c>
      <c r="BS17" s="226">
        <v>9.747405315406259E-7</v>
      </c>
      <c r="BT17" s="226">
        <v>3.01683774531071E-6</v>
      </c>
      <c r="BU17" s="226">
        <v>1.1052460630375701E-6</v>
      </c>
      <c r="BV17" s="226">
        <v>2.6222380214617302E-6</v>
      </c>
      <c r="BW17" s="226">
        <v>1.70878556073284E-6</v>
      </c>
      <c r="BX17" s="226">
        <v>6.6751271942060001E-6</v>
      </c>
      <c r="BY17" s="226">
        <v>0</v>
      </c>
    </row>
    <row r="18" spans="1:77" x14ac:dyDescent="0.25">
      <c r="A18" s="105" t="s">
        <v>15</v>
      </c>
      <c r="B18" s="226">
        <v>2.4641463141067001E-5</v>
      </c>
      <c r="C18" s="226">
        <v>5.1067128469452501E-5</v>
      </c>
      <c r="D18" s="226">
        <v>6.4707318226591104E-5</v>
      </c>
      <c r="E18" s="226">
        <v>1.9287060376704999E-4</v>
      </c>
      <c r="F18" s="226">
        <v>8.5200112880866801E-5</v>
      </c>
      <c r="G18" s="226">
        <v>2.66685027080705E-5</v>
      </c>
      <c r="H18" s="226">
        <v>7.1930604230565793E-5</v>
      </c>
      <c r="I18" s="226">
        <v>6.17430244295394E-5</v>
      </c>
      <c r="J18" s="226">
        <v>4.7916102637722499E-5</v>
      </c>
      <c r="K18" s="226">
        <v>1.6570866013208199E-5</v>
      </c>
      <c r="L18" s="226">
        <v>3.8920810038132701E-5</v>
      </c>
      <c r="M18" s="226">
        <v>4.5442366115549696E-6</v>
      </c>
      <c r="N18" s="226">
        <v>8.1304917551599403E-6</v>
      </c>
      <c r="O18" s="226">
        <v>3.0770389137664199E-6</v>
      </c>
      <c r="P18" s="226">
        <v>1.3103632332956699E-4</v>
      </c>
      <c r="Q18" s="226">
        <v>2.0465590198480901E-2</v>
      </c>
      <c r="R18" s="226">
        <v>6.8871044417009401E-6</v>
      </c>
      <c r="S18" s="226">
        <v>4.4335449456240201E-6</v>
      </c>
      <c r="T18" s="226">
        <v>3.51484475447123E-6</v>
      </c>
      <c r="U18" s="226">
        <v>2.2579598462664999E-5</v>
      </c>
      <c r="V18" s="226">
        <v>7.4339825729196002E-6</v>
      </c>
      <c r="W18" s="226">
        <v>6.1968308160372098E-6</v>
      </c>
      <c r="X18" s="226">
        <v>9.9356272439313407E-6</v>
      </c>
      <c r="Y18" s="226">
        <v>5.4540116277782998E-5</v>
      </c>
      <c r="Z18" s="226">
        <v>1.5058511812651101E-5</v>
      </c>
      <c r="AA18" s="226">
        <v>4.2325525609437199E-6</v>
      </c>
      <c r="AB18" s="226">
        <v>1.95277349200427E-5</v>
      </c>
      <c r="AC18" s="226">
        <v>6.7151287990475696E-6</v>
      </c>
      <c r="AD18" s="226">
        <v>1.02499841809262E-5</v>
      </c>
      <c r="AE18" s="226">
        <v>2.9337364021584401E-5</v>
      </c>
      <c r="AF18" s="226">
        <v>1.22107035363997E-5</v>
      </c>
      <c r="AG18" s="226">
        <v>1.14323042127282E-5</v>
      </c>
      <c r="AH18" s="226">
        <v>0</v>
      </c>
      <c r="AI18" s="226">
        <v>4.4990934939051198E-6</v>
      </c>
      <c r="AJ18" s="226">
        <v>1.8378016689790499E-6</v>
      </c>
      <c r="AK18" s="226">
        <v>3.06204520726667E-6</v>
      </c>
      <c r="AL18" s="226">
        <v>1.9316820209475601E-5</v>
      </c>
      <c r="AM18" s="226">
        <v>2.2801250470848099E-6</v>
      </c>
      <c r="AN18" s="226">
        <v>1.4995134782292501E-6</v>
      </c>
      <c r="AO18" s="226">
        <v>9.0548561790448198E-6</v>
      </c>
      <c r="AP18" s="226">
        <v>4.44520111338376E-5</v>
      </c>
      <c r="AQ18" s="226">
        <v>1.6929006611227899E-5</v>
      </c>
      <c r="AR18" s="226">
        <v>6.1205134802220301E-6</v>
      </c>
      <c r="AS18" s="226">
        <v>3.3451827533304798E-6</v>
      </c>
      <c r="AT18" s="226">
        <v>2.30686413116772E-6</v>
      </c>
      <c r="AU18" s="226">
        <v>2.2084085790689199E-4</v>
      </c>
      <c r="AV18" s="226">
        <v>1.6737266064537201E-3</v>
      </c>
      <c r="AW18" s="226">
        <v>2.7971195910383301E-5</v>
      </c>
      <c r="AX18" s="226">
        <v>1.0238845651534799E-5</v>
      </c>
      <c r="AY18" s="226">
        <v>3.3091725060461701E-6</v>
      </c>
      <c r="AZ18" s="226">
        <v>7.5802621883209202E-6</v>
      </c>
      <c r="BA18" s="226">
        <v>4.2456269346871802E-6</v>
      </c>
      <c r="BB18" s="226">
        <v>3.1397563940043698E-6</v>
      </c>
      <c r="BC18" s="226">
        <v>6.1552563941152703E-6</v>
      </c>
      <c r="BD18" s="226">
        <v>2.5143241422383698E-6</v>
      </c>
      <c r="BE18" s="226">
        <v>1.7238471123091401E-6</v>
      </c>
      <c r="BF18" s="226">
        <v>8.8517345105072892E-6</v>
      </c>
      <c r="BG18" s="226">
        <v>3.7688257285270103E-4</v>
      </c>
      <c r="BH18" s="226">
        <v>1.3184522987280701E-6</v>
      </c>
      <c r="BI18" s="226">
        <v>5.52813469206844E-6</v>
      </c>
      <c r="BJ18" s="226">
        <v>2.5475221745071101E-6</v>
      </c>
      <c r="BK18" s="226">
        <v>3.2521739606218098E-6</v>
      </c>
      <c r="BL18" s="226">
        <v>3.8373676881524401E-6</v>
      </c>
      <c r="BM18" s="226">
        <v>7.7830260740606999E-7</v>
      </c>
      <c r="BN18" s="226">
        <v>5.3502425944721897E-7</v>
      </c>
      <c r="BO18" s="226">
        <v>9.4035786467593003E-7</v>
      </c>
      <c r="BP18" s="226">
        <v>1.08970455212861E-6</v>
      </c>
      <c r="BQ18" s="226">
        <v>1.0554199777558001E-5</v>
      </c>
      <c r="BR18" s="226">
        <v>1.18196293432077E-6</v>
      </c>
      <c r="BS18" s="226">
        <v>7.6406860066577704E-7</v>
      </c>
      <c r="BT18" s="226">
        <v>1.42040453299129E-6</v>
      </c>
      <c r="BU18" s="226">
        <v>4.6286278520897599E-7</v>
      </c>
      <c r="BV18" s="226">
        <v>2.5294865009181399E-6</v>
      </c>
      <c r="BW18" s="226">
        <v>1.01062509695224E-6</v>
      </c>
      <c r="BX18" s="226">
        <v>8.4220856571933998E-6</v>
      </c>
      <c r="BY18" s="226">
        <v>0</v>
      </c>
    </row>
    <row r="19" spans="1:77" x14ac:dyDescent="0.25">
      <c r="A19" s="105" t="s">
        <v>16</v>
      </c>
      <c r="B19" s="226">
        <v>1.2837718495893199E-5</v>
      </c>
      <c r="C19" s="226">
        <v>1.79431789494245E-5</v>
      </c>
      <c r="D19" s="226">
        <v>1.3149422149586799E-5</v>
      </c>
      <c r="E19" s="226">
        <v>2.7776773071414301E-5</v>
      </c>
      <c r="F19" s="226">
        <v>1.33240892444432E-5</v>
      </c>
      <c r="G19" s="226">
        <v>1.6543712422179098E-5</v>
      </c>
      <c r="H19" s="226">
        <v>1.7065793033051601E-5</v>
      </c>
      <c r="I19" s="226">
        <v>1.31158109391661E-5</v>
      </c>
      <c r="J19" s="226">
        <v>1.3860279757194E-5</v>
      </c>
      <c r="K19" s="226">
        <v>6.0153257059057696E-4</v>
      </c>
      <c r="L19" s="226">
        <v>4.6712934506600598E-5</v>
      </c>
      <c r="M19" s="226">
        <v>6.9403885875828802E-4</v>
      </c>
      <c r="N19" s="226">
        <v>6.58593175603615E-6</v>
      </c>
      <c r="O19" s="226">
        <v>3.7196577478606002E-6</v>
      </c>
      <c r="P19" s="226">
        <v>5.5942425514659797E-5</v>
      </c>
      <c r="Q19" s="226">
        <v>6.4113842153696294E-5</v>
      </c>
      <c r="R19" s="226">
        <v>2.82330660749462E-2</v>
      </c>
      <c r="S19" s="226">
        <v>2.2435447553884299E-4</v>
      </c>
      <c r="T19" s="226">
        <v>5.2093119894602597E-4</v>
      </c>
      <c r="U19" s="226">
        <v>2.1254024559348099E-5</v>
      </c>
      <c r="V19" s="226">
        <v>2.4758221295928198E-4</v>
      </c>
      <c r="W19" s="226">
        <v>5.7115209151684698E-5</v>
      </c>
      <c r="X19" s="226">
        <v>1.6992085235953E-5</v>
      </c>
      <c r="Y19" s="226">
        <v>2.0247960463952201E-5</v>
      </c>
      <c r="Z19" s="226">
        <v>2.76019373985947E-5</v>
      </c>
      <c r="AA19" s="226">
        <v>4.1198071372209698E-5</v>
      </c>
      <c r="AB19" s="226">
        <v>1.9560998277116599E-5</v>
      </c>
      <c r="AC19" s="226">
        <v>3.9622015229798398E-4</v>
      </c>
      <c r="AD19" s="226">
        <v>2.0679294062964299E-4</v>
      </c>
      <c r="AE19" s="226">
        <v>2.2343283606218601E-5</v>
      </c>
      <c r="AF19" s="226">
        <v>1.2433088418122701E-4</v>
      </c>
      <c r="AG19" s="226">
        <v>1.5448540867781401E-5</v>
      </c>
      <c r="AH19" s="226">
        <v>0</v>
      </c>
      <c r="AI19" s="226">
        <v>1.11892586357582E-5</v>
      </c>
      <c r="AJ19" s="226">
        <v>8.8779611991983293E-6</v>
      </c>
      <c r="AK19" s="226">
        <v>3.8623763340161899E-5</v>
      </c>
      <c r="AL19" s="226">
        <v>1.81180059103601E-5</v>
      </c>
      <c r="AM19" s="226">
        <v>1.3955071206614601E-5</v>
      </c>
      <c r="AN19" s="226">
        <v>1.21602020229159E-5</v>
      </c>
      <c r="AO19" s="226">
        <v>1.0556416427775801E-5</v>
      </c>
      <c r="AP19" s="226">
        <v>1.2839967805305499E-5</v>
      </c>
      <c r="AQ19" s="226">
        <v>1.2068825090753901E-5</v>
      </c>
      <c r="AR19" s="226">
        <v>9.9806640440597002E-6</v>
      </c>
      <c r="AS19" s="226">
        <v>9.9656196583688692E-6</v>
      </c>
      <c r="AT19" s="226">
        <v>8.7984130954218894E-6</v>
      </c>
      <c r="AU19" s="226">
        <v>1.1435165557401199E-5</v>
      </c>
      <c r="AV19" s="226">
        <v>1.6981785185796399E-5</v>
      </c>
      <c r="AW19" s="226">
        <v>1.8855894414163899E-5</v>
      </c>
      <c r="AX19" s="226">
        <v>1.0773295989978401E-5</v>
      </c>
      <c r="AY19" s="226">
        <v>9.0899109308190102E-6</v>
      </c>
      <c r="AZ19" s="226">
        <v>9.1300360112723797E-6</v>
      </c>
      <c r="BA19" s="226">
        <v>8.8444802904214701E-6</v>
      </c>
      <c r="BB19" s="226">
        <v>8.9966033313772895E-6</v>
      </c>
      <c r="BC19" s="226">
        <v>1.01282743370202E-5</v>
      </c>
      <c r="BD19" s="226">
        <v>1.74729182563625E-5</v>
      </c>
      <c r="BE19" s="226">
        <v>8.4924138890475593E-6</v>
      </c>
      <c r="BF19" s="226">
        <v>1.9862350947332E-5</v>
      </c>
      <c r="BG19" s="226">
        <v>1.8946169479417999E-5</v>
      </c>
      <c r="BH19" s="226">
        <v>1.6057455636409901E-5</v>
      </c>
      <c r="BI19" s="226">
        <v>2.4601460862414902E-5</v>
      </c>
      <c r="BJ19" s="226">
        <v>2.9197681614042801E-5</v>
      </c>
      <c r="BK19" s="226">
        <v>1.1837617224203501E-3</v>
      </c>
      <c r="BL19" s="226">
        <v>2.1220285025070999E-3</v>
      </c>
      <c r="BM19" s="226">
        <v>2.2139161363277201E-5</v>
      </c>
      <c r="BN19" s="226">
        <v>2.3229223388257302E-5</v>
      </c>
      <c r="BO19" s="226">
        <v>3.9218196351840999E-5</v>
      </c>
      <c r="BP19" s="226">
        <v>4.7318165234011501E-5</v>
      </c>
      <c r="BQ19" s="226">
        <v>1.68554290033146E-5</v>
      </c>
      <c r="BR19" s="226">
        <v>6.7058305658310098E-5</v>
      </c>
      <c r="BS19" s="226">
        <v>1.4212374033406E-5</v>
      </c>
      <c r="BT19" s="226">
        <v>8.2760791254598694E-5</v>
      </c>
      <c r="BU19" s="226">
        <v>6.1859448101468195E-5</v>
      </c>
      <c r="BV19" s="226">
        <v>5.2742064159500898E-5</v>
      </c>
      <c r="BW19" s="226">
        <v>3.0551785279129598E-5</v>
      </c>
      <c r="BX19" s="226">
        <v>2.42346367875473E-4</v>
      </c>
      <c r="BY19" s="226">
        <v>0</v>
      </c>
    </row>
    <row r="20" spans="1:77" x14ac:dyDescent="0.25">
      <c r="A20" s="105" t="s">
        <v>17</v>
      </c>
      <c r="B20" s="226">
        <v>9.4341820971782208E-6</v>
      </c>
      <c r="C20" s="226">
        <v>1.9927231575734999E-5</v>
      </c>
      <c r="D20" s="226">
        <v>1.9748608260313799E-5</v>
      </c>
      <c r="E20" s="226">
        <v>1.72359914372391E-5</v>
      </c>
      <c r="F20" s="226">
        <v>1.31676244750173E-5</v>
      </c>
      <c r="G20" s="226">
        <v>1.2166503420884699E-5</v>
      </c>
      <c r="H20" s="226">
        <v>1.7205201074913801E-5</v>
      </c>
      <c r="I20" s="226">
        <v>1.12711323315707E-5</v>
      </c>
      <c r="J20" s="226">
        <v>1.76872921467584E-5</v>
      </c>
      <c r="K20" s="226">
        <v>3.6951051436392301E-4</v>
      </c>
      <c r="L20" s="226">
        <v>9.9508813334055202E-6</v>
      </c>
      <c r="M20" s="226">
        <v>4.7944492718717799E-4</v>
      </c>
      <c r="N20" s="226">
        <v>1.23725773663153E-5</v>
      </c>
      <c r="O20" s="226">
        <v>5.3362859961908404E-6</v>
      </c>
      <c r="P20" s="226">
        <v>7.9411688856683205E-5</v>
      </c>
      <c r="Q20" s="226">
        <v>1.3497003375395101E-4</v>
      </c>
      <c r="R20" s="226">
        <v>1.3756795078473399E-4</v>
      </c>
      <c r="S20" s="226">
        <v>3.6023920554094001E-2</v>
      </c>
      <c r="T20" s="226">
        <v>2.0183203302402599E-4</v>
      </c>
      <c r="U20" s="226">
        <v>4.4225685958774297E-5</v>
      </c>
      <c r="V20" s="226">
        <v>1.16906890936452E-4</v>
      </c>
      <c r="W20" s="226">
        <v>2.8336941692796899E-5</v>
      </c>
      <c r="X20" s="226">
        <v>2.7714525759550899E-5</v>
      </c>
      <c r="Y20" s="226">
        <v>2.63022658678498E-5</v>
      </c>
      <c r="Z20" s="226">
        <v>3.3625089466995001E-5</v>
      </c>
      <c r="AA20" s="226">
        <v>2.6829700370218001E-5</v>
      </c>
      <c r="AB20" s="226">
        <v>2.8517647774663399E-5</v>
      </c>
      <c r="AC20" s="226">
        <v>1.59432493910797E-3</v>
      </c>
      <c r="AD20" s="226">
        <v>5.2921453880301897E-5</v>
      </c>
      <c r="AE20" s="226">
        <v>4.4298812571974003E-5</v>
      </c>
      <c r="AF20" s="226">
        <v>3.8036946087134998E-5</v>
      </c>
      <c r="AG20" s="226">
        <v>3.2290793384978399E-5</v>
      </c>
      <c r="AH20" s="226">
        <v>0</v>
      </c>
      <c r="AI20" s="226">
        <v>2.7402579773399601E-5</v>
      </c>
      <c r="AJ20" s="226">
        <v>6.6088390044302095E-5</v>
      </c>
      <c r="AK20" s="226">
        <v>3.7243093667753501E-5</v>
      </c>
      <c r="AL20" s="226">
        <v>3.7633958649444302E-5</v>
      </c>
      <c r="AM20" s="226">
        <v>2.8559063069762201E-5</v>
      </c>
      <c r="AN20" s="226">
        <v>2.0538771264572199E-5</v>
      </c>
      <c r="AO20" s="226">
        <v>1.90891928538907E-5</v>
      </c>
      <c r="AP20" s="226">
        <v>2.0249515909352801E-5</v>
      </c>
      <c r="AQ20" s="226">
        <v>1.9138914327174102E-5</v>
      </c>
      <c r="AR20" s="226">
        <v>1.5940910731334399E-5</v>
      </c>
      <c r="AS20" s="226">
        <v>1.76036971982908E-5</v>
      </c>
      <c r="AT20" s="226">
        <v>2.36511392083547E-5</v>
      </c>
      <c r="AU20" s="226">
        <v>2.4760323974004399E-5</v>
      </c>
      <c r="AV20" s="226">
        <v>3.5424435337507903E-5</v>
      </c>
      <c r="AW20" s="226">
        <v>4.42614353948353E-5</v>
      </c>
      <c r="AX20" s="226">
        <v>1.0805753433831901E-4</v>
      </c>
      <c r="AY20" s="226">
        <v>1.6246034281213502E-5</v>
      </c>
      <c r="AZ20" s="226">
        <v>2.41347383331496E-5</v>
      </c>
      <c r="BA20" s="226">
        <v>4.0267081662384197E-5</v>
      </c>
      <c r="BB20" s="226">
        <v>2.4715022159407399E-5</v>
      </c>
      <c r="BC20" s="226">
        <v>5.5043338826313802E-5</v>
      </c>
      <c r="BD20" s="226">
        <v>4.3468305658838197E-5</v>
      </c>
      <c r="BE20" s="226">
        <v>1.4804027906321499E-5</v>
      </c>
      <c r="BF20" s="226">
        <v>3.61266314458537E-5</v>
      </c>
      <c r="BG20" s="226">
        <v>8.5832052337091706E-5</v>
      </c>
      <c r="BH20" s="226">
        <v>7.25911779709714E-6</v>
      </c>
      <c r="BI20" s="226">
        <v>2.0090439858007499E-5</v>
      </c>
      <c r="BJ20" s="226">
        <v>1.1435878280325699E-5</v>
      </c>
      <c r="BK20" s="226">
        <v>1.1915065615902599E-4</v>
      </c>
      <c r="BL20" s="226">
        <v>1.17161273112878E-4</v>
      </c>
      <c r="BM20" s="226">
        <v>7.1696298512904602E-6</v>
      </c>
      <c r="BN20" s="226">
        <v>5.3158090457784704E-6</v>
      </c>
      <c r="BO20" s="226">
        <v>8.9141563031300997E-6</v>
      </c>
      <c r="BP20" s="226">
        <v>8.3456062634879093E-6</v>
      </c>
      <c r="BQ20" s="226">
        <v>5.55970712585073E-6</v>
      </c>
      <c r="BR20" s="226">
        <v>1.7511937685219699E-5</v>
      </c>
      <c r="BS20" s="226">
        <v>5.4617239845615501E-6</v>
      </c>
      <c r="BT20" s="226">
        <v>1.43336914878439E-5</v>
      </c>
      <c r="BU20" s="226">
        <v>6.4160589841375799E-6</v>
      </c>
      <c r="BV20" s="226">
        <v>1.6386267500842802E-5</v>
      </c>
      <c r="BW20" s="226">
        <v>1.22123694935327E-5</v>
      </c>
      <c r="BX20" s="226">
        <v>4.3422458394368903E-5</v>
      </c>
      <c r="BY20" s="226">
        <v>0</v>
      </c>
    </row>
    <row r="21" spans="1:77" x14ac:dyDescent="0.25">
      <c r="A21" s="105" t="s">
        <v>18</v>
      </c>
      <c r="B21" s="226">
        <v>2.3817349358187601E-8</v>
      </c>
      <c r="C21" s="226">
        <v>2.1372346041917201E-8</v>
      </c>
      <c r="D21" s="226">
        <v>1.8711538484784799E-8</v>
      </c>
      <c r="E21" s="226">
        <v>4.0805396956419101E-8</v>
      </c>
      <c r="F21" s="226">
        <v>2.1553392073801501E-8</v>
      </c>
      <c r="G21" s="226">
        <v>3.1958234371778499E-8</v>
      </c>
      <c r="H21" s="226">
        <v>3.0445700109938799E-8</v>
      </c>
      <c r="I21" s="226">
        <v>3.02370267425635E-8</v>
      </c>
      <c r="J21" s="226">
        <v>1.8930892108350401E-8</v>
      </c>
      <c r="K21" s="226">
        <v>2.1735097497348299E-8</v>
      </c>
      <c r="L21" s="226">
        <v>5.3745157014719503E-8</v>
      </c>
      <c r="M21" s="226">
        <v>2.7003998216268198E-8</v>
      </c>
      <c r="N21" s="226">
        <v>5.6049677058312197E-9</v>
      </c>
      <c r="O21" s="226">
        <v>3.20625195881807E-9</v>
      </c>
      <c r="P21" s="226">
        <v>7.7194232286902094E-8</v>
      </c>
      <c r="Q21" s="226">
        <v>8.7191511513699294E-8</v>
      </c>
      <c r="R21" s="226">
        <v>1.6616901499960199E-8</v>
      </c>
      <c r="S21" s="226">
        <v>2.5149147993636599E-8</v>
      </c>
      <c r="T21" s="226">
        <v>2.0702501259838701E-2</v>
      </c>
      <c r="U21" s="226">
        <v>1.9426173558809701E-8</v>
      </c>
      <c r="V21" s="226">
        <v>2.9318518836286999E-8</v>
      </c>
      <c r="W21" s="226">
        <v>1.76557738783623E-8</v>
      </c>
      <c r="X21" s="226">
        <v>1.30959586043353E-8</v>
      </c>
      <c r="Y21" s="226">
        <v>2.1439202442530099E-8</v>
      </c>
      <c r="Z21" s="226">
        <v>2.6870489150138101E-8</v>
      </c>
      <c r="AA21" s="226">
        <v>1.82033479437797E-8</v>
      </c>
      <c r="AB21" s="226">
        <v>2.05036838700352E-8</v>
      </c>
      <c r="AC21" s="226">
        <v>1.18006734875878E-8</v>
      </c>
      <c r="AD21" s="226">
        <v>5.1243919501610998E-7</v>
      </c>
      <c r="AE21" s="226">
        <v>1.96946345614683E-8</v>
      </c>
      <c r="AF21" s="226">
        <v>3.4553585811763498E-8</v>
      </c>
      <c r="AG21" s="226">
        <v>1.35814464504822E-8</v>
      </c>
      <c r="AH21" s="226">
        <v>0</v>
      </c>
      <c r="AI21" s="226">
        <v>8.3395011862507101E-9</v>
      </c>
      <c r="AJ21" s="226">
        <v>6.7769020276641104E-9</v>
      </c>
      <c r="AK21" s="226">
        <v>1.01306559492478E-8</v>
      </c>
      <c r="AL21" s="226">
        <v>1.7489869514735501E-8</v>
      </c>
      <c r="AM21" s="226">
        <v>1.2398602414951101E-8</v>
      </c>
      <c r="AN21" s="226">
        <v>1.15136029396074E-8</v>
      </c>
      <c r="AO21" s="226">
        <v>8.39383144468517E-9</v>
      </c>
      <c r="AP21" s="226">
        <v>8.9411708670183903E-9</v>
      </c>
      <c r="AQ21" s="226">
        <v>1.00695981332003E-8</v>
      </c>
      <c r="AR21" s="226">
        <v>7.0169664506341399E-9</v>
      </c>
      <c r="AS21" s="226">
        <v>8.5095858592821006E-9</v>
      </c>
      <c r="AT21" s="226">
        <v>6.9868113338221399E-9</v>
      </c>
      <c r="AU21" s="226">
        <v>1.0056832641497899E-8</v>
      </c>
      <c r="AV21" s="226">
        <v>1.7283281076429001E-8</v>
      </c>
      <c r="AW21" s="226">
        <v>2.1903906011526201E-8</v>
      </c>
      <c r="AX21" s="226">
        <v>9.0162712986323908E-9</v>
      </c>
      <c r="AY21" s="226">
        <v>8.6630063178027796E-9</v>
      </c>
      <c r="AZ21" s="226">
        <v>8.4435707526851497E-9</v>
      </c>
      <c r="BA21" s="226">
        <v>7.9338207099360894E-9</v>
      </c>
      <c r="BB21" s="226">
        <v>6.7648538021397403E-9</v>
      </c>
      <c r="BC21" s="226">
        <v>8.3406728976479401E-9</v>
      </c>
      <c r="BD21" s="226">
        <v>1.5287743204983199E-8</v>
      </c>
      <c r="BE21" s="226">
        <v>1.0325269026553601E-8</v>
      </c>
      <c r="BF21" s="226">
        <v>1.8228335090078699E-8</v>
      </c>
      <c r="BG21" s="226">
        <v>1.9518100737103799E-8</v>
      </c>
      <c r="BH21" s="226">
        <v>1.5001150811374201E-8</v>
      </c>
      <c r="BI21" s="226">
        <v>2.3391578169988001E-8</v>
      </c>
      <c r="BJ21" s="226">
        <v>2.76242442276153E-8</v>
      </c>
      <c r="BK21" s="226">
        <v>4.55951963713667E-7</v>
      </c>
      <c r="BL21" s="226">
        <v>1.8599784889815101E-6</v>
      </c>
      <c r="BM21" s="226">
        <v>6.3806357227819497E-8</v>
      </c>
      <c r="BN21" s="226">
        <v>2.9258630680632999E-8</v>
      </c>
      <c r="BO21" s="226">
        <v>4.2867940636790401E-8</v>
      </c>
      <c r="BP21" s="226">
        <v>4.8439811208801197E-8</v>
      </c>
      <c r="BQ21" s="226">
        <v>1.92488869782849E-8</v>
      </c>
      <c r="BR21" s="226">
        <v>6.3116945563686101E-8</v>
      </c>
      <c r="BS21" s="226">
        <v>1.1971980574090999E-8</v>
      </c>
      <c r="BT21" s="226">
        <v>1.03754975483314E-7</v>
      </c>
      <c r="BU21" s="226">
        <v>5.55369556051817E-8</v>
      </c>
      <c r="BV21" s="226">
        <v>5.9565940680825601E-8</v>
      </c>
      <c r="BW21" s="226">
        <v>2.2097985517065799E-8</v>
      </c>
      <c r="BX21" s="226">
        <v>2.0198734768926798E-6</v>
      </c>
      <c r="BY21" s="226">
        <v>0</v>
      </c>
    </row>
    <row r="22" spans="1:77" x14ac:dyDescent="0.25">
      <c r="A22" s="105" t="s">
        <v>19</v>
      </c>
      <c r="B22" s="226">
        <v>2.6083187978684701E-6</v>
      </c>
      <c r="C22" s="226">
        <v>4.1391446088138698E-6</v>
      </c>
      <c r="D22" s="226">
        <v>2.7992886941453402E-6</v>
      </c>
      <c r="E22" s="226">
        <v>5.8363518509564698E-6</v>
      </c>
      <c r="F22" s="226">
        <v>3.1524959364306099E-6</v>
      </c>
      <c r="G22" s="226">
        <v>3.6687664306449799E-6</v>
      </c>
      <c r="H22" s="226">
        <v>3.07289066761734E-6</v>
      </c>
      <c r="I22" s="226">
        <v>2.4725150109048799E-6</v>
      </c>
      <c r="J22" s="226">
        <v>3.4189347183303199E-6</v>
      </c>
      <c r="K22" s="226">
        <v>2.4532961406985299E-4</v>
      </c>
      <c r="L22" s="226">
        <v>5.0627397349220497E-6</v>
      </c>
      <c r="M22" s="226">
        <v>2.86069696902575E-4</v>
      </c>
      <c r="N22" s="226">
        <v>8.5900643885944004E-6</v>
      </c>
      <c r="O22" s="226">
        <v>3.3856652097976399E-6</v>
      </c>
      <c r="P22" s="226">
        <v>8.8389110585866392E-6</v>
      </c>
      <c r="Q22" s="226">
        <v>1.1616147350900099E-5</v>
      </c>
      <c r="R22" s="226">
        <v>1.6793853263319801E-4</v>
      </c>
      <c r="S22" s="226">
        <v>3.6652093412501698E-4</v>
      </c>
      <c r="T22" s="226">
        <v>1.0707424915894001E-4</v>
      </c>
      <c r="U22" s="226">
        <v>2.2635555661193001E-2</v>
      </c>
      <c r="V22" s="226">
        <v>1.6697922996243301E-4</v>
      </c>
      <c r="W22" s="226">
        <v>7.27026061206577E-4</v>
      </c>
      <c r="X22" s="226">
        <v>3.2871752727331E-6</v>
      </c>
      <c r="Y22" s="226">
        <v>3.6498656126064999E-6</v>
      </c>
      <c r="Z22" s="226">
        <v>2.4561402722664098E-4</v>
      </c>
      <c r="AA22" s="226">
        <v>1.1042936854678E-4</v>
      </c>
      <c r="AB22" s="226">
        <v>3.35886815510318E-6</v>
      </c>
      <c r="AC22" s="226">
        <v>1.10979236953787E-3</v>
      </c>
      <c r="AD22" s="226">
        <v>4.0666018612216899E-4</v>
      </c>
      <c r="AE22" s="226">
        <v>5.2953631826460996E-6</v>
      </c>
      <c r="AF22" s="226">
        <v>2.07162957243461E-5</v>
      </c>
      <c r="AG22" s="226">
        <v>4.7986830406696302E-6</v>
      </c>
      <c r="AH22" s="226">
        <v>0</v>
      </c>
      <c r="AI22" s="226">
        <v>5.6548148812243898E-6</v>
      </c>
      <c r="AJ22" s="226">
        <v>5.1646709868425601E-6</v>
      </c>
      <c r="AK22" s="226">
        <v>1.06264317735939E-5</v>
      </c>
      <c r="AL22" s="226">
        <v>4.0425644751499096E-6</v>
      </c>
      <c r="AM22" s="226">
        <v>5.1584341626973602E-6</v>
      </c>
      <c r="AN22" s="226">
        <v>4.8329991665299901E-6</v>
      </c>
      <c r="AO22" s="226">
        <v>9.3874552832402092E-6</v>
      </c>
      <c r="AP22" s="226">
        <v>2.62669384073658E-5</v>
      </c>
      <c r="AQ22" s="226">
        <v>3.3841393063174802E-4</v>
      </c>
      <c r="AR22" s="226">
        <v>2.97948139077038E-5</v>
      </c>
      <c r="AS22" s="226">
        <v>2.5222518479258399E-6</v>
      </c>
      <c r="AT22" s="226">
        <v>6.7131197305826099E-6</v>
      </c>
      <c r="AU22" s="226">
        <v>7.9341704023448603E-6</v>
      </c>
      <c r="AV22" s="226">
        <v>5.9107263908334603E-6</v>
      </c>
      <c r="AW22" s="226">
        <v>3.9473635787146497E-6</v>
      </c>
      <c r="AX22" s="226">
        <v>1.16588180412976E-5</v>
      </c>
      <c r="AY22" s="226">
        <v>1.9324883829184498E-6</v>
      </c>
      <c r="AZ22" s="226">
        <v>5.7511642154371804E-6</v>
      </c>
      <c r="BA22" s="226">
        <v>3.8812307381076999E-6</v>
      </c>
      <c r="BB22" s="226">
        <v>2.4053873856982899E-6</v>
      </c>
      <c r="BC22" s="226">
        <v>6.7800660006792696E-6</v>
      </c>
      <c r="BD22" s="226">
        <v>5.2219064697757301E-6</v>
      </c>
      <c r="BE22" s="226">
        <v>2.5320915852095599E-6</v>
      </c>
      <c r="BF22" s="226">
        <v>6.2360526358924099E-6</v>
      </c>
      <c r="BG22" s="226">
        <v>6.75619975598175E-6</v>
      </c>
      <c r="BH22" s="226">
        <v>3.1169889581792198E-6</v>
      </c>
      <c r="BI22" s="226">
        <v>5.28245436905298E-6</v>
      </c>
      <c r="BJ22" s="226">
        <v>6.3437474052709301E-6</v>
      </c>
      <c r="BK22" s="226">
        <v>9.3498096238325203E-5</v>
      </c>
      <c r="BL22" s="226">
        <v>1.6704170501373499E-4</v>
      </c>
      <c r="BM22" s="226">
        <v>3.7268243820398802E-6</v>
      </c>
      <c r="BN22" s="226">
        <v>2.7892586368999098E-6</v>
      </c>
      <c r="BO22" s="226">
        <v>4.5091662143611804E-6</v>
      </c>
      <c r="BP22" s="226">
        <v>5.5228492041337101E-6</v>
      </c>
      <c r="BQ22" s="226">
        <v>2.2965591181828701E-6</v>
      </c>
      <c r="BR22" s="226">
        <v>1.16669227453216E-5</v>
      </c>
      <c r="BS22" s="226">
        <v>1.6898643027360901E-6</v>
      </c>
      <c r="BT22" s="226">
        <v>8.6445329428726492E-6</v>
      </c>
      <c r="BU22" s="226">
        <v>5.3725698925792999E-6</v>
      </c>
      <c r="BV22" s="226">
        <v>8.4697497059687005E-6</v>
      </c>
      <c r="BW22" s="226">
        <v>4.0293916878720602E-6</v>
      </c>
      <c r="BX22" s="226">
        <v>3.0074781356727801E-5</v>
      </c>
      <c r="BY22" s="226">
        <v>0</v>
      </c>
    </row>
    <row r="23" spans="1:77" x14ac:dyDescent="0.25">
      <c r="A23" s="105" t="s">
        <v>20</v>
      </c>
      <c r="B23" s="226">
        <v>7.10297052821376E-6</v>
      </c>
      <c r="C23" s="226">
        <v>1.4012334126652501E-5</v>
      </c>
      <c r="D23" s="226">
        <v>6.91732925576582E-6</v>
      </c>
      <c r="E23" s="226">
        <v>1.2835466512839699E-5</v>
      </c>
      <c r="F23" s="226">
        <v>7.7896777613882192E-6</v>
      </c>
      <c r="G23" s="226">
        <v>8.5855143186753799E-6</v>
      </c>
      <c r="H23" s="226">
        <v>8.5965552521112593E-6</v>
      </c>
      <c r="I23" s="226">
        <v>6.2693199452557803E-6</v>
      </c>
      <c r="J23" s="226">
        <v>6.4721694200295903E-6</v>
      </c>
      <c r="K23" s="226">
        <v>7.2355417076562297E-6</v>
      </c>
      <c r="L23" s="226">
        <v>1.7823563170819398E-5</v>
      </c>
      <c r="M23" s="226">
        <v>8.2203922066342905E-6</v>
      </c>
      <c r="N23" s="226">
        <v>3.4690535918217201E-6</v>
      </c>
      <c r="O23" s="226">
        <v>2.22801993329617E-6</v>
      </c>
      <c r="P23" s="226">
        <v>1.9689686802960899E-5</v>
      </c>
      <c r="Q23" s="226">
        <v>2.3388822290234198E-5</v>
      </c>
      <c r="R23" s="226">
        <v>6.9972651925448504E-6</v>
      </c>
      <c r="S23" s="226">
        <v>1.32105751258131E-5</v>
      </c>
      <c r="T23" s="226">
        <v>7.7229093411433901E-6</v>
      </c>
      <c r="U23" s="226">
        <v>8.8751965831824096E-6</v>
      </c>
      <c r="V23" s="226">
        <v>3.0908582643125501E-2</v>
      </c>
      <c r="W23" s="226">
        <v>1.27612491917276E-3</v>
      </c>
      <c r="X23" s="226">
        <v>8.7512473406451506E-6</v>
      </c>
      <c r="Y23" s="226">
        <v>8.89323176756262E-6</v>
      </c>
      <c r="Z23" s="226">
        <v>5.4750024704095998E-4</v>
      </c>
      <c r="AA23" s="226">
        <v>1.8267137259567E-5</v>
      </c>
      <c r="AB23" s="226">
        <v>8.7836708832995403E-6</v>
      </c>
      <c r="AC23" s="226">
        <v>7.4654732533875999E-6</v>
      </c>
      <c r="AD23" s="226">
        <v>1.75105246315931E-4</v>
      </c>
      <c r="AE23" s="226">
        <v>1.1114531710027801E-5</v>
      </c>
      <c r="AF23" s="226">
        <v>1.42872005311812E-5</v>
      </c>
      <c r="AG23" s="226">
        <v>8.7526114933365202E-6</v>
      </c>
      <c r="AH23" s="226">
        <v>0</v>
      </c>
      <c r="AI23" s="226">
        <v>4.9176071560267301E-6</v>
      </c>
      <c r="AJ23" s="226">
        <v>4.36304214207743E-6</v>
      </c>
      <c r="AK23" s="226">
        <v>5.6349057168511097E-6</v>
      </c>
      <c r="AL23" s="226">
        <v>1.0516012993113899E-5</v>
      </c>
      <c r="AM23" s="226">
        <v>1.16074269501215E-5</v>
      </c>
      <c r="AN23" s="226">
        <v>5.8736466217506097E-6</v>
      </c>
      <c r="AO23" s="226">
        <v>5.3539076129952703E-6</v>
      </c>
      <c r="AP23" s="226">
        <v>6.1077912953960104E-6</v>
      </c>
      <c r="AQ23" s="226">
        <v>5.9163086884273499E-6</v>
      </c>
      <c r="AR23" s="226">
        <v>4.1145910612820603E-6</v>
      </c>
      <c r="AS23" s="226">
        <v>5.5254445684350797E-6</v>
      </c>
      <c r="AT23" s="226">
        <v>5.0789168183092598E-6</v>
      </c>
      <c r="AU23" s="226">
        <v>7.3999111883030299E-6</v>
      </c>
      <c r="AV23" s="226">
        <v>1.09850057995917E-5</v>
      </c>
      <c r="AW23" s="226">
        <v>8.5038462150487301E-6</v>
      </c>
      <c r="AX23" s="226">
        <v>6.4839835236092502E-6</v>
      </c>
      <c r="AY23" s="226">
        <v>4.08615547485726E-6</v>
      </c>
      <c r="AZ23" s="226">
        <v>4.5115763947908999E-6</v>
      </c>
      <c r="BA23" s="226">
        <v>4.2354542625884201E-6</v>
      </c>
      <c r="BB23" s="226">
        <v>4.1713615469094301E-6</v>
      </c>
      <c r="BC23" s="226">
        <v>5.5347106057548003E-6</v>
      </c>
      <c r="BD23" s="226">
        <v>7.7976047142858699E-6</v>
      </c>
      <c r="BE23" s="226">
        <v>3.5864896133039999E-6</v>
      </c>
      <c r="BF23" s="226">
        <v>7.6419997771129402E-6</v>
      </c>
      <c r="BG23" s="226">
        <v>8.4656400934147103E-6</v>
      </c>
      <c r="BH23" s="226">
        <v>9.0525043637650308E-6</v>
      </c>
      <c r="BI23" s="226">
        <v>4.6447064702433797E-5</v>
      </c>
      <c r="BJ23" s="226">
        <v>1.6612758594284099E-5</v>
      </c>
      <c r="BK23" s="226">
        <v>4.1685660872404801E-4</v>
      </c>
      <c r="BL23" s="226">
        <v>5.4971579474611505E-4</v>
      </c>
      <c r="BM23" s="226">
        <v>7.8548248961186493E-6</v>
      </c>
      <c r="BN23" s="226">
        <v>7.2511192841732504E-6</v>
      </c>
      <c r="BO23" s="226">
        <v>1.1827559761843399E-5</v>
      </c>
      <c r="BP23" s="226">
        <v>1.4296041961221E-5</v>
      </c>
      <c r="BQ23" s="226">
        <v>5.11773020753512E-6</v>
      </c>
      <c r="BR23" s="226">
        <v>1.8423073145738499E-5</v>
      </c>
      <c r="BS23" s="226">
        <v>5.3194899216829599E-6</v>
      </c>
      <c r="BT23" s="226">
        <v>2.4885796867760701E-5</v>
      </c>
      <c r="BU23" s="226">
        <v>1.66490285890442E-5</v>
      </c>
      <c r="BV23" s="226">
        <v>1.55972443638834E-5</v>
      </c>
      <c r="BW23" s="226">
        <v>9.4234640572851808E-6</v>
      </c>
      <c r="BX23" s="226">
        <v>1.04167615429197E-4</v>
      </c>
      <c r="BY23" s="226">
        <v>0</v>
      </c>
    </row>
    <row r="24" spans="1:77" x14ac:dyDescent="0.25">
      <c r="A24" s="105" t="s">
        <v>21</v>
      </c>
      <c r="B24" s="226">
        <v>9.3952106140509702E-6</v>
      </c>
      <c r="C24" s="226">
        <v>1.6843519595243599E-5</v>
      </c>
      <c r="D24" s="226">
        <v>9.7673407744430503E-6</v>
      </c>
      <c r="E24" s="226">
        <v>1.70450368950059E-5</v>
      </c>
      <c r="F24" s="226">
        <v>1.01595422143969E-5</v>
      </c>
      <c r="G24" s="226">
        <v>1.1520307040943101E-5</v>
      </c>
      <c r="H24" s="226">
        <v>1.22781420336504E-5</v>
      </c>
      <c r="I24" s="226">
        <v>9.1610640303067805E-6</v>
      </c>
      <c r="J24" s="226">
        <v>9.2866018787866704E-6</v>
      </c>
      <c r="K24" s="226">
        <v>2.1184510900593E-5</v>
      </c>
      <c r="L24" s="226">
        <v>2.6416176621331299E-5</v>
      </c>
      <c r="M24" s="226">
        <v>2.3238271935913702E-5</v>
      </c>
      <c r="N24" s="226">
        <v>4.4947879814734398E-6</v>
      </c>
      <c r="O24" s="226">
        <v>2.7841010833620401E-6</v>
      </c>
      <c r="P24" s="226">
        <v>3.0484692848270101E-5</v>
      </c>
      <c r="Q24" s="226">
        <v>3.5877570982269497E-5</v>
      </c>
      <c r="R24" s="226">
        <v>1.4136415543701601E-5</v>
      </c>
      <c r="S24" s="226">
        <v>2.23644438298082E-5</v>
      </c>
      <c r="T24" s="226">
        <v>1.628081991623E-5</v>
      </c>
      <c r="U24" s="226">
        <v>1.4099082390426601E-5</v>
      </c>
      <c r="V24" s="226">
        <v>2.8976269513337E-5</v>
      </c>
      <c r="W24" s="226">
        <v>7.6329772355551107E-2</v>
      </c>
      <c r="X24" s="226">
        <v>5.0901601035835101E-5</v>
      </c>
      <c r="Y24" s="226">
        <v>1.34757834508217E-5</v>
      </c>
      <c r="Z24" s="226">
        <v>1.9006281657625299E-3</v>
      </c>
      <c r="AA24" s="226">
        <v>4.71646874798984E-4</v>
      </c>
      <c r="AB24" s="226">
        <v>1.3129550827078E-5</v>
      </c>
      <c r="AC24" s="226">
        <v>5.1325898311281298E-5</v>
      </c>
      <c r="AD24" s="226">
        <v>2.8205696442320898E-4</v>
      </c>
      <c r="AE24" s="226">
        <v>1.66748045338431E-5</v>
      </c>
      <c r="AF24" s="226">
        <v>2.14783984598435E-5</v>
      </c>
      <c r="AG24" s="226">
        <v>3.2183961456340202E-5</v>
      </c>
      <c r="AH24" s="226">
        <v>0</v>
      </c>
      <c r="AI24" s="226">
        <v>7.2213981948241402E-6</v>
      </c>
      <c r="AJ24" s="226">
        <v>6.4328542928954803E-6</v>
      </c>
      <c r="AK24" s="226">
        <v>8.5975760454170493E-6</v>
      </c>
      <c r="AL24" s="226">
        <v>1.39117759136528E-5</v>
      </c>
      <c r="AM24" s="226">
        <v>1.37711212439579E-5</v>
      </c>
      <c r="AN24" s="226">
        <v>8.1225842501479896E-6</v>
      </c>
      <c r="AO24" s="226">
        <v>7.3897081200549102E-6</v>
      </c>
      <c r="AP24" s="226">
        <v>8.2330253285606504E-6</v>
      </c>
      <c r="AQ24" s="226">
        <v>8.2690273415317706E-6</v>
      </c>
      <c r="AR24" s="226">
        <v>6.7725028241314604E-6</v>
      </c>
      <c r="AS24" s="226">
        <v>7.5103246453908797E-6</v>
      </c>
      <c r="AT24" s="226">
        <v>6.9418774709015202E-6</v>
      </c>
      <c r="AU24" s="226">
        <v>9.4617256517215505E-6</v>
      </c>
      <c r="AV24" s="226">
        <v>1.3901216641873401E-5</v>
      </c>
      <c r="AW24" s="226">
        <v>1.21412975448561E-5</v>
      </c>
      <c r="AX24" s="226">
        <v>8.8150488798556594E-6</v>
      </c>
      <c r="AY24" s="226">
        <v>5.8328723032834203E-6</v>
      </c>
      <c r="AZ24" s="226">
        <v>6.3833597003686902E-6</v>
      </c>
      <c r="BA24" s="226">
        <v>6.0763486166457202E-6</v>
      </c>
      <c r="BB24" s="226">
        <v>6.3733429024434798E-6</v>
      </c>
      <c r="BC24" s="226">
        <v>7.7192695517988793E-6</v>
      </c>
      <c r="BD24" s="226">
        <v>1.0875289126198199E-5</v>
      </c>
      <c r="BE24" s="226">
        <v>5.2217377855862803E-6</v>
      </c>
      <c r="BF24" s="226">
        <v>1.07813398168575E-5</v>
      </c>
      <c r="BG24" s="226">
        <v>1.22670711378062E-5</v>
      </c>
      <c r="BH24" s="226">
        <v>1.1317746476288099E-5</v>
      </c>
      <c r="BI24" s="226">
        <v>4.6708608228874398E-5</v>
      </c>
      <c r="BJ24" s="226">
        <v>2.0941791878779399E-5</v>
      </c>
      <c r="BK24" s="226">
        <v>4.8578588448359902E-4</v>
      </c>
      <c r="BL24" s="226">
        <v>9.5827402821394101E-4</v>
      </c>
      <c r="BM24" s="226">
        <v>1.2563543555501E-5</v>
      </c>
      <c r="BN24" s="226">
        <v>1.11619771820994E-5</v>
      </c>
      <c r="BO24" s="226">
        <v>1.8468398509858999E-5</v>
      </c>
      <c r="BP24" s="226">
        <v>2.1936336760950199E-5</v>
      </c>
      <c r="BQ24" s="226">
        <v>7.8360864828962694E-6</v>
      </c>
      <c r="BR24" s="226">
        <v>2.7368486217043701E-5</v>
      </c>
      <c r="BS24" s="226">
        <v>6.6316183593584901E-6</v>
      </c>
      <c r="BT24" s="226">
        <v>3.9917306059471601E-5</v>
      </c>
      <c r="BU24" s="226">
        <v>2.8274603079268701E-5</v>
      </c>
      <c r="BV24" s="226">
        <v>2.54829371254868E-5</v>
      </c>
      <c r="BW24" s="226">
        <v>1.32929960088818E-5</v>
      </c>
      <c r="BX24" s="226">
        <v>2.05600567003072E-4</v>
      </c>
      <c r="BY24" s="226">
        <v>0</v>
      </c>
    </row>
    <row r="25" spans="1:77" x14ac:dyDescent="0.25">
      <c r="A25" s="105" t="s">
        <v>22</v>
      </c>
      <c r="B25" s="226">
        <v>5.9684890448677304E-6</v>
      </c>
      <c r="C25" s="226">
        <v>1.0962441103211301E-5</v>
      </c>
      <c r="D25" s="226">
        <v>9.0172726821397095E-6</v>
      </c>
      <c r="E25" s="226">
        <v>1.12435030641702E-5</v>
      </c>
      <c r="F25" s="226">
        <v>7.18952790165246E-6</v>
      </c>
      <c r="G25" s="226">
        <v>7.0564296786098504E-6</v>
      </c>
      <c r="H25" s="226">
        <v>1.0457833693767599E-5</v>
      </c>
      <c r="I25" s="226">
        <v>6.9309224457761498E-6</v>
      </c>
      <c r="J25" s="226">
        <v>8.4261807505848895E-6</v>
      </c>
      <c r="K25" s="226">
        <v>1.5336682345727499E-4</v>
      </c>
      <c r="L25" s="226">
        <v>1.70821835748554E-5</v>
      </c>
      <c r="M25" s="226">
        <v>1.5568484648628499E-4</v>
      </c>
      <c r="N25" s="226">
        <v>3.7686601162045298E-6</v>
      </c>
      <c r="O25" s="226">
        <v>1.9999471835786398E-6</v>
      </c>
      <c r="P25" s="226">
        <v>1.9413205151432099E-5</v>
      </c>
      <c r="Q25" s="226">
        <v>2.2724671490304801E-5</v>
      </c>
      <c r="R25" s="226">
        <v>5.7998591602377299E-5</v>
      </c>
      <c r="S25" s="226">
        <v>6.88771540768448E-5</v>
      </c>
      <c r="T25" s="226">
        <v>6.7687973028380394E-5</v>
      </c>
      <c r="U25" s="226">
        <v>1.77405406308708E-5</v>
      </c>
      <c r="V25" s="226">
        <v>1.2489076639879301E-4</v>
      </c>
      <c r="W25" s="226">
        <v>7.0553051729510003E-3</v>
      </c>
      <c r="X25" s="226">
        <v>2.58715414101886E-2</v>
      </c>
      <c r="Y25" s="226">
        <v>1.50274184487203E-5</v>
      </c>
      <c r="Z25" s="226">
        <v>4.0121753133814399E-4</v>
      </c>
      <c r="AA25" s="226">
        <v>6.17070265916949E-3</v>
      </c>
      <c r="AB25" s="226">
        <v>1.5961586880723101E-5</v>
      </c>
      <c r="AC25" s="226">
        <v>5.6165641963066399E-4</v>
      </c>
      <c r="AD25" s="226">
        <v>2.2462186389726201E-4</v>
      </c>
      <c r="AE25" s="226">
        <v>1.93793205340087E-5</v>
      </c>
      <c r="AF25" s="226">
        <v>1.95529364976519E-5</v>
      </c>
      <c r="AG25" s="226">
        <v>2.9164602049917799E-4</v>
      </c>
      <c r="AH25" s="226">
        <v>0</v>
      </c>
      <c r="AI25" s="226">
        <v>7.8753026379591402E-6</v>
      </c>
      <c r="AJ25" s="226">
        <v>6.3104846733901203E-6</v>
      </c>
      <c r="AK25" s="226">
        <v>1.3036557666771201E-5</v>
      </c>
      <c r="AL25" s="226">
        <v>1.02947947794875E-5</v>
      </c>
      <c r="AM25" s="226">
        <v>9.0306430502238908E-6</v>
      </c>
      <c r="AN25" s="226">
        <v>7.0436355992279296E-6</v>
      </c>
      <c r="AO25" s="226">
        <v>7.3801511804983099E-6</v>
      </c>
      <c r="AP25" s="226">
        <v>7.6056158352793502E-6</v>
      </c>
      <c r="AQ25" s="226">
        <v>8.0155674763485898E-6</v>
      </c>
      <c r="AR25" s="226">
        <v>1.56217477422354E-5</v>
      </c>
      <c r="AS25" s="226">
        <v>6.8829134385222098E-6</v>
      </c>
      <c r="AT25" s="226">
        <v>6.6635111148252999E-6</v>
      </c>
      <c r="AU25" s="226">
        <v>7.4450833432711E-6</v>
      </c>
      <c r="AV25" s="226">
        <v>9.4538223534412306E-6</v>
      </c>
      <c r="AW25" s="226">
        <v>8.8929140312764095E-6</v>
      </c>
      <c r="AX25" s="226">
        <v>6.6045054710080003E-6</v>
      </c>
      <c r="AY25" s="226">
        <v>5.1768646191566096E-6</v>
      </c>
      <c r="AZ25" s="226">
        <v>5.7875013060922397E-6</v>
      </c>
      <c r="BA25" s="226">
        <v>5.4041185732687398E-6</v>
      </c>
      <c r="BB25" s="226">
        <v>7.5594976051409097E-6</v>
      </c>
      <c r="BC25" s="226">
        <v>6.8737845804205897E-6</v>
      </c>
      <c r="BD25" s="226">
        <v>9.1175937076308599E-6</v>
      </c>
      <c r="BE25" s="226">
        <v>4.5628738288760704E-6</v>
      </c>
      <c r="BF25" s="226">
        <v>8.3159140095463402E-6</v>
      </c>
      <c r="BG25" s="226">
        <v>9.1815142256896893E-6</v>
      </c>
      <c r="BH25" s="226">
        <v>6.5022040891034804E-6</v>
      </c>
      <c r="BI25" s="226">
        <v>1.5375544487561E-5</v>
      </c>
      <c r="BJ25" s="226">
        <v>1.19035133672275E-5</v>
      </c>
      <c r="BK25" s="226">
        <v>2.34200742483838E-4</v>
      </c>
      <c r="BL25" s="226">
        <v>6.9861920746978597E-4</v>
      </c>
      <c r="BM25" s="226">
        <v>6.75748994429327E-6</v>
      </c>
      <c r="BN25" s="226">
        <v>7.2375483464373396E-6</v>
      </c>
      <c r="BO25" s="226">
        <v>1.29850062636517E-5</v>
      </c>
      <c r="BP25" s="226">
        <v>1.4556733052374999E-5</v>
      </c>
      <c r="BQ25" s="226">
        <v>5.1461056918266696E-6</v>
      </c>
      <c r="BR25" s="226">
        <v>1.89110742057535E-5</v>
      </c>
      <c r="BS25" s="226">
        <v>4.8442392128031504E-6</v>
      </c>
      <c r="BT25" s="226">
        <v>2.6353925717984202E-5</v>
      </c>
      <c r="BU25" s="226">
        <v>2.06161937492868E-5</v>
      </c>
      <c r="BV25" s="226">
        <v>1.9126722553949601E-5</v>
      </c>
      <c r="BW25" s="226">
        <v>1.16652964654587E-5</v>
      </c>
      <c r="BX25" s="226">
        <v>5.4132162237944002E-5</v>
      </c>
      <c r="BY25" s="226">
        <v>0</v>
      </c>
    </row>
    <row r="26" spans="1:77" x14ac:dyDescent="0.25">
      <c r="A26" s="105" t="s">
        <v>23</v>
      </c>
      <c r="B26" s="226">
        <v>2.8648711344188198E-5</v>
      </c>
      <c r="C26" s="226">
        <v>4.3538347460208902E-5</v>
      </c>
      <c r="D26" s="226">
        <v>2.0470249093791599E-5</v>
      </c>
      <c r="E26" s="226">
        <v>5.4454028450294201E-5</v>
      </c>
      <c r="F26" s="226">
        <v>2.98462775321982E-5</v>
      </c>
      <c r="G26" s="226">
        <v>3.0899347921361199E-5</v>
      </c>
      <c r="H26" s="226">
        <v>1.8397128170878699E-5</v>
      </c>
      <c r="I26" s="226">
        <v>1.7730328583648E-5</v>
      </c>
      <c r="J26" s="226">
        <v>4.2326806586504003E-5</v>
      </c>
      <c r="K26" s="226">
        <v>1.89450136062313E-5</v>
      </c>
      <c r="L26" s="226">
        <v>2.31547008619485E-5</v>
      </c>
      <c r="M26" s="226">
        <v>2.2700632450829402E-5</v>
      </c>
      <c r="N26" s="226">
        <v>5.8507813355314299E-6</v>
      </c>
      <c r="O26" s="226">
        <v>2.8520415373009701E-6</v>
      </c>
      <c r="P26" s="226">
        <v>1.1929076565317301E-5</v>
      </c>
      <c r="Q26" s="226">
        <v>1.58412301870731E-5</v>
      </c>
      <c r="R26" s="226">
        <v>1.5975709153188E-5</v>
      </c>
      <c r="S26" s="226">
        <v>2.3995716681390401E-5</v>
      </c>
      <c r="T26" s="226">
        <v>1.9593021641566801E-5</v>
      </c>
      <c r="U26" s="226">
        <v>2.0552070973314999E-5</v>
      </c>
      <c r="V26" s="226">
        <v>3.3305952557611602E-4</v>
      </c>
      <c r="W26" s="226">
        <v>7.4578547275699501E-4</v>
      </c>
      <c r="X26" s="226">
        <v>4.80487360932794E-5</v>
      </c>
      <c r="Y26" s="226">
        <v>2.91778818691588E-2</v>
      </c>
      <c r="Z26" s="226">
        <v>7.3900688840094304E-4</v>
      </c>
      <c r="AA26" s="226">
        <v>2.8586065665242301E-5</v>
      </c>
      <c r="AB26" s="226">
        <v>2.2042574910881502E-5</v>
      </c>
      <c r="AC26" s="226">
        <v>3.5499502003528102E-5</v>
      </c>
      <c r="AD26" s="226">
        <v>2.47467010495397E-4</v>
      </c>
      <c r="AE26" s="226">
        <v>7.1402373377867003E-4</v>
      </c>
      <c r="AF26" s="226">
        <v>2.7876831421270098E-3</v>
      </c>
      <c r="AG26" s="226">
        <v>7.9966527344967498E-4</v>
      </c>
      <c r="AH26" s="226">
        <v>0</v>
      </c>
      <c r="AI26" s="226">
        <v>2.7384879006188099E-5</v>
      </c>
      <c r="AJ26" s="226">
        <v>1.3697427666893701E-5</v>
      </c>
      <c r="AK26" s="226">
        <v>3.70930305476001E-5</v>
      </c>
      <c r="AL26" s="226">
        <v>4.2582615909628698E-5</v>
      </c>
      <c r="AM26" s="226">
        <v>1.3741990776576001E-5</v>
      </c>
      <c r="AN26" s="226">
        <v>8.9237322668013192E-6</v>
      </c>
      <c r="AO26" s="226">
        <v>9.4511110256487507E-6</v>
      </c>
      <c r="AP26" s="226">
        <v>1.1773341570237E-3</v>
      </c>
      <c r="AQ26" s="226">
        <v>7.8797273836501093E-5</v>
      </c>
      <c r="AR26" s="226">
        <v>1.4201632235377599E-4</v>
      </c>
      <c r="AS26" s="226">
        <v>2.08494220112207E-5</v>
      </c>
      <c r="AT26" s="226">
        <v>2.8410340629366799E-5</v>
      </c>
      <c r="AU26" s="226">
        <v>3.3686419376642797E-5</v>
      </c>
      <c r="AV26" s="226">
        <v>1.6756401132108199E-5</v>
      </c>
      <c r="AW26" s="226">
        <v>1.4878453804164699E-5</v>
      </c>
      <c r="AX26" s="226">
        <v>1.0492287549997601E-5</v>
      </c>
      <c r="AY26" s="226">
        <v>6.3676888539983903E-6</v>
      </c>
      <c r="AZ26" s="226">
        <v>1.6791040514073801E-5</v>
      </c>
      <c r="BA26" s="226">
        <v>9.6990816009314002E-6</v>
      </c>
      <c r="BB26" s="226">
        <v>1.2234044708920201E-5</v>
      </c>
      <c r="BC26" s="226">
        <v>2.1259822156228701E-5</v>
      </c>
      <c r="BD26" s="226">
        <v>1.07559962478522E-5</v>
      </c>
      <c r="BE26" s="226">
        <v>4.5361791167289799E-5</v>
      </c>
      <c r="BF26" s="226">
        <v>4.9691858112154097E-5</v>
      </c>
      <c r="BG26" s="226">
        <v>1.01561893707134E-5</v>
      </c>
      <c r="BH26" s="226">
        <v>7.7790706145446304E-6</v>
      </c>
      <c r="BI26" s="226">
        <v>2.53225726209503E-5</v>
      </c>
      <c r="BJ26" s="226">
        <v>1.0581852953653201E-5</v>
      </c>
      <c r="BK26" s="226">
        <v>1.0176243698340999E-4</v>
      </c>
      <c r="BL26" s="226">
        <v>6.7681574508630601E-5</v>
      </c>
      <c r="BM26" s="226">
        <v>5.8468869241314302E-6</v>
      </c>
      <c r="BN26" s="226">
        <v>2.9654122192746102E-6</v>
      </c>
      <c r="BO26" s="226">
        <v>5.1568414946740903E-6</v>
      </c>
      <c r="BP26" s="226">
        <v>4.9353445580924503E-6</v>
      </c>
      <c r="BQ26" s="226">
        <v>3.68461107990696E-6</v>
      </c>
      <c r="BR26" s="226">
        <v>7.8793680634112194E-6</v>
      </c>
      <c r="BS26" s="226">
        <v>3.2230096211105898E-6</v>
      </c>
      <c r="BT26" s="226">
        <v>8.7990899649433505E-6</v>
      </c>
      <c r="BU26" s="226">
        <v>4.33313803044181E-6</v>
      </c>
      <c r="BV26" s="226">
        <v>4.5633174742304199E-5</v>
      </c>
      <c r="BW26" s="226">
        <v>1.22935221402632E-5</v>
      </c>
      <c r="BX26" s="226">
        <v>2.7534398683673299E-5</v>
      </c>
      <c r="BY26" s="226">
        <v>0</v>
      </c>
    </row>
    <row r="27" spans="1:77" x14ac:dyDescent="0.25">
      <c r="A27" s="105" t="s">
        <v>24</v>
      </c>
      <c r="B27" s="226">
        <v>9.1157377233123205E-7</v>
      </c>
      <c r="C27" s="226">
        <v>1.4394727752576699E-6</v>
      </c>
      <c r="D27" s="226">
        <v>1.30051429605464E-6</v>
      </c>
      <c r="E27" s="226">
        <v>1.63906295298204E-6</v>
      </c>
      <c r="F27" s="226">
        <v>1.0380948162926E-6</v>
      </c>
      <c r="G27" s="226">
        <v>1.1279145082915E-6</v>
      </c>
      <c r="H27" s="226">
        <v>1.4962066277211901E-6</v>
      </c>
      <c r="I27" s="226">
        <v>1.07954664077638E-6</v>
      </c>
      <c r="J27" s="226">
        <v>1.2159701184783601E-6</v>
      </c>
      <c r="K27" s="226">
        <v>1.4161311521207799E-6</v>
      </c>
      <c r="L27" s="226">
        <v>1.5463600174183699E-6</v>
      </c>
      <c r="M27" s="226">
        <v>2.1343306650048999E-6</v>
      </c>
      <c r="N27" s="226">
        <v>5.2458481590938601E-7</v>
      </c>
      <c r="O27" s="226">
        <v>2.5825500981990803E-7</v>
      </c>
      <c r="P27" s="226">
        <v>3.2060461573500702E-6</v>
      </c>
      <c r="Q27" s="226">
        <v>4.5459555545566697E-6</v>
      </c>
      <c r="R27" s="226">
        <v>1.7126266843362E-6</v>
      </c>
      <c r="S27" s="226">
        <v>2.86932381420414E-6</v>
      </c>
      <c r="T27" s="226">
        <v>2.1794843457901402E-6</v>
      </c>
      <c r="U27" s="226">
        <v>3.0839705591342802E-6</v>
      </c>
      <c r="V27" s="226">
        <v>1.17040339665535E-4</v>
      </c>
      <c r="W27" s="226">
        <v>1.1884707335301899E-4</v>
      </c>
      <c r="X27" s="226">
        <v>2.0776089794605402E-6</v>
      </c>
      <c r="Y27" s="226">
        <v>1.9939124544575602E-6</v>
      </c>
      <c r="Z27" s="226">
        <v>3.0723246904241899E-2</v>
      </c>
      <c r="AA27" s="226">
        <v>2.7797105633405502E-6</v>
      </c>
      <c r="AB27" s="226">
        <v>2.1153033183764802E-6</v>
      </c>
      <c r="AC27" s="226">
        <v>1.8061683049102E-6</v>
      </c>
      <c r="AD27" s="226">
        <v>4.4356642219646502E-5</v>
      </c>
      <c r="AE27" s="226">
        <v>2.7117170866783101E-6</v>
      </c>
      <c r="AF27" s="226">
        <v>3.2390554022610999E-6</v>
      </c>
      <c r="AG27" s="226">
        <v>1.4878112801892401E-6</v>
      </c>
      <c r="AH27" s="226">
        <v>0</v>
      </c>
      <c r="AI27" s="226">
        <v>1.22746857292403E-6</v>
      </c>
      <c r="AJ27" s="226">
        <v>1.8268008601767201E-6</v>
      </c>
      <c r="AK27" s="226">
        <v>1.32480130258925E-6</v>
      </c>
      <c r="AL27" s="226">
        <v>1.6172813643037599E-6</v>
      </c>
      <c r="AM27" s="226">
        <v>1.3670060864146199E-6</v>
      </c>
      <c r="AN27" s="226">
        <v>1.0489593900725301E-6</v>
      </c>
      <c r="AO27" s="226">
        <v>9.931981551375671E-7</v>
      </c>
      <c r="AP27" s="226">
        <v>1.1007988058730101E-6</v>
      </c>
      <c r="AQ27" s="226">
        <v>1.1000773472607099E-6</v>
      </c>
      <c r="AR27" s="226">
        <v>9.5307857048857602E-7</v>
      </c>
      <c r="AS27" s="226">
        <v>9.706950047822279E-7</v>
      </c>
      <c r="AT27" s="226">
        <v>1.0645435095247201E-6</v>
      </c>
      <c r="AU27" s="226">
        <v>1.14757325739285E-6</v>
      </c>
      <c r="AV27" s="226">
        <v>1.52545872678735E-6</v>
      </c>
      <c r="AW27" s="226">
        <v>1.63963560392805E-6</v>
      </c>
      <c r="AX27" s="226">
        <v>2.6375613646644499E-6</v>
      </c>
      <c r="AY27" s="226">
        <v>7.8840300458390696E-7</v>
      </c>
      <c r="AZ27" s="226">
        <v>9.9003433473178001E-7</v>
      </c>
      <c r="BA27" s="226">
        <v>1.2574747191531901E-6</v>
      </c>
      <c r="BB27" s="226">
        <v>1.1724493284643199E-6</v>
      </c>
      <c r="BC27" s="226">
        <v>1.6665254352176101E-6</v>
      </c>
      <c r="BD27" s="226">
        <v>1.6555378720863499E-6</v>
      </c>
      <c r="BE27" s="226">
        <v>7.2948939504177496E-7</v>
      </c>
      <c r="BF27" s="226">
        <v>1.4403431130632101E-6</v>
      </c>
      <c r="BG27" s="226">
        <v>2.4508340561334799E-6</v>
      </c>
      <c r="BH27" s="226">
        <v>7.0526670951083804E-7</v>
      </c>
      <c r="BI27" s="226">
        <v>1.7096832456799301E-6</v>
      </c>
      <c r="BJ27" s="226">
        <v>1.1978095225023501E-6</v>
      </c>
      <c r="BK27" s="226">
        <v>5.3889219373787797E-5</v>
      </c>
      <c r="BL27" s="226">
        <v>4.2695088363743999E-5</v>
      </c>
      <c r="BM27" s="226">
        <v>1.2523233840773999E-6</v>
      </c>
      <c r="BN27" s="226">
        <v>8.3925670967891399E-7</v>
      </c>
      <c r="BO27" s="226">
        <v>1.3989334679667399E-6</v>
      </c>
      <c r="BP27" s="226">
        <v>1.50109967217007E-6</v>
      </c>
      <c r="BQ27" s="226">
        <v>5.9216921020708297E-7</v>
      </c>
      <c r="BR27" s="226">
        <v>2.01226671122808E-6</v>
      </c>
      <c r="BS27" s="226">
        <v>6.0066097802347005E-7</v>
      </c>
      <c r="BT27" s="226">
        <v>2.7454294705909998E-6</v>
      </c>
      <c r="BU27" s="226">
        <v>1.4774327427712199E-6</v>
      </c>
      <c r="BV27" s="226">
        <v>1.8959332958415301E-6</v>
      </c>
      <c r="BW27" s="226">
        <v>1.1164908486533901E-6</v>
      </c>
      <c r="BX27" s="226">
        <v>2.5983968802362001E-5</v>
      </c>
      <c r="BY27" s="226">
        <v>0</v>
      </c>
    </row>
    <row r="28" spans="1:77" x14ac:dyDescent="0.25">
      <c r="A28" s="105" t="s">
        <v>25</v>
      </c>
      <c r="B28" s="226">
        <v>9.5768011806696308E-7</v>
      </c>
      <c r="C28" s="226">
        <v>1.9897263092759699E-6</v>
      </c>
      <c r="D28" s="226">
        <v>1.89026324928479E-6</v>
      </c>
      <c r="E28" s="226">
        <v>1.59922660266599E-6</v>
      </c>
      <c r="F28" s="226">
        <v>1.27808276758292E-6</v>
      </c>
      <c r="G28" s="226">
        <v>1.04492474626436E-6</v>
      </c>
      <c r="H28" s="226">
        <v>2.0886346495136302E-6</v>
      </c>
      <c r="I28" s="226">
        <v>1.2640772404157499E-6</v>
      </c>
      <c r="J28" s="226">
        <v>1.67450518174328E-6</v>
      </c>
      <c r="K28" s="226">
        <v>2.1156114034368899E-6</v>
      </c>
      <c r="L28" s="226">
        <v>1.4641160117201801E-6</v>
      </c>
      <c r="M28" s="226">
        <v>3.6596097833900401E-6</v>
      </c>
      <c r="N28" s="226">
        <v>4.72342379177854E-7</v>
      </c>
      <c r="O28" s="226">
        <v>2.5399682102939901E-7</v>
      </c>
      <c r="P28" s="226">
        <v>1.53184795703239E-6</v>
      </c>
      <c r="Q28" s="226">
        <v>1.8813184105254799E-6</v>
      </c>
      <c r="R28" s="226">
        <v>2.7469661437270501E-6</v>
      </c>
      <c r="S28" s="226">
        <v>4.1802029116462297E-6</v>
      </c>
      <c r="T28" s="226">
        <v>4.0501958985615497E-6</v>
      </c>
      <c r="U28" s="226">
        <v>4.224351754375E-6</v>
      </c>
      <c r="V28" s="226">
        <v>2.8525176060529098E-6</v>
      </c>
      <c r="W28" s="226">
        <v>2.6332244311419299E-6</v>
      </c>
      <c r="X28" s="226">
        <v>3.8167538325285797E-6</v>
      </c>
      <c r="Y28" s="226">
        <v>3.3524040969311301E-6</v>
      </c>
      <c r="Z28" s="226">
        <v>3.2436785962177102E-6</v>
      </c>
      <c r="AA28" s="226">
        <v>2.17385675018828E-2</v>
      </c>
      <c r="AB28" s="226">
        <v>3.7209953593508502E-6</v>
      </c>
      <c r="AC28" s="226">
        <v>2.9637165111578501E-6</v>
      </c>
      <c r="AD28" s="226">
        <v>2.6461195819993999E-6</v>
      </c>
      <c r="AE28" s="226">
        <v>4.4628745852783898E-6</v>
      </c>
      <c r="AF28" s="226">
        <v>1.86620934475962E-6</v>
      </c>
      <c r="AG28" s="226">
        <v>1.6479264004623499E-6</v>
      </c>
      <c r="AH28" s="226">
        <v>0</v>
      </c>
      <c r="AI28" s="226">
        <v>1.69070167388141E-6</v>
      </c>
      <c r="AJ28" s="226">
        <v>1.3196626788456201E-6</v>
      </c>
      <c r="AK28" s="226">
        <v>1.8821919680682601E-6</v>
      </c>
      <c r="AL28" s="226">
        <v>1.7532880394421799E-6</v>
      </c>
      <c r="AM28" s="226">
        <v>1.6750642970279E-6</v>
      </c>
      <c r="AN28" s="226">
        <v>1.3161893612029E-6</v>
      </c>
      <c r="AO28" s="226">
        <v>1.3505198432096399E-6</v>
      </c>
      <c r="AP28" s="226">
        <v>1.52720241098388E-6</v>
      </c>
      <c r="AQ28" s="226">
        <v>1.59834929556196E-6</v>
      </c>
      <c r="AR28" s="226">
        <v>1.5218729966108701E-6</v>
      </c>
      <c r="AS28" s="226">
        <v>1.4179334881609999E-6</v>
      </c>
      <c r="AT28" s="226">
        <v>1.43961497203135E-6</v>
      </c>
      <c r="AU28" s="226">
        <v>1.42158282370309E-6</v>
      </c>
      <c r="AV28" s="226">
        <v>1.5766911090259001E-6</v>
      </c>
      <c r="AW28" s="226">
        <v>1.2897377493185E-6</v>
      </c>
      <c r="AX28" s="226">
        <v>1.19561464249695E-6</v>
      </c>
      <c r="AY28" s="226">
        <v>9.5284823699082205E-7</v>
      </c>
      <c r="AZ28" s="226">
        <v>1.12957172631742E-6</v>
      </c>
      <c r="BA28" s="226">
        <v>1.0280938453436601E-6</v>
      </c>
      <c r="BB28" s="226">
        <v>1.7461487702999E-6</v>
      </c>
      <c r="BC28" s="226">
        <v>1.37955119254565E-6</v>
      </c>
      <c r="BD28" s="226">
        <v>1.5736623066144899E-6</v>
      </c>
      <c r="BE28" s="226">
        <v>8.0275513619363698E-7</v>
      </c>
      <c r="BF28" s="226">
        <v>1.1584107364509701E-6</v>
      </c>
      <c r="BG28" s="226">
        <v>1.3809770244589401E-6</v>
      </c>
      <c r="BH28" s="226">
        <v>7.3646287443737802E-7</v>
      </c>
      <c r="BI28" s="226">
        <v>2.0187298837174699E-6</v>
      </c>
      <c r="BJ28" s="226">
        <v>1.2752220999222301E-6</v>
      </c>
      <c r="BK28" s="226">
        <v>1.9099182724322399E-5</v>
      </c>
      <c r="BL28" s="226">
        <v>3.7199521927952897E-5</v>
      </c>
      <c r="BM28" s="226">
        <v>6.0337332036936397E-7</v>
      </c>
      <c r="BN28" s="226">
        <v>5.5284144306511196E-7</v>
      </c>
      <c r="BO28" s="226">
        <v>1.15523964973402E-6</v>
      </c>
      <c r="BP28" s="226">
        <v>1.0214617652512001E-6</v>
      </c>
      <c r="BQ28" s="226">
        <v>3.5893931290117E-7</v>
      </c>
      <c r="BR28" s="226">
        <v>1.17468797167226E-6</v>
      </c>
      <c r="BS28" s="226">
        <v>4.0425999333731898E-7</v>
      </c>
      <c r="BT28" s="226">
        <v>1.8728190640841999E-6</v>
      </c>
      <c r="BU28" s="226">
        <v>1.3114263109817499E-6</v>
      </c>
      <c r="BV28" s="226">
        <v>1.6672525280117601E-6</v>
      </c>
      <c r="BW28" s="226">
        <v>1.1736653211420099E-6</v>
      </c>
      <c r="BX28" s="226">
        <v>1.9504711465405099E-6</v>
      </c>
      <c r="BY28" s="226">
        <v>0</v>
      </c>
    </row>
    <row r="29" spans="1:77" x14ac:dyDescent="0.25">
      <c r="A29" s="105" t="s">
        <v>26</v>
      </c>
      <c r="B29" s="226">
        <v>2.63192271121506E-6</v>
      </c>
      <c r="C29" s="226">
        <v>3.8123725296497301E-6</v>
      </c>
      <c r="D29" s="226">
        <v>2.93042649513342E-6</v>
      </c>
      <c r="E29" s="226">
        <v>5.5524117448395602E-6</v>
      </c>
      <c r="F29" s="226">
        <v>2.7037881908972201E-6</v>
      </c>
      <c r="G29" s="226">
        <v>3.2785760515362399E-6</v>
      </c>
      <c r="H29" s="226">
        <v>3.6500918417273899E-6</v>
      </c>
      <c r="I29" s="226">
        <v>2.5223429838624E-6</v>
      </c>
      <c r="J29" s="226">
        <v>3.04268014305968E-6</v>
      </c>
      <c r="K29" s="226">
        <v>3.5207346606433799E-6</v>
      </c>
      <c r="L29" s="226">
        <v>7.6380708657796094E-6</v>
      </c>
      <c r="M29" s="226">
        <v>4.8610266807648698E-6</v>
      </c>
      <c r="N29" s="226">
        <v>1.3804775325933499E-6</v>
      </c>
      <c r="O29" s="226">
        <v>7.5267740798763502E-7</v>
      </c>
      <c r="P29" s="226">
        <v>8.7001439354386307E-6</v>
      </c>
      <c r="Q29" s="226">
        <v>1.0035714274696699E-5</v>
      </c>
      <c r="R29" s="226">
        <v>3.95854422920704E-6</v>
      </c>
      <c r="S29" s="226">
        <v>6.0464254592163504E-6</v>
      </c>
      <c r="T29" s="226">
        <v>4.9364152853409004E-6</v>
      </c>
      <c r="U29" s="226">
        <v>5.3136129623657103E-6</v>
      </c>
      <c r="V29" s="226">
        <v>6.1456280289417097E-6</v>
      </c>
      <c r="W29" s="226">
        <v>9.5151795217550701E-5</v>
      </c>
      <c r="X29" s="226">
        <v>4.7027322383312197E-6</v>
      </c>
      <c r="Y29" s="226">
        <v>5.0167578120790797E-6</v>
      </c>
      <c r="Z29" s="226">
        <v>7.1940252931896501E-6</v>
      </c>
      <c r="AA29" s="226">
        <v>5.8607941393769499E-6</v>
      </c>
      <c r="AB29" s="226">
        <v>8.9959202177474301E-2</v>
      </c>
      <c r="AC29" s="226">
        <v>3.9381820221997304E-6</v>
      </c>
      <c r="AD29" s="226">
        <v>1.8455220984208801E-4</v>
      </c>
      <c r="AE29" s="226">
        <v>6.0292413044475397E-6</v>
      </c>
      <c r="AF29" s="226">
        <v>1.06124945515977E-5</v>
      </c>
      <c r="AG29" s="226">
        <v>3.3514352581971401E-6</v>
      </c>
      <c r="AH29" s="226">
        <v>0</v>
      </c>
      <c r="AI29" s="226">
        <v>2.4502456071036699E-6</v>
      </c>
      <c r="AJ29" s="226">
        <v>2.0142640136451199E-6</v>
      </c>
      <c r="AK29" s="226">
        <v>2.9042636897459902E-6</v>
      </c>
      <c r="AL29" s="226">
        <v>3.6637965095694E-6</v>
      </c>
      <c r="AM29" s="226">
        <v>3.1179613260436901E-6</v>
      </c>
      <c r="AN29" s="226">
        <v>2.6092393915062201E-6</v>
      </c>
      <c r="AO29" s="226">
        <v>2.4653872207861401E-6</v>
      </c>
      <c r="AP29" s="226">
        <v>2.5568556399628098E-6</v>
      </c>
      <c r="AQ29" s="226">
        <v>2.72612179713874E-6</v>
      </c>
      <c r="AR29" s="226">
        <v>2.2315525630698399E-6</v>
      </c>
      <c r="AS29" s="226">
        <v>2.3164903891775499E-6</v>
      </c>
      <c r="AT29" s="226">
        <v>2.1309761500477101E-6</v>
      </c>
      <c r="AU29" s="226">
        <v>2.5579218375187899E-6</v>
      </c>
      <c r="AV29" s="226">
        <v>3.4442512608538198E-6</v>
      </c>
      <c r="AW29" s="226">
        <v>3.4638104119412501E-6</v>
      </c>
      <c r="AX29" s="226">
        <v>2.2297003633937299E-6</v>
      </c>
      <c r="AY29" s="226">
        <v>1.9305482271301501E-6</v>
      </c>
      <c r="AZ29" s="226">
        <v>2.0017330839247801E-6</v>
      </c>
      <c r="BA29" s="226">
        <v>1.89261123591862E-6</v>
      </c>
      <c r="BB29" s="226">
        <v>2.3188477159122999E-6</v>
      </c>
      <c r="BC29" s="226">
        <v>2.2594835551896899E-6</v>
      </c>
      <c r="BD29" s="226">
        <v>3.56163525523441E-6</v>
      </c>
      <c r="BE29" s="226">
        <v>1.7373344961846399E-6</v>
      </c>
      <c r="BF29" s="226">
        <v>3.72671602997219E-6</v>
      </c>
      <c r="BG29" s="226">
        <v>3.63530457236014E-6</v>
      </c>
      <c r="BH29" s="226">
        <v>3.0569844844467999E-6</v>
      </c>
      <c r="BI29" s="226">
        <v>5.2454666395021497E-6</v>
      </c>
      <c r="BJ29" s="226">
        <v>5.3426894942852399E-6</v>
      </c>
      <c r="BK29" s="226">
        <v>4.0847455051026002E-4</v>
      </c>
      <c r="BL29" s="226">
        <v>3.1801045486558598E-4</v>
      </c>
      <c r="BM29" s="226">
        <v>3.35452168469392E-6</v>
      </c>
      <c r="BN29" s="226">
        <v>4.22943418633404E-6</v>
      </c>
      <c r="BO29" s="226">
        <v>7.2919295389180404E-6</v>
      </c>
      <c r="BP29" s="226">
        <v>8.7398494933795102E-6</v>
      </c>
      <c r="BQ29" s="226">
        <v>2.961036073628E-6</v>
      </c>
      <c r="BR29" s="226">
        <v>1.12794531586876E-5</v>
      </c>
      <c r="BS29" s="226">
        <v>2.8407084859999499E-6</v>
      </c>
      <c r="BT29" s="226">
        <v>1.45039626627519E-5</v>
      </c>
      <c r="BU29" s="226">
        <v>9.8753550559328201E-6</v>
      </c>
      <c r="BV29" s="226">
        <v>9.1126470319997799E-6</v>
      </c>
      <c r="BW29" s="226">
        <v>4.62212627942686E-6</v>
      </c>
      <c r="BX29" s="226">
        <v>1.4716853013812999E-5</v>
      </c>
      <c r="BY29" s="226">
        <v>0</v>
      </c>
    </row>
    <row r="30" spans="1:77" x14ac:dyDescent="0.25">
      <c r="A30" s="105" t="s">
        <v>27</v>
      </c>
      <c r="B30" s="226">
        <v>3.1100978221253999E-6</v>
      </c>
      <c r="C30" s="226">
        <v>4.9095748155323697E-6</v>
      </c>
      <c r="D30" s="226">
        <v>3.9543099368917699E-6</v>
      </c>
      <c r="E30" s="226">
        <v>9.1513314081989295E-6</v>
      </c>
      <c r="F30" s="226">
        <v>4.2377706626128698E-6</v>
      </c>
      <c r="G30" s="226">
        <v>4.1255282460769096E-6</v>
      </c>
      <c r="H30" s="226">
        <v>4.8650190862634603E-6</v>
      </c>
      <c r="I30" s="226">
        <v>3.8468969987261002E-6</v>
      </c>
      <c r="J30" s="226">
        <v>4.0175362600898201E-6</v>
      </c>
      <c r="K30" s="226">
        <v>9.7707691339200603E-4</v>
      </c>
      <c r="L30" s="226">
        <v>4.2626281464567904E-6</v>
      </c>
      <c r="M30" s="226">
        <v>1.13599475492923E-3</v>
      </c>
      <c r="N30" s="226">
        <v>1.8545476331559399E-6</v>
      </c>
      <c r="O30" s="226">
        <v>8.9796051669116104E-7</v>
      </c>
      <c r="P30" s="226">
        <v>8.2788521344507408E-6</v>
      </c>
      <c r="Q30" s="226">
        <v>9.8913156128391902E-6</v>
      </c>
      <c r="R30" s="226">
        <v>3.1437242452386402E-4</v>
      </c>
      <c r="S30" s="226">
        <v>3.2090289402172202E-4</v>
      </c>
      <c r="T30" s="226">
        <v>4.1534265874426998E-4</v>
      </c>
      <c r="U30" s="226">
        <v>4.9226960104502997E-6</v>
      </c>
      <c r="V30" s="226">
        <v>2.5526640617155199E-4</v>
      </c>
      <c r="W30" s="226">
        <v>1.66896812664854E-5</v>
      </c>
      <c r="X30" s="226">
        <v>3.9775220059148503E-6</v>
      </c>
      <c r="Y30" s="226">
        <v>5.3859668238419798E-6</v>
      </c>
      <c r="Z30" s="226">
        <v>9.1906340241728103E-6</v>
      </c>
      <c r="AA30" s="226">
        <v>9.0149480762513903E-6</v>
      </c>
      <c r="AB30" s="226">
        <v>4.4662646478048999E-6</v>
      </c>
      <c r="AC30" s="226">
        <v>4.4796344806444996E-3</v>
      </c>
      <c r="AD30" s="226">
        <v>8.9890273794571303E-6</v>
      </c>
      <c r="AE30" s="226">
        <v>5.5157852804097104E-6</v>
      </c>
      <c r="AF30" s="226">
        <v>6.7130458440572804E-6</v>
      </c>
      <c r="AG30" s="226">
        <v>4.1781573684166E-6</v>
      </c>
      <c r="AH30" s="226">
        <v>0</v>
      </c>
      <c r="AI30" s="226">
        <v>3.7389833672030999E-6</v>
      </c>
      <c r="AJ30" s="226">
        <v>2.7288348403344601E-6</v>
      </c>
      <c r="AK30" s="226">
        <v>3.2298270936534203E-5</v>
      </c>
      <c r="AL30" s="226">
        <v>3.29170157101118E-6</v>
      </c>
      <c r="AM30" s="226">
        <v>3.4414734930444399E-6</v>
      </c>
      <c r="AN30" s="226">
        <v>3.4084661459500198E-6</v>
      </c>
      <c r="AO30" s="226">
        <v>2.7668858113191599E-6</v>
      </c>
      <c r="AP30" s="226">
        <v>2.47073637943969E-6</v>
      </c>
      <c r="AQ30" s="226">
        <v>3.2600677839735399E-6</v>
      </c>
      <c r="AR30" s="226">
        <v>2.2966455103323701E-6</v>
      </c>
      <c r="AS30" s="226">
        <v>2.48415522795102E-6</v>
      </c>
      <c r="AT30" s="226">
        <v>2.2393293521832501E-6</v>
      </c>
      <c r="AU30" s="226">
        <v>2.8354374033184999E-6</v>
      </c>
      <c r="AV30" s="226">
        <v>3.78805298836673E-6</v>
      </c>
      <c r="AW30" s="226">
        <v>3.7420536091211099E-6</v>
      </c>
      <c r="AX30" s="226">
        <v>3.2541654364150899E-6</v>
      </c>
      <c r="AY30" s="226">
        <v>2.3009469012357098E-6</v>
      </c>
      <c r="AZ30" s="226">
        <v>2.2136904330293302E-6</v>
      </c>
      <c r="BA30" s="226">
        <v>2.4171302974459E-6</v>
      </c>
      <c r="BB30" s="226">
        <v>2.24685784453389E-6</v>
      </c>
      <c r="BC30" s="226">
        <v>2.6976937969871499E-6</v>
      </c>
      <c r="BD30" s="226">
        <v>5.4409500803023402E-6</v>
      </c>
      <c r="BE30" s="226">
        <v>2.4789883279120999E-6</v>
      </c>
      <c r="BF30" s="226">
        <v>6.5421827017449202E-6</v>
      </c>
      <c r="BG30" s="226">
        <v>3.8000830568579002E-6</v>
      </c>
      <c r="BH30" s="226">
        <v>2.9434535005969602E-6</v>
      </c>
      <c r="BI30" s="226">
        <v>3.97290807337316E-6</v>
      </c>
      <c r="BJ30" s="226">
        <v>4.3356787454656302E-6</v>
      </c>
      <c r="BK30" s="226">
        <v>3.7404287961271002E-5</v>
      </c>
      <c r="BL30" s="226">
        <v>8.9841540037887397E-5</v>
      </c>
      <c r="BM30" s="226">
        <v>6.1419453210849201E-6</v>
      </c>
      <c r="BN30" s="226">
        <v>3.6164343252085201E-6</v>
      </c>
      <c r="BO30" s="226">
        <v>5.6787453095004003E-6</v>
      </c>
      <c r="BP30" s="226">
        <v>6.5822606988772602E-6</v>
      </c>
      <c r="BQ30" s="226">
        <v>3.3320484663908399E-6</v>
      </c>
      <c r="BR30" s="226">
        <v>2.4432120324974399E-5</v>
      </c>
      <c r="BS30" s="226">
        <v>1.64631275806682E-6</v>
      </c>
      <c r="BT30" s="226">
        <v>7.7611199143701806E-6</v>
      </c>
      <c r="BU30" s="226">
        <v>3.40034512782203E-6</v>
      </c>
      <c r="BV30" s="226">
        <v>5.48395269581421E-6</v>
      </c>
      <c r="BW30" s="226">
        <v>2.7931942345305698E-6</v>
      </c>
      <c r="BX30" s="226">
        <v>3.2614634109040697E-5</v>
      </c>
      <c r="BY30" s="226">
        <v>0</v>
      </c>
    </row>
    <row r="31" spans="1:77" x14ac:dyDescent="0.25">
      <c r="A31" s="105" t="s">
        <v>28</v>
      </c>
      <c r="B31" s="226">
        <v>7.2912924409402003E-6</v>
      </c>
      <c r="C31" s="226">
        <v>1.40764093954131E-5</v>
      </c>
      <c r="D31" s="226">
        <v>1.26774741077864E-5</v>
      </c>
      <c r="E31" s="226">
        <v>1.27003828926126E-5</v>
      </c>
      <c r="F31" s="226">
        <v>9.2335332438734699E-6</v>
      </c>
      <c r="G31" s="226">
        <v>8.4054398077377396E-6</v>
      </c>
      <c r="H31" s="226">
        <v>1.33970602356273E-5</v>
      </c>
      <c r="I31" s="226">
        <v>8.6187981301690307E-6</v>
      </c>
      <c r="J31" s="226">
        <v>1.2018134280668899E-5</v>
      </c>
      <c r="K31" s="226">
        <v>1.9318307300592901E-5</v>
      </c>
      <c r="L31" s="226">
        <v>1.2579052326694001E-5</v>
      </c>
      <c r="M31" s="226">
        <v>2.95733142224611E-5</v>
      </c>
      <c r="N31" s="226">
        <v>4.5285255714662802E-6</v>
      </c>
      <c r="O31" s="226">
        <v>2.2559637842056998E-6</v>
      </c>
      <c r="P31" s="226">
        <v>2.37027292948983E-5</v>
      </c>
      <c r="Q31" s="226">
        <v>3.4511375101766497E-5</v>
      </c>
      <c r="R31" s="226">
        <v>5.2382116967255998E-5</v>
      </c>
      <c r="S31" s="226">
        <v>5.8085831939222702E-5</v>
      </c>
      <c r="T31" s="226">
        <v>2.9271228939652099E-5</v>
      </c>
      <c r="U31" s="226">
        <v>2.5075749329120901E-5</v>
      </c>
      <c r="V31" s="226">
        <v>6.9356798655206305E-5</v>
      </c>
      <c r="W31" s="226">
        <v>3.5569048016569901E-4</v>
      </c>
      <c r="X31" s="226">
        <v>2.37757887544978E-5</v>
      </c>
      <c r="Y31" s="226">
        <v>2.0723341793123201E-5</v>
      </c>
      <c r="Z31" s="226">
        <v>7.4991654303141006E-5</v>
      </c>
      <c r="AA31" s="226">
        <v>2.3880377078683301E-4</v>
      </c>
      <c r="AB31" s="226">
        <v>2.9983090835942599E-5</v>
      </c>
      <c r="AC31" s="226">
        <v>4.2698058304051599E-5</v>
      </c>
      <c r="AD31" s="226">
        <v>2.8846801603043402E-2</v>
      </c>
      <c r="AE31" s="226">
        <v>6.7094339591447795E-5</v>
      </c>
      <c r="AF31" s="226">
        <v>1.1024950749340999E-3</v>
      </c>
      <c r="AG31" s="226">
        <v>3.2376296857231901E-5</v>
      </c>
      <c r="AH31" s="226">
        <v>0</v>
      </c>
      <c r="AI31" s="226">
        <v>1.28544916631483E-5</v>
      </c>
      <c r="AJ31" s="226">
        <v>1.6752671764214999E-5</v>
      </c>
      <c r="AK31" s="226">
        <v>1.4222357202377999E-5</v>
      </c>
      <c r="AL31" s="226">
        <v>1.5916054867623199E-5</v>
      </c>
      <c r="AM31" s="226">
        <v>1.3016310015190901E-5</v>
      </c>
      <c r="AN31" s="226">
        <v>9.8997973783664697E-6</v>
      </c>
      <c r="AO31" s="226">
        <v>9.7662709123314198E-6</v>
      </c>
      <c r="AP31" s="226">
        <v>4.0717392781973697E-5</v>
      </c>
      <c r="AQ31" s="226">
        <v>1.27442787529743E-5</v>
      </c>
      <c r="AR31" s="226">
        <v>2.2763628790961799E-5</v>
      </c>
      <c r="AS31" s="226">
        <v>1.0073060095386E-5</v>
      </c>
      <c r="AT31" s="226">
        <v>1.11997265913884E-5</v>
      </c>
      <c r="AU31" s="226">
        <v>1.1577853751079901E-5</v>
      </c>
      <c r="AV31" s="226">
        <v>1.3895651774151801E-5</v>
      </c>
      <c r="AW31" s="226">
        <v>1.4116224388317301E-5</v>
      </c>
      <c r="AX31" s="226">
        <v>2.2735426200293399E-5</v>
      </c>
      <c r="AY31" s="226">
        <v>7.4246260761016704E-6</v>
      </c>
      <c r="AZ31" s="226">
        <v>9.6648979435914503E-6</v>
      </c>
      <c r="BA31" s="226">
        <v>1.1469327632169301E-5</v>
      </c>
      <c r="BB31" s="226">
        <v>1.23340331279262E-5</v>
      </c>
      <c r="BC31" s="226">
        <v>1.5668479354071702E-5</v>
      </c>
      <c r="BD31" s="226">
        <v>1.48779033848449E-5</v>
      </c>
      <c r="BE31" s="226">
        <v>6.4457038095079001E-6</v>
      </c>
      <c r="BF31" s="226">
        <v>1.2932116144151501E-5</v>
      </c>
      <c r="BG31" s="226">
        <v>2.0853665121559502E-5</v>
      </c>
      <c r="BH31" s="226">
        <v>5.8406554928247498E-6</v>
      </c>
      <c r="BI31" s="226">
        <v>1.47926843095072E-5</v>
      </c>
      <c r="BJ31" s="226">
        <v>9.9473476753905896E-6</v>
      </c>
      <c r="BK31" s="226">
        <v>1.97898607297998E-4</v>
      </c>
      <c r="BL31" s="226">
        <v>3.7455877388765702E-4</v>
      </c>
      <c r="BM31" s="226">
        <v>5.4917657506585301E-6</v>
      </c>
      <c r="BN31" s="226">
        <v>5.1282039715753298E-6</v>
      </c>
      <c r="BO31" s="226">
        <v>9.6428034792375604E-6</v>
      </c>
      <c r="BP31" s="226">
        <v>9.6108352222471698E-6</v>
      </c>
      <c r="BQ31" s="226">
        <v>3.7210074909730298E-6</v>
      </c>
      <c r="BR31" s="226">
        <v>1.17239680692754E-5</v>
      </c>
      <c r="BS31" s="226">
        <v>5.2538520391811498E-6</v>
      </c>
      <c r="BT31" s="226">
        <v>1.76686027795546E-5</v>
      </c>
      <c r="BU31" s="226">
        <v>1.27237408794271E-5</v>
      </c>
      <c r="BV31" s="226">
        <v>1.6052226382158399E-5</v>
      </c>
      <c r="BW31" s="226">
        <v>4.7072699107879503E-5</v>
      </c>
      <c r="BX31" s="226">
        <v>4.4593713145439699E-5</v>
      </c>
      <c r="BY31" s="226">
        <v>0</v>
      </c>
    </row>
    <row r="32" spans="1:77" x14ac:dyDescent="0.25">
      <c r="A32" s="105" t="s">
        <v>29</v>
      </c>
      <c r="B32" s="226">
        <v>3.0032460870132001E-6</v>
      </c>
      <c r="C32" s="226">
        <v>4.7353550767502998E-6</v>
      </c>
      <c r="D32" s="226">
        <v>3.8774419581560297E-6</v>
      </c>
      <c r="E32" s="226">
        <v>5.9122318868562899E-6</v>
      </c>
      <c r="F32" s="226">
        <v>3.2861649775547501E-6</v>
      </c>
      <c r="G32" s="226">
        <v>3.6524782332019999E-6</v>
      </c>
      <c r="H32" s="226">
        <v>4.6714430953947699E-6</v>
      </c>
      <c r="I32" s="226">
        <v>3.18579036125305E-6</v>
      </c>
      <c r="J32" s="226">
        <v>3.8166242504524796E-6</v>
      </c>
      <c r="K32" s="226">
        <v>4.6716675630573897E-6</v>
      </c>
      <c r="L32" s="226">
        <v>7.7303394130065408E-6</v>
      </c>
      <c r="M32" s="226">
        <v>6.8280832646332098E-6</v>
      </c>
      <c r="N32" s="226">
        <v>1.7384881607220001E-6</v>
      </c>
      <c r="O32" s="226">
        <v>9.0694830645453202E-7</v>
      </c>
      <c r="P32" s="226">
        <v>9.0344943595486792E-6</v>
      </c>
      <c r="Q32" s="226">
        <v>1.0629155875552299E-5</v>
      </c>
      <c r="R32" s="226">
        <v>6.0161626536166104E-6</v>
      </c>
      <c r="S32" s="226">
        <v>8.7146334492865208E-6</v>
      </c>
      <c r="T32" s="226">
        <v>7.0622641839507897E-6</v>
      </c>
      <c r="U32" s="226">
        <v>7.4049403416785798E-6</v>
      </c>
      <c r="V32" s="226">
        <v>2.7358933467259403E-4</v>
      </c>
      <c r="W32" s="226">
        <v>1.0410624549739099E-4</v>
      </c>
      <c r="X32" s="226">
        <v>1.32717739186562E-5</v>
      </c>
      <c r="Y32" s="226">
        <v>6.5639286277306901E-6</v>
      </c>
      <c r="Z32" s="226">
        <v>8.1632457436662598E-5</v>
      </c>
      <c r="AA32" s="226">
        <v>1.3364123101846201E-5</v>
      </c>
      <c r="AB32" s="226">
        <v>6.8922526374723997E-6</v>
      </c>
      <c r="AC32" s="226">
        <v>6.0248306262361496E-6</v>
      </c>
      <c r="AD32" s="226">
        <v>7.4340168658982295E-4</v>
      </c>
      <c r="AE32" s="226">
        <v>0.27676279308202301</v>
      </c>
      <c r="AF32" s="226">
        <v>3.28763868728339E-5</v>
      </c>
      <c r="AG32" s="226">
        <v>9.5615999706721199E-5</v>
      </c>
      <c r="AH32" s="226">
        <v>0</v>
      </c>
      <c r="AI32" s="226">
        <v>3.2933756131446601E-6</v>
      </c>
      <c r="AJ32" s="226">
        <v>2.7939429922904198E-6</v>
      </c>
      <c r="AK32" s="226">
        <v>3.8050811274762901E-6</v>
      </c>
      <c r="AL32" s="226">
        <v>4.4712934627459202E-6</v>
      </c>
      <c r="AM32" s="226">
        <v>3.8926405005236702E-6</v>
      </c>
      <c r="AN32" s="226">
        <v>3.1560406797532001E-6</v>
      </c>
      <c r="AO32" s="226">
        <v>3.2370136701103099E-6</v>
      </c>
      <c r="AP32" s="226">
        <v>3.9109864133121698E-6</v>
      </c>
      <c r="AQ32" s="226">
        <v>3.51345487052805E-6</v>
      </c>
      <c r="AR32" s="226">
        <v>3.2536881428495099E-6</v>
      </c>
      <c r="AS32" s="226">
        <v>2.9715968021591301E-6</v>
      </c>
      <c r="AT32" s="226">
        <v>2.8488890583297599E-6</v>
      </c>
      <c r="AU32" s="226">
        <v>3.2448294135529301E-6</v>
      </c>
      <c r="AV32" s="226">
        <v>4.1515055558307698E-6</v>
      </c>
      <c r="AW32" s="226">
        <v>4.0185358248504296E-6</v>
      </c>
      <c r="AX32" s="226">
        <v>3.04951080135493E-6</v>
      </c>
      <c r="AY32" s="226">
        <v>2.3259040157256899E-6</v>
      </c>
      <c r="AZ32" s="226">
        <v>2.5397317162898799E-6</v>
      </c>
      <c r="BA32" s="226">
        <v>2.4234596491724799E-6</v>
      </c>
      <c r="BB32" s="226">
        <v>3.1908146525547301E-6</v>
      </c>
      <c r="BC32" s="226">
        <v>3.02234292647771E-6</v>
      </c>
      <c r="BD32" s="226">
        <v>4.1950642348202798E-6</v>
      </c>
      <c r="BE32" s="226">
        <v>2.0939902288803301E-6</v>
      </c>
      <c r="BF32" s="226">
        <v>4.0509270354471398E-6</v>
      </c>
      <c r="BG32" s="226">
        <v>4.3195219944372298E-6</v>
      </c>
      <c r="BH32" s="226">
        <v>3.1332344421892701E-6</v>
      </c>
      <c r="BI32" s="226">
        <v>6.19951600602785E-6</v>
      </c>
      <c r="BJ32" s="226">
        <v>5.5088963647660903E-6</v>
      </c>
      <c r="BK32" s="226">
        <v>3.26090918041589E-4</v>
      </c>
      <c r="BL32" s="226">
        <v>3.0216959539091103E-4</v>
      </c>
      <c r="BM32" s="226">
        <v>3.6514997137777099E-6</v>
      </c>
      <c r="BN32" s="226">
        <v>4.0016449861359203E-6</v>
      </c>
      <c r="BO32" s="226">
        <v>6.9754774588744698E-6</v>
      </c>
      <c r="BP32" s="226">
        <v>8.0746267560114204E-6</v>
      </c>
      <c r="BQ32" s="226">
        <v>2.7798368752267902E-6</v>
      </c>
      <c r="BR32" s="226">
        <v>1.02715989081386E-5</v>
      </c>
      <c r="BS32" s="226">
        <v>2.6603266402879601E-6</v>
      </c>
      <c r="BT32" s="226">
        <v>1.38201792552666E-5</v>
      </c>
      <c r="BU32" s="226">
        <v>9.4237228914598603E-6</v>
      </c>
      <c r="BV32" s="226">
        <v>9.0634360028337492E-6</v>
      </c>
      <c r="BW32" s="226">
        <v>5.5612566071910197E-6</v>
      </c>
      <c r="BX32" s="226">
        <v>3.1402728849874099E-5</v>
      </c>
      <c r="BY32" s="226">
        <v>0</v>
      </c>
    </row>
    <row r="33" spans="1:77" x14ac:dyDescent="0.25">
      <c r="A33" s="105" t="s">
        <v>30</v>
      </c>
      <c r="B33" s="226">
        <v>1.7441051079448301E-6</v>
      </c>
      <c r="C33" s="226">
        <v>3.2819743520864001E-6</v>
      </c>
      <c r="D33" s="226">
        <v>1.7275258727929201E-6</v>
      </c>
      <c r="E33" s="226">
        <v>3.0974678062397301E-6</v>
      </c>
      <c r="F33" s="226">
        <v>1.9053691009345199E-6</v>
      </c>
      <c r="G33" s="226">
        <v>2.1188025414108899E-6</v>
      </c>
      <c r="H33" s="226">
        <v>2.1785172161586499E-6</v>
      </c>
      <c r="I33" s="226">
        <v>1.6399335888984199E-6</v>
      </c>
      <c r="J33" s="226">
        <v>1.60687797583238E-6</v>
      </c>
      <c r="K33" s="226">
        <v>1.74445060681182E-6</v>
      </c>
      <c r="L33" s="226">
        <v>3.6094169121265298E-6</v>
      </c>
      <c r="M33" s="226">
        <v>1.9939315282799199E-6</v>
      </c>
      <c r="N33" s="226">
        <v>1.00577417760823E-6</v>
      </c>
      <c r="O33" s="226">
        <v>5.7671799031749204E-7</v>
      </c>
      <c r="P33" s="226">
        <v>4.2582963090270199E-6</v>
      </c>
      <c r="Q33" s="226">
        <v>5.1579623810438096E-6</v>
      </c>
      <c r="R33" s="226">
        <v>1.68880910715548E-6</v>
      </c>
      <c r="S33" s="226">
        <v>3.1723191051064499E-6</v>
      </c>
      <c r="T33" s="226">
        <v>1.9250482329982002E-6</v>
      </c>
      <c r="U33" s="226">
        <v>2.2403013392905601E-6</v>
      </c>
      <c r="V33" s="226">
        <v>6.1026251478315404E-6</v>
      </c>
      <c r="W33" s="226">
        <v>2.8828292099648702E-6</v>
      </c>
      <c r="X33" s="226">
        <v>2.0164451256609101E-6</v>
      </c>
      <c r="Y33" s="226">
        <v>2.2108089238061102E-6</v>
      </c>
      <c r="Z33" s="226">
        <v>2.92234209018639E-6</v>
      </c>
      <c r="AA33" s="226">
        <v>1.7277788990932101E-6</v>
      </c>
      <c r="AB33" s="226">
        <v>2.0843864951663299E-6</v>
      </c>
      <c r="AC33" s="226">
        <v>1.65214542441586E-6</v>
      </c>
      <c r="AD33" s="226">
        <v>2.1764888907723301E-6</v>
      </c>
      <c r="AE33" s="226">
        <v>2.7093412214260499E-6</v>
      </c>
      <c r="AF33" s="226">
        <v>1.6796249781778801E-2</v>
      </c>
      <c r="AG33" s="226">
        <v>8.681911262918E-5</v>
      </c>
      <c r="AH33" s="226">
        <v>0</v>
      </c>
      <c r="AI33" s="226">
        <v>1.20563773876004E-6</v>
      </c>
      <c r="AJ33" s="226">
        <v>1.13386152453138E-6</v>
      </c>
      <c r="AK33" s="226">
        <v>1.36325979949107E-6</v>
      </c>
      <c r="AL33" s="226">
        <v>2.3986830624499E-6</v>
      </c>
      <c r="AM33" s="226">
        <v>2.69451435942176E-6</v>
      </c>
      <c r="AN33" s="226">
        <v>1.3794912181304901E-6</v>
      </c>
      <c r="AO33" s="226">
        <v>1.4549968697122101E-6</v>
      </c>
      <c r="AP33" s="226">
        <v>1.4466119723673801E-6</v>
      </c>
      <c r="AQ33" s="226">
        <v>1.4402037835506001E-6</v>
      </c>
      <c r="AR33" s="226">
        <v>1.01801639279991E-6</v>
      </c>
      <c r="AS33" s="226">
        <v>1.3058832127916901E-6</v>
      </c>
      <c r="AT33" s="226">
        <v>1.22494069064121E-6</v>
      </c>
      <c r="AU33" s="226">
        <v>1.7559072177553101E-6</v>
      </c>
      <c r="AV33" s="226">
        <v>2.53636276862648E-6</v>
      </c>
      <c r="AW33" s="226">
        <v>1.94890602787176E-6</v>
      </c>
      <c r="AX33" s="226">
        <v>1.6673622210818299E-6</v>
      </c>
      <c r="AY33" s="226">
        <v>9.5562600815227398E-7</v>
      </c>
      <c r="AZ33" s="226">
        <v>1.0749956751233E-6</v>
      </c>
      <c r="BA33" s="226">
        <v>1.0388761818919501E-6</v>
      </c>
      <c r="BB33" s="226">
        <v>1.0365770261782399E-6</v>
      </c>
      <c r="BC33" s="226">
        <v>1.3685498812773401E-6</v>
      </c>
      <c r="BD33" s="226">
        <v>1.8344544605665301E-6</v>
      </c>
      <c r="BE33" s="226">
        <v>8.8623147458746003E-7</v>
      </c>
      <c r="BF33" s="226">
        <v>1.74879169005021E-6</v>
      </c>
      <c r="BG33" s="226">
        <v>2.00886330065576E-6</v>
      </c>
      <c r="BH33" s="226">
        <v>3.9715682624510201E-6</v>
      </c>
      <c r="BI33" s="226">
        <v>1.0500537733421601E-5</v>
      </c>
      <c r="BJ33" s="226">
        <v>3.5617378128566799E-6</v>
      </c>
      <c r="BK33" s="226">
        <v>9.3411350243931504E-5</v>
      </c>
      <c r="BL33" s="226">
        <v>9.0293993299715995E-5</v>
      </c>
      <c r="BM33" s="226">
        <v>2.1269020693012101E-6</v>
      </c>
      <c r="BN33" s="226">
        <v>1.5413540121850299E-6</v>
      </c>
      <c r="BO33" s="226">
        <v>2.43985467465488E-6</v>
      </c>
      <c r="BP33" s="226">
        <v>2.8803689999145799E-6</v>
      </c>
      <c r="BQ33" s="226">
        <v>1.07054798934411E-6</v>
      </c>
      <c r="BR33" s="226">
        <v>3.8757163653463704E-6</v>
      </c>
      <c r="BS33" s="226">
        <v>8.8101344294144998E-7</v>
      </c>
      <c r="BT33" s="226">
        <v>5.06472766519534E-6</v>
      </c>
      <c r="BU33" s="226">
        <v>2.8906958361396201E-6</v>
      </c>
      <c r="BV33" s="226">
        <v>3.1212022348013098E-6</v>
      </c>
      <c r="BW33" s="226">
        <v>1.3900175515248799E-6</v>
      </c>
      <c r="BX33" s="226">
        <v>4.00715194413754E-5</v>
      </c>
      <c r="BY33" s="226">
        <v>0</v>
      </c>
    </row>
    <row r="34" spans="1:77" x14ac:dyDescent="0.25">
      <c r="A34" s="105" t="s">
        <v>31</v>
      </c>
      <c r="B34" s="226">
        <v>1.9345965460627902E-6</v>
      </c>
      <c r="C34" s="226">
        <v>4.6851857948123101E-6</v>
      </c>
      <c r="D34" s="226">
        <v>2.4306065368728701E-6</v>
      </c>
      <c r="E34" s="226">
        <v>4.1687070867114603E-6</v>
      </c>
      <c r="F34" s="226">
        <v>2.5330205980712898E-6</v>
      </c>
      <c r="G34" s="226">
        <v>2.19505569454464E-6</v>
      </c>
      <c r="H34" s="226">
        <v>2.3147873583524101E-6</v>
      </c>
      <c r="I34" s="226">
        <v>1.6403821389497899E-6</v>
      </c>
      <c r="J34" s="226">
        <v>4.0560718334085704E-6</v>
      </c>
      <c r="K34" s="226">
        <v>2.0116930680186301E-6</v>
      </c>
      <c r="L34" s="226">
        <v>2.6602244619745602E-6</v>
      </c>
      <c r="M34" s="226">
        <v>2.9289242587263398E-6</v>
      </c>
      <c r="N34" s="226">
        <v>8.0864960949698006E-5</v>
      </c>
      <c r="O34" s="226">
        <v>2.9470182426574E-5</v>
      </c>
      <c r="P34" s="226">
        <v>2.9083481038565098E-6</v>
      </c>
      <c r="Q34" s="226">
        <v>4.4387262788319204E-6</v>
      </c>
      <c r="R34" s="226">
        <v>1.97250432044245E-6</v>
      </c>
      <c r="S34" s="226">
        <v>4.0208915782945901E-6</v>
      </c>
      <c r="T34" s="226">
        <v>2.4702560723293101E-6</v>
      </c>
      <c r="U34" s="226">
        <v>2.5396349943190802E-6</v>
      </c>
      <c r="V34" s="226">
        <v>2.5036090826926E-6</v>
      </c>
      <c r="W34" s="226">
        <v>2.0832073760378398E-6</v>
      </c>
      <c r="X34" s="226">
        <v>2.4836138054002301E-6</v>
      </c>
      <c r="Y34" s="226">
        <v>2.6802334558879401E-6</v>
      </c>
      <c r="Z34" s="226">
        <v>3.08182374298956E-6</v>
      </c>
      <c r="AA34" s="226">
        <v>2.0590086218895802E-6</v>
      </c>
      <c r="AB34" s="226">
        <v>2.6128682725693299E-6</v>
      </c>
      <c r="AC34" s="226">
        <v>1.99444603072658E-6</v>
      </c>
      <c r="AD34" s="226">
        <v>2.5634867780470199E-6</v>
      </c>
      <c r="AE34" s="226">
        <v>4.6233497150936101E-6</v>
      </c>
      <c r="AF34" s="226">
        <v>2.6842554526932402E-6</v>
      </c>
      <c r="AG34" s="226">
        <v>3.24619609332377E-2</v>
      </c>
      <c r="AH34" s="226">
        <v>0</v>
      </c>
      <c r="AI34" s="226">
        <v>2.85282181050137E-6</v>
      </c>
      <c r="AJ34" s="226">
        <v>1.85025940452516E-6</v>
      </c>
      <c r="AK34" s="226">
        <v>2.1518413541194699E-6</v>
      </c>
      <c r="AL34" s="226">
        <v>3.03079072984773E-6</v>
      </c>
      <c r="AM34" s="226">
        <v>3.5283756665577E-6</v>
      </c>
      <c r="AN34" s="226">
        <v>1.6772918397692901E-6</v>
      </c>
      <c r="AO34" s="226">
        <v>7.5515103221446403E-5</v>
      </c>
      <c r="AP34" s="226">
        <v>1.49190684916287E-5</v>
      </c>
      <c r="AQ34" s="226">
        <v>1.89586577185527E-5</v>
      </c>
      <c r="AR34" s="226">
        <v>1.63873950578902E-5</v>
      </c>
      <c r="AS34" s="226">
        <v>2.0212589503503099E-6</v>
      </c>
      <c r="AT34" s="226">
        <v>2.04081468281951E-6</v>
      </c>
      <c r="AU34" s="226">
        <v>1.0936174757668801E-5</v>
      </c>
      <c r="AV34" s="226">
        <v>5.0228804857623797E-6</v>
      </c>
      <c r="AW34" s="226">
        <v>2.2859147873879499E-6</v>
      </c>
      <c r="AX34" s="226">
        <v>2.3490417212426702E-6</v>
      </c>
      <c r="AY34" s="226">
        <v>1.2693587114855499E-6</v>
      </c>
      <c r="AZ34" s="226">
        <v>1.90342105382707E-6</v>
      </c>
      <c r="BA34" s="226">
        <v>1.64569964259696E-6</v>
      </c>
      <c r="BB34" s="226">
        <v>1.3357831870973E-6</v>
      </c>
      <c r="BC34" s="226">
        <v>2.1135166901165602E-6</v>
      </c>
      <c r="BD34" s="226">
        <v>2.4205371556358801E-6</v>
      </c>
      <c r="BE34" s="226">
        <v>8.9185860320781403E-6</v>
      </c>
      <c r="BF34" s="226">
        <v>2.5426584379118002E-6</v>
      </c>
      <c r="BG34" s="226">
        <v>2.3383960328632502E-6</v>
      </c>
      <c r="BH34" s="226">
        <v>3.0704726447767999E-6</v>
      </c>
      <c r="BI34" s="226">
        <v>1.3607345341668201E-5</v>
      </c>
      <c r="BJ34" s="226">
        <v>7.3718312612665902E-6</v>
      </c>
      <c r="BK34" s="226">
        <v>1.10826417398246E-5</v>
      </c>
      <c r="BL34" s="226">
        <v>1.12086496898114E-5</v>
      </c>
      <c r="BM34" s="226">
        <v>1.1896668109170101E-6</v>
      </c>
      <c r="BN34" s="226">
        <v>6.4411778937932195E-7</v>
      </c>
      <c r="BO34" s="226">
        <v>9.6626711823956708E-7</v>
      </c>
      <c r="BP34" s="226">
        <v>1.07369372358037E-6</v>
      </c>
      <c r="BQ34" s="226">
        <v>6.3412092999668397E-7</v>
      </c>
      <c r="BR34" s="226">
        <v>1.83099087116219E-6</v>
      </c>
      <c r="BS34" s="226">
        <v>5.5471848415582303E-7</v>
      </c>
      <c r="BT34" s="226">
        <v>2.9515062698473398E-6</v>
      </c>
      <c r="BU34" s="226">
        <v>6.4084065450340804E-7</v>
      </c>
      <c r="BV34" s="226">
        <v>2.8137191321264902E-6</v>
      </c>
      <c r="BW34" s="226">
        <v>1.0787396761725301E-6</v>
      </c>
      <c r="BX34" s="226">
        <v>1.2138561643953901E-5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0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5.4817759087954597E-5</v>
      </c>
      <c r="C36" s="226">
        <v>9.7129789656870999E-4</v>
      </c>
      <c r="D36" s="226">
        <v>7.84309024154894E-5</v>
      </c>
      <c r="E36" s="226">
        <v>2.3716057104351601E-4</v>
      </c>
      <c r="F36" s="226">
        <v>9.7977782194757398E-5</v>
      </c>
      <c r="G36" s="226">
        <v>6.5476676382010901E-5</v>
      </c>
      <c r="H36" s="226">
        <v>6.4506314113082803E-5</v>
      </c>
      <c r="I36" s="226">
        <v>6.1081341487042603E-5</v>
      </c>
      <c r="J36" s="226">
        <v>8.2919265409967994E-5</v>
      </c>
      <c r="K36" s="226">
        <v>8.92708352728301E-5</v>
      </c>
      <c r="L36" s="226">
        <v>2.55304102486518E-5</v>
      </c>
      <c r="M36" s="226">
        <v>9.2241364575286098E-5</v>
      </c>
      <c r="N36" s="226">
        <v>3.8437756475067501E-5</v>
      </c>
      <c r="O36" s="226">
        <v>1.6625184938564999E-5</v>
      </c>
      <c r="P36" s="226">
        <v>8.6511223823082707E-5</v>
      </c>
      <c r="Q36" s="226">
        <v>1.2387252471697901E-4</v>
      </c>
      <c r="R36" s="226">
        <v>7.0577484690160795E-5</v>
      </c>
      <c r="S36" s="226">
        <v>2.1743941098049301E-4</v>
      </c>
      <c r="T36" s="226">
        <v>8.4577136446926606E-5</v>
      </c>
      <c r="U36" s="226">
        <v>8.5419175871394898E-5</v>
      </c>
      <c r="V36" s="226">
        <v>7.95151898418147E-5</v>
      </c>
      <c r="W36" s="226">
        <v>9.8056197064775005E-5</v>
      </c>
      <c r="X36" s="226">
        <v>2.1980990550891E-4</v>
      </c>
      <c r="Y36" s="226">
        <v>1.21379901448659E-4</v>
      </c>
      <c r="Z36" s="226">
        <v>8.2817436813808205E-5</v>
      </c>
      <c r="AA36" s="226">
        <v>9.8341050097315198E-5</v>
      </c>
      <c r="AB36" s="226">
        <v>8.0763899849478594E-5</v>
      </c>
      <c r="AC36" s="226">
        <v>8.3164241764696701E-5</v>
      </c>
      <c r="AD36" s="226">
        <v>7.36548993209E-5</v>
      </c>
      <c r="AE36" s="226">
        <v>1.12729130470996E-4</v>
      </c>
      <c r="AF36" s="226">
        <v>7.1938305168662694E-5</v>
      </c>
      <c r="AG36" s="226">
        <v>6.04340484834801E-5</v>
      </c>
      <c r="AH36" s="226">
        <v>0</v>
      </c>
      <c r="AI36" s="226">
        <v>4.4876792624454799E-2</v>
      </c>
      <c r="AJ36" s="226">
        <v>3.5859136473293399E-3</v>
      </c>
      <c r="AK36" s="226">
        <v>1.93310105979118E-3</v>
      </c>
      <c r="AL36" s="226">
        <v>5.42049836435406E-5</v>
      </c>
      <c r="AM36" s="226">
        <v>5.6097521318660402E-5</v>
      </c>
      <c r="AN36" s="226">
        <v>1.14914583441326E-4</v>
      </c>
      <c r="AO36" s="226">
        <v>5.6712589249618197E-5</v>
      </c>
      <c r="AP36" s="226">
        <v>8.8214787404954206E-5</v>
      </c>
      <c r="AQ36" s="226">
        <v>1.5111603789991001E-4</v>
      </c>
      <c r="AR36" s="226">
        <v>9.7578247194259806E-5</v>
      </c>
      <c r="AS36" s="226">
        <v>9.4788412402603699E-5</v>
      </c>
      <c r="AT36" s="226">
        <v>9.7620195146776699E-5</v>
      </c>
      <c r="AU36" s="226">
        <v>5.1184691365547002E-5</v>
      </c>
      <c r="AV36" s="226">
        <v>5.6214415899019102E-5</v>
      </c>
      <c r="AW36" s="226">
        <v>5.3260349153795403E-5</v>
      </c>
      <c r="AX36" s="226">
        <v>9.3537213756341697E-5</v>
      </c>
      <c r="AY36" s="226">
        <v>1.06448191322614E-4</v>
      </c>
      <c r="AZ36" s="226">
        <v>1.3452050069293699E-4</v>
      </c>
      <c r="BA36" s="226">
        <v>5.2189431312197402E-5</v>
      </c>
      <c r="BB36" s="226">
        <v>1.6019932376692099E-4</v>
      </c>
      <c r="BC36" s="226">
        <v>1.54704603660221E-3</v>
      </c>
      <c r="BD36" s="226">
        <v>9.2501739785834901E-5</v>
      </c>
      <c r="BE36" s="226">
        <v>3.04759101599391E-5</v>
      </c>
      <c r="BF36" s="226">
        <v>6.63564053785985E-5</v>
      </c>
      <c r="BG36" s="226">
        <v>8.1113516282420794E-5</v>
      </c>
      <c r="BH36" s="226">
        <v>1.9834751739594299E-4</v>
      </c>
      <c r="BI36" s="226">
        <v>6.8881763463840399E-5</v>
      </c>
      <c r="BJ36" s="226">
        <v>2.26131407086282E-4</v>
      </c>
      <c r="BK36" s="226">
        <v>2.8061858059892598E-4</v>
      </c>
      <c r="BL36" s="226">
        <v>6.0189794357319E-5</v>
      </c>
      <c r="BM36" s="226">
        <v>3.6208737562410801E-5</v>
      </c>
      <c r="BN36" s="226">
        <v>2.1846690639052299E-5</v>
      </c>
      <c r="BO36" s="226">
        <v>3.6266969888039498E-5</v>
      </c>
      <c r="BP36" s="226">
        <v>3.8989302626055497E-5</v>
      </c>
      <c r="BQ36" s="226">
        <v>1.5298049548141199E-5</v>
      </c>
      <c r="BR36" s="226">
        <v>9.46553675719374E-5</v>
      </c>
      <c r="BS36" s="226">
        <v>1.9024445589764199E-5</v>
      </c>
      <c r="BT36" s="226">
        <v>1.167606061698E-4</v>
      </c>
      <c r="BU36" s="226">
        <v>4.70054018261501E-5</v>
      </c>
      <c r="BV36" s="226">
        <v>9.2066492169991105E-5</v>
      </c>
      <c r="BW36" s="226">
        <v>2.8564325395728499E-5</v>
      </c>
      <c r="BX36" s="226">
        <v>6.1069300609186897E-5</v>
      </c>
      <c r="BY36" s="226">
        <v>0</v>
      </c>
    </row>
    <row r="37" spans="1:77" x14ac:dyDescent="0.25">
      <c r="A37" s="105" t="s">
        <v>34</v>
      </c>
      <c r="B37" s="226">
        <v>6.8368454088954704E-5</v>
      </c>
      <c r="C37" s="226">
        <v>1.3851688545009401E-4</v>
      </c>
      <c r="D37" s="226">
        <v>1.0672191037388399E-4</v>
      </c>
      <c r="E37" s="226">
        <v>1.2691851834820399E-4</v>
      </c>
      <c r="F37" s="226">
        <v>1.01253786485972E-4</v>
      </c>
      <c r="G37" s="226">
        <v>2.8094266198652398E-4</v>
      </c>
      <c r="H37" s="226">
        <v>9.6007684782340998E-5</v>
      </c>
      <c r="I37" s="226">
        <v>7.9309945521778395E-5</v>
      </c>
      <c r="J37" s="226">
        <v>1.17707585419109E-4</v>
      </c>
      <c r="K37" s="226">
        <v>1.1391822362726E-4</v>
      </c>
      <c r="L37" s="226">
        <v>7.6504715960369493E-5</v>
      </c>
      <c r="M37" s="226">
        <v>1.5698445256250401E-4</v>
      </c>
      <c r="N37" s="226">
        <v>1.4736989834902099E-4</v>
      </c>
      <c r="O37" s="226">
        <v>6.05930942521774E-5</v>
      </c>
      <c r="P37" s="226">
        <v>5.5120947784754798E-4</v>
      </c>
      <c r="Q37" s="226">
        <v>8.7925493937704902E-4</v>
      </c>
      <c r="R37" s="226">
        <v>1.3058070428044E-4</v>
      </c>
      <c r="S37" s="226">
        <v>3.47616304453036E-4</v>
      </c>
      <c r="T37" s="226">
        <v>1.3693574295834001E-4</v>
      </c>
      <c r="U37" s="226">
        <v>1.38086529379539E-4</v>
      </c>
      <c r="V37" s="226">
        <v>1.4581617560882401E-4</v>
      </c>
      <c r="W37" s="226">
        <v>1.6346214532850001E-4</v>
      </c>
      <c r="X37" s="226">
        <v>1.2508345729166001E-4</v>
      </c>
      <c r="Y37" s="226">
        <v>1.2918235177298101E-4</v>
      </c>
      <c r="Z37" s="226">
        <v>2.4090995943530299E-4</v>
      </c>
      <c r="AA37" s="226">
        <v>1.4902485806549099E-4</v>
      </c>
      <c r="AB37" s="226">
        <v>1.4813502150577999E-4</v>
      </c>
      <c r="AC37" s="226">
        <v>1.3512489009802399E-4</v>
      </c>
      <c r="AD37" s="226">
        <v>2.6906459696239901E-4</v>
      </c>
      <c r="AE37" s="226">
        <v>2.6094455379800598E-4</v>
      </c>
      <c r="AF37" s="226">
        <v>3.4546987658502998E-4</v>
      </c>
      <c r="AG37" s="226">
        <v>2.9472747349763899E-4</v>
      </c>
      <c r="AH37" s="226">
        <v>0</v>
      </c>
      <c r="AI37" s="226">
        <v>5.4519910350636397E-4</v>
      </c>
      <c r="AJ37" s="226">
        <v>0.107161204668552</v>
      </c>
      <c r="AK37" s="226">
        <v>1.9693829760830902E-3</v>
      </c>
      <c r="AL37" s="226">
        <v>2.9686457764490298E-4</v>
      </c>
      <c r="AM37" s="226">
        <v>2.4909875903295601E-4</v>
      </c>
      <c r="AN37" s="226">
        <v>3.8171194728521399E-4</v>
      </c>
      <c r="AO37" s="226">
        <v>1.7952563819172501E-4</v>
      </c>
      <c r="AP37" s="226">
        <v>1.5556703409763201E-4</v>
      </c>
      <c r="AQ37" s="226">
        <v>2.3649658194502799E-4</v>
      </c>
      <c r="AR37" s="226">
        <v>1.15800898223427E-4</v>
      </c>
      <c r="AS37" s="226">
        <v>2.2653985436460301E-4</v>
      </c>
      <c r="AT37" s="226">
        <v>1.4237797453956199E-4</v>
      </c>
      <c r="AU37" s="226">
        <v>2.0815837911285001E-4</v>
      </c>
      <c r="AV37" s="226">
        <v>3.1105818067828799E-4</v>
      </c>
      <c r="AW37" s="226">
        <v>3.4602376831529202E-4</v>
      </c>
      <c r="AX37" s="226">
        <v>6.7983689261323296E-4</v>
      </c>
      <c r="AY37" s="226">
        <v>1.9490086768223199E-4</v>
      </c>
      <c r="AZ37" s="226">
        <v>2.7825132962355499E-4</v>
      </c>
      <c r="BA37" s="226">
        <v>2.8261443872246497E-4</v>
      </c>
      <c r="BB37" s="226">
        <v>1.59490742041876E-4</v>
      </c>
      <c r="BC37" s="226">
        <v>3.6686066474380503E-4</v>
      </c>
      <c r="BD37" s="226">
        <v>4.6105916430539198E-4</v>
      </c>
      <c r="BE37" s="226">
        <v>1.5335005920241699E-4</v>
      </c>
      <c r="BF37" s="226">
        <v>5.2533574276213103E-4</v>
      </c>
      <c r="BG37" s="226">
        <v>5.2388207904601901E-4</v>
      </c>
      <c r="BH37" s="226">
        <v>2.1416892106648899E-4</v>
      </c>
      <c r="BI37" s="226">
        <v>1.8123608210090001E-4</v>
      </c>
      <c r="BJ37" s="226">
        <v>1.96165575269174E-4</v>
      </c>
      <c r="BK37" s="226">
        <v>4.2483158250787697E-4</v>
      </c>
      <c r="BL37" s="226">
        <v>1.9209527225285699E-4</v>
      </c>
      <c r="BM37" s="226">
        <v>1.38028346913073E-4</v>
      </c>
      <c r="BN37" s="226">
        <v>1.36236871433766E-4</v>
      </c>
      <c r="BO37" s="226">
        <v>2.30731883463201E-4</v>
      </c>
      <c r="BP37" s="226">
        <v>3.1770814656539002E-4</v>
      </c>
      <c r="BQ37" s="226">
        <v>5.9537154849736301E-5</v>
      </c>
      <c r="BR37" s="226">
        <v>2.9984885437138502E-4</v>
      </c>
      <c r="BS37" s="226">
        <v>2.48715467863173E-4</v>
      </c>
      <c r="BT37" s="226">
        <v>4.9273784206579105E-4</v>
      </c>
      <c r="BU37" s="226">
        <v>8.5962690983991798E-4</v>
      </c>
      <c r="BV37" s="226">
        <v>2.5886341981407501E-4</v>
      </c>
      <c r="BW37" s="226">
        <v>1.73945175492224E-4</v>
      </c>
      <c r="BX37" s="226">
        <v>6.1324047251676099E-4</v>
      </c>
      <c r="BY37" s="226">
        <v>0</v>
      </c>
    </row>
    <row r="38" spans="1:77" x14ac:dyDescent="0.25">
      <c r="A38" s="105" t="s">
        <v>35</v>
      </c>
      <c r="B38" s="226">
        <v>7.2892358187587396E-6</v>
      </c>
      <c r="C38" s="226">
        <v>1.1183182850270499E-5</v>
      </c>
      <c r="D38" s="226">
        <v>7.5622238096105198E-6</v>
      </c>
      <c r="E38" s="226">
        <v>1.1966756115825699E-5</v>
      </c>
      <c r="F38" s="226">
        <v>1.6969746410524202E-5</v>
      </c>
      <c r="G38" s="226">
        <v>3.4429433033763902E-5</v>
      </c>
      <c r="H38" s="226">
        <v>6.4660248224877801E-6</v>
      </c>
      <c r="I38" s="226">
        <v>1.41330706871217E-5</v>
      </c>
      <c r="J38" s="226">
        <v>9.5891975332030997E-6</v>
      </c>
      <c r="K38" s="226">
        <v>1.34635273570458E-5</v>
      </c>
      <c r="L38" s="226">
        <v>8.0183502220316107E-6</v>
      </c>
      <c r="M38" s="226">
        <v>8.7167192003848792E-6</v>
      </c>
      <c r="N38" s="226">
        <v>3.1802730258843801E-6</v>
      </c>
      <c r="O38" s="226">
        <v>1.3460900873910101E-5</v>
      </c>
      <c r="P38" s="226">
        <v>9.19533760966578E-6</v>
      </c>
      <c r="Q38" s="226">
        <v>1.20668609482399E-5</v>
      </c>
      <c r="R38" s="226">
        <v>8.9693394179227399E-6</v>
      </c>
      <c r="S38" s="226">
        <v>1.8275110750184001E-5</v>
      </c>
      <c r="T38" s="226">
        <v>8.0256449688276303E-6</v>
      </c>
      <c r="U38" s="226">
        <v>8.4981447787776699E-6</v>
      </c>
      <c r="V38" s="226">
        <v>1.30055270041988E-5</v>
      </c>
      <c r="W38" s="226">
        <v>8.7473628693229408E-6</v>
      </c>
      <c r="X38" s="226">
        <v>7.9647960494185697E-6</v>
      </c>
      <c r="Y38" s="226">
        <v>8.7658436267375307E-6</v>
      </c>
      <c r="Z38" s="226">
        <v>1.30168731060994E-5</v>
      </c>
      <c r="AA38" s="226">
        <v>8.6051873488219502E-6</v>
      </c>
      <c r="AB38" s="226">
        <v>1.07258930216301E-5</v>
      </c>
      <c r="AC38" s="226">
        <v>9.5457561826995796E-6</v>
      </c>
      <c r="AD38" s="226">
        <v>2.1027085773021099E-5</v>
      </c>
      <c r="AE38" s="226">
        <v>1.48511622590282E-5</v>
      </c>
      <c r="AF38" s="226">
        <v>3.04538282530627E-5</v>
      </c>
      <c r="AG38" s="226">
        <v>2.2016505662736202E-5</v>
      </c>
      <c r="AH38" s="226">
        <v>0</v>
      </c>
      <c r="AI38" s="226">
        <v>3.2424435277524297E-5</v>
      </c>
      <c r="AJ38" s="226">
        <v>2.25172617319103E-4</v>
      </c>
      <c r="AK38" s="226">
        <v>7.2262289209961306E-2</v>
      </c>
      <c r="AL38" s="226">
        <v>2.0251581436455701E-5</v>
      </c>
      <c r="AM38" s="226">
        <v>1.7874376353456201E-5</v>
      </c>
      <c r="AN38" s="226">
        <v>7.7618928295371505E-6</v>
      </c>
      <c r="AO38" s="226">
        <v>7.40041163867659E-6</v>
      </c>
      <c r="AP38" s="226">
        <v>1.16043579859989E-4</v>
      </c>
      <c r="AQ38" s="226">
        <v>1.59961222864535E-5</v>
      </c>
      <c r="AR38" s="226">
        <v>1.7135375670346201E-5</v>
      </c>
      <c r="AS38" s="226">
        <v>2.2486941759827699E-5</v>
      </c>
      <c r="AT38" s="226">
        <v>1.17139803805758E-4</v>
      </c>
      <c r="AU38" s="226">
        <v>1.43645366764561E-5</v>
      </c>
      <c r="AV38" s="226">
        <v>1.6747656018319099E-5</v>
      </c>
      <c r="AW38" s="226">
        <v>9.1752622568707604E-6</v>
      </c>
      <c r="AX38" s="226">
        <v>2.4268447704071301E-5</v>
      </c>
      <c r="AY38" s="226">
        <v>5.7199787646458896E-6</v>
      </c>
      <c r="AZ38" s="226">
        <v>7.7875724608827593E-6</v>
      </c>
      <c r="BA38" s="226">
        <v>1.63891255297895E-5</v>
      </c>
      <c r="BB38" s="226">
        <v>3.2801161634793698E-5</v>
      </c>
      <c r="BC38" s="226">
        <v>8.5511456401925003E-5</v>
      </c>
      <c r="BD38" s="226">
        <v>2.5258678807214802E-4</v>
      </c>
      <c r="BE38" s="226">
        <v>1.85458351570979E-5</v>
      </c>
      <c r="BF38" s="226">
        <v>6.07255203079436E-5</v>
      </c>
      <c r="BG38" s="226">
        <v>9.7031812890355804E-6</v>
      </c>
      <c r="BH38" s="226">
        <v>7.3743529472685998E-6</v>
      </c>
      <c r="BI38" s="226">
        <v>9.9371975843508292E-6</v>
      </c>
      <c r="BJ38" s="226">
        <v>7.1328971460089103E-6</v>
      </c>
      <c r="BK38" s="226">
        <v>8.8942709843092292E-6</v>
      </c>
      <c r="BL38" s="226">
        <v>1.0575485215473701E-5</v>
      </c>
      <c r="BM38" s="226">
        <v>8.0075998192661992E-6</v>
      </c>
      <c r="BN38" s="226">
        <v>3.5715583560372999E-6</v>
      </c>
      <c r="BO38" s="226">
        <v>5.4842097133253597E-6</v>
      </c>
      <c r="BP38" s="226">
        <v>6.4347321699262904E-6</v>
      </c>
      <c r="BQ38" s="226">
        <v>3.1158473296312902E-6</v>
      </c>
      <c r="BR38" s="226">
        <v>1.8682156498489699E-5</v>
      </c>
      <c r="BS38" s="226">
        <v>3.0657086478405001E-6</v>
      </c>
      <c r="BT38" s="226">
        <v>1.7314423228452E-5</v>
      </c>
      <c r="BU38" s="226">
        <v>6.3810270151607599E-6</v>
      </c>
      <c r="BV38" s="226">
        <v>5.4988346882867797E-5</v>
      </c>
      <c r="BW38" s="226">
        <v>5.8898905178383597E-6</v>
      </c>
      <c r="BX38" s="226">
        <v>2.7702487103695199E-5</v>
      </c>
      <c r="BY38" s="226">
        <v>0</v>
      </c>
    </row>
    <row r="39" spans="1:77" x14ac:dyDescent="0.25">
      <c r="A39" s="105" t="s">
        <v>36</v>
      </c>
      <c r="B39" s="226">
        <v>1.0905464943601301E-5</v>
      </c>
      <c r="C39" s="226">
        <v>1.6332512700367301E-5</v>
      </c>
      <c r="D39" s="226">
        <v>1.6750921409052901E-5</v>
      </c>
      <c r="E39" s="226">
        <v>1.7003540089207101E-5</v>
      </c>
      <c r="F39" s="226">
        <v>9.3809282927331E-5</v>
      </c>
      <c r="G39" s="226">
        <v>1.2689117232464E-5</v>
      </c>
      <c r="H39" s="226">
        <v>1.26740801557723E-5</v>
      </c>
      <c r="I39" s="226">
        <v>8.5178376347375606E-6</v>
      </c>
      <c r="J39" s="226">
        <v>2.3592133414251001E-5</v>
      </c>
      <c r="K39" s="226">
        <v>2.17661379667402E-5</v>
      </c>
      <c r="L39" s="226">
        <v>7.2594418913418302E-6</v>
      </c>
      <c r="M39" s="226">
        <v>1.9241548152149299E-5</v>
      </c>
      <c r="N39" s="226">
        <v>1.8657660115921798E-5</v>
      </c>
      <c r="O39" s="226">
        <v>7.4426471898495398E-6</v>
      </c>
      <c r="P39" s="226">
        <v>2.1803477038466601E-5</v>
      </c>
      <c r="Q39" s="226">
        <v>3.34233455725025E-5</v>
      </c>
      <c r="R39" s="226">
        <v>1.80257188593895E-5</v>
      </c>
      <c r="S39" s="226">
        <v>4.0064510478772197E-5</v>
      </c>
      <c r="T39" s="226">
        <v>2.0196635449751999E-5</v>
      </c>
      <c r="U39" s="226">
        <v>2.10690059672607E-5</v>
      </c>
      <c r="V39" s="226">
        <v>1.9666245847267201E-5</v>
      </c>
      <c r="W39" s="226">
        <v>1.45941460899497E-5</v>
      </c>
      <c r="X39" s="226">
        <v>1.9338694684104298E-5</v>
      </c>
      <c r="Y39" s="226">
        <v>1.8896227428235698E-5</v>
      </c>
      <c r="Z39" s="226">
        <v>2.80502872868574E-5</v>
      </c>
      <c r="AA39" s="226">
        <v>1.6454726527736801E-5</v>
      </c>
      <c r="AB39" s="226">
        <v>2.0032075552929399E-5</v>
      </c>
      <c r="AC39" s="226">
        <v>1.6428762165378501E-5</v>
      </c>
      <c r="AD39" s="226">
        <v>4.4392511955055299E-5</v>
      </c>
      <c r="AE39" s="226">
        <v>4.8223115466884503E-5</v>
      </c>
      <c r="AF39" s="226">
        <v>1.8966576715668501E-5</v>
      </c>
      <c r="AG39" s="226">
        <v>4.9603058462255598E-5</v>
      </c>
      <c r="AH39" s="226">
        <v>0</v>
      </c>
      <c r="AI39" s="226">
        <v>1.5759492825046E-5</v>
      </c>
      <c r="AJ39" s="226">
        <v>1.74959906979619E-5</v>
      </c>
      <c r="AK39" s="226">
        <v>4.4157111471522602E-5</v>
      </c>
      <c r="AL39" s="226">
        <v>4.1547031385863097E-2</v>
      </c>
      <c r="AM39" s="226">
        <v>3.1983600326485397E-5</v>
      </c>
      <c r="AN39" s="226">
        <v>2.3609480869674199E-5</v>
      </c>
      <c r="AO39" s="226">
        <v>2.2964093908962701E-5</v>
      </c>
      <c r="AP39" s="226">
        <v>1.5777873978326801E-5</v>
      </c>
      <c r="AQ39" s="226">
        <v>4.5616063219886898E-5</v>
      </c>
      <c r="AR39" s="226">
        <v>1.2756195285149801E-5</v>
      </c>
      <c r="AS39" s="226">
        <v>1.0046517118610501E-5</v>
      </c>
      <c r="AT39" s="226">
        <v>2.3042278459428801E-5</v>
      </c>
      <c r="AU39" s="226">
        <v>1.6138283623680301E-4</v>
      </c>
      <c r="AV39" s="226">
        <v>1.71065165463976E-5</v>
      </c>
      <c r="AW39" s="226">
        <v>1.59803429497074E-5</v>
      </c>
      <c r="AX39" s="226">
        <v>3.25643103612714E-5</v>
      </c>
      <c r="AY39" s="226">
        <v>7.8506473254306996E-6</v>
      </c>
      <c r="AZ39" s="226">
        <v>1.34004889044041E-5</v>
      </c>
      <c r="BA39" s="226">
        <v>1.19010324867964E-5</v>
      </c>
      <c r="BB39" s="226">
        <v>5.65168501417773E-5</v>
      </c>
      <c r="BC39" s="226">
        <v>4.52550231535626E-3</v>
      </c>
      <c r="BD39" s="226">
        <v>2.9612995809009E-5</v>
      </c>
      <c r="BE39" s="226">
        <v>7.2859302085350202E-6</v>
      </c>
      <c r="BF39" s="226">
        <v>1.15834313695738E-5</v>
      </c>
      <c r="BG39" s="226">
        <v>9.4066722992625302E-4</v>
      </c>
      <c r="BH39" s="226">
        <v>2.9364658309332301E-5</v>
      </c>
      <c r="BI39" s="226">
        <v>2.6665985666710201E-5</v>
      </c>
      <c r="BJ39" s="226">
        <v>1.0748090494122999E-5</v>
      </c>
      <c r="BK39" s="226">
        <v>9.3180082326042799E-6</v>
      </c>
      <c r="BL39" s="226">
        <v>1.45487573006033E-5</v>
      </c>
      <c r="BM39" s="226">
        <v>5.0855888277597804E-6</v>
      </c>
      <c r="BN39" s="226">
        <v>6.3191672436547E-6</v>
      </c>
      <c r="BO39" s="226">
        <v>8.8793467543663407E-6</v>
      </c>
      <c r="BP39" s="226">
        <v>8.9133463981071207E-6</v>
      </c>
      <c r="BQ39" s="226">
        <v>2.6881968390586001E-5</v>
      </c>
      <c r="BR39" s="226">
        <v>5.3908713306942404E-6</v>
      </c>
      <c r="BS39" s="226">
        <v>4.0167645943702501E-5</v>
      </c>
      <c r="BT39" s="226">
        <v>1.38088529307437E-5</v>
      </c>
      <c r="BU39" s="226">
        <v>5.14267111805713E-5</v>
      </c>
      <c r="BV39" s="226">
        <v>2.6722203697483901E-5</v>
      </c>
      <c r="BW39" s="226">
        <v>3.6713581615682203E-5</v>
      </c>
      <c r="BX39" s="226">
        <v>6.4158121535783205E-5</v>
      </c>
      <c r="BY39" s="226">
        <v>0</v>
      </c>
    </row>
    <row r="40" spans="1:77" x14ac:dyDescent="0.25">
      <c r="A40" s="105" t="s">
        <v>37</v>
      </c>
      <c r="B40" s="226">
        <v>4.4940894245612103E-5</v>
      </c>
      <c r="C40" s="226">
        <v>5.6354020905304902E-5</v>
      </c>
      <c r="D40" s="226">
        <v>1.6050946266936799E-4</v>
      </c>
      <c r="E40" s="226">
        <v>8.1707219405794906E-5</v>
      </c>
      <c r="F40" s="226">
        <v>4.5322110884325501E-4</v>
      </c>
      <c r="G40" s="226">
        <v>1.2952935407956399E-3</v>
      </c>
      <c r="H40" s="226">
        <v>5.3112221627107998E-5</v>
      </c>
      <c r="I40" s="226">
        <v>5.6303818073217498E-5</v>
      </c>
      <c r="J40" s="226">
        <v>7.0015431789880394E-5</v>
      </c>
      <c r="K40" s="226">
        <v>1.6085850803219899E-4</v>
      </c>
      <c r="L40" s="226">
        <v>2.9379931010892801E-5</v>
      </c>
      <c r="M40" s="226">
        <v>1.0660881938901E-4</v>
      </c>
      <c r="N40" s="226">
        <v>1.7841791797335299E-5</v>
      </c>
      <c r="O40" s="226">
        <v>8.5836590101003902E-6</v>
      </c>
      <c r="P40" s="226">
        <v>4.33406003503487E-5</v>
      </c>
      <c r="Q40" s="226">
        <v>5.85273581929132E-5</v>
      </c>
      <c r="R40" s="226">
        <v>1.13664845421389E-4</v>
      </c>
      <c r="S40" s="226">
        <v>5.6435796622007295E-4</v>
      </c>
      <c r="T40" s="226">
        <v>1.0935891452365301E-4</v>
      </c>
      <c r="U40" s="226">
        <v>1.0872745233807201E-4</v>
      </c>
      <c r="V40" s="226">
        <v>2.7200243092735199E-4</v>
      </c>
      <c r="W40" s="226">
        <v>1.36676380689777E-4</v>
      </c>
      <c r="X40" s="226">
        <v>8.9748885672444803E-5</v>
      </c>
      <c r="Y40" s="226">
        <v>9.3289264522277205E-5</v>
      </c>
      <c r="Z40" s="226">
        <v>3.4371350856886101E-4</v>
      </c>
      <c r="AA40" s="226">
        <v>1.7858049375048E-4</v>
      </c>
      <c r="AB40" s="226">
        <v>1.3763961504303099E-4</v>
      </c>
      <c r="AC40" s="226">
        <v>9.4803246313109998E-5</v>
      </c>
      <c r="AD40" s="226">
        <v>3.8707999200291999E-4</v>
      </c>
      <c r="AE40" s="226">
        <v>3.3085991481683901E-4</v>
      </c>
      <c r="AF40" s="226">
        <v>3.9132252512668502E-4</v>
      </c>
      <c r="AG40" s="226">
        <v>3.1757328694469498E-4</v>
      </c>
      <c r="AH40" s="226">
        <v>0</v>
      </c>
      <c r="AI40" s="226">
        <v>1.0469925068123201E-4</v>
      </c>
      <c r="AJ40" s="226">
        <v>1.9394314107130001E-4</v>
      </c>
      <c r="AK40" s="226">
        <v>2.1447704303545099E-4</v>
      </c>
      <c r="AL40" s="226">
        <v>4.5652223145149801E-5</v>
      </c>
      <c r="AM40" s="226">
        <v>1.55901702530495E-2</v>
      </c>
      <c r="AN40" s="226">
        <v>1.0696125644405899E-3</v>
      </c>
      <c r="AO40" s="226">
        <v>3.67639132353158E-5</v>
      </c>
      <c r="AP40" s="226">
        <v>8.8332832150624498E-5</v>
      </c>
      <c r="AQ40" s="226">
        <v>2.6486239138655602E-4</v>
      </c>
      <c r="AR40" s="226">
        <v>1.6643763712746401E-4</v>
      </c>
      <c r="AS40" s="226">
        <v>7.0438054118410198E-5</v>
      </c>
      <c r="AT40" s="226">
        <v>1.6629435446864301E-4</v>
      </c>
      <c r="AU40" s="226">
        <v>3.0915509301732299E-4</v>
      </c>
      <c r="AV40" s="226">
        <v>2.5024295680352001E-4</v>
      </c>
      <c r="AW40" s="226">
        <v>3.9537137003897001E-5</v>
      </c>
      <c r="AX40" s="226">
        <v>9.57013783855227E-5</v>
      </c>
      <c r="AY40" s="226">
        <v>7.5581501920019998E-5</v>
      </c>
      <c r="AZ40" s="226">
        <v>9.0030276455384101E-5</v>
      </c>
      <c r="BA40" s="226">
        <v>6.6974684044216506E-5</v>
      </c>
      <c r="BB40" s="226">
        <v>4.8361742350276499E-5</v>
      </c>
      <c r="BC40" s="226">
        <v>8.5604014727890595E-5</v>
      </c>
      <c r="BD40" s="226">
        <v>8.32858815361542E-5</v>
      </c>
      <c r="BE40" s="226">
        <v>2.35400233824846E-5</v>
      </c>
      <c r="BF40" s="226">
        <v>6.5063194497338804E-5</v>
      </c>
      <c r="BG40" s="226">
        <v>6.4198252133214803E-5</v>
      </c>
      <c r="BH40" s="226">
        <v>2.4206617664531801E-4</v>
      </c>
      <c r="BI40" s="226">
        <v>5.7494323145023098E-5</v>
      </c>
      <c r="BJ40" s="226">
        <v>6.5441695714907693E-5</v>
      </c>
      <c r="BK40" s="226">
        <v>9.2132780129713696E-5</v>
      </c>
      <c r="BL40" s="226">
        <v>1.09921488488043E-4</v>
      </c>
      <c r="BM40" s="226">
        <v>5.1010315207148903E-5</v>
      </c>
      <c r="BN40" s="226">
        <v>5.9406977751507403E-5</v>
      </c>
      <c r="BO40" s="226">
        <v>9.9700800843109205E-5</v>
      </c>
      <c r="BP40" s="226">
        <v>2.9616506809545298E-4</v>
      </c>
      <c r="BQ40" s="226">
        <v>1.85584952937324E-5</v>
      </c>
      <c r="BR40" s="226">
        <v>6.9079967479239701E-5</v>
      </c>
      <c r="BS40" s="226">
        <v>3.6981495388509901E-5</v>
      </c>
      <c r="BT40" s="226">
        <v>8.76023079445768E-5</v>
      </c>
      <c r="BU40" s="226">
        <v>3.3453997217376302E-5</v>
      </c>
      <c r="BV40" s="226">
        <v>5.4795552444519702E-5</v>
      </c>
      <c r="BW40" s="226">
        <v>4.4629796098138301E-5</v>
      </c>
      <c r="BX40" s="226">
        <v>3.50461197756237E-4</v>
      </c>
      <c r="BY40" s="226">
        <v>0</v>
      </c>
    </row>
    <row r="41" spans="1:77" x14ac:dyDescent="0.25">
      <c r="A41" s="105" t="s">
        <v>38</v>
      </c>
      <c r="B41" s="226">
        <v>2.5604606764444401E-5</v>
      </c>
      <c r="C41" s="226">
        <v>3.7649956163393699E-5</v>
      </c>
      <c r="D41" s="226">
        <v>2.8735617334907001E-5</v>
      </c>
      <c r="E41" s="226">
        <v>4.8200937955387702E-5</v>
      </c>
      <c r="F41" s="226">
        <v>3.2868963179391202E-5</v>
      </c>
      <c r="G41" s="226">
        <v>5.7297253223408798E-5</v>
      </c>
      <c r="H41" s="226">
        <v>3.2478608960183999E-5</v>
      </c>
      <c r="I41" s="226">
        <v>2.51716858959676E-5</v>
      </c>
      <c r="J41" s="226">
        <v>2.94846123858056E-5</v>
      </c>
      <c r="K41" s="226">
        <v>4.0541268460565603E-5</v>
      </c>
      <c r="L41" s="226">
        <v>1.8773405083593701E-5</v>
      </c>
      <c r="M41" s="226">
        <v>4.3462336926942399E-5</v>
      </c>
      <c r="N41" s="226">
        <v>1.9799318727900699E-5</v>
      </c>
      <c r="O41" s="226">
        <v>8.9099434149570703E-6</v>
      </c>
      <c r="P41" s="226">
        <v>4.44919151436377E-5</v>
      </c>
      <c r="Q41" s="226">
        <v>5.4341861262313902E-5</v>
      </c>
      <c r="R41" s="226">
        <v>3.6248557173637302E-5</v>
      </c>
      <c r="S41" s="226">
        <v>6.2664863445901795E-5</v>
      </c>
      <c r="T41" s="226">
        <v>4.0630035485454102E-5</v>
      </c>
      <c r="U41" s="226">
        <v>4.3924192253567302E-5</v>
      </c>
      <c r="V41" s="226">
        <v>4.8310278833789801E-5</v>
      </c>
      <c r="W41" s="226">
        <v>3.2959862852880597E-5</v>
      </c>
      <c r="X41" s="226">
        <v>3.78008382759437E-5</v>
      </c>
      <c r="Y41" s="226">
        <v>4.2334002190185301E-5</v>
      </c>
      <c r="Z41" s="226">
        <v>4.9636277457968002E-5</v>
      </c>
      <c r="AA41" s="226">
        <v>3.7078011781197301E-5</v>
      </c>
      <c r="AB41" s="226">
        <v>4.3940063496637299E-5</v>
      </c>
      <c r="AC41" s="226">
        <v>4.27057569346557E-5</v>
      </c>
      <c r="AD41" s="226">
        <v>1.01669450589856E-4</v>
      </c>
      <c r="AE41" s="226">
        <v>9.9038058557748802E-5</v>
      </c>
      <c r="AF41" s="226">
        <v>1.0925965210362801E-4</v>
      </c>
      <c r="AG41" s="226">
        <v>1.2807068986938201E-4</v>
      </c>
      <c r="AH41" s="226">
        <v>0</v>
      </c>
      <c r="AI41" s="226">
        <v>2.72051377798962E-5</v>
      </c>
      <c r="AJ41" s="226">
        <v>1.9632741356888001E-4</v>
      </c>
      <c r="AK41" s="226">
        <v>4.4803094017810198E-5</v>
      </c>
      <c r="AL41" s="226">
        <v>2.4797105288889E-5</v>
      </c>
      <c r="AM41" s="226">
        <v>2.9140342576032102E-4</v>
      </c>
      <c r="AN41" s="226">
        <v>1.9851321499432702E-2</v>
      </c>
      <c r="AO41" s="226">
        <v>2.8423173887079502E-5</v>
      </c>
      <c r="AP41" s="226">
        <v>2.5535208261406901E-5</v>
      </c>
      <c r="AQ41" s="226">
        <v>1.5257499105451999E-4</v>
      </c>
      <c r="AR41" s="226">
        <v>1.33781789560495E-4</v>
      </c>
      <c r="AS41" s="226">
        <v>8.14545658024566E-5</v>
      </c>
      <c r="AT41" s="226">
        <v>9.8616427559894206E-5</v>
      </c>
      <c r="AU41" s="226">
        <v>4.2588614098804597E-5</v>
      </c>
      <c r="AV41" s="226">
        <v>3.56666657519561E-5</v>
      </c>
      <c r="AW41" s="226">
        <v>3.4187782086743698E-5</v>
      </c>
      <c r="AX41" s="226">
        <v>7.5384144801061395E-5</v>
      </c>
      <c r="AY41" s="226">
        <v>2.4750055576020001E-5</v>
      </c>
      <c r="AZ41" s="226">
        <v>4.7107119284678003E-5</v>
      </c>
      <c r="BA41" s="226">
        <v>5.7731457930381698E-5</v>
      </c>
      <c r="BB41" s="226">
        <v>3.1297667089836999E-5</v>
      </c>
      <c r="BC41" s="226">
        <v>2.54031601083096E-5</v>
      </c>
      <c r="BD41" s="226">
        <v>8.5471810915947505E-5</v>
      </c>
      <c r="BE41" s="226">
        <v>2.5849771183890601E-5</v>
      </c>
      <c r="BF41" s="226">
        <v>1.5483644920394701E-4</v>
      </c>
      <c r="BG41" s="226">
        <v>3.3575635687959103E-5</v>
      </c>
      <c r="BH41" s="226">
        <v>9.6137134368265298E-5</v>
      </c>
      <c r="BI41" s="226">
        <v>3.2070804904651099E-5</v>
      </c>
      <c r="BJ41" s="226">
        <v>1.43531800144344E-4</v>
      </c>
      <c r="BK41" s="226">
        <v>1.4449219166234601E-4</v>
      </c>
      <c r="BL41" s="226">
        <v>3.1498653159118299E-5</v>
      </c>
      <c r="BM41" s="226">
        <v>1.20718674359641E-4</v>
      </c>
      <c r="BN41" s="226">
        <v>9.1141848032017601E-5</v>
      </c>
      <c r="BO41" s="226">
        <v>1.1026707570366E-4</v>
      </c>
      <c r="BP41" s="226">
        <v>1.01967229184313E-4</v>
      </c>
      <c r="BQ41" s="226">
        <v>4.3304289809550697E-5</v>
      </c>
      <c r="BR41" s="226">
        <v>1.9470220819887301E-4</v>
      </c>
      <c r="BS41" s="226">
        <v>7.7648470426551404E-5</v>
      </c>
      <c r="BT41" s="226">
        <v>3.6179085474773002E-4</v>
      </c>
      <c r="BU41" s="226">
        <v>9.0689883851811603E-5</v>
      </c>
      <c r="BV41" s="226">
        <v>4.45113496036513E-5</v>
      </c>
      <c r="BW41" s="226">
        <v>4.09390680897265E-5</v>
      </c>
      <c r="BX41" s="226">
        <v>2.9134860165737299E-4</v>
      </c>
      <c r="BY41" s="226">
        <v>0</v>
      </c>
    </row>
    <row r="42" spans="1:77" x14ac:dyDescent="0.25">
      <c r="A42" s="105" t="s">
        <v>39</v>
      </c>
      <c r="B42" s="226">
        <v>1.3712068735456E-5</v>
      </c>
      <c r="C42" s="226">
        <v>3.9156994101713202E-5</v>
      </c>
      <c r="D42" s="226">
        <v>1.7802323822797698E-5</v>
      </c>
      <c r="E42" s="226">
        <v>3.2075428839228898E-5</v>
      </c>
      <c r="F42" s="226">
        <v>1.9203081228084499E-5</v>
      </c>
      <c r="G42" s="226">
        <v>1.5298809005139001E-5</v>
      </c>
      <c r="H42" s="226">
        <v>1.6087291995517701E-5</v>
      </c>
      <c r="I42" s="226">
        <v>1.08649853347571E-5</v>
      </c>
      <c r="J42" s="226">
        <v>3.3169767508442503E-5</v>
      </c>
      <c r="K42" s="226">
        <v>1.30464244406402E-5</v>
      </c>
      <c r="L42" s="226">
        <v>2.0944835650010799E-5</v>
      </c>
      <c r="M42" s="226">
        <v>1.9312751703354901E-5</v>
      </c>
      <c r="N42" s="226">
        <v>6.3992597221722798E-6</v>
      </c>
      <c r="O42" s="226">
        <v>6.2962514501714099E-6</v>
      </c>
      <c r="P42" s="226">
        <v>1.8663063276986201E-5</v>
      </c>
      <c r="Q42" s="226">
        <v>2.9627022138991299E-5</v>
      </c>
      <c r="R42" s="226">
        <v>1.1455614534981701E-5</v>
      </c>
      <c r="S42" s="226">
        <v>2.7428497476836E-5</v>
      </c>
      <c r="T42" s="226">
        <v>1.3846726248302399E-5</v>
      </c>
      <c r="U42" s="226">
        <v>1.36445480452905E-5</v>
      </c>
      <c r="V42" s="226">
        <v>1.5834547275564301E-5</v>
      </c>
      <c r="W42" s="226">
        <v>1.08216726345794E-5</v>
      </c>
      <c r="X42" s="226">
        <v>1.4362043227915101E-5</v>
      </c>
      <c r="Y42" s="226">
        <v>1.63187067409245E-5</v>
      </c>
      <c r="Z42" s="226">
        <v>1.52797779047212E-5</v>
      </c>
      <c r="AA42" s="226">
        <v>1.1787565391123099E-5</v>
      </c>
      <c r="AB42" s="226">
        <v>1.5509959545940399E-5</v>
      </c>
      <c r="AC42" s="226">
        <v>1.15154976499075E-5</v>
      </c>
      <c r="AD42" s="226">
        <v>1.7205798416791799E-5</v>
      </c>
      <c r="AE42" s="226">
        <v>3.34414397586924E-5</v>
      </c>
      <c r="AF42" s="226">
        <v>1.7397742111775999E-5</v>
      </c>
      <c r="AG42" s="226">
        <v>1.9290457208422899E-5</v>
      </c>
      <c r="AH42" s="226">
        <v>0</v>
      </c>
      <c r="AI42" s="226">
        <v>2.05204427766415E-5</v>
      </c>
      <c r="AJ42" s="226">
        <v>9.8697134376285595E-6</v>
      </c>
      <c r="AK42" s="226">
        <v>1.26416444531687E-5</v>
      </c>
      <c r="AL42" s="226">
        <v>2.0922723943041199E-5</v>
      </c>
      <c r="AM42" s="226">
        <v>2.9643125993010899E-5</v>
      </c>
      <c r="AN42" s="226">
        <v>1.1305296402106001E-5</v>
      </c>
      <c r="AO42" s="226">
        <v>8.06163529860716E-4</v>
      </c>
      <c r="AP42" s="226">
        <v>1.29660735100736E-5</v>
      </c>
      <c r="AQ42" s="226">
        <v>1.2410837970666099E-5</v>
      </c>
      <c r="AR42" s="226">
        <v>7.4625352328951902E-6</v>
      </c>
      <c r="AS42" s="226">
        <v>1.48345414797043E-5</v>
      </c>
      <c r="AT42" s="226">
        <v>1.1523341147753601E-5</v>
      </c>
      <c r="AU42" s="226">
        <v>1.0099478566486E-4</v>
      </c>
      <c r="AV42" s="226">
        <v>4.4912253597080699E-5</v>
      </c>
      <c r="AW42" s="226">
        <v>1.6553091779976901E-5</v>
      </c>
      <c r="AX42" s="226">
        <v>1.01104163203669E-5</v>
      </c>
      <c r="AY42" s="226">
        <v>9.49255005224345E-6</v>
      </c>
      <c r="AZ42" s="226">
        <v>1.23671181634625E-5</v>
      </c>
      <c r="BA42" s="226">
        <v>1.07289456979997E-5</v>
      </c>
      <c r="BB42" s="226">
        <v>7.2445472233799304E-6</v>
      </c>
      <c r="BC42" s="226">
        <v>1.14978202812648E-5</v>
      </c>
      <c r="BD42" s="226">
        <v>1.74222159570319E-5</v>
      </c>
      <c r="BE42" s="226">
        <v>8.7435616089475598E-5</v>
      </c>
      <c r="BF42" s="226">
        <v>1.5410360494053001E-5</v>
      </c>
      <c r="BG42" s="226">
        <v>1.34757981198985E-5</v>
      </c>
      <c r="BH42" s="226">
        <v>2.9454892675446999E-5</v>
      </c>
      <c r="BI42" s="226">
        <v>1.3848407282321401E-4</v>
      </c>
      <c r="BJ42" s="226">
        <v>7.2949619880467901E-5</v>
      </c>
      <c r="BK42" s="226">
        <v>1.36023045300032E-5</v>
      </c>
      <c r="BL42" s="226">
        <v>1.17777674849549E-5</v>
      </c>
      <c r="BM42" s="226">
        <v>7.2690293404650104E-6</v>
      </c>
      <c r="BN42" s="226">
        <v>3.97418505051572E-6</v>
      </c>
      <c r="BO42" s="226">
        <v>5.3380263800196799E-6</v>
      </c>
      <c r="BP42" s="226">
        <v>6.5582910782676798E-6</v>
      </c>
      <c r="BQ42" s="226">
        <v>4.4917620617816202E-6</v>
      </c>
      <c r="BR42" s="226">
        <v>1.2672143305395701E-5</v>
      </c>
      <c r="BS42" s="226">
        <v>3.9531163938200202E-6</v>
      </c>
      <c r="BT42" s="226">
        <v>2.2395860327948E-5</v>
      </c>
      <c r="BU42" s="226">
        <v>2.3814347512293E-6</v>
      </c>
      <c r="BV42" s="226">
        <v>7.6723497488509495E-6</v>
      </c>
      <c r="BW42" s="226">
        <v>5.79665534751881E-6</v>
      </c>
      <c r="BX42" s="226">
        <v>1.6899650147602501E-5</v>
      </c>
      <c r="BY42" s="226">
        <v>0</v>
      </c>
    </row>
    <row r="43" spans="1:77" x14ac:dyDescent="0.25">
      <c r="A43" s="105" t="s">
        <v>40</v>
      </c>
      <c r="B43" s="226">
        <v>4.1073823238306002E-4</v>
      </c>
      <c r="C43" s="226">
        <v>5.4878683667479E-4</v>
      </c>
      <c r="D43" s="226">
        <v>2.10633844482157E-4</v>
      </c>
      <c r="E43" s="226">
        <v>8.02137528651618E-4</v>
      </c>
      <c r="F43" s="226">
        <v>4.1451743108132801E-4</v>
      </c>
      <c r="G43" s="226">
        <v>4.3558899300839198E-4</v>
      </c>
      <c r="H43" s="226">
        <v>1.4252505767326599E-4</v>
      </c>
      <c r="I43" s="226">
        <v>1.9982027735623799E-4</v>
      </c>
      <c r="J43" s="226">
        <v>6.2387706492350896E-4</v>
      </c>
      <c r="K43" s="226">
        <v>7.4153243370590099E-5</v>
      </c>
      <c r="L43" s="226">
        <v>2.9423005158829102E-4</v>
      </c>
      <c r="M43" s="226">
        <v>4.2053089188636699E-5</v>
      </c>
      <c r="N43" s="226">
        <v>1.9344555614236301E-5</v>
      </c>
      <c r="O43" s="226">
        <v>7.9660647109529298E-6</v>
      </c>
      <c r="P43" s="226">
        <v>4.3112380056843998E-5</v>
      </c>
      <c r="Q43" s="226">
        <v>1.04602970916731E-4</v>
      </c>
      <c r="R43" s="226">
        <v>3.77053328656129E-5</v>
      </c>
      <c r="S43" s="226">
        <v>5.6002214171473603E-5</v>
      </c>
      <c r="T43" s="226">
        <v>2.46326903994412E-5</v>
      </c>
      <c r="U43" s="226">
        <v>6.09437652499043E-5</v>
      </c>
      <c r="V43" s="226">
        <v>6.5230029349243004E-5</v>
      </c>
      <c r="W43" s="226">
        <v>4.6438524182102697E-5</v>
      </c>
      <c r="X43" s="226">
        <v>9.3828178151466896E-5</v>
      </c>
      <c r="Y43" s="226">
        <v>2.3100303124909299E-4</v>
      </c>
      <c r="Z43" s="226">
        <v>6.96788564050786E-5</v>
      </c>
      <c r="AA43" s="226">
        <v>5.0734954454499098E-5</v>
      </c>
      <c r="AB43" s="226">
        <v>6.6757637204221298E-5</v>
      </c>
      <c r="AC43" s="226">
        <v>4.5220348556142998E-5</v>
      </c>
      <c r="AD43" s="226">
        <v>6.5883674793629698E-5</v>
      </c>
      <c r="AE43" s="226">
        <v>1.71596639725476E-4</v>
      </c>
      <c r="AF43" s="226">
        <v>4.6591324451910698E-4</v>
      </c>
      <c r="AG43" s="226">
        <v>1.9882539398871101E-4</v>
      </c>
      <c r="AH43" s="226">
        <v>0</v>
      </c>
      <c r="AI43" s="226">
        <v>3.2034598521535199E-4</v>
      </c>
      <c r="AJ43" s="226">
        <v>1.0899644916356401E-4</v>
      </c>
      <c r="AK43" s="226">
        <v>4.9136846692155703E-4</v>
      </c>
      <c r="AL43" s="226">
        <v>6.0620310859482599E-4</v>
      </c>
      <c r="AM43" s="226">
        <v>4.3867212188671099E-5</v>
      </c>
      <c r="AN43" s="226">
        <v>2.5313448152341198E-5</v>
      </c>
      <c r="AO43" s="226">
        <v>2.23859630514635E-5</v>
      </c>
      <c r="AP43" s="226">
        <v>2.1299432113563901E-2</v>
      </c>
      <c r="AQ43" s="226">
        <v>1.2759258255657399E-3</v>
      </c>
      <c r="AR43" s="226">
        <v>2.0807231447528998E-3</v>
      </c>
      <c r="AS43" s="226">
        <v>2.2792221214804799E-4</v>
      </c>
      <c r="AT43" s="226">
        <v>3.6481989388174001E-4</v>
      </c>
      <c r="AU43" s="226">
        <v>4.1002308744478901E-4</v>
      </c>
      <c r="AV43" s="226">
        <v>6.6248152781035402E-5</v>
      </c>
      <c r="AW43" s="226">
        <v>6.8849991034249406E-5</v>
      </c>
      <c r="AX43" s="226">
        <v>6.4601923516992494E-5</v>
      </c>
      <c r="AY43" s="226">
        <v>2.5470234344688201E-5</v>
      </c>
      <c r="AZ43" s="226">
        <v>1.8298394030346701E-4</v>
      </c>
      <c r="BA43" s="226">
        <v>6.6276645286273106E-5</v>
      </c>
      <c r="BB43" s="226">
        <v>8.3803518631644396E-5</v>
      </c>
      <c r="BC43" s="226">
        <v>2.5266659335638998E-4</v>
      </c>
      <c r="BD43" s="226">
        <v>4.5237652493531903E-5</v>
      </c>
      <c r="BE43" s="226">
        <v>9.6900272904647493E-6</v>
      </c>
      <c r="BF43" s="226">
        <v>7.0437306595976499E-4</v>
      </c>
      <c r="BG43" s="226">
        <v>5.2187404836490198E-5</v>
      </c>
      <c r="BH43" s="226">
        <v>1.84107246642682E-5</v>
      </c>
      <c r="BI43" s="226">
        <v>2.41434586252115E-5</v>
      </c>
      <c r="BJ43" s="226">
        <v>2.9732765285926199E-5</v>
      </c>
      <c r="BK43" s="226">
        <v>4.3838265698005199E-5</v>
      </c>
      <c r="BL43" s="226">
        <v>3.2024323119600097E-5</v>
      </c>
      <c r="BM43" s="226">
        <v>8.5643290278752203E-6</v>
      </c>
      <c r="BN43" s="226">
        <v>4.8282932937119101E-6</v>
      </c>
      <c r="BO43" s="226">
        <v>7.3213775626979598E-6</v>
      </c>
      <c r="BP43" s="226">
        <v>8.9498163671618206E-6</v>
      </c>
      <c r="BQ43" s="226">
        <v>7.7964718329835502E-6</v>
      </c>
      <c r="BR43" s="226">
        <v>2.34804556044204E-5</v>
      </c>
      <c r="BS43" s="226">
        <v>1.5051536440570699E-5</v>
      </c>
      <c r="BT43" s="226">
        <v>1.5904393649418901E-5</v>
      </c>
      <c r="BU43" s="226">
        <v>1.24205720714441E-5</v>
      </c>
      <c r="BV43" s="226">
        <v>6.61970726497284E-4</v>
      </c>
      <c r="BW43" s="226">
        <v>1.23104707174043E-4</v>
      </c>
      <c r="BX43" s="226">
        <v>3.25675569848825E-5</v>
      </c>
      <c r="BY43" s="226">
        <v>0</v>
      </c>
    </row>
    <row r="44" spans="1:77" x14ac:dyDescent="0.25">
      <c r="A44" s="105" t="s">
        <v>41</v>
      </c>
      <c r="B44" s="226">
        <v>2.59492628765147E-5</v>
      </c>
      <c r="C44" s="226">
        <v>4.69506100720346E-5</v>
      </c>
      <c r="D44" s="226">
        <v>2.90382102073698E-5</v>
      </c>
      <c r="E44" s="226">
        <v>4.6512628153262103E-5</v>
      </c>
      <c r="F44" s="226">
        <v>3.8372173188845898E-5</v>
      </c>
      <c r="G44" s="226">
        <v>5.8485905920197799E-5</v>
      </c>
      <c r="H44" s="226">
        <v>2.7087164345410101E-5</v>
      </c>
      <c r="I44" s="226">
        <v>2.12010427606753E-5</v>
      </c>
      <c r="J44" s="226">
        <v>3.3259604975633501E-5</v>
      </c>
      <c r="K44" s="226">
        <v>4.14790194722155E-5</v>
      </c>
      <c r="L44" s="226">
        <v>2.3134536284829599E-5</v>
      </c>
      <c r="M44" s="226">
        <v>4.2923997360915598E-5</v>
      </c>
      <c r="N44" s="226">
        <v>1.80479762867373E-4</v>
      </c>
      <c r="O44" s="226">
        <v>7.2329132972867395E-5</v>
      </c>
      <c r="P44" s="226">
        <v>7.8739217649244594E-5</v>
      </c>
      <c r="Q44" s="226">
        <v>1.03083653896794E-4</v>
      </c>
      <c r="R44" s="226">
        <v>3.6910318019912898E-5</v>
      </c>
      <c r="S44" s="226">
        <v>1.01021801620292E-4</v>
      </c>
      <c r="T44" s="226">
        <v>3.4785381977421501E-5</v>
      </c>
      <c r="U44" s="226">
        <v>4.3584468617074197E-5</v>
      </c>
      <c r="V44" s="226">
        <v>6.6742178283470295E-5</v>
      </c>
      <c r="W44" s="226">
        <v>3.6281671915289901E-5</v>
      </c>
      <c r="X44" s="226">
        <v>3.0564357255102103E-5</v>
      </c>
      <c r="Y44" s="226">
        <v>3.3727414681319601E-5</v>
      </c>
      <c r="Z44" s="226">
        <v>4.36505640027081E-5</v>
      </c>
      <c r="AA44" s="226">
        <v>3.3818773906575001E-5</v>
      </c>
      <c r="AB44" s="226">
        <v>3.6872995081386202E-5</v>
      </c>
      <c r="AC44" s="226">
        <v>3.9279493487271603E-5</v>
      </c>
      <c r="AD44" s="226">
        <v>4.9040636063816897E-5</v>
      </c>
      <c r="AE44" s="226">
        <v>7.1595900185921404E-5</v>
      </c>
      <c r="AF44" s="226">
        <v>8.2881321138789506E-5</v>
      </c>
      <c r="AG44" s="226">
        <v>9.6655489660387706E-5</v>
      </c>
      <c r="AH44" s="226">
        <v>0</v>
      </c>
      <c r="AI44" s="226">
        <v>2.0979253765548601E-4</v>
      </c>
      <c r="AJ44" s="226">
        <v>1.5138087309839201E-4</v>
      </c>
      <c r="AK44" s="226">
        <v>5.18391545774761E-5</v>
      </c>
      <c r="AL44" s="226">
        <v>3.5851101934279898E-5</v>
      </c>
      <c r="AM44" s="226">
        <v>1.7559084714996399E-4</v>
      </c>
      <c r="AN44" s="226">
        <v>1.8583542936562701E-4</v>
      </c>
      <c r="AO44" s="226">
        <v>1.9233781563728999E-4</v>
      </c>
      <c r="AP44" s="226">
        <v>1.27699928277733E-4</v>
      </c>
      <c r="AQ44" s="226">
        <v>2.2130527138840599E-2</v>
      </c>
      <c r="AR44" s="226">
        <v>5.3851854633860598E-5</v>
      </c>
      <c r="AS44" s="226">
        <v>4.5671645075485003E-5</v>
      </c>
      <c r="AT44" s="226">
        <v>3.1300001132910499E-4</v>
      </c>
      <c r="AU44" s="226">
        <v>3.2978846606583699E-4</v>
      </c>
      <c r="AV44" s="226">
        <v>1.8766152991468E-4</v>
      </c>
      <c r="AW44" s="226">
        <v>4.5890923459873202E-5</v>
      </c>
      <c r="AX44" s="226">
        <v>4.9492120281618404E-4</v>
      </c>
      <c r="AY44" s="226">
        <v>2.8850834030253599E-5</v>
      </c>
      <c r="AZ44" s="226">
        <v>2.5771363484519499E-4</v>
      </c>
      <c r="BA44" s="226">
        <v>1.14123290400971E-4</v>
      </c>
      <c r="BB44" s="226">
        <v>5.0271978155128401E-5</v>
      </c>
      <c r="BC44" s="226">
        <v>2.6012779378151803E-4</v>
      </c>
      <c r="BD44" s="226">
        <v>1.19931995150218E-4</v>
      </c>
      <c r="BE44" s="226">
        <v>3.8809122944225703E-5</v>
      </c>
      <c r="BF44" s="226">
        <v>1.25291840487897E-4</v>
      </c>
      <c r="BG44" s="226">
        <v>1.6426243713369299E-4</v>
      </c>
      <c r="BH44" s="226">
        <v>6.9929615216843101E-5</v>
      </c>
      <c r="BI44" s="226">
        <v>7.87462528163189E-5</v>
      </c>
      <c r="BJ44" s="226">
        <v>1.8016287167443501E-4</v>
      </c>
      <c r="BK44" s="226">
        <v>2.7684932004670303E-4</v>
      </c>
      <c r="BL44" s="226">
        <v>1.2630325150496901E-4</v>
      </c>
      <c r="BM44" s="226">
        <v>4.6757909076608099E-5</v>
      </c>
      <c r="BN44" s="226">
        <v>2.1468767613637599E-5</v>
      </c>
      <c r="BO44" s="226">
        <v>3.2011292832916399E-5</v>
      </c>
      <c r="BP44" s="226">
        <v>4.89483666209771E-5</v>
      </c>
      <c r="BQ44" s="226">
        <v>2.0255322397867699E-5</v>
      </c>
      <c r="BR44" s="226">
        <v>1.1108928423962901E-4</v>
      </c>
      <c r="BS44" s="226">
        <v>1.7370712592581101E-5</v>
      </c>
      <c r="BT44" s="226">
        <v>6.2868749152587806E-5</v>
      </c>
      <c r="BU44" s="226">
        <v>2.0783465316210399E-5</v>
      </c>
      <c r="BV44" s="226">
        <v>5.51671214595673E-5</v>
      </c>
      <c r="BW44" s="226">
        <v>4.3721752500789203E-5</v>
      </c>
      <c r="BX44" s="226">
        <v>1.7840995509855301E-4</v>
      </c>
      <c r="BY44" s="226">
        <v>0</v>
      </c>
    </row>
    <row r="45" spans="1:77" x14ac:dyDescent="0.25">
      <c r="A45" s="105" t="s">
        <v>42</v>
      </c>
      <c r="B45" s="226">
        <v>1.4826247725254701E-6</v>
      </c>
      <c r="C45" s="226">
        <v>3.14009206187186E-6</v>
      </c>
      <c r="D45" s="226">
        <v>3.0465909333810702E-6</v>
      </c>
      <c r="E45" s="226">
        <v>2.5891060438607298E-6</v>
      </c>
      <c r="F45" s="226">
        <v>2.08342419317803E-6</v>
      </c>
      <c r="G45" s="226">
        <v>1.7439955469553999E-6</v>
      </c>
      <c r="H45" s="226">
        <v>3.0487414810064999E-6</v>
      </c>
      <c r="I45" s="226">
        <v>1.9423455317482E-6</v>
      </c>
      <c r="J45" s="226">
        <v>2.6960266277652301E-6</v>
      </c>
      <c r="K45" s="226">
        <v>5.7918569149142898E-5</v>
      </c>
      <c r="L45" s="226">
        <v>1.46392125794601E-6</v>
      </c>
      <c r="M45" s="226">
        <v>9.2942004321555692E-6</v>
      </c>
      <c r="N45" s="226">
        <v>1.28433627505559E-6</v>
      </c>
      <c r="O45" s="226">
        <v>5.8780673302549895E-7</v>
      </c>
      <c r="P45" s="226">
        <v>6.1867616104235098E-6</v>
      </c>
      <c r="Q45" s="226">
        <v>1.0198335099020501E-5</v>
      </c>
      <c r="R45" s="226">
        <v>3.0355334734182399E-5</v>
      </c>
      <c r="S45" s="226">
        <v>1.0882507790504899E-5</v>
      </c>
      <c r="T45" s="226">
        <v>7.6108242554331502E-6</v>
      </c>
      <c r="U45" s="226">
        <v>6.0982819832363401E-6</v>
      </c>
      <c r="V45" s="226">
        <v>2.42859697643703E-5</v>
      </c>
      <c r="W45" s="226">
        <v>7.3855388347052404E-6</v>
      </c>
      <c r="X45" s="226">
        <v>5.8725183577933104E-6</v>
      </c>
      <c r="Y45" s="226">
        <v>4.7069452354243403E-6</v>
      </c>
      <c r="Z45" s="226">
        <v>1.43783915782729E-5</v>
      </c>
      <c r="AA45" s="226">
        <v>4.88670516719569E-6</v>
      </c>
      <c r="AB45" s="226">
        <v>6.9376152616040697E-6</v>
      </c>
      <c r="AC45" s="226">
        <v>1.0077712126659299E-5</v>
      </c>
      <c r="AD45" s="226">
        <v>5.2122746909117703E-6</v>
      </c>
      <c r="AE45" s="226">
        <v>9.7347811882277294E-6</v>
      </c>
      <c r="AF45" s="226">
        <v>4.1776153355590399E-6</v>
      </c>
      <c r="AG45" s="226">
        <v>8.5438364447068303E-6</v>
      </c>
      <c r="AH45" s="226">
        <v>0</v>
      </c>
      <c r="AI45" s="226">
        <v>3.45879632176326E-6</v>
      </c>
      <c r="AJ45" s="226">
        <v>5.6735572943362997E-6</v>
      </c>
      <c r="AK45" s="226">
        <v>5.0815682488632399E-6</v>
      </c>
      <c r="AL45" s="226">
        <v>4.02800267835763E-6</v>
      </c>
      <c r="AM45" s="226">
        <v>3.4355861577887298E-6</v>
      </c>
      <c r="AN45" s="226">
        <v>2.5591067024277302E-6</v>
      </c>
      <c r="AO45" s="226">
        <v>2.5025621897071001E-6</v>
      </c>
      <c r="AP45" s="226">
        <v>4.1672152636949402E-6</v>
      </c>
      <c r="AQ45" s="226">
        <v>1.36621442530905E-5</v>
      </c>
      <c r="AR45" s="226">
        <v>1.5719295573581499E-2</v>
      </c>
      <c r="AS45" s="226">
        <v>2.4202411853368001E-6</v>
      </c>
      <c r="AT45" s="226">
        <v>3.00689025738215E-6</v>
      </c>
      <c r="AU45" s="226">
        <v>3.0537596429864298E-6</v>
      </c>
      <c r="AV45" s="226">
        <v>3.77590981560127E-6</v>
      </c>
      <c r="AW45" s="226">
        <v>4.0940852802690002E-6</v>
      </c>
      <c r="AX45" s="226">
        <v>8.5541032266547103E-6</v>
      </c>
      <c r="AY45" s="226">
        <v>1.88028721624425E-6</v>
      </c>
      <c r="AZ45" s="226">
        <v>2.7170715785220402E-6</v>
      </c>
      <c r="BA45" s="226">
        <v>3.63265011800247E-6</v>
      </c>
      <c r="BB45" s="226">
        <v>3.1971872499490198E-6</v>
      </c>
      <c r="BC45" s="226">
        <v>5.0286659004087004E-6</v>
      </c>
      <c r="BD45" s="226">
        <v>4.2053031975310497E-6</v>
      </c>
      <c r="BE45" s="226">
        <v>1.65688714111925E-6</v>
      </c>
      <c r="BF45" s="226">
        <v>4.7545204808613297E-6</v>
      </c>
      <c r="BG45" s="226">
        <v>6.93529844217047E-6</v>
      </c>
      <c r="BH45" s="226">
        <v>9.9470796806499906E-7</v>
      </c>
      <c r="BI45" s="226">
        <v>3.28229880903987E-6</v>
      </c>
      <c r="BJ45" s="226">
        <v>1.6868761508819099E-6</v>
      </c>
      <c r="BK45" s="226">
        <v>3.67120460665332E-6</v>
      </c>
      <c r="BL45" s="226">
        <v>8.0416009448837394E-6</v>
      </c>
      <c r="BM45" s="226">
        <v>9.43802751680723E-7</v>
      </c>
      <c r="BN45" s="226">
        <v>5.4995709710761399E-7</v>
      </c>
      <c r="BO45" s="226">
        <v>1.09123470406585E-6</v>
      </c>
      <c r="BP45" s="226">
        <v>7.9237328013287203E-7</v>
      </c>
      <c r="BQ45" s="226">
        <v>4.69042335137438E-7</v>
      </c>
      <c r="BR45" s="226">
        <v>1.1055618648687E-6</v>
      </c>
      <c r="BS45" s="226">
        <v>7.4346584096254199E-6</v>
      </c>
      <c r="BT45" s="226">
        <v>2.0540474780146302E-6</v>
      </c>
      <c r="BU45" s="226">
        <v>5.8013525035794301E-6</v>
      </c>
      <c r="BV45" s="226">
        <v>1.1531323773049001E-3</v>
      </c>
      <c r="BW45" s="226">
        <v>8.8841071680090803E-5</v>
      </c>
      <c r="BX45" s="226">
        <v>1.12902801471466E-5</v>
      </c>
      <c r="BY45" s="226">
        <v>0</v>
      </c>
    </row>
    <row r="46" spans="1:77" x14ac:dyDescent="0.25">
      <c r="A46" s="105" t="s">
        <v>43</v>
      </c>
      <c r="B46" s="226">
        <v>8.0536884091314699E-6</v>
      </c>
      <c r="C46" s="226">
        <v>1.8361690994674602E-5</v>
      </c>
      <c r="D46" s="226">
        <v>1.2415552814498201E-5</v>
      </c>
      <c r="E46" s="226">
        <v>1.38605272161507E-5</v>
      </c>
      <c r="F46" s="226">
        <v>1.1628119645756199E-5</v>
      </c>
      <c r="G46" s="226">
        <v>1.0004221861444001E-5</v>
      </c>
      <c r="H46" s="226">
        <v>1.1420893874585E-5</v>
      </c>
      <c r="I46" s="226">
        <v>6.9575677202552202E-6</v>
      </c>
      <c r="J46" s="226">
        <v>8.0846977003732692E-6</v>
      </c>
      <c r="K46" s="226">
        <v>8.9688327115450201E-6</v>
      </c>
      <c r="L46" s="226">
        <v>9.5426253723433194E-6</v>
      </c>
      <c r="M46" s="226">
        <v>1.20781745852819E-5</v>
      </c>
      <c r="N46" s="226">
        <v>8.3456130428605692E-6</v>
      </c>
      <c r="O46" s="226">
        <v>4.1051134743180298E-6</v>
      </c>
      <c r="P46" s="226">
        <v>9.9568347990016007E-6</v>
      </c>
      <c r="Q46" s="226">
        <v>1.2321239021671201E-5</v>
      </c>
      <c r="R46" s="226">
        <v>9.8325260129603806E-6</v>
      </c>
      <c r="S46" s="226">
        <v>1.9080066445163499E-5</v>
      </c>
      <c r="T46" s="226">
        <v>1.28400671263355E-5</v>
      </c>
      <c r="U46" s="226">
        <v>1.41327601181272E-5</v>
      </c>
      <c r="V46" s="226">
        <v>1.28884259334053E-5</v>
      </c>
      <c r="W46" s="226">
        <v>9.4956024540743204E-6</v>
      </c>
      <c r="X46" s="226">
        <v>1.30587810227997E-5</v>
      </c>
      <c r="Y46" s="226">
        <v>1.2613784659181899E-5</v>
      </c>
      <c r="Z46" s="226">
        <v>1.3531193845088899E-5</v>
      </c>
      <c r="AA46" s="226">
        <v>1.11167430466434E-5</v>
      </c>
      <c r="AB46" s="226">
        <v>1.2422046036642E-5</v>
      </c>
      <c r="AC46" s="226">
        <v>1.05296621766464E-5</v>
      </c>
      <c r="AD46" s="226">
        <v>1.28709597576382E-5</v>
      </c>
      <c r="AE46" s="226">
        <v>1.7879511556821899E-5</v>
      </c>
      <c r="AF46" s="226">
        <v>1.1120753436960399E-5</v>
      </c>
      <c r="AG46" s="226">
        <v>1.1962835524153099E-5</v>
      </c>
      <c r="AH46" s="226">
        <v>0</v>
      </c>
      <c r="AI46" s="226">
        <v>9.4735168921617993E-6</v>
      </c>
      <c r="AJ46" s="226">
        <v>6.3151050855388803E-6</v>
      </c>
      <c r="AK46" s="226">
        <v>8.1524145643312298E-5</v>
      </c>
      <c r="AL46" s="226">
        <v>1.86761659257523E-5</v>
      </c>
      <c r="AM46" s="226">
        <v>1.9039626360281901E-5</v>
      </c>
      <c r="AN46" s="226">
        <v>8.0522595710245004E-6</v>
      </c>
      <c r="AO46" s="226">
        <v>1.14227702621911E-5</v>
      </c>
      <c r="AP46" s="226">
        <v>9.2687209987634393E-6</v>
      </c>
      <c r="AQ46" s="226">
        <v>1.1803194955235499E-4</v>
      </c>
      <c r="AR46" s="226">
        <v>7.2145311208984999E-6</v>
      </c>
      <c r="AS46" s="226">
        <v>1.8541789322679501E-2</v>
      </c>
      <c r="AT46" s="226">
        <v>2.7658996874555998E-5</v>
      </c>
      <c r="AU46" s="226">
        <v>1.48804577596414E-5</v>
      </c>
      <c r="AV46" s="226">
        <v>1.3596273606227899E-5</v>
      </c>
      <c r="AW46" s="226">
        <v>1.1563484717593301E-5</v>
      </c>
      <c r="AX46" s="226">
        <v>9.8122191467437598E-6</v>
      </c>
      <c r="AY46" s="226">
        <v>1.3177218028737099E-5</v>
      </c>
      <c r="AZ46" s="226">
        <v>2.45563631687739E-5</v>
      </c>
      <c r="BA46" s="226">
        <v>5.2327902914484698E-5</v>
      </c>
      <c r="BB46" s="226">
        <v>1.21789964950629E-4</v>
      </c>
      <c r="BC46" s="226">
        <v>9.5175522865725901E-6</v>
      </c>
      <c r="BD46" s="226">
        <v>8.6621416950186904E-6</v>
      </c>
      <c r="BE46" s="226">
        <v>7.2890968919479104E-6</v>
      </c>
      <c r="BF46" s="226">
        <v>5.0183404645861398E-5</v>
      </c>
      <c r="BG46" s="226">
        <v>1.0800055203169901E-5</v>
      </c>
      <c r="BH46" s="226">
        <v>3.5445405895409897E-5</v>
      </c>
      <c r="BI46" s="226">
        <v>6.0406247774526703E-5</v>
      </c>
      <c r="BJ46" s="226">
        <v>1.6818412573355902E-5</v>
      </c>
      <c r="BK46" s="226">
        <v>7.2007003799595402E-6</v>
      </c>
      <c r="BL46" s="226">
        <v>7.3740797287011099E-6</v>
      </c>
      <c r="BM46" s="226">
        <v>3.44109950910046E-6</v>
      </c>
      <c r="BN46" s="226">
        <v>1.9928304050183898E-6</v>
      </c>
      <c r="BO46" s="226">
        <v>3.2650954681216E-6</v>
      </c>
      <c r="BP46" s="226">
        <v>3.3216126522724302E-6</v>
      </c>
      <c r="BQ46" s="226">
        <v>1.7357059563380701E-6</v>
      </c>
      <c r="BR46" s="226">
        <v>5.67109731923238E-6</v>
      </c>
      <c r="BS46" s="226">
        <v>1.4920537983972599E-6</v>
      </c>
      <c r="BT46" s="226">
        <v>5.0400385707230603E-6</v>
      </c>
      <c r="BU46" s="226">
        <v>1.6310861251654599E-6</v>
      </c>
      <c r="BV46" s="226">
        <v>4.7589092717900299E-6</v>
      </c>
      <c r="BW46" s="226">
        <v>3.3057289264123402E-5</v>
      </c>
      <c r="BX46" s="226">
        <v>7.71039164948688E-6</v>
      </c>
      <c r="BY46" s="226">
        <v>0</v>
      </c>
    </row>
    <row r="47" spans="1:77" x14ac:dyDescent="0.25">
      <c r="A47" s="105" t="s">
        <v>44</v>
      </c>
      <c r="B47" s="226">
        <v>2.6451481906732599E-4</v>
      </c>
      <c r="C47" s="226">
        <v>2.35489612718628E-4</v>
      </c>
      <c r="D47" s="226">
        <v>3.04679694238106E-4</v>
      </c>
      <c r="E47" s="226">
        <v>2.0489209258603501E-4</v>
      </c>
      <c r="F47" s="226">
        <v>6.2286942380834396E-4</v>
      </c>
      <c r="G47" s="226">
        <v>6.6702985912440202E-4</v>
      </c>
      <c r="H47" s="226">
        <v>9.4992150648945698E-5</v>
      </c>
      <c r="I47" s="226">
        <v>9.36423294186347E-5</v>
      </c>
      <c r="J47" s="226">
        <v>2.16685135428959E-4</v>
      </c>
      <c r="K47" s="226">
        <v>1.4961981691681E-4</v>
      </c>
      <c r="L47" s="226">
        <v>4.4213998884336097E-5</v>
      </c>
      <c r="M47" s="226">
        <v>1.34152029059288E-4</v>
      </c>
      <c r="N47" s="226">
        <v>5.8283428566437002E-5</v>
      </c>
      <c r="O47" s="226">
        <v>2.3481233972370901E-5</v>
      </c>
      <c r="P47" s="226">
        <v>4.65303921962932E-5</v>
      </c>
      <c r="Q47" s="226">
        <v>6.0085735484570001E-5</v>
      </c>
      <c r="R47" s="226">
        <v>1.6235365661104801E-4</v>
      </c>
      <c r="S47" s="226">
        <v>2.0846885566544199E-4</v>
      </c>
      <c r="T47" s="226">
        <v>1.2530736352748699E-4</v>
      </c>
      <c r="U47" s="226">
        <v>1.48560912248418E-4</v>
      </c>
      <c r="V47" s="226">
        <v>6.1414489006177098E-4</v>
      </c>
      <c r="W47" s="226">
        <v>2.3261786878048799E-4</v>
      </c>
      <c r="X47" s="226">
        <v>1.44176006365495E-4</v>
      </c>
      <c r="Y47" s="226">
        <v>1.6023666677948299E-4</v>
      </c>
      <c r="Z47" s="226">
        <v>4.9873475634744098E-4</v>
      </c>
      <c r="AA47" s="226">
        <v>3.3974089634879998E-4</v>
      </c>
      <c r="AB47" s="226">
        <v>1.44494798347364E-4</v>
      </c>
      <c r="AC47" s="226">
        <v>1.5147045745043201E-4</v>
      </c>
      <c r="AD47" s="226">
        <v>4.5763392401993803E-4</v>
      </c>
      <c r="AE47" s="226">
        <v>4.9153700091943695E-4</v>
      </c>
      <c r="AF47" s="226">
        <v>7.2834795063214501E-4</v>
      </c>
      <c r="AG47" s="226">
        <v>5.2054453864989396E-4</v>
      </c>
      <c r="AH47" s="226">
        <v>0</v>
      </c>
      <c r="AI47" s="226">
        <v>2.7502863658592403E-4</v>
      </c>
      <c r="AJ47" s="226">
        <v>7.7357503649343705E-5</v>
      </c>
      <c r="AK47" s="226">
        <v>1.21517349997736E-4</v>
      </c>
      <c r="AL47" s="226">
        <v>1.2609350709086E-4</v>
      </c>
      <c r="AM47" s="226">
        <v>1.66364700674928E-4</v>
      </c>
      <c r="AN47" s="226">
        <v>1.17277233529107E-4</v>
      </c>
      <c r="AO47" s="226">
        <v>8.5196604770237594E-5</v>
      </c>
      <c r="AP47" s="226">
        <v>2.9201699278556099E-4</v>
      </c>
      <c r="AQ47" s="226">
        <v>1.5161281208935201E-4</v>
      </c>
      <c r="AR47" s="226">
        <v>1.8693828974989101E-4</v>
      </c>
      <c r="AS47" s="226">
        <v>9.2280375423402493E-5</v>
      </c>
      <c r="AT47" s="226">
        <v>1.5681859010472001E-2</v>
      </c>
      <c r="AU47" s="226">
        <v>2.27029183612802E-4</v>
      </c>
      <c r="AV47" s="226">
        <v>6.7374809586770801E-5</v>
      </c>
      <c r="AW47" s="226">
        <v>4.3000955248995398E-5</v>
      </c>
      <c r="AX47" s="226">
        <v>1.57069706719113E-4</v>
      </c>
      <c r="AY47" s="226">
        <v>4.9859599915642301E-5</v>
      </c>
      <c r="AZ47" s="226">
        <v>2.0071044854082701E-4</v>
      </c>
      <c r="BA47" s="226">
        <v>1.6829606621921801E-4</v>
      </c>
      <c r="BB47" s="226">
        <v>9.0765582004407398E-5</v>
      </c>
      <c r="BC47" s="226">
        <v>3.2141825192980001E-4</v>
      </c>
      <c r="BD47" s="226">
        <v>4.9344507329468001E-5</v>
      </c>
      <c r="BE47" s="226">
        <v>3.5125413708904001E-5</v>
      </c>
      <c r="BF47" s="226">
        <v>8.0493701448253204E-5</v>
      </c>
      <c r="BG47" s="226">
        <v>5.3856708655151298E-5</v>
      </c>
      <c r="BH47" s="226">
        <v>3.38308419774419E-4</v>
      </c>
      <c r="BI47" s="226">
        <v>7.0319126049520297E-5</v>
      </c>
      <c r="BJ47" s="226">
        <v>9.4117947131480998E-5</v>
      </c>
      <c r="BK47" s="226">
        <v>8.3268141646672503E-5</v>
      </c>
      <c r="BL47" s="226">
        <v>1.2999671268261801E-4</v>
      </c>
      <c r="BM47" s="226">
        <v>2.0805316630960402E-5</v>
      </c>
      <c r="BN47" s="226">
        <v>1.8986719330473598E-5</v>
      </c>
      <c r="BO47" s="226">
        <v>2.6115349357386698E-5</v>
      </c>
      <c r="BP47" s="226">
        <v>2.1791916166758101E-5</v>
      </c>
      <c r="BQ47" s="226">
        <v>9.3637591214218405E-6</v>
      </c>
      <c r="BR47" s="226">
        <v>4.46228690290816E-5</v>
      </c>
      <c r="BS47" s="226">
        <v>1.01329146840453E-5</v>
      </c>
      <c r="BT47" s="226">
        <v>4.43293337154568E-5</v>
      </c>
      <c r="BU47" s="226">
        <v>1.4167100753955001E-5</v>
      </c>
      <c r="BV47" s="226">
        <v>6.07023357966494E-5</v>
      </c>
      <c r="BW47" s="226">
        <v>2.9384535617743001E-5</v>
      </c>
      <c r="BX47" s="226">
        <v>8.3605315484084505E-5</v>
      </c>
      <c r="BY47" s="226">
        <v>0</v>
      </c>
    </row>
    <row r="48" spans="1:77" x14ac:dyDescent="0.25">
      <c r="A48" s="105" t="s">
        <v>45</v>
      </c>
      <c r="B48" s="226">
        <v>9.3784823254952197E-6</v>
      </c>
      <c r="C48" s="226">
        <v>1.8609361112120801E-5</v>
      </c>
      <c r="D48" s="226">
        <v>1.21235503279534E-5</v>
      </c>
      <c r="E48" s="226">
        <v>1.6945436479850101E-5</v>
      </c>
      <c r="F48" s="226">
        <v>1.09122001146713E-5</v>
      </c>
      <c r="G48" s="226">
        <v>1.1306609630397501E-5</v>
      </c>
      <c r="H48" s="226">
        <v>1.37142993690148E-5</v>
      </c>
      <c r="I48" s="226">
        <v>9.3435347877834306E-6</v>
      </c>
      <c r="J48" s="226">
        <v>1.2005273053277999E-5</v>
      </c>
      <c r="K48" s="226">
        <v>1.35940276197947E-5</v>
      </c>
      <c r="L48" s="226">
        <v>9.8137948784850096E-6</v>
      </c>
      <c r="M48" s="226">
        <v>1.8812884727579201E-5</v>
      </c>
      <c r="N48" s="226">
        <v>2.0819349782678901E-5</v>
      </c>
      <c r="O48" s="226">
        <v>8.5050690140616205E-6</v>
      </c>
      <c r="P48" s="226">
        <v>2.15227791927572E-5</v>
      </c>
      <c r="Q48" s="226">
        <v>2.78889249399135E-5</v>
      </c>
      <c r="R48" s="226">
        <v>1.5196264250564799E-5</v>
      </c>
      <c r="S48" s="226">
        <v>4.6376756911852698E-5</v>
      </c>
      <c r="T48" s="226">
        <v>1.9157959566646901E-5</v>
      </c>
      <c r="U48" s="226">
        <v>2.0398019618230699E-5</v>
      </c>
      <c r="V48" s="226">
        <v>3.0265728507587699E-5</v>
      </c>
      <c r="W48" s="226">
        <v>1.65970003854306E-5</v>
      </c>
      <c r="X48" s="226">
        <v>1.86259921483335E-5</v>
      </c>
      <c r="Y48" s="226">
        <v>1.8194937082246E-5</v>
      </c>
      <c r="Z48" s="226">
        <v>2.0130160562979899E-5</v>
      </c>
      <c r="AA48" s="226">
        <v>1.7074852555442899E-5</v>
      </c>
      <c r="AB48" s="226">
        <v>3.7535714077465397E-5</v>
      </c>
      <c r="AC48" s="226">
        <v>1.61677279005326E-5</v>
      </c>
      <c r="AD48" s="226">
        <v>1.8970859603241E-4</v>
      </c>
      <c r="AE48" s="226">
        <v>6.7559122047332397E-4</v>
      </c>
      <c r="AF48" s="226">
        <v>8.5966689229277497E-4</v>
      </c>
      <c r="AG48" s="226">
        <v>1.45274542834918E-3</v>
      </c>
      <c r="AH48" s="226">
        <v>0</v>
      </c>
      <c r="AI48" s="226">
        <v>1.11784536603484E-5</v>
      </c>
      <c r="AJ48" s="226">
        <v>1.2530903780153999E-5</v>
      </c>
      <c r="AK48" s="226">
        <v>1.2546683172189801E-5</v>
      </c>
      <c r="AL48" s="226">
        <v>4.35643293426356E-5</v>
      </c>
      <c r="AM48" s="226">
        <v>1.6392128984047399E-5</v>
      </c>
      <c r="AN48" s="226">
        <v>2.6995644463010299E-5</v>
      </c>
      <c r="AO48" s="226">
        <v>2.4724080170535499E-5</v>
      </c>
      <c r="AP48" s="226">
        <v>2.57949635588958E-5</v>
      </c>
      <c r="AQ48" s="226">
        <v>2.4946176239120199E-5</v>
      </c>
      <c r="AR48" s="226">
        <v>2.9182967156047401E-5</v>
      </c>
      <c r="AS48" s="226">
        <v>1.02346638838484E-5</v>
      </c>
      <c r="AT48" s="226">
        <v>1.43506981111096E-5</v>
      </c>
      <c r="AU48" s="226">
        <v>4.1638513163635302E-2</v>
      </c>
      <c r="AV48" s="226">
        <v>6.3899817794517102E-5</v>
      </c>
      <c r="AW48" s="226">
        <v>1.39308676645554E-5</v>
      </c>
      <c r="AX48" s="226">
        <v>2.4124423674549999E-4</v>
      </c>
      <c r="AY48" s="226">
        <v>4.3111600644108501E-5</v>
      </c>
      <c r="AZ48" s="226">
        <v>4.1182583014539301E-4</v>
      </c>
      <c r="BA48" s="226">
        <v>4.2485254932115901E-5</v>
      </c>
      <c r="BB48" s="226">
        <v>2.7449691973057799E-4</v>
      </c>
      <c r="BC48" s="226">
        <v>1.1229487024606901E-4</v>
      </c>
      <c r="BD48" s="226">
        <v>2.09715348300398E-5</v>
      </c>
      <c r="BE48" s="226">
        <v>1.67966586736105E-5</v>
      </c>
      <c r="BF48" s="226">
        <v>2.7079040163505699E-5</v>
      </c>
      <c r="BG48" s="226">
        <v>6.7269754831403002E-4</v>
      </c>
      <c r="BH48" s="226">
        <v>1.3198006616973299E-5</v>
      </c>
      <c r="BI48" s="226">
        <v>4.0275072901262002E-5</v>
      </c>
      <c r="BJ48" s="226">
        <v>1.6092876414824199E-5</v>
      </c>
      <c r="BK48" s="226">
        <v>8.3454181133507598E-5</v>
      </c>
      <c r="BL48" s="226">
        <v>2.5537624910287301E-5</v>
      </c>
      <c r="BM48" s="226">
        <v>1.32832681055704E-5</v>
      </c>
      <c r="BN48" s="226">
        <v>6.3041414010331504E-6</v>
      </c>
      <c r="BO48" s="226">
        <v>9.9101060023372705E-6</v>
      </c>
      <c r="BP48" s="226">
        <v>1.0764072075103E-5</v>
      </c>
      <c r="BQ48" s="226">
        <v>2.2972458199512599E-5</v>
      </c>
      <c r="BR48" s="226">
        <v>3.31066513574824E-5</v>
      </c>
      <c r="BS48" s="226">
        <v>3.3625232079276002E-6</v>
      </c>
      <c r="BT48" s="226">
        <v>3.6586270263870099E-5</v>
      </c>
      <c r="BU48" s="226">
        <v>3.6648520772057701E-6</v>
      </c>
      <c r="BV48" s="226">
        <v>3.63329262766057E-5</v>
      </c>
      <c r="BW48" s="226">
        <v>7.1637595152764001E-6</v>
      </c>
      <c r="BX48" s="226">
        <v>6.9893184691042302E-5</v>
      </c>
      <c r="BY48" s="226">
        <v>0</v>
      </c>
    </row>
    <row r="49" spans="1:77" x14ac:dyDescent="0.25">
      <c r="A49" s="105" t="s">
        <v>46</v>
      </c>
      <c r="B49" s="226">
        <v>4.4241109904756598E-6</v>
      </c>
      <c r="C49" s="226">
        <v>9.5505123562363796E-6</v>
      </c>
      <c r="D49" s="226">
        <v>5.1072385990286999E-6</v>
      </c>
      <c r="E49" s="226">
        <v>8.3771519307487906E-6</v>
      </c>
      <c r="F49" s="226">
        <v>5.0274713863585201E-6</v>
      </c>
      <c r="G49" s="226">
        <v>4.5224953734459403E-6</v>
      </c>
      <c r="H49" s="226">
        <v>5.7015319501396203E-6</v>
      </c>
      <c r="I49" s="226">
        <v>3.7644430047542202E-6</v>
      </c>
      <c r="J49" s="226">
        <v>4.9127549628169901E-6</v>
      </c>
      <c r="K49" s="226">
        <v>4.6538176542928499E-6</v>
      </c>
      <c r="L49" s="226">
        <v>5.0218705771753498E-6</v>
      </c>
      <c r="M49" s="226">
        <v>6.5614232210827397E-6</v>
      </c>
      <c r="N49" s="226">
        <v>2.81057454282354E-5</v>
      </c>
      <c r="O49" s="226">
        <v>1.0759387173606199E-5</v>
      </c>
      <c r="P49" s="226">
        <v>1.8307982168907801E-5</v>
      </c>
      <c r="Q49" s="226">
        <v>2.35759950828443E-5</v>
      </c>
      <c r="R49" s="226">
        <v>5.2868306087998498E-6</v>
      </c>
      <c r="S49" s="226">
        <v>1.008489297256E-5</v>
      </c>
      <c r="T49" s="226">
        <v>6.5781486686559403E-6</v>
      </c>
      <c r="U49" s="226">
        <v>7.2536580783229299E-6</v>
      </c>
      <c r="V49" s="226">
        <v>6.2197749274960898E-6</v>
      </c>
      <c r="W49" s="226">
        <v>4.8618211013684297E-6</v>
      </c>
      <c r="X49" s="226">
        <v>6.7934004556241097E-6</v>
      </c>
      <c r="Y49" s="226">
        <v>6.9012734541887799E-6</v>
      </c>
      <c r="Z49" s="226">
        <v>6.7902660165942999E-6</v>
      </c>
      <c r="AA49" s="226">
        <v>5.5495303059360503E-6</v>
      </c>
      <c r="AB49" s="226">
        <v>8.2222174762382205E-6</v>
      </c>
      <c r="AC49" s="226">
        <v>5.4834935243559799E-6</v>
      </c>
      <c r="AD49" s="226">
        <v>7.1659752236270103E-6</v>
      </c>
      <c r="AE49" s="226">
        <v>1.1874231392835401E-5</v>
      </c>
      <c r="AF49" s="226">
        <v>8.67542893796993E-6</v>
      </c>
      <c r="AG49" s="226">
        <v>1.12854049661383E-5</v>
      </c>
      <c r="AH49" s="226">
        <v>0</v>
      </c>
      <c r="AI49" s="226">
        <v>4.2821832052907604E-6</v>
      </c>
      <c r="AJ49" s="226">
        <v>4.8524664205702796E-6</v>
      </c>
      <c r="AK49" s="226">
        <v>4.2880502965106802E-6</v>
      </c>
      <c r="AL49" s="226">
        <v>6.6319800606870499E-6</v>
      </c>
      <c r="AM49" s="226">
        <v>7.7858659450256099E-6</v>
      </c>
      <c r="AN49" s="226">
        <v>3.8791335151191703E-6</v>
      </c>
      <c r="AO49" s="226">
        <v>2.9502376271999401E-5</v>
      </c>
      <c r="AP49" s="226">
        <v>4.3836022614141698E-6</v>
      </c>
      <c r="AQ49" s="226">
        <v>5.7445734525681303E-6</v>
      </c>
      <c r="AR49" s="226">
        <v>3.1741854029911499E-6</v>
      </c>
      <c r="AS49" s="226">
        <v>3.9537869759901697E-6</v>
      </c>
      <c r="AT49" s="226">
        <v>3.9647633863953396E-6</v>
      </c>
      <c r="AU49" s="226">
        <v>1.72042629465891E-4</v>
      </c>
      <c r="AV49" s="226">
        <v>2.1113474508541001E-2</v>
      </c>
      <c r="AW49" s="226">
        <v>1.29227606529956E-5</v>
      </c>
      <c r="AX49" s="226">
        <v>3.3009697900071401E-5</v>
      </c>
      <c r="AY49" s="226">
        <v>3.8944997271072997E-6</v>
      </c>
      <c r="AZ49" s="226">
        <v>6.2662840853008799E-6</v>
      </c>
      <c r="BA49" s="226">
        <v>5.8550358652875599E-6</v>
      </c>
      <c r="BB49" s="226">
        <v>5.0045824529538097E-6</v>
      </c>
      <c r="BC49" s="226">
        <v>2.0795237771441499E-5</v>
      </c>
      <c r="BD49" s="226">
        <v>1.3463057140856299E-5</v>
      </c>
      <c r="BE49" s="226">
        <v>5.22466912669572E-6</v>
      </c>
      <c r="BF49" s="226">
        <v>4.2912415179893601E-6</v>
      </c>
      <c r="BG49" s="226">
        <v>1.7382842747461699E-3</v>
      </c>
      <c r="BH49" s="226">
        <v>5.23255791782633E-6</v>
      </c>
      <c r="BI49" s="226">
        <v>2.9113877465363699E-5</v>
      </c>
      <c r="BJ49" s="226">
        <v>1.00030655812582E-5</v>
      </c>
      <c r="BK49" s="226">
        <v>5.0128788193548096E-6</v>
      </c>
      <c r="BL49" s="226">
        <v>5.19514347603822E-6</v>
      </c>
      <c r="BM49" s="226">
        <v>2.6076223182575799E-6</v>
      </c>
      <c r="BN49" s="226">
        <v>1.8774526017873501E-6</v>
      </c>
      <c r="BO49" s="226">
        <v>3.0826281141464E-6</v>
      </c>
      <c r="BP49" s="226">
        <v>4.1399837891036096E-6</v>
      </c>
      <c r="BQ49" s="226">
        <v>4.8841777684658799E-5</v>
      </c>
      <c r="BR49" s="226">
        <v>3.7386798723007502E-6</v>
      </c>
      <c r="BS49" s="226">
        <v>9.37701502184571E-7</v>
      </c>
      <c r="BT49" s="226">
        <v>4.13176658397378E-6</v>
      </c>
      <c r="BU49" s="226">
        <v>8.8854515270724799E-7</v>
      </c>
      <c r="BV49" s="226">
        <v>2.8421689490499499E-6</v>
      </c>
      <c r="BW49" s="226">
        <v>1.7310859484336799E-6</v>
      </c>
      <c r="BX49" s="226">
        <v>3.5270181950285601E-5</v>
      </c>
      <c r="BY49" s="226">
        <v>0</v>
      </c>
    </row>
    <row r="50" spans="1:77" x14ac:dyDescent="0.25">
      <c r="A50" s="105" t="s">
        <v>47</v>
      </c>
      <c r="B50" s="226">
        <v>6.6933326463705498E-6</v>
      </c>
      <c r="C50" s="226">
        <v>1.48294406644094E-5</v>
      </c>
      <c r="D50" s="226">
        <v>1.2562229411356E-5</v>
      </c>
      <c r="E50" s="226">
        <v>2.3122081786404499E-5</v>
      </c>
      <c r="F50" s="226">
        <v>1.2791252883790101E-5</v>
      </c>
      <c r="G50" s="226">
        <v>8.1085118224785095E-6</v>
      </c>
      <c r="H50" s="226">
        <v>1.21055353533075E-5</v>
      </c>
      <c r="I50" s="226">
        <v>9.1197809386837E-6</v>
      </c>
      <c r="J50" s="226">
        <v>8.6997836561685302E-5</v>
      </c>
      <c r="K50" s="226">
        <v>1.9716503147486402E-5</v>
      </c>
      <c r="L50" s="226">
        <v>3.2340955304866603E-5</v>
      </c>
      <c r="M50" s="226">
        <v>1.17843425621805E-5</v>
      </c>
      <c r="N50" s="226">
        <v>3.4533150031526302E-5</v>
      </c>
      <c r="O50" s="226">
        <v>1.3101254410689E-5</v>
      </c>
      <c r="P50" s="226">
        <v>6.1576459367479399E-4</v>
      </c>
      <c r="Q50" s="226">
        <v>7.3295872749611502E-4</v>
      </c>
      <c r="R50" s="226">
        <v>1.28455006344424E-5</v>
      </c>
      <c r="S50" s="226">
        <v>2.1119528659922298E-5</v>
      </c>
      <c r="T50" s="226">
        <v>1.0216325025699001E-5</v>
      </c>
      <c r="U50" s="226">
        <v>1.12865815974718E-5</v>
      </c>
      <c r="V50" s="226">
        <v>1.36632730347655E-5</v>
      </c>
      <c r="W50" s="226">
        <v>8.4016265044340194E-6</v>
      </c>
      <c r="X50" s="226">
        <v>9.7111047549322802E-6</v>
      </c>
      <c r="Y50" s="226">
        <v>1.3632391283255501E-5</v>
      </c>
      <c r="Z50" s="226">
        <v>1.2584266320438599E-5</v>
      </c>
      <c r="AA50" s="226">
        <v>8.5694350945986305E-6</v>
      </c>
      <c r="AB50" s="226">
        <v>1.15698812398815E-5</v>
      </c>
      <c r="AC50" s="226">
        <v>9.6270851966680301E-6</v>
      </c>
      <c r="AD50" s="226">
        <v>1.6332816840506E-5</v>
      </c>
      <c r="AE50" s="226">
        <v>1.8264700958924398E-5</v>
      </c>
      <c r="AF50" s="226">
        <v>1.5352226421883201E-5</v>
      </c>
      <c r="AG50" s="226">
        <v>1.4287135727051299E-5</v>
      </c>
      <c r="AH50" s="226">
        <v>0</v>
      </c>
      <c r="AI50" s="226">
        <v>1.12290219935214E-5</v>
      </c>
      <c r="AJ50" s="226">
        <v>2.6035033724582901E-5</v>
      </c>
      <c r="AK50" s="226">
        <v>1.0541111003888799E-5</v>
      </c>
      <c r="AL50" s="226">
        <v>6.3671191102262101E-5</v>
      </c>
      <c r="AM50" s="226">
        <v>1.5490053849187502E-5</v>
      </c>
      <c r="AN50" s="226">
        <v>3.1247023636369901E-5</v>
      </c>
      <c r="AO50" s="226">
        <v>3.91588909469604E-5</v>
      </c>
      <c r="AP50" s="226">
        <v>9.7626954951307192E-6</v>
      </c>
      <c r="AQ50" s="226">
        <v>8.9661554211803898E-6</v>
      </c>
      <c r="AR50" s="226">
        <v>6.8088999267098103E-6</v>
      </c>
      <c r="AS50" s="226">
        <v>1.8422100565879999E-5</v>
      </c>
      <c r="AT50" s="226">
        <v>1.5179118757962601E-5</v>
      </c>
      <c r="AU50" s="226">
        <v>2.26504158020476E-5</v>
      </c>
      <c r="AV50" s="226">
        <v>1.8512469993268199E-4</v>
      </c>
      <c r="AW50" s="226">
        <v>1.0161410781628501E-2</v>
      </c>
      <c r="AX50" s="226">
        <v>9.9474266269692193E-4</v>
      </c>
      <c r="AY50" s="226">
        <v>8.1923454982001597E-4</v>
      </c>
      <c r="AZ50" s="226">
        <v>1.5001682067970899E-3</v>
      </c>
      <c r="BA50" s="226">
        <v>1.0604980003651801E-3</v>
      </c>
      <c r="BB50" s="226">
        <v>7.7536543247467299E-5</v>
      </c>
      <c r="BC50" s="226">
        <v>2.39750415828557E-4</v>
      </c>
      <c r="BD50" s="226">
        <v>5.7772999846884501E-5</v>
      </c>
      <c r="BE50" s="226">
        <v>1.5738057030592201E-5</v>
      </c>
      <c r="BF50" s="226">
        <v>1.5606175189383101E-5</v>
      </c>
      <c r="BG50" s="226">
        <v>6.5221117256090402E-4</v>
      </c>
      <c r="BH50" s="226">
        <v>6.7879733784452698E-6</v>
      </c>
      <c r="BI50" s="226">
        <v>2.6462444116876299E-5</v>
      </c>
      <c r="BJ50" s="226">
        <v>1.1187108925932799E-5</v>
      </c>
      <c r="BK50" s="226">
        <v>7.0682806014513296E-6</v>
      </c>
      <c r="BL50" s="226">
        <v>9.1625148033395395E-6</v>
      </c>
      <c r="BM50" s="226">
        <v>5.5393920973922401E-6</v>
      </c>
      <c r="BN50" s="226">
        <v>8.1236365217344498E-6</v>
      </c>
      <c r="BO50" s="226">
        <v>4.6610781509582E-6</v>
      </c>
      <c r="BP50" s="226">
        <v>5.0883735215416897E-6</v>
      </c>
      <c r="BQ50" s="226">
        <v>1.9187789343544901E-5</v>
      </c>
      <c r="BR50" s="226">
        <v>6.3299619555316298E-6</v>
      </c>
      <c r="BS50" s="226">
        <v>2.5839438651225099E-6</v>
      </c>
      <c r="BT50" s="226">
        <v>8.1840158748448702E-6</v>
      </c>
      <c r="BU50" s="226">
        <v>2.7931401985935299E-6</v>
      </c>
      <c r="BV50" s="226">
        <v>6.0554462175403502E-6</v>
      </c>
      <c r="BW50" s="226">
        <v>3.2858071733162698E-6</v>
      </c>
      <c r="BX50" s="226">
        <v>1.9649607767522501E-5</v>
      </c>
      <c r="BY50" s="226">
        <v>0</v>
      </c>
    </row>
    <row r="51" spans="1:77" x14ac:dyDescent="0.25">
      <c r="A51" s="105" t="s">
        <v>48</v>
      </c>
      <c r="B51" s="226">
        <v>4.3536821020462497E-5</v>
      </c>
      <c r="C51" s="226">
        <v>1.03183519102599E-4</v>
      </c>
      <c r="D51" s="226">
        <v>1.1012785642783999E-4</v>
      </c>
      <c r="E51" s="226">
        <v>7.5630969875212605E-5</v>
      </c>
      <c r="F51" s="226">
        <v>6.5135442475887804E-5</v>
      </c>
      <c r="G51" s="226">
        <v>7.3028129556676401E-5</v>
      </c>
      <c r="H51" s="226">
        <v>5.18178864003562E-5</v>
      </c>
      <c r="I51" s="226">
        <v>3.89049699662497E-5</v>
      </c>
      <c r="J51" s="226">
        <v>9.8778031351474106E-5</v>
      </c>
      <c r="K51" s="226">
        <v>5.9606493544304097E-5</v>
      </c>
      <c r="L51" s="226">
        <v>3.5600998994887598E-5</v>
      </c>
      <c r="M51" s="226">
        <v>1.3573761252006099E-4</v>
      </c>
      <c r="N51" s="226">
        <v>1.33899701323107E-4</v>
      </c>
      <c r="O51" s="226">
        <v>5.3656069306437301E-5</v>
      </c>
      <c r="P51" s="226">
        <v>1.0199674979500201E-3</v>
      </c>
      <c r="Q51" s="226">
        <v>1.7937190212583701E-3</v>
      </c>
      <c r="R51" s="226">
        <v>1.1803373310441899E-4</v>
      </c>
      <c r="S51" s="226">
        <v>4.1339843523841003E-4</v>
      </c>
      <c r="T51" s="226">
        <v>8.7911912223233399E-5</v>
      </c>
      <c r="U51" s="226">
        <v>6.6248714970951997E-5</v>
      </c>
      <c r="V51" s="226">
        <v>1.20503035450428E-4</v>
      </c>
      <c r="W51" s="226">
        <v>9.7654166008401196E-5</v>
      </c>
      <c r="X51" s="226">
        <v>6.4906374926315802E-5</v>
      </c>
      <c r="Y51" s="226">
        <v>7.7369563038810302E-5</v>
      </c>
      <c r="Z51" s="226">
        <v>1.69887427986306E-4</v>
      </c>
      <c r="AA51" s="226">
        <v>8.1109515109039298E-5</v>
      </c>
      <c r="AB51" s="226">
        <v>8.2412423110061306E-5</v>
      </c>
      <c r="AC51" s="226">
        <v>1.12278440556077E-4</v>
      </c>
      <c r="AD51" s="226">
        <v>3.1784389084099402E-4</v>
      </c>
      <c r="AE51" s="226">
        <v>2.4747496636247298E-4</v>
      </c>
      <c r="AF51" s="226">
        <v>3.6509025174140099E-4</v>
      </c>
      <c r="AG51" s="226">
        <v>3.2036747745952402E-4</v>
      </c>
      <c r="AH51" s="226">
        <v>0</v>
      </c>
      <c r="AI51" s="226">
        <v>2.3992395015529999E-4</v>
      </c>
      <c r="AJ51" s="226">
        <v>8.4762918324586697E-4</v>
      </c>
      <c r="AK51" s="226">
        <v>2.18437819850058E-4</v>
      </c>
      <c r="AL51" s="226">
        <v>3.9185626632721798E-4</v>
      </c>
      <c r="AM51" s="226">
        <v>2.7713835993524802E-4</v>
      </c>
      <c r="AN51" s="226">
        <v>2.5396933627304602E-4</v>
      </c>
      <c r="AO51" s="226">
        <v>1.53909548590531E-4</v>
      </c>
      <c r="AP51" s="226">
        <v>1.5628004744700901E-4</v>
      </c>
      <c r="AQ51" s="226">
        <v>1.3573207659132601E-4</v>
      </c>
      <c r="AR51" s="226">
        <v>1.0072682312609099E-4</v>
      </c>
      <c r="AS51" s="226">
        <v>1.32331503352293E-4</v>
      </c>
      <c r="AT51" s="226">
        <v>2.1829874866464299E-4</v>
      </c>
      <c r="AU51" s="226">
        <v>2.3119058568954999E-4</v>
      </c>
      <c r="AV51" s="226">
        <v>3.7112503506915898E-4</v>
      </c>
      <c r="AW51" s="226">
        <v>5.2604050477868605E-4</v>
      </c>
      <c r="AX51" s="226">
        <v>5.2995056966563502E-2</v>
      </c>
      <c r="AY51" s="226">
        <v>1.5159729173769301E-4</v>
      </c>
      <c r="AZ51" s="226">
        <v>2.4970564193806002E-4</v>
      </c>
      <c r="BA51" s="226">
        <v>5.0930285800053401E-4</v>
      </c>
      <c r="BB51" s="226">
        <v>2.0844921221139099E-4</v>
      </c>
      <c r="BC51" s="226">
        <v>6.7381522826621097E-4</v>
      </c>
      <c r="BD51" s="226">
        <v>4.8242365576749E-4</v>
      </c>
      <c r="BE51" s="226">
        <v>1.3837766693352999E-4</v>
      </c>
      <c r="BF51" s="226">
        <v>4.0970651818988903E-4</v>
      </c>
      <c r="BG51" s="226">
        <v>1.1212834407515E-3</v>
      </c>
      <c r="BH51" s="226">
        <v>4.2890985644996798E-5</v>
      </c>
      <c r="BI51" s="226">
        <v>1.1444371750804599E-4</v>
      </c>
      <c r="BJ51" s="226">
        <v>6.3116549224199198E-5</v>
      </c>
      <c r="BK51" s="226">
        <v>6.9388469882633501E-5</v>
      </c>
      <c r="BL51" s="226">
        <v>1.15113833164884E-4</v>
      </c>
      <c r="BM51" s="226">
        <v>3.04310259917857E-5</v>
      </c>
      <c r="BN51" s="226">
        <v>2.9818470549303401E-5</v>
      </c>
      <c r="BO51" s="226">
        <v>3.21161133735023E-5</v>
      </c>
      <c r="BP51" s="226">
        <v>3.6266947769232001E-5</v>
      </c>
      <c r="BQ51" s="226">
        <v>4.5459461870424501E-5</v>
      </c>
      <c r="BR51" s="226">
        <v>7.2039208929184804E-5</v>
      </c>
      <c r="BS51" s="226">
        <v>1.68109464014018E-5</v>
      </c>
      <c r="BT51" s="226">
        <v>8.4905430314545797E-5</v>
      </c>
      <c r="BU51" s="226">
        <v>2.4563391895736001E-5</v>
      </c>
      <c r="BV51" s="226">
        <v>1.0772634178715499E-4</v>
      </c>
      <c r="BW51" s="226">
        <v>3.08149867912959E-5</v>
      </c>
      <c r="BX51" s="226">
        <v>9.7621743718161606E-5</v>
      </c>
      <c r="BY51" s="226">
        <v>0</v>
      </c>
    </row>
    <row r="52" spans="1:77" x14ac:dyDescent="0.25">
      <c r="A52" s="105" t="s">
        <v>49</v>
      </c>
      <c r="B52" s="226">
        <v>2.5476393272985101E-6</v>
      </c>
      <c r="C52" s="226">
        <v>4.2138983622985903E-6</v>
      </c>
      <c r="D52" s="226">
        <v>2.8273308246842798E-6</v>
      </c>
      <c r="E52" s="226">
        <v>4.7911342381253698E-6</v>
      </c>
      <c r="F52" s="226">
        <v>2.4506838326940498E-6</v>
      </c>
      <c r="G52" s="226">
        <v>3.3248307216165302E-6</v>
      </c>
      <c r="H52" s="226">
        <v>3.2480968633669199E-6</v>
      </c>
      <c r="I52" s="226">
        <v>2.3953781396512298E-6</v>
      </c>
      <c r="J52" s="226">
        <v>3.0156732676550202E-6</v>
      </c>
      <c r="K52" s="226">
        <v>3.7195584236882401E-6</v>
      </c>
      <c r="L52" s="226">
        <v>2.0169401265962699E-6</v>
      </c>
      <c r="M52" s="226">
        <v>4.4879354029598096E-6</v>
      </c>
      <c r="N52" s="226">
        <v>2.1496830004709801E-6</v>
      </c>
      <c r="O52" s="226">
        <v>9.7899334096039692E-7</v>
      </c>
      <c r="P52" s="226">
        <v>6.4784626715543599E-6</v>
      </c>
      <c r="Q52" s="226">
        <v>9.2344097569174293E-6</v>
      </c>
      <c r="R52" s="226">
        <v>3.68287626311972E-6</v>
      </c>
      <c r="S52" s="226">
        <v>7.0109715278679598E-6</v>
      </c>
      <c r="T52" s="226">
        <v>4.1660709587300997E-6</v>
      </c>
      <c r="U52" s="226">
        <v>4.5893282651296399E-6</v>
      </c>
      <c r="V52" s="226">
        <v>4.4071367162368401E-6</v>
      </c>
      <c r="W52" s="226">
        <v>3.2943423794547399E-6</v>
      </c>
      <c r="X52" s="226">
        <v>3.9726891884106401E-6</v>
      </c>
      <c r="Y52" s="226">
        <v>4.4273986826085104E-6</v>
      </c>
      <c r="Z52" s="226">
        <v>4.8373315023126597E-6</v>
      </c>
      <c r="AA52" s="226">
        <v>3.5723145924991701E-6</v>
      </c>
      <c r="AB52" s="226">
        <v>4.83981708362421E-6</v>
      </c>
      <c r="AC52" s="226">
        <v>3.5122328355042199E-6</v>
      </c>
      <c r="AD52" s="226">
        <v>4.1800481943094897E-6</v>
      </c>
      <c r="AE52" s="226">
        <v>5.42138797897161E-6</v>
      </c>
      <c r="AF52" s="226">
        <v>5.4131350864121403E-6</v>
      </c>
      <c r="AG52" s="226">
        <v>4.7381127454065999E-6</v>
      </c>
      <c r="AH52" s="226">
        <v>0</v>
      </c>
      <c r="AI52" s="226">
        <v>4.1416839378792E-6</v>
      </c>
      <c r="AJ52" s="226">
        <v>8.5012433525565902E-6</v>
      </c>
      <c r="AK52" s="226">
        <v>3.8793112412925202E-6</v>
      </c>
      <c r="AL52" s="226">
        <v>3.4925370940035098E-6</v>
      </c>
      <c r="AM52" s="226">
        <v>4.0571153581758903E-6</v>
      </c>
      <c r="AN52" s="226">
        <v>6.14680633355037E-6</v>
      </c>
      <c r="AO52" s="226">
        <v>3.02558879450617E-6</v>
      </c>
      <c r="AP52" s="226">
        <v>3.2165836310148898E-6</v>
      </c>
      <c r="AQ52" s="226">
        <v>3.9467031242035502E-6</v>
      </c>
      <c r="AR52" s="226">
        <v>2.644156155337E-6</v>
      </c>
      <c r="AS52" s="226">
        <v>3.1144355255266798E-6</v>
      </c>
      <c r="AT52" s="226">
        <v>2.79842711139821E-6</v>
      </c>
      <c r="AU52" s="226">
        <v>3.5035953851740499E-6</v>
      </c>
      <c r="AV52" s="226">
        <v>4.3887807522312297E-6</v>
      </c>
      <c r="AW52" s="226">
        <v>4.6063554089582904E-6</v>
      </c>
      <c r="AX52" s="226">
        <v>5.8770856134627496E-6</v>
      </c>
      <c r="AY52" s="226">
        <v>2.64757757293781E-2</v>
      </c>
      <c r="AZ52" s="226">
        <v>3.31908491907506E-6</v>
      </c>
      <c r="BA52" s="226">
        <v>1.01184330261142E-5</v>
      </c>
      <c r="BB52" s="226">
        <v>6.9745375758170202E-5</v>
      </c>
      <c r="BC52" s="226">
        <v>5.2958449617779702E-6</v>
      </c>
      <c r="BD52" s="226">
        <v>1.17153127769491E-5</v>
      </c>
      <c r="BE52" s="226">
        <v>3.3976266010807901E-6</v>
      </c>
      <c r="BF52" s="226">
        <v>1.22301530497216E-5</v>
      </c>
      <c r="BG52" s="226">
        <v>6.81453516097374E-6</v>
      </c>
      <c r="BH52" s="226">
        <v>6.7233640850848099E-6</v>
      </c>
      <c r="BI52" s="226">
        <v>4.7588003079418096E-6</v>
      </c>
      <c r="BJ52" s="226">
        <v>1.07662443825773E-5</v>
      </c>
      <c r="BK52" s="226">
        <v>7.7552498869122094E-6</v>
      </c>
      <c r="BL52" s="226">
        <v>3.0426038375208898E-6</v>
      </c>
      <c r="BM52" s="226">
        <v>1.11560740838376E-5</v>
      </c>
      <c r="BN52" s="226">
        <v>1.74242281653398E-5</v>
      </c>
      <c r="BO52" s="226">
        <v>1.11652765415478E-5</v>
      </c>
      <c r="BP52" s="226">
        <v>1.7610241162582901E-5</v>
      </c>
      <c r="BQ52" s="226">
        <v>2.83673077399975E-6</v>
      </c>
      <c r="BR52" s="226">
        <v>1.9264700980855902E-5</v>
      </c>
      <c r="BS52" s="226">
        <v>1.6153643583208901E-5</v>
      </c>
      <c r="BT52" s="226">
        <v>1.36024489134574E-5</v>
      </c>
      <c r="BU52" s="226">
        <v>3.84405734406134E-6</v>
      </c>
      <c r="BV52" s="226">
        <v>8.4956663787425502E-6</v>
      </c>
      <c r="BW52" s="226">
        <v>6.4287313739772102E-6</v>
      </c>
      <c r="BX52" s="226">
        <v>1.1343227623075101E-5</v>
      </c>
      <c r="BY52" s="226">
        <v>0</v>
      </c>
    </row>
    <row r="53" spans="1:77" x14ac:dyDescent="0.25">
      <c r="A53" s="105" t="s">
        <v>50</v>
      </c>
      <c r="B53" s="226">
        <v>2.7679249166447801E-6</v>
      </c>
      <c r="C53" s="226">
        <v>6.1217642899298202E-6</v>
      </c>
      <c r="D53" s="226">
        <v>6.0769859693438901E-6</v>
      </c>
      <c r="E53" s="226">
        <v>4.5308223787365497E-6</v>
      </c>
      <c r="F53" s="226">
        <v>3.8957502923070898E-6</v>
      </c>
      <c r="G53" s="226">
        <v>3.3010251861045301E-6</v>
      </c>
      <c r="H53" s="226">
        <v>5.7309935516276597E-6</v>
      </c>
      <c r="I53" s="226">
        <v>3.53312721014054E-6</v>
      </c>
      <c r="J53" s="226">
        <v>5.3465292328251097E-6</v>
      </c>
      <c r="K53" s="226">
        <v>5.9615664724745097E-6</v>
      </c>
      <c r="L53" s="226">
        <v>3.07946168370112E-6</v>
      </c>
      <c r="M53" s="226">
        <v>1.39385458723053E-5</v>
      </c>
      <c r="N53" s="226">
        <v>3.14921189607521E-6</v>
      </c>
      <c r="O53" s="226">
        <v>1.3818558156913701E-6</v>
      </c>
      <c r="P53" s="226">
        <v>1.6936983150474401E-5</v>
      </c>
      <c r="Q53" s="226">
        <v>2.8205510931244801E-5</v>
      </c>
      <c r="R53" s="226">
        <v>8.3418540534241905E-6</v>
      </c>
      <c r="S53" s="226">
        <v>2.0537344420792701E-5</v>
      </c>
      <c r="T53" s="226">
        <v>1.2372942691431001E-5</v>
      </c>
      <c r="U53" s="226">
        <v>1.1329630062455699E-5</v>
      </c>
      <c r="V53" s="226">
        <v>8.6251453225957501E-6</v>
      </c>
      <c r="W53" s="226">
        <v>7.7995466545925703E-6</v>
      </c>
      <c r="X53" s="226">
        <v>1.03206274138728E-5</v>
      </c>
      <c r="Y53" s="226">
        <v>9.2649376737798706E-6</v>
      </c>
      <c r="Z53" s="226">
        <v>1.0212818091947099E-5</v>
      </c>
      <c r="AA53" s="226">
        <v>9.4923318747234203E-6</v>
      </c>
      <c r="AB53" s="226">
        <v>1.0290471385867301E-5</v>
      </c>
      <c r="AC53" s="226">
        <v>9.0684041677075807E-6</v>
      </c>
      <c r="AD53" s="226">
        <v>1.0818126205475401E-5</v>
      </c>
      <c r="AE53" s="226">
        <v>1.43138123455748E-5</v>
      </c>
      <c r="AF53" s="226">
        <v>9.2668041264416107E-6</v>
      </c>
      <c r="AG53" s="226">
        <v>8.2162627481583803E-6</v>
      </c>
      <c r="AH53" s="226">
        <v>0</v>
      </c>
      <c r="AI53" s="226">
        <v>7.6616490644248096E-6</v>
      </c>
      <c r="AJ53" s="226">
        <v>1.5899286544347601E-5</v>
      </c>
      <c r="AK53" s="226">
        <v>7.5391696408088501E-6</v>
      </c>
      <c r="AL53" s="226">
        <v>9.3238373910729992E-6</v>
      </c>
      <c r="AM53" s="226">
        <v>7.6570696760697299E-6</v>
      </c>
      <c r="AN53" s="226">
        <v>1.84273698607663E-5</v>
      </c>
      <c r="AO53" s="226">
        <v>5.58394316129543E-6</v>
      </c>
      <c r="AP53" s="226">
        <v>5.9214168345700799E-6</v>
      </c>
      <c r="AQ53" s="226">
        <v>5.8291251317221604E-6</v>
      </c>
      <c r="AR53" s="226">
        <v>5.1277426615933302E-6</v>
      </c>
      <c r="AS53" s="226">
        <v>6.7143314225582702E-6</v>
      </c>
      <c r="AT53" s="226">
        <v>6.4496154186378097E-6</v>
      </c>
      <c r="AU53" s="226">
        <v>6.5512406566745797E-6</v>
      </c>
      <c r="AV53" s="226">
        <v>8.7866225555214797E-6</v>
      </c>
      <c r="AW53" s="226">
        <v>1.00915897413459E-5</v>
      </c>
      <c r="AX53" s="226">
        <v>2.2479836201321002E-5</v>
      </c>
      <c r="AY53" s="226">
        <v>5.8714881780370598E-5</v>
      </c>
      <c r="AZ53" s="226">
        <v>1.7854045812539701E-2</v>
      </c>
      <c r="BA53" s="226">
        <v>1.16010908821893E-5</v>
      </c>
      <c r="BB53" s="226">
        <v>7.8198098420152703E-6</v>
      </c>
      <c r="BC53" s="226">
        <v>1.2851549195264801E-5</v>
      </c>
      <c r="BD53" s="226">
        <v>1.20504858114936E-5</v>
      </c>
      <c r="BE53" s="226">
        <v>3.7601279512789098E-6</v>
      </c>
      <c r="BF53" s="226">
        <v>8.2301596940135408E-6</v>
      </c>
      <c r="BG53" s="226">
        <v>3.9495149969483101E-5</v>
      </c>
      <c r="BH53" s="226">
        <v>3.1239940236403401E-6</v>
      </c>
      <c r="BI53" s="226">
        <v>6.1261157006142898E-6</v>
      </c>
      <c r="BJ53" s="226">
        <v>3.2377420493116602E-6</v>
      </c>
      <c r="BK53" s="226">
        <v>3.6187835163076999E-6</v>
      </c>
      <c r="BL53" s="226">
        <v>5.9229033736071904E-6</v>
      </c>
      <c r="BM53" s="226">
        <v>1.78524390824642E-6</v>
      </c>
      <c r="BN53" s="226">
        <v>1.13474983550216E-6</v>
      </c>
      <c r="BO53" s="226">
        <v>2.0851212920199598E-6</v>
      </c>
      <c r="BP53" s="226">
        <v>1.54154571756086E-6</v>
      </c>
      <c r="BQ53" s="226">
        <v>1.56563886581009E-6</v>
      </c>
      <c r="BR53" s="226">
        <v>2.2807566896107499E-6</v>
      </c>
      <c r="BS53" s="226">
        <v>1.64859078599825E-6</v>
      </c>
      <c r="BT53" s="226">
        <v>3.2792670522900999E-6</v>
      </c>
      <c r="BU53" s="226">
        <v>1.3688538436211899E-6</v>
      </c>
      <c r="BV53" s="226">
        <v>6.2088843347943899E-6</v>
      </c>
      <c r="BW53" s="226">
        <v>3.8071699551185602E-6</v>
      </c>
      <c r="BX53" s="226">
        <v>5.7996764760314998E-6</v>
      </c>
      <c r="BY53" s="226">
        <v>0</v>
      </c>
    </row>
    <row r="54" spans="1:77" x14ac:dyDescent="0.25">
      <c r="A54" s="105" t="s">
        <v>51</v>
      </c>
      <c r="B54" s="226">
        <v>2.6104370687732498E-6</v>
      </c>
      <c r="C54" s="226">
        <v>6.0884085655345096E-6</v>
      </c>
      <c r="D54" s="226">
        <v>6.2726438729017799E-6</v>
      </c>
      <c r="E54" s="226">
        <v>4.8627173751328199E-6</v>
      </c>
      <c r="F54" s="226">
        <v>3.9526803274042496E-6</v>
      </c>
      <c r="G54" s="226">
        <v>3.9468233677732604E-6</v>
      </c>
      <c r="H54" s="226">
        <v>3.7514875292768099E-6</v>
      </c>
      <c r="I54" s="226">
        <v>2.65396655114472E-6</v>
      </c>
      <c r="J54" s="226">
        <v>5.6827258591615899E-6</v>
      </c>
      <c r="K54" s="226">
        <v>6.2011789561606401E-6</v>
      </c>
      <c r="L54" s="226">
        <v>3.9170235801605E-5</v>
      </c>
      <c r="M54" s="226">
        <v>2.35144251491866E-5</v>
      </c>
      <c r="N54" s="226">
        <v>7.3558335565791597E-6</v>
      </c>
      <c r="O54" s="226">
        <v>2.9527778102794299E-6</v>
      </c>
      <c r="P54" s="226">
        <v>8.5471717471769396E-5</v>
      </c>
      <c r="Q54" s="226">
        <v>1.27133874370021E-4</v>
      </c>
      <c r="R54" s="226">
        <v>7.6887447806774603E-6</v>
      </c>
      <c r="S54" s="226">
        <v>3.1671743137916901E-5</v>
      </c>
      <c r="T54" s="226">
        <v>1.40582568742904E-5</v>
      </c>
      <c r="U54" s="226">
        <v>5.4897443625627703E-6</v>
      </c>
      <c r="V54" s="226">
        <v>2.15637678433812E-5</v>
      </c>
      <c r="W54" s="226">
        <v>7.2527595332138003E-6</v>
      </c>
      <c r="X54" s="226">
        <v>5.1897532295627199E-6</v>
      </c>
      <c r="Y54" s="226">
        <v>2.1498842775251001E-5</v>
      </c>
      <c r="Z54" s="226">
        <v>1.02840365441704E-5</v>
      </c>
      <c r="AA54" s="226">
        <v>5.7049878276784501E-6</v>
      </c>
      <c r="AB54" s="226">
        <v>5.9343325514178897E-6</v>
      </c>
      <c r="AC54" s="226">
        <v>1.7091211750130101E-5</v>
      </c>
      <c r="AD54" s="226">
        <v>4.23427723948377E-5</v>
      </c>
      <c r="AE54" s="226">
        <v>1.41698898753607E-5</v>
      </c>
      <c r="AF54" s="226">
        <v>1.9974598850532499E-5</v>
      </c>
      <c r="AG54" s="226">
        <v>1.5727863614374899E-5</v>
      </c>
      <c r="AH54" s="226">
        <v>0</v>
      </c>
      <c r="AI54" s="226">
        <v>1.2227759389480301E-5</v>
      </c>
      <c r="AJ54" s="226">
        <v>4.6350757936344798E-5</v>
      </c>
      <c r="AK54" s="226">
        <v>1.13936206484827E-5</v>
      </c>
      <c r="AL54" s="226">
        <v>2.5469789187771502E-5</v>
      </c>
      <c r="AM54" s="226">
        <v>1.29609064022094E-5</v>
      </c>
      <c r="AN54" s="226">
        <v>8.8683489046292403E-6</v>
      </c>
      <c r="AO54" s="226">
        <v>8.7471017299835707E-6</v>
      </c>
      <c r="AP54" s="226">
        <v>8.7488427262761795E-6</v>
      </c>
      <c r="AQ54" s="226">
        <v>7.19353242500216E-6</v>
      </c>
      <c r="AR54" s="226">
        <v>5.26426655164678E-6</v>
      </c>
      <c r="AS54" s="226">
        <v>6.3590157800986395E-5</v>
      </c>
      <c r="AT54" s="226">
        <v>1.06223166232319E-5</v>
      </c>
      <c r="AU54" s="226">
        <v>1.19328810582914E-5</v>
      </c>
      <c r="AV54" s="226">
        <v>2.1604818330317201E-5</v>
      </c>
      <c r="AW54" s="226">
        <v>3.5744762830807597E-5</v>
      </c>
      <c r="AX54" s="226">
        <v>1.15540096816714E-4</v>
      </c>
      <c r="AY54" s="226">
        <v>1.2960209070400099E-4</v>
      </c>
      <c r="AZ54" s="226">
        <v>1.8270652126053502E-5</v>
      </c>
      <c r="BA54" s="226">
        <v>2.9613072525878401E-2</v>
      </c>
      <c r="BB54" s="226">
        <v>2.03647838304659E-4</v>
      </c>
      <c r="BC54" s="226">
        <v>5.3479952934255303E-5</v>
      </c>
      <c r="BD54" s="226">
        <v>5.43644809557198E-5</v>
      </c>
      <c r="BE54" s="226">
        <v>6.8584784754069803E-6</v>
      </c>
      <c r="BF54" s="226">
        <v>1.9232919170082798E-5</v>
      </c>
      <c r="BG54" s="226">
        <v>6.1031031975244303E-5</v>
      </c>
      <c r="BH54" s="226">
        <v>2.4226226794277001E-6</v>
      </c>
      <c r="BI54" s="226">
        <v>7.0444657457745496E-6</v>
      </c>
      <c r="BJ54" s="226">
        <v>3.51566119669213E-6</v>
      </c>
      <c r="BK54" s="226">
        <v>4.2018500331622397E-6</v>
      </c>
      <c r="BL54" s="226">
        <v>2.16638619612089E-5</v>
      </c>
      <c r="BM54" s="226">
        <v>1.53832280412265E-6</v>
      </c>
      <c r="BN54" s="226">
        <v>1.59099917836754E-6</v>
      </c>
      <c r="BO54" s="226">
        <v>1.90112206468971E-6</v>
      </c>
      <c r="BP54" s="226">
        <v>2.08182701848373E-6</v>
      </c>
      <c r="BQ54" s="226">
        <v>2.40346107774802E-6</v>
      </c>
      <c r="BR54" s="226">
        <v>3.5485893840064199E-6</v>
      </c>
      <c r="BS54" s="226">
        <v>9.6227587941318706E-7</v>
      </c>
      <c r="BT54" s="226">
        <v>4.0077322054384001E-6</v>
      </c>
      <c r="BU54" s="226">
        <v>1.6741128592550699E-6</v>
      </c>
      <c r="BV54" s="226">
        <v>5.7893156835635903E-6</v>
      </c>
      <c r="BW54" s="226">
        <v>2.1786387048277299E-6</v>
      </c>
      <c r="BX54" s="226">
        <v>5.1566188946990004E-6</v>
      </c>
      <c r="BY54" s="226">
        <v>0</v>
      </c>
    </row>
    <row r="55" spans="1:77" x14ac:dyDescent="0.25">
      <c r="A55" s="105" t="s">
        <v>52</v>
      </c>
      <c r="B55" s="226">
        <v>3.30474956061978E-6</v>
      </c>
      <c r="C55" s="226">
        <v>8.6534429581283596E-6</v>
      </c>
      <c r="D55" s="226">
        <v>4.5343224827870901E-6</v>
      </c>
      <c r="E55" s="226">
        <v>5.8875173182492702E-6</v>
      </c>
      <c r="F55" s="226">
        <v>4.3519442538255396E-6</v>
      </c>
      <c r="G55" s="226">
        <v>3.7604573399393398E-6</v>
      </c>
      <c r="H55" s="226">
        <v>4.62008233261E-6</v>
      </c>
      <c r="I55" s="226">
        <v>2.99127810610217E-6</v>
      </c>
      <c r="J55" s="226">
        <v>4.8602052531056504E-6</v>
      </c>
      <c r="K55" s="226">
        <v>3.9892321335244898E-6</v>
      </c>
      <c r="L55" s="226">
        <v>5.0837430733513298E-6</v>
      </c>
      <c r="M55" s="226">
        <v>6.9023829612366302E-6</v>
      </c>
      <c r="N55" s="226">
        <v>4.8468148921554902E-5</v>
      </c>
      <c r="O55" s="226">
        <v>1.8028241862428899E-5</v>
      </c>
      <c r="P55" s="226">
        <v>1.07331651229885E-5</v>
      </c>
      <c r="Q55" s="226">
        <v>1.54941556424323E-5</v>
      </c>
      <c r="R55" s="226">
        <v>4.5380036413484901E-6</v>
      </c>
      <c r="S55" s="226">
        <v>1.02759873020908E-5</v>
      </c>
      <c r="T55" s="226">
        <v>6.0859737417594E-6</v>
      </c>
      <c r="U55" s="226">
        <v>6.0214559434709603E-6</v>
      </c>
      <c r="V55" s="226">
        <v>5.5192481066727003E-6</v>
      </c>
      <c r="W55" s="226">
        <v>4.2483510003684203E-6</v>
      </c>
      <c r="X55" s="226">
        <v>5.7904931942099002E-6</v>
      </c>
      <c r="Y55" s="226">
        <v>5.7050703809109504E-6</v>
      </c>
      <c r="Z55" s="226">
        <v>5.9146679442761701E-6</v>
      </c>
      <c r="AA55" s="226">
        <v>4.7676159197754601E-6</v>
      </c>
      <c r="AB55" s="226">
        <v>5.6329408095917703E-6</v>
      </c>
      <c r="AC55" s="226">
        <v>4.9526433090508102E-6</v>
      </c>
      <c r="AD55" s="226">
        <v>7.1965498604366299E-6</v>
      </c>
      <c r="AE55" s="226">
        <v>8.6887065021168605E-6</v>
      </c>
      <c r="AF55" s="226">
        <v>5.3626270906210199E-6</v>
      </c>
      <c r="AG55" s="226">
        <v>5.6552832911048503E-6</v>
      </c>
      <c r="AH55" s="226">
        <v>0</v>
      </c>
      <c r="AI55" s="226">
        <v>4.4139331287150602E-6</v>
      </c>
      <c r="AJ55" s="226">
        <v>5.5159840469685196E-6</v>
      </c>
      <c r="AK55" s="226">
        <v>4.1148390151763401E-6</v>
      </c>
      <c r="AL55" s="226">
        <v>6.6729048475579503E-6</v>
      </c>
      <c r="AM55" s="226">
        <v>7.7170234632598698E-6</v>
      </c>
      <c r="AN55" s="226">
        <v>3.5744633627994002E-6</v>
      </c>
      <c r="AO55" s="226">
        <v>4.84283786967264E-5</v>
      </c>
      <c r="AP55" s="226">
        <v>4.0911135445580004E-6</v>
      </c>
      <c r="AQ55" s="226">
        <v>3.7561923983428102E-6</v>
      </c>
      <c r="AR55" s="226">
        <v>2.8002857836047098E-6</v>
      </c>
      <c r="AS55" s="226">
        <v>4.5719305066923602E-6</v>
      </c>
      <c r="AT55" s="226">
        <v>3.8621799646913803E-6</v>
      </c>
      <c r="AU55" s="226">
        <v>1.0098241630946701E-5</v>
      </c>
      <c r="AV55" s="226">
        <v>8.4829596841035792E-6</v>
      </c>
      <c r="AW55" s="226">
        <v>6.2941368012937904E-6</v>
      </c>
      <c r="AX55" s="226">
        <v>8.8806407850772801E-6</v>
      </c>
      <c r="AY55" s="226">
        <v>4.3079528966288698E-6</v>
      </c>
      <c r="AZ55" s="226">
        <v>3.6415342869410501E-6</v>
      </c>
      <c r="BA55" s="226">
        <v>1.36543464513202E-5</v>
      </c>
      <c r="BB55" s="226">
        <v>1.05278024392615E-2</v>
      </c>
      <c r="BC55" s="226">
        <v>1.09324215595882E-5</v>
      </c>
      <c r="BD55" s="226">
        <v>5.8332703277122803E-6</v>
      </c>
      <c r="BE55" s="226">
        <v>7.0243454966183702E-6</v>
      </c>
      <c r="BF55" s="226">
        <v>9.0275093927768408E-6</v>
      </c>
      <c r="BG55" s="226">
        <v>8.6870745353278999E-6</v>
      </c>
      <c r="BH55" s="226">
        <v>4.9208129733109398E-6</v>
      </c>
      <c r="BI55" s="226">
        <v>2.90725088478745E-5</v>
      </c>
      <c r="BJ55" s="226">
        <v>9.47379736979765E-6</v>
      </c>
      <c r="BK55" s="226">
        <v>2.8476450577064999E-6</v>
      </c>
      <c r="BL55" s="226">
        <v>3.6509478727808598E-6</v>
      </c>
      <c r="BM55" s="226">
        <v>1.5370678564576E-6</v>
      </c>
      <c r="BN55" s="226">
        <v>1.1954024476953801E-6</v>
      </c>
      <c r="BO55" s="226">
        <v>1.7490479017373601E-6</v>
      </c>
      <c r="BP55" s="226">
        <v>1.7790327978814499E-6</v>
      </c>
      <c r="BQ55" s="226">
        <v>9.1646637199713303E-7</v>
      </c>
      <c r="BR55" s="226">
        <v>2.4204142028284302E-6</v>
      </c>
      <c r="BS55" s="226">
        <v>7.2816403068966305E-7</v>
      </c>
      <c r="BT55" s="226">
        <v>3.4752374630625799E-6</v>
      </c>
      <c r="BU55" s="226">
        <v>1.52663896217244E-6</v>
      </c>
      <c r="BV55" s="226">
        <v>2.4889446610221898E-6</v>
      </c>
      <c r="BW55" s="226">
        <v>1.5454222015648501E-6</v>
      </c>
      <c r="BX55" s="226">
        <v>4.9039269050998798E-6</v>
      </c>
      <c r="BY55" s="226">
        <v>0</v>
      </c>
    </row>
    <row r="56" spans="1:77" x14ac:dyDescent="0.25">
      <c r="A56" s="105" t="s">
        <v>53</v>
      </c>
      <c r="B56" s="226">
        <v>9.2011606243316307E-6</v>
      </c>
      <c r="C56" s="226">
        <v>1.9227482842752001E-5</v>
      </c>
      <c r="D56" s="226">
        <v>1.8152050080711102E-5</v>
      </c>
      <c r="E56" s="226">
        <v>1.4452293980054499E-5</v>
      </c>
      <c r="F56" s="226">
        <v>1.17864459898924E-5</v>
      </c>
      <c r="G56" s="226">
        <v>1.0249283918493101E-5</v>
      </c>
      <c r="H56" s="226">
        <v>1.8054632189509699E-5</v>
      </c>
      <c r="I56" s="226">
        <v>1.1127161211662701E-5</v>
      </c>
      <c r="J56" s="226">
        <v>1.5724218365006399E-5</v>
      </c>
      <c r="K56" s="226">
        <v>1.8618733239338401E-5</v>
      </c>
      <c r="L56" s="226">
        <v>8.1239481214993308E-6</v>
      </c>
      <c r="M56" s="226">
        <v>3.31760806626531E-5</v>
      </c>
      <c r="N56" s="226">
        <v>1.10486692021627E-5</v>
      </c>
      <c r="O56" s="226">
        <v>4.7306546274487997E-6</v>
      </c>
      <c r="P56" s="226">
        <v>3.0558042128939898E-5</v>
      </c>
      <c r="Q56" s="226">
        <v>5.1534534480830998E-5</v>
      </c>
      <c r="R56" s="226">
        <v>2.49890714967167E-5</v>
      </c>
      <c r="S56" s="226">
        <v>4.3899914964953203E-5</v>
      </c>
      <c r="T56" s="226">
        <v>3.4745211798904499E-5</v>
      </c>
      <c r="U56" s="226">
        <v>3.6117926160075301E-5</v>
      </c>
      <c r="V56" s="226">
        <v>2.5916042535323398E-5</v>
      </c>
      <c r="W56" s="226">
        <v>2.3765924241347399E-5</v>
      </c>
      <c r="X56" s="226">
        <v>3.2442671883837899E-5</v>
      </c>
      <c r="Y56" s="226">
        <v>2.9227704181788801E-5</v>
      </c>
      <c r="Z56" s="226">
        <v>3.1122177876463902E-5</v>
      </c>
      <c r="AA56" s="226">
        <v>2.71733367285918E-5</v>
      </c>
      <c r="AB56" s="226">
        <v>3.4054322825908701E-5</v>
      </c>
      <c r="AC56" s="226">
        <v>2.6720225587995399E-5</v>
      </c>
      <c r="AD56" s="226">
        <v>2.8936520964196701E-5</v>
      </c>
      <c r="AE56" s="226">
        <v>4.1689675697723902E-5</v>
      </c>
      <c r="AF56" s="226">
        <v>2.30469764693322E-5</v>
      </c>
      <c r="AG56" s="226">
        <v>2.09491687150234E-5</v>
      </c>
      <c r="AH56" s="226">
        <v>0</v>
      </c>
      <c r="AI56" s="226">
        <v>2.02723030798125E-5</v>
      </c>
      <c r="AJ56" s="226">
        <v>3.0489025695380399E-5</v>
      </c>
      <c r="AK56" s="226">
        <v>2.1008274454037201E-5</v>
      </c>
      <c r="AL56" s="226">
        <v>2.2901542912157E-5</v>
      </c>
      <c r="AM56" s="226">
        <v>2.03528566849106E-5</v>
      </c>
      <c r="AN56" s="226">
        <v>1.53368368566747E-5</v>
      </c>
      <c r="AO56" s="226">
        <v>1.84199064887141E-5</v>
      </c>
      <c r="AP56" s="226">
        <v>1.6932925682587599E-5</v>
      </c>
      <c r="AQ56" s="226">
        <v>1.60421584423781E-5</v>
      </c>
      <c r="AR56" s="226">
        <v>1.5157194424253101E-5</v>
      </c>
      <c r="AS56" s="226">
        <v>1.5111112095519E-5</v>
      </c>
      <c r="AT56" s="226">
        <v>1.7051168871101601E-5</v>
      </c>
      <c r="AU56" s="226">
        <v>1.8015367911702198E-5</v>
      </c>
      <c r="AV56" s="226">
        <v>2.12639047391779E-5</v>
      </c>
      <c r="AW56" s="226">
        <v>2.24129331944743E-5</v>
      </c>
      <c r="AX56" s="226">
        <v>4.3691623684846097E-5</v>
      </c>
      <c r="AY56" s="226">
        <v>1.30193864971376E-5</v>
      </c>
      <c r="AZ56" s="226">
        <v>1.5458548004652599E-5</v>
      </c>
      <c r="BA56" s="226">
        <v>2.04178073334847E-5</v>
      </c>
      <c r="BB56" s="226">
        <v>5.34778082402332E-4</v>
      </c>
      <c r="BC56" s="226">
        <v>5.7402227609866699E-2</v>
      </c>
      <c r="BD56" s="226">
        <v>2.3865442155275801E-5</v>
      </c>
      <c r="BE56" s="226">
        <v>1.01346792066936E-5</v>
      </c>
      <c r="BF56" s="226">
        <v>1.9312768839596E-5</v>
      </c>
      <c r="BG56" s="226">
        <v>1.2965928258149099E-4</v>
      </c>
      <c r="BH56" s="226">
        <v>6.2689873455384202E-5</v>
      </c>
      <c r="BI56" s="226">
        <v>1.98035634510419E-5</v>
      </c>
      <c r="BJ56" s="226">
        <v>1.0645305868608599E-5</v>
      </c>
      <c r="BK56" s="226">
        <v>1.1181823871212101E-5</v>
      </c>
      <c r="BL56" s="226">
        <v>1.7267980535556601E-5</v>
      </c>
      <c r="BM56" s="226">
        <v>4.9697859664016397E-6</v>
      </c>
      <c r="BN56" s="226">
        <v>4.8265465967877699E-5</v>
      </c>
      <c r="BO56" s="226">
        <v>5.5902870304719799E-5</v>
      </c>
      <c r="BP56" s="226">
        <v>5.5944381405807197E-5</v>
      </c>
      <c r="BQ56" s="226">
        <v>5.8018735805250501E-6</v>
      </c>
      <c r="BR56" s="226">
        <v>5.8048882038097904E-6</v>
      </c>
      <c r="BS56" s="226">
        <v>9.4143244343835892E-6</v>
      </c>
      <c r="BT56" s="226">
        <v>8.3278696005623504E-6</v>
      </c>
      <c r="BU56" s="226">
        <v>1.52927978498154E-4</v>
      </c>
      <c r="BV56" s="226">
        <v>1.0831368605754499E-5</v>
      </c>
      <c r="BW56" s="226">
        <v>1.8646534715794799E-5</v>
      </c>
      <c r="BX56" s="226">
        <v>1.24117160407121E-5</v>
      </c>
      <c r="BY56" s="226">
        <v>0</v>
      </c>
    </row>
    <row r="57" spans="1:77" x14ac:dyDescent="0.25">
      <c r="A57" s="105" t="s">
        <v>54</v>
      </c>
      <c r="B57" s="226">
        <v>9.5319836483611503E-5</v>
      </c>
      <c r="C57" s="226">
        <v>1.99521948411123E-4</v>
      </c>
      <c r="D57" s="226">
        <v>1.95363088977094E-4</v>
      </c>
      <c r="E57" s="226">
        <v>1.4873606869859399E-4</v>
      </c>
      <c r="F57" s="226">
        <v>1.36427055968343E-4</v>
      </c>
      <c r="G57" s="226">
        <v>1.09945414691082E-4</v>
      </c>
      <c r="H57" s="226">
        <v>2.08989266198138E-4</v>
      </c>
      <c r="I57" s="226">
        <v>1.26178174098967E-4</v>
      </c>
      <c r="J57" s="226">
        <v>1.7007682280393199E-4</v>
      </c>
      <c r="K57" s="226">
        <v>2.1467071409653701E-4</v>
      </c>
      <c r="L57" s="226">
        <v>8.3488898670236897E-5</v>
      </c>
      <c r="M57" s="226">
        <v>3.7292908859867699E-4</v>
      </c>
      <c r="N57" s="226">
        <v>4.5933357700063697E-5</v>
      </c>
      <c r="O57" s="226">
        <v>2.3746646886667499E-5</v>
      </c>
      <c r="P57" s="226">
        <v>9.4270803831468704E-5</v>
      </c>
      <c r="Q57" s="226">
        <v>1.2734112751260499E-4</v>
      </c>
      <c r="R57" s="226">
        <v>2.8127420414778898E-4</v>
      </c>
      <c r="S57" s="226">
        <v>4.39486113076383E-4</v>
      </c>
      <c r="T57" s="226">
        <v>4.1420180007712602E-4</v>
      </c>
      <c r="U57" s="226">
        <v>4.3125862935732901E-4</v>
      </c>
      <c r="V57" s="226">
        <v>2.9938253847794702E-4</v>
      </c>
      <c r="W57" s="226">
        <v>2.7142062818925802E-4</v>
      </c>
      <c r="X57" s="226">
        <v>3.9047818950204002E-4</v>
      </c>
      <c r="Y57" s="226">
        <v>3.3917960373926897E-4</v>
      </c>
      <c r="Z57" s="226">
        <v>3.36952083039309E-4</v>
      </c>
      <c r="AA57" s="226">
        <v>3.2349519552334402E-4</v>
      </c>
      <c r="AB57" s="226">
        <v>3.7935082873173599E-4</v>
      </c>
      <c r="AC57" s="226">
        <v>3.0539310300402701E-4</v>
      </c>
      <c r="AD57" s="226">
        <v>2.7829913930513299E-4</v>
      </c>
      <c r="AE57" s="226">
        <v>4.6252757637724802E-4</v>
      </c>
      <c r="AF57" s="226">
        <v>1.9816778346327E-4</v>
      </c>
      <c r="AG57" s="226">
        <v>1.76782427648012E-4</v>
      </c>
      <c r="AH57" s="226">
        <v>0</v>
      </c>
      <c r="AI57" s="226">
        <v>2.0012424759220399E-4</v>
      </c>
      <c r="AJ57" s="226">
        <v>2.39255714682992E-4</v>
      </c>
      <c r="AK57" s="226">
        <v>1.9522827252392501E-4</v>
      </c>
      <c r="AL57" s="226">
        <v>1.6862081818960501E-4</v>
      </c>
      <c r="AM57" s="226">
        <v>1.6948784748933599E-4</v>
      </c>
      <c r="AN57" s="226">
        <v>1.8318544969178399E-4</v>
      </c>
      <c r="AO57" s="226">
        <v>1.3549178940756401E-4</v>
      </c>
      <c r="AP57" s="226">
        <v>1.6801813063316599E-4</v>
      </c>
      <c r="AQ57" s="226">
        <v>1.7748251809435999E-4</v>
      </c>
      <c r="AR57" s="226">
        <v>1.7392683439646401E-4</v>
      </c>
      <c r="AS57" s="226">
        <v>1.4331317176996701E-4</v>
      </c>
      <c r="AT57" s="226">
        <v>1.6342033671522E-4</v>
      </c>
      <c r="AU57" s="226">
        <v>1.4764370734455899E-4</v>
      </c>
      <c r="AV57" s="226">
        <v>1.5849138669476E-4</v>
      </c>
      <c r="AW57" s="226">
        <v>1.21649073907953E-4</v>
      </c>
      <c r="AX57" s="226">
        <v>1.32295234908075E-4</v>
      </c>
      <c r="AY57" s="226">
        <v>1.37933944721161E-4</v>
      </c>
      <c r="AZ57" s="226">
        <v>1.2952921471638901E-4</v>
      </c>
      <c r="BA57" s="226">
        <v>1.3513670350746501E-4</v>
      </c>
      <c r="BB57" s="226">
        <v>1.8175756711374301E-4</v>
      </c>
      <c r="BC57" s="226">
        <v>1.8126550006550499E-4</v>
      </c>
      <c r="BD57" s="226">
        <v>5.9470512090301998E-2</v>
      </c>
      <c r="BE57" s="226">
        <v>7.9186340477456203E-5</v>
      </c>
      <c r="BF57" s="226">
        <v>1.2793061216593299E-4</v>
      </c>
      <c r="BG57" s="226">
        <v>1.3662375548216101E-4</v>
      </c>
      <c r="BH57" s="226">
        <v>1.47637125219013E-4</v>
      </c>
      <c r="BI57" s="226">
        <v>1.8669640278212E-4</v>
      </c>
      <c r="BJ57" s="226">
        <v>1.01439007060883E-4</v>
      </c>
      <c r="BK57" s="226">
        <v>1.1283945758181E-4</v>
      </c>
      <c r="BL57" s="226">
        <v>1.8003796248456199E-4</v>
      </c>
      <c r="BM57" s="226">
        <v>6.8166871023933506E-5</v>
      </c>
      <c r="BN57" s="226">
        <v>3.2490089071488902E-5</v>
      </c>
      <c r="BO57" s="226">
        <v>7.048928293825E-5</v>
      </c>
      <c r="BP57" s="226">
        <v>4.6291353370584599E-5</v>
      </c>
      <c r="BQ57" s="226">
        <v>1.76453551657734E-5</v>
      </c>
      <c r="BR57" s="226">
        <v>6.5754008451549296E-5</v>
      </c>
      <c r="BS57" s="226">
        <v>8.3138870605531707E-5</v>
      </c>
      <c r="BT57" s="226">
        <v>1.05591238020628E-4</v>
      </c>
      <c r="BU57" s="226">
        <v>5.1605747750089499E-5</v>
      </c>
      <c r="BV57" s="226">
        <v>2.0003604900894399E-4</v>
      </c>
      <c r="BW57" s="226">
        <v>1.7871193844407301E-4</v>
      </c>
      <c r="BX57" s="226">
        <v>2.3563119271248999E-4</v>
      </c>
      <c r="BY57" s="226">
        <v>0</v>
      </c>
    </row>
    <row r="58" spans="1:77" x14ac:dyDescent="0.25">
      <c r="A58" s="105" t="s">
        <v>55</v>
      </c>
      <c r="B58" s="226">
        <v>1.9108380440013099E-4</v>
      </c>
      <c r="C58" s="226">
        <v>4.07974849663706E-4</v>
      </c>
      <c r="D58" s="226">
        <v>1.4345782953423901E-4</v>
      </c>
      <c r="E58" s="226">
        <v>3.6278478672457302E-4</v>
      </c>
      <c r="F58" s="226">
        <v>1.33802774301646E-4</v>
      </c>
      <c r="G58" s="226">
        <v>2.4557971508663802E-4</v>
      </c>
      <c r="H58" s="226">
        <v>2.4602109745991202E-4</v>
      </c>
      <c r="I58" s="226">
        <v>1.79286717427116E-4</v>
      </c>
      <c r="J58" s="226">
        <v>1.61668583296375E-4</v>
      </c>
      <c r="K58" s="226">
        <v>2.66525409931322E-4</v>
      </c>
      <c r="L58" s="226">
        <v>1.1547137211883999E-4</v>
      </c>
      <c r="M58" s="226">
        <v>2.0989224609740801E-4</v>
      </c>
      <c r="N58" s="226">
        <v>8.1012411330854105E-5</v>
      </c>
      <c r="O58" s="226">
        <v>5.2976264589160202E-5</v>
      </c>
      <c r="P58" s="226">
        <v>4.8516520088639098E-4</v>
      </c>
      <c r="Q58" s="226">
        <v>3.37222707632446E-4</v>
      </c>
      <c r="R58" s="226">
        <v>2.34221315667195E-4</v>
      </c>
      <c r="S58" s="226">
        <v>3.2575220048507099E-4</v>
      </c>
      <c r="T58" s="226">
        <v>1.87318148486636E-4</v>
      </c>
      <c r="U58" s="226">
        <v>1.8290453012113499E-4</v>
      </c>
      <c r="V58" s="226">
        <v>2.7034855754893899E-4</v>
      </c>
      <c r="W58" s="226">
        <v>3.2849767344876699E-4</v>
      </c>
      <c r="X58" s="226">
        <v>1.93978050035388E-4</v>
      </c>
      <c r="Y58" s="226">
        <v>1.88463773224766E-4</v>
      </c>
      <c r="Z58" s="226">
        <v>2.5221887279838903E-4</v>
      </c>
      <c r="AA58" s="226">
        <v>2.08574438473795E-4</v>
      </c>
      <c r="AB58" s="226">
        <v>5.4477819198984296E-4</v>
      </c>
      <c r="AC58" s="226">
        <v>1.76519802824507E-4</v>
      </c>
      <c r="AD58" s="226">
        <v>3.1048092015284598E-4</v>
      </c>
      <c r="AE58" s="226">
        <v>3.3706522935535502E-4</v>
      </c>
      <c r="AF58" s="226">
        <v>2.2374029308451501E-4</v>
      </c>
      <c r="AG58" s="226">
        <v>2.04145608055839E-4</v>
      </c>
      <c r="AH58" s="226">
        <v>0</v>
      </c>
      <c r="AI58" s="226">
        <v>4.3776676725985198E-4</v>
      </c>
      <c r="AJ58" s="226">
        <v>3.50366877622201E-4</v>
      </c>
      <c r="AK58" s="226">
        <v>3.6605947588734902E-4</v>
      </c>
      <c r="AL58" s="226">
        <v>1.7873857833732501E-4</v>
      </c>
      <c r="AM58" s="226">
        <v>3.5282182179171499E-4</v>
      </c>
      <c r="AN58" s="226">
        <v>2.7861337836292301E-4</v>
      </c>
      <c r="AO58" s="226">
        <v>1.1507160978484399E-4</v>
      </c>
      <c r="AP58" s="226">
        <v>2.4856543779060999E-4</v>
      </c>
      <c r="AQ58" s="226">
        <v>1.6423934831519201E-4</v>
      </c>
      <c r="AR58" s="226">
        <v>1.5392887488029899E-4</v>
      </c>
      <c r="AS58" s="226">
        <v>3.3091652144408903E-4</v>
      </c>
      <c r="AT58" s="226">
        <v>3.3401398540798099E-4</v>
      </c>
      <c r="AU58" s="226">
        <v>6.1977220746876698E-4</v>
      </c>
      <c r="AV58" s="226">
        <v>7.3654808310728002E-4</v>
      </c>
      <c r="AW58" s="226">
        <v>7.7897267328135705E-4</v>
      </c>
      <c r="AX58" s="226">
        <v>2.2988918366732299E-4</v>
      </c>
      <c r="AY58" s="226">
        <v>1.5123846590550199E-4</v>
      </c>
      <c r="AZ58" s="226">
        <v>2.9385664197956201E-4</v>
      </c>
      <c r="BA58" s="226">
        <v>2.61968140040692E-4</v>
      </c>
      <c r="BB58" s="226">
        <v>1.36688085467216E-4</v>
      </c>
      <c r="BC58" s="226">
        <v>2.3026923833176401E-4</v>
      </c>
      <c r="BD58" s="226">
        <v>2.3065010527533399E-4</v>
      </c>
      <c r="BE58" s="226">
        <v>1.74664395045129E-2</v>
      </c>
      <c r="BF58" s="226">
        <v>8.55675302422616E-4</v>
      </c>
      <c r="BG58" s="226">
        <v>2.1759488376046199E-4</v>
      </c>
      <c r="BH58" s="226">
        <v>3.0168108820496399E-4</v>
      </c>
      <c r="BI58" s="226">
        <v>2.0498410148116501E-4</v>
      </c>
      <c r="BJ58" s="226">
        <v>1.9394745689266699E-4</v>
      </c>
      <c r="BK58" s="226">
        <v>6.8738506855690396E-4</v>
      </c>
      <c r="BL58" s="226">
        <v>4.8600261785259003E-4</v>
      </c>
      <c r="BM58" s="226">
        <v>3.51041999373806E-4</v>
      </c>
      <c r="BN58" s="226">
        <v>9.3827926028545696E-5</v>
      </c>
      <c r="BO58" s="226">
        <v>1.09027117676034E-4</v>
      </c>
      <c r="BP58" s="226">
        <v>1.3254535414257599E-4</v>
      </c>
      <c r="BQ58" s="226">
        <v>2.71271594800502E-4</v>
      </c>
      <c r="BR58" s="226">
        <v>2.73397822295393E-4</v>
      </c>
      <c r="BS58" s="226">
        <v>1.0101793314346199E-4</v>
      </c>
      <c r="BT58" s="226">
        <v>2.70008511803155E-4</v>
      </c>
      <c r="BU58" s="226">
        <v>9.1244026575716802E-5</v>
      </c>
      <c r="BV58" s="226">
        <v>3.4070493584216201E-4</v>
      </c>
      <c r="BW58" s="226">
        <v>1.5034478064061501E-4</v>
      </c>
      <c r="BX58" s="226">
        <v>6.5618742337430103E-4</v>
      </c>
      <c r="BY58" s="226">
        <v>0</v>
      </c>
    </row>
    <row r="59" spans="1:77" x14ac:dyDescent="0.25">
      <c r="A59" s="105" t="s">
        <v>56</v>
      </c>
      <c r="B59" s="226">
        <v>4.3446856340949002E-5</v>
      </c>
      <c r="C59" s="226">
        <v>1.7518457517598599E-4</v>
      </c>
      <c r="D59" s="226">
        <v>9.7081363780750601E-5</v>
      </c>
      <c r="E59" s="226">
        <v>1.7537841112310701E-4</v>
      </c>
      <c r="F59" s="226">
        <v>6.1702732220281396E-5</v>
      </c>
      <c r="G59" s="226">
        <v>1.9505882913138501E-4</v>
      </c>
      <c r="H59" s="226">
        <v>1.74391931903234E-4</v>
      </c>
      <c r="I59" s="226">
        <v>1.9056840000799901E-4</v>
      </c>
      <c r="J59" s="226">
        <v>9.8960583726482299E-5</v>
      </c>
      <c r="K59" s="226">
        <v>5.2928006409282602E-5</v>
      </c>
      <c r="L59" s="226">
        <v>2.6736015992787399E-5</v>
      </c>
      <c r="M59" s="226">
        <v>7.8733162041687204E-5</v>
      </c>
      <c r="N59" s="226">
        <v>2.08586541141937E-5</v>
      </c>
      <c r="O59" s="226">
        <v>8.9399950984972606E-6</v>
      </c>
      <c r="P59" s="226">
        <v>1.4288238059484299E-4</v>
      </c>
      <c r="Q59" s="226">
        <v>1.6936962356319999E-4</v>
      </c>
      <c r="R59" s="226">
        <v>4.5716374602138203E-5</v>
      </c>
      <c r="S59" s="226">
        <v>2.4933332665429798E-4</v>
      </c>
      <c r="T59" s="226">
        <v>4.7237513541457401E-5</v>
      </c>
      <c r="U59" s="226">
        <v>7.2629263635901194E-5</v>
      </c>
      <c r="V59" s="226">
        <v>9.2104601944694499E-5</v>
      </c>
      <c r="W59" s="226">
        <v>5.3379778119371201E-5</v>
      </c>
      <c r="X59" s="226">
        <v>4.8254003296780698E-5</v>
      </c>
      <c r="Y59" s="226">
        <v>7.0409074325642805E-5</v>
      </c>
      <c r="Z59" s="226">
        <v>8.9943710036893501E-5</v>
      </c>
      <c r="AA59" s="226">
        <v>3.7187280696588099E-5</v>
      </c>
      <c r="AB59" s="226">
        <v>1.02816319724726E-4</v>
      </c>
      <c r="AC59" s="226">
        <v>4.3308484583325099E-5</v>
      </c>
      <c r="AD59" s="226">
        <v>1.0722159525753599E-4</v>
      </c>
      <c r="AE59" s="226">
        <v>1.17272319917086E-4</v>
      </c>
      <c r="AF59" s="226">
        <v>1.806231184441E-4</v>
      </c>
      <c r="AG59" s="226">
        <v>4.39073927191411E-4</v>
      </c>
      <c r="AH59" s="226">
        <v>0</v>
      </c>
      <c r="AI59" s="226">
        <v>6.2578932673333594E-5</v>
      </c>
      <c r="AJ59" s="226">
        <v>5.6427443618848599E-5</v>
      </c>
      <c r="AK59" s="226">
        <v>5.3742553697146003E-5</v>
      </c>
      <c r="AL59" s="226">
        <v>5.4103285795893401E-5</v>
      </c>
      <c r="AM59" s="226">
        <v>7.3221155922642496E-5</v>
      </c>
      <c r="AN59" s="226">
        <v>1.32822837261263E-4</v>
      </c>
      <c r="AO59" s="226">
        <v>2.7684777929884601E-5</v>
      </c>
      <c r="AP59" s="226">
        <v>5.3662239394340298E-5</v>
      </c>
      <c r="AQ59" s="226">
        <v>6.2703739473288401E-5</v>
      </c>
      <c r="AR59" s="226">
        <v>5.2565823679549699E-5</v>
      </c>
      <c r="AS59" s="226">
        <v>1.2572508560839199E-4</v>
      </c>
      <c r="AT59" s="226">
        <v>5.6506454802081498E-5</v>
      </c>
      <c r="AU59" s="226">
        <v>1.3060211962199401E-4</v>
      </c>
      <c r="AV59" s="226">
        <v>1.81881087097621E-4</v>
      </c>
      <c r="AW59" s="226">
        <v>1.8038693837404099E-3</v>
      </c>
      <c r="AX59" s="226">
        <v>2.1318071002981201E-4</v>
      </c>
      <c r="AY59" s="226">
        <v>1.77116603774852E-4</v>
      </c>
      <c r="AZ59" s="226">
        <v>3.00190772227179E-4</v>
      </c>
      <c r="BA59" s="226">
        <v>2.34073473866734E-4</v>
      </c>
      <c r="BB59" s="226">
        <v>3.5730986196181703E-5</v>
      </c>
      <c r="BC59" s="226">
        <v>8.1705489643112004E-5</v>
      </c>
      <c r="BD59" s="226">
        <v>4.8064363646028999E-5</v>
      </c>
      <c r="BE59" s="226">
        <v>7.2980991749953898E-5</v>
      </c>
      <c r="BF59" s="226">
        <v>2.9502991817830799E-2</v>
      </c>
      <c r="BG59" s="226">
        <v>1.7035791620799001E-4</v>
      </c>
      <c r="BH59" s="226">
        <v>3.0205221108010098E-5</v>
      </c>
      <c r="BI59" s="226">
        <v>4.9618740410437102E-5</v>
      </c>
      <c r="BJ59" s="226">
        <v>4.1156871579529198E-4</v>
      </c>
      <c r="BK59" s="226">
        <v>4.52315663579968E-4</v>
      </c>
      <c r="BL59" s="226">
        <v>5.9709111786538997E-5</v>
      </c>
      <c r="BM59" s="226">
        <v>3.3294756635998502E-5</v>
      </c>
      <c r="BN59" s="226">
        <v>1.7902501662182301E-5</v>
      </c>
      <c r="BO59" s="226">
        <v>2.4783031284056501E-5</v>
      </c>
      <c r="BP59" s="226">
        <v>3.02108618900688E-5</v>
      </c>
      <c r="BQ59" s="226">
        <v>1.4467178102525299E-4</v>
      </c>
      <c r="BR59" s="226">
        <v>6.4115382686239799E-5</v>
      </c>
      <c r="BS59" s="226">
        <v>6.1540208825320802E-5</v>
      </c>
      <c r="BT59" s="226">
        <v>2.03075957745255E-4</v>
      </c>
      <c r="BU59" s="226">
        <v>7.5996201784338E-5</v>
      </c>
      <c r="BV59" s="226">
        <v>2.13832412290299E-4</v>
      </c>
      <c r="BW59" s="226">
        <v>6.0586301101336002E-5</v>
      </c>
      <c r="BX59" s="226">
        <v>2.0762505753285399E-4</v>
      </c>
      <c r="BY59" s="226">
        <v>0</v>
      </c>
    </row>
    <row r="60" spans="1:77" x14ac:dyDescent="0.25">
      <c r="A60" s="105" t="s">
        <v>57</v>
      </c>
      <c r="B60" s="226">
        <v>4.3252343923393601E-5</v>
      </c>
      <c r="C60" s="226">
        <v>7.9486185596559298E-5</v>
      </c>
      <c r="D60" s="226">
        <v>3.9566420272832703E-5</v>
      </c>
      <c r="E60" s="226">
        <v>9.1110064600101405E-5</v>
      </c>
      <c r="F60" s="226">
        <v>4.2542543908705598E-5</v>
      </c>
      <c r="G60" s="226">
        <v>4.0218904429599999E-5</v>
      </c>
      <c r="H60" s="226">
        <v>4.6993358802214897E-5</v>
      </c>
      <c r="I60" s="226">
        <v>3.25030726991087E-5</v>
      </c>
      <c r="J60" s="226">
        <v>4.2994408970016898E-5</v>
      </c>
      <c r="K60" s="226">
        <v>3.4808917556456897E-5</v>
      </c>
      <c r="L60" s="226">
        <v>4.1296100333819499E-5</v>
      </c>
      <c r="M60" s="226">
        <v>4.4700137575569903E-5</v>
      </c>
      <c r="N60" s="226">
        <v>4.8090653848129701E-4</v>
      </c>
      <c r="O60" s="226">
        <v>1.7926914308499301E-4</v>
      </c>
      <c r="P60" s="226">
        <v>4.2538401095020998E-5</v>
      </c>
      <c r="Q60" s="226">
        <v>5.5146275199041598E-5</v>
      </c>
      <c r="R60" s="226">
        <v>3.6243808904329998E-5</v>
      </c>
      <c r="S60" s="226">
        <v>6.5022189887100905E-5</v>
      </c>
      <c r="T60" s="226">
        <v>4.2320627889096702E-5</v>
      </c>
      <c r="U60" s="226">
        <v>4.8646103014406997E-5</v>
      </c>
      <c r="V60" s="226">
        <v>4.4466131166830297E-5</v>
      </c>
      <c r="W60" s="226">
        <v>3.212726366161E-5</v>
      </c>
      <c r="X60" s="226">
        <v>4.5034767765155003E-5</v>
      </c>
      <c r="Y60" s="226">
        <v>5.3803252911525503E-5</v>
      </c>
      <c r="Z60" s="226">
        <v>4.6708681317845898E-5</v>
      </c>
      <c r="AA60" s="226">
        <v>3.6624479057518603E-5</v>
      </c>
      <c r="AB60" s="226">
        <v>7.3597331912477097E-5</v>
      </c>
      <c r="AC60" s="226">
        <v>3.55382906885164E-5</v>
      </c>
      <c r="AD60" s="226">
        <v>4.1536403369671998E-5</v>
      </c>
      <c r="AE60" s="226">
        <v>6.5434268905670094E-5</v>
      </c>
      <c r="AF60" s="226">
        <v>3.6113265729276397E-5</v>
      </c>
      <c r="AG60" s="226">
        <v>3.83759097885787E-5</v>
      </c>
      <c r="AH60" s="226">
        <v>0</v>
      </c>
      <c r="AI60" s="226">
        <v>3.0299014644258498E-5</v>
      </c>
      <c r="AJ60" s="226">
        <v>2.5173461884414299E-5</v>
      </c>
      <c r="AK60" s="226">
        <v>2.8011532064191201E-5</v>
      </c>
      <c r="AL60" s="226">
        <v>4.2090933769010002E-5</v>
      </c>
      <c r="AM60" s="226">
        <v>5.5217203549727397E-5</v>
      </c>
      <c r="AN60" s="226">
        <v>2.5833048184541001E-5</v>
      </c>
      <c r="AO60" s="226">
        <v>4.8719049762956698E-4</v>
      </c>
      <c r="AP60" s="226">
        <v>2.9094658411641302E-5</v>
      </c>
      <c r="AQ60" s="226">
        <v>2.77820339263298E-5</v>
      </c>
      <c r="AR60" s="226">
        <v>2.00969434184913E-5</v>
      </c>
      <c r="AS60" s="226">
        <v>2.8046252643045599E-5</v>
      </c>
      <c r="AT60" s="226">
        <v>2.4997319590050101E-5</v>
      </c>
      <c r="AU60" s="226">
        <v>8.6273814771647807E-5</v>
      </c>
      <c r="AV60" s="226">
        <v>6.3594533418304605E-5</v>
      </c>
      <c r="AW60" s="226">
        <v>3.0865284653425597E-5</v>
      </c>
      <c r="AX60" s="226">
        <v>2.5483480018850399E-5</v>
      </c>
      <c r="AY60" s="226">
        <v>2.7062257062229999E-5</v>
      </c>
      <c r="AZ60" s="226">
        <v>2.4953264881175099E-5</v>
      </c>
      <c r="BA60" s="226">
        <v>2.2836501806118102E-5</v>
      </c>
      <c r="BB60" s="226">
        <v>2.5179659052732998E-5</v>
      </c>
      <c r="BC60" s="226">
        <v>2.73579299184206E-5</v>
      </c>
      <c r="BD60" s="226">
        <v>4.2404555045406503E-5</v>
      </c>
      <c r="BE60" s="226">
        <v>6.5032700089069395E-5</v>
      </c>
      <c r="BF60" s="226">
        <v>2.9179521143012401E-5</v>
      </c>
      <c r="BG60" s="226">
        <v>3.2405901085715602E-2</v>
      </c>
      <c r="BH60" s="226">
        <v>5.1974982591209197E-5</v>
      </c>
      <c r="BI60" s="226">
        <v>2.27261571587908E-4</v>
      </c>
      <c r="BJ60" s="226">
        <v>1.05413144160234E-4</v>
      </c>
      <c r="BK60" s="226">
        <v>5.5835862285557901E-5</v>
      </c>
      <c r="BL60" s="226">
        <v>5.1754756561719102E-5</v>
      </c>
      <c r="BM60" s="226">
        <v>3.0750404874602E-5</v>
      </c>
      <c r="BN60" s="226">
        <v>2.3451688090339799E-5</v>
      </c>
      <c r="BO60" s="226">
        <v>3.8158463318849998E-5</v>
      </c>
      <c r="BP60" s="226">
        <v>5.8869840264000999E-5</v>
      </c>
      <c r="BQ60" s="226">
        <v>8.8505994861832798E-4</v>
      </c>
      <c r="BR60" s="226">
        <v>4.2134832563265698E-5</v>
      </c>
      <c r="BS60" s="226">
        <v>9.9248595939069697E-6</v>
      </c>
      <c r="BT60" s="226">
        <v>4.7650954579405402E-5</v>
      </c>
      <c r="BU60" s="226">
        <v>7.1844933014787902E-6</v>
      </c>
      <c r="BV60" s="226">
        <v>2.3089960295074201E-5</v>
      </c>
      <c r="BW60" s="226">
        <v>1.3246686882746501E-5</v>
      </c>
      <c r="BX60" s="226">
        <v>6.0498474215054103E-4</v>
      </c>
      <c r="BY60" s="226">
        <v>0</v>
      </c>
    </row>
    <row r="61" spans="1:77" x14ac:dyDescent="0.25">
      <c r="A61" s="105" t="s">
        <v>58</v>
      </c>
      <c r="B61" s="226">
        <v>3.3251867635975701E-3</v>
      </c>
      <c r="C61" s="226">
        <v>7.2994867590349399E-3</v>
      </c>
      <c r="D61" s="226">
        <v>7.1786696632782799E-3</v>
      </c>
      <c r="E61" s="226">
        <v>5.2831744688394203E-3</v>
      </c>
      <c r="F61" s="226">
        <v>4.6559759773377001E-3</v>
      </c>
      <c r="G61" s="226">
        <v>3.5110458674676398E-3</v>
      </c>
      <c r="H61" s="226">
        <v>7.8240067727511492E-3</v>
      </c>
      <c r="I61" s="226">
        <v>4.6403185066773902E-3</v>
      </c>
      <c r="J61" s="226">
        <v>6.2404989773921903E-3</v>
      </c>
      <c r="K61" s="226">
        <v>7.9592111174379993E-3</v>
      </c>
      <c r="L61" s="226">
        <v>3.0534053451558999E-3</v>
      </c>
      <c r="M61" s="226">
        <v>1.4122032666650301E-2</v>
      </c>
      <c r="N61" s="226">
        <v>1.60007587115567E-3</v>
      </c>
      <c r="O61" s="226">
        <v>8.4162447719776103E-4</v>
      </c>
      <c r="P61" s="226">
        <v>2.9936449586145898E-3</v>
      </c>
      <c r="Q61" s="226">
        <v>3.9881629864947999E-3</v>
      </c>
      <c r="R61" s="226">
        <v>1.0577935536468601E-2</v>
      </c>
      <c r="S61" s="226">
        <v>1.6029428969316601E-2</v>
      </c>
      <c r="T61" s="226">
        <v>1.5780362069856401E-2</v>
      </c>
      <c r="U61" s="226">
        <v>1.6413010264386001E-2</v>
      </c>
      <c r="V61" s="226">
        <v>1.0862135249179099E-2</v>
      </c>
      <c r="W61" s="226">
        <v>1.01898125234238E-2</v>
      </c>
      <c r="X61" s="226">
        <v>1.4866456424937899E-2</v>
      </c>
      <c r="Y61" s="226">
        <v>1.2815793854832599E-2</v>
      </c>
      <c r="Z61" s="226">
        <v>1.24287068024649E-2</v>
      </c>
      <c r="AA61" s="226">
        <v>1.2124892283662E-2</v>
      </c>
      <c r="AB61" s="226">
        <v>1.43961806188369E-2</v>
      </c>
      <c r="AC61" s="226">
        <v>1.1506416715698299E-2</v>
      </c>
      <c r="AD61" s="226">
        <v>1.01676615687932E-2</v>
      </c>
      <c r="AE61" s="226">
        <v>1.72851795179584E-2</v>
      </c>
      <c r="AF61" s="226">
        <v>6.7878010726527601E-3</v>
      </c>
      <c r="AG61" s="226">
        <v>6.0313874321311703E-3</v>
      </c>
      <c r="AH61" s="226">
        <v>0</v>
      </c>
      <c r="AI61" s="226">
        <v>6.4552377735198202E-3</v>
      </c>
      <c r="AJ61" s="226">
        <v>5.0227549151563898E-3</v>
      </c>
      <c r="AK61" s="226">
        <v>7.1351502044465099E-3</v>
      </c>
      <c r="AL61" s="226">
        <v>6.2007072253097402E-3</v>
      </c>
      <c r="AM61" s="226">
        <v>6.1666933454866697E-3</v>
      </c>
      <c r="AN61" s="226">
        <v>4.7976321738279603E-3</v>
      </c>
      <c r="AO61" s="226">
        <v>5.0140861858519103E-3</v>
      </c>
      <c r="AP61" s="226">
        <v>5.7804108039605402E-3</v>
      </c>
      <c r="AQ61" s="226">
        <v>5.9747893586310098E-3</v>
      </c>
      <c r="AR61" s="226">
        <v>5.8296389860367798E-3</v>
      </c>
      <c r="AS61" s="226">
        <v>5.3234450254459704E-3</v>
      </c>
      <c r="AT61" s="226">
        <v>5.4857220881179601E-3</v>
      </c>
      <c r="AU61" s="226">
        <v>5.2599578576716603E-3</v>
      </c>
      <c r="AV61" s="226">
        <v>5.5731877984247996E-3</v>
      </c>
      <c r="AW61" s="226">
        <v>4.2618994222452401E-3</v>
      </c>
      <c r="AX61" s="226">
        <v>4.4178667099978699E-3</v>
      </c>
      <c r="AY61" s="226">
        <v>3.4452373633218699E-3</v>
      </c>
      <c r="AZ61" s="226">
        <v>4.1755559765275698E-3</v>
      </c>
      <c r="BA61" s="226">
        <v>3.78861197870916E-3</v>
      </c>
      <c r="BB61" s="226">
        <v>6.7398746345449503E-3</v>
      </c>
      <c r="BC61" s="226">
        <v>5.1785645857573099E-3</v>
      </c>
      <c r="BD61" s="226">
        <v>5.6001989036833797E-3</v>
      </c>
      <c r="BE61" s="226">
        <v>2.8851175031387802E-3</v>
      </c>
      <c r="BF61" s="226">
        <v>3.7676664925933999E-3</v>
      </c>
      <c r="BG61" s="226">
        <v>4.6469808265970003E-3</v>
      </c>
      <c r="BH61" s="226">
        <v>5.2582584097901897E-2</v>
      </c>
      <c r="BI61" s="226">
        <v>6.8955302402138301E-3</v>
      </c>
      <c r="BJ61" s="226">
        <v>3.4720219008728798E-3</v>
      </c>
      <c r="BK61" s="226">
        <v>3.9853118131628696E-3</v>
      </c>
      <c r="BL61" s="226">
        <v>6.6849710043315096E-3</v>
      </c>
      <c r="BM61" s="226">
        <v>1.5201289820901099E-3</v>
      </c>
      <c r="BN61" s="226">
        <v>9.0601170092319695E-4</v>
      </c>
      <c r="BO61" s="226">
        <v>2.38901305714372E-3</v>
      </c>
      <c r="BP61" s="226">
        <v>1.3046516174586001E-3</v>
      </c>
      <c r="BQ61" s="226">
        <v>5.0117372598402598E-4</v>
      </c>
      <c r="BR61" s="226">
        <v>1.39340941008073E-3</v>
      </c>
      <c r="BS61" s="226">
        <v>9.0533894468918701E-4</v>
      </c>
      <c r="BT61" s="226">
        <v>2.53587271078023E-3</v>
      </c>
      <c r="BU61" s="226">
        <v>1.2161287748362699E-3</v>
      </c>
      <c r="BV61" s="226">
        <v>3.5678432640593801E-3</v>
      </c>
      <c r="BW61" s="226">
        <v>3.2903633926084099E-3</v>
      </c>
      <c r="BX61" s="226">
        <v>3.2791210240814398E-3</v>
      </c>
      <c r="BY61" s="226">
        <v>0</v>
      </c>
    </row>
    <row r="62" spans="1:77" x14ac:dyDescent="0.25">
      <c r="A62" s="105" t="s">
        <v>59</v>
      </c>
      <c r="B62" s="226">
        <v>3.1234640531460499E-3</v>
      </c>
      <c r="C62" s="226">
        <v>8.6004003302533692E-3</v>
      </c>
      <c r="D62" s="226">
        <v>2.8304587012004901E-3</v>
      </c>
      <c r="E62" s="226">
        <v>4.9261049762486797E-3</v>
      </c>
      <c r="F62" s="226">
        <v>3.8101214202285101E-3</v>
      </c>
      <c r="G62" s="226">
        <v>3.4971298391588898E-3</v>
      </c>
      <c r="H62" s="226">
        <v>3.2962916515038299E-3</v>
      </c>
      <c r="I62" s="226">
        <v>2.19071023310687E-3</v>
      </c>
      <c r="J62" s="226">
        <v>2.2592111860917602E-3</v>
      </c>
      <c r="K62" s="226">
        <v>2.2580770457035501E-3</v>
      </c>
      <c r="L62" s="226">
        <v>5.0701676242681801E-3</v>
      </c>
      <c r="M62" s="226">
        <v>2.0068977370849301E-3</v>
      </c>
      <c r="N62" s="226">
        <v>1.5071765510292501E-3</v>
      </c>
      <c r="O62" s="226">
        <v>1.1379190499643001E-3</v>
      </c>
      <c r="P62" s="226">
        <v>3.5896878702642901E-3</v>
      </c>
      <c r="Q62" s="226">
        <v>4.2946770996845204E-3</v>
      </c>
      <c r="R62" s="226">
        <v>1.9535503487277902E-3</v>
      </c>
      <c r="S62" s="226">
        <v>5.2484062624820402E-3</v>
      </c>
      <c r="T62" s="226">
        <v>1.79700620562764E-3</v>
      </c>
      <c r="U62" s="226">
        <v>2.39996839227448E-3</v>
      </c>
      <c r="V62" s="226">
        <v>2.8730094514776701E-3</v>
      </c>
      <c r="W62" s="226">
        <v>1.75160628001572E-3</v>
      </c>
      <c r="X62" s="226">
        <v>2.60026073599168E-3</v>
      </c>
      <c r="Y62" s="226">
        <v>2.5862410998770602E-3</v>
      </c>
      <c r="Z62" s="226">
        <v>2.9958624008371601E-3</v>
      </c>
      <c r="AA62" s="226">
        <v>1.96725289331283E-3</v>
      </c>
      <c r="AB62" s="226">
        <v>2.1596245801019302E-3</v>
      </c>
      <c r="AC62" s="226">
        <v>2.1030812649754701E-3</v>
      </c>
      <c r="AD62" s="226">
        <v>3.3021134218289999E-3</v>
      </c>
      <c r="AE62" s="226">
        <v>3.6922632966272899E-3</v>
      </c>
      <c r="AF62" s="226">
        <v>2.6716303812944499E-3</v>
      </c>
      <c r="AG62" s="226">
        <v>3.7507153066060799E-3</v>
      </c>
      <c r="AH62" s="226">
        <v>0</v>
      </c>
      <c r="AI62" s="226">
        <v>1.63809934195689E-3</v>
      </c>
      <c r="AJ62" s="226">
        <v>9.6628219337680399E-4</v>
      </c>
      <c r="AK62" s="226">
        <v>1.7957134967307E-3</v>
      </c>
      <c r="AL62" s="226">
        <v>4.90617019523161E-3</v>
      </c>
      <c r="AM62" s="226">
        <v>7.1811990325279197E-3</v>
      </c>
      <c r="AN62" s="226">
        <v>2.24308593782741E-3</v>
      </c>
      <c r="AO62" s="226">
        <v>2.1070973581299099E-3</v>
      </c>
      <c r="AP62" s="226">
        <v>2.7845116083893401E-3</v>
      </c>
      <c r="AQ62" s="226">
        <v>2.3258769999766802E-3</v>
      </c>
      <c r="AR62" s="226">
        <v>1.31841670920466E-3</v>
      </c>
      <c r="AS62" s="226">
        <v>2.44213014370809E-3</v>
      </c>
      <c r="AT62" s="226">
        <v>2.2135471564309599E-3</v>
      </c>
      <c r="AU62" s="226">
        <v>3.8089315220699201E-3</v>
      </c>
      <c r="AV62" s="226">
        <v>5.7258213152913502E-3</v>
      </c>
      <c r="AW62" s="226">
        <v>2.7202890830279299E-3</v>
      </c>
      <c r="AX62" s="226">
        <v>1.9727183601603898E-3</v>
      </c>
      <c r="AY62" s="226">
        <v>1.35128508895426E-3</v>
      </c>
      <c r="AZ62" s="226">
        <v>1.6096169135357899E-3</v>
      </c>
      <c r="BA62" s="226">
        <v>1.2232999350938901E-3</v>
      </c>
      <c r="BB62" s="226">
        <v>1.1897114145241799E-3</v>
      </c>
      <c r="BC62" s="226">
        <v>1.9132850780395299E-3</v>
      </c>
      <c r="BD62" s="226">
        <v>2.5673561273114802E-3</v>
      </c>
      <c r="BE62" s="226">
        <v>1.0430858691306199E-3</v>
      </c>
      <c r="BF62" s="226">
        <v>2.0878239172106099E-3</v>
      </c>
      <c r="BG62" s="226">
        <v>2.0225045057135002E-3</v>
      </c>
      <c r="BH62" s="226">
        <v>4.5681379077855402E-3</v>
      </c>
      <c r="BI62" s="226">
        <v>3.84066083890812E-2</v>
      </c>
      <c r="BJ62" s="226">
        <v>8.4821282139161108E-3</v>
      </c>
      <c r="BK62" s="226">
        <v>1.5650968997603101E-3</v>
      </c>
      <c r="BL62" s="226">
        <v>1.49479182618989E-3</v>
      </c>
      <c r="BM62" s="226">
        <v>1.2360195882786199E-3</v>
      </c>
      <c r="BN62" s="226">
        <v>7.7614517193602803E-4</v>
      </c>
      <c r="BO62" s="226">
        <v>9.7578786911669798E-4</v>
      </c>
      <c r="BP62" s="226">
        <v>1.3251713709153299E-3</v>
      </c>
      <c r="BQ62" s="226">
        <v>5.7579072301622899E-4</v>
      </c>
      <c r="BR62" s="226">
        <v>2.1813140262431099E-3</v>
      </c>
      <c r="BS62" s="226">
        <v>3.7676477598398299E-4</v>
      </c>
      <c r="BT62" s="226">
        <v>1.7203878938381401E-3</v>
      </c>
      <c r="BU62" s="226">
        <v>3.4120884031609401E-4</v>
      </c>
      <c r="BV62" s="226">
        <v>1.071365723598E-3</v>
      </c>
      <c r="BW62" s="226">
        <v>5.1935311892682397E-4</v>
      </c>
      <c r="BX62" s="226">
        <v>2.66355600108611E-3</v>
      </c>
      <c r="BY62" s="226">
        <v>0</v>
      </c>
    </row>
    <row r="63" spans="1:77" x14ac:dyDescent="0.25">
      <c r="A63" s="105" t="s">
        <v>60</v>
      </c>
      <c r="B63" s="226">
        <v>6.3328228777213103E-5</v>
      </c>
      <c r="C63" s="226">
        <v>4.6814926181524099E-4</v>
      </c>
      <c r="D63" s="226">
        <v>9.5193990499086798E-5</v>
      </c>
      <c r="E63" s="226">
        <v>1.04677052577406E-4</v>
      </c>
      <c r="F63" s="226">
        <v>1.05165811554602E-4</v>
      </c>
      <c r="G63" s="226">
        <v>1.6388637006080201E-4</v>
      </c>
      <c r="H63" s="226">
        <v>1.10113648329842E-4</v>
      </c>
      <c r="I63" s="226">
        <v>9.8927766665796301E-5</v>
      </c>
      <c r="J63" s="226">
        <v>8.9622576844378894E-5</v>
      </c>
      <c r="K63" s="226">
        <v>1.0745212116378501E-4</v>
      </c>
      <c r="L63" s="226">
        <v>6.0320457393834198E-5</v>
      </c>
      <c r="M63" s="226">
        <v>1.52467659695723E-4</v>
      </c>
      <c r="N63" s="226">
        <v>3.7433599760981302E-5</v>
      </c>
      <c r="O63" s="226">
        <v>1.9515492855063099E-5</v>
      </c>
      <c r="P63" s="226">
        <v>7.2863811490392796E-5</v>
      </c>
      <c r="Q63" s="226">
        <v>9.3268314925601305E-5</v>
      </c>
      <c r="R63" s="226">
        <v>1.4189531227591201E-4</v>
      </c>
      <c r="S63" s="226">
        <v>2.6362030995526501E-4</v>
      </c>
      <c r="T63" s="226">
        <v>1.5814123542834901E-4</v>
      </c>
      <c r="U63" s="226">
        <v>1.7007708245213299E-4</v>
      </c>
      <c r="V63" s="226">
        <v>1.3201663848397201E-4</v>
      </c>
      <c r="W63" s="226">
        <v>1.21900436463611E-4</v>
      </c>
      <c r="X63" s="226">
        <v>2.0045091987294501E-4</v>
      </c>
      <c r="Y63" s="226">
        <v>1.4131268000713E-4</v>
      </c>
      <c r="Z63" s="226">
        <v>1.5053387600967599E-4</v>
      </c>
      <c r="AA63" s="226">
        <v>1.37912230870122E-4</v>
      </c>
      <c r="AB63" s="226">
        <v>1.6360491601328701E-4</v>
      </c>
      <c r="AC63" s="226">
        <v>1.3312377945506201E-4</v>
      </c>
      <c r="AD63" s="226">
        <v>1.21717943285533E-4</v>
      </c>
      <c r="AE63" s="226">
        <v>1.9222417327732701E-4</v>
      </c>
      <c r="AF63" s="226">
        <v>1.2243616498711801E-4</v>
      </c>
      <c r="AG63" s="226">
        <v>1.7367802022526599E-4</v>
      </c>
      <c r="AH63" s="226">
        <v>0</v>
      </c>
      <c r="AI63" s="226">
        <v>8.0540424033702897E-5</v>
      </c>
      <c r="AJ63" s="226">
        <v>1.55649869867782E-4</v>
      </c>
      <c r="AK63" s="226">
        <v>2.0134911652021299E-4</v>
      </c>
      <c r="AL63" s="226">
        <v>8.8605847852337406E-5</v>
      </c>
      <c r="AM63" s="226">
        <v>1.10364301869724E-4</v>
      </c>
      <c r="AN63" s="226">
        <v>5.3647509124167298E-4</v>
      </c>
      <c r="AO63" s="226">
        <v>7.1724020433309904E-5</v>
      </c>
      <c r="AP63" s="226">
        <v>1.11832681503433E-4</v>
      </c>
      <c r="AQ63" s="226">
        <v>2.9758658874373201E-4</v>
      </c>
      <c r="AR63" s="226">
        <v>1.9259607427879799E-4</v>
      </c>
      <c r="AS63" s="226">
        <v>3.2112022442397597E-4</v>
      </c>
      <c r="AT63" s="226">
        <v>1.69531712702683E-4</v>
      </c>
      <c r="AU63" s="226">
        <v>8.3365208336950406E-5</v>
      </c>
      <c r="AV63" s="226">
        <v>1.17697454970166E-4</v>
      </c>
      <c r="AW63" s="226">
        <v>6.8064180970108694E-5</v>
      </c>
      <c r="AX63" s="226">
        <v>1.06182090810741E-4</v>
      </c>
      <c r="AY63" s="226">
        <v>1.7022374045904201E-4</v>
      </c>
      <c r="AZ63" s="226">
        <v>7.6783388173769901E-5</v>
      </c>
      <c r="BA63" s="226">
        <v>1.09539984023095E-4</v>
      </c>
      <c r="BB63" s="226">
        <v>1.08485419009437E-4</v>
      </c>
      <c r="BC63" s="226">
        <v>7.4722775205766895E-5</v>
      </c>
      <c r="BD63" s="226">
        <v>3.28532001362108E-4</v>
      </c>
      <c r="BE63" s="226">
        <v>4.4265376089934102E-5</v>
      </c>
      <c r="BF63" s="226">
        <v>8.8533758523494396E-5</v>
      </c>
      <c r="BG63" s="226">
        <v>7.7533633309341605E-5</v>
      </c>
      <c r="BH63" s="226">
        <v>4.7653971229000698E-4</v>
      </c>
      <c r="BI63" s="226">
        <v>2.3881509781611301E-4</v>
      </c>
      <c r="BJ63" s="226">
        <v>7.6890812417061194E-2</v>
      </c>
      <c r="BK63" s="226">
        <v>7.7735402687695499E-5</v>
      </c>
      <c r="BL63" s="226">
        <v>8.4525495563297898E-5</v>
      </c>
      <c r="BM63" s="226">
        <v>6.0716906238552902E-5</v>
      </c>
      <c r="BN63" s="226">
        <v>1.9180326767136399E-4</v>
      </c>
      <c r="BO63" s="226">
        <v>1.9387419995817799E-4</v>
      </c>
      <c r="BP63" s="226">
        <v>2.4580404552347103E-4</v>
      </c>
      <c r="BQ63" s="226">
        <v>4.2509832662653897E-5</v>
      </c>
      <c r="BR63" s="226">
        <v>1.7599057209258199E-4</v>
      </c>
      <c r="BS63" s="226">
        <v>4.3700414766445498E-5</v>
      </c>
      <c r="BT63" s="226">
        <v>1.83933216909222E-4</v>
      </c>
      <c r="BU63" s="226">
        <v>2.0962967844364199E-5</v>
      </c>
      <c r="BV63" s="226">
        <v>1.52145634026824E-4</v>
      </c>
      <c r="BW63" s="226">
        <v>4.60987759496555E-5</v>
      </c>
      <c r="BX63" s="226">
        <v>2.38058551527472E-4</v>
      </c>
      <c r="BY63" s="226">
        <v>0</v>
      </c>
    </row>
    <row r="64" spans="1:77" x14ac:dyDescent="0.25">
      <c r="A64" s="105" t="s">
        <v>61</v>
      </c>
      <c r="B64" s="226">
        <v>1.00450116608642E-4</v>
      </c>
      <c r="C64" s="226">
        <v>9.1451620600554903E-5</v>
      </c>
      <c r="D64" s="226">
        <v>6.0603949621038199E-5</v>
      </c>
      <c r="E64" s="226">
        <v>2.5094689357445899E-4</v>
      </c>
      <c r="F64" s="226">
        <v>8.4278772669831202E-5</v>
      </c>
      <c r="G64" s="226">
        <v>1.3253596707314E-4</v>
      </c>
      <c r="H64" s="226">
        <v>9.3885043639452701E-5</v>
      </c>
      <c r="I64" s="226">
        <v>7.2938934795033195E-5</v>
      </c>
      <c r="J64" s="226">
        <v>8.1350048718047905E-5</v>
      </c>
      <c r="K64" s="226">
        <v>7.4223672001390105E-5</v>
      </c>
      <c r="L64" s="226">
        <v>9.4540482270006197E-5</v>
      </c>
      <c r="M64" s="226">
        <v>6.2848799426157805E-5</v>
      </c>
      <c r="N64" s="226">
        <v>4.9193627848599697E-5</v>
      </c>
      <c r="O64" s="226">
        <v>2.2910829732285099E-5</v>
      </c>
      <c r="P64" s="226">
        <v>1.3130397317671401E-4</v>
      </c>
      <c r="Q64" s="226">
        <v>1.5278313971884899E-4</v>
      </c>
      <c r="R64" s="226">
        <v>5.79954287398318E-5</v>
      </c>
      <c r="S64" s="226">
        <v>9.1316326910475501E-5</v>
      </c>
      <c r="T64" s="226">
        <v>5.4633121236102202E-5</v>
      </c>
      <c r="U64" s="226">
        <v>7.1985451748215004E-5</v>
      </c>
      <c r="V64" s="226">
        <v>7.9160827799152597E-5</v>
      </c>
      <c r="W64" s="226">
        <v>4.8165666195564003E-5</v>
      </c>
      <c r="X64" s="226">
        <v>5.4748565881164801E-5</v>
      </c>
      <c r="Y64" s="226">
        <v>1.0784448808329099E-4</v>
      </c>
      <c r="Z64" s="226">
        <v>7.8899375593695907E-5</v>
      </c>
      <c r="AA64" s="226">
        <v>5.13294755233116E-5</v>
      </c>
      <c r="AB64" s="226">
        <v>6.9546245183785195E-5</v>
      </c>
      <c r="AC64" s="226">
        <v>4.8788706912115699E-5</v>
      </c>
      <c r="AD64" s="226">
        <v>5.8524862385487502E-5</v>
      </c>
      <c r="AE64" s="226">
        <v>8.2899157875519102E-5</v>
      </c>
      <c r="AF64" s="226">
        <v>9.8115261820043095E-5</v>
      </c>
      <c r="AG64" s="226">
        <v>7.77388077883415E-5</v>
      </c>
      <c r="AH64" s="226">
        <v>0</v>
      </c>
      <c r="AI64" s="226">
        <v>3.9371077000364702E-5</v>
      </c>
      <c r="AJ64" s="226">
        <v>3.4408678329794698E-5</v>
      </c>
      <c r="AK64" s="226">
        <v>5.3902737585722398E-5</v>
      </c>
      <c r="AL64" s="226">
        <v>5.6929535309690397E-5</v>
      </c>
      <c r="AM64" s="226">
        <v>6.9509349140976806E-5</v>
      </c>
      <c r="AN64" s="226">
        <v>6.4002955092165296E-5</v>
      </c>
      <c r="AO64" s="226">
        <v>6.2021771671482906E-5</v>
      </c>
      <c r="AP64" s="226">
        <v>4.3488432841056197E-5</v>
      </c>
      <c r="AQ64" s="226">
        <v>5.7505914992942097E-5</v>
      </c>
      <c r="AR64" s="226">
        <v>3.4535393517762701E-5</v>
      </c>
      <c r="AS64" s="226">
        <v>4.4461688747805899E-5</v>
      </c>
      <c r="AT64" s="226">
        <v>3.62897007918069E-5</v>
      </c>
      <c r="AU64" s="226">
        <v>5.4097494195474298E-5</v>
      </c>
      <c r="AV64" s="226">
        <v>7.0666362820659602E-5</v>
      </c>
      <c r="AW64" s="226">
        <v>6.3050403762252895E-5</v>
      </c>
      <c r="AX64" s="226">
        <v>4.3350089552082597E-5</v>
      </c>
      <c r="AY64" s="226">
        <v>4.4248878191944099E-5</v>
      </c>
      <c r="AZ64" s="226">
        <v>3.7583108424881801E-5</v>
      </c>
      <c r="BA64" s="226">
        <v>3.8274284973470602E-5</v>
      </c>
      <c r="BB64" s="226">
        <v>3.26056993692779E-5</v>
      </c>
      <c r="BC64" s="226">
        <v>3.8799459255268999E-5</v>
      </c>
      <c r="BD64" s="226">
        <v>9.6967699697478093E-5</v>
      </c>
      <c r="BE64" s="226">
        <v>4.7349971027956397E-5</v>
      </c>
      <c r="BF64" s="226">
        <v>1.2326754747830199E-4</v>
      </c>
      <c r="BG64" s="226">
        <v>7.5228709794596802E-5</v>
      </c>
      <c r="BH64" s="226">
        <v>9.0409521355920303E-5</v>
      </c>
      <c r="BI64" s="226">
        <v>1.3659360630004E-4</v>
      </c>
      <c r="BJ64" s="226">
        <v>1.24285052011886E-4</v>
      </c>
      <c r="BK64" s="226">
        <v>3.3208668405115903E-2</v>
      </c>
      <c r="BL64" s="226">
        <v>5.3223655957569297E-5</v>
      </c>
      <c r="BM64" s="226">
        <v>1.3630204850502501E-4</v>
      </c>
      <c r="BN64" s="226">
        <v>1.50428778407379E-4</v>
      </c>
      <c r="BO64" s="226">
        <v>2.4028958197555301E-4</v>
      </c>
      <c r="BP64" s="226">
        <v>3.0352566703787997E-4</v>
      </c>
      <c r="BQ64" s="226">
        <v>1.02932559319616E-4</v>
      </c>
      <c r="BR64" s="226">
        <v>4.8507688352517699E-4</v>
      </c>
      <c r="BS64" s="226">
        <v>1.3994537031722601E-4</v>
      </c>
      <c r="BT64" s="226">
        <v>3.9013981760266099E-4</v>
      </c>
      <c r="BU64" s="226">
        <v>8.5364672542452994E-5</v>
      </c>
      <c r="BV64" s="226">
        <v>1.8713244202975501E-4</v>
      </c>
      <c r="BW64" s="226">
        <v>6.8977432035537405E-5</v>
      </c>
      <c r="BX64" s="226">
        <v>4.7603997852437198E-4</v>
      </c>
      <c r="BY64" s="226">
        <v>0</v>
      </c>
    </row>
    <row r="65" spans="1:77" x14ac:dyDescent="0.25">
      <c r="A65" s="105" t="s">
        <v>62</v>
      </c>
      <c r="B65" s="226">
        <v>2.8929247658711598E-4</v>
      </c>
      <c r="C65" s="226">
        <v>4.6662588102808699E-4</v>
      </c>
      <c r="D65" s="226">
        <v>2.5898401025062497E-4</v>
      </c>
      <c r="E65" s="226">
        <v>5.7073381040702905E-4</v>
      </c>
      <c r="F65" s="226">
        <v>2.7741912786160297E-4</v>
      </c>
      <c r="G65" s="226">
        <v>3.8195157427404298E-4</v>
      </c>
      <c r="H65" s="226">
        <v>3.3502689843745799E-4</v>
      </c>
      <c r="I65" s="226">
        <v>2.61810184265581E-4</v>
      </c>
      <c r="J65" s="226">
        <v>2.8730709076441399E-4</v>
      </c>
      <c r="K65" s="226">
        <v>3.5035047688672399E-4</v>
      </c>
      <c r="L65" s="226">
        <v>2.5691857662922899E-3</v>
      </c>
      <c r="M65" s="226">
        <v>3.9729643681779201E-4</v>
      </c>
      <c r="N65" s="226">
        <v>1.8280717205986199E-4</v>
      </c>
      <c r="O65" s="226">
        <v>1.2440468478150599E-4</v>
      </c>
      <c r="P65" s="226">
        <v>2.8168480729919899E-3</v>
      </c>
      <c r="Q65" s="226">
        <v>3.17057949768286E-3</v>
      </c>
      <c r="R65" s="226">
        <v>2.9705453965936699E-4</v>
      </c>
      <c r="S65" s="226">
        <v>5.1208355409288397E-4</v>
      </c>
      <c r="T65" s="226">
        <v>3.2271879648828E-4</v>
      </c>
      <c r="U65" s="226">
        <v>3.49733522852855E-4</v>
      </c>
      <c r="V65" s="226">
        <v>3.8843870585968598E-4</v>
      </c>
      <c r="W65" s="226">
        <v>2.51499302211175E-4</v>
      </c>
      <c r="X65" s="226">
        <v>3.0144152906962102E-4</v>
      </c>
      <c r="Y65" s="226">
        <v>3.7542389757313198E-4</v>
      </c>
      <c r="Z65" s="226">
        <v>3.8953936325632302E-4</v>
      </c>
      <c r="AA65" s="226">
        <v>2.74801986456599E-4</v>
      </c>
      <c r="AB65" s="226">
        <v>3.5516438521177702E-4</v>
      </c>
      <c r="AC65" s="226">
        <v>2.5751506670313199E-4</v>
      </c>
      <c r="AD65" s="226">
        <v>3.0208027153748302E-4</v>
      </c>
      <c r="AE65" s="226">
        <v>4.0860771427184199E-4</v>
      </c>
      <c r="AF65" s="226">
        <v>4.6896314302620099E-4</v>
      </c>
      <c r="AG65" s="226">
        <v>3.9616618516625802E-4</v>
      </c>
      <c r="AH65" s="226">
        <v>0</v>
      </c>
      <c r="AI65" s="226">
        <v>2.2942970362405799E-4</v>
      </c>
      <c r="AJ65" s="226">
        <v>1.8680760377335801E-4</v>
      </c>
      <c r="AK65" s="226">
        <v>2.8433828030550599E-4</v>
      </c>
      <c r="AL65" s="226">
        <v>6.8979227841331199E-4</v>
      </c>
      <c r="AM65" s="226">
        <v>3.87573198720505E-4</v>
      </c>
      <c r="AN65" s="226">
        <v>3.3164001393977101E-4</v>
      </c>
      <c r="AO65" s="226">
        <v>2.5811137728122102E-4</v>
      </c>
      <c r="AP65" s="226">
        <v>2.40129274967706E-4</v>
      </c>
      <c r="AQ65" s="226">
        <v>2.9948639255347401E-4</v>
      </c>
      <c r="AR65" s="226">
        <v>1.8972713325752599E-4</v>
      </c>
      <c r="AS65" s="226">
        <v>2.5696628193320797E-4</v>
      </c>
      <c r="AT65" s="226">
        <v>2.0012958750408001E-4</v>
      </c>
      <c r="AU65" s="226">
        <v>3.1332648493717901E-4</v>
      </c>
      <c r="AV65" s="226">
        <v>5.8158678117776097E-4</v>
      </c>
      <c r="AW65" s="226">
        <v>7.5718263633953002E-4</v>
      </c>
      <c r="AX65" s="226">
        <v>2.7402233898270498E-4</v>
      </c>
      <c r="AY65" s="226">
        <v>2.72125881949795E-4</v>
      </c>
      <c r="AZ65" s="226">
        <v>2.6440286804126702E-4</v>
      </c>
      <c r="BA65" s="226">
        <v>2.43599682803044E-4</v>
      </c>
      <c r="BB65" s="226">
        <v>1.8231280866029301E-4</v>
      </c>
      <c r="BC65" s="226">
        <v>2.6031528958152901E-4</v>
      </c>
      <c r="BD65" s="226">
        <v>4.8675279535637301E-4</v>
      </c>
      <c r="BE65" s="226">
        <v>2.2488926661356701E-4</v>
      </c>
      <c r="BF65" s="226">
        <v>5.9693672375865604E-4</v>
      </c>
      <c r="BG65" s="226">
        <v>7.1187133957250595E-4</v>
      </c>
      <c r="BH65" s="226">
        <v>6.5556277332315795E-4</v>
      </c>
      <c r="BI65" s="226">
        <v>8.8265333814650196E-4</v>
      </c>
      <c r="BJ65" s="226">
        <v>1.3472780251674501E-3</v>
      </c>
      <c r="BK65" s="226">
        <v>4.44116218658703E-4</v>
      </c>
      <c r="BL65" s="226">
        <v>0.140163437590069</v>
      </c>
      <c r="BM65" s="226">
        <v>5.9258185834707604E-4</v>
      </c>
      <c r="BN65" s="226">
        <v>9.6804435511724696E-4</v>
      </c>
      <c r="BO65" s="226">
        <v>1.6927008384740299E-3</v>
      </c>
      <c r="BP65" s="226">
        <v>2.0978625438883599E-3</v>
      </c>
      <c r="BQ65" s="226">
        <v>7.0305271992322197E-4</v>
      </c>
      <c r="BR65" s="226">
        <v>2.22700356738658E-3</v>
      </c>
      <c r="BS65" s="226">
        <v>4.0452654566707998E-4</v>
      </c>
      <c r="BT65" s="226">
        <v>4.0604789786926401E-3</v>
      </c>
      <c r="BU65" s="226">
        <v>3.7965298369652101E-3</v>
      </c>
      <c r="BV65" s="226">
        <v>2.66617094439774E-3</v>
      </c>
      <c r="BW65" s="226">
        <v>1.24364557740951E-3</v>
      </c>
      <c r="BX65" s="226">
        <v>3.45088015377861E-3</v>
      </c>
      <c r="BY65" s="226">
        <v>0</v>
      </c>
    </row>
    <row r="66" spans="1:77" x14ac:dyDescent="0.25">
      <c r="A66" s="105" t="s">
        <v>63</v>
      </c>
      <c r="B66" s="226">
        <v>1.7401114968535399E-4</v>
      </c>
      <c r="C66" s="226">
        <v>2.5573950003668897E-4</v>
      </c>
      <c r="D66" s="226">
        <v>1.79323709406456E-4</v>
      </c>
      <c r="E66" s="226">
        <v>3.22499222219327E-4</v>
      </c>
      <c r="F66" s="226">
        <v>1.67140574308206E-4</v>
      </c>
      <c r="G66" s="226">
        <v>3.57999560632194E-4</v>
      </c>
      <c r="H66" s="226">
        <v>1.95203973518898E-4</v>
      </c>
      <c r="I66" s="226">
        <v>1.8110174444634699E-4</v>
      </c>
      <c r="J66" s="226">
        <v>1.8445713456019801E-4</v>
      </c>
      <c r="K66" s="226">
        <v>1.90074104546427E-4</v>
      </c>
      <c r="L66" s="226">
        <v>1.5686967822280999E-4</v>
      </c>
      <c r="M66" s="226">
        <v>1.8859633812534399E-4</v>
      </c>
      <c r="N66" s="226">
        <v>6.6348575403453599E-5</v>
      </c>
      <c r="O66" s="226">
        <v>3.19361741484194E-5</v>
      </c>
      <c r="P66" s="226">
        <v>3.4501802110146101E-4</v>
      </c>
      <c r="Q66" s="226">
        <v>4.0608494728483599E-4</v>
      </c>
      <c r="R66" s="226">
        <v>1.5847875047469699E-4</v>
      </c>
      <c r="S66" s="226">
        <v>2.8308191434105E-4</v>
      </c>
      <c r="T66" s="226">
        <v>1.4967478244668999E-4</v>
      </c>
      <c r="U66" s="226">
        <v>1.8975007627078201E-4</v>
      </c>
      <c r="V66" s="226">
        <v>2.31676783341537E-4</v>
      </c>
      <c r="W66" s="226">
        <v>1.4586727265552399E-4</v>
      </c>
      <c r="X66" s="226">
        <v>1.4905611135576801E-4</v>
      </c>
      <c r="Y66" s="226">
        <v>2.4891296174849698E-4</v>
      </c>
      <c r="Z66" s="226">
        <v>2.8180155638432499E-4</v>
      </c>
      <c r="AA66" s="226">
        <v>1.5093053272669901E-4</v>
      </c>
      <c r="AB66" s="226">
        <v>2.4182363878959E-4</v>
      </c>
      <c r="AC66" s="226">
        <v>1.3894901065388901E-4</v>
      </c>
      <c r="AD66" s="226">
        <v>2.15104416242161E-4</v>
      </c>
      <c r="AE66" s="226">
        <v>2.8122129419081701E-4</v>
      </c>
      <c r="AF66" s="226">
        <v>2.4039409821662901E-4</v>
      </c>
      <c r="AG66" s="226">
        <v>3.7592572784497102E-4</v>
      </c>
      <c r="AH66" s="226">
        <v>0</v>
      </c>
      <c r="AI66" s="226">
        <v>1.9249645307042599E-4</v>
      </c>
      <c r="AJ66" s="226">
        <v>1.68368029806153E-4</v>
      </c>
      <c r="AK66" s="226">
        <v>1.9526293401408401E-4</v>
      </c>
      <c r="AL66" s="226">
        <v>1.73426330449715E-4</v>
      </c>
      <c r="AM66" s="226">
        <v>3.9203682078745001E-4</v>
      </c>
      <c r="AN66" s="226">
        <v>7.0894916410576495E-4</v>
      </c>
      <c r="AO66" s="226">
        <v>9.2298265135917198E-5</v>
      </c>
      <c r="AP66" s="226">
        <v>1.8706433817110201E-4</v>
      </c>
      <c r="AQ66" s="226">
        <v>2.31084797023187E-4</v>
      </c>
      <c r="AR66" s="226">
        <v>1.49138126622099E-4</v>
      </c>
      <c r="AS66" s="226">
        <v>1.86443836935605E-4</v>
      </c>
      <c r="AT66" s="226">
        <v>1.4821864515599499E-4</v>
      </c>
      <c r="AU66" s="226">
        <v>1.8836214130149901E-4</v>
      </c>
      <c r="AV66" s="226">
        <v>1.9786822300475E-4</v>
      </c>
      <c r="AW66" s="226">
        <v>2.0194822802763901E-4</v>
      </c>
      <c r="AX66" s="226">
        <v>1.7846502458545899E-4</v>
      </c>
      <c r="AY66" s="226">
        <v>2.5883195746137901E-4</v>
      </c>
      <c r="AZ66" s="226">
        <v>1.4898236151767699E-4</v>
      </c>
      <c r="BA66" s="226">
        <v>1.7669012126865499E-4</v>
      </c>
      <c r="BB66" s="226">
        <v>1.16208865894165E-4</v>
      </c>
      <c r="BC66" s="226">
        <v>1.48582897854417E-4</v>
      </c>
      <c r="BD66" s="226">
        <v>3.48794558672527E-4</v>
      </c>
      <c r="BE66" s="226">
        <v>1.4941846062832E-4</v>
      </c>
      <c r="BF66" s="226">
        <v>3.8681501710587302E-4</v>
      </c>
      <c r="BG66" s="226">
        <v>1.6123420838227401E-4</v>
      </c>
      <c r="BH66" s="226">
        <v>2.7709218742703802E-4</v>
      </c>
      <c r="BI66" s="226">
        <v>2.0566915350787599E-4</v>
      </c>
      <c r="BJ66" s="226">
        <v>1.1437301342576999E-3</v>
      </c>
      <c r="BK66" s="226">
        <v>6.3175923838809797E-4</v>
      </c>
      <c r="BL66" s="226">
        <v>2.03315677905334E-4</v>
      </c>
      <c r="BM66" s="226">
        <v>2.2262448419623E-2</v>
      </c>
      <c r="BN66" s="226">
        <v>1.62055904364137E-3</v>
      </c>
      <c r="BO66" s="226">
        <v>8.6611389990889703E-4</v>
      </c>
      <c r="BP66" s="226">
        <v>1.40645047037469E-3</v>
      </c>
      <c r="BQ66" s="226">
        <v>1.94771038619036E-4</v>
      </c>
      <c r="BR66" s="226">
        <v>6.7334288911093901E-4</v>
      </c>
      <c r="BS66" s="226">
        <v>2.36193340078003E-4</v>
      </c>
      <c r="BT66" s="226">
        <v>6.6837238486403005E-4</v>
      </c>
      <c r="BU66" s="226">
        <v>1.1945952270062001E-4</v>
      </c>
      <c r="BV66" s="226">
        <v>3.2398123676009898E-4</v>
      </c>
      <c r="BW66" s="226">
        <v>1.6984745373494601E-4</v>
      </c>
      <c r="BX66" s="226">
        <v>1.4855650029827301E-3</v>
      </c>
      <c r="BY66" s="226">
        <v>0</v>
      </c>
    </row>
    <row r="67" spans="1:77" x14ac:dyDescent="0.25">
      <c r="A67" s="105" t="s">
        <v>64</v>
      </c>
      <c r="B67" s="226">
        <v>4.5685398988743202E-4</v>
      </c>
      <c r="C67" s="226">
        <v>6.6240910538212195E-4</v>
      </c>
      <c r="D67" s="226">
        <v>3.6910167533996699E-4</v>
      </c>
      <c r="E67" s="226">
        <v>6.1337989039879001E-4</v>
      </c>
      <c r="F67" s="226">
        <v>2.5002085203663699E-4</v>
      </c>
      <c r="G67" s="226">
        <v>2.39920345355906E-4</v>
      </c>
      <c r="H67" s="226">
        <v>3.3835307653851501E-4</v>
      </c>
      <c r="I67" s="226">
        <v>2.6345406745871802E-4</v>
      </c>
      <c r="J67" s="226">
        <v>2.7882515334979398E-4</v>
      </c>
      <c r="K67" s="226">
        <v>4.5657804839863402E-4</v>
      </c>
      <c r="L67" s="226">
        <v>2.4766505609728599E-4</v>
      </c>
      <c r="M67" s="226">
        <v>7.0371093991728102E-4</v>
      </c>
      <c r="N67" s="226">
        <v>1.2634109212524499E-4</v>
      </c>
      <c r="O67" s="226">
        <v>6.1156965992598E-5</v>
      </c>
      <c r="P67" s="226">
        <v>2.25897528691558E-4</v>
      </c>
      <c r="Q67" s="226">
        <v>4.9281808154917096E-4</v>
      </c>
      <c r="R67" s="226">
        <v>3.9509985572132599E-4</v>
      </c>
      <c r="S67" s="226">
        <v>7.83305862732603E-4</v>
      </c>
      <c r="T67" s="226">
        <v>4.5070614563805098E-4</v>
      </c>
      <c r="U67" s="226">
        <v>7.1058587279756503E-4</v>
      </c>
      <c r="V67" s="226">
        <v>4.9748519577253304E-4</v>
      </c>
      <c r="W67" s="226">
        <v>4.37997952595691E-4</v>
      </c>
      <c r="X67" s="226">
        <v>4.6265521800632802E-4</v>
      </c>
      <c r="Y67" s="226">
        <v>6.9140663409568198E-4</v>
      </c>
      <c r="Z67" s="226">
        <v>9.4035329355033899E-4</v>
      </c>
      <c r="AA67" s="226">
        <v>4.0517224484546202E-4</v>
      </c>
      <c r="AB67" s="226">
        <v>1.4277081013293999E-3</v>
      </c>
      <c r="AC67" s="226">
        <v>4.27532876073701E-4</v>
      </c>
      <c r="AD67" s="226">
        <v>4.68116423030215E-4</v>
      </c>
      <c r="AE67" s="226">
        <v>4.5292686570654999E-4</v>
      </c>
      <c r="AF67" s="226">
        <v>3.6660915605056402E-4</v>
      </c>
      <c r="AG67" s="226">
        <v>4.2011122736598198E-4</v>
      </c>
      <c r="AH67" s="226">
        <v>0</v>
      </c>
      <c r="AI67" s="226">
        <v>7.0664902854834105E-4</v>
      </c>
      <c r="AJ67" s="226">
        <v>4.6167486360012601E-4</v>
      </c>
      <c r="AK67" s="226">
        <v>7.0799293941155804E-4</v>
      </c>
      <c r="AL67" s="226">
        <v>4.1198021368755501E-4</v>
      </c>
      <c r="AM67" s="226">
        <v>4.7074678430592698E-4</v>
      </c>
      <c r="AN67" s="226">
        <v>5.2465841313755195E-4</v>
      </c>
      <c r="AO67" s="226">
        <v>1.5535160825832801E-4</v>
      </c>
      <c r="AP67" s="226">
        <v>4.9196726947145302E-4</v>
      </c>
      <c r="AQ67" s="226">
        <v>4.0105105078899902E-4</v>
      </c>
      <c r="AR67" s="226">
        <v>4.0611014835320201E-4</v>
      </c>
      <c r="AS67" s="226">
        <v>5.1049900683598998E-4</v>
      </c>
      <c r="AT67" s="226">
        <v>4.02562442829139E-4</v>
      </c>
      <c r="AU67" s="226">
        <v>6.5185365264913101E-4</v>
      </c>
      <c r="AV67" s="226">
        <v>3.8484216298267199E-4</v>
      </c>
      <c r="AW67" s="226">
        <v>6.3679907749954895E-4</v>
      </c>
      <c r="AX67" s="226">
        <v>4.1120998715111898E-4</v>
      </c>
      <c r="AY67" s="226">
        <v>1.0601342479168001E-3</v>
      </c>
      <c r="AZ67" s="226">
        <v>4.9349139757348605E-4</v>
      </c>
      <c r="BA67" s="226">
        <v>4.1930921833591102E-4</v>
      </c>
      <c r="BB67" s="226">
        <v>3.9084081978175099E-4</v>
      </c>
      <c r="BC67" s="226">
        <v>3.64732140123441E-4</v>
      </c>
      <c r="BD67" s="226">
        <v>4.86030885541237E-4</v>
      </c>
      <c r="BE67" s="226">
        <v>2.0980383840358001E-4</v>
      </c>
      <c r="BF67" s="226">
        <v>6.4291544479180298E-4</v>
      </c>
      <c r="BG67" s="226">
        <v>4.60520200590055E-4</v>
      </c>
      <c r="BH67" s="226">
        <v>9.14854143829189E-4</v>
      </c>
      <c r="BI67" s="226">
        <v>3.9703917099947702E-4</v>
      </c>
      <c r="BJ67" s="226">
        <v>5.1613806500752397E-4</v>
      </c>
      <c r="BK67" s="226">
        <v>5.1960319497349199E-4</v>
      </c>
      <c r="BL67" s="226">
        <v>4.5547492366460599E-4</v>
      </c>
      <c r="BM67" s="226">
        <v>4.41360000286713E-4</v>
      </c>
      <c r="BN67" s="226">
        <v>2.1801034578716599E-2</v>
      </c>
      <c r="BO67" s="226">
        <v>2.2085889424270301E-3</v>
      </c>
      <c r="BP67" s="226">
        <v>1.80866949517195E-3</v>
      </c>
      <c r="BQ67" s="226">
        <v>4.0098136786513702E-4</v>
      </c>
      <c r="BR67" s="226">
        <v>3.9996870378197102E-4</v>
      </c>
      <c r="BS67" s="226">
        <v>7.7067219087420796E-4</v>
      </c>
      <c r="BT67" s="226">
        <v>3.5883949661640301E-4</v>
      </c>
      <c r="BU67" s="226">
        <v>5.6811489445182302E-5</v>
      </c>
      <c r="BV67" s="226">
        <v>3.7251636762410502E-4</v>
      </c>
      <c r="BW67" s="226">
        <v>1.00588195654743E-4</v>
      </c>
      <c r="BX67" s="226">
        <v>6.6890954600299301E-4</v>
      </c>
      <c r="BY67" s="226">
        <v>0</v>
      </c>
    </row>
    <row r="68" spans="1:77" x14ac:dyDescent="0.25">
      <c r="A68" s="105" t="s">
        <v>65</v>
      </c>
      <c r="B68" s="226">
        <v>9.8924285867027997E-5</v>
      </c>
      <c r="C68" s="226">
        <v>9.5114408454654307E-5</v>
      </c>
      <c r="D68" s="226">
        <v>7.9802305106780097E-5</v>
      </c>
      <c r="E68" s="226">
        <v>1.11824489192442E-4</v>
      </c>
      <c r="F68" s="226">
        <v>5.6388962619616603E-5</v>
      </c>
      <c r="G68" s="226">
        <v>2.09543087235784E-4</v>
      </c>
      <c r="H68" s="226">
        <v>7.63502761957381E-5</v>
      </c>
      <c r="I68" s="226">
        <v>6.08271565177991E-5</v>
      </c>
      <c r="J68" s="226">
        <v>3.7744436250373299E-5</v>
      </c>
      <c r="K68" s="226">
        <v>6.7629044908584405E-5</v>
      </c>
      <c r="L68" s="226">
        <v>9.7301590760022494E-5</v>
      </c>
      <c r="M68" s="226">
        <v>5.1243296783321602E-5</v>
      </c>
      <c r="N68" s="226">
        <v>2.5477328000637102E-5</v>
      </c>
      <c r="O68" s="226">
        <v>1.35672606822491E-5</v>
      </c>
      <c r="P68" s="226">
        <v>7.7042553729410101E-5</v>
      </c>
      <c r="Q68" s="226">
        <v>2.0383535771436901E-4</v>
      </c>
      <c r="R68" s="226">
        <v>5.18444208445031E-5</v>
      </c>
      <c r="S68" s="226">
        <v>1.06009115528365E-4</v>
      </c>
      <c r="T68" s="226">
        <v>3.5127402955274302E-5</v>
      </c>
      <c r="U68" s="226">
        <v>5.0259696228557602E-5</v>
      </c>
      <c r="V68" s="226">
        <v>6.0710629676760501E-5</v>
      </c>
      <c r="W68" s="226">
        <v>3.9425617353044698E-5</v>
      </c>
      <c r="X68" s="226">
        <v>3.7089266795381499E-5</v>
      </c>
      <c r="Y68" s="226">
        <v>5.7950500762950399E-5</v>
      </c>
      <c r="Z68" s="226">
        <v>7.0053645794418404E-5</v>
      </c>
      <c r="AA68" s="226">
        <v>3.3431461301954201E-5</v>
      </c>
      <c r="AB68" s="226">
        <v>6.0353034681022597E-5</v>
      </c>
      <c r="AC68" s="226">
        <v>4.05098924414649E-5</v>
      </c>
      <c r="AD68" s="226">
        <v>5.38801321269299E-5</v>
      </c>
      <c r="AE68" s="226">
        <v>7.4798910417683704E-5</v>
      </c>
      <c r="AF68" s="226">
        <v>6.3986262558767093E-5</v>
      </c>
      <c r="AG68" s="226">
        <v>1.3393233522300801E-4</v>
      </c>
      <c r="AH68" s="226">
        <v>0</v>
      </c>
      <c r="AI68" s="226">
        <v>6.3486023821083298E-5</v>
      </c>
      <c r="AJ68" s="226">
        <v>4.2416390663303697E-5</v>
      </c>
      <c r="AK68" s="226">
        <v>4.60170456987679E-5</v>
      </c>
      <c r="AL68" s="226">
        <v>9.4438272709684593E-5</v>
      </c>
      <c r="AM68" s="226">
        <v>1.3707041942162101E-4</v>
      </c>
      <c r="AN68" s="226">
        <v>1.14844812151901E-4</v>
      </c>
      <c r="AO68" s="226">
        <v>3.2223050521968702E-5</v>
      </c>
      <c r="AP68" s="226">
        <v>1.4355436206458499E-4</v>
      </c>
      <c r="AQ68" s="226">
        <v>4.6408930563828699E-5</v>
      </c>
      <c r="AR68" s="226">
        <v>1.0455458046511401E-4</v>
      </c>
      <c r="AS68" s="226">
        <v>6.8635141940511397E-5</v>
      </c>
      <c r="AT68" s="226">
        <v>5.1972945910124198E-5</v>
      </c>
      <c r="AU68" s="226">
        <v>4.3768606096888998E-5</v>
      </c>
      <c r="AV68" s="226">
        <v>8.2549392644966195E-5</v>
      </c>
      <c r="AW68" s="226">
        <v>6.2990633327396906E-5</v>
      </c>
      <c r="AX68" s="226">
        <v>9.9522148337814905E-5</v>
      </c>
      <c r="AY68" s="226">
        <v>8.8583084278007806E-5</v>
      </c>
      <c r="AZ68" s="226">
        <v>6.2727677152355304E-5</v>
      </c>
      <c r="BA68" s="226">
        <v>3.82892830905498E-5</v>
      </c>
      <c r="BB68" s="226">
        <v>2.26596660748438E-5</v>
      </c>
      <c r="BC68" s="226">
        <v>6.6367049154302004E-5</v>
      </c>
      <c r="BD68" s="226">
        <v>1.1387192868587901E-4</v>
      </c>
      <c r="BE68" s="226">
        <v>5.6928012359275801E-5</v>
      </c>
      <c r="BF68" s="226">
        <v>1.6889678826154301E-4</v>
      </c>
      <c r="BG68" s="226">
        <v>6.8846514466454394E-5</v>
      </c>
      <c r="BH68" s="226">
        <v>6.6274611269173905E-5</v>
      </c>
      <c r="BI68" s="226">
        <v>1.2780765205282999E-4</v>
      </c>
      <c r="BJ68" s="226">
        <v>1.3844366761015499E-4</v>
      </c>
      <c r="BK68" s="226">
        <v>1.05389015256751E-4</v>
      </c>
      <c r="BL68" s="226">
        <v>3.5703821658091697E-5</v>
      </c>
      <c r="BM68" s="226">
        <v>6.1890919339489605E-5</v>
      </c>
      <c r="BN68" s="226">
        <v>3.0000542400681598E-4</v>
      </c>
      <c r="BO68" s="226">
        <v>1.11229431575408E-2</v>
      </c>
      <c r="BP68" s="226">
        <v>4.6123468695077299E-4</v>
      </c>
      <c r="BQ68" s="226">
        <v>9.1303698960237497E-5</v>
      </c>
      <c r="BR68" s="226">
        <v>1.3039786316251101E-4</v>
      </c>
      <c r="BS68" s="226">
        <v>1.5404438167466501E-4</v>
      </c>
      <c r="BT68" s="226">
        <v>1.7016896279222201E-4</v>
      </c>
      <c r="BU68" s="226">
        <v>1.9365630918248799E-5</v>
      </c>
      <c r="BV68" s="226">
        <v>8.5769810952647697E-5</v>
      </c>
      <c r="BW68" s="226">
        <v>2.5462455252737199E-5</v>
      </c>
      <c r="BX68" s="226">
        <v>1.5819016787653001E-4</v>
      </c>
      <c r="BY68" s="226">
        <v>0</v>
      </c>
    </row>
    <row r="69" spans="1:77" x14ac:dyDescent="0.25">
      <c r="A69" s="105" t="s">
        <v>66</v>
      </c>
      <c r="B69" s="226">
        <v>5.8451941535149501E-5</v>
      </c>
      <c r="C69" s="226">
        <v>6.4218308860808498E-5</v>
      </c>
      <c r="D69" s="226">
        <v>4.8062033244136802E-5</v>
      </c>
      <c r="E69" s="226">
        <v>7.2744721388174802E-5</v>
      </c>
      <c r="F69" s="226">
        <v>3.7790586023547399E-5</v>
      </c>
      <c r="G69" s="226">
        <v>1.11906709793579E-4</v>
      </c>
      <c r="H69" s="226">
        <v>4.9542178809229102E-5</v>
      </c>
      <c r="I69" s="226">
        <v>4.7444004331765302E-5</v>
      </c>
      <c r="J69" s="226">
        <v>3.1477200249345701E-5</v>
      </c>
      <c r="K69" s="226">
        <v>4.6036751736104203E-5</v>
      </c>
      <c r="L69" s="226">
        <v>5.2878695089214699E-5</v>
      </c>
      <c r="M69" s="226">
        <v>4.37455760993222E-5</v>
      </c>
      <c r="N69" s="226">
        <v>1.6295770877844E-5</v>
      </c>
      <c r="O69" s="226">
        <v>8.4254012187973992E-6</v>
      </c>
      <c r="P69" s="226">
        <v>5.0664631558614699E-5</v>
      </c>
      <c r="Q69" s="226">
        <v>1.3650682364855401E-4</v>
      </c>
      <c r="R69" s="226">
        <v>3.76703305751203E-5</v>
      </c>
      <c r="S69" s="226">
        <v>7.8626962650766896E-5</v>
      </c>
      <c r="T69" s="226">
        <v>2.9293251431430501E-5</v>
      </c>
      <c r="U69" s="226">
        <v>4.36600490994944E-5</v>
      </c>
      <c r="V69" s="226">
        <v>4.8102287463750803E-5</v>
      </c>
      <c r="W69" s="226">
        <v>3.2024813727887403E-5</v>
      </c>
      <c r="X69" s="226">
        <v>3.0173825495807999E-5</v>
      </c>
      <c r="Y69" s="226">
        <v>4.78900091482546E-5</v>
      </c>
      <c r="Z69" s="226">
        <v>6.3149190292537005E-5</v>
      </c>
      <c r="AA69" s="226">
        <v>3.0482685018255699E-5</v>
      </c>
      <c r="AB69" s="226">
        <v>6.8314952090708095E-5</v>
      </c>
      <c r="AC69" s="226">
        <v>3.2315860325935402E-5</v>
      </c>
      <c r="AD69" s="226">
        <v>4.1070195938256002E-5</v>
      </c>
      <c r="AE69" s="226">
        <v>5.4537879785891901E-5</v>
      </c>
      <c r="AF69" s="226">
        <v>4.4921690018508002E-5</v>
      </c>
      <c r="AG69" s="226">
        <v>8.7435622666869595E-5</v>
      </c>
      <c r="AH69" s="226">
        <v>0</v>
      </c>
      <c r="AI69" s="226">
        <v>5.1379477670967597E-5</v>
      </c>
      <c r="AJ69" s="226">
        <v>3.7070487666809098E-5</v>
      </c>
      <c r="AK69" s="226">
        <v>4.2417849927640702E-5</v>
      </c>
      <c r="AL69" s="226">
        <v>5.9412200766399402E-5</v>
      </c>
      <c r="AM69" s="226">
        <v>1.1774911176365301E-4</v>
      </c>
      <c r="AN69" s="226">
        <v>8.5810827907472105E-5</v>
      </c>
      <c r="AO69" s="226">
        <v>2.04994474264395E-5</v>
      </c>
      <c r="AP69" s="226">
        <v>9.8946489377096895E-5</v>
      </c>
      <c r="AQ69" s="226">
        <v>3.68950385155207E-5</v>
      </c>
      <c r="AR69" s="226">
        <v>6.2510563642040901E-5</v>
      </c>
      <c r="AS69" s="226">
        <v>5.7717208633602402E-5</v>
      </c>
      <c r="AT69" s="226">
        <v>4.17335233685349E-5</v>
      </c>
      <c r="AU69" s="226">
        <v>4.2251087168418397E-5</v>
      </c>
      <c r="AV69" s="226">
        <v>6.2365227566084998E-5</v>
      </c>
      <c r="AW69" s="226">
        <v>6.2186274504565404E-5</v>
      </c>
      <c r="AX69" s="226">
        <v>7.4091448951339896E-5</v>
      </c>
      <c r="AY69" s="226">
        <v>6.8542613387175696E-5</v>
      </c>
      <c r="AZ69" s="226">
        <v>5.0985043159990299E-5</v>
      </c>
      <c r="BA69" s="226">
        <v>3.7172886424123498E-5</v>
      </c>
      <c r="BB69" s="226">
        <v>2.2950165369033499E-5</v>
      </c>
      <c r="BC69" s="226">
        <v>4.9076640596925802E-5</v>
      </c>
      <c r="BD69" s="226">
        <v>7.0912151281909703E-5</v>
      </c>
      <c r="BE69" s="226">
        <v>3.5598920361671898E-5</v>
      </c>
      <c r="BF69" s="226">
        <v>1.4928001838829499E-4</v>
      </c>
      <c r="BG69" s="226">
        <v>5.3518650951995098E-5</v>
      </c>
      <c r="BH69" s="226">
        <v>5.5836879650058603E-5</v>
      </c>
      <c r="BI69" s="226">
        <v>7.3156375844580097E-5</v>
      </c>
      <c r="BJ69" s="226">
        <v>9.3719650227827705E-5</v>
      </c>
      <c r="BK69" s="226">
        <v>9.3084338735854706E-5</v>
      </c>
      <c r="BL69" s="226">
        <v>3.6294928492484797E-5</v>
      </c>
      <c r="BM69" s="226">
        <v>8.0865397173521196E-5</v>
      </c>
      <c r="BN69" s="226">
        <v>6.5725497886583596E-4</v>
      </c>
      <c r="BO69" s="226">
        <v>5.0233077956057396E-3</v>
      </c>
      <c r="BP69" s="226">
        <v>2.1884519689452001E-2</v>
      </c>
      <c r="BQ69" s="226">
        <v>6.8448301308061705E-5</v>
      </c>
      <c r="BR69" s="226">
        <v>8.99902193986849E-5</v>
      </c>
      <c r="BS69" s="226">
        <v>8.8964664265303703E-5</v>
      </c>
      <c r="BT69" s="226">
        <v>1.181305604379E-4</v>
      </c>
      <c r="BU69" s="226">
        <v>1.15752643380319E-5</v>
      </c>
      <c r="BV69" s="226">
        <v>7.0825661143459993E-5</v>
      </c>
      <c r="BW69" s="226">
        <v>1.64580217001262E-5</v>
      </c>
      <c r="BX69" s="226">
        <v>1.12155409663638E-4</v>
      </c>
      <c r="BY69" s="226">
        <v>0</v>
      </c>
    </row>
    <row r="70" spans="1:77" x14ac:dyDescent="0.25">
      <c r="A70" s="105" t="s">
        <v>67</v>
      </c>
      <c r="B70" s="226">
        <v>4.3582997558179897E-5</v>
      </c>
      <c r="C70" s="226">
        <v>4.1748758111704897E-5</v>
      </c>
      <c r="D70" s="226">
        <v>1.8264311150431998E-5</v>
      </c>
      <c r="E70" s="226">
        <v>1.16719807514058E-4</v>
      </c>
      <c r="F70" s="226">
        <v>2.2405351832834801E-5</v>
      </c>
      <c r="G70" s="226">
        <v>2.2291506750483298E-5</v>
      </c>
      <c r="H70" s="226">
        <v>2.6932087769782699E-5</v>
      </c>
      <c r="I70" s="226">
        <v>1.5418026044204801E-5</v>
      </c>
      <c r="J70" s="226">
        <v>1.16383866572567E-5</v>
      </c>
      <c r="K70" s="226">
        <v>1.37687888099707E-5</v>
      </c>
      <c r="L70" s="226">
        <v>7.9824642409638499E-6</v>
      </c>
      <c r="M70" s="226">
        <v>1.5811999112424899E-5</v>
      </c>
      <c r="N70" s="226">
        <v>6.1517463326876898E-6</v>
      </c>
      <c r="O70" s="226">
        <v>2.9273810434418701E-6</v>
      </c>
      <c r="P70" s="226">
        <v>1.30922769712501E-5</v>
      </c>
      <c r="Q70" s="226">
        <v>1.65807682730667E-5</v>
      </c>
      <c r="R70" s="226">
        <v>1.7902613275177399E-5</v>
      </c>
      <c r="S70" s="226">
        <v>2.0026342977208301E-5</v>
      </c>
      <c r="T70" s="226">
        <v>1.5441461084027299E-5</v>
      </c>
      <c r="U70" s="226">
        <v>2.2141237018852801E-5</v>
      </c>
      <c r="V70" s="226">
        <v>1.5071231960671999E-5</v>
      </c>
      <c r="W70" s="226">
        <v>1.3242775409617899E-5</v>
      </c>
      <c r="X70" s="226">
        <v>1.8892081130670299E-5</v>
      </c>
      <c r="Y70" s="226">
        <v>4.2985634662916001E-5</v>
      </c>
      <c r="Z70" s="226">
        <v>1.7673128541775699E-5</v>
      </c>
      <c r="AA70" s="226">
        <v>1.36628261220066E-5</v>
      </c>
      <c r="AB70" s="226">
        <v>1.8340696392059101E-5</v>
      </c>
      <c r="AC70" s="226">
        <v>1.44112061000948E-5</v>
      </c>
      <c r="AD70" s="226">
        <v>1.47562544209695E-5</v>
      </c>
      <c r="AE70" s="226">
        <v>2.2544001378511901E-5</v>
      </c>
      <c r="AF70" s="226">
        <v>1.7014030984839999E-5</v>
      </c>
      <c r="AG70" s="226">
        <v>1.36597906452757E-5</v>
      </c>
      <c r="AH70" s="226">
        <v>0</v>
      </c>
      <c r="AI70" s="226">
        <v>9.0717000406154093E-6</v>
      </c>
      <c r="AJ70" s="226">
        <v>2.4905311656016599E-5</v>
      </c>
      <c r="AK70" s="226">
        <v>1.100761712643E-5</v>
      </c>
      <c r="AL70" s="226">
        <v>9.6660719091833896E-6</v>
      </c>
      <c r="AM70" s="226">
        <v>1.20012279842831E-5</v>
      </c>
      <c r="AN70" s="226">
        <v>1.07630908702223E-5</v>
      </c>
      <c r="AO70" s="226">
        <v>9.5987660793200707E-6</v>
      </c>
      <c r="AP70" s="226">
        <v>9.9431378097832801E-6</v>
      </c>
      <c r="AQ70" s="226">
        <v>1.0274425108878501E-5</v>
      </c>
      <c r="AR70" s="226">
        <v>7.9582282417497908E-6</v>
      </c>
      <c r="AS70" s="226">
        <v>8.8166152952013301E-6</v>
      </c>
      <c r="AT70" s="226">
        <v>7.6859453225716001E-6</v>
      </c>
      <c r="AU70" s="226">
        <v>9.5959621273789393E-6</v>
      </c>
      <c r="AV70" s="226">
        <v>2.4504837536304498E-5</v>
      </c>
      <c r="AW70" s="226">
        <v>9.4195527673598804E-6</v>
      </c>
      <c r="AX70" s="226">
        <v>1.7216479987241199E-5</v>
      </c>
      <c r="AY70" s="226">
        <v>3.26041923135829E-5</v>
      </c>
      <c r="AZ70" s="226">
        <v>1.63262598935923E-5</v>
      </c>
      <c r="BA70" s="226">
        <v>1.8469994356881501E-5</v>
      </c>
      <c r="BB70" s="226">
        <v>2.08165048588414E-5</v>
      </c>
      <c r="BC70" s="226">
        <v>1.8353927424439199E-5</v>
      </c>
      <c r="BD70" s="226">
        <v>4.1286590742423699E-5</v>
      </c>
      <c r="BE70" s="226">
        <v>6.8120297870105099E-6</v>
      </c>
      <c r="BF70" s="226">
        <v>1.63157257990459E-5</v>
      </c>
      <c r="BG70" s="226">
        <v>3.2446495258121603E-5</v>
      </c>
      <c r="BH70" s="226">
        <v>4.4237065305784499E-5</v>
      </c>
      <c r="BI70" s="226">
        <v>1.9762617046231302E-5</v>
      </c>
      <c r="BJ70" s="226">
        <v>8.0132670732655301E-5</v>
      </c>
      <c r="BK70" s="226">
        <v>9.1381529216729194E-5</v>
      </c>
      <c r="BL70" s="226">
        <v>7.6836512173445305E-5</v>
      </c>
      <c r="BM70" s="226">
        <v>1.2930955581384999E-5</v>
      </c>
      <c r="BN70" s="226">
        <v>3.7877266178499601E-5</v>
      </c>
      <c r="BO70" s="226">
        <v>6.8239815950390704E-5</v>
      </c>
      <c r="BP70" s="226">
        <v>1.27173071034446E-4</v>
      </c>
      <c r="BQ70" s="226">
        <v>2.5398789514649699E-3</v>
      </c>
      <c r="BR70" s="226">
        <v>5.0769711299376002E-5</v>
      </c>
      <c r="BS70" s="226">
        <v>1.09213108939763E-5</v>
      </c>
      <c r="BT70" s="226">
        <v>3.5567513846483599E-5</v>
      </c>
      <c r="BU70" s="226">
        <v>5.1111254222706899E-6</v>
      </c>
      <c r="BV70" s="226">
        <v>1.14195505261371E-5</v>
      </c>
      <c r="BW70" s="226">
        <v>7.7475590544911504E-6</v>
      </c>
      <c r="BX70" s="226">
        <v>1.63549456951001E-5</v>
      </c>
      <c r="BY70" s="226">
        <v>0</v>
      </c>
    </row>
    <row r="71" spans="1:77" x14ac:dyDescent="0.25">
      <c r="A71" s="105" t="s">
        <v>68</v>
      </c>
      <c r="B71" s="226">
        <v>2.9994806342448399E-3</v>
      </c>
      <c r="C71" s="226">
        <v>3.9404078149181997E-3</v>
      </c>
      <c r="D71" s="226">
        <v>1.92286443005514E-3</v>
      </c>
      <c r="E71" s="226">
        <v>6.6096619967731E-3</v>
      </c>
      <c r="F71" s="226">
        <v>2.4084376586917199E-3</v>
      </c>
      <c r="G71" s="226">
        <v>4.4680681622584597E-3</v>
      </c>
      <c r="H71" s="226">
        <v>2.86968543532616E-3</v>
      </c>
      <c r="I71" s="226">
        <v>2.4309546878272499E-3</v>
      </c>
      <c r="J71" s="226">
        <v>3.0275021426861099E-3</v>
      </c>
      <c r="K71" s="226">
        <v>3.9294468675681099E-3</v>
      </c>
      <c r="L71" s="226">
        <v>1.97384754710968E-3</v>
      </c>
      <c r="M71" s="226">
        <v>2.4033409449469101E-3</v>
      </c>
      <c r="N71" s="226">
        <v>2.4855385392944501E-3</v>
      </c>
      <c r="O71" s="226">
        <v>1.1452086910866E-3</v>
      </c>
      <c r="P71" s="226">
        <v>6.8226106899946602E-3</v>
      </c>
      <c r="Q71" s="226">
        <v>7.7870327422894896E-3</v>
      </c>
      <c r="R71" s="226">
        <v>2.6709184630501902E-3</v>
      </c>
      <c r="S71" s="226">
        <v>4.09649552912939E-3</v>
      </c>
      <c r="T71" s="226">
        <v>1.8232504465310901E-3</v>
      </c>
      <c r="U71" s="226">
        <v>2.1873592860493498E-3</v>
      </c>
      <c r="V71" s="226">
        <v>3.7824117571658199E-3</v>
      </c>
      <c r="W71" s="226">
        <v>2.0038453313358201E-3</v>
      </c>
      <c r="X71" s="226">
        <v>1.8065609906041801E-3</v>
      </c>
      <c r="Y71" s="226">
        <v>3.12822153966644E-3</v>
      </c>
      <c r="Z71" s="226">
        <v>3.2226158745411698E-3</v>
      </c>
      <c r="AA71" s="226">
        <v>2.0161515598438999E-3</v>
      </c>
      <c r="AB71" s="226">
        <v>2.2783231723172001E-3</v>
      </c>
      <c r="AC71" s="226">
        <v>1.7642475863270299E-3</v>
      </c>
      <c r="AD71" s="226">
        <v>2.45760028728686E-3</v>
      </c>
      <c r="AE71" s="226">
        <v>2.9045581260825001E-3</v>
      </c>
      <c r="AF71" s="226">
        <v>6.7819323391818702E-3</v>
      </c>
      <c r="AG71" s="226">
        <v>4.8832591791078302E-3</v>
      </c>
      <c r="AH71" s="226">
        <v>0</v>
      </c>
      <c r="AI71" s="226">
        <v>1.77754072102556E-3</v>
      </c>
      <c r="AJ71" s="226">
        <v>1.88137184005564E-3</v>
      </c>
      <c r="AK71" s="226">
        <v>3.10398940801891E-3</v>
      </c>
      <c r="AL71" s="226">
        <v>2.0582976270005901E-3</v>
      </c>
      <c r="AM71" s="226">
        <v>3.5254538245075998E-3</v>
      </c>
      <c r="AN71" s="226">
        <v>4.2008472150510002E-3</v>
      </c>
      <c r="AO71" s="226">
        <v>2.9464764494983001E-3</v>
      </c>
      <c r="AP71" s="226">
        <v>1.9753178682148801E-3</v>
      </c>
      <c r="AQ71" s="226">
        <v>3.6141255710402101E-3</v>
      </c>
      <c r="AR71" s="226">
        <v>1.6889838537277799E-3</v>
      </c>
      <c r="AS71" s="226">
        <v>2.36323890777068E-3</v>
      </c>
      <c r="AT71" s="226">
        <v>1.79154412930518E-3</v>
      </c>
      <c r="AU71" s="226">
        <v>2.8354799026867098E-3</v>
      </c>
      <c r="AV71" s="226">
        <v>3.7474967024834702E-3</v>
      </c>
      <c r="AW71" s="226">
        <v>3.42809082034544E-3</v>
      </c>
      <c r="AX71" s="226">
        <v>2.4953589144101102E-3</v>
      </c>
      <c r="AY71" s="226">
        <v>2.6218602245255199E-3</v>
      </c>
      <c r="AZ71" s="226">
        <v>2.0575284414046202E-3</v>
      </c>
      <c r="BA71" s="226">
        <v>2.344710112353E-3</v>
      </c>
      <c r="BB71" s="226">
        <v>1.5092465161543199E-3</v>
      </c>
      <c r="BC71" s="226">
        <v>1.9952949505818102E-3</v>
      </c>
      <c r="BD71" s="226">
        <v>7.0999243539172103E-3</v>
      </c>
      <c r="BE71" s="226">
        <v>3.1976862602953299E-3</v>
      </c>
      <c r="BF71" s="226">
        <v>9.6916014490548204E-3</v>
      </c>
      <c r="BG71" s="226">
        <v>3.1543859043942002E-3</v>
      </c>
      <c r="BH71" s="226">
        <v>3.88584620152684E-3</v>
      </c>
      <c r="BI71" s="226">
        <v>3.16658797623933E-3</v>
      </c>
      <c r="BJ71" s="226">
        <v>5.09438059051382E-3</v>
      </c>
      <c r="BK71" s="226">
        <v>6.25912863055439E-3</v>
      </c>
      <c r="BL71" s="226">
        <v>2.5827353219565201E-3</v>
      </c>
      <c r="BM71" s="226">
        <v>9.2357619946235106E-3</v>
      </c>
      <c r="BN71" s="226">
        <v>4.96766236896121E-3</v>
      </c>
      <c r="BO71" s="226">
        <v>7.4177186780386298E-3</v>
      </c>
      <c r="BP71" s="226">
        <v>8.9524109735287793E-3</v>
      </c>
      <c r="BQ71" s="226">
        <v>5.0885518299280301E-3</v>
      </c>
      <c r="BR71" s="226">
        <v>4.3549379489394503E-2</v>
      </c>
      <c r="BS71" s="226">
        <v>1.92504337286727E-3</v>
      </c>
      <c r="BT71" s="226">
        <v>7.4888623948286999E-3</v>
      </c>
      <c r="BU71" s="226">
        <v>1.33809727385404E-3</v>
      </c>
      <c r="BV71" s="226">
        <v>5.2441212061628403E-3</v>
      </c>
      <c r="BW71" s="226">
        <v>2.3580862228951998E-3</v>
      </c>
      <c r="BX71" s="226">
        <v>7.3384766166892899E-3</v>
      </c>
      <c r="BY71" s="226">
        <v>0</v>
      </c>
    </row>
    <row r="72" spans="1:77" x14ac:dyDescent="0.25">
      <c r="A72" s="105" t="s">
        <v>69</v>
      </c>
      <c r="B72" s="226">
        <v>4.4909394115539396E-6</v>
      </c>
      <c r="C72" s="226">
        <v>1.02194458099091E-5</v>
      </c>
      <c r="D72" s="226">
        <v>5.5590572280877798E-6</v>
      </c>
      <c r="E72" s="226">
        <v>1.26126503920088E-5</v>
      </c>
      <c r="F72" s="226">
        <v>4.8342722762148197E-6</v>
      </c>
      <c r="G72" s="226">
        <v>1.05646437845049E-5</v>
      </c>
      <c r="H72" s="226">
        <v>8.7670909968583597E-6</v>
      </c>
      <c r="I72" s="226">
        <v>8.5338364646563096E-6</v>
      </c>
      <c r="J72" s="226">
        <v>5.4666615133501102E-6</v>
      </c>
      <c r="K72" s="226">
        <v>4.6602287927401197E-6</v>
      </c>
      <c r="L72" s="226">
        <v>2.77614861065761E-6</v>
      </c>
      <c r="M72" s="226">
        <v>5.3993107329600997E-6</v>
      </c>
      <c r="N72" s="226">
        <v>3.1286926058759299E-6</v>
      </c>
      <c r="O72" s="226">
        <v>1.3689503981301E-6</v>
      </c>
      <c r="P72" s="226">
        <v>8.4515989106610001E-6</v>
      </c>
      <c r="Q72" s="226">
        <v>1.00950008705012E-5</v>
      </c>
      <c r="R72" s="226">
        <v>6.8713607514098297E-6</v>
      </c>
      <c r="S72" s="226">
        <v>1.28177144458479E-5</v>
      </c>
      <c r="T72" s="226">
        <v>4.0693144180108697E-6</v>
      </c>
      <c r="U72" s="226">
        <v>5.3215538347327098E-6</v>
      </c>
      <c r="V72" s="226">
        <v>8.5552616967881108E-6</v>
      </c>
      <c r="W72" s="226">
        <v>4.04562920785275E-6</v>
      </c>
      <c r="X72" s="226">
        <v>4.1403358761574203E-6</v>
      </c>
      <c r="Y72" s="226">
        <v>5.9175328356263202E-6</v>
      </c>
      <c r="Z72" s="226">
        <v>6.2799368084637797E-6</v>
      </c>
      <c r="AA72" s="226">
        <v>3.59376740341996E-6</v>
      </c>
      <c r="AB72" s="226">
        <v>6.3850498405486201E-6</v>
      </c>
      <c r="AC72" s="226">
        <v>4.0895917204474996E-6</v>
      </c>
      <c r="AD72" s="226">
        <v>9.0579969179677598E-6</v>
      </c>
      <c r="AE72" s="226">
        <v>9.4984974081024907E-6</v>
      </c>
      <c r="AF72" s="226">
        <v>1.2065335244520701E-5</v>
      </c>
      <c r="AG72" s="226">
        <v>2.1761012744878998E-5</v>
      </c>
      <c r="AH72" s="226">
        <v>0</v>
      </c>
      <c r="AI72" s="226">
        <v>4.2515568281408198E-6</v>
      </c>
      <c r="AJ72" s="226">
        <v>1.27532251807345E-5</v>
      </c>
      <c r="AK72" s="226">
        <v>4.7826241528472897E-6</v>
      </c>
      <c r="AL72" s="226">
        <v>3.9428142209270201E-6</v>
      </c>
      <c r="AM72" s="226">
        <v>1.6567593378114001E-5</v>
      </c>
      <c r="AN72" s="226">
        <v>6.6160858497582705E-5</v>
      </c>
      <c r="AO72" s="226">
        <v>3.8944411771588899E-6</v>
      </c>
      <c r="AP72" s="226">
        <v>3.9715019368234798E-6</v>
      </c>
      <c r="AQ72" s="226">
        <v>9.69717030341108E-6</v>
      </c>
      <c r="AR72" s="226">
        <v>8.1264322914463798E-6</v>
      </c>
      <c r="AS72" s="226">
        <v>8.5000079943613798E-6</v>
      </c>
      <c r="AT72" s="226">
        <v>6.8390612073478797E-6</v>
      </c>
      <c r="AU72" s="226">
        <v>8.3268212033211402E-6</v>
      </c>
      <c r="AV72" s="226">
        <v>1.64366250256038E-5</v>
      </c>
      <c r="AW72" s="226">
        <v>6.4359908102945405E-5</v>
      </c>
      <c r="AX72" s="226">
        <v>1.15255450175111E-5</v>
      </c>
      <c r="AY72" s="226">
        <v>9.0087889977413603E-6</v>
      </c>
      <c r="AZ72" s="226">
        <v>1.33360237543048E-5</v>
      </c>
      <c r="BA72" s="226">
        <v>1.17376134944282E-5</v>
      </c>
      <c r="BB72" s="226">
        <v>3.3952418216854598E-6</v>
      </c>
      <c r="BC72" s="226">
        <v>5.2579827861534404E-6</v>
      </c>
      <c r="BD72" s="226">
        <v>9.0433521641483606E-6</v>
      </c>
      <c r="BE72" s="226">
        <v>5.2621167797405101E-6</v>
      </c>
      <c r="BF72" s="226">
        <v>1.4142782814040899E-4</v>
      </c>
      <c r="BG72" s="226">
        <v>1.21002080664014E-5</v>
      </c>
      <c r="BH72" s="226">
        <v>8.4512926937498397E-6</v>
      </c>
      <c r="BI72" s="226">
        <v>4.7658653849692702E-6</v>
      </c>
      <c r="BJ72" s="226">
        <v>2.41633497326833E-5</v>
      </c>
      <c r="BK72" s="226">
        <v>2.53128130586243E-5</v>
      </c>
      <c r="BL72" s="226">
        <v>6.7879457642839299E-6</v>
      </c>
      <c r="BM72" s="226">
        <v>7.7467625323597393E-6</v>
      </c>
      <c r="BN72" s="226">
        <v>6.09199089609195E-6</v>
      </c>
      <c r="BO72" s="226">
        <v>8.1419846149078004E-6</v>
      </c>
      <c r="BP72" s="226">
        <v>9.8952809767599804E-6</v>
      </c>
      <c r="BQ72" s="226">
        <v>1.4704924378216101E-5</v>
      </c>
      <c r="BR72" s="226">
        <v>1.31456936605263E-5</v>
      </c>
      <c r="BS72" s="226">
        <v>1.9572299396473002E-2</v>
      </c>
      <c r="BT72" s="226">
        <v>2.4790843030927E-5</v>
      </c>
      <c r="BU72" s="226">
        <v>7.0577634076751601E-6</v>
      </c>
      <c r="BV72" s="226">
        <v>1.1168994426780299E-5</v>
      </c>
      <c r="BW72" s="226">
        <v>5.45147717353588E-6</v>
      </c>
      <c r="BX72" s="226">
        <v>2.4443093093525601E-5</v>
      </c>
      <c r="BY72" s="226">
        <v>0</v>
      </c>
    </row>
    <row r="73" spans="1:77" x14ac:dyDescent="0.25">
      <c r="A73" s="105" t="s">
        <v>70</v>
      </c>
      <c r="B73" s="226">
        <v>3.4263754313897301E-5</v>
      </c>
      <c r="C73" s="226">
        <v>4.85555064987271E-5</v>
      </c>
      <c r="D73" s="226">
        <v>2.74617193760761E-5</v>
      </c>
      <c r="E73" s="226">
        <v>6.8404512994907205E-5</v>
      </c>
      <c r="F73" s="226">
        <v>2.9477564699916699E-5</v>
      </c>
      <c r="G73" s="226">
        <v>4.7791211187789699E-5</v>
      </c>
      <c r="H73" s="226">
        <v>3.7037049366178102E-5</v>
      </c>
      <c r="I73" s="226">
        <v>3.0057190188156101E-5</v>
      </c>
      <c r="J73" s="226">
        <v>3.43022253086778E-5</v>
      </c>
      <c r="K73" s="226">
        <v>4.4017183937413398E-5</v>
      </c>
      <c r="L73" s="226">
        <v>2.6141237320615998E-5</v>
      </c>
      <c r="M73" s="226">
        <v>3.69769972340527E-5</v>
      </c>
      <c r="N73" s="226">
        <v>2.3218966171418099E-5</v>
      </c>
      <c r="O73" s="226">
        <v>1.10802168113033E-5</v>
      </c>
      <c r="P73" s="226">
        <v>6.6474883719878702E-5</v>
      </c>
      <c r="Q73" s="226">
        <v>7.8573387802624196E-5</v>
      </c>
      <c r="R73" s="226">
        <v>3.4819197123037497E-5</v>
      </c>
      <c r="S73" s="226">
        <v>5.5351660665357002E-5</v>
      </c>
      <c r="T73" s="226">
        <v>3.1924449903170899E-5</v>
      </c>
      <c r="U73" s="226">
        <v>3.7725898368041499E-5</v>
      </c>
      <c r="V73" s="226">
        <v>4.6649210890858603E-5</v>
      </c>
      <c r="W73" s="226">
        <v>3.1465922599710202E-5</v>
      </c>
      <c r="X73" s="226">
        <v>3.1489738422498701E-5</v>
      </c>
      <c r="Y73" s="226">
        <v>4.28513323902969E-5</v>
      </c>
      <c r="Z73" s="226">
        <v>4.5554404640516201E-5</v>
      </c>
      <c r="AA73" s="226">
        <v>3.05942075339563E-5</v>
      </c>
      <c r="AB73" s="226">
        <v>4.0380979091406599E-5</v>
      </c>
      <c r="AC73" s="226">
        <v>2.7921101047604799E-5</v>
      </c>
      <c r="AD73" s="226">
        <v>3.3746964224281303E-5</v>
      </c>
      <c r="AE73" s="226">
        <v>4.4058097485723999E-5</v>
      </c>
      <c r="AF73" s="226">
        <v>6.4506704984990993E-5</v>
      </c>
      <c r="AG73" s="226">
        <v>5.0844518473279903E-5</v>
      </c>
      <c r="AH73" s="226">
        <v>0</v>
      </c>
      <c r="AI73" s="226">
        <v>2.5211491466166002E-5</v>
      </c>
      <c r="AJ73" s="226">
        <v>4.4882652809371699E-5</v>
      </c>
      <c r="AK73" s="226">
        <v>3.6532569728250202E-5</v>
      </c>
      <c r="AL73" s="226">
        <v>2.83934907573415E-5</v>
      </c>
      <c r="AM73" s="226">
        <v>4.2616410372304199E-5</v>
      </c>
      <c r="AN73" s="226">
        <v>4.5181708078880102E-5</v>
      </c>
      <c r="AO73" s="226">
        <v>3.0377981866555299E-5</v>
      </c>
      <c r="AP73" s="226">
        <v>2.6569076825290899E-5</v>
      </c>
      <c r="AQ73" s="226">
        <v>3.8316836771502197E-5</v>
      </c>
      <c r="AR73" s="226">
        <v>2.2460163670305999E-5</v>
      </c>
      <c r="AS73" s="226">
        <v>2.8483431313851501E-5</v>
      </c>
      <c r="AT73" s="226">
        <v>2.3078180624353299E-5</v>
      </c>
      <c r="AU73" s="226">
        <v>3.3476528589188698E-5</v>
      </c>
      <c r="AV73" s="226">
        <v>4.1730477606116997E-5</v>
      </c>
      <c r="AW73" s="226">
        <v>3.7860836460467798E-5</v>
      </c>
      <c r="AX73" s="226">
        <v>2.84397362240688E-5</v>
      </c>
      <c r="AY73" s="226">
        <v>3.12756675573313E-5</v>
      </c>
      <c r="AZ73" s="226">
        <v>2.4426618561835999E-5</v>
      </c>
      <c r="BA73" s="226">
        <v>2.5659040177088899E-5</v>
      </c>
      <c r="BB73" s="226">
        <v>2.079557319441E-5</v>
      </c>
      <c r="BC73" s="226">
        <v>2.4322835328292999E-5</v>
      </c>
      <c r="BD73" s="226">
        <v>6.7294125839748096E-5</v>
      </c>
      <c r="BE73" s="226">
        <v>3.0966773155283998E-5</v>
      </c>
      <c r="BF73" s="226">
        <v>8.79314445641561E-5</v>
      </c>
      <c r="BG73" s="226">
        <v>4.0349731096979298E-5</v>
      </c>
      <c r="BH73" s="226">
        <v>5.4473884206053399E-5</v>
      </c>
      <c r="BI73" s="226">
        <v>5.8363140156770802E-5</v>
      </c>
      <c r="BJ73" s="226">
        <v>5.6839312638852702E-5</v>
      </c>
      <c r="BK73" s="226">
        <v>1.32216439271247E-4</v>
      </c>
      <c r="BL73" s="226">
        <v>3.1770906063948E-5</v>
      </c>
      <c r="BM73" s="226">
        <v>1.6471817695605599E-4</v>
      </c>
      <c r="BN73" s="226">
        <v>1.4937137056007799E-4</v>
      </c>
      <c r="BO73" s="226">
        <v>1.7090428091097099E-4</v>
      </c>
      <c r="BP73" s="226">
        <v>1.5133464453262899E-4</v>
      </c>
      <c r="BQ73" s="226">
        <v>4.5547142135215398E-5</v>
      </c>
      <c r="BR73" s="226">
        <v>3.53832112179742E-4</v>
      </c>
      <c r="BS73" s="226">
        <v>7.7140299791079301E-5</v>
      </c>
      <c r="BT73" s="226">
        <v>4.9446583640157298E-2</v>
      </c>
      <c r="BU73" s="226">
        <v>5.0224962277018802E-5</v>
      </c>
      <c r="BV73" s="226">
        <v>5.1611489044596402E-5</v>
      </c>
      <c r="BW73" s="226">
        <v>2.5328338372497701E-5</v>
      </c>
      <c r="BX73" s="226">
        <v>3.4020459991266797E-4</v>
      </c>
      <c r="BY73" s="226">
        <v>0</v>
      </c>
    </row>
    <row r="74" spans="1:77" x14ac:dyDescent="0.25">
      <c r="A74" s="105" t="s">
        <v>71</v>
      </c>
      <c r="B74" s="226">
        <v>0</v>
      </c>
      <c r="C74" s="226">
        <v>0</v>
      </c>
      <c r="D74" s="226">
        <v>0</v>
      </c>
      <c r="E74" s="226">
        <v>0</v>
      </c>
      <c r="F74" s="226">
        <v>0</v>
      </c>
      <c r="G74" s="226">
        <v>0</v>
      </c>
      <c r="H74" s="226">
        <v>0</v>
      </c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0</v>
      </c>
      <c r="O74" s="226">
        <v>0</v>
      </c>
      <c r="P74" s="226">
        <v>0</v>
      </c>
      <c r="Q74" s="226">
        <v>0</v>
      </c>
      <c r="R74" s="226">
        <v>0</v>
      </c>
      <c r="S74" s="226">
        <v>0</v>
      </c>
      <c r="T74" s="226">
        <v>0</v>
      </c>
      <c r="U74" s="226">
        <v>0</v>
      </c>
      <c r="V74" s="226">
        <v>0</v>
      </c>
      <c r="W74" s="226">
        <v>0</v>
      </c>
      <c r="X74" s="226">
        <v>0</v>
      </c>
      <c r="Y74" s="226">
        <v>0</v>
      </c>
      <c r="Z74" s="226">
        <v>0</v>
      </c>
      <c r="AA74" s="226">
        <v>0</v>
      </c>
      <c r="AB74" s="226">
        <v>0</v>
      </c>
      <c r="AC74" s="226">
        <v>0</v>
      </c>
      <c r="AD74" s="226">
        <v>0</v>
      </c>
      <c r="AE74" s="226">
        <v>0</v>
      </c>
      <c r="AF74" s="226">
        <v>0</v>
      </c>
      <c r="AG74" s="226">
        <v>0</v>
      </c>
      <c r="AH74" s="226">
        <v>0</v>
      </c>
      <c r="AI74" s="226">
        <v>0</v>
      </c>
      <c r="AJ74" s="226">
        <v>0</v>
      </c>
      <c r="AK74" s="226">
        <v>0</v>
      </c>
      <c r="AL74" s="226">
        <v>0</v>
      </c>
      <c r="AM74" s="226">
        <v>0</v>
      </c>
      <c r="AN74" s="226">
        <v>0</v>
      </c>
      <c r="AO74" s="226">
        <v>0</v>
      </c>
      <c r="AP74" s="226">
        <v>0</v>
      </c>
      <c r="AQ74" s="226">
        <v>0</v>
      </c>
      <c r="AR74" s="226">
        <v>0</v>
      </c>
      <c r="AS74" s="226">
        <v>0</v>
      </c>
      <c r="AT74" s="226">
        <v>0</v>
      </c>
      <c r="AU74" s="226">
        <v>0</v>
      </c>
      <c r="AV74" s="226">
        <v>0</v>
      </c>
      <c r="AW74" s="226">
        <v>0</v>
      </c>
      <c r="AX74" s="226">
        <v>0</v>
      </c>
      <c r="AY74" s="226">
        <v>0</v>
      </c>
      <c r="AZ74" s="226">
        <v>0</v>
      </c>
      <c r="BA74" s="226">
        <v>0</v>
      </c>
      <c r="BB74" s="226">
        <v>0</v>
      </c>
      <c r="BC74" s="226">
        <v>0</v>
      </c>
      <c r="BD74" s="226">
        <v>0</v>
      </c>
      <c r="BE74" s="226">
        <v>0</v>
      </c>
      <c r="BF74" s="226">
        <v>0</v>
      </c>
      <c r="BG74" s="226">
        <v>0</v>
      </c>
      <c r="BH74" s="226">
        <v>0</v>
      </c>
      <c r="BI74" s="226">
        <v>0</v>
      </c>
      <c r="BJ74" s="226">
        <v>0</v>
      </c>
      <c r="BK74" s="226">
        <v>0</v>
      </c>
      <c r="BL74" s="226">
        <v>0</v>
      </c>
      <c r="BM74" s="226">
        <v>0</v>
      </c>
      <c r="BN74" s="226">
        <v>0</v>
      </c>
      <c r="BO74" s="226">
        <v>0</v>
      </c>
      <c r="BP74" s="226">
        <v>0</v>
      </c>
      <c r="BQ74" s="226">
        <v>0</v>
      </c>
      <c r="BR74" s="226">
        <v>0</v>
      </c>
      <c r="BS74" s="226">
        <v>0</v>
      </c>
      <c r="BT74" s="226">
        <v>0</v>
      </c>
      <c r="BU74" s="226">
        <v>4.9151392382957501E-2</v>
      </c>
      <c r="BV74" s="226">
        <v>0</v>
      </c>
      <c r="BW74" s="226">
        <v>0</v>
      </c>
      <c r="BX74" s="226">
        <v>0</v>
      </c>
      <c r="BY74" s="226">
        <v>0</v>
      </c>
    </row>
    <row r="75" spans="1:77" x14ac:dyDescent="0.25">
      <c r="A75" s="105" t="s">
        <v>72</v>
      </c>
      <c r="B75" s="226">
        <v>9.1564258410468498E-7</v>
      </c>
      <c r="C75" s="226">
        <v>2.0102332175574302E-6</v>
      </c>
      <c r="D75" s="226">
        <v>1.9744160516963898E-6</v>
      </c>
      <c r="E75" s="226">
        <v>1.4579089750166199E-6</v>
      </c>
      <c r="F75" s="226">
        <v>1.2812724787682801E-6</v>
      </c>
      <c r="G75" s="226">
        <v>9.7012114888185308E-7</v>
      </c>
      <c r="H75" s="226">
        <v>2.1534437092330502E-6</v>
      </c>
      <c r="I75" s="226">
        <v>1.2790692281942301E-6</v>
      </c>
      <c r="J75" s="226">
        <v>1.71674158088389E-6</v>
      </c>
      <c r="K75" s="226">
        <v>2.1882437993933801E-6</v>
      </c>
      <c r="L75" s="226">
        <v>8.4003961889925299E-7</v>
      </c>
      <c r="M75" s="226">
        <v>3.8809763149475097E-6</v>
      </c>
      <c r="N75" s="226">
        <v>4.4115441790930002E-7</v>
      </c>
      <c r="O75" s="226">
        <v>2.3188617511581001E-7</v>
      </c>
      <c r="P75" s="226">
        <v>8.26845290622444E-7</v>
      </c>
      <c r="Q75" s="226">
        <v>1.1008716209744799E-6</v>
      </c>
      <c r="R75" s="226">
        <v>2.9085996718047801E-6</v>
      </c>
      <c r="S75" s="226">
        <v>4.4089517649581903E-6</v>
      </c>
      <c r="T75" s="226">
        <v>4.3356007363629796E-6</v>
      </c>
      <c r="U75" s="226">
        <v>4.51003579253506E-6</v>
      </c>
      <c r="V75" s="226">
        <v>2.9875952032812002E-6</v>
      </c>
      <c r="W75" s="226">
        <v>2.8004197527884602E-6</v>
      </c>
      <c r="X75" s="226">
        <v>4.08468205503613E-6</v>
      </c>
      <c r="Y75" s="226">
        <v>3.52257615853198E-6</v>
      </c>
      <c r="Z75" s="226">
        <v>3.4164872203223799E-6</v>
      </c>
      <c r="AA75" s="226">
        <v>3.33153753453043E-6</v>
      </c>
      <c r="AB75" s="226">
        <v>3.9568160260739403E-6</v>
      </c>
      <c r="AC75" s="226">
        <v>3.1619848004390501E-6</v>
      </c>
      <c r="AD75" s="226">
        <v>2.79717726734777E-6</v>
      </c>
      <c r="AE75" s="226">
        <v>4.7519006817546399E-6</v>
      </c>
      <c r="AF75" s="226">
        <v>1.87077002830712E-6</v>
      </c>
      <c r="AG75" s="226">
        <v>1.6685523821858899E-6</v>
      </c>
      <c r="AH75" s="226">
        <v>0</v>
      </c>
      <c r="AI75" s="226">
        <v>1.77502043691959E-6</v>
      </c>
      <c r="AJ75" s="226">
        <v>1.38647729622767E-6</v>
      </c>
      <c r="AK75" s="226">
        <v>1.9620256343504201E-6</v>
      </c>
      <c r="AL75" s="226">
        <v>1.70495128338525E-6</v>
      </c>
      <c r="AM75" s="226">
        <v>1.70276468307903E-6</v>
      </c>
      <c r="AN75" s="226">
        <v>1.35492105751479E-6</v>
      </c>
      <c r="AO75" s="226">
        <v>1.37907717212501E-6</v>
      </c>
      <c r="AP75" s="226">
        <v>1.5895539417397999E-6</v>
      </c>
      <c r="AQ75" s="226">
        <v>1.6461747427728399E-6</v>
      </c>
      <c r="AR75" s="226">
        <v>1.60542634813385E-6</v>
      </c>
      <c r="AS75" s="226">
        <v>1.4666369265931401E-6</v>
      </c>
      <c r="AT75" s="226">
        <v>1.5102571364578801E-6</v>
      </c>
      <c r="AU75" s="226">
        <v>1.4491051866470499E-6</v>
      </c>
      <c r="AV75" s="226">
        <v>1.53971356665043E-6</v>
      </c>
      <c r="AW75" s="226">
        <v>1.2067881098257199E-6</v>
      </c>
      <c r="AX75" s="226">
        <v>1.2196790624361301E-6</v>
      </c>
      <c r="AY75" s="226">
        <v>9.51168502370577E-7</v>
      </c>
      <c r="AZ75" s="226">
        <v>1.1541662983937101E-6</v>
      </c>
      <c r="BA75" s="226">
        <v>1.0470055793071201E-6</v>
      </c>
      <c r="BB75" s="226">
        <v>1.8526966371780599E-6</v>
      </c>
      <c r="BC75" s="226">
        <v>1.4250156477543801E-6</v>
      </c>
      <c r="BD75" s="226">
        <v>1.5429415503034801E-6</v>
      </c>
      <c r="BE75" s="226">
        <v>7.9523633121407402E-7</v>
      </c>
      <c r="BF75" s="226">
        <v>1.11474080492069E-6</v>
      </c>
      <c r="BG75" s="226">
        <v>1.2829195312937699E-6</v>
      </c>
      <c r="BH75" s="226">
        <v>5.7843795037201101E-7</v>
      </c>
      <c r="BI75" s="226">
        <v>1.89621638219151E-6</v>
      </c>
      <c r="BJ75" s="226">
        <v>9.6711063625713301E-7</v>
      </c>
      <c r="BK75" s="226">
        <v>1.1087116149808699E-6</v>
      </c>
      <c r="BL75" s="226">
        <v>1.83954249513283E-6</v>
      </c>
      <c r="BM75" s="226">
        <v>4.2181771892892497E-7</v>
      </c>
      <c r="BN75" s="226">
        <v>2.5224317199167103E-7</v>
      </c>
      <c r="BO75" s="226">
        <v>6.6063764514539802E-7</v>
      </c>
      <c r="BP75" s="226">
        <v>3.6386495546607703E-7</v>
      </c>
      <c r="BQ75" s="226">
        <v>1.4595485133403801E-7</v>
      </c>
      <c r="BR75" s="226">
        <v>3.9007968137191699E-7</v>
      </c>
      <c r="BS75" s="226">
        <v>1.13389339289767E-5</v>
      </c>
      <c r="BT75" s="226">
        <v>7.1039918263571899E-7</v>
      </c>
      <c r="BU75" s="226">
        <v>1.9515747422292699E-6</v>
      </c>
      <c r="BV75" s="226">
        <v>4.1633965913354297E-2</v>
      </c>
      <c r="BW75" s="226">
        <v>1.32997389711938E-3</v>
      </c>
      <c r="BX75" s="226">
        <v>9.1429847585965199E-7</v>
      </c>
      <c r="BY75" s="226">
        <v>0</v>
      </c>
    </row>
    <row r="76" spans="1:77" x14ac:dyDescent="0.25">
      <c r="A76" s="105" t="s">
        <v>73</v>
      </c>
      <c r="B76" s="226">
        <v>0</v>
      </c>
      <c r="C76" s="226">
        <v>0</v>
      </c>
      <c r="D76" s="226">
        <v>0</v>
      </c>
      <c r="E76" s="226">
        <v>0</v>
      </c>
      <c r="F76" s="226">
        <v>0</v>
      </c>
      <c r="G76" s="226">
        <v>0</v>
      </c>
      <c r="H76" s="226">
        <v>0</v>
      </c>
      <c r="I76" s="226">
        <v>0</v>
      </c>
      <c r="J76" s="226">
        <v>0</v>
      </c>
      <c r="K76" s="226">
        <v>0</v>
      </c>
      <c r="L76" s="226">
        <v>0</v>
      </c>
      <c r="M76" s="226">
        <v>0</v>
      </c>
      <c r="N76" s="226">
        <v>0</v>
      </c>
      <c r="O76" s="226">
        <v>0</v>
      </c>
      <c r="P76" s="226">
        <v>0</v>
      </c>
      <c r="Q76" s="226">
        <v>0</v>
      </c>
      <c r="R76" s="226">
        <v>0</v>
      </c>
      <c r="S76" s="226">
        <v>0</v>
      </c>
      <c r="T76" s="226">
        <v>0</v>
      </c>
      <c r="U76" s="226">
        <v>0</v>
      </c>
      <c r="V76" s="226">
        <v>0</v>
      </c>
      <c r="W76" s="226">
        <v>0</v>
      </c>
      <c r="X76" s="226">
        <v>0</v>
      </c>
      <c r="Y76" s="226">
        <v>0</v>
      </c>
      <c r="Z76" s="226">
        <v>0</v>
      </c>
      <c r="AA76" s="226">
        <v>0</v>
      </c>
      <c r="AB76" s="226">
        <v>0</v>
      </c>
      <c r="AC76" s="226">
        <v>0</v>
      </c>
      <c r="AD76" s="226">
        <v>0</v>
      </c>
      <c r="AE76" s="226">
        <v>0</v>
      </c>
      <c r="AF76" s="226">
        <v>0</v>
      </c>
      <c r="AG76" s="226">
        <v>0</v>
      </c>
      <c r="AH76" s="226">
        <v>0</v>
      </c>
      <c r="AI76" s="226">
        <v>0</v>
      </c>
      <c r="AJ76" s="226">
        <v>0</v>
      </c>
      <c r="AK76" s="226">
        <v>0</v>
      </c>
      <c r="AL76" s="226">
        <v>0</v>
      </c>
      <c r="AM76" s="226">
        <v>0</v>
      </c>
      <c r="AN76" s="226">
        <v>0</v>
      </c>
      <c r="AO76" s="226">
        <v>0</v>
      </c>
      <c r="AP76" s="226">
        <v>0</v>
      </c>
      <c r="AQ76" s="226">
        <v>0</v>
      </c>
      <c r="AR76" s="226">
        <v>0</v>
      </c>
      <c r="AS76" s="226">
        <v>0</v>
      </c>
      <c r="AT76" s="226">
        <v>0</v>
      </c>
      <c r="AU76" s="226">
        <v>0</v>
      </c>
      <c r="AV76" s="226">
        <v>0</v>
      </c>
      <c r="AW76" s="226">
        <v>0</v>
      </c>
      <c r="AX76" s="226">
        <v>0</v>
      </c>
      <c r="AY76" s="226">
        <v>0</v>
      </c>
      <c r="AZ76" s="226">
        <v>0</v>
      </c>
      <c r="BA76" s="226">
        <v>0</v>
      </c>
      <c r="BB76" s="226">
        <v>0</v>
      </c>
      <c r="BC76" s="226">
        <v>0</v>
      </c>
      <c r="BD76" s="226">
        <v>0</v>
      </c>
      <c r="BE76" s="226">
        <v>0</v>
      </c>
      <c r="BF76" s="226">
        <v>0</v>
      </c>
      <c r="BG76" s="226">
        <v>0</v>
      </c>
      <c r="BH76" s="226">
        <v>0</v>
      </c>
      <c r="BI76" s="226">
        <v>0</v>
      </c>
      <c r="BJ76" s="226">
        <v>0</v>
      </c>
      <c r="BK76" s="226">
        <v>0</v>
      </c>
      <c r="BL76" s="226">
        <v>0</v>
      </c>
      <c r="BM76" s="226">
        <v>0</v>
      </c>
      <c r="BN76" s="226">
        <v>0</v>
      </c>
      <c r="BO76" s="226">
        <v>0</v>
      </c>
      <c r="BP76" s="226">
        <v>0</v>
      </c>
      <c r="BQ76" s="226">
        <v>0</v>
      </c>
      <c r="BR76" s="226">
        <v>0</v>
      </c>
      <c r="BS76" s="226">
        <v>0</v>
      </c>
      <c r="BT76" s="226">
        <v>0</v>
      </c>
      <c r="BU76" s="226">
        <v>0</v>
      </c>
      <c r="BV76" s="226">
        <v>0</v>
      </c>
      <c r="BW76" s="226">
        <v>2.1417525437307301E-2</v>
      </c>
      <c r="BX76" s="226">
        <v>0</v>
      </c>
      <c r="BY76" s="226">
        <v>0</v>
      </c>
    </row>
    <row r="77" spans="1:77" x14ac:dyDescent="0.25">
      <c r="A77" s="105" t="s">
        <v>74</v>
      </c>
      <c r="B77" s="226">
        <v>1.0873341108631001E-3</v>
      </c>
      <c r="C77" s="226">
        <v>8.0841690027762399E-4</v>
      </c>
      <c r="D77" s="226">
        <v>8.3660279449342698E-4</v>
      </c>
      <c r="E77" s="226">
        <v>1.7458156830625099E-3</v>
      </c>
      <c r="F77" s="226">
        <v>9.7428358235028295E-4</v>
      </c>
      <c r="G77" s="226">
        <v>1.4668507914138401E-3</v>
      </c>
      <c r="H77" s="226">
        <v>1.4383726279367699E-3</v>
      </c>
      <c r="I77" s="226">
        <v>1.5029020582977299E-3</v>
      </c>
      <c r="J77" s="226">
        <v>8.12803183442826E-4</v>
      </c>
      <c r="K77" s="226">
        <v>9.24776696922659E-4</v>
      </c>
      <c r="L77" s="226">
        <v>1.0888769508894699E-3</v>
      </c>
      <c r="M77" s="226">
        <v>6.2483606755183298E-4</v>
      </c>
      <c r="N77" s="226">
        <v>1.45873970952307E-4</v>
      </c>
      <c r="O77" s="226">
        <v>7.2532651738538601E-5</v>
      </c>
      <c r="P77" s="226">
        <v>2.23034221455731E-3</v>
      </c>
      <c r="Q77" s="226">
        <v>2.5162625971396702E-3</v>
      </c>
      <c r="R77" s="226">
        <v>6.4596722837359402E-4</v>
      </c>
      <c r="S77" s="226">
        <v>7.9053374659177999E-4</v>
      </c>
      <c r="T77" s="226">
        <v>5.2766634707252403E-4</v>
      </c>
      <c r="U77" s="226">
        <v>7.8758966244686396E-4</v>
      </c>
      <c r="V77" s="226">
        <v>1.2852957219346599E-3</v>
      </c>
      <c r="W77" s="226">
        <v>4.42322041631052E-4</v>
      </c>
      <c r="X77" s="226">
        <v>4.6899103391811803E-4</v>
      </c>
      <c r="Y77" s="226">
        <v>8.6308171294635899E-4</v>
      </c>
      <c r="Z77" s="226">
        <v>1.13643251145562E-3</v>
      </c>
      <c r="AA77" s="226">
        <v>5.7255565725277205E-4</v>
      </c>
      <c r="AB77" s="226">
        <v>8.4333952930113799E-4</v>
      </c>
      <c r="AC77" s="226">
        <v>4.0532523985007697E-4</v>
      </c>
      <c r="AD77" s="226">
        <v>4.3866532745694099E-4</v>
      </c>
      <c r="AE77" s="226">
        <v>7.0738158855227298E-4</v>
      </c>
      <c r="AF77" s="226">
        <v>4.6886041145941199E-4</v>
      </c>
      <c r="AG77" s="226">
        <v>3.98796648825506E-4</v>
      </c>
      <c r="AH77" s="226">
        <v>0</v>
      </c>
      <c r="AI77" s="226">
        <v>2.6883840884368799E-4</v>
      </c>
      <c r="AJ77" s="226">
        <v>2.0978440550718501E-4</v>
      </c>
      <c r="AK77" s="226">
        <v>3.1906958827994001E-4</v>
      </c>
      <c r="AL77" s="226">
        <v>4.34578118030903E-4</v>
      </c>
      <c r="AM77" s="226">
        <v>3.62076692538618E-4</v>
      </c>
      <c r="AN77" s="226">
        <v>3.6054438875382798E-4</v>
      </c>
      <c r="AO77" s="226">
        <v>2.3617643751010201E-4</v>
      </c>
      <c r="AP77" s="226">
        <v>2.6450585791462498E-4</v>
      </c>
      <c r="AQ77" s="226">
        <v>3.02791641001728E-4</v>
      </c>
      <c r="AR77" s="226">
        <v>2.15610216731877E-4</v>
      </c>
      <c r="AS77" s="226">
        <v>2.5672110498348801E-4</v>
      </c>
      <c r="AT77" s="226">
        <v>2.1624538965475399E-4</v>
      </c>
      <c r="AU77" s="226">
        <v>2.9516573081015199E-4</v>
      </c>
      <c r="AV77" s="226">
        <v>4.9712851206020804E-4</v>
      </c>
      <c r="AW77" s="226">
        <v>6.3811748574320001E-4</v>
      </c>
      <c r="AX77" s="226">
        <v>2.6087313696176301E-4</v>
      </c>
      <c r="AY77" s="226">
        <v>2.5692971105845201E-4</v>
      </c>
      <c r="AZ77" s="226">
        <v>2.5272771886126002E-4</v>
      </c>
      <c r="BA77" s="226">
        <v>2.3645500021274499E-4</v>
      </c>
      <c r="BB77" s="226">
        <v>2.1853560489332901E-4</v>
      </c>
      <c r="BC77" s="226">
        <v>2.4270656056101799E-4</v>
      </c>
      <c r="BD77" s="226">
        <v>4.3234259096447798E-4</v>
      </c>
      <c r="BE77" s="226">
        <v>3.88932608507062E-4</v>
      </c>
      <c r="BF77" s="226">
        <v>5.0201655342275498E-4</v>
      </c>
      <c r="BG77" s="226">
        <v>5.17225382534541E-4</v>
      </c>
      <c r="BH77" s="226">
        <v>3.0053166766135799E-4</v>
      </c>
      <c r="BI77" s="226">
        <v>5.7303960671997495E-4</v>
      </c>
      <c r="BJ77" s="226">
        <v>4.7868086853679998E-4</v>
      </c>
      <c r="BK77" s="226">
        <v>1.1284385840427699E-3</v>
      </c>
      <c r="BL77" s="226">
        <v>9.0431307423417004E-4</v>
      </c>
      <c r="BM77" s="226">
        <v>3.1669374978556802E-3</v>
      </c>
      <c r="BN77" s="226">
        <v>8.4998239743349995E-4</v>
      </c>
      <c r="BO77" s="226">
        <v>1.0180133975966901E-3</v>
      </c>
      <c r="BP77" s="226">
        <v>9.8573480511846391E-4</v>
      </c>
      <c r="BQ77" s="226">
        <v>5.0514162035797503E-4</v>
      </c>
      <c r="BR77" s="226">
        <v>1.6058419289523001E-3</v>
      </c>
      <c r="BS77" s="226">
        <v>2.7916362138616E-4</v>
      </c>
      <c r="BT77" s="226">
        <v>2.6416274868007201E-3</v>
      </c>
      <c r="BU77" s="226">
        <v>2.6011779212217902E-4</v>
      </c>
      <c r="BV77" s="226">
        <v>1.2815745864113101E-3</v>
      </c>
      <c r="BW77" s="226">
        <v>2.39074397653724E-4</v>
      </c>
      <c r="BX77" s="226">
        <v>0.11500015044267101</v>
      </c>
      <c r="BY77" s="226">
        <v>0</v>
      </c>
    </row>
    <row r="78" spans="1:77" x14ac:dyDescent="0.25">
      <c r="A78" s="105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0.25856369650917799</v>
      </c>
    </row>
    <row r="79" spans="1:77" x14ac:dyDescent="0.25">
      <c r="A79" s="106" t="s">
        <v>712</v>
      </c>
      <c r="B79" s="227">
        <v>0.154466990207479</v>
      </c>
      <c r="C79" s="227">
        <v>8.3249082648723799E-2</v>
      </c>
      <c r="D79" s="227">
        <v>0.123956887900806</v>
      </c>
      <c r="E79" s="227">
        <v>5.59807658200853E-2</v>
      </c>
      <c r="F79" s="227">
        <v>6.3161552438082094E-2</v>
      </c>
      <c r="G79" s="227">
        <v>8.1500641249398403E-2</v>
      </c>
      <c r="H79" s="227">
        <v>5.4250002676898203E-2</v>
      </c>
      <c r="I79" s="227">
        <v>0.122243133689723</v>
      </c>
      <c r="J79" s="227">
        <v>7.0985709166461103E-2</v>
      </c>
      <c r="K79" s="227">
        <v>0.54452440007299197</v>
      </c>
      <c r="L79" s="227">
        <v>6.1913305203062902E-2</v>
      </c>
      <c r="M79" s="227">
        <v>5.7732144756897003E-2</v>
      </c>
      <c r="N79" s="227">
        <v>1.5990155222229799E-2</v>
      </c>
      <c r="O79" s="227">
        <v>7.9716854432446294E-3</v>
      </c>
      <c r="P79" s="227">
        <v>4.2440526677210599E-2</v>
      </c>
      <c r="Q79" s="227">
        <v>5.3585401951247898E-2</v>
      </c>
      <c r="R79" s="227">
        <v>0.21505310054203799</v>
      </c>
      <c r="S79" s="227">
        <v>7.8742712325442193E-2</v>
      </c>
      <c r="T79" s="227">
        <v>5.8421075482875798E-2</v>
      </c>
      <c r="U79" s="227">
        <v>6.0978412808673103E-2</v>
      </c>
      <c r="V79" s="227">
        <v>0.191128942897104</v>
      </c>
      <c r="W79" s="227">
        <v>0.11500041660417699</v>
      </c>
      <c r="X79" s="227">
        <v>5.8133509360157702E-2</v>
      </c>
      <c r="Y79" s="227">
        <v>6.1447485045585198E-2</v>
      </c>
      <c r="Z79" s="227">
        <v>8.0889258589009597E-2</v>
      </c>
      <c r="AA79" s="227">
        <v>5.40812900375841E-2</v>
      </c>
      <c r="AB79" s="227">
        <v>0.144327572516289</v>
      </c>
      <c r="AC79" s="227">
        <v>3.8270527022473702E-2</v>
      </c>
      <c r="AD79" s="227">
        <v>6.4841357796555005E-2</v>
      </c>
      <c r="AE79" s="227">
        <v>0.32131828347619701</v>
      </c>
      <c r="AF79" s="227">
        <v>4.57688637110924E-2</v>
      </c>
      <c r="AG79" s="227">
        <v>5.77781361407066E-2</v>
      </c>
      <c r="AH79" s="227">
        <v>0</v>
      </c>
      <c r="AI79" s="227">
        <v>6.16789856126665E-2</v>
      </c>
      <c r="AJ79" s="227">
        <v>0.123301947042009</v>
      </c>
      <c r="AK79" s="227">
        <v>0.10838468648119599</v>
      </c>
      <c r="AL79" s="227">
        <v>6.8262294336935994E-2</v>
      </c>
      <c r="AM79" s="227">
        <v>3.7253325495633302E-2</v>
      </c>
      <c r="AN79" s="227">
        <v>3.73046855895161E-2</v>
      </c>
      <c r="AO79" s="227">
        <v>1.49546401512664E-2</v>
      </c>
      <c r="AP79" s="227">
        <v>3.7227654212412802E-2</v>
      </c>
      <c r="AQ79" s="227">
        <v>3.9955025788724202E-2</v>
      </c>
      <c r="AR79" s="227">
        <v>3.0117436320216899E-2</v>
      </c>
      <c r="AS79" s="227">
        <v>3.3460346943303902E-2</v>
      </c>
      <c r="AT79" s="227">
        <v>2.9146104747049099E-2</v>
      </c>
      <c r="AU79" s="227">
        <v>5.9530804151740203E-2</v>
      </c>
      <c r="AV79" s="227">
        <v>4.3765703785179501E-2</v>
      </c>
      <c r="AW79" s="227">
        <v>3.1428607252507297E-2</v>
      </c>
      <c r="AX79" s="227">
        <v>6.8084644796788496E-2</v>
      </c>
      <c r="AY79" s="227">
        <v>3.9043903707325703E-2</v>
      </c>
      <c r="AZ79" s="227">
        <v>3.2246383237615799E-2</v>
      </c>
      <c r="BA79" s="227">
        <v>4.2286311494642702E-2</v>
      </c>
      <c r="BB79" s="227">
        <v>2.4151111421474501E-2</v>
      </c>
      <c r="BC79" s="227">
        <v>7.8484504031679905E-2</v>
      </c>
      <c r="BD79" s="227">
        <v>8.0117799563096198E-2</v>
      </c>
      <c r="BE79" s="227">
        <v>2.7137866134044002E-2</v>
      </c>
      <c r="BF79" s="227">
        <v>5.2241171534299698E-2</v>
      </c>
      <c r="BG79" s="227">
        <v>5.3468693754064697E-2</v>
      </c>
      <c r="BH79" s="227">
        <v>6.6415706770083793E-2</v>
      </c>
      <c r="BI79" s="227">
        <v>5.4026845726727397E-2</v>
      </c>
      <c r="BJ79" s="227">
        <v>0.10081269947207901</v>
      </c>
      <c r="BK79" s="227">
        <v>6.8395990136050203E-2</v>
      </c>
      <c r="BL79" s="227">
        <v>0.20330853501026</v>
      </c>
      <c r="BM79" s="227">
        <v>4.0445236412207299E-2</v>
      </c>
      <c r="BN79" s="227">
        <v>3.45378570404693E-2</v>
      </c>
      <c r="BO79" s="227">
        <v>3.5194541864341199E-2</v>
      </c>
      <c r="BP79" s="227">
        <v>4.33428002647962E-2</v>
      </c>
      <c r="BQ79" s="227">
        <v>1.2962312048836201E-2</v>
      </c>
      <c r="BR79" s="227">
        <v>5.6134440955082202E-2</v>
      </c>
      <c r="BS79" s="227">
        <v>2.6115109691312501E-2</v>
      </c>
      <c r="BT79" s="227">
        <v>7.3723328693216905E-2</v>
      </c>
      <c r="BU79" s="227">
        <v>5.9483082736002599E-2</v>
      </c>
      <c r="BV79" s="227">
        <v>6.1487192437748098E-2</v>
      </c>
      <c r="BW79" s="227">
        <v>3.2766513007138301E-2</v>
      </c>
      <c r="BX79" s="227">
        <v>0.142920311853241</v>
      </c>
      <c r="BY79" s="227">
        <v>0.25856369650917799</v>
      </c>
    </row>
    <row r="80" spans="1:77" x14ac:dyDescent="0.25"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26"/>
      <c r="Z80" s="226"/>
      <c r="AA80" s="226"/>
      <c r="AB80" s="226"/>
      <c r="AC80" s="226"/>
      <c r="AD80" s="226"/>
      <c r="AE80" s="226"/>
      <c r="AF80" s="226"/>
      <c r="AG80" s="226"/>
      <c r="AH80" s="226"/>
      <c r="AI80" s="226"/>
      <c r="AJ80" s="226"/>
      <c r="AK80" s="226"/>
      <c r="AL80" s="226"/>
      <c r="AM80" s="226"/>
      <c r="AN80" s="226"/>
      <c r="AO80" s="226"/>
      <c r="AP80" s="226"/>
      <c r="AQ80" s="226"/>
      <c r="AR80" s="226"/>
      <c r="AS80" s="226"/>
      <c r="AT80" s="226"/>
      <c r="AU80" s="226"/>
      <c r="AV80" s="226"/>
      <c r="AW80" s="226"/>
      <c r="AX80" s="226"/>
      <c r="AY80" s="226"/>
      <c r="AZ80" s="226"/>
      <c r="BA80" s="226"/>
      <c r="BB80" s="226"/>
      <c r="BC80" s="226"/>
      <c r="BD80" s="226"/>
      <c r="BE80" s="226"/>
      <c r="BF80" s="226"/>
      <c r="BG80" s="226"/>
      <c r="BH80" s="226"/>
      <c r="BI80" s="226"/>
      <c r="BJ80" s="226"/>
      <c r="BK80" s="226"/>
      <c r="BL80" s="226"/>
      <c r="BM80" s="226"/>
      <c r="BN80" s="226"/>
      <c r="BO80" s="226"/>
      <c r="BP80" s="226"/>
      <c r="BQ80" s="226"/>
      <c r="BR80" s="226"/>
      <c r="BS80" s="226"/>
      <c r="BT80" s="226"/>
      <c r="BU80" s="226"/>
      <c r="BV80" s="226"/>
      <c r="BW80" s="226"/>
      <c r="BX80" s="226"/>
      <c r="BY80" s="226"/>
    </row>
    <row r="81" spans="1:77" x14ac:dyDescent="0.25">
      <c r="A81" t="s">
        <v>868</v>
      </c>
      <c r="B81" s="226">
        <v>0.13883670204652099</v>
      </c>
      <c r="C81" s="226">
        <v>5.41298682952547E-2</v>
      </c>
      <c r="D81" s="226">
        <v>9.80346016397836E-2</v>
      </c>
      <c r="E81" s="226">
        <v>2.3985303060149499E-2</v>
      </c>
      <c r="F81" s="226">
        <v>4.3796002153038797E-2</v>
      </c>
      <c r="G81" s="226">
        <v>6.1730352413624102E-2</v>
      </c>
      <c r="H81" s="226">
        <v>2.9464883212797E-2</v>
      </c>
      <c r="I81" s="226">
        <v>0.10126669372983201</v>
      </c>
      <c r="J81" s="226">
        <v>4.4469005226161297E-2</v>
      </c>
      <c r="K81" s="226">
        <v>0.50295543890249805</v>
      </c>
      <c r="L81" s="226">
        <v>4.2508701694162099E-2</v>
      </c>
      <c r="M81" s="226">
        <v>2.0640274199862599E-2</v>
      </c>
      <c r="N81" s="226">
        <v>6.29576043035568E-3</v>
      </c>
      <c r="O81" s="226">
        <v>8.4496335493064402E-4</v>
      </c>
      <c r="P81" s="226">
        <v>1.51602478107876E-2</v>
      </c>
      <c r="Q81" s="226">
        <v>2.0311175687129202E-2</v>
      </c>
      <c r="R81" s="226">
        <v>2.6851677199593801E-2</v>
      </c>
      <c r="S81" s="226">
        <v>3.4458946721661103E-2</v>
      </c>
      <c r="T81" s="226">
        <v>2.0702483257409698E-2</v>
      </c>
      <c r="U81" s="226">
        <v>2.0183480869119901E-2</v>
      </c>
      <c r="V81" s="226">
        <v>2.7369474794302E-2</v>
      </c>
      <c r="W81" s="226">
        <v>7.4902526330198907E-2</v>
      </c>
      <c r="X81" s="226">
        <v>2.5340695466162799E-2</v>
      </c>
      <c r="Y81" s="226">
        <v>2.91229291491325E-2</v>
      </c>
      <c r="Z81" s="226">
        <v>2.8492457807568101E-2</v>
      </c>
      <c r="AA81" s="226">
        <v>2.1735443655707801E-2</v>
      </c>
      <c r="AB81" s="226">
        <v>8.2642164643461302E-2</v>
      </c>
      <c r="AC81" s="226">
        <v>4.3750398009219102E-3</v>
      </c>
      <c r="AD81" s="226">
        <v>2.8100965801905801E-2</v>
      </c>
      <c r="AE81" s="226">
        <v>0.27648681111476398</v>
      </c>
      <c r="AF81" s="226">
        <v>1.67477068059943E-2</v>
      </c>
      <c r="AG81" s="226">
        <v>3.1771731641221997E-2</v>
      </c>
      <c r="AH81" s="226" t="e">
        <v>#VALUE!</v>
      </c>
      <c r="AI81" s="226">
        <v>4.2717292380852201E-2</v>
      </c>
      <c r="AJ81" s="226">
        <v>0.101461506504661</v>
      </c>
      <c r="AK81" s="226">
        <v>6.0919418605769701E-2</v>
      </c>
      <c r="AL81" s="226">
        <v>3.7161778359299402E-2</v>
      </c>
      <c r="AM81" s="226">
        <v>1.26480186596237E-2</v>
      </c>
      <c r="AN81" s="226">
        <v>1.8459736022063199E-2</v>
      </c>
      <c r="AO81" s="226">
        <v>7.81524365326584E-4</v>
      </c>
      <c r="AP81" s="226">
        <v>2.1048173484842999E-2</v>
      </c>
      <c r="AQ81" s="226">
        <v>2.0892701662130801E-2</v>
      </c>
      <c r="AR81" s="226">
        <v>1.4999627640112499E-2</v>
      </c>
      <c r="AS81" s="226">
        <v>1.83126309870674E-2</v>
      </c>
      <c r="AT81" s="226">
        <v>1.4903432758203499E-2</v>
      </c>
      <c r="AU81" s="226">
        <v>4.11523468192855E-2</v>
      </c>
      <c r="AV81" s="226">
        <v>1.9485318253008099E-2</v>
      </c>
      <c r="AW81" s="226">
        <v>9.3197920435861004E-3</v>
      </c>
      <c r="AX81" s="226">
        <v>5.1535509022143301E-2</v>
      </c>
      <c r="AY81" s="226">
        <v>2.64705882352941E-2</v>
      </c>
      <c r="AZ81" s="226">
        <v>1.7847795699750601E-2</v>
      </c>
      <c r="BA81" s="226">
        <v>2.8875449206766601E-2</v>
      </c>
      <c r="BB81" s="226">
        <v>1.0463033294533399E-2</v>
      </c>
      <c r="BC81" s="226">
        <v>5.6441777309643303E-2</v>
      </c>
      <c r="BD81" s="226">
        <v>5.91791644773077E-2</v>
      </c>
      <c r="BE81" s="226">
        <v>1.16578041277021E-2</v>
      </c>
      <c r="BF81" s="226">
        <v>2.56188202470089E-2</v>
      </c>
      <c r="BG81" s="226">
        <v>3.1559373952545801E-2</v>
      </c>
      <c r="BH81" s="226">
        <v>5.0493552164632402E-2</v>
      </c>
      <c r="BI81" s="226">
        <v>3.4496988538178897E-2</v>
      </c>
      <c r="BJ81" s="226">
        <v>7.4401107913527706E-2</v>
      </c>
      <c r="BK81" s="226">
        <v>3.3116485379454899E-2</v>
      </c>
      <c r="BL81" s="226">
        <v>0.139894444557494</v>
      </c>
      <c r="BM81" s="226">
        <v>1.69436232277861E-2</v>
      </c>
      <c r="BN81" s="226">
        <v>2.0786780335130001E-2</v>
      </c>
      <c r="BO81" s="226">
        <v>8.7446321826244108E-3</v>
      </c>
      <c r="BP81" s="226">
        <v>1.9062125894268402E-2</v>
      </c>
      <c r="BQ81" s="226">
        <v>2.3507102225202E-3</v>
      </c>
      <c r="BR81" s="226">
        <v>3.55033285370761E-2</v>
      </c>
      <c r="BS81" s="226">
        <v>1.9565576667913798E-2</v>
      </c>
      <c r="BT81" s="226">
        <v>4.8608513781655899E-2</v>
      </c>
      <c r="BU81" s="226">
        <v>4.9151392382957501E-2</v>
      </c>
      <c r="BV81" s="226">
        <v>3.1828039413110902E-2</v>
      </c>
      <c r="BW81" s="226">
        <v>2.1417525437307301E-2</v>
      </c>
      <c r="BX81" s="226">
        <v>0.107966977380587</v>
      </c>
      <c r="BY81" s="226">
        <v>0.25856369650917799</v>
      </c>
    </row>
    <row r="82" spans="1:77" x14ac:dyDescent="0.25">
      <c r="A82" s="106" t="s">
        <v>869</v>
      </c>
      <c r="B82" s="227">
        <v>1.1125803763022299</v>
      </c>
      <c r="C82" s="227">
        <v>1.5379509551849699</v>
      </c>
      <c r="D82" s="227">
        <v>1.2644197643223101</v>
      </c>
      <c r="E82" s="227">
        <v>2.33396116278784</v>
      </c>
      <c r="F82" s="227">
        <v>1.4421762109101499</v>
      </c>
      <c r="G82" s="227">
        <v>1.3202685237126699</v>
      </c>
      <c r="H82" s="227">
        <v>1.84117487536271</v>
      </c>
      <c r="I82" s="227">
        <v>1.20714056307451</v>
      </c>
      <c r="J82" s="227">
        <v>1.5962963148251399</v>
      </c>
      <c r="K82" s="227">
        <v>1.0826493918849001</v>
      </c>
      <c r="L82" s="227">
        <v>1.45648544263975</v>
      </c>
      <c r="M82" s="227">
        <v>2.7970628780348998</v>
      </c>
      <c r="N82" s="227">
        <v>2.5398290483118702</v>
      </c>
      <c r="O82" s="227">
        <v>9.4343564093367807</v>
      </c>
      <c r="P82" s="227">
        <v>2.79946127575904</v>
      </c>
      <c r="Q82" s="227">
        <v>2.6382225616414701</v>
      </c>
      <c r="R82" s="227">
        <v>8.00892618153817</v>
      </c>
      <c r="S82" s="227">
        <v>2.2851166334676201</v>
      </c>
      <c r="T82" s="227">
        <v>2.8219356468729999</v>
      </c>
      <c r="U82" s="227">
        <v>3.0212039837968798</v>
      </c>
      <c r="V82" s="227">
        <v>6.9832886576579201</v>
      </c>
      <c r="W82" s="227">
        <v>1.5353342836156401</v>
      </c>
      <c r="X82" s="227">
        <v>2.2940771076225102</v>
      </c>
      <c r="Y82" s="227">
        <v>2.1099349152320901</v>
      </c>
      <c r="Z82" s="227">
        <v>2.8389709001349801</v>
      </c>
      <c r="AA82" s="227">
        <v>2.4881613135778902</v>
      </c>
      <c r="AB82" s="227">
        <v>1.74641568428119</v>
      </c>
      <c r="AC82" s="227">
        <v>8.7474694548857101</v>
      </c>
      <c r="AD82" s="227">
        <v>2.3074423225751701</v>
      </c>
      <c r="AE82" s="227">
        <v>1.1621468748569901</v>
      </c>
      <c r="AF82" s="227">
        <v>2.7328436209971798</v>
      </c>
      <c r="AG82" s="227">
        <v>1.81853909611092</v>
      </c>
      <c r="AH82" s="227" t="e">
        <v>#VALUE!</v>
      </c>
      <c r="AI82" s="227">
        <v>1.4438879941818099</v>
      </c>
      <c r="AJ82" s="227">
        <v>1.2152583900017699</v>
      </c>
      <c r="AK82" s="227">
        <v>1.77914840557804</v>
      </c>
      <c r="AL82" s="227">
        <v>1.8368952550370601</v>
      </c>
      <c r="AM82" s="227">
        <v>2.9453882460307601</v>
      </c>
      <c r="AN82" s="227">
        <v>2.0208677710737102</v>
      </c>
      <c r="AO82" s="227">
        <v>19.135219341520099</v>
      </c>
      <c r="AP82" s="227">
        <v>1.76868811154663</v>
      </c>
      <c r="AQ82" s="227">
        <v>1.91239153436747</v>
      </c>
      <c r="AR82" s="227">
        <v>2.00787893158599</v>
      </c>
      <c r="AS82" s="227">
        <v>1.8271731116590499</v>
      </c>
      <c r="AT82" s="227">
        <v>1.9556638540879701</v>
      </c>
      <c r="AU82" s="227">
        <v>1.4465956076128801</v>
      </c>
      <c r="AV82" s="227">
        <v>2.2460861668719798</v>
      </c>
      <c r="AW82" s="227">
        <v>3.3722434047374001</v>
      </c>
      <c r="AX82" s="227">
        <v>1.32112103069623</v>
      </c>
      <c r="AY82" s="227">
        <v>1.4749919178323101</v>
      </c>
      <c r="AZ82" s="227">
        <v>1.80674318442957</v>
      </c>
      <c r="BA82" s="227">
        <v>1.4644382219596199</v>
      </c>
      <c r="BB82" s="227">
        <v>2.3082323014390802</v>
      </c>
      <c r="BC82" s="227">
        <v>1.3905392029224899</v>
      </c>
      <c r="BD82" s="227">
        <v>1.35381768686203</v>
      </c>
      <c r="BE82" s="227">
        <v>2.3278711699707899</v>
      </c>
      <c r="BF82" s="227">
        <v>2.03917163361178</v>
      </c>
      <c r="BG82" s="227">
        <v>1.6942254252084601</v>
      </c>
      <c r="BH82" s="227">
        <v>1.3153304515700901</v>
      </c>
      <c r="BI82" s="227">
        <v>1.56613223403353</v>
      </c>
      <c r="BJ82" s="227">
        <v>1.3549892239407</v>
      </c>
      <c r="BK82" s="227">
        <v>2.0653154872069299</v>
      </c>
      <c r="BL82" s="227">
        <v>1.45329956206162</v>
      </c>
      <c r="BM82" s="227">
        <v>2.3870476738340498</v>
      </c>
      <c r="BN82" s="227">
        <v>1.6615298994669101</v>
      </c>
      <c r="BO82" s="227">
        <v>4.0247023693315302</v>
      </c>
      <c r="BP82" s="227">
        <v>2.2737652927698102</v>
      </c>
      <c r="BQ82" s="227">
        <v>5.5142109498036396</v>
      </c>
      <c r="BR82" s="227">
        <v>1.5811036110729999</v>
      </c>
      <c r="BS82" s="227">
        <v>1.33474776310271</v>
      </c>
      <c r="BT82" s="227">
        <v>1.51667522739687</v>
      </c>
      <c r="BU82" s="227">
        <v>1.21020137685107</v>
      </c>
      <c r="BV82" s="227">
        <v>1.9318561108862899</v>
      </c>
      <c r="BW82" s="227">
        <v>1.5298925687307601</v>
      </c>
      <c r="BX82" s="227">
        <v>1.32374097451521</v>
      </c>
      <c r="BY82" s="227">
        <v>1</v>
      </c>
    </row>
  </sheetData>
  <sheetProtection password="DA53" sheet="1" formatColumns="0" formatRows="0"/>
  <conditionalFormatting sqref="A3:A79 A82">
    <cfRule type="cellIs" dxfId="87" priority="4" operator="lessThan">
      <formula>0</formula>
    </cfRule>
  </conditionalFormatting>
  <conditionalFormatting sqref="B2:BY2">
    <cfRule type="cellIs" dxfId="86" priority="5" operator="lessThan">
      <formula>0</formula>
    </cfRule>
  </conditionalFormatting>
  <conditionalFormatting sqref="B79:BY79">
    <cfRule type="top10" dxfId="85" priority="1" rank="10"/>
  </conditionalFormatting>
  <conditionalFormatting sqref="B81:BY81">
    <cfRule type="top10" dxfId="84" priority="3" rank="10"/>
  </conditionalFormatting>
  <conditionalFormatting sqref="B82:BY82">
    <cfRule type="top10" dxfId="83" priority="2" rank="10"/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43"/>
  <dimension ref="A2:BY78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W38" sqref="W38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I!A1*'Sim_F(IxI)'!$O3</f>
        <v>0</v>
      </c>
      <c r="C3">
        <f>I!B1*'Sim_F(IxI)'!$O3</f>
        <v>0</v>
      </c>
      <c r="D3">
        <f>I!C1*'Sim_F(IxI)'!$O3</f>
        <v>0</v>
      </c>
      <c r="E3">
        <f>I!D1*'Sim_F(IxI)'!$O3</f>
        <v>0</v>
      </c>
      <c r="F3">
        <f>I!E1*'Sim_F(IxI)'!$O3</f>
        <v>0</v>
      </c>
      <c r="G3">
        <f>I!F1*'Sim_F(IxI)'!$O3</f>
        <v>0</v>
      </c>
      <c r="H3">
        <f>I!G1*'Sim_F(IxI)'!$O3</f>
        <v>0</v>
      </c>
      <c r="I3">
        <f>I!H1*'Sim_F(IxI)'!$O3</f>
        <v>0</v>
      </c>
      <c r="J3">
        <f>I!I1*'Sim_F(IxI)'!$O3</f>
        <v>0</v>
      </c>
      <c r="K3">
        <f>I!J1*'Sim_F(IxI)'!$O3</f>
        <v>0</v>
      </c>
      <c r="L3">
        <f>I!K1*'Sim_F(IxI)'!$O3</f>
        <v>0</v>
      </c>
      <c r="M3">
        <f>I!L1*'Sim_F(IxI)'!$O3</f>
        <v>0</v>
      </c>
      <c r="N3">
        <f>I!M1*'Sim_F(IxI)'!$O3</f>
        <v>0</v>
      </c>
      <c r="O3">
        <f>I!N1*'Sim_F(IxI)'!$O3</f>
        <v>0</v>
      </c>
      <c r="P3">
        <f>I!O1*'Sim_F(IxI)'!$O3</f>
        <v>0</v>
      </c>
      <c r="Q3">
        <f>I!P1*'Sim_F(IxI)'!$O3</f>
        <v>0</v>
      </c>
      <c r="R3">
        <f>I!Q1*'Sim_F(IxI)'!$O3</f>
        <v>0</v>
      </c>
      <c r="S3">
        <f>I!R1*'Sim_F(IxI)'!$O3</f>
        <v>0</v>
      </c>
      <c r="T3">
        <f>I!S1*'Sim_F(IxI)'!$O3</f>
        <v>0</v>
      </c>
      <c r="U3">
        <f>I!T1*'Sim_F(IxI)'!$O3</f>
        <v>0</v>
      </c>
      <c r="V3">
        <f>I!U1*'Sim_F(IxI)'!$O3</f>
        <v>0</v>
      </c>
      <c r="W3">
        <f>I!V1*'Sim_F(IxI)'!$O3</f>
        <v>0</v>
      </c>
      <c r="X3">
        <f>I!W1*'Sim_F(IxI)'!$O3</f>
        <v>0</v>
      </c>
      <c r="Y3">
        <f>I!X1*'Sim_F(IxI)'!$O3</f>
        <v>0</v>
      </c>
      <c r="Z3">
        <f>I!Y1*'Sim_F(IxI)'!$O3</f>
        <v>0</v>
      </c>
      <c r="AA3">
        <f>I!Z1*'Sim_F(IxI)'!$O3</f>
        <v>0</v>
      </c>
      <c r="AB3">
        <f>I!AA1*'Sim_F(IxI)'!$O3</f>
        <v>0</v>
      </c>
      <c r="AC3">
        <f>I!AB1*'Sim_F(IxI)'!$O3</f>
        <v>0</v>
      </c>
      <c r="AD3">
        <f>I!AC1*'Sim_F(IxI)'!$O3</f>
        <v>0</v>
      </c>
      <c r="AE3">
        <f>I!AD1*'Sim_F(IxI)'!$O3</f>
        <v>0</v>
      </c>
      <c r="AF3">
        <f>I!AE1*'Sim_F(IxI)'!$O3</f>
        <v>0</v>
      </c>
      <c r="AG3">
        <f>I!AF1*'Sim_F(IxI)'!$O3</f>
        <v>0</v>
      </c>
      <c r="AH3">
        <f>I!AG1*'Sim_F(IxI)'!$O3</f>
        <v>0</v>
      </c>
      <c r="AI3">
        <f>I!AH1*'Sim_F(IxI)'!$O3</f>
        <v>0</v>
      </c>
      <c r="AJ3">
        <f>I!AI1*'Sim_F(IxI)'!$O3</f>
        <v>0</v>
      </c>
      <c r="AK3">
        <f>I!AJ1*'Sim_F(IxI)'!$O3</f>
        <v>0</v>
      </c>
      <c r="AL3">
        <f>I!AK1*'Sim_F(IxI)'!$O3</f>
        <v>0</v>
      </c>
      <c r="AM3">
        <f>I!AL1*'Sim_F(IxI)'!$O3</f>
        <v>0</v>
      </c>
      <c r="AN3">
        <f>I!AM1*'Sim_F(IxI)'!$O3</f>
        <v>0</v>
      </c>
      <c r="AO3">
        <f>I!AN1*'Sim_F(IxI)'!$O3</f>
        <v>0</v>
      </c>
      <c r="AP3">
        <f>I!AO1*'Sim_F(IxI)'!$O3</f>
        <v>0</v>
      </c>
      <c r="AQ3">
        <f>I!AP1*'Sim_F(IxI)'!$O3</f>
        <v>0</v>
      </c>
      <c r="AR3">
        <f>I!AQ1*'Sim_F(IxI)'!$O3</f>
        <v>0</v>
      </c>
      <c r="AS3">
        <f>I!AR1*'Sim_F(IxI)'!$O3</f>
        <v>0</v>
      </c>
      <c r="AT3">
        <f>I!AS1*'Sim_F(IxI)'!$O3</f>
        <v>0</v>
      </c>
      <c r="AU3">
        <f>I!AT1*'Sim_F(IxI)'!$O3</f>
        <v>0</v>
      </c>
      <c r="AV3">
        <f>I!AU1*'Sim_F(IxI)'!$O3</f>
        <v>0</v>
      </c>
      <c r="AW3">
        <f>I!AV1*'Sim_F(IxI)'!$O3</f>
        <v>0</v>
      </c>
      <c r="AX3">
        <f>I!AW1*'Sim_F(IxI)'!$O3</f>
        <v>0</v>
      </c>
      <c r="AY3">
        <f>I!AX1*'Sim_F(IxI)'!$O3</f>
        <v>0</v>
      </c>
      <c r="AZ3">
        <f>I!AY1*'Sim_F(IxI)'!$O3</f>
        <v>0</v>
      </c>
      <c r="BA3">
        <f>I!AZ1*'Sim_F(IxI)'!$O3</f>
        <v>0</v>
      </c>
      <c r="BB3">
        <f>I!BA1*'Sim_F(IxI)'!$O3</f>
        <v>0</v>
      </c>
      <c r="BC3">
        <f>I!BB1*'Sim_F(IxI)'!$O3</f>
        <v>0</v>
      </c>
      <c r="BD3">
        <f>I!BC1*'Sim_F(IxI)'!$O3</f>
        <v>0</v>
      </c>
      <c r="BE3">
        <f>I!BD1*'Sim_F(IxI)'!$O3</f>
        <v>0</v>
      </c>
      <c r="BF3">
        <f>I!BE1*'Sim_F(IxI)'!$O3</f>
        <v>0</v>
      </c>
      <c r="BG3">
        <f>I!BF1*'Sim_F(IxI)'!$O3</f>
        <v>0</v>
      </c>
      <c r="BH3">
        <f>I!BG1*'Sim_F(IxI)'!$O3</f>
        <v>0</v>
      </c>
      <c r="BI3">
        <f>I!BH1*'Sim_F(IxI)'!$O3</f>
        <v>0</v>
      </c>
      <c r="BJ3">
        <f>I!BI1*'Sim_F(IxI)'!$O3</f>
        <v>0</v>
      </c>
      <c r="BK3">
        <f>I!BJ1*'Sim_F(IxI)'!$O3</f>
        <v>0</v>
      </c>
      <c r="BL3">
        <f>I!BK1*'Sim_F(IxI)'!$O3</f>
        <v>0</v>
      </c>
      <c r="BM3">
        <f>I!BL1*'Sim_F(IxI)'!$O3</f>
        <v>0</v>
      </c>
      <c r="BN3">
        <f>I!BM1*'Sim_F(IxI)'!$O3</f>
        <v>0</v>
      </c>
      <c r="BO3">
        <f>I!BN1*'Sim_F(IxI)'!$O3</f>
        <v>0</v>
      </c>
      <c r="BP3">
        <f>I!BO1*'Sim_F(IxI)'!$O3</f>
        <v>0</v>
      </c>
      <c r="BQ3">
        <f>I!BP1*'Sim_F(IxI)'!$O3</f>
        <v>0</v>
      </c>
      <c r="BR3">
        <f>I!BQ1*'Sim_F(IxI)'!$O3</f>
        <v>0</v>
      </c>
      <c r="BS3">
        <f>I!BR1*'Sim_F(IxI)'!$O3</f>
        <v>0</v>
      </c>
      <c r="BT3">
        <f>I!BS1*'Sim_F(IxI)'!$O3</f>
        <v>0</v>
      </c>
      <c r="BU3">
        <f>I!BT1*'Sim_F(IxI)'!$O3</f>
        <v>0</v>
      </c>
      <c r="BV3">
        <f>I!BU1*'Sim_F(IxI)'!$O3</f>
        <v>0</v>
      </c>
      <c r="BW3">
        <f>I!BV1*'Sim_F(IxI)'!$O3</f>
        <v>0</v>
      </c>
      <c r="BX3">
        <f>I!BW1*'Sim_F(IxI)'!$O3</f>
        <v>0</v>
      </c>
      <c r="BY3">
        <f>I!BX1*'Sim_F(IxI)'!$O3</f>
        <v>0</v>
      </c>
    </row>
    <row r="4" spans="1:77" x14ac:dyDescent="0.25">
      <c r="A4" s="105" t="s">
        <v>1</v>
      </c>
      <c r="B4">
        <f>I!A2*'Sim_F(IxI)'!$O4</f>
        <v>0</v>
      </c>
      <c r="C4">
        <f>I!B2*'Sim_F(IxI)'!$O4</f>
        <v>0</v>
      </c>
      <c r="D4">
        <f>I!C2*'Sim_F(IxI)'!$O4</f>
        <v>0</v>
      </c>
      <c r="E4">
        <f>I!D2*'Sim_F(IxI)'!$O4</f>
        <v>0</v>
      </c>
      <c r="F4">
        <f>I!E2*'Sim_F(IxI)'!$O4</f>
        <v>0</v>
      </c>
      <c r="G4">
        <f>I!F2*'Sim_F(IxI)'!$O4</f>
        <v>0</v>
      </c>
      <c r="H4">
        <f>I!G2*'Sim_F(IxI)'!$O4</f>
        <v>0</v>
      </c>
      <c r="I4">
        <f>I!H2*'Sim_F(IxI)'!$O4</f>
        <v>0</v>
      </c>
      <c r="J4">
        <f>I!I2*'Sim_F(IxI)'!$O4</f>
        <v>0</v>
      </c>
      <c r="K4">
        <f>I!J2*'Sim_F(IxI)'!$O4</f>
        <v>0</v>
      </c>
      <c r="L4">
        <f>I!K2*'Sim_F(IxI)'!$O4</f>
        <v>0</v>
      </c>
      <c r="M4">
        <f>I!L2*'Sim_F(IxI)'!$O4</f>
        <v>0</v>
      </c>
      <c r="N4">
        <f>I!M2*'Sim_F(IxI)'!$O4</f>
        <v>0</v>
      </c>
      <c r="O4">
        <f>I!N2*'Sim_F(IxI)'!$O4</f>
        <v>0</v>
      </c>
      <c r="P4">
        <f>I!O2*'Sim_F(IxI)'!$O4</f>
        <v>0</v>
      </c>
      <c r="Q4">
        <f>I!P2*'Sim_F(IxI)'!$O4</f>
        <v>0</v>
      </c>
      <c r="R4">
        <f>I!Q2*'Sim_F(IxI)'!$O4</f>
        <v>0</v>
      </c>
      <c r="S4">
        <f>I!R2*'Sim_F(IxI)'!$O4</f>
        <v>0</v>
      </c>
      <c r="T4">
        <f>I!S2*'Sim_F(IxI)'!$O4</f>
        <v>0</v>
      </c>
      <c r="U4">
        <f>I!T2*'Sim_F(IxI)'!$O4</f>
        <v>0</v>
      </c>
      <c r="V4">
        <f>I!U2*'Sim_F(IxI)'!$O4</f>
        <v>0</v>
      </c>
      <c r="W4">
        <f>I!V2*'Sim_F(IxI)'!$O4</f>
        <v>0</v>
      </c>
      <c r="X4">
        <f>I!W2*'Sim_F(IxI)'!$O4</f>
        <v>0</v>
      </c>
      <c r="Y4">
        <f>I!X2*'Sim_F(IxI)'!$O4</f>
        <v>0</v>
      </c>
      <c r="Z4">
        <f>I!Y2*'Sim_F(IxI)'!$O4</f>
        <v>0</v>
      </c>
      <c r="AA4">
        <f>I!Z2*'Sim_F(IxI)'!$O4</f>
        <v>0</v>
      </c>
      <c r="AB4">
        <f>I!AA2*'Sim_F(IxI)'!$O4</f>
        <v>0</v>
      </c>
      <c r="AC4">
        <f>I!AB2*'Sim_F(IxI)'!$O4</f>
        <v>0</v>
      </c>
      <c r="AD4">
        <f>I!AC2*'Sim_F(IxI)'!$O4</f>
        <v>0</v>
      </c>
      <c r="AE4">
        <f>I!AD2*'Sim_F(IxI)'!$O4</f>
        <v>0</v>
      </c>
      <c r="AF4">
        <f>I!AE2*'Sim_F(IxI)'!$O4</f>
        <v>0</v>
      </c>
      <c r="AG4">
        <f>I!AF2*'Sim_F(IxI)'!$O4</f>
        <v>0</v>
      </c>
      <c r="AH4">
        <f>I!AG2*'Sim_F(IxI)'!$O4</f>
        <v>0</v>
      </c>
      <c r="AI4">
        <f>I!AH2*'Sim_F(IxI)'!$O4</f>
        <v>0</v>
      </c>
      <c r="AJ4">
        <f>I!AI2*'Sim_F(IxI)'!$O4</f>
        <v>0</v>
      </c>
      <c r="AK4">
        <f>I!AJ2*'Sim_F(IxI)'!$O4</f>
        <v>0</v>
      </c>
      <c r="AL4">
        <f>I!AK2*'Sim_F(IxI)'!$O4</f>
        <v>0</v>
      </c>
      <c r="AM4">
        <f>I!AL2*'Sim_F(IxI)'!$O4</f>
        <v>0</v>
      </c>
      <c r="AN4">
        <f>I!AM2*'Sim_F(IxI)'!$O4</f>
        <v>0</v>
      </c>
      <c r="AO4">
        <f>I!AN2*'Sim_F(IxI)'!$O4</f>
        <v>0</v>
      </c>
      <c r="AP4">
        <f>I!AO2*'Sim_F(IxI)'!$O4</f>
        <v>0</v>
      </c>
      <c r="AQ4">
        <f>I!AP2*'Sim_F(IxI)'!$O4</f>
        <v>0</v>
      </c>
      <c r="AR4">
        <f>I!AQ2*'Sim_F(IxI)'!$O4</f>
        <v>0</v>
      </c>
      <c r="AS4">
        <f>I!AR2*'Sim_F(IxI)'!$O4</f>
        <v>0</v>
      </c>
      <c r="AT4">
        <f>I!AS2*'Sim_F(IxI)'!$O4</f>
        <v>0</v>
      </c>
      <c r="AU4">
        <f>I!AT2*'Sim_F(IxI)'!$O4</f>
        <v>0</v>
      </c>
      <c r="AV4">
        <f>I!AU2*'Sim_F(IxI)'!$O4</f>
        <v>0</v>
      </c>
      <c r="AW4">
        <f>I!AV2*'Sim_F(IxI)'!$O4</f>
        <v>0</v>
      </c>
      <c r="AX4">
        <f>I!AW2*'Sim_F(IxI)'!$O4</f>
        <v>0</v>
      </c>
      <c r="AY4">
        <f>I!AX2*'Sim_F(IxI)'!$O4</f>
        <v>0</v>
      </c>
      <c r="AZ4">
        <f>I!AY2*'Sim_F(IxI)'!$O4</f>
        <v>0</v>
      </c>
      <c r="BA4">
        <f>I!AZ2*'Sim_F(IxI)'!$O4</f>
        <v>0</v>
      </c>
      <c r="BB4">
        <f>I!BA2*'Sim_F(IxI)'!$O4</f>
        <v>0</v>
      </c>
      <c r="BC4">
        <f>I!BB2*'Sim_F(IxI)'!$O4</f>
        <v>0</v>
      </c>
      <c r="BD4">
        <f>I!BC2*'Sim_F(IxI)'!$O4</f>
        <v>0</v>
      </c>
      <c r="BE4">
        <f>I!BD2*'Sim_F(IxI)'!$O4</f>
        <v>0</v>
      </c>
      <c r="BF4">
        <f>I!BE2*'Sim_F(IxI)'!$O4</f>
        <v>0</v>
      </c>
      <c r="BG4">
        <f>I!BF2*'Sim_F(IxI)'!$O4</f>
        <v>0</v>
      </c>
      <c r="BH4">
        <f>I!BG2*'Sim_F(IxI)'!$O4</f>
        <v>0</v>
      </c>
      <c r="BI4">
        <f>I!BH2*'Sim_F(IxI)'!$O4</f>
        <v>0</v>
      </c>
      <c r="BJ4">
        <f>I!BI2*'Sim_F(IxI)'!$O4</f>
        <v>0</v>
      </c>
      <c r="BK4">
        <f>I!BJ2*'Sim_F(IxI)'!$O4</f>
        <v>0</v>
      </c>
      <c r="BL4">
        <f>I!BK2*'Sim_F(IxI)'!$O4</f>
        <v>0</v>
      </c>
      <c r="BM4">
        <f>I!BL2*'Sim_F(IxI)'!$O4</f>
        <v>0</v>
      </c>
      <c r="BN4">
        <f>I!BM2*'Sim_F(IxI)'!$O4</f>
        <v>0</v>
      </c>
      <c r="BO4">
        <f>I!BN2*'Sim_F(IxI)'!$O4</f>
        <v>0</v>
      </c>
      <c r="BP4">
        <f>I!BO2*'Sim_F(IxI)'!$O4</f>
        <v>0</v>
      </c>
      <c r="BQ4">
        <f>I!BP2*'Sim_F(IxI)'!$O4</f>
        <v>0</v>
      </c>
      <c r="BR4">
        <f>I!BQ2*'Sim_F(IxI)'!$O4</f>
        <v>0</v>
      </c>
      <c r="BS4">
        <f>I!BR2*'Sim_F(IxI)'!$O4</f>
        <v>0</v>
      </c>
      <c r="BT4">
        <f>I!BS2*'Sim_F(IxI)'!$O4</f>
        <v>0</v>
      </c>
      <c r="BU4">
        <f>I!BT2*'Sim_F(IxI)'!$O4</f>
        <v>0</v>
      </c>
      <c r="BV4">
        <f>I!BU2*'Sim_F(IxI)'!$O4</f>
        <v>0</v>
      </c>
      <c r="BW4">
        <f>I!BV2*'Sim_F(IxI)'!$O4</f>
        <v>0</v>
      </c>
      <c r="BX4">
        <f>I!BW2*'Sim_F(IxI)'!$O4</f>
        <v>0</v>
      </c>
      <c r="BY4">
        <f>I!BX2*'Sim_F(IxI)'!$O4</f>
        <v>0</v>
      </c>
    </row>
    <row r="5" spans="1:77" x14ac:dyDescent="0.25">
      <c r="A5" s="105" t="s">
        <v>2</v>
      </c>
      <c r="B5">
        <f>I!A3*'Sim_F(IxI)'!$O5</f>
        <v>0</v>
      </c>
      <c r="C5">
        <f>I!B3*'Sim_F(IxI)'!$O5</f>
        <v>0</v>
      </c>
      <c r="D5">
        <f>I!C3*'Sim_F(IxI)'!$O5</f>
        <v>0</v>
      </c>
      <c r="E5">
        <f>I!D3*'Sim_F(IxI)'!$O5</f>
        <v>0</v>
      </c>
      <c r="F5">
        <f>I!E3*'Sim_F(IxI)'!$O5</f>
        <v>0</v>
      </c>
      <c r="G5">
        <f>I!F3*'Sim_F(IxI)'!$O5</f>
        <v>0</v>
      </c>
      <c r="H5">
        <f>I!G3*'Sim_F(IxI)'!$O5</f>
        <v>0</v>
      </c>
      <c r="I5">
        <f>I!H3*'Sim_F(IxI)'!$O5</f>
        <v>0</v>
      </c>
      <c r="J5">
        <f>I!I3*'Sim_F(IxI)'!$O5</f>
        <v>0</v>
      </c>
      <c r="K5">
        <f>I!J3*'Sim_F(IxI)'!$O5</f>
        <v>0</v>
      </c>
      <c r="L5">
        <f>I!K3*'Sim_F(IxI)'!$O5</f>
        <v>0</v>
      </c>
      <c r="M5">
        <f>I!L3*'Sim_F(IxI)'!$O5</f>
        <v>0</v>
      </c>
      <c r="N5">
        <f>I!M3*'Sim_F(IxI)'!$O5</f>
        <v>0</v>
      </c>
      <c r="O5">
        <f>I!N3*'Sim_F(IxI)'!$O5</f>
        <v>0</v>
      </c>
      <c r="P5">
        <f>I!O3*'Sim_F(IxI)'!$O5</f>
        <v>0</v>
      </c>
      <c r="Q5">
        <f>I!P3*'Sim_F(IxI)'!$O5</f>
        <v>0</v>
      </c>
      <c r="R5">
        <f>I!Q3*'Sim_F(IxI)'!$O5</f>
        <v>0</v>
      </c>
      <c r="S5">
        <f>I!R3*'Sim_F(IxI)'!$O5</f>
        <v>0</v>
      </c>
      <c r="T5">
        <f>I!S3*'Sim_F(IxI)'!$O5</f>
        <v>0</v>
      </c>
      <c r="U5">
        <f>I!T3*'Sim_F(IxI)'!$O5</f>
        <v>0</v>
      </c>
      <c r="V5">
        <f>I!U3*'Sim_F(IxI)'!$O5</f>
        <v>0</v>
      </c>
      <c r="W5">
        <f>I!V3*'Sim_F(IxI)'!$O5</f>
        <v>0</v>
      </c>
      <c r="X5">
        <f>I!W3*'Sim_F(IxI)'!$O5</f>
        <v>0</v>
      </c>
      <c r="Y5">
        <f>I!X3*'Sim_F(IxI)'!$O5</f>
        <v>0</v>
      </c>
      <c r="Z5">
        <f>I!Y3*'Sim_F(IxI)'!$O5</f>
        <v>0</v>
      </c>
      <c r="AA5">
        <f>I!Z3*'Sim_F(IxI)'!$O5</f>
        <v>0</v>
      </c>
      <c r="AB5">
        <f>I!AA3*'Sim_F(IxI)'!$O5</f>
        <v>0</v>
      </c>
      <c r="AC5">
        <f>I!AB3*'Sim_F(IxI)'!$O5</f>
        <v>0</v>
      </c>
      <c r="AD5">
        <f>I!AC3*'Sim_F(IxI)'!$O5</f>
        <v>0</v>
      </c>
      <c r="AE5">
        <f>I!AD3*'Sim_F(IxI)'!$O5</f>
        <v>0</v>
      </c>
      <c r="AF5">
        <f>I!AE3*'Sim_F(IxI)'!$O5</f>
        <v>0</v>
      </c>
      <c r="AG5">
        <f>I!AF3*'Sim_F(IxI)'!$O5</f>
        <v>0</v>
      </c>
      <c r="AH5">
        <f>I!AG3*'Sim_F(IxI)'!$O5</f>
        <v>0</v>
      </c>
      <c r="AI5">
        <f>I!AH3*'Sim_F(IxI)'!$O5</f>
        <v>0</v>
      </c>
      <c r="AJ5">
        <f>I!AI3*'Sim_F(IxI)'!$O5</f>
        <v>0</v>
      </c>
      <c r="AK5">
        <f>I!AJ3*'Sim_F(IxI)'!$O5</f>
        <v>0</v>
      </c>
      <c r="AL5">
        <f>I!AK3*'Sim_F(IxI)'!$O5</f>
        <v>0</v>
      </c>
      <c r="AM5">
        <f>I!AL3*'Sim_F(IxI)'!$O5</f>
        <v>0</v>
      </c>
      <c r="AN5">
        <f>I!AM3*'Sim_F(IxI)'!$O5</f>
        <v>0</v>
      </c>
      <c r="AO5">
        <f>I!AN3*'Sim_F(IxI)'!$O5</f>
        <v>0</v>
      </c>
      <c r="AP5">
        <f>I!AO3*'Sim_F(IxI)'!$O5</f>
        <v>0</v>
      </c>
      <c r="AQ5">
        <f>I!AP3*'Sim_F(IxI)'!$O5</f>
        <v>0</v>
      </c>
      <c r="AR5">
        <f>I!AQ3*'Sim_F(IxI)'!$O5</f>
        <v>0</v>
      </c>
      <c r="AS5">
        <f>I!AR3*'Sim_F(IxI)'!$O5</f>
        <v>0</v>
      </c>
      <c r="AT5">
        <f>I!AS3*'Sim_F(IxI)'!$O5</f>
        <v>0</v>
      </c>
      <c r="AU5">
        <f>I!AT3*'Sim_F(IxI)'!$O5</f>
        <v>0</v>
      </c>
      <c r="AV5">
        <f>I!AU3*'Sim_F(IxI)'!$O5</f>
        <v>0</v>
      </c>
      <c r="AW5">
        <f>I!AV3*'Sim_F(IxI)'!$O5</f>
        <v>0</v>
      </c>
      <c r="AX5">
        <f>I!AW3*'Sim_F(IxI)'!$O5</f>
        <v>0</v>
      </c>
      <c r="AY5">
        <f>I!AX3*'Sim_F(IxI)'!$O5</f>
        <v>0</v>
      </c>
      <c r="AZ5">
        <f>I!AY3*'Sim_F(IxI)'!$O5</f>
        <v>0</v>
      </c>
      <c r="BA5">
        <f>I!AZ3*'Sim_F(IxI)'!$O5</f>
        <v>0</v>
      </c>
      <c r="BB5">
        <f>I!BA3*'Sim_F(IxI)'!$O5</f>
        <v>0</v>
      </c>
      <c r="BC5">
        <f>I!BB3*'Sim_F(IxI)'!$O5</f>
        <v>0</v>
      </c>
      <c r="BD5">
        <f>I!BC3*'Sim_F(IxI)'!$O5</f>
        <v>0</v>
      </c>
      <c r="BE5">
        <f>I!BD3*'Sim_F(IxI)'!$O5</f>
        <v>0</v>
      </c>
      <c r="BF5">
        <f>I!BE3*'Sim_F(IxI)'!$O5</f>
        <v>0</v>
      </c>
      <c r="BG5">
        <f>I!BF3*'Sim_F(IxI)'!$O5</f>
        <v>0</v>
      </c>
      <c r="BH5">
        <f>I!BG3*'Sim_F(IxI)'!$O5</f>
        <v>0</v>
      </c>
      <c r="BI5">
        <f>I!BH3*'Sim_F(IxI)'!$O5</f>
        <v>0</v>
      </c>
      <c r="BJ5">
        <f>I!BI3*'Sim_F(IxI)'!$O5</f>
        <v>0</v>
      </c>
      <c r="BK5">
        <f>I!BJ3*'Sim_F(IxI)'!$O5</f>
        <v>0</v>
      </c>
      <c r="BL5">
        <f>I!BK3*'Sim_F(IxI)'!$O5</f>
        <v>0</v>
      </c>
      <c r="BM5">
        <f>I!BL3*'Sim_F(IxI)'!$O5</f>
        <v>0</v>
      </c>
      <c r="BN5">
        <f>I!BM3*'Sim_F(IxI)'!$O5</f>
        <v>0</v>
      </c>
      <c r="BO5">
        <f>I!BN3*'Sim_F(IxI)'!$O5</f>
        <v>0</v>
      </c>
      <c r="BP5">
        <f>I!BO3*'Sim_F(IxI)'!$O5</f>
        <v>0</v>
      </c>
      <c r="BQ5">
        <f>I!BP3*'Sim_F(IxI)'!$O5</f>
        <v>0</v>
      </c>
      <c r="BR5">
        <f>I!BQ3*'Sim_F(IxI)'!$O5</f>
        <v>0</v>
      </c>
      <c r="BS5">
        <f>I!BR3*'Sim_F(IxI)'!$O5</f>
        <v>0</v>
      </c>
      <c r="BT5">
        <f>I!BS3*'Sim_F(IxI)'!$O5</f>
        <v>0</v>
      </c>
      <c r="BU5">
        <f>I!BT3*'Sim_F(IxI)'!$O5</f>
        <v>0</v>
      </c>
      <c r="BV5">
        <f>I!BU3*'Sim_F(IxI)'!$O5</f>
        <v>0</v>
      </c>
      <c r="BW5">
        <f>I!BV3*'Sim_F(IxI)'!$O5</f>
        <v>0</v>
      </c>
      <c r="BX5">
        <f>I!BW3*'Sim_F(IxI)'!$O5</f>
        <v>0</v>
      </c>
      <c r="BY5">
        <f>I!BX3*'Sim_F(IxI)'!$O5</f>
        <v>0</v>
      </c>
    </row>
    <row r="6" spans="1:77" x14ac:dyDescent="0.25">
      <c r="A6" s="105" t="s">
        <v>3</v>
      </c>
      <c r="B6">
        <f>I!A4*'Sim_F(IxI)'!$O6</f>
        <v>0</v>
      </c>
      <c r="C6">
        <f>I!B4*'Sim_F(IxI)'!$O6</f>
        <v>0</v>
      </c>
      <c r="D6">
        <f>I!C4*'Sim_F(IxI)'!$O6</f>
        <v>0</v>
      </c>
      <c r="E6">
        <f>I!D4*'Sim_F(IxI)'!$O6</f>
        <v>0</v>
      </c>
      <c r="F6">
        <f>I!E4*'Sim_F(IxI)'!$O6</f>
        <v>0</v>
      </c>
      <c r="G6">
        <f>I!F4*'Sim_F(IxI)'!$O6</f>
        <v>0</v>
      </c>
      <c r="H6">
        <f>I!G4*'Sim_F(IxI)'!$O6</f>
        <v>0</v>
      </c>
      <c r="I6">
        <f>I!H4*'Sim_F(IxI)'!$O6</f>
        <v>0</v>
      </c>
      <c r="J6">
        <f>I!I4*'Sim_F(IxI)'!$O6</f>
        <v>0</v>
      </c>
      <c r="K6">
        <f>I!J4*'Sim_F(IxI)'!$O6</f>
        <v>0</v>
      </c>
      <c r="L6">
        <f>I!K4*'Sim_F(IxI)'!$O6</f>
        <v>0</v>
      </c>
      <c r="M6">
        <f>I!L4*'Sim_F(IxI)'!$O6</f>
        <v>0</v>
      </c>
      <c r="N6">
        <f>I!M4*'Sim_F(IxI)'!$O6</f>
        <v>0</v>
      </c>
      <c r="O6">
        <f>I!N4*'Sim_F(IxI)'!$O6</f>
        <v>0</v>
      </c>
      <c r="P6">
        <f>I!O4*'Sim_F(IxI)'!$O6</f>
        <v>0</v>
      </c>
      <c r="Q6">
        <f>I!P4*'Sim_F(IxI)'!$O6</f>
        <v>0</v>
      </c>
      <c r="R6">
        <f>I!Q4*'Sim_F(IxI)'!$O6</f>
        <v>0</v>
      </c>
      <c r="S6">
        <f>I!R4*'Sim_F(IxI)'!$O6</f>
        <v>0</v>
      </c>
      <c r="T6">
        <f>I!S4*'Sim_F(IxI)'!$O6</f>
        <v>0</v>
      </c>
      <c r="U6">
        <f>I!T4*'Sim_F(IxI)'!$O6</f>
        <v>0</v>
      </c>
      <c r="V6">
        <f>I!U4*'Sim_F(IxI)'!$O6</f>
        <v>0</v>
      </c>
      <c r="W6">
        <f>I!V4*'Sim_F(IxI)'!$O6</f>
        <v>0</v>
      </c>
      <c r="X6">
        <f>I!W4*'Sim_F(IxI)'!$O6</f>
        <v>0</v>
      </c>
      <c r="Y6">
        <f>I!X4*'Sim_F(IxI)'!$O6</f>
        <v>0</v>
      </c>
      <c r="Z6">
        <f>I!Y4*'Sim_F(IxI)'!$O6</f>
        <v>0</v>
      </c>
      <c r="AA6">
        <f>I!Z4*'Sim_F(IxI)'!$O6</f>
        <v>0</v>
      </c>
      <c r="AB6">
        <f>I!AA4*'Sim_F(IxI)'!$O6</f>
        <v>0</v>
      </c>
      <c r="AC6">
        <f>I!AB4*'Sim_F(IxI)'!$O6</f>
        <v>0</v>
      </c>
      <c r="AD6">
        <f>I!AC4*'Sim_F(IxI)'!$O6</f>
        <v>0</v>
      </c>
      <c r="AE6">
        <f>I!AD4*'Sim_F(IxI)'!$O6</f>
        <v>0</v>
      </c>
      <c r="AF6">
        <f>I!AE4*'Sim_F(IxI)'!$O6</f>
        <v>0</v>
      </c>
      <c r="AG6">
        <f>I!AF4*'Sim_F(IxI)'!$O6</f>
        <v>0</v>
      </c>
      <c r="AH6">
        <f>I!AG4*'Sim_F(IxI)'!$O6</f>
        <v>0</v>
      </c>
      <c r="AI6">
        <f>I!AH4*'Sim_F(IxI)'!$O6</f>
        <v>0</v>
      </c>
      <c r="AJ6">
        <f>I!AI4*'Sim_F(IxI)'!$O6</f>
        <v>0</v>
      </c>
      <c r="AK6">
        <f>I!AJ4*'Sim_F(IxI)'!$O6</f>
        <v>0</v>
      </c>
      <c r="AL6">
        <f>I!AK4*'Sim_F(IxI)'!$O6</f>
        <v>0</v>
      </c>
      <c r="AM6">
        <f>I!AL4*'Sim_F(IxI)'!$O6</f>
        <v>0</v>
      </c>
      <c r="AN6">
        <f>I!AM4*'Sim_F(IxI)'!$O6</f>
        <v>0</v>
      </c>
      <c r="AO6">
        <f>I!AN4*'Sim_F(IxI)'!$O6</f>
        <v>0</v>
      </c>
      <c r="AP6">
        <f>I!AO4*'Sim_F(IxI)'!$O6</f>
        <v>0</v>
      </c>
      <c r="AQ6">
        <f>I!AP4*'Sim_F(IxI)'!$O6</f>
        <v>0</v>
      </c>
      <c r="AR6">
        <f>I!AQ4*'Sim_F(IxI)'!$O6</f>
        <v>0</v>
      </c>
      <c r="AS6">
        <f>I!AR4*'Sim_F(IxI)'!$O6</f>
        <v>0</v>
      </c>
      <c r="AT6">
        <f>I!AS4*'Sim_F(IxI)'!$O6</f>
        <v>0</v>
      </c>
      <c r="AU6">
        <f>I!AT4*'Sim_F(IxI)'!$O6</f>
        <v>0</v>
      </c>
      <c r="AV6">
        <f>I!AU4*'Sim_F(IxI)'!$O6</f>
        <v>0</v>
      </c>
      <c r="AW6">
        <f>I!AV4*'Sim_F(IxI)'!$O6</f>
        <v>0</v>
      </c>
      <c r="AX6">
        <f>I!AW4*'Sim_F(IxI)'!$O6</f>
        <v>0</v>
      </c>
      <c r="AY6">
        <f>I!AX4*'Sim_F(IxI)'!$O6</f>
        <v>0</v>
      </c>
      <c r="AZ6">
        <f>I!AY4*'Sim_F(IxI)'!$O6</f>
        <v>0</v>
      </c>
      <c r="BA6">
        <f>I!AZ4*'Sim_F(IxI)'!$O6</f>
        <v>0</v>
      </c>
      <c r="BB6">
        <f>I!BA4*'Sim_F(IxI)'!$O6</f>
        <v>0</v>
      </c>
      <c r="BC6">
        <f>I!BB4*'Sim_F(IxI)'!$O6</f>
        <v>0</v>
      </c>
      <c r="BD6">
        <f>I!BC4*'Sim_F(IxI)'!$O6</f>
        <v>0</v>
      </c>
      <c r="BE6">
        <f>I!BD4*'Sim_F(IxI)'!$O6</f>
        <v>0</v>
      </c>
      <c r="BF6">
        <f>I!BE4*'Sim_F(IxI)'!$O6</f>
        <v>0</v>
      </c>
      <c r="BG6">
        <f>I!BF4*'Sim_F(IxI)'!$O6</f>
        <v>0</v>
      </c>
      <c r="BH6">
        <f>I!BG4*'Sim_F(IxI)'!$O6</f>
        <v>0</v>
      </c>
      <c r="BI6">
        <f>I!BH4*'Sim_F(IxI)'!$O6</f>
        <v>0</v>
      </c>
      <c r="BJ6">
        <f>I!BI4*'Sim_F(IxI)'!$O6</f>
        <v>0</v>
      </c>
      <c r="BK6">
        <f>I!BJ4*'Sim_F(IxI)'!$O6</f>
        <v>0</v>
      </c>
      <c r="BL6">
        <f>I!BK4*'Sim_F(IxI)'!$O6</f>
        <v>0</v>
      </c>
      <c r="BM6">
        <f>I!BL4*'Sim_F(IxI)'!$O6</f>
        <v>0</v>
      </c>
      <c r="BN6">
        <f>I!BM4*'Sim_F(IxI)'!$O6</f>
        <v>0</v>
      </c>
      <c r="BO6">
        <f>I!BN4*'Sim_F(IxI)'!$O6</f>
        <v>0</v>
      </c>
      <c r="BP6">
        <f>I!BO4*'Sim_F(IxI)'!$O6</f>
        <v>0</v>
      </c>
      <c r="BQ6">
        <f>I!BP4*'Sim_F(IxI)'!$O6</f>
        <v>0</v>
      </c>
      <c r="BR6">
        <f>I!BQ4*'Sim_F(IxI)'!$O6</f>
        <v>0</v>
      </c>
      <c r="BS6">
        <f>I!BR4*'Sim_F(IxI)'!$O6</f>
        <v>0</v>
      </c>
      <c r="BT6">
        <f>I!BS4*'Sim_F(IxI)'!$O6</f>
        <v>0</v>
      </c>
      <c r="BU6">
        <f>I!BT4*'Sim_F(IxI)'!$O6</f>
        <v>0</v>
      </c>
      <c r="BV6">
        <f>I!BU4*'Sim_F(IxI)'!$O6</f>
        <v>0</v>
      </c>
      <c r="BW6">
        <f>I!BV4*'Sim_F(IxI)'!$O6</f>
        <v>0</v>
      </c>
      <c r="BX6">
        <f>I!BW4*'Sim_F(IxI)'!$O6</f>
        <v>0</v>
      </c>
      <c r="BY6">
        <f>I!BX4*'Sim_F(IxI)'!$O6</f>
        <v>0</v>
      </c>
    </row>
    <row r="7" spans="1:77" x14ac:dyDescent="0.25">
      <c r="A7" s="105" t="s">
        <v>4</v>
      </c>
      <c r="B7">
        <f>I!A5*'Sim_F(IxI)'!$O7</f>
        <v>0</v>
      </c>
      <c r="C7">
        <f>I!B5*'Sim_F(IxI)'!$O7</f>
        <v>0</v>
      </c>
      <c r="D7">
        <f>I!C5*'Sim_F(IxI)'!$O7</f>
        <v>0</v>
      </c>
      <c r="E7">
        <f>I!D5*'Sim_F(IxI)'!$O7</f>
        <v>0</v>
      </c>
      <c r="F7">
        <f>I!E5*'Sim_F(IxI)'!$O7</f>
        <v>0</v>
      </c>
      <c r="G7">
        <f>I!F5*'Sim_F(IxI)'!$O7</f>
        <v>0</v>
      </c>
      <c r="H7">
        <f>I!G5*'Sim_F(IxI)'!$O7</f>
        <v>0</v>
      </c>
      <c r="I7">
        <f>I!H5*'Sim_F(IxI)'!$O7</f>
        <v>0</v>
      </c>
      <c r="J7">
        <f>I!I5*'Sim_F(IxI)'!$O7</f>
        <v>0</v>
      </c>
      <c r="K7">
        <f>I!J5*'Sim_F(IxI)'!$O7</f>
        <v>0</v>
      </c>
      <c r="L7">
        <f>I!K5*'Sim_F(IxI)'!$O7</f>
        <v>0</v>
      </c>
      <c r="M7">
        <f>I!L5*'Sim_F(IxI)'!$O7</f>
        <v>0</v>
      </c>
      <c r="N7">
        <f>I!M5*'Sim_F(IxI)'!$O7</f>
        <v>0</v>
      </c>
      <c r="O7">
        <f>I!N5*'Sim_F(IxI)'!$O7</f>
        <v>0</v>
      </c>
      <c r="P7">
        <f>I!O5*'Sim_F(IxI)'!$O7</f>
        <v>0</v>
      </c>
      <c r="Q7">
        <f>I!P5*'Sim_F(IxI)'!$O7</f>
        <v>0</v>
      </c>
      <c r="R7">
        <f>I!Q5*'Sim_F(IxI)'!$O7</f>
        <v>0</v>
      </c>
      <c r="S7">
        <f>I!R5*'Sim_F(IxI)'!$O7</f>
        <v>0</v>
      </c>
      <c r="T7">
        <f>I!S5*'Sim_F(IxI)'!$O7</f>
        <v>0</v>
      </c>
      <c r="U7">
        <f>I!T5*'Sim_F(IxI)'!$O7</f>
        <v>0</v>
      </c>
      <c r="V7">
        <f>I!U5*'Sim_F(IxI)'!$O7</f>
        <v>0</v>
      </c>
      <c r="W7">
        <f>I!V5*'Sim_F(IxI)'!$O7</f>
        <v>0</v>
      </c>
      <c r="X7">
        <f>I!W5*'Sim_F(IxI)'!$O7</f>
        <v>0</v>
      </c>
      <c r="Y7">
        <f>I!X5*'Sim_F(IxI)'!$O7</f>
        <v>0</v>
      </c>
      <c r="Z7">
        <f>I!Y5*'Sim_F(IxI)'!$O7</f>
        <v>0</v>
      </c>
      <c r="AA7">
        <f>I!Z5*'Sim_F(IxI)'!$O7</f>
        <v>0</v>
      </c>
      <c r="AB7">
        <f>I!AA5*'Sim_F(IxI)'!$O7</f>
        <v>0</v>
      </c>
      <c r="AC7">
        <f>I!AB5*'Sim_F(IxI)'!$O7</f>
        <v>0</v>
      </c>
      <c r="AD7">
        <f>I!AC5*'Sim_F(IxI)'!$O7</f>
        <v>0</v>
      </c>
      <c r="AE7">
        <f>I!AD5*'Sim_F(IxI)'!$O7</f>
        <v>0</v>
      </c>
      <c r="AF7">
        <f>I!AE5*'Sim_F(IxI)'!$O7</f>
        <v>0</v>
      </c>
      <c r="AG7">
        <f>I!AF5*'Sim_F(IxI)'!$O7</f>
        <v>0</v>
      </c>
      <c r="AH7">
        <f>I!AG5*'Sim_F(IxI)'!$O7</f>
        <v>0</v>
      </c>
      <c r="AI7">
        <f>I!AH5*'Sim_F(IxI)'!$O7</f>
        <v>0</v>
      </c>
      <c r="AJ7">
        <f>I!AI5*'Sim_F(IxI)'!$O7</f>
        <v>0</v>
      </c>
      <c r="AK7">
        <f>I!AJ5*'Sim_F(IxI)'!$O7</f>
        <v>0</v>
      </c>
      <c r="AL7">
        <f>I!AK5*'Sim_F(IxI)'!$O7</f>
        <v>0</v>
      </c>
      <c r="AM7">
        <f>I!AL5*'Sim_F(IxI)'!$O7</f>
        <v>0</v>
      </c>
      <c r="AN7">
        <f>I!AM5*'Sim_F(IxI)'!$O7</f>
        <v>0</v>
      </c>
      <c r="AO7">
        <f>I!AN5*'Sim_F(IxI)'!$O7</f>
        <v>0</v>
      </c>
      <c r="AP7">
        <f>I!AO5*'Sim_F(IxI)'!$O7</f>
        <v>0</v>
      </c>
      <c r="AQ7">
        <f>I!AP5*'Sim_F(IxI)'!$O7</f>
        <v>0</v>
      </c>
      <c r="AR7">
        <f>I!AQ5*'Sim_F(IxI)'!$O7</f>
        <v>0</v>
      </c>
      <c r="AS7">
        <f>I!AR5*'Sim_F(IxI)'!$O7</f>
        <v>0</v>
      </c>
      <c r="AT7">
        <f>I!AS5*'Sim_F(IxI)'!$O7</f>
        <v>0</v>
      </c>
      <c r="AU7">
        <f>I!AT5*'Sim_F(IxI)'!$O7</f>
        <v>0</v>
      </c>
      <c r="AV7">
        <f>I!AU5*'Sim_F(IxI)'!$O7</f>
        <v>0</v>
      </c>
      <c r="AW7">
        <f>I!AV5*'Sim_F(IxI)'!$O7</f>
        <v>0</v>
      </c>
      <c r="AX7">
        <f>I!AW5*'Sim_F(IxI)'!$O7</f>
        <v>0</v>
      </c>
      <c r="AY7">
        <f>I!AX5*'Sim_F(IxI)'!$O7</f>
        <v>0</v>
      </c>
      <c r="AZ7">
        <f>I!AY5*'Sim_F(IxI)'!$O7</f>
        <v>0</v>
      </c>
      <c r="BA7">
        <f>I!AZ5*'Sim_F(IxI)'!$O7</f>
        <v>0</v>
      </c>
      <c r="BB7">
        <f>I!BA5*'Sim_F(IxI)'!$O7</f>
        <v>0</v>
      </c>
      <c r="BC7">
        <f>I!BB5*'Sim_F(IxI)'!$O7</f>
        <v>0</v>
      </c>
      <c r="BD7">
        <f>I!BC5*'Sim_F(IxI)'!$O7</f>
        <v>0</v>
      </c>
      <c r="BE7">
        <f>I!BD5*'Sim_F(IxI)'!$O7</f>
        <v>0</v>
      </c>
      <c r="BF7">
        <f>I!BE5*'Sim_F(IxI)'!$O7</f>
        <v>0</v>
      </c>
      <c r="BG7">
        <f>I!BF5*'Sim_F(IxI)'!$O7</f>
        <v>0</v>
      </c>
      <c r="BH7">
        <f>I!BG5*'Sim_F(IxI)'!$O7</f>
        <v>0</v>
      </c>
      <c r="BI7">
        <f>I!BH5*'Sim_F(IxI)'!$O7</f>
        <v>0</v>
      </c>
      <c r="BJ7">
        <f>I!BI5*'Sim_F(IxI)'!$O7</f>
        <v>0</v>
      </c>
      <c r="BK7">
        <f>I!BJ5*'Sim_F(IxI)'!$O7</f>
        <v>0</v>
      </c>
      <c r="BL7">
        <f>I!BK5*'Sim_F(IxI)'!$O7</f>
        <v>0</v>
      </c>
      <c r="BM7">
        <f>I!BL5*'Sim_F(IxI)'!$O7</f>
        <v>0</v>
      </c>
      <c r="BN7">
        <f>I!BM5*'Sim_F(IxI)'!$O7</f>
        <v>0</v>
      </c>
      <c r="BO7">
        <f>I!BN5*'Sim_F(IxI)'!$O7</f>
        <v>0</v>
      </c>
      <c r="BP7">
        <f>I!BO5*'Sim_F(IxI)'!$O7</f>
        <v>0</v>
      </c>
      <c r="BQ7">
        <f>I!BP5*'Sim_F(IxI)'!$O7</f>
        <v>0</v>
      </c>
      <c r="BR7">
        <f>I!BQ5*'Sim_F(IxI)'!$O7</f>
        <v>0</v>
      </c>
      <c r="BS7">
        <f>I!BR5*'Sim_F(IxI)'!$O7</f>
        <v>0</v>
      </c>
      <c r="BT7">
        <f>I!BS5*'Sim_F(IxI)'!$O7</f>
        <v>0</v>
      </c>
      <c r="BU7">
        <f>I!BT5*'Sim_F(IxI)'!$O7</f>
        <v>0</v>
      </c>
      <c r="BV7">
        <f>I!BU5*'Sim_F(IxI)'!$O7</f>
        <v>0</v>
      </c>
      <c r="BW7">
        <f>I!BV5*'Sim_F(IxI)'!$O7</f>
        <v>0</v>
      </c>
      <c r="BX7">
        <f>I!BW5*'Sim_F(IxI)'!$O7</f>
        <v>0</v>
      </c>
      <c r="BY7">
        <f>I!BX5*'Sim_F(IxI)'!$O7</f>
        <v>0</v>
      </c>
    </row>
    <row r="8" spans="1:77" x14ac:dyDescent="0.25">
      <c r="A8" s="105" t="s">
        <v>5</v>
      </c>
      <c r="B8">
        <f>I!A6*'Sim_F(IxI)'!$O8</f>
        <v>0</v>
      </c>
      <c r="C8">
        <f>I!B6*'Sim_F(IxI)'!$O8</f>
        <v>0</v>
      </c>
      <c r="D8">
        <f>I!C6*'Sim_F(IxI)'!$O8</f>
        <v>0</v>
      </c>
      <c r="E8">
        <f>I!D6*'Sim_F(IxI)'!$O8</f>
        <v>0</v>
      </c>
      <c r="F8">
        <f>I!E6*'Sim_F(IxI)'!$O8</f>
        <v>0</v>
      </c>
      <c r="G8">
        <f>I!F6*'Sim_F(IxI)'!$O8</f>
        <v>0</v>
      </c>
      <c r="H8">
        <f>I!G6*'Sim_F(IxI)'!$O8</f>
        <v>0</v>
      </c>
      <c r="I8">
        <f>I!H6*'Sim_F(IxI)'!$O8</f>
        <v>0</v>
      </c>
      <c r="J8">
        <f>I!I6*'Sim_F(IxI)'!$O8</f>
        <v>0</v>
      </c>
      <c r="K8">
        <f>I!J6*'Sim_F(IxI)'!$O8</f>
        <v>0</v>
      </c>
      <c r="L8">
        <f>I!K6*'Sim_F(IxI)'!$O8</f>
        <v>0</v>
      </c>
      <c r="M8">
        <f>I!L6*'Sim_F(IxI)'!$O8</f>
        <v>0</v>
      </c>
      <c r="N8">
        <f>I!M6*'Sim_F(IxI)'!$O8</f>
        <v>0</v>
      </c>
      <c r="O8">
        <f>I!N6*'Sim_F(IxI)'!$O8</f>
        <v>0</v>
      </c>
      <c r="P8">
        <f>I!O6*'Sim_F(IxI)'!$O8</f>
        <v>0</v>
      </c>
      <c r="Q8">
        <f>I!P6*'Sim_F(IxI)'!$O8</f>
        <v>0</v>
      </c>
      <c r="R8">
        <f>I!Q6*'Sim_F(IxI)'!$O8</f>
        <v>0</v>
      </c>
      <c r="S8">
        <f>I!R6*'Sim_F(IxI)'!$O8</f>
        <v>0</v>
      </c>
      <c r="T8">
        <f>I!S6*'Sim_F(IxI)'!$O8</f>
        <v>0</v>
      </c>
      <c r="U8">
        <f>I!T6*'Sim_F(IxI)'!$O8</f>
        <v>0</v>
      </c>
      <c r="V8">
        <f>I!U6*'Sim_F(IxI)'!$O8</f>
        <v>0</v>
      </c>
      <c r="W8">
        <f>I!V6*'Sim_F(IxI)'!$O8</f>
        <v>0</v>
      </c>
      <c r="X8">
        <f>I!W6*'Sim_F(IxI)'!$O8</f>
        <v>0</v>
      </c>
      <c r="Y8">
        <f>I!X6*'Sim_F(IxI)'!$O8</f>
        <v>0</v>
      </c>
      <c r="Z8">
        <f>I!Y6*'Sim_F(IxI)'!$O8</f>
        <v>0</v>
      </c>
      <c r="AA8">
        <f>I!Z6*'Sim_F(IxI)'!$O8</f>
        <v>0</v>
      </c>
      <c r="AB8">
        <f>I!AA6*'Sim_F(IxI)'!$O8</f>
        <v>0</v>
      </c>
      <c r="AC8">
        <f>I!AB6*'Sim_F(IxI)'!$O8</f>
        <v>0</v>
      </c>
      <c r="AD8">
        <f>I!AC6*'Sim_F(IxI)'!$O8</f>
        <v>0</v>
      </c>
      <c r="AE8">
        <f>I!AD6*'Sim_F(IxI)'!$O8</f>
        <v>0</v>
      </c>
      <c r="AF8">
        <f>I!AE6*'Sim_F(IxI)'!$O8</f>
        <v>0</v>
      </c>
      <c r="AG8">
        <f>I!AF6*'Sim_F(IxI)'!$O8</f>
        <v>0</v>
      </c>
      <c r="AH8">
        <f>I!AG6*'Sim_F(IxI)'!$O8</f>
        <v>0</v>
      </c>
      <c r="AI8">
        <f>I!AH6*'Sim_F(IxI)'!$O8</f>
        <v>0</v>
      </c>
      <c r="AJ8">
        <f>I!AI6*'Sim_F(IxI)'!$O8</f>
        <v>0</v>
      </c>
      <c r="AK8">
        <f>I!AJ6*'Sim_F(IxI)'!$O8</f>
        <v>0</v>
      </c>
      <c r="AL8">
        <f>I!AK6*'Sim_F(IxI)'!$O8</f>
        <v>0</v>
      </c>
      <c r="AM8">
        <f>I!AL6*'Sim_F(IxI)'!$O8</f>
        <v>0</v>
      </c>
      <c r="AN8">
        <f>I!AM6*'Sim_F(IxI)'!$O8</f>
        <v>0</v>
      </c>
      <c r="AO8">
        <f>I!AN6*'Sim_F(IxI)'!$O8</f>
        <v>0</v>
      </c>
      <c r="AP8">
        <f>I!AO6*'Sim_F(IxI)'!$O8</f>
        <v>0</v>
      </c>
      <c r="AQ8">
        <f>I!AP6*'Sim_F(IxI)'!$O8</f>
        <v>0</v>
      </c>
      <c r="AR8">
        <f>I!AQ6*'Sim_F(IxI)'!$O8</f>
        <v>0</v>
      </c>
      <c r="AS8">
        <f>I!AR6*'Sim_F(IxI)'!$O8</f>
        <v>0</v>
      </c>
      <c r="AT8">
        <f>I!AS6*'Sim_F(IxI)'!$O8</f>
        <v>0</v>
      </c>
      <c r="AU8">
        <f>I!AT6*'Sim_F(IxI)'!$O8</f>
        <v>0</v>
      </c>
      <c r="AV8">
        <f>I!AU6*'Sim_F(IxI)'!$O8</f>
        <v>0</v>
      </c>
      <c r="AW8">
        <f>I!AV6*'Sim_F(IxI)'!$O8</f>
        <v>0</v>
      </c>
      <c r="AX8">
        <f>I!AW6*'Sim_F(IxI)'!$O8</f>
        <v>0</v>
      </c>
      <c r="AY8">
        <f>I!AX6*'Sim_F(IxI)'!$O8</f>
        <v>0</v>
      </c>
      <c r="AZ8">
        <f>I!AY6*'Sim_F(IxI)'!$O8</f>
        <v>0</v>
      </c>
      <c r="BA8">
        <f>I!AZ6*'Sim_F(IxI)'!$O8</f>
        <v>0</v>
      </c>
      <c r="BB8">
        <f>I!BA6*'Sim_F(IxI)'!$O8</f>
        <v>0</v>
      </c>
      <c r="BC8">
        <f>I!BB6*'Sim_F(IxI)'!$O8</f>
        <v>0</v>
      </c>
      <c r="BD8">
        <f>I!BC6*'Sim_F(IxI)'!$O8</f>
        <v>0</v>
      </c>
      <c r="BE8">
        <f>I!BD6*'Sim_F(IxI)'!$O8</f>
        <v>0</v>
      </c>
      <c r="BF8">
        <f>I!BE6*'Sim_F(IxI)'!$O8</f>
        <v>0</v>
      </c>
      <c r="BG8">
        <f>I!BF6*'Sim_F(IxI)'!$O8</f>
        <v>0</v>
      </c>
      <c r="BH8">
        <f>I!BG6*'Sim_F(IxI)'!$O8</f>
        <v>0</v>
      </c>
      <c r="BI8">
        <f>I!BH6*'Sim_F(IxI)'!$O8</f>
        <v>0</v>
      </c>
      <c r="BJ8">
        <f>I!BI6*'Sim_F(IxI)'!$O8</f>
        <v>0</v>
      </c>
      <c r="BK8">
        <f>I!BJ6*'Sim_F(IxI)'!$O8</f>
        <v>0</v>
      </c>
      <c r="BL8">
        <f>I!BK6*'Sim_F(IxI)'!$O8</f>
        <v>0</v>
      </c>
      <c r="BM8">
        <f>I!BL6*'Sim_F(IxI)'!$O8</f>
        <v>0</v>
      </c>
      <c r="BN8">
        <f>I!BM6*'Sim_F(IxI)'!$O8</f>
        <v>0</v>
      </c>
      <c r="BO8">
        <f>I!BN6*'Sim_F(IxI)'!$O8</f>
        <v>0</v>
      </c>
      <c r="BP8">
        <f>I!BO6*'Sim_F(IxI)'!$O8</f>
        <v>0</v>
      </c>
      <c r="BQ8">
        <f>I!BP6*'Sim_F(IxI)'!$O8</f>
        <v>0</v>
      </c>
      <c r="BR8">
        <f>I!BQ6*'Sim_F(IxI)'!$O8</f>
        <v>0</v>
      </c>
      <c r="BS8">
        <f>I!BR6*'Sim_F(IxI)'!$O8</f>
        <v>0</v>
      </c>
      <c r="BT8">
        <f>I!BS6*'Sim_F(IxI)'!$O8</f>
        <v>0</v>
      </c>
      <c r="BU8">
        <f>I!BT6*'Sim_F(IxI)'!$O8</f>
        <v>0</v>
      </c>
      <c r="BV8">
        <f>I!BU6*'Sim_F(IxI)'!$O8</f>
        <v>0</v>
      </c>
      <c r="BW8">
        <f>I!BV6*'Sim_F(IxI)'!$O8</f>
        <v>0</v>
      </c>
      <c r="BX8">
        <f>I!BW6*'Sim_F(IxI)'!$O8</f>
        <v>0</v>
      </c>
      <c r="BY8">
        <f>I!BX6*'Sim_F(IxI)'!$O8</f>
        <v>0</v>
      </c>
    </row>
    <row r="9" spans="1:77" x14ac:dyDescent="0.25">
      <c r="A9" s="105" t="s">
        <v>6</v>
      </c>
      <c r="B9">
        <f>I!A7*'Sim_F(IxI)'!$O9</f>
        <v>0</v>
      </c>
      <c r="C9">
        <f>I!B7*'Sim_F(IxI)'!$O9</f>
        <v>0</v>
      </c>
      <c r="D9">
        <f>I!C7*'Sim_F(IxI)'!$O9</f>
        <v>0</v>
      </c>
      <c r="E9">
        <f>I!D7*'Sim_F(IxI)'!$O9</f>
        <v>0</v>
      </c>
      <c r="F9">
        <f>I!E7*'Sim_F(IxI)'!$O9</f>
        <v>0</v>
      </c>
      <c r="G9">
        <f>I!F7*'Sim_F(IxI)'!$O9</f>
        <v>0</v>
      </c>
      <c r="H9">
        <f>I!G7*'Sim_F(IxI)'!$O9</f>
        <v>0</v>
      </c>
      <c r="I9">
        <f>I!H7*'Sim_F(IxI)'!$O9</f>
        <v>0</v>
      </c>
      <c r="J9">
        <f>I!I7*'Sim_F(IxI)'!$O9</f>
        <v>0</v>
      </c>
      <c r="K9">
        <f>I!J7*'Sim_F(IxI)'!$O9</f>
        <v>0</v>
      </c>
      <c r="L9">
        <f>I!K7*'Sim_F(IxI)'!$O9</f>
        <v>0</v>
      </c>
      <c r="M9">
        <f>I!L7*'Sim_F(IxI)'!$O9</f>
        <v>0</v>
      </c>
      <c r="N9">
        <f>I!M7*'Sim_F(IxI)'!$O9</f>
        <v>0</v>
      </c>
      <c r="O9">
        <f>I!N7*'Sim_F(IxI)'!$O9</f>
        <v>0</v>
      </c>
      <c r="P9">
        <f>I!O7*'Sim_F(IxI)'!$O9</f>
        <v>0</v>
      </c>
      <c r="Q9">
        <f>I!P7*'Sim_F(IxI)'!$O9</f>
        <v>0</v>
      </c>
      <c r="R9">
        <f>I!Q7*'Sim_F(IxI)'!$O9</f>
        <v>0</v>
      </c>
      <c r="S9">
        <f>I!R7*'Sim_F(IxI)'!$O9</f>
        <v>0</v>
      </c>
      <c r="T9">
        <f>I!S7*'Sim_F(IxI)'!$O9</f>
        <v>0</v>
      </c>
      <c r="U9">
        <f>I!T7*'Sim_F(IxI)'!$O9</f>
        <v>0</v>
      </c>
      <c r="V9">
        <f>I!U7*'Sim_F(IxI)'!$O9</f>
        <v>0</v>
      </c>
      <c r="W9">
        <f>I!V7*'Sim_F(IxI)'!$O9</f>
        <v>0</v>
      </c>
      <c r="X9">
        <f>I!W7*'Sim_F(IxI)'!$O9</f>
        <v>0</v>
      </c>
      <c r="Y9">
        <f>I!X7*'Sim_F(IxI)'!$O9</f>
        <v>0</v>
      </c>
      <c r="Z9">
        <f>I!Y7*'Sim_F(IxI)'!$O9</f>
        <v>0</v>
      </c>
      <c r="AA9">
        <f>I!Z7*'Sim_F(IxI)'!$O9</f>
        <v>0</v>
      </c>
      <c r="AB9">
        <f>I!AA7*'Sim_F(IxI)'!$O9</f>
        <v>0</v>
      </c>
      <c r="AC9">
        <f>I!AB7*'Sim_F(IxI)'!$O9</f>
        <v>0</v>
      </c>
      <c r="AD9">
        <f>I!AC7*'Sim_F(IxI)'!$O9</f>
        <v>0</v>
      </c>
      <c r="AE9">
        <f>I!AD7*'Sim_F(IxI)'!$O9</f>
        <v>0</v>
      </c>
      <c r="AF9">
        <f>I!AE7*'Sim_F(IxI)'!$O9</f>
        <v>0</v>
      </c>
      <c r="AG9">
        <f>I!AF7*'Sim_F(IxI)'!$O9</f>
        <v>0</v>
      </c>
      <c r="AH9">
        <f>I!AG7*'Sim_F(IxI)'!$O9</f>
        <v>0</v>
      </c>
      <c r="AI9">
        <f>I!AH7*'Sim_F(IxI)'!$O9</f>
        <v>0</v>
      </c>
      <c r="AJ9">
        <f>I!AI7*'Sim_F(IxI)'!$O9</f>
        <v>0</v>
      </c>
      <c r="AK9">
        <f>I!AJ7*'Sim_F(IxI)'!$O9</f>
        <v>0</v>
      </c>
      <c r="AL9">
        <f>I!AK7*'Sim_F(IxI)'!$O9</f>
        <v>0</v>
      </c>
      <c r="AM9">
        <f>I!AL7*'Sim_F(IxI)'!$O9</f>
        <v>0</v>
      </c>
      <c r="AN9">
        <f>I!AM7*'Sim_F(IxI)'!$O9</f>
        <v>0</v>
      </c>
      <c r="AO9">
        <f>I!AN7*'Sim_F(IxI)'!$O9</f>
        <v>0</v>
      </c>
      <c r="AP9">
        <f>I!AO7*'Sim_F(IxI)'!$O9</f>
        <v>0</v>
      </c>
      <c r="AQ9">
        <f>I!AP7*'Sim_F(IxI)'!$O9</f>
        <v>0</v>
      </c>
      <c r="AR9">
        <f>I!AQ7*'Sim_F(IxI)'!$O9</f>
        <v>0</v>
      </c>
      <c r="AS9">
        <f>I!AR7*'Sim_F(IxI)'!$O9</f>
        <v>0</v>
      </c>
      <c r="AT9">
        <f>I!AS7*'Sim_F(IxI)'!$O9</f>
        <v>0</v>
      </c>
      <c r="AU9">
        <f>I!AT7*'Sim_F(IxI)'!$O9</f>
        <v>0</v>
      </c>
      <c r="AV9">
        <f>I!AU7*'Sim_F(IxI)'!$O9</f>
        <v>0</v>
      </c>
      <c r="AW9">
        <f>I!AV7*'Sim_F(IxI)'!$O9</f>
        <v>0</v>
      </c>
      <c r="AX9">
        <f>I!AW7*'Sim_F(IxI)'!$O9</f>
        <v>0</v>
      </c>
      <c r="AY9">
        <f>I!AX7*'Sim_F(IxI)'!$O9</f>
        <v>0</v>
      </c>
      <c r="AZ9">
        <f>I!AY7*'Sim_F(IxI)'!$O9</f>
        <v>0</v>
      </c>
      <c r="BA9">
        <f>I!AZ7*'Sim_F(IxI)'!$O9</f>
        <v>0</v>
      </c>
      <c r="BB9">
        <f>I!BA7*'Sim_F(IxI)'!$O9</f>
        <v>0</v>
      </c>
      <c r="BC9">
        <f>I!BB7*'Sim_F(IxI)'!$O9</f>
        <v>0</v>
      </c>
      <c r="BD9">
        <f>I!BC7*'Sim_F(IxI)'!$O9</f>
        <v>0</v>
      </c>
      <c r="BE9">
        <f>I!BD7*'Sim_F(IxI)'!$O9</f>
        <v>0</v>
      </c>
      <c r="BF9">
        <f>I!BE7*'Sim_F(IxI)'!$O9</f>
        <v>0</v>
      </c>
      <c r="BG9">
        <f>I!BF7*'Sim_F(IxI)'!$O9</f>
        <v>0</v>
      </c>
      <c r="BH9">
        <f>I!BG7*'Sim_F(IxI)'!$O9</f>
        <v>0</v>
      </c>
      <c r="BI9">
        <f>I!BH7*'Sim_F(IxI)'!$O9</f>
        <v>0</v>
      </c>
      <c r="BJ9">
        <f>I!BI7*'Sim_F(IxI)'!$O9</f>
        <v>0</v>
      </c>
      <c r="BK9">
        <f>I!BJ7*'Sim_F(IxI)'!$O9</f>
        <v>0</v>
      </c>
      <c r="BL9">
        <f>I!BK7*'Sim_F(IxI)'!$O9</f>
        <v>0</v>
      </c>
      <c r="BM9">
        <f>I!BL7*'Sim_F(IxI)'!$O9</f>
        <v>0</v>
      </c>
      <c r="BN9">
        <f>I!BM7*'Sim_F(IxI)'!$O9</f>
        <v>0</v>
      </c>
      <c r="BO9">
        <f>I!BN7*'Sim_F(IxI)'!$O9</f>
        <v>0</v>
      </c>
      <c r="BP9">
        <f>I!BO7*'Sim_F(IxI)'!$O9</f>
        <v>0</v>
      </c>
      <c r="BQ9">
        <f>I!BP7*'Sim_F(IxI)'!$O9</f>
        <v>0</v>
      </c>
      <c r="BR9">
        <f>I!BQ7*'Sim_F(IxI)'!$O9</f>
        <v>0</v>
      </c>
      <c r="BS9">
        <f>I!BR7*'Sim_F(IxI)'!$O9</f>
        <v>0</v>
      </c>
      <c r="BT9">
        <f>I!BS7*'Sim_F(IxI)'!$O9</f>
        <v>0</v>
      </c>
      <c r="BU9">
        <f>I!BT7*'Sim_F(IxI)'!$O9</f>
        <v>0</v>
      </c>
      <c r="BV9">
        <f>I!BU7*'Sim_F(IxI)'!$O9</f>
        <v>0</v>
      </c>
      <c r="BW9">
        <f>I!BV7*'Sim_F(IxI)'!$O9</f>
        <v>0</v>
      </c>
      <c r="BX9">
        <f>I!BW7*'Sim_F(IxI)'!$O9</f>
        <v>0</v>
      </c>
      <c r="BY9">
        <f>I!BX7*'Sim_F(IxI)'!$O9</f>
        <v>0</v>
      </c>
    </row>
    <row r="10" spans="1:77" x14ac:dyDescent="0.25">
      <c r="A10" s="105" t="s">
        <v>7</v>
      </c>
      <c r="B10">
        <f>I!A8*'Sim_F(IxI)'!$O10</f>
        <v>0</v>
      </c>
      <c r="C10">
        <f>I!B8*'Sim_F(IxI)'!$O10</f>
        <v>0</v>
      </c>
      <c r="D10">
        <f>I!C8*'Sim_F(IxI)'!$O10</f>
        <v>0</v>
      </c>
      <c r="E10">
        <f>I!D8*'Sim_F(IxI)'!$O10</f>
        <v>0</v>
      </c>
      <c r="F10">
        <f>I!E8*'Sim_F(IxI)'!$O10</f>
        <v>0</v>
      </c>
      <c r="G10">
        <f>I!F8*'Sim_F(IxI)'!$O10</f>
        <v>0</v>
      </c>
      <c r="H10">
        <f>I!G8*'Sim_F(IxI)'!$O10</f>
        <v>0</v>
      </c>
      <c r="I10">
        <f>I!H8*'Sim_F(IxI)'!$O10</f>
        <v>0</v>
      </c>
      <c r="J10">
        <f>I!I8*'Sim_F(IxI)'!$O10</f>
        <v>0</v>
      </c>
      <c r="K10">
        <f>I!J8*'Sim_F(IxI)'!$O10</f>
        <v>0</v>
      </c>
      <c r="L10">
        <f>I!K8*'Sim_F(IxI)'!$O10</f>
        <v>0</v>
      </c>
      <c r="M10">
        <f>I!L8*'Sim_F(IxI)'!$O10</f>
        <v>0</v>
      </c>
      <c r="N10">
        <f>I!M8*'Sim_F(IxI)'!$O10</f>
        <v>0</v>
      </c>
      <c r="O10">
        <f>I!N8*'Sim_F(IxI)'!$O10</f>
        <v>0</v>
      </c>
      <c r="P10">
        <f>I!O8*'Sim_F(IxI)'!$O10</f>
        <v>0</v>
      </c>
      <c r="Q10">
        <f>I!P8*'Sim_F(IxI)'!$O10</f>
        <v>0</v>
      </c>
      <c r="R10">
        <f>I!Q8*'Sim_F(IxI)'!$O10</f>
        <v>0</v>
      </c>
      <c r="S10">
        <f>I!R8*'Sim_F(IxI)'!$O10</f>
        <v>0</v>
      </c>
      <c r="T10">
        <f>I!S8*'Sim_F(IxI)'!$O10</f>
        <v>0</v>
      </c>
      <c r="U10">
        <f>I!T8*'Sim_F(IxI)'!$O10</f>
        <v>0</v>
      </c>
      <c r="V10">
        <f>I!U8*'Sim_F(IxI)'!$O10</f>
        <v>0</v>
      </c>
      <c r="W10">
        <f>I!V8*'Sim_F(IxI)'!$O10</f>
        <v>0</v>
      </c>
      <c r="X10">
        <f>I!W8*'Sim_F(IxI)'!$O10</f>
        <v>0</v>
      </c>
      <c r="Y10">
        <f>I!X8*'Sim_F(IxI)'!$O10</f>
        <v>0</v>
      </c>
      <c r="Z10">
        <f>I!Y8*'Sim_F(IxI)'!$O10</f>
        <v>0</v>
      </c>
      <c r="AA10">
        <f>I!Z8*'Sim_F(IxI)'!$O10</f>
        <v>0</v>
      </c>
      <c r="AB10">
        <f>I!AA8*'Sim_F(IxI)'!$O10</f>
        <v>0</v>
      </c>
      <c r="AC10">
        <f>I!AB8*'Sim_F(IxI)'!$O10</f>
        <v>0</v>
      </c>
      <c r="AD10">
        <f>I!AC8*'Sim_F(IxI)'!$O10</f>
        <v>0</v>
      </c>
      <c r="AE10">
        <f>I!AD8*'Sim_F(IxI)'!$O10</f>
        <v>0</v>
      </c>
      <c r="AF10">
        <f>I!AE8*'Sim_F(IxI)'!$O10</f>
        <v>0</v>
      </c>
      <c r="AG10">
        <f>I!AF8*'Sim_F(IxI)'!$O10</f>
        <v>0</v>
      </c>
      <c r="AH10">
        <f>I!AG8*'Sim_F(IxI)'!$O10</f>
        <v>0</v>
      </c>
      <c r="AI10">
        <f>I!AH8*'Sim_F(IxI)'!$O10</f>
        <v>0</v>
      </c>
      <c r="AJ10">
        <f>I!AI8*'Sim_F(IxI)'!$O10</f>
        <v>0</v>
      </c>
      <c r="AK10">
        <f>I!AJ8*'Sim_F(IxI)'!$O10</f>
        <v>0</v>
      </c>
      <c r="AL10">
        <f>I!AK8*'Sim_F(IxI)'!$O10</f>
        <v>0</v>
      </c>
      <c r="AM10">
        <f>I!AL8*'Sim_F(IxI)'!$O10</f>
        <v>0</v>
      </c>
      <c r="AN10">
        <f>I!AM8*'Sim_F(IxI)'!$O10</f>
        <v>0</v>
      </c>
      <c r="AO10">
        <f>I!AN8*'Sim_F(IxI)'!$O10</f>
        <v>0</v>
      </c>
      <c r="AP10">
        <f>I!AO8*'Sim_F(IxI)'!$O10</f>
        <v>0</v>
      </c>
      <c r="AQ10">
        <f>I!AP8*'Sim_F(IxI)'!$O10</f>
        <v>0</v>
      </c>
      <c r="AR10">
        <f>I!AQ8*'Sim_F(IxI)'!$O10</f>
        <v>0</v>
      </c>
      <c r="AS10">
        <f>I!AR8*'Sim_F(IxI)'!$O10</f>
        <v>0</v>
      </c>
      <c r="AT10">
        <f>I!AS8*'Sim_F(IxI)'!$O10</f>
        <v>0</v>
      </c>
      <c r="AU10">
        <f>I!AT8*'Sim_F(IxI)'!$O10</f>
        <v>0</v>
      </c>
      <c r="AV10">
        <f>I!AU8*'Sim_F(IxI)'!$O10</f>
        <v>0</v>
      </c>
      <c r="AW10">
        <f>I!AV8*'Sim_F(IxI)'!$O10</f>
        <v>0</v>
      </c>
      <c r="AX10">
        <f>I!AW8*'Sim_F(IxI)'!$O10</f>
        <v>0</v>
      </c>
      <c r="AY10">
        <f>I!AX8*'Sim_F(IxI)'!$O10</f>
        <v>0</v>
      </c>
      <c r="AZ10">
        <f>I!AY8*'Sim_F(IxI)'!$O10</f>
        <v>0</v>
      </c>
      <c r="BA10">
        <f>I!AZ8*'Sim_F(IxI)'!$O10</f>
        <v>0</v>
      </c>
      <c r="BB10">
        <f>I!BA8*'Sim_F(IxI)'!$O10</f>
        <v>0</v>
      </c>
      <c r="BC10">
        <f>I!BB8*'Sim_F(IxI)'!$O10</f>
        <v>0</v>
      </c>
      <c r="BD10">
        <f>I!BC8*'Sim_F(IxI)'!$O10</f>
        <v>0</v>
      </c>
      <c r="BE10">
        <f>I!BD8*'Sim_F(IxI)'!$O10</f>
        <v>0</v>
      </c>
      <c r="BF10">
        <f>I!BE8*'Sim_F(IxI)'!$O10</f>
        <v>0</v>
      </c>
      <c r="BG10">
        <f>I!BF8*'Sim_F(IxI)'!$O10</f>
        <v>0</v>
      </c>
      <c r="BH10">
        <f>I!BG8*'Sim_F(IxI)'!$O10</f>
        <v>0</v>
      </c>
      <c r="BI10">
        <f>I!BH8*'Sim_F(IxI)'!$O10</f>
        <v>0</v>
      </c>
      <c r="BJ10">
        <f>I!BI8*'Sim_F(IxI)'!$O10</f>
        <v>0</v>
      </c>
      <c r="BK10">
        <f>I!BJ8*'Sim_F(IxI)'!$O10</f>
        <v>0</v>
      </c>
      <c r="BL10">
        <f>I!BK8*'Sim_F(IxI)'!$O10</f>
        <v>0</v>
      </c>
      <c r="BM10">
        <f>I!BL8*'Sim_F(IxI)'!$O10</f>
        <v>0</v>
      </c>
      <c r="BN10">
        <f>I!BM8*'Sim_F(IxI)'!$O10</f>
        <v>0</v>
      </c>
      <c r="BO10">
        <f>I!BN8*'Sim_F(IxI)'!$O10</f>
        <v>0</v>
      </c>
      <c r="BP10">
        <f>I!BO8*'Sim_F(IxI)'!$O10</f>
        <v>0</v>
      </c>
      <c r="BQ10">
        <f>I!BP8*'Sim_F(IxI)'!$O10</f>
        <v>0</v>
      </c>
      <c r="BR10">
        <f>I!BQ8*'Sim_F(IxI)'!$O10</f>
        <v>0</v>
      </c>
      <c r="BS10">
        <f>I!BR8*'Sim_F(IxI)'!$O10</f>
        <v>0</v>
      </c>
      <c r="BT10">
        <f>I!BS8*'Sim_F(IxI)'!$O10</f>
        <v>0</v>
      </c>
      <c r="BU10">
        <f>I!BT8*'Sim_F(IxI)'!$O10</f>
        <v>0</v>
      </c>
      <c r="BV10">
        <f>I!BU8*'Sim_F(IxI)'!$O10</f>
        <v>0</v>
      </c>
      <c r="BW10">
        <f>I!BV8*'Sim_F(IxI)'!$O10</f>
        <v>0</v>
      </c>
      <c r="BX10">
        <f>I!BW8*'Sim_F(IxI)'!$O10</f>
        <v>0</v>
      </c>
      <c r="BY10">
        <f>I!BX8*'Sim_F(IxI)'!$O10</f>
        <v>0</v>
      </c>
    </row>
    <row r="11" spans="1:77" x14ac:dyDescent="0.25">
      <c r="A11" s="105" t="s">
        <v>8</v>
      </c>
      <c r="B11">
        <f>I!A9*'Sim_F(IxI)'!$O11</f>
        <v>0</v>
      </c>
      <c r="C11">
        <f>I!B9*'Sim_F(IxI)'!$O11</f>
        <v>0</v>
      </c>
      <c r="D11">
        <f>I!C9*'Sim_F(IxI)'!$O11</f>
        <v>0</v>
      </c>
      <c r="E11">
        <f>I!D9*'Sim_F(IxI)'!$O11</f>
        <v>0</v>
      </c>
      <c r="F11">
        <f>I!E9*'Sim_F(IxI)'!$O11</f>
        <v>0</v>
      </c>
      <c r="G11">
        <f>I!F9*'Sim_F(IxI)'!$O11</f>
        <v>0</v>
      </c>
      <c r="H11">
        <f>I!G9*'Sim_F(IxI)'!$O11</f>
        <v>0</v>
      </c>
      <c r="I11">
        <f>I!H9*'Sim_F(IxI)'!$O11</f>
        <v>0</v>
      </c>
      <c r="J11">
        <f>I!I9*'Sim_F(IxI)'!$O11</f>
        <v>0</v>
      </c>
      <c r="K11">
        <f>I!J9*'Sim_F(IxI)'!$O11</f>
        <v>0</v>
      </c>
      <c r="L11">
        <f>I!K9*'Sim_F(IxI)'!$O11</f>
        <v>0</v>
      </c>
      <c r="M11">
        <f>I!L9*'Sim_F(IxI)'!$O11</f>
        <v>0</v>
      </c>
      <c r="N11">
        <f>I!M9*'Sim_F(IxI)'!$O11</f>
        <v>0</v>
      </c>
      <c r="O11">
        <f>I!N9*'Sim_F(IxI)'!$O11</f>
        <v>0</v>
      </c>
      <c r="P11">
        <f>I!O9*'Sim_F(IxI)'!$O11</f>
        <v>0</v>
      </c>
      <c r="Q11">
        <f>I!P9*'Sim_F(IxI)'!$O11</f>
        <v>0</v>
      </c>
      <c r="R11">
        <f>I!Q9*'Sim_F(IxI)'!$O11</f>
        <v>0</v>
      </c>
      <c r="S11">
        <f>I!R9*'Sim_F(IxI)'!$O11</f>
        <v>0</v>
      </c>
      <c r="T11">
        <f>I!S9*'Sim_F(IxI)'!$O11</f>
        <v>0</v>
      </c>
      <c r="U11">
        <f>I!T9*'Sim_F(IxI)'!$O11</f>
        <v>0</v>
      </c>
      <c r="V11">
        <f>I!U9*'Sim_F(IxI)'!$O11</f>
        <v>0</v>
      </c>
      <c r="W11">
        <f>I!V9*'Sim_F(IxI)'!$O11</f>
        <v>0</v>
      </c>
      <c r="X11">
        <f>I!W9*'Sim_F(IxI)'!$O11</f>
        <v>0</v>
      </c>
      <c r="Y11">
        <f>I!X9*'Sim_F(IxI)'!$O11</f>
        <v>0</v>
      </c>
      <c r="Z11">
        <f>I!Y9*'Sim_F(IxI)'!$O11</f>
        <v>0</v>
      </c>
      <c r="AA11">
        <f>I!Z9*'Sim_F(IxI)'!$O11</f>
        <v>0</v>
      </c>
      <c r="AB11">
        <f>I!AA9*'Sim_F(IxI)'!$O11</f>
        <v>0</v>
      </c>
      <c r="AC11">
        <f>I!AB9*'Sim_F(IxI)'!$O11</f>
        <v>0</v>
      </c>
      <c r="AD11">
        <f>I!AC9*'Sim_F(IxI)'!$O11</f>
        <v>0</v>
      </c>
      <c r="AE11">
        <f>I!AD9*'Sim_F(IxI)'!$O11</f>
        <v>0</v>
      </c>
      <c r="AF11">
        <f>I!AE9*'Sim_F(IxI)'!$O11</f>
        <v>0</v>
      </c>
      <c r="AG11">
        <f>I!AF9*'Sim_F(IxI)'!$O11</f>
        <v>0</v>
      </c>
      <c r="AH11">
        <f>I!AG9*'Sim_F(IxI)'!$O11</f>
        <v>0</v>
      </c>
      <c r="AI11">
        <f>I!AH9*'Sim_F(IxI)'!$O11</f>
        <v>0</v>
      </c>
      <c r="AJ11">
        <f>I!AI9*'Sim_F(IxI)'!$O11</f>
        <v>0</v>
      </c>
      <c r="AK11">
        <f>I!AJ9*'Sim_F(IxI)'!$O11</f>
        <v>0</v>
      </c>
      <c r="AL11">
        <f>I!AK9*'Sim_F(IxI)'!$O11</f>
        <v>0</v>
      </c>
      <c r="AM11">
        <f>I!AL9*'Sim_F(IxI)'!$O11</f>
        <v>0</v>
      </c>
      <c r="AN11">
        <f>I!AM9*'Sim_F(IxI)'!$O11</f>
        <v>0</v>
      </c>
      <c r="AO11">
        <f>I!AN9*'Sim_F(IxI)'!$O11</f>
        <v>0</v>
      </c>
      <c r="AP11">
        <f>I!AO9*'Sim_F(IxI)'!$O11</f>
        <v>0</v>
      </c>
      <c r="AQ11">
        <f>I!AP9*'Sim_F(IxI)'!$O11</f>
        <v>0</v>
      </c>
      <c r="AR11">
        <f>I!AQ9*'Sim_F(IxI)'!$O11</f>
        <v>0</v>
      </c>
      <c r="AS11">
        <f>I!AR9*'Sim_F(IxI)'!$O11</f>
        <v>0</v>
      </c>
      <c r="AT11">
        <f>I!AS9*'Sim_F(IxI)'!$O11</f>
        <v>0</v>
      </c>
      <c r="AU11">
        <f>I!AT9*'Sim_F(IxI)'!$O11</f>
        <v>0</v>
      </c>
      <c r="AV11">
        <f>I!AU9*'Sim_F(IxI)'!$O11</f>
        <v>0</v>
      </c>
      <c r="AW11">
        <f>I!AV9*'Sim_F(IxI)'!$O11</f>
        <v>0</v>
      </c>
      <c r="AX11">
        <f>I!AW9*'Sim_F(IxI)'!$O11</f>
        <v>0</v>
      </c>
      <c r="AY11">
        <f>I!AX9*'Sim_F(IxI)'!$O11</f>
        <v>0</v>
      </c>
      <c r="AZ11">
        <f>I!AY9*'Sim_F(IxI)'!$O11</f>
        <v>0</v>
      </c>
      <c r="BA11">
        <f>I!AZ9*'Sim_F(IxI)'!$O11</f>
        <v>0</v>
      </c>
      <c r="BB11">
        <f>I!BA9*'Sim_F(IxI)'!$O11</f>
        <v>0</v>
      </c>
      <c r="BC11">
        <f>I!BB9*'Sim_F(IxI)'!$O11</f>
        <v>0</v>
      </c>
      <c r="BD11">
        <f>I!BC9*'Sim_F(IxI)'!$O11</f>
        <v>0</v>
      </c>
      <c r="BE11">
        <f>I!BD9*'Sim_F(IxI)'!$O11</f>
        <v>0</v>
      </c>
      <c r="BF11">
        <f>I!BE9*'Sim_F(IxI)'!$O11</f>
        <v>0</v>
      </c>
      <c r="BG11">
        <f>I!BF9*'Sim_F(IxI)'!$O11</f>
        <v>0</v>
      </c>
      <c r="BH11">
        <f>I!BG9*'Sim_F(IxI)'!$O11</f>
        <v>0</v>
      </c>
      <c r="BI11">
        <f>I!BH9*'Sim_F(IxI)'!$O11</f>
        <v>0</v>
      </c>
      <c r="BJ11">
        <f>I!BI9*'Sim_F(IxI)'!$O11</f>
        <v>0</v>
      </c>
      <c r="BK11">
        <f>I!BJ9*'Sim_F(IxI)'!$O11</f>
        <v>0</v>
      </c>
      <c r="BL11">
        <f>I!BK9*'Sim_F(IxI)'!$O11</f>
        <v>0</v>
      </c>
      <c r="BM11">
        <f>I!BL9*'Sim_F(IxI)'!$O11</f>
        <v>0</v>
      </c>
      <c r="BN11">
        <f>I!BM9*'Sim_F(IxI)'!$O11</f>
        <v>0</v>
      </c>
      <c r="BO11">
        <f>I!BN9*'Sim_F(IxI)'!$O11</f>
        <v>0</v>
      </c>
      <c r="BP11">
        <f>I!BO9*'Sim_F(IxI)'!$O11</f>
        <v>0</v>
      </c>
      <c r="BQ11">
        <f>I!BP9*'Sim_F(IxI)'!$O11</f>
        <v>0</v>
      </c>
      <c r="BR11">
        <f>I!BQ9*'Sim_F(IxI)'!$O11</f>
        <v>0</v>
      </c>
      <c r="BS11">
        <f>I!BR9*'Sim_F(IxI)'!$O11</f>
        <v>0</v>
      </c>
      <c r="BT11">
        <f>I!BS9*'Sim_F(IxI)'!$O11</f>
        <v>0</v>
      </c>
      <c r="BU11">
        <f>I!BT9*'Sim_F(IxI)'!$O11</f>
        <v>0</v>
      </c>
      <c r="BV11">
        <f>I!BU9*'Sim_F(IxI)'!$O11</f>
        <v>0</v>
      </c>
      <c r="BW11">
        <f>I!BV9*'Sim_F(IxI)'!$O11</f>
        <v>0</v>
      </c>
      <c r="BX11">
        <f>I!BW9*'Sim_F(IxI)'!$O11</f>
        <v>0</v>
      </c>
      <c r="BY11">
        <f>I!BX9*'Sim_F(IxI)'!$O11</f>
        <v>0</v>
      </c>
    </row>
    <row r="12" spans="1:77" x14ac:dyDescent="0.25">
      <c r="A12" s="105" t="s">
        <v>9</v>
      </c>
      <c r="B12">
        <f>I!A10*'Sim_F(IxI)'!$O12</f>
        <v>0</v>
      </c>
      <c r="C12">
        <f>I!B10*'Sim_F(IxI)'!$O12</f>
        <v>0</v>
      </c>
      <c r="D12">
        <f>I!C10*'Sim_F(IxI)'!$O12</f>
        <v>0</v>
      </c>
      <c r="E12">
        <f>I!D10*'Sim_F(IxI)'!$O12</f>
        <v>0</v>
      </c>
      <c r="F12">
        <f>I!E10*'Sim_F(IxI)'!$O12</f>
        <v>0</v>
      </c>
      <c r="G12">
        <f>I!F10*'Sim_F(IxI)'!$O12</f>
        <v>0</v>
      </c>
      <c r="H12">
        <f>I!G10*'Sim_F(IxI)'!$O12</f>
        <v>0</v>
      </c>
      <c r="I12">
        <f>I!H10*'Sim_F(IxI)'!$O12</f>
        <v>0</v>
      </c>
      <c r="J12">
        <f>I!I10*'Sim_F(IxI)'!$O12</f>
        <v>0</v>
      </c>
      <c r="K12">
        <f>I!J10*'Sim_F(IxI)'!$O12</f>
        <v>0</v>
      </c>
      <c r="L12">
        <f>I!K10*'Sim_F(IxI)'!$O12</f>
        <v>0</v>
      </c>
      <c r="M12">
        <f>I!L10*'Sim_F(IxI)'!$O12</f>
        <v>0</v>
      </c>
      <c r="N12">
        <f>I!M10*'Sim_F(IxI)'!$O12</f>
        <v>0</v>
      </c>
      <c r="O12">
        <f>I!N10*'Sim_F(IxI)'!$O12</f>
        <v>0</v>
      </c>
      <c r="P12">
        <f>I!O10*'Sim_F(IxI)'!$O12</f>
        <v>0</v>
      </c>
      <c r="Q12">
        <f>I!P10*'Sim_F(IxI)'!$O12</f>
        <v>0</v>
      </c>
      <c r="R12">
        <f>I!Q10*'Sim_F(IxI)'!$O12</f>
        <v>0</v>
      </c>
      <c r="S12">
        <f>I!R10*'Sim_F(IxI)'!$O12</f>
        <v>0</v>
      </c>
      <c r="T12">
        <f>I!S10*'Sim_F(IxI)'!$O12</f>
        <v>0</v>
      </c>
      <c r="U12">
        <f>I!T10*'Sim_F(IxI)'!$O12</f>
        <v>0</v>
      </c>
      <c r="V12">
        <f>I!U10*'Sim_F(IxI)'!$O12</f>
        <v>0</v>
      </c>
      <c r="W12">
        <f>I!V10*'Sim_F(IxI)'!$O12</f>
        <v>0</v>
      </c>
      <c r="X12">
        <f>I!W10*'Sim_F(IxI)'!$O12</f>
        <v>0</v>
      </c>
      <c r="Y12">
        <f>I!X10*'Sim_F(IxI)'!$O12</f>
        <v>0</v>
      </c>
      <c r="Z12">
        <f>I!Y10*'Sim_F(IxI)'!$O12</f>
        <v>0</v>
      </c>
      <c r="AA12">
        <f>I!Z10*'Sim_F(IxI)'!$O12</f>
        <v>0</v>
      </c>
      <c r="AB12">
        <f>I!AA10*'Sim_F(IxI)'!$O12</f>
        <v>0</v>
      </c>
      <c r="AC12">
        <f>I!AB10*'Sim_F(IxI)'!$O12</f>
        <v>0</v>
      </c>
      <c r="AD12">
        <f>I!AC10*'Sim_F(IxI)'!$O12</f>
        <v>0</v>
      </c>
      <c r="AE12">
        <f>I!AD10*'Sim_F(IxI)'!$O12</f>
        <v>0</v>
      </c>
      <c r="AF12">
        <f>I!AE10*'Sim_F(IxI)'!$O12</f>
        <v>0</v>
      </c>
      <c r="AG12">
        <f>I!AF10*'Sim_F(IxI)'!$O12</f>
        <v>0</v>
      </c>
      <c r="AH12">
        <f>I!AG10*'Sim_F(IxI)'!$O12</f>
        <v>0</v>
      </c>
      <c r="AI12">
        <f>I!AH10*'Sim_F(IxI)'!$O12</f>
        <v>0</v>
      </c>
      <c r="AJ12">
        <f>I!AI10*'Sim_F(IxI)'!$O12</f>
        <v>0</v>
      </c>
      <c r="AK12">
        <f>I!AJ10*'Sim_F(IxI)'!$O12</f>
        <v>0</v>
      </c>
      <c r="AL12">
        <f>I!AK10*'Sim_F(IxI)'!$O12</f>
        <v>0</v>
      </c>
      <c r="AM12">
        <f>I!AL10*'Sim_F(IxI)'!$O12</f>
        <v>0</v>
      </c>
      <c r="AN12">
        <f>I!AM10*'Sim_F(IxI)'!$O12</f>
        <v>0</v>
      </c>
      <c r="AO12">
        <f>I!AN10*'Sim_F(IxI)'!$O12</f>
        <v>0</v>
      </c>
      <c r="AP12">
        <f>I!AO10*'Sim_F(IxI)'!$O12</f>
        <v>0</v>
      </c>
      <c r="AQ12">
        <f>I!AP10*'Sim_F(IxI)'!$O12</f>
        <v>0</v>
      </c>
      <c r="AR12">
        <f>I!AQ10*'Sim_F(IxI)'!$O12</f>
        <v>0</v>
      </c>
      <c r="AS12">
        <f>I!AR10*'Sim_F(IxI)'!$O12</f>
        <v>0</v>
      </c>
      <c r="AT12">
        <f>I!AS10*'Sim_F(IxI)'!$O12</f>
        <v>0</v>
      </c>
      <c r="AU12">
        <f>I!AT10*'Sim_F(IxI)'!$O12</f>
        <v>0</v>
      </c>
      <c r="AV12">
        <f>I!AU10*'Sim_F(IxI)'!$O12</f>
        <v>0</v>
      </c>
      <c r="AW12">
        <f>I!AV10*'Sim_F(IxI)'!$O12</f>
        <v>0</v>
      </c>
      <c r="AX12">
        <f>I!AW10*'Sim_F(IxI)'!$O12</f>
        <v>0</v>
      </c>
      <c r="AY12">
        <f>I!AX10*'Sim_F(IxI)'!$O12</f>
        <v>0</v>
      </c>
      <c r="AZ12">
        <f>I!AY10*'Sim_F(IxI)'!$O12</f>
        <v>0</v>
      </c>
      <c r="BA12">
        <f>I!AZ10*'Sim_F(IxI)'!$O12</f>
        <v>0</v>
      </c>
      <c r="BB12">
        <f>I!BA10*'Sim_F(IxI)'!$O12</f>
        <v>0</v>
      </c>
      <c r="BC12">
        <f>I!BB10*'Sim_F(IxI)'!$O12</f>
        <v>0</v>
      </c>
      <c r="BD12">
        <f>I!BC10*'Sim_F(IxI)'!$O12</f>
        <v>0</v>
      </c>
      <c r="BE12">
        <f>I!BD10*'Sim_F(IxI)'!$O12</f>
        <v>0</v>
      </c>
      <c r="BF12">
        <f>I!BE10*'Sim_F(IxI)'!$O12</f>
        <v>0</v>
      </c>
      <c r="BG12">
        <f>I!BF10*'Sim_F(IxI)'!$O12</f>
        <v>0</v>
      </c>
      <c r="BH12">
        <f>I!BG10*'Sim_F(IxI)'!$O12</f>
        <v>0</v>
      </c>
      <c r="BI12">
        <f>I!BH10*'Sim_F(IxI)'!$O12</f>
        <v>0</v>
      </c>
      <c r="BJ12">
        <f>I!BI10*'Sim_F(IxI)'!$O12</f>
        <v>0</v>
      </c>
      <c r="BK12">
        <f>I!BJ10*'Sim_F(IxI)'!$O12</f>
        <v>0</v>
      </c>
      <c r="BL12">
        <f>I!BK10*'Sim_F(IxI)'!$O12</f>
        <v>0</v>
      </c>
      <c r="BM12">
        <f>I!BL10*'Sim_F(IxI)'!$O12</f>
        <v>0</v>
      </c>
      <c r="BN12">
        <f>I!BM10*'Sim_F(IxI)'!$O12</f>
        <v>0</v>
      </c>
      <c r="BO12">
        <f>I!BN10*'Sim_F(IxI)'!$O12</f>
        <v>0</v>
      </c>
      <c r="BP12">
        <f>I!BO10*'Sim_F(IxI)'!$O12</f>
        <v>0</v>
      </c>
      <c r="BQ12">
        <f>I!BP10*'Sim_F(IxI)'!$O12</f>
        <v>0</v>
      </c>
      <c r="BR12">
        <f>I!BQ10*'Sim_F(IxI)'!$O12</f>
        <v>0</v>
      </c>
      <c r="BS12">
        <f>I!BR10*'Sim_F(IxI)'!$O12</f>
        <v>0</v>
      </c>
      <c r="BT12">
        <f>I!BS10*'Sim_F(IxI)'!$O12</f>
        <v>0</v>
      </c>
      <c r="BU12">
        <f>I!BT10*'Sim_F(IxI)'!$O12</f>
        <v>0</v>
      </c>
      <c r="BV12">
        <f>I!BU10*'Sim_F(IxI)'!$O12</f>
        <v>0</v>
      </c>
      <c r="BW12">
        <f>I!BV10*'Sim_F(IxI)'!$O12</f>
        <v>0</v>
      </c>
      <c r="BX12">
        <f>I!BW10*'Sim_F(IxI)'!$O12</f>
        <v>0</v>
      </c>
      <c r="BY12">
        <f>I!BX10*'Sim_F(IxI)'!$O12</f>
        <v>0</v>
      </c>
    </row>
    <row r="13" spans="1:77" x14ac:dyDescent="0.25">
      <c r="A13" s="105" t="s">
        <v>10</v>
      </c>
      <c r="B13">
        <f>I!A11*'Sim_F(IxI)'!$O13</f>
        <v>0</v>
      </c>
      <c r="C13">
        <f>I!B11*'Sim_F(IxI)'!$O13</f>
        <v>0</v>
      </c>
      <c r="D13">
        <f>I!C11*'Sim_F(IxI)'!$O13</f>
        <v>0</v>
      </c>
      <c r="E13">
        <f>I!D11*'Sim_F(IxI)'!$O13</f>
        <v>0</v>
      </c>
      <c r="F13">
        <f>I!E11*'Sim_F(IxI)'!$O13</f>
        <v>0</v>
      </c>
      <c r="G13">
        <f>I!F11*'Sim_F(IxI)'!$O13</f>
        <v>0</v>
      </c>
      <c r="H13">
        <f>I!G11*'Sim_F(IxI)'!$O13</f>
        <v>0</v>
      </c>
      <c r="I13">
        <f>I!H11*'Sim_F(IxI)'!$O13</f>
        <v>0</v>
      </c>
      <c r="J13">
        <f>I!I11*'Sim_F(IxI)'!$O13</f>
        <v>0</v>
      </c>
      <c r="K13">
        <f>I!J11*'Sim_F(IxI)'!$O13</f>
        <v>0</v>
      </c>
      <c r="L13">
        <f>I!K11*'Sim_F(IxI)'!$O13</f>
        <v>0</v>
      </c>
      <c r="M13">
        <f>I!L11*'Sim_F(IxI)'!$O13</f>
        <v>0</v>
      </c>
      <c r="N13">
        <f>I!M11*'Sim_F(IxI)'!$O13</f>
        <v>0</v>
      </c>
      <c r="O13">
        <f>I!N11*'Sim_F(IxI)'!$O13</f>
        <v>0</v>
      </c>
      <c r="P13">
        <f>I!O11*'Sim_F(IxI)'!$O13</f>
        <v>0</v>
      </c>
      <c r="Q13">
        <f>I!P11*'Sim_F(IxI)'!$O13</f>
        <v>0</v>
      </c>
      <c r="R13">
        <f>I!Q11*'Sim_F(IxI)'!$O13</f>
        <v>0</v>
      </c>
      <c r="S13">
        <f>I!R11*'Sim_F(IxI)'!$O13</f>
        <v>0</v>
      </c>
      <c r="T13">
        <f>I!S11*'Sim_F(IxI)'!$O13</f>
        <v>0</v>
      </c>
      <c r="U13">
        <f>I!T11*'Sim_F(IxI)'!$O13</f>
        <v>0</v>
      </c>
      <c r="V13">
        <f>I!U11*'Sim_F(IxI)'!$O13</f>
        <v>0</v>
      </c>
      <c r="W13">
        <f>I!V11*'Sim_F(IxI)'!$O13</f>
        <v>0</v>
      </c>
      <c r="X13">
        <f>I!W11*'Sim_F(IxI)'!$O13</f>
        <v>0</v>
      </c>
      <c r="Y13">
        <f>I!X11*'Sim_F(IxI)'!$O13</f>
        <v>0</v>
      </c>
      <c r="Z13">
        <f>I!Y11*'Sim_F(IxI)'!$O13</f>
        <v>0</v>
      </c>
      <c r="AA13">
        <f>I!Z11*'Sim_F(IxI)'!$O13</f>
        <v>0</v>
      </c>
      <c r="AB13">
        <f>I!AA11*'Sim_F(IxI)'!$O13</f>
        <v>0</v>
      </c>
      <c r="AC13">
        <f>I!AB11*'Sim_F(IxI)'!$O13</f>
        <v>0</v>
      </c>
      <c r="AD13">
        <f>I!AC11*'Sim_F(IxI)'!$O13</f>
        <v>0</v>
      </c>
      <c r="AE13">
        <f>I!AD11*'Sim_F(IxI)'!$O13</f>
        <v>0</v>
      </c>
      <c r="AF13">
        <f>I!AE11*'Sim_F(IxI)'!$O13</f>
        <v>0</v>
      </c>
      <c r="AG13">
        <f>I!AF11*'Sim_F(IxI)'!$O13</f>
        <v>0</v>
      </c>
      <c r="AH13">
        <f>I!AG11*'Sim_F(IxI)'!$O13</f>
        <v>0</v>
      </c>
      <c r="AI13">
        <f>I!AH11*'Sim_F(IxI)'!$O13</f>
        <v>0</v>
      </c>
      <c r="AJ13">
        <f>I!AI11*'Sim_F(IxI)'!$O13</f>
        <v>0</v>
      </c>
      <c r="AK13">
        <f>I!AJ11*'Sim_F(IxI)'!$O13</f>
        <v>0</v>
      </c>
      <c r="AL13">
        <f>I!AK11*'Sim_F(IxI)'!$O13</f>
        <v>0</v>
      </c>
      <c r="AM13">
        <f>I!AL11*'Sim_F(IxI)'!$O13</f>
        <v>0</v>
      </c>
      <c r="AN13">
        <f>I!AM11*'Sim_F(IxI)'!$O13</f>
        <v>0</v>
      </c>
      <c r="AO13">
        <f>I!AN11*'Sim_F(IxI)'!$O13</f>
        <v>0</v>
      </c>
      <c r="AP13">
        <f>I!AO11*'Sim_F(IxI)'!$O13</f>
        <v>0</v>
      </c>
      <c r="AQ13">
        <f>I!AP11*'Sim_F(IxI)'!$O13</f>
        <v>0</v>
      </c>
      <c r="AR13">
        <f>I!AQ11*'Sim_F(IxI)'!$O13</f>
        <v>0</v>
      </c>
      <c r="AS13">
        <f>I!AR11*'Sim_F(IxI)'!$O13</f>
        <v>0</v>
      </c>
      <c r="AT13">
        <f>I!AS11*'Sim_F(IxI)'!$O13</f>
        <v>0</v>
      </c>
      <c r="AU13">
        <f>I!AT11*'Sim_F(IxI)'!$O13</f>
        <v>0</v>
      </c>
      <c r="AV13">
        <f>I!AU11*'Sim_F(IxI)'!$O13</f>
        <v>0</v>
      </c>
      <c r="AW13">
        <f>I!AV11*'Sim_F(IxI)'!$O13</f>
        <v>0</v>
      </c>
      <c r="AX13">
        <f>I!AW11*'Sim_F(IxI)'!$O13</f>
        <v>0</v>
      </c>
      <c r="AY13">
        <f>I!AX11*'Sim_F(IxI)'!$O13</f>
        <v>0</v>
      </c>
      <c r="AZ13">
        <f>I!AY11*'Sim_F(IxI)'!$O13</f>
        <v>0</v>
      </c>
      <c r="BA13">
        <f>I!AZ11*'Sim_F(IxI)'!$O13</f>
        <v>0</v>
      </c>
      <c r="BB13">
        <f>I!BA11*'Sim_F(IxI)'!$O13</f>
        <v>0</v>
      </c>
      <c r="BC13">
        <f>I!BB11*'Sim_F(IxI)'!$O13</f>
        <v>0</v>
      </c>
      <c r="BD13">
        <f>I!BC11*'Sim_F(IxI)'!$O13</f>
        <v>0</v>
      </c>
      <c r="BE13">
        <f>I!BD11*'Sim_F(IxI)'!$O13</f>
        <v>0</v>
      </c>
      <c r="BF13">
        <f>I!BE11*'Sim_F(IxI)'!$O13</f>
        <v>0</v>
      </c>
      <c r="BG13">
        <f>I!BF11*'Sim_F(IxI)'!$O13</f>
        <v>0</v>
      </c>
      <c r="BH13">
        <f>I!BG11*'Sim_F(IxI)'!$O13</f>
        <v>0</v>
      </c>
      <c r="BI13">
        <f>I!BH11*'Sim_F(IxI)'!$O13</f>
        <v>0</v>
      </c>
      <c r="BJ13">
        <f>I!BI11*'Sim_F(IxI)'!$O13</f>
        <v>0</v>
      </c>
      <c r="BK13">
        <f>I!BJ11*'Sim_F(IxI)'!$O13</f>
        <v>0</v>
      </c>
      <c r="BL13">
        <f>I!BK11*'Sim_F(IxI)'!$O13</f>
        <v>0</v>
      </c>
      <c r="BM13">
        <f>I!BL11*'Sim_F(IxI)'!$O13</f>
        <v>0</v>
      </c>
      <c r="BN13">
        <f>I!BM11*'Sim_F(IxI)'!$O13</f>
        <v>0</v>
      </c>
      <c r="BO13">
        <f>I!BN11*'Sim_F(IxI)'!$O13</f>
        <v>0</v>
      </c>
      <c r="BP13">
        <f>I!BO11*'Sim_F(IxI)'!$O13</f>
        <v>0</v>
      </c>
      <c r="BQ13">
        <f>I!BP11*'Sim_F(IxI)'!$O13</f>
        <v>0</v>
      </c>
      <c r="BR13">
        <f>I!BQ11*'Sim_F(IxI)'!$O13</f>
        <v>0</v>
      </c>
      <c r="BS13">
        <f>I!BR11*'Sim_F(IxI)'!$O13</f>
        <v>0</v>
      </c>
      <c r="BT13">
        <f>I!BS11*'Sim_F(IxI)'!$O13</f>
        <v>0</v>
      </c>
      <c r="BU13">
        <f>I!BT11*'Sim_F(IxI)'!$O13</f>
        <v>0</v>
      </c>
      <c r="BV13">
        <f>I!BU11*'Sim_F(IxI)'!$O13</f>
        <v>0</v>
      </c>
      <c r="BW13">
        <f>I!BV11*'Sim_F(IxI)'!$O13</f>
        <v>0</v>
      </c>
      <c r="BX13">
        <f>I!BW11*'Sim_F(IxI)'!$O13</f>
        <v>0</v>
      </c>
      <c r="BY13">
        <f>I!BX11*'Sim_F(IxI)'!$O13</f>
        <v>0</v>
      </c>
    </row>
    <row r="14" spans="1:77" x14ac:dyDescent="0.25">
      <c r="A14" s="105" t="s">
        <v>11</v>
      </c>
      <c r="B14">
        <f>I!A12*'Sim_F(IxI)'!$O14</f>
        <v>0</v>
      </c>
      <c r="C14">
        <f>I!B12*'Sim_F(IxI)'!$O14</f>
        <v>0</v>
      </c>
      <c r="D14">
        <f>I!C12*'Sim_F(IxI)'!$O14</f>
        <v>0</v>
      </c>
      <c r="E14">
        <f>I!D12*'Sim_F(IxI)'!$O14</f>
        <v>0</v>
      </c>
      <c r="F14">
        <f>I!E12*'Sim_F(IxI)'!$O14</f>
        <v>0</v>
      </c>
      <c r="G14">
        <f>I!F12*'Sim_F(IxI)'!$O14</f>
        <v>0</v>
      </c>
      <c r="H14">
        <f>I!G12*'Sim_F(IxI)'!$O14</f>
        <v>0</v>
      </c>
      <c r="I14">
        <f>I!H12*'Sim_F(IxI)'!$O14</f>
        <v>0</v>
      </c>
      <c r="J14">
        <f>I!I12*'Sim_F(IxI)'!$O14</f>
        <v>0</v>
      </c>
      <c r="K14">
        <f>I!J12*'Sim_F(IxI)'!$O14</f>
        <v>0</v>
      </c>
      <c r="L14">
        <f>I!K12*'Sim_F(IxI)'!$O14</f>
        <v>0</v>
      </c>
      <c r="M14">
        <f>I!L12*'Sim_F(IxI)'!$O14</f>
        <v>0</v>
      </c>
      <c r="N14">
        <f>I!M12*'Sim_F(IxI)'!$O14</f>
        <v>0</v>
      </c>
      <c r="O14">
        <f>I!N12*'Sim_F(IxI)'!$O14</f>
        <v>0</v>
      </c>
      <c r="P14">
        <f>I!O12*'Sim_F(IxI)'!$O14</f>
        <v>0</v>
      </c>
      <c r="Q14">
        <f>I!P12*'Sim_F(IxI)'!$O14</f>
        <v>0</v>
      </c>
      <c r="R14">
        <f>I!Q12*'Sim_F(IxI)'!$O14</f>
        <v>0</v>
      </c>
      <c r="S14">
        <f>I!R12*'Sim_F(IxI)'!$O14</f>
        <v>0</v>
      </c>
      <c r="T14">
        <f>I!S12*'Sim_F(IxI)'!$O14</f>
        <v>0</v>
      </c>
      <c r="U14">
        <f>I!T12*'Sim_F(IxI)'!$O14</f>
        <v>0</v>
      </c>
      <c r="V14">
        <f>I!U12*'Sim_F(IxI)'!$O14</f>
        <v>0</v>
      </c>
      <c r="W14">
        <f>I!V12*'Sim_F(IxI)'!$O14</f>
        <v>0</v>
      </c>
      <c r="X14">
        <f>I!W12*'Sim_F(IxI)'!$O14</f>
        <v>0</v>
      </c>
      <c r="Y14">
        <f>I!X12*'Sim_F(IxI)'!$O14</f>
        <v>0</v>
      </c>
      <c r="Z14">
        <f>I!Y12*'Sim_F(IxI)'!$O14</f>
        <v>0</v>
      </c>
      <c r="AA14">
        <f>I!Z12*'Sim_F(IxI)'!$O14</f>
        <v>0</v>
      </c>
      <c r="AB14">
        <f>I!AA12*'Sim_F(IxI)'!$O14</f>
        <v>0</v>
      </c>
      <c r="AC14">
        <f>I!AB12*'Sim_F(IxI)'!$O14</f>
        <v>0</v>
      </c>
      <c r="AD14">
        <f>I!AC12*'Sim_F(IxI)'!$O14</f>
        <v>0</v>
      </c>
      <c r="AE14">
        <f>I!AD12*'Sim_F(IxI)'!$O14</f>
        <v>0</v>
      </c>
      <c r="AF14">
        <f>I!AE12*'Sim_F(IxI)'!$O14</f>
        <v>0</v>
      </c>
      <c r="AG14">
        <f>I!AF12*'Sim_F(IxI)'!$O14</f>
        <v>0</v>
      </c>
      <c r="AH14">
        <f>I!AG12*'Sim_F(IxI)'!$O14</f>
        <v>0</v>
      </c>
      <c r="AI14">
        <f>I!AH12*'Sim_F(IxI)'!$O14</f>
        <v>0</v>
      </c>
      <c r="AJ14">
        <f>I!AI12*'Sim_F(IxI)'!$O14</f>
        <v>0</v>
      </c>
      <c r="AK14">
        <f>I!AJ12*'Sim_F(IxI)'!$O14</f>
        <v>0</v>
      </c>
      <c r="AL14">
        <f>I!AK12*'Sim_F(IxI)'!$O14</f>
        <v>0</v>
      </c>
      <c r="AM14">
        <f>I!AL12*'Sim_F(IxI)'!$O14</f>
        <v>0</v>
      </c>
      <c r="AN14">
        <f>I!AM12*'Sim_F(IxI)'!$O14</f>
        <v>0</v>
      </c>
      <c r="AO14">
        <f>I!AN12*'Sim_F(IxI)'!$O14</f>
        <v>0</v>
      </c>
      <c r="AP14">
        <f>I!AO12*'Sim_F(IxI)'!$O14</f>
        <v>0</v>
      </c>
      <c r="AQ14">
        <f>I!AP12*'Sim_F(IxI)'!$O14</f>
        <v>0</v>
      </c>
      <c r="AR14">
        <f>I!AQ12*'Sim_F(IxI)'!$O14</f>
        <v>0</v>
      </c>
      <c r="AS14">
        <f>I!AR12*'Sim_F(IxI)'!$O14</f>
        <v>0</v>
      </c>
      <c r="AT14">
        <f>I!AS12*'Sim_F(IxI)'!$O14</f>
        <v>0</v>
      </c>
      <c r="AU14">
        <f>I!AT12*'Sim_F(IxI)'!$O14</f>
        <v>0</v>
      </c>
      <c r="AV14">
        <f>I!AU12*'Sim_F(IxI)'!$O14</f>
        <v>0</v>
      </c>
      <c r="AW14">
        <f>I!AV12*'Sim_F(IxI)'!$O14</f>
        <v>0</v>
      </c>
      <c r="AX14">
        <f>I!AW12*'Sim_F(IxI)'!$O14</f>
        <v>0</v>
      </c>
      <c r="AY14">
        <f>I!AX12*'Sim_F(IxI)'!$O14</f>
        <v>0</v>
      </c>
      <c r="AZ14">
        <f>I!AY12*'Sim_F(IxI)'!$O14</f>
        <v>0</v>
      </c>
      <c r="BA14">
        <f>I!AZ12*'Sim_F(IxI)'!$O14</f>
        <v>0</v>
      </c>
      <c r="BB14">
        <f>I!BA12*'Sim_F(IxI)'!$O14</f>
        <v>0</v>
      </c>
      <c r="BC14">
        <f>I!BB12*'Sim_F(IxI)'!$O14</f>
        <v>0</v>
      </c>
      <c r="BD14">
        <f>I!BC12*'Sim_F(IxI)'!$O14</f>
        <v>0</v>
      </c>
      <c r="BE14">
        <f>I!BD12*'Sim_F(IxI)'!$O14</f>
        <v>0</v>
      </c>
      <c r="BF14">
        <f>I!BE12*'Sim_F(IxI)'!$O14</f>
        <v>0</v>
      </c>
      <c r="BG14">
        <f>I!BF12*'Sim_F(IxI)'!$O14</f>
        <v>0</v>
      </c>
      <c r="BH14">
        <f>I!BG12*'Sim_F(IxI)'!$O14</f>
        <v>0</v>
      </c>
      <c r="BI14">
        <f>I!BH12*'Sim_F(IxI)'!$O14</f>
        <v>0</v>
      </c>
      <c r="BJ14">
        <f>I!BI12*'Sim_F(IxI)'!$O14</f>
        <v>0</v>
      </c>
      <c r="BK14">
        <f>I!BJ12*'Sim_F(IxI)'!$O14</f>
        <v>0</v>
      </c>
      <c r="BL14">
        <f>I!BK12*'Sim_F(IxI)'!$O14</f>
        <v>0</v>
      </c>
      <c r="BM14">
        <f>I!BL12*'Sim_F(IxI)'!$O14</f>
        <v>0</v>
      </c>
      <c r="BN14">
        <f>I!BM12*'Sim_F(IxI)'!$O14</f>
        <v>0</v>
      </c>
      <c r="BO14">
        <f>I!BN12*'Sim_F(IxI)'!$O14</f>
        <v>0</v>
      </c>
      <c r="BP14">
        <f>I!BO12*'Sim_F(IxI)'!$O14</f>
        <v>0</v>
      </c>
      <c r="BQ14">
        <f>I!BP12*'Sim_F(IxI)'!$O14</f>
        <v>0</v>
      </c>
      <c r="BR14">
        <f>I!BQ12*'Sim_F(IxI)'!$O14</f>
        <v>0</v>
      </c>
      <c r="BS14">
        <f>I!BR12*'Sim_F(IxI)'!$O14</f>
        <v>0</v>
      </c>
      <c r="BT14">
        <f>I!BS12*'Sim_F(IxI)'!$O14</f>
        <v>0</v>
      </c>
      <c r="BU14">
        <f>I!BT12*'Sim_F(IxI)'!$O14</f>
        <v>0</v>
      </c>
      <c r="BV14">
        <f>I!BU12*'Sim_F(IxI)'!$O14</f>
        <v>0</v>
      </c>
      <c r="BW14">
        <f>I!BV12*'Sim_F(IxI)'!$O14</f>
        <v>0</v>
      </c>
      <c r="BX14">
        <f>I!BW12*'Sim_F(IxI)'!$O14</f>
        <v>0</v>
      </c>
      <c r="BY14">
        <f>I!BX12*'Sim_F(IxI)'!$O14</f>
        <v>0</v>
      </c>
    </row>
    <row r="15" spans="1:77" x14ac:dyDescent="0.25">
      <c r="A15" s="105" t="s">
        <v>12</v>
      </c>
      <c r="B15">
        <f>I!A13*'Sim_F(IxI)'!$O15</f>
        <v>0</v>
      </c>
      <c r="C15">
        <f>I!B13*'Sim_F(IxI)'!$O15</f>
        <v>0</v>
      </c>
      <c r="D15">
        <f>I!C13*'Sim_F(IxI)'!$O15</f>
        <v>0</v>
      </c>
      <c r="E15">
        <f>I!D13*'Sim_F(IxI)'!$O15</f>
        <v>0</v>
      </c>
      <c r="F15">
        <f>I!E13*'Sim_F(IxI)'!$O15</f>
        <v>0</v>
      </c>
      <c r="G15">
        <f>I!F13*'Sim_F(IxI)'!$O15</f>
        <v>0</v>
      </c>
      <c r="H15">
        <f>I!G13*'Sim_F(IxI)'!$O15</f>
        <v>0</v>
      </c>
      <c r="I15">
        <f>I!H13*'Sim_F(IxI)'!$O15</f>
        <v>0</v>
      </c>
      <c r="J15">
        <f>I!I13*'Sim_F(IxI)'!$O15</f>
        <v>0</v>
      </c>
      <c r="K15">
        <f>I!J13*'Sim_F(IxI)'!$O15</f>
        <v>0</v>
      </c>
      <c r="L15">
        <f>I!K13*'Sim_F(IxI)'!$O15</f>
        <v>0</v>
      </c>
      <c r="M15">
        <f>I!L13*'Sim_F(IxI)'!$O15</f>
        <v>0</v>
      </c>
      <c r="N15">
        <f>I!M13*'Sim_F(IxI)'!$O15</f>
        <v>0</v>
      </c>
      <c r="O15">
        <f>I!N13*'Sim_F(IxI)'!$O15</f>
        <v>0</v>
      </c>
      <c r="P15">
        <f>I!O13*'Sim_F(IxI)'!$O15</f>
        <v>0</v>
      </c>
      <c r="Q15">
        <f>I!P13*'Sim_F(IxI)'!$O15</f>
        <v>0</v>
      </c>
      <c r="R15">
        <f>I!Q13*'Sim_F(IxI)'!$O15</f>
        <v>0</v>
      </c>
      <c r="S15">
        <f>I!R13*'Sim_F(IxI)'!$O15</f>
        <v>0</v>
      </c>
      <c r="T15">
        <f>I!S13*'Sim_F(IxI)'!$O15</f>
        <v>0</v>
      </c>
      <c r="U15">
        <f>I!T13*'Sim_F(IxI)'!$O15</f>
        <v>0</v>
      </c>
      <c r="V15">
        <f>I!U13*'Sim_F(IxI)'!$O15</f>
        <v>0</v>
      </c>
      <c r="W15">
        <f>I!V13*'Sim_F(IxI)'!$O15</f>
        <v>0</v>
      </c>
      <c r="X15">
        <f>I!W13*'Sim_F(IxI)'!$O15</f>
        <v>0</v>
      </c>
      <c r="Y15">
        <f>I!X13*'Sim_F(IxI)'!$O15</f>
        <v>0</v>
      </c>
      <c r="Z15">
        <f>I!Y13*'Sim_F(IxI)'!$O15</f>
        <v>0</v>
      </c>
      <c r="AA15">
        <f>I!Z13*'Sim_F(IxI)'!$O15</f>
        <v>0</v>
      </c>
      <c r="AB15">
        <f>I!AA13*'Sim_F(IxI)'!$O15</f>
        <v>0</v>
      </c>
      <c r="AC15">
        <f>I!AB13*'Sim_F(IxI)'!$O15</f>
        <v>0</v>
      </c>
      <c r="AD15">
        <f>I!AC13*'Sim_F(IxI)'!$O15</f>
        <v>0</v>
      </c>
      <c r="AE15">
        <f>I!AD13*'Sim_F(IxI)'!$O15</f>
        <v>0</v>
      </c>
      <c r="AF15">
        <f>I!AE13*'Sim_F(IxI)'!$O15</f>
        <v>0</v>
      </c>
      <c r="AG15">
        <f>I!AF13*'Sim_F(IxI)'!$O15</f>
        <v>0</v>
      </c>
      <c r="AH15">
        <f>I!AG13*'Sim_F(IxI)'!$O15</f>
        <v>0</v>
      </c>
      <c r="AI15">
        <f>I!AH13*'Sim_F(IxI)'!$O15</f>
        <v>0</v>
      </c>
      <c r="AJ15">
        <f>I!AI13*'Sim_F(IxI)'!$O15</f>
        <v>0</v>
      </c>
      <c r="AK15">
        <f>I!AJ13*'Sim_F(IxI)'!$O15</f>
        <v>0</v>
      </c>
      <c r="AL15">
        <f>I!AK13*'Sim_F(IxI)'!$O15</f>
        <v>0</v>
      </c>
      <c r="AM15">
        <f>I!AL13*'Sim_F(IxI)'!$O15</f>
        <v>0</v>
      </c>
      <c r="AN15">
        <f>I!AM13*'Sim_F(IxI)'!$O15</f>
        <v>0</v>
      </c>
      <c r="AO15">
        <f>I!AN13*'Sim_F(IxI)'!$O15</f>
        <v>0</v>
      </c>
      <c r="AP15">
        <f>I!AO13*'Sim_F(IxI)'!$O15</f>
        <v>0</v>
      </c>
      <c r="AQ15">
        <f>I!AP13*'Sim_F(IxI)'!$O15</f>
        <v>0</v>
      </c>
      <c r="AR15">
        <f>I!AQ13*'Sim_F(IxI)'!$O15</f>
        <v>0</v>
      </c>
      <c r="AS15">
        <f>I!AR13*'Sim_F(IxI)'!$O15</f>
        <v>0</v>
      </c>
      <c r="AT15">
        <f>I!AS13*'Sim_F(IxI)'!$O15</f>
        <v>0</v>
      </c>
      <c r="AU15">
        <f>I!AT13*'Sim_F(IxI)'!$O15</f>
        <v>0</v>
      </c>
      <c r="AV15">
        <f>I!AU13*'Sim_F(IxI)'!$O15</f>
        <v>0</v>
      </c>
      <c r="AW15">
        <f>I!AV13*'Sim_F(IxI)'!$O15</f>
        <v>0</v>
      </c>
      <c r="AX15">
        <f>I!AW13*'Sim_F(IxI)'!$O15</f>
        <v>0</v>
      </c>
      <c r="AY15">
        <f>I!AX13*'Sim_F(IxI)'!$O15</f>
        <v>0</v>
      </c>
      <c r="AZ15">
        <f>I!AY13*'Sim_F(IxI)'!$O15</f>
        <v>0</v>
      </c>
      <c r="BA15">
        <f>I!AZ13*'Sim_F(IxI)'!$O15</f>
        <v>0</v>
      </c>
      <c r="BB15">
        <f>I!BA13*'Sim_F(IxI)'!$O15</f>
        <v>0</v>
      </c>
      <c r="BC15">
        <f>I!BB13*'Sim_F(IxI)'!$O15</f>
        <v>0</v>
      </c>
      <c r="BD15">
        <f>I!BC13*'Sim_F(IxI)'!$O15</f>
        <v>0</v>
      </c>
      <c r="BE15">
        <f>I!BD13*'Sim_F(IxI)'!$O15</f>
        <v>0</v>
      </c>
      <c r="BF15">
        <f>I!BE13*'Sim_F(IxI)'!$O15</f>
        <v>0</v>
      </c>
      <c r="BG15">
        <f>I!BF13*'Sim_F(IxI)'!$O15</f>
        <v>0</v>
      </c>
      <c r="BH15">
        <f>I!BG13*'Sim_F(IxI)'!$O15</f>
        <v>0</v>
      </c>
      <c r="BI15">
        <f>I!BH13*'Sim_F(IxI)'!$O15</f>
        <v>0</v>
      </c>
      <c r="BJ15">
        <f>I!BI13*'Sim_F(IxI)'!$O15</f>
        <v>0</v>
      </c>
      <c r="BK15">
        <f>I!BJ13*'Sim_F(IxI)'!$O15</f>
        <v>0</v>
      </c>
      <c r="BL15">
        <f>I!BK13*'Sim_F(IxI)'!$O15</f>
        <v>0</v>
      </c>
      <c r="BM15">
        <f>I!BL13*'Sim_F(IxI)'!$O15</f>
        <v>0</v>
      </c>
      <c r="BN15">
        <f>I!BM13*'Sim_F(IxI)'!$O15</f>
        <v>0</v>
      </c>
      <c r="BO15">
        <f>I!BN13*'Sim_F(IxI)'!$O15</f>
        <v>0</v>
      </c>
      <c r="BP15">
        <f>I!BO13*'Sim_F(IxI)'!$O15</f>
        <v>0</v>
      </c>
      <c r="BQ15">
        <f>I!BP13*'Sim_F(IxI)'!$O15</f>
        <v>0</v>
      </c>
      <c r="BR15">
        <f>I!BQ13*'Sim_F(IxI)'!$O15</f>
        <v>0</v>
      </c>
      <c r="BS15">
        <f>I!BR13*'Sim_F(IxI)'!$O15</f>
        <v>0</v>
      </c>
      <c r="BT15">
        <f>I!BS13*'Sim_F(IxI)'!$O15</f>
        <v>0</v>
      </c>
      <c r="BU15">
        <f>I!BT13*'Sim_F(IxI)'!$O15</f>
        <v>0</v>
      </c>
      <c r="BV15">
        <f>I!BU13*'Sim_F(IxI)'!$O15</f>
        <v>0</v>
      </c>
      <c r="BW15">
        <f>I!BV13*'Sim_F(IxI)'!$O15</f>
        <v>0</v>
      </c>
      <c r="BX15">
        <f>I!BW13*'Sim_F(IxI)'!$O15</f>
        <v>0</v>
      </c>
      <c r="BY15">
        <f>I!BX13*'Sim_F(IxI)'!$O15</f>
        <v>0</v>
      </c>
    </row>
    <row r="16" spans="1:77" x14ac:dyDescent="0.25">
      <c r="A16" s="105" t="s">
        <v>13</v>
      </c>
      <c r="B16">
        <f>I!A14*'Sim_F(IxI)'!$O16</f>
        <v>0</v>
      </c>
      <c r="C16">
        <f>I!B14*'Sim_F(IxI)'!$O16</f>
        <v>0</v>
      </c>
      <c r="D16">
        <f>I!C14*'Sim_F(IxI)'!$O16</f>
        <v>0</v>
      </c>
      <c r="E16">
        <f>I!D14*'Sim_F(IxI)'!$O16</f>
        <v>0</v>
      </c>
      <c r="F16">
        <f>I!E14*'Sim_F(IxI)'!$O16</f>
        <v>0</v>
      </c>
      <c r="G16">
        <f>I!F14*'Sim_F(IxI)'!$O16</f>
        <v>0</v>
      </c>
      <c r="H16">
        <f>I!G14*'Sim_F(IxI)'!$O16</f>
        <v>0</v>
      </c>
      <c r="I16">
        <f>I!H14*'Sim_F(IxI)'!$O16</f>
        <v>0</v>
      </c>
      <c r="J16">
        <f>I!I14*'Sim_F(IxI)'!$O16</f>
        <v>0</v>
      </c>
      <c r="K16">
        <f>I!J14*'Sim_F(IxI)'!$O16</f>
        <v>0</v>
      </c>
      <c r="L16">
        <f>I!K14*'Sim_F(IxI)'!$O16</f>
        <v>0</v>
      </c>
      <c r="M16">
        <f>I!L14*'Sim_F(IxI)'!$O16</f>
        <v>0</v>
      </c>
      <c r="N16">
        <f>I!M14*'Sim_F(IxI)'!$O16</f>
        <v>0</v>
      </c>
      <c r="O16">
        <f>I!N14*'Sim_F(IxI)'!$O16</f>
        <v>0</v>
      </c>
      <c r="P16">
        <f>I!O14*'Sim_F(IxI)'!$O16</f>
        <v>0</v>
      </c>
      <c r="Q16">
        <f>I!P14*'Sim_F(IxI)'!$O16</f>
        <v>0</v>
      </c>
      <c r="R16">
        <f>I!Q14*'Sim_F(IxI)'!$O16</f>
        <v>0</v>
      </c>
      <c r="S16">
        <f>I!R14*'Sim_F(IxI)'!$O16</f>
        <v>0</v>
      </c>
      <c r="T16">
        <f>I!S14*'Sim_F(IxI)'!$O16</f>
        <v>0</v>
      </c>
      <c r="U16">
        <f>I!T14*'Sim_F(IxI)'!$O16</f>
        <v>0</v>
      </c>
      <c r="V16">
        <f>I!U14*'Sim_F(IxI)'!$O16</f>
        <v>0</v>
      </c>
      <c r="W16">
        <f>I!V14*'Sim_F(IxI)'!$O16</f>
        <v>0</v>
      </c>
      <c r="X16">
        <f>I!W14*'Sim_F(IxI)'!$O16</f>
        <v>0</v>
      </c>
      <c r="Y16">
        <f>I!X14*'Sim_F(IxI)'!$O16</f>
        <v>0</v>
      </c>
      <c r="Z16">
        <f>I!Y14*'Sim_F(IxI)'!$O16</f>
        <v>0</v>
      </c>
      <c r="AA16">
        <f>I!Z14*'Sim_F(IxI)'!$O16</f>
        <v>0</v>
      </c>
      <c r="AB16">
        <f>I!AA14*'Sim_F(IxI)'!$O16</f>
        <v>0</v>
      </c>
      <c r="AC16">
        <f>I!AB14*'Sim_F(IxI)'!$O16</f>
        <v>0</v>
      </c>
      <c r="AD16">
        <f>I!AC14*'Sim_F(IxI)'!$O16</f>
        <v>0</v>
      </c>
      <c r="AE16">
        <f>I!AD14*'Sim_F(IxI)'!$O16</f>
        <v>0</v>
      </c>
      <c r="AF16">
        <f>I!AE14*'Sim_F(IxI)'!$O16</f>
        <v>0</v>
      </c>
      <c r="AG16">
        <f>I!AF14*'Sim_F(IxI)'!$O16</f>
        <v>0</v>
      </c>
      <c r="AH16">
        <f>I!AG14*'Sim_F(IxI)'!$O16</f>
        <v>0</v>
      </c>
      <c r="AI16">
        <f>I!AH14*'Sim_F(IxI)'!$O16</f>
        <v>0</v>
      </c>
      <c r="AJ16">
        <f>I!AI14*'Sim_F(IxI)'!$O16</f>
        <v>0</v>
      </c>
      <c r="AK16">
        <f>I!AJ14*'Sim_F(IxI)'!$O16</f>
        <v>0</v>
      </c>
      <c r="AL16">
        <f>I!AK14*'Sim_F(IxI)'!$O16</f>
        <v>0</v>
      </c>
      <c r="AM16">
        <f>I!AL14*'Sim_F(IxI)'!$O16</f>
        <v>0</v>
      </c>
      <c r="AN16">
        <f>I!AM14*'Sim_F(IxI)'!$O16</f>
        <v>0</v>
      </c>
      <c r="AO16">
        <f>I!AN14*'Sim_F(IxI)'!$O16</f>
        <v>0</v>
      </c>
      <c r="AP16">
        <f>I!AO14*'Sim_F(IxI)'!$O16</f>
        <v>0</v>
      </c>
      <c r="AQ16">
        <f>I!AP14*'Sim_F(IxI)'!$O16</f>
        <v>0</v>
      </c>
      <c r="AR16">
        <f>I!AQ14*'Sim_F(IxI)'!$O16</f>
        <v>0</v>
      </c>
      <c r="AS16">
        <f>I!AR14*'Sim_F(IxI)'!$O16</f>
        <v>0</v>
      </c>
      <c r="AT16">
        <f>I!AS14*'Sim_F(IxI)'!$O16</f>
        <v>0</v>
      </c>
      <c r="AU16">
        <f>I!AT14*'Sim_F(IxI)'!$O16</f>
        <v>0</v>
      </c>
      <c r="AV16">
        <f>I!AU14*'Sim_F(IxI)'!$O16</f>
        <v>0</v>
      </c>
      <c r="AW16">
        <f>I!AV14*'Sim_F(IxI)'!$O16</f>
        <v>0</v>
      </c>
      <c r="AX16">
        <f>I!AW14*'Sim_F(IxI)'!$O16</f>
        <v>0</v>
      </c>
      <c r="AY16">
        <f>I!AX14*'Sim_F(IxI)'!$O16</f>
        <v>0</v>
      </c>
      <c r="AZ16">
        <f>I!AY14*'Sim_F(IxI)'!$O16</f>
        <v>0</v>
      </c>
      <c r="BA16">
        <f>I!AZ14*'Sim_F(IxI)'!$O16</f>
        <v>0</v>
      </c>
      <c r="BB16">
        <f>I!BA14*'Sim_F(IxI)'!$O16</f>
        <v>0</v>
      </c>
      <c r="BC16">
        <f>I!BB14*'Sim_F(IxI)'!$O16</f>
        <v>0</v>
      </c>
      <c r="BD16">
        <f>I!BC14*'Sim_F(IxI)'!$O16</f>
        <v>0</v>
      </c>
      <c r="BE16">
        <f>I!BD14*'Sim_F(IxI)'!$O16</f>
        <v>0</v>
      </c>
      <c r="BF16">
        <f>I!BE14*'Sim_F(IxI)'!$O16</f>
        <v>0</v>
      </c>
      <c r="BG16">
        <f>I!BF14*'Sim_F(IxI)'!$O16</f>
        <v>0</v>
      </c>
      <c r="BH16">
        <f>I!BG14*'Sim_F(IxI)'!$O16</f>
        <v>0</v>
      </c>
      <c r="BI16">
        <f>I!BH14*'Sim_F(IxI)'!$O16</f>
        <v>0</v>
      </c>
      <c r="BJ16">
        <f>I!BI14*'Sim_F(IxI)'!$O16</f>
        <v>0</v>
      </c>
      <c r="BK16">
        <f>I!BJ14*'Sim_F(IxI)'!$O16</f>
        <v>0</v>
      </c>
      <c r="BL16">
        <f>I!BK14*'Sim_F(IxI)'!$O16</f>
        <v>0</v>
      </c>
      <c r="BM16">
        <f>I!BL14*'Sim_F(IxI)'!$O16</f>
        <v>0</v>
      </c>
      <c r="BN16">
        <f>I!BM14*'Sim_F(IxI)'!$O16</f>
        <v>0</v>
      </c>
      <c r="BO16">
        <f>I!BN14*'Sim_F(IxI)'!$O16</f>
        <v>0</v>
      </c>
      <c r="BP16">
        <f>I!BO14*'Sim_F(IxI)'!$O16</f>
        <v>0</v>
      </c>
      <c r="BQ16">
        <f>I!BP14*'Sim_F(IxI)'!$O16</f>
        <v>0</v>
      </c>
      <c r="BR16">
        <f>I!BQ14*'Sim_F(IxI)'!$O16</f>
        <v>0</v>
      </c>
      <c r="BS16">
        <f>I!BR14*'Sim_F(IxI)'!$O16</f>
        <v>0</v>
      </c>
      <c r="BT16">
        <f>I!BS14*'Sim_F(IxI)'!$O16</f>
        <v>0</v>
      </c>
      <c r="BU16">
        <f>I!BT14*'Sim_F(IxI)'!$O16</f>
        <v>0</v>
      </c>
      <c r="BV16">
        <f>I!BU14*'Sim_F(IxI)'!$O16</f>
        <v>0</v>
      </c>
      <c r="BW16">
        <f>I!BV14*'Sim_F(IxI)'!$O16</f>
        <v>0</v>
      </c>
      <c r="BX16">
        <f>I!BW14*'Sim_F(IxI)'!$O16</f>
        <v>0</v>
      </c>
      <c r="BY16">
        <f>I!BX14*'Sim_F(IxI)'!$O16</f>
        <v>0</v>
      </c>
    </row>
    <row r="17" spans="1:77" x14ac:dyDescent="0.25">
      <c r="A17" s="105" t="s">
        <v>14</v>
      </c>
      <c r="B17">
        <f>I!A15*'Sim_F(IxI)'!$O17</f>
        <v>0</v>
      </c>
      <c r="C17">
        <f>I!B15*'Sim_F(IxI)'!$O17</f>
        <v>0</v>
      </c>
      <c r="D17">
        <f>I!C15*'Sim_F(IxI)'!$O17</f>
        <v>0</v>
      </c>
      <c r="E17">
        <f>I!D15*'Sim_F(IxI)'!$O17</f>
        <v>0</v>
      </c>
      <c r="F17">
        <f>I!E15*'Sim_F(IxI)'!$O17</f>
        <v>0</v>
      </c>
      <c r="G17">
        <f>I!F15*'Sim_F(IxI)'!$O17</f>
        <v>0</v>
      </c>
      <c r="H17">
        <f>I!G15*'Sim_F(IxI)'!$O17</f>
        <v>0</v>
      </c>
      <c r="I17">
        <f>I!H15*'Sim_F(IxI)'!$O17</f>
        <v>0</v>
      </c>
      <c r="J17">
        <f>I!I15*'Sim_F(IxI)'!$O17</f>
        <v>0</v>
      </c>
      <c r="K17">
        <f>I!J15*'Sim_F(IxI)'!$O17</f>
        <v>0</v>
      </c>
      <c r="L17">
        <f>I!K15*'Sim_F(IxI)'!$O17</f>
        <v>0</v>
      </c>
      <c r="M17">
        <f>I!L15*'Sim_F(IxI)'!$O17</f>
        <v>0</v>
      </c>
      <c r="N17">
        <f>I!M15*'Sim_F(IxI)'!$O17</f>
        <v>0</v>
      </c>
      <c r="O17">
        <f>I!N15*'Sim_F(IxI)'!$O17</f>
        <v>0</v>
      </c>
      <c r="P17">
        <f>I!O15*'Sim_F(IxI)'!$O17</f>
        <v>0</v>
      </c>
      <c r="Q17">
        <f>I!P15*'Sim_F(IxI)'!$O17</f>
        <v>0</v>
      </c>
      <c r="R17">
        <f>I!Q15*'Sim_F(IxI)'!$O17</f>
        <v>0</v>
      </c>
      <c r="S17">
        <f>I!R15*'Sim_F(IxI)'!$O17</f>
        <v>0</v>
      </c>
      <c r="T17">
        <f>I!S15*'Sim_F(IxI)'!$O17</f>
        <v>0</v>
      </c>
      <c r="U17">
        <f>I!T15*'Sim_F(IxI)'!$O17</f>
        <v>0</v>
      </c>
      <c r="V17">
        <f>I!U15*'Sim_F(IxI)'!$O17</f>
        <v>0</v>
      </c>
      <c r="W17">
        <f>I!V15*'Sim_F(IxI)'!$O17</f>
        <v>0</v>
      </c>
      <c r="X17">
        <f>I!W15*'Sim_F(IxI)'!$O17</f>
        <v>0</v>
      </c>
      <c r="Y17">
        <f>I!X15*'Sim_F(IxI)'!$O17</f>
        <v>0</v>
      </c>
      <c r="Z17">
        <f>I!Y15*'Sim_F(IxI)'!$O17</f>
        <v>0</v>
      </c>
      <c r="AA17">
        <f>I!Z15*'Sim_F(IxI)'!$O17</f>
        <v>0</v>
      </c>
      <c r="AB17">
        <f>I!AA15*'Sim_F(IxI)'!$O17</f>
        <v>0</v>
      </c>
      <c r="AC17">
        <f>I!AB15*'Sim_F(IxI)'!$O17</f>
        <v>0</v>
      </c>
      <c r="AD17">
        <f>I!AC15*'Sim_F(IxI)'!$O17</f>
        <v>0</v>
      </c>
      <c r="AE17">
        <f>I!AD15*'Sim_F(IxI)'!$O17</f>
        <v>0</v>
      </c>
      <c r="AF17">
        <f>I!AE15*'Sim_F(IxI)'!$O17</f>
        <v>0</v>
      </c>
      <c r="AG17">
        <f>I!AF15*'Sim_F(IxI)'!$O17</f>
        <v>0</v>
      </c>
      <c r="AH17">
        <f>I!AG15*'Sim_F(IxI)'!$O17</f>
        <v>0</v>
      </c>
      <c r="AI17">
        <f>I!AH15*'Sim_F(IxI)'!$O17</f>
        <v>0</v>
      </c>
      <c r="AJ17">
        <f>I!AI15*'Sim_F(IxI)'!$O17</f>
        <v>0</v>
      </c>
      <c r="AK17">
        <f>I!AJ15*'Sim_F(IxI)'!$O17</f>
        <v>0</v>
      </c>
      <c r="AL17">
        <f>I!AK15*'Sim_F(IxI)'!$O17</f>
        <v>0</v>
      </c>
      <c r="AM17">
        <f>I!AL15*'Sim_F(IxI)'!$O17</f>
        <v>0</v>
      </c>
      <c r="AN17">
        <f>I!AM15*'Sim_F(IxI)'!$O17</f>
        <v>0</v>
      </c>
      <c r="AO17">
        <f>I!AN15*'Sim_F(IxI)'!$O17</f>
        <v>0</v>
      </c>
      <c r="AP17">
        <f>I!AO15*'Sim_F(IxI)'!$O17</f>
        <v>0</v>
      </c>
      <c r="AQ17">
        <f>I!AP15*'Sim_F(IxI)'!$O17</f>
        <v>0</v>
      </c>
      <c r="AR17">
        <f>I!AQ15*'Sim_F(IxI)'!$O17</f>
        <v>0</v>
      </c>
      <c r="AS17">
        <f>I!AR15*'Sim_F(IxI)'!$O17</f>
        <v>0</v>
      </c>
      <c r="AT17">
        <f>I!AS15*'Sim_F(IxI)'!$O17</f>
        <v>0</v>
      </c>
      <c r="AU17">
        <f>I!AT15*'Sim_F(IxI)'!$O17</f>
        <v>0</v>
      </c>
      <c r="AV17">
        <f>I!AU15*'Sim_F(IxI)'!$O17</f>
        <v>0</v>
      </c>
      <c r="AW17">
        <f>I!AV15*'Sim_F(IxI)'!$O17</f>
        <v>0</v>
      </c>
      <c r="AX17">
        <f>I!AW15*'Sim_F(IxI)'!$O17</f>
        <v>0</v>
      </c>
      <c r="AY17">
        <f>I!AX15*'Sim_F(IxI)'!$O17</f>
        <v>0</v>
      </c>
      <c r="AZ17">
        <f>I!AY15*'Sim_F(IxI)'!$O17</f>
        <v>0</v>
      </c>
      <c r="BA17">
        <f>I!AZ15*'Sim_F(IxI)'!$O17</f>
        <v>0</v>
      </c>
      <c r="BB17">
        <f>I!BA15*'Sim_F(IxI)'!$O17</f>
        <v>0</v>
      </c>
      <c r="BC17">
        <f>I!BB15*'Sim_F(IxI)'!$O17</f>
        <v>0</v>
      </c>
      <c r="BD17">
        <f>I!BC15*'Sim_F(IxI)'!$O17</f>
        <v>0</v>
      </c>
      <c r="BE17">
        <f>I!BD15*'Sim_F(IxI)'!$O17</f>
        <v>0</v>
      </c>
      <c r="BF17">
        <f>I!BE15*'Sim_F(IxI)'!$O17</f>
        <v>0</v>
      </c>
      <c r="BG17">
        <f>I!BF15*'Sim_F(IxI)'!$O17</f>
        <v>0</v>
      </c>
      <c r="BH17">
        <f>I!BG15*'Sim_F(IxI)'!$O17</f>
        <v>0</v>
      </c>
      <c r="BI17">
        <f>I!BH15*'Sim_F(IxI)'!$O17</f>
        <v>0</v>
      </c>
      <c r="BJ17">
        <f>I!BI15*'Sim_F(IxI)'!$O17</f>
        <v>0</v>
      </c>
      <c r="BK17">
        <f>I!BJ15*'Sim_F(IxI)'!$O17</f>
        <v>0</v>
      </c>
      <c r="BL17">
        <f>I!BK15*'Sim_F(IxI)'!$O17</f>
        <v>0</v>
      </c>
      <c r="BM17">
        <f>I!BL15*'Sim_F(IxI)'!$O17</f>
        <v>0</v>
      </c>
      <c r="BN17">
        <f>I!BM15*'Sim_F(IxI)'!$O17</f>
        <v>0</v>
      </c>
      <c r="BO17">
        <f>I!BN15*'Sim_F(IxI)'!$O17</f>
        <v>0</v>
      </c>
      <c r="BP17">
        <f>I!BO15*'Sim_F(IxI)'!$O17</f>
        <v>0</v>
      </c>
      <c r="BQ17">
        <f>I!BP15*'Sim_F(IxI)'!$O17</f>
        <v>0</v>
      </c>
      <c r="BR17">
        <f>I!BQ15*'Sim_F(IxI)'!$O17</f>
        <v>0</v>
      </c>
      <c r="BS17">
        <f>I!BR15*'Sim_F(IxI)'!$O17</f>
        <v>0</v>
      </c>
      <c r="BT17">
        <f>I!BS15*'Sim_F(IxI)'!$O17</f>
        <v>0</v>
      </c>
      <c r="BU17">
        <f>I!BT15*'Sim_F(IxI)'!$O17</f>
        <v>0</v>
      </c>
      <c r="BV17">
        <f>I!BU15*'Sim_F(IxI)'!$O17</f>
        <v>0</v>
      </c>
      <c r="BW17">
        <f>I!BV15*'Sim_F(IxI)'!$O17</f>
        <v>0</v>
      </c>
      <c r="BX17">
        <f>I!BW15*'Sim_F(IxI)'!$O17</f>
        <v>0</v>
      </c>
      <c r="BY17">
        <f>I!BX15*'Sim_F(IxI)'!$O17</f>
        <v>0</v>
      </c>
    </row>
    <row r="18" spans="1:77" x14ac:dyDescent="0.25">
      <c r="A18" s="105" t="s">
        <v>15</v>
      </c>
      <c r="B18">
        <f>I!A16*'Sim_F(IxI)'!$O18</f>
        <v>0</v>
      </c>
      <c r="C18">
        <f>I!B16*'Sim_F(IxI)'!$O18</f>
        <v>0</v>
      </c>
      <c r="D18">
        <f>I!C16*'Sim_F(IxI)'!$O18</f>
        <v>0</v>
      </c>
      <c r="E18">
        <f>I!D16*'Sim_F(IxI)'!$O18</f>
        <v>0</v>
      </c>
      <c r="F18">
        <f>I!E16*'Sim_F(IxI)'!$O18</f>
        <v>0</v>
      </c>
      <c r="G18">
        <f>I!F16*'Sim_F(IxI)'!$O18</f>
        <v>0</v>
      </c>
      <c r="H18">
        <f>I!G16*'Sim_F(IxI)'!$O18</f>
        <v>0</v>
      </c>
      <c r="I18">
        <f>I!H16*'Sim_F(IxI)'!$O18</f>
        <v>0</v>
      </c>
      <c r="J18">
        <f>I!I16*'Sim_F(IxI)'!$O18</f>
        <v>0</v>
      </c>
      <c r="K18">
        <f>I!J16*'Sim_F(IxI)'!$O18</f>
        <v>0</v>
      </c>
      <c r="L18">
        <f>I!K16*'Sim_F(IxI)'!$O18</f>
        <v>0</v>
      </c>
      <c r="M18">
        <f>I!L16*'Sim_F(IxI)'!$O18</f>
        <v>0</v>
      </c>
      <c r="N18">
        <f>I!M16*'Sim_F(IxI)'!$O18</f>
        <v>0</v>
      </c>
      <c r="O18">
        <f>I!N16*'Sim_F(IxI)'!$O18</f>
        <v>0</v>
      </c>
      <c r="P18">
        <f>I!O16*'Sim_F(IxI)'!$O18</f>
        <v>0</v>
      </c>
      <c r="Q18">
        <f>I!P16*'Sim_F(IxI)'!$O18</f>
        <v>0</v>
      </c>
      <c r="R18">
        <f>I!Q16*'Sim_F(IxI)'!$O18</f>
        <v>0</v>
      </c>
      <c r="S18">
        <f>I!R16*'Sim_F(IxI)'!$O18</f>
        <v>0</v>
      </c>
      <c r="T18">
        <f>I!S16*'Sim_F(IxI)'!$O18</f>
        <v>0</v>
      </c>
      <c r="U18">
        <f>I!T16*'Sim_F(IxI)'!$O18</f>
        <v>0</v>
      </c>
      <c r="V18">
        <f>I!U16*'Sim_F(IxI)'!$O18</f>
        <v>0</v>
      </c>
      <c r="W18">
        <f>I!V16*'Sim_F(IxI)'!$O18</f>
        <v>0</v>
      </c>
      <c r="X18">
        <f>I!W16*'Sim_F(IxI)'!$O18</f>
        <v>0</v>
      </c>
      <c r="Y18">
        <f>I!X16*'Sim_F(IxI)'!$O18</f>
        <v>0</v>
      </c>
      <c r="Z18">
        <f>I!Y16*'Sim_F(IxI)'!$O18</f>
        <v>0</v>
      </c>
      <c r="AA18">
        <f>I!Z16*'Sim_F(IxI)'!$O18</f>
        <v>0</v>
      </c>
      <c r="AB18">
        <f>I!AA16*'Sim_F(IxI)'!$O18</f>
        <v>0</v>
      </c>
      <c r="AC18">
        <f>I!AB16*'Sim_F(IxI)'!$O18</f>
        <v>0</v>
      </c>
      <c r="AD18">
        <f>I!AC16*'Sim_F(IxI)'!$O18</f>
        <v>0</v>
      </c>
      <c r="AE18">
        <f>I!AD16*'Sim_F(IxI)'!$O18</f>
        <v>0</v>
      </c>
      <c r="AF18">
        <f>I!AE16*'Sim_F(IxI)'!$O18</f>
        <v>0</v>
      </c>
      <c r="AG18">
        <f>I!AF16*'Sim_F(IxI)'!$O18</f>
        <v>0</v>
      </c>
      <c r="AH18">
        <f>I!AG16*'Sim_F(IxI)'!$O18</f>
        <v>0</v>
      </c>
      <c r="AI18">
        <f>I!AH16*'Sim_F(IxI)'!$O18</f>
        <v>0</v>
      </c>
      <c r="AJ18">
        <f>I!AI16*'Sim_F(IxI)'!$O18</f>
        <v>0</v>
      </c>
      <c r="AK18">
        <f>I!AJ16*'Sim_F(IxI)'!$O18</f>
        <v>0</v>
      </c>
      <c r="AL18">
        <f>I!AK16*'Sim_F(IxI)'!$O18</f>
        <v>0</v>
      </c>
      <c r="AM18">
        <f>I!AL16*'Sim_F(IxI)'!$O18</f>
        <v>0</v>
      </c>
      <c r="AN18">
        <f>I!AM16*'Sim_F(IxI)'!$O18</f>
        <v>0</v>
      </c>
      <c r="AO18">
        <f>I!AN16*'Sim_F(IxI)'!$O18</f>
        <v>0</v>
      </c>
      <c r="AP18">
        <f>I!AO16*'Sim_F(IxI)'!$O18</f>
        <v>0</v>
      </c>
      <c r="AQ18">
        <f>I!AP16*'Sim_F(IxI)'!$O18</f>
        <v>0</v>
      </c>
      <c r="AR18">
        <f>I!AQ16*'Sim_F(IxI)'!$O18</f>
        <v>0</v>
      </c>
      <c r="AS18">
        <f>I!AR16*'Sim_F(IxI)'!$O18</f>
        <v>0</v>
      </c>
      <c r="AT18">
        <f>I!AS16*'Sim_F(IxI)'!$O18</f>
        <v>0</v>
      </c>
      <c r="AU18">
        <f>I!AT16*'Sim_F(IxI)'!$O18</f>
        <v>0</v>
      </c>
      <c r="AV18">
        <f>I!AU16*'Sim_F(IxI)'!$O18</f>
        <v>0</v>
      </c>
      <c r="AW18">
        <f>I!AV16*'Sim_F(IxI)'!$O18</f>
        <v>0</v>
      </c>
      <c r="AX18">
        <f>I!AW16*'Sim_F(IxI)'!$O18</f>
        <v>0</v>
      </c>
      <c r="AY18">
        <f>I!AX16*'Sim_F(IxI)'!$O18</f>
        <v>0</v>
      </c>
      <c r="AZ18">
        <f>I!AY16*'Sim_F(IxI)'!$O18</f>
        <v>0</v>
      </c>
      <c r="BA18">
        <f>I!AZ16*'Sim_F(IxI)'!$O18</f>
        <v>0</v>
      </c>
      <c r="BB18">
        <f>I!BA16*'Sim_F(IxI)'!$O18</f>
        <v>0</v>
      </c>
      <c r="BC18">
        <f>I!BB16*'Sim_F(IxI)'!$O18</f>
        <v>0</v>
      </c>
      <c r="BD18">
        <f>I!BC16*'Sim_F(IxI)'!$O18</f>
        <v>0</v>
      </c>
      <c r="BE18">
        <f>I!BD16*'Sim_F(IxI)'!$O18</f>
        <v>0</v>
      </c>
      <c r="BF18">
        <f>I!BE16*'Sim_F(IxI)'!$O18</f>
        <v>0</v>
      </c>
      <c r="BG18">
        <f>I!BF16*'Sim_F(IxI)'!$O18</f>
        <v>0</v>
      </c>
      <c r="BH18">
        <f>I!BG16*'Sim_F(IxI)'!$O18</f>
        <v>0</v>
      </c>
      <c r="BI18">
        <f>I!BH16*'Sim_F(IxI)'!$O18</f>
        <v>0</v>
      </c>
      <c r="BJ18">
        <f>I!BI16*'Sim_F(IxI)'!$O18</f>
        <v>0</v>
      </c>
      <c r="BK18">
        <f>I!BJ16*'Sim_F(IxI)'!$O18</f>
        <v>0</v>
      </c>
      <c r="BL18">
        <f>I!BK16*'Sim_F(IxI)'!$O18</f>
        <v>0</v>
      </c>
      <c r="BM18">
        <f>I!BL16*'Sim_F(IxI)'!$O18</f>
        <v>0</v>
      </c>
      <c r="BN18">
        <f>I!BM16*'Sim_F(IxI)'!$O18</f>
        <v>0</v>
      </c>
      <c r="BO18">
        <f>I!BN16*'Sim_F(IxI)'!$O18</f>
        <v>0</v>
      </c>
      <c r="BP18">
        <f>I!BO16*'Sim_F(IxI)'!$O18</f>
        <v>0</v>
      </c>
      <c r="BQ18">
        <f>I!BP16*'Sim_F(IxI)'!$O18</f>
        <v>0</v>
      </c>
      <c r="BR18">
        <f>I!BQ16*'Sim_F(IxI)'!$O18</f>
        <v>0</v>
      </c>
      <c r="BS18">
        <f>I!BR16*'Sim_F(IxI)'!$O18</f>
        <v>0</v>
      </c>
      <c r="BT18">
        <f>I!BS16*'Sim_F(IxI)'!$O18</f>
        <v>0</v>
      </c>
      <c r="BU18">
        <f>I!BT16*'Sim_F(IxI)'!$O18</f>
        <v>0</v>
      </c>
      <c r="BV18">
        <f>I!BU16*'Sim_F(IxI)'!$O18</f>
        <v>0</v>
      </c>
      <c r="BW18">
        <f>I!BV16*'Sim_F(IxI)'!$O18</f>
        <v>0</v>
      </c>
      <c r="BX18">
        <f>I!BW16*'Sim_F(IxI)'!$O18</f>
        <v>0</v>
      </c>
      <c r="BY18">
        <f>I!BX16*'Sim_F(IxI)'!$O18</f>
        <v>0</v>
      </c>
    </row>
    <row r="19" spans="1:77" x14ac:dyDescent="0.25">
      <c r="A19" s="105" t="s">
        <v>16</v>
      </c>
      <c r="B19">
        <f>I!A17*'Sim_F(IxI)'!$O19</f>
        <v>0</v>
      </c>
      <c r="C19">
        <f>I!B17*'Sim_F(IxI)'!$O19</f>
        <v>0</v>
      </c>
      <c r="D19">
        <f>I!C17*'Sim_F(IxI)'!$O19</f>
        <v>0</v>
      </c>
      <c r="E19">
        <f>I!D17*'Sim_F(IxI)'!$O19</f>
        <v>0</v>
      </c>
      <c r="F19">
        <f>I!E17*'Sim_F(IxI)'!$O19</f>
        <v>0</v>
      </c>
      <c r="G19">
        <f>I!F17*'Sim_F(IxI)'!$O19</f>
        <v>0</v>
      </c>
      <c r="H19">
        <f>I!G17*'Sim_F(IxI)'!$O19</f>
        <v>0</v>
      </c>
      <c r="I19">
        <f>I!H17*'Sim_F(IxI)'!$O19</f>
        <v>0</v>
      </c>
      <c r="J19">
        <f>I!I17*'Sim_F(IxI)'!$O19</f>
        <v>0</v>
      </c>
      <c r="K19">
        <f>I!J17*'Sim_F(IxI)'!$O19</f>
        <v>0</v>
      </c>
      <c r="L19">
        <f>I!K17*'Sim_F(IxI)'!$O19</f>
        <v>0</v>
      </c>
      <c r="M19">
        <f>I!L17*'Sim_F(IxI)'!$O19</f>
        <v>0</v>
      </c>
      <c r="N19">
        <f>I!M17*'Sim_F(IxI)'!$O19</f>
        <v>0</v>
      </c>
      <c r="O19">
        <f>I!N17*'Sim_F(IxI)'!$O19</f>
        <v>0</v>
      </c>
      <c r="P19">
        <f>I!O17*'Sim_F(IxI)'!$O19</f>
        <v>0</v>
      </c>
      <c r="Q19">
        <f>I!P17*'Sim_F(IxI)'!$O19</f>
        <v>0</v>
      </c>
      <c r="R19">
        <f>I!Q17*'Sim_F(IxI)'!$O19</f>
        <v>0</v>
      </c>
      <c r="S19">
        <f>I!R17*'Sim_F(IxI)'!$O19</f>
        <v>0</v>
      </c>
      <c r="T19">
        <f>I!S17*'Sim_F(IxI)'!$O19</f>
        <v>0</v>
      </c>
      <c r="U19">
        <f>I!T17*'Sim_F(IxI)'!$O19</f>
        <v>0</v>
      </c>
      <c r="V19">
        <f>I!U17*'Sim_F(IxI)'!$O19</f>
        <v>0</v>
      </c>
      <c r="W19">
        <f>I!V17*'Sim_F(IxI)'!$O19</f>
        <v>0</v>
      </c>
      <c r="X19">
        <f>I!W17*'Sim_F(IxI)'!$O19</f>
        <v>0</v>
      </c>
      <c r="Y19">
        <f>I!X17*'Sim_F(IxI)'!$O19</f>
        <v>0</v>
      </c>
      <c r="Z19">
        <f>I!Y17*'Sim_F(IxI)'!$O19</f>
        <v>0</v>
      </c>
      <c r="AA19">
        <f>I!Z17*'Sim_F(IxI)'!$O19</f>
        <v>0</v>
      </c>
      <c r="AB19">
        <f>I!AA17*'Sim_F(IxI)'!$O19</f>
        <v>0</v>
      </c>
      <c r="AC19">
        <f>I!AB17*'Sim_F(IxI)'!$O19</f>
        <v>0</v>
      </c>
      <c r="AD19">
        <f>I!AC17*'Sim_F(IxI)'!$O19</f>
        <v>0</v>
      </c>
      <c r="AE19">
        <f>I!AD17*'Sim_F(IxI)'!$O19</f>
        <v>0</v>
      </c>
      <c r="AF19">
        <f>I!AE17*'Sim_F(IxI)'!$O19</f>
        <v>0</v>
      </c>
      <c r="AG19">
        <f>I!AF17*'Sim_F(IxI)'!$O19</f>
        <v>0</v>
      </c>
      <c r="AH19">
        <f>I!AG17*'Sim_F(IxI)'!$O19</f>
        <v>0</v>
      </c>
      <c r="AI19">
        <f>I!AH17*'Sim_F(IxI)'!$O19</f>
        <v>0</v>
      </c>
      <c r="AJ19">
        <f>I!AI17*'Sim_F(IxI)'!$O19</f>
        <v>0</v>
      </c>
      <c r="AK19">
        <f>I!AJ17*'Sim_F(IxI)'!$O19</f>
        <v>0</v>
      </c>
      <c r="AL19">
        <f>I!AK17*'Sim_F(IxI)'!$O19</f>
        <v>0</v>
      </c>
      <c r="AM19">
        <f>I!AL17*'Sim_F(IxI)'!$O19</f>
        <v>0</v>
      </c>
      <c r="AN19">
        <f>I!AM17*'Sim_F(IxI)'!$O19</f>
        <v>0</v>
      </c>
      <c r="AO19">
        <f>I!AN17*'Sim_F(IxI)'!$O19</f>
        <v>0</v>
      </c>
      <c r="AP19">
        <f>I!AO17*'Sim_F(IxI)'!$O19</f>
        <v>0</v>
      </c>
      <c r="AQ19">
        <f>I!AP17*'Sim_F(IxI)'!$O19</f>
        <v>0</v>
      </c>
      <c r="AR19">
        <f>I!AQ17*'Sim_F(IxI)'!$O19</f>
        <v>0</v>
      </c>
      <c r="AS19">
        <f>I!AR17*'Sim_F(IxI)'!$O19</f>
        <v>0</v>
      </c>
      <c r="AT19">
        <f>I!AS17*'Sim_F(IxI)'!$O19</f>
        <v>0</v>
      </c>
      <c r="AU19">
        <f>I!AT17*'Sim_F(IxI)'!$O19</f>
        <v>0</v>
      </c>
      <c r="AV19">
        <f>I!AU17*'Sim_F(IxI)'!$O19</f>
        <v>0</v>
      </c>
      <c r="AW19">
        <f>I!AV17*'Sim_F(IxI)'!$O19</f>
        <v>0</v>
      </c>
      <c r="AX19">
        <f>I!AW17*'Sim_F(IxI)'!$O19</f>
        <v>0</v>
      </c>
      <c r="AY19">
        <f>I!AX17*'Sim_F(IxI)'!$O19</f>
        <v>0</v>
      </c>
      <c r="AZ19">
        <f>I!AY17*'Sim_F(IxI)'!$O19</f>
        <v>0</v>
      </c>
      <c r="BA19">
        <f>I!AZ17*'Sim_F(IxI)'!$O19</f>
        <v>0</v>
      </c>
      <c r="BB19">
        <f>I!BA17*'Sim_F(IxI)'!$O19</f>
        <v>0</v>
      </c>
      <c r="BC19">
        <f>I!BB17*'Sim_F(IxI)'!$O19</f>
        <v>0</v>
      </c>
      <c r="BD19">
        <f>I!BC17*'Sim_F(IxI)'!$O19</f>
        <v>0</v>
      </c>
      <c r="BE19">
        <f>I!BD17*'Sim_F(IxI)'!$O19</f>
        <v>0</v>
      </c>
      <c r="BF19">
        <f>I!BE17*'Sim_F(IxI)'!$O19</f>
        <v>0</v>
      </c>
      <c r="BG19">
        <f>I!BF17*'Sim_F(IxI)'!$O19</f>
        <v>0</v>
      </c>
      <c r="BH19">
        <f>I!BG17*'Sim_F(IxI)'!$O19</f>
        <v>0</v>
      </c>
      <c r="BI19">
        <f>I!BH17*'Sim_F(IxI)'!$O19</f>
        <v>0</v>
      </c>
      <c r="BJ19">
        <f>I!BI17*'Sim_F(IxI)'!$O19</f>
        <v>0</v>
      </c>
      <c r="BK19">
        <f>I!BJ17*'Sim_F(IxI)'!$O19</f>
        <v>0</v>
      </c>
      <c r="BL19">
        <f>I!BK17*'Sim_F(IxI)'!$O19</f>
        <v>0</v>
      </c>
      <c r="BM19">
        <f>I!BL17*'Sim_F(IxI)'!$O19</f>
        <v>0</v>
      </c>
      <c r="BN19">
        <f>I!BM17*'Sim_F(IxI)'!$O19</f>
        <v>0</v>
      </c>
      <c r="BO19">
        <f>I!BN17*'Sim_F(IxI)'!$O19</f>
        <v>0</v>
      </c>
      <c r="BP19">
        <f>I!BO17*'Sim_F(IxI)'!$O19</f>
        <v>0</v>
      </c>
      <c r="BQ19">
        <f>I!BP17*'Sim_F(IxI)'!$O19</f>
        <v>0</v>
      </c>
      <c r="BR19">
        <f>I!BQ17*'Sim_F(IxI)'!$O19</f>
        <v>0</v>
      </c>
      <c r="BS19">
        <f>I!BR17*'Sim_F(IxI)'!$O19</f>
        <v>0</v>
      </c>
      <c r="BT19">
        <f>I!BS17*'Sim_F(IxI)'!$O19</f>
        <v>0</v>
      </c>
      <c r="BU19">
        <f>I!BT17*'Sim_F(IxI)'!$O19</f>
        <v>0</v>
      </c>
      <c r="BV19">
        <f>I!BU17*'Sim_F(IxI)'!$O19</f>
        <v>0</v>
      </c>
      <c r="BW19">
        <f>I!BV17*'Sim_F(IxI)'!$O19</f>
        <v>0</v>
      </c>
      <c r="BX19">
        <f>I!BW17*'Sim_F(IxI)'!$O19</f>
        <v>0</v>
      </c>
      <c r="BY19">
        <f>I!BX17*'Sim_F(IxI)'!$O19</f>
        <v>0</v>
      </c>
    </row>
    <row r="20" spans="1:77" x14ac:dyDescent="0.25">
      <c r="A20" s="105" t="s">
        <v>17</v>
      </c>
      <c r="B20">
        <f>I!A18*'Sim_F(IxI)'!$O20</f>
        <v>0</v>
      </c>
      <c r="C20">
        <f>I!B18*'Sim_F(IxI)'!$O20</f>
        <v>0</v>
      </c>
      <c r="D20">
        <f>I!C18*'Sim_F(IxI)'!$O20</f>
        <v>0</v>
      </c>
      <c r="E20">
        <f>I!D18*'Sim_F(IxI)'!$O20</f>
        <v>0</v>
      </c>
      <c r="F20">
        <f>I!E18*'Sim_F(IxI)'!$O20</f>
        <v>0</v>
      </c>
      <c r="G20">
        <f>I!F18*'Sim_F(IxI)'!$O20</f>
        <v>0</v>
      </c>
      <c r="H20">
        <f>I!G18*'Sim_F(IxI)'!$O20</f>
        <v>0</v>
      </c>
      <c r="I20">
        <f>I!H18*'Sim_F(IxI)'!$O20</f>
        <v>0</v>
      </c>
      <c r="J20">
        <f>I!I18*'Sim_F(IxI)'!$O20</f>
        <v>0</v>
      </c>
      <c r="K20">
        <f>I!J18*'Sim_F(IxI)'!$O20</f>
        <v>0</v>
      </c>
      <c r="L20">
        <f>I!K18*'Sim_F(IxI)'!$O20</f>
        <v>0</v>
      </c>
      <c r="M20">
        <f>I!L18*'Sim_F(IxI)'!$O20</f>
        <v>0</v>
      </c>
      <c r="N20">
        <f>I!M18*'Sim_F(IxI)'!$O20</f>
        <v>0</v>
      </c>
      <c r="O20">
        <f>I!N18*'Sim_F(IxI)'!$O20</f>
        <v>0</v>
      </c>
      <c r="P20">
        <f>I!O18*'Sim_F(IxI)'!$O20</f>
        <v>0</v>
      </c>
      <c r="Q20">
        <f>I!P18*'Sim_F(IxI)'!$O20</f>
        <v>0</v>
      </c>
      <c r="R20">
        <f>I!Q18*'Sim_F(IxI)'!$O20</f>
        <v>0</v>
      </c>
      <c r="S20">
        <f>I!R18*'Sim_F(IxI)'!$O20</f>
        <v>0</v>
      </c>
      <c r="T20">
        <f>I!S18*'Sim_F(IxI)'!$O20</f>
        <v>0</v>
      </c>
      <c r="U20">
        <f>I!T18*'Sim_F(IxI)'!$O20</f>
        <v>0</v>
      </c>
      <c r="V20">
        <f>I!U18*'Sim_F(IxI)'!$O20</f>
        <v>0</v>
      </c>
      <c r="W20">
        <f>I!V18*'Sim_F(IxI)'!$O20</f>
        <v>0</v>
      </c>
      <c r="X20">
        <f>I!W18*'Sim_F(IxI)'!$O20</f>
        <v>0</v>
      </c>
      <c r="Y20">
        <f>I!X18*'Sim_F(IxI)'!$O20</f>
        <v>0</v>
      </c>
      <c r="Z20">
        <f>I!Y18*'Sim_F(IxI)'!$O20</f>
        <v>0</v>
      </c>
      <c r="AA20">
        <f>I!Z18*'Sim_F(IxI)'!$O20</f>
        <v>0</v>
      </c>
      <c r="AB20">
        <f>I!AA18*'Sim_F(IxI)'!$O20</f>
        <v>0</v>
      </c>
      <c r="AC20">
        <f>I!AB18*'Sim_F(IxI)'!$O20</f>
        <v>0</v>
      </c>
      <c r="AD20">
        <f>I!AC18*'Sim_F(IxI)'!$O20</f>
        <v>0</v>
      </c>
      <c r="AE20">
        <f>I!AD18*'Sim_F(IxI)'!$O20</f>
        <v>0</v>
      </c>
      <c r="AF20">
        <f>I!AE18*'Sim_F(IxI)'!$O20</f>
        <v>0</v>
      </c>
      <c r="AG20">
        <f>I!AF18*'Sim_F(IxI)'!$O20</f>
        <v>0</v>
      </c>
      <c r="AH20">
        <f>I!AG18*'Sim_F(IxI)'!$O20</f>
        <v>0</v>
      </c>
      <c r="AI20">
        <f>I!AH18*'Sim_F(IxI)'!$O20</f>
        <v>0</v>
      </c>
      <c r="AJ20">
        <f>I!AI18*'Sim_F(IxI)'!$O20</f>
        <v>0</v>
      </c>
      <c r="AK20">
        <f>I!AJ18*'Sim_F(IxI)'!$O20</f>
        <v>0</v>
      </c>
      <c r="AL20">
        <f>I!AK18*'Sim_F(IxI)'!$O20</f>
        <v>0</v>
      </c>
      <c r="AM20">
        <f>I!AL18*'Sim_F(IxI)'!$O20</f>
        <v>0</v>
      </c>
      <c r="AN20">
        <f>I!AM18*'Sim_F(IxI)'!$O20</f>
        <v>0</v>
      </c>
      <c r="AO20">
        <f>I!AN18*'Sim_F(IxI)'!$O20</f>
        <v>0</v>
      </c>
      <c r="AP20">
        <f>I!AO18*'Sim_F(IxI)'!$O20</f>
        <v>0</v>
      </c>
      <c r="AQ20">
        <f>I!AP18*'Sim_F(IxI)'!$O20</f>
        <v>0</v>
      </c>
      <c r="AR20">
        <f>I!AQ18*'Sim_F(IxI)'!$O20</f>
        <v>0</v>
      </c>
      <c r="AS20">
        <f>I!AR18*'Sim_F(IxI)'!$O20</f>
        <v>0</v>
      </c>
      <c r="AT20">
        <f>I!AS18*'Sim_F(IxI)'!$O20</f>
        <v>0</v>
      </c>
      <c r="AU20">
        <f>I!AT18*'Sim_F(IxI)'!$O20</f>
        <v>0</v>
      </c>
      <c r="AV20">
        <f>I!AU18*'Sim_F(IxI)'!$O20</f>
        <v>0</v>
      </c>
      <c r="AW20">
        <f>I!AV18*'Sim_F(IxI)'!$O20</f>
        <v>0</v>
      </c>
      <c r="AX20">
        <f>I!AW18*'Sim_F(IxI)'!$O20</f>
        <v>0</v>
      </c>
      <c r="AY20">
        <f>I!AX18*'Sim_F(IxI)'!$O20</f>
        <v>0</v>
      </c>
      <c r="AZ20">
        <f>I!AY18*'Sim_F(IxI)'!$O20</f>
        <v>0</v>
      </c>
      <c r="BA20">
        <f>I!AZ18*'Sim_F(IxI)'!$O20</f>
        <v>0</v>
      </c>
      <c r="BB20">
        <f>I!BA18*'Sim_F(IxI)'!$O20</f>
        <v>0</v>
      </c>
      <c r="BC20">
        <f>I!BB18*'Sim_F(IxI)'!$O20</f>
        <v>0</v>
      </c>
      <c r="BD20">
        <f>I!BC18*'Sim_F(IxI)'!$O20</f>
        <v>0</v>
      </c>
      <c r="BE20">
        <f>I!BD18*'Sim_F(IxI)'!$O20</f>
        <v>0</v>
      </c>
      <c r="BF20">
        <f>I!BE18*'Sim_F(IxI)'!$O20</f>
        <v>0</v>
      </c>
      <c r="BG20">
        <f>I!BF18*'Sim_F(IxI)'!$O20</f>
        <v>0</v>
      </c>
      <c r="BH20">
        <f>I!BG18*'Sim_F(IxI)'!$O20</f>
        <v>0</v>
      </c>
      <c r="BI20">
        <f>I!BH18*'Sim_F(IxI)'!$O20</f>
        <v>0</v>
      </c>
      <c r="BJ20">
        <f>I!BI18*'Sim_F(IxI)'!$O20</f>
        <v>0</v>
      </c>
      <c r="BK20">
        <f>I!BJ18*'Sim_F(IxI)'!$O20</f>
        <v>0</v>
      </c>
      <c r="BL20">
        <f>I!BK18*'Sim_F(IxI)'!$O20</f>
        <v>0</v>
      </c>
      <c r="BM20">
        <f>I!BL18*'Sim_F(IxI)'!$O20</f>
        <v>0</v>
      </c>
      <c r="BN20">
        <f>I!BM18*'Sim_F(IxI)'!$O20</f>
        <v>0</v>
      </c>
      <c r="BO20">
        <f>I!BN18*'Sim_F(IxI)'!$O20</f>
        <v>0</v>
      </c>
      <c r="BP20">
        <f>I!BO18*'Sim_F(IxI)'!$O20</f>
        <v>0</v>
      </c>
      <c r="BQ20">
        <f>I!BP18*'Sim_F(IxI)'!$O20</f>
        <v>0</v>
      </c>
      <c r="BR20">
        <f>I!BQ18*'Sim_F(IxI)'!$O20</f>
        <v>0</v>
      </c>
      <c r="BS20">
        <f>I!BR18*'Sim_F(IxI)'!$O20</f>
        <v>0</v>
      </c>
      <c r="BT20">
        <f>I!BS18*'Sim_F(IxI)'!$O20</f>
        <v>0</v>
      </c>
      <c r="BU20">
        <f>I!BT18*'Sim_F(IxI)'!$O20</f>
        <v>0</v>
      </c>
      <c r="BV20">
        <f>I!BU18*'Sim_F(IxI)'!$O20</f>
        <v>0</v>
      </c>
      <c r="BW20">
        <f>I!BV18*'Sim_F(IxI)'!$O20</f>
        <v>0</v>
      </c>
      <c r="BX20">
        <f>I!BW18*'Sim_F(IxI)'!$O20</f>
        <v>0</v>
      </c>
      <c r="BY20">
        <f>I!BX18*'Sim_F(IxI)'!$O20</f>
        <v>0</v>
      </c>
    </row>
    <row r="21" spans="1:77" x14ac:dyDescent="0.25">
      <c r="A21" s="105" t="s">
        <v>18</v>
      </c>
      <c r="B21">
        <f>I!A19*'Sim_F(IxI)'!$O21</f>
        <v>0</v>
      </c>
      <c r="C21">
        <f>I!B19*'Sim_F(IxI)'!$O21</f>
        <v>0</v>
      </c>
      <c r="D21">
        <f>I!C19*'Sim_F(IxI)'!$O21</f>
        <v>0</v>
      </c>
      <c r="E21">
        <f>I!D19*'Sim_F(IxI)'!$O21</f>
        <v>0</v>
      </c>
      <c r="F21">
        <f>I!E19*'Sim_F(IxI)'!$O21</f>
        <v>0</v>
      </c>
      <c r="G21">
        <f>I!F19*'Sim_F(IxI)'!$O21</f>
        <v>0</v>
      </c>
      <c r="H21">
        <f>I!G19*'Sim_F(IxI)'!$O21</f>
        <v>0</v>
      </c>
      <c r="I21">
        <f>I!H19*'Sim_F(IxI)'!$O21</f>
        <v>0</v>
      </c>
      <c r="J21">
        <f>I!I19*'Sim_F(IxI)'!$O21</f>
        <v>0</v>
      </c>
      <c r="K21">
        <f>I!J19*'Sim_F(IxI)'!$O21</f>
        <v>0</v>
      </c>
      <c r="L21">
        <f>I!K19*'Sim_F(IxI)'!$O21</f>
        <v>0</v>
      </c>
      <c r="M21">
        <f>I!L19*'Sim_F(IxI)'!$O21</f>
        <v>0</v>
      </c>
      <c r="N21">
        <f>I!M19*'Sim_F(IxI)'!$O21</f>
        <v>0</v>
      </c>
      <c r="O21">
        <f>I!N19*'Sim_F(IxI)'!$O21</f>
        <v>0</v>
      </c>
      <c r="P21">
        <f>I!O19*'Sim_F(IxI)'!$O21</f>
        <v>0</v>
      </c>
      <c r="Q21">
        <f>I!P19*'Sim_F(IxI)'!$O21</f>
        <v>0</v>
      </c>
      <c r="R21">
        <f>I!Q19*'Sim_F(IxI)'!$O21</f>
        <v>0</v>
      </c>
      <c r="S21">
        <f>I!R19*'Sim_F(IxI)'!$O21</f>
        <v>0</v>
      </c>
      <c r="T21">
        <f>I!S19*'Sim_F(IxI)'!$O21</f>
        <v>0</v>
      </c>
      <c r="U21">
        <f>I!T19*'Sim_F(IxI)'!$O21</f>
        <v>0</v>
      </c>
      <c r="V21">
        <f>I!U19*'Sim_F(IxI)'!$O21</f>
        <v>0</v>
      </c>
      <c r="W21">
        <f>I!V19*'Sim_F(IxI)'!$O21</f>
        <v>0</v>
      </c>
      <c r="X21">
        <f>I!W19*'Sim_F(IxI)'!$O21</f>
        <v>0</v>
      </c>
      <c r="Y21">
        <f>I!X19*'Sim_F(IxI)'!$O21</f>
        <v>0</v>
      </c>
      <c r="Z21">
        <f>I!Y19*'Sim_F(IxI)'!$O21</f>
        <v>0</v>
      </c>
      <c r="AA21">
        <f>I!Z19*'Sim_F(IxI)'!$O21</f>
        <v>0</v>
      </c>
      <c r="AB21">
        <f>I!AA19*'Sim_F(IxI)'!$O21</f>
        <v>0</v>
      </c>
      <c r="AC21">
        <f>I!AB19*'Sim_F(IxI)'!$O21</f>
        <v>0</v>
      </c>
      <c r="AD21">
        <f>I!AC19*'Sim_F(IxI)'!$O21</f>
        <v>0</v>
      </c>
      <c r="AE21">
        <f>I!AD19*'Sim_F(IxI)'!$O21</f>
        <v>0</v>
      </c>
      <c r="AF21">
        <f>I!AE19*'Sim_F(IxI)'!$O21</f>
        <v>0</v>
      </c>
      <c r="AG21">
        <f>I!AF19*'Sim_F(IxI)'!$O21</f>
        <v>0</v>
      </c>
      <c r="AH21">
        <f>I!AG19*'Sim_F(IxI)'!$O21</f>
        <v>0</v>
      </c>
      <c r="AI21">
        <f>I!AH19*'Sim_F(IxI)'!$O21</f>
        <v>0</v>
      </c>
      <c r="AJ21">
        <f>I!AI19*'Sim_F(IxI)'!$O21</f>
        <v>0</v>
      </c>
      <c r="AK21">
        <f>I!AJ19*'Sim_F(IxI)'!$O21</f>
        <v>0</v>
      </c>
      <c r="AL21">
        <f>I!AK19*'Sim_F(IxI)'!$O21</f>
        <v>0</v>
      </c>
      <c r="AM21">
        <f>I!AL19*'Sim_F(IxI)'!$O21</f>
        <v>0</v>
      </c>
      <c r="AN21">
        <f>I!AM19*'Sim_F(IxI)'!$O21</f>
        <v>0</v>
      </c>
      <c r="AO21">
        <f>I!AN19*'Sim_F(IxI)'!$O21</f>
        <v>0</v>
      </c>
      <c r="AP21">
        <f>I!AO19*'Sim_F(IxI)'!$O21</f>
        <v>0</v>
      </c>
      <c r="AQ21">
        <f>I!AP19*'Sim_F(IxI)'!$O21</f>
        <v>0</v>
      </c>
      <c r="AR21">
        <f>I!AQ19*'Sim_F(IxI)'!$O21</f>
        <v>0</v>
      </c>
      <c r="AS21">
        <f>I!AR19*'Sim_F(IxI)'!$O21</f>
        <v>0</v>
      </c>
      <c r="AT21">
        <f>I!AS19*'Sim_F(IxI)'!$O21</f>
        <v>0</v>
      </c>
      <c r="AU21">
        <f>I!AT19*'Sim_F(IxI)'!$O21</f>
        <v>0</v>
      </c>
      <c r="AV21">
        <f>I!AU19*'Sim_F(IxI)'!$O21</f>
        <v>0</v>
      </c>
      <c r="AW21">
        <f>I!AV19*'Sim_F(IxI)'!$O21</f>
        <v>0</v>
      </c>
      <c r="AX21">
        <f>I!AW19*'Sim_F(IxI)'!$O21</f>
        <v>0</v>
      </c>
      <c r="AY21">
        <f>I!AX19*'Sim_F(IxI)'!$O21</f>
        <v>0</v>
      </c>
      <c r="AZ21">
        <f>I!AY19*'Sim_F(IxI)'!$O21</f>
        <v>0</v>
      </c>
      <c r="BA21">
        <f>I!AZ19*'Sim_F(IxI)'!$O21</f>
        <v>0</v>
      </c>
      <c r="BB21">
        <f>I!BA19*'Sim_F(IxI)'!$O21</f>
        <v>0</v>
      </c>
      <c r="BC21">
        <f>I!BB19*'Sim_F(IxI)'!$O21</f>
        <v>0</v>
      </c>
      <c r="BD21">
        <f>I!BC19*'Sim_F(IxI)'!$O21</f>
        <v>0</v>
      </c>
      <c r="BE21">
        <f>I!BD19*'Sim_F(IxI)'!$O21</f>
        <v>0</v>
      </c>
      <c r="BF21">
        <f>I!BE19*'Sim_F(IxI)'!$O21</f>
        <v>0</v>
      </c>
      <c r="BG21">
        <f>I!BF19*'Sim_F(IxI)'!$O21</f>
        <v>0</v>
      </c>
      <c r="BH21">
        <f>I!BG19*'Sim_F(IxI)'!$O21</f>
        <v>0</v>
      </c>
      <c r="BI21">
        <f>I!BH19*'Sim_F(IxI)'!$O21</f>
        <v>0</v>
      </c>
      <c r="BJ21">
        <f>I!BI19*'Sim_F(IxI)'!$O21</f>
        <v>0</v>
      </c>
      <c r="BK21">
        <f>I!BJ19*'Sim_F(IxI)'!$O21</f>
        <v>0</v>
      </c>
      <c r="BL21">
        <f>I!BK19*'Sim_F(IxI)'!$O21</f>
        <v>0</v>
      </c>
      <c r="BM21">
        <f>I!BL19*'Sim_F(IxI)'!$O21</f>
        <v>0</v>
      </c>
      <c r="BN21">
        <f>I!BM19*'Sim_F(IxI)'!$O21</f>
        <v>0</v>
      </c>
      <c r="BO21">
        <f>I!BN19*'Sim_F(IxI)'!$O21</f>
        <v>0</v>
      </c>
      <c r="BP21">
        <f>I!BO19*'Sim_F(IxI)'!$O21</f>
        <v>0</v>
      </c>
      <c r="BQ21">
        <f>I!BP19*'Sim_F(IxI)'!$O21</f>
        <v>0</v>
      </c>
      <c r="BR21">
        <f>I!BQ19*'Sim_F(IxI)'!$O21</f>
        <v>0</v>
      </c>
      <c r="BS21">
        <f>I!BR19*'Sim_F(IxI)'!$O21</f>
        <v>0</v>
      </c>
      <c r="BT21">
        <f>I!BS19*'Sim_F(IxI)'!$O21</f>
        <v>0</v>
      </c>
      <c r="BU21">
        <f>I!BT19*'Sim_F(IxI)'!$O21</f>
        <v>0</v>
      </c>
      <c r="BV21">
        <f>I!BU19*'Sim_F(IxI)'!$O21</f>
        <v>0</v>
      </c>
      <c r="BW21">
        <f>I!BV19*'Sim_F(IxI)'!$O21</f>
        <v>0</v>
      </c>
      <c r="BX21">
        <f>I!BW19*'Sim_F(IxI)'!$O21</f>
        <v>0</v>
      </c>
      <c r="BY21">
        <f>I!BX19*'Sim_F(IxI)'!$O21</f>
        <v>0</v>
      </c>
    </row>
    <row r="22" spans="1:77" x14ac:dyDescent="0.25">
      <c r="A22" s="105" t="s">
        <v>19</v>
      </c>
      <c r="B22">
        <f>I!A20*'Sim_F(IxI)'!$O22</f>
        <v>0</v>
      </c>
      <c r="C22">
        <f>I!B20*'Sim_F(IxI)'!$O22</f>
        <v>0</v>
      </c>
      <c r="D22">
        <f>I!C20*'Sim_F(IxI)'!$O22</f>
        <v>0</v>
      </c>
      <c r="E22">
        <f>I!D20*'Sim_F(IxI)'!$O22</f>
        <v>0</v>
      </c>
      <c r="F22">
        <f>I!E20*'Sim_F(IxI)'!$O22</f>
        <v>0</v>
      </c>
      <c r="G22">
        <f>I!F20*'Sim_F(IxI)'!$O22</f>
        <v>0</v>
      </c>
      <c r="H22">
        <f>I!G20*'Sim_F(IxI)'!$O22</f>
        <v>0</v>
      </c>
      <c r="I22">
        <f>I!H20*'Sim_F(IxI)'!$O22</f>
        <v>0</v>
      </c>
      <c r="J22">
        <f>I!I20*'Sim_F(IxI)'!$O22</f>
        <v>0</v>
      </c>
      <c r="K22">
        <f>I!J20*'Sim_F(IxI)'!$O22</f>
        <v>0</v>
      </c>
      <c r="L22">
        <f>I!K20*'Sim_F(IxI)'!$O22</f>
        <v>0</v>
      </c>
      <c r="M22">
        <f>I!L20*'Sim_F(IxI)'!$O22</f>
        <v>0</v>
      </c>
      <c r="N22">
        <f>I!M20*'Sim_F(IxI)'!$O22</f>
        <v>0</v>
      </c>
      <c r="O22">
        <f>I!N20*'Sim_F(IxI)'!$O22</f>
        <v>0</v>
      </c>
      <c r="P22">
        <f>I!O20*'Sim_F(IxI)'!$O22</f>
        <v>0</v>
      </c>
      <c r="Q22">
        <f>I!P20*'Sim_F(IxI)'!$O22</f>
        <v>0</v>
      </c>
      <c r="R22">
        <f>I!Q20*'Sim_F(IxI)'!$O22</f>
        <v>0</v>
      </c>
      <c r="S22">
        <f>I!R20*'Sim_F(IxI)'!$O22</f>
        <v>0</v>
      </c>
      <c r="T22">
        <f>I!S20*'Sim_F(IxI)'!$O22</f>
        <v>0</v>
      </c>
      <c r="U22">
        <f>I!T20*'Sim_F(IxI)'!$O22</f>
        <v>0</v>
      </c>
      <c r="V22">
        <f>I!U20*'Sim_F(IxI)'!$O22</f>
        <v>0</v>
      </c>
      <c r="W22">
        <f>I!V20*'Sim_F(IxI)'!$O22</f>
        <v>0</v>
      </c>
      <c r="X22">
        <f>I!W20*'Sim_F(IxI)'!$O22</f>
        <v>0</v>
      </c>
      <c r="Y22">
        <f>I!X20*'Sim_F(IxI)'!$O22</f>
        <v>0</v>
      </c>
      <c r="Z22">
        <f>I!Y20*'Sim_F(IxI)'!$O22</f>
        <v>0</v>
      </c>
      <c r="AA22">
        <f>I!Z20*'Sim_F(IxI)'!$O22</f>
        <v>0</v>
      </c>
      <c r="AB22">
        <f>I!AA20*'Sim_F(IxI)'!$O22</f>
        <v>0</v>
      </c>
      <c r="AC22">
        <f>I!AB20*'Sim_F(IxI)'!$O22</f>
        <v>0</v>
      </c>
      <c r="AD22">
        <f>I!AC20*'Sim_F(IxI)'!$O22</f>
        <v>0</v>
      </c>
      <c r="AE22">
        <f>I!AD20*'Sim_F(IxI)'!$O22</f>
        <v>0</v>
      </c>
      <c r="AF22">
        <f>I!AE20*'Sim_F(IxI)'!$O22</f>
        <v>0</v>
      </c>
      <c r="AG22">
        <f>I!AF20*'Sim_F(IxI)'!$O22</f>
        <v>0</v>
      </c>
      <c r="AH22">
        <f>I!AG20*'Sim_F(IxI)'!$O22</f>
        <v>0</v>
      </c>
      <c r="AI22">
        <f>I!AH20*'Sim_F(IxI)'!$O22</f>
        <v>0</v>
      </c>
      <c r="AJ22">
        <f>I!AI20*'Sim_F(IxI)'!$O22</f>
        <v>0</v>
      </c>
      <c r="AK22">
        <f>I!AJ20*'Sim_F(IxI)'!$O22</f>
        <v>0</v>
      </c>
      <c r="AL22">
        <f>I!AK20*'Sim_F(IxI)'!$O22</f>
        <v>0</v>
      </c>
      <c r="AM22">
        <f>I!AL20*'Sim_F(IxI)'!$O22</f>
        <v>0</v>
      </c>
      <c r="AN22">
        <f>I!AM20*'Sim_F(IxI)'!$O22</f>
        <v>0</v>
      </c>
      <c r="AO22">
        <f>I!AN20*'Sim_F(IxI)'!$O22</f>
        <v>0</v>
      </c>
      <c r="AP22">
        <f>I!AO20*'Sim_F(IxI)'!$O22</f>
        <v>0</v>
      </c>
      <c r="AQ22">
        <f>I!AP20*'Sim_F(IxI)'!$O22</f>
        <v>0</v>
      </c>
      <c r="AR22">
        <f>I!AQ20*'Sim_F(IxI)'!$O22</f>
        <v>0</v>
      </c>
      <c r="AS22">
        <f>I!AR20*'Sim_F(IxI)'!$O22</f>
        <v>0</v>
      </c>
      <c r="AT22">
        <f>I!AS20*'Sim_F(IxI)'!$O22</f>
        <v>0</v>
      </c>
      <c r="AU22">
        <f>I!AT20*'Sim_F(IxI)'!$O22</f>
        <v>0</v>
      </c>
      <c r="AV22">
        <f>I!AU20*'Sim_F(IxI)'!$O22</f>
        <v>0</v>
      </c>
      <c r="AW22">
        <f>I!AV20*'Sim_F(IxI)'!$O22</f>
        <v>0</v>
      </c>
      <c r="AX22">
        <f>I!AW20*'Sim_F(IxI)'!$O22</f>
        <v>0</v>
      </c>
      <c r="AY22">
        <f>I!AX20*'Sim_F(IxI)'!$O22</f>
        <v>0</v>
      </c>
      <c r="AZ22">
        <f>I!AY20*'Sim_F(IxI)'!$O22</f>
        <v>0</v>
      </c>
      <c r="BA22">
        <f>I!AZ20*'Sim_F(IxI)'!$O22</f>
        <v>0</v>
      </c>
      <c r="BB22">
        <f>I!BA20*'Sim_F(IxI)'!$O22</f>
        <v>0</v>
      </c>
      <c r="BC22">
        <f>I!BB20*'Sim_F(IxI)'!$O22</f>
        <v>0</v>
      </c>
      <c r="BD22">
        <f>I!BC20*'Sim_F(IxI)'!$O22</f>
        <v>0</v>
      </c>
      <c r="BE22">
        <f>I!BD20*'Sim_F(IxI)'!$O22</f>
        <v>0</v>
      </c>
      <c r="BF22">
        <f>I!BE20*'Sim_F(IxI)'!$O22</f>
        <v>0</v>
      </c>
      <c r="BG22">
        <f>I!BF20*'Sim_F(IxI)'!$O22</f>
        <v>0</v>
      </c>
      <c r="BH22">
        <f>I!BG20*'Sim_F(IxI)'!$O22</f>
        <v>0</v>
      </c>
      <c r="BI22">
        <f>I!BH20*'Sim_F(IxI)'!$O22</f>
        <v>0</v>
      </c>
      <c r="BJ22">
        <f>I!BI20*'Sim_F(IxI)'!$O22</f>
        <v>0</v>
      </c>
      <c r="BK22">
        <f>I!BJ20*'Sim_F(IxI)'!$O22</f>
        <v>0</v>
      </c>
      <c r="BL22">
        <f>I!BK20*'Sim_F(IxI)'!$O22</f>
        <v>0</v>
      </c>
      <c r="BM22">
        <f>I!BL20*'Sim_F(IxI)'!$O22</f>
        <v>0</v>
      </c>
      <c r="BN22">
        <f>I!BM20*'Sim_F(IxI)'!$O22</f>
        <v>0</v>
      </c>
      <c r="BO22">
        <f>I!BN20*'Sim_F(IxI)'!$O22</f>
        <v>0</v>
      </c>
      <c r="BP22">
        <f>I!BO20*'Sim_F(IxI)'!$O22</f>
        <v>0</v>
      </c>
      <c r="BQ22">
        <f>I!BP20*'Sim_F(IxI)'!$O22</f>
        <v>0</v>
      </c>
      <c r="BR22">
        <f>I!BQ20*'Sim_F(IxI)'!$O22</f>
        <v>0</v>
      </c>
      <c r="BS22">
        <f>I!BR20*'Sim_F(IxI)'!$O22</f>
        <v>0</v>
      </c>
      <c r="BT22">
        <f>I!BS20*'Sim_F(IxI)'!$O22</f>
        <v>0</v>
      </c>
      <c r="BU22">
        <f>I!BT20*'Sim_F(IxI)'!$O22</f>
        <v>0</v>
      </c>
      <c r="BV22">
        <f>I!BU20*'Sim_F(IxI)'!$O22</f>
        <v>0</v>
      </c>
      <c r="BW22">
        <f>I!BV20*'Sim_F(IxI)'!$O22</f>
        <v>0</v>
      </c>
      <c r="BX22">
        <f>I!BW20*'Sim_F(IxI)'!$O22</f>
        <v>0</v>
      </c>
      <c r="BY22">
        <f>I!BX20*'Sim_F(IxI)'!$O22</f>
        <v>0</v>
      </c>
    </row>
    <row r="23" spans="1:77" x14ac:dyDescent="0.25">
      <c r="A23" s="105" t="s">
        <v>20</v>
      </c>
      <c r="B23">
        <f>I!A21*'Sim_F(IxI)'!$O23</f>
        <v>0</v>
      </c>
      <c r="C23">
        <f>I!B21*'Sim_F(IxI)'!$O23</f>
        <v>0</v>
      </c>
      <c r="D23">
        <f>I!C21*'Sim_F(IxI)'!$O23</f>
        <v>0</v>
      </c>
      <c r="E23">
        <f>I!D21*'Sim_F(IxI)'!$O23</f>
        <v>0</v>
      </c>
      <c r="F23">
        <f>I!E21*'Sim_F(IxI)'!$O23</f>
        <v>0</v>
      </c>
      <c r="G23">
        <f>I!F21*'Sim_F(IxI)'!$O23</f>
        <v>0</v>
      </c>
      <c r="H23">
        <f>I!G21*'Sim_F(IxI)'!$O23</f>
        <v>0</v>
      </c>
      <c r="I23">
        <f>I!H21*'Sim_F(IxI)'!$O23</f>
        <v>0</v>
      </c>
      <c r="J23">
        <f>I!I21*'Sim_F(IxI)'!$O23</f>
        <v>0</v>
      </c>
      <c r="K23">
        <f>I!J21*'Sim_F(IxI)'!$O23</f>
        <v>0</v>
      </c>
      <c r="L23">
        <f>I!K21*'Sim_F(IxI)'!$O23</f>
        <v>0</v>
      </c>
      <c r="M23">
        <f>I!L21*'Sim_F(IxI)'!$O23</f>
        <v>0</v>
      </c>
      <c r="N23">
        <f>I!M21*'Sim_F(IxI)'!$O23</f>
        <v>0</v>
      </c>
      <c r="O23">
        <f>I!N21*'Sim_F(IxI)'!$O23</f>
        <v>0</v>
      </c>
      <c r="P23">
        <f>I!O21*'Sim_F(IxI)'!$O23</f>
        <v>0</v>
      </c>
      <c r="Q23">
        <f>I!P21*'Sim_F(IxI)'!$O23</f>
        <v>0</v>
      </c>
      <c r="R23">
        <f>I!Q21*'Sim_F(IxI)'!$O23</f>
        <v>0</v>
      </c>
      <c r="S23">
        <f>I!R21*'Sim_F(IxI)'!$O23</f>
        <v>0</v>
      </c>
      <c r="T23">
        <f>I!S21*'Sim_F(IxI)'!$O23</f>
        <v>0</v>
      </c>
      <c r="U23">
        <f>I!T21*'Sim_F(IxI)'!$O23</f>
        <v>0</v>
      </c>
      <c r="V23">
        <f>I!U21*'Sim_F(IxI)'!$O23</f>
        <v>0</v>
      </c>
      <c r="W23">
        <f>I!V21*'Sim_F(IxI)'!$O23</f>
        <v>0</v>
      </c>
      <c r="X23">
        <f>I!W21*'Sim_F(IxI)'!$O23</f>
        <v>0</v>
      </c>
      <c r="Y23">
        <f>I!X21*'Sim_F(IxI)'!$O23</f>
        <v>0</v>
      </c>
      <c r="Z23">
        <f>I!Y21*'Sim_F(IxI)'!$O23</f>
        <v>0</v>
      </c>
      <c r="AA23">
        <f>I!Z21*'Sim_F(IxI)'!$O23</f>
        <v>0</v>
      </c>
      <c r="AB23">
        <f>I!AA21*'Sim_F(IxI)'!$O23</f>
        <v>0</v>
      </c>
      <c r="AC23">
        <f>I!AB21*'Sim_F(IxI)'!$O23</f>
        <v>0</v>
      </c>
      <c r="AD23">
        <f>I!AC21*'Sim_F(IxI)'!$O23</f>
        <v>0</v>
      </c>
      <c r="AE23">
        <f>I!AD21*'Sim_F(IxI)'!$O23</f>
        <v>0</v>
      </c>
      <c r="AF23">
        <f>I!AE21*'Sim_F(IxI)'!$O23</f>
        <v>0</v>
      </c>
      <c r="AG23">
        <f>I!AF21*'Sim_F(IxI)'!$O23</f>
        <v>0</v>
      </c>
      <c r="AH23">
        <f>I!AG21*'Sim_F(IxI)'!$O23</f>
        <v>0</v>
      </c>
      <c r="AI23">
        <f>I!AH21*'Sim_F(IxI)'!$O23</f>
        <v>0</v>
      </c>
      <c r="AJ23">
        <f>I!AI21*'Sim_F(IxI)'!$O23</f>
        <v>0</v>
      </c>
      <c r="AK23">
        <f>I!AJ21*'Sim_F(IxI)'!$O23</f>
        <v>0</v>
      </c>
      <c r="AL23">
        <f>I!AK21*'Sim_F(IxI)'!$O23</f>
        <v>0</v>
      </c>
      <c r="AM23">
        <f>I!AL21*'Sim_F(IxI)'!$O23</f>
        <v>0</v>
      </c>
      <c r="AN23">
        <f>I!AM21*'Sim_F(IxI)'!$O23</f>
        <v>0</v>
      </c>
      <c r="AO23">
        <f>I!AN21*'Sim_F(IxI)'!$O23</f>
        <v>0</v>
      </c>
      <c r="AP23">
        <f>I!AO21*'Sim_F(IxI)'!$O23</f>
        <v>0</v>
      </c>
      <c r="AQ23">
        <f>I!AP21*'Sim_F(IxI)'!$O23</f>
        <v>0</v>
      </c>
      <c r="AR23">
        <f>I!AQ21*'Sim_F(IxI)'!$O23</f>
        <v>0</v>
      </c>
      <c r="AS23">
        <f>I!AR21*'Sim_F(IxI)'!$O23</f>
        <v>0</v>
      </c>
      <c r="AT23">
        <f>I!AS21*'Sim_F(IxI)'!$O23</f>
        <v>0</v>
      </c>
      <c r="AU23">
        <f>I!AT21*'Sim_F(IxI)'!$O23</f>
        <v>0</v>
      </c>
      <c r="AV23">
        <f>I!AU21*'Sim_F(IxI)'!$O23</f>
        <v>0</v>
      </c>
      <c r="AW23">
        <f>I!AV21*'Sim_F(IxI)'!$O23</f>
        <v>0</v>
      </c>
      <c r="AX23">
        <f>I!AW21*'Sim_F(IxI)'!$O23</f>
        <v>0</v>
      </c>
      <c r="AY23">
        <f>I!AX21*'Sim_F(IxI)'!$O23</f>
        <v>0</v>
      </c>
      <c r="AZ23">
        <f>I!AY21*'Sim_F(IxI)'!$O23</f>
        <v>0</v>
      </c>
      <c r="BA23">
        <f>I!AZ21*'Sim_F(IxI)'!$O23</f>
        <v>0</v>
      </c>
      <c r="BB23">
        <f>I!BA21*'Sim_F(IxI)'!$O23</f>
        <v>0</v>
      </c>
      <c r="BC23">
        <f>I!BB21*'Sim_F(IxI)'!$O23</f>
        <v>0</v>
      </c>
      <c r="BD23">
        <f>I!BC21*'Sim_F(IxI)'!$O23</f>
        <v>0</v>
      </c>
      <c r="BE23">
        <f>I!BD21*'Sim_F(IxI)'!$O23</f>
        <v>0</v>
      </c>
      <c r="BF23">
        <f>I!BE21*'Sim_F(IxI)'!$O23</f>
        <v>0</v>
      </c>
      <c r="BG23">
        <f>I!BF21*'Sim_F(IxI)'!$O23</f>
        <v>0</v>
      </c>
      <c r="BH23">
        <f>I!BG21*'Sim_F(IxI)'!$O23</f>
        <v>0</v>
      </c>
      <c r="BI23">
        <f>I!BH21*'Sim_F(IxI)'!$O23</f>
        <v>0</v>
      </c>
      <c r="BJ23">
        <f>I!BI21*'Sim_F(IxI)'!$O23</f>
        <v>0</v>
      </c>
      <c r="BK23">
        <f>I!BJ21*'Sim_F(IxI)'!$O23</f>
        <v>0</v>
      </c>
      <c r="BL23">
        <f>I!BK21*'Sim_F(IxI)'!$O23</f>
        <v>0</v>
      </c>
      <c r="BM23">
        <f>I!BL21*'Sim_F(IxI)'!$O23</f>
        <v>0</v>
      </c>
      <c r="BN23">
        <f>I!BM21*'Sim_F(IxI)'!$O23</f>
        <v>0</v>
      </c>
      <c r="BO23">
        <f>I!BN21*'Sim_F(IxI)'!$O23</f>
        <v>0</v>
      </c>
      <c r="BP23">
        <f>I!BO21*'Sim_F(IxI)'!$O23</f>
        <v>0</v>
      </c>
      <c r="BQ23">
        <f>I!BP21*'Sim_F(IxI)'!$O23</f>
        <v>0</v>
      </c>
      <c r="BR23">
        <f>I!BQ21*'Sim_F(IxI)'!$O23</f>
        <v>0</v>
      </c>
      <c r="BS23">
        <f>I!BR21*'Sim_F(IxI)'!$O23</f>
        <v>0</v>
      </c>
      <c r="BT23">
        <f>I!BS21*'Sim_F(IxI)'!$O23</f>
        <v>0</v>
      </c>
      <c r="BU23">
        <f>I!BT21*'Sim_F(IxI)'!$O23</f>
        <v>0</v>
      </c>
      <c r="BV23">
        <f>I!BU21*'Sim_F(IxI)'!$O23</f>
        <v>0</v>
      </c>
      <c r="BW23">
        <f>I!BV21*'Sim_F(IxI)'!$O23</f>
        <v>0</v>
      </c>
      <c r="BX23">
        <f>I!BW21*'Sim_F(IxI)'!$O23</f>
        <v>0</v>
      </c>
      <c r="BY23">
        <f>I!BX21*'Sim_F(IxI)'!$O23</f>
        <v>0</v>
      </c>
    </row>
    <row r="24" spans="1:77" x14ac:dyDescent="0.25">
      <c r="A24" s="105" t="s">
        <v>21</v>
      </c>
      <c r="B24">
        <f>I!A22*'Sim_F(IxI)'!$O24</f>
        <v>0</v>
      </c>
      <c r="C24">
        <f>I!B22*'Sim_F(IxI)'!$O24</f>
        <v>0</v>
      </c>
      <c r="D24">
        <f>I!C22*'Sim_F(IxI)'!$O24</f>
        <v>0</v>
      </c>
      <c r="E24">
        <f>I!D22*'Sim_F(IxI)'!$O24</f>
        <v>0</v>
      </c>
      <c r="F24">
        <f>I!E22*'Sim_F(IxI)'!$O24</f>
        <v>0</v>
      </c>
      <c r="G24">
        <f>I!F22*'Sim_F(IxI)'!$O24</f>
        <v>0</v>
      </c>
      <c r="H24">
        <f>I!G22*'Sim_F(IxI)'!$O24</f>
        <v>0</v>
      </c>
      <c r="I24">
        <f>I!H22*'Sim_F(IxI)'!$O24</f>
        <v>0</v>
      </c>
      <c r="J24">
        <f>I!I22*'Sim_F(IxI)'!$O24</f>
        <v>0</v>
      </c>
      <c r="K24">
        <f>I!J22*'Sim_F(IxI)'!$O24</f>
        <v>0</v>
      </c>
      <c r="L24">
        <f>I!K22*'Sim_F(IxI)'!$O24</f>
        <v>0</v>
      </c>
      <c r="M24">
        <f>I!L22*'Sim_F(IxI)'!$O24</f>
        <v>0</v>
      </c>
      <c r="N24">
        <f>I!M22*'Sim_F(IxI)'!$O24</f>
        <v>0</v>
      </c>
      <c r="O24">
        <f>I!N22*'Sim_F(IxI)'!$O24</f>
        <v>0</v>
      </c>
      <c r="P24">
        <f>I!O22*'Sim_F(IxI)'!$O24</f>
        <v>0</v>
      </c>
      <c r="Q24">
        <f>I!P22*'Sim_F(IxI)'!$O24</f>
        <v>0</v>
      </c>
      <c r="R24">
        <f>I!Q22*'Sim_F(IxI)'!$O24</f>
        <v>0</v>
      </c>
      <c r="S24">
        <f>I!R22*'Sim_F(IxI)'!$O24</f>
        <v>0</v>
      </c>
      <c r="T24">
        <f>I!S22*'Sim_F(IxI)'!$O24</f>
        <v>0</v>
      </c>
      <c r="U24">
        <f>I!T22*'Sim_F(IxI)'!$O24</f>
        <v>0</v>
      </c>
      <c r="V24">
        <f>I!U22*'Sim_F(IxI)'!$O24</f>
        <v>0</v>
      </c>
      <c r="W24">
        <f>I!V22*'Sim_F(IxI)'!$O24</f>
        <v>0</v>
      </c>
      <c r="X24">
        <f>I!W22*'Sim_F(IxI)'!$O24</f>
        <v>0</v>
      </c>
      <c r="Y24">
        <f>I!X22*'Sim_F(IxI)'!$O24</f>
        <v>0</v>
      </c>
      <c r="Z24">
        <f>I!Y22*'Sim_F(IxI)'!$O24</f>
        <v>0</v>
      </c>
      <c r="AA24">
        <f>I!Z22*'Sim_F(IxI)'!$O24</f>
        <v>0</v>
      </c>
      <c r="AB24">
        <f>I!AA22*'Sim_F(IxI)'!$O24</f>
        <v>0</v>
      </c>
      <c r="AC24">
        <f>I!AB22*'Sim_F(IxI)'!$O24</f>
        <v>0</v>
      </c>
      <c r="AD24">
        <f>I!AC22*'Sim_F(IxI)'!$O24</f>
        <v>0</v>
      </c>
      <c r="AE24">
        <f>I!AD22*'Sim_F(IxI)'!$O24</f>
        <v>0</v>
      </c>
      <c r="AF24">
        <f>I!AE22*'Sim_F(IxI)'!$O24</f>
        <v>0</v>
      </c>
      <c r="AG24">
        <f>I!AF22*'Sim_F(IxI)'!$O24</f>
        <v>0</v>
      </c>
      <c r="AH24">
        <f>I!AG22*'Sim_F(IxI)'!$O24</f>
        <v>0</v>
      </c>
      <c r="AI24">
        <f>I!AH22*'Sim_F(IxI)'!$O24</f>
        <v>0</v>
      </c>
      <c r="AJ24">
        <f>I!AI22*'Sim_F(IxI)'!$O24</f>
        <v>0</v>
      </c>
      <c r="AK24">
        <f>I!AJ22*'Sim_F(IxI)'!$O24</f>
        <v>0</v>
      </c>
      <c r="AL24">
        <f>I!AK22*'Sim_F(IxI)'!$O24</f>
        <v>0</v>
      </c>
      <c r="AM24">
        <f>I!AL22*'Sim_F(IxI)'!$O24</f>
        <v>0</v>
      </c>
      <c r="AN24">
        <f>I!AM22*'Sim_F(IxI)'!$O24</f>
        <v>0</v>
      </c>
      <c r="AO24">
        <f>I!AN22*'Sim_F(IxI)'!$O24</f>
        <v>0</v>
      </c>
      <c r="AP24">
        <f>I!AO22*'Sim_F(IxI)'!$O24</f>
        <v>0</v>
      </c>
      <c r="AQ24">
        <f>I!AP22*'Sim_F(IxI)'!$O24</f>
        <v>0</v>
      </c>
      <c r="AR24">
        <f>I!AQ22*'Sim_F(IxI)'!$O24</f>
        <v>0</v>
      </c>
      <c r="AS24">
        <f>I!AR22*'Sim_F(IxI)'!$O24</f>
        <v>0</v>
      </c>
      <c r="AT24">
        <f>I!AS22*'Sim_F(IxI)'!$O24</f>
        <v>0</v>
      </c>
      <c r="AU24">
        <f>I!AT22*'Sim_F(IxI)'!$O24</f>
        <v>0</v>
      </c>
      <c r="AV24">
        <f>I!AU22*'Sim_F(IxI)'!$O24</f>
        <v>0</v>
      </c>
      <c r="AW24">
        <f>I!AV22*'Sim_F(IxI)'!$O24</f>
        <v>0</v>
      </c>
      <c r="AX24">
        <f>I!AW22*'Sim_F(IxI)'!$O24</f>
        <v>0</v>
      </c>
      <c r="AY24">
        <f>I!AX22*'Sim_F(IxI)'!$O24</f>
        <v>0</v>
      </c>
      <c r="AZ24">
        <f>I!AY22*'Sim_F(IxI)'!$O24</f>
        <v>0</v>
      </c>
      <c r="BA24">
        <f>I!AZ22*'Sim_F(IxI)'!$O24</f>
        <v>0</v>
      </c>
      <c r="BB24">
        <f>I!BA22*'Sim_F(IxI)'!$O24</f>
        <v>0</v>
      </c>
      <c r="BC24">
        <f>I!BB22*'Sim_F(IxI)'!$O24</f>
        <v>0</v>
      </c>
      <c r="BD24">
        <f>I!BC22*'Sim_F(IxI)'!$O24</f>
        <v>0</v>
      </c>
      <c r="BE24">
        <f>I!BD22*'Sim_F(IxI)'!$O24</f>
        <v>0</v>
      </c>
      <c r="BF24">
        <f>I!BE22*'Sim_F(IxI)'!$O24</f>
        <v>0</v>
      </c>
      <c r="BG24">
        <f>I!BF22*'Sim_F(IxI)'!$O24</f>
        <v>0</v>
      </c>
      <c r="BH24">
        <f>I!BG22*'Sim_F(IxI)'!$O24</f>
        <v>0</v>
      </c>
      <c r="BI24">
        <f>I!BH22*'Sim_F(IxI)'!$O24</f>
        <v>0</v>
      </c>
      <c r="BJ24">
        <f>I!BI22*'Sim_F(IxI)'!$O24</f>
        <v>0</v>
      </c>
      <c r="BK24">
        <f>I!BJ22*'Sim_F(IxI)'!$O24</f>
        <v>0</v>
      </c>
      <c r="BL24">
        <f>I!BK22*'Sim_F(IxI)'!$O24</f>
        <v>0</v>
      </c>
      <c r="BM24">
        <f>I!BL22*'Sim_F(IxI)'!$O24</f>
        <v>0</v>
      </c>
      <c r="BN24">
        <f>I!BM22*'Sim_F(IxI)'!$O24</f>
        <v>0</v>
      </c>
      <c r="BO24">
        <f>I!BN22*'Sim_F(IxI)'!$O24</f>
        <v>0</v>
      </c>
      <c r="BP24">
        <f>I!BO22*'Sim_F(IxI)'!$O24</f>
        <v>0</v>
      </c>
      <c r="BQ24">
        <f>I!BP22*'Sim_F(IxI)'!$O24</f>
        <v>0</v>
      </c>
      <c r="BR24">
        <f>I!BQ22*'Sim_F(IxI)'!$O24</f>
        <v>0</v>
      </c>
      <c r="BS24">
        <f>I!BR22*'Sim_F(IxI)'!$O24</f>
        <v>0</v>
      </c>
      <c r="BT24">
        <f>I!BS22*'Sim_F(IxI)'!$O24</f>
        <v>0</v>
      </c>
      <c r="BU24">
        <f>I!BT22*'Sim_F(IxI)'!$O24</f>
        <v>0</v>
      </c>
      <c r="BV24">
        <f>I!BU22*'Sim_F(IxI)'!$O24</f>
        <v>0</v>
      </c>
      <c r="BW24">
        <f>I!BV22*'Sim_F(IxI)'!$O24</f>
        <v>0</v>
      </c>
      <c r="BX24">
        <f>I!BW22*'Sim_F(IxI)'!$O24</f>
        <v>0</v>
      </c>
      <c r="BY24">
        <f>I!BX22*'Sim_F(IxI)'!$O24</f>
        <v>0</v>
      </c>
    </row>
    <row r="25" spans="1:77" x14ac:dyDescent="0.25">
      <c r="A25" s="105" t="s">
        <v>22</v>
      </c>
      <c r="B25">
        <f>I!A23*'Sim_F(IxI)'!$O25</f>
        <v>0</v>
      </c>
      <c r="C25">
        <f>I!B23*'Sim_F(IxI)'!$O25</f>
        <v>0</v>
      </c>
      <c r="D25">
        <f>I!C23*'Sim_F(IxI)'!$O25</f>
        <v>0</v>
      </c>
      <c r="E25">
        <f>I!D23*'Sim_F(IxI)'!$O25</f>
        <v>0</v>
      </c>
      <c r="F25">
        <f>I!E23*'Sim_F(IxI)'!$O25</f>
        <v>0</v>
      </c>
      <c r="G25">
        <f>I!F23*'Sim_F(IxI)'!$O25</f>
        <v>0</v>
      </c>
      <c r="H25">
        <f>I!G23*'Sim_F(IxI)'!$O25</f>
        <v>0</v>
      </c>
      <c r="I25">
        <f>I!H23*'Sim_F(IxI)'!$O25</f>
        <v>0</v>
      </c>
      <c r="J25">
        <f>I!I23*'Sim_F(IxI)'!$O25</f>
        <v>0</v>
      </c>
      <c r="K25">
        <f>I!J23*'Sim_F(IxI)'!$O25</f>
        <v>0</v>
      </c>
      <c r="L25">
        <f>I!K23*'Sim_F(IxI)'!$O25</f>
        <v>0</v>
      </c>
      <c r="M25">
        <f>I!L23*'Sim_F(IxI)'!$O25</f>
        <v>0</v>
      </c>
      <c r="N25">
        <f>I!M23*'Sim_F(IxI)'!$O25</f>
        <v>0</v>
      </c>
      <c r="O25">
        <f>I!N23*'Sim_F(IxI)'!$O25</f>
        <v>0</v>
      </c>
      <c r="P25">
        <f>I!O23*'Sim_F(IxI)'!$O25</f>
        <v>0</v>
      </c>
      <c r="Q25">
        <f>I!P23*'Sim_F(IxI)'!$O25</f>
        <v>0</v>
      </c>
      <c r="R25">
        <f>I!Q23*'Sim_F(IxI)'!$O25</f>
        <v>0</v>
      </c>
      <c r="S25">
        <f>I!R23*'Sim_F(IxI)'!$O25</f>
        <v>0</v>
      </c>
      <c r="T25">
        <f>I!S23*'Sim_F(IxI)'!$O25</f>
        <v>0</v>
      </c>
      <c r="U25">
        <f>I!T23*'Sim_F(IxI)'!$O25</f>
        <v>0</v>
      </c>
      <c r="V25">
        <f>I!U23*'Sim_F(IxI)'!$O25</f>
        <v>0</v>
      </c>
      <c r="W25">
        <f>I!V23*'Sim_F(IxI)'!$O25</f>
        <v>0</v>
      </c>
      <c r="X25">
        <f>I!W23*'Sim_F(IxI)'!$O25</f>
        <v>0</v>
      </c>
      <c r="Y25">
        <f>I!X23*'Sim_F(IxI)'!$O25</f>
        <v>0</v>
      </c>
      <c r="Z25">
        <f>I!Y23*'Sim_F(IxI)'!$O25</f>
        <v>0</v>
      </c>
      <c r="AA25">
        <f>I!Z23*'Sim_F(IxI)'!$O25</f>
        <v>0</v>
      </c>
      <c r="AB25">
        <f>I!AA23*'Sim_F(IxI)'!$O25</f>
        <v>0</v>
      </c>
      <c r="AC25">
        <f>I!AB23*'Sim_F(IxI)'!$O25</f>
        <v>0</v>
      </c>
      <c r="AD25">
        <f>I!AC23*'Sim_F(IxI)'!$O25</f>
        <v>0</v>
      </c>
      <c r="AE25">
        <f>I!AD23*'Sim_F(IxI)'!$O25</f>
        <v>0</v>
      </c>
      <c r="AF25">
        <f>I!AE23*'Sim_F(IxI)'!$O25</f>
        <v>0</v>
      </c>
      <c r="AG25">
        <f>I!AF23*'Sim_F(IxI)'!$O25</f>
        <v>0</v>
      </c>
      <c r="AH25">
        <f>I!AG23*'Sim_F(IxI)'!$O25</f>
        <v>0</v>
      </c>
      <c r="AI25">
        <f>I!AH23*'Sim_F(IxI)'!$O25</f>
        <v>0</v>
      </c>
      <c r="AJ25">
        <f>I!AI23*'Sim_F(IxI)'!$O25</f>
        <v>0</v>
      </c>
      <c r="AK25">
        <f>I!AJ23*'Sim_F(IxI)'!$O25</f>
        <v>0</v>
      </c>
      <c r="AL25">
        <f>I!AK23*'Sim_F(IxI)'!$O25</f>
        <v>0</v>
      </c>
      <c r="AM25">
        <f>I!AL23*'Sim_F(IxI)'!$O25</f>
        <v>0</v>
      </c>
      <c r="AN25">
        <f>I!AM23*'Sim_F(IxI)'!$O25</f>
        <v>0</v>
      </c>
      <c r="AO25">
        <f>I!AN23*'Sim_F(IxI)'!$O25</f>
        <v>0</v>
      </c>
      <c r="AP25">
        <f>I!AO23*'Sim_F(IxI)'!$O25</f>
        <v>0</v>
      </c>
      <c r="AQ25">
        <f>I!AP23*'Sim_F(IxI)'!$O25</f>
        <v>0</v>
      </c>
      <c r="AR25">
        <f>I!AQ23*'Sim_F(IxI)'!$O25</f>
        <v>0</v>
      </c>
      <c r="AS25">
        <f>I!AR23*'Sim_F(IxI)'!$O25</f>
        <v>0</v>
      </c>
      <c r="AT25">
        <f>I!AS23*'Sim_F(IxI)'!$O25</f>
        <v>0</v>
      </c>
      <c r="AU25">
        <f>I!AT23*'Sim_F(IxI)'!$O25</f>
        <v>0</v>
      </c>
      <c r="AV25">
        <f>I!AU23*'Sim_F(IxI)'!$O25</f>
        <v>0</v>
      </c>
      <c r="AW25">
        <f>I!AV23*'Sim_F(IxI)'!$O25</f>
        <v>0</v>
      </c>
      <c r="AX25">
        <f>I!AW23*'Sim_F(IxI)'!$O25</f>
        <v>0</v>
      </c>
      <c r="AY25">
        <f>I!AX23*'Sim_F(IxI)'!$O25</f>
        <v>0</v>
      </c>
      <c r="AZ25">
        <f>I!AY23*'Sim_F(IxI)'!$O25</f>
        <v>0</v>
      </c>
      <c r="BA25">
        <f>I!AZ23*'Sim_F(IxI)'!$O25</f>
        <v>0</v>
      </c>
      <c r="BB25">
        <f>I!BA23*'Sim_F(IxI)'!$O25</f>
        <v>0</v>
      </c>
      <c r="BC25">
        <f>I!BB23*'Sim_F(IxI)'!$O25</f>
        <v>0</v>
      </c>
      <c r="BD25">
        <f>I!BC23*'Sim_F(IxI)'!$O25</f>
        <v>0</v>
      </c>
      <c r="BE25">
        <f>I!BD23*'Sim_F(IxI)'!$O25</f>
        <v>0</v>
      </c>
      <c r="BF25">
        <f>I!BE23*'Sim_F(IxI)'!$O25</f>
        <v>0</v>
      </c>
      <c r="BG25">
        <f>I!BF23*'Sim_F(IxI)'!$O25</f>
        <v>0</v>
      </c>
      <c r="BH25">
        <f>I!BG23*'Sim_F(IxI)'!$O25</f>
        <v>0</v>
      </c>
      <c r="BI25">
        <f>I!BH23*'Sim_F(IxI)'!$O25</f>
        <v>0</v>
      </c>
      <c r="BJ25">
        <f>I!BI23*'Sim_F(IxI)'!$O25</f>
        <v>0</v>
      </c>
      <c r="BK25">
        <f>I!BJ23*'Sim_F(IxI)'!$O25</f>
        <v>0</v>
      </c>
      <c r="BL25">
        <f>I!BK23*'Sim_F(IxI)'!$O25</f>
        <v>0</v>
      </c>
      <c r="BM25">
        <f>I!BL23*'Sim_F(IxI)'!$O25</f>
        <v>0</v>
      </c>
      <c r="BN25">
        <f>I!BM23*'Sim_F(IxI)'!$O25</f>
        <v>0</v>
      </c>
      <c r="BO25">
        <f>I!BN23*'Sim_F(IxI)'!$O25</f>
        <v>0</v>
      </c>
      <c r="BP25">
        <f>I!BO23*'Sim_F(IxI)'!$O25</f>
        <v>0</v>
      </c>
      <c r="BQ25">
        <f>I!BP23*'Sim_F(IxI)'!$O25</f>
        <v>0</v>
      </c>
      <c r="BR25">
        <f>I!BQ23*'Sim_F(IxI)'!$O25</f>
        <v>0</v>
      </c>
      <c r="BS25">
        <f>I!BR23*'Sim_F(IxI)'!$O25</f>
        <v>0</v>
      </c>
      <c r="BT25">
        <f>I!BS23*'Sim_F(IxI)'!$O25</f>
        <v>0</v>
      </c>
      <c r="BU25">
        <f>I!BT23*'Sim_F(IxI)'!$O25</f>
        <v>0</v>
      </c>
      <c r="BV25">
        <f>I!BU23*'Sim_F(IxI)'!$O25</f>
        <v>0</v>
      </c>
      <c r="BW25">
        <f>I!BV23*'Sim_F(IxI)'!$O25</f>
        <v>0</v>
      </c>
      <c r="BX25">
        <f>I!BW23*'Sim_F(IxI)'!$O25</f>
        <v>0</v>
      </c>
      <c r="BY25">
        <f>I!BX23*'Sim_F(IxI)'!$O25</f>
        <v>0</v>
      </c>
    </row>
    <row r="26" spans="1:77" x14ac:dyDescent="0.25">
      <c r="A26" s="105" t="s">
        <v>23</v>
      </c>
      <c r="B26">
        <f>I!A24*'Sim_F(IxI)'!$O26</f>
        <v>0</v>
      </c>
      <c r="C26">
        <f>I!B24*'Sim_F(IxI)'!$O26</f>
        <v>0</v>
      </c>
      <c r="D26">
        <f>I!C24*'Sim_F(IxI)'!$O26</f>
        <v>0</v>
      </c>
      <c r="E26">
        <f>I!D24*'Sim_F(IxI)'!$O26</f>
        <v>0</v>
      </c>
      <c r="F26">
        <f>I!E24*'Sim_F(IxI)'!$O26</f>
        <v>0</v>
      </c>
      <c r="G26">
        <f>I!F24*'Sim_F(IxI)'!$O26</f>
        <v>0</v>
      </c>
      <c r="H26">
        <f>I!G24*'Sim_F(IxI)'!$O26</f>
        <v>0</v>
      </c>
      <c r="I26">
        <f>I!H24*'Sim_F(IxI)'!$O26</f>
        <v>0</v>
      </c>
      <c r="J26">
        <f>I!I24*'Sim_F(IxI)'!$O26</f>
        <v>0</v>
      </c>
      <c r="K26">
        <f>I!J24*'Sim_F(IxI)'!$O26</f>
        <v>0</v>
      </c>
      <c r="L26">
        <f>I!K24*'Sim_F(IxI)'!$O26</f>
        <v>0</v>
      </c>
      <c r="M26">
        <f>I!L24*'Sim_F(IxI)'!$O26</f>
        <v>0</v>
      </c>
      <c r="N26">
        <f>I!M24*'Sim_F(IxI)'!$O26</f>
        <v>0</v>
      </c>
      <c r="O26">
        <f>I!N24*'Sim_F(IxI)'!$O26</f>
        <v>0</v>
      </c>
      <c r="P26">
        <f>I!O24*'Sim_F(IxI)'!$O26</f>
        <v>0</v>
      </c>
      <c r="Q26">
        <f>I!P24*'Sim_F(IxI)'!$O26</f>
        <v>0</v>
      </c>
      <c r="R26">
        <f>I!Q24*'Sim_F(IxI)'!$O26</f>
        <v>0</v>
      </c>
      <c r="S26">
        <f>I!R24*'Sim_F(IxI)'!$O26</f>
        <v>0</v>
      </c>
      <c r="T26">
        <f>I!S24*'Sim_F(IxI)'!$O26</f>
        <v>0</v>
      </c>
      <c r="U26">
        <f>I!T24*'Sim_F(IxI)'!$O26</f>
        <v>0</v>
      </c>
      <c r="V26">
        <f>I!U24*'Sim_F(IxI)'!$O26</f>
        <v>0</v>
      </c>
      <c r="W26">
        <f>I!V24*'Sim_F(IxI)'!$O26</f>
        <v>0</v>
      </c>
      <c r="X26">
        <f>I!W24*'Sim_F(IxI)'!$O26</f>
        <v>0</v>
      </c>
      <c r="Y26">
        <f>I!X24*'Sim_F(IxI)'!$O26</f>
        <v>0</v>
      </c>
      <c r="Z26">
        <f>I!Y24*'Sim_F(IxI)'!$O26</f>
        <v>0</v>
      </c>
      <c r="AA26">
        <f>I!Z24*'Sim_F(IxI)'!$O26</f>
        <v>0</v>
      </c>
      <c r="AB26">
        <f>I!AA24*'Sim_F(IxI)'!$O26</f>
        <v>0</v>
      </c>
      <c r="AC26">
        <f>I!AB24*'Sim_F(IxI)'!$O26</f>
        <v>0</v>
      </c>
      <c r="AD26">
        <f>I!AC24*'Sim_F(IxI)'!$O26</f>
        <v>0</v>
      </c>
      <c r="AE26">
        <f>I!AD24*'Sim_F(IxI)'!$O26</f>
        <v>0</v>
      </c>
      <c r="AF26">
        <f>I!AE24*'Sim_F(IxI)'!$O26</f>
        <v>0</v>
      </c>
      <c r="AG26">
        <f>I!AF24*'Sim_F(IxI)'!$O26</f>
        <v>0</v>
      </c>
      <c r="AH26">
        <f>I!AG24*'Sim_F(IxI)'!$O26</f>
        <v>0</v>
      </c>
      <c r="AI26">
        <f>I!AH24*'Sim_F(IxI)'!$O26</f>
        <v>0</v>
      </c>
      <c r="AJ26">
        <f>I!AI24*'Sim_F(IxI)'!$O26</f>
        <v>0</v>
      </c>
      <c r="AK26">
        <f>I!AJ24*'Sim_F(IxI)'!$O26</f>
        <v>0</v>
      </c>
      <c r="AL26">
        <f>I!AK24*'Sim_F(IxI)'!$O26</f>
        <v>0</v>
      </c>
      <c r="AM26">
        <f>I!AL24*'Sim_F(IxI)'!$O26</f>
        <v>0</v>
      </c>
      <c r="AN26">
        <f>I!AM24*'Sim_F(IxI)'!$O26</f>
        <v>0</v>
      </c>
      <c r="AO26">
        <f>I!AN24*'Sim_F(IxI)'!$O26</f>
        <v>0</v>
      </c>
      <c r="AP26">
        <f>I!AO24*'Sim_F(IxI)'!$O26</f>
        <v>0</v>
      </c>
      <c r="AQ26">
        <f>I!AP24*'Sim_F(IxI)'!$O26</f>
        <v>0</v>
      </c>
      <c r="AR26">
        <f>I!AQ24*'Sim_F(IxI)'!$O26</f>
        <v>0</v>
      </c>
      <c r="AS26">
        <f>I!AR24*'Sim_F(IxI)'!$O26</f>
        <v>0</v>
      </c>
      <c r="AT26">
        <f>I!AS24*'Sim_F(IxI)'!$O26</f>
        <v>0</v>
      </c>
      <c r="AU26">
        <f>I!AT24*'Sim_F(IxI)'!$O26</f>
        <v>0</v>
      </c>
      <c r="AV26">
        <f>I!AU24*'Sim_F(IxI)'!$O26</f>
        <v>0</v>
      </c>
      <c r="AW26">
        <f>I!AV24*'Sim_F(IxI)'!$O26</f>
        <v>0</v>
      </c>
      <c r="AX26">
        <f>I!AW24*'Sim_F(IxI)'!$O26</f>
        <v>0</v>
      </c>
      <c r="AY26">
        <f>I!AX24*'Sim_F(IxI)'!$O26</f>
        <v>0</v>
      </c>
      <c r="AZ26">
        <f>I!AY24*'Sim_F(IxI)'!$O26</f>
        <v>0</v>
      </c>
      <c r="BA26">
        <f>I!AZ24*'Sim_F(IxI)'!$O26</f>
        <v>0</v>
      </c>
      <c r="BB26">
        <f>I!BA24*'Sim_F(IxI)'!$O26</f>
        <v>0</v>
      </c>
      <c r="BC26">
        <f>I!BB24*'Sim_F(IxI)'!$O26</f>
        <v>0</v>
      </c>
      <c r="BD26">
        <f>I!BC24*'Sim_F(IxI)'!$O26</f>
        <v>0</v>
      </c>
      <c r="BE26">
        <f>I!BD24*'Sim_F(IxI)'!$O26</f>
        <v>0</v>
      </c>
      <c r="BF26">
        <f>I!BE24*'Sim_F(IxI)'!$O26</f>
        <v>0</v>
      </c>
      <c r="BG26">
        <f>I!BF24*'Sim_F(IxI)'!$O26</f>
        <v>0</v>
      </c>
      <c r="BH26">
        <f>I!BG24*'Sim_F(IxI)'!$O26</f>
        <v>0</v>
      </c>
      <c r="BI26">
        <f>I!BH24*'Sim_F(IxI)'!$O26</f>
        <v>0</v>
      </c>
      <c r="BJ26">
        <f>I!BI24*'Sim_F(IxI)'!$O26</f>
        <v>0</v>
      </c>
      <c r="BK26">
        <f>I!BJ24*'Sim_F(IxI)'!$O26</f>
        <v>0</v>
      </c>
      <c r="BL26">
        <f>I!BK24*'Sim_F(IxI)'!$O26</f>
        <v>0</v>
      </c>
      <c r="BM26">
        <f>I!BL24*'Sim_F(IxI)'!$O26</f>
        <v>0</v>
      </c>
      <c r="BN26">
        <f>I!BM24*'Sim_F(IxI)'!$O26</f>
        <v>0</v>
      </c>
      <c r="BO26">
        <f>I!BN24*'Sim_F(IxI)'!$O26</f>
        <v>0</v>
      </c>
      <c r="BP26">
        <f>I!BO24*'Sim_F(IxI)'!$O26</f>
        <v>0</v>
      </c>
      <c r="BQ26">
        <f>I!BP24*'Sim_F(IxI)'!$O26</f>
        <v>0</v>
      </c>
      <c r="BR26">
        <f>I!BQ24*'Sim_F(IxI)'!$O26</f>
        <v>0</v>
      </c>
      <c r="BS26">
        <f>I!BR24*'Sim_F(IxI)'!$O26</f>
        <v>0</v>
      </c>
      <c r="BT26">
        <f>I!BS24*'Sim_F(IxI)'!$O26</f>
        <v>0</v>
      </c>
      <c r="BU26">
        <f>I!BT24*'Sim_F(IxI)'!$O26</f>
        <v>0</v>
      </c>
      <c r="BV26">
        <f>I!BU24*'Sim_F(IxI)'!$O26</f>
        <v>0</v>
      </c>
      <c r="BW26">
        <f>I!BV24*'Sim_F(IxI)'!$O26</f>
        <v>0</v>
      </c>
      <c r="BX26">
        <f>I!BW24*'Sim_F(IxI)'!$O26</f>
        <v>0</v>
      </c>
      <c r="BY26">
        <f>I!BX24*'Sim_F(IxI)'!$O26</f>
        <v>0</v>
      </c>
    </row>
    <row r="27" spans="1:77" x14ac:dyDescent="0.25">
      <c r="A27" s="105" t="s">
        <v>24</v>
      </c>
      <c r="B27">
        <f>I!A25*'Sim_F(IxI)'!$O27</f>
        <v>0</v>
      </c>
      <c r="C27">
        <f>I!B25*'Sim_F(IxI)'!$O27</f>
        <v>0</v>
      </c>
      <c r="D27">
        <f>I!C25*'Sim_F(IxI)'!$O27</f>
        <v>0</v>
      </c>
      <c r="E27">
        <f>I!D25*'Sim_F(IxI)'!$O27</f>
        <v>0</v>
      </c>
      <c r="F27">
        <f>I!E25*'Sim_F(IxI)'!$O27</f>
        <v>0</v>
      </c>
      <c r="G27">
        <f>I!F25*'Sim_F(IxI)'!$O27</f>
        <v>0</v>
      </c>
      <c r="H27">
        <f>I!G25*'Sim_F(IxI)'!$O27</f>
        <v>0</v>
      </c>
      <c r="I27">
        <f>I!H25*'Sim_F(IxI)'!$O27</f>
        <v>0</v>
      </c>
      <c r="J27">
        <f>I!I25*'Sim_F(IxI)'!$O27</f>
        <v>0</v>
      </c>
      <c r="K27">
        <f>I!J25*'Sim_F(IxI)'!$O27</f>
        <v>0</v>
      </c>
      <c r="L27">
        <f>I!K25*'Sim_F(IxI)'!$O27</f>
        <v>0</v>
      </c>
      <c r="M27">
        <f>I!L25*'Sim_F(IxI)'!$O27</f>
        <v>0</v>
      </c>
      <c r="N27">
        <f>I!M25*'Sim_F(IxI)'!$O27</f>
        <v>0</v>
      </c>
      <c r="O27">
        <f>I!N25*'Sim_F(IxI)'!$O27</f>
        <v>0</v>
      </c>
      <c r="P27">
        <f>I!O25*'Sim_F(IxI)'!$O27</f>
        <v>0</v>
      </c>
      <c r="Q27">
        <f>I!P25*'Sim_F(IxI)'!$O27</f>
        <v>0</v>
      </c>
      <c r="R27">
        <f>I!Q25*'Sim_F(IxI)'!$O27</f>
        <v>0</v>
      </c>
      <c r="S27">
        <f>I!R25*'Sim_F(IxI)'!$O27</f>
        <v>0</v>
      </c>
      <c r="T27">
        <f>I!S25*'Sim_F(IxI)'!$O27</f>
        <v>0</v>
      </c>
      <c r="U27">
        <f>I!T25*'Sim_F(IxI)'!$O27</f>
        <v>0</v>
      </c>
      <c r="V27">
        <f>I!U25*'Sim_F(IxI)'!$O27</f>
        <v>0</v>
      </c>
      <c r="W27">
        <f>I!V25*'Sim_F(IxI)'!$O27</f>
        <v>0</v>
      </c>
      <c r="X27">
        <f>I!W25*'Sim_F(IxI)'!$O27</f>
        <v>0</v>
      </c>
      <c r="Y27">
        <f>I!X25*'Sim_F(IxI)'!$O27</f>
        <v>0</v>
      </c>
      <c r="Z27">
        <f>I!Y25*'Sim_F(IxI)'!$O27</f>
        <v>0</v>
      </c>
      <c r="AA27">
        <f>I!Z25*'Sim_F(IxI)'!$O27</f>
        <v>0</v>
      </c>
      <c r="AB27">
        <f>I!AA25*'Sim_F(IxI)'!$O27</f>
        <v>0</v>
      </c>
      <c r="AC27">
        <f>I!AB25*'Sim_F(IxI)'!$O27</f>
        <v>0</v>
      </c>
      <c r="AD27">
        <f>I!AC25*'Sim_F(IxI)'!$O27</f>
        <v>0</v>
      </c>
      <c r="AE27">
        <f>I!AD25*'Sim_F(IxI)'!$O27</f>
        <v>0</v>
      </c>
      <c r="AF27">
        <f>I!AE25*'Sim_F(IxI)'!$O27</f>
        <v>0</v>
      </c>
      <c r="AG27">
        <f>I!AF25*'Sim_F(IxI)'!$O27</f>
        <v>0</v>
      </c>
      <c r="AH27">
        <f>I!AG25*'Sim_F(IxI)'!$O27</f>
        <v>0</v>
      </c>
      <c r="AI27">
        <f>I!AH25*'Sim_F(IxI)'!$O27</f>
        <v>0</v>
      </c>
      <c r="AJ27">
        <f>I!AI25*'Sim_F(IxI)'!$O27</f>
        <v>0</v>
      </c>
      <c r="AK27">
        <f>I!AJ25*'Sim_F(IxI)'!$O27</f>
        <v>0</v>
      </c>
      <c r="AL27">
        <f>I!AK25*'Sim_F(IxI)'!$O27</f>
        <v>0</v>
      </c>
      <c r="AM27">
        <f>I!AL25*'Sim_F(IxI)'!$O27</f>
        <v>0</v>
      </c>
      <c r="AN27">
        <f>I!AM25*'Sim_F(IxI)'!$O27</f>
        <v>0</v>
      </c>
      <c r="AO27">
        <f>I!AN25*'Sim_F(IxI)'!$O27</f>
        <v>0</v>
      </c>
      <c r="AP27">
        <f>I!AO25*'Sim_F(IxI)'!$O27</f>
        <v>0</v>
      </c>
      <c r="AQ27">
        <f>I!AP25*'Sim_F(IxI)'!$O27</f>
        <v>0</v>
      </c>
      <c r="AR27">
        <f>I!AQ25*'Sim_F(IxI)'!$O27</f>
        <v>0</v>
      </c>
      <c r="AS27">
        <f>I!AR25*'Sim_F(IxI)'!$O27</f>
        <v>0</v>
      </c>
      <c r="AT27">
        <f>I!AS25*'Sim_F(IxI)'!$O27</f>
        <v>0</v>
      </c>
      <c r="AU27">
        <f>I!AT25*'Sim_F(IxI)'!$O27</f>
        <v>0</v>
      </c>
      <c r="AV27">
        <f>I!AU25*'Sim_F(IxI)'!$O27</f>
        <v>0</v>
      </c>
      <c r="AW27">
        <f>I!AV25*'Sim_F(IxI)'!$O27</f>
        <v>0</v>
      </c>
      <c r="AX27">
        <f>I!AW25*'Sim_F(IxI)'!$O27</f>
        <v>0</v>
      </c>
      <c r="AY27">
        <f>I!AX25*'Sim_F(IxI)'!$O27</f>
        <v>0</v>
      </c>
      <c r="AZ27">
        <f>I!AY25*'Sim_F(IxI)'!$O27</f>
        <v>0</v>
      </c>
      <c r="BA27">
        <f>I!AZ25*'Sim_F(IxI)'!$O27</f>
        <v>0</v>
      </c>
      <c r="BB27">
        <f>I!BA25*'Sim_F(IxI)'!$O27</f>
        <v>0</v>
      </c>
      <c r="BC27">
        <f>I!BB25*'Sim_F(IxI)'!$O27</f>
        <v>0</v>
      </c>
      <c r="BD27">
        <f>I!BC25*'Sim_F(IxI)'!$O27</f>
        <v>0</v>
      </c>
      <c r="BE27">
        <f>I!BD25*'Sim_F(IxI)'!$O27</f>
        <v>0</v>
      </c>
      <c r="BF27">
        <f>I!BE25*'Sim_F(IxI)'!$O27</f>
        <v>0</v>
      </c>
      <c r="BG27">
        <f>I!BF25*'Sim_F(IxI)'!$O27</f>
        <v>0</v>
      </c>
      <c r="BH27">
        <f>I!BG25*'Sim_F(IxI)'!$O27</f>
        <v>0</v>
      </c>
      <c r="BI27">
        <f>I!BH25*'Sim_F(IxI)'!$O27</f>
        <v>0</v>
      </c>
      <c r="BJ27">
        <f>I!BI25*'Sim_F(IxI)'!$O27</f>
        <v>0</v>
      </c>
      <c r="BK27">
        <f>I!BJ25*'Sim_F(IxI)'!$O27</f>
        <v>0</v>
      </c>
      <c r="BL27">
        <f>I!BK25*'Sim_F(IxI)'!$O27</f>
        <v>0</v>
      </c>
      <c r="BM27">
        <f>I!BL25*'Sim_F(IxI)'!$O27</f>
        <v>0</v>
      </c>
      <c r="BN27">
        <f>I!BM25*'Sim_F(IxI)'!$O27</f>
        <v>0</v>
      </c>
      <c r="BO27">
        <f>I!BN25*'Sim_F(IxI)'!$O27</f>
        <v>0</v>
      </c>
      <c r="BP27">
        <f>I!BO25*'Sim_F(IxI)'!$O27</f>
        <v>0</v>
      </c>
      <c r="BQ27">
        <f>I!BP25*'Sim_F(IxI)'!$O27</f>
        <v>0</v>
      </c>
      <c r="BR27">
        <f>I!BQ25*'Sim_F(IxI)'!$O27</f>
        <v>0</v>
      </c>
      <c r="BS27">
        <f>I!BR25*'Sim_F(IxI)'!$O27</f>
        <v>0</v>
      </c>
      <c r="BT27">
        <f>I!BS25*'Sim_F(IxI)'!$O27</f>
        <v>0</v>
      </c>
      <c r="BU27">
        <f>I!BT25*'Sim_F(IxI)'!$O27</f>
        <v>0</v>
      </c>
      <c r="BV27">
        <f>I!BU25*'Sim_F(IxI)'!$O27</f>
        <v>0</v>
      </c>
      <c r="BW27">
        <f>I!BV25*'Sim_F(IxI)'!$O27</f>
        <v>0</v>
      </c>
      <c r="BX27">
        <f>I!BW25*'Sim_F(IxI)'!$O27</f>
        <v>0</v>
      </c>
      <c r="BY27">
        <f>I!BX25*'Sim_F(IxI)'!$O27</f>
        <v>0</v>
      </c>
    </row>
    <row r="28" spans="1:77" x14ac:dyDescent="0.25">
      <c r="A28" s="105" t="s">
        <v>25</v>
      </c>
      <c r="B28">
        <f>I!A26*'Sim_F(IxI)'!$O28</f>
        <v>0</v>
      </c>
      <c r="C28">
        <f>I!B26*'Sim_F(IxI)'!$O28</f>
        <v>0</v>
      </c>
      <c r="D28">
        <f>I!C26*'Sim_F(IxI)'!$O28</f>
        <v>0</v>
      </c>
      <c r="E28">
        <f>I!D26*'Sim_F(IxI)'!$O28</f>
        <v>0</v>
      </c>
      <c r="F28">
        <f>I!E26*'Sim_F(IxI)'!$O28</f>
        <v>0</v>
      </c>
      <c r="G28">
        <f>I!F26*'Sim_F(IxI)'!$O28</f>
        <v>0</v>
      </c>
      <c r="H28">
        <f>I!G26*'Sim_F(IxI)'!$O28</f>
        <v>0</v>
      </c>
      <c r="I28">
        <f>I!H26*'Sim_F(IxI)'!$O28</f>
        <v>0</v>
      </c>
      <c r="J28">
        <f>I!I26*'Sim_F(IxI)'!$O28</f>
        <v>0</v>
      </c>
      <c r="K28">
        <f>I!J26*'Sim_F(IxI)'!$O28</f>
        <v>0</v>
      </c>
      <c r="L28">
        <f>I!K26*'Sim_F(IxI)'!$O28</f>
        <v>0</v>
      </c>
      <c r="M28">
        <f>I!L26*'Sim_F(IxI)'!$O28</f>
        <v>0</v>
      </c>
      <c r="N28">
        <f>I!M26*'Sim_F(IxI)'!$O28</f>
        <v>0</v>
      </c>
      <c r="O28">
        <f>I!N26*'Sim_F(IxI)'!$O28</f>
        <v>0</v>
      </c>
      <c r="P28">
        <f>I!O26*'Sim_F(IxI)'!$O28</f>
        <v>0</v>
      </c>
      <c r="Q28">
        <f>I!P26*'Sim_F(IxI)'!$O28</f>
        <v>0</v>
      </c>
      <c r="R28">
        <f>I!Q26*'Sim_F(IxI)'!$O28</f>
        <v>0</v>
      </c>
      <c r="S28">
        <f>I!R26*'Sim_F(IxI)'!$O28</f>
        <v>0</v>
      </c>
      <c r="T28">
        <f>I!S26*'Sim_F(IxI)'!$O28</f>
        <v>0</v>
      </c>
      <c r="U28">
        <f>I!T26*'Sim_F(IxI)'!$O28</f>
        <v>0</v>
      </c>
      <c r="V28">
        <f>I!U26*'Sim_F(IxI)'!$O28</f>
        <v>0</v>
      </c>
      <c r="W28">
        <f>I!V26*'Sim_F(IxI)'!$O28</f>
        <v>0</v>
      </c>
      <c r="X28">
        <f>I!W26*'Sim_F(IxI)'!$O28</f>
        <v>0</v>
      </c>
      <c r="Y28">
        <f>I!X26*'Sim_F(IxI)'!$O28</f>
        <v>0</v>
      </c>
      <c r="Z28">
        <f>I!Y26*'Sim_F(IxI)'!$O28</f>
        <v>0</v>
      </c>
      <c r="AA28">
        <f>I!Z26*'Sim_F(IxI)'!$O28</f>
        <v>0</v>
      </c>
      <c r="AB28">
        <f>I!AA26*'Sim_F(IxI)'!$O28</f>
        <v>0</v>
      </c>
      <c r="AC28">
        <f>I!AB26*'Sim_F(IxI)'!$O28</f>
        <v>0</v>
      </c>
      <c r="AD28">
        <f>I!AC26*'Sim_F(IxI)'!$O28</f>
        <v>0</v>
      </c>
      <c r="AE28">
        <f>I!AD26*'Sim_F(IxI)'!$O28</f>
        <v>0</v>
      </c>
      <c r="AF28">
        <f>I!AE26*'Sim_F(IxI)'!$O28</f>
        <v>0</v>
      </c>
      <c r="AG28">
        <f>I!AF26*'Sim_F(IxI)'!$O28</f>
        <v>0</v>
      </c>
      <c r="AH28">
        <f>I!AG26*'Sim_F(IxI)'!$O28</f>
        <v>0</v>
      </c>
      <c r="AI28">
        <f>I!AH26*'Sim_F(IxI)'!$O28</f>
        <v>0</v>
      </c>
      <c r="AJ28">
        <f>I!AI26*'Sim_F(IxI)'!$O28</f>
        <v>0</v>
      </c>
      <c r="AK28">
        <f>I!AJ26*'Sim_F(IxI)'!$O28</f>
        <v>0</v>
      </c>
      <c r="AL28">
        <f>I!AK26*'Sim_F(IxI)'!$O28</f>
        <v>0</v>
      </c>
      <c r="AM28">
        <f>I!AL26*'Sim_F(IxI)'!$O28</f>
        <v>0</v>
      </c>
      <c r="AN28">
        <f>I!AM26*'Sim_F(IxI)'!$O28</f>
        <v>0</v>
      </c>
      <c r="AO28">
        <f>I!AN26*'Sim_F(IxI)'!$O28</f>
        <v>0</v>
      </c>
      <c r="AP28">
        <f>I!AO26*'Sim_F(IxI)'!$O28</f>
        <v>0</v>
      </c>
      <c r="AQ28">
        <f>I!AP26*'Sim_F(IxI)'!$O28</f>
        <v>0</v>
      </c>
      <c r="AR28">
        <f>I!AQ26*'Sim_F(IxI)'!$O28</f>
        <v>0</v>
      </c>
      <c r="AS28">
        <f>I!AR26*'Sim_F(IxI)'!$O28</f>
        <v>0</v>
      </c>
      <c r="AT28">
        <f>I!AS26*'Sim_F(IxI)'!$O28</f>
        <v>0</v>
      </c>
      <c r="AU28">
        <f>I!AT26*'Sim_F(IxI)'!$O28</f>
        <v>0</v>
      </c>
      <c r="AV28">
        <f>I!AU26*'Sim_F(IxI)'!$O28</f>
        <v>0</v>
      </c>
      <c r="AW28">
        <f>I!AV26*'Sim_F(IxI)'!$O28</f>
        <v>0</v>
      </c>
      <c r="AX28">
        <f>I!AW26*'Sim_F(IxI)'!$O28</f>
        <v>0</v>
      </c>
      <c r="AY28">
        <f>I!AX26*'Sim_F(IxI)'!$O28</f>
        <v>0</v>
      </c>
      <c r="AZ28">
        <f>I!AY26*'Sim_F(IxI)'!$O28</f>
        <v>0</v>
      </c>
      <c r="BA28">
        <f>I!AZ26*'Sim_F(IxI)'!$O28</f>
        <v>0</v>
      </c>
      <c r="BB28">
        <f>I!BA26*'Sim_F(IxI)'!$O28</f>
        <v>0</v>
      </c>
      <c r="BC28">
        <f>I!BB26*'Sim_F(IxI)'!$O28</f>
        <v>0</v>
      </c>
      <c r="BD28">
        <f>I!BC26*'Sim_F(IxI)'!$O28</f>
        <v>0</v>
      </c>
      <c r="BE28">
        <f>I!BD26*'Sim_F(IxI)'!$O28</f>
        <v>0</v>
      </c>
      <c r="BF28">
        <f>I!BE26*'Sim_F(IxI)'!$O28</f>
        <v>0</v>
      </c>
      <c r="BG28">
        <f>I!BF26*'Sim_F(IxI)'!$O28</f>
        <v>0</v>
      </c>
      <c r="BH28">
        <f>I!BG26*'Sim_F(IxI)'!$O28</f>
        <v>0</v>
      </c>
      <c r="BI28">
        <f>I!BH26*'Sim_F(IxI)'!$O28</f>
        <v>0</v>
      </c>
      <c r="BJ28">
        <f>I!BI26*'Sim_F(IxI)'!$O28</f>
        <v>0</v>
      </c>
      <c r="BK28">
        <f>I!BJ26*'Sim_F(IxI)'!$O28</f>
        <v>0</v>
      </c>
      <c r="BL28">
        <f>I!BK26*'Sim_F(IxI)'!$O28</f>
        <v>0</v>
      </c>
      <c r="BM28">
        <f>I!BL26*'Sim_F(IxI)'!$O28</f>
        <v>0</v>
      </c>
      <c r="BN28">
        <f>I!BM26*'Sim_F(IxI)'!$O28</f>
        <v>0</v>
      </c>
      <c r="BO28">
        <f>I!BN26*'Sim_F(IxI)'!$O28</f>
        <v>0</v>
      </c>
      <c r="BP28">
        <f>I!BO26*'Sim_F(IxI)'!$O28</f>
        <v>0</v>
      </c>
      <c r="BQ28">
        <f>I!BP26*'Sim_F(IxI)'!$O28</f>
        <v>0</v>
      </c>
      <c r="BR28">
        <f>I!BQ26*'Sim_F(IxI)'!$O28</f>
        <v>0</v>
      </c>
      <c r="BS28">
        <f>I!BR26*'Sim_F(IxI)'!$O28</f>
        <v>0</v>
      </c>
      <c r="BT28">
        <f>I!BS26*'Sim_F(IxI)'!$O28</f>
        <v>0</v>
      </c>
      <c r="BU28">
        <f>I!BT26*'Sim_F(IxI)'!$O28</f>
        <v>0</v>
      </c>
      <c r="BV28">
        <f>I!BU26*'Sim_F(IxI)'!$O28</f>
        <v>0</v>
      </c>
      <c r="BW28">
        <f>I!BV26*'Sim_F(IxI)'!$O28</f>
        <v>0</v>
      </c>
      <c r="BX28">
        <f>I!BW26*'Sim_F(IxI)'!$O28</f>
        <v>0</v>
      </c>
      <c r="BY28">
        <f>I!BX26*'Sim_F(IxI)'!$O28</f>
        <v>0</v>
      </c>
    </row>
    <row r="29" spans="1:77" x14ac:dyDescent="0.25">
      <c r="A29" s="105" t="s">
        <v>26</v>
      </c>
      <c r="B29">
        <f>I!A27*'Sim_F(IxI)'!$O29</f>
        <v>0</v>
      </c>
      <c r="C29">
        <f>I!B27*'Sim_F(IxI)'!$O29</f>
        <v>0</v>
      </c>
      <c r="D29">
        <f>I!C27*'Sim_F(IxI)'!$O29</f>
        <v>0</v>
      </c>
      <c r="E29">
        <f>I!D27*'Sim_F(IxI)'!$O29</f>
        <v>0</v>
      </c>
      <c r="F29">
        <f>I!E27*'Sim_F(IxI)'!$O29</f>
        <v>0</v>
      </c>
      <c r="G29">
        <f>I!F27*'Sim_F(IxI)'!$O29</f>
        <v>0</v>
      </c>
      <c r="H29">
        <f>I!G27*'Sim_F(IxI)'!$O29</f>
        <v>0</v>
      </c>
      <c r="I29">
        <f>I!H27*'Sim_F(IxI)'!$O29</f>
        <v>0</v>
      </c>
      <c r="J29">
        <f>I!I27*'Sim_F(IxI)'!$O29</f>
        <v>0</v>
      </c>
      <c r="K29">
        <f>I!J27*'Sim_F(IxI)'!$O29</f>
        <v>0</v>
      </c>
      <c r="L29">
        <f>I!K27*'Sim_F(IxI)'!$O29</f>
        <v>0</v>
      </c>
      <c r="M29">
        <f>I!L27*'Sim_F(IxI)'!$O29</f>
        <v>0</v>
      </c>
      <c r="N29">
        <f>I!M27*'Sim_F(IxI)'!$O29</f>
        <v>0</v>
      </c>
      <c r="O29">
        <f>I!N27*'Sim_F(IxI)'!$O29</f>
        <v>0</v>
      </c>
      <c r="P29">
        <f>I!O27*'Sim_F(IxI)'!$O29</f>
        <v>0</v>
      </c>
      <c r="Q29">
        <f>I!P27*'Sim_F(IxI)'!$O29</f>
        <v>0</v>
      </c>
      <c r="R29">
        <f>I!Q27*'Sim_F(IxI)'!$O29</f>
        <v>0</v>
      </c>
      <c r="S29">
        <f>I!R27*'Sim_F(IxI)'!$O29</f>
        <v>0</v>
      </c>
      <c r="T29">
        <f>I!S27*'Sim_F(IxI)'!$O29</f>
        <v>0</v>
      </c>
      <c r="U29">
        <f>I!T27*'Sim_F(IxI)'!$O29</f>
        <v>0</v>
      </c>
      <c r="V29">
        <f>I!U27*'Sim_F(IxI)'!$O29</f>
        <v>0</v>
      </c>
      <c r="W29">
        <f>I!V27*'Sim_F(IxI)'!$O29</f>
        <v>0</v>
      </c>
      <c r="X29">
        <f>I!W27*'Sim_F(IxI)'!$O29</f>
        <v>0</v>
      </c>
      <c r="Y29">
        <f>I!X27*'Sim_F(IxI)'!$O29</f>
        <v>0</v>
      </c>
      <c r="Z29">
        <f>I!Y27*'Sim_F(IxI)'!$O29</f>
        <v>0</v>
      </c>
      <c r="AA29">
        <f>I!Z27*'Sim_F(IxI)'!$O29</f>
        <v>0</v>
      </c>
      <c r="AB29">
        <f>I!AA27*'Sim_F(IxI)'!$O29</f>
        <v>0</v>
      </c>
      <c r="AC29">
        <f>I!AB27*'Sim_F(IxI)'!$O29</f>
        <v>0</v>
      </c>
      <c r="AD29">
        <f>I!AC27*'Sim_F(IxI)'!$O29</f>
        <v>0</v>
      </c>
      <c r="AE29">
        <f>I!AD27*'Sim_F(IxI)'!$O29</f>
        <v>0</v>
      </c>
      <c r="AF29">
        <f>I!AE27*'Sim_F(IxI)'!$O29</f>
        <v>0</v>
      </c>
      <c r="AG29">
        <f>I!AF27*'Sim_F(IxI)'!$O29</f>
        <v>0</v>
      </c>
      <c r="AH29">
        <f>I!AG27*'Sim_F(IxI)'!$O29</f>
        <v>0</v>
      </c>
      <c r="AI29">
        <f>I!AH27*'Sim_F(IxI)'!$O29</f>
        <v>0</v>
      </c>
      <c r="AJ29">
        <f>I!AI27*'Sim_F(IxI)'!$O29</f>
        <v>0</v>
      </c>
      <c r="AK29">
        <f>I!AJ27*'Sim_F(IxI)'!$O29</f>
        <v>0</v>
      </c>
      <c r="AL29">
        <f>I!AK27*'Sim_F(IxI)'!$O29</f>
        <v>0</v>
      </c>
      <c r="AM29">
        <f>I!AL27*'Sim_F(IxI)'!$O29</f>
        <v>0</v>
      </c>
      <c r="AN29">
        <f>I!AM27*'Sim_F(IxI)'!$O29</f>
        <v>0</v>
      </c>
      <c r="AO29">
        <f>I!AN27*'Sim_F(IxI)'!$O29</f>
        <v>0</v>
      </c>
      <c r="AP29">
        <f>I!AO27*'Sim_F(IxI)'!$O29</f>
        <v>0</v>
      </c>
      <c r="AQ29">
        <f>I!AP27*'Sim_F(IxI)'!$O29</f>
        <v>0</v>
      </c>
      <c r="AR29">
        <f>I!AQ27*'Sim_F(IxI)'!$O29</f>
        <v>0</v>
      </c>
      <c r="AS29">
        <f>I!AR27*'Sim_F(IxI)'!$O29</f>
        <v>0</v>
      </c>
      <c r="AT29">
        <f>I!AS27*'Sim_F(IxI)'!$O29</f>
        <v>0</v>
      </c>
      <c r="AU29">
        <f>I!AT27*'Sim_F(IxI)'!$O29</f>
        <v>0</v>
      </c>
      <c r="AV29">
        <f>I!AU27*'Sim_F(IxI)'!$O29</f>
        <v>0</v>
      </c>
      <c r="AW29">
        <f>I!AV27*'Sim_F(IxI)'!$O29</f>
        <v>0</v>
      </c>
      <c r="AX29">
        <f>I!AW27*'Sim_F(IxI)'!$O29</f>
        <v>0</v>
      </c>
      <c r="AY29">
        <f>I!AX27*'Sim_F(IxI)'!$O29</f>
        <v>0</v>
      </c>
      <c r="AZ29">
        <f>I!AY27*'Sim_F(IxI)'!$O29</f>
        <v>0</v>
      </c>
      <c r="BA29">
        <f>I!AZ27*'Sim_F(IxI)'!$O29</f>
        <v>0</v>
      </c>
      <c r="BB29">
        <f>I!BA27*'Sim_F(IxI)'!$O29</f>
        <v>0</v>
      </c>
      <c r="BC29">
        <f>I!BB27*'Sim_F(IxI)'!$O29</f>
        <v>0</v>
      </c>
      <c r="BD29">
        <f>I!BC27*'Sim_F(IxI)'!$O29</f>
        <v>0</v>
      </c>
      <c r="BE29">
        <f>I!BD27*'Sim_F(IxI)'!$O29</f>
        <v>0</v>
      </c>
      <c r="BF29">
        <f>I!BE27*'Sim_F(IxI)'!$O29</f>
        <v>0</v>
      </c>
      <c r="BG29">
        <f>I!BF27*'Sim_F(IxI)'!$O29</f>
        <v>0</v>
      </c>
      <c r="BH29">
        <f>I!BG27*'Sim_F(IxI)'!$O29</f>
        <v>0</v>
      </c>
      <c r="BI29">
        <f>I!BH27*'Sim_F(IxI)'!$O29</f>
        <v>0</v>
      </c>
      <c r="BJ29">
        <f>I!BI27*'Sim_F(IxI)'!$O29</f>
        <v>0</v>
      </c>
      <c r="BK29">
        <f>I!BJ27*'Sim_F(IxI)'!$O29</f>
        <v>0</v>
      </c>
      <c r="BL29">
        <f>I!BK27*'Sim_F(IxI)'!$O29</f>
        <v>0</v>
      </c>
      <c r="BM29">
        <f>I!BL27*'Sim_F(IxI)'!$O29</f>
        <v>0</v>
      </c>
      <c r="BN29">
        <f>I!BM27*'Sim_F(IxI)'!$O29</f>
        <v>0</v>
      </c>
      <c r="BO29">
        <f>I!BN27*'Sim_F(IxI)'!$O29</f>
        <v>0</v>
      </c>
      <c r="BP29">
        <f>I!BO27*'Sim_F(IxI)'!$O29</f>
        <v>0</v>
      </c>
      <c r="BQ29">
        <f>I!BP27*'Sim_F(IxI)'!$O29</f>
        <v>0</v>
      </c>
      <c r="BR29">
        <f>I!BQ27*'Sim_F(IxI)'!$O29</f>
        <v>0</v>
      </c>
      <c r="BS29">
        <f>I!BR27*'Sim_F(IxI)'!$O29</f>
        <v>0</v>
      </c>
      <c r="BT29">
        <f>I!BS27*'Sim_F(IxI)'!$O29</f>
        <v>0</v>
      </c>
      <c r="BU29">
        <f>I!BT27*'Sim_F(IxI)'!$O29</f>
        <v>0</v>
      </c>
      <c r="BV29">
        <f>I!BU27*'Sim_F(IxI)'!$O29</f>
        <v>0</v>
      </c>
      <c r="BW29">
        <f>I!BV27*'Sim_F(IxI)'!$O29</f>
        <v>0</v>
      </c>
      <c r="BX29">
        <f>I!BW27*'Sim_F(IxI)'!$O29</f>
        <v>0</v>
      </c>
      <c r="BY29">
        <f>I!BX27*'Sim_F(IxI)'!$O29</f>
        <v>0</v>
      </c>
    </row>
    <row r="30" spans="1:77" x14ac:dyDescent="0.25">
      <c r="A30" s="105" t="s">
        <v>27</v>
      </c>
      <c r="B30">
        <f>I!A28*'Sim_F(IxI)'!$O30</f>
        <v>0</v>
      </c>
      <c r="C30">
        <f>I!B28*'Sim_F(IxI)'!$O30</f>
        <v>0</v>
      </c>
      <c r="D30">
        <f>I!C28*'Sim_F(IxI)'!$O30</f>
        <v>0</v>
      </c>
      <c r="E30">
        <f>I!D28*'Sim_F(IxI)'!$O30</f>
        <v>0</v>
      </c>
      <c r="F30">
        <f>I!E28*'Sim_F(IxI)'!$O30</f>
        <v>0</v>
      </c>
      <c r="G30">
        <f>I!F28*'Sim_F(IxI)'!$O30</f>
        <v>0</v>
      </c>
      <c r="H30">
        <f>I!G28*'Sim_F(IxI)'!$O30</f>
        <v>0</v>
      </c>
      <c r="I30">
        <f>I!H28*'Sim_F(IxI)'!$O30</f>
        <v>0</v>
      </c>
      <c r="J30">
        <f>I!I28*'Sim_F(IxI)'!$O30</f>
        <v>0</v>
      </c>
      <c r="K30">
        <f>I!J28*'Sim_F(IxI)'!$O30</f>
        <v>0</v>
      </c>
      <c r="L30">
        <f>I!K28*'Sim_F(IxI)'!$O30</f>
        <v>0</v>
      </c>
      <c r="M30">
        <f>I!L28*'Sim_F(IxI)'!$O30</f>
        <v>0</v>
      </c>
      <c r="N30">
        <f>I!M28*'Sim_F(IxI)'!$O30</f>
        <v>0</v>
      </c>
      <c r="O30">
        <f>I!N28*'Sim_F(IxI)'!$O30</f>
        <v>0</v>
      </c>
      <c r="P30">
        <f>I!O28*'Sim_F(IxI)'!$O30</f>
        <v>0</v>
      </c>
      <c r="Q30">
        <f>I!P28*'Sim_F(IxI)'!$O30</f>
        <v>0</v>
      </c>
      <c r="R30">
        <f>I!Q28*'Sim_F(IxI)'!$O30</f>
        <v>0</v>
      </c>
      <c r="S30">
        <f>I!R28*'Sim_F(IxI)'!$O30</f>
        <v>0</v>
      </c>
      <c r="T30">
        <f>I!S28*'Sim_F(IxI)'!$O30</f>
        <v>0</v>
      </c>
      <c r="U30">
        <f>I!T28*'Sim_F(IxI)'!$O30</f>
        <v>0</v>
      </c>
      <c r="V30">
        <f>I!U28*'Sim_F(IxI)'!$O30</f>
        <v>0</v>
      </c>
      <c r="W30">
        <f>I!V28*'Sim_F(IxI)'!$O30</f>
        <v>0</v>
      </c>
      <c r="X30">
        <f>I!W28*'Sim_F(IxI)'!$O30</f>
        <v>0</v>
      </c>
      <c r="Y30">
        <f>I!X28*'Sim_F(IxI)'!$O30</f>
        <v>0</v>
      </c>
      <c r="Z30">
        <f>I!Y28*'Sim_F(IxI)'!$O30</f>
        <v>0</v>
      </c>
      <c r="AA30">
        <f>I!Z28*'Sim_F(IxI)'!$O30</f>
        <v>0</v>
      </c>
      <c r="AB30">
        <f>I!AA28*'Sim_F(IxI)'!$O30</f>
        <v>0</v>
      </c>
      <c r="AC30">
        <f>I!AB28*'Sim_F(IxI)'!$O30</f>
        <v>0</v>
      </c>
      <c r="AD30">
        <f>I!AC28*'Sim_F(IxI)'!$O30</f>
        <v>0</v>
      </c>
      <c r="AE30">
        <f>I!AD28*'Sim_F(IxI)'!$O30</f>
        <v>0</v>
      </c>
      <c r="AF30">
        <f>I!AE28*'Sim_F(IxI)'!$O30</f>
        <v>0</v>
      </c>
      <c r="AG30">
        <f>I!AF28*'Sim_F(IxI)'!$O30</f>
        <v>0</v>
      </c>
      <c r="AH30">
        <f>I!AG28*'Sim_F(IxI)'!$O30</f>
        <v>0</v>
      </c>
      <c r="AI30">
        <f>I!AH28*'Sim_F(IxI)'!$O30</f>
        <v>0</v>
      </c>
      <c r="AJ30">
        <f>I!AI28*'Sim_F(IxI)'!$O30</f>
        <v>0</v>
      </c>
      <c r="AK30">
        <f>I!AJ28*'Sim_F(IxI)'!$O30</f>
        <v>0</v>
      </c>
      <c r="AL30">
        <f>I!AK28*'Sim_F(IxI)'!$O30</f>
        <v>0</v>
      </c>
      <c r="AM30">
        <f>I!AL28*'Sim_F(IxI)'!$O30</f>
        <v>0</v>
      </c>
      <c r="AN30">
        <f>I!AM28*'Sim_F(IxI)'!$O30</f>
        <v>0</v>
      </c>
      <c r="AO30">
        <f>I!AN28*'Sim_F(IxI)'!$O30</f>
        <v>0</v>
      </c>
      <c r="AP30">
        <f>I!AO28*'Sim_F(IxI)'!$O30</f>
        <v>0</v>
      </c>
      <c r="AQ30">
        <f>I!AP28*'Sim_F(IxI)'!$O30</f>
        <v>0</v>
      </c>
      <c r="AR30">
        <f>I!AQ28*'Sim_F(IxI)'!$O30</f>
        <v>0</v>
      </c>
      <c r="AS30">
        <f>I!AR28*'Sim_F(IxI)'!$O30</f>
        <v>0</v>
      </c>
      <c r="AT30">
        <f>I!AS28*'Sim_F(IxI)'!$O30</f>
        <v>0</v>
      </c>
      <c r="AU30">
        <f>I!AT28*'Sim_F(IxI)'!$O30</f>
        <v>0</v>
      </c>
      <c r="AV30">
        <f>I!AU28*'Sim_F(IxI)'!$O30</f>
        <v>0</v>
      </c>
      <c r="AW30">
        <f>I!AV28*'Sim_F(IxI)'!$O30</f>
        <v>0</v>
      </c>
      <c r="AX30">
        <f>I!AW28*'Sim_F(IxI)'!$O30</f>
        <v>0</v>
      </c>
      <c r="AY30">
        <f>I!AX28*'Sim_F(IxI)'!$O30</f>
        <v>0</v>
      </c>
      <c r="AZ30">
        <f>I!AY28*'Sim_F(IxI)'!$O30</f>
        <v>0</v>
      </c>
      <c r="BA30">
        <f>I!AZ28*'Sim_F(IxI)'!$O30</f>
        <v>0</v>
      </c>
      <c r="BB30">
        <f>I!BA28*'Sim_F(IxI)'!$O30</f>
        <v>0</v>
      </c>
      <c r="BC30">
        <f>I!BB28*'Sim_F(IxI)'!$O30</f>
        <v>0</v>
      </c>
      <c r="BD30">
        <f>I!BC28*'Sim_F(IxI)'!$O30</f>
        <v>0</v>
      </c>
      <c r="BE30">
        <f>I!BD28*'Sim_F(IxI)'!$O30</f>
        <v>0</v>
      </c>
      <c r="BF30">
        <f>I!BE28*'Sim_F(IxI)'!$O30</f>
        <v>0</v>
      </c>
      <c r="BG30">
        <f>I!BF28*'Sim_F(IxI)'!$O30</f>
        <v>0</v>
      </c>
      <c r="BH30">
        <f>I!BG28*'Sim_F(IxI)'!$O30</f>
        <v>0</v>
      </c>
      <c r="BI30">
        <f>I!BH28*'Sim_F(IxI)'!$O30</f>
        <v>0</v>
      </c>
      <c r="BJ30">
        <f>I!BI28*'Sim_F(IxI)'!$O30</f>
        <v>0</v>
      </c>
      <c r="BK30">
        <f>I!BJ28*'Sim_F(IxI)'!$O30</f>
        <v>0</v>
      </c>
      <c r="BL30">
        <f>I!BK28*'Sim_F(IxI)'!$O30</f>
        <v>0</v>
      </c>
      <c r="BM30">
        <f>I!BL28*'Sim_F(IxI)'!$O30</f>
        <v>0</v>
      </c>
      <c r="BN30">
        <f>I!BM28*'Sim_F(IxI)'!$O30</f>
        <v>0</v>
      </c>
      <c r="BO30">
        <f>I!BN28*'Sim_F(IxI)'!$O30</f>
        <v>0</v>
      </c>
      <c r="BP30">
        <f>I!BO28*'Sim_F(IxI)'!$O30</f>
        <v>0</v>
      </c>
      <c r="BQ30">
        <f>I!BP28*'Sim_F(IxI)'!$O30</f>
        <v>0</v>
      </c>
      <c r="BR30">
        <f>I!BQ28*'Sim_F(IxI)'!$O30</f>
        <v>0</v>
      </c>
      <c r="BS30">
        <f>I!BR28*'Sim_F(IxI)'!$O30</f>
        <v>0</v>
      </c>
      <c r="BT30">
        <f>I!BS28*'Sim_F(IxI)'!$O30</f>
        <v>0</v>
      </c>
      <c r="BU30">
        <f>I!BT28*'Sim_F(IxI)'!$O30</f>
        <v>0</v>
      </c>
      <c r="BV30">
        <f>I!BU28*'Sim_F(IxI)'!$O30</f>
        <v>0</v>
      </c>
      <c r="BW30">
        <f>I!BV28*'Sim_F(IxI)'!$O30</f>
        <v>0</v>
      </c>
      <c r="BX30">
        <f>I!BW28*'Sim_F(IxI)'!$O30</f>
        <v>0</v>
      </c>
      <c r="BY30">
        <f>I!BX28*'Sim_F(IxI)'!$O30</f>
        <v>0</v>
      </c>
    </row>
    <row r="31" spans="1:77" x14ac:dyDescent="0.25">
      <c r="A31" s="105" t="s">
        <v>28</v>
      </c>
      <c r="B31">
        <f>I!A29*'Sim_F(IxI)'!$O31</f>
        <v>0</v>
      </c>
      <c r="C31">
        <f>I!B29*'Sim_F(IxI)'!$O31</f>
        <v>0</v>
      </c>
      <c r="D31">
        <f>I!C29*'Sim_F(IxI)'!$O31</f>
        <v>0</v>
      </c>
      <c r="E31">
        <f>I!D29*'Sim_F(IxI)'!$O31</f>
        <v>0</v>
      </c>
      <c r="F31">
        <f>I!E29*'Sim_F(IxI)'!$O31</f>
        <v>0</v>
      </c>
      <c r="G31">
        <f>I!F29*'Sim_F(IxI)'!$O31</f>
        <v>0</v>
      </c>
      <c r="H31">
        <f>I!G29*'Sim_F(IxI)'!$O31</f>
        <v>0</v>
      </c>
      <c r="I31">
        <f>I!H29*'Sim_F(IxI)'!$O31</f>
        <v>0</v>
      </c>
      <c r="J31">
        <f>I!I29*'Sim_F(IxI)'!$O31</f>
        <v>0</v>
      </c>
      <c r="K31">
        <f>I!J29*'Sim_F(IxI)'!$O31</f>
        <v>0</v>
      </c>
      <c r="L31">
        <f>I!K29*'Sim_F(IxI)'!$O31</f>
        <v>0</v>
      </c>
      <c r="M31">
        <f>I!L29*'Sim_F(IxI)'!$O31</f>
        <v>0</v>
      </c>
      <c r="N31">
        <f>I!M29*'Sim_F(IxI)'!$O31</f>
        <v>0</v>
      </c>
      <c r="O31">
        <f>I!N29*'Sim_F(IxI)'!$O31</f>
        <v>0</v>
      </c>
      <c r="P31">
        <f>I!O29*'Sim_F(IxI)'!$O31</f>
        <v>0</v>
      </c>
      <c r="Q31">
        <f>I!P29*'Sim_F(IxI)'!$O31</f>
        <v>0</v>
      </c>
      <c r="R31">
        <f>I!Q29*'Sim_F(IxI)'!$O31</f>
        <v>0</v>
      </c>
      <c r="S31">
        <f>I!R29*'Sim_F(IxI)'!$O31</f>
        <v>0</v>
      </c>
      <c r="T31">
        <f>I!S29*'Sim_F(IxI)'!$O31</f>
        <v>0</v>
      </c>
      <c r="U31">
        <f>I!T29*'Sim_F(IxI)'!$O31</f>
        <v>0</v>
      </c>
      <c r="V31">
        <f>I!U29*'Sim_F(IxI)'!$O31</f>
        <v>0</v>
      </c>
      <c r="W31">
        <f>I!V29*'Sim_F(IxI)'!$O31</f>
        <v>0</v>
      </c>
      <c r="X31">
        <f>I!W29*'Sim_F(IxI)'!$O31</f>
        <v>0</v>
      </c>
      <c r="Y31">
        <f>I!X29*'Sim_F(IxI)'!$O31</f>
        <v>0</v>
      </c>
      <c r="Z31">
        <f>I!Y29*'Sim_F(IxI)'!$O31</f>
        <v>0</v>
      </c>
      <c r="AA31">
        <f>I!Z29*'Sim_F(IxI)'!$O31</f>
        <v>0</v>
      </c>
      <c r="AB31">
        <f>I!AA29*'Sim_F(IxI)'!$O31</f>
        <v>0</v>
      </c>
      <c r="AC31">
        <f>I!AB29*'Sim_F(IxI)'!$O31</f>
        <v>0</v>
      </c>
      <c r="AD31">
        <f>I!AC29*'Sim_F(IxI)'!$O31</f>
        <v>0</v>
      </c>
      <c r="AE31">
        <f>I!AD29*'Sim_F(IxI)'!$O31</f>
        <v>0</v>
      </c>
      <c r="AF31">
        <f>I!AE29*'Sim_F(IxI)'!$O31</f>
        <v>0</v>
      </c>
      <c r="AG31">
        <f>I!AF29*'Sim_F(IxI)'!$O31</f>
        <v>0</v>
      </c>
      <c r="AH31">
        <f>I!AG29*'Sim_F(IxI)'!$O31</f>
        <v>0</v>
      </c>
      <c r="AI31">
        <f>I!AH29*'Sim_F(IxI)'!$O31</f>
        <v>0</v>
      </c>
      <c r="AJ31">
        <f>I!AI29*'Sim_F(IxI)'!$O31</f>
        <v>0</v>
      </c>
      <c r="AK31">
        <f>I!AJ29*'Sim_F(IxI)'!$O31</f>
        <v>0</v>
      </c>
      <c r="AL31">
        <f>I!AK29*'Sim_F(IxI)'!$O31</f>
        <v>0</v>
      </c>
      <c r="AM31">
        <f>I!AL29*'Sim_F(IxI)'!$O31</f>
        <v>0</v>
      </c>
      <c r="AN31">
        <f>I!AM29*'Sim_F(IxI)'!$O31</f>
        <v>0</v>
      </c>
      <c r="AO31">
        <f>I!AN29*'Sim_F(IxI)'!$O31</f>
        <v>0</v>
      </c>
      <c r="AP31">
        <f>I!AO29*'Sim_F(IxI)'!$O31</f>
        <v>0</v>
      </c>
      <c r="AQ31">
        <f>I!AP29*'Sim_F(IxI)'!$O31</f>
        <v>0</v>
      </c>
      <c r="AR31">
        <f>I!AQ29*'Sim_F(IxI)'!$O31</f>
        <v>0</v>
      </c>
      <c r="AS31">
        <f>I!AR29*'Sim_F(IxI)'!$O31</f>
        <v>0</v>
      </c>
      <c r="AT31">
        <f>I!AS29*'Sim_F(IxI)'!$O31</f>
        <v>0</v>
      </c>
      <c r="AU31">
        <f>I!AT29*'Sim_F(IxI)'!$O31</f>
        <v>0</v>
      </c>
      <c r="AV31">
        <f>I!AU29*'Sim_F(IxI)'!$O31</f>
        <v>0</v>
      </c>
      <c r="AW31">
        <f>I!AV29*'Sim_F(IxI)'!$O31</f>
        <v>0</v>
      </c>
      <c r="AX31">
        <f>I!AW29*'Sim_F(IxI)'!$O31</f>
        <v>0</v>
      </c>
      <c r="AY31">
        <f>I!AX29*'Sim_F(IxI)'!$O31</f>
        <v>0</v>
      </c>
      <c r="AZ31">
        <f>I!AY29*'Sim_F(IxI)'!$O31</f>
        <v>0</v>
      </c>
      <c r="BA31">
        <f>I!AZ29*'Sim_F(IxI)'!$O31</f>
        <v>0</v>
      </c>
      <c r="BB31">
        <f>I!BA29*'Sim_F(IxI)'!$O31</f>
        <v>0</v>
      </c>
      <c r="BC31">
        <f>I!BB29*'Sim_F(IxI)'!$O31</f>
        <v>0</v>
      </c>
      <c r="BD31">
        <f>I!BC29*'Sim_F(IxI)'!$O31</f>
        <v>0</v>
      </c>
      <c r="BE31">
        <f>I!BD29*'Sim_F(IxI)'!$O31</f>
        <v>0</v>
      </c>
      <c r="BF31">
        <f>I!BE29*'Sim_F(IxI)'!$O31</f>
        <v>0</v>
      </c>
      <c r="BG31">
        <f>I!BF29*'Sim_F(IxI)'!$O31</f>
        <v>0</v>
      </c>
      <c r="BH31">
        <f>I!BG29*'Sim_F(IxI)'!$O31</f>
        <v>0</v>
      </c>
      <c r="BI31">
        <f>I!BH29*'Sim_F(IxI)'!$O31</f>
        <v>0</v>
      </c>
      <c r="BJ31">
        <f>I!BI29*'Sim_F(IxI)'!$O31</f>
        <v>0</v>
      </c>
      <c r="BK31">
        <f>I!BJ29*'Sim_F(IxI)'!$O31</f>
        <v>0</v>
      </c>
      <c r="BL31">
        <f>I!BK29*'Sim_F(IxI)'!$O31</f>
        <v>0</v>
      </c>
      <c r="BM31">
        <f>I!BL29*'Sim_F(IxI)'!$O31</f>
        <v>0</v>
      </c>
      <c r="BN31">
        <f>I!BM29*'Sim_F(IxI)'!$O31</f>
        <v>0</v>
      </c>
      <c r="BO31">
        <f>I!BN29*'Sim_F(IxI)'!$O31</f>
        <v>0</v>
      </c>
      <c r="BP31">
        <f>I!BO29*'Sim_F(IxI)'!$O31</f>
        <v>0</v>
      </c>
      <c r="BQ31">
        <f>I!BP29*'Sim_F(IxI)'!$O31</f>
        <v>0</v>
      </c>
      <c r="BR31">
        <f>I!BQ29*'Sim_F(IxI)'!$O31</f>
        <v>0</v>
      </c>
      <c r="BS31">
        <f>I!BR29*'Sim_F(IxI)'!$O31</f>
        <v>0</v>
      </c>
      <c r="BT31">
        <f>I!BS29*'Sim_F(IxI)'!$O31</f>
        <v>0</v>
      </c>
      <c r="BU31">
        <f>I!BT29*'Sim_F(IxI)'!$O31</f>
        <v>0</v>
      </c>
      <c r="BV31">
        <f>I!BU29*'Sim_F(IxI)'!$O31</f>
        <v>0</v>
      </c>
      <c r="BW31">
        <f>I!BV29*'Sim_F(IxI)'!$O31</f>
        <v>0</v>
      </c>
      <c r="BX31">
        <f>I!BW29*'Sim_F(IxI)'!$O31</f>
        <v>0</v>
      </c>
      <c r="BY31">
        <f>I!BX29*'Sim_F(IxI)'!$O31</f>
        <v>0</v>
      </c>
    </row>
    <row r="32" spans="1:77" x14ac:dyDescent="0.25">
      <c r="A32" s="105" t="s">
        <v>29</v>
      </c>
      <c r="B32">
        <f>I!A30*'Sim_F(IxI)'!$O32</f>
        <v>0</v>
      </c>
      <c r="C32">
        <f>I!B30*'Sim_F(IxI)'!$O32</f>
        <v>0</v>
      </c>
      <c r="D32">
        <f>I!C30*'Sim_F(IxI)'!$O32</f>
        <v>0</v>
      </c>
      <c r="E32">
        <f>I!D30*'Sim_F(IxI)'!$O32</f>
        <v>0</v>
      </c>
      <c r="F32">
        <f>I!E30*'Sim_F(IxI)'!$O32</f>
        <v>0</v>
      </c>
      <c r="G32">
        <f>I!F30*'Sim_F(IxI)'!$O32</f>
        <v>0</v>
      </c>
      <c r="H32">
        <f>I!G30*'Sim_F(IxI)'!$O32</f>
        <v>0</v>
      </c>
      <c r="I32">
        <f>I!H30*'Sim_F(IxI)'!$O32</f>
        <v>0</v>
      </c>
      <c r="J32">
        <f>I!I30*'Sim_F(IxI)'!$O32</f>
        <v>0</v>
      </c>
      <c r="K32">
        <f>I!J30*'Sim_F(IxI)'!$O32</f>
        <v>0</v>
      </c>
      <c r="L32">
        <f>I!K30*'Sim_F(IxI)'!$O32</f>
        <v>0</v>
      </c>
      <c r="M32">
        <f>I!L30*'Sim_F(IxI)'!$O32</f>
        <v>0</v>
      </c>
      <c r="N32">
        <f>I!M30*'Sim_F(IxI)'!$O32</f>
        <v>0</v>
      </c>
      <c r="O32">
        <f>I!N30*'Sim_F(IxI)'!$O32</f>
        <v>0</v>
      </c>
      <c r="P32">
        <f>I!O30*'Sim_F(IxI)'!$O32</f>
        <v>0</v>
      </c>
      <c r="Q32">
        <f>I!P30*'Sim_F(IxI)'!$O32</f>
        <v>0</v>
      </c>
      <c r="R32">
        <f>I!Q30*'Sim_F(IxI)'!$O32</f>
        <v>0</v>
      </c>
      <c r="S32">
        <f>I!R30*'Sim_F(IxI)'!$O32</f>
        <v>0</v>
      </c>
      <c r="T32">
        <f>I!S30*'Sim_F(IxI)'!$O32</f>
        <v>0</v>
      </c>
      <c r="U32">
        <f>I!T30*'Sim_F(IxI)'!$O32</f>
        <v>0</v>
      </c>
      <c r="V32">
        <f>I!U30*'Sim_F(IxI)'!$O32</f>
        <v>0</v>
      </c>
      <c r="W32">
        <f>I!V30*'Sim_F(IxI)'!$O32</f>
        <v>0</v>
      </c>
      <c r="X32">
        <f>I!W30*'Sim_F(IxI)'!$O32</f>
        <v>0</v>
      </c>
      <c r="Y32">
        <f>I!X30*'Sim_F(IxI)'!$O32</f>
        <v>0</v>
      </c>
      <c r="Z32">
        <f>I!Y30*'Sim_F(IxI)'!$O32</f>
        <v>0</v>
      </c>
      <c r="AA32">
        <f>I!Z30*'Sim_F(IxI)'!$O32</f>
        <v>0</v>
      </c>
      <c r="AB32">
        <f>I!AA30*'Sim_F(IxI)'!$O32</f>
        <v>0</v>
      </c>
      <c r="AC32">
        <f>I!AB30*'Sim_F(IxI)'!$O32</f>
        <v>0</v>
      </c>
      <c r="AD32">
        <f>I!AC30*'Sim_F(IxI)'!$O32</f>
        <v>0</v>
      </c>
      <c r="AE32">
        <f>I!AD30*'Sim_F(IxI)'!$O32</f>
        <v>0</v>
      </c>
      <c r="AF32">
        <f>I!AE30*'Sim_F(IxI)'!$O32</f>
        <v>0</v>
      </c>
      <c r="AG32">
        <f>I!AF30*'Sim_F(IxI)'!$O32</f>
        <v>0</v>
      </c>
      <c r="AH32">
        <f>I!AG30*'Sim_F(IxI)'!$O32</f>
        <v>0</v>
      </c>
      <c r="AI32">
        <f>I!AH30*'Sim_F(IxI)'!$O32</f>
        <v>0</v>
      </c>
      <c r="AJ32">
        <f>I!AI30*'Sim_F(IxI)'!$O32</f>
        <v>0</v>
      </c>
      <c r="AK32">
        <f>I!AJ30*'Sim_F(IxI)'!$O32</f>
        <v>0</v>
      </c>
      <c r="AL32">
        <f>I!AK30*'Sim_F(IxI)'!$O32</f>
        <v>0</v>
      </c>
      <c r="AM32">
        <f>I!AL30*'Sim_F(IxI)'!$O32</f>
        <v>0</v>
      </c>
      <c r="AN32">
        <f>I!AM30*'Sim_F(IxI)'!$O32</f>
        <v>0</v>
      </c>
      <c r="AO32">
        <f>I!AN30*'Sim_F(IxI)'!$O32</f>
        <v>0</v>
      </c>
      <c r="AP32">
        <f>I!AO30*'Sim_F(IxI)'!$O32</f>
        <v>0</v>
      </c>
      <c r="AQ32">
        <f>I!AP30*'Sim_F(IxI)'!$O32</f>
        <v>0</v>
      </c>
      <c r="AR32">
        <f>I!AQ30*'Sim_F(IxI)'!$O32</f>
        <v>0</v>
      </c>
      <c r="AS32">
        <f>I!AR30*'Sim_F(IxI)'!$O32</f>
        <v>0</v>
      </c>
      <c r="AT32">
        <f>I!AS30*'Sim_F(IxI)'!$O32</f>
        <v>0</v>
      </c>
      <c r="AU32">
        <f>I!AT30*'Sim_F(IxI)'!$O32</f>
        <v>0</v>
      </c>
      <c r="AV32">
        <f>I!AU30*'Sim_F(IxI)'!$O32</f>
        <v>0</v>
      </c>
      <c r="AW32">
        <f>I!AV30*'Sim_F(IxI)'!$O32</f>
        <v>0</v>
      </c>
      <c r="AX32">
        <f>I!AW30*'Sim_F(IxI)'!$O32</f>
        <v>0</v>
      </c>
      <c r="AY32">
        <f>I!AX30*'Sim_F(IxI)'!$O32</f>
        <v>0</v>
      </c>
      <c r="AZ32">
        <f>I!AY30*'Sim_F(IxI)'!$O32</f>
        <v>0</v>
      </c>
      <c r="BA32">
        <f>I!AZ30*'Sim_F(IxI)'!$O32</f>
        <v>0</v>
      </c>
      <c r="BB32">
        <f>I!BA30*'Sim_F(IxI)'!$O32</f>
        <v>0</v>
      </c>
      <c r="BC32">
        <f>I!BB30*'Sim_F(IxI)'!$O32</f>
        <v>0</v>
      </c>
      <c r="BD32">
        <f>I!BC30*'Sim_F(IxI)'!$O32</f>
        <v>0</v>
      </c>
      <c r="BE32">
        <f>I!BD30*'Sim_F(IxI)'!$O32</f>
        <v>0</v>
      </c>
      <c r="BF32">
        <f>I!BE30*'Sim_F(IxI)'!$O32</f>
        <v>0</v>
      </c>
      <c r="BG32">
        <f>I!BF30*'Sim_F(IxI)'!$O32</f>
        <v>0</v>
      </c>
      <c r="BH32">
        <f>I!BG30*'Sim_F(IxI)'!$O32</f>
        <v>0</v>
      </c>
      <c r="BI32">
        <f>I!BH30*'Sim_F(IxI)'!$O32</f>
        <v>0</v>
      </c>
      <c r="BJ32">
        <f>I!BI30*'Sim_F(IxI)'!$O32</f>
        <v>0</v>
      </c>
      <c r="BK32">
        <f>I!BJ30*'Sim_F(IxI)'!$O32</f>
        <v>0</v>
      </c>
      <c r="BL32">
        <f>I!BK30*'Sim_F(IxI)'!$O32</f>
        <v>0</v>
      </c>
      <c r="BM32">
        <f>I!BL30*'Sim_F(IxI)'!$O32</f>
        <v>0</v>
      </c>
      <c r="BN32">
        <f>I!BM30*'Sim_F(IxI)'!$O32</f>
        <v>0</v>
      </c>
      <c r="BO32">
        <f>I!BN30*'Sim_F(IxI)'!$O32</f>
        <v>0</v>
      </c>
      <c r="BP32">
        <f>I!BO30*'Sim_F(IxI)'!$O32</f>
        <v>0</v>
      </c>
      <c r="BQ32">
        <f>I!BP30*'Sim_F(IxI)'!$O32</f>
        <v>0</v>
      </c>
      <c r="BR32">
        <f>I!BQ30*'Sim_F(IxI)'!$O32</f>
        <v>0</v>
      </c>
      <c r="BS32">
        <f>I!BR30*'Sim_F(IxI)'!$O32</f>
        <v>0</v>
      </c>
      <c r="BT32">
        <f>I!BS30*'Sim_F(IxI)'!$O32</f>
        <v>0</v>
      </c>
      <c r="BU32">
        <f>I!BT30*'Sim_F(IxI)'!$O32</f>
        <v>0</v>
      </c>
      <c r="BV32">
        <f>I!BU30*'Sim_F(IxI)'!$O32</f>
        <v>0</v>
      </c>
      <c r="BW32">
        <f>I!BV30*'Sim_F(IxI)'!$O32</f>
        <v>0</v>
      </c>
      <c r="BX32">
        <f>I!BW30*'Sim_F(IxI)'!$O32</f>
        <v>0</v>
      </c>
      <c r="BY32">
        <f>I!BX30*'Sim_F(IxI)'!$O32</f>
        <v>0</v>
      </c>
    </row>
    <row r="33" spans="1:77" x14ac:dyDescent="0.25">
      <c r="A33" s="105" t="s">
        <v>30</v>
      </c>
      <c r="B33">
        <f>I!A31*'Sim_F(IxI)'!$O33</f>
        <v>0</v>
      </c>
      <c r="C33">
        <f>I!B31*'Sim_F(IxI)'!$O33</f>
        <v>0</v>
      </c>
      <c r="D33">
        <f>I!C31*'Sim_F(IxI)'!$O33</f>
        <v>0</v>
      </c>
      <c r="E33">
        <f>I!D31*'Sim_F(IxI)'!$O33</f>
        <v>0</v>
      </c>
      <c r="F33">
        <f>I!E31*'Sim_F(IxI)'!$O33</f>
        <v>0</v>
      </c>
      <c r="G33">
        <f>I!F31*'Sim_F(IxI)'!$O33</f>
        <v>0</v>
      </c>
      <c r="H33">
        <f>I!G31*'Sim_F(IxI)'!$O33</f>
        <v>0</v>
      </c>
      <c r="I33">
        <f>I!H31*'Sim_F(IxI)'!$O33</f>
        <v>0</v>
      </c>
      <c r="J33">
        <f>I!I31*'Sim_F(IxI)'!$O33</f>
        <v>0</v>
      </c>
      <c r="K33">
        <f>I!J31*'Sim_F(IxI)'!$O33</f>
        <v>0</v>
      </c>
      <c r="L33">
        <f>I!K31*'Sim_F(IxI)'!$O33</f>
        <v>0</v>
      </c>
      <c r="M33">
        <f>I!L31*'Sim_F(IxI)'!$O33</f>
        <v>0</v>
      </c>
      <c r="N33">
        <f>I!M31*'Sim_F(IxI)'!$O33</f>
        <v>0</v>
      </c>
      <c r="O33">
        <f>I!N31*'Sim_F(IxI)'!$O33</f>
        <v>0</v>
      </c>
      <c r="P33">
        <f>I!O31*'Sim_F(IxI)'!$O33</f>
        <v>0</v>
      </c>
      <c r="Q33">
        <f>I!P31*'Sim_F(IxI)'!$O33</f>
        <v>0</v>
      </c>
      <c r="R33">
        <f>I!Q31*'Sim_F(IxI)'!$O33</f>
        <v>0</v>
      </c>
      <c r="S33">
        <f>I!R31*'Sim_F(IxI)'!$O33</f>
        <v>0</v>
      </c>
      <c r="T33">
        <f>I!S31*'Sim_F(IxI)'!$O33</f>
        <v>0</v>
      </c>
      <c r="U33">
        <f>I!T31*'Sim_F(IxI)'!$O33</f>
        <v>0</v>
      </c>
      <c r="V33">
        <f>I!U31*'Sim_F(IxI)'!$O33</f>
        <v>0</v>
      </c>
      <c r="W33">
        <f>I!V31*'Sim_F(IxI)'!$O33</f>
        <v>0</v>
      </c>
      <c r="X33">
        <f>I!W31*'Sim_F(IxI)'!$O33</f>
        <v>0</v>
      </c>
      <c r="Y33">
        <f>I!X31*'Sim_F(IxI)'!$O33</f>
        <v>0</v>
      </c>
      <c r="Z33">
        <f>I!Y31*'Sim_F(IxI)'!$O33</f>
        <v>0</v>
      </c>
      <c r="AA33">
        <f>I!Z31*'Sim_F(IxI)'!$O33</f>
        <v>0</v>
      </c>
      <c r="AB33">
        <f>I!AA31*'Sim_F(IxI)'!$O33</f>
        <v>0</v>
      </c>
      <c r="AC33">
        <f>I!AB31*'Sim_F(IxI)'!$O33</f>
        <v>0</v>
      </c>
      <c r="AD33">
        <f>I!AC31*'Sim_F(IxI)'!$O33</f>
        <v>0</v>
      </c>
      <c r="AE33">
        <f>I!AD31*'Sim_F(IxI)'!$O33</f>
        <v>0</v>
      </c>
      <c r="AF33">
        <f>I!AE31*'Sim_F(IxI)'!$O33</f>
        <v>0</v>
      </c>
      <c r="AG33">
        <f>I!AF31*'Sim_F(IxI)'!$O33</f>
        <v>0</v>
      </c>
      <c r="AH33">
        <f>I!AG31*'Sim_F(IxI)'!$O33</f>
        <v>0</v>
      </c>
      <c r="AI33">
        <f>I!AH31*'Sim_F(IxI)'!$O33</f>
        <v>0</v>
      </c>
      <c r="AJ33">
        <f>I!AI31*'Sim_F(IxI)'!$O33</f>
        <v>0</v>
      </c>
      <c r="AK33">
        <f>I!AJ31*'Sim_F(IxI)'!$O33</f>
        <v>0</v>
      </c>
      <c r="AL33">
        <f>I!AK31*'Sim_F(IxI)'!$O33</f>
        <v>0</v>
      </c>
      <c r="AM33">
        <f>I!AL31*'Sim_F(IxI)'!$O33</f>
        <v>0</v>
      </c>
      <c r="AN33">
        <f>I!AM31*'Sim_F(IxI)'!$O33</f>
        <v>0</v>
      </c>
      <c r="AO33">
        <f>I!AN31*'Sim_F(IxI)'!$O33</f>
        <v>0</v>
      </c>
      <c r="AP33">
        <f>I!AO31*'Sim_F(IxI)'!$O33</f>
        <v>0</v>
      </c>
      <c r="AQ33">
        <f>I!AP31*'Sim_F(IxI)'!$O33</f>
        <v>0</v>
      </c>
      <c r="AR33">
        <f>I!AQ31*'Sim_F(IxI)'!$O33</f>
        <v>0</v>
      </c>
      <c r="AS33">
        <f>I!AR31*'Sim_F(IxI)'!$O33</f>
        <v>0</v>
      </c>
      <c r="AT33">
        <f>I!AS31*'Sim_F(IxI)'!$O33</f>
        <v>0</v>
      </c>
      <c r="AU33">
        <f>I!AT31*'Sim_F(IxI)'!$O33</f>
        <v>0</v>
      </c>
      <c r="AV33">
        <f>I!AU31*'Sim_F(IxI)'!$O33</f>
        <v>0</v>
      </c>
      <c r="AW33">
        <f>I!AV31*'Sim_F(IxI)'!$O33</f>
        <v>0</v>
      </c>
      <c r="AX33">
        <f>I!AW31*'Sim_F(IxI)'!$O33</f>
        <v>0</v>
      </c>
      <c r="AY33">
        <f>I!AX31*'Sim_F(IxI)'!$O33</f>
        <v>0</v>
      </c>
      <c r="AZ33">
        <f>I!AY31*'Sim_F(IxI)'!$O33</f>
        <v>0</v>
      </c>
      <c r="BA33">
        <f>I!AZ31*'Sim_F(IxI)'!$O33</f>
        <v>0</v>
      </c>
      <c r="BB33">
        <f>I!BA31*'Sim_F(IxI)'!$O33</f>
        <v>0</v>
      </c>
      <c r="BC33">
        <f>I!BB31*'Sim_F(IxI)'!$O33</f>
        <v>0</v>
      </c>
      <c r="BD33">
        <f>I!BC31*'Sim_F(IxI)'!$O33</f>
        <v>0</v>
      </c>
      <c r="BE33">
        <f>I!BD31*'Sim_F(IxI)'!$O33</f>
        <v>0</v>
      </c>
      <c r="BF33">
        <f>I!BE31*'Sim_F(IxI)'!$O33</f>
        <v>0</v>
      </c>
      <c r="BG33">
        <f>I!BF31*'Sim_F(IxI)'!$O33</f>
        <v>0</v>
      </c>
      <c r="BH33">
        <f>I!BG31*'Sim_F(IxI)'!$O33</f>
        <v>0</v>
      </c>
      <c r="BI33">
        <f>I!BH31*'Sim_F(IxI)'!$O33</f>
        <v>0</v>
      </c>
      <c r="BJ33">
        <f>I!BI31*'Sim_F(IxI)'!$O33</f>
        <v>0</v>
      </c>
      <c r="BK33">
        <f>I!BJ31*'Sim_F(IxI)'!$O33</f>
        <v>0</v>
      </c>
      <c r="BL33">
        <f>I!BK31*'Sim_F(IxI)'!$O33</f>
        <v>0</v>
      </c>
      <c r="BM33">
        <f>I!BL31*'Sim_F(IxI)'!$O33</f>
        <v>0</v>
      </c>
      <c r="BN33">
        <f>I!BM31*'Sim_F(IxI)'!$O33</f>
        <v>0</v>
      </c>
      <c r="BO33">
        <f>I!BN31*'Sim_F(IxI)'!$O33</f>
        <v>0</v>
      </c>
      <c r="BP33">
        <f>I!BO31*'Sim_F(IxI)'!$O33</f>
        <v>0</v>
      </c>
      <c r="BQ33">
        <f>I!BP31*'Sim_F(IxI)'!$O33</f>
        <v>0</v>
      </c>
      <c r="BR33">
        <f>I!BQ31*'Sim_F(IxI)'!$O33</f>
        <v>0</v>
      </c>
      <c r="BS33">
        <f>I!BR31*'Sim_F(IxI)'!$O33</f>
        <v>0</v>
      </c>
      <c r="BT33">
        <f>I!BS31*'Sim_F(IxI)'!$O33</f>
        <v>0</v>
      </c>
      <c r="BU33">
        <f>I!BT31*'Sim_F(IxI)'!$O33</f>
        <v>0</v>
      </c>
      <c r="BV33">
        <f>I!BU31*'Sim_F(IxI)'!$O33</f>
        <v>0</v>
      </c>
      <c r="BW33">
        <f>I!BV31*'Sim_F(IxI)'!$O33</f>
        <v>0</v>
      </c>
      <c r="BX33">
        <f>I!BW31*'Sim_F(IxI)'!$O33</f>
        <v>0</v>
      </c>
      <c r="BY33">
        <f>I!BX31*'Sim_F(IxI)'!$O33</f>
        <v>0</v>
      </c>
    </row>
    <row r="34" spans="1:77" x14ac:dyDescent="0.25">
      <c r="A34" s="105" t="s">
        <v>31</v>
      </c>
      <c r="B34">
        <f>I!A32*'Sim_F(IxI)'!$O34</f>
        <v>0</v>
      </c>
      <c r="C34">
        <f>I!B32*'Sim_F(IxI)'!$O34</f>
        <v>0</v>
      </c>
      <c r="D34">
        <f>I!C32*'Sim_F(IxI)'!$O34</f>
        <v>0</v>
      </c>
      <c r="E34">
        <f>I!D32*'Sim_F(IxI)'!$O34</f>
        <v>0</v>
      </c>
      <c r="F34">
        <f>I!E32*'Sim_F(IxI)'!$O34</f>
        <v>0</v>
      </c>
      <c r="G34">
        <f>I!F32*'Sim_F(IxI)'!$O34</f>
        <v>0</v>
      </c>
      <c r="H34">
        <f>I!G32*'Sim_F(IxI)'!$O34</f>
        <v>0</v>
      </c>
      <c r="I34">
        <f>I!H32*'Sim_F(IxI)'!$O34</f>
        <v>0</v>
      </c>
      <c r="J34">
        <f>I!I32*'Sim_F(IxI)'!$O34</f>
        <v>0</v>
      </c>
      <c r="K34">
        <f>I!J32*'Sim_F(IxI)'!$O34</f>
        <v>0</v>
      </c>
      <c r="L34">
        <f>I!K32*'Sim_F(IxI)'!$O34</f>
        <v>0</v>
      </c>
      <c r="M34">
        <f>I!L32*'Sim_F(IxI)'!$O34</f>
        <v>0</v>
      </c>
      <c r="N34">
        <f>I!M32*'Sim_F(IxI)'!$O34</f>
        <v>0</v>
      </c>
      <c r="O34">
        <f>I!N32*'Sim_F(IxI)'!$O34</f>
        <v>0</v>
      </c>
      <c r="P34">
        <f>I!O32*'Sim_F(IxI)'!$O34</f>
        <v>0</v>
      </c>
      <c r="Q34">
        <f>I!P32*'Sim_F(IxI)'!$O34</f>
        <v>0</v>
      </c>
      <c r="R34">
        <f>I!Q32*'Sim_F(IxI)'!$O34</f>
        <v>0</v>
      </c>
      <c r="S34">
        <f>I!R32*'Sim_F(IxI)'!$O34</f>
        <v>0</v>
      </c>
      <c r="T34">
        <f>I!S32*'Sim_F(IxI)'!$O34</f>
        <v>0</v>
      </c>
      <c r="U34">
        <f>I!T32*'Sim_F(IxI)'!$O34</f>
        <v>0</v>
      </c>
      <c r="V34">
        <f>I!U32*'Sim_F(IxI)'!$O34</f>
        <v>0</v>
      </c>
      <c r="W34">
        <f>I!V32*'Sim_F(IxI)'!$O34</f>
        <v>0</v>
      </c>
      <c r="X34">
        <f>I!W32*'Sim_F(IxI)'!$O34</f>
        <v>0</v>
      </c>
      <c r="Y34">
        <f>I!X32*'Sim_F(IxI)'!$O34</f>
        <v>0</v>
      </c>
      <c r="Z34">
        <f>I!Y32*'Sim_F(IxI)'!$O34</f>
        <v>0</v>
      </c>
      <c r="AA34">
        <f>I!Z32*'Sim_F(IxI)'!$O34</f>
        <v>0</v>
      </c>
      <c r="AB34">
        <f>I!AA32*'Sim_F(IxI)'!$O34</f>
        <v>0</v>
      </c>
      <c r="AC34">
        <f>I!AB32*'Sim_F(IxI)'!$O34</f>
        <v>0</v>
      </c>
      <c r="AD34">
        <f>I!AC32*'Sim_F(IxI)'!$O34</f>
        <v>0</v>
      </c>
      <c r="AE34">
        <f>I!AD32*'Sim_F(IxI)'!$O34</f>
        <v>0</v>
      </c>
      <c r="AF34">
        <f>I!AE32*'Sim_F(IxI)'!$O34</f>
        <v>0</v>
      </c>
      <c r="AG34">
        <f>I!AF32*'Sim_F(IxI)'!$O34</f>
        <v>0</v>
      </c>
      <c r="AH34">
        <f>I!AG32*'Sim_F(IxI)'!$O34</f>
        <v>0</v>
      </c>
      <c r="AI34">
        <f>I!AH32*'Sim_F(IxI)'!$O34</f>
        <v>0</v>
      </c>
      <c r="AJ34">
        <f>I!AI32*'Sim_F(IxI)'!$O34</f>
        <v>0</v>
      </c>
      <c r="AK34">
        <f>I!AJ32*'Sim_F(IxI)'!$O34</f>
        <v>0</v>
      </c>
      <c r="AL34">
        <f>I!AK32*'Sim_F(IxI)'!$O34</f>
        <v>0</v>
      </c>
      <c r="AM34">
        <f>I!AL32*'Sim_F(IxI)'!$O34</f>
        <v>0</v>
      </c>
      <c r="AN34">
        <f>I!AM32*'Sim_F(IxI)'!$O34</f>
        <v>0</v>
      </c>
      <c r="AO34">
        <f>I!AN32*'Sim_F(IxI)'!$O34</f>
        <v>0</v>
      </c>
      <c r="AP34">
        <f>I!AO32*'Sim_F(IxI)'!$O34</f>
        <v>0</v>
      </c>
      <c r="AQ34">
        <f>I!AP32*'Sim_F(IxI)'!$O34</f>
        <v>0</v>
      </c>
      <c r="AR34">
        <f>I!AQ32*'Sim_F(IxI)'!$O34</f>
        <v>0</v>
      </c>
      <c r="AS34">
        <f>I!AR32*'Sim_F(IxI)'!$O34</f>
        <v>0</v>
      </c>
      <c r="AT34">
        <f>I!AS32*'Sim_F(IxI)'!$O34</f>
        <v>0</v>
      </c>
      <c r="AU34">
        <f>I!AT32*'Sim_F(IxI)'!$O34</f>
        <v>0</v>
      </c>
      <c r="AV34">
        <f>I!AU32*'Sim_F(IxI)'!$O34</f>
        <v>0</v>
      </c>
      <c r="AW34">
        <f>I!AV32*'Sim_F(IxI)'!$O34</f>
        <v>0</v>
      </c>
      <c r="AX34">
        <f>I!AW32*'Sim_F(IxI)'!$O34</f>
        <v>0</v>
      </c>
      <c r="AY34">
        <f>I!AX32*'Sim_F(IxI)'!$O34</f>
        <v>0</v>
      </c>
      <c r="AZ34">
        <f>I!AY32*'Sim_F(IxI)'!$O34</f>
        <v>0</v>
      </c>
      <c r="BA34">
        <f>I!AZ32*'Sim_F(IxI)'!$O34</f>
        <v>0</v>
      </c>
      <c r="BB34">
        <f>I!BA32*'Sim_F(IxI)'!$O34</f>
        <v>0</v>
      </c>
      <c r="BC34">
        <f>I!BB32*'Sim_F(IxI)'!$O34</f>
        <v>0</v>
      </c>
      <c r="BD34">
        <f>I!BC32*'Sim_F(IxI)'!$O34</f>
        <v>0</v>
      </c>
      <c r="BE34">
        <f>I!BD32*'Sim_F(IxI)'!$O34</f>
        <v>0</v>
      </c>
      <c r="BF34">
        <f>I!BE32*'Sim_F(IxI)'!$O34</f>
        <v>0</v>
      </c>
      <c r="BG34">
        <f>I!BF32*'Sim_F(IxI)'!$O34</f>
        <v>0</v>
      </c>
      <c r="BH34">
        <f>I!BG32*'Sim_F(IxI)'!$O34</f>
        <v>0</v>
      </c>
      <c r="BI34">
        <f>I!BH32*'Sim_F(IxI)'!$O34</f>
        <v>0</v>
      </c>
      <c r="BJ34">
        <f>I!BI32*'Sim_F(IxI)'!$O34</f>
        <v>0</v>
      </c>
      <c r="BK34">
        <f>I!BJ32*'Sim_F(IxI)'!$O34</f>
        <v>0</v>
      </c>
      <c r="BL34">
        <f>I!BK32*'Sim_F(IxI)'!$O34</f>
        <v>0</v>
      </c>
      <c r="BM34">
        <f>I!BL32*'Sim_F(IxI)'!$O34</f>
        <v>0</v>
      </c>
      <c r="BN34">
        <f>I!BM32*'Sim_F(IxI)'!$O34</f>
        <v>0</v>
      </c>
      <c r="BO34">
        <f>I!BN32*'Sim_F(IxI)'!$O34</f>
        <v>0</v>
      </c>
      <c r="BP34">
        <f>I!BO32*'Sim_F(IxI)'!$O34</f>
        <v>0</v>
      </c>
      <c r="BQ34">
        <f>I!BP32*'Sim_F(IxI)'!$O34</f>
        <v>0</v>
      </c>
      <c r="BR34">
        <f>I!BQ32*'Sim_F(IxI)'!$O34</f>
        <v>0</v>
      </c>
      <c r="BS34">
        <f>I!BR32*'Sim_F(IxI)'!$O34</f>
        <v>0</v>
      </c>
      <c r="BT34">
        <f>I!BS32*'Sim_F(IxI)'!$O34</f>
        <v>0</v>
      </c>
      <c r="BU34">
        <f>I!BT32*'Sim_F(IxI)'!$O34</f>
        <v>0</v>
      </c>
      <c r="BV34">
        <f>I!BU32*'Sim_F(IxI)'!$O34</f>
        <v>0</v>
      </c>
      <c r="BW34">
        <f>I!BV32*'Sim_F(IxI)'!$O34</f>
        <v>0</v>
      </c>
      <c r="BX34">
        <f>I!BW32*'Sim_F(IxI)'!$O34</f>
        <v>0</v>
      </c>
      <c r="BY34">
        <f>I!BX32*'Sim_F(IxI)'!$O34</f>
        <v>0</v>
      </c>
    </row>
    <row r="35" spans="1:77" x14ac:dyDescent="0.25">
      <c r="A35" s="105" t="s">
        <v>32</v>
      </c>
      <c r="B35">
        <f>I!A33*'Sim_F(IxI)'!$O35</f>
        <v>0</v>
      </c>
      <c r="C35">
        <f>I!B33*'Sim_F(IxI)'!$O35</f>
        <v>0</v>
      </c>
      <c r="D35">
        <f>I!C33*'Sim_F(IxI)'!$O35</f>
        <v>0</v>
      </c>
      <c r="E35">
        <f>I!D33*'Sim_F(IxI)'!$O35</f>
        <v>0</v>
      </c>
      <c r="F35">
        <f>I!E33*'Sim_F(IxI)'!$O35</f>
        <v>0</v>
      </c>
      <c r="G35">
        <f>I!F33*'Sim_F(IxI)'!$O35</f>
        <v>0</v>
      </c>
      <c r="H35">
        <f>I!G33*'Sim_F(IxI)'!$O35</f>
        <v>0</v>
      </c>
      <c r="I35">
        <f>I!H33*'Sim_F(IxI)'!$O35</f>
        <v>0</v>
      </c>
      <c r="J35">
        <f>I!I33*'Sim_F(IxI)'!$O35</f>
        <v>0</v>
      </c>
      <c r="K35">
        <f>I!J33*'Sim_F(IxI)'!$O35</f>
        <v>0</v>
      </c>
      <c r="L35">
        <f>I!K33*'Sim_F(IxI)'!$O35</f>
        <v>0</v>
      </c>
      <c r="M35">
        <f>I!L33*'Sim_F(IxI)'!$O35</f>
        <v>0</v>
      </c>
      <c r="N35">
        <f>I!M33*'Sim_F(IxI)'!$O35</f>
        <v>0</v>
      </c>
      <c r="O35">
        <f>I!N33*'Sim_F(IxI)'!$O35</f>
        <v>0</v>
      </c>
      <c r="P35">
        <f>I!O33*'Sim_F(IxI)'!$O35</f>
        <v>0</v>
      </c>
      <c r="Q35">
        <f>I!P33*'Sim_F(IxI)'!$O35</f>
        <v>0</v>
      </c>
      <c r="R35">
        <f>I!Q33*'Sim_F(IxI)'!$O35</f>
        <v>0</v>
      </c>
      <c r="S35">
        <f>I!R33*'Sim_F(IxI)'!$O35</f>
        <v>0</v>
      </c>
      <c r="T35">
        <f>I!S33*'Sim_F(IxI)'!$O35</f>
        <v>0</v>
      </c>
      <c r="U35">
        <f>I!T33*'Sim_F(IxI)'!$O35</f>
        <v>0</v>
      </c>
      <c r="V35">
        <f>I!U33*'Sim_F(IxI)'!$O35</f>
        <v>0</v>
      </c>
      <c r="W35">
        <f>I!V33*'Sim_F(IxI)'!$O35</f>
        <v>0</v>
      </c>
      <c r="X35">
        <f>I!W33*'Sim_F(IxI)'!$O35</f>
        <v>0</v>
      </c>
      <c r="Y35">
        <f>I!X33*'Sim_F(IxI)'!$O35</f>
        <v>0</v>
      </c>
      <c r="Z35">
        <f>I!Y33*'Sim_F(IxI)'!$O35</f>
        <v>0</v>
      </c>
      <c r="AA35">
        <f>I!Z33*'Sim_F(IxI)'!$O35</f>
        <v>0</v>
      </c>
      <c r="AB35">
        <f>I!AA33*'Sim_F(IxI)'!$O35</f>
        <v>0</v>
      </c>
      <c r="AC35">
        <f>I!AB33*'Sim_F(IxI)'!$O35</f>
        <v>0</v>
      </c>
      <c r="AD35">
        <f>I!AC33*'Sim_F(IxI)'!$O35</f>
        <v>0</v>
      </c>
      <c r="AE35">
        <f>I!AD33*'Sim_F(IxI)'!$O35</f>
        <v>0</v>
      </c>
      <c r="AF35">
        <f>I!AE33*'Sim_F(IxI)'!$O35</f>
        <v>0</v>
      </c>
      <c r="AG35">
        <f>I!AF33*'Sim_F(IxI)'!$O35</f>
        <v>0</v>
      </c>
      <c r="AH35">
        <f>I!AG33*'Sim_F(IxI)'!$O35</f>
        <v>0</v>
      </c>
      <c r="AI35">
        <f>I!AH33*'Sim_F(IxI)'!$O35</f>
        <v>0</v>
      </c>
      <c r="AJ35">
        <f>I!AI33*'Sim_F(IxI)'!$O35</f>
        <v>0</v>
      </c>
      <c r="AK35">
        <f>I!AJ33*'Sim_F(IxI)'!$O35</f>
        <v>0</v>
      </c>
      <c r="AL35">
        <f>I!AK33*'Sim_F(IxI)'!$O35</f>
        <v>0</v>
      </c>
      <c r="AM35">
        <f>I!AL33*'Sim_F(IxI)'!$O35</f>
        <v>0</v>
      </c>
      <c r="AN35">
        <f>I!AM33*'Sim_F(IxI)'!$O35</f>
        <v>0</v>
      </c>
      <c r="AO35">
        <f>I!AN33*'Sim_F(IxI)'!$O35</f>
        <v>0</v>
      </c>
      <c r="AP35">
        <f>I!AO33*'Sim_F(IxI)'!$O35</f>
        <v>0</v>
      </c>
      <c r="AQ35">
        <f>I!AP33*'Sim_F(IxI)'!$O35</f>
        <v>0</v>
      </c>
      <c r="AR35">
        <f>I!AQ33*'Sim_F(IxI)'!$O35</f>
        <v>0</v>
      </c>
      <c r="AS35">
        <f>I!AR33*'Sim_F(IxI)'!$O35</f>
        <v>0</v>
      </c>
      <c r="AT35">
        <f>I!AS33*'Sim_F(IxI)'!$O35</f>
        <v>0</v>
      </c>
      <c r="AU35">
        <f>I!AT33*'Sim_F(IxI)'!$O35</f>
        <v>0</v>
      </c>
      <c r="AV35">
        <f>I!AU33*'Sim_F(IxI)'!$O35</f>
        <v>0</v>
      </c>
      <c r="AW35">
        <f>I!AV33*'Sim_F(IxI)'!$O35</f>
        <v>0</v>
      </c>
      <c r="AX35">
        <f>I!AW33*'Sim_F(IxI)'!$O35</f>
        <v>0</v>
      </c>
      <c r="AY35">
        <f>I!AX33*'Sim_F(IxI)'!$O35</f>
        <v>0</v>
      </c>
      <c r="AZ35">
        <f>I!AY33*'Sim_F(IxI)'!$O35</f>
        <v>0</v>
      </c>
      <c r="BA35">
        <f>I!AZ33*'Sim_F(IxI)'!$O35</f>
        <v>0</v>
      </c>
      <c r="BB35">
        <f>I!BA33*'Sim_F(IxI)'!$O35</f>
        <v>0</v>
      </c>
      <c r="BC35">
        <f>I!BB33*'Sim_F(IxI)'!$O35</f>
        <v>0</v>
      </c>
      <c r="BD35">
        <f>I!BC33*'Sim_F(IxI)'!$O35</f>
        <v>0</v>
      </c>
      <c r="BE35">
        <f>I!BD33*'Sim_F(IxI)'!$O35</f>
        <v>0</v>
      </c>
      <c r="BF35">
        <f>I!BE33*'Sim_F(IxI)'!$O35</f>
        <v>0</v>
      </c>
      <c r="BG35">
        <f>I!BF33*'Sim_F(IxI)'!$O35</f>
        <v>0</v>
      </c>
      <c r="BH35">
        <f>I!BG33*'Sim_F(IxI)'!$O35</f>
        <v>0</v>
      </c>
      <c r="BI35">
        <f>I!BH33*'Sim_F(IxI)'!$O35</f>
        <v>0</v>
      </c>
      <c r="BJ35">
        <f>I!BI33*'Sim_F(IxI)'!$O35</f>
        <v>0</v>
      </c>
      <c r="BK35">
        <f>I!BJ33*'Sim_F(IxI)'!$O35</f>
        <v>0</v>
      </c>
      <c r="BL35">
        <f>I!BK33*'Sim_F(IxI)'!$O35</f>
        <v>0</v>
      </c>
      <c r="BM35">
        <f>I!BL33*'Sim_F(IxI)'!$O35</f>
        <v>0</v>
      </c>
      <c r="BN35">
        <f>I!BM33*'Sim_F(IxI)'!$O35</f>
        <v>0</v>
      </c>
      <c r="BO35">
        <f>I!BN33*'Sim_F(IxI)'!$O35</f>
        <v>0</v>
      </c>
      <c r="BP35">
        <f>I!BO33*'Sim_F(IxI)'!$O35</f>
        <v>0</v>
      </c>
      <c r="BQ35">
        <f>I!BP33*'Sim_F(IxI)'!$O35</f>
        <v>0</v>
      </c>
      <c r="BR35">
        <f>I!BQ33*'Sim_F(IxI)'!$O35</f>
        <v>0</v>
      </c>
      <c r="BS35">
        <f>I!BR33*'Sim_F(IxI)'!$O35</f>
        <v>0</v>
      </c>
      <c r="BT35">
        <f>I!BS33*'Sim_F(IxI)'!$O35</f>
        <v>0</v>
      </c>
      <c r="BU35">
        <f>I!BT33*'Sim_F(IxI)'!$O35</f>
        <v>0</v>
      </c>
      <c r="BV35">
        <f>I!BU33*'Sim_F(IxI)'!$O35</f>
        <v>0</v>
      </c>
      <c r="BW35">
        <f>I!BV33*'Sim_F(IxI)'!$O35</f>
        <v>0</v>
      </c>
      <c r="BX35">
        <f>I!BW33*'Sim_F(IxI)'!$O35</f>
        <v>0</v>
      </c>
      <c r="BY35">
        <f>I!BX33*'Sim_F(IxI)'!$O35</f>
        <v>0</v>
      </c>
    </row>
    <row r="36" spans="1:77" x14ac:dyDescent="0.25">
      <c r="A36" s="105" t="s">
        <v>33</v>
      </c>
      <c r="B36">
        <f>I!A34*'Sim_F(IxI)'!$O36</f>
        <v>0</v>
      </c>
      <c r="C36">
        <f>I!B34*'Sim_F(IxI)'!$O36</f>
        <v>0</v>
      </c>
      <c r="D36">
        <f>I!C34*'Sim_F(IxI)'!$O36</f>
        <v>0</v>
      </c>
      <c r="E36">
        <f>I!D34*'Sim_F(IxI)'!$O36</f>
        <v>0</v>
      </c>
      <c r="F36">
        <f>I!E34*'Sim_F(IxI)'!$O36</f>
        <v>0</v>
      </c>
      <c r="G36">
        <f>I!F34*'Sim_F(IxI)'!$O36</f>
        <v>0</v>
      </c>
      <c r="H36">
        <f>I!G34*'Sim_F(IxI)'!$O36</f>
        <v>0</v>
      </c>
      <c r="I36">
        <f>I!H34*'Sim_F(IxI)'!$O36</f>
        <v>0</v>
      </c>
      <c r="J36">
        <f>I!I34*'Sim_F(IxI)'!$O36</f>
        <v>0</v>
      </c>
      <c r="K36">
        <f>I!J34*'Sim_F(IxI)'!$O36</f>
        <v>0</v>
      </c>
      <c r="L36">
        <f>I!K34*'Sim_F(IxI)'!$O36</f>
        <v>0</v>
      </c>
      <c r="M36">
        <f>I!L34*'Sim_F(IxI)'!$O36</f>
        <v>0</v>
      </c>
      <c r="N36">
        <f>I!M34*'Sim_F(IxI)'!$O36</f>
        <v>0</v>
      </c>
      <c r="O36">
        <f>I!N34*'Sim_F(IxI)'!$O36</f>
        <v>0</v>
      </c>
      <c r="P36">
        <f>I!O34*'Sim_F(IxI)'!$O36</f>
        <v>0</v>
      </c>
      <c r="Q36">
        <f>I!P34*'Sim_F(IxI)'!$O36</f>
        <v>0</v>
      </c>
      <c r="R36">
        <f>I!Q34*'Sim_F(IxI)'!$O36</f>
        <v>0</v>
      </c>
      <c r="S36">
        <f>I!R34*'Sim_F(IxI)'!$O36</f>
        <v>0</v>
      </c>
      <c r="T36">
        <f>I!S34*'Sim_F(IxI)'!$O36</f>
        <v>0</v>
      </c>
      <c r="U36">
        <f>I!T34*'Sim_F(IxI)'!$O36</f>
        <v>0</v>
      </c>
      <c r="V36">
        <f>I!U34*'Sim_F(IxI)'!$O36</f>
        <v>0</v>
      </c>
      <c r="W36">
        <f>I!V34*'Sim_F(IxI)'!$O36</f>
        <v>0</v>
      </c>
      <c r="X36">
        <f>I!W34*'Sim_F(IxI)'!$O36</f>
        <v>0</v>
      </c>
      <c r="Y36">
        <f>I!X34*'Sim_F(IxI)'!$O36</f>
        <v>0</v>
      </c>
      <c r="Z36">
        <f>I!Y34*'Sim_F(IxI)'!$O36</f>
        <v>0</v>
      </c>
      <c r="AA36">
        <f>I!Z34*'Sim_F(IxI)'!$O36</f>
        <v>0</v>
      </c>
      <c r="AB36">
        <f>I!AA34*'Sim_F(IxI)'!$O36</f>
        <v>0</v>
      </c>
      <c r="AC36">
        <f>I!AB34*'Sim_F(IxI)'!$O36</f>
        <v>0</v>
      </c>
      <c r="AD36">
        <f>I!AC34*'Sim_F(IxI)'!$O36</f>
        <v>0</v>
      </c>
      <c r="AE36">
        <f>I!AD34*'Sim_F(IxI)'!$O36</f>
        <v>0</v>
      </c>
      <c r="AF36">
        <f>I!AE34*'Sim_F(IxI)'!$O36</f>
        <v>0</v>
      </c>
      <c r="AG36">
        <f>I!AF34*'Sim_F(IxI)'!$O36</f>
        <v>0</v>
      </c>
      <c r="AH36">
        <f>I!AG34*'Sim_F(IxI)'!$O36</f>
        <v>0</v>
      </c>
      <c r="AI36">
        <f>I!AH34*'Sim_F(IxI)'!$O36</f>
        <v>0</v>
      </c>
      <c r="AJ36">
        <f>I!AI34*'Sim_F(IxI)'!$O36</f>
        <v>0</v>
      </c>
      <c r="AK36">
        <f>I!AJ34*'Sim_F(IxI)'!$O36</f>
        <v>0</v>
      </c>
      <c r="AL36">
        <f>I!AK34*'Sim_F(IxI)'!$O36</f>
        <v>0</v>
      </c>
      <c r="AM36">
        <f>I!AL34*'Sim_F(IxI)'!$O36</f>
        <v>0</v>
      </c>
      <c r="AN36">
        <f>I!AM34*'Sim_F(IxI)'!$O36</f>
        <v>0</v>
      </c>
      <c r="AO36">
        <f>I!AN34*'Sim_F(IxI)'!$O36</f>
        <v>0</v>
      </c>
      <c r="AP36">
        <f>I!AO34*'Sim_F(IxI)'!$O36</f>
        <v>0</v>
      </c>
      <c r="AQ36">
        <f>I!AP34*'Sim_F(IxI)'!$O36</f>
        <v>0</v>
      </c>
      <c r="AR36">
        <f>I!AQ34*'Sim_F(IxI)'!$O36</f>
        <v>0</v>
      </c>
      <c r="AS36">
        <f>I!AR34*'Sim_F(IxI)'!$O36</f>
        <v>0</v>
      </c>
      <c r="AT36">
        <f>I!AS34*'Sim_F(IxI)'!$O36</f>
        <v>0</v>
      </c>
      <c r="AU36">
        <f>I!AT34*'Sim_F(IxI)'!$O36</f>
        <v>0</v>
      </c>
      <c r="AV36">
        <f>I!AU34*'Sim_F(IxI)'!$O36</f>
        <v>0</v>
      </c>
      <c r="AW36">
        <f>I!AV34*'Sim_F(IxI)'!$O36</f>
        <v>0</v>
      </c>
      <c r="AX36">
        <f>I!AW34*'Sim_F(IxI)'!$O36</f>
        <v>0</v>
      </c>
      <c r="AY36">
        <f>I!AX34*'Sim_F(IxI)'!$O36</f>
        <v>0</v>
      </c>
      <c r="AZ36">
        <f>I!AY34*'Sim_F(IxI)'!$O36</f>
        <v>0</v>
      </c>
      <c r="BA36">
        <f>I!AZ34*'Sim_F(IxI)'!$O36</f>
        <v>0</v>
      </c>
      <c r="BB36">
        <f>I!BA34*'Sim_F(IxI)'!$O36</f>
        <v>0</v>
      </c>
      <c r="BC36">
        <f>I!BB34*'Sim_F(IxI)'!$O36</f>
        <v>0</v>
      </c>
      <c r="BD36">
        <f>I!BC34*'Sim_F(IxI)'!$O36</f>
        <v>0</v>
      </c>
      <c r="BE36">
        <f>I!BD34*'Sim_F(IxI)'!$O36</f>
        <v>0</v>
      </c>
      <c r="BF36">
        <f>I!BE34*'Sim_F(IxI)'!$O36</f>
        <v>0</v>
      </c>
      <c r="BG36">
        <f>I!BF34*'Sim_F(IxI)'!$O36</f>
        <v>0</v>
      </c>
      <c r="BH36">
        <f>I!BG34*'Sim_F(IxI)'!$O36</f>
        <v>0</v>
      </c>
      <c r="BI36">
        <f>I!BH34*'Sim_F(IxI)'!$O36</f>
        <v>0</v>
      </c>
      <c r="BJ36">
        <f>I!BI34*'Sim_F(IxI)'!$O36</f>
        <v>0</v>
      </c>
      <c r="BK36">
        <f>I!BJ34*'Sim_F(IxI)'!$O36</f>
        <v>0</v>
      </c>
      <c r="BL36">
        <f>I!BK34*'Sim_F(IxI)'!$O36</f>
        <v>0</v>
      </c>
      <c r="BM36">
        <f>I!BL34*'Sim_F(IxI)'!$O36</f>
        <v>0</v>
      </c>
      <c r="BN36">
        <f>I!BM34*'Sim_F(IxI)'!$O36</f>
        <v>0</v>
      </c>
      <c r="BO36">
        <f>I!BN34*'Sim_F(IxI)'!$O36</f>
        <v>0</v>
      </c>
      <c r="BP36">
        <f>I!BO34*'Sim_F(IxI)'!$O36</f>
        <v>0</v>
      </c>
      <c r="BQ36">
        <f>I!BP34*'Sim_F(IxI)'!$O36</f>
        <v>0</v>
      </c>
      <c r="BR36">
        <f>I!BQ34*'Sim_F(IxI)'!$O36</f>
        <v>0</v>
      </c>
      <c r="BS36">
        <f>I!BR34*'Sim_F(IxI)'!$O36</f>
        <v>0</v>
      </c>
      <c r="BT36">
        <f>I!BS34*'Sim_F(IxI)'!$O36</f>
        <v>0</v>
      </c>
      <c r="BU36">
        <f>I!BT34*'Sim_F(IxI)'!$O36</f>
        <v>0</v>
      </c>
      <c r="BV36">
        <f>I!BU34*'Sim_F(IxI)'!$O36</f>
        <v>0</v>
      </c>
      <c r="BW36">
        <f>I!BV34*'Sim_F(IxI)'!$O36</f>
        <v>0</v>
      </c>
      <c r="BX36">
        <f>I!BW34*'Sim_F(IxI)'!$O36</f>
        <v>0</v>
      </c>
      <c r="BY36">
        <f>I!BX34*'Sim_F(IxI)'!$O36</f>
        <v>0</v>
      </c>
    </row>
    <row r="37" spans="1:77" x14ac:dyDescent="0.25">
      <c r="A37" s="105" t="s">
        <v>34</v>
      </c>
      <c r="B37">
        <f>I!A35*'Sim_F(IxI)'!$O37</f>
        <v>0</v>
      </c>
      <c r="C37">
        <f>I!B35*'Sim_F(IxI)'!$O37</f>
        <v>0</v>
      </c>
      <c r="D37">
        <f>I!C35*'Sim_F(IxI)'!$O37</f>
        <v>0</v>
      </c>
      <c r="E37">
        <f>I!D35*'Sim_F(IxI)'!$O37</f>
        <v>0</v>
      </c>
      <c r="F37">
        <f>I!E35*'Sim_F(IxI)'!$O37</f>
        <v>0</v>
      </c>
      <c r="G37">
        <f>I!F35*'Sim_F(IxI)'!$O37</f>
        <v>0</v>
      </c>
      <c r="H37">
        <f>I!G35*'Sim_F(IxI)'!$O37</f>
        <v>0</v>
      </c>
      <c r="I37">
        <f>I!H35*'Sim_F(IxI)'!$O37</f>
        <v>0</v>
      </c>
      <c r="J37">
        <f>I!I35*'Sim_F(IxI)'!$O37</f>
        <v>0</v>
      </c>
      <c r="K37">
        <f>I!J35*'Sim_F(IxI)'!$O37</f>
        <v>0</v>
      </c>
      <c r="L37">
        <f>I!K35*'Sim_F(IxI)'!$O37</f>
        <v>0</v>
      </c>
      <c r="M37">
        <f>I!L35*'Sim_F(IxI)'!$O37</f>
        <v>0</v>
      </c>
      <c r="N37">
        <f>I!M35*'Sim_F(IxI)'!$O37</f>
        <v>0</v>
      </c>
      <c r="O37">
        <f>I!N35*'Sim_F(IxI)'!$O37</f>
        <v>0</v>
      </c>
      <c r="P37">
        <f>I!O35*'Sim_F(IxI)'!$O37</f>
        <v>0</v>
      </c>
      <c r="Q37">
        <f>I!P35*'Sim_F(IxI)'!$O37</f>
        <v>0</v>
      </c>
      <c r="R37">
        <f>I!Q35*'Sim_F(IxI)'!$O37</f>
        <v>0</v>
      </c>
      <c r="S37">
        <f>I!R35*'Sim_F(IxI)'!$O37</f>
        <v>0</v>
      </c>
      <c r="T37">
        <f>I!S35*'Sim_F(IxI)'!$O37</f>
        <v>0</v>
      </c>
      <c r="U37">
        <f>I!T35*'Sim_F(IxI)'!$O37</f>
        <v>0</v>
      </c>
      <c r="V37">
        <f>I!U35*'Sim_F(IxI)'!$O37</f>
        <v>0</v>
      </c>
      <c r="W37">
        <f>I!V35*'Sim_F(IxI)'!$O37</f>
        <v>0</v>
      </c>
      <c r="X37">
        <f>I!W35*'Sim_F(IxI)'!$O37</f>
        <v>0</v>
      </c>
      <c r="Y37">
        <f>I!X35*'Sim_F(IxI)'!$O37</f>
        <v>0</v>
      </c>
      <c r="Z37">
        <f>I!Y35*'Sim_F(IxI)'!$O37</f>
        <v>0</v>
      </c>
      <c r="AA37">
        <f>I!Z35*'Sim_F(IxI)'!$O37</f>
        <v>0</v>
      </c>
      <c r="AB37">
        <f>I!AA35*'Sim_F(IxI)'!$O37</f>
        <v>0</v>
      </c>
      <c r="AC37">
        <f>I!AB35*'Sim_F(IxI)'!$O37</f>
        <v>0</v>
      </c>
      <c r="AD37">
        <f>I!AC35*'Sim_F(IxI)'!$O37</f>
        <v>0</v>
      </c>
      <c r="AE37">
        <f>I!AD35*'Sim_F(IxI)'!$O37</f>
        <v>0</v>
      </c>
      <c r="AF37">
        <f>I!AE35*'Sim_F(IxI)'!$O37</f>
        <v>0</v>
      </c>
      <c r="AG37">
        <f>I!AF35*'Sim_F(IxI)'!$O37</f>
        <v>0</v>
      </c>
      <c r="AH37">
        <f>I!AG35*'Sim_F(IxI)'!$O37</f>
        <v>0</v>
      </c>
      <c r="AI37">
        <f>I!AH35*'Sim_F(IxI)'!$O37</f>
        <v>0</v>
      </c>
      <c r="AJ37">
        <f>I!AI35*'Sim_F(IxI)'!$O37</f>
        <v>0</v>
      </c>
      <c r="AK37">
        <f>I!AJ35*'Sim_F(IxI)'!$O37</f>
        <v>0</v>
      </c>
      <c r="AL37">
        <f>I!AK35*'Sim_F(IxI)'!$O37</f>
        <v>0</v>
      </c>
      <c r="AM37">
        <f>I!AL35*'Sim_F(IxI)'!$O37</f>
        <v>0</v>
      </c>
      <c r="AN37">
        <f>I!AM35*'Sim_F(IxI)'!$O37</f>
        <v>0</v>
      </c>
      <c r="AO37">
        <f>I!AN35*'Sim_F(IxI)'!$O37</f>
        <v>0</v>
      </c>
      <c r="AP37">
        <f>I!AO35*'Sim_F(IxI)'!$O37</f>
        <v>0</v>
      </c>
      <c r="AQ37">
        <f>I!AP35*'Sim_F(IxI)'!$O37</f>
        <v>0</v>
      </c>
      <c r="AR37">
        <f>I!AQ35*'Sim_F(IxI)'!$O37</f>
        <v>0</v>
      </c>
      <c r="AS37">
        <f>I!AR35*'Sim_F(IxI)'!$O37</f>
        <v>0</v>
      </c>
      <c r="AT37">
        <f>I!AS35*'Sim_F(IxI)'!$O37</f>
        <v>0</v>
      </c>
      <c r="AU37">
        <f>I!AT35*'Sim_F(IxI)'!$O37</f>
        <v>0</v>
      </c>
      <c r="AV37">
        <f>I!AU35*'Sim_F(IxI)'!$O37</f>
        <v>0</v>
      </c>
      <c r="AW37">
        <f>I!AV35*'Sim_F(IxI)'!$O37</f>
        <v>0</v>
      </c>
      <c r="AX37">
        <f>I!AW35*'Sim_F(IxI)'!$O37</f>
        <v>0</v>
      </c>
      <c r="AY37">
        <f>I!AX35*'Sim_F(IxI)'!$O37</f>
        <v>0</v>
      </c>
      <c r="AZ37">
        <f>I!AY35*'Sim_F(IxI)'!$O37</f>
        <v>0</v>
      </c>
      <c r="BA37">
        <f>I!AZ35*'Sim_F(IxI)'!$O37</f>
        <v>0</v>
      </c>
      <c r="BB37">
        <f>I!BA35*'Sim_F(IxI)'!$O37</f>
        <v>0</v>
      </c>
      <c r="BC37">
        <f>I!BB35*'Sim_F(IxI)'!$O37</f>
        <v>0</v>
      </c>
      <c r="BD37">
        <f>I!BC35*'Sim_F(IxI)'!$O37</f>
        <v>0</v>
      </c>
      <c r="BE37">
        <f>I!BD35*'Sim_F(IxI)'!$O37</f>
        <v>0</v>
      </c>
      <c r="BF37">
        <f>I!BE35*'Sim_F(IxI)'!$O37</f>
        <v>0</v>
      </c>
      <c r="BG37">
        <f>I!BF35*'Sim_F(IxI)'!$O37</f>
        <v>0</v>
      </c>
      <c r="BH37">
        <f>I!BG35*'Sim_F(IxI)'!$O37</f>
        <v>0</v>
      </c>
      <c r="BI37">
        <f>I!BH35*'Sim_F(IxI)'!$O37</f>
        <v>0</v>
      </c>
      <c r="BJ37">
        <f>I!BI35*'Sim_F(IxI)'!$O37</f>
        <v>0</v>
      </c>
      <c r="BK37">
        <f>I!BJ35*'Sim_F(IxI)'!$O37</f>
        <v>0</v>
      </c>
      <c r="BL37">
        <f>I!BK35*'Sim_F(IxI)'!$O37</f>
        <v>0</v>
      </c>
      <c r="BM37">
        <f>I!BL35*'Sim_F(IxI)'!$O37</f>
        <v>0</v>
      </c>
      <c r="BN37">
        <f>I!BM35*'Sim_F(IxI)'!$O37</f>
        <v>0</v>
      </c>
      <c r="BO37">
        <f>I!BN35*'Sim_F(IxI)'!$O37</f>
        <v>0</v>
      </c>
      <c r="BP37">
        <f>I!BO35*'Sim_F(IxI)'!$O37</f>
        <v>0</v>
      </c>
      <c r="BQ37">
        <f>I!BP35*'Sim_F(IxI)'!$O37</f>
        <v>0</v>
      </c>
      <c r="BR37">
        <f>I!BQ35*'Sim_F(IxI)'!$O37</f>
        <v>0</v>
      </c>
      <c r="BS37">
        <f>I!BR35*'Sim_F(IxI)'!$O37</f>
        <v>0</v>
      </c>
      <c r="BT37">
        <f>I!BS35*'Sim_F(IxI)'!$O37</f>
        <v>0</v>
      </c>
      <c r="BU37">
        <f>I!BT35*'Sim_F(IxI)'!$O37</f>
        <v>0</v>
      </c>
      <c r="BV37">
        <f>I!BU35*'Sim_F(IxI)'!$O37</f>
        <v>0</v>
      </c>
      <c r="BW37">
        <f>I!BV35*'Sim_F(IxI)'!$O37</f>
        <v>0</v>
      </c>
      <c r="BX37">
        <f>I!BW35*'Sim_F(IxI)'!$O37</f>
        <v>0</v>
      </c>
      <c r="BY37">
        <f>I!BX35*'Sim_F(IxI)'!$O37</f>
        <v>0</v>
      </c>
    </row>
    <row r="38" spans="1:77" x14ac:dyDescent="0.25">
      <c r="A38" s="105" t="s">
        <v>35</v>
      </c>
      <c r="B38">
        <f>I!A36*'Sim_F(IxI)'!$O38</f>
        <v>0</v>
      </c>
      <c r="C38">
        <f>I!B36*'Sim_F(IxI)'!$O38</f>
        <v>0</v>
      </c>
      <c r="D38">
        <f>I!C36*'Sim_F(IxI)'!$O38</f>
        <v>0</v>
      </c>
      <c r="E38">
        <f>I!D36*'Sim_F(IxI)'!$O38</f>
        <v>0</v>
      </c>
      <c r="F38">
        <f>I!E36*'Sim_F(IxI)'!$O38</f>
        <v>0</v>
      </c>
      <c r="G38">
        <f>I!F36*'Sim_F(IxI)'!$O38</f>
        <v>0</v>
      </c>
      <c r="H38">
        <f>I!G36*'Sim_F(IxI)'!$O38</f>
        <v>0</v>
      </c>
      <c r="I38">
        <f>I!H36*'Sim_F(IxI)'!$O38</f>
        <v>0</v>
      </c>
      <c r="J38">
        <f>I!I36*'Sim_F(IxI)'!$O38</f>
        <v>0</v>
      </c>
      <c r="K38">
        <f>I!J36*'Sim_F(IxI)'!$O38</f>
        <v>0</v>
      </c>
      <c r="L38">
        <f>I!K36*'Sim_F(IxI)'!$O38</f>
        <v>0</v>
      </c>
      <c r="M38">
        <f>I!L36*'Sim_F(IxI)'!$O38</f>
        <v>0</v>
      </c>
      <c r="N38">
        <f>I!M36*'Sim_F(IxI)'!$O38</f>
        <v>0</v>
      </c>
      <c r="O38">
        <f>I!N36*'Sim_F(IxI)'!$O38</f>
        <v>0</v>
      </c>
      <c r="P38">
        <f>I!O36*'Sim_F(IxI)'!$O38</f>
        <v>0</v>
      </c>
      <c r="Q38">
        <f>I!P36*'Sim_F(IxI)'!$O38</f>
        <v>0</v>
      </c>
      <c r="R38">
        <f>I!Q36*'Sim_F(IxI)'!$O38</f>
        <v>0</v>
      </c>
      <c r="S38">
        <f>I!R36*'Sim_F(IxI)'!$O38</f>
        <v>0</v>
      </c>
      <c r="T38">
        <f>I!S36*'Sim_F(IxI)'!$O38</f>
        <v>0</v>
      </c>
      <c r="U38">
        <f>I!T36*'Sim_F(IxI)'!$O38</f>
        <v>0</v>
      </c>
      <c r="V38">
        <f>I!U36*'Sim_F(IxI)'!$O38</f>
        <v>0</v>
      </c>
      <c r="W38">
        <f>I!V36*'Sim_F(IxI)'!$O38</f>
        <v>0</v>
      </c>
      <c r="X38">
        <f>I!W36*'Sim_F(IxI)'!$O38</f>
        <v>0</v>
      </c>
      <c r="Y38">
        <f>I!X36*'Sim_F(IxI)'!$O38</f>
        <v>0</v>
      </c>
      <c r="Z38">
        <f>I!Y36*'Sim_F(IxI)'!$O38</f>
        <v>0</v>
      </c>
      <c r="AA38">
        <f>I!Z36*'Sim_F(IxI)'!$O38</f>
        <v>0</v>
      </c>
      <c r="AB38">
        <f>I!AA36*'Sim_F(IxI)'!$O38</f>
        <v>0</v>
      </c>
      <c r="AC38">
        <f>I!AB36*'Sim_F(IxI)'!$O38</f>
        <v>0</v>
      </c>
      <c r="AD38">
        <f>I!AC36*'Sim_F(IxI)'!$O38</f>
        <v>0</v>
      </c>
      <c r="AE38">
        <f>I!AD36*'Sim_F(IxI)'!$O38</f>
        <v>0</v>
      </c>
      <c r="AF38">
        <f>I!AE36*'Sim_F(IxI)'!$O38</f>
        <v>0</v>
      </c>
      <c r="AG38">
        <f>I!AF36*'Sim_F(IxI)'!$O38</f>
        <v>0</v>
      </c>
      <c r="AH38">
        <f>I!AG36*'Sim_F(IxI)'!$O38</f>
        <v>0</v>
      </c>
      <c r="AI38">
        <f>I!AH36*'Sim_F(IxI)'!$O38</f>
        <v>0</v>
      </c>
      <c r="AJ38">
        <f>I!AI36*'Sim_F(IxI)'!$O38</f>
        <v>0</v>
      </c>
      <c r="AK38">
        <f>I!AJ36*'Sim_F(IxI)'!$O38</f>
        <v>0</v>
      </c>
      <c r="AL38">
        <f>I!AK36*'Sim_F(IxI)'!$O38</f>
        <v>0</v>
      </c>
      <c r="AM38">
        <f>I!AL36*'Sim_F(IxI)'!$O38</f>
        <v>0</v>
      </c>
      <c r="AN38">
        <f>I!AM36*'Sim_F(IxI)'!$O38</f>
        <v>0</v>
      </c>
      <c r="AO38">
        <f>I!AN36*'Sim_F(IxI)'!$O38</f>
        <v>0</v>
      </c>
      <c r="AP38">
        <f>I!AO36*'Sim_F(IxI)'!$O38</f>
        <v>0</v>
      </c>
      <c r="AQ38">
        <f>I!AP36*'Sim_F(IxI)'!$O38</f>
        <v>0</v>
      </c>
      <c r="AR38">
        <f>I!AQ36*'Sim_F(IxI)'!$O38</f>
        <v>0</v>
      </c>
      <c r="AS38">
        <f>I!AR36*'Sim_F(IxI)'!$O38</f>
        <v>0</v>
      </c>
      <c r="AT38">
        <f>I!AS36*'Sim_F(IxI)'!$O38</f>
        <v>0</v>
      </c>
      <c r="AU38">
        <f>I!AT36*'Sim_F(IxI)'!$O38</f>
        <v>0</v>
      </c>
      <c r="AV38">
        <f>I!AU36*'Sim_F(IxI)'!$O38</f>
        <v>0</v>
      </c>
      <c r="AW38">
        <f>I!AV36*'Sim_F(IxI)'!$O38</f>
        <v>0</v>
      </c>
      <c r="AX38">
        <f>I!AW36*'Sim_F(IxI)'!$O38</f>
        <v>0</v>
      </c>
      <c r="AY38">
        <f>I!AX36*'Sim_F(IxI)'!$O38</f>
        <v>0</v>
      </c>
      <c r="AZ38">
        <f>I!AY36*'Sim_F(IxI)'!$O38</f>
        <v>0</v>
      </c>
      <c r="BA38">
        <f>I!AZ36*'Sim_F(IxI)'!$O38</f>
        <v>0</v>
      </c>
      <c r="BB38">
        <f>I!BA36*'Sim_F(IxI)'!$O38</f>
        <v>0</v>
      </c>
      <c r="BC38">
        <f>I!BB36*'Sim_F(IxI)'!$O38</f>
        <v>0</v>
      </c>
      <c r="BD38">
        <f>I!BC36*'Sim_F(IxI)'!$O38</f>
        <v>0</v>
      </c>
      <c r="BE38">
        <f>I!BD36*'Sim_F(IxI)'!$O38</f>
        <v>0</v>
      </c>
      <c r="BF38">
        <f>I!BE36*'Sim_F(IxI)'!$O38</f>
        <v>0</v>
      </c>
      <c r="BG38">
        <f>I!BF36*'Sim_F(IxI)'!$O38</f>
        <v>0</v>
      </c>
      <c r="BH38">
        <f>I!BG36*'Sim_F(IxI)'!$O38</f>
        <v>0</v>
      </c>
      <c r="BI38">
        <f>I!BH36*'Sim_F(IxI)'!$O38</f>
        <v>0</v>
      </c>
      <c r="BJ38">
        <f>I!BI36*'Sim_F(IxI)'!$O38</f>
        <v>0</v>
      </c>
      <c r="BK38">
        <f>I!BJ36*'Sim_F(IxI)'!$O38</f>
        <v>0</v>
      </c>
      <c r="BL38">
        <f>I!BK36*'Sim_F(IxI)'!$O38</f>
        <v>0</v>
      </c>
      <c r="BM38">
        <f>I!BL36*'Sim_F(IxI)'!$O38</f>
        <v>0</v>
      </c>
      <c r="BN38">
        <f>I!BM36*'Sim_F(IxI)'!$O38</f>
        <v>0</v>
      </c>
      <c r="BO38">
        <f>I!BN36*'Sim_F(IxI)'!$O38</f>
        <v>0</v>
      </c>
      <c r="BP38">
        <f>I!BO36*'Sim_F(IxI)'!$O38</f>
        <v>0</v>
      </c>
      <c r="BQ38">
        <f>I!BP36*'Sim_F(IxI)'!$O38</f>
        <v>0</v>
      </c>
      <c r="BR38">
        <f>I!BQ36*'Sim_F(IxI)'!$O38</f>
        <v>0</v>
      </c>
      <c r="BS38">
        <f>I!BR36*'Sim_F(IxI)'!$O38</f>
        <v>0</v>
      </c>
      <c r="BT38">
        <f>I!BS36*'Sim_F(IxI)'!$O38</f>
        <v>0</v>
      </c>
      <c r="BU38">
        <f>I!BT36*'Sim_F(IxI)'!$O38</f>
        <v>0</v>
      </c>
      <c r="BV38">
        <f>I!BU36*'Sim_F(IxI)'!$O38</f>
        <v>0</v>
      </c>
      <c r="BW38">
        <f>I!BV36*'Sim_F(IxI)'!$O38</f>
        <v>0</v>
      </c>
      <c r="BX38">
        <f>I!BW36*'Sim_F(IxI)'!$O38</f>
        <v>0</v>
      </c>
      <c r="BY38">
        <f>I!BX36*'Sim_F(IxI)'!$O38</f>
        <v>0</v>
      </c>
    </row>
    <row r="39" spans="1:77" x14ac:dyDescent="0.25">
      <c r="A39" s="105" t="s">
        <v>36</v>
      </c>
      <c r="B39">
        <f>I!A37*'Sim_F(IxI)'!$O39</f>
        <v>0</v>
      </c>
      <c r="C39">
        <f>I!B37*'Sim_F(IxI)'!$O39</f>
        <v>0</v>
      </c>
      <c r="D39">
        <f>I!C37*'Sim_F(IxI)'!$O39</f>
        <v>0</v>
      </c>
      <c r="E39">
        <f>I!D37*'Sim_F(IxI)'!$O39</f>
        <v>0</v>
      </c>
      <c r="F39">
        <f>I!E37*'Sim_F(IxI)'!$O39</f>
        <v>0</v>
      </c>
      <c r="G39">
        <f>I!F37*'Sim_F(IxI)'!$O39</f>
        <v>0</v>
      </c>
      <c r="H39">
        <f>I!G37*'Sim_F(IxI)'!$O39</f>
        <v>0</v>
      </c>
      <c r="I39">
        <f>I!H37*'Sim_F(IxI)'!$O39</f>
        <v>0</v>
      </c>
      <c r="J39">
        <f>I!I37*'Sim_F(IxI)'!$O39</f>
        <v>0</v>
      </c>
      <c r="K39">
        <f>I!J37*'Sim_F(IxI)'!$O39</f>
        <v>0</v>
      </c>
      <c r="L39">
        <f>I!K37*'Sim_F(IxI)'!$O39</f>
        <v>0</v>
      </c>
      <c r="M39">
        <f>I!L37*'Sim_F(IxI)'!$O39</f>
        <v>0</v>
      </c>
      <c r="N39">
        <f>I!M37*'Sim_F(IxI)'!$O39</f>
        <v>0</v>
      </c>
      <c r="O39">
        <f>I!N37*'Sim_F(IxI)'!$O39</f>
        <v>0</v>
      </c>
      <c r="P39">
        <f>I!O37*'Sim_F(IxI)'!$O39</f>
        <v>0</v>
      </c>
      <c r="Q39">
        <f>I!P37*'Sim_F(IxI)'!$O39</f>
        <v>0</v>
      </c>
      <c r="R39">
        <f>I!Q37*'Sim_F(IxI)'!$O39</f>
        <v>0</v>
      </c>
      <c r="S39">
        <f>I!R37*'Sim_F(IxI)'!$O39</f>
        <v>0</v>
      </c>
      <c r="T39">
        <f>I!S37*'Sim_F(IxI)'!$O39</f>
        <v>0</v>
      </c>
      <c r="U39">
        <f>I!T37*'Sim_F(IxI)'!$O39</f>
        <v>0</v>
      </c>
      <c r="V39">
        <f>I!U37*'Sim_F(IxI)'!$O39</f>
        <v>0</v>
      </c>
      <c r="W39">
        <f>I!V37*'Sim_F(IxI)'!$O39</f>
        <v>0</v>
      </c>
      <c r="X39">
        <f>I!W37*'Sim_F(IxI)'!$O39</f>
        <v>0</v>
      </c>
      <c r="Y39">
        <f>I!X37*'Sim_F(IxI)'!$O39</f>
        <v>0</v>
      </c>
      <c r="Z39">
        <f>I!Y37*'Sim_F(IxI)'!$O39</f>
        <v>0</v>
      </c>
      <c r="AA39">
        <f>I!Z37*'Sim_F(IxI)'!$O39</f>
        <v>0</v>
      </c>
      <c r="AB39">
        <f>I!AA37*'Sim_F(IxI)'!$O39</f>
        <v>0</v>
      </c>
      <c r="AC39">
        <f>I!AB37*'Sim_F(IxI)'!$O39</f>
        <v>0</v>
      </c>
      <c r="AD39">
        <f>I!AC37*'Sim_F(IxI)'!$O39</f>
        <v>0</v>
      </c>
      <c r="AE39">
        <f>I!AD37*'Sim_F(IxI)'!$O39</f>
        <v>0</v>
      </c>
      <c r="AF39">
        <f>I!AE37*'Sim_F(IxI)'!$O39</f>
        <v>0</v>
      </c>
      <c r="AG39">
        <f>I!AF37*'Sim_F(IxI)'!$O39</f>
        <v>0</v>
      </c>
      <c r="AH39">
        <f>I!AG37*'Sim_F(IxI)'!$O39</f>
        <v>0</v>
      </c>
      <c r="AI39">
        <f>I!AH37*'Sim_F(IxI)'!$O39</f>
        <v>0</v>
      </c>
      <c r="AJ39">
        <f>I!AI37*'Sim_F(IxI)'!$O39</f>
        <v>0</v>
      </c>
      <c r="AK39">
        <f>I!AJ37*'Sim_F(IxI)'!$O39</f>
        <v>0</v>
      </c>
      <c r="AL39">
        <f>I!AK37*'Sim_F(IxI)'!$O39</f>
        <v>0</v>
      </c>
      <c r="AM39">
        <f>I!AL37*'Sim_F(IxI)'!$O39</f>
        <v>0</v>
      </c>
      <c r="AN39">
        <f>I!AM37*'Sim_F(IxI)'!$O39</f>
        <v>0</v>
      </c>
      <c r="AO39">
        <f>I!AN37*'Sim_F(IxI)'!$O39</f>
        <v>0</v>
      </c>
      <c r="AP39">
        <f>I!AO37*'Sim_F(IxI)'!$O39</f>
        <v>0</v>
      </c>
      <c r="AQ39">
        <f>I!AP37*'Sim_F(IxI)'!$O39</f>
        <v>0</v>
      </c>
      <c r="AR39">
        <f>I!AQ37*'Sim_F(IxI)'!$O39</f>
        <v>0</v>
      </c>
      <c r="AS39">
        <f>I!AR37*'Sim_F(IxI)'!$O39</f>
        <v>0</v>
      </c>
      <c r="AT39">
        <f>I!AS37*'Sim_F(IxI)'!$O39</f>
        <v>0</v>
      </c>
      <c r="AU39">
        <f>I!AT37*'Sim_F(IxI)'!$O39</f>
        <v>0</v>
      </c>
      <c r="AV39">
        <f>I!AU37*'Sim_F(IxI)'!$O39</f>
        <v>0</v>
      </c>
      <c r="AW39">
        <f>I!AV37*'Sim_F(IxI)'!$O39</f>
        <v>0</v>
      </c>
      <c r="AX39">
        <f>I!AW37*'Sim_F(IxI)'!$O39</f>
        <v>0</v>
      </c>
      <c r="AY39">
        <f>I!AX37*'Sim_F(IxI)'!$O39</f>
        <v>0</v>
      </c>
      <c r="AZ39">
        <f>I!AY37*'Sim_F(IxI)'!$O39</f>
        <v>0</v>
      </c>
      <c r="BA39">
        <f>I!AZ37*'Sim_F(IxI)'!$O39</f>
        <v>0</v>
      </c>
      <c r="BB39">
        <f>I!BA37*'Sim_F(IxI)'!$O39</f>
        <v>0</v>
      </c>
      <c r="BC39">
        <f>I!BB37*'Sim_F(IxI)'!$O39</f>
        <v>0</v>
      </c>
      <c r="BD39">
        <f>I!BC37*'Sim_F(IxI)'!$O39</f>
        <v>0</v>
      </c>
      <c r="BE39">
        <f>I!BD37*'Sim_F(IxI)'!$O39</f>
        <v>0</v>
      </c>
      <c r="BF39">
        <f>I!BE37*'Sim_F(IxI)'!$O39</f>
        <v>0</v>
      </c>
      <c r="BG39">
        <f>I!BF37*'Sim_F(IxI)'!$O39</f>
        <v>0</v>
      </c>
      <c r="BH39">
        <f>I!BG37*'Sim_F(IxI)'!$O39</f>
        <v>0</v>
      </c>
      <c r="BI39">
        <f>I!BH37*'Sim_F(IxI)'!$O39</f>
        <v>0</v>
      </c>
      <c r="BJ39">
        <f>I!BI37*'Sim_F(IxI)'!$O39</f>
        <v>0</v>
      </c>
      <c r="BK39">
        <f>I!BJ37*'Sim_F(IxI)'!$O39</f>
        <v>0</v>
      </c>
      <c r="BL39">
        <f>I!BK37*'Sim_F(IxI)'!$O39</f>
        <v>0</v>
      </c>
      <c r="BM39">
        <f>I!BL37*'Sim_F(IxI)'!$O39</f>
        <v>0</v>
      </c>
      <c r="BN39">
        <f>I!BM37*'Sim_F(IxI)'!$O39</f>
        <v>0</v>
      </c>
      <c r="BO39">
        <f>I!BN37*'Sim_F(IxI)'!$O39</f>
        <v>0</v>
      </c>
      <c r="BP39">
        <f>I!BO37*'Sim_F(IxI)'!$O39</f>
        <v>0</v>
      </c>
      <c r="BQ39">
        <f>I!BP37*'Sim_F(IxI)'!$O39</f>
        <v>0</v>
      </c>
      <c r="BR39">
        <f>I!BQ37*'Sim_F(IxI)'!$O39</f>
        <v>0</v>
      </c>
      <c r="BS39">
        <f>I!BR37*'Sim_F(IxI)'!$O39</f>
        <v>0</v>
      </c>
      <c r="BT39">
        <f>I!BS37*'Sim_F(IxI)'!$O39</f>
        <v>0</v>
      </c>
      <c r="BU39">
        <f>I!BT37*'Sim_F(IxI)'!$O39</f>
        <v>0</v>
      </c>
      <c r="BV39">
        <f>I!BU37*'Sim_F(IxI)'!$O39</f>
        <v>0</v>
      </c>
      <c r="BW39">
        <f>I!BV37*'Sim_F(IxI)'!$O39</f>
        <v>0</v>
      </c>
      <c r="BX39">
        <f>I!BW37*'Sim_F(IxI)'!$O39</f>
        <v>0</v>
      </c>
      <c r="BY39">
        <f>I!BX37*'Sim_F(IxI)'!$O39</f>
        <v>0</v>
      </c>
    </row>
    <row r="40" spans="1:77" x14ac:dyDescent="0.25">
      <c r="A40" s="105" t="s">
        <v>37</v>
      </c>
      <c r="B40">
        <f>I!A38*'Sim_F(IxI)'!$O40</f>
        <v>0</v>
      </c>
      <c r="C40">
        <f>I!B38*'Sim_F(IxI)'!$O40</f>
        <v>0</v>
      </c>
      <c r="D40">
        <f>I!C38*'Sim_F(IxI)'!$O40</f>
        <v>0</v>
      </c>
      <c r="E40">
        <f>I!D38*'Sim_F(IxI)'!$O40</f>
        <v>0</v>
      </c>
      <c r="F40">
        <f>I!E38*'Sim_F(IxI)'!$O40</f>
        <v>0</v>
      </c>
      <c r="G40">
        <f>I!F38*'Sim_F(IxI)'!$O40</f>
        <v>0</v>
      </c>
      <c r="H40">
        <f>I!G38*'Sim_F(IxI)'!$O40</f>
        <v>0</v>
      </c>
      <c r="I40">
        <f>I!H38*'Sim_F(IxI)'!$O40</f>
        <v>0</v>
      </c>
      <c r="J40">
        <f>I!I38*'Sim_F(IxI)'!$O40</f>
        <v>0</v>
      </c>
      <c r="K40">
        <f>I!J38*'Sim_F(IxI)'!$O40</f>
        <v>0</v>
      </c>
      <c r="L40">
        <f>I!K38*'Sim_F(IxI)'!$O40</f>
        <v>0</v>
      </c>
      <c r="M40">
        <f>I!L38*'Sim_F(IxI)'!$O40</f>
        <v>0</v>
      </c>
      <c r="N40">
        <f>I!M38*'Sim_F(IxI)'!$O40</f>
        <v>0</v>
      </c>
      <c r="O40">
        <f>I!N38*'Sim_F(IxI)'!$O40</f>
        <v>0</v>
      </c>
      <c r="P40">
        <f>I!O38*'Sim_F(IxI)'!$O40</f>
        <v>0</v>
      </c>
      <c r="Q40">
        <f>I!P38*'Sim_F(IxI)'!$O40</f>
        <v>0</v>
      </c>
      <c r="R40">
        <f>I!Q38*'Sim_F(IxI)'!$O40</f>
        <v>0</v>
      </c>
      <c r="S40">
        <f>I!R38*'Sim_F(IxI)'!$O40</f>
        <v>0</v>
      </c>
      <c r="T40">
        <f>I!S38*'Sim_F(IxI)'!$O40</f>
        <v>0</v>
      </c>
      <c r="U40">
        <f>I!T38*'Sim_F(IxI)'!$O40</f>
        <v>0</v>
      </c>
      <c r="V40">
        <f>I!U38*'Sim_F(IxI)'!$O40</f>
        <v>0</v>
      </c>
      <c r="W40">
        <f>I!V38*'Sim_F(IxI)'!$O40</f>
        <v>0</v>
      </c>
      <c r="X40">
        <f>I!W38*'Sim_F(IxI)'!$O40</f>
        <v>0</v>
      </c>
      <c r="Y40">
        <f>I!X38*'Sim_F(IxI)'!$O40</f>
        <v>0</v>
      </c>
      <c r="Z40">
        <f>I!Y38*'Sim_F(IxI)'!$O40</f>
        <v>0</v>
      </c>
      <c r="AA40">
        <f>I!Z38*'Sim_F(IxI)'!$O40</f>
        <v>0</v>
      </c>
      <c r="AB40">
        <f>I!AA38*'Sim_F(IxI)'!$O40</f>
        <v>0</v>
      </c>
      <c r="AC40">
        <f>I!AB38*'Sim_F(IxI)'!$O40</f>
        <v>0</v>
      </c>
      <c r="AD40">
        <f>I!AC38*'Sim_F(IxI)'!$O40</f>
        <v>0</v>
      </c>
      <c r="AE40">
        <f>I!AD38*'Sim_F(IxI)'!$O40</f>
        <v>0</v>
      </c>
      <c r="AF40">
        <f>I!AE38*'Sim_F(IxI)'!$O40</f>
        <v>0</v>
      </c>
      <c r="AG40">
        <f>I!AF38*'Sim_F(IxI)'!$O40</f>
        <v>0</v>
      </c>
      <c r="AH40">
        <f>I!AG38*'Sim_F(IxI)'!$O40</f>
        <v>0</v>
      </c>
      <c r="AI40">
        <f>I!AH38*'Sim_F(IxI)'!$O40</f>
        <v>0</v>
      </c>
      <c r="AJ40">
        <f>I!AI38*'Sim_F(IxI)'!$O40</f>
        <v>0</v>
      </c>
      <c r="AK40">
        <f>I!AJ38*'Sim_F(IxI)'!$O40</f>
        <v>0</v>
      </c>
      <c r="AL40">
        <f>I!AK38*'Sim_F(IxI)'!$O40</f>
        <v>0</v>
      </c>
      <c r="AM40">
        <f>I!AL38*'Sim_F(IxI)'!$O40</f>
        <v>0</v>
      </c>
      <c r="AN40">
        <f>I!AM38*'Sim_F(IxI)'!$O40</f>
        <v>0</v>
      </c>
      <c r="AO40">
        <f>I!AN38*'Sim_F(IxI)'!$O40</f>
        <v>0</v>
      </c>
      <c r="AP40">
        <f>I!AO38*'Sim_F(IxI)'!$O40</f>
        <v>0</v>
      </c>
      <c r="AQ40">
        <f>I!AP38*'Sim_F(IxI)'!$O40</f>
        <v>0</v>
      </c>
      <c r="AR40">
        <f>I!AQ38*'Sim_F(IxI)'!$O40</f>
        <v>0</v>
      </c>
      <c r="AS40">
        <f>I!AR38*'Sim_F(IxI)'!$O40</f>
        <v>0</v>
      </c>
      <c r="AT40">
        <f>I!AS38*'Sim_F(IxI)'!$O40</f>
        <v>0</v>
      </c>
      <c r="AU40">
        <f>I!AT38*'Sim_F(IxI)'!$O40</f>
        <v>0</v>
      </c>
      <c r="AV40">
        <f>I!AU38*'Sim_F(IxI)'!$O40</f>
        <v>0</v>
      </c>
      <c r="AW40">
        <f>I!AV38*'Sim_F(IxI)'!$O40</f>
        <v>0</v>
      </c>
      <c r="AX40">
        <f>I!AW38*'Sim_F(IxI)'!$O40</f>
        <v>0</v>
      </c>
      <c r="AY40">
        <f>I!AX38*'Sim_F(IxI)'!$O40</f>
        <v>0</v>
      </c>
      <c r="AZ40">
        <f>I!AY38*'Sim_F(IxI)'!$O40</f>
        <v>0</v>
      </c>
      <c r="BA40">
        <f>I!AZ38*'Sim_F(IxI)'!$O40</f>
        <v>0</v>
      </c>
      <c r="BB40">
        <f>I!BA38*'Sim_F(IxI)'!$O40</f>
        <v>0</v>
      </c>
      <c r="BC40">
        <f>I!BB38*'Sim_F(IxI)'!$O40</f>
        <v>0</v>
      </c>
      <c r="BD40">
        <f>I!BC38*'Sim_F(IxI)'!$O40</f>
        <v>0</v>
      </c>
      <c r="BE40">
        <f>I!BD38*'Sim_F(IxI)'!$O40</f>
        <v>0</v>
      </c>
      <c r="BF40">
        <f>I!BE38*'Sim_F(IxI)'!$O40</f>
        <v>0</v>
      </c>
      <c r="BG40">
        <f>I!BF38*'Sim_F(IxI)'!$O40</f>
        <v>0</v>
      </c>
      <c r="BH40">
        <f>I!BG38*'Sim_F(IxI)'!$O40</f>
        <v>0</v>
      </c>
      <c r="BI40">
        <f>I!BH38*'Sim_F(IxI)'!$O40</f>
        <v>0</v>
      </c>
      <c r="BJ40">
        <f>I!BI38*'Sim_F(IxI)'!$O40</f>
        <v>0</v>
      </c>
      <c r="BK40">
        <f>I!BJ38*'Sim_F(IxI)'!$O40</f>
        <v>0</v>
      </c>
      <c r="BL40">
        <f>I!BK38*'Sim_F(IxI)'!$O40</f>
        <v>0</v>
      </c>
      <c r="BM40">
        <f>I!BL38*'Sim_F(IxI)'!$O40</f>
        <v>0</v>
      </c>
      <c r="BN40">
        <f>I!BM38*'Sim_F(IxI)'!$O40</f>
        <v>0</v>
      </c>
      <c r="BO40">
        <f>I!BN38*'Sim_F(IxI)'!$O40</f>
        <v>0</v>
      </c>
      <c r="BP40">
        <f>I!BO38*'Sim_F(IxI)'!$O40</f>
        <v>0</v>
      </c>
      <c r="BQ40">
        <f>I!BP38*'Sim_F(IxI)'!$O40</f>
        <v>0</v>
      </c>
      <c r="BR40">
        <f>I!BQ38*'Sim_F(IxI)'!$O40</f>
        <v>0</v>
      </c>
      <c r="BS40">
        <f>I!BR38*'Sim_F(IxI)'!$O40</f>
        <v>0</v>
      </c>
      <c r="BT40">
        <f>I!BS38*'Sim_F(IxI)'!$O40</f>
        <v>0</v>
      </c>
      <c r="BU40">
        <f>I!BT38*'Sim_F(IxI)'!$O40</f>
        <v>0</v>
      </c>
      <c r="BV40">
        <f>I!BU38*'Sim_F(IxI)'!$O40</f>
        <v>0</v>
      </c>
      <c r="BW40">
        <f>I!BV38*'Sim_F(IxI)'!$O40</f>
        <v>0</v>
      </c>
      <c r="BX40">
        <f>I!BW38*'Sim_F(IxI)'!$O40</f>
        <v>0</v>
      </c>
      <c r="BY40">
        <f>I!BX38*'Sim_F(IxI)'!$O40</f>
        <v>0</v>
      </c>
    </row>
    <row r="41" spans="1:77" x14ac:dyDescent="0.25">
      <c r="A41" s="105" t="s">
        <v>38</v>
      </c>
      <c r="B41">
        <f>I!A39*'Sim_F(IxI)'!$O41</f>
        <v>0</v>
      </c>
      <c r="C41">
        <f>I!B39*'Sim_F(IxI)'!$O41</f>
        <v>0</v>
      </c>
      <c r="D41">
        <f>I!C39*'Sim_F(IxI)'!$O41</f>
        <v>0</v>
      </c>
      <c r="E41">
        <f>I!D39*'Sim_F(IxI)'!$O41</f>
        <v>0</v>
      </c>
      <c r="F41">
        <f>I!E39*'Sim_F(IxI)'!$O41</f>
        <v>0</v>
      </c>
      <c r="G41">
        <f>I!F39*'Sim_F(IxI)'!$O41</f>
        <v>0</v>
      </c>
      <c r="H41">
        <f>I!G39*'Sim_F(IxI)'!$O41</f>
        <v>0</v>
      </c>
      <c r="I41">
        <f>I!H39*'Sim_F(IxI)'!$O41</f>
        <v>0</v>
      </c>
      <c r="J41">
        <f>I!I39*'Sim_F(IxI)'!$O41</f>
        <v>0</v>
      </c>
      <c r="K41">
        <f>I!J39*'Sim_F(IxI)'!$O41</f>
        <v>0</v>
      </c>
      <c r="L41">
        <f>I!K39*'Sim_F(IxI)'!$O41</f>
        <v>0</v>
      </c>
      <c r="M41">
        <f>I!L39*'Sim_F(IxI)'!$O41</f>
        <v>0</v>
      </c>
      <c r="N41">
        <f>I!M39*'Sim_F(IxI)'!$O41</f>
        <v>0</v>
      </c>
      <c r="O41">
        <f>I!N39*'Sim_F(IxI)'!$O41</f>
        <v>0</v>
      </c>
      <c r="P41">
        <f>I!O39*'Sim_F(IxI)'!$O41</f>
        <v>0</v>
      </c>
      <c r="Q41">
        <f>I!P39*'Sim_F(IxI)'!$O41</f>
        <v>0</v>
      </c>
      <c r="R41">
        <f>I!Q39*'Sim_F(IxI)'!$O41</f>
        <v>0</v>
      </c>
      <c r="S41">
        <f>I!R39*'Sim_F(IxI)'!$O41</f>
        <v>0</v>
      </c>
      <c r="T41">
        <f>I!S39*'Sim_F(IxI)'!$O41</f>
        <v>0</v>
      </c>
      <c r="U41">
        <f>I!T39*'Sim_F(IxI)'!$O41</f>
        <v>0</v>
      </c>
      <c r="V41">
        <f>I!U39*'Sim_F(IxI)'!$O41</f>
        <v>0</v>
      </c>
      <c r="W41">
        <f>I!V39*'Sim_F(IxI)'!$O41</f>
        <v>0</v>
      </c>
      <c r="X41">
        <f>I!W39*'Sim_F(IxI)'!$O41</f>
        <v>0</v>
      </c>
      <c r="Y41">
        <f>I!X39*'Sim_F(IxI)'!$O41</f>
        <v>0</v>
      </c>
      <c r="Z41">
        <f>I!Y39*'Sim_F(IxI)'!$O41</f>
        <v>0</v>
      </c>
      <c r="AA41">
        <f>I!Z39*'Sim_F(IxI)'!$O41</f>
        <v>0</v>
      </c>
      <c r="AB41">
        <f>I!AA39*'Sim_F(IxI)'!$O41</f>
        <v>0</v>
      </c>
      <c r="AC41">
        <f>I!AB39*'Sim_F(IxI)'!$O41</f>
        <v>0</v>
      </c>
      <c r="AD41">
        <f>I!AC39*'Sim_F(IxI)'!$O41</f>
        <v>0</v>
      </c>
      <c r="AE41">
        <f>I!AD39*'Sim_F(IxI)'!$O41</f>
        <v>0</v>
      </c>
      <c r="AF41">
        <f>I!AE39*'Sim_F(IxI)'!$O41</f>
        <v>0</v>
      </c>
      <c r="AG41">
        <f>I!AF39*'Sim_F(IxI)'!$O41</f>
        <v>0</v>
      </c>
      <c r="AH41">
        <f>I!AG39*'Sim_F(IxI)'!$O41</f>
        <v>0</v>
      </c>
      <c r="AI41">
        <f>I!AH39*'Sim_F(IxI)'!$O41</f>
        <v>0</v>
      </c>
      <c r="AJ41">
        <f>I!AI39*'Sim_F(IxI)'!$O41</f>
        <v>0</v>
      </c>
      <c r="AK41">
        <f>I!AJ39*'Sim_F(IxI)'!$O41</f>
        <v>0</v>
      </c>
      <c r="AL41">
        <f>I!AK39*'Sim_F(IxI)'!$O41</f>
        <v>0</v>
      </c>
      <c r="AM41">
        <f>I!AL39*'Sim_F(IxI)'!$O41</f>
        <v>0</v>
      </c>
      <c r="AN41">
        <f>I!AM39*'Sim_F(IxI)'!$O41</f>
        <v>0</v>
      </c>
      <c r="AO41">
        <f>I!AN39*'Sim_F(IxI)'!$O41</f>
        <v>0</v>
      </c>
      <c r="AP41">
        <f>I!AO39*'Sim_F(IxI)'!$O41</f>
        <v>0</v>
      </c>
      <c r="AQ41">
        <f>I!AP39*'Sim_F(IxI)'!$O41</f>
        <v>0</v>
      </c>
      <c r="AR41">
        <f>I!AQ39*'Sim_F(IxI)'!$O41</f>
        <v>0</v>
      </c>
      <c r="AS41">
        <f>I!AR39*'Sim_F(IxI)'!$O41</f>
        <v>0</v>
      </c>
      <c r="AT41">
        <f>I!AS39*'Sim_F(IxI)'!$O41</f>
        <v>0</v>
      </c>
      <c r="AU41">
        <f>I!AT39*'Sim_F(IxI)'!$O41</f>
        <v>0</v>
      </c>
      <c r="AV41">
        <f>I!AU39*'Sim_F(IxI)'!$O41</f>
        <v>0</v>
      </c>
      <c r="AW41">
        <f>I!AV39*'Sim_F(IxI)'!$O41</f>
        <v>0</v>
      </c>
      <c r="AX41">
        <f>I!AW39*'Sim_F(IxI)'!$O41</f>
        <v>0</v>
      </c>
      <c r="AY41">
        <f>I!AX39*'Sim_F(IxI)'!$O41</f>
        <v>0</v>
      </c>
      <c r="AZ41">
        <f>I!AY39*'Sim_F(IxI)'!$O41</f>
        <v>0</v>
      </c>
      <c r="BA41">
        <f>I!AZ39*'Sim_F(IxI)'!$O41</f>
        <v>0</v>
      </c>
      <c r="BB41">
        <f>I!BA39*'Sim_F(IxI)'!$O41</f>
        <v>0</v>
      </c>
      <c r="BC41">
        <f>I!BB39*'Sim_F(IxI)'!$O41</f>
        <v>0</v>
      </c>
      <c r="BD41">
        <f>I!BC39*'Sim_F(IxI)'!$O41</f>
        <v>0</v>
      </c>
      <c r="BE41">
        <f>I!BD39*'Sim_F(IxI)'!$O41</f>
        <v>0</v>
      </c>
      <c r="BF41">
        <f>I!BE39*'Sim_F(IxI)'!$O41</f>
        <v>0</v>
      </c>
      <c r="BG41">
        <f>I!BF39*'Sim_F(IxI)'!$O41</f>
        <v>0</v>
      </c>
      <c r="BH41">
        <f>I!BG39*'Sim_F(IxI)'!$O41</f>
        <v>0</v>
      </c>
      <c r="BI41">
        <f>I!BH39*'Sim_F(IxI)'!$O41</f>
        <v>0</v>
      </c>
      <c r="BJ41">
        <f>I!BI39*'Sim_F(IxI)'!$O41</f>
        <v>0</v>
      </c>
      <c r="BK41">
        <f>I!BJ39*'Sim_F(IxI)'!$O41</f>
        <v>0</v>
      </c>
      <c r="BL41">
        <f>I!BK39*'Sim_F(IxI)'!$O41</f>
        <v>0</v>
      </c>
      <c r="BM41">
        <f>I!BL39*'Sim_F(IxI)'!$O41</f>
        <v>0</v>
      </c>
      <c r="BN41">
        <f>I!BM39*'Sim_F(IxI)'!$O41</f>
        <v>0</v>
      </c>
      <c r="BO41">
        <f>I!BN39*'Sim_F(IxI)'!$O41</f>
        <v>0</v>
      </c>
      <c r="BP41">
        <f>I!BO39*'Sim_F(IxI)'!$O41</f>
        <v>0</v>
      </c>
      <c r="BQ41">
        <f>I!BP39*'Sim_F(IxI)'!$O41</f>
        <v>0</v>
      </c>
      <c r="BR41">
        <f>I!BQ39*'Sim_F(IxI)'!$O41</f>
        <v>0</v>
      </c>
      <c r="BS41">
        <f>I!BR39*'Sim_F(IxI)'!$O41</f>
        <v>0</v>
      </c>
      <c r="BT41">
        <f>I!BS39*'Sim_F(IxI)'!$O41</f>
        <v>0</v>
      </c>
      <c r="BU41">
        <f>I!BT39*'Sim_F(IxI)'!$O41</f>
        <v>0</v>
      </c>
      <c r="BV41">
        <f>I!BU39*'Sim_F(IxI)'!$O41</f>
        <v>0</v>
      </c>
      <c r="BW41">
        <f>I!BV39*'Sim_F(IxI)'!$O41</f>
        <v>0</v>
      </c>
      <c r="BX41">
        <f>I!BW39*'Sim_F(IxI)'!$O41</f>
        <v>0</v>
      </c>
      <c r="BY41">
        <f>I!BX39*'Sim_F(IxI)'!$O41</f>
        <v>0</v>
      </c>
    </row>
    <row r="42" spans="1:77" x14ac:dyDescent="0.25">
      <c r="A42" s="105" t="s">
        <v>39</v>
      </c>
      <c r="B42">
        <f>I!A40*'Sim_F(IxI)'!$O42</f>
        <v>0</v>
      </c>
      <c r="C42">
        <f>I!B40*'Sim_F(IxI)'!$O42</f>
        <v>0</v>
      </c>
      <c r="D42">
        <f>I!C40*'Sim_F(IxI)'!$O42</f>
        <v>0</v>
      </c>
      <c r="E42">
        <f>I!D40*'Sim_F(IxI)'!$O42</f>
        <v>0</v>
      </c>
      <c r="F42">
        <f>I!E40*'Sim_F(IxI)'!$O42</f>
        <v>0</v>
      </c>
      <c r="G42">
        <f>I!F40*'Sim_F(IxI)'!$O42</f>
        <v>0</v>
      </c>
      <c r="H42">
        <f>I!G40*'Sim_F(IxI)'!$O42</f>
        <v>0</v>
      </c>
      <c r="I42">
        <f>I!H40*'Sim_F(IxI)'!$O42</f>
        <v>0</v>
      </c>
      <c r="J42">
        <f>I!I40*'Sim_F(IxI)'!$O42</f>
        <v>0</v>
      </c>
      <c r="K42">
        <f>I!J40*'Sim_F(IxI)'!$O42</f>
        <v>0</v>
      </c>
      <c r="L42">
        <f>I!K40*'Sim_F(IxI)'!$O42</f>
        <v>0</v>
      </c>
      <c r="M42">
        <f>I!L40*'Sim_F(IxI)'!$O42</f>
        <v>0</v>
      </c>
      <c r="N42">
        <f>I!M40*'Sim_F(IxI)'!$O42</f>
        <v>0</v>
      </c>
      <c r="O42">
        <f>I!N40*'Sim_F(IxI)'!$O42</f>
        <v>0</v>
      </c>
      <c r="P42">
        <f>I!O40*'Sim_F(IxI)'!$O42</f>
        <v>0</v>
      </c>
      <c r="Q42">
        <f>I!P40*'Sim_F(IxI)'!$O42</f>
        <v>0</v>
      </c>
      <c r="R42">
        <f>I!Q40*'Sim_F(IxI)'!$O42</f>
        <v>0</v>
      </c>
      <c r="S42">
        <f>I!R40*'Sim_F(IxI)'!$O42</f>
        <v>0</v>
      </c>
      <c r="T42">
        <f>I!S40*'Sim_F(IxI)'!$O42</f>
        <v>0</v>
      </c>
      <c r="U42">
        <f>I!T40*'Sim_F(IxI)'!$O42</f>
        <v>0</v>
      </c>
      <c r="V42">
        <f>I!U40*'Sim_F(IxI)'!$O42</f>
        <v>0</v>
      </c>
      <c r="W42">
        <f>I!V40*'Sim_F(IxI)'!$O42</f>
        <v>0</v>
      </c>
      <c r="X42">
        <f>I!W40*'Sim_F(IxI)'!$O42</f>
        <v>0</v>
      </c>
      <c r="Y42">
        <f>I!X40*'Sim_F(IxI)'!$O42</f>
        <v>0</v>
      </c>
      <c r="Z42">
        <f>I!Y40*'Sim_F(IxI)'!$O42</f>
        <v>0</v>
      </c>
      <c r="AA42">
        <f>I!Z40*'Sim_F(IxI)'!$O42</f>
        <v>0</v>
      </c>
      <c r="AB42">
        <f>I!AA40*'Sim_F(IxI)'!$O42</f>
        <v>0</v>
      </c>
      <c r="AC42">
        <f>I!AB40*'Sim_F(IxI)'!$O42</f>
        <v>0</v>
      </c>
      <c r="AD42">
        <f>I!AC40*'Sim_F(IxI)'!$O42</f>
        <v>0</v>
      </c>
      <c r="AE42">
        <f>I!AD40*'Sim_F(IxI)'!$O42</f>
        <v>0</v>
      </c>
      <c r="AF42">
        <f>I!AE40*'Sim_F(IxI)'!$O42</f>
        <v>0</v>
      </c>
      <c r="AG42">
        <f>I!AF40*'Sim_F(IxI)'!$O42</f>
        <v>0</v>
      </c>
      <c r="AH42">
        <f>I!AG40*'Sim_F(IxI)'!$O42</f>
        <v>0</v>
      </c>
      <c r="AI42">
        <f>I!AH40*'Sim_F(IxI)'!$O42</f>
        <v>0</v>
      </c>
      <c r="AJ42">
        <f>I!AI40*'Sim_F(IxI)'!$O42</f>
        <v>0</v>
      </c>
      <c r="AK42">
        <f>I!AJ40*'Sim_F(IxI)'!$O42</f>
        <v>0</v>
      </c>
      <c r="AL42">
        <f>I!AK40*'Sim_F(IxI)'!$O42</f>
        <v>0</v>
      </c>
      <c r="AM42">
        <f>I!AL40*'Sim_F(IxI)'!$O42</f>
        <v>0</v>
      </c>
      <c r="AN42">
        <f>I!AM40*'Sim_F(IxI)'!$O42</f>
        <v>0</v>
      </c>
      <c r="AO42">
        <f>I!AN40*'Sim_F(IxI)'!$O42</f>
        <v>0</v>
      </c>
      <c r="AP42">
        <f>I!AO40*'Sim_F(IxI)'!$O42</f>
        <v>0</v>
      </c>
      <c r="AQ42">
        <f>I!AP40*'Sim_F(IxI)'!$O42</f>
        <v>0</v>
      </c>
      <c r="AR42">
        <f>I!AQ40*'Sim_F(IxI)'!$O42</f>
        <v>0</v>
      </c>
      <c r="AS42">
        <f>I!AR40*'Sim_F(IxI)'!$O42</f>
        <v>0</v>
      </c>
      <c r="AT42">
        <f>I!AS40*'Sim_F(IxI)'!$O42</f>
        <v>0</v>
      </c>
      <c r="AU42">
        <f>I!AT40*'Sim_F(IxI)'!$O42</f>
        <v>0</v>
      </c>
      <c r="AV42">
        <f>I!AU40*'Sim_F(IxI)'!$O42</f>
        <v>0</v>
      </c>
      <c r="AW42">
        <f>I!AV40*'Sim_F(IxI)'!$O42</f>
        <v>0</v>
      </c>
      <c r="AX42">
        <f>I!AW40*'Sim_F(IxI)'!$O42</f>
        <v>0</v>
      </c>
      <c r="AY42">
        <f>I!AX40*'Sim_F(IxI)'!$O42</f>
        <v>0</v>
      </c>
      <c r="AZ42">
        <f>I!AY40*'Sim_F(IxI)'!$O42</f>
        <v>0</v>
      </c>
      <c r="BA42">
        <f>I!AZ40*'Sim_F(IxI)'!$O42</f>
        <v>0</v>
      </c>
      <c r="BB42">
        <f>I!BA40*'Sim_F(IxI)'!$O42</f>
        <v>0</v>
      </c>
      <c r="BC42">
        <f>I!BB40*'Sim_F(IxI)'!$O42</f>
        <v>0</v>
      </c>
      <c r="BD42">
        <f>I!BC40*'Sim_F(IxI)'!$O42</f>
        <v>0</v>
      </c>
      <c r="BE42">
        <f>I!BD40*'Sim_F(IxI)'!$O42</f>
        <v>0</v>
      </c>
      <c r="BF42">
        <f>I!BE40*'Sim_F(IxI)'!$O42</f>
        <v>0</v>
      </c>
      <c r="BG42">
        <f>I!BF40*'Sim_F(IxI)'!$O42</f>
        <v>0</v>
      </c>
      <c r="BH42">
        <f>I!BG40*'Sim_F(IxI)'!$O42</f>
        <v>0</v>
      </c>
      <c r="BI42">
        <f>I!BH40*'Sim_F(IxI)'!$O42</f>
        <v>0</v>
      </c>
      <c r="BJ42">
        <f>I!BI40*'Sim_F(IxI)'!$O42</f>
        <v>0</v>
      </c>
      <c r="BK42">
        <f>I!BJ40*'Sim_F(IxI)'!$O42</f>
        <v>0</v>
      </c>
      <c r="BL42">
        <f>I!BK40*'Sim_F(IxI)'!$O42</f>
        <v>0</v>
      </c>
      <c r="BM42">
        <f>I!BL40*'Sim_F(IxI)'!$O42</f>
        <v>0</v>
      </c>
      <c r="BN42">
        <f>I!BM40*'Sim_F(IxI)'!$O42</f>
        <v>0</v>
      </c>
      <c r="BO42">
        <f>I!BN40*'Sim_F(IxI)'!$O42</f>
        <v>0</v>
      </c>
      <c r="BP42">
        <f>I!BO40*'Sim_F(IxI)'!$O42</f>
        <v>0</v>
      </c>
      <c r="BQ42">
        <f>I!BP40*'Sim_F(IxI)'!$O42</f>
        <v>0</v>
      </c>
      <c r="BR42">
        <f>I!BQ40*'Sim_F(IxI)'!$O42</f>
        <v>0</v>
      </c>
      <c r="BS42">
        <f>I!BR40*'Sim_F(IxI)'!$O42</f>
        <v>0</v>
      </c>
      <c r="BT42">
        <f>I!BS40*'Sim_F(IxI)'!$O42</f>
        <v>0</v>
      </c>
      <c r="BU42">
        <f>I!BT40*'Sim_F(IxI)'!$O42</f>
        <v>0</v>
      </c>
      <c r="BV42">
        <f>I!BU40*'Sim_F(IxI)'!$O42</f>
        <v>0</v>
      </c>
      <c r="BW42">
        <f>I!BV40*'Sim_F(IxI)'!$O42</f>
        <v>0</v>
      </c>
      <c r="BX42">
        <f>I!BW40*'Sim_F(IxI)'!$O42</f>
        <v>0</v>
      </c>
      <c r="BY42">
        <f>I!BX40*'Sim_F(IxI)'!$O42</f>
        <v>0</v>
      </c>
    </row>
    <row r="43" spans="1:77" x14ac:dyDescent="0.25">
      <c r="A43" s="105" t="s">
        <v>40</v>
      </c>
      <c r="B43">
        <f>I!A41*'Sim_F(IxI)'!$O43</f>
        <v>0</v>
      </c>
      <c r="C43">
        <f>I!B41*'Sim_F(IxI)'!$O43</f>
        <v>0</v>
      </c>
      <c r="D43">
        <f>I!C41*'Sim_F(IxI)'!$O43</f>
        <v>0</v>
      </c>
      <c r="E43">
        <f>I!D41*'Sim_F(IxI)'!$O43</f>
        <v>0</v>
      </c>
      <c r="F43">
        <f>I!E41*'Sim_F(IxI)'!$O43</f>
        <v>0</v>
      </c>
      <c r="G43">
        <f>I!F41*'Sim_F(IxI)'!$O43</f>
        <v>0</v>
      </c>
      <c r="H43">
        <f>I!G41*'Sim_F(IxI)'!$O43</f>
        <v>0</v>
      </c>
      <c r="I43">
        <f>I!H41*'Sim_F(IxI)'!$O43</f>
        <v>0</v>
      </c>
      <c r="J43">
        <f>I!I41*'Sim_F(IxI)'!$O43</f>
        <v>0</v>
      </c>
      <c r="K43">
        <f>I!J41*'Sim_F(IxI)'!$O43</f>
        <v>0</v>
      </c>
      <c r="L43">
        <f>I!K41*'Sim_F(IxI)'!$O43</f>
        <v>0</v>
      </c>
      <c r="M43">
        <f>I!L41*'Sim_F(IxI)'!$O43</f>
        <v>0</v>
      </c>
      <c r="N43">
        <f>I!M41*'Sim_F(IxI)'!$O43</f>
        <v>0</v>
      </c>
      <c r="O43">
        <f>I!N41*'Sim_F(IxI)'!$O43</f>
        <v>0</v>
      </c>
      <c r="P43">
        <f>I!O41*'Sim_F(IxI)'!$O43</f>
        <v>0</v>
      </c>
      <c r="Q43">
        <f>I!P41*'Sim_F(IxI)'!$O43</f>
        <v>0</v>
      </c>
      <c r="R43">
        <f>I!Q41*'Sim_F(IxI)'!$O43</f>
        <v>0</v>
      </c>
      <c r="S43">
        <f>I!R41*'Sim_F(IxI)'!$O43</f>
        <v>0</v>
      </c>
      <c r="T43">
        <f>I!S41*'Sim_F(IxI)'!$O43</f>
        <v>0</v>
      </c>
      <c r="U43">
        <f>I!T41*'Sim_F(IxI)'!$O43</f>
        <v>0</v>
      </c>
      <c r="V43">
        <f>I!U41*'Sim_F(IxI)'!$O43</f>
        <v>0</v>
      </c>
      <c r="W43">
        <f>I!V41*'Sim_F(IxI)'!$O43</f>
        <v>0</v>
      </c>
      <c r="X43">
        <f>I!W41*'Sim_F(IxI)'!$O43</f>
        <v>0</v>
      </c>
      <c r="Y43">
        <f>I!X41*'Sim_F(IxI)'!$O43</f>
        <v>0</v>
      </c>
      <c r="Z43">
        <f>I!Y41*'Sim_F(IxI)'!$O43</f>
        <v>0</v>
      </c>
      <c r="AA43">
        <f>I!Z41*'Sim_F(IxI)'!$O43</f>
        <v>0</v>
      </c>
      <c r="AB43">
        <f>I!AA41*'Sim_F(IxI)'!$O43</f>
        <v>0</v>
      </c>
      <c r="AC43">
        <f>I!AB41*'Sim_F(IxI)'!$O43</f>
        <v>0</v>
      </c>
      <c r="AD43">
        <f>I!AC41*'Sim_F(IxI)'!$O43</f>
        <v>0</v>
      </c>
      <c r="AE43">
        <f>I!AD41*'Sim_F(IxI)'!$O43</f>
        <v>0</v>
      </c>
      <c r="AF43">
        <f>I!AE41*'Sim_F(IxI)'!$O43</f>
        <v>0</v>
      </c>
      <c r="AG43">
        <f>I!AF41*'Sim_F(IxI)'!$O43</f>
        <v>0</v>
      </c>
      <c r="AH43">
        <f>I!AG41*'Sim_F(IxI)'!$O43</f>
        <v>0</v>
      </c>
      <c r="AI43">
        <f>I!AH41*'Sim_F(IxI)'!$O43</f>
        <v>0</v>
      </c>
      <c r="AJ43">
        <f>I!AI41*'Sim_F(IxI)'!$O43</f>
        <v>0</v>
      </c>
      <c r="AK43">
        <f>I!AJ41*'Sim_F(IxI)'!$O43</f>
        <v>0</v>
      </c>
      <c r="AL43">
        <f>I!AK41*'Sim_F(IxI)'!$O43</f>
        <v>0</v>
      </c>
      <c r="AM43">
        <f>I!AL41*'Sim_F(IxI)'!$O43</f>
        <v>0</v>
      </c>
      <c r="AN43">
        <f>I!AM41*'Sim_F(IxI)'!$O43</f>
        <v>0</v>
      </c>
      <c r="AO43">
        <f>I!AN41*'Sim_F(IxI)'!$O43</f>
        <v>0</v>
      </c>
      <c r="AP43">
        <f>I!AO41*'Sim_F(IxI)'!$O43</f>
        <v>0</v>
      </c>
      <c r="AQ43">
        <f>I!AP41*'Sim_F(IxI)'!$O43</f>
        <v>0</v>
      </c>
      <c r="AR43">
        <f>I!AQ41*'Sim_F(IxI)'!$O43</f>
        <v>0</v>
      </c>
      <c r="AS43">
        <f>I!AR41*'Sim_F(IxI)'!$O43</f>
        <v>0</v>
      </c>
      <c r="AT43">
        <f>I!AS41*'Sim_F(IxI)'!$O43</f>
        <v>0</v>
      </c>
      <c r="AU43">
        <f>I!AT41*'Sim_F(IxI)'!$O43</f>
        <v>0</v>
      </c>
      <c r="AV43">
        <f>I!AU41*'Sim_F(IxI)'!$O43</f>
        <v>0</v>
      </c>
      <c r="AW43">
        <f>I!AV41*'Sim_F(IxI)'!$O43</f>
        <v>0</v>
      </c>
      <c r="AX43">
        <f>I!AW41*'Sim_F(IxI)'!$O43</f>
        <v>0</v>
      </c>
      <c r="AY43">
        <f>I!AX41*'Sim_F(IxI)'!$O43</f>
        <v>0</v>
      </c>
      <c r="AZ43">
        <f>I!AY41*'Sim_F(IxI)'!$O43</f>
        <v>0</v>
      </c>
      <c r="BA43">
        <f>I!AZ41*'Sim_F(IxI)'!$O43</f>
        <v>0</v>
      </c>
      <c r="BB43">
        <f>I!BA41*'Sim_F(IxI)'!$O43</f>
        <v>0</v>
      </c>
      <c r="BC43">
        <f>I!BB41*'Sim_F(IxI)'!$O43</f>
        <v>0</v>
      </c>
      <c r="BD43">
        <f>I!BC41*'Sim_F(IxI)'!$O43</f>
        <v>0</v>
      </c>
      <c r="BE43">
        <f>I!BD41*'Sim_F(IxI)'!$O43</f>
        <v>0</v>
      </c>
      <c r="BF43">
        <f>I!BE41*'Sim_F(IxI)'!$O43</f>
        <v>0</v>
      </c>
      <c r="BG43">
        <f>I!BF41*'Sim_F(IxI)'!$O43</f>
        <v>0</v>
      </c>
      <c r="BH43">
        <f>I!BG41*'Sim_F(IxI)'!$O43</f>
        <v>0</v>
      </c>
      <c r="BI43">
        <f>I!BH41*'Sim_F(IxI)'!$O43</f>
        <v>0</v>
      </c>
      <c r="BJ43">
        <f>I!BI41*'Sim_F(IxI)'!$O43</f>
        <v>0</v>
      </c>
      <c r="BK43">
        <f>I!BJ41*'Sim_F(IxI)'!$O43</f>
        <v>0</v>
      </c>
      <c r="BL43">
        <f>I!BK41*'Sim_F(IxI)'!$O43</f>
        <v>0</v>
      </c>
      <c r="BM43">
        <f>I!BL41*'Sim_F(IxI)'!$O43</f>
        <v>0</v>
      </c>
      <c r="BN43">
        <f>I!BM41*'Sim_F(IxI)'!$O43</f>
        <v>0</v>
      </c>
      <c r="BO43">
        <f>I!BN41*'Sim_F(IxI)'!$O43</f>
        <v>0</v>
      </c>
      <c r="BP43">
        <f>I!BO41*'Sim_F(IxI)'!$O43</f>
        <v>0</v>
      </c>
      <c r="BQ43">
        <f>I!BP41*'Sim_F(IxI)'!$O43</f>
        <v>0</v>
      </c>
      <c r="BR43">
        <f>I!BQ41*'Sim_F(IxI)'!$O43</f>
        <v>0</v>
      </c>
      <c r="BS43">
        <f>I!BR41*'Sim_F(IxI)'!$O43</f>
        <v>0</v>
      </c>
      <c r="BT43">
        <f>I!BS41*'Sim_F(IxI)'!$O43</f>
        <v>0</v>
      </c>
      <c r="BU43">
        <f>I!BT41*'Sim_F(IxI)'!$O43</f>
        <v>0</v>
      </c>
      <c r="BV43">
        <f>I!BU41*'Sim_F(IxI)'!$O43</f>
        <v>0</v>
      </c>
      <c r="BW43">
        <f>I!BV41*'Sim_F(IxI)'!$O43</f>
        <v>0</v>
      </c>
      <c r="BX43">
        <f>I!BW41*'Sim_F(IxI)'!$O43</f>
        <v>0</v>
      </c>
      <c r="BY43">
        <f>I!BX41*'Sim_F(IxI)'!$O43</f>
        <v>0</v>
      </c>
    </row>
    <row r="44" spans="1:77" x14ac:dyDescent="0.25">
      <c r="A44" s="105" t="s">
        <v>41</v>
      </c>
      <c r="B44">
        <f>I!A42*'Sim_F(IxI)'!$O44</f>
        <v>0</v>
      </c>
      <c r="C44">
        <f>I!B42*'Sim_F(IxI)'!$O44</f>
        <v>0</v>
      </c>
      <c r="D44">
        <f>I!C42*'Sim_F(IxI)'!$O44</f>
        <v>0</v>
      </c>
      <c r="E44">
        <f>I!D42*'Sim_F(IxI)'!$O44</f>
        <v>0</v>
      </c>
      <c r="F44">
        <f>I!E42*'Sim_F(IxI)'!$O44</f>
        <v>0</v>
      </c>
      <c r="G44">
        <f>I!F42*'Sim_F(IxI)'!$O44</f>
        <v>0</v>
      </c>
      <c r="H44">
        <f>I!G42*'Sim_F(IxI)'!$O44</f>
        <v>0</v>
      </c>
      <c r="I44">
        <f>I!H42*'Sim_F(IxI)'!$O44</f>
        <v>0</v>
      </c>
      <c r="J44">
        <f>I!I42*'Sim_F(IxI)'!$O44</f>
        <v>0</v>
      </c>
      <c r="K44">
        <f>I!J42*'Sim_F(IxI)'!$O44</f>
        <v>0</v>
      </c>
      <c r="L44">
        <f>I!K42*'Sim_F(IxI)'!$O44</f>
        <v>0</v>
      </c>
      <c r="M44">
        <f>I!L42*'Sim_F(IxI)'!$O44</f>
        <v>0</v>
      </c>
      <c r="N44">
        <f>I!M42*'Sim_F(IxI)'!$O44</f>
        <v>0</v>
      </c>
      <c r="O44">
        <f>I!N42*'Sim_F(IxI)'!$O44</f>
        <v>0</v>
      </c>
      <c r="P44">
        <f>I!O42*'Sim_F(IxI)'!$O44</f>
        <v>0</v>
      </c>
      <c r="Q44">
        <f>I!P42*'Sim_F(IxI)'!$O44</f>
        <v>0</v>
      </c>
      <c r="R44">
        <f>I!Q42*'Sim_F(IxI)'!$O44</f>
        <v>0</v>
      </c>
      <c r="S44">
        <f>I!R42*'Sim_F(IxI)'!$O44</f>
        <v>0</v>
      </c>
      <c r="T44">
        <f>I!S42*'Sim_F(IxI)'!$O44</f>
        <v>0</v>
      </c>
      <c r="U44">
        <f>I!T42*'Sim_F(IxI)'!$O44</f>
        <v>0</v>
      </c>
      <c r="V44">
        <f>I!U42*'Sim_F(IxI)'!$O44</f>
        <v>0</v>
      </c>
      <c r="W44">
        <f>I!V42*'Sim_F(IxI)'!$O44</f>
        <v>0</v>
      </c>
      <c r="X44">
        <f>I!W42*'Sim_F(IxI)'!$O44</f>
        <v>0</v>
      </c>
      <c r="Y44">
        <f>I!X42*'Sim_F(IxI)'!$O44</f>
        <v>0</v>
      </c>
      <c r="Z44">
        <f>I!Y42*'Sim_F(IxI)'!$O44</f>
        <v>0</v>
      </c>
      <c r="AA44">
        <f>I!Z42*'Sim_F(IxI)'!$O44</f>
        <v>0</v>
      </c>
      <c r="AB44">
        <f>I!AA42*'Sim_F(IxI)'!$O44</f>
        <v>0</v>
      </c>
      <c r="AC44">
        <f>I!AB42*'Sim_F(IxI)'!$O44</f>
        <v>0</v>
      </c>
      <c r="AD44">
        <f>I!AC42*'Sim_F(IxI)'!$O44</f>
        <v>0</v>
      </c>
      <c r="AE44">
        <f>I!AD42*'Sim_F(IxI)'!$O44</f>
        <v>0</v>
      </c>
      <c r="AF44">
        <f>I!AE42*'Sim_F(IxI)'!$O44</f>
        <v>0</v>
      </c>
      <c r="AG44">
        <f>I!AF42*'Sim_F(IxI)'!$O44</f>
        <v>0</v>
      </c>
      <c r="AH44">
        <f>I!AG42*'Sim_F(IxI)'!$O44</f>
        <v>0</v>
      </c>
      <c r="AI44">
        <f>I!AH42*'Sim_F(IxI)'!$O44</f>
        <v>0</v>
      </c>
      <c r="AJ44">
        <f>I!AI42*'Sim_F(IxI)'!$O44</f>
        <v>0</v>
      </c>
      <c r="AK44">
        <f>I!AJ42*'Sim_F(IxI)'!$O44</f>
        <v>0</v>
      </c>
      <c r="AL44">
        <f>I!AK42*'Sim_F(IxI)'!$O44</f>
        <v>0</v>
      </c>
      <c r="AM44">
        <f>I!AL42*'Sim_F(IxI)'!$O44</f>
        <v>0</v>
      </c>
      <c r="AN44">
        <f>I!AM42*'Sim_F(IxI)'!$O44</f>
        <v>0</v>
      </c>
      <c r="AO44">
        <f>I!AN42*'Sim_F(IxI)'!$O44</f>
        <v>0</v>
      </c>
      <c r="AP44">
        <f>I!AO42*'Sim_F(IxI)'!$O44</f>
        <v>0</v>
      </c>
      <c r="AQ44">
        <f>I!AP42*'Sim_F(IxI)'!$O44</f>
        <v>0</v>
      </c>
      <c r="AR44">
        <f>I!AQ42*'Sim_F(IxI)'!$O44</f>
        <v>0</v>
      </c>
      <c r="AS44">
        <f>I!AR42*'Sim_F(IxI)'!$O44</f>
        <v>0</v>
      </c>
      <c r="AT44">
        <f>I!AS42*'Sim_F(IxI)'!$O44</f>
        <v>0</v>
      </c>
      <c r="AU44">
        <f>I!AT42*'Sim_F(IxI)'!$O44</f>
        <v>0</v>
      </c>
      <c r="AV44">
        <f>I!AU42*'Sim_F(IxI)'!$O44</f>
        <v>0</v>
      </c>
      <c r="AW44">
        <f>I!AV42*'Sim_F(IxI)'!$O44</f>
        <v>0</v>
      </c>
      <c r="AX44">
        <f>I!AW42*'Sim_F(IxI)'!$O44</f>
        <v>0</v>
      </c>
      <c r="AY44">
        <f>I!AX42*'Sim_F(IxI)'!$O44</f>
        <v>0</v>
      </c>
      <c r="AZ44">
        <f>I!AY42*'Sim_F(IxI)'!$O44</f>
        <v>0</v>
      </c>
      <c r="BA44">
        <f>I!AZ42*'Sim_F(IxI)'!$O44</f>
        <v>0</v>
      </c>
      <c r="BB44">
        <f>I!BA42*'Sim_F(IxI)'!$O44</f>
        <v>0</v>
      </c>
      <c r="BC44">
        <f>I!BB42*'Sim_F(IxI)'!$O44</f>
        <v>0</v>
      </c>
      <c r="BD44">
        <f>I!BC42*'Sim_F(IxI)'!$O44</f>
        <v>0</v>
      </c>
      <c r="BE44">
        <f>I!BD42*'Sim_F(IxI)'!$O44</f>
        <v>0</v>
      </c>
      <c r="BF44">
        <f>I!BE42*'Sim_F(IxI)'!$O44</f>
        <v>0</v>
      </c>
      <c r="BG44">
        <f>I!BF42*'Sim_F(IxI)'!$O44</f>
        <v>0</v>
      </c>
      <c r="BH44">
        <f>I!BG42*'Sim_F(IxI)'!$O44</f>
        <v>0</v>
      </c>
      <c r="BI44">
        <f>I!BH42*'Sim_F(IxI)'!$O44</f>
        <v>0</v>
      </c>
      <c r="BJ44">
        <f>I!BI42*'Sim_F(IxI)'!$O44</f>
        <v>0</v>
      </c>
      <c r="BK44">
        <f>I!BJ42*'Sim_F(IxI)'!$O44</f>
        <v>0</v>
      </c>
      <c r="BL44">
        <f>I!BK42*'Sim_F(IxI)'!$O44</f>
        <v>0</v>
      </c>
      <c r="BM44">
        <f>I!BL42*'Sim_F(IxI)'!$O44</f>
        <v>0</v>
      </c>
      <c r="BN44">
        <f>I!BM42*'Sim_F(IxI)'!$O44</f>
        <v>0</v>
      </c>
      <c r="BO44">
        <f>I!BN42*'Sim_F(IxI)'!$O44</f>
        <v>0</v>
      </c>
      <c r="BP44">
        <f>I!BO42*'Sim_F(IxI)'!$O44</f>
        <v>0</v>
      </c>
      <c r="BQ44">
        <f>I!BP42*'Sim_F(IxI)'!$O44</f>
        <v>0</v>
      </c>
      <c r="BR44">
        <f>I!BQ42*'Sim_F(IxI)'!$O44</f>
        <v>0</v>
      </c>
      <c r="BS44">
        <f>I!BR42*'Sim_F(IxI)'!$O44</f>
        <v>0</v>
      </c>
      <c r="BT44">
        <f>I!BS42*'Sim_F(IxI)'!$O44</f>
        <v>0</v>
      </c>
      <c r="BU44">
        <f>I!BT42*'Sim_F(IxI)'!$O44</f>
        <v>0</v>
      </c>
      <c r="BV44">
        <f>I!BU42*'Sim_F(IxI)'!$O44</f>
        <v>0</v>
      </c>
      <c r="BW44">
        <f>I!BV42*'Sim_F(IxI)'!$O44</f>
        <v>0</v>
      </c>
      <c r="BX44">
        <f>I!BW42*'Sim_F(IxI)'!$O44</f>
        <v>0</v>
      </c>
      <c r="BY44">
        <f>I!BX42*'Sim_F(IxI)'!$O44</f>
        <v>0</v>
      </c>
    </row>
    <row r="45" spans="1:77" x14ac:dyDescent="0.25">
      <c r="A45" s="105" t="s">
        <v>42</v>
      </c>
      <c r="B45">
        <f>I!A43*'Sim_F(IxI)'!$O45</f>
        <v>0</v>
      </c>
      <c r="C45">
        <f>I!B43*'Sim_F(IxI)'!$O45</f>
        <v>0</v>
      </c>
      <c r="D45">
        <f>I!C43*'Sim_F(IxI)'!$O45</f>
        <v>0</v>
      </c>
      <c r="E45">
        <f>I!D43*'Sim_F(IxI)'!$O45</f>
        <v>0</v>
      </c>
      <c r="F45">
        <f>I!E43*'Sim_F(IxI)'!$O45</f>
        <v>0</v>
      </c>
      <c r="G45">
        <f>I!F43*'Sim_F(IxI)'!$O45</f>
        <v>0</v>
      </c>
      <c r="H45">
        <f>I!G43*'Sim_F(IxI)'!$O45</f>
        <v>0</v>
      </c>
      <c r="I45">
        <f>I!H43*'Sim_F(IxI)'!$O45</f>
        <v>0</v>
      </c>
      <c r="J45">
        <f>I!I43*'Sim_F(IxI)'!$O45</f>
        <v>0</v>
      </c>
      <c r="K45">
        <f>I!J43*'Sim_F(IxI)'!$O45</f>
        <v>0</v>
      </c>
      <c r="L45">
        <f>I!K43*'Sim_F(IxI)'!$O45</f>
        <v>0</v>
      </c>
      <c r="M45">
        <f>I!L43*'Sim_F(IxI)'!$O45</f>
        <v>0</v>
      </c>
      <c r="N45">
        <f>I!M43*'Sim_F(IxI)'!$O45</f>
        <v>0</v>
      </c>
      <c r="O45">
        <f>I!N43*'Sim_F(IxI)'!$O45</f>
        <v>0</v>
      </c>
      <c r="P45">
        <f>I!O43*'Sim_F(IxI)'!$O45</f>
        <v>0</v>
      </c>
      <c r="Q45">
        <f>I!P43*'Sim_F(IxI)'!$O45</f>
        <v>0</v>
      </c>
      <c r="R45">
        <f>I!Q43*'Sim_F(IxI)'!$O45</f>
        <v>0</v>
      </c>
      <c r="S45">
        <f>I!R43*'Sim_F(IxI)'!$O45</f>
        <v>0</v>
      </c>
      <c r="T45">
        <f>I!S43*'Sim_F(IxI)'!$O45</f>
        <v>0</v>
      </c>
      <c r="U45">
        <f>I!T43*'Sim_F(IxI)'!$O45</f>
        <v>0</v>
      </c>
      <c r="V45">
        <f>I!U43*'Sim_F(IxI)'!$O45</f>
        <v>0</v>
      </c>
      <c r="W45">
        <f>I!V43*'Sim_F(IxI)'!$O45</f>
        <v>0</v>
      </c>
      <c r="X45">
        <f>I!W43*'Sim_F(IxI)'!$O45</f>
        <v>0</v>
      </c>
      <c r="Y45">
        <f>I!X43*'Sim_F(IxI)'!$O45</f>
        <v>0</v>
      </c>
      <c r="Z45">
        <f>I!Y43*'Sim_F(IxI)'!$O45</f>
        <v>0</v>
      </c>
      <c r="AA45">
        <f>I!Z43*'Sim_F(IxI)'!$O45</f>
        <v>0</v>
      </c>
      <c r="AB45">
        <f>I!AA43*'Sim_F(IxI)'!$O45</f>
        <v>0</v>
      </c>
      <c r="AC45">
        <f>I!AB43*'Sim_F(IxI)'!$O45</f>
        <v>0</v>
      </c>
      <c r="AD45">
        <f>I!AC43*'Sim_F(IxI)'!$O45</f>
        <v>0</v>
      </c>
      <c r="AE45">
        <f>I!AD43*'Sim_F(IxI)'!$O45</f>
        <v>0</v>
      </c>
      <c r="AF45">
        <f>I!AE43*'Sim_F(IxI)'!$O45</f>
        <v>0</v>
      </c>
      <c r="AG45">
        <f>I!AF43*'Sim_F(IxI)'!$O45</f>
        <v>0</v>
      </c>
      <c r="AH45">
        <f>I!AG43*'Sim_F(IxI)'!$O45</f>
        <v>0</v>
      </c>
      <c r="AI45">
        <f>I!AH43*'Sim_F(IxI)'!$O45</f>
        <v>0</v>
      </c>
      <c r="AJ45">
        <f>I!AI43*'Sim_F(IxI)'!$O45</f>
        <v>0</v>
      </c>
      <c r="AK45">
        <f>I!AJ43*'Sim_F(IxI)'!$O45</f>
        <v>0</v>
      </c>
      <c r="AL45">
        <f>I!AK43*'Sim_F(IxI)'!$O45</f>
        <v>0</v>
      </c>
      <c r="AM45">
        <f>I!AL43*'Sim_F(IxI)'!$O45</f>
        <v>0</v>
      </c>
      <c r="AN45">
        <f>I!AM43*'Sim_F(IxI)'!$O45</f>
        <v>0</v>
      </c>
      <c r="AO45">
        <f>I!AN43*'Sim_F(IxI)'!$O45</f>
        <v>0</v>
      </c>
      <c r="AP45">
        <f>I!AO43*'Sim_F(IxI)'!$O45</f>
        <v>0</v>
      </c>
      <c r="AQ45">
        <f>I!AP43*'Sim_F(IxI)'!$O45</f>
        <v>0</v>
      </c>
      <c r="AR45">
        <f>I!AQ43*'Sim_F(IxI)'!$O45</f>
        <v>0</v>
      </c>
      <c r="AS45">
        <f>I!AR43*'Sim_F(IxI)'!$O45</f>
        <v>0</v>
      </c>
      <c r="AT45">
        <f>I!AS43*'Sim_F(IxI)'!$O45</f>
        <v>0</v>
      </c>
      <c r="AU45">
        <f>I!AT43*'Sim_F(IxI)'!$O45</f>
        <v>0</v>
      </c>
      <c r="AV45">
        <f>I!AU43*'Sim_F(IxI)'!$O45</f>
        <v>0</v>
      </c>
      <c r="AW45">
        <f>I!AV43*'Sim_F(IxI)'!$O45</f>
        <v>0</v>
      </c>
      <c r="AX45">
        <f>I!AW43*'Sim_F(IxI)'!$O45</f>
        <v>0</v>
      </c>
      <c r="AY45">
        <f>I!AX43*'Sim_F(IxI)'!$O45</f>
        <v>0</v>
      </c>
      <c r="AZ45">
        <f>I!AY43*'Sim_F(IxI)'!$O45</f>
        <v>0</v>
      </c>
      <c r="BA45">
        <f>I!AZ43*'Sim_F(IxI)'!$O45</f>
        <v>0</v>
      </c>
      <c r="BB45">
        <f>I!BA43*'Sim_F(IxI)'!$O45</f>
        <v>0</v>
      </c>
      <c r="BC45">
        <f>I!BB43*'Sim_F(IxI)'!$O45</f>
        <v>0</v>
      </c>
      <c r="BD45">
        <f>I!BC43*'Sim_F(IxI)'!$O45</f>
        <v>0</v>
      </c>
      <c r="BE45">
        <f>I!BD43*'Sim_F(IxI)'!$O45</f>
        <v>0</v>
      </c>
      <c r="BF45">
        <f>I!BE43*'Sim_F(IxI)'!$O45</f>
        <v>0</v>
      </c>
      <c r="BG45">
        <f>I!BF43*'Sim_F(IxI)'!$O45</f>
        <v>0</v>
      </c>
      <c r="BH45">
        <f>I!BG43*'Sim_F(IxI)'!$O45</f>
        <v>0</v>
      </c>
      <c r="BI45">
        <f>I!BH43*'Sim_F(IxI)'!$O45</f>
        <v>0</v>
      </c>
      <c r="BJ45">
        <f>I!BI43*'Sim_F(IxI)'!$O45</f>
        <v>0</v>
      </c>
      <c r="BK45">
        <f>I!BJ43*'Sim_F(IxI)'!$O45</f>
        <v>0</v>
      </c>
      <c r="BL45">
        <f>I!BK43*'Sim_F(IxI)'!$O45</f>
        <v>0</v>
      </c>
      <c r="BM45">
        <f>I!BL43*'Sim_F(IxI)'!$O45</f>
        <v>0</v>
      </c>
      <c r="BN45">
        <f>I!BM43*'Sim_F(IxI)'!$O45</f>
        <v>0</v>
      </c>
      <c r="BO45">
        <f>I!BN43*'Sim_F(IxI)'!$O45</f>
        <v>0</v>
      </c>
      <c r="BP45">
        <f>I!BO43*'Sim_F(IxI)'!$O45</f>
        <v>0</v>
      </c>
      <c r="BQ45">
        <f>I!BP43*'Sim_F(IxI)'!$O45</f>
        <v>0</v>
      </c>
      <c r="BR45">
        <f>I!BQ43*'Sim_F(IxI)'!$O45</f>
        <v>0</v>
      </c>
      <c r="BS45">
        <f>I!BR43*'Sim_F(IxI)'!$O45</f>
        <v>0</v>
      </c>
      <c r="BT45">
        <f>I!BS43*'Sim_F(IxI)'!$O45</f>
        <v>0</v>
      </c>
      <c r="BU45">
        <f>I!BT43*'Sim_F(IxI)'!$O45</f>
        <v>0</v>
      </c>
      <c r="BV45">
        <f>I!BU43*'Sim_F(IxI)'!$O45</f>
        <v>0</v>
      </c>
      <c r="BW45">
        <f>I!BV43*'Sim_F(IxI)'!$O45</f>
        <v>0</v>
      </c>
      <c r="BX45">
        <f>I!BW43*'Sim_F(IxI)'!$O45</f>
        <v>0</v>
      </c>
      <c r="BY45">
        <f>I!BX43*'Sim_F(IxI)'!$O45</f>
        <v>0</v>
      </c>
    </row>
    <row r="46" spans="1:77" x14ac:dyDescent="0.25">
      <c r="A46" s="105" t="s">
        <v>43</v>
      </c>
      <c r="B46">
        <f>I!A44*'Sim_F(IxI)'!$O46</f>
        <v>0</v>
      </c>
      <c r="C46">
        <f>I!B44*'Sim_F(IxI)'!$O46</f>
        <v>0</v>
      </c>
      <c r="D46">
        <f>I!C44*'Sim_F(IxI)'!$O46</f>
        <v>0</v>
      </c>
      <c r="E46">
        <f>I!D44*'Sim_F(IxI)'!$O46</f>
        <v>0</v>
      </c>
      <c r="F46">
        <f>I!E44*'Sim_F(IxI)'!$O46</f>
        <v>0</v>
      </c>
      <c r="G46">
        <f>I!F44*'Sim_F(IxI)'!$O46</f>
        <v>0</v>
      </c>
      <c r="H46">
        <f>I!G44*'Sim_F(IxI)'!$O46</f>
        <v>0</v>
      </c>
      <c r="I46">
        <f>I!H44*'Sim_F(IxI)'!$O46</f>
        <v>0</v>
      </c>
      <c r="J46">
        <f>I!I44*'Sim_F(IxI)'!$O46</f>
        <v>0</v>
      </c>
      <c r="K46">
        <f>I!J44*'Sim_F(IxI)'!$O46</f>
        <v>0</v>
      </c>
      <c r="L46">
        <f>I!K44*'Sim_F(IxI)'!$O46</f>
        <v>0</v>
      </c>
      <c r="M46">
        <f>I!L44*'Sim_F(IxI)'!$O46</f>
        <v>0</v>
      </c>
      <c r="N46">
        <f>I!M44*'Sim_F(IxI)'!$O46</f>
        <v>0</v>
      </c>
      <c r="O46">
        <f>I!N44*'Sim_F(IxI)'!$O46</f>
        <v>0</v>
      </c>
      <c r="P46">
        <f>I!O44*'Sim_F(IxI)'!$O46</f>
        <v>0</v>
      </c>
      <c r="Q46">
        <f>I!P44*'Sim_F(IxI)'!$O46</f>
        <v>0</v>
      </c>
      <c r="R46">
        <f>I!Q44*'Sim_F(IxI)'!$O46</f>
        <v>0</v>
      </c>
      <c r="S46">
        <f>I!R44*'Sim_F(IxI)'!$O46</f>
        <v>0</v>
      </c>
      <c r="T46">
        <f>I!S44*'Sim_F(IxI)'!$O46</f>
        <v>0</v>
      </c>
      <c r="U46">
        <f>I!T44*'Sim_F(IxI)'!$O46</f>
        <v>0</v>
      </c>
      <c r="V46">
        <f>I!U44*'Sim_F(IxI)'!$O46</f>
        <v>0</v>
      </c>
      <c r="W46">
        <f>I!V44*'Sim_F(IxI)'!$O46</f>
        <v>0</v>
      </c>
      <c r="X46">
        <f>I!W44*'Sim_F(IxI)'!$O46</f>
        <v>0</v>
      </c>
      <c r="Y46">
        <f>I!X44*'Sim_F(IxI)'!$O46</f>
        <v>0</v>
      </c>
      <c r="Z46">
        <f>I!Y44*'Sim_F(IxI)'!$O46</f>
        <v>0</v>
      </c>
      <c r="AA46">
        <f>I!Z44*'Sim_F(IxI)'!$O46</f>
        <v>0</v>
      </c>
      <c r="AB46">
        <f>I!AA44*'Sim_F(IxI)'!$O46</f>
        <v>0</v>
      </c>
      <c r="AC46">
        <f>I!AB44*'Sim_F(IxI)'!$O46</f>
        <v>0</v>
      </c>
      <c r="AD46">
        <f>I!AC44*'Sim_F(IxI)'!$O46</f>
        <v>0</v>
      </c>
      <c r="AE46">
        <f>I!AD44*'Sim_F(IxI)'!$O46</f>
        <v>0</v>
      </c>
      <c r="AF46">
        <f>I!AE44*'Sim_F(IxI)'!$O46</f>
        <v>0</v>
      </c>
      <c r="AG46">
        <f>I!AF44*'Sim_F(IxI)'!$O46</f>
        <v>0</v>
      </c>
      <c r="AH46">
        <f>I!AG44*'Sim_F(IxI)'!$O46</f>
        <v>0</v>
      </c>
      <c r="AI46">
        <f>I!AH44*'Sim_F(IxI)'!$O46</f>
        <v>0</v>
      </c>
      <c r="AJ46">
        <f>I!AI44*'Sim_F(IxI)'!$O46</f>
        <v>0</v>
      </c>
      <c r="AK46">
        <f>I!AJ44*'Sim_F(IxI)'!$O46</f>
        <v>0</v>
      </c>
      <c r="AL46">
        <f>I!AK44*'Sim_F(IxI)'!$O46</f>
        <v>0</v>
      </c>
      <c r="AM46">
        <f>I!AL44*'Sim_F(IxI)'!$O46</f>
        <v>0</v>
      </c>
      <c r="AN46">
        <f>I!AM44*'Sim_F(IxI)'!$O46</f>
        <v>0</v>
      </c>
      <c r="AO46">
        <f>I!AN44*'Sim_F(IxI)'!$O46</f>
        <v>0</v>
      </c>
      <c r="AP46">
        <f>I!AO44*'Sim_F(IxI)'!$O46</f>
        <v>0</v>
      </c>
      <c r="AQ46">
        <f>I!AP44*'Sim_F(IxI)'!$O46</f>
        <v>0</v>
      </c>
      <c r="AR46">
        <f>I!AQ44*'Sim_F(IxI)'!$O46</f>
        <v>0</v>
      </c>
      <c r="AS46">
        <f>I!AR44*'Sim_F(IxI)'!$O46</f>
        <v>0</v>
      </c>
      <c r="AT46">
        <f>I!AS44*'Sim_F(IxI)'!$O46</f>
        <v>0</v>
      </c>
      <c r="AU46">
        <f>I!AT44*'Sim_F(IxI)'!$O46</f>
        <v>0</v>
      </c>
      <c r="AV46">
        <f>I!AU44*'Sim_F(IxI)'!$O46</f>
        <v>0</v>
      </c>
      <c r="AW46">
        <f>I!AV44*'Sim_F(IxI)'!$O46</f>
        <v>0</v>
      </c>
      <c r="AX46">
        <f>I!AW44*'Sim_F(IxI)'!$O46</f>
        <v>0</v>
      </c>
      <c r="AY46">
        <f>I!AX44*'Sim_F(IxI)'!$O46</f>
        <v>0</v>
      </c>
      <c r="AZ46">
        <f>I!AY44*'Sim_F(IxI)'!$O46</f>
        <v>0</v>
      </c>
      <c r="BA46">
        <f>I!AZ44*'Sim_F(IxI)'!$O46</f>
        <v>0</v>
      </c>
      <c r="BB46">
        <f>I!BA44*'Sim_F(IxI)'!$O46</f>
        <v>0</v>
      </c>
      <c r="BC46">
        <f>I!BB44*'Sim_F(IxI)'!$O46</f>
        <v>0</v>
      </c>
      <c r="BD46">
        <f>I!BC44*'Sim_F(IxI)'!$O46</f>
        <v>0</v>
      </c>
      <c r="BE46">
        <f>I!BD44*'Sim_F(IxI)'!$O46</f>
        <v>0</v>
      </c>
      <c r="BF46">
        <f>I!BE44*'Sim_F(IxI)'!$O46</f>
        <v>0</v>
      </c>
      <c r="BG46">
        <f>I!BF44*'Sim_F(IxI)'!$O46</f>
        <v>0</v>
      </c>
      <c r="BH46">
        <f>I!BG44*'Sim_F(IxI)'!$O46</f>
        <v>0</v>
      </c>
      <c r="BI46">
        <f>I!BH44*'Sim_F(IxI)'!$O46</f>
        <v>0</v>
      </c>
      <c r="BJ46">
        <f>I!BI44*'Sim_F(IxI)'!$O46</f>
        <v>0</v>
      </c>
      <c r="BK46">
        <f>I!BJ44*'Sim_F(IxI)'!$O46</f>
        <v>0</v>
      </c>
      <c r="BL46">
        <f>I!BK44*'Sim_F(IxI)'!$O46</f>
        <v>0</v>
      </c>
      <c r="BM46">
        <f>I!BL44*'Sim_F(IxI)'!$O46</f>
        <v>0</v>
      </c>
      <c r="BN46">
        <f>I!BM44*'Sim_F(IxI)'!$O46</f>
        <v>0</v>
      </c>
      <c r="BO46">
        <f>I!BN44*'Sim_F(IxI)'!$O46</f>
        <v>0</v>
      </c>
      <c r="BP46">
        <f>I!BO44*'Sim_F(IxI)'!$O46</f>
        <v>0</v>
      </c>
      <c r="BQ46">
        <f>I!BP44*'Sim_F(IxI)'!$O46</f>
        <v>0</v>
      </c>
      <c r="BR46">
        <f>I!BQ44*'Sim_F(IxI)'!$O46</f>
        <v>0</v>
      </c>
      <c r="BS46">
        <f>I!BR44*'Sim_F(IxI)'!$O46</f>
        <v>0</v>
      </c>
      <c r="BT46">
        <f>I!BS44*'Sim_F(IxI)'!$O46</f>
        <v>0</v>
      </c>
      <c r="BU46">
        <f>I!BT44*'Sim_F(IxI)'!$O46</f>
        <v>0</v>
      </c>
      <c r="BV46">
        <f>I!BU44*'Sim_F(IxI)'!$O46</f>
        <v>0</v>
      </c>
      <c r="BW46">
        <f>I!BV44*'Sim_F(IxI)'!$O46</f>
        <v>0</v>
      </c>
      <c r="BX46">
        <f>I!BW44*'Sim_F(IxI)'!$O46</f>
        <v>0</v>
      </c>
      <c r="BY46">
        <f>I!BX44*'Sim_F(IxI)'!$O46</f>
        <v>0</v>
      </c>
    </row>
    <row r="47" spans="1:77" x14ac:dyDescent="0.25">
      <c r="A47" s="105" t="s">
        <v>44</v>
      </c>
      <c r="B47">
        <f>I!A45*'Sim_F(IxI)'!$O47</f>
        <v>0</v>
      </c>
      <c r="C47">
        <f>I!B45*'Sim_F(IxI)'!$O47</f>
        <v>0</v>
      </c>
      <c r="D47">
        <f>I!C45*'Sim_F(IxI)'!$O47</f>
        <v>0</v>
      </c>
      <c r="E47">
        <f>I!D45*'Sim_F(IxI)'!$O47</f>
        <v>0</v>
      </c>
      <c r="F47">
        <f>I!E45*'Sim_F(IxI)'!$O47</f>
        <v>0</v>
      </c>
      <c r="G47">
        <f>I!F45*'Sim_F(IxI)'!$O47</f>
        <v>0</v>
      </c>
      <c r="H47">
        <f>I!G45*'Sim_F(IxI)'!$O47</f>
        <v>0</v>
      </c>
      <c r="I47">
        <f>I!H45*'Sim_F(IxI)'!$O47</f>
        <v>0</v>
      </c>
      <c r="J47">
        <f>I!I45*'Sim_F(IxI)'!$O47</f>
        <v>0</v>
      </c>
      <c r="K47">
        <f>I!J45*'Sim_F(IxI)'!$O47</f>
        <v>0</v>
      </c>
      <c r="L47">
        <f>I!K45*'Sim_F(IxI)'!$O47</f>
        <v>0</v>
      </c>
      <c r="M47">
        <f>I!L45*'Sim_F(IxI)'!$O47</f>
        <v>0</v>
      </c>
      <c r="N47">
        <f>I!M45*'Sim_F(IxI)'!$O47</f>
        <v>0</v>
      </c>
      <c r="O47">
        <f>I!N45*'Sim_F(IxI)'!$O47</f>
        <v>0</v>
      </c>
      <c r="P47">
        <f>I!O45*'Sim_F(IxI)'!$O47</f>
        <v>0</v>
      </c>
      <c r="Q47">
        <f>I!P45*'Sim_F(IxI)'!$O47</f>
        <v>0</v>
      </c>
      <c r="R47">
        <f>I!Q45*'Sim_F(IxI)'!$O47</f>
        <v>0</v>
      </c>
      <c r="S47">
        <f>I!R45*'Sim_F(IxI)'!$O47</f>
        <v>0</v>
      </c>
      <c r="T47">
        <f>I!S45*'Sim_F(IxI)'!$O47</f>
        <v>0</v>
      </c>
      <c r="U47">
        <f>I!T45*'Sim_F(IxI)'!$O47</f>
        <v>0</v>
      </c>
      <c r="V47">
        <f>I!U45*'Sim_F(IxI)'!$O47</f>
        <v>0</v>
      </c>
      <c r="W47">
        <f>I!V45*'Sim_F(IxI)'!$O47</f>
        <v>0</v>
      </c>
      <c r="X47">
        <f>I!W45*'Sim_F(IxI)'!$O47</f>
        <v>0</v>
      </c>
      <c r="Y47">
        <f>I!X45*'Sim_F(IxI)'!$O47</f>
        <v>0</v>
      </c>
      <c r="Z47">
        <f>I!Y45*'Sim_F(IxI)'!$O47</f>
        <v>0</v>
      </c>
      <c r="AA47">
        <f>I!Z45*'Sim_F(IxI)'!$O47</f>
        <v>0</v>
      </c>
      <c r="AB47">
        <f>I!AA45*'Sim_F(IxI)'!$O47</f>
        <v>0</v>
      </c>
      <c r="AC47">
        <f>I!AB45*'Sim_F(IxI)'!$O47</f>
        <v>0</v>
      </c>
      <c r="AD47">
        <f>I!AC45*'Sim_F(IxI)'!$O47</f>
        <v>0</v>
      </c>
      <c r="AE47">
        <f>I!AD45*'Sim_F(IxI)'!$O47</f>
        <v>0</v>
      </c>
      <c r="AF47">
        <f>I!AE45*'Sim_F(IxI)'!$O47</f>
        <v>0</v>
      </c>
      <c r="AG47">
        <f>I!AF45*'Sim_F(IxI)'!$O47</f>
        <v>0</v>
      </c>
      <c r="AH47">
        <f>I!AG45*'Sim_F(IxI)'!$O47</f>
        <v>0</v>
      </c>
      <c r="AI47">
        <f>I!AH45*'Sim_F(IxI)'!$O47</f>
        <v>0</v>
      </c>
      <c r="AJ47">
        <f>I!AI45*'Sim_F(IxI)'!$O47</f>
        <v>0</v>
      </c>
      <c r="AK47">
        <f>I!AJ45*'Sim_F(IxI)'!$O47</f>
        <v>0</v>
      </c>
      <c r="AL47">
        <f>I!AK45*'Sim_F(IxI)'!$O47</f>
        <v>0</v>
      </c>
      <c r="AM47">
        <f>I!AL45*'Sim_F(IxI)'!$O47</f>
        <v>0</v>
      </c>
      <c r="AN47">
        <f>I!AM45*'Sim_F(IxI)'!$O47</f>
        <v>0</v>
      </c>
      <c r="AO47">
        <f>I!AN45*'Sim_F(IxI)'!$O47</f>
        <v>0</v>
      </c>
      <c r="AP47">
        <f>I!AO45*'Sim_F(IxI)'!$O47</f>
        <v>0</v>
      </c>
      <c r="AQ47">
        <f>I!AP45*'Sim_F(IxI)'!$O47</f>
        <v>0</v>
      </c>
      <c r="AR47">
        <f>I!AQ45*'Sim_F(IxI)'!$O47</f>
        <v>0</v>
      </c>
      <c r="AS47">
        <f>I!AR45*'Sim_F(IxI)'!$O47</f>
        <v>0</v>
      </c>
      <c r="AT47">
        <f>I!AS45*'Sim_F(IxI)'!$O47</f>
        <v>0</v>
      </c>
      <c r="AU47">
        <f>I!AT45*'Sim_F(IxI)'!$O47</f>
        <v>0</v>
      </c>
      <c r="AV47">
        <f>I!AU45*'Sim_F(IxI)'!$O47</f>
        <v>0</v>
      </c>
      <c r="AW47">
        <f>I!AV45*'Sim_F(IxI)'!$O47</f>
        <v>0</v>
      </c>
      <c r="AX47">
        <f>I!AW45*'Sim_F(IxI)'!$O47</f>
        <v>0</v>
      </c>
      <c r="AY47">
        <f>I!AX45*'Sim_F(IxI)'!$O47</f>
        <v>0</v>
      </c>
      <c r="AZ47">
        <f>I!AY45*'Sim_F(IxI)'!$O47</f>
        <v>0</v>
      </c>
      <c r="BA47">
        <f>I!AZ45*'Sim_F(IxI)'!$O47</f>
        <v>0</v>
      </c>
      <c r="BB47">
        <f>I!BA45*'Sim_F(IxI)'!$O47</f>
        <v>0</v>
      </c>
      <c r="BC47">
        <f>I!BB45*'Sim_F(IxI)'!$O47</f>
        <v>0</v>
      </c>
      <c r="BD47">
        <f>I!BC45*'Sim_F(IxI)'!$O47</f>
        <v>0</v>
      </c>
      <c r="BE47">
        <f>I!BD45*'Sim_F(IxI)'!$O47</f>
        <v>0</v>
      </c>
      <c r="BF47">
        <f>I!BE45*'Sim_F(IxI)'!$O47</f>
        <v>0</v>
      </c>
      <c r="BG47">
        <f>I!BF45*'Sim_F(IxI)'!$O47</f>
        <v>0</v>
      </c>
      <c r="BH47">
        <f>I!BG45*'Sim_F(IxI)'!$O47</f>
        <v>0</v>
      </c>
      <c r="BI47">
        <f>I!BH45*'Sim_F(IxI)'!$O47</f>
        <v>0</v>
      </c>
      <c r="BJ47">
        <f>I!BI45*'Sim_F(IxI)'!$O47</f>
        <v>0</v>
      </c>
      <c r="BK47">
        <f>I!BJ45*'Sim_F(IxI)'!$O47</f>
        <v>0</v>
      </c>
      <c r="BL47">
        <f>I!BK45*'Sim_F(IxI)'!$O47</f>
        <v>0</v>
      </c>
      <c r="BM47">
        <f>I!BL45*'Sim_F(IxI)'!$O47</f>
        <v>0</v>
      </c>
      <c r="BN47">
        <f>I!BM45*'Sim_F(IxI)'!$O47</f>
        <v>0</v>
      </c>
      <c r="BO47">
        <f>I!BN45*'Sim_F(IxI)'!$O47</f>
        <v>0</v>
      </c>
      <c r="BP47">
        <f>I!BO45*'Sim_F(IxI)'!$O47</f>
        <v>0</v>
      </c>
      <c r="BQ47">
        <f>I!BP45*'Sim_F(IxI)'!$O47</f>
        <v>0</v>
      </c>
      <c r="BR47">
        <f>I!BQ45*'Sim_F(IxI)'!$O47</f>
        <v>0</v>
      </c>
      <c r="BS47">
        <f>I!BR45*'Sim_F(IxI)'!$O47</f>
        <v>0</v>
      </c>
      <c r="BT47">
        <f>I!BS45*'Sim_F(IxI)'!$O47</f>
        <v>0</v>
      </c>
      <c r="BU47">
        <f>I!BT45*'Sim_F(IxI)'!$O47</f>
        <v>0</v>
      </c>
      <c r="BV47">
        <f>I!BU45*'Sim_F(IxI)'!$O47</f>
        <v>0</v>
      </c>
      <c r="BW47">
        <f>I!BV45*'Sim_F(IxI)'!$O47</f>
        <v>0</v>
      </c>
      <c r="BX47">
        <f>I!BW45*'Sim_F(IxI)'!$O47</f>
        <v>0</v>
      </c>
      <c r="BY47">
        <f>I!BX45*'Sim_F(IxI)'!$O47</f>
        <v>0</v>
      </c>
    </row>
    <row r="48" spans="1:77" x14ac:dyDescent="0.25">
      <c r="A48" s="105" t="s">
        <v>45</v>
      </c>
      <c r="B48">
        <f>I!A46*'Sim_F(IxI)'!$O48</f>
        <v>0</v>
      </c>
      <c r="C48">
        <f>I!B46*'Sim_F(IxI)'!$O48</f>
        <v>0</v>
      </c>
      <c r="D48">
        <f>I!C46*'Sim_F(IxI)'!$O48</f>
        <v>0</v>
      </c>
      <c r="E48">
        <f>I!D46*'Sim_F(IxI)'!$O48</f>
        <v>0</v>
      </c>
      <c r="F48">
        <f>I!E46*'Sim_F(IxI)'!$O48</f>
        <v>0</v>
      </c>
      <c r="G48">
        <f>I!F46*'Sim_F(IxI)'!$O48</f>
        <v>0</v>
      </c>
      <c r="H48">
        <f>I!G46*'Sim_F(IxI)'!$O48</f>
        <v>0</v>
      </c>
      <c r="I48">
        <f>I!H46*'Sim_F(IxI)'!$O48</f>
        <v>0</v>
      </c>
      <c r="J48">
        <f>I!I46*'Sim_F(IxI)'!$O48</f>
        <v>0</v>
      </c>
      <c r="K48">
        <f>I!J46*'Sim_F(IxI)'!$O48</f>
        <v>0</v>
      </c>
      <c r="L48">
        <f>I!K46*'Sim_F(IxI)'!$O48</f>
        <v>0</v>
      </c>
      <c r="M48">
        <f>I!L46*'Sim_F(IxI)'!$O48</f>
        <v>0</v>
      </c>
      <c r="N48">
        <f>I!M46*'Sim_F(IxI)'!$O48</f>
        <v>0</v>
      </c>
      <c r="O48">
        <f>I!N46*'Sim_F(IxI)'!$O48</f>
        <v>0</v>
      </c>
      <c r="P48">
        <f>I!O46*'Sim_F(IxI)'!$O48</f>
        <v>0</v>
      </c>
      <c r="Q48">
        <f>I!P46*'Sim_F(IxI)'!$O48</f>
        <v>0</v>
      </c>
      <c r="R48">
        <f>I!Q46*'Sim_F(IxI)'!$O48</f>
        <v>0</v>
      </c>
      <c r="S48">
        <f>I!R46*'Sim_F(IxI)'!$O48</f>
        <v>0</v>
      </c>
      <c r="T48">
        <f>I!S46*'Sim_F(IxI)'!$O48</f>
        <v>0</v>
      </c>
      <c r="U48">
        <f>I!T46*'Sim_F(IxI)'!$O48</f>
        <v>0</v>
      </c>
      <c r="V48">
        <f>I!U46*'Sim_F(IxI)'!$O48</f>
        <v>0</v>
      </c>
      <c r="W48">
        <f>I!V46*'Sim_F(IxI)'!$O48</f>
        <v>0</v>
      </c>
      <c r="X48">
        <f>I!W46*'Sim_F(IxI)'!$O48</f>
        <v>0</v>
      </c>
      <c r="Y48">
        <f>I!X46*'Sim_F(IxI)'!$O48</f>
        <v>0</v>
      </c>
      <c r="Z48">
        <f>I!Y46*'Sim_F(IxI)'!$O48</f>
        <v>0</v>
      </c>
      <c r="AA48">
        <f>I!Z46*'Sim_F(IxI)'!$O48</f>
        <v>0</v>
      </c>
      <c r="AB48">
        <f>I!AA46*'Sim_F(IxI)'!$O48</f>
        <v>0</v>
      </c>
      <c r="AC48">
        <f>I!AB46*'Sim_F(IxI)'!$O48</f>
        <v>0</v>
      </c>
      <c r="AD48">
        <f>I!AC46*'Sim_F(IxI)'!$O48</f>
        <v>0</v>
      </c>
      <c r="AE48">
        <f>I!AD46*'Sim_F(IxI)'!$O48</f>
        <v>0</v>
      </c>
      <c r="AF48">
        <f>I!AE46*'Sim_F(IxI)'!$O48</f>
        <v>0</v>
      </c>
      <c r="AG48">
        <f>I!AF46*'Sim_F(IxI)'!$O48</f>
        <v>0</v>
      </c>
      <c r="AH48">
        <f>I!AG46*'Sim_F(IxI)'!$O48</f>
        <v>0</v>
      </c>
      <c r="AI48">
        <f>I!AH46*'Sim_F(IxI)'!$O48</f>
        <v>0</v>
      </c>
      <c r="AJ48">
        <f>I!AI46*'Sim_F(IxI)'!$O48</f>
        <v>0</v>
      </c>
      <c r="AK48">
        <f>I!AJ46*'Sim_F(IxI)'!$O48</f>
        <v>0</v>
      </c>
      <c r="AL48">
        <f>I!AK46*'Sim_F(IxI)'!$O48</f>
        <v>0</v>
      </c>
      <c r="AM48">
        <f>I!AL46*'Sim_F(IxI)'!$O48</f>
        <v>0</v>
      </c>
      <c r="AN48">
        <f>I!AM46*'Sim_F(IxI)'!$O48</f>
        <v>0</v>
      </c>
      <c r="AO48">
        <f>I!AN46*'Sim_F(IxI)'!$O48</f>
        <v>0</v>
      </c>
      <c r="AP48">
        <f>I!AO46*'Sim_F(IxI)'!$O48</f>
        <v>0</v>
      </c>
      <c r="AQ48">
        <f>I!AP46*'Sim_F(IxI)'!$O48</f>
        <v>0</v>
      </c>
      <c r="AR48">
        <f>I!AQ46*'Sim_F(IxI)'!$O48</f>
        <v>0</v>
      </c>
      <c r="AS48">
        <f>I!AR46*'Sim_F(IxI)'!$O48</f>
        <v>0</v>
      </c>
      <c r="AT48">
        <f>I!AS46*'Sim_F(IxI)'!$O48</f>
        <v>0</v>
      </c>
      <c r="AU48">
        <f>I!AT46*'Sim_F(IxI)'!$O48</f>
        <v>0</v>
      </c>
      <c r="AV48">
        <f>I!AU46*'Sim_F(IxI)'!$O48</f>
        <v>0</v>
      </c>
      <c r="AW48">
        <f>I!AV46*'Sim_F(IxI)'!$O48</f>
        <v>0</v>
      </c>
      <c r="AX48">
        <f>I!AW46*'Sim_F(IxI)'!$O48</f>
        <v>0</v>
      </c>
      <c r="AY48">
        <f>I!AX46*'Sim_F(IxI)'!$O48</f>
        <v>0</v>
      </c>
      <c r="AZ48">
        <f>I!AY46*'Sim_F(IxI)'!$O48</f>
        <v>0</v>
      </c>
      <c r="BA48">
        <f>I!AZ46*'Sim_F(IxI)'!$O48</f>
        <v>0</v>
      </c>
      <c r="BB48">
        <f>I!BA46*'Sim_F(IxI)'!$O48</f>
        <v>0</v>
      </c>
      <c r="BC48">
        <f>I!BB46*'Sim_F(IxI)'!$O48</f>
        <v>0</v>
      </c>
      <c r="BD48">
        <f>I!BC46*'Sim_F(IxI)'!$O48</f>
        <v>0</v>
      </c>
      <c r="BE48">
        <f>I!BD46*'Sim_F(IxI)'!$O48</f>
        <v>0</v>
      </c>
      <c r="BF48">
        <f>I!BE46*'Sim_F(IxI)'!$O48</f>
        <v>0</v>
      </c>
      <c r="BG48">
        <f>I!BF46*'Sim_F(IxI)'!$O48</f>
        <v>0</v>
      </c>
      <c r="BH48">
        <f>I!BG46*'Sim_F(IxI)'!$O48</f>
        <v>0</v>
      </c>
      <c r="BI48">
        <f>I!BH46*'Sim_F(IxI)'!$O48</f>
        <v>0</v>
      </c>
      <c r="BJ48">
        <f>I!BI46*'Sim_F(IxI)'!$O48</f>
        <v>0</v>
      </c>
      <c r="BK48">
        <f>I!BJ46*'Sim_F(IxI)'!$O48</f>
        <v>0</v>
      </c>
      <c r="BL48">
        <f>I!BK46*'Sim_F(IxI)'!$O48</f>
        <v>0</v>
      </c>
      <c r="BM48">
        <f>I!BL46*'Sim_F(IxI)'!$O48</f>
        <v>0</v>
      </c>
      <c r="BN48">
        <f>I!BM46*'Sim_F(IxI)'!$O48</f>
        <v>0</v>
      </c>
      <c r="BO48">
        <f>I!BN46*'Sim_F(IxI)'!$O48</f>
        <v>0</v>
      </c>
      <c r="BP48">
        <f>I!BO46*'Sim_F(IxI)'!$O48</f>
        <v>0</v>
      </c>
      <c r="BQ48">
        <f>I!BP46*'Sim_F(IxI)'!$O48</f>
        <v>0</v>
      </c>
      <c r="BR48">
        <f>I!BQ46*'Sim_F(IxI)'!$O48</f>
        <v>0</v>
      </c>
      <c r="BS48">
        <f>I!BR46*'Sim_F(IxI)'!$O48</f>
        <v>0</v>
      </c>
      <c r="BT48">
        <f>I!BS46*'Sim_F(IxI)'!$O48</f>
        <v>0</v>
      </c>
      <c r="BU48">
        <f>I!BT46*'Sim_F(IxI)'!$O48</f>
        <v>0</v>
      </c>
      <c r="BV48">
        <f>I!BU46*'Sim_F(IxI)'!$O48</f>
        <v>0</v>
      </c>
      <c r="BW48">
        <f>I!BV46*'Sim_F(IxI)'!$O48</f>
        <v>0</v>
      </c>
      <c r="BX48">
        <f>I!BW46*'Sim_F(IxI)'!$O48</f>
        <v>0</v>
      </c>
      <c r="BY48">
        <f>I!BX46*'Sim_F(IxI)'!$O48</f>
        <v>0</v>
      </c>
    </row>
    <row r="49" spans="1:77" x14ac:dyDescent="0.25">
      <c r="A49" s="105" t="s">
        <v>46</v>
      </c>
      <c r="B49">
        <f>I!A47*'Sim_F(IxI)'!$O49</f>
        <v>0</v>
      </c>
      <c r="C49">
        <f>I!B47*'Sim_F(IxI)'!$O49</f>
        <v>0</v>
      </c>
      <c r="D49">
        <f>I!C47*'Sim_F(IxI)'!$O49</f>
        <v>0</v>
      </c>
      <c r="E49">
        <f>I!D47*'Sim_F(IxI)'!$O49</f>
        <v>0</v>
      </c>
      <c r="F49">
        <f>I!E47*'Sim_F(IxI)'!$O49</f>
        <v>0</v>
      </c>
      <c r="G49">
        <f>I!F47*'Sim_F(IxI)'!$O49</f>
        <v>0</v>
      </c>
      <c r="H49">
        <f>I!G47*'Sim_F(IxI)'!$O49</f>
        <v>0</v>
      </c>
      <c r="I49">
        <f>I!H47*'Sim_F(IxI)'!$O49</f>
        <v>0</v>
      </c>
      <c r="J49">
        <f>I!I47*'Sim_F(IxI)'!$O49</f>
        <v>0</v>
      </c>
      <c r="K49">
        <f>I!J47*'Sim_F(IxI)'!$O49</f>
        <v>0</v>
      </c>
      <c r="L49">
        <f>I!K47*'Sim_F(IxI)'!$O49</f>
        <v>0</v>
      </c>
      <c r="M49">
        <f>I!L47*'Sim_F(IxI)'!$O49</f>
        <v>0</v>
      </c>
      <c r="N49">
        <f>I!M47*'Sim_F(IxI)'!$O49</f>
        <v>0</v>
      </c>
      <c r="O49">
        <f>I!N47*'Sim_F(IxI)'!$O49</f>
        <v>0</v>
      </c>
      <c r="P49">
        <f>I!O47*'Sim_F(IxI)'!$O49</f>
        <v>0</v>
      </c>
      <c r="Q49">
        <f>I!P47*'Sim_F(IxI)'!$O49</f>
        <v>0</v>
      </c>
      <c r="R49">
        <f>I!Q47*'Sim_F(IxI)'!$O49</f>
        <v>0</v>
      </c>
      <c r="S49">
        <f>I!R47*'Sim_F(IxI)'!$O49</f>
        <v>0</v>
      </c>
      <c r="T49">
        <f>I!S47*'Sim_F(IxI)'!$O49</f>
        <v>0</v>
      </c>
      <c r="U49">
        <f>I!T47*'Sim_F(IxI)'!$O49</f>
        <v>0</v>
      </c>
      <c r="V49">
        <f>I!U47*'Sim_F(IxI)'!$O49</f>
        <v>0</v>
      </c>
      <c r="W49">
        <f>I!V47*'Sim_F(IxI)'!$O49</f>
        <v>0</v>
      </c>
      <c r="X49">
        <f>I!W47*'Sim_F(IxI)'!$O49</f>
        <v>0</v>
      </c>
      <c r="Y49">
        <f>I!X47*'Sim_F(IxI)'!$O49</f>
        <v>0</v>
      </c>
      <c r="Z49">
        <f>I!Y47*'Sim_F(IxI)'!$O49</f>
        <v>0</v>
      </c>
      <c r="AA49">
        <f>I!Z47*'Sim_F(IxI)'!$O49</f>
        <v>0</v>
      </c>
      <c r="AB49">
        <f>I!AA47*'Sim_F(IxI)'!$O49</f>
        <v>0</v>
      </c>
      <c r="AC49">
        <f>I!AB47*'Sim_F(IxI)'!$O49</f>
        <v>0</v>
      </c>
      <c r="AD49">
        <f>I!AC47*'Sim_F(IxI)'!$O49</f>
        <v>0</v>
      </c>
      <c r="AE49">
        <f>I!AD47*'Sim_F(IxI)'!$O49</f>
        <v>0</v>
      </c>
      <c r="AF49">
        <f>I!AE47*'Sim_F(IxI)'!$O49</f>
        <v>0</v>
      </c>
      <c r="AG49">
        <f>I!AF47*'Sim_F(IxI)'!$O49</f>
        <v>0</v>
      </c>
      <c r="AH49">
        <f>I!AG47*'Sim_F(IxI)'!$O49</f>
        <v>0</v>
      </c>
      <c r="AI49">
        <f>I!AH47*'Sim_F(IxI)'!$O49</f>
        <v>0</v>
      </c>
      <c r="AJ49">
        <f>I!AI47*'Sim_F(IxI)'!$O49</f>
        <v>0</v>
      </c>
      <c r="AK49">
        <f>I!AJ47*'Sim_F(IxI)'!$O49</f>
        <v>0</v>
      </c>
      <c r="AL49">
        <f>I!AK47*'Sim_F(IxI)'!$O49</f>
        <v>0</v>
      </c>
      <c r="AM49">
        <f>I!AL47*'Sim_F(IxI)'!$O49</f>
        <v>0</v>
      </c>
      <c r="AN49">
        <f>I!AM47*'Sim_F(IxI)'!$O49</f>
        <v>0</v>
      </c>
      <c r="AO49">
        <f>I!AN47*'Sim_F(IxI)'!$O49</f>
        <v>0</v>
      </c>
      <c r="AP49">
        <f>I!AO47*'Sim_F(IxI)'!$O49</f>
        <v>0</v>
      </c>
      <c r="AQ49">
        <f>I!AP47*'Sim_F(IxI)'!$O49</f>
        <v>0</v>
      </c>
      <c r="AR49">
        <f>I!AQ47*'Sim_F(IxI)'!$O49</f>
        <v>0</v>
      </c>
      <c r="AS49">
        <f>I!AR47*'Sim_F(IxI)'!$O49</f>
        <v>0</v>
      </c>
      <c r="AT49">
        <f>I!AS47*'Sim_F(IxI)'!$O49</f>
        <v>0</v>
      </c>
      <c r="AU49">
        <f>I!AT47*'Sim_F(IxI)'!$O49</f>
        <v>0</v>
      </c>
      <c r="AV49">
        <f>I!AU47*'Sim_F(IxI)'!$O49</f>
        <v>0</v>
      </c>
      <c r="AW49">
        <f>I!AV47*'Sim_F(IxI)'!$O49</f>
        <v>0</v>
      </c>
      <c r="AX49">
        <f>I!AW47*'Sim_F(IxI)'!$O49</f>
        <v>0</v>
      </c>
      <c r="AY49">
        <f>I!AX47*'Sim_F(IxI)'!$O49</f>
        <v>0</v>
      </c>
      <c r="AZ49">
        <f>I!AY47*'Sim_F(IxI)'!$O49</f>
        <v>0</v>
      </c>
      <c r="BA49">
        <f>I!AZ47*'Sim_F(IxI)'!$O49</f>
        <v>0</v>
      </c>
      <c r="BB49">
        <f>I!BA47*'Sim_F(IxI)'!$O49</f>
        <v>0</v>
      </c>
      <c r="BC49">
        <f>I!BB47*'Sim_F(IxI)'!$O49</f>
        <v>0</v>
      </c>
      <c r="BD49">
        <f>I!BC47*'Sim_F(IxI)'!$O49</f>
        <v>0</v>
      </c>
      <c r="BE49">
        <f>I!BD47*'Sim_F(IxI)'!$O49</f>
        <v>0</v>
      </c>
      <c r="BF49">
        <f>I!BE47*'Sim_F(IxI)'!$O49</f>
        <v>0</v>
      </c>
      <c r="BG49">
        <f>I!BF47*'Sim_F(IxI)'!$O49</f>
        <v>0</v>
      </c>
      <c r="BH49">
        <f>I!BG47*'Sim_F(IxI)'!$O49</f>
        <v>0</v>
      </c>
      <c r="BI49">
        <f>I!BH47*'Sim_F(IxI)'!$O49</f>
        <v>0</v>
      </c>
      <c r="BJ49">
        <f>I!BI47*'Sim_F(IxI)'!$O49</f>
        <v>0</v>
      </c>
      <c r="BK49">
        <f>I!BJ47*'Sim_F(IxI)'!$O49</f>
        <v>0</v>
      </c>
      <c r="BL49">
        <f>I!BK47*'Sim_F(IxI)'!$O49</f>
        <v>0</v>
      </c>
      <c r="BM49">
        <f>I!BL47*'Sim_F(IxI)'!$O49</f>
        <v>0</v>
      </c>
      <c r="BN49">
        <f>I!BM47*'Sim_F(IxI)'!$O49</f>
        <v>0</v>
      </c>
      <c r="BO49">
        <f>I!BN47*'Sim_F(IxI)'!$O49</f>
        <v>0</v>
      </c>
      <c r="BP49">
        <f>I!BO47*'Sim_F(IxI)'!$O49</f>
        <v>0</v>
      </c>
      <c r="BQ49">
        <f>I!BP47*'Sim_F(IxI)'!$O49</f>
        <v>0</v>
      </c>
      <c r="BR49">
        <f>I!BQ47*'Sim_F(IxI)'!$O49</f>
        <v>0</v>
      </c>
      <c r="BS49">
        <f>I!BR47*'Sim_F(IxI)'!$O49</f>
        <v>0</v>
      </c>
      <c r="BT49">
        <f>I!BS47*'Sim_F(IxI)'!$O49</f>
        <v>0</v>
      </c>
      <c r="BU49">
        <f>I!BT47*'Sim_F(IxI)'!$O49</f>
        <v>0</v>
      </c>
      <c r="BV49">
        <f>I!BU47*'Sim_F(IxI)'!$O49</f>
        <v>0</v>
      </c>
      <c r="BW49">
        <f>I!BV47*'Sim_F(IxI)'!$O49</f>
        <v>0</v>
      </c>
      <c r="BX49">
        <f>I!BW47*'Sim_F(IxI)'!$O49</f>
        <v>0</v>
      </c>
      <c r="BY49">
        <f>I!BX47*'Sim_F(IxI)'!$O49</f>
        <v>0</v>
      </c>
    </row>
    <row r="50" spans="1:77" x14ac:dyDescent="0.25">
      <c r="A50" s="105" t="s">
        <v>47</v>
      </c>
      <c r="B50">
        <f>I!A48*'Sim_F(IxI)'!$O50</f>
        <v>0</v>
      </c>
      <c r="C50">
        <f>I!B48*'Sim_F(IxI)'!$O50</f>
        <v>0</v>
      </c>
      <c r="D50">
        <f>I!C48*'Sim_F(IxI)'!$O50</f>
        <v>0</v>
      </c>
      <c r="E50">
        <f>I!D48*'Sim_F(IxI)'!$O50</f>
        <v>0</v>
      </c>
      <c r="F50">
        <f>I!E48*'Sim_F(IxI)'!$O50</f>
        <v>0</v>
      </c>
      <c r="G50">
        <f>I!F48*'Sim_F(IxI)'!$O50</f>
        <v>0</v>
      </c>
      <c r="H50">
        <f>I!G48*'Sim_F(IxI)'!$O50</f>
        <v>0</v>
      </c>
      <c r="I50">
        <f>I!H48*'Sim_F(IxI)'!$O50</f>
        <v>0</v>
      </c>
      <c r="J50">
        <f>I!I48*'Sim_F(IxI)'!$O50</f>
        <v>0</v>
      </c>
      <c r="K50">
        <f>I!J48*'Sim_F(IxI)'!$O50</f>
        <v>0</v>
      </c>
      <c r="L50">
        <f>I!K48*'Sim_F(IxI)'!$O50</f>
        <v>0</v>
      </c>
      <c r="M50">
        <f>I!L48*'Sim_F(IxI)'!$O50</f>
        <v>0</v>
      </c>
      <c r="N50">
        <f>I!M48*'Sim_F(IxI)'!$O50</f>
        <v>0</v>
      </c>
      <c r="O50">
        <f>I!N48*'Sim_F(IxI)'!$O50</f>
        <v>0</v>
      </c>
      <c r="P50">
        <f>I!O48*'Sim_F(IxI)'!$O50</f>
        <v>0</v>
      </c>
      <c r="Q50">
        <f>I!P48*'Sim_F(IxI)'!$O50</f>
        <v>0</v>
      </c>
      <c r="R50">
        <f>I!Q48*'Sim_F(IxI)'!$O50</f>
        <v>0</v>
      </c>
      <c r="S50">
        <f>I!R48*'Sim_F(IxI)'!$O50</f>
        <v>0</v>
      </c>
      <c r="T50">
        <f>I!S48*'Sim_F(IxI)'!$O50</f>
        <v>0</v>
      </c>
      <c r="U50">
        <f>I!T48*'Sim_F(IxI)'!$O50</f>
        <v>0</v>
      </c>
      <c r="V50">
        <f>I!U48*'Sim_F(IxI)'!$O50</f>
        <v>0</v>
      </c>
      <c r="W50">
        <f>I!V48*'Sim_F(IxI)'!$O50</f>
        <v>0</v>
      </c>
      <c r="X50">
        <f>I!W48*'Sim_F(IxI)'!$O50</f>
        <v>0</v>
      </c>
      <c r="Y50">
        <f>I!X48*'Sim_F(IxI)'!$O50</f>
        <v>0</v>
      </c>
      <c r="Z50">
        <f>I!Y48*'Sim_F(IxI)'!$O50</f>
        <v>0</v>
      </c>
      <c r="AA50">
        <f>I!Z48*'Sim_F(IxI)'!$O50</f>
        <v>0</v>
      </c>
      <c r="AB50">
        <f>I!AA48*'Sim_F(IxI)'!$O50</f>
        <v>0</v>
      </c>
      <c r="AC50">
        <f>I!AB48*'Sim_F(IxI)'!$O50</f>
        <v>0</v>
      </c>
      <c r="AD50">
        <f>I!AC48*'Sim_F(IxI)'!$O50</f>
        <v>0</v>
      </c>
      <c r="AE50">
        <f>I!AD48*'Sim_F(IxI)'!$O50</f>
        <v>0</v>
      </c>
      <c r="AF50">
        <f>I!AE48*'Sim_F(IxI)'!$O50</f>
        <v>0</v>
      </c>
      <c r="AG50">
        <f>I!AF48*'Sim_F(IxI)'!$O50</f>
        <v>0</v>
      </c>
      <c r="AH50">
        <f>I!AG48*'Sim_F(IxI)'!$O50</f>
        <v>0</v>
      </c>
      <c r="AI50">
        <f>I!AH48*'Sim_F(IxI)'!$O50</f>
        <v>0</v>
      </c>
      <c r="AJ50">
        <f>I!AI48*'Sim_F(IxI)'!$O50</f>
        <v>0</v>
      </c>
      <c r="AK50">
        <f>I!AJ48*'Sim_F(IxI)'!$O50</f>
        <v>0</v>
      </c>
      <c r="AL50">
        <f>I!AK48*'Sim_F(IxI)'!$O50</f>
        <v>0</v>
      </c>
      <c r="AM50">
        <f>I!AL48*'Sim_F(IxI)'!$O50</f>
        <v>0</v>
      </c>
      <c r="AN50">
        <f>I!AM48*'Sim_F(IxI)'!$O50</f>
        <v>0</v>
      </c>
      <c r="AO50">
        <f>I!AN48*'Sim_F(IxI)'!$O50</f>
        <v>0</v>
      </c>
      <c r="AP50">
        <f>I!AO48*'Sim_F(IxI)'!$O50</f>
        <v>0</v>
      </c>
      <c r="AQ50">
        <f>I!AP48*'Sim_F(IxI)'!$O50</f>
        <v>0</v>
      </c>
      <c r="AR50">
        <f>I!AQ48*'Sim_F(IxI)'!$O50</f>
        <v>0</v>
      </c>
      <c r="AS50">
        <f>I!AR48*'Sim_F(IxI)'!$O50</f>
        <v>0</v>
      </c>
      <c r="AT50">
        <f>I!AS48*'Sim_F(IxI)'!$O50</f>
        <v>0</v>
      </c>
      <c r="AU50">
        <f>I!AT48*'Sim_F(IxI)'!$O50</f>
        <v>0</v>
      </c>
      <c r="AV50">
        <f>I!AU48*'Sim_F(IxI)'!$O50</f>
        <v>0</v>
      </c>
      <c r="AW50">
        <f>I!AV48*'Sim_F(IxI)'!$O50</f>
        <v>0</v>
      </c>
      <c r="AX50">
        <f>I!AW48*'Sim_F(IxI)'!$O50</f>
        <v>0</v>
      </c>
      <c r="AY50">
        <f>I!AX48*'Sim_F(IxI)'!$O50</f>
        <v>0</v>
      </c>
      <c r="AZ50">
        <f>I!AY48*'Sim_F(IxI)'!$O50</f>
        <v>0</v>
      </c>
      <c r="BA50">
        <f>I!AZ48*'Sim_F(IxI)'!$O50</f>
        <v>0</v>
      </c>
      <c r="BB50">
        <f>I!BA48*'Sim_F(IxI)'!$O50</f>
        <v>0</v>
      </c>
      <c r="BC50">
        <f>I!BB48*'Sim_F(IxI)'!$O50</f>
        <v>0</v>
      </c>
      <c r="BD50">
        <f>I!BC48*'Sim_F(IxI)'!$O50</f>
        <v>0</v>
      </c>
      <c r="BE50">
        <f>I!BD48*'Sim_F(IxI)'!$O50</f>
        <v>0</v>
      </c>
      <c r="BF50">
        <f>I!BE48*'Sim_F(IxI)'!$O50</f>
        <v>0</v>
      </c>
      <c r="BG50">
        <f>I!BF48*'Sim_F(IxI)'!$O50</f>
        <v>0</v>
      </c>
      <c r="BH50">
        <f>I!BG48*'Sim_F(IxI)'!$O50</f>
        <v>0</v>
      </c>
      <c r="BI50">
        <f>I!BH48*'Sim_F(IxI)'!$O50</f>
        <v>0</v>
      </c>
      <c r="BJ50">
        <f>I!BI48*'Sim_F(IxI)'!$O50</f>
        <v>0</v>
      </c>
      <c r="BK50">
        <f>I!BJ48*'Sim_F(IxI)'!$O50</f>
        <v>0</v>
      </c>
      <c r="BL50">
        <f>I!BK48*'Sim_F(IxI)'!$O50</f>
        <v>0</v>
      </c>
      <c r="BM50">
        <f>I!BL48*'Sim_F(IxI)'!$O50</f>
        <v>0</v>
      </c>
      <c r="BN50">
        <f>I!BM48*'Sim_F(IxI)'!$O50</f>
        <v>0</v>
      </c>
      <c r="BO50">
        <f>I!BN48*'Sim_F(IxI)'!$O50</f>
        <v>0</v>
      </c>
      <c r="BP50">
        <f>I!BO48*'Sim_F(IxI)'!$O50</f>
        <v>0</v>
      </c>
      <c r="BQ50">
        <f>I!BP48*'Sim_F(IxI)'!$O50</f>
        <v>0</v>
      </c>
      <c r="BR50">
        <f>I!BQ48*'Sim_F(IxI)'!$O50</f>
        <v>0</v>
      </c>
      <c r="BS50">
        <f>I!BR48*'Sim_F(IxI)'!$O50</f>
        <v>0</v>
      </c>
      <c r="BT50">
        <f>I!BS48*'Sim_F(IxI)'!$O50</f>
        <v>0</v>
      </c>
      <c r="BU50">
        <f>I!BT48*'Sim_F(IxI)'!$O50</f>
        <v>0</v>
      </c>
      <c r="BV50">
        <f>I!BU48*'Sim_F(IxI)'!$O50</f>
        <v>0</v>
      </c>
      <c r="BW50">
        <f>I!BV48*'Sim_F(IxI)'!$O50</f>
        <v>0</v>
      </c>
      <c r="BX50">
        <f>I!BW48*'Sim_F(IxI)'!$O50</f>
        <v>0</v>
      </c>
      <c r="BY50">
        <f>I!BX48*'Sim_F(IxI)'!$O50</f>
        <v>0</v>
      </c>
    </row>
    <row r="51" spans="1:77" x14ac:dyDescent="0.25">
      <c r="A51" s="105" t="s">
        <v>48</v>
      </c>
      <c r="B51">
        <f>I!A49*'Sim_F(IxI)'!$O51</f>
        <v>0</v>
      </c>
      <c r="C51">
        <f>I!B49*'Sim_F(IxI)'!$O51</f>
        <v>0</v>
      </c>
      <c r="D51">
        <f>I!C49*'Sim_F(IxI)'!$O51</f>
        <v>0</v>
      </c>
      <c r="E51">
        <f>I!D49*'Sim_F(IxI)'!$O51</f>
        <v>0</v>
      </c>
      <c r="F51">
        <f>I!E49*'Sim_F(IxI)'!$O51</f>
        <v>0</v>
      </c>
      <c r="G51">
        <f>I!F49*'Sim_F(IxI)'!$O51</f>
        <v>0</v>
      </c>
      <c r="H51">
        <f>I!G49*'Sim_F(IxI)'!$O51</f>
        <v>0</v>
      </c>
      <c r="I51">
        <f>I!H49*'Sim_F(IxI)'!$O51</f>
        <v>0</v>
      </c>
      <c r="J51">
        <f>I!I49*'Sim_F(IxI)'!$O51</f>
        <v>0</v>
      </c>
      <c r="K51">
        <f>I!J49*'Sim_F(IxI)'!$O51</f>
        <v>0</v>
      </c>
      <c r="L51">
        <f>I!K49*'Sim_F(IxI)'!$O51</f>
        <v>0</v>
      </c>
      <c r="M51">
        <f>I!L49*'Sim_F(IxI)'!$O51</f>
        <v>0</v>
      </c>
      <c r="N51">
        <f>I!M49*'Sim_F(IxI)'!$O51</f>
        <v>0</v>
      </c>
      <c r="O51">
        <f>I!N49*'Sim_F(IxI)'!$O51</f>
        <v>0</v>
      </c>
      <c r="P51">
        <f>I!O49*'Sim_F(IxI)'!$O51</f>
        <v>0</v>
      </c>
      <c r="Q51">
        <f>I!P49*'Sim_F(IxI)'!$O51</f>
        <v>0</v>
      </c>
      <c r="R51">
        <f>I!Q49*'Sim_F(IxI)'!$O51</f>
        <v>0</v>
      </c>
      <c r="S51">
        <f>I!R49*'Sim_F(IxI)'!$O51</f>
        <v>0</v>
      </c>
      <c r="T51">
        <f>I!S49*'Sim_F(IxI)'!$O51</f>
        <v>0</v>
      </c>
      <c r="U51">
        <f>I!T49*'Sim_F(IxI)'!$O51</f>
        <v>0</v>
      </c>
      <c r="V51">
        <f>I!U49*'Sim_F(IxI)'!$O51</f>
        <v>0</v>
      </c>
      <c r="W51">
        <f>I!V49*'Sim_F(IxI)'!$O51</f>
        <v>0</v>
      </c>
      <c r="X51">
        <f>I!W49*'Sim_F(IxI)'!$O51</f>
        <v>0</v>
      </c>
      <c r="Y51">
        <f>I!X49*'Sim_F(IxI)'!$O51</f>
        <v>0</v>
      </c>
      <c r="Z51">
        <f>I!Y49*'Sim_F(IxI)'!$O51</f>
        <v>0</v>
      </c>
      <c r="AA51">
        <f>I!Z49*'Sim_F(IxI)'!$O51</f>
        <v>0</v>
      </c>
      <c r="AB51">
        <f>I!AA49*'Sim_F(IxI)'!$O51</f>
        <v>0</v>
      </c>
      <c r="AC51">
        <f>I!AB49*'Sim_F(IxI)'!$O51</f>
        <v>0</v>
      </c>
      <c r="AD51">
        <f>I!AC49*'Sim_F(IxI)'!$O51</f>
        <v>0</v>
      </c>
      <c r="AE51">
        <f>I!AD49*'Sim_F(IxI)'!$O51</f>
        <v>0</v>
      </c>
      <c r="AF51">
        <f>I!AE49*'Sim_F(IxI)'!$O51</f>
        <v>0</v>
      </c>
      <c r="AG51">
        <f>I!AF49*'Sim_F(IxI)'!$O51</f>
        <v>0</v>
      </c>
      <c r="AH51">
        <f>I!AG49*'Sim_F(IxI)'!$O51</f>
        <v>0</v>
      </c>
      <c r="AI51">
        <f>I!AH49*'Sim_F(IxI)'!$O51</f>
        <v>0</v>
      </c>
      <c r="AJ51">
        <f>I!AI49*'Sim_F(IxI)'!$O51</f>
        <v>0</v>
      </c>
      <c r="AK51">
        <f>I!AJ49*'Sim_F(IxI)'!$O51</f>
        <v>0</v>
      </c>
      <c r="AL51">
        <f>I!AK49*'Sim_F(IxI)'!$O51</f>
        <v>0</v>
      </c>
      <c r="AM51">
        <f>I!AL49*'Sim_F(IxI)'!$O51</f>
        <v>0</v>
      </c>
      <c r="AN51">
        <f>I!AM49*'Sim_F(IxI)'!$O51</f>
        <v>0</v>
      </c>
      <c r="AO51">
        <f>I!AN49*'Sim_F(IxI)'!$O51</f>
        <v>0</v>
      </c>
      <c r="AP51">
        <f>I!AO49*'Sim_F(IxI)'!$O51</f>
        <v>0</v>
      </c>
      <c r="AQ51">
        <f>I!AP49*'Sim_F(IxI)'!$O51</f>
        <v>0</v>
      </c>
      <c r="AR51">
        <f>I!AQ49*'Sim_F(IxI)'!$O51</f>
        <v>0</v>
      </c>
      <c r="AS51">
        <f>I!AR49*'Sim_F(IxI)'!$O51</f>
        <v>0</v>
      </c>
      <c r="AT51">
        <f>I!AS49*'Sim_F(IxI)'!$O51</f>
        <v>0</v>
      </c>
      <c r="AU51">
        <f>I!AT49*'Sim_F(IxI)'!$O51</f>
        <v>0</v>
      </c>
      <c r="AV51">
        <f>I!AU49*'Sim_F(IxI)'!$O51</f>
        <v>0</v>
      </c>
      <c r="AW51">
        <f>I!AV49*'Sim_F(IxI)'!$O51</f>
        <v>0</v>
      </c>
      <c r="AX51">
        <f>I!AW49*'Sim_F(IxI)'!$O51</f>
        <v>0</v>
      </c>
      <c r="AY51">
        <f>I!AX49*'Sim_F(IxI)'!$O51</f>
        <v>0</v>
      </c>
      <c r="AZ51">
        <f>I!AY49*'Sim_F(IxI)'!$O51</f>
        <v>0</v>
      </c>
      <c r="BA51">
        <f>I!AZ49*'Sim_F(IxI)'!$O51</f>
        <v>0</v>
      </c>
      <c r="BB51">
        <f>I!BA49*'Sim_F(IxI)'!$O51</f>
        <v>0</v>
      </c>
      <c r="BC51">
        <f>I!BB49*'Sim_F(IxI)'!$O51</f>
        <v>0</v>
      </c>
      <c r="BD51">
        <f>I!BC49*'Sim_F(IxI)'!$O51</f>
        <v>0</v>
      </c>
      <c r="BE51">
        <f>I!BD49*'Sim_F(IxI)'!$O51</f>
        <v>0</v>
      </c>
      <c r="BF51">
        <f>I!BE49*'Sim_F(IxI)'!$O51</f>
        <v>0</v>
      </c>
      <c r="BG51">
        <f>I!BF49*'Sim_F(IxI)'!$O51</f>
        <v>0</v>
      </c>
      <c r="BH51">
        <f>I!BG49*'Sim_F(IxI)'!$O51</f>
        <v>0</v>
      </c>
      <c r="BI51">
        <f>I!BH49*'Sim_F(IxI)'!$O51</f>
        <v>0</v>
      </c>
      <c r="BJ51">
        <f>I!BI49*'Sim_F(IxI)'!$O51</f>
        <v>0</v>
      </c>
      <c r="BK51">
        <f>I!BJ49*'Sim_F(IxI)'!$O51</f>
        <v>0</v>
      </c>
      <c r="BL51">
        <f>I!BK49*'Sim_F(IxI)'!$O51</f>
        <v>0</v>
      </c>
      <c r="BM51">
        <f>I!BL49*'Sim_F(IxI)'!$O51</f>
        <v>0</v>
      </c>
      <c r="BN51">
        <f>I!BM49*'Sim_F(IxI)'!$O51</f>
        <v>0</v>
      </c>
      <c r="BO51">
        <f>I!BN49*'Sim_F(IxI)'!$O51</f>
        <v>0</v>
      </c>
      <c r="BP51">
        <f>I!BO49*'Sim_F(IxI)'!$O51</f>
        <v>0</v>
      </c>
      <c r="BQ51">
        <f>I!BP49*'Sim_F(IxI)'!$O51</f>
        <v>0</v>
      </c>
      <c r="BR51">
        <f>I!BQ49*'Sim_F(IxI)'!$O51</f>
        <v>0</v>
      </c>
      <c r="BS51">
        <f>I!BR49*'Sim_F(IxI)'!$O51</f>
        <v>0</v>
      </c>
      <c r="BT51">
        <f>I!BS49*'Sim_F(IxI)'!$O51</f>
        <v>0</v>
      </c>
      <c r="BU51">
        <f>I!BT49*'Sim_F(IxI)'!$O51</f>
        <v>0</v>
      </c>
      <c r="BV51">
        <f>I!BU49*'Sim_F(IxI)'!$O51</f>
        <v>0</v>
      </c>
      <c r="BW51">
        <f>I!BV49*'Sim_F(IxI)'!$O51</f>
        <v>0</v>
      </c>
      <c r="BX51">
        <f>I!BW49*'Sim_F(IxI)'!$O51</f>
        <v>0</v>
      </c>
      <c r="BY51">
        <f>I!BX49*'Sim_F(IxI)'!$O51</f>
        <v>0</v>
      </c>
    </row>
    <row r="52" spans="1:77" x14ac:dyDescent="0.25">
      <c r="A52" s="105" t="s">
        <v>49</v>
      </c>
      <c r="B52">
        <f>I!A50*'Sim_F(IxI)'!$O52</f>
        <v>0</v>
      </c>
      <c r="C52">
        <f>I!B50*'Sim_F(IxI)'!$O52</f>
        <v>0</v>
      </c>
      <c r="D52">
        <f>I!C50*'Sim_F(IxI)'!$O52</f>
        <v>0</v>
      </c>
      <c r="E52">
        <f>I!D50*'Sim_F(IxI)'!$O52</f>
        <v>0</v>
      </c>
      <c r="F52">
        <f>I!E50*'Sim_F(IxI)'!$O52</f>
        <v>0</v>
      </c>
      <c r="G52">
        <f>I!F50*'Sim_F(IxI)'!$O52</f>
        <v>0</v>
      </c>
      <c r="H52">
        <f>I!G50*'Sim_F(IxI)'!$O52</f>
        <v>0</v>
      </c>
      <c r="I52">
        <f>I!H50*'Sim_F(IxI)'!$O52</f>
        <v>0</v>
      </c>
      <c r="J52">
        <f>I!I50*'Sim_F(IxI)'!$O52</f>
        <v>0</v>
      </c>
      <c r="K52">
        <f>I!J50*'Sim_F(IxI)'!$O52</f>
        <v>0</v>
      </c>
      <c r="L52">
        <f>I!K50*'Sim_F(IxI)'!$O52</f>
        <v>0</v>
      </c>
      <c r="M52">
        <f>I!L50*'Sim_F(IxI)'!$O52</f>
        <v>0</v>
      </c>
      <c r="N52">
        <f>I!M50*'Sim_F(IxI)'!$O52</f>
        <v>0</v>
      </c>
      <c r="O52">
        <f>I!N50*'Sim_F(IxI)'!$O52</f>
        <v>0</v>
      </c>
      <c r="P52">
        <f>I!O50*'Sim_F(IxI)'!$O52</f>
        <v>0</v>
      </c>
      <c r="Q52">
        <f>I!P50*'Sim_F(IxI)'!$O52</f>
        <v>0</v>
      </c>
      <c r="R52">
        <f>I!Q50*'Sim_F(IxI)'!$O52</f>
        <v>0</v>
      </c>
      <c r="S52">
        <f>I!R50*'Sim_F(IxI)'!$O52</f>
        <v>0</v>
      </c>
      <c r="T52">
        <f>I!S50*'Sim_F(IxI)'!$O52</f>
        <v>0</v>
      </c>
      <c r="U52">
        <f>I!T50*'Sim_F(IxI)'!$O52</f>
        <v>0</v>
      </c>
      <c r="V52">
        <f>I!U50*'Sim_F(IxI)'!$O52</f>
        <v>0</v>
      </c>
      <c r="W52">
        <f>I!V50*'Sim_F(IxI)'!$O52</f>
        <v>0</v>
      </c>
      <c r="X52">
        <f>I!W50*'Sim_F(IxI)'!$O52</f>
        <v>0</v>
      </c>
      <c r="Y52">
        <f>I!X50*'Sim_F(IxI)'!$O52</f>
        <v>0</v>
      </c>
      <c r="Z52">
        <f>I!Y50*'Sim_F(IxI)'!$O52</f>
        <v>0</v>
      </c>
      <c r="AA52">
        <f>I!Z50*'Sim_F(IxI)'!$O52</f>
        <v>0</v>
      </c>
      <c r="AB52">
        <f>I!AA50*'Sim_F(IxI)'!$O52</f>
        <v>0</v>
      </c>
      <c r="AC52">
        <f>I!AB50*'Sim_F(IxI)'!$O52</f>
        <v>0</v>
      </c>
      <c r="AD52">
        <f>I!AC50*'Sim_F(IxI)'!$O52</f>
        <v>0</v>
      </c>
      <c r="AE52">
        <f>I!AD50*'Sim_F(IxI)'!$O52</f>
        <v>0</v>
      </c>
      <c r="AF52">
        <f>I!AE50*'Sim_F(IxI)'!$O52</f>
        <v>0</v>
      </c>
      <c r="AG52">
        <f>I!AF50*'Sim_F(IxI)'!$O52</f>
        <v>0</v>
      </c>
      <c r="AH52">
        <f>I!AG50*'Sim_F(IxI)'!$O52</f>
        <v>0</v>
      </c>
      <c r="AI52">
        <f>I!AH50*'Sim_F(IxI)'!$O52</f>
        <v>0</v>
      </c>
      <c r="AJ52">
        <f>I!AI50*'Sim_F(IxI)'!$O52</f>
        <v>0</v>
      </c>
      <c r="AK52">
        <f>I!AJ50*'Sim_F(IxI)'!$O52</f>
        <v>0</v>
      </c>
      <c r="AL52">
        <f>I!AK50*'Sim_F(IxI)'!$O52</f>
        <v>0</v>
      </c>
      <c r="AM52">
        <f>I!AL50*'Sim_F(IxI)'!$O52</f>
        <v>0</v>
      </c>
      <c r="AN52">
        <f>I!AM50*'Sim_F(IxI)'!$O52</f>
        <v>0</v>
      </c>
      <c r="AO52">
        <f>I!AN50*'Sim_F(IxI)'!$O52</f>
        <v>0</v>
      </c>
      <c r="AP52">
        <f>I!AO50*'Sim_F(IxI)'!$O52</f>
        <v>0</v>
      </c>
      <c r="AQ52">
        <f>I!AP50*'Sim_F(IxI)'!$O52</f>
        <v>0</v>
      </c>
      <c r="AR52">
        <f>I!AQ50*'Sim_F(IxI)'!$O52</f>
        <v>0</v>
      </c>
      <c r="AS52">
        <f>I!AR50*'Sim_F(IxI)'!$O52</f>
        <v>0</v>
      </c>
      <c r="AT52">
        <f>I!AS50*'Sim_F(IxI)'!$O52</f>
        <v>0</v>
      </c>
      <c r="AU52">
        <f>I!AT50*'Sim_F(IxI)'!$O52</f>
        <v>0</v>
      </c>
      <c r="AV52">
        <f>I!AU50*'Sim_F(IxI)'!$O52</f>
        <v>0</v>
      </c>
      <c r="AW52">
        <f>I!AV50*'Sim_F(IxI)'!$O52</f>
        <v>0</v>
      </c>
      <c r="AX52">
        <f>I!AW50*'Sim_F(IxI)'!$O52</f>
        <v>0</v>
      </c>
      <c r="AY52">
        <f>I!AX50*'Sim_F(IxI)'!$O52</f>
        <v>0</v>
      </c>
      <c r="AZ52">
        <f>I!AY50*'Sim_F(IxI)'!$O52</f>
        <v>0</v>
      </c>
      <c r="BA52">
        <f>I!AZ50*'Sim_F(IxI)'!$O52</f>
        <v>0</v>
      </c>
      <c r="BB52">
        <f>I!BA50*'Sim_F(IxI)'!$O52</f>
        <v>0</v>
      </c>
      <c r="BC52">
        <f>I!BB50*'Sim_F(IxI)'!$O52</f>
        <v>0</v>
      </c>
      <c r="BD52">
        <f>I!BC50*'Sim_F(IxI)'!$O52</f>
        <v>0</v>
      </c>
      <c r="BE52">
        <f>I!BD50*'Sim_F(IxI)'!$O52</f>
        <v>0</v>
      </c>
      <c r="BF52">
        <f>I!BE50*'Sim_F(IxI)'!$O52</f>
        <v>0</v>
      </c>
      <c r="BG52">
        <f>I!BF50*'Sim_F(IxI)'!$O52</f>
        <v>0</v>
      </c>
      <c r="BH52">
        <f>I!BG50*'Sim_F(IxI)'!$O52</f>
        <v>0</v>
      </c>
      <c r="BI52">
        <f>I!BH50*'Sim_F(IxI)'!$O52</f>
        <v>0</v>
      </c>
      <c r="BJ52">
        <f>I!BI50*'Sim_F(IxI)'!$O52</f>
        <v>0</v>
      </c>
      <c r="BK52">
        <f>I!BJ50*'Sim_F(IxI)'!$O52</f>
        <v>0</v>
      </c>
      <c r="BL52">
        <f>I!BK50*'Sim_F(IxI)'!$O52</f>
        <v>0</v>
      </c>
      <c r="BM52">
        <f>I!BL50*'Sim_F(IxI)'!$O52</f>
        <v>0</v>
      </c>
      <c r="BN52">
        <f>I!BM50*'Sim_F(IxI)'!$O52</f>
        <v>0</v>
      </c>
      <c r="BO52">
        <f>I!BN50*'Sim_F(IxI)'!$O52</f>
        <v>0</v>
      </c>
      <c r="BP52">
        <f>I!BO50*'Sim_F(IxI)'!$O52</f>
        <v>0</v>
      </c>
      <c r="BQ52">
        <f>I!BP50*'Sim_F(IxI)'!$O52</f>
        <v>0</v>
      </c>
      <c r="BR52">
        <f>I!BQ50*'Sim_F(IxI)'!$O52</f>
        <v>0</v>
      </c>
      <c r="BS52">
        <f>I!BR50*'Sim_F(IxI)'!$O52</f>
        <v>0</v>
      </c>
      <c r="BT52">
        <f>I!BS50*'Sim_F(IxI)'!$O52</f>
        <v>0</v>
      </c>
      <c r="BU52">
        <f>I!BT50*'Sim_F(IxI)'!$O52</f>
        <v>0</v>
      </c>
      <c r="BV52">
        <f>I!BU50*'Sim_F(IxI)'!$O52</f>
        <v>0</v>
      </c>
      <c r="BW52">
        <f>I!BV50*'Sim_F(IxI)'!$O52</f>
        <v>0</v>
      </c>
      <c r="BX52">
        <f>I!BW50*'Sim_F(IxI)'!$O52</f>
        <v>0</v>
      </c>
      <c r="BY52">
        <f>I!BX50*'Sim_F(IxI)'!$O52</f>
        <v>0</v>
      </c>
    </row>
    <row r="53" spans="1:77" x14ac:dyDescent="0.25">
      <c r="A53" s="105" t="s">
        <v>50</v>
      </c>
      <c r="B53">
        <f>I!A51*'Sim_F(IxI)'!$O53</f>
        <v>0</v>
      </c>
      <c r="C53">
        <f>I!B51*'Sim_F(IxI)'!$O53</f>
        <v>0</v>
      </c>
      <c r="D53">
        <f>I!C51*'Sim_F(IxI)'!$O53</f>
        <v>0</v>
      </c>
      <c r="E53">
        <f>I!D51*'Sim_F(IxI)'!$O53</f>
        <v>0</v>
      </c>
      <c r="F53">
        <f>I!E51*'Sim_F(IxI)'!$O53</f>
        <v>0</v>
      </c>
      <c r="G53">
        <f>I!F51*'Sim_F(IxI)'!$O53</f>
        <v>0</v>
      </c>
      <c r="H53">
        <f>I!G51*'Sim_F(IxI)'!$O53</f>
        <v>0</v>
      </c>
      <c r="I53">
        <f>I!H51*'Sim_F(IxI)'!$O53</f>
        <v>0</v>
      </c>
      <c r="J53">
        <f>I!I51*'Sim_F(IxI)'!$O53</f>
        <v>0</v>
      </c>
      <c r="K53">
        <f>I!J51*'Sim_F(IxI)'!$O53</f>
        <v>0</v>
      </c>
      <c r="L53">
        <f>I!K51*'Sim_F(IxI)'!$O53</f>
        <v>0</v>
      </c>
      <c r="M53">
        <f>I!L51*'Sim_F(IxI)'!$O53</f>
        <v>0</v>
      </c>
      <c r="N53">
        <f>I!M51*'Sim_F(IxI)'!$O53</f>
        <v>0</v>
      </c>
      <c r="O53">
        <f>I!N51*'Sim_F(IxI)'!$O53</f>
        <v>0</v>
      </c>
      <c r="P53">
        <f>I!O51*'Sim_F(IxI)'!$O53</f>
        <v>0</v>
      </c>
      <c r="Q53">
        <f>I!P51*'Sim_F(IxI)'!$O53</f>
        <v>0</v>
      </c>
      <c r="R53">
        <f>I!Q51*'Sim_F(IxI)'!$O53</f>
        <v>0</v>
      </c>
      <c r="S53">
        <f>I!R51*'Sim_F(IxI)'!$O53</f>
        <v>0</v>
      </c>
      <c r="T53">
        <f>I!S51*'Sim_F(IxI)'!$O53</f>
        <v>0</v>
      </c>
      <c r="U53">
        <f>I!T51*'Sim_F(IxI)'!$O53</f>
        <v>0</v>
      </c>
      <c r="V53">
        <f>I!U51*'Sim_F(IxI)'!$O53</f>
        <v>0</v>
      </c>
      <c r="W53">
        <f>I!V51*'Sim_F(IxI)'!$O53</f>
        <v>0</v>
      </c>
      <c r="X53">
        <f>I!W51*'Sim_F(IxI)'!$O53</f>
        <v>0</v>
      </c>
      <c r="Y53">
        <f>I!X51*'Sim_F(IxI)'!$O53</f>
        <v>0</v>
      </c>
      <c r="Z53">
        <f>I!Y51*'Sim_F(IxI)'!$O53</f>
        <v>0</v>
      </c>
      <c r="AA53">
        <f>I!Z51*'Sim_F(IxI)'!$O53</f>
        <v>0</v>
      </c>
      <c r="AB53">
        <f>I!AA51*'Sim_F(IxI)'!$O53</f>
        <v>0</v>
      </c>
      <c r="AC53">
        <f>I!AB51*'Sim_F(IxI)'!$O53</f>
        <v>0</v>
      </c>
      <c r="AD53">
        <f>I!AC51*'Sim_F(IxI)'!$O53</f>
        <v>0</v>
      </c>
      <c r="AE53">
        <f>I!AD51*'Sim_F(IxI)'!$O53</f>
        <v>0</v>
      </c>
      <c r="AF53">
        <f>I!AE51*'Sim_F(IxI)'!$O53</f>
        <v>0</v>
      </c>
      <c r="AG53">
        <f>I!AF51*'Sim_F(IxI)'!$O53</f>
        <v>0</v>
      </c>
      <c r="AH53">
        <f>I!AG51*'Sim_F(IxI)'!$O53</f>
        <v>0</v>
      </c>
      <c r="AI53">
        <f>I!AH51*'Sim_F(IxI)'!$O53</f>
        <v>0</v>
      </c>
      <c r="AJ53">
        <f>I!AI51*'Sim_F(IxI)'!$O53</f>
        <v>0</v>
      </c>
      <c r="AK53">
        <f>I!AJ51*'Sim_F(IxI)'!$O53</f>
        <v>0</v>
      </c>
      <c r="AL53">
        <f>I!AK51*'Sim_F(IxI)'!$O53</f>
        <v>0</v>
      </c>
      <c r="AM53">
        <f>I!AL51*'Sim_F(IxI)'!$O53</f>
        <v>0</v>
      </c>
      <c r="AN53">
        <f>I!AM51*'Sim_F(IxI)'!$O53</f>
        <v>0</v>
      </c>
      <c r="AO53">
        <f>I!AN51*'Sim_F(IxI)'!$O53</f>
        <v>0</v>
      </c>
      <c r="AP53">
        <f>I!AO51*'Sim_F(IxI)'!$O53</f>
        <v>0</v>
      </c>
      <c r="AQ53">
        <f>I!AP51*'Sim_F(IxI)'!$O53</f>
        <v>0</v>
      </c>
      <c r="AR53">
        <f>I!AQ51*'Sim_F(IxI)'!$O53</f>
        <v>0</v>
      </c>
      <c r="AS53">
        <f>I!AR51*'Sim_F(IxI)'!$O53</f>
        <v>0</v>
      </c>
      <c r="AT53">
        <f>I!AS51*'Sim_F(IxI)'!$O53</f>
        <v>0</v>
      </c>
      <c r="AU53">
        <f>I!AT51*'Sim_F(IxI)'!$O53</f>
        <v>0</v>
      </c>
      <c r="AV53">
        <f>I!AU51*'Sim_F(IxI)'!$O53</f>
        <v>0</v>
      </c>
      <c r="AW53">
        <f>I!AV51*'Sim_F(IxI)'!$O53</f>
        <v>0</v>
      </c>
      <c r="AX53">
        <f>I!AW51*'Sim_F(IxI)'!$O53</f>
        <v>0</v>
      </c>
      <c r="AY53">
        <f>I!AX51*'Sim_F(IxI)'!$O53</f>
        <v>0</v>
      </c>
      <c r="AZ53">
        <f>I!AY51*'Sim_F(IxI)'!$O53</f>
        <v>0</v>
      </c>
      <c r="BA53">
        <f>I!AZ51*'Sim_F(IxI)'!$O53</f>
        <v>0</v>
      </c>
      <c r="BB53">
        <f>I!BA51*'Sim_F(IxI)'!$O53</f>
        <v>0</v>
      </c>
      <c r="BC53">
        <f>I!BB51*'Sim_F(IxI)'!$O53</f>
        <v>0</v>
      </c>
      <c r="BD53">
        <f>I!BC51*'Sim_F(IxI)'!$O53</f>
        <v>0</v>
      </c>
      <c r="BE53">
        <f>I!BD51*'Sim_F(IxI)'!$O53</f>
        <v>0</v>
      </c>
      <c r="BF53">
        <f>I!BE51*'Sim_F(IxI)'!$O53</f>
        <v>0</v>
      </c>
      <c r="BG53">
        <f>I!BF51*'Sim_F(IxI)'!$O53</f>
        <v>0</v>
      </c>
      <c r="BH53">
        <f>I!BG51*'Sim_F(IxI)'!$O53</f>
        <v>0</v>
      </c>
      <c r="BI53">
        <f>I!BH51*'Sim_F(IxI)'!$O53</f>
        <v>0</v>
      </c>
      <c r="BJ53">
        <f>I!BI51*'Sim_F(IxI)'!$O53</f>
        <v>0</v>
      </c>
      <c r="BK53">
        <f>I!BJ51*'Sim_F(IxI)'!$O53</f>
        <v>0</v>
      </c>
      <c r="BL53">
        <f>I!BK51*'Sim_F(IxI)'!$O53</f>
        <v>0</v>
      </c>
      <c r="BM53">
        <f>I!BL51*'Sim_F(IxI)'!$O53</f>
        <v>0</v>
      </c>
      <c r="BN53">
        <f>I!BM51*'Sim_F(IxI)'!$O53</f>
        <v>0</v>
      </c>
      <c r="BO53">
        <f>I!BN51*'Sim_F(IxI)'!$O53</f>
        <v>0</v>
      </c>
      <c r="BP53">
        <f>I!BO51*'Sim_F(IxI)'!$O53</f>
        <v>0</v>
      </c>
      <c r="BQ53">
        <f>I!BP51*'Sim_F(IxI)'!$O53</f>
        <v>0</v>
      </c>
      <c r="BR53">
        <f>I!BQ51*'Sim_F(IxI)'!$O53</f>
        <v>0</v>
      </c>
      <c r="BS53">
        <f>I!BR51*'Sim_F(IxI)'!$O53</f>
        <v>0</v>
      </c>
      <c r="BT53">
        <f>I!BS51*'Sim_F(IxI)'!$O53</f>
        <v>0</v>
      </c>
      <c r="BU53">
        <f>I!BT51*'Sim_F(IxI)'!$O53</f>
        <v>0</v>
      </c>
      <c r="BV53">
        <f>I!BU51*'Sim_F(IxI)'!$O53</f>
        <v>0</v>
      </c>
      <c r="BW53">
        <f>I!BV51*'Sim_F(IxI)'!$O53</f>
        <v>0</v>
      </c>
      <c r="BX53">
        <f>I!BW51*'Sim_F(IxI)'!$O53</f>
        <v>0</v>
      </c>
      <c r="BY53">
        <f>I!BX51*'Sim_F(IxI)'!$O53</f>
        <v>0</v>
      </c>
    </row>
    <row r="54" spans="1:77" x14ac:dyDescent="0.25">
      <c r="A54" s="105" t="s">
        <v>51</v>
      </c>
      <c r="B54">
        <f>I!A52*'Sim_F(IxI)'!$O54</f>
        <v>0</v>
      </c>
      <c r="C54">
        <f>I!B52*'Sim_F(IxI)'!$O54</f>
        <v>0</v>
      </c>
      <c r="D54">
        <f>I!C52*'Sim_F(IxI)'!$O54</f>
        <v>0</v>
      </c>
      <c r="E54">
        <f>I!D52*'Sim_F(IxI)'!$O54</f>
        <v>0</v>
      </c>
      <c r="F54">
        <f>I!E52*'Sim_F(IxI)'!$O54</f>
        <v>0</v>
      </c>
      <c r="G54">
        <f>I!F52*'Sim_F(IxI)'!$O54</f>
        <v>0</v>
      </c>
      <c r="H54">
        <f>I!G52*'Sim_F(IxI)'!$O54</f>
        <v>0</v>
      </c>
      <c r="I54">
        <f>I!H52*'Sim_F(IxI)'!$O54</f>
        <v>0</v>
      </c>
      <c r="J54">
        <f>I!I52*'Sim_F(IxI)'!$O54</f>
        <v>0</v>
      </c>
      <c r="K54">
        <f>I!J52*'Sim_F(IxI)'!$O54</f>
        <v>0</v>
      </c>
      <c r="L54">
        <f>I!K52*'Sim_F(IxI)'!$O54</f>
        <v>0</v>
      </c>
      <c r="M54">
        <f>I!L52*'Sim_F(IxI)'!$O54</f>
        <v>0</v>
      </c>
      <c r="N54">
        <f>I!M52*'Sim_F(IxI)'!$O54</f>
        <v>0</v>
      </c>
      <c r="O54">
        <f>I!N52*'Sim_F(IxI)'!$O54</f>
        <v>0</v>
      </c>
      <c r="P54">
        <f>I!O52*'Sim_F(IxI)'!$O54</f>
        <v>0</v>
      </c>
      <c r="Q54">
        <f>I!P52*'Sim_F(IxI)'!$O54</f>
        <v>0</v>
      </c>
      <c r="R54">
        <f>I!Q52*'Sim_F(IxI)'!$O54</f>
        <v>0</v>
      </c>
      <c r="S54">
        <f>I!R52*'Sim_F(IxI)'!$O54</f>
        <v>0</v>
      </c>
      <c r="T54">
        <f>I!S52*'Sim_F(IxI)'!$O54</f>
        <v>0</v>
      </c>
      <c r="U54">
        <f>I!T52*'Sim_F(IxI)'!$O54</f>
        <v>0</v>
      </c>
      <c r="V54">
        <f>I!U52*'Sim_F(IxI)'!$O54</f>
        <v>0</v>
      </c>
      <c r="W54">
        <f>I!V52*'Sim_F(IxI)'!$O54</f>
        <v>0</v>
      </c>
      <c r="X54">
        <f>I!W52*'Sim_F(IxI)'!$O54</f>
        <v>0</v>
      </c>
      <c r="Y54">
        <f>I!X52*'Sim_F(IxI)'!$O54</f>
        <v>0</v>
      </c>
      <c r="Z54">
        <f>I!Y52*'Sim_F(IxI)'!$O54</f>
        <v>0</v>
      </c>
      <c r="AA54">
        <f>I!Z52*'Sim_F(IxI)'!$O54</f>
        <v>0</v>
      </c>
      <c r="AB54">
        <f>I!AA52*'Sim_F(IxI)'!$O54</f>
        <v>0</v>
      </c>
      <c r="AC54">
        <f>I!AB52*'Sim_F(IxI)'!$O54</f>
        <v>0</v>
      </c>
      <c r="AD54">
        <f>I!AC52*'Sim_F(IxI)'!$O54</f>
        <v>0</v>
      </c>
      <c r="AE54">
        <f>I!AD52*'Sim_F(IxI)'!$O54</f>
        <v>0</v>
      </c>
      <c r="AF54">
        <f>I!AE52*'Sim_F(IxI)'!$O54</f>
        <v>0</v>
      </c>
      <c r="AG54">
        <f>I!AF52*'Sim_F(IxI)'!$O54</f>
        <v>0</v>
      </c>
      <c r="AH54">
        <f>I!AG52*'Sim_F(IxI)'!$O54</f>
        <v>0</v>
      </c>
      <c r="AI54">
        <f>I!AH52*'Sim_F(IxI)'!$O54</f>
        <v>0</v>
      </c>
      <c r="AJ54">
        <f>I!AI52*'Sim_F(IxI)'!$O54</f>
        <v>0</v>
      </c>
      <c r="AK54">
        <f>I!AJ52*'Sim_F(IxI)'!$O54</f>
        <v>0</v>
      </c>
      <c r="AL54">
        <f>I!AK52*'Sim_F(IxI)'!$O54</f>
        <v>0</v>
      </c>
      <c r="AM54">
        <f>I!AL52*'Sim_F(IxI)'!$O54</f>
        <v>0</v>
      </c>
      <c r="AN54">
        <f>I!AM52*'Sim_F(IxI)'!$O54</f>
        <v>0</v>
      </c>
      <c r="AO54">
        <f>I!AN52*'Sim_F(IxI)'!$O54</f>
        <v>0</v>
      </c>
      <c r="AP54">
        <f>I!AO52*'Sim_F(IxI)'!$O54</f>
        <v>0</v>
      </c>
      <c r="AQ54">
        <f>I!AP52*'Sim_F(IxI)'!$O54</f>
        <v>0</v>
      </c>
      <c r="AR54">
        <f>I!AQ52*'Sim_F(IxI)'!$O54</f>
        <v>0</v>
      </c>
      <c r="AS54">
        <f>I!AR52*'Sim_F(IxI)'!$O54</f>
        <v>0</v>
      </c>
      <c r="AT54">
        <f>I!AS52*'Sim_F(IxI)'!$O54</f>
        <v>0</v>
      </c>
      <c r="AU54">
        <f>I!AT52*'Sim_F(IxI)'!$O54</f>
        <v>0</v>
      </c>
      <c r="AV54">
        <f>I!AU52*'Sim_F(IxI)'!$O54</f>
        <v>0</v>
      </c>
      <c r="AW54">
        <f>I!AV52*'Sim_F(IxI)'!$O54</f>
        <v>0</v>
      </c>
      <c r="AX54">
        <f>I!AW52*'Sim_F(IxI)'!$O54</f>
        <v>0</v>
      </c>
      <c r="AY54">
        <f>I!AX52*'Sim_F(IxI)'!$O54</f>
        <v>0</v>
      </c>
      <c r="AZ54">
        <f>I!AY52*'Sim_F(IxI)'!$O54</f>
        <v>0</v>
      </c>
      <c r="BA54">
        <f>I!AZ52*'Sim_F(IxI)'!$O54</f>
        <v>0</v>
      </c>
      <c r="BB54">
        <f>I!BA52*'Sim_F(IxI)'!$O54</f>
        <v>0</v>
      </c>
      <c r="BC54">
        <f>I!BB52*'Sim_F(IxI)'!$O54</f>
        <v>0</v>
      </c>
      <c r="BD54">
        <f>I!BC52*'Sim_F(IxI)'!$O54</f>
        <v>0</v>
      </c>
      <c r="BE54">
        <f>I!BD52*'Sim_F(IxI)'!$O54</f>
        <v>0</v>
      </c>
      <c r="BF54">
        <f>I!BE52*'Sim_F(IxI)'!$O54</f>
        <v>0</v>
      </c>
      <c r="BG54">
        <f>I!BF52*'Sim_F(IxI)'!$O54</f>
        <v>0</v>
      </c>
      <c r="BH54">
        <f>I!BG52*'Sim_F(IxI)'!$O54</f>
        <v>0</v>
      </c>
      <c r="BI54">
        <f>I!BH52*'Sim_F(IxI)'!$O54</f>
        <v>0</v>
      </c>
      <c r="BJ54">
        <f>I!BI52*'Sim_F(IxI)'!$O54</f>
        <v>0</v>
      </c>
      <c r="BK54">
        <f>I!BJ52*'Sim_F(IxI)'!$O54</f>
        <v>0</v>
      </c>
      <c r="BL54">
        <f>I!BK52*'Sim_F(IxI)'!$O54</f>
        <v>0</v>
      </c>
      <c r="BM54">
        <f>I!BL52*'Sim_F(IxI)'!$O54</f>
        <v>0</v>
      </c>
      <c r="BN54">
        <f>I!BM52*'Sim_F(IxI)'!$O54</f>
        <v>0</v>
      </c>
      <c r="BO54">
        <f>I!BN52*'Sim_F(IxI)'!$O54</f>
        <v>0</v>
      </c>
      <c r="BP54">
        <f>I!BO52*'Sim_F(IxI)'!$O54</f>
        <v>0</v>
      </c>
      <c r="BQ54">
        <f>I!BP52*'Sim_F(IxI)'!$O54</f>
        <v>0</v>
      </c>
      <c r="BR54">
        <f>I!BQ52*'Sim_F(IxI)'!$O54</f>
        <v>0</v>
      </c>
      <c r="BS54">
        <f>I!BR52*'Sim_F(IxI)'!$O54</f>
        <v>0</v>
      </c>
      <c r="BT54">
        <f>I!BS52*'Sim_F(IxI)'!$O54</f>
        <v>0</v>
      </c>
      <c r="BU54">
        <f>I!BT52*'Sim_F(IxI)'!$O54</f>
        <v>0</v>
      </c>
      <c r="BV54">
        <f>I!BU52*'Sim_F(IxI)'!$O54</f>
        <v>0</v>
      </c>
      <c r="BW54">
        <f>I!BV52*'Sim_F(IxI)'!$O54</f>
        <v>0</v>
      </c>
      <c r="BX54">
        <f>I!BW52*'Sim_F(IxI)'!$O54</f>
        <v>0</v>
      </c>
      <c r="BY54">
        <f>I!BX52*'Sim_F(IxI)'!$O54</f>
        <v>0</v>
      </c>
    </row>
    <row r="55" spans="1:77" x14ac:dyDescent="0.25">
      <c r="A55" s="105" t="s">
        <v>52</v>
      </c>
      <c r="B55">
        <f>I!A53*'Sim_F(IxI)'!$O55</f>
        <v>0</v>
      </c>
      <c r="C55">
        <f>I!B53*'Sim_F(IxI)'!$O55</f>
        <v>0</v>
      </c>
      <c r="D55">
        <f>I!C53*'Sim_F(IxI)'!$O55</f>
        <v>0</v>
      </c>
      <c r="E55">
        <f>I!D53*'Sim_F(IxI)'!$O55</f>
        <v>0</v>
      </c>
      <c r="F55">
        <f>I!E53*'Sim_F(IxI)'!$O55</f>
        <v>0</v>
      </c>
      <c r="G55">
        <f>I!F53*'Sim_F(IxI)'!$O55</f>
        <v>0</v>
      </c>
      <c r="H55">
        <f>I!G53*'Sim_F(IxI)'!$O55</f>
        <v>0</v>
      </c>
      <c r="I55">
        <f>I!H53*'Sim_F(IxI)'!$O55</f>
        <v>0</v>
      </c>
      <c r="J55">
        <f>I!I53*'Sim_F(IxI)'!$O55</f>
        <v>0</v>
      </c>
      <c r="K55">
        <f>I!J53*'Sim_F(IxI)'!$O55</f>
        <v>0</v>
      </c>
      <c r="L55">
        <f>I!K53*'Sim_F(IxI)'!$O55</f>
        <v>0</v>
      </c>
      <c r="M55">
        <f>I!L53*'Sim_F(IxI)'!$O55</f>
        <v>0</v>
      </c>
      <c r="N55">
        <f>I!M53*'Sim_F(IxI)'!$O55</f>
        <v>0</v>
      </c>
      <c r="O55">
        <f>I!N53*'Sim_F(IxI)'!$O55</f>
        <v>0</v>
      </c>
      <c r="P55">
        <f>I!O53*'Sim_F(IxI)'!$O55</f>
        <v>0</v>
      </c>
      <c r="Q55">
        <f>I!P53*'Sim_F(IxI)'!$O55</f>
        <v>0</v>
      </c>
      <c r="R55">
        <f>I!Q53*'Sim_F(IxI)'!$O55</f>
        <v>0</v>
      </c>
      <c r="S55">
        <f>I!R53*'Sim_F(IxI)'!$O55</f>
        <v>0</v>
      </c>
      <c r="T55">
        <f>I!S53*'Sim_F(IxI)'!$O55</f>
        <v>0</v>
      </c>
      <c r="U55">
        <f>I!T53*'Sim_F(IxI)'!$O55</f>
        <v>0</v>
      </c>
      <c r="V55">
        <f>I!U53*'Sim_F(IxI)'!$O55</f>
        <v>0</v>
      </c>
      <c r="W55">
        <f>I!V53*'Sim_F(IxI)'!$O55</f>
        <v>0</v>
      </c>
      <c r="X55">
        <f>I!W53*'Sim_F(IxI)'!$O55</f>
        <v>0</v>
      </c>
      <c r="Y55">
        <f>I!X53*'Sim_F(IxI)'!$O55</f>
        <v>0</v>
      </c>
      <c r="Z55">
        <f>I!Y53*'Sim_F(IxI)'!$O55</f>
        <v>0</v>
      </c>
      <c r="AA55">
        <f>I!Z53*'Sim_F(IxI)'!$O55</f>
        <v>0</v>
      </c>
      <c r="AB55">
        <f>I!AA53*'Sim_F(IxI)'!$O55</f>
        <v>0</v>
      </c>
      <c r="AC55">
        <f>I!AB53*'Sim_F(IxI)'!$O55</f>
        <v>0</v>
      </c>
      <c r="AD55">
        <f>I!AC53*'Sim_F(IxI)'!$O55</f>
        <v>0</v>
      </c>
      <c r="AE55">
        <f>I!AD53*'Sim_F(IxI)'!$O55</f>
        <v>0</v>
      </c>
      <c r="AF55">
        <f>I!AE53*'Sim_F(IxI)'!$O55</f>
        <v>0</v>
      </c>
      <c r="AG55">
        <f>I!AF53*'Sim_F(IxI)'!$O55</f>
        <v>0</v>
      </c>
      <c r="AH55">
        <f>I!AG53*'Sim_F(IxI)'!$O55</f>
        <v>0</v>
      </c>
      <c r="AI55">
        <f>I!AH53*'Sim_F(IxI)'!$O55</f>
        <v>0</v>
      </c>
      <c r="AJ55">
        <f>I!AI53*'Sim_F(IxI)'!$O55</f>
        <v>0</v>
      </c>
      <c r="AK55">
        <f>I!AJ53*'Sim_F(IxI)'!$O55</f>
        <v>0</v>
      </c>
      <c r="AL55">
        <f>I!AK53*'Sim_F(IxI)'!$O55</f>
        <v>0</v>
      </c>
      <c r="AM55">
        <f>I!AL53*'Sim_F(IxI)'!$O55</f>
        <v>0</v>
      </c>
      <c r="AN55">
        <f>I!AM53*'Sim_F(IxI)'!$O55</f>
        <v>0</v>
      </c>
      <c r="AO55">
        <f>I!AN53*'Sim_F(IxI)'!$O55</f>
        <v>0</v>
      </c>
      <c r="AP55">
        <f>I!AO53*'Sim_F(IxI)'!$O55</f>
        <v>0</v>
      </c>
      <c r="AQ55">
        <f>I!AP53*'Sim_F(IxI)'!$O55</f>
        <v>0</v>
      </c>
      <c r="AR55">
        <f>I!AQ53*'Sim_F(IxI)'!$O55</f>
        <v>0</v>
      </c>
      <c r="AS55">
        <f>I!AR53*'Sim_F(IxI)'!$O55</f>
        <v>0</v>
      </c>
      <c r="AT55">
        <f>I!AS53*'Sim_F(IxI)'!$O55</f>
        <v>0</v>
      </c>
      <c r="AU55">
        <f>I!AT53*'Sim_F(IxI)'!$O55</f>
        <v>0</v>
      </c>
      <c r="AV55">
        <f>I!AU53*'Sim_F(IxI)'!$O55</f>
        <v>0</v>
      </c>
      <c r="AW55">
        <f>I!AV53*'Sim_F(IxI)'!$O55</f>
        <v>0</v>
      </c>
      <c r="AX55">
        <f>I!AW53*'Sim_F(IxI)'!$O55</f>
        <v>0</v>
      </c>
      <c r="AY55">
        <f>I!AX53*'Sim_F(IxI)'!$O55</f>
        <v>0</v>
      </c>
      <c r="AZ55">
        <f>I!AY53*'Sim_F(IxI)'!$O55</f>
        <v>0</v>
      </c>
      <c r="BA55">
        <f>I!AZ53*'Sim_F(IxI)'!$O55</f>
        <v>0</v>
      </c>
      <c r="BB55">
        <f>I!BA53*'Sim_F(IxI)'!$O55</f>
        <v>0</v>
      </c>
      <c r="BC55">
        <f>I!BB53*'Sim_F(IxI)'!$O55</f>
        <v>0</v>
      </c>
      <c r="BD55">
        <f>I!BC53*'Sim_F(IxI)'!$O55</f>
        <v>0</v>
      </c>
      <c r="BE55">
        <f>I!BD53*'Sim_F(IxI)'!$O55</f>
        <v>0</v>
      </c>
      <c r="BF55">
        <f>I!BE53*'Sim_F(IxI)'!$O55</f>
        <v>0</v>
      </c>
      <c r="BG55">
        <f>I!BF53*'Sim_F(IxI)'!$O55</f>
        <v>0</v>
      </c>
      <c r="BH55">
        <f>I!BG53*'Sim_F(IxI)'!$O55</f>
        <v>0</v>
      </c>
      <c r="BI55">
        <f>I!BH53*'Sim_F(IxI)'!$O55</f>
        <v>0</v>
      </c>
      <c r="BJ55">
        <f>I!BI53*'Sim_F(IxI)'!$O55</f>
        <v>0</v>
      </c>
      <c r="BK55">
        <f>I!BJ53*'Sim_F(IxI)'!$O55</f>
        <v>0</v>
      </c>
      <c r="BL55">
        <f>I!BK53*'Sim_F(IxI)'!$O55</f>
        <v>0</v>
      </c>
      <c r="BM55">
        <f>I!BL53*'Sim_F(IxI)'!$O55</f>
        <v>0</v>
      </c>
      <c r="BN55">
        <f>I!BM53*'Sim_F(IxI)'!$O55</f>
        <v>0</v>
      </c>
      <c r="BO55">
        <f>I!BN53*'Sim_F(IxI)'!$O55</f>
        <v>0</v>
      </c>
      <c r="BP55">
        <f>I!BO53*'Sim_F(IxI)'!$O55</f>
        <v>0</v>
      </c>
      <c r="BQ55">
        <f>I!BP53*'Sim_F(IxI)'!$O55</f>
        <v>0</v>
      </c>
      <c r="BR55">
        <f>I!BQ53*'Sim_F(IxI)'!$O55</f>
        <v>0</v>
      </c>
      <c r="BS55">
        <f>I!BR53*'Sim_F(IxI)'!$O55</f>
        <v>0</v>
      </c>
      <c r="BT55">
        <f>I!BS53*'Sim_F(IxI)'!$O55</f>
        <v>0</v>
      </c>
      <c r="BU55">
        <f>I!BT53*'Sim_F(IxI)'!$O55</f>
        <v>0</v>
      </c>
      <c r="BV55">
        <f>I!BU53*'Sim_F(IxI)'!$O55</f>
        <v>0</v>
      </c>
      <c r="BW55">
        <f>I!BV53*'Sim_F(IxI)'!$O55</f>
        <v>0</v>
      </c>
      <c r="BX55">
        <f>I!BW53*'Sim_F(IxI)'!$O55</f>
        <v>0</v>
      </c>
      <c r="BY55">
        <f>I!BX53*'Sim_F(IxI)'!$O55</f>
        <v>0</v>
      </c>
    </row>
    <row r="56" spans="1:77" x14ac:dyDescent="0.25">
      <c r="A56" s="105" t="s">
        <v>53</v>
      </c>
      <c r="B56">
        <f>I!A54*'Sim_F(IxI)'!$O56</f>
        <v>0</v>
      </c>
      <c r="C56">
        <f>I!B54*'Sim_F(IxI)'!$O56</f>
        <v>0</v>
      </c>
      <c r="D56">
        <f>I!C54*'Sim_F(IxI)'!$O56</f>
        <v>0</v>
      </c>
      <c r="E56">
        <f>I!D54*'Sim_F(IxI)'!$O56</f>
        <v>0</v>
      </c>
      <c r="F56">
        <f>I!E54*'Sim_F(IxI)'!$O56</f>
        <v>0</v>
      </c>
      <c r="G56">
        <f>I!F54*'Sim_F(IxI)'!$O56</f>
        <v>0</v>
      </c>
      <c r="H56">
        <f>I!G54*'Sim_F(IxI)'!$O56</f>
        <v>0</v>
      </c>
      <c r="I56">
        <f>I!H54*'Sim_F(IxI)'!$O56</f>
        <v>0</v>
      </c>
      <c r="J56">
        <f>I!I54*'Sim_F(IxI)'!$O56</f>
        <v>0</v>
      </c>
      <c r="K56">
        <f>I!J54*'Sim_F(IxI)'!$O56</f>
        <v>0</v>
      </c>
      <c r="L56">
        <f>I!K54*'Sim_F(IxI)'!$O56</f>
        <v>0</v>
      </c>
      <c r="M56">
        <f>I!L54*'Sim_F(IxI)'!$O56</f>
        <v>0</v>
      </c>
      <c r="N56">
        <f>I!M54*'Sim_F(IxI)'!$O56</f>
        <v>0</v>
      </c>
      <c r="O56">
        <f>I!N54*'Sim_F(IxI)'!$O56</f>
        <v>0</v>
      </c>
      <c r="P56">
        <f>I!O54*'Sim_F(IxI)'!$O56</f>
        <v>0</v>
      </c>
      <c r="Q56">
        <f>I!P54*'Sim_F(IxI)'!$O56</f>
        <v>0</v>
      </c>
      <c r="R56">
        <f>I!Q54*'Sim_F(IxI)'!$O56</f>
        <v>0</v>
      </c>
      <c r="S56">
        <f>I!R54*'Sim_F(IxI)'!$O56</f>
        <v>0</v>
      </c>
      <c r="T56">
        <f>I!S54*'Sim_F(IxI)'!$O56</f>
        <v>0</v>
      </c>
      <c r="U56">
        <f>I!T54*'Sim_F(IxI)'!$O56</f>
        <v>0</v>
      </c>
      <c r="V56">
        <f>I!U54*'Sim_F(IxI)'!$O56</f>
        <v>0</v>
      </c>
      <c r="W56">
        <f>I!V54*'Sim_F(IxI)'!$O56</f>
        <v>0</v>
      </c>
      <c r="X56">
        <f>I!W54*'Sim_F(IxI)'!$O56</f>
        <v>0</v>
      </c>
      <c r="Y56">
        <f>I!X54*'Sim_F(IxI)'!$O56</f>
        <v>0</v>
      </c>
      <c r="Z56">
        <f>I!Y54*'Sim_F(IxI)'!$O56</f>
        <v>0</v>
      </c>
      <c r="AA56">
        <f>I!Z54*'Sim_F(IxI)'!$O56</f>
        <v>0</v>
      </c>
      <c r="AB56">
        <f>I!AA54*'Sim_F(IxI)'!$O56</f>
        <v>0</v>
      </c>
      <c r="AC56">
        <f>I!AB54*'Sim_F(IxI)'!$O56</f>
        <v>0</v>
      </c>
      <c r="AD56">
        <f>I!AC54*'Sim_F(IxI)'!$O56</f>
        <v>0</v>
      </c>
      <c r="AE56">
        <f>I!AD54*'Sim_F(IxI)'!$O56</f>
        <v>0</v>
      </c>
      <c r="AF56">
        <f>I!AE54*'Sim_F(IxI)'!$O56</f>
        <v>0</v>
      </c>
      <c r="AG56">
        <f>I!AF54*'Sim_F(IxI)'!$O56</f>
        <v>0</v>
      </c>
      <c r="AH56">
        <f>I!AG54*'Sim_F(IxI)'!$O56</f>
        <v>0</v>
      </c>
      <c r="AI56">
        <f>I!AH54*'Sim_F(IxI)'!$O56</f>
        <v>0</v>
      </c>
      <c r="AJ56">
        <f>I!AI54*'Sim_F(IxI)'!$O56</f>
        <v>0</v>
      </c>
      <c r="AK56">
        <f>I!AJ54*'Sim_F(IxI)'!$O56</f>
        <v>0</v>
      </c>
      <c r="AL56">
        <f>I!AK54*'Sim_F(IxI)'!$O56</f>
        <v>0</v>
      </c>
      <c r="AM56">
        <f>I!AL54*'Sim_F(IxI)'!$O56</f>
        <v>0</v>
      </c>
      <c r="AN56">
        <f>I!AM54*'Sim_F(IxI)'!$O56</f>
        <v>0</v>
      </c>
      <c r="AO56">
        <f>I!AN54*'Sim_F(IxI)'!$O56</f>
        <v>0</v>
      </c>
      <c r="AP56">
        <f>I!AO54*'Sim_F(IxI)'!$O56</f>
        <v>0</v>
      </c>
      <c r="AQ56">
        <f>I!AP54*'Sim_F(IxI)'!$O56</f>
        <v>0</v>
      </c>
      <c r="AR56">
        <f>I!AQ54*'Sim_F(IxI)'!$O56</f>
        <v>0</v>
      </c>
      <c r="AS56">
        <f>I!AR54*'Sim_F(IxI)'!$O56</f>
        <v>0</v>
      </c>
      <c r="AT56">
        <f>I!AS54*'Sim_F(IxI)'!$O56</f>
        <v>0</v>
      </c>
      <c r="AU56">
        <f>I!AT54*'Sim_F(IxI)'!$O56</f>
        <v>0</v>
      </c>
      <c r="AV56">
        <f>I!AU54*'Sim_F(IxI)'!$O56</f>
        <v>0</v>
      </c>
      <c r="AW56">
        <f>I!AV54*'Sim_F(IxI)'!$O56</f>
        <v>0</v>
      </c>
      <c r="AX56">
        <f>I!AW54*'Sim_F(IxI)'!$O56</f>
        <v>0</v>
      </c>
      <c r="AY56">
        <f>I!AX54*'Sim_F(IxI)'!$O56</f>
        <v>0</v>
      </c>
      <c r="AZ56">
        <f>I!AY54*'Sim_F(IxI)'!$O56</f>
        <v>0</v>
      </c>
      <c r="BA56">
        <f>I!AZ54*'Sim_F(IxI)'!$O56</f>
        <v>0</v>
      </c>
      <c r="BB56">
        <f>I!BA54*'Sim_F(IxI)'!$O56</f>
        <v>0</v>
      </c>
      <c r="BC56">
        <f>I!BB54*'Sim_F(IxI)'!$O56</f>
        <v>0</v>
      </c>
      <c r="BD56">
        <f>I!BC54*'Sim_F(IxI)'!$O56</f>
        <v>0</v>
      </c>
      <c r="BE56">
        <f>I!BD54*'Sim_F(IxI)'!$O56</f>
        <v>0</v>
      </c>
      <c r="BF56">
        <f>I!BE54*'Sim_F(IxI)'!$O56</f>
        <v>0</v>
      </c>
      <c r="BG56">
        <f>I!BF54*'Sim_F(IxI)'!$O56</f>
        <v>0</v>
      </c>
      <c r="BH56">
        <f>I!BG54*'Sim_F(IxI)'!$O56</f>
        <v>0</v>
      </c>
      <c r="BI56">
        <f>I!BH54*'Sim_F(IxI)'!$O56</f>
        <v>0</v>
      </c>
      <c r="BJ56">
        <f>I!BI54*'Sim_F(IxI)'!$O56</f>
        <v>0</v>
      </c>
      <c r="BK56">
        <f>I!BJ54*'Sim_F(IxI)'!$O56</f>
        <v>0</v>
      </c>
      <c r="BL56">
        <f>I!BK54*'Sim_F(IxI)'!$O56</f>
        <v>0</v>
      </c>
      <c r="BM56">
        <f>I!BL54*'Sim_F(IxI)'!$O56</f>
        <v>0</v>
      </c>
      <c r="BN56">
        <f>I!BM54*'Sim_F(IxI)'!$O56</f>
        <v>0</v>
      </c>
      <c r="BO56">
        <f>I!BN54*'Sim_F(IxI)'!$O56</f>
        <v>0</v>
      </c>
      <c r="BP56">
        <f>I!BO54*'Sim_F(IxI)'!$O56</f>
        <v>0</v>
      </c>
      <c r="BQ56">
        <f>I!BP54*'Sim_F(IxI)'!$O56</f>
        <v>0</v>
      </c>
      <c r="BR56">
        <f>I!BQ54*'Sim_F(IxI)'!$O56</f>
        <v>0</v>
      </c>
      <c r="BS56">
        <f>I!BR54*'Sim_F(IxI)'!$O56</f>
        <v>0</v>
      </c>
      <c r="BT56">
        <f>I!BS54*'Sim_F(IxI)'!$O56</f>
        <v>0</v>
      </c>
      <c r="BU56">
        <f>I!BT54*'Sim_F(IxI)'!$O56</f>
        <v>0</v>
      </c>
      <c r="BV56">
        <f>I!BU54*'Sim_F(IxI)'!$O56</f>
        <v>0</v>
      </c>
      <c r="BW56">
        <f>I!BV54*'Sim_F(IxI)'!$O56</f>
        <v>0</v>
      </c>
      <c r="BX56">
        <f>I!BW54*'Sim_F(IxI)'!$O56</f>
        <v>0</v>
      </c>
      <c r="BY56">
        <f>I!BX54*'Sim_F(IxI)'!$O56</f>
        <v>0</v>
      </c>
    </row>
    <row r="57" spans="1:77" x14ac:dyDescent="0.25">
      <c r="A57" s="105" t="s">
        <v>54</v>
      </c>
      <c r="B57">
        <f>I!A55*'Sim_F(IxI)'!$O57</f>
        <v>0</v>
      </c>
      <c r="C57">
        <f>I!B55*'Sim_F(IxI)'!$O57</f>
        <v>0</v>
      </c>
      <c r="D57">
        <f>I!C55*'Sim_F(IxI)'!$O57</f>
        <v>0</v>
      </c>
      <c r="E57">
        <f>I!D55*'Sim_F(IxI)'!$O57</f>
        <v>0</v>
      </c>
      <c r="F57">
        <f>I!E55*'Sim_F(IxI)'!$O57</f>
        <v>0</v>
      </c>
      <c r="G57">
        <f>I!F55*'Sim_F(IxI)'!$O57</f>
        <v>0</v>
      </c>
      <c r="H57">
        <f>I!G55*'Sim_F(IxI)'!$O57</f>
        <v>0</v>
      </c>
      <c r="I57">
        <f>I!H55*'Sim_F(IxI)'!$O57</f>
        <v>0</v>
      </c>
      <c r="J57">
        <f>I!I55*'Sim_F(IxI)'!$O57</f>
        <v>0</v>
      </c>
      <c r="K57">
        <f>I!J55*'Sim_F(IxI)'!$O57</f>
        <v>0</v>
      </c>
      <c r="L57">
        <f>I!K55*'Sim_F(IxI)'!$O57</f>
        <v>0</v>
      </c>
      <c r="M57">
        <f>I!L55*'Sim_F(IxI)'!$O57</f>
        <v>0</v>
      </c>
      <c r="N57">
        <f>I!M55*'Sim_F(IxI)'!$O57</f>
        <v>0</v>
      </c>
      <c r="O57">
        <f>I!N55*'Sim_F(IxI)'!$O57</f>
        <v>0</v>
      </c>
      <c r="P57">
        <f>I!O55*'Sim_F(IxI)'!$O57</f>
        <v>0</v>
      </c>
      <c r="Q57">
        <f>I!P55*'Sim_F(IxI)'!$O57</f>
        <v>0</v>
      </c>
      <c r="R57">
        <f>I!Q55*'Sim_F(IxI)'!$O57</f>
        <v>0</v>
      </c>
      <c r="S57">
        <f>I!R55*'Sim_F(IxI)'!$O57</f>
        <v>0</v>
      </c>
      <c r="T57">
        <f>I!S55*'Sim_F(IxI)'!$O57</f>
        <v>0</v>
      </c>
      <c r="U57">
        <f>I!T55*'Sim_F(IxI)'!$O57</f>
        <v>0</v>
      </c>
      <c r="V57">
        <f>I!U55*'Sim_F(IxI)'!$O57</f>
        <v>0</v>
      </c>
      <c r="W57">
        <f>I!V55*'Sim_F(IxI)'!$O57</f>
        <v>0</v>
      </c>
      <c r="X57">
        <f>I!W55*'Sim_F(IxI)'!$O57</f>
        <v>0</v>
      </c>
      <c r="Y57">
        <f>I!X55*'Sim_F(IxI)'!$O57</f>
        <v>0</v>
      </c>
      <c r="Z57">
        <f>I!Y55*'Sim_F(IxI)'!$O57</f>
        <v>0</v>
      </c>
      <c r="AA57">
        <f>I!Z55*'Sim_F(IxI)'!$O57</f>
        <v>0</v>
      </c>
      <c r="AB57">
        <f>I!AA55*'Sim_F(IxI)'!$O57</f>
        <v>0</v>
      </c>
      <c r="AC57">
        <f>I!AB55*'Sim_F(IxI)'!$O57</f>
        <v>0</v>
      </c>
      <c r="AD57">
        <f>I!AC55*'Sim_F(IxI)'!$O57</f>
        <v>0</v>
      </c>
      <c r="AE57">
        <f>I!AD55*'Sim_F(IxI)'!$O57</f>
        <v>0</v>
      </c>
      <c r="AF57">
        <f>I!AE55*'Sim_F(IxI)'!$O57</f>
        <v>0</v>
      </c>
      <c r="AG57">
        <f>I!AF55*'Sim_F(IxI)'!$O57</f>
        <v>0</v>
      </c>
      <c r="AH57">
        <f>I!AG55*'Sim_F(IxI)'!$O57</f>
        <v>0</v>
      </c>
      <c r="AI57">
        <f>I!AH55*'Sim_F(IxI)'!$O57</f>
        <v>0</v>
      </c>
      <c r="AJ57">
        <f>I!AI55*'Sim_F(IxI)'!$O57</f>
        <v>0</v>
      </c>
      <c r="AK57">
        <f>I!AJ55*'Sim_F(IxI)'!$O57</f>
        <v>0</v>
      </c>
      <c r="AL57">
        <f>I!AK55*'Sim_F(IxI)'!$O57</f>
        <v>0</v>
      </c>
      <c r="AM57">
        <f>I!AL55*'Sim_F(IxI)'!$O57</f>
        <v>0</v>
      </c>
      <c r="AN57">
        <f>I!AM55*'Sim_F(IxI)'!$O57</f>
        <v>0</v>
      </c>
      <c r="AO57">
        <f>I!AN55*'Sim_F(IxI)'!$O57</f>
        <v>0</v>
      </c>
      <c r="AP57">
        <f>I!AO55*'Sim_F(IxI)'!$O57</f>
        <v>0</v>
      </c>
      <c r="AQ57">
        <f>I!AP55*'Sim_F(IxI)'!$O57</f>
        <v>0</v>
      </c>
      <c r="AR57">
        <f>I!AQ55*'Sim_F(IxI)'!$O57</f>
        <v>0</v>
      </c>
      <c r="AS57">
        <f>I!AR55*'Sim_F(IxI)'!$O57</f>
        <v>0</v>
      </c>
      <c r="AT57">
        <f>I!AS55*'Sim_F(IxI)'!$O57</f>
        <v>0</v>
      </c>
      <c r="AU57">
        <f>I!AT55*'Sim_F(IxI)'!$O57</f>
        <v>0</v>
      </c>
      <c r="AV57">
        <f>I!AU55*'Sim_F(IxI)'!$O57</f>
        <v>0</v>
      </c>
      <c r="AW57">
        <f>I!AV55*'Sim_F(IxI)'!$O57</f>
        <v>0</v>
      </c>
      <c r="AX57">
        <f>I!AW55*'Sim_F(IxI)'!$O57</f>
        <v>0</v>
      </c>
      <c r="AY57">
        <f>I!AX55*'Sim_F(IxI)'!$O57</f>
        <v>0</v>
      </c>
      <c r="AZ57">
        <f>I!AY55*'Sim_F(IxI)'!$O57</f>
        <v>0</v>
      </c>
      <c r="BA57">
        <f>I!AZ55*'Sim_F(IxI)'!$O57</f>
        <v>0</v>
      </c>
      <c r="BB57">
        <f>I!BA55*'Sim_F(IxI)'!$O57</f>
        <v>0</v>
      </c>
      <c r="BC57">
        <f>I!BB55*'Sim_F(IxI)'!$O57</f>
        <v>0</v>
      </c>
      <c r="BD57">
        <f>I!BC55*'Sim_F(IxI)'!$O57</f>
        <v>0</v>
      </c>
      <c r="BE57">
        <f>I!BD55*'Sim_F(IxI)'!$O57</f>
        <v>0</v>
      </c>
      <c r="BF57">
        <f>I!BE55*'Sim_F(IxI)'!$O57</f>
        <v>0</v>
      </c>
      <c r="BG57">
        <f>I!BF55*'Sim_F(IxI)'!$O57</f>
        <v>0</v>
      </c>
      <c r="BH57">
        <f>I!BG55*'Sim_F(IxI)'!$O57</f>
        <v>0</v>
      </c>
      <c r="BI57">
        <f>I!BH55*'Sim_F(IxI)'!$O57</f>
        <v>0</v>
      </c>
      <c r="BJ57">
        <f>I!BI55*'Sim_F(IxI)'!$O57</f>
        <v>0</v>
      </c>
      <c r="BK57">
        <f>I!BJ55*'Sim_F(IxI)'!$O57</f>
        <v>0</v>
      </c>
      <c r="BL57">
        <f>I!BK55*'Sim_F(IxI)'!$O57</f>
        <v>0</v>
      </c>
      <c r="BM57">
        <f>I!BL55*'Sim_F(IxI)'!$O57</f>
        <v>0</v>
      </c>
      <c r="BN57">
        <f>I!BM55*'Sim_F(IxI)'!$O57</f>
        <v>0</v>
      </c>
      <c r="BO57">
        <f>I!BN55*'Sim_F(IxI)'!$O57</f>
        <v>0</v>
      </c>
      <c r="BP57">
        <f>I!BO55*'Sim_F(IxI)'!$O57</f>
        <v>0</v>
      </c>
      <c r="BQ57">
        <f>I!BP55*'Sim_F(IxI)'!$O57</f>
        <v>0</v>
      </c>
      <c r="BR57">
        <f>I!BQ55*'Sim_F(IxI)'!$O57</f>
        <v>0</v>
      </c>
      <c r="BS57">
        <f>I!BR55*'Sim_F(IxI)'!$O57</f>
        <v>0</v>
      </c>
      <c r="BT57">
        <f>I!BS55*'Sim_F(IxI)'!$O57</f>
        <v>0</v>
      </c>
      <c r="BU57">
        <f>I!BT55*'Sim_F(IxI)'!$O57</f>
        <v>0</v>
      </c>
      <c r="BV57">
        <f>I!BU55*'Sim_F(IxI)'!$O57</f>
        <v>0</v>
      </c>
      <c r="BW57">
        <f>I!BV55*'Sim_F(IxI)'!$O57</f>
        <v>0</v>
      </c>
      <c r="BX57">
        <f>I!BW55*'Sim_F(IxI)'!$O57</f>
        <v>0</v>
      </c>
      <c r="BY57">
        <f>I!BX55*'Sim_F(IxI)'!$O57</f>
        <v>0</v>
      </c>
    </row>
    <row r="58" spans="1:77" x14ac:dyDescent="0.25">
      <c r="A58" s="105" t="s">
        <v>55</v>
      </c>
      <c r="B58">
        <f>I!A56*'Sim_F(IxI)'!$O58</f>
        <v>0</v>
      </c>
      <c r="C58">
        <f>I!B56*'Sim_F(IxI)'!$O58</f>
        <v>0</v>
      </c>
      <c r="D58">
        <f>I!C56*'Sim_F(IxI)'!$O58</f>
        <v>0</v>
      </c>
      <c r="E58">
        <f>I!D56*'Sim_F(IxI)'!$O58</f>
        <v>0</v>
      </c>
      <c r="F58">
        <f>I!E56*'Sim_F(IxI)'!$O58</f>
        <v>0</v>
      </c>
      <c r="G58">
        <f>I!F56*'Sim_F(IxI)'!$O58</f>
        <v>0</v>
      </c>
      <c r="H58">
        <f>I!G56*'Sim_F(IxI)'!$O58</f>
        <v>0</v>
      </c>
      <c r="I58">
        <f>I!H56*'Sim_F(IxI)'!$O58</f>
        <v>0</v>
      </c>
      <c r="J58">
        <f>I!I56*'Sim_F(IxI)'!$O58</f>
        <v>0</v>
      </c>
      <c r="K58">
        <f>I!J56*'Sim_F(IxI)'!$O58</f>
        <v>0</v>
      </c>
      <c r="L58">
        <f>I!K56*'Sim_F(IxI)'!$O58</f>
        <v>0</v>
      </c>
      <c r="M58">
        <f>I!L56*'Sim_F(IxI)'!$O58</f>
        <v>0</v>
      </c>
      <c r="N58">
        <f>I!M56*'Sim_F(IxI)'!$O58</f>
        <v>0</v>
      </c>
      <c r="O58">
        <f>I!N56*'Sim_F(IxI)'!$O58</f>
        <v>0</v>
      </c>
      <c r="P58">
        <f>I!O56*'Sim_F(IxI)'!$O58</f>
        <v>0</v>
      </c>
      <c r="Q58">
        <f>I!P56*'Sim_F(IxI)'!$O58</f>
        <v>0</v>
      </c>
      <c r="R58">
        <f>I!Q56*'Sim_F(IxI)'!$O58</f>
        <v>0</v>
      </c>
      <c r="S58">
        <f>I!R56*'Sim_F(IxI)'!$O58</f>
        <v>0</v>
      </c>
      <c r="T58">
        <f>I!S56*'Sim_F(IxI)'!$O58</f>
        <v>0</v>
      </c>
      <c r="U58">
        <f>I!T56*'Sim_F(IxI)'!$O58</f>
        <v>0</v>
      </c>
      <c r="V58">
        <f>I!U56*'Sim_F(IxI)'!$O58</f>
        <v>0</v>
      </c>
      <c r="W58">
        <f>I!V56*'Sim_F(IxI)'!$O58</f>
        <v>0</v>
      </c>
      <c r="X58">
        <f>I!W56*'Sim_F(IxI)'!$O58</f>
        <v>0</v>
      </c>
      <c r="Y58">
        <f>I!X56*'Sim_F(IxI)'!$O58</f>
        <v>0</v>
      </c>
      <c r="Z58">
        <f>I!Y56*'Sim_F(IxI)'!$O58</f>
        <v>0</v>
      </c>
      <c r="AA58">
        <f>I!Z56*'Sim_F(IxI)'!$O58</f>
        <v>0</v>
      </c>
      <c r="AB58">
        <f>I!AA56*'Sim_F(IxI)'!$O58</f>
        <v>0</v>
      </c>
      <c r="AC58">
        <f>I!AB56*'Sim_F(IxI)'!$O58</f>
        <v>0</v>
      </c>
      <c r="AD58">
        <f>I!AC56*'Sim_F(IxI)'!$O58</f>
        <v>0</v>
      </c>
      <c r="AE58">
        <f>I!AD56*'Sim_F(IxI)'!$O58</f>
        <v>0</v>
      </c>
      <c r="AF58">
        <f>I!AE56*'Sim_F(IxI)'!$O58</f>
        <v>0</v>
      </c>
      <c r="AG58">
        <f>I!AF56*'Sim_F(IxI)'!$O58</f>
        <v>0</v>
      </c>
      <c r="AH58">
        <f>I!AG56*'Sim_F(IxI)'!$O58</f>
        <v>0</v>
      </c>
      <c r="AI58">
        <f>I!AH56*'Sim_F(IxI)'!$O58</f>
        <v>0</v>
      </c>
      <c r="AJ58">
        <f>I!AI56*'Sim_F(IxI)'!$O58</f>
        <v>0</v>
      </c>
      <c r="AK58">
        <f>I!AJ56*'Sim_F(IxI)'!$O58</f>
        <v>0</v>
      </c>
      <c r="AL58">
        <f>I!AK56*'Sim_F(IxI)'!$O58</f>
        <v>0</v>
      </c>
      <c r="AM58">
        <f>I!AL56*'Sim_F(IxI)'!$O58</f>
        <v>0</v>
      </c>
      <c r="AN58">
        <f>I!AM56*'Sim_F(IxI)'!$O58</f>
        <v>0</v>
      </c>
      <c r="AO58">
        <f>I!AN56*'Sim_F(IxI)'!$O58</f>
        <v>0</v>
      </c>
      <c r="AP58">
        <f>I!AO56*'Sim_F(IxI)'!$O58</f>
        <v>0</v>
      </c>
      <c r="AQ58">
        <f>I!AP56*'Sim_F(IxI)'!$O58</f>
        <v>0</v>
      </c>
      <c r="AR58">
        <f>I!AQ56*'Sim_F(IxI)'!$O58</f>
        <v>0</v>
      </c>
      <c r="AS58">
        <f>I!AR56*'Sim_F(IxI)'!$O58</f>
        <v>0</v>
      </c>
      <c r="AT58">
        <f>I!AS56*'Sim_F(IxI)'!$O58</f>
        <v>0</v>
      </c>
      <c r="AU58">
        <f>I!AT56*'Sim_F(IxI)'!$O58</f>
        <v>0</v>
      </c>
      <c r="AV58">
        <f>I!AU56*'Sim_F(IxI)'!$O58</f>
        <v>0</v>
      </c>
      <c r="AW58">
        <f>I!AV56*'Sim_F(IxI)'!$O58</f>
        <v>0</v>
      </c>
      <c r="AX58">
        <f>I!AW56*'Sim_F(IxI)'!$O58</f>
        <v>0</v>
      </c>
      <c r="AY58">
        <f>I!AX56*'Sim_F(IxI)'!$O58</f>
        <v>0</v>
      </c>
      <c r="AZ58">
        <f>I!AY56*'Sim_F(IxI)'!$O58</f>
        <v>0</v>
      </c>
      <c r="BA58">
        <f>I!AZ56*'Sim_F(IxI)'!$O58</f>
        <v>0</v>
      </c>
      <c r="BB58">
        <f>I!BA56*'Sim_F(IxI)'!$O58</f>
        <v>0</v>
      </c>
      <c r="BC58">
        <f>I!BB56*'Sim_F(IxI)'!$O58</f>
        <v>0</v>
      </c>
      <c r="BD58">
        <f>I!BC56*'Sim_F(IxI)'!$O58</f>
        <v>0</v>
      </c>
      <c r="BE58">
        <f>I!BD56*'Sim_F(IxI)'!$O58</f>
        <v>0</v>
      </c>
      <c r="BF58">
        <f>I!BE56*'Sim_F(IxI)'!$O58</f>
        <v>0</v>
      </c>
      <c r="BG58">
        <f>I!BF56*'Sim_F(IxI)'!$O58</f>
        <v>0</v>
      </c>
      <c r="BH58">
        <f>I!BG56*'Sim_F(IxI)'!$O58</f>
        <v>0</v>
      </c>
      <c r="BI58">
        <f>I!BH56*'Sim_F(IxI)'!$O58</f>
        <v>0</v>
      </c>
      <c r="BJ58">
        <f>I!BI56*'Sim_F(IxI)'!$O58</f>
        <v>0</v>
      </c>
      <c r="BK58">
        <f>I!BJ56*'Sim_F(IxI)'!$O58</f>
        <v>0</v>
      </c>
      <c r="BL58">
        <f>I!BK56*'Sim_F(IxI)'!$O58</f>
        <v>0</v>
      </c>
      <c r="BM58">
        <f>I!BL56*'Sim_F(IxI)'!$O58</f>
        <v>0</v>
      </c>
      <c r="BN58">
        <f>I!BM56*'Sim_F(IxI)'!$O58</f>
        <v>0</v>
      </c>
      <c r="BO58">
        <f>I!BN56*'Sim_F(IxI)'!$O58</f>
        <v>0</v>
      </c>
      <c r="BP58">
        <f>I!BO56*'Sim_F(IxI)'!$O58</f>
        <v>0</v>
      </c>
      <c r="BQ58">
        <f>I!BP56*'Sim_F(IxI)'!$O58</f>
        <v>0</v>
      </c>
      <c r="BR58">
        <f>I!BQ56*'Sim_F(IxI)'!$O58</f>
        <v>0</v>
      </c>
      <c r="BS58">
        <f>I!BR56*'Sim_F(IxI)'!$O58</f>
        <v>0</v>
      </c>
      <c r="BT58">
        <f>I!BS56*'Sim_F(IxI)'!$O58</f>
        <v>0</v>
      </c>
      <c r="BU58">
        <f>I!BT56*'Sim_F(IxI)'!$O58</f>
        <v>0</v>
      </c>
      <c r="BV58">
        <f>I!BU56*'Sim_F(IxI)'!$O58</f>
        <v>0</v>
      </c>
      <c r="BW58">
        <f>I!BV56*'Sim_F(IxI)'!$O58</f>
        <v>0</v>
      </c>
      <c r="BX58">
        <f>I!BW56*'Sim_F(IxI)'!$O58</f>
        <v>0</v>
      </c>
      <c r="BY58">
        <f>I!BX56*'Sim_F(IxI)'!$O58</f>
        <v>0</v>
      </c>
    </row>
    <row r="59" spans="1:77" x14ac:dyDescent="0.25">
      <c r="A59" s="105" t="s">
        <v>56</v>
      </c>
      <c r="B59">
        <f>I!A57*'Sim_F(IxI)'!$O59</f>
        <v>0</v>
      </c>
      <c r="C59">
        <f>I!B57*'Sim_F(IxI)'!$O59</f>
        <v>0</v>
      </c>
      <c r="D59">
        <f>I!C57*'Sim_F(IxI)'!$O59</f>
        <v>0</v>
      </c>
      <c r="E59">
        <f>I!D57*'Sim_F(IxI)'!$O59</f>
        <v>0</v>
      </c>
      <c r="F59">
        <f>I!E57*'Sim_F(IxI)'!$O59</f>
        <v>0</v>
      </c>
      <c r="G59">
        <f>I!F57*'Sim_F(IxI)'!$O59</f>
        <v>0</v>
      </c>
      <c r="H59">
        <f>I!G57*'Sim_F(IxI)'!$O59</f>
        <v>0</v>
      </c>
      <c r="I59">
        <f>I!H57*'Sim_F(IxI)'!$O59</f>
        <v>0</v>
      </c>
      <c r="J59">
        <f>I!I57*'Sim_F(IxI)'!$O59</f>
        <v>0</v>
      </c>
      <c r="K59">
        <f>I!J57*'Sim_F(IxI)'!$O59</f>
        <v>0</v>
      </c>
      <c r="L59">
        <f>I!K57*'Sim_F(IxI)'!$O59</f>
        <v>0</v>
      </c>
      <c r="M59">
        <f>I!L57*'Sim_F(IxI)'!$O59</f>
        <v>0</v>
      </c>
      <c r="N59">
        <f>I!M57*'Sim_F(IxI)'!$O59</f>
        <v>0</v>
      </c>
      <c r="O59">
        <f>I!N57*'Sim_F(IxI)'!$O59</f>
        <v>0</v>
      </c>
      <c r="P59">
        <f>I!O57*'Sim_F(IxI)'!$O59</f>
        <v>0</v>
      </c>
      <c r="Q59">
        <f>I!P57*'Sim_F(IxI)'!$O59</f>
        <v>0</v>
      </c>
      <c r="R59">
        <f>I!Q57*'Sim_F(IxI)'!$O59</f>
        <v>0</v>
      </c>
      <c r="S59">
        <f>I!R57*'Sim_F(IxI)'!$O59</f>
        <v>0</v>
      </c>
      <c r="T59">
        <f>I!S57*'Sim_F(IxI)'!$O59</f>
        <v>0</v>
      </c>
      <c r="U59">
        <f>I!T57*'Sim_F(IxI)'!$O59</f>
        <v>0</v>
      </c>
      <c r="V59">
        <f>I!U57*'Sim_F(IxI)'!$O59</f>
        <v>0</v>
      </c>
      <c r="W59">
        <f>I!V57*'Sim_F(IxI)'!$O59</f>
        <v>0</v>
      </c>
      <c r="X59">
        <f>I!W57*'Sim_F(IxI)'!$O59</f>
        <v>0</v>
      </c>
      <c r="Y59">
        <f>I!X57*'Sim_F(IxI)'!$O59</f>
        <v>0</v>
      </c>
      <c r="Z59">
        <f>I!Y57*'Sim_F(IxI)'!$O59</f>
        <v>0</v>
      </c>
      <c r="AA59">
        <f>I!Z57*'Sim_F(IxI)'!$O59</f>
        <v>0</v>
      </c>
      <c r="AB59">
        <f>I!AA57*'Sim_F(IxI)'!$O59</f>
        <v>0</v>
      </c>
      <c r="AC59">
        <f>I!AB57*'Sim_F(IxI)'!$O59</f>
        <v>0</v>
      </c>
      <c r="AD59">
        <f>I!AC57*'Sim_F(IxI)'!$O59</f>
        <v>0</v>
      </c>
      <c r="AE59">
        <f>I!AD57*'Sim_F(IxI)'!$O59</f>
        <v>0</v>
      </c>
      <c r="AF59">
        <f>I!AE57*'Sim_F(IxI)'!$O59</f>
        <v>0</v>
      </c>
      <c r="AG59">
        <f>I!AF57*'Sim_F(IxI)'!$O59</f>
        <v>0</v>
      </c>
      <c r="AH59">
        <f>I!AG57*'Sim_F(IxI)'!$O59</f>
        <v>0</v>
      </c>
      <c r="AI59">
        <f>I!AH57*'Sim_F(IxI)'!$O59</f>
        <v>0</v>
      </c>
      <c r="AJ59">
        <f>I!AI57*'Sim_F(IxI)'!$O59</f>
        <v>0</v>
      </c>
      <c r="AK59">
        <f>I!AJ57*'Sim_F(IxI)'!$O59</f>
        <v>0</v>
      </c>
      <c r="AL59">
        <f>I!AK57*'Sim_F(IxI)'!$O59</f>
        <v>0</v>
      </c>
      <c r="AM59">
        <f>I!AL57*'Sim_F(IxI)'!$O59</f>
        <v>0</v>
      </c>
      <c r="AN59">
        <f>I!AM57*'Sim_F(IxI)'!$O59</f>
        <v>0</v>
      </c>
      <c r="AO59">
        <f>I!AN57*'Sim_F(IxI)'!$O59</f>
        <v>0</v>
      </c>
      <c r="AP59">
        <f>I!AO57*'Sim_F(IxI)'!$O59</f>
        <v>0</v>
      </c>
      <c r="AQ59">
        <f>I!AP57*'Sim_F(IxI)'!$O59</f>
        <v>0</v>
      </c>
      <c r="AR59">
        <f>I!AQ57*'Sim_F(IxI)'!$O59</f>
        <v>0</v>
      </c>
      <c r="AS59">
        <f>I!AR57*'Sim_F(IxI)'!$O59</f>
        <v>0</v>
      </c>
      <c r="AT59">
        <f>I!AS57*'Sim_F(IxI)'!$O59</f>
        <v>0</v>
      </c>
      <c r="AU59">
        <f>I!AT57*'Sim_F(IxI)'!$O59</f>
        <v>0</v>
      </c>
      <c r="AV59">
        <f>I!AU57*'Sim_F(IxI)'!$O59</f>
        <v>0</v>
      </c>
      <c r="AW59">
        <f>I!AV57*'Sim_F(IxI)'!$O59</f>
        <v>0</v>
      </c>
      <c r="AX59">
        <f>I!AW57*'Sim_F(IxI)'!$O59</f>
        <v>0</v>
      </c>
      <c r="AY59">
        <f>I!AX57*'Sim_F(IxI)'!$O59</f>
        <v>0</v>
      </c>
      <c r="AZ59">
        <f>I!AY57*'Sim_F(IxI)'!$O59</f>
        <v>0</v>
      </c>
      <c r="BA59">
        <f>I!AZ57*'Sim_F(IxI)'!$O59</f>
        <v>0</v>
      </c>
      <c r="BB59">
        <f>I!BA57*'Sim_F(IxI)'!$O59</f>
        <v>0</v>
      </c>
      <c r="BC59">
        <f>I!BB57*'Sim_F(IxI)'!$O59</f>
        <v>0</v>
      </c>
      <c r="BD59">
        <f>I!BC57*'Sim_F(IxI)'!$O59</f>
        <v>0</v>
      </c>
      <c r="BE59">
        <f>I!BD57*'Sim_F(IxI)'!$O59</f>
        <v>0</v>
      </c>
      <c r="BF59">
        <f>I!BE57*'Sim_F(IxI)'!$O59</f>
        <v>0</v>
      </c>
      <c r="BG59">
        <f>I!BF57*'Sim_F(IxI)'!$O59</f>
        <v>0</v>
      </c>
      <c r="BH59">
        <f>I!BG57*'Sim_F(IxI)'!$O59</f>
        <v>0</v>
      </c>
      <c r="BI59">
        <f>I!BH57*'Sim_F(IxI)'!$O59</f>
        <v>0</v>
      </c>
      <c r="BJ59">
        <f>I!BI57*'Sim_F(IxI)'!$O59</f>
        <v>0</v>
      </c>
      <c r="BK59">
        <f>I!BJ57*'Sim_F(IxI)'!$O59</f>
        <v>0</v>
      </c>
      <c r="BL59">
        <f>I!BK57*'Sim_F(IxI)'!$O59</f>
        <v>0</v>
      </c>
      <c r="BM59">
        <f>I!BL57*'Sim_F(IxI)'!$O59</f>
        <v>0</v>
      </c>
      <c r="BN59">
        <f>I!BM57*'Sim_F(IxI)'!$O59</f>
        <v>0</v>
      </c>
      <c r="BO59">
        <f>I!BN57*'Sim_F(IxI)'!$O59</f>
        <v>0</v>
      </c>
      <c r="BP59">
        <f>I!BO57*'Sim_F(IxI)'!$O59</f>
        <v>0</v>
      </c>
      <c r="BQ59">
        <f>I!BP57*'Sim_F(IxI)'!$O59</f>
        <v>0</v>
      </c>
      <c r="BR59">
        <f>I!BQ57*'Sim_F(IxI)'!$O59</f>
        <v>0</v>
      </c>
      <c r="BS59">
        <f>I!BR57*'Sim_F(IxI)'!$O59</f>
        <v>0</v>
      </c>
      <c r="BT59">
        <f>I!BS57*'Sim_F(IxI)'!$O59</f>
        <v>0</v>
      </c>
      <c r="BU59">
        <f>I!BT57*'Sim_F(IxI)'!$O59</f>
        <v>0</v>
      </c>
      <c r="BV59">
        <f>I!BU57*'Sim_F(IxI)'!$O59</f>
        <v>0</v>
      </c>
      <c r="BW59">
        <f>I!BV57*'Sim_F(IxI)'!$O59</f>
        <v>0</v>
      </c>
      <c r="BX59">
        <f>I!BW57*'Sim_F(IxI)'!$O59</f>
        <v>0</v>
      </c>
      <c r="BY59">
        <f>I!BX57*'Sim_F(IxI)'!$O59</f>
        <v>0</v>
      </c>
    </row>
    <row r="60" spans="1:77" x14ac:dyDescent="0.25">
      <c r="A60" s="105" t="s">
        <v>57</v>
      </c>
      <c r="B60">
        <f>I!A58*'Sim_F(IxI)'!$O60</f>
        <v>0</v>
      </c>
      <c r="C60">
        <f>I!B58*'Sim_F(IxI)'!$O60</f>
        <v>0</v>
      </c>
      <c r="D60">
        <f>I!C58*'Sim_F(IxI)'!$O60</f>
        <v>0</v>
      </c>
      <c r="E60">
        <f>I!D58*'Sim_F(IxI)'!$O60</f>
        <v>0</v>
      </c>
      <c r="F60">
        <f>I!E58*'Sim_F(IxI)'!$O60</f>
        <v>0</v>
      </c>
      <c r="G60">
        <f>I!F58*'Sim_F(IxI)'!$O60</f>
        <v>0</v>
      </c>
      <c r="H60">
        <f>I!G58*'Sim_F(IxI)'!$O60</f>
        <v>0</v>
      </c>
      <c r="I60">
        <f>I!H58*'Sim_F(IxI)'!$O60</f>
        <v>0</v>
      </c>
      <c r="J60">
        <f>I!I58*'Sim_F(IxI)'!$O60</f>
        <v>0</v>
      </c>
      <c r="K60">
        <f>I!J58*'Sim_F(IxI)'!$O60</f>
        <v>0</v>
      </c>
      <c r="L60">
        <f>I!K58*'Sim_F(IxI)'!$O60</f>
        <v>0</v>
      </c>
      <c r="M60">
        <f>I!L58*'Sim_F(IxI)'!$O60</f>
        <v>0</v>
      </c>
      <c r="N60">
        <f>I!M58*'Sim_F(IxI)'!$O60</f>
        <v>0</v>
      </c>
      <c r="O60">
        <f>I!N58*'Sim_F(IxI)'!$O60</f>
        <v>0</v>
      </c>
      <c r="P60">
        <f>I!O58*'Sim_F(IxI)'!$O60</f>
        <v>0</v>
      </c>
      <c r="Q60">
        <f>I!P58*'Sim_F(IxI)'!$O60</f>
        <v>0</v>
      </c>
      <c r="R60">
        <f>I!Q58*'Sim_F(IxI)'!$O60</f>
        <v>0</v>
      </c>
      <c r="S60">
        <f>I!R58*'Sim_F(IxI)'!$O60</f>
        <v>0</v>
      </c>
      <c r="T60">
        <f>I!S58*'Sim_F(IxI)'!$O60</f>
        <v>0</v>
      </c>
      <c r="U60">
        <f>I!T58*'Sim_F(IxI)'!$O60</f>
        <v>0</v>
      </c>
      <c r="V60">
        <f>I!U58*'Sim_F(IxI)'!$O60</f>
        <v>0</v>
      </c>
      <c r="W60">
        <f>I!V58*'Sim_F(IxI)'!$O60</f>
        <v>0</v>
      </c>
      <c r="X60">
        <f>I!W58*'Sim_F(IxI)'!$O60</f>
        <v>0</v>
      </c>
      <c r="Y60">
        <f>I!X58*'Sim_F(IxI)'!$O60</f>
        <v>0</v>
      </c>
      <c r="Z60">
        <f>I!Y58*'Sim_F(IxI)'!$O60</f>
        <v>0</v>
      </c>
      <c r="AA60">
        <f>I!Z58*'Sim_F(IxI)'!$O60</f>
        <v>0</v>
      </c>
      <c r="AB60">
        <f>I!AA58*'Sim_F(IxI)'!$O60</f>
        <v>0</v>
      </c>
      <c r="AC60">
        <f>I!AB58*'Sim_F(IxI)'!$O60</f>
        <v>0</v>
      </c>
      <c r="AD60">
        <f>I!AC58*'Sim_F(IxI)'!$O60</f>
        <v>0</v>
      </c>
      <c r="AE60">
        <f>I!AD58*'Sim_F(IxI)'!$O60</f>
        <v>0</v>
      </c>
      <c r="AF60">
        <f>I!AE58*'Sim_F(IxI)'!$O60</f>
        <v>0</v>
      </c>
      <c r="AG60">
        <f>I!AF58*'Sim_F(IxI)'!$O60</f>
        <v>0</v>
      </c>
      <c r="AH60">
        <f>I!AG58*'Sim_F(IxI)'!$O60</f>
        <v>0</v>
      </c>
      <c r="AI60">
        <f>I!AH58*'Sim_F(IxI)'!$O60</f>
        <v>0</v>
      </c>
      <c r="AJ60">
        <f>I!AI58*'Sim_F(IxI)'!$O60</f>
        <v>0</v>
      </c>
      <c r="AK60">
        <f>I!AJ58*'Sim_F(IxI)'!$O60</f>
        <v>0</v>
      </c>
      <c r="AL60">
        <f>I!AK58*'Sim_F(IxI)'!$O60</f>
        <v>0</v>
      </c>
      <c r="AM60">
        <f>I!AL58*'Sim_F(IxI)'!$O60</f>
        <v>0</v>
      </c>
      <c r="AN60">
        <f>I!AM58*'Sim_F(IxI)'!$O60</f>
        <v>0</v>
      </c>
      <c r="AO60">
        <f>I!AN58*'Sim_F(IxI)'!$O60</f>
        <v>0</v>
      </c>
      <c r="AP60">
        <f>I!AO58*'Sim_F(IxI)'!$O60</f>
        <v>0</v>
      </c>
      <c r="AQ60">
        <f>I!AP58*'Sim_F(IxI)'!$O60</f>
        <v>0</v>
      </c>
      <c r="AR60">
        <f>I!AQ58*'Sim_F(IxI)'!$O60</f>
        <v>0</v>
      </c>
      <c r="AS60">
        <f>I!AR58*'Sim_F(IxI)'!$O60</f>
        <v>0</v>
      </c>
      <c r="AT60">
        <f>I!AS58*'Sim_F(IxI)'!$O60</f>
        <v>0</v>
      </c>
      <c r="AU60">
        <f>I!AT58*'Sim_F(IxI)'!$O60</f>
        <v>0</v>
      </c>
      <c r="AV60">
        <f>I!AU58*'Sim_F(IxI)'!$O60</f>
        <v>0</v>
      </c>
      <c r="AW60">
        <f>I!AV58*'Sim_F(IxI)'!$O60</f>
        <v>0</v>
      </c>
      <c r="AX60">
        <f>I!AW58*'Sim_F(IxI)'!$O60</f>
        <v>0</v>
      </c>
      <c r="AY60">
        <f>I!AX58*'Sim_F(IxI)'!$O60</f>
        <v>0</v>
      </c>
      <c r="AZ60">
        <f>I!AY58*'Sim_F(IxI)'!$O60</f>
        <v>0</v>
      </c>
      <c r="BA60">
        <f>I!AZ58*'Sim_F(IxI)'!$O60</f>
        <v>0</v>
      </c>
      <c r="BB60">
        <f>I!BA58*'Sim_F(IxI)'!$O60</f>
        <v>0</v>
      </c>
      <c r="BC60">
        <f>I!BB58*'Sim_F(IxI)'!$O60</f>
        <v>0</v>
      </c>
      <c r="BD60">
        <f>I!BC58*'Sim_F(IxI)'!$O60</f>
        <v>0</v>
      </c>
      <c r="BE60">
        <f>I!BD58*'Sim_F(IxI)'!$O60</f>
        <v>0</v>
      </c>
      <c r="BF60">
        <f>I!BE58*'Sim_F(IxI)'!$O60</f>
        <v>0</v>
      </c>
      <c r="BG60">
        <f>I!BF58*'Sim_F(IxI)'!$O60</f>
        <v>0</v>
      </c>
      <c r="BH60">
        <f>I!BG58*'Sim_F(IxI)'!$O60</f>
        <v>0</v>
      </c>
      <c r="BI60">
        <f>I!BH58*'Sim_F(IxI)'!$O60</f>
        <v>0</v>
      </c>
      <c r="BJ60">
        <f>I!BI58*'Sim_F(IxI)'!$O60</f>
        <v>0</v>
      </c>
      <c r="BK60">
        <f>I!BJ58*'Sim_F(IxI)'!$O60</f>
        <v>0</v>
      </c>
      <c r="BL60">
        <f>I!BK58*'Sim_F(IxI)'!$O60</f>
        <v>0</v>
      </c>
      <c r="BM60">
        <f>I!BL58*'Sim_F(IxI)'!$O60</f>
        <v>0</v>
      </c>
      <c r="BN60">
        <f>I!BM58*'Sim_F(IxI)'!$O60</f>
        <v>0</v>
      </c>
      <c r="BO60">
        <f>I!BN58*'Sim_F(IxI)'!$O60</f>
        <v>0</v>
      </c>
      <c r="BP60">
        <f>I!BO58*'Sim_F(IxI)'!$O60</f>
        <v>0</v>
      </c>
      <c r="BQ60">
        <f>I!BP58*'Sim_F(IxI)'!$O60</f>
        <v>0</v>
      </c>
      <c r="BR60">
        <f>I!BQ58*'Sim_F(IxI)'!$O60</f>
        <v>0</v>
      </c>
      <c r="BS60">
        <f>I!BR58*'Sim_F(IxI)'!$O60</f>
        <v>0</v>
      </c>
      <c r="BT60">
        <f>I!BS58*'Sim_F(IxI)'!$O60</f>
        <v>0</v>
      </c>
      <c r="BU60">
        <f>I!BT58*'Sim_F(IxI)'!$O60</f>
        <v>0</v>
      </c>
      <c r="BV60">
        <f>I!BU58*'Sim_F(IxI)'!$O60</f>
        <v>0</v>
      </c>
      <c r="BW60">
        <f>I!BV58*'Sim_F(IxI)'!$O60</f>
        <v>0</v>
      </c>
      <c r="BX60">
        <f>I!BW58*'Sim_F(IxI)'!$O60</f>
        <v>0</v>
      </c>
      <c r="BY60">
        <f>I!BX58*'Sim_F(IxI)'!$O60</f>
        <v>0</v>
      </c>
    </row>
    <row r="61" spans="1:77" x14ac:dyDescent="0.25">
      <c r="A61" s="105" t="s">
        <v>58</v>
      </c>
      <c r="B61">
        <f>I!A59*'Sim_F(IxI)'!$O61</f>
        <v>0</v>
      </c>
      <c r="C61">
        <f>I!B59*'Sim_F(IxI)'!$O61</f>
        <v>0</v>
      </c>
      <c r="D61">
        <f>I!C59*'Sim_F(IxI)'!$O61</f>
        <v>0</v>
      </c>
      <c r="E61">
        <f>I!D59*'Sim_F(IxI)'!$O61</f>
        <v>0</v>
      </c>
      <c r="F61">
        <f>I!E59*'Sim_F(IxI)'!$O61</f>
        <v>0</v>
      </c>
      <c r="G61">
        <f>I!F59*'Sim_F(IxI)'!$O61</f>
        <v>0</v>
      </c>
      <c r="H61">
        <f>I!G59*'Sim_F(IxI)'!$O61</f>
        <v>0</v>
      </c>
      <c r="I61">
        <f>I!H59*'Sim_F(IxI)'!$O61</f>
        <v>0</v>
      </c>
      <c r="J61">
        <f>I!I59*'Sim_F(IxI)'!$O61</f>
        <v>0</v>
      </c>
      <c r="K61">
        <f>I!J59*'Sim_F(IxI)'!$O61</f>
        <v>0</v>
      </c>
      <c r="L61">
        <f>I!K59*'Sim_F(IxI)'!$O61</f>
        <v>0</v>
      </c>
      <c r="M61">
        <f>I!L59*'Sim_F(IxI)'!$O61</f>
        <v>0</v>
      </c>
      <c r="N61">
        <f>I!M59*'Sim_F(IxI)'!$O61</f>
        <v>0</v>
      </c>
      <c r="O61">
        <f>I!N59*'Sim_F(IxI)'!$O61</f>
        <v>0</v>
      </c>
      <c r="P61">
        <f>I!O59*'Sim_F(IxI)'!$O61</f>
        <v>0</v>
      </c>
      <c r="Q61">
        <f>I!P59*'Sim_F(IxI)'!$O61</f>
        <v>0</v>
      </c>
      <c r="R61">
        <f>I!Q59*'Sim_F(IxI)'!$O61</f>
        <v>0</v>
      </c>
      <c r="S61">
        <f>I!R59*'Sim_F(IxI)'!$O61</f>
        <v>0</v>
      </c>
      <c r="T61">
        <f>I!S59*'Sim_F(IxI)'!$O61</f>
        <v>0</v>
      </c>
      <c r="U61">
        <f>I!T59*'Sim_F(IxI)'!$O61</f>
        <v>0</v>
      </c>
      <c r="V61">
        <f>I!U59*'Sim_F(IxI)'!$O61</f>
        <v>0</v>
      </c>
      <c r="W61">
        <f>I!V59*'Sim_F(IxI)'!$O61</f>
        <v>0</v>
      </c>
      <c r="X61">
        <f>I!W59*'Sim_F(IxI)'!$O61</f>
        <v>0</v>
      </c>
      <c r="Y61">
        <f>I!X59*'Sim_F(IxI)'!$O61</f>
        <v>0</v>
      </c>
      <c r="Z61">
        <f>I!Y59*'Sim_F(IxI)'!$O61</f>
        <v>0</v>
      </c>
      <c r="AA61">
        <f>I!Z59*'Sim_F(IxI)'!$O61</f>
        <v>0</v>
      </c>
      <c r="AB61">
        <f>I!AA59*'Sim_F(IxI)'!$O61</f>
        <v>0</v>
      </c>
      <c r="AC61">
        <f>I!AB59*'Sim_F(IxI)'!$O61</f>
        <v>0</v>
      </c>
      <c r="AD61">
        <f>I!AC59*'Sim_F(IxI)'!$O61</f>
        <v>0</v>
      </c>
      <c r="AE61">
        <f>I!AD59*'Sim_F(IxI)'!$O61</f>
        <v>0</v>
      </c>
      <c r="AF61">
        <f>I!AE59*'Sim_F(IxI)'!$O61</f>
        <v>0</v>
      </c>
      <c r="AG61">
        <f>I!AF59*'Sim_F(IxI)'!$O61</f>
        <v>0</v>
      </c>
      <c r="AH61">
        <f>I!AG59*'Sim_F(IxI)'!$O61</f>
        <v>0</v>
      </c>
      <c r="AI61">
        <f>I!AH59*'Sim_F(IxI)'!$O61</f>
        <v>0</v>
      </c>
      <c r="AJ61">
        <f>I!AI59*'Sim_F(IxI)'!$O61</f>
        <v>0</v>
      </c>
      <c r="AK61">
        <f>I!AJ59*'Sim_F(IxI)'!$O61</f>
        <v>0</v>
      </c>
      <c r="AL61">
        <f>I!AK59*'Sim_F(IxI)'!$O61</f>
        <v>0</v>
      </c>
      <c r="AM61">
        <f>I!AL59*'Sim_F(IxI)'!$O61</f>
        <v>0</v>
      </c>
      <c r="AN61">
        <f>I!AM59*'Sim_F(IxI)'!$O61</f>
        <v>0</v>
      </c>
      <c r="AO61">
        <f>I!AN59*'Sim_F(IxI)'!$O61</f>
        <v>0</v>
      </c>
      <c r="AP61">
        <f>I!AO59*'Sim_F(IxI)'!$O61</f>
        <v>0</v>
      </c>
      <c r="AQ61">
        <f>I!AP59*'Sim_F(IxI)'!$O61</f>
        <v>0</v>
      </c>
      <c r="AR61">
        <f>I!AQ59*'Sim_F(IxI)'!$O61</f>
        <v>0</v>
      </c>
      <c r="AS61">
        <f>I!AR59*'Sim_F(IxI)'!$O61</f>
        <v>0</v>
      </c>
      <c r="AT61">
        <f>I!AS59*'Sim_F(IxI)'!$O61</f>
        <v>0</v>
      </c>
      <c r="AU61">
        <f>I!AT59*'Sim_F(IxI)'!$O61</f>
        <v>0</v>
      </c>
      <c r="AV61">
        <f>I!AU59*'Sim_F(IxI)'!$O61</f>
        <v>0</v>
      </c>
      <c r="AW61">
        <f>I!AV59*'Sim_F(IxI)'!$O61</f>
        <v>0</v>
      </c>
      <c r="AX61">
        <f>I!AW59*'Sim_F(IxI)'!$O61</f>
        <v>0</v>
      </c>
      <c r="AY61">
        <f>I!AX59*'Sim_F(IxI)'!$O61</f>
        <v>0</v>
      </c>
      <c r="AZ61">
        <f>I!AY59*'Sim_F(IxI)'!$O61</f>
        <v>0</v>
      </c>
      <c r="BA61">
        <f>I!AZ59*'Sim_F(IxI)'!$O61</f>
        <v>0</v>
      </c>
      <c r="BB61">
        <f>I!BA59*'Sim_F(IxI)'!$O61</f>
        <v>0</v>
      </c>
      <c r="BC61">
        <f>I!BB59*'Sim_F(IxI)'!$O61</f>
        <v>0</v>
      </c>
      <c r="BD61">
        <f>I!BC59*'Sim_F(IxI)'!$O61</f>
        <v>0</v>
      </c>
      <c r="BE61">
        <f>I!BD59*'Sim_F(IxI)'!$O61</f>
        <v>0</v>
      </c>
      <c r="BF61">
        <f>I!BE59*'Sim_F(IxI)'!$O61</f>
        <v>0</v>
      </c>
      <c r="BG61">
        <f>I!BF59*'Sim_F(IxI)'!$O61</f>
        <v>0</v>
      </c>
      <c r="BH61">
        <f>I!BG59*'Sim_F(IxI)'!$O61</f>
        <v>0</v>
      </c>
      <c r="BI61">
        <f>I!BH59*'Sim_F(IxI)'!$O61</f>
        <v>0</v>
      </c>
      <c r="BJ61">
        <f>I!BI59*'Sim_F(IxI)'!$O61</f>
        <v>0</v>
      </c>
      <c r="BK61">
        <f>I!BJ59*'Sim_F(IxI)'!$O61</f>
        <v>0</v>
      </c>
      <c r="BL61">
        <f>I!BK59*'Sim_F(IxI)'!$O61</f>
        <v>0</v>
      </c>
      <c r="BM61">
        <f>I!BL59*'Sim_F(IxI)'!$O61</f>
        <v>0</v>
      </c>
      <c r="BN61">
        <f>I!BM59*'Sim_F(IxI)'!$O61</f>
        <v>0</v>
      </c>
      <c r="BO61">
        <f>I!BN59*'Sim_F(IxI)'!$O61</f>
        <v>0</v>
      </c>
      <c r="BP61">
        <f>I!BO59*'Sim_F(IxI)'!$O61</f>
        <v>0</v>
      </c>
      <c r="BQ61">
        <f>I!BP59*'Sim_F(IxI)'!$O61</f>
        <v>0</v>
      </c>
      <c r="BR61">
        <f>I!BQ59*'Sim_F(IxI)'!$O61</f>
        <v>0</v>
      </c>
      <c r="BS61">
        <f>I!BR59*'Sim_F(IxI)'!$O61</f>
        <v>0</v>
      </c>
      <c r="BT61">
        <f>I!BS59*'Sim_F(IxI)'!$O61</f>
        <v>0</v>
      </c>
      <c r="BU61">
        <f>I!BT59*'Sim_F(IxI)'!$O61</f>
        <v>0</v>
      </c>
      <c r="BV61">
        <f>I!BU59*'Sim_F(IxI)'!$O61</f>
        <v>0</v>
      </c>
      <c r="BW61">
        <f>I!BV59*'Sim_F(IxI)'!$O61</f>
        <v>0</v>
      </c>
      <c r="BX61">
        <f>I!BW59*'Sim_F(IxI)'!$O61</f>
        <v>0</v>
      </c>
      <c r="BY61">
        <f>I!BX59*'Sim_F(IxI)'!$O61</f>
        <v>0</v>
      </c>
    </row>
    <row r="62" spans="1:77" x14ac:dyDescent="0.25">
      <c r="A62" s="105" t="s">
        <v>59</v>
      </c>
      <c r="B62">
        <f>I!A60*'Sim_F(IxI)'!$O62</f>
        <v>0</v>
      </c>
      <c r="C62">
        <f>I!B60*'Sim_F(IxI)'!$O62</f>
        <v>0</v>
      </c>
      <c r="D62">
        <f>I!C60*'Sim_F(IxI)'!$O62</f>
        <v>0</v>
      </c>
      <c r="E62">
        <f>I!D60*'Sim_F(IxI)'!$O62</f>
        <v>0</v>
      </c>
      <c r="F62">
        <f>I!E60*'Sim_F(IxI)'!$O62</f>
        <v>0</v>
      </c>
      <c r="G62">
        <f>I!F60*'Sim_F(IxI)'!$O62</f>
        <v>0</v>
      </c>
      <c r="H62">
        <f>I!G60*'Sim_F(IxI)'!$O62</f>
        <v>0</v>
      </c>
      <c r="I62">
        <f>I!H60*'Sim_F(IxI)'!$O62</f>
        <v>0</v>
      </c>
      <c r="J62">
        <f>I!I60*'Sim_F(IxI)'!$O62</f>
        <v>0</v>
      </c>
      <c r="K62">
        <f>I!J60*'Sim_F(IxI)'!$O62</f>
        <v>0</v>
      </c>
      <c r="L62">
        <f>I!K60*'Sim_F(IxI)'!$O62</f>
        <v>0</v>
      </c>
      <c r="M62">
        <f>I!L60*'Sim_F(IxI)'!$O62</f>
        <v>0</v>
      </c>
      <c r="N62">
        <f>I!M60*'Sim_F(IxI)'!$O62</f>
        <v>0</v>
      </c>
      <c r="O62">
        <f>I!N60*'Sim_F(IxI)'!$O62</f>
        <v>0</v>
      </c>
      <c r="P62">
        <f>I!O60*'Sim_F(IxI)'!$O62</f>
        <v>0</v>
      </c>
      <c r="Q62">
        <f>I!P60*'Sim_F(IxI)'!$O62</f>
        <v>0</v>
      </c>
      <c r="R62">
        <f>I!Q60*'Sim_F(IxI)'!$O62</f>
        <v>0</v>
      </c>
      <c r="S62">
        <f>I!R60*'Sim_F(IxI)'!$O62</f>
        <v>0</v>
      </c>
      <c r="T62">
        <f>I!S60*'Sim_F(IxI)'!$O62</f>
        <v>0</v>
      </c>
      <c r="U62">
        <f>I!T60*'Sim_F(IxI)'!$O62</f>
        <v>0</v>
      </c>
      <c r="V62">
        <f>I!U60*'Sim_F(IxI)'!$O62</f>
        <v>0</v>
      </c>
      <c r="W62">
        <f>I!V60*'Sim_F(IxI)'!$O62</f>
        <v>0</v>
      </c>
      <c r="X62">
        <f>I!W60*'Sim_F(IxI)'!$O62</f>
        <v>0</v>
      </c>
      <c r="Y62">
        <f>I!X60*'Sim_F(IxI)'!$O62</f>
        <v>0</v>
      </c>
      <c r="Z62">
        <f>I!Y60*'Sim_F(IxI)'!$O62</f>
        <v>0</v>
      </c>
      <c r="AA62">
        <f>I!Z60*'Sim_F(IxI)'!$O62</f>
        <v>0</v>
      </c>
      <c r="AB62">
        <f>I!AA60*'Sim_F(IxI)'!$O62</f>
        <v>0</v>
      </c>
      <c r="AC62">
        <f>I!AB60*'Sim_F(IxI)'!$O62</f>
        <v>0</v>
      </c>
      <c r="AD62">
        <f>I!AC60*'Sim_F(IxI)'!$O62</f>
        <v>0</v>
      </c>
      <c r="AE62">
        <f>I!AD60*'Sim_F(IxI)'!$O62</f>
        <v>0</v>
      </c>
      <c r="AF62">
        <f>I!AE60*'Sim_F(IxI)'!$O62</f>
        <v>0</v>
      </c>
      <c r="AG62">
        <f>I!AF60*'Sim_F(IxI)'!$O62</f>
        <v>0</v>
      </c>
      <c r="AH62">
        <f>I!AG60*'Sim_F(IxI)'!$O62</f>
        <v>0</v>
      </c>
      <c r="AI62">
        <f>I!AH60*'Sim_F(IxI)'!$O62</f>
        <v>0</v>
      </c>
      <c r="AJ62">
        <f>I!AI60*'Sim_F(IxI)'!$O62</f>
        <v>0</v>
      </c>
      <c r="AK62">
        <f>I!AJ60*'Sim_F(IxI)'!$O62</f>
        <v>0</v>
      </c>
      <c r="AL62">
        <f>I!AK60*'Sim_F(IxI)'!$O62</f>
        <v>0</v>
      </c>
      <c r="AM62">
        <f>I!AL60*'Sim_F(IxI)'!$O62</f>
        <v>0</v>
      </c>
      <c r="AN62">
        <f>I!AM60*'Sim_F(IxI)'!$O62</f>
        <v>0</v>
      </c>
      <c r="AO62">
        <f>I!AN60*'Sim_F(IxI)'!$O62</f>
        <v>0</v>
      </c>
      <c r="AP62">
        <f>I!AO60*'Sim_F(IxI)'!$O62</f>
        <v>0</v>
      </c>
      <c r="AQ62">
        <f>I!AP60*'Sim_F(IxI)'!$O62</f>
        <v>0</v>
      </c>
      <c r="AR62">
        <f>I!AQ60*'Sim_F(IxI)'!$O62</f>
        <v>0</v>
      </c>
      <c r="AS62">
        <f>I!AR60*'Sim_F(IxI)'!$O62</f>
        <v>0</v>
      </c>
      <c r="AT62">
        <f>I!AS60*'Sim_F(IxI)'!$O62</f>
        <v>0</v>
      </c>
      <c r="AU62">
        <f>I!AT60*'Sim_F(IxI)'!$O62</f>
        <v>0</v>
      </c>
      <c r="AV62">
        <f>I!AU60*'Sim_F(IxI)'!$O62</f>
        <v>0</v>
      </c>
      <c r="AW62">
        <f>I!AV60*'Sim_F(IxI)'!$O62</f>
        <v>0</v>
      </c>
      <c r="AX62">
        <f>I!AW60*'Sim_F(IxI)'!$O62</f>
        <v>0</v>
      </c>
      <c r="AY62">
        <f>I!AX60*'Sim_F(IxI)'!$O62</f>
        <v>0</v>
      </c>
      <c r="AZ62">
        <f>I!AY60*'Sim_F(IxI)'!$O62</f>
        <v>0</v>
      </c>
      <c r="BA62">
        <f>I!AZ60*'Sim_F(IxI)'!$O62</f>
        <v>0</v>
      </c>
      <c r="BB62">
        <f>I!BA60*'Sim_F(IxI)'!$O62</f>
        <v>0</v>
      </c>
      <c r="BC62">
        <f>I!BB60*'Sim_F(IxI)'!$O62</f>
        <v>0</v>
      </c>
      <c r="BD62">
        <f>I!BC60*'Sim_F(IxI)'!$O62</f>
        <v>0</v>
      </c>
      <c r="BE62">
        <f>I!BD60*'Sim_F(IxI)'!$O62</f>
        <v>0</v>
      </c>
      <c r="BF62">
        <f>I!BE60*'Sim_F(IxI)'!$O62</f>
        <v>0</v>
      </c>
      <c r="BG62">
        <f>I!BF60*'Sim_F(IxI)'!$O62</f>
        <v>0</v>
      </c>
      <c r="BH62">
        <f>I!BG60*'Sim_F(IxI)'!$O62</f>
        <v>0</v>
      </c>
      <c r="BI62">
        <f>I!BH60*'Sim_F(IxI)'!$O62</f>
        <v>0</v>
      </c>
      <c r="BJ62">
        <f>I!BI60*'Sim_F(IxI)'!$O62</f>
        <v>0</v>
      </c>
      <c r="BK62">
        <f>I!BJ60*'Sim_F(IxI)'!$O62</f>
        <v>0</v>
      </c>
      <c r="BL62">
        <f>I!BK60*'Sim_F(IxI)'!$O62</f>
        <v>0</v>
      </c>
      <c r="BM62">
        <f>I!BL60*'Sim_F(IxI)'!$O62</f>
        <v>0</v>
      </c>
      <c r="BN62">
        <f>I!BM60*'Sim_F(IxI)'!$O62</f>
        <v>0</v>
      </c>
      <c r="BO62">
        <f>I!BN60*'Sim_F(IxI)'!$O62</f>
        <v>0</v>
      </c>
      <c r="BP62">
        <f>I!BO60*'Sim_F(IxI)'!$O62</f>
        <v>0</v>
      </c>
      <c r="BQ62">
        <f>I!BP60*'Sim_F(IxI)'!$O62</f>
        <v>0</v>
      </c>
      <c r="BR62">
        <f>I!BQ60*'Sim_F(IxI)'!$O62</f>
        <v>0</v>
      </c>
      <c r="BS62">
        <f>I!BR60*'Sim_F(IxI)'!$O62</f>
        <v>0</v>
      </c>
      <c r="BT62">
        <f>I!BS60*'Sim_F(IxI)'!$O62</f>
        <v>0</v>
      </c>
      <c r="BU62">
        <f>I!BT60*'Sim_F(IxI)'!$O62</f>
        <v>0</v>
      </c>
      <c r="BV62">
        <f>I!BU60*'Sim_F(IxI)'!$O62</f>
        <v>0</v>
      </c>
      <c r="BW62">
        <f>I!BV60*'Sim_F(IxI)'!$O62</f>
        <v>0</v>
      </c>
      <c r="BX62">
        <f>I!BW60*'Sim_F(IxI)'!$O62</f>
        <v>0</v>
      </c>
      <c r="BY62">
        <f>I!BX60*'Sim_F(IxI)'!$O62</f>
        <v>0</v>
      </c>
    </row>
    <row r="63" spans="1:77" x14ac:dyDescent="0.25">
      <c r="A63" s="105" t="s">
        <v>60</v>
      </c>
      <c r="B63">
        <f>I!A61*'Sim_F(IxI)'!$O63</f>
        <v>0</v>
      </c>
      <c r="C63">
        <f>I!B61*'Sim_F(IxI)'!$O63</f>
        <v>0</v>
      </c>
      <c r="D63">
        <f>I!C61*'Sim_F(IxI)'!$O63</f>
        <v>0</v>
      </c>
      <c r="E63">
        <f>I!D61*'Sim_F(IxI)'!$O63</f>
        <v>0</v>
      </c>
      <c r="F63">
        <f>I!E61*'Sim_F(IxI)'!$O63</f>
        <v>0</v>
      </c>
      <c r="G63">
        <f>I!F61*'Sim_F(IxI)'!$O63</f>
        <v>0</v>
      </c>
      <c r="H63">
        <f>I!G61*'Sim_F(IxI)'!$O63</f>
        <v>0</v>
      </c>
      <c r="I63">
        <f>I!H61*'Sim_F(IxI)'!$O63</f>
        <v>0</v>
      </c>
      <c r="J63">
        <f>I!I61*'Sim_F(IxI)'!$O63</f>
        <v>0</v>
      </c>
      <c r="K63">
        <f>I!J61*'Sim_F(IxI)'!$O63</f>
        <v>0</v>
      </c>
      <c r="L63">
        <f>I!K61*'Sim_F(IxI)'!$O63</f>
        <v>0</v>
      </c>
      <c r="M63">
        <f>I!L61*'Sim_F(IxI)'!$O63</f>
        <v>0</v>
      </c>
      <c r="N63">
        <f>I!M61*'Sim_F(IxI)'!$O63</f>
        <v>0</v>
      </c>
      <c r="O63">
        <f>I!N61*'Sim_F(IxI)'!$O63</f>
        <v>0</v>
      </c>
      <c r="P63">
        <f>I!O61*'Sim_F(IxI)'!$O63</f>
        <v>0</v>
      </c>
      <c r="Q63">
        <f>I!P61*'Sim_F(IxI)'!$O63</f>
        <v>0</v>
      </c>
      <c r="R63">
        <f>I!Q61*'Sim_F(IxI)'!$O63</f>
        <v>0</v>
      </c>
      <c r="S63">
        <f>I!R61*'Sim_F(IxI)'!$O63</f>
        <v>0</v>
      </c>
      <c r="T63">
        <f>I!S61*'Sim_F(IxI)'!$O63</f>
        <v>0</v>
      </c>
      <c r="U63">
        <f>I!T61*'Sim_F(IxI)'!$O63</f>
        <v>0</v>
      </c>
      <c r="V63">
        <f>I!U61*'Sim_F(IxI)'!$O63</f>
        <v>0</v>
      </c>
      <c r="W63">
        <f>I!V61*'Sim_F(IxI)'!$O63</f>
        <v>0</v>
      </c>
      <c r="X63">
        <f>I!W61*'Sim_F(IxI)'!$O63</f>
        <v>0</v>
      </c>
      <c r="Y63">
        <f>I!X61*'Sim_F(IxI)'!$O63</f>
        <v>0</v>
      </c>
      <c r="Z63">
        <f>I!Y61*'Sim_F(IxI)'!$O63</f>
        <v>0</v>
      </c>
      <c r="AA63">
        <f>I!Z61*'Sim_F(IxI)'!$O63</f>
        <v>0</v>
      </c>
      <c r="AB63">
        <f>I!AA61*'Sim_F(IxI)'!$O63</f>
        <v>0</v>
      </c>
      <c r="AC63">
        <f>I!AB61*'Sim_F(IxI)'!$O63</f>
        <v>0</v>
      </c>
      <c r="AD63">
        <f>I!AC61*'Sim_F(IxI)'!$O63</f>
        <v>0</v>
      </c>
      <c r="AE63">
        <f>I!AD61*'Sim_F(IxI)'!$O63</f>
        <v>0</v>
      </c>
      <c r="AF63">
        <f>I!AE61*'Sim_F(IxI)'!$O63</f>
        <v>0</v>
      </c>
      <c r="AG63">
        <f>I!AF61*'Sim_F(IxI)'!$O63</f>
        <v>0</v>
      </c>
      <c r="AH63">
        <f>I!AG61*'Sim_F(IxI)'!$O63</f>
        <v>0</v>
      </c>
      <c r="AI63">
        <f>I!AH61*'Sim_F(IxI)'!$O63</f>
        <v>0</v>
      </c>
      <c r="AJ63">
        <f>I!AI61*'Sim_F(IxI)'!$O63</f>
        <v>0</v>
      </c>
      <c r="AK63">
        <f>I!AJ61*'Sim_F(IxI)'!$O63</f>
        <v>0</v>
      </c>
      <c r="AL63">
        <f>I!AK61*'Sim_F(IxI)'!$O63</f>
        <v>0</v>
      </c>
      <c r="AM63">
        <f>I!AL61*'Sim_F(IxI)'!$O63</f>
        <v>0</v>
      </c>
      <c r="AN63">
        <f>I!AM61*'Sim_F(IxI)'!$O63</f>
        <v>0</v>
      </c>
      <c r="AO63">
        <f>I!AN61*'Sim_F(IxI)'!$O63</f>
        <v>0</v>
      </c>
      <c r="AP63">
        <f>I!AO61*'Sim_F(IxI)'!$O63</f>
        <v>0</v>
      </c>
      <c r="AQ63">
        <f>I!AP61*'Sim_F(IxI)'!$O63</f>
        <v>0</v>
      </c>
      <c r="AR63">
        <f>I!AQ61*'Sim_F(IxI)'!$O63</f>
        <v>0</v>
      </c>
      <c r="AS63">
        <f>I!AR61*'Sim_F(IxI)'!$O63</f>
        <v>0</v>
      </c>
      <c r="AT63">
        <f>I!AS61*'Sim_F(IxI)'!$O63</f>
        <v>0</v>
      </c>
      <c r="AU63">
        <f>I!AT61*'Sim_F(IxI)'!$O63</f>
        <v>0</v>
      </c>
      <c r="AV63">
        <f>I!AU61*'Sim_F(IxI)'!$O63</f>
        <v>0</v>
      </c>
      <c r="AW63">
        <f>I!AV61*'Sim_F(IxI)'!$O63</f>
        <v>0</v>
      </c>
      <c r="AX63">
        <f>I!AW61*'Sim_F(IxI)'!$O63</f>
        <v>0</v>
      </c>
      <c r="AY63">
        <f>I!AX61*'Sim_F(IxI)'!$O63</f>
        <v>0</v>
      </c>
      <c r="AZ63">
        <f>I!AY61*'Sim_F(IxI)'!$O63</f>
        <v>0</v>
      </c>
      <c r="BA63">
        <f>I!AZ61*'Sim_F(IxI)'!$O63</f>
        <v>0</v>
      </c>
      <c r="BB63">
        <f>I!BA61*'Sim_F(IxI)'!$O63</f>
        <v>0</v>
      </c>
      <c r="BC63">
        <f>I!BB61*'Sim_F(IxI)'!$O63</f>
        <v>0</v>
      </c>
      <c r="BD63">
        <f>I!BC61*'Sim_F(IxI)'!$O63</f>
        <v>0</v>
      </c>
      <c r="BE63">
        <f>I!BD61*'Sim_F(IxI)'!$O63</f>
        <v>0</v>
      </c>
      <c r="BF63">
        <f>I!BE61*'Sim_F(IxI)'!$O63</f>
        <v>0</v>
      </c>
      <c r="BG63">
        <f>I!BF61*'Sim_F(IxI)'!$O63</f>
        <v>0</v>
      </c>
      <c r="BH63">
        <f>I!BG61*'Sim_F(IxI)'!$O63</f>
        <v>0</v>
      </c>
      <c r="BI63">
        <f>I!BH61*'Sim_F(IxI)'!$O63</f>
        <v>0</v>
      </c>
      <c r="BJ63">
        <f>I!BI61*'Sim_F(IxI)'!$O63</f>
        <v>0</v>
      </c>
      <c r="BK63">
        <f>I!BJ61*'Sim_F(IxI)'!$O63</f>
        <v>0</v>
      </c>
      <c r="BL63">
        <f>I!BK61*'Sim_F(IxI)'!$O63</f>
        <v>0</v>
      </c>
      <c r="BM63">
        <f>I!BL61*'Sim_F(IxI)'!$O63</f>
        <v>0</v>
      </c>
      <c r="BN63">
        <f>I!BM61*'Sim_F(IxI)'!$O63</f>
        <v>0</v>
      </c>
      <c r="BO63">
        <f>I!BN61*'Sim_F(IxI)'!$O63</f>
        <v>0</v>
      </c>
      <c r="BP63">
        <f>I!BO61*'Sim_F(IxI)'!$O63</f>
        <v>0</v>
      </c>
      <c r="BQ63">
        <f>I!BP61*'Sim_F(IxI)'!$O63</f>
        <v>0</v>
      </c>
      <c r="BR63">
        <f>I!BQ61*'Sim_F(IxI)'!$O63</f>
        <v>0</v>
      </c>
      <c r="BS63">
        <f>I!BR61*'Sim_F(IxI)'!$O63</f>
        <v>0</v>
      </c>
      <c r="BT63">
        <f>I!BS61*'Sim_F(IxI)'!$O63</f>
        <v>0</v>
      </c>
      <c r="BU63">
        <f>I!BT61*'Sim_F(IxI)'!$O63</f>
        <v>0</v>
      </c>
      <c r="BV63">
        <f>I!BU61*'Sim_F(IxI)'!$O63</f>
        <v>0</v>
      </c>
      <c r="BW63">
        <f>I!BV61*'Sim_F(IxI)'!$O63</f>
        <v>0</v>
      </c>
      <c r="BX63">
        <f>I!BW61*'Sim_F(IxI)'!$O63</f>
        <v>0</v>
      </c>
      <c r="BY63">
        <f>I!BX61*'Sim_F(IxI)'!$O63</f>
        <v>0</v>
      </c>
    </row>
    <row r="64" spans="1:77" x14ac:dyDescent="0.25">
      <c r="A64" s="105" t="s">
        <v>61</v>
      </c>
      <c r="B64">
        <f>I!A62*'Sim_F(IxI)'!$O64</f>
        <v>0</v>
      </c>
      <c r="C64">
        <f>I!B62*'Sim_F(IxI)'!$O64</f>
        <v>0</v>
      </c>
      <c r="D64">
        <f>I!C62*'Sim_F(IxI)'!$O64</f>
        <v>0</v>
      </c>
      <c r="E64">
        <f>I!D62*'Sim_F(IxI)'!$O64</f>
        <v>0</v>
      </c>
      <c r="F64">
        <f>I!E62*'Sim_F(IxI)'!$O64</f>
        <v>0</v>
      </c>
      <c r="G64">
        <f>I!F62*'Sim_F(IxI)'!$O64</f>
        <v>0</v>
      </c>
      <c r="H64">
        <f>I!G62*'Sim_F(IxI)'!$O64</f>
        <v>0</v>
      </c>
      <c r="I64">
        <f>I!H62*'Sim_F(IxI)'!$O64</f>
        <v>0</v>
      </c>
      <c r="J64">
        <f>I!I62*'Sim_F(IxI)'!$O64</f>
        <v>0</v>
      </c>
      <c r="K64">
        <f>I!J62*'Sim_F(IxI)'!$O64</f>
        <v>0</v>
      </c>
      <c r="L64">
        <f>I!K62*'Sim_F(IxI)'!$O64</f>
        <v>0</v>
      </c>
      <c r="M64">
        <f>I!L62*'Sim_F(IxI)'!$O64</f>
        <v>0</v>
      </c>
      <c r="N64">
        <f>I!M62*'Sim_F(IxI)'!$O64</f>
        <v>0</v>
      </c>
      <c r="O64">
        <f>I!N62*'Sim_F(IxI)'!$O64</f>
        <v>0</v>
      </c>
      <c r="P64">
        <f>I!O62*'Sim_F(IxI)'!$O64</f>
        <v>0</v>
      </c>
      <c r="Q64">
        <f>I!P62*'Sim_F(IxI)'!$O64</f>
        <v>0</v>
      </c>
      <c r="R64">
        <f>I!Q62*'Sim_F(IxI)'!$O64</f>
        <v>0</v>
      </c>
      <c r="S64">
        <f>I!R62*'Sim_F(IxI)'!$O64</f>
        <v>0</v>
      </c>
      <c r="T64">
        <f>I!S62*'Sim_F(IxI)'!$O64</f>
        <v>0</v>
      </c>
      <c r="U64">
        <f>I!T62*'Sim_F(IxI)'!$O64</f>
        <v>0</v>
      </c>
      <c r="V64">
        <f>I!U62*'Sim_F(IxI)'!$O64</f>
        <v>0</v>
      </c>
      <c r="W64">
        <f>I!V62*'Sim_F(IxI)'!$O64</f>
        <v>0</v>
      </c>
      <c r="X64">
        <f>I!W62*'Sim_F(IxI)'!$O64</f>
        <v>0</v>
      </c>
      <c r="Y64">
        <f>I!X62*'Sim_F(IxI)'!$O64</f>
        <v>0</v>
      </c>
      <c r="Z64">
        <f>I!Y62*'Sim_F(IxI)'!$O64</f>
        <v>0</v>
      </c>
      <c r="AA64">
        <f>I!Z62*'Sim_F(IxI)'!$O64</f>
        <v>0</v>
      </c>
      <c r="AB64">
        <f>I!AA62*'Sim_F(IxI)'!$O64</f>
        <v>0</v>
      </c>
      <c r="AC64">
        <f>I!AB62*'Sim_F(IxI)'!$O64</f>
        <v>0</v>
      </c>
      <c r="AD64">
        <f>I!AC62*'Sim_F(IxI)'!$O64</f>
        <v>0</v>
      </c>
      <c r="AE64">
        <f>I!AD62*'Sim_F(IxI)'!$O64</f>
        <v>0</v>
      </c>
      <c r="AF64">
        <f>I!AE62*'Sim_F(IxI)'!$O64</f>
        <v>0</v>
      </c>
      <c r="AG64">
        <f>I!AF62*'Sim_F(IxI)'!$O64</f>
        <v>0</v>
      </c>
      <c r="AH64">
        <f>I!AG62*'Sim_F(IxI)'!$O64</f>
        <v>0</v>
      </c>
      <c r="AI64">
        <f>I!AH62*'Sim_F(IxI)'!$O64</f>
        <v>0</v>
      </c>
      <c r="AJ64">
        <f>I!AI62*'Sim_F(IxI)'!$O64</f>
        <v>0</v>
      </c>
      <c r="AK64">
        <f>I!AJ62*'Sim_F(IxI)'!$O64</f>
        <v>0</v>
      </c>
      <c r="AL64">
        <f>I!AK62*'Sim_F(IxI)'!$O64</f>
        <v>0</v>
      </c>
      <c r="AM64">
        <f>I!AL62*'Sim_F(IxI)'!$O64</f>
        <v>0</v>
      </c>
      <c r="AN64">
        <f>I!AM62*'Sim_F(IxI)'!$O64</f>
        <v>0</v>
      </c>
      <c r="AO64">
        <f>I!AN62*'Sim_F(IxI)'!$O64</f>
        <v>0</v>
      </c>
      <c r="AP64">
        <f>I!AO62*'Sim_F(IxI)'!$O64</f>
        <v>0</v>
      </c>
      <c r="AQ64">
        <f>I!AP62*'Sim_F(IxI)'!$O64</f>
        <v>0</v>
      </c>
      <c r="AR64">
        <f>I!AQ62*'Sim_F(IxI)'!$O64</f>
        <v>0</v>
      </c>
      <c r="AS64">
        <f>I!AR62*'Sim_F(IxI)'!$O64</f>
        <v>0</v>
      </c>
      <c r="AT64">
        <f>I!AS62*'Sim_F(IxI)'!$O64</f>
        <v>0</v>
      </c>
      <c r="AU64">
        <f>I!AT62*'Sim_F(IxI)'!$O64</f>
        <v>0</v>
      </c>
      <c r="AV64">
        <f>I!AU62*'Sim_F(IxI)'!$O64</f>
        <v>0</v>
      </c>
      <c r="AW64">
        <f>I!AV62*'Sim_F(IxI)'!$O64</f>
        <v>0</v>
      </c>
      <c r="AX64">
        <f>I!AW62*'Sim_F(IxI)'!$O64</f>
        <v>0</v>
      </c>
      <c r="AY64">
        <f>I!AX62*'Sim_F(IxI)'!$O64</f>
        <v>0</v>
      </c>
      <c r="AZ64">
        <f>I!AY62*'Sim_F(IxI)'!$O64</f>
        <v>0</v>
      </c>
      <c r="BA64">
        <f>I!AZ62*'Sim_F(IxI)'!$O64</f>
        <v>0</v>
      </c>
      <c r="BB64">
        <f>I!BA62*'Sim_F(IxI)'!$O64</f>
        <v>0</v>
      </c>
      <c r="BC64">
        <f>I!BB62*'Sim_F(IxI)'!$O64</f>
        <v>0</v>
      </c>
      <c r="BD64">
        <f>I!BC62*'Sim_F(IxI)'!$O64</f>
        <v>0</v>
      </c>
      <c r="BE64">
        <f>I!BD62*'Sim_F(IxI)'!$O64</f>
        <v>0</v>
      </c>
      <c r="BF64">
        <f>I!BE62*'Sim_F(IxI)'!$O64</f>
        <v>0</v>
      </c>
      <c r="BG64">
        <f>I!BF62*'Sim_F(IxI)'!$O64</f>
        <v>0</v>
      </c>
      <c r="BH64">
        <f>I!BG62*'Sim_F(IxI)'!$O64</f>
        <v>0</v>
      </c>
      <c r="BI64">
        <f>I!BH62*'Sim_F(IxI)'!$O64</f>
        <v>0</v>
      </c>
      <c r="BJ64">
        <f>I!BI62*'Sim_F(IxI)'!$O64</f>
        <v>0</v>
      </c>
      <c r="BK64">
        <f>I!BJ62*'Sim_F(IxI)'!$O64</f>
        <v>0</v>
      </c>
      <c r="BL64">
        <f>I!BK62*'Sim_F(IxI)'!$O64</f>
        <v>0</v>
      </c>
      <c r="BM64">
        <f>I!BL62*'Sim_F(IxI)'!$O64</f>
        <v>0</v>
      </c>
      <c r="BN64">
        <f>I!BM62*'Sim_F(IxI)'!$O64</f>
        <v>0</v>
      </c>
      <c r="BO64">
        <f>I!BN62*'Sim_F(IxI)'!$O64</f>
        <v>0</v>
      </c>
      <c r="BP64">
        <f>I!BO62*'Sim_F(IxI)'!$O64</f>
        <v>0</v>
      </c>
      <c r="BQ64">
        <f>I!BP62*'Sim_F(IxI)'!$O64</f>
        <v>0</v>
      </c>
      <c r="BR64">
        <f>I!BQ62*'Sim_F(IxI)'!$O64</f>
        <v>0</v>
      </c>
      <c r="BS64">
        <f>I!BR62*'Sim_F(IxI)'!$O64</f>
        <v>0</v>
      </c>
      <c r="BT64">
        <f>I!BS62*'Sim_F(IxI)'!$O64</f>
        <v>0</v>
      </c>
      <c r="BU64">
        <f>I!BT62*'Sim_F(IxI)'!$O64</f>
        <v>0</v>
      </c>
      <c r="BV64">
        <f>I!BU62*'Sim_F(IxI)'!$O64</f>
        <v>0</v>
      </c>
      <c r="BW64">
        <f>I!BV62*'Sim_F(IxI)'!$O64</f>
        <v>0</v>
      </c>
      <c r="BX64">
        <f>I!BW62*'Sim_F(IxI)'!$O64</f>
        <v>0</v>
      </c>
      <c r="BY64">
        <f>I!BX62*'Sim_F(IxI)'!$O64</f>
        <v>0</v>
      </c>
    </row>
    <row r="65" spans="1:77" x14ac:dyDescent="0.25">
      <c r="A65" s="105" t="s">
        <v>62</v>
      </c>
      <c r="B65">
        <f>I!A63*'Sim_F(IxI)'!$O65</f>
        <v>0</v>
      </c>
      <c r="C65">
        <f>I!B63*'Sim_F(IxI)'!$O65</f>
        <v>0</v>
      </c>
      <c r="D65">
        <f>I!C63*'Sim_F(IxI)'!$O65</f>
        <v>0</v>
      </c>
      <c r="E65">
        <f>I!D63*'Sim_F(IxI)'!$O65</f>
        <v>0</v>
      </c>
      <c r="F65">
        <f>I!E63*'Sim_F(IxI)'!$O65</f>
        <v>0</v>
      </c>
      <c r="G65">
        <f>I!F63*'Sim_F(IxI)'!$O65</f>
        <v>0</v>
      </c>
      <c r="H65">
        <f>I!G63*'Sim_F(IxI)'!$O65</f>
        <v>0</v>
      </c>
      <c r="I65">
        <f>I!H63*'Sim_F(IxI)'!$O65</f>
        <v>0</v>
      </c>
      <c r="J65">
        <f>I!I63*'Sim_F(IxI)'!$O65</f>
        <v>0</v>
      </c>
      <c r="K65">
        <f>I!J63*'Sim_F(IxI)'!$O65</f>
        <v>0</v>
      </c>
      <c r="L65">
        <f>I!K63*'Sim_F(IxI)'!$O65</f>
        <v>0</v>
      </c>
      <c r="M65">
        <f>I!L63*'Sim_F(IxI)'!$O65</f>
        <v>0</v>
      </c>
      <c r="N65">
        <f>I!M63*'Sim_F(IxI)'!$O65</f>
        <v>0</v>
      </c>
      <c r="O65">
        <f>I!N63*'Sim_F(IxI)'!$O65</f>
        <v>0</v>
      </c>
      <c r="P65">
        <f>I!O63*'Sim_F(IxI)'!$O65</f>
        <v>0</v>
      </c>
      <c r="Q65">
        <f>I!P63*'Sim_F(IxI)'!$O65</f>
        <v>0</v>
      </c>
      <c r="R65">
        <f>I!Q63*'Sim_F(IxI)'!$O65</f>
        <v>0</v>
      </c>
      <c r="S65">
        <f>I!R63*'Sim_F(IxI)'!$O65</f>
        <v>0</v>
      </c>
      <c r="T65">
        <f>I!S63*'Sim_F(IxI)'!$O65</f>
        <v>0</v>
      </c>
      <c r="U65">
        <f>I!T63*'Sim_F(IxI)'!$O65</f>
        <v>0</v>
      </c>
      <c r="V65">
        <f>I!U63*'Sim_F(IxI)'!$O65</f>
        <v>0</v>
      </c>
      <c r="W65">
        <f>I!V63*'Sim_F(IxI)'!$O65</f>
        <v>0</v>
      </c>
      <c r="X65">
        <f>I!W63*'Sim_F(IxI)'!$O65</f>
        <v>0</v>
      </c>
      <c r="Y65">
        <f>I!X63*'Sim_F(IxI)'!$O65</f>
        <v>0</v>
      </c>
      <c r="Z65">
        <f>I!Y63*'Sim_F(IxI)'!$O65</f>
        <v>0</v>
      </c>
      <c r="AA65">
        <f>I!Z63*'Sim_F(IxI)'!$O65</f>
        <v>0</v>
      </c>
      <c r="AB65">
        <f>I!AA63*'Sim_F(IxI)'!$O65</f>
        <v>0</v>
      </c>
      <c r="AC65">
        <f>I!AB63*'Sim_F(IxI)'!$O65</f>
        <v>0</v>
      </c>
      <c r="AD65">
        <f>I!AC63*'Sim_F(IxI)'!$O65</f>
        <v>0</v>
      </c>
      <c r="AE65">
        <f>I!AD63*'Sim_F(IxI)'!$O65</f>
        <v>0</v>
      </c>
      <c r="AF65">
        <f>I!AE63*'Sim_F(IxI)'!$O65</f>
        <v>0</v>
      </c>
      <c r="AG65">
        <f>I!AF63*'Sim_F(IxI)'!$O65</f>
        <v>0</v>
      </c>
      <c r="AH65">
        <f>I!AG63*'Sim_F(IxI)'!$O65</f>
        <v>0</v>
      </c>
      <c r="AI65">
        <f>I!AH63*'Sim_F(IxI)'!$O65</f>
        <v>0</v>
      </c>
      <c r="AJ65">
        <f>I!AI63*'Sim_F(IxI)'!$O65</f>
        <v>0</v>
      </c>
      <c r="AK65">
        <f>I!AJ63*'Sim_F(IxI)'!$O65</f>
        <v>0</v>
      </c>
      <c r="AL65">
        <f>I!AK63*'Sim_F(IxI)'!$O65</f>
        <v>0</v>
      </c>
      <c r="AM65">
        <f>I!AL63*'Sim_F(IxI)'!$O65</f>
        <v>0</v>
      </c>
      <c r="AN65">
        <f>I!AM63*'Sim_F(IxI)'!$O65</f>
        <v>0</v>
      </c>
      <c r="AO65">
        <f>I!AN63*'Sim_F(IxI)'!$O65</f>
        <v>0</v>
      </c>
      <c r="AP65">
        <f>I!AO63*'Sim_F(IxI)'!$O65</f>
        <v>0</v>
      </c>
      <c r="AQ65">
        <f>I!AP63*'Sim_F(IxI)'!$O65</f>
        <v>0</v>
      </c>
      <c r="AR65">
        <f>I!AQ63*'Sim_F(IxI)'!$O65</f>
        <v>0</v>
      </c>
      <c r="AS65">
        <f>I!AR63*'Sim_F(IxI)'!$O65</f>
        <v>0</v>
      </c>
      <c r="AT65">
        <f>I!AS63*'Sim_F(IxI)'!$O65</f>
        <v>0</v>
      </c>
      <c r="AU65">
        <f>I!AT63*'Sim_F(IxI)'!$O65</f>
        <v>0</v>
      </c>
      <c r="AV65">
        <f>I!AU63*'Sim_F(IxI)'!$O65</f>
        <v>0</v>
      </c>
      <c r="AW65">
        <f>I!AV63*'Sim_F(IxI)'!$O65</f>
        <v>0</v>
      </c>
      <c r="AX65">
        <f>I!AW63*'Sim_F(IxI)'!$O65</f>
        <v>0</v>
      </c>
      <c r="AY65">
        <f>I!AX63*'Sim_F(IxI)'!$O65</f>
        <v>0</v>
      </c>
      <c r="AZ65">
        <f>I!AY63*'Sim_F(IxI)'!$O65</f>
        <v>0</v>
      </c>
      <c r="BA65">
        <f>I!AZ63*'Sim_F(IxI)'!$O65</f>
        <v>0</v>
      </c>
      <c r="BB65">
        <f>I!BA63*'Sim_F(IxI)'!$O65</f>
        <v>0</v>
      </c>
      <c r="BC65">
        <f>I!BB63*'Sim_F(IxI)'!$O65</f>
        <v>0</v>
      </c>
      <c r="BD65">
        <f>I!BC63*'Sim_F(IxI)'!$O65</f>
        <v>0</v>
      </c>
      <c r="BE65">
        <f>I!BD63*'Sim_F(IxI)'!$O65</f>
        <v>0</v>
      </c>
      <c r="BF65">
        <f>I!BE63*'Sim_F(IxI)'!$O65</f>
        <v>0</v>
      </c>
      <c r="BG65">
        <f>I!BF63*'Sim_F(IxI)'!$O65</f>
        <v>0</v>
      </c>
      <c r="BH65">
        <f>I!BG63*'Sim_F(IxI)'!$O65</f>
        <v>0</v>
      </c>
      <c r="BI65">
        <f>I!BH63*'Sim_F(IxI)'!$O65</f>
        <v>0</v>
      </c>
      <c r="BJ65">
        <f>I!BI63*'Sim_F(IxI)'!$O65</f>
        <v>0</v>
      </c>
      <c r="BK65">
        <f>I!BJ63*'Sim_F(IxI)'!$O65</f>
        <v>0</v>
      </c>
      <c r="BL65">
        <f>I!BK63*'Sim_F(IxI)'!$O65</f>
        <v>0</v>
      </c>
      <c r="BM65">
        <f>I!BL63*'Sim_F(IxI)'!$O65</f>
        <v>0</v>
      </c>
      <c r="BN65">
        <f>I!BM63*'Sim_F(IxI)'!$O65</f>
        <v>0</v>
      </c>
      <c r="BO65">
        <f>I!BN63*'Sim_F(IxI)'!$O65</f>
        <v>0</v>
      </c>
      <c r="BP65">
        <f>I!BO63*'Sim_F(IxI)'!$O65</f>
        <v>0</v>
      </c>
      <c r="BQ65">
        <f>I!BP63*'Sim_F(IxI)'!$O65</f>
        <v>0</v>
      </c>
      <c r="BR65">
        <f>I!BQ63*'Sim_F(IxI)'!$O65</f>
        <v>0</v>
      </c>
      <c r="BS65">
        <f>I!BR63*'Sim_F(IxI)'!$O65</f>
        <v>0</v>
      </c>
      <c r="BT65">
        <f>I!BS63*'Sim_F(IxI)'!$O65</f>
        <v>0</v>
      </c>
      <c r="BU65">
        <f>I!BT63*'Sim_F(IxI)'!$O65</f>
        <v>0</v>
      </c>
      <c r="BV65">
        <f>I!BU63*'Sim_F(IxI)'!$O65</f>
        <v>0</v>
      </c>
      <c r="BW65">
        <f>I!BV63*'Sim_F(IxI)'!$O65</f>
        <v>0</v>
      </c>
      <c r="BX65">
        <f>I!BW63*'Sim_F(IxI)'!$O65</f>
        <v>0</v>
      </c>
      <c r="BY65">
        <f>I!BX63*'Sim_F(IxI)'!$O65</f>
        <v>0</v>
      </c>
    </row>
    <row r="66" spans="1:77" x14ac:dyDescent="0.25">
      <c r="A66" s="105" t="s">
        <v>63</v>
      </c>
      <c r="B66">
        <f>I!A64*'Sim_F(IxI)'!$O66</f>
        <v>0</v>
      </c>
      <c r="C66">
        <f>I!B64*'Sim_F(IxI)'!$O66</f>
        <v>0</v>
      </c>
      <c r="D66">
        <f>I!C64*'Sim_F(IxI)'!$O66</f>
        <v>0</v>
      </c>
      <c r="E66">
        <f>I!D64*'Sim_F(IxI)'!$O66</f>
        <v>0</v>
      </c>
      <c r="F66">
        <f>I!E64*'Sim_F(IxI)'!$O66</f>
        <v>0</v>
      </c>
      <c r="G66">
        <f>I!F64*'Sim_F(IxI)'!$O66</f>
        <v>0</v>
      </c>
      <c r="H66">
        <f>I!G64*'Sim_F(IxI)'!$O66</f>
        <v>0</v>
      </c>
      <c r="I66">
        <f>I!H64*'Sim_F(IxI)'!$O66</f>
        <v>0</v>
      </c>
      <c r="J66">
        <f>I!I64*'Sim_F(IxI)'!$O66</f>
        <v>0</v>
      </c>
      <c r="K66">
        <f>I!J64*'Sim_F(IxI)'!$O66</f>
        <v>0</v>
      </c>
      <c r="L66">
        <f>I!K64*'Sim_F(IxI)'!$O66</f>
        <v>0</v>
      </c>
      <c r="M66">
        <f>I!L64*'Sim_F(IxI)'!$O66</f>
        <v>0</v>
      </c>
      <c r="N66">
        <f>I!M64*'Sim_F(IxI)'!$O66</f>
        <v>0</v>
      </c>
      <c r="O66">
        <f>I!N64*'Sim_F(IxI)'!$O66</f>
        <v>0</v>
      </c>
      <c r="P66">
        <f>I!O64*'Sim_F(IxI)'!$O66</f>
        <v>0</v>
      </c>
      <c r="Q66">
        <f>I!P64*'Sim_F(IxI)'!$O66</f>
        <v>0</v>
      </c>
      <c r="R66">
        <f>I!Q64*'Sim_F(IxI)'!$O66</f>
        <v>0</v>
      </c>
      <c r="S66">
        <f>I!R64*'Sim_F(IxI)'!$O66</f>
        <v>0</v>
      </c>
      <c r="T66">
        <f>I!S64*'Sim_F(IxI)'!$O66</f>
        <v>0</v>
      </c>
      <c r="U66">
        <f>I!T64*'Sim_F(IxI)'!$O66</f>
        <v>0</v>
      </c>
      <c r="V66">
        <f>I!U64*'Sim_F(IxI)'!$O66</f>
        <v>0</v>
      </c>
      <c r="W66">
        <f>I!V64*'Sim_F(IxI)'!$O66</f>
        <v>0</v>
      </c>
      <c r="X66">
        <f>I!W64*'Sim_F(IxI)'!$O66</f>
        <v>0</v>
      </c>
      <c r="Y66">
        <f>I!X64*'Sim_F(IxI)'!$O66</f>
        <v>0</v>
      </c>
      <c r="Z66">
        <f>I!Y64*'Sim_F(IxI)'!$O66</f>
        <v>0</v>
      </c>
      <c r="AA66">
        <f>I!Z64*'Sim_F(IxI)'!$O66</f>
        <v>0</v>
      </c>
      <c r="AB66">
        <f>I!AA64*'Sim_F(IxI)'!$O66</f>
        <v>0</v>
      </c>
      <c r="AC66">
        <f>I!AB64*'Sim_F(IxI)'!$O66</f>
        <v>0</v>
      </c>
      <c r="AD66">
        <f>I!AC64*'Sim_F(IxI)'!$O66</f>
        <v>0</v>
      </c>
      <c r="AE66">
        <f>I!AD64*'Sim_F(IxI)'!$O66</f>
        <v>0</v>
      </c>
      <c r="AF66">
        <f>I!AE64*'Sim_F(IxI)'!$O66</f>
        <v>0</v>
      </c>
      <c r="AG66">
        <f>I!AF64*'Sim_F(IxI)'!$O66</f>
        <v>0</v>
      </c>
      <c r="AH66">
        <f>I!AG64*'Sim_F(IxI)'!$O66</f>
        <v>0</v>
      </c>
      <c r="AI66">
        <f>I!AH64*'Sim_F(IxI)'!$O66</f>
        <v>0</v>
      </c>
      <c r="AJ66">
        <f>I!AI64*'Sim_F(IxI)'!$O66</f>
        <v>0</v>
      </c>
      <c r="AK66">
        <f>I!AJ64*'Sim_F(IxI)'!$O66</f>
        <v>0</v>
      </c>
      <c r="AL66">
        <f>I!AK64*'Sim_F(IxI)'!$O66</f>
        <v>0</v>
      </c>
      <c r="AM66">
        <f>I!AL64*'Sim_F(IxI)'!$O66</f>
        <v>0</v>
      </c>
      <c r="AN66">
        <f>I!AM64*'Sim_F(IxI)'!$O66</f>
        <v>0</v>
      </c>
      <c r="AO66">
        <f>I!AN64*'Sim_F(IxI)'!$O66</f>
        <v>0</v>
      </c>
      <c r="AP66">
        <f>I!AO64*'Sim_F(IxI)'!$O66</f>
        <v>0</v>
      </c>
      <c r="AQ66">
        <f>I!AP64*'Sim_F(IxI)'!$O66</f>
        <v>0</v>
      </c>
      <c r="AR66">
        <f>I!AQ64*'Sim_F(IxI)'!$O66</f>
        <v>0</v>
      </c>
      <c r="AS66">
        <f>I!AR64*'Sim_F(IxI)'!$O66</f>
        <v>0</v>
      </c>
      <c r="AT66">
        <f>I!AS64*'Sim_F(IxI)'!$O66</f>
        <v>0</v>
      </c>
      <c r="AU66">
        <f>I!AT64*'Sim_F(IxI)'!$O66</f>
        <v>0</v>
      </c>
      <c r="AV66">
        <f>I!AU64*'Sim_F(IxI)'!$O66</f>
        <v>0</v>
      </c>
      <c r="AW66">
        <f>I!AV64*'Sim_F(IxI)'!$O66</f>
        <v>0</v>
      </c>
      <c r="AX66">
        <f>I!AW64*'Sim_F(IxI)'!$O66</f>
        <v>0</v>
      </c>
      <c r="AY66">
        <f>I!AX64*'Sim_F(IxI)'!$O66</f>
        <v>0</v>
      </c>
      <c r="AZ66">
        <f>I!AY64*'Sim_F(IxI)'!$O66</f>
        <v>0</v>
      </c>
      <c r="BA66">
        <f>I!AZ64*'Sim_F(IxI)'!$O66</f>
        <v>0</v>
      </c>
      <c r="BB66">
        <f>I!BA64*'Sim_F(IxI)'!$O66</f>
        <v>0</v>
      </c>
      <c r="BC66">
        <f>I!BB64*'Sim_F(IxI)'!$O66</f>
        <v>0</v>
      </c>
      <c r="BD66">
        <f>I!BC64*'Sim_F(IxI)'!$O66</f>
        <v>0</v>
      </c>
      <c r="BE66">
        <f>I!BD64*'Sim_F(IxI)'!$O66</f>
        <v>0</v>
      </c>
      <c r="BF66">
        <f>I!BE64*'Sim_F(IxI)'!$O66</f>
        <v>0</v>
      </c>
      <c r="BG66">
        <f>I!BF64*'Sim_F(IxI)'!$O66</f>
        <v>0</v>
      </c>
      <c r="BH66">
        <f>I!BG64*'Sim_F(IxI)'!$O66</f>
        <v>0</v>
      </c>
      <c r="BI66">
        <f>I!BH64*'Sim_F(IxI)'!$O66</f>
        <v>0</v>
      </c>
      <c r="BJ66">
        <f>I!BI64*'Sim_F(IxI)'!$O66</f>
        <v>0</v>
      </c>
      <c r="BK66">
        <f>I!BJ64*'Sim_F(IxI)'!$O66</f>
        <v>0</v>
      </c>
      <c r="BL66">
        <f>I!BK64*'Sim_F(IxI)'!$O66</f>
        <v>0</v>
      </c>
      <c r="BM66">
        <f>I!BL64*'Sim_F(IxI)'!$O66</f>
        <v>0</v>
      </c>
      <c r="BN66">
        <f>I!BM64*'Sim_F(IxI)'!$O66</f>
        <v>0</v>
      </c>
      <c r="BO66">
        <f>I!BN64*'Sim_F(IxI)'!$O66</f>
        <v>0</v>
      </c>
      <c r="BP66">
        <f>I!BO64*'Sim_F(IxI)'!$O66</f>
        <v>0</v>
      </c>
      <c r="BQ66">
        <f>I!BP64*'Sim_F(IxI)'!$O66</f>
        <v>0</v>
      </c>
      <c r="BR66">
        <f>I!BQ64*'Sim_F(IxI)'!$O66</f>
        <v>0</v>
      </c>
      <c r="BS66">
        <f>I!BR64*'Sim_F(IxI)'!$O66</f>
        <v>0</v>
      </c>
      <c r="BT66">
        <f>I!BS64*'Sim_F(IxI)'!$O66</f>
        <v>0</v>
      </c>
      <c r="BU66">
        <f>I!BT64*'Sim_F(IxI)'!$O66</f>
        <v>0</v>
      </c>
      <c r="BV66">
        <f>I!BU64*'Sim_F(IxI)'!$O66</f>
        <v>0</v>
      </c>
      <c r="BW66">
        <f>I!BV64*'Sim_F(IxI)'!$O66</f>
        <v>0</v>
      </c>
      <c r="BX66">
        <f>I!BW64*'Sim_F(IxI)'!$O66</f>
        <v>0</v>
      </c>
      <c r="BY66">
        <f>I!BX64*'Sim_F(IxI)'!$O66</f>
        <v>0</v>
      </c>
    </row>
    <row r="67" spans="1:77" x14ac:dyDescent="0.25">
      <c r="A67" s="105" t="s">
        <v>64</v>
      </c>
      <c r="B67">
        <f>I!A65*'Sim_F(IxI)'!$O67</f>
        <v>0</v>
      </c>
      <c r="C67">
        <f>I!B65*'Sim_F(IxI)'!$O67</f>
        <v>0</v>
      </c>
      <c r="D67">
        <f>I!C65*'Sim_F(IxI)'!$O67</f>
        <v>0</v>
      </c>
      <c r="E67">
        <f>I!D65*'Sim_F(IxI)'!$O67</f>
        <v>0</v>
      </c>
      <c r="F67">
        <f>I!E65*'Sim_F(IxI)'!$O67</f>
        <v>0</v>
      </c>
      <c r="G67">
        <f>I!F65*'Sim_F(IxI)'!$O67</f>
        <v>0</v>
      </c>
      <c r="H67">
        <f>I!G65*'Sim_F(IxI)'!$O67</f>
        <v>0</v>
      </c>
      <c r="I67">
        <f>I!H65*'Sim_F(IxI)'!$O67</f>
        <v>0</v>
      </c>
      <c r="J67">
        <f>I!I65*'Sim_F(IxI)'!$O67</f>
        <v>0</v>
      </c>
      <c r="K67">
        <f>I!J65*'Sim_F(IxI)'!$O67</f>
        <v>0</v>
      </c>
      <c r="L67">
        <f>I!K65*'Sim_F(IxI)'!$O67</f>
        <v>0</v>
      </c>
      <c r="M67">
        <f>I!L65*'Sim_F(IxI)'!$O67</f>
        <v>0</v>
      </c>
      <c r="N67">
        <f>I!M65*'Sim_F(IxI)'!$O67</f>
        <v>0</v>
      </c>
      <c r="O67">
        <f>I!N65*'Sim_F(IxI)'!$O67</f>
        <v>0</v>
      </c>
      <c r="P67">
        <f>I!O65*'Sim_F(IxI)'!$O67</f>
        <v>0</v>
      </c>
      <c r="Q67">
        <f>I!P65*'Sim_F(IxI)'!$O67</f>
        <v>0</v>
      </c>
      <c r="R67">
        <f>I!Q65*'Sim_F(IxI)'!$O67</f>
        <v>0</v>
      </c>
      <c r="S67">
        <f>I!R65*'Sim_F(IxI)'!$O67</f>
        <v>0</v>
      </c>
      <c r="T67">
        <f>I!S65*'Sim_F(IxI)'!$O67</f>
        <v>0</v>
      </c>
      <c r="U67">
        <f>I!T65*'Sim_F(IxI)'!$O67</f>
        <v>0</v>
      </c>
      <c r="V67">
        <f>I!U65*'Sim_F(IxI)'!$O67</f>
        <v>0</v>
      </c>
      <c r="W67">
        <f>I!V65*'Sim_F(IxI)'!$O67</f>
        <v>0</v>
      </c>
      <c r="X67">
        <f>I!W65*'Sim_F(IxI)'!$O67</f>
        <v>0</v>
      </c>
      <c r="Y67">
        <f>I!X65*'Sim_F(IxI)'!$O67</f>
        <v>0</v>
      </c>
      <c r="Z67">
        <f>I!Y65*'Sim_F(IxI)'!$O67</f>
        <v>0</v>
      </c>
      <c r="AA67">
        <f>I!Z65*'Sim_F(IxI)'!$O67</f>
        <v>0</v>
      </c>
      <c r="AB67">
        <f>I!AA65*'Sim_F(IxI)'!$O67</f>
        <v>0</v>
      </c>
      <c r="AC67">
        <f>I!AB65*'Sim_F(IxI)'!$O67</f>
        <v>0</v>
      </c>
      <c r="AD67">
        <f>I!AC65*'Sim_F(IxI)'!$O67</f>
        <v>0</v>
      </c>
      <c r="AE67">
        <f>I!AD65*'Sim_F(IxI)'!$O67</f>
        <v>0</v>
      </c>
      <c r="AF67">
        <f>I!AE65*'Sim_F(IxI)'!$O67</f>
        <v>0</v>
      </c>
      <c r="AG67">
        <f>I!AF65*'Sim_F(IxI)'!$O67</f>
        <v>0</v>
      </c>
      <c r="AH67">
        <f>I!AG65*'Sim_F(IxI)'!$O67</f>
        <v>0</v>
      </c>
      <c r="AI67">
        <f>I!AH65*'Sim_F(IxI)'!$O67</f>
        <v>0</v>
      </c>
      <c r="AJ67">
        <f>I!AI65*'Sim_F(IxI)'!$O67</f>
        <v>0</v>
      </c>
      <c r="AK67">
        <f>I!AJ65*'Sim_F(IxI)'!$O67</f>
        <v>0</v>
      </c>
      <c r="AL67">
        <f>I!AK65*'Sim_F(IxI)'!$O67</f>
        <v>0</v>
      </c>
      <c r="AM67">
        <f>I!AL65*'Sim_F(IxI)'!$O67</f>
        <v>0</v>
      </c>
      <c r="AN67">
        <f>I!AM65*'Sim_F(IxI)'!$O67</f>
        <v>0</v>
      </c>
      <c r="AO67">
        <f>I!AN65*'Sim_F(IxI)'!$O67</f>
        <v>0</v>
      </c>
      <c r="AP67">
        <f>I!AO65*'Sim_F(IxI)'!$O67</f>
        <v>0</v>
      </c>
      <c r="AQ67">
        <f>I!AP65*'Sim_F(IxI)'!$O67</f>
        <v>0</v>
      </c>
      <c r="AR67">
        <f>I!AQ65*'Sim_F(IxI)'!$O67</f>
        <v>0</v>
      </c>
      <c r="AS67">
        <f>I!AR65*'Sim_F(IxI)'!$O67</f>
        <v>0</v>
      </c>
      <c r="AT67">
        <f>I!AS65*'Sim_F(IxI)'!$O67</f>
        <v>0</v>
      </c>
      <c r="AU67">
        <f>I!AT65*'Sim_F(IxI)'!$O67</f>
        <v>0</v>
      </c>
      <c r="AV67">
        <f>I!AU65*'Sim_F(IxI)'!$O67</f>
        <v>0</v>
      </c>
      <c r="AW67">
        <f>I!AV65*'Sim_F(IxI)'!$O67</f>
        <v>0</v>
      </c>
      <c r="AX67">
        <f>I!AW65*'Sim_F(IxI)'!$O67</f>
        <v>0</v>
      </c>
      <c r="AY67">
        <f>I!AX65*'Sim_F(IxI)'!$O67</f>
        <v>0</v>
      </c>
      <c r="AZ67">
        <f>I!AY65*'Sim_F(IxI)'!$O67</f>
        <v>0</v>
      </c>
      <c r="BA67">
        <f>I!AZ65*'Sim_F(IxI)'!$O67</f>
        <v>0</v>
      </c>
      <c r="BB67">
        <f>I!BA65*'Sim_F(IxI)'!$O67</f>
        <v>0</v>
      </c>
      <c r="BC67">
        <f>I!BB65*'Sim_F(IxI)'!$O67</f>
        <v>0</v>
      </c>
      <c r="BD67">
        <f>I!BC65*'Sim_F(IxI)'!$O67</f>
        <v>0</v>
      </c>
      <c r="BE67">
        <f>I!BD65*'Sim_F(IxI)'!$O67</f>
        <v>0</v>
      </c>
      <c r="BF67">
        <f>I!BE65*'Sim_F(IxI)'!$O67</f>
        <v>0</v>
      </c>
      <c r="BG67">
        <f>I!BF65*'Sim_F(IxI)'!$O67</f>
        <v>0</v>
      </c>
      <c r="BH67">
        <f>I!BG65*'Sim_F(IxI)'!$O67</f>
        <v>0</v>
      </c>
      <c r="BI67">
        <f>I!BH65*'Sim_F(IxI)'!$O67</f>
        <v>0</v>
      </c>
      <c r="BJ67">
        <f>I!BI65*'Sim_F(IxI)'!$O67</f>
        <v>0</v>
      </c>
      <c r="BK67">
        <f>I!BJ65*'Sim_F(IxI)'!$O67</f>
        <v>0</v>
      </c>
      <c r="BL67">
        <f>I!BK65*'Sim_F(IxI)'!$O67</f>
        <v>0</v>
      </c>
      <c r="BM67">
        <f>I!BL65*'Sim_F(IxI)'!$O67</f>
        <v>0</v>
      </c>
      <c r="BN67">
        <f>I!BM65*'Sim_F(IxI)'!$O67</f>
        <v>0</v>
      </c>
      <c r="BO67">
        <f>I!BN65*'Sim_F(IxI)'!$O67</f>
        <v>0</v>
      </c>
      <c r="BP67">
        <f>I!BO65*'Sim_F(IxI)'!$O67</f>
        <v>0</v>
      </c>
      <c r="BQ67">
        <f>I!BP65*'Sim_F(IxI)'!$O67</f>
        <v>0</v>
      </c>
      <c r="BR67">
        <f>I!BQ65*'Sim_F(IxI)'!$O67</f>
        <v>0</v>
      </c>
      <c r="BS67">
        <f>I!BR65*'Sim_F(IxI)'!$O67</f>
        <v>0</v>
      </c>
      <c r="BT67">
        <f>I!BS65*'Sim_F(IxI)'!$O67</f>
        <v>0</v>
      </c>
      <c r="BU67">
        <f>I!BT65*'Sim_F(IxI)'!$O67</f>
        <v>0</v>
      </c>
      <c r="BV67">
        <f>I!BU65*'Sim_F(IxI)'!$O67</f>
        <v>0</v>
      </c>
      <c r="BW67">
        <f>I!BV65*'Sim_F(IxI)'!$O67</f>
        <v>0</v>
      </c>
      <c r="BX67">
        <f>I!BW65*'Sim_F(IxI)'!$O67</f>
        <v>0</v>
      </c>
      <c r="BY67">
        <f>I!BX65*'Sim_F(IxI)'!$O67</f>
        <v>0</v>
      </c>
    </row>
    <row r="68" spans="1:77" x14ac:dyDescent="0.25">
      <c r="A68" s="105" t="s">
        <v>65</v>
      </c>
      <c r="B68">
        <f>I!A66*'Sim_F(IxI)'!$O68</f>
        <v>0</v>
      </c>
      <c r="C68">
        <f>I!B66*'Sim_F(IxI)'!$O68</f>
        <v>0</v>
      </c>
      <c r="D68">
        <f>I!C66*'Sim_F(IxI)'!$O68</f>
        <v>0</v>
      </c>
      <c r="E68">
        <f>I!D66*'Sim_F(IxI)'!$O68</f>
        <v>0</v>
      </c>
      <c r="F68">
        <f>I!E66*'Sim_F(IxI)'!$O68</f>
        <v>0</v>
      </c>
      <c r="G68">
        <f>I!F66*'Sim_F(IxI)'!$O68</f>
        <v>0</v>
      </c>
      <c r="H68">
        <f>I!G66*'Sim_F(IxI)'!$O68</f>
        <v>0</v>
      </c>
      <c r="I68">
        <f>I!H66*'Sim_F(IxI)'!$O68</f>
        <v>0</v>
      </c>
      <c r="J68">
        <f>I!I66*'Sim_F(IxI)'!$O68</f>
        <v>0</v>
      </c>
      <c r="K68">
        <f>I!J66*'Sim_F(IxI)'!$O68</f>
        <v>0</v>
      </c>
      <c r="L68">
        <f>I!K66*'Sim_F(IxI)'!$O68</f>
        <v>0</v>
      </c>
      <c r="M68">
        <f>I!L66*'Sim_F(IxI)'!$O68</f>
        <v>0</v>
      </c>
      <c r="N68">
        <f>I!M66*'Sim_F(IxI)'!$O68</f>
        <v>0</v>
      </c>
      <c r="O68">
        <f>I!N66*'Sim_F(IxI)'!$O68</f>
        <v>0</v>
      </c>
      <c r="P68">
        <f>I!O66*'Sim_F(IxI)'!$O68</f>
        <v>0</v>
      </c>
      <c r="Q68">
        <f>I!P66*'Sim_F(IxI)'!$O68</f>
        <v>0</v>
      </c>
      <c r="R68">
        <f>I!Q66*'Sim_F(IxI)'!$O68</f>
        <v>0</v>
      </c>
      <c r="S68">
        <f>I!R66*'Sim_F(IxI)'!$O68</f>
        <v>0</v>
      </c>
      <c r="T68">
        <f>I!S66*'Sim_F(IxI)'!$O68</f>
        <v>0</v>
      </c>
      <c r="U68">
        <f>I!T66*'Sim_F(IxI)'!$O68</f>
        <v>0</v>
      </c>
      <c r="V68">
        <f>I!U66*'Sim_F(IxI)'!$O68</f>
        <v>0</v>
      </c>
      <c r="W68">
        <f>I!V66*'Sim_F(IxI)'!$O68</f>
        <v>0</v>
      </c>
      <c r="X68">
        <f>I!W66*'Sim_F(IxI)'!$O68</f>
        <v>0</v>
      </c>
      <c r="Y68">
        <f>I!X66*'Sim_F(IxI)'!$O68</f>
        <v>0</v>
      </c>
      <c r="Z68">
        <f>I!Y66*'Sim_F(IxI)'!$O68</f>
        <v>0</v>
      </c>
      <c r="AA68">
        <f>I!Z66*'Sim_F(IxI)'!$O68</f>
        <v>0</v>
      </c>
      <c r="AB68">
        <f>I!AA66*'Sim_F(IxI)'!$O68</f>
        <v>0</v>
      </c>
      <c r="AC68">
        <f>I!AB66*'Sim_F(IxI)'!$O68</f>
        <v>0</v>
      </c>
      <c r="AD68">
        <f>I!AC66*'Sim_F(IxI)'!$O68</f>
        <v>0</v>
      </c>
      <c r="AE68">
        <f>I!AD66*'Sim_F(IxI)'!$O68</f>
        <v>0</v>
      </c>
      <c r="AF68">
        <f>I!AE66*'Sim_F(IxI)'!$O68</f>
        <v>0</v>
      </c>
      <c r="AG68">
        <f>I!AF66*'Sim_F(IxI)'!$O68</f>
        <v>0</v>
      </c>
      <c r="AH68">
        <f>I!AG66*'Sim_F(IxI)'!$O68</f>
        <v>0</v>
      </c>
      <c r="AI68">
        <f>I!AH66*'Sim_F(IxI)'!$O68</f>
        <v>0</v>
      </c>
      <c r="AJ68">
        <f>I!AI66*'Sim_F(IxI)'!$O68</f>
        <v>0</v>
      </c>
      <c r="AK68">
        <f>I!AJ66*'Sim_F(IxI)'!$O68</f>
        <v>0</v>
      </c>
      <c r="AL68">
        <f>I!AK66*'Sim_F(IxI)'!$O68</f>
        <v>0</v>
      </c>
      <c r="AM68">
        <f>I!AL66*'Sim_F(IxI)'!$O68</f>
        <v>0</v>
      </c>
      <c r="AN68">
        <f>I!AM66*'Sim_F(IxI)'!$O68</f>
        <v>0</v>
      </c>
      <c r="AO68">
        <f>I!AN66*'Sim_F(IxI)'!$O68</f>
        <v>0</v>
      </c>
      <c r="AP68">
        <f>I!AO66*'Sim_F(IxI)'!$O68</f>
        <v>0</v>
      </c>
      <c r="AQ68">
        <f>I!AP66*'Sim_F(IxI)'!$O68</f>
        <v>0</v>
      </c>
      <c r="AR68">
        <f>I!AQ66*'Sim_F(IxI)'!$O68</f>
        <v>0</v>
      </c>
      <c r="AS68">
        <f>I!AR66*'Sim_F(IxI)'!$O68</f>
        <v>0</v>
      </c>
      <c r="AT68">
        <f>I!AS66*'Sim_F(IxI)'!$O68</f>
        <v>0</v>
      </c>
      <c r="AU68">
        <f>I!AT66*'Sim_F(IxI)'!$O68</f>
        <v>0</v>
      </c>
      <c r="AV68">
        <f>I!AU66*'Sim_F(IxI)'!$O68</f>
        <v>0</v>
      </c>
      <c r="AW68">
        <f>I!AV66*'Sim_F(IxI)'!$O68</f>
        <v>0</v>
      </c>
      <c r="AX68">
        <f>I!AW66*'Sim_F(IxI)'!$O68</f>
        <v>0</v>
      </c>
      <c r="AY68">
        <f>I!AX66*'Sim_F(IxI)'!$O68</f>
        <v>0</v>
      </c>
      <c r="AZ68">
        <f>I!AY66*'Sim_F(IxI)'!$O68</f>
        <v>0</v>
      </c>
      <c r="BA68">
        <f>I!AZ66*'Sim_F(IxI)'!$O68</f>
        <v>0</v>
      </c>
      <c r="BB68">
        <f>I!BA66*'Sim_F(IxI)'!$O68</f>
        <v>0</v>
      </c>
      <c r="BC68">
        <f>I!BB66*'Sim_F(IxI)'!$O68</f>
        <v>0</v>
      </c>
      <c r="BD68">
        <f>I!BC66*'Sim_F(IxI)'!$O68</f>
        <v>0</v>
      </c>
      <c r="BE68">
        <f>I!BD66*'Sim_F(IxI)'!$O68</f>
        <v>0</v>
      </c>
      <c r="BF68">
        <f>I!BE66*'Sim_F(IxI)'!$O68</f>
        <v>0</v>
      </c>
      <c r="BG68">
        <f>I!BF66*'Sim_F(IxI)'!$O68</f>
        <v>0</v>
      </c>
      <c r="BH68">
        <f>I!BG66*'Sim_F(IxI)'!$O68</f>
        <v>0</v>
      </c>
      <c r="BI68">
        <f>I!BH66*'Sim_F(IxI)'!$O68</f>
        <v>0</v>
      </c>
      <c r="BJ68">
        <f>I!BI66*'Sim_F(IxI)'!$O68</f>
        <v>0</v>
      </c>
      <c r="BK68">
        <f>I!BJ66*'Sim_F(IxI)'!$O68</f>
        <v>0</v>
      </c>
      <c r="BL68">
        <f>I!BK66*'Sim_F(IxI)'!$O68</f>
        <v>0</v>
      </c>
      <c r="BM68">
        <f>I!BL66*'Sim_F(IxI)'!$O68</f>
        <v>0</v>
      </c>
      <c r="BN68">
        <f>I!BM66*'Sim_F(IxI)'!$O68</f>
        <v>0</v>
      </c>
      <c r="BO68">
        <f>I!BN66*'Sim_F(IxI)'!$O68</f>
        <v>0</v>
      </c>
      <c r="BP68">
        <f>I!BO66*'Sim_F(IxI)'!$O68</f>
        <v>0</v>
      </c>
      <c r="BQ68">
        <f>I!BP66*'Sim_F(IxI)'!$O68</f>
        <v>0</v>
      </c>
      <c r="BR68">
        <f>I!BQ66*'Sim_F(IxI)'!$O68</f>
        <v>0</v>
      </c>
      <c r="BS68">
        <f>I!BR66*'Sim_F(IxI)'!$O68</f>
        <v>0</v>
      </c>
      <c r="BT68">
        <f>I!BS66*'Sim_F(IxI)'!$O68</f>
        <v>0</v>
      </c>
      <c r="BU68">
        <f>I!BT66*'Sim_F(IxI)'!$O68</f>
        <v>0</v>
      </c>
      <c r="BV68">
        <f>I!BU66*'Sim_F(IxI)'!$O68</f>
        <v>0</v>
      </c>
      <c r="BW68">
        <f>I!BV66*'Sim_F(IxI)'!$O68</f>
        <v>0</v>
      </c>
      <c r="BX68">
        <f>I!BW66*'Sim_F(IxI)'!$O68</f>
        <v>0</v>
      </c>
      <c r="BY68">
        <f>I!BX66*'Sim_F(IxI)'!$O68</f>
        <v>0</v>
      </c>
    </row>
    <row r="69" spans="1:77" x14ac:dyDescent="0.25">
      <c r="A69" s="105" t="s">
        <v>66</v>
      </c>
      <c r="B69">
        <f>I!A67*'Sim_F(IxI)'!$O69</f>
        <v>0</v>
      </c>
      <c r="C69">
        <f>I!B67*'Sim_F(IxI)'!$O69</f>
        <v>0</v>
      </c>
      <c r="D69">
        <f>I!C67*'Sim_F(IxI)'!$O69</f>
        <v>0</v>
      </c>
      <c r="E69">
        <f>I!D67*'Sim_F(IxI)'!$O69</f>
        <v>0</v>
      </c>
      <c r="F69">
        <f>I!E67*'Sim_F(IxI)'!$O69</f>
        <v>0</v>
      </c>
      <c r="G69">
        <f>I!F67*'Sim_F(IxI)'!$O69</f>
        <v>0</v>
      </c>
      <c r="H69">
        <f>I!G67*'Sim_F(IxI)'!$O69</f>
        <v>0</v>
      </c>
      <c r="I69">
        <f>I!H67*'Sim_F(IxI)'!$O69</f>
        <v>0</v>
      </c>
      <c r="J69">
        <f>I!I67*'Sim_F(IxI)'!$O69</f>
        <v>0</v>
      </c>
      <c r="K69">
        <f>I!J67*'Sim_F(IxI)'!$O69</f>
        <v>0</v>
      </c>
      <c r="L69">
        <f>I!K67*'Sim_F(IxI)'!$O69</f>
        <v>0</v>
      </c>
      <c r="M69">
        <f>I!L67*'Sim_F(IxI)'!$O69</f>
        <v>0</v>
      </c>
      <c r="N69">
        <f>I!M67*'Sim_F(IxI)'!$O69</f>
        <v>0</v>
      </c>
      <c r="O69">
        <f>I!N67*'Sim_F(IxI)'!$O69</f>
        <v>0</v>
      </c>
      <c r="P69">
        <f>I!O67*'Sim_F(IxI)'!$O69</f>
        <v>0</v>
      </c>
      <c r="Q69">
        <f>I!P67*'Sim_F(IxI)'!$O69</f>
        <v>0</v>
      </c>
      <c r="R69">
        <f>I!Q67*'Sim_F(IxI)'!$O69</f>
        <v>0</v>
      </c>
      <c r="S69">
        <f>I!R67*'Sim_F(IxI)'!$O69</f>
        <v>0</v>
      </c>
      <c r="T69">
        <f>I!S67*'Sim_F(IxI)'!$O69</f>
        <v>0</v>
      </c>
      <c r="U69">
        <f>I!T67*'Sim_F(IxI)'!$O69</f>
        <v>0</v>
      </c>
      <c r="V69">
        <f>I!U67*'Sim_F(IxI)'!$O69</f>
        <v>0</v>
      </c>
      <c r="W69">
        <f>I!V67*'Sim_F(IxI)'!$O69</f>
        <v>0</v>
      </c>
      <c r="X69">
        <f>I!W67*'Sim_F(IxI)'!$O69</f>
        <v>0</v>
      </c>
      <c r="Y69">
        <f>I!X67*'Sim_F(IxI)'!$O69</f>
        <v>0</v>
      </c>
      <c r="Z69">
        <f>I!Y67*'Sim_F(IxI)'!$O69</f>
        <v>0</v>
      </c>
      <c r="AA69">
        <f>I!Z67*'Sim_F(IxI)'!$O69</f>
        <v>0</v>
      </c>
      <c r="AB69">
        <f>I!AA67*'Sim_F(IxI)'!$O69</f>
        <v>0</v>
      </c>
      <c r="AC69">
        <f>I!AB67*'Sim_F(IxI)'!$O69</f>
        <v>0</v>
      </c>
      <c r="AD69">
        <f>I!AC67*'Sim_F(IxI)'!$O69</f>
        <v>0</v>
      </c>
      <c r="AE69">
        <f>I!AD67*'Sim_F(IxI)'!$O69</f>
        <v>0</v>
      </c>
      <c r="AF69">
        <f>I!AE67*'Sim_F(IxI)'!$O69</f>
        <v>0</v>
      </c>
      <c r="AG69">
        <f>I!AF67*'Sim_F(IxI)'!$O69</f>
        <v>0</v>
      </c>
      <c r="AH69">
        <f>I!AG67*'Sim_F(IxI)'!$O69</f>
        <v>0</v>
      </c>
      <c r="AI69">
        <f>I!AH67*'Sim_F(IxI)'!$O69</f>
        <v>0</v>
      </c>
      <c r="AJ69">
        <f>I!AI67*'Sim_F(IxI)'!$O69</f>
        <v>0</v>
      </c>
      <c r="AK69">
        <f>I!AJ67*'Sim_F(IxI)'!$O69</f>
        <v>0</v>
      </c>
      <c r="AL69">
        <f>I!AK67*'Sim_F(IxI)'!$O69</f>
        <v>0</v>
      </c>
      <c r="AM69">
        <f>I!AL67*'Sim_F(IxI)'!$O69</f>
        <v>0</v>
      </c>
      <c r="AN69">
        <f>I!AM67*'Sim_F(IxI)'!$O69</f>
        <v>0</v>
      </c>
      <c r="AO69">
        <f>I!AN67*'Sim_F(IxI)'!$O69</f>
        <v>0</v>
      </c>
      <c r="AP69">
        <f>I!AO67*'Sim_F(IxI)'!$O69</f>
        <v>0</v>
      </c>
      <c r="AQ69">
        <f>I!AP67*'Sim_F(IxI)'!$O69</f>
        <v>0</v>
      </c>
      <c r="AR69">
        <f>I!AQ67*'Sim_F(IxI)'!$O69</f>
        <v>0</v>
      </c>
      <c r="AS69">
        <f>I!AR67*'Sim_F(IxI)'!$O69</f>
        <v>0</v>
      </c>
      <c r="AT69">
        <f>I!AS67*'Sim_F(IxI)'!$O69</f>
        <v>0</v>
      </c>
      <c r="AU69">
        <f>I!AT67*'Sim_F(IxI)'!$O69</f>
        <v>0</v>
      </c>
      <c r="AV69">
        <f>I!AU67*'Sim_F(IxI)'!$O69</f>
        <v>0</v>
      </c>
      <c r="AW69">
        <f>I!AV67*'Sim_F(IxI)'!$O69</f>
        <v>0</v>
      </c>
      <c r="AX69">
        <f>I!AW67*'Sim_F(IxI)'!$O69</f>
        <v>0</v>
      </c>
      <c r="AY69">
        <f>I!AX67*'Sim_F(IxI)'!$O69</f>
        <v>0</v>
      </c>
      <c r="AZ69">
        <f>I!AY67*'Sim_F(IxI)'!$O69</f>
        <v>0</v>
      </c>
      <c r="BA69">
        <f>I!AZ67*'Sim_F(IxI)'!$O69</f>
        <v>0</v>
      </c>
      <c r="BB69">
        <f>I!BA67*'Sim_F(IxI)'!$O69</f>
        <v>0</v>
      </c>
      <c r="BC69">
        <f>I!BB67*'Sim_F(IxI)'!$O69</f>
        <v>0</v>
      </c>
      <c r="BD69">
        <f>I!BC67*'Sim_F(IxI)'!$O69</f>
        <v>0</v>
      </c>
      <c r="BE69">
        <f>I!BD67*'Sim_F(IxI)'!$O69</f>
        <v>0</v>
      </c>
      <c r="BF69">
        <f>I!BE67*'Sim_F(IxI)'!$O69</f>
        <v>0</v>
      </c>
      <c r="BG69">
        <f>I!BF67*'Sim_F(IxI)'!$O69</f>
        <v>0</v>
      </c>
      <c r="BH69">
        <f>I!BG67*'Sim_F(IxI)'!$O69</f>
        <v>0</v>
      </c>
      <c r="BI69">
        <f>I!BH67*'Sim_F(IxI)'!$O69</f>
        <v>0</v>
      </c>
      <c r="BJ69">
        <f>I!BI67*'Sim_F(IxI)'!$O69</f>
        <v>0</v>
      </c>
      <c r="BK69">
        <f>I!BJ67*'Sim_F(IxI)'!$O69</f>
        <v>0</v>
      </c>
      <c r="BL69">
        <f>I!BK67*'Sim_F(IxI)'!$O69</f>
        <v>0</v>
      </c>
      <c r="BM69">
        <f>I!BL67*'Sim_F(IxI)'!$O69</f>
        <v>0</v>
      </c>
      <c r="BN69">
        <f>I!BM67*'Sim_F(IxI)'!$O69</f>
        <v>0</v>
      </c>
      <c r="BO69">
        <f>I!BN67*'Sim_F(IxI)'!$O69</f>
        <v>0</v>
      </c>
      <c r="BP69">
        <f>I!BO67*'Sim_F(IxI)'!$O69</f>
        <v>0</v>
      </c>
      <c r="BQ69">
        <f>I!BP67*'Sim_F(IxI)'!$O69</f>
        <v>0</v>
      </c>
      <c r="BR69">
        <f>I!BQ67*'Sim_F(IxI)'!$O69</f>
        <v>0</v>
      </c>
      <c r="BS69">
        <f>I!BR67*'Sim_F(IxI)'!$O69</f>
        <v>0</v>
      </c>
      <c r="BT69">
        <f>I!BS67*'Sim_F(IxI)'!$O69</f>
        <v>0</v>
      </c>
      <c r="BU69">
        <f>I!BT67*'Sim_F(IxI)'!$O69</f>
        <v>0</v>
      </c>
      <c r="BV69">
        <f>I!BU67*'Sim_F(IxI)'!$O69</f>
        <v>0</v>
      </c>
      <c r="BW69">
        <f>I!BV67*'Sim_F(IxI)'!$O69</f>
        <v>0</v>
      </c>
      <c r="BX69">
        <f>I!BW67*'Sim_F(IxI)'!$O69</f>
        <v>0</v>
      </c>
      <c r="BY69">
        <f>I!BX67*'Sim_F(IxI)'!$O69</f>
        <v>0</v>
      </c>
    </row>
    <row r="70" spans="1:77" x14ac:dyDescent="0.25">
      <c r="A70" s="105" t="s">
        <v>67</v>
      </c>
      <c r="B70">
        <f>I!A68*'Sim_F(IxI)'!$O70</f>
        <v>0</v>
      </c>
      <c r="C70">
        <f>I!B68*'Sim_F(IxI)'!$O70</f>
        <v>0</v>
      </c>
      <c r="D70">
        <f>I!C68*'Sim_F(IxI)'!$O70</f>
        <v>0</v>
      </c>
      <c r="E70">
        <f>I!D68*'Sim_F(IxI)'!$O70</f>
        <v>0</v>
      </c>
      <c r="F70">
        <f>I!E68*'Sim_F(IxI)'!$O70</f>
        <v>0</v>
      </c>
      <c r="G70">
        <f>I!F68*'Sim_F(IxI)'!$O70</f>
        <v>0</v>
      </c>
      <c r="H70">
        <f>I!G68*'Sim_F(IxI)'!$O70</f>
        <v>0</v>
      </c>
      <c r="I70">
        <f>I!H68*'Sim_F(IxI)'!$O70</f>
        <v>0</v>
      </c>
      <c r="J70">
        <f>I!I68*'Sim_F(IxI)'!$O70</f>
        <v>0</v>
      </c>
      <c r="K70">
        <f>I!J68*'Sim_F(IxI)'!$O70</f>
        <v>0</v>
      </c>
      <c r="L70">
        <f>I!K68*'Sim_F(IxI)'!$O70</f>
        <v>0</v>
      </c>
      <c r="M70">
        <f>I!L68*'Sim_F(IxI)'!$O70</f>
        <v>0</v>
      </c>
      <c r="N70">
        <f>I!M68*'Sim_F(IxI)'!$O70</f>
        <v>0</v>
      </c>
      <c r="O70">
        <f>I!N68*'Sim_F(IxI)'!$O70</f>
        <v>0</v>
      </c>
      <c r="P70">
        <f>I!O68*'Sim_F(IxI)'!$O70</f>
        <v>0</v>
      </c>
      <c r="Q70">
        <f>I!P68*'Sim_F(IxI)'!$O70</f>
        <v>0</v>
      </c>
      <c r="R70">
        <f>I!Q68*'Sim_F(IxI)'!$O70</f>
        <v>0</v>
      </c>
      <c r="S70">
        <f>I!R68*'Sim_F(IxI)'!$O70</f>
        <v>0</v>
      </c>
      <c r="T70">
        <f>I!S68*'Sim_F(IxI)'!$O70</f>
        <v>0</v>
      </c>
      <c r="U70">
        <f>I!T68*'Sim_F(IxI)'!$O70</f>
        <v>0</v>
      </c>
      <c r="V70">
        <f>I!U68*'Sim_F(IxI)'!$O70</f>
        <v>0</v>
      </c>
      <c r="W70">
        <f>I!V68*'Sim_F(IxI)'!$O70</f>
        <v>0</v>
      </c>
      <c r="X70">
        <f>I!W68*'Sim_F(IxI)'!$O70</f>
        <v>0</v>
      </c>
      <c r="Y70">
        <f>I!X68*'Sim_F(IxI)'!$O70</f>
        <v>0</v>
      </c>
      <c r="Z70">
        <f>I!Y68*'Sim_F(IxI)'!$O70</f>
        <v>0</v>
      </c>
      <c r="AA70">
        <f>I!Z68*'Sim_F(IxI)'!$O70</f>
        <v>0</v>
      </c>
      <c r="AB70">
        <f>I!AA68*'Sim_F(IxI)'!$O70</f>
        <v>0</v>
      </c>
      <c r="AC70">
        <f>I!AB68*'Sim_F(IxI)'!$O70</f>
        <v>0</v>
      </c>
      <c r="AD70">
        <f>I!AC68*'Sim_F(IxI)'!$O70</f>
        <v>0</v>
      </c>
      <c r="AE70">
        <f>I!AD68*'Sim_F(IxI)'!$O70</f>
        <v>0</v>
      </c>
      <c r="AF70">
        <f>I!AE68*'Sim_F(IxI)'!$O70</f>
        <v>0</v>
      </c>
      <c r="AG70">
        <f>I!AF68*'Sim_F(IxI)'!$O70</f>
        <v>0</v>
      </c>
      <c r="AH70">
        <f>I!AG68*'Sim_F(IxI)'!$O70</f>
        <v>0</v>
      </c>
      <c r="AI70">
        <f>I!AH68*'Sim_F(IxI)'!$O70</f>
        <v>0</v>
      </c>
      <c r="AJ70">
        <f>I!AI68*'Sim_F(IxI)'!$O70</f>
        <v>0</v>
      </c>
      <c r="AK70">
        <f>I!AJ68*'Sim_F(IxI)'!$O70</f>
        <v>0</v>
      </c>
      <c r="AL70">
        <f>I!AK68*'Sim_F(IxI)'!$O70</f>
        <v>0</v>
      </c>
      <c r="AM70">
        <f>I!AL68*'Sim_F(IxI)'!$O70</f>
        <v>0</v>
      </c>
      <c r="AN70">
        <f>I!AM68*'Sim_F(IxI)'!$O70</f>
        <v>0</v>
      </c>
      <c r="AO70">
        <f>I!AN68*'Sim_F(IxI)'!$O70</f>
        <v>0</v>
      </c>
      <c r="AP70">
        <f>I!AO68*'Sim_F(IxI)'!$O70</f>
        <v>0</v>
      </c>
      <c r="AQ70">
        <f>I!AP68*'Sim_F(IxI)'!$O70</f>
        <v>0</v>
      </c>
      <c r="AR70">
        <f>I!AQ68*'Sim_F(IxI)'!$O70</f>
        <v>0</v>
      </c>
      <c r="AS70">
        <f>I!AR68*'Sim_F(IxI)'!$O70</f>
        <v>0</v>
      </c>
      <c r="AT70">
        <f>I!AS68*'Sim_F(IxI)'!$O70</f>
        <v>0</v>
      </c>
      <c r="AU70">
        <f>I!AT68*'Sim_F(IxI)'!$O70</f>
        <v>0</v>
      </c>
      <c r="AV70">
        <f>I!AU68*'Sim_F(IxI)'!$O70</f>
        <v>0</v>
      </c>
      <c r="AW70">
        <f>I!AV68*'Sim_F(IxI)'!$O70</f>
        <v>0</v>
      </c>
      <c r="AX70">
        <f>I!AW68*'Sim_F(IxI)'!$O70</f>
        <v>0</v>
      </c>
      <c r="AY70">
        <f>I!AX68*'Sim_F(IxI)'!$O70</f>
        <v>0</v>
      </c>
      <c r="AZ70">
        <f>I!AY68*'Sim_F(IxI)'!$O70</f>
        <v>0</v>
      </c>
      <c r="BA70">
        <f>I!AZ68*'Sim_F(IxI)'!$O70</f>
        <v>0</v>
      </c>
      <c r="BB70">
        <f>I!BA68*'Sim_F(IxI)'!$O70</f>
        <v>0</v>
      </c>
      <c r="BC70">
        <f>I!BB68*'Sim_F(IxI)'!$O70</f>
        <v>0</v>
      </c>
      <c r="BD70">
        <f>I!BC68*'Sim_F(IxI)'!$O70</f>
        <v>0</v>
      </c>
      <c r="BE70">
        <f>I!BD68*'Sim_F(IxI)'!$O70</f>
        <v>0</v>
      </c>
      <c r="BF70">
        <f>I!BE68*'Sim_F(IxI)'!$O70</f>
        <v>0</v>
      </c>
      <c r="BG70">
        <f>I!BF68*'Sim_F(IxI)'!$O70</f>
        <v>0</v>
      </c>
      <c r="BH70">
        <f>I!BG68*'Sim_F(IxI)'!$O70</f>
        <v>0</v>
      </c>
      <c r="BI70">
        <f>I!BH68*'Sim_F(IxI)'!$O70</f>
        <v>0</v>
      </c>
      <c r="BJ70">
        <f>I!BI68*'Sim_F(IxI)'!$O70</f>
        <v>0</v>
      </c>
      <c r="BK70">
        <f>I!BJ68*'Sim_F(IxI)'!$O70</f>
        <v>0</v>
      </c>
      <c r="BL70">
        <f>I!BK68*'Sim_F(IxI)'!$O70</f>
        <v>0</v>
      </c>
      <c r="BM70">
        <f>I!BL68*'Sim_F(IxI)'!$O70</f>
        <v>0</v>
      </c>
      <c r="BN70">
        <f>I!BM68*'Sim_F(IxI)'!$O70</f>
        <v>0</v>
      </c>
      <c r="BO70">
        <f>I!BN68*'Sim_F(IxI)'!$O70</f>
        <v>0</v>
      </c>
      <c r="BP70">
        <f>I!BO68*'Sim_F(IxI)'!$O70</f>
        <v>0</v>
      </c>
      <c r="BQ70">
        <f>I!BP68*'Sim_F(IxI)'!$O70</f>
        <v>0</v>
      </c>
      <c r="BR70">
        <f>I!BQ68*'Sim_F(IxI)'!$O70</f>
        <v>0</v>
      </c>
      <c r="BS70">
        <f>I!BR68*'Sim_F(IxI)'!$O70</f>
        <v>0</v>
      </c>
      <c r="BT70">
        <f>I!BS68*'Sim_F(IxI)'!$O70</f>
        <v>0</v>
      </c>
      <c r="BU70">
        <f>I!BT68*'Sim_F(IxI)'!$O70</f>
        <v>0</v>
      </c>
      <c r="BV70">
        <f>I!BU68*'Sim_F(IxI)'!$O70</f>
        <v>0</v>
      </c>
      <c r="BW70">
        <f>I!BV68*'Sim_F(IxI)'!$O70</f>
        <v>0</v>
      </c>
      <c r="BX70">
        <f>I!BW68*'Sim_F(IxI)'!$O70</f>
        <v>0</v>
      </c>
      <c r="BY70">
        <f>I!BX68*'Sim_F(IxI)'!$O70</f>
        <v>0</v>
      </c>
    </row>
    <row r="71" spans="1:77" x14ac:dyDescent="0.25">
      <c r="A71" s="105" t="s">
        <v>68</v>
      </c>
      <c r="B71">
        <f>I!A69*'Sim_F(IxI)'!$O71</f>
        <v>0</v>
      </c>
      <c r="C71">
        <f>I!B69*'Sim_F(IxI)'!$O71</f>
        <v>0</v>
      </c>
      <c r="D71">
        <f>I!C69*'Sim_F(IxI)'!$O71</f>
        <v>0</v>
      </c>
      <c r="E71">
        <f>I!D69*'Sim_F(IxI)'!$O71</f>
        <v>0</v>
      </c>
      <c r="F71">
        <f>I!E69*'Sim_F(IxI)'!$O71</f>
        <v>0</v>
      </c>
      <c r="G71">
        <f>I!F69*'Sim_F(IxI)'!$O71</f>
        <v>0</v>
      </c>
      <c r="H71">
        <f>I!G69*'Sim_F(IxI)'!$O71</f>
        <v>0</v>
      </c>
      <c r="I71">
        <f>I!H69*'Sim_F(IxI)'!$O71</f>
        <v>0</v>
      </c>
      <c r="J71">
        <f>I!I69*'Sim_F(IxI)'!$O71</f>
        <v>0</v>
      </c>
      <c r="K71">
        <f>I!J69*'Sim_F(IxI)'!$O71</f>
        <v>0</v>
      </c>
      <c r="L71">
        <f>I!K69*'Sim_F(IxI)'!$O71</f>
        <v>0</v>
      </c>
      <c r="M71">
        <f>I!L69*'Sim_F(IxI)'!$O71</f>
        <v>0</v>
      </c>
      <c r="N71">
        <f>I!M69*'Sim_F(IxI)'!$O71</f>
        <v>0</v>
      </c>
      <c r="O71">
        <f>I!N69*'Sim_F(IxI)'!$O71</f>
        <v>0</v>
      </c>
      <c r="P71">
        <f>I!O69*'Sim_F(IxI)'!$O71</f>
        <v>0</v>
      </c>
      <c r="Q71">
        <f>I!P69*'Sim_F(IxI)'!$O71</f>
        <v>0</v>
      </c>
      <c r="R71">
        <f>I!Q69*'Sim_F(IxI)'!$O71</f>
        <v>0</v>
      </c>
      <c r="S71">
        <f>I!R69*'Sim_F(IxI)'!$O71</f>
        <v>0</v>
      </c>
      <c r="T71">
        <f>I!S69*'Sim_F(IxI)'!$O71</f>
        <v>0</v>
      </c>
      <c r="U71">
        <f>I!T69*'Sim_F(IxI)'!$O71</f>
        <v>0</v>
      </c>
      <c r="V71">
        <f>I!U69*'Sim_F(IxI)'!$O71</f>
        <v>0</v>
      </c>
      <c r="W71">
        <f>I!V69*'Sim_F(IxI)'!$O71</f>
        <v>0</v>
      </c>
      <c r="X71">
        <f>I!W69*'Sim_F(IxI)'!$O71</f>
        <v>0</v>
      </c>
      <c r="Y71">
        <f>I!X69*'Sim_F(IxI)'!$O71</f>
        <v>0</v>
      </c>
      <c r="Z71">
        <f>I!Y69*'Sim_F(IxI)'!$O71</f>
        <v>0</v>
      </c>
      <c r="AA71">
        <f>I!Z69*'Sim_F(IxI)'!$O71</f>
        <v>0</v>
      </c>
      <c r="AB71">
        <f>I!AA69*'Sim_F(IxI)'!$O71</f>
        <v>0</v>
      </c>
      <c r="AC71">
        <f>I!AB69*'Sim_F(IxI)'!$O71</f>
        <v>0</v>
      </c>
      <c r="AD71">
        <f>I!AC69*'Sim_F(IxI)'!$O71</f>
        <v>0</v>
      </c>
      <c r="AE71">
        <f>I!AD69*'Sim_F(IxI)'!$O71</f>
        <v>0</v>
      </c>
      <c r="AF71">
        <f>I!AE69*'Sim_F(IxI)'!$O71</f>
        <v>0</v>
      </c>
      <c r="AG71">
        <f>I!AF69*'Sim_F(IxI)'!$O71</f>
        <v>0</v>
      </c>
      <c r="AH71">
        <f>I!AG69*'Sim_F(IxI)'!$O71</f>
        <v>0</v>
      </c>
      <c r="AI71">
        <f>I!AH69*'Sim_F(IxI)'!$O71</f>
        <v>0</v>
      </c>
      <c r="AJ71">
        <f>I!AI69*'Sim_F(IxI)'!$O71</f>
        <v>0</v>
      </c>
      <c r="AK71">
        <f>I!AJ69*'Sim_F(IxI)'!$O71</f>
        <v>0</v>
      </c>
      <c r="AL71">
        <f>I!AK69*'Sim_F(IxI)'!$O71</f>
        <v>0</v>
      </c>
      <c r="AM71">
        <f>I!AL69*'Sim_F(IxI)'!$O71</f>
        <v>0</v>
      </c>
      <c r="AN71">
        <f>I!AM69*'Sim_F(IxI)'!$O71</f>
        <v>0</v>
      </c>
      <c r="AO71">
        <f>I!AN69*'Sim_F(IxI)'!$O71</f>
        <v>0</v>
      </c>
      <c r="AP71">
        <f>I!AO69*'Sim_F(IxI)'!$O71</f>
        <v>0</v>
      </c>
      <c r="AQ71">
        <f>I!AP69*'Sim_F(IxI)'!$O71</f>
        <v>0</v>
      </c>
      <c r="AR71">
        <f>I!AQ69*'Sim_F(IxI)'!$O71</f>
        <v>0</v>
      </c>
      <c r="AS71">
        <f>I!AR69*'Sim_F(IxI)'!$O71</f>
        <v>0</v>
      </c>
      <c r="AT71">
        <f>I!AS69*'Sim_F(IxI)'!$O71</f>
        <v>0</v>
      </c>
      <c r="AU71">
        <f>I!AT69*'Sim_F(IxI)'!$O71</f>
        <v>0</v>
      </c>
      <c r="AV71">
        <f>I!AU69*'Sim_F(IxI)'!$O71</f>
        <v>0</v>
      </c>
      <c r="AW71">
        <f>I!AV69*'Sim_F(IxI)'!$O71</f>
        <v>0</v>
      </c>
      <c r="AX71">
        <f>I!AW69*'Sim_F(IxI)'!$O71</f>
        <v>0</v>
      </c>
      <c r="AY71">
        <f>I!AX69*'Sim_F(IxI)'!$O71</f>
        <v>0</v>
      </c>
      <c r="AZ71">
        <f>I!AY69*'Sim_F(IxI)'!$O71</f>
        <v>0</v>
      </c>
      <c r="BA71">
        <f>I!AZ69*'Sim_F(IxI)'!$O71</f>
        <v>0</v>
      </c>
      <c r="BB71">
        <f>I!BA69*'Sim_F(IxI)'!$O71</f>
        <v>0</v>
      </c>
      <c r="BC71">
        <f>I!BB69*'Sim_F(IxI)'!$O71</f>
        <v>0</v>
      </c>
      <c r="BD71">
        <f>I!BC69*'Sim_F(IxI)'!$O71</f>
        <v>0</v>
      </c>
      <c r="BE71">
        <f>I!BD69*'Sim_F(IxI)'!$O71</f>
        <v>0</v>
      </c>
      <c r="BF71">
        <f>I!BE69*'Sim_F(IxI)'!$O71</f>
        <v>0</v>
      </c>
      <c r="BG71">
        <f>I!BF69*'Sim_F(IxI)'!$O71</f>
        <v>0</v>
      </c>
      <c r="BH71">
        <f>I!BG69*'Sim_F(IxI)'!$O71</f>
        <v>0</v>
      </c>
      <c r="BI71">
        <f>I!BH69*'Sim_F(IxI)'!$O71</f>
        <v>0</v>
      </c>
      <c r="BJ71">
        <f>I!BI69*'Sim_F(IxI)'!$O71</f>
        <v>0</v>
      </c>
      <c r="BK71">
        <f>I!BJ69*'Sim_F(IxI)'!$O71</f>
        <v>0</v>
      </c>
      <c r="BL71">
        <f>I!BK69*'Sim_F(IxI)'!$O71</f>
        <v>0</v>
      </c>
      <c r="BM71">
        <f>I!BL69*'Sim_F(IxI)'!$O71</f>
        <v>0</v>
      </c>
      <c r="BN71">
        <f>I!BM69*'Sim_F(IxI)'!$O71</f>
        <v>0</v>
      </c>
      <c r="BO71">
        <f>I!BN69*'Sim_F(IxI)'!$O71</f>
        <v>0</v>
      </c>
      <c r="BP71">
        <f>I!BO69*'Sim_F(IxI)'!$O71</f>
        <v>0</v>
      </c>
      <c r="BQ71">
        <f>I!BP69*'Sim_F(IxI)'!$O71</f>
        <v>0</v>
      </c>
      <c r="BR71">
        <f>I!BQ69*'Sim_F(IxI)'!$O71</f>
        <v>0</v>
      </c>
      <c r="BS71">
        <f>I!BR69*'Sim_F(IxI)'!$O71</f>
        <v>0</v>
      </c>
      <c r="BT71">
        <f>I!BS69*'Sim_F(IxI)'!$O71</f>
        <v>0</v>
      </c>
      <c r="BU71">
        <f>I!BT69*'Sim_F(IxI)'!$O71</f>
        <v>0</v>
      </c>
      <c r="BV71">
        <f>I!BU69*'Sim_F(IxI)'!$O71</f>
        <v>0</v>
      </c>
      <c r="BW71">
        <f>I!BV69*'Sim_F(IxI)'!$O71</f>
        <v>0</v>
      </c>
      <c r="BX71">
        <f>I!BW69*'Sim_F(IxI)'!$O71</f>
        <v>0</v>
      </c>
      <c r="BY71">
        <f>I!BX69*'Sim_F(IxI)'!$O71</f>
        <v>0</v>
      </c>
    </row>
    <row r="72" spans="1:77" x14ac:dyDescent="0.25">
      <c r="A72" s="105" t="s">
        <v>69</v>
      </c>
      <c r="B72">
        <f>I!A70*'Sim_F(IxI)'!$O72</f>
        <v>0</v>
      </c>
      <c r="C72">
        <f>I!B70*'Sim_F(IxI)'!$O72</f>
        <v>0</v>
      </c>
      <c r="D72">
        <f>I!C70*'Sim_F(IxI)'!$O72</f>
        <v>0</v>
      </c>
      <c r="E72">
        <f>I!D70*'Sim_F(IxI)'!$O72</f>
        <v>0</v>
      </c>
      <c r="F72">
        <f>I!E70*'Sim_F(IxI)'!$O72</f>
        <v>0</v>
      </c>
      <c r="G72">
        <f>I!F70*'Sim_F(IxI)'!$O72</f>
        <v>0</v>
      </c>
      <c r="H72">
        <f>I!G70*'Sim_F(IxI)'!$O72</f>
        <v>0</v>
      </c>
      <c r="I72">
        <f>I!H70*'Sim_F(IxI)'!$O72</f>
        <v>0</v>
      </c>
      <c r="J72">
        <f>I!I70*'Sim_F(IxI)'!$O72</f>
        <v>0</v>
      </c>
      <c r="K72">
        <f>I!J70*'Sim_F(IxI)'!$O72</f>
        <v>0</v>
      </c>
      <c r="L72">
        <f>I!K70*'Sim_F(IxI)'!$O72</f>
        <v>0</v>
      </c>
      <c r="M72">
        <f>I!L70*'Sim_F(IxI)'!$O72</f>
        <v>0</v>
      </c>
      <c r="N72">
        <f>I!M70*'Sim_F(IxI)'!$O72</f>
        <v>0</v>
      </c>
      <c r="O72">
        <f>I!N70*'Sim_F(IxI)'!$O72</f>
        <v>0</v>
      </c>
      <c r="P72">
        <f>I!O70*'Sim_F(IxI)'!$O72</f>
        <v>0</v>
      </c>
      <c r="Q72">
        <f>I!P70*'Sim_F(IxI)'!$O72</f>
        <v>0</v>
      </c>
      <c r="R72">
        <f>I!Q70*'Sim_F(IxI)'!$O72</f>
        <v>0</v>
      </c>
      <c r="S72">
        <f>I!R70*'Sim_F(IxI)'!$O72</f>
        <v>0</v>
      </c>
      <c r="T72">
        <f>I!S70*'Sim_F(IxI)'!$O72</f>
        <v>0</v>
      </c>
      <c r="U72">
        <f>I!T70*'Sim_F(IxI)'!$O72</f>
        <v>0</v>
      </c>
      <c r="V72">
        <f>I!U70*'Sim_F(IxI)'!$O72</f>
        <v>0</v>
      </c>
      <c r="W72">
        <f>I!V70*'Sim_F(IxI)'!$O72</f>
        <v>0</v>
      </c>
      <c r="X72">
        <f>I!W70*'Sim_F(IxI)'!$O72</f>
        <v>0</v>
      </c>
      <c r="Y72">
        <f>I!X70*'Sim_F(IxI)'!$O72</f>
        <v>0</v>
      </c>
      <c r="Z72">
        <f>I!Y70*'Sim_F(IxI)'!$O72</f>
        <v>0</v>
      </c>
      <c r="AA72">
        <f>I!Z70*'Sim_F(IxI)'!$O72</f>
        <v>0</v>
      </c>
      <c r="AB72">
        <f>I!AA70*'Sim_F(IxI)'!$O72</f>
        <v>0</v>
      </c>
      <c r="AC72">
        <f>I!AB70*'Sim_F(IxI)'!$O72</f>
        <v>0</v>
      </c>
      <c r="AD72">
        <f>I!AC70*'Sim_F(IxI)'!$O72</f>
        <v>0</v>
      </c>
      <c r="AE72">
        <f>I!AD70*'Sim_F(IxI)'!$O72</f>
        <v>0</v>
      </c>
      <c r="AF72">
        <f>I!AE70*'Sim_F(IxI)'!$O72</f>
        <v>0</v>
      </c>
      <c r="AG72">
        <f>I!AF70*'Sim_F(IxI)'!$O72</f>
        <v>0</v>
      </c>
      <c r="AH72">
        <f>I!AG70*'Sim_F(IxI)'!$O72</f>
        <v>0</v>
      </c>
      <c r="AI72">
        <f>I!AH70*'Sim_F(IxI)'!$O72</f>
        <v>0</v>
      </c>
      <c r="AJ72">
        <f>I!AI70*'Sim_F(IxI)'!$O72</f>
        <v>0</v>
      </c>
      <c r="AK72">
        <f>I!AJ70*'Sim_F(IxI)'!$O72</f>
        <v>0</v>
      </c>
      <c r="AL72">
        <f>I!AK70*'Sim_F(IxI)'!$O72</f>
        <v>0</v>
      </c>
      <c r="AM72">
        <f>I!AL70*'Sim_F(IxI)'!$O72</f>
        <v>0</v>
      </c>
      <c r="AN72">
        <f>I!AM70*'Sim_F(IxI)'!$O72</f>
        <v>0</v>
      </c>
      <c r="AO72">
        <f>I!AN70*'Sim_F(IxI)'!$O72</f>
        <v>0</v>
      </c>
      <c r="AP72">
        <f>I!AO70*'Sim_F(IxI)'!$O72</f>
        <v>0</v>
      </c>
      <c r="AQ72">
        <f>I!AP70*'Sim_F(IxI)'!$O72</f>
        <v>0</v>
      </c>
      <c r="AR72">
        <f>I!AQ70*'Sim_F(IxI)'!$O72</f>
        <v>0</v>
      </c>
      <c r="AS72">
        <f>I!AR70*'Sim_F(IxI)'!$O72</f>
        <v>0</v>
      </c>
      <c r="AT72">
        <f>I!AS70*'Sim_F(IxI)'!$O72</f>
        <v>0</v>
      </c>
      <c r="AU72">
        <f>I!AT70*'Sim_F(IxI)'!$O72</f>
        <v>0</v>
      </c>
      <c r="AV72">
        <f>I!AU70*'Sim_F(IxI)'!$O72</f>
        <v>0</v>
      </c>
      <c r="AW72">
        <f>I!AV70*'Sim_F(IxI)'!$O72</f>
        <v>0</v>
      </c>
      <c r="AX72">
        <f>I!AW70*'Sim_F(IxI)'!$O72</f>
        <v>0</v>
      </c>
      <c r="AY72">
        <f>I!AX70*'Sim_F(IxI)'!$O72</f>
        <v>0</v>
      </c>
      <c r="AZ72">
        <f>I!AY70*'Sim_F(IxI)'!$O72</f>
        <v>0</v>
      </c>
      <c r="BA72">
        <f>I!AZ70*'Sim_F(IxI)'!$O72</f>
        <v>0</v>
      </c>
      <c r="BB72">
        <f>I!BA70*'Sim_F(IxI)'!$O72</f>
        <v>0</v>
      </c>
      <c r="BC72">
        <f>I!BB70*'Sim_F(IxI)'!$O72</f>
        <v>0</v>
      </c>
      <c r="BD72">
        <f>I!BC70*'Sim_F(IxI)'!$O72</f>
        <v>0</v>
      </c>
      <c r="BE72">
        <f>I!BD70*'Sim_F(IxI)'!$O72</f>
        <v>0</v>
      </c>
      <c r="BF72">
        <f>I!BE70*'Sim_F(IxI)'!$O72</f>
        <v>0</v>
      </c>
      <c r="BG72">
        <f>I!BF70*'Sim_F(IxI)'!$O72</f>
        <v>0</v>
      </c>
      <c r="BH72">
        <f>I!BG70*'Sim_F(IxI)'!$O72</f>
        <v>0</v>
      </c>
      <c r="BI72">
        <f>I!BH70*'Sim_F(IxI)'!$O72</f>
        <v>0</v>
      </c>
      <c r="BJ72">
        <f>I!BI70*'Sim_F(IxI)'!$O72</f>
        <v>0</v>
      </c>
      <c r="BK72">
        <f>I!BJ70*'Sim_F(IxI)'!$O72</f>
        <v>0</v>
      </c>
      <c r="BL72">
        <f>I!BK70*'Sim_F(IxI)'!$O72</f>
        <v>0</v>
      </c>
      <c r="BM72">
        <f>I!BL70*'Sim_F(IxI)'!$O72</f>
        <v>0</v>
      </c>
      <c r="BN72">
        <f>I!BM70*'Sim_F(IxI)'!$O72</f>
        <v>0</v>
      </c>
      <c r="BO72">
        <f>I!BN70*'Sim_F(IxI)'!$O72</f>
        <v>0</v>
      </c>
      <c r="BP72">
        <f>I!BO70*'Sim_F(IxI)'!$O72</f>
        <v>0</v>
      </c>
      <c r="BQ72">
        <f>I!BP70*'Sim_F(IxI)'!$O72</f>
        <v>0</v>
      </c>
      <c r="BR72">
        <f>I!BQ70*'Sim_F(IxI)'!$O72</f>
        <v>0</v>
      </c>
      <c r="BS72">
        <f>I!BR70*'Sim_F(IxI)'!$O72</f>
        <v>0</v>
      </c>
      <c r="BT72">
        <f>I!BS70*'Sim_F(IxI)'!$O72</f>
        <v>0</v>
      </c>
      <c r="BU72">
        <f>I!BT70*'Sim_F(IxI)'!$O72</f>
        <v>0</v>
      </c>
      <c r="BV72">
        <f>I!BU70*'Sim_F(IxI)'!$O72</f>
        <v>0</v>
      </c>
      <c r="BW72">
        <f>I!BV70*'Sim_F(IxI)'!$O72</f>
        <v>0</v>
      </c>
      <c r="BX72">
        <f>I!BW70*'Sim_F(IxI)'!$O72</f>
        <v>0</v>
      </c>
      <c r="BY72">
        <f>I!BX70*'Sim_F(IxI)'!$O72</f>
        <v>0</v>
      </c>
    </row>
    <row r="73" spans="1:77" x14ac:dyDescent="0.25">
      <c r="A73" s="105" t="s">
        <v>70</v>
      </c>
      <c r="B73">
        <f>I!A71*'Sim_F(IxI)'!$O73</f>
        <v>0</v>
      </c>
      <c r="C73">
        <f>I!B71*'Sim_F(IxI)'!$O73</f>
        <v>0</v>
      </c>
      <c r="D73">
        <f>I!C71*'Sim_F(IxI)'!$O73</f>
        <v>0</v>
      </c>
      <c r="E73">
        <f>I!D71*'Sim_F(IxI)'!$O73</f>
        <v>0</v>
      </c>
      <c r="F73">
        <f>I!E71*'Sim_F(IxI)'!$O73</f>
        <v>0</v>
      </c>
      <c r="G73">
        <f>I!F71*'Sim_F(IxI)'!$O73</f>
        <v>0</v>
      </c>
      <c r="H73">
        <f>I!G71*'Sim_F(IxI)'!$O73</f>
        <v>0</v>
      </c>
      <c r="I73">
        <f>I!H71*'Sim_F(IxI)'!$O73</f>
        <v>0</v>
      </c>
      <c r="J73">
        <f>I!I71*'Sim_F(IxI)'!$O73</f>
        <v>0</v>
      </c>
      <c r="K73">
        <f>I!J71*'Sim_F(IxI)'!$O73</f>
        <v>0</v>
      </c>
      <c r="L73">
        <f>I!K71*'Sim_F(IxI)'!$O73</f>
        <v>0</v>
      </c>
      <c r="M73">
        <f>I!L71*'Sim_F(IxI)'!$O73</f>
        <v>0</v>
      </c>
      <c r="N73">
        <f>I!M71*'Sim_F(IxI)'!$O73</f>
        <v>0</v>
      </c>
      <c r="O73">
        <f>I!N71*'Sim_F(IxI)'!$O73</f>
        <v>0</v>
      </c>
      <c r="P73">
        <f>I!O71*'Sim_F(IxI)'!$O73</f>
        <v>0</v>
      </c>
      <c r="Q73">
        <f>I!P71*'Sim_F(IxI)'!$O73</f>
        <v>0</v>
      </c>
      <c r="R73">
        <f>I!Q71*'Sim_F(IxI)'!$O73</f>
        <v>0</v>
      </c>
      <c r="S73">
        <f>I!R71*'Sim_F(IxI)'!$O73</f>
        <v>0</v>
      </c>
      <c r="T73">
        <f>I!S71*'Sim_F(IxI)'!$O73</f>
        <v>0</v>
      </c>
      <c r="U73">
        <f>I!T71*'Sim_F(IxI)'!$O73</f>
        <v>0</v>
      </c>
      <c r="V73">
        <f>I!U71*'Sim_F(IxI)'!$O73</f>
        <v>0</v>
      </c>
      <c r="W73">
        <f>I!V71*'Sim_F(IxI)'!$O73</f>
        <v>0</v>
      </c>
      <c r="X73">
        <f>I!W71*'Sim_F(IxI)'!$O73</f>
        <v>0</v>
      </c>
      <c r="Y73">
        <f>I!X71*'Sim_F(IxI)'!$O73</f>
        <v>0</v>
      </c>
      <c r="Z73">
        <f>I!Y71*'Sim_F(IxI)'!$O73</f>
        <v>0</v>
      </c>
      <c r="AA73">
        <f>I!Z71*'Sim_F(IxI)'!$O73</f>
        <v>0</v>
      </c>
      <c r="AB73">
        <f>I!AA71*'Sim_F(IxI)'!$O73</f>
        <v>0</v>
      </c>
      <c r="AC73">
        <f>I!AB71*'Sim_F(IxI)'!$O73</f>
        <v>0</v>
      </c>
      <c r="AD73">
        <f>I!AC71*'Sim_F(IxI)'!$O73</f>
        <v>0</v>
      </c>
      <c r="AE73">
        <f>I!AD71*'Sim_F(IxI)'!$O73</f>
        <v>0</v>
      </c>
      <c r="AF73">
        <f>I!AE71*'Sim_F(IxI)'!$O73</f>
        <v>0</v>
      </c>
      <c r="AG73">
        <f>I!AF71*'Sim_F(IxI)'!$O73</f>
        <v>0</v>
      </c>
      <c r="AH73">
        <f>I!AG71*'Sim_F(IxI)'!$O73</f>
        <v>0</v>
      </c>
      <c r="AI73">
        <f>I!AH71*'Sim_F(IxI)'!$O73</f>
        <v>0</v>
      </c>
      <c r="AJ73">
        <f>I!AI71*'Sim_F(IxI)'!$O73</f>
        <v>0</v>
      </c>
      <c r="AK73">
        <f>I!AJ71*'Sim_F(IxI)'!$O73</f>
        <v>0</v>
      </c>
      <c r="AL73">
        <f>I!AK71*'Sim_F(IxI)'!$O73</f>
        <v>0</v>
      </c>
      <c r="AM73">
        <f>I!AL71*'Sim_F(IxI)'!$O73</f>
        <v>0</v>
      </c>
      <c r="AN73">
        <f>I!AM71*'Sim_F(IxI)'!$O73</f>
        <v>0</v>
      </c>
      <c r="AO73">
        <f>I!AN71*'Sim_F(IxI)'!$O73</f>
        <v>0</v>
      </c>
      <c r="AP73">
        <f>I!AO71*'Sim_F(IxI)'!$O73</f>
        <v>0</v>
      </c>
      <c r="AQ73">
        <f>I!AP71*'Sim_F(IxI)'!$O73</f>
        <v>0</v>
      </c>
      <c r="AR73">
        <f>I!AQ71*'Sim_F(IxI)'!$O73</f>
        <v>0</v>
      </c>
      <c r="AS73">
        <f>I!AR71*'Sim_F(IxI)'!$O73</f>
        <v>0</v>
      </c>
      <c r="AT73">
        <f>I!AS71*'Sim_F(IxI)'!$O73</f>
        <v>0</v>
      </c>
      <c r="AU73">
        <f>I!AT71*'Sim_F(IxI)'!$O73</f>
        <v>0</v>
      </c>
      <c r="AV73">
        <f>I!AU71*'Sim_F(IxI)'!$O73</f>
        <v>0</v>
      </c>
      <c r="AW73">
        <f>I!AV71*'Sim_F(IxI)'!$O73</f>
        <v>0</v>
      </c>
      <c r="AX73">
        <f>I!AW71*'Sim_F(IxI)'!$O73</f>
        <v>0</v>
      </c>
      <c r="AY73">
        <f>I!AX71*'Sim_F(IxI)'!$O73</f>
        <v>0</v>
      </c>
      <c r="AZ73">
        <f>I!AY71*'Sim_F(IxI)'!$O73</f>
        <v>0</v>
      </c>
      <c r="BA73">
        <f>I!AZ71*'Sim_F(IxI)'!$O73</f>
        <v>0</v>
      </c>
      <c r="BB73">
        <f>I!BA71*'Sim_F(IxI)'!$O73</f>
        <v>0</v>
      </c>
      <c r="BC73">
        <f>I!BB71*'Sim_F(IxI)'!$O73</f>
        <v>0</v>
      </c>
      <c r="BD73">
        <f>I!BC71*'Sim_F(IxI)'!$O73</f>
        <v>0</v>
      </c>
      <c r="BE73">
        <f>I!BD71*'Sim_F(IxI)'!$O73</f>
        <v>0</v>
      </c>
      <c r="BF73">
        <f>I!BE71*'Sim_F(IxI)'!$O73</f>
        <v>0</v>
      </c>
      <c r="BG73">
        <f>I!BF71*'Sim_F(IxI)'!$O73</f>
        <v>0</v>
      </c>
      <c r="BH73">
        <f>I!BG71*'Sim_F(IxI)'!$O73</f>
        <v>0</v>
      </c>
      <c r="BI73">
        <f>I!BH71*'Sim_F(IxI)'!$O73</f>
        <v>0</v>
      </c>
      <c r="BJ73">
        <f>I!BI71*'Sim_F(IxI)'!$O73</f>
        <v>0</v>
      </c>
      <c r="BK73">
        <f>I!BJ71*'Sim_F(IxI)'!$O73</f>
        <v>0</v>
      </c>
      <c r="BL73">
        <f>I!BK71*'Sim_F(IxI)'!$O73</f>
        <v>0</v>
      </c>
      <c r="BM73">
        <f>I!BL71*'Sim_F(IxI)'!$O73</f>
        <v>0</v>
      </c>
      <c r="BN73">
        <f>I!BM71*'Sim_F(IxI)'!$O73</f>
        <v>0</v>
      </c>
      <c r="BO73">
        <f>I!BN71*'Sim_F(IxI)'!$O73</f>
        <v>0</v>
      </c>
      <c r="BP73">
        <f>I!BO71*'Sim_F(IxI)'!$O73</f>
        <v>0</v>
      </c>
      <c r="BQ73">
        <f>I!BP71*'Sim_F(IxI)'!$O73</f>
        <v>0</v>
      </c>
      <c r="BR73">
        <f>I!BQ71*'Sim_F(IxI)'!$O73</f>
        <v>0</v>
      </c>
      <c r="BS73">
        <f>I!BR71*'Sim_F(IxI)'!$O73</f>
        <v>0</v>
      </c>
      <c r="BT73">
        <f>I!BS71*'Sim_F(IxI)'!$O73</f>
        <v>0</v>
      </c>
      <c r="BU73">
        <f>I!BT71*'Sim_F(IxI)'!$O73</f>
        <v>0</v>
      </c>
      <c r="BV73">
        <f>I!BU71*'Sim_F(IxI)'!$O73</f>
        <v>0</v>
      </c>
      <c r="BW73">
        <f>I!BV71*'Sim_F(IxI)'!$O73</f>
        <v>0</v>
      </c>
      <c r="BX73">
        <f>I!BW71*'Sim_F(IxI)'!$O73</f>
        <v>0</v>
      </c>
      <c r="BY73">
        <f>I!BX71*'Sim_F(IxI)'!$O73</f>
        <v>0</v>
      </c>
    </row>
    <row r="74" spans="1:77" x14ac:dyDescent="0.25">
      <c r="A74" s="105" t="s">
        <v>71</v>
      </c>
      <c r="B74">
        <f>I!A72*'Sim_F(IxI)'!$O74</f>
        <v>0</v>
      </c>
      <c r="C74">
        <f>I!B72*'Sim_F(IxI)'!$O74</f>
        <v>0</v>
      </c>
      <c r="D74">
        <f>I!C72*'Sim_F(IxI)'!$O74</f>
        <v>0</v>
      </c>
      <c r="E74">
        <f>I!D72*'Sim_F(IxI)'!$O74</f>
        <v>0</v>
      </c>
      <c r="F74">
        <f>I!E72*'Sim_F(IxI)'!$O74</f>
        <v>0</v>
      </c>
      <c r="G74">
        <f>I!F72*'Sim_F(IxI)'!$O74</f>
        <v>0</v>
      </c>
      <c r="H74">
        <f>I!G72*'Sim_F(IxI)'!$O74</f>
        <v>0</v>
      </c>
      <c r="I74">
        <f>I!H72*'Sim_F(IxI)'!$O74</f>
        <v>0</v>
      </c>
      <c r="J74">
        <f>I!I72*'Sim_F(IxI)'!$O74</f>
        <v>0</v>
      </c>
      <c r="K74">
        <f>I!J72*'Sim_F(IxI)'!$O74</f>
        <v>0</v>
      </c>
      <c r="L74">
        <f>I!K72*'Sim_F(IxI)'!$O74</f>
        <v>0</v>
      </c>
      <c r="M74">
        <f>I!L72*'Sim_F(IxI)'!$O74</f>
        <v>0</v>
      </c>
      <c r="N74">
        <f>I!M72*'Sim_F(IxI)'!$O74</f>
        <v>0</v>
      </c>
      <c r="O74">
        <f>I!N72*'Sim_F(IxI)'!$O74</f>
        <v>0</v>
      </c>
      <c r="P74">
        <f>I!O72*'Sim_F(IxI)'!$O74</f>
        <v>0</v>
      </c>
      <c r="Q74">
        <f>I!P72*'Sim_F(IxI)'!$O74</f>
        <v>0</v>
      </c>
      <c r="R74">
        <f>I!Q72*'Sim_F(IxI)'!$O74</f>
        <v>0</v>
      </c>
      <c r="S74">
        <f>I!R72*'Sim_F(IxI)'!$O74</f>
        <v>0</v>
      </c>
      <c r="T74">
        <f>I!S72*'Sim_F(IxI)'!$O74</f>
        <v>0</v>
      </c>
      <c r="U74">
        <f>I!T72*'Sim_F(IxI)'!$O74</f>
        <v>0</v>
      </c>
      <c r="V74">
        <f>I!U72*'Sim_F(IxI)'!$O74</f>
        <v>0</v>
      </c>
      <c r="W74">
        <f>I!V72*'Sim_F(IxI)'!$O74</f>
        <v>0</v>
      </c>
      <c r="X74">
        <f>I!W72*'Sim_F(IxI)'!$O74</f>
        <v>0</v>
      </c>
      <c r="Y74">
        <f>I!X72*'Sim_F(IxI)'!$O74</f>
        <v>0</v>
      </c>
      <c r="Z74">
        <f>I!Y72*'Sim_F(IxI)'!$O74</f>
        <v>0</v>
      </c>
      <c r="AA74">
        <f>I!Z72*'Sim_F(IxI)'!$O74</f>
        <v>0</v>
      </c>
      <c r="AB74">
        <f>I!AA72*'Sim_F(IxI)'!$O74</f>
        <v>0</v>
      </c>
      <c r="AC74">
        <f>I!AB72*'Sim_F(IxI)'!$O74</f>
        <v>0</v>
      </c>
      <c r="AD74">
        <f>I!AC72*'Sim_F(IxI)'!$O74</f>
        <v>0</v>
      </c>
      <c r="AE74">
        <f>I!AD72*'Sim_F(IxI)'!$O74</f>
        <v>0</v>
      </c>
      <c r="AF74">
        <f>I!AE72*'Sim_F(IxI)'!$O74</f>
        <v>0</v>
      </c>
      <c r="AG74">
        <f>I!AF72*'Sim_F(IxI)'!$O74</f>
        <v>0</v>
      </c>
      <c r="AH74">
        <f>I!AG72*'Sim_F(IxI)'!$O74</f>
        <v>0</v>
      </c>
      <c r="AI74">
        <f>I!AH72*'Sim_F(IxI)'!$O74</f>
        <v>0</v>
      </c>
      <c r="AJ74">
        <f>I!AI72*'Sim_F(IxI)'!$O74</f>
        <v>0</v>
      </c>
      <c r="AK74">
        <f>I!AJ72*'Sim_F(IxI)'!$O74</f>
        <v>0</v>
      </c>
      <c r="AL74">
        <f>I!AK72*'Sim_F(IxI)'!$O74</f>
        <v>0</v>
      </c>
      <c r="AM74">
        <f>I!AL72*'Sim_F(IxI)'!$O74</f>
        <v>0</v>
      </c>
      <c r="AN74">
        <f>I!AM72*'Sim_F(IxI)'!$O74</f>
        <v>0</v>
      </c>
      <c r="AO74">
        <f>I!AN72*'Sim_F(IxI)'!$O74</f>
        <v>0</v>
      </c>
      <c r="AP74">
        <f>I!AO72*'Sim_F(IxI)'!$O74</f>
        <v>0</v>
      </c>
      <c r="AQ74">
        <f>I!AP72*'Sim_F(IxI)'!$O74</f>
        <v>0</v>
      </c>
      <c r="AR74">
        <f>I!AQ72*'Sim_F(IxI)'!$O74</f>
        <v>0</v>
      </c>
      <c r="AS74">
        <f>I!AR72*'Sim_F(IxI)'!$O74</f>
        <v>0</v>
      </c>
      <c r="AT74">
        <f>I!AS72*'Sim_F(IxI)'!$O74</f>
        <v>0</v>
      </c>
      <c r="AU74">
        <f>I!AT72*'Sim_F(IxI)'!$O74</f>
        <v>0</v>
      </c>
      <c r="AV74">
        <f>I!AU72*'Sim_F(IxI)'!$O74</f>
        <v>0</v>
      </c>
      <c r="AW74">
        <f>I!AV72*'Sim_F(IxI)'!$O74</f>
        <v>0</v>
      </c>
      <c r="AX74">
        <f>I!AW72*'Sim_F(IxI)'!$O74</f>
        <v>0</v>
      </c>
      <c r="AY74">
        <f>I!AX72*'Sim_F(IxI)'!$O74</f>
        <v>0</v>
      </c>
      <c r="AZ74">
        <f>I!AY72*'Sim_F(IxI)'!$O74</f>
        <v>0</v>
      </c>
      <c r="BA74">
        <f>I!AZ72*'Sim_F(IxI)'!$O74</f>
        <v>0</v>
      </c>
      <c r="BB74">
        <f>I!BA72*'Sim_F(IxI)'!$O74</f>
        <v>0</v>
      </c>
      <c r="BC74">
        <f>I!BB72*'Sim_F(IxI)'!$O74</f>
        <v>0</v>
      </c>
      <c r="BD74">
        <f>I!BC72*'Sim_F(IxI)'!$O74</f>
        <v>0</v>
      </c>
      <c r="BE74">
        <f>I!BD72*'Sim_F(IxI)'!$O74</f>
        <v>0</v>
      </c>
      <c r="BF74">
        <f>I!BE72*'Sim_F(IxI)'!$O74</f>
        <v>0</v>
      </c>
      <c r="BG74">
        <f>I!BF72*'Sim_F(IxI)'!$O74</f>
        <v>0</v>
      </c>
      <c r="BH74">
        <f>I!BG72*'Sim_F(IxI)'!$O74</f>
        <v>0</v>
      </c>
      <c r="BI74">
        <f>I!BH72*'Sim_F(IxI)'!$O74</f>
        <v>0</v>
      </c>
      <c r="BJ74">
        <f>I!BI72*'Sim_F(IxI)'!$O74</f>
        <v>0</v>
      </c>
      <c r="BK74">
        <f>I!BJ72*'Sim_F(IxI)'!$O74</f>
        <v>0</v>
      </c>
      <c r="BL74">
        <f>I!BK72*'Sim_F(IxI)'!$O74</f>
        <v>0</v>
      </c>
      <c r="BM74">
        <f>I!BL72*'Sim_F(IxI)'!$O74</f>
        <v>0</v>
      </c>
      <c r="BN74">
        <f>I!BM72*'Sim_F(IxI)'!$O74</f>
        <v>0</v>
      </c>
      <c r="BO74">
        <f>I!BN72*'Sim_F(IxI)'!$O74</f>
        <v>0</v>
      </c>
      <c r="BP74">
        <f>I!BO72*'Sim_F(IxI)'!$O74</f>
        <v>0</v>
      </c>
      <c r="BQ74">
        <f>I!BP72*'Sim_F(IxI)'!$O74</f>
        <v>0</v>
      </c>
      <c r="BR74">
        <f>I!BQ72*'Sim_F(IxI)'!$O74</f>
        <v>0</v>
      </c>
      <c r="BS74">
        <f>I!BR72*'Sim_F(IxI)'!$O74</f>
        <v>0</v>
      </c>
      <c r="BT74">
        <f>I!BS72*'Sim_F(IxI)'!$O74</f>
        <v>0</v>
      </c>
      <c r="BU74">
        <f>I!BT72*'Sim_F(IxI)'!$O74</f>
        <v>0</v>
      </c>
      <c r="BV74">
        <f>I!BU72*'Sim_F(IxI)'!$O74</f>
        <v>0</v>
      </c>
      <c r="BW74">
        <f>I!BV72*'Sim_F(IxI)'!$O74</f>
        <v>0</v>
      </c>
      <c r="BX74">
        <f>I!BW72*'Sim_F(IxI)'!$O74</f>
        <v>0</v>
      </c>
      <c r="BY74">
        <f>I!BX72*'Sim_F(IxI)'!$O74</f>
        <v>0</v>
      </c>
    </row>
    <row r="75" spans="1:77" x14ac:dyDescent="0.25">
      <c r="A75" s="105" t="s">
        <v>72</v>
      </c>
      <c r="B75">
        <f>I!A73*'Sim_F(IxI)'!$O75</f>
        <v>0</v>
      </c>
      <c r="C75">
        <f>I!B73*'Sim_F(IxI)'!$O75</f>
        <v>0</v>
      </c>
      <c r="D75">
        <f>I!C73*'Sim_F(IxI)'!$O75</f>
        <v>0</v>
      </c>
      <c r="E75">
        <f>I!D73*'Sim_F(IxI)'!$O75</f>
        <v>0</v>
      </c>
      <c r="F75">
        <f>I!E73*'Sim_F(IxI)'!$O75</f>
        <v>0</v>
      </c>
      <c r="G75">
        <f>I!F73*'Sim_F(IxI)'!$O75</f>
        <v>0</v>
      </c>
      <c r="H75">
        <f>I!G73*'Sim_F(IxI)'!$O75</f>
        <v>0</v>
      </c>
      <c r="I75">
        <f>I!H73*'Sim_F(IxI)'!$O75</f>
        <v>0</v>
      </c>
      <c r="J75">
        <f>I!I73*'Sim_F(IxI)'!$O75</f>
        <v>0</v>
      </c>
      <c r="K75">
        <f>I!J73*'Sim_F(IxI)'!$O75</f>
        <v>0</v>
      </c>
      <c r="L75">
        <f>I!K73*'Sim_F(IxI)'!$O75</f>
        <v>0</v>
      </c>
      <c r="M75">
        <f>I!L73*'Sim_F(IxI)'!$O75</f>
        <v>0</v>
      </c>
      <c r="N75">
        <f>I!M73*'Sim_F(IxI)'!$O75</f>
        <v>0</v>
      </c>
      <c r="O75">
        <f>I!N73*'Sim_F(IxI)'!$O75</f>
        <v>0</v>
      </c>
      <c r="P75">
        <f>I!O73*'Sim_F(IxI)'!$O75</f>
        <v>0</v>
      </c>
      <c r="Q75">
        <f>I!P73*'Sim_F(IxI)'!$O75</f>
        <v>0</v>
      </c>
      <c r="R75">
        <f>I!Q73*'Sim_F(IxI)'!$O75</f>
        <v>0</v>
      </c>
      <c r="S75">
        <f>I!R73*'Sim_F(IxI)'!$O75</f>
        <v>0</v>
      </c>
      <c r="T75">
        <f>I!S73*'Sim_F(IxI)'!$O75</f>
        <v>0</v>
      </c>
      <c r="U75">
        <f>I!T73*'Sim_F(IxI)'!$O75</f>
        <v>0</v>
      </c>
      <c r="V75">
        <f>I!U73*'Sim_F(IxI)'!$O75</f>
        <v>0</v>
      </c>
      <c r="W75">
        <f>I!V73*'Sim_F(IxI)'!$O75</f>
        <v>0</v>
      </c>
      <c r="X75">
        <f>I!W73*'Sim_F(IxI)'!$O75</f>
        <v>0</v>
      </c>
      <c r="Y75">
        <f>I!X73*'Sim_F(IxI)'!$O75</f>
        <v>0</v>
      </c>
      <c r="Z75">
        <f>I!Y73*'Sim_F(IxI)'!$O75</f>
        <v>0</v>
      </c>
      <c r="AA75">
        <f>I!Z73*'Sim_F(IxI)'!$O75</f>
        <v>0</v>
      </c>
      <c r="AB75">
        <f>I!AA73*'Sim_F(IxI)'!$O75</f>
        <v>0</v>
      </c>
      <c r="AC75">
        <f>I!AB73*'Sim_F(IxI)'!$O75</f>
        <v>0</v>
      </c>
      <c r="AD75">
        <f>I!AC73*'Sim_F(IxI)'!$O75</f>
        <v>0</v>
      </c>
      <c r="AE75">
        <f>I!AD73*'Sim_F(IxI)'!$O75</f>
        <v>0</v>
      </c>
      <c r="AF75">
        <f>I!AE73*'Sim_F(IxI)'!$O75</f>
        <v>0</v>
      </c>
      <c r="AG75">
        <f>I!AF73*'Sim_F(IxI)'!$O75</f>
        <v>0</v>
      </c>
      <c r="AH75">
        <f>I!AG73*'Sim_F(IxI)'!$O75</f>
        <v>0</v>
      </c>
      <c r="AI75">
        <f>I!AH73*'Sim_F(IxI)'!$O75</f>
        <v>0</v>
      </c>
      <c r="AJ75">
        <f>I!AI73*'Sim_F(IxI)'!$O75</f>
        <v>0</v>
      </c>
      <c r="AK75">
        <f>I!AJ73*'Sim_F(IxI)'!$O75</f>
        <v>0</v>
      </c>
      <c r="AL75">
        <f>I!AK73*'Sim_F(IxI)'!$O75</f>
        <v>0</v>
      </c>
      <c r="AM75">
        <f>I!AL73*'Sim_F(IxI)'!$O75</f>
        <v>0</v>
      </c>
      <c r="AN75">
        <f>I!AM73*'Sim_F(IxI)'!$O75</f>
        <v>0</v>
      </c>
      <c r="AO75">
        <f>I!AN73*'Sim_F(IxI)'!$O75</f>
        <v>0</v>
      </c>
      <c r="AP75">
        <f>I!AO73*'Sim_F(IxI)'!$O75</f>
        <v>0</v>
      </c>
      <c r="AQ75">
        <f>I!AP73*'Sim_F(IxI)'!$O75</f>
        <v>0</v>
      </c>
      <c r="AR75">
        <f>I!AQ73*'Sim_F(IxI)'!$O75</f>
        <v>0</v>
      </c>
      <c r="AS75">
        <f>I!AR73*'Sim_F(IxI)'!$O75</f>
        <v>0</v>
      </c>
      <c r="AT75">
        <f>I!AS73*'Sim_F(IxI)'!$O75</f>
        <v>0</v>
      </c>
      <c r="AU75">
        <f>I!AT73*'Sim_F(IxI)'!$O75</f>
        <v>0</v>
      </c>
      <c r="AV75">
        <f>I!AU73*'Sim_F(IxI)'!$O75</f>
        <v>0</v>
      </c>
      <c r="AW75">
        <f>I!AV73*'Sim_F(IxI)'!$O75</f>
        <v>0</v>
      </c>
      <c r="AX75">
        <f>I!AW73*'Sim_F(IxI)'!$O75</f>
        <v>0</v>
      </c>
      <c r="AY75">
        <f>I!AX73*'Sim_F(IxI)'!$O75</f>
        <v>0</v>
      </c>
      <c r="AZ75">
        <f>I!AY73*'Sim_F(IxI)'!$O75</f>
        <v>0</v>
      </c>
      <c r="BA75">
        <f>I!AZ73*'Sim_F(IxI)'!$O75</f>
        <v>0</v>
      </c>
      <c r="BB75">
        <f>I!BA73*'Sim_F(IxI)'!$O75</f>
        <v>0</v>
      </c>
      <c r="BC75">
        <f>I!BB73*'Sim_F(IxI)'!$O75</f>
        <v>0</v>
      </c>
      <c r="BD75">
        <f>I!BC73*'Sim_F(IxI)'!$O75</f>
        <v>0</v>
      </c>
      <c r="BE75">
        <f>I!BD73*'Sim_F(IxI)'!$O75</f>
        <v>0</v>
      </c>
      <c r="BF75">
        <f>I!BE73*'Sim_F(IxI)'!$O75</f>
        <v>0</v>
      </c>
      <c r="BG75">
        <f>I!BF73*'Sim_F(IxI)'!$O75</f>
        <v>0</v>
      </c>
      <c r="BH75">
        <f>I!BG73*'Sim_F(IxI)'!$O75</f>
        <v>0</v>
      </c>
      <c r="BI75">
        <f>I!BH73*'Sim_F(IxI)'!$O75</f>
        <v>0</v>
      </c>
      <c r="BJ75">
        <f>I!BI73*'Sim_F(IxI)'!$O75</f>
        <v>0</v>
      </c>
      <c r="BK75">
        <f>I!BJ73*'Sim_F(IxI)'!$O75</f>
        <v>0</v>
      </c>
      <c r="BL75">
        <f>I!BK73*'Sim_F(IxI)'!$O75</f>
        <v>0</v>
      </c>
      <c r="BM75">
        <f>I!BL73*'Sim_F(IxI)'!$O75</f>
        <v>0</v>
      </c>
      <c r="BN75">
        <f>I!BM73*'Sim_F(IxI)'!$O75</f>
        <v>0</v>
      </c>
      <c r="BO75">
        <f>I!BN73*'Sim_F(IxI)'!$O75</f>
        <v>0</v>
      </c>
      <c r="BP75">
        <f>I!BO73*'Sim_F(IxI)'!$O75</f>
        <v>0</v>
      </c>
      <c r="BQ75">
        <f>I!BP73*'Sim_F(IxI)'!$O75</f>
        <v>0</v>
      </c>
      <c r="BR75">
        <f>I!BQ73*'Sim_F(IxI)'!$O75</f>
        <v>0</v>
      </c>
      <c r="BS75">
        <f>I!BR73*'Sim_F(IxI)'!$O75</f>
        <v>0</v>
      </c>
      <c r="BT75">
        <f>I!BS73*'Sim_F(IxI)'!$O75</f>
        <v>0</v>
      </c>
      <c r="BU75">
        <f>I!BT73*'Sim_F(IxI)'!$O75</f>
        <v>0</v>
      </c>
      <c r="BV75">
        <f>I!BU73*'Sim_F(IxI)'!$O75</f>
        <v>0</v>
      </c>
      <c r="BW75">
        <f>I!BV73*'Sim_F(IxI)'!$O75</f>
        <v>0</v>
      </c>
      <c r="BX75">
        <f>I!BW73*'Sim_F(IxI)'!$O75</f>
        <v>0</v>
      </c>
      <c r="BY75">
        <f>I!BX73*'Sim_F(IxI)'!$O75</f>
        <v>0</v>
      </c>
    </row>
    <row r="76" spans="1:77" x14ac:dyDescent="0.25">
      <c r="A76" s="105" t="s">
        <v>73</v>
      </c>
      <c r="B76">
        <f>I!A74*'Sim_F(IxI)'!$O76</f>
        <v>0</v>
      </c>
      <c r="C76">
        <f>I!B74*'Sim_F(IxI)'!$O76</f>
        <v>0</v>
      </c>
      <c r="D76">
        <f>I!C74*'Sim_F(IxI)'!$O76</f>
        <v>0</v>
      </c>
      <c r="E76">
        <f>I!D74*'Sim_F(IxI)'!$O76</f>
        <v>0</v>
      </c>
      <c r="F76">
        <f>I!E74*'Sim_F(IxI)'!$O76</f>
        <v>0</v>
      </c>
      <c r="G76">
        <f>I!F74*'Sim_F(IxI)'!$O76</f>
        <v>0</v>
      </c>
      <c r="H76">
        <f>I!G74*'Sim_F(IxI)'!$O76</f>
        <v>0</v>
      </c>
      <c r="I76">
        <f>I!H74*'Sim_F(IxI)'!$O76</f>
        <v>0</v>
      </c>
      <c r="J76">
        <f>I!I74*'Sim_F(IxI)'!$O76</f>
        <v>0</v>
      </c>
      <c r="K76">
        <f>I!J74*'Sim_F(IxI)'!$O76</f>
        <v>0</v>
      </c>
      <c r="L76">
        <f>I!K74*'Sim_F(IxI)'!$O76</f>
        <v>0</v>
      </c>
      <c r="M76">
        <f>I!L74*'Sim_F(IxI)'!$O76</f>
        <v>0</v>
      </c>
      <c r="N76">
        <f>I!M74*'Sim_F(IxI)'!$O76</f>
        <v>0</v>
      </c>
      <c r="O76">
        <f>I!N74*'Sim_F(IxI)'!$O76</f>
        <v>0</v>
      </c>
      <c r="P76">
        <f>I!O74*'Sim_F(IxI)'!$O76</f>
        <v>0</v>
      </c>
      <c r="Q76">
        <f>I!P74*'Sim_F(IxI)'!$O76</f>
        <v>0</v>
      </c>
      <c r="R76">
        <f>I!Q74*'Sim_F(IxI)'!$O76</f>
        <v>0</v>
      </c>
      <c r="S76">
        <f>I!R74*'Sim_F(IxI)'!$O76</f>
        <v>0</v>
      </c>
      <c r="T76">
        <f>I!S74*'Sim_F(IxI)'!$O76</f>
        <v>0</v>
      </c>
      <c r="U76">
        <f>I!T74*'Sim_F(IxI)'!$O76</f>
        <v>0</v>
      </c>
      <c r="V76">
        <f>I!U74*'Sim_F(IxI)'!$O76</f>
        <v>0</v>
      </c>
      <c r="W76">
        <f>I!V74*'Sim_F(IxI)'!$O76</f>
        <v>0</v>
      </c>
      <c r="X76">
        <f>I!W74*'Sim_F(IxI)'!$O76</f>
        <v>0</v>
      </c>
      <c r="Y76">
        <f>I!X74*'Sim_F(IxI)'!$O76</f>
        <v>0</v>
      </c>
      <c r="Z76">
        <f>I!Y74*'Sim_F(IxI)'!$O76</f>
        <v>0</v>
      </c>
      <c r="AA76">
        <f>I!Z74*'Sim_F(IxI)'!$O76</f>
        <v>0</v>
      </c>
      <c r="AB76">
        <f>I!AA74*'Sim_F(IxI)'!$O76</f>
        <v>0</v>
      </c>
      <c r="AC76">
        <f>I!AB74*'Sim_F(IxI)'!$O76</f>
        <v>0</v>
      </c>
      <c r="AD76">
        <f>I!AC74*'Sim_F(IxI)'!$O76</f>
        <v>0</v>
      </c>
      <c r="AE76">
        <f>I!AD74*'Sim_F(IxI)'!$O76</f>
        <v>0</v>
      </c>
      <c r="AF76">
        <f>I!AE74*'Sim_F(IxI)'!$O76</f>
        <v>0</v>
      </c>
      <c r="AG76">
        <f>I!AF74*'Sim_F(IxI)'!$O76</f>
        <v>0</v>
      </c>
      <c r="AH76">
        <f>I!AG74*'Sim_F(IxI)'!$O76</f>
        <v>0</v>
      </c>
      <c r="AI76">
        <f>I!AH74*'Sim_F(IxI)'!$O76</f>
        <v>0</v>
      </c>
      <c r="AJ76">
        <f>I!AI74*'Sim_F(IxI)'!$O76</f>
        <v>0</v>
      </c>
      <c r="AK76">
        <f>I!AJ74*'Sim_F(IxI)'!$O76</f>
        <v>0</v>
      </c>
      <c r="AL76">
        <f>I!AK74*'Sim_F(IxI)'!$O76</f>
        <v>0</v>
      </c>
      <c r="AM76">
        <f>I!AL74*'Sim_F(IxI)'!$O76</f>
        <v>0</v>
      </c>
      <c r="AN76">
        <f>I!AM74*'Sim_F(IxI)'!$O76</f>
        <v>0</v>
      </c>
      <c r="AO76">
        <f>I!AN74*'Sim_F(IxI)'!$O76</f>
        <v>0</v>
      </c>
      <c r="AP76">
        <f>I!AO74*'Sim_F(IxI)'!$O76</f>
        <v>0</v>
      </c>
      <c r="AQ76">
        <f>I!AP74*'Sim_F(IxI)'!$O76</f>
        <v>0</v>
      </c>
      <c r="AR76">
        <f>I!AQ74*'Sim_F(IxI)'!$O76</f>
        <v>0</v>
      </c>
      <c r="AS76">
        <f>I!AR74*'Sim_F(IxI)'!$O76</f>
        <v>0</v>
      </c>
      <c r="AT76">
        <f>I!AS74*'Sim_F(IxI)'!$O76</f>
        <v>0</v>
      </c>
      <c r="AU76">
        <f>I!AT74*'Sim_F(IxI)'!$O76</f>
        <v>0</v>
      </c>
      <c r="AV76">
        <f>I!AU74*'Sim_F(IxI)'!$O76</f>
        <v>0</v>
      </c>
      <c r="AW76">
        <f>I!AV74*'Sim_F(IxI)'!$O76</f>
        <v>0</v>
      </c>
      <c r="AX76">
        <f>I!AW74*'Sim_F(IxI)'!$O76</f>
        <v>0</v>
      </c>
      <c r="AY76">
        <f>I!AX74*'Sim_F(IxI)'!$O76</f>
        <v>0</v>
      </c>
      <c r="AZ76">
        <f>I!AY74*'Sim_F(IxI)'!$O76</f>
        <v>0</v>
      </c>
      <c r="BA76">
        <f>I!AZ74*'Sim_F(IxI)'!$O76</f>
        <v>0</v>
      </c>
      <c r="BB76">
        <f>I!BA74*'Sim_F(IxI)'!$O76</f>
        <v>0</v>
      </c>
      <c r="BC76">
        <f>I!BB74*'Sim_F(IxI)'!$O76</f>
        <v>0</v>
      </c>
      <c r="BD76">
        <f>I!BC74*'Sim_F(IxI)'!$O76</f>
        <v>0</v>
      </c>
      <c r="BE76">
        <f>I!BD74*'Sim_F(IxI)'!$O76</f>
        <v>0</v>
      </c>
      <c r="BF76">
        <f>I!BE74*'Sim_F(IxI)'!$O76</f>
        <v>0</v>
      </c>
      <c r="BG76">
        <f>I!BF74*'Sim_F(IxI)'!$O76</f>
        <v>0</v>
      </c>
      <c r="BH76">
        <f>I!BG74*'Sim_F(IxI)'!$O76</f>
        <v>0</v>
      </c>
      <c r="BI76">
        <f>I!BH74*'Sim_F(IxI)'!$O76</f>
        <v>0</v>
      </c>
      <c r="BJ76">
        <f>I!BI74*'Sim_F(IxI)'!$O76</f>
        <v>0</v>
      </c>
      <c r="BK76">
        <f>I!BJ74*'Sim_F(IxI)'!$O76</f>
        <v>0</v>
      </c>
      <c r="BL76">
        <f>I!BK74*'Sim_F(IxI)'!$O76</f>
        <v>0</v>
      </c>
      <c r="BM76">
        <f>I!BL74*'Sim_F(IxI)'!$O76</f>
        <v>0</v>
      </c>
      <c r="BN76">
        <f>I!BM74*'Sim_F(IxI)'!$O76</f>
        <v>0</v>
      </c>
      <c r="BO76">
        <f>I!BN74*'Sim_F(IxI)'!$O76</f>
        <v>0</v>
      </c>
      <c r="BP76">
        <f>I!BO74*'Sim_F(IxI)'!$O76</f>
        <v>0</v>
      </c>
      <c r="BQ76">
        <f>I!BP74*'Sim_F(IxI)'!$O76</f>
        <v>0</v>
      </c>
      <c r="BR76">
        <f>I!BQ74*'Sim_F(IxI)'!$O76</f>
        <v>0</v>
      </c>
      <c r="BS76">
        <f>I!BR74*'Sim_F(IxI)'!$O76</f>
        <v>0</v>
      </c>
      <c r="BT76">
        <f>I!BS74*'Sim_F(IxI)'!$O76</f>
        <v>0</v>
      </c>
      <c r="BU76">
        <f>I!BT74*'Sim_F(IxI)'!$O76</f>
        <v>0</v>
      </c>
      <c r="BV76">
        <f>I!BU74*'Sim_F(IxI)'!$O76</f>
        <v>0</v>
      </c>
      <c r="BW76">
        <f>I!BV74*'Sim_F(IxI)'!$O76</f>
        <v>0</v>
      </c>
      <c r="BX76">
        <f>I!BW74*'Sim_F(IxI)'!$O76</f>
        <v>0</v>
      </c>
      <c r="BY76">
        <f>I!BX74*'Sim_F(IxI)'!$O76</f>
        <v>0</v>
      </c>
    </row>
    <row r="77" spans="1:77" x14ac:dyDescent="0.25">
      <c r="A77" s="105" t="s">
        <v>74</v>
      </c>
      <c r="B77">
        <f>I!A75*'Sim_F(IxI)'!$O77</f>
        <v>0</v>
      </c>
      <c r="C77">
        <f>I!B75*'Sim_F(IxI)'!$O77</f>
        <v>0</v>
      </c>
      <c r="D77">
        <f>I!C75*'Sim_F(IxI)'!$O77</f>
        <v>0</v>
      </c>
      <c r="E77">
        <f>I!D75*'Sim_F(IxI)'!$O77</f>
        <v>0</v>
      </c>
      <c r="F77">
        <f>I!E75*'Sim_F(IxI)'!$O77</f>
        <v>0</v>
      </c>
      <c r="G77">
        <f>I!F75*'Sim_F(IxI)'!$O77</f>
        <v>0</v>
      </c>
      <c r="H77">
        <f>I!G75*'Sim_F(IxI)'!$O77</f>
        <v>0</v>
      </c>
      <c r="I77">
        <f>I!H75*'Sim_F(IxI)'!$O77</f>
        <v>0</v>
      </c>
      <c r="J77">
        <f>I!I75*'Sim_F(IxI)'!$O77</f>
        <v>0</v>
      </c>
      <c r="K77">
        <f>I!J75*'Sim_F(IxI)'!$O77</f>
        <v>0</v>
      </c>
      <c r="L77">
        <f>I!K75*'Sim_F(IxI)'!$O77</f>
        <v>0</v>
      </c>
      <c r="M77">
        <f>I!L75*'Sim_F(IxI)'!$O77</f>
        <v>0</v>
      </c>
      <c r="N77">
        <f>I!M75*'Sim_F(IxI)'!$O77</f>
        <v>0</v>
      </c>
      <c r="O77">
        <f>I!N75*'Sim_F(IxI)'!$O77</f>
        <v>0</v>
      </c>
      <c r="P77">
        <f>I!O75*'Sim_F(IxI)'!$O77</f>
        <v>0</v>
      </c>
      <c r="Q77">
        <f>I!P75*'Sim_F(IxI)'!$O77</f>
        <v>0</v>
      </c>
      <c r="R77">
        <f>I!Q75*'Sim_F(IxI)'!$O77</f>
        <v>0</v>
      </c>
      <c r="S77">
        <f>I!R75*'Sim_F(IxI)'!$O77</f>
        <v>0</v>
      </c>
      <c r="T77">
        <f>I!S75*'Sim_F(IxI)'!$O77</f>
        <v>0</v>
      </c>
      <c r="U77">
        <f>I!T75*'Sim_F(IxI)'!$O77</f>
        <v>0</v>
      </c>
      <c r="V77">
        <f>I!U75*'Sim_F(IxI)'!$O77</f>
        <v>0</v>
      </c>
      <c r="W77">
        <f>I!V75*'Sim_F(IxI)'!$O77</f>
        <v>0</v>
      </c>
      <c r="X77">
        <f>I!W75*'Sim_F(IxI)'!$O77</f>
        <v>0</v>
      </c>
      <c r="Y77">
        <f>I!X75*'Sim_F(IxI)'!$O77</f>
        <v>0</v>
      </c>
      <c r="Z77">
        <f>I!Y75*'Sim_F(IxI)'!$O77</f>
        <v>0</v>
      </c>
      <c r="AA77">
        <f>I!Z75*'Sim_F(IxI)'!$O77</f>
        <v>0</v>
      </c>
      <c r="AB77">
        <f>I!AA75*'Sim_F(IxI)'!$O77</f>
        <v>0</v>
      </c>
      <c r="AC77">
        <f>I!AB75*'Sim_F(IxI)'!$O77</f>
        <v>0</v>
      </c>
      <c r="AD77">
        <f>I!AC75*'Sim_F(IxI)'!$O77</f>
        <v>0</v>
      </c>
      <c r="AE77">
        <f>I!AD75*'Sim_F(IxI)'!$O77</f>
        <v>0</v>
      </c>
      <c r="AF77">
        <f>I!AE75*'Sim_F(IxI)'!$O77</f>
        <v>0</v>
      </c>
      <c r="AG77">
        <f>I!AF75*'Sim_F(IxI)'!$O77</f>
        <v>0</v>
      </c>
      <c r="AH77">
        <f>I!AG75*'Sim_F(IxI)'!$O77</f>
        <v>0</v>
      </c>
      <c r="AI77">
        <f>I!AH75*'Sim_F(IxI)'!$O77</f>
        <v>0</v>
      </c>
      <c r="AJ77">
        <f>I!AI75*'Sim_F(IxI)'!$O77</f>
        <v>0</v>
      </c>
      <c r="AK77">
        <f>I!AJ75*'Sim_F(IxI)'!$O77</f>
        <v>0</v>
      </c>
      <c r="AL77">
        <f>I!AK75*'Sim_F(IxI)'!$O77</f>
        <v>0</v>
      </c>
      <c r="AM77">
        <f>I!AL75*'Sim_F(IxI)'!$O77</f>
        <v>0</v>
      </c>
      <c r="AN77">
        <f>I!AM75*'Sim_F(IxI)'!$O77</f>
        <v>0</v>
      </c>
      <c r="AO77">
        <f>I!AN75*'Sim_F(IxI)'!$O77</f>
        <v>0</v>
      </c>
      <c r="AP77">
        <f>I!AO75*'Sim_F(IxI)'!$O77</f>
        <v>0</v>
      </c>
      <c r="AQ77">
        <f>I!AP75*'Sim_F(IxI)'!$O77</f>
        <v>0</v>
      </c>
      <c r="AR77">
        <f>I!AQ75*'Sim_F(IxI)'!$O77</f>
        <v>0</v>
      </c>
      <c r="AS77">
        <f>I!AR75*'Sim_F(IxI)'!$O77</f>
        <v>0</v>
      </c>
      <c r="AT77">
        <f>I!AS75*'Sim_F(IxI)'!$O77</f>
        <v>0</v>
      </c>
      <c r="AU77">
        <f>I!AT75*'Sim_F(IxI)'!$O77</f>
        <v>0</v>
      </c>
      <c r="AV77">
        <f>I!AU75*'Sim_F(IxI)'!$O77</f>
        <v>0</v>
      </c>
      <c r="AW77">
        <f>I!AV75*'Sim_F(IxI)'!$O77</f>
        <v>0</v>
      </c>
      <c r="AX77">
        <f>I!AW75*'Sim_F(IxI)'!$O77</f>
        <v>0</v>
      </c>
      <c r="AY77">
        <f>I!AX75*'Sim_F(IxI)'!$O77</f>
        <v>0</v>
      </c>
      <c r="AZ77">
        <f>I!AY75*'Sim_F(IxI)'!$O77</f>
        <v>0</v>
      </c>
      <c r="BA77">
        <f>I!AZ75*'Sim_F(IxI)'!$O77</f>
        <v>0</v>
      </c>
      <c r="BB77">
        <f>I!BA75*'Sim_F(IxI)'!$O77</f>
        <v>0</v>
      </c>
      <c r="BC77">
        <f>I!BB75*'Sim_F(IxI)'!$O77</f>
        <v>0</v>
      </c>
      <c r="BD77">
        <f>I!BC75*'Sim_F(IxI)'!$O77</f>
        <v>0</v>
      </c>
      <c r="BE77">
        <f>I!BD75*'Sim_F(IxI)'!$O77</f>
        <v>0</v>
      </c>
      <c r="BF77">
        <f>I!BE75*'Sim_F(IxI)'!$O77</f>
        <v>0</v>
      </c>
      <c r="BG77">
        <f>I!BF75*'Sim_F(IxI)'!$O77</f>
        <v>0</v>
      </c>
      <c r="BH77">
        <f>I!BG75*'Sim_F(IxI)'!$O77</f>
        <v>0</v>
      </c>
      <c r="BI77">
        <f>I!BH75*'Sim_F(IxI)'!$O77</f>
        <v>0</v>
      </c>
      <c r="BJ77">
        <f>I!BI75*'Sim_F(IxI)'!$O77</f>
        <v>0</v>
      </c>
      <c r="BK77">
        <f>I!BJ75*'Sim_F(IxI)'!$O77</f>
        <v>0</v>
      </c>
      <c r="BL77">
        <f>I!BK75*'Sim_F(IxI)'!$O77</f>
        <v>0</v>
      </c>
      <c r="BM77">
        <f>I!BL75*'Sim_F(IxI)'!$O77</f>
        <v>0</v>
      </c>
      <c r="BN77">
        <f>I!BM75*'Sim_F(IxI)'!$O77</f>
        <v>0</v>
      </c>
      <c r="BO77">
        <f>I!BN75*'Sim_F(IxI)'!$O77</f>
        <v>0</v>
      </c>
      <c r="BP77">
        <f>I!BO75*'Sim_F(IxI)'!$O77</f>
        <v>0</v>
      </c>
      <c r="BQ77">
        <f>I!BP75*'Sim_F(IxI)'!$O77</f>
        <v>0</v>
      </c>
      <c r="BR77">
        <f>I!BQ75*'Sim_F(IxI)'!$O77</f>
        <v>0</v>
      </c>
      <c r="BS77">
        <f>I!BR75*'Sim_F(IxI)'!$O77</f>
        <v>0</v>
      </c>
      <c r="BT77">
        <f>I!BS75*'Sim_F(IxI)'!$O77</f>
        <v>0</v>
      </c>
      <c r="BU77">
        <f>I!BT75*'Sim_F(IxI)'!$O77</f>
        <v>0</v>
      </c>
      <c r="BV77">
        <f>I!BU75*'Sim_F(IxI)'!$O77</f>
        <v>0</v>
      </c>
      <c r="BW77">
        <f>I!BV75*'Sim_F(IxI)'!$O77</f>
        <v>0</v>
      </c>
      <c r="BX77">
        <f>I!BW75*'Sim_F(IxI)'!$O77</f>
        <v>0</v>
      </c>
      <c r="BY77">
        <f>I!BX75*'Sim_F(IxI)'!$O77</f>
        <v>0</v>
      </c>
    </row>
    <row r="78" spans="1:77" x14ac:dyDescent="0.25">
      <c r="A78" s="105" t="s">
        <v>75</v>
      </c>
      <c r="B78">
        <f>I!A76*'Sim_F(IxI)'!$O78</f>
        <v>0</v>
      </c>
      <c r="C78">
        <f>I!B76*'Sim_F(IxI)'!$O78</f>
        <v>0</v>
      </c>
      <c r="D78">
        <f>I!C76*'Sim_F(IxI)'!$O78</f>
        <v>0</v>
      </c>
      <c r="E78">
        <f>I!D76*'Sim_F(IxI)'!$O78</f>
        <v>0</v>
      </c>
      <c r="F78">
        <f>I!E76*'Sim_F(IxI)'!$O78</f>
        <v>0</v>
      </c>
      <c r="G78">
        <f>I!F76*'Sim_F(IxI)'!$O78</f>
        <v>0</v>
      </c>
      <c r="H78">
        <f>I!G76*'Sim_F(IxI)'!$O78</f>
        <v>0</v>
      </c>
      <c r="I78">
        <f>I!H76*'Sim_F(IxI)'!$O78</f>
        <v>0</v>
      </c>
      <c r="J78">
        <f>I!I76*'Sim_F(IxI)'!$O78</f>
        <v>0</v>
      </c>
      <c r="K78">
        <f>I!J76*'Sim_F(IxI)'!$O78</f>
        <v>0</v>
      </c>
      <c r="L78">
        <f>I!K76*'Sim_F(IxI)'!$O78</f>
        <v>0</v>
      </c>
      <c r="M78">
        <f>I!L76*'Sim_F(IxI)'!$O78</f>
        <v>0</v>
      </c>
      <c r="N78">
        <f>I!M76*'Sim_F(IxI)'!$O78</f>
        <v>0</v>
      </c>
      <c r="O78">
        <f>I!N76*'Sim_F(IxI)'!$O78</f>
        <v>0</v>
      </c>
      <c r="P78">
        <f>I!O76*'Sim_F(IxI)'!$O78</f>
        <v>0</v>
      </c>
      <c r="Q78">
        <f>I!P76*'Sim_F(IxI)'!$O78</f>
        <v>0</v>
      </c>
      <c r="R78">
        <f>I!Q76*'Sim_F(IxI)'!$O78</f>
        <v>0</v>
      </c>
      <c r="S78">
        <f>I!R76*'Sim_F(IxI)'!$O78</f>
        <v>0</v>
      </c>
      <c r="T78">
        <f>I!S76*'Sim_F(IxI)'!$O78</f>
        <v>0</v>
      </c>
      <c r="U78">
        <f>I!T76*'Sim_F(IxI)'!$O78</f>
        <v>0</v>
      </c>
      <c r="V78">
        <f>I!U76*'Sim_F(IxI)'!$O78</f>
        <v>0</v>
      </c>
      <c r="W78">
        <f>I!V76*'Sim_F(IxI)'!$O78</f>
        <v>0</v>
      </c>
      <c r="X78">
        <f>I!W76*'Sim_F(IxI)'!$O78</f>
        <v>0</v>
      </c>
      <c r="Y78">
        <f>I!X76*'Sim_F(IxI)'!$O78</f>
        <v>0</v>
      </c>
      <c r="Z78">
        <f>I!Y76*'Sim_F(IxI)'!$O78</f>
        <v>0</v>
      </c>
      <c r="AA78">
        <f>I!Z76*'Sim_F(IxI)'!$O78</f>
        <v>0</v>
      </c>
      <c r="AB78">
        <f>I!AA76*'Sim_F(IxI)'!$O78</f>
        <v>0</v>
      </c>
      <c r="AC78">
        <f>I!AB76*'Sim_F(IxI)'!$O78</f>
        <v>0</v>
      </c>
      <c r="AD78">
        <f>I!AC76*'Sim_F(IxI)'!$O78</f>
        <v>0</v>
      </c>
      <c r="AE78">
        <f>I!AD76*'Sim_F(IxI)'!$O78</f>
        <v>0</v>
      </c>
      <c r="AF78">
        <f>I!AE76*'Sim_F(IxI)'!$O78</f>
        <v>0</v>
      </c>
      <c r="AG78">
        <f>I!AF76*'Sim_F(IxI)'!$O78</f>
        <v>0</v>
      </c>
      <c r="AH78">
        <f>I!AG76*'Sim_F(IxI)'!$O78</f>
        <v>0</v>
      </c>
      <c r="AI78">
        <f>I!AH76*'Sim_F(IxI)'!$O78</f>
        <v>0</v>
      </c>
      <c r="AJ78">
        <f>I!AI76*'Sim_F(IxI)'!$O78</f>
        <v>0</v>
      </c>
      <c r="AK78">
        <f>I!AJ76*'Sim_F(IxI)'!$O78</f>
        <v>0</v>
      </c>
      <c r="AL78">
        <f>I!AK76*'Sim_F(IxI)'!$O78</f>
        <v>0</v>
      </c>
      <c r="AM78">
        <f>I!AL76*'Sim_F(IxI)'!$O78</f>
        <v>0</v>
      </c>
      <c r="AN78">
        <f>I!AM76*'Sim_F(IxI)'!$O78</f>
        <v>0</v>
      </c>
      <c r="AO78">
        <f>I!AN76*'Sim_F(IxI)'!$O78</f>
        <v>0</v>
      </c>
      <c r="AP78">
        <f>I!AO76*'Sim_F(IxI)'!$O78</f>
        <v>0</v>
      </c>
      <c r="AQ78">
        <f>I!AP76*'Sim_F(IxI)'!$O78</f>
        <v>0</v>
      </c>
      <c r="AR78">
        <f>I!AQ76*'Sim_F(IxI)'!$O78</f>
        <v>0</v>
      </c>
      <c r="AS78">
        <f>I!AR76*'Sim_F(IxI)'!$O78</f>
        <v>0</v>
      </c>
      <c r="AT78">
        <f>I!AS76*'Sim_F(IxI)'!$O78</f>
        <v>0</v>
      </c>
      <c r="AU78">
        <f>I!AT76*'Sim_F(IxI)'!$O78</f>
        <v>0</v>
      </c>
      <c r="AV78">
        <f>I!AU76*'Sim_F(IxI)'!$O78</f>
        <v>0</v>
      </c>
      <c r="AW78">
        <f>I!AV76*'Sim_F(IxI)'!$O78</f>
        <v>0</v>
      </c>
      <c r="AX78">
        <f>I!AW76*'Sim_F(IxI)'!$O78</f>
        <v>0</v>
      </c>
      <c r="AY78">
        <f>I!AX76*'Sim_F(IxI)'!$O78</f>
        <v>0</v>
      </c>
      <c r="AZ78">
        <f>I!AY76*'Sim_F(IxI)'!$O78</f>
        <v>0</v>
      </c>
      <c r="BA78">
        <f>I!AZ76*'Sim_F(IxI)'!$O78</f>
        <v>0</v>
      </c>
      <c r="BB78">
        <f>I!BA76*'Sim_F(IxI)'!$O78</f>
        <v>0</v>
      </c>
      <c r="BC78">
        <f>I!BB76*'Sim_F(IxI)'!$O78</f>
        <v>0</v>
      </c>
      <c r="BD78">
        <f>I!BC76*'Sim_F(IxI)'!$O78</f>
        <v>0</v>
      </c>
      <c r="BE78">
        <f>I!BD76*'Sim_F(IxI)'!$O78</f>
        <v>0</v>
      </c>
      <c r="BF78">
        <f>I!BE76*'Sim_F(IxI)'!$O78</f>
        <v>0</v>
      </c>
      <c r="BG78">
        <f>I!BF76*'Sim_F(IxI)'!$O78</f>
        <v>0</v>
      </c>
      <c r="BH78">
        <f>I!BG76*'Sim_F(IxI)'!$O78</f>
        <v>0</v>
      </c>
      <c r="BI78">
        <f>I!BH76*'Sim_F(IxI)'!$O78</f>
        <v>0</v>
      </c>
      <c r="BJ78">
        <f>I!BI76*'Sim_F(IxI)'!$O78</f>
        <v>0</v>
      </c>
      <c r="BK78">
        <f>I!BJ76*'Sim_F(IxI)'!$O78</f>
        <v>0</v>
      </c>
      <c r="BL78">
        <f>I!BK76*'Sim_F(IxI)'!$O78</f>
        <v>0</v>
      </c>
      <c r="BM78">
        <f>I!BL76*'Sim_F(IxI)'!$O78</f>
        <v>0</v>
      </c>
      <c r="BN78">
        <f>I!BM76*'Sim_F(IxI)'!$O78</f>
        <v>0</v>
      </c>
      <c r="BO78">
        <f>I!BN76*'Sim_F(IxI)'!$O78</f>
        <v>0</v>
      </c>
      <c r="BP78">
        <f>I!BO76*'Sim_F(IxI)'!$O78</f>
        <v>0</v>
      </c>
      <c r="BQ78">
        <f>I!BP76*'Sim_F(IxI)'!$O78</f>
        <v>0</v>
      </c>
      <c r="BR78">
        <f>I!BQ76*'Sim_F(IxI)'!$O78</f>
        <v>0</v>
      </c>
      <c r="BS78">
        <f>I!BR76*'Sim_F(IxI)'!$O78</f>
        <v>0</v>
      </c>
      <c r="BT78">
        <f>I!BS76*'Sim_F(IxI)'!$O78</f>
        <v>0</v>
      </c>
      <c r="BU78">
        <f>I!BT76*'Sim_F(IxI)'!$O78</f>
        <v>0</v>
      </c>
      <c r="BV78">
        <f>I!BU76*'Sim_F(IxI)'!$O78</f>
        <v>0</v>
      </c>
      <c r="BW78">
        <f>I!BV76*'Sim_F(IxI)'!$O78</f>
        <v>0</v>
      </c>
      <c r="BX78">
        <f>I!BW76*'Sim_F(IxI)'!$O78</f>
        <v>0</v>
      </c>
      <c r="BY78">
        <f>I!BX76*'Sim_F(IxI)'!$O78</f>
        <v>0</v>
      </c>
    </row>
  </sheetData>
  <sheetProtection password="D253" sheet="1" formatColumns="0" formatRows="0"/>
  <conditionalFormatting sqref="A3:A78">
    <cfRule type="cellIs" dxfId="82" priority="1" operator="lessThan">
      <formula>0</formula>
    </cfRule>
  </conditionalFormatting>
  <conditionalFormatting sqref="B2:BY2">
    <cfRule type="cellIs" dxfId="81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Hoja44"/>
  <dimension ref="A2:BY79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O21" sqref="O2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345">
        <f t="array" ref="B3:BY78">MMULT(Sim_L!B3:BY78,L_t!B3:BY78)</f>
        <v>0</v>
      </c>
      <c r="C3" s="345">
        <v>0</v>
      </c>
      <c r="D3" s="345">
        <v>0</v>
      </c>
      <c r="E3" s="345">
        <v>0</v>
      </c>
      <c r="F3" s="345">
        <v>0</v>
      </c>
      <c r="G3" s="345">
        <v>0</v>
      </c>
      <c r="H3" s="345">
        <v>0</v>
      </c>
      <c r="I3" s="345">
        <v>0</v>
      </c>
      <c r="J3" s="345">
        <v>0</v>
      </c>
      <c r="K3" s="345">
        <v>0</v>
      </c>
      <c r="L3" s="345">
        <v>0</v>
      </c>
      <c r="M3" s="345">
        <v>0</v>
      </c>
      <c r="N3" s="345">
        <v>0</v>
      </c>
      <c r="O3" s="345">
        <v>0</v>
      </c>
      <c r="P3" s="345">
        <v>0</v>
      </c>
      <c r="Q3" s="345">
        <v>0</v>
      </c>
      <c r="R3" s="345">
        <v>0</v>
      </c>
      <c r="S3" s="345">
        <v>0</v>
      </c>
      <c r="T3" s="345">
        <v>0</v>
      </c>
      <c r="U3" s="345">
        <v>0</v>
      </c>
      <c r="V3" s="345">
        <v>0</v>
      </c>
      <c r="W3" s="345">
        <v>0</v>
      </c>
      <c r="X3" s="345">
        <v>0</v>
      </c>
      <c r="Y3" s="345">
        <v>0</v>
      </c>
      <c r="Z3" s="345">
        <v>0</v>
      </c>
      <c r="AA3" s="345">
        <v>0</v>
      </c>
      <c r="AB3" s="345">
        <v>0</v>
      </c>
      <c r="AC3" s="345">
        <v>0</v>
      </c>
      <c r="AD3" s="345">
        <v>0</v>
      </c>
      <c r="AE3" s="345">
        <v>0</v>
      </c>
      <c r="AF3" s="345">
        <v>0</v>
      </c>
      <c r="AG3" s="345">
        <v>0</v>
      </c>
      <c r="AH3" s="345">
        <v>0</v>
      </c>
      <c r="AI3" s="345">
        <v>0</v>
      </c>
      <c r="AJ3" s="345">
        <v>0</v>
      </c>
      <c r="AK3" s="345">
        <v>0</v>
      </c>
      <c r="AL3" s="345">
        <v>0</v>
      </c>
      <c r="AM3" s="345">
        <v>0</v>
      </c>
      <c r="AN3" s="345">
        <v>0</v>
      </c>
      <c r="AO3" s="345">
        <v>0</v>
      </c>
      <c r="AP3" s="345">
        <v>0</v>
      </c>
      <c r="AQ3" s="345">
        <v>0</v>
      </c>
      <c r="AR3" s="345">
        <v>0</v>
      </c>
      <c r="AS3" s="345">
        <v>0</v>
      </c>
      <c r="AT3" s="345">
        <v>0</v>
      </c>
      <c r="AU3" s="345">
        <v>0</v>
      </c>
      <c r="AV3" s="345">
        <v>0</v>
      </c>
      <c r="AW3" s="345">
        <v>0</v>
      </c>
      <c r="AX3" s="345">
        <v>0</v>
      </c>
      <c r="AY3" s="345">
        <v>0</v>
      </c>
      <c r="AZ3" s="345">
        <v>0</v>
      </c>
      <c r="BA3" s="345">
        <v>0</v>
      </c>
      <c r="BB3" s="345">
        <v>0</v>
      </c>
      <c r="BC3" s="345">
        <v>0</v>
      </c>
      <c r="BD3" s="345">
        <v>0</v>
      </c>
      <c r="BE3" s="345">
        <v>0</v>
      </c>
      <c r="BF3" s="345">
        <v>0</v>
      </c>
      <c r="BG3" s="345">
        <v>0</v>
      </c>
      <c r="BH3" s="345">
        <v>0</v>
      </c>
      <c r="BI3" s="345">
        <v>0</v>
      </c>
      <c r="BJ3" s="345">
        <v>0</v>
      </c>
      <c r="BK3" s="345">
        <v>0</v>
      </c>
      <c r="BL3" s="345">
        <v>0</v>
      </c>
      <c r="BM3" s="345">
        <v>0</v>
      </c>
      <c r="BN3" s="345">
        <v>0</v>
      </c>
      <c r="BO3" s="345">
        <v>0</v>
      </c>
      <c r="BP3" s="345">
        <v>0</v>
      </c>
      <c r="BQ3" s="345">
        <v>0</v>
      </c>
      <c r="BR3" s="345">
        <v>0</v>
      </c>
      <c r="BS3" s="345">
        <v>0</v>
      </c>
      <c r="BT3" s="345">
        <v>0</v>
      </c>
      <c r="BU3" s="345">
        <v>0</v>
      </c>
      <c r="BV3" s="345">
        <v>0</v>
      </c>
      <c r="BW3" s="345">
        <v>0</v>
      </c>
      <c r="BX3" s="345">
        <v>0</v>
      </c>
      <c r="BY3" s="345">
        <v>0</v>
      </c>
    </row>
    <row r="4" spans="1:77" x14ac:dyDescent="0.25">
      <c r="A4" s="105" t="s">
        <v>1</v>
      </c>
      <c r="B4" s="345">
        <v>0</v>
      </c>
      <c r="C4" s="345">
        <v>0</v>
      </c>
      <c r="D4" s="345">
        <v>0</v>
      </c>
      <c r="E4" s="345">
        <v>0</v>
      </c>
      <c r="F4" s="345">
        <v>0</v>
      </c>
      <c r="G4" s="345">
        <v>0</v>
      </c>
      <c r="H4" s="345">
        <v>0</v>
      </c>
      <c r="I4" s="345">
        <v>0</v>
      </c>
      <c r="J4" s="345">
        <v>0</v>
      </c>
      <c r="K4" s="345">
        <v>0</v>
      </c>
      <c r="L4" s="345">
        <v>0</v>
      </c>
      <c r="M4" s="345">
        <v>0</v>
      </c>
      <c r="N4" s="345">
        <v>0</v>
      </c>
      <c r="O4" s="345">
        <v>0</v>
      </c>
      <c r="P4" s="345">
        <v>0</v>
      </c>
      <c r="Q4" s="345">
        <v>0</v>
      </c>
      <c r="R4" s="345">
        <v>0</v>
      </c>
      <c r="S4" s="345">
        <v>0</v>
      </c>
      <c r="T4" s="345">
        <v>0</v>
      </c>
      <c r="U4" s="345">
        <v>0</v>
      </c>
      <c r="V4" s="345">
        <v>0</v>
      </c>
      <c r="W4" s="345">
        <v>0</v>
      </c>
      <c r="X4" s="345">
        <v>0</v>
      </c>
      <c r="Y4" s="345">
        <v>0</v>
      </c>
      <c r="Z4" s="345">
        <v>0</v>
      </c>
      <c r="AA4" s="345">
        <v>0</v>
      </c>
      <c r="AB4" s="345">
        <v>0</v>
      </c>
      <c r="AC4" s="345">
        <v>0</v>
      </c>
      <c r="AD4" s="345">
        <v>0</v>
      </c>
      <c r="AE4" s="345">
        <v>0</v>
      </c>
      <c r="AF4" s="345">
        <v>0</v>
      </c>
      <c r="AG4" s="345">
        <v>0</v>
      </c>
      <c r="AH4" s="345">
        <v>0</v>
      </c>
      <c r="AI4" s="345">
        <v>0</v>
      </c>
      <c r="AJ4" s="345">
        <v>0</v>
      </c>
      <c r="AK4" s="345">
        <v>0</v>
      </c>
      <c r="AL4" s="345">
        <v>0</v>
      </c>
      <c r="AM4" s="345">
        <v>0</v>
      </c>
      <c r="AN4" s="345">
        <v>0</v>
      </c>
      <c r="AO4" s="345">
        <v>0</v>
      </c>
      <c r="AP4" s="345">
        <v>0</v>
      </c>
      <c r="AQ4" s="345">
        <v>0</v>
      </c>
      <c r="AR4" s="345">
        <v>0</v>
      </c>
      <c r="AS4" s="345">
        <v>0</v>
      </c>
      <c r="AT4" s="345">
        <v>0</v>
      </c>
      <c r="AU4" s="345">
        <v>0</v>
      </c>
      <c r="AV4" s="345">
        <v>0</v>
      </c>
      <c r="AW4" s="345">
        <v>0</v>
      </c>
      <c r="AX4" s="345">
        <v>0</v>
      </c>
      <c r="AY4" s="345">
        <v>0</v>
      </c>
      <c r="AZ4" s="345">
        <v>0</v>
      </c>
      <c r="BA4" s="345">
        <v>0</v>
      </c>
      <c r="BB4" s="345">
        <v>0</v>
      </c>
      <c r="BC4" s="345">
        <v>0</v>
      </c>
      <c r="BD4" s="345">
        <v>0</v>
      </c>
      <c r="BE4" s="345">
        <v>0</v>
      </c>
      <c r="BF4" s="345">
        <v>0</v>
      </c>
      <c r="BG4" s="345">
        <v>0</v>
      </c>
      <c r="BH4" s="345">
        <v>0</v>
      </c>
      <c r="BI4" s="345">
        <v>0</v>
      </c>
      <c r="BJ4" s="345">
        <v>0</v>
      </c>
      <c r="BK4" s="345">
        <v>0</v>
      </c>
      <c r="BL4" s="345">
        <v>0</v>
      </c>
      <c r="BM4" s="345">
        <v>0</v>
      </c>
      <c r="BN4" s="345">
        <v>0</v>
      </c>
      <c r="BO4" s="345">
        <v>0</v>
      </c>
      <c r="BP4" s="345">
        <v>0</v>
      </c>
      <c r="BQ4" s="345">
        <v>0</v>
      </c>
      <c r="BR4" s="345">
        <v>0</v>
      </c>
      <c r="BS4" s="345">
        <v>0</v>
      </c>
      <c r="BT4" s="345">
        <v>0</v>
      </c>
      <c r="BU4" s="345">
        <v>0</v>
      </c>
      <c r="BV4" s="345">
        <v>0</v>
      </c>
      <c r="BW4" s="345">
        <v>0</v>
      </c>
      <c r="BX4" s="345">
        <v>0</v>
      </c>
      <c r="BY4" s="345">
        <v>0</v>
      </c>
    </row>
    <row r="5" spans="1:77" x14ac:dyDescent="0.25">
      <c r="A5" s="105" t="s">
        <v>2</v>
      </c>
      <c r="B5" s="345">
        <v>0</v>
      </c>
      <c r="C5" s="345">
        <v>0</v>
      </c>
      <c r="D5" s="345">
        <v>0</v>
      </c>
      <c r="E5" s="345">
        <v>0</v>
      </c>
      <c r="F5" s="345">
        <v>0</v>
      </c>
      <c r="G5" s="345">
        <v>0</v>
      </c>
      <c r="H5" s="345">
        <v>0</v>
      </c>
      <c r="I5" s="345">
        <v>0</v>
      </c>
      <c r="J5" s="345">
        <v>0</v>
      </c>
      <c r="K5" s="345">
        <v>0</v>
      </c>
      <c r="L5" s="345">
        <v>0</v>
      </c>
      <c r="M5" s="345">
        <v>0</v>
      </c>
      <c r="N5" s="345">
        <v>0</v>
      </c>
      <c r="O5" s="345">
        <v>0</v>
      </c>
      <c r="P5" s="345">
        <v>0</v>
      </c>
      <c r="Q5" s="345">
        <v>0</v>
      </c>
      <c r="R5" s="345">
        <v>0</v>
      </c>
      <c r="S5" s="345">
        <v>0</v>
      </c>
      <c r="T5" s="345">
        <v>0</v>
      </c>
      <c r="U5" s="345">
        <v>0</v>
      </c>
      <c r="V5" s="345">
        <v>0</v>
      </c>
      <c r="W5" s="345">
        <v>0</v>
      </c>
      <c r="X5" s="345">
        <v>0</v>
      </c>
      <c r="Y5" s="345">
        <v>0</v>
      </c>
      <c r="Z5" s="345">
        <v>0</v>
      </c>
      <c r="AA5" s="345">
        <v>0</v>
      </c>
      <c r="AB5" s="345">
        <v>0</v>
      </c>
      <c r="AC5" s="345">
        <v>0</v>
      </c>
      <c r="AD5" s="345">
        <v>0</v>
      </c>
      <c r="AE5" s="345">
        <v>0</v>
      </c>
      <c r="AF5" s="345">
        <v>0</v>
      </c>
      <c r="AG5" s="345">
        <v>0</v>
      </c>
      <c r="AH5" s="345">
        <v>0</v>
      </c>
      <c r="AI5" s="345">
        <v>0</v>
      </c>
      <c r="AJ5" s="345">
        <v>0</v>
      </c>
      <c r="AK5" s="345">
        <v>0</v>
      </c>
      <c r="AL5" s="345">
        <v>0</v>
      </c>
      <c r="AM5" s="345">
        <v>0</v>
      </c>
      <c r="AN5" s="345">
        <v>0</v>
      </c>
      <c r="AO5" s="345">
        <v>0</v>
      </c>
      <c r="AP5" s="345">
        <v>0</v>
      </c>
      <c r="AQ5" s="345">
        <v>0</v>
      </c>
      <c r="AR5" s="345">
        <v>0</v>
      </c>
      <c r="AS5" s="345">
        <v>0</v>
      </c>
      <c r="AT5" s="345">
        <v>0</v>
      </c>
      <c r="AU5" s="345">
        <v>0</v>
      </c>
      <c r="AV5" s="345">
        <v>0</v>
      </c>
      <c r="AW5" s="345">
        <v>0</v>
      </c>
      <c r="AX5" s="345">
        <v>0</v>
      </c>
      <c r="AY5" s="345">
        <v>0</v>
      </c>
      <c r="AZ5" s="345">
        <v>0</v>
      </c>
      <c r="BA5" s="345">
        <v>0</v>
      </c>
      <c r="BB5" s="345">
        <v>0</v>
      </c>
      <c r="BC5" s="345">
        <v>0</v>
      </c>
      <c r="BD5" s="345">
        <v>0</v>
      </c>
      <c r="BE5" s="345">
        <v>0</v>
      </c>
      <c r="BF5" s="345">
        <v>0</v>
      </c>
      <c r="BG5" s="345">
        <v>0</v>
      </c>
      <c r="BH5" s="345">
        <v>0</v>
      </c>
      <c r="BI5" s="345">
        <v>0</v>
      </c>
      <c r="BJ5" s="345">
        <v>0</v>
      </c>
      <c r="BK5" s="345">
        <v>0</v>
      </c>
      <c r="BL5" s="345">
        <v>0</v>
      </c>
      <c r="BM5" s="345">
        <v>0</v>
      </c>
      <c r="BN5" s="345">
        <v>0</v>
      </c>
      <c r="BO5" s="345">
        <v>0</v>
      </c>
      <c r="BP5" s="345">
        <v>0</v>
      </c>
      <c r="BQ5" s="345">
        <v>0</v>
      </c>
      <c r="BR5" s="345">
        <v>0</v>
      </c>
      <c r="BS5" s="345">
        <v>0</v>
      </c>
      <c r="BT5" s="345">
        <v>0</v>
      </c>
      <c r="BU5" s="345">
        <v>0</v>
      </c>
      <c r="BV5" s="345">
        <v>0</v>
      </c>
      <c r="BW5" s="345">
        <v>0</v>
      </c>
      <c r="BX5" s="345">
        <v>0</v>
      </c>
      <c r="BY5" s="345">
        <v>0</v>
      </c>
    </row>
    <row r="6" spans="1:77" x14ac:dyDescent="0.25">
      <c r="A6" s="105" t="s">
        <v>3</v>
      </c>
      <c r="B6" s="345">
        <v>0</v>
      </c>
      <c r="C6" s="345">
        <v>0</v>
      </c>
      <c r="D6" s="345">
        <v>0</v>
      </c>
      <c r="E6" s="345">
        <v>0</v>
      </c>
      <c r="F6" s="345">
        <v>0</v>
      </c>
      <c r="G6" s="345">
        <v>0</v>
      </c>
      <c r="H6" s="345">
        <v>0</v>
      </c>
      <c r="I6" s="345">
        <v>0</v>
      </c>
      <c r="J6" s="345">
        <v>0</v>
      </c>
      <c r="K6" s="345">
        <v>0</v>
      </c>
      <c r="L6" s="345">
        <v>0</v>
      </c>
      <c r="M6" s="345">
        <v>0</v>
      </c>
      <c r="N6" s="345">
        <v>0</v>
      </c>
      <c r="O6" s="345">
        <v>0</v>
      </c>
      <c r="P6" s="345">
        <v>0</v>
      </c>
      <c r="Q6" s="345">
        <v>0</v>
      </c>
      <c r="R6" s="345">
        <v>0</v>
      </c>
      <c r="S6" s="345">
        <v>0</v>
      </c>
      <c r="T6" s="345">
        <v>0</v>
      </c>
      <c r="U6" s="345">
        <v>0</v>
      </c>
      <c r="V6" s="345">
        <v>0</v>
      </c>
      <c r="W6" s="345">
        <v>0</v>
      </c>
      <c r="X6" s="345">
        <v>0</v>
      </c>
      <c r="Y6" s="345">
        <v>0</v>
      </c>
      <c r="Z6" s="345">
        <v>0</v>
      </c>
      <c r="AA6" s="345">
        <v>0</v>
      </c>
      <c r="AB6" s="345">
        <v>0</v>
      </c>
      <c r="AC6" s="345">
        <v>0</v>
      </c>
      <c r="AD6" s="345">
        <v>0</v>
      </c>
      <c r="AE6" s="345">
        <v>0</v>
      </c>
      <c r="AF6" s="345">
        <v>0</v>
      </c>
      <c r="AG6" s="345">
        <v>0</v>
      </c>
      <c r="AH6" s="345">
        <v>0</v>
      </c>
      <c r="AI6" s="345">
        <v>0</v>
      </c>
      <c r="AJ6" s="345">
        <v>0</v>
      </c>
      <c r="AK6" s="345">
        <v>0</v>
      </c>
      <c r="AL6" s="345">
        <v>0</v>
      </c>
      <c r="AM6" s="345">
        <v>0</v>
      </c>
      <c r="AN6" s="345">
        <v>0</v>
      </c>
      <c r="AO6" s="345">
        <v>0</v>
      </c>
      <c r="AP6" s="345">
        <v>0</v>
      </c>
      <c r="AQ6" s="345">
        <v>0</v>
      </c>
      <c r="AR6" s="345">
        <v>0</v>
      </c>
      <c r="AS6" s="345">
        <v>0</v>
      </c>
      <c r="AT6" s="345">
        <v>0</v>
      </c>
      <c r="AU6" s="345">
        <v>0</v>
      </c>
      <c r="AV6" s="345">
        <v>0</v>
      </c>
      <c r="AW6" s="345">
        <v>0</v>
      </c>
      <c r="AX6" s="345">
        <v>0</v>
      </c>
      <c r="AY6" s="345">
        <v>0</v>
      </c>
      <c r="AZ6" s="345">
        <v>0</v>
      </c>
      <c r="BA6" s="345">
        <v>0</v>
      </c>
      <c r="BB6" s="345">
        <v>0</v>
      </c>
      <c r="BC6" s="345">
        <v>0</v>
      </c>
      <c r="BD6" s="345">
        <v>0</v>
      </c>
      <c r="BE6" s="345">
        <v>0</v>
      </c>
      <c r="BF6" s="345">
        <v>0</v>
      </c>
      <c r="BG6" s="345">
        <v>0</v>
      </c>
      <c r="BH6" s="345">
        <v>0</v>
      </c>
      <c r="BI6" s="345">
        <v>0</v>
      </c>
      <c r="BJ6" s="345">
        <v>0</v>
      </c>
      <c r="BK6" s="345">
        <v>0</v>
      </c>
      <c r="BL6" s="345">
        <v>0</v>
      </c>
      <c r="BM6" s="345">
        <v>0</v>
      </c>
      <c r="BN6" s="345">
        <v>0</v>
      </c>
      <c r="BO6" s="345">
        <v>0</v>
      </c>
      <c r="BP6" s="345">
        <v>0</v>
      </c>
      <c r="BQ6" s="345">
        <v>0</v>
      </c>
      <c r="BR6" s="345">
        <v>0</v>
      </c>
      <c r="BS6" s="345">
        <v>0</v>
      </c>
      <c r="BT6" s="345">
        <v>0</v>
      </c>
      <c r="BU6" s="345">
        <v>0</v>
      </c>
      <c r="BV6" s="345">
        <v>0</v>
      </c>
      <c r="BW6" s="345">
        <v>0</v>
      </c>
      <c r="BX6" s="345">
        <v>0</v>
      </c>
      <c r="BY6" s="345">
        <v>0</v>
      </c>
    </row>
    <row r="7" spans="1:77" x14ac:dyDescent="0.25">
      <c r="A7" s="105" t="s">
        <v>4</v>
      </c>
      <c r="B7" s="345">
        <v>0</v>
      </c>
      <c r="C7" s="345">
        <v>0</v>
      </c>
      <c r="D7" s="345">
        <v>0</v>
      </c>
      <c r="E7" s="345">
        <v>0</v>
      </c>
      <c r="F7" s="345">
        <v>0</v>
      </c>
      <c r="G7" s="345">
        <v>0</v>
      </c>
      <c r="H7" s="345">
        <v>0</v>
      </c>
      <c r="I7" s="345">
        <v>0</v>
      </c>
      <c r="J7" s="345">
        <v>0</v>
      </c>
      <c r="K7" s="345">
        <v>0</v>
      </c>
      <c r="L7" s="345">
        <v>0</v>
      </c>
      <c r="M7" s="345">
        <v>0</v>
      </c>
      <c r="N7" s="345">
        <v>0</v>
      </c>
      <c r="O7" s="345">
        <v>0</v>
      </c>
      <c r="P7" s="345">
        <v>0</v>
      </c>
      <c r="Q7" s="345">
        <v>0</v>
      </c>
      <c r="R7" s="345">
        <v>0</v>
      </c>
      <c r="S7" s="345">
        <v>0</v>
      </c>
      <c r="T7" s="345">
        <v>0</v>
      </c>
      <c r="U7" s="345">
        <v>0</v>
      </c>
      <c r="V7" s="345">
        <v>0</v>
      </c>
      <c r="W7" s="345">
        <v>0</v>
      </c>
      <c r="X7" s="345">
        <v>0</v>
      </c>
      <c r="Y7" s="345">
        <v>0</v>
      </c>
      <c r="Z7" s="345">
        <v>0</v>
      </c>
      <c r="AA7" s="345">
        <v>0</v>
      </c>
      <c r="AB7" s="345">
        <v>0</v>
      </c>
      <c r="AC7" s="345">
        <v>0</v>
      </c>
      <c r="AD7" s="345">
        <v>0</v>
      </c>
      <c r="AE7" s="345">
        <v>0</v>
      </c>
      <c r="AF7" s="345">
        <v>0</v>
      </c>
      <c r="AG7" s="345">
        <v>0</v>
      </c>
      <c r="AH7" s="345">
        <v>0</v>
      </c>
      <c r="AI7" s="345">
        <v>0</v>
      </c>
      <c r="AJ7" s="345">
        <v>0</v>
      </c>
      <c r="AK7" s="345">
        <v>0</v>
      </c>
      <c r="AL7" s="345">
        <v>0</v>
      </c>
      <c r="AM7" s="345">
        <v>0</v>
      </c>
      <c r="AN7" s="345">
        <v>0</v>
      </c>
      <c r="AO7" s="345">
        <v>0</v>
      </c>
      <c r="AP7" s="345">
        <v>0</v>
      </c>
      <c r="AQ7" s="345">
        <v>0</v>
      </c>
      <c r="AR7" s="345">
        <v>0</v>
      </c>
      <c r="AS7" s="345">
        <v>0</v>
      </c>
      <c r="AT7" s="345">
        <v>0</v>
      </c>
      <c r="AU7" s="345">
        <v>0</v>
      </c>
      <c r="AV7" s="345">
        <v>0</v>
      </c>
      <c r="AW7" s="345">
        <v>0</v>
      </c>
      <c r="AX7" s="345">
        <v>0</v>
      </c>
      <c r="AY7" s="345">
        <v>0</v>
      </c>
      <c r="AZ7" s="345">
        <v>0</v>
      </c>
      <c r="BA7" s="345">
        <v>0</v>
      </c>
      <c r="BB7" s="345">
        <v>0</v>
      </c>
      <c r="BC7" s="345">
        <v>0</v>
      </c>
      <c r="BD7" s="345">
        <v>0</v>
      </c>
      <c r="BE7" s="345">
        <v>0</v>
      </c>
      <c r="BF7" s="345">
        <v>0</v>
      </c>
      <c r="BG7" s="345">
        <v>0</v>
      </c>
      <c r="BH7" s="345">
        <v>0</v>
      </c>
      <c r="BI7" s="345">
        <v>0</v>
      </c>
      <c r="BJ7" s="345">
        <v>0</v>
      </c>
      <c r="BK7" s="345">
        <v>0</v>
      </c>
      <c r="BL7" s="345">
        <v>0</v>
      </c>
      <c r="BM7" s="345">
        <v>0</v>
      </c>
      <c r="BN7" s="345">
        <v>0</v>
      </c>
      <c r="BO7" s="345">
        <v>0</v>
      </c>
      <c r="BP7" s="345">
        <v>0</v>
      </c>
      <c r="BQ7" s="345">
        <v>0</v>
      </c>
      <c r="BR7" s="345">
        <v>0</v>
      </c>
      <c r="BS7" s="345">
        <v>0</v>
      </c>
      <c r="BT7" s="345">
        <v>0</v>
      </c>
      <c r="BU7" s="345">
        <v>0</v>
      </c>
      <c r="BV7" s="345">
        <v>0</v>
      </c>
      <c r="BW7" s="345">
        <v>0</v>
      </c>
      <c r="BX7" s="345">
        <v>0</v>
      </c>
      <c r="BY7" s="345">
        <v>0</v>
      </c>
    </row>
    <row r="8" spans="1:77" x14ac:dyDescent="0.25">
      <c r="A8" s="105" t="s">
        <v>5</v>
      </c>
      <c r="B8" s="345">
        <v>0</v>
      </c>
      <c r="C8" s="345">
        <v>0</v>
      </c>
      <c r="D8" s="345">
        <v>0</v>
      </c>
      <c r="E8" s="345">
        <v>0</v>
      </c>
      <c r="F8" s="345">
        <v>0</v>
      </c>
      <c r="G8" s="345">
        <v>0</v>
      </c>
      <c r="H8" s="345">
        <v>0</v>
      </c>
      <c r="I8" s="345">
        <v>0</v>
      </c>
      <c r="J8" s="345">
        <v>0</v>
      </c>
      <c r="K8" s="345">
        <v>0</v>
      </c>
      <c r="L8" s="345">
        <v>0</v>
      </c>
      <c r="M8" s="345">
        <v>0</v>
      </c>
      <c r="N8" s="345">
        <v>0</v>
      </c>
      <c r="O8" s="345">
        <v>0</v>
      </c>
      <c r="P8" s="345">
        <v>0</v>
      </c>
      <c r="Q8" s="345">
        <v>0</v>
      </c>
      <c r="R8" s="345">
        <v>0</v>
      </c>
      <c r="S8" s="345">
        <v>0</v>
      </c>
      <c r="T8" s="345">
        <v>0</v>
      </c>
      <c r="U8" s="345">
        <v>0</v>
      </c>
      <c r="V8" s="345">
        <v>0</v>
      </c>
      <c r="W8" s="345">
        <v>0</v>
      </c>
      <c r="X8" s="345">
        <v>0</v>
      </c>
      <c r="Y8" s="345">
        <v>0</v>
      </c>
      <c r="Z8" s="345">
        <v>0</v>
      </c>
      <c r="AA8" s="345">
        <v>0</v>
      </c>
      <c r="AB8" s="345">
        <v>0</v>
      </c>
      <c r="AC8" s="345">
        <v>0</v>
      </c>
      <c r="AD8" s="345">
        <v>0</v>
      </c>
      <c r="AE8" s="345">
        <v>0</v>
      </c>
      <c r="AF8" s="345">
        <v>0</v>
      </c>
      <c r="AG8" s="345">
        <v>0</v>
      </c>
      <c r="AH8" s="345">
        <v>0</v>
      </c>
      <c r="AI8" s="345">
        <v>0</v>
      </c>
      <c r="AJ8" s="345">
        <v>0</v>
      </c>
      <c r="AK8" s="345">
        <v>0</v>
      </c>
      <c r="AL8" s="345">
        <v>0</v>
      </c>
      <c r="AM8" s="345">
        <v>0</v>
      </c>
      <c r="AN8" s="345">
        <v>0</v>
      </c>
      <c r="AO8" s="345">
        <v>0</v>
      </c>
      <c r="AP8" s="345">
        <v>0</v>
      </c>
      <c r="AQ8" s="345">
        <v>0</v>
      </c>
      <c r="AR8" s="345">
        <v>0</v>
      </c>
      <c r="AS8" s="345">
        <v>0</v>
      </c>
      <c r="AT8" s="345">
        <v>0</v>
      </c>
      <c r="AU8" s="345">
        <v>0</v>
      </c>
      <c r="AV8" s="345">
        <v>0</v>
      </c>
      <c r="AW8" s="345">
        <v>0</v>
      </c>
      <c r="AX8" s="345">
        <v>0</v>
      </c>
      <c r="AY8" s="345">
        <v>0</v>
      </c>
      <c r="AZ8" s="345">
        <v>0</v>
      </c>
      <c r="BA8" s="345">
        <v>0</v>
      </c>
      <c r="BB8" s="345">
        <v>0</v>
      </c>
      <c r="BC8" s="345">
        <v>0</v>
      </c>
      <c r="BD8" s="345">
        <v>0</v>
      </c>
      <c r="BE8" s="345">
        <v>0</v>
      </c>
      <c r="BF8" s="345">
        <v>0</v>
      </c>
      <c r="BG8" s="345">
        <v>0</v>
      </c>
      <c r="BH8" s="345">
        <v>0</v>
      </c>
      <c r="BI8" s="345">
        <v>0</v>
      </c>
      <c r="BJ8" s="345">
        <v>0</v>
      </c>
      <c r="BK8" s="345">
        <v>0</v>
      </c>
      <c r="BL8" s="345">
        <v>0</v>
      </c>
      <c r="BM8" s="345">
        <v>0</v>
      </c>
      <c r="BN8" s="345">
        <v>0</v>
      </c>
      <c r="BO8" s="345">
        <v>0</v>
      </c>
      <c r="BP8" s="345">
        <v>0</v>
      </c>
      <c r="BQ8" s="345">
        <v>0</v>
      </c>
      <c r="BR8" s="345">
        <v>0</v>
      </c>
      <c r="BS8" s="345">
        <v>0</v>
      </c>
      <c r="BT8" s="345">
        <v>0</v>
      </c>
      <c r="BU8" s="345">
        <v>0</v>
      </c>
      <c r="BV8" s="345">
        <v>0</v>
      </c>
      <c r="BW8" s="345">
        <v>0</v>
      </c>
      <c r="BX8" s="345">
        <v>0</v>
      </c>
      <c r="BY8" s="345">
        <v>0</v>
      </c>
    </row>
    <row r="9" spans="1:77" x14ac:dyDescent="0.25">
      <c r="A9" s="105" t="s">
        <v>6</v>
      </c>
      <c r="B9" s="345">
        <v>0</v>
      </c>
      <c r="C9" s="345">
        <v>0</v>
      </c>
      <c r="D9" s="345">
        <v>0</v>
      </c>
      <c r="E9" s="345">
        <v>0</v>
      </c>
      <c r="F9" s="345">
        <v>0</v>
      </c>
      <c r="G9" s="345">
        <v>0</v>
      </c>
      <c r="H9" s="345">
        <v>0</v>
      </c>
      <c r="I9" s="345">
        <v>0</v>
      </c>
      <c r="J9" s="345">
        <v>0</v>
      </c>
      <c r="K9" s="345">
        <v>0</v>
      </c>
      <c r="L9" s="345">
        <v>0</v>
      </c>
      <c r="M9" s="345">
        <v>0</v>
      </c>
      <c r="N9" s="345">
        <v>0</v>
      </c>
      <c r="O9" s="345">
        <v>0</v>
      </c>
      <c r="P9" s="345">
        <v>0</v>
      </c>
      <c r="Q9" s="345">
        <v>0</v>
      </c>
      <c r="R9" s="345">
        <v>0</v>
      </c>
      <c r="S9" s="345">
        <v>0</v>
      </c>
      <c r="T9" s="345">
        <v>0</v>
      </c>
      <c r="U9" s="345">
        <v>0</v>
      </c>
      <c r="V9" s="345">
        <v>0</v>
      </c>
      <c r="W9" s="345">
        <v>0</v>
      </c>
      <c r="X9" s="345">
        <v>0</v>
      </c>
      <c r="Y9" s="345">
        <v>0</v>
      </c>
      <c r="Z9" s="345">
        <v>0</v>
      </c>
      <c r="AA9" s="345">
        <v>0</v>
      </c>
      <c r="AB9" s="345">
        <v>0</v>
      </c>
      <c r="AC9" s="345">
        <v>0</v>
      </c>
      <c r="AD9" s="345">
        <v>0</v>
      </c>
      <c r="AE9" s="345">
        <v>0</v>
      </c>
      <c r="AF9" s="345">
        <v>0</v>
      </c>
      <c r="AG9" s="345">
        <v>0</v>
      </c>
      <c r="AH9" s="345">
        <v>0</v>
      </c>
      <c r="AI9" s="345">
        <v>0</v>
      </c>
      <c r="AJ9" s="345">
        <v>0</v>
      </c>
      <c r="AK9" s="345">
        <v>0</v>
      </c>
      <c r="AL9" s="345">
        <v>0</v>
      </c>
      <c r="AM9" s="345">
        <v>0</v>
      </c>
      <c r="AN9" s="345">
        <v>0</v>
      </c>
      <c r="AO9" s="345">
        <v>0</v>
      </c>
      <c r="AP9" s="345">
        <v>0</v>
      </c>
      <c r="AQ9" s="345">
        <v>0</v>
      </c>
      <c r="AR9" s="345">
        <v>0</v>
      </c>
      <c r="AS9" s="345">
        <v>0</v>
      </c>
      <c r="AT9" s="345">
        <v>0</v>
      </c>
      <c r="AU9" s="345">
        <v>0</v>
      </c>
      <c r="AV9" s="345">
        <v>0</v>
      </c>
      <c r="AW9" s="345">
        <v>0</v>
      </c>
      <c r="AX9" s="345">
        <v>0</v>
      </c>
      <c r="AY9" s="345">
        <v>0</v>
      </c>
      <c r="AZ9" s="345">
        <v>0</v>
      </c>
      <c r="BA9" s="345">
        <v>0</v>
      </c>
      <c r="BB9" s="345">
        <v>0</v>
      </c>
      <c r="BC9" s="345">
        <v>0</v>
      </c>
      <c r="BD9" s="345">
        <v>0</v>
      </c>
      <c r="BE9" s="345">
        <v>0</v>
      </c>
      <c r="BF9" s="345">
        <v>0</v>
      </c>
      <c r="BG9" s="345">
        <v>0</v>
      </c>
      <c r="BH9" s="345">
        <v>0</v>
      </c>
      <c r="BI9" s="345">
        <v>0</v>
      </c>
      <c r="BJ9" s="345">
        <v>0</v>
      </c>
      <c r="BK9" s="345">
        <v>0</v>
      </c>
      <c r="BL9" s="345">
        <v>0</v>
      </c>
      <c r="BM9" s="345">
        <v>0</v>
      </c>
      <c r="BN9" s="345">
        <v>0</v>
      </c>
      <c r="BO9" s="345">
        <v>0</v>
      </c>
      <c r="BP9" s="345">
        <v>0</v>
      </c>
      <c r="BQ9" s="345">
        <v>0</v>
      </c>
      <c r="BR9" s="345">
        <v>0</v>
      </c>
      <c r="BS9" s="345">
        <v>0</v>
      </c>
      <c r="BT9" s="345">
        <v>0</v>
      </c>
      <c r="BU9" s="345">
        <v>0</v>
      </c>
      <c r="BV9" s="345">
        <v>0</v>
      </c>
      <c r="BW9" s="345">
        <v>0</v>
      </c>
      <c r="BX9" s="345">
        <v>0</v>
      </c>
      <c r="BY9" s="345">
        <v>0</v>
      </c>
    </row>
    <row r="10" spans="1:77" x14ac:dyDescent="0.25">
      <c r="A10" s="105" t="s">
        <v>7</v>
      </c>
      <c r="B10" s="345">
        <v>0</v>
      </c>
      <c r="C10" s="345">
        <v>0</v>
      </c>
      <c r="D10" s="345">
        <v>0</v>
      </c>
      <c r="E10" s="345">
        <v>0</v>
      </c>
      <c r="F10" s="345">
        <v>0</v>
      </c>
      <c r="G10" s="345">
        <v>0</v>
      </c>
      <c r="H10" s="345">
        <v>0</v>
      </c>
      <c r="I10" s="345">
        <v>0</v>
      </c>
      <c r="J10" s="345">
        <v>0</v>
      </c>
      <c r="K10" s="345">
        <v>0</v>
      </c>
      <c r="L10" s="345">
        <v>0</v>
      </c>
      <c r="M10" s="345">
        <v>0</v>
      </c>
      <c r="N10" s="345">
        <v>0</v>
      </c>
      <c r="O10" s="345">
        <v>0</v>
      </c>
      <c r="P10" s="345">
        <v>0</v>
      </c>
      <c r="Q10" s="345">
        <v>0</v>
      </c>
      <c r="R10" s="345">
        <v>0</v>
      </c>
      <c r="S10" s="345">
        <v>0</v>
      </c>
      <c r="T10" s="345">
        <v>0</v>
      </c>
      <c r="U10" s="345">
        <v>0</v>
      </c>
      <c r="V10" s="345">
        <v>0</v>
      </c>
      <c r="W10" s="345">
        <v>0</v>
      </c>
      <c r="X10" s="345">
        <v>0</v>
      </c>
      <c r="Y10" s="345">
        <v>0</v>
      </c>
      <c r="Z10" s="345">
        <v>0</v>
      </c>
      <c r="AA10" s="345">
        <v>0</v>
      </c>
      <c r="AB10" s="345">
        <v>0</v>
      </c>
      <c r="AC10" s="345">
        <v>0</v>
      </c>
      <c r="AD10" s="345">
        <v>0</v>
      </c>
      <c r="AE10" s="345">
        <v>0</v>
      </c>
      <c r="AF10" s="345">
        <v>0</v>
      </c>
      <c r="AG10" s="345">
        <v>0</v>
      </c>
      <c r="AH10" s="345">
        <v>0</v>
      </c>
      <c r="AI10" s="345">
        <v>0</v>
      </c>
      <c r="AJ10" s="345">
        <v>0</v>
      </c>
      <c r="AK10" s="345">
        <v>0</v>
      </c>
      <c r="AL10" s="345">
        <v>0</v>
      </c>
      <c r="AM10" s="345">
        <v>0</v>
      </c>
      <c r="AN10" s="345">
        <v>0</v>
      </c>
      <c r="AO10" s="345">
        <v>0</v>
      </c>
      <c r="AP10" s="345">
        <v>0</v>
      </c>
      <c r="AQ10" s="345">
        <v>0</v>
      </c>
      <c r="AR10" s="345">
        <v>0</v>
      </c>
      <c r="AS10" s="345">
        <v>0</v>
      </c>
      <c r="AT10" s="345">
        <v>0</v>
      </c>
      <c r="AU10" s="345">
        <v>0</v>
      </c>
      <c r="AV10" s="345">
        <v>0</v>
      </c>
      <c r="AW10" s="345">
        <v>0</v>
      </c>
      <c r="AX10" s="345">
        <v>0</v>
      </c>
      <c r="AY10" s="345">
        <v>0</v>
      </c>
      <c r="AZ10" s="345">
        <v>0</v>
      </c>
      <c r="BA10" s="345">
        <v>0</v>
      </c>
      <c r="BB10" s="345">
        <v>0</v>
      </c>
      <c r="BC10" s="345">
        <v>0</v>
      </c>
      <c r="BD10" s="345">
        <v>0</v>
      </c>
      <c r="BE10" s="345">
        <v>0</v>
      </c>
      <c r="BF10" s="345">
        <v>0</v>
      </c>
      <c r="BG10" s="345">
        <v>0</v>
      </c>
      <c r="BH10" s="345">
        <v>0</v>
      </c>
      <c r="BI10" s="345">
        <v>0</v>
      </c>
      <c r="BJ10" s="345">
        <v>0</v>
      </c>
      <c r="BK10" s="345">
        <v>0</v>
      </c>
      <c r="BL10" s="345">
        <v>0</v>
      </c>
      <c r="BM10" s="345">
        <v>0</v>
      </c>
      <c r="BN10" s="345">
        <v>0</v>
      </c>
      <c r="BO10" s="345">
        <v>0</v>
      </c>
      <c r="BP10" s="345">
        <v>0</v>
      </c>
      <c r="BQ10" s="345">
        <v>0</v>
      </c>
      <c r="BR10" s="345">
        <v>0</v>
      </c>
      <c r="BS10" s="345">
        <v>0</v>
      </c>
      <c r="BT10" s="345">
        <v>0</v>
      </c>
      <c r="BU10" s="345">
        <v>0</v>
      </c>
      <c r="BV10" s="345">
        <v>0</v>
      </c>
      <c r="BW10" s="345">
        <v>0</v>
      </c>
      <c r="BX10" s="345">
        <v>0</v>
      </c>
      <c r="BY10" s="345">
        <v>0</v>
      </c>
    </row>
    <row r="11" spans="1:77" x14ac:dyDescent="0.25">
      <c r="A11" s="105" t="s">
        <v>8</v>
      </c>
      <c r="B11" s="345">
        <v>0</v>
      </c>
      <c r="C11" s="345">
        <v>0</v>
      </c>
      <c r="D11" s="345">
        <v>0</v>
      </c>
      <c r="E11" s="345">
        <v>0</v>
      </c>
      <c r="F11" s="345">
        <v>0</v>
      </c>
      <c r="G11" s="345">
        <v>0</v>
      </c>
      <c r="H11" s="345">
        <v>0</v>
      </c>
      <c r="I11" s="345">
        <v>0</v>
      </c>
      <c r="J11" s="345">
        <v>0</v>
      </c>
      <c r="K11" s="345">
        <v>0</v>
      </c>
      <c r="L11" s="345">
        <v>0</v>
      </c>
      <c r="M11" s="345">
        <v>0</v>
      </c>
      <c r="N11" s="345">
        <v>0</v>
      </c>
      <c r="O11" s="345">
        <v>0</v>
      </c>
      <c r="P11" s="345">
        <v>0</v>
      </c>
      <c r="Q11" s="345">
        <v>0</v>
      </c>
      <c r="R11" s="345">
        <v>0</v>
      </c>
      <c r="S11" s="345">
        <v>0</v>
      </c>
      <c r="T11" s="345">
        <v>0</v>
      </c>
      <c r="U11" s="345">
        <v>0</v>
      </c>
      <c r="V11" s="345">
        <v>0</v>
      </c>
      <c r="W11" s="345">
        <v>0</v>
      </c>
      <c r="X11" s="345">
        <v>0</v>
      </c>
      <c r="Y11" s="345">
        <v>0</v>
      </c>
      <c r="Z11" s="345">
        <v>0</v>
      </c>
      <c r="AA11" s="345">
        <v>0</v>
      </c>
      <c r="AB11" s="345">
        <v>0</v>
      </c>
      <c r="AC11" s="345">
        <v>0</v>
      </c>
      <c r="AD11" s="345">
        <v>0</v>
      </c>
      <c r="AE11" s="345">
        <v>0</v>
      </c>
      <c r="AF11" s="345">
        <v>0</v>
      </c>
      <c r="AG11" s="345">
        <v>0</v>
      </c>
      <c r="AH11" s="345">
        <v>0</v>
      </c>
      <c r="AI11" s="345">
        <v>0</v>
      </c>
      <c r="AJ11" s="345">
        <v>0</v>
      </c>
      <c r="AK11" s="345">
        <v>0</v>
      </c>
      <c r="AL11" s="345">
        <v>0</v>
      </c>
      <c r="AM11" s="345">
        <v>0</v>
      </c>
      <c r="AN11" s="345">
        <v>0</v>
      </c>
      <c r="AO11" s="345">
        <v>0</v>
      </c>
      <c r="AP11" s="345">
        <v>0</v>
      </c>
      <c r="AQ11" s="345">
        <v>0</v>
      </c>
      <c r="AR11" s="345">
        <v>0</v>
      </c>
      <c r="AS11" s="345">
        <v>0</v>
      </c>
      <c r="AT11" s="345">
        <v>0</v>
      </c>
      <c r="AU11" s="345">
        <v>0</v>
      </c>
      <c r="AV11" s="345">
        <v>0</v>
      </c>
      <c r="AW11" s="345">
        <v>0</v>
      </c>
      <c r="AX11" s="345">
        <v>0</v>
      </c>
      <c r="AY11" s="345">
        <v>0</v>
      </c>
      <c r="AZ11" s="345">
        <v>0</v>
      </c>
      <c r="BA11" s="345">
        <v>0</v>
      </c>
      <c r="BB11" s="345">
        <v>0</v>
      </c>
      <c r="BC11" s="345">
        <v>0</v>
      </c>
      <c r="BD11" s="345">
        <v>0</v>
      </c>
      <c r="BE11" s="345">
        <v>0</v>
      </c>
      <c r="BF11" s="345">
        <v>0</v>
      </c>
      <c r="BG11" s="345">
        <v>0</v>
      </c>
      <c r="BH11" s="345">
        <v>0</v>
      </c>
      <c r="BI11" s="345">
        <v>0</v>
      </c>
      <c r="BJ11" s="345">
        <v>0</v>
      </c>
      <c r="BK11" s="345">
        <v>0</v>
      </c>
      <c r="BL11" s="345">
        <v>0</v>
      </c>
      <c r="BM11" s="345">
        <v>0</v>
      </c>
      <c r="BN11" s="345">
        <v>0</v>
      </c>
      <c r="BO11" s="345">
        <v>0</v>
      </c>
      <c r="BP11" s="345">
        <v>0</v>
      </c>
      <c r="BQ11" s="345">
        <v>0</v>
      </c>
      <c r="BR11" s="345">
        <v>0</v>
      </c>
      <c r="BS11" s="345">
        <v>0</v>
      </c>
      <c r="BT11" s="345">
        <v>0</v>
      </c>
      <c r="BU11" s="345">
        <v>0</v>
      </c>
      <c r="BV11" s="345">
        <v>0</v>
      </c>
      <c r="BW11" s="345">
        <v>0</v>
      </c>
      <c r="BX11" s="345">
        <v>0</v>
      </c>
      <c r="BY11" s="345">
        <v>0</v>
      </c>
    </row>
    <row r="12" spans="1:77" x14ac:dyDescent="0.25">
      <c r="A12" s="105" t="s">
        <v>9</v>
      </c>
      <c r="B12" s="345">
        <v>0</v>
      </c>
      <c r="C12" s="345">
        <v>0</v>
      </c>
      <c r="D12" s="345">
        <v>0</v>
      </c>
      <c r="E12" s="345">
        <v>0</v>
      </c>
      <c r="F12" s="345">
        <v>0</v>
      </c>
      <c r="G12" s="345">
        <v>0</v>
      </c>
      <c r="H12" s="345">
        <v>0</v>
      </c>
      <c r="I12" s="345">
        <v>0</v>
      </c>
      <c r="J12" s="345">
        <v>0</v>
      </c>
      <c r="K12" s="345">
        <v>0</v>
      </c>
      <c r="L12" s="345">
        <v>0</v>
      </c>
      <c r="M12" s="345">
        <v>0</v>
      </c>
      <c r="N12" s="345">
        <v>0</v>
      </c>
      <c r="O12" s="345">
        <v>0</v>
      </c>
      <c r="P12" s="345">
        <v>0</v>
      </c>
      <c r="Q12" s="345">
        <v>0</v>
      </c>
      <c r="R12" s="345">
        <v>0</v>
      </c>
      <c r="S12" s="345">
        <v>0</v>
      </c>
      <c r="T12" s="345">
        <v>0</v>
      </c>
      <c r="U12" s="345">
        <v>0</v>
      </c>
      <c r="V12" s="345">
        <v>0</v>
      </c>
      <c r="W12" s="345">
        <v>0</v>
      </c>
      <c r="X12" s="345">
        <v>0</v>
      </c>
      <c r="Y12" s="345">
        <v>0</v>
      </c>
      <c r="Z12" s="345">
        <v>0</v>
      </c>
      <c r="AA12" s="345">
        <v>0</v>
      </c>
      <c r="AB12" s="345">
        <v>0</v>
      </c>
      <c r="AC12" s="345">
        <v>0</v>
      </c>
      <c r="AD12" s="345">
        <v>0</v>
      </c>
      <c r="AE12" s="345">
        <v>0</v>
      </c>
      <c r="AF12" s="345">
        <v>0</v>
      </c>
      <c r="AG12" s="345">
        <v>0</v>
      </c>
      <c r="AH12" s="345">
        <v>0</v>
      </c>
      <c r="AI12" s="345">
        <v>0</v>
      </c>
      <c r="AJ12" s="345">
        <v>0</v>
      </c>
      <c r="AK12" s="345">
        <v>0</v>
      </c>
      <c r="AL12" s="345">
        <v>0</v>
      </c>
      <c r="AM12" s="345">
        <v>0</v>
      </c>
      <c r="AN12" s="345">
        <v>0</v>
      </c>
      <c r="AO12" s="345">
        <v>0</v>
      </c>
      <c r="AP12" s="345">
        <v>0</v>
      </c>
      <c r="AQ12" s="345">
        <v>0</v>
      </c>
      <c r="AR12" s="345">
        <v>0</v>
      </c>
      <c r="AS12" s="345">
        <v>0</v>
      </c>
      <c r="AT12" s="345">
        <v>0</v>
      </c>
      <c r="AU12" s="345">
        <v>0</v>
      </c>
      <c r="AV12" s="345">
        <v>0</v>
      </c>
      <c r="AW12" s="345">
        <v>0</v>
      </c>
      <c r="AX12" s="345">
        <v>0</v>
      </c>
      <c r="AY12" s="345">
        <v>0</v>
      </c>
      <c r="AZ12" s="345">
        <v>0</v>
      </c>
      <c r="BA12" s="345">
        <v>0</v>
      </c>
      <c r="BB12" s="345">
        <v>0</v>
      </c>
      <c r="BC12" s="345">
        <v>0</v>
      </c>
      <c r="BD12" s="345">
        <v>0</v>
      </c>
      <c r="BE12" s="345">
        <v>0</v>
      </c>
      <c r="BF12" s="345">
        <v>0</v>
      </c>
      <c r="BG12" s="345">
        <v>0</v>
      </c>
      <c r="BH12" s="345">
        <v>0</v>
      </c>
      <c r="BI12" s="345">
        <v>0</v>
      </c>
      <c r="BJ12" s="345">
        <v>0</v>
      </c>
      <c r="BK12" s="345">
        <v>0</v>
      </c>
      <c r="BL12" s="345">
        <v>0</v>
      </c>
      <c r="BM12" s="345">
        <v>0</v>
      </c>
      <c r="BN12" s="345">
        <v>0</v>
      </c>
      <c r="BO12" s="345">
        <v>0</v>
      </c>
      <c r="BP12" s="345">
        <v>0</v>
      </c>
      <c r="BQ12" s="345">
        <v>0</v>
      </c>
      <c r="BR12" s="345">
        <v>0</v>
      </c>
      <c r="BS12" s="345">
        <v>0</v>
      </c>
      <c r="BT12" s="345">
        <v>0</v>
      </c>
      <c r="BU12" s="345">
        <v>0</v>
      </c>
      <c r="BV12" s="345">
        <v>0</v>
      </c>
      <c r="BW12" s="345">
        <v>0</v>
      </c>
      <c r="BX12" s="345">
        <v>0</v>
      </c>
      <c r="BY12" s="345">
        <v>0</v>
      </c>
    </row>
    <row r="13" spans="1:77" x14ac:dyDescent="0.25">
      <c r="A13" s="105" t="s">
        <v>10</v>
      </c>
      <c r="B13" s="345">
        <v>0</v>
      </c>
      <c r="C13" s="345">
        <v>0</v>
      </c>
      <c r="D13" s="345">
        <v>0</v>
      </c>
      <c r="E13" s="345">
        <v>0</v>
      </c>
      <c r="F13" s="345">
        <v>0</v>
      </c>
      <c r="G13" s="345">
        <v>0</v>
      </c>
      <c r="H13" s="345">
        <v>0</v>
      </c>
      <c r="I13" s="345">
        <v>0</v>
      </c>
      <c r="J13" s="345">
        <v>0</v>
      </c>
      <c r="K13" s="345">
        <v>0</v>
      </c>
      <c r="L13" s="345">
        <v>0</v>
      </c>
      <c r="M13" s="345">
        <v>0</v>
      </c>
      <c r="N13" s="345">
        <v>0</v>
      </c>
      <c r="O13" s="345">
        <v>0</v>
      </c>
      <c r="P13" s="345">
        <v>0</v>
      </c>
      <c r="Q13" s="345">
        <v>0</v>
      </c>
      <c r="R13" s="345">
        <v>0</v>
      </c>
      <c r="S13" s="345">
        <v>0</v>
      </c>
      <c r="T13" s="345">
        <v>0</v>
      </c>
      <c r="U13" s="345">
        <v>0</v>
      </c>
      <c r="V13" s="345">
        <v>0</v>
      </c>
      <c r="W13" s="345">
        <v>0</v>
      </c>
      <c r="X13" s="345">
        <v>0</v>
      </c>
      <c r="Y13" s="345">
        <v>0</v>
      </c>
      <c r="Z13" s="345">
        <v>0</v>
      </c>
      <c r="AA13" s="345">
        <v>0</v>
      </c>
      <c r="AB13" s="345">
        <v>0</v>
      </c>
      <c r="AC13" s="345">
        <v>0</v>
      </c>
      <c r="AD13" s="345">
        <v>0</v>
      </c>
      <c r="AE13" s="345">
        <v>0</v>
      </c>
      <c r="AF13" s="345">
        <v>0</v>
      </c>
      <c r="AG13" s="345">
        <v>0</v>
      </c>
      <c r="AH13" s="345">
        <v>0</v>
      </c>
      <c r="AI13" s="345">
        <v>0</v>
      </c>
      <c r="AJ13" s="345">
        <v>0</v>
      </c>
      <c r="AK13" s="345">
        <v>0</v>
      </c>
      <c r="AL13" s="345">
        <v>0</v>
      </c>
      <c r="AM13" s="345">
        <v>0</v>
      </c>
      <c r="AN13" s="345">
        <v>0</v>
      </c>
      <c r="AO13" s="345">
        <v>0</v>
      </c>
      <c r="AP13" s="345">
        <v>0</v>
      </c>
      <c r="AQ13" s="345">
        <v>0</v>
      </c>
      <c r="AR13" s="345">
        <v>0</v>
      </c>
      <c r="AS13" s="345">
        <v>0</v>
      </c>
      <c r="AT13" s="345">
        <v>0</v>
      </c>
      <c r="AU13" s="345">
        <v>0</v>
      </c>
      <c r="AV13" s="345">
        <v>0</v>
      </c>
      <c r="AW13" s="345">
        <v>0</v>
      </c>
      <c r="AX13" s="345">
        <v>0</v>
      </c>
      <c r="AY13" s="345">
        <v>0</v>
      </c>
      <c r="AZ13" s="345">
        <v>0</v>
      </c>
      <c r="BA13" s="345">
        <v>0</v>
      </c>
      <c r="BB13" s="345">
        <v>0</v>
      </c>
      <c r="BC13" s="345">
        <v>0</v>
      </c>
      <c r="BD13" s="345">
        <v>0</v>
      </c>
      <c r="BE13" s="345">
        <v>0</v>
      </c>
      <c r="BF13" s="345">
        <v>0</v>
      </c>
      <c r="BG13" s="345">
        <v>0</v>
      </c>
      <c r="BH13" s="345">
        <v>0</v>
      </c>
      <c r="BI13" s="345">
        <v>0</v>
      </c>
      <c r="BJ13" s="345">
        <v>0</v>
      </c>
      <c r="BK13" s="345">
        <v>0</v>
      </c>
      <c r="BL13" s="345">
        <v>0</v>
      </c>
      <c r="BM13" s="345">
        <v>0</v>
      </c>
      <c r="BN13" s="345">
        <v>0</v>
      </c>
      <c r="BO13" s="345">
        <v>0</v>
      </c>
      <c r="BP13" s="345">
        <v>0</v>
      </c>
      <c r="BQ13" s="345">
        <v>0</v>
      </c>
      <c r="BR13" s="345">
        <v>0</v>
      </c>
      <c r="BS13" s="345">
        <v>0</v>
      </c>
      <c r="BT13" s="345">
        <v>0</v>
      </c>
      <c r="BU13" s="345">
        <v>0</v>
      </c>
      <c r="BV13" s="345">
        <v>0</v>
      </c>
      <c r="BW13" s="345">
        <v>0</v>
      </c>
      <c r="BX13" s="345">
        <v>0</v>
      </c>
      <c r="BY13" s="345">
        <v>0</v>
      </c>
    </row>
    <row r="14" spans="1:77" x14ac:dyDescent="0.25">
      <c r="A14" s="105" t="s">
        <v>11</v>
      </c>
      <c r="B14" s="345">
        <v>0</v>
      </c>
      <c r="C14" s="345">
        <v>0</v>
      </c>
      <c r="D14" s="345">
        <v>0</v>
      </c>
      <c r="E14" s="345">
        <v>0</v>
      </c>
      <c r="F14" s="345">
        <v>0</v>
      </c>
      <c r="G14" s="345">
        <v>0</v>
      </c>
      <c r="H14" s="345">
        <v>0</v>
      </c>
      <c r="I14" s="345">
        <v>0</v>
      </c>
      <c r="J14" s="345">
        <v>0</v>
      </c>
      <c r="K14" s="345">
        <v>0</v>
      </c>
      <c r="L14" s="345">
        <v>0</v>
      </c>
      <c r="M14" s="345">
        <v>0</v>
      </c>
      <c r="N14" s="345">
        <v>0</v>
      </c>
      <c r="O14" s="345">
        <v>0</v>
      </c>
      <c r="P14" s="345">
        <v>0</v>
      </c>
      <c r="Q14" s="345">
        <v>0</v>
      </c>
      <c r="R14" s="345">
        <v>0</v>
      </c>
      <c r="S14" s="345">
        <v>0</v>
      </c>
      <c r="T14" s="345">
        <v>0</v>
      </c>
      <c r="U14" s="345">
        <v>0</v>
      </c>
      <c r="V14" s="345">
        <v>0</v>
      </c>
      <c r="W14" s="345">
        <v>0</v>
      </c>
      <c r="X14" s="345">
        <v>0</v>
      </c>
      <c r="Y14" s="345">
        <v>0</v>
      </c>
      <c r="Z14" s="345">
        <v>0</v>
      </c>
      <c r="AA14" s="345">
        <v>0</v>
      </c>
      <c r="AB14" s="345">
        <v>0</v>
      </c>
      <c r="AC14" s="345">
        <v>0</v>
      </c>
      <c r="AD14" s="345">
        <v>0</v>
      </c>
      <c r="AE14" s="345">
        <v>0</v>
      </c>
      <c r="AF14" s="345">
        <v>0</v>
      </c>
      <c r="AG14" s="345">
        <v>0</v>
      </c>
      <c r="AH14" s="345">
        <v>0</v>
      </c>
      <c r="AI14" s="345">
        <v>0</v>
      </c>
      <c r="AJ14" s="345">
        <v>0</v>
      </c>
      <c r="AK14" s="345">
        <v>0</v>
      </c>
      <c r="AL14" s="345">
        <v>0</v>
      </c>
      <c r="AM14" s="345">
        <v>0</v>
      </c>
      <c r="AN14" s="345">
        <v>0</v>
      </c>
      <c r="AO14" s="345">
        <v>0</v>
      </c>
      <c r="AP14" s="345">
        <v>0</v>
      </c>
      <c r="AQ14" s="345">
        <v>0</v>
      </c>
      <c r="AR14" s="345">
        <v>0</v>
      </c>
      <c r="AS14" s="345">
        <v>0</v>
      </c>
      <c r="AT14" s="345">
        <v>0</v>
      </c>
      <c r="AU14" s="345">
        <v>0</v>
      </c>
      <c r="AV14" s="345">
        <v>0</v>
      </c>
      <c r="AW14" s="345">
        <v>0</v>
      </c>
      <c r="AX14" s="345">
        <v>0</v>
      </c>
      <c r="AY14" s="345">
        <v>0</v>
      </c>
      <c r="AZ14" s="345">
        <v>0</v>
      </c>
      <c r="BA14" s="345">
        <v>0</v>
      </c>
      <c r="BB14" s="345">
        <v>0</v>
      </c>
      <c r="BC14" s="345">
        <v>0</v>
      </c>
      <c r="BD14" s="345">
        <v>0</v>
      </c>
      <c r="BE14" s="345">
        <v>0</v>
      </c>
      <c r="BF14" s="345">
        <v>0</v>
      </c>
      <c r="BG14" s="345">
        <v>0</v>
      </c>
      <c r="BH14" s="345">
        <v>0</v>
      </c>
      <c r="BI14" s="345">
        <v>0</v>
      </c>
      <c r="BJ14" s="345">
        <v>0</v>
      </c>
      <c r="BK14" s="345">
        <v>0</v>
      </c>
      <c r="BL14" s="345">
        <v>0</v>
      </c>
      <c r="BM14" s="345">
        <v>0</v>
      </c>
      <c r="BN14" s="345">
        <v>0</v>
      </c>
      <c r="BO14" s="345">
        <v>0</v>
      </c>
      <c r="BP14" s="345">
        <v>0</v>
      </c>
      <c r="BQ14" s="345">
        <v>0</v>
      </c>
      <c r="BR14" s="345">
        <v>0</v>
      </c>
      <c r="BS14" s="345">
        <v>0</v>
      </c>
      <c r="BT14" s="345">
        <v>0</v>
      </c>
      <c r="BU14" s="345">
        <v>0</v>
      </c>
      <c r="BV14" s="345">
        <v>0</v>
      </c>
      <c r="BW14" s="345">
        <v>0</v>
      </c>
      <c r="BX14" s="345">
        <v>0</v>
      </c>
      <c r="BY14" s="345">
        <v>0</v>
      </c>
    </row>
    <row r="15" spans="1:77" x14ac:dyDescent="0.25">
      <c r="A15" s="105" t="s">
        <v>12</v>
      </c>
      <c r="B15" s="345">
        <v>0</v>
      </c>
      <c r="C15" s="345">
        <v>0</v>
      </c>
      <c r="D15" s="345">
        <v>0</v>
      </c>
      <c r="E15" s="345">
        <v>0</v>
      </c>
      <c r="F15" s="345">
        <v>0</v>
      </c>
      <c r="G15" s="345">
        <v>0</v>
      </c>
      <c r="H15" s="345">
        <v>0</v>
      </c>
      <c r="I15" s="345">
        <v>0</v>
      </c>
      <c r="J15" s="345">
        <v>0</v>
      </c>
      <c r="K15" s="345">
        <v>0</v>
      </c>
      <c r="L15" s="345">
        <v>0</v>
      </c>
      <c r="M15" s="345">
        <v>0</v>
      </c>
      <c r="N15" s="345">
        <v>0</v>
      </c>
      <c r="O15" s="345">
        <v>0</v>
      </c>
      <c r="P15" s="345">
        <v>0</v>
      </c>
      <c r="Q15" s="345">
        <v>0</v>
      </c>
      <c r="R15" s="345">
        <v>0</v>
      </c>
      <c r="S15" s="345">
        <v>0</v>
      </c>
      <c r="T15" s="345">
        <v>0</v>
      </c>
      <c r="U15" s="345">
        <v>0</v>
      </c>
      <c r="V15" s="345">
        <v>0</v>
      </c>
      <c r="W15" s="345">
        <v>0</v>
      </c>
      <c r="X15" s="345">
        <v>0</v>
      </c>
      <c r="Y15" s="345">
        <v>0</v>
      </c>
      <c r="Z15" s="345">
        <v>0</v>
      </c>
      <c r="AA15" s="345">
        <v>0</v>
      </c>
      <c r="AB15" s="345">
        <v>0</v>
      </c>
      <c r="AC15" s="345">
        <v>0</v>
      </c>
      <c r="AD15" s="345">
        <v>0</v>
      </c>
      <c r="AE15" s="345">
        <v>0</v>
      </c>
      <c r="AF15" s="345">
        <v>0</v>
      </c>
      <c r="AG15" s="345">
        <v>0</v>
      </c>
      <c r="AH15" s="345">
        <v>0</v>
      </c>
      <c r="AI15" s="345">
        <v>0</v>
      </c>
      <c r="AJ15" s="345">
        <v>0</v>
      </c>
      <c r="AK15" s="345">
        <v>0</v>
      </c>
      <c r="AL15" s="345">
        <v>0</v>
      </c>
      <c r="AM15" s="345">
        <v>0</v>
      </c>
      <c r="AN15" s="345">
        <v>0</v>
      </c>
      <c r="AO15" s="345">
        <v>0</v>
      </c>
      <c r="AP15" s="345">
        <v>0</v>
      </c>
      <c r="AQ15" s="345">
        <v>0</v>
      </c>
      <c r="AR15" s="345">
        <v>0</v>
      </c>
      <c r="AS15" s="345">
        <v>0</v>
      </c>
      <c r="AT15" s="345">
        <v>0</v>
      </c>
      <c r="AU15" s="345">
        <v>0</v>
      </c>
      <c r="AV15" s="345">
        <v>0</v>
      </c>
      <c r="AW15" s="345">
        <v>0</v>
      </c>
      <c r="AX15" s="345">
        <v>0</v>
      </c>
      <c r="AY15" s="345">
        <v>0</v>
      </c>
      <c r="AZ15" s="345">
        <v>0</v>
      </c>
      <c r="BA15" s="345">
        <v>0</v>
      </c>
      <c r="BB15" s="345">
        <v>0</v>
      </c>
      <c r="BC15" s="345">
        <v>0</v>
      </c>
      <c r="BD15" s="345">
        <v>0</v>
      </c>
      <c r="BE15" s="345">
        <v>0</v>
      </c>
      <c r="BF15" s="345">
        <v>0</v>
      </c>
      <c r="BG15" s="345">
        <v>0</v>
      </c>
      <c r="BH15" s="345">
        <v>0</v>
      </c>
      <c r="BI15" s="345">
        <v>0</v>
      </c>
      <c r="BJ15" s="345">
        <v>0</v>
      </c>
      <c r="BK15" s="345">
        <v>0</v>
      </c>
      <c r="BL15" s="345">
        <v>0</v>
      </c>
      <c r="BM15" s="345">
        <v>0</v>
      </c>
      <c r="BN15" s="345">
        <v>0</v>
      </c>
      <c r="BO15" s="345">
        <v>0</v>
      </c>
      <c r="BP15" s="345">
        <v>0</v>
      </c>
      <c r="BQ15" s="345">
        <v>0</v>
      </c>
      <c r="BR15" s="345">
        <v>0</v>
      </c>
      <c r="BS15" s="345">
        <v>0</v>
      </c>
      <c r="BT15" s="345">
        <v>0</v>
      </c>
      <c r="BU15" s="345">
        <v>0</v>
      </c>
      <c r="BV15" s="345">
        <v>0</v>
      </c>
      <c r="BW15" s="345">
        <v>0</v>
      </c>
      <c r="BX15" s="345">
        <v>0</v>
      </c>
      <c r="BY15" s="345">
        <v>0</v>
      </c>
    </row>
    <row r="16" spans="1:77" x14ac:dyDescent="0.25">
      <c r="A16" s="105" t="s">
        <v>13</v>
      </c>
      <c r="B16" s="345">
        <v>0</v>
      </c>
      <c r="C16" s="345">
        <v>0</v>
      </c>
      <c r="D16" s="345">
        <v>0</v>
      </c>
      <c r="E16" s="345">
        <v>0</v>
      </c>
      <c r="F16" s="345">
        <v>0</v>
      </c>
      <c r="G16" s="345">
        <v>0</v>
      </c>
      <c r="H16" s="345">
        <v>0</v>
      </c>
      <c r="I16" s="345">
        <v>0</v>
      </c>
      <c r="J16" s="345">
        <v>0</v>
      </c>
      <c r="K16" s="345">
        <v>0</v>
      </c>
      <c r="L16" s="345">
        <v>0</v>
      </c>
      <c r="M16" s="345">
        <v>0</v>
      </c>
      <c r="N16" s="345">
        <v>0</v>
      </c>
      <c r="O16" s="345">
        <v>0</v>
      </c>
      <c r="P16" s="345">
        <v>0</v>
      </c>
      <c r="Q16" s="345">
        <v>0</v>
      </c>
      <c r="R16" s="345">
        <v>0</v>
      </c>
      <c r="S16" s="345">
        <v>0</v>
      </c>
      <c r="T16" s="345">
        <v>0</v>
      </c>
      <c r="U16" s="345">
        <v>0</v>
      </c>
      <c r="V16" s="345">
        <v>0</v>
      </c>
      <c r="W16" s="345">
        <v>0</v>
      </c>
      <c r="X16" s="345">
        <v>0</v>
      </c>
      <c r="Y16" s="345">
        <v>0</v>
      </c>
      <c r="Z16" s="345">
        <v>0</v>
      </c>
      <c r="AA16" s="345">
        <v>0</v>
      </c>
      <c r="AB16" s="345">
        <v>0</v>
      </c>
      <c r="AC16" s="345">
        <v>0</v>
      </c>
      <c r="AD16" s="345">
        <v>0</v>
      </c>
      <c r="AE16" s="345">
        <v>0</v>
      </c>
      <c r="AF16" s="345">
        <v>0</v>
      </c>
      <c r="AG16" s="345">
        <v>0</v>
      </c>
      <c r="AH16" s="345">
        <v>0</v>
      </c>
      <c r="AI16" s="345">
        <v>0</v>
      </c>
      <c r="AJ16" s="345">
        <v>0</v>
      </c>
      <c r="AK16" s="345">
        <v>0</v>
      </c>
      <c r="AL16" s="345">
        <v>0</v>
      </c>
      <c r="AM16" s="345">
        <v>0</v>
      </c>
      <c r="AN16" s="345">
        <v>0</v>
      </c>
      <c r="AO16" s="345">
        <v>0</v>
      </c>
      <c r="AP16" s="345">
        <v>0</v>
      </c>
      <c r="AQ16" s="345">
        <v>0</v>
      </c>
      <c r="AR16" s="345">
        <v>0</v>
      </c>
      <c r="AS16" s="345">
        <v>0</v>
      </c>
      <c r="AT16" s="345">
        <v>0</v>
      </c>
      <c r="AU16" s="345">
        <v>0</v>
      </c>
      <c r="AV16" s="345">
        <v>0</v>
      </c>
      <c r="AW16" s="345">
        <v>0</v>
      </c>
      <c r="AX16" s="345">
        <v>0</v>
      </c>
      <c r="AY16" s="345">
        <v>0</v>
      </c>
      <c r="AZ16" s="345">
        <v>0</v>
      </c>
      <c r="BA16" s="345">
        <v>0</v>
      </c>
      <c r="BB16" s="345">
        <v>0</v>
      </c>
      <c r="BC16" s="345">
        <v>0</v>
      </c>
      <c r="BD16" s="345">
        <v>0</v>
      </c>
      <c r="BE16" s="345">
        <v>0</v>
      </c>
      <c r="BF16" s="345">
        <v>0</v>
      </c>
      <c r="BG16" s="345">
        <v>0</v>
      </c>
      <c r="BH16" s="345">
        <v>0</v>
      </c>
      <c r="BI16" s="345">
        <v>0</v>
      </c>
      <c r="BJ16" s="345">
        <v>0</v>
      </c>
      <c r="BK16" s="345">
        <v>0</v>
      </c>
      <c r="BL16" s="345">
        <v>0</v>
      </c>
      <c r="BM16" s="345">
        <v>0</v>
      </c>
      <c r="BN16" s="345">
        <v>0</v>
      </c>
      <c r="BO16" s="345">
        <v>0</v>
      </c>
      <c r="BP16" s="345">
        <v>0</v>
      </c>
      <c r="BQ16" s="345">
        <v>0</v>
      </c>
      <c r="BR16" s="345">
        <v>0</v>
      </c>
      <c r="BS16" s="345">
        <v>0</v>
      </c>
      <c r="BT16" s="345">
        <v>0</v>
      </c>
      <c r="BU16" s="345">
        <v>0</v>
      </c>
      <c r="BV16" s="345">
        <v>0</v>
      </c>
      <c r="BW16" s="345">
        <v>0</v>
      </c>
      <c r="BX16" s="345">
        <v>0</v>
      </c>
      <c r="BY16" s="345">
        <v>0</v>
      </c>
    </row>
    <row r="17" spans="1:77" x14ac:dyDescent="0.25">
      <c r="A17" s="105" t="s">
        <v>14</v>
      </c>
      <c r="B17" s="345">
        <v>0</v>
      </c>
      <c r="C17" s="345">
        <v>0</v>
      </c>
      <c r="D17" s="345">
        <v>0</v>
      </c>
      <c r="E17" s="345">
        <v>0</v>
      </c>
      <c r="F17" s="345">
        <v>0</v>
      </c>
      <c r="G17" s="345">
        <v>0</v>
      </c>
      <c r="H17" s="345">
        <v>0</v>
      </c>
      <c r="I17" s="345">
        <v>0</v>
      </c>
      <c r="J17" s="345">
        <v>0</v>
      </c>
      <c r="K17" s="345">
        <v>0</v>
      </c>
      <c r="L17" s="345">
        <v>0</v>
      </c>
      <c r="M17" s="345">
        <v>0</v>
      </c>
      <c r="N17" s="345">
        <v>0</v>
      </c>
      <c r="O17" s="345">
        <v>0</v>
      </c>
      <c r="P17" s="345">
        <v>0</v>
      </c>
      <c r="Q17" s="345">
        <v>0</v>
      </c>
      <c r="R17" s="345">
        <v>0</v>
      </c>
      <c r="S17" s="345">
        <v>0</v>
      </c>
      <c r="T17" s="345">
        <v>0</v>
      </c>
      <c r="U17" s="345">
        <v>0</v>
      </c>
      <c r="V17" s="345">
        <v>0</v>
      </c>
      <c r="W17" s="345">
        <v>0</v>
      </c>
      <c r="X17" s="345">
        <v>0</v>
      </c>
      <c r="Y17" s="345">
        <v>0</v>
      </c>
      <c r="Z17" s="345">
        <v>0</v>
      </c>
      <c r="AA17" s="345">
        <v>0</v>
      </c>
      <c r="AB17" s="345">
        <v>0</v>
      </c>
      <c r="AC17" s="345">
        <v>0</v>
      </c>
      <c r="AD17" s="345">
        <v>0</v>
      </c>
      <c r="AE17" s="345">
        <v>0</v>
      </c>
      <c r="AF17" s="345">
        <v>0</v>
      </c>
      <c r="AG17" s="345">
        <v>0</v>
      </c>
      <c r="AH17" s="345">
        <v>0</v>
      </c>
      <c r="AI17" s="345">
        <v>0</v>
      </c>
      <c r="AJ17" s="345">
        <v>0</v>
      </c>
      <c r="AK17" s="345">
        <v>0</v>
      </c>
      <c r="AL17" s="345">
        <v>0</v>
      </c>
      <c r="AM17" s="345">
        <v>0</v>
      </c>
      <c r="AN17" s="345">
        <v>0</v>
      </c>
      <c r="AO17" s="345">
        <v>0</v>
      </c>
      <c r="AP17" s="345">
        <v>0</v>
      </c>
      <c r="AQ17" s="345">
        <v>0</v>
      </c>
      <c r="AR17" s="345">
        <v>0</v>
      </c>
      <c r="AS17" s="345">
        <v>0</v>
      </c>
      <c r="AT17" s="345">
        <v>0</v>
      </c>
      <c r="AU17" s="345">
        <v>0</v>
      </c>
      <c r="AV17" s="345">
        <v>0</v>
      </c>
      <c r="AW17" s="345">
        <v>0</v>
      </c>
      <c r="AX17" s="345">
        <v>0</v>
      </c>
      <c r="AY17" s="345">
        <v>0</v>
      </c>
      <c r="AZ17" s="345">
        <v>0</v>
      </c>
      <c r="BA17" s="345">
        <v>0</v>
      </c>
      <c r="BB17" s="345">
        <v>0</v>
      </c>
      <c r="BC17" s="345">
        <v>0</v>
      </c>
      <c r="BD17" s="345">
        <v>0</v>
      </c>
      <c r="BE17" s="345">
        <v>0</v>
      </c>
      <c r="BF17" s="345">
        <v>0</v>
      </c>
      <c r="BG17" s="345">
        <v>0</v>
      </c>
      <c r="BH17" s="345">
        <v>0</v>
      </c>
      <c r="BI17" s="345">
        <v>0</v>
      </c>
      <c r="BJ17" s="345">
        <v>0</v>
      </c>
      <c r="BK17" s="345">
        <v>0</v>
      </c>
      <c r="BL17" s="345">
        <v>0</v>
      </c>
      <c r="BM17" s="345">
        <v>0</v>
      </c>
      <c r="BN17" s="345">
        <v>0</v>
      </c>
      <c r="BO17" s="345">
        <v>0</v>
      </c>
      <c r="BP17" s="345">
        <v>0</v>
      </c>
      <c r="BQ17" s="345">
        <v>0</v>
      </c>
      <c r="BR17" s="345">
        <v>0</v>
      </c>
      <c r="BS17" s="345">
        <v>0</v>
      </c>
      <c r="BT17" s="345">
        <v>0</v>
      </c>
      <c r="BU17" s="345">
        <v>0</v>
      </c>
      <c r="BV17" s="345">
        <v>0</v>
      </c>
      <c r="BW17" s="345">
        <v>0</v>
      </c>
      <c r="BX17" s="345">
        <v>0</v>
      </c>
      <c r="BY17" s="345">
        <v>0</v>
      </c>
    </row>
    <row r="18" spans="1:77" x14ac:dyDescent="0.25">
      <c r="A18" s="105" t="s">
        <v>15</v>
      </c>
      <c r="B18" s="345">
        <v>0</v>
      </c>
      <c r="C18" s="345">
        <v>0</v>
      </c>
      <c r="D18" s="345">
        <v>0</v>
      </c>
      <c r="E18" s="345">
        <v>0</v>
      </c>
      <c r="F18" s="345">
        <v>0</v>
      </c>
      <c r="G18" s="345">
        <v>0</v>
      </c>
      <c r="H18" s="345">
        <v>0</v>
      </c>
      <c r="I18" s="345">
        <v>0</v>
      </c>
      <c r="J18" s="345">
        <v>0</v>
      </c>
      <c r="K18" s="345">
        <v>0</v>
      </c>
      <c r="L18" s="345">
        <v>0</v>
      </c>
      <c r="M18" s="345">
        <v>0</v>
      </c>
      <c r="N18" s="345">
        <v>0</v>
      </c>
      <c r="O18" s="345">
        <v>0</v>
      </c>
      <c r="P18" s="345">
        <v>0</v>
      </c>
      <c r="Q18" s="345">
        <v>0</v>
      </c>
      <c r="R18" s="345">
        <v>0</v>
      </c>
      <c r="S18" s="345">
        <v>0</v>
      </c>
      <c r="T18" s="345">
        <v>0</v>
      </c>
      <c r="U18" s="345">
        <v>0</v>
      </c>
      <c r="V18" s="345">
        <v>0</v>
      </c>
      <c r="W18" s="345">
        <v>0</v>
      </c>
      <c r="X18" s="345">
        <v>0</v>
      </c>
      <c r="Y18" s="345">
        <v>0</v>
      </c>
      <c r="Z18" s="345">
        <v>0</v>
      </c>
      <c r="AA18" s="345">
        <v>0</v>
      </c>
      <c r="AB18" s="345">
        <v>0</v>
      </c>
      <c r="AC18" s="345">
        <v>0</v>
      </c>
      <c r="AD18" s="345">
        <v>0</v>
      </c>
      <c r="AE18" s="345">
        <v>0</v>
      </c>
      <c r="AF18" s="345">
        <v>0</v>
      </c>
      <c r="AG18" s="345">
        <v>0</v>
      </c>
      <c r="AH18" s="345">
        <v>0</v>
      </c>
      <c r="AI18" s="345">
        <v>0</v>
      </c>
      <c r="AJ18" s="345">
        <v>0</v>
      </c>
      <c r="AK18" s="345">
        <v>0</v>
      </c>
      <c r="AL18" s="345">
        <v>0</v>
      </c>
      <c r="AM18" s="345">
        <v>0</v>
      </c>
      <c r="AN18" s="345">
        <v>0</v>
      </c>
      <c r="AO18" s="345">
        <v>0</v>
      </c>
      <c r="AP18" s="345">
        <v>0</v>
      </c>
      <c r="AQ18" s="345">
        <v>0</v>
      </c>
      <c r="AR18" s="345">
        <v>0</v>
      </c>
      <c r="AS18" s="345">
        <v>0</v>
      </c>
      <c r="AT18" s="345">
        <v>0</v>
      </c>
      <c r="AU18" s="345">
        <v>0</v>
      </c>
      <c r="AV18" s="345">
        <v>0</v>
      </c>
      <c r="AW18" s="345">
        <v>0</v>
      </c>
      <c r="AX18" s="345">
        <v>0</v>
      </c>
      <c r="AY18" s="345">
        <v>0</v>
      </c>
      <c r="AZ18" s="345">
        <v>0</v>
      </c>
      <c r="BA18" s="345">
        <v>0</v>
      </c>
      <c r="BB18" s="345">
        <v>0</v>
      </c>
      <c r="BC18" s="345">
        <v>0</v>
      </c>
      <c r="BD18" s="345">
        <v>0</v>
      </c>
      <c r="BE18" s="345">
        <v>0</v>
      </c>
      <c r="BF18" s="345">
        <v>0</v>
      </c>
      <c r="BG18" s="345">
        <v>0</v>
      </c>
      <c r="BH18" s="345">
        <v>0</v>
      </c>
      <c r="BI18" s="345">
        <v>0</v>
      </c>
      <c r="BJ18" s="345">
        <v>0</v>
      </c>
      <c r="BK18" s="345">
        <v>0</v>
      </c>
      <c r="BL18" s="345">
        <v>0</v>
      </c>
      <c r="BM18" s="345">
        <v>0</v>
      </c>
      <c r="BN18" s="345">
        <v>0</v>
      </c>
      <c r="BO18" s="345">
        <v>0</v>
      </c>
      <c r="BP18" s="345">
        <v>0</v>
      </c>
      <c r="BQ18" s="345">
        <v>0</v>
      </c>
      <c r="BR18" s="345">
        <v>0</v>
      </c>
      <c r="BS18" s="345">
        <v>0</v>
      </c>
      <c r="BT18" s="345">
        <v>0</v>
      </c>
      <c r="BU18" s="345">
        <v>0</v>
      </c>
      <c r="BV18" s="345">
        <v>0</v>
      </c>
      <c r="BW18" s="345">
        <v>0</v>
      </c>
      <c r="BX18" s="345">
        <v>0</v>
      </c>
      <c r="BY18" s="345">
        <v>0</v>
      </c>
    </row>
    <row r="19" spans="1:77" x14ac:dyDescent="0.25">
      <c r="A19" s="105" t="s">
        <v>16</v>
      </c>
      <c r="B19" s="345">
        <v>0</v>
      </c>
      <c r="C19" s="345">
        <v>0</v>
      </c>
      <c r="D19" s="345">
        <v>0</v>
      </c>
      <c r="E19" s="345">
        <v>0</v>
      </c>
      <c r="F19" s="345">
        <v>0</v>
      </c>
      <c r="G19" s="345">
        <v>0</v>
      </c>
      <c r="H19" s="345">
        <v>0</v>
      </c>
      <c r="I19" s="345">
        <v>0</v>
      </c>
      <c r="J19" s="345">
        <v>0</v>
      </c>
      <c r="K19" s="345">
        <v>0</v>
      </c>
      <c r="L19" s="345">
        <v>0</v>
      </c>
      <c r="M19" s="345">
        <v>0</v>
      </c>
      <c r="N19" s="345">
        <v>0</v>
      </c>
      <c r="O19" s="345">
        <v>0</v>
      </c>
      <c r="P19" s="345">
        <v>0</v>
      </c>
      <c r="Q19" s="345">
        <v>0</v>
      </c>
      <c r="R19" s="345">
        <v>0</v>
      </c>
      <c r="S19" s="345">
        <v>0</v>
      </c>
      <c r="T19" s="345">
        <v>0</v>
      </c>
      <c r="U19" s="345">
        <v>0</v>
      </c>
      <c r="V19" s="345">
        <v>0</v>
      </c>
      <c r="W19" s="345">
        <v>0</v>
      </c>
      <c r="X19" s="345">
        <v>0</v>
      </c>
      <c r="Y19" s="345">
        <v>0</v>
      </c>
      <c r="Z19" s="345">
        <v>0</v>
      </c>
      <c r="AA19" s="345">
        <v>0</v>
      </c>
      <c r="AB19" s="345">
        <v>0</v>
      </c>
      <c r="AC19" s="345">
        <v>0</v>
      </c>
      <c r="AD19" s="345">
        <v>0</v>
      </c>
      <c r="AE19" s="345">
        <v>0</v>
      </c>
      <c r="AF19" s="345">
        <v>0</v>
      </c>
      <c r="AG19" s="345">
        <v>0</v>
      </c>
      <c r="AH19" s="345">
        <v>0</v>
      </c>
      <c r="AI19" s="345">
        <v>0</v>
      </c>
      <c r="AJ19" s="345">
        <v>0</v>
      </c>
      <c r="AK19" s="345">
        <v>0</v>
      </c>
      <c r="AL19" s="345">
        <v>0</v>
      </c>
      <c r="AM19" s="345">
        <v>0</v>
      </c>
      <c r="AN19" s="345">
        <v>0</v>
      </c>
      <c r="AO19" s="345">
        <v>0</v>
      </c>
      <c r="AP19" s="345">
        <v>0</v>
      </c>
      <c r="AQ19" s="345">
        <v>0</v>
      </c>
      <c r="AR19" s="345">
        <v>0</v>
      </c>
      <c r="AS19" s="345">
        <v>0</v>
      </c>
      <c r="AT19" s="345">
        <v>0</v>
      </c>
      <c r="AU19" s="345">
        <v>0</v>
      </c>
      <c r="AV19" s="345">
        <v>0</v>
      </c>
      <c r="AW19" s="345">
        <v>0</v>
      </c>
      <c r="AX19" s="345">
        <v>0</v>
      </c>
      <c r="AY19" s="345">
        <v>0</v>
      </c>
      <c r="AZ19" s="345">
        <v>0</v>
      </c>
      <c r="BA19" s="345">
        <v>0</v>
      </c>
      <c r="BB19" s="345">
        <v>0</v>
      </c>
      <c r="BC19" s="345">
        <v>0</v>
      </c>
      <c r="BD19" s="345">
        <v>0</v>
      </c>
      <c r="BE19" s="345">
        <v>0</v>
      </c>
      <c r="BF19" s="345">
        <v>0</v>
      </c>
      <c r="BG19" s="345">
        <v>0</v>
      </c>
      <c r="BH19" s="345">
        <v>0</v>
      </c>
      <c r="BI19" s="345">
        <v>0</v>
      </c>
      <c r="BJ19" s="345">
        <v>0</v>
      </c>
      <c r="BK19" s="345">
        <v>0</v>
      </c>
      <c r="BL19" s="345">
        <v>0</v>
      </c>
      <c r="BM19" s="345">
        <v>0</v>
      </c>
      <c r="BN19" s="345">
        <v>0</v>
      </c>
      <c r="BO19" s="345">
        <v>0</v>
      </c>
      <c r="BP19" s="345">
        <v>0</v>
      </c>
      <c r="BQ19" s="345">
        <v>0</v>
      </c>
      <c r="BR19" s="345">
        <v>0</v>
      </c>
      <c r="BS19" s="345">
        <v>0</v>
      </c>
      <c r="BT19" s="345">
        <v>0</v>
      </c>
      <c r="BU19" s="345">
        <v>0</v>
      </c>
      <c r="BV19" s="345">
        <v>0</v>
      </c>
      <c r="BW19" s="345">
        <v>0</v>
      </c>
      <c r="BX19" s="345">
        <v>0</v>
      </c>
      <c r="BY19" s="345">
        <v>0</v>
      </c>
    </row>
    <row r="20" spans="1:77" x14ac:dyDescent="0.25">
      <c r="A20" s="105" t="s">
        <v>17</v>
      </c>
      <c r="B20" s="345">
        <v>0</v>
      </c>
      <c r="C20" s="345">
        <v>0</v>
      </c>
      <c r="D20" s="345">
        <v>0</v>
      </c>
      <c r="E20" s="345">
        <v>0</v>
      </c>
      <c r="F20" s="345">
        <v>0</v>
      </c>
      <c r="G20" s="345">
        <v>0</v>
      </c>
      <c r="H20" s="345">
        <v>0</v>
      </c>
      <c r="I20" s="345">
        <v>0</v>
      </c>
      <c r="J20" s="345">
        <v>0</v>
      </c>
      <c r="K20" s="345">
        <v>0</v>
      </c>
      <c r="L20" s="345">
        <v>0</v>
      </c>
      <c r="M20" s="345">
        <v>0</v>
      </c>
      <c r="N20" s="345">
        <v>0</v>
      </c>
      <c r="O20" s="345">
        <v>0</v>
      </c>
      <c r="P20" s="345">
        <v>0</v>
      </c>
      <c r="Q20" s="345">
        <v>0</v>
      </c>
      <c r="R20" s="345">
        <v>0</v>
      </c>
      <c r="S20" s="345">
        <v>0</v>
      </c>
      <c r="T20" s="345">
        <v>0</v>
      </c>
      <c r="U20" s="345">
        <v>0</v>
      </c>
      <c r="V20" s="345">
        <v>0</v>
      </c>
      <c r="W20" s="345">
        <v>0</v>
      </c>
      <c r="X20" s="345">
        <v>0</v>
      </c>
      <c r="Y20" s="345">
        <v>0</v>
      </c>
      <c r="Z20" s="345">
        <v>0</v>
      </c>
      <c r="AA20" s="345">
        <v>0</v>
      </c>
      <c r="AB20" s="345">
        <v>0</v>
      </c>
      <c r="AC20" s="345">
        <v>0</v>
      </c>
      <c r="AD20" s="345">
        <v>0</v>
      </c>
      <c r="AE20" s="345">
        <v>0</v>
      </c>
      <c r="AF20" s="345">
        <v>0</v>
      </c>
      <c r="AG20" s="345">
        <v>0</v>
      </c>
      <c r="AH20" s="345">
        <v>0</v>
      </c>
      <c r="AI20" s="345">
        <v>0</v>
      </c>
      <c r="AJ20" s="345">
        <v>0</v>
      </c>
      <c r="AK20" s="345">
        <v>0</v>
      </c>
      <c r="AL20" s="345">
        <v>0</v>
      </c>
      <c r="AM20" s="345">
        <v>0</v>
      </c>
      <c r="AN20" s="345">
        <v>0</v>
      </c>
      <c r="AO20" s="345">
        <v>0</v>
      </c>
      <c r="AP20" s="345">
        <v>0</v>
      </c>
      <c r="AQ20" s="345">
        <v>0</v>
      </c>
      <c r="AR20" s="345">
        <v>0</v>
      </c>
      <c r="AS20" s="345">
        <v>0</v>
      </c>
      <c r="AT20" s="345">
        <v>0</v>
      </c>
      <c r="AU20" s="345">
        <v>0</v>
      </c>
      <c r="AV20" s="345">
        <v>0</v>
      </c>
      <c r="AW20" s="345">
        <v>0</v>
      </c>
      <c r="AX20" s="345">
        <v>0</v>
      </c>
      <c r="AY20" s="345">
        <v>0</v>
      </c>
      <c r="AZ20" s="345">
        <v>0</v>
      </c>
      <c r="BA20" s="345">
        <v>0</v>
      </c>
      <c r="BB20" s="345">
        <v>0</v>
      </c>
      <c r="BC20" s="345">
        <v>0</v>
      </c>
      <c r="BD20" s="345">
        <v>0</v>
      </c>
      <c r="BE20" s="345">
        <v>0</v>
      </c>
      <c r="BF20" s="345">
        <v>0</v>
      </c>
      <c r="BG20" s="345">
        <v>0</v>
      </c>
      <c r="BH20" s="345">
        <v>0</v>
      </c>
      <c r="BI20" s="345">
        <v>0</v>
      </c>
      <c r="BJ20" s="345">
        <v>0</v>
      </c>
      <c r="BK20" s="345">
        <v>0</v>
      </c>
      <c r="BL20" s="345">
        <v>0</v>
      </c>
      <c r="BM20" s="345">
        <v>0</v>
      </c>
      <c r="BN20" s="345">
        <v>0</v>
      </c>
      <c r="BO20" s="345">
        <v>0</v>
      </c>
      <c r="BP20" s="345">
        <v>0</v>
      </c>
      <c r="BQ20" s="345">
        <v>0</v>
      </c>
      <c r="BR20" s="345">
        <v>0</v>
      </c>
      <c r="BS20" s="345">
        <v>0</v>
      </c>
      <c r="BT20" s="345">
        <v>0</v>
      </c>
      <c r="BU20" s="345">
        <v>0</v>
      </c>
      <c r="BV20" s="345">
        <v>0</v>
      </c>
      <c r="BW20" s="345">
        <v>0</v>
      </c>
      <c r="BX20" s="345">
        <v>0</v>
      </c>
      <c r="BY20" s="345">
        <v>0</v>
      </c>
    </row>
    <row r="21" spans="1:77" x14ac:dyDescent="0.25">
      <c r="A21" s="105" t="s">
        <v>18</v>
      </c>
      <c r="B21" s="345">
        <v>0</v>
      </c>
      <c r="C21" s="345">
        <v>0</v>
      </c>
      <c r="D21" s="345">
        <v>0</v>
      </c>
      <c r="E21" s="345">
        <v>0</v>
      </c>
      <c r="F21" s="345">
        <v>0</v>
      </c>
      <c r="G21" s="345">
        <v>0</v>
      </c>
      <c r="H21" s="345">
        <v>0</v>
      </c>
      <c r="I21" s="345">
        <v>0</v>
      </c>
      <c r="J21" s="345">
        <v>0</v>
      </c>
      <c r="K21" s="345">
        <v>0</v>
      </c>
      <c r="L21" s="345">
        <v>0</v>
      </c>
      <c r="M21" s="345">
        <v>0</v>
      </c>
      <c r="N21" s="345">
        <v>0</v>
      </c>
      <c r="O21" s="345">
        <v>0</v>
      </c>
      <c r="P21" s="345">
        <v>0</v>
      </c>
      <c r="Q21" s="345">
        <v>0</v>
      </c>
      <c r="R21" s="345">
        <v>0</v>
      </c>
      <c r="S21" s="345">
        <v>0</v>
      </c>
      <c r="T21" s="345">
        <v>0</v>
      </c>
      <c r="U21" s="345">
        <v>0</v>
      </c>
      <c r="V21" s="345">
        <v>0</v>
      </c>
      <c r="W21" s="345">
        <v>0</v>
      </c>
      <c r="X21" s="345">
        <v>0</v>
      </c>
      <c r="Y21" s="345">
        <v>0</v>
      </c>
      <c r="Z21" s="345">
        <v>0</v>
      </c>
      <c r="AA21" s="345">
        <v>0</v>
      </c>
      <c r="AB21" s="345">
        <v>0</v>
      </c>
      <c r="AC21" s="345">
        <v>0</v>
      </c>
      <c r="AD21" s="345">
        <v>0</v>
      </c>
      <c r="AE21" s="345">
        <v>0</v>
      </c>
      <c r="AF21" s="345">
        <v>0</v>
      </c>
      <c r="AG21" s="345">
        <v>0</v>
      </c>
      <c r="AH21" s="345">
        <v>0</v>
      </c>
      <c r="AI21" s="345">
        <v>0</v>
      </c>
      <c r="AJ21" s="345">
        <v>0</v>
      </c>
      <c r="AK21" s="345">
        <v>0</v>
      </c>
      <c r="AL21" s="345">
        <v>0</v>
      </c>
      <c r="AM21" s="345">
        <v>0</v>
      </c>
      <c r="AN21" s="345">
        <v>0</v>
      </c>
      <c r="AO21" s="345">
        <v>0</v>
      </c>
      <c r="AP21" s="345">
        <v>0</v>
      </c>
      <c r="AQ21" s="345">
        <v>0</v>
      </c>
      <c r="AR21" s="345">
        <v>0</v>
      </c>
      <c r="AS21" s="345">
        <v>0</v>
      </c>
      <c r="AT21" s="345">
        <v>0</v>
      </c>
      <c r="AU21" s="345">
        <v>0</v>
      </c>
      <c r="AV21" s="345">
        <v>0</v>
      </c>
      <c r="AW21" s="345">
        <v>0</v>
      </c>
      <c r="AX21" s="345">
        <v>0</v>
      </c>
      <c r="AY21" s="345">
        <v>0</v>
      </c>
      <c r="AZ21" s="345">
        <v>0</v>
      </c>
      <c r="BA21" s="345">
        <v>0</v>
      </c>
      <c r="BB21" s="345">
        <v>0</v>
      </c>
      <c r="BC21" s="345">
        <v>0</v>
      </c>
      <c r="BD21" s="345">
        <v>0</v>
      </c>
      <c r="BE21" s="345">
        <v>0</v>
      </c>
      <c r="BF21" s="345">
        <v>0</v>
      </c>
      <c r="BG21" s="345">
        <v>0</v>
      </c>
      <c r="BH21" s="345">
        <v>0</v>
      </c>
      <c r="BI21" s="345">
        <v>0</v>
      </c>
      <c r="BJ21" s="345">
        <v>0</v>
      </c>
      <c r="BK21" s="345">
        <v>0</v>
      </c>
      <c r="BL21" s="345">
        <v>0</v>
      </c>
      <c r="BM21" s="345">
        <v>0</v>
      </c>
      <c r="BN21" s="345">
        <v>0</v>
      </c>
      <c r="BO21" s="345">
        <v>0</v>
      </c>
      <c r="BP21" s="345">
        <v>0</v>
      </c>
      <c r="BQ21" s="345">
        <v>0</v>
      </c>
      <c r="BR21" s="345">
        <v>0</v>
      </c>
      <c r="BS21" s="345">
        <v>0</v>
      </c>
      <c r="BT21" s="345">
        <v>0</v>
      </c>
      <c r="BU21" s="345">
        <v>0</v>
      </c>
      <c r="BV21" s="345">
        <v>0</v>
      </c>
      <c r="BW21" s="345">
        <v>0</v>
      </c>
      <c r="BX21" s="345">
        <v>0</v>
      </c>
      <c r="BY21" s="345">
        <v>0</v>
      </c>
    </row>
    <row r="22" spans="1:77" x14ac:dyDescent="0.25">
      <c r="A22" s="105" t="s">
        <v>19</v>
      </c>
      <c r="B22" s="345">
        <v>0</v>
      </c>
      <c r="C22" s="345">
        <v>0</v>
      </c>
      <c r="D22" s="345">
        <v>0</v>
      </c>
      <c r="E22" s="345">
        <v>0</v>
      </c>
      <c r="F22" s="345">
        <v>0</v>
      </c>
      <c r="G22" s="345">
        <v>0</v>
      </c>
      <c r="H22" s="345">
        <v>0</v>
      </c>
      <c r="I22" s="345">
        <v>0</v>
      </c>
      <c r="J22" s="345">
        <v>0</v>
      </c>
      <c r="K22" s="345">
        <v>0</v>
      </c>
      <c r="L22" s="345">
        <v>0</v>
      </c>
      <c r="M22" s="345">
        <v>0</v>
      </c>
      <c r="N22" s="345">
        <v>0</v>
      </c>
      <c r="O22" s="345">
        <v>0</v>
      </c>
      <c r="P22" s="345">
        <v>0</v>
      </c>
      <c r="Q22" s="345">
        <v>0</v>
      </c>
      <c r="R22" s="345">
        <v>0</v>
      </c>
      <c r="S22" s="345">
        <v>0</v>
      </c>
      <c r="T22" s="345">
        <v>0</v>
      </c>
      <c r="U22" s="345">
        <v>0</v>
      </c>
      <c r="V22" s="345">
        <v>0</v>
      </c>
      <c r="W22" s="345">
        <v>0</v>
      </c>
      <c r="X22" s="345">
        <v>0</v>
      </c>
      <c r="Y22" s="345">
        <v>0</v>
      </c>
      <c r="Z22" s="345">
        <v>0</v>
      </c>
      <c r="AA22" s="345">
        <v>0</v>
      </c>
      <c r="AB22" s="345">
        <v>0</v>
      </c>
      <c r="AC22" s="345">
        <v>0</v>
      </c>
      <c r="AD22" s="345">
        <v>0</v>
      </c>
      <c r="AE22" s="345">
        <v>0</v>
      </c>
      <c r="AF22" s="345">
        <v>0</v>
      </c>
      <c r="AG22" s="345">
        <v>0</v>
      </c>
      <c r="AH22" s="345">
        <v>0</v>
      </c>
      <c r="AI22" s="345">
        <v>0</v>
      </c>
      <c r="AJ22" s="345">
        <v>0</v>
      </c>
      <c r="AK22" s="345">
        <v>0</v>
      </c>
      <c r="AL22" s="345">
        <v>0</v>
      </c>
      <c r="AM22" s="345">
        <v>0</v>
      </c>
      <c r="AN22" s="345">
        <v>0</v>
      </c>
      <c r="AO22" s="345">
        <v>0</v>
      </c>
      <c r="AP22" s="345">
        <v>0</v>
      </c>
      <c r="AQ22" s="345">
        <v>0</v>
      </c>
      <c r="AR22" s="345">
        <v>0</v>
      </c>
      <c r="AS22" s="345">
        <v>0</v>
      </c>
      <c r="AT22" s="345">
        <v>0</v>
      </c>
      <c r="AU22" s="345">
        <v>0</v>
      </c>
      <c r="AV22" s="345">
        <v>0</v>
      </c>
      <c r="AW22" s="345">
        <v>0</v>
      </c>
      <c r="AX22" s="345">
        <v>0</v>
      </c>
      <c r="AY22" s="345">
        <v>0</v>
      </c>
      <c r="AZ22" s="345">
        <v>0</v>
      </c>
      <c r="BA22" s="345">
        <v>0</v>
      </c>
      <c r="BB22" s="345">
        <v>0</v>
      </c>
      <c r="BC22" s="345">
        <v>0</v>
      </c>
      <c r="BD22" s="345">
        <v>0</v>
      </c>
      <c r="BE22" s="345">
        <v>0</v>
      </c>
      <c r="BF22" s="345">
        <v>0</v>
      </c>
      <c r="BG22" s="345">
        <v>0</v>
      </c>
      <c r="BH22" s="345">
        <v>0</v>
      </c>
      <c r="BI22" s="345">
        <v>0</v>
      </c>
      <c r="BJ22" s="345">
        <v>0</v>
      </c>
      <c r="BK22" s="345">
        <v>0</v>
      </c>
      <c r="BL22" s="345">
        <v>0</v>
      </c>
      <c r="BM22" s="345">
        <v>0</v>
      </c>
      <c r="BN22" s="345">
        <v>0</v>
      </c>
      <c r="BO22" s="345">
        <v>0</v>
      </c>
      <c r="BP22" s="345">
        <v>0</v>
      </c>
      <c r="BQ22" s="345">
        <v>0</v>
      </c>
      <c r="BR22" s="345">
        <v>0</v>
      </c>
      <c r="BS22" s="345">
        <v>0</v>
      </c>
      <c r="BT22" s="345">
        <v>0</v>
      </c>
      <c r="BU22" s="345">
        <v>0</v>
      </c>
      <c r="BV22" s="345">
        <v>0</v>
      </c>
      <c r="BW22" s="345">
        <v>0</v>
      </c>
      <c r="BX22" s="345">
        <v>0</v>
      </c>
      <c r="BY22" s="345">
        <v>0</v>
      </c>
    </row>
    <row r="23" spans="1:77" x14ac:dyDescent="0.25">
      <c r="A23" s="105" t="s">
        <v>20</v>
      </c>
      <c r="B23" s="345">
        <v>0</v>
      </c>
      <c r="C23" s="345">
        <v>0</v>
      </c>
      <c r="D23" s="345">
        <v>0</v>
      </c>
      <c r="E23" s="345">
        <v>0</v>
      </c>
      <c r="F23" s="345">
        <v>0</v>
      </c>
      <c r="G23" s="345">
        <v>0</v>
      </c>
      <c r="H23" s="345">
        <v>0</v>
      </c>
      <c r="I23" s="345">
        <v>0</v>
      </c>
      <c r="J23" s="345">
        <v>0</v>
      </c>
      <c r="K23" s="345">
        <v>0</v>
      </c>
      <c r="L23" s="345">
        <v>0</v>
      </c>
      <c r="M23" s="345">
        <v>0</v>
      </c>
      <c r="N23" s="345">
        <v>0</v>
      </c>
      <c r="O23" s="345">
        <v>0</v>
      </c>
      <c r="P23" s="345">
        <v>0</v>
      </c>
      <c r="Q23" s="345">
        <v>0</v>
      </c>
      <c r="R23" s="345">
        <v>0</v>
      </c>
      <c r="S23" s="345">
        <v>0</v>
      </c>
      <c r="T23" s="345">
        <v>0</v>
      </c>
      <c r="U23" s="345">
        <v>0</v>
      </c>
      <c r="V23" s="345">
        <v>0</v>
      </c>
      <c r="W23" s="345">
        <v>0</v>
      </c>
      <c r="X23" s="345">
        <v>0</v>
      </c>
      <c r="Y23" s="345">
        <v>0</v>
      </c>
      <c r="Z23" s="345">
        <v>0</v>
      </c>
      <c r="AA23" s="345">
        <v>0</v>
      </c>
      <c r="AB23" s="345">
        <v>0</v>
      </c>
      <c r="AC23" s="345">
        <v>0</v>
      </c>
      <c r="AD23" s="345">
        <v>0</v>
      </c>
      <c r="AE23" s="345">
        <v>0</v>
      </c>
      <c r="AF23" s="345">
        <v>0</v>
      </c>
      <c r="AG23" s="345">
        <v>0</v>
      </c>
      <c r="AH23" s="345">
        <v>0</v>
      </c>
      <c r="AI23" s="345">
        <v>0</v>
      </c>
      <c r="AJ23" s="345">
        <v>0</v>
      </c>
      <c r="AK23" s="345">
        <v>0</v>
      </c>
      <c r="AL23" s="345">
        <v>0</v>
      </c>
      <c r="AM23" s="345">
        <v>0</v>
      </c>
      <c r="AN23" s="345">
        <v>0</v>
      </c>
      <c r="AO23" s="345">
        <v>0</v>
      </c>
      <c r="AP23" s="345">
        <v>0</v>
      </c>
      <c r="AQ23" s="345">
        <v>0</v>
      </c>
      <c r="AR23" s="345">
        <v>0</v>
      </c>
      <c r="AS23" s="345">
        <v>0</v>
      </c>
      <c r="AT23" s="345">
        <v>0</v>
      </c>
      <c r="AU23" s="345">
        <v>0</v>
      </c>
      <c r="AV23" s="345">
        <v>0</v>
      </c>
      <c r="AW23" s="345">
        <v>0</v>
      </c>
      <c r="AX23" s="345">
        <v>0</v>
      </c>
      <c r="AY23" s="345">
        <v>0</v>
      </c>
      <c r="AZ23" s="345">
        <v>0</v>
      </c>
      <c r="BA23" s="345">
        <v>0</v>
      </c>
      <c r="BB23" s="345">
        <v>0</v>
      </c>
      <c r="BC23" s="345">
        <v>0</v>
      </c>
      <c r="BD23" s="345">
        <v>0</v>
      </c>
      <c r="BE23" s="345">
        <v>0</v>
      </c>
      <c r="BF23" s="345">
        <v>0</v>
      </c>
      <c r="BG23" s="345">
        <v>0</v>
      </c>
      <c r="BH23" s="345">
        <v>0</v>
      </c>
      <c r="BI23" s="345">
        <v>0</v>
      </c>
      <c r="BJ23" s="345">
        <v>0</v>
      </c>
      <c r="BK23" s="345">
        <v>0</v>
      </c>
      <c r="BL23" s="345">
        <v>0</v>
      </c>
      <c r="BM23" s="345">
        <v>0</v>
      </c>
      <c r="BN23" s="345">
        <v>0</v>
      </c>
      <c r="BO23" s="345">
        <v>0</v>
      </c>
      <c r="BP23" s="345">
        <v>0</v>
      </c>
      <c r="BQ23" s="345">
        <v>0</v>
      </c>
      <c r="BR23" s="345">
        <v>0</v>
      </c>
      <c r="BS23" s="345">
        <v>0</v>
      </c>
      <c r="BT23" s="345">
        <v>0</v>
      </c>
      <c r="BU23" s="345">
        <v>0</v>
      </c>
      <c r="BV23" s="345">
        <v>0</v>
      </c>
      <c r="BW23" s="345">
        <v>0</v>
      </c>
      <c r="BX23" s="345">
        <v>0</v>
      </c>
      <c r="BY23" s="345">
        <v>0</v>
      </c>
    </row>
    <row r="24" spans="1:77" x14ac:dyDescent="0.25">
      <c r="A24" s="105" t="s">
        <v>21</v>
      </c>
      <c r="B24" s="345">
        <v>0</v>
      </c>
      <c r="C24" s="345">
        <v>0</v>
      </c>
      <c r="D24" s="345">
        <v>0</v>
      </c>
      <c r="E24" s="345">
        <v>0</v>
      </c>
      <c r="F24" s="345">
        <v>0</v>
      </c>
      <c r="G24" s="345">
        <v>0</v>
      </c>
      <c r="H24" s="345">
        <v>0</v>
      </c>
      <c r="I24" s="345">
        <v>0</v>
      </c>
      <c r="J24" s="345">
        <v>0</v>
      </c>
      <c r="K24" s="345">
        <v>0</v>
      </c>
      <c r="L24" s="345">
        <v>0</v>
      </c>
      <c r="M24" s="345">
        <v>0</v>
      </c>
      <c r="N24" s="345">
        <v>0</v>
      </c>
      <c r="O24" s="345">
        <v>0</v>
      </c>
      <c r="P24" s="345">
        <v>0</v>
      </c>
      <c r="Q24" s="345">
        <v>0</v>
      </c>
      <c r="R24" s="345">
        <v>0</v>
      </c>
      <c r="S24" s="345">
        <v>0</v>
      </c>
      <c r="T24" s="345">
        <v>0</v>
      </c>
      <c r="U24" s="345">
        <v>0</v>
      </c>
      <c r="V24" s="345">
        <v>0</v>
      </c>
      <c r="W24" s="345">
        <v>0</v>
      </c>
      <c r="X24" s="345">
        <v>0</v>
      </c>
      <c r="Y24" s="345">
        <v>0</v>
      </c>
      <c r="Z24" s="345">
        <v>0</v>
      </c>
      <c r="AA24" s="345">
        <v>0</v>
      </c>
      <c r="AB24" s="345">
        <v>0</v>
      </c>
      <c r="AC24" s="345">
        <v>0</v>
      </c>
      <c r="AD24" s="345">
        <v>0</v>
      </c>
      <c r="AE24" s="345">
        <v>0</v>
      </c>
      <c r="AF24" s="345">
        <v>0</v>
      </c>
      <c r="AG24" s="345">
        <v>0</v>
      </c>
      <c r="AH24" s="345">
        <v>0</v>
      </c>
      <c r="AI24" s="345">
        <v>0</v>
      </c>
      <c r="AJ24" s="345">
        <v>0</v>
      </c>
      <c r="AK24" s="345">
        <v>0</v>
      </c>
      <c r="AL24" s="345">
        <v>0</v>
      </c>
      <c r="AM24" s="345">
        <v>0</v>
      </c>
      <c r="AN24" s="345">
        <v>0</v>
      </c>
      <c r="AO24" s="345">
        <v>0</v>
      </c>
      <c r="AP24" s="345">
        <v>0</v>
      </c>
      <c r="AQ24" s="345">
        <v>0</v>
      </c>
      <c r="AR24" s="345">
        <v>0</v>
      </c>
      <c r="AS24" s="345">
        <v>0</v>
      </c>
      <c r="AT24" s="345">
        <v>0</v>
      </c>
      <c r="AU24" s="345">
        <v>0</v>
      </c>
      <c r="AV24" s="345">
        <v>0</v>
      </c>
      <c r="AW24" s="345">
        <v>0</v>
      </c>
      <c r="AX24" s="345">
        <v>0</v>
      </c>
      <c r="AY24" s="345">
        <v>0</v>
      </c>
      <c r="AZ24" s="345">
        <v>0</v>
      </c>
      <c r="BA24" s="345">
        <v>0</v>
      </c>
      <c r="BB24" s="345">
        <v>0</v>
      </c>
      <c r="BC24" s="345">
        <v>0</v>
      </c>
      <c r="BD24" s="345">
        <v>0</v>
      </c>
      <c r="BE24" s="345">
        <v>0</v>
      </c>
      <c r="BF24" s="345">
        <v>0</v>
      </c>
      <c r="BG24" s="345">
        <v>0</v>
      </c>
      <c r="BH24" s="345">
        <v>0</v>
      </c>
      <c r="BI24" s="345">
        <v>0</v>
      </c>
      <c r="BJ24" s="345">
        <v>0</v>
      </c>
      <c r="BK24" s="345">
        <v>0</v>
      </c>
      <c r="BL24" s="345">
        <v>0</v>
      </c>
      <c r="BM24" s="345">
        <v>0</v>
      </c>
      <c r="BN24" s="345">
        <v>0</v>
      </c>
      <c r="BO24" s="345">
        <v>0</v>
      </c>
      <c r="BP24" s="345">
        <v>0</v>
      </c>
      <c r="BQ24" s="345">
        <v>0</v>
      </c>
      <c r="BR24" s="345">
        <v>0</v>
      </c>
      <c r="BS24" s="345">
        <v>0</v>
      </c>
      <c r="BT24" s="345">
        <v>0</v>
      </c>
      <c r="BU24" s="345">
        <v>0</v>
      </c>
      <c r="BV24" s="345">
        <v>0</v>
      </c>
      <c r="BW24" s="345">
        <v>0</v>
      </c>
      <c r="BX24" s="345">
        <v>0</v>
      </c>
      <c r="BY24" s="345">
        <v>0</v>
      </c>
    </row>
    <row r="25" spans="1:77" x14ac:dyDescent="0.25">
      <c r="A25" s="105" t="s">
        <v>22</v>
      </c>
      <c r="B25" s="345">
        <v>0</v>
      </c>
      <c r="C25" s="345">
        <v>0</v>
      </c>
      <c r="D25" s="345">
        <v>0</v>
      </c>
      <c r="E25" s="345">
        <v>0</v>
      </c>
      <c r="F25" s="345">
        <v>0</v>
      </c>
      <c r="G25" s="345">
        <v>0</v>
      </c>
      <c r="H25" s="345">
        <v>0</v>
      </c>
      <c r="I25" s="345">
        <v>0</v>
      </c>
      <c r="J25" s="345">
        <v>0</v>
      </c>
      <c r="K25" s="345">
        <v>0</v>
      </c>
      <c r="L25" s="345">
        <v>0</v>
      </c>
      <c r="M25" s="345">
        <v>0</v>
      </c>
      <c r="N25" s="345">
        <v>0</v>
      </c>
      <c r="O25" s="345">
        <v>0</v>
      </c>
      <c r="P25" s="345">
        <v>0</v>
      </c>
      <c r="Q25" s="345">
        <v>0</v>
      </c>
      <c r="R25" s="345">
        <v>0</v>
      </c>
      <c r="S25" s="345">
        <v>0</v>
      </c>
      <c r="T25" s="345">
        <v>0</v>
      </c>
      <c r="U25" s="345">
        <v>0</v>
      </c>
      <c r="V25" s="345">
        <v>0</v>
      </c>
      <c r="W25" s="345">
        <v>0</v>
      </c>
      <c r="X25" s="345">
        <v>0</v>
      </c>
      <c r="Y25" s="345">
        <v>0</v>
      </c>
      <c r="Z25" s="345">
        <v>0</v>
      </c>
      <c r="AA25" s="345">
        <v>0</v>
      </c>
      <c r="AB25" s="345">
        <v>0</v>
      </c>
      <c r="AC25" s="345">
        <v>0</v>
      </c>
      <c r="AD25" s="345">
        <v>0</v>
      </c>
      <c r="AE25" s="345">
        <v>0</v>
      </c>
      <c r="AF25" s="345">
        <v>0</v>
      </c>
      <c r="AG25" s="345">
        <v>0</v>
      </c>
      <c r="AH25" s="345">
        <v>0</v>
      </c>
      <c r="AI25" s="345">
        <v>0</v>
      </c>
      <c r="AJ25" s="345">
        <v>0</v>
      </c>
      <c r="AK25" s="345">
        <v>0</v>
      </c>
      <c r="AL25" s="345">
        <v>0</v>
      </c>
      <c r="AM25" s="345">
        <v>0</v>
      </c>
      <c r="AN25" s="345">
        <v>0</v>
      </c>
      <c r="AO25" s="345">
        <v>0</v>
      </c>
      <c r="AP25" s="345">
        <v>0</v>
      </c>
      <c r="AQ25" s="345">
        <v>0</v>
      </c>
      <c r="AR25" s="345">
        <v>0</v>
      </c>
      <c r="AS25" s="345">
        <v>0</v>
      </c>
      <c r="AT25" s="345">
        <v>0</v>
      </c>
      <c r="AU25" s="345">
        <v>0</v>
      </c>
      <c r="AV25" s="345">
        <v>0</v>
      </c>
      <c r="AW25" s="345">
        <v>0</v>
      </c>
      <c r="AX25" s="345">
        <v>0</v>
      </c>
      <c r="AY25" s="345">
        <v>0</v>
      </c>
      <c r="AZ25" s="345">
        <v>0</v>
      </c>
      <c r="BA25" s="345">
        <v>0</v>
      </c>
      <c r="BB25" s="345">
        <v>0</v>
      </c>
      <c r="BC25" s="345">
        <v>0</v>
      </c>
      <c r="BD25" s="345">
        <v>0</v>
      </c>
      <c r="BE25" s="345">
        <v>0</v>
      </c>
      <c r="BF25" s="345">
        <v>0</v>
      </c>
      <c r="BG25" s="345">
        <v>0</v>
      </c>
      <c r="BH25" s="345">
        <v>0</v>
      </c>
      <c r="BI25" s="345">
        <v>0</v>
      </c>
      <c r="BJ25" s="345">
        <v>0</v>
      </c>
      <c r="BK25" s="345">
        <v>0</v>
      </c>
      <c r="BL25" s="345">
        <v>0</v>
      </c>
      <c r="BM25" s="345">
        <v>0</v>
      </c>
      <c r="BN25" s="345">
        <v>0</v>
      </c>
      <c r="BO25" s="345">
        <v>0</v>
      </c>
      <c r="BP25" s="345">
        <v>0</v>
      </c>
      <c r="BQ25" s="345">
        <v>0</v>
      </c>
      <c r="BR25" s="345">
        <v>0</v>
      </c>
      <c r="BS25" s="345">
        <v>0</v>
      </c>
      <c r="BT25" s="345">
        <v>0</v>
      </c>
      <c r="BU25" s="345">
        <v>0</v>
      </c>
      <c r="BV25" s="345">
        <v>0</v>
      </c>
      <c r="BW25" s="345">
        <v>0</v>
      </c>
      <c r="BX25" s="345">
        <v>0</v>
      </c>
      <c r="BY25" s="345">
        <v>0</v>
      </c>
    </row>
    <row r="26" spans="1:77" x14ac:dyDescent="0.25">
      <c r="A26" s="105" t="s">
        <v>23</v>
      </c>
      <c r="B26" s="345">
        <v>0</v>
      </c>
      <c r="C26" s="345">
        <v>0</v>
      </c>
      <c r="D26" s="345">
        <v>0</v>
      </c>
      <c r="E26" s="345">
        <v>0</v>
      </c>
      <c r="F26" s="345">
        <v>0</v>
      </c>
      <c r="G26" s="345">
        <v>0</v>
      </c>
      <c r="H26" s="345">
        <v>0</v>
      </c>
      <c r="I26" s="345">
        <v>0</v>
      </c>
      <c r="J26" s="345">
        <v>0</v>
      </c>
      <c r="K26" s="345">
        <v>0</v>
      </c>
      <c r="L26" s="345">
        <v>0</v>
      </c>
      <c r="M26" s="345">
        <v>0</v>
      </c>
      <c r="N26" s="345">
        <v>0</v>
      </c>
      <c r="O26" s="345">
        <v>0</v>
      </c>
      <c r="P26" s="345">
        <v>0</v>
      </c>
      <c r="Q26" s="345">
        <v>0</v>
      </c>
      <c r="R26" s="345">
        <v>0</v>
      </c>
      <c r="S26" s="345">
        <v>0</v>
      </c>
      <c r="T26" s="345">
        <v>0</v>
      </c>
      <c r="U26" s="345">
        <v>0</v>
      </c>
      <c r="V26" s="345">
        <v>0</v>
      </c>
      <c r="W26" s="345">
        <v>0</v>
      </c>
      <c r="X26" s="345">
        <v>0</v>
      </c>
      <c r="Y26" s="345">
        <v>0</v>
      </c>
      <c r="Z26" s="345">
        <v>0</v>
      </c>
      <c r="AA26" s="345">
        <v>0</v>
      </c>
      <c r="AB26" s="345">
        <v>0</v>
      </c>
      <c r="AC26" s="345">
        <v>0</v>
      </c>
      <c r="AD26" s="345">
        <v>0</v>
      </c>
      <c r="AE26" s="345">
        <v>0</v>
      </c>
      <c r="AF26" s="345">
        <v>0</v>
      </c>
      <c r="AG26" s="345">
        <v>0</v>
      </c>
      <c r="AH26" s="345">
        <v>0</v>
      </c>
      <c r="AI26" s="345">
        <v>0</v>
      </c>
      <c r="AJ26" s="345">
        <v>0</v>
      </c>
      <c r="AK26" s="345">
        <v>0</v>
      </c>
      <c r="AL26" s="345">
        <v>0</v>
      </c>
      <c r="AM26" s="345">
        <v>0</v>
      </c>
      <c r="AN26" s="345">
        <v>0</v>
      </c>
      <c r="AO26" s="345">
        <v>0</v>
      </c>
      <c r="AP26" s="345">
        <v>0</v>
      </c>
      <c r="AQ26" s="345">
        <v>0</v>
      </c>
      <c r="AR26" s="345">
        <v>0</v>
      </c>
      <c r="AS26" s="345">
        <v>0</v>
      </c>
      <c r="AT26" s="345">
        <v>0</v>
      </c>
      <c r="AU26" s="345">
        <v>0</v>
      </c>
      <c r="AV26" s="345">
        <v>0</v>
      </c>
      <c r="AW26" s="345">
        <v>0</v>
      </c>
      <c r="AX26" s="345">
        <v>0</v>
      </c>
      <c r="AY26" s="345">
        <v>0</v>
      </c>
      <c r="AZ26" s="345">
        <v>0</v>
      </c>
      <c r="BA26" s="345">
        <v>0</v>
      </c>
      <c r="BB26" s="345">
        <v>0</v>
      </c>
      <c r="BC26" s="345">
        <v>0</v>
      </c>
      <c r="BD26" s="345">
        <v>0</v>
      </c>
      <c r="BE26" s="345">
        <v>0</v>
      </c>
      <c r="BF26" s="345">
        <v>0</v>
      </c>
      <c r="BG26" s="345">
        <v>0</v>
      </c>
      <c r="BH26" s="345">
        <v>0</v>
      </c>
      <c r="BI26" s="345">
        <v>0</v>
      </c>
      <c r="BJ26" s="345">
        <v>0</v>
      </c>
      <c r="BK26" s="345">
        <v>0</v>
      </c>
      <c r="BL26" s="345">
        <v>0</v>
      </c>
      <c r="BM26" s="345">
        <v>0</v>
      </c>
      <c r="BN26" s="345">
        <v>0</v>
      </c>
      <c r="BO26" s="345">
        <v>0</v>
      </c>
      <c r="BP26" s="345">
        <v>0</v>
      </c>
      <c r="BQ26" s="345">
        <v>0</v>
      </c>
      <c r="BR26" s="345">
        <v>0</v>
      </c>
      <c r="BS26" s="345">
        <v>0</v>
      </c>
      <c r="BT26" s="345">
        <v>0</v>
      </c>
      <c r="BU26" s="345">
        <v>0</v>
      </c>
      <c r="BV26" s="345">
        <v>0</v>
      </c>
      <c r="BW26" s="345">
        <v>0</v>
      </c>
      <c r="BX26" s="345">
        <v>0</v>
      </c>
      <c r="BY26" s="345">
        <v>0</v>
      </c>
    </row>
    <row r="27" spans="1:77" x14ac:dyDescent="0.25">
      <c r="A27" s="105" t="s">
        <v>24</v>
      </c>
      <c r="B27" s="345">
        <v>0</v>
      </c>
      <c r="C27" s="345">
        <v>0</v>
      </c>
      <c r="D27" s="345">
        <v>0</v>
      </c>
      <c r="E27" s="345">
        <v>0</v>
      </c>
      <c r="F27" s="345">
        <v>0</v>
      </c>
      <c r="G27" s="345">
        <v>0</v>
      </c>
      <c r="H27" s="345">
        <v>0</v>
      </c>
      <c r="I27" s="345">
        <v>0</v>
      </c>
      <c r="J27" s="345">
        <v>0</v>
      </c>
      <c r="K27" s="345">
        <v>0</v>
      </c>
      <c r="L27" s="345">
        <v>0</v>
      </c>
      <c r="M27" s="345">
        <v>0</v>
      </c>
      <c r="N27" s="345">
        <v>0</v>
      </c>
      <c r="O27" s="345">
        <v>0</v>
      </c>
      <c r="P27" s="345">
        <v>0</v>
      </c>
      <c r="Q27" s="345">
        <v>0</v>
      </c>
      <c r="R27" s="345">
        <v>0</v>
      </c>
      <c r="S27" s="345">
        <v>0</v>
      </c>
      <c r="T27" s="345">
        <v>0</v>
      </c>
      <c r="U27" s="345">
        <v>0</v>
      </c>
      <c r="V27" s="345">
        <v>0</v>
      </c>
      <c r="W27" s="345">
        <v>0</v>
      </c>
      <c r="X27" s="345">
        <v>0</v>
      </c>
      <c r="Y27" s="345">
        <v>0</v>
      </c>
      <c r="Z27" s="345">
        <v>0</v>
      </c>
      <c r="AA27" s="345">
        <v>0</v>
      </c>
      <c r="AB27" s="345">
        <v>0</v>
      </c>
      <c r="AC27" s="345">
        <v>0</v>
      </c>
      <c r="AD27" s="345">
        <v>0</v>
      </c>
      <c r="AE27" s="345">
        <v>0</v>
      </c>
      <c r="AF27" s="345">
        <v>0</v>
      </c>
      <c r="AG27" s="345">
        <v>0</v>
      </c>
      <c r="AH27" s="345">
        <v>0</v>
      </c>
      <c r="AI27" s="345">
        <v>0</v>
      </c>
      <c r="AJ27" s="345">
        <v>0</v>
      </c>
      <c r="AK27" s="345">
        <v>0</v>
      </c>
      <c r="AL27" s="345">
        <v>0</v>
      </c>
      <c r="AM27" s="345">
        <v>0</v>
      </c>
      <c r="AN27" s="345">
        <v>0</v>
      </c>
      <c r="AO27" s="345">
        <v>0</v>
      </c>
      <c r="AP27" s="345">
        <v>0</v>
      </c>
      <c r="AQ27" s="345">
        <v>0</v>
      </c>
      <c r="AR27" s="345">
        <v>0</v>
      </c>
      <c r="AS27" s="345">
        <v>0</v>
      </c>
      <c r="AT27" s="345">
        <v>0</v>
      </c>
      <c r="AU27" s="345">
        <v>0</v>
      </c>
      <c r="AV27" s="345">
        <v>0</v>
      </c>
      <c r="AW27" s="345">
        <v>0</v>
      </c>
      <c r="AX27" s="345">
        <v>0</v>
      </c>
      <c r="AY27" s="345">
        <v>0</v>
      </c>
      <c r="AZ27" s="345">
        <v>0</v>
      </c>
      <c r="BA27" s="345">
        <v>0</v>
      </c>
      <c r="BB27" s="345">
        <v>0</v>
      </c>
      <c r="BC27" s="345">
        <v>0</v>
      </c>
      <c r="BD27" s="345">
        <v>0</v>
      </c>
      <c r="BE27" s="345">
        <v>0</v>
      </c>
      <c r="BF27" s="345">
        <v>0</v>
      </c>
      <c r="BG27" s="345">
        <v>0</v>
      </c>
      <c r="BH27" s="345">
        <v>0</v>
      </c>
      <c r="BI27" s="345">
        <v>0</v>
      </c>
      <c r="BJ27" s="345">
        <v>0</v>
      </c>
      <c r="BK27" s="345">
        <v>0</v>
      </c>
      <c r="BL27" s="345">
        <v>0</v>
      </c>
      <c r="BM27" s="345">
        <v>0</v>
      </c>
      <c r="BN27" s="345">
        <v>0</v>
      </c>
      <c r="BO27" s="345">
        <v>0</v>
      </c>
      <c r="BP27" s="345">
        <v>0</v>
      </c>
      <c r="BQ27" s="345">
        <v>0</v>
      </c>
      <c r="BR27" s="345">
        <v>0</v>
      </c>
      <c r="BS27" s="345">
        <v>0</v>
      </c>
      <c r="BT27" s="345">
        <v>0</v>
      </c>
      <c r="BU27" s="345">
        <v>0</v>
      </c>
      <c r="BV27" s="345">
        <v>0</v>
      </c>
      <c r="BW27" s="345">
        <v>0</v>
      </c>
      <c r="BX27" s="345">
        <v>0</v>
      </c>
      <c r="BY27" s="345">
        <v>0</v>
      </c>
    </row>
    <row r="28" spans="1:77" x14ac:dyDescent="0.25">
      <c r="A28" s="105" t="s">
        <v>25</v>
      </c>
      <c r="B28" s="345">
        <v>0</v>
      </c>
      <c r="C28" s="345">
        <v>0</v>
      </c>
      <c r="D28" s="345">
        <v>0</v>
      </c>
      <c r="E28" s="345">
        <v>0</v>
      </c>
      <c r="F28" s="345">
        <v>0</v>
      </c>
      <c r="G28" s="345">
        <v>0</v>
      </c>
      <c r="H28" s="345">
        <v>0</v>
      </c>
      <c r="I28" s="345">
        <v>0</v>
      </c>
      <c r="J28" s="345">
        <v>0</v>
      </c>
      <c r="K28" s="345">
        <v>0</v>
      </c>
      <c r="L28" s="345">
        <v>0</v>
      </c>
      <c r="M28" s="345">
        <v>0</v>
      </c>
      <c r="N28" s="345">
        <v>0</v>
      </c>
      <c r="O28" s="345">
        <v>0</v>
      </c>
      <c r="P28" s="345">
        <v>0</v>
      </c>
      <c r="Q28" s="345">
        <v>0</v>
      </c>
      <c r="R28" s="345">
        <v>0</v>
      </c>
      <c r="S28" s="345">
        <v>0</v>
      </c>
      <c r="T28" s="345">
        <v>0</v>
      </c>
      <c r="U28" s="345">
        <v>0</v>
      </c>
      <c r="V28" s="345">
        <v>0</v>
      </c>
      <c r="W28" s="345">
        <v>0</v>
      </c>
      <c r="X28" s="345">
        <v>0</v>
      </c>
      <c r="Y28" s="345">
        <v>0</v>
      </c>
      <c r="Z28" s="345">
        <v>0</v>
      </c>
      <c r="AA28" s="345">
        <v>0</v>
      </c>
      <c r="AB28" s="345">
        <v>0</v>
      </c>
      <c r="AC28" s="345">
        <v>0</v>
      </c>
      <c r="AD28" s="345">
        <v>0</v>
      </c>
      <c r="AE28" s="345">
        <v>0</v>
      </c>
      <c r="AF28" s="345">
        <v>0</v>
      </c>
      <c r="AG28" s="345">
        <v>0</v>
      </c>
      <c r="AH28" s="345">
        <v>0</v>
      </c>
      <c r="AI28" s="345">
        <v>0</v>
      </c>
      <c r="AJ28" s="345">
        <v>0</v>
      </c>
      <c r="AK28" s="345">
        <v>0</v>
      </c>
      <c r="AL28" s="345">
        <v>0</v>
      </c>
      <c r="AM28" s="345">
        <v>0</v>
      </c>
      <c r="AN28" s="345">
        <v>0</v>
      </c>
      <c r="AO28" s="345">
        <v>0</v>
      </c>
      <c r="AP28" s="345">
        <v>0</v>
      </c>
      <c r="AQ28" s="345">
        <v>0</v>
      </c>
      <c r="AR28" s="345">
        <v>0</v>
      </c>
      <c r="AS28" s="345">
        <v>0</v>
      </c>
      <c r="AT28" s="345">
        <v>0</v>
      </c>
      <c r="AU28" s="345">
        <v>0</v>
      </c>
      <c r="AV28" s="345">
        <v>0</v>
      </c>
      <c r="AW28" s="345">
        <v>0</v>
      </c>
      <c r="AX28" s="345">
        <v>0</v>
      </c>
      <c r="AY28" s="345">
        <v>0</v>
      </c>
      <c r="AZ28" s="345">
        <v>0</v>
      </c>
      <c r="BA28" s="345">
        <v>0</v>
      </c>
      <c r="BB28" s="345">
        <v>0</v>
      </c>
      <c r="BC28" s="345">
        <v>0</v>
      </c>
      <c r="BD28" s="345">
        <v>0</v>
      </c>
      <c r="BE28" s="345">
        <v>0</v>
      </c>
      <c r="BF28" s="345">
        <v>0</v>
      </c>
      <c r="BG28" s="345">
        <v>0</v>
      </c>
      <c r="BH28" s="345">
        <v>0</v>
      </c>
      <c r="BI28" s="345">
        <v>0</v>
      </c>
      <c r="BJ28" s="345">
        <v>0</v>
      </c>
      <c r="BK28" s="345">
        <v>0</v>
      </c>
      <c r="BL28" s="345">
        <v>0</v>
      </c>
      <c r="BM28" s="345">
        <v>0</v>
      </c>
      <c r="BN28" s="345">
        <v>0</v>
      </c>
      <c r="BO28" s="345">
        <v>0</v>
      </c>
      <c r="BP28" s="345">
        <v>0</v>
      </c>
      <c r="BQ28" s="345">
        <v>0</v>
      </c>
      <c r="BR28" s="345">
        <v>0</v>
      </c>
      <c r="BS28" s="345">
        <v>0</v>
      </c>
      <c r="BT28" s="345">
        <v>0</v>
      </c>
      <c r="BU28" s="345">
        <v>0</v>
      </c>
      <c r="BV28" s="345">
        <v>0</v>
      </c>
      <c r="BW28" s="345">
        <v>0</v>
      </c>
      <c r="BX28" s="345">
        <v>0</v>
      </c>
      <c r="BY28" s="345">
        <v>0</v>
      </c>
    </row>
    <row r="29" spans="1:77" x14ac:dyDescent="0.25">
      <c r="A29" s="105" t="s">
        <v>26</v>
      </c>
      <c r="B29" s="345">
        <v>0</v>
      </c>
      <c r="C29" s="345">
        <v>0</v>
      </c>
      <c r="D29" s="345">
        <v>0</v>
      </c>
      <c r="E29" s="345">
        <v>0</v>
      </c>
      <c r="F29" s="345">
        <v>0</v>
      </c>
      <c r="G29" s="345">
        <v>0</v>
      </c>
      <c r="H29" s="345">
        <v>0</v>
      </c>
      <c r="I29" s="345">
        <v>0</v>
      </c>
      <c r="J29" s="345">
        <v>0</v>
      </c>
      <c r="K29" s="345">
        <v>0</v>
      </c>
      <c r="L29" s="345">
        <v>0</v>
      </c>
      <c r="M29" s="345">
        <v>0</v>
      </c>
      <c r="N29" s="345">
        <v>0</v>
      </c>
      <c r="O29" s="345">
        <v>0</v>
      </c>
      <c r="P29" s="345">
        <v>0</v>
      </c>
      <c r="Q29" s="345">
        <v>0</v>
      </c>
      <c r="R29" s="345">
        <v>0</v>
      </c>
      <c r="S29" s="345">
        <v>0</v>
      </c>
      <c r="T29" s="345">
        <v>0</v>
      </c>
      <c r="U29" s="345">
        <v>0</v>
      </c>
      <c r="V29" s="345">
        <v>0</v>
      </c>
      <c r="W29" s="345">
        <v>0</v>
      </c>
      <c r="X29" s="345">
        <v>0</v>
      </c>
      <c r="Y29" s="345">
        <v>0</v>
      </c>
      <c r="Z29" s="345">
        <v>0</v>
      </c>
      <c r="AA29" s="345">
        <v>0</v>
      </c>
      <c r="AB29" s="345">
        <v>0</v>
      </c>
      <c r="AC29" s="345">
        <v>0</v>
      </c>
      <c r="AD29" s="345">
        <v>0</v>
      </c>
      <c r="AE29" s="345">
        <v>0</v>
      </c>
      <c r="AF29" s="345">
        <v>0</v>
      </c>
      <c r="AG29" s="345">
        <v>0</v>
      </c>
      <c r="AH29" s="345">
        <v>0</v>
      </c>
      <c r="AI29" s="345">
        <v>0</v>
      </c>
      <c r="AJ29" s="345">
        <v>0</v>
      </c>
      <c r="AK29" s="345">
        <v>0</v>
      </c>
      <c r="AL29" s="345">
        <v>0</v>
      </c>
      <c r="AM29" s="345">
        <v>0</v>
      </c>
      <c r="AN29" s="345">
        <v>0</v>
      </c>
      <c r="AO29" s="345">
        <v>0</v>
      </c>
      <c r="AP29" s="345">
        <v>0</v>
      </c>
      <c r="AQ29" s="345">
        <v>0</v>
      </c>
      <c r="AR29" s="345">
        <v>0</v>
      </c>
      <c r="AS29" s="345">
        <v>0</v>
      </c>
      <c r="AT29" s="345">
        <v>0</v>
      </c>
      <c r="AU29" s="345">
        <v>0</v>
      </c>
      <c r="AV29" s="345">
        <v>0</v>
      </c>
      <c r="AW29" s="345">
        <v>0</v>
      </c>
      <c r="AX29" s="345">
        <v>0</v>
      </c>
      <c r="AY29" s="345">
        <v>0</v>
      </c>
      <c r="AZ29" s="345">
        <v>0</v>
      </c>
      <c r="BA29" s="345">
        <v>0</v>
      </c>
      <c r="BB29" s="345">
        <v>0</v>
      </c>
      <c r="BC29" s="345">
        <v>0</v>
      </c>
      <c r="BD29" s="345">
        <v>0</v>
      </c>
      <c r="BE29" s="345">
        <v>0</v>
      </c>
      <c r="BF29" s="345">
        <v>0</v>
      </c>
      <c r="BG29" s="345">
        <v>0</v>
      </c>
      <c r="BH29" s="345">
        <v>0</v>
      </c>
      <c r="BI29" s="345">
        <v>0</v>
      </c>
      <c r="BJ29" s="345">
        <v>0</v>
      </c>
      <c r="BK29" s="345">
        <v>0</v>
      </c>
      <c r="BL29" s="345">
        <v>0</v>
      </c>
      <c r="BM29" s="345">
        <v>0</v>
      </c>
      <c r="BN29" s="345">
        <v>0</v>
      </c>
      <c r="BO29" s="345">
        <v>0</v>
      </c>
      <c r="BP29" s="345">
        <v>0</v>
      </c>
      <c r="BQ29" s="345">
        <v>0</v>
      </c>
      <c r="BR29" s="345">
        <v>0</v>
      </c>
      <c r="BS29" s="345">
        <v>0</v>
      </c>
      <c r="BT29" s="345">
        <v>0</v>
      </c>
      <c r="BU29" s="345">
        <v>0</v>
      </c>
      <c r="BV29" s="345">
        <v>0</v>
      </c>
      <c r="BW29" s="345">
        <v>0</v>
      </c>
      <c r="BX29" s="345">
        <v>0</v>
      </c>
      <c r="BY29" s="345">
        <v>0</v>
      </c>
    </row>
    <row r="30" spans="1:77" x14ac:dyDescent="0.25">
      <c r="A30" s="105" t="s">
        <v>27</v>
      </c>
      <c r="B30" s="345">
        <v>0</v>
      </c>
      <c r="C30" s="345">
        <v>0</v>
      </c>
      <c r="D30" s="345">
        <v>0</v>
      </c>
      <c r="E30" s="345">
        <v>0</v>
      </c>
      <c r="F30" s="345">
        <v>0</v>
      </c>
      <c r="G30" s="345">
        <v>0</v>
      </c>
      <c r="H30" s="345">
        <v>0</v>
      </c>
      <c r="I30" s="345">
        <v>0</v>
      </c>
      <c r="J30" s="345">
        <v>0</v>
      </c>
      <c r="K30" s="345">
        <v>0</v>
      </c>
      <c r="L30" s="345">
        <v>0</v>
      </c>
      <c r="M30" s="345">
        <v>0</v>
      </c>
      <c r="N30" s="345">
        <v>0</v>
      </c>
      <c r="O30" s="345">
        <v>0</v>
      </c>
      <c r="P30" s="345">
        <v>0</v>
      </c>
      <c r="Q30" s="345">
        <v>0</v>
      </c>
      <c r="R30" s="345">
        <v>0</v>
      </c>
      <c r="S30" s="345">
        <v>0</v>
      </c>
      <c r="T30" s="345">
        <v>0</v>
      </c>
      <c r="U30" s="345">
        <v>0</v>
      </c>
      <c r="V30" s="345">
        <v>0</v>
      </c>
      <c r="W30" s="345">
        <v>0</v>
      </c>
      <c r="X30" s="345">
        <v>0</v>
      </c>
      <c r="Y30" s="345">
        <v>0</v>
      </c>
      <c r="Z30" s="345">
        <v>0</v>
      </c>
      <c r="AA30" s="345">
        <v>0</v>
      </c>
      <c r="AB30" s="345">
        <v>0</v>
      </c>
      <c r="AC30" s="345">
        <v>0</v>
      </c>
      <c r="AD30" s="345">
        <v>0</v>
      </c>
      <c r="AE30" s="345">
        <v>0</v>
      </c>
      <c r="AF30" s="345">
        <v>0</v>
      </c>
      <c r="AG30" s="345">
        <v>0</v>
      </c>
      <c r="AH30" s="345">
        <v>0</v>
      </c>
      <c r="AI30" s="345">
        <v>0</v>
      </c>
      <c r="AJ30" s="345">
        <v>0</v>
      </c>
      <c r="AK30" s="345">
        <v>0</v>
      </c>
      <c r="AL30" s="345">
        <v>0</v>
      </c>
      <c r="AM30" s="345">
        <v>0</v>
      </c>
      <c r="AN30" s="345">
        <v>0</v>
      </c>
      <c r="AO30" s="345">
        <v>0</v>
      </c>
      <c r="AP30" s="345">
        <v>0</v>
      </c>
      <c r="AQ30" s="345">
        <v>0</v>
      </c>
      <c r="AR30" s="345">
        <v>0</v>
      </c>
      <c r="AS30" s="345">
        <v>0</v>
      </c>
      <c r="AT30" s="345">
        <v>0</v>
      </c>
      <c r="AU30" s="345">
        <v>0</v>
      </c>
      <c r="AV30" s="345">
        <v>0</v>
      </c>
      <c r="AW30" s="345">
        <v>0</v>
      </c>
      <c r="AX30" s="345">
        <v>0</v>
      </c>
      <c r="AY30" s="345">
        <v>0</v>
      </c>
      <c r="AZ30" s="345">
        <v>0</v>
      </c>
      <c r="BA30" s="345">
        <v>0</v>
      </c>
      <c r="BB30" s="345">
        <v>0</v>
      </c>
      <c r="BC30" s="345">
        <v>0</v>
      </c>
      <c r="BD30" s="345">
        <v>0</v>
      </c>
      <c r="BE30" s="345">
        <v>0</v>
      </c>
      <c r="BF30" s="345">
        <v>0</v>
      </c>
      <c r="BG30" s="345">
        <v>0</v>
      </c>
      <c r="BH30" s="345">
        <v>0</v>
      </c>
      <c r="BI30" s="345">
        <v>0</v>
      </c>
      <c r="BJ30" s="345">
        <v>0</v>
      </c>
      <c r="BK30" s="345">
        <v>0</v>
      </c>
      <c r="BL30" s="345">
        <v>0</v>
      </c>
      <c r="BM30" s="345">
        <v>0</v>
      </c>
      <c r="BN30" s="345">
        <v>0</v>
      </c>
      <c r="BO30" s="345">
        <v>0</v>
      </c>
      <c r="BP30" s="345">
        <v>0</v>
      </c>
      <c r="BQ30" s="345">
        <v>0</v>
      </c>
      <c r="BR30" s="345">
        <v>0</v>
      </c>
      <c r="BS30" s="345">
        <v>0</v>
      </c>
      <c r="BT30" s="345">
        <v>0</v>
      </c>
      <c r="BU30" s="345">
        <v>0</v>
      </c>
      <c r="BV30" s="345">
        <v>0</v>
      </c>
      <c r="BW30" s="345">
        <v>0</v>
      </c>
      <c r="BX30" s="345">
        <v>0</v>
      </c>
      <c r="BY30" s="345">
        <v>0</v>
      </c>
    </row>
    <row r="31" spans="1:77" x14ac:dyDescent="0.25">
      <c r="A31" s="105" t="s">
        <v>28</v>
      </c>
      <c r="B31" s="345">
        <v>0</v>
      </c>
      <c r="C31" s="345">
        <v>0</v>
      </c>
      <c r="D31" s="345">
        <v>0</v>
      </c>
      <c r="E31" s="345">
        <v>0</v>
      </c>
      <c r="F31" s="345">
        <v>0</v>
      </c>
      <c r="G31" s="345">
        <v>0</v>
      </c>
      <c r="H31" s="345">
        <v>0</v>
      </c>
      <c r="I31" s="345">
        <v>0</v>
      </c>
      <c r="J31" s="345">
        <v>0</v>
      </c>
      <c r="K31" s="345">
        <v>0</v>
      </c>
      <c r="L31" s="345">
        <v>0</v>
      </c>
      <c r="M31" s="345">
        <v>0</v>
      </c>
      <c r="N31" s="345">
        <v>0</v>
      </c>
      <c r="O31" s="345">
        <v>0</v>
      </c>
      <c r="P31" s="345">
        <v>0</v>
      </c>
      <c r="Q31" s="345">
        <v>0</v>
      </c>
      <c r="R31" s="345">
        <v>0</v>
      </c>
      <c r="S31" s="345">
        <v>0</v>
      </c>
      <c r="T31" s="345">
        <v>0</v>
      </c>
      <c r="U31" s="345">
        <v>0</v>
      </c>
      <c r="V31" s="345">
        <v>0</v>
      </c>
      <c r="W31" s="345">
        <v>0</v>
      </c>
      <c r="X31" s="345">
        <v>0</v>
      </c>
      <c r="Y31" s="345">
        <v>0</v>
      </c>
      <c r="Z31" s="345">
        <v>0</v>
      </c>
      <c r="AA31" s="345">
        <v>0</v>
      </c>
      <c r="AB31" s="345">
        <v>0</v>
      </c>
      <c r="AC31" s="345">
        <v>0</v>
      </c>
      <c r="AD31" s="345">
        <v>0</v>
      </c>
      <c r="AE31" s="345">
        <v>0</v>
      </c>
      <c r="AF31" s="345">
        <v>0</v>
      </c>
      <c r="AG31" s="345">
        <v>0</v>
      </c>
      <c r="AH31" s="345">
        <v>0</v>
      </c>
      <c r="AI31" s="345">
        <v>0</v>
      </c>
      <c r="AJ31" s="345">
        <v>0</v>
      </c>
      <c r="AK31" s="345">
        <v>0</v>
      </c>
      <c r="AL31" s="345">
        <v>0</v>
      </c>
      <c r="AM31" s="345">
        <v>0</v>
      </c>
      <c r="AN31" s="345">
        <v>0</v>
      </c>
      <c r="AO31" s="345">
        <v>0</v>
      </c>
      <c r="AP31" s="345">
        <v>0</v>
      </c>
      <c r="AQ31" s="345">
        <v>0</v>
      </c>
      <c r="AR31" s="345">
        <v>0</v>
      </c>
      <c r="AS31" s="345">
        <v>0</v>
      </c>
      <c r="AT31" s="345">
        <v>0</v>
      </c>
      <c r="AU31" s="345">
        <v>0</v>
      </c>
      <c r="AV31" s="345">
        <v>0</v>
      </c>
      <c r="AW31" s="345">
        <v>0</v>
      </c>
      <c r="AX31" s="345">
        <v>0</v>
      </c>
      <c r="AY31" s="345">
        <v>0</v>
      </c>
      <c r="AZ31" s="345">
        <v>0</v>
      </c>
      <c r="BA31" s="345">
        <v>0</v>
      </c>
      <c r="BB31" s="345">
        <v>0</v>
      </c>
      <c r="BC31" s="345">
        <v>0</v>
      </c>
      <c r="BD31" s="345">
        <v>0</v>
      </c>
      <c r="BE31" s="345">
        <v>0</v>
      </c>
      <c r="BF31" s="345">
        <v>0</v>
      </c>
      <c r="BG31" s="345">
        <v>0</v>
      </c>
      <c r="BH31" s="345">
        <v>0</v>
      </c>
      <c r="BI31" s="345">
        <v>0</v>
      </c>
      <c r="BJ31" s="345">
        <v>0</v>
      </c>
      <c r="BK31" s="345">
        <v>0</v>
      </c>
      <c r="BL31" s="345">
        <v>0</v>
      </c>
      <c r="BM31" s="345">
        <v>0</v>
      </c>
      <c r="BN31" s="345">
        <v>0</v>
      </c>
      <c r="BO31" s="345">
        <v>0</v>
      </c>
      <c r="BP31" s="345">
        <v>0</v>
      </c>
      <c r="BQ31" s="345">
        <v>0</v>
      </c>
      <c r="BR31" s="345">
        <v>0</v>
      </c>
      <c r="BS31" s="345">
        <v>0</v>
      </c>
      <c r="BT31" s="345">
        <v>0</v>
      </c>
      <c r="BU31" s="345">
        <v>0</v>
      </c>
      <c r="BV31" s="345">
        <v>0</v>
      </c>
      <c r="BW31" s="345">
        <v>0</v>
      </c>
      <c r="BX31" s="345">
        <v>0</v>
      </c>
      <c r="BY31" s="345">
        <v>0</v>
      </c>
    </row>
    <row r="32" spans="1:77" x14ac:dyDescent="0.25">
      <c r="A32" s="105" t="s">
        <v>29</v>
      </c>
      <c r="B32" s="345">
        <v>0</v>
      </c>
      <c r="C32" s="345">
        <v>0</v>
      </c>
      <c r="D32" s="345">
        <v>0</v>
      </c>
      <c r="E32" s="345">
        <v>0</v>
      </c>
      <c r="F32" s="345">
        <v>0</v>
      </c>
      <c r="G32" s="345">
        <v>0</v>
      </c>
      <c r="H32" s="345">
        <v>0</v>
      </c>
      <c r="I32" s="345">
        <v>0</v>
      </c>
      <c r="J32" s="345">
        <v>0</v>
      </c>
      <c r="K32" s="345">
        <v>0</v>
      </c>
      <c r="L32" s="345">
        <v>0</v>
      </c>
      <c r="M32" s="345">
        <v>0</v>
      </c>
      <c r="N32" s="345">
        <v>0</v>
      </c>
      <c r="O32" s="345">
        <v>0</v>
      </c>
      <c r="P32" s="345">
        <v>0</v>
      </c>
      <c r="Q32" s="345">
        <v>0</v>
      </c>
      <c r="R32" s="345">
        <v>0</v>
      </c>
      <c r="S32" s="345">
        <v>0</v>
      </c>
      <c r="T32" s="345">
        <v>0</v>
      </c>
      <c r="U32" s="345">
        <v>0</v>
      </c>
      <c r="V32" s="345">
        <v>0</v>
      </c>
      <c r="W32" s="345">
        <v>0</v>
      </c>
      <c r="X32" s="345">
        <v>0</v>
      </c>
      <c r="Y32" s="345">
        <v>0</v>
      </c>
      <c r="Z32" s="345">
        <v>0</v>
      </c>
      <c r="AA32" s="345">
        <v>0</v>
      </c>
      <c r="AB32" s="345">
        <v>0</v>
      </c>
      <c r="AC32" s="345">
        <v>0</v>
      </c>
      <c r="AD32" s="345">
        <v>0</v>
      </c>
      <c r="AE32" s="345">
        <v>0</v>
      </c>
      <c r="AF32" s="345">
        <v>0</v>
      </c>
      <c r="AG32" s="345">
        <v>0</v>
      </c>
      <c r="AH32" s="345">
        <v>0</v>
      </c>
      <c r="AI32" s="345">
        <v>0</v>
      </c>
      <c r="AJ32" s="345">
        <v>0</v>
      </c>
      <c r="AK32" s="345">
        <v>0</v>
      </c>
      <c r="AL32" s="345">
        <v>0</v>
      </c>
      <c r="AM32" s="345">
        <v>0</v>
      </c>
      <c r="AN32" s="345">
        <v>0</v>
      </c>
      <c r="AO32" s="345">
        <v>0</v>
      </c>
      <c r="AP32" s="345">
        <v>0</v>
      </c>
      <c r="AQ32" s="345">
        <v>0</v>
      </c>
      <c r="AR32" s="345">
        <v>0</v>
      </c>
      <c r="AS32" s="345">
        <v>0</v>
      </c>
      <c r="AT32" s="345">
        <v>0</v>
      </c>
      <c r="AU32" s="345">
        <v>0</v>
      </c>
      <c r="AV32" s="345">
        <v>0</v>
      </c>
      <c r="AW32" s="345">
        <v>0</v>
      </c>
      <c r="AX32" s="345">
        <v>0</v>
      </c>
      <c r="AY32" s="345">
        <v>0</v>
      </c>
      <c r="AZ32" s="345">
        <v>0</v>
      </c>
      <c r="BA32" s="345">
        <v>0</v>
      </c>
      <c r="BB32" s="345">
        <v>0</v>
      </c>
      <c r="BC32" s="345">
        <v>0</v>
      </c>
      <c r="BD32" s="345">
        <v>0</v>
      </c>
      <c r="BE32" s="345">
        <v>0</v>
      </c>
      <c r="BF32" s="345">
        <v>0</v>
      </c>
      <c r="BG32" s="345">
        <v>0</v>
      </c>
      <c r="BH32" s="345">
        <v>0</v>
      </c>
      <c r="BI32" s="345">
        <v>0</v>
      </c>
      <c r="BJ32" s="345">
        <v>0</v>
      </c>
      <c r="BK32" s="345">
        <v>0</v>
      </c>
      <c r="BL32" s="345">
        <v>0</v>
      </c>
      <c r="BM32" s="345">
        <v>0</v>
      </c>
      <c r="BN32" s="345">
        <v>0</v>
      </c>
      <c r="BO32" s="345">
        <v>0</v>
      </c>
      <c r="BP32" s="345">
        <v>0</v>
      </c>
      <c r="BQ32" s="345">
        <v>0</v>
      </c>
      <c r="BR32" s="345">
        <v>0</v>
      </c>
      <c r="BS32" s="345">
        <v>0</v>
      </c>
      <c r="BT32" s="345">
        <v>0</v>
      </c>
      <c r="BU32" s="345">
        <v>0</v>
      </c>
      <c r="BV32" s="345">
        <v>0</v>
      </c>
      <c r="BW32" s="345">
        <v>0</v>
      </c>
      <c r="BX32" s="345">
        <v>0</v>
      </c>
      <c r="BY32" s="345">
        <v>0</v>
      </c>
    </row>
    <row r="33" spans="1:77" x14ac:dyDescent="0.25">
      <c r="A33" s="105" t="s">
        <v>30</v>
      </c>
      <c r="B33" s="345">
        <v>0</v>
      </c>
      <c r="C33" s="345">
        <v>0</v>
      </c>
      <c r="D33" s="345">
        <v>0</v>
      </c>
      <c r="E33" s="345">
        <v>0</v>
      </c>
      <c r="F33" s="345">
        <v>0</v>
      </c>
      <c r="G33" s="345">
        <v>0</v>
      </c>
      <c r="H33" s="345">
        <v>0</v>
      </c>
      <c r="I33" s="345">
        <v>0</v>
      </c>
      <c r="J33" s="345">
        <v>0</v>
      </c>
      <c r="K33" s="345">
        <v>0</v>
      </c>
      <c r="L33" s="345">
        <v>0</v>
      </c>
      <c r="M33" s="345">
        <v>0</v>
      </c>
      <c r="N33" s="345">
        <v>0</v>
      </c>
      <c r="O33" s="345">
        <v>0</v>
      </c>
      <c r="P33" s="345">
        <v>0</v>
      </c>
      <c r="Q33" s="345">
        <v>0</v>
      </c>
      <c r="R33" s="345">
        <v>0</v>
      </c>
      <c r="S33" s="345">
        <v>0</v>
      </c>
      <c r="T33" s="345">
        <v>0</v>
      </c>
      <c r="U33" s="345">
        <v>0</v>
      </c>
      <c r="V33" s="345">
        <v>0</v>
      </c>
      <c r="W33" s="345">
        <v>0</v>
      </c>
      <c r="X33" s="345">
        <v>0</v>
      </c>
      <c r="Y33" s="345">
        <v>0</v>
      </c>
      <c r="Z33" s="345">
        <v>0</v>
      </c>
      <c r="AA33" s="345">
        <v>0</v>
      </c>
      <c r="AB33" s="345">
        <v>0</v>
      </c>
      <c r="AC33" s="345">
        <v>0</v>
      </c>
      <c r="AD33" s="345">
        <v>0</v>
      </c>
      <c r="AE33" s="345">
        <v>0</v>
      </c>
      <c r="AF33" s="345">
        <v>0</v>
      </c>
      <c r="AG33" s="345">
        <v>0</v>
      </c>
      <c r="AH33" s="345">
        <v>0</v>
      </c>
      <c r="AI33" s="345">
        <v>0</v>
      </c>
      <c r="AJ33" s="345">
        <v>0</v>
      </c>
      <c r="AK33" s="345">
        <v>0</v>
      </c>
      <c r="AL33" s="345">
        <v>0</v>
      </c>
      <c r="AM33" s="345">
        <v>0</v>
      </c>
      <c r="AN33" s="345">
        <v>0</v>
      </c>
      <c r="AO33" s="345">
        <v>0</v>
      </c>
      <c r="AP33" s="345">
        <v>0</v>
      </c>
      <c r="AQ33" s="345">
        <v>0</v>
      </c>
      <c r="AR33" s="345">
        <v>0</v>
      </c>
      <c r="AS33" s="345">
        <v>0</v>
      </c>
      <c r="AT33" s="345">
        <v>0</v>
      </c>
      <c r="AU33" s="345">
        <v>0</v>
      </c>
      <c r="AV33" s="345">
        <v>0</v>
      </c>
      <c r="AW33" s="345">
        <v>0</v>
      </c>
      <c r="AX33" s="345">
        <v>0</v>
      </c>
      <c r="AY33" s="345">
        <v>0</v>
      </c>
      <c r="AZ33" s="345">
        <v>0</v>
      </c>
      <c r="BA33" s="345">
        <v>0</v>
      </c>
      <c r="BB33" s="345">
        <v>0</v>
      </c>
      <c r="BC33" s="345">
        <v>0</v>
      </c>
      <c r="BD33" s="345">
        <v>0</v>
      </c>
      <c r="BE33" s="345">
        <v>0</v>
      </c>
      <c r="BF33" s="345">
        <v>0</v>
      </c>
      <c r="BG33" s="345">
        <v>0</v>
      </c>
      <c r="BH33" s="345">
        <v>0</v>
      </c>
      <c r="BI33" s="345">
        <v>0</v>
      </c>
      <c r="BJ33" s="345">
        <v>0</v>
      </c>
      <c r="BK33" s="345">
        <v>0</v>
      </c>
      <c r="BL33" s="345">
        <v>0</v>
      </c>
      <c r="BM33" s="345">
        <v>0</v>
      </c>
      <c r="BN33" s="345">
        <v>0</v>
      </c>
      <c r="BO33" s="345">
        <v>0</v>
      </c>
      <c r="BP33" s="345">
        <v>0</v>
      </c>
      <c r="BQ33" s="345">
        <v>0</v>
      </c>
      <c r="BR33" s="345">
        <v>0</v>
      </c>
      <c r="BS33" s="345">
        <v>0</v>
      </c>
      <c r="BT33" s="345">
        <v>0</v>
      </c>
      <c r="BU33" s="345">
        <v>0</v>
      </c>
      <c r="BV33" s="345">
        <v>0</v>
      </c>
      <c r="BW33" s="345">
        <v>0</v>
      </c>
      <c r="BX33" s="345">
        <v>0</v>
      </c>
      <c r="BY33" s="345">
        <v>0</v>
      </c>
    </row>
    <row r="34" spans="1:77" x14ac:dyDescent="0.25">
      <c r="A34" s="105" t="s">
        <v>31</v>
      </c>
      <c r="B34" s="345">
        <v>0</v>
      </c>
      <c r="C34" s="345">
        <v>0</v>
      </c>
      <c r="D34" s="345">
        <v>0</v>
      </c>
      <c r="E34" s="345">
        <v>0</v>
      </c>
      <c r="F34" s="345">
        <v>0</v>
      </c>
      <c r="G34" s="345">
        <v>0</v>
      </c>
      <c r="H34" s="345">
        <v>0</v>
      </c>
      <c r="I34" s="345">
        <v>0</v>
      </c>
      <c r="J34" s="345">
        <v>0</v>
      </c>
      <c r="K34" s="345">
        <v>0</v>
      </c>
      <c r="L34" s="345">
        <v>0</v>
      </c>
      <c r="M34" s="345">
        <v>0</v>
      </c>
      <c r="N34" s="345">
        <v>0</v>
      </c>
      <c r="O34" s="345">
        <v>0</v>
      </c>
      <c r="P34" s="345">
        <v>0</v>
      </c>
      <c r="Q34" s="345">
        <v>0</v>
      </c>
      <c r="R34" s="345">
        <v>0</v>
      </c>
      <c r="S34" s="345">
        <v>0</v>
      </c>
      <c r="T34" s="345">
        <v>0</v>
      </c>
      <c r="U34" s="345">
        <v>0</v>
      </c>
      <c r="V34" s="345">
        <v>0</v>
      </c>
      <c r="W34" s="345">
        <v>0</v>
      </c>
      <c r="X34" s="345">
        <v>0</v>
      </c>
      <c r="Y34" s="345">
        <v>0</v>
      </c>
      <c r="Z34" s="345">
        <v>0</v>
      </c>
      <c r="AA34" s="345">
        <v>0</v>
      </c>
      <c r="AB34" s="345">
        <v>0</v>
      </c>
      <c r="AC34" s="345">
        <v>0</v>
      </c>
      <c r="AD34" s="345">
        <v>0</v>
      </c>
      <c r="AE34" s="345">
        <v>0</v>
      </c>
      <c r="AF34" s="345">
        <v>0</v>
      </c>
      <c r="AG34" s="345">
        <v>0</v>
      </c>
      <c r="AH34" s="345">
        <v>0</v>
      </c>
      <c r="AI34" s="345">
        <v>0</v>
      </c>
      <c r="AJ34" s="345">
        <v>0</v>
      </c>
      <c r="AK34" s="345">
        <v>0</v>
      </c>
      <c r="AL34" s="345">
        <v>0</v>
      </c>
      <c r="AM34" s="345">
        <v>0</v>
      </c>
      <c r="AN34" s="345">
        <v>0</v>
      </c>
      <c r="AO34" s="345">
        <v>0</v>
      </c>
      <c r="AP34" s="345">
        <v>0</v>
      </c>
      <c r="AQ34" s="345">
        <v>0</v>
      </c>
      <c r="AR34" s="345">
        <v>0</v>
      </c>
      <c r="AS34" s="345">
        <v>0</v>
      </c>
      <c r="AT34" s="345">
        <v>0</v>
      </c>
      <c r="AU34" s="345">
        <v>0</v>
      </c>
      <c r="AV34" s="345">
        <v>0</v>
      </c>
      <c r="AW34" s="345">
        <v>0</v>
      </c>
      <c r="AX34" s="345">
        <v>0</v>
      </c>
      <c r="AY34" s="345">
        <v>0</v>
      </c>
      <c r="AZ34" s="345">
        <v>0</v>
      </c>
      <c r="BA34" s="345">
        <v>0</v>
      </c>
      <c r="BB34" s="345">
        <v>0</v>
      </c>
      <c r="BC34" s="345">
        <v>0</v>
      </c>
      <c r="BD34" s="345">
        <v>0</v>
      </c>
      <c r="BE34" s="345">
        <v>0</v>
      </c>
      <c r="BF34" s="345">
        <v>0</v>
      </c>
      <c r="BG34" s="345">
        <v>0</v>
      </c>
      <c r="BH34" s="345">
        <v>0</v>
      </c>
      <c r="BI34" s="345">
        <v>0</v>
      </c>
      <c r="BJ34" s="345">
        <v>0</v>
      </c>
      <c r="BK34" s="345">
        <v>0</v>
      </c>
      <c r="BL34" s="345">
        <v>0</v>
      </c>
      <c r="BM34" s="345">
        <v>0</v>
      </c>
      <c r="BN34" s="345">
        <v>0</v>
      </c>
      <c r="BO34" s="345">
        <v>0</v>
      </c>
      <c r="BP34" s="345">
        <v>0</v>
      </c>
      <c r="BQ34" s="345">
        <v>0</v>
      </c>
      <c r="BR34" s="345">
        <v>0</v>
      </c>
      <c r="BS34" s="345">
        <v>0</v>
      </c>
      <c r="BT34" s="345">
        <v>0</v>
      </c>
      <c r="BU34" s="345">
        <v>0</v>
      </c>
      <c r="BV34" s="345">
        <v>0</v>
      </c>
      <c r="BW34" s="345">
        <v>0</v>
      </c>
      <c r="BX34" s="345">
        <v>0</v>
      </c>
      <c r="BY34" s="345">
        <v>0</v>
      </c>
    </row>
    <row r="35" spans="1:77" x14ac:dyDescent="0.25">
      <c r="A35" s="105" t="s">
        <v>32</v>
      </c>
      <c r="B35" s="345">
        <v>0</v>
      </c>
      <c r="C35" s="345">
        <v>0</v>
      </c>
      <c r="D35" s="345">
        <v>0</v>
      </c>
      <c r="E35" s="345">
        <v>0</v>
      </c>
      <c r="F35" s="345">
        <v>0</v>
      </c>
      <c r="G35" s="345">
        <v>0</v>
      </c>
      <c r="H35" s="345">
        <v>0</v>
      </c>
      <c r="I35" s="345">
        <v>0</v>
      </c>
      <c r="J35" s="345">
        <v>0</v>
      </c>
      <c r="K35" s="345">
        <v>0</v>
      </c>
      <c r="L35" s="345">
        <v>0</v>
      </c>
      <c r="M35" s="345">
        <v>0</v>
      </c>
      <c r="N35" s="345">
        <v>0</v>
      </c>
      <c r="O35" s="345">
        <v>0</v>
      </c>
      <c r="P35" s="345">
        <v>0</v>
      </c>
      <c r="Q35" s="345">
        <v>0</v>
      </c>
      <c r="R35" s="345">
        <v>0</v>
      </c>
      <c r="S35" s="345">
        <v>0</v>
      </c>
      <c r="T35" s="345">
        <v>0</v>
      </c>
      <c r="U35" s="345">
        <v>0</v>
      </c>
      <c r="V35" s="345">
        <v>0</v>
      </c>
      <c r="W35" s="345">
        <v>0</v>
      </c>
      <c r="X35" s="345">
        <v>0</v>
      </c>
      <c r="Y35" s="345">
        <v>0</v>
      </c>
      <c r="Z35" s="345">
        <v>0</v>
      </c>
      <c r="AA35" s="345">
        <v>0</v>
      </c>
      <c r="AB35" s="345">
        <v>0</v>
      </c>
      <c r="AC35" s="345">
        <v>0</v>
      </c>
      <c r="AD35" s="345">
        <v>0</v>
      </c>
      <c r="AE35" s="345">
        <v>0</v>
      </c>
      <c r="AF35" s="345">
        <v>0</v>
      </c>
      <c r="AG35" s="345">
        <v>0</v>
      </c>
      <c r="AH35" s="345">
        <v>0</v>
      </c>
      <c r="AI35" s="345">
        <v>0</v>
      </c>
      <c r="AJ35" s="345">
        <v>0</v>
      </c>
      <c r="AK35" s="345">
        <v>0</v>
      </c>
      <c r="AL35" s="345">
        <v>0</v>
      </c>
      <c r="AM35" s="345">
        <v>0</v>
      </c>
      <c r="AN35" s="345">
        <v>0</v>
      </c>
      <c r="AO35" s="345">
        <v>0</v>
      </c>
      <c r="AP35" s="345">
        <v>0</v>
      </c>
      <c r="AQ35" s="345">
        <v>0</v>
      </c>
      <c r="AR35" s="345">
        <v>0</v>
      </c>
      <c r="AS35" s="345">
        <v>0</v>
      </c>
      <c r="AT35" s="345">
        <v>0</v>
      </c>
      <c r="AU35" s="345">
        <v>0</v>
      </c>
      <c r="AV35" s="345">
        <v>0</v>
      </c>
      <c r="AW35" s="345">
        <v>0</v>
      </c>
      <c r="AX35" s="345">
        <v>0</v>
      </c>
      <c r="AY35" s="345">
        <v>0</v>
      </c>
      <c r="AZ35" s="345">
        <v>0</v>
      </c>
      <c r="BA35" s="345">
        <v>0</v>
      </c>
      <c r="BB35" s="345">
        <v>0</v>
      </c>
      <c r="BC35" s="345">
        <v>0</v>
      </c>
      <c r="BD35" s="345">
        <v>0</v>
      </c>
      <c r="BE35" s="345">
        <v>0</v>
      </c>
      <c r="BF35" s="345">
        <v>0</v>
      </c>
      <c r="BG35" s="345">
        <v>0</v>
      </c>
      <c r="BH35" s="345">
        <v>0</v>
      </c>
      <c r="BI35" s="345">
        <v>0</v>
      </c>
      <c r="BJ35" s="345">
        <v>0</v>
      </c>
      <c r="BK35" s="345">
        <v>0</v>
      </c>
      <c r="BL35" s="345">
        <v>0</v>
      </c>
      <c r="BM35" s="345">
        <v>0</v>
      </c>
      <c r="BN35" s="345">
        <v>0</v>
      </c>
      <c r="BO35" s="345">
        <v>0</v>
      </c>
      <c r="BP35" s="345">
        <v>0</v>
      </c>
      <c r="BQ35" s="345">
        <v>0</v>
      </c>
      <c r="BR35" s="345">
        <v>0</v>
      </c>
      <c r="BS35" s="345">
        <v>0</v>
      </c>
      <c r="BT35" s="345">
        <v>0</v>
      </c>
      <c r="BU35" s="345">
        <v>0</v>
      </c>
      <c r="BV35" s="345">
        <v>0</v>
      </c>
      <c r="BW35" s="345">
        <v>0</v>
      </c>
      <c r="BX35" s="345">
        <v>0</v>
      </c>
      <c r="BY35" s="345">
        <v>0</v>
      </c>
    </row>
    <row r="36" spans="1:77" x14ac:dyDescent="0.25">
      <c r="A36" s="105" t="s">
        <v>33</v>
      </c>
      <c r="B36" s="345">
        <v>0</v>
      </c>
      <c r="C36" s="345">
        <v>0</v>
      </c>
      <c r="D36" s="345">
        <v>0</v>
      </c>
      <c r="E36" s="345">
        <v>0</v>
      </c>
      <c r="F36" s="345">
        <v>0</v>
      </c>
      <c r="G36" s="345">
        <v>0</v>
      </c>
      <c r="H36" s="345">
        <v>0</v>
      </c>
      <c r="I36" s="345">
        <v>0</v>
      </c>
      <c r="J36" s="345">
        <v>0</v>
      </c>
      <c r="K36" s="345">
        <v>0</v>
      </c>
      <c r="L36" s="345">
        <v>0</v>
      </c>
      <c r="M36" s="345">
        <v>0</v>
      </c>
      <c r="N36" s="345">
        <v>0</v>
      </c>
      <c r="O36" s="345">
        <v>0</v>
      </c>
      <c r="P36" s="345">
        <v>0</v>
      </c>
      <c r="Q36" s="345">
        <v>0</v>
      </c>
      <c r="R36" s="345">
        <v>0</v>
      </c>
      <c r="S36" s="345">
        <v>0</v>
      </c>
      <c r="T36" s="345">
        <v>0</v>
      </c>
      <c r="U36" s="345">
        <v>0</v>
      </c>
      <c r="V36" s="345">
        <v>0</v>
      </c>
      <c r="W36" s="345">
        <v>0</v>
      </c>
      <c r="X36" s="345">
        <v>0</v>
      </c>
      <c r="Y36" s="345">
        <v>0</v>
      </c>
      <c r="Z36" s="345">
        <v>0</v>
      </c>
      <c r="AA36" s="345">
        <v>0</v>
      </c>
      <c r="AB36" s="345">
        <v>0</v>
      </c>
      <c r="AC36" s="345">
        <v>0</v>
      </c>
      <c r="AD36" s="345">
        <v>0</v>
      </c>
      <c r="AE36" s="345">
        <v>0</v>
      </c>
      <c r="AF36" s="345">
        <v>0</v>
      </c>
      <c r="AG36" s="345">
        <v>0</v>
      </c>
      <c r="AH36" s="345">
        <v>0</v>
      </c>
      <c r="AI36" s="345">
        <v>0</v>
      </c>
      <c r="AJ36" s="345">
        <v>0</v>
      </c>
      <c r="AK36" s="345">
        <v>0</v>
      </c>
      <c r="AL36" s="345">
        <v>0</v>
      </c>
      <c r="AM36" s="345">
        <v>0</v>
      </c>
      <c r="AN36" s="345">
        <v>0</v>
      </c>
      <c r="AO36" s="345">
        <v>0</v>
      </c>
      <c r="AP36" s="345">
        <v>0</v>
      </c>
      <c r="AQ36" s="345">
        <v>0</v>
      </c>
      <c r="AR36" s="345">
        <v>0</v>
      </c>
      <c r="AS36" s="345">
        <v>0</v>
      </c>
      <c r="AT36" s="345">
        <v>0</v>
      </c>
      <c r="AU36" s="345">
        <v>0</v>
      </c>
      <c r="AV36" s="345">
        <v>0</v>
      </c>
      <c r="AW36" s="345">
        <v>0</v>
      </c>
      <c r="AX36" s="345">
        <v>0</v>
      </c>
      <c r="AY36" s="345">
        <v>0</v>
      </c>
      <c r="AZ36" s="345">
        <v>0</v>
      </c>
      <c r="BA36" s="345">
        <v>0</v>
      </c>
      <c r="BB36" s="345">
        <v>0</v>
      </c>
      <c r="BC36" s="345">
        <v>0</v>
      </c>
      <c r="BD36" s="345">
        <v>0</v>
      </c>
      <c r="BE36" s="345">
        <v>0</v>
      </c>
      <c r="BF36" s="345">
        <v>0</v>
      </c>
      <c r="BG36" s="345">
        <v>0</v>
      </c>
      <c r="BH36" s="345">
        <v>0</v>
      </c>
      <c r="BI36" s="345">
        <v>0</v>
      </c>
      <c r="BJ36" s="345">
        <v>0</v>
      </c>
      <c r="BK36" s="345">
        <v>0</v>
      </c>
      <c r="BL36" s="345">
        <v>0</v>
      </c>
      <c r="BM36" s="345">
        <v>0</v>
      </c>
      <c r="BN36" s="345">
        <v>0</v>
      </c>
      <c r="BO36" s="345">
        <v>0</v>
      </c>
      <c r="BP36" s="345">
        <v>0</v>
      </c>
      <c r="BQ36" s="345">
        <v>0</v>
      </c>
      <c r="BR36" s="345">
        <v>0</v>
      </c>
      <c r="BS36" s="345">
        <v>0</v>
      </c>
      <c r="BT36" s="345">
        <v>0</v>
      </c>
      <c r="BU36" s="345">
        <v>0</v>
      </c>
      <c r="BV36" s="345">
        <v>0</v>
      </c>
      <c r="BW36" s="345">
        <v>0</v>
      </c>
      <c r="BX36" s="345">
        <v>0</v>
      </c>
      <c r="BY36" s="345">
        <v>0</v>
      </c>
    </row>
    <row r="37" spans="1:77" x14ac:dyDescent="0.25">
      <c r="A37" s="105" t="s">
        <v>34</v>
      </c>
      <c r="B37" s="345">
        <v>0</v>
      </c>
      <c r="C37" s="345">
        <v>0</v>
      </c>
      <c r="D37" s="345">
        <v>0</v>
      </c>
      <c r="E37" s="345">
        <v>0</v>
      </c>
      <c r="F37" s="345">
        <v>0</v>
      </c>
      <c r="G37" s="345">
        <v>0</v>
      </c>
      <c r="H37" s="345">
        <v>0</v>
      </c>
      <c r="I37" s="345">
        <v>0</v>
      </c>
      <c r="J37" s="345">
        <v>0</v>
      </c>
      <c r="K37" s="345">
        <v>0</v>
      </c>
      <c r="L37" s="345">
        <v>0</v>
      </c>
      <c r="M37" s="345">
        <v>0</v>
      </c>
      <c r="N37" s="345">
        <v>0</v>
      </c>
      <c r="O37" s="345">
        <v>0</v>
      </c>
      <c r="P37" s="345">
        <v>0</v>
      </c>
      <c r="Q37" s="345">
        <v>0</v>
      </c>
      <c r="R37" s="345">
        <v>0</v>
      </c>
      <c r="S37" s="345">
        <v>0</v>
      </c>
      <c r="T37" s="345">
        <v>0</v>
      </c>
      <c r="U37" s="345">
        <v>0</v>
      </c>
      <c r="V37" s="345">
        <v>0</v>
      </c>
      <c r="W37" s="345">
        <v>0</v>
      </c>
      <c r="X37" s="345">
        <v>0</v>
      </c>
      <c r="Y37" s="345">
        <v>0</v>
      </c>
      <c r="Z37" s="345">
        <v>0</v>
      </c>
      <c r="AA37" s="345">
        <v>0</v>
      </c>
      <c r="AB37" s="345">
        <v>0</v>
      </c>
      <c r="AC37" s="345">
        <v>0</v>
      </c>
      <c r="AD37" s="345">
        <v>0</v>
      </c>
      <c r="AE37" s="345">
        <v>0</v>
      </c>
      <c r="AF37" s="345">
        <v>0</v>
      </c>
      <c r="AG37" s="345">
        <v>0</v>
      </c>
      <c r="AH37" s="345">
        <v>0</v>
      </c>
      <c r="AI37" s="345">
        <v>0</v>
      </c>
      <c r="AJ37" s="345">
        <v>0</v>
      </c>
      <c r="AK37" s="345">
        <v>0</v>
      </c>
      <c r="AL37" s="345">
        <v>0</v>
      </c>
      <c r="AM37" s="345">
        <v>0</v>
      </c>
      <c r="AN37" s="345">
        <v>0</v>
      </c>
      <c r="AO37" s="345">
        <v>0</v>
      </c>
      <c r="AP37" s="345">
        <v>0</v>
      </c>
      <c r="AQ37" s="345">
        <v>0</v>
      </c>
      <c r="AR37" s="345">
        <v>0</v>
      </c>
      <c r="AS37" s="345">
        <v>0</v>
      </c>
      <c r="AT37" s="345">
        <v>0</v>
      </c>
      <c r="AU37" s="345">
        <v>0</v>
      </c>
      <c r="AV37" s="345">
        <v>0</v>
      </c>
      <c r="AW37" s="345">
        <v>0</v>
      </c>
      <c r="AX37" s="345">
        <v>0</v>
      </c>
      <c r="AY37" s="345">
        <v>0</v>
      </c>
      <c r="AZ37" s="345">
        <v>0</v>
      </c>
      <c r="BA37" s="345">
        <v>0</v>
      </c>
      <c r="BB37" s="345">
        <v>0</v>
      </c>
      <c r="BC37" s="345">
        <v>0</v>
      </c>
      <c r="BD37" s="345">
        <v>0</v>
      </c>
      <c r="BE37" s="345">
        <v>0</v>
      </c>
      <c r="BF37" s="345">
        <v>0</v>
      </c>
      <c r="BG37" s="345">
        <v>0</v>
      </c>
      <c r="BH37" s="345">
        <v>0</v>
      </c>
      <c r="BI37" s="345">
        <v>0</v>
      </c>
      <c r="BJ37" s="345">
        <v>0</v>
      </c>
      <c r="BK37" s="345">
        <v>0</v>
      </c>
      <c r="BL37" s="345">
        <v>0</v>
      </c>
      <c r="BM37" s="345">
        <v>0</v>
      </c>
      <c r="BN37" s="345">
        <v>0</v>
      </c>
      <c r="BO37" s="345">
        <v>0</v>
      </c>
      <c r="BP37" s="345">
        <v>0</v>
      </c>
      <c r="BQ37" s="345">
        <v>0</v>
      </c>
      <c r="BR37" s="345">
        <v>0</v>
      </c>
      <c r="BS37" s="345">
        <v>0</v>
      </c>
      <c r="BT37" s="345">
        <v>0</v>
      </c>
      <c r="BU37" s="345">
        <v>0</v>
      </c>
      <c r="BV37" s="345">
        <v>0</v>
      </c>
      <c r="BW37" s="345">
        <v>0</v>
      </c>
      <c r="BX37" s="345">
        <v>0</v>
      </c>
      <c r="BY37" s="345">
        <v>0</v>
      </c>
    </row>
    <row r="38" spans="1:77" x14ac:dyDescent="0.25">
      <c r="A38" s="105" t="s">
        <v>35</v>
      </c>
      <c r="B38" s="345">
        <v>0</v>
      </c>
      <c r="C38" s="345">
        <v>0</v>
      </c>
      <c r="D38" s="345">
        <v>0</v>
      </c>
      <c r="E38" s="345">
        <v>0</v>
      </c>
      <c r="F38" s="345">
        <v>0</v>
      </c>
      <c r="G38" s="345">
        <v>0</v>
      </c>
      <c r="H38" s="345">
        <v>0</v>
      </c>
      <c r="I38" s="345">
        <v>0</v>
      </c>
      <c r="J38" s="345">
        <v>0</v>
      </c>
      <c r="K38" s="345">
        <v>0</v>
      </c>
      <c r="L38" s="345">
        <v>0</v>
      </c>
      <c r="M38" s="345">
        <v>0</v>
      </c>
      <c r="N38" s="345">
        <v>0</v>
      </c>
      <c r="O38" s="345">
        <v>0</v>
      </c>
      <c r="P38" s="345">
        <v>0</v>
      </c>
      <c r="Q38" s="345">
        <v>0</v>
      </c>
      <c r="R38" s="345">
        <v>0</v>
      </c>
      <c r="S38" s="345">
        <v>0</v>
      </c>
      <c r="T38" s="345">
        <v>0</v>
      </c>
      <c r="U38" s="345">
        <v>0</v>
      </c>
      <c r="V38" s="345">
        <v>0</v>
      </c>
      <c r="W38" s="345">
        <v>0</v>
      </c>
      <c r="X38" s="345">
        <v>0</v>
      </c>
      <c r="Y38" s="345">
        <v>0</v>
      </c>
      <c r="Z38" s="345">
        <v>0</v>
      </c>
      <c r="AA38" s="345">
        <v>0</v>
      </c>
      <c r="AB38" s="345">
        <v>0</v>
      </c>
      <c r="AC38" s="345">
        <v>0</v>
      </c>
      <c r="AD38" s="345">
        <v>0</v>
      </c>
      <c r="AE38" s="345">
        <v>0</v>
      </c>
      <c r="AF38" s="345">
        <v>0</v>
      </c>
      <c r="AG38" s="345">
        <v>0</v>
      </c>
      <c r="AH38" s="345">
        <v>0</v>
      </c>
      <c r="AI38" s="345">
        <v>0</v>
      </c>
      <c r="AJ38" s="345">
        <v>0</v>
      </c>
      <c r="AK38" s="345">
        <v>0</v>
      </c>
      <c r="AL38" s="345">
        <v>0</v>
      </c>
      <c r="AM38" s="345">
        <v>0</v>
      </c>
      <c r="AN38" s="345">
        <v>0</v>
      </c>
      <c r="AO38" s="345">
        <v>0</v>
      </c>
      <c r="AP38" s="345">
        <v>0</v>
      </c>
      <c r="AQ38" s="345">
        <v>0</v>
      </c>
      <c r="AR38" s="345">
        <v>0</v>
      </c>
      <c r="AS38" s="345">
        <v>0</v>
      </c>
      <c r="AT38" s="345">
        <v>0</v>
      </c>
      <c r="AU38" s="345">
        <v>0</v>
      </c>
      <c r="AV38" s="345">
        <v>0</v>
      </c>
      <c r="AW38" s="345">
        <v>0</v>
      </c>
      <c r="AX38" s="345">
        <v>0</v>
      </c>
      <c r="AY38" s="345">
        <v>0</v>
      </c>
      <c r="AZ38" s="345">
        <v>0</v>
      </c>
      <c r="BA38" s="345">
        <v>0</v>
      </c>
      <c r="BB38" s="345">
        <v>0</v>
      </c>
      <c r="BC38" s="345">
        <v>0</v>
      </c>
      <c r="BD38" s="345">
        <v>0</v>
      </c>
      <c r="BE38" s="345">
        <v>0</v>
      </c>
      <c r="BF38" s="345">
        <v>0</v>
      </c>
      <c r="BG38" s="345">
        <v>0</v>
      </c>
      <c r="BH38" s="345">
        <v>0</v>
      </c>
      <c r="BI38" s="345">
        <v>0</v>
      </c>
      <c r="BJ38" s="345">
        <v>0</v>
      </c>
      <c r="BK38" s="345">
        <v>0</v>
      </c>
      <c r="BL38" s="345">
        <v>0</v>
      </c>
      <c r="BM38" s="345">
        <v>0</v>
      </c>
      <c r="BN38" s="345">
        <v>0</v>
      </c>
      <c r="BO38" s="345">
        <v>0</v>
      </c>
      <c r="BP38" s="345">
        <v>0</v>
      </c>
      <c r="BQ38" s="345">
        <v>0</v>
      </c>
      <c r="BR38" s="345">
        <v>0</v>
      </c>
      <c r="BS38" s="345">
        <v>0</v>
      </c>
      <c r="BT38" s="345">
        <v>0</v>
      </c>
      <c r="BU38" s="345">
        <v>0</v>
      </c>
      <c r="BV38" s="345">
        <v>0</v>
      </c>
      <c r="BW38" s="345">
        <v>0</v>
      </c>
      <c r="BX38" s="345">
        <v>0</v>
      </c>
      <c r="BY38" s="345">
        <v>0</v>
      </c>
    </row>
    <row r="39" spans="1:77" x14ac:dyDescent="0.25">
      <c r="A39" s="105" t="s">
        <v>36</v>
      </c>
      <c r="B39" s="345">
        <v>0</v>
      </c>
      <c r="C39" s="345">
        <v>0</v>
      </c>
      <c r="D39" s="345">
        <v>0</v>
      </c>
      <c r="E39" s="345">
        <v>0</v>
      </c>
      <c r="F39" s="345">
        <v>0</v>
      </c>
      <c r="G39" s="345">
        <v>0</v>
      </c>
      <c r="H39" s="345">
        <v>0</v>
      </c>
      <c r="I39" s="345">
        <v>0</v>
      </c>
      <c r="J39" s="345">
        <v>0</v>
      </c>
      <c r="K39" s="345">
        <v>0</v>
      </c>
      <c r="L39" s="345">
        <v>0</v>
      </c>
      <c r="M39" s="345">
        <v>0</v>
      </c>
      <c r="N39" s="345">
        <v>0</v>
      </c>
      <c r="O39" s="345">
        <v>0</v>
      </c>
      <c r="P39" s="345">
        <v>0</v>
      </c>
      <c r="Q39" s="345">
        <v>0</v>
      </c>
      <c r="R39" s="345">
        <v>0</v>
      </c>
      <c r="S39" s="345">
        <v>0</v>
      </c>
      <c r="T39" s="345">
        <v>0</v>
      </c>
      <c r="U39" s="345">
        <v>0</v>
      </c>
      <c r="V39" s="345">
        <v>0</v>
      </c>
      <c r="W39" s="345">
        <v>0</v>
      </c>
      <c r="X39" s="345">
        <v>0</v>
      </c>
      <c r="Y39" s="345">
        <v>0</v>
      </c>
      <c r="Z39" s="345">
        <v>0</v>
      </c>
      <c r="AA39" s="345">
        <v>0</v>
      </c>
      <c r="AB39" s="345">
        <v>0</v>
      </c>
      <c r="AC39" s="345">
        <v>0</v>
      </c>
      <c r="AD39" s="345">
        <v>0</v>
      </c>
      <c r="AE39" s="345">
        <v>0</v>
      </c>
      <c r="AF39" s="345">
        <v>0</v>
      </c>
      <c r="AG39" s="345">
        <v>0</v>
      </c>
      <c r="AH39" s="345">
        <v>0</v>
      </c>
      <c r="AI39" s="345">
        <v>0</v>
      </c>
      <c r="AJ39" s="345">
        <v>0</v>
      </c>
      <c r="AK39" s="345">
        <v>0</v>
      </c>
      <c r="AL39" s="345">
        <v>0</v>
      </c>
      <c r="AM39" s="345">
        <v>0</v>
      </c>
      <c r="AN39" s="345">
        <v>0</v>
      </c>
      <c r="AO39" s="345">
        <v>0</v>
      </c>
      <c r="AP39" s="345">
        <v>0</v>
      </c>
      <c r="AQ39" s="345">
        <v>0</v>
      </c>
      <c r="AR39" s="345">
        <v>0</v>
      </c>
      <c r="AS39" s="345">
        <v>0</v>
      </c>
      <c r="AT39" s="345">
        <v>0</v>
      </c>
      <c r="AU39" s="345">
        <v>0</v>
      </c>
      <c r="AV39" s="345">
        <v>0</v>
      </c>
      <c r="AW39" s="345">
        <v>0</v>
      </c>
      <c r="AX39" s="345">
        <v>0</v>
      </c>
      <c r="AY39" s="345">
        <v>0</v>
      </c>
      <c r="AZ39" s="345">
        <v>0</v>
      </c>
      <c r="BA39" s="345">
        <v>0</v>
      </c>
      <c r="BB39" s="345">
        <v>0</v>
      </c>
      <c r="BC39" s="345">
        <v>0</v>
      </c>
      <c r="BD39" s="345">
        <v>0</v>
      </c>
      <c r="BE39" s="345">
        <v>0</v>
      </c>
      <c r="BF39" s="345">
        <v>0</v>
      </c>
      <c r="BG39" s="345">
        <v>0</v>
      </c>
      <c r="BH39" s="345">
        <v>0</v>
      </c>
      <c r="BI39" s="345">
        <v>0</v>
      </c>
      <c r="BJ39" s="345">
        <v>0</v>
      </c>
      <c r="BK39" s="345">
        <v>0</v>
      </c>
      <c r="BL39" s="345">
        <v>0</v>
      </c>
      <c r="BM39" s="345">
        <v>0</v>
      </c>
      <c r="BN39" s="345">
        <v>0</v>
      </c>
      <c r="BO39" s="345">
        <v>0</v>
      </c>
      <c r="BP39" s="345">
        <v>0</v>
      </c>
      <c r="BQ39" s="345">
        <v>0</v>
      </c>
      <c r="BR39" s="345">
        <v>0</v>
      </c>
      <c r="BS39" s="345">
        <v>0</v>
      </c>
      <c r="BT39" s="345">
        <v>0</v>
      </c>
      <c r="BU39" s="345">
        <v>0</v>
      </c>
      <c r="BV39" s="345">
        <v>0</v>
      </c>
      <c r="BW39" s="345">
        <v>0</v>
      </c>
      <c r="BX39" s="345">
        <v>0</v>
      </c>
      <c r="BY39" s="345">
        <v>0</v>
      </c>
    </row>
    <row r="40" spans="1:77" x14ac:dyDescent="0.25">
      <c r="A40" s="105" t="s">
        <v>37</v>
      </c>
      <c r="B40" s="345">
        <v>0</v>
      </c>
      <c r="C40" s="345">
        <v>0</v>
      </c>
      <c r="D40" s="345">
        <v>0</v>
      </c>
      <c r="E40" s="345">
        <v>0</v>
      </c>
      <c r="F40" s="345">
        <v>0</v>
      </c>
      <c r="G40" s="345">
        <v>0</v>
      </c>
      <c r="H40" s="345">
        <v>0</v>
      </c>
      <c r="I40" s="345">
        <v>0</v>
      </c>
      <c r="J40" s="345">
        <v>0</v>
      </c>
      <c r="K40" s="345">
        <v>0</v>
      </c>
      <c r="L40" s="345">
        <v>0</v>
      </c>
      <c r="M40" s="345">
        <v>0</v>
      </c>
      <c r="N40" s="345">
        <v>0</v>
      </c>
      <c r="O40" s="345">
        <v>0</v>
      </c>
      <c r="P40" s="345">
        <v>0</v>
      </c>
      <c r="Q40" s="345">
        <v>0</v>
      </c>
      <c r="R40" s="345">
        <v>0</v>
      </c>
      <c r="S40" s="345">
        <v>0</v>
      </c>
      <c r="T40" s="345">
        <v>0</v>
      </c>
      <c r="U40" s="345">
        <v>0</v>
      </c>
      <c r="V40" s="345">
        <v>0</v>
      </c>
      <c r="W40" s="345">
        <v>0</v>
      </c>
      <c r="X40" s="345">
        <v>0</v>
      </c>
      <c r="Y40" s="345">
        <v>0</v>
      </c>
      <c r="Z40" s="345">
        <v>0</v>
      </c>
      <c r="AA40" s="345">
        <v>0</v>
      </c>
      <c r="AB40" s="345">
        <v>0</v>
      </c>
      <c r="AC40" s="345">
        <v>0</v>
      </c>
      <c r="AD40" s="345">
        <v>0</v>
      </c>
      <c r="AE40" s="345">
        <v>0</v>
      </c>
      <c r="AF40" s="345">
        <v>0</v>
      </c>
      <c r="AG40" s="345">
        <v>0</v>
      </c>
      <c r="AH40" s="345">
        <v>0</v>
      </c>
      <c r="AI40" s="345">
        <v>0</v>
      </c>
      <c r="AJ40" s="345">
        <v>0</v>
      </c>
      <c r="AK40" s="345">
        <v>0</v>
      </c>
      <c r="AL40" s="345">
        <v>0</v>
      </c>
      <c r="AM40" s="345">
        <v>0</v>
      </c>
      <c r="AN40" s="345">
        <v>0</v>
      </c>
      <c r="AO40" s="345">
        <v>0</v>
      </c>
      <c r="AP40" s="345">
        <v>0</v>
      </c>
      <c r="AQ40" s="345">
        <v>0</v>
      </c>
      <c r="AR40" s="345">
        <v>0</v>
      </c>
      <c r="AS40" s="345">
        <v>0</v>
      </c>
      <c r="AT40" s="345">
        <v>0</v>
      </c>
      <c r="AU40" s="345">
        <v>0</v>
      </c>
      <c r="AV40" s="345">
        <v>0</v>
      </c>
      <c r="AW40" s="345">
        <v>0</v>
      </c>
      <c r="AX40" s="345">
        <v>0</v>
      </c>
      <c r="AY40" s="345">
        <v>0</v>
      </c>
      <c r="AZ40" s="345">
        <v>0</v>
      </c>
      <c r="BA40" s="345">
        <v>0</v>
      </c>
      <c r="BB40" s="345">
        <v>0</v>
      </c>
      <c r="BC40" s="345">
        <v>0</v>
      </c>
      <c r="BD40" s="345">
        <v>0</v>
      </c>
      <c r="BE40" s="345">
        <v>0</v>
      </c>
      <c r="BF40" s="345">
        <v>0</v>
      </c>
      <c r="BG40" s="345">
        <v>0</v>
      </c>
      <c r="BH40" s="345">
        <v>0</v>
      </c>
      <c r="BI40" s="345">
        <v>0</v>
      </c>
      <c r="BJ40" s="345">
        <v>0</v>
      </c>
      <c r="BK40" s="345">
        <v>0</v>
      </c>
      <c r="BL40" s="345">
        <v>0</v>
      </c>
      <c r="BM40" s="345">
        <v>0</v>
      </c>
      <c r="BN40" s="345">
        <v>0</v>
      </c>
      <c r="BO40" s="345">
        <v>0</v>
      </c>
      <c r="BP40" s="345">
        <v>0</v>
      </c>
      <c r="BQ40" s="345">
        <v>0</v>
      </c>
      <c r="BR40" s="345">
        <v>0</v>
      </c>
      <c r="BS40" s="345">
        <v>0</v>
      </c>
      <c r="BT40" s="345">
        <v>0</v>
      </c>
      <c r="BU40" s="345">
        <v>0</v>
      </c>
      <c r="BV40" s="345">
        <v>0</v>
      </c>
      <c r="BW40" s="345">
        <v>0</v>
      </c>
      <c r="BX40" s="345">
        <v>0</v>
      </c>
      <c r="BY40" s="345">
        <v>0</v>
      </c>
    </row>
    <row r="41" spans="1:77" x14ac:dyDescent="0.25">
      <c r="A41" s="105" t="s">
        <v>38</v>
      </c>
      <c r="B41" s="345">
        <v>0</v>
      </c>
      <c r="C41" s="345">
        <v>0</v>
      </c>
      <c r="D41" s="345">
        <v>0</v>
      </c>
      <c r="E41" s="345">
        <v>0</v>
      </c>
      <c r="F41" s="345">
        <v>0</v>
      </c>
      <c r="G41" s="345">
        <v>0</v>
      </c>
      <c r="H41" s="345">
        <v>0</v>
      </c>
      <c r="I41" s="345">
        <v>0</v>
      </c>
      <c r="J41" s="345">
        <v>0</v>
      </c>
      <c r="K41" s="345">
        <v>0</v>
      </c>
      <c r="L41" s="345">
        <v>0</v>
      </c>
      <c r="M41" s="345">
        <v>0</v>
      </c>
      <c r="N41" s="345">
        <v>0</v>
      </c>
      <c r="O41" s="345">
        <v>0</v>
      </c>
      <c r="P41" s="345">
        <v>0</v>
      </c>
      <c r="Q41" s="345">
        <v>0</v>
      </c>
      <c r="R41" s="345">
        <v>0</v>
      </c>
      <c r="S41" s="345">
        <v>0</v>
      </c>
      <c r="T41" s="345">
        <v>0</v>
      </c>
      <c r="U41" s="345">
        <v>0</v>
      </c>
      <c r="V41" s="345">
        <v>0</v>
      </c>
      <c r="W41" s="345">
        <v>0</v>
      </c>
      <c r="X41" s="345">
        <v>0</v>
      </c>
      <c r="Y41" s="345">
        <v>0</v>
      </c>
      <c r="Z41" s="345">
        <v>0</v>
      </c>
      <c r="AA41" s="345">
        <v>0</v>
      </c>
      <c r="AB41" s="345">
        <v>0</v>
      </c>
      <c r="AC41" s="345">
        <v>0</v>
      </c>
      <c r="AD41" s="345">
        <v>0</v>
      </c>
      <c r="AE41" s="345">
        <v>0</v>
      </c>
      <c r="AF41" s="345">
        <v>0</v>
      </c>
      <c r="AG41" s="345">
        <v>0</v>
      </c>
      <c r="AH41" s="345">
        <v>0</v>
      </c>
      <c r="AI41" s="345">
        <v>0</v>
      </c>
      <c r="AJ41" s="345">
        <v>0</v>
      </c>
      <c r="AK41" s="345">
        <v>0</v>
      </c>
      <c r="AL41" s="345">
        <v>0</v>
      </c>
      <c r="AM41" s="345">
        <v>0</v>
      </c>
      <c r="AN41" s="345">
        <v>0</v>
      </c>
      <c r="AO41" s="345">
        <v>0</v>
      </c>
      <c r="AP41" s="345">
        <v>0</v>
      </c>
      <c r="AQ41" s="345">
        <v>0</v>
      </c>
      <c r="AR41" s="345">
        <v>0</v>
      </c>
      <c r="AS41" s="345">
        <v>0</v>
      </c>
      <c r="AT41" s="345">
        <v>0</v>
      </c>
      <c r="AU41" s="345">
        <v>0</v>
      </c>
      <c r="AV41" s="345">
        <v>0</v>
      </c>
      <c r="AW41" s="345">
        <v>0</v>
      </c>
      <c r="AX41" s="345">
        <v>0</v>
      </c>
      <c r="AY41" s="345">
        <v>0</v>
      </c>
      <c r="AZ41" s="345">
        <v>0</v>
      </c>
      <c r="BA41" s="345">
        <v>0</v>
      </c>
      <c r="BB41" s="345">
        <v>0</v>
      </c>
      <c r="BC41" s="345">
        <v>0</v>
      </c>
      <c r="BD41" s="345">
        <v>0</v>
      </c>
      <c r="BE41" s="345">
        <v>0</v>
      </c>
      <c r="BF41" s="345">
        <v>0</v>
      </c>
      <c r="BG41" s="345">
        <v>0</v>
      </c>
      <c r="BH41" s="345">
        <v>0</v>
      </c>
      <c r="BI41" s="345">
        <v>0</v>
      </c>
      <c r="BJ41" s="345">
        <v>0</v>
      </c>
      <c r="BK41" s="345">
        <v>0</v>
      </c>
      <c r="BL41" s="345">
        <v>0</v>
      </c>
      <c r="BM41" s="345">
        <v>0</v>
      </c>
      <c r="BN41" s="345">
        <v>0</v>
      </c>
      <c r="BO41" s="345">
        <v>0</v>
      </c>
      <c r="BP41" s="345">
        <v>0</v>
      </c>
      <c r="BQ41" s="345">
        <v>0</v>
      </c>
      <c r="BR41" s="345">
        <v>0</v>
      </c>
      <c r="BS41" s="345">
        <v>0</v>
      </c>
      <c r="BT41" s="345">
        <v>0</v>
      </c>
      <c r="BU41" s="345">
        <v>0</v>
      </c>
      <c r="BV41" s="345">
        <v>0</v>
      </c>
      <c r="BW41" s="345">
        <v>0</v>
      </c>
      <c r="BX41" s="345">
        <v>0</v>
      </c>
      <c r="BY41" s="345">
        <v>0</v>
      </c>
    </row>
    <row r="42" spans="1:77" x14ac:dyDescent="0.25">
      <c r="A42" s="105" t="s">
        <v>39</v>
      </c>
      <c r="B42" s="345">
        <v>0</v>
      </c>
      <c r="C42" s="345">
        <v>0</v>
      </c>
      <c r="D42" s="345">
        <v>0</v>
      </c>
      <c r="E42" s="345">
        <v>0</v>
      </c>
      <c r="F42" s="345">
        <v>0</v>
      </c>
      <c r="G42" s="345">
        <v>0</v>
      </c>
      <c r="H42" s="345">
        <v>0</v>
      </c>
      <c r="I42" s="345">
        <v>0</v>
      </c>
      <c r="J42" s="345">
        <v>0</v>
      </c>
      <c r="K42" s="345">
        <v>0</v>
      </c>
      <c r="L42" s="345">
        <v>0</v>
      </c>
      <c r="M42" s="345">
        <v>0</v>
      </c>
      <c r="N42" s="345">
        <v>0</v>
      </c>
      <c r="O42" s="345">
        <v>0</v>
      </c>
      <c r="P42" s="345">
        <v>0</v>
      </c>
      <c r="Q42" s="345">
        <v>0</v>
      </c>
      <c r="R42" s="345">
        <v>0</v>
      </c>
      <c r="S42" s="345">
        <v>0</v>
      </c>
      <c r="T42" s="345">
        <v>0</v>
      </c>
      <c r="U42" s="345">
        <v>0</v>
      </c>
      <c r="V42" s="345">
        <v>0</v>
      </c>
      <c r="W42" s="345">
        <v>0</v>
      </c>
      <c r="X42" s="345">
        <v>0</v>
      </c>
      <c r="Y42" s="345">
        <v>0</v>
      </c>
      <c r="Z42" s="345">
        <v>0</v>
      </c>
      <c r="AA42" s="345">
        <v>0</v>
      </c>
      <c r="AB42" s="345">
        <v>0</v>
      </c>
      <c r="AC42" s="345">
        <v>0</v>
      </c>
      <c r="AD42" s="345">
        <v>0</v>
      </c>
      <c r="AE42" s="345">
        <v>0</v>
      </c>
      <c r="AF42" s="345">
        <v>0</v>
      </c>
      <c r="AG42" s="345">
        <v>0</v>
      </c>
      <c r="AH42" s="345">
        <v>0</v>
      </c>
      <c r="AI42" s="345">
        <v>0</v>
      </c>
      <c r="AJ42" s="345">
        <v>0</v>
      </c>
      <c r="AK42" s="345">
        <v>0</v>
      </c>
      <c r="AL42" s="345">
        <v>0</v>
      </c>
      <c r="AM42" s="345">
        <v>0</v>
      </c>
      <c r="AN42" s="345">
        <v>0</v>
      </c>
      <c r="AO42" s="345">
        <v>0</v>
      </c>
      <c r="AP42" s="345">
        <v>0</v>
      </c>
      <c r="AQ42" s="345">
        <v>0</v>
      </c>
      <c r="AR42" s="345">
        <v>0</v>
      </c>
      <c r="AS42" s="345">
        <v>0</v>
      </c>
      <c r="AT42" s="345">
        <v>0</v>
      </c>
      <c r="AU42" s="345">
        <v>0</v>
      </c>
      <c r="AV42" s="345">
        <v>0</v>
      </c>
      <c r="AW42" s="345">
        <v>0</v>
      </c>
      <c r="AX42" s="345">
        <v>0</v>
      </c>
      <c r="AY42" s="345">
        <v>0</v>
      </c>
      <c r="AZ42" s="345">
        <v>0</v>
      </c>
      <c r="BA42" s="345">
        <v>0</v>
      </c>
      <c r="BB42" s="345">
        <v>0</v>
      </c>
      <c r="BC42" s="345">
        <v>0</v>
      </c>
      <c r="BD42" s="345">
        <v>0</v>
      </c>
      <c r="BE42" s="345">
        <v>0</v>
      </c>
      <c r="BF42" s="345">
        <v>0</v>
      </c>
      <c r="BG42" s="345">
        <v>0</v>
      </c>
      <c r="BH42" s="345">
        <v>0</v>
      </c>
      <c r="BI42" s="345">
        <v>0</v>
      </c>
      <c r="BJ42" s="345">
        <v>0</v>
      </c>
      <c r="BK42" s="345">
        <v>0</v>
      </c>
      <c r="BL42" s="345">
        <v>0</v>
      </c>
      <c r="BM42" s="345">
        <v>0</v>
      </c>
      <c r="BN42" s="345">
        <v>0</v>
      </c>
      <c r="BO42" s="345">
        <v>0</v>
      </c>
      <c r="BP42" s="345">
        <v>0</v>
      </c>
      <c r="BQ42" s="345">
        <v>0</v>
      </c>
      <c r="BR42" s="345">
        <v>0</v>
      </c>
      <c r="BS42" s="345">
        <v>0</v>
      </c>
      <c r="BT42" s="345">
        <v>0</v>
      </c>
      <c r="BU42" s="345">
        <v>0</v>
      </c>
      <c r="BV42" s="345">
        <v>0</v>
      </c>
      <c r="BW42" s="345">
        <v>0</v>
      </c>
      <c r="BX42" s="345">
        <v>0</v>
      </c>
      <c r="BY42" s="345">
        <v>0</v>
      </c>
    </row>
    <row r="43" spans="1:77" x14ac:dyDescent="0.25">
      <c r="A43" s="105" t="s">
        <v>40</v>
      </c>
      <c r="B43" s="345">
        <v>0</v>
      </c>
      <c r="C43" s="345">
        <v>0</v>
      </c>
      <c r="D43" s="345">
        <v>0</v>
      </c>
      <c r="E43" s="345">
        <v>0</v>
      </c>
      <c r="F43" s="345">
        <v>0</v>
      </c>
      <c r="G43" s="345">
        <v>0</v>
      </c>
      <c r="H43" s="345">
        <v>0</v>
      </c>
      <c r="I43" s="345">
        <v>0</v>
      </c>
      <c r="J43" s="345">
        <v>0</v>
      </c>
      <c r="K43" s="345">
        <v>0</v>
      </c>
      <c r="L43" s="345">
        <v>0</v>
      </c>
      <c r="M43" s="345">
        <v>0</v>
      </c>
      <c r="N43" s="345">
        <v>0</v>
      </c>
      <c r="O43" s="345">
        <v>0</v>
      </c>
      <c r="P43" s="345">
        <v>0</v>
      </c>
      <c r="Q43" s="345">
        <v>0</v>
      </c>
      <c r="R43" s="345">
        <v>0</v>
      </c>
      <c r="S43" s="345">
        <v>0</v>
      </c>
      <c r="T43" s="345">
        <v>0</v>
      </c>
      <c r="U43" s="345">
        <v>0</v>
      </c>
      <c r="V43" s="345">
        <v>0</v>
      </c>
      <c r="W43" s="345">
        <v>0</v>
      </c>
      <c r="X43" s="345">
        <v>0</v>
      </c>
      <c r="Y43" s="345">
        <v>0</v>
      </c>
      <c r="Z43" s="345">
        <v>0</v>
      </c>
      <c r="AA43" s="345">
        <v>0</v>
      </c>
      <c r="AB43" s="345">
        <v>0</v>
      </c>
      <c r="AC43" s="345">
        <v>0</v>
      </c>
      <c r="AD43" s="345">
        <v>0</v>
      </c>
      <c r="AE43" s="345">
        <v>0</v>
      </c>
      <c r="AF43" s="345">
        <v>0</v>
      </c>
      <c r="AG43" s="345">
        <v>0</v>
      </c>
      <c r="AH43" s="345">
        <v>0</v>
      </c>
      <c r="AI43" s="345">
        <v>0</v>
      </c>
      <c r="AJ43" s="345">
        <v>0</v>
      </c>
      <c r="AK43" s="345">
        <v>0</v>
      </c>
      <c r="AL43" s="345">
        <v>0</v>
      </c>
      <c r="AM43" s="345">
        <v>0</v>
      </c>
      <c r="AN43" s="345">
        <v>0</v>
      </c>
      <c r="AO43" s="345">
        <v>0</v>
      </c>
      <c r="AP43" s="345">
        <v>0</v>
      </c>
      <c r="AQ43" s="345">
        <v>0</v>
      </c>
      <c r="AR43" s="345">
        <v>0</v>
      </c>
      <c r="AS43" s="345">
        <v>0</v>
      </c>
      <c r="AT43" s="345">
        <v>0</v>
      </c>
      <c r="AU43" s="345">
        <v>0</v>
      </c>
      <c r="AV43" s="345">
        <v>0</v>
      </c>
      <c r="AW43" s="345">
        <v>0</v>
      </c>
      <c r="AX43" s="345">
        <v>0</v>
      </c>
      <c r="AY43" s="345">
        <v>0</v>
      </c>
      <c r="AZ43" s="345">
        <v>0</v>
      </c>
      <c r="BA43" s="345">
        <v>0</v>
      </c>
      <c r="BB43" s="345">
        <v>0</v>
      </c>
      <c r="BC43" s="345">
        <v>0</v>
      </c>
      <c r="BD43" s="345">
        <v>0</v>
      </c>
      <c r="BE43" s="345">
        <v>0</v>
      </c>
      <c r="BF43" s="345">
        <v>0</v>
      </c>
      <c r="BG43" s="345">
        <v>0</v>
      </c>
      <c r="BH43" s="345">
        <v>0</v>
      </c>
      <c r="BI43" s="345">
        <v>0</v>
      </c>
      <c r="BJ43" s="345">
        <v>0</v>
      </c>
      <c r="BK43" s="345">
        <v>0</v>
      </c>
      <c r="BL43" s="345">
        <v>0</v>
      </c>
      <c r="BM43" s="345">
        <v>0</v>
      </c>
      <c r="BN43" s="345">
        <v>0</v>
      </c>
      <c r="BO43" s="345">
        <v>0</v>
      </c>
      <c r="BP43" s="345">
        <v>0</v>
      </c>
      <c r="BQ43" s="345">
        <v>0</v>
      </c>
      <c r="BR43" s="345">
        <v>0</v>
      </c>
      <c r="BS43" s="345">
        <v>0</v>
      </c>
      <c r="BT43" s="345">
        <v>0</v>
      </c>
      <c r="BU43" s="345">
        <v>0</v>
      </c>
      <c r="BV43" s="345">
        <v>0</v>
      </c>
      <c r="BW43" s="345">
        <v>0</v>
      </c>
      <c r="BX43" s="345">
        <v>0</v>
      </c>
      <c r="BY43" s="345">
        <v>0</v>
      </c>
    </row>
    <row r="44" spans="1:77" x14ac:dyDescent="0.25">
      <c r="A44" s="105" t="s">
        <v>41</v>
      </c>
      <c r="B44" s="345">
        <v>0</v>
      </c>
      <c r="C44" s="345">
        <v>0</v>
      </c>
      <c r="D44" s="345">
        <v>0</v>
      </c>
      <c r="E44" s="345">
        <v>0</v>
      </c>
      <c r="F44" s="345">
        <v>0</v>
      </c>
      <c r="G44" s="345">
        <v>0</v>
      </c>
      <c r="H44" s="345">
        <v>0</v>
      </c>
      <c r="I44" s="345">
        <v>0</v>
      </c>
      <c r="J44" s="345">
        <v>0</v>
      </c>
      <c r="K44" s="345">
        <v>0</v>
      </c>
      <c r="L44" s="345">
        <v>0</v>
      </c>
      <c r="M44" s="345">
        <v>0</v>
      </c>
      <c r="N44" s="345">
        <v>0</v>
      </c>
      <c r="O44" s="345">
        <v>0</v>
      </c>
      <c r="P44" s="345">
        <v>0</v>
      </c>
      <c r="Q44" s="345">
        <v>0</v>
      </c>
      <c r="R44" s="345">
        <v>0</v>
      </c>
      <c r="S44" s="345">
        <v>0</v>
      </c>
      <c r="T44" s="345">
        <v>0</v>
      </c>
      <c r="U44" s="345">
        <v>0</v>
      </c>
      <c r="V44" s="345">
        <v>0</v>
      </c>
      <c r="W44" s="345">
        <v>0</v>
      </c>
      <c r="X44" s="345">
        <v>0</v>
      </c>
      <c r="Y44" s="345">
        <v>0</v>
      </c>
      <c r="Z44" s="345">
        <v>0</v>
      </c>
      <c r="AA44" s="345">
        <v>0</v>
      </c>
      <c r="AB44" s="345">
        <v>0</v>
      </c>
      <c r="AC44" s="345">
        <v>0</v>
      </c>
      <c r="AD44" s="345">
        <v>0</v>
      </c>
      <c r="AE44" s="345">
        <v>0</v>
      </c>
      <c r="AF44" s="345">
        <v>0</v>
      </c>
      <c r="AG44" s="345">
        <v>0</v>
      </c>
      <c r="AH44" s="345">
        <v>0</v>
      </c>
      <c r="AI44" s="345">
        <v>0</v>
      </c>
      <c r="AJ44" s="345">
        <v>0</v>
      </c>
      <c r="AK44" s="345">
        <v>0</v>
      </c>
      <c r="AL44" s="345">
        <v>0</v>
      </c>
      <c r="AM44" s="345">
        <v>0</v>
      </c>
      <c r="AN44" s="345">
        <v>0</v>
      </c>
      <c r="AO44" s="345">
        <v>0</v>
      </c>
      <c r="AP44" s="345">
        <v>0</v>
      </c>
      <c r="AQ44" s="345">
        <v>0</v>
      </c>
      <c r="AR44" s="345">
        <v>0</v>
      </c>
      <c r="AS44" s="345">
        <v>0</v>
      </c>
      <c r="AT44" s="345">
        <v>0</v>
      </c>
      <c r="AU44" s="345">
        <v>0</v>
      </c>
      <c r="AV44" s="345">
        <v>0</v>
      </c>
      <c r="AW44" s="345">
        <v>0</v>
      </c>
      <c r="AX44" s="345">
        <v>0</v>
      </c>
      <c r="AY44" s="345">
        <v>0</v>
      </c>
      <c r="AZ44" s="345">
        <v>0</v>
      </c>
      <c r="BA44" s="345">
        <v>0</v>
      </c>
      <c r="BB44" s="345">
        <v>0</v>
      </c>
      <c r="BC44" s="345">
        <v>0</v>
      </c>
      <c r="BD44" s="345">
        <v>0</v>
      </c>
      <c r="BE44" s="345">
        <v>0</v>
      </c>
      <c r="BF44" s="345">
        <v>0</v>
      </c>
      <c r="BG44" s="345">
        <v>0</v>
      </c>
      <c r="BH44" s="345">
        <v>0</v>
      </c>
      <c r="BI44" s="345">
        <v>0</v>
      </c>
      <c r="BJ44" s="345">
        <v>0</v>
      </c>
      <c r="BK44" s="345">
        <v>0</v>
      </c>
      <c r="BL44" s="345">
        <v>0</v>
      </c>
      <c r="BM44" s="345">
        <v>0</v>
      </c>
      <c r="BN44" s="345">
        <v>0</v>
      </c>
      <c r="BO44" s="345">
        <v>0</v>
      </c>
      <c r="BP44" s="345">
        <v>0</v>
      </c>
      <c r="BQ44" s="345">
        <v>0</v>
      </c>
      <c r="BR44" s="345">
        <v>0</v>
      </c>
      <c r="BS44" s="345">
        <v>0</v>
      </c>
      <c r="BT44" s="345">
        <v>0</v>
      </c>
      <c r="BU44" s="345">
        <v>0</v>
      </c>
      <c r="BV44" s="345">
        <v>0</v>
      </c>
      <c r="BW44" s="345">
        <v>0</v>
      </c>
      <c r="BX44" s="345">
        <v>0</v>
      </c>
      <c r="BY44" s="345">
        <v>0</v>
      </c>
    </row>
    <row r="45" spans="1:77" x14ac:dyDescent="0.25">
      <c r="A45" s="105" t="s">
        <v>42</v>
      </c>
      <c r="B45" s="345">
        <v>0</v>
      </c>
      <c r="C45" s="345">
        <v>0</v>
      </c>
      <c r="D45" s="345">
        <v>0</v>
      </c>
      <c r="E45" s="345">
        <v>0</v>
      </c>
      <c r="F45" s="345">
        <v>0</v>
      </c>
      <c r="G45" s="345">
        <v>0</v>
      </c>
      <c r="H45" s="345">
        <v>0</v>
      </c>
      <c r="I45" s="345">
        <v>0</v>
      </c>
      <c r="J45" s="345">
        <v>0</v>
      </c>
      <c r="K45" s="345">
        <v>0</v>
      </c>
      <c r="L45" s="345">
        <v>0</v>
      </c>
      <c r="M45" s="345">
        <v>0</v>
      </c>
      <c r="N45" s="345">
        <v>0</v>
      </c>
      <c r="O45" s="345">
        <v>0</v>
      </c>
      <c r="P45" s="345">
        <v>0</v>
      </c>
      <c r="Q45" s="345">
        <v>0</v>
      </c>
      <c r="R45" s="345">
        <v>0</v>
      </c>
      <c r="S45" s="345">
        <v>0</v>
      </c>
      <c r="T45" s="345">
        <v>0</v>
      </c>
      <c r="U45" s="345">
        <v>0</v>
      </c>
      <c r="V45" s="345">
        <v>0</v>
      </c>
      <c r="W45" s="345">
        <v>0</v>
      </c>
      <c r="X45" s="345">
        <v>0</v>
      </c>
      <c r="Y45" s="345">
        <v>0</v>
      </c>
      <c r="Z45" s="345">
        <v>0</v>
      </c>
      <c r="AA45" s="345">
        <v>0</v>
      </c>
      <c r="AB45" s="345">
        <v>0</v>
      </c>
      <c r="AC45" s="345">
        <v>0</v>
      </c>
      <c r="AD45" s="345">
        <v>0</v>
      </c>
      <c r="AE45" s="345">
        <v>0</v>
      </c>
      <c r="AF45" s="345">
        <v>0</v>
      </c>
      <c r="AG45" s="345">
        <v>0</v>
      </c>
      <c r="AH45" s="345">
        <v>0</v>
      </c>
      <c r="AI45" s="345">
        <v>0</v>
      </c>
      <c r="AJ45" s="345">
        <v>0</v>
      </c>
      <c r="AK45" s="345">
        <v>0</v>
      </c>
      <c r="AL45" s="345">
        <v>0</v>
      </c>
      <c r="AM45" s="345">
        <v>0</v>
      </c>
      <c r="AN45" s="345">
        <v>0</v>
      </c>
      <c r="AO45" s="345">
        <v>0</v>
      </c>
      <c r="AP45" s="345">
        <v>0</v>
      </c>
      <c r="AQ45" s="345">
        <v>0</v>
      </c>
      <c r="AR45" s="345">
        <v>0</v>
      </c>
      <c r="AS45" s="345">
        <v>0</v>
      </c>
      <c r="AT45" s="345">
        <v>0</v>
      </c>
      <c r="AU45" s="345">
        <v>0</v>
      </c>
      <c r="AV45" s="345">
        <v>0</v>
      </c>
      <c r="AW45" s="345">
        <v>0</v>
      </c>
      <c r="AX45" s="345">
        <v>0</v>
      </c>
      <c r="AY45" s="345">
        <v>0</v>
      </c>
      <c r="AZ45" s="345">
        <v>0</v>
      </c>
      <c r="BA45" s="345">
        <v>0</v>
      </c>
      <c r="BB45" s="345">
        <v>0</v>
      </c>
      <c r="BC45" s="345">
        <v>0</v>
      </c>
      <c r="BD45" s="345">
        <v>0</v>
      </c>
      <c r="BE45" s="345">
        <v>0</v>
      </c>
      <c r="BF45" s="345">
        <v>0</v>
      </c>
      <c r="BG45" s="345">
        <v>0</v>
      </c>
      <c r="BH45" s="345">
        <v>0</v>
      </c>
      <c r="BI45" s="345">
        <v>0</v>
      </c>
      <c r="BJ45" s="345">
        <v>0</v>
      </c>
      <c r="BK45" s="345">
        <v>0</v>
      </c>
      <c r="BL45" s="345">
        <v>0</v>
      </c>
      <c r="BM45" s="345">
        <v>0</v>
      </c>
      <c r="BN45" s="345">
        <v>0</v>
      </c>
      <c r="BO45" s="345">
        <v>0</v>
      </c>
      <c r="BP45" s="345">
        <v>0</v>
      </c>
      <c r="BQ45" s="345">
        <v>0</v>
      </c>
      <c r="BR45" s="345">
        <v>0</v>
      </c>
      <c r="BS45" s="345">
        <v>0</v>
      </c>
      <c r="BT45" s="345">
        <v>0</v>
      </c>
      <c r="BU45" s="345">
        <v>0</v>
      </c>
      <c r="BV45" s="345">
        <v>0</v>
      </c>
      <c r="BW45" s="345">
        <v>0</v>
      </c>
      <c r="BX45" s="345">
        <v>0</v>
      </c>
      <c r="BY45" s="345">
        <v>0</v>
      </c>
    </row>
    <row r="46" spans="1:77" x14ac:dyDescent="0.25">
      <c r="A46" s="105" t="s">
        <v>43</v>
      </c>
      <c r="B46" s="345">
        <v>0</v>
      </c>
      <c r="C46" s="345">
        <v>0</v>
      </c>
      <c r="D46" s="345">
        <v>0</v>
      </c>
      <c r="E46" s="345">
        <v>0</v>
      </c>
      <c r="F46" s="345">
        <v>0</v>
      </c>
      <c r="G46" s="345">
        <v>0</v>
      </c>
      <c r="H46" s="345">
        <v>0</v>
      </c>
      <c r="I46" s="345">
        <v>0</v>
      </c>
      <c r="J46" s="345">
        <v>0</v>
      </c>
      <c r="K46" s="345">
        <v>0</v>
      </c>
      <c r="L46" s="345">
        <v>0</v>
      </c>
      <c r="M46" s="345">
        <v>0</v>
      </c>
      <c r="N46" s="345">
        <v>0</v>
      </c>
      <c r="O46" s="345">
        <v>0</v>
      </c>
      <c r="P46" s="345">
        <v>0</v>
      </c>
      <c r="Q46" s="345">
        <v>0</v>
      </c>
      <c r="R46" s="345">
        <v>0</v>
      </c>
      <c r="S46" s="345">
        <v>0</v>
      </c>
      <c r="T46" s="345">
        <v>0</v>
      </c>
      <c r="U46" s="345">
        <v>0</v>
      </c>
      <c r="V46" s="345">
        <v>0</v>
      </c>
      <c r="W46" s="345">
        <v>0</v>
      </c>
      <c r="X46" s="345">
        <v>0</v>
      </c>
      <c r="Y46" s="345">
        <v>0</v>
      </c>
      <c r="Z46" s="345">
        <v>0</v>
      </c>
      <c r="AA46" s="345">
        <v>0</v>
      </c>
      <c r="AB46" s="345">
        <v>0</v>
      </c>
      <c r="AC46" s="345">
        <v>0</v>
      </c>
      <c r="AD46" s="345">
        <v>0</v>
      </c>
      <c r="AE46" s="345">
        <v>0</v>
      </c>
      <c r="AF46" s="345">
        <v>0</v>
      </c>
      <c r="AG46" s="345">
        <v>0</v>
      </c>
      <c r="AH46" s="345">
        <v>0</v>
      </c>
      <c r="AI46" s="345">
        <v>0</v>
      </c>
      <c r="AJ46" s="345">
        <v>0</v>
      </c>
      <c r="AK46" s="345">
        <v>0</v>
      </c>
      <c r="AL46" s="345">
        <v>0</v>
      </c>
      <c r="AM46" s="345">
        <v>0</v>
      </c>
      <c r="AN46" s="345">
        <v>0</v>
      </c>
      <c r="AO46" s="345">
        <v>0</v>
      </c>
      <c r="AP46" s="345">
        <v>0</v>
      </c>
      <c r="AQ46" s="345">
        <v>0</v>
      </c>
      <c r="AR46" s="345">
        <v>0</v>
      </c>
      <c r="AS46" s="345">
        <v>0</v>
      </c>
      <c r="AT46" s="345">
        <v>0</v>
      </c>
      <c r="AU46" s="345">
        <v>0</v>
      </c>
      <c r="AV46" s="345">
        <v>0</v>
      </c>
      <c r="AW46" s="345">
        <v>0</v>
      </c>
      <c r="AX46" s="345">
        <v>0</v>
      </c>
      <c r="AY46" s="345">
        <v>0</v>
      </c>
      <c r="AZ46" s="345">
        <v>0</v>
      </c>
      <c r="BA46" s="345">
        <v>0</v>
      </c>
      <c r="BB46" s="345">
        <v>0</v>
      </c>
      <c r="BC46" s="345">
        <v>0</v>
      </c>
      <c r="BD46" s="345">
        <v>0</v>
      </c>
      <c r="BE46" s="345">
        <v>0</v>
      </c>
      <c r="BF46" s="345">
        <v>0</v>
      </c>
      <c r="BG46" s="345">
        <v>0</v>
      </c>
      <c r="BH46" s="345">
        <v>0</v>
      </c>
      <c r="BI46" s="345">
        <v>0</v>
      </c>
      <c r="BJ46" s="345">
        <v>0</v>
      </c>
      <c r="BK46" s="345">
        <v>0</v>
      </c>
      <c r="BL46" s="345">
        <v>0</v>
      </c>
      <c r="BM46" s="345">
        <v>0</v>
      </c>
      <c r="BN46" s="345">
        <v>0</v>
      </c>
      <c r="BO46" s="345">
        <v>0</v>
      </c>
      <c r="BP46" s="345">
        <v>0</v>
      </c>
      <c r="BQ46" s="345">
        <v>0</v>
      </c>
      <c r="BR46" s="345">
        <v>0</v>
      </c>
      <c r="BS46" s="345">
        <v>0</v>
      </c>
      <c r="BT46" s="345">
        <v>0</v>
      </c>
      <c r="BU46" s="345">
        <v>0</v>
      </c>
      <c r="BV46" s="345">
        <v>0</v>
      </c>
      <c r="BW46" s="345">
        <v>0</v>
      </c>
      <c r="BX46" s="345">
        <v>0</v>
      </c>
      <c r="BY46" s="345">
        <v>0</v>
      </c>
    </row>
    <row r="47" spans="1:77" x14ac:dyDescent="0.25">
      <c r="A47" s="105" t="s">
        <v>44</v>
      </c>
      <c r="B47" s="345">
        <v>0</v>
      </c>
      <c r="C47" s="345">
        <v>0</v>
      </c>
      <c r="D47" s="345">
        <v>0</v>
      </c>
      <c r="E47" s="345">
        <v>0</v>
      </c>
      <c r="F47" s="345">
        <v>0</v>
      </c>
      <c r="G47" s="345">
        <v>0</v>
      </c>
      <c r="H47" s="345">
        <v>0</v>
      </c>
      <c r="I47" s="345">
        <v>0</v>
      </c>
      <c r="J47" s="345">
        <v>0</v>
      </c>
      <c r="K47" s="345">
        <v>0</v>
      </c>
      <c r="L47" s="345">
        <v>0</v>
      </c>
      <c r="M47" s="345">
        <v>0</v>
      </c>
      <c r="N47" s="345">
        <v>0</v>
      </c>
      <c r="O47" s="345">
        <v>0</v>
      </c>
      <c r="P47" s="345">
        <v>0</v>
      </c>
      <c r="Q47" s="345">
        <v>0</v>
      </c>
      <c r="R47" s="345">
        <v>0</v>
      </c>
      <c r="S47" s="345">
        <v>0</v>
      </c>
      <c r="T47" s="345">
        <v>0</v>
      </c>
      <c r="U47" s="345">
        <v>0</v>
      </c>
      <c r="V47" s="345">
        <v>0</v>
      </c>
      <c r="W47" s="345">
        <v>0</v>
      </c>
      <c r="X47" s="345">
        <v>0</v>
      </c>
      <c r="Y47" s="345">
        <v>0</v>
      </c>
      <c r="Z47" s="345">
        <v>0</v>
      </c>
      <c r="AA47" s="345">
        <v>0</v>
      </c>
      <c r="AB47" s="345">
        <v>0</v>
      </c>
      <c r="AC47" s="345">
        <v>0</v>
      </c>
      <c r="AD47" s="345">
        <v>0</v>
      </c>
      <c r="AE47" s="345">
        <v>0</v>
      </c>
      <c r="AF47" s="345">
        <v>0</v>
      </c>
      <c r="AG47" s="345">
        <v>0</v>
      </c>
      <c r="AH47" s="345">
        <v>0</v>
      </c>
      <c r="AI47" s="345">
        <v>0</v>
      </c>
      <c r="AJ47" s="345">
        <v>0</v>
      </c>
      <c r="AK47" s="345">
        <v>0</v>
      </c>
      <c r="AL47" s="345">
        <v>0</v>
      </c>
      <c r="AM47" s="345">
        <v>0</v>
      </c>
      <c r="AN47" s="345">
        <v>0</v>
      </c>
      <c r="AO47" s="345">
        <v>0</v>
      </c>
      <c r="AP47" s="345">
        <v>0</v>
      </c>
      <c r="AQ47" s="345">
        <v>0</v>
      </c>
      <c r="AR47" s="345">
        <v>0</v>
      </c>
      <c r="AS47" s="345">
        <v>0</v>
      </c>
      <c r="AT47" s="345">
        <v>0</v>
      </c>
      <c r="AU47" s="345">
        <v>0</v>
      </c>
      <c r="AV47" s="345">
        <v>0</v>
      </c>
      <c r="AW47" s="345">
        <v>0</v>
      </c>
      <c r="AX47" s="345">
        <v>0</v>
      </c>
      <c r="AY47" s="345">
        <v>0</v>
      </c>
      <c r="AZ47" s="345">
        <v>0</v>
      </c>
      <c r="BA47" s="345">
        <v>0</v>
      </c>
      <c r="BB47" s="345">
        <v>0</v>
      </c>
      <c r="BC47" s="345">
        <v>0</v>
      </c>
      <c r="BD47" s="345">
        <v>0</v>
      </c>
      <c r="BE47" s="345">
        <v>0</v>
      </c>
      <c r="BF47" s="345">
        <v>0</v>
      </c>
      <c r="BG47" s="345">
        <v>0</v>
      </c>
      <c r="BH47" s="345">
        <v>0</v>
      </c>
      <c r="BI47" s="345">
        <v>0</v>
      </c>
      <c r="BJ47" s="345">
        <v>0</v>
      </c>
      <c r="BK47" s="345">
        <v>0</v>
      </c>
      <c r="BL47" s="345">
        <v>0</v>
      </c>
      <c r="BM47" s="345">
        <v>0</v>
      </c>
      <c r="BN47" s="345">
        <v>0</v>
      </c>
      <c r="BO47" s="345">
        <v>0</v>
      </c>
      <c r="BP47" s="345">
        <v>0</v>
      </c>
      <c r="BQ47" s="345">
        <v>0</v>
      </c>
      <c r="BR47" s="345">
        <v>0</v>
      </c>
      <c r="BS47" s="345">
        <v>0</v>
      </c>
      <c r="BT47" s="345">
        <v>0</v>
      </c>
      <c r="BU47" s="345">
        <v>0</v>
      </c>
      <c r="BV47" s="345">
        <v>0</v>
      </c>
      <c r="BW47" s="345">
        <v>0</v>
      </c>
      <c r="BX47" s="345">
        <v>0</v>
      </c>
      <c r="BY47" s="345">
        <v>0</v>
      </c>
    </row>
    <row r="48" spans="1:77" x14ac:dyDescent="0.25">
      <c r="A48" s="105" t="s">
        <v>45</v>
      </c>
      <c r="B48" s="345">
        <v>0</v>
      </c>
      <c r="C48" s="345">
        <v>0</v>
      </c>
      <c r="D48" s="345">
        <v>0</v>
      </c>
      <c r="E48" s="345">
        <v>0</v>
      </c>
      <c r="F48" s="345">
        <v>0</v>
      </c>
      <c r="G48" s="345">
        <v>0</v>
      </c>
      <c r="H48" s="345">
        <v>0</v>
      </c>
      <c r="I48" s="345">
        <v>0</v>
      </c>
      <c r="J48" s="345">
        <v>0</v>
      </c>
      <c r="K48" s="345">
        <v>0</v>
      </c>
      <c r="L48" s="345">
        <v>0</v>
      </c>
      <c r="M48" s="345">
        <v>0</v>
      </c>
      <c r="N48" s="345">
        <v>0</v>
      </c>
      <c r="O48" s="345">
        <v>0</v>
      </c>
      <c r="P48" s="345">
        <v>0</v>
      </c>
      <c r="Q48" s="345">
        <v>0</v>
      </c>
      <c r="R48" s="345">
        <v>0</v>
      </c>
      <c r="S48" s="345">
        <v>0</v>
      </c>
      <c r="T48" s="345">
        <v>0</v>
      </c>
      <c r="U48" s="345">
        <v>0</v>
      </c>
      <c r="V48" s="345">
        <v>0</v>
      </c>
      <c r="W48" s="345">
        <v>0</v>
      </c>
      <c r="X48" s="345">
        <v>0</v>
      </c>
      <c r="Y48" s="345">
        <v>0</v>
      </c>
      <c r="Z48" s="345">
        <v>0</v>
      </c>
      <c r="AA48" s="345">
        <v>0</v>
      </c>
      <c r="AB48" s="345">
        <v>0</v>
      </c>
      <c r="AC48" s="345">
        <v>0</v>
      </c>
      <c r="AD48" s="345">
        <v>0</v>
      </c>
      <c r="AE48" s="345">
        <v>0</v>
      </c>
      <c r="AF48" s="345">
        <v>0</v>
      </c>
      <c r="AG48" s="345">
        <v>0</v>
      </c>
      <c r="AH48" s="345">
        <v>0</v>
      </c>
      <c r="AI48" s="345">
        <v>0</v>
      </c>
      <c r="AJ48" s="345">
        <v>0</v>
      </c>
      <c r="AK48" s="345">
        <v>0</v>
      </c>
      <c r="AL48" s="345">
        <v>0</v>
      </c>
      <c r="AM48" s="345">
        <v>0</v>
      </c>
      <c r="AN48" s="345">
        <v>0</v>
      </c>
      <c r="AO48" s="345">
        <v>0</v>
      </c>
      <c r="AP48" s="345">
        <v>0</v>
      </c>
      <c r="AQ48" s="345">
        <v>0</v>
      </c>
      <c r="AR48" s="345">
        <v>0</v>
      </c>
      <c r="AS48" s="345">
        <v>0</v>
      </c>
      <c r="AT48" s="345">
        <v>0</v>
      </c>
      <c r="AU48" s="345">
        <v>0</v>
      </c>
      <c r="AV48" s="345">
        <v>0</v>
      </c>
      <c r="AW48" s="345">
        <v>0</v>
      </c>
      <c r="AX48" s="345">
        <v>0</v>
      </c>
      <c r="AY48" s="345">
        <v>0</v>
      </c>
      <c r="AZ48" s="345">
        <v>0</v>
      </c>
      <c r="BA48" s="345">
        <v>0</v>
      </c>
      <c r="BB48" s="345">
        <v>0</v>
      </c>
      <c r="BC48" s="345">
        <v>0</v>
      </c>
      <c r="BD48" s="345">
        <v>0</v>
      </c>
      <c r="BE48" s="345">
        <v>0</v>
      </c>
      <c r="BF48" s="345">
        <v>0</v>
      </c>
      <c r="BG48" s="345">
        <v>0</v>
      </c>
      <c r="BH48" s="345">
        <v>0</v>
      </c>
      <c r="BI48" s="345">
        <v>0</v>
      </c>
      <c r="BJ48" s="345">
        <v>0</v>
      </c>
      <c r="BK48" s="345">
        <v>0</v>
      </c>
      <c r="BL48" s="345">
        <v>0</v>
      </c>
      <c r="BM48" s="345">
        <v>0</v>
      </c>
      <c r="BN48" s="345">
        <v>0</v>
      </c>
      <c r="BO48" s="345">
        <v>0</v>
      </c>
      <c r="BP48" s="345">
        <v>0</v>
      </c>
      <c r="BQ48" s="345">
        <v>0</v>
      </c>
      <c r="BR48" s="345">
        <v>0</v>
      </c>
      <c r="BS48" s="345">
        <v>0</v>
      </c>
      <c r="BT48" s="345">
        <v>0</v>
      </c>
      <c r="BU48" s="345">
        <v>0</v>
      </c>
      <c r="BV48" s="345">
        <v>0</v>
      </c>
      <c r="BW48" s="345">
        <v>0</v>
      </c>
      <c r="BX48" s="345">
        <v>0</v>
      </c>
      <c r="BY48" s="345">
        <v>0</v>
      </c>
    </row>
    <row r="49" spans="1:77" x14ac:dyDescent="0.25">
      <c r="A49" s="105" t="s">
        <v>46</v>
      </c>
      <c r="B49" s="345">
        <v>0</v>
      </c>
      <c r="C49" s="345">
        <v>0</v>
      </c>
      <c r="D49" s="345">
        <v>0</v>
      </c>
      <c r="E49" s="345">
        <v>0</v>
      </c>
      <c r="F49" s="345">
        <v>0</v>
      </c>
      <c r="G49" s="345">
        <v>0</v>
      </c>
      <c r="H49" s="345">
        <v>0</v>
      </c>
      <c r="I49" s="345">
        <v>0</v>
      </c>
      <c r="J49" s="345">
        <v>0</v>
      </c>
      <c r="K49" s="345">
        <v>0</v>
      </c>
      <c r="L49" s="345">
        <v>0</v>
      </c>
      <c r="M49" s="345">
        <v>0</v>
      </c>
      <c r="N49" s="345">
        <v>0</v>
      </c>
      <c r="O49" s="345">
        <v>0</v>
      </c>
      <c r="P49" s="345">
        <v>0</v>
      </c>
      <c r="Q49" s="345">
        <v>0</v>
      </c>
      <c r="R49" s="345">
        <v>0</v>
      </c>
      <c r="S49" s="345">
        <v>0</v>
      </c>
      <c r="T49" s="345">
        <v>0</v>
      </c>
      <c r="U49" s="345">
        <v>0</v>
      </c>
      <c r="V49" s="345">
        <v>0</v>
      </c>
      <c r="W49" s="345">
        <v>0</v>
      </c>
      <c r="X49" s="345">
        <v>0</v>
      </c>
      <c r="Y49" s="345">
        <v>0</v>
      </c>
      <c r="Z49" s="345">
        <v>0</v>
      </c>
      <c r="AA49" s="345">
        <v>0</v>
      </c>
      <c r="AB49" s="345">
        <v>0</v>
      </c>
      <c r="AC49" s="345">
        <v>0</v>
      </c>
      <c r="AD49" s="345">
        <v>0</v>
      </c>
      <c r="AE49" s="345">
        <v>0</v>
      </c>
      <c r="AF49" s="345">
        <v>0</v>
      </c>
      <c r="AG49" s="345">
        <v>0</v>
      </c>
      <c r="AH49" s="345">
        <v>0</v>
      </c>
      <c r="AI49" s="345">
        <v>0</v>
      </c>
      <c r="AJ49" s="345">
        <v>0</v>
      </c>
      <c r="AK49" s="345">
        <v>0</v>
      </c>
      <c r="AL49" s="345">
        <v>0</v>
      </c>
      <c r="AM49" s="345">
        <v>0</v>
      </c>
      <c r="AN49" s="345">
        <v>0</v>
      </c>
      <c r="AO49" s="345">
        <v>0</v>
      </c>
      <c r="AP49" s="345">
        <v>0</v>
      </c>
      <c r="AQ49" s="345">
        <v>0</v>
      </c>
      <c r="AR49" s="345">
        <v>0</v>
      </c>
      <c r="AS49" s="345">
        <v>0</v>
      </c>
      <c r="AT49" s="345">
        <v>0</v>
      </c>
      <c r="AU49" s="345">
        <v>0</v>
      </c>
      <c r="AV49" s="345">
        <v>0</v>
      </c>
      <c r="AW49" s="345">
        <v>0</v>
      </c>
      <c r="AX49" s="345">
        <v>0</v>
      </c>
      <c r="AY49" s="345">
        <v>0</v>
      </c>
      <c r="AZ49" s="345">
        <v>0</v>
      </c>
      <c r="BA49" s="345">
        <v>0</v>
      </c>
      <c r="BB49" s="345">
        <v>0</v>
      </c>
      <c r="BC49" s="345">
        <v>0</v>
      </c>
      <c r="BD49" s="345">
        <v>0</v>
      </c>
      <c r="BE49" s="345">
        <v>0</v>
      </c>
      <c r="BF49" s="345">
        <v>0</v>
      </c>
      <c r="BG49" s="345">
        <v>0</v>
      </c>
      <c r="BH49" s="345">
        <v>0</v>
      </c>
      <c r="BI49" s="345">
        <v>0</v>
      </c>
      <c r="BJ49" s="345">
        <v>0</v>
      </c>
      <c r="BK49" s="345">
        <v>0</v>
      </c>
      <c r="BL49" s="345">
        <v>0</v>
      </c>
      <c r="BM49" s="345">
        <v>0</v>
      </c>
      <c r="BN49" s="345">
        <v>0</v>
      </c>
      <c r="BO49" s="345">
        <v>0</v>
      </c>
      <c r="BP49" s="345">
        <v>0</v>
      </c>
      <c r="BQ49" s="345">
        <v>0</v>
      </c>
      <c r="BR49" s="345">
        <v>0</v>
      </c>
      <c r="BS49" s="345">
        <v>0</v>
      </c>
      <c r="BT49" s="345">
        <v>0</v>
      </c>
      <c r="BU49" s="345">
        <v>0</v>
      </c>
      <c r="BV49" s="345">
        <v>0</v>
      </c>
      <c r="BW49" s="345">
        <v>0</v>
      </c>
      <c r="BX49" s="345">
        <v>0</v>
      </c>
      <c r="BY49" s="345">
        <v>0</v>
      </c>
    </row>
    <row r="50" spans="1:77" x14ac:dyDescent="0.25">
      <c r="A50" s="105" t="s">
        <v>47</v>
      </c>
      <c r="B50" s="345">
        <v>0</v>
      </c>
      <c r="C50" s="345">
        <v>0</v>
      </c>
      <c r="D50" s="345">
        <v>0</v>
      </c>
      <c r="E50" s="345">
        <v>0</v>
      </c>
      <c r="F50" s="345">
        <v>0</v>
      </c>
      <c r="G50" s="345">
        <v>0</v>
      </c>
      <c r="H50" s="345">
        <v>0</v>
      </c>
      <c r="I50" s="345">
        <v>0</v>
      </c>
      <c r="J50" s="345">
        <v>0</v>
      </c>
      <c r="K50" s="345">
        <v>0</v>
      </c>
      <c r="L50" s="345">
        <v>0</v>
      </c>
      <c r="M50" s="345">
        <v>0</v>
      </c>
      <c r="N50" s="345">
        <v>0</v>
      </c>
      <c r="O50" s="345">
        <v>0</v>
      </c>
      <c r="P50" s="345">
        <v>0</v>
      </c>
      <c r="Q50" s="345">
        <v>0</v>
      </c>
      <c r="R50" s="345">
        <v>0</v>
      </c>
      <c r="S50" s="345">
        <v>0</v>
      </c>
      <c r="T50" s="345">
        <v>0</v>
      </c>
      <c r="U50" s="345">
        <v>0</v>
      </c>
      <c r="V50" s="345">
        <v>0</v>
      </c>
      <c r="W50" s="345">
        <v>0</v>
      </c>
      <c r="X50" s="345">
        <v>0</v>
      </c>
      <c r="Y50" s="345">
        <v>0</v>
      </c>
      <c r="Z50" s="345">
        <v>0</v>
      </c>
      <c r="AA50" s="345">
        <v>0</v>
      </c>
      <c r="AB50" s="345">
        <v>0</v>
      </c>
      <c r="AC50" s="345">
        <v>0</v>
      </c>
      <c r="AD50" s="345">
        <v>0</v>
      </c>
      <c r="AE50" s="345">
        <v>0</v>
      </c>
      <c r="AF50" s="345">
        <v>0</v>
      </c>
      <c r="AG50" s="345">
        <v>0</v>
      </c>
      <c r="AH50" s="345">
        <v>0</v>
      </c>
      <c r="AI50" s="345">
        <v>0</v>
      </c>
      <c r="AJ50" s="345">
        <v>0</v>
      </c>
      <c r="AK50" s="345">
        <v>0</v>
      </c>
      <c r="AL50" s="345">
        <v>0</v>
      </c>
      <c r="AM50" s="345">
        <v>0</v>
      </c>
      <c r="AN50" s="345">
        <v>0</v>
      </c>
      <c r="AO50" s="345">
        <v>0</v>
      </c>
      <c r="AP50" s="345">
        <v>0</v>
      </c>
      <c r="AQ50" s="345">
        <v>0</v>
      </c>
      <c r="AR50" s="345">
        <v>0</v>
      </c>
      <c r="AS50" s="345">
        <v>0</v>
      </c>
      <c r="AT50" s="345">
        <v>0</v>
      </c>
      <c r="AU50" s="345">
        <v>0</v>
      </c>
      <c r="AV50" s="345">
        <v>0</v>
      </c>
      <c r="AW50" s="345">
        <v>0</v>
      </c>
      <c r="AX50" s="345">
        <v>0</v>
      </c>
      <c r="AY50" s="345">
        <v>0</v>
      </c>
      <c r="AZ50" s="345">
        <v>0</v>
      </c>
      <c r="BA50" s="345">
        <v>0</v>
      </c>
      <c r="BB50" s="345">
        <v>0</v>
      </c>
      <c r="BC50" s="345">
        <v>0</v>
      </c>
      <c r="BD50" s="345">
        <v>0</v>
      </c>
      <c r="BE50" s="345">
        <v>0</v>
      </c>
      <c r="BF50" s="345">
        <v>0</v>
      </c>
      <c r="BG50" s="345">
        <v>0</v>
      </c>
      <c r="BH50" s="345">
        <v>0</v>
      </c>
      <c r="BI50" s="345">
        <v>0</v>
      </c>
      <c r="BJ50" s="345">
        <v>0</v>
      </c>
      <c r="BK50" s="345">
        <v>0</v>
      </c>
      <c r="BL50" s="345">
        <v>0</v>
      </c>
      <c r="BM50" s="345">
        <v>0</v>
      </c>
      <c r="BN50" s="345">
        <v>0</v>
      </c>
      <c r="BO50" s="345">
        <v>0</v>
      </c>
      <c r="BP50" s="345">
        <v>0</v>
      </c>
      <c r="BQ50" s="345">
        <v>0</v>
      </c>
      <c r="BR50" s="345">
        <v>0</v>
      </c>
      <c r="BS50" s="345">
        <v>0</v>
      </c>
      <c r="BT50" s="345">
        <v>0</v>
      </c>
      <c r="BU50" s="345">
        <v>0</v>
      </c>
      <c r="BV50" s="345">
        <v>0</v>
      </c>
      <c r="BW50" s="345">
        <v>0</v>
      </c>
      <c r="BX50" s="345">
        <v>0</v>
      </c>
      <c r="BY50" s="345">
        <v>0</v>
      </c>
    </row>
    <row r="51" spans="1:77" x14ac:dyDescent="0.25">
      <c r="A51" s="105" t="s">
        <v>48</v>
      </c>
      <c r="B51" s="345">
        <v>0</v>
      </c>
      <c r="C51" s="345">
        <v>0</v>
      </c>
      <c r="D51" s="345">
        <v>0</v>
      </c>
      <c r="E51" s="345">
        <v>0</v>
      </c>
      <c r="F51" s="345">
        <v>0</v>
      </c>
      <c r="G51" s="345">
        <v>0</v>
      </c>
      <c r="H51" s="345">
        <v>0</v>
      </c>
      <c r="I51" s="345">
        <v>0</v>
      </c>
      <c r="J51" s="345">
        <v>0</v>
      </c>
      <c r="K51" s="345">
        <v>0</v>
      </c>
      <c r="L51" s="345">
        <v>0</v>
      </c>
      <c r="M51" s="345">
        <v>0</v>
      </c>
      <c r="N51" s="345">
        <v>0</v>
      </c>
      <c r="O51" s="345">
        <v>0</v>
      </c>
      <c r="P51" s="345">
        <v>0</v>
      </c>
      <c r="Q51" s="345">
        <v>0</v>
      </c>
      <c r="R51" s="345">
        <v>0</v>
      </c>
      <c r="S51" s="345">
        <v>0</v>
      </c>
      <c r="T51" s="345">
        <v>0</v>
      </c>
      <c r="U51" s="345">
        <v>0</v>
      </c>
      <c r="V51" s="345">
        <v>0</v>
      </c>
      <c r="W51" s="345">
        <v>0</v>
      </c>
      <c r="X51" s="345">
        <v>0</v>
      </c>
      <c r="Y51" s="345">
        <v>0</v>
      </c>
      <c r="Z51" s="345">
        <v>0</v>
      </c>
      <c r="AA51" s="345">
        <v>0</v>
      </c>
      <c r="AB51" s="345">
        <v>0</v>
      </c>
      <c r="AC51" s="345">
        <v>0</v>
      </c>
      <c r="AD51" s="345">
        <v>0</v>
      </c>
      <c r="AE51" s="345">
        <v>0</v>
      </c>
      <c r="AF51" s="345">
        <v>0</v>
      </c>
      <c r="AG51" s="345">
        <v>0</v>
      </c>
      <c r="AH51" s="345">
        <v>0</v>
      </c>
      <c r="AI51" s="345">
        <v>0</v>
      </c>
      <c r="AJ51" s="345">
        <v>0</v>
      </c>
      <c r="AK51" s="345">
        <v>0</v>
      </c>
      <c r="AL51" s="345">
        <v>0</v>
      </c>
      <c r="AM51" s="345">
        <v>0</v>
      </c>
      <c r="AN51" s="345">
        <v>0</v>
      </c>
      <c r="AO51" s="345">
        <v>0</v>
      </c>
      <c r="AP51" s="345">
        <v>0</v>
      </c>
      <c r="AQ51" s="345">
        <v>0</v>
      </c>
      <c r="AR51" s="345">
        <v>0</v>
      </c>
      <c r="AS51" s="345">
        <v>0</v>
      </c>
      <c r="AT51" s="345">
        <v>0</v>
      </c>
      <c r="AU51" s="345">
        <v>0</v>
      </c>
      <c r="AV51" s="345">
        <v>0</v>
      </c>
      <c r="AW51" s="345">
        <v>0</v>
      </c>
      <c r="AX51" s="345">
        <v>0</v>
      </c>
      <c r="AY51" s="345">
        <v>0</v>
      </c>
      <c r="AZ51" s="345">
        <v>0</v>
      </c>
      <c r="BA51" s="345">
        <v>0</v>
      </c>
      <c r="BB51" s="345">
        <v>0</v>
      </c>
      <c r="BC51" s="345">
        <v>0</v>
      </c>
      <c r="BD51" s="345">
        <v>0</v>
      </c>
      <c r="BE51" s="345">
        <v>0</v>
      </c>
      <c r="BF51" s="345">
        <v>0</v>
      </c>
      <c r="BG51" s="345">
        <v>0</v>
      </c>
      <c r="BH51" s="345">
        <v>0</v>
      </c>
      <c r="BI51" s="345">
        <v>0</v>
      </c>
      <c r="BJ51" s="345">
        <v>0</v>
      </c>
      <c r="BK51" s="345">
        <v>0</v>
      </c>
      <c r="BL51" s="345">
        <v>0</v>
      </c>
      <c r="BM51" s="345">
        <v>0</v>
      </c>
      <c r="BN51" s="345">
        <v>0</v>
      </c>
      <c r="BO51" s="345">
        <v>0</v>
      </c>
      <c r="BP51" s="345">
        <v>0</v>
      </c>
      <c r="BQ51" s="345">
        <v>0</v>
      </c>
      <c r="BR51" s="345">
        <v>0</v>
      </c>
      <c r="BS51" s="345">
        <v>0</v>
      </c>
      <c r="BT51" s="345">
        <v>0</v>
      </c>
      <c r="BU51" s="345">
        <v>0</v>
      </c>
      <c r="BV51" s="345">
        <v>0</v>
      </c>
      <c r="BW51" s="345">
        <v>0</v>
      </c>
      <c r="BX51" s="345">
        <v>0</v>
      </c>
      <c r="BY51" s="345">
        <v>0</v>
      </c>
    </row>
    <row r="52" spans="1:77" x14ac:dyDescent="0.25">
      <c r="A52" s="105" t="s">
        <v>49</v>
      </c>
      <c r="B52" s="345">
        <v>0</v>
      </c>
      <c r="C52" s="345">
        <v>0</v>
      </c>
      <c r="D52" s="345">
        <v>0</v>
      </c>
      <c r="E52" s="345">
        <v>0</v>
      </c>
      <c r="F52" s="345">
        <v>0</v>
      </c>
      <c r="G52" s="345">
        <v>0</v>
      </c>
      <c r="H52" s="345">
        <v>0</v>
      </c>
      <c r="I52" s="345">
        <v>0</v>
      </c>
      <c r="J52" s="345">
        <v>0</v>
      </c>
      <c r="K52" s="345">
        <v>0</v>
      </c>
      <c r="L52" s="345">
        <v>0</v>
      </c>
      <c r="M52" s="345">
        <v>0</v>
      </c>
      <c r="N52" s="345">
        <v>0</v>
      </c>
      <c r="O52" s="345">
        <v>0</v>
      </c>
      <c r="P52" s="345">
        <v>0</v>
      </c>
      <c r="Q52" s="345">
        <v>0</v>
      </c>
      <c r="R52" s="345">
        <v>0</v>
      </c>
      <c r="S52" s="345">
        <v>0</v>
      </c>
      <c r="T52" s="345">
        <v>0</v>
      </c>
      <c r="U52" s="345">
        <v>0</v>
      </c>
      <c r="V52" s="345">
        <v>0</v>
      </c>
      <c r="W52" s="345">
        <v>0</v>
      </c>
      <c r="X52" s="345">
        <v>0</v>
      </c>
      <c r="Y52" s="345">
        <v>0</v>
      </c>
      <c r="Z52" s="345">
        <v>0</v>
      </c>
      <c r="AA52" s="345">
        <v>0</v>
      </c>
      <c r="AB52" s="345">
        <v>0</v>
      </c>
      <c r="AC52" s="345">
        <v>0</v>
      </c>
      <c r="AD52" s="345">
        <v>0</v>
      </c>
      <c r="AE52" s="345">
        <v>0</v>
      </c>
      <c r="AF52" s="345">
        <v>0</v>
      </c>
      <c r="AG52" s="345">
        <v>0</v>
      </c>
      <c r="AH52" s="345">
        <v>0</v>
      </c>
      <c r="AI52" s="345">
        <v>0</v>
      </c>
      <c r="AJ52" s="345">
        <v>0</v>
      </c>
      <c r="AK52" s="345">
        <v>0</v>
      </c>
      <c r="AL52" s="345">
        <v>0</v>
      </c>
      <c r="AM52" s="345">
        <v>0</v>
      </c>
      <c r="AN52" s="345">
        <v>0</v>
      </c>
      <c r="AO52" s="345">
        <v>0</v>
      </c>
      <c r="AP52" s="345">
        <v>0</v>
      </c>
      <c r="AQ52" s="345">
        <v>0</v>
      </c>
      <c r="AR52" s="345">
        <v>0</v>
      </c>
      <c r="AS52" s="345">
        <v>0</v>
      </c>
      <c r="AT52" s="345">
        <v>0</v>
      </c>
      <c r="AU52" s="345">
        <v>0</v>
      </c>
      <c r="AV52" s="345">
        <v>0</v>
      </c>
      <c r="AW52" s="345">
        <v>0</v>
      </c>
      <c r="AX52" s="345">
        <v>0</v>
      </c>
      <c r="AY52" s="345">
        <v>0</v>
      </c>
      <c r="AZ52" s="345">
        <v>0</v>
      </c>
      <c r="BA52" s="345">
        <v>0</v>
      </c>
      <c r="BB52" s="345">
        <v>0</v>
      </c>
      <c r="BC52" s="345">
        <v>0</v>
      </c>
      <c r="BD52" s="345">
        <v>0</v>
      </c>
      <c r="BE52" s="345">
        <v>0</v>
      </c>
      <c r="BF52" s="345">
        <v>0</v>
      </c>
      <c r="BG52" s="345">
        <v>0</v>
      </c>
      <c r="BH52" s="345">
        <v>0</v>
      </c>
      <c r="BI52" s="345">
        <v>0</v>
      </c>
      <c r="BJ52" s="345">
        <v>0</v>
      </c>
      <c r="BK52" s="345">
        <v>0</v>
      </c>
      <c r="BL52" s="345">
        <v>0</v>
      </c>
      <c r="BM52" s="345">
        <v>0</v>
      </c>
      <c r="BN52" s="345">
        <v>0</v>
      </c>
      <c r="BO52" s="345">
        <v>0</v>
      </c>
      <c r="BP52" s="345">
        <v>0</v>
      </c>
      <c r="BQ52" s="345">
        <v>0</v>
      </c>
      <c r="BR52" s="345">
        <v>0</v>
      </c>
      <c r="BS52" s="345">
        <v>0</v>
      </c>
      <c r="BT52" s="345">
        <v>0</v>
      </c>
      <c r="BU52" s="345">
        <v>0</v>
      </c>
      <c r="BV52" s="345">
        <v>0</v>
      </c>
      <c r="BW52" s="345">
        <v>0</v>
      </c>
      <c r="BX52" s="345">
        <v>0</v>
      </c>
      <c r="BY52" s="345">
        <v>0</v>
      </c>
    </row>
    <row r="53" spans="1:77" x14ac:dyDescent="0.25">
      <c r="A53" s="105" t="s">
        <v>50</v>
      </c>
      <c r="B53" s="345">
        <v>0</v>
      </c>
      <c r="C53" s="345">
        <v>0</v>
      </c>
      <c r="D53" s="345">
        <v>0</v>
      </c>
      <c r="E53" s="345">
        <v>0</v>
      </c>
      <c r="F53" s="345">
        <v>0</v>
      </c>
      <c r="G53" s="345">
        <v>0</v>
      </c>
      <c r="H53" s="345">
        <v>0</v>
      </c>
      <c r="I53" s="345">
        <v>0</v>
      </c>
      <c r="J53" s="345">
        <v>0</v>
      </c>
      <c r="K53" s="345">
        <v>0</v>
      </c>
      <c r="L53" s="345">
        <v>0</v>
      </c>
      <c r="M53" s="345">
        <v>0</v>
      </c>
      <c r="N53" s="345">
        <v>0</v>
      </c>
      <c r="O53" s="345">
        <v>0</v>
      </c>
      <c r="P53" s="345">
        <v>0</v>
      </c>
      <c r="Q53" s="345">
        <v>0</v>
      </c>
      <c r="R53" s="345">
        <v>0</v>
      </c>
      <c r="S53" s="345">
        <v>0</v>
      </c>
      <c r="T53" s="345">
        <v>0</v>
      </c>
      <c r="U53" s="345">
        <v>0</v>
      </c>
      <c r="V53" s="345">
        <v>0</v>
      </c>
      <c r="W53" s="345">
        <v>0</v>
      </c>
      <c r="X53" s="345">
        <v>0</v>
      </c>
      <c r="Y53" s="345">
        <v>0</v>
      </c>
      <c r="Z53" s="345">
        <v>0</v>
      </c>
      <c r="AA53" s="345">
        <v>0</v>
      </c>
      <c r="AB53" s="345">
        <v>0</v>
      </c>
      <c r="AC53" s="345">
        <v>0</v>
      </c>
      <c r="AD53" s="345">
        <v>0</v>
      </c>
      <c r="AE53" s="345">
        <v>0</v>
      </c>
      <c r="AF53" s="345">
        <v>0</v>
      </c>
      <c r="AG53" s="345">
        <v>0</v>
      </c>
      <c r="AH53" s="345">
        <v>0</v>
      </c>
      <c r="AI53" s="345">
        <v>0</v>
      </c>
      <c r="AJ53" s="345">
        <v>0</v>
      </c>
      <c r="AK53" s="345">
        <v>0</v>
      </c>
      <c r="AL53" s="345">
        <v>0</v>
      </c>
      <c r="AM53" s="345">
        <v>0</v>
      </c>
      <c r="AN53" s="345">
        <v>0</v>
      </c>
      <c r="AO53" s="345">
        <v>0</v>
      </c>
      <c r="AP53" s="345">
        <v>0</v>
      </c>
      <c r="AQ53" s="345">
        <v>0</v>
      </c>
      <c r="AR53" s="345">
        <v>0</v>
      </c>
      <c r="AS53" s="345">
        <v>0</v>
      </c>
      <c r="AT53" s="345">
        <v>0</v>
      </c>
      <c r="AU53" s="345">
        <v>0</v>
      </c>
      <c r="AV53" s="345">
        <v>0</v>
      </c>
      <c r="AW53" s="345">
        <v>0</v>
      </c>
      <c r="AX53" s="345">
        <v>0</v>
      </c>
      <c r="AY53" s="345">
        <v>0</v>
      </c>
      <c r="AZ53" s="345">
        <v>0</v>
      </c>
      <c r="BA53" s="345">
        <v>0</v>
      </c>
      <c r="BB53" s="345">
        <v>0</v>
      </c>
      <c r="BC53" s="345">
        <v>0</v>
      </c>
      <c r="BD53" s="345">
        <v>0</v>
      </c>
      <c r="BE53" s="345">
        <v>0</v>
      </c>
      <c r="BF53" s="345">
        <v>0</v>
      </c>
      <c r="BG53" s="345">
        <v>0</v>
      </c>
      <c r="BH53" s="345">
        <v>0</v>
      </c>
      <c r="BI53" s="345">
        <v>0</v>
      </c>
      <c r="BJ53" s="345">
        <v>0</v>
      </c>
      <c r="BK53" s="345">
        <v>0</v>
      </c>
      <c r="BL53" s="345">
        <v>0</v>
      </c>
      <c r="BM53" s="345">
        <v>0</v>
      </c>
      <c r="BN53" s="345">
        <v>0</v>
      </c>
      <c r="BO53" s="345">
        <v>0</v>
      </c>
      <c r="BP53" s="345">
        <v>0</v>
      </c>
      <c r="BQ53" s="345">
        <v>0</v>
      </c>
      <c r="BR53" s="345">
        <v>0</v>
      </c>
      <c r="BS53" s="345">
        <v>0</v>
      </c>
      <c r="BT53" s="345">
        <v>0</v>
      </c>
      <c r="BU53" s="345">
        <v>0</v>
      </c>
      <c r="BV53" s="345">
        <v>0</v>
      </c>
      <c r="BW53" s="345">
        <v>0</v>
      </c>
      <c r="BX53" s="345">
        <v>0</v>
      </c>
      <c r="BY53" s="345">
        <v>0</v>
      </c>
    </row>
    <row r="54" spans="1:77" x14ac:dyDescent="0.25">
      <c r="A54" s="105" t="s">
        <v>51</v>
      </c>
      <c r="B54" s="345">
        <v>0</v>
      </c>
      <c r="C54" s="345">
        <v>0</v>
      </c>
      <c r="D54" s="345">
        <v>0</v>
      </c>
      <c r="E54" s="345">
        <v>0</v>
      </c>
      <c r="F54" s="345">
        <v>0</v>
      </c>
      <c r="G54" s="345">
        <v>0</v>
      </c>
      <c r="H54" s="345">
        <v>0</v>
      </c>
      <c r="I54" s="345">
        <v>0</v>
      </c>
      <c r="J54" s="345">
        <v>0</v>
      </c>
      <c r="K54" s="345">
        <v>0</v>
      </c>
      <c r="L54" s="345">
        <v>0</v>
      </c>
      <c r="M54" s="345">
        <v>0</v>
      </c>
      <c r="N54" s="345">
        <v>0</v>
      </c>
      <c r="O54" s="345">
        <v>0</v>
      </c>
      <c r="P54" s="345">
        <v>0</v>
      </c>
      <c r="Q54" s="345">
        <v>0</v>
      </c>
      <c r="R54" s="345">
        <v>0</v>
      </c>
      <c r="S54" s="345">
        <v>0</v>
      </c>
      <c r="T54" s="345">
        <v>0</v>
      </c>
      <c r="U54" s="345">
        <v>0</v>
      </c>
      <c r="V54" s="345">
        <v>0</v>
      </c>
      <c r="W54" s="345">
        <v>0</v>
      </c>
      <c r="X54" s="345">
        <v>0</v>
      </c>
      <c r="Y54" s="345">
        <v>0</v>
      </c>
      <c r="Z54" s="345">
        <v>0</v>
      </c>
      <c r="AA54" s="345">
        <v>0</v>
      </c>
      <c r="AB54" s="345">
        <v>0</v>
      </c>
      <c r="AC54" s="345">
        <v>0</v>
      </c>
      <c r="AD54" s="345">
        <v>0</v>
      </c>
      <c r="AE54" s="345">
        <v>0</v>
      </c>
      <c r="AF54" s="345">
        <v>0</v>
      </c>
      <c r="AG54" s="345">
        <v>0</v>
      </c>
      <c r="AH54" s="345">
        <v>0</v>
      </c>
      <c r="AI54" s="345">
        <v>0</v>
      </c>
      <c r="AJ54" s="345">
        <v>0</v>
      </c>
      <c r="AK54" s="345">
        <v>0</v>
      </c>
      <c r="AL54" s="345">
        <v>0</v>
      </c>
      <c r="AM54" s="345">
        <v>0</v>
      </c>
      <c r="AN54" s="345">
        <v>0</v>
      </c>
      <c r="AO54" s="345">
        <v>0</v>
      </c>
      <c r="AP54" s="345">
        <v>0</v>
      </c>
      <c r="AQ54" s="345">
        <v>0</v>
      </c>
      <c r="AR54" s="345">
        <v>0</v>
      </c>
      <c r="AS54" s="345">
        <v>0</v>
      </c>
      <c r="AT54" s="345">
        <v>0</v>
      </c>
      <c r="AU54" s="345">
        <v>0</v>
      </c>
      <c r="AV54" s="345">
        <v>0</v>
      </c>
      <c r="AW54" s="345">
        <v>0</v>
      </c>
      <c r="AX54" s="345">
        <v>0</v>
      </c>
      <c r="AY54" s="345">
        <v>0</v>
      </c>
      <c r="AZ54" s="345">
        <v>0</v>
      </c>
      <c r="BA54" s="345">
        <v>0</v>
      </c>
      <c r="BB54" s="345">
        <v>0</v>
      </c>
      <c r="BC54" s="345">
        <v>0</v>
      </c>
      <c r="BD54" s="345">
        <v>0</v>
      </c>
      <c r="BE54" s="345">
        <v>0</v>
      </c>
      <c r="BF54" s="345">
        <v>0</v>
      </c>
      <c r="BG54" s="345">
        <v>0</v>
      </c>
      <c r="BH54" s="345">
        <v>0</v>
      </c>
      <c r="BI54" s="345">
        <v>0</v>
      </c>
      <c r="BJ54" s="345">
        <v>0</v>
      </c>
      <c r="BK54" s="345">
        <v>0</v>
      </c>
      <c r="BL54" s="345">
        <v>0</v>
      </c>
      <c r="BM54" s="345">
        <v>0</v>
      </c>
      <c r="BN54" s="345">
        <v>0</v>
      </c>
      <c r="BO54" s="345">
        <v>0</v>
      </c>
      <c r="BP54" s="345">
        <v>0</v>
      </c>
      <c r="BQ54" s="345">
        <v>0</v>
      </c>
      <c r="BR54" s="345">
        <v>0</v>
      </c>
      <c r="BS54" s="345">
        <v>0</v>
      </c>
      <c r="BT54" s="345">
        <v>0</v>
      </c>
      <c r="BU54" s="345">
        <v>0</v>
      </c>
      <c r="BV54" s="345">
        <v>0</v>
      </c>
      <c r="BW54" s="345">
        <v>0</v>
      </c>
      <c r="BX54" s="345">
        <v>0</v>
      </c>
      <c r="BY54" s="345">
        <v>0</v>
      </c>
    </row>
    <row r="55" spans="1:77" x14ac:dyDescent="0.25">
      <c r="A55" s="105" t="s">
        <v>52</v>
      </c>
      <c r="B55" s="345">
        <v>0</v>
      </c>
      <c r="C55" s="345">
        <v>0</v>
      </c>
      <c r="D55" s="345">
        <v>0</v>
      </c>
      <c r="E55" s="345">
        <v>0</v>
      </c>
      <c r="F55" s="345">
        <v>0</v>
      </c>
      <c r="G55" s="345">
        <v>0</v>
      </c>
      <c r="H55" s="345">
        <v>0</v>
      </c>
      <c r="I55" s="345">
        <v>0</v>
      </c>
      <c r="J55" s="345">
        <v>0</v>
      </c>
      <c r="K55" s="345">
        <v>0</v>
      </c>
      <c r="L55" s="345">
        <v>0</v>
      </c>
      <c r="M55" s="345">
        <v>0</v>
      </c>
      <c r="N55" s="345">
        <v>0</v>
      </c>
      <c r="O55" s="345">
        <v>0</v>
      </c>
      <c r="P55" s="345">
        <v>0</v>
      </c>
      <c r="Q55" s="345">
        <v>0</v>
      </c>
      <c r="R55" s="345">
        <v>0</v>
      </c>
      <c r="S55" s="345">
        <v>0</v>
      </c>
      <c r="T55" s="345">
        <v>0</v>
      </c>
      <c r="U55" s="345">
        <v>0</v>
      </c>
      <c r="V55" s="345">
        <v>0</v>
      </c>
      <c r="W55" s="345">
        <v>0</v>
      </c>
      <c r="X55" s="345">
        <v>0</v>
      </c>
      <c r="Y55" s="345">
        <v>0</v>
      </c>
      <c r="Z55" s="345">
        <v>0</v>
      </c>
      <c r="AA55" s="345">
        <v>0</v>
      </c>
      <c r="AB55" s="345">
        <v>0</v>
      </c>
      <c r="AC55" s="345">
        <v>0</v>
      </c>
      <c r="AD55" s="345">
        <v>0</v>
      </c>
      <c r="AE55" s="345">
        <v>0</v>
      </c>
      <c r="AF55" s="345">
        <v>0</v>
      </c>
      <c r="AG55" s="345">
        <v>0</v>
      </c>
      <c r="AH55" s="345">
        <v>0</v>
      </c>
      <c r="AI55" s="345">
        <v>0</v>
      </c>
      <c r="AJ55" s="345">
        <v>0</v>
      </c>
      <c r="AK55" s="345">
        <v>0</v>
      </c>
      <c r="AL55" s="345">
        <v>0</v>
      </c>
      <c r="AM55" s="345">
        <v>0</v>
      </c>
      <c r="AN55" s="345">
        <v>0</v>
      </c>
      <c r="AO55" s="345">
        <v>0</v>
      </c>
      <c r="AP55" s="345">
        <v>0</v>
      </c>
      <c r="AQ55" s="345">
        <v>0</v>
      </c>
      <c r="AR55" s="345">
        <v>0</v>
      </c>
      <c r="AS55" s="345">
        <v>0</v>
      </c>
      <c r="AT55" s="345">
        <v>0</v>
      </c>
      <c r="AU55" s="345">
        <v>0</v>
      </c>
      <c r="AV55" s="345">
        <v>0</v>
      </c>
      <c r="AW55" s="345">
        <v>0</v>
      </c>
      <c r="AX55" s="345">
        <v>0</v>
      </c>
      <c r="AY55" s="345">
        <v>0</v>
      </c>
      <c r="AZ55" s="345">
        <v>0</v>
      </c>
      <c r="BA55" s="345">
        <v>0</v>
      </c>
      <c r="BB55" s="345">
        <v>0</v>
      </c>
      <c r="BC55" s="345">
        <v>0</v>
      </c>
      <c r="BD55" s="345">
        <v>0</v>
      </c>
      <c r="BE55" s="345">
        <v>0</v>
      </c>
      <c r="BF55" s="345">
        <v>0</v>
      </c>
      <c r="BG55" s="345">
        <v>0</v>
      </c>
      <c r="BH55" s="345">
        <v>0</v>
      </c>
      <c r="BI55" s="345">
        <v>0</v>
      </c>
      <c r="BJ55" s="345">
        <v>0</v>
      </c>
      <c r="BK55" s="345">
        <v>0</v>
      </c>
      <c r="BL55" s="345">
        <v>0</v>
      </c>
      <c r="BM55" s="345">
        <v>0</v>
      </c>
      <c r="BN55" s="345">
        <v>0</v>
      </c>
      <c r="BO55" s="345">
        <v>0</v>
      </c>
      <c r="BP55" s="345">
        <v>0</v>
      </c>
      <c r="BQ55" s="345">
        <v>0</v>
      </c>
      <c r="BR55" s="345">
        <v>0</v>
      </c>
      <c r="BS55" s="345">
        <v>0</v>
      </c>
      <c r="BT55" s="345">
        <v>0</v>
      </c>
      <c r="BU55" s="345">
        <v>0</v>
      </c>
      <c r="BV55" s="345">
        <v>0</v>
      </c>
      <c r="BW55" s="345">
        <v>0</v>
      </c>
      <c r="BX55" s="345">
        <v>0</v>
      </c>
      <c r="BY55" s="345">
        <v>0</v>
      </c>
    </row>
    <row r="56" spans="1:77" x14ac:dyDescent="0.25">
      <c r="A56" s="105" t="s">
        <v>53</v>
      </c>
      <c r="B56" s="345">
        <v>0</v>
      </c>
      <c r="C56" s="345">
        <v>0</v>
      </c>
      <c r="D56" s="345">
        <v>0</v>
      </c>
      <c r="E56" s="345">
        <v>0</v>
      </c>
      <c r="F56" s="345">
        <v>0</v>
      </c>
      <c r="G56" s="345">
        <v>0</v>
      </c>
      <c r="H56" s="345">
        <v>0</v>
      </c>
      <c r="I56" s="345">
        <v>0</v>
      </c>
      <c r="J56" s="345">
        <v>0</v>
      </c>
      <c r="K56" s="345">
        <v>0</v>
      </c>
      <c r="L56" s="345">
        <v>0</v>
      </c>
      <c r="M56" s="345">
        <v>0</v>
      </c>
      <c r="N56" s="345">
        <v>0</v>
      </c>
      <c r="O56" s="345">
        <v>0</v>
      </c>
      <c r="P56" s="345">
        <v>0</v>
      </c>
      <c r="Q56" s="345">
        <v>0</v>
      </c>
      <c r="R56" s="345">
        <v>0</v>
      </c>
      <c r="S56" s="345">
        <v>0</v>
      </c>
      <c r="T56" s="345">
        <v>0</v>
      </c>
      <c r="U56" s="345">
        <v>0</v>
      </c>
      <c r="V56" s="345">
        <v>0</v>
      </c>
      <c r="W56" s="345">
        <v>0</v>
      </c>
      <c r="X56" s="345">
        <v>0</v>
      </c>
      <c r="Y56" s="345">
        <v>0</v>
      </c>
      <c r="Z56" s="345">
        <v>0</v>
      </c>
      <c r="AA56" s="345">
        <v>0</v>
      </c>
      <c r="AB56" s="345">
        <v>0</v>
      </c>
      <c r="AC56" s="345">
        <v>0</v>
      </c>
      <c r="AD56" s="345">
        <v>0</v>
      </c>
      <c r="AE56" s="345">
        <v>0</v>
      </c>
      <c r="AF56" s="345">
        <v>0</v>
      </c>
      <c r="AG56" s="345">
        <v>0</v>
      </c>
      <c r="AH56" s="345">
        <v>0</v>
      </c>
      <c r="AI56" s="345">
        <v>0</v>
      </c>
      <c r="AJ56" s="345">
        <v>0</v>
      </c>
      <c r="AK56" s="345">
        <v>0</v>
      </c>
      <c r="AL56" s="345">
        <v>0</v>
      </c>
      <c r="AM56" s="345">
        <v>0</v>
      </c>
      <c r="AN56" s="345">
        <v>0</v>
      </c>
      <c r="AO56" s="345">
        <v>0</v>
      </c>
      <c r="AP56" s="345">
        <v>0</v>
      </c>
      <c r="AQ56" s="345">
        <v>0</v>
      </c>
      <c r="AR56" s="345">
        <v>0</v>
      </c>
      <c r="AS56" s="345">
        <v>0</v>
      </c>
      <c r="AT56" s="345">
        <v>0</v>
      </c>
      <c r="AU56" s="345">
        <v>0</v>
      </c>
      <c r="AV56" s="345">
        <v>0</v>
      </c>
      <c r="AW56" s="345">
        <v>0</v>
      </c>
      <c r="AX56" s="345">
        <v>0</v>
      </c>
      <c r="AY56" s="345">
        <v>0</v>
      </c>
      <c r="AZ56" s="345">
        <v>0</v>
      </c>
      <c r="BA56" s="345">
        <v>0</v>
      </c>
      <c r="BB56" s="345">
        <v>0</v>
      </c>
      <c r="BC56" s="345">
        <v>0</v>
      </c>
      <c r="BD56" s="345">
        <v>0</v>
      </c>
      <c r="BE56" s="345">
        <v>0</v>
      </c>
      <c r="BF56" s="345">
        <v>0</v>
      </c>
      <c r="BG56" s="345">
        <v>0</v>
      </c>
      <c r="BH56" s="345">
        <v>0</v>
      </c>
      <c r="BI56" s="345">
        <v>0</v>
      </c>
      <c r="BJ56" s="345">
        <v>0</v>
      </c>
      <c r="BK56" s="345">
        <v>0</v>
      </c>
      <c r="BL56" s="345">
        <v>0</v>
      </c>
      <c r="BM56" s="345">
        <v>0</v>
      </c>
      <c r="BN56" s="345">
        <v>0</v>
      </c>
      <c r="BO56" s="345">
        <v>0</v>
      </c>
      <c r="BP56" s="345">
        <v>0</v>
      </c>
      <c r="BQ56" s="345">
        <v>0</v>
      </c>
      <c r="BR56" s="345">
        <v>0</v>
      </c>
      <c r="BS56" s="345">
        <v>0</v>
      </c>
      <c r="BT56" s="345">
        <v>0</v>
      </c>
      <c r="BU56" s="345">
        <v>0</v>
      </c>
      <c r="BV56" s="345">
        <v>0</v>
      </c>
      <c r="BW56" s="345">
        <v>0</v>
      </c>
      <c r="BX56" s="345">
        <v>0</v>
      </c>
      <c r="BY56" s="345">
        <v>0</v>
      </c>
    </row>
    <row r="57" spans="1:77" x14ac:dyDescent="0.25">
      <c r="A57" s="105" t="s">
        <v>54</v>
      </c>
      <c r="B57" s="345">
        <v>0</v>
      </c>
      <c r="C57" s="345">
        <v>0</v>
      </c>
      <c r="D57" s="345">
        <v>0</v>
      </c>
      <c r="E57" s="345">
        <v>0</v>
      </c>
      <c r="F57" s="345">
        <v>0</v>
      </c>
      <c r="G57" s="345">
        <v>0</v>
      </c>
      <c r="H57" s="345">
        <v>0</v>
      </c>
      <c r="I57" s="345">
        <v>0</v>
      </c>
      <c r="J57" s="345">
        <v>0</v>
      </c>
      <c r="K57" s="345">
        <v>0</v>
      </c>
      <c r="L57" s="345">
        <v>0</v>
      </c>
      <c r="M57" s="345">
        <v>0</v>
      </c>
      <c r="N57" s="345">
        <v>0</v>
      </c>
      <c r="O57" s="345">
        <v>0</v>
      </c>
      <c r="P57" s="345">
        <v>0</v>
      </c>
      <c r="Q57" s="345">
        <v>0</v>
      </c>
      <c r="R57" s="345">
        <v>0</v>
      </c>
      <c r="S57" s="345">
        <v>0</v>
      </c>
      <c r="T57" s="345">
        <v>0</v>
      </c>
      <c r="U57" s="345">
        <v>0</v>
      </c>
      <c r="V57" s="345">
        <v>0</v>
      </c>
      <c r="W57" s="345">
        <v>0</v>
      </c>
      <c r="X57" s="345">
        <v>0</v>
      </c>
      <c r="Y57" s="345">
        <v>0</v>
      </c>
      <c r="Z57" s="345">
        <v>0</v>
      </c>
      <c r="AA57" s="345">
        <v>0</v>
      </c>
      <c r="AB57" s="345">
        <v>0</v>
      </c>
      <c r="AC57" s="345">
        <v>0</v>
      </c>
      <c r="AD57" s="345">
        <v>0</v>
      </c>
      <c r="AE57" s="345">
        <v>0</v>
      </c>
      <c r="AF57" s="345">
        <v>0</v>
      </c>
      <c r="AG57" s="345">
        <v>0</v>
      </c>
      <c r="AH57" s="345">
        <v>0</v>
      </c>
      <c r="AI57" s="345">
        <v>0</v>
      </c>
      <c r="AJ57" s="345">
        <v>0</v>
      </c>
      <c r="AK57" s="345">
        <v>0</v>
      </c>
      <c r="AL57" s="345">
        <v>0</v>
      </c>
      <c r="AM57" s="345">
        <v>0</v>
      </c>
      <c r="AN57" s="345">
        <v>0</v>
      </c>
      <c r="AO57" s="345">
        <v>0</v>
      </c>
      <c r="AP57" s="345">
        <v>0</v>
      </c>
      <c r="AQ57" s="345">
        <v>0</v>
      </c>
      <c r="AR57" s="345">
        <v>0</v>
      </c>
      <c r="AS57" s="345">
        <v>0</v>
      </c>
      <c r="AT57" s="345">
        <v>0</v>
      </c>
      <c r="AU57" s="345">
        <v>0</v>
      </c>
      <c r="AV57" s="345">
        <v>0</v>
      </c>
      <c r="AW57" s="345">
        <v>0</v>
      </c>
      <c r="AX57" s="345">
        <v>0</v>
      </c>
      <c r="AY57" s="345">
        <v>0</v>
      </c>
      <c r="AZ57" s="345">
        <v>0</v>
      </c>
      <c r="BA57" s="345">
        <v>0</v>
      </c>
      <c r="BB57" s="345">
        <v>0</v>
      </c>
      <c r="BC57" s="345">
        <v>0</v>
      </c>
      <c r="BD57" s="345">
        <v>0</v>
      </c>
      <c r="BE57" s="345">
        <v>0</v>
      </c>
      <c r="BF57" s="345">
        <v>0</v>
      </c>
      <c r="BG57" s="345">
        <v>0</v>
      </c>
      <c r="BH57" s="345">
        <v>0</v>
      </c>
      <c r="BI57" s="345">
        <v>0</v>
      </c>
      <c r="BJ57" s="345">
        <v>0</v>
      </c>
      <c r="BK57" s="345">
        <v>0</v>
      </c>
      <c r="BL57" s="345">
        <v>0</v>
      </c>
      <c r="BM57" s="345">
        <v>0</v>
      </c>
      <c r="BN57" s="345">
        <v>0</v>
      </c>
      <c r="BO57" s="345">
        <v>0</v>
      </c>
      <c r="BP57" s="345">
        <v>0</v>
      </c>
      <c r="BQ57" s="345">
        <v>0</v>
      </c>
      <c r="BR57" s="345">
        <v>0</v>
      </c>
      <c r="BS57" s="345">
        <v>0</v>
      </c>
      <c r="BT57" s="345">
        <v>0</v>
      </c>
      <c r="BU57" s="345">
        <v>0</v>
      </c>
      <c r="BV57" s="345">
        <v>0</v>
      </c>
      <c r="BW57" s="345">
        <v>0</v>
      </c>
      <c r="BX57" s="345">
        <v>0</v>
      </c>
      <c r="BY57" s="345">
        <v>0</v>
      </c>
    </row>
    <row r="58" spans="1:77" x14ac:dyDescent="0.25">
      <c r="A58" s="105" t="s">
        <v>55</v>
      </c>
      <c r="B58" s="345">
        <v>0</v>
      </c>
      <c r="C58" s="345">
        <v>0</v>
      </c>
      <c r="D58" s="345">
        <v>0</v>
      </c>
      <c r="E58" s="345">
        <v>0</v>
      </c>
      <c r="F58" s="345">
        <v>0</v>
      </c>
      <c r="G58" s="345">
        <v>0</v>
      </c>
      <c r="H58" s="345">
        <v>0</v>
      </c>
      <c r="I58" s="345">
        <v>0</v>
      </c>
      <c r="J58" s="345">
        <v>0</v>
      </c>
      <c r="K58" s="345">
        <v>0</v>
      </c>
      <c r="L58" s="345">
        <v>0</v>
      </c>
      <c r="M58" s="345">
        <v>0</v>
      </c>
      <c r="N58" s="345">
        <v>0</v>
      </c>
      <c r="O58" s="345">
        <v>0</v>
      </c>
      <c r="P58" s="345">
        <v>0</v>
      </c>
      <c r="Q58" s="345">
        <v>0</v>
      </c>
      <c r="R58" s="345">
        <v>0</v>
      </c>
      <c r="S58" s="345">
        <v>0</v>
      </c>
      <c r="T58" s="345">
        <v>0</v>
      </c>
      <c r="U58" s="345">
        <v>0</v>
      </c>
      <c r="V58" s="345">
        <v>0</v>
      </c>
      <c r="W58" s="345">
        <v>0</v>
      </c>
      <c r="X58" s="345">
        <v>0</v>
      </c>
      <c r="Y58" s="345">
        <v>0</v>
      </c>
      <c r="Z58" s="345">
        <v>0</v>
      </c>
      <c r="AA58" s="345">
        <v>0</v>
      </c>
      <c r="AB58" s="345">
        <v>0</v>
      </c>
      <c r="AC58" s="345">
        <v>0</v>
      </c>
      <c r="AD58" s="345">
        <v>0</v>
      </c>
      <c r="AE58" s="345">
        <v>0</v>
      </c>
      <c r="AF58" s="345">
        <v>0</v>
      </c>
      <c r="AG58" s="345">
        <v>0</v>
      </c>
      <c r="AH58" s="345">
        <v>0</v>
      </c>
      <c r="AI58" s="345">
        <v>0</v>
      </c>
      <c r="AJ58" s="345">
        <v>0</v>
      </c>
      <c r="AK58" s="345">
        <v>0</v>
      </c>
      <c r="AL58" s="345">
        <v>0</v>
      </c>
      <c r="AM58" s="345">
        <v>0</v>
      </c>
      <c r="AN58" s="345">
        <v>0</v>
      </c>
      <c r="AO58" s="345">
        <v>0</v>
      </c>
      <c r="AP58" s="345">
        <v>0</v>
      </c>
      <c r="AQ58" s="345">
        <v>0</v>
      </c>
      <c r="AR58" s="345">
        <v>0</v>
      </c>
      <c r="AS58" s="345">
        <v>0</v>
      </c>
      <c r="AT58" s="345">
        <v>0</v>
      </c>
      <c r="AU58" s="345">
        <v>0</v>
      </c>
      <c r="AV58" s="345">
        <v>0</v>
      </c>
      <c r="AW58" s="345">
        <v>0</v>
      </c>
      <c r="AX58" s="345">
        <v>0</v>
      </c>
      <c r="AY58" s="345">
        <v>0</v>
      </c>
      <c r="AZ58" s="345">
        <v>0</v>
      </c>
      <c r="BA58" s="345">
        <v>0</v>
      </c>
      <c r="BB58" s="345">
        <v>0</v>
      </c>
      <c r="BC58" s="345">
        <v>0</v>
      </c>
      <c r="BD58" s="345">
        <v>0</v>
      </c>
      <c r="BE58" s="345">
        <v>0</v>
      </c>
      <c r="BF58" s="345">
        <v>0</v>
      </c>
      <c r="BG58" s="345">
        <v>0</v>
      </c>
      <c r="BH58" s="345">
        <v>0</v>
      </c>
      <c r="BI58" s="345">
        <v>0</v>
      </c>
      <c r="BJ58" s="345">
        <v>0</v>
      </c>
      <c r="BK58" s="345">
        <v>0</v>
      </c>
      <c r="BL58" s="345">
        <v>0</v>
      </c>
      <c r="BM58" s="345">
        <v>0</v>
      </c>
      <c r="BN58" s="345">
        <v>0</v>
      </c>
      <c r="BO58" s="345">
        <v>0</v>
      </c>
      <c r="BP58" s="345">
        <v>0</v>
      </c>
      <c r="BQ58" s="345">
        <v>0</v>
      </c>
      <c r="BR58" s="345">
        <v>0</v>
      </c>
      <c r="BS58" s="345">
        <v>0</v>
      </c>
      <c r="BT58" s="345">
        <v>0</v>
      </c>
      <c r="BU58" s="345">
        <v>0</v>
      </c>
      <c r="BV58" s="345">
        <v>0</v>
      </c>
      <c r="BW58" s="345">
        <v>0</v>
      </c>
      <c r="BX58" s="345">
        <v>0</v>
      </c>
      <c r="BY58" s="345">
        <v>0</v>
      </c>
    </row>
    <row r="59" spans="1:77" x14ac:dyDescent="0.25">
      <c r="A59" s="105" t="s">
        <v>56</v>
      </c>
      <c r="B59" s="345">
        <v>0</v>
      </c>
      <c r="C59" s="345">
        <v>0</v>
      </c>
      <c r="D59" s="345">
        <v>0</v>
      </c>
      <c r="E59" s="345">
        <v>0</v>
      </c>
      <c r="F59" s="345">
        <v>0</v>
      </c>
      <c r="G59" s="345">
        <v>0</v>
      </c>
      <c r="H59" s="345">
        <v>0</v>
      </c>
      <c r="I59" s="345">
        <v>0</v>
      </c>
      <c r="J59" s="345">
        <v>0</v>
      </c>
      <c r="K59" s="345">
        <v>0</v>
      </c>
      <c r="L59" s="345">
        <v>0</v>
      </c>
      <c r="M59" s="345">
        <v>0</v>
      </c>
      <c r="N59" s="345">
        <v>0</v>
      </c>
      <c r="O59" s="345">
        <v>0</v>
      </c>
      <c r="P59" s="345">
        <v>0</v>
      </c>
      <c r="Q59" s="345">
        <v>0</v>
      </c>
      <c r="R59" s="345">
        <v>0</v>
      </c>
      <c r="S59" s="345">
        <v>0</v>
      </c>
      <c r="T59" s="345">
        <v>0</v>
      </c>
      <c r="U59" s="345">
        <v>0</v>
      </c>
      <c r="V59" s="345">
        <v>0</v>
      </c>
      <c r="W59" s="345">
        <v>0</v>
      </c>
      <c r="X59" s="345">
        <v>0</v>
      </c>
      <c r="Y59" s="345">
        <v>0</v>
      </c>
      <c r="Z59" s="345">
        <v>0</v>
      </c>
      <c r="AA59" s="345">
        <v>0</v>
      </c>
      <c r="AB59" s="345">
        <v>0</v>
      </c>
      <c r="AC59" s="345">
        <v>0</v>
      </c>
      <c r="AD59" s="345">
        <v>0</v>
      </c>
      <c r="AE59" s="345">
        <v>0</v>
      </c>
      <c r="AF59" s="345">
        <v>0</v>
      </c>
      <c r="AG59" s="345">
        <v>0</v>
      </c>
      <c r="AH59" s="345">
        <v>0</v>
      </c>
      <c r="AI59" s="345">
        <v>0</v>
      </c>
      <c r="AJ59" s="345">
        <v>0</v>
      </c>
      <c r="AK59" s="345">
        <v>0</v>
      </c>
      <c r="AL59" s="345">
        <v>0</v>
      </c>
      <c r="AM59" s="345">
        <v>0</v>
      </c>
      <c r="AN59" s="345">
        <v>0</v>
      </c>
      <c r="AO59" s="345">
        <v>0</v>
      </c>
      <c r="AP59" s="345">
        <v>0</v>
      </c>
      <c r="AQ59" s="345">
        <v>0</v>
      </c>
      <c r="AR59" s="345">
        <v>0</v>
      </c>
      <c r="AS59" s="345">
        <v>0</v>
      </c>
      <c r="AT59" s="345">
        <v>0</v>
      </c>
      <c r="AU59" s="345">
        <v>0</v>
      </c>
      <c r="AV59" s="345">
        <v>0</v>
      </c>
      <c r="AW59" s="345">
        <v>0</v>
      </c>
      <c r="AX59" s="345">
        <v>0</v>
      </c>
      <c r="AY59" s="345">
        <v>0</v>
      </c>
      <c r="AZ59" s="345">
        <v>0</v>
      </c>
      <c r="BA59" s="345">
        <v>0</v>
      </c>
      <c r="BB59" s="345">
        <v>0</v>
      </c>
      <c r="BC59" s="345">
        <v>0</v>
      </c>
      <c r="BD59" s="345">
        <v>0</v>
      </c>
      <c r="BE59" s="345">
        <v>0</v>
      </c>
      <c r="BF59" s="345">
        <v>0</v>
      </c>
      <c r="BG59" s="345">
        <v>0</v>
      </c>
      <c r="BH59" s="345">
        <v>0</v>
      </c>
      <c r="BI59" s="345">
        <v>0</v>
      </c>
      <c r="BJ59" s="345">
        <v>0</v>
      </c>
      <c r="BK59" s="345">
        <v>0</v>
      </c>
      <c r="BL59" s="345">
        <v>0</v>
      </c>
      <c r="BM59" s="345">
        <v>0</v>
      </c>
      <c r="BN59" s="345">
        <v>0</v>
      </c>
      <c r="BO59" s="345">
        <v>0</v>
      </c>
      <c r="BP59" s="345">
        <v>0</v>
      </c>
      <c r="BQ59" s="345">
        <v>0</v>
      </c>
      <c r="BR59" s="345">
        <v>0</v>
      </c>
      <c r="BS59" s="345">
        <v>0</v>
      </c>
      <c r="BT59" s="345">
        <v>0</v>
      </c>
      <c r="BU59" s="345">
        <v>0</v>
      </c>
      <c r="BV59" s="345">
        <v>0</v>
      </c>
      <c r="BW59" s="345">
        <v>0</v>
      </c>
      <c r="BX59" s="345">
        <v>0</v>
      </c>
      <c r="BY59" s="345">
        <v>0</v>
      </c>
    </row>
    <row r="60" spans="1:77" x14ac:dyDescent="0.25">
      <c r="A60" s="105" t="s">
        <v>57</v>
      </c>
      <c r="B60" s="345">
        <v>0</v>
      </c>
      <c r="C60" s="345">
        <v>0</v>
      </c>
      <c r="D60" s="345">
        <v>0</v>
      </c>
      <c r="E60" s="345">
        <v>0</v>
      </c>
      <c r="F60" s="345">
        <v>0</v>
      </c>
      <c r="G60" s="345">
        <v>0</v>
      </c>
      <c r="H60" s="345">
        <v>0</v>
      </c>
      <c r="I60" s="345">
        <v>0</v>
      </c>
      <c r="J60" s="345">
        <v>0</v>
      </c>
      <c r="K60" s="345">
        <v>0</v>
      </c>
      <c r="L60" s="345">
        <v>0</v>
      </c>
      <c r="M60" s="345">
        <v>0</v>
      </c>
      <c r="N60" s="345">
        <v>0</v>
      </c>
      <c r="O60" s="345">
        <v>0</v>
      </c>
      <c r="P60" s="345">
        <v>0</v>
      </c>
      <c r="Q60" s="345">
        <v>0</v>
      </c>
      <c r="R60" s="345">
        <v>0</v>
      </c>
      <c r="S60" s="345">
        <v>0</v>
      </c>
      <c r="T60" s="345">
        <v>0</v>
      </c>
      <c r="U60" s="345">
        <v>0</v>
      </c>
      <c r="V60" s="345">
        <v>0</v>
      </c>
      <c r="W60" s="345">
        <v>0</v>
      </c>
      <c r="X60" s="345">
        <v>0</v>
      </c>
      <c r="Y60" s="345">
        <v>0</v>
      </c>
      <c r="Z60" s="345">
        <v>0</v>
      </c>
      <c r="AA60" s="345">
        <v>0</v>
      </c>
      <c r="AB60" s="345">
        <v>0</v>
      </c>
      <c r="AC60" s="345">
        <v>0</v>
      </c>
      <c r="AD60" s="345">
        <v>0</v>
      </c>
      <c r="AE60" s="345">
        <v>0</v>
      </c>
      <c r="AF60" s="345">
        <v>0</v>
      </c>
      <c r="AG60" s="345">
        <v>0</v>
      </c>
      <c r="AH60" s="345">
        <v>0</v>
      </c>
      <c r="AI60" s="345">
        <v>0</v>
      </c>
      <c r="AJ60" s="345">
        <v>0</v>
      </c>
      <c r="AK60" s="345">
        <v>0</v>
      </c>
      <c r="AL60" s="345">
        <v>0</v>
      </c>
      <c r="AM60" s="345">
        <v>0</v>
      </c>
      <c r="AN60" s="345">
        <v>0</v>
      </c>
      <c r="AO60" s="345">
        <v>0</v>
      </c>
      <c r="AP60" s="345">
        <v>0</v>
      </c>
      <c r="AQ60" s="345">
        <v>0</v>
      </c>
      <c r="AR60" s="345">
        <v>0</v>
      </c>
      <c r="AS60" s="345">
        <v>0</v>
      </c>
      <c r="AT60" s="345">
        <v>0</v>
      </c>
      <c r="AU60" s="345">
        <v>0</v>
      </c>
      <c r="AV60" s="345">
        <v>0</v>
      </c>
      <c r="AW60" s="345">
        <v>0</v>
      </c>
      <c r="AX60" s="345">
        <v>0</v>
      </c>
      <c r="AY60" s="345">
        <v>0</v>
      </c>
      <c r="AZ60" s="345">
        <v>0</v>
      </c>
      <c r="BA60" s="345">
        <v>0</v>
      </c>
      <c r="BB60" s="345">
        <v>0</v>
      </c>
      <c r="BC60" s="345">
        <v>0</v>
      </c>
      <c r="BD60" s="345">
        <v>0</v>
      </c>
      <c r="BE60" s="345">
        <v>0</v>
      </c>
      <c r="BF60" s="345">
        <v>0</v>
      </c>
      <c r="BG60" s="345">
        <v>0</v>
      </c>
      <c r="BH60" s="345">
        <v>0</v>
      </c>
      <c r="BI60" s="345">
        <v>0</v>
      </c>
      <c r="BJ60" s="345">
        <v>0</v>
      </c>
      <c r="BK60" s="345">
        <v>0</v>
      </c>
      <c r="BL60" s="345">
        <v>0</v>
      </c>
      <c r="BM60" s="345">
        <v>0</v>
      </c>
      <c r="BN60" s="345">
        <v>0</v>
      </c>
      <c r="BO60" s="345">
        <v>0</v>
      </c>
      <c r="BP60" s="345">
        <v>0</v>
      </c>
      <c r="BQ60" s="345">
        <v>0</v>
      </c>
      <c r="BR60" s="345">
        <v>0</v>
      </c>
      <c r="BS60" s="345">
        <v>0</v>
      </c>
      <c r="BT60" s="345">
        <v>0</v>
      </c>
      <c r="BU60" s="345">
        <v>0</v>
      </c>
      <c r="BV60" s="345">
        <v>0</v>
      </c>
      <c r="BW60" s="345">
        <v>0</v>
      </c>
      <c r="BX60" s="345">
        <v>0</v>
      </c>
      <c r="BY60" s="345">
        <v>0</v>
      </c>
    </row>
    <row r="61" spans="1:77" x14ac:dyDescent="0.25">
      <c r="A61" s="105" t="s">
        <v>58</v>
      </c>
      <c r="B61" s="345">
        <v>0</v>
      </c>
      <c r="C61" s="345">
        <v>0</v>
      </c>
      <c r="D61" s="345">
        <v>0</v>
      </c>
      <c r="E61" s="345">
        <v>0</v>
      </c>
      <c r="F61" s="345">
        <v>0</v>
      </c>
      <c r="G61" s="345">
        <v>0</v>
      </c>
      <c r="H61" s="345">
        <v>0</v>
      </c>
      <c r="I61" s="345">
        <v>0</v>
      </c>
      <c r="J61" s="345">
        <v>0</v>
      </c>
      <c r="K61" s="345">
        <v>0</v>
      </c>
      <c r="L61" s="345">
        <v>0</v>
      </c>
      <c r="M61" s="345">
        <v>0</v>
      </c>
      <c r="N61" s="345">
        <v>0</v>
      </c>
      <c r="O61" s="345">
        <v>0</v>
      </c>
      <c r="P61" s="345">
        <v>0</v>
      </c>
      <c r="Q61" s="345">
        <v>0</v>
      </c>
      <c r="R61" s="345">
        <v>0</v>
      </c>
      <c r="S61" s="345">
        <v>0</v>
      </c>
      <c r="T61" s="345">
        <v>0</v>
      </c>
      <c r="U61" s="345">
        <v>0</v>
      </c>
      <c r="V61" s="345">
        <v>0</v>
      </c>
      <c r="W61" s="345">
        <v>0</v>
      </c>
      <c r="X61" s="345">
        <v>0</v>
      </c>
      <c r="Y61" s="345">
        <v>0</v>
      </c>
      <c r="Z61" s="345">
        <v>0</v>
      </c>
      <c r="AA61" s="345">
        <v>0</v>
      </c>
      <c r="AB61" s="345">
        <v>0</v>
      </c>
      <c r="AC61" s="345">
        <v>0</v>
      </c>
      <c r="AD61" s="345">
        <v>0</v>
      </c>
      <c r="AE61" s="345">
        <v>0</v>
      </c>
      <c r="AF61" s="345">
        <v>0</v>
      </c>
      <c r="AG61" s="345">
        <v>0</v>
      </c>
      <c r="AH61" s="345">
        <v>0</v>
      </c>
      <c r="AI61" s="345">
        <v>0</v>
      </c>
      <c r="AJ61" s="345">
        <v>0</v>
      </c>
      <c r="AK61" s="345">
        <v>0</v>
      </c>
      <c r="AL61" s="345">
        <v>0</v>
      </c>
      <c r="AM61" s="345">
        <v>0</v>
      </c>
      <c r="AN61" s="345">
        <v>0</v>
      </c>
      <c r="AO61" s="345">
        <v>0</v>
      </c>
      <c r="AP61" s="345">
        <v>0</v>
      </c>
      <c r="AQ61" s="345">
        <v>0</v>
      </c>
      <c r="AR61" s="345">
        <v>0</v>
      </c>
      <c r="AS61" s="345">
        <v>0</v>
      </c>
      <c r="AT61" s="345">
        <v>0</v>
      </c>
      <c r="AU61" s="345">
        <v>0</v>
      </c>
      <c r="AV61" s="345">
        <v>0</v>
      </c>
      <c r="AW61" s="345">
        <v>0</v>
      </c>
      <c r="AX61" s="345">
        <v>0</v>
      </c>
      <c r="AY61" s="345">
        <v>0</v>
      </c>
      <c r="AZ61" s="345">
        <v>0</v>
      </c>
      <c r="BA61" s="345">
        <v>0</v>
      </c>
      <c r="BB61" s="345">
        <v>0</v>
      </c>
      <c r="BC61" s="345">
        <v>0</v>
      </c>
      <c r="BD61" s="345">
        <v>0</v>
      </c>
      <c r="BE61" s="345">
        <v>0</v>
      </c>
      <c r="BF61" s="345">
        <v>0</v>
      </c>
      <c r="BG61" s="345">
        <v>0</v>
      </c>
      <c r="BH61" s="345">
        <v>0</v>
      </c>
      <c r="BI61" s="345">
        <v>0</v>
      </c>
      <c r="BJ61" s="345">
        <v>0</v>
      </c>
      <c r="BK61" s="345">
        <v>0</v>
      </c>
      <c r="BL61" s="345">
        <v>0</v>
      </c>
      <c r="BM61" s="345">
        <v>0</v>
      </c>
      <c r="BN61" s="345">
        <v>0</v>
      </c>
      <c r="BO61" s="345">
        <v>0</v>
      </c>
      <c r="BP61" s="345">
        <v>0</v>
      </c>
      <c r="BQ61" s="345">
        <v>0</v>
      </c>
      <c r="BR61" s="345">
        <v>0</v>
      </c>
      <c r="BS61" s="345">
        <v>0</v>
      </c>
      <c r="BT61" s="345">
        <v>0</v>
      </c>
      <c r="BU61" s="345">
        <v>0</v>
      </c>
      <c r="BV61" s="345">
        <v>0</v>
      </c>
      <c r="BW61" s="345">
        <v>0</v>
      </c>
      <c r="BX61" s="345">
        <v>0</v>
      </c>
      <c r="BY61" s="345">
        <v>0</v>
      </c>
    </row>
    <row r="62" spans="1:77" x14ac:dyDescent="0.25">
      <c r="A62" s="105" t="s">
        <v>59</v>
      </c>
      <c r="B62" s="345">
        <v>0</v>
      </c>
      <c r="C62" s="345">
        <v>0</v>
      </c>
      <c r="D62" s="345">
        <v>0</v>
      </c>
      <c r="E62" s="345">
        <v>0</v>
      </c>
      <c r="F62" s="345">
        <v>0</v>
      </c>
      <c r="G62" s="345">
        <v>0</v>
      </c>
      <c r="H62" s="345">
        <v>0</v>
      </c>
      <c r="I62" s="345">
        <v>0</v>
      </c>
      <c r="J62" s="345">
        <v>0</v>
      </c>
      <c r="K62" s="345">
        <v>0</v>
      </c>
      <c r="L62" s="345">
        <v>0</v>
      </c>
      <c r="M62" s="345">
        <v>0</v>
      </c>
      <c r="N62" s="345">
        <v>0</v>
      </c>
      <c r="O62" s="345">
        <v>0</v>
      </c>
      <c r="P62" s="345">
        <v>0</v>
      </c>
      <c r="Q62" s="345">
        <v>0</v>
      </c>
      <c r="R62" s="345">
        <v>0</v>
      </c>
      <c r="S62" s="345">
        <v>0</v>
      </c>
      <c r="T62" s="345">
        <v>0</v>
      </c>
      <c r="U62" s="345">
        <v>0</v>
      </c>
      <c r="V62" s="345">
        <v>0</v>
      </c>
      <c r="W62" s="345">
        <v>0</v>
      </c>
      <c r="X62" s="345">
        <v>0</v>
      </c>
      <c r="Y62" s="345">
        <v>0</v>
      </c>
      <c r="Z62" s="345">
        <v>0</v>
      </c>
      <c r="AA62" s="345">
        <v>0</v>
      </c>
      <c r="AB62" s="345">
        <v>0</v>
      </c>
      <c r="AC62" s="345">
        <v>0</v>
      </c>
      <c r="AD62" s="345">
        <v>0</v>
      </c>
      <c r="AE62" s="345">
        <v>0</v>
      </c>
      <c r="AF62" s="345">
        <v>0</v>
      </c>
      <c r="AG62" s="345">
        <v>0</v>
      </c>
      <c r="AH62" s="345">
        <v>0</v>
      </c>
      <c r="AI62" s="345">
        <v>0</v>
      </c>
      <c r="AJ62" s="345">
        <v>0</v>
      </c>
      <c r="AK62" s="345">
        <v>0</v>
      </c>
      <c r="AL62" s="345">
        <v>0</v>
      </c>
      <c r="AM62" s="345">
        <v>0</v>
      </c>
      <c r="AN62" s="345">
        <v>0</v>
      </c>
      <c r="AO62" s="345">
        <v>0</v>
      </c>
      <c r="AP62" s="345">
        <v>0</v>
      </c>
      <c r="AQ62" s="345">
        <v>0</v>
      </c>
      <c r="AR62" s="345">
        <v>0</v>
      </c>
      <c r="AS62" s="345">
        <v>0</v>
      </c>
      <c r="AT62" s="345">
        <v>0</v>
      </c>
      <c r="AU62" s="345">
        <v>0</v>
      </c>
      <c r="AV62" s="345">
        <v>0</v>
      </c>
      <c r="AW62" s="345">
        <v>0</v>
      </c>
      <c r="AX62" s="345">
        <v>0</v>
      </c>
      <c r="AY62" s="345">
        <v>0</v>
      </c>
      <c r="AZ62" s="345">
        <v>0</v>
      </c>
      <c r="BA62" s="345">
        <v>0</v>
      </c>
      <c r="BB62" s="345">
        <v>0</v>
      </c>
      <c r="BC62" s="345">
        <v>0</v>
      </c>
      <c r="BD62" s="345">
        <v>0</v>
      </c>
      <c r="BE62" s="345">
        <v>0</v>
      </c>
      <c r="BF62" s="345">
        <v>0</v>
      </c>
      <c r="BG62" s="345">
        <v>0</v>
      </c>
      <c r="BH62" s="345">
        <v>0</v>
      </c>
      <c r="BI62" s="345">
        <v>0</v>
      </c>
      <c r="BJ62" s="345">
        <v>0</v>
      </c>
      <c r="BK62" s="345">
        <v>0</v>
      </c>
      <c r="BL62" s="345">
        <v>0</v>
      </c>
      <c r="BM62" s="345">
        <v>0</v>
      </c>
      <c r="BN62" s="345">
        <v>0</v>
      </c>
      <c r="BO62" s="345">
        <v>0</v>
      </c>
      <c r="BP62" s="345">
        <v>0</v>
      </c>
      <c r="BQ62" s="345">
        <v>0</v>
      </c>
      <c r="BR62" s="345">
        <v>0</v>
      </c>
      <c r="BS62" s="345">
        <v>0</v>
      </c>
      <c r="BT62" s="345">
        <v>0</v>
      </c>
      <c r="BU62" s="345">
        <v>0</v>
      </c>
      <c r="BV62" s="345">
        <v>0</v>
      </c>
      <c r="BW62" s="345">
        <v>0</v>
      </c>
      <c r="BX62" s="345">
        <v>0</v>
      </c>
      <c r="BY62" s="345">
        <v>0</v>
      </c>
    </row>
    <row r="63" spans="1:77" x14ac:dyDescent="0.25">
      <c r="A63" s="105" t="s">
        <v>60</v>
      </c>
      <c r="B63" s="345">
        <v>0</v>
      </c>
      <c r="C63" s="345">
        <v>0</v>
      </c>
      <c r="D63" s="345">
        <v>0</v>
      </c>
      <c r="E63" s="345">
        <v>0</v>
      </c>
      <c r="F63" s="345">
        <v>0</v>
      </c>
      <c r="G63" s="345">
        <v>0</v>
      </c>
      <c r="H63" s="345">
        <v>0</v>
      </c>
      <c r="I63" s="345">
        <v>0</v>
      </c>
      <c r="J63" s="345">
        <v>0</v>
      </c>
      <c r="K63" s="345">
        <v>0</v>
      </c>
      <c r="L63" s="345">
        <v>0</v>
      </c>
      <c r="M63" s="345">
        <v>0</v>
      </c>
      <c r="N63" s="345">
        <v>0</v>
      </c>
      <c r="O63" s="345">
        <v>0</v>
      </c>
      <c r="P63" s="345">
        <v>0</v>
      </c>
      <c r="Q63" s="345">
        <v>0</v>
      </c>
      <c r="R63" s="345">
        <v>0</v>
      </c>
      <c r="S63" s="345">
        <v>0</v>
      </c>
      <c r="T63" s="345">
        <v>0</v>
      </c>
      <c r="U63" s="345">
        <v>0</v>
      </c>
      <c r="V63" s="345">
        <v>0</v>
      </c>
      <c r="W63" s="345">
        <v>0</v>
      </c>
      <c r="X63" s="345">
        <v>0</v>
      </c>
      <c r="Y63" s="345">
        <v>0</v>
      </c>
      <c r="Z63" s="345">
        <v>0</v>
      </c>
      <c r="AA63" s="345">
        <v>0</v>
      </c>
      <c r="AB63" s="345">
        <v>0</v>
      </c>
      <c r="AC63" s="345">
        <v>0</v>
      </c>
      <c r="AD63" s="345">
        <v>0</v>
      </c>
      <c r="AE63" s="345">
        <v>0</v>
      </c>
      <c r="AF63" s="345">
        <v>0</v>
      </c>
      <c r="AG63" s="345">
        <v>0</v>
      </c>
      <c r="AH63" s="345">
        <v>0</v>
      </c>
      <c r="AI63" s="345">
        <v>0</v>
      </c>
      <c r="AJ63" s="345">
        <v>0</v>
      </c>
      <c r="AK63" s="345">
        <v>0</v>
      </c>
      <c r="AL63" s="345">
        <v>0</v>
      </c>
      <c r="AM63" s="345">
        <v>0</v>
      </c>
      <c r="AN63" s="345">
        <v>0</v>
      </c>
      <c r="AO63" s="345">
        <v>0</v>
      </c>
      <c r="AP63" s="345">
        <v>0</v>
      </c>
      <c r="AQ63" s="345">
        <v>0</v>
      </c>
      <c r="AR63" s="345">
        <v>0</v>
      </c>
      <c r="AS63" s="345">
        <v>0</v>
      </c>
      <c r="AT63" s="345">
        <v>0</v>
      </c>
      <c r="AU63" s="345">
        <v>0</v>
      </c>
      <c r="AV63" s="345">
        <v>0</v>
      </c>
      <c r="AW63" s="345">
        <v>0</v>
      </c>
      <c r="AX63" s="345">
        <v>0</v>
      </c>
      <c r="AY63" s="345">
        <v>0</v>
      </c>
      <c r="AZ63" s="345">
        <v>0</v>
      </c>
      <c r="BA63" s="345">
        <v>0</v>
      </c>
      <c r="BB63" s="345">
        <v>0</v>
      </c>
      <c r="BC63" s="345">
        <v>0</v>
      </c>
      <c r="BD63" s="345">
        <v>0</v>
      </c>
      <c r="BE63" s="345">
        <v>0</v>
      </c>
      <c r="BF63" s="345">
        <v>0</v>
      </c>
      <c r="BG63" s="345">
        <v>0</v>
      </c>
      <c r="BH63" s="345">
        <v>0</v>
      </c>
      <c r="BI63" s="345">
        <v>0</v>
      </c>
      <c r="BJ63" s="345">
        <v>0</v>
      </c>
      <c r="BK63" s="345">
        <v>0</v>
      </c>
      <c r="BL63" s="345">
        <v>0</v>
      </c>
      <c r="BM63" s="345">
        <v>0</v>
      </c>
      <c r="BN63" s="345">
        <v>0</v>
      </c>
      <c r="BO63" s="345">
        <v>0</v>
      </c>
      <c r="BP63" s="345">
        <v>0</v>
      </c>
      <c r="BQ63" s="345">
        <v>0</v>
      </c>
      <c r="BR63" s="345">
        <v>0</v>
      </c>
      <c r="BS63" s="345">
        <v>0</v>
      </c>
      <c r="BT63" s="345">
        <v>0</v>
      </c>
      <c r="BU63" s="345">
        <v>0</v>
      </c>
      <c r="BV63" s="345">
        <v>0</v>
      </c>
      <c r="BW63" s="345">
        <v>0</v>
      </c>
      <c r="BX63" s="345">
        <v>0</v>
      </c>
      <c r="BY63" s="345">
        <v>0</v>
      </c>
    </row>
    <row r="64" spans="1:77" x14ac:dyDescent="0.25">
      <c r="A64" s="105" t="s">
        <v>61</v>
      </c>
      <c r="B64" s="345">
        <v>0</v>
      </c>
      <c r="C64" s="345">
        <v>0</v>
      </c>
      <c r="D64" s="345">
        <v>0</v>
      </c>
      <c r="E64" s="345">
        <v>0</v>
      </c>
      <c r="F64" s="345">
        <v>0</v>
      </c>
      <c r="G64" s="345">
        <v>0</v>
      </c>
      <c r="H64" s="345">
        <v>0</v>
      </c>
      <c r="I64" s="345">
        <v>0</v>
      </c>
      <c r="J64" s="345">
        <v>0</v>
      </c>
      <c r="K64" s="345">
        <v>0</v>
      </c>
      <c r="L64" s="345">
        <v>0</v>
      </c>
      <c r="M64" s="345">
        <v>0</v>
      </c>
      <c r="N64" s="345">
        <v>0</v>
      </c>
      <c r="O64" s="345">
        <v>0</v>
      </c>
      <c r="P64" s="345">
        <v>0</v>
      </c>
      <c r="Q64" s="345">
        <v>0</v>
      </c>
      <c r="R64" s="345">
        <v>0</v>
      </c>
      <c r="S64" s="345">
        <v>0</v>
      </c>
      <c r="T64" s="345">
        <v>0</v>
      </c>
      <c r="U64" s="345">
        <v>0</v>
      </c>
      <c r="V64" s="345">
        <v>0</v>
      </c>
      <c r="W64" s="345">
        <v>0</v>
      </c>
      <c r="X64" s="345">
        <v>0</v>
      </c>
      <c r="Y64" s="345">
        <v>0</v>
      </c>
      <c r="Z64" s="345">
        <v>0</v>
      </c>
      <c r="AA64" s="345">
        <v>0</v>
      </c>
      <c r="AB64" s="345">
        <v>0</v>
      </c>
      <c r="AC64" s="345">
        <v>0</v>
      </c>
      <c r="AD64" s="345">
        <v>0</v>
      </c>
      <c r="AE64" s="345">
        <v>0</v>
      </c>
      <c r="AF64" s="345">
        <v>0</v>
      </c>
      <c r="AG64" s="345">
        <v>0</v>
      </c>
      <c r="AH64" s="345">
        <v>0</v>
      </c>
      <c r="AI64" s="345">
        <v>0</v>
      </c>
      <c r="AJ64" s="345">
        <v>0</v>
      </c>
      <c r="AK64" s="345">
        <v>0</v>
      </c>
      <c r="AL64" s="345">
        <v>0</v>
      </c>
      <c r="AM64" s="345">
        <v>0</v>
      </c>
      <c r="AN64" s="345">
        <v>0</v>
      </c>
      <c r="AO64" s="345">
        <v>0</v>
      </c>
      <c r="AP64" s="345">
        <v>0</v>
      </c>
      <c r="AQ64" s="345">
        <v>0</v>
      </c>
      <c r="AR64" s="345">
        <v>0</v>
      </c>
      <c r="AS64" s="345">
        <v>0</v>
      </c>
      <c r="AT64" s="345">
        <v>0</v>
      </c>
      <c r="AU64" s="345">
        <v>0</v>
      </c>
      <c r="AV64" s="345">
        <v>0</v>
      </c>
      <c r="AW64" s="345">
        <v>0</v>
      </c>
      <c r="AX64" s="345">
        <v>0</v>
      </c>
      <c r="AY64" s="345">
        <v>0</v>
      </c>
      <c r="AZ64" s="345">
        <v>0</v>
      </c>
      <c r="BA64" s="345">
        <v>0</v>
      </c>
      <c r="BB64" s="345">
        <v>0</v>
      </c>
      <c r="BC64" s="345">
        <v>0</v>
      </c>
      <c r="BD64" s="345">
        <v>0</v>
      </c>
      <c r="BE64" s="345">
        <v>0</v>
      </c>
      <c r="BF64" s="345">
        <v>0</v>
      </c>
      <c r="BG64" s="345">
        <v>0</v>
      </c>
      <c r="BH64" s="345">
        <v>0</v>
      </c>
      <c r="BI64" s="345">
        <v>0</v>
      </c>
      <c r="BJ64" s="345">
        <v>0</v>
      </c>
      <c r="BK64" s="345">
        <v>0</v>
      </c>
      <c r="BL64" s="345">
        <v>0</v>
      </c>
      <c r="BM64" s="345">
        <v>0</v>
      </c>
      <c r="BN64" s="345">
        <v>0</v>
      </c>
      <c r="BO64" s="345">
        <v>0</v>
      </c>
      <c r="BP64" s="345">
        <v>0</v>
      </c>
      <c r="BQ64" s="345">
        <v>0</v>
      </c>
      <c r="BR64" s="345">
        <v>0</v>
      </c>
      <c r="BS64" s="345">
        <v>0</v>
      </c>
      <c r="BT64" s="345">
        <v>0</v>
      </c>
      <c r="BU64" s="345">
        <v>0</v>
      </c>
      <c r="BV64" s="345">
        <v>0</v>
      </c>
      <c r="BW64" s="345">
        <v>0</v>
      </c>
      <c r="BX64" s="345">
        <v>0</v>
      </c>
      <c r="BY64" s="345">
        <v>0</v>
      </c>
    </row>
    <row r="65" spans="1:77" x14ac:dyDescent="0.25">
      <c r="A65" s="105" t="s">
        <v>62</v>
      </c>
      <c r="B65" s="345">
        <v>0</v>
      </c>
      <c r="C65" s="345">
        <v>0</v>
      </c>
      <c r="D65" s="345">
        <v>0</v>
      </c>
      <c r="E65" s="345">
        <v>0</v>
      </c>
      <c r="F65" s="345">
        <v>0</v>
      </c>
      <c r="G65" s="345">
        <v>0</v>
      </c>
      <c r="H65" s="345">
        <v>0</v>
      </c>
      <c r="I65" s="345">
        <v>0</v>
      </c>
      <c r="J65" s="345">
        <v>0</v>
      </c>
      <c r="K65" s="345">
        <v>0</v>
      </c>
      <c r="L65" s="345">
        <v>0</v>
      </c>
      <c r="M65" s="345">
        <v>0</v>
      </c>
      <c r="N65" s="345">
        <v>0</v>
      </c>
      <c r="O65" s="345">
        <v>0</v>
      </c>
      <c r="P65" s="345">
        <v>0</v>
      </c>
      <c r="Q65" s="345">
        <v>0</v>
      </c>
      <c r="R65" s="345">
        <v>0</v>
      </c>
      <c r="S65" s="345">
        <v>0</v>
      </c>
      <c r="T65" s="345">
        <v>0</v>
      </c>
      <c r="U65" s="345">
        <v>0</v>
      </c>
      <c r="V65" s="345">
        <v>0</v>
      </c>
      <c r="W65" s="345">
        <v>0</v>
      </c>
      <c r="X65" s="345">
        <v>0</v>
      </c>
      <c r="Y65" s="345">
        <v>0</v>
      </c>
      <c r="Z65" s="345">
        <v>0</v>
      </c>
      <c r="AA65" s="345">
        <v>0</v>
      </c>
      <c r="AB65" s="345">
        <v>0</v>
      </c>
      <c r="AC65" s="345">
        <v>0</v>
      </c>
      <c r="AD65" s="345">
        <v>0</v>
      </c>
      <c r="AE65" s="345">
        <v>0</v>
      </c>
      <c r="AF65" s="345">
        <v>0</v>
      </c>
      <c r="AG65" s="345">
        <v>0</v>
      </c>
      <c r="AH65" s="345">
        <v>0</v>
      </c>
      <c r="AI65" s="345">
        <v>0</v>
      </c>
      <c r="AJ65" s="345">
        <v>0</v>
      </c>
      <c r="AK65" s="345">
        <v>0</v>
      </c>
      <c r="AL65" s="345">
        <v>0</v>
      </c>
      <c r="AM65" s="345">
        <v>0</v>
      </c>
      <c r="AN65" s="345">
        <v>0</v>
      </c>
      <c r="AO65" s="345">
        <v>0</v>
      </c>
      <c r="AP65" s="345">
        <v>0</v>
      </c>
      <c r="AQ65" s="345">
        <v>0</v>
      </c>
      <c r="AR65" s="345">
        <v>0</v>
      </c>
      <c r="AS65" s="345">
        <v>0</v>
      </c>
      <c r="AT65" s="345">
        <v>0</v>
      </c>
      <c r="AU65" s="345">
        <v>0</v>
      </c>
      <c r="AV65" s="345">
        <v>0</v>
      </c>
      <c r="AW65" s="345">
        <v>0</v>
      </c>
      <c r="AX65" s="345">
        <v>0</v>
      </c>
      <c r="AY65" s="345">
        <v>0</v>
      </c>
      <c r="AZ65" s="345">
        <v>0</v>
      </c>
      <c r="BA65" s="345">
        <v>0</v>
      </c>
      <c r="BB65" s="345">
        <v>0</v>
      </c>
      <c r="BC65" s="345">
        <v>0</v>
      </c>
      <c r="BD65" s="345">
        <v>0</v>
      </c>
      <c r="BE65" s="345">
        <v>0</v>
      </c>
      <c r="BF65" s="345">
        <v>0</v>
      </c>
      <c r="BG65" s="345">
        <v>0</v>
      </c>
      <c r="BH65" s="345">
        <v>0</v>
      </c>
      <c r="BI65" s="345">
        <v>0</v>
      </c>
      <c r="BJ65" s="345">
        <v>0</v>
      </c>
      <c r="BK65" s="345">
        <v>0</v>
      </c>
      <c r="BL65" s="345">
        <v>0</v>
      </c>
      <c r="BM65" s="345">
        <v>0</v>
      </c>
      <c r="BN65" s="345">
        <v>0</v>
      </c>
      <c r="BO65" s="345">
        <v>0</v>
      </c>
      <c r="BP65" s="345">
        <v>0</v>
      </c>
      <c r="BQ65" s="345">
        <v>0</v>
      </c>
      <c r="BR65" s="345">
        <v>0</v>
      </c>
      <c r="BS65" s="345">
        <v>0</v>
      </c>
      <c r="BT65" s="345">
        <v>0</v>
      </c>
      <c r="BU65" s="345">
        <v>0</v>
      </c>
      <c r="BV65" s="345">
        <v>0</v>
      </c>
      <c r="BW65" s="345">
        <v>0</v>
      </c>
      <c r="BX65" s="345">
        <v>0</v>
      </c>
      <c r="BY65" s="345">
        <v>0</v>
      </c>
    </row>
    <row r="66" spans="1:77" x14ac:dyDescent="0.25">
      <c r="A66" s="105" t="s">
        <v>63</v>
      </c>
      <c r="B66" s="345">
        <v>0</v>
      </c>
      <c r="C66" s="345">
        <v>0</v>
      </c>
      <c r="D66" s="345">
        <v>0</v>
      </c>
      <c r="E66" s="345">
        <v>0</v>
      </c>
      <c r="F66" s="345">
        <v>0</v>
      </c>
      <c r="G66" s="345">
        <v>0</v>
      </c>
      <c r="H66" s="345">
        <v>0</v>
      </c>
      <c r="I66" s="345">
        <v>0</v>
      </c>
      <c r="J66" s="345">
        <v>0</v>
      </c>
      <c r="K66" s="345">
        <v>0</v>
      </c>
      <c r="L66" s="345">
        <v>0</v>
      </c>
      <c r="M66" s="345">
        <v>0</v>
      </c>
      <c r="N66" s="345">
        <v>0</v>
      </c>
      <c r="O66" s="345">
        <v>0</v>
      </c>
      <c r="P66" s="345">
        <v>0</v>
      </c>
      <c r="Q66" s="345">
        <v>0</v>
      </c>
      <c r="R66" s="345">
        <v>0</v>
      </c>
      <c r="S66" s="345">
        <v>0</v>
      </c>
      <c r="T66" s="345">
        <v>0</v>
      </c>
      <c r="U66" s="345">
        <v>0</v>
      </c>
      <c r="V66" s="345">
        <v>0</v>
      </c>
      <c r="W66" s="345">
        <v>0</v>
      </c>
      <c r="X66" s="345">
        <v>0</v>
      </c>
      <c r="Y66" s="345">
        <v>0</v>
      </c>
      <c r="Z66" s="345">
        <v>0</v>
      </c>
      <c r="AA66" s="345">
        <v>0</v>
      </c>
      <c r="AB66" s="345">
        <v>0</v>
      </c>
      <c r="AC66" s="345">
        <v>0</v>
      </c>
      <c r="AD66" s="345">
        <v>0</v>
      </c>
      <c r="AE66" s="345">
        <v>0</v>
      </c>
      <c r="AF66" s="345">
        <v>0</v>
      </c>
      <c r="AG66" s="345">
        <v>0</v>
      </c>
      <c r="AH66" s="345">
        <v>0</v>
      </c>
      <c r="AI66" s="345">
        <v>0</v>
      </c>
      <c r="AJ66" s="345">
        <v>0</v>
      </c>
      <c r="AK66" s="345">
        <v>0</v>
      </c>
      <c r="AL66" s="345">
        <v>0</v>
      </c>
      <c r="AM66" s="345">
        <v>0</v>
      </c>
      <c r="AN66" s="345">
        <v>0</v>
      </c>
      <c r="AO66" s="345">
        <v>0</v>
      </c>
      <c r="AP66" s="345">
        <v>0</v>
      </c>
      <c r="AQ66" s="345">
        <v>0</v>
      </c>
      <c r="AR66" s="345">
        <v>0</v>
      </c>
      <c r="AS66" s="345">
        <v>0</v>
      </c>
      <c r="AT66" s="345">
        <v>0</v>
      </c>
      <c r="AU66" s="345">
        <v>0</v>
      </c>
      <c r="AV66" s="345">
        <v>0</v>
      </c>
      <c r="AW66" s="345">
        <v>0</v>
      </c>
      <c r="AX66" s="345">
        <v>0</v>
      </c>
      <c r="AY66" s="345">
        <v>0</v>
      </c>
      <c r="AZ66" s="345">
        <v>0</v>
      </c>
      <c r="BA66" s="345">
        <v>0</v>
      </c>
      <c r="BB66" s="345">
        <v>0</v>
      </c>
      <c r="BC66" s="345">
        <v>0</v>
      </c>
      <c r="BD66" s="345">
        <v>0</v>
      </c>
      <c r="BE66" s="345">
        <v>0</v>
      </c>
      <c r="BF66" s="345">
        <v>0</v>
      </c>
      <c r="BG66" s="345">
        <v>0</v>
      </c>
      <c r="BH66" s="345">
        <v>0</v>
      </c>
      <c r="BI66" s="345">
        <v>0</v>
      </c>
      <c r="BJ66" s="345">
        <v>0</v>
      </c>
      <c r="BK66" s="345">
        <v>0</v>
      </c>
      <c r="BL66" s="345">
        <v>0</v>
      </c>
      <c r="BM66" s="345">
        <v>0</v>
      </c>
      <c r="BN66" s="345">
        <v>0</v>
      </c>
      <c r="BO66" s="345">
        <v>0</v>
      </c>
      <c r="BP66" s="345">
        <v>0</v>
      </c>
      <c r="BQ66" s="345">
        <v>0</v>
      </c>
      <c r="BR66" s="345">
        <v>0</v>
      </c>
      <c r="BS66" s="345">
        <v>0</v>
      </c>
      <c r="BT66" s="345">
        <v>0</v>
      </c>
      <c r="BU66" s="345">
        <v>0</v>
      </c>
      <c r="BV66" s="345">
        <v>0</v>
      </c>
      <c r="BW66" s="345">
        <v>0</v>
      </c>
      <c r="BX66" s="345">
        <v>0</v>
      </c>
      <c r="BY66" s="345">
        <v>0</v>
      </c>
    </row>
    <row r="67" spans="1:77" x14ac:dyDescent="0.25">
      <c r="A67" s="105" t="s">
        <v>64</v>
      </c>
      <c r="B67" s="345">
        <v>0</v>
      </c>
      <c r="C67" s="345">
        <v>0</v>
      </c>
      <c r="D67" s="345">
        <v>0</v>
      </c>
      <c r="E67" s="345">
        <v>0</v>
      </c>
      <c r="F67" s="345">
        <v>0</v>
      </c>
      <c r="G67" s="345">
        <v>0</v>
      </c>
      <c r="H67" s="345">
        <v>0</v>
      </c>
      <c r="I67" s="345">
        <v>0</v>
      </c>
      <c r="J67" s="345">
        <v>0</v>
      </c>
      <c r="K67" s="345">
        <v>0</v>
      </c>
      <c r="L67" s="345">
        <v>0</v>
      </c>
      <c r="M67" s="345">
        <v>0</v>
      </c>
      <c r="N67" s="345">
        <v>0</v>
      </c>
      <c r="O67" s="345">
        <v>0</v>
      </c>
      <c r="P67" s="345">
        <v>0</v>
      </c>
      <c r="Q67" s="345">
        <v>0</v>
      </c>
      <c r="R67" s="345">
        <v>0</v>
      </c>
      <c r="S67" s="345">
        <v>0</v>
      </c>
      <c r="T67" s="345">
        <v>0</v>
      </c>
      <c r="U67" s="345">
        <v>0</v>
      </c>
      <c r="V67" s="345">
        <v>0</v>
      </c>
      <c r="W67" s="345">
        <v>0</v>
      </c>
      <c r="X67" s="345">
        <v>0</v>
      </c>
      <c r="Y67" s="345">
        <v>0</v>
      </c>
      <c r="Z67" s="345">
        <v>0</v>
      </c>
      <c r="AA67" s="345">
        <v>0</v>
      </c>
      <c r="AB67" s="345">
        <v>0</v>
      </c>
      <c r="AC67" s="345">
        <v>0</v>
      </c>
      <c r="AD67" s="345">
        <v>0</v>
      </c>
      <c r="AE67" s="345">
        <v>0</v>
      </c>
      <c r="AF67" s="345">
        <v>0</v>
      </c>
      <c r="AG67" s="345">
        <v>0</v>
      </c>
      <c r="AH67" s="345">
        <v>0</v>
      </c>
      <c r="AI67" s="345">
        <v>0</v>
      </c>
      <c r="AJ67" s="345">
        <v>0</v>
      </c>
      <c r="AK67" s="345">
        <v>0</v>
      </c>
      <c r="AL67" s="345">
        <v>0</v>
      </c>
      <c r="AM67" s="345">
        <v>0</v>
      </c>
      <c r="AN67" s="345">
        <v>0</v>
      </c>
      <c r="AO67" s="345">
        <v>0</v>
      </c>
      <c r="AP67" s="345">
        <v>0</v>
      </c>
      <c r="AQ67" s="345">
        <v>0</v>
      </c>
      <c r="AR67" s="345">
        <v>0</v>
      </c>
      <c r="AS67" s="345">
        <v>0</v>
      </c>
      <c r="AT67" s="345">
        <v>0</v>
      </c>
      <c r="AU67" s="345">
        <v>0</v>
      </c>
      <c r="AV67" s="345">
        <v>0</v>
      </c>
      <c r="AW67" s="345">
        <v>0</v>
      </c>
      <c r="AX67" s="345">
        <v>0</v>
      </c>
      <c r="AY67" s="345">
        <v>0</v>
      </c>
      <c r="AZ67" s="345">
        <v>0</v>
      </c>
      <c r="BA67" s="345">
        <v>0</v>
      </c>
      <c r="BB67" s="345">
        <v>0</v>
      </c>
      <c r="BC67" s="345">
        <v>0</v>
      </c>
      <c r="BD67" s="345">
        <v>0</v>
      </c>
      <c r="BE67" s="345">
        <v>0</v>
      </c>
      <c r="BF67" s="345">
        <v>0</v>
      </c>
      <c r="BG67" s="345">
        <v>0</v>
      </c>
      <c r="BH67" s="345">
        <v>0</v>
      </c>
      <c r="BI67" s="345">
        <v>0</v>
      </c>
      <c r="BJ67" s="345">
        <v>0</v>
      </c>
      <c r="BK67" s="345">
        <v>0</v>
      </c>
      <c r="BL67" s="345">
        <v>0</v>
      </c>
      <c r="BM67" s="345">
        <v>0</v>
      </c>
      <c r="BN67" s="345">
        <v>0</v>
      </c>
      <c r="BO67" s="345">
        <v>0</v>
      </c>
      <c r="BP67" s="345">
        <v>0</v>
      </c>
      <c r="BQ67" s="345">
        <v>0</v>
      </c>
      <c r="BR67" s="345">
        <v>0</v>
      </c>
      <c r="BS67" s="345">
        <v>0</v>
      </c>
      <c r="BT67" s="345">
        <v>0</v>
      </c>
      <c r="BU67" s="345">
        <v>0</v>
      </c>
      <c r="BV67" s="345">
        <v>0</v>
      </c>
      <c r="BW67" s="345">
        <v>0</v>
      </c>
      <c r="BX67" s="345">
        <v>0</v>
      </c>
      <c r="BY67" s="345">
        <v>0</v>
      </c>
    </row>
    <row r="68" spans="1:77" x14ac:dyDescent="0.25">
      <c r="A68" s="105" t="s">
        <v>65</v>
      </c>
      <c r="B68" s="345">
        <v>0</v>
      </c>
      <c r="C68" s="345">
        <v>0</v>
      </c>
      <c r="D68" s="345">
        <v>0</v>
      </c>
      <c r="E68" s="345">
        <v>0</v>
      </c>
      <c r="F68" s="345">
        <v>0</v>
      </c>
      <c r="G68" s="345">
        <v>0</v>
      </c>
      <c r="H68" s="345">
        <v>0</v>
      </c>
      <c r="I68" s="345">
        <v>0</v>
      </c>
      <c r="J68" s="345">
        <v>0</v>
      </c>
      <c r="K68" s="345">
        <v>0</v>
      </c>
      <c r="L68" s="345">
        <v>0</v>
      </c>
      <c r="M68" s="345">
        <v>0</v>
      </c>
      <c r="N68" s="345">
        <v>0</v>
      </c>
      <c r="O68" s="345">
        <v>0</v>
      </c>
      <c r="P68" s="345">
        <v>0</v>
      </c>
      <c r="Q68" s="345">
        <v>0</v>
      </c>
      <c r="R68" s="345">
        <v>0</v>
      </c>
      <c r="S68" s="345">
        <v>0</v>
      </c>
      <c r="T68" s="345">
        <v>0</v>
      </c>
      <c r="U68" s="345">
        <v>0</v>
      </c>
      <c r="V68" s="345">
        <v>0</v>
      </c>
      <c r="W68" s="345">
        <v>0</v>
      </c>
      <c r="X68" s="345">
        <v>0</v>
      </c>
      <c r="Y68" s="345">
        <v>0</v>
      </c>
      <c r="Z68" s="345">
        <v>0</v>
      </c>
      <c r="AA68" s="345">
        <v>0</v>
      </c>
      <c r="AB68" s="345">
        <v>0</v>
      </c>
      <c r="AC68" s="345">
        <v>0</v>
      </c>
      <c r="AD68" s="345">
        <v>0</v>
      </c>
      <c r="AE68" s="345">
        <v>0</v>
      </c>
      <c r="AF68" s="345">
        <v>0</v>
      </c>
      <c r="AG68" s="345">
        <v>0</v>
      </c>
      <c r="AH68" s="345">
        <v>0</v>
      </c>
      <c r="AI68" s="345">
        <v>0</v>
      </c>
      <c r="AJ68" s="345">
        <v>0</v>
      </c>
      <c r="AK68" s="345">
        <v>0</v>
      </c>
      <c r="AL68" s="345">
        <v>0</v>
      </c>
      <c r="AM68" s="345">
        <v>0</v>
      </c>
      <c r="AN68" s="345">
        <v>0</v>
      </c>
      <c r="AO68" s="345">
        <v>0</v>
      </c>
      <c r="AP68" s="345">
        <v>0</v>
      </c>
      <c r="AQ68" s="345">
        <v>0</v>
      </c>
      <c r="AR68" s="345">
        <v>0</v>
      </c>
      <c r="AS68" s="345">
        <v>0</v>
      </c>
      <c r="AT68" s="345">
        <v>0</v>
      </c>
      <c r="AU68" s="345">
        <v>0</v>
      </c>
      <c r="AV68" s="345">
        <v>0</v>
      </c>
      <c r="AW68" s="345">
        <v>0</v>
      </c>
      <c r="AX68" s="345">
        <v>0</v>
      </c>
      <c r="AY68" s="345">
        <v>0</v>
      </c>
      <c r="AZ68" s="345">
        <v>0</v>
      </c>
      <c r="BA68" s="345">
        <v>0</v>
      </c>
      <c r="BB68" s="345">
        <v>0</v>
      </c>
      <c r="BC68" s="345">
        <v>0</v>
      </c>
      <c r="BD68" s="345">
        <v>0</v>
      </c>
      <c r="BE68" s="345">
        <v>0</v>
      </c>
      <c r="BF68" s="345">
        <v>0</v>
      </c>
      <c r="BG68" s="345">
        <v>0</v>
      </c>
      <c r="BH68" s="345">
        <v>0</v>
      </c>
      <c r="BI68" s="345">
        <v>0</v>
      </c>
      <c r="BJ68" s="345">
        <v>0</v>
      </c>
      <c r="BK68" s="345">
        <v>0</v>
      </c>
      <c r="BL68" s="345">
        <v>0</v>
      </c>
      <c r="BM68" s="345">
        <v>0</v>
      </c>
      <c r="BN68" s="345">
        <v>0</v>
      </c>
      <c r="BO68" s="345">
        <v>0</v>
      </c>
      <c r="BP68" s="345">
        <v>0</v>
      </c>
      <c r="BQ68" s="345">
        <v>0</v>
      </c>
      <c r="BR68" s="345">
        <v>0</v>
      </c>
      <c r="BS68" s="345">
        <v>0</v>
      </c>
      <c r="BT68" s="345">
        <v>0</v>
      </c>
      <c r="BU68" s="345">
        <v>0</v>
      </c>
      <c r="BV68" s="345">
        <v>0</v>
      </c>
      <c r="BW68" s="345">
        <v>0</v>
      </c>
      <c r="BX68" s="345">
        <v>0</v>
      </c>
      <c r="BY68" s="345">
        <v>0</v>
      </c>
    </row>
    <row r="69" spans="1:77" x14ac:dyDescent="0.25">
      <c r="A69" s="105" t="s">
        <v>66</v>
      </c>
      <c r="B69" s="345">
        <v>0</v>
      </c>
      <c r="C69" s="345">
        <v>0</v>
      </c>
      <c r="D69" s="345">
        <v>0</v>
      </c>
      <c r="E69" s="345">
        <v>0</v>
      </c>
      <c r="F69" s="345">
        <v>0</v>
      </c>
      <c r="G69" s="345">
        <v>0</v>
      </c>
      <c r="H69" s="345">
        <v>0</v>
      </c>
      <c r="I69" s="345">
        <v>0</v>
      </c>
      <c r="J69" s="345">
        <v>0</v>
      </c>
      <c r="K69" s="345">
        <v>0</v>
      </c>
      <c r="L69" s="345">
        <v>0</v>
      </c>
      <c r="M69" s="345">
        <v>0</v>
      </c>
      <c r="N69" s="345">
        <v>0</v>
      </c>
      <c r="O69" s="345">
        <v>0</v>
      </c>
      <c r="P69" s="345">
        <v>0</v>
      </c>
      <c r="Q69" s="345">
        <v>0</v>
      </c>
      <c r="R69" s="345">
        <v>0</v>
      </c>
      <c r="S69" s="345">
        <v>0</v>
      </c>
      <c r="T69" s="345">
        <v>0</v>
      </c>
      <c r="U69" s="345">
        <v>0</v>
      </c>
      <c r="V69" s="345">
        <v>0</v>
      </c>
      <c r="W69" s="345">
        <v>0</v>
      </c>
      <c r="X69" s="345">
        <v>0</v>
      </c>
      <c r="Y69" s="345">
        <v>0</v>
      </c>
      <c r="Z69" s="345">
        <v>0</v>
      </c>
      <c r="AA69" s="345">
        <v>0</v>
      </c>
      <c r="AB69" s="345">
        <v>0</v>
      </c>
      <c r="AC69" s="345">
        <v>0</v>
      </c>
      <c r="AD69" s="345">
        <v>0</v>
      </c>
      <c r="AE69" s="345">
        <v>0</v>
      </c>
      <c r="AF69" s="345">
        <v>0</v>
      </c>
      <c r="AG69" s="345">
        <v>0</v>
      </c>
      <c r="AH69" s="345">
        <v>0</v>
      </c>
      <c r="AI69" s="345">
        <v>0</v>
      </c>
      <c r="AJ69" s="345">
        <v>0</v>
      </c>
      <c r="AK69" s="345">
        <v>0</v>
      </c>
      <c r="AL69" s="345">
        <v>0</v>
      </c>
      <c r="AM69" s="345">
        <v>0</v>
      </c>
      <c r="AN69" s="345">
        <v>0</v>
      </c>
      <c r="AO69" s="345">
        <v>0</v>
      </c>
      <c r="AP69" s="345">
        <v>0</v>
      </c>
      <c r="AQ69" s="345">
        <v>0</v>
      </c>
      <c r="AR69" s="345">
        <v>0</v>
      </c>
      <c r="AS69" s="345">
        <v>0</v>
      </c>
      <c r="AT69" s="345">
        <v>0</v>
      </c>
      <c r="AU69" s="345">
        <v>0</v>
      </c>
      <c r="AV69" s="345">
        <v>0</v>
      </c>
      <c r="AW69" s="345">
        <v>0</v>
      </c>
      <c r="AX69" s="345">
        <v>0</v>
      </c>
      <c r="AY69" s="345">
        <v>0</v>
      </c>
      <c r="AZ69" s="345">
        <v>0</v>
      </c>
      <c r="BA69" s="345">
        <v>0</v>
      </c>
      <c r="BB69" s="345">
        <v>0</v>
      </c>
      <c r="BC69" s="345">
        <v>0</v>
      </c>
      <c r="BD69" s="345">
        <v>0</v>
      </c>
      <c r="BE69" s="345">
        <v>0</v>
      </c>
      <c r="BF69" s="345">
        <v>0</v>
      </c>
      <c r="BG69" s="345">
        <v>0</v>
      </c>
      <c r="BH69" s="345">
        <v>0</v>
      </c>
      <c r="BI69" s="345">
        <v>0</v>
      </c>
      <c r="BJ69" s="345">
        <v>0</v>
      </c>
      <c r="BK69" s="345">
        <v>0</v>
      </c>
      <c r="BL69" s="345">
        <v>0</v>
      </c>
      <c r="BM69" s="345">
        <v>0</v>
      </c>
      <c r="BN69" s="345">
        <v>0</v>
      </c>
      <c r="BO69" s="345">
        <v>0</v>
      </c>
      <c r="BP69" s="345">
        <v>0</v>
      </c>
      <c r="BQ69" s="345">
        <v>0</v>
      </c>
      <c r="BR69" s="345">
        <v>0</v>
      </c>
      <c r="BS69" s="345">
        <v>0</v>
      </c>
      <c r="BT69" s="345">
        <v>0</v>
      </c>
      <c r="BU69" s="345">
        <v>0</v>
      </c>
      <c r="BV69" s="345">
        <v>0</v>
      </c>
      <c r="BW69" s="345">
        <v>0</v>
      </c>
      <c r="BX69" s="345">
        <v>0</v>
      </c>
      <c r="BY69" s="345">
        <v>0</v>
      </c>
    </row>
    <row r="70" spans="1:77" x14ac:dyDescent="0.25">
      <c r="A70" s="105" t="s">
        <v>67</v>
      </c>
      <c r="B70" s="345">
        <v>0</v>
      </c>
      <c r="C70" s="345">
        <v>0</v>
      </c>
      <c r="D70" s="345">
        <v>0</v>
      </c>
      <c r="E70" s="345">
        <v>0</v>
      </c>
      <c r="F70" s="345">
        <v>0</v>
      </c>
      <c r="G70" s="345">
        <v>0</v>
      </c>
      <c r="H70" s="345">
        <v>0</v>
      </c>
      <c r="I70" s="345">
        <v>0</v>
      </c>
      <c r="J70" s="345">
        <v>0</v>
      </c>
      <c r="K70" s="345">
        <v>0</v>
      </c>
      <c r="L70" s="345">
        <v>0</v>
      </c>
      <c r="M70" s="345">
        <v>0</v>
      </c>
      <c r="N70" s="345">
        <v>0</v>
      </c>
      <c r="O70" s="345">
        <v>0</v>
      </c>
      <c r="P70" s="345">
        <v>0</v>
      </c>
      <c r="Q70" s="345">
        <v>0</v>
      </c>
      <c r="R70" s="345">
        <v>0</v>
      </c>
      <c r="S70" s="345">
        <v>0</v>
      </c>
      <c r="T70" s="345">
        <v>0</v>
      </c>
      <c r="U70" s="345">
        <v>0</v>
      </c>
      <c r="V70" s="345">
        <v>0</v>
      </c>
      <c r="W70" s="345">
        <v>0</v>
      </c>
      <c r="X70" s="345">
        <v>0</v>
      </c>
      <c r="Y70" s="345">
        <v>0</v>
      </c>
      <c r="Z70" s="345">
        <v>0</v>
      </c>
      <c r="AA70" s="345">
        <v>0</v>
      </c>
      <c r="AB70" s="345">
        <v>0</v>
      </c>
      <c r="AC70" s="345">
        <v>0</v>
      </c>
      <c r="AD70" s="345">
        <v>0</v>
      </c>
      <c r="AE70" s="345">
        <v>0</v>
      </c>
      <c r="AF70" s="345">
        <v>0</v>
      </c>
      <c r="AG70" s="345">
        <v>0</v>
      </c>
      <c r="AH70" s="345">
        <v>0</v>
      </c>
      <c r="AI70" s="345">
        <v>0</v>
      </c>
      <c r="AJ70" s="345">
        <v>0</v>
      </c>
      <c r="AK70" s="345">
        <v>0</v>
      </c>
      <c r="AL70" s="345">
        <v>0</v>
      </c>
      <c r="AM70" s="345">
        <v>0</v>
      </c>
      <c r="AN70" s="345">
        <v>0</v>
      </c>
      <c r="AO70" s="345">
        <v>0</v>
      </c>
      <c r="AP70" s="345">
        <v>0</v>
      </c>
      <c r="AQ70" s="345">
        <v>0</v>
      </c>
      <c r="AR70" s="345">
        <v>0</v>
      </c>
      <c r="AS70" s="345">
        <v>0</v>
      </c>
      <c r="AT70" s="345">
        <v>0</v>
      </c>
      <c r="AU70" s="345">
        <v>0</v>
      </c>
      <c r="AV70" s="345">
        <v>0</v>
      </c>
      <c r="AW70" s="345">
        <v>0</v>
      </c>
      <c r="AX70" s="345">
        <v>0</v>
      </c>
      <c r="AY70" s="345">
        <v>0</v>
      </c>
      <c r="AZ70" s="345">
        <v>0</v>
      </c>
      <c r="BA70" s="345">
        <v>0</v>
      </c>
      <c r="BB70" s="345">
        <v>0</v>
      </c>
      <c r="BC70" s="345">
        <v>0</v>
      </c>
      <c r="BD70" s="345">
        <v>0</v>
      </c>
      <c r="BE70" s="345">
        <v>0</v>
      </c>
      <c r="BF70" s="345">
        <v>0</v>
      </c>
      <c r="BG70" s="345">
        <v>0</v>
      </c>
      <c r="BH70" s="345">
        <v>0</v>
      </c>
      <c r="BI70" s="345">
        <v>0</v>
      </c>
      <c r="BJ70" s="345">
        <v>0</v>
      </c>
      <c r="BK70" s="345">
        <v>0</v>
      </c>
      <c r="BL70" s="345">
        <v>0</v>
      </c>
      <c r="BM70" s="345">
        <v>0</v>
      </c>
      <c r="BN70" s="345">
        <v>0</v>
      </c>
      <c r="BO70" s="345">
        <v>0</v>
      </c>
      <c r="BP70" s="345">
        <v>0</v>
      </c>
      <c r="BQ70" s="345">
        <v>0</v>
      </c>
      <c r="BR70" s="345">
        <v>0</v>
      </c>
      <c r="BS70" s="345">
        <v>0</v>
      </c>
      <c r="BT70" s="345">
        <v>0</v>
      </c>
      <c r="BU70" s="345">
        <v>0</v>
      </c>
      <c r="BV70" s="345">
        <v>0</v>
      </c>
      <c r="BW70" s="345">
        <v>0</v>
      </c>
      <c r="BX70" s="345">
        <v>0</v>
      </c>
      <c r="BY70" s="345">
        <v>0</v>
      </c>
    </row>
    <row r="71" spans="1:77" x14ac:dyDescent="0.25">
      <c r="A71" s="105" t="s">
        <v>68</v>
      </c>
      <c r="B71" s="345">
        <v>0</v>
      </c>
      <c r="C71" s="345">
        <v>0</v>
      </c>
      <c r="D71" s="345">
        <v>0</v>
      </c>
      <c r="E71" s="345">
        <v>0</v>
      </c>
      <c r="F71" s="345">
        <v>0</v>
      </c>
      <c r="G71" s="345">
        <v>0</v>
      </c>
      <c r="H71" s="345">
        <v>0</v>
      </c>
      <c r="I71" s="345">
        <v>0</v>
      </c>
      <c r="J71" s="345">
        <v>0</v>
      </c>
      <c r="K71" s="345">
        <v>0</v>
      </c>
      <c r="L71" s="345">
        <v>0</v>
      </c>
      <c r="M71" s="345">
        <v>0</v>
      </c>
      <c r="N71" s="345">
        <v>0</v>
      </c>
      <c r="O71" s="345">
        <v>0</v>
      </c>
      <c r="P71" s="345">
        <v>0</v>
      </c>
      <c r="Q71" s="345">
        <v>0</v>
      </c>
      <c r="R71" s="345">
        <v>0</v>
      </c>
      <c r="S71" s="345">
        <v>0</v>
      </c>
      <c r="T71" s="345">
        <v>0</v>
      </c>
      <c r="U71" s="345">
        <v>0</v>
      </c>
      <c r="V71" s="345">
        <v>0</v>
      </c>
      <c r="W71" s="345">
        <v>0</v>
      </c>
      <c r="X71" s="345">
        <v>0</v>
      </c>
      <c r="Y71" s="345">
        <v>0</v>
      </c>
      <c r="Z71" s="345">
        <v>0</v>
      </c>
      <c r="AA71" s="345">
        <v>0</v>
      </c>
      <c r="AB71" s="345">
        <v>0</v>
      </c>
      <c r="AC71" s="345">
        <v>0</v>
      </c>
      <c r="AD71" s="345">
        <v>0</v>
      </c>
      <c r="AE71" s="345">
        <v>0</v>
      </c>
      <c r="AF71" s="345">
        <v>0</v>
      </c>
      <c r="AG71" s="345">
        <v>0</v>
      </c>
      <c r="AH71" s="345">
        <v>0</v>
      </c>
      <c r="AI71" s="345">
        <v>0</v>
      </c>
      <c r="AJ71" s="345">
        <v>0</v>
      </c>
      <c r="AK71" s="345">
        <v>0</v>
      </c>
      <c r="AL71" s="345">
        <v>0</v>
      </c>
      <c r="AM71" s="345">
        <v>0</v>
      </c>
      <c r="AN71" s="345">
        <v>0</v>
      </c>
      <c r="AO71" s="345">
        <v>0</v>
      </c>
      <c r="AP71" s="345">
        <v>0</v>
      </c>
      <c r="AQ71" s="345">
        <v>0</v>
      </c>
      <c r="AR71" s="345">
        <v>0</v>
      </c>
      <c r="AS71" s="345">
        <v>0</v>
      </c>
      <c r="AT71" s="345">
        <v>0</v>
      </c>
      <c r="AU71" s="345">
        <v>0</v>
      </c>
      <c r="AV71" s="345">
        <v>0</v>
      </c>
      <c r="AW71" s="345">
        <v>0</v>
      </c>
      <c r="AX71" s="345">
        <v>0</v>
      </c>
      <c r="AY71" s="345">
        <v>0</v>
      </c>
      <c r="AZ71" s="345">
        <v>0</v>
      </c>
      <c r="BA71" s="345">
        <v>0</v>
      </c>
      <c r="BB71" s="345">
        <v>0</v>
      </c>
      <c r="BC71" s="345">
        <v>0</v>
      </c>
      <c r="BD71" s="345">
        <v>0</v>
      </c>
      <c r="BE71" s="345">
        <v>0</v>
      </c>
      <c r="BF71" s="345">
        <v>0</v>
      </c>
      <c r="BG71" s="345">
        <v>0</v>
      </c>
      <c r="BH71" s="345">
        <v>0</v>
      </c>
      <c r="BI71" s="345">
        <v>0</v>
      </c>
      <c r="BJ71" s="345">
        <v>0</v>
      </c>
      <c r="BK71" s="345">
        <v>0</v>
      </c>
      <c r="BL71" s="345">
        <v>0</v>
      </c>
      <c r="BM71" s="345">
        <v>0</v>
      </c>
      <c r="BN71" s="345">
        <v>0</v>
      </c>
      <c r="BO71" s="345">
        <v>0</v>
      </c>
      <c r="BP71" s="345">
        <v>0</v>
      </c>
      <c r="BQ71" s="345">
        <v>0</v>
      </c>
      <c r="BR71" s="345">
        <v>0</v>
      </c>
      <c r="BS71" s="345">
        <v>0</v>
      </c>
      <c r="BT71" s="345">
        <v>0</v>
      </c>
      <c r="BU71" s="345">
        <v>0</v>
      </c>
      <c r="BV71" s="345">
        <v>0</v>
      </c>
      <c r="BW71" s="345">
        <v>0</v>
      </c>
      <c r="BX71" s="345">
        <v>0</v>
      </c>
      <c r="BY71" s="345">
        <v>0</v>
      </c>
    </row>
    <row r="72" spans="1:77" x14ac:dyDescent="0.25">
      <c r="A72" s="105" t="s">
        <v>69</v>
      </c>
      <c r="B72" s="345">
        <v>0</v>
      </c>
      <c r="C72" s="345">
        <v>0</v>
      </c>
      <c r="D72" s="345">
        <v>0</v>
      </c>
      <c r="E72" s="345">
        <v>0</v>
      </c>
      <c r="F72" s="345">
        <v>0</v>
      </c>
      <c r="G72" s="345">
        <v>0</v>
      </c>
      <c r="H72" s="345">
        <v>0</v>
      </c>
      <c r="I72" s="345">
        <v>0</v>
      </c>
      <c r="J72" s="345">
        <v>0</v>
      </c>
      <c r="K72" s="345">
        <v>0</v>
      </c>
      <c r="L72" s="345">
        <v>0</v>
      </c>
      <c r="M72" s="345">
        <v>0</v>
      </c>
      <c r="N72" s="345">
        <v>0</v>
      </c>
      <c r="O72" s="345">
        <v>0</v>
      </c>
      <c r="P72" s="345">
        <v>0</v>
      </c>
      <c r="Q72" s="345">
        <v>0</v>
      </c>
      <c r="R72" s="345">
        <v>0</v>
      </c>
      <c r="S72" s="345">
        <v>0</v>
      </c>
      <c r="T72" s="345">
        <v>0</v>
      </c>
      <c r="U72" s="345">
        <v>0</v>
      </c>
      <c r="V72" s="345">
        <v>0</v>
      </c>
      <c r="W72" s="345">
        <v>0</v>
      </c>
      <c r="X72" s="345">
        <v>0</v>
      </c>
      <c r="Y72" s="345">
        <v>0</v>
      </c>
      <c r="Z72" s="345">
        <v>0</v>
      </c>
      <c r="AA72" s="345">
        <v>0</v>
      </c>
      <c r="AB72" s="345">
        <v>0</v>
      </c>
      <c r="AC72" s="345">
        <v>0</v>
      </c>
      <c r="AD72" s="345">
        <v>0</v>
      </c>
      <c r="AE72" s="345">
        <v>0</v>
      </c>
      <c r="AF72" s="345">
        <v>0</v>
      </c>
      <c r="AG72" s="345">
        <v>0</v>
      </c>
      <c r="AH72" s="345">
        <v>0</v>
      </c>
      <c r="AI72" s="345">
        <v>0</v>
      </c>
      <c r="AJ72" s="345">
        <v>0</v>
      </c>
      <c r="AK72" s="345">
        <v>0</v>
      </c>
      <c r="AL72" s="345">
        <v>0</v>
      </c>
      <c r="AM72" s="345">
        <v>0</v>
      </c>
      <c r="AN72" s="345">
        <v>0</v>
      </c>
      <c r="AO72" s="345">
        <v>0</v>
      </c>
      <c r="AP72" s="345">
        <v>0</v>
      </c>
      <c r="AQ72" s="345">
        <v>0</v>
      </c>
      <c r="AR72" s="345">
        <v>0</v>
      </c>
      <c r="AS72" s="345">
        <v>0</v>
      </c>
      <c r="AT72" s="345">
        <v>0</v>
      </c>
      <c r="AU72" s="345">
        <v>0</v>
      </c>
      <c r="AV72" s="345">
        <v>0</v>
      </c>
      <c r="AW72" s="345">
        <v>0</v>
      </c>
      <c r="AX72" s="345">
        <v>0</v>
      </c>
      <c r="AY72" s="345">
        <v>0</v>
      </c>
      <c r="AZ72" s="345">
        <v>0</v>
      </c>
      <c r="BA72" s="345">
        <v>0</v>
      </c>
      <c r="BB72" s="345">
        <v>0</v>
      </c>
      <c r="BC72" s="345">
        <v>0</v>
      </c>
      <c r="BD72" s="345">
        <v>0</v>
      </c>
      <c r="BE72" s="345">
        <v>0</v>
      </c>
      <c r="BF72" s="345">
        <v>0</v>
      </c>
      <c r="BG72" s="345">
        <v>0</v>
      </c>
      <c r="BH72" s="345">
        <v>0</v>
      </c>
      <c r="BI72" s="345">
        <v>0</v>
      </c>
      <c r="BJ72" s="345">
        <v>0</v>
      </c>
      <c r="BK72" s="345">
        <v>0</v>
      </c>
      <c r="BL72" s="345">
        <v>0</v>
      </c>
      <c r="BM72" s="345">
        <v>0</v>
      </c>
      <c r="BN72" s="345">
        <v>0</v>
      </c>
      <c r="BO72" s="345">
        <v>0</v>
      </c>
      <c r="BP72" s="345">
        <v>0</v>
      </c>
      <c r="BQ72" s="345">
        <v>0</v>
      </c>
      <c r="BR72" s="345">
        <v>0</v>
      </c>
      <c r="BS72" s="345">
        <v>0</v>
      </c>
      <c r="BT72" s="345">
        <v>0</v>
      </c>
      <c r="BU72" s="345">
        <v>0</v>
      </c>
      <c r="BV72" s="345">
        <v>0</v>
      </c>
      <c r="BW72" s="345">
        <v>0</v>
      </c>
      <c r="BX72" s="345">
        <v>0</v>
      </c>
      <c r="BY72" s="345">
        <v>0</v>
      </c>
    </row>
    <row r="73" spans="1:77" x14ac:dyDescent="0.25">
      <c r="A73" s="105" t="s">
        <v>70</v>
      </c>
      <c r="B73" s="345">
        <v>0</v>
      </c>
      <c r="C73" s="345">
        <v>0</v>
      </c>
      <c r="D73" s="345">
        <v>0</v>
      </c>
      <c r="E73" s="345">
        <v>0</v>
      </c>
      <c r="F73" s="345">
        <v>0</v>
      </c>
      <c r="G73" s="345">
        <v>0</v>
      </c>
      <c r="H73" s="345">
        <v>0</v>
      </c>
      <c r="I73" s="345">
        <v>0</v>
      </c>
      <c r="J73" s="345">
        <v>0</v>
      </c>
      <c r="K73" s="345">
        <v>0</v>
      </c>
      <c r="L73" s="345">
        <v>0</v>
      </c>
      <c r="M73" s="345">
        <v>0</v>
      </c>
      <c r="N73" s="345">
        <v>0</v>
      </c>
      <c r="O73" s="345">
        <v>0</v>
      </c>
      <c r="P73" s="345">
        <v>0</v>
      </c>
      <c r="Q73" s="345">
        <v>0</v>
      </c>
      <c r="R73" s="345">
        <v>0</v>
      </c>
      <c r="S73" s="345">
        <v>0</v>
      </c>
      <c r="T73" s="345">
        <v>0</v>
      </c>
      <c r="U73" s="345">
        <v>0</v>
      </c>
      <c r="V73" s="345">
        <v>0</v>
      </c>
      <c r="W73" s="345">
        <v>0</v>
      </c>
      <c r="X73" s="345">
        <v>0</v>
      </c>
      <c r="Y73" s="345">
        <v>0</v>
      </c>
      <c r="Z73" s="345">
        <v>0</v>
      </c>
      <c r="AA73" s="345">
        <v>0</v>
      </c>
      <c r="AB73" s="345">
        <v>0</v>
      </c>
      <c r="AC73" s="345">
        <v>0</v>
      </c>
      <c r="AD73" s="345">
        <v>0</v>
      </c>
      <c r="AE73" s="345">
        <v>0</v>
      </c>
      <c r="AF73" s="345">
        <v>0</v>
      </c>
      <c r="AG73" s="345">
        <v>0</v>
      </c>
      <c r="AH73" s="345">
        <v>0</v>
      </c>
      <c r="AI73" s="345">
        <v>0</v>
      </c>
      <c r="AJ73" s="345">
        <v>0</v>
      </c>
      <c r="AK73" s="345">
        <v>0</v>
      </c>
      <c r="AL73" s="345">
        <v>0</v>
      </c>
      <c r="AM73" s="345">
        <v>0</v>
      </c>
      <c r="AN73" s="345">
        <v>0</v>
      </c>
      <c r="AO73" s="345">
        <v>0</v>
      </c>
      <c r="AP73" s="345">
        <v>0</v>
      </c>
      <c r="AQ73" s="345">
        <v>0</v>
      </c>
      <c r="AR73" s="345">
        <v>0</v>
      </c>
      <c r="AS73" s="345">
        <v>0</v>
      </c>
      <c r="AT73" s="345">
        <v>0</v>
      </c>
      <c r="AU73" s="345">
        <v>0</v>
      </c>
      <c r="AV73" s="345">
        <v>0</v>
      </c>
      <c r="AW73" s="345">
        <v>0</v>
      </c>
      <c r="AX73" s="345">
        <v>0</v>
      </c>
      <c r="AY73" s="345">
        <v>0</v>
      </c>
      <c r="AZ73" s="345">
        <v>0</v>
      </c>
      <c r="BA73" s="345">
        <v>0</v>
      </c>
      <c r="BB73" s="345">
        <v>0</v>
      </c>
      <c r="BC73" s="345">
        <v>0</v>
      </c>
      <c r="BD73" s="345">
        <v>0</v>
      </c>
      <c r="BE73" s="345">
        <v>0</v>
      </c>
      <c r="BF73" s="345">
        <v>0</v>
      </c>
      <c r="BG73" s="345">
        <v>0</v>
      </c>
      <c r="BH73" s="345">
        <v>0</v>
      </c>
      <c r="BI73" s="345">
        <v>0</v>
      </c>
      <c r="BJ73" s="345">
        <v>0</v>
      </c>
      <c r="BK73" s="345">
        <v>0</v>
      </c>
      <c r="BL73" s="345">
        <v>0</v>
      </c>
      <c r="BM73" s="345">
        <v>0</v>
      </c>
      <c r="BN73" s="345">
        <v>0</v>
      </c>
      <c r="BO73" s="345">
        <v>0</v>
      </c>
      <c r="BP73" s="345">
        <v>0</v>
      </c>
      <c r="BQ73" s="345">
        <v>0</v>
      </c>
      <c r="BR73" s="345">
        <v>0</v>
      </c>
      <c r="BS73" s="345">
        <v>0</v>
      </c>
      <c r="BT73" s="345">
        <v>0</v>
      </c>
      <c r="BU73" s="345">
        <v>0</v>
      </c>
      <c r="BV73" s="345">
        <v>0</v>
      </c>
      <c r="BW73" s="345">
        <v>0</v>
      </c>
      <c r="BX73" s="345">
        <v>0</v>
      </c>
      <c r="BY73" s="345">
        <v>0</v>
      </c>
    </row>
    <row r="74" spans="1:77" x14ac:dyDescent="0.25">
      <c r="A74" s="105" t="s">
        <v>71</v>
      </c>
      <c r="B74" s="345">
        <v>0</v>
      </c>
      <c r="C74" s="345">
        <v>0</v>
      </c>
      <c r="D74" s="345">
        <v>0</v>
      </c>
      <c r="E74" s="345">
        <v>0</v>
      </c>
      <c r="F74" s="345">
        <v>0</v>
      </c>
      <c r="G74" s="345">
        <v>0</v>
      </c>
      <c r="H74" s="345">
        <v>0</v>
      </c>
      <c r="I74" s="345">
        <v>0</v>
      </c>
      <c r="J74" s="345">
        <v>0</v>
      </c>
      <c r="K74" s="345">
        <v>0</v>
      </c>
      <c r="L74" s="345">
        <v>0</v>
      </c>
      <c r="M74" s="345">
        <v>0</v>
      </c>
      <c r="N74" s="345">
        <v>0</v>
      </c>
      <c r="O74" s="345">
        <v>0</v>
      </c>
      <c r="P74" s="345">
        <v>0</v>
      </c>
      <c r="Q74" s="345">
        <v>0</v>
      </c>
      <c r="R74" s="345">
        <v>0</v>
      </c>
      <c r="S74" s="345">
        <v>0</v>
      </c>
      <c r="T74" s="345">
        <v>0</v>
      </c>
      <c r="U74" s="345">
        <v>0</v>
      </c>
      <c r="V74" s="345">
        <v>0</v>
      </c>
      <c r="W74" s="345">
        <v>0</v>
      </c>
      <c r="X74" s="345">
        <v>0</v>
      </c>
      <c r="Y74" s="345">
        <v>0</v>
      </c>
      <c r="Z74" s="345">
        <v>0</v>
      </c>
      <c r="AA74" s="345">
        <v>0</v>
      </c>
      <c r="AB74" s="345">
        <v>0</v>
      </c>
      <c r="AC74" s="345">
        <v>0</v>
      </c>
      <c r="AD74" s="345">
        <v>0</v>
      </c>
      <c r="AE74" s="345">
        <v>0</v>
      </c>
      <c r="AF74" s="345">
        <v>0</v>
      </c>
      <c r="AG74" s="345">
        <v>0</v>
      </c>
      <c r="AH74" s="345">
        <v>0</v>
      </c>
      <c r="AI74" s="345">
        <v>0</v>
      </c>
      <c r="AJ74" s="345">
        <v>0</v>
      </c>
      <c r="AK74" s="345">
        <v>0</v>
      </c>
      <c r="AL74" s="345">
        <v>0</v>
      </c>
      <c r="AM74" s="345">
        <v>0</v>
      </c>
      <c r="AN74" s="345">
        <v>0</v>
      </c>
      <c r="AO74" s="345">
        <v>0</v>
      </c>
      <c r="AP74" s="345">
        <v>0</v>
      </c>
      <c r="AQ74" s="345">
        <v>0</v>
      </c>
      <c r="AR74" s="345">
        <v>0</v>
      </c>
      <c r="AS74" s="345">
        <v>0</v>
      </c>
      <c r="AT74" s="345">
        <v>0</v>
      </c>
      <c r="AU74" s="345">
        <v>0</v>
      </c>
      <c r="AV74" s="345">
        <v>0</v>
      </c>
      <c r="AW74" s="345">
        <v>0</v>
      </c>
      <c r="AX74" s="345">
        <v>0</v>
      </c>
      <c r="AY74" s="345">
        <v>0</v>
      </c>
      <c r="AZ74" s="345">
        <v>0</v>
      </c>
      <c r="BA74" s="345">
        <v>0</v>
      </c>
      <c r="BB74" s="345">
        <v>0</v>
      </c>
      <c r="BC74" s="345">
        <v>0</v>
      </c>
      <c r="BD74" s="345">
        <v>0</v>
      </c>
      <c r="BE74" s="345">
        <v>0</v>
      </c>
      <c r="BF74" s="345">
        <v>0</v>
      </c>
      <c r="BG74" s="345">
        <v>0</v>
      </c>
      <c r="BH74" s="345">
        <v>0</v>
      </c>
      <c r="BI74" s="345">
        <v>0</v>
      </c>
      <c r="BJ74" s="345">
        <v>0</v>
      </c>
      <c r="BK74" s="345">
        <v>0</v>
      </c>
      <c r="BL74" s="345">
        <v>0</v>
      </c>
      <c r="BM74" s="345">
        <v>0</v>
      </c>
      <c r="BN74" s="345">
        <v>0</v>
      </c>
      <c r="BO74" s="345">
        <v>0</v>
      </c>
      <c r="BP74" s="345">
        <v>0</v>
      </c>
      <c r="BQ74" s="345">
        <v>0</v>
      </c>
      <c r="BR74" s="345">
        <v>0</v>
      </c>
      <c r="BS74" s="345">
        <v>0</v>
      </c>
      <c r="BT74" s="345">
        <v>0</v>
      </c>
      <c r="BU74" s="345">
        <v>0</v>
      </c>
      <c r="BV74" s="345">
        <v>0</v>
      </c>
      <c r="BW74" s="345">
        <v>0</v>
      </c>
      <c r="BX74" s="345">
        <v>0</v>
      </c>
      <c r="BY74" s="345">
        <v>0</v>
      </c>
    </row>
    <row r="75" spans="1:77" x14ac:dyDescent="0.25">
      <c r="A75" s="105" t="s">
        <v>72</v>
      </c>
      <c r="B75" s="345">
        <v>0</v>
      </c>
      <c r="C75" s="345">
        <v>0</v>
      </c>
      <c r="D75" s="345">
        <v>0</v>
      </c>
      <c r="E75" s="345">
        <v>0</v>
      </c>
      <c r="F75" s="345">
        <v>0</v>
      </c>
      <c r="G75" s="345">
        <v>0</v>
      </c>
      <c r="H75" s="345">
        <v>0</v>
      </c>
      <c r="I75" s="345">
        <v>0</v>
      </c>
      <c r="J75" s="345">
        <v>0</v>
      </c>
      <c r="K75" s="345">
        <v>0</v>
      </c>
      <c r="L75" s="345">
        <v>0</v>
      </c>
      <c r="M75" s="345">
        <v>0</v>
      </c>
      <c r="N75" s="345">
        <v>0</v>
      </c>
      <c r="O75" s="345">
        <v>0</v>
      </c>
      <c r="P75" s="345">
        <v>0</v>
      </c>
      <c r="Q75" s="345">
        <v>0</v>
      </c>
      <c r="R75" s="345">
        <v>0</v>
      </c>
      <c r="S75" s="345">
        <v>0</v>
      </c>
      <c r="T75" s="345">
        <v>0</v>
      </c>
      <c r="U75" s="345">
        <v>0</v>
      </c>
      <c r="V75" s="345">
        <v>0</v>
      </c>
      <c r="W75" s="345">
        <v>0</v>
      </c>
      <c r="X75" s="345">
        <v>0</v>
      </c>
      <c r="Y75" s="345">
        <v>0</v>
      </c>
      <c r="Z75" s="345">
        <v>0</v>
      </c>
      <c r="AA75" s="345">
        <v>0</v>
      </c>
      <c r="AB75" s="345">
        <v>0</v>
      </c>
      <c r="AC75" s="345">
        <v>0</v>
      </c>
      <c r="AD75" s="345">
        <v>0</v>
      </c>
      <c r="AE75" s="345">
        <v>0</v>
      </c>
      <c r="AF75" s="345">
        <v>0</v>
      </c>
      <c r="AG75" s="345">
        <v>0</v>
      </c>
      <c r="AH75" s="345">
        <v>0</v>
      </c>
      <c r="AI75" s="345">
        <v>0</v>
      </c>
      <c r="AJ75" s="345">
        <v>0</v>
      </c>
      <c r="AK75" s="345">
        <v>0</v>
      </c>
      <c r="AL75" s="345">
        <v>0</v>
      </c>
      <c r="AM75" s="345">
        <v>0</v>
      </c>
      <c r="AN75" s="345">
        <v>0</v>
      </c>
      <c r="AO75" s="345">
        <v>0</v>
      </c>
      <c r="AP75" s="345">
        <v>0</v>
      </c>
      <c r="AQ75" s="345">
        <v>0</v>
      </c>
      <c r="AR75" s="345">
        <v>0</v>
      </c>
      <c r="AS75" s="345">
        <v>0</v>
      </c>
      <c r="AT75" s="345">
        <v>0</v>
      </c>
      <c r="AU75" s="345">
        <v>0</v>
      </c>
      <c r="AV75" s="345">
        <v>0</v>
      </c>
      <c r="AW75" s="345">
        <v>0</v>
      </c>
      <c r="AX75" s="345">
        <v>0</v>
      </c>
      <c r="AY75" s="345">
        <v>0</v>
      </c>
      <c r="AZ75" s="345">
        <v>0</v>
      </c>
      <c r="BA75" s="345">
        <v>0</v>
      </c>
      <c r="BB75" s="345">
        <v>0</v>
      </c>
      <c r="BC75" s="345">
        <v>0</v>
      </c>
      <c r="BD75" s="345">
        <v>0</v>
      </c>
      <c r="BE75" s="345">
        <v>0</v>
      </c>
      <c r="BF75" s="345">
        <v>0</v>
      </c>
      <c r="BG75" s="345">
        <v>0</v>
      </c>
      <c r="BH75" s="345">
        <v>0</v>
      </c>
      <c r="BI75" s="345">
        <v>0</v>
      </c>
      <c r="BJ75" s="345">
        <v>0</v>
      </c>
      <c r="BK75" s="345">
        <v>0</v>
      </c>
      <c r="BL75" s="345">
        <v>0</v>
      </c>
      <c r="BM75" s="345">
        <v>0</v>
      </c>
      <c r="BN75" s="345">
        <v>0</v>
      </c>
      <c r="BO75" s="345">
        <v>0</v>
      </c>
      <c r="BP75" s="345">
        <v>0</v>
      </c>
      <c r="BQ75" s="345">
        <v>0</v>
      </c>
      <c r="BR75" s="345">
        <v>0</v>
      </c>
      <c r="BS75" s="345">
        <v>0</v>
      </c>
      <c r="BT75" s="345">
        <v>0</v>
      </c>
      <c r="BU75" s="345">
        <v>0</v>
      </c>
      <c r="BV75" s="345">
        <v>0</v>
      </c>
      <c r="BW75" s="345">
        <v>0</v>
      </c>
      <c r="BX75" s="345">
        <v>0</v>
      </c>
      <c r="BY75" s="345">
        <v>0</v>
      </c>
    </row>
    <row r="76" spans="1:77" x14ac:dyDescent="0.25">
      <c r="A76" s="105" t="s">
        <v>73</v>
      </c>
      <c r="B76" s="345">
        <v>0</v>
      </c>
      <c r="C76" s="345">
        <v>0</v>
      </c>
      <c r="D76" s="345">
        <v>0</v>
      </c>
      <c r="E76" s="345">
        <v>0</v>
      </c>
      <c r="F76" s="345">
        <v>0</v>
      </c>
      <c r="G76" s="345">
        <v>0</v>
      </c>
      <c r="H76" s="345">
        <v>0</v>
      </c>
      <c r="I76" s="345">
        <v>0</v>
      </c>
      <c r="J76" s="345">
        <v>0</v>
      </c>
      <c r="K76" s="345">
        <v>0</v>
      </c>
      <c r="L76" s="345">
        <v>0</v>
      </c>
      <c r="M76" s="345">
        <v>0</v>
      </c>
      <c r="N76" s="345">
        <v>0</v>
      </c>
      <c r="O76" s="345">
        <v>0</v>
      </c>
      <c r="P76" s="345">
        <v>0</v>
      </c>
      <c r="Q76" s="345">
        <v>0</v>
      </c>
      <c r="R76" s="345">
        <v>0</v>
      </c>
      <c r="S76" s="345">
        <v>0</v>
      </c>
      <c r="T76" s="345">
        <v>0</v>
      </c>
      <c r="U76" s="345">
        <v>0</v>
      </c>
      <c r="V76" s="345">
        <v>0</v>
      </c>
      <c r="W76" s="345">
        <v>0</v>
      </c>
      <c r="X76" s="345">
        <v>0</v>
      </c>
      <c r="Y76" s="345">
        <v>0</v>
      </c>
      <c r="Z76" s="345">
        <v>0</v>
      </c>
      <c r="AA76" s="345">
        <v>0</v>
      </c>
      <c r="AB76" s="345">
        <v>0</v>
      </c>
      <c r="AC76" s="345">
        <v>0</v>
      </c>
      <c r="AD76" s="345">
        <v>0</v>
      </c>
      <c r="AE76" s="345">
        <v>0</v>
      </c>
      <c r="AF76" s="345">
        <v>0</v>
      </c>
      <c r="AG76" s="345">
        <v>0</v>
      </c>
      <c r="AH76" s="345">
        <v>0</v>
      </c>
      <c r="AI76" s="345">
        <v>0</v>
      </c>
      <c r="AJ76" s="345">
        <v>0</v>
      </c>
      <c r="AK76" s="345">
        <v>0</v>
      </c>
      <c r="AL76" s="345">
        <v>0</v>
      </c>
      <c r="AM76" s="345">
        <v>0</v>
      </c>
      <c r="AN76" s="345">
        <v>0</v>
      </c>
      <c r="AO76" s="345">
        <v>0</v>
      </c>
      <c r="AP76" s="345">
        <v>0</v>
      </c>
      <c r="AQ76" s="345">
        <v>0</v>
      </c>
      <c r="AR76" s="345">
        <v>0</v>
      </c>
      <c r="AS76" s="345">
        <v>0</v>
      </c>
      <c r="AT76" s="345">
        <v>0</v>
      </c>
      <c r="AU76" s="345">
        <v>0</v>
      </c>
      <c r="AV76" s="345">
        <v>0</v>
      </c>
      <c r="AW76" s="345">
        <v>0</v>
      </c>
      <c r="AX76" s="345">
        <v>0</v>
      </c>
      <c r="AY76" s="345">
        <v>0</v>
      </c>
      <c r="AZ76" s="345">
        <v>0</v>
      </c>
      <c r="BA76" s="345">
        <v>0</v>
      </c>
      <c r="BB76" s="345">
        <v>0</v>
      </c>
      <c r="BC76" s="345">
        <v>0</v>
      </c>
      <c r="BD76" s="345">
        <v>0</v>
      </c>
      <c r="BE76" s="345">
        <v>0</v>
      </c>
      <c r="BF76" s="345">
        <v>0</v>
      </c>
      <c r="BG76" s="345">
        <v>0</v>
      </c>
      <c r="BH76" s="345">
        <v>0</v>
      </c>
      <c r="BI76" s="345">
        <v>0</v>
      </c>
      <c r="BJ76" s="345">
        <v>0</v>
      </c>
      <c r="BK76" s="345">
        <v>0</v>
      </c>
      <c r="BL76" s="345">
        <v>0</v>
      </c>
      <c r="BM76" s="345">
        <v>0</v>
      </c>
      <c r="BN76" s="345">
        <v>0</v>
      </c>
      <c r="BO76" s="345">
        <v>0</v>
      </c>
      <c r="BP76" s="345">
        <v>0</v>
      </c>
      <c r="BQ76" s="345">
        <v>0</v>
      </c>
      <c r="BR76" s="345">
        <v>0</v>
      </c>
      <c r="BS76" s="345">
        <v>0</v>
      </c>
      <c r="BT76" s="345">
        <v>0</v>
      </c>
      <c r="BU76" s="345">
        <v>0</v>
      </c>
      <c r="BV76" s="345">
        <v>0</v>
      </c>
      <c r="BW76" s="345">
        <v>0</v>
      </c>
      <c r="BX76" s="345">
        <v>0</v>
      </c>
      <c r="BY76" s="345">
        <v>0</v>
      </c>
    </row>
    <row r="77" spans="1:77" x14ac:dyDescent="0.25">
      <c r="A77" s="105" t="s">
        <v>74</v>
      </c>
      <c r="B77" s="345">
        <v>0</v>
      </c>
      <c r="C77" s="345">
        <v>0</v>
      </c>
      <c r="D77" s="345">
        <v>0</v>
      </c>
      <c r="E77" s="345">
        <v>0</v>
      </c>
      <c r="F77" s="345">
        <v>0</v>
      </c>
      <c r="G77" s="345">
        <v>0</v>
      </c>
      <c r="H77" s="345">
        <v>0</v>
      </c>
      <c r="I77" s="345">
        <v>0</v>
      </c>
      <c r="J77" s="345">
        <v>0</v>
      </c>
      <c r="K77" s="345">
        <v>0</v>
      </c>
      <c r="L77" s="345">
        <v>0</v>
      </c>
      <c r="M77" s="345">
        <v>0</v>
      </c>
      <c r="N77" s="345">
        <v>0</v>
      </c>
      <c r="O77" s="345">
        <v>0</v>
      </c>
      <c r="P77" s="345">
        <v>0</v>
      </c>
      <c r="Q77" s="345">
        <v>0</v>
      </c>
      <c r="R77" s="345">
        <v>0</v>
      </c>
      <c r="S77" s="345">
        <v>0</v>
      </c>
      <c r="T77" s="345">
        <v>0</v>
      </c>
      <c r="U77" s="345">
        <v>0</v>
      </c>
      <c r="V77" s="345">
        <v>0</v>
      </c>
      <c r="W77" s="345">
        <v>0</v>
      </c>
      <c r="X77" s="345">
        <v>0</v>
      </c>
      <c r="Y77" s="345">
        <v>0</v>
      </c>
      <c r="Z77" s="345">
        <v>0</v>
      </c>
      <c r="AA77" s="345">
        <v>0</v>
      </c>
      <c r="AB77" s="345">
        <v>0</v>
      </c>
      <c r="AC77" s="345">
        <v>0</v>
      </c>
      <c r="AD77" s="345">
        <v>0</v>
      </c>
      <c r="AE77" s="345">
        <v>0</v>
      </c>
      <c r="AF77" s="345">
        <v>0</v>
      </c>
      <c r="AG77" s="345">
        <v>0</v>
      </c>
      <c r="AH77" s="345">
        <v>0</v>
      </c>
      <c r="AI77" s="345">
        <v>0</v>
      </c>
      <c r="AJ77" s="345">
        <v>0</v>
      </c>
      <c r="AK77" s="345">
        <v>0</v>
      </c>
      <c r="AL77" s="345">
        <v>0</v>
      </c>
      <c r="AM77" s="345">
        <v>0</v>
      </c>
      <c r="AN77" s="345">
        <v>0</v>
      </c>
      <c r="AO77" s="345">
        <v>0</v>
      </c>
      <c r="AP77" s="345">
        <v>0</v>
      </c>
      <c r="AQ77" s="345">
        <v>0</v>
      </c>
      <c r="AR77" s="345">
        <v>0</v>
      </c>
      <c r="AS77" s="345">
        <v>0</v>
      </c>
      <c r="AT77" s="345">
        <v>0</v>
      </c>
      <c r="AU77" s="345">
        <v>0</v>
      </c>
      <c r="AV77" s="345">
        <v>0</v>
      </c>
      <c r="AW77" s="345">
        <v>0</v>
      </c>
      <c r="AX77" s="345">
        <v>0</v>
      </c>
      <c r="AY77" s="345">
        <v>0</v>
      </c>
      <c r="AZ77" s="345">
        <v>0</v>
      </c>
      <c r="BA77" s="345">
        <v>0</v>
      </c>
      <c r="BB77" s="345">
        <v>0</v>
      </c>
      <c r="BC77" s="345">
        <v>0</v>
      </c>
      <c r="BD77" s="345">
        <v>0</v>
      </c>
      <c r="BE77" s="345">
        <v>0</v>
      </c>
      <c r="BF77" s="345">
        <v>0</v>
      </c>
      <c r="BG77" s="345">
        <v>0</v>
      </c>
      <c r="BH77" s="345">
        <v>0</v>
      </c>
      <c r="BI77" s="345">
        <v>0</v>
      </c>
      <c r="BJ77" s="345">
        <v>0</v>
      </c>
      <c r="BK77" s="345">
        <v>0</v>
      </c>
      <c r="BL77" s="345">
        <v>0</v>
      </c>
      <c r="BM77" s="345">
        <v>0</v>
      </c>
      <c r="BN77" s="345">
        <v>0</v>
      </c>
      <c r="BO77" s="345">
        <v>0</v>
      </c>
      <c r="BP77" s="345">
        <v>0</v>
      </c>
      <c r="BQ77" s="345">
        <v>0</v>
      </c>
      <c r="BR77" s="345">
        <v>0</v>
      </c>
      <c r="BS77" s="345">
        <v>0</v>
      </c>
      <c r="BT77" s="345">
        <v>0</v>
      </c>
      <c r="BU77" s="345">
        <v>0</v>
      </c>
      <c r="BV77" s="345">
        <v>0</v>
      </c>
      <c r="BW77" s="345">
        <v>0</v>
      </c>
      <c r="BX77" s="345">
        <v>0</v>
      </c>
      <c r="BY77" s="345">
        <v>0</v>
      </c>
    </row>
    <row r="78" spans="1:77" x14ac:dyDescent="0.25">
      <c r="A78" s="105" t="s">
        <v>75</v>
      </c>
      <c r="B78" s="345">
        <v>0</v>
      </c>
      <c r="C78" s="345">
        <v>0</v>
      </c>
      <c r="D78" s="345">
        <v>0</v>
      </c>
      <c r="E78" s="345">
        <v>0</v>
      </c>
      <c r="F78" s="345">
        <v>0</v>
      </c>
      <c r="G78" s="345">
        <v>0</v>
      </c>
      <c r="H78" s="345">
        <v>0</v>
      </c>
      <c r="I78" s="345">
        <v>0</v>
      </c>
      <c r="J78" s="345">
        <v>0</v>
      </c>
      <c r="K78" s="345">
        <v>0</v>
      </c>
      <c r="L78" s="345">
        <v>0</v>
      </c>
      <c r="M78" s="345">
        <v>0</v>
      </c>
      <c r="N78" s="345">
        <v>0</v>
      </c>
      <c r="O78" s="345">
        <v>0</v>
      </c>
      <c r="P78" s="345">
        <v>0</v>
      </c>
      <c r="Q78" s="345">
        <v>0</v>
      </c>
      <c r="R78" s="345">
        <v>0</v>
      </c>
      <c r="S78" s="345">
        <v>0</v>
      </c>
      <c r="T78" s="345">
        <v>0</v>
      </c>
      <c r="U78" s="345">
        <v>0</v>
      </c>
      <c r="V78" s="345">
        <v>0</v>
      </c>
      <c r="W78" s="345">
        <v>0</v>
      </c>
      <c r="X78" s="345">
        <v>0</v>
      </c>
      <c r="Y78" s="345">
        <v>0</v>
      </c>
      <c r="Z78" s="345">
        <v>0</v>
      </c>
      <c r="AA78" s="345">
        <v>0</v>
      </c>
      <c r="AB78" s="345">
        <v>0</v>
      </c>
      <c r="AC78" s="345">
        <v>0</v>
      </c>
      <c r="AD78" s="345">
        <v>0</v>
      </c>
      <c r="AE78" s="345">
        <v>0</v>
      </c>
      <c r="AF78" s="345">
        <v>0</v>
      </c>
      <c r="AG78" s="345">
        <v>0</v>
      </c>
      <c r="AH78" s="345">
        <v>0</v>
      </c>
      <c r="AI78" s="345">
        <v>0</v>
      </c>
      <c r="AJ78" s="345">
        <v>0</v>
      </c>
      <c r="AK78" s="345">
        <v>0</v>
      </c>
      <c r="AL78" s="345">
        <v>0</v>
      </c>
      <c r="AM78" s="345">
        <v>0</v>
      </c>
      <c r="AN78" s="345">
        <v>0</v>
      </c>
      <c r="AO78" s="345">
        <v>0</v>
      </c>
      <c r="AP78" s="345">
        <v>0</v>
      </c>
      <c r="AQ78" s="345">
        <v>0</v>
      </c>
      <c r="AR78" s="345">
        <v>0</v>
      </c>
      <c r="AS78" s="345">
        <v>0</v>
      </c>
      <c r="AT78" s="345">
        <v>0</v>
      </c>
      <c r="AU78" s="345">
        <v>0</v>
      </c>
      <c r="AV78" s="345">
        <v>0</v>
      </c>
      <c r="AW78" s="345">
        <v>0</v>
      </c>
      <c r="AX78" s="345">
        <v>0</v>
      </c>
      <c r="AY78" s="345">
        <v>0</v>
      </c>
      <c r="AZ78" s="345">
        <v>0</v>
      </c>
      <c r="BA78" s="345">
        <v>0</v>
      </c>
      <c r="BB78" s="345">
        <v>0</v>
      </c>
      <c r="BC78" s="345">
        <v>0</v>
      </c>
      <c r="BD78" s="345">
        <v>0</v>
      </c>
      <c r="BE78" s="345">
        <v>0</v>
      </c>
      <c r="BF78" s="345">
        <v>0</v>
      </c>
      <c r="BG78" s="345">
        <v>0</v>
      </c>
      <c r="BH78" s="345">
        <v>0</v>
      </c>
      <c r="BI78" s="345">
        <v>0</v>
      </c>
      <c r="BJ78" s="345">
        <v>0</v>
      </c>
      <c r="BK78" s="345">
        <v>0</v>
      </c>
      <c r="BL78" s="345">
        <v>0</v>
      </c>
      <c r="BM78" s="345">
        <v>0</v>
      </c>
      <c r="BN78" s="345">
        <v>0</v>
      </c>
      <c r="BO78" s="345">
        <v>0</v>
      </c>
      <c r="BP78" s="345">
        <v>0</v>
      </c>
      <c r="BQ78" s="345">
        <v>0</v>
      </c>
      <c r="BR78" s="345">
        <v>0</v>
      </c>
      <c r="BS78" s="345">
        <v>0</v>
      </c>
      <c r="BT78" s="345">
        <v>0</v>
      </c>
      <c r="BU78" s="345">
        <v>0</v>
      </c>
      <c r="BV78" s="345">
        <v>0</v>
      </c>
      <c r="BW78" s="345">
        <v>0</v>
      </c>
      <c r="BX78" s="345">
        <v>0</v>
      </c>
      <c r="BY78" s="345">
        <v>0</v>
      </c>
    </row>
    <row r="79" spans="1:77" x14ac:dyDescent="0.25">
      <c r="A79" s="106" t="s">
        <v>870</v>
      </c>
      <c r="B79" s="346">
        <f>SUM(B3:B78)</f>
        <v>0</v>
      </c>
      <c r="C79" s="346">
        <f t="shared" ref="C79:BN79" si="0">SUM(C3:C78)</f>
        <v>0</v>
      </c>
      <c r="D79" s="346">
        <f t="shared" si="0"/>
        <v>0</v>
      </c>
      <c r="E79" s="346">
        <f t="shared" si="0"/>
        <v>0</v>
      </c>
      <c r="F79" s="346">
        <f t="shared" si="0"/>
        <v>0</v>
      </c>
      <c r="G79" s="346">
        <f t="shared" si="0"/>
        <v>0</v>
      </c>
      <c r="H79" s="346">
        <f t="shared" si="0"/>
        <v>0</v>
      </c>
      <c r="I79" s="346">
        <f t="shared" si="0"/>
        <v>0</v>
      </c>
      <c r="J79" s="346">
        <f t="shared" si="0"/>
        <v>0</v>
      </c>
      <c r="K79" s="346">
        <f t="shared" si="0"/>
        <v>0</v>
      </c>
      <c r="L79" s="346">
        <f t="shared" si="0"/>
        <v>0</v>
      </c>
      <c r="M79" s="346">
        <f t="shared" si="0"/>
        <v>0</v>
      </c>
      <c r="N79" s="346">
        <f t="shared" si="0"/>
        <v>0</v>
      </c>
      <c r="O79" s="346">
        <f t="shared" si="0"/>
        <v>0</v>
      </c>
      <c r="P79" s="346">
        <f t="shared" si="0"/>
        <v>0</v>
      </c>
      <c r="Q79" s="346">
        <f t="shared" si="0"/>
        <v>0</v>
      </c>
      <c r="R79" s="346">
        <f t="shared" si="0"/>
        <v>0</v>
      </c>
      <c r="S79" s="346">
        <f t="shared" si="0"/>
        <v>0</v>
      </c>
      <c r="T79" s="346">
        <f t="shared" si="0"/>
        <v>0</v>
      </c>
      <c r="U79" s="346">
        <f t="shared" si="0"/>
        <v>0</v>
      </c>
      <c r="V79" s="346">
        <f t="shared" si="0"/>
        <v>0</v>
      </c>
      <c r="W79" s="346">
        <f t="shared" si="0"/>
        <v>0</v>
      </c>
      <c r="X79" s="346">
        <f t="shared" si="0"/>
        <v>0</v>
      </c>
      <c r="Y79" s="346">
        <f t="shared" si="0"/>
        <v>0</v>
      </c>
      <c r="Z79" s="346">
        <f t="shared" si="0"/>
        <v>0</v>
      </c>
      <c r="AA79" s="346">
        <f t="shared" si="0"/>
        <v>0</v>
      </c>
      <c r="AB79" s="346">
        <f t="shared" si="0"/>
        <v>0</v>
      </c>
      <c r="AC79" s="346">
        <f t="shared" si="0"/>
        <v>0</v>
      </c>
      <c r="AD79" s="346">
        <f t="shared" si="0"/>
        <v>0</v>
      </c>
      <c r="AE79" s="346">
        <f t="shared" si="0"/>
        <v>0</v>
      </c>
      <c r="AF79" s="346">
        <f t="shared" si="0"/>
        <v>0</v>
      </c>
      <c r="AG79" s="346">
        <f t="shared" si="0"/>
        <v>0</v>
      </c>
      <c r="AH79" s="346">
        <f t="shared" si="0"/>
        <v>0</v>
      </c>
      <c r="AI79" s="346">
        <f t="shared" si="0"/>
        <v>0</v>
      </c>
      <c r="AJ79" s="346">
        <f t="shared" si="0"/>
        <v>0</v>
      </c>
      <c r="AK79" s="346">
        <f t="shared" si="0"/>
        <v>0</v>
      </c>
      <c r="AL79" s="346">
        <f t="shared" si="0"/>
        <v>0</v>
      </c>
      <c r="AM79" s="346">
        <f t="shared" si="0"/>
        <v>0</v>
      </c>
      <c r="AN79" s="346">
        <f t="shared" si="0"/>
        <v>0</v>
      </c>
      <c r="AO79" s="346">
        <f t="shared" si="0"/>
        <v>0</v>
      </c>
      <c r="AP79" s="346">
        <f t="shared" si="0"/>
        <v>0</v>
      </c>
      <c r="AQ79" s="346">
        <f t="shared" si="0"/>
        <v>0</v>
      </c>
      <c r="AR79" s="346">
        <f t="shared" si="0"/>
        <v>0</v>
      </c>
      <c r="AS79" s="346">
        <f t="shared" si="0"/>
        <v>0</v>
      </c>
      <c r="AT79" s="346">
        <f t="shared" si="0"/>
        <v>0</v>
      </c>
      <c r="AU79" s="346">
        <f t="shared" si="0"/>
        <v>0</v>
      </c>
      <c r="AV79" s="346">
        <f t="shared" si="0"/>
        <v>0</v>
      </c>
      <c r="AW79" s="346">
        <f t="shared" si="0"/>
        <v>0</v>
      </c>
      <c r="AX79" s="346">
        <f t="shared" si="0"/>
        <v>0</v>
      </c>
      <c r="AY79" s="346">
        <f t="shared" si="0"/>
        <v>0</v>
      </c>
      <c r="AZ79" s="346">
        <f t="shared" si="0"/>
        <v>0</v>
      </c>
      <c r="BA79" s="346">
        <f t="shared" si="0"/>
        <v>0</v>
      </c>
      <c r="BB79" s="346">
        <f t="shared" si="0"/>
        <v>0</v>
      </c>
      <c r="BC79" s="346">
        <f t="shared" si="0"/>
        <v>0</v>
      </c>
      <c r="BD79" s="346">
        <f t="shared" si="0"/>
        <v>0</v>
      </c>
      <c r="BE79" s="346">
        <f t="shared" si="0"/>
        <v>0</v>
      </c>
      <c r="BF79" s="346">
        <f t="shared" si="0"/>
        <v>0</v>
      </c>
      <c r="BG79" s="346">
        <f t="shared" si="0"/>
        <v>0</v>
      </c>
      <c r="BH79" s="346">
        <f t="shared" si="0"/>
        <v>0</v>
      </c>
      <c r="BI79" s="346">
        <f t="shared" si="0"/>
        <v>0</v>
      </c>
      <c r="BJ79" s="346">
        <f t="shared" si="0"/>
        <v>0</v>
      </c>
      <c r="BK79" s="346">
        <f t="shared" si="0"/>
        <v>0</v>
      </c>
      <c r="BL79" s="346">
        <f t="shared" si="0"/>
        <v>0</v>
      </c>
      <c r="BM79" s="346">
        <f t="shared" si="0"/>
        <v>0</v>
      </c>
      <c r="BN79" s="346">
        <f t="shared" si="0"/>
        <v>0</v>
      </c>
      <c r="BO79" s="346">
        <f t="shared" ref="BO79:BY79" si="1">SUM(BO3:BO78)</f>
        <v>0</v>
      </c>
      <c r="BP79" s="346">
        <f t="shared" si="1"/>
        <v>0</v>
      </c>
      <c r="BQ79" s="346">
        <f t="shared" si="1"/>
        <v>0</v>
      </c>
      <c r="BR79" s="346">
        <f t="shared" si="1"/>
        <v>0</v>
      </c>
      <c r="BS79" s="346">
        <f t="shared" si="1"/>
        <v>0</v>
      </c>
      <c r="BT79" s="346">
        <f t="shared" si="1"/>
        <v>0</v>
      </c>
      <c r="BU79" s="346">
        <f t="shared" si="1"/>
        <v>0</v>
      </c>
      <c r="BV79" s="346">
        <f t="shared" si="1"/>
        <v>0</v>
      </c>
      <c r="BW79" s="346">
        <f t="shared" si="1"/>
        <v>0</v>
      </c>
      <c r="BX79" s="346">
        <f t="shared" si="1"/>
        <v>0</v>
      </c>
      <c r="BY79" s="346">
        <f t="shared" si="1"/>
        <v>0</v>
      </c>
    </row>
  </sheetData>
  <sheetProtection password="8653" sheet="1" formatColumns="0" formatRows="0"/>
  <conditionalFormatting sqref="A3:A79">
    <cfRule type="cellIs" dxfId="80" priority="1" operator="lessThan">
      <formula>0</formula>
    </cfRule>
  </conditionalFormatting>
  <conditionalFormatting sqref="B2:BY2">
    <cfRule type="cellIs" dxfId="79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45"/>
  <dimension ref="A5:CQ126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8" width="22.140625" customWidth="1"/>
    <col min="89" max="93" width="0.7109375" hidden="1" bestFit="1" customWidth="1"/>
    <col min="94" max="94" width="12.42578125" customWidth="1"/>
    <col min="95" max="95" width="12.7109375" customWidth="1"/>
  </cols>
  <sheetData>
    <row r="5" spans="1:95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5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  <c r="CQ6" s="81"/>
    </row>
    <row r="7" spans="1:9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41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</row>
    <row r="8" spans="1:95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42"/>
      <c r="CC8" s="444"/>
      <c r="CD8" s="411"/>
      <c r="CE8" s="411"/>
      <c r="CF8" s="411"/>
      <c r="CG8" s="411"/>
      <c r="CH8" s="436"/>
      <c r="CI8" s="438"/>
      <c r="CJ8" s="243"/>
      <c r="CK8" s="166" t="s">
        <v>865</v>
      </c>
      <c r="CL8" s="166" t="s">
        <v>866</v>
      </c>
      <c r="CM8" s="166"/>
      <c r="CN8" s="166" t="s">
        <v>873</v>
      </c>
      <c r="CO8" s="360">
        <v>0</v>
      </c>
      <c r="CP8" s="81"/>
      <c r="CQ8" s="81"/>
    </row>
    <row r="9" spans="1:95" ht="19.5" x14ac:dyDescent="0.25">
      <c r="A9" s="30"/>
      <c r="B9" s="74" t="s">
        <v>0</v>
      </c>
      <c r="C9" s="45" t="s">
        <v>111</v>
      </c>
      <c r="D9" s="52">
        <f>'A(IxI)'!D9*D$102</f>
        <v>5735.3223530664336</v>
      </c>
      <c r="E9" s="53">
        <f>'A(IxI)'!E9*E$102</f>
        <v>20.989482985769992</v>
      </c>
      <c r="F9" s="53">
        <f>'A(IxI)'!F9*F$102</f>
        <v>4565.6421300385982</v>
      </c>
      <c r="G9" s="53">
        <f>'A(IxI)'!G9*G$102</f>
        <v>7.7688700186128434</v>
      </c>
      <c r="H9" s="53">
        <f>'A(IxI)'!H9*H$102</f>
        <v>191.68148012512978</v>
      </c>
      <c r="I9" s="53">
        <f>'A(IxI)'!I9*I$102</f>
        <v>29.849357297519969</v>
      </c>
      <c r="J9" s="53">
        <f>'A(IxI)'!J9*J$102</f>
        <v>31.87218801990976</v>
      </c>
      <c r="K9" s="53">
        <f>'A(IxI)'!K9*K$102</f>
        <v>55.648711766972752</v>
      </c>
      <c r="L9" s="53">
        <f>'A(IxI)'!L9*L$102</f>
        <v>17562.367687897837</v>
      </c>
      <c r="M9" s="53">
        <f>'A(IxI)'!M9*M$102</f>
        <v>37154.308610547829</v>
      </c>
      <c r="N9" s="53">
        <f>'A(IxI)'!N9*N$102</f>
        <v>8.1066586154636227</v>
      </c>
      <c r="O9" s="53">
        <f>'A(IxI)'!O9*O$102</f>
        <v>589.45083714603504</v>
      </c>
      <c r="P9" s="53">
        <f>'A(IxI)'!P9*P$102</f>
        <v>36.352431947814651</v>
      </c>
      <c r="Q9" s="53">
        <f>'A(IxI)'!Q9*Q$102</f>
        <v>13.042082645909904</v>
      </c>
      <c r="R9" s="53">
        <f>'A(IxI)'!R9*R$102</f>
        <v>52.239503512670574</v>
      </c>
      <c r="S9" s="53">
        <f>'A(IxI)'!S9*S$102</f>
        <v>6.1199075973454695</v>
      </c>
      <c r="T9" s="53">
        <f>'A(IxI)'!T9*T$102</f>
        <v>229.20115194306825</v>
      </c>
      <c r="U9" s="53">
        <f>'A(IxI)'!U9*U$102</f>
        <v>315.55146773053815</v>
      </c>
      <c r="V9" s="53">
        <f>'A(IxI)'!V9*V$102</f>
        <v>812.21067327179821</v>
      </c>
      <c r="W9" s="53">
        <f>'A(IxI)'!W9*W$102</f>
        <v>29088.702077115318</v>
      </c>
      <c r="X9" s="53">
        <f>'A(IxI)'!X9*X$102</f>
        <v>133.29805038492162</v>
      </c>
      <c r="Y9" s="53">
        <f>'A(IxI)'!Y9*Y$102</f>
        <v>40.796463799245508</v>
      </c>
      <c r="Z9" s="53">
        <f>'A(IxI)'!Z9*Z$102</f>
        <v>8320.9190858133352</v>
      </c>
      <c r="AA9" s="53">
        <f>'A(IxI)'!AA9*AA$102</f>
        <v>59.414963651734908</v>
      </c>
      <c r="AB9" s="53">
        <f>'A(IxI)'!AB9*AB$102</f>
        <v>39.419048152163533</v>
      </c>
      <c r="AC9" s="53">
        <f>'A(IxI)'!AC9*AC$102</f>
        <v>38.912486941107069</v>
      </c>
      <c r="AD9" s="53">
        <f>'A(IxI)'!AD9*AD$102</f>
        <v>32.776527793198142</v>
      </c>
      <c r="AE9" s="53">
        <f>'A(IxI)'!AE9*AE$102</f>
        <v>141559.8133589396</v>
      </c>
      <c r="AF9" s="53">
        <f>'A(IxI)'!AF9*AF$102</f>
        <v>35721.034704393402</v>
      </c>
      <c r="AG9" s="53">
        <f>'A(IxI)'!AG9*AG$102</f>
        <v>23.247518065151002</v>
      </c>
      <c r="AH9" s="53">
        <f>'A(IxI)'!AH9*AH$102</f>
        <v>39.386178239589078</v>
      </c>
      <c r="AI9" s="53">
        <f>'A(IxI)'!AI9*AI$102</f>
        <v>8776.6232269765769</v>
      </c>
      <c r="AJ9" s="53">
        <f>'A(IxI)'!AJ9*AJ$102</f>
        <v>0</v>
      </c>
      <c r="AK9" s="53">
        <f>'A(IxI)'!AK9*AK$102</f>
        <v>30.336932338079652</v>
      </c>
      <c r="AL9" s="53">
        <f>'A(IxI)'!AL9*AL$102</f>
        <v>42.390886006709643</v>
      </c>
      <c r="AM9" s="53">
        <f>'A(IxI)'!AM9*AM$102</f>
        <v>16.219662137098947</v>
      </c>
      <c r="AN9" s="53">
        <f>'A(IxI)'!AN9*AN$102</f>
        <v>44.060659045061726</v>
      </c>
      <c r="AO9" s="53">
        <f>'A(IxI)'!AO9*AO$102</f>
        <v>77.994406639135619</v>
      </c>
      <c r="AP9" s="53">
        <f>'A(IxI)'!AP9*AP$102</f>
        <v>22.744539672707365</v>
      </c>
      <c r="AQ9" s="53">
        <f>'A(IxI)'!AQ9*AQ$102</f>
        <v>223.50329045914185</v>
      </c>
      <c r="AR9" s="53">
        <f>'A(IxI)'!AR9*AR$102</f>
        <v>32.431671328070884</v>
      </c>
      <c r="AS9" s="53">
        <f>'A(IxI)'!AS9*AS$102</f>
        <v>59.517456806248816</v>
      </c>
      <c r="AT9" s="53">
        <f>'A(IxI)'!AT9*AT$102</f>
        <v>29.91059104355223</v>
      </c>
      <c r="AU9" s="53">
        <f>'A(IxI)'!AU9*AU$102</f>
        <v>11.063848982141092</v>
      </c>
      <c r="AV9" s="53">
        <f>'A(IxI)'!AV9*AV$102</f>
        <v>73.283718391151353</v>
      </c>
      <c r="AW9" s="53">
        <f>'A(IxI)'!AW9*AW$102</f>
        <v>14.360048759068377</v>
      </c>
      <c r="AX9" s="53">
        <f>'A(IxI)'!AX9*AX$102</f>
        <v>39.204265387382726</v>
      </c>
      <c r="AY9" s="53">
        <f>'A(IxI)'!AY9*AY$102</f>
        <v>45.269129176541554</v>
      </c>
      <c r="AZ9" s="53">
        <f>'A(IxI)'!AZ9*AZ$102</f>
        <v>41.779907740130895</v>
      </c>
      <c r="BA9" s="53">
        <f>'A(IxI)'!BA9*BA$102</f>
        <v>7.3717019153649126</v>
      </c>
      <c r="BB9" s="53">
        <f>'A(IxI)'!BB9*BB$102</f>
        <v>26.47749621849038</v>
      </c>
      <c r="BC9" s="53">
        <f>'A(IxI)'!BC9*BC$102</f>
        <v>8.425843393704417</v>
      </c>
      <c r="BD9" s="53">
        <f>'A(IxI)'!BD9*BD$102</f>
        <v>50.15732154276408</v>
      </c>
      <c r="BE9" s="53">
        <f>'A(IxI)'!BE9*BE$102</f>
        <v>26.699325638177108</v>
      </c>
      <c r="BF9" s="53">
        <f>'A(IxI)'!BF9*BF$102</f>
        <v>39.004963448209089</v>
      </c>
      <c r="BG9" s="53">
        <f>'A(IxI)'!BG9*BG$102</f>
        <v>53.551298859982843</v>
      </c>
      <c r="BH9" s="53">
        <f>'A(IxI)'!BH9*BH$102</f>
        <v>24.746074646660151</v>
      </c>
      <c r="BI9" s="53">
        <f>'A(IxI)'!BI9*BI$102</f>
        <v>372.29240056914375</v>
      </c>
      <c r="BJ9" s="53">
        <f>'A(IxI)'!BJ9*BJ$102</f>
        <v>238.57637840216714</v>
      </c>
      <c r="BK9" s="53">
        <f>'A(IxI)'!BK9*BK$102</f>
        <v>694.99784758258238</v>
      </c>
      <c r="BL9" s="53">
        <f>'A(IxI)'!BL9*BL$102</f>
        <v>5.4759814950390524</v>
      </c>
      <c r="BM9" s="53">
        <f>'A(IxI)'!BM9*BM$102</f>
        <v>136.37734515111978</v>
      </c>
      <c r="BN9" s="53">
        <f>'A(IxI)'!BN9*BN$102</f>
        <v>2930.021429532087</v>
      </c>
      <c r="BO9" s="53">
        <f>'A(IxI)'!BO9*BO$102</f>
        <v>37.283835805390851</v>
      </c>
      <c r="BP9" s="53">
        <f>'A(IxI)'!BP9*BP$102</f>
        <v>28.365850921090551</v>
      </c>
      <c r="BQ9" s="53">
        <f>'A(IxI)'!BQ9*BQ$102</f>
        <v>25.440867948690553</v>
      </c>
      <c r="BR9" s="53">
        <f>'A(IxI)'!BR9*BR$102</f>
        <v>2.8077735496205949</v>
      </c>
      <c r="BS9" s="53">
        <f>'A(IxI)'!BS9*BS$102</f>
        <v>5.8750957900621099</v>
      </c>
      <c r="BT9" s="53">
        <f>'A(IxI)'!BT9*BT$102</f>
        <v>61.727259540380643</v>
      </c>
      <c r="BU9" s="53">
        <f>'A(IxI)'!BU9*BU$102</f>
        <v>108.45928034957947</v>
      </c>
      <c r="BV9" s="53">
        <f>'A(IxI)'!BV9*BV$102</f>
        <v>44.971814284037102</v>
      </c>
      <c r="BW9" s="53">
        <f>'A(IxI)'!BW9*BW$102</f>
        <v>39.289183603432321</v>
      </c>
      <c r="BX9" s="53">
        <f>'A(IxI)'!BX9*BX$102</f>
        <v>81.684721103778955</v>
      </c>
      <c r="BY9" s="53">
        <f>'A(IxI)'!BY9*BY$102</f>
        <v>151.66638417948892</v>
      </c>
      <c r="BZ9" s="53">
        <f>'A(IxI)'!BZ9*BZ$102</f>
        <v>1028.7286831860397</v>
      </c>
      <c r="CA9" s="54">
        <f>'A(IxI)'!CA9*CA$102</f>
        <v>0</v>
      </c>
      <c r="CB9" s="239">
        <f>+SUM(D9:CA9)</f>
        <v>298326.61644901009</v>
      </c>
      <c r="CC9" s="52">
        <f>'Sim_F(IxI)'!B3</f>
        <v>408580.61474761</v>
      </c>
      <c r="CD9" s="53">
        <f>'Sim_F(IxI)'!C3</f>
        <v>0</v>
      </c>
      <c r="CE9" s="53">
        <f>'Sim_F(IxI)'!D3</f>
        <v>0</v>
      </c>
      <c r="CF9" s="53">
        <f>'Sim_F(IxI)'!E3</f>
        <v>43079.446222406499</v>
      </c>
      <c r="CG9" s="53">
        <f>'Sim_F(IxI)'!F3</f>
        <v>1611</v>
      </c>
      <c r="CH9" s="242">
        <f>'Sim_F(IxI)'!G3</f>
        <v>15411.3225809742</v>
      </c>
      <c r="CI9" s="244">
        <f>SUM(CB9:CH9)</f>
        <v>767009.0000000007</v>
      </c>
      <c r="CJ9" s="127"/>
      <c r="CK9" s="48">
        <f>+'(I-AIxI)-1xSim_F(IxI)'!H2</f>
        <v>767008.99999999977</v>
      </c>
      <c r="CL9" s="48">
        <f>+CK9-CI9</f>
        <v>-9.3132257461547852E-10</v>
      </c>
      <c r="CM9" s="48"/>
      <c r="CN9" s="247">
        <f>IFERROR((SUM(CC9:CH9))/CI9,0)</f>
        <v>0.61105200010819993</v>
      </c>
      <c r="CO9" s="360">
        <v>0</v>
      </c>
    </row>
    <row r="10" spans="1:95" ht="19.5" x14ac:dyDescent="0.25">
      <c r="A10" s="30"/>
      <c r="B10" s="42" t="s">
        <v>1</v>
      </c>
      <c r="C10" s="43" t="s">
        <v>112</v>
      </c>
      <c r="D10" s="51">
        <f>'A(IxI)'!D10*D$102</f>
        <v>22.175930799829722</v>
      </c>
      <c r="E10" s="48">
        <f>'A(IxI)'!E10*E$102</f>
        <v>2811.4124130165137</v>
      </c>
      <c r="F10" s="48">
        <f>'A(IxI)'!F10*F$102</f>
        <v>63.142043463857242</v>
      </c>
      <c r="G10" s="48">
        <f>'A(IxI)'!G10*G$102</f>
        <v>9.1266171463319807</v>
      </c>
      <c r="H10" s="48">
        <f>'A(IxI)'!H10*H$102</f>
        <v>225.18120124973646</v>
      </c>
      <c r="I10" s="48">
        <f>'A(IxI)'!I10*I$102</f>
        <v>35.066059216572896</v>
      </c>
      <c r="J10" s="48">
        <f>'A(IxI)'!J10*J$102</f>
        <v>37.442415303218489</v>
      </c>
      <c r="K10" s="48">
        <f>'A(IxI)'!K10*K$102</f>
        <v>65.374306143227912</v>
      </c>
      <c r="L10" s="48">
        <f>'A(IxI)'!L10*L$102</f>
        <v>14312.009099992578</v>
      </c>
      <c r="M10" s="48">
        <f>'A(IxI)'!M10*M$102</f>
        <v>160.35788573595178</v>
      </c>
      <c r="N10" s="48">
        <f>'A(IxI)'!N10*N$102</f>
        <v>9.5234402612080693</v>
      </c>
      <c r="O10" s="48">
        <f>'A(IxI)'!O10*O$102</f>
        <v>692.46777257541271</v>
      </c>
      <c r="P10" s="48">
        <f>'A(IxI)'!P10*P$102</f>
        <v>42.70566091734274</v>
      </c>
      <c r="Q10" s="48">
        <f>'A(IxI)'!Q10*Q$102</f>
        <v>15.321416733046762</v>
      </c>
      <c r="R10" s="48">
        <f>'A(IxI)'!R10*R$102</f>
        <v>61.369278586506461</v>
      </c>
      <c r="S10" s="48">
        <f>'A(IxI)'!S10*S$102</f>
        <v>7.1894694438295268</v>
      </c>
      <c r="T10" s="48">
        <f>'A(IxI)'!T10*T$102</f>
        <v>269.25809780199546</v>
      </c>
      <c r="U10" s="48">
        <f>'A(IxI)'!U10*U$102</f>
        <v>370.69965503863057</v>
      </c>
      <c r="V10" s="48">
        <f>'A(IxI)'!V10*V$102</f>
        <v>954.15882095551274</v>
      </c>
      <c r="W10" s="48">
        <f>'A(IxI)'!W10*W$102</f>
        <v>260.7120262383761</v>
      </c>
      <c r="X10" s="48">
        <f>'A(IxI)'!X10*X$102</f>
        <v>156.59423690974171</v>
      </c>
      <c r="Y10" s="48">
        <f>'A(IxI)'!Y10*Y$102</f>
        <v>44.184447918993293</v>
      </c>
      <c r="Z10" s="48">
        <f>'A(IxI)'!Z10*Z$102</f>
        <v>296588.24661190441</v>
      </c>
      <c r="AA10" s="48">
        <f>'A(IxI)'!AA10*AA$102</f>
        <v>69.798777005338636</v>
      </c>
      <c r="AB10" s="48">
        <f>'A(IxI)'!AB10*AB$102</f>
        <v>46.308222417892743</v>
      </c>
      <c r="AC10" s="48">
        <f>'A(IxI)'!AC10*AC$102</f>
        <v>28.250847458673466</v>
      </c>
      <c r="AD10" s="48">
        <f>'A(IxI)'!AD10*AD$102</f>
        <v>38.504804410157867</v>
      </c>
      <c r="AE10" s="48">
        <f>'A(IxI)'!AE10*AE$102</f>
        <v>47693.263418345254</v>
      </c>
      <c r="AF10" s="48">
        <f>'A(IxI)'!AF10*AF$102</f>
        <v>118.67234977710349</v>
      </c>
      <c r="AG10" s="48">
        <f>'A(IxI)'!AG10*AG$102</f>
        <v>27.310432080179702</v>
      </c>
      <c r="AH10" s="48">
        <f>'A(IxI)'!AH10*AH$102</f>
        <v>46.269607908062937</v>
      </c>
      <c r="AI10" s="48">
        <f>'A(IxI)'!AI10*AI$102</f>
        <v>33.315672698840025</v>
      </c>
      <c r="AJ10" s="48">
        <f>'A(IxI)'!AJ10*AJ$102</f>
        <v>0</v>
      </c>
      <c r="AK10" s="48">
        <f>'A(IxI)'!AK10*AK$102</f>
        <v>35.638846599375533</v>
      </c>
      <c r="AL10" s="48">
        <f>'A(IxI)'!AL10*AL$102</f>
        <v>49.799441379522555</v>
      </c>
      <c r="AM10" s="48">
        <f>'A(IxI)'!AM10*AM$102</f>
        <v>19.054334312905688</v>
      </c>
      <c r="AN10" s="48">
        <f>'A(IxI)'!AN10*AN$102</f>
        <v>51.761036721676156</v>
      </c>
      <c r="AO10" s="48">
        <f>'A(IxI)'!AO10*AO$102</f>
        <v>91.625305513583783</v>
      </c>
      <c r="AP10" s="48">
        <f>'A(IxI)'!AP10*AP$102</f>
        <v>26.719549337938791</v>
      </c>
      <c r="AQ10" s="48">
        <f>'A(IxI)'!AQ10*AQ$102</f>
        <v>262.56443447746631</v>
      </c>
      <c r="AR10" s="48">
        <f>'A(IxI)'!AR10*AR$102</f>
        <v>38.099678192302285</v>
      </c>
      <c r="AS10" s="48">
        <f>'A(IxI)'!AS10*AS$102</f>
        <v>69.919182647230343</v>
      </c>
      <c r="AT10" s="48">
        <f>'A(IxI)'!AT10*AT$102</f>
        <v>35.137994640274535</v>
      </c>
      <c r="AU10" s="48">
        <f>'A(IxI)'!AU10*AU$102</f>
        <v>12.997451827990044</v>
      </c>
      <c r="AV10" s="48">
        <f>'A(IxI)'!AV10*AV$102</f>
        <v>86.091341367951983</v>
      </c>
      <c r="AW10" s="48">
        <f>'A(IxI)'!AW10*AW$102</f>
        <v>16.869720681731462</v>
      </c>
      <c r="AX10" s="48">
        <f>'A(IxI)'!AX10*AX$102</f>
        <v>46.055902574841028</v>
      </c>
      <c r="AY10" s="48">
        <f>'A(IxI)'!AY10*AY$102</f>
        <v>53.180708333682659</v>
      </c>
      <c r="AZ10" s="48">
        <f>'A(IxI)'!AZ10*AZ$102</f>
        <v>49.081683879341092</v>
      </c>
      <c r="BA10" s="48">
        <f>'A(IxI)'!BA10*BA$102</f>
        <v>8.660036908486024</v>
      </c>
      <c r="BB10" s="48">
        <f>'A(IxI)'!BB10*BB$102</f>
        <v>31.104905913043204</v>
      </c>
      <c r="BC10" s="48">
        <f>'A(IxI)'!BC10*BC$102</f>
        <v>9.8984082118832166</v>
      </c>
      <c r="BD10" s="48">
        <f>'A(IxI)'!BD10*BD$102</f>
        <v>58.923198574509414</v>
      </c>
      <c r="BE10" s="48">
        <f>'A(IxI)'!BE10*BE$102</f>
        <v>31.365503938293131</v>
      </c>
      <c r="BF10" s="48">
        <f>'A(IxI)'!BF10*BF$102</f>
        <v>45.821769104851022</v>
      </c>
      <c r="BG10" s="48">
        <f>'A(IxI)'!BG10*BG$102</f>
        <v>62.910333319122039</v>
      </c>
      <c r="BH10" s="48">
        <f>'A(IxI)'!BH10*BH$102</f>
        <v>29.070887868316493</v>
      </c>
      <c r="BI10" s="48">
        <f>'A(IxI)'!BI10*BI$102</f>
        <v>437.35706715944315</v>
      </c>
      <c r="BJ10" s="48">
        <f>'A(IxI)'!BJ10*BJ$102</f>
        <v>280.27181052306844</v>
      </c>
      <c r="BK10" s="48">
        <f>'A(IxI)'!BK10*BK$102</f>
        <v>816.46098560207031</v>
      </c>
      <c r="BL10" s="48">
        <f>'A(IxI)'!BL10*BL$102</f>
        <v>6.4330058922190156</v>
      </c>
      <c r="BM10" s="48">
        <f>'A(IxI)'!BM10*BM$102</f>
        <v>16.771509037213292</v>
      </c>
      <c r="BN10" s="48">
        <f>'A(IxI)'!BN10*BN$102</f>
        <v>131.12074599716837</v>
      </c>
      <c r="BO10" s="48">
        <f>'A(IxI)'!BO10*BO$102</f>
        <v>43.79984403488114</v>
      </c>
      <c r="BP10" s="48">
        <f>'A(IxI)'!BP10*BP$102</f>
        <v>33.323283922434136</v>
      </c>
      <c r="BQ10" s="48">
        <f>'A(IxI)'!BQ10*BQ$102</f>
        <v>29.887108560421474</v>
      </c>
      <c r="BR10" s="48">
        <f>'A(IxI)'!BR10*BR$102</f>
        <v>3.2984815242873951</v>
      </c>
      <c r="BS10" s="48">
        <f>'A(IxI)'!BS10*BS$102</f>
        <v>6.9018724531959315</v>
      </c>
      <c r="BT10" s="48">
        <f>'A(IxI)'!BT10*BT$102</f>
        <v>72.515187404038031</v>
      </c>
      <c r="BU10" s="48">
        <f>'A(IxI)'!BU10*BU$102</f>
        <v>77.522215676155085</v>
      </c>
      <c r="BV10" s="48">
        <f>'A(IxI)'!BV10*BV$102</f>
        <v>52.831432417199359</v>
      </c>
      <c r="BW10" s="48">
        <f>'A(IxI)'!BW10*BW$102</f>
        <v>46.155661747639328</v>
      </c>
      <c r="BX10" s="48">
        <f>'A(IxI)'!BX10*BX$102</f>
        <v>95.960567551393495</v>
      </c>
      <c r="BY10" s="48">
        <f>'A(IxI)'!BY10*BY$102</f>
        <v>142.62454172045645</v>
      </c>
      <c r="BZ10" s="48">
        <f>'A(IxI)'!BZ10*BZ$102</f>
        <v>49.146297466981544</v>
      </c>
      <c r="CA10" s="55">
        <f>'A(IxI)'!CA10*CA$102</f>
        <v>0</v>
      </c>
      <c r="CB10" s="83">
        <f t="shared" ref="CB10:CB73" si="0">+SUM(D10:CA10)</f>
        <v>368880.14631447091</v>
      </c>
      <c r="CC10" s="51">
        <f>'Sim_F(IxI)'!B4</f>
        <v>25700.838362442399</v>
      </c>
      <c r="CD10" s="48">
        <f>'Sim_F(IxI)'!C4</f>
        <v>0</v>
      </c>
      <c r="CE10" s="48">
        <f>'Sim_F(IxI)'!D4</f>
        <v>0</v>
      </c>
      <c r="CF10" s="48">
        <f>'Sim_F(IxI)'!E4</f>
        <v>1702.7625271638899</v>
      </c>
      <c r="CG10" s="48">
        <f>'Sim_F(IxI)'!F4</f>
        <v>118</v>
      </c>
      <c r="CH10" s="82">
        <f>'Sim_F(IxI)'!G4</f>
        <v>15.2527959234015</v>
      </c>
      <c r="CI10" s="93">
        <f t="shared" ref="CI10:CI73" si="1">SUM(CB10:CH10)</f>
        <v>396417.00000000058</v>
      </c>
      <c r="CJ10" s="127"/>
      <c r="CK10" s="48">
        <f>+'(I-AIxI)-1xSim_F(IxI)'!H3</f>
        <v>396417.00000000029</v>
      </c>
      <c r="CL10" s="48">
        <f t="shared" ref="CL10:CL73" si="2">+CK10-CI10</f>
        <v>0</v>
      </c>
      <c r="CM10" s="48"/>
      <c r="CN10" s="247">
        <f t="shared" ref="CN10:CN73" si="3">IFERROR((SUM(CC10:CH10))/CI10,0)</f>
        <v>6.9464361229537711E-2</v>
      </c>
      <c r="CO10" s="360">
        <v>0</v>
      </c>
    </row>
    <row r="11" spans="1:95" ht="19.5" x14ac:dyDescent="0.25">
      <c r="A11" s="30"/>
      <c r="B11" s="42" t="s">
        <v>2</v>
      </c>
      <c r="C11" s="43" t="s">
        <v>113</v>
      </c>
      <c r="D11" s="51">
        <f>'A(IxI)'!D11*D$102</f>
        <v>16.533260643888699</v>
      </c>
      <c r="E11" s="48">
        <f>'A(IxI)'!E11*E$102</f>
        <v>18.383592012216397</v>
      </c>
      <c r="F11" s="48">
        <f>'A(IxI)'!F11*F$102</f>
        <v>55531.071106188938</v>
      </c>
      <c r="G11" s="48">
        <f>'A(IxI)'!G11*G$102</f>
        <v>6.8043475351415106</v>
      </c>
      <c r="H11" s="48">
        <f>'A(IxI)'!H11*H$102</f>
        <v>167.8837982482531</v>
      </c>
      <c r="I11" s="48">
        <f>'A(IxI)'!I11*I$102</f>
        <v>26.143493232134617</v>
      </c>
      <c r="J11" s="48">
        <f>'A(IxI)'!J11*J$102</f>
        <v>27.915185023466524</v>
      </c>
      <c r="K11" s="48">
        <f>'A(IxI)'!K11*K$102</f>
        <v>48.739800490703928</v>
      </c>
      <c r="L11" s="48">
        <f>'A(IxI)'!L11*L$102</f>
        <v>469.42337264558176</v>
      </c>
      <c r="M11" s="48">
        <f>'A(IxI)'!M11*M$102</f>
        <v>2015.0877990649033</v>
      </c>
      <c r="N11" s="48">
        <f>'A(IxI)'!N11*N$102</f>
        <v>7.1001989267690577</v>
      </c>
      <c r="O11" s="48">
        <f>'A(IxI)'!O11*O$102</f>
        <v>516.26920533005216</v>
      </c>
      <c r="P11" s="48">
        <f>'A(IxI)'!P11*P$102</f>
        <v>31.839196707873089</v>
      </c>
      <c r="Q11" s="48">
        <f>'A(IxI)'!Q11*Q$102</f>
        <v>11.42287909209403</v>
      </c>
      <c r="R11" s="48">
        <f>'A(IxI)'!R11*R$102</f>
        <v>45.753853020046336</v>
      </c>
      <c r="S11" s="48">
        <f>'A(IxI)'!S11*S$102</f>
        <v>5.3601074642161066</v>
      </c>
      <c r="T11" s="48">
        <f>'A(IxI)'!T11*T$102</f>
        <v>290.98664553877006</v>
      </c>
      <c r="U11" s="48">
        <f>'A(IxI)'!U11*U$102</f>
        <v>276.37505152209314</v>
      </c>
      <c r="V11" s="48">
        <f>'A(IxI)'!V11*V$102</f>
        <v>711.37291259242545</v>
      </c>
      <c r="W11" s="48">
        <f>'A(IxI)'!W11*W$102</f>
        <v>194.37379750610103</v>
      </c>
      <c r="X11" s="48">
        <f>'A(IxI)'!X11*X$102</f>
        <v>116.7488011001319</v>
      </c>
      <c r="Y11" s="48">
        <f>'A(IxI)'!Y11*Y$102</f>
        <v>32.941706052611252</v>
      </c>
      <c r="Z11" s="48">
        <f>'A(IxI)'!Z11*Z$102</f>
        <v>644.14873644061913</v>
      </c>
      <c r="AA11" s="48">
        <f>'A(IxI)'!AA11*AA$102</f>
        <v>58.327203099619837</v>
      </c>
      <c r="AB11" s="48">
        <f>'A(IxI)'!AB11*AB$102</f>
        <v>34.525085693181644</v>
      </c>
      <c r="AC11" s="48">
        <f>'A(IxI)'!AC11*AC$102</f>
        <v>21.062413508639466</v>
      </c>
      <c r="AD11" s="48">
        <f>'A(IxI)'!AD11*AD$102</f>
        <v>28.707249003499971</v>
      </c>
      <c r="AE11" s="48">
        <f>'A(IxI)'!AE11*AE$102</f>
        <v>263.41506956759576</v>
      </c>
      <c r="AF11" s="48">
        <f>'A(IxI)'!AF11*AF$102</f>
        <v>49260.853337003668</v>
      </c>
      <c r="AG11" s="48">
        <f>'A(IxI)'!AG11*AG$102</f>
        <v>1697.268404154614</v>
      </c>
      <c r="AH11" s="48">
        <f>'A(IxI)'!AH11*AH$102</f>
        <v>34.496296653325096</v>
      </c>
      <c r="AI11" s="48">
        <f>'A(IxI)'!AI11*AI$102</f>
        <v>24.838492924077769</v>
      </c>
      <c r="AJ11" s="48">
        <f>'A(IxI)'!AJ11*AJ$102</f>
        <v>0</v>
      </c>
      <c r="AK11" s="48">
        <f>'A(IxI)'!AK11*AK$102</f>
        <v>26.57053474750046</v>
      </c>
      <c r="AL11" s="48">
        <f>'A(IxI)'!AL11*AL$102</f>
        <v>37.12796327151338</v>
      </c>
      <c r="AM11" s="48">
        <f>'A(IxI)'!AM11*AM$102</f>
        <v>14.205955025503597</v>
      </c>
      <c r="AN11" s="48">
        <f>'A(IxI)'!AN11*AN$102</f>
        <v>38.590430275149217</v>
      </c>
      <c r="AO11" s="48">
        <f>'A(IxI)'!AO11*AO$102</f>
        <v>68.311227668677617</v>
      </c>
      <c r="AP11" s="48">
        <f>'A(IxI)'!AP11*AP$102</f>
        <v>19.920754509875042</v>
      </c>
      <c r="AQ11" s="48">
        <f>'A(IxI)'!AQ11*AQ$102</f>
        <v>195.75486008751898</v>
      </c>
      <c r="AR11" s="48">
        <f>'A(IxI)'!AR11*AR$102</f>
        <v>28.405207235154794</v>
      </c>
      <c r="AS11" s="48">
        <f>'A(IxI)'!AS11*AS$102</f>
        <v>52.128232232903258</v>
      </c>
      <c r="AT11" s="48">
        <f>'A(IxI)'!AT11*AT$102</f>
        <v>26.197124672470668</v>
      </c>
      <c r="AU11" s="48">
        <f>'A(IxI)'!AU11*AU$102</f>
        <v>9.6902475354133255</v>
      </c>
      <c r="AV11" s="48">
        <f>'A(IxI)'!AV11*AV$102</f>
        <v>64.185381838821172</v>
      </c>
      <c r="AW11" s="48">
        <f>'A(IxI)'!AW11*AW$102</f>
        <v>12.577216782386754</v>
      </c>
      <c r="AX11" s="48">
        <f>'A(IxI)'!AX11*AX$102</f>
        <v>34.336968686123235</v>
      </c>
      <c r="AY11" s="48">
        <f>'A(IxI)'!AY11*AY$102</f>
        <v>39.648866153304837</v>
      </c>
      <c r="AZ11" s="48">
        <f>'A(IxI)'!AZ11*AZ$102</f>
        <v>36.592839314971435</v>
      </c>
      <c r="BA11" s="48">
        <f>'A(IxI)'!BA11*BA$102</f>
        <v>6.4564887348401481</v>
      </c>
      <c r="BB11" s="48">
        <f>'A(IxI)'!BB11*BB$102</f>
        <v>23.190256201914455</v>
      </c>
      <c r="BC11" s="48">
        <f>'A(IxI)'!BC11*BC$102</f>
        <v>7.3797562052245231</v>
      </c>
      <c r="BD11" s="48">
        <f>'A(IxI)'!BD11*BD$102</f>
        <v>43.930178570518088</v>
      </c>
      <c r="BE11" s="48">
        <f>'A(IxI)'!BE11*BE$102</f>
        <v>23.384545006007084</v>
      </c>
      <c r="BF11" s="48">
        <f>'A(IxI)'!BF11*BF$102</f>
        <v>34.162410525758162</v>
      </c>
      <c r="BG11" s="48">
        <f>'A(IxI)'!BG11*BG$102</f>
        <v>46.902786058790404</v>
      </c>
      <c r="BH11" s="48">
        <f>'A(IxI)'!BH11*BH$102</f>
        <v>21.673794467280153</v>
      </c>
      <c r="BI11" s="48">
        <f>'A(IxI)'!BI11*BI$102</f>
        <v>326.07147141031396</v>
      </c>
      <c r="BJ11" s="48">
        <f>'A(IxI)'!BJ11*BJ$102</f>
        <v>208.95659065404575</v>
      </c>
      <c r="BK11" s="48">
        <f>'A(IxI)'!BK11*BK$102</f>
        <v>608.71231978361448</v>
      </c>
      <c r="BL11" s="48">
        <f>'A(IxI)'!BL11*BL$102</f>
        <v>4.7961262189971068</v>
      </c>
      <c r="BM11" s="48">
        <f>'A(IxI)'!BM11*BM$102</f>
        <v>1307.5135413279165</v>
      </c>
      <c r="BN11" s="48">
        <f>'A(IxI)'!BN11*BN$102</f>
        <v>5913.2058048205281</v>
      </c>
      <c r="BO11" s="48">
        <f>'A(IxI)'!BO11*BO$102</f>
        <v>32.654964705964993</v>
      </c>
      <c r="BP11" s="48">
        <f>'A(IxI)'!BP11*BP$102</f>
        <v>24.844167470261848</v>
      </c>
      <c r="BQ11" s="48">
        <f>'A(IxI)'!BQ11*BQ$102</f>
        <v>22.282327636296561</v>
      </c>
      <c r="BR11" s="48">
        <f>'A(IxI)'!BR11*BR$102</f>
        <v>2.4591822215874437</v>
      </c>
      <c r="BS11" s="48">
        <f>'A(IxI)'!BS11*BS$102</f>
        <v>5.1456895870382047</v>
      </c>
      <c r="BT11" s="48">
        <f>'A(IxI)'!BT11*BT$102</f>
        <v>54.063683045069652</v>
      </c>
      <c r="BU11" s="48">
        <f>'A(IxI)'!BU11*BU$102</f>
        <v>183.85543165004921</v>
      </c>
      <c r="BV11" s="48">
        <f>'A(IxI)'!BV11*BV$102</f>
        <v>39.388463565653552</v>
      </c>
      <c r="BW11" s="48">
        <f>'A(IxI)'!BW11*BW$102</f>
        <v>34.411344116872044</v>
      </c>
      <c r="BX11" s="48">
        <f>'A(IxI)'!BX11*BX$102</f>
        <v>71.543381388746795</v>
      </c>
      <c r="BY11" s="48">
        <f>'A(IxI)'!BY11*BY$102</f>
        <v>195.64470091416931</v>
      </c>
      <c r="BZ11" s="48">
        <f>'A(IxI)'!BZ11*BZ$102</f>
        <v>603.20768843182577</v>
      </c>
      <c r="CA11" s="55">
        <f>'A(IxI)'!CA11*CA$102</f>
        <v>0</v>
      </c>
      <c r="CB11" s="83">
        <f t="shared" si="0"/>
        <v>123186.25330274377</v>
      </c>
      <c r="CC11" s="51">
        <f>'Sim_F(IxI)'!B5</f>
        <v>659130.59067485295</v>
      </c>
      <c r="CD11" s="48">
        <f>'Sim_F(IxI)'!C5</f>
        <v>0</v>
      </c>
      <c r="CE11" s="48">
        <f>'Sim_F(IxI)'!D5</f>
        <v>0</v>
      </c>
      <c r="CF11" s="48">
        <f>'Sim_F(IxI)'!E5</f>
        <v>1269.49425168946</v>
      </c>
      <c r="CG11" s="48">
        <f>'Sim_F(IxI)'!F5</f>
        <v>0</v>
      </c>
      <c r="CH11" s="82">
        <f>'Sim_F(IxI)'!G5</f>
        <v>104579.661770714</v>
      </c>
      <c r="CI11" s="93">
        <f t="shared" si="1"/>
        <v>888166.00000000012</v>
      </c>
      <c r="CJ11" s="127"/>
      <c r="CK11" s="48">
        <f>+'(I-AIxI)-1xSim_F(IxI)'!H4</f>
        <v>888165.99999999825</v>
      </c>
      <c r="CL11" s="48">
        <f t="shared" si="2"/>
        <v>-1.862645149230957E-9</v>
      </c>
      <c r="CM11" s="48"/>
      <c r="CN11" s="247">
        <f t="shared" si="3"/>
        <v>0.86130266943032752</v>
      </c>
      <c r="CO11" s="360">
        <v>0</v>
      </c>
    </row>
    <row r="12" spans="1:95" ht="19.5" x14ac:dyDescent="0.25">
      <c r="A12" s="30"/>
      <c r="B12" s="42" t="s">
        <v>3</v>
      </c>
      <c r="C12" s="43" t="s">
        <v>114</v>
      </c>
      <c r="D12" s="51">
        <f>'A(IxI)'!D12*D$102</f>
        <v>14.37932541839602</v>
      </c>
      <c r="E12" s="48">
        <f>'A(IxI)'!E12*E$102</f>
        <v>15.988597627316631</v>
      </c>
      <c r="F12" s="48">
        <f>'A(IxI)'!F12*F$102</f>
        <v>40.942587652567923</v>
      </c>
      <c r="G12" s="48">
        <f>'A(IxI)'!G12*G$102</f>
        <v>5.9178845343992652</v>
      </c>
      <c r="H12" s="48">
        <f>'A(IxI)'!H12*H$102</f>
        <v>146.01207949747678</v>
      </c>
      <c r="I12" s="48">
        <f>'A(IxI)'!I12*I$102</f>
        <v>22.737547351100048</v>
      </c>
      <c r="J12" s="48">
        <f>'A(IxI)'!J12*J$102</f>
        <v>24.278425061636835</v>
      </c>
      <c r="K12" s="48">
        <f>'A(IxI)'!K12*K$102</f>
        <v>42.390032261578831</v>
      </c>
      <c r="L12" s="48">
        <f>'A(IxI)'!L12*L$102</f>
        <v>1739.6642745005174</v>
      </c>
      <c r="M12" s="48">
        <f>'A(IxI)'!M12*M$102</f>
        <v>103.97932078778503</v>
      </c>
      <c r="N12" s="48">
        <f>'A(IxI)'!N12*N$102</f>
        <v>6.1751927283078096</v>
      </c>
      <c r="O12" s="48">
        <f>'A(IxI)'!O12*O$102</f>
        <v>449.01021442987974</v>
      </c>
      <c r="P12" s="48">
        <f>'A(IxI)'!P12*P$102</f>
        <v>27.691220769090165</v>
      </c>
      <c r="Q12" s="48">
        <f>'A(IxI)'!Q12*Q$102</f>
        <v>9.9347188203270278</v>
      </c>
      <c r="R12" s="48">
        <f>'A(IxI)'!R12*R$102</f>
        <v>39.793090781756611</v>
      </c>
      <c r="S12" s="48">
        <f>'A(IxI)'!S12*S$102</f>
        <v>4.6617984900653395</v>
      </c>
      <c r="T12" s="48">
        <f>'A(IxI)'!T12*T$102</f>
        <v>174.59243739446208</v>
      </c>
      <c r="U12" s="48">
        <f>'A(IxI)'!U12*U$102</f>
        <v>240.36921022176747</v>
      </c>
      <c r="V12" s="48">
        <f>'A(IxI)'!V12*V$102</f>
        <v>618.69602278239984</v>
      </c>
      <c r="W12" s="48">
        <f>'A(IxI)'!W12*W$102</f>
        <v>169.0509904459031</v>
      </c>
      <c r="X12" s="48">
        <f>'A(IxI)'!X12*X$102</f>
        <v>101.53889419549731</v>
      </c>
      <c r="Y12" s="48">
        <f>'A(IxI)'!Y12*Y$102</f>
        <v>28.650096394792829</v>
      </c>
      <c r="Z12" s="48">
        <f>'A(IxI)'!Z12*Z$102</f>
        <v>219.99415386347775</v>
      </c>
      <c r="AA12" s="48">
        <f>'A(IxI)'!AA12*AA$102</f>
        <v>139270.39986123977</v>
      </c>
      <c r="AB12" s="48">
        <f>'A(IxI)'!AB12*AB$102</f>
        <v>30.027195056879137</v>
      </c>
      <c r="AC12" s="48">
        <f>'A(IxI)'!AC12*AC$102</f>
        <v>18.318425170989961</v>
      </c>
      <c r="AD12" s="48">
        <f>'A(IxI)'!AD12*AD$102</f>
        <v>24.967299807302972</v>
      </c>
      <c r="AE12" s="48">
        <f>'A(IxI)'!AE12*AE$102</f>
        <v>229.09764062916287</v>
      </c>
      <c r="AF12" s="48">
        <f>'A(IxI)'!AF12*AF$102</f>
        <v>3567.701545859677</v>
      </c>
      <c r="AG12" s="48">
        <f>'A(IxI)'!AG12*AG$102</f>
        <v>17.708640676355301</v>
      </c>
      <c r="AH12" s="48">
        <f>'A(IxI)'!AH12*AH$102</f>
        <v>30.002156621842278</v>
      </c>
      <c r="AI12" s="48">
        <f>'A(IxI)'!AI12*AI$102</f>
        <v>21.602561064677889</v>
      </c>
      <c r="AJ12" s="48">
        <f>'A(IxI)'!AJ12*AJ$102</f>
        <v>0</v>
      </c>
      <c r="AK12" s="48">
        <f>'A(IxI)'!AK12*AK$102</f>
        <v>23.108954362026303</v>
      </c>
      <c r="AL12" s="48">
        <f>'A(IxI)'!AL12*AL$102</f>
        <v>32.290972573561206</v>
      </c>
      <c r="AM12" s="48">
        <f>'A(IxI)'!AM12*AM$102</f>
        <v>12.355218646257864</v>
      </c>
      <c r="AN12" s="48">
        <f>'A(IxI)'!AN12*AN$102</f>
        <v>33.562910965624162</v>
      </c>
      <c r="AO12" s="48">
        <f>'A(IxI)'!AO12*AO$102</f>
        <v>59.411715180401508</v>
      </c>
      <c r="AP12" s="48">
        <f>'A(IxI)'!AP12*AP$102</f>
        <v>17.325500265633025</v>
      </c>
      <c r="AQ12" s="48">
        <f>'A(IxI)'!AQ12*AQ$102</f>
        <v>170.25212969539007</v>
      </c>
      <c r="AR12" s="48">
        <f>'A(IxI)'!AR12*AR$102</f>
        <v>24.704607712226796</v>
      </c>
      <c r="AS12" s="48">
        <f>'A(IxI)'!AS12*AS$102</f>
        <v>45.337022799535205</v>
      </c>
      <c r="AT12" s="48">
        <f>'A(IxI)'!AT12*AT$102</f>
        <v>22.784191745685057</v>
      </c>
      <c r="AU12" s="48">
        <f>'A(IxI)'!AU12*AU$102</f>
        <v>8.4278126195284777</v>
      </c>
      <c r="AV12" s="48">
        <f>'A(IxI)'!AV12*AV$102</f>
        <v>55.823380060579289</v>
      </c>
      <c r="AW12" s="48">
        <f>'A(IxI)'!AW12*AW$102</f>
        <v>10.938670651061255</v>
      </c>
      <c r="AX12" s="48">
        <f>'A(IxI)'!AX12*AX$102</f>
        <v>29.863585729022354</v>
      </c>
      <c r="AY12" s="48">
        <f>'A(IxI)'!AY12*AY$102</f>
        <v>34.483454968063931</v>
      </c>
      <c r="AZ12" s="48">
        <f>'A(IxI)'!AZ12*AZ$102</f>
        <v>31.825563984412685</v>
      </c>
      <c r="BA12" s="48">
        <f>'A(IxI)'!BA12*BA$102</f>
        <v>5.6153444004883459</v>
      </c>
      <c r="BB12" s="48">
        <f>'A(IxI)'!BB12*BB$102</f>
        <v>20.169054831090719</v>
      </c>
      <c r="BC12" s="48">
        <f>'A(IxI)'!BC12*BC$102</f>
        <v>6.4183295883970404</v>
      </c>
      <c r="BD12" s="48">
        <f>'A(IxI)'!BD12*BD$102</f>
        <v>38.207002657229822</v>
      </c>
      <c r="BE12" s="48">
        <f>'A(IxI)'!BE12*BE$102</f>
        <v>20.33803190097268</v>
      </c>
      <c r="BF12" s="48">
        <f>'A(IxI)'!BF12*BF$102</f>
        <v>29.711768816049805</v>
      </c>
      <c r="BG12" s="48">
        <f>'A(IxI)'!BG12*BG$102</f>
        <v>40.792342073071474</v>
      </c>
      <c r="BH12" s="48">
        <f>'A(IxI)'!BH12*BH$102</f>
        <v>18.850156082892987</v>
      </c>
      <c r="BI12" s="48">
        <f>'A(IxI)'!BI12*BI$102</f>
        <v>283.59123454557277</v>
      </c>
      <c r="BJ12" s="48">
        <f>'A(IxI)'!BJ12*BJ$102</f>
        <v>181.73395315362274</v>
      </c>
      <c r="BK12" s="48">
        <f>'A(IxI)'!BK12*BK$102</f>
        <v>529.4099404155188</v>
      </c>
      <c r="BL12" s="48">
        <f>'A(IxI)'!BL12*BL$102</f>
        <v>4.171292108441583</v>
      </c>
      <c r="BM12" s="48">
        <f>'A(IxI)'!BM12*BM$102</f>
        <v>10.874988219457821</v>
      </c>
      <c r="BN12" s="48">
        <f>'A(IxI)'!BN12*BN$102</f>
        <v>85.021363604300802</v>
      </c>
      <c r="BO12" s="48">
        <f>'A(IxI)'!BO12*BO$102</f>
        <v>28.40071139910771</v>
      </c>
      <c r="BP12" s="48">
        <f>'A(IxI)'!BP12*BP$102</f>
        <v>21.607496337153272</v>
      </c>
      <c r="BQ12" s="48">
        <f>'A(IxI)'!BQ12*BQ$102</f>
        <v>19.379410212108453</v>
      </c>
      <c r="BR12" s="48">
        <f>'A(IxI)'!BR12*BR$102</f>
        <v>2.1388026348215154</v>
      </c>
      <c r="BS12" s="48">
        <f>'A(IxI)'!BS12*BS$102</f>
        <v>4.4753147408599263</v>
      </c>
      <c r="BT12" s="48">
        <f>'A(IxI)'!BT12*BT$102</f>
        <v>47.020325183673641</v>
      </c>
      <c r="BU12" s="48">
        <f>'A(IxI)'!BU12*BU$102</f>
        <v>50.266984345526375</v>
      </c>
      <c r="BV12" s="48">
        <f>'A(IxI)'!BV12*BV$102</f>
        <v>34.256977346481428</v>
      </c>
      <c r="BW12" s="48">
        <f>'A(IxI)'!BW12*BW$102</f>
        <v>29.928271609497223</v>
      </c>
      <c r="BX12" s="48">
        <f>'A(IxI)'!BX12*BX$102</f>
        <v>62.222787427080881</v>
      </c>
      <c r="BY12" s="48">
        <f>'A(IxI)'!BY12*BY$102</f>
        <v>92.480659168714396</v>
      </c>
      <c r="BZ12" s="48">
        <f>'A(IxI)'!BZ12*BZ$102</f>
        <v>31.86746075129545</v>
      </c>
      <c r="CA12" s="55">
        <f>'A(IxI)'!CA12*CA$102</f>
        <v>0</v>
      </c>
      <c r="CB12" s="83">
        <f t="shared" si="0"/>
        <v>149767.71913764952</v>
      </c>
      <c r="CC12" s="51">
        <f>'Sim_F(IxI)'!B6</f>
        <v>82642.120501573707</v>
      </c>
      <c r="CD12" s="48">
        <f>'Sim_F(IxI)'!C6</f>
        <v>0</v>
      </c>
      <c r="CE12" s="48">
        <f>'Sim_F(IxI)'!D6</f>
        <v>0</v>
      </c>
      <c r="CF12" s="48">
        <f>'Sim_F(IxI)'!E6</f>
        <v>1104.1059204841999</v>
      </c>
      <c r="CG12" s="48">
        <f>'Sim_F(IxI)'!F6</f>
        <v>0</v>
      </c>
      <c r="CH12" s="82">
        <f>'Sim_F(IxI)'!G6</f>
        <v>4.0544402924499199</v>
      </c>
      <c r="CI12" s="93">
        <f t="shared" si="1"/>
        <v>233517.99999999988</v>
      </c>
      <c r="CJ12" s="127"/>
      <c r="CK12" s="48">
        <f>+'(I-AIxI)-1xSim_F(IxI)'!H5</f>
        <v>233518</v>
      </c>
      <c r="CL12" s="48">
        <f t="shared" si="2"/>
        <v>0</v>
      </c>
      <c r="CM12" s="48"/>
      <c r="CN12" s="247">
        <f t="shared" si="3"/>
        <v>0.35864593248636256</v>
      </c>
      <c r="CO12" s="360">
        <v>0</v>
      </c>
    </row>
    <row r="13" spans="1:95" ht="19.5" x14ac:dyDescent="0.25">
      <c r="A13" s="30"/>
      <c r="B13" s="42" t="s">
        <v>4</v>
      </c>
      <c r="C13" s="43" t="s">
        <v>115</v>
      </c>
      <c r="D13" s="51">
        <f>'A(IxI)'!D13*D$102</f>
        <v>45.160328206035913</v>
      </c>
      <c r="E13" s="48">
        <f>'A(IxI)'!E13*E$102</f>
        <v>50.21447775847119</v>
      </c>
      <c r="F13" s="48">
        <f>'A(IxI)'!F13*F$102</f>
        <v>128.58605269680373</v>
      </c>
      <c r="G13" s="48">
        <f>'A(IxI)'!G13*G$102</f>
        <v>18.585962837796732</v>
      </c>
      <c r="H13" s="48">
        <f>'A(IxI)'!H13*H$102</f>
        <v>23049.487252349692</v>
      </c>
      <c r="I13" s="48">
        <f>'A(IxI)'!I13*I$102</f>
        <v>71.410519693941353</v>
      </c>
      <c r="J13" s="48">
        <f>'A(IxI)'!J13*J$102</f>
        <v>76.249866541477331</v>
      </c>
      <c r="K13" s="48">
        <f>'A(IxI)'!K13*K$102</f>
        <v>341.69505086318753</v>
      </c>
      <c r="L13" s="48">
        <f>'A(IxI)'!L13*L$102</f>
        <v>170.578360408272</v>
      </c>
      <c r="M13" s="48">
        <f>'A(IxI)'!M13*M$102</f>
        <v>10781.540017964937</v>
      </c>
      <c r="N13" s="48">
        <f>'A(IxI)'!N13*N$102</f>
        <v>92.607408360366634</v>
      </c>
      <c r="O13" s="48">
        <f>'A(IxI)'!O13*O$102</f>
        <v>1410.1808020544688</v>
      </c>
      <c r="P13" s="48">
        <f>'A(IxI)'!P13*P$102</f>
        <v>86.968239605874459</v>
      </c>
      <c r="Q13" s="48">
        <f>'A(IxI)'!Q13*Q$102</f>
        <v>31.201405455826638</v>
      </c>
      <c r="R13" s="48">
        <f>'A(IxI)'!R13*R$102</f>
        <v>125.41528319859036</v>
      </c>
      <c r="S13" s="48">
        <f>'A(IxI)'!S13*S$102</f>
        <v>14.690975616609379</v>
      </c>
      <c r="T13" s="48">
        <f>'A(IxI)'!T13*T$102</f>
        <v>608.14746673355444</v>
      </c>
      <c r="U13" s="48">
        <f>'A(IxI)'!U13*U$102</f>
        <v>754.95882322054342</v>
      </c>
      <c r="V13" s="48">
        <f>'A(IxI)'!V13*V$102</f>
        <v>1943.1033539916111</v>
      </c>
      <c r="W13" s="48">
        <f>'A(IxI)'!W13*W$102</f>
        <v>607.50019713531321</v>
      </c>
      <c r="X13" s="48">
        <f>'A(IxI)'!X13*X$102</f>
        <v>9481.5965561736848</v>
      </c>
      <c r="Y13" s="48">
        <f>'A(IxI)'!Y13*Y$102</f>
        <v>135.06474238289564</v>
      </c>
      <c r="Z13" s="48">
        <f>'A(IxI)'!Z13*Z$102</f>
        <v>1024.5522305574575</v>
      </c>
      <c r="AA13" s="48">
        <f>'A(IxI)'!AA13*AA$102</f>
        <v>142.14220392341767</v>
      </c>
      <c r="AB13" s="48">
        <f>'A(IxI)'!AB13*AB$102</f>
        <v>4238.5375178517361</v>
      </c>
      <c r="AC13" s="48">
        <f>'A(IxI)'!AC13*AC$102</f>
        <v>57.531634403465262</v>
      </c>
      <c r="AD13" s="48">
        <f>'A(IxI)'!AD13*AD$102</f>
        <v>278.68512342006511</v>
      </c>
      <c r="AE13" s="48">
        <f>'A(IxI)'!AE13*AE$102</f>
        <v>747.03949825923337</v>
      </c>
      <c r="AF13" s="48">
        <f>'A(IxI)'!AF13*AF$102</f>
        <v>33131.931662103474</v>
      </c>
      <c r="AG13" s="48">
        <f>'A(IxI)'!AG13*AG$102</f>
        <v>36310.139492775437</v>
      </c>
      <c r="AH13" s="48">
        <f>'A(IxI)'!AH13*AH$102</f>
        <v>94.226064193380211</v>
      </c>
      <c r="AI13" s="48">
        <f>'A(IxI)'!AI13*AI$102</f>
        <v>68.320512043429005</v>
      </c>
      <c r="AJ13" s="48">
        <f>'A(IxI)'!AJ13*AJ$102</f>
        <v>0</v>
      </c>
      <c r="AK13" s="48">
        <f>'A(IxI)'!AK13*AK$102</f>
        <v>12192.025070159432</v>
      </c>
      <c r="AL13" s="48">
        <f>'A(IxI)'!AL13*AL$102</f>
        <v>101.4144180677978</v>
      </c>
      <c r="AM13" s="48">
        <f>'A(IxI)'!AM13*AM$102</f>
        <v>38.803331372451666</v>
      </c>
      <c r="AN13" s="48">
        <f>'A(IxI)'!AN13*AN$102</f>
        <v>1135.7383562469158</v>
      </c>
      <c r="AO13" s="48">
        <f>'A(IxI)'!AO13*AO$102</f>
        <v>186.59098940746728</v>
      </c>
      <c r="AP13" s="48">
        <f>'A(IxI)'!AP13*AP$102</f>
        <v>54.413211716369048</v>
      </c>
      <c r="AQ13" s="48">
        <f>'A(IxI)'!AQ13*AQ$102</f>
        <v>534.70116511752644</v>
      </c>
      <c r="AR13" s="48">
        <f>'A(IxI)'!AR13*AR$102</f>
        <v>77.588354114178955</v>
      </c>
      <c r="AS13" s="48">
        <f>'A(IxI)'!AS13*AS$102</f>
        <v>142.39394116612436</v>
      </c>
      <c r="AT13" s="48">
        <f>'A(IxI)'!AT13*AT$102</f>
        <v>71.609303786936877</v>
      </c>
      <c r="AU13" s="48">
        <f>'A(IxI)'!AU13*AU$102</f>
        <v>2454.7593533338645</v>
      </c>
      <c r="AV13" s="48">
        <f>'A(IxI)'!AV13*AV$102</f>
        <v>229.42332977790824</v>
      </c>
      <c r="AW13" s="48">
        <f>'A(IxI)'!AW13*AW$102</f>
        <v>34.354459779293435</v>
      </c>
      <c r="AX13" s="48">
        <f>'A(IxI)'!AX13*AX$102</f>
        <v>96.197520479511667</v>
      </c>
      <c r="AY13" s="48">
        <f>'A(IxI)'!AY13*AY$102</f>
        <v>108.30022262682283</v>
      </c>
      <c r="AZ13" s="48">
        <f>'A(IxI)'!AZ13*AZ$102</f>
        <v>99.952735824417502</v>
      </c>
      <c r="BA13" s="48">
        <f>'A(IxI)'!BA13*BA$102</f>
        <v>17.63579227378434</v>
      </c>
      <c r="BB13" s="48">
        <f>'A(IxI)'!BB13*BB$102</f>
        <v>63.343801553605267</v>
      </c>
      <c r="BC13" s="48">
        <f>'A(IxI)'!BC13*BC$102</f>
        <v>20.157682110434759</v>
      </c>
      <c r="BD13" s="48">
        <f>'A(IxI)'!BD13*BD$102</f>
        <v>119.99455673782566</v>
      </c>
      <c r="BE13" s="48">
        <f>'A(IxI)'!BE13*BE$102</f>
        <v>64.069227799837677</v>
      </c>
      <c r="BF13" s="48">
        <f>'A(IxI)'!BF13*BF$102</f>
        <v>93.314059754017649</v>
      </c>
      <c r="BG13" s="48">
        <f>'A(IxI)'!BG13*BG$102</f>
        <v>128.11418496419878</v>
      </c>
      <c r="BH13" s="48">
        <f>'A(IxI)'!BH13*BH$102</f>
        <v>59.201611387789868</v>
      </c>
      <c r="BI13" s="48">
        <f>'A(IxI)'!BI13*BI$102</f>
        <v>1846.3616988296242</v>
      </c>
      <c r="BJ13" s="48">
        <f>'A(IxI)'!BJ13*BJ$102</f>
        <v>570.76147397695217</v>
      </c>
      <c r="BK13" s="48">
        <f>'A(IxI)'!BK13*BK$102</f>
        <v>1662.6876413907296</v>
      </c>
      <c r="BL13" s="48">
        <f>'A(IxI)'!BL13*BL$102</f>
        <v>13.100539502324079</v>
      </c>
      <c r="BM13" s="48">
        <f>'A(IxI)'!BM13*BM$102</f>
        <v>1895.1703867125859</v>
      </c>
      <c r="BN13" s="48">
        <f>'A(IxI)'!BN13*BN$102</f>
        <v>1755.9594808800696</v>
      </c>
      <c r="BO13" s="48">
        <f>'A(IxI)'!BO13*BO$102</f>
        <v>89.196496410586093</v>
      </c>
      <c r="BP13" s="48">
        <f>'A(IxI)'!BP13*BP$102</f>
        <v>67.861432849150077</v>
      </c>
      <c r="BQ13" s="48">
        <f>'A(IxI)'!BQ13*BQ$102</f>
        <v>60.863809681820676</v>
      </c>
      <c r="BR13" s="48">
        <f>'A(IxI)'!BR13*BR$102</f>
        <v>6.7172155957263096</v>
      </c>
      <c r="BS13" s="48">
        <f>'A(IxI)'!BS13*BS$102</f>
        <v>14.055366064946389</v>
      </c>
      <c r="BT13" s="48">
        <f>'A(IxI)'!BT13*BT$102</f>
        <v>147.67405673513878</v>
      </c>
      <c r="BU13" s="48">
        <f>'A(IxI)'!BU13*BU$102</f>
        <v>1076.6558371148335</v>
      </c>
      <c r="BV13" s="48">
        <f>'A(IxI)'!BV13*BV$102</f>
        <v>107.58893726228845</v>
      </c>
      <c r="BW13" s="48">
        <f>'A(IxI)'!BW13*BW$102</f>
        <v>93.994017744056748</v>
      </c>
      <c r="BX13" s="48">
        <f>'A(IxI)'!BX13*BX$102</f>
        <v>195.41956387651121</v>
      </c>
      <c r="BY13" s="48">
        <f>'A(IxI)'!BY13*BY$102</f>
        <v>945.36792826971543</v>
      </c>
      <c r="BZ13" s="48">
        <f>'A(IxI)'!BZ13*BZ$102</f>
        <v>100.08431861346679</v>
      </c>
      <c r="CA13" s="55">
        <f>'A(IxI)'!CA13*CA$102</f>
        <v>0</v>
      </c>
      <c r="CB13" s="83">
        <f t="shared" si="0"/>
        <v>154891.66596385007</v>
      </c>
      <c r="CC13" s="51">
        <f>'Sim_F(IxI)'!B7</f>
        <v>1456247.3226363501</v>
      </c>
      <c r="CD13" s="48">
        <f>'Sim_F(IxI)'!C7</f>
        <v>0</v>
      </c>
      <c r="CE13" s="48">
        <f>'Sim_F(IxI)'!D7</f>
        <v>0</v>
      </c>
      <c r="CF13" s="48">
        <f>'Sim_F(IxI)'!E7</f>
        <v>10523.156143513101</v>
      </c>
      <c r="CG13" s="48">
        <f>'Sim_F(IxI)'!F7</f>
        <v>3024.2148476122902</v>
      </c>
      <c r="CH13" s="82">
        <f>'Sim_F(IxI)'!G7</f>
        <v>4188492.6404086701</v>
      </c>
      <c r="CI13" s="93">
        <f t="shared" si="1"/>
        <v>5813178.9999999953</v>
      </c>
      <c r="CJ13" s="127"/>
      <c r="CK13" s="48">
        <f>+'(I-AIxI)-1xSim_F(IxI)'!H6</f>
        <v>5813179.0000000037</v>
      </c>
      <c r="CL13" s="48">
        <f t="shared" si="2"/>
        <v>8.3819031715393066E-9</v>
      </c>
      <c r="CM13" s="48"/>
      <c r="CN13" s="247">
        <f t="shared" si="3"/>
        <v>0.97335508403167181</v>
      </c>
      <c r="CO13" s="360">
        <v>0</v>
      </c>
    </row>
    <row r="14" spans="1:95" ht="19.5" x14ac:dyDescent="0.25">
      <c r="A14" s="30"/>
      <c r="B14" s="42" t="s">
        <v>5</v>
      </c>
      <c r="C14" s="43" t="s">
        <v>116</v>
      </c>
      <c r="D14" s="51">
        <f>'A(IxI)'!D14*D$102</f>
        <v>89.623620686926287</v>
      </c>
      <c r="E14" s="48">
        <f>'A(IxI)'!E14*E$102</f>
        <v>99.653910553639349</v>
      </c>
      <c r="F14" s="48">
        <f>'A(IxI)'!F14*F$102</f>
        <v>255.18741936395276</v>
      </c>
      <c r="G14" s="48">
        <f>'A(IxI)'!G14*G$102</f>
        <v>36.885057076563974</v>
      </c>
      <c r="H14" s="48">
        <f>'A(IxI)'!H14*H$102</f>
        <v>910.06572616053109</v>
      </c>
      <c r="I14" s="48">
        <f>'A(IxI)'!I14*I$102</f>
        <v>153.71276175316885</v>
      </c>
      <c r="J14" s="48">
        <f>'A(IxI)'!J14*J$102</f>
        <v>151.32283993074958</v>
      </c>
      <c r="K14" s="48">
        <f>'A(IxI)'!K14*K$102</f>
        <v>264.20906835155813</v>
      </c>
      <c r="L14" s="48">
        <f>'A(IxI)'!L14*L$102</f>
        <v>4836.7768497840398</v>
      </c>
      <c r="M14" s="48">
        <f>'A(IxI)'!M14*M$102</f>
        <v>165596.25536832263</v>
      </c>
      <c r="N14" s="48">
        <f>'A(IxI)'!N14*N$102</f>
        <v>783.52300503548213</v>
      </c>
      <c r="O14" s="48">
        <f>'A(IxI)'!O14*O$102</f>
        <v>2798.5958987433332</v>
      </c>
      <c r="P14" s="48">
        <f>'A(IxI)'!P14*P$102</f>
        <v>172.59415127999114</v>
      </c>
      <c r="Q14" s="48">
        <f>'A(IxI)'!Q14*Q$102</f>
        <v>61.921226850123837</v>
      </c>
      <c r="R14" s="48">
        <f>'A(IxI)'!R14*R$102</f>
        <v>248.0228223795493</v>
      </c>
      <c r="S14" s="48">
        <f>'A(IxI)'!S14*S$102</f>
        <v>29.056109896364337</v>
      </c>
      <c r="T14" s="48">
        <f>'A(IxI)'!T14*T$102</f>
        <v>1088.2017013001578</v>
      </c>
      <c r="U14" s="48">
        <f>'A(IxI)'!U14*U$102</f>
        <v>1498.1759084589048</v>
      </c>
      <c r="V14" s="48">
        <f>'A(IxI)'!V14*V$102</f>
        <v>3856.2155075383766</v>
      </c>
      <c r="W14" s="48">
        <f>'A(IxI)'!W14*W$102</f>
        <v>1053.6629086291889</v>
      </c>
      <c r="X14" s="48">
        <f>'A(IxI)'!X14*X$102</f>
        <v>632.87275818271894</v>
      </c>
      <c r="Y14" s="48">
        <f>'A(IxI)'!Y14*Y$102</f>
        <v>178.57064203066065</v>
      </c>
      <c r="Z14" s="48">
        <f>'A(IxI)'!Z14*Z$102</f>
        <v>1371.1820287464466</v>
      </c>
      <c r="AA14" s="48">
        <f>'A(IxI)'!AA14*AA$102</f>
        <v>282.09048680769831</v>
      </c>
      <c r="AB14" s="48">
        <f>'A(IxI)'!AB14*AB$102</f>
        <v>187.1538380115658</v>
      </c>
      <c r="AC14" s="48">
        <f>'A(IxI)'!AC14*AC$102</f>
        <v>114.17528578957338</v>
      </c>
      <c r="AD14" s="48">
        <f>'A(IxI)'!AD14*AD$102</f>
        <v>155.61646616911236</v>
      </c>
      <c r="AE14" s="48">
        <f>'A(IxI)'!AE14*AE$102</f>
        <v>3150.8139180537137</v>
      </c>
      <c r="AF14" s="48">
        <f>'A(IxI)'!AF14*AF$102</f>
        <v>479.61214158059198</v>
      </c>
      <c r="AG14" s="48">
        <f>'A(IxI)'!AG14*AG$102</f>
        <v>110.37461415458944</v>
      </c>
      <c r="AH14" s="48">
        <f>'A(IxI)'!AH14*AH$102</f>
        <v>186.99777817293955</v>
      </c>
      <c r="AI14" s="48">
        <f>'A(IxI)'!AI14*AI$102</f>
        <v>134.64468480906106</v>
      </c>
      <c r="AJ14" s="48">
        <f>'A(IxI)'!AJ14*AJ$102</f>
        <v>0</v>
      </c>
      <c r="AK14" s="48">
        <f>'A(IxI)'!AK14*AK$102</f>
        <v>144.03374984226159</v>
      </c>
      <c r="AL14" s="48">
        <f>'A(IxI)'!AL14*AL$102</f>
        <v>201.26353589872426</v>
      </c>
      <c r="AM14" s="48">
        <f>'A(IxI)'!AM14*AM$102</f>
        <v>77.007745303518405</v>
      </c>
      <c r="AN14" s="48">
        <f>'A(IxI)'!AN14*AN$102</f>
        <v>209.19128776958368</v>
      </c>
      <c r="AO14" s="48">
        <f>'A(IxI)'!AO14*AO$102</f>
        <v>370.30200449291732</v>
      </c>
      <c r="AP14" s="48">
        <f>'A(IxI)'!AP14*AP$102</f>
        <v>107.9865723069187</v>
      </c>
      <c r="AQ14" s="48">
        <f>'A(IxI)'!AQ14*AQ$102</f>
        <v>1061.149382810408</v>
      </c>
      <c r="AR14" s="48">
        <f>'A(IxI)'!AR14*AR$102</f>
        <v>153.97915593365195</v>
      </c>
      <c r="AS14" s="48">
        <f>'A(IxI)'!AS14*AS$102</f>
        <v>282.57710401781219</v>
      </c>
      <c r="AT14" s="48">
        <f>'A(IxI)'!AT14*AT$102</f>
        <v>142.00956576593356</v>
      </c>
      <c r="AU14" s="48">
        <f>'A(IxI)'!AU14*AU$102</f>
        <v>52.528964986548466</v>
      </c>
      <c r="AV14" s="48">
        <f>'A(IxI)'!AV14*AV$102</f>
        <v>347.93658912613694</v>
      </c>
      <c r="AW14" s="48">
        <f>'A(IxI)'!AW14*AW$102</f>
        <v>68.178669076903262</v>
      </c>
      <c r="AX14" s="48">
        <f>'A(IxI)'!AX14*AX$102</f>
        <v>186.13409195853288</v>
      </c>
      <c r="AY14" s="48">
        <f>'A(IxI)'!AY14*AY$102</f>
        <v>214.92886474901059</v>
      </c>
      <c r="AZ14" s="48">
        <f>'A(IxI)'!AZ14*AZ$102</f>
        <v>198.36273202617815</v>
      </c>
      <c r="BA14" s="48">
        <f>'A(IxI)'!BA14*BA$102</f>
        <v>34.999381537882968</v>
      </c>
      <c r="BB14" s="48">
        <f>'A(IxI)'!BB14*BB$102</f>
        <v>125.70991108407142</v>
      </c>
      <c r="BC14" s="48">
        <f>'A(IxI)'!BC14*BC$102</f>
        <v>40.004236620046939</v>
      </c>
      <c r="BD14" s="48">
        <f>'A(IxI)'!BD14*BD$102</f>
        <v>238.13703453398233</v>
      </c>
      <c r="BE14" s="48">
        <f>'A(IxI)'!BE14*BE$102</f>
        <v>126.76311325978023</v>
      </c>
      <c r="BF14" s="48">
        <f>'A(IxI)'!BF14*BF$102</f>
        <v>185.18784580120598</v>
      </c>
      <c r="BG14" s="48">
        <f>'A(IxI)'!BG14*BG$102</f>
        <v>254.25096703153335</v>
      </c>
      <c r="BH14" s="48">
        <f>'A(IxI)'!BH14*BH$102</f>
        <v>117.48946417898119</v>
      </c>
      <c r="BI14" s="48">
        <f>'A(IxI)'!BI14*BI$102</f>
        <v>1767.5706262640938</v>
      </c>
      <c r="BJ14" s="48">
        <f>'A(IxI)'!BJ14*BJ$102</f>
        <v>1132.7134207936092</v>
      </c>
      <c r="BK14" s="48">
        <f>'A(IxI)'!BK14*BK$102</f>
        <v>3299.7122122980127</v>
      </c>
      <c r="BL14" s="48">
        <f>'A(IxI)'!BL14*BL$102</f>
        <v>25.998876221485446</v>
      </c>
      <c r="BM14" s="48">
        <f>'A(IxI)'!BM14*BM$102</f>
        <v>322.47620327332908</v>
      </c>
      <c r="BN14" s="48">
        <f>'A(IxI)'!BN14*BN$102</f>
        <v>696.42596240942601</v>
      </c>
      <c r="BO14" s="48">
        <f>'A(IxI)'!BO14*BO$102</f>
        <v>177.01627243348219</v>
      </c>
      <c r="BP14" s="48">
        <f>'A(IxI)'!BP14*BP$102</f>
        <v>134.67544543067879</v>
      </c>
      <c r="BQ14" s="48">
        <f>'A(IxI)'!BQ14*BQ$102</f>
        <v>120.78820524948472</v>
      </c>
      <c r="BR14" s="48">
        <f>'A(IxI)'!BR14*BR$102</f>
        <v>13.330753042295596</v>
      </c>
      <c r="BS14" s="48">
        <f>'A(IxI)'!BS14*BS$102</f>
        <v>27.893791893485062</v>
      </c>
      <c r="BT14" s="48">
        <f>'A(IxI)'!BT14*BT$102</f>
        <v>293.06880999063918</v>
      </c>
      <c r="BU14" s="48">
        <f>'A(IxI)'!BU14*BU$102</f>
        <v>313.30462361576076</v>
      </c>
      <c r="BV14" s="48">
        <f>'A(IxI)'!BV14*BV$102</f>
        <v>213.5172724899742</v>
      </c>
      <c r="BW14" s="48">
        <f>'A(IxI)'!BW14*BW$102</f>
        <v>186.53726683960647</v>
      </c>
      <c r="BX14" s="48">
        <f>'A(IxI)'!BX14*BX$102</f>
        <v>387.82288710940117</v>
      </c>
      <c r="BY14" s="48">
        <f>'A(IxI)'!BY14*BY$102</f>
        <v>576.41448934801929</v>
      </c>
      <c r="BZ14" s="48">
        <f>'A(IxI)'!BZ14*BZ$102</f>
        <v>384.88241530530104</v>
      </c>
      <c r="CA14" s="55">
        <f>'A(IxI)'!CA14*CA$102</f>
        <v>0</v>
      </c>
      <c r="CB14" s="83">
        <f t="shared" si="0"/>
        <v>205982.02800872442</v>
      </c>
      <c r="CC14" s="51">
        <f>'Sim_F(IxI)'!B8</f>
        <v>137853.017670075</v>
      </c>
      <c r="CD14" s="48">
        <f>'Sim_F(IxI)'!C8</f>
        <v>0</v>
      </c>
      <c r="CE14" s="48">
        <f>'Sim_F(IxI)'!D8</f>
        <v>0</v>
      </c>
      <c r="CF14" s="48">
        <f>'Sim_F(IxI)'!E8</f>
        <v>168558.683760288</v>
      </c>
      <c r="CG14" s="48">
        <f>'Sim_F(IxI)'!F8</f>
        <v>0</v>
      </c>
      <c r="CH14" s="82">
        <f>'Sim_F(IxI)'!G8</f>
        <v>1001367.27056091</v>
      </c>
      <c r="CI14" s="93">
        <f t="shared" si="1"/>
        <v>1513760.9999999974</v>
      </c>
      <c r="CJ14" s="127"/>
      <c r="CK14" s="48">
        <f>+'(I-AIxI)-1xSim_F(IxI)'!H7</f>
        <v>1513760.9999999939</v>
      </c>
      <c r="CL14" s="48">
        <f t="shared" si="2"/>
        <v>-3.4924596548080444E-9</v>
      </c>
      <c r="CM14" s="48"/>
      <c r="CN14" s="247">
        <f t="shared" si="3"/>
        <v>0.86392698186257633</v>
      </c>
      <c r="CO14" s="360">
        <v>0</v>
      </c>
    </row>
    <row r="15" spans="1:95" ht="19.5" x14ac:dyDescent="0.25">
      <c r="A15" s="30"/>
      <c r="B15" s="42" t="s">
        <v>6</v>
      </c>
      <c r="C15" s="43" t="s">
        <v>117</v>
      </c>
      <c r="D15" s="51">
        <f>'A(IxI)'!D15*D$102</f>
        <v>29.888370302887012</v>
      </c>
      <c r="E15" s="48">
        <f>'A(IxI)'!E15*E$102</f>
        <v>33.233348060802491</v>
      </c>
      <c r="F15" s="48">
        <f>'A(IxI)'!F15*F$102</f>
        <v>85.101851812382108</v>
      </c>
      <c r="G15" s="48">
        <f>'A(IxI)'!G15*G$102</f>
        <v>12.300710862803671</v>
      </c>
      <c r="H15" s="48">
        <f>'A(IxI)'!H15*H$102</f>
        <v>303.49567686478832</v>
      </c>
      <c r="I15" s="48">
        <f>'A(IxI)'!I15*I$102</f>
        <v>47.261482387739932</v>
      </c>
      <c r="J15" s="48">
        <f>'A(IxI)'!J15*J$102</f>
        <v>49596.044310888748</v>
      </c>
      <c r="K15" s="48">
        <f>'A(IxI)'!K15*K$102</f>
        <v>88.110460297706879</v>
      </c>
      <c r="L15" s="48">
        <f>'A(IxI)'!L15*L$102</f>
        <v>52.132553123395645</v>
      </c>
      <c r="M15" s="48">
        <f>'A(IxI)'!M15*M$102</f>
        <v>216.12783306038131</v>
      </c>
      <c r="N15" s="48">
        <f>'A(IxI)'!N15*N$102</f>
        <v>12.835542807817381</v>
      </c>
      <c r="O15" s="48">
        <f>'A(IxI)'!O15*O$102</f>
        <v>933.29715881455741</v>
      </c>
      <c r="P15" s="48">
        <f>'A(IxI)'!P15*P$102</f>
        <v>57.558017250706349</v>
      </c>
      <c r="Q15" s="48">
        <f>'A(IxI)'!Q15*Q$102</f>
        <v>20.649964189357309</v>
      </c>
      <c r="R15" s="48">
        <f>'A(IxI)'!R15*R$102</f>
        <v>82.712547228395124</v>
      </c>
      <c r="S15" s="48">
        <f>'A(IxI)'!S15*S$102</f>
        <v>9.6898536957969768</v>
      </c>
      <c r="T15" s="48">
        <f>'A(IxI)'!T15*T$102</f>
        <v>362.9018239098574</v>
      </c>
      <c r="U15" s="48">
        <f>'A(IxI)'!U15*U$102</f>
        <v>499.62315724001883</v>
      </c>
      <c r="V15" s="48">
        <f>'A(IxI)'!V15*V$102</f>
        <v>1286.0002326803492</v>
      </c>
      <c r="W15" s="48">
        <f>'A(IxI)'!W15*W$102</f>
        <v>416045.36743608193</v>
      </c>
      <c r="X15" s="48">
        <f>'A(IxI)'!X15*X$102</f>
        <v>211.05524644279333</v>
      </c>
      <c r="Y15" s="48">
        <f>'A(IxI)'!Y15*Y$102</f>
        <v>59.55110308342212</v>
      </c>
      <c r="Z15" s="48">
        <f>'A(IxI)'!Z15*Z$102</f>
        <v>457.27226721845642</v>
      </c>
      <c r="AA15" s="48">
        <f>'A(IxI)'!AA15*AA$102</f>
        <v>94.073692448580573</v>
      </c>
      <c r="AB15" s="48">
        <f>'A(IxI)'!AB15*AB$102</f>
        <v>62.413492907592193</v>
      </c>
      <c r="AC15" s="48">
        <f>'A(IxI)'!AC15*AC$102</f>
        <v>38.076047307186322</v>
      </c>
      <c r="AD15" s="48">
        <f>'A(IxI)'!AD15*AD$102</f>
        <v>51.896169005896894</v>
      </c>
      <c r="AE15" s="48">
        <f>'A(IxI)'!AE15*AE$102</f>
        <v>476.19446110330597</v>
      </c>
      <c r="AF15" s="48">
        <f>'A(IxI)'!AF15*AF$102</f>
        <v>183.38083813505514</v>
      </c>
      <c r="AG15" s="48">
        <f>'A(IxI)'!AG15*AG$102</f>
        <v>36.808570269822553</v>
      </c>
      <c r="AH15" s="48">
        <f>'A(IxI)'!AH15*AH$102</f>
        <v>62.361448879349417</v>
      </c>
      <c r="AI15" s="48">
        <f>'A(IxI)'!AI15*AI$102</f>
        <v>44.902339004429081</v>
      </c>
      <c r="AJ15" s="48">
        <f>'A(IxI)'!AJ15*AJ$102</f>
        <v>0</v>
      </c>
      <c r="AK15" s="48">
        <f>'A(IxI)'!AK15*AK$102</f>
        <v>48.033476201959466</v>
      </c>
      <c r="AL15" s="48">
        <f>'A(IxI)'!AL15*AL$102</f>
        <v>67.11890284395696</v>
      </c>
      <c r="AM15" s="48">
        <f>'A(IxI)'!AM15*AM$102</f>
        <v>25.681131717073331</v>
      </c>
      <c r="AN15" s="48">
        <f>'A(IxI)'!AN15*AN$102</f>
        <v>69.762710154681116</v>
      </c>
      <c r="AO15" s="48">
        <f>'A(IxI)'!AO15*AO$102</f>
        <v>123.49114384529798</v>
      </c>
      <c r="AP15" s="48">
        <f>'A(IxI)'!AP15*AP$102</f>
        <v>36.012187815119994</v>
      </c>
      <c r="AQ15" s="48">
        <f>'A(IxI)'!AQ15*AQ$102</f>
        <v>353.88020989364162</v>
      </c>
      <c r="AR15" s="48">
        <f>'A(IxI)'!AR15*AR$102</f>
        <v>51.350146269445567</v>
      </c>
      <c r="AS15" s="48">
        <f>'A(IxI)'!AS15*AS$102</f>
        <v>94.235973276560628</v>
      </c>
      <c r="AT15" s="48">
        <f>'A(IxI)'!AT15*AT$102</f>
        <v>47.358435818957702</v>
      </c>
      <c r="AU15" s="48">
        <f>'A(IxI)'!AU15*AU$102</f>
        <v>17.517760888390093</v>
      </c>
      <c r="AV15" s="48">
        <f>'A(IxI)'!AV15*AV$102</f>
        <v>116.03255411932298</v>
      </c>
      <c r="AW15" s="48">
        <f>'A(IxI)'!AW15*AW$102</f>
        <v>22.736743868524929</v>
      </c>
      <c r="AX15" s="48">
        <f>'A(IxI)'!AX15*AX$102</f>
        <v>62.073420196689312</v>
      </c>
      <c r="AY15" s="48">
        <f>'A(IxI)'!AY15*AY$102</f>
        <v>71.676121196190877</v>
      </c>
      <c r="AZ15" s="48">
        <f>'A(IxI)'!AZ15*AZ$102</f>
        <v>66.151520588540464</v>
      </c>
      <c r="BA15" s="48">
        <f>'A(IxI)'!BA15*BA$102</f>
        <v>11.671861365994452</v>
      </c>
      <c r="BB15" s="48">
        <f>'A(IxI)'!BB15*BB$102</f>
        <v>41.922702345943115</v>
      </c>
      <c r="BC15" s="48">
        <f>'A(IxI)'!BC15*BC$102</f>
        <v>13.340918706698661</v>
      </c>
      <c r="BD15" s="48">
        <f>'A(IxI)'!BD15*BD$102</f>
        <v>79.415759109376651</v>
      </c>
      <c r="BE15" s="48">
        <f>'A(IxI)'!BE15*BE$102</f>
        <v>42.27393226044709</v>
      </c>
      <c r="BF15" s="48">
        <f>'A(IxI)'!BF15*BF$102</f>
        <v>61.757858792997773</v>
      </c>
      <c r="BG15" s="48">
        <f>'A(IxI)'!BG15*BG$102</f>
        <v>84.789556528306107</v>
      </c>
      <c r="BH15" s="48">
        <f>'A(IxI)'!BH15*BH$102</f>
        <v>39.181284857211949</v>
      </c>
      <c r="BI15" s="48">
        <f>'A(IxI)'!BI15*BI$102</f>
        <v>589.46296756780998</v>
      </c>
      <c r="BJ15" s="48">
        <f>'A(IxI)'!BJ15*BJ$102</f>
        <v>377.74593247009813</v>
      </c>
      <c r="BK15" s="48">
        <f>'A(IxI)'!BK15*BK$102</f>
        <v>1100.4132586724224</v>
      </c>
      <c r="BL15" s="48">
        <f>'A(IxI)'!BL15*BL$102</f>
        <v>8.6703040338118704</v>
      </c>
      <c r="BM15" s="48">
        <f>'A(IxI)'!BM15*BM$102</f>
        <v>22.604375760691603</v>
      </c>
      <c r="BN15" s="48">
        <f>'A(IxI)'!BN15*BN$102</f>
        <v>176.7224765503079</v>
      </c>
      <c r="BO15" s="48">
        <f>'A(IxI)'!BO15*BO$102</f>
        <v>59.03274002520228</v>
      </c>
      <c r="BP15" s="48">
        <f>'A(IxI)'!BP15*BP$102</f>
        <v>44.912597291726733</v>
      </c>
      <c r="BQ15" s="48">
        <f>'A(IxI)'!BQ15*BQ$102</f>
        <v>40.281374252093315</v>
      </c>
      <c r="BR15" s="48">
        <f>'A(IxI)'!BR15*BR$102</f>
        <v>4.4456414535659396</v>
      </c>
      <c r="BS15" s="48">
        <f>'A(IxI)'!BS15*BS$102</f>
        <v>9.3022350009316757</v>
      </c>
      <c r="BT15" s="48">
        <f>'A(IxI)'!BT15*BT$102</f>
        <v>97.73482760560286</v>
      </c>
      <c r="BU15" s="48">
        <f>'A(IxI)'!BU15*BU$102</f>
        <v>104.483221459502</v>
      </c>
      <c r="BV15" s="48">
        <f>'A(IxI)'!BV15*BV$102</f>
        <v>71.205372616392268</v>
      </c>
      <c r="BW15" s="48">
        <f>'A(IxI)'!BW15*BW$102</f>
        <v>62.207874038768004</v>
      </c>
      <c r="BX15" s="48">
        <f>'A(IxI)'!BX15*BX$102</f>
        <v>129.33414174764999</v>
      </c>
      <c r="BY15" s="48">
        <f>'A(IxI)'!BY15*BY$102</f>
        <v>192.22711126304978</v>
      </c>
      <c r="BZ15" s="48">
        <f>'A(IxI)'!BZ15*BZ$102</f>
        <v>66.238605764419873</v>
      </c>
      <c r="CA15" s="55">
        <f>'A(IxI)'!CA15*CA$102</f>
        <v>0</v>
      </c>
      <c r="CB15" s="83">
        <f t="shared" si="0"/>
        <v>476356.80937760166</v>
      </c>
      <c r="CC15" s="51">
        <f>'Sim_F(IxI)'!B9</f>
        <v>14702.8066837152</v>
      </c>
      <c r="CD15" s="48">
        <f>'Sim_F(IxI)'!C9</f>
        <v>0</v>
      </c>
      <c r="CE15" s="48">
        <f>'Sim_F(IxI)'!D9</f>
        <v>0</v>
      </c>
      <c r="CF15" s="48">
        <f>'Sim_F(IxI)'!E9</f>
        <v>2294.9565188102401</v>
      </c>
      <c r="CG15" s="48">
        <f>'Sim_F(IxI)'!F9</f>
        <v>0</v>
      </c>
      <c r="CH15" s="82">
        <f>'Sim_F(IxI)'!G9</f>
        <v>2761.4274198758098</v>
      </c>
      <c r="CI15" s="93">
        <f t="shared" si="1"/>
        <v>496116.00000000291</v>
      </c>
      <c r="CJ15" s="127"/>
      <c r="CK15" s="48">
        <f>+'(I-AIxI)-1xSim_F(IxI)'!H8</f>
        <v>496116.00000000192</v>
      </c>
      <c r="CL15" s="48">
        <f t="shared" si="2"/>
        <v>-9.8953023552894592E-10</v>
      </c>
      <c r="CM15" s="48"/>
      <c r="CN15" s="247">
        <f t="shared" si="3"/>
        <v>3.9827763310195871E-2</v>
      </c>
      <c r="CO15" s="360">
        <v>0</v>
      </c>
    </row>
    <row r="16" spans="1:95" ht="19.5" x14ac:dyDescent="0.25">
      <c r="A16" s="30"/>
      <c r="B16" s="42" t="s">
        <v>7</v>
      </c>
      <c r="C16" s="43" t="s">
        <v>118</v>
      </c>
      <c r="D16" s="51">
        <f>'A(IxI)'!D16*D$102</f>
        <v>15.224540506880508</v>
      </c>
      <c r="E16" s="48">
        <f>'A(IxI)'!E16*E$102</f>
        <v>16.928405550505158</v>
      </c>
      <c r="F16" s="48">
        <f>'A(IxI)'!F16*F$102</f>
        <v>43.349188229342921</v>
      </c>
      <c r="G16" s="48">
        <f>'A(IxI)'!G16*G$102</f>
        <v>6.2657371043107766</v>
      </c>
      <c r="H16" s="48">
        <f>'A(IxI)'!H16*H$102</f>
        <v>154.59465267816122</v>
      </c>
      <c r="I16" s="48">
        <f>'A(IxI)'!I16*I$102</f>
        <v>24.074057760113579</v>
      </c>
      <c r="J16" s="48">
        <f>'A(IxI)'!J16*J$102</f>
        <v>25.705508084633287</v>
      </c>
      <c r="K16" s="48">
        <f>'A(IxI)'!K16*K$102</f>
        <v>69399.668310438443</v>
      </c>
      <c r="L16" s="48">
        <f>'A(IxI)'!L16*L$102</f>
        <v>19035.50394740947</v>
      </c>
      <c r="M16" s="48">
        <f>'A(IxI)'!M16*M$102</f>
        <v>110.09121326278031</v>
      </c>
      <c r="N16" s="48">
        <f>'A(IxI)'!N16*N$102</f>
        <v>6.5381698441597127</v>
      </c>
      <c r="O16" s="48">
        <f>'A(IxI)'!O16*O$102</f>
        <v>475.40298301095993</v>
      </c>
      <c r="P16" s="48">
        <f>'A(IxI)'!P16*P$102</f>
        <v>29.318907529878405</v>
      </c>
      <c r="Q16" s="48">
        <f>'A(IxI)'!Q16*Q$102</f>
        <v>10.518680445957063</v>
      </c>
      <c r="R16" s="48">
        <f>'A(IxI)'!R16*R$102</f>
        <v>42.132124065136011</v>
      </c>
      <c r="S16" s="48">
        <f>'A(IxI)'!S16*S$102</f>
        <v>4.9358184672637284</v>
      </c>
      <c r="T16" s="48">
        <f>'A(IxI)'!T16*T$102</f>
        <v>190.83227576988145</v>
      </c>
      <c r="U16" s="48">
        <f>'A(IxI)'!U16*U$102</f>
        <v>254.49808465607248</v>
      </c>
      <c r="V16" s="48">
        <f>'A(IxI)'!V16*V$102</f>
        <v>655.06290359392847</v>
      </c>
      <c r="W16" s="48">
        <f>'A(IxI)'!W16*W$102</f>
        <v>1180.4597562038266</v>
      </c>
      <c r="X16" s="48">
        <f>'A(IxI)'!X16*X$102</f>
        <v>107.50733867706283</v>
      </c>
      <c r="Y16" s="48">
        <f>'A(IxI)'!Y16*Y$102</f>
        <v>30.334145754189944</v>
      </c>
      <c r="Z16" s="48">
        <f>'A(IxI)'!Z16*Z$102</f>
        <v>232.92538483665751</v>
      </c>
      <c r="AA16" s="48">
        <f>'A(IxI)'!AA16*AA$102</f>
        <v>47.919265145643962</v>
      </c>
      <c r="AB16" s="48">
        <f>'A(IxI)'!AB16*AB$102</f>
        <v>62753.389251552457</v>
      </c>
      <c r="AC16" s="48">
        <f>'A(IxI)'!AC16*AC$102</f>
        <v>19.395180088295465</v>
      </c>
      <c r="AD16" s="48">
        <f>'A(IxI)'!AD16*AD$102</f>
        <v>66624.049054044401</v>
      </c>
      <c r="AE16" s="48">
        <f>'A(IxI)'!AE16*AE$102</f>
        <v>242.56397350373788</v>
      </c>
      <c r="AF16" s="48">
        <f>'A(IxI)'!AF16*AF$102</f>
        <v>564.54839165832777</v>
      </c>
      <c r="AG16" s="48">
        <f>'A(IxI)'!AG16*AG$102</f>
        <v>18.749552531445282</v>
      </c>
      <c r="AH16" s="48">
        <f>'A(IxI)'!AH16*AH$102</f>
        <v>31.765679925335526</v>
      </c>
      <c r="AI16" s="48">
        <f>'A(IxI)'!AI16*AI$102</f>
        <v>22.872357110771546</v>
      </c>
      <c r="AJ16" s="48">
        <f>'A(IxI)'!AJ16*AJ$102</f>
        <v>0</v>
      </c>
      <c r="AK16" s="48">
        <f>'A(IxI)'!AK16*AK$102</f>
        <v>24.467296032275634</v>
      </c>
      <c r="AL16" s="48">
        <f>'A(IxI)'!AL16*AL$102</f>
        <v>34.189032214529831</v>
      </c>
      <c r="AM16" s="48">
        <f>'A(IxI)'!AM16*AM$102</f>
        <v>13.081456972291008</v>
      </c>
      <c r="AN16" s="48">
        <f>'A(IxI)'!AN16*AN$102</f>
        <v>35.535734998475782</v>
      </c>
      <c r="AO16" s="48">
        <f>'A(IxI)'!AO16*AO$102</f>
        <v>62.903928941623811</v>
      </c>
      <c r="AP16" s="48">
        <f>'A(IxI)'!AP16*AP$102</f>
        <v>18.343891171601442</v>
      </c>
      <c r="AQ16" s="48">
        <f>'A(IxI)'!AQ16*AQ$102</f>
        <v>180.2595302290101</v>
      </c>
      <c r="AR16" s="48">
        <f>'A(IxI)'!AR16*AR$102</f>
        <v>26.156741702236499</v>
      </c>
      <c r="AS16" s="48">
        <f>'A(IxI)'!AS16*AS$102</f>
        <v>50.175496878401155</v>
      </c>
      <c r="AT16" s="48">
        <f>'A(IxI)'!AT16*AT$102</f>
        <v>41.511996797563462</v>
      </c>
      <c r="AU16" s="48">
        <f>'A(IxI)'!AU16*AU$102</f>
        <v>8.9231984725972318</v>
      </c>
      <c r="AV16" s="48">
        <f>'A(IxI)'!AV16*AV$102</f>
        <v>59.104671897610984</v>
      </c>
      <c r="AW16" s="48">
        <f>'A(IxI)'!AW16*AW$102</f>
        <v>11.581644449429493</v>
      </c>
      <c r="AX16" s="48">
        <f>'A(IxI)'!AX16*AX$102</f>
        <v>31.618963851429054</v>
      </c>
      <c r="AY16" s="48">
        <f>'A(IxI)'!AY16*AY$102</f>
        <v>36.510388471133091</v>
      </c>
      <c r="AZ16" s="48">
        <f>'A(IxI)'!AZ16*AZ$102</f>
        <v>33.696266962226893</v>
      </c>
      <c r="BA16" s="48">
        <f>'A(IxI)'!BA16*BA$102</f>
        <v>5.9454136962466597</v>
      </c>
      <c r="BB16" s="48">
        <f>'A(IxI)'!BB16*BB$102</f>
        <v>21.354589546224105</v>
      </c>
      <c r="BC16" s="48">
        <f>'A(IxI)'!BC16*BC$102</f>
        <v>6.7955982608230201</v>
      </c>
      <c r="BD16" s="48">
        <f>'A(IxI)'!BD16*BD$102</f>
        <v>40.452805863710076</v>
      </c>
      <c r="BE16" s="48">
        <f>'A(IxI)'!BE16*BE$102</f>
        <v>21.533499068770983</v>
      </c>
      <c r="BF16" s="48">
        <f>'A(IxI)'!BF16*BF$102</f>
        <v>31.458223157834102</v>
      </c>
      <c r="BG16" s="48">
        <f>'A(IxI)'!BG16*BG$102</f>
        <v>43.190111232024563</v>
      </c>
      <c r="BH16" s="48">
        <f>'A(IxI)'!BH16*BH$102</f>
        <v>19.958166081829706</v>
      </c>
      <c r="BI16" s="48">
        <f>'A(IxI)'!BI16*BI$102</f>
        <v>300.26069458110476</v>
      </c>
      <c r="BJ16" s="48">
        <f>'A(IxI)'!BJ16*BJ$102</f>
        <v>192.41625394492812</v>
      </c>
      <c r="BK16" s="48">
        <f>'A(IxI)'!BK16*BK$102</f>
        <v>560.52859561059472</v>
      </c>
      <c r="BL16" s="48">
        <f>'A(IxI)'!BL16*BL$102</f>
        <v>4.4164801771405928</v>
      </c>
      <c r="BM16" s="48">
        <f>'A(IxI)'!BM16*BM$102</f>
        <v>75.091115278595254</v>
      </c>
      <c r="BN16" s="48">
        <f>'A(IxI)'!BN16*BN$102</f>
        <v>150.87884466167952</v>
      </c>
      <c r="BO16" s="48">
        <f>'A(IxI)'!BO16*BO$102</f>
        <v>30.070101937241596</v>
      </c>
      <c r="BP16" s="48">
        <f>'A(IxI)'!BP16*BP$102</f>
        <v>22.877582477993361</v>
      </c>
      <c r="BQ16" s="48">
        <f>'A(IxI)'!BQ16*BQ$102</f>
        <v>20.518529707675935</v>
      </c>
      <c r="BR16" s="48">
        <f>'A(IxI)'!BR16*BR$102</f>
        <v>2.2645212068435856</v>
      </c>
      <c r="BS16" s="48">
        <f>'A(IxI)'!BS16*BS$102</f>
        <v>4.7383732248033033</v>
      </c>
      <c r="BT16" s="48">
        <f>'A(IxI)'!BT16*BT$102</f>
        <v>49.784174471056886</v>
      </c>
      <c r="BU16" s="48">
        <f>'A(IxI)'!BU16*BU$102</f>
        <v>53.221671883725847</v>
      </c>
      <c r="BV16" s="48">
        <f>'A(IxI)'!BV16*BV$102</f>
        <v>36.270598521093262</v>
      </c>
      <c r="BW16" s="48">
        <f>'A(IxI)'!BW16*BW$102</f>
        <v>31.687451960492403</v>
      </c>
      <c r="BX16" s="48">
        <f>'A(IxI)'!BX16*BX$102</f>
        <v>65.880235690519555</v>
      </c>
      <c r="BY16" s="48">
        <f>'A(IxI)'!BY16*BY$102</f>
        <v>97.916661640873471</v>
      </c>
      <c r="BZ16" s="48">
        <f>'A(IxI)'!BZ16*BZ$102</f>
        <v>33.740626416231486</v>
      </c>
      <c r="CA16" s="55">
        <f>'A(IxI)'!CA16*CA$102</f>
        <v>0</v>
      </c>
      <c r="CB16" s="83">
        <f t="shared" si="0"/>
        <v>224968.43599978244</v>
      </c>
      <c r="CC16" s="51">
        <f>'Sim_F(IxI)'!B10</f>
        <v>8206.1585781436406</v>
      </c>
      <c r="CD16" s="48">
        <f>'Sim_F(IxI)'!C10</f>
        <v>0</v>
      </c>
      <c r="CE16" s="48">
        <f>'Sim_F(IxI)'!D10</f>
        <v>0</v>
      </c>
      <c r="CF16" s="48">
        <f>'Sim_F(IxI)'!E10</f>
        <v>4678.4515632918701</v>
      </c>
      <c r="CG16" s="48">
        <f>'Sim_F(IxI)'!F10</f>
        <v>19599.061877153701</v>
      </c>
      <c r="CH16" s="82">
        <f>'Sim_F(IxI)'!G10</f>
        <v>1195937.8919816299</v>
      </c>
      <c r="CI16" s="93">
        <f t="shared" si="1"/>
        <v>1453390.0000000014</v>
      </c>
      <c r="CJ16" s="127"/>
      <c r="CK16" s="48">
        <f>+'(I-AIxI)-1xSim_F(IxI)'!H9</f>
        <v>1453389.9999999986</v>
      </c>
      <c r="CL16" s="48">
        <f t="shared" si="2"/>
        <v>-2.7939677238464355E-9</v>
      </c>
      <c r="CM16" s="48"/>
      <c r="CN16" s="247">
        <f t="shared" si="3"/>
        <v>0.84521123992886837</v>
      </c>
      <c r="CO16" s="360">
        <v>0</v>
      </c>
    </row>
    <row r="17" spans="1:93" ht="19.5" x14ac:dyDescent="0.25">
      <c r="A17" s="30"/>
      <c r="B17" s="42" t="s">
        <v>8</v>
      </c>
      <c r="C17" s="43" t="s">
        <v>119</v>
      </c>
      <c r="D17" s="51">
        <f>'A(IxI)'!D17*D$102</f>
        <v>9321.0445109045904</v>
      </c>
      <c r="E17" s="48">
        <f>'A(IxI)'!E17*E$102</f>
        <v>10102.774124576177</v>
      </c>
      <c r="F17" s="48">
        <f>'A(IxI)'!F17*F$102</f>
        <v>28132.351134130691</v>
      </c>
      <c r="G17" s="48">
        <f>'A(IxI)'!G17*G$102</f>
        <v>23781.278308606088</v>
      </c>
      <c r="H17" s="48">
        <f>'A(IxI)'!H17*H$102</f>
        <v>258925.98846126412</v>
      </c>
      <c r="I17" s="48">
        <f>'A(IxI)'!I17*I$102</f>
        <v>20050.089855258731</v>
      </c>
      <c r="J17" s="48">
        <f>'A(IxI)'!J17*J$102</f>
        <v>16849.224116283123</v>
      </c>
      <c r="K17" s="48">
        <f>'A(IxI)'!K17*K$102</f>
        <v>44922.968339248757</v>
      </c>
      <c r="L17" s="48">
        <f>'A(IxI)'!L17*L$102</f>
        <v>14154.755790822372</v>
      </c>
      <c r="M17" s="48">
        <f>'A(IxI)'!M17*M$102</f>
        <v>18356.616705198325</v>
      </c>
      <c r="N17" s="48">
        <f>'A(IxI)'!N17*N$102</f>
        <v>8929.2675653899969</v>
      </c>
      <c r="O17" s="48">
        <f>'A(IxI)'!O17*O$102</f>
        <v>3051.7848398549322</v>
      </c>
      <c r="P17" s="48">
        <f>'A(IxI)'!P17*P$102</f>
        <v>3382.3626077441318</v>
      </c>
      <c r="Q17" s="48">
        <f>'A(IxI)'!Q17*Q$102</f>
        <v>29.360247343040623</v>
      </c>
      <c r="R17" s="48">
        <f>'A(IxI)'!R17*R$102</f>
        <v>120966.83371545683</v>
      </c>
      <c r="S17" s="48">
        <f>'A(IxI)'!S17*S$102</f>
        <v>11103.384134339007</v>
      </c>
      <c r="T17" s="48">
        <f>'A(IxI)'!T17*T$102</f>
        <v>515.97606724787272</v>
      </c>
      <c r="U17" s="48">
        <f>'A(IxI)'!U17*U$102</f>
        <v>710.36730816404997</v>
      </c>
      <c r="V17" s="48">
        <f>'A(IxI)'!V17*V$102</f>
        <v>1828.4431182772844</v>
      </c>
      <c r="W17" s="48">
        <f>'A(IxI)'!W17*W$102</f>
        <v>499.59933268794174</v>
      </c>
      <c r="X17" s="48">
        <f>'A(IxI)'!X17*X$102</f>
        <v>300.07966027371651</v>
      </c>
      <c r="Y17" s="48">
        <f>'A(IxI)'!Y17*Y$102</f>
        <v>84.670128240769017</v>
      </c>
      <c r="Z17" s="48">
        <f>'A(IxI)'!Z17*Z$102</f>
        <v>650.15254968655847</v>
      </c>
      <c r="AA17" s="48">
        <f>'A(IxI)'!AA17*AA$102</f>
        <v>133.75456022277072</v>
      </c>
      <c r="AB17" s="48">
        <f>'A(IxI)'!AB17*AB$102</f>
        <v>88.739891871311272</v>
      </c>
      <c r="AC17" s="48">
        <f>'A(IxI)'!AC17*AC$102</f>
        <v>54.136760554793668</v>
      </c>
      <c r="AD17" s="48">
        <f>'A(IxI)'!AD17*AD$102</f>
        <v>73.786295423923946</v>
      </c>
      <c r="AE17" s="48">
        <f>'A(IxI)'!AE17*AE$102</f>
        <v>3321.5071981299839</v>
      </c>
      <c r="AF17" s="48">
        <f>'A(IxI)'!AF17*AF$102</f>
        <v>227.41040224566254</v>
      </c>
      <c r="AG17" s="48">
        <f>'A(IxI)'!AG17*AG$102</f>
        <v>52.334653830666689</v>
      </c>
      <c r="AH17" s="48">
        <f>'A(IxI)'!AH17*AH$102</f>
        <v>88.665895348705803</v>
      </c>
      <c r="AI17" s="48">
        <f>'A(IxI)'!AI17*AI$102</f>
        <v>63.842424488588101</v>
      </c>
      <c r="AJ17" s="48">
        <f>'A(IxI)'!AJ17*AJ$102</f>
        <v>0</v>
      </c>
      <c r="AK17" s="48">
        <f>'A(IxI)'!AK17*AK$102</f>
        <v>68.294294803785718</v>
      </c>
      <c r="AL17" s="48">
        <f>'A(IxI)'!AL17*AL$102</f>
        <v>95.430072944519466</v>
      </c>
      <c r="AM17" s="48">
        <f>'A(IxI)'!AM17*AM$102</f>
        <v>36.513592582939161</v>
      </c>
      <c r="AN17" s="48">
        <f>'A(IxI)'!AN17*AN$102</f>
        <v>4703.8060340670872</v>
      </c>
      <c r="AO17" s="48">
        <f>'A(IxI)'!AO17*AO$102</f>
        <v>292.44892658832805</v>
      </c>
      <c r="AP17" s="48">
        <f>'A(IxI)'!AP17*AP$102</f>
        <v>51.202352310174241</v>
      </c>
      <c r="AQ17" s="48">
        <f>'A(IxI)'!AQ17*AQ$102</f>
        <v>6114.4467193083501</v>
      </c>
      <c r="AR17" s="48">
        <f>'A(IxI)'!AR17*AR$102</f>
        <v>73.009956905845542</v>
      </c>
      <c r="AS17" s="48">
        <f>'A(IxI)'!AS17*AS$102</f>
        <v>133.98529211193232</v>
      </c>
      <c r="AT17" s="48">
        <f>'A(IxI)'!AT17*AT$102</f>
        <v>67.334518194502721</v>
      </c>
      <c r="AU17" s="48">
        <f>'A(IxI)'!AU17*AU$102</f>
        <v>24.906861235355066</v>
      </c>
      <c r="AV17" s="48">
        <f>'A(IxI)'!AV17*AV$102</f>
        <v>164.97580613451285</v>
      </c>
      <c r="AW17" s="48">
        <f>'A(IxI)'!AW17*AW$102</f>
        <v>32.327243652039861</v>
      </c>
      <c r="AX17" s="48">
        <f>'A(IxI)'!AX17*AX$102</f>
        <v>284.11177889659251</v>
      </c>
      <c r="AY17" s="48">
        <f>'A(IxI)'!AY17*AY$102</f>
        <v>101.90955430298062</v>
      </c>
      <c r="AZ17" s="48">
        <f>'A(IxI)'!AZ17*AZ$102</f>
        <v>94.054642845278266</v>
      </c>
      <c r="BA17" s="48">
        <f>'A(IxI)'!BA17*BA$102</f>
        <v>16.59512498505411</v>
      </c>
      <c r="BB17" s="48">
        <f>'A(IxI)'!BB17*BB$102</f>
        <v>59.605958580786435</v>
      </c>
      <c r="BC17" s="48">
        <f>'A(IxI)'!BC17*BC$102</f>
        <v>18.968201078718646</v>
      </c>
      <c r="BD17" s="48">
        <f>'A(IxI)'!BD17*BD$102</f>
        <v>112.91381955947017</v>
      </c>
      <c r="BE17" s="48">
        <f>'A(IxI)'!BE17*BE$102</f>
        <v>60.105339454745867</v>
      </c>
      <c r="BF17" s="48">
        <f>'A(IxI)'!BF17*BF$102</f>
        <v>87.807707214983907</v>
      </c>
      <c r="BG17" s="48">
        <f>'A(IxI)'!BG17*BG$102</f>
        <v>120.55431810679862</v>
      </c>
      <c r="BH17" s="48">
        <f>'A(IxI)'!BH17*BH$102</f>
        <v>2972.5835396419884</v>
      </c>
      <c r="BI17" s="48">
        <f>'A(IxI)'!BI17*BI$102</f>
        <v>838.1021084904952</v>
      </c>
      <c r="BJ17" s="48">
        <f>'A(IxI)'!BJ17*BJ$102</f>
        <v>537.08151299679037</v>
      </c>
      <c r="BK17" s="48">
        <f>'A(IxI)'!BK17*BK$102</f>
        <v>1564.5744059369711</v>
      </c>
      <c r="BL17" s="48">
        <f>'A(IxI)'!BL17*BL$102</f>
        <v>12.327492127239438</v>
      </c>
      <c r="BM17" s="48">
        <f>'A(IxI)'!BM17*BM$102</f>
        <v>32.139041854173371</v>
      </c>
      <c r="BN17" s="48">
        <f>'A(IxI)'!BN17*BN$102</f>
        <v>251.26511479694733</v>
      </c>
      <c r="BO17" s="48">
        <f>'A(IxI)'!BO17*BO$102</f>
        <v>83.933116424997024</v>
      </c>
      <c r="BP17" s="48">
        <f>'A(IxI)'!BP17*BP$102</f>
        <v>63.85700978518306</v>
      </c>
      <c r="BQ17" s="48">
        <f>'A(IxI)'!BQ17*BQ$102</f>
        <v>57.272308102527994</v>
      </c>
      <c r="BR17" s="48">
        <f>'A(IxI)'!BR17*BR$102</f>
        <v>6.3208406309218166</v>
      </c>
      <c r="BS17" s="48">
        <f>'A(IxI)'!BS17*BS$102</f>
        <v>13.225975501265154</v>
      </c>
      <c r="BT17" s="48">
        <f>'A(IxI)'!BT17*BT$102</f>
        <v>138.95998492863393</v>
      </c>
      <c r="BU17" s="48">
        <f>'A(IxI)'!BU17*BU$102</f>
        <v>2247.3510799101791</v>
      </c>
      <c r="BV17" s="48">
        <f>'A(IxI)'!BV17*BV$102</f>
        <v>101.24024104836495</v>
      </c>
      <c r="BW17" s="48">
        <f>'A(IxI)'!BW17*BW$102</f>
        <v>186.77823860493413</v>
      </c>
      <c r="BX17" s="48">
        <f>'A(IxI)'!BX17*BX$102</f>
        <v>183.88808604171467</v>
      </c>
      <c r="BY17" s="48">
        <f>'A(IxI)'!BY17*BY$102</f>
        <v>273.3097007320751</v>
      </c>
      <c r="BZ17" s="48">
        <f>'A(IxI)'!BZ17*BZ$102</f>
        <v>94.178461089236578</v>
      </c>
      <c r="CA17" s="55">
        <f>'A(IxI)'!CA17*CA$102</f>
        <v>0</v>
      </c>
      <c r="CB17" s="83">
        <f t="shared" si="0"/>
        <v>623227.24707762466</v>
      </c>
      <c r="CC17" s="51">
        <f>'Sim_F(IxI)'!B11</f>
        <v>16799.7873318456</v>
      </c>
      <c r="CD17" s="48">
        <f>'Sim_F(IxI)'!C11</f>
        <v>0</v>
      </c>
      <c r="CE17" s="48">
        <f>'Sim_F(IxI)'!D11</f>
        <v>0</v>
      </c>
      <c r="CF17" s="48">
        <f>'Sim_F(IxI)'!E11</f>
        <v>3262.9834326065702</v>
      </c>
      <c r="CG17" s="48">
        <f>'Sim_F(IxI)'!F11</f>
        <v>0</v>
      </c>
      <c r="CH17" s="82">
        <f>'Sim_F(IxI)'!G11</f>
        <v>11.982157922814901</v>
      </c>
      <c r="CI17" s="93">
        <f t="shared" si="1"/>
        <v>643301.99999999965</v>
      </c>
      <c r="CJ17" s="127"/>
      <c r="CK17" s="48">
        <f>+'(I-AIxI)-1xSim_F(IxI)'!H10</f>
        <v>643301.99999999988</v>
      </c>
      <c r="CL17" s="48">
        <f t="shared" si="2"/>
        <v>0</v>
      </c>
      <c r="CM17" s="48"/>
      <c r="CN17" s="247">
        <f t="shared" si="3"/>
        <v>3.1205799021882412E-2</v>
      </c>
      <c r="CO17" s="360">
        <v>0</v>
      </c>
    </row>
    <row r="18" spans="1:93" ht="19.5" x14ac:dyDescent="0.25">
      <c r="A18" s="30"/>
      <c r="B18" s="42" t="s">
        <v>9</v>
      </c>
      <c r="C18" s="43" t="s">
        <v>120</v>
      </c>
      <c r="D18" s="51">
        <f>'A(IxI)'!D18*D$102</f>
        <v>375.41313976534383</v>
      </c>
      <c r="E18" s="48">
        <f>'A(IxI)'!E18*E$102</f>
        <v>407.70871630379548</v>
      </c>
      <c r="F18" s="48">
        <f>'A(IxI)'!F18*F$102</f>
        <v>1128.1169517691476</v>
      </c>
      <c r="G18" s="48">
        <f>'A(IxI)'!G18*G$102</f>
        <v>895.96096159061221</v>
      </c>
      <c r="H18" s="48">
        <f>'A(IxI)'!H18*H$102</f>
        <v>9919.0389881421288</v>
      </c>
      <c r="I18" s="48">
        <f>'A(IxI)'!I18*I$102</f>
        <v>791.0650341616124</v>
      </c>
      <c r="J18" s="48">
        <f>'A(IxI)'!J18*J$102</f>
        <v>675.17081561094915</v>
      </c>
      <c r="K18" s="48">
        <f>'A(IxI)'!K18*K$102</f>
        <v>1755.2149236310017</v>
      </c>
      <c r="L18" s="48">
        <f>'A(IxI)'!L18*L$102</f>
        <v>576.61777089278223</v>
      </c>
      <c r="M18" s="48">
        <f>'A(IxI)'!M18*M$102</f>
        <v>54052.348087072802</v>
      </c>
      <c r="N18" s="48">
        <f>'A(IxI)'!N18*N$102</f>
        <v>344.35720017010505</v>
      </c>
      <c r="O18" s="48">
        <f>'A(IxI)'!O18*O$102</f>
        <v>1016.0362475737022</v>
      </c>
      <c r="P18" s="48">
        <f>'A(IxI)'!P18*P$102</f>
        <v>181.40280829385995</v>
      </c>
      <c r="Q18" s="48">
        <f>'A(IxI)'!Q18*Q$102</f>
        <v>21.061931507298322</v>
      </c>
      <c r="R18" s="48">
        <f>'A(IxI)'!R18*R$102</f>
        <v>4576.9125011459246</v>
      </c>
      <c r="S18" s="48">
        <f>'A(IxI)'!S18*S$102</f>
        <v>422.13743793029249</v>
      </c>
      <c r="T18" s="48">
        <f>'A(IxI)'!T18*T$102</f>
        <v>911916.54678036028</v>
      </c>
      <c r="U18" s="48">
        <f>'A(IxI)'!U18*U$102</f>
        <v>509.59065210741585</v>
      </c>
      <c r="V18" s="48">
        <f>'A(IxI)'!V18*V$102</f>
        <v>1311.6559704758599</v>
      </c>
      <c r="W18" s="48">
        <f>'A(IxI)'!W18*W$102</f>
        <v>358.39367438638379</v>
      </c>
      <c r="X18" s="48">
        <f>'A(IxI)'!X18*X$102</f>
        <v>424464.43040009774</v>
      </c>
      <c r="Y18" s="48">
        <f>'A(IxI)'!Y18*Y$102</f>
        <v>2412.4992733481376</v>
      </c>
      <c r="Z18" s="48">
        <f>'A(IxI)'!Z18*Z$102</f>
        <v>466.39486073810411</v>
      </c>
      <c r="AA18" s="48">
        <f>'A(IxI)'!AA18*AA$102</f>
        <v>95.950465038182571</v>
      </c>
      <c r="AB18" s="48">
        <f>'A(IxI)'!AB18*AB$102</f>
        <v>72.717275289740243</v>
      </c>
      <c r="AC18" s="48">
        <f>'A(IxI)'!AC18*AC$102</f>
        <v>1557.201683412387</v>
      </c>
      <c r="AD18" s="48">
        <f>'A(IxI)'!AD18*AD$102</f>
        <v>52.931498915465951</v>
      </c>
      <c r="AE18" s="48">
        <f>'A(IxI)'!AE18*AE$102</f>
        <v>4516.1444988566982</v>
      </c>
      <c r="AF18" s="48">
        <f>'A(IxI)'!AF18*AF$102</f>
        <v>213.30650818427512</v>
      </c>
      <c r="AG18" s="48">
        <f>'A(IxI)'!AG18*AG$102</f>
        <v>37.542902195643329</v>
      </c>
      <c r="AH18" s="48">
        <f>'A(IxI)'!AH18*AH$102</f>
        <v>63.605561392192477</v>
      </c>
      <c r="AI18" s="48">
        <f>'A(IxI)'!AI18*AI$102</f>
        <v>45.798141825165516</v>
      </c>
      <c r="AJ18" s="48">
        <f>'A(IxI)'!AJ18*AJ$102</f>
        <v>0</v>
      </c>
      <c r="AK18" s="48">
        <f>'A(IxI)'!AK18*AK$102</f>
        <v>729.0859323250628</v>
      </c>
      <c r="AL18" s="48">
        <f>'A(IxI)'!AL18*AL$102</f>
        <v>68.457926686042839</v>
      </c>
      <c r="AM18" s="48">
        <f>'A(IxI)'!AM18*AM$102</f>
        <v>7827.7657230458863</v>
      </c>
      <c r="AN18" s="48">
        <f>'A(IxI)'!AN18*AN$102</f>
        <v>242.33033764196387</v>
      </c>
      <c r="AO18" s="48">
        <f>'A(IxI)'!AO18*AO$102</f>
        <v>130.29936031366159</v>
      </c>
      <c r="AP18" s="48">
        <f>'A(IxI)'!AP18*AP$102</f>
        <v>36.730631890438502</v>
      </c>
      <c r="AQ18" s="48">
        <f>'A(IxI)'!AQ18*AQ$102</f>
        <v>569.5391725584069</v>
      </c>
      <c r="AR18" s="48">
        <f>'A(IxI)'!AR18*AR$102</f>
        <v>52.374583011345777</v>
      </c>
      <c r="AS18" s="48">
        <f>'A(IxI)'!AS18*AS$102</f>
        <v>96.115983372864534</v>
      </c>
      <c r="AT18" s="48">
        <f>'A(IxI)'!AT18*AT$102</f>
        <v>147.25136750547387</v>
      </c>
      <c r="AU18" s="48">
        <f>'A(IxI)'!AU18*AU$102</f>
        <v>17.867240669727504</v>
      </c>
      <c r="AV18" s="48">
        <f>'A(IxI)'!AV18*AV$102</f>
        <v>118.3474065653634</v>
      </c>
      <c r="AW18" s="48">
        <f>'A(IxI)'!AW18*AW$102</f>
        <v>23.190342494863227</v>
      </c>
      <c r="AX18" s="48">
        <f>'A(IxI)'!AX18*AX$102</f>
        <v>70.592678160895872</v>
      </c>
      <c r="AY18" s="48">
        <f>'A(IxI)'!AY18*AY$102</f>
        <v>73.106061661890493</v>
      </c>
      <c r="AZ18" s="48">
        <f>'A(IxI)'!AZ18*AZ$102</f>
        <v>67.471245129691269</v>
      </c>
      <c r="BA18" s="48">
        <f>'A(IxI)'!BA18*BA$102</f>
        <v>11.904715301150734</v>
      </c>
      <c r="BB18" s="48">
        <f>'A(IxI)'!BB18*BB$102</f>
        <v>42.759061338526678</v>
      </c>
      <c r="BC18" s="48">
        <f>'A(IxI)'!BC18*BC$102</f>
        <v>13.607070378830873</v>
      </c>
      <c r="BD18" s="48">
        <f>'A(IxI)'!BD18*BD$102</f>
        <v>81.000105550974837</v>
      </c>
      <c r="BE18" s="48">
        <f>'A(IxI)'!BE18*BE$102</f>
        <v>43.117298298879852</v>
      </c>
      <c r="BF18" s="48">
        <f>'A(IxI)'!BF18*BF$102</f>
        <v>62.989929668057364</v>
      </c>
      <c r="BG18" s="48">
        <f>'A(IxI)'!BG18*BG$102</f>
        <v>86.481110366950276</v>
      </c>
      <c r="BH18" s="48">
        <f>'A(IxI)'!BH18*BH$102</f>
        <v>148.3973015233403</v>
      </c>
      <c r="BI18" s="48">
        <f>'A(IxI)'!BI18*BI$102</f>
        <v>601.22276896735059</v>
      </c>
      <c r="BJ18" s="48">
        <f>'A(IxI)'!BJ18*BJ$102</f>
        <v>385.28197356129851</v>
      </c>
      <c r="BK18" s="48">
        <f>'A(IxI)'!BK18*BK$102</f>
        <v>1122.3665315519779</v>
      </c>
      <c r="BL18" s="48">
        <f>'A(IxI)'!BL18*BL$102</f>
        <v>8.8432768228098979</v>
      </c>
      <c r="BM18" s="48">
        <f>'A(IxI)'!BM18*BM$102</f>
        <v>4447.1516384373881</v>
      </c>
      <c r="BN18" s="48">
        <f>'A(IxI)'!BN18*BN$102</f>
        <v>137100.76775349633</v>
      </c>
      <c r="BO18" s="48">
        <f>'A(IxI)'!BO18*BO$102</f>
        <v>60.210444710589918</v>
      </c>
      <c r="BP18" s="48">
        <f>'A(IxI)'!BP18*BP$102</f>
        <v>45.808604765559231</v>
      </c>
      <c r="BQ18" s="48">
        <f>'A(IxI)'!BQ18*BQ$102</f>
        <v>41.084988706890528</v>
      </c>
      <c r="BR18" s="48">
        <f>'A(IxI)'!BR18*BR$102</f>
        <v>4.5343321151747782</v>
      </c>
      <c r="BS18" s="48">
        <f>'A(IxI)'!BS18*BS$102</f>
        <v>9.4878148290151518</v>
      </c>
      <c r="BT18" s="48">
        <f>'A(IxI)'!BT18*BT$102</f>
        <v>99.684639935972712</v>
      </c>
      <c r="BU18" s="48">
        <f>'A(IxI)'!BU18*BU$102</f>
        <v>240.3354838560866</v>
      </c>
      <c r="BV18" s="48">
        <f>'A(IxI)'!BV18*BV$102</f>
        <v>72.625921635788799</v>
      </c>
      <c r="BW18" s="48">
        <f>'A(IxI)'!BW18*BW$102</f>
        <v>67.104349803586274</v>
      </c>
      <c r="BX18" s="48">
        <f>'A(IxI)'!BX18*BX$102</f>
        <v>131.91436120979515</v>
      </c>
      <c r="BY18" s="48">
        <f>'A(IxI)'!BY18*BY$102</f>
        <v>235.78066251975122</v>
      </c>
      <c r="BZ18" s="48">
        <f>'A(IxI)'!BZ18*BZ$102</f>
        <v>369.9789991867828</v>
      </c>
      <c r="CA18" s="55">
        <f>'A(IxI)'!CA18*CA$102</f>
        <v>0</v>
      </c>
      <c r="CB18" s="83">
        <f t="shared" si="0"/>
        <v>1581038.2407937576</v>
      </c>
      <c r="CC18" s="51">
        <f>'Sim_F(IxI)'!B12</f>
        <v>851300.99867612496</v>
      </c>
      <c r="CD18" s="48">
        <f>'Sim_F(IxI)'!C12</f>
        <v>0</v>
      </c>
      <c r="CE18" s="48">
        <f>'Sim_F(IxI)'!D12</f>
        <v>0</v>
      </c>
      <c r="CF18" s="48">
        <f>'Sim_F(IxI)'!E12</f>
        <v>494216.27683739399</v>
      </c>
      <c r="CG18" s="48">
        <f>'Sim_F(IxI)'!F12</f>
        <v>9589.1931822724691</v>
      </c>
      <c r="CH18" s="82">
        <f>'Sim_F(IxI)'!G12</f>
        <v>2674.29051044778</v>
      </c>
      <c r="CI18" s="93">
        <f t="shared" si="1"/>
        <v>2938818.9999999967</v>
      </c>
      <c r="CJ18" s="127"/>
      <c r="CK18" s="48">
        <f>+'(I-AIxI)-1xSim_F(IxI)'!H11</f>
        <v>2938818.9999999977</v>
      </c>
      <c r="CL18" s="48">
        <f t="shared" si="2"/>
        <v>0</v>
      </c>
      <c r="CM18" s="48"/>
      <c r="CN18" s="247">
        <f t="shared" si="3"/>
        <v>0.46201578226023471</v>
      </c>
      <c r="CO18" s="360">
        <v>0</v>
      </c>
    </row>
    <row r="19" spans="1:93" ht="19.5" x14ac:dyDescent="0.25">
      <c r="A19" s="30"/>
      <c r="B19" s="42" t="s">
        <v>10</v>
      </c>
      <c r="C19" s="43" t="s">
        <v>121</v>
      </c>
      <c r="D19" s="51">
        <f>'A(IxI)'!D19*D$102</f>
        <v>133.49022581447579</v>
      </c>
      <c r="E19" s="48">
        <f>'A(IxI)'!E19*E$102</f>
        <v>144.92521903834833</v>
      </c>
      <c r="F19" s="48">
        <f>'A(IxI)'!F19*F$102</f>
        <v>401.43513944151613</v>
      </c>
      <c r="G19" s="48">
        <f>'A(IxI)'!G19*G$102</f>
        <v>322.30598275751544</v>
      </c>
      <c r="H19" s="48">
        <f>'A(IxI)'!H19*H$102</f>
        <v>3557.6585456339317</v>
      </c>
      <c r="I19" s="48">
        <f>'A(IxI)'!I19*I$102</f>
        <v>282.27873152290414</v>
      </c>
      <c r="J19" s="48">
        <f>'A(IxI)'!J19*J$102</f>
        <v>240.28589324500322</v>
      </c>
      <c r="K19" s="48">
        <f>'A(IxI)'!K19*K$102</f>
        <v>627.37524086634039</v>
      </c>
      <c r="L19" s="48">
        <f>'A(IxI)'!L19*L$102</f>
        <v>204.64288762532829</v>
      </c>
      <c r="M19" s="48">
        <f>'A(IxI)'!M19*M$102</f>
        <v>307.82997898049297</v>
      </c>
      <c r="N19" s="48">
        <f>'A(IxI)'!N19*N$102</f>
        <v>11726.46167569337</v>
      </c>
      <c r="O19" s="48">
        <f>'A(IxI)'!O19*O$102</f>
        <v>307.59324496829817</v>
      </c>
      <c r="P19" s="48">
        <f>'A(IxI)'!P19*P$102</f>
        <v>61.787845284843527</v>
      </c>
      <c r="Q19" s="48">
        <f>'A(IxI)'!Q19*Q$102</f>
        <v>6.2941726409079077</v>
      </c>
      <c r="R19" s="48">
        <f>'A(IxI)'!R19*R$102</f>
        <v>1714.8467281198807</v>
      </c>
      <c r="S19" s="48">
        <f>'A(IxI)'!S19*S$102</f>
        <v>159.52430430879716</v>
      </c>
      <c r="T19" s="48">
        <f>'A(IxI)'!T19*T$102</f>
        <v>110.61359285873404</v>
      </c>
      <c r="U19" s="48">
        <f>'A(IxI)'!U19*U$102</f>
        <v>159.4085381616824</v>
      </c>
      <c r="V19" s="48">
        <f>'A(IxI)'!V19*V$102</f>
        <v>391.97682894334247</v>
      </c>
      <c r="W19" s="48">
        <f>'A(IxI)'!W19*W$102</f>
        <v>107.10279155620492</v>
      </c>
      <c r="X19" s="48">
        <f>'A(IxI)'!X19*X$102</f>
        <v>64.330288696817604</v>
      </c>
      <c r="Y19" s="48">
        <f>'A(IxI)'!Y19*Y$102</f>
        <v>18.151359504862558</v>
      </c>
      <c r="Z19" s="48">
        <f>'A(IxI)'!Z19*Z$102</f>
        <v>139.37799443040632</v>
      </c>
      <c r="AA19" s="48">
        <f>'A(IxI)'!AA19*AA$102</f>
        <v>28.67395099620601</v>
      </c>
      <c r="AB19" s="48">
        <f>'A(IxI)'!AB19*AB$102</f>
        <v>19.023824733068125</v>
      </c>
      <c r="AC19" s="48">
        <f>'A(IxI)'!AC19*AC$102</f>
        <v>11.605696408825883</v>
      </c>
      <c r="AD19" s="48">
        <f>'A(IxI)'!AD19*AD$102</f>
        <v>15.818112037850224</v>
      </c>
      <c r="AE19" s="48">
        <f>'A(IxI)'!AE19*AE$102</f>
        <v>180.59474690472894</v>
      </c>
      <c r="AF19" s="48">
        <f>'A(IxI)'!AF19*AF$102</f>
        <v>48.75164419933936</v>
      </c>
      <c r="AG19" s="48">
        <f>'A(IxI)'!AG19*AG$102</f>
        <v>11.219365506825296</v>
      </c>
      <c r="AH19" s="48">
        <f>'A(IxI)'!AH19*AH$102</f>
        <v>19.007961553079763</v>
      </c>
      <c r="AI19" s="48">
        <f>'A(IxI)'!AI19*AI$102</f>
        <v>13.686371127951332</v>
      </c>
      <c r="AJ19" s="48">
        <f>'A(IxI)'!AJ19*AJ$102</f>
        <v>0</v>
      </c>
      <c r="AK19" s="48">
        <f>'A(IxI)'!AK19*AK$102</f>
        <v>4396.168582654248</v>
      </c>
      <c r="AL19" s="48">
        <f>'A(IxI)'!AL19*AL$102</f>
        <v>20.458048163876128</v>
      </c>
      <c r="AM19" s="48">
        <f>'A(IxI)'!AM19*AM$102</f>
        <v>7.8276879881691501</v>
      </c>
      <c r="AN19" s="48">
        <f>'A(IxI)'!AN19*AN$102</f>
        <v>163373.04374772811</v>
      </c>
      <c r="AO19" s="48">
        <f>'A(IxI)'!AO19*AO$102</f>
        <v>39.207117535240471</v>
      </c>
      <c r="AP19" s="48">
        <f>'A(IxI)'!AP19*AP$102</f>
        <v>10.976625683544112</v>
      </c>
      <c r="AQ19" s="48">
        <f>'A(IxI)'!AQ19*AQ$102</f>
        <v>183.08395294529316</v>
      </c>
      <c r="AR19" s="48">
        <f>'A(IxI)'!AR19*AR$102</f>
        <v>15.651682627243437</v>
      </c>
      <c r="AS19" s="48">
        <f>'A(IxI)'!AS19*AS$102</f>
        <v>28.723414692038578</v>
      </c>
      <c r="AT19" s="48">
        <f>'A(IxI)'!AT19*AT$102</f>
        <v>14.434996996338825</v>
      </c>
      <c r="AU19" s="48">
        <f>'A(IxI)'!AU19*AU$102</f>
        <v>1864.9367951369409</v>
      </c>
      <c r="AV19" s="48">
        <f>'A(IxI)'!AV19*AV$102</f>
        <v>35.367079617935147</v>
      </c>
      <c r="AW19" s="48">
        <f>'A(IxI)'!AW19*AW$102</f>
        <v>6.9302295097613849</v>
      </c>
      <c r="AX19" s="48">
        <f>'A(IxI)'!AX19*AX$102</f>
        <v>402.9609184167216</v>
      </c>
      <c r="AY19" s="48">
        <f>'A(IxI)'!AY19*AY$102</f>
        <v>21.847102343740428</v>
      </c>
      <c r="AZ19" s="48">
        <f>'A(IxI)'!AZ19*AZ$102</f>
        <v>20.16318707503806</v>
      </c>
      <c r="BA19" s="48">
        <f>'A(IxI)'!BA19*BA$102</f>
        <v>3.5576192677455056</v>
      </c>
      <c r="BB19" s="48">
        <f>'A(IxI)'!BB19*BB$102</f>
        <v>12.778168703786649</v>
      </c>
      <c r="BC19" s="48">
        <f>'A(IxI)'!BC19*BC$102</f>
        <v>4.0663530821790133</v>
      </c>
      <c r="BD19" s="48">
        <f>'A(IxI)'!BD19*BD$102</f>
        <v>24.206167800561555</v>
      </c>
      <c r="BE19" s="48">
        <f>'A(IxI)'!BE19*BE$102</f>
        <v>43.746627122476752</v>
      </c>
      <c r="BF19" s="48">
        <f>'A(IxI)'!BF19*BF$102</f>
        <v>18.823985437043927</v>
      </c>
      <c r="BG19" s="48">
        <f>'A(IxI)'!BG19*BG$102</f>
        <v>25.844117793203175</v>
      </c>
      <c r="BH19" s="48">
        <f>'A(IxI)'!BH19*BH$102</f>
        <v>51.043670188615089</v>
      </c>
      <c r="BI19" s="48">
        <f>'A(IxI)'!BI19*BI$102</f>
        <v>151642.68549109242</v>
      </c>
      <c r="BJ19" s="48">
        <f>'A(IxI)'!BJ19*BJ$102</f>
        <v>115.13812283475612</v>
      </c>
      <c r="BK19" s="48">
        <f>'A(IxI)'!BK19*BK$102</f>
        <v>335.40934807034279</v>
      </c>
      <c r="BL19" s="48">
        <f>'A(IxI)'!BL19*BL$102</f>
        <v>2.6427353547711157</v>
      </c>
      <c r="BM19" s="48">
        <f>'A(IxI)'!BM19*BM$102</f>
        <v>6.8898833030942166</v>
      </c>
      <c r="BN19" s="48">
        <f>'A(IxI)'!BN19*BN$102</f>
        <v>53.865554764967158</v>
      </c>
      <c r="BO19" s="48">
        <f>'A(IxI)'!BO19*BO$102</f>
        <v>17.993360849311046</v>
      </c>
      <c r="BP19" s="48">
        <f>'A(IxI)'!BP19*BP$102</f>
        <v>13.689497885492409</v>
      </c>
      <c r="BQ19" s="48">
        <f>'A(IxI)'!BQ19*BQ$102</f>
        <v>12.277886849138806</v>
      </c>
      <c r="BR19" s="48">
        <f>'A(IxI)'!BR19*BR$102</f>
        <v>1.3550451977414151</v>
      </c>
      <c r="BS19" s="48">
        <f>'A(IxI)'!BS19*BS$102</f>
        <v>2.8353498584920449</v>
      </c>
      <c r="BT19" s="48">
        <f>'A(IxI)'!BT19*BT$102</f>
        <v>29.789876260225157</v>
      </c>
      <c r="BU19" s="48">
        <f>'A(IxI)'!BU19*BU$102</f>
        <v>59.981443759164478</v>
      </c>
      <c r="BV19" s="48">
        <f>'A(IxI)'!BV19*BV$102</f>
        <v>21.703616727758455</v>
      </c>
      <c r="BW19" s="48">
        <f>'A(IxI)'!BW19*BW$102</f>
        <v>20.279287270241905</v>
      </c>
      <c r="BX19" s="48">
        <f>'A(IxI)'!BX19*BX$102</f>
        <v>39.421444466374105</v>
      </c>
      <c r="BY19" s="48">
        <f>'A(IxI)'!BY19*BY$102</f>
        <v>58.591415145224119</v>
      </c>
      <c r="BZ19" s="48">
        <f>'A(IxI)'!BZ19*BZ$102</f>
        <v>20.18973090467485</v>
      </c>
      <c r="CA19" s="55">
        <f>'A(IxI)'!CA19*CA$102</f>
        <v>0</v>
      </c>
      <c r="CB19" s="83">
        <f t="shared" si="0"/>
        <v>344618.66585266596</v>
      </c>
      <c r="CC19" s="51">
        <f>'Sim_F(IxI)'!B13</f>
        <v>29348.038439101201</v>
      </c>
      <c r="CD19" s="48">
        <f>'Sim_F(IxI)'!C13</f>
        <v>0</v>
      </c>
      <c r="CE19" s="48">
        <f>'Sim_F(IxI)'!D13</f>
        <v>0</v>
      </c>
      <c r="CF19" s="48">
        <f>'Sim_F(IxI)'!E13</f>
        <v>699.50981029852301</v>
      </c>
      <c r="CG19" s="48">
        <f>'Sim_F(IxI)'!F13</f>
        <v>1311.7232752339901</v>
      </c>
      <c r="CH19" s="82">
        <f>'Sim_F(IxI)'!G13</f>
        <v>83128.062622699901</v>
      </c>
      <c r="CI19" s="93">
        <f t="shared" si="1"/>
        <v>459105.99999999953</v>
      </c>
      <c r="CJ19" s="127"/>
      <c r="CK19" s="48">
        <f>+'(I-AIxI)-1xSim_F(IxI)'!H12</f>
        <v>459106.00000000023</v>
      </c>
      <c r="CL19" s="48">
        <f t="shared" si="2"/>
        <v>6.9849193096160889E-10</v>
      </c>
      <c r="CM19" s="48"/>
      <c r="CN19" s="247">
        <f t="shared" si="3"/>
        <v>0.24937015449010411</v>
      </c>
      <c r="CO19" s="360">
        <v>0</v>
      </c>
    </row>
    <row r="20" spans="1:93" ht="19.5" x14ac:dyDescent="0.25">
      <c r="A20" s="30"/>
      <c r="B20" s="42" t="s">
        <v>11</v>
      </c>
      <c r="C20" s="43" t="s">
        <v>122</v>
      </c>
      <c r="D20" s="51">
        <f>'A(IxI)'!D20*D$102</f>
        <v>13.553333430792918</v>
      </c>
      <c r="E20" s="48">
        <f>'A(IxI)'!E20*E$102</f>
        <v>14.954819898333028</v>
      </c>
      <c r="F20" s="48">
        <f>'A(IxI)'!F20*F$102</f>
        <v>39.293232138330005</v>
      </c>
      <c r="G20" s="48">
        <f>'A(IxI)'!G20*G$102</f>
        <v>14.377459909392874</v>
      </c>
      <c r="H20" s="48">
        <f>'A(IxI)'!H20*H$102</f>
        <v>210.10146969290238</v>
      </c>
      <c r="I20" s="48">
        <f>'A(IxI)'!I20*I$102</f>
        <v>23.774585563847989</v>
      </c>
      <c r="J20" s="48">
        <f>'A(IxI)'!J20*J$102</f>
        <v>23.37410231131177</v>
      </c>
      <c r="K20" s="48">
        <f>'A(IxI)'!K20*K$102</f>
        <v>47.651359386728927</v>
      </c>
      <c r="L20" s="48">
        <f>'A(IxI)'!L20*L$102</f>
        <v>22.712303532950351</v>
      </c>
      <c r="M20" s="48">
        <f>'A(IxI)'!M20*M$102</f>
        <v>148.88585852215326</v>
      </c>
      <c r="N20" s="48">
        <f>'A(IxI)'!N20*N$102</f>
        <v>7.9939062330189605</v>
      </c>
      <c r="O20" s="48">
        <f>'A(IxI)'!O20*O$102</f>
        <v>1259554.2021431332</v>
      </c>
      <c r="P20" s="48">
        <f>'A(IxI)'!P20*P$102</f>
        <v>19.673452535326458</v>
      </c>
      <c r="Q20" s="48">
        <f>'A(IxI)'!Q20*Q$102</f>
        <v>6.5357836921854435</v>
      </c>
      <c r="R20" s="48">
        <f>'A(IxI)'!R20*R$102</f>
        <v>79.495751298508168</v>
      </c>
      <c r="S20" s="48">
        <f>'A(IxI)'!S20*S$102</f>
        <v>7.9594472664006917</v>
      </c>
      <c r="T20" s="48">
        <f>'A(IxI)'!T20*T$102</f>
        <v>1358.3128191653609</v>
      </c>
      <c r="U20" s="48">
        <f>'A(IxI)'!U20*U$102</f>
        <v>787656.30133696552</v>
      </c>
      <c r="V20" s="48">
        <f>'A(IxI)'!V20*V$102</f>
        <v>2698089.3590966603</v>
      </c>
      <c r="W20" s="48">
        <f>'A(IxI)'!W20*W$102</f>
        <v>111.21408934528503</v>
      </c>
      <c r="X20" s="48">
        <f>'A(IxI)'!X20*X$102</f>
        <v>645.52390214224624</v>
      </c>
      <c r="Y20" s="48">
        <f>'A(IxI)'!Y20*Y$102</f>
        <v>22.056194847266106</v>
      </c>
      <c r="Z20" s="48">
        <f>'A(IxI)'!Z20*Z$102</f>
        <v>144.72822323417606</v>
      </c>
      <c r="AA20" s="48">
        <f>'A(IxI)'!AA20*AA$102</f>
        <v>29.774642674004419</v>
      </c>
      <c r="AB20" s="48">
        <f>'A(IxI)'!AB20*AB$102</f>
        <v>19.766439161793325</v>
      </c>
      <c r="AC20" s="48">
        <f>'A(IxI)'!AC20*AC$102</f>
        <v>14.122422349125062</v>
      </c>
      <c r="AD20" s="48">
        <f>'A(IxI)'!AD20*AD$102</f>
        <v>16.425313475867899</v>
      </c>
      <c r="AE20" s="48">
        <f>'A(IxI)'!AE20*AE$102</f>
        <v>157.24774662805237</v>
      </c>
      <c r="AF20" s="48">
        <f>'A(IxI)'!AF20*AF$102</f>
        <v>1865.167104491896</v>
      </c>
      <c r="AG20" s="48">
        <f>'A(IxI)'!AG20*AG$102</f>
        <v>11.650037312227175</v>
      </c>
      <c r="AH20" s="48">
        <f>'A(IxI)'!AH20*AH$102</f>
        <v>19.737610044707406</v>
      </c>
      <c r="AI20" s="48">
        <f>'A(IxI)'!AI20*AI$102</f>
        <v>14.211742563572139</v>
      </c>
      <c r="AJ20" s="48">
        <f>'A(IxI)'!AJ20*AJ$102</f>
        <v>0</v>
      </c>
      <c r="AK20" s="48">
        <f>'A(IxI)'!AK20*AK$102</f>
        <v>16.130484068022561</v>
      </c>
      <c r="AL20" s="48">
        <f>'A(IxI)'!AL20*AL$102</f>
        <v>21.243360357544777</v>
      </c>
      <c r="AM20" s="48">
        <f>'A(IxI)'!AM20*AM$102</f>
        <v>18.770398766021366</v>
      </c>
      <c r="AN20" s="48">
        <f>'A(IxI)'!AN20*AN$102</f>
        <v>24.111625364123995</v>
      </c>
      <c r="AO20" s="48">
        <f>'A(IxI)'!AO20*AO$102</f>
        <v>39.136926484785363</v>
      </c>
      <c r="AP20" s="48">
        <f>'A(IxI)'!AP20*AP$102</f>
        <v>11.397979564695081</v>
      </c>
      <c r="AQ20" s="48">
        <f>'A(IxI)'!AQ20*AQ$102</f>
        <v>114.47991058579903</v>
      </c>
      <c r="AR20" s="48">
        <f>'A(IxI)'!AR20*AR$102</f>
        <v>16.25249542815909</v>
      </c>
      <c r="AS20" s="48">
        <f>'A(IxI)'!AS20*AS$102</f>
        <v>29.826005106371802</v>
      </c>
      <c r="AT20" s="48">
        <f>'A(IxI)'!AT20*AT$102</f>
        <v>15.124082057624189</v>
      </c>
      <c r="AU20" s="48">
        <f>'A(IxI)'!AU20*AU$102</f>
        <v>5.5444307257903782</v>
      </c>
      <c r="AV20" s="48">
        <f>'A(IxI)'!AV20*AV$102</f>
        <v>36.724696857660604</v>
      </c>
      <c r="AW20" s="48">
        <f>'A(IxI)'!AW20*AW$102</f>
        <v>7.1962565371367546</v>
      </c>
      <c r="AX20" s="48">
        <f>'A(IxI)'!AX20*AX$102</f>
        <v>19.732856587779622</v>
      </c>
      <c r="AY20" s="48">
        <f>'A(IxI)'!AY20*AY$102</f>
        <v>22.685735420045315</v>
      </c>
      <c r="AZ20" s="48">
        <f>'A(IxI)'!AZ20*AZ$102</f>
        <v>20.937180593208023</v>
      </c>
      <c r="BA20" s="48">
        <f>'A(IxI)'!BA20*BA$102</f>
        <v>3.6941837028769129</v>
      </c>
      <c r="BB20" s="48">
        <f>'A(IxI)'!BB20*BB$102</f>
        <v>13.268677456892352</v>
      </c>
      <c r="BC20" s="48">
        <f>'A(IxI)'!BC20*BC$102</f>
        <v>4.2224460111630959</v>
      </c>
      <c r="BD20" s="48">
        <f>'A(IxI)'!BD20*BD$102</f>
        <v>25.135357065514803</v>
      </c>
      <c r="BE20" s="48">
        <f>'A(IxI)'!BE20*BE$102</f>
        <v>13.379842915891352</v>
      </c>
      <c r="BF20" s="48">
        <f>'A(IxI)'!BF20*BF$102</f>
        <v>19.546571735538102</v>
      </c>
      <c r="BG20" s="48">
        <f>'A(IxI)'!BG20*BG$102</f>
        <v>26.836182171732123</v>
      </c>
      <c r="BH20" s="48">
        <f>'A(IxI)'!BH20*BH$102</f>
        <v>13.687893128942076</v>
      </c>
      <c r="BI20" s="48">
        <f>'A(IxI)'!BI20*BI$102</f>
        <v>186.5670281676561</v>
      </c>
      <c r="BJ20" s="48">
        <f>'A(IxI)'!BJ20*BJ$102</f>
        <v>119.55786860394957</v>
      </c>
      <c r="BK20" s="48">
        <f>'A(IxI)'!BK20*BK$102</f>
        <v>348.2845279897644</v>
      </c>
      <c r="BL20" s="48">
        <f>'A(IxI)'!BL20*BL$102</f>
        <v>2.7441806286367618</v>
      </c>
      <c r="BM20" s="48">
        <f>'A(IxI)'!BM20*BM$102</f>
        <v>5918.4254332075734</v>
      </c>
      <c r="BN20" s="48">
        <f>'A(IxI)'!BN20*BN$102</f>
        <v>23197.715100908295</v>
      </c>
      <c r="BO20" s="48">
        <f>'A(IxI)'!BO20*BO$102</f>
        <v>18.684062404359402</v>
      </c>
      <c r="BP20" s="48">
        <f>'A(IxI)'!BP20*BP$102</f>
        <v>14.214989346288807</v>
      </c>
      <c r="BQ20" s="48">
        <f>'A(IxI)'!BQ20*BQ$102</f>
        <v>12.749191549268401</v>
      </c>
      <c r="BR20" s="48">
        <f>'A(IxI)'!BR20*BR$102</f>
        <v>1.4070605957028572</v>
      </c>
      <c r="BS20" s="48">
        <f>'A(IxI)'!BS20*BS$102</f>
        <v>2.9441889226761853</v>
      </c>
      <c r="BT20" s="48">
        <f>'A(IxI)'!BT20*BT$102</f>
        <v>30.933404366505822</v>
      </c>
      <c r="BU20" s="48">
        <f>'A(IxI)'!BU20*BU$102</f>
        <v>34.071295819421231</v>
      </c>
      <c r="BV20" s="48">
        <f>'A(IxI)'!BV20*BV$102</f>
        <v>22.536741898179912</v>
      </c>
      <c r="BW20" s="48">
        <f>'A(IxI)'!BW20*BW$102</f>
        <v>19.73238518127862</v>
      </c>
      <c r="BX20" s="48">
        <f>'A(IxI)'!BX20*BX$102</f>
        <v>40.93469444914318</v>
      </c>
      <c r="BY20" s="48">
        <f>'A(IxI)'!BY20*BY$102</f>
        <v>60.894713294729698</v>
      </c>
      <c r="BZ20" s="48">
        <f>'A(IxI)'!BZ20*BZ$102</f>
        <v>21.377277227958761</v>
      </c>
      <c r="CA20" s="55">
        <f>'A(IxI)'!CA20*CA$102</f>
        <v>0</v>
      </c>
      <c r="CB20" s="83">
        <f t="shared" si="0"/>
        <v>4781002.9774528639</v>
      </c>
      <c r="CC20" s="51">
        <f>'Sim_F(IxI)'!B14</f>
        <v>1698628.31670331</v>
      </c>
      <c r="CD20" s="48">
        <f>'Sim_F(IxI)'!C14</f>
        <v>0</v>
      </c>
      <c r="CE20" s="48">
        <f>'Sim_F(IxI)'!D14</f>
        <v>0</v>
      </c>
      <c r="CF20" s="48">
        <f>'Sim_F(IxI)'!E14</f>
        <v>1397.33579759094</v>
      </c>
      <c r="CG20" s="48">
        <f>'Sim_F(IxI)'!F14</f>
        <v>13.0807521265891</v>
      </c>
      <c r="CH20" s="82">
        <f>'Sim_F(IxI)'!G14</f>
        <v>94016.289294107395</v>
      </c>
      <c r="CI20" s="93">
        <f t="shared" si="1"/>
        <v>6575058</v>
      </c>
      <c r="CJ20" s="127"/>
      <c r="CK20" s="48">
        <f>+'(I-AIxI)-1xSim_F(IxI)'!H13</f>
        <v>6575058.000000013</v>
      </c>
      <c r="CL20" s="48">
        <f t="shared" si="2"/>
        <v>1.3038516044616699E-8</v>
      </c>
      <c r="CM20" s="48"/>
      <c r="CN20" s="247">
        <f t="shared" si="3"/>
        <v>0.27285767251743404</v>
      </c>
      <c r="CO20" s="360">
        <v>0</v>
      </c>
    </row>
    <row r="21" spans="1:93" ht="19.5" x14ac:dyDescent="0.25">
      <c r="A21" s="30"/>
      <c r="B21" s="42" t="s">
        <v>12</v>
      </c>
      <c r="C21" s="43" t="s">
        <v>123</v>
      </c>
      <c r="D21" s="51">
        <f>'A(IxI)'!D21*D$102</f>
        <v>0</v>
      </c>
      <c r="E21" s="48">
        <f>'A(IxI)'!E21*E$102</f>
        <v>0</v>
      </c>
      <c r="F21" s="48">
        <f>'A(IxI)'!F21*F$102</f>
        <v>0</v>
      </c>
      <c r="G21" s="48">
        <f>'A(IxI)'!G21*G$102</f>
        <v>0</v>
      </c>
      <c r="H21" s="48">
        <f>'A(IxI)'!H21*H$102</f>
        <v>0</v>
      </c>
      <c r="I21" s="48">
        <f>'A(IxI)'!I21*I$102</f>
        <v>0</v>
      </c>
      <c r="J21" s="48">
        <f>'A(IxI)'!J21*J$102</f>
        <v>0</v>
      </c>
      <c r="K21" s="48">
        <f>'A(IxI)'!K21*K$102</f>
        <v>0</v>
      </c>
      <c r="L21" s="48">
        <f>'A(IxI)'!L21*L$102</f>
        <v>0</v>
      </c>
      <c r="M21" s="48">
        <f>'A(IxI)'!M21*M$102</f>
        <v>0</v>
      </c>
      <c r="N21" s="48">
        <f>'A(IxI)'!N21*N$102</f>
        <v>0</v>
      </c>
      <c r="O21" s="48">
        <f>'A(IxI)'!O21*O$102</f>
        <v>0</v>
      </c>
      <c r="P21" s="48">
        <f>'A(IxI)'!P21*P$102</f>
        <v>813912.80000000028</v>
      </c>
      <c r="Q21" s="48">
        <f>'A(IxI)'!Q21*Q$102</f>
        <v>3255651.2000000118</v>
      </c>
      <c r="R21" s="48">
        <f>'A(IxI)'!R21*R$102</f>
        <v>0</v>
      </c>
      <c r="S21" s="48">
        <f>'A(IxI)'!S21*S$102</f>
        <v>0</v>
      </c>
      <c r="T21" s="48">
        <f>'A(IxI)'!T21*T$102</f>
        <v>0</v>
      </c>
      <c r="U21" s="48">
        <f>'A(IxI)'!U21*U$102</f>
        <v>0</v>
      </c>
      <c r="V21" s="48">
        <f>'A(IxI)'!V21*V$102</f>
        <v>0</v>
      </c>
      <c r="W21" s="48">
        <f>'A(IxI)'!W21*W$102</f>
        <v>0</v>
      </c>
      <c r="X21" s="48">
        <f>'A(IxI)'!X21*X$102</f>
        <v>0</v>
      </c>
      <c r="Y21" s="48">
        <f>'A(IxI)'!Y21*Y$102</f>
        <v>0</v>
      </c>
      <c r="Z21" s="48">
        <f>'A(IxI)'!Z21*Z$102</f>
        <v>0</v>
      </c>
      <c r="AA21" s="48">
        <f>'A(IxI)'!AA21*AA$102</f>
        <v>0</v>
      </c>
      <c r="AB21" s="48">
        <f>'A(IxI)'!AB21*AB$102</f>
        <v>0</v>
      </c>
      <c r="AC21" s="48">
        <f>'A(IxI)'!AC21*AC$102</f>
        <v>0</v>
      </c>
      <c r="AD21" s="48">
        <f>'A(IxI)'!AD21*AD$102</f>
        <v>0</v>
      </c>
      <c r="AE21" s="48">
        <f>'A(IxI)'!AE21*AE$102</f>
        <v>0</v>
      </c>
      <c r="AF21" s="48">
        <f>'A(IxI)'!AF21*AF$102</f>
        <v>0</v>
      </c>
      <c r="AG21" s="48">
        <f>'A(IxI)'!AG21*AG$102</f>
        <v>0</v>
      </c>
      <c r="AH21" s="48">
        <f>'A(IxI)'!AH21*AH$102</f>
        <v>0</v>
      </c>
      <c r="AI21" s="48">
        <f>'A(IxI)'!AI21*AI$102</f>
        <v>0</v>
      </c>
      <c r="AJ21" s="48">
        <f>'A(IxI)'!AJ21*AJ$102</f>
        <v>0</v>
      </c>
      <c r="AK21" s="48">
        <f>'A(IxI)'!AK21*AK$102</f>
        <v>0</v>
      </c>
      <c r="AL21" s="48">
        <f>'A(IxI)'!AL21*AL$102</f>
        <v>0</v>
      </c>
      <c r="AM21" s="48">
        <f>'A(IxI)'!AM21*AM$102</f>
        <v>0</v>
      </c>
      <c r="AN21" s="48">
        <f>'A(IxI)'!AN21*AN$102</f>
        <v>0</v>
      </c>
      <c r="AO21" s="48">
        <f>'A(IxI)'!AO21*AO$102</f>
        <v>0</v>
      </c>
      <c r="AP21" s="48">
        <f>'A(IxI)'!AP21*AP$102</f>
        <v>0</v>
      </c>
      <c r="AQ21" s="48">
        <f>'A(IxI)'!AQ21*AQ$102</f>
        <v>0</v>
      </c>
      <c r="AR21" s="48">
        <f>'A(IxI)'!AR21*AR$102</f>
        <v>0</v>
      </c>
      <c r="AS21" s="48">
        <f>'A(IxI)'!AS21*AS$102</f>
        <v>0</v>
      </c>
      <c r="AT21" s="48">
        <f>'A(IxI)'!AT21*AT$102</f>
        <v>0</v>
      </c>
      <c r="AU21" s="48">
        <f>'A(IxI)'!AU21*AU$102</f>
        <v>0</v>
      </c>
      <c r="AV21" s="48">
        <f>'A(IxI)'!AV21*AV$102</f>
        <v>0</v>
      </c>
      <c r="AW21" s="48">
        <f>'A(IxI)'!AW21*AW$102</f>
        <v>0</v>
      </c>
      <c r="AX21" s="48">
        <f>'A(IxI)'!AX21*AX$102</f>
        <v>0</v>
      </c>
      <c r="AY21" s="48">
        <f>'A(IxI)'!AY21*AY$102</f>
        <v>0</v>
      </c>
      <c r="AZ21" s="48">
        <f>'A(IxI)'!AZ21*AZ$102</f>
        <v>0</v>
      </c>
      <c r="BA21" s="48">
        <f>'A(IxI)'!BA21*BA$102</f>
        <v>0</v>
      </c>
      <c r="BB21" s="48">
        <f>'A(IxI)'!BB21*BB$102</f>
        <v>0</v>
      </c>
      <c r="BC21" s="48">
        <f>'A(IxI)'!BC21*BC$102</f>
        <v>0</v>
      </c>
      <c r="BD21" s="48">
        <f>'A(IxI)'!BD21*BD$102</f>
        <v>0</v>
      </c>
      <c r="BE21" s="48">
        <f>'A(IxI)'!BE21*BE$102</f>
        <v>0</v>
      </c>
      <c r="BF21" s="48">
        <f>'A(IxI)'!BF21*BF$102</f>
        <v>0</v>
      </c>
      <c r="BG21" s="48">
        <f>'A(IxI)'!BG21*BG$102</f>
        <v>0</v>
      </c>
      <c r="BH21" s="48">
        <f>'A(IxI)'!BH21*BH$102</f>
        <v>0</v>
      </c>
      <c r="BI21" s="48">
        <f>'A(IxI)'!BI21*BI$102</f>
        <v>0</v>
      </c>
      <c r="BJ21" s="48">
        <f>'A(IxI)'!BJ21*BJ$102</f>
        <v>0</v>
      </c>
      <c r="BK21" s="48">
        <f>'A(IxI)'!BK21*BK$102</f>
        <v>0</v>
      </c>
      <c r="BL21" s="48">
        <f>'A(IxI)'!BL21*BL$102</f>
        <v>0</v>
      </c>
      <c r="BM21" s="48">
        <f>'A(IxI)'!BM21*BM$102</f>
        <v>0</v>
      </c>
      <c r="BN21" s="48">
        <f>'A(IxI)'!BN21*BN$102</f>
        <v>0</v>
      </c>
      <c r="BO21" s="48">
        <f>'A(IxI)'!BO21*BO$102</f>
        <v>0</v>
      </c>
      <c r="BP21" s="48">
        <f>'A(IxI)'!BP21*BP$102</f>
        <v>0</v>
      </c>
      <c r="BQ21" s="48">
        <f>'A(IxI)'!BQ21*BQ$102</f>
        <v>0</v>
      </c>
      <c r="BR21" s="48">
        <f>'A(IxI)'!BR21*BR$102</f>
        <v>0</v>
      </c>
      <c r="BS21" s="48">
        <f>'A(IxI)'!BS21*BS$102</f>
        <v>0</v>
      </c>
      <c r="BT21" s="48">
        <f>'A(IxI)'!BT21*BT$102</f>
        <v>0</v>
      </c>
      <c r="BU21" s="48">
        <f>'A(IxI)'!BU21*BU$102</f>
        <v>0</v>
      </c>
      <c r="BV21" s="48">
        <f>'A(IxI)'!BV21*BV$102</f>
        <v>0</v>
      </c>
      <c r="BW21" s="48">
        <f>'A(IxI)'!BW21*BW$102</f>
        <v>0</v>
      </c>
      <c r="BX21" s="48">
        <f>'A(IxI)'!BX21*BX$102</f>
        <v>0</v>
      </c>
      <c r="BY21" s="48">
        <f>'A(IxI)'!BY21*BY$102</f>
        <v>0</v>
      </c>
      <c r="BZ21" s="48">
        <f>'A(IxI)'!BZ21*BZ$102</f>
        <v>0</v>
      </c>
      <c r="CA21" s="55">
        <f>'A(IxI)'!CA21*CA$102</f>
        <v>0</v>
      </c>
      <c r="CB21" s="83">
        <f t="shared" si="0"/>
        <v>4069564.0000000121</v>
      </c>
      <c r="CC21" s="51">
        <f>'Sim_F(IxI)'!B15</f>
        <v>0</v>
      </c>
      <c r="CD21" s="48">
        <f>'Sim_F(IxI)'!C15</f>
        <v>0</v>
      </c>
      <c r="CE21" s="48">
        <f>'Sim_F(IxI)'!D15</f>
        <v>0</v>
      </c>
      <c r="CF21" s="48">
        <f>'Sim_F(IxI)'!E15</f>
        <v>0</v>
      </c>
      <c r="CG21" s="48">
        <f>'Sim_F(IxI)'!F15</f>
        <v>0</v>
      </c>
      <c r="CH21" s="82">
        <f>'Sim_F(IxI)'!G15</f>
        <v>0</v>
      </c>
      <c r="CI21" s="93">
        <f t="shared" si="1"/>
        <v>4069564.0000000121</v>
      </c>
      <c r="CJ21" s="127"/>
      <c r="CK21" s="48">
        <f>+'(I-AIxI)-1xSim_F(IxI)'!H14</f>
        <v>4069564.0000000009</v>
      </c>
      <c r="CL21" s="48">
        <f t="shared" si="2"/>
        <v>-1.1175870895385742E-8</v>
      </c>
      <c r="CM21" s="48"/>
      <c r="CN21" s="247">
        <f t="shared" si="3"/>
        <v>0</v>
      </c>
      <c r="CO21" s="360">
        <v>0</v>
      </c>
    </row>
    <row r="22" spans="1:93" ht="19.5" x14ac:dyDescent="0.25">
      <c r="A22" s="30"/>
      <c r="B22" s="42" t="s">
        <v>13</v>
      </c>
      <c r="C22" s="43" t="s">
        <v>124</v>
      </c>
      <c r="D22" s="51">
        <f>'A(IxI)'!D22*D$102</f>
        <v>219.11231353841816</v>
      </c>
      <c r="E22" s="48">
        <f>'A(IxI)'!E22*E$102</f>
        <v>242.13083671092298</v>
      </c>
      <c r="F22" s="48">
        <f>'A(IxI)'!F22*F$102</f>
        <v>124.85437739512467</v>
      </c>
      <c r="G22" s="48">
        <f>'A(IxI)'!G22*G$102</f>
        <v>132.55437336508456</v>
      </c>
      <c r="H22" s="48">
        <f>'A(IxI)'!H22*H$102</f>
        <v>1105.3131011832597</v>
      </c>
      <c r="I22" s="48">
        <f>'A(IxI)'!I22*I$102</f>
        <v>348.27922477780254</v>
      </c>
      <c r="J22" s="48">
        <f>'A(IxI)'!J22*J$102</f>
        <v>116.37047183953825</v>
      </c>
      <c r="K22" s="48">
        <f>'A(IxI)'!K22*K$102</f>
        <v>237.29820716744791</v>
      </c>
      <c r="L22" s="48">
        <f>'A(IxI)'!L22*L$102</f>
        <v>60.223314895310601</v>
      </c>
      <c r="M22" s="48">
        <f>'A(IxI)'!M22*M$102</f>
        <v>452.37672085801819</v>
      </c>
      <c r="N22" s="48">
        <f>'A(IxI)'!N22*N$102</f>
        <v>105.25760391103643</v>
      </c>
      <c r="O22" s="48">
        <f>'A(IxI)'!O22*O$102</f>
        <v>416.35483933147151</v>
      </c>
      <c r="P22" s="48">
        <f>'A(IxI)'!P22*P$102</f>
        <v>289.37796729507079</v>
      </c>
      <c r="Q22" s="48">
        <f>'A(IxI)'!Q22*Q$102</f>
        <v>485.06322026583587</v>
      </c>
      <c r="R22" s="48">
        <f>'A(IxI)'!R22*R$102</f>
        <v>1417.4778540050388</v>
      </c>
      <c r="S22" s="48">
        <f>'A(IxI)'!S22*S$102</f>
        <v>79.505384324356527</v>
      </c>
      <c r="T22" s="48">
        <f>'A(IxI)'!T22*T$102</f>
        <v>290.05447336585524</v>
      </c>
      <c r="U22" s="48">
        <f>'A(IxI)'!U22*U$102</f>
        <v>715.55755898688324</v>
      </c>
      <c r="V22" s="48">
        <f>'A(IxI)'!V22*V$102</f>
        <v>283.31536690144497</v>
      </c>
      <c r="W22" s="48">
        <f>'A(IxI)'!W22*W$102</f>
        <v>34.951746777612662</v>
      </c>
      <c r="X22" s="48">
        <f>'A(IxI)'!X22*X$102</f>
        <v>226.96143331001679</v>
      </c>
      <c r="Y22" s="48">
        <f>'A(IxI)'!Y22*Y$102</f>
        <v>145.29689708296269</v>
      </c>
      <c r="Z22" s="48">
        <f>'A(IxI)'!Z22*Z$102</f>
        <v>83.320774401857719</v>
      </c>
      <c r="AA22" s="48">
        <f>'A(IxI)'!AA22*AA$102</f>
        <v>9.2978657362857291</v>
      </c>
      <c r="AB22" s="48">
        <f>'A(IxI)'!AB22*AB$102</f>
        <v>50.804578731821508</v>
      </c>
      <c r="AC22" s="48">
        <f>'A(IxI)'!AC22*AC$102</f>
        <v>25.895529837188608</v>
      </c>
      <c r="AD22" s="48">
        <f>'A(IxI)'!AD22*AD$102</f>
        <v>83.535662558107134</v>
      </c>
      <c r="AE22" s="48">
        <f>'A(IxI)'!AE22*AE$102</f>
        <v>243.88792469935098</v>
      </c>
      <c r="AF22" s="48">
        <f>'A(IxI)'!AF22*AF$102</f>
        <v>278.40272181891999</v>
      </c>
      <c r="AG22" s="48">
        <f>'A(IxI)'!AG22*AG$102</f>
        <v>26.936994718470167</v>
      </c>
      <c r="AH22" s="48">
        <f>'A(IxI)'!AH22*AH$102</f>
        <v>109.16987019239156</v>
      </c>
      <c r="AI22" s="48">
        <f>'A(IxI)'!AI22*AI$102</f>
        <v>110.62979148333767</v>
      </c>
      <c r="AJ22" s="48">
        <f>'A(IxI)'!AJ22*AJ$102</f>
        <v>0</v>
      </c>
      <c r="AK22" s="48">
        <f>'A(IxI)'!AK22*AK$102</f>
        <v>170.04047550469016</v>
      </c>
      <c r="AL22" s="48">
        <f>'A(IxI)'!AL22*AL$102</f>
        <v>263.26455426424104</v>
      </c>
      <c r="AM22" s="48">
        <f>'A(IxI)'!AM22*AM$102</f>
        <v>64.530728309091003</v>
      </c>
      <c r="AN22" s="48">
        <f>'A(IxI)'!AN22*AN$102</f>
        <v>195.06200899170571</v>
      </c>
      <c r="AO22" s="48">
        <f>'A(IxI)'!AO22*AO$102</f>
        <v>793.1052170449575</v>
      </c>
      <c r="AP22" s="48">
        <f>'A(IxI)'!AP22*AP$102</f>
        <v>112.32058324537837</v>
      </c>
      <c r="AQ22" s="48">
        <f>'A(IxI)'!AQ22*AQ$102</f>
        <v>1065969.6466974146</v>
      </c>
      <c r="AR22" s="48">
        <f>'A(IxI)'!AR22*AR$102</f>
        <v>160.80963723974747</v>
      </c>
      <c r="AS22" s="48">
        <f>'A(IxI)'!AS22*AS$102</f>
        <v>230.56662286342095</v>
      </c>
      <c r="AT22" s="48">
        <f>'A(IxI)'!AT22*AT$102</f>
        <v>48.023898750111528</v>
      </c>
      <c r="AU22" s="48">
        <f>'A(IxI)'!AU22*AU$102</f>
        <v>66.739725220889</v>
      </c>
      <c r="AV22" s="48">
        <f>'A(IxI)'!AV22*AV$102</f>
        <v>654.8579846868704</v>
      </c>
      <c r="AW22" s="48">
        <f>'A(IxI)'!AW22*AW$102</f>
        <v>7237.8796214406875</v>
      </c>
      <c r="AX22" s="48">
        <f>'A(IxI)'!AX22*AX$102</f>
        <v>716.25638794905001</v>
      </c>
      <c r="AY22" s="48">
        <f>'A(IxI)'!AY22*AY$102</f>
        <v>806.73310547124254</v>
      </c>
      <c r="AZ22" s="48">
        <f>'A(IxI)'!AZ22*AZ$102</f>
        <v>192.69927967153916</v>
      </c>
      <c r="BA22" s="48">
        <f>'A(IxI)'!BA22*BA$102</f>
        <v>30.61777190989293</v>
      </c>
      <c r="BB22" s="48">
        <f>'A(IxI)'!BB22*BB$102</f>
        <v>130.86075870325755</v>
      </c>
      <c r="BC22" s="48">
        <f>'A(IxI)'!BC22*BC$102</f>
        <v>43.213811838377453</v>
      </c>
      <c r="BD22" s="48">
        <f>'A(IxI)'!BD22*BD$102</f>
        <v>78.177672943944373</v>
      </c>
      <c r="BE22" s="48">
        <f>'A(IxI)'!BE22*BE$102</f>
        <v>110.21336274942364</v>
      </c>
      <c r="BF22" s="48">
        <f>'A(IxI)'!BF22*BF$102</f>
        <v>186.43431142382943</v>
      </c>
      <c r="BG22" s="48">
        <f>'A(IxI)'!BG22*BG$102</f>
        <v>38504.839201000636</v>
      </c>
      <c r="BH22" s="48">
        <f>'A(IxI)'!BH22*BH$102</f>
        <v>582.75236241646121</v>
      </c>
      <c r="BI22" s="48">
        <f>'A(IxI)'!BI22*BI$102</f>
        <v>1214.1030934064988</v>
      </c>
      <c r="BJ22" s="48">
        <f>'A(IxI)'!BJ22*BJ$102</f>
        <v>12566.861569561734</v>
      </c>
      <c r="BK22" s="48">
        <f>'A(IxI)'!BK22*BK$102</f>
        <v>8017.2065309109057</v>
      </c>
      <c r="BL22" s="48">
        <f>'A(IxI)'!BL22*BL$102</f>
        <v>213.51661935377564</v>
      </c>
      <c r="BM22" s="48">
        <f>'A(IxI)'!BM22*BM$102</f>
        <v>454.79101525741879</v>
      </c>
      <c r="BN22" s="48">
        <f>'A(IxI)'!BN22*BN$102</f>
        <v>1274.0534926353762</v>
      </c>
      <c r="BO22" s="48">
        <f>'A(IxI)'!BO22*BO$102</f>
        <v>917.37741411436627</v>
      </c>
      <c r="BP22" s="48">
        <f>'A(IxI)'!BP22*BP$102</f>
        <v>601.64716599628514</v>
      </c>
      <c r="BQ22" s="48">
        <f>'A(IxI)'!BQ22*BQ$102</f>
        <v>115.14413783779776</v>
      </c>
      <c r="BR22" s="48">
        <f>'A(IxI)'!BR22*BR$102</f>
        <v>164.67792272533271</v>
      </c>
      <c r="BS22" s="48">
        <f>'A(IxI)'!BS22*BS$102</f>
        <v>6235.6521463642894</v>
      </c>
      <c r="BT22" s="48">
        <f>'A(IxI)'!BT22*BT$102</f>
        <v>4047.9628552690201</v>
      </c>
      <c r="BU22" s="48">
        <f>'A(IxI)'!BU22*BU$102</f>
        <v>757.57612466281307</v>
      </c>
      <c r="BV22" s="48">
        <f>'A(IxI)'!BV22*BV$102</f>
        <v>606.73755028384096</v>
      </c>
      <c r="BW22" s="48">
        <f>'A(IxI)'!BW22*BW$102</f>
        <v>222.69607550300893</v>
      </c>
      <c r="BX22" s="48">
        <f>'A(IxI)'!BX22*BX$102</f>
        <v>685.58606955168693</v>
      </c>
      <c r="BY22" s="48">
        <f>'A(IxI)'!BY22*BY$102</f>
        <v>343.09461484652576</v>
      </c>
      <c r="BZ22" s="48">
        <f>'A(IxI)'!BZ22*BZ$102</f>
        <v>1172.6381553506826</v>
      </c>
      <c r="CA22" s="55">
        <f>'A(IxI)'!CA22*CA$102</f>
        <v>0</v>
      </c>
      <c r="CB22" s="83">
        <f t="shared" si="0"/>
        <v>1165510.5373361518</v>
      </c>
      <c r="CC22" s="51">
        <f>'Sim_F(IxI)'!B16</f>
        <v>65227.361910899897</v>
      </c>
      <c r="CD22" s="48">
        <f>'Sim_F(IxI)'!C16</f>
        <v>0</v>
      </c>
      <c r="CE22" s="48">
        <f>'Sim_F(IxI)'!D16</f>
        <v>0</v>
      </c>
      <c r="CF22" s="48">
        <f>'Sim_F(IxI)'!E16</f>
        <v>0</v>
      </c>
      <c r="CG22" s="48">
        <f>'Sim_F(IxI)'!F16</f>
        <v>2668</v>
      </c>
      <c r="CH22" s="82">
        <f>'Sim_F(IxI)'!G16</f>
        <v>7824975.1007529497</v>
      </c>
      <c r="CI22" s="93">
        <f t="shared" si="1"/>
        <v>9058381.0000000019</v>
      </c>
      <c r="CJ22" s="127"/>
      <c r="CK22" s="48">
        <f>+'(I-AIxI)-1xSim_F(IxI)'!H15</f>
        <v>9058381.0000000317</v>
      </c>
      <c r="CL22" s="48">
        <f t="shared" si="2"/>
        <v>2.9802322387695313E-8</v>
      </c>
      <c r="CM22" s="48"/>
      <c r="CN22" s="247">
        <f t="shared" si="3"/>
        <v>0.87133346043446924</v>
      </c>
      <c r="CO22" s="360">
        <v>0</v>
      </c>
    </row>
    <row r="23" spans="1:93" ht="19.5" x14ac:dyDescent="0.25">
      <c r="A23" s="30"/>
      <c r="B23" s="42" t="s">
        <v>14</v>
      </c>
      <c r="C23" s="43" t="s">
        <v>125</v>
      </c>
      <c r="D23" s="51">
        <f>'A(IxI)'!D23*D$102</f>
        <v>25.152557850579331</v>
      </c>
      <c r="E23" s="48">
        <f>'A(IxI)'!E23*E$102</f>
        <v>27.967523862852762</v>
      </c>
      <c r="F23" s="48">
        <f>'A(IxI)'!F23*F$102</f>
        <v>71.617462886412696</v>
      </c>
      <c r="G23" s="48">
        <f>'A(IxI)'!G23*G$102</f>
        <v>10.351663153411666</v>
      </c>
      <c r="H23" s="48">
        <f>'A(IxI)'!H23*H$102</f>
        <v>255.40678505997249</v>
      </c>
      <c r="I23" s="48">
        <f>'A(IxI)'!I23*I$102</f>
        <v>39.772900222229232</v>
      </c>
      <c r="J23" s="48">
        <f>'A(IxI)'!J23*J$102</f>
        <v>42.468229427684285</v>
      </c>
      <c r="K23" s="48">
        <f>'A(IxI)'!K23*K$102</f>
        <v>74.149357339338636</v>
      </c>
      <c r="L23" s="48">
        <f>'A(IxI)'!L23*L$102</f>
        <v>43.872149770840757</v>
      </c>
      <c r="M23" s="48">
        <f>'A(IxI)'!M23*M$102</f>
        <v>181.88237662615211</v>
      </c>
      <c r="N23" s="48">
        <f>'A(IxI)'!N23*N$102</f>
        <v>10.801750973556066</v>
      </c>
      <c r="O23" s="48">
        <f>'A(IxI)'!O23*O$102</f>
        <v>785.41621844791314</v>
      </c>
      <c r="P23" s="48">
        <f>'A(IxI)'!P23*P$102</f>
        <v>48.437949074901326</v>
      </c>
      <c r="Q23" s="48">
        <f>'A(IxI)'!Q23*Q$102</f>
        <v>17.377977240700574</v>
      </c>
      <c r="R23" s="48">
        <f>'A(IxI)'!R23*R$102</f>
        <v>69.606743627972946</v>
      </c>
      <c r="S23" s="48">
        <f>'A(IxI)'!S23*S$102</f>
        <v>8.154496320049974</v>
      </c>
      <c r="T23" s="48">
        <f>'A(IxI)'!T23*T$102</f>
        <v>305.40002775232517</v>
      </c>
      <c r="U23" s="48">
        <f>'A(IxI)'!U23*U$102</f>
        <v>420.4578650029236</v>
      </c>
      <c r="V23" s="48">
        <f>'A(IxI)'!V23*V$102</f>
        <v>1082.2334881613308</v>
      </c>
      <c r="W23" s="48">
        <f>'A(IxI)'!W23*W$102</f>
        <v>295.70683555492019</v>
      </c>
      <c r="X23" s="48">
        <f>'A(IxI)'!X23*X$102</f>
        <v>177.61354138829861</v>
      </c>
      <c r="Y23" s="48">
        <f>'A(IxI)'!Y23*Y$102</f>
        <v>50.115230445565842</v>
      </c>
      <c r="Z23" s="48">
        <f>'A(IxI)'!Z23*Z$102</f>
        <v>384.81747375723654</v>
      </c>
      <c r="AA23" s="48">
        <f>'A(IxI)'!AA23*AA$102</f>
        <v>79.167715320429252</v>
      </c>
      <c r="AB23" s="48">
        <f>'A(IxI)'!AB23*AB$102</f>
        <v>52.524074585066977</v>
      </c>
      <c r="AC23" s="48">
        <f>'A(IxI)'!AC23*AC$102</f>
        <v>32.042897384836202</v>
      </c>
      <c r="AD23" s="48">
        <f>'A(IxI)'!AD23*AD$102</f>
        <v>43.673220718166085</v>
      </c>
      <c r="AE23" s="48">
        <f>'A(IxI)'!AE23*AE$102</f>
        <v>400.74144590845663</v>
      </c>
      <c r="AF23" s="48">
        <f>'A(IxI)'!AF23*AF$102</f>
        <v>134.60148166839093</v>
      </c>
      <c r="AG23" s="48">
        <f>'A(IxI)'!AG23*AG$102</f>
        <v>30.976252091583479</v>
      </c>
      <c r="AH23" s="48">
        <f>'A(IxI)'!AH23*AH$102</f>
        <v>52.480276933408796</v>
      </c>
      <c r="AI23" s="48">
        <f>'A(IxI)'!AI23*AI$102</f>
        <v>37.787563122039231</v>
      </c>
      <c r="AJ23" s="48">
        <f>'A(IxI)'!AJ23*AJ$102</f>
        <v>0</v>
      </c>
      <c r="AK23" s="48">
        <f>'A(IxI)'!AK23*AK$102</f>
        <v>40.422571611992865</v>
      </c>
      <c r="AL23" s="48">
        <f>'A(IxI)'!AL23*AL$102</f>
        <v>56.483912289020651</v>
      </c>
      <c r="AM23" s="48">
        <f>'A(IxI)'!AM23*AM$102</f>
        <v>21.611956243718023</v>
      </c>
      <c r="AN23" s="48">
        <f>'A(IxI)'!AN23*AN$102</f>
        <v>58.70880831563175</v>
      </c>
      <c r="AO23" s="48">
        <f>'A(IxI)'!AO23*AO$102</f>
        <v>103.92397136832328</v>
      </c>
      <c r="AP23" s="48">
        <f>'A(IxI)'!AP23*AP$102</f>
        <v>30.306056441566515</v>
      </c>
      <c r="AQ23" s="48">
        <f>'A(IxI)'!AQ23*AQ$102</f>
        <v>297.80788853065047</v>
      </c>
      <c r="AR23" s="48">
        <f>'A(IxI)'!AR23*AR$102</f>
        <v>43.21371528755391</v>
      </c>
      <c r="AS23" s="48">
        <f>'A(IxI)'!AS23*AS$102</f>
        <v>82.993465825447615</v>
      </c>
      <c r="AT23" s="48">
        <f>'A(IxI)'!AT23*AT$102</f>
        <v>50.922040607285453</v>
      </c>
      <c r="AU23" s="48">
        <f>'A(IxI)'!AU23*AU$102</f>
        <v>14.742071571406051</v>
      </c>
      <c r="AV23" s="48">
        <f>'A(IxI)'!AV23*AV$102</f>
        <v>97.647195228802332</v>
      </c>
      <c r="AW23" s="48">
        <f>'A(IxI)'!AW23*AW$102</f>
        <v>44.958388193669954</v>
      </c>
      <c r="AX23" s="48">
        <f>'A(IxI)'!AX23*AX$102</f>
        <v>52.237886397229786</v>
      </c>
      <c r="AY23" s="48">
        <f>'A(IxI)'!AY23*AY$102</f>
        <v>295289.03922356293</v>
      </c>
      <c r="AZ23" s="48">
        <f>'A(IxI)'!AZ23*AZ$102</f>
        <v>89.794755203304774</v>
      </c>
      <c r="BA23" s="48">
        <f>'A(IxI)'!BA23*BA$102</f>
        <v>9.822454863113089</v>
      </c>
      <c r="BB23" s="48">
        <f>'A(IxI)'!BB23*BB$102</f>
        <v>35.28004990981723</v>
      </c>
      <c r="BC23" s="48">
        <f>'A(IxI)'!BC23*BC$102</f>
        <v>11.227050058252974</v>
      </c>
      <c r="BD23" s="48">
        <f>'A(IxI)'!BD23*BD$102</f>
        <v>66.832331606026656</v>
      </c>
      <c r="BE23" s="48">
        <f>'A(IxI)'!BE23*BE$102</f>
        <v>35.575627442278439</v>
      </c>
      <c r="BF23" s="48">
        <f>'A(IxI)'!BF23*BF$102</f>
        <v>51.972325699830542</v>
      </c>
      <c r="BG23" s="48">
        <f>'A(IxI)'!BG23*BG$102</f>
        <v>71.354650791956288</v>
      </c>
      <c r="BH23" s="48">
        <f>'A(IxI)'!BH23*BH$102</f>
        <v>32.973010038485029</v>
      </c>
      <c r="BI23" s="48">
        <f>'A(IxI)'!BI23*BI$102</f>
        <v>2815.6364153800555</v>
      </c>
      <c r="BJ23" s="48">
        <f>'A(IxI)'!BJ23*BJ$102</f>
        <v>317.89208722288384</v>
      </c>
      <c r="BK23" s="48">
        <f>'A(IxI)'!BK23*BK$102</f>
        <v>926.05277128907562</v>
      </c>
      <c r="BL23" s="48">
        <f>'A(IxI)'!BL23*BL$102</f>
        <v>7.2964943080720319</v>
      </c>
      <c r="BM23" s="48">
        <f>'A(IxI)'!BM23*BM$102</f>
        <v>19.022712286929561</v>
      </c>
      <c r="BN23" s="48">
        <f>'A(IxI)'!BN23*BN$102</f>
        <v>148.72079908953441</v>
      </c>
      <c r="BO23" s="48">
        <f>'A(IxI)'!BO23*BO$102</f>
        <v>49.679002017004734</v>
      </c>
      <c r="BP23" s="48">
        <f>'A(IxI)'!BP23*BP$102</f>
        <v>37.796195983653554</v>
      </c>
      <c r="BQ23" s="48">
        <f>'A(IxI)'!BQ23*BQ$102</f>
        <v>33.898790262202617</v>
      </c>
      <c r="BR23" s="48">
        <f>'A(IxI)'!BR23*BR$102</f>
        <v>3.7412295387999088</v>
      </c>
      <c r="BS23" s="48">
        <f>'A(IxI)'!BS23*BS$102</f>
        <v>7.8282958096921522</v>
      </c>
      <c r="BT23" s="48">
        <f>'A(IxI)'!BT23*BT$102</f>
        <v>82.248743590040092</v>
      </c>
      <c r="BU23" s="48">
        <f>'A(IxI)'!BU23*BU$102</f>
        <v>87.927854397640402</v>
      </c>
      <c r="BV23" s="48">
        <f>'A(IxI)'!BV23*BV$102</f>
        <v>59.922880901701838</v>
      </c>
      <c r="BW23" s="48">
        <f>'A(IxI)'!BW23*BW$102</f>
        <v>52.351036027231174</v>
      </c>
      <c r="BX23" s="48">
        <f>'A(IxI)'!BX23*BX$102</f>
        <v>108.84114621828564</v>
      </c>
      <c r="BY23" s="48">
        <f>'A(IxI)'!BY23*BY$102</f>
        <v>161.76872433980049</v>
      </c>
      <c r="BZ23" s="48">
        <f>'A(IxI)'!BZ23*BZ$102</f>
        <v>55.743098286973328</v>
      </c>
      <c r="CA23" s="55">
        <f>'A(IxI)'!CA23*CA$102</f>
        <v>0</v>
      </c>
      <c r="CB23" s="83">
        <f t="shared" si="0"/>
        <v>306958.99521571735</v>
      </c>
      <c r="CC23" s="51">
        <f>'Sim_F(IxI)'!B17</f>
        <v>9943.5920443846098</v>
      </c>
      <c r="CD23" s="48">
        <f>'Sim_F(IxI)'!C17</f>
        <v>0</v>
      </c>
      <c r="CE23" s="48">
        <f>'Sim_F(IxI)'!D17</f>
        <v>0</v>
      </c>
      <c r="CF23" s="48">
        <f>'Sim_F(IxI)'!E17</f>
        <v>1931.3206447513401</v>
      </c>
      <c r="CG23" s="48">
        <f>'Sim_F(IxI)'!F17</f>
        <v>-12165</v>
      </c>
      <c r="CH23" s="82">
        <f>'Sim_F(IxI)'!G17</f>
        <v>3316095.0920951501</v>
      </c>
      <c r="CI23" s="93">
        <f t="shared" si="1"/>
        <v>3622764.0000000037</v>
      </c>
      <c r="CJ23" s="127"/>
      <c r="CK23" s="48">
        <f>+'(I-AIxI)-1xSim_F(IxI)'!H16</f>
        <v>3622764.0000000019</v>
      </c>
      <c r="CL23" s="48">
        <f t="shared" si="2"/>
        <v>0</v>
      </c>
      <c r="CM23" s="48"/>
      <c r="CN23" s="247">
        <f t="shared" si="3"/>
        <v>0.91526939231600035</v>
      </c>
      <c r="CO23" s="360">
        <v>0</v>
      </c>
    </row>
    <row r="24" spans="1:93" ht="19.5" x14ac:dyDescent="0.25">
      <c r="A24" s="30"/>
      <c r="B24" s="42" t="s">
        <v>15</v>
      </c>
      <c r="C24" s="43" t="s">
        <v>126</v>
      </c>
      <c r="D24" s="51">
        <f>'A(IxI)'!D24*D$102</f>
        <v>829.52531118565344</v>
      </c>
      <c r="E24" s="48">
        <f>'A(IxI)'!E24*E$102</f>
        <v>899.21588883519144</v>
      </c>
      <c r="F24" s="48">
        <f>'A(IxI)'!F24*F$102</f>
        <v>2502.9006806142024</v>
      </c>
      <c r="G24" s="48">
        <f>'A(IxI)'!G24*G$102</f>
        <v>2107.208801301565</v>
      </c>
      <c r="H24" s="48">
        <f>'A(IxI)'!H24*H$102</f>
        <v>22967.286019024745</v>
      </c>
      <c r="I24" s="48">
        <f>'A(IxI)'!I24*I$102</f>
        <v>1781.904801284461</v>
      </c>
      <c r="J24" s="48">
        <f>'A(IxI)'!J24*J$102</f>
        <v>1498.9820037508109</v>
      </c>
      <c r="K24" s="48">
        <f>'A(IxI)'!K24*K$102</f>
        <v>3989.8649463417014</v>
      </c>
      <c r="L24" s="48">
        <f>'A(IxI)'!L24*L$102</f>
        <v>1260.6714883127904</v>
      </c>
      <c r="M24" s="48">
        <f>'A(IxI)'!M24*M$102</f>
        <v>1656.2763277826396</v>
      </c>
      <c r="N24" s="48">
        <f>'A(IxI)'!N24*N$102</f>
        <v>792.385974573167</v>
      </c>
      <c r="O24" s="48">
        <f>'A(IxI)'!O24*O$102</f>
        <v>404.49028891683952</v>
      </c>
      <c r="P24" s="48">
        <f>'A(IxI)'!P24*P$102</f>
        <v>307.7350718102353</v>
      </c>
      <c r="Q24" s="48">
        <f>'A(IxI)'!Q24*Q$102</f>
        <v>5.5709775281009257</v>
      </c>
      <c r="R24" s="48">
        <f>'A(IxI)'!R24*R$102</f>
        <v>22229.995752641622</v>
      </c>
      <c r="S24" s="48">
        <f>'A(IxI)'!S24*S$102</f>
        <v>2145.2740760927563</v>
      </c>
      <c r="T24" s="48">
        <f>'A(IxI)'!T24*T$102</f>
        <v>97.904184596630984</v>
      </c>
      <c r="U24" s="48">
        <f>'A(IxI)'!U24*U$102</f>
        <v>134.78906578140672</v>
      </c>
      <c r="V24" s="48">
        <f>'A(IxI)'!V24*V$102</f>
        <v>346.93902283313093</v>
      </c>
      <c r="W24" s="48">
        <f>'A(IxI)'!W24*W$102</f>
        <v>94.796771394314348</v>
      </c>
      <c r="X24" s="48">
        <f>'A(IxI)'!X24*X$102</f>
        <v>56.938792936337386</v>
      </c>
      <c r="Y24" s="48">
        <f>'A(IxI)'!Y24*Y$102</f>
        <v>16.06578365023751</v>
      </c>
      <c r="Z24" s="48">
        <f>'A(IxI)'!Z24*Z$102</f>
        <v>123.36358075674994</v>
      </c>
      <c r="AA24" s="48">
        <f>'A(IxI)'!AA24*AA$102</f>
        <v>25.379338279270414</v>
      </c>
      <c r="AB24" s="48">
        <f>'A(IxI)'!AB24*AB$102</f>
        <v>16.838003361656401</v>
      </c>
      <c r="AC24" s="48">
        <f>'A(IxI)'!AC24*AC$102</f>
        <v>10.272211707590586</v>
      </c>
      <c r="AD24" s="48">
        <f>'A(IxI)'!AD24*AD$102</f>
        <v>14.000624343715971</v>
      </c>
      <c r="AE24" s="48">
        <f>'A(IxI)'!AE24*AE$102</f>
        <v>362.59081158838831</v>
      </c>
      <c r="AF24" s="48">
        <f>'A(IxI)'!AF24*AF$102</f>
        <v>43.150121515147156</v>
      </c>
      <c r="AG24" s="48">
        <f>'A(IxI)'!AG24*AG$102</f>
        <v>9.9302698994698275</v>
      </c>
      <c r="AH24" s="48">
        <f>'A(IxI)'!AH24*AH$102</f>
        <v>16.823962847631602</v>
      </c>
      <c r="AI24" s="48">
        <f>'A(IxI)'!AI24*AI$102</f>
        <v>12.113818661330491</v>
      </c>
      <c r="AJ24" s="48">
        <f>'A(IxI)'!AJ24*AJ$102</f>
        <v>0</v>
      </c>
      <c r="AK24" s="48">
        <f>'A(IxI)'!AK24*AK$102</f>
        <v>12.958541432028239</v>
      </c>
      <c r="AL24" s="48">
        <f>'A(IxI)'!AL24*AL$102</f>
        <v>18.107435733335794</v>
      </c>
      <c r="AM24" s="48">
        <f>'A(IxI)'!AM24*AM$102</f>
        <v>6.9282932590145094</v>
      </c>
      <c r="AN24" s="48">
        <f>'A(IxI)'!AN24*AN$102</f>
        <v>426.48332566670166</v>
      </c>
      <c r="AO24" s="48">
        <f>'A(IxI)'!AO24*AO$102</f>
        <v>43.662388829638203</v>
      </c>
      <c r="AP24" s="48">
        <f>'A(IxI)'!AP24*AP$102</f>
        <v>9.7154206765734514</v>
      </c>
      <c r="AQ24" s="48">
        <f>'A(IxI)'!AQ24*AQ$102</f>
        <v>592.2578746954191</v>
      </c>
      <c r="AR24" s="48">
        <f>'A(IxI)'!AR24*AR$102</f>
        <v>1388.6994586894687</v>
      </c>
      <c r="AS24" s="48">
        <f>'A(IxI)'!AS24*AS$102</f>
        <v>763.81743893950011</v>
      </c>
      <c r="AT24" s="48">
        <f>'A(IxI)'!AT24*AT$102</f>
        <v>29.30764417677716</v>
      </c>
      <c r="AU24" s="48">
        <f>'A(IxI)'!AU24*AU$102</f>
        <v>9.3179716219445545</v>
      </c>
      <c r="AV24" s="48">
        <f>'A(IxI)'!AV24*AV$102</f>
        <v>38.650639250610709</v>
      </c>
      <c r="AW24" s="48">
        <f>'A(IxI)'!AW24*AW$102</f>
        <v>3903.8273541876888</v>
      </c>
      <c r="AX24" s="48">
        <f>'A(IxI)'!AX24*AX$102</f>
        <v>80404.266814092975</v>
      </c>
      <c r="AY24" s="48">
        <f>'A(IxI)'!AY24*AY$102</f>
        <v>19.336888762800591</v>
      </c>
      <c r="AZ24" s="48">
        <f>'A(IxI)'!AZ24*AZ$102</f>
        <v>180.40341250798488</v>
      </c>
      <c r="BA24" s="48">
        <f>'A(IxI)'!BA24*BA$102</f>
        <v>3.1488518229284148</v>
      </c>
      <c r="BB24" s="48">
        <f>'A(IxI)'!BB24*BB$102</f>
        <v>11.309967927541582</v>
      </c>
      <c r="BC24" s="48">
        <f>'A(IxI)'!BC24*BC$102</f>
        <v>3.5991325523723461</v>
      </c>
      <c r="BD24" s="48">
        <f>'A(IxI)'!BD24*BD$102</f>
        <v>21.424899593938775</v>
      </c>
      <c r="BE24" s="48">
        <f>'A(IxI)'!BE24*BE$102</f>
        <v>11.404723247355003</v>
      </c>
      <c r="BF24" s="48">
        <f>'A(IxI)'!BF24*BF$102</f>
        <v>16.661125431720535</v>
      </c>
      <c r="BG24" s="48">
        <f>'A(IxI)'!BG24*BG$102</f>
        <v>22.874650517809759</v>
      </c>
      <c r="BH24" s="48">
        <f>'A(IxI)'!BH24*BH$102</f>
        <v>268.81142985313522</v>
      </c>
      <c r="BI24" s="48">
        <f>'A(IxI)'!BI24*BI$102</f>
        <v>128861.89093037043</v>
      </c>
      <c r="BJ24" s="48">
        <f>'A(IxI)'!BJ24*BJ$102</f>
        <v>101.90884990527131</v>
      </c>
      <c r="BK24" s="48">
        <f>'A(IxI)'!BK24*BK$102</f>
        <v>296.87109766746556</v>
      </c>
      <c r="BL24" s="48">
        <f>'A(IxI)'!BL24*BL$102</f>
        <v>2.339087297742763</v>
      </c>
      <c r="BM24" s="48">
        <f>'A(IxI)'!BM24*BM$102</f>
        <v>6.0982415390562164</v>
      </c>
      <c r="BN24" s="48">
        <f>'A(IxI)'!BN24*BN$102</f>
        <v>47.676448082147914</v>
      </c>
      <c r="BO24" s="48">
        <f>'A(IxI)'!BO24*BO$102</f>
        <v>15.925938906573041</v>
      </c>
      <c r="BP24" s="48">
        <f>'A(IxI)'!BP24*BP$102</f>
        <v>12.116586157074709</v>
      </c>
      <c r="BQ24" s="48">
        <f>'A(IxI)'!BQ24*BQ$102</f>
        <v>10.867168034852599</v>
      </c>
      <c r="BR24" s="48">
        <f>'A(IxI)'!BR24*BR$102</f>
        <v>1.1993516506229109</v>
      </c>
      <c r="BS24" s="48">
        <f>'A(IxI)'!BS24*BS$102</f>
        <v>2.5095705579001781</v>
      </c>
      <c r="BT24" s="48">
        <f>'A(IxI)'!BT24*BT$102</f>
        <v>26.367044674307248</v>
      </c>
      <c r="BU24" s="48">
        <f>'A(IxI)'!BU24*BU$102</f>
        <v>214.00130923627674</v>
      </c>
      <c r="BV24" s="48">
        <f>'A(IxI)'!BV24*BV$102</f>
        <v>19.209889522734308</v>
      </c>
      <c r="BW24" s="48">
        <f>'A(IxI)'!BW24*BW$102</f>
        <v>25.488087311023754</v>
      </c>
      <c r="BX24" s="48">
        <f>'A(IxI)'!BX24*BX$102</f>
        <v>34.891953839983941</v>
      </c>
      <c r="BY24" s="48">
        <f>'A(IxI)'!BY24*BY$102</f>
        <v>51.859311101862545</v>
      </c>
      <c r="BZ24" s="48">
        <f>'A(IxI)'!BZ24*BZ$102</f>
        <v>17.869947900273029</v>
      </c>
      <c r="CA24" s="55">
        <f>'A(IxI)'!CA24*CA$102</f>
        <v>0</v>
      </c>
      <c r="CB24" s="83">
        <f t="shared" si="0"/>
        <v>284717.25127137429</v>
      </c>
      <c r="CC24" s="51">
        <f>'Sim_F(IxI)'!B18</f>
        <v>4245.1963331797697</v>
      </c>
      <c r="CD24" s="48">
        <f>'Sim_F(IxI)'!C18</f>
        <v>0</v>
      </c>
      <c r="CE24" s="48">
        <f>'Sim_F(IxI)'!D18</f>
        <v>0</v>
      </c>
      <c r="CF24" s="48">
        <f>'Sim_F(IxI)'!E18</f>
        <v>619.13672474307805</v>
      </c>
      <c r="CG24" s="48">
        <f>'Sim_F(IxI)'!F18</f>
        <v>1412.00585496347</v>
      </c>
      <c r="CH24" s="82">
        <f>'Sim_F(IxI)'!G18</f>
        <v>6330.4098157397402</v>
      </c>
      <c r="CI24" s="93">
        <f t="shared" si="1"/>
        <v>297324.00000000029</v>
      </c>
      <c r="CJ24" s="127"/>
      <c r="CK24" s="48">
        <f>+'(I-AIxI)-1xSim_F(IxI)'!H17</f>
        <v>297324.00000000035</v>
      </c>
      <c r="CL24" s="48">
        <f t="shared" si="2"/>
        <v>0</v>
      </c>
      <c r="CM24" s="48"/>
      <c r="CN24" s="247">
        <f t="shared" si="3"/>
        <v>4.2400710096144427E-2</v>
      </c>
      <c r="CO24" s="360">
        <v>0</v>
      </c>
    </row>
    <row r="25" spans="1:93" ht="19.5" x14ac:dyDescent="0.25">
      <c r="A25" s="30"/>
      <c r="B25" s="42" t="s">
        <v>16</v>
      </c>
      <c r="C25" s="43" t="s">
        <v>127</v>
      </c>
      <c r="D25" s="51">
        <f>'A(IxI)'!D25*D$102</f>
        <v>35.119249691900357</v>
      </c>
      <c r="E25" s="48">
        <f>'A(IxI)'!E25*E$102</f>
        <v>39.107085506292414</v>
      </c>
      <c r="F25" s="48">
        <f>'A(IxI)'!F25*F$102</f>
        <v>100.36395847488431</v>
      </c>
      <c r="G25" s="48">
        <f>'A(IxI)'!G25*G$102</f>
        <v>14.412016013263388</v>
      </c>
      <c r="H25" s="48">
        <f>'A(IxI)'!H25*H$102</f>
        <v>356.26293387024884</v>
      </c>
      <c r="I25" s="48">
        <f>'A(IxI)'!I25*I$102</f>
        <v>55.550900440808121</v>
      </c>
      <c r="J25" s="48">
        <f>'A(IxI)'!J25*J$102</f>
        <v>59.132553758114717</v>
      </c>
      <c r="K25" s="48">
        <f>'A(IxI)'!K25*K$102</f>
        <v>103.26592887306475</v>
      </c>
      <c r="L25" s="48">
        <f>'A(IxI)'!L25*L$102</f>
        <v>61.46867516024588</v>
      </c>
      <c r="M25" s="48">
        <f>'A(IxI)'!M25*M$102</f>
        <v>51719.844665461307</v>
      </c>
      <c r="N25" s="48">
        <f>'A(IxI)'!N25*N$102</f>
        <v>15.035296128428906</v>
      </c>
      <c r="O25" s="48">
        <f>'A(IxI)'!O25*O$102</f>
        <v>110179.36793951782</v>
      </c>
      <c r="P25" s="48">
        <f>'A(IxI)'!P25*P$102</f>
        <v>71.636387033509578</v>
      </c>
      <c r="Q25" s="48">
        <f>'A(IxI)'!Q25*Q$102</f>
        <v>24.474551568683619</v>
      </c>
      <c r="R25" s="48">
        <f>'A(IxI)'!R25*R$102</f>
        <v>140.78820758285462</v>
      </c>
      <c r="S25" s="48">
        <f>'A(IxI)'!S25*S$102</f>
        <v>17.854910985490474</v>
      </c>
      <c r="T25" s="48">
        <f>'A(IxI)'!T25*T$102</f>
        <v>125984.30284589619</v>
      </c>
      <c r="U25" s="48">
        <f>'A(IxI)'!U25*U$102</f>
        <v>1858.8465423045009</v>
      </c>
      <c r="V25" s="48">
        <f>'A(IxI)'!V25*V$102</f>
        <v>70214.853224657214</v>
      </c>
      <c r="W25" s="48">
        <f>'A(IxI)'!W25*W$102</f>
        <v>476.86838359427952</v>
      </c>
      <c r="X25" s="48">
        <f>'A(IxI)'!X25*X$102</f>
        <v>4835.0134861499391</v>
      </c>
      <c r="Y25" s="48">
        <f>'A(IxI)'!Y25*Y$102</f>
        <v>956.43900800448739</v>
      </c>
      <c r="Z25" s="48">
        <f>'A(IxI)'!Z25*Z$102</f>
        <v>535.74703434557978</v>
      </c>
      <c r="AA25" s="48">
        <f>'A(IxI)'!AA25*AA$102</f>
        <v>110.31046502886602</v>
      </c>
      <c r="AB25" s="48">
        <f>'A(IxI)'!AB25*AB$102</f>
        <v>117.22256322775758</v>
      </c>
      <c r="AC25" s="48">
        <f>'A(IxI)'!AC25*AC$102</f>
        <v>264.35812247167598</v>
      </c>
      <c r="AD25" s="48">
        <f>'A(IxI)'!AD25*AD$102</f>
        <v>66.871123439494355</v>
      </c>
      <c r="AE25" s="48">
        <f>'A(IxI)'!AE25*AE$102</f>
        <v>42891.78944302132</v>
      </c>
      <c r="AF25" s="48">
        <f>'A(IxI)'!AF25*AF$102</f>
        <v>8319.3118640846515</v>
      </c>
      <c r="AG25" s="48">
        <f>'A(IxI)'!AG25*AG$102</f>
        <v>43.418480512713131</v>
      </c>
      <c r="AH25" s="48">
        <f>'A(IxI)'!AH25*AH$102</f>
        <v>3385.7255354425597</v>
      </c>
      <c r="AI25" s="48">
        <f>'A(IxI)'!AI25*AI$102</f>
        <v>54.741984989251868</v>
      </c>
      <c r="AJ25" s="48">
        <f>'A(IxI)'!AJ25*AJ$102</f>
        <v>0</v>
      </c>
      <c r="AK25" s="48">
        <f>'A(IxI)'!AK25*AK$102</f>
        <v>64.84722557440071</v>
      </c>
      <c r="AL25" s="48">
        <f>'A(IxI)'!AL25*AL$102</f>
        <v>88.974880710322594</v>
      </c>
      <c r="AM25" s="48">
        <f>'A(IxI)'!AM25*AM$102</f>
        <v>113.9100040377931</v>
      </c>
      <c r="AN25" s="48">
        <f>'A(IxI)'!AN25*AN$102</f>
        <v>85.80110217838822</v>
      </c>
      <c r="AO25" s="48">
        <f>'A(IxI)'!AO25*AO$102</f>
        <v>149.1532966886142</v>
      </c>
      <c r="AP25" s="48">
        <f>'A(IxI)'!AP25*AP$102</f>
        <v>43.10725613087758</v>
      </c>
      <c r="AQ25" s="48">
        <f>'A(IxI)'!AQ25*AQ$102</f>
        <v>421.0084558714704</v>
      </c>
      <c r="AR25" s="48">
        <f>'A(IxI)'!AR25*AR$102</f>
        <v>128.14892300489561</v>
      </c>
      <c r="AS25" s="48">
        <f>'A(IxI)'!AS25*AS$102</f>
        <v>111.93317359906604</v>
      </c>
      <c r="AT25" s="48">
        <f>'A(IxI)'!AT25*AT$102</f>
        <v>75.968388084024767</v>
      </c>
      <c r="AU25" s="48">
        <f>'A(IxI)'!AU25*AU$102</f>
        <v>20.796830148971349</v>
      </c>
      <c r="AV25" s="48">
        <f>'A(IxI)'!AV25*AV$102</f>
        <v>139.34895031233162</v>
      </c>
      <c r="AW25" s="48">
        <f>'A(IxI)'!AW25*AW$102</f>
        <v>27.388318422821733</v>
      </c>
      <c r="AX25" s="48">
        <f>'A(IxI)'!AX25*AX$102</f>
        <v>74.888529920925038</v>
      </c>
      <c r="AY25" s="48">
        <f>'A(IxI)'!AY25*AY$102</f>
        <v>89.250606385661541</v>
      </c>
      <c r="AZ25" s="48">
        <f>'A(IxI)'!AZ25*AZ$102</f>
        <v>99.566054504186624</v>
      </c>
      <c r="BA25" s="48">
        <f>'A(IxI)'!BA25*BA$102</f>
        <v>13.954552202549117</v>
      </c>
      <c r="BB25" s="48">
        <f>'A(IxI)'!BB25*BB$102</f>
        <v>50.681727241016688</v>
      </c>
      <c r="BC25" s="48">
        <f>'A(IxI)'!BC25*BC$102</f>
        <v>17.105311635730509</v>
      </c>
      <c r="BD25" s="48">
        <f>'A(IxI)'!BD25*BD$102</f>
        <v>94.618288934197125</v>
      </c>
      <c r="BE25" s="48">
        <f>'A(IxI)'!BE25*BE$102</f>
        <v>54.852155454206468</v>
      </c>
      <c r="BF25" s="48">
        <f>'A(IxI)'!BF25*BF$102</f>
        <v>76.771723501314057</v>
      </c>
      <c r="BG25" s="48">
        <f>'A(IxI)'!BG25*BG$102</f>
        <v>102.69152721222451</v>
      </c>
      <c r="BH25" s="48">
        <f>'A(IxI)'!BH25*BH$102</f>
        <v>49.978998900807419</v>
      </c>
      <c r="BI25" s="48">
        <f>'A(IxI)'!BI25*BI$102</f>
        <v>836.93061264692551</v>
      </c>
      <c r="BJ25" s="48">
        <f>'A(IxI)'!BJ25*BJ$102</f>
        <v>442.48397134699837</v>
      </c>
      <c r="BK25" s="48">
        <f>'A(IxI)'!BK25*BK$102</f>
        <v>1297.448369557422</v>
      </c>
      <c r="BL25" s="48">
        <f>'A(IxI)'!BL25*BL$102</f>
        <v>10.161361259150699</v>
      </c>
      <c r="BM25" s="48">
        <f>'A(IxI)'!BM25*BM$102</f>
        <v>28167.530151038427</v>
      </c>
      <c r="BN25" s="48">
        <f>'A(IxI)'!BN25*BN$102</f>
        <v>198146.15159674041</v>
      </c>
      <c r="BO25" s="48">
        <f>'A(IxI)'!BO25*BO$102</f>
        <v>69.149761785758159</v>
      </c>
      <c r="BP25" s="48">
        <f>'A(IxI)'!BP25*BP$102</f>
        <v>53.421532970176813</v>
      </c>
      <c r="BQ25" s="48">
        <f>'A(IxI)'!BQ25*BQ$102</f>
        <v>47.198208270074431</v>
      </c>
      <c r="BR25" s="48">
        <f>'A(IxI)'!BR25*BR$102</f>
        <v>5.2210958635087863</v>
      </c>
      <c r="BS25" s="48">
        <f>'A(IxI)'!BS25*BS$102</f>
        <v>10.896450581744222</v>
      </c>
      <c r="BT25" s="48">
        <f>'A(IxI)'!BT25*BT$102</f>
        <v>4672.4940998814427</v>
      </c>
      <c r="BU25" s="48">
        <f>'A(IxI)'!BU25*BU$102</f>
        <v>679.39995752541927</v>
      </c>
      <c r="BV25" s="48">
        <f>'A(IxI)'!BV25*BV$102</f>
        <v>84.389241045462754</v>
      </c>
      <c r="BW25" s="48">
        <f>'A(IxI)'!BW25*BW$102</f>
        <v>78.768251314557986</v>
      </c>
      <c r="BX25" s="48">
        <f>'A(IxI)'!BX25*BX$102</f>
        <v>154.30575158703249</v>
      </c>
      <c r="BY25" s="48">
        <f>'A(IxI)'!BY25*BY$102</f>
        <v>1082.066498755416</v>
      </c>
      <c r="BZ25" s="48">
        <f>'A(IxI)'!BZ25*BZ$102</f>
        <v>13858.588956763901</v>
      </c>
      <c r="CA25" s="55">
        <f>'A(IxI)'!CA25*CA$102</f>
        <v>0</v>
      </c>
      <c r="CB25" s="83">
        <f t="shared" si="0"/>
        <v>675000.85751682823</v>
      </c>
      <c r="CC25" s="51">
        <f>'Sim_F(IxI)'!B19</f>
        <v>2210091.7515877099</v>
      </c>
      <c r="CD25" s="48">
        <f>'Sim_F(IxI)'!C19</f>
        <v>0</v>
      </c>
      <c r="CE25" s="48">
        <f>'Sim_F(IxI)'!D19</f>
        <v>0</v>
      </c>
      <c r="CF25" s="48">
        <f>'Sim_F(IxI)'!E19</f>
        <v>8077.5204762998001</v>
      </c>
      <c r="CG25" s="48">
        <f>'Sim_F(IxI)'!F19</f>
        <v>42274.5772758206</v>
      </c>
      <c r="CH25" s="82">
        <f>'Sim_F(IxI)'!G19</f>
        <v>49322.293143342897</v>
      </c>
      <c r="CI25" s="93">
        <f t="shared" si="1"/>
        <v>2984767.0000000014</v>
      </c>
      <c r="CJ25" s="127"/>
      <c r="CK25" s="48">
        <f>+'(I-AIxI)-1xSim_F(IxI)'!H18</f>
        <v>2984766.9999999935</v>
      </c>
      <c r="CL25" s="48">
        <f t="shared" si="2"/>
        <v>-7.9162418842315674E-9</v>
      </c>
      <c r="CM25" s="48"/>
      <c r="CN25" s="247">
        <f t="shared" si="3"/>
        <v>0.77385140698860977</v>
      </c>
      <c r="CO25" s="360">
        <v>0</v>
      </c>
    </row>
    <row r="26" spans="1:93" ht="19.5" x14ac:dyDescent="0.25">
      <c r="A26" s="30"/>
      <c r="B26" s="42" t="s">
        <v>17</v>
      </c>
      <c r="C26" s="43" t="s">
        <v>128</v>
      </c>
      <c r="D26" s="51">
        <f>'A(IxI)'!D26*D$102</f>
        <v>93.084307663545175</v>
      </c>
      <c r="E26" s="48">
        <f>'A(IxI)'!E26*E$102</f>
        <v>111.81244735606121</v>
      </c>
      <c r="F26" s="48">
        <f>'A(IxI)'!F26*F$102</f>
        <v>318.29842450255131</v>
      </c>
      <c r="G26" s="48">
        <f>'A(IxI)'!G26*G$102</f>
        <v>32.306532110726337</v>
      </c>
      <c r="H26" s="48">
        <f>'A(IxI)'!H26*H$102</f>
        <v>894.75694693268713</v>
      </c>
      <c r="I26" s="48">
        <f>'A(IxI)'!I26*I$102</f>
        <v>149.79580656503975</v>
      </c>
      <c r="J26" s="48">
        <f>'A(IxI)'!J26*J$102</f>
        <v>133.48228038349268</v>
      </c>
      <c r="K26" s="48">
        <f>'A(IxI)'!K26*K$102</f>
        <v>236.05853158370019</v>
      </c>
      <c r="L26" s="48">
        <f>'A(IxI)'!L26*L$102</f>
        <v>193.06313566342163</v>
      </c>
      <c r="M26" s="48">
        <f>'A(IxI)'!M26*M$102</f>
        <v>1445.7863505129337</v>
      </c>
      <c r="N26" s="48">
        <f>'A(IxI)'!N26*N$102</f>
        <v>33.226405919082062</v>
      </c>
      <c r="O26" s="48">
        <f>'A(IxI)'!O26*O$102</f>
        <v>10614.105101378271</v>
      </c>
      <c r="P26" s="48">
        <f>'A(IxI)'!P26*P$102</f>
        <v>758.69341119472551</v>
      </c>
      <c r="Q26" s="48">
        <f>'A(IxI)'!Q26*Q$102</f>
        <v>94.775810608135643</v>
      </c>
      <c r="R26" s="48">
        <f>'A(IxI)'!R26*R$102</f>
        <v>6565.6562220095893</v>
      </c>
      <c r="S26" s="48">
        <f>'A(IxI)'!S26*S$102</f>
        <v>966.14686876425901</v>
      </c>
      <c r="T26" s="48">
        <f>'A(IxI)'!T26*T$102</f>
        <v>1302.5916249498696</v>
      </c>
      <c r="U26" s="48">
        <f>'A(IxI)'!U26*U$102</f>
        <v>116698.53306584182</v>
      </c>
      <c r="V26" s="48">
        <f>'A(IxI)'!V26*V$102</f>
        <v>5148.2565534759506</v>
      </c>
      <c r="W26" s="48">
        <f>'A(IxI)'!W26*W$102</f>
        <v>1503.7417030928134</v>
      </c>
      <c r="X26" s="48">
        <f>'A(IxI)'!X26*X$102</f>
        <v>719.44994854451829</v>
      </c>
      <c r="Y26" s="48">
        <f>'A(IxI)'!Y26*Y$102</f>
        <v>222.04635689034325</v>
      </c>
      <c r="Z26" s="48">
        <f>'A(IxI)'!Z26*Z$102</f>
        <v>1199.2620915459702</v>
      </c>
      <c r="AA26" s="48">
        <f>'A(IxI)'!AA26*AA$102</f>
        <v>260.07846642543541</v>
      </c>
      <c r="AB26" s="48">
        <f>'A(IxI)'!AB26*AB$102</f>
        <v>235.42929554001529</v>
      </c>
      <c r="AC26" s="48">
        <f>'A(IxI)'!AC26*AC$102</f>
        <v>112.90592570369314</v>
      </c>
      <c r="AD26" s="48">
        <f>'A(IxI)'!AD26*AD$102</f>
        <v>144.03857219103847</v>
      </c>
      <c r="AE26" s="48">
        <f>'A(IxI)'!AE26*AE$102</f>
        <v>141101.97479944458</v>
      </c>
      <c r="AF26" s="48">
        <f>'A(IxI)'!AF26*AF$102</f>
        <v>1409.8517452725018</v>
      </c>
      <c r="AG26" s="48">
        <f>'A(IxI)'!AG26*AG$102</f>
        <v>138.92845781054027</v>
      </c>
      <c r="AH26" s="48">
        <f>'A(IxI)'!AH26*AH$102</f>
        <v>667.15363681731947</v>
      </c>
      <c r="AI26" s="48">
        <f>'A(IxI)'!AI26*AI$102</f>
        <v>426.47292257434799</v>
      </c>
      <c r="AJ26" s="48">
        <f>'A(IxI)'!AJ26*AJ$102</f>
        <v>0</v>
      </c>
      <c r="AK26" s="48">
        <f>'A(IxI)'!AK26*AK$102</f>
        <v>315.31429177991777</v>
      </c>
      <c r="AL26" s="48">
        <f>'A(IxI)'!AL26*AL$102</f>
        <v>1671.6477817361001</v>
      </c>
      <c r="AM26" s="48">
        <f>'A(IxI)'!AM26*AM$102</f>
        <v>142.45204287676074</v>
      </c>
      <c r="AN26" s="48">
        <f>'A(IxI)'!AN26*AN$102</f>
        <v>771.24445780681503</v>
      </c>
      <c r="AO26" s="48">
        <f>'A(IxI)'!AO26*AO$102</f>
        <v>970.48408508141006</v>
      </c>
      <c r="AP26" s="48">
        <f>'A(IxI)'!AP26*AP$102</f>
        <v>226.80657914584592</v>
      </c>
      <c r="AQ26" s="48">
        <f>'A(IxI)'!AQ26*AQ$102</f>
        <v>1853.639681800212</v>
      </c>
      <c r="AR26" s="48">
        <f>'A(IxI)'!AR26*AR$102</f>
        <v>283.60921517221061</v>
      </c>
      <c r="AS26" s="48">
        <f>'A(IxI)'!AS26*AS$102</f>
        <v>428.77215025052038</v>
      </c>
      <c r="AT26" s="48">
        <f>'A(IxI)'!AT26*AT$102</f>
        <v>180.09264076136412</v>
      </c>
      <c r="AU26" s="48">
        <f>'A(IxI)'!AU26*AU$102</f>
        <v>85.405862115267098</v>
      </c>
      <c r="AV26" s="48">
        <f>'A(IxI)'!AV26*AV$102</f>
        <v>796.7291607643748</v>
      </c>
      <c r="AW26" s="48">
        <f>'A(IxI)'!AW26*AW$102</f>
        <v>168.08438531282192</v>
      </c>
      <c r="AX26" s="48">
        <f>'A(IxI)'!AX26*AX$102</f>
        <v>475.65152413119466</v>
      </c>
      <c r="AY26" s="48">
        <f>'A(IxI)'!AY26*AY$102</f>
        <v>950.9970067142574</v>
      </c>
      <c r="AZ26" s="48">
        <f>'A(IxI)'!AZ26*AZ$102</f>
        <v>3365.4313083462171</v>
      </c>
      <c r="BA26" s="48">
        <f>'A(IxI)'!BA26*BA$102</f>
        <v>71.067452019070544</v>
      </c>
      <c r="BB26" s="48">
        <f>'A(IxI)'!BB26*BB$102</f>
        <v>336.29584029428662</v>
      </c>
      <c r="BC26" s="48">
        <f>'A(IxI)'!BC26*BC$102</f>
        <v>248.3769580071102</v>
      </c>
      <c r="BD26" s="48">
        <f>'A(IxI)'!BD26*BD$102</f>
        <v>435.94842578213479</v>
      </c>
      <c r="BE26" s="48">
        <f>'A(IxI)'!BE26*BE$102</f>
        <v>881.06082381336751</v>
      </c>
      <c r="BF26" s="48">
        <f>'A(IxI)'!BF26*BF$102</f>
        <v>800.77674230126638</v>
      </c>
      <c r="BG26" s="48">
        <f>'A(IxI)'!BG26*BG$102</f>
        <v>707.17112030753049</v>
      </c>
      <c r="BH26" s="48">
        <f>'A(IxI)'!BH26*BH$102</f>
        <v>692.13297952731511</v>
      </c>
      <c r="BI26" s="48">
        <f>'A(IxI)'!BI26*BI$102</f>
        <v>22713.761008141959</v>
      </c>
      <c r="BJ26" s="48">
        <f>'A(IxI)'!BJ26*BJ$102</f>
        <v>977.84253260325704</v>
      </c>
      <c r="BK26" s="48">
        <f>'A(IxI)'!BK26*BK$102</f>
        <v>4070.5975457527288</v>
      </c>
      <c r="BL26" s="48">
        <f>'A(IxI)'!BL26*BL$102</f>
        <v>23.188095615495307</v>
      </c>
      <c r="BM26" s="48">
        <f>'A(IxI)'!BM26*BM$102</f>
        <v>1887.3544112844174</v>
      </c>
      <c r="BN26" s="48">
        <f>'A(IxI)'!BN26*BN$102</f>
        <v>5766.5953763564776</v>
      </c>
      <c r="BO26" s="48">
        <f>'A(IxI)'!BO26*BO$102</f>
        <v>152.8136216723467</v>
      </c>
      <c r="BP26" s="48">
        <f>'A(IxI)'!BP26*BP$102</f>
        <v>233.71689033766697</v>
      </c>
      <c r="BQ26" s="48">
        <f>'A(IxI)'!BQ26*BQ$102</f>
        <v>106.21475288919153</v>
      </c>
      <c r="BR26" s="48">
        <f>'A(IxI)'!BR26*BR$102</f>
        <v>13.470125001705515</v>
      </c>
      <c r="BS26" s="48">
        <f>'A(IxI)'!BS26*BS$102</f>
        <v>24.079997295276517</v>
      </c>
      <c r="BT26" s="48">
        <f>'A(IxI)'!BT26*BT$102</f>
        <v>1090.0369188014404</v>
      </c>
      <c r="BU26" s="48">
        <f>'A(IxI)'!BU26*BU$102</f>
        <v>854.9769395747295</v>
      </c>
      <c r="BV26" s="48">
        <f>'A(IxI)'!BV26*BV$102</f>
        <v>326.21286499767302</v>
      </c>
      <c r="BW26" s="48">
        <f>'A(IxI)'!BW26*BW$102</f>
        <v>161.29289821613119</v>
      </c>
      <c r="BX26" s="48">
        <f>'A(IxI)'!BX26*BX$102</f>
        <v>740.82179235263084</v>
      </c>
      <c r="BY26" s="48">
        <f>'A(IxI)'!BY26*BY$102</f>
        <v>956.18630769972344</v>
      </c>
      <c r="BZ26" s="48">
        <f>'A(IxI)'!BZ26*BZ$102</f>
        <v>1437.5226024331912</v>
      </c>
      <c r="CA26" s="55">
        <f>'A(IxI)'!CA26*CA$102</f>
        <v>0</v>
      </c>
      <c r="CB26" s="83">
        <f t="shared" si="0"/>
        <v>352327.6409461422</v>
      </c>
      <c r="CC26" s="51">
        <f>'Sim_F(IxI)'!B20</f>
        <v>712175.45889333601</v>
      </c>
      <c r="CD26" s="48">
        <f>'Sim_F(IxI)'!C20</f>
        <v>0</v>
      </c>
      <c r="CE26" s="48">
        <f>'Sim_F(IxI)'!D20</f>
        <v>0</v>
      </c>
      <c r="CF26" s="48">
        <f>'Sim_F(IxI)'!E20</f>
        <v>25787.371818661199</v>
      </c>
      <c r="CG26" s="48">
        <f>'Sim_F(IxI)'!F20</f>
        <v>99004.678984089594</v>
      </c>
      <c r="CH26" s="82">
        <f>'Sim_F(IxI)'!G20</f>
        <v>1753307.8493577701</v>
      </c>
      <c r="CI26" s="93">
        <f t="shared" si="1"/>
        <v>2942602.9999999991</v>
      </c>
      <c r="CJ26" s="127"/>
      <c r="CK26" s="48">
        <f>+'(I-AIxI)-1xSim_F(IxI)'!H19</f>
        <v>2942603.0000000065</v>
      </c>
      <c r="CL26" s="48">
        <f t="shared" si="2"/>
        <v>7.4505805969238281E-9</v>
      </c>
      <c r="CM26" s="48"/>
      <c r="CN26" s="247">
        <f t="shared" si="3"/>
        <v>0.88026667513553736</v>
      </c>
      <c r="CO26" s="360">
        <v>0</v>
      </c>
    </row>
    <row r="27" spans="1:93" ht="19.5" x14ac:dyDescent="0.25">
      <c r="A27" s="30"/>
      <c r="B27" s="42" t="s">
        <v>18</v>
      </c>
      <c r="C27" s="43" t="s">
        <v>129</v>
      </c>
      <c r="D27" s="51">
        <f>'A(IxI)'!D27*D$102</f>
        <v>0</v>
      </c>
      <c r="E27" s="48">
        <f>'A(IxI)'!E27*E$102</f>
        <v>0</v>
      </c>
      <c r="F27" s="48">
        <f>'A(IxI)'!F27*F$102</f>
        <v>0</v>
      </c>
      <c r="G27" s="48">
        <f>'A(IxI)'!G27*G$102</f>
        <v>0</v>
      </c>
      <c r="H27" s="48">
        <f>'A(IxI)'!H27*H$102</f>
        <v>0</v>
      </c>
      <c r="I27" s="48">
        <f>'A(IxI)'!I27*I$102</f>
        <v>0</v>
      </c>
      <c r="J27" s="48">
        <f>'A(IxI)'!J27*J$102</f>
        <v>0</v>
      </c>
      <c r="K27" s="48">
        <f>'A(IxI)'!K27*K$102</f>
        <v>0</v>
      </c>
      <c r="L27" s="48">
        <f>'A(IxI)'!L27*L$102</f>
        <v>0</v>
      </c>
      <c r="M27" s="48">
        <f>'A(IxI)'!M27*M$102</f>
        <v>0</v>
      </c>
      <c r="N27" s="48">
        <f>'A(IxI)'!N27*N$102</f>
        <v>0</v>
      </c>
      <c r="O27" s="48">
        <f>'A(IxI)'!O27*O$102</f>
        <v>2.5024630541871948</v>
      </c>
      <c r="P27" s="48">
        <f>'A(IxI)'!P27*P$102</f>
        <v>0</v>
      </c>
      <c r="Q27" s="48">
        <f>'A(IxI)'!Q27*Q$102</f>
        <v>0</v>
      </c>
      <c r="R27" s="48">
        <f>'A(IxI)'!R27*R$102</f>
        <v>0</v>
      </c>
      <c r="S27" s="48">
        <f>'A(IxI)'!S27*S$102</f>
        <v>0</v>
      </c>
      <c r="T27" s="48">
        <f>'A(IxI)'!T27*T$102</f>
        <v>0</v>
      </c>
      <c r="U27" s="48">
        <f>'A(IxI)'!U27*U$102</f>
        <v>0</v>
      </c>
      <c r="V27" s="48">
        <f>'A(IxI)'!V27*V$102</f>
        <v>0</v>
      </c>
      <c r="W27" s="48">
        <f>'A(IxI)'!W27*W$102</f>
        <v>0</v>
      </c>
      <c r="X27" s="48">
        <f>'A(IxI)'!X27*X$102</f>
        <v>0</v>
      </c>
      <c r="Y27" s="48">
        <f>'A(IxI)'!Y27*Y$102</f>
        <v>0</v>
      </c>
      <c r="Z27" s="48">
        <f>'A(IxI)'!Z27*Z$102</f>
        <v>0</v>
      </c>
      <c r="AA27" s="48">
        <f>'A(IxI)'!AA27*AA$102</f>
        <v>0</v>
      </c>
      <c r="AB27" s="48">
        <f>'A(IxI)'!AB27*AB$102</f>
        <v>0</v>
      </c>
      <c r="AC27" s="48">
        <f>'A(IxI)'!AC27*AC$102</f>
        <v>0</v>
      </c>
      <c r="AD27" s="48">
        <f>'A(IxI)'!AD27*AD$102</f>
        <v>0</v>
      </c>
      <c r="AE27" s="48">
        <f>'A(IxI)'!AE27*AE$102</f>
        <v>0</v>
      </c>
      <c r="AF27" s="48">
        <f>'A(IxI)'!AF27*AF$102</f>
        <v>29.195402298850627</v>
      </c>
      <c r="AG27" s="48">
        <f>'A(IxI)'!AG27*AG$102</f>
        <v>0</v>
      </c>
      <c r="AH27" s="48">
        <f>'A(IxI)'!AH27*AH$102</f>
        <v>0</v>
      </c>
      <c r="AI27" s="48">
        <f>'A(IxI)'!AI27*AI$102</f>
        <v>0</v>
      </c>
      <c r="AJ27" s="48">
        <f>'A(IxI)'!AJ27*AJ$102</f>
        <v>0</v>
      </c>
      <c r="AK27" s="48">
        <f>'A(IxI)'!AK27*AK$102</f>
        <v>0</v>
      </c>
      <c r="AL27" s="48">
        <f>'A(IxI)'!AL27*AL$102</f>
        <v>0</v>
      </c>
      <c r="AM27" s="48">
        <f>'A(IxI)'!AM27*AM$102</f>
        <v>0</v>
      </c>
      <c r="AN27" s="48">
        <f>'A(IxI)'!AN27*AN$102</f>
        <v>0</v>
      </c>
      <c r="AO27" s="48">
        <f>'A(IxI)'!AO27*AO$102</f>
        <v>0</v>
      </c>
      <c r="AP27" s="48">
        <f>'A(IxI)'!AP27*AP$102</f>
        <v>0</v>
      </c>
      <c r="AQ27" s="48">
        <f>'A(IxI)'!AQ27*AQ$102</f>
        <v>0</v>
      </c>
      <c r="AR27" s="48">
        <f>'A(IxI)'!AR27*AR$102</f>
        <v>0</v>
      </c>
      <c r="AS27" s="48">
        <f>'A(IxI)'!AS27*AS$102</f>
        <v>0</v>
      </c>
      <c r="AT27" s="48">
        <f>'A(IxI)'!AT27*AT$102</f>
        <v>0</v>
      </c>
      <c r="AU27" s="48">
        <f>'A(IxI)'!AU27*AU$102</f>
        <v>0</v>
      </c>
      <c r="AV27" s="48">
        <f>'A(IxI)'!AV27*AV$102</f>
        <v>0</v>
      </c>
      <c r="AW27" s="48">
        <f>'A(IxI)'!AW27*AW$102</f>
        <v>0</v>
      </c>
      <c r="AX27" s="48">
        <f>'A(IxI)'!AX27*AX$102</f>
        <v>0</v>
      </c>
      <c r="AY27" s="48">
        <f>'A(IxI)'!AY27*AY$102</f>
        <v>0</v>
      </c>
      <c r="AZ27" s="48">
        <f>'A(IxI)'!AZ27*AZ$102</f>
        <v>0</v>
      </c>
      <c r="BA27" s="48">
        <f>'A(IxI)'!BA27*BA$102</f>
        <v>0</v>
      </c>
      <c r="BB27" s="48">
        <f>'A(IxI)'!BB27*BB$102</f>
        <v>0</v>
      </c>
      <c r="BC27" s="48">
        <f>'A(IxI)'!BC27*BC$102</f>
        <v>0</v>
      </c>
      <c r="BD27" s="48">
        <f>'A(IxI)'!BD27*BD$102</f>
        <v>0</v>
      </c>
      <c r="BE27" s="48">
        <f>'A(IxI)'!BE27*BE$102</f>
        <v>0</v>
      </c>
      <c r="BF27" s="48">
        <f>'A(IxI)'!BF27*BF$102</f>
        <v>0</v>
      </c>
      <c r="BG27" s="48">
        <f>'A(IxI)'!BG27*BG$102</f>
        <v>0</v>
      </c>
      <c r="BH27" s="48">
        <f>'A(IxI)'!BH27*BH$102</f>
        <v>0</v>
      </c>
      <c r="BI27" s="48">
        <f>'A(IxI)'!BI27*BI$102</f>
        <v>0</v>
      </c>
      <c r="BJ27" s="48">
        <f>'A(IxI)'!BJ27*BJ$102</f>
        <v>0</v>
      </c>
      <c r="BK27" s="48">
        <f>'A(IxI)'!BK27*BK$102</f>
        <v>0</v>
      </c>
      <c r="BL27" s="48">
        <f>'A(IxI)'!BL27*BL$102</f>
        <v>0</v>
      </c>
      <c r="BM27" s="48">
        <f>'A(IxI)'!BM27*BM$102</f>
        <v>14.180623973727451</v>
      </c>
      <c r="BN27" s="48">
        <f>'A(IxI)'!BN27*BN$102</f>
        <v>239.40229885057411</v>
      </c>
      <c r="BO27" s="48">
        <f>'A(IxI)'!BO27*BO$102</f>
        <v>0</v>
      </c>
      <c r="BP27" s="48">
        <f>'A(IxI)'!BP27*BP$102</f>
        <v>0</v>
      </c>
      <c r="BQ27" s="48">
        <f>'A(IxI)'!BQ27*BQ$102</f>
        <v>0</v>
      </c>
      <c r="BR27" s="48">
        <f>'A(IxI)'!BR27*BR$102</f>
        <v>0</v>
      </c>
      <c r="BS27" s="48">
        <f>'A(IxI)'!BS27*BS$102</f>
        <v>0</v>
      </c>
      <c r="BT27" s="48">
        <f>'A(IxI)'!BT27*BT$102</f>
        <v>0</v>
      </c>
      <c r="BU27" s="48">
        <f>'A(IxI)'!BU27*BU$102</f>
        <v>0</v>
      </c>
      <c r="BV27" s="48">
        <f>'A(IxI)'!BV27*BV$102</f>
        <v>0</v>
      </c>
      <c r="BW27" s="48">
        <f>'A(IxI)'!BW27*BW$102</f>
        <v>0</v>
      </c>
      <c r="BX27" s="48">
        <f>'A(IxI)'!BX27*BX$102</f>
        <v>0</v>
      </c>
      <c r="BY27" s="48">
        <f>'A(IxI)'!BY27*BY$102</f>
        <v>0</v>
      </c>
      <c r="BZ27" s="48">
        <f>'A(IxI)'!BZ27*BZ$102</f>
        <v>222.71921182266024</v>
      </c>
      <c r="CA27" s="55">
        <f>'A(IxI)'!CA27*CA$102</f>
        <v>0</v>
      </c>
      <c r="CB27" s="83">
        <f t="shared" si="0"/>
        <v>507.99999999999966</v>
      </c>
      <c r="CC27" s="51">
        <f>'Sim_F(IxI)'!B21</f>
        <v>215946</v>
      </c>
      <c r="CD27" s="48">
        <f>'Sim_F(IxI)'!C21</f>
        <v>0</v>
      </c>
      <c r="CE27" s="48">
        <f>'Sim_F(IxI)'!D21</f>
        <v>0</v>
      </c>
      <c r="CF27" s="48">
        <f>'Sim_F(IxI)'!E21</f>
        <v>0</v>
      </c>
      <c r="CG27" s="48">
        <f>'Sim_F(IxI)'!F21</f>
        <v>9064</v>
      </c>
      <c r="CH27" s="82">
        <f>'Sim_F(IxI)'!G21</f>
        <v>7251073</v>
      </c>
      <c r="CI27" s="93">
        <f t="shared" si="1"/>
        <v>7476591</v>
      </c>
      <c r="CJ27" s="127"/>
      <c r="CK27" s="48">
        <f>+'(I-AIxI)-1xSim_F(IxI)'!H20</f>
        <v>7476590.9999999739</v>
      </c>
      <c r="CL27" s="48">
        <f t="shared" si="2"/>
        <v>-2.6077032089233398E-8</v>
      </c>
      <c r="CM27" s="48"/>
      <c r="CN27" s="247">
        <f t="shared" si="3"/>
        <v>0.99993205459547008</v>
      </c>
      <c r="CO27" s="360">
        <v>0</v>
      </c>
    </row>
    <row r="28" spans="1:93" ht="19.5" x14ac:dyDescent="0.25">
      <c r="A28" s="30"/>
      <c r="B28" s="42" t="s">
        <v>19</v>
      </c>
      <c r="C28" s="43" t="s">
        <v>130</v>
      </c>
      <c r="D28" s="51">
        <f>'A(IxI)'!D28*D$102</f>
        <v>0.80081189633714822</v>
      </c>
      <c r="E28" s="48">
        <f>'A(IxI)'!E28*E$102</f>
        <v>1.0932677832973643</v>
      </c>
      <c r="F28" s="48">
        <f>'A(IxI)'!F28*F$102</f>
        <v>3.5800023129755529</v>
      </c>
      <c r="G28" s="48">
        <f>'A(IxI)'!G28*G$102</f>
        <v>0.18307032068272858</v>
      </c>
      <c r="H28" s="48">
        <f>'A(IxI)'!H28*H$102</f>
        <v>6.9003829896409004</v>
      </c>
      <c r="I28" s="48">
        <f>'A(IxI)'!I28*I$102</f>
        <v>1.3298690407607048</v>
      </c>
      <c r="J28" s="48">
        <f>'A(IxI)'!J28*J$102</f>
        <v>0.77407265782686707</v>
      </c>
      <c r="K28" s="48">
        <f>'A(IxI)'!K28*K$102</f>
        <v>1.4247234527013732</v>
      </c>
      <c r="L28" s="48">
        <f>'A(IxI)'!L28*L$102</f>
        <v>2.1461319414797937</v>
      </c>
      <c r="M28" s="48">
        <f>'A(IxI)'!M28*M$102</f>
        <v>3.0173718810634944</v>
      </c>
      <c r="N28" s="48">
        <f>'A(IxI)'!N28*N$102</f>
        <v>0.17919767851313639</v>
      </c>
      <c r="O28" s="48">
        <f>'A(IxI)'!O28*O$102</f>
        <v>163.51541364956913</v>
      </c>
      <c r="P28" s="48">
        <f>'A(IxI)'!P28*P$102</f>
        <v>690.5189761668961</v>
      </c>
      <c r="Q28" s="48">
        <f>'A(IxI)'!Q28*Q$102</f>
        <v>1.2967970578863461</v>
      </c>
      <c r="R28" s="48">
        <f>'A(IxI)'!R28*R$102</f>
        <v>156.17460967359122</v>
      </c>
      <c r="S28" s="48">
        <f>'A(IxI)'!S28*S$102</f>
        <v>23.103477396084863</v>
      </c>
      <c r="T28" s="48">
        <f>'A(IxI)'!T28*T$102</f>
        <v>11039.121050990185</v>
      </c>
      <c r="U28" s="48">
        <f>'A(IxI)'!U28*U$102</f>
        <v>35277.896480677904</v>
      </c>
      <c r="V28" s="48">
        <f>'A(IxI)'!V28*V$102</f>
        <v>156.24563434666931</v>
      </c>
      <c r="W28" s="48">
        <f>'A(IxI)'!W28*W$102</f>
        <v>184854.42014224155</v>
      </c>
      <c r="X28" s="48">
        <f>'A(IxI)'!X28*X$102</f>
        <v>7235.709118222564</v>
      </c>
      <c r="Y28" s="48">
        <f>'A(IxI)'!Y28*Y$102</f>
        <v>25695.102101911925</v>
      </c>
      <c r="Z28" s="48">
        <f>'A(IxI)'!Z28*Z$102</f>
        <v>6.7636643674718941</v>
      </c>
      <c r="AA28" s="48">
        <f>'A(IxI)'!AA28*AA$102</f>
        <v>1.7174675043867054</v>
      </c>
      <c r="AB28" s="48">
        <f>'A(IxI)'!AB28*AB$102</f>
        <v>3738.2973180170693</v>
      </c>
      <c r="AC28" s="48">
        <f>'A(IxI)'!AC28*AC$102</f>
        <v>1264.0598262832127</v>
      </c>
      <c r="AD28" s="48">
        <f>'A(IxI)'!AD28*AD$102</f>
        <v>0.96124158876832244</v>
      </c>
      <c r="AE28" s="48">
        <f>'A(IxI)'!AE28*AE$102</f>
        <v>154166.2533871482</v>
      </c>
      <c r="AF28" s="48">
        <f>'A(IxI)'!AF28*AF$102</f>
        <v>21275.443511935697</v>
      </c>
      <c r="AG28" s="48">
        <f>'A(IxI)'!AG28*AG$102</f>
        <v>1.5791111019059125</v>
      </c>
      <c r="AH28" s="48">
        <f>'A(IxI)'!AH28*AH$102</f>
        <v>13.213636106017924</v>
      </c>
      <c r="AI28" s="48">
        <f>'A(IxI)'!AI28*AI$102</f>
        <v>8.1987413453109461</v>
      </c>
      <c r="AJ28" s="48">
        <f>'A(IxI)'!AJ28*AJ$102</f>
        <v>0</v>
      </c>
      <c r="AK28" s="48">
        <f>'A(IxI)'!AK28*AK$102</f>
        <v>5.3316225872374909</v>
      </c>
      <c r="AL28" s="48">
        <f>'A(IxI)'!AL28*AL$102</f>
        <v>37.495807370543702</v>
      </c>
      <c r="AM28" s="48">
        <f>'A(IxI)'!AM28*AM$102</f>
        <v>2.2127867313124887</v>
      </c>
      <c r="AN28" s="48">
        <f>'A(IxI)'!AN28*AN$102</f>
        <v>15.389863649040796</v>
      </c>
      <c r="AO28" s="48">
        <f>'A(IxI)'!AO28*AO$102</f>
        <v>17.608196013909584</v>
      </c>
      <c r="AP28" s="48">
        <f>'A(IxI)'!AP28*AP$102</f>
        <v>3.7631175394420109</v>
      </c>
      <c r="AQ28" s="48">
        <f>'A(IxI)'!AQ28*AQ$102</f>
        <v>1002.9866328542837</v>
      </c>
      <c r="AR28" s="48">
        <f>'A(IxI)'!AR28*AR$102</f>
        <v>681.81830953480551</v>
      </c>
      <c r="AS28" s="48">
        <f>'A(IxI)'!AS28*AS$102</f>
        <v>17893.497608003658</v>
      </c>
      <c r="AT28" s="48">
        <f>'A(IxI)'!AT28*AT$102</f>
        <v>660.13388946509031</v>
      </c>
      <c r="AU28" s="48">
        <f>'A(IxI)'!AU28*AU$102</f>
        <v>1.2222707119910656</v>
      </c>
      <c r="AV28" s="48">
        <f>'A(IxI)'!AV28*AV$102</f>
        <v>13.734523444641821</v>
      </c>
      <c r="AW28" s="48">
        <f>'A(IxI)'!AW28*AW$102</f>
        <v>2.9833046690042342</v>
      </c>
      <c r="AX28" s="48">
        <f>'A(IxI)'!AX28*AX$102</f>
        <v>8.5538894546332163</v>
      </c>
      <c r="AY28" s="48">
        <f>'A(IxI)'!AY28*AY$102</f>
        <v>19.6828439170705</v>
      </c>
      <c r="AZ28" s="48">
        <f>'A(IxI)'!AZ28*AZ$102</f>
        <v>78.882984366463305</v>
      </c>
      <c r="BA28" s="48">
        <f>'A(IxI)'!BA28*BA$102</f>
        <v>1.1600451982083846</v>
      </c>
      <c r="BB28" s="48">
        <f>'A(IxI)'!BB28*BB$102</f>
        <v>6.1444753074632619</v>
      </c>
      <c r="BC28" s="48">
        <f>'A(IxI)'!BC28*BC$102</f>
        <v>5.4054257415148728</v>
      </c>
      <c r="BD28" s="48">
        <f>'A(IxI)'!BD28*BD$102</f>
        <v>6.7313048997903007</v>
      </c>
      <c r="BE28" s="48">
        <f>'A(IxI)'!BE28*BE$102</f>
        <v>19.423070797347695</v>
      </c>
      <c r="BF28" s="48">
        <f>'A(IxI)'!BF28*BF$102</f>
        <v>16.504634910346343</v>
      </c>
      <c r="BG28" s="48">
        <f>'A(IxI)'!BG28*BG$102</f>
        <v>13.086448716324661</v>
      </c>
      <c r="BH28" s="48">
        <f>'A(IxI)'!BH28*BH$102</f>
        <v>14.964192746191602</v>
      </c>
      <c r="BI28" s="48">
        <f>'A(IxI)'!BI28*BI$102</f>
        <v>525.3540430411075</v>
      </c>
      <c r="BJ28" s="48">
        <f>'A(IxI)'!BJ28*BJ$102</f>
        <v>5.2737305449361251</v>
      </c>
      <c r="BK28" s="48">
        <f>'A(IxI)'!BK28*BK$102</f>
        <v>45.18882515249647</v>
      </c>
      <c r="BL28" s="48">
        <f>'A(IxI)'!BL28*BL$102</f>
        <v>0.1392034091754899</v>
      </c>
      <c r="BM28" s="48">
        <f>'A(IxI)'!BM28*BM$102</f>
        <v>1997.4704301794723</v>
      </c>
      <c r="BN28" s="48">
        <f>'A(IxI)'!BN28*BN$102</f>
        <v>14179.213059258404</v>
      </c>
      <c r="BO28" s="48">
        <f>'A(IxI)'!BO28*BO$102</f>
        <v>0.82415914365094267</v>
      </c>
      <c r="BP28" s="48">
        <f>'A(IxI)'!BP28*BP$102</f>
        <v>3.4937094695566815</v>
      </c>
      <c r="BQ28" s="48">
        <f>'A(IxI)'!BQ28*BQ$102</f>
        <v>0.60975300994647452</v>
      </c>
      <c r="BR28" s="48">
        <f>'A(IxI)'!BR28*BR$102</f>
        <v>0.10995231068889572</v>
      </c>
      <c r="BS28" s="48">
        <f>'A(IxI)'!BS28*BS$102</f>
        <v>0.12986898506040304</v>
      </c>
      <c r="BT28" s="48">
        <f>'A(IxI)'!BT28*BT$102</f>
        <v>21.793768311128378</v>
      </c>
      <c r="BU28" s="48">
        <f>'A(IxI)'!BU28*BU$102</f>
        <v>30.3279634589728</v>
      </c>
      <c r="BV28" s="48">
        <f>'A(IxI)'!BV28*BV$102</f>
        <v>4.4571322246665463</v>
      </c>
      <c r="BW28" s="48">
        <f>'A(IxI)'!BW28*BW$102</f>
        <v>0.87483419158571685</v>
      </c>
      <c r="BX28" s="48">
        <f>'A(IxI)'!BX28*BX$102</f>
        <v>11.715327166006006</v>
      </c>
      <c r="BY28" s="48">
        <f>'A(IxI)'!BY28*BY$102</f>
        <v>24.43253241786379</v>
      </c>
      <c r="BZ28" s="48">
        <f>'A(IxI)'!BZ28*BZ$102</f>
        <v>1154.7162081423994</v>
      </c>
      <c r="CA28" s="55">
        <f>'A(IxI)'!CA28*CA$102</f>
        <v>0</v>
      </c>
      <c r="CB28" s="83">
        <f t="shared" si="0"/>
        <v>484325.8623587357</v>
      </c>
      <c r="CC28" s="51">
        <f>'Sim_F(IxI)'!B22</f>
        <v>1041917.63495213</v>
      </c>
      <c r="CD28" s="48">
        <f>'Sim_F(IxI)'!C22</f>
        <v>0</v>
      </c>
      <c r="CE28" s="48">
        <f>'Sim_F(IxI)'!D22</f>
        <v>0</v>
      </c>
      <c r="CF28" s="48">
        <f>'Sim_F(IxI)'!E22</f>
        <v>516.42857776039602</v>
      </c>
      <c r="CG28" s="48">
        <f>'Sim_F(IxI)'!F22</f>
        <v>-20324.229215687799</v>
      </c>
      <c r="CH28" s="82">
        <f>'Sim_F(IxI)'!G22</f>
        <v>202189.30332706601</v>
      </c>
      <c r="CI28" s="93">
        <f t="shared" si="1"/>
        <v>1708625.0000000042</v>
      </c>
      <c r="CJ28" s="127"/>
      <c r="CK28" s="48">
        <f>+'(I-AIxI)-1xSim_F(IxI)'!H21</f>
        <v>1708625.0000000093</v>
      </c>
      <c r="CL28" s="48">
        <f t="shared" si="2"/>
        <v>5.1222741603851318E-9</v>
      </c>
      <c r="CM28" s="48"/>
      <c r="CN28" s="247">
        <f t="shared" si="3"/>
        <v>0.71654057364328949</v>
      </c>
      <c r="CO28" s="360">
        <v>0</v>
      </c>
    </row>
    <row r="29" spans="1:93" ht="19.5" x14ac:dyDescent="0.25">
      <c r="A29" s="30"/>
      <c r="B29" s="42" t="s">
        <v>20</v>
      </c>
      <c r="C29" s="43" t="s">
        <v>131</v>
      </c>
      <c r="D29" s="51">
        <f>'A(IxI)'!D29*D$102</f>
        <v>11.557550326548707</v>
      </c>
      <c r="E29" s="48">
        <f>'A(IxI)'!E29*E$102</f>
        <v>13.002501367852576</v>
      </c>
      <c r="F29" s="48">
        <f>'A(IxI)'!F29*F$102</f>
        <v>33.878824975030199</v>
      </c>
      <c r="G29" s="48">
        <f>'A(IxI)'!G29*G$102</f>
        <v>4.6471533187700267</v>
      </c>
      <c r="H29" s="48">
        <f>'A(IxI)'!H29*H$102</f>
        <v>116.4393430896053</v>
      </c>
      <c r="I29" s="48">
        <f>'A(IxI)'!I29*I$102</f>
        <v>18.323045488321622</v>
      </c>
      <c r="J29" s="48">
        <f>'A(IxI)'!J29*J$102</f>
        <v>19.082374828817247</v>
      </c>
      <c r="K29" s="48">
        <f>'A(IxI)'!K29*K$102</f>
        <v>33.372413678243682</v>
      </c>
      <c r="L29" s="48">
        <f>'A(IxI)'!L29*L$102</f>
        <v>20.718775878677725</v>
      </c>
      <c r="M29" s="48">
        <f>'A(IxI)'!M29*M$102</f>
        <v>81.503329105545134</v>
      </c>
      <c r="N29" s="48">
        <f>'A(IxI)'!N29*N$102</f>
        <v>4.8403736571104998</v>
      </c>
      <c r="O29" s="48">
        <f>'A(IxI)'!O29*O$102</f>
        <v>363.19596108366392</v>
      </c>
      <c r="P29" s="48">
        <f>'A(IxI)'!P29*P$102</f>
        <v>32.818740238904169</v>
      </c>
      <c r="Q29" s="48">
        <f>'A(IxI)'!Q29*Q$102</f>
        <v>8.540418429133279</v>
      </c>
      <c r="R29" s="48">
        <f>'A(IxI)'!R29*R$102</f>
        <v>146.96372830347275</v>
      </c>
      <c r="S29" s="48">
        <f>'A(IxI)'!S29*S$102</f>
        <v>20.807267606057728</v>
      </c>
      <c r="T29" s="48">
        <f>'A(IxI)'!T29*T$102</f>
        <v>143.47257592503817</v>
      </c>
      <c r="U29" s="48">
        <f>'A(IxI)'!U29*U$102</f>
        <v>218.14695811564584</v>
      </c>
      <c r="V29" s="48">
        <f>'A(IxI)'!V29*V$102</f>
        <v>485.62888249253143</v>
      </c>
      <c r="W29" s="48">
        <f>'A(IxI)'!W29*W$102</f>
        <v>132.6997321942973</v>
      </c>
      <c r="X29" s="48">
        <f>'A(IxI)'!X29*X$102</f>
        <v>213373.9903032482</v>
      </c>
      <c r="Y29" s="48">
        <f>'A(IxI)'!Y29*Y$102</f>
        <v>33520.816087216706</v>
      </c>
      <c r="Z29" s="48">
        <f>'A(IxI)'!Z29*Z$102</f>
        <v>172.72413515158684</v>
      </c>
      <c r="AA29" s="48">
        <f>'A(IxI)'!AA29*AA$102</f>
        <v>35.777643089303524</v>
      </c>
      <c r="AB29" s="48">
        <f>'A(IxI)'!AB29*AB$102</f>
        <v>6303.2038858609894</v>
      </c>
      <c r="AC29" s="48">
        <f>'A(IxI)'!AC29*AC$102</f>
        <v>38.466470180299403</v>
      </c>
      <c r="AD29" s="48">
        <f>'A(IxI)'!AD29*AD$102</f>
        <v>23.796456669244012</v>
      </c>
      <c r="AE29" s="48">
        <f>'A(IxI)'!AE29*AE$102</f>
        <v>184.96043014351196</v>
      </c>
      <c r="AF29" s="48">
        <f>'A(IxI)'!AF29*AF$102</f>
        <v>6401.3969858377668</v>
      </c>
      <c r="AG29" s="48">
        <f>'A(IxI)'!AG29*AG$102</f>
        <v>14.676304583843802</v>
      </c>
      <c r="AH29" s="48">
        <f>'A(IxI)'!AH29*AH$102</f>
        <v>32.734969756507994</v>
      </c>
      <c r="AI29" s="48">
        <f>'A(IxI)'!AI29*AI$102</f>
        <v>22.587818498837603</v>
      </c>
      <c r="AJ29" s="48">
        <f>'A(IxI)'!AJ29*AJ$102</f>
        <v>0</v>
      </c>
      <c r="AK29" s="48">
        <f>'A(IxI)'!AK29*AK$102</f>
        <v>21.594718386761969</v>
      </c>
      <c r="AL29" s="48">
        <f>'A(IxI)'!AL29*AL$102</f>
        <v>52.613896489568148</v>
      </c>
      <c r="AM29" s="48">
        <f>'A(IxI)'!AM29*AM$102</f>
        <v>11.069331362781565</v>
      </c>
      <c r="AN29" s="48">
        <f>'A(IxI)'!AN29*AN$102</f>
        <v>37.074123560127269</v>
      </c>
      <c r="AO29" s="48">
        <f>'A(IxI)'!AO29*AO$102</f>
        <v>58.431998792570781</v>
      </c>
      <c r="AP29" s="48">
        <f>'A(IxI)'!AP29*AP$102</f>
        <v>16.015350695890969</v>
      </c>
      <c r="AQ29" s="48">
        <f>'A(IxI)'!AQ29*AQ$102</f>
        <v>150.5403192458935</v>
      </c>
      <c r="AR29" s="48">
        <f>'A(IxI)'!AR29*AR$102</f>
        <v>22.111062848083446</v>
      </c>
      <c r="AS29" s="48">
        <f>'A(IxI)'!AS29*AS$102</f>
        <v>38.906033252757155</v>
      </c>
      <c r="AT29" s="48">
        <f>'A(IxI)'!AT29*AT$102</f>
        <v>18.907265668813956</v>
      </c>
      <c r="AU29" s="48">
        <f>'A(IxI)'!AU29*AU$102</f>
        <v>7.3362422421795541</v>
      </c>
      <c r="AV29" s="48">
        <f>'A(IxI)'!AV29*AV$102</f>
        <v>52.804134409804099</v>
      </c>
      <c r="AW29" s="48">
        <f>'A(IxI)'!AW29*AW$102</f>
        <v>10.56512115425029</v>
      </c>
      <c r="AX29" s="48">
        <f>'A(IxI)'!AX29*AX$102</f>
        <v>29.149353746969521</v>
      </c>
      <c r="AY29" s="48">
        <f>'A(IxI)'!AY29*AY$102</f>
        <v>40.981826575451656</v>
      </c>
      <c r="AZ29" s="48">
        <f>'A(IxI)'!AZ29*AZ$102</f>
        <v>83.168031859177219</v>
      </c>
      <c r="BA29" s="48">
        <f>'A(IxI)'!BA29*BA$102</f>
        <v>5.1461927562044503</v>
      </c>
      <c r="BB29" s="48">
        <f>'A(IxI)'!BB29*BB$102</f>
        <v>19.96107232064805</v>
      </c>
      <c r="BC29" s="48">
        <f>'A(IxI)'!BC29*BC$102</f>
        <v>8.9287474801204976</v>
      </c>
      <c r="BD29" s="48">
        <f>'A(IxI)'!BD29*BD$102</f>
        <v>34.147307145837004</v>
      </c>
      <c r="BE29" s="48">
        <f>'A(IxI)'!BE29*BE$102</f>
        <v>30.006609216925352</v>
      </c>
      <c r="BF29" s="48">
        <f>'A(IxI)'!BF29*BF$102</f>
        <v>34.971435385906325</v>
      </c>
      <c r="BG29" s="48">
        <f>'A(IxI)'!BG29*BG$102</f>
        <v>40.863935982605966</v>
      </c>
      <c r="BH29" s="48">
        <f>'A(IxI)'!BH29*BH$102</f>
        <v>25.54260695349825</v>
      </c>
      <c r="BI29" s="48">
        <f>'A(IxI)'!BI29*BI$102</f>
        <v>608.49062537688792</v>
      </c>
      <c r="BJ29" s="48">
        <f>'A(IxI)'!BJ29*BJ$102</f>
        <v>142.45065346946799</v>
      </c>
      <c r="BK29" s="48">
        <f>'A(IxI)'!BK29*BK$102</f>
        <v>14677.595213108441</v>
      </c>
      <c r="BL29" s="48">
        <f>'A(IxI)'!BL29*BL$102</f>
        <v>3.2831926910230873</v>
      </c>
      <c r="BM29" s="48">
        <f>'A(IxI)'!BM29*BM$102</f>
        <v>8946.201738245396</v>
      </c>
      <c r="BN29" s="48">
        <f>'A(IxI)'!BN29*BN$102</f>
        <v>46067.38400266075</v>
      </c>
      <c r="BO29" s="48">
        <f>'A(IxI)'!BO29*BO$102</f>
        <v>22.261662323389604</v>
      </c>
      <c r="BP29" s="48">
        <f>'A(IxI)'!BP29*BP$102</f>
        <v>19.077758539046922</v>
      </c>
      <c r="BQ29" s="48">
        <f>'A(IxI)'!BQ29*BQ$102</f>
        <v>15.225776543080492</v>
      </c>
      <c r="BR29" s="48">
        <f>'A(IxI)'!BR29*BR$102</f>
        <v>1.7122454031207588</v>
      </c>
      <c r="BS29" s="48">
        <f>'A(IxI)'!BS29*BS$102</f>
        <v>3.5079383805520368</v>
      </c>
      <c r="BT29" s="48">
        <f>'A(IxI)'!BT29*BT$102</f>
        <v>52.113534225206074</v>
      </c>
      <c r="BU29" s="48">
        <f>'A(IxI)'!BU29*BU$102</f>
        <v>425.23551429934327</v>
      </c>
      <c r="BV29" s="48">
        <f>'A(IxI)'!BV29*BV$102</f>
        <v>29.438315217465298</v>
      </c>
      <c r="BW29" s="48">
        <f>'A(IxI)'!BW29*BW$102</f>
        <v>23.463767696094848</v>
      </c>
      <c r="BX29" s="48">
        <f>'A(IxI)'!BX29*BX$102</f>
        <v>56.173588627438725</v>
      </c>
      <c r="BY29" s="48">
        <f>'A(IxI)'!BY29*BY$102</f>
        <v>342.47688635119539</v>
      </c>
      <c r="BZ29" s="48">
        <f>'A(IxI)'!BZ29*BZ$102</f>
        <v>5935.6399268425384</v>
      </c>
      <c r="CA29" s="55">
        <f>'A(IxI)'!CA29*CA$102</f>
        <v>0</v>
      </c>
      <c r="CB29" s="83">
        <f t="shared" si="0"/>
        <v>340257.34049787332</v>
      </c>
      <c r="CC29" s="51">
        <f>'Sim_F(IxI)'!B23</f>
        <v>1521011.64191617</v>
      </c>
      <c r="CD29" s="48">
        <f>'Sim_F(IxI)'!C23</f>
        <v>0</v>
      </c>
      <c r="CE29" s="48">
        <f>'Sim_F(IxI)'!D23</f>
        <v>0</v>
      </c>
      <c r="CF29" s="48">
        <f>'Sim_F(IxI)'!E23</f>
        <v>1227.1963356532301</v>
      </c>
      <c r="CG29" s="48">
        <f>'Sim_F(IxI)'!F23</f>
        <v>1854.47368806741</v>
      </c>
      <c r="CH29" s="82">
        <f>'Sim_F(IxI)'!G23</f>
        <v>3679.3475622320102</v>
      </c>
      <c r="CI29" s="93">
        <f t="shared" si="1"/>
        <v>1868029.999999996</v>
      </c>
      <c r="CJ29" s="127"/>
      <c r="CK29" s="48">
        <f>+'(I-AIxI)-1xSim_F(IxI)'!H22</f>
        <v>1868029.9999999963</v>
      </c>
      <c r="CL29" s="48">
        <f t="shared" si="2"/>
        <v>0</v>
      </c>
      <c r="CM29" s="48"/>
      <c r="CN29" s="247">
        <f t="shared" si="3"/>
        <v>0.81785231473912412</v>
      </c>
      <c r="CO29" s="360">
        <v>0</v>
      </c>
    </row>
    <row r="30" spans="1:93" ht="19.5" x14ac:dyDescent="0.25">
      <c r="A30" s="30"/>
      <c r="B30" s="42" t="s">
        <v>21</v>
      </c>
      <c r="C30" s="43" t="s">
        <v>132</v>
      </c>
      <c r="D30" s="51">
        <f>'A(IxI)'!D30*D$102</f>
        <v>9.5753845935412869</v>
      </c>
      <c r="E30" s="48">
        <f>'A(IxI)'!E30*E$102</f>
        <v>10.722581246069103</v>
      </c>
      <c r="F30" s="48">
        <f>'A(IxI)'!F30*F$102</f>
        <v>27.748439357275835</v>
      </c>
      <c r="G30" s="48">
        <f>'A(IxI)'!G30*G$102</f>
        <v>3.8862199191526674</v>
      </c>
      <c r="H30" s="48">
        <f>'A(IxI)'!H30*H$102</f>
        <v>96.772694830125545</v>
      </c>
      <c r="I30" s="48">
        <f>'A(IxI)'!I30*I$102</f>
        <v>15.164918399045686</v>
      </c>
      <c r="J30" s="48">
        <f>'A(IxI)'!J30*J$102</f>
        <v>15.951991277647691</v>
      </c>
      <c r="K30" s="48">
        <f>'A(IxI)'!K30*K$102</f>
        <v>27.879379919682478</v>
      </c>
      <c r="L30" s="48">
        <f>'A(IxI)'!L30*L$102</f>
        <v>16.980932383246582</v>
      </c>
      <c r="M30" s="48">
        <f>'A(IxI)'!M30*M$102</f>
        <v>133.51485188025723</v>
      </c>
      <c r="N30" s="48">
        <f>'A(IxI)'!N30*N$102</f>
        <v>4.0507838861620096</v>
      </c>
      <c r="O30" s="48">
        <f>'A(IxI)'!O30*O$102</f>
        <v>304.85389467626061</v>
      </c>
      <c r="P30" s="48">
        <f>'A(IxI)'!P30*P$102</f>
        <v>23.70826857690059</v>
      </c>
      <c r="Q30" s="48">
        <f>'A(IxI)'!Q30*Q$102</f>
        <v>6.8926416435670443</v>
      </c>
      <c r="R30" s="48">
        <f>'A(IxI)'!R30*R$102</f>
        <v>83.852624269336204</v>
      </c>
      <c r="S30" s="48">
        <f>'A(IxI)'!S30*S$102</f>
        <v>11.614334344333257</v>
      </c>
      <c r="T30" s="48">
        <f>'A(IxI)'!T30*T$102</f>
        <v>117.83065422216599</v>
      </c>
      <c r="U30" s="48">
        <f>'A(IxI)'!U30*U$102</f>
        <v>202.0595979969157</v>
      </c>
      <c r="V30" s="48">
        <f>'A(IxI)'!V30*V$102</f>
        <v>406.46802671225856</v>
      </c>
      <c r="W30" s="48">
        <f>'A(IxI)'!W30*W$102</f>
        <v>110.98857927087764</v>
      </c>
      <c r="X30" s="48">
        <f>'A(IxI)'!X30*X$102</f>
        <v>183.84716949068377</v>
      </c>
      <c r="Y30" s="48">
        <f>'A(IxI)'!Y30*Y$102</f>
        <v>15265.269116189796</v>
      </c>
      <c r="Z30" s="48">
        <f>'A(IxI)'!Z30*Z$102</f>
        <v>1171.6963124313204</v>
      </c>
      <c r="AA30" s="48">
        <f>'A(IxI)'!AA30*AA$102</f>
        <v>29.839364628256625</v>
      </c>
      <c r="AB30" s="48">
        <f>'A(IxI)'!AB30*AB$102</f>
        <v>9481.7212983683876</v>
      </c>
      <c r="AC30" s="48">
        <f>'A(IxI)'!AC30*AC$102</f>
        <v>1714.9308599827878</v>
      </c>
      <c r="AD30" s="48">
        <f>'A(IxI)'!AD30*AD$102</f>
        <v>16.466155923650447</v>
      </c>
      <c r="AE30" s="48">
        <f>'A(IxI)'!AE30*AE$102</f>
        <v>1829.1429873871202</v>
      </c>
      <c r="AF30" s="48">
        <f>'A(IxI)'!AF30*AF$102</f>
        <v>4296.0123516975909</v>
      </c>
      <c r="AG30" s="48">
        <f>'A(IxI)'!AG30*AG$102</f>
        <v>12.013285818786551</v>
      </c>
      <c r="AH30" s="48">
        <f>'A(IxI)'!AH30*AH$102</f>
        <v>24.278840114004961</v>
      </c>
      <c r="AI30" s="48">
        <f>'A(IxI)'!AI30*AI$102</f>
        <v>195.02357590119399</v>
      </c>
      <c r="AJ30" s="48">
        <f>'A(IxI)'!AJ30*AJ$102</f>
        <v>0</v>
      </c>
      <c r="AK30" s="48">
        <f>'A(IxI)'!AK30*AK$102</f>
        <v>16.89530401290811</v>
      </c>
      <c r="AL30" s="48">
        <f>'A(IxI)'!AL30*AL$102</f>
        <v>34.801302301442497</v>
      </c>
      <c r="AM30" s="48">
        <f>'A(IxI)'!AM30*AM$102</f>
        <v>8.795499155392049</v>
      </c>
      <c r="AN30" s="48">
        <f>'A(IxI)'!AN30*AN$102</f>
        <v>27.386825887267644</v>
      </c>
      <c r="AO30" s="48">
        <f>'A(IxI)'!AO30*AO$102</f>
        <v>44.890000779263374</v>
      </c>
      <c r="AP30" s="48">
        <f>'A(IxI)'!AP30*AP$102</f>
        <v>12.579700541073946</v>
      </c>
      <c r="AQ30" s="48">
        <f>'A(IxI)'!AQ30*AQ$102</f>
        <v>120.20606561703525</v>
      </c>
      <c r="AR30" s="48">
        <f>'A(IxI)'!AR30*AR$102</f>
        <v>17.575686258751425</v>
      </c>
      <c r="AS30" s="48">
        <f>'A(IxI)'!AS30*AS$102</f>
        <v>31.420549959730341</v>
      </c>
      <c r="AT30" s="48">
        <f>'A(IxI)'!AT30*AT$102</f>
        <v>20.316005144983912</v>
      </c>
      <c r="AU30" s="48">
        <f>'A(IxI)'!AU30*AU$102</f>
        <v>5.8926730239393841</v>
      </c>
      <c r="AV30" s="48">
        <f>'A(IxI)'!AV30*AV$102</f>
        <v>41.131874589619144</v>
      </c>
      <c r="AW30" s="48">
        <f>'A(IxI)'!AW30*AW$102</f>
        <v>8.1686294930277832</v>
      </c>
      <c r="AX30" s="48">
        <f>'A(IxI)'!AX30*AX$102</f>
        <v>22.453551552479517</v>
      </c>
      <c r="AY30" s="48">
        <f>'A(IxI)'!AY30*AY$102</f>
        <v>29.579986491116234</v>
      </c>
      <c r="AZ30" s="48">
        <f>'A(IxI)'!AZ30*AZ$102</f>
        <v>49.918928815396832</v>
      </c>
      <c r="BA30" s="48">
        <f>'A(IxI)'!BA30*BA$102</f>
        <v>4.0549818896231731</v>
      </c>
      <c r="BB30" s="48">
        <f>'A(IxI)'!BB30*BB$102</f>
        <v>15.301389822675214</v>
      </c>
      <c r="BC30" s="48">
        <f>'A(IxI)'!BC30*BC$102</f>
        <v>6.154565238484178</v>
      </c>
      <c r="BD30" s="48">
        <f>'A(IxI)'!BD30*BD$102</f>
        <v>27.157480701014858</v>
      </c>
      <c r="BE30" s="48">
        <f>'A(IxI)'!BE30*BE$102</f>
        <v>20.357060094713034</v>
      </c>
      <c r="BF30" s="48">
        <f>'A(IxI)'!BF30*BF$102</f>
        <v>25.317481640528332</v>
      </c>
      <c r="BG30" s="48">
        <f>'A(IxI)'!BG30*BG$102</f>
        <v>31.192925766446017</v>
      </c>
      <c r="BH30" s="48">
        <f>'A(IxI)'!BH30*BH$102</f>
        <v>17.736074379190562</v>
      </c>
      <c r="BI30" s="48">
        <f>'A(IxI)'!BI30*BI$102</f>
        <v>378.67279538547649</v>
      </c>
      <c r="BJ30" s="48">
        <f>'A(IxI)'!BJ30*BJ$102</f>
        <v>119.21327825584292</v>
      </c>
      <c r="BK30" s="48">
        <f>'A(IxI)'!BK30*BK$102</f>
        <v>5518.8651234655363</v>
      </c>
      <c r="BL30" s="48">
        <f>'A(IxI)'!BL30*BL$102</f>
        <v>2.7430352738050354</v>
      </c>
      <c r="BM30" s="48">
        <f>'A(IxI)'!BM30*BM$102</f>
        <v>4254.41529545715</v>
      </c>
      <c r="BN30" s="48">
        <f>'A(IxI)'!BN30*BN$102</f>
        <v>33399.483009907366</v>
      </c>
      <c r="BO30" s="48">
        <f>'A(IxI)'!BO30*BO$102</f>
        <v>18.630211096677655</v>
      </c>
      <c r="BP30" s="48">
        <f>'A(IxI)'!BP30*BP$102</f>
        <v>15.241938988382799</v>
      </c>
      <c r="BQ30" s="48">
        <f>'A(IxI)'!BQ30*BQ$102</f>
        <v>12.730097136902245</v>
      </c>
      <c r="BR30" s="48">
        <f>'A(IxI)'!BR30*BR$102</f>
        <v>1.4208442243842379</v>
      </c>
      <c r="BS30" s="48">
        <f>'A(IxI)'!BS30*BS$102</f>
        <v>2.9357031651296346</v>
      </c>
      <c r="BT30" s="48">
        <f>'A(IxI)'!BT30*BT$102</f>
        <v>38.454734561794297</v>
      </c>
      <c r="BU30" s="48">
        <f>'A(IxI)'!BU30*BU$102</f>
        <v>120.0599228400682</v>
      </c>
      <c r="BV30" s="48">
        <f>'A(IxI)'!BV30*BV$102</f>
        <v>23.761862998718016</v>
      </c>
      <c r="BW30" s="48">
        <f>'A(IxI)'!BW30*BW$102</f>
        <v>19.634619709829018</v>
      </c>
      <c r="BX30" s="48">
        <f>'A(IxI)'!BX30*BX$102</f>
        <v>44.508350406197579</v>
      </c>
      <c r="BY30" s="48">
        <f>'A(IxI)'!BY30*BY$102</f>
        <v>122.87033046777745</v>
      </c>
      <c r="BZ30" s="48">
        <f>'A(IxI)'!BZ30*BZ$102</f>
        <v>5221.0381278609684</v>
      </c>
      <c r="CA30" s="55">
        <f>'A(IxI)'!CA30*CA$102</f>
        <v>0</v>
      </c>
      <c r="CB30" s="83">
        <f t="shared" si="0"/>
        <v>85804.721941696494</v>
      </c>
      <c r="CC30" s="51">
        <f>'Sim_F(IxI)'!B24</f>
        <v>712615.62949507998</v>
      </c>
      <c r="CD30" s="48">
        <f>'Sim_F(IxI)'!C24</f>
        <v>0</v>
      </c>
      <c r="CE30" s="48">
        <f>'Sim_F(IxI)'!D24</f>
        <v>0</v>
      </c>
      <c r="CF30" s="48">
        <f>'Sim_F(IxI)'!E24</f>
        <v>904.71642339732398</v>
      </c>
      <c r="CG30" s="48">
        <f>'Sim_F(IxI)'!F24</f>
        <v>92.489676404984394</v>
      </c>
      <c r="CH30" s="82">
        <f>'Sim_F(IxI)'!G24</f>
        <v>33371.442463420499</v>
      </c>
      <c r="CI30" s="93">
        <f t="shared" si="1"/>
        <v>832788.99999999919</v>
      </c>
      <c r="CJ30" s="127"/>
      <c r="CK30" s="48">
        <f>+'(I-AIxI)-1xSim_F(IxI)'!H23</f>
        <v>832788.99999999581</v>
      </c>
      <c r="CL30" s="48">
        <f t="shared" si="2"/>
        <v>-3.3760443329811096E-9</v>
      </c>
      <c r="CM30" s="48"/>
      <c r="CN30" s="247">
        <f t="shared" si="3"/>
        <v>0.89696703253561638</v>
      </c>
      <c r="CO30" s="360">
        <v>0</v>
      </c>
    </row>
    <row r="31" spans="1:93" ht="19.5" x14ac:dyDescent="0.25">
      <c r="A31" s="30"/>
      <c r="B31" s="42" t="s">
        <v>22</v>
      </c>
      <c r="C31" s="43" t="s">
        <v>133</v>
      </c>
      <c r="D31" s="51">
        <f>'A(IxI)'!D31*D$102</f>
        <v>51.394558788871976</v>
      </c>
      <c r="E31" s="48">
        <f>'A(IxI)'!E31*E$102</f>
        <v>57.154581460815471</v>
      </c>
      <c r="F31" s="48">
        <f>'A(IxI)'!F31*F$102</f>
        <v>146.38924615615386</v>
      </c>
      <c r="G31" s="48">
        <f>'A(IxI)'!G31*G$102</f>
        <v>21.145794589037198</v>
      </c>
      <c r="H31" s="48">
        <f>'A(IxI)'!H31*H$102</f>
        <v>521.82654398702175</v>
      </c>
      <c r="I31" s="48">
        <f>'A(IxI)'!I31*I$102</f>
        <v>81.27105947620251</v>
      </c>
      <c r="J31" s="48">
        <f>'A(IxI)'!J31*J$102</f>
        <v>86.75263423728282</v>
      </c>
      <c r="K31" s="48">
        <f>'A(IxI)'!K31*K$102</f>
        <v>151.47269600988807</v>
      </c>
      <c r="L31" s="48">
        <f>'A(IxI)'!L31*L$102</f>
        <v>89.67471540783616</v>
      </c>
      <c r="M31" s="48">
        <f>'A(IxI)'!M31*M$102</f>
        <v>2991.6046413539993</v>
      </c>
      <c r="N31" s="48">
        <f>'A(IxI)'!N31*N$102</f>
        <v>22.064732335557856</v>
      </c>
      <c r="O31" s="48">
        <f>'A(IxI)'!O31*O$102</f>
        <v>1793.7508861488648</v>
      </c>
      <c r="P31" s="48">
        <f>'A(IxI)'!P31*P$102</f>
        <v>99.543188642141587</v>
      </c>
      <c r="Q31" s="48">
        <f>'A(IxI)'!Q31*Q$102</f>
        <v>35.538583538270089</v>
      </c>
      <c r="R31" s="48">
        <f>'A(IxI)'!R31*R$102</f>
        <v>148.42587304435224</v>
      </c>
      <c r="S31" s="48">
        <f>'A(IxI)'!S31*S$102</f>
        <v>17.581753573749136</v>
      </c>
      <c r="T31" s="48">
        <f>'A(IxI)'!T31*T$102</f>
        <v>628.57360828297624</v>
      </c>
      <c r="U31" s="48">
        <f>'A(IxI)'!U31*U$102</f>
        <v>2049.3660466281044</v>
      </c>
      <c r="V31" s="48">
        <f>'A(IxI)'!V31*V$102</f>
        <v>2222.9028854032958</v>
      </c>
      <c r="W31" s="48">
        <f>'A(IxI)'!W31*W$102</f>
        <v>604.0505019709102</v>
      </c>
      <c r="X31" s="48">
        <f>'A(IxI)'!X31*X$102</f>
        <v>5004.2462035185854</v>
      </c>
      <c r="Y31" s="48">
        <f>'A(IxI)'!Y31*Y$102</f>
        <v>222549.17426336356</v>
      </c>
      <c r="Z31" s="48">
        <f>'A(IxI)'!Z31*Z$102</f>
        <v>41998.537362441959</v>
      </c>
      <c r="AA31" s="48">
        <f>'A(IxI)'!AA31*AA$102</f>
        <v>161.73212672661901</v>
      </c>
      <c r="AB31" s="48">
        <f>'A(IxI)'!AB31*AB$102</f>
        <v>3223.5918312366221</v>
      </c>
      <c r="AC31" s="48">
        <f>'A(IxI)'!AC31*AC$102</f>
        <v>68383.120399716121</v>
      </c>
      <c r="AD31" s="48">
        <f>'A(IxI)'!AD31*AD$102</f>
        <v>89.306382416618618</v>
      </c>
      <c r="AE31" s="48">
        <f>'A(IxI)'!AE31*AE$102</f>
        <v>68069.146855959116</v>
      </c>
      <c r="AF31" s="48">
        <f>'A(IxI)'!AF31*AF$102</f>
        <v>8996.3132566497425</v>
      </c>
      <c r="AG31" s="48">
        <f>'A(IxI)'!AG31*AG$102</f>
        <v>63.318057401920697</v>
      </c>
      <c r="AH31" s="48">
        <f>'A(IxI)'!AH31*AH$102</f>
        <v>154.79050647204298</v>
      </c>
      <c r="AI31" s="48">
        <f>'A(IxI)'!AI31*AI$102</f>
        <v>7220.0418626159171</v>
      </c>
      <c r="AJ31" s="48">
        <f>'A(IxI)'!AJ31*AJ$102</f>
        <v>0</v>
      </c>
      <c r="AK31" s="48">
        <f>'A(IxI)'!AK31*AK$102</f>
        <v>82.758796643622119</v>
      </c>
      <c r="AL31" s="48">
        <f>'A(IxI)'!AL31*AL$102</f>
        <v>116.85130961368894</v>
      </c>
      <c r="AM31" s="48">
        <f>'A(IxI)'!AM31*AM$102</f>
        <v>44.221375723947865</v>
      </c>
      <c r="AN31" s="48">
        <f>'A(IxI)'!AN31*AN$102</f>
        <v>120.50476012419774</v>
      </c>
      <c r="AO31" s="48">
        <f>'A(IxI)'!AO31*AO$102</f>
        <v>212.9248577201981</v>
      </c>
      <c r="AP31" s="48">
        <f>'A(IxI)'!AP31*AP$102</f>
        <v>62.037412092812694</v>
      </c>
      <c r="AQ31" s="48">
        <f>'A(IxI)'!AQ31*AQ$102</f>
        <v>609.25319464575421</v>
      </c>
      <c r="AR31" s="48">
        <f>'A(IxI)'!AR31*AR$102</f>
        <v>89.373528922511326</v>
      </c>
      <c r="AS31" s="48">
        <f>'A(IxI)'!AS31*AS$102</f>
        <v>162.18025271219381</v>
      </c>
      <c r="AT31" s="48">
        <f>'A(IxI)'!AT31*AT$102</f>
        <v>276.20949494087722</v>
      </c>
      <c r="AU31" s="48">
        <f>'A(IxI)'!AU31*AU$102</f>
        <v>30.152980366376514</v>
      </c>
      <c r="AV31" s="48">
        <f>'A(IxI)'!AV31*AV$102</f>
        <v>199.95154957327776</v>
      </c>
      <c r="AW31" s="48">
        <f>'A(IxI)'!AW31*AW$102</f>
        <v>39.192544731312445</v>
      </c>
      <c r="AX31" s="48">
        <f>'A(IxI)'!AX31*AX$102</f>
        <v>107.01575493247866</v>
      </c>
      <c r="AY31" s="48">
        <f>'A(IxI)'!AY31*AY$102</f>
        <v>123.96571376425771</v>
      </c>
      <c r="AZ31" s="48">
        <f>'A(IxI)'!AZ31*AZ$102</f>
        <v>116.85489969246829</v>
      </c>
      <c r="BA31" s="48">
        <f>'A(IxI)'!BA31*BA$102</f>
        <v>20.104461815553339</v>
      </c>
      <c r="BB31" s="48">
        <f>'A(IxI)'!BB31*BB$102</f>
        <v>72.290324616141476</v>
      </c>
      <c r="BC31" s="48">
        <f>'A(IxI)'!BC31*BC$102</f>
        <v>23.143584411101404</v>
      </c>
      <c r="BD31" s="48">
        <f>'A(IxI)'!BD31*BD$102</f>
        <v>136.74470924702726</v>
      </c>
      <c r="BE31" s="48">
        <f>'A(IxI)'!BE31*BE$102</f>
        <v>73.428423067376286</v>
      </c>
      <c r="BF31" s="48">
        <f>'A(IxI)'!BF31*BF$102</f>
        <v>106.79352274055347</v>
      </c>
      <c r="BG31" s="48">
        <f>'A(IxI)'!BG31*BG$102</f>
        <v>146.23525025391055</v>
      </c>
      <c r="BH31" s="48">
        <f>'A(IxI)'!BH31*BH$102</f>
        <v>67.934306857953615</v>
      </c>
      <c r="BI31" s="48">
        <f>'A(IxI)'!BI31*BI$102</f>
        <v>1034.1232369502147</v>
      </c>
      <c r="BJ31" s="48">
        <f>'A(IxI)'!BJ31*BJ$102</f>
        <v>649.35803772335794</v>
      </c>
      <c r="BK31" s="48">
        <f>'A(IxI)'!BK31*BK$102</f>
        <v>1892.8482393677284</v>
      </c>
      <c r="BL31" s="48">
        <f>'A(IxI)'!BL31*BL$102</f>
        <v>14.90527685566237</v>
      </c>
      <c r="BM31" s="48">
        <f>'A(IxI)'!BM31*BM$102</f>
        <v>4588.3684965558932</v>
      </c>
      <c r="BN31" s="48">
        <f>'A(IxI)'!BN31*BN$102</f>
        <v>60555.259254534132</v>
      </c>
      <c r="BO31" s="48">
        <f>'A(IxI)'!BO31*BO$102</f>
        <v>101.47927728442941</v>
      </c>
      <c r="BP31" s="48">
        <f>'A(IxI)'!BP31*BP$102</f>
        <v>77.321670328771731</v>
      </c>
      <c r="BQ31" s="48">
        <f>'A(IxI)'!BQ31*BQ$102</f>
        <v>69.246952481544682</v>
      </c>
      <c r="BR31" s="48">
        <f>'A(IxI)'!BR31*BR$102</f>
        <v>7.6441356962502951</v>
      </c>
      <c r="BS31" s="48">
        <f>'A(IxI)'!BS31*BS$102</f>
        <v>15.990856677522732</v>
      </c>
      <c r="BT31" s="48">
        <f>'A(IxI)'!BT31*BT$102</f>
        <v>168.83184057388974</v>
      </c>
      <c r="BU31" s="48">
        <f>'A(IxI)'!BU31*BU$102</f>
        <v>466.90794359896125</v>
      </c>
      <c r="BV31" s="48">
        <f>'A(IxI)'!BV31*BV$102</f>
        <v>122.5438461746846</v>
      </c>
      <c r="BW31" s="48">
        <f>'A(IxI)'!BW31*BW$102</f>
        <v>107.02162018488666</v>
      </c>
      <c r="BX31" s="48">
        <f>'A(IxI)'!BX31*BX$102</f>
        <v>222.72867213717609</v>
      </c>
      <c r="BY31" s="48">
        <f>'A(IxI)'!BY31*BY$102</f>
        <v>541.89241009464706</v>
      </c>
      <c r="BZ31" s="48">
        <f>'A(IxI)'!BZ31*BZ$102</f>
        <v>1068.240549640771</v>
      </c>
      <c r="CA31" s="55">
        <f>'A(IxI)'!CA31*CA$102</f>
        <v>0</v>
      </c>
      <c r="CB31" s="83">
        <f t="shared" si="0"/>
        <v>512478.63896562433</v>
      </c>
      <c r="CC31" s="51">
        <f>'Sim_F(IxI)'!B25</f>
        <v>1541963.13271098</v>
      </c>
      <c r="CD31" s="48">
        <f>'Sim_F(IxI)'!C25</f>
        <v>0</v>
      </c>
      <c r="CE31" s="48">
        <f>'Sim_F(IxI)'!D25</f>
        <v>0</v>
      </c>
      <c r="CF31" s="48">
        <f>'Sim_F(IxI)'!E25</f>
        <v>3964.6065907079801</v>
      </c>
      <c r="CG31" s="48">
        <f>'Sim_F(IxI)'!F25</f>
        <v>3401.1806699703702</v>
      </c>
      <c r="CH31" s="82">
        <f>'Sim_F(IxI)'!G25</f>
        <v>21284.441062718299</v>
      </c>
      <c r="CI31" s="93">
        <f t="shared" si="1"/>
        <v>2083092.0000000012</v>
      </c>
      <c r="CJ31" s="127"/>
      <c r="CK31" s="48">
        <f>+'(I-AIxI)-1xSim_F(IxI)'!H24</f>
        <v>2083092.000000007</v>
      </c>
      <c r="CL31" s="48">
        <f t="shared" si="2"/>
        <v>5.8207660913467407E-9</v>
      </c>
      <c r="CM31" s="48"/>
      <c r="CN31" s="247">
        <f t="shared" si="3"/>
        <v>0.75398175454294669</v>
      </c>
      <c r="CO31" s="360">
        <v>0</v>
      </c>
    </row>
    <row r="32" spans="1:93" ht="19.5" x14ac:dyDescent="0.25">
      <c r="A32" s="30"/>
      <c r="B32" s="42" t="s">
        <v>23</v>
      </c>
      <c r="C32" s="43" t="s">
        <v>134</v>
      </c>
      <c r="D32" s="51">
        <f>'A(IxI)'!D32*D$102</f>
        <v>65.795921538375737</v>
      </c>
      <c r="E32" s="48">
        <f>'A(IxI)'!E32*E$102</f>
        <v>74.346940713025901</v>
      </c>
      <c r="F32" s="48">
        <f>'A(IxI)'!F32*F$102</f>
        <v>152.29424524414435</v>
      </c>
      <c r="G32" s="48">
        <f>'A(IxI)'!G32*G$102</f>
        <v>29.323753584442706</v>
      </c>
      <c r="H32" s="48">
        <f>'A(IxI)'!H32*H$102</f>
        <v>554.25117052345513</v>
      </c>
      <c r="I32" s="48">
        <f>'A(IxI)'!I32*I$102</f>
        <v>112.37918390299032</v>
      </c>
      <c r="J32" s="48">
        <f>'A(IxI)'!J32*J$102</f>
        <v>96.671451269153081</v>
      </c>
      <c r="K32" s="48">
        <f>'A(IxI)'!K32*K$102</f>
        <v>173.95870060747029</v>
      </c>
      <c r="L32" s="48">
        <f>'A(IxI)'!L32*L$102</f>
        <v>94.63711987462024</v>
      </c>
      <c r="M32" s="48">
        <f>'A(IxI)'!M32*M$102</f>
        <v>435.75748500453943</v>
      </c>
      <c r="N32" s="48">
        <f>'A(IxI)'!N32*N$102</f>
        <v>25.055576578822588</v>
      </c>
      <c r="O32" s="48">
        <f>'A(IxI)'!O32*O$102</f>
        <v>1649.6304322317899</v>
      </c>
      <c r="P32" s="48">
        <f>'A(IxI)'!P32*P$102</f>
        <v>120.76581734278197</v>
      </c>
      <c r="Q32" s="48">
        <f>'A(IxI)'!Q32*Q$102</f>
        <v>62.004717094438753</v>
      </c>
      <c r="R32" s="48">
        <f>'A(IxI)'!R32*R$102</f>
        <v>341.49544494873982</v>
      </c>
      <c r="S32" s="48">
        <f>'A(IxI)'!S32*S$102</f>
        <v>24.264838597853863</v>
      </c>
      <c r="T32" s="48">
        <f>'A(IxI)'!T32*T$102</f>
        <v>656.22175627065542</v>
      </c>
      <c r="U32" s="48">
        <f>'A(IxI)'!U32*U$102</f>
        <v>911.89047250215094</v>
      </c>
      <c r="V32" s="48">
        <f>'A(IxI)'!V32*V$102</f>
        <v>2230.6846179079016</v>
      </c>
      <c r="W32" s="48">
        <f>'A(IxI)'!W32*W$102</f>
        <v>600.4314132433027</v>
      </c>
      <c r="X32" s="48">
        <f>'A(IxI)'!X32*X$102</f>
        <v>18014.564512221172</v>
      </c>
      <c r="Y32" s="48">
        <f>'A(IxI)'!Y32*Y$102</f>
        <v>19896.085253378656</v>
      </c>
      <c r="Z32" s="48">
        <f>'A(IxI)'!Z32*Z$102</f>
        <v>2655.3255343699166</v>
      </c>
      <c r="AA32" s="48">
        <f>'A(IxI)'!AA32*AA$102</f>
        <v>651.87251299064144</v>
      </c>
      <c r="AB32" s="48">
        <f>'A(IxI)'!AB32*AB$102</f>
        <v>9262.1110961965896</v>
      </c>
      <c r="AC32" s="48">
        <f>'A(IxI)'!AC32*AC$102</f>
        <v>68.700156467377838</v>
      </c>
      <c r="AD32" s="48">
        <f>'A(IxI)'!AD32*AD$102</f>
        <v>107.64353638868195</v>
      </c>
      <c r="AE32" s="48">
        <f>'A(IxI)'!AE32*AE$102</f>
        <v>2954.7860393407273</v>
      </c>
      <c r="AF32" s="48">
        <f>'A(IxI)'!AF32*AF$102</f>
        <v>9586.6772356597412</v>
      </c>
      <c r="AG32" s="48">
        <f>'A(IxI)'!AG32*AG$102</f>
        <v>3562.9229331635902</v>
      </c>
      <c r="AH32" s="48">
        <f>'A(IxI)'!AH32*AH$102</f>
        <v>88712.705941652079</v>
      </c>
      <c r="AI32" s="48">
        <f>'A(IxI)'!AI32*AI$102</f>
        <v>17349.464555835108</v>
      </c>
      <c r="AJ32" s="48">
        <f>'A(IxI)'!AJ32*AJ$102</f>
        <v>0</v>
      </c>
      <c r="AK32" s="48">
        <f>'A(IxI)'!AK32*AK$102</f>
        <v>112.4607255285452</v>
      </c>
      <c r="AL32" s="48">
        <f>'A(IxI)'!AL32*AL$102</f>
        <v>157.23269862372538</v>
      </c>
      <c r="AM32" s="48">
        <f>'A(IxI)'!AM32*AM$102</f>
        <v>54.79287609639411</v>
      </c>
      <c r="AN32" s="48">
        <f>'A(IxI)'!AN32*AN$102</f>
        <v>131.17008770921188</v>
      </c>
      <c r="AO32" s="48">
        <f>'A(IxI)'!AO32*AO$102</f>
        <v>278.09792353523369</v>
      </c>
      <c r="AP32" s="48">
        <f>'A(IxI)'!AP32*AP$102</f>
        <v>78.290481878893033</v>
      </c>
      <c r="AQ32" s="48">
        <f>'A(IxI)'!AQ32*AQ$102</f>
        <v>638.03934975404115</v>
      </c>
      <c r="AR32" s="48">
        <f>'A(IxI)'!AR32*AR$102</f>
        <v>27698.196942479437</v>
      </c>
      <c r="AS32" s="48">
        <f>'A(IxI)'!AS32*AS$102</f>
        <v>200.27268928932469</v>
      </c>
      <c r="AT32" s="48">
        <f>'A(IxI)'!AT32*AT$102</f>
        <v>500.18806508780506</v>
      </c>
      <c r="AU32" s="48">
        <f>'A(IxI)'!AU32*AU$102</f>
        <v>39.747274725419338</v>
      </c>
      <c r="AV32" s="48">
        <f>'A(IxI)'!AV32*AV$102</f>
        <v>262.51600215701194</v>
      </c>
      <c r="AW32" s="48">
        <f>'A(IxI)'!AW32*AW$102</f>
        <v>72.061214523450587</v>
      </c>
      <c r="AX32" s="48">
        <f>'A(IxI)'!AX32*AX$102</f>
        <v>204.78984549979106</v>
      </c>
      <c r="AY32" s="48">
        <f>'A(IxI)'!AY32*AY$102</f>
        <v>265.45466781724531</v>
      </c>
      <c r="AZ32" s="48">
        <f>'A(IxI)'!AZ32*AZ$102</f>
        <v>131.14746391336416</v>
      </c>
      <c r="BA32" s="48">
        <f>'A(IxI)'!BA32*BA$102</f>
        <v>21.574892684444166</v>
      </c>
      <c r="BB32" s="48">
        <f>'A(IxI)'!BB32*BB$102</f>
        <v>88.864095666827822</v>
      </c>
      <c r="BC32" s="48">
        <f>'A(IxI)'!BC32*BC$102</f>
        <v>28.776127443026272</v>
      </c>
      <c r="BD32" s="48">
        <f>'A(IxI)'!BD32*BD$102</f>
        <v>143.09202746425183</v>
      </c>
      <c r="BE32" s="48">
        <f>'A(IxI)'!BE32*BE$102</f>
        <v>86.239218382993087</v>
      </c>
      <c r="BF32" s="48">
        <f>'A(IxI)'!BF32*BF$102</f>
        <v>121.65694116218185</v>
      </c>
      <c r="BG32" s="48">
        <f>'A(IxI)'!BG32*BG$102</f>
        <v>3609.3542909187322</v>
      </c>
      <c r="BH32" s="48">
        <f>'A(IxI)'!BH32*BH$102</f>
        <v>175.41367079679074</v>
      </c>
      <c r="BI32" s="48">
        <f>'A(IxI)'!BI32*BI$102</f>
        <v>1072.7745807776487</v>
      </c>
      <c r="BJ32" s="48">
        <f>'A(IxI)'!BJ32*BJ$102</f>
        <v>1717.4947301414716</v>
      </c>
      <c r="BK32" s="48">
        <f>'A(IxI)'!BK32*BK$102</f>
        <v>7221.1703502619966</v>
      </c>
      <c r="BL32" s="48">
        <f>'A(IxI)'!BL32*BL$102</f>
        <v>19.222381178195388</v>
      </c>
      <c r="BM32" s="48">
        <f>'A(IxI)'!BM32*BM$102</f>
        <v>1569.4608516514675</v>
      </c>
      <c r="BN32" s="48">
        <f>'A(IxI)'!BN32*BN$102</f>
        <v>2411.0067740562195</v>
      </c>
      <c r="BO32" s="48">
        <f>'A(IxI)'!BO32*BO$102</f>
        <v>265.95772661575188</v>
      </c>
      <c r="BP32" s="48">
        <f>'A(IxI)'!BP32*BP$102</f>
        <v>101.87582612754372</v>
      </c>
      <c r="BQ32" s="48">
        <f>'A(IxI)'!BQ32*BQ$102</f>
        <v>71.504052652966905</v>
      </c>
      <c r="BR32" s="48">
        <f>'A(IxI)'!BR32*BR$102</f>
        <v>9.5169882507699253</v>
      </c>
      <c r="BS32" s="48">
        <f>'A(IxI)'!BS32*BS$102</f>
        <v>381.95866429509738</v>
      </c>
      <c r="BT32" s="48">
        <f>'A(IxI)'!BT32*BT$102</f>
        <v>563.67017297990583</v>
      </c>
      <c r="BU32" s="48">
        <f>'A(IxI)'!BU32*BU$102</f>
        <v>324.47586898005892</v>
      </c>
      <c r="BV32" s="48">
        <f>'A(IxI)'!BV32*BV$102</f>
        <v>193.27261081871566</v>
      </c>
      <c r="BW32" s="48">
        <f>'A(IxI)'!BW32*BW$102</f>
        <v>145.44607949264892</v>
      </c>
      <c r="BX32" s="48">
        <f>'A(IxI)'!BX32*BX$102</f>
        <v>348.82589418655436</v>
      </c>
      <c r="BY32" s="48">
        <f>'A(IxI)'!BY32*BY$102</f>
        <v>413.66352977096329</v>
      </c>
      <c r="BZ32" s="48">
        <f>'A(IxI)'!BZ32*BZ$102</f>
        <v>714.25713358486405</v>
      </c>
      <c r="CA32" s="55">
        <f>'A(IxI)'!CA32*CA$102</f>
        <v>0</v>
      </c>
      <c r="CB32" s="83">
        <f t="shared" si="0"/>
        <v>233879.7041556059</v>
      </c>
      <c r="CC32" s="51">
        <f>'Sim_F(IxI)'!B26</f>
        <v>262811.19610437303</v>
      </c>
      <c r="CD32" s="48">
        <f>'Sim_F(IxI)'!C26</f>
        <v>0</v>
      </c>
      <c r="CE32" s="48">
        <f>'Sim_F(IxI)'!D26</f>
        <v>0</v>
      </c>
      <c r="CF32" s="48">
        <f>'Sim_F(IxI)'!E26</f>
        <v>3888.12765864824</v>
      </c>
      <c r="CG32" s="48">
        <f>'Sim_F(IxI)'!F26</f>
        <v>1347</v>
      </c>
      <c r="CH32" s="82">
        <f>'Sim_F(IxI)'!G26</f>
        <v>9457.9720813721597</v>
      </c>
      <c r="CI32" s="93">
        <f t="shared" si="1"/>
        <v>511383.99999999936</v>
      </c>
      <c r="CJ32" s="127"/>
      <c r="CK32" s="48">
        <f>+'(I-AIxI)-1xSim_F(IxI)'!H25</f>
        <v>511384.00000000017</v>
      </c>
      <c r="CL32" s="48">
        <f t="shared" si="2"/>
        <v>8.149072527885437E-10</v>
      </c>
      <c r="CM32" s="48"/>
      <c r="CN32" s="247">
        <f t="shared" si="3"/>
        <v>0.54265345776245211</v>
      </c>
      <c r="CO32" s="360">
        <v>0</v>
      </c>
    </row>
    <row r="33" spans="1:93" ht="19.5" x14ac:dyDescent="0.25">
      <c r="A33" s="30"/>
      <c r="B33" s="42" t="s">
        <v>24</v>
      </c>
      <c r="C33" s="43" t="s">
        <v>135</v>
      </c>
      <c r="D33" s="51">
        <f>'A(IxI)'!D33*D$102</f>
        <v>6.5918771361252757</v>
      </c>
      <c r="E33" s="48">
        <f>'A(IxI)'!E33*E$102</f>
        <v>7.5137508722791786</v>
      </c>
      <c r="F33" s="48">
        <f>'A(IxI)'!F33*F$102</f>
        <v>19.949243203526084</v>
      </c>
      <c r="G33" s="48">
        <f>'A(IxI)'!G33*G$102</f>
        <v>2.5799149997235222</v>
      </c>
      <c r="H33" s="48">
        <f>'A(IxI)'!H33*H$102</f>
        <v>65.818113640547452</v>
      </c>
      <c r="I33" s="48">
        <f>'A(IxI)'!I33*I$102</f>
        <v>10.481228365800094</v>
      </c>
      <c r="J33" s="48">
        <f>'A(IxI)'!J33*J$102</f>
        <v>10.605129686252704</v>
      </c>
      <c r="K33" s="48">
        <f>'A(IxI)'!K33*K$102</f>
        <v>18.582963591931971</v>
      </c>
      <c r="L33" s="48">
        <f>'A(IxI)'!L33*L$102</f>
        <v>12.178093318804772</v>
      </c>
      <c r="M33" s="48">
        <f>'A(IxI)'!M33*M$102</f>
        <v>45.149141186254262</v>
      </c>
      <c r="N33" s="48">
        <f>'A(IxI)'!N33*N$102</f>
        <v>2.6813470816155975</v>
      </c>
      <c r="O33" s="48">
        <f>'A(IxI)'!O33*O$102</f>
        <v>208.63298832111579</v>
      </c>
      <c r="P33" s="48">
        <f>'A(IxI)'!P33*P$102</f>
        <v>25.533124685678086</v>
      </c>
      <c r="Q33" s="48">
        <f>'A(IxI)'!Q33*Q$102</f>
        <v>5.229338323395945</v>
      </c>
      <c r="R33" s="48">
        <f>'A(IxI)'!R33*R$102</f>
        <v>158.01173320495224</v>
      </c>
      <c r="S33" s="48">
        <f>'A(IxI)'!S33*S$102</f>
        <v>22.875636557112543</v>
      </c>
      <c r="T33" s="48">
        <f>'A(IxI)'!T33*T$102</f>
        <v>83.857228133464176</v>
      </c>
      <c r="U33" s="48">
        <f>'A(IxI)'!U33*U$102</f>
        <v>140.51797464313805</v>
      </c>
      <c r="V33" s="48">
        <f>'A(IxI)'!V33*V$102</f>
        <v>269.45906557132088</v>
      </c>
      <c r="W33" s="48">
        <f>'A(IxI)'!W33*W$102</f>
        <v>112.70605487143537</v>
      </c>
      <c r="X33" s="48">
        <f>'A(IxI)'!X33*X$102</f>
        <v>6245.7585698759567</v>
      </c>
      <c r="Y33" s="48">
        <f>'A(IxI)'!Y33*Y$102</f>
        <v>2996.6602404821483</v>
      </c>
      <c r="Z33" s="48">
        <f>'A(IxI)'!Z33*Z$102</f>
        <v>95.868927063083177</v>
      </c>
      <c r="AA33" s="48">
        <f>'A(IxI)'!AA33*AA$102</f>
        <v>20.018867954770101</v>
      </c>
      <c r="AB33" s="48">
        <f>'A(IxI)'!AB33*AB$102</f>
        <v>29901.888327247798</v>
      </c>
      <c r="AC33" s="48">
        <f>'A(IxI)'!AC33*AC$102</f>
        <v>8.2718577086429619</v>
      </c>
      <c r="AD33" s="48">
        <f>'A(IxI)'!AD33*AD$102</f>
        <v>11.05601900732259</v>
      </c>
      <c r="AE33" s="48">
        <f>'A(IxI)'!AE33*AE$102</f>
        <v>106.02208323695574</v>
      </c>
      <c r="AF33" s="48">
        <f>'A(IxI)'!AF33*AF$102</f>
        <v>1679.2676775079394</v>
      </c>
      <c r="AG33" s="48">
        <f>'A(IxI)'!AG33*AG$102</f>
        <v>8.6563691555171083</v>
      </c>
      <c r="AH33" s="48">
        <f>'A(IxI)'!AH33*AH$102</f>
        <v>24.232778127926121</v>
      </c>
      <c r="AI33" s="48">
        <f>'A(IxI)'!AI33*AI$102</f>
        <v>16.254133654822887</v>
      </c>
      <c r="AJ33" s="48">
        <f>'A(IxI)'!AJ33*AJ$102</f>
        <v>0</v>
      </c>
      <c r="AK33" s="48">
        <f>'A(IxI)'!AK33*AK$102</f>
        <v>14.265661326862594</v>
      </c>
      <c r="AL33" s="48">
        <f>'A(IxI)'!AL33*AL$102</f>
        <v>47.210614926382164</v>
      </c>
      <c r="AM33" s="48">
        <f>'A(IxI)'!AM33*AM$102</f>
        <v>7.0481542467668152</v>
      </c>
      <c r="AN33" s="48">
        <f>'A(IxI)'!AN33*AN$102</f>
        <v>27.660760619694752</v>
      </c>
      <c r="AO33" s="48">
        <f>'A(IxI)'!AO33*AO$102</f>
        <v>40.217553212030282</v>
      </c>
      <c r="AP33" s="48">
        <f>'A(IxI)'!AP33*AP$102</f>
        <v>10.482824567651571</v>
      </c>
      <c r="AQ33" s="48">
        <f>'A(IxI)'!AQ33*AQ$102</f>
        <v>94.699799966697057</v>
      </c>
      <c r="AR33" s="48">
        <f>'A(IxI)'!AR33*AR$102</f>
        <v>14.06578138491823</v>
      </c>
      <c r="AS33" s="48">
        <f>'A(IxI)'!AS33*AS$102</f>
        <v>23.781256861581884</v>
      </c>
      <c r="AT33" s="48">
        <f>'A(IxI)'!AT33*AT$102</f>
        <v>11.167217008054692</v>
      </c>
      <c r="AU33" s="48">
        <f>'A(IxI)'!AU33*AU$102</f>
        <v>4.547061354690622</v>
      </c>
      <c r="AV33" s="48">
        <f>'A(IxI)'!AV33*AV$102</f>
        <v>35.237314633709687</v>
      </c>
      <c r="AW33" s="48">
        <f>'A(IxI)'!AW33*AW$102</f>
        <v>7.1698956553997739</v>
      </c>
      <c r="AX33" s="48">
        <f>'A(IxI)'!AX33*AX$102</f>
        <v>19.945959812749113</v>
      </c>
      <c r="AY33" s="48">
        <f>'A(IxI)'!AY33*AY$102</f>
        <v>31.933556041150151</v>
      </c>
      <c r="AZ33" s="48">
        <f>'A(IxI)'!AZ33*AZ$102</f>
        <v>84.593682260744586</v>
      </c>
      <c r="BA33" s="48">
        <f>'A(IxI)'!BA33*BA$102</f>
        <v>3.3434543938230861</v>
      </c>
      <c r="BB33" s="48">
        <f>'A(IxI)'!BB33*BB$102</f>
        <v>13.804509326418383</v>
      </c>
      <c r="BC33" s="48">
        <f>'A(IxI)'!BC33*BC$102</f>
        <v>7.5250884332144317</v>
      </c>
      <c r="BD33" s="48">
        <f>'A(IxI)'!BD33*BD$102</f>
        <v>21.694360543844684</v>
      </c>
      <c r="BE33" s="48">
        <f>'A(IxI)'!BE33*BE$102</f>
        <v>25.928256317441029</v>
      </c>
      <c r="BF33" s="48">
        <f>'A(IxI)'!BF33*BF$102</f>
        <v>27.102035198095923</v>
      </c>
      <c r="BG33" s="48">
        <f>'A(IxI)'!BG33*BG$102</f>
        <v>28.518285451986291</v>
      </c>
      <c r="BH33" s="48">
        <f>'A(IxI)'!BH33*BH$102</f>
        <v>21.27345584231681</v>
      </c>
      <c r="BI33" s="48">
        <f>'A(IxI)'!BI33*BI$102</f>
        <v>592.60471279813339</v>
      </c>
      <c r="BJ33" s="48">
        <f>'A(IxI)'!BJ33*BJ$102</f>
        <v>78.911189716416416</v>
      </c>
      <c r="BK33" s="48">
        <f>'A(IxI)'!BK33*BK$102</f>
        <v>256.95363086653936</v>
      </c>
      <c r="BL33" s="48">
        <f>'A(IxI)'!BL33*BL$102</f>
        <v>1.8277114831529242</v>
      </c>
      <c r="BM33" s="48">
        <f>'A(IxI)'!BM33*BM$102</f>
        <v>1134.1525833888179</v>
      </c>
      <c r="BN33" s="48">
        <f>'A(IxI)'!BN33*BN$102</f>
        <v>3343.4184509248093</v>
      </c>
      <c r="BO33" s="48">
        <f>'A(IxI)'!BO33*BO$102</f>
        <v>12.331949459117912</v>
      </c>
      <c r="BP33" s="48">
        <f>'A(IxI)'!BP33*BP$102</f>
        <v>11.984735241978091</v>
      </c>
      <c r="BQ33" s="48">
        <f>'A(IxI)'!BQ33*BQ$102</f>
        <v>8.4578017732680415</v>
      </c>
      <c r="BR33" s="48">
        <f>'A(IxI)'!BR33*BR$102</f>
        <v>0.97216847105568038</v>
      </c>
      <c r="BS33" s="48">
        <f>'A(IxI)'!BS33*BS$102</f>
        <v>1.9432384781623417</v>
      </c>
      <c r="BT33" s="48">
        <f>'A(IxI)'!BT33*BT$102</f>
        <v>38.963325577065206</v>
      </c>
      <c r="BU33" s="48">
        <f>'A(IxI)'!BU33*BU$102</f>
        <v>45.676895697976697</v>
      </c>
      <c r="BV33" s="48">
        <f>'A(IxI)'!BV33*BV$102</f>
        <v>18.018688413216847</v>
      </c>
      <c r="BW33" s="48">
        <f>'A(IxI)'!BW33*BW$102</f>
        <v>13.000997402451739</v>
      </c>
      <c r="BX33" s="48">
        <f>'A(IxI)'!BX33*BX$102</f>
        <v>36.01432399094648</v>
      </c>
      <c r="BY33" s="48">
        <f>'A(IxI)'!BY33*BY$102</f>
        <v>56.734940373561535</v>
      </c>
      <c r="BZ33" s="48">
        <f>'A(IxI)'!BZ33*BZ$102</f>
        <v>1778.9514002227429</v>
      </c>
      <c r="CA33" s="55">
        <f>'A(IxI)'!CA33*CA$102</f>
        <v>0</v>
      </c>
      <c r="CB33" s="83">
        <f t="shared" si="0"/>
        <v>50397.045082083016</v>
      </c>
      <c r="CC33" s="51">
        <f>'Sim_F(IxI)'!B27</f>
        <v>171571.11587477301</v>
      </c>
      <c r="CD33" s="48">
        <f>'Sim_F(IxI)'!C27</f>
        <v>0</v>
      </c>
      <c r="CE33" s="48">
        <f>'Sim_F(IxI)'!D27</f>
        <v>0</v>
      </c>
      <c r="CF33" s="48">
        <f>'Sim_F(IxI)'!E27</f>
        <v>919.16363572516696</v>
      </c>
      <c r="CG33" s="48">
        <f>'Sim_F(IxI)'!F27</f>
        <v>3053.5800446563399</v>
      </c>
      <c r="CH33" s="82">
        <f>'Sim_F(IxI)'!G27</f>
        <v>186870.09536276199</v>
      </c>
      <c r="CI33" s="93">
        <f t="shared" si="1"/>
        <v>412810.99999999953</v>
      </c>
      <c r="CJ33" s="127"/>
      <c r="CK33" s="48">
        <f>+'(I-AIxI)-1xSim_F(IxI)'!H26</f>
        <v>412810.99999999965</v>
      </c>
      <c r="CL33" s="48">
        <f t="shared" si="2"/>
        <v>0</v>
      </c>
      <c r="CM33" s="48"/>
      <c r="CN33" s="247">
        <f t="shared" si="3"/>
        <v>0.87791738814594789</v>
      </c>
      <c r="CO33" s="360">
        <v>0</v>
      </c>
    </row>
    <row r="34" spans="1:93" ht="19.5" x14ac:dyDescent="0.25">
      <c r="A34" s="30"/>
      <c r="B34" s="42" t="s">
        <v>25</v>
      </c>
      <c r="C34" s="43" t="s">
        <v>136</v>
      </c>
      <c r="D34" s="51">
        <f>'A(IxI)'!D34*D$102</f>
        <v>20.032664488497502</v>
      </c>
      <c r="E34" s="48">
        <f>'A(IxI)'!E34*E$102</f>
        <v>22.274634072879124</v>
      </c>
      <c r="F34" s="48">
        <f>'A(IxI)'!F34*F$102</f>
        <v>57.039471454307076</v>
      </c>
      <c r="G34" s="48">
        <f>'A(IxI)'!G34*G$102</f>
        <v>8.2445449914932549</v>
      </c>
      <c r="H34" s="48">
        <f>'A(IxI)'!H34*H$102</f>
        <v>203.41781792480288</v>
      </c>
      <c r="I34" s="48">
        <f>'A(IxI)'!I34*I$102</f>
        <v>31.676983733408054</v>
      </c>
      <c r="J34" s="48">
        <f>'A(IxI)'!J34*J$102</f>
        <v>33.82366901208583</v>
      </c>
      <c r="K34" s="48">
        <f>'A(IxI)'!K34*K$102</f>
        <v>59.055989710504498</v>
      </c>
      <c r="L34" s="48">
        <f>'A(IxI)'!L34*L$102</f>
        <v>34.941816334123793</v>
      </c>
      <c r="M34" s="48">
        <f>'A(IxI)'!M34*M$102</f>
        <v>144.85956652867114</v>
      </c>
      <c r="N34" s="48">
        <f>'A(IxI)'!N34*N$102</f>
        <v>8.6030158215724182</v>
      </c>
      <c r="O34" s="48">
        <f>'A(IxI)'!O34*O$102</f>
        <v>625.54193022675497</v>
      </c>
      <c r="P34" s="48">
        <f>'A(IxI)'!P34*P$102</f>
        <v>38.578230814250148</v>
      </c>
      <c r="Q34" s="48">
        <f>'A(IxI)'!Q34*Q$102</f>
        <v>13.840627645894919</v>
      </c>
      <c r="R34" s="48">
        <f>'A(IxI)'!R34*R$102</f>
        <v>55.43804131252319</v>
      </c>
      <c r="S34" s="48">
        <f>'A(IxI)'!S34*S$102</f>
        <v>6.4946193473713034</v>
      </c>
      <c r="T34" s="48">
        <f>'A(IxI)'!T34*T$102</f>
        <v>243.23475676249109</v>
      </c>
      <c r="U34" s="48">
        <f>'A(IxI)'!U34*U$102</f>
        <v>334.87215857688744</v>
      </c>
      <c r="V34" s="48">
        <f>'A(IxI)'!V34*V$102</f>
        <v>861.94098013188443</v>
      </c>
      <c r="W34" s="48">
        <f>'A(IxI)'!W34*W$102</f>
        <v>235.51464860225218</v>
      </c>
      <c r="X34" s="48">
        <f>'A(IxI)'!X34*X$102</f>
        <v>141.45966801399072</v>
      </c>
      <c r="Y34" s="48">
        <f>'A(IxI)'!Y34*Y$102</f>
        <v>39.914095546216252</v>
      </c>
      <c r="Z34" s="48">
        <f>'A(IxI)'!Z34*Z$102</f>
        <v>306.48649679628272</v>
      </c>
      <c r="AA34" s="48">
        <f>'A(IxI)'!AA34*AA$102</f>
        <v>63.052842925814844</v>
      </c>
      <c r="AB34" s="48">
        <f>'A(IxI)'!AB34*AB$102</f>
        <v>41.83261082161593</v>
      </c>
      <c r="AC34" s="48">
        <f>'A(IxI)'!AC34*AC$102</f>
        <v>25.520450697820205</v>
      </c>
      <c r="AD34" s="48">
        <f>'A(IxI)'!AD34*AD$102</f>
        <v>34.783380003595518</v>
      </c>
      <c r="AE34" s="48">
        <f>'A(IxI)'!AE34*AE$102</f>
        <v>319.16908730356363</v>
      </c>
      <c r="AF34" s="48">
        <f>'A(IxI)'!AF34*AF$102</f>
        <v>107.20286731615283</v>
      </c>
      <c r="AG34" s="48">
        <f>'A(IxI)'!AG34*AG$102</f>
        <v>24.670924879614983</v>
      </c>
      <c r="AH34" s="48">
        <f>'A(IxI)'!AH34*AH$102</f>
        <v>41.797728339036482</v>
      </c>
      <c r="AI34" s="48">
        <f>'A(IxI)'!AI34*AI$102</f>
        <v>30.095769120526992</v>
      </c>
      <c r="AJ34" s="48">
        <f>'A(IxI)'!AJ34*AJ$102</f>
        <v>0</v>
      </c>
      <c r="AK34" s="48">
        <f>'A(IxI)'!AK34*AK$102</f>
        <v>32.194412181688563</v>
      </c>
      <c r="AL34" s="48">
        <f>'A(IxI)'!AL34*AL$102</f>
        <v>44.986409358665362</v>
      </c>
      <c r="AM34" s="48">
        <f>'A(IxI)'!AM34*AM$102</f>
        <v>17.212765037354647</v>
      </c>
      <c r="AN34" s="48">
        <f>'A(IxI)'!AN34*AN$102</f>
        <v>46.758419819297785</v>
      </c>
      <c r="AO34" s="48">
        <f>'A(IxI)'!AO34*AO$102</f>
        <v>82.769874264930337</v>
      </c>
      <c r="AP34" s="48">
        <f>'A(IxI)'!AP34*AP$102</f>
        <v>24.137149957867489</v>
      </c>
      <c r="AQ34" s="48">
        <f>'A(IxI)'!AQ34*AQ$102</f>
        <v>237.18802470918342</v>
      </c>
      <c r="AR34" s="48">
        <f>'A(IxI)'!AR34*AR$102</f>
        <v>34.417408551436196</v>
      </c>
      <c r="AS34" s="48">
        <f>'A(IxI)'!AS34*AS$102</f>
        <v>63.161611565485977</v>
      </c>
      <c r="AT34" s="48">
        <f>'A(IxI)'!AT34*AT$102</f>
        <v>31.741966719730549</v>
      </c>
      <c r="AU34" s="48">
        <f>'A(IxI)'!AU34*AU$102</f>
        <v>11.741270029465113</v>
      </c>
      <c r="AV34" s="48">
        <f>'A(IxI)'!AV34*AV$102</f>
        <v>77.770758420752642</v>
      </c>
      <c r="AW34" s="48">
        <f>'A(IxI)'!AW34*AW$102</f>
        <v>15.239290629207243</v>
      </c>
      <c r="AX34" s="48">
        <f>'A(IxI)'!AX34*AX$102</f>
        <v>41.604677265849055</v>
      </c>
      <c r="AY34" s="48">
        <f>'A(IxI)'!AY34*AY$102</f>
        <v>48.040882564329138</v>
      </c>
      <c r="AZ34" s="48">
        <f>'A(IxI)'!AZ34*AZ$102</f>
        <v>44.338021910353611</v>
      </c>
      <c r="BA34" s="48">
        <f>'A(IxI)'!BA34*BA$102</f>
        <v>7.8230589467314564</v>
      </c>
      <c r="BB34" s="48">
        <f>'A(IxI)'!BB34*BB$102</f>
        <v>28.098669216042989</v>
      </c>
      <c r="BC34" s="48">
        <f>'A(IxI)'!BC34*BC$102</f>
        <v>8.9417437522111918</v>
      </c>
      <c r="BD34" s="48">
        <f>'A(IxI)'!BD34*BD$102</f>
        <v>53.228370808287494</v>
      </c>
      <c r="BE34" s="48">
        <f>'A(IxI)'!BE34*BE$102</f>
        <v>28.334080881660114</v>
      </c>
      <c r="BF34" s="48">
        <f>'A(IxI)'!BF34*BF$102</f>
        <v>41.39317240085942</v>
      </c>
      <c r="BG34" s="48">
        <f>'A(IxI)'!BG34*BG$102</f>
        <v>56.830155704273189</v>
      </c>
      <c r="BH34" s="48">
        <f>'A(IxI)'!BH34*BH$102</f>
        <v>26.261235584897602</v>
      </c>
      <c r="BI34" s="48">
        <f>'A(IxI)'!BI34*BI$102</f>
        <v>395.08724423624466</v>
      </c>
      <c r="BJ34" s="48">
        <f>'A(IxI)'!BJ34*BJ$102</f>
        <v>253.18401272407829</v>
      </c>
      <c r="BK34" s="48">
        <f>'A(IxI)'!BK34*BK$102</f>
        <v>737.55140833321184</v>
      </c>
      <c r="BL34" s="48">
        <f>'A(IxI)'!BL34*BL$102</f>
        <v>5.8112667222221468</v>
      </c>
      <c r="BM34" s="48">
        <f>'A(IxI)'!BM34*BM$102</f>
        <v>583.86927240775344</v>
      </c>
      <c r="BN34" s="48">
        <f>'A(IxI)'!BN34*BN$102</f>
        <v>4524.7294456029304</v>
      </c>
      <c r="BO34" s="48">
        <f>'A(IxI)'!BO34*BO$102</f>
        <v>39.566662978855852</v>
      </c>
      <c r="BP34" s="48">
        <f>'A(IxI)'!BP34*BP$102</f>
        <v>30.102644732197259</v>
      </c>
      <c r="BQ34" s="48">
        <f>'A(IxI)'!BQ34*BQ$102</f>
        <v>26.998569923695044</v>
      </c>
      <c r="BR34" s="48">
        <f>'A(IxI)'!BR34*BR$102</f>
        <v>2.9796888479677475</v>
      </c>
      <c r="BS34" s="48">
        <f>'A(IxI)'!BS34*BS$102</f>
        <v>6.2348181208402238</v>
      </c>
      <c r="BT34" s="48">
        <f>'A(IxI)'!BT34*BT$102</f>
        <v>65.506716840799655</v>
      </c>
      <c r="BU34" s="48">
        <f>'A(IxI)'!BU34*BU$102</f>
        <v>70.029824274942214</v>
      </c>
      <c r="BV34" s="48">
        <f>'A(IxI)'!BV34*BV$102</f>
        <v>47.725363576108066</v>
      </c>
      <c r="BW34" s="48">
        <f>'A(IxI)'!BW34*BW$102</f>
        <v>41.694794882843638</v>
      </c>
      <c r="BX34" s="48">
        <f>'A(IxI)'!BX34*BX$102</f>
        <v>86.686140538354806</v>
      </c>
      <c r="BY34" s="48">
        <f>'A(IxI)'!BY34*BY$102</f>
        <v>128.84012030437773</v>
      </c>
      <c r="BZ34" s="48">
        <f>'A(IxI)'!BZ34*BZ$102</f>
        <v>44.396390703721501</v>
      </c>
      <c r="CA34" s="55">
        <f>'A(IxI)'!CA34*CA$102</f>
        <v>0</v>
      </c>
      <c r="CB34" s="83">
        <f t="shared" si="0"/>
        <v>12410.619905288593</v>
      </c>
      <c r="CC34" s="51">
        <f>'Sim_F(IxI)'!B28</f>
        <v>272223.53822028701</v>
      </c>
      <c r="CD34" s="48">
        <f>'Sim_F(IxI)'!C28</f>
        <v>0</v>
      </c>
      <c r="CE34" s="48">
        <f>'Sim_F(IxI)'!D28</f>
        <v>0</v>
      </c>
      <c r="CF34" s="48">
        <f>'Sim_F(IxI)'!E28</f>
        <v>1538.19340068116</v>
      </c>
      <c r="CG34" s="48">
        <f>'Sim_F(IxI)'!F28</f>
        <v>0</v>
      </c>
      <c r="CH34" s="82">
        <f>'Sim_F(IxI)'!G28</f>
        <v>2756.6484737429601</v>
      </c>
      <c r="CI34" s="93">
        <f t="shared" si="1"/>
        <v>288928.99999999971</v>
      </c>
      <c r="CJ34" s="127"/>
      <c r="CK34" s="48">
        <f>+'(I-AIxI)-1xSim_F(IxI)'!H27</f>
        <v>288929.00000000041</v>
      </c>
      <c r="CL34" s="48">
        <f t="shared" si="2"/>
        <v>6.9849193096160889E-10</v>
      </c>
      <c r="CM34" s="48"/>
      <c r="CN34" s="247">
        <f t="shared" si="3"/>
        <v>0.9570461258465276</v>
      </c>
      <c r="CO34" s="360">
        <v>0</v>
      </c>
    </row>
    <row r="35" spans="1:93" ht="19.5" x14ac:dyDescent="0.25">
      <c r="A35" s="30"/>
      <c r="B35" s="42" t="s">
        <v>26</v>
      </c>
      <c r="C35" s="43" t="s">
        <v>137</v>
      </c>
      <c r="D35" s="51">
        <f>'A(IxI)'!D35*D$102</f>
        <v>4.1146445611914784</v>
      </c>
      <c r="E35" s="48">
        <f>'A(IxI)'!E35*E$102</f>
        <v>4.5751378701084828</v>
      </c>
      <c r="F35" s="48">
        <f>'A(IxI)'!F35*F$102</f>
        <v>11.715723144440474</v>
      </c>
      <c r="G35" s="48">
        <f>'A(IxI)'!G35*G$102</f>
        <v>1.6934029034542333</v>
      </c>
      <c r="H35" s="48">
        <f>'A(IxI)'!H35*H$102</f>
        <v>41.78136256683775</v>
      </c>
      <c r="I35" s="48">
        <f>'A(IxI)'!I35*I$102</f>
        <v>6.5063501117616092</v>
      </c>
      <c r="J35" s="48">
        <f>'A(IxI)'!J35*J$102</f>
        <v>6.9472723321468619</v>
      </c>
      <c r="K35" s="48">
        <f>'A(IxI)'!K35*K$102</f>
        <v>12.129909478972777</v>
      </c>
      <c r="L35" s="48">
        <f>'A(IxI)'!L35*L$102</f>
        <v>7.1769361794037199</v>
      </c>
      <c r="M35" s="48">
        <f>'A(IxI)'!M35*M$102</f>
        <v>29.753686929464454</v>
      </c>
      <c r="N35" s="48">
        <f>'A(IxI)'!N35*N$102</f>
        <v>1.7670316537474364</v>
      </c>
      <c r="O35" s="48">
        <f>'A(IxI)'!O35*O$102</f>
        <v>128.48429136736303</v>
      </c>
      <c r="P35" s="48">
        <f>'A(IxI)'!P35*P$102</f>
        <v>7.9238439645104659</v>
      </c>
      <c r="Q35" s="48">
        <f>'A(IxI)'!Q35*Q$102</f>
        <v>2.8428201999468286</v>
      </c>
      <c r="R35" s="48">
        <f>'A(IxI)'!R35*R$102</f>
        <v>11.386794567475491</v>
      </c>
      <c r="S35" s="48">
        <f>'A(IxI)'!S35*S$102</f>
        <v>1.333973830092066</v>
      </c>
      <c r="T35" s="48">
        <f>'A(IxI)'!T35*T$102</f>
        <v>49.959633157145838</v>
      </c>
      <c r="U35" s="48">
        <f>'A(IxI)'!U35*U$102</f>
        <v>68.781659413005428</v>
      </c>
      <c r="V35" s="48">
        <f>'A(IxI)'!V35*V$102</f>
        <v>177.03989242190505</v>
      </c>
      <c r="W35" s="48">
        <f>'A(IxI)'!W35*W$102</f>
        <v>48.373947884396443</v>
      </c>
      <c r="X35" s="48">
        <f>'A(IxI)'!X35*X$102</f>
        <v>57.405036149318498</v>
      </c>
      <c r="Y35" s="48">
        <f>'A(IxI)'!Y35*Y$102</f>
        <v>821.74805923920405</v>
      </c>
      <c r="Z35" s="48">
        <f>'A(IxI)'!Z35*Z$102</f>
        <v>62.951336196218712</v>
      </c>
      <c r="AA35" s="48">
        <f>'A(IxI)'!AA35*AA$102</f>
        <v>12.950850215722978</v>
      </c>
      <c r="AB35" s="48">
        <f>'A(IxI)'!AB35*AB$102</f>
        <v>8.5922831032504021</v>
      </c>
      <c r="AC35" s="48">
        <f>'A(IxI)'!AC35*AC$102</f>
        <v>5.2418181177663641</v>
      </c>
      <c r="AD35" s="48">
        <f>'A(IxI)'!AD35*AD$102</f>
        <v>21823.509767044354</v>
      </c>
      <c r="AE35" s="48">
        <f>'A(IxI)'!AE35*AE$102</f>
        <v>65.556299309466141</v>
      </c>
      <c r="AF35" s="48">
        <f>'A(IxI)'!AF35*AF$102</f>
        <v>2448.9233233747473</v>
      </c>
      <c r="AG35" s="48">
        <f>'A(IxI)'!AG35*AG$102</f>
        <v>5.0673282594912985</v>
      </c>
      <c r="AH35" s="48">
        <f>'A(IxI)'!AH35*AH$102</f>
        <v>8.5851183540325167</v>
      </c>
      <c r="AI35" s="48">
        <f>'A(IxI)'!AI35*AI$102</f>
        <v>6.1815737391176482</v>
      </c>
      <c r="AJ35" s="48">
        <f>'A(IxI)'!AJ35*AJ$102</f>
        <v>0</v>
      </c>
      <c r="AK35" s="48">
        <f>'A(IxI)'!AK35*AK$102</f>
        <v>6.6126282432476042</v>
      </c>
      <c r="AL35" s="48">
        <f>'A(IxI)'!AL35*AL$102</f>
        <v>9.240063132962149</v>
      </c>
      <c r="AM35" s="48">
        <f>'A(IxI)'!AM35*AM$102</f>
        <v>3.5354463249102319</v>
      </c>
      <c r="AN35" s="48">
        <f>'A(IxI)'!AN35*AN$102</f>
        <v>9.6040283562804198</v>
      </c>
      <c r="AO35" s="48">
        <f>'A(IxI)'!AO35*AO$102</f>
        <v>17.000664747829656</v>
      </c>
      <c r="AP35" s="48">
        <f>'A(IxI)'!AP35*AP$102</f>
        <v>4.957692615170016</v>
      </c>
      <c r="AQ35" s="48">
        <f>'A(IxI)'!AQ35*AQ$102</f>
        <v>48.717653930148302</v>
      </c>
      <c r="AR35" s="48">
        <f>'A(IxI)'!AR35*AR$102</f>
        <v>7.0692245151805091</v>
      </c>
      <c r="AS35" s="48">
        <f>'A(IxI)'!AS35*AS$102</f>
        <v>12.97319094288431</v>
      </c>
      <c r="AT35" s="48">
        <f>'A(IxI)'!AT35*AT$102</f>
        <v>6.5196974071948119</v>
      </c>
      <c r="AU35" s="48">
        <f>'A(IxI)'!AU35*AU$102</f>
        <v>2.4116189284734832</v>
      </c>
      <c r="AV35" s="48">
        <f>'A(IxI)'!AV35*AV$102</f>
        <v>15.973862505381005</v>
      </c>
      <c r="AW35" s="48">
        <f>'A(IxI)'!AW35*AW$102</f>
        <v>3.1301010576944446</v>
      </c>
      <c r="AX35" s="48">
        <f>'A(IxI)'!AX35*AX$102</f>
        <v>8.5454662873402061</v>
      </c>
      <c r="AY35" s="48">
        <f>'A(IxI)'!AY35*AY$102</f>
        <v>9.8674420605234783</v>
      </c>
      <c r="AZ35" s="48">
        <f>'A(IxI)'!AZ35*AZ$102</f>
        <v>9.1068864459930996</v>
      </c>
      <c r="BA35" s="48">
        <f>'A(IxI)'!BA35*BA$102</f>
        <v>1.6068310316648839</v>
      </c>
      <c r="BB35" s="48">
        <f>'A(IxI)'!BB35*BB$102</f>
        <v>5.7713758712873711</v>
      </c>
      <c r="BC35" s="48">
        <f>'A(IxI)'!BC35*BC$102</f>
        <v>1.8366052762841005</v>
      </c>
      <c r="BD35" s="48">
        <f>'A(IxI)'!BD35*BD$102</f>
        <v>10.932935385263384</v>
      </c>
      <c r="BE35" s="48">
        <f>'A(IxI)'!BE35*BE$102</f>
        <v>5.8197286667993486</v>
      </c>
      <c r="BF35" s="48">
        <f>'A(IxI)'!BF35*BF$102</f>
        <v>8.5020238714351546</v>
      </c>
      <c r="BG35" s="48">
        <f>'A(IxI)'!BG35*BG$102</f>
        <v>11.672730365674461</v>
      </c>
      <c r="BH35" s="48">
        <f>'A(IxI)'!BH35*BH$102</f>
        <v>5.3939729401254359</v>
      </c>
      <c r="BI35" s="48">
        <f>'A(IxI)'!BI35*BI$102</f>
        <v>81.149643454879254</v>
      </c>
      <c r="BJ35" s="48">
        <f>'A(IxI)'!BJ35*BJ$102</f>
        <v>52.003178186003666</v>
      </c>
      <c r="BK35" s="48">
        <f>'A(IxI)'!BK35*BK$102</f>
        <v>151.49067627223974</v>
      </c>
      <c r="BL35" s="48">
        <f>'A(IxI)'!BL35*BL$102</f>
        <v>1.193615408771705</v>
      </c>
      <c r="BM35" s="48">
        <f>'A(IxI)'!BM35*BM$102</f>
        <v>3094.9448760850109</v>
      </c>
      <c r="BN35" s="48">
        <f>'A(IxI)'!BN35*BN$102</f>
        <v>9394.3267846059498</v>
      </c>
      <c r="BO35" s="48">
        <f>'A(IxI)'!BO35*BO$102</f>
        <v>8.1268647375352696</v>
      </c>
      <c r="BP35" s="48">
        <f>'A(IxI)'!BP35*BP$102</f>
        <v>6.182985967539901</v>
      </c>
      <c r="BQ35" s="48">
        <f>'A(IxI)'!BQ35*BQ$102</f>
        <v>5.5454190310163609</v>
      </c>
      <c r="BR35" s="48">
        <f>'A(IxI)'!BR35*BR$102</f>
        <v>0.61201846211586808</v>
      </c>
      <c r="BS35" s="48">
        <f>'A(IxI)'!BS35*BS$102</f>
        <v>1.2806114975700611</v>
      </c>
      <c r="BT35" s="48">
        <f>'A(IxI)'!BT35*BT$102</f>
        <v>13.454867989491424</v>
      </c>
      <c r="BU35" s="48">
        <f>'A(IxI)'!BU35*BU$102</f>
        <v>14.383899642483232</v>
      </c>
      <c r="BV35" s="48">
        <f>'A(IxI)'!BV35*BV$102</f>
        <v>9.802635479772249</v>
      </c>
      <c r="BW35" s="48">
        <f>'A(IxI)'!BW35*BW$102</f>
        <v>8.5639761547044557</v>
      </c>
      <c r="BX35" s="48">
        <f>'A(IxI)'!BX35*BX$102</f>
        <v>17.805053187089694</v>
      </c>
      <c r="BY35" s="48">
        <f>'A(IxI)'!BY35*BY$102</f>
        <v>26.463344433191018</v>
      </c>
      <c r="BZ35" s="48">
        <f>'A(IxI)'!BZ35*BZ$102</f>
        <v>9.1188752075636081</v>
      </c>
      <c r="CA35" s="55">
        <f>'A(IxI)'!CA35*CA$102</f>
        <v>0</v>
      </c>
      <c r="CB35" s="83">
        <f t="shared" si="0"/>
        <v>39074.252304352733</v>
      </c>
      <c r="CC35" s="51">
        <f>'Sim_F(IxI)'!B29</f>
        <v>110941.64756273299</v>
      </c>
      <c r="CD35" s="48">
        <f>'Sim_F(IxI)'!C29</f>
        <v>0</v>
      </c>
      <c r="CE35" s="48">
        <f>'Sim_F(IxI)'!D29</f>
        <v>0</v>
      </c>
      <c r="CF35" s="48">
        <f>'Sim_F(IxI)'!E29</f>
        <v>315.93995465792801</v>
      </c>
      <c r="CG35" s="48">
        <f>'Sim_F(IxI)'!F29</f>
        <v>-1827</v>
      </c>
      <c r="CH35" s="82">
        <f>'Sim_F(IxI)'!G29</f>
        <v>119881.16017825701</v>
      </c>
      <c r="CI35" s="93">
        <f t="shared" si="1"/>
        <v>268386.0000000007</v>
      </c>
      <c r="CJ35" s="127"/>
      <c r="CK35" s="48">
        <f>+'(I-AIxI)-1xSim_F(IxI)'!H28</f>
        <v>268386.00000000047</v>
      </c>
      <c r="CL35" s="48">
        <f t="shared" si="2"/>
        <v>0</v>
      </c>
      <c r="CM35" s="48"/>
      <c r="CN35" s="247">
        <f t="shared" si="3"/>
        <v>0.85441024381170161</v>
      </c>
      <c r="CO35" s="360">
        <v>0</v>
      </c>
    </row>
    <row r="36" spans="1:93" ht="19.5" x14ac:dyDescent="0.25">
      <c r="A36" s="30"/>
      <c r="B36" s="42" t="s">
        <v>27</v>
      </c>
      <c r="C36" s="43" t="s">
        <v>138</v>
      </c>
      <c r="D36" s="51">
        <f>'A(IxI)'!D36*D$102</f>
        <v>48.235944892417372</v>
      </c>
      <c r="E36" s="48">
        <f>'A(IxI)'!E36*E$102</f>
        <v>53.650920445233488</v>
      </c>
      <c r="F36" s="48">
        <f>'A(IxI)'!F36*F$102</f>
        <v>137.44981102149097</v>
      </c>
      <c r="G36" s="48">
        <f>'A(IxI)'!G36*G$102</f>
        <v>19.839746474303958</v>
      </c>
      <c r="H36" s="48">
        <f>'A(IxI)'!H36*H$102</f>
        <v>489.70170550192734</v>
      </c>
      <c r="I36" s="48">
        <f>'A(IxI)'!I36*I$102</f>
        <v>76.279097575429489</v>
      </c>
      <c r="J36" s="48">
        <f>'A(IxI)'!J36*J$102</f>
        <v>81.395463861342265</v>
      </c>
      <c r="K36" s="48">
        <f>'A(IxI)'!K36*K$102</f>
        <v>142.12214795619576</v>
      </c>
      <c r="L36" s="48">
        <f>'A(IxI)'!L36*L$102</f>
        <v>84.196549897309637</v>
      </c>
      <c r="M36" s="48">
        <f>'A(IxI)'!M36*M$102</f>
        <v>623874.12242402672</v>
      </c>
      <c r="N36" s="48">
        <f>'A(IxI)'!N36*N$102</f>
        <v>20.70140454277896</v>
      </c>
      <c r="O36" s="48">
        <f>'A(IxI)'!O36*O$102</f>
        <v>1337474.1484626913</v>
      </c>
      <c r="P36" s="48">
        <f>'A(IxI)'!P36*P$102</f>
        <v>94.049688672719967</v>
      </c>
      <c r="Q36" s="48">
        <f>'A(IxI)'!Q36*Q$102</f>
        <v>33.38726751486854</v>
      </c>
      <c r="R36" s="48">
        <f>'A(IxI)'!R36*R$102</f>
        <v>146.09971653384255</v>
      </c>
      <c r="S36" s="48">
        <f>'A(IxI)'!S36*S$102</f>
        <v>17.509553502275281</v>
      </c>
      <c r="T36" s="48">
        <f>'A(IxI)'!T36*T$102</f>
        <v>586.02101534537508</v>
      </c>
      <c r="U36" s="48">
        <f>'A(IxI)'!U36*U$102</f>
        <v>809.06338417717973</v>
      </c>
      <c r="V36" s="48">
        <f>'A(IxI)'!V36*V$102</f>
        <v>2074.1587302204903</v>
      </c>
      <c r="W36" s="48">
        <f>'A(IxI)'!W36*W$102</f>
        <v>566.73890915542177</v>
      </c>
      <c r="X36" s="48">
        <f>'A(IxI)'!X36*X$102</f>
        <v>340.73997862757142</v>
      </c>
      <c r="Y36" s="48">
        <f>'A(IxI)'!Y36*Y$102</f>
        <v>96.180879647455725</v>
      </c>
      <c r="Z36" s="48">
        <f>'A(IxI)'!Z36*Z$102</f>
        <v>737.52840425272495</v>
      </c>
      <c r="AA36" s="48">
        <f>'A(IxI)'!AA36*AA$102</f>
        <v>151.75692247912605</v>
      </c>
      <c r="AB36" s="48">
        <f>'A(IxI)'!AB36*AB$102</f>
        <v>100.80933879240482</v>
      </c>
      <c r="AC36" s="48">
        <f>'A(IxI)'!AC36*AC$102</f>
        <v>61.438438553391293</v>
      </c>
      <c r="AD36" s="48">
        <f>'A(IxI)'!AD36*AD$102</f>
        <v>83.718508216581057</v>
      </c>
      <c r="AE36" s="48">
        <f>'A(IxI)'!AE36*AE$102</f>
        <v>61040.015191410428</v>
      </c>
      <c r="AF36" s="48">
        <f>'A(IxI)'!AF36*AF$102</f>
        <v>259.09088586499325</v>
      </c>
      <c r="AG36" s="48">
        <f>'A(IxI)'!AG36*AG$102</f>
        <v>59.452817715871419</v>
      </c>
      <c r="AH36" s="48">
        <f>'A(IxI)'!AH36*AH$102</f>
        <v>101.58886624897103</v>
      </c>
      <c r="AI36" s="48">
        <f>'A(IxI)'!AI36*AI$102</f>
        <v>73.039629198082466</v>
      </c>
      <c r="AJ36" s="48">
        <f>'A(IxI)'!AJ36*AJ$102</f>
        <v>0</v>
      </c>
      <c r="AK36" s="48">
        <f>'A(IxI)'!AK36*AK$102</f>
        <v>77.851128037176622</v>
      </c>
      <c r="AL36" s="48">
        <f>'A(IxI)'!AL36*AL$102</f>
        <v>111.2455536773421</v>
      </c>
      <c r="AM36" s="48">
        <f>'A(IxI)'!AM36*AM$102</f>
        <v>41.570913554585026</v>
      </c>
      <c r="AN36" s="48">
        <f>'A(IxI)'!AN36*AN$102</f>
        <v>113.6955731491378</v>
      </c>
      <c r="AO36" s="48">
        <f>'A(IxI)'!AO36*AO$102</f>
        <v>200.47007871439402</v>
      </c>
      <c r="AP36" s="48">
        <f>'A(IxI)'!AP36*AP$102</f>
        <v>58.348223739512257</v>
      </c>
      <c r="AQ36" s="48">
        <f>'A(IxI)'!AQ36*AQ$102</f>
        <v>572.61925344219185</v>
      </c>
      <c r="AR36" s="48">
        <f>'A(IxI)'!AR36*AR$102</f>
        <v>83.119758051215328</v>
      </c>
      <c r="AS36" s="48">
        <f>'A(IxI)'!AS36*AS$102</f>
        <v>152.35510063178859</v>
      </c>
      <c r="AT36" s="48">
        <f>'A(IxI)'!AT36*AT$102</f>
        <v>76.495539998795451</v>
      </c>
      <c r="AU36" s="48">
        <f>'A(IxI)'!AU36*AU$102</f>
        <v>28.333068237399125</v>
      </c>
      <c r="AV36" s="48">
        <f>'A(IxI)'!AV36*AV$102</f>
        <v>188.13192074787423</v>
      </c>
      <c r="AW36" s="48">
        <f>'A(IxI)'!AW36*AW$102</f>
        <v>36.88863855338186</v>
      </c>
      <c r="AX36" s="48">
        <f>'A(IxI)'!AX36*AX$102</f>
        <v>100.74292694035249</v>
      </c>
      <c r="AY36" s="48">
        <f>'A(IxI)'!AY36*AY$102</f>
        <v>117.1310548705297</v>
      </c>
      <c r="AZ36" s="48">
        <f>'A(IxI)'!AZ36*AZ$102</f>
        <v>113.07692275318728</v>
      </c>
      <c r="BA36" s="48">
        <f>'A(IxI)'!BA36*BA$102</f>
        <v>18.906280075092745</v>
      </c>
      <c r="BB36" s="48">
        <f>'A(IxI)'!BB36*BB$102</f>
        <v>68.06913571148057</v>
      </c>
      <c r="BC36" s="48">
        <f>'A(IxI)'!BC36*BC$102</f>
        <v>21.944043613231127</v>
      </c>
      <c r="BD36" s="48">
        <f>'A(IxI)'!BD36*BD$102</f>
        <v>128.54383465481021</v>
      </c>
      <c r="BE36" s="48">
        <f>'A(IxI)'!BE36*BE$102</f>
        <v>69.722998758511949</v>
      </c>
      <c r="BF36" s="48">
        <f>'A(IxI)'!BF36*BF$102</f>
        <v>100.88567674403701</v>
      </c>
      <c r="BG36" s="48">
        <f>'A(IxI)'!BG36*BG$102</f>
        <v>137.7252691766877</v>
      </c>
      <c r="BH36" s="48">
        <f>'A(IxI)'!BH36*BH$102</f>
        <v>64.373380680811636</v>
      </c>
      <c r="BI36" s="48">
        <f>'A(IxI)'!BI36*BI$102</f>
        <v>993.06025467766608</v>
      </c>
      <c r="BJ36" s="48">
        <f>'A(IxI)'!BJ36*BJ$102</f>
        <v>609.23573545250895</v>
      </c>
      <c r="BK36" s="48">
        <f>'A(IxI)'!BK36*BK$102</f>
        <v>1777.2105382811937</v>
      </c>
      <c r="BL36" s="48">
        <f>'A(IxI)'!BL36*BL$102</f>
        <v>13.985116633545603</v>
      </c>
      <c r="BM36" s="48">
        <f>'A(IxI)'!BM36*BM$102</f>
        <v>36.481300076933181</v>
      </c>
      <c r="BN36" s="48">
        <f>'A(IxI)'!BN36*BN$102</f>
        <v>285.66195560165835</v>
      </c>
      <c r="BO36" s="48">
        <f>'A(IxI)'!BO36*BO$102</f>
        <v>95.20911198131202</v>
      </c>
      <c r="BP36" s="48">
        <f>'A(IxI)'!BP36*BP$102</f>
        <v>72.6707217597057</v>
      </c>
      <c r="BQ36" s="48">
        <f>'A(IxI)'!BQ36*BQ$102</f>
        <v>64.970438667527674</v>
      </c>
      <c r="BR36" s="48">
        <f>'A(IxI)'!BR36*BR$102</f>
        <v>7.1739369467859841</v>
      </c>
      <c r="BS36" s="48">
        <f>'A(IxI)'!BS36*BS$102</f>
        <v>15.002819342318833</v>
      </c>
      <c r="BT36" s="48">
        <f>'A(IxI)'!BT36*BT$102</f>
        <v>55929.489523939701</v>
      </c>
      <c r="BU36" s="48">
        <f>'A(IxI)'!BU36*BU$102</f>
        <v>168.52408737061577</v>
      </c>
      <c r="BV36" s="48">
        <f>'A(IxI)'!BV36*BV$102</f>
        <v>115.12505704939676</v>
      </c>
      <c r="BW36" s="48">
        <f>'A(IxI)'!BW36*BW$102</f>
        <v>100.3305476986384</v>
      </c>
      <c r="BX36" s="48">
        <f>'A(IxI)'!BX36*BX$102</f>
        <v>209.40434369473311</v>
      </c>
      <c r="BY36" s="48">
        <f>'A(IxI)'!BY36*BY$102</f>
        <v>310.11884604680131</v>
      </c>
      <c r="BZ36" s="48">
        <f>'A(IxI)'!BZ36*BZ$102</f>
        <v>12059.601204973718</v>
      </c>
      <c r="CA36" s="55">
        <f>'A(IxI)'!CA36*CA$102</f>
        <v>0</v>
      </c>
      <c r="CB36" s="83">
        <f t="shared" si="0"/>
        <v>2105479.7336197249</v>
      </c>
      <c r="CC36" s="51">
        <f>'Sim_F(IxI)'!B30</f>
        <v>585275.58277458802</v>
      </c>
      <c r="CD36" s="48">
        <f>'Sim_F(IxI)'!C30</f>
        <v>0</v>
      </c>
      <c r="CE36" s="48">
        <f>'Sim_F(IxI)'!D30</f>
        <v>0</v>
      </c>
      <c r="CF36" s="48">
        <f>'Sim_F(IxI)'!E30</f>
        <v>3741.0305314982502</v>
      </c>
      <c r="CG36" s="48">
        <f>'Sim_F(IxI)'!F30</f>
        <v>472588.23923422699</v>
      </c>
      <c r="CH36" s="82">
        <f>'Sim_F(IxI)'!G30</f>
        <v>99171.413839965404</v>
      </c>
      <c r="CI36" s="93">
        <f t="shared" si="1"/>
        <v>3266256.0000000033</v>
      </c>
      <c r="CJ36" s="127"/>
      <c r="CK36" s="48">
        <f>+'(I-AIxI)-1xSim_F(IxI)'!H29</f>
        <v>3266256.0000000037</v>
      </c>
      <c r="CL36" s="48">
        <f t="shared" si="2"/>
        <v>0</v>
      </c>
      <c r="CM36" s="48"/>
      <c r="CN36" s="247">
        <f t="shared" si="3"/>
        <v>0.35538435027146603</v>
      </c>
      <c r="CO36" s="360">
        <v>0</v>
      </c>
    </row>
    <row r="37" spans="1:93" ht="19.5" x14ac:dyDescent="0.25">
      <c r="A37" s="30"/>
      <c r="B37" s="42" t="s">
        <v>28</v>
      </c>
      <c r="C37" s="43" t="s">
        <v>139</v>
      </c>
      <c r="D37" s="51">
        <f>'A(IxI)'!D37*D$102</f>
        <v>87.297078841541918</v>
      </c>
      <c r="E37" s="48">
        <f>'A(IxI)'!E37*E$102</f>
        <v>98.647681612787466</v>
      </c>
      <c r="F37" s="48">
        <f>'A(IxI)'!F37*F$102</f>
        <v>258.69269607874253</v>
      </c>
      <c r="G37" s="48">
        <f>'A(IxI)'!G37*G$102</f>
        <v>34.785809371470855</v>
      </c>
      <c r="H37" s="48">
        <f>'A(IxI)'!H37*H$102</f>
        <v>876.84563743176034</v>
      </c>
      <c r="I37" s="48">
        <f>'A(IxI)'!I37*I$102</f>
        <v>138.53537807341536</v>
      </c>
      <c r="J37" s="48">
        <f>'A(IxI)'!J37*J$102</f>
        <v>142.88994387709499</v>
      </c>
      <c r="K37" s="48">
        <f>'A(IxI)'!K37*K$102</f>
        <v>250.05568582898229</v>
      </c>
      <c r="L37" s="48">
        <f>'A(IxI)'!L37*L$102</f>
        <v>158.10676486617686</v>
      </c>
      <c r="M37" s="48">
        <f>'A(IxI)'!M37*M$102</f>
        <v>610.88235291449769</v>
      </c>
      <c r="N37" s="48">
        <f>'A(IxI)'!N37*N$102</f>
        <v>36.206076408676907</v>
      </c>
      <c r="O37" s="48">
        <f>'A(IxI)'!O37*O$102</f>
        <v>2760.5078807200957</v>
      </c>
      <c r="P37" s="48">
        <f>'A(IxI)'!P37*P$102</f>
        <v>278.32393540514255</v>
      </c>
      <c r="Q37" s="48">
        <f>'A(IxI)'!Q37*Q$102</f>
        <v>66.108073457906215</v>
      </c>
      <c r="R37" s="48">
        <f>'A(IxI)'!R37*R$102</f>
        <v>1441.3948245303409</v>
      </c>
      <c r="S37" s="48">
        <f>'A(IxI)'!S37*S$102</f>
        <v>206.32579488298956</v>
      </c>
      <c r="T37" s="48">
        <f>'A(IxI)'!T37*T$102</f>
        <v>4389.1772398872208</v>
      </c>
      <c r="U37" s="48">
        <f>'A(IxI)'!U37*U$102</f>
        <v>4402.8440090985168</v>
      </c>
      <c r="V37" s="48">
        <f>'A(IxI)'!V37*V$102</f>
        <v>4237.5320009077222</v>
      </c>
      <c r="W37" s="48">
        <f>'A(IxI)'!W37*W$102</f>
        <v>993.97322506407841</v>
      </c>
      <c r="X37" s="48">
        <f>'A(IxI)'!X37*X$102</f>
        <v>3440.3840397579406</v>
      </c>
      <c r="Y37" s="48">
        <f>'A(IxI)'!Y37*Y$102</f>
        <v>9728.6360382513885</v>
      </c>
      <c r="Z37" s="48">
        <f>'A(IxI)'!Z37*Z$102</f>
        <v>1360.8644104395435</v>
      </c>
      <c r="AA37" s="48">
        <f>'A(IxI)'!AA37*AA$102</f>
        <v>268.50915506761504</v>
      </c>
      <c r="AB37" s="48">
        <f>'A(IxI)'!AB37*AB$102</f>
        <v>785.48692148560531</v>
      </c>
      <c r="AC37" s="48">
        <f>'A(IxI)'!AC37*AC$102</f>
        <v>2290.9249432801998</v>
      </c>
      <c r="AD37" s="48">
        <f>'A(IxI)'!AD37*AD$102</f>
        <v>212.69740422603198</v>
      </c>
      <c r="AE37" s="48">
        <f>'A(IxI)'!AE37*AE$102</f>
        <v>3901.330998162719</v>
      </c>
      <c r="AF37" s="48">
        <f>'A(IxI)'!AF37*AF$102</f>
        <v>31761.926648093548</v>
      </c>
      <c r="AG37" s="48">
        <f>'A(IxI)'!AG37*AG$102</f>
        <v>311.29356005972602</v>
      </c>
      <c r="AH37" s="48">
        <f>'A(IxI)'!AH37*AH$102</f>
        <v>35744.312108249753</v>
      </c>
      <c r="AI37" s="48">
        <f>'A(IxI)'!AI37*AI$102</f>
        <v>485.61220887999008</v>
      </c>
      <c r="AJ37" s="48">
        <f>'A(IxI)'!AJ37*AJ$102</f>
        <v>0</v>
      </c>
      <c r="AK37" s="48">
        <f>'A(IxI)'!AK37*AK$102</f>
        <v>171.81498210551356</v>
      </c>
      <c r="AL37" s="48">
        <f>'A(IxI)'!AL37*AL$102</f>
        <v>474.23207464096078</v>
      </c>
      <c r="AM37" s="48">
        <f>'A(IxI)'!AM37*AM$102</f>
        <v>86.890816172626288</v>
      </c>
      <c r="AN37" s="48">
        <f>'A(IxI)'!AN37*AN$102</f>
        <v>309.12862618554379</v>
      </c>
      <c r="AO37" s="48">
        <f>'A(IxI)'!AO37*AO$102</f>
        <v>472.12603086760271</v>
      </c>
      <c r="AP37" s="48">
        <f>'A(IxI)'!AP37*AP$102</f>
        <v>126.99015499218302</v>
      </c>
      <c r="AQ37" s="48">
        <f>'A(IxI)'!AQ37*AQ$102</f>
        <v>1176.5433936395443</v>
      </c>
      <c r="AR37" s="48">
        <f>'A(IxI)'!AR37*AR$102</f>
        <v>891.2405642815371</v>
      </c>
      <c r="AS37" s="48">
        <f>'A(IxI)'!AS37*AS$102</f>
        <v>303.86240948500819</v>
      </c>
      <c r="AT37" s="48">
        <f>'A(IxI)'!AT37*AT$102</f>
        <v>348.61670469579974</v>
      </c>
      <c r="AU37" s="48">
        <f>'A(IxI)'!AU37*AU$102</f>
        <v>57.032850246079533</v>
      </c>
      <c r="AV37" s="48">
        <f>'A(IxI)'!AV37*AV$102</f>
        <v>421.71074133448178</v>
      </c>
      <c r="AW37" s="48">
        <f>'A(IxI)'!AW37*AW$102</f>
        <v>84.91043930228858</v>
      </c>
      <c r="AX37" s="48">
        <f>'A(IxI)'!AX37*AX$102</f>
        <v>235.00223425372937</v>
      </c>
      <c r="AY37" s="48">
        <f>'A(IxI)'!AY37*AY$102</f>
        <v>347.77326949895343</v>
      </c>
      <c r="AZ37" s="48">
        <f>'A(IxI)'!AZ37*AZ$102</f>
        <v>794.14210931150683</v>
      </c>
      <c r="BA37" s="48">
        <f>'A(IxI)'!BA37*BA$102</f>
        <v>40.69403247959761</v>
      </c>
      <c r="BB37" s="48">
        <f>'A(IxI)'!BB37*BB$102</f>
        <v>161.57738765192872</v>
      </c>
      <c r="BC37" s="48">
        <f>'A(IxI)'!BC37*BC$102</f>
        <v>78.30504808226496</v>
      </c>
      <c r="BD37" s="48">
        <f>'A(IxI)'!BD37*BD$102</f>
        <v>267.83054787538657</v>
      </c>
      <c r="BE37" s="48">
        <f>'A(IxI)'!BE37*BE$102</f>
        <v>266.01105669630817</v>
      </c>
      <c r="BF37" s="48">
        <f>'A(IxI)'!BF37*BF$102</f>
        <v>296.10723019680495</v>
      </c>
      <c r="BG37" s="48">
        <f>'A(IxI)'!BG37*BG$102</f>
        <v>331.93025016673283</v>
      </c>
      <c r="BH37" s="48">
        <f>'A(IxI)'!BH37*BH$102</f>
        <v>222.8755081689286</v>
      </c>
      <c r="BI37" s="48">
        <f>'A(IxI)'!BI37*BI$102</f>
        <v>5692.7300115408016</v>
      </c>
      <c r="BJ37" s="48">
        <f>'A(IxI)'!BJ37*BJ$102</f>
        <v>1065.5332851018675</v>
      </c>
      <c r="BK37" s="48">
        <f>'A(IxI)'!BK37*BK$102</f>
        <v>3336.4450644589092</v>
      </c>
      <c r="BL37" s="48">
        <f>'A(IxI)'!BL37*BL$102</f>
        <v>24.598405788767856</v>
      </c>
      <c r="BM37" s="48">
        <f>'A(IxI)'!BM37*BM$102</f>
        <v>4344.0221232341828</v>
      </c>
      <c r="BN37" s="48">
        <f>'A(IxI)'!BN37*BN$102</f>
        <v>33232.85831406089</v>
      </c>
      <c r="BO37" s="48">
        <f>'A(IxI)'!BO37*BO$102</f>
        <v>166.51760879674711</v>
      </c>
      <c r="BP37" s="48">
        <f>'A(IxI)'!BP37*BP$102</f>
        <v>149.0282576836839</v>
      </c>
      <c r="BQ37" s="48">
        <f>'A(IxI)'!BQ37*BQ$102</f>
        <v>113.99363059267384</v>
      </c>
      <c r="BR37" s="48">
        <f>'A(IxI)'!BR37*BR$102</f>
        <v>12.913302118781292</v>
      </c>
      <c r="BS37" s="48">
        <f>'A(IxI)'!BS37*BS$102</f>
        <v>26.239438117886017</v>
      </c>
      <c r="BT37" s="48">
        <f>'A(IxI)'!BT37*BT$102</f>
        <v>434.8942347086126</v>
      </c>
      <c r="BU37" s="48">
        <f>'A(IxI)'!BU37*BU$102</f>
        <v>955.03027298625364</v>
      </c>
      <c r="BV37" s="48">
        <f>'A(IxI)'!BV37*BV$102</f>
        <v>227.84143914521414</v>
      </c>
      <c r="BW37" s="48">
        <f>'A(IxI)'!BW37*BW$102</f>
        <v>238.73962327281905</v>
      </c>
      <c r="BX37" s="48">
        <f>'A(IxI)'!BX37*BX$102</f>
        <v>442.04845814984287</v>
      </c>
      <c r="BY37" s="48">
        <f>'A(IxI)'!BY37*BY$102</f>
        <v>5950.0871669171656</v>
      </c>
      <c r="BZ37" s="48">
        <f>'A(IxI)'!BZ37*BZ$102</f>
        <v>2131.5254916150379</v>
      </c>
      <c r="CA37" s="55">
        <f>'A(IxI)'!CA37*CA$102</f>
        <v>0</v>
      </c>
      <c r="CB37" s="83">
        <f t="shared" si="0"/>
        <v>178273.50511583465</v>
      </c>
      <c r="CC37" s="51">
        <f>'Sim_F(IxI)'!B31</f>
        <v>519190.47042331297</v>
      </c>
      <c r="CD37" s="48">
        <f>'Sim_F(IxI)'!C31</f>
        <v>0</v>
      </c>
      <c r="CE37" s="48">
        <f>'Sim_F(IxI)'!D31</f>
        <v>0</v>
      </c>
      <c r="CF37" s="48">
        <f>'Sim_F(IxI)'!E31</f>
        <v>10248.416208704801</v>
      </c>
      <c r="CG37" s="48">
        <f>'Sim_F(IxI)'!F31</f>
        <v>34732.817699899599</v>
      </c>
      <c r="CH37" s="82">
        <f>'Sim_F(IxI)'!G31</f>
        <v>497974.79055224702</v>
      </c>
      <c r="CI37" s="93">
        <f t="shared" si="1"/>
        <v>1240419.9999999991</v>
      </c>
      <c r="CJ37" s="127"/>
      <c r="CK37" s="48">
        <f>+'(I-AIxI)-1xSim_F(IxI)'!H30</f>
        <v>1240420.0000000009</v>
      </c>
      <c r="CL37" s="48">
        <f t="shared" si="2"/>
        <v>1.862645149230957E-9</v>
      </c>
      <c r="CM37" s="48"/>
      <c r="CN37" s="247">
        <f t="shared" si="3"/>
        <v>0.85627972370984429</v>
      </c>
      <c r="CO37" s="360">
        <v>0</v>
      </c>
    </row>
    <row r="38" spans="1:93" ht="19.5" x14ac:dyDescent="0.25">
      <c r="A38" s="30"/>
      <c r="B38" s="42" t="s">
        <v>29</v>
      </c>
      <c r="C38" s="43" t="s">
        <v>140</v>
      </c>
      <c r="D38" s="51">
        <f>'A(IxI)'!D38*D$102</f>
        <v>1.9784908592995045</v>
      </c>
      <c r="E38" s="48">
        <f>'A(IxI)'!E38*E$102</f>
        <v>2.1999150403950094</v>
      </c>
      <c r="F38" s="48">
        <f>'A(IxI)'!F38*F$102</f>
        <v>5.6334030331521712</v>
      </c>
      <c r="G38" s="48">
        <f>'A(IxI)'!G38*G$102</f>
        <v>0.81425797921783638</v>
      </c>
      <c r="H38" s="48">
        <f>'A(IxI)'!H38*H$102</f>
        <v>20.090202859133477</v>
      </c>
      <c r="I38" s="48">
        <f>'A(IxI)'!I38*I$102</f>
        <v>3.1285215605099705</v>
      </c>
      <c r="J38" s="48">
        <f>'A(IxI)'!J38*J$102</f>
        <v>3.3405351548121924</v>
      </c>
      <c r="K38" s="48">
        <f>'A(IxI)'!K38*K$102</f>
        <v>5.8325609105173033</v>
      </c>
      <c r="L38" s="48">
        <f>'A(IxI)'!L38*L$102</f>
        <v>3.4509670076130279</v>
      </c>
      <c r="M38" s="48">
        <f>'A(IxI)'!M38*M$102</f>
        <v>14.306800197428972</v>
      </c>
      <c r="N38" s="48">
        <f>'A(IxI)'!N38*N$102</f>
        <v>0.84966171999552331</v>
      </c>
      <c r="O38" s="48">
        <f>'A(IxI)'!O38*O$102</f>
        <v>61.78054805304771</v>
      </c>
      <c r="P38" s="48">
        <f>'A(IxI)'!P38*P$102</f>
        <v>3.8101110852111693</v>
      </c>
      <c r="Q38" s="48">
        <f>'A(IxI)'!Q38*Q$102</f>
        <v>1.3669452358718714</v>
      </c>
      <c r="R38" s="48">
        <f>'A(IxI)'!R38*R$102</f>
        <v>5.4752406030298229</v>
      </c>
      <c r="S38" s="48">
        <f>'A(IxI)'!S38*S$102</f>
        <v>0.64142965209555081</v>
      </c>
      <c r="T38" s="48">
        <f>'A(IxI)'!T38*T$102</f>
        <v>24.170049747684974</v>
      </c>
      <c r="U38" s="48">
        <f>'A(IxI)'!U38*U$102</f>
        <v>33.185942736600659</v>
      </c>
      <c r="V38" s="48">
        <f>'A(IxI)'!V38*V$102</f>
        <v>85.154937542376658</v>
      </c>
      <c r="W38" s="48">
        <f>'A(IxI)'!W38*W$102</f>
        <v>23.260189864320882</v>
      </c>
      <c r="X38" s="48">
        <f>'A(IxI)'!X38*X$102</f>
        <v>1605.9890391585702</v>
      </c>
      <c r="Y38" s="48">
        <f>'A(IxI)'!Y38*Y$102</f>
        <v>233.41034417265431</v>
      </c>
      <c r="Z38" s="48">
        <f>'A(IxI)'!Z38*Z$102</f>
        <v>79.390659504943613</v>
      </c>
      <c r="AA38" s="48">
        <f>'A(IxI)'!AA38*AA$102</f>
        <v>6.2273030855781091</v>
      </c>
      <c r="AB38" s="48">
        <f>'A(IxI)'!AB38*AB$102</f>
        <v>97.298626041284919</v>
      </c>
      <c r="AC38" s="48">
        <f>'A(IxI)'!AC38*AC$102</f>
        <v>2.6179944228190597</v>
      </c>
      <c r="AD38" s="48">
        <f>'A(IxI)'!AD38*AD$102</f>
        <v>3.43820183965473</v>
      </c>
      <c r="AE38" s="48">
        <f>'A(IxI)'!AE38*AE$102</f>
        <v>31.625340129094784</v>
      </c>
      <c r="AF38" s="48">
        <f>'A(IxI)'!AF38*AF$102</f>
        <v>3228.5395503329864</v>
      </c>
      <c r="AG38" s="48">
        <f>'A(IxI)'!AG38*AG$102</f>
        <v>146.20660205809008</v>
      </c>
      <c r="AH38" s="48">
        <f>'A(IxI)'!AH38*AH$102</f>
        <v>5.714183927389259</v>
      </c>
      <c r="AI38" s="48">
        <f>'A(IxI)'!AI38*AI$102</f>
        <v>219.49321191584036</v>
      </c>
      <c r="AJ38" s="48">
        <f>'A(IxI)'!AJ38*AJ$102</f>
        <v>0</v>
      </c>
      <c r="AK38" s="48">
        <f>'A(IxI)'!AK38*AK$102</f>
        <v>3.1796244707520098</v>
      </c>
      <c r="AL38" s="48">
        <f>'A(IxI)'!AL38*AL$102</f>
        <v>4.4430035635015379</v>
      </c>
      <c r="AM38" s="48">
        <f>'A(IxI)'!AM38*AM$102</f>
        <v>1.6999884518222914</v>
      </c>
      <c r="AN38" s="48">
        <f>'A(IxI)'!AN38*AN$102</f>
        <v>4.6180130586666683</v>
      </c>
      <c r="AO38" s="48">
        <f>'A(IxI)'!AO38*AO$102</f>
        <v>8.1746209922580508</v>
      </c>
      <c r="AP38" s="48">
        <f>'A(IxI)'!AP38*AP$102</f>
        <v>2.3838631445458796</v>
      </c>
      <c r="AQ38" s="48">
        <f>'A(IxI)'!AQ38*AQ$102</f>
        <v>23.425457911096967</v>
      </c>
      <c r="AR38" s="48">
        <f>'A(IxI)'!AR38*AR$102</f>
        <v>3.4312675327660065</v>
      </c>
      <c r="AS38" s="48">
        <f>'A(IxI)'!AS38*AS$102</f>
        <v>6.2381746244713199</v>
      </c>
      <c r="AT38" s="48">
        <f>'A(IxI)'!AT38*AT$102</f>
        <v>3.1440653080119261</v>
      </c>
      <c r="AU38" s="48">
        <f>'A(IxI)'!AU38*AU$102</f>
        <v>1.1596058748551559</v>
      </c>
      <c r="AV38" s="48">
        <f>'A(IxI)'!AV38*AV$102</f>
        <v>7.6808921122099676</v>
      </c>
      <c r="AW38" s="48">
        <f>'A(IxI)'!AW38*AW$102</f>
        <v>1.5050817243710828</v>
      </c>
      <c r="AX38" s="48">
        <f>'A(IxI)'!AX38*AX$102</f>
        <v>4.1090127437541888</v>
      </c>
      <c r="AY38" s="48">
        <f>'A(IxI)'!AY38*AY$102</f>
        <v>4.7446732350946919</v>
      </c>
      <c r="AZ38" s="48">
        <f>'A(IxI)'!AZ38*AZ$102</f>
        <v>4.3789667180531486</v>
      </c>
      <c r="BA38" s="48">
        <f>'A(IxI)'!BA38*BA$102</f>
        <v>0.77263065164180034</v>
      </c>
      <c r="BB38" s="48">
        <f>'A(IxI)'!BB38*BB$102</f>
        <v>2.7751156235029146</v>
      </c>
      <c r="BC38" s="48">
        <f>'A(IxI)'!BC38*BC$102</f>
        <v>0.88311558804902413</v>
      </c>
      <c r="BD38" s="48">
        <f>'A(IxI)'!BD38*BD$102</f>
        <v>5.2570063837524028</v>
      </c>
      <c r="BE38" s="48">
        <f>'A(IxI)'!BE38*BE$102</f>
        <v>2.7983656424339136</v>
      </c>
      <c r="BF38" s="48">
        <f>'A(IxI)'!BF38*BF$102</f>
        <v>4.0881238379214402</v>
      </c>
      <c r="BG38" s="48">
        <f>'A(IxI)'!BG38*BG$102</f>
        <v>5.6127303314061123</v>
      </c>
      <c r="BH38" s="48">
        <f>'A(IxI)'!BH38*BH$102</f>
        <v>2.5936447240188283</v>
      </c>
      <c r="BI38" s="48">
        <f>'A(IxI)'!BI38*BI$102</f>
        <v>39.020096492709143</v>
      </c>
      <c r="BJ38" s="48">
        <f>'A(IxI)'!BJ38*BJ$102</f>
        <v>25.005273521302261</v>
      </c>
      <c r="BK38" s="48">
        <f>'A(IxI)'!BK38*BK$102</f>
        <v>72.842967069538474</v>
      </c>
      <c r="BL38" s="48">
        <f>'A(IxI)'!BL38*BL$102</f>
        <v>0.57393953248054541</v>
      </c>
      <c r="BM38" s="48">
        <f>'A(IxI)'!BM38*BM$102</f>
        <v>782.05906301691232</v>
      </c>
      <c r="BN38" s="48">
        <f>'A(IxI)'!BN38*BN$102</f>
        <v>2778.4847671078519</v>
      </c>
      <c r="BO38" s="48">
        <f>'A(IxI)'!BO38*BO$102</f>
        <v>3.9077318487313115</v>
      </c>
      <c r="BP38" s="48">
        <f>'A(IxI)'!BP38*BP$102</f>
        <v>2.9730347392175447</v>
      </c>
      <c r="BQ38" s="48">
        <f>'A(IxI)'!BQ38*BQ$102</f>
        <v>2.6664662525976235</v>
      </c>
      <c r="BR38" s="48">
        <f>'A(IxI)'!BR38*BR$102</f>
        <v>0.29428372609374331</v>
      </c>
      <c r="BS38" s="48">
        <f>'A(IxI)'!BS38*BS$102</f>
        <v>0.61577084109606051</v>
      </c>
      <c r="BT38" s="48">
        <f>'A(IxI)'!BT38*BT$102</f>
        <v>6.4696556250248296</v>
      </c>
      <c r="BU38" s="48">
        <f>'A(IxI)'!BU38*BU$102</f>
        <v>6.9458119956849682</v>
      </c>
      <c r="BV38" s="48">
        <f>'A(IxI)'!BV38*BV$102</f>
        <v>4.7135115574012891</v>
      </c>
      <c r="BW38" s="48">
        <f>'A(IxI)'!BW38*BW$102</f>
        <v>4.1207397029473869</v>
      </c>
      <c r="BX38" s="48">
        <f>'A(IxI)'!BX38*BX$102</f>
        <v>8.5614041398020095</v>
      </c>
      <c r="BY38" s="48">
        <f>'A(IxI)'!BY38*BY$102</f>
        <v>12.966060513774099</v>
      </c>
      <c r="BZ38" s="48">
        <f>'A(IxI)'!BZ38*BZ$102</f>
        <v>144.3005473377269</v>
      </c>
      <c r="CA38" s="55">
        <f>'A(IxI)'!CA38*CA$102</f>
        <v>0</v>
      </c>
      <c r="CB38" s="83">
        <f t="shared" si="0"/>
        <v>9966.0399367010705</v>
      </c>
      <c r="CC38" s="51">
        <f>'Sim_F(IxI)'!B32</f>
        <v>21877.571424753402</v>
      </c>
      <c r="CD38" s="48">
        <f>'Sim_F(IxI)'!C32</f>
        <v>0</v>
      </c>
      <c r="CE38" s="48">
        <f>'Sim_F(IxI)'!D32</f>
        <v>0</v>
      </c>
      <c r="CF38" s="48">
        <f>'Sim_F(IxI)'!E32</f>
        <v>151.916964656895</v>
      </c>
      <c r="CG38" s="48">
        <f>'Sim_F(IxI)'!F32</f>
        <v>450.092843528326</v>
      </c>
      <c r="CH38" s="82">
        <f>'Sim_F(IxI)'!G32</f>
        <v>116581.37883036</v>
      </c>
      <c r="CI38" s="93">
        <f t="shared" si="1"/>
        <v>149026.99999999971</v>
      </c>
      <c r="CJ38" s="127"/>
      <c r="CK38" s="48">
        <f>+'(I-AIxI)-1xSim_F(IxI)'!H31</f>
        <v>149026.99999999919</v>
      </c>
      <c r="CL38" s="48">
        <f t="shared" si="2"/>
        <v>-5.2386894822120667E-10</v>
      </c>
      <c r="CM38" s="48"/>
      <c r="CN38" s="247">
        <f t="shared" si="3"/>
        <v>0.93312594404570248</v>
      </c>
      <c r="CO38" s="360">
        <v>0</v>
      </c>
    </row>
    <row r="39" spans="1:93" ht="19.5" x14ac:dyDescent="0.25">
      <c r="A39" s="30"/>
      <c r="B39" s="42" t="s">
        <v>30</v>
      </c>
      <c r="C39" s="43" t="s">
        <v>141</v>
      </c>
      <c r="D39" s="51">
        <f>'A(IxI)'!D39*D$102</f>
        <v>2.3864508231076291</v>
      </c>
      <c r="E39" s="48">
        <f>'A(IxI)'!E39*E$102</f>
        <v>2.7533010630262433</v>
      </c>
      <c r="F39" s="48">
        <f>'A(IxI)'!F39*F$102</f>
        <v>7.4343563690204215</v>
      </c>
      <c r="G39" s="48">
        <f>'A(IxI)'!G39*G$102</f>
        <v>0.91009189240140986</v>
      </c>
      <c r="H39" s="48">
        <f>'A(IxI)'!H39*H$102</f>
        <v>23.627100163066459</v>
      </c>
      <c r="I39" s="48">
        <f>'A(IxI)'!I39*I$102</f>
        <v>3.8048846963415079</v>
      </c>
      <c r="J39" s="48">
        <f>'A(IxI)'!J39*J$102</f>
        <v>3.7450204038652304</v>
      </c>
      <c r="K39" s="48">
        <f>'A(IxI)'!K39*K$102</f>
        <v>6.5747939243621127</v>
      </c>
      <c r="L39" s="48">
        <f>'A(IxI)'!L39*L$102</f>
        <v>4.5311234138504544</v>
      </c>
      <c r="M39" s="48">
        <f>'A(IxI)'!M39*M$102</f>
        <v>15.892634850828825</v>
      </c>
      <c r="N39" s="48">
        <f>'A(IxI)'!N39*N$102</f>
        <v>0.94384231807771224</v>
      </c>
      <c r="O39" s="48">
        <f>'A(IxI)'!O39*O$102</f>
        <v>76.033581921006814</v>
      </c>
      <c r="P39" s="48">
        <f>'A(IxI)'!P39*P$102</f>
        <v>11.551920322719171</v>
      </c>
      <c r="Q39" s="48">
        <f>'A(IxI)'!Q39*Q$102</f>
        <v>2.0145244330956436</v>
      </c>
      <c r="R39" s="48">
        <f>'A(IxI)'!R39*R$102</f>
        <v>82.333081464575415</v>
      </c>
      <c r="S39" s="48">
        <f>'A(IxI)'!S39*S$102</f>
        <v>12.010091730844062</v>
      </c>
      <c r="T39" s="48">
        <f>'A(IxI)'!T39*T$102</f>
        <v>31.04539127890725</v>
      </c>
      <c r="U39" s="48">
        <f>'A(IxI)'!U39*U$102</f>
        <v>56.323723779291136</v>
      </c>
      <c r="V39" s="48">
        <f>'A(IxI)'!V39*V$102</f>
        <v>95.004800227695725</v>
      </c>
      <c r="W39" s="48">
        <f>'A(IxI)'!W39*W$102</f>
        <v>25.963939349167763</v>
      </c>
      <c r="X39" s="48">
        <f>'A(IxI)'!X39*X$102</f>
        <v>398.35868960038044</v>
      </c>
      <c r="Y39" s="48">
        <f>'A(IxI)'!Y39*Y$102</f>
        <v>64.992056476195813</v>
      </c>
      <c r="Z39" s="48">
        <f>'A(IxI)'!Z39*Z$102</f>
        <v>33.811575656804749</v>
      </c>
      <c r="AA39" s="48">
        <f>'A(IxI)'!AA39*AA$102</f>
        <v>7.1163353778101746</v>
      </c>
      <c r="AB39" s="48">
        <f>'A(IxI)'!AB39*AB$102</f>
        <v>16.684092357526296</v>
      </c>
      <c r="AC39" s="48">
        <f>'A(IxI)'!AC39*AC$102</f>
        <v>3.0146035470042416</v>
      </c>
      <c r="AD39" s="48">
        <f>'A(IxI)'!AD39*AD$102</f>
        <v>3.939771034468444</v>
      </c>
      <c r="AE39" s="48">
        <f>'A(IxI)'!AE39*AE$102</f>
        <v>38.56239449353491</v>
      </c>
      <c r="AF39" s="48">
        <f>'A(IxI)'!AF39*AF$102</f>
        <v>29.841868822668218</v>
      </c>
      <c r="AG39" s="48">
        <f>'A(IxI)'!AG39*AG$102</f>
        <v>3.2306239865954454</v>
      </c>
      <c r="AH39" s="48">
        <f>'A(IxI)'!AH39*AH$102</f>
        <v>2632.0638856247815</v>
      </c>
      <c r="AI39" s="48">
        <f>'A(IxI)'!AI39*AI$102</f>
        <v>3330.8758470521707</v>
      </c>
      <c r="AJ39" s="48">
        <f>'A(IxI)'!AJ39*AJ$102</f>
        <v>0</v>
      </c>
      <c r="AK39" s="48">
        <f>'A(IxI)'!AK39*AK$102</f>
        <v>5.824727364598564</v>
      </c>
      <c r="AL39" s="48">
        <f>'A(IxI)'!AL39*AL$102</f>
        <v>22.917955117804095</v>
      </c>
      <c r="AM39" s="48">
        <f>'A(IxI)'!AM39*AM$102</f>
        <v>2.8004896783189306</v>
      </c>
      <c r="AN39" s="48">
        <f>'A(IxI)'!AN39*AN$102</f>
        <v>12.220768983401536</v>
      </c>
      <c r="AO39" s="48">
        <f>'A(IxI)'!AO39*AO$102</f>
        <v>16.893797772620349</v>
      </c>
      <c r="AP39" s="48">
        <f>'A(IxI)'!AP39*AP$102</f>
        <v>4.2517979511330406</v>
      </c>
      <c r="AQ39" s="48">
        <f>'A(IxI)'!AQ39*AQ$102</f>
        <v>37.277750623259237</v>
      </c>
      <c r="AR39" s="48">
        <f>'A(IxI)'!AR39*AR$102</f>
        <v>5.5849198473933566</v>
      </c>
      <c r="AS39" s="48">
        <f>'A(IxI)'!AS39*AS$102</f>
        <v>9.1484101737430557</v>
      </c>
      <c r="AT39" s="48">
        <f>'A(IxI)'!AT39*AT$102</f>
        <v>4.17271761105052</v>
      </c>
      <c r="AU39" s="48">
        <f>'A(IxI)'!AU39*AU$102</f>
        <v>1.7690539527603411</v>
      </c>
      <c r="AV39" s="48">
        <f>'A(IxI)'!AV39*AV$102</f>
        <v>14.491184424168743</v>
      </c>
      <c r="AW39" s="48">
        <f>'A(IxI)'!AW39*AW$102</f>
        <v>2.9831993101278425</v>
      </c>
      <c r="AX39" s="48">
        <f>'A(IxI)'!AX39*AX$102</f>
        <v>8.3456831198851749</v>
      </c>
      <c r="AY39" s="48">
        <f>'A(IxI)'!AY39*AY$102</f>
        <v>14.459953947409112</v>
      </c>
      <c r="AZ39" s="48">
        <f>'A(IxI)'!AZ39*AZ$102</f>
        <v>43.210927096951522</v>
      </c>
      <c r="BA39" s="48">
        <f>'A(IxI)'!BA39*BA$102</f>
        <v>1.3487217575443402</v>
      </c>
      <c r="BB39" s="48">
        <f>'A(IxI)'!BB39*BB$102</f>
        <v>5.8171691598870012</v>
      </c>
      <c r="BC39" s="48">
        <f>'A(IxI)'!BC39*BC$102</f>
        <v>3.5482032688117404</v>
      </c>
      <c r="BD39" s="48">
        <f>'A(IxI)'!BD39*BD$102</f>
        <v>8.6053433933156569</v>
      </c>
      <c r="BE39" s="48">
        <f>'A(IxI)'!BE39*BE$102</f>
        <v>12.372040421618609</v>
      </c>
      <c r="BF39" s="48">
        <f>'A(IxI)'!BF39*BF$102</f>
        <v>12.235446787662685</v>
      </c>
      <c r="BG39" s="48">
        <f>'A(IxI)'!BG39*BG$102</f>
        <v>12.089553673993718</v>
      </c>
      <c r="BH39" s="48">
        <f>'A(IxI)'!BH39*BH$102</f>
        <v>9.9726385122299437</v>
      </c>
      <c r="BI39" s="48">
        <f>'A(IxI)'!BI39*BI$102</f>
        <v>297.7077212345136</v>
      </c>
      <c r="BJ39" s="48">
        <f>'A(IxI)'!BJ39*BJ$102</f>
        <v>3508.2264902807092</v>
      </c>
      <c r="BK39" s="48">
        <f>'A(IxI)'!BK39*BK$102</f>
        <v>6106.7149942695369</v>
      </c>
      <c r="BL39" s="48">
        <f>'A(IxI)'!BL39*BL$102</f>
        <v>0.64648871737357805</v>
      </c>
      <c r="BM39" s="48">
        <f>'A(IxI)'!BM39*BM$102</f>
        <v>3768.0825185550884</v>
      </c>
      <c r="BN39" s="48">
        <f>'A(IxI)'!BN39*BN$102</f>
        <v>14306.134441957282</v>
      </c>
      <c r="BO39" s="48">
        <f>'A(IxI)'!BO39*BO$102</f>
        <v>4.3408836713887631</v>
      </c>
      <c r="BP39" s="48">
        <f>'A(IxI)'!BP39*BP$102</f>
        <v>4.7126397450727389</v>
      </c>
      <c r="BQ39" s="48">
        <f>'A(IxI)'!BQ39*BQ$102</f>
        <v>2.9853367282649366</v>
      </c>
      <c r="BR39" s="48">
        <f>'A(IxI)'!BR39*BR$102</f>
        <v>0.35045788332595496</v>
      </c>
      <c r="BS39" s="48">
        <f>'A(IxI)'!BS39*BS$102</f>
        <v>0.68402584744882977</v>
      </c>
      <c r="BT39" s="48">
        <f>'A(IxI)'!BT39*BT$102</f>
        <v>17.23551125661394</v>
      </c>
      <c r="BU39" s="48">
        <f>'A(IxI)'!BU39*BU$102</f>
        <v>8.4411680767687365</v>
      </c>
      <c r="BV39" s="48">
        <f>'A(IxI)'!BV39*BV$102</f>
        <v>6.9393701546276434</v>
      </c>
      <c r="BW39" s="48">
        <f>'A(IxI)'!BW39*BW$102</f>
        <v>4.5774842443577848</v>
      </c>
      <c r="BX39" s="48">
        <f>'A(IxI)'!BX39*BX$102</f>
        <v>14.384753460380358</v>
      </c>
      <c r="BY39" s="48">
        <f>'A(IxI)'!BY39*BY$102</f>
        <v>15.164111469307098</v>
      </c>
      <c r="BZ39" s="48">
        <f>'A(IxI)'!BZ39*BZ$102</f>
        <v>4982.1238207021506</v>
      </c>
      <c r="CA39" s="55">
        <f>'A(IxI)'!CA39*CA$102</f>
        <v>0</v>
      </c>
      <c r="CB39" s="83">
        <f t="shared" si="0"/>
        <v>40349.171070659082</v>
      </c>
      <c r="CC39" s="51">
        <f>'Sim_F(IxI)'!B33</f>
        <v>895088.87150776805</v>
      </c>
      <c r="CD39" s="48">
        <f>'Sim_F(IxI)'!C33</f>
        <v>0</v>
      </c>
      <c r="CE39" s="48">
        <f>'Sim_F(IxI)'!D33</f>
        <v>0</v>
      </c>
      <c r="CF39" s="48">
        <f>'Sim_F(IxI)'!E33</f>
        <v>407.01651153321802</v>
      </c>
      <c r="CG39" s="48">
        <f>'Sim_F(IxI)'!F33</f>
        <v>3075.9711958899802</v>
      </c>
      <c r="CH39" s="82">
        <f>'Sim_F(IxI)'!G33</f>
        <v>4849.9697141496599</v>
      </c>
      <c r="CI39" s="93">
        <f t="shared" si="1"/>
        <v>943771</v>
      </c>
      <c r="CJ39" s="127"/>
      <c r="CK39" s="48">
        <f>+'(I-AIxI)-1xSim_F(IxI)'!H32</f>
        <v>943770.99999999837</v>
      </c>
      <c r="CL39" s="48">
        <f t="shared" si="2"/>
        <v>-1.6298145055770874E-9</v>
      </c>
      <c r="CM39" s="48"/>
      <c r="CN39" s="247">
        <f t="shared" si="3"/>
        <v>0.95724686277639481</v>
      </c>
      <c r="CO39" s="360">
        <v>0</v>
      </c>
    </row>
    <row r="40" spans="1:93" ht="19.5" x14ac:dyDescent="0.25">
      <c r="A40" s="30"/>
      <c r="B40" s="42" t="s">
        <v>31</v>
      </c>
      <c r="C40" s="43" t="s">
        <v>142</v>
      </c>
      <c r="D40" s="51">
        <f>'A(IxI)'!D40*D$102</f>
        <v>3.5748937011941027</v>
      </c>
      <c r="E40" s="48">
        <f>'A(IxI)'!E40*E$102</f>
        <v>4.0337101566362925</v>
      </c>
      <c r="F40" s="48">
        <f>'A(IxI)'!F40*F$102</f>
        <v>10.555241747835346</v>
      </c>
      <c r="G40" s="48">
        <f>'A(IxI)'!G40*G$102</f>
        <v>1.4288446211778036</v>
      </c>
      <c r="H40" s="48">
        <f>'A(IxI)'!H40*H$102</f>
        <v>35.944044447758124</v>
      </c>
      <c r="I40" s="48">
        <f>'A(IxI)'!I40*I$102</f>
        <v>5.6712672148908947</v>
      </c>
      <c r="J40" s="48">
        <f>'A(IxI)'!J40*J$102</f>
        <v>5.8685730047194093</v>
      </c>
      <c r="K40" s="48">
        <f>'A(IxI)'!K40*K$102</f>
        <v>10.267698476910237</v>
      </c>
      <c r="L40" s="48">
        <f>'A(IxI)'!L40*L$102</f>
        <v>6.4524447603777872</v>
      </c>
      <c r="M40" s="48">
        <f>'A(IxI)'!M40*M$102</f>
        <v>25.047615444510136</v>
      </c>
      <c r="N40" s="48">
        <f>'A(IxI)'!N40*N$102</f>
        <v>1.4875443653846172</v>
      </c>
      <c r="O40" s="48">
        <f>'A(IxI)'!O40*O$102</f>
        <v>112.52122746613998</v>
      </c>
      <c r="P40" s="48">
        <f>'A(IxI)'!P40*P$102</f>
        <v>8026.629985618637</v>
      </c>
      <c r="Q40" s="48">
        <f>'A(IxI)'!Q40*Q$102</f>
        <v>2.6851876512171708</v>
      </c>
      <c r="R40" s="48">
        <f>'A(IxI)'!R40*R$102</f>
        <v>54.471464372446341</v>
      </c>
      <c r="S40" s="48">
        <f>'A(IxI)'!S40*S$102</f>
        <v>7.7733782703637617</v>
      </c>
      <c r="T40" s="48">
        <f>'A(IxI)'!T40*T$102</f>
        <v>44.624152877893458</v>
      </c>
      <c r="U40" s="48">
        <f>'A(IxI)'!U40*U$102</f>
        <v>69.431298606829969</v>
      </c>
      <c r="V40" s="48">
        <f>'A(IxI)'!V40*V$102</f>
        <v>149.29733095920196</v>
      </c>
      <c r="W40" s="48">
        <f>'A(IxI)'!W40*W$102</f>
        <v>40.79661658503646</v>
      </c>
      <c r="X40" s="48">
        <f>'A(IxI)'!X40*X$102</f>
        <v>25.683069627821105</v>
      </c>
      <c r="Y40" s="48">
        <f>'A(IxI)'!Y40*Y$102</f>
        <v>13.313512171048957</v>
      </c>
      <c r="Z40" s="48">
        <f>'A(IxI)'!Z40*Z$102</f>
        <v>53.104400248445117</v>
      </c>
      <c r="AA40" s="48">
        <f>'A(IxI)'!AA40*AA$102</f>
        <v>11.019450647739799</v>
      </c>
      <c r="AB40" s="48">
        <f>'A(IxI)'!AB40*AB$102</f>
        <v>14.137352364625581</v>
      </c>
      <c r="AC40" s="48">
        <f>'A(IxI)'!AC40*AC$102</f>
        <v>4.5140805308528176</v>
      </c>
      <c r="AD40" s="48">
        <f>'A(IxI)'!AD40*AD$102</f>
        <v>6.0829224909023072</v>
      </c>
      <c r="AE40" s="48">
        <f>'A(IxI)'!AE40*AE$102</f>
        <v>57.274880888842127</v>
      </c>
      <c r="AF40" s="48">
        <f>'A(IxI)'!AF40*AF$102</f>
        <v>22.52694741926009</v>
      </c>
      <c r="AG40" s="48">
        <f>'A(IxI)'!AG40*AG$102</f>
        <v>4.574274448444136</v>
      </c>
      <c r="AH40" s="48">
        <f>'A(IxI)'!AH40*AH$102</f>
        <v>10.801122743804825</v>
      </c>
      <c r="AI40" s="48">
        <f>'A(IxI)'!AI40*AI$102</f>
        <v>14242.181782892379</v>
      </c>
      <c r="AJ40" s="48">
        <f>'A(IxI)'!AJ40*AJ$102</f>
        <v>0</v>
      </c>
      <c r="AK40" s="48">
        <f>'A(IxI)'!AK40*AK$102</f>
        <v>6.9163147038259893</v>
      </c>
      <c r="AL40" s="48">
        <f>'A(IxI)'!AL40*AL$102</f>
        <v>18.364099595937599</v>
      </c>
      <c r="AM40" s="48">
        <f>'A(IxI)'!AM40*AM$102</f>
        <v>3.5131477447747237</v>
      </c>
      <c r="AN40" s="48">
        <f>'A(IxI)'!AN40*AN$102</f>
        <v>12.259077680521708</v>
      </c>
      <c r="AO40" s="48">
        <f>'A(IxI)'!AO40*AO$102</f>
        <v>18.910927491560461</v>
      </c>
      <c r="AP40" s="48">
        <f>'A(IxI)'!AP40*AP$102</f>
        <v>5.1175736568321382</v>
      </c>
      <c r="AQ40" s="48">
        <f>'A(IxI)'!AQ40*AQ$102</f>
        <v>10552.037415551005</v>
      </c>
      <c r="AR40" s="48">
        <f>'A(IxI)'!AR40*AR$102</f>
        <v>285.05138200716669</v>
      </c>
      <c r="AS40" s="48">
        <f>'A(IxI)'!AS40*AS$102</f>
        <v>626.05917359374621</v>
      </c>
      <c r="AT40" s="48">
        <f>'A(IxI)'!AT40*AT$102</f>
        <v>258.47879614136514</v>
      </c>
      <c r="AU40" s="48">
        <f>'A(IxI)'!AU40*AU$102</f>
        <v>2.3132711290498262</v>
      </c>
      <c r="AV40" s="48">
        <f>'A(IxI)'!AV40*AV$102</f>
        <v>16.955068505346073</v>
      </c>
      <c r="AW40" s="48">
        <f>'A(IxI)'!AW40*AW$102</f>
        <v>3.4069193198702696</v>
      </c>
      <c r="AX40" s="48">
        <f>'A(IxI)'!AX40*AX$102</f>
        <v>9.4196862492840516</v>
      </c>
      <c r="AY40" s="48">
        <f>'A(IxI)'!AY40*AY$102</f>
        <v>13.716117036122208</v>
      </c>
      <c r="AZ40" s="48">
        <f>'A(IxI)'!AZ40*AZ$102</f>
        <v>30.239472957178549</v>
      </c>
      <c r="BA40" s="48">
        <f>'A(IxI)'!BA40*BA$102</f>
        <v>1.6413888230201923</v>
      </c>
      <c r="BB40" s="48">
        <f>'A(IxI)'!BB40*BB$102</f>
        <v>6.4681833228462562</v>
      </c>
      <c r="BC40" s="48">
        <f>'A(IxI)'!BC40*BC$102</f>
        <v>3.0573147621116115</v>
      </c>
      <c r="BD40" s="48">
        <f>'A(IxI)'!BD40*BD$102</f>
        <v>10.831704573631601</v>
      </c>
      <c r="BE40" s="48">
        <f>'A(IxI)'!BE40*BE$102</f>
        <v>10.35225952606384</v>
      </c>
      <c r="BF40" s="48">
        <f>'A(IxI)'!BF40*BF$102</f>
        <v>11.686513268014478</v>
      </c>
      <c r="BG40" s="48">
        <f>'A(IxI)'!BG40*BG$102</f>
        <v>13.272884215841628</v>
      </c>
      <c r="BH40" s="48">
        <f>'A(IxI)'!BH40*BH$102</f>
        <v>8.7152869723381379</v>
      </c>
      <c r="BI40" s="48">
        <f>'A(IxI)'!BI40*BI$102</f>
        <v>218.04677522247368</v>
      </c>
      <c r="BJ40" s="48">
        <f>'A(IxI)'!BJ40*BJ$102</f>
        <v>43.777956398589126</v>
      </c>
      <c r="BK40" s="48">
        <f>'A(IxI)'!BK40*BK$102</f>
        <v>136.16577818199798</v>
      </c>
      <c r="BL40" s="48">
        <f>'A(IxI)'!BL40*BL$102</f>
        <v>1.010081313293189</v>
      </c>
      <c r="BM40" s="48">
        <f>'A(IxI)'!BM40*BM$102</f>
        <v>195.96336214176065</v>
      </c>
      <c r="BN40" s="48">
        <f>'A(IxI)'!BN40*BN$102</f>
        <v>803.26845785494322</v>
      </c>
      <c r="BO40" s="48">
        <f>'A(IxI)'!BO40*BO$102</f>
        <v>6.8414574367842329</v>
      </c>
      <c r="BP40" s="48">
        <f>'A(IxI)'!BP40*BP$102</f>
        <v>6.0350796641812021</v>
      </c>
      <c r="BQ40" s="48">
        <f>'A(IxI)'!BQ40*BQ$102</f>
        <v>4.6820325501793958</v>
      </c>
      <c r="BR40" s="48">
        <f>'A(IxI)'!BR40*BR$102</f>
        <v>0.52908236045725598</v>
      </c>
      <c r="BS40" s="48">
        <f>'A(IxI)'!BS40*BS$102</f>
        <v>1.0780601543934627</v>
      </c>
      <c r="BT40" s="48">
        <f>'A(IxI)'!BT40*BT$102</f>
        <v>17.242002547472193</v>
      </c>
      <c r="BU40" s="48">
        <f>'A(IxI)'!BU40*BU$102</f>
        <v>12.14977933970526</v>
      </c>
      <c r="BV40" s="48">
        <f>'A(IxI)'!BV40*BV$102</f>
        <v>9.2548890000616719</v>
      </c>
      <c r="BW40" s="48">
        <f>'A(IxI)'!BW40*BW$102</f>
        <v>7.2112696715868356</v>
      </c>
      <c r="BX40" s="48">
        <f>'A(IxI)'!BX40*BX$102</f>
        <v>17.858199453991553</v>
      </c>
      <c r="BY40" s="48">
        <f>'A(IxI)'!BY40*BY$102</f>
        <v>22.600574531729489</v>
      </c>
      <c r="BZ40" s="48">
        <f>'A(IxI)'!BZ40*BZ$102</f>
        <v>712.57685354240391</v>
      </c>
      <c r="CA40" s="55">
        <f>'A(IxI)'!CA40*CA$102</f>
        <v>0</v>
      </c>
      <c r="CB40" s="83">
        <f t="shared" si="0"/>
        <v>37228.851987016802</v>
      </c>
      <c r="CC40" s="51">
        <f>'Sim_F(IxI)'!B34</f>
        <v>627155.14258729597</v>
      </c>
      <c r="CD40" s="48">
        <f>'Sim_F(IxI)'!C34</f>
        <v>0</v>
      </c>
      <c r="CE40" s="48">
        <f>'Sim_F(IxI)'!D34</f>
        <v>0</v>
      </c>
      <c r="CF40" s="48">
        <f>'Sim_F(IxI)'!E34</f>
        <v>406.22221943788998</v>
      </c>
      <c r="CG40" s="48">
        <f>'Sim_F(IxI)'!F34</f>
        <v>2410.0666693533299</v>
      </c>
      <c r="CH40" s="82">
        <f>'Sim_F(IxI)'!G34</f>
        <v>4780.7165368954902</v>
      </c>
      <c r="CI40" s="93">
        <f t="shared" si="1"/>
        <v>671980.99999999953</v>
      </c>
      <c r="CJ40" s="127"/>
      <c r="CK40" s="48">
        <f>+'(I-AIxI)-1xSim_F(IxI)'!H33</f>
        <v>671981.00000000128</v>
      </c>
      <c r="CL40" s="48">
        <f t="shared" si="2"/>
        <v>1.7462298274040222E-9</v>
      </c>
      <c r="CM40" s="48"/>
      <c r="CN40" s="247">
        <f t="shared" si="3"/>
        <v>0.94459835622284427</v>
      </c>
      <c r="CO40" s="360">
        <v>0</v>
      </c>
    </row>
    <row r="41" spans="1:93" ht="19.5" x14ac:dyDescent="0.25">
      <c r="A41" s="30"/>
      <c r="B41" s="42" t="s">
        <v>32</v>
      </c>
      <c r="C41" s="43" t="s">
        <v>143</v>
      </c>
      <c r="D41" s="51">
        <f>'A(IxI)'!D41*D$102</f>
        <v>0</v>
      </c>
      <c r="E41" s="48">
        <f>'A(IxI)'!E41*E$102</f>
        <v>0</v>
      </c>
      <c r="F41" s="48">
        <f>'A(IxI)'!F41*F$102</f>
        <v>0</v>
      </c>
      <c r="G41" s="48">
        <f>'A(IxI)'!G41*G$102</f>
        <v>0</v>
      </c>
      <c r="H41" s="48">
        <f>'A(IxI)'!H41*H$102</f>
        <v>0</v>
      </c>
      <c r="I41" s="48">
        <f>'A(IxI)'!I41*I$102</f>
        <v>0</v>
      </c>
      <c r="J41" s="48">
        <f>'A(IxI)'!J41*J$102</f>
        <v>0</v>
      </c>
      <c r="K41" s="48">
        <f>'A(IxI)'!K41*K$102</f>
        <v>0</v>
      </c>
      <c r="L41" s="48">
        <f>'A(IxI)'!L41*L$102</f>
        <v>0</v>
      </c>
      <c r="M41" s="48">
        <f>'A(IxI)'!M41*M$102</f>
        <v>0</v>
      </c>
      <c r="N41" s="48">
        <f>'A(IxI)'!N41*N$102</f>
        <v>0</v>
      </c>
      <c r="O41" s="48">
        <f>'A(IxI)'!O41*O$102</f>
        <v>0</v>
      </c>
      <c r="P41" s="48">
        <f>'A(IxI)'!P41*P$102</f>
        <v>0</v>
      </c>
      <c r="Q41" s="48">
        <f>'A(IxI)'!Q41*Q$102</f>
        <v>0</v>
      </c>
      <c r="R41" s="48">
        <f>'A(IxI)'!R41*R$102</f>
        <v>0</v>
      </c>
      <c r="S41" s="48">
        <f>'A(IxI)'!S41*S$102</f>
        <v>0</v>
      </c>
      <c r="T41" s="48">
        <f>'A(IxI)'!T41*T$102</f>
        <v>0</v>
      </c>
      <c r="U41" s="48">
        <f>'A(IxI)'!U41*U$102</f>
        <v>0</v>
      </c>
      <c r="V41" s="48">
        <f>'A(IxI)'!V41*V$102</f>
        <v>0</v>
      </c>
      <c r="W41" s="48">
        <f>'A(IxI)'!W41*W$102</f>
        <v>0</v>
      </c>
      <c r="X41" s="48">
        <f>'A(IxI)'!X41*X$102</f>
        <v>0</v>
      </c>
      <c r="Y41" s="48">
        <f>'A(IxI)'!Y41*Y$102</f>
        <v>0</v>
      </c>
      <c r="Z41" s="48">
        <f>'A(IxI)'!Z41*Z$102</f>
        <v>0</v>
      </c>
      <c r="AA41" s="48">
        <f>'A(IxI)'!AA41*AA$102</f>
        <v>0</v>
      </c>
      <c r="AB41" s="48">
        <f>'A(IxI)'!AB41*AB$102</f>
        <v>0</v>
      </c>
      <c r="AC41" s="48">
        <f>'A(IxI)'!AC41*AC$102</f>
        <v>0</v>
      </c>
      <c r="AD41" s="48">
        <f>'A(IxI)'!AD41*AD$102</f>
        <v>0</v>
      </c>
      <c r="AE41" s="48">
        <f>'A(IxI)'!AE41*AE$102</f>
        <v>0</v>
      </c>
      <c r="AF41" s="48">
        <f>'A(IxI)'!AF41*AF$102</f>
        <v>0</v>
      </c>
      <c r="AG41" s="48">
        <f>'A(IxI)'!AG41*AG$102</f>
        <v>0</v>
      </c>
      <c r="AH41" s="48">
        <f>'A(IxI)'!AH41*AH$102</f>
        <v>0</v>
      </c>
      <c r="AI41" s="48">
        <f>'A(IxI)'!AI41*AI$102</f>
        <v>0</v>
      </c>
      <c r="AJ41" s="48">
        <f>'A(IxI)'!AJ41*AJ$102</f>
        <v>0</v>
      </c>
      <c r="AK41" s="48">
        <f>'A(IxI)'!AK41*AK$102</f>
        <v>0</v>
      </c>
      <c r="AL41" s="48">
        <f>'A(IxI)'!AL41*AL$102</f>
        <v>0</v>
      </c>
      <c r="AM41" s="48">
        <f>'A(IxI)'!AM41*AM$102</f>
        <v>0</v>
      </c>
      <c r="AN41" s="48">
        <f>'A(IxI)'!AN41*AN$102</f>
        <v>0</v>
      </c>
      <c r="AO41" s="48">
        <f>'A(IxI)'!AO41*AO$102</f>
        <v>0</v>
      </c>
      <c r="AP41" s="48">
        <f>'A(IxI)'!AP41*AP$102</f>
        <v>0</v>
      </c>
      <c r="AQ41" s="48">
        <f>'A(IxI)'!AQ41*AQ$102</f>
        <v>0</v>
      </c>
      <c r="AR41" s="48">
        <f>'A(IxI)'!AR41*AR$102</f>
        <v>0</v>
      </c>
      <c r="AS41" s="48">
        <f>'A(IxI)'!AS41*AS$102</f>
        <v>0</v>
      </c>
      <c r="AT41" s="48">
        <f>'A(IxI)'!AT41*AT$102</f>
        <v>0</v>
      </c>
      <c r="AU41" s="48">
        <f>'A(IxI)'!AU41*AU$102</f>
        <v>0</v>
      </c>
      <c r="AV41" s="48">
        <f>'A(IxI)'!AV41*AV$102</f>
        <v>0</v>
      </c>
      <c r="AW41" s="48">
        <f>'A(IxI)'!AW41*AW$102</f>
        <v>0</v>
      </c>
      <c r="AX41" s="48">
        <f>'A(IxI)'!AX41*AX$102</f>
        <v>0</v>
      </c>
      <c r="AY41" s="48">
        <f>'A(IxI)'!AY41*AY$102</f>
        <v>0</v>
      </c>
      <c r="AZ41" s="48">
        <f>'A(IxI)'!AZ41*AZ$102</f>
        <v>0</v>
      </c>
      <c r="BA41" s="48">
        <f>'A(IxI)'!BA41*BA$102</f>
        <v>0</v>
      </c>
      <c r="BB41" s="48">
        <f>'A(IxI)'!BB41*BB$102</f>
        <v>0</v>
      </c>
      <c r="BC41" s="48">
        <f>'A(IxI)'!BC41*BC$102</f>
        <v>0</v>
      </c>
      <c r="BD41" s="48">
        <f>'A(IxI)'!BD41*BD$102</f>
        <v>0</v>
      </c>
      <c r="BE41" s="48">
        <f>'A(IxI)'!BE41*BE$102</f>
        <v>0</v>
      </c>
      <c r="BF41" s="48">
        <f>'A(IxI)'!BF41*BF$102</f>
        <v>0</v>
      </c>
      <c r="BG41" s="48">
        <f>'A(IxI)'!BG41*BG$102</f>
        <v>0</v>
      </c>
      <c r="BH41" s="48">
        <f>'A(IxI)'!BH41*BH$102</f>
        <v>0</v>
      </c>
      <c r="BI41" s="48">
        <f>'A(IxI)'!BI41*BI$102</f>
        <v>0</v>
      </c>
      <c r="BJ41" s="48">
        <f>'A(IxI)'!BJ41*BJ$102</f>
        <v>0</v>
      </c>
      <c r="BK41" s="48">
        <f>'A(IxI)'!BK41*BK$102</f>
        <v>0</v>
      </c>
      <c r="BL41" s="48">
        <f>'A(IxI)'!BL41*BL$102</f>
        <v>0</v>
      </c>
      <c r="BM41" s="48">
        <f>'A(IxI)'!BM41*BM$102</f>
        <v>0</v>
      </c>
      <c r="BN41" s="48">
        <f>'A(IxI)'!BN41*BN$102</f>
        <v>0</v>
      </c>
      <c r="BO41" s="48">
        <f>'A(IxI)'!BO41*BO$102</f>
        <v>0</v>
      </c>
      <c r="BP41" s="48">
        <f>'A(IxI)'!BP41*BP$102</f>
        <v>0</v>
      </c>
      <c r="BQ41" s="48">
        <f>'A(IxI)'!BQ41*BQ$102</f>
        <v>0</v>
      </c>
      <c r="BR41" s="48">
        <f>'A(IxI)'!BR41*BR$102</f>
        <v>0</v>
      </c>
      <c r="BS41" s="48">
        <f>'A(IxI)'!BS41*BS$102</f>
        <v>0</v>
      </c>
      <c r="BT41" s="48">
        <f>'A(IxI)'!BT41*BT$102</f>
        <v>0</v>
      </c>
      <c r="BU41" s="48">
        <f>'A(IxI)'!BU41*BU$102</f>
        <v>0</v>
      </c>
      <c r="BV41" s="48">
        <f>'A(IxI)'!BV41*BV$102</f>
        <v>0</v>
      </c>
      <c r="BW41" s="48">
        <f>'A(IxI)'!BW41*BW$102</f>
        <v>0</v>
      </c>
      <c r="BX41" s="48">
        <f>'A(IxI)'!BX41*BX$102</f>
        <v>0</v>
      </c>
      <c r="BY41" s="48">
        <f>'A(IxI)'!BY41*BY$102</f>
        <v>0</v>
      </c>
      <c r="BZ41" s="48">
        <f>'A(IxI)'!BZ41*BZ$102</f>
        <v>0</v>
      </c>
      <c r="CA41" s="55">
        <f>'A(IxI)'!CA41*CA$102</f>
        <v>0</v>
      </c>
      <c r="CB41" s="83">
        <f t="shared" si="0"/>
        <v>0</v>
      </c>
      <c r="CC41" s="51">
        <f>'Sim_F(IxI)'!B35</f>
        <v>0</v>
      </c>
      <c r="CD41" s="48">
        <f>'Sim_F(IxI)'!C35</f>
        <v>0</v>
      </c>
      <c r="CE41" s="48">
        <f>'Sim_F(IxI)'!D35</f>
        <v>0</v>
      </c>
      <c r="CF41" s="48">
        <f>'Sim_F(IxI)'!E35</f>
        <v>0</v>
      </c>
      <c r="CG41" s="48">
        <f>'Sim_F(IxI)'!F35</f>
        <v>0</v>
      </c>
      <c r="CH41" s="82">
        <f>'Sim_F(IxI)'!G35</f>
        <v>0</v>
      </c>
      <c r="CI41" s="93">
        <f t="shared" si="1"/>
        <v>0</v>
      </c>
      <c r="CJ41" s="127"/>
      <c r="CK41" s="48">
        <f>+'(I-AIxI)-1xSim_F(IxI)'!H34</f>
        <v>0</v>
      </c>
      <c r="CL41" s="48">
        <f t="shared" si="2"/>
        <v>0</v>
      </c>
      <c r="CM41" s="48"/>
      <c r="CN41" s="247">
        <f t="shared" si="3"/>
        <v>0</v>
      </c>
      <c r="CO41" s="360">
        <v>0</v>
      </c>
    </row>
    <row r="42" spans="1:93" ht="19.5" x14ac:dyDescent="0.25">
      <c r="A42" s="30"/>
      <c r="B42" s="42" t="s">
        <v>33</v>
      </c>
      <c r="C42" s="43" t="s">
        <v>144</v>
      </c>
      <c r="D42" s="51">
        <f>'A(IxI)'!D42*D$102</f>
        <v>496.85813327504297</v>
      </c>
      <c r="E42" s="48">
        <f>'A(IxI)'!E42*E$102</f>
        <v>8090.0671508051928</v>
      </c>
      <c r="F42" s="48">
        <f>'A(IxI)'!F42*F$102</f>
        <v>729.12676466398193</v>
      </c>
      <c r="G42" s="48">
        <f>'A(IxI)'!G42*G$102</f>
        <v>979.11040203638743</v>
      </c>
      <c r="H42" s="48">
        <f>'A(IxI)'!H42*H$102</f>
        <v>8184.0293996589517</v>
      </c>
      <c r="I42" s="48">
        <f>'A(IxI)'!I42*I$102</f>
        <v>855.26736791260214</v>
      </c>
      <c r="J42" s="48">
        <f>'A(IxI)'!J42*J$102</f>
        <v>223.46681393365137</v>
      </c>
      <c r="K42" s="48">
        <f>'A(IxI)'!K42*K$102</f>
        <v>999.00384814647578</v>
      </c>
      <c r="L42" s="48">
        <f>'A(IxI)'!L42*L$102</f>
        <v>309.77999610377043</v>
      </c>
      <c r="M42" s="48">
        <f>'A(IxI)'!M42*M$102</f>
        <v>2369.7976357603534</v>
      </c>
      <c r="N42" s="48">
        <f>'A(IxI)'!N42*N$102</f>
        <v>11.712123720988885</v>
      </c>
      <c r="O42" s="48">
        <f>'A(IxI)'!O42*O$102</f>
        <v>2517.6077489239992</v>
      </c>
      <c r="P42" s="48">
        <f>'A(IxI)'!P42*P$102</f>
        <v>1409.5247811882066</v>
      </c>
      <c r="Q42" s="48">
        <f>'A(IxI)'!Q42*Q$102</f>
        <v>48.515999218888759</v>
      </c>
      <c r="R42" s="48">
        <f>'A(IxI)'!R42*R$102</f>
        <v>2892.831253774571</v>
      </c>
      <c r="S42" s="48">
        <f>'A(IxI)'!S42*S$102</f>
        <v>357.06000920507768</v>
      </c>
      <c r="T42" s="48">
        <f>'A(IxI)'!T42*T$102</f>
        <v>393.45968713300522</v>
      </c>
      <c r="U42" s="48">
        <f>'A(IxI)'!U42*U$102</f>
        <v>7948.5935831335291</v>
      </c>
      <c r="V42" s="48">
        <f>'A(IxI)'!V42*V$102</f>
        <v>1311.1370382349367</v>
      </c>
      <c r="W42" s="48">
        <f>'A(IxI)'!W42*W$102</f>
        <v>299.16492159140631</v>
      </c>
      <c r="X42" s="48">
        <f>'A(IxI)'!X42*X$102</f>
        <v>362.45136459473338</v>
      </c>
      <c r="Y42" s="48">
        <f>'A(IxI)'!Y42*Y$102</f>
        <v>72.179670205814048</v>
      </c>
      <c r="Z42" s="48">
        <f>'A(IxI)'!Z42*Z$102</f>
        <v>1038.0063918106359</v>
      </c>
      <c r="AA42" s="48">
        <f>'A(IxI)'!AA42*AA$102</f>
        <v>109.51387958551439</v>
      </c>
      <c r="AB42" s="48">
        <f>'A(IxI)'!AB42*AB$102</f>
        <v>74.131775772509357</v>
      </c>
      <c r="AC42" s="48">
        <f>'A(IxI)'!AC42*AC$102</f>
        <v>36.828122103588122</v>
      </c>
      <c r="AD42" s="48">
        <f>'A(IxI)'!AD42*AD$102</f>
        <v>46.379886337923729</v>
      </c>
      <c r="AE42" s="48">
        <f>'A(IxI)'!AE42*AE$102</f>
        <v>477.00491114520094</v>
      </c>
      <c r="AF42" s="48">
        <f>'A(IxI)'!AF42*AF$102</f>
        <v>281.52655681157421</v>
      </c>
      <c r="AG42" s="48">
        <f>'A(IxI)'!AG42*AG$102</f>
        <v>42.281031729569285</v>
      </c>
      <c r="AH42" s="48">
        <f>'A(IxI)'!AH42*AH$102</f>
        <v>188.91581992165544</v>
      </c>
      <c r="AI42" s="48">
        <f>'A(IxI)'!AI42*AI$102</f>
        <v>120.71483513083518</v>
      </c>
      <c r="AJ42" s="48">
        <f>'A(IxI)'!AJ42*AJ$102</f>
        <v>0</v>
      </c>
      <c r="AK42" s="48">
        <f>'A(IxI)'!AK42*AK$102</f>
        <v>25472.095248215574</v>
      </c>
      <c r="AL42" s="48">
        <f>'A(IxI)'!AL42*AL$102</f>
        <v>80411.119454313797</v>
      </c>
      <c r="AM42" s="48">
        <f>'A(IxI)'!AM42*AM$102</f>
        <v>10739.735459867044</v>
      </c>
      <c r="AN42" s="48">
        <f>'A(IxI)'!AN42*AN$102</f>
        <v>211.31672358062255</v>
      </c>
      <c r="AO42" s="48">
        <f>'A(IxI)'!AO42*AO$102</f>
        <v>370.1118142070718</v>
      </c>
      <c r="AP42" s="48">
        <f>'A(IxI)'!AP42*AP$102</f>
        <v>923.6238670822014</v>
      </c>
      <c r="AQ42" s="48">
        <f>'A(IxI)'!AQ42*AQ$102</f>
        <v>2412.1478672832541</v>
      </c>
      <c r="AR42" s="48">
        <f>'A(IxI)'!AR42*AR$102</f>
        <v>751.53820700729807</v>
      </c>
      <c r="AS42" s="48">
        <f>'A(IxI)'!AS42*AS$102</f>
        <v>2902.0865559013855</v>
      </c>
      <c r="AT42" s="48">
        <f>'A(IxI)'!AT42*AT$102</f>
        <v>808.4613337598621</v>
      </c>
      <c r="AU42" s="48">
        <f>'A(IxI)'!AU42*AU$102</f>
        <v>302.66904410858712</v>
      </c>
      <c r="AV42" s="48">
        <f>'A(IxI)'!AV42*AV$102</f>
        <v>2041.5278229777493</v>
      </c>
      <c r="AW42" s="48">
        <f>'A(IxI)'!AW42*AW$102</f>
        <v>81.270995632385421</v>
      </c>
      <c r="AX42" s="48">
        <f>'A(IxI)'!AX42*AX$102</f>
        <v>139.69638201052882</v>
      </c>
      <c r="AY42" s="48">
        <f>'A(IxI)'!AY42*AY$102</f>
        <v>255.75516380951902</v>
      </c>
      <c r="AZ42" s="48">
        <f>'A(IxI)'!AZ42*AZ$102</f>
        <v>1132.0739393835522</v>
      </c>
      <c r="BA42" s="48">
        <f>'A(IxI)'!BA42*BA$102</f>
        <v>459.92415008689352</v>
      </c>
      <c r="BB42" s="48">
        <f>'A(IxI)'!BB42*BB$102</f>
        <v>1877.5944563395585</v>
      </c>
      <c r="BC42" s="48">
        <f>'A(IxI)'!BC42*BC$102</f>
        <v>118.19872333841028</v>
      </c>
      <c r="BD42" s="48">
        <f>'A(IxI)'!BD42*BD$102</f>
        <v>1899.8017681607753</v>
      </c>
      <c r="BE42" s="48">
        <f>'A(IxI)'!BE42*BE$102</f>
        <v>23799.541139516012</v>
      </c>
      <c r="BF42" s="48">
        <f>'A(IxI)'!BF42*BF$102</f>
        <v>588.96005256168223</v>
      </c>
      <c r="BG42" s="48">
        <f>'A(IxI)'!BG42*BG$102</f>
        <v>265.017174111006</v>
      </c>
      <c r="BH42" s="48">
        <f>'A(IxI)'!BH42*BH$102</f>
        <v>208.7193106301539</v>
      </c>
      <c r="BI42" s="48">
        <f>'A(IxI)'!BI42*BI$102</f>
        <v>7714.1288297854235</v>
      </c>
      <c r="BJ42" s="48">
        <f>'A(IxI)'!BJ42*BJ$102</f>
        <v>108762.86511999481</v>
      </c>
      <c r="BK42" s="48">
        <f>'A(IxI)'!BK42*BK$102</f>
        <v>6540.1056090885104</v>
      </c>
      <c r="BL42" s="48">
        <f>'A(IxI)'!BL42*BL$102</f>
        <v>1645.99010874071</v>
      </c>
      <c r="BM42" s="48">
        <f>'A(IxI)'!BM42*BM$102</f>
        <v>3570.4510826539122</v>
      </c>
      <c r="BN42" s="48">
        <f>'A(IxI)'!BN42*BN$102</f>
        <v>761.47244177330947</v>
      </c>
      <c r="BO42" s="48">
        <f>'A(IxI)'!BO42*BO$102</f>
        <v>630.10281499987593</v>
      </c>
      <c r="BP42" s="48">
        <f>'A(IxI)'!BP42*BP$102</f>
        <v>129.99727347441646</v>
      </c>
      <c r="BQ42" s="48">
        <f>'A(IxI)'!BQ42*BQ$102</f>
        <v>52.775255650004723</v>
      </c>
      <c r="BR42" s="48">
        <f>'A(IxI)'!BR42*BR$102</f>
        <v>21.791882537386826</v>
      </c>
      <c r="BS42" s="48">
        <f>'A(IxI)'!BS42*BS$102</f>
        <v>7.8375194591992887</v>
      </c>
      <c r="BT42" s="48">
        <f>'A(IxI)'!BT42*BT$102</f>
        <v>17998.150697109781</v>
      </c>
      <c r="BU42" s="48">
        <f>'A(IxI)'!BU42*BU$102</f>
        <v>387.21350079526223</v>
      </c>
      <c r="BV42" s="48">
        <f>'A(IxI)'!BV42*BV$102</f>
        <v>4478.9302156307667</v>
      </c>
      <c r="BW42" s="48">
        <f>'A(IxI)'!BW42*BW$102</f>
        <v>565.63044943542536</v>
      </c>
      <c r="BX42" s="48">
        <f>'A(IxI)'!BX42*BX$102</f>
        <v>3598.818303480376</v>
      </c>
      <c r="BY42" s="48">
        <f>'A(IxI)'!BY42*BY$102</f>
        <v>240.54763017729556</v>
      </c>
      <c r="BZ42" s="48">
        <f>'A(IxI)'!BZ42*BZ$102</f>
        <v>226.18520832037777</v>
      </c>
      <c r="CA42" s="55">
        <f>'A(IxI)'!CA42*CA$102</f>
        <v>0</v>
      </c>
      <c r="CB42" s="83">
        <f t="shared" si="0"/>
        <v>358782.02950056223</v>
      </c>
      <c r="CC42" s="51">
        <f>'Sim_F(IxI)'!B36</f>
        <v>112091.687400086</v>
      </c>
      <c r="CD42" s="48">
        <f>'Sim_F(IxI)'!C36</f>
        <v>0</v>
      </c>
      <c r="CE42" s="48">
        <f>'Sim_F(IxI)'!D36</f>
        <v>0</v>
      </c>
      <c r="CF42" s="48">
        <f>'Sim_F(IxI)'!E36</f>
        <v>6726.1695731652599</v>
      </c>
      <c r="CG42" s="48">
        <f>'Sim_F(IxI)'!F36</f>
        <v>7446.0093416709897</v>
      </c>
      <c r="CH42" s="82">
        <f>'Sim_F(IxI)'!G36</f>
        <v>56655.104184515199</v>
      </c>
      <c r="CI42" s="93">
        <f t="shared" si="1"/>
        <v>541700.99999999965</v>
      </c>
      <c r="CJ42" s="127"/>
      <c r="CK42" s="48">
        <f>+'(I-AIxI)-1xSim_F(IxI)'!H35</f>
        <v>541701.00000000023</v>
      </c>
      <c r="CL42" s="48">
        <f t="shared" si="2"/>
        <v>0</v>
      </c>
      <c r="CM42" s="48"/>
      <c r="CN42" s="247">
        <f t="shared" si="3"/>
        <v>0.33767515751205474</v>
      </c>
      <c r="CO42" s="360">
        <v>0</v>
      </c>
    </row>
    <row r="43" spans="1:93" ht="19.5" x14ac:dyDescent="0.25">
      <c r="A43" s="30"/>
      <c r="B43" s="42" t="s">
        <v>34</v>
      </c>
      <c r="C43" s="43" t="s">
        <v>145</v>
      </c>
      <c r="D43" s="51">
        <f>'A(IxI)'!D43*D$102</f>
        <v>75.078064034820287</v>
      </c>
      <c r="E43" s="48">
        <f>'A(IxI)'!E43*E$102</f>
        <v>99.329271003091932</v>
      </c>
      <c r="F43" s="48">
        <f>'A(IxI)'!F43*F$102</f>
        <v>315.33695522646076</v>
      </c>
      <c r="G43" s="48">
        <f>'A(IxI)'!G43*G$102</f>
        <v>19.451019702703849</v>
      </c>
      <c r="H43" s="48">
        <f>'A(IxI)'!H43*H$102</f>
        <v>1642.3259202061411</v>
      </c>
      <c r="I43" s="48">
        <f>'A(IxI)'!I43*I$102</f>
        <v>2677.8456410627859</v>
      </c>
      <c r="J43" s="48">
        <f>'A(IxI)'!J43*J$102</f>
        <v>81.597315447473619</v>
      </c>
      <c r="K43" s="48">
        <f>'A(IxI)'!K43*K$102</f>
        <v>265.49463729122516</v>
      </c>
      <c r="L43" s="48">
        <f>'A(IxI)'!L43*L$102</f>
        <v>261.60039997128632</v>
      </c>
      <c r="M43" s="48">
        <f>'A(IxI)'!M43*M$102</f>
        <v>326.1933300855398</v>
      </c>
      <c r="N43" s="48">
        <f>'A(IxI)'!N43*N$102</f>
        <v>80.383905944084148</v>
      </c>
      <c r="O43" s="48">
        <f>'A(IxI)'!O43*O$102</f>
        <v>2696.9770531674426</v>
      </c>
      <c r="P43" s="48">
        <f>'A(IxI)'!P43*P$102</f>
        <v>3241.515887196435</v>
      </c>
      <c r="Q43" s="48">
        <f>'A(IxI)'!Q43*Q$102</f>
        <v>166.79653587972032</v>
      </c>
      <c r="R43" s="48">
        <f>'A(IxI)'!R43*R$102</f>
        <v>14510.785317432214</v>
      </c>
      <c r="S43" s="48">
        <f>'A(IxI)'!S43*S$102</f>
        <v>2012.9107563277228</v>
      </c>
      <c r="T43" s="48">
        <f>'A(IxI)'!T43*T$102</f>
        <v>1240.3137260763585</v>
      </c>
      <c r="U43" s="48">
        <f>'A(IxI)'!U43*U$102</f>
        <v>5264.0416630678174</v>
      </c>
      <c r="V43" s="48">
        <f>'A(IxI)'!V43*V$102</f>
        <v>2032.075156496431</v>
      </c>
      <c r="W43" s="48">
        <f>'A(IxI)'!W43*W$102</f>
        <v>590.07147351500157</v>
      </c>
      <c r="X43" s="48">
        <f>'A(IxI)'!X43*X$102</f>
        <v>648.6648487249256</v>
      </c>
      <c r="Y43" s="48">
        <f>'A(IxI)'!Y43*Y$102</f>
        <v>600.72514338424264</v>
      </c>
      <c r="Z43" s="48">
        <f>'A(IxI)'!Z43*Z$102</f>
        <v>749.86835147122304</v>
      </c>
      <c r="AA43" s="48">
        <f>'A(IxI)'!AA43*AA$102</f>
        <v>173.5570557509057</v>
      </c>
      <c r="AB43" s="48">
        <f>'A(IxI)'!AB43*AB$102</f>
        <v>487.15966005369421</v>
      </c>
      <c r="AC43" s="48">
        <f>'A(IxI)'!AC43*AC$102</f>
        <v>172.1096744568575</v>
      </c>
      <c r="AD43" s="48">
        <f>'A(IxI)'!AD43*AD$102</f>
        <v>118.10352663587959</v>
      </c>
      <c r="AE43" s="48">
        <f>'A(IxI)'!AE43*AE$102</f>
        <v>1585.2301773958743</v>
      </c>
      <c r="AF43" s="48">
        <f>'A(IxI)'!AF43*AF$102</f>
        <v>2025.6243996373623</v>
      </c>
      <c r="AG43" s="48">
        <f>'A(IxI)'!AG43*AG$102</f>
        <v>188.32828775878565</v>
      </c>
      <c r="AH43" s="48">
        <f>'A(IxI)'!AH43*AH$102</f>
        <v>2027.2025138557847</v>
      </c>
      <c r="AI43" s="48">
        <f>'A(IxI)'!AI43*AI$102</f>
        <v>1200.87108173212</v>
      </c>
      <c r="AJ43" s="48">
        <f>'A(IxI)'!AJ43*AJ$102</f>
        <v>0</v>
      </c>
      <c r="AK43" s="48">
        <f>'A(IxI)'!AK43*AK$102</f>
        <v>2339.4729945222853</v>
      </c>
      <c r="AL43" s="48">
        <f>'A(IxI)'!AL43*AL$102</f>
        <v>56000.337075458243</v>
      </c>
      <c r="AM43" s="48">
        <f>'A(IxI)'!AM43*AM$102</f>
        <v>4617.2464279756014</v>
      </c>
      <c r="AN43" s="48">
        <f>'A(IxI)'!AN43*AN$102</f>
        <v>1905.0635656483821</v>
      </c>
      <c r="AO43" s="48">
        <f>'A(IxI)'!AO43*AO$102</f>
        <v>2462.9497817468487</v>
      </c>
      <c r="AP43" s="48">
        <f>'A(IxI)'!AP43*AP$102</f>
        <v>1625.0071155010778</v>
      </c>
      <c r="AQ43" s="48">
        <f>'A(IxI)'!AQ43*AQ$102</f>
        <v>5259.727956175675</v>
      </c>
      <c r="AR43" s="48">
        <f>'A(IxI)'!AR43*AR$102</f>
        <v>602.39217046063777</v>
      </c>
      <c r="AS43" s="48">
        <f>'A(IxI)'!AS43*AS$102</f>
        <v>1831.6047564731584</v>
      </c>
      <c r="AT43" s="48">
        <f>'A(IxI)'!AT43*AT$102</f>
        <v>317.84126026378766</v>
      </c>
      <c r="AU43" s="48">
        <f>'A(IxI)'!AU43*AU$102</f>
        <v>365.68104585399385</v>
      </c>
      <c r="AV43" s="48">
        <f>'A(IxI)'!AV43*AV$102</f>
        <v>1167.5750074384214</v>
      </c>
      <c r="AW43" s="48">
        <f>'A(IxI)'!AW43*AW$102</f>
        <v>409.83193731868664</v>
      </c>
      <c r="AX43" s="48">
        <f>'A(IxI)'!AX43*AX$102</f>
        <v>1465.0096725374974</v>
      </c>
      <c r="AY43" s="48">
        <f>'A(IxI)'!AY43*AY$102</f>
        <v>2283.1461241720767</v>
      </c>
      <c r="AZ43" s="48">
        <f>'A(IxI)'!AZ43*AZ$102</f>
        <v>6764.3897975816635</v>
      </c>
      <c r="BA43" s="48">
        <f>'A(IxI)'!BA43*BA$102</f>
        <v>304.02487502955898</v>
      </c>
      <c r="BB43" s="48">
        <f>'A(IxI)'!BB43*BB$102</f>
        <v>1471.1845090098006</v>
      </c>
      <c r="BC43" s="48">
        <f>'A(IxI)'!BC43*BC$102</f>
        <v>530.18931567826178</v>
      </c>
      <c r="BD43" s="48">
        <f>'A(IxI)'!BD43*BD$102</f>
        <v>747.43664808764731</v>
      </c>
      <c r="BE43" s="48">
        <f>'A(IxI)'!BE43*BE$102</f>
        <v>1719.4257032825647</v>
      </c>
      <c r="BF43" s="48">
        <f>'A(IxI)'!BF43*BF$102</f>
        <v>2666.5347357212167</v>
      </c>
      <c r="BG43" s="48">
        <f>'A(IxI)'!BG43*BG$102</f>
        <v>2248.9197316458208</v>
      </c>
      <c r="BH43" s="48">
        <f>'A(IxI)'!BH43*BH$102</f>
        <v>3432.8934102549229</v>
      </c>
      <c r="BI43" s="48">
        <f>'A(IxI)'!BI43*BI$102</f>
        <v>42677.985891268021</v>
      </c>
      <c r="BJ43" s="48">
        <f>'A(IxI)'!BJ43*BJ$102</f>
        <v>39716.813947932809</v>
      </c>
      <c r="BK43" s="48">
        <f>'A(IxI)'!BK43*BK$102</f>
        <v>10517.360071298217</v>
      </c>
      <c r="BL43" s="48">
        <f>'A(IxI)'!BL43*BL$102</f>
        <v>343.40322308645273</v>
      </c>
      <c r="BM43" s="48">
        <f>'A(IxI)'!BM43*BM$102</f>
        <v>2097.4637314624861</v>
      </c>
      <c r="BN43" s="48">
        <f>'A(IxI)'!BN43*BN$102</f>
        <v>2944.2479096144507</v>
      </c>
      <c r="BO43" s="48">
        <f>'A(IxI)'!BO43*BO$102</f>
        <v>1681.1996006767943</v>
      </c>
      <c r="BP43" s="48">
        <f>'A(IxI)'!BP43*BP$102</f>
        <v>4627.7277663601571</v>
      </c>
      <c r="BQ43" s="48">
        <f>'A(IxI)'!BQ43*BQ$102</f>
        <v>1312.925547186692</v>
      </c>
      <c r="BR43" s="48">
        <f>'A(IxI)'!BR43*BR$102</f>
        <v>1204.8264357369219</v>
      </c>
      <c r="BS43" s="48">
        <f>'A(IxI)'!BS43*BS$102</f>
        <v>14.03950138779409</v>
      </c>
      <c r="BT43" s="48">
        <f>'A(IxI)'!BT43*BT$102</f>
        <v>27249.982076007978</v>
      </c>
      <c r="BU43" s="48">
        <f>'A(IxI)'!BU43*BU$102</f>
        <v>20408.62597578876</v>
      </c>
      <c r="BV43" s="48">
        <f>'A(IxI)'!BV43*BV$102</f>
        <v>10407.172197829119</v>
      </c>
      <c r="BW43" s="48">
        <f>'A(IxI)'!BW43*BW$102</f>
        <v>34972.808153475678</v>
      </c>
      <c r="BX43" s="48">
        <f>'A(IxI)'!BX43*BX$102</f>
        <v>5341.5884671620479</v>
      </c>
      <c r="BY43" s="48">
        <f>'A(IxI)'!BY43*BY$102</f>
        <v>4968.8983836293719</v>
      </c>
      <c r="BZ43" s="48">
        <f>'A(IxI)'!BZ43*BZ$102</f>
        <v>10934.347929875836</v>
      </c>
      <c r="CA43" s="55">
        <f>'A(IxI)'!CA43*CA$102</f>
        <v>0</v>
      </c>
      <c r="CB43" s="83">
        <f t="shared" si="0"/>
        <v>371536.87117760984</v>
      </c>
      <c r="CC43" s="51">
        <f>'Sim_F(IxI)'!B37</f>
        <v>593094.13723141397</v>
      </c>
      <c r="CD43" s="48">
        <f>'Sim_F(IxI)'!C37</f>
        <v>0</v>
      </c>
      <c r="CE43" s="48">
        <f>'Sim_F(IxI)'!D37</f>
        <v>0</v>
      </c>
      <c r="CF43" s="48">
        <f>'Sim_F(IxI)'!E37</f>
        <v>41312.532126748098</v>
      </c>
      <c r="CG43" s="48">
        <f>'Sim_F(IxI)'!F37</f>
        <v>4156.0566116865402</v>
      </c>
      <c r="CH43" s="82">
        <f>'Sim_F(IxI)'!G37</f>
        <v>61055.402852541702</v>
      </c>
      <c r="CI43" s="93">
        <f t="shared" si="1"/>
        <v>1071155.0000000002</v>
      </c>
      <c r="CJ43" s="127"/>
      <c r="CK43" s="48">
        <f>+'(I-AIxI)-1xSim_F(IxI)'!H36</f>
        <v>1071154.9999999995</v>
      </c>
      <c r="CL43" s="48">
        <f t="shared" si="2"/>
        <v>0</v>
      </c>
      <c r="CM43" s="48"/>
      <c r="CN43" s="247">
        <f t="shared" si="3"/>
        <v>0.65314368958963942</v>
      </c>
      <c r="CO43" s="360">
        <v>0</v>
      </c>
    </row>
    <row r="44" spans="1:93" ht="19.5" x14ac:dyDescent="0.25">
      <c r="A44" s="30"/>
      <c r="B44" s="42" t="s">
        <v>35</v>
      </c>
      <c r="C44" s="43" t="s">
        <v>146</v>
      </c>
      <c r="D44" s="51">
        <f>'A(IxI)'!D44*D$102</f>
        <v>4.4554879729180756</v>
      </c>
      <c r="E44" s="48">
        <f>'A(IxI)'!E44*E$102</f>
        <v>4.9839216089916514</v>
      </c>
      <c r="F44" s="48">
        <f>'A(IxI)'!F44*F$102</f>
        <v>12.877150287654104</v>
      </c>
      <c r="G44" s="48">
        <f>'A(IxI)'!G44*G$102</f>
        <v>1.8121578107436147</v>
      </c>
      <c r="H44" s="48">
        <f>'A(IxI)'!H44*H$102</f>
        <v>557.29808841224974</v>
      </c>
      <c r="I44" s="48">
        <f>'A(IxI)'!I44*I$102</f>
        <v>462.48060457932297</v>
      </c>
      <c r="J44" s="48">
        <f>'A(IxI)'!J44*J$102</f>
        <v>7.4378515028445884</v>
      </c>
      <c r="K44" s="48">
        <f>'A(IxI)'!K44*K$102</f>
        <v>180.46865187269086</v>
      </c>
      <c r="L44" s="48">
        <f>'A(IxI)'!L44*L$102</f>
        <v>8.238528593910516</v>
      </c>
      <c r="M44" s="48">
        <f>'A(IxI)'!M44*M$102</f>
        <v>226.61991656808101</v>
      </c>
      <c r="N44" s="48">
        <f>'A(IxI)'!N44*N$102</f>
        <v>21.056559922874623</v>
      </c>
      <c r="O44" s="48">
        <f>'A(IxI)'!O44*O$102</f>
        <v>152.7436799027418</v>
      </c>
      <c r="P44" s="48">
        <f>'A(IxI)'!P44*P$102</f>
        <v>20.521243108807429</v>
      </c>
      <c r="Q44" s="48">
        <f>'A(IxI)'!Q44*Q$102</f>
        <v>1505.1828706276467</v>
      </c>
      <c r="R44" s="48">
        <f>'A(IxI)'!R44*R$102</f>
        <v>99.309859093222911</v>
      </c>
      <c r="S44" s="48">
        <f>'A(IxI)'!S44*S$102</f>
        <v>11.076589120898303</v>
      </c>
      <c r="T44" s="48">
        <f>'A(IxI)'!T44*T$102</f>
        <v>54.716097735353351</v>
      </c>
      <c r="U44" s="48">
        <f>'A(IxI)'!U44*U$102</f>
        <v>333.68399761689312</v>
      </c>
      <c r="V44" s="48">
        <f>'A(IxI)'!V44*V$102</f>
        <v>190.18328005969701</v>
      </c>
      <c r="W44" s="48">
        <f>'A(IxI)'!W44*W$102</f>
        <v>51.953333798072379</v>
      </c>
      <c r="X44" s="48">
        <f>'A(IxI)'!X44*X$102</f>
        <v>31.684988225646208</v>
      </c>
      <c r="Y44" s="48">
        <f>'A(IxI)'!Y44*Y$102</f>
        <v>25.20752418844663</v>
      </c>
      <c r="Z44" s="48">
        <f>'A(IxI)'!Z44*Z$102</f>
        <v>67.508683548511613</v>
      </c>
      <c r="AA44" s="48">
        <f>'A(IxI)'!AA44*AA$102</f>
        <v>13.905687484636365</v>
      </c>
      <c r="AB44" s="48">
        <f>'A(IxI)'!AB44*AB$102</f>
        <v>12.159520366491636</v>
      </c>
      <c r="AC44" s="48">
        <f>'A(IxI)'!AC44*AC$102</f>
        <v>6.087938655883204</v>
      </c>
      <c r="AD44" s="48">
        <f>'A(IxI)'!AD44*AD$102</f>
        <v>7.7785468208736601</v>
      </c>
      <c r="AE44" s="48">
        <f>'A(IxI)'!AE44*AE$102</f>
        <v>185.39959271753509</v>
      </c>
      <c r="AF44" s="48">
        <f>'A(IxI)'!AF44*AF$102</f>
        <v>208.51163755198326</v>
      </c>
      <c r="AG44" s="48">
        <f>'A(IxI)'!AG44*AG$102</f>
        <v>5.8194973549697036</v>
      </c>
      <c r="AH44" s="48">
        <f>'A(IxI)'!AH44*AH$102</f>
        <v>210.78103517785132</v>
      </c>
      <c r="AI44" s="48">
        <f>'A(IxI)'!AI44*AI$102</f>
        <v>104.1400470924187</v>
      </c>
      <c r="AJ44" s="48">
        <f>'A(IxI)'!AJ44*AJ$102</f>
        <v>0</v>
      </c>
      <c r="AK44" s="48">
        <f>'A(IxI)'!AK44*AK$102</f>
        <v>176.14988924110529</v>
      </c>
      <c r="AL44" s="48">
        <f>'A(IxI)'!AL44*AL$102</f>
        <v>3074.4447094566958</v>
      </c>
      <c r="AM44" s="48">
        <f>'A(IxI)'!AM44*AM$102</f>
        <v>48909.86062269385</v>
      </c>
      <c r="AN44" s="48">
        <f>'A(IxI)'!AN44*AN$102</f>
        <v>150.25865027127605</v>
      </c>
      <c r="AO44" s="48">
        <f>'A(IxI)'!AO44*AO$102</f>
        <v>266.66299374559213</v>
      </c>
      <c r="AP44" s="48">
        <f>'A(IxI)'!AP44*AP$102</f>
        <v>12.295557368091044</v>
      </c>
      <c r="AQ44" s="48">
        <f>'A(IxI)'!AQ44*AQ$102</f>
        <v>69.994160311097446</v>
      </c>
      <c r="AR44" s="48">
        <f>'A(IxI)'!AR44*AR$102</f>
        <v>1056.3273871130139</v>
      </c>
      <c r="AS44" s="48">
        <f>'A(IxI)'!AS44*AS$102</f>
        <v>72.032072713133218</v>
      </c>
      <c r="AT44" s="48">
        <f>'A(IxI)'!AT44*AT$102</f>
        <v>19.998213926283167</v>
      </c>
      <c r="AU44" s="48">
        <f>'A(IxI)'!AU44*AU$102</f>
        <v>55.426187730506349</v>
      </c>
      <c r="AV44" s="48">
        <f>'A(IxI)'!AV44*AV$102</f>
        <v>2294.6247757896522</v>
      </c>
      <c r="AW44" s="48">
        <f>'A(IxI)'!AW44*AW$102</f>
        <v>30.672255899479715</v>
      </c>
      <c r="AX44" s="48">
        <f>'A(IxI)'!AX44*AX$102</f>
        <v>140.11436225153065</v>
      </c>
      <c r="AY44" s="48">
        <f>'A(IxI)'!AY44*AY$102</f>
        <v>16.835524008035517</v>
      </c>
      <c r="AZ44" s="48">
        <f>'A(IxI)'!AZ44*AZ$102</f>
        <v>307.25760853631556</v>
      </c>
      <c r="BA44" s="48">
        <f>'A(IxI)'!BA44*BA$102</f>
        <v>7.4997884865098126</v>
      </c>
      <c r="BB44" s="48">
        <f>'A(IxI)'!BB44*BB$102</f>
        <v>20.234494628819387</v>
      </c>
      <c r="BC44" s="48">
        <f>'A(IxI)'!BC44*BC$102</f>
        <v>43.468021011222817</v>
      </c>
      <c r="BD44" s="48">
        <f>'A(IxI)'!BD44*BD$102</f>
        <v>300.60426157805693</v>
      </c>
      <c r="BE44" s="48">
        <f>'A(IxI)'!BE44*BE$102</f>
        <v>747.4324078163736</v>
      </c>
      <c r="BF44" s="48">
        <f>'A(IxI)'!BF44*BF$102</f>
        <v>2687.3577972887097</v>
      </c>
      <c r="BG44" s="48">
        <f>'A(IxI)'!BG44*BG$102</f>
        <v>519.14795833980202</v>
      </c>
      <c r="BH44" s="48">
        <f>'A(IxI)'!BH44*BH$102</f>
        <v>607.78204815782055</v>
      </c>
      <c r="BI44" s="48">
        <f>'A(IxI)'!BI44*BI$102</f>
        <v>471.75088604381483</v>
      </c>
      <c r="BJ44" s="48">
        <f>'A(IxI)'!BJ44*BJ$102</f>
        <v>249.447665983691</v>
      </c>
      <c r="BK44" s="48">
        <f>'A(IxI)'!BK44*BK$102</f>
        <v>852.93144764420708</v>
      </c>
      <c r="BL44" s="48">
        <f>'A(IxI)'!BL44*BL$102</f>
        <v>2.9074731186652354</v>
      </c>
      <c r="BM44" s="48">
        <f>'A(IxI)'!BM44*BM$102</f>
        <v>13.472547909207137</v>
      </c>
      <c r="BN44" s="48">
        <f>'A(IxI)'!BN44*BN$102</f>
        <v>179.95020939455662</v>
      </c>
      <c r="BO44" s="48">
        <f>'A(IxI)'!BO44*BO$102</f>
        <v>133.62673522601966</v>
      </c>
      <c r="BP44" s="48">
        <f>'A(IxI)'!BP44*BP$102</f>
        <v>28.502584147939544</v>
      </c>
      <c r="BQ44" s="48">
        <f>'A(IxI)'!BQ44*BQ$102</f>
        <v>12.117848251926731</v>
      </c>
      <c r="BR44" s="48">
        <f>'A(IxI)'!BR44*BR$102</f>
        <v>6.5757423491891647</v>
      </c>
      <c r="BS44" s="48">
        <f>'A(IxI)'!BS44*BS$102</f>
        <v>1.3691585328385185</v>
      </c>
      <c r="BT44" s="48">
        <f>'A(IxI)'!BT44*BT$102</f>
        <v>2507.8269594330322</v>
      </c>
      <c r="BU44" s="48">
        <f>'A(IxI)'!BU44*BU$102</f>
        <v>115.62420431912359</v>
      </c>
      <c r="BV44" s="48">
        <f>'A(IxI)'!BV44*BV$102</f>
        <v>423.92495033769978</v>
      </c>
      <c r="BW44" s="48">
        <f>'A(IxI)'!BW44*BW$102</f>
        <v>181.86995567996667</v>
      </c>
      <c r="BX44" s="48">
        <f>'A(IxI)'!BX44*BX$102</f>
        <v>2035.8662509647982</v>
      </c>
      <c r="BY44" s="48">
        <f>'A(IxI)'!BY44*BY$102</f>
        <v>51.194101607331291</v>
      </c>
      <c r="BZ44" s="48">
        <f>'A(IxI)'!BZ44*BZ$102</f>
        <v>631.4384599764428</v>
      </c>
      <c r="CA44" s="55">
        <f>'A(IxI)'!CA44*CA$102</f>
        <v>0</v>
      </c>
      <c r="CB44" s="83">
        <f t="shared" si="0"/>
        <v>74272.963498664292</v>
      </c>
      <c r="CC44" s="51">
        <f>'Sim_F(IxI)'!B38</f>
        <v>194867.830943774</v>
      </c>
      <c r="CD44" s="48">
        <f>'Sim_F(IxI)'!C38</f>
        <v>0</v>
      </c>
      <c r="CE44" s="48">
        <f>'Sim_F(IxI)'!D38</f>
        <v>0</v>
      </c>
      <c r="CF44" s="48">
        <f>'Sim_F(IxI)'!E38</f>
        <v>408.938537324972</v>
      </c>
      <c r="CG44" s="48">
        <f>'Sim_F(IxI)'!F38</f>
        <v>12256.3910280893</v>
      </c>
      <c r="CH44" s="82">
        <f>'Sim_F(IxI)'!G38</f>
        <v>30064.875992147601</v>
      </c>
      <c r="CI44" s="93">
        <f t="shared" si="1"/>
        <v>311871.00000000012</v>
      </c>
      <c r="CJ44" s="127"/>
      <c r="CK44" s="48">
        <f>+'(I-AIxI)-1xSim_F(IxI)'!H37</f>
        <v>311870.99999999988</v>
      </c>
      <c r="CL44" s="48">
        <f t="shared" si="2"/>
        <v>0</v>
      </c>
      <c r="CM44" s="48"/>
      <c r="CN44" s="247">
        <f t="shared" si="3"/>
        <v>0.76184716277350506</v>
      </c>
      <c r="CO44" s="360">
        <v>0</v>
      </c>
    </row>
    <row r="45" spans="1:93" ht="19.5" x14ac:dyDescent="0.25">
      <c r="A45" s="30"/>
      <c r="B45" s="42" t="s">
        <v>36</v>
      </c>
      <c r="C45" s="43" t="s">
        <v>147</v>
      </c>
      <c r="D45" s="51">
        <f>'A(IxI)'!D45*D$102</f>
        <v>91.465903598056912</v>
      </c>
      <c r="E45" s="48">
        <f>'A(IxI)'!E45*E$102</f>
        <v>40.632511229393423</v>
      </c>
      <c r="F45" s="48">
        <f>'A(IxI)'!F45*F$102</f>
        <v>166.5320122052714</v>
      </c>
      <c r="G45" s="48">
        <f>'A(IxI)'!G45*G$102</f>
        <v>30.322317758823253</v>
      </c>
      <c r="H45" s="48">
        <f>'A(IxI)'!H45*H$102</f>
        <v>11895.687887657059</v>
      </c>
      <c r="I45" s="48">
        <f>'A(IxI)'!I45*I$102</f>
        <v>144.05030031961834</v>
      </c>
      <c r="J45" s="48">
        <f>'A(IxI)'!J45*J$102</f>
        <v>40.044361622519986</v>
      </c>
      <c r="K45" s="48">
        <f>'A(IxI)'!K45*K$102</f>
        <v>76.893558020979853</v>
      </c>
      <c r="L45" s="48">
        <f>'A(IxI)'!L45*L$102</f>
        <v>240.93957872030364</v>
      </c>
      <c r="M45" s="48">
        <f>'A(IxI)'!M45*M$102</f>
        <v>809.12978385591532</v>
      </c>
      <c r="N45" s="48">
        <f>'A(IxI)'!N45*N$102</f>
        <v>9.4730409141262815</v>
      </c>
      <c r="O45" s="48">
        <f>'A(IxI)'!O45*O$102</f>
        <v>765.09091482980966</v>
      </c>
      <c r="P45" s="48">
        <f>'A(IxI)'!P45*P$102</f>
        <v>153.67483642449344</v>
      </c>
      <c r="Q45" s="48">
        <f>'A(IxI)'!Q45*Q$102</f>
        <v>20.379680870991333</v>
      </c>
      <c r="R45" s="48">
        <f>'A(IxI)'!R45*R$102</f>
        <v>1060.6830529386002</v>
      </c>
      <c r="S45" s="48">
        <f>'A(IxI)'!S45*S$102</f>
        <v>144.28686905729148</v>
      </c>
      <c r="T45" s="48">
        <f>'A(IxI)'!T45*T$102</f>
        <v>312.75035504725093</v>
      </c>
      <c r="U45" s="48">
        <f>'A(IxI)'!U45*U$102</f>
        <v>1479.1106044920446</v>
      </c>
      <c r="V45" s="48">
        <f>'A(IxI)'!V45*V$102</f>
        <v>990.32079335579965</v>
      </c>
      <c r="W45" s="48">
        <f>'A(IxI)'!W45*W$102</f>
        <v>260.62500511088967</v>
      </c>
      <c r="X45" s="48">
        <f>'A(IxI)'!X45*X$102</f>
        <v>177.17527535637848</v>
      </c>
      <c r="Y45" s="48">
        <f>'A(IxI)'!Y45*Y$102</f>
        <v>52.347312969781079</v>
      </c>
      <c r="Z45" s="48">
        <f>'A(IxI)'!Z45*Z$102</f>
        <v>346.30039943283259</v>
      </c>
      <c r="AA45" s="48">
        <f>'A(IxI)'!AA45*AA$102</f>
        <v>72.361438571645607</v>
      </c>
      <c r="AB45" s="48">
        <f>'A(IxI)'!AB45*AB$102</f>
        <v>130.34042045211243</v>
      </c>
      <c r="AC45" s="48">
        <f>'A(IxI)'!AC45*AC$102</f>
        <v>29.875064168809899</v>
      </c>
      <c r="AD45" s="48">
        <f>'A(IxI)'!AD45*AD$102</f>
        <v>39.516258788502405</v>
      </c>
      <c r="AE45" s="48">
        <f>'A(IxI)'!AE45*AE$102</f>
        <v>387.97998872230278</v>
      </c>
      <c r="AF45" s="48">
        <f>'A(IxI)'!AF45*AF$102</f>
        <v>865.93335156592798</v>
      </c>
      <c r="AG45" s="48">
        <f>'A(IxI)'!AG45*AG$102</f>
        <v>32.563867751514366</v>
      </c>
      <c r="AH45" s="48">
        <f>'A(IxI)'!AH45*AH$102</f>
        <v>108.57222171991371</v>
      </c>
      <c r="AI45" s="48">
        <f>'A(IxI)'!AI45*AI$102</f>
        <v>558.65072089119326</v>
      </c>
      <c r="AJ45" s="48">
        <f>'A(IxI)'!AJ45*AJ$102</f>
        <v>0</v>
      </c>
      <c r="AK45" s="48">
        <f>'A(IxI)'!AK45*AK$102</f>
        <v>81.358184502564882</v>
      </c>
      <c r="AL45" s="48">
        <f>'A(IxI)'!AL45*AL$102</f>
        <v>234.79533099800253</v>
      </c>
      <c r="AM45" s="48">
        <f>'A(IxI)'!AM45*AM$102</f>
        <v>227.73000297518928</v>
      </c>
      <c r="AN45" s="48">
        <f>'A(IxI)'!AN45*AN$102</f>
        <v>107574.15601471452</v>
      </c>
      <c r="AO45" s="48">
        <f>'A(IxI)'!AO45*AO$102</f>
        <v>872.53035348161302</v>
      </c>
      <c r="AP45" s="48">
        <f>'A(IxI)'!AP45*AP$102</f>
        <v>223.59792468519512</v>
      </c>
      <c r="AQ45" s="48">
        <f>'A(IxI)'!AQ45*AQ$102</f>
        <v>433.78023254052584</v>
      </c>
      <c r="AR45" s="48">
        <f>'A(IxI)'!AR45*AR$102</f>
        <v>143.51854390663587</v>
      </c>
      <c r="AS45" s="48">
        <f>'A(IxI)'!AS45*AS$102</f>
        <v>1116.8597185904252</v>
      </c>
      <c r="AT45" s="48">
        <f>'A(IxI)'!AT45*AT$102</f>
        <v>88.169180050121483</v>
      </c>
      <c r="AU45" s="48">
        <f>'A(IxI)'!AU45*AU$102</f>
        <v>17.88312906340991</v>
      </c>
      <c r="AV45" s="48">
        <f>'A(IxI)'!AV45*AV$102</f>
        <v>584.9301619771046</v>
      </c>
      <c r="AW45" s="48">
        <f>'A(IxI)'!AW45*AW$102</f>
        <v>1420.287726311491</v>
      </c>
      <c r="AX45" s="48">
        <f>'A(IxI)'!AX45*AX$102</f>
        <v>129.65459289373186</v>
      </c>
      <c r="AY45" s="48">
        <f>'A(IxI)'!AY45*AY$102</f>
        <v>229.83242702135846</v>
      </c>
      <c r="AZ45" s="48">
        <f>'A(IxI)'!AZ45*AZ$102</f>
        <v>652.72346868809984</v>
      </c>
      <c r="BA45" s="48">
        <f>'A(IxI)'!BA45*BA$102</f>
        <v>16.31062130990534</v>
      </c>
      <c r="BB45" s="48">
        <f>'A(IxI)'!BB45*BB$102</f>
        <v>101.11641781349486</v>
      </c>
      <c r="BC45" s="48">
        <f>'A(IxI)'!BC45*BC$102</f>
        <v>36.293886176731242</v>
      </c>
      <c r="BD45" s="48">
        <f>'A(IxI)'!BD45*BD$102</f>
        <v>162.44342276691387</v>
      </c>
      <c r="BE45" s="48">
        <f>'A(IxI)'!BE45*BE$102</f>
        <v>77188.911757391281</v>
      </c>
      <c r="BF45" s="48">
        <f>'A(IxI)'!BF45*BF$102</f>
        <v>414.5893208787038</v>
      </c>
      <c r="BG45" s="48">
        <f>'A(IxI)'!BG45*BG$102</f>
        <v>122.89364945144331</v>
      </c>
      <c r="BH45" s="48">
        <f>'A(IxI)'!BH45*BH$102</f>
        <v>101.97528991752458</v>
      </c>
      <c r="BI45" s="48">
        <f>'A(IxI)'!BI45*BI$102</f>
        <v>251436.96984802277</v>
      </c>
      <c r="BJ45" s="48">
        <f>'A(IxI)'!BJ45*BJ$102</f>
        <v>13252.323721766177</v>
      </c>
      <c r="BK45" s="48">
        <f>'A(IxI)'!BK45*BK$102</f>
        <v>3887.2221629157484</v>
      </c>
      <c r="BL45" s="48">
        <f>'A(IxI)'!BL45*BL$102</f>
        <v>6.4909703328349364</v>
      </c>
      <c r="BM45" s="48">
        <f>'A(IxI)'!BM45*BM$102</f>
        <v>18.200633089116561</v>
      </c>
      <c r="BN45" s="48">
        <f>'A(IxI)'!BN45*BN$102</f>
        <v>304.59829610956712</v>
      </c>
      <c r="BO45" s="48">
        <f>'A(IxI)'!BO45*BO$102</f>
        <v>83.902522956513678</v>
      </c>
      <c r="BP45" s="48">
        <f>'A(IxI)'!BP45*BP$102</f>
        <v>47.673683504265135</v>
      </c>
      <c r="BQ45" s="48">
        <f>'A(IxI)'!BQ45*BQ$102</f>
        <v>29.969050830098492</v>
      </c>
      <c r="BR45" s="48">
        <f>'A(IxI)'!BR45*BR$102</f>
        <v>3.5236875408257706</v>
      </c>
      <c r="BS45" s="48">
        <f>'A(IxI)'!BS45*BS$102</f>
        <v>26.740946673966977</v>
      </c>
      <c r="BT45" s="48">
        <f>'A(IxI)'!BT45*BT$102</f>
        <v>175.65568640372211</v>
      </c>
      <c r="BU45" s="48">
        <f>'A(IxI)'!BU45*BU$102</f>
        <v>9157.2954597395474</v>
      </c>
      <c r="BV45" s="48">
        <f>'A(IxI)'!BV45*BV$102</f>
        <v>528.45332826732397</v>
      </c>
      <c r="BW45" s="48">
        <f>'A(IxI)'!BW45*BW$102</f>
        <v>4094.9435858040156</v>
      </c>
      <c r="BX45" s="48">
        <f>'A(IxI)'!BX45*BX$102</f>
        <v>1629.211584855288</v>
      </c>
      <c r="BY45" s="48">
        <f>'A(IxI)'!BY45*BY$102</f>
        <v>3129.6696579070581</v>
      </c>
      <c r="BZ45" s="48">
        <f>'A(IxI)'!BZ45*BZ$102</f>
        <v>2319.7039396482851</v>
      </c>
      <c r="CA45" s="55">
        <f>'A(IxI)'!CA45*CA$102</f>
        <v>0</v>
      </c>
      <c r="CB45" s="83">
        <f t="shared" si="0"/>
        <v>503842.59981289326</v>
      </c>
      <c r="CC45" s="51">
        <f>'Sim_F(IxI)'!B39</f>
        <v>40401.537307019702</v>
      </c>
      <c r="CD45" s="48">
        <f>'Sim_F(IxI)'!C39</f>
        <v>0</v>
      </c>
      <c r="CE45" s="48">
        <f>'Sim_F(IxI)'!D39</f>
        <v>0</v>
      </c>
      <c r="CF45" s="48">
        <f>'Sim_F(IxI)'!E39</f>
        <v>4913.9144352467802</v>
      </c>
      <c r="CG45" s="48">
        <f>'Sim_F(IxI)'!F39</f>
        <v>3235.04034483327</v>
      </c>
      <c r="CH45" s="82">
        <f>'Sim_F(IxI)'!G39</f>
        <v>468682.90810000699</v>
      </c>
      <c r="CI45" s="93">
        <f t="shared" si="1"/>
        <v>1021076</v>
      </c>
      <c r="CJ45" s="127"/>
      <c r="CK45" s="48">
        <f>+'(I-AIxI)-1xSim_F(IxI)'!H38</f>
        <v>1021075.9999999998</v>
      </c>
      <c r="CL45" s="48">
        <f t="shared" si="2"/>
        <v>0</v>
      </c>
      <c r="CM45" s="48"/>
      <c r="CN45" s="247">
        <f t="shared" si="3"/>
        <v>0.5065572006266984</v>
      </c>
      <c r="CO45" s="360">
        <v>0</v>
      </c>
    </row>
    <row r="46" spans="1:93" ht="19.5" x14ac:dyDescent="0.25">
      <c r="A46" s="30"/>
      <c r="B46" s="42" t="s">
        <v>37</v>
      </c>
      <c r="C46" s="43" t="s">
        <v>148</v>
      </c>
      <c r="D46" s="51">
        <f>'A(IxI)'!D46*D$102</f>
        <v>775.42613869936361</v>
      </c>
      <c r="E46" s="48">
        <f>'A(IxI)'!E46*E$102</f>
        <v>89.927844933182257</v>
      </c>
      <c r="F46" s="48">
        <f>'A(IxI)'!F46*F$102</f>
        <v>6188.6372496135546</v>
      </c>
      <c r="G46" s="48">
        <f>'A(IxI)'!G46*G$102</f>
        <v>473.35210246234254</v>
      </c>
      <c r="H46" s="48">
        <f>'A(IxI)'!H46*H$102</f>
        <v>154593.92794781338</v>
      </c>
      <c r="I46" s="48">
        <f>'A(IxI)'!I46*I$102</f>
        <v>122430.50349687783</v>
      </c>
      <c r="J46" s="48">
        <f>'A(IxI)'!J46*J$102</f>
        <v>121.22083111315058</v>
      </c>
      <c r="K46" s="48">
        <f>'A(IxI)'!K46*K$102</f>
        <v>2035.6526968160401</v>
      </c>
      <c r="L46" s="48">
        <f>'A(IxI)'!L46*L$102</f>
        <v>746.87022618519961</v>
      </c>
      <c r="M46" s="48">
        <f>'A(IxI)'!M46*M$102</f>
        <v>5505.2944793479501</v>
      </c>
      <c r="N46" s="48">
        <f>'A(IxI)'!N46*N$102</f>
        <v>27.872875273502128</v>
      </c>
      <c r="O46" s="48">
        <f>'A(IxI)'!O46*O$102</f>
        <v>7650.8807037496626</v>
      </c>
      <c r="P46" s="48">
        <f>'A(IxI)'!P46*P$102</f>
        <v>346.77973330024099</v>
      </c>
      <c r="Q46" s="48">
        <f>'A(IxI)'!Q46*Q$102</f>
        <v>51.628786642616781</v>
      </c>
      <c r="R46" s="48">
        <f>'A(IxI)'!R46*R$102</f>
        <v>1088.7677103900173</v>
      </c>
      <c r="S46" s="48">
        <f>'A(IxI)'!S46*S$102</f>
        <v>155.74484982395145</v>
      </c>
      <c r="T46" s="48">
        <f>'A(IxI)'!T46*T$102</f>
        <v>3650.9638570915795</v>
      </c>
      <c r="U46" s="48">
        <f>'A(IxI)'!U46*U$102</f>
        <v>84620.391301387208</v>
      </c>
      <c r="V46" s="48">
        <f>'A(IxI)'!V46*V$102</f>
        <v>8625.8915392792933</v>
      </c>
      <c r="W46" s="48">
        <f>'A(IxI)'!W46*W$102</f>
        <v>2214.5969286310101</v>
      </c>
      <c r="X46" s="48">
        <f>'A(IxI)'!X46*X$102</f>
        <v>18253.197560931258</v>
      </c>
      <c r="Y46" s="48">
        <f>'A(IxI)'!Y46*Y$102</f>
        <v>3306.8629411902734</v>
      </c>
      <c r="Z46" s="48">
        <f>'A(IxI)'!Z46*Z$102</f>
        <v>1779.945519415453</v>
      </c>
      <c r="AA46" s="48">
        <f>'A(IxI)'!AA46*AA$102</f>
        <v>450.56546036906809</v>
      </c>
      <c r="AB46" s="48">
        <f>'A(IxI)'!AB46*AB$102</f>
        <v>6294.1790605599581</v>
      </c>
      <c r="AC46" s="48">
        <f>'A(IxI)'!AC46*AC$102</f>
        <v>1985.7545440897691</v>
      </c>
      <c r="AD46" s="48">
        <f>'A(IxI)'!AD46*AD$102</f>
        <v>853.06754711575923</v>
      </c>
      <c r="AE46" s="48">
        <f>'A(IxI)'!AE46*AE$102</f>
        <v>1994.9485965272775</v>
      </c>
      <c r="AF46" s="48">
        <f>'A(IxI)'!AF46*AF$102</f>
        <v>23598.620447354482</v>
      </c>
      <c r="AG46" s="48">
        <f>'A(IxI)'!AG46*AG$102</f>
        <v>1218.6170175826285</v>
      </c>
      <c r="AH46" s="48">
        <f>'A(IxI)'!AH46*AH$102</f>
        <v>19126.715012751778</v>
      </c>
      <c r="AI46" s="48">
        <f>'A(IxI)'!AI46*AI$102</f>
        <v>10803.303784453941</v>
      </c>
      <c r="AJ46" s="48">
        <f>'A(IxI)'!AJ46*AJ$102</f>
        <v>0</v>
      </c>
      <c r="AK46" s="48">
        <f>'A(IxI)'!AK46*AK$102</f>
        <v>1763.3928298305891</v>
      </c>
      <c r="AL46" s="48">
        <f>'A(IxI)'!AL46*AL$102</f>
        <v>9611.633706047829</v>
      </c>
      <c r="AM46" s="48">
        <f>'A(IxI)'!AM46*AM$102</f>
        <v>2741.462680427097</v>
      </c>
      <c r="AN46" s="48">
        <f>'A(IxI)'!AN46*AN$102</f>
        <v>236.038219099109</v>
      </c>
      <c r="AO46" s="48">
        <f>'A(IxI)'!AO46*AO$102</f>
        <v>373088.77925601043</v>
      </c>
      <c r="AP46" s="48">
        <f>'A(IxI)'!AP46*AP$102</f>
        <v>38406.789170698285</v>
      </c>
      <c r="AQ46" s="48">
        <f>'A(IxI)'!AQ46*AQ$102</f>
        <v>1103.6815770960889</v>
      </c>
      <c r="AR46" s="48">
        <f>'A(IxI)'!AR46*AR$102</f>
        <v>2180.9494772354042</v>
      </c>
      <c r="AS46" s="48">
        <f>'A(IxI)'!AS46*AS$102</f>
        <v>16927.610622262062</v>
      </c>
      <c r="AT46" s="48">
        <f>'A(IxI)'!AT46*AT$102</f>
        <v>4602.4301357594186</v>
      </c>
      <c r="AU46" s="48">
        <f>'A(IxI)'!AU46*AU$102</f>
        <v>443.48737137161851</v>
      </c>
      <c r="AV46" s="48">
        <f>'A(IxI)'!AV46*AV$102</f>
        <v>12081.755166619183</v>
      </c>
      <c r="AW46" s="48">
        <f>'A(IxI)'!AW46*AW$102</f>
        <v>6712.8794102677966</v>
      </c>
      <c r="AX46" s="48">
        <f>'A(IxI)'!AX46*AX$102</f>
        <v>13248.160974988086</v>
      </c>
      <c r="AY46" s="48">
        <f>'A(IxI)'!AY46*AY$102</f>
        <v>482.27739232212809</v>
      </c>
      <c r="AZ46" s="48">
        <f>'A(IxI)'!AZ46*AZ$102</f>
        <v>4261.0878206266152</v>
      </c>
      <c r="BA46" s="48">
        <f>'A(IxI)'!BA46*BA$102</f>
        <v>835.4469268590201</v>
      </c>
      <c r="BB46" s="48">
        <f>'A(IxI)'!BB46*BB$102</f>
        <v>2970.6037733978583</v>
      </c>
      <c r="BC46" s="48">
        <f>'A(IxI)'!BC46*BC$102</f>
        <v>661.39319417225568</v>
      </c>
      <c r="BD46" s="48">
        <f>'A(IxI)'!BD46*BD$102</f>
        <v>403.9743623349267</v>
      </c>
      <c r="BE46" s="48">
        <f>'A(IxI)'!BE46*BE$102</f>
        <v>2043.7079858478453</v>
      </c>
      <c r="BF46" s="48">
        <f>'A(IxI)'!BF46*BF$102</f>
        <v>1944.482845145842</v>
      </c>
      <c r="BG46" s="48">
        <f>'A(IxI)'!BG46*BG$102</f>
        <v>308.55641105934785</v>
      </c>
      <c r="BH46" s="48">
        <f>'A(IxI)'!BH46*BH$102</f>
        <v>1100.8777022855895</v>
      </c>
      <c r="BI46" s="48">
        <f>'A(IxI)'!BI46*BI$102</f>
        <v>4833.7665295156748</v>
      </c>
      <c r="BJ46" s="48">
        <f>'A(IxI)'!BJ46*BJ$102</f>
        <v>401375.19215382606</v>
      </c>
      <c r="BK46" s="48">
        <f>'A(IxI)'!BK46*BK$102</f>
        <v>10669.082263036498</v>
      </c>
      <c r="BL46" s="48">
        <f>'A(IxI)'!BL46*BL$102</f>
        <v>638.95434198954717</v>
      </c>
      <c r="BM46" s="48">
        <f>'A(IxI)'!BM46*BM$102</f>
        <v>1515.9809551666256</v>
      </c>
      <c r="BN46" s="48">
        <f>'A(IxI)'!BN46*BN$102</f>
        <v>7876.2353200150073</v>
      </c>
      <c r="BO46" s="48">
        <f>'A(IxI)'!BO46*BO$102</f>
        <v>4163.867071217388</v>
      </c>
      <c r="BP46" s="48">
        <f>'A(IxI)'!BP46*BP$102</f>
        <v>13480.150341949771</v>
      </c>
      <c r="BQ46" s="48">
        <f>'A(IxI)'!BQ46*BQ$102</f>
        <v>523.43695184761305</v>
      </c>
      <c r="BR46" s="48">
        <f>'A(IxI)'!BR46*BR$102</f>
        <v>9890.1736093149157</v>
      </c>
      <c r="BS46" s="48">
        <f>'A(IxI)'!BS46*BS$102</f>
        <v>2666.2352636907131</v>
      </c>
      <c r="BT46" s="48">
        <f>'A(IxI)'!BT46*BT$102</f>
        <v>29772.766362135622</v>
      </c>
      <c r="BU46" s="48">
        <f>'A(IxI)'!BU46*BU$102</f>
        <v>14290.687766064362</v>
      </c>
      <c r="BV46" s="48">
        <f>'A(IxI)'!BV46*BV$102</f>
        <v>6411.387776593554</v>
      </c>
      <c r="BW46" s="48">
        <f>'A(IxI)'!BW46*BW$102</f>
        <v>4912.4154681028367</v>
      </c>
      <c r="BX46" s="48">
        <f>'A(IxI)'!BX46*BX$102</f>
        <v>2421.1637462092503</v>
      </c>
      <c r="BY46" s="48">
        <f>'A(IxI)'!BY46*BY$102</f>
        <v>5374.3715109714331</v>
      </c>
      <c r="BZ46" s="48">
        <f>'A(IxI)'!BZ46*BZ$102</f>
        <v>45044.987137957956</v>
      </c>
      <c r="CA46" s="55">
        <f>'A(IxI)'!CA46*CA$102</f>
        <v>0</v>
      </c>
      <c r="CB46" s="83">
        <f t="shared" si="0"/>
        <v>1555082.4223731416</v>
      </c>
      <c r="CC46" s="51">
        <f>'Sim_F(IxI)'!B40</f>
        <v>420768.76852787402</v>
      </c>
      <c r="CD46" s="48">
        <f>'Sim_F(IxI)'!C40</f>
        <v>0</v>
      </c>
      <c r="CE46" s="48">
        <f>'Sim_F(IxI)'!D40</f>
        <v>0</v>
      </c>
      <c r="CF46" s="48">
        <f>'Sim_F(IxI)'!E40</f>
        <v>7824.4090781268396</v>
      </c>
      <c r="CG46" s="48">
        <f>'Sim_F(IxI)'!F40</f>
        <v>-33006.185404482603</v>
      </c>
      <c r="CH46" s="82">
        <f>'Sim_F(IxI)'!G40</f>
        <v>57945.585425340898</v>
      </c>
      <c r="CI46" s="93">
        <f t="shared" si="1"/>
        <v>2008615.0000000007</v>
      </c>
      <c r="CJ46" s="127"/>
      <c r="CK46" s="48">
        <f>+'(I-AIxI)-1xSim_F(IxI)'!H39</f>
        <v>2008615.0000000019</v>
      </c>
      <c r="CL46" s="48">
        <f t="shared" si="2"/>
        <v>0</v>
      </c>
      <c r="CM46" s="48"/>
      <c r="CN46" s="247">
        <f t="shared" si="3"/>
        <v>0.225793682525949</v>
      </c>
      <c r="CO46" s="360">
        <v>0</v>
      </c>
    </row>
    <row r="47" spans="1:93" ht="19.5" x14ac:dyDescent="0.25">
      <c r="A47" s="30"/>
      <c r="B47" s="42" t="s">
        <v>38</v>
      </c>
      <c r="C47" s="43" t="s">
        <v>149</v>
      </c>
      <c r="D47" s="51">
        <f>'A(IxI)'!D47*D$102</f>
        <v>27.267373724150559</v>
      </c>
      <c r="E47" s="48">
        <f>'A(IxI)'!E47*E$102</f>
        <v>30.319020826342712</v>
      </c>
      <c r="F47" s="48">
        <f>'A(IxI)'!F47*F$102</f>
        <v>77.639027302915679</v>
      </c>
      <c r="G47" s="48">
        <f>'A(IxI)'!G47*G$102</f>
        <v>11.222026385841032</v>
      </c>
      <c r="H47" s="48">
        <f>'A(IxI)'!H47*H$102</f>
        <v>276.88127391599039</v>
      </c>
      <c r="I47" s="48">
        <f>'A(IxI)'!I47*I$102</f>
        <v>43.116987977741523</v>
      </c>
      <c r="J47" s="48">
        <f>'A(IxI)'!J47*J$102</f>
        <v>46.038939263624954</v>
      </c>
      <c r="K47" s="48">
        <f>'A(IxI)'!K47*K$102</f>
        <v>80.383802314990447</v>
      </c>
      <c r="L47" s="48">
        <f>'A(IxI)'!L47*L$102</f>
        <v>47.560900604622475</v>
      </c>
      <c r="M47" s="48">
        <f>'A(IxI)'!M47*M$102</f>
        <v>197.17496593245107</v>
      </c>
      <c r="N47" s="48">
        <f>'A(IxI)'!N47*N$102</f>
        <v>11.709957389656719</v>
      </c>
      <c r="O47" s="48">
        <f>'A(IxI)'!O47*O$102</f>
        <v>851.45366465920267</v>
      </c>
      <c r="P47" s="48">
        <f>'A(IxI)'!P47*P$102</f>
        <v>599.14951992805118</v>
      </c>
      <c r="Q47" s="48">
        <f>'A(IxI)'!Q47*Q$102</f>
        <v>26.154856270819174</v>
      </c>
      <c r="R47" s="48">
        <f>'A(IxI)'!R47*R$102</f>
        <v>75.459247663806025</v>
      </c>
      <c r="S47" s="48">
        <f>'A(IxI)'!S47*S$102</f>
        <v>8.8401227426613911</v>
      </c>
      <c r="T47" s="48">
        <f>'A(IxI)'!T47*T$102</f>
        <v>331.07792621165896</v>
      </c>
      <c r="U47" s="48">
        <f>'A(IxI)'!U47*U$102</f>
        <v>455.80977522844927</v>
      </c>
      <c r="V47" s="48">
        <f>'A(IxI)'!V47*V$102</f>
        <v>1173.2271983545534</v>
      </c>
      <c r="W47" s="48">
        <f>'A(IxI)'!W47*W$102</f>
        <v>320.56973472684797</v>
      </c>
      <c r="X47" s="48">
        <f>'A(IxI)'!X47*X$102</f>
        <v>192.54720892702611</v>
      </c>
      <c r="Y47" s="48">
        <f>'A(IxI)'!Y47*Y$102</f>
        <v>54.328896724898868</v>
      </c>
      <c r="Z47" s="48">
        <f>'A(IxI)'!Z47*Z$102</f>
        <v>417.17275574342364</v>
      </c>
      <c r="AA47" s="48">
        <f>'A(IxI)'!AA47*AA$102</f>
        <v>85.824101602437466</v>
      </c>
      <c r="AB47" s="48">
        <f>'A(IxI)'!AB47*AB$102</f>
        <v>56.940275407941741</v>
      </c>
      <c r="AC47" s="48">
        <f>'A(IxI)'!AC47*AC$102</f>
        <v>34.737049940899517</v>
      </c>
      <c r="AD47" s="48">
        <f>'A(IxI)'!AD47*AD$102</f>
        <v>47.345245685703368</v>
      </c>
      <c r="AE47" s="48">
        <f>'A(IxI)'!AE47*AE$102</f>
        <v>2140.1064966868576</v>
      </c>
      <c r="AF47" s="48">
        <f>'A(IxI)'!AF47*AF$102</f>
        <v>3878.6633826942862</v>
      </c>
      <c r="AG47" s="48">
        <f>'A(IxI)'!AG47*AG$102</f>
        <v>369.59641203758179</v>
      </c>
      <c r="AH47" s="48">
        <f>'A(IxI)'!AH47*AH$102</f>
        <v>2526.3765179305074</v>
      </c>
      <c r="AI47" s="48">
        <f>'A(IxI)'!AI47*AI$102</f>
        <v>2772.3831474277026</v>
      </c>
      <c r="AJ47" s="48">
        <f>'A(IxI)'!AJ47*AJ$102</f>
        <v>0</v>
      </c>
      <c r="AK47" s="48">
        <f>'A(IxI)'!AK47*AK$102</f>
        <v>43.821283448914137</v>
      </c>
      <c r="AL47" s="48">
        <f>'A(IxI)'!AL47*AL$102</f>
        <v>8853.5854776199794</v>
      </c>
      <c r="AM47" s="48">
        <f>'A(IxI)'!AM47*AM$102</f>
        <v>130.46410452406988</v>
      </c>
      <c r="AN47" s="48">
        <f>'A(IxI)'!AN47*AN$102</f>
        <v>63.645018798951938</v>
      </c>
      <c r="AO47" s="48">
        <f>'A(IxI)'!AO47*AO$102</f>
        <v>21458.470865040505</v>
      </c>
      <c r="AP47" s="48">
        <f>'A(IxI)'!AP47*AP$102</f>
        <v>41952.901214255267</v>
      </c>
      <c r="AQ47" s="48">
        <f>'A(IxI)'!AQ47*AQ$102</f>
        <v>1127.9051487353317</v>
      </c>
      <c r="AR47" s="48">
        <f>'A(IxI)'!AR47*AR$102</f>
        <v>46.847105242921792</v>
      </c>
      <c r="AS47" s="48">
        <f>'A(IxI)'!AS47*AS$102</f>
        <v>7295.4622404637703</v>
      </c>
      <c r="AT47" s="48">
        <f>'A(IxI)'!AT47*AT$102</f>
        <v>3312.1339254107743</v>
      </c>
      <c r="AU47" s="48">
        <f>'A(IxI)'!AU47*AU$102</f>
        <v>678.41152309180313</v>
      </c>
      <c r="AV47" s="48">
        <f>'A(IxI)'!AV47*AV$102</f>
        <v>5650.2175053287401</v>
      </c>
      <c r="AW47" s="48">
        <f>'A(IxI)'!AW47*AW$102</f>
        <v>200.6670291648073</v>
      </c>
      <c r="AX47" s="48">
        <f>'A(IxI)'!AX47*AX$102</f>
        <v>56.630024644597931</v>
      </c>
      <c r="AY47" s="48">
        <f>'A(IxI)'!AY47*AY$102</f>
        <v>65.390637359885076</v>
      </c>
      <c r="AZ47" s="48">
        <f>'A(IxI)'!AZ47*AZ$102</f>
        <v>2969.1120634268877</v>
      </c>
      <c r="BA47" s="48">
        <f>'A(IxI)'!BA47*BA$102</f>
        <v>10.648322497941713</v>
      </c>
      <c r="BB47" s="48">
        <f>'A(IxI)'!BB47*BB$102</f>
        <v>1020.6719253223033</v>
      </c>
      <c r="BC47" s="48">
        <f>'A(IxI)'!BC47*BC$102</f>
        <v>497.45977689503565</v>
      </c>
      <c r="BD47" s="48">
        <f>'A(IxI)'!BD47*BD$102</f>
        <v>420.90249495552678</v>
      </c>
      <c r="BE47" s="48">
        <f>'A(IxI)'!BE47*BE$102</f>
        <v>38.566810369841136</v>
      </c>
      <c r="BF47" s="48">
        <f>'A(IxI)'!BF47*BF$102</f>
        <v>1577.0789050970304</v>
      </c>
      <c r="BG47" s="48">
        <f>'A(IxI)'!BG47*BG$102</f>
        <v>535.66070179815586</v>
      </c>
      <c r="BH47" s="48">
        <f>'A(IxI)'!BH47*BH$102</f>
        <v>4456.730513553337</v>
      </c>
      <c r="BI47" s="48">
        <f>'A(IxI)'!BI47*BI$102</f>
        <v>2885.104198196429</v>
      </c>
      <c r="BJ47" s="48">
        <f>'A(IxI)'!BJ47*BJ$102</f>
        <v>94806.595524241362</v>
      </c>
      <c r="BK47" s="48">
        <f>'A(IxI)'!BK47*BK$102</f>
        <v>1003.9148762933032</v>
      </c>
      <c r="BL47" s="48">
        <f>'A(IxI)'!BL47*BL$102</f>
        <v>2085.6690286115254</v>
      </c>
      <c r="BM47" s="48">
        <f>'A(IxI)'!BM47*BM$102</f>
        <v>3414.9556361158866</v>
      </c>
      <c r="BN47" s="48">
        <f>'A(IxI)'!BN47*BN$102</f>
        <v>161.22517771031519</v>
      </c>
      <c r="BO47" s="48">
        <f>'A(IxI)'!BO47*BO$102</f>
        <v>13261.151325660725</v>
      </c>
      <c r="BP47" s="48">
        <f>'A(IxI)'!BP47*BP$102</f>
        <v>18522.758914147103</v>
      </c>
      <c r="BQ47" s="48">
        <f>'A(IxI)'!BQ47*BQ$102</f>
        <v>3692.1035392904473</v>
      </c>
      <c r="BR47" s="48">
        <f>'A(IxI)'!BR47*BR$102</f>
        <v>1198.2144536610647</v>
      </c>
      <c r="BS47" s="48">
        <f>'A(IxI)'!BS47*BS$102</f>
        <v>8360.1451941413106</v>
      </c>
      <c r="BT47" s="48">
        <f>'A(IxI)'!BT47*BT$102</f>
        <v>103149.83452050491</v>
      </c>
      <c r="BU47" s="48">
        <f>'A(IxI)'!BU47*BU$102</f>
        <v>31124.228644470699</v>
      </c>
      <c r="BV47" s="48">
        <f>'A(IxI)'!BV47*BV$102</f>
        <v>44859.278063094003</v>
      </c>
      <c r="BW47" s="48">
        <f>'A(IxI)'!BW47*BW$102</f>
        <v>17954.652656317478</v>
      </c>
      <c r="BX47" s="48">
        <f>'A(IxI)'!BX47*BX$102</f>
        <v>117.9924613683195</v>
      </c>
      <c r="BY47" s="48">
        <f>'A(IxI)'!BY47*BY$102</f>
        <v>4598.9918440732699</v>
      </c>
      <c r="BZ47" s="48">
        <f>'A(IxI)'!BZ47*BZ$102</f>
        <v>27869.329554172742</v>
      </c>
      <c r="CA47" s="55">
        <f>'A(IxI)'!CA47*CA$102</f>
        <v>0</v>
      </c>
      <c r="CB47" s="83">
        <f t="shared" si="0"/>
        <v>498796.60804135096</v>
      </c>
      <c r="CC47" s="51">
        <f>'Sim_F(IxI)'!B41</f>
        <v>147803.15320749901</v>
      </c>
      <c r="CD47" s="48">
        <f>'Sim_F(IxI)'!C41</f>
        <v>0</v>
      </c>
      <c r="CE47" s="48">
        <f>'Sim_F(IxI)'!D41</f>
        <v>0</v>
      </c>
      <c r="CF47" s="48">
        <f>'Sim_F(IxI)'!E41</f>
        <v>2093.7052253073002</v>
      </c>
      <c r="CG47" s="48">
        <f>'Sim_F(IxI)'!F41</f>
        <v>-38598.411459410301</v>
      </c>
      <c r="CH47" s="82">
        <f>'Sim_F(IxI)'!G41</f>
        <v>9577.9449852533198</v>
      </c>
      <c r="CI47" s="93">
        <f t="shared" si="1"/>
        <v>619673.00000000023</v>
      </c>
      <c r="CJ47" s="127"/>
      <c r="CK47" s="48">
        <f>+'(I-AIxI)-1xSim_F(IxI)'!H40</f>
        <v>619673.00000000105</v>
      </c>
      <c r="CL47" s="48">
        <f t="shared" si="2"/>
        <v>0</v>
      </c>
      <c r="CM47" s="48"/>
      <c r="CN47" s="247">
        <f t="shared" si="3"/>
        <v>0.19506480346674659</v>
      </c>
      <c r="CO47" s="360">
        <v>0</v>
      </c>
    </row>
    <row r="48" spans="1:93" ht="19.5" x14ac:dyDescent="0.25">
      <c r="A48" s="30"/>
      <c r="B48" s="42" t="s">
        <v>39</v>
      </c>
      <c r="C48" s="43" t="s">
        <v>150</v>
      </c>
      <c r="D48" s="51">
        <f>'A(IxI)'!D48*D$102</f>
        <v>398.75413145733017</v>
      </c>
      <c r="E48" s="48">
        <f>'A(IxI)'!E48*E$102</f>
        <v>1873.8277555914215</v>
      </c>
      <c r="F48" s="48">
        <f>'A(IxI)'!F48*F$102</f>
        <v>4667.6492143453725</v>
      </c>
      <c r="G48" s="48">
        <f>'A(IxI)'!G48*G$102</f>
        <v>2533.8613628388371</v>
      </c>
      <c r="H48" s="48">
        <f>'A(IxI)'!H48*H$102</f>
        <v>19396.257203186815</v>
      </c>
      <c r="I48" s="48">
        <f>'A(IxI)'!I48*I$102</f>
        <v>159.03839307770221</v>
      </c>
      <c r="J48" s="48">
        <f>'A(IxI)'!J48*J$102</f>
        <v>173.09278813256225</v>
      </c>
      <c r="K48" s="48">
        <f>'A(IxI)'!K48*K$102</f>
        <v>293.14565857040515</v>
      </c>
      <c r="L48" s="48">
        <f>'A(IxI)'!L48*L$102</f>
        <v>17748.543796655027</v>
      </c>
      <c r="M48" s="48">
        <f>'A(IxI)'!M48*M$102</f>
        <v>4780.3724702931204</v>
      </c>
      <c r="N48" s="48">
        <f>'A(IxI)'!N48*N$102</f>
        <v>600.68503652709489</v>
      </c>
      <c r="O48" s="48">
        <f>'A(IxI)'!O48*O$102</f>
        <v>51019.806732275494</v>
      </c>
      <c r="P48" s="48">
        <f>'A(IxI)'!P48*P$102</f>
        <v>0</v>
      </c>
      <c r="Q48" s="48">
        <f>'A(IxI)'!Q48*Q$102</f>
        <v>19262.802798037756</v>
      </c>
      <c r="R48" s="48">
        <f>'A(IxI)'!R48*R$102</f>
        <v>6115.5757777887093</v>
      </c>
      <c r="S48" s="48">
        <f>'A(IxI)'!S48*S$102</f>
        <v>3745.0475330385225</v>
      </c>
      <c r="T48" s="48">
        <f>'A(IxI)'!T48*T$102</f>
        <v>918.1932818244311</v>
      </c>
      <c r="U48" s="48">
        <f>'A(IxI)'!U48*U$102</f>
        <v>3545.7380123354865</v>
      </c>
      <c r="V48" s="48">
        <f>'A(IxI)'!V48*V$102</f>
        <v>400.02748537502254</v>
      </c>
      <c r="W48" s="48">
        <f>'A(IxI)'!W48*W$102</f>
        <v>47.558699069023213</v>
      </c>
      <c r="X48" s="48">
        <f>'A(IxI)'!X48*X$102</f>
        <v>2138.0409141059381</v>
      </c>
      <c r="Y48" s="48">
        <f>'A(IxI)'!Y48*Y$102</f>
        <v>200.48810684326588</v>
      </c>
      <c r="Z48" s="48">
        <f>'A(IxI)'!Z48*Z$102</f>
        <v>33.998240467932064</v>
      </c>
      <c r="AA48" s="48">
        <f>'A(IxI)'!AA48*AA$102</f>
        <v>36.665333774882875</v>
      </c>
      <c r="AB48" s="48">
        <f>'A(IxI)'!AB48*AB$102</f>
        <v>7.104763876235987</v>
      </c>
      <c r="AC48" s="48">
        <f>'A(IxI)'!AC48*AC$102</f>
        <v>255.8273947646216</v>
      </c>
      <c r="AD48" s="48">
        <f>'A(IxI)'!AD48*AD$102</f>
        <v>465.03710182498253</v>
      </c>
      <c r="AE48" s="48">
        <f>'A(IxI)'!AE48*AE$102</f>
        <v>633.5465357795116</v>
      </c>
      <c r="AF48" s="48">
        <f>'A(IxI)'!AF48*AF$102</f>
        <v>1013.5065888160583</v>
      </c>
      <c r="AG48" s="48">
        <f>'A(IxI)'!AG48*AG$102</f>
        <v>2284.4130488039268</v>
      </c>
      <c r="AH48" s="48">
        <f>'A(IxI)'!AH48*AH$102</f>
        <v>3184.5313736571197</v>
      </c>
      <c r="AI48" s="48">
        <f>'A(IxI)'!AI48*AI$102</f>
        <v>149.65924247439955</v>
      </c>
      <c r="AJ48" s="48">
        <f>'A(IxI)'!AJ48*AJ$102</f>
        <v>0</v>
      </c>
      <c r="AK48" s="48">
        <f>'A(IxI)'!AK48*AK$102</f>
        <v>7044.9060833358581</v>
      </c>
      <c r="AL48" s="48">
        <f>'A(IxI)'!AL48*AL$102</f>
        <v>3173.7851496979602</v>
      </c>
      <c r="AM48" s="48">
        <f>'A(IxI)'!AM48*AM$102</f>
        <v>668.75909263570077</v>
      </c>
      <c r="AN48" s="48">
        <f>'A(IxI)'!AN48*AN$102</f>
        <v>736.32315944741424</v>
      </c>
      <c r="AO48" s="48">
        <f>'A(IxI)'!AO48*AO$102</f>
        <v>1777.3588872238324</v>
      </c>
      <c r="AP48" s="48">
        <f>'A(IxI)'!AP48*AP$102</f>
        <v>160.47058814496685</v>
      </c>
      <c r="AQ48" s="48">
        <f>'A(IxI)'!AQ48*AQ$102</f>
        <v>94986.269387349123</v>
      </c>
      <c r="AR48" s="48">
        <f>'A(IxI)'!AR48*AR$102</f>
        <v>196.25709491472008</v>
      </c>
      <c r="AS48" s="48">
        <f>'A(IxI)'!AS48*AS$102</f>
        <v>2294.391891714758</v>
      </c>
      <c r="AT48" s="48">
        <f>'A(IxI)'!AT48*AT$102</f>
        <v>311.18711200090388</v>
      </c>
      <c r="AU48" s="48">
        <f>'A(IxI)'!AU48*AU$102</f>
        <v>872.6520465359938</v>
      </c>
      <c r="AV48" s="48">
        <f>'A(IxI)'!AV48*AV$102</f>
        <v>1096.6203082546074</v>
      </c>
      <c r="AW48" s="48">
        <f>'A(IxI)'!AW48*AW$102</f>
        <v>40533.010303203155</v>
      </c>
      <c r="AX48" s="48">
        <f>'A(IxI)'!AX48*AX$102</f>
        <v>22871.52206894878</v>
      </c>
      <c r="AY48" s="48">
        <f>'A(IxI)'!AY48*AY$102</f>
        <v>2511.5544530921202</v>
      </c>
      <c r="AZ48" s="48">
        <f>'A(IxI)'!AZ48*AZ$102</f>
        <v>40.800021197734708</v>
      </c>
      <c r="BA48" s="48">
        <f>'A(IxI)'!BA48*BA$102</f>
        <v>866.65974296005254</v>
      </c>
      <c r="BB48" s="48">
        <f>'A(IxI)'!BB48*BB$102</f>
        <v>3171.5319002332667</v>
      </c>
      <c r="BC48" s="48">
        <f>'A(IxI)'!BC48*BC$102</f>
        <v>1310.6983019694005</v>
      </c>
      <c r="BD48" s="48">
        <f>'A(IxI)'!BD48*BD$102</f>
        <v>61.327197076930467</v>
      </c>
      <c r="BE48" s="48">
        <f>'A(IxI)'!BE48*BE$102</f>
        <v>1319.3355442758766</v>
      </c>
      <c r="BF48" s="48">
        <f>'A(IxI)'!BF48*BF$102</f>
        <v>5151.9706471971776</v>
      </c>
      <c r="BG48" s="48">
        <f>'A(IxI)'!BG48*BG$102</f>
        <v>255241.81286813275</v>
      </c>
      <c r="BH48" s="48">
        <f>'A(IxI)'!BH48*BH$102</f>
        <v>2426.1008778225</v>
      </c>
      <c r="BI48" s="48">
        <f>'A(IxI)'!BI48*BI$102</f>
        <v>9706.0668636378123</v>
      </c>
      <c r="BJ48" s="48">
        <f>'A(IxI)'!BJ48*BJ$102</f>
        <v>393371.06078982144</v>
      </c>
      <c r="BK48" s="48">
        <f>'A(IxI)'!BK48*BK$102</f>
        <v>1931888.1713954194</v>
      </c>
      <c r="BL48" s="48">
        <f>'A(IxI)'!BL48*BL$102</f>
        <v>20166.535107991705</v>
      </c>
      <c r="BM48" s="48">
        <f>'A(IxI)'!BM48*BM$102</f>
        <v>2467.43086394786</v>
      </c>
      <c r="BN48" s="48">
        <f>'A(IxI)'!BN48*BN$102</f>
        <v>6912.336478887536</v>
      </c>
      <c r="BO48" s="48">
        <f>'A(IxI)'!BO48*BO$102</f>
        <v>291.53071972138417</v>
      </c>
      <c r="BP48" s="48">
        <f>'A(IxI)'!BP48*BP$102</f>
        <v>140.88416654970729</v>
      </c>
      <c r="BQ48" s="48">
        <f>'A(IxI)'!BQ48*BQ$102</f>
        <v>114.55123679093759</v>
      </c>
      <c r="BR48" s="48">
        <f>'A(IxI)'!BR48*BR$102</f>
        <v>3.0622730548809813</v>
      </c>
      <c r="BS48" s="48">
        <f>'A(IxI)'!BS48*BS$102</f>
        <v>6475.3577487170132</v>
      </c>
      <c r="BT48" s="48">
        <f>'A(IxI)'!BT48*BT$102</f>
        <v>42077.70704499822</v>
      </c>
      <c r="BU48" s="48">
        <f>'A(IxI)'!BU48*BU$102</f>
        <v>21303.374910962015</v>
      </c>
      <c r="BV48" s="48">
        <f>'A(IxI)'!BV48*BV$102</f>
        <v>48369.200917575159</v>
      </c>
      <c r="BW48" s="48">
        <f>'A(IxI)'!BW48*BW$102</f>
        <v>1276.738007523817</v>
      </c>
      <c r="BX48" s="48">
        <f>'A(IxI)'!BX48*BX$102</f>
        <v>3087.081751197954</v>
      </c>
      <c r="BY48" s="48">
        <f>'A(IxI)'!BY48*BY$102</f>
        <v>11357.866345756993</v>
      </c>
      <c r="BZ48" s="48">
        <f>'A(IxI)'!BZ48*BZ$102</f>
        <v>7460.5704965421455</v>
      </c>
      <c r="CA48" s="55">
        <f>'A(IxI)'!CA48*CA$102</f>
        <v>0</v>
      </c>
      <c r="CB48" s="83">
        <f t="shared" si="0"/>
        <v>3103377.6286220704</v>
      </c>
      <c r="CC48" s="51">
        <f>'Sim_F(IxI)'!B42</f>
        <v>703480.90165117895</v>
      </c>
      <c r="CD48" s="48">
        <f>'Sim_F(IxI)'!C42</f>
        <v>0</v>
      </c>
      <c r="CE48" s="48">
        <f>'Sim_F(IxI)'!D42</f>
        <v>0</v>
      </c>
      <c r="CF48" s="48">
        <f>'Sim_F(IxI)'!E42</f>
        <v>0</v>
      </c>
      <c r="CG48" s="48">
        <f>'Sim_F(IxI)'!F42</f>
        <v>35578.388128733699</v>
      </c>
      <c r="CH48" s="82">
        <f>'Sim_F(IxI)'!G42</f>
        <v>1274486.0815980299</v>
      </c>
      <c r="CI48" s="93">
        <f t="shared" si="1"/>
        <v>5116923.000000013</v>
      </c>
      <c r="CJ48" s="127"/>
      <c r="CK48" s="48">
        <f>+'(I-AIxI)-1xSim_F(IxI)'!H41</f>
        <v>5116923.0000000019</v>
      </c>
      <c r="CL48" s="48">
        <f t="shared" si="2"/>
        <v>-1.1175870895385742E-8</v>
      </c>
      <c r="CM48" s="48"/>
      <c r="CN48" s="247">
        <f t="shared" si="3"/>
        <v>0.39350706887282405</v>
      </c>
      <c r="CO48" s="360">
        <v>0</v>
      </c>
    </row>
    <row r="49" spans="1:93" ht="19.5" x14ac:dyDescent="0.25">
      <c r="A49" s="30"/>
      <c r="B49" s="42" t="s">
        <v>40</v>
      </c>
      <c r="C49" s="43" t="s">
        <v>151</v>
      </c>
      <c r="D49" s="51">
        <f>'A(IxI)'!D49*D$102</f>
        <v>14003.32696850878</v>
      </c>
      <c r="E49" s="48">
        <f>'A(IxI)'!E49*E$102</f>
        <v>9401.1528225650163</v>
      </c>
      <c r="F49" s="48">
        <f>'A(IxI)'!F49*F$102</f>
        <v>6755.0117334515462</v>
      </c>
      <c r="G49" s="48">
        <f>'A(IxI)'!G49*G$102</f>
        <v>7903.8470388785217</v>
      </c>
      <c r="H49" s="48">
        <f>'A(IxI)'!H49*H$102</f>
        <v>98921.618920058099</v>
      </c>
      <c r="I49" s="48">
        <f>'A(IxI)'!I49*I$102</f>
        <v>28356.722869436704</v>
      </c>
      <c r="J49" s="48">
        <f>'A(IxI)'!J49*J$102</f>
        <v>2243.8377732234903</v>
      </c>
      <c r="K49" s="48">
        <f>'A(IxI)'!K49*K$102</f>
        <v>10963.56775167249</v>
      </c>
      <c r="L49" s="48">
        <f>'A(IxI)'!L49*L$102</f>
        <v>17035.439741726106</v>
      </c>
      <c r="M49" s="48">
        <f>'A(IxI)'!M49*M$102</f>
        <v>1851.8811531739275</v>
      </c>
      <c r="N49" s="48">
        <f>'A(IxI)'!N49*N$102</f>
        <v>5767.6163172079159</v>
      </c>
      <c r="O49" s="48">
        <f>'A(IxI)'!O49*O$102</f>
        <v>4915.7691414288174</v>
      </c>
      <c r="P49" s="48">
        <f>'A(IxI)'!P49*P$102</f>
        <v>477.36530271123308</v>
      </c>
      <c r="Q49" s="48">
        <f>'A(IxI)'!Q49*Q$102</f>
        <v>9.6509621763864821</v>
      </c>
      <c r="R49" s="48">
        <f>'A(IxI)'!R49*R$102</f>
        <v>822.66761456945903</v>
      </c>
      <c r="S49" s="48">
        <f>'A(IxI)'!S49*S$102</f>
        <v>820.70162008347904</v>
      </c>
      <c r="T49" s="48">
        <f>'A(IxI)'!T49*T$102</f>
        <v>672.73139285197919</v>
      </c>
      <c r="U49" s="48">
        <f>'A(IxI)'!U49*U$102</f>
        <v>2742.1108669795913</v>
      </c>
      <c r="V49" s="48">
        <f>'A(IxI)'!V49*V$102</f>
        <v>888.79902945065294</v>
      </c>
      <c r="W49" s="48">
        <f>'A(IxI)'!W49*W$102</f>
        <v>312.78743716154838</v>
      </c>
      <c r="X49" s="48">
        <f>'A(IxI)'!X49*X$102</f>
        <v>1377.4314699905974</v>
      </c>
      <c r="Y49" s="48">
        <f>'A(IxI)'!Y49*Y$102</f>
        <v>61.680705404661772</v>
      </c>
      <c r="Z49" s="48">
        <f>'A(IxI)'!Z49*Z$102</f>
        <v>334.67646026390702</v>
      </c>
      <c r="AA49" s="48">
        <f>'A(IxI)'!AA49*AA$102</f>
        <v>109.97075908815131</v>
      </c>
      <c r="AB49" s="48">
        <f>'A(IxI)'!AB49*AB$102</f>
        <v>65.111923550861505</v>
      </c>
      <c r="AC49" s="48">
        <f>'A(IxI)'!AC49*AC$102</f>
        <v>206.03815019201244</v>
      </c>
      <c r="AD49" s="48">
        <f>'A(IxI)'!AD49*AD$102</f>
        <v>21.197802540354932</v>
      </c>
      <c r="AE49" s="48">
        <f>'A(IxI)'!AE49*AE$102</f>
        <v>202.70482251397533</v>
      </c>
      <c r="AF49" s="48">
        <f>'A(IxI)'!AF49*AF$102</f>
        <v>331.38697121637955</v>
      </c>
      <c r="AG49" s="48">
        <f>'A(IxI)'!AG49*AG$102</f>
        <v>259.57067096820515</v>
      </c>
      <c r="AH49" s="48">
        <f>'A(IxI)'!AH49*AH$102</f>
        <v>17902.658050883456</v>
      </c>
      <c r="AI49" s="48">
        <f>'A(IxI)'!AI49*AI$102</f>
        <v>4255.2605676404328</v>
      </c>
      <c r="AJ49" s="48">
        <f>'A(IxI)'!AJ49*AJ$102</f>
        <v>0</v>
      </c>
      <c r="AK49" s="48">
        <f>'A(IxI)'!AK49*AK$102</f>
        <v>6916.3475492053039</v>
      </c>
      <c r="AL49" s="48">
        <f>'A(IxI)'!AL49*AL$102</f>
        <v>3260.23962420921</v>
      </c>
      <c r="AM49" s="48">
        <f>'A(IxI)'!AM49*AM$102</f>
        <v>5727.1971652637385</v>
      </c>
      <c r="AN49" s="48">
        <f>'A(IxI)'!AN49*AN$102</f>
        <v>23169.765355306194</v>
      </c>
      <c r="AO49" s="48">
        <f>'A(IxI)'!AO49*AO$102</f>
        <v>1694.8657139725763</v>
      </c>
      <c r="AP49" s="48">
        <f>'A(IxI)'!AP49*AP$102</f>
        <v>68.636611272178968</v>
      </c>
      <c r="AQ49" s="48">
        <f>'A(IxI)'!AQ49*AQ$102</f>
        <v>744.46188061724251</v>
      </c>
      <c r="AR49" s="48">
        <f>'A(IxI)'!AR49*AR$102</f>
        <v>7278.9781254824447</v>
      </c>
      <c r="AS49" s="48">
        <f>'A(IxI)'!AS49*AS$102</f>
        <v>71631.5200967813</v>
      </c>
      <c r="AT49" s="48">
        <f>'A(IxI)'!AT49*AT$102</f>
        <v>57298.029769513334</v>
      </c>
      <c r="AU49" s="48">
        <f>'A(IxI)'!AU49*AU$102</f>
        <v>2287.6136143685467</v>
      </c>
      <c r="AV49" s="48">
        <f>'A(IxI)'!AV49*AV$102</f>
        <v>23631.058921497079</v>
      </c>
      <c r="AW49" s="48">
        <f>'A(IxI)'!AW49*AW$102</f>
        <v>6864.4897874046628</v>
      </c>
      <c r="AX49" s="48">
        <f>'A(IxI)'!AX49*AX$102</f>
        <v>1658.8488060679188</v>
      </c>
      <c r="AY49" s="48">
        <f>'A(IxI)'!AY49*AY$102</f>
        <v>913.61302146827416</v>
      </c>
      <c r="AZ49" s="48">
        <f>'A(IxI)'!AZ49*AZ$102</f>
        <v>1043.0421840903014</v>
      </c>
      <c r="BA49" s="48">
        <f>'A(IxI)'!BA49*BA$102</f>
        <v>157.21159549302797</v>
      </c>
      <c r="BB49" s="48">
        <f>'A(IxI)'!BB49*BB$102</f>
        <v>5825.3533281659111</v>
      </c>
      <c r="BC49" s="48">
        <f>'A(IxI)'!BC49*BC$102</f>
        <v>579.10192964373084</v>
      </c>
      <c r="BD49" s="48">
        <f>'A(IxI)'!BD49*BD$102</f>
        <v>2448.1805849198563</v>
      </c>
      <c r="BE49" s="48">
        <f>'A(IxI)'!BE49*BE$102</f>
        <v>4945.5595651596641</v>
      </c>
      <c r="BF49" s="48">
        <f>'A(IxI)'!BF49*BF$102</f>
        <v>1042.412083215127</v>
      </c>
      <c r="BG49" s="48">
        <f>'A(IxI)'!BG49*BG$102</f>
        <v>162.76280851821116</v>
      </c>
      <c r="BH49" s="48">
        <f>'A(IxI)'!BH49*BH$102</f>
        <v>28578.54673876561</v>
      </c>
      <c r="BI49" s="48">
        <f>'A(IxI)'!BI49*BI$102</f>
        <v>1628.0987698689148</v>
      </c>
      <c r="BJ49" s="48">
        <f>'A(IxI)'!BJ49*BJ$102</f>
        <v>171.63565598079765</v>
      </c>
      <c r="BK49" s="48">
        <f>'A(IxI)'!BK49*BK$102</f>
        <v>5816.5709436243324</v>
      </c>
      <c r="BL49" s="48">
        <f>'A(IxI)'!BL49*BL$102</f>
        <v>3.5046184095932138</v>
      </c>
      <c r="BM49" s="48">
        <f>'A(IxI)'!BM49*BM$102</f>
        <v>19.675796835154522</v>
      </c>
      <c r="BN49" s="48">
        <f>'A(IxI)'!BN49*BN$102</f>
        <v>453.77943773188582</v>
      </c>
      <c r="BO49" s="48">
        <f>'A(IxI)'!BO49*BO$102</f>
        <v>70.989338504802731</v>
      </c>
      <c r="BP49" s="48">
        <f>'A(IxI)'!BP49*BP$102</f>
        <v>21.899884586547103</v>
      </c>
      <c r="BQ49" s="48">
        <f>'A(IxI)'!BQ49*BQ$102</f>
        <v>16.232161111737007</v>
      </c>
      <c r="BR49" s="48">
        <f>'A(IxI)'!BR49*BR$102</f>
        <v>1.8490867284080772</v>
      </c>
      <c r="BS49" s="48">
        <f>'A(IxI)'!BS49*BS$102</f>
        <v>3.7337333204865963</v>
      </c>
      <c r="BT49" s="48">
        <f>'A(IxI)'!BT49*BT$102</f>
        <v>6094.3893396856174</v>
      </c>
      <c r="BU49" s="48">
        <f>'A(IxI)'!BU49*BU$102</f>
        <v>4294.9633339981228</v>
      </c>
      <c r="BV49" s="48">
        <f>'A(IxI)'!BV49*BV$102</f>
        <v>73.53179205437668</v>
      </c>
      <c r="BW49" s="48">
        <f>'A(IxI)'!BW49*BW$102</f>
        <v>1070.2020156472463</v>
      </c>
      <c r="BX49" s="48">
        <f>'A(IxI)'!BX49*BX$102</f>
        <v>74283.685981947056</v>
      </c>
      <c r="BY49" s="48">
        <f>'A(IxI)'!BY49*BY$102</f>
        <v>16813.961132813529</v>
      </c>
      <c r="BZ49" s="48">
        <f>'A(IxI)'!BZ49*BZ$102</f>
        <v>540.86053815033085</v>
      </c>
      <c r="CA49" s="55">
        <f>'A(IxI)'!CA49*CA$102</f>
        <v>0</v>
      </c>
      <c r="CB49" s="83">
        <f t="shared" si="0"/>
        <v>609301.69523296889</v>
      </c>
      <c r="CC49" s="51">
        <f>'Sim_F(IxI)'!B43</f>
        <v>68506.679651537299</v>
      </c>
      <c r="CD49" s="48">
        <f>'Sim_F(IxI)'!C43</f>
        <v>0</v>
      </c>
      <c r="CE49" s="48">
        <f>'Sim_F(IxI)'!D43</f>
        <v>0</v>
      </c>
      <c r="CF49" s="48">
        <f>'Sim_F(IxI)'!E43</f>
        <v>1575.5536849982</v>
      </c>
      <c r="CG49" s="48">
        <f>'Sim_F(IxI)'!F43</f>
        <v>-74961.576202822602</v>
      </c>
      <c r="CH49" s="82">
        <f>'Sim_F(IxI)'!G43</f>
        <v>92122.647633318105</v>
      </c>
      <c r="CI49" s="93">
        <f t="shared" si="1"/>
        <v>696544.99999999988</v>
      </c>
      <c r="CJ49" s="127"/>
      <c r="CK49" s="48">
        <f>+'(I-AIxI)-1xSim_F(IxI)'!H42</f>
        <v>696544.99999999953</v>
      </c>
      <c r="CL49" s="48">
        <f t="shared" si="2"/>
        <v>0</v>
      </c>
      <c r="CM49" s="48"/>
      <c r="CN49" s="247">
        <f t="shared" si="3"/>
        <v>0.12525149813297207</v>
      </c>
      <c r="CO49" s="360">
        <v>0</v>
      </c>
    </row>
    <row r="50" spans="1:93" ht="19.5" x14ac:dyDescent="0.25">
      <c r="A50" s="30"/>
      <c r="B50" s="42" t="s">
        <v>41</v>
      </c>
      <c r="C50" s="43" t="s">
        <v>152</v>
      </c>
      <c r="D50" s="51">
        <f>'A(IxI)'!D50*D$102</f>
        <v>13.912290978888436</v>
      </c>
      <c r="E50" s="48">
        <f>'A(IxI)'!E50*E$102</f>
        <v>13.936488751495185</v>
      </c>
      <c r="F50" s="48">
        <f>'A(IxI)'!F50*F$102</f>
        <v>31.567590749944397</v>
      </c>
      <c r="G50" s="48">
        <f>'A(IxI)'!G50*G$102</f>
        <v>6.1915775469940817</v>
      </c>
      <c r="H50" s="48">
        <f>'A(IxI)'!H50*H$102</f>
        <v>128.21874333390534</v>
      </c>
      <c r="I50" s="48">
        <f>'A(IxI)'!I50*I$102</f>
        <v>536.97588297115396</v>
      </c>
      <c r="J50" s="48">
        <f>'A(IxI)'!J50*J$102</f>
        <v>17.062495741408764</v>
      </c>
      <c r="K50" s="48">
        <f>'A(IxI)'!K50*K$102</f>
        <v>31.805766296532266</v>
      </c>
      <c r="L50" s="48">
        <f>'A(IxI)'!L50*L$102</f>
        <v>22.869155983467294</v>
      </c>
      <c r="M50" s="48">
        <f>'A(IxI)'!M50*M$102</f>
        <v>1266.7627241410871</v>
      </c>
      <c r="N50" s="48">
        <f>'A(IxI)'!N50*N$102</f>
        <v>5.7637459415359462</v>
      </c>
      <c r="O50" s="48">
        <f>'A(IxI)'!O50*O$102</f>
        <v>2085.6420827226057</v>
      </c>
      <c r="P50" s="48">
        <f>'A(IxI)'!P50*P$102</f>
        <v>24330.418909416978</v>
      </c>
      <c r="Q50" s="48">
        <f>'A(IxI)'!Q50*Q$102</f>
        <v>2083.6729126781456</v>
      </c>
      <c r="R50" s="48">
        <f>'A(IxI)'!R50*R$102</f>
        <v>5647.010765069972</v>
      </c>
      <c r="S50" s="48">
        <f>'A(IxI)'!S50*S$102</f>
        <v>581.80198038286335</v>
      </c>
      <c r="T50" s="48">
        <f>'A(IxI)'!T50*T$102</f>
        <v>814.8931060590221</v>
      </c>
      <c r="U50" s="48">
        <f>'A(IxI)'!U50*U$102</f>
        <v>6038.5964428695106</v>
      </c>
      <c r="V50" s="48">
        <f>'A(IxI)'!V50*V$102</f>
        <v>790.15082854756781</v>
      </c>
      <c r="W50" s="48">
        <f>'A(IxI)'!W50*W$102</f>
        <v>883.72058735131088</v>
      </c>
      <c r="X50" s="48">
        <f>'A(IxI)'!X50*X$102</f>
        <v>1584.7954192371001</v>
      </c>
      <c r="Y50" s="48">
        <f>'A(IxI)'!Y50*Y$102</f>
        <v>323.84962085062045</v>
      </c>
      <c r="Z50" s="48">
        <f>'A(IxI)'!Z50*Z$102</f>
        <v>177.34706548129537</v>
      </c>
      <c r="AA50" s="48">
        <f>'A(IxI)'!AA50*AA$102</f>
        <v>34.126707482914611</v>
      </c>
      <c r="AB50" s="48">
        <f>'A(IxI)'!AB50*AB$102</f>
        <v>31.64629274483244</v>
      </c>
      <c r="AC50" s="48">
        <f>'A(IxI)'!AC50*AC$102</f>
        <v>44.986919089813661</v>
      </c>
      <c r="AD50" s="48">
        <f>'A(IxI)'!AD50*AD$102</f>
        <v>71.826748487567116</v>
      </c>
      <c r="AE50" s="48">
        <f>'A(IxI)'!AE50*AE$102</f>
        <v>1708.6640392128172</v>
      </c>
      <c r="AF50" s="48">
        <f>'A(IxI)'!AF50*AF$102</f>
        <v>481.52122725433253</v>
      </c>
      <c r="AG50" s="48">
        <f>'A(IxI)'!AG50*AG$102</f>
        <v>116.92634675188513</v>
      </c>
      <c r="AH50" s="48">
        <f>'A(IxI)'!AH50*AH$102</f>
        <v>1019.7633966907554</v>
      </c>
      <c r="AI50" s="48">
        <f>'A(IxI)'!AI50*AI$102</f>
        <v>1280.9587025640224</v>
      </c>
      <c r="AJ50" s="48">
        <f>'A(IxI)'!AJ50*AJ$102</f>
        <v>0</v>
      </c>
      <c r="AK50" s="48">
        <f>'A(IxI)'!AK50*AK$102</f>
        <v>4268.4023759746697</v>
      </c>
      <c r="AL50" s="48">
        <f>'A(IxI)'!AL50*AL$102</f>
        <v>5093.7233374946954</v>
      </c>
      <c r="AM50" s="48">
        <f>'A(IxI)'!AM50*AM$102</f>
        <v>168.49150428773828</v>
      </c>
      <c r="AN50" s="48">
        <f>'A(IxI)'!AN50*AN$102</f>
        <v>233.78830650316348</v>
      </c>
      <c r="AO50" s="48">
        <f>'A(IxI)'!AO50*AO$102</f>
        <v>10355.027210094759</v>
      </c>
      <c r="AP50" s="48">
        <f>'A(IxI)'!AP50*AP$102</f>
        <v>3916.0279543625011</v>
      </c>
      <c r="AQ50" s="48">
        <f>'A(IxI)'!AQ50*AQ$102</f>
        <v>35689.051230809353</v>
      </c>
      <c r="AR50" s="48">
        <f>'A(IxI)'!AR50*AR$102</f>
        <v>3229.3059737369408</v>
      </c>
      <c r="AS50" s="48">
        <f>'A(IxI)'!AS50*AS$102</f>
        <v>69694.764343098141</v>
      </c>
      <c r="AT50" s="48">
        <f>'A(IxI)'!AT50*AT$102</f>
        <v>634.98835895600655</v>
      </c>
      <c r="AU50" s="48">
        <f>'A(IxI)'!AU50*AU$102</f>
        <v>242.07193727194215</v>
      </c>
      <c r="AV50" s="48">
        <f>'A(IxI)'!AV50*AV$102</f>
        <v>19543.345785821013</v>
      </c>
      <c r="AW50" s="48">
        <f>'A(IxI)'!AW50*AW$102</f>
        <v>4907.0779225557717</v>
      </c>
      <c r="AX50" s="48">
        <f>'A(IxI)'!AX50*AX$102</f>
        <v>6503.7889986901082</v>
      </c>
      <c r="AY50" s="48">
        <f>'A(IxI)'!AY50*AY$102</f>
        <v>506.26664726095623</v>
      </c>
      <c r="AZ50" s="48">
        <f>'A(IxI)'!AZ50*AZ$102</f>
        <v>25816.478145526231</v>
      </c>
      <c r="BA50" s="48">
        <f>'A(IxI)'!BA50*BA$102</f>
        <v>104.59093335450159</v>
      </c>
      <c r="BB50" s="48">
        <f>'A(IxI)'!BB50*BB$102</f>
        <v>8812.7738880018005</v>
      </c>
      <c r="BC50" s="48">
        <f>'A(IxI)'!BC50*BC$102</f>
        <v>1123.886768487401</v>
      </c>
      <c r="BD50" s="48">
        <f>'A(IxI)'!BD50*BD$102</f>
        <v>967.83506054174279</v>
      </c>
      <c r="BE50" s="48">
        <f>'A(IxI)'!BE50*BE$102</f>
        <v>7171.1855886928579</v>
      </c>
      <c r="BF50" s="48">
        <f>'A(IxI)'!BF50*BF$102</f>
        <v>2979.3599055325021</v>
      </c>
      <c r="BG50" s="48">
        <f>'A(IxI)'!BG50*BG$102</f>
        <v>523.04664307303369</v>
      </c>
      <c r="BH50" s="48">
        <f>'A(IxI)'!BH50*BH$102</f>
        <v>3296.2264710287604</v>
      </c>
      <c r="BI50" s="48">
        <f>'A(IxI)'!BI50*BI$102</f>
        <v>58599.943404843696</v>
      </c>
      <c r="BJ50" s="48">
        <f>'A(IxI)'!BJ50*BJ$102</f>
        <v>47471.673067855438</v>
      </c>
      <c r="BK50" s="48">
        <f>'A(IxI)'!BK50*BK$102</f>
        <v>14634.046854462531</v>
      </c>
      <c r="BL50" s="48">
        <f>'A(IxI)'!BL50*BL$102</f>
        <v>2392.1611282080798</v>
      </c>
      <c r="BM50" s="48">
        <f>'A(IxI)'!BM50*BM$102</f>
        <v>7594.0763070291659</v>
      </c>
      <c r="BN50" s="48">
        <f>'A(IxI)'!BN50*BN$102</f>
        <v>12373.998424572181</v>
      </c>
      <c r="BO50" s="48">
        <f>'A(IxI)'!BO50*BO$102</f>
        <v>2606.1170592422723</v>
      </c>
      <c r="BP50" s="48">
        <f>'A(IxI)'!BP50*BP$102</f>
        <v>429.41366771138928</v>
      </c>
      <c r="BQ50" s="48">
        <f>'A(IxI)'!BQ50*BQ$102</f>
        <v>20.585327956900311</v>
      </c>
      <c r="BR50" s="48">
        <f>'A(IxI)'!BR50*BR$102</f>
        <v>380.81513795877959</v>
      </c>
      <c r="BS50" s="48">
        <f>'A(IxI)'!BS50*BS$102</f>
        <v>3.0205607405952395</v>
      </c>
      <c r="BT50" s="48">
        <f>'A(IxI)'!BT50*BT$102</f>
        <v>47861.233916524165</v>
      </c>
      <c r="BU50" s="48">
        <f>'A(IxI)'!BU50*BU$102</f>
        <v>3293.2677807435248</v>
      </c>
      <c r="BV50" s="48">
        <f>'A(IxI)'!BV50*BV$102</f>
        <v>2782.0264129997686</v>
      </c>
      <c r="BW50" s="48">
        <f>'A(IxI)'!BW50*BW$102</f>
        <v>1780.1665678681982</v>
      </c>
      <c r="BX50" s="48">
        <f>'A(IxI)'!BX50*BX$102</f>
        <v>3391.3587581841434</v>
      </c>
      <c r="BY50" s="48">
        <f>'A(IxI)'!BY50*BY$102</f>
        <v>5277.2393340005538</v>
      </c>
      <c r="BZ50" s="48">
        <f>'A(IxI)'!BZ50*BZ$102</f>
        <v>14173.566248495794</v>
      </c>
      <c r="CA50" s="55">
        <f>'A(IxI)'!CA50*CA$102</f>
        <v>0</v>
      </c>
      <c r="CB50" s="83">
        <f t="shared" si="0"/>
        <v>493053.60181393608</v>
      </c>
      <c r="CC50" s="51">
        <f>'Sim_F(IxI)'!B44</f>
        <v>671769.51887672301</v>
      </c>
      <c r="CD50" s="48">
        <f>'Sim_F(IxI)'!C44</f>
        <v>0</v>
      </c>
      <c r="CE50" s="48">
        <f>'Sim_F(IxI)'!D44</f>
        <v>0</v>
      </c>
      <c r="CF50" s="48">
        <f>'Sim_F(IxI)'!E44</f>
        <v>1385.98226584589</v>
      </c>
      <c r="CG50" s="48">
        <f>'Sim_F(IxI)'!F44</f>
        <v>29578.0685689288</v>
      </c>
      <c r="CH50" s="82">
        <f>'Sim_F(IxI)'!G44</f>
        <v>83654.828474566399</v>
      </c>
      <c r="CI50" s="93">
        <f t="shared" si="1"/>
        <v>1279442.0000000002</v>
      </c>
      <c r="CJ50" s="127"/>
      <c r="CK50" s="48">
        <f>+'(I-AIxI)-1xSim_F(IxI)'!H43</f>
        <v>1279442.0000000028</v>
      </c>
      <c r="CL50" s="48">
        <f t="shared" si="2"/>
        <v>2.5611370801925659E-9</v>
      </c>
      <c r="CM50" s="48"/>
      <c r="CN50" s="247">
        <f t="shared" si="3"/>
        <v>0.6146338780390701</v>
      </c>
      <c r="CO50" s="360">
        <v>0</v>
      </c>
    </row>
    <row r="51" spans="1:93" ht="19.5" x14ac:dyDescent="0.25">
      <c r="A51" s="30"/>
      <c r="B51" s="42" t="s">
        <v>42</v>
      </c>
      <c r="C51" s="43" t="s">
        <v>153</v>
      </c>
      <c r="D51" s="51">
        <f>'A(IxI)'!D51*D$102</f>
        <v>38.254411739636517</v>
      </c>
      <c r="E51" s="48">
        <f>'A(IxI)'!E51*E$102</f>
        <v>43.821074304298321</v>
      </c>
      <c r="F51" s="48">
        <f>'A(IxI)'!F51*F$102</f>
        <v>117.15999412118209</v>
      </c>
      <c r="G51" s="48">
        <f>'A(IxI)'!G51*G$102</f>
        <v>14.815345416596694</v>
      </c>
      <c r="H51" s="48">
        <f>'A(IxI)'!H51*H$102</f>
        <v>380.64396941889032</v>
      </c>
      <c r="I51" s="48">
        <f>'A(IxI)'!I51*I$102</f>
        <v>60.893293550390496</v>
      </c>
      <c r="J51" s="48">
        <f>'A(IxI)'!J51*J$102</f>
        <v>60.926580478008439</v>
      </c>
      <c r="K51" s="48">
        <f>'A(IxI)'!K51*K$102</f>
        <v>106.84142100173044</v>
      </c>
      <c r="L51" s="48">
        <f>'A(IxI)'!L51*L$102</f>
        <v>71.473571983179582</v>
      </c>
      <c r="M51" s="48">
        <f>'A(IxI)'!M51*M$102</f>
        <v>10026.671532866463</v>
      </c>
      <c r="N51" s="48">
        <f>'A(IxI)'!N51*N$102</f>
        <v>15.38452796780393</v>
      </c>
      <c r="O51" s="48">
        <f>'A(IxI)'!O51*O$102</f>
        <v>1889.1332766233791</v>
      </c>
      <c r="P51" s="48">
        <f>'A(IxI)'!P51*P$102</f>
        <v>163.29034241354788</v>
      </c>
      <c r="Q51" s="48">
        <f>'A(IxI)'!Q51*Q$102</f>
        <v>31.141895403837204</v>
      </c>
      <c r="R51" s="48">
        <f>'A(IxI)'!R51*R$102</f>
        <v>1081.5328124381704</v>
      </c>
      <c r="S51" s="48">
        <f>'A(IxI)'!S51*S$102</f>
        <v>157.16860197451271</v>
      </c>
      <c r="T51" s="48">
        <f>'A(IxI)'!T51*T$102</f>
        <v>2085.4556169719385</v>
      </c>
      <c r="U51" s="48">
        <f>'A(IxI)'!U51*U$102</f>
        <v>1290.7597238050828</v>
      </c>
      <c r="V51" s="48">
        <f>'A(IxI)'!V51*V$102</f>
        <v>1704.0603333677479</v>
      </c>
      <c r="W51" s="48">
        <f>'A(IxI)'!W51*W$102</f>
        <v>454.96532018769386</v>
      </c>
      <c r="X51" s="48">
        <f>'A(IxI)'!X51*X$102</f>
        <v>892.81952925984945</v>
      </c>
      <c r="Y51" s="48">
        <f>'A(IxI)'!Y51*Y$102</f>
        <v>201.98131594080655</v>
      </c>
      <c r="Z51" s="48">
        <f>'A(IxI)'!Z51*Z$102</f>
        <v>636.05091634199255</v>
      </c>
      <c r="AA51" s="48">
        <f>'A(IxI)'!AA51*AA$102</f>
        <v>115.31647008278365</v>
      </c>
      <c r="AB51" s="48">
        <f>'A(IxI)'!AB51*AB$102</f>
        <v>304.45970816860699</v>
      </c>
      <c r="AC51" s="48">
        <f>'A(IxI)'!AC51*AC$102</f>
        <v>47.855669265906641</v>
      </c>
      <c r="AD51" s="48">
        <f>'A(IxI)'!AD51*AD$102</f>
        <v>91.17688036342922</v>
      </c>
      <c r="AE51" s="48">
        <f>'A(IxI)'!AE51*AE$102</f>
        <v>1665.9793987737578</v>
      </c>
      <c r="AF51" s="48">
        <f>'A(IxI)'!AF51*AF$102</f>
        <v>279.04708823445645</v>
      </c>
      <c r="AG51" s="48">
        <f>'A(IxI)'!AG51*AG$102</f>
        <v>77.558512765011685</v>
      </c>
      <c r="AH51" s="48">
        <f>'A(IxI)'!AH51*AH$102</f>
        <v>153.75098104481927</v>
      </c>
      <c r="AI51" s="48">
        <f>'A(IxI)'!AI51*AI$102</f>
        <v>308.25613009865884</v>
      </c>
      <c r="AJ51" s="48">
        <f>'A(IxI)'!AJ51*AJ$102</f>
        <v>0</v>
      </c>
      <c r="AK51" s="48">
        <f>'A(IxI)'!AK51*AK$102</f>
        <v>87.110277205001623</v>
      </c>
      <c r="AL51" s="48">
        <f>'A(IxI)'!AL51*AL$102</f>
        <v>312.1287079835538</v>
      </c>
      <c r="AM51" s="48">
        <f>'A(IxI)'!AM51*AM$102</f>
        <v>42.531889746696685</v>
      </c>
      <c r="AN51" s="48">
        <f>'A(IxI)'!AN51*AN$102</f>
        <v>174.97346126608787</v>
      </c>
      <c r="AO51" s="48">
        <f>'A(IxI)'!AO51*AO$102</f>
        <v>248.67619209010329</v>
      </c>
      <c r="AP51" s="48">
        <f>'A(IxI)'!AP51*AP$102</f>
        <v>63.825321319836512</v>
      </c>
      <c r="AQ51" s="48">
        <f>'A(IxI)'!AQ51*AQ$102</f>
        <v>569.17172058588676</v>
      </c>
      <c r="AR51" s="48">
        <f>'A(IxI)'!AR51*AR$102</f>
        <v>147.6529828968512</v>
      </c>
      <c r="AS51" s="48">
        <f>'A(IxI)'!AS51*AS$102</f>
        <v>984.61651880132229</v>
      </c>
      <c r="AT51" s="48">
        <f>'A(IxI)'!AT51*AT$102</f>
        <v>28249.131690036269</v>
      </c>
      <c r="AU51" s="48">
        <f>'A(IxI)'!AU51*AU$102</f>
        <v>27.192503606253808</v>
      </c>
      <c r="AV51" s="48">
        <f>'A(IxI)'!AV51*AV$102</f>
        <v>215.84800299894218</v>
      </c>
      <c r="AW51" s="48">
        <f>'A(IxI)'!AW51*AW$102</f>
        <v>44.146223910312408</v>
      </c>
      <c r="AX51" s="48">
        <f>'A(IxI)'!AX51*AX$102</f>
        <v>123.11641892095746</v>
      </c>
      <c r="AY51" s="48">
        <f>'A(IxI)'!AY51*AY$102</f>
        <v>204.30311502553397</v>
      </c>
      <c r="AZ51" s="48">
        <f>'A(IxI)'!AZ51*AZ$102</f>
        <v>573.33434650313802</v>
      </c>
      <c r="BA51" s="48">
        <f>'A(IxI)'!BA51*BA$102</f>
        <v>20.308553211901494</v>
      </c>
      <c r="BB51" s="48">
        <f>'A(IxI)'!BB51*BB$102</f>
        <v>85.477847266363057</v>
      </c>
      <c r="BC51" s="48">
        <f>'A(IxI)'!BC51*BC$102</f>
        <v>49.065296744923039</v>
      </c>
      <c r="BD51" s="48">
        <f>'A(IxI)'!BD51*BD$102</f>
        <v>130.81827404484488</v>
      </c>
      <c r="BE51" s="48">
        <f>'A(IxI)'!BE51*BE$102</f>
        <v>170.01710034561998</v>
      </c>
      <c r="BF51" s="48">
        <f>'A(IxI)'!BF51*BF$102</f>
        <v>173.15171320181292</v>
      </c>
      <c r="BG51" s="48">
        <f>'A(IxI)'!BG51*BG$102</f>
        <v>177.05772945861855</v>
      </c>
      <c r="BH51" s="48">
        <f>'A(IxI)'!BH51*BH$102</f>
        <v>216.82597124888488</v>
      </c>
      <c r="BI51" s="48">
        <f>'A(IxI)'!BI51*BI$102</f>
        <v>3983.6538221357532</v>
      </c>
      <c r="BJ51" s="48">
        <f>'A(IxI)'!BJ51*BJ$102</f>
        <v>452.76175303400407</v>
      </c>
      <c r="BK51" s="48">
        <f>'A(IxI)'!BK51*BK$102</f>
        <v>1770.1418317270948</v>
      </c>
      <c r="BL51" s="48">
        <f>'A(IxI)'!BL51*BL$102</f>
        <v>10.507186508056034</v>
      </c>
      <c r="BM51" s="48">
        <f>'A(IxI)'!BM51*BM$102</f>
        <v>28.991558262277163</v>
      </c>
      <c r="BN51" s="48">
        <f>'A(IxI)'!BN51*BN$102</f>
        <v>261.374826693442</v>
      </c>
      <c r="BO51" s="48">
        <f>'A(IxI)'!BO51*BO$102</f>
        <v>70.75593557139608</v>
      </c>
      <c r="BP51" s="48">
        <f>'A(IxI)'!BP51*BP$102</f>
        <v>71.998491235602629</v>
      </c>
      <c r="BQ51" s="48">
        <f>'A(IxI)'!BQ51*BQ$102</f>
        <v>48.58104720668026</v>
      </c>
      <c r="BR51" s="48">
        <f>'A(IxI)'!BR51*BR$102</f>
        <v>5.6319596709655482</v>
      </c>
      <c r="BS51" s="48">
        <f>'A(IxI)'!BS51*BS$102</f>
        <v>11.149547524219855</v>
      </c>
      <c r="BT51" s="48">
        <f>'A(IxI)'!BT51*BT$102</f>
        <v>246.60863186397722</v>
      </c>
      <c r="BU51" s="48">
        <f>'A(IxI)'!BU51*BU$102</f>
        <v>4384.6961230864354</v>
      </c>
      <c r="BV51" s="48">
        <f>'A(IxI)'!BV51*BV$102</f>
        <v>192.07074061764555</v>
      </c>
      <c r="BW51" s="48">
        <f>'A(IxI)'!BW51*BW$102</f>
        <v>1526.8322534768952</v>
      </c>
      <c r="BX51" s="48">
        <f>'A(IxI)'!BX51*BX$102</f>
        <v>233681.52030824797</v>
      </c>
      <c r="BY51" s="48">
        <f>'A(IxI)'!BY51*BY$102</f>
        <v>13375.835612612218</v>
      </c>
      <c r="BZ51" s="48">
        <f>'A(IxI)'!BZ51*BZ$102</f>
        <v>1472.8519427318649</v>
      </c>
      <c r="CA51" s="55">
        <f>'A(IxI)'!CA51*CA$102</f>
        <v>0</v>
      </c>
      <c r="CB51" s="83">
        <f t="shared" si="0"/>
        <v>319255.0916770004</v>
      </c>
      <c r="CC51" s="51">
        <f>'Sim_F(IxI)'!B45</f>
        <v>299156.440342955</v>
      </c>
      <c r="CD51" s="48">
        <f>'Sim_F(IxI)'!C45</f>
        <v>0</v>
      </c>
      <c r="CE51" s="48">
        <f>'Sim_F(IxI)'!D45</f>
        <v>0</v>
      </c>
      <c r="CF51" s="48">
        <f>'Sim_F(IxI)'!E45</f>
        <v>5820.3831475153002</v>
      </c>
      <c r="CG51" s="48">
        <f>'Sim_F(IxI)'!F45</f>
        <v>-43030.185033859998</v>
      </c>
      <c r="CH51" s="82">
        <f>'Sim_F(IxI)'!G45</f>
        <v>36480.269866389499</v>
      </c>
      <c r="CI51" s="93">
        <f t="shared" si="1"/>
        <v>617682.00000000012</v>
      </c>
      <c r="CJ51" s="127"/>
      <c r="CK51" s="48">
        <f>+'(I-AIxI)-1xSim_F(IxI)'!H44</f>
        <v>617681.99999999965</v>
      </c>
      <c r="CL51" s="48">
        <f t="shared" si="2"/>
        <v>0</v>
      </c>
      <c r="CM51" s="48"/>
      <c r="CN51" s="247">
        <f t="shared" si="3"/>
        <v>0.48314004345763634</v>
      </c>
      <c r="CO51" s="360">
        <v>0</v>
      </c>
    </row>
    <row r="52" spans="1:93" ht="19.5" x14ac:dyDescent="0.25">
      <c r="A52" s="30"/>
      <c r="B52" s="42" t="s">
        <v>43</v>
      </c>
      <c r="C52" s="43" t="s">
        <v>154</v>
      </c>
      <c r="D52" s="51">
        <f>'A(IxI)'!D52*D$102</f>
        <v>42.474626823908061</v>
      </c>
      <c r="E52" s="48">
        <f>'A(IxI)'!E52*E$102</f>
        <v>17.267583195762015</v>
      </c>
      <c r="F52" s="48">
        <f>'A(IxI)'!F52*F$102</f>
        <v>160.93975858083903</v>
      </c>
      <c r="G52" s="48">
        <f>'A(IxI)'!G52*G$102</f>
        <v>33.396435298209688</v>
      </c>
      <c r="H52" s="48">
        <f>'A(IxI)'!H52*H$102</f>
        <v>692.07305744680605</v>
      </c>
      <c r="I52" s="48">
        <f>'A(IxI)'!I52*I$102</f>
        <v>86.656166112889593</v>
      </c>
      <c r="J52" s="48">
        <f>'A(IxI)'!J52*J$102</f>
        <v>41.985764153612699</v>
      </c>
      <c r="K52" s="48">
        <f>'A(IxI)'!K52*K$102</f>
        <v>45.774209803695598</v>
      </c>
      <c r="L52" s="48">
        <f>'A(IxI)'!L52*L$102</f>
        <v>16.237465370287527</v>
      </c>
      <c r="M52" s="48">
        <f>'A(IxI)'!M52*M$102</f>
        <v>72.798033106568354</v>
      </c>
      <c r="N52" s="48">
        <f>'A(IxI)'!N52*N$102</f>
        <v>2.4489677606523848</v>
      </c>
      <c r="O52" s="48">
        <f>'A(IxI)'!O52*O$102</f>
        <v>198.85672237766056</v>
      </c>
      <c r="P52" s="48">
        <f>'A(IxI)'!P52*P$102</f>
        <v>633.85687569039897</v>
      </c>
      <c r="Q52" s="48">
        <f>'A(IxI)'!Q52*Q$102</f>
        <v>8.2133500191600159</v>
      </c>
      <c r="R52" s="48">
        <f>'A(IxI)'!R52*R$102</f>
        <v>341.72016417664543</v>
      </c>
      <c r="S52" s="48">
        <f>'A(IxI)'!S52*S$102</f>
        <v>34.675844102523016</v>
      </c>
      <c r="T52" s="48">
        <f>'A(IxI)'!T52*T$102</f>
        <v>74.186126169796481</v>
      </c>
      <c r="U52" s="48">
        <f>'A(IxI)'!U52*U$102</f>
        <v>159.25746175948433</v>
      </c>
      <c r="V52" s="48">
        <f>'A(IxI)'!V52*V$102</f>
        <v>373.32797867072975</v>
      </c>
      <c r="W52" s="48">
        <f>'A(IxI)'!W52*W$102</f>
        <v>61.000370948642804</v>
      </c>
      <c r="X52" s="48">
        <f>'A(IxI)'!X52*X$102</f>
        <v>103.78380136535905</v>
      </c>
      <c r="Y52" s="48">
        <f>'A(IxI)'!Y52*Y$102</f>
        <v>18.016405650207265</v>
      </c>
      <c r="Z52" s="48">
        <f>'A(IxI)'!Z52*Z$102</f>
        <v>75.588115054217582</v>
      </c>
      <c r="AA52" s="48">
        <f>'A(IxI)'!AA52*AA$102</f>
        <v>16.24783502330315</v>
      </c>
      <c r="AB52" s="48">
        <f>'A(IxI)'!AB52*AB$102</f>
        <v>22.408025917113665</v>
      </c>
      <c r="AC52" s="48">
        <f>'A(IxI)'!AC52*AC$102</f>
        <v>11.916211980169651</v>
      </c>
      <c r="AD52" s="48">
        <f>'A(IxI)'!AD52*AD$102</f>
        <v>8.910127124582198</v>
      </c>
      <c r="AE52" s="48">
        <f>'A(IxI)'!AE52*AE$102</f>
        <v>91.565900679298693</v>
      </c>
      <c r="AF52" s="48">
        <f>'A(IxI)'!AF52*AF$102</f>
        <v>64.057599184239237</v>
      </c>
      <c r="AG52" s="48">
        <f>'A(IxI)'!AG52*AG$102</f>
        <v>8.8609981564416884</v>
      </c>
      <c r="AH52" s="48">
        <f>'A(IxI)'!AH52*AH$102</f>
        <v>67.935492584123651</v>
      </c>
      <c r="AI52" s="48">
        <f>'A(IxI)'!AI52*AI$102</f>
        <v>34.241998346717551</v>
      </c>
      <c r="AJ52" s="48">
        <f>'A(IxI)'!AJ52*AJ$102</f>
        <v>0</v>
      </c>
      <c r="AK52" s="48">
        <f>'A(IxI)'!AK52*AK$102</f>
        <v>50.006539917086421</v>
      </c>
      <c r="AL52" s="48">
        <f>'A(IxI)'!AL52*AL$102</f>
        <v>31.288070412488157</v>
      </c>
      <c r="AM52" s="48">
        <f>'A(IxI)'!AM52*AM$102</f>
        <v>1052.9723848057317</v>
      </c>
      <c r="AN52" s="48">
        <f>'A(IxI)'!AN52*AN$102</f>
        <v>371.66562612073983</v>
      </c>
      <c r="AO52" s="48">
        <f>'A(IxI)'!AO52*AO$102</f>
        <v>338.65168662857923</v>
      </c>
      <c r="AP52" s="48">
        <f>'A(IxI)'!AP52*AP$102</f>
        <v>14.239209777288279</v>
      </c>
      <c r="AQ52" s="48">
        <f>'A(IxI)'!AQ52*AQ$102</f>
        <v>974.3310896841889</v>
      </c>
      <c r="AR52" s="48">
        <f>'A(IxI)'!AR52*AR$102</f>
        <v>26.41255586080009</v>
      </c>
      <c r="AS52" s="48">
        <f>'A(IxI)'!AS52*AS$102</f>
        <v>7224.8586640427757</v>
      </c>
      <c r="AT52" s="48">
        <f>'A(IxI)'!AT52*AT$102</f>
        <v>43.585330326930681</v>
      </c>
      <c r="AU52" s="48">
        <f>'A(IxI)'!AU52*AU$102</f>
        <v>2810.391189586644</v>
      </c>
      <c r="AV52" s="48">
        <f>'A(IxI)'!AV52*AV$102</f>
        <v>1555.3683200310177</v>
      </c>
      <c r="AW52" s="48">
        <f>'A(IxI)'!AW52*AW$102</f>
        <v>73.815995408213183</v>
      </c>
      <c r="AX52" s="48">
        <f>'A(IxI)'!AX52*AX$102</f>
        <v>13.864336284877716</v>
      </c>
      <c r="AY52" s="48">
        <f>'A(IxI)'!AY52*AY$102</f>
        <v>128.01489512637005</v>
      </c>
      <c r="AZ52" s="48">
        <f>'A(IxI)'!AZ52*AZ$102</f>
        <v>60.598969379604789</v>
      </c>
      <c r="BA52" s="48">
        <f>'A(IxI)'!BA52*BA$102</f>
        <v>117.21618928785989</v>
      </c>
      <c r="BB52" s="48">
        <f>'A(IxI)'!BB52*BB$102</f>
        <v>796.57849082705195</v>
      </c>
      <c r="BC52" s="48">
        <f>'A(IxI)'!BC52*BC$102</f>
        <v>703.27435098841352</v>
      </c>
      <c r="BD52" s="48">
        <f>'A(IxI)'!BD52*BD$102</f>
        <v>4780.150627226275</v>
      </c>
      <c r="BE52" s="48">
        <f>'A(IxI)'!BE52*BE$102</f>
        <v>29.83064284329496</v>
      </c>
      <c r="BF52" s="48">
        <f>'A(IxI)'!BF52*BF$102</f>
        <v>22.62836913708329</v>
      </c>
      <c r="BG52" s="48">
        <f>'A(IxI)'!BG52*BG$102</f>
        <v>434.35318031624354</v>
      </c>
      <c r="BH52" s="48">
        <f>'A(IxI)'!BH52*BH$102</f>
        <v>2092.8059905972814</v>
      </c>
      <c r="BI52" s="48">
        <f>'A(IxI)'!BI52*BI$102</f>
        <v>2091.8674963964895</v>
      </c>
      <c r="BJ52" s="48">
        <f>'A(IxI)'!BJ52*BJ$102</f>
        <v>41724.449520572569</v>
      </c>
      <c r="BK52" s="48">
        <f>'A(IxI)'!BK52*BK$102</f>
        <v>33734.698688419281</v>
      </c>
      <c r="BL52" s="48">
        <f>'A(IxI)'!BL52*BL$102</f>
        <v>11.088518493326736</v>
      </c>
      <c r="BM52" s="48">
        <f>'A(IxI)'!BM52*BM$102</f>
        <v>4.9323397078273405</v>
      </c>
      <c r="BN52" s="48">
        <f>'A(IxI)'!BN52*BN$102</f>
        <v>41.074780081236426</v>
      </c>
      <c r="BO52" s="48">
        <f>'A(IxI)'!BO52*BO$102</f>
        <v>42.021495340402019</v>
      </c>
      <c r="BP52" s="48">
        <f>'A(IxI)'!BP52*BP$102</f>
        <v>11.406875256642836</v>
      </c>
      <c r="BQ52" s="48">
        <f>'A(IxI)'!BQ52*BQ$102</f>
        <v>6.4698787803882976</v>
      </c>
      <c r="BR52" s="48">
        <f>'A(IxI)'!BR52*BR$102</f>
        <v>0.72647277128371945</v>
      </c>
      <c r="BS52" s="48">
        <f>'A(IxI)'!BS52*BS$102</f>
        <v>1.4909107063326474</v>
      </c>
      <c r="BT52" s="48">
        <f>'A(IxI)'!BT52*BT$102</f>
        <v>534.51921557403034</v>
      </c>
      <c r="BU52" s="48">
        <f>'A(IxI)'!BU52*BU$102</f>
        <v>83.633085968692342</v>
      </c>
      <c r="BV52" s="48">
        <f>'A(IxI)'!BV52*BV$102</f>
        <v>16.232020552657477</v>
      </c>
      <c r="BW52" s="48">
        <f>'A(IxI)'!BW52*BW$102</f>
        <v>32.948642410944075</v>
      </c>
      <c r="BX52" s="48">
        <f>'A(IxI)'!BX52*BX$102</f>
        <v>32.79561205561857</v>
      </c>
      <c r="BY52" s="48">
        <f>'A(IxI)'!BY52*BY$102</f>
        <v>6592.5904680375852</v>
      </c>
      <c r="BZ52" s="48">
        <f>'A(IxI)'!BZ52*BZ$102</f>
        <v>20.386041757554615</v>
      </c>
      <c r="CA52" s="55">
        <f>'A(IxI)'!CA52*CA$102</f>
        <v>0</v>
      </c>
      <c r="CB52" s="83">
        <f t="shared" si="0"/>
        <v>112350.91424013374</v>
      </c>
      <c r="CC52" s="51">
        <f>'Sim_F(IxI)'!B46</f>
        <v>46057.709049777797</v>
      </c>
      <c r="CD52" s="48">
        <f>'Sim_F(IxI)'!C46</f>
        <v>0</v>
      </c>
      <c r="CE52" s="48">
        <f>'Sim_F(IxI)'!D46</f>
        <v>0</v>
      </c>
      <c r="CF52" s="48">
        <f>'Sim_F(IxI)'!E46</f>
        <v>508.93187908324899</v>
      </c>
      <c r="CG52" s="48">
        <f>'Sim_F(IxI)'!F46</f>
        <v>8060.9636509376496</v>
      </c>
      <c r="CH52" s="82">
        <f>'Sim_F(IxI)'!G46</f>
        <v>67777.481180067596</v>
      </c>
      <c r="CI52" s="93">
        <f t="shared" si="1"/>
        <v>234756.00000000006</v>
      </c>
      <c r="CJ52" s="127"/>
      <c r="CK52" s="48">
        <f>+'(I-AIxI)-1xSim_F(IxI)'!H45</f>
        <v>234756.00000000029</v>
      </c>
      <c r="CL52" s="48">
        <f t="shared" si="2"/>
        <v>2.3283064365386963E-10</v>
      </c>
      <c r="CM52" s="48"/>
      <c r="CN52" s="247">
        <f t="shared" si="3"/>
        <v>0.52141408849983073</v>
      </c>
      <c r="CO52" s="360">
        <v>0</v>
      </c>
    </row>
    <row r="53" spans="1:93" ht="19.5" x14ac:dyDescent="0.25">
      <c r="A53" s="30"/>
      <c r="B53" s="42" t="s">
        <v>44</v>
      </c>
      <c r="C53" s="43" t="s">
        <v>155</v>
      </c>
      <c r="D53" s="51">
        <f>'A(IxI)'!D53*D$102</f>
        <v>11231.66316139954</v>
      </c>
      <c r="E53" s="48">
        <f>'A(IxI)'!E53*E$102</f>
        <v>4104.478977590722</v>
      </c>
      <c r="F53" s="48">
        <f>'A(IxI)'!F53*F$102</f>
        <v>12961.205537174517</v>
      </c>
      <c r="G53" s="48">
        <f>'A(IxI)'!G53*G$102</f>
        <v>1979.6027542719867</v>
      </c>
      <c r="H53" s="48">
        <f>'A(IxI)'!H53*H$102</f>
        <v>211657.92997195589</v>
      </c>
      <c r="I53" s="48">
        <f>'A(IxI)'!I53*I$102</f>
        <v>60037.256938616447</v>
      </c>
      <c r="J53" s="48">
        <f>'A(IxI)'!J53*J$102</f>
        <v>882.69160045538604</v>
      </c>
      <c r="K53" s="48">
        <f>'A(IxI)'!K53*K$102</f>
        <v>4514.5343407186938</v>
      </c>
      <c r="L53" s="48">
        <f>'A(IxI)'!L53*L$102</f>
        <v>5841.8737168132111</v>
      </c>
      <c r="M53" s="48">
        <f>'A(IxI)'!M53*M$102</f>
        <v>5757.6260075358969</v>
      </c>
      <c r="N53" s="48">
        <f>'A(IxI)'!N53*N$102</f>
        <v>274.11026596433686</v>
      </c>
      <c r="O53" s="48">
        <f>'A(IxI)'!O53*O$102</f>
        <v>5826.4597635044274</v>
      </c>
      <c r="P53" s="48">
        <f>'A(IxI)'!P53*P$102</f>
        <v>8683.4104499596833</v>
      </c>
      <c r="Q53" s="48">
        <f>'A(IxI)'!Q53*Q$102</f>
        <v>34.363027612669711</v>
      </c>
      <c r="R53" s="48">
        <f>'A(IxI)'!R53*R$102</f>
        <v>1463.1491962914843</v>
      </c>
      <c r="S53" s="48">
        <f>'A(IxI)'!S53*S$102</f>
        <v>137.17410117066359</v>
      </c>
      <c r="T53" s="48">
        <f>'A(IxI)'!T53*T$102</f>
        <v>10842.058504341538</v>
      </c>
      <c r="U53" s="48">
        <f>'A(IxI)'!U53*U$102</f>
        <v>14399.479149788966</v>
      </c>
      <c r="V53" s="48">
        <f>'A(IxI)'!V53*V$102</f>
        <v>2480.0934605213051</v>
      </c>
      <c r="W53" s="48">
        <f>'A(IxI)'!W53*W$102</f>
        <v>2250.2594067683185</v>
      </c>
      <c r="X53" s="48">
        <f>'A(IxI)'!X53*X$102</f>
        <v>53426.677882494863</v>
      </c>
      <c r="Y53" s="48">
        <f>'A(IxI)'!Y53*Y$102</f>
        <v>6219.6757641674167</v>
      </c>
      <c r="Z53" s="48">
        <f>'A(IxI)'!Z53*Z$102</f>
        <v>2253.1570670415817</v>
      </c>
      <c r="AA53" s="48">
        <f>'A(IxI)'!AA53*AA$102</f>
        <v>929.47421822827857</v>
      </c>
      <c r="AB53" s="48">
        <f>'A(IxI)'!AB53*AB$102</f>
        <v>9263.3016009816274</v>
      </c>
      <c r="AC53" s="48">
        <f>'A(IxI)'!AC53*AC$102</f>
        <v>4465.2868588733618</v>
      </c>
      <c r="AD53" s="48">
        <f>'A(IxI)'!AD53*AD$102</f>
        <v>468.5905333664831</v>
      </c>
      <c r="AE53" s="48">
        <f>'A(IxI)'!AE53*AE$102</f>
        <v>10494.35903633733</v>
      </c>
      <c r="AF53" s="48">
        <f>'A(IxI)'!AF53*AF$102</f>
        <v>26410.690469323199</v>
      </c>
      <c r="AG53" s="48">
        <f>'A(IxI)'!AG53*AG$102</f>
        <v>2098.0389035322</v>
      </c>
      <c r="AH53" s="48">
        <f>'A(IxI)'!AH53*AH$102</f>
        <v>38665.27165108487</v>
      </c>
      <c r="AI53" s="48">
        <f>'A(IxI)'!AI53*AI$102</f>
        <v>19064.943081485118</v>
      </c>
      <c r="AJ53" s="48">
        <f>'A(IxI)'!AJ53*AJ$102</f>
        <v>0</v>
      </c>
      <c r="AK53" s="48">
        <f>'A(IxI)'!AK53*AK$102</f>
        <v>6928.0622176996649</v>
      </c>
      <c r="AL53" s="48">
        <f>'A(IxI)'!AL53*AL$102</f>
        <v>1154.6931941255564</v>
      </c>
      <c r="AM53" s="48">
        <f>'A(IxI)'!AM53*AM$102</f>
        <v>849.87752708805635</v>
      </c>
      <c r="AN53" s="48">
        <f>'A(IxI)'!AN53*AN$102</f>
        <v>3977.7077295575077</v>
      </c>
      <c r="AO53" s="48">
        <f>'A(IxI)'!AO53*AO$102</f>
        <v>12118.056141764673</v>
      </c>
      <c r="AP53" s="48">
        <f>'A(IxI)'!AP53*AP$102</f>
        <v>2607.1446502664885</v>
      </c>
      <c r="AQ53" s="48">
        <f>'A(IxI)'!AQ53*AQ$102</f>
        <v>13667.218202374284</v>
      </c>
      <c r="AR53" s="48">
        <f>'A(IxI)'!AR53*AR$102</f>
        <v>10820.154125894902</v>
      </c>
      <c r="AS53" s="48">
        <f>'A(IxI)'!AS53*AS$102</f>
        <v>6873.2177146061013</v>
      </c>
      <c r="AT53" s="48">
        <f>'A(IxI)'!AT53*AT$102</f>
        <v>4511.0870879284839</v>
      </c>
      <c r="AU53" s="48">
        <f>'A(IxI)'!AU53*AU$102</f>
        <v>640.490337977227</v>
      </c>
      <c r="AV53" s="48">
        <f>'A(IxI)'!AV53*AV$102</f>
        <v>72718.622545759601</v>
      </c>
      <c r="AW53" s="48">
        <f>'A(IxI)'!AW53*AW$102</f>
        <v>4314.9766847168894</v>
      </c>
      <c r="AX53" s="48">
        <f>'A(IxI)'!AX53*AX$102</f>
        <v>1074.2393709017622</v>
      </c>
      <c r="AY53" s="48">
        <f>'A(IxI)'!AY53*AY$102</f>
        <v>223.08519721372653</v>
      </c>
      <c r="AZ53" s="48">
        <f>'A(IxI)'!AZ53*AZ$102</f>
        <v>9140.7827898671603</v>
      </c>
      <c r="BA53" s="48">
        <f>'A(IxI)'!BA53*BA$102</f>
        <v>342.03974911226646</v>
      </c>
      <c r="BB53" s="48">
        <f>'A(IxI)'!BB53*BB$102</f>
        <v>8799.7418673398843</v>
      </c>
      <c r="BC53" s="48">
        <f>'A(IxI)'!BC53*BC$102</f>
        <v>2422.7531513256954</v>
      </c>
      <c r="BD53" s="48">
        <f>'A(IxI)'!BD53*BD$102</f>
        <v>1847.8442925687441</v>
      </c>
      <c r="BE53" s="48">
        <f>'A(IxI)'!BE53*BE$102</f>
        <v>11896.462461622885</v>
      </c>
      <c r="BF53" s="48">
        <f>'A(IxI)'!BF53*BF$102</f>
        <v>84.543117678182341</v>
      </c>
      <c r="BG53" s="48">
        <f>'A(IxI)'!BG53*BG$102</f>
        <v>1110.9861557724728</v>
      </c>
      <c r="BH53" s="48">
        <f>'A(IxI)'!BH53*BH$102</f>
        <v>1980.468046196753</v>
      </c>
      <c r="BI53" s="48">
        <f>'A(IxI)'!BI53*BI$102</f>
        <v>4702.7471056988879</v>
      </c>
      <c r="BJ53" s="48">
        <f>'A(IxI)'!BJ53*BJ$102</f>
        <v>584284.60739021003</v>
      </c>
      <c r="BK53" s="48">
        <f>'A(IxI)'!BK53*BK$102</f>
        <v>8299.5866400018185</v>
      </c>
      <c r="BL53" s="48">
        <f>'A(IxI)'!BL53*BL$102</f>
        <v>1414.9520247527935</v>
      </c>
      <c r="BM53" s="48">
        <f>'A(IxI)'!BM53*BM$102</f>
        <v>992.63522331715444</v>
      </c>
      <c r="BN53" s="48">
        <f>'A(IxI)'!BN53*BN$102</f>
        <v>7980.7226712843176</v>
      </c>
      <c r="BO53" s="48">
        <f>'A(IxI)'!BO53*BO$102</f>
        <v>147.71637427017504</v>
      </c>
      <c r="BP53" s="48">
        <f>'A(IxI)'!BP53*BP$102</f>
        <v>2770.2922705285896</v>
      </c>
      <c r="BQ53" s="48">
        <f>'A(IxI)'!BQ53*BQ$102</f>
        <v>70.227800771490621</v>
      </c>
      <c r="BR53" s="48">
        <f>'A(IxI)'!BR53*BR$102</f>
        <v>12.315275995893916</v>
      </c>
      <c r="BS53" s="48">
        <f>'A(IxI)'!BS53*BS$102</f>
        <v>58.956645234485563</v>
      </c>
      <c r="BT53" s="48">
        <f>'A(IxI)'!BT53*BT$102</f>
        <v>20425.916834406453</v>
      </c>
      <c r="BU53" s="48">
        <f>'A(IxI)'!BU53*BU$102</f>
        <v>306.65468664682857</v>
      </c>
      <c r="BV53" s="48">
        <f>'A(IxI)'!BV53*BV$102</f>
        <v>2430.580254155238</v>
      </c>
      <c r="BW53" s="48">
        <f>'A(IxI)'!BW53*BW$102</f>
        <v>180.17465190976469</v>
      </c>
      <c r="BX53" s="48">
        <f>'A(IxI)'!BX53*BX$102</f>
        <v>2537.9862446638249</v>
      </c>
      <c r="BY53" s="48">
        <f>'A(IxI)'!BY53*BY$102</f>
        <v>261.43099418855013</v>
      </c>
      <c r="BZ53" s="48">
        <f>'A(IxI)'!BZ53*BZ$102</f>
        <v>6169.5161859961099</v>
      </c>
      <c r="CA53" s="55">
        <f>'A(IxI)'!CA53*CA$102</f>
        <v>0</v>
      </c>
      <c r="CB53" s="83">
        <f t="shared" si="0"/>
        <v>1362270.1610327635</v>
      </c>
      <c r="CC53" s="51">
        <f>'Sim_F(IxI)'!B47</f>
        <v>55859.230665723502</v>
      </c>
      <c r="CD53" s="48">
        <f>'Sim_F(IxI)'!C47</f>
        <v>0</v>
      </c>
      <c r="CE53" s="48">
        <f>'Sim_F(IxI)'!D47</f>
        <v>0</v>
      </c>
      <c r="CF53" s="48">
        <f>'Sim_F(IxI)'!E47</f>
        <v>2811.3259229796799</v>
      </c>
      <c r="CG53" s="48">
        <f>'Sim_F(IxI)'!F47</f>
        <v>24862.9114613989</v>
      </c>
      <c r="CH53" s="82">
        <f>'Sim_F(IxI)'!G47</f>
        <v>107932.37091713199</v>
      </c>
      <c r="CI53" s="93">
        <f t="shared" si="1"/>
        <v>1553735.9999999977</v>
      </c>
      <c r="CJ53" s="127"/>
      <c r="CK53" s="48">
        <f>+'(I-AIxI)-1xSim_F(IxI)'!H46</f>
        <v>1553735.9999999995</v>
      </c>
      <c r="CL53" s="48">
        <f t="shared" si="2"/>
        <v>1.862645149230957E-9</v>
      </c>
      <c r="CM53" s="48"/>
      <c r="CN53" s="247">
        <f t="shared" si="3"/>
        <v>0.12322932529543909</v>
      </c>
      <c r="CO53" s="360">
        <v>0</v>
      </c>
    </row>
    <row r="54" spans="1:93" ht="19.5" x14ac:dyDescent="0.25">
      <c r="A54" s="30"/>
      <c r="B54" s="42" t="s">
        <v>45</v>
      </c>
      <c r="C54" s="43" t="s">
        <v>156</v>
      </c>
      <c r="D54" s="51">
        <f>'A(IxI)'!D54*D$102</f>
        <v>34.46675221015532</v>
      </c>
      <c r="E54" s="48">
        <f>'A(IxI)'!E54*E$102</f>
        <v>38.381921423057001</v>
      </c>
      <c r="F54" s="48">
        <f>'A(IxI)'!F54*F$102</f>
        <v>98.508382122484178</v>
      </c>
      <c r="G54" s="48">
        <f>'A(IxI)'!G54*G$102</f>
        <v>14.143218689845789</v>
      </c>
      <c r="H54" s="48">
        <f>'A(IxI)'!H54*H$102</f>
        <v>349.63510044533439</v>
      </c>
      <c r="I54" s="48">
        <f>'A(IxI)'!I54*I$102</f>
        <v>54.519240189627816</v>
      </c>
      <c r="J54" s="48">
        <f>'A(IxI)'!J54*J$102</f>
        <v>58.029839579524499</v>
      </c>
      <c r="K54" s="48">
        <f>'A(IxI)'!K54*K$102</f>
        <v>101.34072359335676</v>
      </c>
      <c r="L54" s="48">
        <f>'A(IxI)'!L54*L$102</f>
        <v>60.331884552582736</v>
      </c>
      <c r="M54" s="48">
        <f>'A(IxI)'!M54*M$102</f>
        <v>248.4445716729081</v>
      </c>
      <c r="N54" s="48">
        <f>'A(IxI)'!N54*N$102</f>
        <v>14.754790671438196</v>
      </c>
      <c r="O54" s="48">
        <f>'A(IxI)'!O54*O$102</f>
        <v>1077.1392770727402</v>
      </c>
      <c r="P54" s="48">
        <f>'A(IxI)'!P54*P$102</f>
        <v>162.7589476230024</v>
      </c>
      <c r="Q54" s="48">
        <f>'A(IxI)'!Q54*Q$102</f>
        <v>24.025051813157216</v>
      </c>
      <c r="R54" s="48">
        <f>'A(IxI)'!R54*R$102</f>
        <v>437.60328738878513</v>
      </c>
      <c r="S54" s="48">
        <f>'A(IxI)'!S54*S$102</f>
        <v>38.588945978804738</v>
      </c>
      <c r="T54" s="48">
        <f>'A(IxI)'!T54*T$102</f>
        <v>419.69092590867399</v>
      </c>
      <c r="U54" s="48">
        <f>'A(IxI)'!U54*U$102</f>
        <v>1965.5194786773402</v>
      </c>
      <c r="V54" s="48">
        <f>'A(IxI)'!V54*V$102</f>
        <v>1478.5460663846554</v>
      </c>
      <c r="W54" s="48">
        <f>'A(IxI)'!W54*W$102</f>
        <v>403.99724788643954</v>
      </c>
      <c r="X54" s="48">
        <f>'A(IxI)'!X54*X$102</f>
        <v>716.22572482324767</v>
      </c>
      <c r="Y54" s="48">
        <f>'A(IxI)'!Y54*Y$102</f>
        <v>68.927715082615094</v>
      </c>
      <c r="Z54" s="48">
        <f>'A(IxI)'!Z54*Z$102</f>
        <v>525.75456543042401</v>
      </c>
      <c r="AA54" s="48">
        <f>'A(IxI)'!AA54*AA$102</f>
        <v>108.25531029728242</v>
      </c>
      <c r="AB54" s="48">
        <f>'A(IxI)'!AB54*AB$102</f>
        <v>79.496067319372941</v>
      </c>
      <c r="AC54" s="48">
        <f>'A(IxI)'!AC54*AC$102</f>
        <v>43.869149661228406</v>
      </c>
      <c r="AD54" s="48">
        <f>'A(IxI)'!AD54*AD$102</f>
        <v>167.82717854058083</v>
      </c>
      <c r="AE54" s="48">
        <f>'A(IxI)'!AE54*AE$102</f>
        <v>549.45230726645821</v>
      </c>
      <c r="AF54" s="48">
        <f>'A(IxI)'!AF54*AF$102</f>
        <v>5158.9271266868145</v>
      </c>
      <c r="AG54" s="48">
        <f>'A(IxI)'!AG54*AG$102</f>
        <v>2371.3188085525267</v>
      </c>
      <c r="AH54" s="48">
        <f>'A(IxI)'!AH54*AH$102</f>
        <v>18994.645397513807</v>
      </c>
      <c r="AI54" s="48">
        <f>'A(IxI)'!AI54*AI$102</f>
        <v>22703.077493029345</v>
      </c>
      <c r="AJ54" s="48">
        <f>'A(IxI)'!AJ54*AJ$102</f>
        <v>0</v>
      </c>
      <c r="AK54" s="48">
        <f>'A(IxI)'!AK54*AK$102</f>
        <v>56.543926145960853</v>
      </c>
      <c r="AL54" s="48">
        <f>'A(IxI)'!AL54*AL$102</f>
        <v>87.572623084903626</v>
      </c>
      <c r="AM54" s="48">
        <f>'A(IxI)'!AM54*AM$102</f>
        <v>30.049512597340108</v>
      </c>
      <c r="AN54" s="48">
        <f>'A(IxI)'!AN54*AN$102</f>
        <v>724.4163382167194</v>
      </c>
      <c r="AO54" s="48">
        <f>'A(IxI)'!AO54*AO$102</f>
        <v>146.48258925499553</v>
      </c>
      <c r="AP54" s="48">
        <f>'A(IxI)'!AP54*AP$102</f>
        <v>257.3578176632484</v>
      </c>
      <c r="AQ54" s="48">
        <f>'A(IxI)'!AQ54*AQ$102</f>
        <v>542.42163637198382</v>
      </c>
      <c r="AR54" s="48">
        <f>'A(IxI)'!AR54*AR$102</f>
        <v>300.21812663058421</v>
      </c>
      <c r="AS54" s="48">
        <f>'A(IxI)'!AS54*AS$102</f>
        <v>458.13025451513806</v>
      </c>
      <c r="AT54" s="48">
        <f>'A(IxI)'!AT54*AT$102</f>
        <v>312.69245298428007</v>
      </c>
      <c r="AU54" s="48">
        <f>'A(IxI)'!AU54*AU$102</f>
        <v>20.41572658130503</v>
      </c>
      <c r="AV54" s="48">
        <f>'A(IxI)'!AV54*AV$102</f>
        <v>278.8721674226972</v>
      </c>
      <c r="AW54" s="48">
        <f>'A(IxI)'!AW54*AW$102</f>
        <v>4496.6455490099943</v>
      </c>
      <c r="AX54" s="48">
        <f>'A(IxI)'!AX54*AX$102</f>
        <v>1202.0461368438964</v>
      </c>
      <c r="AY54" s="48">
        <f>'A(IxI)'!AY54*AY$102</f>
        <v>87.717194425543227</v>
      </c>
      <c r="AZ54" s="48">
        <f>'A(IxI)'!AZ54*AZ$102</f>
        <v>6823.4674029453554</v>
      </c>
      <c r="BA54" s="48">
        <f>'A(IxI)'!BA54*BA$102</f>
        <v>227.46345619593222</v>
      </c>
      <c r="BB54" s="48">
        <f>'A(IxI)'!BB54*BB$102</f>
        <v>8237.2046089951709</v>
      </c>
      <c r="BC54" s="48">
        <f>'A(IxI)'!BC54*BC$102</f>
        <v>233.16598152051745</v>
      </c>
      <c r="BD54" s="48">
        <f>'A(IxI)'!BD54*BD$102</f>
        <v>4942.5427000759137</v>
      </c>
      <c r="BE54" s="48">
        <f>'A(IxI)'!BE54*BE$102</f>
        <v>1698.4380613435021</v>
      </c>
      <c r="BF54" s="48">
        <f>'A(IxI)'!BF54*BF$102</f>
        <v>173.47650175189776</v>
      </c>
      <c r="BG54" s="48">
        <f>'A(IxI)'!BG54*BG$102</f>
        <v>594.12935611143996</v>
      </c>
      <c r="BH54" s="48">
        <f>'A(IxI)'!BH54*BH$102</f>
        <v>293.43801086535836</v>
      </c>
      <c r="BI54" s="48">
        <f>'A(IxI)'!BI54*BI$102</f>
        <v>178358.04477584982</v>
      </c>
      <c r="BJ54" s="48">
        <f>'A(IxI)'!BJ54*BJ$102</f>
        <v>2793.6521146031323</v>
      </c>
      <c r="BK54" s="48">
        <f>'A(IxI)'!BK54*BK$102</f>
        <v>7781.8141573427365</v>
      </c>
      <c r="BL54" s="48">
        <f>'A(IxI)'!BL54*BL$102</f>
        <v>9.9719141770835247</v>
      </c>
      <c r="BM54" s="48">
        <f>'A(IxI)'!BM54*BM$102</f>
        <v>1093.3120355791359</v>
      </c>
      <c r="BN54" s="48">
        <f>'A(IxI)'!BN54*BN$102</f>
        <v>595.04864887509837</v>
      </c>
      <c r="BO54" s="48">
        <f>'A(IxI)'!BO54*BO$102</f>
        <v>303.98445925690339</v>
      </c>
      <c r="BP54" s="48">
        <f>'A(IxI)'!BP54*BP$102</f>
        <v>52.445083034027213</v>
      </c>
      <c r="BQ54" s="48">
        <f>'A(IxI)'!BQ54*BQ$102</f>
        <v>46.317990604634311</v>
      </c>
      <c r="BR54" s="48">
        <f>'A(IxI)'!BR54*BR$102</f>
        <v>5.1240262248585848</v>
      </c>
      <c r="BS54" s="48">
        <f>'A(IxI)'!BS54*BS$102</f>
        <v>10.693161346607017</v>
      </c>
      <c r="BT54" s="48">
        <f>'A(IxI)'!BT54*BT$102</f>
        <v>7405.4649143509196</v>
      </c>
      <c r="BU54" s="48">
        <f>'A(IxI)'!BU54*BU$102</f>
        <v>120.14648210918028</v>
      </c>
      <c r="BV54" s="48">
        <f>'A(IxI)'!BV54*BV$102</f>
        <v>1722.1943364087106</v>
      </c>
      <c r="BW54" s="48">
        <f>'A(IxI)'!BW54*BW$102</f>
        <v>71.511379565543834</v>
      </c>
      <c r="BX54" s="48">
        <f>'A(IxI)'!BX54*BX$102</f>
        <v>2027.0346582974103</v>
      </c>
      <c r="BY54" s="48">
        <f>'A(IxI)'!BY54*BY$102</f>
        <v>221.28782663494883</v>
      </c>
      <c r="BZ54" s="48">
        <f>'A(IxI)'!BZ54*BZ$102</f>
        <v>2476.1070704746389</v>
      </c>
      <c r="CA54" s="55">
        <f>'A(IxI)'!CA54*CA$102</f>
        <v>0</v>
      </c>
      <c r="CB54" s="83">
        <f t="shared" si="0"/>
        <v>295887.26566437667</v>
      </c>
      <c r="CC54" s="51">
        <f>'Sim_F(IxI)'!B48</f>
        <v>25242.856331402199</v>
      </c>
      <c r="CD54" s="48">
        <f>'Sim_F(IxI)'!C48</f>
        <v>0</v>
      </c>
      <c r="CE54" s="48">
        <f>'Sim_F(IxI)'!D48</f>
        <v>0</v>
      </c>
      <c r="CF54" s="48">
        <f>'Sim_F(IxI)'!E48</f>
        <v>2776.1424925541401</v>
      </c>
      <c r="CG54" s="48">
        <f>'Sim_F(IxI)'!F48</f>
        <v>11940.7736662924</v>
      </c>
      <c r="CH54" s="82">
        <f>'Sim_F(IxI)'!G48</f>
        <v>58686.961845374302</v>
      </c>
      <c r="CI54" s="93">
        <f t="shared" si="1"/>
        <v>394533.99999999977</v>
      </c>
      <c r="CJ54" s="127"/>
      <c r="CK54" s="48">
        <f>+'(I-AIxI)-1xSim_F(IxI)'!H47</f>
        <v>394534</v>
      </c>
      <c r="CL54" s="48">
        <f t="shared" si="2"/>
        <v>0</v>
      </c>
      <c r="CM54" s="48"/>
      <c r="CN54" s="247">
        <f t="shared" si="3"/>
        <v>0.25003354422083546</v>
      </c>
      <c r="CO54" s="360">
        <v>0</v>
      </c>
    </row>
    <row r="55" spans="1:93" ht="19.5" x14ac:dyDescent="0.25">
      <c r="A55" s="30"/>
      <c r="B55" s="42" t="s">
        <v>46</v>
      </c>
      <c r="C55" s="43" t="s">
        <v>157</v>
      </c>
      <c r="D55" s="51">
        <f>'A(IxI)'!D55*D$102</f>
        <v>18.058650011824021</v>
      </c>
      <c r="E55" s="48">
        <f>'A(IxI)'!E55*E$102</f>
        <v>20.464524973221305</v>
      </c>
      <c r="F55" s="48">
        <f>'A(IxI)'!F55*F$102</f>
        <v>53.583714117464652</v>
      </c>
      <c r="G55" s="48">
        <f>'A(IxI)'!G55*G$102</f>
        <v>7.1760749498483012</v>
      </c>
      <c r="H55" s="48">
        <f>'A(IxI)'!H55*H$102</f>
        <v>180.28379252774891</v>
      </c>
      <c r="I55" s="48">
        <f>'A(IxI)'!I55*I$102</f>
        <v>28.732408547812</v>
      </c>
      <c r="J55" s="48">
        <f>'A(IxI)'!J55*J$102</f>
        <v>29.316060022752264</v>
      </c>
      <c r="K55" s="48">
        <f>'A(IxI)'!K55*K$102</f>
        <v>51.358083282222523</v>
      </c>
      <c r="L55" s="48">
        <f>'A(IxI)'!L55*L$102</f>
        <v>32.747217352513275</v>
      </c>
      <c r="M55" s="48">
        <f>'A(IxI)'!M55*M$102</f>
        <v>125.15519258292936</v>
      </c>
      <c r="N55" s="48">
        <f>'A(IxI)'!N55*N$102</f>
        <v>7.4269842338819565</v>
      </c>
      <c r="O55" s="48">
        <f>'A(IxI)'!O55*O$102</f>
        <v>566.75441395799294</v>
      </c>
      <c r="P55" s="48">
        <f>'A(IxI)'!P55*P$102</f>
        <v>223.55574117648572</v>
      </c>
      <c r="Q55" s="48">
        <f>'A(IxI)'!Q55*Q$102</f>
        <v>15.413612839230725</v>
      </c>
      <c r="R55" s="48">
        <f>'A(IxI)'!R55*R$102</f>
        <v>2213.2856031427345</v>
      </c>
      <c r="S55" s="48">
        <f>'A(IxI)'!S55*S$102</f>
        <v>232.81647554084509</v>
      </c>
      <c r="T55" s="48">
        <f>'A(IxI)'!T55*T$102</f>
        <v>226.06686567906499</v>
      </c>
      <c r="U55" s="48">
        <f>'A(IxI)'!U55*U$102</f>
        <v>362.54345698567653</v>
      </c>
      <c r="V55" s="48">
        <f>'A(IxI)'!V55*V$102</f>
        <v>743.80177799296905</v>
      </c>
      <c r="W55" s="48">
        <f>'A(IxI)'!W55*W$102</f>
        <v>203.18958446014742</v>
      </c>
      <c r="X55" s="48">
        <f>'A(IxI)'!X55*X$102</f>
        <v>129.78201944165028</v>
      </c>
      <c r="Y55" s="48">
        <f>'A(IxI)'!Y55*Y$102</f>
        <v>37.621226964033873</v>
      </c>
      <c r="Z55" s="48">
        <f>'A(IxI)'!Z55*Z$102</f>
        <v>264.57169560360614</v>
      </c>
      <c r="AA55" s="48">
        <f>'A(IxI)'!AA55*AA$102</f>
        <v>55.019986561978818</v>
      </c>
      <c r="AB55" s="48">
        <f>'A(IxI)'!AB55*AB$102</f>
        <v>39.391068332429178</v>
      </c>
      <c r="AC55" s="48">
        <f>'A(IxI)'!AC55*AC$102</f>
        <v>22.641697102520848</v>
      </c>
      <c r="AD55" s="48">
        <f>'A(IxI)'!AD55*AD$102</f>
        <v>30.870188183602014</v>
      </c>
      <c r="AE55" s="48">
        <f>'A(IxI)'!AE55*AE$102</f>
        <v>288.29674817146815</v>
      </c>
      <c r="AF55" s="48">
        <f>'A(IxI)'!AF55*AF$102</f>
        <v>118.10139114644299</v>
      </c>
      <c r="AG55" s="48">
        <f>'A(IxI)'!AG55*AG$102</f>
        <v>23.237460259802791</v>
      </c>
      <c r="AH55" s="48">
        <f>'A(IxI)'!AH55*AH$102</f>
        <v>58.964164741343978</v>
      </c>
      <c r="AI55" s="48">
        <f>'A(IxI)'!AI55*AI$102</f>
        <v>40.006892662924919</v>
      </c>
      <c r="AJ55" s="48">
        <f>'A(IxI)'!AJ55*AJ$102</f>
        <v>0</v>
      </c>
      <c r="AK55" s="48">
        <f>'A(IxI)'!AK55*AK$102</f>
        <v>36.5760189010348</v>
      </c>
      <c r="AL55" s="48">
        <f>'A(IxI)'!AL55*AL$102</f>
        <v>106.87245779029401</v>
      </c>
      <c r="AM55" s="48">
        <f>'A(IxI)'!AM55*AM$102</f>
        <v>18.334068412561656</v>
      </c>
      <c r="AN55" s="48">
        <f>'A(IxI)'!AN55*AN$102</f>
        <v>67.086106714258463</v>
      </c>
      <c r="AO55" s="48">
        <f>'A(IxI)'!AO55*AO$102</f>
        <v>101.19665593462406</v>
      </c>
      <c r="AP55" s="48">
        <f>'A(IxI)'!AP55*AP$102</f>
        <v>26.945035741252102</v>
      </c>
      <c r="AQ55" s="48">
        <f>'A(IxI)'!AQ55*AQ$102</f>
        <v>488.12283016576407</v>
      </c>
      <c r="AR55" s="48">
        <f>'A(IxI)'!AR55*AR$102</f>
        <v>36.58738477698099</v>
      </c>
      <c r="AS55" s="48">
        <f>'A(IxI)'!AS55*AS$102</f>
        <v>158.05790395088948</v>
      </c>
      <c r="AT55" s="48">
        <f>'A(IxI)'!AT55*AT$102</f>
        <v>29.974809319497741</v>
      </c>
      <c r="AU55" s="48">
        <f>'A(IxI)'!AU55*AU$102</f>
        <v>11.989997631812612</v>
      </c>
      <c r="AV55" s="48">
        <f>'A(IxI)'!AV55*AV$102</f>
        <v>89.87768296098605</v>
      </c>
      <c r="AW55" s="48">
        <f>'A(IxI)'!AW55*AW$102</f>
        <v>3047.7813240026244</v>
      </c>
      <c r="AX55" s="48">
        <f>'A(IxI)'!AX55*AX$102</f>
        <v>81846.791679674803</v>
      </c>
      <c r="AY55" s="48">
        <f>'A(IxI)'!AY55*AY$102</f>
        <v>478.60184415758738</v>
      </c>
      <c r="AZ55" s="48">
        <f>'A(IxI)'!AZ55*AZ$102</f>
        <v>1646.0472916928907</v>
      </c>
      <c r="BA55" s="48">
        <f>'A(IxI)'!BA55*BA$102</f>
        <v>8.5956472587214083</v>
      </c>
      <c r="BB55" s="48">
        <f>'A(IxI)'!BB55*BB$102</f>
        <v>34.624700822658177</v>
      </c>
      <c r="BC55" s="48">
        <f>'A(IxI)'!BC55*BC$102</f>
        <v>32.926881320939323</v>
      </c>
      <c r="BD55" s="48">
        <f>'A(IxI)'!BD55*BD$102</f>
        <v>56.302923841608226</v>
      </c>
      <c r="BE55" s="48">
        <f>'A(IxI)'!BE55*BE$102</f>
        <v>572.47326701010513</v>
      </c>
      <c r="BF55" s="48">
        <f>'A(IxI)'!BF55*BF$102</f>
        <v>353.40136525295645</v>
      </c>
      <c r="BG55" s="48">
        <f>'A(IxI)'!BG55*BG$102</f>
        <v>95.471596549939463</v>
      </c>
      <c r="BH55" s="48">
        <f>'A(IxI)'!BH55*BH$102</f>
        <v>50.12725491470681</v>
      </c>
      <c r="BI55" s="48">
        <f>'A(IxI)'!BI55*BI$102</f>
        <v>929702.08450049849</v>
      </c>
      <c r="BJ55" s="48">
        <f>'A(IxI)'!BJ55*BJ$102</f>
        <v>225.49511266467434</v>
      </c>
      <c r="BK55" s="48">
        <f>'A(IxI)'!BK55*BK$102</f>
        <v>8701.1281330491929</v>
      </c>
      <c r="BL55" s="48">
        <f>'A(IxI)'!BL55*BL$102</f>
        <v>5.0667895580500408</v>
      </c>
      <c r="BM55" s="48">
        <f>'A(IxI)'!BM55*BM$102</f>
        <v>14.04521960887727</v>
      </c>
      <c r="BN55" s="48">
        <f>'A(IxI)'!BN55*BN$102</f>
        <v>117.62486382186106</v>
      </c>
      <c r="BO55" s="48">
        <f>'A(IxI)'!BO55*BO$102</f>
        <v>35.22227078497324</v>
      </c>
      <c r="BP55" s="48">
        <f>'A(IxI)'!BP55*BP$102</f>
        <v>31.408291130807797</v>
      </c>
      <c r="BQ55" s="48">
        <f>'A(IxI)'!BQ55*BQ$102</f>
        <v>23.345477043406486</v>
      </c>
      <c r="BR55" s="48">
        <f>'A(IxI)'!BR55*BR$102</f>
        <v>2.6671636970661163</v>
      </c>
      <c r="BS55" s="48">
        <f>'A(IxI)'!BS55*BS$102</f>
        <v>491.99888432333069</v>
      </c>
      <c r="BT55" s="48">
        <f>'A(IxI)'!BT55*BT$102</f>
        <v>97.100559720089137</v>
      </c>
      <c r="BU55" s="48">
        <f>'A(IxI)'!BU55*BU$102</f>
        <v>61.345833382951064</v>
      </c>
      <c r="BV55" s="48">
        <f>'A(IxI)'!BV55*BV$102</f>
        <v>48.011745668214516</v>
      </c>
      <c r="BW55" s="48">
        <f>'A(IxI)'!BW55*BW$102</f>
        <v>36.176475554652143</v>
      </c>
      <c r="BX55" s="48">
        <f>'A(IxI)'!BX55*BX$102</f>
        <v>93.908325170620856</v>
      </c>
      <c r="BY55" s="48">
        <f>'A(IxI)'!BY55*BY$102</f>
        <v>113.40480666095837</v>
      </c>
      <c r="BZ55" s="48">
        <f>'A(IxI)'!BZ55*BZ$102</f>
        <v>116.16222744077596</v>
      </c>
      <c r="CA55" s="55">
        <f>'A(IxI)'!CA55*CA$102</f>
        <v>0</v>
      </c>
      <c r="CB55" s="83">
        <f t="shared" si="0"/>
        <v>1035761.1981821278</v>
      </c>
      <c r="CC55" s="51">
        <f>'Sim_F(IxI)'!B49</f>
        <v>8939.6369113676101</v>
      </c>
      <c r="CD55" s="48">
        <f>'Sim_F(IxI)'!C49</f>
        <v>0</v>
      </c>
      <c r="CE55" s="48">
        <f>'Sim_F(IxI)'!D49</f>
        <v>0</v>
      </c>
      <c r="CF55" s="48">
        <f>'Sim_F(IxI)'!E49</f>
        <v>20866.8582443388</v>
      </c>
      <c r="CG55" s="48">
        <f>'Sim_F(IxI)'!F49</f>
        <v>-34923.725093591398</v>
      </c>
      <c r="CH55" s="82">
        <f>'Sim_F(IxI)'!G49</f>
        <v>35646.031755757103</v>
      </c>
      <c r="CI55" s="93">
        <f t="shared" si="1"/>
        <v>1066290</v>
      </c>
      <c r="CJ55" s="127"/>
      <c r="CK55" s="48">
        <f>+'(I-AIxI)-1xSim_F(IxI)'!H48</f>
        <v>1066290.0000000009</v>
      </c>
      <c r="CL55" s="48">
        <f t="shared" si="2"/>
        <v>0</v>
      </c>
      <c r="CM55" s="48"/>
      <c r="CN55" s="247">
        <f t="shared" si="3"/>
        <v>2.8630861977390877E-2</v>
      </c>
      <c r="CO55" s="360">
        <v>0</v>
      </c>
    </row>
    <row r="56" spans="1:93" ht="19.5" x14ac:dyDescent="0.25">
      <c r="A56" s="30"/>
      <c r="B56" s="42" t="s">
        <v>47</v>
      </c>
      <c r="C56" s="43" t="s">
        <v>158</v>
      </c>
      <c r="D56" s="51">
        <f>'A(IxI)'!D56*D$102</f>
        <v>42.429021585502106</v>
      </c>
      <c r="E56" s="48">
        <f>'A(IxI)'!E56*E$102</f>
        <v>48.641298004974232</v>
      </c>
      <c r="F56" s="48">
        <f>'A(IxI)'!F56*F$102</f>
        <v>130.18977753855961</v>
      </c>
      <c r="G56" s="48">
        <f>'A(IxI)'!G56*G$102</f>
        <v>16.404560405503382</v>
      </c>
      <c r="H56" s="48">
        <f>'A(IxI)'!H56*H$102</f>
        <v>421.95119244754255</v>
      </c>
      <c r="I56" s="48">
        <f>'A(IxI)'!I56*I$102</f>
        <v>67.550382013391825</v>
      </c>
      <c r="J56" s="48">
        <f>'A(IxI)'!J56*J$102</f>
        <v>67.466662312837087</v>
      </c>
      <c r="K56" s="48">
        <f>'A(IxI)'!K56*K$102</f>
        <v>118.32475976073951</v>
      </c>
      <c r="L56" s="48">
        <f>'A(IxI)'!L56*L$102</f>
        <v>4901.3906964615389</v>
      </c>
      <c r="M56" s="48">
        <f>'A(IxI)'!M56*M$102</f>
        <v>3675.8877066034165</v>
      </c>
      <c r="N56" s="48">
        <f>'A(IxI)'!N56*N$102</f>
        <v>1027.4662717947751</v>
      </c>
      <c r="O56" s="48">
        <f>'A(IxI)'!O56*O$102</f>
        <v>1347.1065927744341</v>
      </c>
      <c r="P56" s="48">
        <f>'A(IxI)'!P56*P$102</f>
        <v>6627.446942462524</v>
      </c>
      <c r="Q56" s="48">
        <f>'A(IxI)'!Q56*Q$102</f>
        <v>34.760994223172645</v>
      </c>
      <c r="R56" s="48">
        <f>'A(IxI)'!R56*R$102</f>
        <v>207564.78579010695</v>
      </c>
      <c r="S56" s="48">
        <f>'A(IxI)'!S56*S$102</f>
        <v>19909.663726646952</v>
      </c>
      <c r="T56" s="48">
        <f>'A(IxI)'!T56*T$102</f>
        <v>545.53026489592924</v>
      </c>
      <c r="U56" s="48">
        <f>'A(IxI)'!U56*U$102</f>
        <v>950.33220780801082</v>
      </c>
      <c r="V56" s="48">
        <f>'A(IxI)'!V56*V$102</f>
        <v>1712.9551567270071</v>
      </c>
      <c r="W56" s="48">
        <f>'A(IxI)'!W56*W$102</f>
        <v>468.11792011421954</v>
      </c>
      <c r="X56" s="48">
        <f>'A(IxI)'!X56*X$102</f>
        <v>310.55560219797411</v>
      </c>
      <c r="Y56" s="48">
        <f>'A(IxI)'!Y56*Y$102</f>
        <v>90.980943292869185</v>
      </c>
      <c r="Z56" s="48">
        <f>'A(IxI)'!Z56*Z$102</f>
        <v>609.52844344877531</v>
      </c>
      <c r="AA56" s="48">
        <f>'A(IxI)'!AA56*AA$102</f>
        <v>127.74967158221</v>
      </c>
      <c r="AB56" s="48">
        <f>'A(IxI)'!AB56*AB$102</f>
        <v>95.831383331914807</v>
      </c>
      <c r="AC56" s="48">
        <f>'A(IxI)'!AC56*AC$102</f>
        <v>53.051983651323738</v>
      </c>
      <c r="AD56" s="48">
        <f>'A(IxI)'!AD56*AD$102</f>
        <v>70.57321369836518</v>
      </c>
      <c r="AE56" s="48">
        <f>'A(IxI)'!AE56*AE$102</f>
        <v>702.77941440162954</v>
      </c>
      <c r="AF56" s="48">
        <f>'A(IxI)'!AF56*AF$102</f>
        <v>352.96225046359575</v>
      </c>
      <c r="AG56" s="48">
        <f>'A(IxI)'!AG56*AG$102</f>
        <v>60.245523567160951</v>
      </c>
      <c r="AH56" s="48">
        <f>'A(IxI)'!AH56*AH$102</f>
        <v>199.12431103341413</v>
      </c>
      <c r="AI56" s="48">
        <f>'A(IxI)'!AI56*AI$102</f>
        <v>144.41923224685505</v>
      </c>
      <c r="AJ56" s="48">
        <f>'A(IxI)'!AJ56*AJ$102</f>
        <v>0</v>
      </c>
      <c r="AK56" s="48">
        <f>'A(IxI)'!AK56*AK$102</f>
        <v>110.30907656996429</v>
      </c>
      <c r="AL56" s="48">
        <f>'A(IxI)'!AL56*AL$102</f>
        <v>450.08438103575531</v>
      </c>
      <c r="AM56" s="48">
        <f>'A(IxI)'!AM56*AM$102</f>
        <v>48.643030160154858</v>
      </c>
      <c r="AN56" s="48">
        <f>'A(IxI)'!AN56*AN$102</f>
        <v>4054.7086018794262</v>
      </c>
      <c r="AO56" s="48">
        <f>'A(IxI)'!AO56*AO$102</f>
        <v>514.43733635255967</v>
      </c>
      <c r="AP56" s="48">
        <f>'A(IxI)'!AP56*AP$102</f>
        <v>1228.6851737935779</v>
      </c>
      <c r="AQ56" s="48">
        <f>'A(IxI)'!AQ56*AQ$102</f>
        <v>11041.960877992369</v>
      </c>
      <c r="AR56" s="48">
        <f>'A(IxI)'!AR56*AR$102</f>
        <v>94.681315472540447</v>
      </c>
      <c r="AS56" s="48">
        <f>'A(IxI)'!AS56*AS$102</f>
        <v>237.29083295841181</v>
      </c>
      <c r="AT56" s="48">
        <f>'A(IxI)'!AT56*AT$102</f>
        <v>109.10269648714818</v>
      </c>
      <c r="AU56" s="48">
        <f>'A(IxI)'!AU56*AU$102</f>
        <v>227.2952347819662</v>
      </c>
      <c r="AV56" s="48">
        <f>'A(IxI)'!AV56*AV$102</f>
        <v>1091.5452161475714</v>
      </c>
      <c r="AW56" s="48">
        <f>'A(IxI)'!AW56*AW$102</f>
        <v>51.398885768261451</v>
      </c>
      <c r="AX56" s="48">
        <f>'A(IxI)'!AX56*AX$102</f>
        <v>11116.400764018086</v>
      </c>
      <c r="AY56" s="48">
        <f>'A(IxI)'!AY56*AY$102</f>
        <v>113176.95659594999</v>
      </c>
      <c r="AZ56" s="48">
        <f>'A(IxI)'!AZ56*AZ$102</f>
        <v>117766.14007360188</v>
      </c>
      <c r="BA56" s="48">
        <f>'A(IxI)'!BA56*BA$102</f>
        <v>20734.853479809586</v>
      </c>
      <c r="BB56" s="48">
        <f>'A(IxI)'!BB56*BB$102</f>
        <v>124436.52658135816</v>
      </c>
      <c r="BC56" s="48">
        <f>'A(IxI)'!BC56*BC$102</f>
        <v>28715.843182493867</v>
      </c>
      <c r="BD56" s="48">
        <f>'A(IxI)'!BD56*BD$102</f>
        <v>4508.8158276834911</v>
      </c>
      <c r="BE56" s="48">
        <f>'A(IxI)'!BE56*BE$102</f>
        <v>15094.184529328348</v>
      </c>
      <c r="BF56" s="48">
        <f>'A(IxI)'!BF56*BF$102</f>
        <v>3265.3654716530032</v>
      </c>
      <c r="BG56" s="48">
        <f>'A(IxI)'!BG56*BG$102</f>
        <v>1845.8647506398827</v>
      </c>
      <c r="BH56" s="48">
        <f>'A(IxI)'!BH56*BH$102</f>
        <v>204.90369278185017</v>
      </c>
      <c r="BI56" s="48">
        <f>'A(IxI)'!BI56*BI$102</f>
        <v>669215.06683122506</v>
      </c>
      <c r="BJ56" s="48">
        <f>'A(IxI)'!BJ56*BJ$102</f>
        <v>1545.3465886069066</v>
      </c>
      <c r="BK56" s="48">
        <f>'A(IxI)'!BK56*BK$102</f>
        <v>15273.21732857572</v>
      </c>
      <c r="BL56" s="48">
        <f>'A(IxI)'!BL56*BL$102</f>
        <v>34.601758920304114</v>
      </c>
      <c r="BM56" s="48">
        <f>'A(IxI)'!BM56*BM$102</f>
        <v>69.674658172850258</v>
      </c>
      <c r="BN56" s="48">
        <f>'A(IxI)'!BN56*BN$102</f>
        <v>290.9419892590056</v>
      </c>
      <c r="BO56" s="48">
        <f>'A(IxI)'!BO56*BO$102</f>
        <v>842.47295866546062</v>
      </c>
      <c r="BP56" s="48">
        <f>'A(IxI)'!BP56*BP$102</f>
        <v>3335.6960260698761</v>
      </c>
      <c r="BQ56" s="48">
        <f>'A(IxI)'!BQ56*BQ$102</f>
        <v>94.19690102208709</v>
      </c>
      <c r="BR56" s="48">
        <f>'A(IxI)'!BR56*BR$102</f>
        <v>19.443865521455454</v>
      </c>
      <c r="BS56" s="48">
        <f>'A(IxI)'!BS56*BS$102</f>
        <v>104.6546453904357</v>
      </c>
      <c r="BT56" s="48">
        <f>'A(IxI)'!BT56*BT$102</f>
        <v>1416.2546361207512</v>
      </c>
      <c r="BU56" s="48">
        <f>'A(IxI)'!BU56*BU$102</f>
        <v>482.62941384337375</v>
      </c>
      <c r="BV56" s="48">
        <f>'A(IxI)'!BV56*BV$102</f>
        <v>614.59095764623487</v>
      </c>
      <c r="BW56" s="48">
        <f>'A(IxI)'!BW56*BW$102</f>
        <v>280.41939802606532</v>
      </c>
      <c r="BX56" s="48">
        <f>'A(IxI)'!BX56*BX$102</f>
        <v>243.13937066681456</v>
      </c>
      <c r="BY56" s="48">
        <f>'A(IxI)'!BY56*BY$102</f>
        <v>312.02215137329318</v>
      </c>
      <c r="BZ56" s="48">
        <f>'A(IxI)'!BZ56*BZ$102</f>
        <v>404.32513092998795</v>
      </c>
      <c r="CA56" s="55">
        <f>'A(IxI)'!CA56*CA$102</f>
        <v>0</v>
      </c>
      <c r="CB56" s="83">
        <f t="shared" si="0"/>
        <v>1407200.8961163575</v>
      </c>
      <c r="CC56" s="51">
        <f>'Sim_F(IxI)'!B50</f>
        <v>24545.363763335201</v>
      </c>
      <c r="CD56" s="48">
        <f>'Sim_F(IxI)'!C50</f>
        <v>0</v>
      </c>
      <c r="CE56" s="48">
        <f>'Sim_F(IxI)'!D50</f>
        <v>0</v>
      </c>
      <c r="CF56" s="48">
        <f>'Sim_F(IxI)'!E50</f>
        <v>7651.0873139737696</v>
      </c>
      <c r="CG56" s="48">
        <f>'Sim_F(IxI)'!F50</f>
        <v>-13011.0787624401</v>
      </c>
      <c r="CH56" s="82">
        <f>'Sim_F(IxI)'!G50</f>
        <v>173756.73156877299</v>
      </c>
      <c r="CI56" s="93">
        <f t="shared" si="1"/>
        <v>1600142.9999999995</v>
      </c>
      <c r="CJ56" s="127"/>
      <c r="CK56" s="48">
        <f>+'(I-AIxI)-1xSim_F(IxI)'!H49</f>
        <v>1600143.0000000005</v>
      </c>
      <c r="CL56" s="48">
        <f t="shared" si="2"/>
        <v>0</v>
      </c>
      <c r="CM56" s="48"/>
      <c r="CN56" s="247">
        <f t="shared" si="3"/>
        <v>0.12057803826510625</v>
      </c>
      <c r="CO56" s="360">
        <v>0</v>
      </c>
    </row>
    <row r="57" spans="1:93" ht="19.5" x14ac:dyDescent="0.25">
      <c r="A57" s="30"/>
      <c r="B57" s="42" t="s">
        <v>48</v>
      </c>
      <c r="C57" s="43" t="s">
        <v>159</v>
      </c>
      <c r="D57" s="51">
        <f>'A(IxI)'!D57*D$102</f>
        <v>226.74083371072763</v>
      </c>
      <c r="E57" s="48">
        <f>'A(IxI)'!E57*E$102</f>
        <v>336.03955592935222</v>
      </c>
      <c r="F57" s="48">
        <f>'A(IxI)'!F57*F$102</f>
        <v>1183.4158961976575</v>
      </c>
      <c r="G57" s="48">
        <f>'A(IxI)'!G57*G$102</f>
        <v>32.698031868819989</v>
      </c>
      <c r="H57" s="48">
        <f>'A(IxI)'!H57*H$102</f>
        <v>1792.9372097028629</v>
      </c>
      <c r="I57" s="48">
        <f>'A(IxI)'!I57*I$102</f>
        <v>384.84088517856287</v>
      </c>
      <c r="J57" s="48">
        <f>'A(IxI)'!J57*J$102</f>
        <v>143.66885538818292</v>
      </c>
      <c r="K57" s="48">
        <f>'A(IxI)'!K57*K$102</f>
        <v>281.13030460681034</v>
      </c>
      <c r="L57" s="48">
        <f>'A(IxI)'!L57*L$102</f>
        <v>705.52637614105606</v>
      </c>
      <c r="M57" s="48">
        <f>'A(IxI)'!M57*M$102</f>
        <v>492.08020691037035</v>
      </c>
      <c r="N57" s="48">
        <f>'A(IxI)'!N57*N$102</f>
        <v>36.910136614784776</v>
      </c>
      <c r="O57" s="48">
        <f>'A(IxI)'!O57*O$102</f>
        <v>8385.7771519260205</v>
      </c>
      <c r="P57" s="48">
        <f>'A(IxI)'!P57*P$102</f>
        <v>6307.0479471670078</v>
      </c>
      <c r="Q57" s="48">
        <f>'A(IxI)'!Q57*Q$102</f>
        <v>464.50452441191106</v>
      </c>
      <c r="R57" s="48">
        <f>'A(IxI)'!R57*R$102</f>
        <v>64392.459849298284</v>
      </c>
      <c r="S57" s="48">
        <f>'A(IxI)'!S57*S$102</f>
        <v>9531.3906021343937</v>
      </c>
      <c r="T57" s="48">
        <f>'A(IxI)'!T57*T$102</f>
        <v>4493.7262466472566</v>
      </c>
      <c r="U57" s="48">
        <f>'A(IxI)'!U57*U$102</f>
        <v>17621.370082740876</v>
      </c>
      <c r="V57" s="48">
        <f>'A(IxI)'!V57*V$102</f>
        <v>3306.4937979366673</v>
      </c>
      <c r="W57" s="48">
        <f>'A(IxI)'!W57*W$102</f>
        <v>905.57970058089268</v>
      </c>
      <c r="X57" s="48">
        <f>'A(IxI)'!X57*X$102</f>
        <v>2239.2457784641047</v>
      </c>
      <c r="Y57" s="48">
        <f>'A(IxI)'!Y57*Y$102</f>
        <v>821.17359324960626</v>
      </c>
      <c r="Z57" s="48">
        <f>'A(IxI)'!Z57*Z$102</f>
        <v>1198.2053714507888</v>
      </c>
      <c r="AA57" s="48">
        <f>'A(IxI)'!AA57*AA$102</f>
        <v>385.20046254090408</v>
      </c>
      <c r="AB57" s="48">
        <f>'A(IxI)'!AB57*AB$102</f>
        <v>888.01008452751546</v>
      </c>
      <c r="AC57" s="48">
        <f>'A(IxI)'!AC57*AC$102</f>
        <v>231.52101924385045</v>
      </c>
      <c r="AD57" s="48">
        <f>'A(IxI)'!AD57*AD$102</f>
        <v>216.1352377520854</v>
      </c>
      <c r="AE57" s="48">
        <f>'A(IxI)'!AE57*AE$102</f>
        <v>4117.2366944143705</v>
      </c>
      <c r="AF57" s="48">
        <f>'A(IxI)'!AF57*AF$102</f>
        <v>6158.6440195120167</v>
      </c>
      <c r="AG57" s="48">
        <f>'A(IxI)'!AG57*AG$102</f>
        <v>531.49559458715532</v>
      </c>
      <c r="AH57" s="48">
        <f>'A(IxI)'!AH57*AH$102</f>
        <v>5300.0236354079207</v>
      </c>
      <c r="AI57" s="48">
        <f>'A(IxI)'!AI57*AI$102</f>
        <v>3291.6765516634873</v>
      </c>
      <c r="AJ57" s="48">
        <f>'A(IxI)'!AJ57*AJ$102</f>
        <v>0</v>
      </c>
      <c r="AK57" s="48">
        <f>'A(IxI)'!AK57*AK$102</f>
        <v>2038.2808034763591</v>
      </c>
      <c r="AL57" s="48">
        <f>'A(IxI)'!AL57*AL$102</f>
        <v>15467.892003571807</v>
      </c>
      <c r="AM57" s="48">
        <f>'A(IxI)'!AM57*AM$102</f>
        <v>827.89667598580218</v>
      </c>
      <c r="AN57" s="48">
        <f>'A(IxI)'!AN57*AN$102</f>
        <v>6123.4818267528099</v>
      </c>
      <c r="AO57" s="48">
        <f>'A(IxI)'!AO57*AO$102</f>
        <v>7294.6883073495192</v>
      </c>
      <c r="AP57" s="48">
        <f>'A(IxI)'!AP57*AP$102</f>
        <v>2298.9770154131747</v>
      </c>
      <c r="AQ57" s="48">
        <f>'A(IxI)'!AQ57*AQ$102</f>
        <v>10301.291682720199</v>
      </c>
      <c r="AR57" s="48">
        <f>'A(IxI)'!AR57*AR$102</f>
        <v>1638.7763805072034</v>
      </c>
      <c r="AS57" s="48">
        <f>'A(IxI)'!AS57*AS$102</f>
        <v>2230.6261939729097</v>
      </c>
      <c r="AT57" s="48">
        <f>'A(IxI)'!AT57*AT$102</f>
        <v>756.15776134006887</v>
      </c>
      <c r="AU57" s="48">
        <f>'A(IxI)'!AU57*AU$102</f>
        <v>464.27364155134325</v>
      </c>
      <c r="AV57" s="48">
        <f>'A(IxI)'!AV57*AV$102</f>
        <v>5391.4040648988057</v>
      </c>
      <c r="AW57" s="48">
        <f>'A(IxI)'!AW57*AW$102</f>
        <v>1158.5274487627369</v>
      </c>
      <c r="AX57" s="48">
        <f>'A(IxI)'!AX57*AX$102</f>
        <v>3322.1694287613818</v>
      </c>
      <c r="AY57" s="48">
        <f>'A(IxI)'!AY57*AY$102</f>
        <v>7895.5790574684461</v>
      </c>
      <c r="AZ57" s="48">
        <f>'A(IxI)'!AZ57*AZ$102</f>
        <v>32494.835459183105</v>
      </c>
      <c r="BA57" s="48">
        <f>'A(IxI)'!BA57*BA$102</f>
        <v>454.75446323992611</v>
      </c>
      <c r="BB57" s="48">
        <f>'A(IxI)'!BB57*BB$102</f>
        <v>2418.0999256233513</v>
      </c>
      <c r="BC57" s="48">
        <f>'A(IxI)'!BC57*BC$102</f>
        <v>2295.4239407680639</v>
      </c>
      <c r="BD57" s="48">
        <f>'A(IxI)'!BD57*BD$102</f>
        <v>2583.4738250306245</v>
      </c>
      <c r="BE57" s="48">
        <f>'A(IxI)'!BE57*BE$102</f>
        <v>7896.2292585777395</v>
      </c>
      <c r="BF57" s="48">
        <f>'A(IxI)'!BF57*BF$102</f>
        <v>6659.4535390642195</v>
      </c>
      <c r="BG57" s="48">
        <f>'A(IxI)'!BG57*BG$102</f>
        <v>5127.3219438120987</v>
      </c>
      <c r="BH57" s="48">
        <f>'A(IxI)'!BH57*BH$102</f>
        <v>6146.3170909659439</v>
      </c>
      <c r="BI57" s="48">
        <f>'A(IxI)'!BI57*BI$102</f>
        <v>215448.21863383453</v>
      </c>
      <c r="BJ57" s="48">
        <f>'A(IxI)'!BJ57*BJ$102</f>
        <v>2893.6075742262024</v>
      </c>
      <c r="BK57" s="48">
        <f>'A(IxI)'!BK57*BK$102</f>
        <v>14854.488773329882</v>
      </c>
      <c r="BL57" s="48">
        <f>'A(IxI)'!BL57*BL$102</f>
        <v>70.254624825607564</v>
      </c>
      <c r="BM57" s="48">
        <f>'A(IxI)'!BM57*BM$102</f>
        <v>245.58826602947849</v>
      </c>
      <c r="BN57" s="48">
        <f>'A(IxI)'!BN57*BN$102</f>
        <v>3656.3155503500516</v>
      </c>
      <c r="BO57" s="48">
        <f>'A(IxI)'!BO57*BO$102</f>
        <v>409.81872771540532</v>
      </c>
      <c r="BP57" s="48">
        <f>'A(IxI)'!BP57*BP$102</f>
        <v>1671.0895913667714</v>
      </c>
      <c r="BQ57" s="48">
        <f>'A(IxI)'!BQ57*BQ$102</f>
        <v>186.90313925518899</v>
      </c>
      <c r="BR57" s="48">
        <f>'A(IxI)'!BR57*BR$102</f>
        <v>54.69196988770242</v>
      </c>
      <c r="BS57" s="48">
        <f>'A(IxI)'!BS57*BS$102</f>
        <v>238.77785204885626</v>
      </c>
      <c r="BT57" s="48">
        <f>'A(IxI)'!BT57*BT$102</f>
        <v>10815.581503663949</v>
      </c>
      <c r="BU57" s="48">
        <f>'A(IxI)'!BU57*BU$102</f>
        <v>956.91968514699306</v>
      </c>
      <c r="BV57" s="48">
        <f>'A(IxI)'!BV57*BV$102</f>
        <v>2523.9396180056169</v>
      </c>
      <c r="BW57" s="48">
        <f>'A(IxI)'!BW57*BW$102</f>
        <v>516.91840908709582</v>
      </c>
      <c r="BX57" s="48">
        <f>'A(IxI)'!BX57*BX$102</f>
        <v>4403.3977281261796</v>
      </c>
      <c r="BY57" s="48">
        <f>'A(IxI)'!BY57*BY$102</f>
        <v>1002.2125990401797</v>
      </c>
      <c r="BZ57" s="48">
        <f>'A(IxI)'!BZ57*BZ$102</f>
        <v>1262.9261299487646</v>
      </c>
      <c r="CA57" s="55">
        <f>'A(IxI)'!CA57*CA$102</f>
        <v>0</v>
      </c>
      <c r="CB57" s="83">
        <f t="shared" si="0"/>
        <v>540900.48835259245</v>
      </c>
      <c r="CC57" s="51">
        <f>'Sim_F(IxI)'!B51</f>
        <v>451423.39798050199</v>
      </c>
      <c r="CD57" s="48">
        <f>'Sim_F(IxI)'!C51</f>
        <v>0</v>
      </c>
      <c r="CE57" s="48">
        <f>'Sim_F(IxI)'!D51</f>
        <v>0</v>
      </c>
      <c r="CF57" s="48">
        <f>'Sim_F(IxI)'!E51</f>
        <v>208644.30935650301</v>
      </c>
      <c r="CG57" s="48">
        <f>'Sim_F(IxI)'!F51</f>
        <v>9212.6381183446501</v>
      </c>
      <c r="CH57" s="82">
        <f>'Sim_F(IxI)'!G51</f>
        <v>36474.166192057201</v>
      </c>
      <c r="CI57" s="93">
        <f t="shared" si="1"/>
        <v>1246654.9999999993</v>
      </c>
      <c r="CJ57" s="127"/>
      <c r="CK57" s="48">
        <f>+'(I-AIxI)-1xSim_F(IxI)'!H50</f>
        <v>1246655.0000000002</v>
      </c>
      <c r="CL57" s="48">
        <f t="shared" si="2"/>
        <v>0</v>
      </c>
      <c r="CM57" s="48"/>
      <c r="CN57" s="247">
        <f t="shared" si="3"/>
        <v>0.56611854253775684</v>
      </c>
      <c r="CO57" s="360">
        <v>0</v>
      </c>
    </row>
    <row r="58" spans="1:93" ht="19.5" x14ac:dyDescent="0.25">
      <c r="A58" s="30"/>
      <c r="B58" s="42" t="s">
        <v>49</v>
      </c>
      <c r="C58" s="43" t="s">
        <v>160</v>
      </c>
      <c r="D58" s="51">
        <f>'A(IxI)'!D58*D$102</f>
        <v>7.1382987254672097</v>
      </c>
      <c r="E58" s="48">
        <f>'A(IxI)'!E58*E$102</f>
        <v>8.3181418631527801</v>
      </c>
      <c r="F58" s="48">
        <f>'A(IxI)'!F58*F$102</f>
        <v>22.766359741266516</v>
      </c>
      <c r="G58" s="48">
        <f>'A(IxI)'!G58*G$102</f>
        <v>2.6626352682835441</v>
      </c>
      <c r="H58" s="48">
        <f>'A(IxI)'!H58*H$102</f>
        <v>70.171861252899333</v>
      </c>
      <c r="I58" s="48">
        <f>'A(IxI)'!I58*I$102</f>
        <v>11.406952897071749</v>
      </c>
      <c r="J58" s="48">
        <f>'A(IxI)'!J58*J$102</f>
        <v>10.966828388727881</v>
      </c>
      <c r="K58" s="48">
        <f>'A(IxI)'!K58*K$102</f>
        <v>19.285512722078511</v>
      </c>
      <c r="L58" s="48">
        <f>'A(IxI)'!L58*L$102</f>
        <v>13.858281326045354</v>
      </c>
      <c r="M58" s="48">
        <f>'A(IxI)'!M58*M$102</f>
        <v>46.409236829766598</v>
      </c>
      <c r="N58" s="48">
        <f>'A(IxI)'!N58*N$102</f>
        <v>3.257724548156153</v>
      </c>
      <c r="O58" s="48">
        <f>'A(IxI)'!O58*O$102</f>
        <v>234.82133411765267</v>
      </c>
      <c r="P58" s="48">
        <f>'A(IxI)'!P58*P$102</f>
        <v>40.307993109861656</v>
      </c>
      <c r="Q58" s="48">
        <f>'A(IxI)'!Q58*Q$102</f>
        <v>6.3283229860654817</v>
      </c>
      <c r="R58" s="48">
        <f>'A(IxI)'!R58*R$102</f>
        <v>313.45298573046057</v>
      </c>
      <c r="S58" s="48">
        <f>'A(IxI)'!S58*S$102</f>
        <v>45.7338880134551</v>
      </c>
      <c r="T58" s="48">
        <f>'A(IxI)'!T58*T$102</f>
        <v>94.574031624101934</v>
      </c>
      <c r="U58" s="48">
        <f>'A(IxI)'!U58*U$102</f>
        <v>241.9351964198674</v>
      </c>
      <c r="V58" s="48">
        <f>'A(IxI)'!V58*V$102</f>
        <v>277.86586448392154</v>
      </c>
      <c r="W58" s="48">
        <f>'A(IxI)'!W58*W$102</f>
        <v>75.952583530487729</v>
      </c>
      <c r="X58" s="48">
        <f>'A(IxI)'!X58*X$102</f>
        <v>54.62337551557173</v>
      </c>
      <c r="Y58" s="48">
        <f>'A(IxI)'!Y58*Y$102</f>
        <v>15.948320816991588</v>
      </c>
      <c r="Z58" s="48">
        <f>'A(IxI)'!Z58*Z$102</f>
        <v>98.903374644104005</v>
      </c>
      <c r="AA58" s="48">
        <f>'A(IxI)'!AA58*AA$102</f>
        <v>20.959462010803573</v>
      </c>
      <c r="AB58" s="48">
        <f>'A(IxI)'!AB58*AB$102</f>
        <v>16.788014894174911</v>
      </c>
      <c r="AC58" s="48">
        <f>'A(IxI)'!AC58*AC$102</f>
        <v>8.86573821696566</v>
      </c>
      <c r="AD58" s="48">
        <f>'A(IxI)'!AD58*AD$102</f>
        <v>11.588285802801257</v>
      </c>
      <c r="AE58" s="48">
        <f>'A(IxI)'!AE58*AE$102</f>
        <v>121.07317468897075</v>
      </c>
      <c r="AF58" s="48">
        <f>'A(IxI)'!AF58*AF$102</f>
        <v>62.220817247157491</v>
      </c>
      <c r="AG58" s="48">
        <f>'A(IxI)'!AG58*AG$102</f>
        <v>9.9046042010847639</v>
      </c>
      <c r="AH58" s="48">
        <f>'A(IxI)'!AH58*AH$102</f>
        <v>36.57326429570071</v>
      </c>
      <c r="AI58" s="48">
        <f>'A(IxI)'!AI58*AI$102</f>
        <v>27.42687399666368</v>
      </c>
      <c r="AJ58" s="48">
        <f>'A(IxI)'!AJ58*AJ$102</f>
        <v>0</v>
      </c>
      <c r="AK58" s="48">
        <f>'A(IxI)'!AK58*AK$102</f>
        <v>38.861507753583965</v>
      </c>
      <c r="AL58" s="48">
        <f>'A(IxI)'!AL58*AL$102</f>
        <v>246.9810638160688</v>
      </c>
      <c r="AM58" s="48">
        <f>'A(IxI)'!AM58*AM$102</f>
        <v>9.3775103602520318</v>
      </c>
      <c r="AN58" s="48">
        <f>'A(IxI)'!AN58*AN$102</f>
        <v>42.05581243425263</v>
      </c>
      <c r="AO58" s="48">
        <f>'A(IxI)'!AO58*AO$102</f>
        <v>56.445233895374905</v>
      </c>
      <c r="AP58" s="48">
        <f>'A(IxI)'!AP58*AP$102</f>
        <v>63.552448504757876</v>
      </c>
      <c r="AQ58" s="48">
        <f>'A(IxI)'!AQ58*AQ$102</f>
        <v>118.96739389441262</v>
      </c>
      <c r="AR58" s="48">
        <f>'A(IxI)'!AR58*AR$102</f>
        <v>28.472722180825897</v>
      </c>
      <c r="AS58" s="48">
        <f>'A(IxI)'!AS58*AS$102</f>
        <v>53.884574826431859</v>
      </c>
      <c r="AT58" s="48">
        <f>'A(IxI)'!AT58*AT$102</f>
        <v>17.142704069096919</v>
      </c>
      <c r="AU58" s="48">
        <f>'A(IxI)'!AU58*AU$102</f>
        <v>7.9181464829211272</v>
      </c>
      <c r="AV58" s="48">
        <f>'A(IxI)'!AV58*AV$102</f>
        <v>53.06228579290174</v>
      </c>
      <c r="AW58" s="48">
        <f>'A(IxI)'!AW58*AW$102</f>
        <v>10.962051760855136</v>
      </c>
      <c r="AX58" s="48">
        <f>'A(IxI)'!AX58*AX$102</f>
        <v>37.39674208444255</v>
      </c>
      <c r="AY58" s="48">
        <f>'A(IxI)'!AY58*AY$102</f>
        <v>54.811985989001798</v>
      </c>
      <c r="AZ58" s="48">
        <f>'A(IxI)'!AZ58*AZ$102</f>
        <v>161.59916975668665</v>
      </c>
      <c r="BA58" s="48">
        <f>'A(IxI)'!BA58*BA$102</f>
        <v>25.5682372128718</v>
      </c>
      <c r="BB58" s="48">
        <f>'A(IxI)'!BB58*BB$102</f>
        <v>36.951293774147445</v>
      </c>
      <c r="BC58" s="48">
        <f>'A(IxI)'!BC58*BC$102</f>
        <v>83.683666433549519</v>
      </c>
      <c r="BD58" s="48">
        <f>'A(IxI)'!BD58*BD$102</f>
        <v>1969.6496840798352</v>
      </c>
      <c r="BE58" s="48">
        <f>'A(IxI)'!BE58*BE$102</f>
        <v>82.86364610932921</v>
      </c>
      <c r="BF58" s="48">
        <f>'A(IxI)'!BF58*BF$102</f>
        <v>220.49588561032107</v>
      </c>
      <c r="BG58" s="48">
        <f>'A(IxI)'!BG58*BG$102</f>
        <v>125.28501838075545</v>
      </c>
      <c r="BH58" s="48">
        <f>'A(IxI)'!BH58*BH$102</f>
        <v>223.1426842960052</v>
      </c>
      <c r="BI58" s="48">
        <f>'A(IxI)'!BI58*BI$102</f>
        <v>1707.2384052405587</v>
      </c>
      <c r="BJ58" s="48">
        <f>'A(IxI)'!BJ58*BJ$102</f>
        <v>4075.518927352316</v>
      </c>
      <c r="BK58" s="48">
        <f>'A(IxI)'!BK58*BK$102</f>
        <v>863.99423521169274</v>
      </c>
      <c r="BL58" s="48">
        <f>'A(IxI)'!BL58*BL$102</f>
        <v>100.96284756869963</v>
      </c>
      <c r="BM58" s="48">
        <f>'A(IxI)'!BM58*BM$102</f>
        <v>93.874075356807936</v>
      </c>
      <c r="BN58" s="48">
        <f>'A(IxI)'!BN58*BN$102</f>
        <v>52.635157746710334</v>
      </c>
      <c r="BO58" s="48">
        <f>'A(IxI)'!BO58*BO$102</f>
        <v>922.19743357246023</v>
      </c>
      <c r="BP58" s="48">
        <f>'A(IxI)'!BP58*BP$102</f>
        <v>3462.9088901257278</v>
      </c>
      <c r="BQ58" s="48">
        <f>'A(IxI)'!BQ58*BQ$102</f>
        <v>172.86557958915245</v>
      </c>
      <c r="BR58" s="48">
        <f>'A(IxI)'!BR58*BR$102</f>
        <v>255.75317800052875</v>
      </c>
      <c r="BS58" s="48">
        <f>'A(IxI)'!BS58*BS$102</f>
        <v>1.9974735372642705</v>
      </c>
      <c r="BT58" s="48">
        <f>'A(IxI)'!BT58*BT$102</f>
        <v>7837.6234467469258</v>
      </c>
      <c r="BU58" s="48">
        <f>'A(IxI)'!BU58*BU$102</f>
        <v>5453.3454926646582</v>
      </c>
      <c r="BV58" s="48">
        <f>'A(IxI)'!BV58*BV$102</f>
        <v>985.85934452552692</v>
      </c>
      <c r="BW58" s="48">
        <f>'A(IxI)'!BW58*BW$102</f>
        <v>492.94498598622522</v>
      </c>
      <c r="BX58" s="48">
        <f>'A(IxI)'!BX58*BX$102</f>
        <v>624.96399194538549</v>
      </c>
      <c r="BY58" s="48">
        <f>'A(IxI)'!BY58*BY$102</f>
        <v>726.71362822928745</v>
      </c>
      <c r="BZ58" s="48">
        <f>'A(IxI)'!BZ58*BZ$102</f>
        <v>562.01724717321713</v>
      </c>
      <c r="CA58" s="55">
        <f>'A(IxI)'!CA58*CA$102</f>
        <v>0</v>
      </c>
      <c r="CB58" s="83">
        <f t="shared" si="0"/>
        <v>34194.635149981608</v>
      </c>
      <c r="CC58" s="51">
        <f>'Sim_F(IxI)'!B52</f>
        <v>97139.808102587398</v>
      </c>
      <c r="CD58" s="48">
        <f>'Sim_F(IxI)'!C52</f>
        <v>0</v>
      </c>
      <c r="CE58" s="48">
        <f>'Sim_F(IxI)'!D52</f>
        <v>0</v>
      </c>
      <c r="CF58" s="48">
        <f>'Sim_F(IxI)'!E52</f>
        <v>82317.910316737005</v>
      </c>
      <c r="CG58" s="48">
        <f>'Sim_F(IxI)'!F52</f>
        <v>17273.141574480698</v>
      </c>
      <c r="CH58" s="82">
        <f>'Sim_F(IxI)'!G52</f>
        <v>30534.5048562132</v>
      </c>
      <c r="CI58" s="93">
        <f t="shared" si="1"/>
        <v>261459.99999999991</v>
      </c>
      <c r="CJ58" s="127"/>
      <c r="CK58" s="48">
        <f>+'(I-AIxI)-1xSim_F(IxI)'!H51</f>
        <v>261460.0000000007</v>
      </c>
      <c r="CL58" s="48">
        <f t="shared" si="2"/>
        <v>7.8580342233181E-10</v>
      </c>
      <c r="CM58" s="48"/>
      <c r="CN58" s="247">
        <f t="shared" si="3"/>
        <v>0.86921657175100731</v>
      </c>
      <c r="CO58" s="360">
        <v>0</v>
      </c>
    </row>
    <row r="59" spans="1:93" ht="19.5" x14ac:dyDescent="0.25">
      <c r="A59" s="30"/>
      <c r="B59" s="42" t="s">
        <v>50</v>
      </c>
      <c r="C59" s="43" t="s">
        <v>161</v>
      </c>
      <c r="D59" s="51">
        <f>'A(IxI)'!D59*D$102</f>
        <v>68.090814905599657</v>
      </c>
      <c r="E59" s="48">
        <f>'A(IxI)'!E59*E$102</f>
        <v>78.93765718251106</v>
      </c>
      <c r="F59" s="48">
        <f>'A(IxI)'!F59*F$102</f>
        <v>214.55270158809554</v>
      </c>
      <c r="G59" s="48">
        <f>'A(IxI)'!G59*G$102</f>
        <v>25.692652585380245</v>
      </c>
      <c r="H59" s="48">
        <f>'A(IxI)'!H59*H$102</f>
        <v>671.82889136944118</v>
      </c>
      <c r="I59" s="48">
        <f>'A(IxI)'!I59*I$102</f>
        <v>108.68095745394938</v>
      </c>
      <c r="J59" s="48">
        <f>'A(IxI)'!J59*J$102</f>
        <v>105.77155665913725</v>
      </c>
      <c r="K59" s="48">
        <f>'A(IxI)'!K59*K$102</f>
        <v>185.84101951698699</v>
      </c>
      <c r="L59" s="48">
        <f>'A(IxI)'!L59*L$102</f>
        <v>130.68616658217042</v>
      </c>
      <c r="M59" s="48">
        <f>'A(IxI)'!M59*M$102</f>
        <v>448.2597380012902</v>
      </c>
      <c r="N59" s="48">
        <f>'A(IxI)'!N59*N$102</f>
        <v>41.775924791220667</v>
      </c>
      <c r="O59" s="48">
        <f>'A(IxI)'!O59*O$102</f>
        <v>3089.4883404735692</v>
      </c>
      <c r="P59" s="48">
        <f>'A(IxI)'!P59*P$102</f>
        <v>356.08156576407987</v>
      </c>
      <c r="Q59" s="48">
        <f>'A(IxI)'!Q59*Q$102</f>
        <v>58.871056191039173</v>
      </c>
      <c r="R59" s="48">
        <f>'A(IxI)'!R59*R$102</f>
        <v>2897.4693292281481</v>
      </c>
      <c r="S59" s="48">
        <f>'A(IxI)'!S59*S$102</f>
        <v>411.60534586775879</v>
      </c>
      <c r="T59" s="48">
        <f>'A(IxI)'!T59*T$102</f>
        <v>893.6719778397719</v>
      </c>
      <c r="U59" s="48">
        <f>'A(IxI)'!U59*U$102</f>
        <v>2289.8707296522957</v>
      </c>
      <c r="V59" s="48">
        <f>'A(IxI)'!V59*V$102</f>
        <v>2697.9840230924588</v>
      </c>
      <c r="W59" s="48">
        <f>'A(IxI)'!W59*W$102</f>
        <v>732.85420309763765</v>
      </c>
      <c r="X59" s="48">
        <f>'A(IxI)'!X59*X$102</f>
        <v>509.34699823004564</v>
      </c>
      <c r="Y59" s="48">
        <f>'A(IxI)'!Y59*Y$102</f>
        <v>149.8919467834159</v>
      </c>
      <c r="Z59" s="48">
        <f>'A(IxI)'!Z59*Z$102</f>
        <v>954.44434341456724</v>
      </c>
      <c r="AA59" s="48">
        <f>'A(IxI)'!AA59*AA$102</f>
        <v>202.89815705207471</v>
      </c>
      <c r="AB59" s="48">
        <f>'A(IxI)'!AB59*AB$102</f>
        <v>158.125013175509</v>
      </c>
      <c r="AC59" s="48">
        <f>'A(IxI)'!AC59*AC$102</f>
        <v>95.716138267929111</v>
      </c>
      <c r="AD59" s="48">
        <f>'A(IxI)'!AD59*AD$102</f>
        <v>111.40059964421974</v>
      </c>
      <c r="AE59" s="48">
        <f>'A(IxI)'!AE59*AE$102</f>
        <v>1110.0254482020634</v>
      </c>
      <c r="AF59" s="48">
        <f>'A(IxI)'!AF59*AF$102</f>
        <v>557.18753839638339</v>
      </c>
      <c r="AG59" s="48">
        <f>'A(IxI)'!AG59*AG$102</f>
        <v>93.287077397917216</v>
      </c>
      <c r="AH59" s="48">
        <f>'A(IxI)'!AH59*AH$102</f>
        <v>325.67816291319173</v>
      </c>
      <c r="AI59" s="48">
        <f>'A(IxI)'!AI59*AI$102</f>
        <v>215.2313743142978</v>
      </c>
      <c r="AJ59" s="48">
        <f>'A(IxI)'!AJ59*AJ$102</f>
        <v>0</v>
      </c>
      <c r="AK59" s="48">
        <f>'A(IxI)'!AK59*AK$102</f>
        <v>182.97354966180444</v>
      </c>
      <c r="AL59" s="48">
        <f>'A(IxI)'!AL59*AL$102</f>
        <v>798.27702695184541</v>
      </c>
      <c r="AM59" s="48">
        <f>'A(IxI)'!AM59*AM$102</f>
        <v>82.936045405302224</v>
      </c>
      <c r="AN59" s="48">
        <f>'A(IxI)'!AN59*AN$102</f>
        <v>374.00187635513697</v>
      </c>
      <c r="AO59" s="48">
        <f>'A(IxI)'!AO59*AO$102</f>
        <v>508.83610173026551</v>
      </c>
      <c r="AP59" s="48">
        <f>'A(IxI)'!AP59*AP$102</f>
        <v>545.88089007392875</v>
      </c>
      <c r="AQ59" s="48">
        <f>'A(IxI)'!AQ59*AQ$102</f>
        <v>1097.9612477837877</v>
      </c>
      <c r="AR59" s="48">
        <f>'A(IxI)'!AR59*AR$102</f>
        <v>169.9053331614783</v>
      </c>
      <c r="AS59" s="48">
        <f>'A(IxI)'!AS59*AS$102</f>
        <v>278.91934792349906</v>
      </c>
      <c r="AT59" s="48">
        <f>'A(IxI)'!AT59*AT$102</f>
        <v>122.5646774663944</v>
      </c>
      <c r="AU59" s="48">
        <f>'A(IxI)'!AU59*AU$102</f>
        <v>71.957648892506924</v>
      </c>
      <c r="AV59" s="48">
        <f>'A(IxI)'!AV59*AV$102</f>
        <v>435.87024204270375</v>
      </c>
      <c r="AW59" s="48">
        <f>'A(IxI)'!AW59*AW$102</f>
        <v>90.061692693362431</v>
      </c>
      <c r="AX59" s="48">
        <f>'A(IxI)'!AX59*AX$102</f>
        <v>255.50294652947511</v>
      </c>
      <c r="AY59" s="48">
        <f>'A(IxI)'!AY59*AY$102</f>
        <v>448.72548989473762</v>
      </c>
      <c r="AZ59" s="48">
        <f>'A(IxI)'!AZ59*AZ$102</f>
        <v>1387.6875094917345</v>
      </c>
      <c r="BA59" s="48">
        <f>'A(IxI)'!BA59*BA$102</f>
        <v>837.8717757871151</v>
      </c>
      <c r="BB59" s="48">
        <f>'A(IxI)'!BB59*BB$102</f>
        <v>184.17896286299339</v>
      </c>
      <c r="BC59" s="48">
        <f>'A(IxI)'!BC59*BC$102</f>
        <v>150.52711118005172</v>
      </c>
      <c r="BD59" s="48">
        <f>'A(IxI)'!BD59*BD$102</f>
        <v>281.40785772777269</v>
      </c>
      <c r="BE59" s="48">
        <f>'A(IxI)'!BE59*BE$102</f>
        <v>407.61475958901855</v>
      </c>
      <c r="BF59" s="48">
        <f>'A(IxI)'!BF59*BF$102</f>
        <v>463.80862816563524</v>
      </c>
      <c r="BG59" s="48">
        <f>'A(IxI)'!BG59*BG$102</f>
        <v>366.05190638024158</v>
      </c>
      <c r="BH59" s="48">
        <f>'A(IxI)'!BH59*BH$102</f>
        <v>322.70368286350219</v>
      </c>
      <c r="BI59" s="48">
        <f>'A(IxI)'!BI59*BI$102</f>
        <v>23082.341230788519</v>
      </c>
      <c r="BJ59" s="48">
        <f>'A(IxI)'!BJ59*BJ$102</f>
        <v>2641.692136507485</v>
      </c>
      <c r="BK59" s="48">
        <f>'A(IxI)'!BK59*BK$102</f>
        <v>2781.5326426229972</v>
      </c>
      <c r="BL59" s="48">
        <f>'A(IxI)'!BL59*BL$102</f>
        <v>19.225564539626411</v>
      </c>
      <c r="BM59" s="48">
        <f>'A(IxI)'!BM59*BM$102</f>
        <v>51.724315173808897</v>
      </c>
      <c r="BN59" s="48">
        <f>'A(IxI)'!BN59*BN$102</f>
        <v>497.45594215736429</v>
      </c>
      <c r="BO59" s="48">
        <f>'A(IxI)'!BO59*BO$102</f>
        <v>176.64604600291148</v>
      </c>
      <c r="BP59" s="48">
        <f>'A(IxI)'!BP59*BP$102</f>
        <v>154.74236520289057</v>
      </c>
      <c r="BQ59" s="48">
        <f>'A(IxI)'!BQ59*BQ$102</f>
        <v>84.442267525602929</v>
      </c>
      <c r="BR59" s="48">
        <f>'A(IxI)'!BR59*BR$102</f>
        <v>11.682779292823488</v>
      </c>
      <c r="BS59" s="48">
        <f>'A(IxI)'!BS59*BS$102</f>
        <v>19.293292147055872</v>
      </c>
      <c r="BT59" s="48">
        <f>'A(IxI)'!BT59*BT$102</f>
        <v>748.25145998808614</v>
      </c>
      <c r="BU59" s="48">
        <f>'A(IxI)'!BU59*BU$102</f>
        <v>660.46185969618716</v>
      </c>
      <c r="BV59" s="48">
        <f>'A(IxI)'!BV59*BV$102</f>
        <v>266.34144138803396</v>
      </c>
      <c r="BW59" s="48">
        <f>'A(IxI)'!BW59*BW$102</f>
        <v>188.77827600642587</v>
      </c>
      <c r="BX59" s="48">
        <f>'A(IxI)'!BX59*BX$102</f>
        <v>855.14213383186757</v>
      </c>
      <c r="BY59" s="48">
        <f>'A(IxI)'!BY59*BY$102</f>
        <v>687.35806294012048</v>
      </c>
      <c r="BZ59" s="48">
        <f>'A(IxI)'!BZ59*BZ$102</f>
        <v>411.08561845457496</v>
      </c>
      <c r="CA59" s="55">
        <f>'A(IxI)'!CA59*CA$102</f>
        <v>0</v>
      </c>
      <c r="CB59" s="83">
        <f t="shared" si="0"/>
        <v>63195.671194514834</v>
      </c>
      <c r="CC59" s="51">
        <f>'Sim_F(IxI)'!B53</f>
        <v>163244.050815339</v>
      </c>
      <c r="CD59" s="48">
        <f>'Sim_F(IxI)'!C53</f>
        <v>0</v>
      </c>
      <c r="CE59" s="48">
        <f>'Sim_F(IxI)'!D53</f>
        <v>0</v>
      </c>
      <c r="CF59" s="48">
        <f>'Sim_F(IxI)'!E53</f>
        <v>425179.71086530801</v>
      </c>
      <c r="CG59" s="48">
        <f>'Sim_F(IxI)'!F53</f>
        <v>-7512.2086487338402</v>
      </c>
      <c r="CH59" s="82">
        <f>'Sim_F(IxI)'!G53</f>
        <v>202215.77577357201</v>
      </c>
      <c r="CI59" s="93">
        <f t="shared" si="1"/>
        <v>846323.00000000012</v>
      </c>
      <c r="CJ59" s="127"/>
      <c r="CK59" s="48">
        <f>+'(I-AIxI)-1xSim_F(IxI)'!H52</f>
        <v>846322.99999999884</v>
      </c>
      <c r="CL59" s="48">
        <f t="shared" si="2"/>
        <v>-1.280568540096283E-9</v>
      </c>
      <c r="CM59" s="48"/>
      <c r="CN59" s="247">
        <f t="shared" si="3"/>
        <v>0.92532913415502727</v>
      </c>
      <c r="CO59" s="360">
        <v>0</v>
      </c>
    </row>
    <row r="60" spans="1:93" ht="19.5" x14ac:dyDescent="0.25">
      <c r="A60" s="30"/>
      <c r="B60" s="42" t="s">
        <v>51</v>
      </c>
      <c r="C60" s="43" t="s">
        <v>162</v>
      </c>
      <c r="D60" s="51">
        <f>'A(IxI)'!D60*D$102</f>
        <v>24.513325538152561</v>
      </c>
      <c r="E60" s="48">
        <f>'A(IxI)'!E60*E$102</f>
        <v>33.705634933816008</v>
      </c>
      <c r="F60" s="48">
        <f>'A(IxI)'!F60*F$102</f>
        <v>111.12439968010983</v>
      </c>
      <c r="G60" s="48">
        <f>'A(IxI)'!G60*G$102</f>
        <v>5.4304917220720359</v>
      </c>
      <c r="H60" s="48">
        <f>'A(IxI)'!H60*H$102</f>
        <v>209.76749286804824</v>
      </c>
      <c r="I60" s="48">
        <f>'A(IxI)'!I60*I$102</f>
        <v>40.783317845281744</v>
      </c>
      <c r="J60" s="48">
        <f>'A(IxI)'!J60*J$102</f>
        <v>23.010685312904485</v>
      </c>
      <c r="K60" s="48">
        <f>'A(IxI)'!K60*K$102</f>
        <v>42.503758414589271</v>
      </c>
      <c r="L60" s="48">
        <f>'A(IxI)'!L60*L$102</f>
        <v>66.581225565684463</v>
      </c>
      <c r="M60" s="48">
        <f>'A(IxI)'!M60*M$102</f>
        <v>89.081047125034132</v>
      </c>
      <c r="N60" s="48">
        <f>'A(IxI)'!N60*N$102</f>
        <v>559.40057983412544</v>
      </c>
      <c r="O60" s="48">
        <f>'A(IxI)'!O60*O$102</f>
        <v>3133.3938411725526</v>
      </c>
      <c r="P60" s="48">
        <f>'A(IxI)'!P60*P$102</f>
        <v>497.69445931939765</v>
      </c>
      <c r="Q60" s="48">
        <f>'A(IxI)'!Q60*Q$102</f>
        <v>40.575708181584069</v>
      </c>
      <c r="R60" s="48">
        <f>'A(IxI)'!R60*R$102</f>
        <v>9563.7653615815598</v>
      </c>
      <c r="S60" s="48">
        <f>'A(IxI)'!S60*S$102</f>
        <v>1175.1677521140239</v>
      </c>
      <c r="T60" s="48">
        <f>'A(IxI)'!T60*T$102</f>
        <v>431.39604460594154</v>
      </c>
      <c r="U60" s="48">
        <f>'A(IxI)'!U60*U$102</f>
        <v>2068.6665566715792</v>
      </c>
      <c r="V60" s="48">
        <f>'A(IxI)'!V60*V$102</f>
        <v>1121.8312668473814</v>
      </c>
      <c r="W60" s="48">
        <f>'A(IxI)'!W60*W$102</f>
        <v>152.93988846293863</v>
      </c>
      <c r="X60" s="48">
        <f>'A(IxI)'!X60*X$102</f>
        <v>985.37850404174412</v>
      </c>
      <c r="Y60" s="48">
        <f>'A(IxI)'!Y60*Y$102</f>
        <v>77.227699304426707</v>
      </c>
      <c r="Z60" s="48">
        <f>'A(IxI)'!Z60*Z$102</f>
        <v>200.54418821132984</v>
      </c>
      <c r="AA60" s="48">
        <f>'A(IxI)'!AA60*AA$102</f>
        <v>326.88505680599042</v>
      </c>
      <c r="AB60" s="48">
        <f>'A(IxI)'!AB60*AB$102</f>
        <v>83.042581897866228</v>
      </c>
      <c r="AC60" s="48">
        <f>'A(IxI)'!AC60*AC$102</f>
        <v>26.827493938340737</v>
      </c>
      <c r="AD60" s="48">
        <f>'A(IxI)'!AD60*AD$102</f>
        <v>28.916153726334688</v>
      </c>
      <c r="AE60" s="48">
        <f>'A(IxI)'!AE60*AE$102</f>
        <v>1488.6811894984635</v>
      </c>
      <c r="AF60" s="48">
        <f>'A(IxI)'!AF60*AF$102</f>
        <v>1579.7149763366094</v>
      </c>
      <c r="AG60" s="48">
        <f>'A(IxI)'!AG60*AG$102</f>
        <v>49.039229751352096</v>
      </c>
      <c r="AH60" s="48">
        <f>'A(IxI)'!AH60*AH$102</f>
        <v>418.13861344880394</v>
      </c>
      <c r="AI60" s="48">
        <f>'A(IxI)'!AI60*AI$102</f>
        <v>259.25544331352552</v>
      </c>
      <c r="AJ60" s="48">
        <f>'A(IxI)'!AJ60*AJ$102</f>
        <v>0</v>
      </c>
      <c r="AK60" s="48">
        <f>'A(IxI)'!AK60*AK$102</f>
        <v>168.03244986329747</v>
      </c>
      <c r="AL60" s="48">
        <f>'A(IxI)'!AL60*AL$102</f>
        <v>1451.5234335629887</v>
      </c>
      <c r="AM60" s="48">
        <f>'A(IxI)'!AM60*AM$102</f>
        <v>69.540059659200452</v>
      </c>
      <c r="AN60" s="48">
        <f>'A(IxI)'!AN60*AN$102</f>
        <v>487.09518964751879</v>
      </c>
      <c r="AO60" s="48">
        <f>'A(IxI)'!AO60*AO$102</f>
        <v>555.92155566492693</v>
      </c>
      <c r="AP60" s="48">
        <f>'A(IxI)'!AP60*AP$102</f>
        <v>118.78399892461675</v>
      </c>
      <c r="AQ60" s="48">
        <f>'A(IxI)'!AQ60*AQ$102</f>
        <v>874.58234731008929</v>
      </c>
      <c r="AR60" s="48">
        <f>'A(IxI)'!AR60*AR$102</f>
        <v>138.11506766104119</v>
      </c>
      <c r="AS60" s="48">
        <f>'A(IxI)'!AS60*AS$102</f>
        <v>182.31993673107593</v>
      </c>
      <c r="AT60" s="48">
        <f>'A(IxI)'!AT60*AT$102</f>
        <v>64.147558868233347</v>
      </c>
      <c r="AU60" s="48">
        <f>'A(IxI)'!AU60*AU$102</f>
        <v>482.24326606160798</v>
      </c>
      <c r="AV60" s="48">
        <f>'A(IxI)'!AV60*AV$102</f>
        <v>433.00905295557715</v>
      </c>
      <c r="AW60" s="48">
        <f>'A(IxI)'!AW60*AW$102</f>
        <v>94.132828984040827</v>
      </c>
      <c r="AX60" s="48">
        <f>'A(IxI)'!AX60*AX$102</f>
        <v>270.0152135543043</v>
      </c>
      <c r="AY60" s="48">
        <f>'A(IxI)'!AY60*AY$102</f>
        <v>801.46623940456334</v>
      </c>
      <c r="AZ60" s="48">
        <f>'A(IxI)'!AZ60*AZ$102</f>
        <v>4524.5543919758811</v>
      </c>
      <c r="BA60" s="48">
        <f>'A(IxI)'!BA60*BA$102</f>
        <v>1108.6594689280355</v>
      </c>
      <c r="BB60" s="48">
        <f>'A(IxI)'!BB60*BB$102</f>
        <v>327.05716518349789</v>
      </c>
      <c r="BC60" s="48">
        <f>'A(IxI)'!BC60*BC$102</f>
        <v>7047.7961895955532</v>
      </c>
      <c r="BD60" s="48">
        <f>'A(IxI)'!BD60*BD$102</f>
        <v>5201.3804309557254</v>
      </c>
      <c r="BE60" s="48">
        <f>'A(IxI)'!BE60*BE$102</f>
        <v>1122.5171486808681</v>
      </c>
      <c r="BF60" s="48">
        <f>'A(IxI)'!BF60*BF$102</f>
        <v>1367.029224860293</v>
      </c>
      <c r="BG60" s="48">
        <f>'A(IxI)'!BG60*BG$102</f>
        <v>413.74216935918025</v>
      </c>
      <c r="BH60" s="48">
        <f>'A(IxI)'!BH60*BH$102</f>
        <v>475.29056741347756</v>
      </c>
      <c r="BI60" s="48">
        <f>'A(IxI)'!BI60*BI$102</f>
        <v>19497.026050551045</v>
      </c>
      <c r="BJ60" s="48">
        <f>'A(IxI)'!BJ60*BJ$102</f>
        <v>164.03097605294622</v>
      </c>
      <c r="BK60" s="48">
        <f>'A(IxI)'!BK60*BK$102</f>
        <v>1405.3714577039177</v>
      </c>
      <c r="BL60" s="48">
        <f>'A(IxI)'!BL60*BL$102</f>
        <v>4.5644434928551147</v>
      </c>
      <c r="BM60" s="48">
        <f>'A(IxI)'!BM60*BM$102</f>
        <v>19.213094151090505</v>
      </c>
      <c r="BN60" s="48">
        <f>'A(IxI)'!BN60*BN$102</f>
        <v>1646.8849743812436</v>
      </c>
      <c r="BO60" s="48">
        <f>'A(IxI)'!BO60*BO$102</f>
        <v>27.919817740260605</v>
      </c>
      <c r="BP60" s="48">
        <f>'A(IxI)'!BP60*BP$102</f>
        <v>124.12668987950205</v>
      </c>
      <c r="BQ60" s="48">
        <f>'A(IxI)'!BQ60*BQ$102</f>
        <v>18.800903527516251</v>
      </c>
      <c r="BR60" s="48">
        <f>'A(IxI)'!BR60*BR$102</f>
        <v>4.4215460036064229</v>
      </c>
      <c r="BS60" s="48">
        <f>'A(IxI)'!BS60*BS$102</f>
        <v>3.8340866271241856</v>
      </c>
      <c r="BT60" s="48">
        <f>'A(IxI)'!BT60*BT$102</f>
        <v>721.61635929468969</v>
      </c>
      <c r="BU60" s="48">
        <f>'A(IxI)'!BU60*BU$102</f>
        <v>68.446952977046379</v>
      </c>
      <c r="BV60" s="48">
        <f>'A(IxI)'!BV60*BV$102</f>
        <v>143.23509130010493</v>
      </c>
      <c r="BW60" s="48">
        <f>'A(IxI)'!BW60*BW$102</f>
        <v>27.591640514303538</v>
      </c>
      <c r="BX60" s="48">
        <f>'A(IxI)'!BX60*BX$102</f>
        <v>370.00637636126794</v>
      </c>
      <c r="BY60" s="48">
        <f>'A(IxI)'!BY60*BY$102</f>
        <v>116.32492869360232</v>
      </c>
      <c r="BZ60" s="48">
        <f>'A(IxI)'!BZ60*BZ$102</f>
        <v>68.358590839266924</v>
      </c>
      <c r="CA60" s="55">
        <f>'A(IxI)'!CA60*CA$102</f>
        <v>0</v>
      </c>
      <c r="CB60" s="83">
        <f t="shared" si="0"/>
        <v>77125.712903968539</v>
      </c>
      <c r="CC60" s="51">
        <f>'Sim_F(IxI)'!B54</f>
        <v>40608.2808014478</v>
      </c>
      <c r="CD60" s="48">
        <f>'Sim_F(IxI)'!C54</f>
        <v>0</v>
      </c>
      <c r="CE60" s="48">
        <f>'Sim_F(IxI)'!D54</f>
        <v>0</v>
      </c>
      <c r="CF60" s="48">
        <f>'Sim_F(IxI)'!E54</f>
        <v>93429.792589985896</v>
      </c>
      <c r="CG60" s="48">
        <f>'Sim_F(IxI)'!F54</f>
        <v>12056.188537669401</v>
      </c>
      <c r="CH60" s="82">
        <f>'Sim_F(IxI)'!G54</f>
        <v>62005.025166928302</v>
      </c>
      <c r="CI60" s="93">
        <f t="shared" si="1"/>
        <v>285224.99999999988</v>
      </c>
      <c r="CJ60" s="127"/>
      <c r="CK60" s="48">
        <f>+'(I-AIxI)-1xSim_F(IxI)'!H53</f>
        <v>285224.99999999936</v>
      </c>
      <c r="CL60" s="48">
        <f t="shared" si="2"/>
        <v>-5.2386894822120667E-10</v>
      </c>
      <c r="CM60" s="48"/>
      <c r="CN60" s="247">
        <f t="shared" si="3"/>
        <v>0.72959693959516692</v>
      </c>
      <c r="CO60" s="360">
        <v>0</v>
      </c>
    </row>
    <row r="61" spans="1:93" ht="19.5" x14ac:dyDescent="0.25">
      <c r="A61" s="30"/>
      <c r="B61" s="42" t="s">
        <v>52</v>
      </c>
      <c r="C61" s="43" t="s">
        <v>163</v>
      </c>
      <c r="D61" s="51">
        <f>'A(IxI)'!D61*D$102</f>
        <v>41.056837878756646</v>
      </c>
      <c r="E61" s="48">
        <f>'A(IxI)'!E61*E$102</f>
        <v>47.204857581081107</v>
      </c>
      <c r="F61" s="48">
        <f>'A(IxI)'!F61*F$102</f>
        <v>126.85507529247265</v>
      </c>
      <c r="G61" s="48">
        <f>'A(IxI)'!G61*G$102</f>
        <v>15.775320153870625</v>
      </c>
      <c r="H61" s="48">
        <f>'A(IxI)'!H61*H$102</f>
        <v>407.47544344202367</v>
      </c>
      <c r="I61" s="48">
        <f>'A(IxI)'!I61*I$102</f>
        <v>65.408586012320782</v>
      </c>
      <c r="J61" s="48">
        <f>'A(IxI)'!J61*J$102</f>
        <v>64.895306958562756</v>
      </c>
      <c r="K61" s="48">
        <f>'A(IxI)'!K61*K$102</f>
        <v>113.86741357260715</v>
      </c>
      <c r="L61" s="48">
        <f>'A(IxI)'!L61*L$102</f>
        <v>77.350723292171978</v>
      </c>
      <c r="M61" s="48">
        <f>'A(IxI)'!M61*M$102</f>
        <v>275.6523510777252</v>
      </c>
      <c r="N61" s="48">
        <f>'A(IxI)'!N61*N$102</f>
        <v>36.778365907073812</v>
      </c>
      <c r="O61" s="48">
        <f>'A(IxI)'!O61*O$102</f>
        <v>1798.0980102015455</v>
      </c>
      <c r="P61" s="48">
        <f>'A(IxI)'!P61*P$102</f>
        <v>14554.467052142687</v>
      </c>
      <c r="Q61" s="48">
        <f>'A(IxI)'!Q61*Q$102</f>
        <v>34.080416327868157</v>
      </c>
      <c r="R61" s="48">
        <f>'A(IxI)'!R61*R$102</f>
        <v>2381.8225715772869</v>
      </c>
      <c r="S61" s="48">
        <f>'A(IxI)'!S61*S$102</f>
        <v>294.2869076572178</v>
      </c>
      <c r="T61" s="48">
        <f>'A(IxI)'!T61*T$102</f>
        <v>530.72177823197092</v>
      </c>
      <c r="U61" s="48">
        <f>'A(IxI)'!U61*U$102</f>
        <v>1076.2192588399</v>
      </c>
      <c r="V61" s="48">
        <f>'A(IxI)'!V61*V$102</f>
        <v>1691.2313170413552</v>
      </c>
      <c r="W61" s="48">
        <f>'A(IxI)'!W61*W$102</f>
        <v>450.11266330851015</v>
      </c>
      <c r="X61" s="48">
        <f>'A(IxI)'!X61*X$102</f>
        <v>329.67079094591975</v>
      </c>
      <c r="Y61" s="48">
        <f>'A(IxI)'!Y61*Y$102</f>
        <v>88.640059755181682</v>
      </c>
      <c r="Z61" s="48">
        <f>'A(IxI)'!Z61*Z$102</f>
        <v>586.11833882910207</v>
      </c>
      <c r="AA61" s="48">
        <f>'A(IxI)'!AA61*AA$102</f>
        <v>133.21387739564412</v>
      </c>
      <c r="AB61" s="48">
        <f>'A(IxI)'!AB61*AB$102</f>
        <v>93.407106961786596</v>
      </c>
      <c r="AC61" s="48">
        <f>'A(IxI)'!AC61*AC$102</f>
        <v>51.245099952159563</v>
      </c>
      <c r="AD61" s="48">
        <f>'A(IxI)'!AD61*AD$102</f>
        <v>68.001642903140308</v>
      </c>
      <c r="AE61" s="48">
        <f>'A(IxI)'!AE61*AE$102</f>
        <v>701.70070551112815</v>
      </c>
      <c r="AF61" s="48">
        <f>'A(IxI)'!AF61*AF$102</f>
        <v>423.85077767328187</v>
      </c>
      <c r="AG61" s="48">
        <f>'A(IxI)'!AG61*AG$102</f>
        <v>55.102713892703981</v>
      </c>
      <c r="AH61" s="48">
        <f>'A(IxI)'!AH61*AH$102</f>
        <v>174.04865799422819</v>
      </c>
      <c r="AI61" s="48">
        <f>'A(IxI)'!AI61*AI$102</f>
        <v>115.24776621873245</v>
      </c>
      <c r="AJ61" s="48">
        <f>'A(IxI)'!AJ61*AJ$102</f>
        <v>0</v>
      </c>
      <c r="AK61" s="48">
        <f>'A(IxI)'!AK61*AK$102</f>
        <v>96.95262814373676</v>
      </c>
      <c r="AL61" s="48">
        <f>'A(IxI)'!AL61*AL$102</f>
        <v>375.15714316476101</v>
      </c>
      <c r="AM61" s="48">
        <f>'A(IxI)'!AM61*AM$102</f>
        <v>46.952308513868296</v>
      </c>
      <c r="AN61" s="48">
        <f>'A(IxI)'!AN61*AN$102</f>
        <v>199.36078272799176</v>
      </c>
      <c r="AO61" s="48">
        <f>'A(IxI)'!AO61*AO$102</f>
        <v>279.12915960142794</v>
      </c>
      <c r="AP61" s="48">
        <f>'A(IxI)'!AP61*AP$102</f>
        <v>70.974163130208893</v>
      </c>
      <c r="AQ61" s="48">
        <f>'A(IxI)'!AQ61*AQ$102</f>
        <v>20431.736673084055</v>
      </c>
      <c r="AR61" s="48">
        <f>'A(IxI)'!AR61*AR$102</f>
        <v>93.653032880791997</v>
      </c>
      <c r="AS61" s="48">
        <f>'A(IxI)'!AS61*AS$102</f>
        <v>154.73186746266859</v>
      </c>
      <c r="AT61" s="48">
        <f>'A(IxI)'!AT61*AT$102</f>
        <v>71.147358273052859</v>
      </c>
      <c r="AU61" s="48">
        <f>'A(IxI)'!AU61*AU$102</f>
        <v>46.180066654643333</v>
      </c>
      <c r="AV61" s="48">
        <f>'A(IxI)'!AV61*AV$102</f>
        <v>240.75248396081304</v>
      </c>
      <c r="AW61" s="48">
        <f>'A(IxI)'!AW61*AW$102</f>
        <v>49.411714572147453</v>
      </c>
      <c r="AX61" s="48">
        <f>'A(IxI)'!AX61*AX$102</f>
        <v>138.03179428891619</v>
      </c>
      <c r="AY61" s="48">
        <f>'A(IxI)'!AY61*AY$102</f>
        <v>241.0210012528585</v>
      </c>
      <c r="AZ61" s="48">
        <f>'A(IxI)'!AZ61*AZ$102</f>
        <v>755.65412768167766</v>
      </c>
      <c r="BA61" s="48">
        <f>'A(IxI)'!BA61*BA$102</f>
        <v>62.145153213419974</v>
      </c>
      <c r="BB61" s="48">
        <f>'A(IxI)'!BB61*BB$102</f>
        <v>100.93376603181336</v>
      </c>
      <c r="BC61" s="48">
        <f>'A(IxI)'!BC61*BC$102</f>
        <v>310.1964905332228</v>
      </c>
      <c r="BD61" s="48">
        <f>'A(IxI)'!BD61*BD$102</f>
        <v>4638.0087558788382</v>
      </c>
      <c r="BE61" s="48">
        <f>'A(IxI)'!BE61*BE$102</f>
        <v>569.81699459029164</v>
      </c>
      <c r="BF61" s="48">
        <f>'A(IxI)'!BF61*BF$102</f>
        <v>229.61900926422695</v>
      </c>
      <c r="BG61" s="48">
        <f>'A(IxI)'!BG61*BG$102</f>
        <v>219.26502164721308</v>
      </c>
      <c r="BH61" s="48">
        <f>'A(IxI)'!BH61*BH$102</f>
        <v>553.16912943868135</v>
      </c>
      <c r="BI61" s="48">
        <f>'A(IxI)'!BI61*BI$102</f>
        <v>6211.5950679447196</v>
      </c>
      <c r="BJ61" s="48">
        <f>'A(IxI)'!BJ61*BJ$102</f>
        <v>1324.1546734045473</v>
      </c>
      <c r="BK61" s="48">
        <f>'A(IxI)'!BK61*BK$102</f>
        <v>22332.108275490409</v>
      </c>
      <c r="BL61" s="48">
        <f>'A(IxI)'!BL61*BL$102</f>
        <v>11.197251989549674</v>
      </c>
      <c r="BM61" s="48">
        <f>'A(IxI)'!BM61*BM$102</f>
        <v>31.123511521034409</v>
      </c>
      <c r="BN61" s="48">
        <f>'A(IxI)'!BN61*BN$102</f>
        <v>334.08284495324961</v>
      </c>
      <c r="BO61" s="48">
        <f>'A(IxI)'!BO61*BO$102</f>
        <v>75.291152222679827</v>
      </c>
      <c r="BP61" s="48">
        <f>'A(IxI)'!BP61*BP$102</f>
        <v>226.61084226841717</v>
      </c>
      <c r="BQ61" s="48">
        <f>'A(IxI)'!BQ61*BQ$102</f>
        <v>77.788198855093285</v>
      </c>
      <c r="BR61" s="48">
        <f>'A(IxI)'!BR61*BR$102</f>
        <v>20.359177718121533</v>
      </c>
      <c r="BS61" s="48">
        <f>'A(IxI)'!BS61*BS$102</f>
        <v>11.864195888032395</v>
      </c>
      <c r="BT61" s="48">
        <f>'A(IxI)'!BT61*BT$102</f>
        <v>281.08208166307463</v>
      </c>
      <c r="BU61" s="48">
        <f>'A(IxI)'!BU61*BU$102</f>
        <v>160.80065138448407</v>
      </c>
      <c r="BV61" s="48">
        <f>'A(IxI)'!BV61*BV$102</f>
        <v>232.59272296849673</v>
      </c>
      <c r="BW61" s="48">
        <f>'A(IxI)'!BW61*BW$102</f>
        <v>431.94692094099679</v>
      </c>
      <c r="BX61" s="48">
        <f>'A(IxI)'!BX61*BX$102</f>
        <v>308.75909078622175</v>
      </c>
      <c r="BY61" s="48">
        <f>'A(IxI)'!BY61*BY$102</f>
        <v>277.24777589369779</v>
      </c>
      <c r="BZ61" s="48">
        <f>'A(IxI)'!BZ61*BZ$102</f>
        <v>416.1942286983633</v>
      </c>
      <c r="CA61" s="55">
        <f>'A(IxI)'!CA61*CA$102</f>
        <v>0</v>
      </c>
      <c r="CB61" s="83">
        <f t="shared" si="0"/>
        <v>89642.407085112558</v>
      </c>
      <c r="CC61" s="51">
        <f>'Sim_F(IxI)'!B55</f>
        <v>305537.94188079803</v>
      </c>
      <c r="CD61" s="48">
        <f>'Sim_F(IxI)'!C55</f>
        <v>0</v>
      </c>
      <c r="CE61" s="48">
        <f>'Sim_F(IxI)'!D55</f>
        <v>0</v>
      </c>
      <c r="CF61" s="48">
        <f>'Sim_F(IxI)'!E55</f>
        <v>204124.80974242301</v>
      </c>
      <c r="CG61" s="48">
        <f>'Sim_F(IxI)'!F55</f>
        <v>93364.278533072895</v>
      </c>
      <c r="CH61" s="82">
        <f>'Sim_F(IxI)'!G55</f>
        <v>78808.5627585935</v>
      </c>
      <c r="CI61" s="93">
        <f t="shared" si="1"/>
        <v>771478</v>
      </c>
      <c r="CJ61" s="127"/>
      <c r="CK61" s="48">
        <f>+'(I-AIxI)-1xSim_F(IxI)'!H54</f>
        <v>771478.0000000007</v>
      </c>
      <c r="CL61" s="48">
        <f t="shared" si="2"/>
        <v>0</v>
      </c>
      <c r="CM61" s="48"/>
      <c r="CN61" s="247">
        <f t="shared" si="3"/>
        <v>0.88380432483478122</v>
      </c>
      <c r="CO61" s="360">
        <v>0</v>
      </c>
    </row>
    <row r="62" spans="1:93" ht="19.5" x14ac:dyDescent="0.25">
      <c r="A62" s="30"/>
      <c r="B62" s="42" t="s">
        <v>53</v>
      </c>
      <c r="C62" s="43" t="s">
        <v>164</v>
      </c>
      <c r="D62" s="51">
        <f>'A(IxI)'!D62*D$102</f>
        <v>31.731487644653871</v>
      </c>
      <c r="E62" s="48">
        <f>'A(IxI)'!E62*E$102</f>
        <v>36.999724584931272</v>
      </c>
      <c r="F62" s="48">
        <f>'A(IxI)'!F62*F$102</f>
        <v>101.35293545059636</v>
      </c>
      <c r="G62" s="48">
        <f>'A(IxI)'!G62*G$102</f>
        <v>11.819059688809356</v>
      </c>
      <c r="H62" s="48">
        <f>'A(IxI)'!H62*H$102</f>
        <v>311.78819329176554</v>
      </c>
      <c r="I62" s="48">
        <f>'A(IxI)'!I62*I$102</f>
        <v>50.714081298325077</v>
      </c>
      <c r="J62" s="48">
        <f>'A(IxI)'!J62*J$102</f>
        <v>48.683141203472076</v>
      </c>
      <c r="K62" s="48">
        <f>'A(IxI)'!K62*K$102</f>
        <v>85.620173055138039</v>
      </c>
      <c r="L62" s="48">
        <f>'A(IxI)'!L62*L$102</f>
        <v>61.690439572353945</v>
      </c>
      <c r="M62" s="48">
        <f>'A(IxI)'!M62*M$102</f>
        <v>205.97849127862224</v>
      </c>
      <c r="N62" s="48">
        <f>'A(IxI)'!N62*N$102</f>
        <v>12.232786980091356</v>
      </c>
      <c r="O62" s="48">
        <f>'A(IxI)'!O62*O$102</f>
        <v>1016.906509755388</v>
      </c>
      <c r="P62" s="48">
        <f>'A(IxI)'!P62*P$102</f>
        <v>221.8019061614238</v>
      </c>
      <c r="Q62" s="48">
        <f>'A(IxI)'!Q62*Q$102</f>
        <v>28.913371324775088</v>
      </c>
      <c r="R62" s="48">
        <f>'A(IxI)'!R62*R$102</f>
        <v>1391.078019710734</v>
      </c>
      <c r="S62" s="48">
        <f>'A(IxI)'!S62*S$102</f>
        <v>203.66157865223511</v>
      </c>
      <c r="T62" s="48">
        <f>'A(IxI)'!T62*T$102</f>
        <v>420.89310435169227</v>
      </c>
      <c r="U62" s="48">
        <f>'A(IxI)'!U62*U$102</f>
        <v>813.20591527116733</v>
      </c>
      <c r="V62" s="48">
        <f>'A(IxI)'!V62*V$102</f>
        <v>1233.194222960323</v>
      </c>
      <c r="W62" s="48">
        <f>'A(IxI)'!W62*W$102</f>
        <v>337.04205414072817</v>
      </c>
      <c r="X62" s="48">
        <f>'A(IxI)'!X62*X$102</f>
        <v>236.90859569759078</v>
      </c>
      <c r="Y62" s="48">
        <f>'A(IxI)'!Y62*Y$102</f>
        <v>70.781066298561825</v>
      </c>
      <c r="Z62" s="48">
        <f>'A(IxI)'!Z62*Z$102</f>
        <v>439.01266602165498</v>
      </c>
      <c r="AA62" s="48">
        <f>'A(IxI)'!AA62*AA$102</f>
        <v>93.076723097729314</v>
      </c>
      <c r="AB62" s="48">
        <f>'A(IxI)'!AB62*AB$102</f>
        <v>74.743138601235543</v>
      </c>
      <c r="AC62" s="48">
        <f>'A(IxI)'!AC62*AC$102</f>
        <v>39.250963202211878</v>
      </c>
      <c r="AD62" s="48">
        <f>'A(IxI)'!AD62*AD$102</f>
        <v>51.462945073500798</v>
      </c>
      <c r="AE62" s="48">
        <f>'A(IxI)'!AE62*AE$102</f>
        <v>514.86033667923857</v>
      </c>
      <c r="AF62" s="48">
        <f>'A(IxI)'!AF62*AF$102</f>
        <v>269.09858177980817</v>
      </c>
      <c r="AG62" s="48">
        <f>'A(IxI)'!AG62*AG$102</f>
        <v>44.097216027434335</v>
      </c>
      <c r="AH62" s="48">
        <f>'A(IxI)'!AH62*AH$102</f>
        <v>163.91701904539553</v>
      </c>
      <c r="AI62" s="48">
        <f>'A(IxI)'!AI62*AI$102</f>
        <v>106.88982384554625</v>
      </c>
      <c r="AJ62" s="48">
        <f>'A(IxI)'!AJ62*AJ$102</f>
        <v>0</v>
      </c>
      <c r="AK62" s="48">
        <f>'A(IxI)'!AK62*AK$102</f>
        <v>85.23360077552455</v>
      </c>
      <c r="AL62" s="48">
        <f>'A(IxI)'!AL62*AL$102</f>
        <v>373.43843193027652</v>
      </c>
      <c r="AM62" s="48">
        <f>'A(IxI)'!AM62*AM$102</f>
        <v>40.171462599661425</v>
      </c>
      <c r="AN62" s="48">
        <f>'A(IxI)'!AN62*AN$102</f>
        <v>188.51788849948903</v>
      </c>
      <c r="AO62" s="48">
        <f>'A(IxI)'!AO62*AO$102</f>
        <v>252.15184329357413</v>
      </c>
      <c r="AP62" s="48">
        <f>'A(IxI)'!AP62*AP$102</f>
        <v>61.92005584242257</v>
      </c>
      <c r="AQ62" s="48">
        <f>'A(IxI)'!AQ62*AQ$102</f>
        <v>593.527533872611</v>
      </c>
      <c r="AR62" s="48">
        <f>'A(IxI)'!AR62*AR$102</f>
        <v>80.070333083179563</v>
      </c>
      <c r="AS62" s="48">
        <f>'A(IxI)'!AS62*AS$102</f>
        <v>127.99725361629361</v>
      </c>
      <c r="AT62" s="48">
        <f>'A(IxI)'!AT62*AT$102</f>
        <v>57.014053353229926</v>
      </c>
      <c r="AU62" s="48">
        <f>'A(IxI)'!AU62*AU$102</f>
        <v>24.971437261419382</v>
      </c>
      <c r="AV62" s="48">
        <f>'A(IxI)'!AV62*AV$102</f>
        <v>213.13416858206753</v>
      </c>
      <c r="AW62" s="48">
        <f>'A(IxI)'!AW62*AW$102</f>
        <v>44.235780298782807</v>
      </c>
      <c r="AX62" s="48">
        <f>'A(IxI)'!AX62*AX$102</f>
        <v>124.23160279809122</v>
      </c>
      <c r="AY62" s="48">
        <f>'A(IxI)'!AY62*AY$102</f>
        <v>226.45557719139245</v>
      </c>
      <c r="AZ62" s="48">
        <f>'A(IxI)'!AZ62*AZ$102</f>
        <v>722.97501091594268</v>
      </c>
      <c r="BA62" s="48">
        <f>'A(IxI)'!BA62*BA$102</f>
        <v>19.564192634603806</v>
      </c>
      <c r="BB62" s="48">
        <f>'A(IxI)'!BB62*BB$102</f>
        <v>87.012797704120246</v>
      </c>
      <c r="BC62" s="48">
        <f>'A(IxI)'!BC62*BC$102</f>
        <v>56.89494670388823</v>
      </c>
      <c r="BD62" s="48">
        <f>'A(IxI)'!BD62*BD$102</f>
        <v>7016.6473284661106</v>
      </c>
      <c r="BE62" s="48">
        <f>'A(IxI)'!BE62*BE$102</f>
        <v>11935.657781415379</v>
      </c>
      <c r="BF62" s="48">
        <f>'A(IxI)'!BF62*BF$102</f>
        <v>191.27155063471929</v>
      </c>
      <c r="BG62" s="48">
        <f>'A(IxI)'!BG62*BG$102</f>
        <v>181.56468447851321</v>
      </c>
      <c r="BH62" s="48">
        <f>'A(IxI)'!BH62*BH$102</f>
        <v>159.38338192011724</v>
      </c>
      <c r="BI62" s="48">
        <f>'A(IxI)'!BI62*BI$102</f>
        <v>23345.442756057902</v>
      </c>
      <c r="BJ62" s="48">
        <f>'A(IxI)'!BJ62*BJ$102</f>
        <v>28361.676902490992</v>
      </c>
      <c r="BK62" s="48">
        <f>'A(IxI)'!BK62*BK$102</f>
        <v>1301.2154557809777</v>
      </c>
      <c r="BL62" s="48">
        <f>'A(IxI)'!BL62*BL$102</f>
        <v>8.4168458723862987</v>
      </c>
      <c r="BM62" s="48">
        <f>'A(IxI)'!BM62*BM$102</f>
        <v>24.078460448700319</v>
      </c>
      <c r="BN62" s="48">
        <f>'A(IxI)'!BN62*BN$102</f>
        <v>234.62069289994432</v>
      </c>
      <c r="BO62" s="48">
        <f>'A(IxI)'!BO62*BO$102</f>
        <v>56.260568360194739</v>
      </c>
      <c r="BP62" s="48">
        <f>'A(IxI)'!BP62*BP$102</f>
        <v>4966.1313708165171</v>
      </c>
      <c r="BQ62" s="48">
        <f>'A(IxI)'!BQ62*BQ$102</f>
        <v>904.72950056091111</v>
      </c>
      <c r="BR62" s="48">
        <f>'A(IxI)'!BR62*BR$102</f>
        <v>480.7418406284396</v>
      </c>
      <c r="BS62" s="48">
        <f>'A(IxI)'!BS62*BS$102</f>
        <v>8.8654029602739559</v>
      </c>
      <c r="BT62" s="48">
        <f>'A(IxI)'!BT62*BT$102</f>
        <v>266.07999249670496</v>
      </c>
      <c r="BU62" s="48">
        <f>'A(IxI)'!BU62*BU$102</f>
        <v>980.29161032427396</v>
      </c>
      <c r="BV62" s="48">
        <f>'A(IxI)'!BV62*BV$102</f>
        <v>97.176273773783421</v>
      </c>
      <c r="BW62" s="48">
        <f>'A(IxI)'!BW62*BW$102</f>
        <v>11778.860352764044</v>
      </c>
      <c r="BX62" s="48">
        <f>'A(IxI)'!BX62*BX$102</f>
        <v>207.14653937001083</v>
      </c>
      <c r="BY62" s="48">
        <f>'A(IxI)'!BY62*BY$102</f>
        <v>975.15089981509527</v>
      </c>
      <c r="BZ62" s="48">
        <f>'A(IxI)'!BZ62*BZ$102</f>
        <v>73.751162726917173</v>
      </c>
      <c r="CA62" s="55">
        <f>'A(IxI)'!CA62*CA$102</f>
        <v>0</v>
      </c>
      <c r="CB62" s="83">
        <f t="shared" si="0"/>
        <v>105664.08559776659</v>
      </c>
      <c r="CC62" s="51">
        <f>'Sim_F(IxI)'!B56</f>
        <v>465454.00310345303</v>
      </c>
      <c r="CD62" s="48">
        <f>'Sim_F(IxI)'!C56</f>
        <v>0</v>
      </c>
      <c r="CE62" s="48">
        <f>'Sim_F(IxI)'!D56</f>
        <v>0</v>
      </c>
      <c r="CF62" s="48">
        <f>'Sim_F(IxI)'!E56</f>
        <v>136368.34344649801</v>
      </c>
      <c r="CG62" s="48">
        <f>'Sim_F(IxI)'!F56</f>
        <v>-5118.7392920295697</v>
      </c>
      <c r="CH62" s="82">
        <f>'Sim_F(IxI)'!G56</f>
        <v>19172.307144311701</v>
      </c>
      <c r="CI62" s="93">
        <f t="shared" si="1"/>
        <v>721539.99999999988</v>
      </c>
      <c r="CJ62" s="127"/>
      <c r="CK62" s="48">
        <f>+'(I-AIxI)-1xSim_F(IxI)'!H55</f>
        <v>721539.99999999988</v>
      </c>
      <c r="CL62" s="48">
        <f t="shared" si="2"/>
        <v>0</v>
      </c>
      <c r="CM62" s="48"/>
      <c r="CN62" s="247">
        <f t="shared" si="3"/>
        <v>0.85355754968849029</v>
      </c>
      <c r="CO62" s="360">
        <v>0</v>
      </c>
    </row>
    <row r="63" spans="1:93" ht="19.5" x14ac:dyDescent="0.25">
      <c r="A63" s="30"/>
      <c r="B63" s="42" t="s">
        <v>54</v>
      </c>
      <c r="C63" s="43" t="s">
        <v>165</v>
      </c>
      <c r="D63" s="51">
        <f>'A(IxI)'!D63*D$102</f>
        <v>767.81379806713869</v>
      </c>
      <c r="E63" s="48">
        <f>'A(IxI)'!E63*E$102</f>
        <v>814.26700602123856</v>
      </c>
      <c r="F63" s="48">
        <f>'A(IxI)'!F63*F$102</f>
        <v>2098.693137458949</v>
      </c>
      <c r="G63" s="48">
        <f>'A(IxI)'!G63*G$102</f>
        <v>303.04487864091357</v>
      </c>
      <c r="H63" s="48">
        <f>'A(IxI)'!H63*H$102</f>
        <v>8258.9404099279</v>
      </c>
      <c r="I63" s="48">
        <f>'A(IxI)'!I63*I$102</f>
        <v>1416.1220706899792</v>
      </c>
      <c r="J63" s="48">
        <f>'A(IxI)'!J63*J$102</f>
        <v>1208.8055673124936</v>
      </c>
      <c r="K63" s="48">
        <f>'A(IxI)'!K63*K$102</f>
        <v>2124.9207032111872</v>
      </c>
      <c r="L63" s="48">
        <f>'A(IxI)'!L63*L$102</f>
        <v>1275.5237510013087</v>
      </c>
      <c r="M63" s="48">
        <f>'A(IxI)'!M63*M$102</f>
        <v>5225.3767405692288</v>
      </c>
      <c r="N63" s="48">
        <f>'A(IxI)'!N63*N$102</f>
        <v>307.65212036468631</v>
      </c>
      <c r="O63" s="48">
        <f>'A(IxI)'!O63*O$102</f>
        <v>22378.947563465725</v>
      </c>
      <c r="P63" s="48">
        <f>'A(IxI)'!P63*P$102</f>
        <v>1466.0044231467393</v>
      </c>
      <c r="Q63" s="48">
        <f>'A(IxI)'!Q63*Q$102</f>
        <v>496.72792864379738</v>
      </c>
      <c r="R63" s="48">
        <f>'A(IxI)'!R63*R$102</f>
        <v>2398.5657831162457</v>
      </c>
      <c r="S63" s="48">
        <f>'A(IxI)'!S63*S$102</f>
        <v>292.34634642801132</v>
      </c>
      <c r="T63" s="48">
        <f>'A(IxI)'!T63*T$102</f>
        <v>8741.2520877046409</v>
      </c>
      <c r="U63" s="48">
        <f>'A(IxI)'!U63*U$102</f>
        <v>12686.995886803108</v>
      </c>
      <c r="V63" s="48">
        <f>'A(IxI)'!V63*V$102</f>
        <v>30707.764043850555</v>
      </c>
      <c r="W63" s="48">
        <f>'A(IxI)'!W63*W$102</f>
        <v>8398.6137566912803</v>
      </c>
      <c r="X63" s="48">
        <f>'A(IxI)'!X63*X$102</f>
        <v>5319.4498257310897</v>
      </c>
      <c r="Y63" s="48">
        <f>'A(IxI)'!Y63*Y$102</f>
        <v>1456.120619589655</v>
      </c>
      <c r="Z63" s="48">
        <f>'A(IxI)'!Z63*Z$102</f>
        <v>10925.717944759423</v>
      </c>
      <c r="AA63" s="48">
        <f>'A(IxI)'!AA63*AA$102</f>
        <v>2250.6634223724777</v>
      </c>
      <c r="AB63" s="48">
        <f>'A(IxI)'!AB63*AB$102</f>
        <v>1539.0129492953697</v>
      </c>
      <c r="AC63" s="48">
        <f>'A(IxI)'!AC63*AC$102</f>
        <v>930.91199171765516</v>
      </c>
      <c r="AD63" s="48">
        <f>'A(IxI)'!AD63*AD$102</f>
        <v>1241.553168846563</v>
      </c>
      <c r="AE63" s="48">
        <f>'A(IxI)'!AE63*AE$102</f>
        <v>11491.609865974144</v>
      </c>
      <c r="AF63" s="48">
        <f>'A(IxI)'!AF63*AF$102</f>
        <v>3997.0470698442805</v>
      </c>
      <c r="AG63" s="48">
        <f>'A(IxI)'!AG63*AG$102</f>
        <v>891.24695638033438</v>
      </c>
      <c r="AH63" s="48">
        <f>'A(IxI)'!AH63*AH$102</f>
        <v>1703.0828917980923</v>
      </c>
      <c r="AI63" s="48">
        <f>'A(IxI)'!AI63*AI$102</f>
        <v>1218.6805426306494</v>
      </c>
      <c r="AJ63" s="48">
        <f>'A(IxI)'!AJ63*AJ$102</f>
        <v>0</v>
      </c>
      <c r="AK63" s="48">
        <f>'A(IxI)'!AK63*AK$102</f>
        <v>1394.8493910343934</v>
      </c>
      <c r="AL63" s="48">
        <f>'A(IxI)'!AL63*AL$102</f>
        <v>3367.5604579183941</v>
      </c>
      <c r="AM63" s="48">
        <f>'A(IxI)'!AM63*AM$102</f>
        <v>625.43100359632331</v>
      </c>
      <c r="AN63" s="48">
        <f>'A(IxI)'!AN63*AN$102</f>
        <v>1718.9625407965862</v>
      </c>
      <c r="AO63" s="48">
        <f>'A(IxI)'!AO63*AO$102</f>
        <v>3050.2391648036041</v>
      </c>
      <c r="AP63" s="48">
        <f>'A(IxI)'!AP63*AP$102</f>
        <v>1375.423849679901</v>
      </c>
      <c r="AQ63" s="48">
        <f>'A(IxI)'!AQ63*AQ$102</f>
        <v>8588.3223891769485</v>
      </c>
      <c r="AR63" s="48">
        <f>'A(IxI)'!AR63*AR$102</f>
        <v>1395.5713894874227</v>
      </c>
      <c r="AS63" s="48">
        <f>'A(IxI)'!AS63*AS$102</f>
        <v>2595.0357097476858</v>
      </c>
      <c r="AT63" s="48">
        <f>'A(IxI)'!AT63*AT$102</f>
        <v>1311.8336056271633</v>
      </c>
      <c r="AU63" s="48">
        <f>'A(IxI)'!AU63*AU$102</f>
        <v>423.63924787447792</v>
      </c>
      <c r="AV63" s="48">
        <f>'A(IxI)'!AV63*AV$102</f>
        <v>3212.0111610254407</v>
      </c>
      <c r="AW63" s="48">
        <f>'A(IxI)'!AW63*AW$102</f>
        <v>583.59479273728107</v>
      </c>
      <c r="AX63" s="48">
        <f>'A(IxI)'!AX63*AX$102</f>
        <v>1607.2361904430368</v>
      </c>
      <c r="AY63" s="48">
        <f>'A(IxI)'!AY63*AY$102</f>
        <v>1801.3297278865873</v>
      </c>
      <c r="AZ63" s="48">
        <f>'A(IxI)'!AZ63*AZ$102</f>
        <v>1836.5319142078106</v>
      </c>
      <c r="BA63" s="48">
        <f>'A(IxI)'!BA63*BA$102</f>
        <v>475.40425082409911</v>
      </c>
      <c r="BB63" s="48">
        <f>'A(IxI)'!BB63*BB$102</f>
        <v>1239.5949146432338</v>
      </c>
      <c r="BC63" s="48">
        <f>'A(IxI)'!BC63*BC$102</f>
        <v>472.25134134282189</v>
      </c>
      <c r="BD63" s="48">
        <f>'A(IxI)'!BD63*BD$102</f>
        <v>1940.5894472243351</v>
      </c>
      <c r="BE63" s="48">
        <f>'A(IxI)'!BE63*BE$102</f>
        <v>1506.7218143836014</v>
      </c>
      <c r="BF63" s="48">
        <f>'A(IxI)'!BF63*BF$102</f>
        <v>3324.9021780125586</v>
      </c>
      <c r="BG63" s="48">
        <f>'A(IxI)'!BG63*BG$102</f>
        <v>2058.0320064599232</v>
      </c>
      <c r="BH63" s="48">
        <f>'A(IxI)'!BH63*BH$102</f>
        <v>1243.5752645339264</v>
      </c>
      <c r="BI63" s="48">
        <f>'A(IxI)'!BI63*BI$102</f>
        <v>15953.815378698588</v>
      </c>
      <c r="BJ63" s="48">
        <f>'A(IxI)'!BJ63*BJ$102</f>
        <v>52498.766589506777</v>
      </c>
      <c r="BK63" s="48">
        <f>'A(IxI)'!BK63*BK$102</f>
        <v>26917.6171161284</v>
      </c>
      <c r="BL63" s="48">
        <f>'A(IxI)'!BL63*BL$102</f>
        <v>234.1613407358175</v>
      </c>
      <c r="BM63" s="48">
        <f>'A(IxI)'!BM63*BM$102</f>
        <v>549.5158589630546</v>
      </c>
      <c r="BN63" s="48">
        <f>'A(IxI)'!BN63*BN$102</f>
        <v>4282.3347194347843</v>
      </c>
      <c r="BO63" s="48">
        <f>'A(IxI)'!BO63*BO$102</f>
        <v>2582.1988177319231</v>
      </c>
      <c r="BP63" s="48">
        <f>'A(IxI)'!BP63*BP$102</f>
        <v>1376.6060070604362</v>
      </c>
      <c r="BQ63" s="48">
        <f>'A(IxI)'!BQ63*BQ$102</f>
        <v>961.74849535501482</v>
      </c>
      <c r="BR63" s="48">
        <f>'A(IxI)'!BR63*BR$102</f>
        <v>138.90236475738419</v>
      </c>
      <c r="BS63" s="48">
        <f>'A(IxI)'!BS63*BS$102</f>
        <v>222.07043026358554</v>
      </c>
      <c r="BT63" s="48">
        <f>'A(IxI)'!BT63*BT$102</f>
        <v>7194.248639490932</v>
      </c>
      <c r="BU63" s="48">
        <f>'A(IxI)'!BU63*BU$102</f>
        <v>12091.349141237257</v>
      </c>
      <c r="BV63" s="48">
        <f>'A(IxI)'!BV63*BV$102</f>
        <v>3095.8343076938131</v>
      </c>
      <c r="BW63" s="48">
        <f>'A(IxI)'!BW63*BW$102</f>
        <v>2790.920599830828</v>
      </c>
      <c r="BX63" s="48">
        <f>'A(IxI)'!BX63*BX$102</f>
        <v>8430.4228313273088</v>
      </c>
      <c r="BY63" s="48">
        <f>'A(IxI)'!BY63*BY$102</f>
        <v>10575.19343821763</v>
      </c>
      <c r="BZ63" s="48">
        <f>'A(IxI)'!BZ63*BZ$102</f>
        <v>7180.477490491533</v>
      </c>
      <c r="CA63" s="55">
        <f>'A(IxI)'!CA63*CA$102</f>
        <v>0</v>
      </c>
      <c r="CB63" s="83">
        <f t="shared" si="0"/>
        <v>358558.3025724474</v>
      </c>
      <c r="CC63" s="51">
        <f>'Sim_F(IxI)'!B57</f>
        <v>329740.098323346</v>
      </c>
      <c r="CD63" s="48">
        <f>'Sim_F(IxI)'!C57</f>
        <v>0</v>
      </c>
      <c r="CE63" s="48">
        <f>'Sim_F(IxI)'!D57</f>
        <v>0</v>
      </c>
      <c r="CF63" s="48">
        <f>'Sim_F(IxI)'!E57</f>
        <v>58000.876251294401</v>
      </c>
      <c r="CG63" s="48">
        <f>'Sim_F(IxI)'!F57</f>
        <v>-4602.9484650049799</v>
      </c>
      <c r="CH63" s="82">
        <f>'Sim_F(IxI)'!G57</f>
        <v>48108.671317917302</v>
      </c>
      <c r="CI63" s="93">
        <f t="shared" si="1"/>
        <v>789805.00000000012</v>
      </c>
      <c r="CJ63" s="127"/>
      <c r="CK63" s="48">
        <f>+'(I-AIxI)-1xSim_F(IxI)'!H56</f>
        <v>789804.99999999953</v>
      </c>
      <c r="CL63" s="48">
        <f t="shared" si="2"/>
        <v>0</v>
      </c>
      <c r="CM63" s="48"/>
      <c r="CN63" s="247">
        <f t="shared" si="3"/>
        <v>0.54601667174499102</v>
      </c>
      <c r="CO63" s="360">
        <v>0</v>
      </c>
    </row>
    <row r="64" spans="1:93" ht="19.5" x14ac:dyDescent="0.25">
      <c r="A64" s="30"/>
      <c r="B64" s="42" t="s">
        <v>55</v>
      </c>
      <c r="C64" s="43" t="s">
        <v>166</v>
      </c>
      <c r="D64" s="51">
        <f>'A(IxI)'!D64*D$102</f>
        <v>5344.3058120922551</v>
      </c>
      <c r="E64" s="48">
        <f>'A(IxI)'!E64*E$102</f>
        <v>6358.8142649432211</v>
      </c>
      <c r="F64" s="48">
        <f>'A(IxI)'!F64*F$102</f>
        <v>2913.3888422724567</v>
      </c>
      <c r="G64" s="48">
        <f>'A(IxI)'!G64*G$102</f>
        <v>3033.4377501765025</v>
      </c>
      <c r="H64" s="48">
        <f>'A(IxI)'!H64*H$102</f>
        <v>14660.327026086246</v>
      </c>
      <c r="I64" s="48">
        <f>'A(IxI)'!I64*I$102</f>
        <v>11390.920350350654</v>
      </c>
      <c r="J64" s="48">
        <f>'A(IxI)'!J64*J$102</f>
        <v>3962.3126409561128</v>
      </c>
      <c r="K64" s="48">
        <f>'A(IxI)'!K64*K$102</f>
        <v>8769.3110646970108</v>
      </c>
      <c r="L64" s="48">
        <f>'A(IxI)'!L64*L$102</f>
        <v>2249.6000590567087</v>
      </c>
      <c r="M64" s="48">
        <f>'A(IxI)'!M64*M$102</f>
        <v>24479.044438956938</v>
      </c>
      <c r="N64" s="48">
        <f>'A(IxI)'!N64*N$102</f>
        <v>1182.5142036231723</v>
      </c>
      <c r="O64" s="48">
        <f>'A(IxI)'!O64*O$102</f>
        <v>24035.515867785431</v>
      </c>
      <c r="P64" s="48">
        <f>'A(IxI)'!P64*P$102</f>
        <v>8172.13386505378</v>
      </c>
      <c r="Q64" s="48">
        <f>'A(IxI)'!Q64*Q$102</f>
        <v>9488.3332653795114</v>
      </c>
      <c r="R64" s="48">
        <f>'A(IxI)'!R64*R$102</f>
        <v>70985.743795157832</v>
      </c>
      <c r="S64" s="48">
        <f>'A(IxI)'!S64*S$102</f>
        <v>2781.3303446868586</v>
      </c>
      <c r="T64" s="48">
        <f>'A(IxI)'!T64*T$102</f>
        <v>14534.848264702405</v>
      </c>
      <c r="U64" s="48">
        <f>'A(IxI)'!U64*U$102</f>
        <v>22974.790764209949</v>
      </c>
      <c r="V64" s="48">
        <f>'A(IxI)'!V64*V$102</f>
        <v>18237.618159852696</v>
      </c>
      <c r="W64" s="48">
        <f>'A(IxI)'!W64*W$102</f>
        <v>1796.3303132438573</v>
      </c>
      <c r="X64" s="48">
        <f>'A(IxI)'!X64*X$102</f>
        <v>10090.748105551873</v>
      </c>
      <c r="Y64" s="48">
        <f>'A(IxI)'!Y64*Y$102</f>
        <v>9774.1203133948111</v>
      </c>
      <c r="Z64" s="48">
        <f>'A(IxI)'!Z64*Z$102</f>
        <v>5462.7300187921237</v>
      </c>
      <c r="AA64" s="48">
        <f>'A(IxI)'!AA64*AA$102</f>
        <v>386.40319852689004</v>
      </c>
      <c r="AB64" s="48">
        <f>'A(IxI)'!AB64*AB$102</f>
        <v>2226.9767543369121</v>
      </c>
      <c r="AC64" s="48">
        <f>'A(IxI)'!AC64*AC$102</f>
        <v>1471.8737234430489</v>
      </c>
      <c r="AD64" s="48">
        <f>'A(IxI)'!AD64*AD$102</f>
        <v>5718.3727184203062</v>
      </c>
      <c r="AE64" s="48">
        <f>'A(IxI)'!AE64*AE$102</f>
        <v>12186.087169991593</v>
      </c>
      <c r="AF64" s="48">
        <f>'A(IxI)'!AF64*AF$102</f>
        <v>13227.177091187476</v>
      </c>
      <c r="AG64" s="48">
        <f>'A(IxI)'!AG64*AG$102</f>
        <v>1446.3450820561322</v>
      </c>
      <c r="AH64" s="48">
        <f>'A(IxI)'!AH64*AH$102</f>
        <v>4274.0801180213402</v>
      </c>
      <c r="AI64" s="48">
        <f>'A(IxI)'!AI64*AI$102</f>
        <v>2691.055572576855</v>
      </c>
      <c r="AJ64" s="48">
        <f>'A(IxI)'!AJ64*AJ$102</f>
        <v>0</v>
      </c>
      <c r="AK64" s="48">
        <f>'A(IxI)'!AK64*AK$102</f>
        <v>10914.764686275439</v>
      </c>
      <c r="AL64" s="48">
        <f>'A(IxI)'!AL64*AL$102</f>
        <v>15282.128663256084</v>
      </c>
      <c r="AM64" s="48">
        <f>'A(IxI)'!AM64*AM$102</f>
        <v>3962.358444946572</v>
      </c>
      <c r="AN64" s="48">
        <f>'A(IxI)'!AN64*AN$102</f>
        <v>4567.7169788688097</v>
      </c>
      <c r="AO64" s="48">
        <f>'A(IxI)'!AO64*AO$102</f>
        <v>24187.328384213899</v>
      </c>
      <c r="AP64" s="48">
        <f>'A(IxI)'!AP64*AP$102</f>
        <v>6067.4079681352332</v>
      </c>
      <c r="AQ64" s="48">
        <f>'A(IxI)'!AQ64*AQ$102</f>
        <v>13531.653226937344</v>
      </c>
      <c r="AR64" s="48">
        <f>'A(IxI)'!AR64*AR$102</f>
        <v>7102.7314946913439</v>
      </c>
      <c r="AS64" s="48">
        <f>'A(IxI)'!AS64*AS$102</f>
        <v>5213.0328818242879</v>
      </c>
      <c r="AT64" s="48">
        <f>'A(IxI)'!AT64*AT$102</f>
        <v>2667.461247119551</v>
      </c>
      <c r="AU64" s="48">
        <f>'A(IxI)'!AU64*AU$102</f>
        <v>3535.6476652153729</v>
      </c>
      <c r="AV64" s="48">
        <f>'A(IxI)'!AV64*AV$102</f>
        <v>23152.710132730317</v>
      </c>
      <c r="AW64" s="48">
        <f>'A(IxI)'!AW64*AW$102</f>
        <v>11778.601308091491</v>
      </c>
      <c r="AX64" s="48">
        <f>'A(IxI)'!AX64*AX$102</f>
        <v>34984.529521313721</v>
      </c>
      <c r="AY64" s="48">
        <f>'A(IxI)'!AY64*AY$102</f>
        <v>50573.551814897575</v>
      </c>
      <c r="AZ64" s="48">
        <f>'A(IxI)'!AZ64*AZ$102</f>
        <v>6697.645213022256</v>
      </c>
      <c r="BA64" s="48">
        <f>'A(IxI)'!BA64*BA$102</f>
        <v>632.22063291569816</v>
      </c>
      <c r="BB64" s="48">
        <f>'A(IxI)'!BB64*BB$102</f>
        <v>6264.1022800975179</v>
      </c>
      <c r="BC64" s="48">
        <f>'A(IxI)'!BC64*BC$102</f>
        <v>2168.0064148565707</v>
      </c>
      <c r="BD64" s="48">
        <f>'A(IxI)'!BD64*BD$102</f>
        <v>3000.7660354115505</v>
      </c>
      <c r="BE64" s="48">
        <f>'A(IxI)'!BE64*BE$102</f>
        <v>5133.3758890344116</v>
      </c>
      <c r="BF64" s="48">
        <f>'A(IxI)'!BF64*BF$102</f>
        <v>5979.0046734307716</v>
      </c>
      <c r="BG64" s="48">
        <f>'A(IxI)'!BG64*BG$102</f>
        <v>1217002.3829017058</v>
      </c>
      <c r="BH64" s="48">
        <f>'A(IxI)'!BH64*BH$102</f>
        <v>38293.985284600232</v>
      </c>
      <c r="BI64" s="48">
        <f>'A(IxI)'!BI64*BI$102</f>
        <v>26021.872683381465</v>
      </c>
      <c r="BJ64" s="48">
        <f>'A(IxI)'!BJ64*BJ$102</f>
        <v>378381.40187850985</v>
      </c>
      <c r="BK64" s="48">
        <f>'A(IxI)'!BK64*BK$102</f>
        <v>81357.691480422087</v>
      </c>
      <c r="BL64" s="48">
        <f>'A(IxI)'!BL64*BL$102</f>
        <v>1592.1680867362822</v>
      </c>
      <c r="BM64" s="48">
        <f>'A(IxI)'!BM64*BM$102</f>
        <v>22425.156353271504</v>
      </c>
      <c r="BN64" s="48">
        <f>'A(IxI)'!BN64*BN$102</f>
        <v>58520.935277043987</v>
      </c>
      <c r="BO64" s="48">
        <f>'A(IxI)'!BO64*BO$102</f>
        <v>58272.068615310825</v>
      </c>
      <c r="BP64" s="48">
        <f>'A(IxI)'!BP64*BP$102</f>
        <v>9054.4076350319247</v>
      </c>
      <c r="BQ64" s="48">
        <f>'A(IxI)'!BQ64*BQ$102</f>
        <v>1144.4614843039701</v>
      </c>
      <c r="BR64" s="48">
        <f>'A(IxI)'!BR64*BR$102</f>
        <v>697.09781522278729</v>
      </c>
      <c r="BS64" s="48">
        <f>'A(IxI)'!BS64*BS$102</f>
        <v>128592.52626972304</v>
      </c>
      <c r="BT64" s="48">
        <f>'A(IxI)'!BT64*BT$102</f>
        <v>139790.94732285279</v>
      </c>
      <c r="BU64" s="48">
        <f>'A(IxI)'!BU64*BU$102</f>
        <v>40624.622397081846</v>
      </c>
      <c r="BV64" s="48">
        <f>'A(IxI)'!BV64*BV$102</f>
        <v>25507.334181650695</v>
      </c>
      <c r="BW64" s="48">
        <f>'A(IxI)'!BW64*BW$102</f>
        <v>14065.103306963301</v>
      </c>
      <c r="BX64" s="48">
        <f>'A(IxI)'!BX64*BX$102</f>
        <v>45547.378691285187</v>
      </c>
      <c r="BY64" s="48">
        <f>'A(IxI)'!BY64*BY$102</f>
        <v>22753.702271654522</v>
      </c>
      <c r="BZ64" s="48">
        <f>'A(IxI)'!BZ64*BZ$102</f>
        <v>71131.630040564574</v>
      </c>
      <c r="CA64" s="55">
        <f>'A(IxI)'!CA64*CA$102</f>
        <v>0</v>
      </c>
      <c r="CB64" s="83">
        <f t="shared" si="0"/>
        <v>2954480.2104941853</v>
      </c>
      <c r="CC64" s="51">
        <f>'Sim_F(IxI)'!B58</f>
        <v>691362.98301976197</v>
      </c>
      <c r="CD64" s="48">
        <f>'Sim_F(IxI)'!C58</f>
        <v>0</v>
      </c>
      <c r="CE64" s="48">
        <f>'Sim_F(IxI)'!D58</f>
        <v>0</v>
      </c>
      <c r="CF64" s="48">
        <f>'Sim_F(IxI)'!E58</f>
        <v>0</v>
      </c>
      <c r="CG64" s="48">
        <f>'Sim_F(IxI)'!F58</f>
        <v>0.61187126625289601</v>
      </c>
      <c r="CH64" s="82">
        <f>'Sim_F(IxI)'!G58</f>
        <v>35381.194614787099</v>
      </c>
      <c r="CI64" s="93">
        <f t="shared" si="1"/>
        <v>3681225.0000000009</v>
      </c>
      <c r="CJ64" s="127"/>
      <c r="CK64" s="48">
        <f>+'(I-AIxI)-1xSim_F(IxI)'!H57</f>
        <v>3681224.9999999977</v>
      </c>
      <c r="CL64" s="48">
        <f t="shared" si="2"/>
        <v>0</v>
      </c>
      <c r="CM64" s="48"/>
      <c r="CN64" s="247">
        <f t="shared" si="3"/>
        <v>0.19741928013251436</v>
      </c>
      <c r="CO64" s="360">
        <v>0</v>
      </c>
    </row>
    <row r="65" spans="1:93" ht="19.5" x14ac:dyDescent="0.25">
      <c r="A65" s="30"/>
      <c r="B65" s="42" t="s">
        <v>56</v>
      </c>
      <c r="C65" s="43" t="s">
        <v>167</v>
      </c>
      <c r="D65" s="51">
        <f>'A(IxI)'!D65*D$102</f>
        <v>679.35852568670839</v>
      </c>
      <c r="E65" s="48">
        <f>'A(IxI)'!E65*E$102</f>
        <v>1938.8951555194869</v>
      </c>
      <c r="F65" s="48">
        <f>'A(IxI)'!F65*F$102</f>
        <v>2245.0819389932617</v>
      </c>
      <c r="G65" s="48">
        <f>'A(IxI)'!G65*G$102</f>
        <v>1061.8882536548463</v>
      </c>
      <c r="H65" s="48">
        <f>'A(IxI)'!H65*H$102</f>
        <v>7802.1897689911229</v>
      </c>
      <c r="I65" s="48">
        <f>'A(IxI)'!I65*I$102</f>
        <v>8695.1768796431443</v>
      </c>
      <c r="J65" s="48">
        <f>'A(IxI)'!J65*J$102</f>
        <v>2334.654401598088</v>
      </c>
      <c r="K65" s="48">
        <f>'A(IxI)'!K65*K$102</f>
        <v>8191.3784460880242</v>
      </c>
      <c r="L65" s="48">
        <f>'A(IxI)'!L65*L$102</f>
        <v>1255.6226524633298</v>
      </c>
      <c r="M65" s="48">
        <f>'A(IxI)'!M65*M$102</f>
        <v>1658.19095681315</v>
      </c>
      <c r="N65" s="48">
        <f>'A(IxI)'!N65*N$102</f>
        <v>92.877126319664427</v>
      </c>
      <c r="O65" s="48">
        <f>'A(IxI)'!O65*O$102</f>
        <v>9797.7847254676744</v>
      </c>
      <c r="P65" s="48">
        <f>'A(IxI)'!P65*P$102</f>
        <v>661.38125984255828</v>
      </c>
      <c r="Q65" s="48">
        <f>'A(IxI)'!Q65*Q$102</f>
        <v>38.443758432168934</v>
      </c>
      <c r="R65" s="48">
        <f>'A(IxI)'!R65*R$102</f>
        <v>1207.5965889012612</v>
      </c>
      <c r="S65" s="48">
        <f>'A(IxI)'!S65*S$102</f>
        <v>115.16255393685084</v>
      </c>
      <c r="T65" s="48">
        <f>'A(IxI)'!T65*T$102</f>
        <v>1835.6055089254005</v>
      </c>
      <c r="U65" s="48">
        <f>'A(IxI)'!U65*U$102</f>
        <v>19587.276297161268</v>
      </c>
      <c r="V65" s="48">
        <f>'A(IxI)'!V65*V$102</f>
        <v>2434.732342980968</v>
      </c>
      <c r="W65" s="48">
        <f>'A(IxI)'!W65*W$102</f>
        <v>625.51147713086164</v>
      </c>
      <c r="X65" s="48">
        <f>'A(IxI)'!X65*X$102</f>
        <v>3405.5337765727809</v>
      </c>
      <c r="Y65" s="48">
        <f>'A(IxI)'!Y65*Y$102</f>
        <v>655.6520469209031</v>
      </c>
      <c r="Z65" s="48">
        <f>'A(IxI)'!Z65*Z$102</f>
        <v>780.56066727848417</v>
      </c>
      <c r="AA65" s="48">
        <f>'A(IxI)'!AA65*AA$102</f>
        <v>212.73458885312297</v>
      </c>
      <c r="AB65" s="48">
        <f>'A(IxI)'!AB65*AB$102</f>
        <v>464.7416912713731</v>
      </c>
      <c r="AC65" s="48">
        <f>'A(IxI)'!AC65*AC$102</f>
        <v>133.73523042336902</v>
      </c>
      <c r="AD65" s="48">
        <f>'A(IxI)'!AD65*AD$102</f>
        <v>310.58093806968111</v>
      </c>
      <c r="AE65" s="48">
        <f>'A(IxI)'!AE65*AE$102</f>
        <v>1412.0310287141576</v>
      </c>
      <c r="AF65" s="48">
        <f>'A(IxI)'!AF65*AF$102</f>
        <v>3241.8874105815144</v>
      </c>
      <c r="AG65" s="48">
        <f>'A(IxI)'!AG65*AG$102</f>
        <v>399.30200288184659</v>
      </c>
      <c r="AH65" s="48">
        <f>'A(IxI)'!AH65*AH$102</f>
        <v>4670.8344675201906</v>
      </c>
      <c r="AI65" s="48">
        <f>'A(IxI)'!AI65*AI$102</f>
        <v>9179.810882415557</v>
      </c>
      <c r="AJ65" s="48">
        <f>'A(IxI)'!AJ65*AJ$102</f>
        <v>0</v>
      </c>
      <c r="AK65" s="48">
        <f>'A(IxI)'!AK65*AK$102</f>
        <v>840.71139221642875</v>
      </c>
      <c r="AL65" s="48">
        <f>'A(IxI)'!AL65*AL$102</f>
        <v>1235.2849181927577</v>
      </c>
      <c r="AM65" s="48">
        <f>'A(IxI)'!AM65*AM$102</f>
        <v>304.020403914984</v>
      </c>
      <c r="AN65" s="48">
        <f>'A(IxI)'!AN65*AN$102</f>
        <v>843.28125880669791</v>
      </c>
      <c r="AO65" s="48">
        <f>'A(IxI)'!AO65*AO$102</f>
        <v>2865.7958232213168</v>
      </c>
      <c r="AP65" s="48">
        <f>'A(IxI)'!AP65*AP$102</f>
        <v>2123.9467987700696</v>
      </c>
      <c r="AQ65" s="48">
        <f>'A(IxI)'!AQ65*AQ$102</f>
        <v>1470.418187607547</v>
      </c>
      <c r="AR65" s="48">
        <f>'A(IxI)'!AR65*AR$102</f>
        <v>900.34820654831879</v>
      </c>
      <c r="AS65" s="48">
        <f>'A(IxI)'!AS65*AS$102</f>
        <v>1761.9495190797254</v>
      </c>
      <c r="AT65" s="48">
        <f>'A(IxI)'!AT65*AT$102</f>
        <v>750.35940642190587</v>
      </c>
      <c r="AU65" s="48">
        <f>'A(IxI)'!AU65*AU$102</f>
        <v>863.21155989932151</v>
      </c>
      <c r="AV65" s="48">
        <f>'A(IxI)'!AV65*AV$102</f>
        <v>2114.8413669842853</v>
      </c>
      <c r="AW65" s="48">
        <f>'A(IxI)'!AW65*AW$102</f>
        <v>1433.7411928820752</v>
      </c>
      <c r="AX65" s="48">
        <f>'A(IxI)'!AX65*AX$102</f>
        <v>4297.6452813811811</v>
      </c>
      <c r="AY65" s="48">
        <f>'A(IxI)'!AY65*AY$102</f>
        <v>88970.870000238952</v>
      </c>
      <c r="AZ65" s="48">
        <f>'A(IxI)'!AZ65*AZ$102</f>
        <v>1019.6766326370972</v>
      </c>
      <c r="BA65" s="48">
        <f>'A(IxI)'!BA65*BA$102</f>
        <v>197.95663659458251</v>
      </c>
      <c r="BB65" s="48">
        <f>'A(IxI)'!BB65*BB$102</f>
        <v>698.06414526851756</v>
      </c>
      <c r="BC65" s="48">
        <f>'A(IxI)'!BC65*BC$102</f>
        <v>347.87136953266389</v>
      </c>
      <c r="BD65" s="48">
        <f>'A(IxI)'!BD65*BD$102</f>
        <v>299.53453404333175</v>
      </c>
      <c r="BE65" s="48">
        <f>'A(IxI)'!BE65*BE$102</f>
        <v>547.52971950637198</v>
      </c>
      <c r="BF65" s="48">
        <f>'A(IxI)'!BF65*BF$102</f>
        <v>474.44647069531129</v>
      </c>
      <c r="BG65" s="48">
        <f>'A(IxI)'!BG65*BG$102</f>
        <v>5116.9465820082087</v>
      </c>
      <c r="BH65" s="48">
        <f>'A(IxI)'!BH65*BH$102</f>
        <v>133570.60501123496</v>
      </c>
      <c r="BI65" s="48">
        <f>'A(IxI)'!BI65*BI$102</f>
        <v>10928.661829647373</v>
      </c>
      <c r="BJ65" s="48">
        <f>'A(IxI)'!BJ65*BJ$102</f>
        <v>9425.3420032777212</v>
      </c>
      <c r="BK65" s="48">
        <f>'A(IxI)'!BK65*BK$102</f>
        <v>11580.799234573062</v>
      </c>
      <c r="BL65" s="48">
        <f>'A(IxI)'!BL65*BL$102</f>
        <v>5151.0098425295</v>
      </c>
      <c r="BM65" s="48">
        <f>'A(IxI)'!BM65*BM$102</f>
        <v>9851.5828767069124</v>
      </c>
      <c r="BN65" s="48">
        <f>'A(IxI)'!BN65*BN$102</f>
        <v>2929.5035010316146</v>
      </c>
      <c r="BO65" s="48">
        <f>'A(IxI)'!BO65*BO$102</f>
        <v>1397.4459910500191</v>
      </c>
      <c r="BP65" s="48">
        <f>'A(IxI)'!BP65*BP$102</f>
        <v>323.29437908768693</v>
      </c>
      <c r="BQ65" s="48">
        <f>'A(IxI)'!BQ65*BQ$102</f>
        <v>112.38993932650419</v>
      </c>
      <c r="BR65" s="48">
        <f>'A(IxI)'!BR65*BR$102</f>
        <v>23.270908223758283</v>
      </c>
      <c r="BS65" s="48">
        <f>'A(IxI)'!BS65*BS$102</f>
        <v>44336.920333380214</v>
      </c>
      <c r="BT65" s="48">
        <f>'A(IxI)'!BT65*BT$102</f>
        <v>16693.08029537776</v>
      </c>
      <c r="BU65" s="48">
        <f>'A(IxI)'!BU65*BU$102</f>
        <v>18162.865738573135</v>
      </c>
      <c r="BV65" s="48">
        <f>'A(IxI)'!BV65*BV$102</f>
        <v>16806.169228940242</v>
      </c>
      <c r="BW65" s="48">
        <f>'A(IxI)'!BW65*BW$102</f>
        <v>10470.347932642548</v>
      </c>
      <c r="BX65" s="48">
        <f>'A(IxI)'!BX65*BX$102</f>
        <v>20797.775009920402</v>
      </c>
      <c r="BY65" s="48">
        <f>'A(IxI)'!BY65*BY$102</f>
        <v>6303.3767835735634</v>
      </c>
      <c r="BZ65" s="48">
        <f>'A(IxI)'!BZ65*BZ$102</f>
        <v>13822.165909182249</v>
      </c>
      <c r="CA65" s="55">
        <f>'A(IxI)'!CA65*CA$102</f>
        <v>0</v>
      </c>
      <c r="CB65" s="83">
        <f t="shared" si="0"/>
        <v>549291.27150478377</v>
      </c>
      <c r="CC65" s="51">
        <f>'Sim_F(IxI)'!B59</f>
        <v>312092.43662440398</v>
      </c>
      <c r="CD65" s="48">
        <f>'Sim_F(IxI)'!C59</f>
        <v>0</v>
      </c>
      <c r="CE65" s="48">
        <f>'Sim_F(IxI)'!D59</f>
        <v>166.50793332564001</v>
      </c>
      <c r="CF65" s="48">
        <f>'Sim_F(IxI)'!E59</f>
        <v>3541.1489472808998</v>
      </c>
      <c r="CG65" s="48">
        <f>'Sim_F(IxI)'!F59</f>
        <v>17619.990440147001</v>
      </c>
      <c r="CH65" s="82">
        <f>'Sim_F(IxI)'!G59</f>
        <v>138061.64455005899</v>
      </c>
      <c r="CI65" s="93">
        <f t="shared" si="1"/>
        <v>1020773.0000000003</v>
      </c>
      <c r="CJ65" s="127"/>
      <c r="CK65" s="48">
        <f>+'(I-AIxI)-1xSim_F(IxI)'!H58</f>
        <v>1020773.0000000001</v>
      </c>
      <c r="CL65" s="48">
        <f t="shared" si="2"/>
        <v>0</v>
      </c>
      <c r="CM65" s="48"/>
      <c r="CN65" s="247">
        <f t="shared" si="3"/>
        <v>0.46188695086489978</v>
      </c>
      <c r="CO65" s="360">
        <v>0</v>
      </c>
    </row>
    <row r="66" spans="1:93" ht="19.5" x14ac:dyDescent="0.25">
      <c r="A66" s="30"/>
      <c r="B66" s="42" t="s">
        <v>57</v>
      </c>
      <c r="C66" s="43" t="s">
        <v>168</v>
      </c>
      <c r="D66" s="51">
        <f>'A(IxI)'!D66*D$102</f>
        <v>69.038543531901652</v>
      </c>
      <c r="E66" s="48">
        <f>'A(IxI)'!E66*E$102</f>
        <v>76.765040166306193</v>
      </c>
      <c r="F66" s="48">
        <f>'A(IxI)'!F66*F$102</f>
        <v>196.57505047798051</v>
      </c>
      <c r="G66" s="48">
        <f>'A(IxI)'!G66*G$102</f>
        <v>28.413163841622357</v>
      </c>
      <c r="H66" s="48">
        <f>'A(IxI)'!H66*H$102</f>
        <v>701.03854063096355</v>
      </c>
      <c r="I66" s="48">
        <f>'A(IxI)'!I66*I$102</f>
        <v>109.16834461506321</v>
      </c>
      <c r="J66" s="48">
        <f>'A(IxI)'!J66*J$102</f>
        <v>116.56646308035191</v>
      </c>
      <c r="K66" s="48">
        <f>'A(IxI)'!K66*K$102</f>
        <v>203.5245745162471</v>
      </c>
      <c r="L66" s="48">
        <f>'A(IxI)'!L66*L$102</f>
        <v>120.4199326281456</v>
      </c>
      <c r="M66" s="48">
        <f>'A(IxI)'!M66*M$102</f>
        <v>499.22932096948159</v>
      </c>
      <c r="N66" s="48">
        <f>'A(IxI)'!N66*N$102</f>
        <v>29.648561360586843</v>
      </c>
      <c r="O66" s="48">
        <f>'A(IxI)'!O66*O$102</f>
        <v>2155.8042768492801</v>
      </c>
      <c r="P66" s="48">
        <f>'A(IxI)'!P66*P$102</f>
        <v>47121.333276691781</v>
      </c>
      <c r="Q66" s="48">
        <f>'A(IxI)'!Q66*Q$102</f>
        <v>442.26348168395612</v>
      </c>
      <c r="R66" s="48">
        <f>'A(IxI)'!R66*R$102</f>
        <v>191.0560440262762</v>
      </c>
      <c r="S66" s="48">
        <f>'A(IxI)'!S66*S$102</f>
        <v>22.382397548467861</v>
      </c>
      <c r="T66" s="48">
        <f>'A(IxI)'!T66*T$102</f>
        <v>838.25960110602387</v>
      </c>
      <c r="U66" s="48">
        <f>'A(IxI)'!U66*U$102</f>
        <v>1154.0694504621208</v>
      </c>
      <c r="V66" s="48">
        <f>'A(IxI)'!V66*V$102</f>
        <v>2970.5059909995202</v>
      </c>
      <c r="W66" s="48">
        <f>'A(IxI)'!W66*W$102</f>
        <v>811.65380318045777</v>
      </c>
      <c r="X66" s="48">
        <f>'A(IxI)'!X66*X$102</f>
        <v>487.51225548652633</v>
      </c>
      <c r="Y66" s="48">
        <f>'A(IxI)'!Y66*Y$102</f>
        <v>137.55589150340785</v>
      </c>
      <c r="Z66" s="48">
        <f>'A(IxI)'!Z66*Z$102</f>
        <v>1056.243984077089</v>
      </c>
      <c r="AA66" s="48">
        <f>'A(IxI)'!AA66*AA$102</f>
        <v>217.2989241467848</v>
      </c>
      <c r="AB66" s="48">
        <f>'A(IxI)'!AB66*AB$102</f>
        <v>144.1676680063959</v>
      </c>
      <c r="AC66" s="48">
        <f>'A(IxI)'!AC66*AC$102</f>
        <v>87.951093448745482</v>
      </c>
      <c r="AD66" s="48">
        <f>'A(IxI)'!AD66*AD$102</f>
        <v>334.53057721798024</v>
      </c>
      <c r="AE66" s="48">
        <f>'A(IxI)'!AE66*AE$102</f>
        <v>1099.951977955634</v>
      </c>
      <c r="AF66" s="48">
        <f>'A(IxI)'!AF66*AF$102</f>
        <v>369.45309128501265</v>
      </c>
      <c r="AG66" s="48">
        <f>'A(IxI)'!AG66*AG$102</f>
        <v>85.023373812882099</v>
      </c>
      <c r="AH66" s="48">
        <f>'A(IxI)'!AH66*AH$102</f>
        <v>144.04745255560368</v>
      </c>
      <c r="AI66" s="48">
        <f>'A(IxI)'!AI66*AI$102</f>
        <v>103.71900691226499</v>
      </c>
      <c r="AJ66" s="48">
        <f>'A(IxI)'!AJ66*AJ$102</f>
        <v>0</v>
      </c>
      <c r="AK66" s="48">
        <f>'A(IxI)'!AK66*AK$102</f>
        <v>110.95155755070473</v>
      </c>
      <c r="AL66" s="48">
        <f>'A(IxI)'!AL66*AL$102</f>
        <v>155.03659948158514</v>
      </c>
      <c r="AM66" s="48">
        <f>'A(IxI)'!AM66*AM$102</f>
        <v>59.320328008195553</v>
      </c>
      <c r="AN66" s="48">
        <f>'A(IxI)'!AN66*AN$102</f>
        <v>161.14347664690732</v>
      </c>
      <c r="AO66" s="48">
        <f>'A(IxI)'!AO66*AO$102</f>
        <v>285.24970159863273</v>
      </c>
      <c r="AP66" s="48">
        <f>'A(IxI)'!AP66*AP$102</f>
        <v>83.183826048656485</v>
      </c>
      <c r="AQ66" s="48">
        <f>'A(IxI)'!AQ66*AQ$102</f>
        <v>67141.257897356845</v>
      </c>
      <c r="AR66" s="48">
        <f>'A(IxI)'!AR66*AR$102</f>
        <v>118.61266682212509</v>
      </c>
      <c r="AS66" s="48">
        <f>'A(IxI)'!AS66*AS$102</f>
        <v>217.67377335714207</v>
      </c>
      <c r="AT66" s="48">
        <f>'A(IxI)'!AT66*AT$102</f>
        <v>109.39229538969111</v>
      </c>
      <c r="AU66" s="48">
        <f>'A(IxI)'!AU66*AU$102</f>
        <v>40.463922436003301</v>
      </c>
      <c r="AV66" s="48">
        <f>'A(IxI)'!AV66*AV$102</f>
        <v>268.02125567585199</v>
      </c>
      <c r="AW66" s="48">
        <f>'A(IxI)'!AW66*AW$102</f>
        <v>52.519145923096112</v>
      </c>
      <c r="AX66" s="48">
        <f>'A(IxI)'!AX66*AX$102</f>
        <v>143.38214091282256</v>
      </c>
      <c r="AY66" s="48">
        <f>'A(IxI)'!AY66*AY$102</f>
        <v>165.56322620651952</v>
      </c>
      <c r="AZ66" s="48">
        <f>'A(IxI)'!AZ66*AZ$102</f>
        <v>152.80206272780003</v>
      </c>
      <c r="BA66" s="48">
        <f>'A(IxI)'!BA66*BA$102</f>
        <v>26.96059707667267</v>
      </c>
      <c r="BB66" s="48">
        <f>'A(IxI)'!BB66*BB$102</f>
        <v>96.836404312274908</v>
      </c>
      <c r="BC66" s="48">
        <f>'A(IxI)'!BC66*BC$102</f>
        <v>30.815918952898247</v>
      </c>
      <c r="BD66" s="48">
        <f>'A(IxI)'!BD66*BD$102</f>
        <v>183.44085966648092</v>
      </c>
      <c r="BE66" s="48">
        <f>'A(IxI)'!BE66*BE$102</f>
        <v>97.647703205337436</v>
      </c>
      <c r="BF66" s="48">
        <f>'A(IxI)'!BF66*BF$102</f>
        <v>142.65323199323336</v>
      </c>
      <c r="BG66" s="48">
        <f>'A(IxI)'!BG66*BG$102</f>
        <v>195.85368590219392</v>
      </c>
      <c r="BH66" s="48">
        <f>'A(IxI)'!BH66*BH$102</f>
        <v>90.504059366166871</v>
      </c>
      <c r="BI66" s="48">
        <f>'A(IxI)'!BI66*BI$102</f>
        <v>293013.99922157527</v>
      </c>
      <c r="BJ66" s="48">
        <f>'A(IxI)'!BJ66*BJ$102</f>
        <v>872.54770797311039</v>
      </c>
      <c r="BK66" s="48">
        <f>'A(IxI)'!BK66*BK$102</f>
        <v>47459.899351880471</v>
      </c>
      <c r="BL66" s="48">
        <f>'A(IxI)'!BL66*BL$102</f>
        <v>20.027360354784019</v>
      </c>
      <c r="BM66" s="48">
        <f>'A(IxI)'!BM66*BM$102</f>
        <v>52.213391501484125</v>
      </c>
      <c r="BN66" s="48">
        <f>'A(IxI)'!BN66*BN$102</f>
        <v>408.20768301326245</v>
      </c>
      <c r="BO66" s="48">
        <f>'A(IxI)'!BO66*BO$102</f>
        <v>136.35853513377029</v>
      </c>
      <c r="BP66" s="48">
        <f>'A(IxI)'!BP66*BP$102</f>
        <v>103.74270232312161</v>
      </c>
      <c r="BQ66" s="48">
        <f>'A(IxI)'!BQ66*BQ$102</f>
        <v>93.045133663890056</v>
      </c>
      <c r="BR66" s="48">
        <f>'A(IxI)'!BR66*BR$102</f>
        <v>10.268897497887089</v>
      </c>
      <c r="BS66" s="48">
        <f>'A(IxI)'!BS66*BS$102</f>
        <v>272121.13074571727</v>
      </c>
      <c r="BT66" s="48">
        <f>'A(IxI)'!BT66*BT$102</f>
        <v>225.755706378562</v>
      </c>
      <c r="BU66" s="48">
        <f>'A(IxI)'!BU66*BU$102</f>
        <v>241.3436851854166</v>
      </c>
      <c r="BV66" s="48">
        <f>'A(IxI)'!BV66*BV$102</f>
        <v>164.47585355991214</v>
      </c>
      <c r="BW66" s="48">
        <f>'A(IxI)'!BW66*BW$102</f>
        <v>143.69271312988536</v>
      </c>
      <c r="BX66" s="48">
        <f>'A(IxI)'!BX66*BX$102</f>
        <v>298.74632456436689</v>
      </c>
      <c r="BY66" s="48">
        <f>'A(IxI)'!BY66*BY$102</f>
        <v>444.0215259131698</v>
      </c>
      <c r="BZ66" s="48">
        <f>'A(IxI)'!BZ66*BZ$102</f>
        <v>41861.063874930776</v>
      </c>
      <c r="CA66" s="55">
        <f>'A(IxI)'!CA66*CA$102</f>
        <v>0</v>
      </c>
      <c r="CB66" s="83">
        <f t="shared" si="0"/>
        <v>789924.99790568918</v>
      </c>
      <c r="CC66" s="51">
        <f>'Sim_F(IxI)'!B60</f>
        <v>150805.55901408999</v>
      </c>
      <c r="CD66" s="48">
        <f>'Sim_F(IxI)'!C60</f>
        <v>0</v>
      </c>
      <c r="CE66" s="48">
        <f>'Sim_F(IxI)'!D60</f>
        <v>0</v>
      </c>
      <c r="CF66" s="48">
        <f>'Sim_F(IxI)'!E60</f>
        <v>10485803.622419599</v>
      </c>
      <c r="CG66" s="48">
        <f>'Sim_F(IxI)'!F60</f>
        <v>199646.49995001499</v>
      </c>
      <c r="CH66" s="82">
        <f>'Sim_F(IxI)'!G60</f>
        <v>222.32071062359199</v>
      </c>
      <c r="CI66" s="93">
        <f t="shared" si="1"/>
        <v>11626403.000000017</v>
      </c>
      <c r="CJ66" s="127"/>
      <c r="CK66" s="48">
        <f>+'(I-AIxI)-1xSim_F(IxI)'!H59</f>
        <v>11626402.999999998</v>
      </c>
      <c r="CL66" s="48">
        <f t="shared" si="2"/>
        <v>-1.862645149230957E-8</v>
      </c>
      <c r="CM66" s="48"/>
      <c r="CN66" s="247">
        <f t="shared" si="3"/>
        <v>0.93205766238227861</v>
      </c>
      <c r="CO66" s="360">
        <v>0</v>
      </c>
    </row>
    <row r="67" spans="1:93" ht="19.5" x14ac:dyDescent="0.25">
      <c r="A67" s="30"/>
      <c r="B67" s="42" t="s">
        <v>58</v>
      </c>
      <c r="C67" s="43" t="s">
        <v>169</v>
      </c>
      <c r="D67" s="51">
        <f>'A(IxI)'!D67*D$102</f>
        <v>34547.632110658953</v>
      </c>
      <c r="E67" s="48">
        <f>'A(IxI)'!E67*E$102</f>
        <v>38414.054395571504</v>
      </c>
      <c r="F67" s="48">
        <f>'A(IxI)'!F67*F$102</f>
        <v>98368.276307993146</v>
      </c>
      <c r="G67" s="48">
        <f>'A(IxI)'!G67*G$102</f>
        <v>14218.253764966219</v>
      </c>
      <c r="H67" s="48">
        <f>'A(IxI)'!H67*H$102</f>
        <v>350807.24995191058</v>
      </c>
      <c r="I67" s="48">
        <f>'A(IxI)'!I67*I$102</f>
        <v>54629.017574046768</v>
      </c>
      <c r="J67" s="48">
        <f>'A(IxI)'!J67*J$102</f>
        <v>58331.115879926569</v>
      </c>
      <c r="K67" s="48">
        <f>'A(IxI)'!K67*K$102</f>
        <v>101845.89312224799</v>
      </c>
      <c r="L67" s="48">
        <f>'A(IxI)'!L67*L$102</f>
        <v>60259.433620657735</v>
      </c>
      <c r="M67" s="48">
        <f>'A(IxI)'!M67*M$102</f>
        <v>249819.73890770294</v>
      </c>
      <c r="N67" s="48">
        <f>'A(IxI)'!N67*N$102</f>
        <v>14836.460013420519</v>
      </c>
      <c r="O67" s="48">
        <f>'A(IxI)'!O67*O$102</f>
        <v>1078787.7213075785</v>
      </c>
      <c r="P67" s="48">
        <f>'A(IxI)'!P67*P$102</f>
        <v>66530.666772563782</v>
      </c>
      <c r="Q67" s="48">
        <f>'A(IxI)'!Q67*Q$102</f>
        <v>23869.06206937915</v>
      </c>
      <c r="R67" s="48">
        <f>'A(IxI)'!R67*R$102</f>
        <v>95606.505929367471</v>
      </c>
      <c r="S67" s="48">
        <f>'A(IxI)'!S67*S$102</f>
        <v>11200.393239780187</v>
      </c>
      <c r="T67" s="48">
        <f>'A(IxI)'!T67*T$102</f>
        <v>419474.14923167904</v>
      </c>
      <c r="U67" s="48">
        <f>'A(IxI)'!U67*U$102</f>
        <v>577508.80544419528</v>
      </c>
      <c r="V67" s="48">
        <f>'A(IxI)'!V67*V$102</f>
        <v>1486473.2497164975</v>
      </c>
      <c r="W67" s="48">
        <f>'A(IxI)'!W67*W$102</f>
        <v>406160.32087262243</v>
      </c>
      <c r="X67" s="48">
        <f>'A(IxI)'!X67*X$102</f>
        <v>243956.39291265674</v>
      </c>
      <c r="Y67" s="48">
        <f>'A(IxI)'!Y67*Y$102</f>
        <v>68834.452339185285</v>
      </c>
      <c r="Z67" s="48">
        <f>'A(IxI)'!Z67*Z$102</f>
        <v>528555.88652634539</v>
      </c>
      <c r="AA67" s="48">
        <f>'A(IxI)'!AA67*AA$102</f>
        <v>108738.72630288289</v>
      </c>
      <c r="AB67" s="48">
        <f>'A(IxI)'!AB67*AB$102</f>
        <v>72143.056642484327</v>
      </c>
      <c r="AC67" s="48">
        <f>'A(IxI)'!AC67*AC$102</f>
        <v>44011.676155847592</v>
      </c>
      <c r="AD67" s="48">
        <f>'A(IxI)'!AD67*AD$102</f>
        <v>59986.199869690827</v>
      </c>
      <c r="AE67" s="48">
        <f>'A(IxI)'!AE67*AE$102</f>
        <v>550427.83827331546</v>
      </c>
      <c r="AF67" s="48">
        <f>'A(IxI)'!AF67*AF$102</f>
        <v>184878.31328542408</v>
      </c>
      <c r="AG67" s="48">
        <f>'A(IxI)'!AG67*AG$102</f>
        <v>42546.613659906885</v>
      </c>
      <c r="AH67" s="48">
        <f>'A(IxI)'!AH67*AH$102</f>
        <v>72082.899533780408</v>
      </c>
      <c r="AI67" s="48">
        <f>'A(IxI)'!AI67*AI$102</f>
        <v>51902.110189101419</v>
      </c>
      <c r="AJ67" s="48">
        <f>'A(IxI)'!AJ67*AJ$102</f>
        <v>0</v>
      </c>
      <c r="AK67" s="48">
        <f>'A(IxI)'!AK67*AK$102</f>
        <v>55521.356567945644</v>
      </c>
      <c r="AL67" s="48">
        <f>'A(IxI)'!AL67*AL$102</f>
        <v>77581.987228661572</v>
      </c>
      <c r="AM67" s="48">
        <f>'A(IxI)'!AM67*AM$102</f>
        <v>29684.532202852362</v>
      </c>
      <c r="AN67" s="48">
        <f>'A(IxI)'!AN67*AN$102</f>
        <v>80637.934455518131</v>
      </c>
      <c r="AO67" s="48">
        <f>'A(IxI)'!AO67*AO$102</f>
        <v>142742.0285300643</v>
      </c>
      <c r="AP67" s="48">
        <f>'A(IxI)'!AP67*AP$102</f>
        <v>41626.084109930467</v>
      </c>
      <c r="AQ67" s="48">
        <f>'A(IxI)'!AQ67*AQ$102</f>
        <v>409046.16674490902</v>
      </c>
      <c r="AR67" s="48">
        <f>'A(IxI)'!AR67*AR$102</f>
        <v>59355.058310890032</v>
      </c>
      <c r="AS67" s="48">
        <f>'A(IxI)'!AS67*AS$102</f>
        <v>108926.30489237589</v>
      </c>
      <c r="AT67" s="48">
        <f>'A(IxI)'!AT67*AT$102</f>
        <v>54741.084958103842</v>
      </c>
      <c r="AU67" s="48">
        <f>'A(IxI)'!AU67*AU$102</f>
        <v>20248.583393525907</v>
      </c>
      <c r="AV67" s="48">
        <f>'A(IxI)'!AV67*AV$102</f>
        <v>134120.72829502149</v>
      </c>
      <c r="AW67" s="48">
        <f>'A(IxI)'!AW67*AW$102</f>
        <v>26281.147302574926</v>
      </c>
      <c r="AX67" s="48">
        <f>'A(IxI)'!AX67*AX$102</f>
        <v>71749.970409006419</v>
      </c>
      <c r="AY67" s="48">
        <f>'A(IxI)'!AY67*AY$102</f>
        <v>82849.624824335784</v>
      </c>
      <c r="AZ67" s="48">
        <f>'A(IxI)'!AZ67*AZ$102</f>
        <v>76463.80092636995</v>
      </c>
      <c r="BA67" s="48">
        <f>'A(IxI)'!BA67*BA$102</f>
        <v>13491.373682560414</v>
      </c>
      <c r="BB67" s="48">
        <f>'A(IxI)'!BB67*BB$102</f>
        <v>48457.981584643472</v>
      </c>
      <c r="BC67" s="48">
        <f>'A(IxI)'!BC67*BC$102</f>
        <v>15420.618348425429</v>
      </c>
      <c r="BD67" s="48">
        <f>'A(IxI)'!BD67*BD$102</f>
        <v>91795.785507731256</v>
      </c>
      <c r="BE67" s="48">
        <f>'A(IxI)'!BE67*BE$102</f>
        <v>48863.96430466383</v>
      </c>
      <c r="BF67" s="48">
        <f>'A(IxI)'!BF67*BF$102</f>
        <v>71385.216520702117</v>
      </c>
      <c r="BG67" s="48">
        <f>'A(IxI)'!BG67*BG$102</f>
        <v>98007.297690730484</v>
      </c>
      <c r="BH67" s="48">
        <f>'A(IxI)'!BH67*BH$102</f>
        <v>45289.207847479694</v>
      </c>
      <c r="BI67" s="48">
        <f>'A(IxI)'!BI67*BI$102</f>
        <v>681353.6348759348</v>
      </c>
      <c r="BJ67" s="48">
        <f>'A(IxI)'!BJ67*BJ$102</f>
        <v>436632.28787734191</v>
      </c>
      <c r="BK67" s="48">
        <f>'A(IxI)'!BK67*BK$102</f>
        <v>1271955.3473490721</v>
      </c>
      <c r="BL67" s="48">
        <f>'A(IxI)'!BL67*BL$102</f>
        <v>10021.907217161355</v>
      </c>
      <c r="BM67" s="48">
        <f>'A(IxI)'!BM67*BM$102</f>
        <v>26128.144490903866</v>
      </c>
      <c r="BN67" s="48">
        <f>'A(IxI)'!BN67*BN$102</f>
        <v>204271.52914907702</v>
      </c>
      <c r="BO67" s="48">
        <f>'A(IxI)'!BO67*BO$102</f>
        <v>68235.282292318938</v>
      </c>
      <c r="BP67" s="48">
        <f>'A(IxI)'!BP67*BP$102</f>
        <v>51913.967628368046</v>
      </c>
      <c r="BQ67" s="48">
        <f>'A(IxI)'!BQ67*BQ$102</f>
        <v>46560.788844304028</v>
      </c>
      <c r="BR67" s="48">
        <f>'A(IxI)'!BR67*BR$102</f>
        <v>5138.667109556518</v>
      </c>
      <c r="BS67" s="48">
        <f>'A(IxI)'!BS67*BS$102</f>
        <v>10752.349136548299</v>
      </c>
      <c r="BT67" s="48">
        <f>'A(IxI)'!BT67*BT$102</f>
        <v>112970.59138051745</v>
      </c>
      <c r="BU67" s="48">
        <f>'A(IxI)'!BU67*BU$102</f>
        <v>120770.98417007683</v>
      </c>
      <c r="BV67" s="48">
        <f>'A(IxI)'!BV67*BV$102</f>
        <v>82305.491819200863</v>
      </c>
      <c r="BW67" s="48">
        <f>'A(IxI)'!BW67*BW$102</f>
        <v>71905.38409750555</v>
      </c>
      <c r="BX67" s="48">
        <f>'A(IxI)'!BX67*BX$102</f>
        <v>149495.88429095564</v>
      </c>
      <c r="BY67" s="48">
        <f>'A(IxI)'!BY67*BY$102</f>
        <v>222193.16256828757</v>
      </c>
      <c r="BZ67" s="48">
        <f>'A(IxI)'!BZ67*BZ$102</f>
        <v>76564.461704728936</v>
      </c>
      <c r="CA67" s="55">
        <f>'A(IxI)'!CA67*CA$102</f>
        <v>0</v>
      </c>
      <c r="CB67" s="83">
        <f t="shared" si="0"/>
        <v>12823209.870564271</v>
      </c>
      <c r="CC67" s="51">
        <f>'Sim_F(IxI)'!B61</f>
        <v>13657758.4613313</v>
      </c>
      <c r="CD67" s="48">
        <f>'Sim_F(IxI)'!C61</f>
        <v>0</v>
      </c>
      <c r="CE67" s="48">
        <f>'Sim_F(IxI)'!D61</f>
        <v>0</v>
      </c>
      <c r="CF67" s="48">
        <f>'Sim_F(IxI)'!E61</f>
        <v>2652714.5079621901</v>
      </c>
      <c r="CG67" s="48">
        <f>'Sim_F(IxI)'!F61</f>
        <v>0</v>
      </c>
      <c r="CH67" s="82">
        <f>'Sim_F(IxI)'!G61</f>
        <v>9741.1601422548993</v>
      </c>
      <c r="CI67" s="93">
        <f t="shared" si="1"/>
        <v>29143424.000000015</v>
      </c>
      <c r="CJ67" s="127"/>
      <c r="CK67" s="48">
        <f>+'(I-AIxI)-1xSim_F(IxI)'!H60</f>
        <v>29143423.999999944</v>
      </c>
      <c r="CL67" s="48">
        <f t="shared" si="2"/>
        <v>-7.0780515670776367E-8</v>
      </c>
      <c r="CM67" s="48"/>
      <c r="CN67" s="247">
        <f t="shared" si="3"/>
        <v>0.5599964550986094</v>
      </c>
      <c r="CO67" s="360">
        <v>0</v>
      </c>
    </row>
    <row r="68" spans="1:93" ht="19.5" x14ac:dyDescent="0.25">
      <c r="A68" s="30"/>
      <c r="B68" s="42" t="s">
        <v>59</v>
      </c>
      <c r="C68" s="43" t="s">
        <v>170</v>
      </c>
      <c r="D68" s="51">
        <f>'A(IxI)'!D68*D$102</f>
        <v>51731.422998981754</v>
      </c>
      <c r="E68" s="48">
        <f>'A(IxI)'!E68*E$102</f>
        <v>78989.756618719432</v>
      </c>
      <c r="F68" s="48">
        <f>'A(IxI)'!F68*F$102</f>
        <v>42212.006368681679</v>
      </c>
      <c r="G68" s="48">
        <f>'A(IxI)'!G68*G$102</f>
        <v>23343.889078057724</v>
      </c>
      <c r="H68" s="48">
        <f>'A(IxI)'!H68*H$102</f>
        <v>444639.03442681412</v>
      </c>
      <c r="I68" s="48">
        <f>'A(IxI)'!I68*I$102</f>
        <v>90984.199531541381</v>
      </c>
      <c r="J68" s="48">
        <f>'A(IxI)'!J68*J$102</f>
        <v>27882.443219740861</v>
      </c>
      <c r="K68" s="48">
        <f>'A(IxI)'!K68*K$102</f>
        <v>56258.374851300432</v>
      </c>
      <c r="L68" s="48">
        <f>'A(IxI)'!L68*L$102</f>
        <v>17831.028783816233</v>
      </c>
      <c r="M68" s="48">
        <f>'A(IxI)'!M68*M$102</f>
        <v>66436.593472774068</v>
      </c>
      <c r="N68" s="48">
        <f>'A(IxI)'!N68*N$102</f>
        <v>54555.468243817435</v>
      </c>
      <c r="O68" s="48">
        <f>'A(IxI)'!O68*O$102</f>
        <v>48563.374961388239</v>
      </c>
      <c r="P68" s="48">
        <f>'A(IxI)'!P68*P$102</f>
        <v>102504.49865099188</v>
      </c>
      <c r="Q68" s="48">
        <f>'A(IxI)'!Q68*Q$102</f>
        <v>133777.11232399411</v>
      </c>
      <c r="R68" s="48">
        <f>'A(IxI)'!R68*R$102</f>
        <v>258305.21860528496</v>
      </c>
      <c r="S68" s="48">
        <f>'A(IxI)'!S68*S$102</f>
        <v>24961.288040222</v>
      </c>
      <c r="T68" s="48">
        <f>'A(IxI)'!T68*T$102</f>
        <v>33155.376322502445</v>
      </c>
      <c r="U68" s="48">
        <f>'A(IxI)'!U68*U$102</f>
        <v>240886.73700712973</v>
      </c>
      <c r="V68" s="48">
        <f>'A(IxI)'!V68*V$102</f>
        <v>17381.130899527019</v>
      </c>
      <c r="W68" s="48">
        <f>'A(IxI)'!W68*W$102</f>
        <v>5252.6915963986166</v>
      </c>
      <c r="X68" s="48">
        <f>'A(IxI)'!X68*X$102</f>
        <v>52204.669509553416</v>
      </c>
      <c r="Y68" s="48">
        <f>'A(IxI)'!Y68*Y$102</f>
        <v>4675.9139385681228</v>
      </c>
      <c r="Z68" s="48">
        <f>'A(IxI)'!Z68*Z$102</f>
        <v>4332.0659021431547</v>
      </c>
      <c r="AA68" s="48">
        <f>'A(IxI)'!AA68*AA$102</f>
        <v>2456.8624200483046</v>
      </c>
      <c r="AB68" s="48">
        <f>'A(IxI)'!AB68*AB$102</f>
        <v>11975.959415055622</v>
      </c>
      <c r="AC68" s="48">
        <f>'A(IxI)'!AC68*AC$102</f>
        <v>3197.3209519907682</v>
      </c>
      <c r="AD68" s="48">
        <f>'A(IxI)'!AD68*AD$102</f>
        <v>1850.116888507913</v>
      </c>
      <c r="AE68" s="48">
        <f>'A(IxI)'!AE68*AE$102</f>
        <v>44781.86199441705</v>
      </c>
      <c r="AF68" s="48">
        <f>'A(IxI)'!AF68*AF$102</f>
        <v>56591.27859462858</v>
      </c>
      <c r="AG68" s="48">
        <f>'A(IxI)'!AG68*AG$102</f>
        <v>4056.3409949215611</v>
      </c>
      <c r="AH68" s="48">
        <f>'A(IxI)'!AH68*AH$102</f>
        <v>30086.358611881835</v>
      </c>
      <c r="AI68" s="48">
        <f>'A(IxI)'!AI68*AI$102</f>
        <v>44658.528164807198</v>
      </c>
      <c r="AJ68" s="48">
        <f>'A(IxI)'!AJ68*AJ$102</f>
        <v>0</v>
      </c>
      <c r="AK68" s="48">
        <f>'A(IxI)'!AK68*AK$102</f>
        <v>9983.3352263394772</v>
      </c>
      <c r="AL68" s="48">
        <f>'A(IxI)'!AL68*AL$102</f>
        <v>5313.6191023359888</v>
      </c>
      <c r="AM68" s="48">
        <f>'A(IxI)'!AM68*AM$102</f>
        <v>5351.3559679253758</v>
      </c>
      <c r="AN68" s="48">
        <f>'A(IxI)'!AN68*AN$102</f>
        <v>80355.66452312388</v>
      </c>
      <c r="AO68" s="48">
        <f>'A(IxI)'!AO68*AO$102</f>
        <v>277616.55636131665</v>
      </c>
      <c r="AP68" s="48">
        <f>'A(IxI)'!AP68*AP$102</f>
        <v>16480.460966261104</v>
      </c>
      <c r="AQ68" s="48">
        <f>'A(IxI)'!AQ68*AQ$102</f>
        <v>167882.27866613714</v>
      </c>
      <c r="AR68" s="48">
        <f>'A(IxI)'!AR68*AR$102</f>
        <v>37296.747176698256</v>
      </c>
      <c r="AS68" s="48">
        <f>'A(IxI)'!AS68*AS$102</f>
        <v>42491.163069396491</v>
      </c>
      <c r="AT68" s="48">
        <f>'A(IxI)'!AT68*AT$102</f>
        <v>6444.2499765477778</v>
      </c>
      <c r="AU68" s="48">
        <f>'A(IxI)'!AU68*AU$102</f>
        <v>10390.232627702808</v>
      </c>
      <c r="AV68" s="48">
        <f>'A(IxI)'!AV68*AV$102</f>
        <v>58724.651184021219</v>
      </c>
      <c r="AW68" s="48">
        <f>'A(IxI)'!AW68*AW$102</f>
        <v>28167.017582340213</v>
      </c>
      <c r="AX68" s="48">
        <f>'A(IxI)'!AX68*AX$102</f>
        <v>119160.30662090275</v>
      </c>
      <c r="AY68" s="48">
        <f>'A(IxI)'!AY68*AY$102</f>
        <v>57672.072610969066</v>
      </c>
      <c r="AZ68" s="48">
        <f>'A(IxI)'!AZ68*AZ$102</f>
        <v>36058.538406508866</v>
      </c>
      <c r="BA68" s="48">
        <f>'A(IxI)'!BA68*BA$102</f>
        <v>4634.3503634264116</v>
      </c>
      <c r="BB68" s="48">
        <f>'A(IxI)'!BB68*BB$102</f>
        <v>15523.609107677728</v>
      </c>
      <c r="BC68" s="48">
        <f>'A(IxI)'!BC68*BC$102</f>
        <v>3393.8296849910812</v>
      </c>
      <c r="BD68" s="48">
        <f>'A(IxI)'!BD68*BD$102</f>
        <v>8809.7731084646421</v>
      </c>
      <c r="BE68" s="48">
        <f>'A(IxI)'!BE68*BE$102</f>
        <v>13102.57255921953</v>
      </c>
      <c r="BF68" s="48">
        <f>'A(IxI)'!BF68*BF$102</f>
        <v>34029.63132507338</v>
      </c>
      <c r="BG68" s="48">
        <f>'A(IxI)'!BG68*BG$102</f>
        <v>29103.023100508337</v>
      </c>
      <c r="BH68" s="48">
        <f>'A(IxI)'!BH68*BH$102</f>
        <v>26466.213500063761</v>
      </c>
      <c r="BI68" s="48">
        <f>'A(IxI)'!BI68*BI$102</f>
        <v>180425.37764573749</v>
      </c>
      <c r="BJ68" s="48">
        <f>'A(IxI)'!BJ68*BJ$102</f>
        <v>3063405.623767775</v>
      </c>
      <c r="BK68" s="48">
        <f>'A(IxI)'!BK68*BK$102</f>
        <v>958894.67112181499</v>
      </c>
      <c r="BL68" s="48">
        <f>'A(IxI)'!BL68*BL$102</f>
        <v>81184.340535917101</v>
      </c>
      <c r="BM68" s="48">
        <f>'A(IxI)'!BM68*BM$102</f>
        <v>11460.203287729786</v>
      </c>
      <c r="BN68" s="48">
        <f>'A(IxI)'!BN68*BN$102</f>
        <v>31404.849619865836</v>
      </c>
      <c r="BO68" s="48">
        <f>'A(IxI)'!BO68*BO$102</f>
        <v>58964.884333035989</v>
      </c>
      <c r="BP68" s="48">
        <f>'A(IxI)'!BP68*BP$102</f>
        <v>57612.736096060864</v>
      </c>
      <c r="BQ68" s="48">
        <f>'A(IxI)'!BQ68*BQ$102</f>
        <v>5961.361058214944</v>
      </c>
      <c r="BR68" s="48">
        <f>'A(IxI)'!BR68*BR$102</f>
        <v>8314.0381829336075</v>
      </c>
      <c r="BS68" s="48">
        <f>'A(IxI)'!BS68*BS$102</f>
        <v>56515.947804382362</v>
      </c>
      <c r="BT68" s="48">
        <f>'A(IxI)'!BT68*BT$102</f>
        <v>572927.76039325492</v>
      </c>
      <c r="BU68" s="48">
        <f>'A(IxI)'!BU68*BU$102</f>
        <v>37002.274496611382</v>
      </c>
      <c r="BV68" s="48">
        <f>'A(IxI)'!BV68*BV$102</f>
        <v>71816.558469835902</v>
      </c>
      <c r="BW68" s="48">
        <f>'A(IxI)'!BW68*BW$102</f>
        <v>13248.881412174105</v>
      </c>
      <c r="BX68" s="48">
        <f>'A(IxI)'!BX68*BX$102</f>
        <v>26861.462409529791</v>
      </c>
      <c r="BY68" s="48">
        <f>'A(IxI)'!BY68*BY$102</f>
        <v>5271.7932694045548</v>
      </c>
      <c r="BZ68" s="48">
        <f>'A(IxI)'!BZ68*BZ$102</f>
        <v>104383.89078957785</v>
      </c>
      <c r="CA68" s="55">
        <f>'A(IxI)'!CA68*CA$102</f>
        <v>0</v>
      </c>
      <c r="CB68" s="83">
        <f t="shared" si="0"/>
        <v>8520626.8309000172</v>
      </c>
      <c r="CC68" s="51">
        <f>'Sim_F(IxI)'!B62</f>
        <v>3447908.7242026599</v>
      </c>
      <c r="CD68" s="48">
        <f>'Sim_F(IxI)'!C62</f>
        <v>0</v>
      </c>
      <c r="CE68" s="48">
        <f>'Sim_F(IxI)'!D62</f>
        <v>0</v>
      </c>
      <c r="CF68" s="48">
        <f>'Sim_F(IxI)'!E62</f>
        <v>2278.3903788656298</v>
      </c>
      <c r="CG68" s="48">
        <f>'Sim_F(IxI)'!F62</f>
        <v>0</v>
      </c>
      <c r="CH68" s="82">
        <f>'Sim_F(IxI)'!G62</f>
        <v>681015.05451845506</v>
      </c>
      <c r="CI68" s="93">
        <f t="shared" si="1"/>
        <v>12651828.999999998</v>
      </c>
      <c r="CJ68" s="127"/>
      <c r="CK68" s="48">
        <f>+'(I-AIxI)-1xSim_F(IxI)'!H61</f>
        <v>12651829.00000003</v>
      </c>
      <c r="CL68" s="48">
        <f t="shared" si="2"/>
        <v>3.166496753692627E-8</v>
      </c>
      <c r="CM68" s="48"/>
      <c r="CN68" s="247">
        <f t="shared" si="3"/>
        <v>0.32653003523047786</v>
      </c>
      <c r="CO68" s="360">
        <v>0</v>
      </c>
    </row>
    <row r="69" spans="1:93" ht="19.5" x14ac:dyDescent="0.25">
      <c r="A69" s="30"/>
      <c r="B69" s="42" t="s">
        <v>60</v>
      </c>
      <c r="C69" s="43" t="s">
        <v>171</v>
      </c>
      <c r="D69" s="51">
        <f>'A(IxI)'!D69*D$102</f>
        <v>29.119604357545619</v>
      </c>
      <c r="E69" s="48">
        <f>'A(IxI)'!E69*E$102</f>
        <v>1775.258377346551</v>
      </c>
      <c r="F69" s="48">
        <f>'A(IxI)'!F69*F$102</f>
        <v>90.83641008924134</v>
      </c>
      <c r="G69" s="48">
        <f>'A(IxI)'!G69*G$102</f>
        <v>11.333739775788116</v>
      </c>
      <c r="H69" s="48">
        <f>'A(IxI)'!H69*H$102</f>
        <v>2401.9677486986566</v>
      </c>
      <c r="I69" s="48">
        <f>'A(IxI)'!I69*I$102</f>
        <v>1801.7491478900126</v>
      </c>
      <c r="J69" s="48">
        <f>'A(IxI)'!J69*J$102</f>
        <v>79.602309002100952</v>
      </c>
      <c r="K69" s="48">
        <f>'A(IxI)'!K69*K$102</f>
        <v>648.33731201408875</v>
      </c>
      <c r="L69" s="48">
        <f>'A(IxI)'!L69*L$102</f>
        <v>7.7310758786489666</v>
      </c>
      <c r="M69" s="48">
        <f>'A(IxI)'!M69*M$102</f>
        <v>32.051004157092244</v>
      </c>
      <c r="N69" s="48">
        <f>'A(IxI)'!N69*N$102</f>
        <v>1.9034662498881185</v>
      </c>
      <c r="O69" s="48">
        <f>'A(IxI)'!O69*O$102</f>
        <v>313.48423486137301</v>
      </c>
      <c r="P69" s="48">
        <f>'A(IxI)'!P69*P$102</f>
        <v>198.98857352579759</v>
      </c>
      <c r="Q69" s="48">
        <f>'A(IxI)'!Q69*Q$102</f>
        <v>12.735041983421695</v>
      </c>
      <c r="R69" s="48">
        <f>'A(IxI)'!R69*R$102</f>
        <v>12.265982393486272</v>
      </c>
      <c r="S69" s="48">
        <f>'A(IxI)'!S69*S$102</f>
        <v>1.4369715213812277</v>
      </c>
      <c r="T69" s="48">
        <f>'A(IxI)'!T69*T$102</f>
        <v>980.61791445961637</v>
      </c>
      <c r="U69" s="48">
        <f>'A(IxI)'!U69*U$102</f>
        <v>2908.0744848058453</v>
      </c>
      <c r="V69" s="48">
        <f>'A(IxI)'!V69*V$102</f>
        <v>272.61992819439195</v>
      </c>
      <c r="W69" s="48">
        <f>'A(IxI)'!W69*W$102</f>
        <v>52.108957401255772</v>
      </c>
      <c r="X69" s="48">
        <f>'A(IxI)'!X69*X$102</f>
        <v>31.29875724624603</v>
      </c>
      <c r="Y69" s="48">
        <f>'A(IxI)'!Y69*Y$102</f>
        <v>8.8312209744543075</v>
      </c>
      <c r="Z69" s="48">
        <f>'A(IxI)'!Z69*Z$102</f>
        <v>67.811883041677206</v>
      </c>
      <c r="AA69" s="48">
        <f>'A(IxI)'!AA69*AA$102</f>
        <v>13.950800621316118</v>
      </c>
      <c r="AB69" s="48">
        <f>'A(IxI)'!AB69*AB$102</f>
        <v>9.255703406238343</v>
      </c>
      <c r="AC69" s="48">
        <f>'A(IxI)'!AC69*AC$102</f>
        <v>5.6465450712556899</v>
      </c>
      <c r="AD69" s="48">
        <f>'A(IxI)'!AD69*AD$102</f>
        <v>7.6960209381290925</v>
      </c>
      <c r="AE69" s="48">
        <f>'A(IxI)'!AE69*AE$102</f>
        <v>211.13580943322512</v>
      </c>
      <c r="AF69" s="48">
        <f>'A(IxI)'!AF69*AF$102</f>
        <v>23.71924497870264</v>
      </c>
      <c r="AG69" s="48">
        <f>'A(IxI)'!AG69*AG$102</f>
        <v>5.4585826454157198</v>
      </c>
      <c r="AH69" s="48">
        <f>'A(IxI)'!AH69*AH$102</f>
        <v>222.76494860130813</v>
      </c>
      <c r="AI69" s="48">
        <f>'A(IxI)'!AI69*AI$102</f>
        <v>660.76611354499062</v>
      </c>
      <c r="AJ69" s="48">
        <f>'A(IxI)'!AJ69*AJ$102</f>
        <v>0</v>
      </c>
      <c r="AK69" s="48">
        <f>'A(IxI)'!AK69*AK$102</f>
        <v>7.1231970617985265</v>
      </c>
      <c r="AL69" s="48">
        <f>'A(IxI)'!AL69*AL$102</f>
        <v>1196.9516362338061</v>
      </c>
      <c r="AM69" s="48">
        <f>'A(IxI)'!AM69*AM$102</f>
        <v>381.96302155888787</v>
      </c>
      <c r="AN69" s="48">
        <f>'A(IxI)'!AN69*AN$102</f>
        <v>10.345566702429412</v>
      </c>
      <c r="AO69" s="48">
        <f>'A(IxI)'!AO69*AO$102</f>
        <v>18.313306105484042</v>
      </c>
      <c r="AP69" s="48">
        <f>'A(IxI)'!AP69*AP$102</f>
        <v>3481.3155184752209</v>
      </c>
      <c r="AQ69" s="48">
        <f>'A(IxI)'!AQ69*AQ$102</f>
        <v>339.32405313898499</v>
      </c>
      <c r="AR69" s="48">
        <f>'A(IxI)'!AR69*AR$102</f>
        <v>316.02701372195224</v>
      </c>
      <c r="AS69" s="48">
        <f>'A(IxI)'!AS69*AS$102</f>
        <v>3356.8664395695359</v>
      </c>
      <c r="AT69" s="48">
        <f>'A(IxI)'!AT69*AT$102</f>
        <v>919.55463251995059</v>
      </c>
      <c r="AU69" s="48">
        <f>'A(IxI)'!AU69*AU$102</f>
        <v>753.77919905093927</v>
      </c>
      <c r="AV69" s="48">
        <f>'A(IxI)'!AV69*AV$102</f>
        <v>1881.8972433059669</v>
      </c>
      <c r="AW69" s="48">
        <f>'A(IxI)'!AW69*AW$102</f>
        <v>3.371779848665954</v>
      </c>
      <c r="AX69" s="48">
        <f>'A(IxI)'!AX69*AX$102</f>
        <v>331.46874601169981</v>
      </c>
      <c r="AY69" s="48">
        <f>'A(IxI)'!AY69*AY$102</f>
        <v>10.629318889166608</v>
      </c>
      <c r="AZ69" s="48">
        <f>'A(IxI)'!AZ69*AZ$102</f>
        <v>617.97094744993888</v>
      </c>
      <c r="BA69" s="48">
        <f>'A(IxI)'!BA69*BA$102</f>
        <v>394.32110548965971</v>
      </c>
      <c r="BB69" s="48">
        <f>'A(IxI)'!BB69*BB$102</f>
        <v>192.9323548914567</v>
      </c>
      <c r="BC69" s="48">
        <f>'A(IxI)'!BC69*BC$102</f>
        <v>202.3114201655452</v>
      </c>
      <c r="BD69" s="48">
        <f>'A(IxI)'!BD69*BD$102</f>
        <v>342.36113197551134</v>
      </c>
      <c r="BE69" s="48">
        <f>'A(IxI)'!BE69*BE$102</f>
        <v>54.250014198446806</v>
      </c>
      <c r="BF69" s="48">
        <f>'A(IxI)'!BF69*BF$102</f>
        <v>2433.9012216128967</v>
      </c>
      <c r="BG69" s="48">
        <f>'A(IxI)'!BG69*BG$102</f>
        <v>12.573995631592284</v>
      </c>
      <c r="BH69" s="48">
        <f>'A(IxI)'!BH69*BH$102</f>
        <v>5.8104479467384111</v>
      </c>
      <c r="BI69" s="48">
        <f>'A(IxI)'!BI69*BI$102</f>
        <v>1178.3490261836419</v>
      </c>
      <c r="BJ69" s="48">
        <f>'A(IxI)'!BJ69*BJ$102</f>
        <v>156650.83695901537</v>
      </c>
      <c r="BK69" s="48">
        <f>'A(IxI)'!BK69*BK$102</f>
        <v>23907.345011681162</v>
      </c>
      <c r="BL69" s="48">
        <f>'A(IxI)'!BL69*BL$102</f>
        <v>12701.382402659925</v>
      </c>
      <c r="BM69" s="48">
        <f>'A(IxI)'!BM69*BM$102</f>
        <v>3.352150119748782</v>
      </c>
      <c r="BN69" s="48">
        <f>'A(IxI)'!BN69*BN$102</f>
        <v>26.2073271654147</v>
      </c>
      <c r="BO69" s="48">
        <f>'A(IxI)'!BO69*BO$102</f>
        <v>8.7543495400877092</v>
      </c>
      <c r="BP69" s="48">
        <f>'A(IxI)'!BP69*BP$102</f>
        <v>12882.752098037796</v>
      </c>
      <c r="BQ69" s="48">
        <f>'A(IxI)'!BQ69*BQ$102</f>
        <v>1545.1806653532533</v>
      </c>
      <c r="BR69" s="48">
        <f>'A(IxI)'!BR69*BR$102</f>
        <v>1339.4517679860912</v>
      </c>
      <c r="BS69" s="48">
        <f>'A(IxI)'!BS69*BS$102</f>
        <v>1677.4495063135817</v>
      </c>
      <c r="BT69" s="48">
        <f>'A(IxI)'!BT69*BT$102</f>
        <v>20973.094904986185</v>
      </c>
      <c r="BU69" s="48">
        <f>'A(IxI)'!BU69*BU$102</f>
        <v>2297.5183779742306</v>
      </c>
      <c r="BV69" s="48">
        <f>'A(IxI)'!BV69*BV$102</f>
        <v>4154.66042863029</v>
      </c>
      <c r="BW69" s="48">
        <f>'A(IxI)'!BW69*BW$102</f>
        <v>24.013217215842033</v>
      </c>
      <c r="BX69" s="48">
        <f>'A(IxI)'!BX69*BX$102</f>
        <v>3416.5936686528512</v>
      </c>
      <c r="BY69" s="48">
        <f>'A(IxI)'!BY69*BY$102</f>
        <v>67.750073849155982</v>
      </c>
      <c r="BZ69" s="48">
        <f>'A(IxI)'!BZ69*BZ$102</f>
        <v>4779.5006430632484</v>
      </c>
      <c r="CA69" s="55">
        <f>'A(IxI)'!CA69*CA$102</f>
        <v>0</v>
      </c>
      <c r="CB69" s="83">
        <f t="shared" si="0"/>
        <v>277800.11380509328</v>
      </c>
      <c r="CC69" s="51">
        <f>'Sim_F(IxI)'!B63</f>
        <v>125913.627193673</v>
      </c>
      <c r="CD69" s="48">
        <f>'Sim_F(IxI)'!C63</f>
        <v>0</v>
      </c>
      <c r="CE69" s="48">
        <f>'Sim_F(IxI)'!D63</f>
        <v>0</v>
      </c>
      <c r="CF69" s="48">
        <f>'Sim_F(IxI)'!E63</f>
        <v>340.33405084010099</v>
      </c>
      <c r="CG69" s="48">
        <f>'Sim_F(IxI)'!F63</f>
        <v>0</v>
      </c>
      <c r="CH69" s="82">
        <f>'Sim_F(IxI)'!G63</f>
        <v>3197.9249503936799</v>
      </c>
      <c r="CI69" s="93">
        <f t="shared" si="1"/>
        <v>407252.00000000006</v>
      </c>
      <c r="CJ69" s="127"/>
      <c r="CK69" s="48">
        <f>+'(I-AIxI)-1xSim_F(IxI)'!H62</f>
        <v>407252.00000000047</v>
      </c>
      <c r="CL69" s="48">
        <f t="shared" si="2"/>
        <v>0</v>
      </c>
      <c r="CM69" s="48"/>
      <c r="CN69" s="247">
        <f t="shared" si="3"/>
        <v>0.31786679057415745</v>
      </c>
      <c r="CO69" s="360">
        <v>0</v>
      </c>
    </row>
    <row r="70" spans="1:93" ht="19.5" x14ac:dyDescent="0.25">
      <c r="A70" s="30"/>
      <c r="B70" s="42" t="s">
        <v>61</v>
      </c>
      <c r="C70" s="43" t="s">
        <v>172</v>
      </c>
      <c r="D70" s="51">
        <f>'A(IxI)'!D70*D$102</f>
        <v>1154.7955878864034</v>
      </c>
      <c r="E70" s="48">
        <f>'A(IxI)'!E70*E$102</f>
        <v>172.67471522196576</v>
      </c>
      <c r="F70" s="48">
        <f>'A(IxI)'!F70*F$102</f>
        <v>526.91819031192756</v>
      </c>
      <c r="G70" s="48">
        <f>'A(IxI)'!G70*G$102</f>
        <v>1043.5775545419365</v>
      </c>
      <c r="H70" s="48">
        <f>'A(IxI)'!H70*H$102</f>
        <v>6718.0749861959193</v>
      </c>
      <c r="I70" s="48">
        <f>'A(IxI)'!I70*I$102</f>
        <v>2886.2272363026987</v>
      </c>
      <c r="J70" s="48">
        <f>'A(IxI)'!J70*J$102</f>
        <v>550.20971669558014</v>
      </c>
      <c r="K70" s="48">
        <f>'A(IxI)'!K70*K$102</f>
        <v>1245.2562589267015</v>
      </c>
      <c r="L70" s="48">
        <f>'A(IxI)'!L70*L$102</f>
        <v>571.13234417009653</v>
      </c>
      <c r="M70" s="48">
        <f>'A(IxI)'!M70*M$102</f>
        <v>635.00465892798616</v>
      </c>
      <c r="N70" s="48">
        <f>'A(IxI)'!N70*N$102</f>
        <v>699.72577124041038</v>
      </c>
      <c r="O70" s="48">
        <f>'A(IxI)'!O70*O$102</f>
        <v>2161.2229322812182</v>
      </c>
      <c r="P70" s="48">
        <f>'A(IxI)'!P70*P$102</f>
        <v>1543.5895184040116</v>
      </c>
      <c r="Q70" s="48">
        <f>'A(IxI)'!Q70*Q$102</f>
        <v>179.18690348536953</v>
      </c>
      <c r="R70" s="48">
        <f>'A(IxI)'!R70*R$102</f>
        <v>3811.4826164599767</v>
      </c>
      <c r="S70" s="48">
        <f>'A(IxI)'!S70*S$102</f>
        <v>350.76590143209734</v>
      </c>
      <c r="T70" s="48">
        <f>'A(IxI)'!T70*T$102</f>
        <v>694.01520455450566</v>
      </c>
      <c r="U70" s="48">
        <f>'A(IxI)'!U70*U$102</f>
        <v>964.73028387733837</v>
      </c>
      <c r="V70" s="48">
        <f>'A(IxI)'!V70*V$102</f>
        <v>2285.474678452586</v>
      </c>
      <c r="W70" s="48">
        <f>'A(IxI)'!W70*W$102</f>
        <v>613.41921051377619</v>
      </c>
      <c r="X70" s="48">
        <f>'A(IxI)'!X70*X$102</f>
        <v>594.84600889214335</v>
      </c>
      <c r="Y70" s="48">
        <f>'A(IxI)'!Y70*Y$102</f>
        <v>111.20153962646475</v>
      </c>
      <c r="Z70" s="48">
        <f>'A(IxI)'!Z70*Z$102</f>
        <v>796.02503976073683</v>
      </c>
      <c r="AA70" s="48">
        <f>'A(IxI)'!AA70*AA$102</f>
        <v>171.24900066196287</v>
      </c>
      <c r="AB70" s="48">
        <f>'A(IxI)'!AB70*AB$102</f>
        <v>141.82480656042759</v>
      </c>
      <c r="AC70" s="48">
        <f>'A(IxI)'!AC70*AC$102</f>
        <v>77.328698756043906</v>
      </c>
      <c r="AD70" s="48">
        <f>'A(IxI)'!AD70*AD$102</f>
        <v>92.814706710709984</v>
      </c>
      <c r="AE70" s="48">
        <f>'A(IxI)'!AE70*AE$102</f>
        <v>825.75250997094986</v>
      </c>
      <c r="AF70" s="48">
        <f>'A(IxI)'!AF70*AF$102</f>
        <v>277.35466962125156</v>
      </c>
      <c r="AG70" s="48">
        <f>'A(IxI)'!AG70*AG$102</f>
        <v>63.828481369409069</v>
      </c>
      <c r="AH70" s="48">
        <f>'A(IxI)'!AH70*AH$102</f>
        <v>108.13885322865349</v>
      </c>
      <c r="AI70" s="48">
        <f>'A(IxI)'!AI70*AI$102</f>
        <v>77.86360859924045</v>
      </c>
      <c r="AJ70" s="48">
        <f>'A(IxI)'!AJ70*AJ$102</f>
        <v>0</v>
      </c>
      <c r="AK70" s="48">
        <f>'A(IxI)'!AK70*AK$102</f>
        <v>83.293206402485524</v>
      </c>
      <c r="AL70" s="48">
        <f>'A(IxI)'!AL70*AL$102</f>
        <v>116.38859125215704</v>
      </c>
      <c r="AM70" s="48">
        <f>'A(IxI)'!AM70*AM$102</f>
        <v>44.532771181619005</v>
      </c>
      <c r="AN70" s="48">
        <f>'A(IxI)'!AN70*AN$102</f>
        <v>120.97312698499985</v>
      </c>
      <c r="AO70" s="48">
        <f>'A(IxI)'!AO70*AO$102</f>
        <v>214.14176417166919</v>
      </c>
      <c r="AP70" s="48">
        <f>'A(IxI)'!AP70*AP$102</f>
        <v>62.447501823061899</v>
      </c>
      <c r="AQ70" s="48">
        <f>'A(IxI)'!AQ70*AQ$102</f>
        <v>2741.5643755946926</v>
      </c>
      <c r="AR70" s="48">
        <f>'A(IxI)'!AR70*AR$102</f>
        <v>89.04453040282479</v>
      </c>
      <c r="AS70" s="48">
        <f>'A(IxI)'!AS70*AS$102</f>
        <v>163.41137459344347</v>
      </c>
      <c r="AT70" s="48">
        <f>'A(IxI)'!AT70*AT$102</f>
        <v>82.122641987889338</v>
      </c>
      <c r="AU70" s="48">
        <f>'A(IxI)'!AU70*AU$102</f>
        <v>30.376949343644348</v>
      </c>
      <c r="AV70" s="48">
        <f>'A(IxI)'!AV70*AV$102</f>
        <v>201.20807911200299</v>
      </c>
      <c r="AW70" s="48">
        <f>'A(IxI)'!AW70*AW$102</f>
        <v>39.427009030094709</v>
      </c>
      <c r="AX70" s="48">
        <f>'A(IxI)'!AX70*AX$102</f>
        <v>107.63939255223266</v>
      </c>
      <c r="AY70" s="48">
        <f>'A(IxI)'!AY70*AY$102</f>
        <v>124.29110755636619</v>
      </c>
      <c r="AZ70" s="48">
        <f>'A(IxI)'!AZ70*AZ$102</f>
        <v>114.71108680647197</v>
      </c>
      <c r="BA70" s="48">
        <f>'A(IxI)'!BA70*BA$102</f>
        <v>20.239775147052836</v>
      </c>
      <c r="BB70" s="48">
        <f>'A(IxI)'!BB70*BB$102</f>
        <v>72.696722693331978</v>
      </c>
      <c r="BC70" s="48">
        <f>'A(IxI)'!BC70*BC$102</f>
        <v>23.134030332589205</v>
      </c>
      <c r="BD70" s="48">
        <f>'A(IxI)'!BD70*BD$102</f>
        <v>137.71214865430701</v>
      </c>
      <c r="BE70" s="48">
        <f>'A(IxI)'!BE70*BE$102</f>
        <v>73.305778461864975</v>
      </c>
      <c r="BF70" s="48">
        <f>'A(IxI)'!BF70*BF$102</f>
        <v>107.09218832700039</v>
      </c>
      <c r="BG70" s="48">
        <f>'A(IxI)'!BG70*BG$102</f>
        <v>237.13979274380921</v>
      </c>
      <c r="BH70" s="48">
        <f>'A(IxI)'!BH70*BH$102</f>
        <v>67.942924493006103</v>
      </c>
      <c r="BI70" s="48">
        <f>'A(IxI)'!BI70*BI$102</f>
        <v>8575.5542939522566</v>
      </c>
      <c r="BJ70" s="48">
        <f>'A(IxI)'!BJ70*BJ$102</f>
        <v>25411.493501525125</v>
      </c>
      <c r="BK70" s="48">
        <f>'A(IxI)'!BK70*BK$102</f>
        <v>30398.845883572139</v>
      </c>
      <c r="BL70" s="48">
        <f>'A(IxI)'!BL70*BL$102</f>
        <v>447.69241957961577</v>
      </c>
      <c r="BM70" s="48">
        <f>'A(IxI)'!BM70*BM$102</f>
        <v>128.36212418492082</v>
      </c>
      <c r="BN70" s="48">
        <f>'A(IxI)'!BN70*BN$102</f>
        <v>593.3610079193179</v>
      </c>
      <c r="BO70" s="48">
        <f>'A(IxI)'!BO70*BO$102</f>
        <v>2139.0011246569511</v>
      </c>
      <c r="BP70" s="48">
        <f>'A(IxI)'!BP70*BP$102</f>
        <v>15759.121195584956</v>
      </c>
      <c r="BQ70" s="48">
        <f>'A(IxI)'!BQ70*BQ$102</f>
        <v>4266.3708952815905</v>
      </c>
      <c r="BR70" s="48">
        <f>'A(IxI)'!BR70*BR$102</f>
        <v>3221.4429029475168</v>
      </c>
      <c r="BS70" s="48">
        <f>'A(IxI)'!BS70*BS$102</f>
        <v>12344.960017380365</v>
      </c>
      <c r="BT70" s="48">
        <f>'A(IxI)'!BT70*BT$102</f>
        <v>161275.94855308483</v>
      </c>
      <c r="BU70" s="48">
        <f>'A(IxI)'!BU70*BU$102</f>
        <v>33393.263393330046</v>
      </c>
      <c r="BV70" s="48">
        <f>'A(IxI)'!BV70*BV$102</f>
        <v>24825.332756219323</v>
      </c>
      <c r="BW70" s="48">
        <f>'A(IxI)'!BW70*BW$102</f>
        <v>9104.0714339230599</v>
      </c>
      <c r="BX70" s="48">
        <f>'A(IxI)'!BX70*BX$102</f>
        <v>11295.539506152643</v>
      </c>
      <c r="BY70" s="48">
        <f>'A(IxI)'!BY70*BY$102</f>
        <v>4221.7233096313748</v>
      </c>
      <c r="BZ70" s="48">
        <f>'A(IxI)'!BZ70*BZ$102</f>
        <v>26796.277789975324</v>
      </c>
      <c r="CA70" s="55">
        <f>'A(IxI)'!CA70*CA$102</f>
        <v>0</v>
      </c>
      <c r="CB70" s="83">
        <f t="shared" si="0"/>
        <v>411418.91117219045</v>
      </c>
      <c r="CC70" s="51">
        <f>'Sim_F(IxI)'!B64</f>
        <v>258716.730922232</v>
      </c>
      <c r="CD70" s="48">
        <f>'Sim_F(IxI)'!C64</f>
        <v>0</v>
      </c>
      <c r="CE70" s="48">
        <f>'Sim_F(IxI)'!D64</f>
        <v>14769.7665954241</v>
      </c>
      <c r="CF70" s="48">
        <f>'Sim_F(IxI)'!E64</f>
        <v>3979.60551933139</v>
      </c>
      <c r="CG70" s="48">
        <f>'Sim_F(IxI)'!F64</f>
        <v>0</v>
      </c>
      <c r="CH70" s="82">
        <f>'Sim_F(IxI)'!G64</f>
        <v>76.985790822794698</v>
      </c>
      <c r="CI70" s="93">
        <f t="shared" si="1"/>
        <v>688962.00000000081</v>
      </c>
      <c r="CJ70" s="127"/>
      <c r="CK70" s="48">
        <f>+'(I-AIxI)-1xSim_F(IxI)'!H63</f>
        <v>688962.00000000058</v>
      </c>
      <c r="CL70" s="48">
        <f t="shared" si="2"/>
        <v>0</v>
      </c>
      <c r="CM70" s="48"/>
      <c r="CN70" s="247">
        <f t="shared" si="3"/>
        <v>0.40284237567211251</v>
      </c>
      <c r="CO70" s="360">
        <v>0</v>
      </c>
    </row>
    <row r="71" spans="1:93" ht="19.5" x14ac:dyDescent="0.25">
      <c r="A71" s="30"/>
      <c r="B71" s="42" t="s">
        <v>62</v>
      </c>
      <c r="C71" s="43" t="s">
        <v>173</v>
      </c>
      <c r="D71" s="51">
        <f>'A(IxI)'!D71*D$102</f>
        <v>32.8045401733944</v>
      </c>
      <c r="E71" s="48">
        <f>'A(IxI)'!E71*E$102</f>
        <v>36.475883111354719</v>
      </c>
      <c r="F71" s="48">
        <f>'A(IxI)'!F71*F$102</f>
        <v>93.405130099712096</v>
      </c>
      <c r="G71" s="48">
        <f>'A(IxI)'!G71*G$102</f>
        <v>13.500875409763463</v>
      </c>
      <c r="H71" s="48">
        <f>'A(IxI)'!H71*H$102</f>
        <v>333.10735992857997</v>
      </c>
      <c r="I71" s="48">
        <f>'A(IxI)'!I71*I$102</f>
        <v>51.872724472134536</v>
      </c>
      <c r="J71" s="48">
        <f>'A(IxI)'!J71*J$102</f>
        <v>55.388034355373385</v>
      </c>
      <c r="K71" s="48">
        <f>'A(IxI)'!K71*K$102</f>
        <v>96.707284647540661</v>
      </c>
      <c r="L71" s="48">
        <f>'A(IxI)'!L71*L$102</f>
        <v>57.219059317960109</v>
      </c>
      <c r="M71" s="48">
        <f>'A(IxI)'!M71*M$102</f>
        <v>237.21514791099563</v>
      </c>
      <c r="N71" s="48">
        <f>'A(IxI)'!N71*N$102</f>
        <v>7401.1919761493391</v>
      </c>
      <c r="O71" s="48">
        <f>'A(IxI)'!O71*O$102</f>
        <v>3758.4116208099381</v>
      </c>
      <c r="P71" s="48">
        <f>'A(IxI)'!P71*P$102</f>
        <v>164.49687131575234</v>
      </c>
      <c r="Q71" s="48">
        <f>'A(IxI)'!Q71*Q$102</f>
        <v>2143.8916427590034</v>
      </c>
      <c r="R71" s="48">
        <f>'A(IxI)'!R71*R$102</f>
        <v>59152.612339160936</v>
      </c>
      <c r="S71" s="48">
        <f>'A(IxI)'!S71*S$102</f>
        <v>5382.6589985119326</v>
      </c>
      <c r="T71" s="48">
        <f>'A(IxI)'!T71*T$102</f>
        <v>398.30968837732644</v>
      </c>
      <c r="U71" s="48">
        <f>'A(IxI)'!U71*U$102</f>
        <v>548.3707464523477</v>
      </c>
      <c r="V71" s="48">
        <f>'A(IxI)'!V71*V$102</f>
        <v>1411.4736222965616</v>
      </c>
      <c r="W71" s="48">
        <f>'A(IxI)'!W71*W$102</f>
        <v>385.6676058210623</v>
      </c>
      <c r="X71" s="48">
        <f>'A(IxI)'!X71*X$102</f>
        <v>231.64763553767474</v>
      </c>
      <c r="Y71" s="48">
        <f>'A(IxI)'!Y71*Y$102</f>
        <v>65.361427661426248</v>
      </c>
      <c r="Z71" s="48">
        <f>'A(IxI)'!Z71*Z$102</f>
        <v>501.88773453124628</v>
      </c>
      <c r="AA71" s="48">
        <f>'A(IxI)'!AA71*AA$102</f>
        <v>103.2523416939504</v>
      </c>
      <c r="AB71" s="48">
        <f>'A(IxI)'!AB71*AB$102</f>
        <v>68.50309718128733</v>
      </c>
      <c r="AC71" s="48">
        <f>'A(IxI)'!AC71*AC$102</f>
        <v>41.791078298170312</v>
      </c>
      <c r="AD71" s="48">
        <f>'A(IxI)'!AD71*AD$102</f>
        <v>56.959611505976376</v>
      </c>
      <c r="AE71" s="48">
        <f>'A(IxI)'!AE71*AE$102</f>
        <v>522.65614254994421</v>
      </c>
      <c r="AF71" s="48">
        <f>'A(IxI)'!AF71*AF$102</f>
        <v>175.55032529971638</v>
      </c>
      <c r="AG71" s="48">
        <f>'A(IxI)'!AG71*AG$102</f>
        <v>40.399935155546629</v>
      </c>
      <c r="AH71" s="48">
        <f>'A(IxI)'!AH71*AH$102</f>
        <v>68.445975284108869</v>
      </c>
      <c r="AI71" s="48">
        <f>'A(IxI)'!AI71*AI$102</f>
        <v>49.283402501470086</v>
      </c>
      <c r="AJ71" s="48">
        <f>'A(IxI)'!AJ71*AJ$102</f>
        <v>0</v>
      </c>
      <c r="AK71" s="48">
        <f>'A(IxI)'!AK71*AK$102</f>
        <v>52.720040730449547</v>
      </c>
      <c r="AL71" s="48">
        <f>'A(IxI)'!AL71*AL$102</f>
        <v>73.667607916583535</v>
      </c>
      <c r="AM71" s="48">
        <f>'A(IxI)'!AM71*AM$102</f>
        <v>28.186806726949214</v>
      </c>
      <c r="AN71" s="48">
        <f>'A(IxI)'!AN71*AN$102</f>
        <v>76.569368108138249</v>
      </c>
      <c r="AO71" s="48">
        <f>'A(IxI)'!AO71*AO$102</f>
        <v>135.54001600884189</v>
      </c>
      <c r="AP71" s="48">
        <f>'A(IxI)'!AP71*AP$102</f>
        <v>39.525850688447079</v>
      </c>
      <c r="AQ71" s="48">
        <f>'A(IxI)'!AQ71*AQ$102</f>
        <v>540.29632626974353</v>
      </c>
      <c r="AR71" s="48">
        <f>'A(IxI)'!AR71*AR$102</f>
        <v>56.360314033013388</v>
      </c>
      <c r="AS71" s="48">
        <f>'A(IxI)'!AS71*AS$102</f>
        <v>103.43045605371285</v>
      </c>
      <c r="AT71" s="48">
        <f>'A(IxI)'!AT71*AT$102</f>
        <v>51.97913752500758</v>
      </c>
      <c r="AU71" s="48">
        <f>'A(IxI)'!AU71*AU$102</f>
        <v>19.226946300099886</v>
      </c>
      <c r="AV71" s="48">
        <f>'A(IxI)'!AV71*AV$102</f>
        <v>127.35370127093255</v>
      </c>
      <c r="AW71" s="48">
        <f>'A(IxI)'!AW71*AW$102</f>
        <v>24.955138740875345</v>
      </c>
      <c r="AX71" s="48">
        <f>'A(IxI)'!AX71*AX$102</f>
        <v>68.12984401312751</v>
      </c>
      <c r="AY71" s="48">
        <f>'A(IxI)'!AY71*AY$102</f>
        <v>78.669468205377768</v>
      </c>
      <c r="AZ71" s="48">
        <f>'A(IxI)'!AZ71*AZ$102</f>
        <v>72.605839418025653</v>
      </c>
      <c r="BA71" s="48">
        <f>'A(IxI)'!BA71*BA$102</f>
        <v>12.810669875903871</v>
      </c>
      <c r="BB71" s="48">
        <f>'A(IxI)'!BB71*BB$102</f>
        <v>46.013046524383633</v>
      </c>
      <c r="BC71" s="48">
        <f>'A(IxI)'!BC71*BC$102</f>
        <v>14.642574995854183</v>
      </c>
      <c r="BD71" s="48">
        <f>'A(IxI)'!BD71*BD$102</f>
        <v>87.164252640851032</v>
      </c>
      <c r="BE71" s="48">
        <f>'A(IxI)'!BE71*BE$102</f>
        <v>46.398545490158</v>
      </c>
      <c r="BF71" s="48">
        <f>'A(IxI)'!BF71*BF$102</f>
        <v>67.783493688915499</v>
      </c>
      <c r="BG71" s="48">
        <f>'A(IxI)'!BG71*BG$102</f>
        <v>93.062364566208487</v>
      </c>
      <c r="BH71" s="48">
        <f>'A(IxI)'!BH71*BH$102</f>
        <v>43.004152455226496</v>
      </c>
      <c r="BI71" s="48">
        <f>'A(IxI)'!BI71*BI$102</f>
        <v>27043.538948731202</v>
      </c>
      <c r="BJ71" s="48">
        <f>'A(IxI)'!BJ71*BJ$102</f>
        <v>66812.702179792104</v>
      </c>
      <c r="BK71" s="48">
        <f>'A(IxI)'!BK71*BK$102</f>
        <v>50960.125712087189</v>
      </c>
      <c r="BL71" s="48">
        <f>'A(IxI)'!BL71*BL$102</f>
        <v>2472.6391223819733</v>
      </c>
      <c r="BM71" s="48">
        <f>'A(IxI)'!BM71*BM$102</f>
        <v>24.809855646913032</v>
      </c>
      <c r="BN71" s="48">
        <f>'A(IxI)'!BN71*BN$102</f>
        <v>253.87251823360222</v>
      </c>
      <c r="BO71" s="48">
        <f>'A(IxI)'!BO71*BO$102</f>
        <v>64.792488585944739</v>
      </c>
      <c r="BP71" s="48">
        <f>'A(IxI)'!BP71*BP$102</f>
        <v>27896.949524302916</v>
      </c>
      <c r="BQ71" s="48">
        <f>'A(IxI)'!BQ71*BQ$102</f>
        <v>8603.6284209642017</v>
      </c>
      <c r="BR71" s="48">
        <f>'A(IxI)'!BR71*BR$102</f>
        <v>6164.0478494614626</v>
      </c>
      <c r="BS71" s="48">
        <f>'A(IxI)'!BS71*BS$102</f>
        <v>28364.209128333088</v>
      </c>
      <c r="BT71" s="48">
        <f>'A(IxI)'!BT71*BT$102</f>
        <v>170080.48013359806</v>
      </c>
      <c r="BU71" s="48">
        <f>'A(IxI)'!BU71*BU$102</f>
        <v>17460.143990142384</v>
      </c>
      <c r="BV71" s="48">
        <f>'A(IxI)'!BV71*BV$102</f>
        <v>72078.857172404794</v>
      </c>
      <c r="BW71" s="48">
        <f>'A(IxI)'!BW71*BW$102</f>
        <v>118809.14624840318</v>
      </c>
      <c r="BX71" s="48">
        <f>'A(IxI)'!BX71*BX$102</f>
        <v>52635.17415567243</v>
      </c>
      <c r="BY71" s="48">
        <f>'A(IxI)'!BY71*BY$102</f>
        <v>29377.132233908786</v>
      </c>
      <c r="BZ71" s="48">
        <f>'A(IxI)'!BZ71*BZ$102</f>
        <v>49509.804521351507</v>
      </c>
      <c r="CA71" s="55">
        <f>'A(IxI)'!CA71*CA$102</f>
        <v>0</v>
      </c>
      <c r="CB71" s="83">
        <f t="shared" si="0"/>
        <v>814252.67002452991</v>
      </c>
      <c r="CC71" s="51">
        <f>'Sim_F(IxI)'!B65</f>
        <v>1886064.2078267699</v>
      </c>
      <c r="CD71" s="48">
        <f>'Sim_F(IxI)'!C65</f>
        <v>0</v>
      </c>
      <c r="CE71" s="48">
        <f>'Sim_F(IxI)'!D65</f>
        <v>0</v>
      </c>
      <c r="CF71" s="48">
        <f>'Sim_F(IxI)'!E65</f>
        <v>2518.8724763033201</v>
      </c>
      <c r="CG71" s="48">
        <f>'Sim_F(IxI)'!F65</f>
        <v>0</v>
      </c>
      <c r="CH71" s="82">
        <f>'Sim_F(IxI)'!G65</f>
        <v>9.2496724000796799</v>
      </c>
      <c r="CI71" s="93">
        <f t="shared" si="1"/>
        <v>2702845.0000000037</v>
      </c>
      <c r="CJ71" s="127"/>
      <c r="CK71" s="48">
        <f>+'(I-AIxI)-1xSim_F(IxI)'!H64</f>
        <v>2702844.9999999939</v>
      </c>
      <c r="CL71" s="48">
        <f t="shared" si="2"/>
        <v>-9.7788870334625244E-9</v>
      </c>
      <c r="CM71" s="48"/>
      <c r="CN71" s="247">
        <f t="shared" si="3"/>
        <v>0.69874237330496958</v>
      </c>
      <c r="CO71" s="360">
        <v>0</v>
      </c>
    </row>
    <row r="72" spans="1:93" ht="19.5" x14ac:dyDescent="0.25">
      <c r="A72" s="30"/>
      <c r="B72" s="42" t="s">
        <v>63</v>
      </c>
      <c r="C72" s="43" t="s">
        <v>174</v>
      </c>
      <c r="D72" s="51">
        <f>'A(IxI)'!D72*D$102</f>
        <v>1999.2399540205995</v>
      </c>
      <c r="E72" s="48">
        <f>'A(IxI)'!E72*E$102</f>
        <v>1454.2297369005066</v>
      </c>
      <c r="F72" s="48">
        <f>'A(IxI)'!F72*F$102</f>
        <v>2855.7030402623654</v>
      </c>
      <c r="G72" s="48">
        <f>'A(IxI)'!G72*G$102</f>
        <v>1167.7309253839499</v>
      </c>
      <c r="H72" s="48">
        <f>'A(IxI)'!H72*H$102</f>
        <v>15867.181012171895</v>
      </c>
      <c r="I72" s="48">
        <f>'A(IxI)'!I72*I$102</f>
        <v>13731.870771553462</v>
      </c>
      <c r="J72" s="48">
        <f>'A(IxI)'!J72*J$102</f>
        <v>1465.446572030253</v>
      </c>
      <c r="K72" s="48">
        <f>'A(IxI)'!K72*K$102</f>
        <v>5100.8522923901292</v>
      </c>
      <c r="L72" s="48">
        <f>'A(IxI)'!L72*L$102</f>
        <v>2068.7448907412813</v>
      </c>
      <c r="M72" s="48">
        <f>'A(IxI)'!M72*M$102</f>
        <v>4449.2006491786115</v>
      </c>
      <c r="N72" s="48">
        <f>'A(IxI)'!N72*N$102</f>
        <v>1331.8775558734903</v>
      </c>
      <c r="O72" s="48">
        <f>'A(IxI)'!O72*O$102</f>
        <v>9114.5803922557843</v>
      </c>
      <c r="P72" s="48">
        <f>'A(IxI)'!P72*P$102</f>
        <v>1058.4138148043467</v>
      </c>
      <c r="Q72" s="48">
        <f>'A(IxI)'!Q72*Q$102</f>
        <v>198.46083125058789</v>
      </c>
      <c r="R72" s="48">
        <f>'A(IxI)'!R72*R$102</f>
        <v>28011.004501789117</v>
      </c>
      <c r="S72" s="48">
        <f>'A(IxI)'!S72*S$102</f>
        <v>2431.6530838142453</v>
      </c>
      <c r="T72" s="48">
        <f>'A(IxI)'!T72*T$102</f>
        <v>3462.5239696679773</v>
      </c>
      <c r="U72" s="48">
        <f>'A(IxI)'!U72*U$102</f>
        <v>8909.5224932739402</v>
      </c>
      <c r="V72" s="48">
        <f>'A(IxI)'!V72*V$102</f>
        <v>5431.942803615274</v>
      </c>
      <c r="W72" s="48">
        <f>'A(IxI)'!W72*W$102</f>
        <v>1462.0265298684085</v>
      </c>
      <c r="X72" s="48">
        <f>'A(IxI)'!X72*X$102</f>
        <v>4715.6832567645188</v>
      </c>
      <c r="Y72" s="48">
        <f>'A(IxI)'!Y72*Y$102</f>
        <v>918.01325940012396</v>
      </c>
      <c r="Z72" s="48">
        <f>'A(IxI)'!Z72*Z$102</f>
        <v>1867.2451588639558</v>
      </c>
      <c r="AA72" s="48">
        <f>'A(IxI)'!AA72*AA$102</f>
        <v>1478.4072080040276</v>
      </c>
      <c r="AB72" s="48">
        <f>'A(IxI)'!AB72*AB$102</f>
        <v>1435.1500659511644</v>
      </c>
      <c r="AC72" s="48">
        <f>'A(IxI)'!AC72*AC$102</f>
        <v>432.04599357153216</v>
      </c>
      <c r="AD72" s="48">
        <f>'A(IxI)'!AD72*AD$102</f>
        <v>263.85255177007133</v>
      </c>
      <c r="AE72" s="48">
        <f>'A(IxI)'!AE72*AE$102</f>
        <v>3717.6440986714015</v>
      </c>
      <c r="AF72" s="48">
        <f>'A(IxI)'!AF72*AF$102</f>
        <v>4397.9015715845599</v>
      </c>
      <c r="AG72" s="48">
        <f>'A(IxI)'!AG72*AG$102</f>
        <v>726.82047274855074</v>
      </c>
      <c r="AH72" s="48">
        <f>'A(IxI)'!AH72*AH$102</f>
        <v>2380.8578556077423</v>
      </c>
      <c r="AI72" s="48">
        <f>'A(IxI)'!AI72*AI$102</f>
        <v>6496.7670211671493</v>
      </c>
      <c r="AJ72" s="48">
        <f>'A(IxI)'!AJ72*AJ$102</f>
        <v>0</v>
      </c>
      <c r="AK72" s="48">
        <f>'A(IxI)'!AK72*AK$102</f>
        <v>1861.5177504764349</v>
      </c>
      <c r="AL72" s="48">
        <f>'A(IxI)'!AL72*AL$102</f>
        <v>3078.7677538937219</v>
      </c>
      <c r="AM72" s="48">
        <f>'A(IxI)'!AM72*AM$102</f>
        <v>662.36672708648416</v>
      </c>
      <c r="AN72" s="48">
        <f>'A(IxI)'!AN72*AN$102</f>
        <v>2362.6000927487125</v>
      </c>
      <c r="AO72" s="48">
        <f>'A(IxI)'!AO72*AO$102</f>
        <v>18448.549603880732</v>
      </c>
      <c r="AP72" s="48">
        <f>'A(IxI)'!AP72*AP$102</f>
        <v>14549.890904573269</v>
      </c>
      <c r="AQ72" s="48">
        <f>'A(IxI)'!AQ72*AQ$102</f>
        <v>2545.0908761488936</v>
      </c>
      <c r="AR72" s="48">
        <f>'A(IxI)'!AR72*AR$102</f>
        <v>2516.0539532506</v>
      </c>
      <c r="AS72" s="48">
        <f>'A(IxI)'!AS72*AS$102</f>
        <v>5757.7438560098699</v>
      </c>
      <c r="AT72" s="48">
        <f>'A(IxI)'!AT72*AT$102</f>
        <v>1376.9419198159717</v>
      </c>
      <c r="AU72" s="48">
        <f>'A(IxI)'!AU72*AU$102</f>
        <v>825.21198710039334</v>
      </c>
      <c r="AV72" s="48">
        <f>'A(IxI)'!AV72*AV$102</f>
        <v>3838.8430633439639</v>
      </c>
      <c r="AW72" s="48">
        <f>'A(IxI)'!AW72*AW$102</f>
        <v>986.55458962483249</v>
      </c>
      <c r="AX72" s="48">
        <f>'A(IxI)'!AX72*AX$102</f>
        <v>2237.1014726370231</v>
      </c>
      <c r="AY72" s="48">
        <f>'A(IxI)'!AY72*AY$102</f>
        <v>1871.425170933345</v>
      </c>
      <c r="AZ72" s="48">
        <f>'A(IxI)'!AZ72*AZ$102</f>
        <v>3931.4828037099428</v>
      </c>
      <c r="BA72" s="48">
        <f>'A(IxI)'!BA72*BA$102</f>
        <v>1374.4113405324686</v>
      </c>
      <c r="BB72" s="48">
        <f>'A(IxI)'!BB72*BB$102</f>
        <v>1704.6086422807396</v>
      </c>
      <c r="BC72" s="48">
        <f>'A(IxI)'!BC72*BC$102</f>
        <v>1020.9146027108333</v>
      </c>
      <c r="BD72" s="48">
        <f>'A(IxI)'!BD72*BD$102</f>
        <v>1247.6361601052001</v>
      </c>
      <c r="BE72" s="48">
        <f>'A(IxI)'!BE72*BE$102</f>
        <v>1579.4257353361331</v>
      </c>
      <c r="BF72" s="48">
        <f>'A(IxI)'!BF72*BF$102</f>
        <v>6162.5290728614928</v>
      </c>
      <c r="BG72" s="48">
        <f>'A(IxI)'!BG72*BG$102</f>
        <v>7659.2417640249041</v>
      </c>
      <c r="BH72" s="48">
        <f>'A(IxI)'!BH72*BH$102</f>
        <v>6429.6374712742418</v>
      </c>
      <c r="BI72" s="48">
        <f>'A(IxI)'!BI72*BI$102</f>
        <v>17405.788459358726</v>
      </c>
      <c r="BJ72" s="48">
        <f>'A(IxI)'!BJ72*BJ$102</f>
        <v>155150.2857003739</v>
      </c>
      <c r="BK72" s="48">
        <f>'A(IxI)'!BK72*BK$102</f>
        <v>46978.969293334681</v>
      </c>
      <c r="BL72" s="48">
        <f>'A(IxI)'!BL72*BL$102</f>
        <v>17512.357003285331</v>
      </c>
      <c r="BM72" s="48">
        <f>'A(IxI)'!BM72*BM$102</f>
        <v>14090.568615828233</v>
      </c>
      <c r="BN72" s="48">
        <f>'A(IxI)'!BN72*BN$102</f>
        <v>9939.247248900374</v>
      </c>
      <c r="BO72" s="48">
        <f>'A(IxI)'!BO72*BO$102</f>
        <v>1151164.4500110766</v>
      </c>
      <c r="BP72" s="48">
        <f>'A(IxI)'!BP72*BP$102</f>
        <v>436319.22820541984</v>
      </c>
      <c r="BQ72" s="48">
        <f>'A(IxI)'!BQ72*BQ$102</f>
        <v>20862.770910141688</v>
      </c>
      <c r="BR72" s="48">
        <f>'A(IxI)'!BR72*BR$102</f>
        <v>29007.672409301795</v>
      </c>
      <c r="BS72" s="48">
        <f>'A(IxI)'!BS72*BS$102</f>
        <v>34842.343035894934</v>
      </c>
      <c r="BT72" s="48">
        <f>'A(IxI)'!BT72*BT$102</f>
        <v>304534.47718545666</v>
      </c>
      <c r="BU72" s="48">
        <f>'A(IxI)'!BU72*BU$102</f>
        <v>60745.855264680562</v>
      </c>
      <c r="BV72" s="48">
        <f>'A(IxI)'!BV72*BV$102</f>
        <v>59940.325596258888</v>
      </c>
      <c r="BW72" s="48">
        <f>'A(IxI)'!BW72*BW$102</f>
        <v>16284.523516388945</v>
      </c>
      <c r="BX72" s="48">
        <f>'A(IxI)'!BX72*BX$102</f>
        <v>25500.98536463263</v>
      </c>
      <c r="BY72" s="48">
        <f>'A(IxI)'!BY72*BY$102</f>
        <v>19238.243733801461</v>
      </c>
      <c r="BZ72" s="48">
        <f>'A(IxI)'!BZ72*BZ$102</f>
        <v>135826.88624420259</v>
      </c>
      <c r="CA72" s="55">
        <f>'A(IxI)'!CA72*CA$102</f>
        <v>0</v>
      </c>
      <c r="CB72" s="83">
        <f t="shared" si="0"/>
        <v>2789776.119447649</v>
      </c>
      <c r="CC72" s="51">
        <f>'Sim_F(IxI)'!B66</f>
        <v>1803332.4611649001</v>
      </c>
      <c r="CD72" s="48">
        <f>'Sim_F(IxI)'!C66</f>
        <v>0</v>
      </c>
      <c r="CE72" s="48">
        <f>'Sim_F(IxI)'!D66</f>
        <v>58743.950285555598</v>
      </c>
      <c r="CF72" s="48">
        <f>'Sim_F(IxI)'!E66</f>
        <v>218647.541318851</v>
      </c>
      <c r="CG72" s="48">
        <f>'Sim_F(IxI)'!F66</f>
        <v>1134.6099412926701</v>
      </c>
      <c r="CH72" s="82">
        <f>'Sim_F(IxI)'!G66</f>
        <v>100324.31784175</v>
      </c>
      <c r="CI72" s="93">
        <f t="shared" si="1"/>
        <v>4971958.9999999981</v>
      </c>
      <c r="CJ72" s="127"/>
      <c r="CK72" s="48">
        <f>+'(I-AIxI)-1xSim_F(IxI)'!H65</f>
        <v>4971958.9999999935</v>
      </c>
      <c r="CL72" s="48">
        <f t="shared" si="2"/>
        <v>0</v>
      </c>
      <c r="CM72" s="48"/>
      <c r="CN72" s="247">
        <f t="shared" si="3"/>
        <v>0.4388980038959191</v>
      </c>
      <c r="CO72" s="360">
        <v>0</v>
      </c>
    </row>
    <row r="73" spans="1:93" ht="19.5" x14ac:dyDescent="0.25">
      <c r="A73" s="30"/>
      <c r="B73" s="42" t="s">
        <v>64</v>
      </c>
      <c r="C73" s="43" t="s">
        <v>175</v>
      </c>
      <c r="D73" s="51">
        <f>'A(IxI)'!D73*D$102</f>
        <v>11112.012935471417</v>
      </c>
      <c r="E73" s="48">
        <f>'A(IxI)'!E73*E$102</f>
        <v>7273.5663855898911</v>
      </c>
      <c r="F73" s="48">
        <f>'A(IxI)'!F73*F$102</f>
        <v>6864.4085847176375</v>
      </c>
      <c r="G73" s="48">
        <f>'A(IxI)'!G73*G$102</f>
        <v>3909.1790709790553</v>
      </c>
      <c r="H73" s="48">
        <f>'A(IxI)'!H73*H$102</f>
        <v>21527.07163657108</v>
      </c>
      <c r="I73" s="48">
        <f>'A(IxI)'!I73*I$102</f>
        <v>1996.1902436758676</v>
      </c>
      <c r="J73" s="48">
        <f>'A(IxI)'!J73*J$102</f>
        <v>2696.6484918265105</v>
      </c>
      <c r="K73" s="48">
        <f>'A(IxI)'!K73*K$102</f>
        <v>7679.1276627302104</v>
      </c>
      <c r="L73" s="48">
        <f>'A(IxI)'!L73*L$102</f>
        <v>2382.1563706474121</v>
      </c>
      <c r="M73" s="48">
        <f>'A(IxI)'!M73*M$102</f>
        <v>26911.205981350919</v>
      </c>
      <c r="N73" s="48">
        <f>'A(IxI)'!N73*N$102</f>
        <v>2306.8215657910846</v>
      </c>
      <c r="O73" s="48">
        <f>'A(IxI)'!O73*O$102</f>
        <v>90493.775025196519</v>
      </c>
      <c r="P73" s="48">
        <f>'A(IxI)'!P73*P$102</f>
        <v>8058.123885813151</v>
      </c>
      <c r="Q73" s="48">
        <f>'A(IxI)'!Q73*Q$102</f>
        <v>1854.1311688899063</v>
      </c>
      <c r="R73" s="48">
        <f>'A(IxI)'!R73*R$102</f>
        <v>3631.5421572965647</v>
      </c>
      <c r="S73" s="48">
        <f>'A(IxI)'!S73*S$102</f>
        <v>3018.5532833491488</v>
      </c>
      <c r="T73" s="48">
        <f>'A(IxI)'!T73*T$102</f>
        <v>11264.306768969387</v>
      </c>
      <c r="U73" s="48">
        <f>'A(IxI)'!U73*U$102</f>
        <v>37470.099266431687</v>
      </c>
      <c r="V73" s="48">
        <f>'A(IxI)'!V73*V$102</f>
        <v>107.3984077657082</v>
      </c>
      <c r="W73" s="48">
        <f>'A(IxI)'!W73*W$102</f>
        <v>24494.68612799083</v>
      </c>
      <c r="X73" s="48">
        <f>'A(IxI)'!X73*X$102</f>
        <v>12213.462133495364</v>
      </c>
      <c r="Y73" s="48">
        <f>'A(IxI)'!Y73*Y$102</f>
        <v>5257.9890770777747</v>
      </c>
      <c r="Z73" s="48">
        <f>'A(IxI)'!Z73*Z$102</f>
        <v>10642.76699975064</v>
      </c>
      <c r="AA73" s="48">
        <f>'A(IxI)'!AA73*AA$102</f>
        <v>7318.5007250991875</v>
      </c>
      <c r="AB73" s="48">
        <f>'A(IxI)'!AB73*AB$102</f>
        <v>10778.575227406189</v>
      </c>
      <c r="AC73" s="48">
        <f>'A(IxI)'!AC73*AC$102</f>
        <v>1500.3208477729404</v>
      </c>
      <c r="AD73" s="48">
        <f>'A(IxI)'!AD73*AD$102</f>
        <v>12536.960382355301</v>
      </c>
      <c r="AE73" s="48">
        <f>'A(IxI)'!AE73*AE$102</f>
        <v>19711.94934921652</v>
      </c>
      <c r="AF73" s="48">
        <f>'A(IxI)'!AF73*AF$102</f>
        <v>10416.14663873246</v>
      </c>
      <c r="AG73" s="48">
        <f>'A(IxI)'!AG73*AG$102</f>
        <v>303.21805024794065</v>
      </c>
      <c r="AH73" s="48">
        <f>'A(IxI)'!AH73*AH$102</f>
        <v>3507.4499607861999</v>
      </c>
      <c r="AI73" s="48">
        <f>'A(IxI)'!AI73*AI$102</f>
        <v>5041.769572563876</v>
      </c>
      <c r="AJ73" s="48">
        <f>'A(IxI)'!AJ73*AJ$102</f>
        <v>0</v>
      </c>
      <c r="AK73" s="48">
        <f>'A(IxI)'!AK73*AK$102</f>
        <v>12858.026708994679</v>
      </c>
      <c r="AL73" s="48">
        <f>'A(IxI)'!AL73*AL$102</f>
        <v>13179.995693111541</v>
      </c>
      <c r="AM73" s="48">
        <f>'A(IxI)'!AM73*AM$102</f>
        <v>5956.42157942616</v>
      </c>
      <c r="AN73" s="48">
        <f>'A(IxI)'!AN73*AN$102</f>
        <v>8544.9228506516974</v>
      </c>
      <c r="AO73" s="48">
        <f>'A(IxI)'!AO73*AO$102</f>
        <v>18884.592030322656</v>
      </c>
      <c r="AP73" s="48">
        <f>'A(IxI)'!AP73*AP$102</f>
        <v>8915.0526372412151</v>
      </c>
      <c r="AQ73" s="48">
        <f>'A(IxI)'!AQ73*AQ$102</f>
        <v>2838.1688900176632</v>
      </c>
      <c r="AR73" s="48">
        <f>'A(IxI)'!AR73*AR$102</f>
        <v>9677.9480635881755</v>
      </c>
      <c r="AS73" s="48">
        <f>'A(IxI)'!AS73*AS$102</f>
        <v>11608.701219130462</v>
      </c>
      <c r="AT73" s="48">
        <f>'A(IxI)'!AT73*AT$102</f>
        <v>6091.2161803928948</v>
      </c>
      <c r="AU73" s="48">
        <f>'A(IxI)'!AU73*AU$102</f>
        <v>3827.9836115206422</v>
      </c>
      <c r="AV73" s="48">
        <f>'A(IxI)'!AV73*AV$102</f>
        <v>17337.967599938231</v>
      </c>
      <c r="AW73" s="48">
        <f>'A(IxI)'!AW73*AW$102</f>
        <v>8578.9044623509562</v>
      </c>
      <c r="AX73" s="48">
        <f>'A(IxI)'!AX73*AX$102</f>
        <v>7409.2336090271565</v>
      </c>
      <c r="AY73" s="48">
        <f>'A(IxI)'!AY73*AY$102</f>
        <v>31258.198030899464</v>
      </c>
      <c r="AZ73" s="48">
        <f>'A(IxI)'!AZ73*AZ$102</f>
        <v>12026.974426674615</v>
      </c>
      <c r="BA73" s="48">
        <f>'A(IxI)'!BA73*BA$102</f>
        <v>10900.872124420364</v>
      </c>
      <c r="BB73" s="48">
        <f>'A(IxI)'!BB73*BB$102</f>
        <v>11329.170095801193</v>
      </c>
      <c r="BC73" s="48">
        <f>'A(IxI)'!BC73*BC$102</f>
        <v>3264.3645316227844</v>
      </c>
      <c r="BD73" s="48">
        <f>'A(IxI)'!BD73*BD$102</f>
        <v>8224.9509366311086</v>
      </c>
      <c r="BE73" s="48">
        <f>'A(IxI)'!BE73*BE$102</f>
        <v>5271.6524017042047</v>
      </c>
      <c r="BF73" s="48">
        <f>'A(IxI)'!BF73*BF$102</f>
        <v>10166.738342373839</v>
      </c>
      <c r="BG73" s="48">
        <f>'A(IxI)'!BG73*BG$102</f>
        <v>12575.422899937757</v>
      </c>
      <c r="BH73" s="48">
        <f>'A(IxI)'!BH73*BH$102</f>
        <v>17297.270753314675</v>
      </c>
      <c r="BI73" s="48">
        <f>'A(IxI)'!BI73*BI$102</f>
        <v>130156.38802573798</v>
      </c>
      <c r="BJ73" s="48">
        <f>'A(IxI)'!BJ73*BJ$102</f>
        <v>1052197.592260777</v>
      </c>
      <c r="BK73" s="48">
        <f>'A(IxI)'!BK73*BK$102</f>
        <v>112099.94898526813</v>
      </c>
      <c r="BL73" s="48">
        <f>'A(IxI)'!BL73*BL$102</f>
        <v>5421.2157761821172</v>
      </c>
      <c r="BM73" s="48">
        <f>'A(IxI)'!BM73*BM$102</f>
        <v>9512.1433537119428</v>
      </c>
      <c r="BN73" s="48">
        <f>'A(IxI)'!BN73*BN$102</f>
        <v>29162.062704270109</v>
      </c>
      <c r="BO73" s="48">
        <f>'A(IxI)'!BO73*BO$102</f>
        <v>53692.497679130705</v>
      </c>
      <c r="BP73" s="48">
        <f>'A(IxI)'!BP73*BP$102</f>
        <v>259819.19626519707</v>
      </c>
      <c r="BQ73" s="48">
        <f>'A(IxI)'!BQ73*BQ$102</f>
        <v>112027.09841629748</v>
      </c>
      <c r="BR73" s="48">
        <f>'A(IxI)'!BR73*BR$102</f>
        <v>42433.832714605123</v>
      </c>
      <c r="BS73" s="48">
        <f>'A(IxI)'!BS73*BS$102</f>
        <v>145873.10133723266</v>
      </c>
      <c r="BT73" s="48">
        <f>'A(IxI)'!BT73*BT$102</f>
        <v>154200.99634957628</v>
      </c>
      <c r="BU73" s="48">
        <f>'A(IxI)'!BU73*BU$102</f>
        <v>321309.48104666668</v>
      </c>
      <c r="BV73" s="48">
        <f>'A(IxI)'!BV73*BV$102</f>
        <v>21978.874767708046</v>
      </c>
      <c r="BW73" s="48">
        <f>'A(IxI)'!BW73*BW$102</f>
        <v>399.69319953730655</v>
      </c>
      <c r="BX73" s="48">
        <f>'A(IxI)'!BX73*BX$102</f>
        <v>29185.416846270062</v>
      </c>
      <c r="BY73" s="48">
        <f>'A(IxI)'!BY73*BY$102</f>
        <v>27.008972779270035</v>
      </c>
      <c r="BZ73" s="48">
        <f>'A(IxI)'!BZ73*BZ$102</f>
        <v>48299.812427194855</v>
      </c>
      <c r="CA73" s="55">
        <f>'A(IxI)'!CA73*CA$102</f>
        <v>0</v>
      </c>
      <c r="CB73" s="83">
        <f t="shared" si="0"/>
        <v>3160101.2247927957</v>
      </c>
      <c r="CC73" s="51">
        <f>'Sim_F(IxI)'!B67</f>
        <v>3618767.91826365</v>
      </c>
      <c r="CD73" s="48">
        <f>'Sim_F(IxI)'!C67</f>
        <v>0</v>
      </c>
      <c r="CE73" s="48">
        <f>'Sim_F(IxI)'!D67</f>
        <v>0</v>
      </c>
      <c r="CF73" s="48">
        <f>'Sim_F(IxI)'!E67</f>
        <v>3.1857961431943198</v>
      </c>
      <c r="CG73" s="48">
        <f>'Sim_F(IxI)'!F67</f>
        <v>-0.45282723681203302</v>
      </c>
      <c r="CH73" s="82">
        <f>'Sim_F(IxI)'!G67</f>
        <v>12223.123974652701</v>
      </c>
      <c r="CI73" s="93">
        <f t="shared" si="1"/>
        <v>6791095.0000000056</v>
      </c>
      <c r="CJ73" s="127"/>
      <c r="CK73" s="48">
        <f>+'(I-AIxI)-1xSim_F(IxI)'!H66</f>
        <v>6791095.0000000075</v>
      </c>
      <c r="CL73" s="48">
        <f t="shared" si="2"/>
        <v>0</v>
      </c>
      <c r="CM73" s="48"/>
      <c r="CN73" s="247">
        <f t="shared" si="3"/>
        <v>0.53466985445015947</v>
      </c>
      <c r="CO73" s="360">
        <v>0</v>
      </c>
    </row>
    <row r="74" spans="1:93" ht="19.5" x14ac:dyDescent="0.25">
      <c r="A74" s="30"/>
      <c r="B74" s="42" t="s">
        <v>65</v>
      </c>
      <c r="C74" s="43" t="s">
        <v>176</v>
      </c>
      <c r="D74" s="51">
        <f>'A(IxI)'!D74*D$102</f>
        <v>4676.6545949626643</v>
      </c>
      <c r="E74" s="48">
        <f>'A(IxI)'!E74*E$102</f>
        <v>1363.0267848480944</v>
      </c>
      <c r="F74" s="48">
        <f>'A(IxI)'!F74*F$102</f>
        <v>3874.4174931916141</v>
      </c>
      <c r="G74" s="48">
        <f>'A(IxI)'!G74*G$102</f>
        <v>1148.9763037098419</v>
      </c>
      <c r="H74" s="48">
        <f>'A(IxI)'!H74*H$102</f>
        <v>12268.664316084063</v>
      </c>
      <c r="I74" s="48">
        <f>'A(IxI)'!I74*I$102</f>
        <v>22826.127729880129</v>
      </c>
      <c r="J74" s="48">
        <f>'A(IxI)'!J74*J$102</f>
        <v>1801.7400278933026</v>
      </c>
      <c r="K74" s="48">
        <f>'A(IxI)'!K74*K$102</f>
        <v>4523.0289874869995</v>
      </c>
      <c r="L74" s="48">
        <f>'A(IxI)'!L74*L$102</f>
        <v>194.27579727508214</v>
      </c>
      <c r="M74" s="48">
        <f>'A(IxI)'!M74*M$102</f>
        <v>5670.3170153310966</v>
      </c>
      <c r="N74" s="48">
        <f>'A(IxI)'!N74*N$102</f>
        <v>2752.7765486938347</v>
      </c>
      <c r="O74" s="48">
        <f>'A(IxI)'!O74*O$102</f>
        <v>6849.6941058767707</v>
      </c>
      <c r="P74" s="48">
        <f>'A(IxI)'!P74*P$102</f>
        <v>2928.9473357028546</v>
      </c>
      <c r="Q74" s="48">
        <f>'A(IxI)'!Q74*Q$102</f>
        <v>1269.9590331640211</v>
      </c>
      <c r="R74" s="48">
        <f>'A(IxI)'!R74*R$102</f>
        <v>11293.878110802167</v>
      </c>
      <c r="S74" s="48">
        <f>'A(IxI)'!S74*S$102</f>
        <v>4023.65438389778</v>
      </c>
      <c r="T74" s="48">
        <f>'A(IxI)'!T74*T$102</f>
        <v>3357.9039287319583</v>
      </c>
      <c r="U74" s="48">
        <f>'A(IxI)'!U74*U$102</f>
        <v>12082.05710910856</v>
      </c>
      <c r="V74" s="48">
        <f>'A(IxI)'!V74*V$102</f>
        <v>397.88019471792512</v>
      </c>
      <c r="W74" s="48">
        <f>'A(IxI)'!W74*W$102</f>
        <v>248.13018621578817</v>
      </c>
      <c r="X74" s="48">
        <f>'A(IxI)'!X74*X$102</f>
        <v>2049.4500089712492</v>
      </c>
      <c r="Y74" s="48">
        <f>'A(IxI)'!Y74*Y$102</f>
        <v>715.73954963207439</v>
      </c>
      <c r="Z74" s="48">
        <f>'A(IxI)'!Z74*Z$102</f>
        <v>237.59397237652857</v>
      </c>
      <c r="AA74" s="48">
        <f>'A(IxI)'!AA74*AA$102</f>
        <v>245.70272108246516</v>
      </c>
      <c r="AB74" s="48">
        <f>'A(IxI)'!AB74*AB$102</f>
        <v>676.19662684269349</v>
      </c>
      <c r="AC74" s="48">
        <f>'A(IxI)'!AC74*AC$102</f>
        <v>113.06719772739768</v>
      </c>
      <c r="AD74" s="48">
        <f>'A(IxI)'!AD74*AD$102</f>
        <v>149.79815670379983</v>
      </c>
      <c r="AE74" s="48">
        <f>'A(IxI)'!AE74*AE$102</f>
        <v>2222.3959215601658</v>
      </c>
      <c r="AF74" s="48">
        <f>'A(IxI)'!AF74*AF$102</f>
        <v>1487.6170500839578</v>
      </c>
      <c r="AG74" s="48">
        <f>'A(IxI)'!AG74*AG$102</f>
        <v>353.13744136316194</v>
      </c>
      <c r="AH74" s="48">
        <f>'A(IxI)'!AH74*AH$102</f>
        <v>1499.2356694736623</v>
      </c>
      <c r="AI74" s="48">
        <f>'A(IxI)'!AI74*AI$102</f>
        <v>5420.4446474343558</v>
      </c>
      <c r="AJ74" s="48">
        <f>'A(IxI)'!AJ74*AJ$102</f>
        <v>0</v>
      </c>
      <c r="AK74" s="48">
        <f>'A(IxI)'!AK74*AK$102</f>
        <v>1611.0853167139576</v>
      </c>
      <c r="AL74" s="48">
        <f>'A(IxI)'!AL74*AL$102</f>
        <v>1510.0151686257072</v>
      </c>
      <c r="AM74" s="48">
        <f>'A(IxI)'!AM74*AM$102</f>
        <v>234.92864664730448</v>
      </c>
      <c r="AN74" s="48">
        <f>'A(IxI)'!AN74*AN$102</f>
        <v>3935.0983403326222</v>
      </c>
      <c r="AO74" s="48">
        <f>'A(IxI)'!AO74*AO$102</f>
        <v>13687.650165532665</v>
      </c>
      <c r="AP74" s="48">
        <f>'A(IxI)'!AP74*AP$102</f>
        <v>4006.6613106751256</v>
      </c>
      <c r="AQ74" s="48">
        <f>'A(IxI)'!AQ74*AQ$102</f>
        <v>4482.5989591864754</v>
      </c>
      <c r="AR74" s="48">
        <f>'A(IxI)'!AR74*AR$102</f>
        <v>7235.5435556340826</v>
      </c>
      <c r="AS74" s="48">
        <f>'A(IxI)'!AS74*AS$102</f>
        <v>1052.2873179622425</v>
      </c>
      <c r="AT74" s="48">
        <f>'A(IxI)'!AT74*AT$102</f>
        <v>3881.644760775876</v>
      </c>
      <c r="AU74" s="48">
        <f>'A(IxI)'!AU74*AU$102</f>
        <v>843.32544450771661</v>
      </c>
      <c r="AV74" s="48">
        <f>'A(IxI)'!AV74*AV$102</f>
        <v>3594.7881464094021</v>
      </c>
      <c r="AW74" s="48">
        <f>'A(IxI)'!AW74*AW$102</f>
        <v>103.99555159629575</v>
      </c>
      <c r="AX74" s="48">
        <f>'A(IxI)'!AX74*AX$102</f>
        <v>2547.1819611211595</v>
      </c>
      <c r="AY74" s="48">
        <f>'A(IxI)'!AY74*AY$102</f>
        <v>2142.4977568640802</v>
      </c>
      <c r="AZ74" s="48">
        <f>'A(IxI)'!AZ74*AZ$102</f>
        <v>7931.7848891732565</v>
      </c>
      <c r="BA74" s="48">
        <f>'A(IxI)'!BA74*BA$102</f>
        <v>1335.5630007796326</v>
      </c>
      <c r="BB74" s="48">
        <f>'A(IxI)'!BB74*BB$102</f>
        <v>2667.4033166257709</v>
      </c>
      <c r="BC74" s="48">
        <f>'A(IxI)'!BC74*BC$102</f>
        <v>344.18890462619703</v>
      </c>
      <c r="BD74" s="48">
        <f>'A(IxI)'!BD74*BD$102</f>
        <v>178.48670978232769</v>
      </c>
      <c r="BE74" s="48">
        <f>'A(IxI)'!BE74*BE$102</f>
        <v>2183.9774954429095</v>
      </c>
      <c r="BF74" s="48">
        <f>'A(IxI)'!BF74*BF$102</f>
        <v>5238.4857292021843</v>
      </c>
      <c r="BG74" s="48">
        <f>'A(IxI)'!BG74*BG$102</f>
        <v>8509.4257102230622</v>
      </c>
      <c r="BH74" s="48">
        <f>'A(IxI)'!BH74*BH$102</f>
        <v>9317.7749418705971</v>
      </c>
      <c r="BI74" s="48">
        <f>'A(IxI)'!BI74*BI$102</f>
        <v>32224.105178040008</v>
      </c>
      <c r="BJ74" s="48">
        <f>'A(IxI)'!BJ74*BJ$102</f>
        <v>63481.193200352027</v>
      </c>
      <c r="BK74" s="48">
        <f>'A(IxI)'!BK74*BK$102</f>
        <v>107494.12533099932</v>
      </c>
      <c r="BL74" s="48">
        <f>'A(IxI)'!BL74*BL$102</f>
        <v>3003.7255795192164</v>
      </c>
      <c r="BM74" s="48">
        <f>'A(IxI)'!BM74*BM$102</f>
        <v>3900.4675252528059</v>
      </c>
      <c r="BN74" s="48">
        <f>'A(IxI)'!BN74*BN$102</f>
        <v>861.95121911955687</v>
      </c>
      <c r="BO74" s="48">
        <f>'A(IxI)'!BO74*BO$102</f>
        <v>7425.6858002947893</v>
      </c>
      <c r="BP74" s="48">
        <f>'A(IxI)'!BP74*BP$102</f>
        <v>157697.50651254941</v>
      </c>
      <c r="BQ74" s="48">
        <f>'A(IxI)'!BQ74*BQ$102</f>
        <v>365699.42960250989</v>
      </c>
      <c r="BR74" s="48">
        <f>'A(IxI)'!BR74*BR$102</f>
        <v>21151.115957107286</v>
      </c>
      <c r="BS74" s="48">
        <f>'A(IxI)'!BS74*BS$102</f>
        <v>60991.608334647935</v>
      </c>
      <c r="BT74" s="48">
        <f>'A(IxI)'!BT74*BT$102</f>
        <v>113289.33874005567</v>
      </c>
      <c r="BU74" s="48">
        <f>'A(IxI)'!BU74*BU$102</f>
        <v>121661.40728036837</v>
      </c>
      <c r="BV74" s="48">
        <f>'A(IxI)'!BV74*BV$102</f>
        <v>33441.144012051634</v>
      </c>
      <c r="BW74" s="48">
        <f>'A(IxI)'!BW74*BW$102</f>
        <v>4425.7055800798398</v>
      </c>
      <c r="BX74" s="48">
        <f>'A(IxI)'!BX74*BX$102</f>
        <v>13802.865263875774</v>
      </c>
      <c r="BY74" s="48">
        <f>'A(IxI)'!BY74*BY$102</f>
        <v>3622.1173730451005</v>
      </c>
      <c r="BZ74" s="48">
        <f>'A(IxI)'!BZ74*BZ$102</f>
        <v>23132.87844105059</v>
      </c>
      <c r="CA74" s="55">
        <f>'A(IxI)'!CA74*CA$102</f>
        <v>0</v>
      </c>
      <c r="CB74" s="83">
        <f t="shared" ref="CB74:CB95" si="4">+SUM(D74:CA74)</f>
        <v>1344605.2529820558</v>
      </c>
      <c r="CC74" s="51">
        <f>'Sim_F(IxI)'!B68</f>
        <v>455241.74701794598</v>
      </c>
      <c r="CD74" s="48">
        <f>'Sim_F(IxI)'!C68</f>
        <v>0</v>
      </c>
      <c r="CE74" s="48">
        <f>'Sim_F(IxI)'!D68</f>
        <v>0</v>
      </c>
      <c r="CF74" s="48">
        <f>'Sim_F(IxI)'!E68</f>
        <v>0</v>
      </c>
      <c r="CG74" s="48">
        <f>'Sim_F(IxI)'!F68</f>
        <v>0</v>
      </c>
      <c r="CH74" s="82">
        <f>'Sim_F(IxI)'!G68</f>
        <v>0</v>
      </c>
      <c r="CI74" s="93">
        <f t="shared" ref="CI74:CI84" si="5">SUM(CB74:CH74)</f>
        <v>1799847.0000000019</v>
      </c>
      <c r="CJ74" s="127"/>
      <c r="CK74" s="48">
        <f>+'(I-AIxI)-1xSim_F(IxI)'!H67</f>
        <v>1799847.0000000005</v>
      </c>
      <c r="CL74" s="48">
        <f t="shared" ref="CL74:CL85" si="6">+CK74-CI74</f>
        <v>0</v>
      </c>
      <c r="CM74" s="48"/>
      <c r="CN74" s="247">
        <f t="shared" ref="CN74:CN84" si="7">IFERROR((SUM(CC74:CH74))/CI74,0)</f>
        <v>0.25293358103102404</v>
      </c>
      <c r="CO74" s="360">
        <v>0</v>
      </c>
    </row>
    <row r="75" spans="1:93" ht="19.5" x14ac:dyDescent="0.25">
      <c r="A75" s="30"/>
      <c r="B75" s="42" t="s">
        <v>66</v>
      </c>
      <c r="C75" s="43" t="s">
        <v>177</v>
      </c>
      <c r="D75" s="51">
        <f>'A(IxI)'!D75*D$102</f>
        <v>2.5017256282058296</v>
      </c>
      <c r="E75" s="48">
        <f>'A(IxI)'!E75*E$102</f>
        <v>15.259094945218749</v>
      </c>
      <c r="F75" s="48">
        <f>'A(IxI)'!F75*F$102</f>
        <v>21.912037117831478</v>
      </c>
      <c r="G75" s="48">
        <f>'A(IxI)'!G75*G$102</f>
        <v>8.1694387078519011</v>
      </c>
      <c r="H75" s="48">
        <f>'A(IxI)'!H75*H$102</f>
        <v>568.08888533128948</v>
      </c>
      <c r="I75" s="48">
        <f>'A(IxI)'!I75*I$102</f>
        <v>313.39971766113115</v>
      </c>
      <c r="J75" s="48">
        <f>'A(IxI)'!J75*J$102</f>
        <v>81.033803952238188</v>
      </c>
      <c r="K75" s="48">
        <f>'A(IxI)'!K75*K$102</f>
        <v>700.85379302360775</v>
      </c>
      <c r="L75" s="48">
        <f>'A(IxI)'!L75*L$102</f>
        <v>117.64457176230236</v>
      </c>
      <c r="M75" s="48">
        <f>'A(IxI)'!M75*M$102</f>
        <v>98.383175602261545</v>
      </c>
      <c r="N75" s="48">
        <f>'A(IxI)'!N75*N$102</f>
        <v>15.992415874404026</v>
      </c>
      <c r="O75" s="48">
        <f>'A(IxI)'!O75*O$102</f>
        <v>226.73722278002344</v>
      </c>
      <c r="P75" s="48">
        <f>'A(IxI)'!P75*P$102</f>
        <v>0</v>
      </c>
      <c r="Q75" s="48">
        <f>'A(IxI)'!Q75*Q$102</f>
        <v>0</v>
      </c>
      <c r="R75" s="48">
        <f>'A(IxI)'!R75*R$102</f>
        <v>707.54239976673523</v>
      </c>
      <c r="S75" s="48">
        <f>'A(IxI)'!S75*S$102</f>
        <v>354.8628903732444</v>
      </c>
      <c r="T75" s="48">
        <f>'A(IxI)'!T75*T$102</f>
        <v>261.37199382931999</v>
      </c>
      <c r="U75" s="48">
        <f>'A(IxI)'!U75*U$102</f>
        <v>849.9047880417578</v>
      </c>
      <c r="V75" s="48">
        <f>'A(IxI)'!V75*V$102</f>
        <v>39.177940544654511</v>
      </c>
      <c r="W75" s="48">
        <f>'A(IxI)'!W75*W$102</f>
        <v>34.040151810287689</v>
      </c>
      <c r="X75" s="48">
        <f>'A(IxI)'!X75*X$102</f>
        <v>343.91512465218233</v>
      </c>
      <c r="Y75" s="48">
        <f>'A(IxI)'!Y75*Y$102</f>
        <v>45.699114619884064</v>
      </c>
      <c r="Z75" s="48">
        <f>'A(IxI)'!Z75*Z$102</f>
        <v>12.547972156733282</v>
      </c>
      <c r="AA75" s="48">
        <f>'A(IxI)'!AA75*AA$102</f>
        <v>40.128364184038254</v>
      </c>
      <c r="AB75" s="48">
        <f>'A(IxI)'!AB75*AB$102</f>
        <v>57.714986008889781</v>
      </c>
      <c r="AC75" s="48">
        <f>'A(IxI)'!AC75*AC$102</f>
        <v>43.544555299916254</v>
      </c>
      <c r="AD75" s="48">
        <f>'A(IxI)'!AD75*AD$102</f>
        <v>16.788855730240403</v>
      </c>
      <c r="AE75" s="48">
        <f>'A(IxI)'!AE75*AE$102</f>
        <v>220.50130361304588</v>
      </c>
      <c r="AF75" s="48">
        <f>'A(IxI)'!AF75*AF$102</f>
        <v>98.262657758940577</v>
      </c>
      <c r="AG75" s="48">
        <f>'A(IxI)'!AG75*AG$102</f>
        <v>36.382094896472637</v>
      </c>
      <c r="AH75" s="48">
        <f>'A(IxI)'!AH75*AH$102</f>
        <v>37.529318561158213</v>
      </c>
      <c r="AI75" s="48">
        <f>'A(IxI)'!AI75*AI$102</f>
        <v>355.6606248531541</v>
      </c>
      <c r="AJ75" s="48">
        <f>'A(IxI)'!AJ75*AJ$102</f>
        <v>0</v>
      </c>
      <c r="AK75" s="48">
        <f>'A(IxI)'!AK75*AK$102</f>
        <v>87.13184185254255</v>
      </c>
      <c r="AL75" s="48">
        <f>'A(IxI)'!AL75*AL$102</f>
        <v>190.22845199015845</v>
      </c>
      <c r="AM75" s="48">
        <f>'A(IxI)'!AM75*AM$102</f>
        <v>14.424423934006224</v>
      </c>
      <c r="AN75" s="48">
        <f>'A(IxI)'!AN75*AN$102</f>
        <v>174.4832312681402</v>
      </c>
      <c r="AO75" s="48">
        <f>'A(IxI)'!AO75*AO$102</f>
        <v>3124.8392253136967</v>
      </c>
      <c r="AP75" s="48">
        <f>'A(IxI)'!AP75*AP$102</f>
        <v>402.76303803539929</v>
      </c>
      <c r="AQ75" s="48">
        <f>'A(IxI)'!AQ75*AQ$102</f>
        <v>0</v>
      </c>
      <c r="AR75" s="48">
        <f>'A(IxI)'!AR75*AR$102</f>
        <v>660.10827920322515</v>
      </c>
      <c r="AS75" s="48">
        <f>'A(IxI)'!AS75*AS$102</f>
        <v>93.39422044089639</v>
      </c>
      <c r="AT75" s="48">
        <f>'A(IxI)'!AT75*AT$102</f>
        <v>54.6020403523585</v>
      </c>
      <c r="AU75" s="48">
        <f>'A(IxI)'!AU75*AU$102</f>
        <v>130.62285307018618</v>
      </c>
      <c r="AV75" s="48">
        <f>'A(IxI)'!AV75*AV$102</f>
        <v>431.69301745483517</v>
      </c>
      <c r="AW75" s="48">
        <f>'A(IxI)'!AW75*AW$102</f>
        <v>50.959742567586119</v>
      </c>
      <c r="AX75" s="48">
        <f>'A(IxI)'!AX75*AX$102</f>
        <v>439.06337756138879</v>
      </c>
      <c r="AY75" s="48">
        <f>'A(IxI)'!AY75*AY$102</f>
        <v>806.69536811066496</v>
      </c>
      <c r="AZ75" s="48">
        <f>'A(IxI)'!AZ75*AZ$102</f>
        <v>883.75832908741199</v>
      </c>
      <c r="BA75" s="48">
        <f>'A(IxI)'!BA75*BA$102</f>
        <v>0</v>
      </c>
      <c r="BB75" s="48">
        <f>'A(IxI)'!BB75*BB$102</f>
        <v>255.69787723215643</v>
      </c>
      <c r="BC75" s="48">
        <f>'A(IxI)'!BC75*BC$102</f>
        <v>77.759375357882874</v>
      </c>
      <c r="BD75" s="48">
        <f>'A(IxI)'!BD75*BD$102</f>
        <v>54.447179672622738</v>
      </c>
      <c r="BE75" s="48">
        <f>'A(IxI)'!BE75*BE$102</f>
        <v>236.69906263441098</v>
      </c>
      <c r="BF75" s="48">
        <f>'A(IxI)'!BF75*BF$102</f>
        <v>119.03477481943031</v>
      </c>
      <c r="BG75" s="48">
        <f>'A(IxI)'!BG75*BG$102</f>
        <v>330.98195455958347</v>
      </c>
      <c r="BH75" s="48">
        <f>'A(IxI)'!BH75*BH$102</f>
        <v>2119.5794411614193</v>
      </c>
      <c r="BI75" s="48">
        <f>'A(IxI)'!BI75*BI$102</f>
        <v>3281.8812179959873</v>
      </c>
      <c r="BJ75" s="48">
        <f>'A(IxI)'!BJ75*BJ$102</f>
        <v>398.0146757005619</v>
      </c>
      <c r="BK75" s="48">
        <f>'A(IxI)'!BK75*BK$102</f>
        <v>2048.4202250499102</v>
      </c>
      <c r="BL75" s="48">
        <f>'A(IxI)'!BL75*BL$102</f>
        <v>230.93183287000397</v>
      </c>
      <c r="BM75" s="48">
        <f>'A(IxI)'!BM75*BM$102</f>
        <v>862.68981490231522</v>
      </c>
      <c r="BN75" s="48">
        <f>'A(IxI)'!BN75*BN$102</f>
        <v>754.38086840481515</v>
      </c>
      <c r="BO75" s="48">
        <f>'A(IxI)'!BO75*BO$102</f>
        <v>6544.0184973851292</v>
      </c>
      <c r="BP75" s="48">
        <f>'A(IxI)'!BP75*BP$102</f>
        <v>154913.47003133688</v>
      </c>
      <c r="BQ75" s="48">
        <f>'A(IxI)'!BQ75*BQ$102</f>
        <v>324825.79855794215</v>
      </c>
      <c r="BR75" s="48">
        <f>'A(IxI)'!BR75*BR$102</f>
        <v>78557.42820303746</v>
      </c>
      <c r="BS75" s="48">
        <f>'A(IxI)'!BS75*BS$102</f>
        <v>6818.907372898806</v>
      </c>
      <c r="BT75" s="48">
        <f>'A(IxI)'!BT75*BT$102</f>
        <v>10097.285522632543</v>
      </c>
      <c r="BU75" s="48">
        <f>'A(IxI)'!BU75*BU$102</f>
        <v>0</v>
      </c>
      <c r="BV75" s="48">
        <f>'A(IxI)'!BV75*BV$102</f>
        <v>3532.4476317236213</v>
      </c>
      <c r="BW75" s="48">
        <f>'A(IxI)'!BW75*BW$102</f>
        <v>0</v>
      </c>
      <c r="BX75" s="48">
        <f>'A(IxI)'!BX75*BX$102</f>
        <v>2743.1795791337745</v>
      </c>
      <c r="BY75" s="48">
        <f>'A(IxI)'!BY75*BY$102</f>
        <v>0</v>
      </c>
      <c r="BZ75" s="48">
        <f>'A(IxI)'!BZ75*BZ$102</f>
        <v>1816.6278442197652</v>
      </c>
      <c r="CA75" s="55">
        <f>'A(IxI)'!CA75*CA$102</f>
        <v>0</v>
      </c>
      <c r="CB75" s="83">
        <f t="shared" si="4"/>
        <v>613890.0000000007</v>
      </c>
      <c r="CC75" s="51">
        <f>'Sim_F(IxI)'!B69</f>
        <v>48523</v>
      </c>
      <c r="CD75" s="48">
        <f>'Sim_F(IxI)'!C69</f>
        <v>0</v>
      </c>
      <c r="CE75" s="48">
        <f>'Sim_F(IxI)'!D69</f>
        <v>0</v>
      </c>
      <c r="CF75" s="48">
        <f>'Sim_F(IxI)'!E69</f>
        <v>0</v>
      </c>
      <c r="CG75" s="48">
        <f>'Sim_F(IxI)'!F69</f>
        <v>0</v>
      </c>
      <c r="CH75" s="82">
        <f>'Sim_F(IxI)'!G69</f>
        <v>0</v>
      </c>
      <c r="CI75" s="93">
        <f t="shared" si="5"/>
        <v>662413.0000000007</v>
      </c>
      <c r="CJ75" s="127"/>
      <c r="CK75" s="48">
        <f>+'(I-AIxI)-1xSim_F(IxI)'!H68</f>
        <v>662413.00000000023</v>
      </c>
      <c r="CL75" s="48">
        <f t="shared" si="6"/>
        <v>0</v>
      </c>
      <c r="CM75" s="48"/>
      <c r="CN75" s="247">
        <f t="shared" si="7"/>
        <v>7.325188364358784E-2</v>
      </c>
      <c r="CO75" s="360">
        <v>0</v>
      </c>
    </row>
    <row r="76" spans="1:93" ht="19.5" x14ac:dyDescent="0.25">
      <c r="A76" s="30"/>
      <c r="B76" s="42" t="s">
        <v>67</v>
      </c>
      <c r="C76" s="43" t="s">
        <v>178</v>
      </c>
      <c r="D76" s="51">
        <f>'A(IxI)'!D76*D$102</f>
        <v>10728.34031258488</v>
      </c>
      <c r="E76" s="48">
        <f>'A(IxI)'!E76*E$102</f>
        <v>4342.2026490632934</v>
      </c>
      <c r="F76" s="48">
        <f>'A(IxI)'!F76*F$102</f>
        <v>2910.8979895802322</v>
      </c>
      <c r="G76" s="48">
        <f>'A(IxI)'!G76*G$102</f>
        <v>9415.163754453717</v>
      </c>
      <c r="H76" s="48">
        <f>'A(IxI)'!H76*H$102</f>
        <v>32897.950224013213</v>
      </c>
      <c r="I76" s="48">
        <f>'A(IxI)'!I76*I$102</f>
        <v>7216.2882614397013</v>
      </c>
      <c r="J76" s="48">
        <f>'A(IxI)'!J76*J$102</f>
        <v>2835.0523857313397</v>
      </c>
      <c r="K76" s="48">
        <f>'A(IxI)'!K76*K$102</f>
        <v>4265.3904904830752</v>
      </c>
      <c r="L76" s="48">
        <f>'A(IxI)'!L76*L$102</f>
        <v>22.961646866113032</v>
      </c>
      <c r="M76" s="48">
        <f>'A(IxI)'!M76*M$102</f>
        <v>95.192939600029121</v>
      </c>
      <c r="N76" s="48">
        <f>'A(IxI)'!N76*N$102</f>
        <v>5.6533813065010934</v>
      </c>
      <c r="O76" s="48">
        <f>'A(IxI)'!O76*O$102</f>
        <v>411.0682960629689</v>
      </c>
      <c r="P76" s="48">
        <f>'A(IxI)'!P76*P$102</f>
        <v>1342.7157097583197</v>
      </c>
      <c r="Q76" s="48">
        <f>'A(IxI)'!Q76*Q$102</f>
        <v>75.192950362565313</v>
      </c>
      <c r="R76" s="48">
        <f>'A(IxI)'!R76*R$102</f>
        <v>36.430525402424557</v>
      </c>
      <c r="S76" s="48">
        <f>'A(IxI)'!S76*S$102</f>
        <v>4.2678707528586548</v>
      </c>
      <c r="T76" s="48">
        <f>'A(IxI)'!T76*T$102</f>
        <v>5843.3257073752602</v>
      </c>
      <c r="U76" s="48">
        <f>'A(IxI)'!U76*U$102</f>
        <v>220.0577147166303</v>
      </c>
      <c r="V76" s="48">
        <f>'A(IxI)'!V76*V$102</f>
        <v>566.41544377564276</v>
      </c>
      <c r="W76" s="48">
        <f>'A(IxI)'!W76*W$102</f>
        <v>448.53365078357797</v>
      </c>
      <c r="X76" s="48">
        <f>'A(IxI)'!X76*X$102</f>
        <v>92.958732072629601</v>
      </c>
      <c r="Y76" s="48">
        <f>'A(IxI)'!Y76*Y$102</f>
        <v>26.229127820624392</v>
      </c>
      <c r="Z76" s="48">
        <f>'A(IxI)'!Z76*Z$102</f>
        <v>201.40437581648169</v>
      </c>
      <c r="AA76" s="48">
        <f>'A(IxI)'!AA76*AA$102</f>
        <v>41.434512142207943</v>
      </c>
      <c r="AB76" s="48">
        <f>'A(IxI)'!AB76*AB$102</f>
        <v>27.48985994283947</v>
      </c>
      <c r="AC76" s="48">
        <f>'A(IxI)'!AC76*AC$102</f>
        <v>16.770495591413304</v>
      </c>
      <c r="AD76" s="48">
        <f>'A(IxI)'!AD76*AD$102</f>
        <v>22.857532098936463</v>
      </c>
      <c r="AE76" s="48">
        <f>'A(IxI)'!AE76*AE$102</f>
        <v>209.73860669306299</v>
      </c>
      <c r="AF76" s="48">
        <f>'A(IxI)'!AF76*AF$102</f>
        <v>70.447236022597664</v>
      </c>
      <c r="AG76" s="48">
        <f>'A(IxI)'!AG76*AG$102</f>
        <v>16.212238640637015</v>
      </c>
      <c r="AH76" s="48">
        <f>'A(IxI)'!AH76*AH$102</f>
        <v>27.466937286525862</v>
      </c>
      <c r="AI76" s="48">
        <f>'A(IxI)'!AI76*AI$102</f>
        <v>19.777117940910831</v>
      </c>
      <c r="AJ76" s="48">
        <f>'A(IxI)'!AJ76*AJ$102</f>
        <v>0</v>
      </c>
      <c r="AK76" s="48">
        <f>'A(IxI)'!AK76*AK$102</f>
        <v>21.15621914182206</v>
      </c>
      <c r="AL76" s="48">
        <f>'A(IxI)'!AL76*AL$102</f>
        <v>7068.0523074434195</v>
      </c>
      <c r="AM76" s="48">
        <f>'A(IxI)'!AM76*AM$102</f>
        <v>11.311187392142932</v>
      </c>
      <c r="AN76" s="48">
        <f>'A(IxI)'!AN76*AN$102</f>
        <v>30.726803485017047</v>
      </c>
      <c r="AO76" s="48">
        <f>'A(IxI)'!AO76*AO$102</f>
        <v>54.39135177892485</v>
      </c>
      <c r="AP76" s="48">
        <f>'A(IxI)'!AP76*AP$102</f>
        <v>15.861474068413425</v>
      </c>
      <c r="AQ76" s="48">
        <f>'A(IxI)'!AQ76*AQ$102</f>
        <v>2326.9923600072689</v>
      </c>
      <c r="AR76" s="48">
        <f>'A(IxI)'!AR76*AR$102</f>
        <v>22.617037810740218</v>
      </c>
      <c r="AS76" s="48">
        <f>'A(IxI)'!AS76*AS$102</f>
        <v>41.505988309055013</v>
      </c>
      <c r="AT76" s="48">
        <f>'A(IxI)'!AT76*AT$102</f>
        <v>20.858899368164241</v>
      </c>
      <c r="AU76" s="48">
        <f>'A(IxI)'!AU76*AU$102</f>
        <v>7.7156520313160586</v>
      </c>
      <c r="AV76" s="48">
        <f>'A(IxI)'!AV76*AV$102</f>
        <v>51.106235414075357</v>
      </c>
      <c r="AW76" s="48">
        <f>'A(IxI)'!AW76*AW$102</f>
        <v>10.014339454248566</v>
      </c>
      <c r="AX76" s="48">
        <f>'A(IxI)'!AX76*AX$102</f>
        <v>5232.5361217747532</v>
      </c>
      <c r="AY76" s="48">
        <f>'A(IxI)'!AY76*AY$102</f>
        <v>31.569560380902754</v>
      </c>
      <c r="AZ76" s="48">
        <f>'A(IxI)'!AZ76*AZ$102</f>
        <v>4442.0776036210082</v>
      </c>
      <c r="BA76" s="48">
        <f>'A(IxI)'!BA76*BA$102</f>
        <v>2543.4771842594528</v>
      </c>
      <c r="BB76" s="48">
        <f>'A(IxI)'!BB76*BB$102</f>
        <v>3123.2218924583158</v>
      </c>
      <c r="BC76" s="48">
        <f>'A(IxI)'!BC76*BC$102</f>
        <v>1285.6014204346011</v>
      </c>
      <c r="BD76" s="48">
        <f>'A(IxI)'!BD76*BD$102</f>
        <v>3912.7118143337698</v>
      </c>
      <c r="BE76" s="48">
        <f>'A(IxI)'!BE76*BE$102</f>
        <v>2986.5910156511227</v>
      </c>
      <c r="BF76" s="48">
        <f>'A(IxI)'!BF76*BF$102</f>
        <v>8409.6781768061046</v>
      </c>
      <c r="BG76" s="48">
        <f>'A(IxI)'!BG76*BG$102</f>
        <v>37.34533872394536</v>
      </c>
      <c r="BH76" s="48">
        <f>'A(IxI)'!BH76*BH$102</f>
        <v>17.257294583720252</v>
      </c>
      <c r="BI76" s="48">
        <f>'A(IxI)'!BI76*BI$102</f>
        <v>99520.971775581391</v>
      </c>
      <c r="BJ76" s="48">
        <f>'A(IxI)'!BJ76*BJ$102</f>
        <v>401727.51464003499</v>
      </c>
      <c r="BK76" s="48">
        <f>'A(IxI)'!BK76*BK$102</f>
        <v>39912.886664004815</v>
      </c>
      <c r="BL76" s="48">
        <f>'A(IxI)'!BL76*BL$102</f>
        <v>10535.390071913285</v>
      </c>
      <c r="BM76" s="48">
        <f>'A(IxI)'!BM76*BM$102</f>
        <v>21510.077977702436</v>
      </c>
      <c r="BN76" s="48">
        <f>'A(IxI)'!BN76*BN$102</f>
        <v>71402.79314293043</v>
      </c>
      <c r="BO76" s="48">
        <f>'A(IxI)'!BO76*BO$102</f>
        <v>26.000816165465046</v>
      </c>
      <c r="BP76" s="48">
        <f>'A(IxI)'!BP76*BP$102</f>
        <v>68111.457319003792</v>
      </c>
      <c r="BQ76" s="48">
        <f>'A(IxI)'!BQ76*BQ$102</f>
        <v>16021.654113453467</v>
      </c>
      <c r="BR76" s="48">
        <f>'A(IxI)'!BR76*BR$102</f>
        <v>25309.125513713028</v>
      </c>
      <c r="BS76" s="48">
        <f>'A(IxI)'!BS76*BS$102</f>
        <v>775626.04524221958</v>
      </c>
      <c r="BT76" s="48">
        <f>'A(IxI)'!BT76*BT$102</f>
        <v>204936.82226999686</v>
      </c>
      <c r="BU76" s="48">
        <f>'A(IxI)'!BU76*BU$102</f>
        <v>22411.837927783825</v>
      </c>
      <c r="BV76" s="48">
        <f>'A(IxI)'!BV76*BV$102</f>
        <v>23365.696099842171</v>
      </c>
      <c r="BW76" s="48">
        <f>'A(IxI)'!BW76*BW$102</f>
        <v>556.18111619199567</v>
      </c>
      <c r="BX76" s="48">
        <f>'A(IxI)'!BX76*BX$102</f>
        <v>56.964884944578152</v>
      </c>
      <c r="BY76" s="48">
        <f>'A(IxI)'!BY76*BY$102</f>
        <v>2607.3958646138403</v>
      </c>
      <c r="BZ76" s="48">
        <f>'A(IxI)'!BZ76*BZ$102</f>
        <v>29.174620910398783</v>
      </c>
      <c r="CA76" s="55">
        <f>'A(IxI)'!CA76*CA$102</f>
        <v>0</v>
      </c>
      <c r="CB76" s="83">
        <f t="shared" si="4"/>
        <v>1909828.2560159194</v>
      </c>
      <c r="CC76" s="51">
        <f>'Sim_F(IxI)'!B70</f>
        <v>8938644.2245441508</v>
      </c>
      <c r="CD76" s="48">
        <f>'Sim_F(IxI)'!C70</f>
        <v>0</v>
      </c>
      <c r="CE76" s="48">
        <f>'Sim_F(IxI)'!D70</f>
        <v>0</v>
      </c>
      <c r="CF76" s="48">
        <f>'Sim_F(IxI)'!E70</f>
        <v>1010.80760486208</v>
      </c>
      <c r="CG76" s="48">
        <f>'Sim_F(IxI)'!F70</f>
        <v>0</v>
      </c>
      <c r="CH76" s="82">
        <f>'Sim_F(IxI)'!G70</f>
        <v>3.7118350740029902</v>
      </c>
      <c r="CI76" s="93">
        <f t="shared" si="5"/>
        <v>10849487.000000006</v>
      </c>
      <c r="CJ76" s="127"/>
      <c r="CK76" s="48">
        <f>+'(I-AIxI)-1xSim_F(IxI)'!H69</f>
        <v>10849487.000000045</v>
      </c>
      <c r="CL76" s="48">
        <f t="shared" si="6"/>
        <v>3.9115548133850098E-8</v>
      </c>
      <c r="CM76" s="48"/>
      <c r="CN76" s="247">
        <f t="shared" si="7"/>
        <v>0.82397063971633699</v>
      </c>
      <c r="CO76" s="360">
        <v>0</v>
      </c>
    </row>
    <row r="77" spans="1:93" ht="19.5" x14ac:dyDescent="0.25">
      <c r="A77" s="30"/>
      <c r="B77" s="42" t="s">
        <v>68</v>
      </c>
      <c r="C77" s="43" t="s">
        <v>179</v>
      </c>
      <c r="D77" s="51">
        <f>'A(IxI)'!D77*D$102</f>
        <v>37852.97588571161</v>
      </c>
      <c r="E77" s="48">
        <f>'A(IxI)'!E77*E$102</f>
        <v>20920.141753433218</v>
      </c>
      <c r="F77" s="48">
        <f>'A(IxI)'!F77*F$102</f>
        <v>15702.772162656447</v>
      </c>
      <c r="G77" s="48">
        <f>'A(IxI)'!G77*G$102</f>
        <v>26519.757690929157</v>
      </c>
      <c r="H77" s="48">
        <f>'A(IxI)'!H77*H$102</f>
        <v>180584.48059662888</v>
      </c>
      <c r="I77" s="48">
        <f>'A(IxI)'!I77*I$102</f>
        <v>113725.11780362869</v>
      </c>
      <c r="J77" s="48">
        <f>'A(IxI)'!J77*J$102</f>
        <v>17182.108729134092</v>
      </c>
      <c r="K77" s="48">
        <f>'A(IxI)'!K77*K$102</f>
        <v>49688.042426051463</v>
      </c>
      <c r="L77" s="48">
        <f>'A(IxI)'!L77*L$102</f>
        <v>27560.743772224178</v>
      </c>
      <c r="M77" s="48">
        <f>'A(IxI)'!M77*M$102</f>
        <v>169715.53740076418</v>
      </c>
      <c r="N77" s="48">
        <f>'A(IxI)'!N77*N$102</f>
        <v>11334.347582152528</v>
      </c>
      <c r="O77" s="48">
        <f>'A(IxI)'!O77*O$102</f>
        <v>98759.57526400825</v>
      </c>
      <c r="P77" s="48">
        <f>'A(IxI)'!P77*P$102</f>
        <v>160232.35978326594</v>
      </c>
      <c r="Q77" s="48">
        <f>'A(IxI)'!Q77*Q$102</f>
        <v>37344.344626862941</v>
      </c>
      <c r="R77" s="48">
        <f>'A(IxI)'!R77*R$102</f>
        <v>475364.49425029138</v>
      </c>
      <c r="S77" s="48">
        <f>'A(IxI)'!S77*S$102</f>
        <v>43149.380825720975</v>
      </c>
      <c r="T77" s="48">
        <f>'A(IxI)'!T77*T$102</f>
        <v>42464.341155442147</v>
      </c>
      <c r="U77" s="48">
        <f>'A(IxI)'!U77*U$102</f>
        <v>120969.32131620058</v>
      </c>
      <c r="V77" s="48">
        <f>'A(IxI)'!V77*V$102</f>
        <v>9675.5960801774272</v>
      </c>
      <c r="W77" s="48">
        <f>'A(IxI)'!W77*W$102</f>
        <v>3387.0576342478912</v>
      </c>
      <c r="X77" s="48">
        <f>'A(IxI)'!X77*X$102</f>
        <v>64109.00124781442</v>
      </c>
      <c r="Y77" s="48">
        <f>'A(IxI)'!Y77*Y$102</f>
        <v>12134.837189115828</v>
      </c>
      <c r="Z77" s="48">
        <f>'A(IxI)'!Z77*Z$102</f>
        <v>2968.93331165884</v>
      </c>
      <c r="AA77" s="48">
        <f>'A(IxI)'!AA77*AA$102</f>
        <v>3386.5776122421235</v>
      </c>
      <c r="AB77" s="48">
        <f>'A(IxI)'!AB77*AB$102</f>
        <v>11549.481087399217</v>
      </c>
      <c r="AC77" s="48">
        <f>'A(IxI)'!AC77*AC$102</f>
        <v>4708.258362752641</v>
      </c>
      <c r="AD77" s="48">
        <f>'A(IxI)'!AD77*AD$102</f>
        <v>1023.1705192559622</v>
      </c>
      <c r="AE77" s="48">
        <f>'A(IxI)'!AE77*AE$102</f>
        <v>25759.012654349892</v>
      </c>
      <c r="AF77" s="48">
        <f>'A(IxI)'!AF77*AF$102</f>
        <v>26643.594581437719</v>
      </c>
      <c r="AG77" s="48">
        <f>'A(IxI)'!AG77*AG$102</f>
        <v>2122.9283875171668</v>
      </c>
      <c r="AH77" s="48">
        <f>'A(IxI)'!AH77*AH$102</f>
        <v>119978.33409928979</v>
      </c>
      <c r="AI77" s="48">
        <f>'A(IxI)'!AI77*AI$102</f>
        <v>53406.724938370702</v>
      </c>
      <c r="AJ77" s="48">
        <f>'A(IxI)'!AJ77*AJ$102</f>
        <v>0</v>
      </c>
      <c r="AK77" s="48">
        <f>'A(IxI)'!AK77*AK$102</f>
        <v>8997.8471687849997</v>
      </c>
      <c r="AL77" s="48">
        <f>'A(IxI)'!AL77*AL$102</f>
        <v>23536.167981610015</v>
      </c>
      <c r="AM77" s="48">
        <f>'A(IxI)'!AM77*AM$102</f>
        <v>12144.835808231304</v>
      </c>
      <c r="AN77" s="48">
        <f>'A(IxI)'!AN77*AN$102</f>
        <v>16683.981224885374</v>
      </c>
      <c r="AO77" s="48">
        <f>'A(IxI)'!AO77*AO$102</f>
        <v>82459.615218033854</v>
      </c>
      <c r="AP77" s="48">
        <f>'A(IxI)'!AP77*AP$102</f>
        <v>40179.82225921777</v>
      </c>
      <c r="AQ77" s="48">
        <f>'A(IxI)'!AQ77*AQ$102</f>
        <v>243371.07954116602</v>
      </c>
      <c r="AR77" s="48">
        <f>'A(IxI)'!AR77*AR$102</f>
        <v>15483.858124036262</v>
      </c>
      <c r="AS77" s="48">
        <f>'A(IxI)'!AS77*AS$102</f>
        <v>75035.511994403292</v>
      </c>
      <c r="AT77" s="48">
        <f>'A(IxI)'!AT77*AT$102</f>
        <v>11127.230871123689</v>
      </c>
      <c r="AU77" s="48">
        <f>'A(IxI)'!AU77*AU$102</f>
        <v>7906.435038828412</v>
      </c>
      <c r="AV77" s="48">
        <f>'A(IxI)'!AV77*AV$102</f>
        <v>32503.118228026236</v>
      </c>
      <c r="AW77" s="48">
        <f>'A(IxI)'!AW77*AW$102</f>
        <v>12857.133847272347</v>
      </c>
      <c r="AX77" s="48">
        <f>'A(IxI)'!AX77*AX$102</f>
        <v>44056.300892823478</v>
      </c>
      <c r="AY77" s="48">
        <f>'A(IxI)'!AY77*AY$102</f>
        <v>29285.230814964823</v>
      </c>
      <c r="AZ77" s="48">
        <f>'A(IxI)'!AZ77*AZ$102</f>
        <v>40243.447286099661</v>
      </c>
      <c r="BA77" s="48">
        <f>'A(IxI)'!BA77*BA$102</f>
        <v>9896.2129865970928</v>
      </c>
      <c r="BB77" s="48">
        <f>'A(IxI)'!BB77*BB$102</f>
        <v>18345.577074426968</v>
      </c>
      <c r="BC77" s="48">
        <f>'A(IxI)'!BC77*BC$102</f>
        <v>9202.9048330870683</v>
      </c>
      <c r="BD77" s="48">
        <f>'A(IxI)'!BD77*BD$102</f>
        <v>12728.427535776229</v>
      </c>
      <c r="BE77" s="48">
        <f>'A(IxI)'!BE77*BE$102</f>
        <v>16244.802557848609</v>
      </c>
      <c r="BF77" s="48">
        <f>'A(IxI)'!BF77*BF$102</f>
        <v>111718.41979091719</v>
      </c>
      <c r="BG77" s="48">
        <f>'A(IxI)'!BG77*BG$102</f>
        <v>143461.63709652796</v>
      </c>
      <c r="BH77" s="48">
        <f>'A(IxI)'!BH77*BH$102</f>
        <v>179172.78084405718</v>
      </c>
      <c r="BI77" s="48">
        <f>'A(IxI)'!BI77*BI$102</f>
        <v>481387.60270880011</v>
      </c>
      <c r="BJ77" s="48">
        <f>'A(IxI)'!BJ77*BJ$102</f>
        <v>1950750.5466536605</v>
      </c>
      <c r="BK77" s="48">
        <f>'A(IxI)'!BK77*BK$102</f>
        <v>510438.93688252207</v>
      </c>
      <c r="BL77" s="48">
        <f>'A(IxI)'!BL77*BL$102</f>
        <v>29692.81630015514</v>
      </c>
      <c r="BM77" s="48">
        <f>'A(IxI)'!BM77*BM$102</f>
        <v>76499.132169649602</v>
      </c>
      <c r="BN77" s="48">
        <f>'A(IxI)'!BN77*BN$102</f>
        <v>72922.273616138235</v>
      </c>
      <c r="BO77" s="48">
        <f>'A(IxI)'!BO77*BO$102</f>
        <v>766760.99466252048</v>
      </c>
      <c r="BP77" s="48">
        <f>'A(IxI)'!BP77*BP$102</f>
        <v>560115.65711592359</v>
      </c>
      <c r="BQ77" s="48">
        <f>'A(IxI)'!BQ77*BQ$102</f>
        <v>150200.89346378221</v>
      </c>
      <c r="BR77" s="48">
        <f>'A(IxI)'!BR77*BR$102</f>
        <v>98815.878561098012</v>
      </c>
      <c r="BS77" s="48">
        <f>'A(IxI)'!BS77*BS$102</f>
        <v>1087459.0646121041</v>
      </c>
      <c r="BT77" s="48">
        <f>'A(IxI)'!BT77*BT$102</f>
        <v>2302175.7903686757</v>
      </c>
      <c r="BU77" s="48">
        <f>'A(IxI)'!BU77*BU$102</f>
        <v>326360.02478751726</v>
      </c>
      <c r="BV77" s="48">
        <f>'A(IxI)'!BV77*BV$102</f>
        <v>418744.45941637002</v>
      </c>
      <c r="BW77" s="48">
        <f>'A(IxI)'!BW77*BW$102</f>
        <v>107284.13643253507</v>
      </c>
      <c r="BX77" s="48">
        <f>'A(IxI)'!BX77*BX$102</f>
        <v>322900.49418188061</v>
      </c>
      <c r="BY77" s="48">
        <f>'A(IxI)'!BY77*BY$102</f>
        <v>166378.04165435492</v>
      </c>
      <c r="BZ77" s="48">
        <f>'A(IxI)'!BZ77*BZ$102</f>
        <v>308504.574886519</v>
      </c>
      <c r="CA77" s="55">
        <f>'A(IxI)'!CA77*CA$102</f>
        <v>0</v>
      </c>
      <c r="CB77" s="83">
        <f t="shared" si="4"/>
        <v>12923957.048223693</v>
      </c>
      <c r="CC77" s="51">
        <f>'Sim_F(IxI)'!B71</f>
        <v>552493.15198747802</v>
      </c>
      <c r="CD77" s="48">
        <f>'Sim_F(IxI)'!C71</f>
        <v>0</v>
      </c>
      <c r="CE77" s="48">
        <f>'Sim_F(IxI)'!D71</f>
        <v>1.01489258910811</v>
      </c>
      <c r="CF77" s="48">
        <f>'Sim_F(IxI)'!E71</f>
        <v>371458.27042427001</v>
      </c>
      <c r="CG77" s="48">
        <f>'Sim_F(IxI)'!F71</f>
        <v>110.478307557197</v>
      </c>
      <c r="CH77" s="82">
        <f>'Sim_F(IxI)'!G71</f>
        <v>210859.03616441801</v>
      </c>
      <c r="CI77" s="93">
        <f t="shared" si="5"/>
        <v>14058879.000000004</v>
      </c>
      <c r="CJ77" s="127"/>
      <c r="CK77" s="48">
        <f>+'(I-AIxI)-1xSim_F(IxI)'!H70</f>
        <v>14058879.000000006</v>
      </c>
      <c r="CL77" s="48">
        <f t="shared" si="6"/>
        <v>0</v>
      </c>
      <c r="CM77" s="48"/>
      <c r="CN77" s="247">
        <f t="shared" si="7"/>
        <v>8.0726347511512961E-2</v>
      </c>
      <c r="CO77" s="360">
        <v>0</v>
      </c>
    </row>
    <row r="78" spans="1:93" ht="19.5" x14ac:dyDescent="0.25">
      <c r="A78" s="30"/>
      <c r="B78" s="42" t="s">
        <v>69</v>
      </c>
      <c r="C78" s="43" t="s">
        <v>180</v>
      </c>
      <c r="D78" s="51">
        <f>'A(IxI)'!D78*D$102</f>
        <v>80.14904303512553</v>
      </c>
      <c r="E78" s="48">
        <f>'A(IxI)'!E78*E$102</f>
        <v>118.30445338103526</v>
      </c>
      <c r="F78" s="48">
        <f>'A(IxI)'!F78*F$102</f>
        <v>115.4307780899782</v>
      </c>
      <c r="G78" s="48">
        <f>'A(IxI)'!G78*G$102</f>
        <v>86.582771260549251</v>
      </c>
      <c r="H78" s="48">
        <f>'A(IxI)'!H78*H$102</f>
        <v>552.06951203992105</v>
      </c>
      <c r="I78" s="48">
        <f>'A(IxI)'!I78*I$102</f>
        <v>440.88578572627392</v>
      </c>
      <c r="J78" s="48">
        <f>'A(IxI)'!J78*J$102</f>
        <v>118.94439380558877</v>
      </c>
      <c r="K78" s="48">
        <f>'A(IxI)'!K78*K$102</f>
        <v>394.13305794626859</v>
      </c>
      <c r="L78" s="48">
        <f>'A(IxI)'!L78*L$102</f>
        <v>58.484054801431739</v>
      </c>
      <c r="M78" s="48">
        <f>'A(IxI)'!M78*M$102</f>
        <v>110.5255146864255</v>
      </c>
      <c r="N78" s="48">
        <f>'A(IxI)'!N78*N$102</f>
        <v>15.899675003422868</v>
      </c>
      <c r="O78" s="48">
        <f>'A(IxI)'!O78*O$102</f>
        <v>396.32765502502014</v>
      </c>
      <c r="P78" s="48">
        <f>'A(IxI)'!P78*P$102</f>
        <v>253.61320252557945</v>
      </c>
      <c r="Q78" s="48">
        <f>'A(IxI)'!Q78*Q$102</f>
        <v>33.065038513251672</v>
      </c>
      <c r="R78" s="48">
        <f>'A(IxI)'!R78*R$102</f>
        <v>196.71174663061774</v>
      </c>
      <c r="S78" s="48">
        <f>'A(IxI)'!S78*S$102</f>
        <v>18.571593109827351</v>
      </c>
      <c r="T78" s="48">
        <f>'A(IxI)'!T78*T$102</f>
        <v>500.60115815243313</v>
      </c>
      <c r="U78" s="48">
        <f>'A(IxI)'!U78*U$102</f>
        <v>929.56577383141951</v>
      </c>
      <c r="V78" s="48">
        <f>'A(IxI)'!V78*V$102</f>
        <v>26.932539522358262</v>
      </c>
      <c r="W78" s="48">
        <f>'A(IxI)'!W78*W$102</f>
        <v>6.2047682765787817</v>
      </c>
      <c r="X78" s="48">
        <f>'A(IxI)'!X78*X$102</f>
        <v>347.80594722640546</v>
      </c>
      <c r="Y78" s="48">
        <f>'A(IxI)'!Y78*Y$102</f>
        <v>29.142749881234423</v>
      </c>
      <c r="Z78" s="48">
        <f>'A(IxI)'!Z78*Z$102</f>
        <v>4.9576467578487069</v>
      </c>
      <c r="AA78" s="48">
        <f>'A(IxI)'!AA78*AA$102</f>
        <v>3.8147120093619669</v>
      </c>
      <c r="AB78" s="48">
        <f>'A(IxI)'!AB78*AB$102</f>
        <v>20.164275188727864</v>
      </c>
      <c r="AC78" s="48">
        <f>'A(IxI)'!AC78*AC$102</f>
        <v>5.2086452163169765</v>
      </c>
      <c r="AD78" s="48">
        <f>'A(IxI)'!AD78*AD$102</f>
        <v>12.214587304669827</v>
      </c>
      <c r="AE78" s="48">
        <f>'A(IxI)'!AE78*AE$102</f>
        <v>115.89633481752135</v>
      </c>
      <c r="AF78" s="48">
        <f>'A(IxI)'!AF78*AF$102</f>
        <v>302.29375034738973</v>
      </c>
      <c r="AG78" s="48">
        <f>'A(IxI)'!AG78*AG$102</f>
        <v>30.199118422889075</v>
      </c>
      <c r="AH78" s="48">
        <f>'A(IxI)'!AH78*AH$102</f>
        <v>319.01251309317888</v>
      </c>
      <c r="AI78" s="48">
        <f>'A(IxI)'!AI78*AI$102</f>
        <v>534.32969495476129</v>
      </c>
      <c r="AJ78" s="48">
        <f>'A(IxI)'!AJ78*AJ$102</f>
        <v>0</v>
      </c>
      <c r="AK78" s="48">
        <f>'A(IxI)'!AK78*AK$102</f>
        <v>46.795250406110185</v>
      </c>
      <c r="AL78" s="48">
        <f>'A(IxI)'!AL78*AL$102</f>
        <v>506.76560742811944</v>
      </c>
      <c r="AM78" s="48">
        <f>'A(IxI)'!AM78*AM$102</f>
        <v>21.984340711173825</v>
      </c>
      <c r="AN78" s="48">
        <f>'A(IxI)'!AN78*AN$102</f>
        <v>51.313512195378486</v>
      </c>
      <c r="AO78" s="48">
        <f>'A(IxI)'!AO78*AO$102</f>
        <v>1055.0186517648601</v>
      </c>
      <c r="AP78" s="48">
        <f>'A(IxI)'!AP78*AP$102</f>
        <v>1827.7254766575741</v>
      </c>
      <c r="AQ78" s="48">
        <f>'A(IxI)'!AQ78*AQ$102</f>
        <v>371.52898532450951</v>
      </c>
      <c r="AR78" s="48">
        <f>'A(IxI)'!AR78*AR$102</f>
        <v>56.496476175962975</v>
      </c>
      <c r="AS78" s="48">
        <f>'A(IxI)'!AS78*AS$102</f>
        <v>392.27940880609907</v>
      </c>
      <c r="AT78" s="48">
        <f>'A(IxI)'!AT78*AT$102</f>
        <v>167.76626178986331</v>
      </c>
      <c r="AU78" s="48">
        <f>'A(IxI)'!AU78*AU$102</f>
        <v>67.139183908234187</v>
      </c>
      <c r="AV78" s="48">
        <f>'A(IxI)'!AV78*AV$102</f>
        <v>331.59105115887371</v>
      </c>
      <c r="AW78" s="48">
        <f>'A(IxI)'!AW78*AW$102</f>
        <v>94.9839149823421</v>
      </c>
      <c r="AX78" s="48">
        <f>'A(IxI)'!AX78*AX$102</f>
        <v>583.1298751708498</v>
      </c>
      <c r="AY78" s="48">
        <f>'A(IxI)'!AY78*AY$102</f>
        <v>4011.5115022639761</v>
      </c>
      <c r="AZ78" s="48">
        <f>'A(IxI)'!AZ78*AZ$102</f>
        <v>188.02723796522952</v>
      </c>
      <c r="BA78" s="48">
        <f>'A(IxI)'!BA78*BA$102</f>
        <v>26.387542439228653</v>
      </c>
      <c r="BB78" s="48">
        <f>'A(IxI)'!BB78*BB$102</f>
        <v>91.477622611084755</v>
      </c>
      <c r="BC78" s="48">
        <f>'A(IxI)'!BC78*BC$102</f>
        <v>45.641653936582578</v>
      </c>
      <c r="BD78" s="48">
        <f>'A(IxI)'!BD78*BD$102</f>
        <v>38.85650341870128</v>
      </c>
      <c r="BE78" s="48">
        <f>'A(IxI)'!BE78*BE$102</f>
        <v>52.520474838287718</v>
      </c>
      <c r="BF78" s="48">
        <f>'A(IxI)'!BF78*BF$102</f>
        <v>196.10423160996024</v>
      </c>
      <c r="BG78" s="48">
        <f>'A(IxI)'!BG78*BG$102</f>
        <v>390.97258722992314</v>
      </c>
      <c r="BH78" s="48">
        <f>'A(IxI)'!BH78*BH$102</f>
        <v>6204.8827135863285</v>
      </c>
      <c r="BI78" s="48">
        <f>'A(IxI)'!BI78*BI$102</f>
        <v>2599.104992719655</v>
      </c>
      <c r="BJ78" s="48">
        <f>'A(IxI)'!BJ78*BJ$102</f>
        <v>8090.7345192050125</v>
      </c>
      <c r="BK78" s="48">
        <f>'A(IxI)'!BK78*BK$102</f>
        <v>1001.6932238628767</v>
      </c>
      <c r="BL78" s="48">
        <f>'A(IxI)'!BL78*BL$102</f>
        <v>371.63366712799791</v>
      </c>
      <c r="BM78" s="48">
        <f>'A(IxI)'!BM78*BM$102</f>
        <v>665.83443603131002</v>
      </c>
      <c r="BN78" s="48">
        <f>'A(IxI)'!BN78*BN$102</f>
        <v>449.92378210291514</v>
      </c>
      <c r="BO78" s="48">
        <f>'A(IxI)'!BO78*BO$102</f>
        <v>720.87600701484598</v>
      </c>
      <c r="BP78" s="48">
        <f>'A(IxI)'!BP78*BP$102</f>
        <v>1060.7177299788843</v>
      </c>
      <c r="BQ78" s="48">
        <f>'A(IxI)'!BQ78*BQ$102</f>
        <v>217.13096017694446</v>
      </c>
      <c r="BR78" s="48">
        <f>'A(IxI)'!BR78*BR$102</f>
        <v>146.4476789308514</v>
      </c>
      <c r="BS78" s="48">
        <f>'A(IxI)'!BS78*BS$102</f>
        <v>6117.4604352658907</v>
      </c>
      <c r="BT78" s="48">
        <f>'A(IxI)'!BT78*BT$102</f>
        <v>6128.0105451849995</v>
      </c>
      <c r="BU78" s="48">
        <f>'A(IxI)'!BU78*BU$102</f>
        <v>2574.0090768720843</v>
      </c>
      <c r="BV78" s="48">
        <f>'A(IxI)'!BV78*BV$102</f>
        <v>2761.9400916761065</v>
      </c>
      <c r="BW78" s="48">
        <f>'A(IxI)'!BW78*BW$102</f>
        <v>1261.052914104627</v>
      </c>
      <c r="BX78" s="48">
        <f>'A(IxI)'!BX78*BX$102</f>
        <v>1135.8774406861544</v>
      </c>
      <c r="BY78" s="48">
        <f>'A(IxI)'!BY78*BY$102</f>
        <v>712.77726330644794</v>
      </c>
      <c r="BZ78" s="48">
        <f>'A(IxI)'!BZ78*BZ$102</f>
        <v>2198.9013697020891</v>
      </c>
      <c r="CA78" s="55">
        <f>'A(IxI)'!CA78*CA$102</f>
        <v>0</v>
      </c>
      <c r="CB78" s="83">
        <f t="shared" si="4"/>
        <v>61213.068690912376</v>
      </c>
      <c r="CC78" s="51">
        <f>'Sim_F(IxI)'!B72</f>
        <v>1848102.7092261901</v>
      </c>
      <c r="CD78" s="48">
        <f>'Sim_F(IxI)'!C72</f>
        <v>8021497</v>
      </c>
      <c r="CE78" s="48">
        <f>'Sim_F(IxI)'!D72</f>
        <v>128.09520159691201</v>
      </c>
      <c r="CF78" s="48">
        <f>'Sim_F(IxI)'!E72</f>
        <v>38383.472374522302</v>
      </c>
      <c r="CG78" s="48">
        <f>'Sim_F(IxI)'!F72</f>
        <v>-236.74744238751899</v>
      </c>
      <c r="CH78" s="82">
        <f>'Sim_F(IxI)'!G72</f>
        <v>8691.4019491629697</v>
      </c>
      <c r="CI78" s="93">
        <f t="shared" si="5"/>
        <v>9977778.9999999981</v>
      </c>
      <c r="CJ78" s="127"/>
      <c r="CK78" s="48">
        <f>+'(I-AIxI)-1xSim_F(IxI)'!H71</f>
        <v>9977779.0000000317</v>
      </c>
      <c r="CL78" s="48">
        <f t="shared" si="6"/>
        <v>3.3527612686157227E-8</v>
      </c>
      <c r="CM78" s="48"/>
      <c r="CN78" s="247">
        <f t="shared" si="7"/>
        <v>0.99386506068225089</v>
      </c>
      <c r="CO78" s="360">
        <v>0</v>
      </c>
    </row>
    <row r="79" spans="1:93" ht="19.5" x14ac:dyDescent="0.25">
      <c r="A79" s="30"/>
      <c r="B79" s="42" t="s">
        <v>70</v>
      </c>
      <c r="C79" s="43" t="s">
        <v>181</v>
      </c>
      <c r="D79" s="51">
        <f>'A(IxI)'!D79*D$102</f>
        <v>18.433512799345326</v>
      </c>
      <c r="E79" s="48">
        <f>'A(IxI)'!E79*E$102</f>
        <v>20.496512209791728</v>
      </c>
      <c r="F79" s="48">
        <f>'A(IxI)'!F79*F$102</f>
        <v>52.486169661783265</v>
      </c>
      <c r="G79" s="48">
        <f>'A(IxI)'!G79*G$102</f>
        <v>7.5864059777336017</v>
      </c>
      <c r="H79" s="48">
        <f>'A(IxI)'!H79*H$102</f>
        <v>187.1795413178703</v>
      </c>
      <c r="I79" s="48">
        <f>'A(IxI)'!I79*I$102</f>
        <v>29.148298541599903</v>
      </c>
      <c r="J79" s="48">
        <f>'A(IxI)'!J79*J$102</f>
        <v>31.123619926500663</v>
      </c>
      <c r="K79" s="48">
        <f>'A(IxI)'!K79*K$102</f>
        <v>54.341714894274446</v>
      </c>
      <c r="L79" s="48">
        <f>'A(IxI)'!L79*L$102</f>
        <v>32.152508668893127</v>
      </c>
      <c r="M79" s="48">
        <f>'A(IxI)'!M79*M$102</f>
        <v>133.29583167766347</v>
      </c>
      <c r="N79" s="48">
        <f>'A(IxI)'!N79*N$102</f>
        <v>7.9162610820434125</v>
      </c>
      <c r="O79" s="48">
        <f>'A(IxI)'!O79*O$102</f>
        <v>575.60666400532784</v>
      </c>
      <c r="P79" s="48">
        <f>'A(IxI)'!P79*P$102</f>
        <v>35.498638331356297</v>
      </c>
      <c r="Q79" s="48">
        <f>'A(IxI)'!Q79*Q$102</f>
        <v>12.735768974120749</v>
      </c>
      <c r="R79" s="48">
        <f>'A(IxI)'!R79*R$102</f>
        <v>51.012577218162825</v>
      </c>
      <c r="S79" s="48">
        <f>'A(IxI)'!S79*S$102</f>
        <v>5.9761720132329801</v>
      </c>
      <c r="T79" s="48">
        <f>'A(IxI)'!T79*T$102</f>
        <v>223.8180050687458</v>
      </c>
      <c r="U79" s="48">
        <f>'A(IxI)'!U79*U$102</f>
        <v>308.14024888281045</v>
      </c>
      <c r="V79" s="48">
        <f>'A(IxI)'!V79*V$102</f>
        <v>793.13463761469848</v>
      </c>
      <c r="W79" s="48">
        <f>'A(IxI)'!W79*W$102</f>
        <v>216.71417159388324</v>
      </c>
      <c r="X79" s="48">
        <f>'A(IxI)'!X79*X$102</f>
        <v>130.1673375713093</v>
      </c>
      <c r="Y79" s="48">
        <f>'A(IxI)'!Y79*Y$102</f>
        <v>82.28020633350026</v>
      </c>
      <c r="Z79" s="48">
        <f>'A(IxI)'!Z79*Z$102</f>
        <v>282.02053524955437</v>
      </c>
      <c r="AA79" s="48">
        <f>'A(IxI)'!AA79*AA$102</f>
        <v>58.019510473780734</v>
      </c>
      <c r="AB79" s="48">
        <f>'A(IxI)'!AB79*AB$102</f>
        <v>38.493230266650521</v>
      </c>
      <c r="AC79" s="48">
        <f>'A(IxI)'!AC79*AC$102</f>
        <v>23.483224353577384</v>
      </c>
      <c r="AD79" s="48">
        <f>'A(IxI)'!AD79*AD$102</f>
        <v>32.006719868389155</v>
      </c>
      <c r="AE79" s="48">
        <f>'A(IxI)'!AE79*AE$102</f>
        <v>293.69070995741851</v>
      </c>
      <c r="AF79" s="48">
        <f>'A(IxI)'!AF79*AF$102</f>
        <v>98.64516165253427</v>
      </c>
      <c r="AG79" s="48">
        <f>'A(IxI)'!AG79*AG$102</f>
        <v>22.701513810166976</v>
      </c>
      <c r="AH79" s="48">
        <f>'A(IxI)'!AH79*AH$102</f>
        <v>38.461132355288285</v>
      </c>
      <c r="AI79" s="48">
        <f>'A(IxI)'!AI79*AI$102</f>
        <v>27.693307877637391</v>
      </c>
      <c r="AJ79" s="48">
        <f>'A(IxI)'!AJ79*AJ$102</f>
        <v>0</v>
      </c>
      <c r="AK79" s="48">
        <f>'A(IxI)'!AK79*AK$102</f>
        <v>29.624422121146608</v>
      </c>
      <c r="AL79" s="48">
        <f>'A(IxI)'!AL79*AL$102</f>
        <v>492.91645679115896</v>
      </c>
      <c r="AM79" s="48">
        <f>'A(IxI)'!AM79*AM$102</f>
        <v>15.838718050231645</v>
      </c>
      <c r="AN79" s="48">
        <f>'A(IxI)'!AN79*AN$102</f>
        <v>43.025825681406083</v>
      </c>
      <c r="AO79" s="48">
        <f>'A(IxI)'!AO79*AO$102</f>
        <v>76.162586237035853</v>
      </c>
      <c r="AP79" s="48">
        <f>'A(IxI)'!AP79*AP$102</f>
        <v>22.2103486505024</v>
      </c>
      <c r="AQ79" s="48">
        <f>'A(IxI)'!AQ79*AQ$102</f>
        <v>218.25396675707452</v>
      </c>
      <c r="AR79" s="48">
        <f>'A(IxI)'!AR79*AR$102</f>
        <v>31.669962895723579</v>
      </c>
      <c r="AS79" s="48">
        <f>'A(IxI)'!AS79*AS$102</f>
        <v>58.119596416551637</v>
      </c>
      <c r="AT79" s="48">
        <f>'A(IxI)'!AT79*AT$102</f>
        <v>29.20809411751053</v>
      </c>
      <c r="AU79" s="48">
        <f>'A(IxI)'!AU79*AU$102</f>
        <v>10.8039972162958</v>
      </c>
      <c r="AV79" s="48">
        <f>'A(IxI)'!AV79*AV$102</f>
        <v>71.562535856719663</v>
      </c>
      <c r="AW79" s="48">
        <f>'A(IxI)'!AW79*AW$102</f>
        <v>14.022780595548435</v>
      </c>
      <c r="AX79" s="48">
        <f>'A(IxI)'!AX79*AX$102</f>
        <v>38.283492010412061</v>
      </c>
      <c r="AY79" s="48">
        <f>'A(IxI)'!AY79*AY$102</f>
        <v>44.20591300522625</v>
      </c>
      <c r="AZ79" s="48">
        <f>'A(IxI)'!AZ79*AZ$102</f>
        <v>40.798641381501788</v>
      </c>
      <c r="BA79" s="48">
        <f>'A(IxI)'!BA79*BA$102</f>
        <v>7.1985659874356029</v>
      </c>
      <c r="BB79" s="48">
        <f>'A(IxI)'!BB79*BB$102</f>
        <v>25.855630884044558</v>
      </c>
      <c r="BC79" s="48">
        <f>'A(IxI)'!BC79*BC$102</f>
        <v>8.2279493074669343</v>
      </c>
      <c r="BD79" s="48">
        <f>'A(IxI)'!BD79*BD$102</f>
        <v>48.979298542450493</v>
      </c>
      <c r="BE79" s="48">
        <f>'A(IxI)'!BE79*BE$102</f>
        <v>26.072250293497504</v>
      </c>
      <c r="BF79" s="48">
        <f>'A(IxI)'!BF79*BF$102</f>
        <v>38.088870988423238</v>
      </c>
      <c r="BG79" s="48">
        <f>'A(IxI)'!BG79*BG$102</f>
        <v>52.293563003813802</v>
      </c>
      <c r="BH79" s="48">
        <f>'A(IxI)'!BH79*BH$102</f>
        <v>24.16487445086446</v>
      </c>
      <c r="BI79" s="48">
        <f>'A(IxI)'!BI79*BI$102</f>
        <v>1746.621350427889</v>
      </c>
      <c r="BJ79" s="48">
        <f>'A(IxI)'!BJ79*BJ$102</f>
        <v>7913.8224539012454</v>
      </c>
      <c r="BK79" s="48">
        <f>'A(IxI)'!BK79*BK$102</f>
        <v>5932.5719749506488</v>
      </c>
      <c r="BL79" s="48">
        <f>'A(IxI)'!BL79*BL$102</f>
        <v>5.3473695207144862</v>
      </c>
      <c r="BM79" s="48">
        <f>'A(IxI)'!BM79*BM$102</f>
        <v>998.15807104094188</v>
      </c>
      <c r="BN79" s="48">
        <f>'A(IxI)'!BN79*BN$102</f>
        <v>108.99276208135832</v>
      </c>
      <c r="BO79" s="48">
        <f>'A(IxI)'!BO79*BO$102</f>
        <v>6175.1743047086138</v>
      </c>
      <c r="BP79" s="48">
        <f>'A(IxI)'!BP79*BP$102</f>
        <v>12766.755336270784</v>
      </c>
      <c r="BQ79" s="48">
        <f>'A(IxI)'!BQ79*BQ$102</f>
        <v>2337.4150509019846</v>
      </c>
      <c r="BR79" s="48">
        <f>'A(IxI)'!BR79*BR$102</f>
        <v>702.59940627931007</v>
      </c>
      <c r="BS79" s="48">
        <f>'A(IxI)'!BS79*BS$102</f>
        <v>5.7371099934354328</v>
      </c>
      <c r="BT79" s="48">
        <f>'A(IxI)'!BT79*BT$102</f>
        <v>79262.307192870692</v>
      </c>
      <c r="BU79" s="48">
        <f>'A(IxI)'!BU79*BU$102</f>
        <v>11071.611307743742</v>
      </c>
      <c r="BV79" s="48">
        <f>'A(IxI)'!BV79*BV$102</f>
        <v>44750.117834157099</v>
      </c>
      <c r="BW79" s="48">
        <f>'A(IxI)'!BW79*BW$102</f>
        <v>3380.0978700216524</v>
      </c>
      <c r="BX79" s="48">
        <f>'A(IxI)'!BX79*BX$102</f>
        <v>79.766227905285177</v>
      </c>
      <c r="BY79" s="48">
        <f>'A(IxI)'!BY79*BY$102</f>
        <v>277.97833187284448</v>
      </c>
      <c r="BZ79" s="48">
        <f>'A(IxI)'!BZ79*BZ$102</f>
        <v>12734.932977096689</v>
      </c>
      <c r="CA79" s="55">
        <f>'A(IxI)'!CA79*CA$102</f>
        <v>0</v>
      </c>
      <c r="CB79" s="83">
        <f t="shared" si="4"/>
        <v>195642.05512321665</v>
      </c>
      <c r="CC79" s="51">
        <f>'Sim_F(IxI)'!B73</f>
        <v>2406363.3435898898</v>
      </c>
      <c r="CD79" s="48">
        <f>'Sim_F(IxI)'!C73</f>
        <v>0</v>
      </c>
      <c r="CE79" s="48">
        <f>'Sim_F(IxI)'!D73</f>
        <v>286829</v>
      </c>
      <c r="CF79" s="48">
        <f>'Sim_F(IxI)'!E73</f>
        <v>1415.40371504776</v>
      </c>
      <c r="CG79" s="48">
        <f>'Sim_F(IxI)'!F73</f>
        <v>0</v>
      </c>
      <c r="CH79" s="82">
        <f>'Sim_F(IxI)'!G73</f>
        <v>5.1975718505850104</v>
      </c>
      <c r="CI79" s="93">
        <f t="shared" si="5"/>
        <v>2890255.0000000047</v>
      </c>
      <c r="CJ79" s="127"/>
      <c r="CK79" s="48">
        <f>+'(I-AIxI)-1xSim_F(IxI)'!H72</f>
        <v>2890254.9999999991</v>
      </c>
      <c r="CL79" s="48">
        <f t="shared" si="6"/>
        <v>-5.5879354476928711E-9</v>
      </c>
      <c r="CM79" s="48"/>
      <c r="CN79" s="247">
        <f t="shared" si="7"/>
        <v>0.93230975982284736</v>
      </c>
      <c r="CO79" s="360">
        <v>0</v>
      </c>
    </row>
    <row r="80" spans="1:93" ht="19.5" x14ac:dyDescent="0.25">
      <c r="B80" s="42" t="s">
        <v>71</v>
      </c>
      <c r="C80" s="43" t="s">
        <v>182</v>
      </c>
      <c r="D80" s="51">
        <f>'A(IxI)'!D80*D$102</f>
        <v>0</v>
      </c>
      <c r="E80" s="48">
        <f>'A(IxI)'!E80*E$102</f>
        <v>0</v>
      </c>
      <c r="F80" s="48">
        <f>'A(IxI)'!F80*F$102</f>
        <v>0</v>
      </c>
      <c r="G80" s="48">
        <f>'A(IxI)'!G80*G$102</f>
        <v>0</v>
      </c>
      <c r="H80" s="48">
        <f>'A(IxI)'!H80*H$102</f>
        <v>0</v>
      </c>
      <c r="I80" s="48">
        <f>'A(IxI)'!I80*I$102</f>
        <v>0</v>
      </c>
      <c r="J80" s="48">
        <f>'A(IxI)'!J80*J$102</f>
        <v>0</v>
      </c>
      <c r="K80" s="48">
        <f>'A(IxI)'!K80*K$102</f>
        <v>0</v>
      </c>
      <c r="L80" s="48">
        <f>'A(IxI)'!L80*L$102</f>
        <v>0</v>
      </c>
      <c r="M80" s="48">
        <f>'A(IxI)'!M80*M$102</f>
        <v>0</v>
      </c>
      <c r="N80" s="48">
        <f>'A(IxI)'!N80*N$102</f>
        <v>0</v>
      </c>
      <c r="O80" s="48">
        <f>'A(IxI)'!O80*O$102</f>
        <v>0</v>
      </c>
      <c r="P80" s="48">
        <f>'A(IxI)'!P80*P$102</f>
        <v>0</v>
      </c>
      <c r="Q80" s="48">
        <f>'A(IxI)'!Q80*Q$102</f>
        <v>0</v>
      </c>
      <c r="R80" s="48">
        <f>'A(IxI)'!R80*R$102</f>
        <v>0</v>
      </c>
      <c r="S80" s="48">
        <f>'A(IxI)'!S80*S$102</f>
        <v>0</v>
      </c>
      <c r="T80" s="48">
        <f>'A(IxI)'!T80*T$102</f>
        <v>0</v>
      </c>
      <c r="U80" s="48">
        <f>'A(IxI)'!U80*U$102</f>
        <v>0</v>
      </c>
      <c r="V80" s="48">
        <f>'A(IxI)'!V80*V$102</f>
        <v>0</v>
      </c>
      <c r="W80" s="48">
        <f>'A(IxI)'!W80*W$102</f>
        <v>0</v>
      </c>
      <c r="X80" s="48">
        <f>'A(IxI)'!X80*X$102</f>
        <v>0</v>
      </c>
      <c r="Y80" s="48">
        <f>'A(IxI)'!Y80*Y$102</f>
        <v>0</v>
      </c>
      <c r="Z80" s="48">
        <f>'A(IxI)'!Z80*Z$102</f>
        <v>0</v>
      </c>
      <c r="AA80" s="48">
        <f>'A(IxI)'!AA80*AA$102</f>
        <v>0</v>
      </c>
      <c r="AB80" s="48">
        <f>'A(IxI)'!AB80*AB$102</f>
        <v>0</v>
      </c>
      <c r="AC80" s="48">
        <f>'A(IxI)'!AC80*AC$102</f>
        <v>0</v>
      </c>
      <c r="AD80" s="48">
        <f>'A(IxI)'!AD80*AD$102</f>
        <v>0</v>
      </c>
      <c r="AE80" s="48">
        <f>'A(IxI)'!AE80*AE$102</f>
        <v>0</v>
      </c>
      <c r="AF80" s="48">
        <f>'A(IxI)'!AF80*AF$102</f>
        <v>0</v>
      </c>
      <c r="AG80" s="48">
        <f>'A(IxI)'!AG80*AG$102</f>
        <v>0</v>
      </c>
      <c r="AH80" s="48">
        <f>'A(IxI)'!AH80*AH$102</f>
        <v>0</v>
      </c>
      <c r="AI80" s="48">
        <f>'A(IxI)'!AI80*AI$102</f>
        <v>0</v>
      </c>
      <c r="AJ80" s="48">
        <f>'A(IxI)'!AJ80*AJ$102</f>
        <v>0</v>
      </c>
      <c r="AK80" s="48">
        <f>'A(IxI)'!AK80*AK$102</f>
        <v>0</v>
      </c>
      <c r="AL80" s="48">
        <f>'A(IxI)'!AL80*AL$102</f>
        <v>0</v>
      </c>
      <c r="AM80" s="48">
        <f>'A(IxI)'!AM80*AM$102</f>
        <v>0</v>
      </c>
      <c r="AN80" s="48">
        <f>'A(IxI)'!AN80*AN$102</f>
        <v>0</v>
      </c>
      <c r="AO80" s="48">
        <f>'A(IxI)'!AO80*AO$102</f>
        <v>0</v>
      </c>
      <c r="AP80" s="48">
        <f>'A(IxI)'!AP80*AP$102</f>
        <v>0</v>
      </c>
      <c r="AQ80" s="48">
        <f>'A(IxI)'!AQ80*AQ$102</f>
        <v>0</v>
      </c>
      <c r="AR80" s="48">
        <f>'A(IxI)'!AR80*AR$102</f>
        <v>0</v>
      </c>
      <c r="AS80" s="48">
        <f>'A(IxI)'!AS80*AS$102</f>
        <v>0</v>
      </c>
      <c r="AT80" s="48">
        <f>'A(IxI)'!AT80*AT$102</f>
        <v>0</v>
      </c>
      <c r="AU80" s="48">
        <f>'A(IxI)'!AU80*AU$102</f>
        <v>0</v>
      </c>
      <c r="AV80" s="48">
        <f>'A(IxI)'!AV80*AV$102</f>
        <v>0</v>
      </c>
      <c r="AW80" s="48">
        <f>'A(IxI)'!AW80*AW$102</f>
        <v>0</v>
      </c>
      <c r="AX80" s="48">
        <f>'A(IxI)'!AX80*AX$102</f>
        <v>0</v>
      </c>
      <c r="AY80" s="48">
        <f>'A(IxI)'!AY80*AY$102</f>
        <v>0</v>
      </c>
      <c r="AZ80" s="48">
        <f>'A(IxI)'!AZ80*AZ$102</f>
        <v>0</v>
      </c>
      <c r="BA80" s="48">
        <f>'A(IxI)'!BA80*BA$102</f>
        <v>0</v>
      </c>
      <c r="BB80" s="48">
        <f>'A(IxI)'!BB80*BB$102</f>
        <v>0</v>
      </c>
      <c r="BC80" s="48">
        <f>'A(IxI)'!BC80*BC$102</f>
        <v>0</v>
      </c>
      <c r="BD80" s="48">
        <f>'A(IxI)'!BD80*BD$102</f>
        <v>0</v>
      </c>
      <c r="BE80" s="48">
        <f>'A(IxI)'!BE80*BE$102</f>
        <v>0</v>
      </c>
      <c r="BF80" s="48">
        <f>'A(IxI)'!BF80*BF$102</f>
        <v>0</v>
      </c>
      <c r="BG80" s="48">
        <f>'A(IxI)'!BG80*BG$102</f>
        <v>0</v>
      </c>
      <c r="BH80" s="48">
        <f>'A(IxI)'!BH80*BH$102</f>
        <v>0</v>
      </c>
      <c r="BI80" s="48">
        <f>'A(IxI)'!BI80*BI$102</f>
        <v>0</v>
      </c>
      <c r="BJ80" s="48">
        <f>'A(IxI)'!BJ80*BJ$102</f>
        <v>0</v>
      </c>
      <c r="BK80" s="48">
        <f>'A(IxI)'!BK80*BK$102</f>
        <v>0</v>
      </c>
      <c r="BL80" s="48">
        <f>'A(IxI)'!BL80*BL$102</f>
        <v>0</v>
      </c>
      <c r="BM80" s="48">
        <f>'A(IxI)'!BM80*BM$102</f>
        <v>0</v>
      </c>
      <c r="BN80" s="48">
        <f>'A(IxI)'!BN80*BN$102</f>
        <v>0</v>
      </c>
      <c r="BO80" s="48">
        <f>'A(IxI)'!BO80*BO$102</f>
        <v>0</v>
      </c>
      <c r="BP80" s="48">
        <f>'A(IxI)'!BP80*BP$102</f>
        <v>0</v>
      </c>
      <c r="BQ80" s="48">
        <f>'A(IxI)'!BQ80*BQ$102</f>
        <v>0</v>
      </c>
      <c r="BR80" s="48">
        <f>'A(IxI)'!BR80*BR$102</f>
        <v>0</v>
      </c>
      <c r="BS80" s="48">
        <f>'A(IxI)'!BS80*BS$102</f>
        <v>0</v>
      </c>
      <c r="BT80" s="48">
        <f>'A(IxI)'!BT80*BT$102</f>
        <v>0</v>
      </c>
      <c r="BU80" s="48">
        <f>'A(IxI)'!BU80*BU$102</f>
        <v>0</v>
      </c>
      <c r="BV80" s="48">
        <f>'A(IxI)'!BV80*BV$102</f>
        <v>0</v>
      </c>
      <c r="BW80" s="48">
        <f>'A(IxI)'!BW80*BW$102</f>
        <v>0</v>
      </c>
      <c r="BX80" s="48">
        <f>'A(IxI)'!BX80*BX$102</f>
        <v>0</v>
      </c>
      <c r="BY80" s="48">
        <f>'A(IxI)'!BY80*BY$102</f>
        <v>0</v>
      </c>
      <c r="BZ80" s="48">
        <f>'A(IxI)'!BZ80*BZ$102</f>
        <v>0</v>
      </c>
      <c r="CA80" s="55">
        <f>'A(IxI)'!CA80*CA$102</f>
        <v>0</v>
      </c>
      <c r="CB80" s="83">
        <f t="shared" si="4"/>
        <v>0</v>
      </c>
      <c r="CC80" s="51">
        <f>'Sim_F(IxI)'!B74</f>
        <v>78756</v>
      </c>
      <c r="CD80" s="48">
        <f>'Sim_F(IxI)'!C74</f>
        <v>4410598</v>
      </c>
      <c r="CE80" s="48">
        <f>'Sim_F(IxI)'!D74</f>
        <v>0</v>
      </c>
      <c r="CF80" s="48">
        <f>'Sim_F(IxI)'!E74</f>
        <v>0</v>
      </c>
      <c r="CG80" s="48">
        <f>'Sim_F(IxI)'!F74</f>
        <v>0</v>
      </c>
      <c r="CH80" s="82">
        <f>'Sim_F(IxI)'!G74</f>
        <v>0</v>
      </c>
      <c r="CI80" s="93">
        <f t="shared" si="5"/>
        <v>4489354</v>
      </c>
      <c r="CJ80" s="127"/>
      <c r="CK80" s="48">
        <f>+'(I-AIxI)-1xSim_F(IxI)'!H73</f>
        <v>4489354</v>
      </c>
      <c r="CL80" s="48">
        <f t="shared" si="6"/>
        <v>0</v>
      </c>
      <c r="CM80" s="48"/>
      <c r="CN80" s="247">
        <f t="shared" si="7"/>
        <v>1</v>
      </c>
      <c r="CO80" s="360">
        <v>0</v>
      </c>
    </row>
    <row r="81" spans="1:93" ht="19.5" x14ac:dyDescent="0.25">
      <c r="B81" s="42" t="s">
        <v>72</v>
      </c>
      <c r="C81" s="43" t="s">
        <v>183</v>
      </c>
      <c r="D81" s="51">
        <f>'A(IxI)'!D81*D$102</f>
        <v>11.505831204530235</v>
      </c>
      <c r="E81" s="48">
        <f>'A(IxI)'!E81*E$102</f>
        <v>12.793514309211483</v>
      </c>
      <c r="F81" s="48">
        <f>'A(IxI)'!F81*F$102</f>
        <v>32.760820754808258</v>
      </c>
      <c r="G81" s="48">
        <f>'A(IxI)'!G81*G$102</f>
        <v>4.7352833710535274</v>
      </c>
      <c r="H81" s="48">
        <f>'A(IxI)'!H81*H$102</f>
        <v>116.83373813705784</v>
      </c>
      <c r="I81" s="48">
        <f>'A(IxI)'!I81*I$102</f>
        <v>18.193786858184506</v>
      </c>
      <c r="J81" s="48">
        <f>'A(IxI)'!J81*J$102</f>
        <v>19.426743087242151</v>
      </c>
      <c r="K81" s="48">
        <f>'A(IxI)'!K81*K$102</f>
        <v>33.919015097352364</v>
      </c>
      <c r="L81" s="48">
        <f>'A(IxI)'!L81*L$102</f>
        <v>20.068954928635129</v>
      </c>
      <c r="M81" s="48">
        <f>'A(IxI)'!M81*M$102</f>
        <v>83.2006007886432</v>
      </c>
      <c r="N81" s="48">
        <f>'A(IxI)'!N81*N$102</f>
        <v>4.9411723512741679</v>
      </c>
      <c r="O81" s="48">
        <f>'A(IxI)'!O81*O$102</f>
        <v>359.28220455535148</v>
      </c>
      <c r="P81" s="48">
        <f>'A(IxI)'!P81*P$102</f>
        <v>22.157542356536595</v>
      </c>
      <c r="Q81" s="48">
        <f>'A(IxI)'!Q81*Q$102</f>
        <v>7.9494130972872084</v>
      </c>
      <c r="R81" s="48">
        <f>'A(IxI)'!R81*R$102</f>
        <v>31.841033728584527</v>
      </c>
      <c r="S81" s="48">
        <f>'A(IxI)'!S81*S$102</f>
        <v>3.7302074315395104</v>
      </c>
      <c r="T81" s="48">
        <f>'A(IxI)'!T81*T$102</f>
        <v>139.70273679725057</v>
      </c>
      <c r="U81" s="48">
        <f>'A(IxI)'!U81*U$102</f>
        <v>192.33500036376535</v>
      </c>
      <c r="V81" s="48">
        <f>'A(IxI)'!V81*V$102</f>
        <v>495.05882911178662</v>
      </c>
      <c r="W81" s="48">
        <f>'A(IxI)'!W81*W$102</f>
        <v>135.2686655620721</v>
      </c>
      <c r="X81" s="48">
        <f>'A(IxI)'!X81*X$102</f>
        <v>81.247857136149804</v>
      </c>
      <c r="Y81" s="48">
        <f>'A(IxI)'!Y81*Y$102</f>
        <v>22.924800956954549</v>
      </c>
      <c r="Z81" s="48">
        <f>'A(IxI)'!Z81*Z$102</f>
        <v>176.031595828435</v>
      </c>
      <c r="AA81" s="48">
        <f>'A(IxI)'!AA81*AA$102</f>
        <v>36.214621778682599</v>
      </c>
      <c r="AB81" s="48">
        <f>'A(IxI)'!AB81*AB$102</f>
        <v>24.026706943286829</v>
      </c>
      <c r="AC81" s="48">
        <f>'A(IxI)'!AC81*AC$102</f>
        <v>14.657760487191151</v>
      </c>
      <c r="AD81" s="48">
        <f>'A(IxI)'!AD81*AD$102</f>
        <v>19.977956465761139</v>
      </c>
      <c r="AE81" s="48">
        <f>'A(IxI)'!AE81*AE$102</f>
        <v>183.31588622808391</v>
      </c>
      <c r="AF81" s="48">
        <f>'A(IxI)'!AF81*AF$102</f>
        <v>61.572343344019124</v>
      </c>
      <c r="AG81" s="48">
        <f>'A(IxI)'!AG81*AG$102</f>
        <v>14.169832349934456</v>
      </c>
      <c r="AH81" s="48">
        <f>'A(IxI)'!AH81*AH$102</f>
        <v>24.006672066908557</v>
      </c>
      <c r="AI81" s="48">
        <f>'A(IxI)'!AI81*AI$102</f>
        <v>17.285610691983862</v>
      </c>
      <c r="AJ81" s="48">
        <f>'A(IxI)'!AJ81*AJ$102</f>
        <v>0</v>
      </c>
      <c r="AK81" s="48">
        <f>'A(IxI)'!AK81*AK$102</f>
        <v>18.490973704684826</v>
      </c>
      <c r="AL81" s="48">
        <f>'A(IxI)'!AL81*AL$102</f>
        <v>25.838102209314531</v>
      </c>
      <c r="AM81" s="48">
        <f>'A(IxI)'!AM81*AM$102</f>
        <v>9.8862120511606602</v>
      </c>
      <c r="AN81" s="48">
        <f>'A(IxI)'!AN81*AN$102</f>
        <v>26.855862640754189</v>
      </c>
      <c r="AO81" s="48">
        <f>'A(IxI)'!AO81*AO$102</f>
        <v>47.53916797534842</v>
      </c>
      <c r="AP81" s="48">
        <f>'A(IxI)'!AP81*AP$102</f>
        <v>13.863256848988794</v>
      </c>
      <c r="AQ81" s="48">
        <f>'A(IxI)'!AQ81*AQ$102</f>
        <v>136.22977500605569</v>
      </c>
      <c r="AR81" s="48">
        <f>'A(IxI)'!AR81*AR$102</f>
        <v>19.767759476906271</v>
      </c>
      <c r="AS81" s="48">
        <f>'A(IxI)'!AS81*AS$102</f>
        <v>36.277093428877897</v>
      </c>
      <c r="AT81" s="48">
        <f>'A(IxI)'!AT81*AT$102</f>
        <v>18.231110064601726</v>
      </c>
      <c r="AU81" s="48">
        <f>'A(IxI)'!AU81*AU$102</f>
        <v>6.7436396772583223</v>
      </c>
      <c r="AV81" s="48">
        <f>'A(IxI)'!AV81*AV$102</f>
        <v>44.667908233139563</v>
      </c>
      <c r="AW81" s="48">
        <f>'A(IxI)'!AW81*AW$102</f>
        <v>8.7527400939159339</v>
      </c>
      <c r="AX81" s="48">
        <f>'A(IxI)'!AX81*AX$102</f>
        <v>23.895792505019909</v>
      </c>
      <c r="AY81" s="48">
        <f>'A(IxI)'!AY81*AY$102</f>
        <v>27.59244962242612</v>
      </c>
      <c r="AZ81" s="48">
        <f>'A(IxI)'!AZ81*AZ$102</f>
        <v>25.465698601212662</v>
      </c>
      <c r="BA81" s="48">
        <f>'A(IxI)'!BA81*BA$102</f>
        <v>4.4932013809678395</v>
      </c>
      <c r="BB81" s="48">
        <f>'A(IxI)'!BB81*BB$102</f>
        <v>16.13856934794444</v>
      </c>
      <c r="BC81" s="48">
        <f>'A(IxI)'!BC81*BC$102</f>
        <v>5.1357219278632931</v>
      </c>
      <c r="BD81" s="48">
        <f>'A(IxI)'!BD81*BD$102</f>
        <v>30.571901714020818</v>
      </c>
      <c r="BE81" s="48">
        <f>'A(IxI)'!BE81*BE$102</f>
        <v>16.273778864867307</v>
      </c>
      <c r="BF81" s="48">
        <f>'A(IxI)'!BF81*BF$102</f>
        <v>23.774313942999118</v>
      </c>
      <c r="BG81" s="48">
        <f>'A(IxI)'!BG81*BG$102</f>
        <v>32.640599518650603</v>
      </c>
      <c r="BH81" s="48">
        <f>'A(IxI)'!BH81*BH$102</f>
        <v>15.083232888751827</v>
      </c>
      <c r="BI81" s="48">
        <f>'A(IxI)'!BI81*BI$102</f>
        <v>226.91974629013464</v>
      </c>
      <c r="BJ81" s="48">
        <f>'A(IxI)'!BJ81*BJ$102</f>
        <v>145.41712690099448</v>
      </c>
      <c r="BK81" s="48">
        <f>'A(IxI)'!BK81*BK$102</f>
        <v>423.61524168780113</v>
      </c>
      <c r="BL81" s="48">
        <f>'A(IxI)'!BL81*BL$102</f>
        <v>3.3377214513218556</v>
      </c>
      <c r="BM81" s="48">
        <f>'A(IxI)'!BM81*BM$102</f>
        <v>8.7017836486444331</v>
      </c>
      <c r="BN81" s="48">
        <f>'A(IxI)'!BN81*BN$102</f>
        <v>68.031109245122906</v>
      </c>
      <c r="BO81" s="48">
        <f>'A(IxI)'!BO81*BO$102</f>
        <v>22.725251841693296</v>
      </c>
      <c r="BP81" s="48">
        <f>'A(IxI)'!BP81*BP$102</f>
        <v>17.289559723694087</v>
      </c>
      <c r="BQ81" s="48">
        <f>'A(IxI)'!BQ81*BQ$102</f>
        <v>15.50672345578937</v>
      </c>
      <c r="BR81" s="48">
        <f>'A(IxI)'!BR81*BR$102</f>
        <v>1.7113947546230546</v>
      </c>
      <c r="BS81" s="48">
        <f>'A(IxI)'!BS81*BS$102</f>
        <v>3.5809896846485101</v>
      </c>
      <c r="BT81" s="48">
        <f>'A(IxI)'!BT81*BT$102</f>
        <v>37.624012879862761</v>
      </c>
      <c r="BU81" s="48">
        <f>'A(IxI)'!BU81*BU$102</f>
        <v>2697.2218755200161</v>
      </c>
      <c r="BV81" s="48">
        <f>'A(IxI)'!BV81*BV$102</f>
        <v>27.411230183425339</v>
      </c>
      <c r="BW81" s="48">
        <f>'A(IxI)'!BW81*BW$102</f>
        <v>197.94755187483753</v>
      </c>
      <c r="BX81" s="48">
        <f>'A(IxI)'!BX81*BX$102</f>
        <v>981974.78848926257</v>
      </c>
      <c r="BY81" s="48">
        <f>'A(IxI)'!BY81*BY$102</f>
        <v>129898.99977558889</v>
      </c>
      <c r="BZ81" s="48">
        <f>'A(IxI)'!BZ81*BZ$102</f>
        <v>25.499222922677074</v>
      </c>
      <c r="CA81" s="55">
        <f>'A(IxI)'!CA81*CA$102</f>
        <v>0</v>
      </c>
      <c r="CB81" s="83">
        <f t="shared" si="4"/>
        <v>1118851.6744068121</v>
      </c>
      <c r="CC81" s="51">
        <f>'Sim_F(IxI)'!B75</f>
        <v>2479215.6145905699</v>
      </c>
      <c r="CD81" s="48">
        <f>'Sim_F(IxI)'!C75</f>
        <v>0</v>
      </c>
      <c r="CE81" s="48">
        <f>'Sim_F(IxI)'!D75</f>
        <v>570420</v>
      </c>
      <c r="CF81" s="48">
        <f>'Sim_F(IxI)'!E75</f>
        <v>883.46678188125804</v>
      </c>
      <c r="CG81" s="48">
        <f>'Sim_F(IxI)'!F75</f>
        <v>0</v>
      </c>
      <c r="CH81" s="82">
        <f>'Sim_F(IxI)'!G75</f>
        <v>3.2442207319471499</v>
      </c>
      <c r="CI81" s="93">
        <f t="shared" si="5"/>
        <v>4169373.9999999949</v>
      </c>
      <c r="CJ81" s="127"/>
      <c r="CK81" s="48">
        <f>+'(I-AIxI)-1xSim_F(IxI)'!H74</f>
        <v>4169374.0000000009</v>
      </c>
      <c r="CL81" s="48">
        <f t="shared" si="6"/>
        <v>6.0535967350006104E-9</v>
      </c>
      <c r="CM81" s="48"/>
      <c r="CN81" s="247">
        <f t="shared" si="7"/>
        <v>0.73164996126353421</v>
      </c>
      <c r="CO81" s="360">
        <v>0</v>
      </c>
    </row>
    <row r="82" spans="1:93" ht="19.5" x14ac:dyDescent="0.25">
      <c r="B82" s="42" t="s">
        <v>73</v>
      </c>
      <c r="C82" s="43" t="s">
        <v>184</v>
      </c>
      <c r="D82" s="51">
        <f>'A(IxI)'!D82*D$102</f>
        <v>0</v>
      </c>
      <c r="E82" s="48">
        <f>'A(IxI)'!E82*E$102</f>
        <v>0</v>
      </c>
      <c r="F82" s="48">
        <f>'A(IxI)'!F82*F$102</f>
        <v>0</v>
      </c>
      <c r="G82" s="48">
        <f>'A(IxI)'!G82*G$102</f>
        <v>0</v>
      </c>
      <c r="H82" s="48">
        <f>'A(IxI)'!H82*H$102</f>
        <v>0</v>
      </c>
      <c r="I82" s="48">
        <f>'A(IxI)'!I82*I$102</f>
        <v>0</v>
      </c>
      <c r="J82" s="48">
        <f>'A(IxI)'!J82*J$102</f>
        <v>0</v>
      </c>
      <c r="K82" s="48">
        <f>'A(IxI)'!K82*K$102</f>
        <v>0</v>
      </c>
      <c r="L82" s="48">
        <f>'A(IxI)'!L82*L$102</f>
        <v>0</v>
      </c>
      <c r="M82" s="48">
        <f>'A(IxI)'!M82*M$102</f>
        <v>0</v>
      </c>
      <c r="N82" s="48">
        <f>'A(IxI)'!N82*N$102</f>
        <v>0</v>
      </c>
      <c r="O82" s="48">
        <f>'A(IxI)'!O82*O$102</f>
        <v>0</v>
      </c>
      <c r="P82" s="48">
        <f>'A(IxI)'!P82*P$102</f>
        <v>0</v>
      </c>
      <c r="Q82" s="48">
        <f>'A(IxI)'!Q82*Q$102</f>
        <v>0</v>
      </c>
      <c r="R82" s="48">
        <f>'A(IxI)'!R82*R$102</f>
        <v>0</v>
      </c>
      <c r="S82" s="48">
        <f>'A(IxI)'!S82*S$102</f>
        <v>0</v>
      </c>
      <c r="T82" s="48">
        <f>'A(IxI)'!T82*T$102</f>
        <v>0</v>
      </c>
      <c r="U82" s="48">
        <f>'A(IxI)'!U82*U$102</f>
        <v>0</v>
      </c>
      <c r="V82" s="48">
        <f>'A(IxI)'!V82*V$102</f>
        <v>0</v>
      </c>
      <c r="W82" s="48">
        <f>'A(IxI)'!W82*W$102</f>
        <v>0</v>
      </c>
      <c r="X82" s="48">
        <f>'A(IxI)'!X82*X$102</f>
        <v>0</v>
      </c>
      <c r="Y82" s="48">
        <f>'A(IxI)'!Y82*Y$102</f>
        <v>0</v>
      </c>
      <c r="Z82" s="48">
        <f>'A(IxI)'!Z82*Z$102</f>
        <v>0</v>
      </c>
      <c r="AA82" s="48">
        <f>'A(IxI)'!AA82*AA$102</f>
        <v>0</v>
      </c>
      <c r="AB82" s="48">
        <f>'A(IxI)'!AB82*AB$102</f>
        <v>0</v>
      </c>
      <c r="AC82" s="48">
        <f>'A(IxI)'!AC82*AC$102</f>
        <v>0</v>
      </c>
      <c r="AD82" s="48">
        <f>'A(IxI)'!AD82*AD$102</f>
        <v>0</v>
      </c>
      <c r="AE82" s="48">
        <f>'A(IxI)'!AE82*AE$102</f>
        <v>0</v>
      </c>
      <c r="AF82" s="48">
        <f>'A(IxI)'!AF82*AF$102</f>
        <v>0</v>
      </c>
      <c r="AG82" s="48">
        <f>'A(IxI)'!AG82*AG$102</f>
        <v>0</v>
      </c>
      <c r="AH82" s="48">
        <f>'A(IxI)'!AH82*AH$102</f>
        <v>0</v>
      </c>
      <c r="AI82" s="48">
        <f>'A(IxI)'!AI82*AI$102</f>
        <v>0</v>
      </c>
      <c r="AJ82" s="48">
        <f>'A(IxI)'!AJ82*AJ$102</f>
        <v>0</v>
      </c>
      <c r="AK82" s="48">
        <f>'A(IxI)'!AK82*AK$102</f>
        <v>0</v>
      </c>
      <c r="AL82" s="48">
        <f>'A(IxI)'!AL82*AL$102</f>
        <v>0</v>
      </c>
      <c r="AM82" s="48">
        <f>'A(IxI)'!AM82*AM$102</f>
        <v>0</v>
      </c>
      <c r="AN82" s="48">
        <f>'A(IxI)'!AN82*AN$102</f>
        <v>0</v>
      </c>
      <c r="AO82" s="48">
        <f>'A(IxI)'!AO82*AO$102</f>
        <v>0</v>
      </c>
      <c r="AP82" s="48">
        <f>'A(IxI)'!AP82*AP$102</f>
        <v>0</v>
      </c>
      <c r="AQ82" s="48">
        <f>'A(IxI)'!AQ82*AQ$102</f>
        <v>0</v>
      </c>
      <c r="AR82" s="48">
        <f>'A(IxI)'!AR82*AR$102</f>
        <v>0</v>
      </c>
      <c r="AS82" s="48">
        <f>'A(IxI)'!AS82*AS$102</f>
        <v>0</v>
      </c>
      <c r="AT82" s="48">
        <f>'A(IxI)'!AT82*AT$102</f>
        <v>0</v>
      </c>
      <c r="AU82" s="48">
        <f>'A(IxI)'!AU82*AU$102</f>
        <v>0</v>
      </c>
      <c r="AV82" s="48">
        <f>'A(IxI)'!AV82*AV$102</f>
        <v>0</v>
      </c>
      <c r="AW82" s="48">
        <f>'A(IxI)'!AW82*AW$102</f>
        <v>0</v>
      </c>
      <c r="AX82" s="48">
        <f>'A(IxI)'!AX82*AX$102</f>
        <v>0</v>
      </c>
      <c r="AY82" s="48">
        <f>'A(IxI)'!AY82*AY$102</f>
        <v>0</v>
      </c>
      <c r="AZ82" s="48">
        <f>'A(IxI)'!AZ82*AZ$102</f>
        <v>0</v>
      </c>
      <c r="BA82" s="48">
        <f>'A(IxI)'!BA82*BA$102</f>
        <v>0</v>
      </c>
      <c r="BB82" s="48">
        <f>'A(IxI)'!BB82*BB$102</f>
        <v>0</v>
      </c>
      <c r="BC82" s="48">
        <f>'A(IxI)'!BC82*BC$102</f>
        <v>0</v>
      </c>
      <c r="BD82" s="48">
        <f>'A(IxI)'!BD82*BD$102</f>
        <v>0</v>
      </c>
      <c r="BE82" s="48">
        <f>'A(IxI)'!BE82*BE$102</f>
        <v>0</v>
      </c>
      <c r="BF82" s="48">
        <f>'A(IxI)'!BF82*BF$102</f>
        <v>0</v>
      </c>
      <c r="BG82" s="48">
        <f>'A(IxI)'!BG82*BG$102</f>
        <v>0</v>
      </c>
      <c r="BH82" s="48">
        <f>'A(IxI)'!BH82*BH$102</f>
        <v>0</v>
      </c>
      <c r="BI82" s="48">
        <f>'A(IxI)'!BI82*BI$102</f>
        <v>0</v>
      </c>
      <c r="BJ82" s="48">
        <f>'A(IxI)'!BJ82*BJ$102</f>
        <v>0</v>
      </c>
      <c r="BK82" s="48">
        <f>'A(IxI)'!BK82*BK$102</f>
        <v>0</v>
      </c>
      <c r="BL82" s="48">
        <f>'A(IxI)'!BL82*BL$102</f>
        <v>0</v>
      </c>
      <c r="BM82" s="48">
        <f>'A(IxI)'!BM82*BM$102</f>
        <v>0</v>
      </c>
      <c r="BN82" s="48">
        <f>'A(IxI)'!BN82*BN$102</f>
        <v>0</v>
      </c>
      <c r="BO82" s="48">
        <f>'A(IxI)'!BO82*BO$102</f>
        <v>0</v>
      </c>
      <c r="BP82" s="48">
        <f>'A(IxI)'!BP82*BP$102</f>
        <v>0</v>
      </c>
      <c r="BQ82" s="48">
        <f>'A(IxI)'!BQ82*BQ$102</f>
        <v>0</v>
      </c>
      <c r="BR82" s="48">
        <f>'A(IxI)'!BR82*BR$102</f>
        <v>0</v>
      </c>
      <c r="BS82" s="48">
        <f>'A(IxI)'!BS82*BS$102</f>
        <v>0</v>
      </c>
      <c r="BT82" s="48">
        <f>'A(IxI)'!BT82*BT$102</f>
        <v>0</v>
      </c>
      <c r="BU82" s="48">
        <f>'A(IxI)'!BU82*BU$102</f>
        <v>0</v>
      </c>
      <c r="BV82" s="48">
        <f>'A(IxI)'!BV82*BV$102</f>
        <v>0</v>
      </c>
      <c r="BW82" s="48">
        <f>'A(IxI)'!BW82*BW$102</f>
        <v>0</v>
      </c>
      <c r="BX82" s="48">
        <f>'A(IxI)'!BX82*BX$102</f>
        <v>0</v>
      </c>
      <c r="BY82" s="48">
        <f>'A(IxI)'!BY82*BY$102</f>
        <v>0</v>
      </c>
      <c r="BZ82" s="48">
        <f>'A(IxI)'!BZ82*BZ$102</f>
        <v>0</v>
      </c>
      <c r="CA82" s="55">
        <f>'A(IxI)'!CA82*CA$102</f>
        <v>0</v>
      </c>
      <c r="CB82" s="83">
        <f t="shared" si="4"/>
        <v>0</v>
      </c>
      <c r="CC82" s="51">
        <f>'Sim_F(IxI)'!B76</f>
        <v>64386</v>
      </c>
      <c r="CD82" s="48">
        <f>'Sim_F(IxI)'!C76</f>
        <v>4002377</v>
      </c>
      <c r="CE82" s="48">
        <f>'Sim_F(IxI)'!D76</f>
        <v>0</v>
      </c>
      <c r="CF82" s="48">
        <f>'Sim_F(IxI)'!E76</f>
        <v>0</v>
      </c>
      <c r="CG82" s="48">
        <f>'Sim_F(IxI)'!F76</f>
        <v>0</v>
      </c>
      <c r="CH82" s="82">
        <f>'Sim_F(IxI)'!G76</f>
        <v>0</v>
      </c>
      <c r="CI82" s="93">
        <f t="shared" si="5"/>
        <v>4066763</v>
      </c>
      <c r="CJ82" s="127"/>
      <c r="CK82" s="48">
        <f>+'(I-AIxI)-1xSim_F(IxI)'!H75</f>
        <v>4066763</v>
      </c>
      <c r="CL82" s="48">
        <f t="shared" si="6"/>
        <v>0</v>
      </c>
      <c r="CM82" s="48"/>
      <c r="CN82" s="247">
        <f t="shared" si="7"/>
        <v>1</v>
      </c>
      <c r="CO82" s="360">
        <v>0</v>
      </c>
    </row>
    <row r="83" spans="1:93" ht="19.5" x14ac:dyDescent="0.25">
      <c r="B83" s="56" t="s">
        <v>74</v>
      </c>
      <c r="C83" s="43" t="s">
        <v>185</v>
      </c>
      <c r="D83" s="51">
        <f>'A(IxI)'!D83*D$102</f>
        <v>5904.9755768390078</v>
      </c>
      <c r="E83" s="48">
        <f>'A(IxI)'!E83*E$102</f>
        <v>1655.2446876484048</v>
      </c>
      <c r="F83" s="48">
        <f>'A(IxI)'!F83*F$102</f>
        <v>4753.929395307935</v>
      </c>
      <c r="G83" s="48">
        <f>'A(IxI)'!G83*G$102</f>
        <v>2623.1210230849133</v>
      </c>
      <c r="H83" s="48">
        <f>'A(IxI)'!H83*H$102</f>
        <v>38606.288988056469</v>
      </c>
      <c r="I83" s="48">
        <f>'A(IxI)'!I83*I$102</f>
        <v>15598.428353519159</v>
      </c>
      <c r="J83" s="48">
        <f>'A(IxI)'!J83*J$102</f>
        <v>4749.3574959278067</v>
      </c>
      <c r="K83" s="48">
        <f>'A(IxI)'!K83*K$102</f>
        <v>16001.559430997988</v>
      </c>
      <c r="L83" s="48">
        <f>'A(IxI)'!L83*L$102</f>
        <v>2942.6132870196634</v>
      </c>
      <c r="M83" s="48">
        <f>'A(IxI)'!M83*M$102</f>
        <v>13976.867961498265</v>
      </c>
      <c r="N83" s="48">
        <f>'A(IxI)'!N83*N$102</f>
        <v>3499.3360814258244</v>
      </c>
      <c r="O83" s="48">
        <f>'A(IxI)'!O83*O$102</f>
        <v>17346.725135042136</v>
      </c>
      <c r="P83" s="48">
        <f>'A(IxI)'!P83*P$102</f>
        <v>560.46340625687026</v>
      </c>
      <c r="Q83" s="48">
        <f>'A(IxI)'!Q83*Q$102</f>
        <v>190.08401375541877</v>
      </c>
      <c r="R83" s="48">
        <f>'A(IxI)'!R83*R$102</f>
        <v>57537.540855134859</v>
      </c>
      <c r="S83" s="48">
        <f>'A(IxI)'!S83*S$102</f>
        <v>5269.3033571710457</v>
      </c>
      <c r="T83" s="48">
        <f>'A(IxI)'!T83*T$102</f>
        <v>6280.202679212819</v>
      </c>
      <c r="U83" s="48">
        <f>'A(IxI)'!U83*U$102</f>
        <v>9066.3199035350644</v>
      </c>
      <c r="V83" s="48">
        <f>'A(IxI)'!V83*V$102</f>
        <v>14357.046071525478</v>
      </c>
      <c r="W83" s="48">
        <f>'A(IxI)'!W83*W$102</f>
        <v>3420.5971682907762</v>
      </c>
      <c r="X83" s="48">
        <f>'A(IxI)'!X83*X$102</f>
        <v>12338.087178290274</v>
      </c>
      <c r="Y83" s="48">
        <f>'A(IxI)'!Y83*Y$102</f>
        <v>908.6380293278786</v>
      </c>
      <c r="Z83" s="48">
        <f>'A(IxI)'!Z83*Z$102</f>
        <v>4349.3348896416564</v>
      </c>
      <c r="AA83" s="48">
        <f>'A(IxI)'!AA83*AA$102</f>
        <v>1234.7334088810587</v>
      </c>
      <c r="AB83" s="48">
        <f>'A(IxI)'!AB83*AB$102</f>
        <v>2100.4930152860084</v>
      </c>
      <c r="AC83" s="48">
        <f>'A(IxI)'!AC83*AC$102</f>
        <v>863.86283669749241</v>
      </c>
      <c r="AD83" s="48">
        <f>'A(IxI)'!AD83*AD$102</f>
        <v>605.94770237924001</v>
      </c>
      <c r="AE83" s="48">
        <f>'A(IxI)'!AE83*AE$102</f>
        <v>4407.9436863068686</v>
      </c>
      <c r="AF83" s="48">
        <f>'A(IxI)'!AF83*AF$102</f>
        <v>1472.299654820051</v>
      </c>
      <c r="AG83" s="48">
        <f>'A(IxI)'!AG83*AG$102</f>
        <v>338.82483830612455</v>
      </c>
      <c r="AH83" s="48">
        <f>'A(IxI)'!AH83*AH$102</f>
        <v>574.0404389030092</v>
      </c>
      <c r="AI83" s="48">
        <f>'A(IxI)'!AI83*AI$102</f>
        <v>413.32840806413031</v>
      </c>
      <c r="AJ83" s="48">
        <f>'A(IxI)'!AJ83*AJ$102</f>
        <v>0</v>
      </c>
      <c r="AK83" s="48">
        <f>'A(IxI)'!AK83*AK$102</f>
        <v>442.15069175759226</v>
      </c>
      <c r="AL83" s="48">
        <f>'A(IxI)'!AL83*AL$102</f>
        <v>617.8330545490594</v>
      </c>
      <c r="AM83" s="48">
        <f>'A(IxI)'!AM83*AM$102</f>
        <v>236.39617724270821</v>
      </c>
      <c r="AN83" s="48">
        <f>'A(IxI)'!AN83*AN$102</f>
        <v>684.91413449859465</v>
      </c>
      <c r="AO83" s="48">
        <f>'A(IxI)'!AO83*AO$102</f>
        <v>1137.8274085154039</v>
      </c>
      <c r="AP83" s="48">
        <f>'A(IxI)'!AP83*AP$102</f>
        <v>331.49409564303187</v>
      </c>
      <c r="AQ83" s="48">
        <f>'A(IxI)'!AQ83*AQ$102</f>
        <v>3309.5757873466955</v>
      </c>
      <c r="AR83" s="48">
        <f>'A(IxI)'!AR83*AR$102</f>
        <v>472.68081534275188</v>
      </c>
      <c r="AS83" s="48">
        <f>'A(IxI)'!AS83*AS$102</f>
        <v>867.44712369956449</v>
      </c>
      <c r="AT83" s="48">
        <f>'A(IxI)'!AT83*AT$102</f>
        <v>435.93690928943147</v>
      </c>
      <c r="AU83" s="48">
        <f>'A(IxI)'!AU83*AU$102</f>
        <v>161.25191652337233</v>
      </c>
      <c r="AV83" s="48">
        <f>'A(IxI)'!AV83*AV$102</f>
        <v>1068.0858044616384</v>
      </c>
      <c r="AW83" s="48">
        <f>'A(IxI)'!AW83*AW$102</f>
        <v>209.29293119479422</v>
      </c>
      <c r="AX83" s="48">
        <f>'A(IxI)'!AX83*AX$102</f>
        <v>573.20724680516173</v>
      </c>
      <c r="AY83" s="48">
        <f>'A(IxI)'!AY83*AY$102</f>
        <v>659.78249078095917</v>
      </c>
      <c r="AZ83" s="48">
        <f>'A(IxI)'!AZ83*AZ$102</f>
        <v>608.9282496661483</v>
      </c>
      <c r="BA83" s="48">
        <f>'A(IxI)'!BA83*BA$102</f>
        <v>107.4401018859143</v>
      </c>
      <c r="BB83" s="48">
        <f>'A(IxI)'!BB83*BB$102</f>
        <v>385.90069485435691</v>
      </c>
      <c r="BC83" s="48">
        <f>'A(IxI)'!BC83*BC$102</f>
        <v>122.80386308180579</v>
      </c>
      <c r="BD83" s="48">
        <f>'A(IxI)'!BD83*BD$102</f>
        <v>731.02626757695828</v>
      </c>
      <c r="BE83" s="48">
        <f>'A(IxI)'!BE83*BE$102</f>
        <v>389.13378481459546</v>
      </c>
      <c r="BF83" s="48">
        <f>'A(IxI)'!BF83*BF$102</f>
        <v>568.48436019872565</v>
      </c>
      <c r="BG83" s="48">
        <f>'A(IxI)'!BG83*BG$102</f>
        <v>4873.4005670310153</v>
      </c>
      <c r="BH83" s="48">
        <f>'A(IxI)'!BH83*BH$102</f>
        <v>387.74317724219924</v>
      </c>
      <c r="BI83" s="48">
        <f>'A(IxI)'!BI83*BI$102</f>
        <v>24122.003255133543</v>
      </c>
      <c r="BJ83" s="48">
        <f>'A(IxI)'!BJ83*BJ$102</f>
        <v>10708.357317171438</v>
      </c>
      <c r="BK83" s="48">
        <f>'A(IxI)'!BK83*BK$102</f>
        <v>38038.834798853917</v>
      </c>
      <c r="BL83" s="48">
        <f>'A(IxI)'!BL83*BL$102</f>
        <v>79.810607714087723</v>
      </c>
      <c r="BM83" s="48">
        <f>'A(IxI)'!BM83*BM$102</f>
        <v>4258.0830032363401</v>
      </c>
      <c r="BN83" s="48">
        <f>'A(IxI)'!BN83*BN$102</f>
        <v>14546.250190767425</v>
      </c>
      <c r="BO83" s="48">
        <f>'A(IxI)'!BO83*BO$102</f>
        <v>93050.766062774186</v>
      </c>
      <c r="BP83" s="48">
        <f>'A(IxI)'!BP83*BP$102</f>
        <v>24060.305465383724</v>
      </c>
      <c r="BQ83" s="48">
        <f>'A(IxI)'!BQ83*BQ$102</f>
        <v>5981.8685112972898</v>
      </c>
      <c r="BR83" s="48">
        <f>'A(IxI)'!BR83*BR$102</f>
        <v>2012.5843697304122</v>
      </c>
      <c r="BS83" s="48">
        <f>'A(IxI)'!BS83*BS$102</f>
        <v>23839.309530355549</v>
      </c>
      <c r="BT83" s="48">
        <f>'A(IxI)'!BT83*BT$102</f>
        <v>142973.77421312052</v>
      </c>
      <c r="BU83" s="48">
        <f>'A(IxI)'!BU83*BU$102</f>
        <v>12534.954580389604</v>
      </c>
      <c r="BV83" s="48">
        <f>'A(IxI)'!BV83*BV$102</f>
        <v>55354.173521112527</v>
      </c>
      <c r="BW83" s="48">
        <f>'A(IxI)'!BW83*BW$102</f>
        <v>6487.3321738567111</v>
      </c>
      <c r="BX83" s="48">
        <f>'A(IxI)'!BX83*BX$102</f>
        <v>27880.744700210686</v>
      </c>
      <c r="BY83" s="48">
        <f>'A(IxI)'!BY83*BY$102</f>
        <v>2814.5480140270556</v>
      </c>
      <c r="BZ83" s="48">
        <f>'A(IxI)'!BZ83*BZ$102</f>
        <v>141152.62221841767</v>
      </c>
      <c r="CA83" s="55">
        <f>'A(IxI)'!CA83*CA$102</f>
        <v>0</v>
      </c>
      <c r="CB83" s="83">
        <f t="shared" si="4"/>
        <v>903226.59914570872</v>
      </c>
      <c r="CC83" s="51">
        <f>'Sim_F(IxI)'!B77</f>
        <v>897734.91928231402</v>
      </c>
      <c r="CD83" s="48">
        <f>'Sim_F(IxI)'!C77</f>
        <v>0</v>
      </c>
      <c r="CE83" s="48">
        <f>'Sim_F(IxI)'!D77</f>
        <v>670867.665091509</v>
      </c>
      <c r="CF83" s="48">
        <f>'Sim_F(IxI)'!E77</f>
        <v>21125.1962710154</v>
      </c>
      <c r="CG83" s="48">
        <f>'Sim_F(IxI)'!F77</f>
        <v>0</v>
      </c>
      <c r="CH83" s="82">
        <f>'Sim_F(IxI)'!G77</f>
        <v>2910.6202094525202</v>
      </c>
      <c r="CI83" s="93">
        <f t="shared" si="5"/>
        <v>2495865</v>
      </c>
      <c r="CJ83" s="127"/>
      <c r="CK83" s="48">
        <f>+'(I-AIxI)-1xSim_F(IxI)'!H76</f>
        <v>2495865</v>
      </c>
      <c r="CL83" s="48">
        <f t="shared" si="6"/>
        <v>0</v>
      </c>
      <c r="CM83" s="48"/>
      <c r="CN83" s="247">
        <f t="shared" si="7"/>
        <v>0.63811079559763473</v>
      </c>
      <c r="CO83" s="360">
        <v>0</v>
      </c>
    </row>
    <row r="84" spans="1:93" ht="19.5" x14ac:dyDescent="0.25">
      <c r="B84" s="56" t="s">
        <v>75</v>
      </c>
      <c r="C84" s="43" t="s">
        <v>186</v>
      </c>
      <c r="D84" s="51">
        <f>'A(IxI)'!D84*D$102</f>
        <v>0</v>
      </c>
      <c r="E84" s="48">
        <f>'A(IxI)'!E84*E$102</f>
        <v>0</v>
      </c>
      <c r="F84" s="48">
        <f>'A(IxI)'!F84*F$102</f>
        <v>0</v>
      </c>
      <c r="G84" s="48">
        <f>'A(IxI)'!G84*G$102</f>
        <v>0</v>
      </c>
      <c r="H84" s="48">
        <f>'A(IxI)'!H84*H$102</f>
        <v>0</v>
      </c>
      <c r="I84" s="48">
        <f>'A(IxI)'!I84*I$102</f>
        <v>0</v>
      </c>
      <c r="J84" s="48">
        <f>'A(IxI)'!J84*J$102</f>
        <v>0</v>
      </c>
      <c r="K84" s="48">
        <f>'A(IxI)'!K84*K$102</f>
        <v>0</v>
      </c>
      <c r="L84" s="48">
        <f>'A(IxI)'!L84*L$102</f>
        <v>0</v>
      </c>
      <c r="M84" s="48">
        <f>'A(IxI)'!M84*M$102</f>
        <v>0</v>
      </c>
      <c r="N84" s="48">
        <f>'A(IxI)'!N84*N$102</f>
        <v>0</v>
      </c>
      <c r="O84" s="48">
        <f>'A(IxI)'!O84*O$102</f>
        <v>0</v>
      </c>
      <c r="P84" s="48">
        <f>'A(IxI)'!P84*P$102</f>
        <v>0</v>
      </c>
      <c r="Q84" s="48">
        <f>'A(IxI)'!Q84*Q$102</f>
        <v>0</v>
      </c>
      <c r="R84" s="48">
        <f>'A(IxI)'!R84*R$102</f>
        <v>0</v>
      </c>
      <c r="S84" s="48">
        <f>'A(IxI)'!S84*S$102</f>
        <v>0</v>
      </c>
      <c r="T84" s="48">
        <f>'A(IxI)'!T84*T$102</f>
        <v>0</v>
      </c>
      <c r="U84" s="48">
        <f>'A(IxI)'!U84*U$102</f>
        <v>0</v>
      </c>
      <c r="V84" s="48">
        <f>'A(IxI)'!V84*V$102</f>
        <v>0</v>
      </c>
      <c r="W84" s="48">
        <f>'A(IxI)'!W84*W$102</f>
        <v>0</v>
      </c>
      <c r="X84" s="48">
        <f>'A(IxI)'!X84*X$102</f>
        <v>0</v>
      </c>
      <c r="Y84" s="48">
        <f>'A(IxI)'!Y84*Y$102</f>
        <v>0</v>
      </c>
      <c r="Z84" s="48">
        <f>'A(IxI)'!Z84*Z$102</f>
        <v>0</v>
      </c>
      <c r="AA84" s="48">
        <f>'A(IxI)'!AA84*AA$102</f>
        <v>0</v>
      </c>
      <c r="AB84" s="48">
        <f>'A(IxI)'!AB84*AB$102</f>
        <v>0</v>
      </c>
      <c r="AC84" s="48">
        <f>'A(IxI)'!AC84*AC$102</f>
        <v>0</v>
      </c>
      <c r="AD84" s="48">
        <f>'A(IxI)'!AD84*AD$102</f>
        <v>0</v>
      </c>
      <c r="AE84" s="48">
        <f>'A(IxI)'!AE84*AE$102</f>
        <v>0</v>
      </c>
      <c r="AF84" s="48">
        <f>'A(IxI)'!AF84*AF$102</f>
        <v>0</v>
      </c>
      <c r="AG84" s="48">
        <f>'A(IxI)'!AG84*AG$102</f>
        <v>0</v>
      </c>
      <c r="AH84" s="48">
        <f>'A(IxI)'!AH84*AH$102</f>
        <v>0</v>
      </c>
      <c r="AI84" s="48">
        <f>'A(IxI)'!AI84*AI$102</f>
        <v>0</v>
      </c>
      <c r="AJ84" s="48">
        <f>'A(IxI)'!AJ84*AJ$102</f>
        <v>0</v>
      </c>
      <c r="AK84" s="48">
        <f>'A(IxI)'!AK84*AK$102</f>
        <v>0</v>
      </c>
      <c r="AL84" s="48">
        <f>'A(IxI)'!AL84*AL$102</f>
        <v>0</v>
      </c>
      <c r="AM84" s="48">
        <f>'A(IxI)'!AM84*AM$102</f>
        <v>0</v>
      </c>
      <c r="AN84" s="48">
        <f>'A(IxI)'!AN84*AN$102</f>
        <v>0</v>
      </c>
      <c r="AO84" s="48">
        <f>'A(IxI)'!AO84*AO$102</f>
        <v>0</v>
      </c>
      <c r="AP84" s="48">
        <f>'A(IxI)'!AP84*AP$102</f>
        <v>0</v>
      </c>
      <c r="AQ84" s="48">
        <f>'A(IxI)'!AQ84*AQ$102</f>
        <v>0</v>
      </c>
      <c r="AR84" s="48">
        <f>'A(IxI)'!AR84*AR$102</f>
        <v>0</v>
      </c>
      <c r="AS84" s="48">
        <f>'A(IxI)'!AS84*AS$102</f>
        <v>0</v>
      </c>
      <c r="AT84" s="48">
        <f>'A(IxI)'!AT84*AT$102</f>
        <v>0</v>
      </c>
      <c r="AU84" s="48">
        <f>'A(IxI)'!AU84*AU$102</f>
        <v>0</v>
      </c>
      <c r="AV84" s="48">
        <f>'A(IxI)'!AV84*AV$102</f>
        <v>0</v>
      </c>
      <c r="AW84" s="48">
        <f>'A(IxI)'!AW84*AW$102</f>
        <v>0</v>
      </c>
      <c r="AX84" s="48">
        <f>'A(IxI)'!AX84*AX$102</f>
        <v>0</v>
      </c>
      <c r="AY84" s="48">
        <f>'A(IxI)'!AY84*AY$102</f>
        <v>0</v>
      </c>
      <c r="AZ84" s="48">
        <f>'A(IxI)'!AZ84*AZ$102</f>
        <v>0</v>
      </c>
      <c r="BA84" s="48">
        <f>'A(IxI)'!BA84*BA$102</f>
        <v>0</v>
      </c>
      <c r="BB84" s="48">
        <f>'A(IxI)'!BB84*BB$102</f>
        <v>0</v>
      </c>
      <c r="BC84" s="48">
        <f>'A(IxI)'!BC84*BC$102</f>
        <v>0</v>
      </c>
      <c r="BD84" s="48">
        <f>'A(IxI)'!BD84*BD$102</f>
        <v>0</v>
      </c>
      <c r="BE84" s="48">
        <f>'A(IxI)'!BE84*BE$102</f>
        <v>0</v>
      </c>
      <c r="BF84" s="48">
        <f>'A(IxI)'!BF84*BF$102</f>
        <v>0</v>
      </c>
      <c r="BG84" s="48">
        <f>'A(IxI)'!BG84*BG$102</f>
        <v>0</v>
      </c>
      <c r="BH84" s="48">
        <f>'A(IxI)'!BH84*BH$102</f>
        <v>0</v>
      </c>
      <c r="BI84" s="48">
        <f>'A(IxI)'!BI84*BI$102</f>
        <v>0</v>
      </c>
      <c r="BJ84" s="48">
        <f>'A(IxI)'!BJ84*BJ$102</f>
        <v>0</v>
      </c>
      <c r="BK84" s="48">
        <f>'A(IxI)'!BK84*BK$102</f>
        <v>0</v>
      </c>
      <c r="BL84" s="48">
        <f>'A(IxI)'!BL84*BL$102</f>
        <v>0</v>
      </c>
      <c r="BM84" s="48">
        <f>'A(IxI)'!BM84*BM$102</f>
        <v>0</v>
      </c>
      <c r="BN84" s="48">
        <f>'A(IxI)'!BN84*BN$102</f>
        <v>0</v>
      </c>
      <c r="BO84" s="48">
        <f>'A(IxI)'!BO84*BO$102</f>
        <v>0</v>
      </c>
      <c r="BP84" s="48">
        <f>'A(IxI)'!BP84*BP$102</f>
        <v>0</v>
      </c>
      <c r="BQ84" s="48">
        <f>'A(IxI)'!BQ84*BQ$102</f>
        <v>0</v>
      </c>
      <c r="BR84" s="48">
        <f>'A(IxI)'!BR84*BR$102</f>
        <v>0</v>
      </c>
      <c r="BS84" s="48">
        <f>'A(IxI)'!BS84*BS$102</f>
        <v>0</v>
      </c>
      <c r="BT84" s="48">
        <f>'A(IxI)'!BT84*BT$102</f>
        <v>0</v>
      </c>
      <c r="BU84" s="48">
        <f>'A(IxI)'!BU84*BU$102</f>
        <v>0</v>
      </c>
      <c r="BV84" s="48">
        <f>'A(IxI)'!BV84*BV$102</f>
        <v>0</v>
      </c>
      <c r="BW84" s="48">
        <f>'A(IxI)'!BW84*BW$102</f>
        <v>0</v>
      </c>
      <c r="BX84" s="48">
        <f>'A(IxI)'!BX84*BX$102</f>
        <v>0</v>
      </c>
      <c r="BY84" s="48">
        <f>'A(IxI)'!BY84*BY$102</f>
        <v>0</v>
      </c>
      <c r="BZ84" s="48">
        <f>'A(IxI)'!BZ84*BZ$102</f>
        <v>0</v>
      </c>
      <c r="CA84" s="55">
        <f>'A(IxI)'!CA84*CA$102</f>
        <v>0</v>
      </c>
      <c r="CB84" s="83">
        <f t="shared" si="4"/>
        <v>0</v>
      </c>
      <c r="CC84" s="51">
        <f>'Sim_F(IxI)'!B78</f>
        <v>832526</v>
      </c>
      <c r="CD84" s="48">
        <f>'Sim_F(IxI)'!C78</f>
        <v>0</v>
      </c>
      <c r="CE84" s="48">
        <f>'Sim_F(IxI)'!D78</f>
        <v>0</v>
      </c>
      <c r="CF84" s="48">
        <f>'Sim_F(IxI)'!E78</f>
        <v>0</v>
      </c>
      <c r="CG84" s="48">
        <f>'Sim_F(IxI)'!F78</f>
        <v>0</v>
      </c>
      <c r="CH84" s="82">
        <f>'Sim_F(IxI)'!G78</f>
        <v>0</v>
      </c>
      <c r="CI84" s="93">
        <f t="shared" si="5"/>
        <v>832526</v>
      </c>
      <c r="CJ84" s="127"/>
      <c r="CK84" s="48">
        <f>+'(I-AIxI)-1xSim_F(IxI)'!H77</f>
        <v>832526</v>
      </c>
      <c r="CL84" s="48">
        <f t="shared" si="6"/>
        <v>0</v>
      </c>
      <c r="CM84" s="48"/>
      <c r="CN84" s="247">
        <f t="shared" si="7"/>
        <v>1</v>
      </c>
      <c r="CO84" s="360">
        <v>0</v>
      </c>
    </row>
    <row r="85" spans="1:93" ht="19.5" x14ac:dyDescent="0.25">
      <c r="A85" s="28"/>
      <c r="B85" s="57" t="s">
        <v>720</v>
      </c>
      <c r="C85" s="46" t="s">
        <v>710</v>
      </c>
      <c r="D85" s="58">
        <f>+'Ud pb'!D85</f>
        <v>0</v>
      </c>
      <c r="E85" s="59">
        <f>+'Ud pb'!E85</f>
        <v>0</v>
      </c>
      <c r="F85" s="59">
        <f>+'Ud pb'!F85</f>
        <v>0</v>
      </c>
      <c r="G85" s="59">
        <f>+'Ud pb'!G85</f>
        <v>0</v>
      </c>
      <c r="H85" s="59">
        <f>+'Ud pb'!H85</f>
        <v>0</v>
      </c>
      <c r="I85" s="59">
        <f>+'Ud pb'!I85</f>
        <v>0</v>
      </c>
      <c r="J85" s="59">
        <f>+'Ud pb'!J85</f>
        <v>0</v>
      </c>
      <c r="K85" s="59">
        <f>+'Ud pb'!K85</f>
        <v>0</v>
      </c>
      <c r="L85" s="59">
        <f>+'Ud pb'!L85</f>
        <v>0</v>
      </c>
      <c r="M85" s="59">
        <f>+'Ud pb'!M85</f>
        <v>0</v>
      </c>
      <c r="N85" s="59">
        <f>+'Ud pb'!N85</f>
        <v>0</v>
      </c>
      <c r="O85" s="59">
        <f>+'Ud pb'!O85</f>
        <v>0</v>
      </c>
      <c r="P85" s="59">
        <f>+'Ud pb'!P85</f>
        <v>0</v>
      </c>
      <c r="Q85" s="59">
        <f>+'Ud pb'!Q85</f>
        <v>0</v>
      </c>
      <c r="R85" s="59">
        <f>+'Ud pb'!R85</f>
        <v>0</v>
      </c>
      <c r="S85" s="59">
        <f>+'Ud pb'!S85</f>
        <v>0</v>
      </c>
      <c r="T85" s="59">
        <f>+'Ud pb'!T85</f>
        <v>0</v>
      </c>
      <c r="U85" s="59">
        <f>+'Ud pb'!U85</f>
        <v>0</v>
      </c>
      <c r="V85" s="59">
        <f>+'Ud pb'!V85</f>
        <v>0</v>
      </c>
      <c r="W85" s="59">
        <f>+'Ud pb'!W85</f>
        <v>0</v>
      </c>
      <c r="X85" s="59">
        <f>+'Ud pb'!X85</f>
        <v>0</v>
      </c>
      <c r="Y85" s="59">
        <f>+'Ud pb'!Y85</f>
        <v>0</v>
      </c>
      <c r="Z85" s="59">
        <f>+'Ud pb'!Z85</f>
        <v>0</v>
      </c>
      <c r="AA85" s="59">
        <f>+'Ud pb'!AA85</f>
        <v>0</v>
      </c>
      <c r="AB85" s="59">
        <f>+'Ud pb'!AB85</f>
        <v>0</v>
      </c>
      <c r="AC85" s="59">
        <f>+'Ud pb'!AC85</f>
        <v>0</v>
      </c>
      <c r="AD85" s="59">
        <f>+'Ud pb'!AD85</f>
        <v>0</v>
      </c>
      <c r="AE85" s="59">
        <f>+'Ud pb'!AE85</f>
        <v>0</v>
      </c>
      <c r="AF85" s="59">
        <f>+'Ud pb'!AF85</f>
        <v>0</v>
      </c>
      <c r="AG85" s="59">
        <f>+'Ud pb'!AG85</f>
        <v>0</v>
      </c>
      <c r="AH85" s="59">
        <f>+'Ud pb'!AH85</f>
        <v>0</v>
      </c>
      <c r="AI85" s="59">
        <f>+'Ud pb'!AI85</f>
        <v>0</v>
      </c>
      <c r="AJ85" s="59">
        <f>+'Ud pb'!AJ85</f>
        <v>0</v>
      </c>
      <c r="AK85" s="59">
        <f>+'Ud pb'!AK85</f>
        <v>0</v>
      </c>
      <c r="AL85" s="59">
        <f>+'Ud pb'!AL85</f>
        <v>0</v>
      </c>
      <c r="AM85" s="59">
        <f>+'Ud pb'!AM85</f>
        <v>0</v>
      </c>
      <c r="AN85" s="59">
        <f>+'Ud pb'!AN85</f>
        <v>0</v>
      </c>
      <c r="AO85" s="59">
        <f>+'Ud pb'!AO85</f>
        <v>0</v>
      </c>
      <c r="AP85" s="59">
        <f>+'Ud pb'!AP85</f>
        <v>0</v>
      </c>
      <c r="AQ85" s="59">
        <f>+'Ud pb'!AQ85</f>
        <v>0</v>
      </c>
      <c r="AR85" s="59">
        <f>+'Ud pb'!AR85</f>
        <v>0</v>
      </c>
      <c r="AS85" s="59">
        <f>+'Ud pb'!AS85</f>
        <v>0</v>
      </c>
      <c r="AT85" s="59">
        <f>+'Ud pb'!AT85</f>
        <v>0</v>
      </c>
      <c r="AU85" s="59">
        <f>+'Ud pb'!AU85</f>
        <v>0</v>
      </c>
      <c r="AV85" s="59">
        <f>+'Ud pb'!AV85</f>
        <v>0</v>
      </c>
      <c r="AW85" s="59">
        <f>+'Ud pb'!AW85</f>
        <v>0</v>
      </c>
      <c r="AX85" s="59">
        <f>+'Ud pb'!AX85</f>
        <v>0</v>
      </c>
      <c r="AY85" s="59">
        <f>+'Ud pb'!AY85</f>
        <v>0</v>
      </c>
      <c r="AZ85" s="59">
        <f>+'Ud pb'!AZ85</f>
        <v>0</v>
      </c>
      <c r="BA85" s="59">
        <f>+'Ud pb'!BA85</f>
        <v>0</v>
      </c>
      <c r="BB85" s="59">
        <f>+'Ud pb'!BB85</f>
        <v>0</v>
      </c>
      <c r="BC85" s="59">
        <f>+'Ud pb'!BC85</f>
        <v>0</v>
      </c>
      <c r="BD85" s="59">
        <f>+'Ud pb'!BD85</f>
        <v>0</v>
      </c>
      <c r="BE85" s="59">
        <f>+'Ud pb'!BE85</f>
        <v>0</v>
      </c>
      <c r="BF85" s="59">
        <f>+'Ud pb'!BF85</f>
        <v>0</v>
      </c>
      <c r="BG85" s="59">
        <f>+'Ud pb'!BG85</f>
        <v>0</v>
      </c>
      <c r="BH85" s="59">
        <f>+'Ud pb'!BH85</f>
        <v>0</v>
      </c>
      <c r="BI85" s="59">
        <f>+'Ud pb'!BI85</f>
        <v>0</v>
      </c>
      <c r="BJ85" s="59">
        <f>+'Ud pb'!BJ85</f>
        <v>0</v>
      </c>
      <c r="BK85" s="59">
        <f>+'Ud pb'!BK85</f>
        <v>0</v>
      </c>
      <c r="BL85" s="59">
        <f>+'Ud pb'!BL85</f>
        <v>0</v>
      </c>
      <c r="BM85" s="59">
        <f>+'Ud pb'!BM85</f>
        <v>0</v>
      </c>
      <c r="BN85" s="59">
        <f>+'Ud pb'!BN85</f>
        <v>0</v>
      </c>
      <c r="BO85" s="59">
        <f>+'Ud pb'!BO85</f>
        <v>0</v>
      </c>
      <c r="BP85" s="59">
        <f>+'Ud pb'!BP85</f>
        <v>0</v>
      </c>
      <c r="BQ85" s="59">
        <f>+'Ud pb'!BQ85</f>
        <v>0</v>
      </c>
      <c r="BR85" s="59">
        <f>+'Ud pb'!BR85</f>
        <v>0</v>
      </c>
      <c r="BS85" s="59">
        <f>+'Ud pb'!BS85</f>
        <v>0</v>
      </c>
      <c r="BT85" s="59">
        <f>+'Ud pb'!BT85</f>
        <v>0</v>
      </c>
      <c r="BU85" s="59">
        <f>+'Ud pb'!BU85</f>
        <v>0</v>
      </c>
      <c r="BV85" s="59">
        <f>+'Ud pb'!BV85</f>
        <v>0</v>
      </c>
      <c r="BW85" s="59">
        <f>+'Ud pb'!BW85</f>
        <v>0</v>
      </c>
      <c r="BX85" s="59">
        <f>+'Ud pb'!BX85</f>
        <v>0</v>
      </c>
      <c r="BY85" s="59">
        <f>+'Ud pb'!BY85</f>
        <v>0</v>
      </c>
      <c r="BZ85" s="59">
        <f>+'Ud pb'!BZ85</f>
        <v>0</v>
      </c>
      <c r="CA85" s="60">
        <f>+'Ud pb'!CA85</f>
        <v>0</v>
      </c>
      <c r="CB85" s="84">
        <f t="shared" si="4"/>
        <v>0</v>
      </c>
      <c r="CC85" s="78">
        <f>+'Ud pb'!CC85</f>
        <v>-2119655</v>
      </c>
      <c r="CD85" s="75">
        <f>+'Ud pb'!CD85</f>
        <v>0</v>
      </c>
      <c r="CE85" s="75">
        <f>+'Ud pb'!CE85</f>
        <v>0</v>
      </c>
      <c r="CF85" s="75">
        <f>+'Ud pb'!CF85</f>
        <v>0</v>
      </c>
      <c r="CG85" s="75">
        <f>+'Ud pb'!CG85</f>
        <v>0</v>
      </c>
      <c r="CH85" s="98">
        <f>+'Ud pb'!CH85</f>
        <v>2119655</v>
      </c>
      <c r="CI85" s="94">
        <f>+'Ud pb'!CI85</f>
        <v>0</v>
      </c>
      <c r="CJ85" s="127"/>
      <c r="CK85" s="48">
        <f>+'(I-AIxI)-1xSim_F(IxI)'!H78</f>
        <v>0</v>
      </c>
      <c r="CL85" s="48">
        <f t="shared" si="6"/>
        <v>0</v>
      </c>
      <c r="CM85" s="48"/>
      <c r="CN85" s="48"/>
      <c r="CO85" s="360">
        <v>0</v>
      </c>
    </row>
    <row r="86" spans="1:93" x14ac:dyDescent="0.25">
      <c r="C86" s="125" t="s">
        <v>831</v>
      </c>
      <c r="D86" s="177">
        <f>SUM(D9:D85)</f>
        <v>211763.38256004034</v>
      </c>
      <c r="E86" s="178">
        <f t="shared" ref="E86:BP86" si="8">SUM(E9:E85)</f>
        <v>205620.03458118837</v>
      </c>
      <c r="F86" s="178">
        <f t="shared" si="8"/>
        <v>314560.54652206844</v>
      </c>
      <c r="G86" s="178">
        <f t="shared" si="8"/>
        <v>129611.02220355251</v>
      </c>
      <c r="H86" s="178">
        <f t="shared" si="8"/>
        <v>1978634.1014678814</v>
      </c>
      <c r="I86" s="178">
        <f t="shared" si="8"/>
        <v>588960.86827209615</v>
      </c>
      <c r="J86" s="178">
        <f t="shared" si="8"/>
        <v>200110.36188394326</v>
      </c>
      <c r="K86" s="178">
        <f t="shared" si="8"/>
        <v>411610.202818399</v>
      </c>
      <c r="L86" s="178">
        <f t="shared" si="8"/>
        <v>242720.82325718287</v>
      </c>
      <c r="M86" s="178">
        <f t="shared" si="8"/>
        <v>1581928.4493150753</v>
      </c>
      <c r="N86" s="178">
        <f t="shared" si="8"/>
        <v>131971.85219562962</v>
      </c>
      <c r="O86" s="178">
        <f t="shared" si="8"/>
        <v>4257624.6721077496</v>
      </c>
      <c r="P86" s="178">
        <f t="shared" si="8"/>
        <v>1300878.7481244269</v>
      </c>
      <c r="Q86" s="178">
        <f t="shared" si="8"/>
        <v>3492147.1309832158</v>
      </c>
      <c r="R86" s="178">
        <f t="shared" si="8"/>
        <v>1556178.8365668105</v>
      </c>
      <c r="S86" s="178">
        <f t="shared" si="8"/>
        <v>158761.10381163171</v>
      </c>
      <c r="T86" s="178">
        <f t="shared" si="8"/>
        <v>1647030.7359740222</v>
      </c>
      <c r="U86" s="178">
        <f t="shared" si="8"/>
        <v>2183532.8924433701</v>
      </c>
      <c r="V86" s="178">
        <f t="shared" si="8"/>
        <v>4432273.7208288405</v>
      </c>
      <c r="W86" s="178">
        <f t="shared" si="8"/>
        <v>1109858.758130128</v>
      </c>
      <c r="X86" s="178">
        <f t="shared" si="8"/>
        <v>1195944.5739969134</v>
      </c>
      <c r="Y86" s="178">
        <f t="shared" si="8"/>
        <v>453817.97404813679</v>
      </c>
      <c r="Z86" s="178">
        <f t="shared" si="8"/>
        <v>947329.92741315509</v>
      </c>
      <c r="AA86" s="178">
        <f t="shared" si="8"/>
        <v>274213.6068158304</v>
      </c>
      <c r="AB86" s="178">
        <f t="shared" si="8"/>
        <v>264739.55587576696</v>
      </c>
      <c r="AC86" s="178">
        <f t="shared" si="8"/>
        <v>141838.83373927162</v>
      </c>
      <c r="AD86" s="178">
        <f t="shared" si="8"/>
        <v>177441.78797786427</v>
      </c>
      <c r="AE86" s="178">
        <f t="shared" si="8"/>
        <v>1391265.1347675582</v>
      </c>
      <c r="AF86" s="178">
        <f t="shared" si="8"/>
        <v>607640.40570432483</v>
      </c>
      <c r="AG86" s="178">
        <f t="shared" si="8"/>
        <v>106261.66271208202</v>
      </c>
      <c r="AH86" s="178">
        <f t="shared" si="8"/>
        <v>485055.32995067356</v>
      </c>
      <c r="AI86" s="178">
        <f t="shared" si="8"/>
        <v>302937.66853575397</v>
      </c>
      <c r="AJ86" s="178">
        <f t="shared" si="8"/>
        <v>0</v>
      </c>
      <c r="AK86" s="178">
        <f t="shared" si="8"/>
        <v>181762.99854953049</v>
      </c>
      <c r="AL86" s="178">
        <f t="shared" si="8"/>
        <v>349100.07569918176</v>
      </c>
      <c r="AM86" s="178">
        <f t="shared" si="8"/>
        <v>145542.40716034608</v>
      </c>
      <c r="AN86" s="178">
        <f t="shared" si="8"/>
        <v>524462.20493020606</v>
      </c>
      <c r="AO86" s="178">
        <f t="shared" si="8"/>
        <v>1029923.3766764717</v>
      </c>
      <c r="AP86" s="178">
        <f t="shared" si="8"/>
        <v>237498.16201050224</v>
      </c>
      <c r="AQ86" s="178">
        <f t="shared" si="8"/>
        <v>2227770.6233532163</v>
      </c>
      <c r="AR86" s="178">
        <f t="shared" si="8"/>
        <v>204295.59964288588</v>
      </c>
      <c r="AS86" s="178">
        <f t="shared" si="8"/>
        <v>474729.99371369282</v>
      </c>
      <c r="AT86" s="178">
        <f t="shared" si="8"/>
        <v>195279.73262502879</v>
      </c>
      <c r="AU86" s="178">
        <f t="shared" si="8"/>
        <v>65073.435600113902</v>
      </c>
      <c r="AV86" s="178">
        <f t="shared" si="8"/>
        <v>438348.4874115581</v>
      </c>
      <c r="AW86" s="178">
        <f t="shared" si="8"/>
        <v>177846.85739347138</v>
      </c>
      <c r="AX86" s="178">
        <f t="shared" si="8"/>
        <v>525153.33644094353</v>
      </c>
      <c r="AY86" s="178">
        <f t="shared" si="8"/>
        <v>782662.95576874504</v>
      </c>
      <c r="AZ86" s="178">
        <f t="shared" si="8"/>
        <v>418672.69340147811</v>
      </c>
      <c r="BA86" s="178">
        <f t="shared" si="8"/>
        <v>73193.946803573344</v>
      </c>
      <c r="BB86" s="178">
        <f t="shared" si="8"/>
        <v>282893.39050944411</v>
      </c>
      <c r="BC86" s="178">
        <f t="shared" si="8"/>
        <v>85128.521787500038</v>
      </c>
      <c r="BD86" s="178">
        <f t="shared" si="8"/>
        <v>181627.04152087073</v>
      </c>
      <c r="BE86" s="178">
        <f t="shared" si="8"/>
        <v>271123.36318724201</v>
      </c>
      <c r="BF86" s="178">
        <f t="shared" si="8"/>
        <v>295492.40719612769</v>
      </c>
      <c r="BG86" s="178">
        <f t="shared" si="8"/>
        <v>1845190.1188291337</v>
      </c>
      <c r="BH86" s="178">
        <f t="shared" si="8"/>
        <v>528791.03370247176</v>
      </c>
      <c r="BI86" s="178">
        <f t="shared" si="8"/>
        <v>4822028.0218701102</v>
      </c>
      <c r="BJ86" s="178">
        <f t="shared" si="8"/>
        <v>9637335.9741839953</v>
      </c>
      <c r="BK86" s="178">
        <f t="shared" si="8"/>
        <v>5541893.8248639777</v>
      </c>
      <c r="BL86" s="178">
        <f t="shared" si="8"/>
        <v>210114.38169240762</v>
      </c>
      <c r="BM86" s="178">
        <f t="shared" si="8"/>
        <v>306346.05197951011</v>
      </c>
      <c r="BN86" s="178">
        <f t="shared" si="8"/>
        <v>1153930.1324473673</v>
      </c>
      <c r="BO86" s="178">
        <f t="shared" si="8"/>
        <v>2306045.9870649977</v>
      </c>
      <c r="BP86" s="178">
        <f t="shared" si="8"/>
        <v>1908068.4632089071</v>
      </c>
      <c r="BQ86" s="178">
        <f t="shared" ref="BQ86:CI86" si="9">SUM(BQ9:BQ85)</f>
        <v>1076123.6722434789</v>
      </c>
      <c r="BR86" s="178">
        <f t="shared" si="9"/>
        <v>337055.59405069007</v>
      </c>
      <c r="BS86" s="178">
        <f t="shared" si="9"/>
        <v>2721872.2264391156</v>
      </c>
      <c r="BT86" s="178">
        <f t="shared" si="9"/>
        <v>4915862.1657495042</v>
      </c>
      <c r="BU86" s="178">
        <f t="shared" si="9"/>
        <v>1291297.0016992658</v>
      </c>
      <c r="BV86" s="178">
        <f t="shared" si="9"/>
        <v>1094985.539158986</v>
      </c>
      <c r="BW86" s="178">
        <f t="shared" si="9"/>
        <v>465286.14359767467</v>
      </c>
      <c r="BX86" s="178">
        <f t="shared" si="9"/>
        <v>2070059.8156465052</v>
      </c>
      <c r="BY86" s="178">
        <f t="shared" si="9"/>
        <v>716845.49143151857</v>
      </c>
      <c r="BZ86" s="178">
        <f t="shared" si="9"/>
        <v>1247931.0431736929</v>
      </c>
      <c r="CA86" s="179">
        <f t="shared" si="9"/>
        <v>0</v>
      </c>
      <c r="CB86" s="239">
        <f t="shared" si="4"/>
        <v>85848909.000000015</v>
      </c>
      <c r="CC86" s="240">
        <f t="shared" si="9"/>
        <v>64591201.000000022</v>
      </c>
      <c r="CD86" s="178">
        <f t="shared" si="9"/>
        <v>16434472</v>
      </c>
      <c r="CE86" s="178">
        <f t="shared" si="9"/>
        <v>1601926.0000000005</v>
      </c>
      <c r="CF86" s="178">
        <f t="shared" si="9"/>
        <v>15916277.000000017</v>
      </c>
      <c r="CG86" s="178">
        <f t="shared" si="9"/>
        <v>910909.99999999988</v>
      </c>
      <c r="CH86" s="179">
        <f t="shared" si="9"/>
        <v>34606578</v>
      </c>
      <c r="CI86" s="50">
        <f t="shared" si="9"/>
        <v>219910273.00000006</v>
      </c>
      <c r="CJ86" s="127"/>
      <c r="CK86" s="81"/>
      <c r="CL86" s="81"/>
      <c r="CM86" s="241"/>
    </row>
    <row r="87" spans="1:93" x14ac:dyDescent="0.25">
      <c r="C87" s="181" t="s">
        <v>832</v>
      </c>
      <c r="D87" s="61">
        <f>'A(IxI)'!D98*D$102</f>
        <v>51553.422821949287</v>
      </c>
      <c r="E87" s="48">
        <f>'A(IxI)'!E98*E$102</f>
        <v>20877.399682989515</v>
      </c>
      <c r="F87" s="48">
        <f>'A(IxI)'!F98*F$102</f>
        <v>25391.176907095851</v>
      </c>
      <c r="G87" s="48">
        <f>'A(IxI)'!G98*G$102</f>
        <v>9992.2472123156404</v>
      </c>
      <c r="H87" s="48">
        <f>'A(IxI)'!H98*H$102</f>
        <v>580874.24758759839</v>
      </c>
      <c r="I87" s="48">
        <f>'A(IxI)'!I98*I$102</f>
        <v>22662.943860714608</v>
      </c>
      <c r="J87" s="48">
        <f>'A(IxI)'!J98*J$102</f>
        <v>43231.493162255771</v>
      </c>
      <c r="K87" s="48">
        <f>'A(IxI)'!K98*K$102</f>
        <v>84085.656332680315</v>
      </c>
      <c r="L87" s="48">
        <f>'A(IxI)'!L98*L$102</f>
        <v>2274.5498790067695</v>
      </c>
      <c r="M87" s="48">
        <f>'A(IxI)'!M98*M$102</f>
        <v>41646.814979752373</v>
      </c>
      <c r="N87" s="48">
        <f>'A(IxI)'!N98*N$102</f>
        <v>23648.493330152713</v>
      </c>
      <c r="O87" s="48">
        <f>'A(IxI)'!O98*O$102</f>
        <v>944398.01354595996</v>
      </c>
      <c r="P87" s="48">
        <f>'A(IxI)'!P98*P$102</f>
        <v>23606.257019569704</v>
      </c>
      <c r="Q87" s="48">
        <f>'A(IxI)'!Q98*Q$102</f>
        <v>18723.003801964165</v>
      </c>
      <c r="R87" s="48">
        <f>'A(IxI)'!R98*R$102</f>
        <v>62729.633271589737</v>
      </c>
      <c r="S87" s="48">
        <f>'A(IxI)'!S98*S$102</f>
        <v>4630.8812465727851</v>
      </c>
      <c r="T87" s="48">
        <f>'A(IxI)'!T98*T$102</f>
        <v>178566.49098655363</v>
      </c>
      <c r="U87" s="48">
        <f>'A(IxI)'!U98*U$102</f>
        <v>117789.72899591326</v>
      </c>
      <c r="V87" s="48">
        <f>'A(IxI)'!V98*V$102</f>
        <v>17228.838603623542</v>
      </c>
      <c r="W87" s="48">
        <f>'A(IxI)'!W98*W$102</f>
        <v>165922.36005517791</v>
      </c>
      <c r="X87" s="48">
        <f>'A(IxI)'!X98*X$102</f>
        <v>19831.516157996459</v>
      </c>
      <c r="Y87" s="48">
        <f>'A(IxI)'!Y98*Y$102</f>
        <v>16431.855564578222</v>
      </c>
      <c r="Z87" s="48">
        <f>'A(IxI)'!Z98*Z$102</f>
        <v>366035.30726423021</v>
      </c>
      <c r="AA87" s="48">
        <f>'A(IxI)'!AA98*AA$102</f>
        <v>1230.1519611591905</v>
      </c>
      <c r="AB87" s="48">
        <f>'A(IxI)'!AB98*AB$102</f>
        <v>26457.571057975776</v>
      </c>
      <c r="AC87" s="48">
        <f>'A(IxI)'!AC98*AC$102</f>
        <v>40958.141183902459</v>
      </c>
      <c r="AD87" s="48">
        <f>'A(IxI)'!AD98*AD$102</f>
        <v>5048.1982651095595</v>
      </c>
      <c r="AE87" s="48">
        <f>'A(IxI)'!AE98*AE$102</f>
        <v>1356300.5220474617</v>
      </c>
      <c r="AF87" s="48">
        <f>'A(IxI)'!AF98*AF$102</f>
        <v>107810.95014583608</v>
      </c>
      <c r="AG87" s="48">
        <f>'A(IxI)'!AG98*AG$102</f>
        <v>1219.8519317428133</v>
      </c>
      <c r="AH87" s="48">
        <f>'A(IxI)'!AH98*AH$102</f>
        <v>172867.45863210969</v>
      </c>
      <c r="AI87" s="48">
        <f>'A(IxI)'!AI98*AI$102</f>
        <v>80773.285714090147</v>
      </c>
      <c r="AJ87" s="48">
        <f>'A(IxI)'!AJ98*AJ$102</f>
        <v>0</v>
      </c>
      <c r="AK87" s="48">
        <f>'A(IxI)'!AK98*AK$102</f>
        <v>149892.28372512406</v>
      </c>
      <c r="AL87" s="48">
        <f>'A(IxI)'!AL98*AL$102</f>
        <v>187986.65743675691</v>
      </c>
      <c r="AM87" s="48">
        <f>'A(IxI)'!AM98*AM$102</f>
        <v>42589.202451548183</v>
      </c>
      <c r="AN87" s="48">
        <f>'A(IxI)'!AN98*AN$102</f>
        <v>75831.376379495181</v>
      </c>
      <c r="AO87" s="48">
        <f>'A(IxI)'!AO98*AO$102</f>
        <v>423735.61365354439</v>
      </c>
      <c r="AP87" s="48">
        <f>'A(IxI)'!AP98*AP$102</f>
        <v>91268.086095246967</v>
      </c>
      <c r="AQ87" s="48">
        <f>'A(IxI)'!AQ98*AQ$102</f>
        <v>3064682.225063921</v>
      </c>
      <c r="AR87" s="48">
        <f>'A(IxI)'!AR98*AR$102</f>
        <v>231791.32716250187</v>
      </c>
      <c r="AS87" s="48">
        <f>'A(IxI)'!AS98*AS$102</f>
        <v>348244.77594908176</v>
      </c>
      <c r="AT87" s="48">
        <f>'A(IxI)'!AT98*AT$102</f>
        <v>160414.31771566591</v>
      </c>
      <c r="AU87" s="48">
        <f>'A(IxI)'!AU98*AU$102</f>
        <v>74079.972078821287</v>
      </c>
      <c r="AV87" s="48">
        <f>'A(IxI)'!AV98*AV$102</f>
        <v>556998.33524141274</v>
      </c>
      <c r="AW87" s="48">
        <f>'A(IxI)'!AW98*AW$102</f>
        <v>73782.766202015104</v>
      </c>
      <c r="AX87" s="48">
        <f>'A(IxI)'!AX98*AX$102</f>
        <v>103831.3506562791</v>
      </c>
      <c r="AY87" s="48">
        <f>'A(IxI)'!AY98*AY$102</f>
        <v>397388.0113417221</v>
      </c>
      <c r="AZ87" s="48">
        <f>'A(IxI)'!AZ98*AZ$102</f>
        <v>271554.36823951907</v>
      </c>
      <c r="BA87" s="48">
        <f>'A(IxI)'!BA98*BA$102</f>
        <v>62387.29605474147</v>
      </c>
      <c r="BB87" s="48">
        <f>'A(IxI)'!BB98*BB$102</f>
        <v>279441.06536730757</v>
      </c>
      <c r="BC87" s="48">
        <f>'A(IxI)'!BC98*BC$102</f>
        <v>53591.554659029774</v>
      </c>
      <c r="BD87" s="48">
        <f>'A(IxI)'!BD98*BD$102</f>
        <v>331744.89010871731</v>
      </c>
      <c r="BE87" s="48">
        <f>'A(IxI)'!BE98*BE$102</f>
        <v>121698.19097393699</v>
      </c>
      <c r="BF87" s="48">
        <f>'A(IxI)'!BF98*BF$102</f>
        <v>56443.482360013266</v>
      </c>
      <c r="BG87" s="48">
        <f>'A(IxI)'!BG98*BG$102</f>
        <v>315574.63509390777</v>
      </c>
      <c r="BH87" s="48">
        <f>'A(IxI)'!BH98*BH$102</f>
        <v>4278.4744201430112</v>
      </c>
      <c r="BI87" s="48">
        <f>'A(IxI)'!BI98*BI$102</f>
        <v>812172.34000824194</v>
      </c>
      <c r="BJ87" s="48">
        <f>'A(IxI)'!BJ98*BJ$102</f>
        <v>646005.68485726567</v>
      </c>
      <c r="BK87" s="48">
        <f>'A(IxI)'!BK98*BK$102</f>
        <v>2559232.9845143259</v>
      </c>
      <c r="BL87" s="48">
        <f>'A(IxI)'!BL98*BL$102</f>
        <v>374.10762288297747</v>
      </c>
      <c r="BM87" s="48">
        <f>'A(IxI)'!BM98*BM$102</f>
        <v>15208.826519991413</v>
      </c>
      <c r="BN87" s="48">
        <f>'A(IxI)'!BN98*BN$102</f>
        <v>344681.27709262725</v>
      </c>
      <c r="BO87" s="48">
        <f>'A(IxI)'!BO98*BO$102</f>
        <v>166342.9053205658</v>
      </c>
      <c r="BP87" s="48">
        <f>'A(IxI)'!BP98*BP$102</f>
        <v>143942.64120145218</v>
      </c>
      <c r="BQ87" s="48">
        <f>'A(IxI)'!BQ98*BQ$102</f>
        <v>218766.27853760205</v>
      </c>
      <c r="BR87" s="48">
        <f>'A(IxI)'!BR98*BR$102</f>
        <v>147.58330636528206</v>
      </c>
      <c r="BS87" s="48">
        <f>'A(IxI)'!BS98*BS$102</f>
        <v>10243.150585748743</v>
      </c>
      <c r="BT87" s="48">
        <f>'A(IxI)'!BT98*BT$102</f>
        <v>462044.54924522911</v>
      </c>
      <c r="BU87" s="48">
        <f>'A(IxI)'!BU98*BU$102</f>
        <v>141587.90004463642</v>
      </c>
      <c r="BV87" s="48">
        <f>'A(IxI)'!BV98*BV$102</f>
        <v>6769.306058730127</v>
      </c>
      <c r="BW87" s="48">
        <f>'A(IxI)'!BW98*BW$102</f>
        <v>4700.3016288542403</v>
      </c>
      <c r="BX87" s="48">
        <f>'A(IxI)'!BX98*BX$102</f>
        <v>145024.65057988802</v>
      </c>
      <c r="BY87" s="48">
        <f>'A(IxI)'!BY98*BY$102</f>
        <v>566452.496012346</v>
      </c>
      <c r="BZ87" s="48">
        <f>'A(IxI)'!BZ98*BZ$102</f>
        <v>15961.295223180399</v>
      </c>
      <c r="CA87" s="55">
        <f>'A(IxI)'!CA98*CA$102</f>
        <v>0</v>
      </c>
      <c r="CB87" s="236">
        <f t="shared" si="4"/>
        <v>18373687.000000011</v>
      </c>
      <c r="CC87" s="51">
        <f>SUM('Um pb'!CC$9:CC$85)</f>
        <v>9313137</v>
      </c>
      <c r="CD87" s="48">
        <f>SUM('Um pb'!CD$9:CD$85)</f>
        <v>0</v>
      </c>
      <c r="CE87" s="48">
        <f>SUM('Um pb'!CE$9:CE$85)</f>
        <v>0</v>
      </c>
      <c r="CF87" s="48">
        <f>SUM('Um pb'!CF$9:CF$85)</f>
        <v>6633069</v>
      </c>
      <c r="CG87" s="48">
        <f>SUM('Um pb'!CG$9:CG$85)</f>
        <v>121948</v>
      </c>
      <c r="CH87" s="55">
        <f>SUM('Um pb'!CH$9:CH$85)</f>
        <v>0</v>
      </c>
      <c r="CI87" s="175">
        <f>SUM('Um pb'!CI$9:CI$85)</f>
        <v>34441841</v>
      </c>
      <c r="CJ87" s="81"/>
      <c r="CK87" s="81"/>
      <c r="CL87" s="81"/>
      <c r="CM87" s="182"/>
    </row>
    <row r="88" spans="1:93" x14ac:dyDescent="0.25">
      <c r="C88" s="183" t="s">
        <v>833</v>
      </c>
      <c r="D88" s="184">
        <f>SUM(D86:D87)</f>
        <v>263316.80538198963</v>
      </c>
      <c r="E88" s="166">
        <f t="shared" ref="E88:BP88" si="10">SUM(E86:E87)</f>
        <v>226497.43426417789</v>
      </c>
      <c r="F88" s="166">
        <f t="shared" si="10"/>
        <v>339951.72342916427</v>
      </c>
      <c r="G88" s="166">
        <f t="shared" si="10"/>
        <v>139603.26941586816</v>
      </c>
      <c r="H88" s="166">
        <f t="shared" si="10"/>
        <v>2559508.3490554797</v>
      </c>
      <c r="I88" s="166">
        <f t="shared" si="10"/>
        <v>611623.81213281071</v>
      </c>
      <c r="J88" s="166">
        <f t="shared" si="10"/>
        <v>243341.85504619902</v>
      </c>
      <c r="K88" s="166">
        <f t="shared" si="10"/>
        <v>495695.85915107932</v>
      </c>
      <c r="L88" s="166">
        <f t="shared" si="10"/>
        <v>244995.37313618965</v>
      </c>
      <c r="M88" s="166">
        <f t="shared" si="10"/>
        <v>1623575.2642948276</v>
      </c>
      <c r="N88" s="166">
        <f t="shared" si="10"/>
        <v>155620.34552578232</v>
      </c>
      <c r="O88" s="166">
        <f t="shared" si="10"/>
        <v>5202022.6856537098</v>
      </c>
      <c r="P88" s="166">
        <f t="shared" si="10"/>
        <v>1324485.0051439966</v>
      </c>
      <c r="Q88" s="166">
        <f t="shared" si="10"/>
        <v>3510870.13478518</v>
      </c>
      <c r="R88" s="166">
        <f t="shared" si="10"/>
        <v>1618908.4698384001</v>
      </c>
      <c r="S88" s="166">
        <f t="shared" si="10"/>
        <v>163391.9850582045</v>
      </c>
      <c r="T88" s="166">
        <f t="shared" si="10"/>
        <v>1825597.2269605759</v>
      </c>
      <c r="U88" s="166">
        <f t="shared" si="10"/>
        <v>2301322.6214392832</v>
      </c>
      <c r="V88" s="166">
        <f t="shared" si="10"/>
        <v>4449502.5594324637</v>
      </c>
      <c r="W88" s="166">
        <f t="shared" si="10"/>
        <v>1275781.118185306</v>
      </c>
      <c r="X88" s="166">
        <f t="shared" si="10"/>
        <v>1215776.0901549098</v>
      </c>
      <c r="Y88" s="166">
        <f t="shared" si="10"/>
        <v>470249.829612715</v>
      </c>
      <c r="Z88" s="166">
        <f t="shared" si="10"/>
        <v>1313365.2346773853</v>
      </c>
      <c r="AA88" s="166">
        <f t="shared" si="10"/>
        <v>275443.75877698959</v>
      </c>
      <c r="AB88" s="166">
        <f t="shared" si="10"/>
        <v>291197.12693374272</v>
      </c>
      <c r="AC88" s="166">
        <f t="shared" si="10"/>
        <v>182796.97492317407</v>
      </c>
      <c r="AD88" s="166">
        <f t="shared" si="10"/>
        <v>182489.98624297383</v>
      </c>
      <c r="AE88" s="166">
        <f t="shared" si="10"/>
        <v>2747565.6568150199</v>
      </c>
      <c r="AF88" s="166">
        <f t="shared" si="10"/>
        <v>715451.35585016094</v>
      </c>
      <c r="AG88" s="166">
        <f t="shared" si="10"/>
        <v>107481.51464382483</v>
      </c>
      <c r="AH88" s="166">
        <f t="shared" si="10"/>
        <v>657922.78858278319</v>
      </c>
      <c r="AI88" s="166">
        <f t="shared" si="10"/>
        <v>383710.95424984413</v>
      </c>
      <c r="AJ88" s="166">
        <f t="shared" si="10"/>
        <v>0</v>
      </c>
      <c r="AK88" s="166">
        <f t="shared" si="10"/>
        <v>331655.28227465454</v>
      </c>
      <c r="AL88" s="166">
        <f t="shared" si="10"/>
        <v>537086.73313593864</v>
      </c>
      <c r="AM88" s="166">
        <f t="shared" si="10"/>
        <v>188131.60961189427</v>
      </c>
      <c r="AN88" s="166">
        <f t="shared" si="10"/>
        <v>600293.5813097012</v>
      </c>
      <c r="AO88" s="166">
        <f t="shared" si="10"/>
        <v>1453658.990330016</v>
      </c>
      <c r="AP88" s="166">
        <f t="shared" si="10"/>
        <v>328766.2481057492</v>
      </c>
      <c r="AQ88" s="166">
        <f t="shared" si="10"/>
        <v>5292452.8484171368</v>
      </c>
      <c r="AR88" s="166">
        <f t="shared" si="10"/>
        <v>436086.92680538772</v>
      </c>
      <c r="AS88" s="166">
        <f t="shared" si="10"/>
        <v>822974.76966277463</v>
      </c>
      <c r="AT88" s="166">
        <f t="shared" si="10"/>
        <v>355694.05034069472</v>
      </c>
      <c r="AU88" s="166">
        <f t="shared" si="10"/>
        <v>139153.40767893518</v>
      </c>
      <c r="AV88" s="166">
        <f t="shared" si="10"/>
        <v>995346.82265297091</v>
      </c>
      <c r="AW88" s="166">
        <f t="shared" si="10"/>
        <v>251629.62359548648</v>
      </c>
      <c r="AX88" s="166">
        <f t="shared" si="10"/>
        <v>628984.68709722266</v>
      </c>
      <c r="AY88" s="166">
        <f t="shared" si="10"/>
        <v>1180050.9671104671</v>
      </c>
      <c r="AZ88" s="166">
        <f t="shared" si="10"/>
        <v>690227.06164099718</v>
      </c>
      <c r="BA88" s="166">
        <f t="shared" si="10"/>
        <v>135581.24285831483</v>
      </c>
      <c r="BB88" s="166">
        <f t="shared" si="10"/>
        <v>562334.45587675169</v>
      </c>
      <c r="BC88" s="166">
        <f t="shared" si="10"/>
        <v>138720.07644652983</v>
      </c>
      <c r="BD88" s="166">
        <f t="shared" si="10"/>
        <v>513371.93162958801</v>
      </c>
      <c r="BE88" s="166">
        <f t="shared" si="10"/>
        <v>392821.554161179</v>
      </c>
      <c r="BF88" s="166">
        <f t="shared" si="10"/>
        <v>351935.88955614099</v>
      </c>
      <c r="BG88" s="166">
        <f t="shared" si="10"/>
        <v>2160764.7539230413</v>
      </c>
      <c r="BH88" s="166">
        <f t="shared" si="10"/>
        <v>533069.50812261482</v>
      </c>
      <c r="BI88" s="166">
        <f t="shared" si="10"/>
        <v>5634200.3618783522</v>
      </c>
      <c r="BJ88" s="166">
        <f t="shared" si="10"/>
        <v>10283341.659041261</v>
      </c>
      <c r="BK88" s="166">
        <f t="shared" si="10"/>
        <v>8101126.8093783036</v>
      </c>
      <c r="BL88" s="166">
        <f t="shared" si="10"/>
        <v>210488.48931529062</v>
      </c>
      <c r="BM88" s="166">
        <f t="shared" si="10"/>
        <v>321554.8784995015</v>
      </c>
      <c r="BN88" s="166">
        <f t="shared" si="10"/>
        <v>1498611.4095399946</v>
      </c>
      <c r="BO88" s="166">
        <f t="shared" si="10"/>
        <v>2472388.8923855633</v>
      </c>
      <c r="BP88" s="166">
        <f t="shared" si="10"/>
        <v>2052011.1044103592</v>
      </c>
      <c r="BQ88" s="166">
        <f t="shared" ref="BQ88:CA88" si="11">SUM(BQ86:BQ87)</f>
        <v>1294889.9507810809</v>
      </c>
      <c r="BR88" s="166">
        <f t="shared" si="11"/>
        <v>337203.17735705536</v>
      </c>
      <c r="BS88" s="166">
        <f t="shared" si="11"/>
        <v>2732115.3770248643</v>
      </c>
      <c r="BT88" s="166">
        <f t="shared" si="11"/>
        <v>5377906.7149947332</v>
      </c>
      <c r="BU88" s="166">
        <f t="shared" si="11"/>
        <v>1432884.9017439021</v>
      </c>
      <c r="BV88" s="166">
        <f t="shared" si="11"/>
        <v>1101754.8452177162</v>
      </c>
      <c r="BW88" s="166">
        <f t="shared" si="11"/>
        <v>469986.44522652891</v>
      </c>
      <c r="BX88" s="166">
        <f t="shared" si="11"/>
        <v>2215084.4662263934</v>
      </c>
      <c r="BY88" s="166">
        <f t="shared" si="11"/>
        <v>1283297.9874438646</v>
      </c>
      <c r="BZ88" s="166">
        <f t="shared" si="11"/>
        <v>1263892.3383968733</v>
      </c>
      <c r="CA88" s="185">
        <f t="shared" si="11"/>
        <v>0</v>
      </c>
      <c r="CB88" s="83">
        <f t="shared" si="4"/>
        <v>104222596.00000004</v>
      </c>
      <c r="CC88" s="237">
        <f t="shared" ref="CC88:CI88" si="12">SUM(CC86:CC87)</f>
        <v>73904338.00000003</v>
      </c>
      <c r="CD88" s="166">
        <f t="shared" si="12"/>
        <v>16434472</v>
      </c>
      <c r="CE88" s="166">
        <f t="shared" si="12"/>
        <v>1601926.0000000005</v>
      </c>
      <c r="CF88" s="166">
        <f t="shared" si="12"/>
        <v>22549346.000000015</v>
      </c>
      <c r="CG88" s="166">
        <f t="shared" si="12"/>
        <v>1032857.9999999999</v>
      </c>
      <c r="CH88" s="185">
        <f t="shared" si="12"/>
        <v>34606578</v>
      </c>
      <c r="CI88" s="49">
        <f t="shared" si="12"/>
        <v>254352114.00000006</v>
      </c>
      <c r="CJ88" s="127"/>
      <c r="CK88" s="81"/>
      <c r="CL88" s="81"/>
      <c r="CM88" s="182"/>
    </row>
    <row r="89" spans="1:93" x14ac:dyDescent="0.25">
      <c r="C89" s="181" t="s">
        <v>834</v>
      </c>
      <c r="D89" s="61">
        <f>'A(IxI)'!D100*D$102</f>
        <v>27567.194618010293</v>
      </c>
      <c r="E89" s="48">
        <f>'A(IxI)'!E100*E$102</f>
        <v>8974.565735822267</v>
      </c>
      <c r="F89" s="48">
        <f>'A(IxI)'!F100*F$102</f>
        <v>21644.276570835558</v>
      </c>
      <c r="G89" s="48">
        <f>'A(IxI)'!G100*G$102</f>
        <v>10866.730584131699</v>
      </c>
      <c r="H89" s="48">
        <f>'A(IxI)'!H100*H$102</f>
        <v>250253.65094452316</v>
      </c>
      <c r="I89" s="48">
        <f>'A(IxI)'!I100*I$102</f>
        <v>62997.187867186651</v>
      </c>
      <c r="J89" s="48">
        <f>'A(IxI)'!J100*J$102</f>
        <v>12081.144953802148</v>
      </c>
      <c r="K89" s="48">
        <f>'A(IxI)'!K100*K$102</f>
        <v>33066.140848920062</v>
      </c>
      <c r="L89" s="48">
        <f>'A(IxI)'!L100*L$102</f>
        <v>14496.626863810197</v>
      </c>
      <c r="M89" s="48">
        <f>'A(IxI)'!M100*M$102</f>
        <v>45292.73570517086</v>
      </c>
      <c r="N89" s="48">
        <f>'A(IxI)'!N100*N$102</f>
        <v>12796.654474217907</v>
      </c>
      <c r="O89" s="48">
        <f>'A(IxI)'!O100*O$102</f>
        <v>-153429.68565369828</v>
      </c>
      <c r="P89" s="48">
        <f>'A(IxI)'!P100*P$102</f>
        <v>61085.994856003017</v>
      </c>
      <c r="Q89" s="48">
        <f>'A(IxI)'!Q100*Q$102</f>
        <v>215032.86521483675</v>
      </c>
      <c r="R89" s="48">
        <f>'A(IxI)'!R100*R$102</f>
        <v>62784.53016160163</v>
      </c>
      <c r="S89" s="48">
        <f>'A(IxI)'!S100*S$102</f>
        <v>10271.014941795913</v>
      </c>
      <c r="T89" s="48">
        <f>'A(IxI)'!T100*T$102</f>
        <v>13356.77303941967</v>
      </c>
      <c r="U89" s="48">
        <f>'A(IxI)'!U100*U$102</f>
        <v>28492.378560721263</v>
      </c>
      <c r="V89" s="48">
        <f>'A(IxI)'!V100*V$102</f>
        <v>9039.4405675215767</v>
      </c>
      <c r="W89" s="48">
        <f>'A(IxI)'!W100*W$102</f>
        <v>3344.8818147015982</v>
      </c>
      <c r="X89" s="48">
        <f>'A(IxI)'!X100*X$102</f>
        <v>19513.909845088459</v>
      </c>
      <c r="Y89" s="48">
        <f>'A(IxI)'!Y100*Y$102</f>
        <v>4677.1703872822663</v>
      </c>
      <c r="Z89" s="48">
        <f>'A(IxI)'!Z100*Z$102</f>
        <v>41542.765322618136</v>
      </c>
      <c r="AA89" s="48">
        <f>'A(IxI)'!AA100*AA$102</f>
        <v>844.24122301042325</v>
      </c>
      <c r="AB89" s="48">
        <f>'A(IxI)'!AB100*AB$102</f>
        <v>6705.8730662573043</v>
      </c>
      <c r="AC89" s="48">
        <f>'A(IxI)'!AC100*AC$102</f>
        <v>4775.0250768262067</v>
      </c>
      <c r="AD89" s="48">
        <f>'A(IxI)'!AD100*AD$102</f>
        <v>1592.0137570265126</v>
      </c>
      <c r="AE89" s="48">
        <f>'A(IxI)'!AE100*AE$102</f>
        <v>43398.343184979953</v>
      </c>
      <c r="AF89" s="48">
        <f>'A(IxI)'!AF100*AF$102</f>
        <v>27419.644149839023</v>
      </c>
      <c r="AG89" s="48">
        <f>'A(IxI)'!AG100*AG$102</f>
        <v>1069.485356174594</v>
      </c>
      <c r="AH89" s="48">
        <f>'A(IxI)'!AH100*AH$102</f>
        <v>25091.211417215156</v>
      </c>
      <c r="AI89" s="48">
        <f>'A(IxI)'!AI100*AI$102</f>
        <v>27512.045750156653</v>
      </c>
      <c r="AJ89" s="48">
        <f>'A(IxI)'!AJ100*AJ$102</f>
        <v>0</v>
      </c>
      <c r="AK89" s="48">
        <f>'A(IxI)'!AK100*AK$102</f>
        <v>14768.717725345905</v>
      </c>
      <c r="AL89" s="48">
        <f>'A(IxI)'!AL100*AL$102</f>
        <v>46431.266864061581</v>
      </c>
      <c r="AM89" s="48">
        <f>'A(IxI)'!AM100*AM$102</f>
        <v>6818.3903881055476</v>
      </c>
      <c r="AN89" s="48">
        <f>'A(IxI)'!AN100*AN$102</f>
        <v>15623.418690298296</v>
      </c>
      <c r="AO89" s="48">
        <f>'A(IxI)'!AO100*AO$102</f>
        <v>34883.009669984327</v>
      </c>
      <c r="AP89" s="48">
        <f>'A(IxI)'!AP100*AP$102</f>
        <v>18363.751894251331</v>
      </c>
      <c r="AQ89" s="48">
        <f>'A(IxI)'!AQ100*AQ$102</f>
        <v>-809135.84841713833</v>
      </c>
      <c r="AR89" s="48">
        <f>'A(IxI)'!AR100*AR$102</f>
        <v>19214.073194612287</v>
      </c>
      <c r="AS89" s="48">
        <f>'A(IxI)'!AS100*AS$102</f>
        <v>25562.230337227356</v>
      </c>
      <c r="AT89" s="48">
        <f>'A(IxI)'!AT100*AT$102</f>
        <v>14439.949659304693</v>
      </c>
      <c r="AU89" s="48">
        <f>'A(IxI)'!AU100*AU$102</f>
        <v>6537.5923210650471</v>
      </c>
      <c r="AV89" s="48">
        <f>'A(IxI)'!AV100*AV$102</f>
        <v>46538.177347028686</v>
      </c>
      <c r="AW89" s="48">
        <f>'A(IxI)'!AW100*AW$102</f>
        <v>3531.3764045135499</v>
      </c>
      <c r="AX89" s="48">
        <f>'A(IxI)'!AX100*AX$102</f>
        <v>13986.312902778311</v>
      </c>
      <c r="AY89" s="48">
        <f>'A(IxI)'!AY100*AY$102</f>
        <v>45260.032889533111</v>
      </c>
      <c r="AZ89" s="48">
        <f>'A(IxI)'!AZ100*AZ$102</f>
        <v>38806.93835900331</v>
      </c>
      <c r="BA89" s="48">
        <f>'A(IxI)'!BA100*BA$102</f>
        <v>8630.7571416856244</v>
      </c>
      <c r="BB89" s="48">
        <f>'A(IxI)'!BB100*BB$102</f>
        <v>31641.544123247255</v>
      </c>
      <c r="BC89" s="48">
        <f>'A(IxI)'!BC100*BC$102</f>
        <v>8333.9235534698219</v>
      </c>
      <c r="BD89" s="48">
        <f>'A(IxI)'!BD100*BD$102</f>
        <v>90923.06837041238</v>
      </c>
      <c r="BE89" s="48">
        <f>'A(IxI)'!BE100*BE$102</f>
        <v>19586.445838820695</v>
      </c>
      <c r="BF89" s="48">
        <f>'A(IxI)'!BF100*BF$102</f>
        <v>7085.1104438592465</v>
      </c>
      <c r="BG89" s="48">
        <f>'A(IxI)'!BG100*BG$102</f>
        <v>-24077.753923042081</v>
      </c>
      <c r="BH89" s="48">
        <f>'A(IxI)'!BH100*BH$102</f>
        <v>2367.49187738515</v>
      </c>
      <c r="BI89" s="48">
        <f>'A(IxI)'!BI100*BI$102</f>
        <v>643551.6381216459</v>
      </c>
      <c r="BJ89" s="48">
        <f>'A(IxI)'!BJ100*BJ$102</f>
        <v>190314.34095871661</v>
      </c>
      <c r="BK89" s="48">
        <f>'A(IxI)'!BK100*BK$102</f>
        <v>-554568.80937827122</v>
      </c>
      <c r="BL89" s="48">
        <f>'A(IxI)'!BL100*BL$102</f>
        <v>15427.510684709418</v>
      </c>
      <c r="BM89" s="48">
        <f>'A(IxI)'!BM100*BM$102</f>
        <v>5362.1215004986243</v>
      </c>
      <c r="BN89" s="48">
        <f>'A(IxI)'!BN100*BN$102</f>
        <v>-17079.409539997763</v>
      </c>
      <c r="BO89" s="48">
        <f>'A(IxI)'!BO100*BO$102</f>
        <v>33303.107614430359</v>
      </c>
      <c r="BP89" s="48">
        <f>'A(IxI)'!BP100*BP$102</f>
        <v>79411.895589643595</v>
      </c>
      <c r="BQ89" s="48">
        <f>'A(IxI)'!BQ100*BQ$102</f>
        <v>33640.049218920118</v>
      </c>
      <c r="BR89" s="48">
        <f>'A(IxI)'!BR100*BR$102</f>
        <v>18061.822642945008</v>
      </c>
      <c r="BS89" s="48">
        <f>'A(IxI)'!BS100*BS$102</f>
        <v>284393.62297514814</v>
      </c>
      <c r="BT89" s="48">
        <f>'A(IxI)'!BT100*BT$102</f>
        <v>270143.28500526806</v>
      </c>
      <c r="BU89" s="48">
        <f>'A(IxI)'!BU100*BU$102</f>
        <v>98879.098256101512</v>
      </c>
      <c r="BV89" s="48">
        <f>'A(IxI)'!BV100*BV$102</f>
        <v>24868.154782282993</v>
      </c>
      <c r="BW89" s="48">
        <f>'A(IxI)'!BW100*BW$102</f>
        <v>37081.554773471697</v>
      </c>
      <c r="BX89" s="48">
        <f>'A(IxI)'!BX100*BX$102</f>
        <v>19114.533773605704</v>
      </c>
      <c r="BY89" s="48">
        <f>'A(IxI)'!BY100*BY$102</f>
        <v>66330.012556135698</v>
      </c>
      <c r="BZ89" s="48">
        <f>'A(IxI)'!BZ100*BZ$102</f>
        <v>42609.661603126799</v>
      </c>
      <c r="CA89" s="55">
        <f>'A(IxI)'!CA100*CA$102</f>
        <v>0</v>
      </c>
      <c r="CB89" s="236">
        <f t="shared" si="4"/>
        <v>1931121.0000000035</v>
      </c>
      <c r="CC89" s="51">
        <f>+'MIP(IxI)_TFEVP'!CC89</f>
        <v>3648976</v>
      </c>
      <c r="CD89" s="48">
        <f>+'MIP(IxI)_TFEVP'!CD89</f>
        <v>0</v>
      </c>
      <c r="CE89" s="48">
        <f>+'MIP(IxI)_TFEVP'!CE89</f>
        <v>0</v>
      </c>
      <c r="CF89" s="48">
        <f>+'MIP(IxI)_TFEVP'!CF89</f>
        <v>1456148</v>
      </c>
      <c r="CG89" s="48">
        <f>+'MIP(IxI)_TFEVP'!CG89</f>
        <v>0</v>
      </c>
      <c r="CH89" s="55">
        <f>+'MIP(IxI)_TFEVP'!CH89</f>
        <v>0</v>
      </c>
      <c r="CI89" s="175">
        <f>+'MIP(IxI)_TFEVP'!CI89</f>
        <v>7036245</v>
      </c>
      <c r="CJ89" s="81"/>
      <c r="CK89" s="81"/>
      <c r="CL89" s="81"/>
      <c r="CM89" s="182"/>
    </row>
    <row r="90" spans="1:93" x14ac:dyDescent="0.25">
      <c r="C90" s="115" t="s">
        <v>835</v>
      </c>
      <c r="D90" s="186">
        <f>D88+D89</f>
        <v>290883.99999999994</v>
      </c>
      <c r="E90" s="174">
        <f t="shared" ref="E90:BP90" si="13">E88+E89</f>
        <v>235472.00000000017</v>
      </c>
      <c r="F90" s="174">
        <f t="shared" si="13"/>
        <v>361595.99999999983</v>
      </c>
      <c r="G90" s="174">
        <f t="shared" si="13"/>
        <v>150469.99999999985</v>
      </c>
      <c r="H90" s="174">
        <f t="shared" si="13"/>
        <v>2809762.0000000028</v>
      </c>
      <c r="I90" s="174">
        <f t="shared" si="13"/>
        <v>674620.99999999732</v>
      </c>
      <c r="J90" s="174">
        <f t="shared" si="13"/>
        <v>255423.00000000116</v>
      </c>
      <c r="K90" s="174">
        <f t="shared" si="13"/>
        <v>528761.99999999942</v>
      </c>
      <c r="L90" s="174">
        <f t="shared" si="13"/>
        <v>259491.99999999985</v>
      </c>
      <c r="M90" s="174">
        <f t="shared" si="13"/>
        <v>1668867.9999999984</v>
      </c>
      <c r="N90" s="174">
        <f t="shared" si="13"/>
        <v>168417.00000000023</v>
      </c>
      <c r="O90" s="174">
        <f t="shared" si="13"/>
        <v>5048593.0000000112</v>
      </c>
      <c r="P90" s="174">
        <f t="shared" si="13"/>
        <v>1385570.9999999995</v>
      </c>
      <c r="Q90" s="174">
        <f t="shared" si="13"/>
        <v>3725903.0000000168</v>
      </c>
      <c r="R90" s="174">
        <f t="shared" si="13"/>
        <v>1681693.0000000019</v>
      </c>
      <c r="S90" s="174">
        <f t="shared" si="13"/>
        <v>173663.00000000041</v>
      </c>
      <c r="T90" s="174">
        <f t="shared" si="13"/>
        <v>1838953.9999999956</v>
      </c>
      <c r="U90" s="174">
        <f t="shared" si="13"/>
        <v>2329815.0000000047</v>
      </c>
      <c r="V90" s="174">
        <f t="shared" si="13"/>
        <v>4458541.9999999851</v>
      </c>
      <c r="W90" s="174">
        <f t="shared" si="13"/>
        <v>1279126.0000000075</v>
      </c>
      <c r="X90" s="174">
        <f t="shared" si="13"/>
        <v>1235289.9999999981</v>
      </c>
      <c r="Y90" s="174">
        <f t="shared" si="13"/>
        <v>474926.99999999726</v>
      </c>
      <c r="Z90" s="174">
        <f t="shared" si="13"/>
        <v>1354908.0000000035</v>
      </c>
      <c r="AA90" s="174">
        <f t="shared" si="13"/>
        <v>276288</v>
      </c>
      <c r="AB90" s="174">
        <f t="shared" si="13"/>
        <v>297903</v>
      </c>
      <c r="AC90" s="174">
        <f t="shared" si="13"/>
        <v>187572.00000000029</v>
      </c>
      <c r="AD90" s="174">
        <f t="shared" si="13"/>
        <v>184082.00000000035</v>
      </c>
      <c r="AE90" s="174">
        <f t="shared" si="13"/>
        <v>2790964</v>
      </c>
      <c r="AF90" s="174">
        <f t="shared" si="13"/>
        <v>742871</v>
      </c>
      <c r="AG90" s="174">
        <f t="shared" si="13"/>
        <v>108550.99999999943</v>
      </c>
      <c r="AH90" s="174">
        <f t="shared" si="13"/>
        <v>683013.99999999837</v>
      </c>
      <c r="AI90" s="174">
        <f t="shared" si="13"/>
        <v>411223.00000000076</v>
      </c>
      <c r="AJ90" s="174">
        <f t="shared" si="13"/>
        <v>0</v>
      </c>
      <c r="AK90" s="174">
        <f t="shared" si="13"/>
        <v>346424.00000000047</v>
      </c>
      <c r="AL90" s="174">
        <f t="shared" si="13"/>
        <v>583518.00000000023</v>
      </c>
      <c r="AM90" s="174">
        <f t="shared" si="13"/>
        <v>194949.99999999983</v>
      </c>
      <c r="AN90" s="174">
        <f t="shared" si="13"/>
        <v>615916.99999999953</v>
      </c>
      <c r="AO90" s="174">
        <f t="shared" si="13"/>
        <v>1488542.0000000002</v>
      </c>
      <c r="AP90" s="174">
        <f t="shared" si="13"/>
        <v>347130.00000000052</v>
      </c>
      <c r="AQ90" s="174">
        <f t="shared" si="13"/>
        <v>4483316.9999999981</v>
      </c>
      <c r="AR90" s="174">
        <f t="shared" si="13"/>
        <v>455301</v>
      </c>
      <c r="AS90" s="174">
        <f t="shared" si="13"/>
        <v>848537.00000000198</v>
      </c>
      <c r="AT90" s="174">
        <f t="shared" si="13"/>
        <v>370133.99999999942</v>
      </c>
      <c r="AU90" s="174">
        <f t="shared" si="13"/>
        <v>145691.00000000023</v>
      </c>
      <c r="AV90" s="174">
        <f t="shared" si="13"/>
        <v>1041884.9999999995</v>
      </c>
      <c r="AW90" s="174">
        <f t="shared" si="13"/>
        <v>255161.00000000003</v>
      </c>
      <c r="AX90" s="174">
        <f t="shared" si="13"/>
        <v>642971.00000000093</v>
      </c>
      <c r="AY90" s="174">
        <f t="shared" si="13"/>
        <v>1225311.0000000002</v>
      </c>
      <c r="AZ90" s="174">
        <f t="shared" si="13"/>
        <v>729034.00000000047</v>
      </c>
      <c r="BA90" s="174">
        <f t="shared" si="13"/>
        <v>144212.00000000047</v>
      </c>
      <c r="BB90" s="174">
        <f t="shared" si="13"/>
        <v>593975.99999999895</v>
      </c>
      <c r="BC90" s="174">
        <f t="shared" si="13"/>
        <v>147053.99999999965</v>
      </c>
      <c r="BD90" s="174">
        <f t="shared" si="13"/>
        <v>604295.00000000035</v>
      </c>
      <c r="BE90" s="174">
        <f t="shared" si="13"/>
        <v>412407.99999999971</v>
      </c>
      <c r="BF90" s="174">
        <f t="shared" si="13"/>
        <v>359021.00000000023</v>
      </c>
      <c r="BG90" s="174">
        <f t="shared" si="13"/>
        <v>2136686.9999999991</v>
      </c>
      <c r="BH90" s="174">
        <f t="shared" si="13"/>
        <v>535437</v>
      </c>
      <c r="BI90" s="174">
        <f t="shared" si="13"/>
        <v>6277751.9999999981</v>
      </c>
      <c r="BJ90" s="174">
        <f t="shared" si="13"/>
        <v>10473655.999999978</v>
      </c>
      <c r="BK90" s="174">
        <f t="shared" si="13"/>
        <v>7546558.0000000326</v>
      </c>
      <c r="BL90" s="174">
        <f t="shared" si="13"/>
        <v>225916.00000000003</v>
      </c>
      <c r="BM90" s="174">
        <f t="shared" si="13"/>
        <v>326917.00000000012</v>
      </c>
      <c r="BN90" s="174">
        <f t="shared" si="13"/>
        <v>1481531.9999999967</v>
      </c>
      <c r="BO90" s="174">
        <f t="shared" si="13"/>
        <v>2505691.9999999935</v>
      </c>
      <c r="BP90" s="174">
        <f t="shared" si="13"/>
        <v>2131423.0000000028</v>
      </c>
      <c r="BQ90" s="174">
        <f t="shared" ref="BQ90:CA90" si="14">BQ88+BQ89</f>
        <v>1328530.0000000009</v>
      </c>
      <c r="BR90" s="174">
        <f t="shared" si="14"/>
        <v>355265.00000000035</v>
      </c>
      <c r="BS90" s="174">
        <f t="shared" si="14"/>
        <v>3016509.0000000126</v>
      </c>
      <c r="BT90" s="174">
        <f t="shared" si="14"/>
        <v>5648050.0000000009</v>
      </c>
      <c r="BU90" s="174">
        <f t="shared" si="14"/>
        <v>1531764.0000000037</v>
      </c>
      <c r="BV90" s="174">
        <f t="shared" si="14"/>
        <v>1126622.9999999991</v>
      </c>
      <c r="BW90" s="174">
        <f t="shared" si="14"/>
        <v>507068.00000000058</v>
      </c>
      <c r="BX90" s="174">
        <f t="shared" si="14"/>
        <v>2234198.9999999991</v>
      </c>
      <c r="BY90" s="174">
        <f t="shared" si="14"/>
        <v>1349628.0000000002</v>
      </c>
      <c r="BZ90" s="174">
        <f t="shared" si="14"/>
        <v>1306502.0000000002</v>
      </c>
      <c r="CA90" s="187">
        <f t="shared" si="14"/>
        <v>0</v>
      </c>
      <c r="CB90" s="84">
        <f t="shared" si="4"/>
        <v>106153717.00000004</v>
      </c>
      <c r="CC90" s="238">
        <f t="shared" ref="CC90:CI90" si="15">CC88+CC89</f>
        <v>77553314.00000003</v>
      </c>
      <c r="CD90" s="174">
        <f t="shared" si="15"/>
        <v>16434472</v>
      </c>
      <c r="CE90" s="174">
        <f t="shared" si="15"/>
        <v>1601926.0000000005</v>
      </c>
      <c r="CF90" s="174">
        <f t="shared" si="15"/>
        <v>24005494.000000015</v>
      </c>
      <c r="CG90" s="174">
        <f t="shared" si="15"/>
        <v>1032857.9999999999</v>
      </c>
      <c r="CH90" s="187">
        <f t="shared" si="15"/>
        <v>34606578</v>
      </c>
      <c r="CI90" s="79">
        <f t="shared" si="15"/>
        <v>261388359.00000006</v>
      </c>
      <c r="CJ90" s="127"/>
      <c r="CK90" s="81"/>
      <c r="CL90" s="81"/>
      <c r="CM90" s="182"/>
    </row>
    <row r="91" spans="1:93" x14ac:dyDescent="0.25">
      <c r="C91" s="125" t="s">
        <v>836</v>
      </c>
      <c r="D91" s="177">
        <f>+SUM(D92:D94)</f>
        <v>476124.99999999988</v>
      </c>
      <c r="E91" s="178">
        <f t="shared" ref="E91:BP91" si="16">+SUM(E92:E94)</f>
        <v>160945.00000000012</v>
      </c>
      <c r="F91" s="178">
        <f t="shared" si="16"/>
        <v>526569.99999999895</v>
      </c>
      <c r="G91" s="178">
        <f t="shared" si="16"/>
        <v>83048</v>
      </c>
      <c r="H91" s="178">
        <f t="shared" si="16"/>
        <v>3003417.0000000019</v>
      </c>
      <c r="I91" s="178">
        <f t="shared" si="16"/>
        <v>839139.99999999662</v>
      </c>
      <c r="J91" s="178">
        <f t="shared" si="16"/>
        <v>240693.00000000093</v>
      </c>
      <c r="K91" s="178">
        <f t="shared" si="16"/>
        <v>924627.99999999919</v>
      </c>
      <c r="L91" s="178">
        <f t="shared" si="16"/>
        <v>383809.99999999988</v>
      </c>
      <c r="M91" s="178">
        <f t="shared" si="16"/>
        <v>1269950.9999999991</v>
      </c>
      <c r="N91" s="178">
        <f t="shared" si="16"/>
        <v>290689.00000000012</v>
      </c>
      <c r="O91" s="178">
        <f t="shared" si="16"/>
        <v>1526465.0000000028</v>
      </c>
      <c r="P91" s="178">
        <f t="shared" si="16"/>
        <v>2683993.0000000005</v>
      </c>
      <c r="Q91" s="178">
        <f t="shared" si="16"/>
        <v>5332478.0000000196</v>
      </c>
      <c r="R91" s="178">
        <f t="shared" si="16"/>
        <v>1941071.0000000009</v>
      </c>
      <c r="S91" s="178">
        <f t="shared" si="16"/>
        <v>123661.00000000015</v>
      </c>
      <c r="T91" s="178">
        <f t="shared" si="16"/>
        <v>1145812.9999999977</v>
      </c>
      <c r="U91" s="178">
        <f t="shared" si="16"/>
        <v>612788.0000000014</v>
      </c>
      <c r="V91" s="178">
        <f t="shared" si="16"/>
        <v>3018048.9999999893</v>
      </c>
      <c r="W91" s="178">
        <f t="shared" si="16"/>
        <v>429499.00000000233</v>
      </c>
      <c r="X91" s="178">
        <f t="shared" si="16"/>
        <v>632739.99999999872</v>
      </c>
      <c r="Y91" s="178">
        <f t="shared" si="16"/>
        <v>357861.9999999982</v>
      </c>
      <c r="Z91" s="178">
        <f t="shared" si="16"/>
        <v>728184.00000000244</v>
      </c>
      <c r="AA91" s="178">
        <f t="shared" si="16"/>
        <v>235096.00000000006</v>
      </c>
      <c r="AB91" s="178">
        <f t="shared" si="16"/>
        <v>114907.99999999991</v>
      </c>
      <c r="AC91" s="178">
        <f t="shared" si="16"/>
        <v>101357.00000000015</v>
      </c>
      <c r="AD91" s="178">
        <f t="shared" si="16"/>
        <v>84304.000000000146</v>
      </c>
      <c r="AE91" s="178">
        <f t="shared" si="16"/>
        <v>475292.00000000047</v>
      </c>
      <c r="AF91" s="178">
        <f t="shared" si="16"/>
        <v>497549.00000000035</v>
      </c>
      <c r="AG91" s="178">
        <f t="shared" si="16"/>
        <v>40475.999999999774</v>
      </c>
      <c r="AH91" s="178">
        <f t="shared" si="16"/>
        <v>260756.99999999953</v>
      </c>
      <c r="AI91" s="178">
        <f t="shared" si="16"/>
        <v>260758.00000000047</v>
      </c>
      <c r="AJ91" s="178">
        <f t="shared" si="16"/>
        <v>0</v>
      </c>
      <c r="AK91" s="178">
        <f t="shared" si="16"/>
        <v>195277.00000000009</v>
      </c>
      <c r="AL91" s="178">
        <f t="shared" si="16"/>
        <v>487636.99999999977</v>
      </c>
      <c r="AM91" s="178">
        <f t="shared" si="16"/>
        <v>116920.99999999997</v>
      </c>
      <c r="AN91" s="178">
        <f t="shared" si="16"/>
        <v>405158.99999999988</v>
      </c>
      <c r="AO91" s="178">
        <f t="shared" si="16"/>
        <v>520073.00000000047</v>
      </c>
      <c r="AP91" s="178">
        <f t="shared" si="16"/>
        <v>272543.00000000047</v>
      </c>
      <c r="AQ91" s="178">
        <f t="shared" si="16"/>
        <v>633606.00000000023</v>
      </c>
      <c r="AR91" s="178">
        <f t="shared" si="16"/>
        <v>241243.99999999985</v>
      </c>
      <c r="AS91" s="178">
        <f t="shared" si="16"/>
        <v>430905.00000000093</v>
      </c>
      <c r="AT91" s="178">
        <f t="shared" si="16"/>
        <v>247547.99999999988</v>
      </c>
      <c r="AU91" s="178">
        <f t="shared" si="16"/>
        <v>89065.000000000116</v>
      </c>
      <c r="AV91" s="178">
        <f t="shared" si="16"/>
        <v>511850.99999999977</v>
      </c>
      <c r="AW91" s="178">
        <f t="shared" si="16"/>
        <v>139373</v>
      </c>
      <c r="AX91" s="178">
        <f t="shared" si="16"/>
        <v>423319.00000000035</v>
      </c>
      <c r="AY91" s="178">
        <f t="shared" si="16"/>
        <v>374832.00000000012</v>
      </c>
      <c r="AZ91" s="178">
        <f t="shared" si="16"/>
        <v>517621.00000000012</v>
      </c>
      <c r="BA91" s="178">
        <f t="shared" si="16"/>
        <v>117248.00000000032</v>
      </c>
      <c r="BB91" s="178">
        <f t="shared" si="16"/>
        <v>252346.99999999965</v>
      </c>
      <c r="BC91" s="178">
        <f t="shared" si="16"/>
        <v>138170.99999999968</v>
      </c>
      <c r="BD91" s="178">
        <f t="shared" si="16"/>
        <v>167183.00000000015</v>
      </c>
      <c r="BE91" s="178">
        <f t="shared" si="16"/>
        <v>309131.99999999994</v>
      </c>
      <c r="BF91" s="178">
        <f t="shared" si="16"/>
        <v>430783.99999999977</v>
      </c>
      <c r="BG91" s="178">
        <f t="shared" si="16"/>
        <v>1544537.9999999991</v>
      </c>
      <c r="BH91" s="178">
        <f t="shared" si="16"/>
        <v>485336</v>
      </c>
      <c r="BI91" s="178">
        <f t="shared" si="16"/>
        <v>5348650.9999999991</v>
      </c>
      <c r="BJ91" s="178">
        <f t="shared" si="16"/>
        <v>18669767.999999963</v>
      </c>
      <c r="BK91" s="178">
        <f t="shared" si="16"/>
        <v>5105271.0000000112</v>
      </c>
      <c r="BL91" s="178">
        <f t="shared" si="16"/>
        <v>181336.0000000002</v>
      </c>
      <c r="BM91" s="178">
        <f t="shared" si="16"/>
        <v>362045.00000000035</v>
      </c>
      <c r="BN91" s="178">
        <f t="shared" si="16"/>
        <v>1221312.9999999972</v>
      </c>
      <c r="BO91" s="178">
        <f t="shared" si="16"/>
        <v>2466266.9999999972</v>
      </c>
      <c r="BP91" s="178">
        <f t="shared" si="16"/>
        <v>4659672.0000000056</v>
      </c>
      <c r="BQ91" s="178">
        <f t="shared" ref="BQ91:CA91" si="17">+SUM(BQ92:BQ94)</f>
        <v>471317.00000000012</v>
      </c>
      <c r="BR91" s="178">
        <f t="shared" si="17"/>
        <v>307148.00000000012</v>
      </c>
      <c r="BS91" s="178">
        <f t="shared" si="17"/>
        <v>7832978.0000000326</v>
      </c>
      <c r="BT91" s="178">
        <f t="shared" si="17"/>
        <v>8410829.0000000037</v>
      </c>
      <c r="BU91" s="178">
        <f t="shared" si="17"/>
        <v>8446015.0000000261</v>
      </c>
      <c r="BV91" s="178">
        <f t="shared" si="17"/>
        <v>1763631.9999999995</v>
      </c>
      <c r="BW91" s="178">
        <f t="shared" si="17"/>
        <v>3982286</v>
      </c>
      <c r="BX91" s="178">
        <f t="shared" si="17"/>
        <v>1935175.0000000005</v>
      </c>
      <c r="BY91" s="178">
        <f t="shared" si="17"/>
        <v>2717135</v>
      </c>
      <c r="BZ91" s="178">
        <f t="shared" si="17"/>
        <v>1189363</v>
      </c>
      <c r="CA91" s="179">
        <f t="shared" si="17"/>
        <v>832526</v>
      </c>
      <c r="CB91" s="50">
        <f t="shared" si="4"/>
        <v>113756556.00000004</v>
      </c>
      <c r="CC91" s="127"/>
      <c r="CD91" s="127"/>
      <c r="CE91" s="127"/>
      <c r="CF91" s="127"/>
      <c r="CG91" s="127"/>
      <c r="CH91" s="127"/>
      <c r="CI91" s="127"/>
      <c r="CJ91" s="127"/>
      <c r="CK91" s="81"/>
      <c r="CL91" s="81"/>
    </row>
    <row r="92" spans="1:93" x14ac:dyDescent="0.25">
      <c r="C92" s="181" t="s">
        <v>826</v>
      </c>
      <c r="D92" s="61">
        <f>'A(IxI)'!D103*D$102</f>
        <v>94382.999999999971</v>
      </c>
      <c r="E92" s="48">
        <f>'A(IxI)'!E103*E$102</f>
        <v>45443.000000000036</v>
      </c>
      <c r="F92" s="48">
        <f>'A(IxI)'!F103*F$102</f>
        <v>93832.999999999811</v>
      </c>
      <c r="G92" s="48">
        <f>'A(IxI)'!G103*G$102</f>
        <v>30026.999999999996</v>
      </c>
      <c r="H92" s="48">
        <f>'A(IxI)'!H103*H$102</f>
        <v>995263.0000000007</v>
      </c>
      <c r="I92" s="48">
        <f>'A(IxI)'!I103*I$102</f>
        <v>601459.99999999756</v>
      </c>
      <c r="J92" s="48">
        <f>'A(IxI)'!J103*J$102</f>
        <v>95242.000000000378</v>
      </c>
      <c r="K92" s="48">
        <f>'A(IxI)'!K103*K$102</f>
        <v>147995.99999999985</v>
      </c>
      <c r="L92" s="48">
        <f>'A(IxI)'!L103*L$102</f>
        <v>95469.999999999971</v>
      </c>
      <c r="M92" s="48">
        <f>'A(IxI)'!M103*M$102</f>
        <v>356292.99999999971</v>
      </c>
      <c r="N92" s="48">
        <f>'A(IxI)'!N103*N$102</f>
        <v>47924.000000000022</v>
      </c>
      <c r="O92" s="48">
        <f>'A(IxI)'!O103*O$102</f>
        <v>780736.00000000151</v>
      </c>
      <c r="P92" s="48">
        <f>'A(IxI)'!P103*P$102</f>
        <v>584727.00000000012</v>
      </c>
      <c r="Q92" s="48">
        <f>'A(IxI)'!Q103*Q$102</f>
        <v>140087.00000000049</v>
      </c>
      <c r="R92" s="48">
        <f>'A(IxI)'!R103*R$102</f>
        <v>375911.00000000017</v>
      </c>
      <c r="S92" s="48">
        <f>'A(IxI)'!S103*S$102</f>
        <v>50812.000000000058</v>
      </c>
      <c r="T92" s="48">
        <f>'A(IxI)'!T103*T$102</f>
        <v>441029.99999999907</v>
      </c>
      <c r="U92" s="48">
        <f>'A(IxI)'!U103*U$102</f>
        <v>398303.00000000093</v>
      </c>
      <c r="V92" s="48">
        <f>'A(IxI)'!V103*V$102</f>
        <v>522861.9999999982</v>
      </c>
      <c r="W92" s="48">
        <f>'A(IxI)'!W103*W$102</f>
        <v>156117.00000000084</v>
      </c>
      <c r="X92" s="48">
        <f>'A(IxI)'!X103*X$102</f>
        <v>207414.99999999956</v>
      </c>
      <c r="Y92" s="48">
        <f>'A(IxI)'!Y103*Y$102</f>
        <v>160399.99999999919</v>
      </c>
      <c r="Z92" s="48">
        <f>'A(IxI)'!Z103*Z$102</f>
        <v>186433.00000000061</v>
      </c>
      <c r="AA92" s="48">
        <f>'A(IxI)'!AA103*AA$102</f>
        <v>138549.00000000003</v>
      </c>
      <c r="AB92" s="48">
        <f>'A(IxI)'!AB103*AB$102</f>
        <v>54597.999999999956</v>
      </c>
      <c r="AC92" s="48">
        <f>'A(IxI)'!AC103*AC$102</f>
        <v>64073.000000000095</v>
      </c>
      <c r="AD92" s="48">
        <f>'A(IxI)'!AD103*AD$102</f>
        <v>27336.000000000047</v>
      </c>
      <c r="AE92" s="48">
        <f>'A(IxI)'!AE103*AE$102</f>
        <v>179687.0000000002</v>
      </c>
      <c r="AF92" s="48">
        <f>'A(IxI)'!AF103*AF$102</f>
        <v>251335.0000000002</v>
      </c>
      <c r="AG92" s="48">
        <f>'A(IxI)'!AG103*AG$102</f>
        <v>17304.999999999905</v>
      </c>
      <c r="AH92" s="48">
        <f>'A(IxI)'!AH103*AH$102</f>
        <v>137548.99999999977</v>
      </c>
      <c r="AI92" s="48">
        <f>'A(IxI)'!AI103*AI$102</f>
        <v>65046.000000000124</v>
      </c>
      <c r="AJ92" s="48">
        <f>'A(IxI)'!AJ103*AJ$102</f>
        <v>0</v>
      </c>
      <c r="AK92" s="48">
        <f>'A(IxI)'!AK103*AK$102</f>
        <v>121335.00000000006</v>
      </c>
      <c r="AL92" s="48">
        <f>'A(IxI)'!AL103*AL$102</f>
        <v>223471.99999999991</v>
      </c>
      <c r="AM92" s="48">
        <f>'A(IxI)'!AM103*AM$102</f>
        <v>61851.999999999978</v>
      </c>
      <c r="AN92" s="48">
        <f>'A(IxI)'!AN103*AN$102</f>
        <v>149992.99999999994</v>
      </c>
      <c r="AO92" s="48">
        <f>'A(IxI)'!AO103*AO$102</f>
        <v>225687.0000000002</v>
      </c>
      <c r="AP92" s="48">
        <f>'A(IxI)'!AP103*AP$102</f>
        <v>104738.00000000017</v>
      </c>
      <c r="AQ92" s="48">
        <f>'A(IxI)'!AQ103*AQ$102</f>
        <v>90615.000000000029</v>
      </c>
      <c r="AR92" s="48">
        <f>'A(IxI)'!AR103*AR$102</f>
        <v>108765.99999999993</v>
      </c>
      <c r="AS92" s="48">
        <f>'A(IxI)'!AS103*AS$102</f>
        <v>203136.00000000044</v>
      </c>
      <c r="AT92" s="48">
        <f>'A(IxI)'!AT103*AT$102</f>
        <v>141967.99999999994</v>
      </c>
      <c r="AU92" s="48">
        <f>'A(IxI)'!AU103*AU$102</f>
        <v>46009.000000000058</v>
      </c>
      <c r="AV92" s="48">
        <f>'A(IxI)'!AV103*AV$102</f>
        <v>264545.99999999988</v>
      </c>
      <c r="AW92" s="48">
        <f>'A(IxI)'!AW103*AW$102</f>
        <v>80720</v>
      </c>
      <c r="AX92" s="48">
        <f>'A(IxI)'!AX103*AX$102</f>
        <v>140083.00000000012</v>
      </c>
      <c r="AY92" s="48">
        <f>'A(IxI)'!AY103*AY$102</f>
        <v>154565.00000000003</v>
      </c>
      <c r="AZ92" s="48">
        <f>'A(IxI)'!AZ103*AZ$102</f>
        <v>209995.00000000006</v>
      </c>
      <c r="BA92" s="48">
        <f>'A(IxI)'!BA103*BA$102</f>
        <v>34464.000000000095</v>
      </c>
      <c r="BB92" s="48">
        <f>'A(IxI)'!BB103*BB$102</f>
        <v>112158.99999999985</v>
      </c>
      <c r="BC92" s="48">
        <f>'A(IxI)'!BC103*BC$102</f>
        <v>62947.999999999862</v>
      </c>
      <c r="BD92" s="48">
        <f>'A(IxI)'!BD103*BD$102</f>
        <v>94516.000000000087</v>
      </c>
      <c r="BE92" s="48">
        <f>'A(IxI)'!BE103*BE$102</f>
        <v>127328.99999999999</v>
      </c>
      <c r="BF92" s="48">
        <f>'A(IxI)'!BF103*BF$102</f>
        <v>199792.99999999988</v>
      </c>
      <c r="BG92" s="48">
        <f>'A(IxI)'!BG103*BG$102</f>
        <v>729944.99999999953</v>
      </c>
      <c r="BH92" s="48">
        <f>'A(IxI)'!BH103*BH$102</f>
        <v>277481</v>
      </c>
      <c r="BI92" s="48">
        <f>'A(IxI)'!BI103*BI$102</f>
        <v>1822357.9999999995</v>
      </c>
      <c r="BJ92" s="48">
        <f>'A(IxI)'!BJ103*BJ$102</f>
        <v>7297584.9999999851</v>
      </c>
      <c r="BK92" s="48">
        <f>'A(IxI)'!BK103*BK$102</f>
        <v>1526604.0000000035</v>
      </c>
      <c r="BL92" s="48">
        <f>'A(IxI)'!BL103*BL$102</f>
        <v>86552.000000000102</v>
      </c>
      <c r="BM92" s="48">
        <f>'A(IxI)'!BM103*BM$102</f>
        <v>190377.00000000017</v>
      </c>
      <c r="BN92" s="48">
        <f>'A(IxI)'!BN103*BN$102</f>
        <v>663383.99999999849</v>
      </c>
      <c r="BO92" s="48">
        <f>'A(IxI)'!BO103*BO$102</f>
        <v>1116970.9999999986</v>
      </c>
      <c r="BP92" s="48">
        <f>'A(IxI)'!BP103*BP$102</f>
        <v>1503083.0000000016</v>
      </c>
      <c r="BQ92" s="48">
        <f>'A(IxI)'!BQ103*BQ$102</f>
        <v>236847.00000000006</v>
      </c>
      <c r="BR92" s="48">
        <f>'A(IxI)'!BR103*BR$102</f>
        <v>220235.00000000006</v>
      </c>
      <c r="BS92" s="48">
        <f>'A(IxI)'!BS103*BS$102</f>
        <v>256995.00000000105</v>
      </c>
      <c r="BT92" s="48">
        <f>'A(IxI)'!BT103*BT$102</f>
        <v>3382892.0000000014</v>
      </c>
      <c r="BU92" s="48">
        <f>'A(IxI)'!BU103*BU$102</f>
        <v>6162449.0000000196</v>
      </c>
      <c r="BV92" s="48">
        <f>'A(IxI)'!BV103*BV$102</f>
        <v>1380667.9999999995</v>
      </c>
      <c r="BW92" s="48">
        <f>'A(IxI)'!BW103*BW$102</f>
        <v>3594488</v>
      </c>
      <c r="BX92" s="48">
        <f>'A(IxI)'!BX103*BX$102</f>
        <v>1117457.0000000002</v>
      </c>
      <c r="BY92" s="48">
        <f>'A(IxI)'!BY103*BY$102</f>
        <v>2456412</v>
      </c>
      <c r="BZ92" s="48">
        <f>'A(IxI)'!BZ103*BZ$102</f>
        <v>593730</v>
      </c>
      <c r="CA92" s="55">
        <f>'A(IxI)'!CA103*CA$102</f>
        <v>832526</v>
      </c>
      <c r="CB92" s="175">
        <f t="shared" si="4"/>
        <v>45951373.000000007</v>
      </c>
      <c r="CC92" s="81"/>
      <c r="CD92" s="81"/>
      <c r="CE92" s="81"/>
      <c r="CF92" s="81"/>
      <c r="CG92" s="81"/>
      <c r="CH92" s="81"/>
      <c r="CI92" s="81"/>
      <c r="CJ92" s="81"/>
      <c r="CK92" s="81"/>
      <c r="CL92" s="81"/>
    </row>
    <row r="93" spans="1:93" x14ac:dyDescent="0.25">
      <c r="C93" s="181" t="s">
        <v>837</v>
      </c>
      <c r="D93" s="61">
        <f>'A(IxI)'!D104*D$102</f>
        <v>1117.9999999999995</v>
      </c>
      <c r="E93" s="48">
        <f>'A(IxI)'!E104*E$102</f>
        <v>1464.0000000000011</v>
      </c>
      <c r="F93" s="48">
        <f>'A(IxI)'!F104*F$102</f>
        <v>448.99999999999915</v>
      </c>
      <c r="G93" s="48">
        <f>'A(IxI)'!G104*G$102</f>
        <v>1081</v>
      </c>
      <c r="H93" s="48">
        <f>'A(IxI)'!H104*H$102</f>
        <v>10087.000000000007</v>
      </c>
      <c r="I93" s="48">
        <f>'A(IxI)'!I104*I$102</f>
        <v>5178.99999999998</v>
      </c>
      <c r="J93" s="48">
        <f>'A(IxI)'!J104*J$102</f>
        <v>1515.0000000000059</v>
      </c>
      <c r="K93" s="48">
        <f>'A(IxI)'!K104*K$102</f>
        <v>2187.9999999999977</v>
      </c>
      <c r="L93" s="48">
        <f>'A(IxI)'!L104*L$102</f>
        <v>1809.9999999999995</v>
      </c>
      <c r="M93" s="48">
        <f>'A(IxI)'!M104*M$102</f>
        <v>8164.9999999999936</v>
      </c>
      <c r="N93" s="48">
        <f>'A(IxI)'!N104*N$102</f>
        <v>810.00000000000034</v>
      </c>
      <c r="O93" s="48">
        <f>'A(IxI)'!O104*O$102</f>
        <v>19602.00000000004</v>
      </c>
      <c r="P93" s="48">
        <f>'A(IxI)'!P104*P$102</f>
        <v>120857.00000000003</v>
      </c>
      <c r="Q93" s="48">
        <f>'A(IxI)'!Q104*Q$102</f>
        <v>7730.0000000000264</v>
      </c>
      <c r="R93" s="48">
        <f>'A(IxI)'!R104*R$102</f>
        <v>76357.000000000044</v>
      </c>
      <c r="S93" s="48">
        <f>'A(IxI)'!S104*S$102</f>
        <v>7813.0000000000091</v>
      </c>
      <c r="T93" s="48">
        <f>'A(IxI)'!T104*T$102</f>
        <v>5429.9999999999882</v>
      </c>
      <c r="U93" s="48">
        <f>'A(IxI)'!U104*U$102</f>
        <v>11116.000000000024</v>
      </c>
      <c r="V93" s="48">
        <f>'A(IxI)'!V104*V$102</f>
        <v>4845.9999999999836</v>
      </c>
      <c r="W93" s="48">
        <f>'A(IxI)'!W104*W$102</f>
        <v>7797.0000000000418</v>
      </c>
      <c r="X93" s="48">
        <f>'A(IxI)'!X104*X$102</f>
        <v>3228.9999999999936</v>
      </c>
      <c r="Y93" s="48">
        <f>'A(IxI)'!Y104*Y$102</f>
        <v>1649.9999999999916</v>
      </c>
      <c r="Z93" s="48">
        <f>'A(IxI)'!Z104*Z$102</f>
        <v>3949.0000000000132</v>
      </c>
      <c r="AA93" s="48">
        <f>'A(IxI)'!AA104*AA$102</f>
        <v>3325.0000000000009</v>
      </c>
      <c r="AB93" s="48">
        <f>'A(IxI)'!AB104*AB$102</f>
        <v>1518.9999999999986</v>
      </c>
      <c r="AC93" s="48">
        <f>'A(IxI)'!AC104*AC$102</f>
        <v>981.00000000000136</v>
      </c>
      <c r="AD93" s="48">
        <f>'A(IxI)'!AD104*AD$102</f>
        <v>485.00000000000085</v>
      </c>
      <c r="AE93" s="48">
        <f>'A(IxI)'!AE104*AE$102</f>
        <v>8152.00000000001</v>
      </c>
      <c r="AF93" s="48">
        <f>'A(IxI)'!AF104*AF$102</f>
        <v>3900.0000000000027</v>
      </c>
      <c r="AG93" s="48">
        <f>'A(IxI)'!AG104*AG$102</f>
        <v>385.9999999999979</v>
      </c>
      <c r="AH93" s="48">
        <f>'A(IxI)'!AH104*AH$102</f>
        <v>4139.9999999999927</v>
      </c>
      <c r="AI93" s="48">
        <f>'A(IxI)'!AI104*AI$102</f>
        <v>2594.000000000005</v>
      </c>
      <c r="AJ93" s="48">
        <f>'A(IxI)'!AJ104*AJ$102</f>
        <v>0</v>
      </c>
      <c r="AK93" s="48">
        <f>'A(IxI)'!AK104*AK$102</f>
        <v>4854.0000000000018</v>
      </c>
      <c r="AL93" s="48">
        <f>'A(IxI)'!AL104*AL$102</f>
        <v>3407.9999999999986</v>
      </c>
      <c r="AM93" s="48">
        <f>'A(IxI)'!AM104*AM$102</f>
        <v>1111.9999999999995</v>
      </c>
      <c r="AN93" s="48">
        <f>'A(IxI)'!AN104*AN$102</f>
        <v>3668.9999999999991</v>
      </c>
      <c r="AO93" s="48">
        <f>'A(IxI)'!AO104*AO$102</f>
        <v>8292.0000000000073</v>
      </c>
      <c r="AP93" s="48">
        <f>'A(IxI)'!AP104*AP$102</f>
        <v>3795.0000000000064</v>
      </c>
      <c r="AQ93" s="48">
        <f>'A(IxI)'!AQ104*AQ$102</f>
        <v>2394.0000000000009</v>
      </c>
      <c r="AR93" s="48">
        <f>'A(IxI)'!AR104*AR$102</f>
        <v>4214.9999999999973</v>
      </c>
      <c r="AS93" s="48">
        <f>'A(IxI)'!AS104*AS$102</f>
        <v>4570.00000000001</v>
      </c>
      <c r="AT93" s="48">
        <f>'A(IxI)'!AT104*AT$102</f>
        <v>3761.9999999999977</v>
      </c>
      <c r="AU93" s="48">
        <f>'A(IxI)'!AU104*AU$102</f>
        <v>579.00000000000068</v>
      </c>
      <c r="AV93" s="48">
        <f>'A(IxI)'!AV104*AV$102</f>
        <v>7532.9999999999982</v>
      </c>
      <c r="AW93" s="48">
        <f>'A(IxI)'!AW104*AW$102</f>
        <v>2023</v>
      </c>
      <c r="AX93" s="48">
        <f>'A(IxI)'!AX104*AX$102</f>
        <v>9611.0000000000073</v>
      </c>
      <c r="AY93" s="48">
        <f>'A(IxI)'!AY104*AY$102</f>
        <v>5145.0000000000018</v>
      </c>
      <c r="AZ93" s="48">
        <f>'A(IxI)'!AZ104*AZ$102</f>
        <v>5273.0000000000018</v>
      </c>
      <c r="BA93" s="48">
        <f>'A(IxI)'!BA104*BA$102</f>
        <v>3004.0000000000077</v>
      </c>
      <c r="BB93" s="48">
        <f>'A(IxI)'!BB104*BB$102</f>
        <v>3357.9999999999955</v>
      </c>
      <c r="BC93" s="48">
        <f>'A(IxI)'!BC104*BC$102</f>
        <v>1672.9999999999961</v>
      </c>
      <c r="BD93" s="48">
        <f>'A(IxI)'!BD104*BD$102</f>
        <v>3158.0000000000027</v>
      </c>
      <c r="BE93" s="48">
        <f>'A(IxI)'!BE104*BE$102</f>
        <v>2809.9999999999995</v>
      </c>
      <c r="BF93" s="48">
        <f>'A(IxI)'!BF104*BF$102</f>
        <v>4921.9999999999973</v>
      </c>
      <c r="BG93" s="48">
        <f>'A(IxI)'!BG104*BG$102</f>
        <v>24895.999999999985</v>
      </c>
      <c r="BH93" s="48">
        <f>'A(IxI)'!BH104*BH$102</f>
        <v>5915</v>
      </c>
      <c r="BI93" s="48">
        <f>'A(IxI)'!BI104*BI$102</f>
        <v>50766.999999999993</v>
      </c>
      <c r="BJ93" s="48">
        <f>'A(IxI)'!BJ104*BJ$102</f>
        <v>251448.99999999953</v>
      </c>
      <c r="BK93" s="48">
        <f>'A(IxI)'!BK104*BK$102</f>
        <v>91798.000000000218</v>
      </c>
      <c r="BL93" s="48">
        <f>'A(IxI)'!BL104*BL$102</f>
        <v>3110.0000000000036</v>
      </c>
      <c r="BM93" s="48">
        <f>'A(IxI)'!BM104*BM$102</f>
        <v>6354.0000000000055</v>
      </c>
      <c r="BN93" s="48">
        <f>'A(IxI)'!BN104*BN$102</f>
        <v>12313.999999999973</v>
      </c>
      <c r="BO93" s="48">
        <f>'A(IxI)'!BO104*BO$102</f>
        <v>67497.999999999913</v>
      </c>
      <c r="BP93" s="48">
        <f>'A(IxI)'!BP104*BP$102</f>
        <v>246354.00000000029</v>
      </c>
      <c r="BQ93" s="48">
        <f>'A(IxI)'!BQ104*BQ$102</f>
        <v>82703.000000000029</v>
      </c>
      <c r="BR93" s="48">
        <f>'A(IxI)'!BR104*BR$102</f>
        <v>12617.000000000004</v>
      </c>
      <c r="BS93" s="48">
        <f>'A(IxI)'!BS104*BS$102</f>
        <v>93521.000000000393</v>
      </c>
      <c r="BT93" s="48">
        <f>'A(IxI)'!BT104*BT$102</f>
        <v>82965.000000000029</v>
      </c>
      <c r="BU93" s="48">
        <f>'A(IxI)'!BU104*BU$102</f>
        <v>6713.0000000000218</v>
      </c>
      <c r="BV93" s="48">
        <f>'A(IxI)'!BV104*BV$102</f>
        <v>26539.999999999989</v>
      </c>
      <c r="BW93" s="48">
        <f>'A(IxI)'!BW104*BW$102</f>
        <v>204</v>
      </c>
      <c r="BX93" s="48">
        <f>'A(IxI)'!BX104*BX$102</f>
        <v>22558.000000000004</v>
      </c>
      <c r="BY93" s="48">
        <f>'A(IxI)'!BY104*BY$102</f>
        <v>13</v>
      </c>
      <c r="BZ93" s="48">
        <f>'A(IxI)'!BZ104*BZ$102</f>
        <v>37463</v>
      </c>
      <c r="CA93" s="55">
        <f>'A(IxI)'!CA104*CA$102</f>
        <v>0</v>
      </c>
      <c r="CB93" s="175">
        <f t="shared" si="4"/>
        <v>1544636.0000000007</v>
      </c>
      <c r="CC93" s="81"/>
      <c r="CD93" s="81"/>
      <c r="CE93" s="81"/>
      <c r="CF93" s="81"/>
      <c r="CG93" s="81"/>
      <c r="CH93" s="81"/>
      <c r="CI93" s="81"/>
      <c r="CJ93" s="81"/>
      <c r="CK93" s="81"/>
      <c r="CL93" s="81"/>
    </row>
    <row r="94" spans="1:93" x14ac:dyDescent="0.25">
      <c r="C94" s="181" t="s">
        <v>838</v>
      </c>
      <c r="D94" s="61">
        <f>'A(IxI)'!D105*D$102</f>
        <v>380623.99999999988</v>
      </c>
      <c r="E94" s="48">
        <f>'A(IxI)'!E105*E$102</f>
        <v>114038.00000000009</v>
      </c>
      <c r="F94" s="48">
        <f>'A(IxI)'!F105*F$102</f>
        <v>432287.99999999913</v>
      </c>
      <c r="G94" s="48">
        <f>'A(IxI)'!G105*G$102</f>
        <v>51940</v>
      </c>
      <c r="H94" s="48">
        <f>'A(IxI)'!H105*H$102</f>
        <v>1998067.0000000012</v>
      </c>
      <c r="I94" s="48">
        <f>'A(IxI)'!I105*I$102</f>
        <v>232500.99999999907</v>
      </c>
      <c r="J94" s="48">
        <f>'A(IxI)'!J105*J$102</f>
        <v>143936.00000000055</v>
      </c>
      <c r="K94" s="48">
        <f>'A(IxI)'!K105*K$102</f>
        <v>774443.9999999993</v>
      </c>
      <c r="L94" s="48">
        <f>'A(IxI)'!L105*L$102</f>
        <v>286529.99999999994</v>
      </c>
      <c r="M94" s="48">
        <f>'A(IxI)'!M105*M$102</f>
        <v>905492.9999999993</v>
      </c>
      <c r="N94" s="48">
        <f>'A(IxI)'!N105*N$102</f>
        <v>241955.00000000012</v>
      </c>
      <c r="O94" s="48">
        <f>'A(IxI)'!O105*O$102</f>
        <v>726127.0000000014</v>
      </c>
      <c r="P94" s="48">
        <f>'A(IxI)'!P105*P$102</f>
        <v>1978409.0000000005</v>
      </c>
      <c r="Q94" s="48">
        <f>'A(IxI)'!Q105*Q$102</f>
        <v>5184661.0000000186</v>
      </c>
      <c r="R94" s="48">
        <f>'A(IxI)'!R105*R$102</f>
        <v>1488803.0000000007</v>
      </c>
      <c r="S94" s="48">
        <f>'A(IxI)'!S105*S$102</f>
        <v>65036.000000000073</v>
      </c>
      <c r="T94" s="48">
        <f>'A(IxI)'!T105*T$102</f>
        <v>699352.99999999849</v>
      </c>
      <c r="U94" s="48">
        <f>'A(IxI)'!U105*U$102</f>
        <v>203369.00000000044</v>
      </c>
      <c r="V94" s="48">
        <f>'A(IxI)'!V105*V$102</f>
        <v>2490340.9999999912</v>
      </c>
      <c r="W94" s="48">
        <f>'A(IxI)'!W105*W$102</f>
        <v>265585.00000000146</v>
      </c>
      <c r="X94" s="48">
        <f>'A(IxI)'!X105*X$102</f>
        <v>422095.99999999913</v>
      </c>
      <c r="Y94" s="48">
        <f>'A(IxI)'!Y105*Y$102</f>
        <v>195811.99999999901</v>
      </c>
      <c r="Z94" s="48">
        <f>'A(IxI)'!Z105*Z$102</f>
        <v>537802.00000000186</v>
      </c>
      <c r="AA94" s="48">
        <f>'A(IxI)'!AA105*AA$102</f>
        <v>93222.000000000029</v>
      </c>
      <c r="AB94" s="48">
        <f>'A(IxI)'!AB105*AB$102</f>
        <v>58790.999999999949</v>
      </c>
      <c r="AC94" s="48">
        <f>'A(IxI)'!AC105*AC$102</f>
        <v>36303.000000000051</v>
      </c>
      <c r="AD94" s="48">
        <f>'A(IxI)'!AD105*AD$102</f>
        <v>56483.000000000095</v>
      </c>
      <c r="AE94" s="48">
        <f>'A(IxI)'!AE105*AE$102</f>
        <v>287453.00000000029</v>
      </c>
      <c r="AF94" s="48">
        <f>'A(IxI)'!AF105*AF$102</f>
        <v>242314.00000000017</v>
      </c>
      <c r="AG94" s="48">
        <f>'A(IxI)'!AG105*AG$102</f>
        <v>22784.999999999873</v>
      </c>
      <c r="AH94" s="48">
        <f>'A(IxI)'!AH105*AH$102</f>
        <v>119067.99999999978</v>
      </c>
      <c r="AI94" s="48">
        <f>'A(IxI)'!AI105*AI$102</f>
        <v>193118.00000000035</v>
      </c>
      <c r="AJ94" s="48">
        <f>'A(IxI)'!AJ105*AJ$102</f>
        <v>0</v>
      </c>
      <c r="AK94" s="48">
        <f>'A(IxI)'!AK105*AK$102</f>
        <v>69088.000000000029</v>
      </c>
      <c r="AL94" s="48">
        <f>'A(IxI)'!AL105*AL$102</f>
        <v>260756.99999999988</v>
      </c>
      <c r="AM94" s="48">
        <f>'A(IxI)'!AM105*AM$102</f>
        <v>53956.999999999985</v>
      </c>
      <c r="AN94" s="48">
        <f>'A(IxI)'!AN105*AN$102</f>
        <v>251496.99999999994</v>
      </c>
      <c r="AO94" s="48">
        <f>'A(IxI)'!AO105*AO$102</f>
        <v>286094.00000000023</v>
      </c>
      <c r="AP94" s="48">
        <f>'A(IxI)'!AP105*AP$102</f>
        <v>164010.00000000026</v>
      </c>
      <c r="AQ94" s="48">
        <f>'A(IxI)'!AQ105*AQ$102</f>
        <v>540597.00000000023</v>
      </c>
      <c r="AR94" s="48">
        <f>'A(IxI)'!AR105*AR$102</f>
        <v>128262.99999999993</v>
      </c>
      <c r="AS94" s="48">
        <f>'A(IxI)'!AS105*AS$102</f>
        <v>223199.00000000049</v>
      </c>
      <c r="AT94" s="48">
        <f>'A(IxI)'!AT105*AT$102</f>
        <v>101817.99999999994</v>
      </c>
      <c r="AU94" s="48">
        <f>'A(IxI)'!AU105*AU$102</f>
        <v>42477.000000000051</v>
      </c>
      <c r="AV94" s="48">
        <f>'A(IxI)'!AV105*AV$102</f>
        <v>239771.99999999991</v>
      </c>
      <c r="AW94" s="48">
        <f>'A(IxI)'!AW105*AW$102</f>
        <v>56630</v>
      </c>
      <c r="AX94" s="48">
        <f>'A(IxI)'!AX105*AX$102</f>
        <v>273625.00000000023</v>
      </c>
      <c r="AY94" s="48">
        <f>'A(IxI)'!AY105*AY$102</f>
        <v>215122.00000000009</v>
      </c>
      <c r="AZ94" s="48">
        <f>'A(IxI)'!AZ105*AZ$102</f>
        <v>302353.00000000006</v>
      </c>
      <c r="BA94" s="48">
        <f>'A(IxI)'!BA105*BA$102</f>
        <v>79780.000000000218</v>
      </c>
      <c r="BB94" s="48">
        <f>'A(IxI)'!BB105*BB$102</f>
        <v>136829.9999999998</v>
      </c>
      <c r="BC94" s="48">
        <f>'A(IxI)'!BC105*BC$102</f>
        <v>73549.999999999825</v>
      </c>
      <c r="BD94" s="48">
        <f>'A(IxI)'!BD105*BD$102</f>
        <v>69509.000000000058</v>
      </c>
      <c r="BE94" s="48">
        <f>'A(IxI)'!BE105*BE$102</f>
        <v>178992.99999999997</v>
      </c>
      <c r="BF94" s="48">
        <f>'A(IxI)'!BF105*BF$102</f>
        <v>226068.99999999985</v>
      </c>
      <c r="BG94" s="48">
        <f>'A(IxI)'!BG105*BG$102</f>
        <v>789696.99999999942</v>
      </c>
      <c r="BH94" s="48">
        <f>'A(IxI)'!BH105*BH$102</f>
        <v>201940.00000000003</v>
      </c>
      <c r="BI94" s="48">
        <f>'A(IxI)'!BI105*BI$102</f>
        <v>3475525.9999999995</v>
      </c>
      <c r="BJ94" s="48">
        <f>'A(IxI)'!BJ105*BJ$102</f>
        <v>11120733.999999978</v>
      </c>
      <c r="BK94" s="48">
        <f>'A(IxI)'!BK105*BK$102</f>
        <v>3486869.0000000079</v>
      </c>
      <c r="BL94" s="48">
        <f>'A(IxI)'!BL105*BL$102</f>
        <v>91674.000000000102</v>
      </c>
      <c r="BM94" s="48">
        <f>'A(IxI)'!BM105*BM$102</f>
        <v>165314.00000000015</v>
      </c>
      <c r="BN94" s="48">
        <f>'A(IxI)'!BN105*BN$102</f>
        <v>545614.99999999872</v>
      </c>
      <c r="BO94" s="48">
        <f>'A(IxI)'!BO105*BO$102</f>
        <v>1281797.9999999984</v>
      </c>
      <c r="BP94" s="48">
        <f>'A(IxI)'!BP105*BP$102</f>
        <v>2910235.0000000033</v>
      </c>
      <c r="BQ94" s="48">
        <f>'A(IxI)'!BQ105*BQ$102</f>
        <v>151767.00000000003</v>
      </c>
      <c r="BR94" s="48">
        <f>'A(IxI)'!BR105*BR$102</f>
        <v>74296.000000000029</v>
      </c>
      <c r="BS94" s="48">
        <f>'A(IxI)'!BS105*BS$102</f>
        <v>7482462.0000000307</v>
      </c>
      <c r="BT94" s="48">
        <f>'A(IxI)'!BT105*BT$102</f>
        <v>4944972.0000000019</v>
      </c>
      <c r="BU94" s="48">
        <f>'A(IxI)'!BU105*BU$102</f>
        <v>2276853.0000000075</v>
      </c>
      <c r="BV94" s="48">
        <f>'A(IxI)'!BV105*BV$102</f>
        <v>356423.99999999988</v>
      </c>
      <c r="BW94" s="48">
        <f>'A(IxI)'!BW105*BW$102</f>
        <v>387594</v>
      </c>
      <c r="BX94" s="48">
        <f>'A(IxI)'!BX105*BX$102</f>
        <v>795160.00000000023</v>
      </c>
      <c r="BY94" s="48">
        <f>'A(IxI)'!BY105*BY$102</f>
        <v>260709.99999999997</v>
      </c>
      <c r="BZ94" s="48">
        <f>'A(IxI)'!BZ105*BZ$102</f>
        <v>558170</v>
      </c>
      <c r="CA94" s="55">
        <f>'A(IxI)'!CA105*CA$102</f>
        <v>0</v>
      </c>
      <c r="CB94" s="175">
        <f t="shared" si="4"/>
        <v>66260547.00000003</v>
      </c>
      <c r="CC94" s="81"/>
      <c r="CD94" s="81"/>
      <c r="CE94" s="81"/>
      <c r="CF94" s="81"/>
      <c r="CG94" s="81"/>
      <c r="CH94" s="81"/>
      <c r="CI94" s="81"/>
      <c r="CJ94" s="81"/>
      <c r="CK94" s="81"/>
      <c r="CL94" s="81"/>
    </row>
    <row r="95" spans="1:93" x14ac:dyDescent="0.25">
      <c r="C95" s="183" t="s">
        <v>839</v>
      </c>
      <c r="D95" s="184">
        <f>D91+D90</f>
        <v>767008.99999999977</v>
      </c>
      <c r="E95" s="166">
        <f t="shared" ref="E95:BP95" si="18">E91+E90</f>
        <v>396417.00000000029</v>
      </c>
      <c r="F95" s="166">
        <f t="shared" si="18"/>
        <v>888165.99999999884</v>
      </c>
      <c r="G95" s="166">
        <f t="shared" si="18"/>
        <v>233517.99999999985</v>
      </c>
      <c r="H95" s="166">
        <f t="shared" si="18"/>
        <v>5813179.0000000047</v>
      </c>
      <c r="I95" s="166">
        <f t="shared" si="18"/>
        <v>1513760.9999999939</v>
      </c>
      <c r="J95" s="166">
        <f t="shared" si="18"/>
        <v>496116.0000000021</v>
      </c>
      <c r="K95" s="166">
        <f t="shared" si="18"/>
        <v>1453389.9999999986</v>
      </c>
      <c r="L95" s="166">
        <f t="shared" si="18"/>
        <v>643301.99999999977</v>
      </c>
      <c r="M95" s="166">
        <f t="shared" si="18"/>
        <v>2938818.9999999972</v>
      </c>
      <c r="N95" s="166">
        <f t="shared" si="18"/>
        <v>459106.00000000035</v>
      </c>
      <c r="O95" s="166">
        <f t="shared" si="18"/>
        <v>6575058.000000014</v>
      </c>
      <c r="P95" s="166">
        <f t="shared" si="18"/>
        <v>4069564</v>
      </c>
      <c r="Q95" s="166">
        <f t="shared" si="18"/>
        <v>9058381.0000000373</v>
      </c>
      <c r="R95" s="166">
        <f t="shared" si="18"/>
        <v>3622764.0000000028</v>
      </c>
      <c r="S95" s="166">
        <f t="shared" si="18"/>
        <v>297324.00000000058</v>
      </c>
      <c r="T95" s="166">
        <f t="shared" si="18"/>
        <v>2984766.9999999935</v>
      </c>
      <c r="U95" s="166">
        <f t="shared" si="18"/>
        <v>2942603.0000000061</v>
      </c>
      <c r="V95" s="166">
        <f t="shared" si="18"/>
        <v>7476590.9999999739</v>
      </c>
      <c r="W95" s="166">
        <f t="shared" si="18"/>
        <v>1708625.0000000098</v>
      </c>
      <c r="X95" s="166">
        <f t="shared" si="18"/>
        <v>1868029.9999999967</v>
      </c>
      <c r="Y95" s="166">
        <f t="shared" si="18"/>
        <v>832788.99999999546</v>
      </c>
      <c r="Z95" s="166">
        <f t="shared" si="18"/>
        <v>2083092.0000000061</v>
      </c>
      <c r="AA95" s="166">
        <f t="shared" si="18"/>
        <v>511384.00000000006</v>
      </c>
      <c r="AB95" s="166">
        <f t="shared" si="18"/>
        <v>412810.99999999988</v>
      </c>
      <c r="AC95" s="166">
        <f t="shared" si="18"/>
        <v>288929.00000000047</v>
      </c>
      <c r="AD95" s="166">
        <f t="shared" si="18"/>
        <v>268386.00000000047</v>
      </c>
      <c r="AE95" s="166">
        <f t="shared" si="18"/>
        <v>3266256.0000000005</v>
      </c>
      <c r="AF95" s="166">
        <f t="shared" si="18"/>
        <v>1240420.0000000005</v>
      </c>
      <c r="AG95" s="166">
        <f t="shared" si="18"/>
        <v>149026.99999999921</v>
      </c>
      <c r="AH95" s="166">
        <f t="shared" si="18"/>
        <v>943770.9999999979</v>
      </c>
      <c r="AI95" s="166">
        <f t="shared" si="18"/>
        <v>671981.00000000116</v>
      </c>
      <c r="AJ95" s="166">
        <f t="shared" si="18"/>
        <v>0</v>
      </c>
      <c r="AK95" s="166">
        <f t="shared" si="18"/>
        <v>541701.00000000058</v>
      </c>
      <c r="AL95" s="166">
        <f t="shared" si="18"/>
        <v>1071155</v>
      </c>
      <c r="AM95" s="166">
        <f t="shared" si="18"/>
        <v>311870.99999999977</v>
      </c>
      <c r="AN95" s="166">
        <f t="shared" si="18"/>
        <v>1021075.9999999994</v>
      </c>
      <c r="AO95" s="166">
        <f t="shared" si="18"/>
        <v>2008615.0000000007</v>
      </c>
      <c r="AP95" s="166">
        <f t="shared" si="18"/>
        <v>619673.00000000093</v>
      </c>
      <c r="AQ95" s="166">
        <f t="shared" si="18"/>
        <v>5116922.9999999981</v>
      </c>
      <c r="AR95" s="166">
        <f t="shared" si="18"/>
        <v>696544.99999999988</v>
      </c>
      <c r="AS95" s="166">
        <f t="shared" si="18"/>
        <v>1279442.0000000028</v>
      </c>
      <c r="AT95" s="166">
        <f t="shared" si="18"/>
        <v>617681.9999999993</v>
      </c>
      <c r="AU95" s="166">
        <f t="shared" si="18"/>
        <v>234756.00000000035</v>
      </c>
      <c r="AV95" s="166">
        <f t="shared" si="18"/>
        <v>1553735.9999999993</v>
      </c>
      <c r="AW95" s="166">
        <f t="shared" si="18"/>
        <v>394534</v>
      </c>
      <c r="AX95" s="166">
        <f t="shared" si="18"/>
        <v>1066290.0000000014</v>
      </c>
      <c r="AY95" s="166">
        <f t="shared" si="18"/>
        <v>1600143.0000000005</v>
      </c>
      <c r="AZ95" s="166">
        <f t="shared" si="18"/>
        <v>1246655.0000000005</v>
      </c>
      <c r="BA95" s="166">
        <f t="shared" si="18"/>
        <v>261460.00000000079</v>
      </c>
      <c r="BB95" s="166">
        <f t="shared" si="18"/>
        <v>846322.9999999986</v>
      </c>
      <c r="BC95" s="166">
        <f t="shared" si="18"/>
        <v>285224.9999999993</v>
      </c>
      <c r="BD95" s="166">
        <f t="shared" si="18"/>
        <v>771478.00000000047</v>
      </c>
      <c r="BE95" s="166">
        <f t="shared" si="18"/>
        <v>721539.99999999965</v>
      </c>
      <c r="BF95" s="166">
        <f t="shared" si="18"/>
        <v>789805</v>
      </c>
      <c r="BG95" s="166">
        <f t="shared" si="18"/>
        <v>3681224.9999999981</v>
      </c>
      <c r="BH95" s="166">
        <f t="shared" si="18"/>
        <v>1020773</v>
      </c>
      <c r="BI95" s="166">
        <f t="shared" si="18"/>
        <v>11626402.999999996</v>
      </c>
      <c r="BJ95" s="166">
        <f t="shared" si="18"/>
        <v>29143423.99999994</v>
      </c>
      <c r="BK95" s="166">
        <f t="shared" si="18"/>
        <v>12651829.000000045</v>
      </c>
      <c r="BL95" s="166">
        <f t="shared" si="18"/>
        <v>407252.00000000023</v>
      </c>
      <c r="BM95" s="166">
        <f t="shared" si="18"/>
        <v>688962.00000000047</v>
      </c>
      <c r="BN95" s="166">
        <f t="shared" si="18"/>
        <v>2702844.9999999939</v>
      </c>
      <c r="BO95" s="166">
        <f t="shared" si="18"/>
        <v>4971958.9999999907</v>
      </c>
      <c r="BP95" s="166">
        <f t="shared" si="18"/>
        <v>6791095.0000000084</v>
      </c>
      <c r="BQ95" s="166">
        <f t="shared" ref="BQ95:CA95" si="19">BQ91+BQ90</f>
        <v>1799847.0000000009</v>
      </c>
      <c r="BR95" s="166">
        <f t="shared" si="19"/>
        <v>662413.00000000047</v>
      </c>
      <c r="BS95" s="166">
        <f t="shared" si="19"/>
        <v>10849487.000000045</v>
      </c>
      <c r="BT95" s="166">
        <f t="shared" si="19"/>
        <v>14058879.000000004</v>
      </c>
      <c r="BU95" s="166">
        <f t="shared" si="19"/>
        <v>9977779.0000000298</v>
      </c>
      <c r="BV95" s="166">
        <f t="shared" si="19"/>
        <v>2890254.9999999986</v>
      </c>
      <c r="BW95" s="166">
        <f t="shared" si="19"/>
        <v>4489354.0000000009</v>
      </c>
      <c r="BX95" s="166">
        <f t="shared" si="19"/>
        <v>4169373.9999999995</v>
      </c>
      <c r="BY95" s="166">
        <f t="shared" si="19"/>
        <v>4066763</v>
      </c>
      <c r="BZ95" s="166">
        <f t="shared" si="19"/>
        <v>2495865</v>
      </c>
      <c r="CA95" s="185">
        <f t="shared" si="19"/>
        <v>832526</v>
      </c>
      <c r="CB95" s="49">
        <f t="shared" si="4"/>
        <v>219910273.00000009</v>
      </c>
      <c r="CC95" s="81"/>
      <c r="CD95" s="81"/>
      <c r="CE95" s="81"/>
      <c r="CF95" s="81"/>
      <c r="CG95" s="81"/>
      <c r="CH95" s="81"/>
      <c r="CI95" s="81"/>
      <c r="CJ95" s="81"/>
      <c r="CK95" s="81"/>
      <c r="CL95" s="81"/>
    </row>
    <row r="96" spans="1:93" x14ac:dyDescent="0.25">
      <c r="C96" s="188" t="s">
        <v>840</v>
      </c>
      <c r="D96" s="76">
        <f>+'MIP(IxI)_TFEVP'!D96+Sim_L_efecto!B79</f>
        <v>106489</v>
      </c>
      <c r="E96" s="76">
        <f>+'MIP(IxI)_TFEVP'!E96+Sim_L_efecto!C79</f>
        <v>21458</v>
      </c>
      <c r="F96" s="76">
        <f>+'MIP(IxI)_TFEVP'!F96+Sim_L_efecto!D79</f>
        <v>87071</v>
      </c>
      <c r="G96" s="76">
        <f>+'MIP(IxI)_TFEVP'!G96+Sim_L_efecto!E79</f>
        <v>5601</v>
      </c>
      <c r="H96" s="76">
        <f>+'MIP(IxI)_TFEVP'!H96+Sim_L_efecto!F79</f>
        <v>254594</v>
      </c>
      <c r="I96" s="76">
        <f>+'MIP(IxI)_TFEVP'!I96+Sim_L_efecto!G79</f>
        <v>93445</v>
      </c>
      <c r="J96" s="76">
        <f>+'MIP(IxI)_TFEVP'!J96+Sim_L_efecto!H79</f>
        <v>14618</v>
      </c>
      <c r="K96" s="76">
        <f>+'MIP(IxI)_TFEVP'!K96+Sim_L_efecto!I79</f>
        <v>147180</v>
      </c>
      <c r="L96" s="76">
        <f>+'MIP(IxI)_TFEVP'!L96+Sim_L_efecto!J79</f>
        <v>28607</v>
      </c>
      <c r="M96" s="76">
        <f>+'MIP(IxI)_TFEVP'!M96+Sim_L_efecto!K79</f>
        <v>1478095</v>
      </c>
      <c r="N96" s="76">
        <f>+'MIP(IxI)_TFEVP'!N96+Sim_L_efecto!L79</f>
        <v>19516</v>
      </c>
      <c r="O96" s="76">
        <f>+'MIP(IxI)_TFEVP'!O96+Sim_L_efecto!M79</f>
        <v>135711</v>
      </c>
      <c r="P96" s="76">
        <f>+'MIP(IxI)_TFEVP'!P96+Sim_L_efecto!N79</f>
        <v>25621</v>
      </c>
      <c r="Q96" s="76">
        <f>+'MIP(IxI)_TFEVP'!Q96+Sim_L_efecto!O79</f>
        <v>7654</v>
      </c>
      <c r="R96" s="76">
        <f>+'MIP(IxI)_TFEVP'!R96+Sim_L_efecto!P79</f>
        <v>54922</v>
      </c>
      <c r="S96" s="76">
        <f>+'MIP(IxI)_TFEVP'!S96+Sim_L_efecto!Q79</f>
        <v>6039</v>
      </c>
      <c r="T96" s="76">
        <f>+'MIP(IxI)_TFEVP'!T96+Sim_L_efecto!R79</f>
        <v>80146</v>
      </c>
      <c r="U96" s="76">
        <f>+'MIP(IxI)_TFEVP'!U96+Sim_L_efecto!S79</f>
        <v>101399</v>
      </c>
      <c r="V96" s="76">
        <f>+'MIP(IxI)_TFEVP'!V96+Sim_L_efecto!T79</f>
        <v>154784</v>
      </c>
      <c r="W96" s="76">
        <f>+'MIP(IxI)_TFEVP'!W96+Sim_L_efecto!U79</f>
        <v>34486</v>
      </c>
      <c r="X96" s="76">
        <f>+'MIP(IxI)_TFEVP'!X96+Sim_L_efecto!V79</f>
        <v>51127</v>
      </c>
      <c r="Y96" s="76">
        <f>+'MIP(IxI)_TFEVP'!Y96+Sim_L_efecto!W79</f>
        <v>62378</v>
      </c>
      <c r="Z96" s="76">
        <f>+'MIP(IxI)_TFEVP'!Z96+Sim_L_efecto!X79</f>
        <v>52787</v>
      </c>
      <c r="AA96" s="76">
        <f>+'MIP(IxI)_TFEVP'!AA96+Sim_L_efecto!Y79</f>
        <v>14893</v>
      </c>
      <c r="AB96" s="76">
        <f>+'MIP(IxI)_TFEVP'!AB96+Sim_L_efecto!Z79</f>
        <v>11762</v>
      </c>
      <c r="AC96" s="76">
        <f>+'MIP(IxI)_TFEVP'!AC96+Sim_L_efecto!AA79</f>
        <v>6280</v>
      </c>
      <c r="AD96" s="76">
        <f>+'MIP(IxI)_TFEVP'!AD96+Sim_L_efecto!AB79</f>
        <v>22180</v>
      </c>
      <c r="AE96" s="76">
        <f>+'MIP(IxI)_TFEVP'!AE96+Sim_L_efecto!AC79</f>
        <v>14290</v>
      </c>
      <c r="AF96" s="76">
        <f>+'MIP(IxI)_TFEVP'!AF96+Sim_L_efecto!AD79</f>
        <v>34857</v>
      </c>
      <c r="AG96" s="76">
        <f>+'MIP(IxI)_TFEVP'!AG96+Sim_L_efecto!AE79</f>
        <v>41204</v>
      </c>
      <c r="AH96" s="76">
        <f>+'MIP(IxI)_TFEVP'!AH96+Sim_L_efecto!AF79</f>
        <v>15806</v>
      </c>
      <c r="AI96" s="76">
        <f>+'MIP(IxI)_TFEVP'!AI96+Sim_L_efecto!AG79</f>
        <v>21350</v>
      </c>
      <c r="AJ96" s="76">
        <f>+'MIP(IxI)_TFEVP'!AJ96+Sim_L_efecto!AH79</f>
        <v>0</v>
      </c>
      <c r="AK96" s="76">
        <f>+'MIP(IxI)_TFEVP'!AK96+Sim_L_efecto!AI79</f>
        <v>23140</v>
      </c>
      <c r="AL96" s="76">
        <f>+'MIP(IxI)_TFEVP'!AL96+Sim_L_efecto!AJ79</f>
        <v>108681</v>
      </c>
      <c r="AM96" s="76">
        <f>+'MIP(IxI)_TFEVP'!AM96+Sim_L_efecto!AK79</f>
        <v>18999</v>
      </c>
      <c r="AN96" s="76">
        <f>+'MIP(IxI)_TFEVP'!AN96+Sim_L_efecto!AL79</f>
        <v>37945</v>
      </c>
      <c r="AO96" s="76">
        <f>+'MIP(IxI)_TFEVP'!AO96+Sim_L_efecto!AM79</f>
        <v>25405</v>
      </c>
      <c r="AP96" s="76">
        <f>+'MIP(IxI)_TFEVP'!AP96+Sim_L_efecto!AN79</f>
        <v>11439</v>
      </c>
      <c r="AQ96" s="76">
        <f>+'MIP(IxI)_TFEVP'!AQ96+Sim_L_efecto!AO79</f>
        <v>3999</v>
      </c>
      <c r="AR96" s="76">
        <f>+'MIP(IxI)_TFEVP'!AR96+Sim_L_efecto!AP79</f>
        <v>14661</v>
      </c>
      <c r="AS96" s="76">
        <f>+'MIP(IxI)_TFEVP'!AS96+Sim_L_efecto!AQ79</f>
        <v>26731</v>
      </c>
      <c r="AT96" s="76">
        <f>+'MIP(IxI)_TFEVP'!AT96+Sim_L_efecto!AR79</f>
        <v>9265</v>
      </c>
      <c r="AU96" s="76">
        <f>+'MIP(IxI)_TFEVP'!AU96+Sim_L_efecto!AS79</f>
        <v>4299</v>
      </c>
      <c r="AV96" s="76">
        <f>+'MIP(IxI)_TFEVP'!AV96+Sim_L_efecto!AT79</f>
        <v>23156</v>
      </c>
      <c r="AW96" s="76">
        <f>+'MIP(IxI)_TFEVP'!AW96+Sim_L_efecto!AU79</f>
        <v>16236</v>
      </c>
      <c r="AX96" s="76">
        <f>+'MIP(IxI)_TFEVP'!AX96+Sim_L_efecto!AV79</f>
        <v>20777</v>
      </c>
      <c r="AY96" s="76">
        <f>+'MIP(IxI)_TFEVP'!AY96+Sim_L_efecto!AW79</f>
        <v>14913</v>
      </c>
      <c r="AZ96" s="76">
        <f>+'MIP(IxI)_TFEVP'!AZ96+Sim_L_efecto!AX79</f>
        <v>64247</v>
      </c>
      <c r="BA96" s="76">
        <f>+'MIP(IxI)_TFEVP'!BA96+Sim_L_efecto!AY79</f>
        <v>6921</v>
      </c>
      <c r="BB96" s="76">
        <f>+'MIP(IxI)_TFEVP'!BB96+Sim_L_efecto!AZ79</f>
        <v>15105</v>
      </c>
      <c r="BC96" s="76">
        <f>+'MIP(IxI)_TFEVP'!BC96+Sim_L_efecto!BA79</f>
        <v>8236</v>
      </c>
      <c r="BD96" s="76">
        <f>+'MIP(IxI)_TFEVP'!BD96+Sim_L_efecto!BB79</f>
        <v>8072</v>
      </c>
      <c r="BE96" s="76">
        <f>+'MIP(IxI)_TFEVP'!BE96+Sim_L_efecto!BC79</f>
        <v>40725</v>
      </c>
      <c r="BF96" s="76">
        <f>+'MIP(IxI)_TFEVP'!BF96+Sim_L_efecto!BD79</f>
        <v>46740</v>
      </c>
      <c r="BG96" s="76">
        <f>+'MIP(IxI)_TFEVP'!BG96+Sim_L_efecto!BE79</f>
        <v>42915</v>
      </c>
      <c r="BH96" s="76">
        <f>+'MIP(IxI)_TFEVP'!BH96+Sim_L_efecto!BF79</f>
        <v>26151</v>
      </c>
      <c r="BI96" s="76">
        <f>+'MIP(IxI)_TFEVP'!BI96+Sim_L_efecto!BG79</f>
        <v>366922</v>
      </c>
      <c r="BJ96" s="76">
        <f>+'MIP(IxI)_TFEVP'!BJ96+Sim_L_efecto!BH79</f>
        <v>1471555</v>
      </c>
      <c r="BK96" s="76">
        <f>+'MIP(IxI)_TFEVP'!BK96+Sim_L_efecto!BI79</f>
        <v>436450</v>
      </c>
      <c r="BL96" s="76">
        <f>+'MIP(IxI)_TFEVP'!BL96+Sim_L_efecto!BJ79</f>
        <v>30300</v>
      </c>
      <c r="BM96" s="76">
        <f>+'MIP(IxI)_TFEVP'!BM96+Sim_L_efecto!BK79</f>
        <v>22816</v>
      </c>
      <c r="BN96" s="76">
        <f>+'MIP(IxI)_TFEVP'!BN96+Sim_L_efecto!BL79</f>
        <v>378113</v>
      </c>
      <c r="BO96" s="76">
        <f>+'MIP(IxI)_TFEVP'!BO96+Sim_L_efecto!BM79</f>
        <v>84243</v>
      </c>
      <c r="BP96" s="76">
        <f>+'MIP(IxI)_TFEVP'!BP96+Sim_L_efecto!BN79</f>
        <v>141165</v>
      </c>
      <c r="BQ96" s="76">
        <f>+'MIP(IxI)_TFEVP'!BQ96+Sim_L_efecto!BO79</f>
        <v>15739</v>
      </c>
      <c r="BR96" s="76">
        <f>+'MIP(IxI)_TFEVP'!BR96+Sim_L_efecto!BP79</f>
        <v>12627</v>
      </c>
      <c r="BS96" s="76">
        <f>+'MIP(IxI)_TFEVP'!BS96+Sim_L_efecto!BQ79</f>
        <v>25504</v>
      </c>
      <c r="BT96" s="76">
        <f>+'MIP(IxI)_TFEVP'!BT96+Sim_L_efecto!BR79</f>
        <v>499137</v>
      </c>
      <c r="BU96" s="76">
        <f>+'MIP(IxI)_TFEVP'!BU96+Sim_L_efecto!BS79</f>
        <v>195221</v>
      </c>
      <c r="BV96" s="76">
        <f>+'MIP(IxI)_TFEVP'!BV96+Sim_L_efecto!BT79</f>
        <v>140491</v>
      </c>
      <c r="BW96" s="76">
        <f>+'MIP(IxI)_TFEVP'!BW96+Sim_L_efecto!BU79</f>
        <v>220658</v>
      </c>
      <c r="BX96" s="76">
        <f>+'MIP(IxI)_TFEVP'!BX96+Sim_L_efecto!BV79</f>
        <v>132703</v>
      </c>
      <c r="BY96" s="76">
        <f>+'MIP(IxI)_TFEVP'!BY96+Sim_L_efecto!BW79</f>
        <v>87100</v>
      </c>
      <c r="BZ96" s="76">
        <f>+'MIP(IxI)_TFEVP'!BZ96+Sim_L_efecto!BX79</f>
        <v>269471</v>
      </c>
      <c r="CA96" s="76">
        <f>+'MIP(IxI)_TFEVP'!CA96+Sim_L_efecto!BY79</f>
        <v>215261</v>
      </c>
      <c r="CB96" s="176">
        <f>+SUM(D96:CA96)</f>
        <v>8570584</v>
      </c>
      <c r="CC96" s="81"/>
      <c r="CD96" s="81"/>
      <c r="CE96" s="81"/>
      <c r="CF96" s="81"/>
      <c r="CG96" s="81"/>
      <c r="CH96" s="81"/>
      <c r="CI96" s="81"/>
      <c r="CJ96" s="81"/>
      <c r="CK96" s="81"/>
      <c r="CL96" s="81"/>
    </row>
    <row r="97" spans="1:95" x14ac:dyDescent="0.25">
      <c r="A97" s="109"/>
      <c r="B97" s="73"/>
      <c r="C97" s="85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73"/>
      <c r="CN97" s="73"/>
      <c r="CO97" s="73"/>
      <c r="CP97" s="109"/>
      <c r="CQ97" s="109"/>
    </row>
    <row r="98" spans="1:95" x14ac:dyDescent="0.25">
      <c r="A98" s="109"/>
      <c r="B98" s="9" t="s">
        <v>912</v>
      </c>
      <c r="C98" s="85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  <c r="CG98" s="81"/>
      <c r="CH98" s="81"/>
      <c r="CI98" s="81"/>
      <c r="CJ98" s="81"/>
      <c r="CK98" s="81"/>
      <c r="CL98" s="81"/>
      <c r="CM98" s="73"/>
      <c r="CN98" s="73"/>
      <c r="CO98" s="73"/>
      <c r="CP98" s="109"/>
      <c r="CQ98" s="109"/>
    </row>
    <row r="99" spans="1:95" x14ac:dyDescent="0.25">
      <c r="A99" s="109"/>
      <c r="B99" s="109"/>
      <c r="C99" s="156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10"/>
      <c r="BO99" s="110"/>
      <c r="BP99" s="11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110"/>
      <c r="CB99" s="81"/>
      <c r="CC99" s="81"/>
      <c r="CD99" s="81"/>
      <c r="CE99" s="81"/>
      <c r="CF99" s="81"/>
      <c r="CG99" s="81"/>
      <c r="CH99" s="81"/>
      <c r="CI99" s="81"/>
      <c r="CJ99" s="81"/>
      <c r="CM99" s="109"/>
      <c r="CN99" s="109"/>
      <c r="CO99" s="109"/>
      <c r="CP99" s="109"/>
      <c r="CQ99" s="109"/>
    </row>
    <row r="100" spans="1:95" ht="0" hidden="1" customHeight="1" x14ac:dyDescent="0.25">
      <c r="C100" s="165" t="s">
        <v>841</v>
      </c>
      <c r="D100" s="166">
        <f t="array" ref="D100:CA100">TRANSPOSE(CI9:CI84)</f>
        <v>767009.0000000007</v>
      </c>
      <c r="E100" s="166">
        <v>396417.00000000058</v>
      </c>
      <c r="F100" s="166">
        <v>888166.00000000012</v>
      </c>
      <c r="G100" s="166">
        <v>233517.99999999988</v>
      </c>
      <c r="H100" s="166">
        <v>5813178.9999999953</v>
      </c>
      <c r="I100" s="166">
        <v>1513760.9999999974</v>
      </c>
      <c r="J100" s="166">
        <v>496116.00000000291</v>
      </c>
      <c r="K100" s="166">
        <v>1453390.0000000014</v>
      </c>
      <c r="L100" s="166">
        <v>643301.99999999965</v>
      </c>
      <c r="M100" s="166">
        <v>2938818.9999999967</v>
      </c>
      <c r="N100" s="166">
        <v>459105.99999999953</v>
      </c>
      <c r="O100" s="166">
        <v>6575058</v>
      </c>
      <c r="P100" s="166">
        <v>4069564.0000000121</v>
      </c>
      <c r="Q100" s="166">
        <v>9058381.0000000019</v>
      </c>
      <c r="R100" s="166">
        <v>3622764.0000000037</v>
      </c>
      <c r="S100" s="166">
        <v>297324.00000000029</v>
      </c>
      <c r="T100" s="166">
        <v>2984767.0000000014</v>
      </c>
      <c r="U100" s="166">
        <v>2942602.9999999991</v>
      </c>
      <c r="V100" s="166">
        <v>7476591</v>
      </c>
      <c r="W100" s="166">
        <v>1708625.0000000042</v>
      </c>
      <c r="X100" s="166">
        <v>1868029.999999996</v>
      </c>
      <c r="Y100" s="166">
        <v>832788.99999999919</v>
      </c>
      <c r="Z100" s="166">
        <v>2083092.0000000012</v>
      </c>
      <c r="AA100" s="166">
        <v>511383.99999999936</v>
      </c>
      <c r="AB100" s="166">
        <v>412810.99999999953</v>
      </c>
      <c r="AC100" s="166">
        <v>288928.99999999971</v>
      </c>
      <c r="AD100" s="166">
        <v>268386.0000000007</v>
      </c>
      <c r="AE100" s="166">
        <v>3266256.0000000033</v>
      </c>
      <c r="AF100" s="166">
        <v>1240419.9999999991</v>
      </c>
      <c r="AG100" s="166">
        <v>149026.99999999971</v>
      </c>
      <c r="AH100" s="166">
        <v>943771</v>
      </c>
      <c r="AI100" s="166">
        <v>671980.99999999953</v>
      </c>
      <c r="AJ100" s="166">
        <v>0</v>
      </c>
      <c r="AK100" s="166">
        <v>541700.99999999965</v>
      </c>
      <c r="AL100" s="166">
        <v>1071155.0000000002</v>
      </c>
      <c r="AM100" s="166">
        <v>311871.00000000012</v>
      </c>
      <c r="AN100" s="166">
        <v>1021076</v>
      </c>
      <c r="AO100" s="166">
        <v>2008615.0000000007</v>
      </c>
      <c r="AP100" s="166">
        <v>619673.00000000023</v>
      </c>
      <c r="AQ100" s="166">
        <v>5116923.000000013</v>
      </c>
      <c r="AR100" s="166">
        <v>696544.99999999988</v>
      </c>
      <c r="AS100" s="166">
        <v>1279442.0000000002</v>
      </c>
      <c r="AT100" s="166">
        <v>617682.00000000012</v>
      </c>
      <c r="AU100" s="166">
        <v>234756.00000000006</v>
      </c>
      <c r="AV100" s="166">
        <v>1553735.9999999977</v>
      </c>
      <c r="AW100" s="166">
        <v>394533.99999999977</v>
      </c>
      <c r="AX100" s="166">
        <v>1066290</v>
      </c>
      <c r="AY100" s="166">
        <v>1600142.9999999995</v>
      </c>
      <c r="AZ100" s="166">
        <v>1246654.9999999993</v>
      </c>
      <c r="BA100" s="166">
        <v>261459.99999999991</v>
      </c>
      <c r="BB100" s="166">
        <v>846323.00000000012</v>
      </c>
      <c r="BC100" s="166">
        <v>285224.99999999988</v>
      </c>
      <c r="BD100" s="166">
        <v>771478</v>
      </c>
      <c r="BE100" s="166">
        <v>721539.99999999988</v>
      </c>
      <c r="BF100" s="166">
        <v>789805.00000000012</v>
      </c>
      <c r="BG100" s="166">
        <v>3681225.0000000009</v>
      </c>
      <c r="BH100" s="166">
        <v>1020773.0000000003</v>
      </c>
      <c r="BI100" s="166">
        <v>11626403.000000017</v>
      </c>
      <c r="BJ100" s="166">
        <v>29143424.000000015</v>
      </c>
      <c r="BK100" s="166">
        <v>12651828.999999998</v>
      </c>
      <c r="BL100" s="166">
        <v>407252.00000000006</v>
      </c>
      <c r="BM100" s="166">
        <v>688962.00000000081</v>
      </c>
      <c r="BN100" s="166">
        <v>2702845.0000000037</v>
      </c>
      <c r="BO100" s="166">
        <v>4971958.9999999981</v>
      </c>
      <c r="BP100" s="166">
        <v>6791095.0000000056</v>
      </c>
      <c r="BQ100" s="166">
        <v>1799847.0000000019</v>
      </c>
      <c r="BR100" s="166">
        <v>662413.0000000007</v>
      </c>
      <c r="BS100" s="166">
        <v>10849487.000000006</v>
      </c>
      <c r="BT100" s="166">
        <v>14058879.000000004</v>
      </c>
      <c r="BU100" s="166">
        <v>9977778.9999999981</v>
      </c>
      <c r="BV100" s="166">
        <v>2890255.0000000047</v>
      </c>
      <c r="BW100" s="166">
        <v>4489354</v>
      </c>
      <c r="BX100" s="166">
        <v>4169373.9999999949</v>
      </c>
      <c r="BY100" s="166">
        <v>4066763</v>
      </c>
      <c r="BZ100" s="166">
        <v>2495865</v>
      </c>
      <c r="CA100" s="166">
        <v>832526</v>
      </c>
      <c r="CB100" s="166">
        <f>+SUM(D100:CA100)</f>
        <v>219910273.00000006</v>
      </c>
      <c r="CC100" s="81"/>
      <c r="CD100" s="81"/>
      <c r="CE100" s="81"/>
      <c r="CF100" s="81"/>
      <c r="CG100" s="81"/>
      <c r="CH100" s="81"/>
      <c r="CI100" s="81"/>
      <c r="CJ100" s="81"/>
      <c r="CK100" s="81"/>
      <c r="CL100" s="81"/>
    </row>
    <row r="101" spans="1:95" ht="0" hidden="1" customHeight="1" x14ac:dyDescent="0.25">
      <c r="C101" s="163" t="s">
        <v>867</v>
      </c>
      <c r="D101" s="48">
        <f>D95-D100</f>
        <v>-9.3132257461547852E-10</v>
      </c>
      <c r="E101" s="48">
        <f t="shared" ref="E101:BP101" si="20">E95-E100</f>
        <v>0</v>
      </c>
      <c r="F101" s="48">
        <f t="shared" si="20"/>
        <v>-1.280568540096283E-9</v>
      </c>
      <c r="G101" s="48">
        <f t="shared" si="20"/>
        <v>0</v>
      </c>
      <c r="H101" s="48">
        <f t="shared" si="20"/>
        <v>9.3132257461547852E-9</v>
      </c>
      <c r="I101" s="48">
        <f t="shared" si="20"/>
        <v>-3.4924596548080444E-9</v>
      </c>
      <c r="J101" s="48">
        <f t="shared" si="20"/>
        <v>-8.149072527885437E-10</v>
      </c>
      <c r="K101" s="48">
        <f t="shared" si="20"/>
        <v>-2.7939677238464355E-9</v>
      </c>
      <c r="L101" s="48">
        <f t="shared" si="20"/>
        <v>0</v>
      </c>
      <c r="M101" s="48">
        <f t="shared" si="20"/>
        <v>0</v>
      </c>
      <c r="N101" s="48">
        <f t="shared" si="20"/>
        <v>8.149072527885437E-10</v>
      </c>
      <c r="O101" s="48">
        <f t="shared" si="20"/>
        <v>1.3969838619232178E-8</v>
      </c>
      <c r="P101" s="48">
        <f t="shared" si="20"/>
        <v>-1.2107193470001221E-8</v>
      </c>
      <c r="Q101" s="48">
        <f t="shared" si="20"/>
        <v>3.5390257835388184E-8</v>
      </c>
      <c r="R101" s="48">
        <f t="shared" si="20"/>
        <v>0</v>
      </c>
      <c r="S101" s="48">
        <f t="shared" si="20"/>
        <v>0</v>
      </c>
      <c r="T101" s="48">
        <f t="shared" si="20"/>
        <v>-7.9162418842315674E-9</v>
      </c>
      <c r="U101" s="48">
        <f t="shared" si="20"/>
        <v>6.9849193096160889E-9</v>
      </c>
      <c r="V101" s="48">
        <f t="shared" si="20"/>
        <v>-2.6077032089233398E-8</v>
      </c>
      <c r="W101" s="48">
        <f t="shared" si="20"/>
        <v>5.5879354476928711E-9</v>
      </c>
      <c r="X101" s="48">
        <f t="shared" si="20"/>
        <v>0</v>
      </c>
      <c r="Y101" s="48">
        <f t="shared" si="20"/>
        <v>-3.7252902984619141E-9</v>
      </c>
      <c r="Z101" s="48">
        <f t="shared" si="20"/>
        <v>4.8894435167312622E-9</v>
      </c>
      <c r="AA101" s="48">
        <f t="shared" si="20"/>
        <v>6.9849193096160889E-10</v>
      </c>
      <c r="AB101" s="48">
        <f t="shared" si="20"/>
        <v>0</v>
      </c>
      <c r="AC101" s="48">
        <f t="shared" si="20"/>
        <v>7.5669959187507629E-10</v>
      </c>
      <c r="AD101" s="48">
        <f t="shared" si="20"/>
        <v>0</v>
      </c>
      <c r="AE101" s="48">
        <f t="shared" si="20"/>
        <v>0</v>
      </c>
      <c r="AF101" s="48">
        <f t="shared" si="20"/>
        <v>0</v>
      </c>
      <c r="AG101" s="48">
        <f t="shared" si="20"/>
        <v>-4.9476511776447296E-10</v>
      </c>
      <c r="AH101" s="48">
        <f t="shared" si="20"/>
        <v>-2.0954757928848267E-9</v>
      </c>
      <c r="AI101" s="48">
        <f t="shared" si="20"/>
        <v>1.6298145055770874E-9</v>
      </c>
      <c r="AJ101" s="48">
        <f t="shared" si="20"/>
        <v>0</v>
      </c>
      <c r="AK101" s="48">
        <f t="shared" si="20"/>
        <v>9.3132257461547852E-10</v>
      </c>
      <c r="AL101" s="48">
        <f t="shared" si="20"/>
        <v>0</v>
      </c>
      <c r="AM101" s="48">
        <f t="shared" si="20"/>
        <v>0</v>
      </c>
      <c r="AN101" s="48">
        <f t="shared" si="20"/>
        <v>0</v>
      </c>
      <c r="AO101" s="48">
        <f t="shared" si="20"/>
        <v>0</v>
      </c>
      <c r="AP101" s="48">
        <f t="shared" si="20"/>
        <v>0</v>
      </c>
      <c r="AQ101" s="48">
        <f t="shared" si="20"/>
        <v>-1.4901161193847656E-8</v>
      </c>
      <c r="AR101" s="48">
        <f t="shared" si="20"/>
        <v>0</v>
      </c>
      <c r="AS101" s="48">
        <f t="shared" si="20"/>
        <v>2.5611370801925659E-9</v>
      </c>
      <c r="AT101" s="48">
        <f t="shared" si="20"/>
        <v>0</v>
      </c>
      <c r="AU101" s="48">
        <f t="shared" si="20"/>
        <v>2.9103830456733704E-10</v>
      </c>
      <c r="AV101" s="48">
        <f t="shared" si="20"/>
        <v>0</v>
      </c>
      <c r="AW101" s="48">
        <f t="shared" si="20"/>
        <v>0</v>
      </c>
      <c r="AX101" s="48">
        <f t="shared" si="20"/>
        <v>0</v>
      </c>
      <c r="AY101" s="48">
        <f t="shared" si="20"/>
        <v>0</v>
      </c>
      <c r="AZ101" s="48">
        <f t="shared" si="20"/>
        <v>0</v>
      </c>
      <c r="BA101" s="48">
        <f t="shared" si="20"/>
        <v>8.7311491370201111E-10</v>
      </c>
      <c r="BB101" s="48">
        <f t="shared" si="20"/>
        <v>-1.5133991837501526E-9</v>
      </c>
      <c r="BC101" s="48">
        <f t="shared" si="20"/>
        <v>-5.8207660913467407E-10</v>
      </c>
      <c r="BD101" s="48">
        <f t="shared" si="20"/>
        <v>0</v>
      </c>
      <c r="BE101" s="48">
        <f t="shared" si="20"/>
        <v>0</v>
      </c>
      <c r="BF101" s="48">
        <f t="shared" si="20"/>
        <v>0</v>
      </c>
      <c r="BG101" s="48">
        <f t="shared" si="20"/>
        <v>0</v>
      </c>
      <c r="BH101" s="48">
        <f t="shared" si="20"/>
        <v>0</v>
      </c>
      <c r="BI101" s="48">
        <f t="shared" si="20"/>
        <v>-2.0489096641540527E-8</v>
      </c>
      <c r="BJ101" s="48">
        <f t="shared" si="20"/>
        <v>-7.4505805969238281E-8</v>
      </c>
      <c r="BK101" s="48">
        <f t="shared" si="20"/>
        <v>4.6566128730773926E-8</v>
      </c>
      <c r="BL101" s="48">
        <f t="shared" si="20"/>
        <v>0</v>
      </c>
      <c r="BM101" s="48">
        <f t="shared" si="20"/>
        <v>0</v>
      </c>
      <c r="BN101" s="48">
        <f t="shared" si="20"/>
        <v>-9.7788870334625244E-9</v>
      </c>
      <c r="BO101" s="48">
        <f t="shared" si="20"/>
        <v>-7.4505805969238281E-9</v>
      </c>
      <c r="BP101" s="48">
        <f t="shared" si="20"/>
        <v>0</v>
      </c>
      <c r="BQ101" s="48">
        <f t="shared" ref="BQ101:CA101" si="21">BQ95-BQ100</f>
        <v>0</v>
      </c>
      <c r="BR101" s="48">
        <f t="shared" si="21"/>
        <v>0</v>
      </c>
      <c r="BS101" s="48">
        <f t="shared" si="21"/>
        <v>3.9115548133850098E-8</v>
      </c>
      <c r="BT101" s="48">
        <f t="shared" si="21"/>
        <v>0</v>
      </c>
      <c r="BU101" s="48">
        <f t="shared" si="21"/>
        <v>3.166496753692627E-8</v>
      </c>
      <c r="BV101" s="48">
        <f t="shared" si="21"/>
        <v>-6.0535967350006104E-9</v>
      </c>
      <c r="BW101" s="48">
        <f t="shared" si="21"/>
        <v>0</v>
      </c>
      <c r="BX101" s="48">
        <f t="shared" si="21"/>
        <v>4.6566128730773926E-9</v>
      </c>
      <c r="BY101" s="48">
        <f t="shared" si="21"/>
        <v>0</v>
      </c>
      <c r="BZ101" s="48">
        <f t="shared" si="21"/>
        <v>0</v>
      </c>
      <c r="CA101" s="48">
        <f t="shared" si="21"/>
        <v>0</v>
      </c>
      <c r="CB101" s="48">
        <f>CB95-CB100</f>
        <v>0</v>
      </c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</row>
    <row r="102" spans="1:95" ht="0" hidden="1" customHeight="1" x14ac:dyDescent="0.25">
      <c r="C102" s="165" t="s">
        <v>865</v>
      </c>
      <c r="D102" s="229">
        <f t="array" ref="D102:CA102">+TRANSPOSE('(I-AIxI)-1xSim_F(IxI)'!H2:H77)</f>
        <v>767008.99999999977</v>
      </c>
      <c r="E102" s="229">
        <v>396417.00000000029</v>
      </c>
      <c r="F102" s="229">
        <v>888165.99999999825</v>
      </c>
      <c r="G102" s="229">
        <v>233518</v>
      </c>
      <c r="H102" s="229">
        <v>5813179.0000000037</v>
      </c>
      <c r="I102" s="229">
        <v>1513760.9999999939</v>
      </c>
      <c r="J102" s="229">
        <v>496116.00000000192</v>
      </c>
      <c r="K102" s="229">
        <v>1453389.9999999986</v>
      </c>
      <c r="L102" s="229">
        <v>643301.99999999988</v>
      </c>
      <c r="M102" s="229">
        <v>2938818.9999999977</v>
      </c>
      <c r="N102" s="229">
        <v>459106.00000000023</v>
      </c>
      <c r="O102" s="229">
        <v>6575058.000000013</v>
      </c>
      <c r="P102" s="229">
        <v>4069564.0000000009</v>
      </c>
      <c r="Q102" s="229">
        <v>9058381.0000000317</v>
      </c>
      <c r="R102" s="229">
        <v>3622764.0000000019</v>
      </c>
      <c r="S102" s="229">
        <v>297324.00000000035</v>
      </c>
      <c r="T102" s="229">
        <v>2984766.9999999935</v>
      </c>
      <c r="U102" s="229">
        <v>2942603.0000000065</v>
      </c>
      <c r="V102" s="229">
        <v>7476590.9999999739</v>
      </c>
      <c r="W102" s="229">
        <v>1708625.0000000093</v>
      </c>
      <c r="X102" s="229">
        <v>1868029.9999999963</v>
      </c>
      <c r="Y102" s="229">
        <v>832788.99999999581</v>
      </c>
      <c r="Z102" s="229">
        <v>2083092.000000007</v>
      </c>
      <c r="AA102" s="229">
        <v>511384.00000000017</v>
      </c>
      <c r="AB102" s="229">
        <v>412810.99999999965</v>
      </c>
      <c r="AC102" s="229">
        <v>288929.00000000041</v>
      </c>
      <c r="AD102" s="229">
        <v>268386.00000000047</v>
      </c>
      <c r="AE102" s="229">
        <v>3266256.0000000037</v>
      </c>
      <c r="AF102" s="229">
        <v>1240420.0000000009</v>
      </c>
      <c r="AG102" s="229">
        <v>149026.99999999919</v>
      </c>
      <c r="AH102" s="229">
        <v>943770.99999999837</v>
      </c>
      <c r="AI102" s="229">
        <v>671981.00000000128</v>
      </c>
      <c r="AJ102" s="229">
        <v>0</v>
      </c>
      <c r="AK102" s="229">
        <v>541701.00000000023</v>
      </c>
      <c r="AL102" s="229">
        <v>1071154.9999999995</v>
      </c>
      <c r="AM102" s="229">
        <v>311870.99999999988</v>
      </c>
      <c r="AN102" s="229">
        <v>1021075.9999999998</v>
      </c>
      <c r="AO102" s="229">
        <v>2008615.0000000019</v>
      </c>
      <c r="AP102" s="229">
        <v>619673.00000000105</v>
      </c>
      <c r="AQ102" s="229">
        <v>5116923.0000000019</v>
      </c>
      <c r="AR102" s="229">
        <v>696544.99999999953</v>
      </c>
      <c r="AS102" s="229">
        <v>1279442.0000000028</v>
      </c>
      <c r="AT102" s="229">
        <v>617681.99999999965</v>
      </c>
      <c r="AU102" s="229">
        <v>234756.00000000029</v>
      </c>
      <c r="AV102" s="229">
        <v>1553735.9999999995</v>
      </c>
      <c r="AW102" s="229">
        <v>394534</v>
      </c>
      <c r="AX102" s="229">
        <v>1066290.0000000009</v>
      </c>
      <c r="AY102" s="229">
        <v>1600143.0000000005</v>
      </c>
      <c r="AZ102" s="229">
        <v>1246655.0000000002</v>
      </c>
      <c r="BA102" s="229">
        <v>261460.0000000007</v>
      </c>
      <c r="BB102" s="229">
        <v>846322.99999999884</v>
      </c>
      <c r="BC102" s="229">
        <v>285224.99999999936</v>
      </c>
      <c r="BD102" s="229">
        <v>771478.0000000007</v>
      </c>
      <c r="BE102" s="229">
        <v>721539.99999999988</v>
      </c>
      <c r="BF102" s="229">
        <v>789804.99999999953</v>
      </c>
      <c r="BG102" s="229">
        <v>3681224.9999999977</v>
      </c>
      <c r="BH102" s="229">
        <v>1020773.0000000001</v>
      </c>
      <c r="BI102" s="229">
        <v>11626402.999999998</v>
      </c>
      <c r="BJ102" s="229">
        <v>29143423.999999944</v>
      </c>
      <c r="BK102" s="229">
        <v>12651829.00000003</v>
      </c>
      <c r="BL102" s="229">
        <v>407252.00000000047</v>
      </c>
      <c r="BM102" s="229">
        <v>688962.00000000058</v>
      </c>
      <c r="BN102" s="229">
        <v>2702844.9999999939</v>
      </c>
      <c r="BO102" s="229">
        <v>4971958.9999999935</v>
      </c>
      <c r="BP102" s="229">
        <v>6791095.0000000075</v>
      </c>
      <c r="BQ102" s="229">
        <v>1799847.0000000005</v>
      </c>
      <c r="BR102" s="229">
        <v>662413.00000000023</v>
      </c>
      <c r="BS102" s="229">
        <v>10849487.000000045</v>
      </c>
      <c r="BT102" s="229">
        <v>14058879.000000006</v>
      </c>
      <c r="BU102" s="229">
        <v>9977779.0000000317</v>
      </c>
      <c r="BV102" s="229">
        <v>2890254.9999999991</v>
      </c>
      <c r="BW102" s="229">
        <v>4489354</v>
      </c>
      <c r="BX102" s="229">
        <v>4169374.0000000009</v>
      </c>
      <c r="BY102" s="229">
        <v>4066763</v>
      </c>
      <c r="BZ102" s="229">
        <v>2495865</v>
      </c>
      <c r="CA102" s="229">
        <v>832526</v>
      </c>
      <c r="CB102" s="229" t="e">
        <f>+TRANSPOSE('(I-AIxI)-1xSim_F(IxI)'!H2:H77)</f>
        <v>#VALUE!</v>
      </c>
      <c r="CC102" s="81"/>
      <c r="CD102" s="81"/>
      <c r="CE102" s="81"/>
      <c r="CF102" s="81"/>
      <c r="CG102" s="81"/>
      <c r="CH102" s="81"/>
      <c r="CI102" s="81"/>
      <c r="CJ102" s="81"/>
      <c r="CK102" s="81"/>
      <c r="CL102" s="81"/>
    </row>
    <row r="103" spans="1:95" ht="0" hidden="1" customHeight="1" x14ac:dyDescent="0.25">
      <c r="C103" s="165" t="s">
        <v>872</v>
      </c>
      <c r="D103" s="229">
        <f>+D91/D95</f>
        <v>0.62075542790241056</v>
      </c>
      <c r="E103" s="229">
        <f t="shared" ref="E103:BP103" si="22">+E91/E95</f>
        <v>0.40599923817596117</v>
      </c>
      <c r="F103" s="229">
        <f t="shared" si="22"/>
        <v>0.5928734042960434</v>
      </c>
      <c r="G103" s="229">
        <f t="shared" si="22"/>
        <v>0.35563853750032137</v>
      </c>
      <c r="H103" s="229">
        <f t="shared" si="22"/>
        <v>0.51665654885218559</v>
      </c>
      <c r="I103" s="229">
        <f t="shared" si="22"/>
        <v>0.55434114103877696</v>
      </c>
      <c r="J103" s="229">
        <f t="shared" si="22"/>
        <v>0.48515468156640768</v>
      </c>
      <c r="K103" s="229">
        <f t="shared" si="22"/>
        <v>0.63618712114435905</v>
      </c>
      <c r="L103" s="229">
        <f t="shared" si="22"/>
        <v>0.59662491333774814</v>
      </c>
      <c r="M103" s="229">
        <f t="shared" si="22"/>
        <v>0.43212970924715005</v>
      </c>
      <c r="N103" s="229">
        <f t="shared" si="22"/>
        <v>0.63316314750841829</v>
      </c>
      <c r="O103" s="229">
        <f t="shared" si="22"/>
        <v>0.23215992923560516</v>
      </c>
      <c r="P103" s="229">
        <f t="shared" si="22"/>
        <v>0.65952839173926259</v>
      </c>
      <c r="Q103" s="229">
        <f t="shared" si="22"/>
        <v>0.58867892617897144</v>
      </c>
      <c r="R103" s="229">
        <f t="shared" si="22"/>
        <v>0.53579835727637781</v>
      </c>
      <c r="S103" s="229">
        <f t="shared" si="22"/>
        <v>0.41591327978905135</v>
      </c>
      <c r="T103" s="229">
        <f t="shared" si="22"/>
        <v>0.38388691646617645</v>
      </c>
      <c r="U103" s="229">
        <f t="shared" si="22"/>
        <v>0.20824691608076257</v>
      </c>
      <c r="V103" s="229">
        <f t="shared" si="22"/>
        <v>0.40366645707916882</v>
      </c>
      <c r="W103" s="229">
        <f t="shared" si="22"/>
        <v>0.25137113175799247</v>
      </c>
      <c r="X103" s="229">
        <f t="shared" si="22"/>
        <v>0.33872047022799412</v>
      </c>
      <c r="Y103" s="229">
        <f t="shared" si="22"/>
        <v>0.42971508989672069</v>
      </c>
      <c r="Z103" s="229">
        <f t="shared" si="22"/>
        <v>0.34956881405141987</v>
      </c>
      <c r="AA103" s="229">
        <f t="shared" si="22"/>
        <v>0.45972498161850983</v>
      </c>
      <c r="AB103" s="229">
        <f t="shared" si="22"/>
        <v>0.27835498569563299</v>
      </c>
      <c r="AC103" s="229">
        <f t="shared" si="22"/>
        <v>0.3508024462757286</v>
      </c>
      <c r="AD103" s="229">
        <f t="shared" si="22"/>
        <v>0.31411474518044907</v>
      </c>
      <c r="AE103" s="229">
        <f t="shared" si="22"/>
        <v>0.14551584444085228</v>
      </c>
      <c r="AF103" s="229">
        <f t="shared" si="22"/>
        <v>0.40111333258090015</v>
      </c>
      <c r="AG103" s="229">
        <f t="shared" si="22"/>
        <v>0.27160179027961368</v>
      </c>
      <c r="AH103" s="229">
        <f t="shared" si="22"/>
        <v>0.27629265997789731</v>
      </c>
      <c r="AI103" s="229">
        <f t="shared" si="22"/>
        <v>0.38804370956916939</v>
      </c>
      <c r="AJ103" s="229" t="e">
        <f t="shared" si="22"/>
        <v>#DIV/0!</v>
      </c>
      <c r="AK103" s="229">
        <f t="shared" si="22"/>
        <v>0.36048853518823093</v>
      </c>
      <c r="AL103" s="229">
        <f t="shared" si="22"/>
        <v>0.45524410566164542</v>
      </c>
      <c r="AM103" s="229">
        <f t="shared" si="22"/>
        <v>0.37490180234776577</v>
      </c>
      <c r="AN103" s="229">
        <f t="shared" si="22"/>
        <v>0.39679612487219373</v>
      </c>
      <c r="AO103" s="229">
        <f t="shared" si="22"/>
        <v>0.25892119694416316</v>
      </c>
      <c r="AP103" s="229">
        <f t="shared" si="22"/>
        <v>0.43981745210780532</v>
      </c>
      <c r="AQ103" s="229">
        <f t="shared" si="22"/>
        <v>0.12382558815131681</v>
      </c>
      <c r="AR103" s="229">
        <f t="shared" si="22"/>
        <v>0.34634373945689062</v>
      </c>
      <c r="AS103" s="229">
        <f t="shared" si="22"/>
        <v>0.33679135122967668</v>
      </c>
      <c r="AT103" s="229">
        <f t="shared" si="22"/>
        <v>0.40076932790659298</v>
      </c>
      <c r="AU103" s="229">
        <f t="shared" si="22"/>
        <v>0.37939392390396831</v>
      </c>
      <c r="AV103" s="229">
        <f t="shared" si="22"/>
        <v>0.32943241322850214</v>
      </c>
      <c r="AW103" s="229">
        <f t="shared" si="22"/>
        <v>0.35325979510004207</v>
      </c>
      <c r="AX103" s="229">
        <f t="shared" si="22"/>
        <v>0.39700175374429075</v>
      </c>
      <c r="AY103" s="229">
        <f t="shared" si="22"/>
        <v>0.23424906398990591</v>
      </c>
      <c r="AZ103" s="229">
        <f t="shared" si="22"/>
        <v>0.41520789633058058</v>
      </c>
      <c r="BA103" s="229">
        <f t="shared" si="22"/>
        <v>0.44843570718274295</v>
      </c>
      <c r="BB103" s="229">
        <f t="shared" si="22"/>
        <v>0.29816866610029513</v>
      </c>
      <c r="BC103" s="229">
        <f t="shared" si="22"/>
        <v>0.48442808309229562</v>
      </c>
      <c r="BD103" s="229">
        <f t="shared" si="22"/>
        <v>0.21670481854310822</v>
      </c>
      <c r="BE103" s="229">
        <f t="shared" si="22"/>
        <v>0.42843362807328783</v>
      </c>
      <c r="BF103" s="229">
        <f t="shared" si="22"/>
        <v>0.54543083419324989</v>
      </c>
      <c r="BG103" s="229">
        <f t="shared" si="22"/>
        <v>0.41957174581830775</v>
      </c>
      <c r="BH103" s="229">
        <f t="shared" si="22"/>
        <v>0.47545928428749584</v>
      </c>
      <c r="BI103" s="229">
        <f t="shared" si="22"/>
        <v>0.46004348894494718</v>
      </c>
      <c r="BJ103" s="229">
        <f t="shared" si="22"/>
        <v>0.6406168334921799</v>
      </c>
      <c r="BK103" s="229">
        <f t="shared" si="22"/>
        <v>0.40352039218993502</v>
      </c>
      <c r="BL103" s="229">
        <f t="shared" si="22"/>
        <v>0.44526730378242491</v>
      </c>
      <c r="BM103" s="229">
        <f t="shared" si="22"/>
        <v>0.52549342343989958</v>
      </c>
      <c r="BN103" s="229">
        <f t="shared" si="22"/>
        <v>0.45186201946467519</v>
      </c>
      <c r="BO103" s="229">
        <f t="shared" si="22"/>
        <v>0.49603526497302208</v>
      </c>
      <c r="BP103" s="229">
        <f t="shared" si="22"/>
        <v>0.68614442884394933</v>
      </c>
      <c r="BQ103" s="229">
        <f t="shared" ref="BQ103:CB103" si="23">+BQ91/BQ95</f>
        <v>0.26186503630586372</v>
      </c>
      <c r="BR103" s="229">
        <f t="shared" si="23"/>
        <v>0.46368051351649181</v>
      </c>
      <c r="BS103" s="229">
        <f t="shared" si="23"/>
        <v>0.72196759164742075</v>
      </c>
      <c r="BT103" s="229">
        <f t="shared" si="23"/>
        <v>0.59825744285870885</v>
      </c>
      <c r="BU103" s="229">
        <f t="shared" si="23"/>
        <v>0.84648246869368438</v>
      </c>
      <c r="BV103" s="229">
        <f t="shared" si="23"/>
        <v>0.61019944606963761</v>
      </c>
      <c r="BW103" s="229">
        <f t="shared" si="23"/>
        <v>0.88705101001168529</v>
      </c>
      <c r="BX103" s="229">
        <f t="shared" si="23"/>
        <v>0.46414042012062257</v>
      </c>
      <c r="BY103" s="229">
        <f t="shared" si="23"/>
        <v>0.66813212375542907</v>
      </c>
      <c r="BZ103" s="229">
        <f t="shared" si="23"/>
        <v>0.47653338622080921</v>
      </c>
      <c r="CA103" s="229">
        <f t="shared" si="23"/>
        <v>1</v>
      </c>
      <c r="CB103" s="229">
        <f t="shared" si="23"/>
        <v>0.51728622973425165</v>
      </c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</row>
    <row r="104" spans="1:95" ht="0" hidden="1" customHeight="1" x14ac:dyDescent="0.25">
      <c r="D104" s="245"/>
      <c r="CK104" s="110"/>
      <c r="CL104" s="110"/>
    </row>
    <row r="105" spans="1:95" ht="0" hidden="1" customHeight="1" x14ac:dyDescent="0.25">
      <c r="CK105" s="110"/>
      <c r="CL105" s="110"/>
    </row>
    <row r="106" spans="1:95" ht="0" hidden="1" customHeight="1" x14ac:dyDescent="0.25">
      <c r="A106" s="109"/>
      <c r="B106" s="109"/>
      <c r="C106" s="156"/>
      <c r="D106" s="157"/>
      <c r="E106" s="157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57"/>
      <c r="S106" s="157"/>
      <c r="T106" s="157"/>
      <c r="U106" s="157"/>
      <c r="V106" s="157"/>
      <c r="W106" s="157"/>
      <c r="X106" s="157"/>
      <c r="Y106" s="157"/>
      <c r="Z106" s="157"/>
      <c r="AA106" s="157"/>
      <c r="AB106" s="157"/>
      <c r="AC106" s="157"/>
      <c r="AD106" s="157"/>
      <c r="AE106" s="157"/>
      <c r="AF106" s="157"/>
      <c r="AG106" s="157"/>
      <c r="AH106" s="157"/>
      <c r="AI106" s="157"/>
      <c r="AJ106" s="157"/>
      <c r="AK106" s="157"/>
      <c r="AL106" s="157"/>
      <c r="AM106" s="157"/>
      <c r="AN106" s="157"/>
      <c r="AO106" s="157"/>
      <c r="AP106" s="157"/>
      <c r="AQ106" s="157"/>
      <c r="AR106" s="157"/>
      <c r="AS106" s="157"/>
      <c r="AT106" s="157"/>
      <c r="AU106" s="157"/>
      <c r="AV106" s="157"/>
      <c r="AW106" s="157"/>
      <c r="AX106" s="157"/>
      <c r="AY106" s="157"/>
      <c r="AZ106" s="157"/>
      <c r="BA106" s="157"/>
      <c r="BB106" s="157"/>
      <c r="BC106" s="157"/>
      <c r="BD106" s="157"/>
      <c r="BE106" s="157"/>
      <c r="BF106" s="157"/>
      <c r="BG106" s="157"/>
      <c r="BH106" s="157"/>
      <c r="BI106" s="157"/>
      <c r="BJ106" s="157"/>
      <c r="BK106" s="157"/>
      <c r="BL106" s="157"/>
      <c r="BM106" s="157"/>
      <c r="BN106" s="157"/>
      <c r="BO106" s="157"/>
      <c r="BP106" s="157"/>
      <c r="BQ106" s="157"/>
      <c r="BR106" s="157"/>
      <c r="BS106" s="157"/>
      <c r="BT106" s="157"/>
      <c r="BU106" s="157"/>
      <c r="BV106" s="157"/>
      <c r="BW106" s="157"/>
      <c r="BX106" s="157"/>
      <c r="BY106" s="157"/>
      <c r="BZ106" s="157"/>
      <c r="CA106" s="157"/>
      <c r="CB106" s="157"/>
      <c r="CC106" s="157"/>
      <c r="CD106" s="157"/>
      <c r="CE106" s="157"/>
      <c r="CF106" s="157"/>
      <c r="CG106" s="157"/>
      <c r="CH106" s="157"/>
      <c r="CI106" s="157"/>
      <c r="CJ106" s="157"/>
      <c r="CM106" s="109"/>
      <c r="CN106" s="109"/>
      <c r="CO106" s="109"/>
      <c r="CP106" s="109"/>
      <c r="CQ106" s="109"/>
    </row>
    <row r="107" spans="1:95" ht="0" hidden="1" customHeight="1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B107" s="113"/>
      <c r="CC107" s="113"/>
      <c r="CD107" s="113"/>
      <c r="CE107" s="113"/>
      <c r="CF107" s="113"/>
      <c r="CG107" s="113"/>
      <c r="CH107" s="113"/>
      <c r="CI107" s="113"/>
      <c r="CJ107" s="113"/>
      <c r="CM107" s="109"/>
      <c r="CN107" s="109"/>
      <c r="CO107" s="109"/>
      <c r="CP107" s="109"/>
      <c r="CQ107" s="109"/>
    </row>
    <row r="108" spans="1:95" x14ac:dyDescent="0.25">
      <c r="A108" s="109"/>
      <c r="B108" s="109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10"/>
      <c r="BO108" s="110"/>
      <c r="BP108" s="110"/>
      <c r="BQ108" s="110"/>
      <c r="BR108" s="110"/>
      <c r="BS108" s="110"/>
      <c r="BT108" s="110"/>
      <c r="BU108" s="110"/>
      <c r="BV108" s="110"/>
      <c r="BW108" s="110"/>
      <c r="BX108" s="110"/>
      <c r="BY108" s="110"/>
      <c r="BZ108" s="110"/>
      <c r="CA108" s="110"/>
      <c r="CB108" s="110"/>
      <c r="CC108" s="110"/>
      <c r="CD108" s="110"/>
      <c r="CE108" s="110"/>
      <c r="CF108" s="110"/>
      <c r="CG108" s="110"/>
      <c r="CH108" s="110"/>
      <c r="CI108" s="110"/>
      <c r="CJ108" s="110"/>
      <c r="CM108" s="109"/>
      <c r="CN108" s="109"/>
      <c r="CO108" s="109"/>
      <c r="CP108" s="109"/>
      <c r="CQ108" s="109"/>
    </row>
    <row r="109" spans="1:95" ht="0" hidden="1" customHeight="1" x14ac:dyDescent="0.25">
      <c r="A109" s="357"/>
      <c r="B109" s="357"/>
      <c r="C109" s="357">
        <v>0</v>
      </c>
      <c r="D109" s="372">
        <v>0</v>
      </c>
      <c r="E109" s="372">
        <v>0</v>
      </c>
      <c r="F109" s="372">
        <v>0</v>
      </c>
      <c r="G109" s="372">
        <v>0</v>
      </c>
      <c r="H109" s="372">
        <v>0</v>
      </c>
      <c r="I109" s="372">
        <v>0</v>
      </c>
      <c r="J109" s="372">
        <v>0</v>
      </c>
      <c r="K109" s="372">
        <v>0</v>
      </c>
      <c r="L109" s="372">
        <v>0</v>
      </c>
      <c r="M109" s="372">
        <v>0</v>
      </c>
      <c r="N109" s="372">
        <v>0</v>
      </c>
      <c r="O109" s="372">
        <v>0</v>
      </c>
      <c r="P109" s="372">
        <v>0</v>
      </c>
      <c r="Q109" s="372">
        <v>0</v>
      </c>
      <c r="R109" s="372">
        <v>0</v>
      </c>
      <c r="S109" s="372">
        <v>0</v>
      </c>
      <c r="T109" s="372">
        <v>0</v>
      </c>
      <c r="U109" s="372">
        <v>0</v>
      </c>
      <c r="V109" s="372">
        <v>0</v>
      </c>
      <c r="W109" s="372">
        <v>0</v>
      </c>
      <c r="X109" s="372">
        <v>0</v>
      </c>
      <c r="Y109" s="372">
        <v>0</v>
      </c>
      <c r="Z109" s="372">
        <v>0</v>
      </c>
      <c r="AA109" s="372">
        <v>0</v>
      </c>
      <c r="AB109" s="372">
        <v>0</v>
      </c>
      <c r="AC109" s="372">
        <v>0</v>
      </c>
      <c r="AD109" s="372">
        <v>0</v>
      </c>
      <c r="AE109" s="372">
        <v>0</v>
      </c>
      <c r="AF109" s="372">
        <v>0</v>
      </c>
      <c r="AG109" s="372">
        <v>0</v>
      </c>
      <c r="AH109" s="372">
        <v>0</v>
      </c>
      <c r="AI109" s="372">
        <v>0</v>
      </c>
      <c r="AJ109" s="372">
        <v>0</v>
      </c>
      <c r="AK109" s="372">
        <v>0</v>
      </c>
      <c r="AL109" s="372">
        <v>0</v>
      </c>
      <c r="AM109" s="372">
        <v>0</v>
      </c>
      <c r="AN109" s="372">
        <v>0</v>
      </c>
      <c r="AO109" s="372">
        <v>0</v>
      </c>
      <c r="AP109" s="372">
        <v>0</v>
      </c>
      <c r="AQ109" s="372">
        <v>0</v>
      </c>
      <c r="AR109" s="372">
        <v>0</v>
      </c>
      <c r="AS109" s="372">
        <v>0</v>
      </c>
      <c r="AT109" s="372">
        <v>0</v>
      </c>
      <c r="AU109" s="372">
        <v>0</v>
      </c>
      <c r="AV109" s="372">
        <v>0</v>
      </c>
      <c r="AW109" s="372">
        <v>0</v>
      </c>
      <c r="AX109" s="372">
        <v>0</v>
      </c>
      <c r="AY109" s="372">
        <v>0</v>
      </c>
      <c r="AZ109" s="372">
        <v>0</v>
      </c>
      <c r="BA109" s="372">
        <v>0</v>
      </c>
      <c r="BB109" s="372">
        <v>0</v>
      </c>
      <c r="BC109" s="372">
        <v>0</v>
      </c>
      <c r="BD109" s="372">
        <v>0</v>
      </c>
      <c r="BE109" s="372">
        <v>0</v>
      </c>
      <c r="BF109" s="372">
        <v>0</v>
      </c>
      <c r="BG109" s="372">
        <v>0</v>
      </c>
      <c r="BH109" s="372">
        <v>0</v>
      </c>
      <c r="BI109" s="372">
        <v>0</v>
      </c>
      <c r="BJ109" s="372">
        <v>0</v>
      </c>
      <c r="BK109" s="372">
        <v>0</v>
      </c>
      <c r="BL109" s="372">
        <v>0</v>
      </c>
      <c r="BM109" s="372">
        <v>0</v>
      </c>
      <c r="BN109" s="372">
        <v>0</v>
      </c>
      <c r="BO109" s="372">
        <v>0</v>
      </c>
      <c r="BP109" s="372">
        <v>0</v>
      </c>
      <c r="BQ109" s="372">
        <v>0</v>
      </c>
      <c r="BR109" s="372">
        <v>0</v>
      </c>
      <c r="BS109" s="372">
        <v>0</v>
      </c>
      <c r="BT109" s="372">
        <v>0</v>
      </c>
      <c r="BU109" s="372">
        <v>0</v>
      </c>
      <c r="BV109" s="372">
        <v>0</v>
      </c>
      <c r="BW109" s="372">
        <v>0</v>
      </c>
      <c r="BX109" s="372">
        <v>0</v>
      </c>
      <c r="BY109" s="372">
        <v>0</v>
      </c>
      <c r="BZ109" s="372">
        <v>0</v>
      </c>
      <c r="CA109" s="372">
        <v>0</v>
      </c>
      <c r="CB109" s="372">
        <v>0</v>
      </c>
      <c r="CC109" s="113"/>
      <c r="CD109" s="113"/>
      <c r="CE109" s="113"/>
      <c r="CF109" s="113"/>
      <c r="CG109" s="113"/>
      <c r="CH109" s="113"/>
      <c r="CI109" s="113"/>
      <c r="CJ109" s="113"/>
      <c r="CM109" s="109"/>
      <c r="CN109" s="109"/>
      <c r="CO109" s="109"/>
      <c r="CP109" s="109"/>
      <c r="CQ109" s="109"/>
    </row>
    <row r="110" spans="1:95" ht="0" hidden="1" customHeight="1" x14ac:dyDescent="0.25">
      <c r="A110" s="357"/>
      <c r="B110" s="357"/>
      <c r="C110" s="357">
        <v>0</v>
      </c>
      <c r="D110" s="372">
        <v>0</v>
      </c>
      <c r="E110" s="372">
        <v>0</v>
      </c>
      <c r="F110" s="372">
        <v>0</v>
      </c>
      <c r="G110" s="372">
        <v>0</v>
      </c>
      <c r="H110" s="372">
        <v>0</v>
      </c>
      <c r="I110" s="372">
        <v>0</v>
      </c>
      <c r="J110" s="372">
        <v>0</v>
      </c>
      <c r="K110" s="372">
        <v>0</v>
      </c>
      <c r="L110" s="372">
        <v>0</v>
      </c>
      <c r="M110" s="372">
        <v>0</v>
      </c>
      <c r="N110" s="372">
        <v>0</v>
      </c>
      <c r="O110" s="372">
        <v>0</v>
      </c>
      <c r="P110" s="372">
        <v>0</v>
      </c>
      <c r="Q110" s="372">
        <v>0</v>
      </c>
      <c r="R110" s="372">
        <v>0</v>
      </c>
      <c r="S110" s="372">
        <v>0</v>
      </c>
      <c r="T110" s="372">
        <v>0</v>
      </c>
      <c r="U110" s="372">
        <v>0</v>
      </c>
      <c r="V110" s="372">
        <v>0</v>
      </c>
      <c r="W110" s="372">
        <v>0</v>
      </c>
      <c r="X110" s="372">
        <v>0</v>
      </c>
      <c r="Y110" s="372">
        <v>0</v>
      </c>
      <c r="Z110" s="372">
        <v>0</v>
      </c>
      <c r="AA110" s="372">
        <v>0</v>
      </c>
      <c r="AB110" s="372">
        <v>0</v>
      </c>
      <c r="AC110" s="372">
        <v>0</v>
      </c>
      <c r="AD110" s="372">
        <v>0</v>
      </c>
      <c r="AE110" s="372">
        <v>0</v>
      </c>
      <c r="AF110" s="372">
        <v>0</v>
      </c>
      <c r="AG110" s="372">
        <v>0</v>
      </c>
      <c r="AH110" s="372">
        <v>0</v>
      </c>
      <c r="AI110" s="372">
        <v>0</v>
      </c>
      <c r="AJ110" s="372">
        <v>0</v>
      </c>
      <c r="AK110" s="372">
        <v>0</v>
      </c>
      <c r="AL110" s="372">
        <v>0</v>
      </c>
      <c r="AM110" s="372">
        <v>0</v>
      </c>
      <c r="AN110" s="372">
        <v>0</v>
      </c>
      <c r="AO110" s="372">
        <v>0</v>
      </c>
      <c r="AP110" s="372">
        <v>0</v>
      </c>
      <c r="AQ110" s="372">
        <v>0</v>
      </c>
      <c r="AR110" s="372">
        <v>0</v>
      </c>
      <c r="AS110" s="372">
        <v>0</v>
      </c>
      <c r="AT110" s="372">
        <v>0</v>
      </c>
      <c r="AU110" s="372">
        <v>0</v>
      </c>
      <c r="AV110" s="372">
        <v>0</v>
      </c>
      <c r="AW110" s="372">
        <v>0</v>
      </c>
      <c r="AX110" s="372">
        <v>0</v>
      </c>
      <c r="AY110" s="372">
        <v>0</v>
      </c>
      <c r="AZ110" s="372">
        <v>0</v>
      </c>
      <c r="BA110" s="372">
        <v>0</v>
      </c>
      <c r="BB110" s="372">
        <v>0</v>
      </c>
      <c r="BC110" s="372">
        <v>0</v>
      </c>
      <c r="BD110" s="372">
        <v>0</v>
      </c>
      <c r="BE110" s="372">
        <v>0</v>
      </c>
      <c r="BF110" s="372">
        <v>0</v>
      </c>
      <c r="BG110" s="372">
        <v>0</v>
      </c>
      <c r="BH110" s="372">
        <v>0</v>
      </c>
      <c r="BI110" s="372">
        <v>0</v>
      </c>
      <c r="BJ110" s="372">
        <v>0</v>
      </c>
      <c r="BK110" s="372">
        <v>0</v>
      </c>
      <c r="BL110" s="372">
        <v>0</v>
      </c>
      <c r="BM110" s="372">
        <v>0</v>
      </c>
      <c r="BN110" s="372">
        <v>0</v>
      </c>
      <c r="BO110" s="372">
        <v>0</v>
      </c>
      <c r="BP110" s="372">
        <v>0</v>
      </c>
      <c r="BQ110" s="372">
        <v>0</v>
      </c>
      <c r="BR110" s="372">
        <v>0</v>
      </c>
      <c r="BS110" s="372">
        <v>0</v>
      </c>
      <c r="BT110" s="372">
        <v>0</v>
      </c>
      <c r="BU110" s="372">
        <v>0</v>
      </c>
      <c r="BV110" s="372">
        <v>0</v>
      </c>
      <c r="BW110" s="372">
        <v>0</v>
      </c>
      <c r="BX110" s="372">
        <v>0</v>
      </c>
      <c r="BY110" s="372">
        <v>0</v>
      </c>
      <c r="BZ110" s="372">
        <v>0</v>
      </c>
      <c r="CA110" s="372">
        <v>0</v>
      </c>
      <c r="CB110" s="372">
        <v>0</v>
      </c>
      <c r="CC110" s="110"/>
      <c r="CD110" s="110"/>
      <c r="CE110" s="110"/>
      <c r="CF110" s="110"/>
      <c r="CG110" s="110"/>
      <c r="CH110" s="110"/>
      <c r="CI110" s="110"/>
      <c r="CJ110" s="110"/>
      <c r="CM110" s="109"/>
      <c r="CN110" s="109"/>
      <c r="CO110" s="109"/>
      <c r="CP110" s="109"/>
      <c r="CQ110" s="109"/>
    </row>
    <row r="111" spans="1:95" ht="0" hidden="1" customHeight="1" x14ac:dyDescent="0.25">
      <c r="A111" s="357"/>
      <c r="B111" s="357"/>
      <c r="C111" s="357">
        <v>0</v>
      </c>
      <c r="D111" s="372">
        <v>0</v>
      </c>
      <c r="E111" s="372">
        <v>0</v>
      </c>
      <c r="F111" s="372">
        <v>0</v>
      </c>
      <c r="G111" s="372">
        <v>0</v>
      </c>
      <c r="H111" s="372">
        <v>0</v>
      </c>
      <c r="I111" s="372">
        <v>0</v>
      </c>
      <c r="J111" s="372">
        <v>0</v>
      </c>
      <c r="K111" s="372">
        <v>0</v>
      </c>
      <c r="L111" s="372">
        <v>0</v>
      </c>
      <c r="M111" s="372">
        <v>0</v>
      </c>
      <c r="N111" s="372">
        <v>0</v>
      </c>
      <c r="O111" s="372">
        <v>0</v>
      </c>
      <c r="P111" s="372">
        <v>0</v>
      </c>
      <c r="Q111" s="372">
        <v>0</v>
      </c>
      <c r="R111" s="372">
        <v>0</v>
      </c>
      <c r="S111" s="372">
        <v>0</v>
      </c>
      <c r="T111" s="372">
        <v>0</v>
      </c>
      <c r="U111" s="372">
        <v>0</v>
      </c>
      <c r="V111" s="372">
        <v>0</v>
      </c>
      <c r="W111" s="372">
        <v>0</v>
      </c>
      <c r="X111" s="372">
        <v>0</v>
      </c>
      <c r="Y111" s="372">
        <v>0</v>
      </c>
      <c r="Z111" s="372">
        <v>0</v>
      </c>
      <c r="AA111" s="372">
        <v>0</v>
      </c>
      <c r="AB111" s="372">
        <v>0</v>
      </c>
      <c r="AC111" s="372">
        <v>0</v>
      </c>
      <c r="AD111" s="372">
        <v>0</v>
      </c>
      <c r="AE111" s="372">
        <v>0</v>
      </c>
      <c r="AF111" s="372">
        <v>0</v>
      </c>
      <c r="AG111" s="372">
        <v>0</v>
      </c>
      <c r="AH111" s="372">
        <v>0</v>
      </c>
      <c r="AI111" s="372">
        <v>0</v>
      </c>
      <c r="AJ111" s="372">
        <v>0</v>
      </c>
      <c r="AK111" s="372">
        <v>0</v>
      </c>
      <c r="AL111" s="372">
        <v>0</v>
      </c>
      <c r="AM111" s="372">
        <v>0</v>
      </c>
      <c r="AN111" s="372">
        <v>0</v>
      </c>
      <c r="AO111" s="372">
        <v>0</v>
      </c>
      <c r="AP111" s="372">
        <v>0</v>
      </c>
      <c r="AQ111" s="372">
        <v>0</v>
      </c>
      <c r="AR111" s="372">
        <v>0</v>
      </c>
      <c r="AS111" s="372">
        <v>0</v>
      </c>
      <c r="AT111" s="372">
        <v>0</v>
      </c>
      <c r="AU111" s="372">
        <v>0</v>
      </c>
      <c r="AV111" s="372">
        <v>0</v>
      </c>
      <c r="AW111" s="372">
        <v>0</v>
      </c>
      <c r="AX111" s="372">
        <v>0</v>
      </c>
      <c r="AY111" s="372">
        <v>0</v>
      </c>
      <c r="AZ111" s="372">
        <v>0</v>
      </c>
      <c r="BA111" s="372">
        <v>0</v>
      </c>
      <c r="BB111" s="372">
        <v>0</v>
      </c>
      <c r="BC111" s="372">
        <v>0</v>
      </c>
      <c r="BD111" s="372">
        <v>0</v>
      </c>
      <c r="BE111" s="372">
        <v>0</v>
      </c>
      <c r="BF111" s="372">
        <v>0</v>
      </c>
      <c r="BG111" s="372">
        <v>0</v>
      </c>
      <c r="BH111" s="372">
        <v>0</v>
      </c>
      <c r="BI111" s="372">
        <v>0</v>
      </c>
      <c r="BJ111" s="372">
        <v>0</v>
      </c>
      <c r="BK111" s="372">
        <v>0</v>
      </c>
      <c r="BL111" s="372">
        <v>0</v>
      </c>
      <c r="BM111" s="372">
        <v>0</v>
      </c>
      <c r="BN111" s="372">
        <v>0</v>
      </c>
      <c r="BO111" s="372">
        <v>0</v>
      </c>
      <c r="BP111" s="372">
        <v>0</v>
      </c>
      <c r="BQ111" s="372">
        <v>0</v>
      </c>
      <c r="BR111" s="372">
        <v>0</v>
      </c>
      <c r="BS111" s="372">
        <v>0</v>
      </c>
      <c r="BT111" s="372">
        <v>0</v>
      </c>
      <c r="BU111" s="372">
        <v>0</v>
      </c>
      <c r="BV111" s="372">
        <v>0</v>
      </c>
      <c r="BW111" s="372">
        <v>0</v>
      </c>
      <c r="BX111" s="372">
        <v>0</v>
      </c>
      <c r="BY111" s="372">
        <v>0</v>
      </c>
      <c r="BZ111" s="372">
        <v>0</v>
      </c>
      <c r="CA111" s="372">
        <v>0</v>
      </c>
      <c r="CB111" s="372">
        <v>0</v>
      </c>
      <c r="CC111" s="113"/>
      <c r="CD111" s="113"/>
      <c r="CE111" s="113"/>
      <c r="CF111" s="113"/>
      <c r="CG111" s="113"/>
      <c r="CH111" s="113"/>
      <c r="CI111" s="113"/>
      <c r="CJ111" s="113"/>
      <c r="CM111" s="109"/>
      <c r="CN111" s="109"/>
      <c r="CO111" s="109"/>
      <c r="CP111" s="109"/>
      <c r="CQ111" s="109"/>
    </row>
    <row r="112" spans="1:95" ht="0" hidden="1" customHeight="1" x14ac:dyDescent="0.25">
      <c r="A112" s="357"/>
      <c r="B112" s="357"/>
      <c r="C112" s="357">
        <v>0</v>
      </c>
      <c r="D112" s="372">
        <v>0</v>
      </c>
      <c r="E112" s="372">
        <v>0</v>
      </c>
      <c r="F112" s="372">
        <v>0</v>
      </c>
      <c r="G112" s="372">
        <v>0</v>
      </c>
      <c r="H112" s="372">
        <v>0</v>
      </c>
      <c r="I112" s="372">
        <v>0</v>
      </c>
      <c r="J112" s="372">
        <v>0</v>
      </c>
      <c r="K112" s="372">
        <v>0</v>
      </c>
      <c r="L112" s="372">
        <v>0</v>
      </c>
      <c r="M112" s="372">
        <v>0</v>
      </c>
      <c r="N112" s="372">
        <v>0</v>
      </c>
      <c r="O112" s="372">
        <v>0</v>
      </c>
      <c r="P112" s="372">
        <v>0</v>
      </c>
      <c r="Q112" s="372">
        <v>0</v>
      </c>
      <c r="R112" s="372">
        <v>0</v>
      </c>
      <c r="S112" s="372">
        <v>0</v>
      </c>
      <c r="T112" s="372">
        <v>0</v>
      </c>
      <c r="U112" s="372">
        <v>0</v>
      </c>
      <c r="V112" s="372">
        <v>0</v>
      </c>
      <c r="W112" s="372">
        <v>0</v>
      </c>
      <c r="X112" s="372">
        <v>0</v>
      </c>
      <c r="Y112" s="372">
        <v>0</v>
      </c>
      <c r="Z112" s="372">
        <v>0</v>
      </c>
      <c r="AA112" s="372">
        <v>0</v>
      </c>
      <c r="AB112" s="372">
        <v>0</v>
      </c>
      <c r="AC112" s="372">
        <v>0</v>
      </c>
      <c r="AD112" s="372">
        <v>0</v>
      </c>
      <c r="AE112" s="372">
        <v>0</v>
      </c>
      <c r="AF112" s="372">
        <v>0</v>
      </c>
      <c r="AG112" s="372">
        <v>0</v>
      </c>
      <c r="AH112" s="372">
        <v>0</v>
      </c>
      <c r="AI112" s="372">
        <v>0</v>
      </c>
      <c r="AJ112" s="372">
        <v>0</v>
      </c>
      <c r="AK112" s="372">
        <v>0</v>
      </c>
      <c r="AL112" s="372">
        <v>0</v>
      </c>
      <c r="AM112" s="372">
        <v>0</v>
      </c>
      <c r="AN112" s="372">
        <v>0</v>
      </c>
      <c r="AO112" s="372">
        <v>0</v>
      </c>
      <c r="AP112" s="372">
        <v>0</v>
      </c>
      <c r="AQ112" s="372">
        <v>0</v>
      </c>
      <c r="AR112" s="372">
        <v>0</v>
      </c>
      <c r="AS112" s="372">
        <v>0</v>
      </c>
      <c r="AT112" s="372">
        <v>0</v>
      </c>
      <c r="AU112" s="372">
        <v>0</v>
      </c>
      <c r="AV112" s="372">
        <v>0</v>
      </c>
      <c r="AW112" s="372">
        <v>0</v>
      </c>
      <c r="AX112" s="372">
        <v>0</v>
      </c>
      <c r="AY112" s="372">
        <v>0</v>
      </c>
      <c r="AZ112" s="372">
        <v>0</v>
      </c>
      <c r="BA112" s="372">
        <v>0</v>
      </c>
      <c r="BB112" s="372">
        <v>0</v>
      </c>
      <c r="BC112" s="372">
        <v>0</v>
      </c>
      <c r="BD112" s="372">
        <v>0</v>
      </c>
      <c r="BE112" s="372">
        <v>0</v>
      </c>
      <c r="BF112" s="372">
        <v>0</v>
      </c>
      <c r="BG112" s="372">
        <v>0</v>
      </c>
      <c r="BH112" s="372">
        <v>0</v>
      </c>
      <c r="BI112" s="372">
        <v>0</v>
      </c>
      <c r="BJ112" s="372">
        <v>0</v>
      </c>
      <c r="BK112" s="372">
        <v>0</v>
      </c>
      <c r="BL112" s="372">
        <v>0</v>
      </c>
      <c r="BM112" s="372">
        <v>0</v>
      </c>
      <c r="BN112" s="372">
        <v>0</v>
      </c>
      <c r="BO112" s="372">
        <v>0</v>
      </c>
      <c r="BP112" s="372">
        <v>0</v>
      </c>
      <c r="BQ112" s="372">
        <v>0</v>
      </c>
      <c r="BR112" s="372">
        <v>0</v>
      </c>
      <c r="BS112" s="372">
        <v>0</v>
      </c>
      <c r="BT112" s="372">
        <v>0</v>
      </c>
      <c r="BU112" s="372">
        <v>0</v>
      </c>
      <c r="BV112" s="372">
        <v>0</v>
      </c>
      <c r="BW112" s="372">
        <v>0</v>
      </c>
      <c r="BX112" s="372">
        <v>0</v>
      </c>
      <c r="BY112" s="372">
        <v>0</v>
      </c>
      <c r="BZ112" s="372">
        <v>0</v>
      </c>
      <c r="CA112" s="372">
        <v>0</v>
      </c>
      <c r="CB112" s="372">
        <v>0</v>
      </c>
      <c r="CC112" s="113"/>
      <c r="CD112" s="113"/>
      <c r="CE112" s="113"/>
      <c r="CF112" s="113"/>
      <c r="CG112" s="113"/>
      <c r="CH112" s="113"/>
      <c r="CI112" s="113"/>
      <c r="CJ112" s="113"/>
      <c r="CM112" s="109"/>
      <c r="CN112" s="109"/>
      <c r="CO112" s="109"/>
      <c r="CP112" s="109"/>
      <c r="CQ112" s="109"/>
    </row>
    <row r="113" spans="1:95" ht="0" hidden="1" customHeight="1" x14ac:dyDescent="0.25">
      <c r="A113" s="357"/>
      <c r="B113" s="357"/>
      <c r="C113" s="357">
        <v>0</v>
      </c>
      <c r="D113" s="372">
        <v>0</v>
      </c>
      <c r="E113" s="372">
        <v>0</v>
      </c>
      <c r="F113" s="372">
        <v>0</v>
      </c>
      <c r="G113" s="372">
        <v>0</v>
      </c>
      <c r="H113" s="372">
        <v>0</v>
      </c>
      <c r="I113" s="372">
        <v>0</v>
      </c>
      <c r="J113" s="372">
        <v>0</v>
      </c>
      <c r="K113" s="372">
        <v>0</v>
      </c>
      <c r="L113" s="372">
        <v>0</v>
      </c>
      <c r="M113" s="372">
        <v>0</v>
      </c>
      <c r="N113" s="372">
        <v>0</v>
      </c>
      <c r="O113" s="372">
        <v>0</v>
      </c>
      <c r="P113" s="372">
        <v>0</v>
      </c>
      <c r="Q113" s="372">
        <v>0</v>
      </c>
      <c r="R113" s="372">
        <v>0</v>
      </c>
      <c r="S113" s="372">
        <v>0</v>
      </c>
      <c r="T113" s="372">
        <v>0</v>
      </c>
      <c r="U113" s="372">
        <v>0</v>
      </c>
      <c r="V113" s="372">
        <v>0</v>
      </c>
      <c r="W113" s="372">
        <v>0</v>
      </c>
      <c r="X113" s="372">
        <v>0</v>
      </c>
      <c r="Y113" s="372">
        <v>0</v>
      </c>
      <c r="Z113" s="372">
        <v>0</v>
      </c>
      <c r="AA113" s="372">
        <v>0</v>
      </c>
      <c r="AB113" s="372">
        <v>0</v>
      </c>
      <c r="AC113" s="372">
        <v>0</v>
      </c>
      <c r="AD113" s="372">
        <v>0</v>
      </c>
      <c r="AE113" s="372">
        <v>0</v>
      </c>
      <c r="AF113" s="372">
        <v>0</v>
      </c>
      <c r="AG113" s="372">
        <v>0</v>
      </c>
      <c r="AH113" s="372">
        <v>0</v>
      </c>
      <c r="AI113" s="372">
        <v>0</v>
      </c>
      <c r="AJ113" s="372">
        <v>0</v>
      </c>
      <c r="AK113" s="372">
        <v>0</v>
      </c>
      <c r="AL113" s="372">
        <v>0</v>
      </c>
      <c r="AM113" s="372">
        <v>0</v>
      </c>
      <c r="AN113" s="372">
        <v>0</v>
      </c>
      <c r="AO113" s="372">
        <v>0</v>
      </c>
      <c r="AP113" s="372">
        <v>0</v>
      </c>
      <c r="AQ113" s="372">
        <v>0</v>
      </c>
      <c r="AR113" s="372">
        <v>0</v>
      </c>
      <c r="AS113" s="372">
        <v>0</v>
      </c>
      <c r="AT113" s="372">
        <v>0</v>
      </c>
      <c r="AU113" s="372">
        <v>0</v>
      </c>
      <c r="AV113" s="372">
        <v>0</v>
      </c>
      <c r="AW113" s="372">
        <v>0</v>
      </c>
      <c r="AX113" s="372">
        <v>0</v>
      </c>
      <c r="AY113" s="372">
        <v>0</v>
      </c>
      <c r="AZ113" s="372">
        <v>0</v>
      </c>
      <c r="BA113" s="372">
        <v>0</v>
      </c>
      <c r="BB113" s="372">
        <v>0</v>
      </c>
      <c r="BC113" s="372">
        <v>0</v>
      </c>
      <c r="BD113" s="372">
        <v>0</v>
      </c>
      <c r="BE113" s="372">
        <v>0</v>
      </c>
      <c r="BF113" s="372">
        <v>0</v>
      </c>
      <c r="BG113" s="372">
        <v>0</v>
      </c>
      <c r="BH113" s="372">
        <v>0</v>
      </c>
      <c r="BI113" s="372">
        <v>0</v>
      </c>
      <c r="BJ113" s="372">
        <v>0</v>
      </c>
      <c r="BK113" s="372">
        <v>0</v>
      </c>
      <c r="BL113" s="372">
        <v>0</v>
      </c>
      <c r="BM113" s="372">
        <v>0</v>
      </c>
      <c r="BN113" s="372">
        <v>0</v>
      </c>
      <c r="BO113" s="372">
        <v>0</v>
      </c>
      <c r="BP113" s="372">
        <v>0</v>
      </c>
      <c r="BQ113" s="372">
        <v>0</v>
      </c>
      <c r="BR113" s="372">
        <v>0</v>
      </c>
      <c r="BS113" s="372">
        <v>0</v>
      </c>
      <c r="BT113" s="372">
        <v>0</v>
      </c>
      <c r="BU113" s="372">
        <v>0</v>
      </c>
      <c r="BV113" s="372">
        <v>0</v>
      </c>
      <c r="BW113" s="372">
        <v>0</v>
      </c>
      <c r="BX113" s="372">
        <v>0</v>
      </c>
      <c r="BY113" s="372">
        <v>0</v>
      </c>
      <c r="BZ113" s="372">
        <v>0</v>
      </c>
      <c r="CA113" s="372">
        <v>0</v>
      </c>
      <c r="CB113" s="372">
        <v>0</v>
      </c>
      <c r="CC113" s="110"/>
      <c r="CD113" s="110"/>
      <c r="CE113" s="110"/>
      <c r="CF113" s="110"/>
      <c r="CG113" s="110"/>
      <c r="CH113" s="110"/>
      <c r="CI113" s="110"/>
      <c r="CJ113" s="110"/>
      <c r="CM113" s="109"/>
      <c r="CN113" s="109"/>
      <c r="CO113" s="109"/>
      <c r="CP113" s="109"/>
      <c r="CQ113" s="109"/>
    </row>
    <row r="114" spans="1:95" ht="0" hidden="1" customHeight="1" x14ac:dyDescent="0.25">
      <c r="A114" s="357"/>
      <c r="B114" s="357"/>
      <c r="C114" s="357">
        <v>0</v>
      </c>
      <c r="D114" s="372">
        <v>0</v>
      </c>
      <c r="E114" s="372">
        <v>0</v>
      </c>
      <c r="F114" s="372">
        <v>0</v>
      </c>
      <c r="G114" s="372">
        <v>0</v>
      </c>
      <c r="H114" s="372">
        <v>0</v>
      </c>
      <c r="I114" s="372">
        <v>0</v>
      </c>
      <c r="J114" s="372">
        <v>0</v>
      </c>
      <c r="K114" s="372">
        <v>0</v>
      </c>
      <c r="L114" s="372">
        <v>0</v>
      </c>
      <c r="M114" s="372">
        <v>0</v>
      </c>
      <c r="N114" s="372">
        <v>0</v>
      </c>
      <c r="O114" s="372">
        <v>0</v>
      </c>
      <c r="P114" s="372">
        <v>0</v>
      </c>
      <c r="Q114" s="372">
        <v>0</v>
      </c>
      <c r="R114" s="372">
        <v>0</v>
      </c>
      <c r="S114" s="372">
        <v>0</v>
      </c>
      <c r="T114" s="372">
        <v>0</v>
      </c>
      <c r="U114" s="372">
        <v>0</v>
      </c>
      <c r="V114" s="372">
        <v>0</v>
      </c>
      <c r="W114" s="372">
        <v>0</v>
      </c>
      <c r="X114" s="372">
        <v>0</v>
      </c>
      <c r="Y114" s="372">
        <v>0</v>
      </c>
      <c r="Z114" s="372">
        <v>0</v>
      </c>
      <c r="AA114" s="372">
        <v>0</v>
      </c>
      <c r="AB114" s="372">
        <v>0</v>
      </c>
      <c r="AC114" s="372">
        <v>0</v>
      </c>
      <c r="AD114" s="372">
        <v>0</v>
      </c>
      <c r="AE114" s="372">
        <v>0</v>
      </c>
      <c r="AF114" s="372">
        <v>0</v>
      </c>
      <c r="AG114" s="372">
        <v>0</v>
      </c>
      <c r="AH114" s="372">
        <v>0</v>
      </c>
      <c r="AI114" s="372">
        <v>0</v>
      </c>
      <c r="AJ114" s="372">
        <v>0</v>
      </c>
      <c r="AK114" s="372">
        <v>0</v>
      </c>
      <c r="AL114" s="372">
        <v>0</v>
      </c>
      <c r="AM114" s="372">
        <v>0</v>
      </c>
      <c r="AN114" s="372">
        <v>0</v>
      </c>
      <c r="AO114" s="372">
        <v>0</v>
      </c>
      <c r="AP114" s="372">
        <v>0</v>
      </c>
      <c r="AQ114" s="372">
        <v>0</v>
      </c>
      <c r="AR114" s="372">
        <v>0</v>
      </c>
      <c r="AS114" s="372">
        <v>0</v>
      </c>
      <c r="AT114" s="372">
        <v>0</v>
      </c>
      <c r="AU114" s="372">
        <v>0</v>
      </c>
      <c r="AV114" s="372">
        <v>0</v>
      </c>
      <c r="AW114" s="372">
        <v>0</v>
      </c>
      <c r="AX114" s="372">
        <v>0</v>
      </c>
      <c r="AY114" s="372">
        <v>0</v>
      </c>
      <c r="AZ114" s="372">
        <v>0</v>
      </c>
      <c r="BA114" s="372">
        <v>0</v>
      </c>
      <c r="BB114" s="372">
        <v>0</v>
      </c>
      <c r="BC114" s="372">
        <v>0</v>
      </c>
      <c r="BD114" s="372">
        <v>0</v>
      </c>
      <c r="BE114" s="372">
        <v>0</v>
      </c>
      <c r="BF114" s="372">
        <v>0</v>
      </c>
      <c r="BG114" s="372">
        <v>0</v>
      </c>
      <c r="BH114" s="372">
        <v>0</v>
      </c>
      <c r="BI114" s="372">
        <v>0</v>
      </c>
      <c r="BJ114" s="372">
        <v>0</v>
      </c>
      <c r="BK114" s="372">
        <v>0</v>
      </c>
      <c r="BL114" s="372">
        <v>0</v>
      </c>
      <c r="BM114" s="372">
        <v>0</v>
      </c>
      <c r="BN114" s="372">
        <v>0</v>
      </c>
      <c r="BO114" s="372">
        <v>0</v>
      </c>
      <c r="BP114" s="372">
        <v>0</v>
      </c>
      <c r="BQ114" s="372">
        <v>0</v>
      </c>
      <c r="BR114" s="372">
        <v>0</v>
      </c>
      <c r="BS114" s="372">
        <v>0</v>
      </c>
      <c r="BT114" s="372">
        <v>0</v>
      </c>
      <c r="BU114" s="372">
        <v>0</v>
      </c>
      <c r="BV114" s="372">
        <v>0</v>
      </c>
      <c r="BW114" s="372">
        <v>0</v>
      </c>
      <c r="BX114" s="372">
        <v>0</v>
      </c>
      <c r="BY114" s="372">
        <v>0</v>
      </c>
      <c r="BZ114" s="372">
        <v>0</v>
      </c>
      <c r="CA114" s="372">
        <v>0</v>
      </c>
      <c r="CB114" s="372">
        <v>0</v>
      </c>
      <c r="CC114" s="110"/>
      <c r="CD114" s="110"/>
      <c r="CE114" s="110"/>
      <c r="CF114" s="110"/>
      <c r="CG114" s="110"/>
      <c r="CH114" s="110"/>
      <c r="CI114" s="110"/>
      <c r="CJ114" s="110"/>
      <c r="CM114" s="109"/>
      <c r="CN114" s="109"/>
      <c r="CO114" s="109"/>
      <c r="CP114" s="109"/>
      <c r="CQ114" s="109"/>
    </row>
    <row r="115" spans="1:95" ht="0" hidden="1" customHeight="1" x14ac:dyDescent="0.25">
      <c r="A115" s="357"/>
      <c r="B115" s="357"/>
      <c r="C115" s="357">
        <v>0</v>
      </c>
      <c r="D115" s="372">
        <v>0</v>
      </c>
      <c r="E115" s="372">
        <v>0</v>
      </c>
      <c r="F115" s="372">
        <v>0</v>
      </c>
      <c r="G115" s="372">
        <v>0</v>
      </c>
      <c r="H115" s="372">
        <v>0</v>
      </c>
      <c r="I115" s="372">
        <v>0</v>
      </c>
      <c r="J115" s="372">
        <v>0</v>
      </c>
      <c r="K115" s="372">
        <v>0</v>
      </c>
      <c r="L115" s="372">
        <v>0</v>
      </c>
      <c r="M115" s="372">
        <v>0</v>
      </c>
      <c r="N115" s="372">
        <v>0</v>
      </c>
      <c r="O115" s="372">
        <v>0</v>
      </c>
      <c r="P115" s="372">
        <v>0</v>
      </c>
      <c r="Q115" s="372">
        <v>0</v>
      </c>
      <c r="R115" s="372">
        <v>0</v>
      </c>
      <c r="S115" s="372">
        <v>0</v>
      </c>
      <c r="T115" s="372">
        <v>0</v>
      </c>
      <c r="U115" s="372">
        <v>0</v>
      </c>
      <c r="V115" s="372">
        <v>0</v>
      </c>
      <c r="W115" s="372">
        <v>0</v>
      </c>
      <c r="X115" s="372">
        <v>0</v>
      </c>
      <c r="Y115" s="372">
        <v>0</v>
      </c>
      <c r="Z115" s="372">
        <v>0</v>
      </c>
      <c r="AA115" s="372">
        <v>0</v>
      </c>
      <c r="AB115" s="372">
        <v>0</v>
      </c>
      <c r="AC115" s="372">
        <v>0</v>
      </c>
      <c r="AD115" s="372">
        <v>0</v>
      </c>
      <c r="AE115" s="372">
        <v>0</v>
      </c>
      <c r="AF115" s="372">
        <v>0</v>
      </c>
      <c r="AG115" s="372">
        <v>0</v>
      </c>
      <c r="AH115" s="372">
        <v>0</v>
      </c>
      <c r="AI115" s="372">
        <v>0</v>
      </c>
      <c r="AJ115" s="372">
        <v>0</v>
      </c>
      <c r="AK115" s="372">
        <v>0</v>
      </c>
      <c r="AL115" s="372">
        <v>0</v>
      </c>
      <c r="AM115" s="372">
        <v>0</v>
      </c>
      <c r="AN115" s="372">
        <v>0</v>
      </c>
      <c r="AO115" s="372">
        <v>0</v>
      </c>
      <c r="AP115" s="372">
        <v>0</v>
      </c>
      <c r="AQ115" s="372">
        <v>0</v>
      </c>
      <c r="AR115" s="372">
        <v>0</v>
      </c>
      <c r="AS115" s="372">
        <v>0</v>
      </c>
      <c r="AT115" s="372">
        <v>0</v>
      </c>
      <c r="AU115" s="372">
        <v>0</v>
      </c>
      <c r="AV115" s="372">
        <v>0</v>
      </c>
      <c r="AW115" s="372">
        <v>0</v>
      </c>
      <c r="AX115" s="372">
        <v>0</v>
      </c>
      <c r="AY115" s="372">
        <v>0</v>
      </c>
      <c r="AZ115" s="372">
        <v>0</v>
      </c>
      <c r="BA115" s="372">
        <v>0</v>
      </c>
      <c r="BB115" s="372">
        <v>0</v>
      </c>
      <c r="BC115" s="372">
        <v>0</v>
      </c>
      <c r="BD115" s="372">
        <v>0</v>
      </c>
      <c r="BE115" s="372">
        <v>0</v>
      </c>
      <c r="BF115" s="372">
        <v>0</v>
      </c>
      <c r="BG115" s="372">
        <v>0</v>
      </c>
      <c r="BH115" s="372">
        <v>0</v>
      </c>
      <c r="BI115" s="372">
        <v>0</v>
      </c>
      <c r="BJ115" s="372">
        <v>0</v>
      </c>
      <c r="BK115" s="372">
        <v>0</v>
      </c>
      <c r="BL115" s="372">
        <v>0</v>
      </c>
      <c r="BM115" s="372">
        <v>0</v>
      </c>
      <c r="BN115" s="372">
        <v>0</v>
      </c>
      <c r="BO115" s="372">
        <v>0</v>
      </c>
      <c r="BP115" s="372">
        <v>0</v>
      </c>
      <c r="BQ115" s="372">
        <v>0</v>
      </c>
      <c r="BR115" s="372">
        <v>0</v>
      </c>
      <c r="BS115" s="372">
        <v>0</v>
      </c>
      <c r="BT115" s="372">
        <v>0</v>
      </c>
      <c r="BU115" s="372">
        <v>0</v>
      </c>
      <c r="BV115" s="372">
        <v>0</v>
      </c>
      <c r="BW115" s="372">
        <v>0</v>
      </c>
      <c r="BX115" s="372">
        <v>0</v>
      </c>
      <c r="BY115" s="372">
        <v>0</v>
      </c>
      <c r="BZ115" s="372">
        <v>0</v>
      </c>
      <c r="CA115" s="372">
        <v>0</v>
      </c>
      <c r="CB115" s="372">
        <v>0</v>
      </c>
      <c r="CC115" s="110"/>
      <c r="CD115" s="110"/>
      <c r="CE115" s="110"/>
      <c r="CF115" s="110"/>
      <c r="CG115" s="110"/>
      <c r="CH115" s="110"/>
      <c r="CI115" s="110"/>
      <c r="CJ115" s="110"/>
      <c r="CM115" s="109"/>
      <c r="CN115" s="109"/>
      <c r="CO115" s="109"/>
      <c r="CP115" s="109"/>
      <c r="CQ115" s="109"/>
    </row>
    <row r="116" spans="1:95" ht="0" hidden="1" customHeight="1" x14ac:dyDescent="0.25">
      <c r="A116" s="357"/>
      <c r="B116" s="357"/>
      <c r="C116" s="357">
        <v>0</v>
      </c>
      <c r="D116" s="372">
        <v>0</v>
      </c>
      <c r="E116" s="372">
        <v>0</v>
      </c>
      <c r="F116" s="372">
        <v>0</v>
      </c>
      <c r="G116" s="372">
        <v>0</v>
      </c>
      <c r="H116" s="372">
        <v>0</v>
      </c>
      <c r="I116" s="372">
        <v>0</v>
      </c>
      <c r="J116" s="372">
        <v>0</v>
      </c>
      <c r="K116" s="372">
        <v>0</v>
      </c>
      <c r="L116" s="372">
        <v>0</v>
      </c>
      <c r="M116" s="372">
        <v>0</v>
      </c>
      <c r="N116" s="372">
        <v>0</v>
      </c>
      <c r="O116" s="372">
        <v>0</v>
      </c>
      <c r="P116" s="372">
        <v>0</v>
      </c>
      <c r="Q116" s="372">
        <v>0</v>
      </c>
      <c r="R116" s="372">
        <v>0</v>
      </c>
      <c r="S116" s="372">
        <v>0</v>
      </c>
      <c r="T116" s="372">
        <v>0</v>
      </c>
      <c r="U116" s="372">
        <v>0</v>
      </c>
      <c r="V116" s="372">
        <v>0</v>
      </c>
      <c r="W116" s="372">
        <v>0</v>
      </c>
      <c r="X116" s="372">
        <v>0</v>
      </c>
      <c r="Y116" s="372">
        <v>0</v>
      </c>
      <c r="Z116" s="372">
        <v>0</v>
      </c>
      <c r="AA116" s="372">
        <v>0</v>
      </c>
      <c r="AB116" s="372">
        <v>0</v>
      </c>
      <c r="AC116" s="372">
        <v>0</v>
      </c>
      <c r="AD116" s="372">
        <v>0</v>
      </c>
      <c r="AE116" s="372">
        <v>0</v>
      </c>
      <c r="AF116" s="372">
        <v>0</v>
      </c>
      <c r="AG116" s="372">
        <v>0</v>
      </c>
      <c r="AH116" s="372">
        <v>0</v>
      </c>
      <c r="AI116" s="372">
        <v>0</v>
      </c>
      <c r="AJ116" s="372">
        <v>0</v>
      </c>
      <c r="AK116" s="372">
        <v>0</v>
      </c>
      <c r="AL116" s="372">
        <v>0</v>
      </c>
      <c r="AM116" s="372">
        <v>0</v>
      </c>
      <c r="AN116" s="372">
        <v>0</v>
      </c>
      <c r="AO116" s="372">
        <v>0</v>
      </c>
      <c r="AP116" s="372">
        <v>0</v>
      </c>
      <c r="AQ116" s="372">
        <v>0</v>
      </c>
      <c r="AR116" s="372">
        <v>0</v>
      </c>
      <c r="AS116" s="372">
        <v>0</v>
      </c>
      <c r="AT116" s="372">
        <v>0</v>
      </c>
      <c r="AU116" s="372">
        <v>0</v>
      </c>
      <c r="AV116" s="372">
        <v>0</v>
      </c>
      <c r="AW116" s="372">
        <v>0</v>
      </c>
      <c r="AX116" s="372">
        <v>0</v>
      </c>
      <c r="AY116" s="372">
        <v>0</v>
      </c>
      <c r="AZ116" s="372">
        <v>0</v>
      </c>
      <c r="BA116" s="372">
        <v>0</v>
      </c>
      <c r="BB116" s="372">
        <v>0</v>
      </c>
      <c r="BC116" s="372">
        <v>0</v>
      </c>
      <c r="BD116" s="372">
        <v>0</v>
      </c>
      <c r="BE116" s="372">
        <v>0</v>
      </c>
      <c r="BF116" s="372">
        <v>0</v>
      </c>
      <c r="BG116" s="372">
        <v>0</v>
      </c>
      <c r="BH116" s="372">
        <v>0</v>
      </c>
      <c r="BI116" s="372">
        <v>0</v>
      </c>
      <c r="BJ116" s="372">
        <v>0</v>
      </c>
      <c r="BK116" s="372">
        <v>0</v>
      </c>
      <c r="BL116" s="372">
        <v>0</v>
      </c>
      <c r="BM116" s="372">
        <v>0</v>
      </c>
      <c r="BN116" s="372">
        <v>0</v>
      </c>
      <c r="BO116" s="372">
        <v>0</v>
      </c>
      <c r="BP116" s="372">
        <v>0</v>
      </c>
      <c r="BQ116" s="372">
        <v>0</v>
      </c>
      <c r="BR116" s="372">
        <v>0</v>
      </c>
      <c r="BS116" s="372">
        <v>0</v>
      </c>
      <c r="BT116" s="372">
        <v>0</v>
      </c>
      <c r="BU116" s="372">
        <v>0</v>
      </c>
      <c r="BV116" s="372">
        <v>0</v>
      </c>
      <c r="BW116" s="372">
        <v>0</v>
      </c>
      <c r="BX116" s="372">
        <v>0</v>
      </c>
      <c r="BY116" s="372">
        <v>0</v>
      </c>
      <c r="BZ116" s="372">
        <v>0</v>
      </c>
      <c r="CA116" s="372">
        <v>0</v>
      </c>
      <c r="CB116" s="372">
        <v>0</v>
      </c>
      <c r="CC116" s="113"/>
      <c r="CD116" s="113"/>
      <c r="CE116" s="113"/>
      <c r="CF116" s="113"/>
      <c r="CG116" s="113"/>
      <c r="CH116" s="113"/>
      <c r="CI116" s="113"/>
      <c r="CJ116" s="113"/>
      <c r="CM116" s="109"/>
      <c r="CN116" s="109"/>
      <c r="CO116" s="109"/>
      <c r="CP116" s="109"/>
      <c r="CQ116" s="109"/>
    </row>
    <row r="117" spans="1:95" ht="0" hidden="1" customHeight="1" x14ac:dyDescent="0.25">
      <c r="A117" s="357"/>
      <c r="B117" s="357"/>
      <c r="C117" s="357">
        <v>0</v>
      </c>
      <c r="D117" s="372">
        <v>0</v>
      </c>
      <c r="E117" s="372">
        <v>0</v>
      </c>
      <c r="F117" s="372">
        <v>0</v>
      </c>
      <c r="G117" s="372">
        <v>0</v>
      </c>
      <c r="H117" s="372">
        <v>0</v>
      </c>
      <c r="I117" s="372">
        <v>0</v>
      </c>
      <c r="J117" s="372">
        <v>0</v>
      </c>
      <c r="K117" s="372">
        <v>0</v>
      </c>
      <c r="L117" s="372">
        <v>0</v>
      </c>
      <c r="M117" s="372">
        <v>0</v>
      </c>
      <c r="N117" s="372">
        <v>0</v>
      </c>
      <c r="O117" s="372">
        <v>0</v>
      </c>
      <c r="P117" s="372">
        <v>0</v>
      </c>
      <c r="Q117" s="372">
        <v>0</v>
      </c>
      <c r="R117" s="372">
        <v>0</v>
      </c>
      <c r="S117" s="372">
        <v>0</v>
      </c>
      <c r="T117" s="372">
        <v>0</v>
      </c>
      <c r="U117" s="372">
        <v>0</v>
      </c>
      <c r="V117" s="372">
        <v>0</v>
      </c>
      <c r="W117" s="372">
        <v>0</v>
      </c>
      <c r="X117" s="372">
        <v>0</v>
      </c>
      <c r="Y117" s="372">
        <v>0</v>
      </c>
      <c r="Z117" s="372">
        <v>0</v>
      </c>
      <c r="AA117" s="372">
        <v>0</v>
      </c>
      <c r="AB117" s="372">
        <v>0</v>
      </c>
      <c r="AC117" s="372">
        <v>0</v>
      </c>
      <c r="AD117" s="372">
        <v>0</v>
      </c>
      <c r="AE117" s="372">
        <v>0</v>
      </c>
      <c r="AF117" s="372">
        <v>0</v>
      </c>
      <c r="AG117" s="372">
        <v>0</v>
      </c>
      <c r="AH117" s="372">
        <v>0</v>
      </c>
      <c r="AI117" s="372">
        <v>0</v>
      </c>
      <c r="AJ117" s="372">
        <v>0</v>
      </c>
      <c r="AK117" s="372">
        <v>0</v>
      </c>
      <c r="AL117" s="372">
        <v>0</v>
      </c>
      <c r="AM117" s="372">
        <v>0</v>
      </c>
      <c r="AN117" s="372">
        <v>0</v>
      </c>
      <c r="AO117" s="372">
        <v>0</v>
      </c>
      <c r="AP117" s="372">
        <v>0</v>
      </c>
      <c r="AQ117" s="372">
        <v>0</v>
      </c>
      <c r="AR117" s="372">
        <v>0</v>
      </c>
      <c r="AS117" s="372">
        <v>0</v>
      </c>
      <c r="AT117" s="372">
        <v>0</v>
      </c>
      <c r="AU117" s="372">
        <v>0</v>
      </c>
      <c r="AV117" s="372">
        <v>0</v>
      </c>
      <c r="AW117" s="372">
        <v>0</v>
      </c>
      <c r="AX117" s="372">
        <v>0</v>
      </c>
      <c r="AY117" s="372">
        <v>0</v>
      </c>
      <c r="AZ117" s="372">
        <v>0</v>
      </c>
      <c r="BA117" s="372">
        <v>0</v>
      </c>
      <c r="BB117" s="372">
        <v>0</v>
      </c>
      <c r="BC117" s="372">
        <v>0</v>
      </c>
      <c r="BD117" s="372">
        <v>0</v>
      </c>
      <c r="BE117" s="372">
        <v>0</v>
      </c>
      <c r="BF117" s="372">
        <v>0</v>
      </c>
      <c r="BG117" s="372">
        <v>0</v>
      </c>
      <c r="BH117" s="372">
        <v>0</v>
      </c>
      <c r="BI117" s="372">
        <v>0</v>
      </c>
      <c r="BJ117" s="372">
        <v>0</v>
      </c>
      <c r="BK117" s="372">
        <v>0</v>
      </c>
      <c r="BL117" s="372">
        <v>0</v>
      </c>
      <c r="BM117" s="372">
        <v>0</v>
      </c>
      <c r="BN117" s="372">
        <v>0</v>
      </c>
      <c r="BO117" s="372">
        <v>0</v>
      </c>
      <c r="BP117" s="372">
        <v>0</v>
      </c>
      <c r="BQ117" s="372">
        <v>0</v>
      </c>
      <c r="BR117" s="372">
        <v>0</v>
      </c>
      <c r="BS117" s="372">
        <v>0</v>
      </c>
      <c r="BT117" s="372">
        <v>0</v>
      </c>
      <c r="BU117" s="372">
        <v>0</v>
      </c>
      <c r="BV117" s="372">
        <v>0</v>
      </c>
      <c r="BW117" s="372">
        <v>0</v>
      </c>
      <c r="BX117" s="372">
        <v>0</v>
      </c>
      <c r="BY117" s="372">
        <v>0</v>
      </c>
      <c r="BZ117" s="372">
        <v>0</v>
      </c>
      <c r="CA117" s="372">
        <v>0</v>
      </c>
      <c r="CB117" s="372">
        <v>0</v>
      </c>
      <c r="CC117" s="110"/>
      <c r="CD117" s="110"/>
      <c r="CE117" s="110"/>
      <c r="CF117" s="110"/>
      <c r="CG117" s="110"/>
      <c r="CH117" s="110"/>
      <c r="CI117" s="110"/>
      <c r="CJ117" s="110"/>
      <c r="CM117" s="109"/>
      <c r="CN117" s="109"/>
      <c r="CO117" s="109"/>
      <c r="CP117" s="109"/>
      <c r="CQ117" s="109"/>
    </row>
    <row r="118" spans="1:95" ht="0" hidden="1" customHeight="1" x14ac:dyDescent="0.25">
      <c r="A118" s="357"/>
      <c r="B118" s="357"/>
      <c r="C118" s="357">
        <v>0</v>
      </c>
      <c r="D118" s="357">
        <v>0</v>
      </c>
      <c r="E118" s="357">
        <v>0</v>
      </c>
      <c r="F118" s="357">
        <v>0</v>
      </c>
      <c r="G118" s="357">
        <v>0</v>
      </c>
      <c r="H118" s="357">
        <v>0</v>
      </c>
      <c r="I118" s="357">
        <v>0</v>
      </c>
      <c r="J118" s="357">
        <v>0</v>
      </c>
      <c r="K118" s="357">
        <v>0</v>
      </c>
      <c r="L118" s="357">
        <v>0</v>
      </c>
      <c r="M118" s="357">
        <v>0</v>
      </c>
      <c r="N118" s="357">
        <v>0</v>
      </c>
      <c r="O118" s="357">
        <v>0</v>
      </c>
      <c r="P118" s="357">
        <v>0</v>
      </c>
      <c r="Q118" s="357">
        <v>0</v>
      </c>
      <c r="R118" s="357">
        <v>0</v>
      </c>
      <c r="S118" s="357">
        <v>0</v>
      </c>
      <c r="T118" s="357">
        <v>0</v>
      </c>
      <c r="U118" s="357">
        <v>0</v>
      </c>
      <c r="V118" s="357">
        <v>0</v>
      </c>
      <c r="W118" s="357">
        <v>0</v>
      </c>
      <c r="X118" s="357">
        <v>0</v>
      </c>
      <c r="Y118" s="357">
        <v>0</v>
      </c>
      <c r="Z118" s="357">
        <v>0</v>
      </c>
      <c r="AA118" s="357">
        <v>0</v>
      </c>
      <c r="AB118" s="357">
        <v>0</v>
      </c>
      <c r="AC118" s="357">
        <v>0</v>
      </c>
      <c r="AD118" s="357">
        <v>0</v>
      </c>
      <c r="AE118" s="357">
        <v>0</v>
      </c>
      <c r="AF118" s="357">
        <v>0</v>
      </c>
      <c r="AG118" s="357">
        <v>0</v>
      </c>
      <c r="AH118" s="357">
        <v>0</v>
      </c>
      <c r="AI118" s="357">
        <v>0</v>
      </c>
      <c r="AJ118" s="357">
        <v>0</v>
      </c>
      <c r="AK118" s="357">
        <v>0</v>
      </c>
      <c r="AL118" s="357">
        <v>0</v>
      </c>
      <c r="AM118" s="357">
        <v>0</v>
      </c>
      <c r="AN118" s="357">
        <v>0</v>
      </c>
      <c r="AO118" s="357">
        <v>0</v>
      </c>
      <c r="AP118" s="357">
        <v>0</v>
      </c>
      <c r="AQ118" s="357">
        <v>0</v>
      </c>
      <c r="AR118" s="357">
        <v>0</v>
      </c>
      <c r="AS118" s="357">
        <v>0</v>
      </c>
      <c r="AT118" s="357">
        <v>0</v>
      </c>
      <c r="AU118" s="357">
        <v>0</v>
      </c>
      <c r="AV118" s="357">
        <v>0</v>
      </c>
      <c r="AW118" s="357">
        <v>0</v>
      </c>
      <c r="AX118" s="357">
        <v>0</v>
      </c>
      <c r="AY118" s="357">
        <v>0</v>
      </c>
      <c r="AZ118" s="357">
        <v>0</v>
      </c>
      <c r="BA118" s="357">
        <v>0</v>
      </c>
      <c r="BB118" s="357">
        <v>0</v>
      </c>
      <c r="BC118" s="357">
        <v>0</v>
      </c>
      <c r="BD118" s="357">
        <v>0</v>
      </c>
      <c r="BE118" s="357">
        <v>0</v>
      </c>
      <c r="BF118" s="357">
        <v>0</v>
      </c>
      <c r="BG118" s="357">
        <v>0</v>
      </c>
      <c r="BH118" s="357">
        <v>0</v>
      </c>
      <c r="BI118" s="357">
        <v>0</v>
      </c>
      <c r="BJ118" s="357">
        <v>0</v>
      </c>
      <c r="BK118" s="357">
        <v>0</v>
      </c>
      <c r="BL118" s="357">
        <v>0</v>
      </c>
      <c r="BM118" s="357">
        <v>0</v>
      </c>
      <c r="BN118" s="357">
        <v>0</v>
      </c>
      <c r="BO118" s="357">
        <v>0</v>
      </c>
      <c r="BP118" s="357">
        <v>0</v>
      </c>
      <c r="BQ118" s="357">
        <v>0</v>
      </c>
      <c r="BR118" s="357">
        <v>0</v>
      </c>
      <c r="BS118" s="357">
        <v>0</v>
      </c>
      <c r="BT118" s="357">
        <v>0</v>
      </c>
      <c r="BU118" s="357">
        <v>0</v>
      </c>
      <c r="BV118" s="357">
        <v>0</v>
      </c>
      <c r="BW118" s="357">
        <v>0</v>
      </c>
      <c r="BX118" s="357">
        <v>0</v>
      </c>
      <c r="BY118" s="357">
        <v>0</v>
      </c>
      <c r="BZ118" s="357">
        <v>0</v>
      </c>
      <c r="CA118" s="357">
        <v>0</v>
      </c>
      <c r="CB118" s="357">
        <v>0</v>
      </c>
    </row>
    <row r="119" spans="1:95" ht="0" hidden="1" customHeight="1" x14ac:dyDescent="0.25">
      <c r="A119" s="357"/>
      <c r="B119" s="357"/>
      <c r="C119" s="357">
        <v>0</v>
      </c>
      <c r="D119" s="357">
        <v>0</v>
      </c>
      <c r="E119" s="357">
        <v>0</v>
      </c>
      <c r="F119" s="357">
        <v>0</v>
      </c>
      <c r="G119" s="357">
        <v>0</v>
      </c>
      <c r="H119" s="357">
        <v>0</v>
      </c>
      <c r="I119" s="357">
        <v>0</v>
      </c>
      <c r="J119" s="357">
        <v>0</v>
      </c>
      <c r="K119" s="357">
        <v>0</v>
      </c>
      <c r="L119" s="357">
        <v>0</v>
      </c>
      <c r="M119" s="357">
        <v>0</v>
      </c>
      <c r="N119" s="357">
        <v>0</v>
      </c>
      <c r="O119" s="357">
        <v>0</v>
      </c>
      <c r="P119" s="357">
        <v>0</v>
      </c>
      <c r="Q119" s="357">
        <v>0</v>
      </c>
      <c r="R119" s="357">
        <v>0</v>
      </c>
      <c r="S119" s="357">
        <v>0</v>
      </c>
      <c r="T119" s="357">
        <v>0</v>
      </c>
      <c r="U119" s="357">
        <v>0</v>
      </c>
      <c r="V119" s="357">
        <v>0</v>
      </c>
      <c r="W119" s="357">
        <v>0</v>
      </c>
      <c r="X119" s="357">
        <v>0</v>
      </c>
      <c r="Y119" s="357">
        <v>0</v>
      </c>
      <c r="Z119" s="357">
        <v>0</v>
      </c>
      <c r="AA119" s="357">
        <v>0</v>
      </c>
      <c r="AB119" s="357">
        <v>0</v>
      </c>
      <c r="AC119" s="357">
        <v>0</v>
      </c>
      <c r="AD119" s="357">
        <v>0</v>
      </c>
      <c r="AE119" s="357">
        <v>0</v>
      </c>
      <c r="AF119" s="357">
        <v>0</v>
      </c>
      <c r="AG119" s="357">
        <v>0</v>
      </c>
      <c r="AH119" s="357">
        <v>0</v>
      </c>
      <c r="AI119" s="357">
        <v>0</v>
      </c>
      <c r="AJ119" s="357">
        <v>0</v>
      </c>
      <c r="AK119" s="357">
        <v>0</v>
      </c>
      <c r="AL119" s="357">
        <v>0</v>
      </c>
      <c r="AM119" s="357">
        <v>0</v>
      </c>
      <c r="AN119" s="357">
        <v>0</v>
      </c>
      <c r="AO119" s="357">
        <v>0</v>
      </c>
      <c r="AP119" s="357">
        <v>0</v>
      </c>
      <c r="AQ119" s="357">
        <v>0</v>
      </c>
      <c r="AR119" s="357">
        <v>0</v>
      </c>
      <c r="AS119" s="357">
        <v>0</v>
      </c>
      <c r="AT119" s="357">
        <v>0</v>
      </c>
      <c r="AU119" s="357">
        <v>0</v>
      </c>
      <c r="AV119" s="357">
        <v>0</v>
      </c>
      <c r="AW119" s="357">
        <v>0</v>
      </c>
      <c r="AX119" s="357">
        <v>0</v>
      </c>
      <c r="AY119" s="357">
        <v>0</v>
      </c>
      <c r="AZ119" s="357">
        <v>0</v>
      </c>
      <c r="BA119" s="357">
        <v>0</v>
      </c>
      <c r="BB119" s="357">
        <v>0</v>
      </c>
      <c r="BC119" s="357">
        <v>0</v>
      </c>
      <c r="BD119" s="357">
        <v>0</v>
      </c>
      <c r="BE119" s="357">
        <v>0</v>
      </c>
      <c r="BF119" s="357">
        <v>0</v>
      </c>
      <c r="BG119" s="357">
        <v>0</v>
      </c>
      <c r="BH119" s="357">
        <v>0</v>
      </c>
      <c r="BI119" s="357">
        <v>0</v>
      </c>
      <c r="BJ119" s="357">
        <v>0</v>
      </c>
      <c r="BK119" s="357">
        <v>0</v>
      </c>
      <c r="BL119" s="357">
        <v>0</v>
      </c>
      <c r="BM119" s="357">
        <v>0</v>
      </c>
      <c r="BN119" s="357">
        <v>0</v>
      </c>
      <c r="BO119" s="357">
        <v>0</v>
      </c>
      <c r="BP119" s="357">
        <v>0</v>
      </c>
      <c r="BQ119" s="357">
        <v>0</v>
      </c>
      <c r="BR119" s="357">
        <v>0</v>
      </c>
      <c r="BS119" s="357">
        <v>0</v>
      </c>
      <c r="BT119" s="357">
        <v>0</v>
      </c>
      <c r="BU119" s="357">
        <v>0</v>
      </c>
      <c r="BV119" s="357">
        <v>0</v>
      </c>
      <c r="BW119" s="357">
        <v>0</v>
      </c>
      <c r="BX119" s="357">
        <v>0</v>
      </c>
      <c r="BY119" s="357">
        <v>0</v>
      </c>
      <c r="BZ119" s="357">
        <v>0</v>
      </c>
      <c r="CA119" s="357">
        <v>0</v>
      </c>
      <c r="CB119" s="357">
        <v>0</v>
      </c>
    </row>
    <row r="120" spans="1:95" ht="0" hidden="1" customHeight="1" x14ac:dyDescent="0.25">
      <c r="A120" s="357"/>
      <c r="B120" s="357"/>
      <c r="C120" s="357">
        <v>0</v>
      </c>
      <c r="D120" s="357">
        <v>0</v>
      </c>
      <c r="E120" s="357">
        <v>0</v>
      </c>
      <c r="F120" s="357">
        <v>0</v>
      </c>
      <c r="G120" s="357">
        <v>0</v>
      </c>
      <c r="H120" s="357">
        <v>0</v>
      </c>
      <c r="I120" s="357">
        <v>0</v>
      </c>
      <c r="J120" s="357">
        <v>0</v>
      </c>
      <c r="K120" s="357">
        <v>0</v>
      </c>
      <c r="L120" s="357">
        <v>0</v>
      </c>
      <c r="M120" s="357">
        <v>0</v>
      </c>
      <c r="N120" s="357">
        <v>0</v>
      </c>
      <c r="O120" s="357">
        <v>0</v>
      </c>
      <c r="P120" s="357">
        <v>0</v>
      </c>
      <c r="Q120" s="357">
        <v>0</v>
      </c>
      <c r="R120" s="357">
        <v>0</v>
      </c>
      <c r="S120" s="357">
        <v>0</v>
      </c>
      <c r="T120" s="357">
        <v>0</v>
      </c>
      <c r="U120" s="357">
        <v>0</v>
      </c>
      <c r="V120" s="357">
        <v>0</v>
      </c>
      <c r="W120" s="357">
        <v>0</v>
      </c>
      <c r="X120" s="357">
        <v>0</v>
      </c>
      <c r="Y120" s="357">
        <v>0</v>
      </c>
      <c r="Z120" s="357">
        <v>0</v>
      </c>
      <c r="AA120" s="357">
        <v>0</v>
      </c>
      <c r="AB120" s="357">
        <v>0</v>
      </c>
      <c r="AC120" s="357">
        <v>0</v>
      </c>
      <c r="AD120" s="357">
        <v>0</v>
      </c>
      <c r="AE120" s="357">
        <v>0</v>
      </c>
      <c r="AF120" s="357">
        <v>0</v>
      </c>
      <c r="AG120" s="357">
        <v>0</v>
      </c>
      <c r="AH120" s="357">
        <v>0</v>
      </c>
      <c r="AI120" s="357">
        <v>0</v>
      </c>
      <c r="AJ120" s="357">
        <v>0</v>
      </c>
      <c r="AK120" s="357">
        <v>0</v>
      </c>
      <c r="AL120" s="357">
        <v>0</v>
      </c>
      <c r="AM120" s="357">
        <v>0</v>
      </c>
      <c r="AN120" s="357">
        <v>0</v>
      </c>
      <c r="AO120" s="357">
        <v>0</v>
      </c>
      <c r="AP120" s="357">
        <v>0</v>
      </c>
      <c r="AQ120" s="357">
        <v>0</v>
      </c>
      <c r="AR120" s="357">
        <v>0</v>
      </c>
      <c r="AS120" s="357">
        <v>0</v>
      </c>
      <c r="AT120" s="357">
        <v>0</v>
      </c>
      <c r="AU120" s="357">
        <v>0</v>
      </c>
      <c r="AV120" s="357">
        <v>0</v>
      </c>
      <c r="AW120" s="357">
        <v>0</v>
      </c>
      <c r="AX120" s="357">
        <v>0</v>
      </c>
      <c r="AY120" s="357">
        <v>0</v>
      </c>
      <c r="AZ120" s="357">
        <v>0</v>
      </c>
      <c r="BA120" s="357">
        <v>0</v>
      </c>
      <c r="BB120" s="357">
        <v>0</v>
      </c>
      <c r="BC120" s="357">
        <v>0</v>
      </c>
      <c r="BD120" s="357">
        <v>0</v>
      </c>
      <c r="BE120" s="357">
        <v>0</v>
      </c>
      <c r="BF120" s="357">
        <v>0</v>
      </c>
      <c r="BG120" s="357">
        <v>0</v>
      </c>
      <c r="BH120" s="357">
        <v>0</v>
      </c>
      <c r="BI120" s="357">
        <v>0</v>
      </c>
      <c r="BJ120" s="357">
        <v>0</v>
      </c>
      <c r="BK120" s="357">
        <v>0</v>
      </c>
      <c r="BL120" s="357">
        <v>0</v>
      </c>
      <c r="BM120" s="357">
        <v>0</v>
      </c>
      <c r="BN120" s="357">
        <v>0</v>
      </c>
      <c r="BO120" s="357">
        <v>0</v>
      </c>
      <c r="BP120" s="357">
        <v>0</v>
      </c>
      <c r="BQ120" s="357">
        <v>0</v>
      </c>
      <c r="BR120" s="357">
        <v>0</v>
      </c>
      <c r="BS120" s="357">
        <v>0</v>
      </c>
      <c r="BT120" s="357">
        <v>0</v>
      </c>
      <c r="BU120" s="357">
        <v>0</v>
      </c>
      <c r="BV120" s="357">
        <v>0</v>
      </c>
      <c r="BW120" s="357">
        <v>0</v>
      </c>
      <c r="BX120" s="357">
        <v>0</v>
      </c>
      <c r="BY120" s="357">
        <v>0</v>
      </c>
      <c r="BZ120" s="357">
        <v>0</v>
      </c>
      <c r="CA120" s="357">
        <v>0</v>
      </c>
      <c r="CB120" s="357">
        <v>0</v>
      </c>
    </row>
    <row r="121" spans="1:95" ht="0" hidden="1" customHeight="1" x14ac:dyDescent="0.25">
      <c r="A121" s="357"/>
      <c r="B121" s="357"/>
      <c r="C121" s="357">
        <v>0</v>
      </c>
      <c r="D121" s="357">
        <v>0</v>
      </c>
      <c r="E121" s="357">
        <v>0</v>
      </c>
      <c r="F121" s="357">
        <v>0</v>
      </c>
      <c r="G121" s="357">
        <v>0</v>
      </c>
      <c r="H121" s="357">
        <v>0</v>
      </c>
      <c r="I121" s="357">
        <v>0</v>
      </c>
      <c r="J121" s="357">
        <v>0</v>
      </c>
      <c r="K121" s="357">
        <v>0</v>
      </c>
      <c r="L121" s="357">
        <v>0</v>
      </c>
      <c r="M121" s="357">
        <v>0</v>
      </c>
      <c r="N121" s="357">
        <v>0</v>
      </c>
      <c r="O121" s="357">
        <v>0</v>
      </c>
      <c r="P121" s="357">
        <v>0</v>
      </c>
      <c r="Q121" s="357">
        <v>0</v>
      </c>
      <c r="R121" s="357">
        <v>0</v>
      </c>
      <c r="S121" s="357">
        <v>0</v>
      </c>
      <c r="T121" s="357">
        <v>0</v>
      </c>
      <c r="U121" s="357">
        <v>0</v>
      </c>
      <c r="V121" s="357">
        <v>0</v>
      </c>
      <c r="W121" s="357">
        <v>0</v>
      </c>
      <c r="X121" s="357">
        <v>0</v>
      </c>
      <c r="Y121" s="357">
        <v>0</v>
      </c>
      <c r="Z121" s="357">
        <v>0</v>
      </c>
      <c r="AA121" s="357">
        <v>0</v>
      </c>
      <c r="AB121" s="357">
        <v>0</v>
      </c>
      <c r="AC121" s="357">
        <v>0</v>
      </c>
      <c r="AD121" s="357">
        <v>0</v>
      </c>
      <c r="AE121" s="357">
        <v>0</v>
      </c>
      <c r="AF121" s="357">
        <v>0</v>
      </c>
      <c r="AG121" s="357">
        <v>0</v>
      </c>
      <c r="AH121" s="357">
        <v>0</v>
      </c>
      <c r="AI121" s="357">
        <v>0</v>
      </c>
      <c r="AJ121" s="357">
        <v>0</v>
      </c>
      <c r="AK121" s="357">
        <v>0</v>
      </c>
      <c r="AL121" s="357">
        <v>0</v>
      </c>
      <c r="AM121" s="357">
        <v>0</v>
      </c>
      <c r="AN121" s="357">
        <v>0</v>
      </c>
      <c r="AO121" s="357">
        <v>0</v>
      </c>
      <c r="AP121" s="357">
        <v>0</v>
      </c>
      <c r="AQ121" s="357">
        <v>0</v>
      </c>
      <c r="AR121" s="357">
        <v>0</v>
      </c>
      <c r="AS121" s="357">
        <v>0</v>
      </c>
      <c r="AT121" s="357">
        <v>0</v>
      </c>
      <c r="AU121" s="357">
        <v>0</v>
      </c>
      <c r="AV121" s="357">
        <v>0</v>
      </c>
      <c r="AW121" s="357">
        <v>0</v>
      </c>
      <c r="AX121" s="357">
        <v>0</v>
      </c>
      <c r="AY121" s="357">
        <v>0</v>
      </c>
      <c r="AZ121" s="357">
        <v>0</v>
      </c>
      <c r="BA121" s="357">
        <v>0</v>
      </c>
      <c r="BB121" s="357">
        <v>0</v>
      </c>
      <c r="BC121" s="357">
        <v>0</v>
      </c>
      <c r="BD121" s="357">
        <v>0</v>
      </c>
      <c r="BE121" s="357">
        <v>0</v>
      </c>
      <c r="BF121" s="357">
        <v>0</v>
      </c>
      <c r="BG121" s="357">
        <v>0</v>
      </c>
      <c r="BH121" s="357">
        <v>0</v>
      </c>
      <c r="BI121" s="357">
        <v>0</v>
      </c>
      <c r="BJ121" s="357">
        <v>0</v>
      </c>
      <c r="BK121" s="357">
        <v>0</v>
      </c>
      <c r="BL121" s="357">
        <v>0</v>
      </c>
      <c r="BM121" s="357">
        <v>0</v>
      </c>
      <c r="BN121" s="357">
        <v>0</v>
      </c>
      <c r="BO121" s="357">
        <v>0</v>
      </c>
      <c r="BP121" s="357">
        <v>0</v>
      </c>
      <c r="BQ121" s="357">
        <v>0</v>
      </c>
      <c r="BR121" s="357">
        <v>0</v>
      </c>
      <c r="BS121" s="357">
        <v>0</v>
      </c>
      <c r="BT121" s="357">
        <v>0</v>
      </c>
      <c r="BU121" s="357">
        <v>0</v>
      </c>
      <c r="BV121" s="357">
        <v>0</v>
      </c>
      <c r="BW121" s="357">
        <v>0</v>
      </c>
      <c r="BX121" s="357">
        <v>0</v>
      </c>
      <c r="BY121" s="357">
        <v>0</v>
      </c>
      <c r="BZ121" s="357">
        <v>0</v>
      </c>
      <c r="CA121" s="357">
        <v>0</v>
      </c>
      <c r="CB121" s="357">
        <v>0</v>
      </c>
    </row>
    <row r="122" spans="1:95" ht="0" hidden="1" customHeight="1" x14ac:dyDescent="0.25">
      <c r="A122" s="357"/>
      <c r="B122" s="357"/>
      <c r="C122" s="357">
        <v>0</v>
      </c>
      <c r="D122" s="357">
        <v>0</v>
      </c>
      <c r="E122" s="357">
        <v>0</v>
      </c>
      <c r="F122" s="357">
        <v>0</v>
      </c>
      <c r="G122" s="357">
        <v>0</v>
      </c>
      <c r="H122" s="357">
        <v>0</v>
      </c>
      <c r="I122" s="357">
        <v>0</v>
      </c>
      <c r="J122" s="357">
        <v>0</v>
      </c>
      <c r="K122" s="357">
        <v>0</v>
      </c>
      <c r="L122" s="357">
        <v>0</v>
      </c>
      <c r="M122" s="357">
        <v>0</v>
      </c>
      <c r="N122" s="357">
        <v>0</v>
      </c>
      <c r="O122" s="357">
        <v>0</v>
      </c>
      <c r="P122" s="357">
        <v>0</v>
      </c>
      <c r="Q122" s="357">
        <v>0</v>
      </c>
      <c r="R122" s="357">
        <v>0</v>
      </c>
      <c r="S122" s="357">
        <v>0</v>
      </c>
      <c r="T122" s="357">
        <v>0</v>
      </c>
      <c r="U122" s="357">
        <v>0</v>
      </c>
      <c r="V122" s="357">
        <v>0</v>
      </c>
      <c r="W122" s="357">
        <v>0</v>
      </c>
      <c r="X122" s="357">
        <v>0</v>
      </c>
      <c r="Y122" s="357">
        <v>0</v>
      </c>
      <c r="Z122" s="357">
        <v>0</v>
      </c>
      <c r="AA122" s="357">
        <v>0</v>
      </c>
      <c r="AB122" s="357">
        <v>0</v>
      </c>
      <c r="AC122" s="357">
        <v>0</v>
      </c>
      <c r="AD122" s="357">
        <v>0</v>
      </c>
      <c r="AE122" s="357">
        <v>0</v>
      </c>
      <c r="AF122" s="357">
        <v>0</v>
      </c>
      <c r="AG122" s="357">
        <v>0</v>
      </c>
      <c r="AH122" s="357">
        <v>0</v>
      </c>
      <c r="AI122" s="357">
        <v>0</v>
      </c>
      <c r="AJ122" s="357">
        <v>0</v>
      </c>
      <c r="AK122" s="357">
        <v>0</v>
      </c>
      <c r="AL122" s="357">
        <v>0</v>
      </c>
      <c r="AM122" s="357">
        <v>0</v>
      </c>
      <c r="AN122" s="357">
        <v>0</v>
      </c>
      <c r="AO122" s="357">
        <v>0</v>
      </c>
      <c r="AP122" s="357">
        <v>0</v>
      </c>
      <c r="AQ122" s="357">
        <v>0</v>
      </c>
      <c r="AR122" s="357">
        <v>0</v>
      </c>
      <c r="AS122" s="357">
        <v>0</v>
      </c>
      <c r="AT122" s="357">
        <v>0</v>
      </c>
      <c r="AU122" s="357">
        <v>0</v>
      </c>
      <c r="AV122" s="357">
        <v>0</v>
      </c>
      <c r="AW122" s="357">
        <v>0</v>
      </c>
      <c r="AX122" s="357">
        <v>0</v>
      </c>
      <c r="AY122" s="357">
        <v>0</v>
      </c>
      <c r="AZ122" s="357">
        <v>0</v>
      </c>
      <c r="BA122" s="357">
        <v>0</v>
      </c>
      <c r="BB122" s="357">
        <v>0</v>
      </c>
      <c r="BC122" s="357">
        <v>0</v>
      </c>
      <c r="BD122" s="357">
        <v>0</v>
      </c>
      <c r="BE122" s="357">
        <v>0</v>
      </c>
      <c r="BF122" s="357">
        <v>0</v>
      </c>
      <c r="BG122" s="357">
        <v>0</v>
      </c>
      <c r="BH122" s="357">
        <v>0</v>
      </c>
      <c r="BI122" s="357">
        <v>0</v>
      </c>
      <c r="BJ122" s="357">
        <v>0</v>
      </c>
      <c r="BK122" s="357">
        <v>0</v>
      </c>
      <c r="BL122" s="357">
        <v>0</v>
      </c>
      <c r="BM122" s="357">
        <v>0</v>
      </c>
      <c r="BN122" s="357">
        <v>0</v>
      </c>
      <c r="BO122" s="357">
        <v>0</v>
      </c>
      <c r="BP122" s="357">
        <v>0</v>
      </c>
      <c r="BQ122" s="357">
        <v>0</v>
      </c>
      <c r="BR122" s="357">
        <v>0</v>
      </c>
      <c r="BS122" s="357">
        <v>0</v>
      </c>
      <c r="BT122" s="357">
        <v>0</v>
      </c>
      <c r="BU122" s="357">
        <v>0</v>
      </c>
      <c r="BV122" s="357">
        <v>0</v>
      </c>
      <c r="BW122" s="357">
        <v>0</v>
      </c>
      <c r="BX122" s="357">
        <v>0</v>
      </c>
      <c r="BY122" s="357">
        <v>0</v>
      </c>
      <c r="BZ122" s="357">
        <v>0</v>
      </c>
      <c r="CA122" s="357">
        <v>0</v>
      </c>
      <c r="CB122" s="357">
        <v>0</v>
      </c>
    </row>
    <row r="123" spans="1:95" ht="0" hidden="1" customHeight="1" x14ac:dyDescent="0.25">
      <c r="A123" s="357"/>
      <c r="B123" s="357"/>
      <c r="C123" s="357">
        <v>0</v>
      </c>
      <c r="D123" s="357">
        <v>0</v>
      </c>
      <c r="E123" s="357">
        <v>0</v>
      </c>
      <c r="F123" s="357">
        <v>0</v>
      </c>
      <c r="G123" s="357">
        <v>0</v>
      </c>
      <c r="H123" s="357">
        <v>0</v>
      </c>
      <c r="I123" s="357">
        <v>0</v>
      </c>
      <c r="J123" s="357">
        <v>0</v>
      </c>
      <c r="K123" s="357">
        <v>0</v>
      </c>
      <c r="L123" s="357">
        <v>0</v>
      </c>
      <c r="M123" s="357">
        <v>0</v>
      </c>
      <c r="N123" s="357">
        <v>0</v>
      </c>
      <c r="O123" s="357">
        <v>0</v>
      </c>
      <c r="P123" s="357">
        <v>0</v>
      </c>
      <c r="Q123" s="357">
        <v>0</v>
      </c>
      <c r="R123" s="357">
        <v>0</v>
      </c>
      <c r="S123" s="357">
        <v>0</v>
      </c>
      <c r="T123" s="357">
        <v>0</v>
      </c>
      <c r="U123" s="357">
        <v>0</v>
      </c>
      <c r="V123" s="357">
        <v>0</v>
      </c>
      <c r="W123" s="357">
        <v>0</v>
      </c>
      <c r="X123" s="357">
        <v>0</v>
      </c>
      <c r="Y123" s="357">
        <v>0</v>
      </c>
      <c r="Z123" s="357">
        <v>0</v>
      </c>
      <c r="AA123" s="357">
        <v>0</v>
      </c>
      <c r="AB123" s="357">
        <v>0</v>
      </c>
      <c r="AC123" s="357">
        <v>0</v>
      </c>
      <c r="AD123" s="357">
        <v>0</v>
      </c>
      <c r="AE123" s="357">
        <v>0</v>
      </c>
      <c r="AF123" s="357">
        <v>0</v>
      </c>
      <c r="AG123" s="357">
        <v>0</v>
      </c>
      <c r="AH123" s="357">
        <v>0</v>
      </c>
      <c r="AI123" s="357">
        <v>0</v>
      </c>
      <c r="AJ123" s="357">
        <v>0</v>
      </c>
      <c r="AK123" s="357">
        <v>0</v>
      </c>
      <c r="AL123" s="357">
        <v>0</v>
      </c>
      <c r="AM123" s="357">
        <v>0</v>
      </c>
      <c r="AN123" s="357">
        <v>0</v>
      </c>
      <c r="AO123" s="357">
        <v>0</v>
      </c>
      <c r="AP123" s="357">
        <v>0</v>
      </c>
      <c r="AQ123" s="357">
        <v>0</v>
      </c>
      <c r="AR123" s="357">
        <v>0</v>
      </c>
      <c r="AS123" s="357">
        <v>0</v>
      </c>
      <c r="AT123" s="357">
        <v>0</v>
      </c>
      <c r="AU123" s="357">
        <v>0</v>
      </c>
      <c r="AV123" s="357">
        <v>0</v>
      </c>
      <c r="AW123" s="357">
        <v>0</v>
      </c>
      <c r="AX123" s="357">
        <v>0</v>
      </c>
      <c r="AY123" s="357">
        <v>0</v>
      </c>
      <c r="AZ123" s="357">
        <v>0</v>
      </c>
      <c r="BA123" s="357">
        <v>0</v>
      </c>
      <c r="BB123" s="357">
        <v>0</v>
      </c>
      <c r="BC123" s="357">
        <v>0</v>
      </c>
      <c r="BD123" s="357">
        <v>0</v>
      </c>
      <c r="BE123" s="357">
        <v>0</v>
      </c>
      <c r="BF123" s="357">
        <v>0</v>
      </c>
      <c r="BG123" s="357">
        <v>0</v>
      </c>
      <c r="BH123" s="357">
        <v>0</v>
      </c>
      <c r="BI123" s="357">
        <v>0</v>
      </c>
      <c r="BJ123" s="357">
        <v>0</v>
      </c>
      <c r="BK123" s="357">
        <v>0</v>
      </c>
      <c r="BL123" s="357">
        <v>0</v>
      </c>
      <c r="BM123" s="357">
        <v>0</v>
      </c>
      <c r="BN123" s="357">
        <v>0</v>
      </c>
      <c r="BO123" s="357">
        <v>0</v>
      </c>
      <c r="BP123" s="357">
        <v>0</v>
      </c>
      <c r="BQ123" s="357">
        <v>0</v>
      </c>
      <c r="BR123" s="357">
        <v>0</v>
      </c>
      <c r="BS123" s="357">
        <v>0</v>
      </c>
      <c r="BT123" s="357">
        <v>0</v>
      </c>
      <c r="BU123" s="357">
        <v>0</v>
      </c>
      <c r="BV123" s="357">
        <v>0</v>
      </c>
      <c r="BW123" s="357">
        <v>0</v>
      </c>
      <c r="BX123" s="357">
        <v>0</v>
      </c>
      <c r="BY123" s="357">
        <v>0</v>
      </c>
      <c r="BZ123" s="357">
        <v>0</v>
      </c>
      <c r="CA123" s="357">
        <v>0</v>
      </c>
      <c r="CB123" s="357">
        <v>0</v>
      </c>
    </row>
    <row r="124" spans="1:95" ht="0" hidden="1" customHeight="1" x14ac:dyDescent="0.25">
      <c r="A124" s="357"/>
      <c r="B124" s="357"/>
      <c r="C124" s="357">
        <v>0</v>
      </c>
      <c r="D124" s="357">
        <v>0</v>
      </c>
      <c r="E124" s="357">
        <v>0</v>
      </c>
      <c r="F124" s="357">
        <v>0</v>
      </c>
      <c r="G124" s="357">
        <v>0</v>
      </c>
      <c r="H124" s="357">
        <v>0</v>
      </c>
      <c r="I124" s="357">
        <v>0</v>
      </c>
      <c r="J124" s="357">
        <v>0</v>
      </c>
      <c r="K124" s="357">
        <v>0</v>
      </c>
      <c r="L124" s="357">
        <v>0</v>
      </c>
      <c r="M124" s="357">
        <v>0</v>
      </c>
      <c r="N124" s="357">
        <v>0</v>
      </c>
      <c r="O124" s="357">
        <v>0</v>
      </c>
      <c r="P124" s="357">
        <v>0</v>
      </c>
      <c r="Q124" s="357">
        <v>0</v>
      </c>
      <c r="R124" s="357">
        <v>0</v>
      </c>
      <c r="S124" s="357">
        <v>0</v>
      </c>
      <c r="T124" s="357">
        <v>0</v>
      </c>
      <c r="U124" s="357">
        <v>0</v>
      </c>
      <c r="V124" s="357">
        <v>0</v>
      </c>
      <c r="W124" s="357">
        <v>0</v>
      </c>
      <c r="X124" s="357">
        <v>0</v>
      </c>
      <c r="Y124" s="357">
        <v>0</v>
      </c>
      <c r="Z124" s="357">
        <v>0</v>
      </c>
      <c r="AA124" s="357">
        <v>0</v>
      </c>
      <c r="AB124" s="357">
        <v>0</v>
      </c>
      <c r="AC124" s="357">
        <v>0</v>
      </c>
      <c r="AD124" s="357">
        <v>0</v>
      </c>
      <c r="AE124" s="357">
        <v>0</v>
      </c>
      <c r="AF124" s="357">
        <v>0</v>
      </c>
      <c r="AG124" s="357">
        <v>0</v>
      </c>
      <c r="AH124" s="357">
        <v>0</v>
      </c>
      <c r="AI124" s="357">
        <v>0</v>
      </c>
      <c r="AJ124" s="357">
        <v>0</v>
      </c>
      <c r="AK124" s="357">
        <v>0</v>
      </c>
      <c r="AL124" s="357">
        <v>0</v>
      </c>
      <c r="AM124" s="357">
        <v>0</v>
      </c>
      <c r="AN124" s="357">
        <v>0</v>
      </c>
      <c r="AO124" s="357">
        <v>0</v>
      </c>
      <c r="AP124" s="357">
        <v>0</v>
      </c>
      <c r="AQ124" s="357">
        <v>0</v>
      </c>
      <c r="AR124" s="357">
        <v>0</v>
      </c>
      <c r="AS124" s="357">
        <v>0</v>
      </c>
      <c r="AT124" s="357">
        <v>0</v>
      </c>
      <c r="AU124" s="357">
        <v>0</v>
      </c>
      <c r="AV124" s="357">
        <v>0</v>
      </c>
      <c r="AW124" s="357">
        <v>0</v>
      </c>
      <c r="AX124" s="357">
        <v>0</v>
      </c>
      <c r="AY124" s="357">
        <v>0</v>
      </c>
      <c r="AZ124" s="357">
        <v>0</v>
      </c>
      <c r="BA124" s="357">
        <v>0</v>
      </c>
      <c r="BB124" s="357">
        <v>0</v>
      </c>
      <c r="BC124" s="357">
        <v>0</v>
      </c>
      <c r="BD124" s="357">
        <v>0</v>
      </c>
      <c r="BE124" s="357">
        <v>0</v>
      </c>
      <c r="BF124" s="357">
        <v>0</v>
      </c>
      <c r="BG124" s="357">
        <v>0</v>
      </c>
      <c r="BH124" s="357">
        <v>0</v>
      </c>
      <c r="BI124" s="357">
        <v>0</v>
      </c>
      <c r="BJ124" s="357">
        <v>0</v>
      </c>
      <c r="BK124" s="357">
        <v>0</v>
      </c>
      <c r="BL124" s="357">
        <v>0</v>
      </c>
      <c r="BM124" s="357">
        <v>0</v>
      </c>
      <c r="BN124" s="357">
        <v>0</v>
      </c>
      <c r="BO124" s="357">
        <v>0</v>
      </c>
      <c r="BP124" s="357">
        <v>0</v>
      </c>
      <c r="BQ124" s="357">
        <v>0</v>
      </c>
      <c r="BR124" s="357">
        <v>0</v>
      </c>
      <c r="BS124" s="357">
        <v>0</v>
      </c>
      <c r="BT124" s="357">
        <v>0</v>
      </c>
      <c r="BU124" s="357">
        <v>0</v>
      </c>
      <c r="BV124" s="357">
        <v>0</v>
      </c>
      <c r="BW124" s="357">
        <v>0</v>
      </c>
      <c r="BX124" s="357">
        <v>0</v>
      </c>
      <c r="BY124" s="357">
        <v>0</v>
      </c>
      <c r="BZ124" s="357">
        <v>0</v>
      </c>
      <c r="CA124" s="357">
        <v>0</v>
      </c>
      <c r="CB124" s="357">
        <v>0</v>
      </c>
    </row>
    <row r="125" spans="1:95" ht="0" hidden="1" customHeight="1" x14ac:dyDescent="0.25">
      <c r="A125" s="357"/>
      <c r="B125" s="357"/>
      <c r="C125" s="357">
        <v>0</v>
      </c>
      <c r="D125" s="357">
        <v>0</v>
      </c>
      <c r="E125" s="357">
        <v>0</v>
      </c>
      <c r="F125" s="357">
        <v>0</v>
      </c>
      <c r="G125" s="357">
        <v>0</v>
      </c>
      <c r="H125" s="357">
        <v>0</v>
      </c>
      <c r="I125" s="357">
        <v>0</v>
      </c>
      <c r="J125" s="357">
        <v>0</v>
      </c>
      <c r="K125" s="357">
        <v>0</v>
      </c>
      <c r="L125" s="357">
        <v>0</v>
      </c>
      <c r="M125" s="357">
        <v>0</v>
      </c>
      <c r="N125" s="357">
        <v>0</v>
      </c>
      <c r="O125" s="357">
        <v>0</v>
      </c>
      <c r="P125" s="357">
        <v>0</v>
      </c>
      <c r="Q125" s="357">
        <v>0</v>
      </c>
      <c r="R125" s="357">
        <v>0</v>
      </c>
      <c r="S125" s="357">
        <v>0</v>
      </c>
      <c r="T125" s="357">
        <v>0</v>
      </c>
      <c r="U125" s="357">
        <v>0</v>
      </c>
      <c r="V125" s="357">
        <v>0</v>
      </c>
      <c r="W125" s="357">
        <v>0</v>
      </c>
      <c r="X125" s="357">
        <v>0</v>
      </c>
      <c r="Y125" s="357">
        <v>0</v>
      </c>
      <c r="Z125" s="357">
        <v>0</v>
      </c>
      <c r="AA125" s="357">
        <v>0</v>
      </c>
      <c r="AB125" s="357">
        <v>0</v>
      </c>
      <c r="AC125" s="357">
        <v>0</v>
      </c>
      <c r="AD125" s="357">
        <v>0</v>
      </c>
      <c r="AE125" s="357">
        <v>0</v>
      </c>
      <c r="AF125" s="357">
        <v>0</v>
      </c>
      <c r="AG125" s="357">
        <v>0</v>
      </c>
      <c r="AH125" s="357">
        <v>0</v>
      </c>
      <c r="AI125" s="357">
        <v>0</v>
      </c>
      <c r="AJ125" s="357">
        <v>0</v>
      </c>
      <c r="AK125" s="357">
        <v>0</v>
      </c>
      <c r="AL125" s="357">
        <v>0</v>
      </c>
      <c r="AM125" s="357">
        <v>0</v>
      </c>
      <c r="AN125" s="357">
        <v>0</v>
      </c>
      <c r="AO125" s="357">
        <v>0</v>
      </c>
      <c r="AP125" s="357">
        <v>0</v>
      </c>
      <c r="AQ125" s="357">
        <v>0</v>
      </c>
      <c r="AR125" s="357">
        <v>0</v>
      </c>
      <c r="AS125" s="357">
        <v>0</v>
      </c>
      <c r="AT125" s="357">
        <v>0</v>
      </c>
      <c r="AU125" s="357">
        <v>0</v>
      </c>
      <c r="AV125" s="357">
        <v>0</v>
      </c>
      <c r="AW125" s="357">
        <v>0</v>
      </c>
      <c r="AX125" s="357">
        <v>0</v>
      </c>
      <c r="AY125" s="357">
        <v>0</v>
      </c>
      <c r="AZ125" s="357">
        <v>0</v>
      </c>
      <c r="BA125" s="357">
        <v>0</v>
      </c>
      <c r="BB125" s="357">
        <v>0</v>
      </c>
      <c r="BC125" s="357">
        <v>0</v>
      </c>
      <c r="BD125" s="357">
        <v>0</v>
      </c>
      <c r="BE125" s="357">
        <v>0</v>
      </c>
      <c r="BF125" s="357">
        <v>0</v>
      </c>
      <c r="BG125" s="357">
        <v>0</v>
      </c>
      <c r="BH125" s="357">
        <v>0</v>
      </c>
      <c r="BI125" s="357">
        <v>0</v>
      </c>
      <c r="BJ125" s="357">
        <v>0</v>
      </c>
      <c r="BK125" s="357">
        <v>0</v>
      </c>
      <c r="BL125" s="357">
        <v>0</v>
      </c>
      <c r="BM125" s="357">
        <v>0</v>
      </c>
      <c r="BN125" s="357">
        <v>0</v>
      </c>
      <c r="BO125" s="357">
        <v>0</v>
      </c>
      <c r="BP125" s="357">
        <v>0</v>
      </c>
      <c r="BQ125" s="357">
        <v>0</v>
      </c>
      <c r="BR125" s="357">
        <v>0</v>
      </c>
      <c r="BS125" s="357">
        <v>0</v>
      </c>
      <c r="BT125" s="357">
        <v>0</v>
      </c>
      <c r="BU125" s="357">
        <v>0</v>
      </c>
      <c r="BV125" s="357">
        <v>0</v>
      </c>
      <c r="BW125" s="357">
        <v>0</v>
      </c>
      <c r="BX125" s="357">
        <v>0</v>
      </c>
      <c r="BY125" s="357">
        <v>0</v>
      </c>
      <c r="BZ125" s="357">
        <v>0</v>
      </c>
      <c r="CA125" s="357">
        <v>0</v>
      </c>
      <c r="CB125" s="357">
        <v>0</v>
      </c>
    </row>
    <row r="126" spans="1:95" ht="0" hidden="1" customHeight="1" x14ac:dyDescent="0.25">
      <c r="A126" s="357"/>
      <c r="B126" s="357"/>
      <c r="C126" s="357">
        <v>0</v>
      </c>
      <c r="D126" s="357">
        <v>0</v>
      </c>
      <c r="E126" s="357">
        <v>0</v>
      </c>
      <c r="F126" s="357">
        <v>0</v>
      </c>
      <c r="G126" s="357">
        <v>0</v>
      </c>
      <c r="H126" s="357">
        <v>0</v>
      </c>
      <c r="I126" s="357">
        <v>0</v>
      </c>
      <c r="J126" s="357">
        <v>0</v>
      </c>
      <c r="K126" s="357">
        <v>0</v>
      </c>
      <c r="L126" s="357">
        <v>0</v>
      </c>
      <c r="M126" s="357">
        <v>0</v>
      </c>
      <c r="N126" s="357">
        <v>0</v>
      </c>
      <c r="O126" s="357">
        <v>0</v>
      </c>
      <c r="P126" s="357">
        <v>0</v>
      </c>
      <c r="Q126" s="357">
        <v>0</v>
      </c>
      <c r="R126" s="357">
        <v>0</v>
      </c>
      <c r="S126" s="357">
        <v>0</v>
      </c>
      <c r="T126" s="357">
        <v>0</v>
      </c>
      <c r="U126" s="357">
        <v>0</v>
      </c>
      <c r="V126" s="357">
        <v>0</v>
      </c>
      <c r="W126" s="357">
        <v>0</v>
      </c>
      <c r="X126" s="357">
        <v>0</v>
      </c>
      <c r="Y126" s="357">
        <v>0</v>
      </c>
      <c r="Z126" s="357">
        <v>0</v>
      </c>
      <c r="AA126" s="357">
        <v>0</v>
      </c>
      <c r="AB126" s="357">
        <v>0</v>
      </c>
      <c r="AC126" s="357">
        <v>0</v>
      </c>
      <c r="AD126" s="357">
        <v>0</v>
      </c>
      <c r="AE126" s="357">
        <v>0</v>
      </c>
      <c r="AF126" s="357">
        <v>0</v>
      </c>
      <c r="AG126" s="357">
        <v>0</v>
      </c>
      <c r="AH126" s="357">
        <v>0</v>
      </c>
      <c r="AI126" s="357">
        <v>0</v>
      </c>
      <c r="AJ126" s="357">
        <v>0</v>
      </c>
      <c r="AK126" s="357">
        <v>0</v>
      </c>
      <c r="AL126" s="357">
        <v>0</v>
      </c>
      <c r="AM126" s="357">
        <v>0</v>
      </c>
      <c r="AN126" s="357">
        <v>0</v>
      </c>
      <c r="AO126" s="357">
        <v>0</v>
      </c>
      <c r="AP126" s="357">
        <v>0</v>
      </c>
      <c r="AQ126" s="357">
        <v>0</v>
      </c>
      <c r="AR126" s="357">
        <v>0</v>
      </c>
      <c r="AS126" s="357">
        <v>0</v>
      </c>
      <c r="AT126" s="357">
        <v>0</v>
      </c>
      <c r="AU126" s="357">
        <v>0</v>
      </c>
      <c r="AV126" s="357">
        <v>0</v>
      </c>
      <c r="AW126" s="357">
        <v>0</v>
      </c>
      <c r="AX126" s="357">
        <v>0</v>
      </c>
      <c r="AY126" s="357">
        <v>0</v>
      </c>
      <c r="AZ126" s="357">
        <v>0</v>
      </c>
      <c r="BA126" s="357">
        <v>0</v>
      </c>
      <c r="BB126" s="357">
        <v>0</v>
      </c>
      <c r="BC126" s="357">
        <v>0</v>
      </c>
      <c r="BD126" s="357">
        <v>0</v>
      </c>
      <c r="BE126" s="357">
        <v>0</v>
      </c>
      <c r="BF126" s="357">
        <v>0</v>
      </c>
      <c r="BG126" s="357">
        <v>0</v>
      </c>
      <c r="BH126" s="357">
        <v>0</v>
      </c>
      <c r="BI126" s="357">
        <v>0</v>
      </c>
      <c r="BJ126" s="357">
        <v>0</v>
      </c>
      <c r="BK126" s="357">
        <v>0</v>
      </c>
      <c r="BL126" s="357">
        <v>0</v>
      </c>
      <c r="BM126" s="357">
        <v>0</v>
      </c>
      <c r="BN126" s="357">
        <v>0</v>
      </c>
      <c r="BO126" s="357">
        <v>0</v>
      </c>
      <c r="BP126" s="357">
        <v>0</v>
      </c>
      <c r="BQ126" s="357">
        <v>0</v>
      </c>
      <c r="BR126" s="357">
        <v>0</v>
      </c>
      <c r="BS126" s="357">
        <v>0</v>
      </c>
      <c r="BT126" s="357">
        <v>0</v>
      </c>
      <c r="BU126" s="357">
        <v>0</v>
      </c>
      <c r="BV126" s="357">
        <v>0</v>
      </c>
      <c r="BW126" s="357">
        <v>0</v>
      </c>
      <c r="BX126" s="357">
        <v>0</v>
      </c>
      <c r="BY126" s="357">
        <v>0</v>
      </c>
      <c r="BZ126" s="357">
        <v>0</v>
      </c>
      <c r="CA126" s="357">
        <v>0</v>
      </c>
      <c r="CB126" s="357">
        <v>0</v>
      </c>
    </row>
  </sheetData>
  <sheetProtection password="8E53" sheet="1" formatColumns="0" formatRows="0"/>
  <autoFilter ref="B8:CI96" xr:uid="{00000000-0009-0000-0000-00005C000000}"/>
  <mergeCells count="26">
    <mergeCell ref="CH7:CH8"/>
    <mergeCell ref="CI7:CI8"/>
    <mergeCell ref="D5:O5"/>
    <mergeCell ref="P5:S5"/>
    <mergeCell ref="T5:BF5"/>
    <mergeCell ref="BK5:BL5"/>
    <mergeCell ref="BM5:BN5"/>
    <mergeCell ref="BP5:BR5"/>
    <mergeCell ref="BV5:BW5"/>
    <mergeCell ref="BX5:BY5"/>
    <mergeCell ref="CB7:CB8"/>
    <mergeCell ref="CC7:CC8"/>
    <mergeCell ref="CD7:CD8"/>
    <mergeCell ref="CE7:CE8"/>
    <mergeCell ref="CF7:CF8"/>
    <mergeCell ref="CG7:CG8"/>
    <mergeCell ref="C7:C8"/>
    <mergeCell ref="B7:B8"/>
    <mergeCell ref="BV6:BW6"/>
    <mergeCell ref="BX6:BY6"/>
    <mergeCell ref="D6:O6"/>
    <mergeCell ref="P6:S6"/>
    <mergeCell ref="T6:BF6"/>
    <mergeCell ref="BK6:BL6"/>
    <mergeCell ref="BM6:BN6"/>
    <mergeCell ref="BP6:BR6"/>
  </mergeCells>
  <conditionalFormatting sqref="B7 CK7:XFD7 CK8:CM8 CO8:XFD8">
    <cfRule type="cellIs" dxfId="78" priority="18" operator="lessThan">
      <formula>0</formula>
    </cfRule>
  </conditionalFormatting>
  <conditionalFormatting sqref="B9:C85">
    <cfRule type="cellIs" dxfId="77" priority="17" operator="lessThan">
      <formula>0</formula>
    </cfRule>
  </conditionalFormatting>
  <conditionalFormatting sqref="C86:C103">
    <cfRule type="cellIs" dxfId="76" priority="2" operator="lessThan">
      <formula>0</formula>
    </cfRule>
  </conditionalFormatting>
  <conditionalFormatting sqref="C7:CA8">
    <cfRule type="cellIs" dxfId="75" priority="1" operator="lessThan">
      <formula>0</formula>
    </cfRule>
  </conditionalFormatting>
  <conditionalFormatting sqref="D101:CB101">
    <cfRule type="cellIs" dxfId="74" priority="9" operator="notEqual">
      <formula>0</formula>
    </cfRule>
  </conditionalFormatting>
  <conditionalFormatting sqref="D9:CJ101">
    <cfRule type="cellIs" dxfId="73" priority="8" operator="lessThan">
      <formula>0</formula>
    </cfRule>
  </conditionalFormatting>
  <conditionalFormatting sqref="D106:CJ117">
    <cfRule type="cellIs" dxfId="72" priority="7" operator="notEqual">
      <formula>0</formula>
    </cfRule>
  </conditionalFormatting>
  <conditionalFormatting sqref="CB7:CI7">
    <cfRule type="cellIs" dxfId="71" priority="3" operator="lessThan">
      <formula>0</formula>
    </cfRule>
  </conditionalFormatting>
  <conditionalFormatting sqref="CM9:CM86">
    <cfRule type="cellIs" dxfId="70" priority="11" operator="lessThan">
      <formula>-0.05</formula>
    </cfRule>
    <cfRule type="cellIs" dxfId="69" priority="12" operator="greaterThan">
      <formula>0.05</formula>
    </cfRule>
  </conditionalFormatting>
  <conditionalFormatting sqref="CN8:CN84">
    <cfRule type="cellIs" dxfId="68" priority="13" operator="lessThan">
      <formula>0</formula>
    </cfRule>
  </conditionalFormatting>
  <pageMargins left="0.7" right="0.7" top="0.75" bottom="0.75" header="0.3" footer="0.3"/>
  <pageSetup paperSize="9" orientation="portrait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46"/>
  <dimension ref="A5:CO113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F20" sqref="F20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89" width="12.7109375" customWidth="1"/>
    <col min="90" max="90" width="12.42578125" customWidth="1"/>
    <col min="91" max="91" width="12.7109375" customWidth="1"/>
    <col min="92" max="92" width="12.42578125" customWidth="1"/>
    <col min="93" max="93" width="12.7109375" customWidth="1"/>
  </cols>
  <sheetData>
    <row r="5" spans="1:93" ht="16.5" x14ac:dyDescent="0.25">
      <c r="D5" s="385" t="s">
        <v>76</v>
      </c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 t="s">
        <v>77</v>
      </c>
      <c r="Q5" s="387"/>
      <c r="R5" s="387"/>
      <c r="S5" s="387"/>
      <c r="T5" s="386" t="s">
        <v>78</v>
      </c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  <c r="AL5" s="386"/>
      <c r="AM5" s="386"/>
      <c r="AN5" s="386"/>
      <c r="AO5" s="386"/>
      <c r="AP5" s="386"/>
      <c r="AQ5" s="386"/>
      <c r="AR5" s="386"/>
      <c r="AS5" s="386"/>
      <c r="AT5" s="386"/>
      <c r="AU5" s="386"/>
      <c r="AV5" s="386"/>
      <c r="AW5" s="386"/>
      <c r="AX5" s="386"/>
      <c r="AY5" s="386"/>
      <c r="AZ5" s="386"/>
      <c r="BA5" s="386"/>
      <c r="BB5" s="386"/>
      <c r="BC5" s="386"/>
      <c r="BD5" s="386"/>
      <c r="BE5" s="386"/>
      <c r="BF5" s="386"/>
      <c r="BG5" s="22" t="s">
        <v>79</v>
      </c>
      <c r="BH5" s="21" t="s">
        <v>80</v>
      </c>
      <c r="BI5" s="22" t="s">
        <v>81</v>
      </c>
      <c r="BJ5" s="21" t="s">
        <v>82</v>
      </c>
      <c r="BK5" s="387" t="s">
        <v>83</v>
      </c>
      <c r="BL5" s="387"/>
      <c r="BM5" s="386" t="s">
        <v>84</v>
      </c>
      <c r="BN5" s="386"/>
      <c r="BO5" s="22" t="s">
        <v>85</v>
      </c>
      <c r="BP5" s="386" t="s">
        <v>86</v>
      </c>
      <c r="BQ5" s="386"/>
      <c r="BR5" s="386"/>
      <c r="BS5" s="22" t="s">
        <v>87</v>
      </c>
      <c r="BT5" s="21" t="s">
        <v>88</v>
      </c>
      <c r="BU5" s="22" t="s">
        <v>89</v>
      </c>
      <c r="BV5" s="386" t="s">
        <v>90</v>
      </c>
      <c r="BW5" s="386"/>
      <c r="BX5" s="387" t="s">
        <v>91</v>
      </c>
      <c r="BY5" s="387"/>
      <c r="BZ5" s="21" t="s">
        <v>92</v>
      </c>
      <c r="CA5" s="33" t="s">
        <v>93</v>
      </c>
    </row>
    <row r="6" spans="1:93" ht="180" x14ac:dyDescent="0.25">
      <c r="A6" s="30"/>
      <c r="B6" s="26"/>
      <c r="D6" s="380" t="s">
        <v>94</v>
      </c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5" t="s">
        <v>95</v>
      </c>
      <c r="Q6" s="375"/>
      <c r="R6" s="375"/>
      <c r="S6" s="375"/>
      <c r="T6" s="374" t="s">
        <v>96</v>
      </c>
      <c r="U6" s="374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24" t="s">
        <v>97</v>
      </c>
      <c r="BH6" s="34" t="s">
        <v>98</v>
      </c>
      <c r="BI6" s="24" t="s">
        <v>99</v>
      </c>
      <c r="BJ6" s="34" t="s">
        <v>100</v>
      </c>
      <c r="BK6" s="375" t="s">
        <v>101</v>
      </c>
      <c r="BL6" s="375"/>
      <c r="BM6" s="374" t="s">
        <v>102</v>
      </c>
      <c r="BN6" s="374"/>
      <c r="BO6" s="24" t="s">
        <v>103</v>
      </c>
      <c r="BP6" s="374" t="s">
        <v>104</v>
      </c>
      <c r="BQ6" s="374"/>
      <c r="BR6" s="374"/>
      <c r="BS6" s="24" t="s">
        <v>105</v>
      </c>
      <c r="BT6" s="34" t="s">
        <v>920</v>
      </c>
      <c r="BU6" s="35" t="s">
        <v>106</v>
      </c>
      <c r="BV6" s="374" t="s">
        <v>107</v>
      </c>
      <c r="BW6" s="374"/>
      <c r="BX6" s="375" t="s">
        <v>108</v>
      </c>
      <c r="BY6" s="375"/>
      <c r="BZ6" s="34" t="s">
        <v>109</v>
      </c>
      <c r="CA6" s="36" t="s">
        <v>110</v>
      </c>
      <c r="CK6" s="81"/>
      <c r="CL6" s="81"/>
      <c r="CM6" s="81"/>
      <c r="CN6" s="81"/>
      <c r="CO6" s="81"/>
    </row>
    <row r="7" spans="1:93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</row>
    <row r="8" spans="1:93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/>
      <c r="CC8" s="444"/>
      <c r="CD8" s="411"/>
      <c r="CE8" s="411"/>
      <c r="CF8" s="411"/>
      <c r="CG8" s="411"/>
      <c r="CH8" s="436"/>
      <c r="CI8" s="438"/>
      <c r="CK8" s="81"/>
      <c r="CL8" s="81"/>
      <c r="CM8" s="81"/>
      <c r="CN8" s="81"/>
      <c r="CO8" s="81"/>
    </row>
    <row r="9" spans="1:93" ht="19.5" x14ac:dyDescent="0.25">
      <c r="A9" s="30"/>
      <c r="B9" s="74" t="s">
        <v>0</v>
      </c>
      <c r="C9" s="45" t="s">
        <v>111</v>
      </c>
      <c r="D9" s="271">
        <f>IFERROR(((+'Sim_Dm_MIP(IxI)'!D9/'MIP(IxI)_TFEVP'!D9)-1)*100,0)</f>
        <v>6.6613381477509392E-14</v>
      </c>
      <c r="E9" s="272">
        <f>IFERROR(((+'Sim_Dm_MIP(IxI)'!E9/'MIP(IxI)_TFEVP'!E9)-1)*100,0)</f>
        <v>-3.3306690738754696E-14</v>
      </c>
      <c r="F9" s="272">
        <f>IFERROR(((+'Sim_Dm_MIP(IxI)'!F9/'MIP(IxI)_TFEVP'!F9)-1)*100,0)</f>
        <v>-2.55351295663786E-13</v>
      </c>
      <c r="G9" s="272">
        <f>IFERROR(((+'Sim_Dm_MIP(IxI)'!G9/'MIP(IxI)_TFEVP'!G9)-1)*100,0)</f>
        <v>-7.7715611723760958E-14</v>
      </c>
      <c r="H9" s="272">
        <f>IFERROR(((+'Sim_Dm_MIP(IxI)'!H9/'MIP(IxI)_TFEVP'!H9)-1)*100,0)</f>
        <v>3.9968028886505635E-13</v>
      </c>
      <c r="I9" s="272">
        <f>IFERROR(((+'Sim_Dm_MIP(IxI)'!I9/'MIP(IxI)_TFEVP'!I9)-1)*100,0)</f>
        <v>-4.4408920985006262E-13</v>
      </c>
      <c r="J9" s="272">
        <f>IFERROR(((+'Sim_Dm_MIP(IxI)'!J9/'MIP(IxI)_TFEVP'!J9)-1)*100,0)</f>
        <v>5.1070259132757201E-13</v>
      </c>
      <c r="K9" s="272">
        <f>IFERROR(((+'Sim_Dm_MIP(IxI)'!K9/'MIP(IxI)_TFEVP'!K9)-1)*100,0)</f>
        <v>-2.6645352591003757E-13</v>
      </c>
      <c r="L9" s="272">
        <f>IFERROR(((+'Sim_Dm_MIP(IxI)'!L9/'MIP(IxI)_TFEVP'!L9)-1)*100,0)</f>
        <v>1.9984014443252818E-13</v>
      </c>
      <c r="M9" s="272">
        <f>IFERROR(((+'Sim_Dm_MIP(IxI)'!M9/'MIP(IxI)_TFEVP'!M9)-1)*100,0)</f>
        <v>-1.9984014443252818E-13</v>
      </c>
      <c r="N9" s="272">
        <f>IFERROR(((+'Sim_Dm_MIP(IxI)'!N9/'MIP(IxI)_TFEVP'!N9)-1)*100,0)</f>
        <v>2.886579864025407E-13</v>
      </c>
      <c r="O9" s="272">
        <f>IFERROR(((+'Sim_Dm_MIP(IxI)'!O9/'MIP(IxI)_TFEVP'!O9)-1)*100,0)</f>
        <v>1.7763568394002505E-13</v>
      </c>
      <c r="P9" s="272">
        <f>IFERROR(((+'Sim_Dm_MIP(IxI)'!P9/'MIP(IxI)_TFEVP'!P9)-1)*100,0)</f>
        <v>1.3322676295501878E-13</v>
      </c>
      <c r="Q9" s="272">
        <f>IFERROR(((+'Sim_Dm_MIP(IxI)'!Q9/'MIP(IxI)_TFEVP'!Q9)-1)*100,0)</f>
        <v>2.2204460492503131E-14</v>
      </c>
      <c r="R9" s="272">
        <f>IFERROR(((+'Sim_Dm_MIP(IxI)'!R9/'MIP(IxI)_TFEVP'!R9)-1)*100,0)</f>
        <v>1.3322676295501878E-13</v>
      </c>
      <c r="S9" s="272">
        <f>IFERROR(((+'Sim_Dm_MIP(IxI)'!S9/'MIP(IxI)_TFEVP'!S9)-1)*100,0)</f>
        <v>3.1086244689504383E-13</v>
      </c>
      <c r="T9" s="272">
        <f>IFERROR(((+'Sim_Dm_MIP(IxI)'!T9/'MIP(IxI)_TFEVP'!T9)-1)*100,0)</f>
        <v>-3.219646771412954E-13</v>
      </c>
      <c r="U9" s="272">
        <f>IFERROR(((+'Sim_Dm_MIP(IxI)'!U9/'MIP(IxI)_TFEVP'!U9)-1)*100,0)</f>
        <v>3.5527136788005009E-13</v>
      </c>
      <c r="V9" s="272">
        <f>IFERROR(((+'Sim_Dm_MIP(IxI)'!V9/'MIP(IxI)_TFEVP'!V9)-1)*100,0)</f>
        <v>-4.6629367034256575E-13</v>
      </c>
      <c r="W9" s="272">
        <f>IFERROR(((+'Sim_Dm_MIP(IxI)'!W9/'MIP(IxI)_TFEVP'!W9)-1)*100,0)</f>
        <v>7.5495165674510645E-13</v>
      </c>
      <c r="X9" s="272">
        <f>IFERROR(((+'Sim_Dm_MIP(IxI)'!X9/'MIP(IxI)_TFEVP'!X9)-1)*100,0)</f>
        <v>-2.7755575615628914E-13</v>
      </c>
      <c r="Y9" s="272">
        <f>IFERROR(((+'Sim_Dm_MIP(IxI)'!Y9/'MIP(IxI)_TFEVP'!Y9)-1)*100,0)</f>
        <v>-4.6629367034256575E-13</v>
      </c>
      <c r="Z9" s="272">
        <f>IFERROR(((+'Sim_Dm_MIP(IxI)'!Z9/'MIP(IxI)_TFEVP'!Z9)-1)*100,0)</f>
        <v>4.2188474935755949E-13</v>
      </c>
      <c r="AA9" s="272">
        <f>IFERROR(((+'Sim_Dm_MIP(IxI)'!AA9/'MIP(IxI)_TFEVP'!AA9)-1)*100,0)</f>
        <v>-3.219646771412954E-13</v>
      </c>
      <c r="AB9" s="272">
        <f>IFERROR(((+'Sim_Dm_MIP(IxI)'!AB9/'MIP(IxI)_TFEVP'!AB9)-1)*100,0)</f>
        <v>-1.6653345369377348E-13</v>
      </c>
      <c r="AC9" s="272">
        <f>IFERROR(((+'Sim_Dm_MIP(IxI)'!AC9/'MIP(IxI)_TFEVP'!AC9)-1)*100,0)</f>
        <v>4.4408920985006262E-13</v>
      </c>
      <c r="AD9" s="272">
        <f>IFERROR(((+'Sim_Dm_MIP(IxI)'!AD9/'MIP(IxI)_TFEVP'!AD9)-1)*100,0)</f>
        <v>4.4408920985006262E-13</v>
      </c>
      <c r="AE9" s="272">
        <f>IFERROR(((+'Sim_Dm_MIP(IxI)'!AE9/'MIP(IxI)_TFEVP'!AE9)-1)*100,0)</f>
        <v>-2.886579864025407E-13</v>
      </c>
      <c r="AF9" s="272">
        <f>IFERROR(((+'Sim_Dm_MIP(IxI)'!AF9/'MIP(IxI)_TFEVP'!AF9)-1)*100,0)</f>
        <v>0</v>
      </c>
      <c r="AG9" s="272">
        <f>IFERROR(((+'Sim_Dm_MIP(IxI)'!AG9/'MIP(IxI)_TFEVP'!AG9)-1)*100,0)</f>
        <v>-8.5487172896137054E-13</v>
      </c>
      <c r="AH9" s="272">
        <f>IFERROR(((+'Sim_Dm_MIP(IxI)'!AH9/'MIP(IxI)_TFEVP'!AH9)-1)*100,0)</f>
        <v>-3.1086244689504383E-13</v>
      </c>
      <c r="AI9" s="272">
        <f>IFERROR(((+'Sim_Dm_MIP(IxI)'!AI9/'MIP(IxI)_TFEVP'!AI9)-1)*100,0)</f>
        <v>-1.4432899320127035E-13</v>
      </c>
      <c r="AJ9" s="272">
        <f>IFERROR(((+'Sim_Dm_MIP(IxI)'!AJ9/'MIP(IxI)_TFEVP'!AJ9)-1)*100,0)</f>
        <v>0</v>
      </c>
      <c r="AK9" s="272">
        <f>IFERROR(((+'Sim_Dm_MIP(IxI)'!AK9/'MIP(IxI)_TFEVP'!AK9)-1)*100,0)</f>
        <v>-1.5543122344752192E-13</v>
      </c>
      <c r="AL9" s="272">
        <f>IFERROR(((+'Sim_Dm_MIP(IxI)'!AL9/'MIP(IxI)_TFEVP'!AL9)-1)*100,0)</f>
        <v>-1.3322676295501878E-13</v>
      </c>
      <c r="AM9" s="272">
        <f>IFERROR(((+'Sim_Dm_MIP(IxI)'!AM9/'MIP(IxI)_TFEVP'!AM9)-1)*100,0)</f>
        <v>-3.3306690738754696E-13</v>
      </c>
      <c r="AN9" s="272">
        <f>IFERROR(((+'Sim_Dm_MIP(IxI)'!AN9/'MIP(IxI)_TFEVP'!AN9)-1)*100,0)</f>
        <v>-1.6653345369377348E-13</v>
      </c>
      <c r="AO9" s="272">
        <f>IFERROR(((+'Sim_Dm_MIP(IxI)'!AO9/'MIP(IxI)_TFEVP'!AO9)-1)*100,0)</f>
        <v>1.5543122344752192E-13</v>
      </c>
      <c r="AP9" s="272">
        <f>IFERROR(((+'Sim_Dm_MIP(IxI)'!AP9/'MIP(IxI)_TFEVP'!AP9)-1)*100,0)</f>
        <v>2.886579864025407E-13</v>
      </c>
      <c r="AQ9" s="272">
        <f>IFERROR(((+'Sim_Dm_MIP(IxI)'!AQ9/'MIP(IxI)_TFEVP'!AQ9)-1)*100,0)</f>
        <v>-6.6613381477509392E-14</v>
      </c>
      <c r="AR9" s="272">
        <f>IFERROR(((+'Sim_Dm_MIP(IxI)'!AR9/'MIP(IxI)_TFEVP'!AR9)-1)*100,0)</f>
        <v>-4.4408920985006262E-14</v>
      </c>
      <c r="AS9" s="272">
        <f>IFERROR(((+'Sim_Dm_MIP(IxI)'!AS9/'MIP(IxI)_TFEVP'!AS9)-1)*100,0)</f>
        <v>3.5527136788005009E-13</v>
      </c>
      <c r="AT9" s="272">
        <f>IFERROR(((+'Sim_Dm_MIP(IxI)'!AT9/'MIP(IxI)_TFEVP'!AT9)-1)*100,0)</f>
        <v>-2.3314683517128287E-13</v>
      </c>
      <c r="AU9" s="272">
        <f>IFERROR(((+'Sim_Dm_MIP(IxI)'!AU9/'MIP(IxI)_TFEVP'!AU9)-1)*100,0)</f>
        <v>-6.6613381477509392E-14</v>
      </c>
      <c r="AV9" s="272">
        <f>IFERROR(((+'Sim_Dm_MIP(IxI)'!AV9/'MIP(IxI)_TFEVP'!AV9)-1)*100,0)</f>
        <v>-5.5511151231257827E-14</v>
      </c>
      <c r="AW9" s="272">
        <f>IFERROR(((+'Sim_Dm_MIP(IxI)'!AW9/'MIP(IxI)_TFEVP'!AW9)-1)*100,0)</f>
        <v>-1.5543122344752192E-13</v>
      </c>
      <c r="AX9" s="272">
        <f>IFERROR(((+'Sim_Dm_MIP(IxI)'!AX9/'MIP(IxI)_TFEVP'!AX9)-1)*100,0)</f>
        <v>6.6613381477509392E-14</v>
      </c>
      <c r="AY9" s="272">
        <f>IFERROR(((+'Sim_Dm_MIP(IxI)'!AY9/'MIP(IxI)_TFEVP'!AY9)-1)*100,0)</f>
        <v>-8.8817841970012523E-14</v>
      </c>
      <c r="AZ9" s="272">
        <f>IFERROR(((+'Sim_Dm_MIP(IxI)'!AZ9/'MIP(IxI)_TFEVP'!AZ9)-1)*100,0)</f>
        <v>2.2204460492503131E-13</v>
      </c>
      <c r="BA9" s="272">
        <f>IFERROR(((+'Sim_Dm_MIP(IxI)'!BA9/'MIP(IxI)_TFEVP'!BA9)-1)*100,0)</f>
        <v>1.7763568394002505E-13</v>
      </c>
      <c r="BB9" s="272">
        <f>IFERROR(((+'Sim_Dm_MIP(IxI)'!BB9/'MIP(IxI)_TFEVP'!BB9)-1)*100,0)</f>
        <v>-7.7715611723760958E-14</v>
      </c>
      <c r="BC9" s="272">
        <f>IFERROR(((+'Sim_Dm_MIP(IxI)'!BC9/'MIP(IxI)_TFEVP'!BC9)-1)*100,0)</f>
        <v>-1.4432899320127035E-13</v>
      </c>
      <c r="BD9" s="272">
        <f>IFERROR(((+'Sim_Dm_MIP(IxI)'!BD9/'MIP(IxI)_TFEVP'!BD9)-1)*100,0)</f>
        <v>1.5543122344752192E-13</v>
      </c>
      <c r="BE9" s="272">
        <f>IFERROR(((+'Sim_Dm_MIP(IxI)'!BE9/'MIP(IxI)_TFEVP'!BE9)-1)*100,0)</f>
        <v>2.2204460492503131E-14</v>
      </c>
      <c r="BF9" s="272">
        <f>IFERROR(((+'Sim_Dm_MIP(IxI)'!BF9/'MIP(IxI)_TFEVP'!BF9)-1)*100,0)</f>
        <v>-2.2204460492503131E-14</v>
      </c>
      <c r="BG9" s="272">
        <f>IFERROR(((+'Sim_Dm_MIP(IxI)'!BG9/'MIP(IxI)_TFEVP'!BG9)-1)*100,0)</f>
        <v>8.8817841970012523E-14</v>
      </c>
      <c r="BH9" s="272">
        <f>IFERROR(((+'Sim_Dm_MIP(IxI)'!BH9/'MIP(IxI)_TFEVP'!BH9)-1)*100,0)</f>
        <v>-1.9984014443252818E-13</v>
      </c>
      <c r="BI9" s="272">
        <f>IFERROR(((+'Sim_Dm_MIP(IxI)'!BI9/'MIP(IxI)_TFEVP'!BI9)-1)*100,0)</f>
        <v>1.9984014443252818E-13</v>
      </c>
      <c r="BJ9" s="272">
        <f>IFERROR(((+'Sim_Dm_MIP(IxI)'!BJ9/'MIP(IxI)_TFEVP'!BJ9)-1)*100,0)</f>
        <v>-3.5527136788005009E-13</v>
      </c>
      <c r="BK9" s="272">
        <f>IFERROR(((+'Sim_Dm_MIP(IxI)'!BK9/'MIP(IxI)_TFEVP'!BK9)-1)*100,0)</f>
        <v>1.9984014443252818E-13</v>
      </c>
      <c r="BL9" s="272">
        <f>IFERROR(((+'Sim_Dm_MIP(IxI)'!BL9/'MIP(IxI)_TFEVP'!BL9)-1)*100,0)</f>
        <v>-1.4432899320127035E-13</v>
      </c>
      <c r="BM9" s="272">
        <f>IFERROR(((+'Sim_Dm_MIP(IxI)'!BM9/'MIP(IxI)_TFEVP'!BM9)-1)*100,0)</f>
        <v>-1.6653345369377348E-13</v>
      </c>
      <c r="BN9" s="272">
        <f>IFERROR(((+'Sim_Dm_MIP(IxI)'!BN9/'MIP(IxI)_TFEVP'!BN9)-1)*100,0)</f>
        <v>-7.7715611723760958E-13</v>
      </c>
      <c r="BO9" s="272">
        <f>IFERROR(((+'Sim_Dm_MIP(IxI)'!BO9/'MIP(IxI)_TFEVP'!BO9)-1)*100,0)</f>
        <v>-1.3322676295501878E-13</v>
      </c>
      <c r="BP9" s="272">
        <f>IFERROR(((+'Sim_Dm_MIP(IxI)'!BP9/'MIP(IxI)_TFEVP'!BP9)-1)*100,0)</f>
        <v>1.7763568394002505E-13</v>
      </c>
      <c r="BQ9" s="272">
        <f>IFERROR(((+'Sim_Dm_MIP(IxI)'!BQ9/'MIP(IxI)_TFEVP'!BQ9)-1)*100,0)</f>
        <v>1.9984014443252818E-13</v>
      </c>
      <c r="BR9" s="272">
        <f>IFERROR(((+'Sim_Dm_MIP(IxI)'!BR9/'MIP(IxI)_TFEVP'!BR9)-1)*100,0)</f>
        <v>1.7763568394002505E-13</v>
      </c>
      <c r="BS9" s="272">
        <f>IFERROR(((+'Sim_Dm_MIP(IxI)'!BS9/'MIP(IxI)_TFEVP'!BS9)-1)*100,0)</f>
        <v>3.3306690738754696E-13</v>
      </c>
      <c r="BT9" s="272">
        <f>IFERROR(((+'Sim_Dm_MIP(IxI)'!BT9/'MIP(IxI)_TFEVP'!BT9)-1)*100,0)</f>
        <v>-8.8817841970012523E-14</v>
      </c>
      <c r="BU9" s="272">
        <f>IFERROR(((+'Sim_Dm_MIP(IxI)'!BU9/'MIP(IxI)_TFEVP'!BU9)-1)*100,0)</f>
        <v>4.2188474935755949E-13</v>
      </c>
      <c r="BV9" s="272">
        <f>IFERROR(((+'Sim_Dm_MIP(IxI)'!BV9/'MIP(IxI)_TFEVP'!BV9)-1)*100,0)</f>
        <v>-2.2204460492503131E-13</v>
      </c>
      <c r="BW9" s="272">
        <f>IFERROR(((+'Sim_Dm_MIP(IxI)'!BW9/'MIP(IxI)_TFEVP'!BW9)-1)*100,0)</f>
        <v>4.4408920985006262E-14</v>
      </c>
      <c r="BX9" s="272">
        <f>IFERROR(((+'Sim_Dm_MIP(IxI)'!BX9/'MIP(IxI)_TFEVP'!BX9)-1)*100,0)</f>
        <v>6.6613381477509392E-14</v>
      </c>
      <c r="BY9" s="272">
        <f>IFERROR(((+'Sim_Dm_MIP(IxI)'!BY9/'MIP(IxI)_TFEVP'!BY9)-1)*100,0)</f>
        <v>-5.5511151231257827E-14</v>
      </c>
      <c r="BZ9" s="272">
        <f>IFERROR(((+'Sim_Dm_MIP(IxI)'!BZ9/'MIP(IxI)_TFEVP'!BZ9)-1)*100,0)</f>
        <v>-2.2204460492503131E-14</v>
      </c>
      <c r="CA9" s="273">
        <f>IFERROR(((+'Sim_Dm_MIP(IxI)'!CA9/'MIP(IxI)_TFEVP'!CA9)-1)*100,0)</f>
        <v>0</v>
      </c>
      <c r="CB9" s="253">
        <f>IFERROR(((+'Sim_Dm_MIP(IxI)'!CB9/'MIP(IxI)_TFEVP'!CB9)-1)*100,0)</f>
        <v>4.4408920985006262E-14</v>
      </c>
      <c r="CC9" s="271">
        <f>IFERROR(((+'Sim_Dm_MIP(IxI)'!CC9/'MIP(IxI)_TFEVP'!CC9)-1)*100,0)</f>
        <v>0</v>
      </c>
      <c r="CD9" s="272">
        <f>IFERROR(((+'Sim_Dm_MIP(IxI)'!CD9/'MIP(IxI)_TFEVP'!CD9)-1)*100,0)</f>
        <v>0</v>
      </c>
      <c r="CE9" s="272">
        <f>IFERROR(((+'Sim_Dm_MIP(IxI)'!CE9/'MIP(IxI)_TFEVP'!CE9)-1)*100,0)</f>
        <v>0</v>
      </c>
      <c r="CF9" s="272">
        <f>IFERROR(((+'Sim_Dm_MIP(IxI)'!CF9/'MIP(IxI)_TFEVP'!CF9)-1)*100,0)</f>
        <v>0</v>
      </c>
      <c r="CG9" s="272">
        <f>IFERROR(((+'Sim_Dm_MIP(IxI)'!CG9/'MIP(IxI)_TFEVP'!CG9)-1)*100,0)</f>
        <v>0</v>
      </c>
      <c r="CH9" s="282">
        <f>IFERROR(((+'Sim_Dm_MIP(IxI)'!CH9/'MIP(IxI)_TFEVP'!CH9)-1)*100,0)</f>
        <v>0</v>
      </c>
      <c r="CI9" s="278">
        <f>IFERROR(((+'Sim_Dm_MIP(IxI)'!CI9/'MIP(IxI)_TFEVP'!CI9)-1)*100,0)</f>
        <v>8.8817841970012523E-14</v>
      </c>
    </row>
    <row r="10" spans="1:93" ht="19.5" x14ac:dyDescent="0.25">
      <c r="A10" s="30"/>
      <c r="B10" s="42" t="s">
        <v>1</v>
      </c>
      <c r="C10" s="43" t="s">
        <v>112</v>
      </c>
      <c r="D10" s="246">
        <f>IFERROR(((+'Sim_Dm_MIP(IxI)'!D10/'MIP(IxI)_TFEVP'!D10)-1)*100,0)</f>
        <v>-3.5527136788005009E-13</v>
      </c>
      <c r="E10" s="247">
        <f>IFERROR(((+'Sim_Dm_MIP(IxI)'!E10/'MIP(IxI)_TFEVP'!E10)-1)*100,0)</f>
        <v>1.3322676295501878E-13</v>
      </c>
      <c r="F10" s="247">
        <f>IFERROR(((+'Sim_Dm_MIP(IxI)'!F10/'MIP(IxI)_TFEVP'!F10)-1)*100,0)</f>
        <v>-8.8817841970012523E-14</v>
      </c>
      <c r="G10" s="247">
        <f>IFERROR(((+'Sim_Dm_MIP(IxI)'!G10/'MIP(IxI)_TFEVP'!G10)-1)*100,0)</f>
        <v>0</v>
      </c>
      <c r="H10" s="247">
        <f>IFERROR(((+'Sim_Dm_MIP(IxI)'!H10/'MIP(IxI)_TFEVP'!H10)-1)*100,0)</f>
        <v>1.9984014443252818E-13</v>
      </c>
      <c r="I10" s="247">
        <f>IFERROR(((+'Sim_Dm_MIP(IxI)'!I10/'MIP(IxI)_TFEVP'!I10)-1)*100,0)</f>
        <v>-2.9976021664879227E-13</v>
      </c>
      <c r="J10" s="247">
        <f>IFERROR(((+'Sim_Dm_MIP(IxI)'!J10/'MIP(IxI)_TFEVP'!J10)-1)*100,0)</f>
        <v>2.4424906541753444E-13</v>
      </c>
      <c r="K10" s="247">
        <f>IFERROR(((+'Sim_Dm_MIP(IxI)'!K10/'MIP(IxI)_TFEVP'!K10)-1)*100,0)</f>
        <v>2.2204460492503131E-14</v>
      </c>
      <c r="L10" s="247">
        <f>IFERROR(((+'Sim_Dm_MIP(IxI)'!L10/'MIP(IxI)_TFEVP'!L10)-1)*100,0)</f>
        <v>-1.5543122344752192E-13</v>
      </c>
      <c r="M10" s="247">
        <f>IFERROR(((+'Sim_Dm_MIP(IxI)'!M10/'MIP(IxI)_TFEVP'!M10)-1)*100,0)</f>
        <v>-1.4432899320127035E-13</v>
      </c>
      <c r="N10" s="247">
        <f>IFERROR(((+'Sim_Dm_MIP(IxI)'!N10/'MIP(IxI)_TFEVP'!N10)-1)*100,0)</f>
        <v>-1.1102230246251565E-13</v>
      </c>
      <c r="O10" s="247">
        <f>IFERROR(((+'Sim_Dm_MIP(IxI)'!O10/'MIP(IxI)_TFEVP'!O10)-1)*100,0)</f>
        <v>8.8817841970012523E-14</v>
      </c>
      <c r="P10" s="247">
        <f>IFERROR(((+'Sim_Dm_MIP(IxI)'!P10/'MIP(IxI)_TFEVP'!P10)-1)*100,0)</f>
        <v>-3.6637359812630166E-13</v>
      </c>
      <c r="Q10" s="247">
        <f>IFERROR(((+'Sim_Dm_MIP(IxI)'!Q10/'MIP(IxI)_TFEVP'!Q10)-1)*100,0)</f>
        <v>3.9968028886505635E-13</v>
      </c>
      <c r="R10" s="247">
        <f>IFERROR(((+'Sim_Dm_MIP(IxI)'!R10/'MIP(IxI)_TFEVP'!R10)-1)*100,0)</f>
        <v>1.1102230246251565E-13</v>
      </c>
      <c r="S10" s="247">
        <f>IFERROR(((+'Sim_Dm_MIP(IxI)'!S10/'MIP(IxI)_TFEVP'!S10)-1)*100,0)</f>
        <v>8.8817841970012523E-14</v>
      </c>
      <c r="T10" s="247">
        <f>IFERROR(((+'Sim_Dm_MIP(IxI)'!T10/'MIP(IxI)_TFEVP'!T10)-1)*100,0)</f>
        <v>-1.8873791418627661E-13</v>
      </c>
      <c r="U10" s="247">
        <f>IFERROR(((+'Sim_Dm_MIP(IxI)'!U10/'MIP(IxI)_TFEVP'!U10)-1)*100,0)</f>
        <v>-1.2212453270876722E-13</v>
      </c>
      <c r="V10" s="247">
        <f>IFERROR(((+'Sim_Dm_MIP(IxI)'!V10/'MIP(IxI)_TFEVP'!V10)-1)*100,0)</f>
        <v>-1.3322676295501878E-13</v>
      </c>
      <c r="W10" s="247">
        <f>IFERROR(((+'Sim_Dm_MIP(IxI)'!W10/'MIP(IxI)_TFEVP'!W10)-1)*100,0)</f>
        <v>4.2188474935755949E-13</v>
      </c>
      <c r="X10" s="247">
        <f>IFERROR(((+'Sim_Dm_MIP(IxI)'!X10/'MIP(IxI)_TFEVP'!X10)-1)*100,0)</f>
        <v>-1.7763568394002505E-13</v>
      </c>
      <c r="Y10" s="247">
        <f>IFERROR(((+'Sim_Dm_MIP(IxI)'!Y10/'MIP(IxI)_TFEVP'!Y10)-1)*100,0)</f>
        <v>-4.6629367034256575E-13</v>
      </c>
      <c r="Z10" s="247">
        <f>IFERROR(((+'Sim_Dm_MIP(IxI)'!Z10/'MIP(IxI)_TFEVP'!Z10)-1)*100,0)</f>
        <v>1.3322676295501878E-13</v>
      </c>
      <c r="AA10" s="247">
        <f>IFERROR(((+'Sim_Dm_MIP(IxI)'!AA10/'MIP(IxI)_TFEVP'!AA10)-1)*100,0)</f>
        <v>3.5527136788005009E-13</v>
      </c>
      <c r="AB10" s="247">
        <f>IFERROR(((+'Sim_Dm_MIP(IxI)'!AB10/'MIP(IxI)_TFEVP'!AB10)-1)*100,0)</f>
        <v>8.8817841970012523E-14</v>
      </c>
      <c r="AC10" s="247">
        <f>IFERROR(((+'Sim_Dm_MIP(IxI)'!AC10/'MIP(IxI)_TFEVP'!AC10)-1)*100,0)</f>
        <v>2.2204460492503131E-13</v>
      </c>
      <c r="AD10" s="247">
        <f>IFERROR(((+'Sim_Dm_MIP(IxI)'!AD10/'MIP(IxI)_TFEVP'!AD10)-1)*100,0)</f>
        <v>-8.8817841970012523E-14</v>
      </c>
      <c r="AE10" s="247">
        <f>IFERROR(((+'Sim_Dm_MIP(IxI)'!AE10/'MIP(IxI)_TFEVP'!AE10)-1)*100,0)</f>
        <v>3.1086244689504383E-13</v>
      </c>
      <c r="AF10" s="247">
        <f>IFERROR(((+'Sim_Dm_MIP(IxI)'!AF10/'MIP(IxI)_TFEVP'!AF10)-1)*100,0)</f>
        <v>4.2188474935755949E-13</v>
      </c>
      <c r="AG10" s="247">
        <f>IFERROR(((+'Sim_Dm_MIP(IxI)'!AG10/'MIP(IxI)_TFEVP'!AG10)-1)*100,0)</f>
        <v>-3.6637359812630166E-13</v>
      </c>
      <c r="AH10" s="247">
        <f>IFERROR(((+'Sim_Dm_MIP(IxI)'!AH10/'MIP(IxI)_TFEVP'!AH10)-1)*100,0)</f>
        <v>-1.3322676295501878E-13</v>
      </c>
      <c r="AI10" s="247">
        <f>IFERROR(((+'Sim_Dm_MIP(IxI)'!AI10/'MIP(IxI)_TFEVP'!AI10)-1)*100,0)</f>
        <v>8.8817841970012523E-14</v>
      </c>
      <c r="AJ10" s="247">
        <f>IFERROR(((+'Sim_Dm_MIP(IxI)'!AJ10/'MIP(IxI)_TFEVP'!AJ10)-1)*100,0)</f>
        <v>0</v>
      </c>
      <c r="AK10" s="247">
        <f>IFERROR(((+'Sim_Dm_MIP(IxI)'!AK10/'MIP(IxI)_TFEVP'!AK10)-1)*100,0)</f>
        <v>8.8817841970012523E-14</v>
      </c>
      <c r="AL10" s="247">
        <f>IFERROR(((+'Sim_Dm_MIP(IxI)'!AL10/'MIP(IxI)_TFEVP'!AL10)-1)*100,0)</f>
        <v>-8.8817841970012523E-14</v>
      </c>
      <c r="AM10" s="247">
        <f>IFERROR(((+'Sim_Dm_MIP(IxI)'!AM10/'MIP(IxI)_TFEVP'!AM10)-1)*100,0)</f>
        <v>-5.5511151231257827E-14</v>
      </c>
      <c r="AN10" s="247">
        <f>IFERROR(((+'Sim_Dm_MIP(IxI)'!AN10/'MIP(IxI)_TFEVP'!AN10)-1)*100,0)</f>
        <v>1.1102230246251565E-13</v>
      </c>
      <c r="AO10" s="247">
        <f>IFERROR(((+'Sim_Dm_MIP(IxI)'!AO10/'MIP(IxI)_TFEVP'!AO10)-1)*100,0)</f>
        <v>-1.1102230246251565E-14</v>
      </c>
      <c r="AP10" s="247">
        <f>IFERROR(((+'Sim_Dm_MIP(IxI)'!AP10/'MIP(IxI)_TFEVP'!AP10)-1)*100,0)</f>
        <v>3.3306690738754696E-13</v>
      </c>
      <c r="AQ10" s="247">
        <f>IFERROR(((+'Sim_Dm_MIP(IxI)'!AQ10/'MIP(IxI)_TFEVP'!AQ10)-1)*100,0)</f>
        <v>1.1102230246251565E-13</v>
      </c>
      <c r="AR10" s="247">
        <f>IFERROR(((+'Sim_Dm_MIP(IxI)'!AR10/'MIP(IxI)_TFEVP'!AR10)-1)*100,0)</f>
        <v>-3.3306690738754696E-14</v>
      </c>
      <c r="AS10" s="247">
        <f>IFERROR(((+'Sim_Dm_MIP(IxI)'!AS10/'MIP(IxI)_TFEVP'!AS10)-1)*100,0)</f>
        <v>1.9984014443252818E-13</v>
      </c>
      <c r="AT10" s="247">
        <f>IFERROR(((+'Sim_Dm_MIP(IxI)'!AT10/'MIP(IxI)_TFEVP'!AT10)-1)*100,0)</f>
        <v>-1.7763568394002505E-13</v>
      </c>
      <c r="AU10" s="247">
        <f>IFERROR(((+'Sim_Dm_MIP(IxI)'!AU10/'MIP(IxI)_TFEVP'!AU10)-1)*100,0)</f>
        <v>3.3306690738754696E-13</v>
      </c>
      <c r="AV10" s="247">
        <f>IFERROR(((+'Sim_Dm_MIP(IxI)'!AV10/'MIP(IxI)_TFEVP'!AV10)-1)*100,0)</f>
        <v>-1.3322676295501878E-13</v>
      </c>
      <c r="AW10" s="247">
        <f>IFERROR(((+'Sim_Dm_MIP(IxI)'!AW10/'MIP(IxI)_TFEVP'!AW10)-1)*100,0)</f>
        <v>-2.3314683517128287E-13</v>
      </c>
      <c r="AX10" s="247">
        <f>IFERROR(((+'Sim_Dm_MIP(IxI)'!AX10/'MIP(IxI)_TFEVP'!AX10)-1)*100,0)</f>
        <v>6.6613381477509392E-14</v>
      </c>
      <c r="AY10" s="247">
        <f>IFERROR(((+'Sim_Dm_MIP(IxI)'!AY10/'MIP(IxI)_TFEVP'!AY10)-1)*100,0)</f>
        <v>-7.7715611723760958E-14</v>
      </c>
      <c r="AZ10" s="247">
        <f>IFERROR(((+'Sim_Dm_MIP(IxI)'!AZ10/'MIP(IxI)_TFEVP'!AZ10)-1)*100,0)</f>
        <v>-1.1102230246251565E-14</v>
      </c>
      <c r="BA10" s="247">
        <f>IFERROR(((+'Sim_Dm_MIP(IxI)'!BA10/'MIP(IxI)_TFEVP'!BA10)-1)*100,0)</f>
        <v>1.5543122344752192E-13</v>
      </c>
      <c r="BB10" s="247">
        <f>IFERROR(((+'Sim_Dm_MIP(IxI)'!BB10/'MIP(IxI)_TFEVP'!BB10)-1)*100,0)</f>
        <v>2.2204460492503131E-14</v>
      </c>
      <c r="BC10" s="247">
        <f>IFERROR(((+'Sim_Dm_MIP(IxI)'!BC10/'MIP(IxI)_TFEVP'!BC10)-1)*100,0)</f>
        <v>-3.4416913763379853E-13</v>
      </c>
      <c r="BD10" s="247">
        <f>IFERROR(((+'Sim_Dm_MIP(IxI)'!BD10/'MIP(IxI)_TFEVP'!BD10)-1)*100,0)</f>
        <v>1.9984014443252818E-13</v>
      </c>
      <c r="BE10" s="247">
        <f>IFERROR(((+'Sim_Dm_MIP(IxI)'!BE10/'MIP(IxI)_TFEVP'!BE10)-1)*100,0)</f>
        <v>1.1102230246251565E-13</v>
      </c>
      <c r="BF10" s="247">
        <f>IFERROR(((+'Sim_Dm_MIP(IxI)'!BF10/'MIP(IxI)_TFEVP'!BF10)-1)*100,0)</f>
        <v>-1.6653345369377348E-13</v>
      </c>
      <c r="BG10" s="247">
        <f>IFERROR(((+'Sim_Dm_MIP(IxI)'!BG10/'MIP(IxI)_TFEVP'!BG10)-1)*100,0)</f>
        <v>2.2204460492503131E-13</v>
      </c>
      <c r="BH10" s="247">
        <f>IFERROR(((+'Sim_Dm_MIP(IxI)'!BH10/'MIP(IxI)_TFEVP'!BH10)-1)*100,0)</f>
        <v>-2.2204460492503131E-14</v>
      </c>
      <c r="BI10" s="247">
        <f>IFERROR(((+'Sim_Dm_MIP(IxI)'!BI10/'MIP(IxI)_TFEVP'!BI10)-1)*100,0)</f>
        <v>4.4408920985006262E-14</v>
      </c>
      <c r="BJ10" s="247">
        <f>IFERROR(((+'Sim_Dm_MIP(IxI)'!BJ10/'MIP(IxI)_TFEVP'!BJ10)-1)*100,0)</f>
        <v>-1.9984014443252818E-13</v>
      </c>
      <c r="BK10" s="247">
        <f>IFERROR(((+'Sim_Dm_MIP(IxI)'!BK10/'MIP(IxI)_TFEVP'!BK10)-1)*100,0)</f>
        <v>1.7763568394002505E-13</v>
      </c>
      <c r="BL10" s="247">
        <f>IFERROR(((+'Sim_Dm_MIP(IxI)'!BL10/'MIP(IxI)_TFEVP'!BL10)-1)*100,0)</f>
        <v>-2.2204460492503131E-13</v>
      </c>
      <c r="BM10" s="247">
        <f>IFERROR(((+'Sim_Dm_MIP(IxI)'!BM10/'MIP(IxI)_TFEVP'!BM10)-1)*100,0)</f>
        <v>-4.4408920985006262E-14</v>
      </c>
      <c r="BN10" s="247">
        <f>IFERROR(((+'Sim_Dm_MIP(IxI)'!BN10/'MIP(IxI)_TFEVP'!BN10)-1)*100,0)</f>
        <v>-4.7739590058881731E-13</v>
      </c>
      <c r="BO10" s="247">
        <f>IFERROR(((+'Sim_Dm_MIP(IxI)'!BO10/'MIP(IxI)_TFEVP'!BO10)-1)*100,0)</f>
        <v>-1.3322676295501878E-13</v>
      </c>
      <c r="BP10" s="247">
        <f>IFERROR(((+'Sim_Dm_MIP(IxI)'!BP10/'MIP(IxI)_TFEVP'!BP10)-1)*100,0)</f>
        <v>1.1102230246251565E-13</v>
      </c>
      <c r="BQ10" s="247">
        <f>IFERROR(((+'Sim_Dm_MIP(IxI)'!BQ10/'MIP(IxI)_TFEVP'!BQ10)-1)*100,0)</f>
        <v>-4.1078251911130792E-13</v>
      </c>
      <c r="BR10" s="247">
        <f>IFERROR(((+'Sim_Dm_MIP(IxI)'!BR10/'MIP(IxI)_TFEVP'!BR10)-1)*100,0)</f>
        <v>1.5543122344752192E-13</v>
      </c>
      <c r="BS10" s="247">
        <f>IFERROR(((+'Sim_Dm_MIP(IxI)'!BS10/'MIP(IxI)_TFEVP'!BS10)-1)*100,0)</f>
        <v>4.4408920985006262E-13</v>
      </c>
      <c r="BT10" s="247">
        <f>IFERROR(((+'Sim_Dm_MIP(IxI)'!BT10/'MIP(IxI)_TFEVP'!BT10)-1)*100,0)</f>
        <v>4.4408920985006262E-14</v>
      </c>
      <c r="BU10" s="247">
        <f>IFERROR(((+'Sim_Dm_MIP(IxI)'!BU10/'MIP(IxI)_TFEVP'!BU10)-1)*100,0)</f>
        <v>2.4424906541753444E-13</v>
      </c>
      <c r="BV10" s="247">
        <f>IFERROR(((+'Sim_Dm_MIP(IxI)'!BV10/'MIP(IxI)_TFEVP'!BV10)-1)*100,0)</f>
        <v>-2.6645352591003757E-13</v>
      </c>
      <c r="BW10" s="247">
        <f>IFERROR(((+'Sim_Dm_MIP(IxI)'!BW10/'MIP(IxI)_TFEVP'!BW10)-1)*100,0)</f>
        <v>6.6613381477509392E-14</v>
      </c>
      <c r="BX10" s="247">
        <f>IFERROR(((+'Sim_Dm_MIP(IxI)'!BX10/'MIP(IxI)_TFEVP'!BX10)-1)*100,0)</f>
        <v>-9.9920072216264089E-14</v>
      </c>
      <c r="BY10" s="247">
        <f>IFERROR(((+'Sim_Dm_MIP(IxI)'!BY10/'MIP(IxI)_TFEVP'!BY10)-1)*100,0)</f>
        <v>-3.7747582837255322E-13</v>
      </c>
      <c r="BZ10" s="247">
        <f>IFERROR(((+'Sim_Dm_MIP(IxI)'!BZ10/'MIP(IxI)_TFEVP'!BZ10)-1)*100,0)</f>
        <v>2.886579864025407E-13</v>
      </c>
      <c r="CA10" s="265">
        <f>IFERROR(((+'Sim_Dm_MIP(IxI)'!CA10/'MIP(IxI)_TFEVP'!CA10)-1)*100,0)</f>
        <v>0</v>
      </c>
      <c r="CB10" s="256">
        <f>IFERROR(((+'Sim_Dm_MIP(IxI)'!CB10/'MIP(IxI)_TFEVP'!CB10)-1)*100,0)</f>
        <v>2.4424906541753444E-13</v>
      </c>
      <c r="CC10" s="246">
        <f>IFERROR(((+'Sim_Dm_MIP(IxI)'!CC10/'MIP(IxI)_TFEVP'!CC10)-1)*100,0)</f>
        <v>0</v>
      </c>
      <c r="CD10" s="247">
        <f>IFERROR(((+'Sim_Dm_MIP(IxI)'!CD10/'MIP(IxI)_TFEVP'!CD10)-1)*100,0)</f>
        <v>0</v>
      </c>
      <c r="CE10" s="247">
        <f>IFERROR(((+'Sim_Dm_MIP(IxI)'!CE10/'MIP(IxI)_TFEVP'!CE10)-1)*100,0)</f>
        <v>0</v>
      </c>
      <c r="CF10" s="247">
        <f>IFERROR(((+'Sim_Dm_MIP(IxI)'!CF10/'MIP(IxI)_TFEVP'!CF10)-1)*100,0)</f>
        <v>0</v>
      </c>
      <c r="CG10" s="247">
        <f>IFERROR(((+'Sim_Dm_MIP(IxI)'!CG10/'MIP(IxI)_TFEVP'!CG10)-1)*100,0)</f>
        <v>0</v>
      </c>
      <c r="CH10" s="248">
        <f>IFERROR(((+'Sim_Dm_MIP(IxI)'!CH10/'MIP(IxI)_TFEVP'!CH10)-1)*100,0)</f>
        <v>0</v>
      </c>
      <c r="CI10" s="279">
        <f>IFERROR(((+'Sim_Dm_MIP(IxI)'!CI10/'MIP(IxI)_TFEVP'!CI10)-1)*100,0)</f>
        <v>1.5543122344752192E-13</v>
      </c>
    </row>
    <row r="11" spans="1:93" ht="19.5" x14ac:dyDescent="0.25">
      <c r="A11" s="30"/>
      <c r="B11" s="42" t="s">
        <v>2</v>
      </c>
      <c r="C11" s="43" t="s">
        <v>113</v>
      </c>
      <c r="D11" s="246">
        <f>IFERROR(((+'Sim_Dm_MIP(IxI)'!D11/'MIP(IxI)_TFEVP'!D11)-1)*100,0)</f>
        <v>0</v>
      </c>
      <c r="E11" s="247">
        <f>IFERROR(((+'Sim_Dm_MIP(IxI)'!E11/'MIP(IxI)_TFEVP'!E11)-1)*100,0)</f>
        <v>-2.2204460492503131E-14</v>
      </c>
      <c r="F11" s="247">
        <f>IFERROR(((+'Sim_Dm_MIP(IxI)'!F11/'MIP(IxI)_TFEVP'!F11)-1)*100,0)</f>
        <v>-1.2212453270876722E-13</v>
      </c>
      <c r="G11" s="247">
        <f>IFERROR(((+'Sim_Dm_MIP(IxI)'!G11/'MIP(IxI)_TFEVP'!G11)-1)*100,0)</f>
        <v>2.2204460492503131E-14</v>
      </c>
      <c r="H11" s="247">
        <f>IFERROR(((+'Sim_Dm_MIP(IxI)'!H11/'MIP(IxI)_TFEVP'!H11)-1)*100,0)</f>
        <v>6.6613381477509392E-14</v>
      </c>
      <c r="I11" s="247">
        <f>IFERROR(((+'Sim_Dm_MIP(IxI)'!I11/'MIP(IxI)_TFEVP'!I11)-1)*100,0)</f>
        <v>-3.1086244689504383E-13</v>
      </c>
      <c r="J11" s="247">
        <f>IFERROR(((+'Sim_Dm_MIP(IxI)'!J11/'MIP(IxI)_TFEVP'!J11)-1)*100,0)</f>
        <v>4.4408920985006262E-13</v>
      </c>
      <c r="K11" s="247">
        <f>IFERROR(((+'Sim_Dm_MIP(IxI)'!K11/'MIP(IxI)_TFEVP'!K11)-1)*100,0)</f>
        <v>-1.4432899320127035E-13</v>
      </c>
      <c r="L11" s="247">
        <f>IFERROR(((+'Sim_Dm_MIP(IxI)'!L11/'MIP(IxI)_TFEVP'!L11)-1)*100,0)</f>
        <v>-4.4408920985006262E-14</v>
      </c>
      <c r="M11" s="247">
        <f>IFERROR(((+'Sim_Dm_MIP(IxI)'!M11/'MIP(IxI)_TFEVP'!M11)-1)*100,0)</f>
        <v>1.5543122344752192E-13</v>
      </c>
      <c r="N11" s="247">
        <f>IFERROR(((+'Sim_Dm_MIP(IxI)'!N11/'MIP(IxI)_TFEVP'!N11)-1)*100,0)</f>
        <v>-3.1086244689504383E-13</v>
      </c>
      <c r="O11" s="247">
        <f>IFERROR(((+'Sim_Dm_MIP(IxI)'!O11/'MIP(IxI)_TFEVP'!O11)-1)*100,0)</f>
        <v>2.2204460492503131E-13</v>
      </c>
      <c r="P11" s="247">
        <f>IFERROR(((+'Sim_Dm_MIP(IxI)'!P11/'MIP(IxI)_TFEVP'!P11)-1)*100,0)</f>
        <v>-3.3306690738754696E-14</v>
      </c>
      <c r="Q11" s="247">
        <f>IFERROR(((+'Sim_Dm_MIP(IxI)'!Q11/'MIP(IxI)_TFEVP'!Q11)-1)*100,0)</f>
        <v>2.6645352591003757E-13</v>
      </c>
      <c r="R11" s="247">
        <f>IFERROR(((+'Sim_Dm_MIP(IxI)'!R11/'MIP(IxI)_TFEVP'!R11)-1)*100,0)</f>
        <v>2.886579864025407E-13</v>
      </c>
      <c r="S11" s="247">
        <f>IFERROR(((+'Sim_Dm_MIP(IxI)'!S11/'MIP(IxI)_TFEVP'!S11)-1)*100,0)</f>
        <v>3.1086244689504383E-13</v>
      </c>
      <c r="T11" s="247">
        <f>IFERROR(((+'Sim_Dm_MIP(IxI)'!T11/'MIP(IxI)_TFEVP'!T11)-1)*100,0)</f>
        <v>-3.1086244689504383E-13</v>
      </c>
      <c r="U11" s="247">
        <f>IFERROR(((+'Sim_Dm_MIP(IxI)'!U11/'MIP(IxI)_TFEVP'!U11)-1)*100,0)</f>
        <v>6.6613381477509392E-14</v>
      </c>
      <c r="V11" s="247">
        <f>IFERROR(((+'Sim_Dm_MIP(IxI)'!V11/'MIP(IxI)_TFEVP'!V11)-1)*100,0)</f>
        <v>-3.5527136788005009E-13</v>
      </c>
      <c r="W11" s="247">
        <f>IFERROR(((+'Sim_Dm_MIP(IxI)'!W11/'MIP(IxI)_TFEVP'!W11)-1)*100,0)</f>
        <v>5.3290705182007514E-13</v>
      </c>
      <c r="X11" s="247">
        <f>IFERROR(((+'Sim_Dm_MIP(IxI)'!X11/'MIP(IxI)_TFEVP'!X11)-1)*100,0)</f>
        <v>-8.8817841970012523E-14</v>
      </c>
      <c r="Y11" s="247">
        <f>IFERROR(((+'Sim_Dm_MIP(IxI)'!Y11/'MIP(IxI)_TFEVP'!Y11)-1)*100,0)</f>
        <v>-7.5495165674510645E-13</v>
      </c>
      <c r="Z11" s="247">
        <f>IFERROR(((+'Sim_Dm_MIP(IxI)'!Z11/'MIP(IxI)_TFEVP'!Z11)-1)*100,0)</f>
        <v>3.3306690738754696E-13</v>
      </c>
      <c r="AA11" s="247">
        <f>IFERROR(((+'Sim_Dm_MIP(IxI)'!AA11/'MIP(IxI)_TFEVP'!AA11)-1)*100,0)</f>
        <v>-1.1102230246251565E-13</v>
      </c>
      <c r="AB11" s="247">
        <f>IFERROR(((+'Sim_Dm_MIP(IxI)'!AB11/'MIP(IxI)_TFEVP'!AB11)-1)*100,0)</f>
        <v>-1.6653345369377348E-13</v>
      </c>
      <c r="AC11" s="247">
        <f>IFERROR(((+'Sim_Dm_MIP(IxI)'!AC11/'MIP(IxI)_TFEVP'!AC11)-1)*100,0)</f>
        <v>3.1086244689504383E-13</v>
      </c>
      <c r="AD11" s="247">
        <f>IFERROR(((+'Sim_Dm_MIP(IxI)'!AD11/'MIP(IxI)_TFEVP'!AD11)-1)*100,0)</f>
        <v>2.4424906541753444E-13</v>
      </c>
      <c r="AE11" s="247">
        <f>IFERROR(((+'Sim_Dm_MIP(IxI)'!AE11/'MIP(IxI)_TFEVP'!AE11)-1)*100,0)</f>
        <v>2.886579864025407E-13</v>
      </c>
      <c r="AF11" s="247">
        <f>IFERROR(((+'Sim_Dm_MIP(IxI)'!AF11/'MIP(IxI)_TFEVP'!AF11)-1)*100,0)</f>
        <v>1.3322676295501878E-13</v>
      </c>
      <c r="AG11" s="247">
        <f>IFERROR(((+'Sim_Dm_MIP(IxI)'!AG11/'MIP(IxI)_TFEVP'!AG11)-1)*100,0)</f>
        <v>-9.3258734068513149E-13</v>
      </c>
      <c r="AH11" s="247">
        <f>IFERROR(((+'Sim_Dm_MIP(IxI)'!AH11/'MIP(IxI)_TFEVP'!AH11)-1)*100,0)</f>
        <v>-3.1086244689504383E-13</v>
      </c>
      <c r="AI11" s="247">
        <f>IFERROR(((+'Sim_Dm_MIP(IxI)'!AI11/'MIP(IxI)_TFEVP'!AI11)-1)*100,0)</f>
        <v>2.886579864025407E-13</v>
      </c>
      <c r="AJ11" s="247">
        <f>IFERROR(((+'Sim_Dm_MIP(IxI)'!AJ11/'MIP(IxI)_TFEVP'!AJ11)-1)*100,0)</f>
        <v>0</v>
      </c>
      <c r="AK11" s="247">
        <f>IFERROR(((+'Sim_Dm_MIP(IxI)'!AK11/'MIP(IxI)_TFEVP'!AK11)-1)*100,0)</f>
        <v>2.2204460492503131E-13</v>
      </c>
      <c r="AL11" s="247">
        <f>IFERROR(((+'Sim_Dm_MIP(IxI)'!AL11/'MIP(IxI)_TFEVP'!AL11)-1)*100,0)</f>
        <v>-5.5511151231257827E-14</v>
      </c>
      <c r="AM11" s="247">
        <f>IFERROR(((+'Sim_Dm_MIP(IxI)'!AM11/'MIP(IxI)_TFEVP'!AM11)-1)*100,0)</f>
        <v>-2.2204460492503131E-14</v>
      </c>
      <c r="AN11" s="247">
        <f>IFERROR(((+'Sim_Dm_MIP(IxI)'!AN11/'MIP(IxI)_TFEVP'!AN11)-1)*100,0)</f>
        <v>4.4408920985006262E-14</v>
      </c>
      <c r="AO11" s="247">
        <f>IFERROR(((+'Sim_Dm_MIP(IxI)'!AO11/'MIP(IxI)_TFEVP'!AO11)-1)*100,0)</f>
        <v>2.2204460492503131E-14</v>
      </c>
      <c r="AP11" s="247">
        <f>IFERROR(((+'Sim_Dm_MIP(IxI)'!AP11/'MIP(IxI)_TFEVP'!AP11)-1)*100,0)</f>
        <v>2.2204460492503131E-13</v>
      </c>
      <c r="AQ11" s="247">
        <f>IFERROR(((+'Sim_Dm_MIP(IxI)'!AQ11/'MIP(IxI)_TFEVP'!AQ11)-1)*100,0)</f>
        <v>-1.1102230246251565E-14</v>
      </c>
      <c r="AR11" s="247">
        <f>IFERROR(((+'Sim_Dm_MIP(IxI)'!AR11/'MIP(IxI)_TFEVP'!AR11)-1)*100,0)</f>
        <v>-2.2204460492503131E-14</v>
      </c>
      <c r="AS11" s="247">
        <f>IFERROR(((+'Sim_Dm_MIP(IxI)'!AS11/'MIP(IxI)_TFEVP'!AS11)-1)*100,0)</f>
        <v>1.1102230246251565E-13</v>
      </c>
      <c r="AT11" s="247">
        <f>IFERROR(((+'Sim_Dm_MIP(IxI)'!AT11/'MIP(IxI)_TFEVP'!AT11)-1)*100,0)</f>
        <v>-1.2212453270876722E-13</v>
      </c>
      <c r="AU11" s="247">
        <f>IFERROR(((+'Sim_Dm_MIP(IxI)'!AU11/'MIP(IxI)_TFEVP'!AU11)-1)*100,0)</f>
        <v>4.4408920985006262E-14</v>
      </c>
      <c r="AV11" s="247">
        <f>IFERROR(((+'Sim_Dm_MIP(IxI)'!AV11/'MIP(IxI)_TFEVP'!AV11)-1)*100,0)</f>
        <v>-4.4408920985006262E-14</v>
      </c>
      <c r="AW11" s="247">
        <f>IFERROR(((+'Sim_Dm_MIP(IxI)'!AW11/'MIP(IxI)_TFEVP'!AW11)-1)*100,0)</f>
        <v>4.4408920985006262E-13</v>
      </c>
      <c r="AX11" s="247">
        <f>IFERROR(((+'Sim_Dm_MIP(IxI)'!AX11/'MIP(IxI)_TFEVP'!AX11)-1)*100,0)</f>
        <v>1.1102230246251565E-13</v>
      </c>
      <c r="AY11" s="247">
        <f>IFERROR(((+'Sim_Dm_MIP(IxI)'!AY11/'MIP(IxI)_TFEVP'!AY11)-1)*100,0)</f>
        <v>8.8817841970012523E-14</v>
      </c>
      <c r="AZ11" s="247">
        <f>IFERROR(((+'Sim_Dm_MIP(IxI)'!AZ11/'MIP(IxI)_TFEVP'!AZ11)-1)*100,0)</f>
        <v>8.8817841970012523E-14</v>
      </c>
      <c r="BA11" s="247">
        <f>IFERROR(((+'Sim_Dm_MIP(IxI)'!BA11/'MIP(IxI)_TFEVP'!BA11)-1)*100,0)</f>
        <v>2.6645352591003757E-13</v>
      </c>
      <c r="BB11" s="247">
        <f>IFERROR(((+'Sim_Dm_MIP(IxI)'!BB11/'MIP(IxI)_TFEVP'!BB11)-1)*100,0)</f>
        <v>-1.9984014443252818E-13</v>
      </c>
      <c r="BC11" s="247">
        <f>IFERROR(((+'Sim_Dm_MIP(IxI)'!BC11/'MIP(IxI)_TFEVP'!BC11)-1)*100,0)</f>
        <v>-3.6637359812630166E-13</v>
      </c>
      <c r="BD11" s="247">
        <f>IFERROR(((+'Sim_Dm_MIP(IxI)'!BD11/'MIP(IxI)_TFEVP'!BD11)-1)*100,0)</f>
        <v>-3.3306690738754696E-14</v>
      </c>
      <c r="BE11" s="247">
        <f>IFERROR(((+'Sim_Dm_MIP(IxI)'!BE11/'MIP(IxI)_TFEVP'!BE11)-1)*100,0)</f>
        <v>-7.7715611723760958E-14</v>
      </c>
      <c r="BF11" s="247">
        <f>IFERROR(((+'Sim_Dm_MIP(IxI)'!BF11/'MIP(IxI)_TFEVP'!BF11)-1)*100,0)</f>
        <v>1.7763568394002505E-13</v>
      </c>
      <c r="BG11" s="247">
        <f>IFERROR(((+'Sim_Dm_MIP(IxI)'!BG11/'MIP(IxI)_TFEVP'!BG11)-1)*100,0)</f>
        <v>-1.9984014443252818E-13</v>
      </c>
      <c r="BH11" s="247">
        <f>IFERROR(((+'Sim_Dm_MIP(IxI)'!BH11/'MIP(IxI)_TFEVP'!BH11)-1)*100,0)</f>
        <v>-2.1094237467877974E-13</v>
      </c>
      <c r="BI11" s="247">
        <f>IFERROR(((+'Sim_Dm_MIP(IxI)'!BI11/'MIP(IxI)_TFEVP'!BI11)-1)*100,0)</f>
        <v>-2.2204460492503131E-14</v>
      </c>
      <c r="BJ11" s="247">
        <f>IFERROR(((+'Sim_Dm_MIP(IxI)'!BJ11/'MIP(IxI)_TFEVP'!BJ11)-1)*100,0)</f>
        <v>-1.2212453270876722E-13</v>
      </c>
      <c r="BK11" s="247">
        <f>IFERROR(((+'Sim_Dm_MIP(IxI)'!BK11/'MIP(IxI)_TFEVP'!BK11)-1)*100,0)</f>
        <v>2.4424906541753444E-13</v>
      </c>
      <c r="BL11" s="247">
        <f>IFERROR(((+'Sim_Dm_MIP(IxI)'!BL11/'MIP(IxI)_TFEVP'!BL11)-1)*100,0)</f>
        <v>1.5543122344752192E-13</v>
      </c>
      <c r="BM11" s="247">
        <f>IFERROR(((+'Sim_Dm_MIP(IxI)'!BM11/'MIP(IxI)_TFEVP'!BM11)-1)*100,0)</f>
        <v>5.1070259132757201E-13</v>
      </c>
      <c r="BN11" s="247">
        <f>IFERROR(((+'Sim_Dm_MIP(IxI)'!BN11/'MIP(IxI)_TFEVP'!BN11)-1)*100,0)</f>
        <v>-3.3306690738754696E-14</v>
      </c>
      <c r="BO11" s="247">
        <f>IFERROR(((+'Sim_Dm_MIP(IxI)'!BO11/'MIP(IxI)_TFEVP'!BO11)-1)*100,0)</f>
        <v>-2.2204460492503131E-14</v>
      </c>
      <c r="BP11" s="247">
        <f>IFERROR(((+'Sim_Dm_MIP(IxI)'!BP11/'MIP(IxI)_TFEVP'!BP11)-1)*100,0)</f>
        <v>-2.1094237467877974E-13</v>
      </c>
      <c r="BQ11" s="247">
        <f>IFERROR(((+'Sim_Dm_MIP(IxI)'!BQ11/'MIP(IxI)_TFEVP'!BQ11)-1)*100,0)</f>
        <v>2.6645352591003757E-13</v>
      </c>
      <c r="BR11" s="247">
        <f>IFERROR(((+'Sim_Dm_MIP(IxI)'!BR11/'MIP(IxI)_TFEVP'!BR11)-1)*100,0)</f>
        <v>1.5543122344752192E-13</v>
      </c>
      <c r="BS11" s="247">
        <f>IFERROR(((+'Sim_Dm_MIP(IxI)'!BS11/'MIP(IxI)_TFEVP'!BS11)-1)*100,0)</f>
        <v>4.8849813083506888E-13</v>
      </c>
      <c r="BT11" s="247">
        <f>IFERROR(((+'Sim_Dm_MIP(IxI)'!BT11/'MIP(IxI)_TFEVP'!BT11)-1)*100,0)</f>
        <v>-8.8817841970012523E-14</v>
      </c>
      <c r="BU11" s="247">
        <f>IFERROR(((+'Sim_Dm_MIP(IxI)'!BU11/'MIP(IxI)_TFEVP'!BU11)-1)*100,0)</f>
        <v>1.1102230246251565E-13</v>
      </c>
      <c r="BV11" s="247">
        <f>IFERROR(((+'Sim_Dm_MIP(IxI)'!BV11/'MIP(IxI)_TFEVP'!BV11)-1)*100,0)</f>
        <v>1.3322676295501878E-13</v>
      </c>
      <c r="BW11" s="247">
        <f>IFERROR(((+'Sim_Dm_MIP(IxI)'!BW11/'MIP(IxI)_TFEVP'!BW11)-1)*100,0)</f>
        <v>1.3322676295501878E-13</v>
      </c>
      <c r="BX11" s="247">
        <f>IFERROR(((+'Sim_Dm_MIP(IxI)'!BX11/'MIP(IxI)_TFEVP'!BX11)-1)*100,0)</f>
        <v>0</v>
      </c>
      <c r="BY11" s="247">
        <f>IFERROR(((+'Sim_Dm_MIP(IxI)'!BY11/'MIP(IxI)_TFEVP'!BY11)-1)*100,0)</f>
        <v>1.5543122344752192E-13</v>
      </c>
      <c r="BZ11" s="247">
        <f>IFERROR(((+'Sim_Dm_MIP(IxI)'!BZ11/'MIP(IxI)_TFEVP'!BZ11)-1)*100,0)</f>
        <v>-3.3306690738754696E-14</v>
      </c>
      <c r="CA11" s="265">
        <f>IFERROR(((+'Sim_Dm_MIP(IxI)'!CA11/'MIP(IxI)_TFEVP'!CA11)-1)*100,0)</f>
        <v>0</v>
      </c>
      <c r="CB11" s="256">
        <f>IFERROR(((+'Sim_Dm_MIP(IxI)'!CB11/'MIP(IxI)_TFEVP'!CB11)-1)*100,0)</f>
        <v>-1.7763568394002505E-13</v>
      </c>
      <c r="CC11" s="246">
        <f>IFERROR(((+'Sim_Dm_MIP(IxI)'!CC11/'MIP(IxI)_TFEVP'!CC11)-1)*100,0)</f>
        <v>0</v>
      </c>
      <c r="CD11" s="247">
        <f>IFERROR(((+'Sim_Dm_MIP(IxI)'!CD11/'MIP(IxI)_TFEVP'!CD11)-1)*100,0)</f>
        <v>0</v>
      </c>
      <c r="CE11" s="247">
        <f>IFERROR(((+'Sim_Dm_MIP(IxI)'!CE11/'MIP(IxI)_TFEVP'!CE11)-1)*100,0)</f>
        <v>0</v>
      </c>
      <c r="CF11" s="247">
        <f>IFERROR(((+'Sim_Dm_MIP(IxI)'!CF11/'MIP(IxI)_TFEVP'!CF11)-1)*100,0)</f>
        <v>0</v>
      </c>
      <c r="CG11" s="247">
        <f>IFERROR(((+'Sim_Dm_MIP(IxI)'!CG11/'MIP(IxI)_TFEVP'!CG11)-1)*100,0)</f>
        <v>0</v>
      </c>
      <c r="CH11" s="248">
        <f>IFERROR(((+'Sim_Dm_MIP(IxI)'!CH11/'MIP(IxI)_TFEVP'!CH11)-1)*100,0)</f>
        <v>0</v>
      </c>
      <c r="CI11" s="279">
        <f>IFERROR(((+'Sim_Dm_MIP(IxI)'!CI11/'MIP(IxI)_TFEVP'!CI11)-1)*100,0)</f>
        <v>2.2204460492503131E-14</v>
      </c>
    </row>
    <row r="12" spans="1:93" ht="19.5" x14ac:dyDescent="0.25">
      <c r="A12" s="30"/>
      <c r="B12" s="42" t="s">
        <v>3</v>
      </c>
      <c r="C12" s="43" t="s">
        <v>114</v>
      </c>
      <c r="D12" s="246">
        <f>IFERROR(((+'Sim_Dm_MIP(IxI)'!D12/'MIP(IxI)_TFEVP'!D12)-1)*100,0)</f>
        <v>1.3322676295501878E-13</v>
      </c>
      <c r="E12" s="247">
        <f>IFERROR(((+'Sim_Dm_MIP(IxI)'!E12/'MIP(IxI)_TFEVP'!E12)-1)*100,0)</f>
        <v>1.9984014443252818E-13</v>
      </c>
      <c r="F12" s="247">
        <f>IFERROR(((+'Sim_Dm_MIP(IxI)'!F12/'MIP(IxI)_TFEVP'!F12)-1)*100,0)</f>
        <v>-1.8873791418627661E-13</v>
      </c>
      <c r="G12" s="247">
        <f>IFERROR(((+'Sim_Dm_MIP(IxI)'!G12/'MIP(IxI)_TFEVP'!G12)-1)*100,0)</f>
        <v>8.8817841970012523E-14</v>
      </c>
      <c r="H12" s="247">
        <f>IFERROR(((+'Sim_Dm_MIP(IxI)'!H12/'MIP(IxI)_TFEVP'!H12)-1)*100,0)</f>
        <v>-1.5543122344752192E-13</v>
      </c>
      <c r="I12" s="247">
        <f>IFERROR(((+'Sim_Dm_MIP(IxI)'!I12/'MIP(IxI)_TFEVP'!I12)-1)*100,0)</f>
        <v>-6.7723604502134549E-13</v>
      </c>
      <c r="J12" s="247">
        <f>IFERROR(((+'Sim_Dm_MIP(IxI)'!J12/'MIP(IxI)_TFEVP'!J12)-1)*100,0)</f>
        <v>1.5543122344752192E-13</v>
      </c>
      <c r="K12" s="247">
        <f>IFERROR(((+'Sim_Dm_MIP(IxI)'!K12/'MIP(IxI)_TFEVP'!K12)-1)*100,0)</f>
        <v>6.6613381477509392E-14</v>
      </c>
      <c r="L12" s="247">
        <f>IFERROR(((+'Sim_Dm_MIP(IxI)'!L12/'MIP(IxI)_TFEVP'!L12)-1)*100,0)</f>
        <v>-1.4432899320127035E-13</v>
      </c>
      <c r="M12" s="247">
        <f>IFERROR(((+'Sim_Dm_MIP(IxI)'!M12/'MIP(IxI)_TFEVP'!M12)-1)*100,0)</f>
        <v>2.2204460492503131E-14</v>
      </c>
      <c r="N12" s="247">
        <f>IFERROR(((+'Sim_Dm_MIP(IxI)'!N12/'MIP(IxI)_TFEVP'!N12)-1)*100,0)</f>
        <v>1.5543122344752192E-13</v>
      </c>
      <c r="O12" s="247">
        <f>IFERROR(((+'Sim_Dm_MIP(IxI)'!O12/'MIP(IxI)_TFEVP'!O12)-1)*100,0)</f>
        <v>1.5543122344752192E-13</v>
      </c>
      <c r="P12" s="247">
        <f>IFERROR(((+'Sim_Dm_MIP(IxI)'!P12/'MIP(IxI)_TFEVP'!P12)-1)*100,0)</f>
        <v>2.2204460492503131E-13</v>
      </c>
      <c r="Q12" s="247">
        <f>IFERROR(((+'Sim_Dm_MIP(IxI)'!Q12/'MIP(IxI)_TFEVP'!Q12)-1)*100,0)</f>
        <v>6.8833827526759706E-13</v>
      </c>
      <c r="R12" s="247">
        <f>IFERROR(((+'Sim_Dm_MIP(IxI)'!R12/'MIP(IxI)_TFEVP'!R12)-1)*100,0)</f>
        <v>-2.3314683517128287E-13</v>
      </c>
      <c r="S12" s="247">
        <f>IFERROR(((+'Sim_Dm_MIP(IxI)'!S12/'MIP(IxI)_TFEVP'!S12)-1)*100,0)</f>
        <v>1.9984014443252818E-13</v>
      </c>
      <c r="T12" s="247">
        <f>IFERROR(((+'Sim_Dm_MIP(IxI)'!T12/'MIP(IxI)_TFEVP'!T12)-1)*100,0)</f>
        <v>-5.2180482157382357E-13</v>
      </c>
      <c r="U12" s="247">
        <f>IFERROR(((+'Sim_Dm_MIP(IxI)'!U12/'MIP(IxI)_TFEVP'!U12)-1)*100,0)</f>
        <v>1.9984014443252818E-13</v>
      </c>
      <c r="V12" s="247">
        <f>IFERROR(((+'Sim_Dm_MIP(IxI)'!V12/'MIP(IxI)_TFEVP'!V12)-1)*100,0)</f>
        <v>-3.4416913763379853E-13</v>
      </c>
      <c r="W12" s="247">
        <f>IFERROR(((+'Sim_Dm_MIP(IxI)'!W12/'MIP(IxI)_TFEVP'!W12)-1)*100,0)</f>
        <v>6.6613381477509392E-13</v>
      </c>
      <c r="X12" s="247">
        <f>IFERROR(((+'Sim_Dm_MIP(IxI)'!X12/'MIP(IxI)_TFEVP'!X12)-1)*100,0)</f>
        <v>3.1086244689504383E-13</v>
      </c>
      <c r="Y12" s="247">
        <f>IFERROR(((+'Sim_Dm_MIP(IxI)'!Y12/'MIP(IxI)_TFEVP'!Y12)-1)*100,0)</f>
        <v>-2.4424906541753444E-13</v>
      </c>
      <c r="Z12" s="247">
        <f>IFERROR(((+'Sim_Dm_MIP(IxI)'!Z12/'MIP(IxI)_TFEVP'!Z12)-1)*100,0)</f>
        <v>3.3306690738754696E-13</v>
      </c>
      <c r="AA12" s="247">
        <f>IFERROR(((+'Sim_Dm_MIP(IxI)'!AA12/'MIP(IxI)_TFEVP'!AA12)-1)*100,0)</f>
        <v>-1.6653345369377348E-13</v>
      </c>
      <c r="AB12" s="247">
        <f>IFERROR(((+'Sim_Dm_MIP(IxI)'!AB12/'MIP(IxI)_TFEVP'!AB12)-1)*100,0)</f>
        <v>-2.1094237467877974E-13</v>
      </c>
      <c r="AC12" s="247">
        <f>IFERROR(((+'Sim_Dm_MIP(IxI)'!AC12/'MIP(IxI)_TFEVP'!AC12)-1)*100,0)</f>
        <v>3.3306690738754696E-13</v>
      </c>
      <c r="AD12" s="247">
        <f>IFERROR(((+'Sim_Dm_MIP(IxI)'!AD12/'MIP(IxI)_TFEVP'!AD12)-1)*100,0)</f>
        <v>2.886579864025407E-13</v>
      </c>
      <c r="AE12" s="247">
        <f>IFERROR(((+'Sim_Dm_MIP(IxI)'!AE12/'MIP(IxI)_TFEVP'!AE12)-1)*100,0)</f>
        <v>-6.6613381477509392E-14</v>
      </c>
      <c r="AF12" s="247">
        <f>IFERROR(((+'Sim_Dm_MIP(IxI)'!AF12/'MIP(IxI)_TFEVP'!AF12)-1)*100,0)</f>
        <v>1.9984014443252818E-13</v>
      </c>
      <c r="AG12" s="247">
        <f>IFERROR(((+'Sim_Dm_MIP(IxI)'!AG12/'MIP(IxI)_TFEVP'!AG12)-1)*100,0)</f>
        <v>-5.6621374255882984E-13</v>
      </c>
      <c r="AH12" s="247">
        <f>IFERROR(((+'Sim_Dm_MIP(IxI)'!AH12/'MIP(IxI)_TFEVP'!AH12)-1)*100,0)</f>
        <v>-6.6613381477509392E-14</v>
      </c>
      <c r="AI12" s="247">
        <f>IFERROR(((+'Sim_Dm_MIP(IxI)'!AI12/'MIP(IxI)_TFEVP'!AI12)-1)*100,0)</f>
        <v>-4.4408920985006262E-14</v>
      </c>
      <c r="AJ12" s="247">
        <f>IFERROR(((+'Sim_Dm_MIP(IxI)'!AJ12/'MIP(IxI)_TFEVP'!AJ12)-1)*100,0)</f>
        <v>0</v>
      </c>
      <c r="AK12" s="247">
        <f>IFERROR(((+'Sim_Dm_MIP(IxI)'!AK12/'MIP(IxI)_TFEVP'!AK12)-1)*100,0)</f>
        <v>2.2204460492503131E-14</v>
      </c>
      <c r="AL12" s="247">
        <f>IFERROR(((+'Sim_Dm_MIP(IxI)'!AL12/'MIP(IxI)_TFEVP'!AL12)-1)*100,0)</f>
        <v>2.2204460492503131E-14</v>
      </c>
      <c r="AM12" s="247">
        <f>IFERROR(((+'Sim_Dm_MIP(IxI)'!AM12/'MIP(IxI)_TFEVP'!AM12)-1)*100,0)</f>
        <v>-2.886579864025407E-13</v>
      </c>
      <c r="AN12" s="247">
        <f>IFERROR(((+'Sim_Dm_MIP(IxI)'!AN12/'MIP(IxI)_TFEVP'!AN12)-1)*100,0)</f>
        <v>-1.1102230246251565E-13</v>
      </c>
      <c r="AO12" s="247">
        <f>IFERROR(((+'Sim_Dm_MIP(IxI)'!AO12/'MIP(IxI)_TFEVP'!AO12)-1)*100,0)</f>
        <v>2.2204460492503131E-14</v>
      </c>
      <c r="AP12" s="247">
        <f>IFERROR(((+'Sim_Dm_MIP(IxI)'!AP12/'MIP(IxI)_TFEVP'!AP12)-1)*100,0)</f>
        <v>1.3322676295501878E-13</v>
      </c>
      <c r="AQ12" s="247">
        <f>IFERROR(((+'Sim_Dm_MIP(IxI)'!AQ12/'MIP(IxI)_TFEVP'!AQ12)-1)*100,0)</f>
        <v>4.4408920985006262E-14</v>
      </c>
      <c r="AR12" s="247">
        <f>IFERROR(((+'Sim_Dm_MIP(IxI)'!AR12/'MIP(IxI)_TFEVP'!AR12)-1)*100,0)</f>
        <v>-1.1102230246251565E-14</v>
      </c>
      <c r="AS12" s="247">
        <f>IFERROR(((+'Sim_Dm_MIP(IxI)'!AS12/'MIP(IxI)_TFEVP'!AS12)-1)*100,0)</f>
        <v>4.4408920985006262E-13</v>
      </c>
      <c r="AT12" s="247">
        <f>IFERROR(((+'Sim_Dm_MIP(IxI)'!AT12/'MIP(IxI)_TFEVP'!AT12)-1)*100,0)</f>
        <v>-1.8873791418627661E-13</v>
      </c>
      <c r="AU12" s="247">
        <f>IFERROR(((+'Sim_Dm_MIP(IxI)'!AU12/'MIP(IxI)_TFEVP'!AU12)-1)*100,0)</f>
        <v>8.8817841970012523E-14</v>
      </c>
      <c r="AV12" s="247">
        <f>IFERROR(((+'Sim_Dm_MIP(IxI)'!AV12/'MIP(IxI)_TFEVP'!AV12)-1)*100,0)</f>
        <v>-1.9984014443252818E-13</v>
      </c>
      <c r="AW12" s="247">
        <f>IFERROR(((+'Sim_Dm_MIP(IxI)'!AW12/'MIP(IxI)_TFEVP'!AW12)-1)*100,0)</f>
        <v>5.1070259132757201E-13</v>
      </c>
      <c r="AX12" s="247">
        <f>IFERROR(((+'Sim_Dm_MIP(IxI)'!AX12/'MIP(IxI)_TFEVP'!AX12)-1)*100,0)</f>
        <v>-1.5543122344752192E-13</v>
      </c>
      <c r="AY12" s="247">
        <f>IFERROR(((+'Sim_Dm_MIP(IxI)'!AY12/'MIP(IxI)_TFEVP'!AY12)-1)*100,0)</f>
        <v>8.8817841970012523E-14</v>
      </c>
      <c r="AZ12" s="247">
        <f>IFERROR(((+'Sim_Dm_MIP(IxI)'!AZ12/'MIP(IxI)_TFEVP'!AZ12)-1)*100,0)</f>
        <v>-4.4408920985006262E-14</v>
      </c>
      <c r="BA12" s="247">
        <f>IFERROR(((+'Sim_Dm_MIP(IxI)'!BA12/'MIP(IxI)_TFEVP'!BA12)-1)*100,0)</f>
        <v>2.886579864025407E-13</v>
      </c>
      <c r="BB12" s="247">
        <f>IFERROR(((+'Sim_Dm_MIP(IxI)'!BB12/'MIP(IxI)_TFEVP'!BB12)-1)*100,0)</f>
        <v>8.8817841970012523E-14</v>
      </c>
      <c r="BC12" s="247">
        <f>IFERROR(((+'Sim_Dm_MIP(IxI)'!BC12/'MIP(IxI)_TFEVP'!BC12)-1)*100,0)</f>
        <v>-2.9976021664879227E-13</v>
      </c>
      <c r="BD12" s="247">
        <f>IFERROR(((+'Sim_Dm_MIP(IxI)'!BD12/'MIP(IxI)_TFEVP'!BD12)-1)*100,0)</f>
        <v>6.6613381477509392E-14</v>
      </c>
      <c r="BE12" s="247">
        <f>IFERROR(((+'Sim_Dm_MIP(IxI)'!BE12/'MIP(IxI)_TFEVP'!BE12)-1)*100,0)</f>
        <v>3.9968028886505635E-13</v>
      </c>
      <c r="BF12" s="247">
        <f>IFERROR(((+'Sim_Dm_MIP(IxI)'!BF12/'MIP(IxI)_TFEVP'!BF12)-1)*100,0)</f>
        <v>2.2204460492503131E-14</v>
      </c>
      <c r="BG12" s="247">
        <f>IFERROR(((+'Sim_Dm_MIP(IxI)'!BG12/'MIP(IxI)_TFEVP'!BG12)-1)*100,0)</f>
        <v>-6.6613381477509392E-14</v>
      </c>
      <c r="BH12" s="247">
        <f>IFERROR(((+'Sim_Dm_MIP(IxI)'!BH12/'MIP(IxI)_TFEVP'!BH12)-1)*100,0)</f>
        <v>-7.7715611723760958E-14</v>
      </c>
      <c r="BI12" s="247">
        <f>IFERROR(((+'Sim_Dm_MIP(IxI)'!BI12/'MIP(IxI)_TFEVP'!BI12)-1)*100,0)</f>
        <v>-7.7715611723760958E-14</v>
      </c>
      <c r="BJ12" s="247">
        <f>IFERROR(((+'Sim_Dm_MIP(IxI)'!BJ12/'MIP(IxI)_TFEVP'!BJ12)-1)*100,0)</f>
        <v>-1.4432899320127035E-13</v>
      </c>
      <c r="BK12" s="247">
        <f>IFERROR(((+'Sim_Dm_MIP(IxI)'!BK12/'MIP(IxI)_TFEVP'!BK12)-1)*100,0)</f>
        <v>1.5543122344752192E-13</v>
      </c>
      <c r="BL12" s="247">
        <f>IFERROR(((+'Sim_Dm_MIP(IxI)'!BL12/'MIP(IxI)_TFEVP'!BL12)-1)*100,0)</f>
        <v>-1.6653345369377348E-13</v>
      </c>
      <c r="BM12" s="247">
        <f>IFERROR(((+'Sim_Dm_MIP(IxI)'!BM12/'MIP(IxI)_TFEVP'!BM12)-1)*100,0)</f>
        <v>1.9984014443252818E-13</v>
      </c>
      <c r="BN12" s="247">
        <f>IFERROR(((+'Sim_Dm_MIP(IxI)'!BN12/'MIP(IxI)_TFEVP'!BN12)-1)*100,0)</f>
        <v>-1.2212453270876722E-13</v>
      </c>
      <c r="BO12" s="247">
        <f>IFERROR(((+'Sim_Dm_MIP(IxI)'!BO12/'MIP(IxI)_TFEVP'!BO12)-1)*100,0)</f>
        <v>-3.1086244689504383E-13</v>
      </c>
      <c r="BP12" s="247">
        <f>IFERROR(((+'Sim_Dm_MIP(IxI)'!BP12/'MIP(IxI)_TFEVP'!BP12)-1)*100,0)</f>
        <v>3.3306690738754696E-13</v>
      </c>
      <c r="BQ12" s="247">
        <f>IFERROR(((+'Sim_Dm_MIP(IxI)'!BQ12/'MIP(IxI)_TFEVP'!BQ12)-1)*100,0)</f>
        <v>-2.3314683517128287E-13</v>
      </c>
      <c r="BR12" s="247">
        <f>IFERROR(((+'Sim_Dm_MIP(IxI)'!BR12/'MIP(IxI)_TFEVP'!BR12)-1)*100,0)</f>
        <v>2.4424906541753444E-13</v>
      </c>
      <c r="BS12" s="247">
        <f>IFERROR(((+'Sim_Dm_MIP(IxI)'!BS12/'MIP(IxI)_TFEVP'!BS12)-1)*100,0)</f>
        <v>3.5527136788005009E-13</v>
      </c>
      <c r="BT12" s="247">
        <f>IFERROR(((+'Sim_Dm_MIP(IxI)'!BT12/'MIP(IxI)_TFEVP'!BT12)-1)*100,0)</f>
        <v>8.8817841970012523E-14</v>
      </c>
      <c r="BU12" s="247">
        <f>IFERROR(((+'Sim_Dm_MIP(IxI)'!BU12/'MIP(IxI)_TFEVP'!BU12)-1)*100,0)</f>
        <v>3.5527136788005009E-13</v>
      </c>
      <c r="BV12" s="247">
        <f>IFERROR(((+'Sim_Dm_MIP(IxI)'!BV12/'MIP(IxI)_TFEVP'!BV12)-1)*100,0)</f>
        <v>-2.1094237467877974E-13</v>
      </c>
      <c r="BW12" s="247">
        <f>IFERROR(((+'Sim_Dm_MIP(IxI)'!BW12/'MIP(IxI)_TFEVP'!BW12)-1)*100,0)</f>
        <v>6.6613381477509392E-14</v>
      </c>
      <c r="BX12" s="247">
        <f>IFERROR(((+'Sim_Dm_MIP(IxI)'!BX12/'MIP(IxI)_TFEVP'!BX12)-1)*100,0)</f>
        <v>-1.8873791418627661E-13</v>
      </c>
      <c r="BY12" s="247">
        <f>IFERROR(((+'Sim_Dm_MIP(IxI)'!BY12/'MIP(IxI)_TFEVP'!BY12)-1)*100,0)</f>
        <v>1.1102230246251565E-13</v>
      </c>
      <c r="BZ12" s="247">
        <f>IFERROR(((+'Sim_Dm_MIP(IxI)'!BZ12/'MIP(IxI)_TFEVP'!BZ12)-1)*100,0)</f>
        <v>-1.5543122344752192E-13</v>
      </c>
      <c r="CA12" s="265">
        <f>IFERROR(((+'Sim_Dm_MIP(IxI)'!CA12/'MIP(IxI)_TFEVP'!CA12)-1)*100,0)</f>
        <v>0</v>
      </c>
      <c r="CB12" s="256">
        <f>IFERROR(((+'Sim_Dm_MIP(IxI)'!CB12/'MIP(IxI)_TFEVP'!CB12)-1)*100,0)</f>
        <v>-3.3306690738754696E-13</v>
      </c>
      <c r="CC12" s="246">
        <f>IFERROR(((+'Sim_Dm_MIP(IxI)'!CC12/'MIP(IxI)_TFEVP'!CC12)-1)*100,0)</f>
        <v>0</v>
      </c>
      <c r="CD12" s="247">
        <f>IFERROR(((+'Sim_Dm_MIP(IxI)'!CD12/'MIP(IxI)_TFEVP'!CD12)-1)*100,0)</f>
        <v>0</v>
      </c>
      <c r="CE12" s="247">
        <f>IFERROR(((+'Sim_Dm_MIP(IxI)'!CE12/'MIP(IxI)_TFEVP'!CE12)-1)*100,0)</f>
        <v>0</v>
      </c>
      <c r="CF12" s="247">
        <f>IFERROR(((+'Sim_Dm_MIP(IxI)'!CF12/'MIP(IxI)_TFEVP'!CF12)-1)*100,0)</f>
        <v>0</v>
      </c>
      <c r="CG12" s="247">
        <f>IFERROR(((+'Sim_Dm_MIP(IxI)'!CG12/'MIP(IxI)_TFEVP'!CG12)-1)*100,0)</f>
        <v>0</v>
      </c>
      <c r="CH12" s="248">
        <f>IFERROR(((+'Sim_Dm_MIP(IxI)'!CH12/'MIP(IxI)_TFEVP'!CH12)-1)*100,0)</f>
        <v>0</v>
      </c>
      <c r="CI12" s="279">
        <f>IFERROR(((+'Sim_Dm_MIP(IxI)'!CI12/'MIP(IxI)_TFEVP'!CI12)-1)*100,0)</f>
        <v>-4.4408920985006262E-14</v>
      </c>
    </row>
    <row r="13" spans="1:93" ht="19.5" x14ac:dyDescent="0.25">
      <c r="A13" s="30"/>
      <c r="B13" s="42" t="s">
        <v>4</v>
      </c>
      <c r="C13" s="43" t="s">
        <v>115</v>
      </c>
      <c r="D13" s="246">
        <f>IFERROR(((+'Sim_Dm_MIP(IxI)'!D13/'MIP(IxI)_TFEVP'!D13)-1)*100,0)</f>
        <v>2.2204460492503131E-14</v>
      </c>
      <c r="E13" s="247">
        <f>IFERROR(((+'Sim_Dm_MIP(IxI)'!E13/'MIP(IxI)_TFEVP'!E13)-1)*100,0)</f>
        <v>3.7747582837255322E-13</v>
      </c>
      <c r="F13" s="247">
        <f>IFERROR(((+'Sim_Dm_MIP(IxI)'!F13/'MIP(IxI)_TFEVP'!F13)-1)*100,0)</f>
        <v>-1.9984014443252818E-13</v>
      </c>
      <c r="G13" s="247">
        <f>IFERROR(((+'Sim_Dm_MIP(IxI)'!G13/'MIP(IxI)_TFEVP'!G13)-1)*100,0)</f>
        <v>1.7763568394002505E-13</v>
      </c>
      <c r="H13" s="247">
        <f>IFERROR(((+'Sim_Dm_MIP(IxI)'!H13/'MIP(IxI)_TFEVP'!H13)-1)*100,0)</f>
        <v>-3.3306690738754696E-14</v>
      </c>
      <c r="I13" s="247">
        <f>IFERROR(((+'Sim_Dm_MIP(IxI)'!I13/'MIP(IxI)_TFEVP'!I13)-1)*100,0)</f>
        <v>-3.3306690738754696E-13</v>
      </c>
      <c r="J13" s="247">
        <f>IFERROR(((+'Sim_Dm_MIP(IxI)'!J13/'MIP(IxI)_TFEVP'!J13)-1)*100,0)</f>
        <v>6.8833827526759706E-13</v>
      </c>
      <c r="K13" s="247">
        <f>IFERROR(((+'Sim_Dm_MIP(IxI)'!K13/'MIP(IxI)_TFEVP'!K13)-1)*100,0)</f>
        <v>1.5543122344752192E-13</v>
      </c>
      <c r="L13" s="247">
        <f>IFERROR(((+'Sim_Dm_MIP(IxI)'!L13/'MIP(IxI)_TFEVP'!L13)-1)*100,0)</f>
        <v>0</v>
      </c>
      <c r="M13" s="247">
        <f>IFERROR(((+'Sim_Dm_MIP(IxI)'!M13/'MIP(IxI)_TFEVP'!M13)-1)*100,0)</f>
        <v>3.3306690738754696E-13</v>
      </c>
      <c r="N13" s="247">
        <f>IFERROR(((+'Sim_Dm_MIP(IxI)'!N13/'MIP(IxI)_TFEVP'!N13)-1)*100,0)</f>
        <v>2.2204460492503131E-14</v>
      </c>
      <c r="O13" s="247">
        <f>IFERROR(((+'Sim_Dm_MIP(IxI)'!O13/'MIP(IxI)_TFEVP'!O13)-1)*100,0)</f>
        <v>-7.7715611723760958E-14</v>
      </c>
      <c r="P13" s="247">
        <f>IFERROR(((+'Sim_Dm_MIP(IxI)'!P13/'MIP(IxI)_TFEVP'!P13)-1)*100,0)</f>
        <v>-1.6653345369377348E-13</v>
      </c>
      <c r="Q13" s="247">
        <f>IFERROR(((+'Sim_Dm_MIP(IxI)'!Q13/'MIP(IxI)_TFEVP'!Q13)-1)*100,0)</f>
        <v>4.4408920985006262E-13</v>
      </c>
      <c r="R13" s="247">
        <f>IFERROR(((+'Sim_Dm_MIP(IxI)'!R13/'MIP(IxI)_TFEVP'!R13)-1)*100,0)</f>
        <v>2.886579864025407E-13</v>
      </c>
      <c r="S13" s="247">
        <f>IFERROR(((+'Sim_Dm_MIP(IxI)'!S13/'MIP(IxI)_TFEVP'!S13)-1)*100,0)</f>
        <v>-1.4432899320127035E-13</v>
      </c>
      <c r="T13" s="247">
        <f>IFERROR(((+'Sim_Dm_MIP(IxI)'!T13/'MIP(IxI)_TFEVP'!T13)-1)*100,0)</f>
        <v>-2.6645352591003757E-13</v>
      </c>
      <c r="U13" s="247">
        <f>IFERROR(((+'Sim_Dm_MIP(IxI)'!U13/'MIP(IxI)_TFEVP'!U13)-1)*100,0)</f>
        <v>1.9984014443252818E-13</v>
      </c>
      <c r="V13" s="247">
        <f>IFERROR(((+'Sim_Dm_MIP(IxI)'!V13/'MIP(IxI)_TFEVP'!V13)-1)*100,0)</f>
        <v>-4.5519144009631418E-13</v>
      </c>
      <c r="W13" s="247">
        <f>IFERROR(((+'Sim_Dm_MIP(IxI)'!W13/'MIP(IxI)_TFEVP'!W13)-1)*100,0)</f>
        <v>6.8833827526759706E-13</v>
      </c>
      <c r="X13" s="247">
        <f>IFERROR(((+'Sim_Dm_MIP(IxI)'!X13/'MIP(IxI)_TFEVP'!X13)-1)*100,0)</f>
        <v>-1.5543122344752192E-13</v>
      </c>
      <c r="Y13" s="247">
        <f>IFERROR(((+'Sim_Dm_MIP(IxI)'!Y13/'MIP(IxI)_TFEVP'!Y13)-1)*100,0)</f>
        <v>-2.55351295663786E-13</v>
      </c>
      <c r="Z13" s="247">
        <f>IFERROR(((+'Sim_Dm_MIP(IxI)'!Z13/'MIP(IxI)_TFEVP'!Z13)-1)*100,0)</f>
        <v>7.3274719625260332E-13</v>
      </c>
      <c r="AA13" s="247">
        <f>IFERROR(((+'Sim_Dm_MIP(IxI)'!AA13/'MIP(IxI)_TFEVP'!AA13)-1)*100,0)</f>
        <v>-2.4424906541753444E-13</v>
      </c>
      <c r="AB13" s="247">
        <f>IFERROR(((+'Sim_Dm_MIP(IxI)'!AB13/'MIP(IxI)_TFEVP'!AB13)-1)*100,0)</f>
        <v>-5.5511151231257827E-13</v>
      </c>
      <c r="AC13" s="247">
        <f>IFERROR(((+'Sim_Dm_MIP(IxI)'!AC13/'MIP(IxI)_TFEVP'!AC13)-1)*100,0)</f>
        <v>1.1102230246251565E-13</v>
      </c>
      <c r="AD13" s="247">
        <f>IFERROR(((+'Sim_Dm_MIP(IxI)'!AD13/'MIP(IxI)_TFEVP'!AD13)-1)*100,0)</f>
        <v>3.9968028886505635E-13</v>
      </c>
      <c r="AE13" s="247">
        <f>IFERROR(((+'Sim_Dm_MIP(IxI)'!AE13/'MIP(IxI)_TFEVP'!AE13)-1)*100,0)</f>
        <v>-8.8817841970012523E-14</v>
      </c>
      <c r="AF13" s="247">
        <f>IFERROR(((+'Sim_Dm_MIP(IxI)'!AF13/'MIP(IxI)_TFEVP'!AF13)-1)*100,0)</f>
        <v>-8.8817841970012523E-14</v>
      </c>
      <c r="AG13" s="247">
        <f>IFERROR(((+'Sim_Dm_MIP(IxI)'!AG13/'MIP(IxI)_TFEVP'!AG13)-1)*100,0)</f>
        <v>-4.4408920985006262E-13</v>
      </c>
      <c r="AH13" s="247">
        <f>IFERROR(((+'Sim_Dm_MIP(IxI)'!AH13/'MIP(IxI)_TFEVP'!AH13)-1)*100,0)</f>
        <v>-1.9984014443252818E-13</v>
      </c>
      <c r="AI13" s="247">
        <f>IFERROR(((+'Sim_Dm_MIP(IxI)'!AI13/'MIP(IxI)_TFEVP'!AI13)-1)*100,0)</f>
        <v>-1.4432899320127035E-13</v>
      </c>
      <c r="AJ13" s="247">
        <f>IFERROR(((+'Sim_Dm_MIP(IxI)'!AJ13/'MIP(IxI)_TFEVP'!AJ13)-1)*100,0)</f>
        <v>0</v>
      </c>
      <c r="AK13" s="247">
        <f>IFERROR(((+'Sim_Dm_MIP(IxI)'!AK13/'MIP(IxI)_TFEVP'!AK13)-1)*100,0)</f>
        <v>2.6645352591003757E-13</v>
      </c>
      <c r="AL13" s="247">
        <f>IFERROR(((+'Sim_Dm_MIP(IxI)'!AL13/'MIP(IxI)_TFEVP'!AL13)-1)*100,0)</f>
        <v>-1.9984014443252818E-13</v>
      </c>
      <c r="AM13" s="247">
        <f>IFERROR(((+'Sim_Dm_MIP(IxI)'!AM13/'MIP(IxI)_TFEVP'!AM13)-1)*100,0)</f>
        <v>-3.4416913763379853E-13</v>
      </c>
      <c r="AN13" s="247">
        <f>IFERROR(((+'Sim_Dm_MIP(IxI)'!AN13/'MIP(IxI)_TFEVP'!AN13)-1)*100,0)</f>
        <v>-3.5527136788005009E-13</v>
      </c>
      <c r="AO13" s="247">
        <f>IFERROR(((+'Sim_Dm_MIP(IxI)'!AO13/'MIP(IxI)_TFEVP'!AO13)-1)*100,0)</f>
        <v>1.5543122344752192E-13</v>
      </c>
      <c r="AP13" s="247">
        <f>IFERROR(((+'Sim_Dm_MIP(IxI)'!AP13/'MIP(IxI)_TFEVP'!AP13)-1)*100,0)</f>
        <v>2.6645352591003757E-13</v>
      </c>
      <c r="AQ13" s="247">
        <f>IFERROR(((+'Sim_Dm_MIP(IxI)'!AQ13/'MIP(IxI)_TFEVP'!AQ13)-1)*100,0)</f>
        <v>2.6645352591003757E-13</v>
      </c>
      <c r="AR13" s="247">
        <f>IFERROR(((+'Sim_Dm_MIP(IxI)'!AR13/'MIP(IxI)_TFEVP'!AR13)-1)*100,0)</f>
        <v>-3.1086244689504383E-13</v>
      </c>
      <c r="AS13" s="247">
        <f>IFERROR(((+'Sim_Dm_MIP(IxI)'!AS13/'MIP(IxI)_TFEVP'!AS13)-1)*100,0)</f>
        <v>9.5479180117763462E-13</v>
      </c>
      <c r="AT13" s="247">
        <f>IFERROR(((+'Sim_Dm_MIP(IxI)'!AT13/'MIP(IxI)_TFEVP'!AT13)-1)*100,0)</f>
        <v>2.4424906541753444E-13</v>
      </c>
      <c r="AU13" s="247">
        <f>IFERROR(((+'Sim_Dm_MIP(IxI)'!AU13/'MIP(IxI)_TFEVP'!AU13)-1)*100,0)</f>
        <v>5.9952043329758453E-13</v>
      </c>
      <c r="AV13" s="247">
        <f>IFERROR(((+'Sim_Dm_MIP(IxI)'!AV13/'MIP(IxI)_TFEVP'!AV13)-1)*100,0)</f>
        <v>-3.3306690738754696E-13</v>
      </c>
      <c r="AW13" s="247">
        <f>IFERROR(((+'Sim_Dm_MIP(IxI)'!AW13/'MIP(IxI)_TFEVP'!AW13)-1)*100,0)</f>
        <v>1.1102230246251565E-13</v>
      </c>
      <c r="AX13" s="247">
        <f>IFERROR(((+'Sim_Dm_MIP(IxI)'!AX13/'MIP(IxI)_TFEVP'!AX13)-1)*100,0)</f>
        <v>6.6613381477509392E-14</v>
      </c>
      <c r="AY13" s="247">
        <f>IFERROR(((+'Sim_Dm_MIP(IxI)'!AY13/'MIP(IxI)_TFEVP'!AY13)-1)*100,0)</f>
        <v>-1.5543122344752192E-13</v>
      </c>
      <c r="AZ13" s="247">
        <f>IFERROR(((+'Sim_Dm_MIP(IxI)'!AZ13/'MIP(IxI)_TFEVP'!AZ13)-1)*100,0)</f>
        <v>0</v>
      </c>
      <c r="BA13" s="247">
        <f>IFERROR(((+'Sim_Dm_MIP(IxI)'!BA13/'MIP(IxI)_TFEVP'!BA13)-1)*100,0)</f>
        <v>2.2204460492503131E-13</v>
      </c>
      <c r="BB13" s="247">
        <f>IFERROR(((+'Sim_Dm_MIP(IxI)'!BB13/'MIP(IxI)_TFEVP'!BB13)-1)*100,0)</f>
        <v>-5.5511151231257827E-14</v>
      </c>
      <c r="BC13" s="247">
        <f>IFERROR(((+'Sim_Dm_MIP(IxI)'!BC13/'MIP(IxI)_TFEVP'!BC13)-1)*100,0)</f>
        <v>-1.8873791418627661E-13</v>
      </c>
      <c r="BD13" s="247">
        <f>IFERROR(((+'Sim_Dm_MIP(IxI)'!BD13/'MIP(IxI)_TFEVP'!BD13)-1)*100,0)</f>
        <v>-2.886579864025407E-13</v>
      </c>
      <c r="BE13" s="247">
        <f>IFERROR(((+'Sim_Dm_MIP(IxI)'!BE13/'MIP(IxI)_TFEVP'!BE13)-1)*100,0)</f>
        <v>1.1102230246251565E-13</v>
      </c>
      <c r="BF13" s="247">
        <f>IFERROR(((+'Sim_Dm_MIP(IxI)'!BF13/'MIP(IxI)_TFEVP'!BF13)-1)*100,0)</f>
        <v>1.5543122344752192E-13</v>
      </c>
      <c r="BG13" s="247">
        <f>IFERROR(((+'Sim_Dm_MIP(IxI)'!BG13/'MIP(IxI)_TFEVP'!BG13)-1)*100,0)</f>
        <v>-1.7763568394002505E-13</v>
      </c>
      <c r="BH13" s="247">
        <f>IFERROR(((+'Sim_Dm_MIP(IxI)'!BH13/'MIP(IxI)_TFEVP'!BH13)-1)*100,0)</f>
        <v>-5.5511151231257827E-14</v>
      </c>
      <c r="BI13" s="247">
        <f>IFERROR(((+'Sim_Dm_MIP(IxI)'!BI13/'MIP(IxI)_TFEVP'!BI13)-1)*100,0)</f>
        <v>2.2204460492503131E-13</v>
      </c>
      <c r="BJ13" s="247">
        <f>IFERROR(((+'Sim_Dm_MIP(IxI)'!BJ13/'MIP(IxI)_TFEVP'!BJ13)-1)*100,0)</f>
        <v>4.4408920985006262E-14</v>
      </c>
      <c r="BK13" s="247">
        <f>IFERROR(((+'Sim_Dm_MIP(IxI)'!BK13/'MIP(IxI)_TFEVP'!BK13)-1)*100,0)</f>
        <v>-2.2204460492503131E-14</v>
      </c>
      <c r="BL13" s="247">
        <f>IFERROR(((+'Sim_Dm_MIP(IxI)'!BL13/'MIP(IxI)_TFEVP'!BL13)-1)*100,0)</f>
        <v>-1.6653345369377348E-13</v>
      </c>
      <c r="BM13" s="247">
        <f>IFERROR(((+'Sim_Dm_MIP(IxI)'!BM13/'MIP(IxI)_TFEVP'!BM13)-1)*100,0)</f>
        <v>3.1086244689504383E-13</v>
      </c>
      <c r="BN13" s="247">
        <f>IFERROR(((+'Sim_Dm_MIP(IxI)'!BN13/'MIP(IxI)_TFEVP'!BN13)-1)*100,0)</f>
        <v>-2.2204460492503131E-14</v>
      </c>
      <c r="BO13" s="247">
        <f>IFERROR(((+'Sim_Dm_MIP(IxI)'!BO13/'MIP(IxI)_TFEVP'!BO13)-1)*100,0)</f>
        <v>0</v>
      </c>
      <c r="BP13" s="247">
        <f>IFERROR(((+'Sim_Dm_MIP(IxI)'!BP13/'MIP(IxI)_TFEVP'!BP13)-1)*100,0)</f>
        <v>1.1102230246251565E-13</v>
      </c>
      <c r="BQ13" s="247">
        <f>IFERROR(((+'Sim_Dm_MIP(IxI)'!BQ13/'MIP(IxI)_TFEVP'!BQ13)-1)*100,0)</f>
        <v>-3.3306690738754696E-14</v>
      </c>
      <c r="BR13" s="247">
        <f>IFERROR(((+'Sim_Dm_MIP(IxI)'!BR13/'MIP(IxI)_TFEVP'!BR13)-1)*100,0)</f>
        <v>-2.9976021664879227E-13</v>
      </c>
      <c r="BS13" s="247">
        <f>IFERROR(((+'Sim_Dm_MIP(IxI)'!BS13/'MIP(IxI)_TFEVP'!BS13)-1)*100,0)</f>
        <v>6.2172489379008766E-13</v>
      </c>
      <c r="BT13" s="247">
        <f>IFERROR(((+'Sim_Dm_MIP(IxI)'!BT13/'MIP(IxI)_TFEVP'!BT13)-1)*100,0)</f>
        <v>5.1070259132757201E-13</v>
      </c>
      <c r="BU13" s="247">
        <f>IFERROR(((+'Sim_Dm_MIP(IxI)'!BU13/'MIP(IxI)_TFEVP'!BU13)-1)*100,0)</f>
        <v>3.1086244689504383E-13</v>
      </c>
      <c r="BV13" s="247">
        <f>IFERROR(((+'Sim_Dm_MIP(IxI)'!BV13/'MIP(IxI)_TFEVP'!BV13)-1)*100,0)</f>
        <v>4.2188474935755949E-13</v>
      </c>
      <c r="BW13" s="247">
        <f>IFERROR(((+'Sim_Dm_MIP(IxI)'!BW13/'MIP(IxI)_TFEVP'!BW13)-1)*100,0)</f>
        <v>1.5543122344752192E-13</v>
      </c>
      <c r="BX13" s="247">
        <f>IFERROR(((+'Sim_Dm_MIP(IxI)'!BX13/'MIP(IxI)_TFEVP'!BX13)-1)*100,0)</f>
        <v>1.1102230246251565E-13</v>
      </c>
      <c r="BY13" s="247">
        <f>IFERROR(((+'Sim_Dm_MIP(IxI)'!BY13/'MIP(IxI)_TFEVP'!BY13)-1)*100,0)</f>
        <v>1.5543122344752192E-13</v>
      </c>
      <c r="BZ13" s="247">
        <f>IFERROR(((+'Sim_Dm_MIP(IxI)'!BZ13/'MIP(IxI)_TFEVP'!BZ13)-1)*100,0)</f>
        <v>-2.1094237467877974E-13</v>
      </c>
      <c r="CA13" s="265">
        <f>IFERROR(((+'Sim_Dm_MIP(IxI)'!CA13/'MIP(IxI)_TFEVP'!CA13)-1)*100,0)</f>
        <v>0</v>
      </c>
      <c r="CB13" s="256">
        <f>IFERROR(((+'Sim_Dm_MIP(IxI)'!CB13/'MIP(IxI)_TFEVP'!CB13)-1)*100,0)</f>
        <v>4.4408920985006262E-14</v>
      </c>
      <c r="CC13" s="246">
        <f>IFERROR(((+'Sim_Dm_MIP(IxI)'!CC13/'MIP(IxI)_TFEVP'!CC13)-1)*100,0)</f>
        <v>0</v>
      </c>
      <c r="CD13" s="247">
        <f>IFERROR(((+'Sim_Dm_MIP(IxI)'!CD13/'MIP(IxI)_TFEVP'!CD13)-1)*100,0)</f>
        <v>0</v>
      </c>
      <c r="CE13" s="247">
        <f>IFERROR(((+'Sim_Dm_MIP(IxI)'!CE13/'MIP(IxI)_TFEVP'!CE13)-1)*100,0)</f>
        <v>0</v>
      </c>
      <c r="CF13" s="247">
        <f>IFERROR(((+'Sim_Dm_MIP(IxI)'!CF13/'MIP(IxI)_TFEVP'!CF13)-1)*100,0)</f>
        <v>0</v>
      </c>
      <c r="CG13" s="247">
        <f>IFERROR(((+'Sim_Dm_MIP(IxI)'!CG13/'MIP(IxI)_TFEVP'!CG13)-1)*100,0)</f>
        <v>0</v>
      </c>
      <c r="CH13" s="248">
        <f>IFERROR(((+'Sim_Dm_MIP(IxI)'!CH13/'MIP(IxI)_TFEVP'!CH13)-1)*100,0)</f>
        <v>0</v>
      </c>
      <c r="CI13" s="279">
        <f>IFERROR(((+'Sim_Dm_MIP(IxI)'!CI13/'MIP(IxI)_TFEVP'!CI13)-1)*100,0)</f>
        <v>-7.7715611723760958E-14</v>
      </c>
    </row>
    <row r="14" spans="1:93" ht="19.5" x14ac:dyDescent="0.25">
      <c r="A14" s="30"/>
      <c r="B14" s="42" t="s">
        <v>5</v>
      </c>
      <c r="C14" s="43" t="s">
        <v>116</v>
      </c>
      <c r="D14" s="246">
        <f>IFERROR(((+'Sim_Dm_MIP(IxI)'!D14/'MIP(IxI)_TFEVP'!D14)-1)*100,0)</f>
        <v>8.8817841970012523E-14</v>
      </c>
      <c r="E14" s="247">
        <f>IFERROR(((+'Sim_Dm_MIP(IxI)'!E14/'MIP(IxI)_TFEVP'!E14)-1)*100,0)</f>
        <v>-5.5511151231257827E-14</v>
      </c>
      <c r="F14" s="247">
        <f>IFERROR(((+'Sim_Dm_MIP(IxI)'!F14/'MIP(IxI)_TFEVP'!F14)-1)*100,0)</f>
        <v>-9.9920072216264089E-14</v>
      </c>
      <c r="G14" s="247">
        <f>IFERROR(((+'Sim_Dm_MIP(IxI)'!G14/'MIP(IxI)_TFEVP'!G14)-1)*100,0)</f>
        <v>-7.7715611723760958E-14</v>
      </c>
      <c r="H14" s="247">
        <f>IFERROR(((+'Sim_Dm_MIP(IxI)'!H14/'MIP(IxI)_TFEVP'!H14)-1)*100,0)</f>
        <v>1.3322676295501878E-13</v>
      </c>
      <c r="I14" s="247">
        <f>IFERROR(((+'Sim_Dm_MIP(IxI)'!I14/'MIP(IxI)_TFEVP'!I14)-1)*100,0)</f>
        <v>-7.5495165674510645E-13</v>
      </c>
      <c r="J14" s="247">
        <f>IFERROR(((+'Sim_Dm_MIP(IxI)'!J14/'MIP(IxI)_TFEVP'!J14)-1)*100,0)</f>
        <v>3.7747582837255322E-13</v>
      </c>
      <c r="K14" s="247">
        <f>IFERROR(((+'Sim_Dm_MIP(IxI)'!K14/'MIP(IxI)_TFEVP'!K14)-1)*100,0)</f>
        <v>4.4408920985006262E-14</v>
      </c>
      <c r="L14" s="247">
        <f>IFERROR(((+'Sim_Dm_MIP(IxI)'!L14/'MIP(IxI)_TFEVP'!L14)-1)*100,0)</f>
        <v>0</v>
      </c>
      <c r="M14" s="247">
        <f>IFERROR(((+'Sim_Dm_MIP(IxI)'!M14/'MIP(IxI)_TFEVP'!M14)-1)*100,0)</f>
        <v>-2.3314683517128287E-13</v>
      </c>
      <c r="N14" s="247">
        <f>IFERROR(((+'Sim_Dm_MIP(IxI)'!N14/'MIP(IxI)_TFEVP'!N14)-1)*100,0)</f>
        <v>-1.1102230246251565E-13</v>
      </c>
      <c r="O14" s="247">
        <f>IFERROR(((+'Sim_Dm_MIP(IxI)'!O14/'MIP(IxI)_TFEVP'!O14)-1)*100,0)</f>
        <v>1.1102230246251565E-13</v>
      </c>
      <c r="P14" s="247">
        <f>IFERROR(((+'Sim_Dm_MIP(IxI)'!P14/'MIP(IxI)_TFEVP'!P14)-1)*100,0)</f>
        <v>8.8817841970012523E-14</v>
      </c>
      <c r="Q14" s="247">
        <f>IFERROR(((+'Sim_Dm_MIP(IxI)'!Q14/'MIP(IxI)_TFEVP'!Q14)-1)*100,0)</f>
        <v>3.7747582837255322E-13</v>
      </c>
      <c r="R14" s="247">
        <f>IFERROR(((+'Sim_Dm_MIP(IxI)'!R14/'MIP(IxI)_TFEVP'!R14)-1)*100,0)</f>
        <v>1.1102230246251565E-13</v>
      </c>
      <c r="S14" s="247">
        <f>IFERROR(((+'Sim_Dm_MIP(IxI)'!S14/'MIP(IxI)_TFEVP'!S14)-1)*100,0)</f>
        <v>1.3322676295501878E-13</v>
      </c>
      <c r="T14" s="247">
        <f>IFERROR(((+'Sim_Dm_MIP(IxI)'!T14/'MIP(IxI)_TFEVP'!T14)-1)*100,0)</f>
        <v>-2.1094237467877974E-13</v>
      </c>
      <c r="U14" s="247">
        <f>IFERROR(((+'Sim_Dm_MIP(IxI)'!U14/'MIP(IxI)_TFEVP'!U14)-1)*100,0)</f>
        <v>3.1086244689504383E-13</v>
      </c>
      <c r="V14" s="247">
        <f>IFERROR(((+'Sim_Dm_MIP(IxI)'!V14/'MIP(IxI)_TFEVP'!V14)-1)*100,0)</f>
        <v>-3.4416913763379853E-13</v>
      </c>
      <c r="W14" s="247">
        <f>IFERROR(((+'Sim_Dm_MIP(IxI)'!W14/'MIP(IxI)_TFEVP'!W14)-1)*100,0)</f>
        <v>8.4376949871511897E-13</v>
      </c>
      <c r="X14" s="247">
        <f>IFERROR(((+'Sim_Dm_MIP(IxI)'!X14/'MIP(IxI)_TFEVP'!X14)-1)*100,0)</f>
        <v>-1.6653345369377348E-13</v>
      </c>
      <c r="Y14" s="247">
        <f>IFERROR(((+'Sim_Dm_MIP(IxI)'!Y14/'MIP(IxI)_TFEVP'!Y14)-1)*100,0)</f>
        <v>-7.4384942649885488E-13</v>
      </c>
      <c r="Z14" s="247">
        <f>IFERROR(((+'Sim_Dm_MIP(IxI)'!Z14/'MIP(IxI)_TFEVP'!Z14)-1)*100,0)</f>
        <v>4.8849813083506888E-13</v>
      </c>
      <c r="AA14" s="247">
        <f>IFERROR(((+'Sim_Dm_MIP(IxI)'!AA14/'MIP(IxI)_TFEVP'!AA14)-1)*100,0)</f>
        <v>1.1102230246251565E-13</v>
      </c>
      <c r="AB14" s="247">
        <f>IFERROR(((+'Sim_Dm_MIP(IxI)'!AB14/'MIP(IxI)_TFEVP'!AB14)-1)*100,0)</f>
        <v>-1.1102230246251565E-13</v>
      </c>
      <c r="AC14" s="247">
        <f>IFERROR(((+'Sim_Dm_MIP(IxI)'!AC14/'MIP(IxI)_TFEVP'!AC14)-1)*100,0)</f>
        <v>3.3306690738754696E-13</v>
      </c>
      <c r="AD14" s="247">
        <f>IFERROR(((+'Sim_Dm_MIP(IxI)'!AD14/'MIP(IxI)_TFEVP'!AD14)-1)*100,0)</f>
        <v>2.4424906541753444E-13</v>
      </c>
      <c r="AE14" s="247">
        <f>IFERROR(((+'Sim_Dm_MIP(IxI)'!AE14/'MIP(IxI)_TFEVP'!AE14)-1)*100,0)</f>
        <v>1.1102230246251565E-13</v>
      </c>
      <c r="AF14" s="247">
        <f>IFERROR(((+'Sim_Dm_MIP(IxI)'!AF14/'MIP(IxI)_TFEVP'!AF14)-1)*100,0)</f>
        <v>0</v>
      </c>
      <c r="AG14" s="247">
        <f>IFERROR(((+'Sim_Dm_MIP(IxI)'!AG14/'MIP(IxI)_TFEVP'!AG14)-1)*100,0)</f>
        <v>-5.1070259132757201E-13</v>
      </c>
      <c r="AH14" s="247">
        <f>IFERROR(((+'Sim_Dm_MIP(IxI)'!AH14/'MIP(IxI)_TFEVP'!AH14)-1)*100,0)</f>
        <v>-2.4424906541753444E-13</v>
      </c>
      <c r="AI14" s="247">
        <f>IFERROR(((+'Sim_Dm_MIP(IxI)'!AI14/'MIP(IxI)_TFEVP'!AI14)-1)*100,0)</f>
        <v>4.4408920985006262E-14</v>
      </c>
      <c r="AJ14" s="247">
        <f>IFERROR(((+'Sim_Dm_MIP(IxI)'!AJ14/'MIP(IxI)_TFEVP'!AJ14)-1)*100,0)</f>
        <v>0</v>
      </c>
      <c r="AK14" s="247">
        <f>IFERROR(((+'Sim_Dm_MIP(IxI)'!AK14/'MIP(IxI)_TFEVP'!AK14)-1)*100,0)</f>
        <v>-2.9976021664879227E-13</v>
      </c>
      <c r="AL14" s="247">
        <f>IFERROR(((+'Sim_Dm_MIP(IxI)'!AL14/'MIP(IxI)_TFEVP'!AL14)-1)*100,0)</f>
        <v>1.3322676295501878E-13</v>
      </c>
      <c r="AM14" s="247">
        <f>IFERROR(((+'Sim_Dm_MIP(IxI)'!AM14/'MIP(IxI)_TFEVP'!AM14)-1)*100,0)</f>
        <v>-2.55351295663786E-13</v>
      </c>
      <c r="AN14" s="247">
        <f>IFERROR(((+'Sim_Dm_MIP(IxI)'!AN14/'MIP(IxI)_TFEVP'!AN14)-1)*100,0)</f>
        <v>-1.4432899320127035E-13</v>
      </c>
      <c r="AO14" s="247">
        <f>IFERROR(((+'Sim_Dm_MIP(IxI)'!AO14/'MIP(IxI)_TFEVP'!AO14)-1)*100,0)</f>
        <v>3.5527136788005009E-13</v>
      </c>
      <c r="AP14" s="247">
        <f>IFERROR(((+'Sim_Dm_MIP(IxI)'!AP14/'MIP(IxI)_TFEVP'!AP14)-1)*100,0)</f>
        <v>6.4392935428259079E-13</v>
      </c>
      <c r="AQ14" s="247">
        <f>IFERROR(((+'Sim_Dm_MIP(IxI)'!AQ14/'MIP(IxI)_TFEVP'!AQ14)-1)*100,0)</f>
        <v>-1.8873791418627661E-13</v>
      </c>
      <c r="AR14" s="247">
        <f>IFERROR(((+'Sim_Dm_MIP(IxI)'!AR14/'MIP(IxI)_TFEVP'!AR14)-1)*100,0)</f>
        <v>-3.3306690738754696E-14</v>
      </c>
      <c r="AS14" s="247">
        <f>IFERROR(((+'Sim_Dm_MIP(IxI)'!AS14/'MIP(IxI)_TFEVP'!AS14)-1)*100,0)</f>
        <v>4.2188474935755949E-13</v>
      </c>
      <c r="AT14" s="247">
        <f>IFERROR(((+'Sim_Dm_MIP(IxI)'!AT14/'MIP(IxI)_TFEVP'!AT14)-1)*100,0)</f>
        <v>3.9968028886505635E-13</v>
      </c>
      <c r="AU14" s="247">
        <f>IFERROR(((+'Sim_Dm_MIP(IxI)'!AU14/'MIP(IxI)_TFEVP'!AU14)-1)*100,0)</f>
        <v>3.1086244689504383E-13</v>
      </c>
      <c r="AV14" s="247">
        <f>IFERROR(((+'Sim_Dm_MIP(IxI)'!AV14/'MIP(IxI)_TFEVP'!AV14)-1)*100,0)</f>
        <v>-1.1102230246251565E-14</v>
      </c>
      <c r="AW14" s="247">
        <f>IFERROR(((+'Sim_Dm_MIP(IxI)'!AW14/'MIP(IxI)_TFEVP'!AW14)-1)*100,0)</f>
        <v>2.2204460492503131E-13</v>
      </c>
      <c r="AX14" s="247">
        <f>IFERROR(((+'Sim_Dm_MIP(IxI)'!AX14/'MIP(IxI)_TFEVP'!AX14)-1)*100,0)</f>
        <v>-6.6613381477509392E-14</v>
      </c>
      <c r="AY14" s="247">
        <f>IFERROR(((+'Sim_Dm_MIP(IxI)'!AY14/'MIP(IxI)_TFEVP'!AY14)-1)*100,0)</f>
        <v>-1.9984014443252818E-13</v>
      </c>
      <c r="AZ14" s="247">
        <f>IFERROR(((+'Sim_Dm_MIP(IxI)'!AZ14/'MIP(IxI)_TFEVP'!AZ14)-1)*100,0)</f>
        <v>6.6613381477509392E-14</v>
      </c>
      <c r="BA14" s="247">
        <f>IFERROR(((+'Sim_Dm_MIP(IxI)'!BA14/'MIP(IxI)_TFEVP'!BA14)-1)*100,0)</f>
        <v>1.9984014443252818E-13</v>
      </c>
      <c r="BB14" s="247">
        <f>IFERROR(((+'Sim_Dm_MIP(IxI)'!BB14/'MIP(IxI)_TFEVP'!BB14)-1)*100,0)</f>
        <v>3.3306690738754696E-13</v>
      </c>
      <c r="BC14" s="247">
        <f>IFERROR(((+'Sim_Dm_MIP(IxI)'!BC14/'MIP(IxI)_TFEVP'!BC14)-1)*100,0)</f>
        <v>-4.1078251911130792E-13</v>
      </c>
      <c r="BD14" s="247">
        <f>IFERROR(((+'Sim_Dm_MIP(IxI)'!BD14/'MIP(IxI)_TFEVP'!BD14)-1)*100,0)</f>
        <v>1.3322676295501878E-13</v>
      </c>
      <c r="BE14" s="247">
        <f>IFERROR(((+'Sim_Dm_MIP(IxI)'!BE14/'MIP(IxI)_TFEVP'!BE14)-1)*100,0)</f>
        <v>1.7763568394002505E-13</v>
      </c>
      <c r="BF14" s="247">
        <f>IFERROR(((+'Sim_Dm_MIP(IxI)'!BF14/'MIP(IxI)_TFEVP'!BF14)-1)*100,0)</f>
        <v>-1.1102230246251565E-14</v>
      </c>
      <c r="BG14" s="247">
        <f>IFERROR(((+'Sim_Dm_MIP(IxI)'!BG14/'MIP(IxI)_TFEVP'!BG14)-1)*100,0)</f>
        <v>1.3322676295501878E-13</v>
      </c>
      <c r="BH14" s="247">
        <f>IFERROR(((+'Sim_Dm_MIP(IxI)'!BH14/'MIP(IxI)_TFEVP'!BH14)-1)*100,0)</f>
        <v>1.7763568394002505E-13</v>
      </c>
      <c r="BI14" s="247">
        <f>IFERROR(((+'Sim_Dm_MIP(IxI)'!BI14/'MIP(IxI)_TFEVP'!BI14)-1)*100,0)</f>
        <v>-3.4416913763379853E-13</v>
      </c>
      <c r="BJ14" s="247">
        <f>IFERROR(((+'Sim_Dm_MIP(IxI)'!BJ14/'MIP(IxI)_TFEVP'!BJ14)-1)*100,0)</f>
        <v>-7.7715611723760958E-14</v>
      </c>
      <c r="BK14" s="247">
        <f>IFERROR(((+'Sim_Dm_MIP(IxI)'!BK14/'MIP(IxI)_TFEVP'!BK14)-1)*100,0)</f>
        <v>8.8817841970012523E-14</v>
      </c>
      <c r="BL14" s="247">
        <f>IFERROR(((+'Sim_Dm_MIP(IxI)'!BL14/'MIP(IxI)_TFEVP'!BL14)-1)*100,0)</f>
        <v>1.7763568394002505E-13</v>
      </c>
      <c r="BM14" s="247">
        <f>IFERROR(((+'Sim_Dm_MIP(IxI)'!BM14/'MIP(IxI)_TFEVP'!BM14)-1)*100,0)</f>
        <v>2.2204460492503131E-14</v>
      </c>
      <c r="BN14" s="247">
        <f>IFERROR(((+'Sim_Dm_MIP(IxI)'!BN14/'MIP(IxI)_TFEVP'!BN14)-1)*100,0)</f>
        <v>-2.886579864025407E-13</v>
      </c>
      <c r="BO14" s="247">
        <f>IFERROR(((+'Sim_Dm_MIP(IxI)'!BO14/'MIP(IxI)_TFEVP'!BO14)-1)*100,0)</f>
        <v>-4.6629367034256575E-13</v>
      </c>
      <c r="BP14" s="247">
        <f>IFERROR(((+'Sim_Dm_MIP(IxI)'!BP14/'MIP(IxI)_TFEVP'!BP14)-1)*100,0)</f>
        <v>-1.4432899320127035E-13</v>
      </c>
      <c r="BQ14" s="247">
        <f>IFERROR(((+'Sim_Dm_MIP(IxI)'!BQ14/'MIP(IxI)_TFEVP'!BQ14)-1)*100,0)</f>
        <v>-2.3314683517128287E-13</v>
      </c>
      <c r="BR14" s="247">
        <f>IFERROR(((+'Sim_Dm_MIP(IxI)'!BR14/'MIP(IxI)_TFEVP'!BR14)-1)*100,0)</f>
        <v>-2.2204460492503131E-14</v>
      </c>
      <c r="BS14" s="247">
        <f>IFERROR(((+'Sim_Dm_MIP(IxI)'!BS14/'MIP(IxI)_TFEVP'!BS14)-1)*100,0)</f>
        <v>5.773159728050814E-13</v>
      </c>
      <c r="BT14" s="247">
        <f>IFERROR(((+'Sim_Dm_MIP(IxI)'!BT14/'MIP(IxI)_TFEVP'!BT14)-1)*100,0)</f>
        <v>6.6613381477509392E-14</v>
      </c>
      <c r="BU14" s="247">
        <f>IFERROR(((+'Sim_Dm_MIP(IxI)'!BU14/'MIP(IxI)_TFEVP'!BU14)-1)*100,0)</f>
        <v>5.5511151231257827E-13</v>
      </c>
      <c r="BV14" s="247">
        <f>IFERROR(((+'Sim_Dm_MIP(IxI)'!BV14/'MIP(IxI)_TFEVP'!BV14)-1)*100,0)</f>
        <v>8.8817841970012523E-14</v>
      </c>
      <c r="BW14" s="247">
        <f>IFERROR(((+'Sim_Dm_MIP(IxI)'!BW14/'MIP(IxI)_TFEVP'!BW14)-1)*100,0)</f>
        <v>-2.886579864025407E-13</v>
      </c>
      <c r="BX14" s="247">
        <f>IFERROR(((+'Sim_Dm_MIP(IxI)'!BX14/'MIP(IxI)_TFEVP'!BX14)-1)*100,0)</f>
        <v>4.4408920985006262E-14</v>
      </c>
      <c r="BY14" s="247">
        <f>IFERROR(((+'Sim_Dm_MIP(IxI)'!BY14/'MIP(IxI)_TFEVP'!BY14)-1)*100,0)</f>
        <v>6.6613381477509392E-14</v>
      </c>
      <c r="BZ14" s="247">
        <f>IFERROR(((+'Sim_Dm_MIP(IxI)'!BZ14/'MIP(IxI)_TFEVP'!BZ14)-1)*100,0)</f>
        <v>2.2204460492503131E-14</v>
      </c>
      <c r="CA14" s="265">
        <f>IFERROR(((+'Sim_Dm_MIP(IxI)'!CA14/'MIP(IxI)_TFEVP'!CA14)-1)*100,0)</f>
        <v>0</v>
      </c>
      <c r="CB14" s="256">
        <f>IFERROR(((+'Sim_Dm_MIP(IxI)'!CB14/'MIP(IxI)_TFEVP'!CB14)-1)*100,0)</f>
        <v>-2.7755575615628914E-13</v>
      </c>
      <c r="CC14" s="246">
        <f>IFERROR(((+'Sim_Dm_MIP(IxI)'!CC14/'MIP(IxI)_TFEVP'!CC14)-1)*100,0)</f>
        <v>0</v>
      </c>
      <c r="CD14" s="247">
        <f>IFERROR(((+'Sim_Dm_MIP(IxI)'!CD14/'MIP(IxI)_TFEVP'!CD14)-1)*100,0)</f>
        <v>0</v>
      </c>
      <c r="CE14" s="247">
        <f>IFERROR(((+'Sim_Dm_MIP(IxI)'!CE14/'MIP(IxI)_TFEVP'!CE14)-1)*100,0)</f>
        <v>0</v>
      </c>
      <c r="CF14" s="247">
        <f>IFERROR(((+'Sim_Dm_MIP(IxI)'!CF14/'MIP(IxI)_TFEVP'!CF14)-1)*100,0)</f>
        <v>0</v>
      </c>
      <c r="CG14" s="247">
        <f>IFERROR(((+'Sim_Dm_MIP(IxI)'!CG14/'MIP(IxI)_TFEVP'!CG14)-1)*100,0)</f>
        <v>0</v>
      </c>
      <c r="CH14" s="248">
        <f>IFERROR(((+'Sim_Dm_MIP(IxI)'!CH14/'MIP(IxI)_TFEVP'!CH14)-1)*100,0)</f>
        <v>0</v>
      </c>
      <c r="CI14" s="279">
        <f>IFERROR(((+'Sim_Dm_MIP(IxI)'!CI14/'MIP(IxI)_TFEVP'!CI14)-1)*100,0)</f>
        <v>-1.6653345369377348E-13</v>
      </c>
    </row>
    <row r="15" spans="1:93" ht="19.5" x14ac:dyDescent="0.25">
      <c r="A15" s="30"/>
      <c r="B15" s="42" t="s">
        <v>6</v>
      </c>
      <c r="C15" s="43" t="s">
        <v>117</v>
      </c>
      <c r="D15" s="246">
        <f>IFERROR(((+'Sim_Dm_MIP(IxI)'!D15/'MIP(IxI)_TFEVP'!D15)-1)*100,0)</f>
        <v>4.4408920985006262E-14</v>
      </c>
      <c r="E15" s="247">
        <f>IFERROR(((+'Sim_Dm_MIP(IxI)'!E15/'MIP(IxI)_TFEVP'!E15)-1)*100,0)</f>
        <v>-2.2204460492503131E-14</v>
      </c>
      <c r="F15" s="247">
        <f>IFERROR(((+'Sim_Dm_MIP(IxI)'!F15/'MIP(IxI)_TFEVP'!F15)-1)*100,0)</f>
        <v>-2.2204460492503131E-13</v>
      </c>
      <c r="G15" s="247">
        <f>IFERROR(((+'Sim_Dm_MIP(IxI)'!G15/'MIP(IxI)_TFEVP'!G15)-1)*100,0)</f>
        <v>-2.3314683517128287E-13</v>
      </c>
      <c r="H15" s="247">
        <f>IFERROR(((+'Sim_Dm_MIP(IxI)'!H15/'MIP(IxI)_TFEVP'!H15)-1)*100,0)</f>
        <v>1.1102230246251565E-13</v>
      </c>
      <c r="I15" s="247">
        <f>IFERROR(((+'Sim_Dm_MIP(IxI)'!I15/'MIP(IxI)_TFEVP'!I15)-1)*100,0)</f>
        <v>-5.6621374255882984E-13</v>
      </c>
      <c r="J15" s="247">
        <f>IFERROR(((+'Sim_Dm_MIP(IxI)'!J15/'MIP(IxI)_TFEVP'!J15)-1)*100,0)</f>
        <v>2.886579864025407E-13</v>
      </c>
      <c r="K15" s="247">
        <f>IFERROR(((+'Sim_Dm_MIP(IxI)'!K15/'MIP(IxI)_TFEVP'!K15)-1)*100,0)</f>
        <v>-1.3322676295501878E-13</v>
      </c>
      <c r="L15" s="247">
        <f>IFERROR(((+'Sim_Dm_MIP(IxI)'!L15/'MIP(IxI)_TFEVP'!L15)-1)*100,0)</f>
        <v>-1.1102230246251565E-13</v>
      </c>
      <c r="M15" s="247">
        <f>IFERROR(((+'Sim_Dm_MIP(IxI)'!M15/'MIP(IxI)_TFEVP'!M15)-1)*100,0)</f>
        <v>-3.1086244689504383E-13</v>
      </c>
      <c r="N15" s="247">
        <f>IFERROR(((+'Sim_Dm_MIP(IxI)'!N15/'MIP(IxI)_TFEVP'!N15)-1)*100,0)</f>
        <v>-1.5543122344752192E-13</v>
      </c>
      <c r="O15" s="247">
        <f>IFERROR(((+'Sim_Dm_MIP(IxI)'!O15/'MIP(IxI)_TFEVP'!O15)-1)*100,0)</f>
        <v>4.6629367034256575E-13</v>
      </c>
      <c r="P15" s="247">
        <f>IFERROR(((+'Sim_Dm_MIP(IxI)'!P15/'MIP(IxI)_TFEVP'!P15)-1)*100,0)</f>
        <v>-2.55351295663786E-13</v>
      </c>
      <c r="Q15" s="247">
        <f>IFERROR(((+'Sim_Dm_MIP(IxI)'!Q15/'MIP(IxI)_TFEVP'!Q15)-1)*100,0)</f>
        <v>4.4408920985006262E-14</v>
      </c>
      <c r="R15" s="247">
        <f>IFERROR(((+'Sim_Dm_MIP(IxI)'!R15/'MIP(IxI)_TFEVP'!R15)-1)*100,0)</f>
        <v>1.5543122344752192E-13</v>
      </c>
      <c r="S15" s="247">
        <f>IFERROR(((+'Sim_Dm_MIP(IxI)'!S15/'MIP(IxI)_TFEVP'!S15)-1)*100,0)</f>
        <v>1.5543122344752192E-13</v>
      </c>
      <c r="T15" s="247">
        <f>IFERROR(((+'Sim_Dm_MIP(IxI)'!T15/'MIP(IxI)_TFEVP'!T15)-1)*100,0)</f>
        <v>-4.4408920985006262E-13</v>
      </c>
      <c r="U15" s="247">
        <f>IFERROR(((+'Sim_Dm_MIP(IxI)'!U15/'MIP(IxI)_TFEVP'!U15)-1)*100,0)</f>
        <v>3.5527136788005009E-13</v>
      </c>
      <c r="V15" s="247">
        <f>IFERROR(((+'Sim_Dm_MIP(IxI)'!V15/'MIP(IxI)_TFEVP'!V15)-1)*100,0)</f>
        <v>-6.6613381477509392E-14</v>
      </c>
      <c r="W15" s="247">
        <f>IFERROR(((+'Sim_Dm_MIP(IxI)'!W15/'MIP(IxI)_TFEVP'!W15)-1)*100,0)</f>
        <v>7.1054273576010019E-13</v>
      </c>
      <c r="X15" s="247">
        <f>IFERROR(((+'Sim_Dm_MIP(IxI)'!X15/'MIP(IxI)_TFEVP'!X15)-1)*100,0)</f>
        <v>1.5543122344752192E-13</v>
      </c>
      <c r="Y15" s="247">
        <f>IFERROR(((+'Sim_Dm_MIP(IxI)'!Y15/'MIP(IxI)_TFEVP'!Y15)-1)*100,0)</f>
        <v>-4.6629367034256575E-13</v>
      </c>
      <c r="Z15" s="247">
        <f>IFERROR(((+'Sim_Dm_MIP(IxI)'!Z15/'MIP(IxI)_TFEVP'!Z15)-1)*100,0)</f>
        <v>5.3290705182007514E-13</v>
      </c>
      <c r="AA15" s="247">
        <f>IFERROR(((+'Sim_Dm_MIP(IxI)'!AA15/'MIP(IxI)_TFEVP'!AA15)-1)*100,0)</f>
        <v>-3.3306690738754696E-14</v>
      </c>
      <c r="AB15" s="247">
        <f>IFERROR(((+'Sim_Dm_MIP(IxI)'!AB15/'MIP(IxI)_TFEVP'!AB15)-1)*100,0)</f>
        <v>-1.6653345369377348E-13</v>
      </c>
      <c r="AC15" s="247">
        <f>IFERROR(((+'Sim_Dm_MIP(IxI)'!AC15/'MIP(IxI)_TFEVP'!AC15)-1)*100,0)</f>
        <v>3.1086244689504383E-13</v>
      </c>
      <c r="AD15" s="247">
        <f>IFERROR(((+'Sim_Dm_MIP(IxI)'!AD15/'MIP(IxI)_TFEVP'!AD15)-1)*100,0)</f>
        <v>1.7763568394002505E-13</v>
      </c>
      <c r="AE15" s="247">
        <f>IFERROR(((+'Sim_Dm_MIP(IxI)'!AE15/'MIP(IxI)_TFEVP'!AE15)-1)*100,0)</f>
        <v>4.2188474935755949E-13</v>
      </c>
      <c r="AF15" s="247">
        <f>IFERROR(((+'Sim_Dm_MIP(IxI)'!AF15/'MIP(IxI)_TFEVP'!AF15)-1)*100,0)</f>
        <v>-4.6629367034256575E-13</v>
      </c>
      <c r="AG15" s="247">
        <f>IFERROR(((+'Sim_Dm_MIP(IxI)'!AG15/'MIP(IxI)_TFEVP'!AG15)-1)*100,0)</f>
        <v>-4.1078251911130792E-13</v>
      </c>
      <c r="AH15" s="247">
        <f>IFERROR(((+'Sim_Dm_MIP(IxI)'!AH15/'MIP(IxI)_TFEVP'!AH15)-1)*100,0)</f>
        <v>-1.3322676295501878E-13</v>
      </c>
      <c r="AI15" s="247">
        <f>IFERROR(((+'Sim_Dm_MIP(IxI)'!AI15/'MIP(IxI)_TFEVP'!AI15)-1)*100,0)</f>
        <v>1.7763568394002505E-13</v>
      </c>
      <c r="AJ15" s="247">
        <f>IFERROR(((+'Sim_Dm_MIP(IxI)'!AJ15/'MIP(IxI)_TFEVP'!AJ15)-1)*100,0)</f>
        <v>0</v>
      </c>
      <c r="AK15" s="247">
        <f>IFERROR(((+'Sim_Dm_MIP(IxI)'!AK15/'MIP(IxI)_TFEVP'!AK15)-1)*100,0)</f>
        <v>-7.7715611723760958E-14</v>
      </c>
      <c r="AL15" s="247">
        <f>IFERROR(((+'Sim_Dm_MIP(IxI)'!AL15/'MIP(IxI)_TFEVP'!AL15)-1)*100,0)</f>
        <v>-6.6613381477509392E-14</v>
      </c>
      <c r="AM15" s="247">
        <f>IFERROR(((+'Sim_Dm_MIP(IxI)'!AM15/'MIP(IxI)_TFEVP'!AM15)-1)*100,0)</f>
        <v>-2.6645352591003757E-13</v>
      </c>
      <c r="AN15" s="247">
        <f>IFERROR(((+'Sim_Dm_MIP(IxI)'!AN15/'MIP(IxI)_TFEVP'!AN15)-1)*100,0)</f>
        <v>2.2204460492503131E-14</v>
      </c>
      <c r="AO15" s="247">
        <f>IFERROR(((+'Sim_Dm_MIP(IxI)'!AO15/'MIP(IxI)_TFEVP'!AO15)-1)*100,0)</f>
        <v>-1.1102230246251565E-14</v>
      </c>
      <c r="AP15" s="247">
        <f>IFERROR(((+'Sim_Dm_MIP(IxI)'!AP15/'MIP(IxI)_TFEVP'!AP15)-1)*100,0)</f>
        <v>-2.2204460492503131E-14</v>
      </c>
      <c r="AQ15" s="247">
        <f>IFERROR(((+'Sim_Dm_MIP(IxI)'!AQ15/'MIP(IxI)_TFEVP'!AQ15)-1)*100,0)</f>
        <v>1.7763568394002505E-13</v>
      </c>
      <c r="AR15" s="247">
        <f>IFERROR(((+'Sim_Dm_MIP(IxI)'!AR15/'MIP(IxI)_TFEVP'!AR15)-1)*100,0)</f>
        <v>-6.6613381477509392E-14</v>
      </c>
      <c r="AS15" s="247">
        <f>IFERROR(((+'Sim_Dm_MIP(IxI)'!AS15/'MIP(IxI)_TFEVP'!AS15)-1)*100,0)</f>
        <v>2.4424906541753444E-13</v>
      </c>
      <c r="AT15" s="247">
        <f>IFERROR(((+'Sim_Dm_MIP(IxI)'!AT15/'MIP(IxI)_TFEVP'!AT15)-1)*100,0)</f>
        <v>0</v>
      </c>
      <c r="AU15" s="247">
        <f>IFERROR(((+'Sim_Dm_MIP(IxI)'!AU15/'MIP(IxI)_TFEVP'!AU15)-1)*100,0)</f>
        <v>-4.4408920985006262E-14</v>
      </c>
      <c r="AV15" s="247">
        <f>IFERROR(((+'Sim_Dm_MIP(IxI)'!AV15/'MIP(IxI)_TFEVP'!AV15)-1)*100,0)</f>
        <v>-1.1102230246251565E-14</v>
      </c>
      <c r="AW15" s="247">
        <f>IFERROR(((+'Sim_Dm_MIP(IxI)'!AW15/'MIP(IxI)_TFEVP'!AW15)-1)*100,0)</f>
        <v>1.3322676295501878E-13</v>
      </c>
      <c r="AX15" s="247">
        <f>IFERROR(((+'Sim_Dm_MIP(IxI)'!AX15/'MIP(IxI)_TFEVP'!AX15)-1)*100,0)</f>
        <v>1.7763568394002505E-13</v>
      </c>
      <c r="AY15" s="247">
        <f>IFERROR(((+'Sim_Dm_MIP(IxI)'!AY15/'MIP(IxI)_TFEVP'!AY15)-1)*100,0)</f>
        <v>8.8817841970012523E-14</v>
      </c>
      <c r="AZ15" s="247">
        <f>IFERROR(((+'Sim_Dm_MIP(IxI)'!AZ15/'MIP(IxI)_TFEVP'!AZ15)-1)*100,0)</f>
        <v>-6.6613381477509392E-14</v>
      </c>
      <c r="BA15" s="247">
        <f>IFERROR(((+'Sim_Dm_MIP(IxI)'!BA15/'MIP(IxI)_TFEVP'!BA15)-1)*100,0)</f>
        <v>4.4408920985006262E-13</v>
      </c>
      <c r="BB15" s="247">
        <f>IFERROR(((+'Sim_Dm_MIP(IxI)'!BB15/'MIP(IxI)_TFEVP'!BB15)-1)*100,0)</f>
        <v>-1.9984014443252818E-13</v>
      </c>
      <c r="BC15" s="247">
        <f>IFERROR(((+'Sim_Dm_MIP(IxI)'!BC15/'MIP(IxI)_TFEVP'!BC15)-1)*100,0)</f>
        <v>-2.886579864025407E-13</v>
      </c>
      <c r="BD15" s="247">
        <f>IFERROR(((+'Sim_Dm_MIP(IxI)'!BD15/'MIP(IxI)_TFEVP'!BD15)-1)*100,0)</f>
        <v>3.3306690738754696E-13</v>
      </c>
      <c r="BE15" s="247">
        <f>IFERROR(((+'Sim_Dm_MIP(IxI)'!BE15/'MIP(IxI)_TFEVP'!BE15)-1)*100,0)</f>
        <v>-2.2204460492503131E-14</v>
      </c>
      <c r="BF15" s="247">
        <f>IFERROR(((+'Sim_Dm_MIP(IxI)'!BF15/'MIP(IxI)_TFEVP'!BF15)-1)*100,0)</f>
        <v>-4.4408920985006262E-14</v>
      </c>
      <c r="BG15" s="247">
        <f>IFERROR(((+'Sim_Dm_MIP(IxI)'!BG15/'MIP(IxI)_TFEVP'!BG15)-1)*100,0)</f>
        <v>2.2204460492503131E-14</v>
      </c>
      <c r="BH15" s="247">
        <f>IFERROR(((+'Sim_Dm_MIP(IxI)'!BH15/'MIP(IxI)_TFEVP'!BH15)-1)*100,0)</f>
        <v>1.3322676295501878E-13</v>
      </c>
      <c r="BI15" s="247">
        <f>IFERROR(((+'Sim_Dm_MIP(IxI)'!BI15/'MIP(IxI)_TFEVP'!BI15)-1)*100,0)</f>
        <v>0</v>
      </c>
      <c r="BJ15" s="247">
        <f>IFERROR(((+'Sim_Dm_MIP(IxI)'!BJ15/'MIP(IxI)_TFEVP'!BJ15)-1)*100,0)</f>
        <v>-2.2204460492503131E-13</v>
      </c>
      <c r="BK15" s="247">
        <f>IFERROR(((+'Sim_Dm_MIP(IxI)'!BK15/'MIP(IxI)_TFEVP'!BK15)-1)*100,0)</f>
        <v>2.2204460492503131E-13</v>
      </c>
      <c r="BL15" s="247">
        <f>IFERROR(((+'Sim_Dm_MIP(IxI)'!BL15/'MIP(IxI)_TFEVP'!BL15)-1)*100,0)</f>
        <v>2.2204460492503131E-13</v>
      </c>
      <c r="BM15" s="247">
        <f>IFERROR(((+'Sim_Dm_MIP(IxI)'!BM15/'MIP(IxI)_TFEVP'!BM15)-1)*100,0)</f>
        <v>2.2204460492503131E-14</v>
      </c>
      <c r="BN15" s="247">
        <f>IFERROR(((+'Sim_Dm_MIP(IxI)'!BN15/'MIP(IxI)_TFEVP'!BN15)-1)*100,0)</f>
        <v>-4.4408920985006262E-14</v>
      </c>
      <c r="BO15" s="247">
        <f>IFERROR(((+'Sim_Dm_MIP(IxI)'!BO15/'MIP(IxI)_TFEVP'!BO15)-1)*100,0)</f>
        <v>-3.3306690738754696E-14</v>
      </c>
      <c r="BP15" s="247">
        <f>IFERROR(((+'Sim_Dm_MIP(IxI)'!BP15/'MIP(IxI)_TFEVP'!BP15)-1)*100,0)</f>
        <v>8.8817841970012523E-14</v>
      </c>
      <c r="BQ15" s="247">
        <f>IFERROR(((+'Sim_Dm_MIP(IxI)'!BQ15/'MIP(IxI)_TFEVP'!BQ15)-1)*100,0)</f>
        <v>4.4408920985006262E-14</v>
      </c>
      <c r="BR15" s="247">
        <f>IFERROR(((+'Sim_Dm_MIP(IxI)'!BR15/'MIP(IxI)_TFEVP'!BR15)-1)*100,0)</f>
        <v>0</v>
      </c>
      <c r="BS15" s="247">
        <f>IFERROR(((+'Sim_Dm_MIP(IxI)'!BS15/'MIP(IxI)_TFEVP'!BS15)-1)*100,0)</f>
        <v>3.7747582837255322E-13</v>
      </c>
      <c r="BT15" s="247">
        <f>IFERROR(((+'Sim_Dm_MIP(IxI)'!BT15/'MIP(IxI)_TFEVP'!BT15)-1)*100,0)</f>
        <v>6.6613381477509392E-14</v>
      </c>
      <c r="BU15" s="247">
        <f>IFERROR(((+'Sim_Dm_MIP(IxI)'!BU15/'MIP(IxI)_TFEVP'!BU15)-1)*100,0)</f>
        <v>9.5479180117763462E-13</v>
      </c>
      <c r="BV15" s="247">
        <f>IFERROR(((+'Sim_Dm_MIP(IxI)'!BV15/'MIP(IxI)_TFEVP'!BV15)-1)*100,0)</f>
        <v>-4.4408920985006262E-14</v>
      </c>
      <c r="BW15" s="247">
        <f>IFERROR(((+'Sim_Dm_MIP(IxI)'!BW15/'MIP(IxI)_TFEVP'!BW15)-1)*100,0)</f>
        <v>3.3306690738754696E-13</v>
      </c>
      <c r="BX15" s="247">
        <f>IFERROR(((+'Sim_Dm_MIP(IxI)'!BX15/'MIP(IxI)_TFEVP'!BX15)-1)*100,0)</f>
        <v>0</v>
      </c>
      <c r="BY15" s="247">
        <f>IFERROR(((+'Sim_Dm_MIP(IxI)'!BY15/'MIP(IxI)_TFEVP'!BY15)-1)*100,0)</f>
        <v>-1.2212453270876722E-13</v>
      </c>
      <c r="BZ15" s="247">
        <f>IFERROR(((+'Sim_Dm_MIP(IxI)'!BZ15/'MIP(IxI)_TFEVP'!BZ15)-1)*100,0)</f>
        <v>-4.4408920985006262E-14</v>
      </c>
      <c r="CA15" s="265">
        <f>IFERROR(((+'Sim_Dm_MIP(IxI)'!CA15/'MIP(IxI)_TFEVP'!CA15)-1)*100,0)</f>
        <v>0</v>
      </c>
      <c r="CB15" s="256">
        <f>IFERROR(((+'Sim_Dm_MIP(IxI)'!CB15/'MIP(IxI)_TFEVP'!CB15)-1)*100,0)</f>
        <v>5.5511151231257827E-13</v>
      </c>
      <c r="CC15" s="246">
        <f>IFERROR(((+'Sim_Dm_MIP(IxI)'!CC15/'MIP(IxI)_TFEVP'!CC15)-1)*100,0)</f>
        <v>0</v>
      </c>
      <c r="CD15" s="247">
        <f>IFERROR(((+'Sim_Dm_MIP(IxI)'!CD15/'MIP(IxI)_TFEVP'!CD15)-1)*100,0)</f>
        <v>0</v>
      </c>
      <c r="CE15" s="247">
        <f>IFERROR(((+'Sim_Dm_MIP(IxI)'!CE15/'MIP(IxI)_TFEVP'!CE15)-1)*100,0)</f>
        <v>0</v>
      </c>
      <c r="CF15" s="247">
        <f>IFERROR(((+'Sim_Dm_MIP(IxI)'!CF15/'MIP(IxI)_TFEVP'!CF15)-1)*100,0)</f>
        <v>0</v>
      </c>
      <c r="CG15" s="247">
        <f>IFERROR(((+'Sim_Dm_MIP(IxI)'!CG15/'MIP(IxI)_TFEVP'!CG15)-1)*100,0)</f>
        <v>0</v>
      </c>
      <c r="CH15" s="248">
        <f>IFERROR(((+'Sim_Dm_MIP(IxI)'!CH15/'MIP(IxI)_TFEVP'!CH15)-1)*100,0)</f>
        <v>0</v>
      </c>
      <c r="CI15" s="279">
        <f>IFERROR(((+'Sim_Dm_MIP(IxI)'!CI15/'MIP(IxI)_TFEVP'!CI15)-1)*100,0)</f>
        <v>5.773159728050814E-13</v>
      </c>
    </row>
    <row r="16" spans="1:93" ht="19.5" x14ac:dyDescent="0.25">
      <c r="A16" s="30"/>
      <c r="B16" s="42" t="s">
        <v>7</v>
      </c>
      <c r="C16" s="43" t="s">
        <v>118</v>
      </c>
      <c r="D16" s="246">
        <f>IFERROR(((+'Sim_Dm_MIP(IxI)'!D16/'MIP(IxI)_TFEVP'!D16)-1)*100,0)</f>
        <v>6.6613381477509392E-14</v>
      </c>
      <c r="E16" s="247">
        <f>IFERROR(((+'Sim_Dm_MIP(IxI)'!E16/'MIP(IxI)_TFEVP'!E16)-1)*100,0)</f>
        <v>3.3306690738754696E-13</v>
      </c>
      <c r="F16" s="247">
        <f>IFERROR(((+'Sim_Dm_MIP(IxI)'!F16/'MIP(IxI)_TFEVP'!F16)-1)*100,0)</f>
        <v>-1.7763568394002505E-13</v>
      </c>
      <c r="G16" s="247">
        <f>IFERROR(((+'Sim_Dm_MIP(IxI)'!G16/'MIP(IxI)_TFEVP'!G16)-1)*100,0)</f>
        <v>-5.5511151231257827E-14</v>
      </c>
      <c r="H16" s="247">
        <f>IFERROR(((+'Sim_Dm_MIP(IxI)'!H16/'MIP(IxI)_TFEVP'!H16)-1)*100,0)</f>
        <v>1.5543122344752192E-13</v>
      </c>
      <c r="I16" s="247">
        <f>IFERROR(((+'Sim_Dm_MIP(IxI)'!I16/'MIP(IxI)_TFEVP'!I16)-1)*100,0)</f>
        <v>-4.9960036108132044E-13</v>
      </c>
      <c r="J16" s="247">
        <f>IFERROR(((+'Sim_Dm_MIP(IxI)'!J16/'MIP(IxI)_TFEVP'!J16)-1)*100,0)</f>
        <v>3.5527136788005009E-13</v>
      </c>
      <c r="K16" s="247">
        <f>IFERROR(((+'Sim_Dm_MIP(IxI)'!K16/'MIP(IxI)_TFEVP'!K16)-1)*100,0)</f>
        <v>-2.3314683517128287E-13</v>
      </c>
      <c r="L16" s="247">
        <f>IFERROR(((+'Sim_Dm_MIP(IxI)'!L16/'MIP(IxI)_TFEVP'!L16)-1)*100,0)</f>
        <v>-1.5543122344752192E-13</v>
      </c>
      <c r="M16" s="247">
        <f>IFERROR(((+'Sim_Dm_MIP(IxI)'!M16/'MIP(IxI)_TFEVP'!M16)-1)*100,0)</f>
        <v>2.886579864025407E-13</v>
      </c>
      <c r="N16" s="247">
        <f>IFERROR(((+'Sim_Dm_MIP(IxI)'!N16/'MIP(IxI)_TFEVP'!N16)-1)*100,0)</f>
        <v>3.5527136788005009E-13</v>
      </c>
      <c r="O16" s="247">
        <f>IFERROR(((+'Sim_Dm_MIP(IxI)'!O16/'MIP(IxI)_TFEVP'!O16)-1)*100,0)</f>
        <v>1.9984014443252818E-13</v>
      </c>
      <c r="P16" s="247">
        <f>IFERROR(((+'Sim_Dm_MIP(IxI)'!P16/'MIP(IxI)_TFEVP'!P16)-1)*100,0)</f>
        <v>2.2204460492503131E-14</v>
      </c>
      <c r="Q16" s="247">
        <f>IFERROR(((+'Sim_Dm_MIP(IxI)'!Q16/'MIP(IxI)_TFEVP'!Q16)-1)*100,0)</f>
        <v>-3.5527136788005009E-13</v>
      </c>
      <c r="R16" s="247">
        <f>IFERROR(((+'Sim_Dm_MIP(IxI)'!R16/'MIP(IxI)_TFEVP'!R16)-1)*100,0)</f>
        <v>-1.9984014443252818E-13</v>
      </c>
      <c r="S16" s="247">
        <f>IFERROR(((+'Sim_Dm_MIP(IxI)'!S16/'MIP(IxI)_TFEVP'!S16)-1)*100,0)</f>
        <v>-3.3306690738754696E-14</v>
      </c>
      <c r="T16" s="247">
        <f>IFERROR(((+'Sim_Dm_MIP(IxI)'!T16/'MIP(IxI)_TFEVP'!T16)-1)*100,0)</f>
        <v>-2.7755575615628914E-13</v>
      </c>
      <c r="U16" s="247">
        <f>IFERROR(((+'Sim_Dm_MIP(IxI)'!U16/'MIP(IxI)_TFEVP'!U16)-1)*100,0)</f>
        <v>1.9984014443252818E-13</v>
      </c>
      <c r="V16" s="247">
        <f>IFERROR(((+'Sim_Dm_MIP(IxI)'!V16/'MIP(IxI)_TFEVP'!V16)-1)*100,0)</f>
        <v>-3.7747582837255322E-13</v>
      </c>
      <c r="W16" s="247">
        <f>IFERROR(((+'Sim_Dm_MIP(IxI)'!W16/'MIP(IxI)_TFEVP'!W16)-1)*100,0)</f>
        <v>5.5511151231257827E-13</v>
      </c>
      <c r="X16" s="247">
        <f>IFERROR(((+'Sim_Dm_MIP(IxI)'!X16/'MIP(IxI)_TFEVP'!X16)-1)*100,0)</f>
        <v>-1.5543122344752192E-13</v>
      </c>
      <c r="Y16" s="247">
        <f>IFERROR(((+'Sim_Dm_MIP(IxI)'!Y16/'MIP(IxI)_TFEVP'!Y16)-1)*100,0)</f>
        <v>-5.1070259132757201E-13</v>
      </c>
      <c r="Z16" s="247">
        <f>IFERROR(((+'Sim_Dm_MIP(IxI)'!Z16/'MIP(IxI)_TFEVP'!Z16)-1)*100,0)</f>
        <v>6.4392935428259079E-13</v>
      </c>
      <c r="AA16" s="247">
        <f>IFERROR(((+'Sim_Dm_MIP(IxI)'!AA16/'MIP(IxI)_TFEVP'!AA16)-1)*100,0)</f>
        <v>1.3322676295501878E-13</v>
      </c>
      <c r="AB16" s="247">
        <f>IFERROR(((+'Sim_Dm_MIP(IxI)'!AB16/'MIP(IxI)_TFEVP'!AB16)-1)*100,0)</f>
        <v>8.8817841970012523E-14</v>
      </c>
      <c r="AC16" s="247">
        <f>IFERROR(((+'Sim_Dm_MIP(IxI)'!AC16/'MIP(IxI)_TFEVP'!AC16)-1)*100,0)</f>
        <v>3.3306690738754696E-13</v>
      </c>
      <c r="AD16" s="247">
        <f>IFERROR(((+'Sim_Dm_MIP(IxI)'!AD16/'MIP(IxI)_TFEVP'!AD16)-1)*100,0)</f>
        <v>0</v>
      </c>
      <c r="AE16" s="247">
        <f>IFERROR(((+'Sim_Dm_MIP(IxI)'!AE16/'MIP(IxI)_TFEVP'!AE16)-1)*100,0)</f>
        <v>-4.4408920985006262E-14</v>
      </c>
      <c r="AF16" s="247">
        <f>IFERROR(((+'Sim_Dm_MIP(IxI)'!AF16/'MIP(IxI)_TFEVP'!AF16)-1)*100,0)</f>
        <v>-4.4408920985006262E-14</v>
      </c>
      <c r="AG16" s="247">
        <f>IFERROR(((+'Sim_Dm_MIP(IxI)'!AG16/'MIP(IxI)_TFEVP'!AG16)-1)*100,0)</f>
        <v>-6.2172489379008766E-13</v>
      </c>
      <c r="AH16" s="247">
        <f>IFERROR(((+'Sim_Dm_MIP(IxI)'!AH16/'MIP(IxI)_TFEVP'!AH16)-1)*100,0)</f>
        <v>-2.3314683517128287E-13</v>
      </c>
      <c r="AI16" s="247">
        <f>IFERROR(((+'Sim_Dm_MIP(IxI)'!AI16/'MIP(IxI)_TFEVP'!AI16)-1)*100,0)</f>
        <v>1.9984014443252818E-13</v>
      </c>
      <c r="AJ16" s="247">
        <f>IFERROR(((+'Sim_Dm_MIP(IxI)'!AJ16/'MIP(IxI)_TFEVP'!AJ16)-1)*100,0)</f>
        <v>0</v>
      </c>
      <c r="AK16" s="247">
        <f>IFERROR(((+'Sim_Dm_MIP(IxI)'!AK16/'MIP(IxI)_TFEVP'!AK16)-1)*100,0)</f>
        <v>1.5543122344752192E-13</v>
      </c>
      <c r="AL16" s="247">
        <f>IFERROR(((+'Sim_Dm_MIP(IxI)'!AL16/'MIP(IxI)_TFEVP'!AL16)-1)*100,0)</f>
        <v>8.8817841970012523E-14</v>
      </c>
      <c r="AM16" s="247">
        <f>IFERROR(((+'Sim_Dm_MIP(IxI)'!AM16/'MIP(IxI)_TFEVP'!AM16)-1)*100,0)</f>
        <v>4.4408920985006262E-14</v>
      </c>
      <c r="AN16" s="247">
        <f>IFERROR(((+'Sim_Dm_MIP(IxI)'!AN16/'MIP(IxI)_TFEVP'!AN16)-1)*100,0)</f>
        <v>-5.5511151231257827E-14</v>
      </c>
      <c r="AO16" s="247">
        <f>IFERROR(((+'Sim_Dm_MIP(IxI)'!AO16/'MIP(IxI)_TFEVP'!AO16)-1)*100,0)</f>
        <v>2.2204460492503131E-14</v>
      </c>
      <c r="AP16" s="247">
        <f>IFERROR(((+'Sim_Dm_MIP(IxI)'!AP16/'MIP(IxI)_TFEVP'!AP16)-1)*100,0)</f>
        <v>2.2204460492503131E-13</v>
      </c>
      <c r="AQ16" s="247">
        <f>IFERROR(((+'Sim_Dm_MIP(IxI)'!AQ16/'MIP(IxI)_TFEVP'!AQ16)-1)*100,0)</f>
        <v>4.4408920985006262E-14</v>
      </c>
      <c r="AR16" s="247">
        <f>IFERROR(((+'Sim_Dm_MIP(IxI)'!AR16/'MIP(IxI)_TFEVP'!AR16)-1)*100,0)</f>
        <v>0</v>
      </c>
      <c r="AS16" s="247">
        <f>IFERROR(((+'Sim_Dm_MIP(IxI)'!AS16/'MIP(IxI)_TFEVP'!AS16)-1)*100,0)</f>
        <v>1.1102230246251565E-13</v>
      </c>
      <c r="AT16" s="247">
        <f>IFERROR(((+'Sim_Dm_MIP(IxI)'!AT16/'MIP(IxI)_TFEVP'!AT16)-1)*100,0)</f>
        <v>-8.8817841970012523E-14</v>
      </c>
      <c r="AU16" s="247">
        <f>IFERROR(((+'Sim_Dm_MIP(IxI)'!AU16/'MIP(IxI)_TFEVP'!AU16)-1)*100,0)</f>
        <v>2.4424906541753444E-13</v>
      </c>
      <c r="AV16" s="247">
        <f>IFERROR(((+'Sim_Dm_MIP(IxI)'!AV16/'MIP(IxI)_TFEVP'!AV16)-1)*100,0)</f>
        <v>-2.2204460492503131E-14</v>
      </c>
      <c r="AW16" s="247">
        <f>IFERROR(((+'Sim_Dm_MIP(IxI)'!AW16/'MIP(IxI)_TFEVP'!AW16)-1)*100,0)</f>
        <v>-6.6613381477509392E-14</v>
      </c>
      <c r="AX16" s="247">
        <f>IFERROR(((+'Sim_Dm_MIP(IxI)'!AX16/'MIP(IxI)_TFEVP'!AX16)-1)*100,0)</f>
        <v>1.7763568394002505E-13</v>
      </c>
      <c r="AY16" s="247">
        <f>IFERROR(((+'Sim_Dm_MIP(IxI)'!AY16/'MIP(IxI)_TFEVP'!AY16)-1)*100,0)</f>
        <v>-2.2204460492503131E-14</v>
      </c>
      <c r="AZ16" s="247">
        <f>IFERROR(((+'Sim_Dm_MIP(IxI)'!AZ16/'MIP(IxI)_TFEVP'!AZ16)-1)*100,0)</f>
        <v>-2.2204460492503131E-14</v>
      </c>
      <c r="BA16" s="247">
        <f>IFERROR(((+'Sim_Dm_MIP(IxI)'!BA16/'MIP(IxI)_TFEVP'!BA16)-1)*100,0)</f>
        <v>4.8849813083506888E-13</v>
      </c>
      <c r="BB16" s="247">
        <f>IFERROR(((+'Sim_Dm_MIP(IxI)'!BB16/'MIP(IxI)_TFEVP'!BB16)-1)*100,0)</f>
        <v>2.2204460492503131E-14</v>
      </c>
      <c r="BC16" s="247">
        <f>IFERROR(((+'Sim_Dm_MIP(IxI)'!BC16/'MIP(IxI)_TFEVP'!BC16)-1)*100,0)</f>
        <v>-1.4432899320127035E-13</v>
      </c>
      <c r="BD16" s="247">
        <f>IFERROR(((+'Sim_Dm_MIP(IxI)'!BD16/'MIP(IxI)_TFEVP'!BD16)-1)*100,0)</f>
        <v>1.9984014443252818E-13</v>
      </c>
      <c r="BE16" s="247">
        <f>IFERROR(((+'Sim_Dm_MIP(IxI)'!BE16/'MIP(IxI)_TFEVP'!BE16)-1)*100,0)</f>
        <v>-7.7715611723760958E-14</v>
      </c>
      <c r="BF16" s="247">
        <f>IFERROR(((+'Sim_Dm_MIP(IxI)'!BF16/'MIP(IxI)_TFEVP'!BF16)-1)*100,0)</f>
        <v>0</v>
      </c>
      <c r="BG16" s="247">
        <f>IFERROR(((+'Sim_Dm_MIP(IxI)'!BG16/'MIP(IxI)_TFEVP'!BG16)-1)*100,0)</f>
        <v>1.5543122344752192E-13</v>
      </c>
      <c r="BH16" s="247">
        <f>IFERROR(((+'Sim_Dm_MIP(IxI)'!BH16/'MIP(IxI)_TFEVP'!BH16)-1)*100,0)</f>
        <v>4.4408920985006262E-14</v>
      </c>
      <c r="BI16" s="247">
        <f>IFERROR(((+'Sim_Dm_MIP(IxI)'!BI16/'MIP(IxI)_TFEVP'!BI16)-1)*100,0)</f>
        <v>-7.7715611723760958E-14</v>
      </c>
      <c r="BJ16" s="247">
        <f>IFERROR(((+'Sim_Dm_MIP(IxI)'!BJ16/'MIP(IxI)_TFEVP'!BJ16)-1)*100,0)</f>
        <v>6.6613381477509392E-14</v>
      </c>
      <c r="BK16" s="247">
        <f>IFERROR(((+'Sim_Dm_MIP(IxI)'!BK16/'MIP(IxI)_TFEVP'!BK16)-1)*100,0)</f>
        <v>3.1086244689504383E-13</v>
      </c>
      <c r="BL16" s="247">
        <f>IFERROR(((+'Sim_Dm_MIP(IxI)'!BL16/'MIP(IxI)_TFEVP'!BL16)-1)*100,0)</f>
        <v>6.6613381477509392E-14</v>
      </c>
      <c r="BM16" s="247">
        <f>IFERROR(((+'Sim_Dm_MIP(IxI)'!BM16/'MIP(IxI)_TFEVP'!BM16)-1)*100,0)</f>
        <v>1.9984014443252818E-13</v>
      </c>
      <c r="BN16" s="247">
        <f>IFERROR(((+'Sim_Dm_MIP(IxI)'!BN16/'MIP(IxI)_TFEVP'!BN16)-1)*100,0)</f>
        <v>-3.219646771412954E-13</v>
      </c>
      <c r="BO16" s="247">
        <f>IFERROR(((+'Sim_Dm_MIP(IxI)'!BO16/'MIP(IxI)_TFEVP'!BO16)-1)*100,0)</f>
        <v>-1.1102230246251565E-14</v>
      </c>
      <c r="BP16" s="247">
        <f>IFERROR(((+'Sim_Dm_MIP(IxI)'!BP16/'MIP(IxI)_TFEVP'!BP16)-1)*100,0)</f>
        <v>2.6645352591003757E-13</v>
      </c>
      <c r="BQ16" s="247">
        <f>IFERROR(((+'Sim_Dm_MIP(IxI)'!BQ16/'MIP(IxI)_TFEVP'!BQ16)-1)*100,0)</f>
        <v>1.7763568394002505E-13</v>
      </c>
      <c r="BR16" s="247">
        <f>IFERROR(((+'Sim_Dm_MIP(IxI)'!BR16/'MIP(IxI)_TFEVP'!BR16)-1)*100,0)</f>
        <v>-1.9984014443252818E-13</v>
      </c>
      <c r="BS16" s="247">
        <f>IFERROR(((+'Sim_Dm_MIP(IxI)'!BS16/'MIP(IxI)_TFEVP'!BS16)-1)*100,0)</f>
        <v>4.8849813083506888E-13</v>
      </c>
      <c r="BT16" s="247">
        <f>IFERROR(((+'Sim_Dm_MIP(IxI)'!BT16/'MIP(IxI)_TFEVP'!BT16)-1)*100,0)</f>
        <v>1.7763568394002505E-13</v>
      </c>
      <c r="BU16" s="247">
        <f>IFERROR(((+'Sim_Dm_MIP(IxI)'!BU16/'MIP(IxI)_TFEVP'!BU16)-1)*100,0)</f>
        <v>2.886579864025407E-13</v>
      </c>
      <c r="BV16" s="247">
        <f>IFERROR(((+'Sim_Dm_MIP(IxI)'!BV16/'MIP(IxI)_TFEVP'!BV16)-1)*100,0)</f>
        <v>-9.9920072216264089E-14</v>
      </c>
      <c r="BW16" s="247">
        <f>IFERROR(((+'Sim_Dm_MIP(IxI)'!BW16/'MIP(IxI)_TFEVP'!BW16)-1)*100,0)</f>
        <v>2.2204460492503131E-14</v>
      </c>
      <c r="BX16" s="247">
        <f>IFERROR(((+'Sim_Dm_MIP(IxI)'!BX16/'MIP(IxI)_TFEVP'!BX16)-1)*100,0)</f>
        <v>8.8817841970012523E-14</v>
      </c>
      <c r="BY16" s="247">
        <f>IFERROR(((+'Sim_Dm_MIP(IxI)'!BY16/'MIP(IxI)_TFEVP'!BY16)-1)*100,0)</f>
        <v>-1.3322676295501878E-13</v>
      </c>
      <c r="BZ16" s="247">
        <f>IFERROR(((+'Sim_Dm_MIP(IxI)'!BZ16/'MIP(IxI)_TFEVP'!BZ16)-1)*100,0)</f>
        <v>-4.4408920985006262E-14</v>
      </c>
      <c r="CA16" s="265">
        <f>IFERROR(((+'Sim_Dm_MIP(IxI)'!CA16/'MIP(IxI)_TFEVP'!CA16)-1)*100,0)</f>
        <v>0</v>
      </c>
      <c r="CB16" s="256">
        <f>IFERROR(((+'Sim_Dm_MIP(IxI)'!CB16/'MIP(IxI)_TFEVP'!CB16)-1)*100,0)</f>
        <v>-2.4424906541753444E-13</v>
      </c>
      <c r="CC16" s="246">
        <f>IFERROR(((+'Sim_Dm_MIP(IxI)'!CC16/'MIP(IxI)_TFEVP'!CC16)-1)*100,0)</f>
        <v>0</v>
      </c>
      <c r="CD16" s="247">
        <f>IFERROR(((+'Sim_Dm_MIP(IxI)'!CD16/'MIP(IxI)_TFEVP'!CD16)-1)*100,0)</f>
        <v>0</v>
      </c>
      <c r="CE16" s="247">
        <f>IFERROR(((+'Sim_Dm_MIP(IxI)'!CE16/'MIP(IxI)_TFEVP'!CE16)-1)*100,0)</f>
        <v>0</v>
      </c>
      <c r="CF16" s="247">
        <f>IFERROR(((+'Sim_Dm_MIP(IxI)'!CF16/'MIP(IxI)_TFEVP'!CF16)-1)*100,0)</f>
        <v>0</v>
      </c>
      <c r="CG16" s="247">
        <f>IFERROR(((+'Sim_Dm_MIP(IxI)'!CG16/'MIP(IxI)_TFEVP'!CG16)-1)*100,0)</f>
        <v>0</v>
      </c>
      <c r="CH16" s="248">
        <f>IFERROR(((+'Sim_Dm_MIP(IxI)'!CH16/'MIP(IxI)_TFEVP'!CH16)-1)*100,0)</f>
        <v>0</v>
      </c>
      <c r="CI16" s="279">
        <f>IFERROR(((+'Sim_Dm_MIP(IxI)'!CI16/'MIP(IxI)_TFEVP'!CI16)-1)*100,0)</f>
        <v>8.8817841970012523E-14</v>
      </c>
    </row>
    <row r="17" spans="1:87" ht="19.5" x14ac:dyDescent="0.25">
      <c r="A17" s="30"/>
      <c r="B17" s="42" t="s">
        <v>8</v>
      </c>
      <c r="C17" s="43" t="s">
        <v>119</v>
      </c>
      <c r="D17" s="246">
        <f>IFERROR(((+'Sim_Dm_MIP(IxI)'!D17/'MIP(IxI)_TFEVP'!D17)-1)*100,0)</f>
        <v>-2.1094237467877974E-13</v>
      </c>
      <c r="E17" s="247">
        <f>IFERROR(((+'Sim_Dm_MIP(IxI)'!E17/'MIP(IxI)_TFEVP'!E17)-1)*100,0)</f>
        <v>-2.3314683517128287E-13</v>
      </c>
      <c r="F17" s="247">
        <f>IFERROR(((+'Sim_Dm_MIP(IxI)'!F17/'MIP(IxI)_TFEVP'!F17)-1)*100,0)</f>
        <v>-2.2204460492503131E-14</v>
      </c>
      <c r="G17" s="247">
        <f>IFERROR(((+'Sim_Dm_MIP(IxI)'!G17/'MIP(IxI)_TFEVP'!G17)-1)*100,0)</f>
        <v>-4.4408920985006262E-14</v>
      </c>
      <c r="H17" s="247">
        <f>IFERROR(((+'Sim_Dm_MIP(IxI)'!H17/'MIP(IxI)_TFEVP'!H17)-1)*100,0)</f>
        <v>4.4408920985006262E-14</v>
      </c>
      <c r="I17" s="247">
        <f>IFERROR(((+'Sim_Dm_MIP(IxI)'!I17/'MIP(IxI)_TFEVP'!I17)-1)*100,0)</f>
        <v>-3.4416913763379853E-13</v>
      </c>
      <c r="J17" s="247">
        <f>IFERROR(((+'Sim_Dm_MIP(IxI)'!J17/'MIP(IxI)_TFEVP'!J17)-1)*100,0)</f>
        <v>7.3274719625260332E-13</v>
      </c>
      <c r="K17" s="247">
        <f>IFERROR(((+'Sim_Dm_MIP(IxI)'!K17/'MIP(IxI)_TFEVP'!K17)-1)*100,0)</f>
        <v>-9.9920072216264089E-14</v>
      </c>
      <c r="L17" s="247">
        <f>IFERROR(((+'Sim_Dm_MIP(IxI)'!L17/'MIP(IxI)_TFEVP'!L17)-1)*100,0)</f>
        <v>-2.1094237467877974E-13</v>
      </c>
      <c r="M17" s="247">
        <f>IFERROR(((+'Sim_Dm_MIP(IxI)'!M17/'MIP(IxI)_TFEVP'!M17)-1)*100,0)</f>
        <v>1.3322676295501878E-13</v>
      </c>
      <c r="N17" s="247">
        <f>IFERROR(((+'Sim_Dm_MIP(IxI)'!N17/'MIP(IxI)_TFEVP'!N17)-1)*100,0)</f>
        <v>-4.4408920985006262E-14</v>
      </c>
      <c r="O17" s="247">
        <f>IFERROR(((+'Sim_Dm_MIP(IxI)'!O17/'MIP(IxI)_TFEVP'!O17)-1)*100,0)</f>
        <v>3.9968028886505635E-13</v>
      </c>
      <c r="P17" s="247">
        <f>IFERROR(((+'Sim_Dm_MIP(IxI)'!P17/'MIP(IxI)_TFEVP'!P17)-1)*100,0)</f>
        <v>4.4408920985006262E-14</v>
      </c>
      <c r="Q17" s="247">
        <f>IFERROR(((+'Sim_Dm_MIP(IxI)'!Q17/'MIP(IxI)_TFEVP'!Q17)-1)*100,0)</f>
        <v>4.2188474935755949E-13</v>
      </c>
      <c r="R17" s="247">
        <f>IFERROR(((+'Sim_Dm_MIP(IxI)'!R17/'MIP(IxI)_TFEVP'!R17)-1)*100,0)</f>
        <v>-1.4432899320127035E-13</v>
      </c>
      <c r="S17" s="247">
        <f>IFERROR(((+'Sim_Dm_MIP(IxI)'!S17/'MIP(IxI)_TFEVP'!S17)-1)*100,0)</f>
        <v>6.6613381477509392E-14</v>
      </c>
      <c r="T17" s="247">
        <f>IFERROR(((+'Sim_Dm_MIP(IxI)'!T17/'MIP(IxI)_TFEVP'!T17)-1)*100,0)</f>
        <v>-4.4408920985006262E-14</v>
      </c>
      <c r="U17" s="247">
        <f>IFERROR(((+'Sim_Dm_MIP(IxI)'!U17/'MIP(IxI)_TFEVP'!U17)-1)*100,0)</f>
        <v>2.6645352591003757E-13</v>
      </c>
      <c r="V17" s="247">
        <f>IFERROR(((+'Sim_Dm_MIP(IxI)'!V17/'MIP(IxI)_TFEVP'!V17)-1)*100,0)</f>
        <v>-3.1086244689504383E-13</v>
      </c>
      <c r="W17" s="247">
        <f>IFERROR(((+'Sim_Dm_MIP(IxI)'!W17/'MIP(IxI)_TFEVP'!W17)-1)*100,0)</f>
        <v>5.5511151231257827E-13</v>
      </c>
      <c r="X17" s="247">
        <f>IFERROR(((+'Sim_Dm_MIP(IxI)'!X17/'MIP(IxI)_TFEVP'!X17)-1)*100,0)</f>
        <v>-4.8849813083506888E-13</v>
      </c>
      <c r="Y17" s="247">
        <f>IFERROR(((+'Sim_Dm_MIP(IxI)'!Y17/'MIP(IxI)_TFEVP'!Y17)-1)*100,0)</f>
        <v>-8.1046280797636427E-13</v>
      </c>
      <c r="Z17" s="247">
        <f>IFERROR(((+'Sim_Dm_MIP(IxI)'!Z17/'MIP(IxI)_TFEVP'!Z17)-1)*100,0)</f>
        <v>2.2204460492503131E-13</v>
      </c>
      <c r="AA17" s="247">
        <f>IFERROR(((+'Sim_Dm_MIP(IxI)'!AA17/'MIP(IxI)_TFEVP'!AA17)-1)*100,0)</f>
        <v>-2.1094237467877974E-13</v>
      </c>
      <c r="AB17" s="247">
        <f>IFERROR(((+'Sim_Dm_MIP(IxI)'!AB17/'MIP(IxI)_TFEVP'!AB17)-1)*100,0)</f>
        <v>8.8817841970012523E-14</v>
      </c>
      <c r="AC17" s="247">
        <f>IFERROR(((+'Sim_Dm_MIP(IxI)'!AC17/'MIP(IxI)_TFEVP'!AC17)-1)*100,0)</f>
        <v>1.3322676295501878E-13</v>
      </c>
      <c r="AD17" s="247">
        <f>IFERROR(((+'Sim_Dm_MIP(IxI)'!AD17/'MIP(IxI)_TFEVP'!AD17)-1)*100,0)</f>
        <v>3.3306690738754696E-13</v>
      </c>
      <c r="AE17" s="247">
        <f>IFERROR(((+'Sim_Dm_MIP(IxI)'!AE17/'MIP(IxI)_TFEVP'!AE17)-1)*100,0)</f>
        <v>3.9968028886505635E-13</v>
      </c>
      <c r="AF17" s="247">
        <f>IFERROR(((+'Sim_Dm_MIP(IxI)'!AF17/'MIP(IxI)_TFEVP'!AF17)-1)*100,0)</f>
        <v>2.4424906541753444E-13</v>
      </c>
      <c r="AG17" s="247">
        <f>IFERROR(((+'Sim_Dm_MIP(IxI)'!AG17/'MIP(IxI)_TFEVP'!AG17)-1)*100,0)</f>
        <v>-4.1078251911130792E-13</v>
      </c>
      <c r="AH17" s="247">
        <f>IFERROR(((+'Sim_Dm_MIP(IxI)'!AH17/'MIP(IxI)_TFEVP'!AH17)-1)*100,0)</f>
        <v>-1.1102230246251565E-13</v>
      </c>
      <c r="AI17" s="247">
        <f>IFERROR(((+'Sim_Dm_MIP(IxI)'!AI17/'MIP(IxI)_TFEVP'!AI17)-1)*100,0)</f>
        <v>1.5543122344752192E-13</v>
      </c>
      <c r="AJ17" s="247">
        <f>IFERROR(((+'Sim_Dm_MIP(IxI)'!AJ17/'MIP(IxI)_TFEVP'!AJ17)-1)*100,0)</f>
        <v>0</v>
      </c>
      <c r="AK17" s="247">
        <f>IFERROR(((+'Sim_Dm_MIP(IxI)'!AK17/'MIP(IxI)_TFEVP'!AK17)-1)*100,0)</f>
        <v>3.1086244689504383E-13</v>
      </c>
      <c r="AL17" s="247">
        <f>IFERROR(((+'Sim_Dm_MIP(IxI)'!AL17/'MIP(IxI)_TFEVP'!AL17)-1)*100,0)</f>
        <v>-3.3306690738754696E-14</v>
      </c>
      <c r="AM17" s="247">
        <f>IFERROR(((+'Sim_Dm_MIP(IxI)'!AM17/'MIP(IxI)_TFEVP'!AM17)-1)*100,0)</f>
        <v>-9.9920072216264089E-14</v>
      </c>
      <c r="AN17" s="247">
        <f>IFERROR(((+'Sim_Dm_MIP(IxI)'!AN17/'MIP(IxI)_TFEVP'!AN17)-1)*100,0)</f>
        <v>-5.5511151231257827E-14</v>
      </c>
      <c r="AO17" s="247">
        <f>IFERROR(((+'Sim_Dm_MIP(IxI)'!AO17/'MIP(IxI)_TFEVP'!AO17)-1)*100,0)</f>
        <v>-3.3306690738754696E-13</v>
      </c>
      <c r="AP17" s="247">
        <f>IFERROR(((+'Sim_Dm_MIP(IxI)'!AP17/'MIP(IxI)_TFEVP'!AP17)-1)*100,0)</f>
        <v>2.6645352591003757E-13</v>
      </c>
      <c r="AQ17" s="247">
        <f>IFERROR(((+'Sim_Dm_MIP(IxI)'!AQ17/'MIP(IxI)_TFEVP'!AQ17)-1)*100,0)</f>
        <v>1.5543122344752192E-13</v>
      </c>
      <c r="AR17" s="247">
        <f>IFERROR(((+'Sim_Dm_MIP(IxI)'!AR17/'MIP(IxI)_TFEVP'!AR17)-1)*100,0)</f>
        <v>-7.7715611723760958E-14</v>
      </c>
      <c r="AS17" s="247">
        <f>IFERROR(((+'Sim_Dm_MIP(IxI)'!AS17/'MIP(IxI)_TFEVP'!AS17)-1)*100,0)</f>
        <v>2.4424906541753444E-13</v>
      </c>
      <c r="AT17" s="247">
        <f>IFERROR(((+'Sim_Dm_MIP(IxI)'!AT17/'MIP(IxI)_TFEVP'!AT17)-1)*100,0)</f>
        <v>2.2204460492503131E-14</v>
      </c>
      <c r="AU17" s="247">
        <f>IFERROR(((+'Sim_Dm_MIP(IxI)'!AU17/'MIP(IxI)_TFEVP'!AU17)-1)*100,0)</f>
        <v>2.6645352591003757E-13</v>
      </c>
      <c r="AV17" s="247">
        <f>IFERROR(((+'Sim_Dm_MIP(IxI)'!AV17/'MIP(IxI)_TFEVP'!AV17)-1)*100,0)</f>
        <v>-6.8833827526759706E-13</v>
      </c>
      <c r="AW17" s="247">
        <f>IFERROR(((+'Sim_Dm_MIP(IxI)'!AW17/'MIP(IxI)_TFEVP'!AW17)-1)*100,0)</f>
        <v>-1.1102230246251565E-13</v>
      </c>
      <c r="AX17" s="247">
        <f>IFERROR(((+'Sim_Dm_MIP(IxI)'!AX17/'MIP(IxI)_TFEVP'!AX17)-1)*100,0)</f>
        <v>1.7763568394002505E-13</v>
      </c>
      <c r="AY17" s="247">
        <f>IFERROR(((+'Sim_Dm_MIP(IxI)'!AY17/'MIP(IxI)_TFEVP'!AY17)-1)*100,0)</f>
        <v>-3.6637359812630166E-13</v>
      </c>
      <c r="AZ17" s="247">
        <f>IFERROR(((+'Sim_Dm_MIP(IxI)'!AZ17/'MIP(IxI)_TFEVP'!AZ17)-1)*100,0)</f>
        <v>6.6613381477509392E-14</v>
      </c>
      <c r="BA17" s="247">
        <f>IFERROR(((+'Sim_Dm_MIP(IxI)'!BA17/'MIP(IxI)_TFEVP'!BA17)-1)*100,0)</f>
        <v>6.6613381477509392E-14</v>
      </c>
      <c r="BB17" s="247">
        <f>IFERROR(((+'Sim_Dm_MIP(IxI)'!BB17/'MIP(IxI)_TFEVP'!BB17)-1)*100,0)</f>
        <v>-1.1102230246251565E-13</v>
      </c>
      <c r="BC17" s="247">
        <f>IFERROR(((+'Sim_Dm_MIP(IxI)'!BC17/'MIP(IxI)_TFEVP'!BC17)-1)*100,0)</f>
        <v>-2.7755575615628914E-13</v>
      </c>
      <c r="BD17" s="247">
        <f>IFERROR(((+'Sim_Dm_MIP(IxI)'!BD17/'MIP(IxI)_TFEVP'!BD17)-1)*100,0)</f>
        <v>1.5543122344752192E-13</v>
      </c>
      <c r="BE17" s="247">
        <f>IFERROR(((+'Sim_Dm_MIP(IxI)'!BE17/'MIP(IxI)_TFEVP'!BE17)-1)*100,0)</f>
        <v>-5.5511151231257827E-14</v>
      </c>
      <c r="BF17" s="247">
        <f>IFERROR(((+'Sim_Dm_MIP(IxI)'!BF17/'MIP(IxI)_TFEVP'!BF17)-1)*100,0)</f>
        <v>2.4424906541753444E-13</v>
      </c>
      <c r="BG17" s="247">
        <f>IFERROR(((+'Sim_Dm_MIP(IxI)'!BG17/'MIP(IxI)_TFEVP'!BG17)-1)*100,0)</f>
        <v>-3.219646771412954E-13</v>
      </c>
      <c r="BH17" s="247">
        <f>IFERROR(((+'Sim_Dm_MIP(IxI)'!BH17/'MIP(IxI)_TFEVP'!BH17)-1)*100,0)</f>
        <v>-4.4408920985006262E-14</v>
      </c>
      <c r="BI17" s="247">
        <f>IFERROR(((+'Sim_Dm_MIP(IxI)'!BI17/'MIP(IxI)_TFEVP'!BI17)-1)*100,0)</f>
        <v>-9.9920072216264089E-14</v>
      </c>
      <c r="BJ17" s="247">
        <f>IFERROR(((+'Sim_Dm_MIP(IxI)'!BJ17/'MIP(IxI)_TFEVP'!BJ17)-1)*100,0)</f>
        <v>-2.9976021664879227E-13</v>
      </c>
      <c r="BK17" s="247">
        <f>IFERROR(((+'Sim_Dm_MIP(IxI)'!BK17/'MIP(IxI)_TFEVP'!BK17)-1)*100,0)</f>
        <v>6.6613381477509392E-14</v>
      </c>
      <c r="BL17" s="247">
        <f>IFERROR(((+'Sim_Dm_MIP(IxI)'!BL17/'MIP(IxI)_TFEVP'!BL17)-1)*100,0)</f>
        <v>3.1086244689504383E-13</v>
      </c>
      <c r="BM17" s="247">
        <f>IFERROR(((+'Sim_Dm_MIP(IxI)'!BM17/'MIP(IxI)_TFEVP'!BM17)-1)*100,0)</f>
        <v>2.2204460492503131E-13</v>
      </c>
      <c r="BN17" s="247">
        <f>IFERROR(((+'Sim_Dm_MIP(IxI)'!BN17/'MIP(IxI)_TFEVP'!BN17)-1)*100,0)</f>
        <v>-2.6645352591003757E-13</v>
      </c>
      <c r="BO17" s="247">
        <f>IFERROR(((+'Sim_Dm_MIP(IxI)'!BO17/'MIP(IxI)_TFEVP'!BO17)-1)*100,0)</f>
        <v>-8.8817841970012523E-14</v>
      </c>
      <c r="BP17" s="247">
        <f>IFERROR(((+'Sim_Dm_MIP(IxI)'!BP17/'MIP(IxI)_TFEVP'!BP17)-1)*100,0)</f>
        <v>8.8817841970012523E-14</v>
      </c>
      <c r="BQ17" s="247">
        <f>IFERROR(((+'Sim_Dm_MIP(IxI)'!BQ17/'MIP(IxI)_TFEVP'!BQ17)-1)*100,0)</f>
        <v>-1.1102230246251565E-14</v>
      </c>
      <c r="BR17" s="247">
        <f>IFERROR(((+'Sim_Dm_MIP(IxI)'!BR17/'MIP(IxI)_TFEVP'!BR17)-1)*100,0)</f>
        <v>-5.5511151231257827E-14</v>
      </c>
      <c r="BS17" s="247">
        <f>IFERROR(((+'Sim_Dm_MIP(IxI)'!BS17/'MIP(IxI)_TFEVP'!BS17)-1)*100,0)</f>
        <v>3.9968028886505635E-13</v>
      </c>
      <c r="BT17" s="247">
        <f>IFERROR(((+'Sim_Dm_MIP(IxI)'!BT17/'MIP(IxI)_TFEVP'!BT17)-1)*100,0)</f>
        <v>-4.4408920985006262E-14</v>
      </c>
      <c r="BU17" s="247">
        <f>IFERROR(((+'Sim_Dm_MIP(IxI)'!BU17/'MIP(IxI)_TFEVP'!BU17)-1)*100,0)</f>
        <v>3.9968028886505635E-13</v>
      </c>
      <c r="BV17" s="247">
        <f>IFERROR(((+'Sim_Dm_MIP(IxI)'!BV17/'MIP(IxI)_TFEVP'!BV17)-1)*100,0)</f>
        <v>-4.4408920985006262E-14</v>
      </c>
      <c r="BW17" s="247">
        <f>IFERROR(((+'Sim_Dm_MIP(IxI)'!BW17/'MIP(IxI)_TFEVP'!BW17)-1)*100,0)</f>
        <v>6.6613381477509392E-14</v>
      </c>
      <c r="BX17" s="247">
        <f>IFERROR(((+'Sim_Dm_MIP(IxI)'!BX17/'MIP(IxI)_TFEVP'!BX17)-1)*100,0)</f>
        <v>-1.8873791418627661E-13</v>
      </c>
      <c r="BY17" s="247">
        <f>IFERROR(((+'Sim_Dm_MIP(IxI)'!BY17/'MIP(IxI)_TFEVP'!BY17)-1)*100,0)</f>
        <v>4.4408920985006262E-14</v>
      </c>
      <c r="BZ17" s="247">
        <f>IFERROR(((+'Sim_Dm_MIP(IxI)'!BZ17/'MIP(IxI)_TFEVP'!BZ17)-1)*100,0)</f>
        <v>-1.3322676295501878E-13</v>
      </c>
      <c r="CA17" s="265">
        <f>IFERROR(((+'Sim_Dm_MIP(IxI)'!CA17/'MIP(IxI)_TFEVP'!CA17)-1)*100,0)</f>
        <v>0</v>
      </c>
      <c r="CB17" s="256">
        <f>IFERROR(((+'Sim_Dm_MIP(IxI)'!CB17/'MIP(IxI)_TFEVP'!CB17)-1)*100,0)</f>
        <v>-5.5511151231257827E-14</v>
      </c>
      <c r="CC17" s="246">
        <f>IFERROR(((+'Sim_Dm_MIP(IxI)'!CC17/'MIP(IxI)_TFEVP'!CC17)-1)*100,0)</f>
        <v>0</v>
      </c>
      <c r="CD17" s="247">
        <f>IFERROR(((+'Sim_Dm_MIP(IxI)'!CD17/'MIP(IxI)_TFEVP'!CD17)-1)*100,0)</f>
        <v>0</v>
      </c>
      <c r="CE17" s="247">
        <f>IFERROR(((+'Sim_Dm_MIP(IxI)'!CE17/'MIP(IxI)_TFEVP'!CE17)-1)*100,0)</f>
        <v>0</v>
      </c>
      <c r="CF17" s="247">
        <f>IFERROR(((+'Sim_Dm_MIP(IxI)'!CF17/'MIP(IxI)_TFEVP'!CF17)-1)*100,0)</f>
        <v>0</v>
      </c>
      <c r="CG17" s="247">
        <f>IFERROR(((+'Sim_Dm_MIP(IxI)'!CG17/'MIP(IxI)_TFEVP'!CG17)-1)*100,0)</f>
        <v>0</v>
      </c>
      <c r="CH17" s="248">
        <f>IFERROR(((+'Sim_Dm_MIP(IxI)'!CH17/'MIP(IxI)_TFEVP'!CH17)-1)*100,0)</f>
        <v>0</v>
      </c>
      <c r="CI17" s="279">
        <f>IFERROR(((+'Sim_Dm_MIP(IxI)'!CI17/'MIP(IxI)_TFEVP'!CI17)-1)*100,0)</f>
        <v>-5.5511151231257827E-14</v>
      </c>
    </row>
    <row r="18" spans="1:87" ht="19.5" x14ac:dyDescent="0.25">
      <c r="A18" s="30"/>
      <c r="B18" s="42" t="s">
        <v>9</v>
      </c>
      <c r="C18" s="43" t="s">
        <v>120</v>
      </c>
      <c r="D18" s="246">
        <f>IFERROR(((+'Sim_Dm_MIP(IxI)'!D18/'MIP(IxI)_TFEVP'!D18)-1)*100,0)</f>
        <v>-4.4408920985006262E-14</v>
      </c>
      <c r="E18" s="247">
        <f>IFERROR(((+'Sim_Dm_MIP(IxI)'!E18/'MIP(IxI)_TFEVP'!E18)-1)*100,0)</f>
        <v>-3.7747582837255322E-13</v>
      </c>
      <c r="F18" s="247">
        <f>IFERROR(((+'Sim_Dm_MIP(IxI)'!F18/'MIP(IxI)_TFEVP'!F18)-1)*100,0)</f>
        <v>-2.2204460492503131E-13</v>
      </c>
      <c r="G18" s="247">
        <f>IFERROR(((+'Sim_Dm_MIP(IxI)'!G18/'MIP(IxI)_TFEVP'!G18)-1)*100,0)</f>
        <v>1.3322676295501878E-13</v>
      </c>
      <c r="H18" s="247">
        <f>IFERROR(((+'Sim_Dm_MIP(IxI)'!H18/'MIP(IxI)_TFEVP'!H18)-1)*100,0)</f>
        <v>1.7763568394002505E-13</v>
      </c>
      <c r="I18" s="247">
        <f>IFERROR(((+'Sim_Dm_MIP(IxI)'!I18/'MIP(IxI)_TFEVP'!I18)-1)*100,0)</f>
        <v>-4.5519144009631418E-13</v>
      </c>
      <c r="J18" s="247">
        <f>IFERROR(((+'Sim_Dm_MIP(IxI)'!J18/'MIP(IxI)_TFEVP'!J18)-1)*100,0)</f>
        <v>3.1086244689504383E-13</v>
      </c>
      <c r="K18" s="247">
        <f>IFERROR(((+'Sim_Dm_MIP(IxI)'!K18/'MIP(IxI)_TFEVP'!K18)-1)*100,0)</f>
        <v>-4.6629367034256575E-13</v>
      </c>
      <c r="L18" s="247">
        <f>IFERROR(((+'Sim_Dm_MIP(IxI)'!L18/'MIP(IxI)_TFEVP'!L18)-1)*100,0)</f>
        <v>4.4408920985006262E-14</v>
      </c>
      <c r="M18" s="247">
        <f>IFERROR(((+'Sim_Dm_MIP(IxI)'!M18/'MIP(IxI)_TFEVP'!M18)-1)*100,0)</f>
        <v>-3.6637359812630166E-13</v>
      </c>
      <c r="N18" s="247">
        <f>IFERROR(((+'Sim_Dm_MIP(IxI)'!N18/'MIP(IxI)_TFEVP'!N18)-1)*100,0)</f>
        <v>2.2204460492503131E-14</v>
      </c>
      <c r="O18" s="247">
        <f>IFERROR(((+'Sim_Dm_MIP(IxI)'!O18/'MIP(IxI)_TFEVP'!O18)-1)*100,0)</f>
        <v>2.2204460492503131E-13</v>
      </c>
      <c r="P18" s="247">
        <f>IFERROR(((+'Sim_Dm_MIP(IxI)'!P18/'MIP(IxI)_TFEVP'!P18)-1)*100,0)</f>
        <v>-3.3306690738754696E-14</v>
      </c>
      <c r="Q18" s="247">
        <f>IFERROR(((+'Sim_Dm_MIP(IxI)'!Q18/'MIP(IxI)_TFEVP'!Q18)-1)*100,0)</f>
        <v>1.1102230246251565E-13</v>
      </c>
      <c r="R18" s="247">
        <f>IFERROR(((+'Sim_Dm_MIP(IxI)'!R18/'MIP(IxI)_TFEVP'!R18)-1)*100,0)</f>
        <v>-1.2212453270876722E-13</v>
      </c>
      <c r="S18" s="247">
        <f>IFERROR(((+'Sim_Dm_MIP(IxI)'!S18/'MIP(IxI)_TFEVP'!S18)-1)*100,0)</f>
        <v>1.1102230246251565E-13</v>
      </c>
      <c r="T18" s="247">
        <f>IFERROR(((+'Sim_Dm_MIP(IxI)'!T18/'MIP(IxI)_TFEVP'!T18)-1)*100,0)</f>
        <v>-1.8873791418627661E-13</v>
      </c>
      <c r="U18" s="247">
        <f>IFERROR(((+'Sim_Dm_MIP(IxI)'!U18/'MIP(IxI)_TFEVP'!U18)-1)*100,0)</f>
        <v>-3.3306690738754696E-14</v>
      </c>
      <c r="V18" s="247">
        <f>IFERROR(((+'Sim_Dm_MIP(IxI)'!V18/'MIP(IxI)_TFEVP'!V18)-1)*100,0)</f>
        <v>0</v>
      </c>
      <c r="W18" s="247">
        <f>IFERROR(((+'Sim_Dm_MIP(IxI)'!W18/'MIP(IxI)_TFEVP'!W18)-1)*100,0)</f>
        <v>2.2204460492503131E-13</v>
      </c>
      <c r="X18" s="247">
        <f>IFERROR(((+'Sim_Dm_MIP(IxI)'!X18/'MIP(IxI)_TFEVP'!X18)-1)*100,0)</f>
        <v>-2.9976021664879227E-13</v>
      </c>
      <c r="Y18" s="247">
        <f>IFERROR(((+'Sim_Dm_MIP(IxI)'!Y18/'MIP(IxI)_TFEVP'!Y18)-1)*100,0)</f>
        <v>-5.1070259132757201E-13</v>
      </c>
      <c r="Z18" s="247">
        <f>IFERROR(((+'Sim_Dm_MIP(IxI)'!Z18/'MIP(IxI)_TFEVP'!Z18)-1)*100,0)</f>
        <v>4.4408920985006262E-13</v>
      </c>
      <c r="AA18" s="247">
        <f>IFERROR(((+'Sim_Dm_MIP(IxI)'!AA18/'MIP(IxI)_TFEVP'!AA18)-1)*100,0)</f>
        <v>-1.3322676295501878E-13</v>
      </c>
      <c r="AB18" s="247">
        <f>IFERROR(((+'Sim_Dm_MIP(IxI)'!AB18/'MIP(IxI)_TFEVP'!AB18)-1)*100,0)</f>
        <v>1.9984014443252818E-13</v>
      </c>
      <c r="AC18" s="247">
        <f>IFERROR(((+'Sim_Dm_MIP(IxI)'!AC18/'MIP(IxI)_TFEVP'!AC18)-1)*100,0)</f>
        <v>4.4408920985006262E-13</v>
      </c>
      <c r="AD18" s="247">
        <f>IFERROR(((+'Sim_Dm_MIP(IxI)'!AD18/'MIP(IxI)_TFEVP'!AD18)-1)*100,0)</f>
        <v>8.8817841970012523E-14</v>
      </c>
      <c r="AE18" s="247">
        <f>IFERROR(((+'Sim_Dm_MIP(IxI)'!AE18/'MIP(IxI)_TFEVP'!AE18)-1)*100,0)</f>
        <v>1.7763568394002505E-13</v>
      </c>
      <c r="AF18" s="247">
        <f>IFERROR(((+'Sim_Dm_MIP(IxI)'!AF18/'MIP(IxI)_TFEVP'!AF18)-1)*100,0)</f>
        <v>4.4408920985006262E-14</v>
      </c>
      <c r="AG18" s="247">
        <f>IFERROR(((+'Sim_Dm_MIP(IxI)'!AG18/'MIP(IxI)_TFEVP'!AG18)-1)*100,0)</f>
        <v>-7.2164496600635175E-13</v>
      </c>
      <c r="AH18" s="247">
        <f>IFERROR(((+'Sim_Dm_MIP(IxI)'!AH18/'MIP(IxI)_TFEVP'!AH18)-1)*100,0)</f>
        <v>-1.8873791418627661E-13</v>
      </c>
      <c r="AI18" s="247">
        <f>IFERROR(((+'Sim_Dm_MIP(IxI)'!AI18/'MIP(IxI)_TFEVP'!AI18)-1)*100,0)</f>
        <v>2.4424906541753444E-13</v>
      </c>
      <c r="AJ18" s="247">
        <f>IFERROR(((+'Sim_Dm_MIP(IxI)'!AJ18/'MIP(IxI)_TFEVP'!AJ18)-1)*100,0)</f>
        <v>0</v>
      </c>
      <c r="AK18" s="247">
        <f>IFERROR(((+'Sim_Dm_MIP(IxI)'!AK18/'MIP(IxI)_TFEVP'!AK18)-1)*100,0)</f>
        <v>1.1102230246251565E-13</v>
      </c>
      <c r="AL18" s="247">
        <f>IFERROR(((+'Sim_Dm_MIP(IxI)'!AL18/'MIP(IxI)_TFEVP'!AL18)-1)*100,0)</f>
        <v>6.6613381477509392E-14</v>
      </c>
      <c r="AM18" s="247">
        <f>IFERROR(((+'Sim_Dm_MIP(IxI)'!AM18/'MIP(IxI)_TFEVP'!AM18)-1)*100,0)</f>
        <v>-4.4408920985006262E-14</v>
      </c>
      <c r="AN18" s="247">
        <f>IFERROR(((+'Sim_Dm_MIP(IxI)'!AN18/'MIP(IxI)_TFEVP'!AN18)-1)*100,0)</f>
        <v>-5.5511151231257827E-14</v>
      </c>
      <c r="AO18" s="247">
        <f>IFERROR(((+'Sim_Dm_MIP(IxI)'!AO18/'MIP(IxI)_TFEVP'!AO18)-1)*100,0)</f>
        <v>4.6629367034256575E-13</v>
      </c>
      <c r="AP18" s="247">
        <f>IFERROR(((+'Sim_Dm_MIP(IxI)'!AP18/'MIP(IxI)_TFEVP'!AP18)-1)*100,0)</f>
        <v>0</v>
      </c>
      <c r="AQ18" s="247">
        <f>IFERROR(((+'Sim_Dm_MIP(IxI)'!AQ18/'MIP(IxI)_TFEVP'!AQ18)-1)*100,0)</f>
        <v>-2.2204460492503131E-14</v>
      </c>
      <c r="AR18" s="247">
        <f>IFERROR(((+'Sim_Dm_MIP(IxI)'!AR18/'MIP(IxI)_TFEVP'!AR18)-1)*100,0)</f>
        <v>-4.4408920985006262E-14</v>
      </c>
      <c r="AS18" s="247">
        <f>IFERROR(((+'Sim_Dm_MIP(IxI)'!AS18/'MIP(IxI)_TFEVP'!AS18)-1)*100,0)</f>
        <v>3.3306690738754696E-13</v>
      </c>
      <c r="AT18" s="247">
        <f>IFERROR(((+'Sim_Dm_MIP(IxI)'!AT18/'MIP(IxI)_TFEVP'!AT18)-1)*100,0)</f>
        <v>-9.9920072216264089E-14</v>
      </c>
      <c r="AU18" s="247">
        <f>IFERROR(((+'Sim_Dm_MIP(IxI)'!AU18/'MIP(IxI)_TFEVP'!AU18)-1)*100,0)</f>
        <v>2.2204460492503131E-14</v>
      </c>
      <c r="AV18" s="247">
        <f>IFERROR(((+'Sim_Dm_MIP(IxI)'!AV18/'MIP(IxI)_TFEVP'!AV18)-1)*100,0)</f>
        <v>3.3306690738754696E-13</v>
      </c>
      <c r="AW18" s="247">
        <f>IFERROR(((+'Sim_Dm_MIP(IxI)'!AW18/'MIP(IxI)_TFEVP'!AW18)-1)*100,0)</f>
        <v>1.3322676295501878E-13</v>
      </c>
      <c r="AX18" s="247">
        <f>IFERROR(((+'Sim_Dm_MIP(IxI)'!AX18/'MIP(IxI)_TFEVP'!AX18)-1)*100,0)</f>
        <v>1.1102230246251565E-13</v>
      </c>
      <c r="AY18" s="247">
        <f>IFERROR(((+'Sim_Dm_MIP(IxI)'!AY18/'MIP(IxI)_TFEVP'!AY18)-1)*100,0)</f>
        <v>1.3322676295501878E-13</v>
      </c>
      <c r="AZ18" s="247">
        <f>IFERROR(((+'Sim_Dm_MIP(IxI)'!AZ18/'MIP(IxI)_TFEVP'!AZ18)-1)*100,0)</f>
        <v>-4.4408920985006262E-14</v>
      </c>
      <c r="BA18" s="247">
        <f>IFERROR(((+'Sim_Dm_MIP(IxI)'!BA18/'MIP(IxI)_TFEVP'!BA18)-1)*100,0)</f>
        <v>2.886579864025407E-13</v>
      </c>
      <c r="BB18" s="247">
        <f>IFERROR(((+'Sim_Dm_MIP(IxI)'!BB18/'MIP(IxI)_TFEVP'!BB18)-1)*100,0)</f>
        <v>-4.4408920985006262E-14</v>
      </c>
      <c r="BC18" s="247">
        <f>IFERROR(((+'Sim_Dm_MIP(IxI)'!BC18/'MIP(IxI)_TFEVP'!BC18)-1)*100,0)</f>
        <v>-1.9984014443252818E-13</v>
      </c>
      <c r="BD18" s="247">
        <f>IFERROR(((+'Sim_Dm_MIP(IxI)'!BD18/'MIP(IxI)_TFEVP'!BD18)-1)*100,0)</f>
        <v>2.886579864025407E-13</v>
      </c>
      <c r="BE18" s="247">
        <f>IFERROR(((+'Sim_Dm_MIP(IxI)'!BE18/'MIP(IxI)_TFEVP'!BE18)-1)*100,0)</f>
        <v>-1.1102230246251565E-13</v>
      </c>
      <c r="BF18" s="247">
        <f>IFERROR(((+'Sim_Dm_MIP(IxI)'!BF18/'MIP(IxI)_TFEVP'!BF18)-1)*100,0)</f>
        <v>-5.5511151231257827E-14</v>
      </c>
      <c r="BG18" s="247">
        <f>IFERROR(((+'Sim_Dm_MIP(IxI)'!BG18/'MIP(IxI)_TFEVP'!BG18)-1)*100,0)</f>
        <v>-3.3306690738754696E-14</v>
      </c>
      <c r="BH18" s="247">
        <f>IFERROR(((+'Sim_Dm_MIP(IxI)'!BH18/'MIP(IxI)_TFEVP'!BH18)-1)*100,0)</f>
        <v>-4.7739590058881731E-13</v>
      </c>
      <c r="BI18" s="247">
        <f>IFERROR(((+'Sim_Dm_MIP(IxI)'!BI18/'MIP(IxI)_TFEVP'!BI18)-1)*100,0)</f>
        <v>-7.7715611723760958E-14</v>
      </c>
      <c r="BJ18" s="247">
        <f>IFERROR(((+'Sim_Dm_MIP(IxI)'!BJ18/'MIP(IxI)_TFEVP'!BJ18)-1)*100,0)</f>
        <v>-3.8857805861880479E-13</v>
      </c>
      <c r="BK18" s="247">
        <f>IFERROR(((+'Sim_Dm_MIP(IxI)'!BK18/'MIP(IxI)_TFEVP'!BK18)-1)*100,0)</f>
        <v>7.1054273576010019E-13</v>
      </c>
      <c r="BL18" s="247">
        <f>IFERROR(((+'Sim_Dm_MIP(IxI)'!BL18/'MIP(IxI)_TFEVP'!BL18)-1)*100,0)</f>
        <v>8.8817841970012523E-14</v>
      </c>
      <c r="BM18" s="247">
        <f>IFERROR(((+'Sim_Dm_MIP(IxI)'!BM18/'MIP(IxI)_TFEVP'!BM18)-1)*100,0)</f>
        <v>1.7763568394002505E-13</v>
      </c>
      <c r="BN18" s="247">
        <f>IFERROR(((+'Sim_Dm_MIP(IxI)'!BN18/'MIP(IxI)_TFEVP'!BN18)-1)*100,0)</f>
        <v>-4.8849813083506888E-13</v>
      </c>
      <c r="BO18" s="247">
        <f>IFERROR(((+'Sim_Dm_MIP(IxI)'!BO18/'MIP(IxI)_TFEVP'!BO18)-1)*100,0)</f>
        <v>4.4408920985006262E-14</v>
      </c>
      <c r="BP18" s="247">
        <f>IFERROR(((+'Sim_Dm_MIP(IxI)'!BP18/'MIP(IxI)_TFEVP'!BP18)-1)*100,0)</f>
        <v>6.6613381477509392E-14</v>
      </c>
      <c r="BQ18" s="247">
        <f>IFERROR(((+'Sim_Dm_MIP(IxI)'!BQ18/'MIP(IxI)_TFEVP'!BQ18)-1)*100,0)</f>
        <v>6.6613381477509392E-14</v>
      </c>
      <c r="BR18" s="247">
        <f>IFERROR(((+'Sim_Dm_MIP(IxI)'!BR18/'MIP(IxI)_TFEVP'!BR18)-1)*100,0)</f>
        <v>-4.4408920985006262E-14</v>
      </c>
      <c r="BS18" s="247">
        <f>IFERROR(((+'Sim_Dm_MIP(IxI)'!BS18/'MIP(IxI)_TFEVP'!BS18)-1)*100,0)</f>
        <v>4.4408920985006262E-13</v>
      </c>
      <c r="BT18" s="247">
        <f>IFERROR(((+'Sim_Dm_MIP(IxI)'!BT18/'MIP(IxI)_TFEVP'!BT18)-1)*100,0)</f>
        <v>2.2204460492503131E-14</v>
      </c>
      <c r="BU18" s="247">
        <f>IFERROR(((+'Sim_Dm_MIP(IxI)'!BU18/'MIP(IxI)_TFEVP'!BU18)-1)*100,0)</f>
        <v>2.4424906541753444E-13</v>
      </c>
      <c r="BV18" s="247">
        <f>IFERROR(((+'Sim_Dm_MIP(IxI)'!BV18/'MIP(IxI)_TFEVP'!BV18)-1)*100,0)</f>
        <v>0</v>
      </c>
      <c r="BW18" s="247">
        <f>IFERROR(((+'Sim_Dm_MIP(IxI)'!BW18/'MIP(IxI)_TFEVP'!BW18)-1)*100,0)</f>
        <v>2.4424906541753444E-13</v>
      </c>
      <c r="BX18" s="247">
        <f>IFERROR(((+'Sim_Dm_MIP(IxI)'!BX18/'MIP(IxI)_TFEVP'!BX18)-1)*100,0)</f>
        <v>1.1102230246251565E-13</v>
      </c>
      <c r="BY18" s="247">
        <f>IFERROR(((+'Sim_Dm_MIP(IxI)'!BY18/'MIP(IxI)_TFEVP'!BY18)-1)*100,0)</f>
        <v>8.8817841970012523E-14</v>
      </c>
      <c r="BZ18" s="247">
        <f>IFERROR(((+'Sim_Dm_MIP(IxI)'!BZ18/'MIP(IxI)_TFEVP'!BZ18)-1)*100,0)</f>
        <v>-3.219646771412954E-13</v>
      </c>
      <c r="CA18" s="265">
        <f>IFERROR(((+'Sim_Dm_MIP(IxI)'!CA18/'MIP(IxI)_TFEVP'!CA18)-1)*100,0)</f>
        <v>0</v>
      </c>
      <c r="CB18" s="256">
        <f>IFERROR(((+'Sim_Dm_MIP(IxI)'!CB18/'MIP(IxI)_TFEVP'!CB18)-1)*100,0)</f>
        <v>-1.4432899320127035E-13</v>
      </c>
      <c r="CC18" s="246">
        <f>IFERROR(((+'Sim_Dm_MIP(IxI)'!CC18/'MIP(IxI)_TFEVP'!CC18)-1)*100,0)</f>
        <v>0</v>
      </c>
      <c r="CD18" s="247">
        <f>IFERROR(((+'Sim_Dm_MIP(IxI)'!CD18/'MIP(IxI)_TFEVP'!CD18)-1)*100,0)</f>
        <v>0</v>
      </c>
      <c r="CE18" s="247">
        <f>IFERROR(((+'Sim_Dm_MIP(IxI)'!CE18/'MIP(IxI)_TFEVP'!CE18)-1)*100,0)</f>
        <v>0</v>
      </c>
      <c r="CF18" s="247">
        <f>IFERROR(((+'Sim_Dm_MIP(IxI)'!CF18/'MIP(IxI)_TFEVP'!CF18)-1)*100,0)</f>
        <v>0</v>
      </c>
      <c r="CG18" s="247">
        <f>IFERROR(((+'Sim_Dm_MIP(IxI)'!CG18/'MIP(IxI)_TFEVP'!CG18)-1)*100,0)</f>
        <v>0</v>
      </c>
      <c r="CH18" s="248">
        <f>IFERROR(((+'Sim_Dm_MIP(IxI)'!CH18/'MIP(IxI)_TFEVP'!CH18)-1)*100,0)</f>
        <v>0</v>
      </c>
      <c r="CI18" s="279">
        <f>IFERROR(((+'Sim_Dm_MIP(IxI)'!CI18/'MIP(IxI)_TFEVP'!CI18)-1)*100,0)</f>
        <v>-1.1102230246251565E-13</v>
      </c>
    </row>
    <row r="19" spans="1:87" ht="19.5" x14ac:dyDescent="0.25">
      <c r="A19" s="30"/>
      <c r="B19" s="42" t="s">
        <v>10</v>
      </c>
      <c r="C19" s="43" t="s">
        <v>121</v>
      </c>
      <c r="D19" s="246">
        <f>IFERROR(((+'Sim_Dm_MIP(IxI)'!D19/'MIP(IxI)_TFEVP'!D19)-1)*100,0)</f>
        <v>-1.4432899320127035E-13</v>
      </c>
      <c r="E19" s="247">
        <f>IFERROR(((+'Sim_Dm_MIP(IxI)'!E19/'MIP(IxI)_TFEVP'!E19)-1)*100,0)</f>
        <v>2.4424906541753444E-13</v>
      </c>
      <c r="F19" s="247">
        <f>IFERROR(((+'Sim_Dm_MIP(IxI)'!F19/'MIP(IxI)_TFEVP'!F19)-1)*100,0)</f>
        <v>-2.1094237467877974E-13</v>
      </c>
      <c r="G19" s="247">
        <f>IFERROR(((+'Sim_Dm_MIP(IxI)'!G19/'MIP(IxI)_TFEVP'!G19)-1)*100,0)</f>
        <v>-1.7763568394002505E-13</v>
      </c>
      <c r="H19" s="247">
        <f>IFERROR(((+'Sim_Dm_MIP(IxI)'!H19/'MIP(IxI)_TFEVP'!H19)-1)*100,0)</f>
        <v>4.4408920985006262E-14</v>
      </c>
      <c r="I19" s="247">
        <f>IFERROR(((+'Sim_Dm_MIP(IxI)'!I19/'MIP(IxI)_TFEVP'!I19)-1)*100,0)</f>
        <v>-2.9976021664879227E-13</v>
      </c>
      <c r="J19" s="247">
        <f>IFERROR(((+'Sim_Dm_MIP(IxI)'!J19/'MIP(IxI)_TFEVP'!J19)-1)*100,0)</f>
        <v>5.1070259132757201E-13</v>
      </c>
      <c r="K19" s="247">
        <f>IFERROR(((+'Sim_Dm_MIP(IxI)'!K19/'MIP(IxI)_TFEVP'!K19)-1)*100,0)</f>
        <v>-8.8817841970012523E-14</v>
      </c>
      <c r="L19" s="247">
        <f>IFERROR(((+'Sim_Dm_MIP(IxI)'!L19/'MIP(IxI)_TFEVP'!L19)-1)*100,0)</f>
        <v>1.3322676295501878E-13</v>
      </c>
      <c r="M19" s="247">
        <f>IFERROR(((+'Sim_Dm_MIP(IxI)'!M19/'MIP(IxI)_TFEVP'!M19)-1)*100,0)</f>
        <v>-2.2204460492503131E-14</v>
      </c>
      <c r="N19" s="247">
        <f>IFERROR(((+'Sim_Dm_MIP(IxI)'!N19/'MIP(IxI)_TFEVP'!N19)-1)*100,0)</f>
        <v>-2.4424906541753444E-13</v>
      </c>
      <c r="O19" s="247">
        <f>IFERROR(((+'Sim_Dm_MIP(IxI)'!O19/'MIP(IxI)_TFEVP'!O19)-1)*100,0)</f>
        <v>4.4408920985006262E-14</v>
      </c>
      <c r="P19" s="247">
        <f>IFERROR(((+'Sim_Dm_MIP(IxI)'!P19/'MIP(IxI)_TFEVP'!P19)-1)*100,0)</f>
        <v>-2.7755575615628914E-13</v>
      </c>
      <c r="Q19" s="247">
        <f>IFERROR(((+'Sim_Dm_MIP(IxI)'!Q19/'MIP(IxI)_TFEVP'!Q19)-1)*100,0)</f>
        <v>2.886579864025407E-13</v>
      </c>
      <c r="R19" s="247">
        <f>IFERROR(((+'Sim_Dm_MIP(IxI)'!R19/'MIP(IxI)_TFEVP'!R19)-1)*100,0)</f>
        <v>4.4408920985006262E-14</v>
      </c>
      <c r="S19" s="247">
        <f>IFERROR(((+'Sim_Dm_MIP(IxI)'!S19/'MIP(IxI)_TFEVP'!S19)-1)*100,0)</f>
        <v>8.8817841970012523E-14</v>
      </c>
      <c r="T19" s="247">
        <f>IFERROR(((+'Sim_Dm_MIP(IxI)'!T19/'MIP(IxI)_TFEVP'!T19)-1)*100,0)</f>
        <v>4.4408920985006262E-14</v>
      </c>
      <c r="U19" s="247">
        <f>IFERROR(((+'Sim_Dm_MIP(IxI)'!U19/'MIP(IxI)_TFEVP'!U19)-1)*100,0)</f>
        <v>2.4424906541753444E-13</v>
      </c>
      <c r="V19" s="247">
        <f>IFERROR(((+'Sim_Dm_MIP(IxI)'!V19/'MIP(IxI)_TFEVP'!V19)-1)*100,0)</f>
        <v>-3.8857805861880479E-13</v>
      </c>
      <c r="W19" s="247">
        <f>IFERROR(((+'Sim_Dm_MIP(IxI)'!W19/'MIP(IxI)_TFEVP'!W19)-1)*100,0)</f>
        <v>8.659739592076221E-13</v>
      </c>
      <c r="X19" s="247">
        <f>IFERROR(((+'Sim_Dm_MIP(IxI)'!X19/'MIP(IxI)_TFEVP'!X19)-1)*100,0)</f>
        <v>-1.5543122344752192E-13</v>
      </c>
      <c r="Y19" s="247">
        <f>IFERROR(((+'Sim_Dm_MIP(IxI)'!Y19/'MIP(IxI)_TFEVP'!Y19)-1)*100,0)</f>
        <v>-2.3314683517128287E-13</v>
      </c>
      <c r="Z19" s="247">
        <f>IFERROR(((+'Sim_Dm_MIP(IxI)'!Z19/'MIP(IxI)_TFEVP'!Z19)-1)*100,0)</f>
        <v>2.2204460492503131E-13</v>
      </c>
      <c r="AA19" s="247">
        <f>IFERROR(((+'Sim_Dm_MIP(IxI)'!AA19/'MIP(IxI)_TFEVP'!AA19)-1)*100,0)</f>
        <v>4.4408920985006262E-14</v>
      </c>
      <c r="AB19" s="247">
        <f>IFERROR(((+'Sim_Dm_MIP(IxI)'!AB19/'MIP(IxI)_TFEVP'!AB19)-1)*100,0)</f>
        <v>1.3322676295501878E-13</v>
      </c>
      <c r="AC19" s="247">
        <f>IFERROR(((+'Sim_Dm_MIP(IxI)'!AC19/'MIP(IxI)_TFEVP'!AC19)-1)*100,0)</f>
        <v>-1.3322676295501878E-13</v>
      </c>
      <c r="AD19" s="247">
        <f>IFERROR(((+'Sim_Dm_MIP(IxI)'!AD19/'MIP(IxI)_TFEVP'!AD19)-1)*100,0)</f>
        <v>1.5543122344752192E-13</v>
      </c>
      <c r="AE19" s="247">
        <f>IFERROR(((+'Sim_Dm_MIP(IxI)'!AE19/'MIP(IxI)_TFEVP'!AE19)-1)*100,0)</f>
        <v>-3.3306690738754696E-14</v>
      </c>
      <c r="AF19" s="247">
        <f>IFERROR(((+'Sim_Dm_MIP(IxI)'!AF19/'MIP(IxI)_TFEVP'!AF19)-1)*100,0)</f>
        <v>1.1102230246251565E-13</v>
      </c>
      <c r="AG19" s="247">
        <f>IFERROR(((+'Sim_Dm_MIP(IxI)'!AG19/'MIP(IxI)_TFEVP'!AG19)-1)*100,0)</f>
        <v>-9.2148511043887993E-13</v>
      </c>
      <c r="AH19" s="247">
        <f>IFERROR(((+'Sim_Dm_MIP(IxI)'!AH19/'MIP(IxI)_TFEVP'!AH19)-1)*100,0)</f>
        <v>-1.8873791418627661E-13</v>
      </c>
      <c r="AI19" s="247">
        <f>IFERROR(((+'Sim_Dm_MIP(IxI)'!AI19/'MIP(IxI)_TFEVP'!AI19)-1)*100,0)</f>
        <v>2.4424906541753444E-13</v>
      </c>
      <c r="AJ19" s="247">
        <f>IFERROR(((+'Sim_Dm_MIP(IxI)'!AJ19/'MIP(IxI)_TFEVP'!AJ19)-1)*100,0)</f>
        <v>0</v>
      </c>
      <c r="AK19" s="247">
        <f>IFERROR(((+'Sim_Dm_MIP(IxI)'!AK19/'MIP(IxI)_TFEVP'!AK19)-1)*100,0)</f>
        <v>-4.4408920985006262E-14</v>
      </c>
      <c r="AL19" s="247">
        <f>IFERROR(((+'Sim_Dm_MIP(IxI)'!AL19/'MIP(IxI)_TFEVP'!AL19)-1)*100,0)</f>
        <v>-3.4416913763379853E-13</v>
      </c>
      <c r="AM19" s="247">
        <f>IFERROR(((+'Sim_Dm_MIP(IxI)'!AM19/'MIP(IxI)_TFEVP'!AM19)-1)*100,0)</f>
        <v>0</v>
      </c>
      <c r="AN19" s="247">
        <f>IFERROR(((+'Sim_Dm_MIP(IxI)'!AN19/'MIP(IxI)_TFEVP'!AN19)-1)*100,0)</f>
        <v>-5.5511151231257827E-13</v>
      </c>
      <c r="AO19" s="247">
        <f>IFERROR(((+'Sim_Dm_MIP(IxI)'!AO19/'MIP(IxI)_TFEVP'!AO19)-1)*100,0)</f>
        <v>-7.7715611723760958E-14</v>
      </c>
      <c r="AP19" s="247">
        <f>IFERROR(((+'Sim_Dm_MIP(IxI)'!AP19/'MIP(IxI)_TFEVP'!AP19)-1)*100,0)</f>
        <v>1.1102230246251565E-13</v>
      </c>
      <c r="AQ19" s="247">
        <f>IFERROR(((+'Sim_Dm_MIP(IxI)'!AQ19/'MIP(IxI)_TFEVP'!AQ19)-1)*100,0)</f>
        <v>8.8817841970012523E-14</v>
      </c>
      <c r="AR19" s="247">
        <f>IFERROR(((+'Sim_Dm_MIP(IxI)'!AR19/'MIP(IxI)_TFEVP'!AR19)-1)*100,0)</f>
        <v>-4.1078251911130792E-13</v>
      </c>
      <c r="AS19" s="247">
        <f>IFERROR(((+'Sim_Dm_MIP(IxI)'!AS19/'MIP(IxI)_TFEVP'!AS19)-1)*100,0)</f>
        <v>2.6645352591003757E-13</v>
      </c>
      <c r="AT19" s="247">
        <f>IFERROR(((+'Sim_Dm_MIP(IxI)'!AT19/'MIP(IxI)_TFEVP'!AT19)-1)*100,0)</f>
        <v>1.7763568394002505E-13</v>
      </c>
      <c r="AU19" s="247">
        <f>IFERROR(((+'Sim_Dm_MIP(IxI)'!AU19/'MIP(IxI)_TFEVP'!AU19)-1)*100,0)</f>
        <v>4.4408920985006262E-14</v>
      </c>
      <c r="AV19" s="247">
        <f>IFERROR(((+'Sim_Dm_MIP(IxI)'!AV19/'MIP(IxI)_TFEVP'!AV19)-1)*100,0)</f>
        <v>1.3322676295501878E-13</v>
      </c>
      <c r="AW19" s="247">
        <f>IFERROR(((+'Sim_Dm_MIP(IxI)'!AW19/'MIP(IxI)_TFEVP'!AW19)-1)*100,0)</f>
        <v>-7.7715611723760958E-14</v>
      </c>
      <c r="AX19" s="247">
        <f>IFERROR(((+'Sim_Dm_MIP(IxI)'!AX19/'MIP(IxI)_TFEVP'!AX19)-1)*100,0)</f>
        <v>1.5543122344752192E-13</v>
      </c>
      <c r="AY19" s="247">
        <f>IFERROR(((+'Sim_Dm_MIP(IxI)'!AY19/'MIP(IxI)_TFEVP'!AY19)-1)*100,0)</f>
        <v>1.3322676295501878E-13</v>
      </c>
      <c r="AZ19" s="247">
        <f>IFERROR(((+'Sim_Dm_MIP(IxI)'!AZ19/'MIP(IxI)_TFEVP'!AZ19)-1)*100,0)</f>
        <v>2.886579864025407E-13</v>
      </c>
      <c r="BA19" s="247">
        <f>IFERROR(((+'Sim_Dm_MIP(IxI)'!BA19/'MIP(IxI)_TFEVP'!BA19)-1)*100,0)</f>
        <v>4.4408920985006262E-13</v>
      </c>
      <c r="BB19" s="247">
        <f>IFERROR(((+'Sim_Dm_MIP(IxI)'!BB19/'MIP(IxI)_TFEVP'!BB19)-1)*100,0)</f>
        <v>-3.8857805861880479E-13</v>
      </c>
      <c r="BC19" s="247">
        <f>IFERROR(((+'Sim_Dm_MIP(IxI)'!BC19/'MIP(IxI)_TFEVP'!BC19)-1)*100,0)</f>
        <v>8.8817841970012523E-14</v>
      </c>
      <c r="BD19" s="247">
        <f>IFERROR(((+'Sim_Dm_MIP(IxI)'!BD19/'MIP(IxI)_TFEVP'!BD19)-1)*100,0)</f>
        <v>2.4424906541753444E-13</v>
      </c>
      <c r="BE19" s="247">
        <f>IFERROR(((+'Sim_Dm_MIP(IxI)'!BE19/'MIP(IxI)_TFEVP'!BE19)-1)*100,0)</f>
        <v>1.1102230246251565E-13</v>
      </c>
      <c r="BF19" s="247">
        <f>IFERROR(((+'Sim_Dm_MIP(IxI)'!BF19/'MIP(IxI)_TFEVP'!BF19)-1)*100,0)</f>
        <v>1.5543122344752192E-13</v>
      </c>
      <c r="BG19" s="247">
        <f>IFERROR(((+'Sim_Dm_MIP(IxI)'!BG19/'MIP(IxI)_TFEVP'!BG19)-1)*100,0)</f>
        <v>-9.9920072216264089E-14</v>
      </c>
      <c r="BH19" s="247">
        <f>IFERROR(((+'Sim_Dm_MIP(IxI)'!BH19/'MIP(IxI)_TFEVP'!BH19)-1)*100,0)</f>
        <v>-3.3306690738754696E-14</v>
      </c>
      <c r="BI19" s="247">
        <f>IFERROR(((+'Sim_Dm_MIP(IxI)'!BI19/'MIP(IxI)_TFEVP'!BI19)-1)*100,0)</f>
        <v>2.6645352591003757E-13</v>
      </c>
      <c r="BJ19" s="247">
        <f>IFERROR(((+'Sim_Dm_MIP(IxI)'!BJ19/'MIP(IxI)_TFEVP'!BJ19)-1)*100,0)</f>
        <v>8.8817841970012523E-14</v>
      </c>
      <c r="BK19" s="247">
        <f>IFERROR(((+'Sim_Dm_MIP(IxI)'!BK19/'MIP(IxI)_TFEVP'!BK19)-1)*100,0)</f>
        <v>-6.6613381477509392E-14</v>
      </c>
      <c r="BL19" s="247">
        <f>IFERROR(((+'Sim_Dm_MIP(IxI)'!BL19/'MIP(IxI)_TFEVP'!BL19)-1)*100,0)</f>
        <v>2.2204460492503131E-13</v>
      </c>
      <c r="BM19" s="247">
        <f>IFERROR(((+'Sim_Dm_MIP(IxI)'!BM19/'MIP(IxI)_TFEVP'!BM19)-1)*100,0)</f>
        <v>-3.3306690738754696E-13</v>
      </c>
      <c r="BN19" s="247">
        <f>IFERROR(((+'Sim_Dm_MIP(IxI)'!BN19/'MIP(IxI)_TFEVP'!BN19)-1)*100,0)</f>
        <v>-7.7715611723760958E-14</v>
      </c>
      <c r="BO19" s="247">
        <f>IFERROR(((+'Sim_Dm_MIP(IxI)'!BO19/'MIP(IxI)_TFEVP'!BO19)-1)*100,0)</f>
        <v>-2.9976021664879227E-13</v>
      </c>
      <c r="BP19" s="247">
        <f>IFERROR(((+'Sim_Dm_MIP(IxI)'!BP19/'MIP(IxI)_TFEVP'!BP19)-1)*100,0)</f>
        <v>6.6613381477509392E-14</v>
      </c>
      <c r="BQ19" s="247">
        <f>IFERROR(((+'Sim_Dm_MIP(IxI)'!BQ19/'MIP(IxI)_TFEVP'!BQ19)-1)*100,0)</f>
        <v>4.4408920985006262E-14</v>
      </c>
      <c r="BR19" s="247">
        <f>IFERROR(((+'Sim_Dm_MIP(IxI)'!BR19/'MIP(IxI)_TFEVP'!BR19)-1)*100,0)</f>
        <v>3.7747582837255322E-13</v>
      </c>
      <c r="BS19" s="247">
        <f>IFERROR(((+'Sim_Dm_MIP(IxI)'!BS19/'MIP(IxI)_TFEVP'!BS19)-1)*100,0)</f>
        <v>5.3290705182007514E-13</v>
      </c>
      <c r="BT19" s="247">
        <f>IFERROR(((+'Sim_Dm_MIP(IxI)'!BT19/'MIP(IxI)_TFEVP'!BT19)-1)*100,0)</f>
        <v>-1.4432899320127035E-13</v>
      </c>
      <c r="BU19" s="247">
        <f>IFERROR(((+'Sim_Dm_MIP(IxI)'!BU19/'MIP(IxI)_TFEVP'!BU19)-1)*100,0)</f>
        <v>2.886579864025407E-13</v>
      </c>
      <c r="BV19" s="247">
        <f>IFERROR(((+'Sim_Dm_MIP(IxI)'!BV19/'MIP(IxI)_TFEVP'!BV19)-1)*100,0)</f>
        <v>-2.1094237467877974E-13</v>
      </c>
      <c r="BW19" s="247">
        <f>IFERROR(((+'Sim_Dm_MIP(IxI)'!BW19/'MIP(IxI)_TFEVP'!BW19)-1)*100,0)</f>
        <v>4.4408920985006262E-14</v>
      </c>
      <c r="BX19" s="247">
        <f>IFERROR(((+'Sim_Dm_MIP(IxI)'!BX19/'MIP(IxI)_TFEVP'!BX19)-1)*100,0)</f>
        <v>2.2204460492503131E-14</v>
      </c>
      <c r="BY19" s="247">
        <f>IFERROR(((+'Sim_Dm_MIP(IxI)'!BY19/'MIP(IxI)_TFEVP'!BY19)-1)*100,0)</f>
        <v>-1.3322676295501878E-13</v>
      </c>
      <c r="BZ19" s="247">
        <f>IFERROR(((+'Sim_Dm_MIP(IxI)'!BZ19/'MIP(IxI)_TFEVP'!BZ19)-1)*100,0)</f>
        <v>2.4424906541753444E-13</v>
      </c>
      <c r="CA19" s="265">
        <f>IFERROR(((+'Sim_Dm_MIP(IxI)'!CA19/'MIP(IxI)_TFEVP'!CA19)-1)*100,0)</f>
        <v>0</v>
      </c>
      <c r="CB19" s="256">
        <f>IFERROR(((+'Sim_Dm_MIP(IxI)'!CB19/'MIP(IxI)_TFEVP'!CB19)-1)*100,0)</f>
        <v>-2.2204460492503131E-14</v>
      </c>
      <c r="CC19" s="246">
        <f>IFERROR(((+'Sim_Dm_MIP(IxI)'!CC19/'MIP(IxI)_TFEVP'!CC19)-1)*100,0)</f>
        <v>0</v>
      </c>
      <c r="CD19" s="247">
        <f>IFERROR(((+'Sim_Dm_MIP(IxI)'!CD19/'MIP(IxI)_TFEVP'!CD19)-1)*100,0)</f>
        <v>0</v>
      </c>
      <c r="CE19" s="247">
        <f>IFERROR(((+'Sim_Dm_MIP(IxI)'!CE19/'MIP(IxI)_TFEVP'!CE19)-1)*100,0)</f>
        <v>0</v>
      </c>
      <c r="CF19" s="247">
        <f>IFERROR(((+'Sim_Dm_MIP(IxI)'!CF19/'MIP(IxI)_TFEVP'!CF19)-1)*100,0)</f>
        <v>0</v>
      </c>
      <c r="CG19" s="247">
        <f>IFERROR(((+'Sim_Dm_MIP(IxI)'!CG19/'MIP(IxI)_TFEVP'!CG19)-1)*100,0)</f>
        <v>0</v>
      </c>
      <c r="CH19" s="248">
        <f>IFERROR(((+'Sim_Dm_MIP(IxI)'!CH19/'MIP(IxI)_TFEVP'!CH19)-1)*100,0)</f>
        <v>0</v>
      </c>
      <c r="CI19" s="279">
        <f>IFERROR(((+'Sim_Dm_MIP(IxI)'!CI19/'MIP(IxI)_TFEVP'!CI19)-1)*100,0)</f>
        <v>-9.9920072216264089E-14</v>
      </c>
    </row>
    <row r="20" spans="1:87" ht="19.5" x14ac:dyDescent="0.25">
      <c r="A20" s="30"/>
      <c r="B20" s="42" t="s">
        <v>11</v>
      </c>
      <c r="C20" s="43" t="s">
        <v>122</v>
      </c>
      <c r="D20" s="246">
        <f>IFERROR(((+'Sim_Dm_MIP(IxI)'!D20/'MIP(IxI)_TFEVP'!D20)-1)*100,0)</f>
        <v>1.3322676295501878E-13</v>
      </c>
      <c r="E20" s="247">
        <f>IFERROR(((+'Sim_Dm_MIP(IxI)'!E20/'MIP(IxI)_TFEVP'!E20)-1)*100,0)</f>
        <v>1.9984014443252818E-13</v>
      </c>
      <c r="F20" s="247">
        <f>IFERROR(((+'Sim_Dm_MIP(IxI)'!F20/'MIP(IxI)_TFEVP'!F20)-1)*100,0)</f>
        <v>-2.3314683517128287E-13</v>
      </c>
      <c r="G20" s="247">
        <f>IFERROR(((+'Sim_Dm_MIP(IxI)'!G20/'MIP(IxI)_TFEVP'!G20)-1)*100,0)</f>
        <v>-1.8873791418627661E-13</v>
      </c>
      <c r="H20" s="247">
        <f>IFERROR(((+'Sim_Dm_MIP(IxI)'!H20/'MIP(IxI)_TFEVP'!H20)-1)*100,0)</f>
        <v>1.9984014443252818E-13</v>
      </c>
      <c r="I20" s="247">
        <f>IFERROR(((+'Sim_Dm_MIP(IxI)'!I20/'MIP(IxI)_TFEVP'!I20)-1)*100,0)</f>
        <v>-4.6629367034256575E-13</v>
      </c>
      <c r="J20" s="247">
        <f>IFERROR(((+'Sim_Dm_MIP(IxI)'!J20/'MIP(IxI)_TFEVP'!J20)-1)*100,0)</f>
        <v>3.1086244689504383E-13</v>
      </c>
      <c r="K20" s="247">
        <f>IFERROR(((+'Sim_Dm_MIP(IxI)'!K20/'MIP(IxI)_TFEVP'!K20)-1)*100,0)</f>
        <v>6.6613381477509392E-14</v>
      </c>
      <c r="L20" s="247">
        <f>IFERROR(((+'Sim_Dm_MIP(IxI)'!L20/'MIP(IxI)_TFEVP'!L20)-1)*100,0)</f>
        <v>-2.2204460492503131E-13</v>
      </c>
      <c r="M20" s="247">
        <f>IFERROR(((+'Sim_Dm_MIP(IxI)'!M20/'MIP(IxI)_TFEVP'!M20)-1)*100,0)</f>
        <v>1.7763568394002505E-13</v>
      </c>
      <c r="N20" s="247">
        <f>IFERROR(((+'Sim_Dm_MIP(IxI)'!N20/'MIP(IxI)_TFEVP'!N20)-1)*100,0)</f>
        <v>2.2204460492503131E-14</v>
      </c>
      <c r="O20" s="247">
        <f>IFERROR(((+'Sim_Dm_MIP(IxI)'!O20/'MIP(IxI)_TFEVP'!O20)-1)*100,0)</f>
        <v>2.6645352591003757E-13</v>
      </c>
      <c r="P20" s="247">
        <f>IFERROR(((+'Sim_Dm_MIP(IxI)'!P20/'MIP(IxI)_TFEVP'!P20)-1)*100,0)</f>
        <v>-2.2204460492503131E-13</v>
      </c>
      <c r="Q20" s="247">
        <f>IFERROR(((+'Sim_Dm_MIP(IxI)'!Q20/'MIP(IxI)_TFEVP'!Q20)-1)*100,0)</f>
        <v>3.5527136788005009E-13</v>
      </c>
      <c r="R20" s="247">
        <f>IFERROR(((+'Sim_Dm_MIP(IxI)'!R20/'MIP(IxI)_TFEVP'!R20)-1)*100,0)</f>
        <v>8.8817841970012523E-14</v>
      </c>
      <c r="S20" s="247">
        <f>IFERROR(((+'Sim_Dm_MIP(IxI)'!S20/'MIP(IxI)_TFEVP'!S20)-1)*100,0)</f>
        <v>2.6645352591003757E-13</v>
      </c>
      <c r="T20" s="247">
        <f>IFERROR(((+'Sim_Dm_MIP(IxI)'!T20/'MIP(IxI)_TFEVP'!T20)-1)*100,0)</f>
        <v>6.6613381477509392E-14</v>
      </c>
      <c r="U20" s="247">
        <f>IFERROR(((+'Sim_Dm_MIP(IxI)'!U20/'MIP(IxI)_TFEVP'!U20)-1)*100,0)</f>
        <v>3.3306690738754696E-13</v>
      </c>
      <c r="V20" s="247">
        <f>IFERROR(((+'Sim_Dm_MIP(IxI)'!V20/'MIP(IxI)_TFEVP'!V20)-1)*100,0)</f>
        <v>-3.6637359812630166E-13</v>
      </c>
      <c r="W20" s="247">
        <f>IFERROR(((+'Sim_Dm_MIP(IxI)'!W20/'MIP(IxI)_TFEVP'!W20)-1)*100,0)</f>
        <v>9.3258734068513149E-13</v>
      </c>
      <c r="X20" s="247">
        <f>IFERROR(((+'Sim_Dm_MIP(IxI)'!X20/'MIP(IxI)_TFEVP'!X20)-1)*100,0)</f>
        <v>-1.2212453270876722E-13</v>
      </c>
      <c r="Y20" s="247">
        <f>IFERROR(((+'Sim_Dm_MIP(IxI)'!Y20/'MIP(IxI)_TFEVP'!Y20)-1)*100,0)</f>
        <v>-4.3298697960381105E-13</v>
      </c>
      <c r="Z20" s="247">
        <f>IFERROR(((+'Sim_Dm_MIP(IxI)'!Z20/'MIP(IxI)_TFEVP'!Z20)-1)*100,0)</f>
        <v>7.3274719625260332E-13</v>
      </c>
      <c r="AA20" s="247">
        <f>IFERROR(((+'Sim_Dm_MIP(IxI)'!AA20/'MIP(IxI)_TFEVP'!AA20)-1)*100,0)</f>
        <v>6.6613381477509392E-14</v>
      </c>
      <c r="AB20" s="247">
        <f>IFERROR(((+'Sim_Dm_MIP(IxI)'!AB20/'MIP(IxI)_TFEVP'!AB20)-1)*100,0)</f>
        <v>-3.7747582837255322E-13</v>
      </c>
      <c r="AC20" s="247">
        <f>IFERROR(((+'Sim_Dm_MIP(IxI)'!AC20/'MIP(IxI)_TFEVP'!AC20)-1)*100,0)</f>
        <v>4.4408920985006262E-13</v>
      </c>
      <c r="AD20" s="247">
        <f>IFERROR(((+'Sim_Dm_MIP(IxI)'!AD20/'MIP(IxI)_TFEVP'!AD20)-1)*100,0)</f>
        <v>0</v>
      </c>
      <c r="AE20" s="247">
        <f>IFERROR(((+'Sim_Dm_MIP(IxI)'!AE20/'MIP(IxI)_TFEVP'!AE20)-1)*100,0)</f>
        <v>2.4424906541753444E-13</v>
      </c>
      <c r="AF20" s="247">
        <f>IFERROR(((+'Sim_Dm_MIP(IxI)'!AF20/'MIP(IxI)_TFEVP'!AF20)-1)*100,0)</f>
        <v>-2.2204460492503131E-13</v>
      </c>
      <c r="AG20" s="247">
        <f>IFERROR(((+'Sim_Dm_MIP(IxI)'!AG20/'MIP(IxI)_TFEVP'!AG20)-1)*100,0)</f>
        <v>-2.1094237467877974E-13</v>
      </c>
      <c r="AH20" s="247">
        <f>IFERROR(((+'Sim_Dm_MIP(IxI)'!AH20/'MIP(IxI)_TFEVP'!AH20)-1)*100,0)</f>
        <v>-4.6629367034256575E-13</v>
      </c>
      <c r="AI20" s="247">
        <f>IFERROR(((+'Sim_Dm_MIP(IxI)'!AI20/'MIP(IxI)_TFEVP'!AI20)-1)*100,0)</f>
        <v>2.6645352591003757E-13</v>
      </c>
      <c r="AJ20" s="247">
        <f>IFERROR(((+'Sim_Dm_MIP(IxI)'!AJ20/'MIP(IxI)_TFEVP'!AJ20)-1)*100,0)</f>
        <v>0</v>
      </c>
      <c r="AK20" s="247">
        <f>IFERROR(((+'Sim_Dm_MIP(IxI)'!AK20/'MIP(IxI)_TFEVP'!AK20)-1)*100,0)</f>
        <v>-2.4424906541753444E-13</v>
      </c>
      <c r="AL20" s="247">
        <f>IFERROR(((+'Sim_Dm_MIP(IxI)'!AL20/'MIP(IxI)_TFEVP'!AL20)-1)*100,0)</f>
        <v>-9.9920072216264089E-14</v>
      </c>
      <c r="AM20" s="247">
        <f>IFERROR(((+'Sim_Dm_MIP(IxI)'!AM20/'MIP(IxI)_TFEVP'!AM20)-1)*100,0)</f>
        <v>-1.8873791418627661E-13</v>
      </c>
      <c r="AN20" s="247">
        <f>IFERROR(((+'Sim_Dm_MIP(IxI)'!AN20/'MIP(IxI)_TFEVP'!AN20)-1)*100,0)</f>
        <v>-1.1102230246251565E-14</v>
      </c>
      <c r="AO20" s="247">
        <f>IFERROR(((+'Sim_Dm_MIP(IxI)'!AO20/'MIP(IxI)_TFEVP'!AO20)-1)*100,0)</f>
        <v>1.5543122344752192E-13</v>
      </c>
      <c r="AP20" s="247">
        <f>IFERROR(((+'Sim_Dm_MIP(IxI)'!AP20/'MIP(IxI)_TFEVP'!AP20)-1)*100,0)</f>
        <v>-1.6653345369377348E-13</v>
      </c>
      <c r="AQ20" s="247">
        <f>IFERROR(((+'Sim_Dm_MIP(IxI)'!AQ20/'MIP(IxI)_TFEVP'!AQ20)-1)*100,0)</f>
        <v>2.2204460492503131E-14</v>
      </c>
      <c r="AR20" s="247">
        <f>IFERROR(((+'Sim_Dm_MIP(IxI)'!AR20/'MIP(IxI)_TFEVP'!AR20)-1)*100,0)</f>
        <v>-6.6613381477509392E-14</v>
      </c>
      <c r="AS20" s="247">
        <f>IFERROR(((+'Sim_Dm_MIP(IxI)'!AS20/'MIP(IxI)_TFEVP'!AS20)-1)*100,0)</f>
        <v>2.2204460492503131E-14</v>
      </c>
      <c r="AT20" s="247">
        <f>IFERROR(((+'Sim_Dm_MIP(IxI)'!AT20/'MIP(IxI)_TFEVP'!AT20)-1)*100,0)</f>
        <v>-6.6613381477509392E-14</v>
      </c>
      <c r="AU20" s="247">
        <f>IFERROR(((+'Sim_Dm_MIP(IxI)'!AU20/'MIP(IxI)_TFEVP'!AU20)-1)*100,0)</f>
        <v>1.3322676295501878E-13</v>
      </c>
      <c r="AV20" s="247">
        <f>IFERROR(((+'Sim_Dm_MIP(IxI)'!AV20/'MIP(IxI)_TFEVP'!AV20)-1)*100,0)</f>
        <v>2.2204460492503131E-14</v>
      </c>
      <c r="AW20" s="247">
        <f>IFERROR(((+'Sim_Dm_MIP(IxI)'!AW20/'MIP(IxI)_TFEVP'!AW20)-1)*100,0)</f>
        <v>6.6613381477509392E-14</v>
      </c>
      <c r="AX20" s="247">
        <f>IFERROR(((+'Sim_Dm_MIP(IxI)'!AX20/'MIP(IxI)_TFEVP'!AX20)-1)*100,0)</f>
        <v>1.1102230246251565E-13</v>
      </c>
      <c r="AY20" s="247">
        <f>IFERROR(((+'Sim_Dm_MIP(IxI)'!AY20/'MIP(IxI)_TFEVP'!AY20)-1)*100,0)</f>
        <v>6.6613381477509392E-14</v>
      </c>
      <c r="AZ20" s="247">
        <f>IFERROR(((+'Sim_Dm_MIP(IxI)'!AZ20/'MIP(IxI)_TFEVP'!AZ20)-1)*100,0)</f>
        <v>1.1102230246251565E-13</v>
      </c>
      <c r="BA20" s="247">
        <f>IFERROR(((+'Sim_Dm_MIP(IxI)'!BA20/'MIP(IxI)_TFEVP'!BA20)-1)*100,0)</f>
        <v>8.8817841970012523E-14</v>
      </c>
      <c r="BB20" s="247">
        <f>IFERROR(((+'Sim_Dm_MIP(IxI)'!BB20/'MIP(IxI)_TFEVP'!BB20)-1)*100,0)</f>
        <v>3.7747582837255322E-13</v>
      </c>
      <c r="BC20" s="247">
        <f>IFERROR(((+'Sim_Dm_MIP(IxI)'!BC20/'MIP(IxI)_TFEVP'!BC20)-1)*100,0)</f>
        <v>-3.3306690738754696E-13</v>
      </c>
      <c r="BD20" s="247">
        <f>IFERROR(((+'Sim_Dm_MIP(IxI)'!BD20/'MIP(IxI)_TFEVP'!BD20)-1)*100,0)</f>
        <v>3.9968028886505635E-13</v>
      </c>
      <c r="BE20" s="247">
        <f>IFERROR(((+'Sim_Dm_MIP(IxI)'!BE20/'MIP(IxI)_TFEVP'!BE20)-1)*100,0)</f>
        <v>3.7747582837255322E-13</v>
      </c>
      <c r="BF20" s="247">
        <f>IFERROR(((+'Sim_Dm_MIP(IxI)'!BF20/'MIP(IxI)_TFEVP'!BF20)-1)*100,0)</f>
        <v>0</v>
      </c>
      <c r="BG20" s="247">
        <f>IFERROR(((+'Sim_Dm_MIP(IxI)'!BG20/'MIP(IxI)_TFEVP'!BG20)-1)*100,0)</f>
        <v>8.8817841970012523E-14</v>
      </c>
      <c r="BH20" s="247">
        <f>IFERROR(((+'Sim_Dm_MIP(IxI)'!BH20/'MIP(IxI)_TFEVP'!BH20)-1)*100,0)</f>
        <v>-1.7763568394002505E-13</v>
      </c>
      <c r="BI20" s="247">
        <f>IFERROR(((+'Sim_Dm_MIP(IxI)'!BI20/'MIP(IxI)_TFEVP'!BI20)-1)*100,0)</f>
        <v>-4.8849813083506888E-13</v>
      </c>
      <c r="BJ20" s="247">
        <f>IFERROR(((+'Sim_Dm_MIP(IxI)'!BJ20/'MIP(IxI)_TFEVP'!BJ20)-1)*100,0)</f>
        <v>-3.5527136788005009E-13</v>
      </c>
      <c r="BK20" s="247">
        <f>IFERROR(((+'Sim_Dm_MIP(IxI)'!BK20/'MIP(IxI)_TFEVP'!BK20)-1)*100,0)</f>
        <v>1.1102230246251565E-13</v>
      </c>
      <c r="BL20" s="247">
        <f>IFERROR(((+'Sim_Dm_MIP(IxI)'!BL20/'MIP(IxI)_TFEVP'!BL20)-1)*100,0)</f>
        <v>6.6613381477509392E-14</v>
      </c>
      <c r="BM20" s="247">
        <f>IFERROR(((+'Sim_Dm_MIP(IxI)'!BM20/'MIP(IxI)_TFEVP'!BM20)-1)*100,0)</f>
        <v>6.6613381477509392E-14</v>
      </c>
      <c r="BN20" s="247">
        <f>IFERROR(((+'Sim_Dm_MIP(IxI)'!BN20/'MIP(IxI)_TFEVP'!BN20)-1)*100,0)</f>
        <v>-1.1102230246251565E-14</v>
      </c>
      <c r="BO20" s="247">
        <f>IFERROR(((+'Sim_Dm_MIP(IxI)'!BO20/'MIP(IxI)_TFEVP'!BO20)-1)*100,0)</f>
        <v>2.2204460492503131E-14</v>
      </c>
      <c r="BP20" s="247">
        <f>IFERROR(((+'Sim_Dm_MIP(IxI)'!BP20/'MIP(IxI)_TFEVP'!BP20)-1)*100,0)</f>
        <v>4.4408920985006262E-14</v>
      </c>
      <c r="BQ20" s="247">
        <f>IFERROR(((+'Sim_Dm_MIP(IxI)'!BQ20/'MIP(IxI)_TFEVP'!BQ20)-1)*100,0)</f>
        <v>2.2204460492503131E-14</v>
      </c>
      <c r="BR20" s="247">
        <f>IFERROR(((+'Sim_Dm_MIP(IxI)'!BR20/'MIP(IxI)_TFEVP'!BR20)-1)*100,0)</f>
        <v>-1.8873791418627661E-13</v>
      </c>
      <c r="BS20" s="247">
        <f>IFERROR(((+'Sim_Dm_MIP(IxI)'!BS20/'MIP(IxI)_TFEVP'!BS20)-1)*100,0)</f>
        <v>1.7763568394002505E-13</v>
      </c>
      <c r="BT20" s="247">
        <f>IFERROR(((+'Sim_Dm_MIP(IxI)'!BT20/'MIP(IxI)_TFEVP'!BT20)-1)*100,0)</f>
        <v>6.6613381477509392E-14</v>
      </c>
      <c r="BU20" s="247">
        <f>IFERROR(((+'Sim_Dm_MIP(IxI)'!BU20/'MIP(IxI)_TFEVP'!BU20)-1)*100,0)</f>
        <v>3.7747582837255322E-13</v>
      </c>
      <c r="BV20" s="247">
        <f>IFERROR(((+'Sim_Dm_MIP(IxI)'!BV20/'MIP(IxI)_TFEVP'!BV20)-1)*100,0)</f>
        <v>4.4408920985006262E-14</v>
      </c>
      <c r="BW20" s="247">
        <f>IFERROR(((+'Sim_Dm_MIP(IxI)'!BW20/'MIP(IxI)_TFEVP'!BW20)-1)*100,0)</f>
        <v>8.8817841970012523E-14</v>
      </c>
      <c r="BX20" s="247">
        <f>IFERROR(((+'Sim_Dm_MIP(IxI)'!BX20/'MIP(IxI)_TFEVP'!BX20)-1)*100,0)</f>
        <v>-5.5511151231257827E-14</v>
      </c>
      <c r="BY20" s="247">
        <f>IFERROR(((+'Sim_Dm_MIP(IxI)'!BY20/'MIP(IxI)_TFEVP'!BY20)-1)*100,0)</f>
        <v>1.5543122344752192E-13</v>
      </c>
      <c r="BZ20" s="247">
        <f>IFERROR(((+'Sim_Dm_MIP(IxI)'!BZ20/'MIP(IxI)_TFEVP'!BZ20)-1)*100,0)</f>
        <v>-1.7763568394002505E-13</v>
      </c>
      <c r="CA20" s="265">
        <f>IFERROR(((+'Sim_Dm_MIP(IxI)'!CA20/'MIP(IxI)_TFEVP'!CA20)-1)*100,0)</f>
        <v>0</v>
      </c>
      <c r="CB20" s="256">
        <f>IFERROR(((+'Sim_Dm_MIP(IxI)'!CB20/'MIP(IxI)_TFEVP'!CB20)-1)*100,0)</f>
        <v>8.8817841970012523E-14</v>
      </c>
      <c r="CC20" s="246">
        <f>IFERROR(((+'Sim_Dm_MIP(IxI)'!CC20/'MIP(IxI)_TFEVP'!CC20)-1)*100,0)</f>
        <v>0</v>
      </c>
      <c r="CD20" s="247">
        <f>IFERROR(((+'Sim_Dm_MIP(IxI)'!CD20/'MIP(IxI)_TFEVP'!CD20)-1)*100,0)</f>
        <v>0</v>
      </c>
      <c r="CE20" s="247">
        <f>IFERROR(((+'Sim_Dm_MIP(IxI)'!CE20/'MIP(IxI)_TFEVP'!CE20)-1)*100,0)</f>
        <v>0</v>
      </c>
      <c r="CF20" s="247">
        <f>IFERROR(((+'Sim_Dm_MIP(IxI)'!CF20/'MIP(IxI)_TFEVP'!CF20)-1)*100,0)</f>
        <v>0</v>
      </c>
      <c r="CG20" s="247">
        <f>IFERROR(((+'Sim_Dm_MIP(IxI)'!CG20/'MIP(IxI)_TFEVP'!CG20)-1)*100,0)</f>
        <v>0</v>
      </c>
      <c r="CH20" s="248">
        <f>IFERROR(((+'Sim_Dm_MIP(IxI)'!CH20/'MIP(IxI)_TFEVP'!CH20)-1)*100,0)</f>
        <v>0</v>
      </c>
      <c r="CI20" s="279">
        <f>IFERROR(((+'Sim_Dm_MIP(IxI)'!CI20/'MIP(IxI)_TFEVP'!CI20)-1)*100,0)</f>
        <v>0</v>
      </c>
    </row>
    <row r="21" spans="1:87" ht="19.5" x14ac:dyDescent="0.25">
      <c r="A21" s="30"/>
      <c r="B21" s="42" t="s">
        <v>12</v>
      </c>
      <c r="C21" s="43" t="s">
        <v>123</v>
      </c>
      <c r="D21" s="246">
        <f>IFERROR(((+'Sim_Dm_MIP(IxI)'!D21/'MIP(IxI)_TFEVP'!D21)-1)*100,0)</f>
        <v>0</v>
      </c>
      <c r="E21" s="247">
        <f>IFERROR(((+'Sim_Dm_MIP(IxI)'!E21/'MIP(IxI)_TFEVP'!E21)-1)*100,0)</f>
        <v>0</v>
      </c>
      <c r="F21" s="247">
        <f>IFERROR(((+'Sim_Dm_MIP(IxI)'!F21/'MIP(IxI)_TFEVP'!F21)-1)*100,0)</f>
        <v>0</v>
      </c>
      <c r="G21" s="247">
        <f>IFERROR(((+'Sim_Dm_MIP(IxI)'!G21/'MIP(IxI)_TFEVP'!G21)-1)*100,0)</f>
        <v>0</v>
      </c>
      <c r="H21" s="247">
        <f>IFERROR(((+'Sim_Dm_MIP(IxI)'!H21/'MIP(IxI)_TFEVP'!H21)-1)*100,0)</f>
        <v>0</v>
      </c>
      <c r="I21" s="247">
        <f>IFERROR(((+'Sim_Dm_MIP(IxI)'!I21/'MIP(IxI)_TFEVP'!I21)-1)*100,0)</f>
        <v>0</v>
      </c>
      <c r="J21" s="247">
        <f>IFERROR(((+'Sim_Dm_MIP(IxI)'!J21/'MIP(IxI)_TFEVP'!J21)-1)*100,0)</f>
        <v>0</v>
      </c>
      <c r="K21" s="247">
        <f>IFERROR(((+'Sim_Dm_MIP(IxI)'!K21/'MIP(IxI)_TFEVP'!K21)-1)*100,0)</f>
        <v>0</v>
      </c>
      <c r="L21" s="247">
        <f>IFERROR(((+'Sim_Dm_MIP(IxI)'!L21/'MIP(IxI)_TFEVP'!L21)-1)*100,0)</f>
        <v>0</v>
      </c>
      <c r="M21" s="247">
        <f>IFERROR(((+'Sim_Dm_MIP(IxI)'!M21/'MIP(IxI)_TFEVP'!M21)-1)*100,0)</f>
        <v>0</v>
      </c>
      <c r="N21" s="247">
        <f>IFERROR(((+'Sim_Dm_MIP(IxI)'!N21/'MIP(IxI)_TFEVP'!N21)-1)*100,0)</f>
        <v>0</v>
      </c>
      <c r="O21" s="247">
        <f>IFERROR(((+'Sim_Dm_MIP(IxI)'!O21/'MIP(IxI)_TFEVP'!O21)-1)*100,0)</f>
        <v>0</v>
      </c>
      <c r="P21" s="247">
        <f>IFERROR(((+'Sim_Dm_MIP(IxI)'!P21/'MIP(IxI)_TFEVP'!P21)-1)*100,0)</f>
        <v>2.2204460492503131E-14</v>
      </c>
      <c r="Q21" s="247">
        <f>IFERROR(((+'Sim_Dm_MIP(IxI)'!Q21/'MIP(IxI)_TFEVP'!Q21)-1)*100,0)</f>
        <v>3.5527136788005009E-13</v>
      </c>
      <c r="R21" s="247">
        <f>IFERROR(((+'Sim_Dm_MIP(IxI)'!R21/'MIP(IxI)_TFEVP'!R21)-1)*100,0)</f>
        <v>0</v>
      </c>
      <c r="S21" s="247">
        <f>IFERROR(((+'Sim_Dm_MIP(IxI)'!S21/'MIP(IxI)_TFEVP'!S21)-1)*100,0)</f>
        <v>0</v>
      </c>
      <c r="T21" s="247">
        <f>IFERROR(((+'Sim_Dm_MIP(IxI)'!T21/'MIP(IxI)_TFEVP'!T21)-1)*100,0)</f>
        <v>0</v>
      </c>
      <c r="U21" s="247">
        <f>IFERROR(((+'Sim_Dm_MIP(IxI)'!U21/'MIP(IxI)_TFEVP'!U21)-1)*100,0)</f>
        <v>0</v>
      </c>
      <c r="V21" s="247">
        <f>IFERROR(((+'Sim_Dm_MIP(IxI)'!V21/'MIP(IxI)_TFEVP'!V21)-1)*100,0)</f>
        <v>0</v>
      </c>
      <c r="W21" s="247">
        <f>IFERROR(((+'Sim_Dm_MIP(IxI)'!W21/'MIP(IxI)_TFEVP'!W21)-1)*100,0)</f>
        <v>0</v>
      </c>
      <c r="X21" s="247">
        <f>IFERROR(((+'Sim_Dm_MIP(IxI)'!X21/'MIP(IxI)_TFEVP'!X21)-1)*100,0)</f>
        <v>0</v>
      </c>
      <c r="Y21" s="247">
        <f>IFERROR(((+'Sim_Dm_MIP(IxI)'!Y21/'MIP(IxI)_TFEVP'!Y21)-1)*100,0)</f>
        <v>0</v>
      </c>
      <c r="Z21" s="247">
        <f>IFERROR(((+'Sim_Dm_MIP(IxI)'!Z21/'MIP(IxI)_TFEVP'!Z21)-1)*100,0)</f>
        <v>0</v>
      </c>
      <c r="AA21" s="247">
        <f>IFERROR(((+'Sim_Dm_MIP(IxI)'!AA21/'MIP(IxI)_TFEVP'!AA21)-1)*100,0)</f>
        <v>0</v>
      </c>
      <c r="AB21" s="247">
        <f>IFERROR(((+'Sim_Dm_MIP(IxI)'!AB21/'MIP(IxI)_TFEVP'!AB21)-1)*100,0)</f>
        <v>0</v>
      </c>
      <c r="AC21" s="247">
        <f>IFERROR(((+'Sim_Dm_MIP(IxI)'!AC21/'MIP(IxI)_TFEVP'!AC21)-1)*100,0)</f>
        <v>0</v>
      </c>
      <c r="AD21" s="247">
        <f>IFERROR(((+'Sim_Dm_MIP(IxI)'!AD21/'MIP(IxI)_TFEVP'!AD21)-1)*100,0)</f>
        <v>0</v>
      </c>
      <c r="AE21" s="247">
        <f>IFERROR(((+'Sim_Dm_MIP(IxI)'!AE21/'MIP(IxI)_TFEVP'!AE21)-1)*100,0)</f>
        <v>0</v>
      </c>
      <c r="AF21" s="247">
        <f>IFERROR(((+'Sim_Dm_MIP(IxI)'!AF21/'MIP(IxI)_TFEVP'!AF21)-1)*100,0)</f>
        <v>0</v>
      </c>
      <c r="AG21" s="247">
        <f>IFERROR(((+'Sim_Dm_MIP(IxI)'!AG21/'MIP(IxI)_TFEVP'!AG21)-1)*100,0)</f>
        <v>0</v>
      </c>
      <c r="AH21" s="247">
        <f>IFERROR(((+'Sim_Dm_MIP(IxI)'!AH21/'MIP(IxI)_TFEVP'!AH21)-1)*100,0)</f>
        <v>0</v>
      </c>
      <c r="AI21" s="247">
        <f>IFERROR(((+'Sim_Dm_MIP(IxI)'!AI21/'MIP(IxI)_TFEVP'!AI21)-1)*100,0)</f>
        <v>0</v>
      </c>
      <c r="AJ21" s="247">
        <f>IFERROR(((+'Sim_Dm_MIP(IxI)'!AJ21/'MIP(IxI)_TFEVP'!AJ21)-1)*100,0)</f>
        <v>0</v>
      </c>
      <c r="AK21" s="247">
        <f>IFERROR(((+'Sim_Dm_MIP(IxI)'!AK21/'MIP(IxI)_TFEVP'!AK21)-1)*100,0)</f>
        <v>0</v>
      </c>
      <c r="AL21" s="247">
        <f>IFERROR(((+'Sim_Dm_MIP(IxI)'!AL21/'MIP(IxI)_TFEVP'!AL21)-1)*100,0)</f>
        <v>0</v>
      </c>
      <c r="AM21" s="247">
        <f>IFERROR(((+'Sim_Dm_MIP(IxI)'!AM21/'MIP(IxI)_TFEVP'!AM21)-1)*100,0)</f>
        <v>0</v>
      </c>
      <c r="AN21" s="247">
        <f>IFERROR(((+'Sim_Dm_MIP(IxI)'!AN21/'MIP(IxI)_TFEVP'!AN21)-1)*100,0)</f>
        <v>0</v>
      </c>
      <c r="AO21" s="247">
        <f>IFERROR(((+'Sim_Dm_MIP(IxI)'!AO21/'MIP(IxI)_TFEVP'!AO21)-1)*100,0)</f>
        <v>0</v>
      </c>
      <c r="AP21" s="247">
        <f>IFERROR(((+'Sim_Dm_MIP(IxI)'!AP21/'MIP(IxI)_TFEVP'!AP21)-1)*100,0)</f>
        <v>0</v>
      </c>
      <c r="AQ21" s="247">
        <f>IFERROR(((+'Sim_Dm_MIP(IxI)'!AQ21/'MIP(IxI)_TFEVP'!AQ21)-1)*100,0)</f>
        <v>0</v>
      </c>
      <c r="AR21" s="247">
        <f>IFERROR(((+'Sim_Dm_MIP(IxI)'!AR21/'MIP(IxI)_TFEVP'!AR21)-1)*100,0)</f>
        <v>0</v>
      </c>
      <c r="AS21" s="247">
        <f>IFERROR(((+'Sim_Dm_MIP(IxI)'!AS21/'MIP(IxI)_TFEVP'!AS21)-1)*100,0)</f>
        <v>0</v>
      </c>
      <c r="AT21" s="247">
        <f>IFERROR(((+'Sim_Dm_MIP(IxI)'!AT21/'MIP(IxI)_TFEVP'!AT21)-1)*100,0)</f>
        <v>0</v>
      </c>
      <c r="AU21" s="247">
        <f>IFERROR(((+'Sim_Dm_MIP(IxI)'!AU21/'MIP(IxI)_TFEVP'!AU21)-1)*100,0)</f>
        <v>0</v>
      </c>
      <c r="AV21" s="247">
        <f>IFERROR(((+'Sim_Dm_MIP(IxI)'!AV21/'MIP(IxI)_TFEVP'!AV21)-1)*100,0)</f>
        <v>0</v>
      </c>
      <c r="AW21" s="247">
        <f>IFERROR(((+'Sim_Dm_MIP(IxI)'!AW21/'MIP(IxI)_TFEVP'!AW21)-1)*100,0)</f>
        <v>0</v>
      </c>
      <c r="AX21" s="247">
        <f>IFERROR(((+'Sim_Dm_MIP(IxI)'!AX21/'MIP(IxI)_TFEVP'!AX21)-1)*100,0)</f>
        <v>0</v>
      </c>
      <c r="AY21" s="247">
        <f>IFERROR(((+'Sim_Dm_MIP(IxI)'!AY21/'MIP(IxI)_TFEVP'!AY21)-1)*100,0)</f>
        <v>0</v>
      </c>
      <c r="AZ21" s="247">
        <f>IFERROR(((+'Sim_Dm_MIP(IxI)'!AZ21/'MIP(IxI)_TFEVP'!AZ21)-1)*100,0)</f>
        <v>0</v>
      </c>
      <c r="BA21" s="247">
        <f>IFERROR(((+'Sim_Dm_MIP(IxI)'!BA21/'MIP(IxI)_TFEVP'!BA21)-1)*100,0)</f>
        <v>0</v>
      </c>
      <c r="BB21" s="247">
        <f>IFERROR(((+'Sim_Dm_MIP(IxI)'!BB21/'MIP(IxI)_TFEVP'!BB21)-1)*100,0)</f>
        <v>0</v>
      </c>
      <c r="BC21" s="247">
        <f>IFERROR(((+'Sim_Dm_MIP(IxI)'!BC21/'MIP(IxI)_TFEVP'!BC21)-1)*100,0)</f>
        <v>0</v>
      </c>
      <c r="BD21" s="247">
        <f>IFERROR(((+'Sim_Dm_MIP(IxI)'!BD21/'MIP(IxI)_TFEVP'!BD21)-1)*100,0)</f>
        <v>0</v>
      </c>
      <c r="BE21" s="247">
        <f>IFERROR(((+'Sim_Dm_MIP(IxI)'!BE21/'MIP(IxI)_TFEVP'!BE21)-1)*100,0)</f>
        <v>0</v>
      </c>
      <c r="BF21" s="247">
        <f>IFERROR(((+'Sim_Dm_MIP(IxI)'!BF21/'MIP(IxI)_TFEVP'!BF21)-1)*100,0)</f>
        <v>0</v>
      </c>
      <c r="BG21" s="247">
        <f>IFERROR(((+'Sim_Dm_MIP(IxI)'!BG21/'MIP(IxI)_TFEVP'!BG21)-1)*100,0)</f>
        <v>0</v>
      </c>
      <c r="BH21" s="247">
        <f>IFERROR(((+'Sim_Dm_MIP(IxI)'!BH21/'MIP(IxI)_TFEVP'!BH21)-1)*100,0)</f>
        <v>0</v>
      </c>
      <c r="BI21" s="247">
        <f>IFERROR(((+'Sim_Dm_MIP(IxI)'!BI21/'MIP(IxI)_TFEVP'!BI21)-1)*100,0)</f>
        <v>0</v>
      </c>
      <c r="BJ21" s="247">
        <f>IFERROR(((+'Sim_Dm_MIP(IxI)'!BJ21/'MIP(IxI)_TFEVP'!BJ21)-1)*100,0)</f>
        <v>0</v>
      </c>
      <c r="BK21" s="247">
        <f>IFERROR(((+'Sim_Dm_MIP(IxI)'!BK21/'MIP(IxI)_TFEVP'!BK21)-1)*100,0)</f>
        <v>0</v>
      </c>
      <c r="BL21" s="247">
        <f>IFERROR(((+'Sim_Dm_MIP(IxI)'!BL21/'MIP(IxI)_TFEVP'!BL21)-1)*100,0)</f>
        <v>0</v>
      </c>
      <c r="BM21" s="247">
        <f>IFERROR(((+'Sim_Dm_MIP(IxI)'!BM21/'MIP(IxI)_TFEVP'!BM21)-1)*100,0)</f>
        <v>0</v>
      </c>
      <c r="BN21" s="247">
        <f>IFERROR(((+'Sim_Dm_MIP(IxI)'!BN21/'MIP(IxI)_TFEVP'!BN21)-1)*100,0)</f>
        <v>0</v>
      </c>
      <c r="BO21" s="247">
        <f>IFERROR(((+'Sim_Dm_MIP(IxI)'!BO21/'MIP(IxI)_TFEVP'!BO21)-1)*100,0)</f>
        <v>0</v>
      </c>
      <c r="BP21" s="247">
        <f>IFERROR(((+'Sim_Dm_MIP(IxI)'!BP21/'MIP(IxI)_TFEVP'!BP21)-1)*100,0)</f>
        <v>0</v>
      </c>
      <c r="BQ21" s="247">
        <f>IFERROR(((+'Sim_Dm_MIP(IxI)'!BQ21/'MIP(IxI)_TFEVP'!BQ21)-1)*100,0)</f>
        <v>0</v>
      </c>
      <c r="BR21" s="247">
        <f>IFERROR(((+'Sim_Dm_MIP(IxI)'!BR21/'MIP(IxI)_TFEVP'!BR21)-1)*100,0)</f>
        <v>0</v>
      </c>
      <c r="BS21" s="247">
        <f>IFERROR(((+'Sim_Dm_MIP(IxI)'!BS21/'MIP(IxI)_TFEVP'!BS21)-1)*100,0)</f>
        <v>0</v>
      </c>
      <c r="BT21" s="247">
        <f>IFERROR(((+'Sim_Dm_MIP(IxI)'!BT21/'MIP(IxI)_TFEVP'!BT21)-1)*100,0)</f>
        <v>0</v>
      </c>
      <c r="BU21" s="247">
        <f>IFERROR(((+'Sim_Dm_MIP(IxI)'!BU21/'MIP(IxI)_TFEVP'!BU21)-1)*100,0)</f>
        <v>0</v>
      </c>
      <c r="BV21" s="247">
        <f>IFERROR(((+'Sim_Dm_MIP(IxI)'!BV21/'MIP(IxI)_TFEVP'!BV21)-1)*100,0)</f>
        <v>0</v>
      </c>
      <c r="BW21" s="247">
        <f>IFERROR(((+'Sim_Dm_MIP(IxI)'!BW21/'MIP(IxI)_TFEVP'!BW21)-1)*100,0)</f>
        <v>0</v>
      </c>
      <c r="BX21" s="247">
        <f>IFERROR(((+'Sim_Dm_MIP(IxI)'!BX21/'MIP(IxI)_TFEVP'!BX21)-1)*100,0)</f>
        <v>0</v>
      </c>
      <c r="BY21" s="247">
        <f>IFERROR(((+'Sim_Dm_MIP(IxI)'!BY21/'MIP(IxI)_TFEVP'!BY21)-1)*100,0)</f>
        <v>0</v>
      </c>
      <c r="BZ21" s="247">
        <f>IFERROR(((+'Sim_Dm_MIP(IxI)'!BZ21/'MIP(IxI)_TFEVP'!BZ21)-1)*100,0)</f>
        <v>0</v>
      </c>
      <c r="CA21" s="265">
        <f>IFERROR(((+'Sim_Dm_MIP(IxI)'!CA21/'MIP(IxI)_TFEVP'!CA21)-1)*100,0)</f>
        <v>0</v>
      </c>
      <c r="CB21" s="256">
        <f>IFERROR(((+'Sim_Dm_MIP(IxI)'!CB21/'MIP(IxI)_TFEVP'!CB21)-1)*100,0)</f>
        <v>2.886579864025407E-13</v>
      </c>
      <c r="CC21" s="246">
        <f>IFERROR(((+'Sim_Dm_MIP(IxI)'!CC21/'MIP(IxI)_TFEVP'!CC21)-1)*100,0)</f>
        <v>0</v>
      </c>
      <c r="CD21" s="247">
        <f>IFERROR(((+'Sim_Dm_MIP(IxI)'!CD21/'MIP(IxI)_TFEVP'!CD21)-1)*100,0)</f>
        <v>0</v>
      </c>
      <c r="CE21" s="247">
        <f>IFERROR(((+'Sim_Dm_MIP(IxI)'!CE21/'MIP(IxI)_TFEVP'!CE21)-1)*100,0)</f>
        <v>0</v>
      </c>
      <c r="CF21" s="247">
        <f>IFERROR(((+'Sim_Dm_MIP(IxI)'!CF21/'MIP(IxI)_TFEVP'!CF21)-1)*100,0)</f>
        <v>0</v>
      </c>
      <c r="CG21" s="247">
        <f>IFERROR(((+'Sim_Dm_MIP(IxI)'!CG21/'MIP(IxI)_TFEVP'!CG21)-1)*100,0)</f>
        <v>0</v>
      </c>
      <c r="CH21" s="248">
        <f>IFERROR(((+'Sim_Dm_MIP(IxI)'!CH21/'MIP(IxI)_TFEVP'!CH21)-1)*100,0)</f>
        <v>0</v>
      </c>
      <c r="CI21" s="279">
        <f>IFERROR(((+'Sim_Dm_MIP(IxI)'!CI21/'MIP(IxI)_TFEVP'!CI21)-1)*100,0)</f>
        <v>2.886579864025407E-13</v>
      </c>
    </row>
    <row r="22" spans="1:87" ht="19.5" x14ac:dyDescent="0.25">
      <c r="A22" s="30"/>
      <c r="B22" s="42" t="s">
        <v>13</v>
      </c>
      <c r="C22" s="43" t="s">
        <v>124</v>
      </c>
      <c r="D22" s="246">
        <f>IFERROR(((+'Sim_Dm_MIP(IxI)'!D22/'MIP(IxI)_TFEVP'!D22)-1)*100,0)</f>
        <v>8.8817841970012523E-14</v>
      </c>
      <c r="E22" s="247">
        <f>IFERROR(((+'Sim_Dm_MIP(IxI)'!E22/'MIP(IxI)_TFEVP'!E22)-1)*100,0)</f>
        <v>-1.1102230246251565E-14</v>
      </c>
      <c r="F22" s="247">
        <f>IFERROR(((+'Sim_Dm_MIP(IxI)'!F22/'MIP(IxI)_TFEVP'!F22)-1)*100,0)</f>
        <v>-2.6645352591003757E-13</v>
      </c>
      <c r="G22" s="247">
        <f>IFERROR(((+'Sim_Dm_MIP(IxI)'!G22/'MIP(IxI)_TFEVP'!G22)-1)*100,0)</f>
        <v>4.2188474935755949E-13</v>
      </c>
      <c r="H22" s="247">
        <f>IFERROR(((+'Sim_Dm_MIP(IxI)'!H22/'MIP(IxI)_TFEVP'!H22)-1)*100,0)</f>
        <v>-2.2204460492503131E-14</v>
      </c>
      <c r="I22" s="247">
        <f>IFERROR(((+'Sim_Dm_MIP(IxI)'!I22/'MIP(IxI)_TFEVP'!I22)-1)*100,0)</f>
        <v>-4.2188474935755949E-13</v>
      </c>
      <c r="J22" s="247">
        <f>IFERROR(((+'Sim_Dm_MIP(IxI)'!J22/'MIP(IxI)_TFEVP'!J22)-1)*100,0)</f>
        <v>2.2204460492503131E-13</v>
      </c>
      <c r="K22" s="247">
        <f>IFERROR(((+'Sim_Dm_MIP(IxI)'!K22/'MIP(IxI)_TFEVP'!K22)-1)*100,0)</f>
        <v>-4.5519144009631418E-13</v>
      </c>
      <c r="L22" s="247">
        <f>IFERROR(((+'Sim_Dm_MIP(IxI)'!L22/'MIP(IxI)_TFEVP'!L22)-1)*100,0)</f>
        <v>0</v>
      </c>
      <c r="M22" s="247">
        <f>IFERROR(((+'Sim_Dm_MIP(IxI)'!M22/'MIP(IxI)_TFEVP'!M22)-1)*100,0)</f>
        <v>4.4408920985006262E-14</v>
      </c>
      <c r="N22" s="247">
        <f>IFERROR(((+'Sim_Dm_MIP(IxI)'!N22/'MIP(IxI)_TFEVP'!N22)-1)*100,0)</f>
        <v>3.9968028886505635E-13</v>
      </c>
      <c r="O22" s="247">
        <f>IFERROR(((+'Sim_Dm_MIP(IxI)'!O22/'MIP(IxI)_TFEVP'!O22)-1)*100,0)</f>
        <v>1.3322676295501878E-13</v>
      </c>
      <c r="P22" s="247">
        <f>IFERROR(((+'Sim_Dm_MIP(IxI)'!P22/'MIP(IxI)_TFEVP'!P22)-1)*100,0)</f>
        <v>-7.7715611723760958E-14</v>
      </c>
      <c r="Q22" s="247">
        <f>IFERROR(((+'Sim_Dm_MIP(IxI)'!Q22/'MIP(IxI)_TFEVP'!Q22)-1)*100,0)</f>
        <v>3.7747582837255322E-13</v>
      </c>
      <c r="R22" s="247">
        <f>IFERROR(((+'Sim_Dm_MIP(IxI)'!R22/'MIP(IxI)_TFEVP'!R22)-1)*100,0)</f>
        <v>-7.7715611723760958E-14</v>
      </c>
      <c r="S22" s="247">
        <f>IFERROR(((+'Sim_Dm_MIP(IxI)'!S22/'MIP(IxI)_TFEVP'!S22)-1)*100,0)</f>
        <v>1.5543122344752192E-13</v>
      </c>
      <c r="T22" s="247">
        <f>IFERROR(((+'Sim_Dm_MIP(IxI)'!T22/'MIP(IxI)_TFEVP'!T22)-1)*100,0)</f>
        <v>-2.55351295663786E-13</v>
      </c>
      <c r="U22" s="247">
        <f>IFERROR(((+'Sim_Dm_MIP(IxI)'!U22/'MIP(IxI)_TFEVP'!U22)-1)*100,0)</f>
        <v>1.7763568394002505E-13</v>
      </c>
      <c r="V22" s="247">
        <f>IFERROR(((+'Sim_Dm_MIP(IxI)'!V22/'MIP(IxI)_TFEVP'!V22)-1)*100,0)</f>
        <v>-3.6637359812630166E-13</v>
      </c>
      <c r="W22" s="247">
        <f>IFERROR(((+'Sim_Dm_MIP(IxI)'!W22/'MIP(IxI)_TFEVP'!W22)-1)*100,0)</f>
        <v>7.5495165674510645E-13</v>
      </c>
      <c r="X22" s="247">
        <f>IFERROR(((+'Sim_Dm_MIP(IxI)'!X22/'MIP(IxI)_TFEVP'!X22)-1)*100,0)</f>
        <v>-8.8817841970012523E-14</v>
      </c>
      <c r="Y22" s="247">
        <f>IFERROR(((+'Sim_Dm_MIP(IxI)'!Y22/'MIP(IxI)_TFEVP'!Y22)-1)*100,0)</f>
        <v>-2.1094237467877974E-13</v>
      </c>
      <c r="Z22" s="247">
        <f>IFERROR(((+'Sim_Dm_MIP(IxI)'!Z22/'MIP(IxI)_TFEVP'!Z22)-1)*100,0)</f>
        <v>3.7747582837255322E-13</v>
      </c>
      <c r="AA22" s="247">
        <f>IFERROR(((+'Sim_Dm_MIP(IxI)'!AA22/'MIP(IxI)_TFEVP'!AA22)-1)*100,0)</f>
        <v>8.8817841970012523E-14</v>
      </c>
      <c r="AB22" s="247">
        <f>IFERROR(((+'Sim_Dm_MIP(IxI)'!AB22/'MIP(IxI)_TFEVP'!AB22)-1)*100,0)</f>
        <v>1.9984014443252818E-13</v>
      </c>
      <c r="AC22" s="247">
        <f>IFERROR(((+'Sim_Dm_MIP(IxI)'!AC22/'MIP(IxI)_TFEVP'!AC22)-1)*100,0)</f>
        <v>2.2204460492503131E-14</v>
      </c>
      <c r="AD22" s="247">
        <f>IFERROR(((+'Sim_Dm_MIP(IxI)'!AD22/'MIP(IxI)_TFEVP'!AD22)-1)*100,0)</f>
        <v>1.5543122344752192E-13</v>
      </c>
      <c r="AE22" s="247">
        <f>IFERROR(((+'Sim_Dm_MIP(IxI)'!AE22/'MIP(IxI)_TFEVP'!AE22)-1)*100,0)</f>
        <v>-1.1102230246251565E-14</v>
      </c>
      <c r="AF22" s="247">
        <f>IFERROR(((+'Sim_Dm_MIP(IxI)'!AF22/'MIP(IxI)_TFEVP'!AF22)-1)*100,0)</f>
        <v>0</v>
      </c>
      <c r="AG22" s="247">
        <f>IFERROR(((+'Sim_Dm_MIP(IxI)'!AG22/'MIP(IxI)_TFEVP'!AG22)-1)*100,0)</f>
        <v>-8.659739592076221E-13</v>
      </c>
      <c r="AH22" s="247">
        <f>IFERROR(((+'Sim_Dm_MIP(IxI)'!AH22/'MIP(IxI)_TFEVP'!AH22)-1)*100,0)</f>
        <v>5.1070259132757201E-13</v>
      </c>
      <c r="AI22" s="247">
        <f>IFERROR(((+'Sim_Dm_MIP(IxI)'!AI22/'MIP(IxI)_TFEVP'!AI22)-1)*100,0)</f>
        <v>-2.9976021664879227E-13</v>
      </c>
      <c r="AJ22" s="247">
        <f>IFERROR(((+'Sim_Dm_MIP(IxI)'!AJ22/'MIP(IxI)_TFEVP'!AJ22)-1)*100,0)</f>
        <v>0</v>
      </c>
      <c r="AK22" s="247">
        <f>IFERROR(((+'Sim_Dm_MIP(IxI)'!AK22/'MIP(IxI)_TFEVP'!AK22)-1)*100,0)</f>
        <v>1.1102230246251565E-13</v>
      </c>
      <c r="AL22" s="247">
        <f>IFERROR(((+'Sim_Dm_MIP(IxI)'!AL22/'MIP(IxI)_TFEVP'!AL22)-1)*100,0)</f>
        <v>2.2204460492503131E-14</v>
      </c>
      <c r="AM22" s="247">
        <f>IFERROR(((+'Sim_Dm_MIP(IxI)'!AM22/'MIP(IxI)_TFEVP'!AM22)-1)*100,0)</f>
        <v>0</v>
      </c>
      <c r="AN22" s="247">
        <f>IFERROR(((+'Sim_Dm_MIP(IxI)'!AN22/'MIP(IxI)_TFEVP'!AN22)-1)*100,0)</f>
        <v>3.5527136788005009E-13</v>
      </c>
      <c r="AO22" s="247">
        <f>IFERROR(((+'Sim_Dm_MIP(IxI)'!AO22/'MIP(IxI)_TFEVP'!AO22)-1)*100,0)</f>
        <v>6.6613381477509392E-14</v>
      </c>
      <c r="AP22" s="247">
        <f>IFERROR(((+'Sim_Dm_MIP(IxI)'!AP22/'MIP(IxI)_TFEVP'!AP22)-1)*100,0)</f>
        <v>3.3306690738754696E-13</v>
      </c>
      <c r="AQ22" s="247">
        <f>IFERROR(((+'Sim_Dm_MIP(IxI)'!AQ22/'MIP(IxI)_TFEVP'!AQ22)-1)*100,0)</f>
        <v>-4.9960036108132044E-13</v>
      </c>
      <c r="AR22" s="247">
        <f>IFERROR(((+'Sim_Dm_MIP(IxI)'!AR22/'MIP(IxI)_TFEVP'!AR22)-1)*100,0)</f>
        <v>-3.3306690738754696E-13</v>
      </c>
      <c r="AS22" s="247">
        <f>IFERROR(((+'Sim_Dm_MIP(IxI)'!AS22/'MIP(IxI)_TFEVP'!AS22)-1)*100,0)</f>
        <v>3.9968028886505635E-13</v>
      </c>
      <c r="AT22" s="247">
        <f>IFERROR(((+'Sim_Dm_MIP(IxI)'!AT22/'MIP(IxI)_TFEVP'!AT22)-1)*100,0)</f>
        <v>6.6613381477509392E-14</v>
      </c>
      <c r="AU22" s="247">
        <f>IFERROR(((+'Sim_Dm_MIP(IxI)'!AU22/'MIP(IxI)_TFEVP'!AU22)-1)*100,0)</f>
        <v>2.886579864025407E-13</v>
      </c>
      <c r="AV22" s="247">
        <f>IFERROR(((+'Sim_Dm_MIP(IxI)'!AV22/'MIP(IxI)_TFEVP'!AV22)-1)*100,0)</f>
        <v>-8.8817841970012523E-14</v>
      </c>
      <c r="AW22" s="247">
        <f>IFERROR(((+'Sim_Dm_MIP(IxI)'!AW22/'MIP(IxI)_TFEVP'!AW22)-1)*100,0)</f>
        <v>-3.3306690738754696E-14</v>
      </c>
      <c r="AX22" s="247">
        <f>IFERROR(((+'Sim_Dm_MIP(IxI)'!AX22/'MIP(IxI)_TFEVP'!AX22)-1)*100,0)</f>
        <v>1.3322676295501878E-13</v>
      </c>
      <c r="AY22" s="247">
        <f>IFERROR(((+'Sim_Dm_MIP(IxI)'!AY22/'MIP(IxI)_TFEVP'!AY22)-1)*100,0)</f>
        <v>-5.5511151231257827E-14</v>
      </c>
      <c r="AZ22" s="247">
        <f>IFERROR(((+'Sim_Dm_MIP(IxI)'!AZ22/'MIP(IxI)_TFEVP'!AZ22)-1)*100,0)</f>
        <v>8.8817841970012523E-14</v>
      </c>
      <c r="BA22" s="247">
        <f>IFERROR(((+'Sim_Dm_MIP(IxI)'!BA22/'MIP(IxI)_TFEVP'!BA22)-1)*100,0)</f>
        <v>4.2188474935755949E-13</v>
      </c>
      <c r="BB22" s="247">
        <f>IFERROR(((+'Sim_Dm_MIP(IxI)'!BB22/'MIP(IxI)_TFEVP'!BB22)-1)*100,0)</f>
        <v>-3.4416913763379853E-13</v>
      </c>
      <c r="BC22" s="247">
        <f>IFERROR(((+'Sim_Dm_MIP(IxI)'!BC22/'MIP(IxI)_TFEVP'!BC22)-1)*100,0)</f>
        <v>-3.4416913763379853E-13</v>
      </c>
      <c r="BD22" s="247">
        <f>IFERROR(((+'Sim_Dm_MIP(IxI)'!BD22/'MIP(IxI)_TFEVP'!BD22)-1)*100,0)</f>
        <v>-1.6653345369377348E-13</v>
      </c>
      <c r="BE22" s="247">
        <f>IFERROR(((+'Sim_Dm_MIP(IxI)'!BE22/'MIP(IxI)_TFEVP'!BE22)-1)*100,0)</f>
        <v>-3.219646771412954E-13</v>
      </c>
      <c r="BF22" s="247">
        <f>IFERROR(((+'Sim_Dm_MIP(IxI)'!BF22/'MIP(IxI)_TFEVP'!BF22)-1)*100,0)</f>
        <v>-2.9976021664879227E-13</v>
      </c>
      <c r="BG22" s="247">
        <f>IFERROR(((+'Sim_Dm_MIP(IxI)'!BG22/'MIP(IxI)_TFEVP'!BG22)-1)*100,0)</f>
        <v>-4.3298697960381105E-13</v>
      </c>
      <c r="BH22" s="247">
        <f>IFERROR(((+'Sim_Dm_MIP(IxI)'!BH22/'MIP(IxI)_TFEVP'!BH22)-1)*100,0)</f>
        <v>4.4408920985006262E-14</v>
      </c>
      <c r="BI22" s="247">
        <f>IFERROR(((+'Sim_Dm_MIP(IxI)'!BI22/'MIP(IxI)_TFEVP'!BI22)-1)*100,0)</f>
        <v>-8.8817841970012523E-14</v>
      </c>
      <c r="BJ22" s="247">
        <f>IFERROR(((+'Sim_Dm_MIP(IxI)'!BJ22/'MIP(IxI)_TFEVP'!BJ22)-1)*100,0)</f>
        <v>2.6645352591003757E-13</v>
      </c>
      <c r="BK22" s="247">
        <f>IFERROR(((+'Sim_Dm_MIP(IxI)'!BK22/'MIP(IxI)_TFEVP'!BK22)-1)*100,0)</f>
        <v>3.1086244689504383E-13</v>
      </c>
      <c r="BL22" s="247">
        <f>IFERROR(((+'Sim_Dm_MIP(IxI)'!BL22/'MIP(IxI)_TFEVP'!BL22)-1)*100,0)</f>
        <v>2.886579864025407E-13</v>
      </c>
      <c r="BM22" s="247">
        <f>IFERROR(((+'Sim_Dm_MIP(IxI)'!BM22/'MIP(IxI)_TFEVP'!BM22)-1)*100,0)</f>
        <v>-5.5511151231257827E-14</v>
      </c>
      <c r="BN22" s="247">
        <f>IFERROR(((+'Sim_Dm_MIP(IxI)'!BN22/'MIP(IxI)_TFEVP'!BN22)-1)*100,0)</f>
        <v>-2.9976021664879227E-13</v>
      </c>
      <c r="BO22" s="247">
        <f>IFERROR(((+'Sim_Dm_MIP(IxI)'!BO22/'MIP(IxI)_TFEVP'!BO22)-1)*100,0)</f>
        <v>-2.9976021664879227E-13</v>
      </c>
      <c r="BP22" s="247">
        <f>IFERROR(((+'Sim_Dm_MIP(IxI)'!BP22/'MIP(IxI)_TFEVP'!BP22)-1)*100,0)</f>
        <v>1.9984014443252818E-13</v>
      </c>
      <c r="BQ22" s="247">
        <f>IFERROR(((+'Sim_Dm_MIP(IxI)'!BQ22/'MIP(IxI)_TFEVP'!BQ22)-1)*100,0)</f>
        <v>-2.1094237467877974E-13</v>
      </c>
      <c r="BR22" s="247">
        <f>IFERROR(((+'Sim_Dm_MIP(IxI)'!BR22/'MIP(IxI)_TFEVP'!BR22)-1)*100,0)</f>
        <v>-1.7763568394002505E-13</v>
      </c>
      <c r="BS22" s="247">
        <f>IFERROR(((+'Sim_Dm_MIP(IxI)'!BS22/'MIP(IxI)_TFEVP'!BS22)-1)*100,0)</f>
        <v>4.6629367034256575E-13</v>
      </c>
      <c r="BT22" s="247">
        <f>IFERROR(((+'Sim_Dm_MIP(IxI)'!BT22/'MIP(IxI)_TFEVP'!BT22)-1)*100,0)</f>
        <v>0</v>
      </c>
      <c r="BU22" s="247">
        <f>IFERROR(((+'Sim_Dm_MIP(IxI)'!BU22/'MIP(IxI)_TFEVP'!BU22)-1)*100,0)</f>
        <v>2.6645352591003757E-13</v>
      </c>
      <c r="BV22" s="247">
        <f>IFERROR(((+'Sim_Dm_MIP(IxI)'!BV22/'MIP(IxI)_TFEVP'!BV22)-1)*100,0)</f>
        <v>-1.6653345369377348E-13</v>
      </c>
      <c r="BW22" s="247">
        <f>IFERROR(((+'Sim_Dm_MIP(IxI)'!BW22/'MIP(IxI)_TFEVP'!BW22)-1)*100,0)</f>
        <v>-3.3306690738754696E-14</v>
      </c>
      <c r="BX22" s="247">
        <f>IFERROR(((+'Sim_Dm_MIP(IxI)'!BX22/'MIP(IxI)_TFEVP'!BX22)-1)*100,0)</f>
        <v>2.886579864025407E-13</v>
      </c>
      <c r="BY22" s="247">
        <f>IFERROR(((+'Sim_Dm_MIP(IxI)'!BY22/'MIP(IxI)_TFEVP'!BY22)-1)*100,0)</f>
        <v>-6.6613381477509392E-14</v>
      </c>
      <c r="BZ22" s="247">
        <f>IFERROR(((+'Sim_Dm_MIP(IxI)'!BZ22/'MIP(IxI)_TFEVP'!BZ22)-1)*100,0)</f>
        <v>2.2204460492503131E-13</v>
      </c>
      <c r="CA22" s="265">
        <f>IFERROR(((+'Sim_Dm_MIP(IxI)'!CA22/'MIP(IxI)_TFEVP'!CA22)-1)*100,0)</f>
        <v>0</v>
      </c>
      <c r="CB22" s="256">
        <f>IFERROR(((+'Sim_Dm_MIP(IxI)'!CB22/'MIP(IxI)_TFEVP'!CB22)-1)*100,0)</f>
        <v>1.5543122344752192E-13</v>
      </c>
      <c r="CC22" s="246">
        <f>IFERROR(((+'Sim_Dm_MIP(IxI)'!CC22/'MIP(IxI)_TFEVP'!CC22)-1)*100,0)</f>
        <v>0</v>
      </c>
      <c r="CD22" s="247">
        <f>IFERROR(((+'Sim_Dm_MIP(IxI)'!CD22/'MIP(IxI)_TFEVP'!CD22)-1)*100,0)</f>
        <v>0</v>
      </c>
      <c r="CE22" s="247">
        <f>IFERROR(((+'Sim_Dm_MIP(IxI)'!CE22/'MIP(IxI)_TFEVP'!CE22)-1)*100,0)</f>
        <v>0</v>
      </c>
      <c r="CF22" s="247">
        <f>IFERROR(((+'Sim_Dm_MIP(IxI)'!CF22/'MIP(IxI)_TFEVP'!CF22)-1)*100,0)</f>
        <v>0</v>
      </c>
      <c r="CG22" s="247">
        <f>IFERROR(((+'Sim_Dm_MIP(IxI)'!CG22/'MIP(IxI)_TFEVP'!CG22)-1)*100,0)</f>
        <v>0</v>
      </c>
      <c r="CH22" s="248">
        <f>IFERROR(((+'Sim_Dm_MIP(IxI)'!CH22/'MIP(IxI)_TFEVP'!CH22)-1)*100,0)</f>
        <v>0</v>
      </c>
      <c r="CI22" s="279">
        <f>IFERROR(((+'Sim_Dm_MIP(IxI)'!CI22/'MIP(IxI)_TFEVP'!CI22)-1)*100,0)</f>
        <v>2.2204460492503131E-14</v>
      </c>
    </row>
    <row r="23" spans="1:87" ht="19.5" x14ac:dyDescent="0.25">
      <c r="A23" s="30"/>
      <c r="B23" s="42" t="s">
        <v>14</v>
      </c>
      <c r="C23" s="43" t="s">
        <v>125</v>
      </c>
      <c r="D23" s="246">
        <f>IFERROR(((+'Sim_Dm_MIP(IxI)'!D23/'MIP(IxI)_TFEVP'!D23)-1)*100,0)</f>
        <v>1.3322676295501878E-13</v>
      </c>
      <c r="E23" s="247">
        <f>IFERROR(((+'Sim_Dm_MIP(IxI)'!E23/'MIP(IxI)_TFEVP'!E23)-1)*100,0)</f>
        <v>-1.4432899320127035E-13</v>
      </c>
      <c r="F23" s="247">
        <f>IFERROR(((+'Sim_Dm_MIP(IxI)'!F23/'MIP(IxI)_TFEVP'!F23)-1)*100,0)</f>
        <v>-2.7755575615628914E-13</v>
      </c>
      <c r="G23" s="247">
        <f>IFERROR(((+'Sim_Dm_MIP(IxI)'!G23/'MIP(IxI)_TFEVP'!G23)-1)*100,0)</f>
        <v>-3.219646771412954E-13</v>
      </c>
      <c r="H23" s="247">
        <f>IFERROR(((+'Sim_Dm_MIP(IxI)'!H23/'MIP(IxI)_TFEVP'!H23)-1)*100,0)</f>
        <v>1.9984014443252818E-13</v>
      </c>
      <c r="I23" s="247">
        <f>IFERROR(((+'Sim_Dm_MIP(IxI)'!I23/'MIP(IxI)_TFEVP'!I23)-1)*100,0)</f>
        <v>-6.7723604502134549E-13</v>
      </c>
      <c r="J23" s="247">
        <f>IFERROR(((+'Sim_Dm_MIP(IxI)'!J23/'MIP(IxI)_TFEVP'!J23)-1)*100,0)</f>
        <v>4.4408920985006262E-13</v>
      </c>
      <c r="K23" s="247">
        <f>IFERROR(((+'Sim_Dm_MIP(IxI)'!K23/'MIP(IxI)_TFEVP'!K23)-1)*100,0)</f>
        <v>-9.9920072216264089E-14</v>
      </c>
      <c r="L23" s="247">
        <f>IFERROR(((+'Sim_Dm_MIP(IxI)'!L23/'MIP(IxI)_TFEVP'!L23)-1)*100,0)</f>
        <v>-9.9920072216264089E-14</v>
      </c>
      <c r="M23" s="247">
        <f>IFERROR(((+'Sim_Dm_MIP(IxI)'!M23/'MIP(IxI)_TFEVP'!M23)-1)*100,0)</f>
        <v>6.6613381477509392E-14</v>
      </c>
      <c r="N23" s="247">
        <f>IFERROR(((+'Sim_Dm_MIP(IxI)'!N23/'MIP(IxI)_TFEVP'!N23)-1)*100,0)</f>
        <v>-3.1086244689504383E-13</v>
      </c>
      <c r="O23" s="247">
        <f>IFERROR(((+'Sim_Dm_MIP(IxI)'!O23/'MIP(IxI)_TFEVP'!O23)-1)*100,0)</f>
        <v>1.5543122344752192E-13</v>
      </c>
      <c r="P23" s="247">
        <f>IFERROR(((+'Sim_Dm_MIP(IxI)'!P23/'MIP(IxI)_TFEVP'!P23)-1)*100,0)</f>
        <v>-3.6637359812630166E-13</v>
      </c>
      <c r="Q23" s="247">
        <f>IFERROR(((+'Sim_Dm_MIP(IxI)'!Q23/'MIP(IxI)_TFEVP'!Q23)-1)*100,0)</f>
        <v>4.2188474935755949E-13</v>
      </c>
      <c r="R23" s="247">
        <f>IFERROR(((+'Sim_Dm_MIP(IxI)'!R23/'MIP(IxI)_TFEVP'!R23)-1)*100,0)</f>
        <v>-2.2204460492503131E-13</v>
      </c>
      <c r="S23" s="247">
        <f>IFERROR(((+'Sim_Dm_MIP(IxI)'!S23/'MIP(IxI)_TFEVP'!S23)-1)*100,0)</f>
        <v>4.4408920985006262E-14</v>
      </c>
      <c r="T23" s="247">
        <f>IFERROR(((+'Sim_Dm_MIP(IxI)'!T23/'MIP(IxI)_TFEVP'!T23)-1)*100,0)</f>
        <v>-2.7755575615628914E-13</v>
      </c>
      <c r="U23" s="247">
        <f>IFERROR(((+'Sim_Dm_MIP(IxI)'!U23/'MIP(IxI)_TFEVP'!U23)-1)*100,0)</f>
        <v>3.7747582837255322E-13</v>
      </c>
      <c r="V23" s="247">
        <f>IFERROR(((+'Sim_Dm_MIP(IxI)'!V23/'MIP(IxI)_TFEVP'!V23)-1)*100,0)</f>
        <v>-8.4376949871511897E-13</v>
      </c>
      <c r="W23" s="247">
        <f>IFERROR(((+'Sim_Dm_MIP(IxI)'!W23/'MIP(IxI)_TFEVP'!W23)-1)*100,0)</f>
        <v>7.5495165674510645E-13</v>
      </c>
      <c r="X23" s="247">
        <f>IFERROR(((+'Sim_Dm_MIP(IxI)'!X23/'MIP(IxI)_TFEVP'!X23)-1)*100,0)</f>
        <v>-2.2204460492503131E-13</v>
      </c>
      <c r="Y23" s="247">
        <f>IFERROR(((+'Sim_Dm_MIP(IxI)'!Y23/'MIP(IxI)_TFEVP'!Y23)-1)*100,0)</f>
        <v>-5.1070259132757201E-13</v>
      </c>
      <c r="Z23" s="247">
        <f>IFERROR(((+'Sim_Dm_MIP(IxI)'!Z23/'MIP(IxI)_TFEVP'!Z23)-1)*100,0)</f>
        <v>3.9968028886505635E-13</v>
      </c>
      <c r="AA23" s="247">
        <f>IFERROR(((+'Sim_Dm_MIP(IxI)'!AA23/'MIP(IxI)_TFEVP'!AA23)-1)*100,0)</f>
        <v>-5.5511151231257827E-14</v>
      </c>
      <c r="AB23" s="247">
        <f>IFERROR(((+'Sim_Dm_MIP(IxI)'!AB23/'MIP(IxI)_TFEVP'!AB23)-1)*100,0)</f>
        <v>-4.4408920985006262E-14</v>
      </c>
      <c r="AC23" s="247">
        <f>IFERROR(((+'Sim_Dm_MIP(IxI)'!AC23/'MIP(IxI)_TFEVP'!AC23)-1)*100,0)</f>
        <v>-3.1086244689504383E-13</v>
      </c>
      <c r="AD23" s="247">
        <f>IFERROR(((+'Sim_Dm_MIP(IxI)'!AD23/'MIP(IxI)_TFEVP'!AD23)-1)*100,0)</f>
        <v>1.9984014443252818E-13</v>
      </c>
      <c r="AE23" s="247">
        <f>IFERROR(((+'Sim_Dm_MIP(IxI)'!AE23/'MIP(IxI)_TFEVP'!AE23)-1)*100,0)</f>
        <v>1.5543122344752192E-13</v>
      </c>
      <c r="AF23" s="247">
        <f>IFERROR(((+'Sim_Dm_MIP(IxI)'!AF23/'MIP(IxI)_TFEVP'!AF23)-1)*100,0)</f>
        <v>6.8833827526759706E-13</v>
      </c>
      <c r="AG23" s="247">
        <f>IFERROR(((+'Sim_Dm_MIP(IxI)'!AG23/'MIP(IxI)_TFEVP'!AG23)-1)*100,0)</f>
        <v>-7.1054273576010019E-13</v>
      </c>
      <c r="AH23" s="247">
        <f>IFERROR(((+'Sim_Dm_MIP(IxI)'!AH23/'MIP(IxI)_TFEVP'!AH23)-1)*100,0)</f>
        <v>-1.9984014443252818E-13</v>
      </c>
      <c r="AI23" s="247">
        <f>IFERROR(((+'Sim_Dm_MIP(IxI)'!AI23/'MIP(IxI)_TFEVP'!AI23)-1)*100,0)</f>
        <v>6.6613381477509392E-14</v>
      </c>
      <c r="AJ23" s="247">
        <f>IFERROR(((+'Sim_Dm_MIP(IxI)'!AJ23/'MIP(IxI)_TFEVP'!AJ23)-1)*100,0)</f>
        <v>0</v>
      </c>
      <c r="AK23" s="247">
        <f>IFERROR(((+'Sim_Dm_MIP(IxI)'!AK23/'MIP(IxI)_TFEVP'!AK23)-1)*100,0)</f>
        <v>-8.8817841970012523E-14</v>
      </c>
      <c r="AL23" s="247">
        <f>IFERROR(((+'Sim_Dm_MIP(IxI)'!AL23/'MIP(IxI)_TFEVP'!AL23)-1)*100,0)</f>
        <v>-8.8817841970012523E-14</v>
      </c>
      <c r="AM23" s="247">
        <f>IFERROR(((+'Sim_Dm_MIP(IxI)'!AM23/'MIP(IxI)_TFEVP'!AM23)-1)*100,0)</f>
        <v>8.8817841970012523E-14</v>
      </c>
      <c r="AN23" s="247">
        <f>IFERROR(((+'Sim_Dm_MIP(IxI)'!AN23/'MIP(IxI)_TFEVP'!AN23)-1)*100,0)</f>
        <v>-8.8817841970012523E-14</v>
      </c>
      <c r="AO23" s="247">
        <f>IFERROR(((+'Sim_Dm_MIP(IxI)'!AO23/'MIP(IxI)_TFEVP'!AO23)-1)*100,0)</f>
        <v>2.6645352591003757E-13</v>
      </c>
      <c r="AP23" s="247">
        <f>IFERROR(((+'Sim_Dm_MIP(IxI)'!AP23/'MIP(IxI)_TFEVP'!AP23)-1)*100,0)</f>
        <v>4.4408920985006262E-14</v>
      </c>
      <c r="AQ23" s="247">
        <f>IFERROR(((+'Sim_Dm_MIP(IxI)'!AQ23/'MIP(IxI)_TFEVP'!AQ23)-1)*100,0)</f>
        <v>1.5543122344752192E-13</v>
      </c>
      <c r="AR23" s="247">
        <f>IFERROR(((+'Sim_Dm_MIP(IxI)'!AR23/'MIP(IxI)_TFEVP'!AR23)-1)*100,0)</f>
        <v>2.2204460492503131E-14</v>
      </c>
      <c r="AS23" s="247">
        <f>IFERROR(((+'Sim_Dm_MIP(IxI)'!AS23/'MIP(IxI)_TFEVP'!AS23)-1)*100,0)</f>
        <v>2.6645352591003757E-13</v>
      </c>
      <c r="AT23" s="247">
        <f>IFERROR(((+'Sim_Dm_MIP(IxI)'!AT23/'MIP(IxI)_TFEVP'!AT23)-1)*100,0)</f>
        <v>-9.9920072216264089E-14</v>
      </c>
      <c r="AU23" s="247">
        <f>IFERROR(((+'Sim_Dm_MIP(IxI)'!AU23/'MIP(IxI)_TFEVP'!AU23)-1)*100,0)</f>
        <v>3.3306690738754696E-13</v>
      </c>
      <c r="AV23" s="247">
        <f>IFERROR(((+'Sim_Dm_MIP(IxI)'!AV23/'MIP(IxI)_TFEVP'!AV23)-1)*100,0)</f>
        <v>-7.7715611723760958E-14</v>
      </c>
      <c r="AW23" s="247">
        <f>IFERROR(((+'Sim_Dm_MIP(IxI)'!AW23/'MIP(IxI)_TFEVP'!AW23)-1)*100,0)</f>
        <v>1.3322676295501878E-13</v>
      </c>
      <c r="AX23" s="247">
        <f>IFERROR(((+'Sim_Dm_MIP(IxI)'!AX23/'MIP(IxI)_TFEVP'!AX23)-1)*100,0)</f>
        <v>1.5543122344752192E-13</v>
      </c>
      <c r="AY23" s="247">
        <f>IFERROR(((+'Sim_Dm_MIP(IxI)'!AY23/'MIP(IxI)_TFEVP'!AY23)-1)*100,0)</f>
        <v>-2.2204460492503131E-14</v>
      </c>
      <c r="AZ23" s="247">
        <f>IFERROR(((+'Sim_Dm_MIP(IxI)'!AZ23/'MIP(IxI)_TFEVP'!AZ23)-1)*100,0)</f>
        <v>8.8817841970012523E-14</v>
      </c>
      <c r="BA23" s="247">
        <f>IFERROR(((+'Sim_Dm_MIP(IxI)'!BA23/'MIP(IxI)_TFEVP'!BA23)-1)*100,0)</f>
        <v>2.886579864025407E-13</v>
      </c>
      <c r="BB23" s="247">
        <f>IFERROR(((+'Sim_Dm_MIP(IxI)'!BB23/'MIP(IxI)_TFEVP'!BB23)-1)*100,0)</f>
        <v>-1.9984014443252818E-13</v>
      </c>
      <c r="BC23" s="247">
        <f>IFERROR(((+'Sim_Dm_MIP(IxI)'!BC23/'MIP(IxI)_TFEVP'!BC23)-1)*100,0)</f>
        <v>-2.3314683517128287E-13</v>
      </c>
      <c r="BD23" s="247">
        <f>IFERROR(((+'Sim_Dm_MIP(IxI)'!BD23/'MIP(IxI)_TFEVP'!BD23)-1)*100,0)</f>
        <v>8.8817841970012523E-14</v>
      </c>
      <c r="BE23" s="247">
        <f>IFERROR(((+'Sim_Dm_MIP(IxI)'!BE23/'MIP(IxI)_TFEVP'!BE23)-1)*100,0)</f>
        <v>-1.7763568394002505E-13</v>
      </c>
      <c r="BF23" s="247">
        <f>IFERROR(((+'Sim_Dm_MIP(IxI)'!BF23/'MIP(IxI)_TFEVP'!BF23)-1)*100,0)</f>
        <v>8.8817841970012523E-14</v>
      </c>
      <c r="BG23" s="247">
        <f>IFERROR(((+'Sim_Dm_MIP(IxI)'!BG23/'MIP(IxI)_TFEVP'!BG23)-1)*100,0)</f>
        <v>-1.5543122344752192E-13</v>
      </c>
      <c r="BH23" s="247">
        <f>IFERROR(((+'Sim_Dm_MIP(IxI)'!BH23/'MIP(IxI)_TFEVP'!BH23)-1)*100,0)</f>
        <v>8.8817841970012523E-14</v>
      </c>
      <c r="BI23" s="247">
        <f>IFERROR(((+'Sim_Dm_MIP(IxI)'!BI23/'MIP(IxI)_TFEVP'!BI23)-1)*100,0)</f>
        <v>-1.6653345369377348E-13</v>
      </c>
      <c r="BJ23" s="247">
        <f>IFERROR(((+'Sim_Dm_MIP(IxI)'!BJ23/'MIP(IxI)_TFEVP'!BJ23)-1)*100,0)</f>
        <v>2.6645352591003757E-13</v>
      </c>
      <c r="BK23" s="247">
        <f>IFERROR(((+'Sim_Dm_MIP(IxI)'!BK23/'MIP(IxI)_TFEVP'!BK23)-1)*100,0)</f>
        <v>2.886579864025407E-13</v>
      </c>
      <c r="BL23" s="247">
        <f>IFERROR(((+'Sim_Dm_MIP(IxI)'!BL23/'MIP(IxI)_TFEVP'!BL23)-1)*100,0)</f>
        <v>1.5543122344752192E-13</v>
      </c>
      <c r="BM23" s="247">
        <f>IFERROR(((+'Sim_Dm_MIP(IxI)'!BM23/'MIP(IxI)_TFEVP'!BM23)-1)*100,0)</f>
        <v>3.1086244689504383E-13</v>
      </c>
      <c r="BN23" s="247">
        <f>IFERROR(((+'Sim_Dm_MIP(IxI)'!BN23/'MIP(IxI)_TFEVP'!BN23)-1)*100,0)</f>
        <v>-3.9968028886505635E-13</v>
      </c>
      <c r="BO23" s="247">
        <f>IFERROR(((+'Sim_Dm_MIP(IxI)'!BO23/'MIP(IxI)_TFEVP'!BO23)-1)*100,0)</f>
        <v>-1.3322676295501878E-13</v>
      </c>
      <c r="BP23" s="247">
        <f>IFERROR(((+'Sim_Dm_MIP(IxI)'!BP23/'MIP(IxI)_TFEVP'!BP23)-1)*100,0)</f>
        <v>1.5543122344752192E-13</v>
      </c>
      <c r="BQ23" s="247">
        <f>IFERROR(((+'Sim_Dm_MIP(IxI)'!BQ23/'MIP(IxI)_TFEVP'!BQ23)-1)*100,0)</f>
        <v>4.4408920985006262E-14</v>
      </c>
      <c r="BR23" s="247">
        <f>IFERROR(((+'Sim_Dm_MIP(IxI)'!BR23/'MIP(IxI)_TFEVP'!BR23)-1)*100,0)</f>
        <v>-3.3306690738754696E-14</v>
      </c>
      <c r="BS23" s="247">
        <f>IFERROR(((+'Sim_Dm_MIP(IxI)'!BS23/'MIP(IxI)_TFEVP'!BS23)-1)*100,0)</f>
        <v>2.886579864025407E-13</v>
      </c>
      <c r="BT23" s="247">
        <f>IFERROR(((+'Sim_Dm_MIP(IxI)'!BT23/'MIP(IxI)_TFEVP'!BT23)-1)*100,0)</f>
        <v>1.1102230246251565E-13</v>
      </c>
      <c r="BU23" s="247">
        <f>IFERROR(((+'Sim_Dm_MIP(IxI)'!BU23/'MIP(IxI)_TFEVP'!BU23)-1)*100,0)</f>
        <v>3.3306690738754696E-13</v>
      </c>
      <c r="BV23" s="247">
        <f>IFERROR(((+'Sim_Dm_MIP(IxI)'!BV23/'MIP(IxI)_TFEVP'!BV23)-1)*100,0)</f>
        <v>-1.1102230246251565E-13</v>
      </c>
      <c r="BW23" s="247">
        <f>IFERROR(((+'Sim_Dm_MIP(IxI)'!BW23/'MIP(IxI)_TFEVP'!BW23)-1)*100,0)</f>
        <v>3.3306690738754696E-13</v>
      </c>
      <c r="BX23" s="247">
        <f>IFERROR(((+'Sim_Dm_MIP(IxI)'!BX23/'MIP(IxI)_TFEVP'!BX23)-1)*100,0)</f>
        <v>-3.219646771412954E-13</v>
      </c>
      <c r="BY23" s="247">
        <f>IFERROR(((+'Sim_Dm_MIP(IxI)'!BY23/'MIP(IxI)_TFEVP'!BY23)-1)*100,0)</f>
        <v>2.886579864025407E-13</v>
      </c>
      <c r="BZ23" s="247">
        <f>IFERROR(((+'Sim_Dm_MIP(IxI)'!BZ23/'MIP(IxI)_TFEVP'!BZ23)-1)*100,0)</f>
        <v>-1.2212453270876722E-13</v>
      </c>
      <c r="CA23" s="265">
        <f>IFERROR(((+'Sim_Dm_MIP(IxI)'!CA23/'MIP(IxI)_TFEVP'!CA23)-1)*100,0)</f>
        <v>0</v>
      </c>
      <c r="CB23" s="256">
        <f>IFERROR(((+'Sim_Dm_MIP(IxI)'!CB23/'MIP(IxI)_TFEVP'!CB23)-1)*100,0)</f>
        <v>-2.1094237467877974E-13</v>
      </c>
      <c r="CC23" s="246">
        <f>IFERROR(((+'Sim_Dm_MIP(IxI)'!CC23/'MIP(IxI)_TFEVP'!CC23)-1)*100,0)</f>
        <v>0</v>
      </c>
      <c r="CD23" s="247">
        <f>IFERROR(((+'Sim_Dm_MIP(IxI)'!CD23/'MIP(IxI)_TFEVP'!CD23)-1)*100,0)</f>
        <v>0</v>
      </c>
      <c r="CE23" s="247">
        <f>IFERROR(((+'Sim_Dm_MIP(IxI)'!CE23/'MIP(IxI)_TFEVP'!CE23)-1)*100,0)</f>
        <v>0</v>
      </c>
      <c r="CF23" s="247">
        <f>IFERROR(((+'Sim_Dm_MIP(IxI)'!CF23/'MIP(IxI)_TFEVP'!CF23)-1)*100,0)</f>
        <v>0</v>
      </c>
      <c r="CG23" s="247">
        <f>IFERROR(((+'Sim_Dm_MIP(IxI)'!CG23/'MIP(IxI)_TFEVP'!CG23)-1)*100,0)</f>
        <v>0</v>
      </c>
      <c r="CH23" s="248">
        <f>IFERROR(((+'Sim_Dm_MIP(IxI)'!CH23/'MIP(IxI)_TFEVP'!CH23)-1)*100,0)</f>
        <v>0</v>
      </c>
      <c r="CI23" s="279">
        <f>IFERROR(((+'Sim_Dm_MIP(IxI)'!CI23/'MIP(IxI)_TFEVP'!CI23)-1)*100,0)</f>
        <v>1.1102230246251565E-13</v>
      </c>
    </row>
    <row r="24" spans="1:87" ht="19.5" x14ac:dyDescent="0.25">
      <c r="A24" s="30"/>
      <c r="B24" s="42" t="s">
        <v>15</v>
      </c>
      <c r="C24" s="43" t="s">
        <v>126</v>
      </c>
      <c r="D24" s="246">
        <f>IFERROR(((+'Sim_Dm_MIP(IxI)'!D24/'MIP(IxI)_TFEVP'!D24)-1)*100,0)</f>
        <v>-6.6613381477509392E-14</v>
      </c>
      <c r="E24" s="247">
        <f>IFERROR(((+'Sim_Dm_MIP(IxI)'!E24/'MIP(IxI)_TFEVP'!E24)-1)*100,0)</f>
        <v>2.6645352591003757E-13</v>
      </c>
      <c r="F24" s="247">
        <f>IFERROR(((+'Sim_Dm_MIP(IxI)'!F24/'MIP(IxI)_TFEVP'!F24)-1)*100,0)</f>
        <v>-3.1086244689504383E-13</v>
      </c>
      <c r="G24" s="247">
        <f>IFERROR(((+'Sim_Dm_MIP(IxI)'!G24/'MIP(IxI)_TFEVP'!G24)-1)*100,0)</f>
        <v>2.4424906541753444E-13</v>
      </c>
      <c r="H24" s="247">
        <f>IFERROR(((+'Sim_Dm_MIP(IxI)'!H24/'MIP(IxI)_TFEVP'!H24)-1)*100,0)</f>
        <v>1.9984014443252818E-13</v>
      </c>
      <c r="I24" s="247">
        <f>IFERROR(((+'Sim_Dm_MIP(IxI)'!I24/'MIP(IxI)_TFEVP'!I24)-1)*100,0)</f>
        <v>-5.1070259132757201E-13</v>
      </c>
      <c r="J24" s="247">
        <f>IFERROR(((+'Sim_Dm_MIP(IxI)'!J24/'MIP(IxI)_TFEVP'!J24)-1)*100,0)</f>
        <v>6.6613381477509392E-14</v>
      </c>
      <c r="K24" s="247">
        <f>IFERROR(((+'Sim_Dm_MIP(IxI)'!K24/'MIP(IxI)_TFEVP'!K24)-1)*100,0)</f>
        <v>4.4408920985006262E-14</v>
      </c>
      <c r="L24" s="247">
        <f>IFERROR(((+'Sim_Dm_MIP(IxI)'!L24/'MIP(IxI)_TFEVP'!L24)-1)*100,0)</f>
        <v>4.4408920985006262E-14</v>
      </c>
      <c r="M24" s="247">
        <f>IFERROR(((+'Sim_Dm_MIP(IxI)'!M24/'MIP(IxI)_TFEVP'!M24)-1)*100,0)</f>
        <v>-2.2204460492503131E-14</v>
      </c>
      <c r="N24" s="247">
        <f>IFERROR(((+'Sim_Dm_MIP(IxI)'!N24/'MIP(IxI)_TFEVP'!N24)-1)*100,0)</f>
        <v>1.3322676295501878E-13</v>
      </c>
      <c r="O24" s="247">
        <f>IFERROR(((+'Sim_Dm_MIP(IxI)'!O24/'MIP(IxI)_TFEVP'!O24)-1)*100,0)</f>
        <v>1.3322676295501878E-13</v>
      </c>
      <c r="P24" s="247">
        <f>IFERROR(((+'Sim_Dm_MIP(IxI)'!P24/'MIP(IxI)_TFEVP'!P24)-1)*100,0)</f>
        <v>8.8817841970012523E-14</v>
      </c>
      <c r="Q24" s="247">
        <f>IFERROR(((+'Sim_Dm_MIP(IxI)'!Q24/'MIP(IxI)_TFEVP'!Q24)-1)*100,0)</f>
        <v>2.886579864025407E-13</v>
      </c>
      <c r="R24" s="247">
        <f>IFERROR(((+'Sim_Dm_MIP(IxI)'!R24/'MIP(IxI)_TFEVP'!R24)-1)*100,0)</f>
        <v>8.8817841970012523E-14</v>
      </c>
      <c r="S24" s="247">
        <f>IFERROR(((+'Sim_Dm_MIP(IxI)'!S24/'MIP(IxI)_TFEVP'!S24)-1)*100,0)</f>
        <v>2.886579864025407E-13</v>
      </c>
      <c r="T24" s="247">
        <f>IFERROR(((+'Sim_Dm_MIP(IxI)'!T24/'MIP(IxI)_TFEVP'!T24)-1)*100,0)</f>
        <v>-1.1102230246251565E-13</v>
      </c>
      <c r="U24" s="247">
        <f>IFERROR(((+'Sim_Dm_MIP(IxI)'!U24/'MIP(IxI)_TFEVP'!U24)-1)*100,0)</f>
        <v>5.3290705182007514E-13</v>
      </c>
      <c r="V24" s="247">
        <f>IFERROR(((+'Sim_Dm_MIP(IxI)'!V24/'MIP(IxI)_TFEVP'!V24)-1)*100,0)</f>
        <v>-3.1086244689504383E-13</v>
      </c>
      <c r="W24" s="247">
        <f>IFERROR(((+'Sim_Dm_MIP(IxI)'!W24/'MIP(IxI)_TFEVP'!W24)-1)*100,0)</f>
        <v>5.773159728050814E-13</v>
      </c>
      <c r="X24" s="247">
        <f>IFERROR(((+'Sim_Dm_MIP(IxI)'!X24/'MIP(IxI)_TFEVP'!X24)-1)*100,0)</f>
        <v>-1.9984014443252818E-13</v>
      </c>
      <c r="Y24" s="247">
        <f>IFERROR(((+'Sim_Dm_MIP(IxI)'!Y24/'MIP(IxI)_TFEVP'!Y24)-1)*100,0)</f>
        <v>-5.5511151231257827E-13</v>
      </c>
      <c r="Z24" s="247">
        <f>IFERROR(((+'Sim_Dm_MIP(IxI)'!Z24/'MIP(IxI)_TFEVP'!Z24)-1)*100,0)</f>
        <v>-4.4408920985006262E-14</v>
      </c>
      <c r="AA24" s="247">
        <f>IFERROR(((+'Sim_Dm_MIP(IxI)'!AA24/'MIP(IxI)_TFEVP'!AA24)-1)*100,0)</f>
        <v>6.6613381477509392E-14</v>
      </c>
      <c r="AB24" s="247">
        <f>IFERROR(((+'Sim_Dm_MIP(IxI)'!AB24/'MIP(IxI)_TFEVP'!AB24)-1)*100,0)</f>
        <v>0</v>
      </c>
      <c r="AC24" s="247">
        <f>IFERROR(((+'Sim_Dm_MIP(IxI)'!AC24/'MIP(IxI)_TFEVP'!AC24)-1)*100,0)</f>
        <v>-1.3322676295501878E-13</v>
      </c>
      <c r="AD24" s="247">
        <f>IFERROR(((+'Sim_Dm_MIP(IxI)'!AD24/'MIP(IxI)_TFEVP'!AD24)-1)*100,0)</f>
        <v>5.1070259132757201E-13</v>
      </c>
      <c r="AE24" s="247">
        <f>IFERROR(((+'Sim_Dm_MIP(IxI)'!AE24/'MIP(IxI)_TFEVP'!AE24)-1)*100,0)</f>
        <v>-1.8873791418627661E-13</v>
      </c>
      <c r="AF24" s="247">
        <f>IFERROR(((+'Sim_Dm_MIP(IxI)'!AF24/'MIP(IxI)_TFEVP'!AF24)-1)*100,0)</f>
        <v>1.3322676295501878E-13</v>
      </c>
      <c r="AG24" s="247">
        <f>IFERROR(((+'Sim_Dm_MIP(IxI)'!AG24/'MIP(IxI)_TFEVP'!AG24)-1)*100,0)</f>
        <v>-6.2172489379008766E-13</v>
      </c>
      <c r="AH24" s="247">
        <f>IFERROR(((+'Sim_Dm_MIP(IxI)'!AH24/'MIP(IxI)_TFEVP'!AH24)-1)*100,0)</f>
        <v>2.2204460492503131E-14</v>
      </c>
      <c r="AI24" s="247">
        <f>IFERROR(((+'Sim_Dm_MIP(IxI)'!AI24/'MIP(IxI)_TFEVP'!AI24)-1)*100,0)</f>
        <v>-7.7715611723760958E-14</v>
      </c>
      <c r="AJ24" s="247">
        <f>IFERROR(((+'Sim_Dm_MIP(IxI)'!AJ24/'MIP(IxI)_TFEVP'!AJ24)-1)*100,0)</f>
        <v>0</v>
      </c>
      <c r="AK24" s="247">
        <f>IFERROR(((+'Sim_Dm_MIP(IxI)'!AK24/'MIP(IxI)_TFEVP'!AK24)-1)*100,0)</f>
        <v>3.1086244689504383E-13</v>
      </c>
      <c r="AL24" s="247">
        <f>IFERROR(((+'Sim_Dm_MIP(IxI)'!AL24/'MIP(IxI)_TFEVP'!AL24)-1)*100,0)</f>
        <v>-4.4408920985006262E-14</v>
      </c>
      <c r="AM24" s="247">
        <f>IFERROR(((+'Sim_Dm_MIP(IxI)'!AM24/'MIP(IxI)_TFEVP'!AM24)-1)*100,0)</f>
        <v>-1.1102230246251565E-14</v>
      </c>
      <c r="AN24" s="247">
        <f>IFERROR(((+'Sim_Dm_MIP(IxI)'!AN24/'MIP(IxI)_TFEVP'!AN24)-1)*100,0)</f>
        <v>-7.7715611723760958E-14</v>
      </c>
      <c r="AO24" s="247">
        <f>IFERROR(((+'Sim_Dm_MIP(IxI)'!AO24/'MIP(IxI)_TFEVP'!AO24)-1)*100,0)</f>
        <v>2.4424906541753444E-13</v>
      </c>
      <c r="AP24" s="247">
        <f>IFERROR(((+'Sim_Dm_MIP(IxI)'!AP24/'MIP(IxI)_TFEVP'!AP24)-1)*100,0)</f>
        <v>2.2204460492503131E-13</v>
      </c>
      <c r="AQ24" s="247">
        <f>IFERROR(((+'Sim_Dm_MIP(IxI)'!AQ24/'MIP(IxI)_TFEVP'!AQ24)-1)*100,0)</f>
        <v>2.2204460492503131E-14</v>
      </c>
      <c r="AR24" s="247">
        <f>IFERROR(((+'Sim_Dm_MIP(IxI)'!AR24/'MIP(IxI)_TFEVP'!AR24)-1)*100,0)</f>
        <v>-9.9920072216264089E-14</v>
      </c>
      <c r="AS24" s="247">
        <f>IFERROR(((+'Sim_Dm_MIP(IxI)'!AS24/'MIP(IxI)_TFEVP'!AS24)-1)*100,0)</f>
        <v>1.5543122344752192E-13</v>
      </c>
      <c r="AT24" s="247">
        <f>IFERROR(((+'Sim_Dm_MIP(IxI)'!AT24/'MIP(IxI)_TFEVP'!AT24)-1)*100,0)</f>
        <v>-1.3322676295501878E-13</v>
      </c>
      <c r="AU24" s="247">
        <f>IFERROR(((+'Sim_Dm_MIP(IxI)'!AU24/'MIP(IxI)_TFEVP'!AU24)-1)*100,0)</f>
        <v>6.6613381477509392E-14</v>
      </c>
      <c r="AV24" s="247">
        <f>IFERROR(((+'Sim_Dm_MIP(IxI)'!AV24/'MIP(IxI)_TFEVP'!AV24)-1)*100,0)</f>
        <v>-2.4424906541753444E-13</v>
      </c>
      <c r="AW24" s="247">
        <f>IFERROR(((+'Sim_Dm_MIP(IxI)'!AW24/'MIP(IxI)_TFEVP'!AW24)-1)*100,0)</f>
        <v>-3.3306690738754696E-14</v>
      </c>
      <c r="AX24" s="247">
        <f>IFERROR(((+'Sim_Dm_MIP(IxI)'!AX24/'MIP(IxI)_TFEVP'!AX24)-1)*100,0)</f>
        <v>8.8817841970012523E-14</v>
      </c>
      <c r="AY24" s="247">
        <f>IFERROR(((+'Sim_Dm_MIP(IxI)'!AY24/'MIP(IxI)_TFEVP'!AY24)-1)*100,0)</f>
        <v>4.8849813083506888E-13</v>
      </c>
      <c r="AZ24" s="247">
        <f>IFERROR(((+'Sim_Dm_MIP(IxI)'!AZ24/'MIP(IxI)_TFEVP'!AZ24)-1)*100,0)</f>
        <v>-6.6613381477509392E-14</v>
      </c>
      <c r="BA24" s="247">
        <f>IFERROR(((+'Sim_Dm_MIP(IxI)'!BA24/'MIP(IxI)_TFEVP'!BA24)-1)*100,0)</f>
        <v>1.5543122344752192E-13</v>
      </c>
      <c r="BB24" s="247">
        <f>IFERROR(((+'Sim_Dm_MIP(IxI)'!BB24/'MIP(IxI)_TFEVP'!BB24)-1)*100,0)</f>
        <v>-1.5543122344752192E-13</v>
      </c>
      <c r="BC24" s="247">
        <f>IFERROR(((+'Sim_Dm_MIP(IxI)'!BC24/'MIP(IxI)_TFEVP'!BC24)-1)*100,0)</f>
        <v>-3.7747582837255322E-13</v>
      </c>
      <c r="BD24" s="247">
        <f>IFERROR(((+'Sim_Dm_MIP(IxI)'!BD24/'MIP(IxI)_TFEVP'!BD24)-1)*100,0)</f>
        <v>-1.1102230246251565E-13</v>
      </c>
      <c r="BE24" s="247">
        <f>IFERROR(((+'Sim_Dm_MIP(IxI)'!BE24/'MIP(IxI)_TFEVP'!BE24)-1)*100,0)</f>
        <v>2.2204460492503131E-14</v>
      </c>
      <c r="BF24" s="247">
        <f>IFERROR(((+'Sim_Dm_MIP(IxI)'!BF24/'MIP(IxI)_TFEVP'!BF24)-1)*100,0)</f>
        <v>-3.8857805861880479E-13</v>
      </c>
      <c r="BG24" s="247">
        <f>IFERROR(((+'Sim_Dm_MIP(IxI)'!BG24/'MIP(IxI)_TFEVP'!BG24)-1)*100,0)</f>
        <v>-1.8873791418627661E-13</v>
      </c>
      <c r="BH24" s="247">
        <f>IFERROR(((+'Sim_Dm_MIP(IxI)'!BH24/'MIP(IxI)_TFEVP'!BH24)-1)*100,0)</f>
        <v>-2.9976021664879227E-13</v>
      </c>
      <c r="BI24" s="247">
        <f>IFERROR(((+'Sim_Dm_MIP(IxI)'!BI24/'MIP(IxI)_TFEVP'!BI24)-1)*100,0)</f>
        <v>3.3306690738754696E-13</v>
      </c>
      <c r="BJ24" s="247">
        <f>IFERROR(((+'Sim_Dm_MIP(IxI)'!BJ24/'MIP(IxI)_TFEVP'!BJ24)-1)*100,0)</f>
        <v>-6.8833827526759706E-13</v>
      </c>
      <c r="BK24" s="247">
        <f>IFERROR(((+'Sim_Dm_MIP(IxI)'!BK24/'MIP(IxI)_TFEVP'!BK24)-1)*100,0)</f>
        <v>1.9984014443252818E-13</v>
      </c>
      <c r="BL24" s="247">
        <f>IFERROR(((+'Sim_Dm_MIP(IxI)'!BL24/'MIP(IxI)_TFEVP'!BL24)-1)*100,0)</f>
        <v>1.3322676295501878E-13</v>
      </c>
      <c r="BM24" s="247">
        <f>IFERROR(((+'Sim_Dm_MIP(IxI)'!BM24/'MIP(IxI)_TFEVP'!BM24)-1)*100,0)</f>
        <v>1.1102230246251565E-13</v>
      </c>
      <c r="BN24" s="247">
        <f>IFERROR(((+'Sim_Dm_MIP(IxI)'!BN24/'MIP(IxI)_TFEVP'!BN24)-1)*100,0)</f>
        <v>2.2204460492503131E-14</v>
      </c>
      <c r="BO24" s="247">
        <f>IFERROR(((+'Sim_Dm_MIP(IxI)'!BO24/'MIP(IxI)_TFEVP'!BO24)-1)*100,0)</f>
        <v>2.6645352591003757E-13</v>
      </c>
      <c r="BP24" s="247">
        <f>IFERROR(((+'Sim_Dm_MIP(IxI)'!BP24/'MIP(IxI)_TFEVP'!BP24)-1)*100,0)</f>
        <v>6.6613381477509392E-14</v>
      </c>
      <c r="BQ24" s="247">
        <f>IFERROR(((+'Sim_Dm_MIP(IxI)'!BQ24/'MIP(IxI)_TFEVP'!BQ24)-1)*100,0)</f>
        <v>-1.1102230246251565E-14</v>
      </c>
      <c r="BR24" s="247">
        <f>IFERROR(((+'Sim_Dm_MIP(IxI)'!BR24/'MIP(IxI)_TFEVP'!BR24)-1)*100,0)</f>
        <v>6.6613381477509392E-14</v>
      </c>
      <c r="BS24" s="247">
        <f>IFERROR(((+'Sim_Dm_MIP(IxI)'!BS24/'MIP(IxI)_TFEVP'!BS24)-1)*100,0)</f>
        <v>3.1086244689504383E-13</v>
      </c>
      <c r="BT24" s="247">
        <f>IFERROR(((+'Sim_Dm_MIP(IxI)'!BT24/'MIP(IxI)_TFEVP'!BT24)-1)*100,0)</f>
        <v>-1.9984014443252818E-13</v>
      </c>
      <c r="BU24" s="247">
        <f>IFERROR(((+'Sim_Dm_MIP(IxI)'!BU24/'MIP(IxI)_TFEVP'!BU24)-1)*100,0)</f>
        <v>3.5527136788005009E-13</v>
      </c>
      <c r="BV24" s="247">
        <f>IFERROR(((+'Sim_Dm_MIP(IxI)'!BV24/'MIP(IxI)_TFEVP'!BV24)-1)*100,0)</f>
        <v>4.4408920985006262E-14</v>
      </c>
      <c r="BW24" s="247">
        <f>IFERROR(((+'Sim_Dm_MIP(IxI)'!BW24/'MIP(IxI)_TFEVP'!BW24)-1)*100,0)</f>
        <v>-1.7763568394002505E-13</v>
      </c>
      <c r="BX24" s="247">
        <f>IFERROR(((+'Sim_Dm_MIP(IxI)'!BX24/'MIP(IxI)_TFEVP'!BX24)-1)*100,0)</f>
        <v>1.3322676295501878E-13</v>
      </c>
      <c r="BY24" s="247">
        <f>IFERROR(((+'Sim_Dm_MIP(IxI)'!BY24/'MIP(IxI)_TFEVP'!BY24)-1)*100,0)</f>
        <v>-2.9976021664879227E-13</v>
      </c>
      <c r="BZ24" s="247">
        <f>IFERROR(((+'Sim_Dm_MIP(IxI)'!BZ24/'MIP(IxI)_TFEVP'!BZ24)-1)*100,0)</f>
        <v>1.5543122344752192E-13</v>
      </c>
      <c r="CA24" s="265">
        <f>IFERROR(((+'Sim_Dm_MIP(IxI)'!CA24/'MIP(IxI)_TFEVP'!CA24)-1)*100,0)</f>
        <v>0</v>
      </c>
      <c r="CB24" s="256">
        <f>IFERROR(((+'Sim_Dm_MIP(IxI)'!CB24/'MIP(IxI)_TFEVP'!CB24)-1)*100,0)</f>
        <v>1.1102230246251565E-13</v>
      </c>
      <c r="CC24" s="246">
        <f>IFERROR(((+'Sim_Dm_MIP(IxI)'!CC24/'MIP(IxI)_TFEVP'!CC24)-1)*100,0)</f>
        <v>0</v>
      </c>
      <c r="CD24" s="247">
        <f>IFERROR(((+'Sim_Dm_MIP(IxI)'!CD24/'MIP(IxI)_TFEVP'!CD24)-1)*100,0)</f>
        <v>0</v>
      </c>
      <c r="CE24" s="247">
        <f>IFERROR(((+'Sim_Dm_MIP(IxI)'!CE24/'MIP(IxI)_TFEVP'!CE24)-1)*100,0)</f>
        <v>0</v>
      </c>
      <c r="CF24" s="247">
        <f>IFERROR(((+'Sim_Dm_MIP(IxI)'!CF24/'MIP(IxI)_TFEVP'!CF24)-1)*100,0)</f>
        <v>0</v>
      </c>
      <c r="CG24" s="247">
        <f>IFERROR(((+'Sim_Dm_MIP(IxI)'!CG24/'MIP(IxI)_TFEVP'!CG24)-1)*100,0)</f>
        <v>0</v>
      </c>
      <c r="CH24" s="248">
        <f>IFERROR(((+'Sim_Dm_MIP(IxI)'!CH24/'MIP(IxI)_TFEVP'!CH24)-1)*100,0)</f>
        <v>0</v>
      </c>
      <c r="CI24" s="279">
        <f>IFERROR(((+'Sim_Dm_MIP(IxI)'!CI24/'MIP(IxI)_TFEVP'!CI24)-1)*100,0)</f>
        <v>8.8817841970012523E-14</v>
      </c>
    </row>
    <row r="25" spans="1:87" ht="19.5" x14ac:dyDescent="0.25">
      <c r="A25" s="30"/>
      <c r="B25" s="42" t="s">
        <v>16</v>
      </c>
      <c r="C25" s="43" t="s">
        <v>127</v>
      </c>
      <c r="D25" s="246">
        <f>IFERROR(((+'Sim_Dm_MIP(IxI)'!D25/'MIP(IxI)_TFEVP'!D25)-1)*100,0)</f>
        <v>-1.2212453270876722E-13</v>
      </c>
      <c r="E25" s="247">
        <f>IFERROR(((+'Sim_Dm_MIP(IxI)'!E25/'MIP(IxI)_TFEVP'!E25)-1)*100,0)</f>
        <v>4.4408920985006262E-14</v>
      </c>
      <c r="F25" s="247">
        <f>IFERROR(((+'Sim_Dm_MIP(IxI)'!F25/'MIP(IxI)_TFEVP'!F25)-1)*100,0)</f>
        <v>3.1086244689504383E-13</v>
      </c>
      <c r="G25" s="247">
        <f>IFERROR(((+'Sim_Dm_MIP(IxI)'!G25/'MIP(IxI)_TFEVP'!G25)-1)*100,0)</f>
        <v>-8.8817841970012523E-14</v>
      </c>
      <c r="H25" s="247">
        <f>IFERROR(((+'Sim_Dm_MIP(IxI)'!H25/'MIP(IxI)_TFEVP'!H25)-1)*100,0)</f>
        <v>-4.4408920985006262E-14</v>
      </c>
      <c r="I25" s="247">
        <f>IFERROR(((+'Sim_Dm_MIP(IxI)'!I25/'MIP(IxI)_TFEVP'!I25)-1)*100,0)</f>
        <v>-4.9960036108132044E-13</v>
      </c>
      <c r="J25" s="247">
        <f>IFERROR(((+'Sim_Dm_MIP(IxI)'!J25/'MIP(IxI)_TFEVP'!J25)-1)*100,0)</f>
        <v>5.3290705182007514E-13</v>
      </c>
      <c r="K25" s="247">
        <f>IFERROR(((+'Sim_Dm_MIP(IxI)'!K25/'MIP(IxI)_TFEVP'!K25)-1)*100,0)</f>
        <v>-2.3314683517128287E-13</v>
      </c>
      <c r="L25" s="247">
        <f>IFERROR(((+'Sim_Dm_MIP(IxI)'!L25/'MIP(IxI)_TFEVP'!L25)-1)*100,0)</f>
        <v>-3.3306690738754696E-14</v>
      </c>
      <c r="M25" s="247">
        <f>IFERROR(((+'Sim_Dm_MIP(IxI)'!M25/'MIP(IxI)_TFEVP'!M25)-1)*100,0)</f>
        <v>2.2204460492503131E-13</v>
      </c>
      <c r="N25" s="247">
        <f>IFERROR(((+'Sim_Dm_MIP(IxI)'!N25/'MIP(IxI)_TFEVP'!N25)-1)*100,0)</f>
        <v>4.4408920985006262E-14</v>
      </c>
      <c r="O25" s="247">
        <f>IFERROR(((+'Sim_Dm_MIP(IxI)'!O25/'MIP(IxI)_TFEVP'!O25)-1)*100,0)</f>
        <v>-1.5543122344752192E-13</v>
      </c>
      <c r="P25" s="247">
        <f>IFERROR(((+'Sim_Dm_MIP(IxI)'!P25/'MIP(IxI)_TFEVP'!P25)-1)*100,0)</f>
        <v>2.6645352591003757E-13</v>
      </c>
      <c r="Q25" s="247">
        <f>IFERROR(((+'Sim_Dm_MIP(IxI)'!Q25/'MIP(IxI)_TFEVP'!Q25)-1)*100,0)</f>
        <v>4.8849813083506888E-13</v>
      </c>
      <c r="R25" s="247">
        <f>IFERROR(((+'Sim_Dm_MIP(IxI)'!R25/'MIP(IxI)_TFEVP'!R25)-1)*100,0)</f>
        <v>4.4408920985006262E-13</v>
      </c>
      <c r="S25" s="247">
        <f>IFERROR(((+'Sim_Dm_MIP(IxI)'!S25/'MIP(IxI)_TFEVP'!S25)-1)*100,0)</f>
        <v>-1.4432899320127035E-13</v>
      </c>
      <c r="T25" s="247">
        <f>IFERROR(((+'Sim_Dm_MIP(IxI)'!T25/'MIP(IxI)_TFEVP'!T25)-1)*100,0)</f>
        <v>1.5543122344752192E-13</v>
      </c>
      <c r="U25" s="247">
        <f>IFERROR(((+'Sim_Dm_MIP(IxI)'!U25/'MIP(IxI)_TFEVP'!U25)-1)*100,0)</f>
        <v>4.4408920985006262E-14</v>
      </c>
      <c r="V25" s="247">
        <f>IFERROR(((+'Sim_Dm_MIP(IxI)'!V25/'MIP(IxI)_TFEVP'!V25)-1)*100,0)</f>
        <v>-2.6645352591003757E-13</v>
      </c>
      <c r="W25" s="247">
        <f>IFERROR(((+'Sim_Dm_MIP(IxI)'!W25/'MIP(IxI)_TFEVP'!W25)-1)*100,0)</f>
        <v>5.3290705182007514E-13</v>
      </c>
      <c r="X25" s="247">
        <f>IFERROR(((+'Sim_Dm_MIP(IxI)'!X25/'MIP(IxI)_TFEVP'!X25)-1)*100,0)</f>
        <v>-4.3298697960381105E-13</v>
      </c>
      <c r="Y25" s="247">
        <f>IFERROR(((+'Sim_Dm_MIP(IxI)'!Y25/'MIP(IxI)_TFEVP'!Y25)-1)*100,0)</f>
        <v>-7.9936057773011271E-13</v>
      </c>
      <c r="Z25" s="247">
        <f>IFERROR(((+'Sim_Dm_MIP(IxI)'!Z25/'MIP(IxI)_TFEVP'!Z25)-1)*100,0)</f>
        <v>3.3306690738754696E-13</v>
      </c>
      <c r="AA25" s="247">
        <f>IFERROR(((+'Sim_Dm_MIP(IxI)'!AA25/'MIP(IxI)_TFEVP'!AA25)-1)*100,0)</f>
        <v>2.2204460492503131E-14</v>
      </c>
      <c r="AB25" s="247">
        <f>IFERROR(((+'Sim_Dm_MIP(IxI)'!AB25/'MIP(IxI)_TFEVP'!AB25)-1)*100,0)</f>
        <v>4.8849813083506888E-13</v>
      </c>
      <c r="AC25" s="247">
        <f>IFERROR(((+'Sim_Dm_MIP(IxI)'!AC25/'MIP(IxI)_TFEVP'!AC25)-1)*100,0)</f>
        <v>3.5527136788005009E-13</v>
      </c>
      <c r="AD25" s="247">
        <f>IFERROR(((+'Sim_Dm_MIP(IxI)'!AD25/'MIP(IxI)_TFEVP'!AD25)-1)*100,0)</f>
        <v>2.4424906541753444E-13</v>
      </c>
      <c r="AE25" s="247">
        <f>IFERROR(((+'Sim_Dm_MIP(IxI)'!AE25/'MIP(IxI)_TFEVP'!AE25)-1)*100,0)</f>
        <v>-1.8873791418627661E-13</v>
      </c>
      <c r="AF25" s="247">
        <f>IFERROR(((+'Sim_Dm_MIP(IxI)'!AF25/'MIP(IxI)_TFEVP'!AF25)-1)*100,0)</f>
        <v>2.2204460492503131E-14</v>
      </c>
      <c r="AG25" s="247">
        <f>IFERROR(((+'Sim_Dm_MIP(IxI)'!AG25/'MIP(IxI)_TFEVP'!AG25)-1)*100,0)</f>
        <v>-6.2172489379008766E-13</v>
      </c>
      <c r="AH25" s="247">
        <f>IFERROR(((+'Sim_Dm_MIP(IxI)'!AH25/'MIP(IxI)_TFEVP'!AH25)-1)*100,0)</f>
        <v>-1.1102230246251565E-14</v>
      </c>
      <c r="AI25" s="247">
        <f>IFERROR(((+'Sim_Dm_MIP(IxI)'!AI25/'MIP(IxI)_TFEVP'!AI25)-1)*100,0)</f>
        <v>1.3322676295501878E-13</v>
      </c>
      <c r="AJ25" s="247">
        <f>IFERROR(((+'Sim_Dm_MIP(IxI)'!AJ25/'MIP(IxI)_TFEVP'!AJ25)-1)*100,0)</f>
        <v>0</v>
      </c>
      <c r="AK25" s="247">
        <f>IFERROR(((+'Sim_Dm_MIP(IxI)'!AK25/'MIP(IxI)_TFEVP'!AK25)-1)*100,0)</f>
        <v>3.3306690738754696E-13</v>
      </c>
      <c r="AL25" s="247">
        <f>IFERROR(((+'Sim_Dm_MIP(IxI)'!AL25/'MIP(IxI)_TFEVP'!AL25)-1)*100,0)</f>
        <v>-1.1102230246251565E-13</v>
      </c>
      <c r="AM25" s="247">
        <f>IFERROR(((+'Sim_Dm_MIP(IxI)'!AM25/'MIP(IxI)_TFEVP'!AM25)-1)*100,0)</f>
        <v>8.8817841970012523E-14</v>
      </c>
      <c r="AN25" s="247">
        <f>IFERROR(((+'Sim_Dm_MIP(IxI)'!AN25/'MIP(IxI)_TFEVP'!AN25)-1)*100,0)</f>
        <v>2.2204460492503131E-14</v>
      </c>
      <c r="AO25" s="247">
        <f>IFERROR(((+'Sim_Dm_MIP(IxI)'!AO25/'MIP(IxI)_TFEVP'!AO25)-1)*100,0)</f>
        <v>1.3322676295501878E-13</v>
      </c>
      <c r="AP25" s="247">
        <f>IFERROR(((+'Sim_Dm_MIP(IxI)'!AP25/'MIP(IxI)_TFEVP'!AP25)-1)*100,0)</f>
        <v>1.7763568394002505E-13</v>
      </c>
      <c r="AQ25" s="247">
        <f>IFERROR(((+'Sim_Dm_MIP(IxI)'!AQ25/'MIP(IxI)_TFEVP'!AQ25)-1)*100,0)</f>
        <v>8.8817841970012523E-14</v>
      </c>
      <c r="AR25" s="247">
        <f>IFERROR(((+'Sim_Dm_MIP(IxI)'!AR25/'MIP(IxI)_TFEVP'!AR25)-1)*100,0)</f>
        <v>-3.1086244689504383E-13</v>
      </c>
      <c r="AS25" s="247">
        <f>IFERROR(((+'Sim_Dm_MIP(IxI)'!AS25/'MIP(IxI)_TFEVP'!AS25)-1)*100,0)</f>
        <v>4.4408920985006262E-14</v>
      </c>
      <c r="AT25" s="247">
        <f>IFERROR(((+'Sim_Dm_MIP(IxI)'!AT25/'MIP(IxI)_TFEVP'!AT25)-1)*100,0)</f>
        <v>-1.6653345369377348E-13</v>
      </c>
      <c r="AU25" s="247">
        <f>IFERROR(((+'Sim_Dm_MIP(IxI)'!AU25/'MIP(IxI)_TFEVP'!AU25)-1)*100,0)</f>
        <v>2.4424906541753444E-13</v>
      </c>
      <c r="AV25" s="247">
        <f>IFERROR(((+'Sim_Dm_MIP(IxI)'!AV25/'MIP(IxI)_TFEVP'!AV25)-1)*100,0)</f>
        <v>-2.6645352591003757E-13</v>
      </c>
      <c r="AW25" s="247">
        <f>IFERROR(((+'Sim_Dm_MIP(IxI)'!AW25/'MIP(IxI)_TFEVP'!AW25)-1)*100,0)</f>
        <v>1.1102230246251565E-13</v>
      </c>
      <c r="AX25" s="247">
        <f>IFERROR(((+'Sim_Dm_MIP(IxI)'!AX25/'MIP(IxI)_TFEVP'!AX25)-1)*100,0)</f>
        <v>6.6613381477509392E-14</v>
      </c>
      <c r="AY25" s="247">
        <f>IFERROR(((+'Sim_Dm_MIP(IxI)'!AY25/'MIP(IxI)_TFEVP'!AY25)-1)*100,0)</f>
        <v>-6.6613381477509392E-14</v>
      </c>
      <c r="AZ25" s="247">
        <f>IFERROR(((+'Sim_Dm_MIP(IxI)'!AZ25/'MIP(IxI)_TFEVP'!AZ25)-1)*100,0)</f>
        <v>1.3322676295501878E-13</v>
      </c>
      <c r="BA25" s="247">
        <f>IFERROR(((+'Sim_Dm_MIP(IxI)'!BA25/'MIP(IxI)_TFEVP'!BA25)-1)*100,0)</f>
        <v>1.1102230246251565E-13</v>
      </c>
      <c r="BB25" s="247">
        <f>IFERROR(((+'Sim_Dm_MIP(IxI)'!BB25/'MIP(IxI)_TFEVP'!BB25)-1)*100,0)</f>
        <v>-2.2204460492503131E-13</v>
      </c>
      <c r="BC25" s="247">
        <f>IFERROR(((+'Sim_Dm_MIP(IxI)'!BC25/'MIP(IxI)_TFEVP'!BC25)-1)*100,0)</f>
        <v>-5.440092820663267E-13</v>
      </c>
      <c r="BD25" s="247">
        <f>IFERROR(((+'Sim_Dm_MIP(IxI)'!BD25/'MIP(IxI)_TFEVP'!BD25)-1)*100,0)</f>
        <v>4.4408920985006262E-13</v>
      </c>
      <c r="BE25" s="247">
        <f>IFERROR(((+'Sim_Dm_MIP(IxI)'!BE25/'MIP(IxI)_TFEVP'!BE25)-1)*100,0)</f>
        <v>-6.6613381477509392E-14</v>
      </c>
      <c r="BF25" s="247">
        <f>IFERROR(((+'Sim_Dm_MIP(IxI)'!BF25/'MIP(IxI)_TFEVP'!BF25)-1)*100,0)</f>
        <v>-5.5511151231257827E-14</v>
      </c>
      <c r="BG25" s="247">
        <f>IFERROR(((+'Sim_Dm_MIP(IxI)'!BG25/'MIP(IxI)_TFEVP'!BG25)-1)*100,0)</f>
        <v>-4.6629367034256575E-13</v>
      </c>
      <c r="BH25" s="247">
        <f>IFERROR(((+'Sim_Dm_MIP(IxI)'!BH25/'MIP(IxI)_TFEVP'!BH25)-1)*100,0)</f>
        <v>4.4408920985006262E-14</v>
      </c>
      <c r="BI25" s="247">
        <f>IFERROR(((+'Sim_Dm_MIP(IxI)'!BI25/'MIP(IxI)_TFEVP'!BI25)-1)*100,0)</f>
        <v>-5.5511151231257827E-14</v>
      </c>
      <c r="BJ25" s="247">
        <f>IFERROR(((+'Sim_Dm_MIP(IxI)'!BJ25/'MIP(IxI)_TFEVP'!BJ25)-1)*100,0)</f>
        <v>-3.7747582837255322E-13</v>
      </c>
      <c r="BK25" s="247">
        <f>IFERROR(((+'Sim_Dm_MIP(IxI)'!BK25/'MIP(IxI)_TFEVP'!BK25)-1)*100,0)</f>
        <v>1.5543122344752192E-13</v>
      </c>
      <c r="BL25" s="247">
        <f>IFERROR(((+'Sim_Dm_MIP(IxI)'!BL25/'MIP(IxI)_TFEVP'!BL25)-1)*100,0)</f>
        <v>-2.2204460492503131E-14</v>
      </c>
      <c r="BM25" s="247">
        <f>IFERROR(((+'Sim_Dm_MIP(IxI)'!BM25/'MIP(IxI)_TFEVP'!BM25)-1)*100,0)</f>
        <v>8.8817841970012523E-14</v>
      </c>
      <c r="BN25" s="247">
        <f>IFERROR(((+'Sim_Dm_MIP(IxI)'!BN25/'MIP(IxI)_TFEVP'!BN25)-1)*100,0)</f>
        <v>-2.886579864025407E-13</v>
      </c>
      <c r="BO25" s="247">
        <f>IFERROR(((+'Sim_Dm_MIP(IxI)'!BO25/'MIP(IxI)_TFEVP'!BO25)-1)*100,0)</f>
        <v>-2.1094237467877974E-13</v>
      </c>
      <c r="BP25" s="247">
        <f>IFERROR(((+'Sim_Dm_MIP(IxI)'!BP25/'MIP(IxI)_TFEVP'!BP25)-1)*100,0)</f>
        <v>2.2204460492503131E-14</v>
      </c>
      <c r="BQ25" s="247">
        <f>IFERROR(((+'Sim_Dm_MIP(IxI)'!BQ25/'MIP(IxI)_TFEVP'!BQ25)-1)*100,0)</f>
        <v>6.6613381477509392E-14</v>
      </c>
      <c r="BR25" s="247">
        <f>IFERROR(((+'Sim_Dm_MIP(IxI)'!BR25/'MIP(IxI)_TFEVP'!BR25)-1)*100,0)</f>
        <v>1.1102230246251565E-13</v>
      </c>
      <c r="BS25" s="247">
        <f>IFERROR(((+'Sim_Dm_MIP(IxI)'!BS25/'MIP(IxI)_TFEVP'!BS25)-1)*100,0)</f>
        <v>1.1324274851176597E-12</v>
      </c>
      <c r="BT25" s="247">
        <f>IFERROR(((+'Sim_Dm_MIP(IxI)'!BT25/'MIP(IxI)_TFEVP'!BT25)-1)*100,0)</f>
        <v>6.6613381477509392E-14</v>
      </c>
      <c r="BU25" s="247">
        <f>IFERROR(((+'Sim_Dm_MIP(IxI)'!BU25/'MIP(IxI)_TFEVP'!BU25)-1)*100,0)</f>
        <v>3.3306690738754696E-13</v>
      </c>
      <c r="BV25" s="247">
        <f>IFERROR(((+'Sim_Dm_MIP(IxI)'!BV25/'MIP(IxI)_TFEVP'!BV25)-1)*100,0)</f>
        <v>6.6613381477509392E-14</v>
      </c>
      <c r="BW25" s="247">
        <f>IFERROR(((+'Sim_Dm_MIP(IxI)'!BW25/'MIP(IxI)_TFEVP'!BW25)-1)*100,0)</f>
        <v>2.4424906541753444E-13</v>
      </c>
      <c r="BX25" s="247">
        <f>IFERROR(((+'Sim_Dm_MIP(IxI)'!BX25/'MIP(IxI)_TFEVP'!BX25)-1)*100,0)</f>
        <v>3.1086244689504383E-13</v>
      </c>
      <c r="BY25" s="247">
        <f>IFERROR(((+'Sim_Dm_MIP(IxI)'!BY25/'MIP(IxI)_TFEVP'!BY25)-1)*100,0)</f>
        <v>5.5511151231257827E-13</v>
      </c>
      <c r="BZ25" s="247">
        <f>IFERROR(((+'Sim_Dm_MIP(IxI)'!BZ25/'MIP(IxI)_TFEVP'!BZ25)-1)*100,0)</f>
        <v>0</v>
      </c>
      <c r="CA25" s="265">
        <f>IFERROR(((+'Sim_Dm_MIP(IxI)'!CA25/'MIP(IxI)_TFEVP'!CA25)-1)*100,0)</f>
        <v>0</v>
      </c>
      <c r="CB25" s="256">
        <f>IFERROR(((+'Sim_Dm_MIP(IxI)'!CB25/'MIP(IxI)_TFEVP'!CB25)-1)*100,0)</f>
        <v>-1.2212453270876722E-13</v>
      </c>
      <c r="CC25" s="246">
        <f>IFERROR(((+'Sim_Dm_MIP(IxI)'!CC25/'MIP(IxI)_TFEVP'!CC25)-1)*100,0)</f>
        <v>0</v>
      </c>
      <c r="CD25" s="247">
        <f>IFERROR(((+'Sim_Dm_MIP(IxI)'!CD25/'MIP(IxI)_TFEVP'!CD25)-1)*100,0)</f>
        <v>0</v>
      </c>
      <c r="CE25" s="247">
        <f>IFERROR(((+'Sim_Dm_MIP(IxI)'!CE25/'MIP(IxI)_TFEVP'!CE25)-1)*100,0)</f>
        <v>0</v>
      </c>
      <c r="CF25" s="247">
        <f>IFERROR(((+'Sim_Dm_MIP(IxI)'!CF25/'MIP(IxI)_TFEVP'!CF25)-1)*100,0)</f>
        <v>0</v>
      </c>
      <c r="CG25" s="247">
        <f>IFERROR(((+'Sim_Dm_MIP(IxI)'!CG25/'MIP(IxI)_TFEVP'!CG25)-1)*100,0)</f>
        <v>0</v>
      </c>
      <c r="CH25" s="248">
        <f>IFERROR(((+'Sim_Dm_MIP(IxI)'!CH25/'MIP(IxI)_TFEVP'!CH25)-1)*100,0)</f>
        <v>0</v>
      </c>
      <c r="CI25" s="279">
        <f>IFERROR(((+'Sim_Dm_MIP(IxI)'!CI25/'MIP(IxI)_TFEVP'!CI25)-1)*100,0)</f>
        <v>4.4408920985006262E-14</v>
      </c>
    </row>
    <row r="26" spans="1:87" ht="19.5" x14ac:dyDescent="0.25">
      <c r="A26" s="30"/>
      <c r="B26" s="42" t="s">
        <v>17</v>
      </c>
      <c r="C26" s="43" t="s">
        <v>128</v>
      </c>
      <c r="D26" s="246">
        <f>IFERROR(((+'Sim_Dm_MIP(IxI)'!D26/'MIP(IxI)_TFEVP'!D26)-1)*100,0)</f>
        <v>1.7763568394002505E-13</v>
      </c>
      <c r="E26" s="247">
        <f>IFERROR(((+'Sim_Dm_MIP(IxI)'!E26/'MIP(IxI)_TFEVP'!E26)-1)*100,0)</f>
        <v>1.9984014443252818E-13</v>
      </c>
      <c r="F26" s="247">
        <f>IFERROR(((+'Sim_Dm_MIP(IxI)'!F26/'MIP(IxI)_TFEVP'!F26)-1)*100,0)</f>
        <v>1.1102230246251565E-13</v>
      </c>
      <c r="G26" s="247">
        <f>IFERROR(((+'Sim_Dm_MIP(IxI)'!G26/'MIP(IxI)_TFEVP'!G26)-1)*100,0)</f>
        <v>4.2188474935755949E-13</v>
      </c>
      <c r="H26" s="247">
        <f>IFERROR(((+'Sim_Dm_MIP(IxI)'!H26/'MIP(IxI)_TFEVP'!H26)-1)*100,0)</f>
        <v>2.2204460492503131E-14</v>
      </c>
      <c r="I26" s="247">
        <f>IFERROR(((+'Sim_Dm_MIP(IxI)'!I26/'MIP(IxI)_TFEVP'!I26)-1)*100,0)</f>
        <v>-1.6653345369377348E-13</v>
      </c>
      <c r="J26" s="247">
        <f>IFERROR(((+'Sim_Dm_MIP(IxI)'!J26/'MIP(IxI)_TFEVP'!J26)-1)*100,0)</f>
        <v>5.1070259132757201E-13</v>
      </c>
      <c r="K26" s="247">
        <f>IFERROR(((+'Sim_Dm_MIP(IxI)'!K26/'MIP(IxI)_TFEVP'!K26)-1)*100,0)</f>
        <v>-3.4416913763379853E-13</v>
      </c>
      <c r="L26" s="247">
        <f>IFERROR(((+'Sim_Dm_MIP(IxI)'!L26/'MIP(IxI)_TFEVP'!L26)-1)*100,0)</f>
        <v>-1.8873791418627661E-13</v>
      </c>
      <c r="M26" s="247">
        <f>IFERROR(((+'Sim_Dm_MIP(IxI)'!M26/'MIP(IxI)_TFEVP'!M26)-1)*100,0)</f>
        <v>-4.4408920985006262E-13</v>
      </c>
      <c r="N26" s="247">
        <f>IFERROR(((+'Sim_Dm_MIP(IxI)'!N26/'MIP(IxI)_TFEVP'!N26)-1)*100,0)</f>
        <v>1.9984014443252818E-13</v>
      </c>
      <c r="O26" s="247">
        <f>IFERROR(((+'Sim_Dm_MIP(IxI)'!O26/'MIP(IxI)_TFEVP'!O26)-1)*100,0)</f>
        <v>-2.7755575615628914E-13</v>
      </c>
      <c r="P26" s="247">
        <f>IFERROR(((+'Sim_Dm_MIP(IxI)'!P26/'MIP(IxI)_TFEVP'!P26)-1)*100,0)</f>
        <v>-5.5511151231257827E-14</v>
      </c>
      <c r="Q26" s="247">
        <f>IFERROR(((+'Sim_Dm_MIP(IxI)'!Q26/'MIP(IxI)_TFEVP'!Q26)-1)*100,0)</f>
        <v>3.5527136788005009E-13</v>
      </c>
      <c r="R26" s="247">
        <f>IFERROR(((+'Sim_Dm_MIP(IxI)'!R26/'MIP(IxI)_TFEVP'!R26)-1)*100,0)</f>
        <v>1.3322676295501878E-13</v>
      </c>
      <c r="S26" s="247">
        <f>IFERROR(((+'Sim_Dm_MIP(IxI)'!S26/'MIP(IxI)_TFEVP'!S26)-1)*100,0)</f>
        <v>2.2204460492503131E-13</v>
      </c>
      <c r="T26" s="247">
        <f>IFERROR(((+'Sim_Dm_MIP(IxI)'!T26/'MIP(IxI)_TFEVP'!T26)-1)*100,0)</f>
        <v>-3.3306690738754696E-14</v>
      </c>
      <c r="U26" s="247">
        <f>IFERROR(((+'Sim_Dm_MIP(IxI)'!U26/'MIP(IxI)_TFEVP'!U26)-1)*100,0)</f>
        <v>-1.4432899320127035E-13</v>
      </c>
      <c r="V26" s="247">
        <f>IFERROR(((+'Sim_Dm_MIP(IxI)'!V26/'MIP(IxI)_TFEVP'!V26)-1)*100,0)</f>
        <v>-3.6637359812630166E-13</v>
      </c>
      <c r="W26" s="247">
        <f>IFERROR(((+'Sim_Dm_MIP(IxI)'!W26/'MIP(IxI)_TFEVP'!W26)-1)*100,0)</f>
        <v>8.8817841970012523E-13</v>
      </c>
      <c r="X26" s="247">
        <f>IFERROR(((+'Sim_Dm_MIP(IxI)'!X26/'MIP(IxI)_TFEVP'!X26)-1)*100,0)</f>
        <v>-2.3314683517128287E-13</v>
      </c>
      <c r="Y26" s="247">
        <f>IFERROR(((+'Sim_Dm_MIP(IxI)'!Y26/'MIP(IxI)_TFEVP'!Y26)-1)*100,0)</f>
        <v>-7.8825834748386114E-13</v>
      </c>
      <c r="Z26" s="247">
        <f>IFERROR(((+'Sim_Dm_MIP(IxI)'!Z26/'MIP(IxI)_TFEVP'!Z26)-1)*100,0)</f>
        <v>2.2204460492503131E-14</v>
      </c>
      <c r="AA26" s="247">
        <f>IFERROR(((+'Sim_Dm_MIP(IxI)'!AA26/'MIP(IxI)_TFEVP'!AA26)-1)*100,0)</f>
        <v>-2.2204460492503131E-13</v>
      </c>
      <c r="AB26" s="247">
        <f>IFERROR(((+'Sim_Dm_MIP(IxI)'!AB26/'MIP(IxI)_TFEVP'!AB26)-1)*100,0)</f>
        <v>1.1102230246251565E-13</v>
      </c>
      <c r="AC26" s="247">
        <f>IFERROR(((+'Sim_Dm_MIP(IxI)'!AC26/'MIP(IxI)_TFEVP'!AC26)-1)*100,0)</f>
        <v>1.3322676295501878E-13</v>
      </c>
      <c r="AD26" s="247">
        <f>IFERROR(((+'Sim_Dm_MIP(IxI)'!AD26/'MIP(IxI)_TFEVP'!AD26)-1)*100,0)</f>
        <v>3.1086244689504383E-13</v>
      </c>
      <c r="AE26" s="247">
        <f>IFERROR(((+'Sim_Dm_MIP(IxI)'!AE26/'MIP(IxI)_TFEVP'!AE26)-1)*100,0)</f>
        <v>4.2188474935755949E-13</v>
      </c>
      <c r="AF26" s="247">
        <f>IFERROR(((+'Sim_Dm_MIP(IxI)'!AF26/'MIP(IxI)_TFEVP'!AF26)-1)*100,0)</f>
        <v>1.3322676295501878E-13</v>
      </c>
      <c r="AG26" s="247">
        <f>IFERROR(((+'Sim_Dm_MIP(IxI)'!AG26/'MIP(IxI)_TFEVP'!AG26)-1)*100,0)</f>
        <v>-5.3290705182007514E-13</v>
      </c>
      <c r="AH26" s="247">
        <f>IFERROR(((+'Sim_Dm_MIP(IxI)'!AH26/'MIP(IxI)_TFEVP'!AH26)-1)*100,0)</f>
        <v>-2.2204460492503131E-13</v>
      </c>
      <c r="AI26" s="247">
        <f>IFERROR(((+'Sim_Dm_MIP(IxI)'!AI26/'MIP(IxI)_TFEVP'!AI26)-1)*100,0)</f>
        <v>2.2204460492503131E-13</v>
      </c>
      <c r="AJ26" s="247">
        <f>IFERROR(((+'Sim_Dm_MIP(IxI)'!AJ26/'MIP(IxI)_TFEVP'!AJ26)-1)*100,0)</f>
        <v>0</v>
      </c>
      <c r="AK26" s="247">
        <f>IFERROR(((+'Sim_Dm_MIP(IxI)'!AK26/'MIP(IxI)_TFEVP'!AK26)-1)*100,0)</f>
        <v>2.4424906541753444E-13</v>
      </c>
      <c r="AL26" s="247">
        <f>IFERROR(((+'Sim_Dm_MIP(IxI)'!AL26/'MIP(IxI)_TFEVP'!AL26)-1)*100,0)</f>
        <v>-5.8841820305133297E-13</v>
      </c>
      <c r="AM26" s="247">
        <f>IFERROR(((+'Sim_Dm_MIP(IxI)'!AM26/'MIP(IxI)_TFEVP'!AM26)-1)*100,0)</f>
        <v>-1.7763568394002505E-13</v>
      </c>
      <c r="AN26" s="247">
        <f>IFERROR(((+'Sim_Dm_MIP(IxI)'!AN26/'MIP(IxI)_TFEVP'!AN26)-1)*100,0)</f>
        <v>0</v>
      </c>
      <c r="AO26" s="247">
        <f>IFERROR(((+'Sim_Dm_MIP(IxI)'!AO26/'MIP(IxI)_TFEVP'!AO26)-1)*100,0)</f>
        <v>1.1102230246251565E-13</v>
      </c>
      <c r="AP26" s="247">
        <f>IFERROR(((+'Sim_Dm_MIP(IxI)'!AP26/'MIP(IxI)_TFEVP'!AP26)-1)*100,0)</f>
        <v>3.9968028886505635E-13</v>
      </c>
      <c r="AQ26" s="247">
        <f>IFERROR(((+'Sim_Dm_MIP(IxI)'!AQ26/'MIP(IxI)_TFEVP'!AQ26)-1)*100,0)</f>
        <v>1.1102230246251565E-13</v>
      </c>
      <c r="AR26" s="247">
        <f>IFERROR(((+'Sim_Dm_MIP(IxI)'!AR26/'MIP(IxI)_TFEVP'!AR26)-1)*100,0)</f>
        <v>-1.4432899320127035E-13</v>
      </c>
      <c r="AS26" s="247">
        <f>IFERROR(((+'Sim_Dm_MIP(IxI)'!AS26/'MIP(IxI)_TFEVP'!AS26)-1)*100,0)</f>
        <v>8.8817841970012523E-14</v>
      </c>
      <c r="AT26" s="247">
        <f>IFERROR(((+'Sim_Dm_MIP(IxI)'!AT26/'MIP(IxI)_TFEVP'!AT26)-1)*100,0)</f>
        <v>6.6613381477509392E-14</v>
      </c>
      <c r="AU26" s="247">
        <f>IFERROR(((+'Sim_Dm_MIP(IxI)'!AU26/'MIP(IxI)_TFEVP'!AU26)-1)*100,0)</f>
        <v>1.1102230246251565E-13</v>
      </c>
      <c r="AV26" s="247">
        <f>IFERROR(((+'Sim_Dm_MIP(IxI)'!AV26/'MIP(IxI)_TFEVP'!AV26)-1)*100,0)</f>
        <v>8.8817841970012523E-14</v>
      </c>
      <c r="AW26" s="247">
        <f>IFERROR(((+'Sim_Dm_MIP(IxI)'!AW26/'MIP(IxI)_TFEVP'!AW26)-1)*100,0)</f>
        <v>-5.5511151231257827E-14</v>
      </c>
      <c r="AX26" s="247">
        <f>IFERROR(((+'Sim_Dm_MIP(IxI)'!AX26/'MIP(IxI)_TFEVP'!AX26)-1)*100,0)</f>
        <v>1.3322676295501878E-13</v>
      </c>
      <c r="AY26" s="247">
        <f>IFERROR(((+'Sim_Dm_MIP(IxI)'!AY26/'MIP(IxI)_TFEVP'!AY26)-1)*100,0)</f>
        <v>-5.5511151231257827E-14</v>
      </c>
      <c r="AZ26" s="247">
        <f>IFERROR(((+'Sim_Dm_MIP(IxI)'!AZ26/'MIP(IxI)_TFEVP'!AZ26)-1)*100,0)</f>
        <v>2.2204460492503131E-13</v>
      </c>
      <c r="BA26" s="247">
        <f>IFERROR(((+'Sim_Dm_MIP(IxI)'!BA26/'MIP(IxI)_TFEVP'!BA26)-1)*100,0)</f>
        <v>3.3306690738754696E-13</v>
      </c>
      <c r="BB26" s="247">
        <f>IFERROR(((+'Sim_Dm_MIP(IxI)'!BB26/'MIP(IxI)_TFEVP'!BB26)-1)*100,0)</f>
        <v>-1.2212453270876722E-13</v>
      </c>
      <c r="BC26" s="247">
        <f>IFERROR(((+'Sim_Dm_MIP(IxI)'!BC26/'MIP(IxI)_TFEVP'!BC26)-1)*100,0)</f>
        <v>-3.219646771412954E-13</v>
      </c>
      <c r="BD26" s="247">
        <f>IFERROR(((+'Sim_Dm_MIP(IxI)'!BD26/'MIP(IxI)_TFEVP'!BD26)-1)*100,0)</f>
        <v>1.7763568394002505E-13</v>
      </c>
      <c r="BE26" s="247">
        <f>IFERROR(((+'Sim_Dm_MIP(IxI)'!BE26/'MIP(IxI)_TFEVP'!BE26)-1)*100,0)</f>
        <v>-2.886579864025407E-13</v>
      </c>
      <c r="BF26" s="247">
        <f>IFERROR(((+'Sim_Dm_MIP(IxI)'!BF26/'MIP(IxI)_TFEVP'!BF26)-1)*100,0)</f>
        <v>2.886579864025407E-13</v>
      </c>
      <c r="BG26" s="247">
        <f>IFERROR(((+'Sim_Dm_MIP(IxI)'!BG26/'MIP(IxI)_TFEVP'!BG26)-1)*100,0)</f>
        <v>-3.5527136788005009E-13</v>
      </c>
      <c r="BH26" s="247">
        <f>IFERROR(((+'Sim_Dm_MIP(IxI)'!BH26/'MIP(IxI)_TFEVP'!BH26)-1)*100,0)</f>
        <v>2.2204460492503131E-14</v>
      </c>
      <c r="BI26" s="247">
        <f>IFERROR(((+'Sim_Dm_MIP(IxI)'!BI26/'MIP(IxI)_TFEVP'!BI26)-1)*100,0)</f>
        <v>-1.7763568394002505E-13</v>
      </c>
      <c r="BJ26" s="247">
        <f>IFERROR(((+'Sim_Dm_MIP(IxI)'!BJ26/'MIP(IxI)_TFEVP'!BJ26)-1)*100,0)</f>
        <v>-8.8817841970012523E-14</v>
      </c>
      <c r="BK26" s="247">
        <f>IFERROR(((+'Sim_Dm_MIP(IxI)'!BK26/'MIP(IxI)_TFEVP'!BK26)-1)*100,0)</f>
        <v>2.2204460492503131E-13</v>
      </c>
      <c r="BL26" s="247">
        <f>IFERROR(((+'Sim_Dm_MIP(IxI)'!BL26/'MIP(IxI)_TFEVP'!BL26)-1)*100,0)</f>
        <v>2.2204460492503131E-14</v>
      </c>
      <c r="BM26" s="247">
        <f>IFERROR(((+'Sim_Dm_MIP(IxI)'!BM26/'MIP(IxI)_TFEVP'!BM26)-1)*100,0)</f>
        <v>-1.3322676295501878E-13</v>
      </c>
      <c r="BN26" s="247">
        <f>IFERROR(((+'Sim_Dm_MIP(IxI)'!BN26/'MIP(IxI)_TFEVP'!BN26)-1)*100,0)</f>
        <v>-3.9968028886505635E-13</v>
      </c>
      <c r="BO26" s="247">
        <f>IFERROR(((+'Sim_Dm_MIP(IxI)'!BO26/'MIP(IxI)_TFEVP'!BO26)-1)*100,0)</f>
        <v>-1.9984014443252818E-13</v>
      </c>
      <c r="BP26" s="247">
        <f>IFERROR(((+'Sim_Dm_MIP(IxI)'!BP26/'MIP(IxI)_TFEVP'!BP26)-1)*100,0)</f>
        <v>4.2188474935755949E-13</v>
      </c>
      <c r="BQ26" s="247">
        <f>IFERROR(((+'Sim_Dm_MIP(IxI)'!BQ26/'MIP(IxI)_TFEVP'!BQ26)-1)*100,0)</f>
        <v>-4.4408920985006262E-13</v>
      </c>
      <c r="BR26" s="247">
        <f>IFERROR(((+'Sim_Dm_MIP(IxI)'!BR26/'MIP(IxI)_TFEVP'!BR26)-1)*100,0)</f>
        <v>1.1102230246251565E-13</v>
      </c>
      <c r="BS26" s="247">
        <f>IFERROR(((+'Sim_Dm_MIP(IxI)'!BS26/'MIP(IxI)_TFEVP'!BS26)-1)*100,0)</f>
        <v>6.6613381477509392E-14</v>
      </c>
      <c r="BT26" s="247">
        <f>IFERROR(((+'Sim_Dm_MIP(IxI)'!BT26/'MIP(IxI)_TFEVP'!BT26)-1)*100,0)</f>
        <v>4.4408920985006262E-14</v>
      </c>
      <c r="BU26" s="247">
        <f>IFERROR(((+'Sim_Dm_MIP(IxI)'!BU26/'MIP(IxI)_TFEVP'!BU26)-1)*100,0)</f>
        <v>2.886579864025407E-13</v>
      </c>
      <c r="BV26" s="247">
        <f>IFERROR(((+'Sim_Dm_MIP(IxI)'!BV26/'MIP(IxI)_TFEVP'!BV26)-1)*100,0)</f>
        <v>-2.9976021664879227E-13</v>
      </c>
      <c r="BW26" s="247">
        <f>IFERROR(((+'Sim_Dm_MIP(IxI)'!BW26/'MIP(IxI)_TFEVP'!BW26)-1)*100,0)</f>
        <v>1.3322676295501878E-13</v>
      </c>
      <c r="BX26" s="247">
        <f>IFERROR(((+'Sim_Dm_MIP(IxI)'!BX26/'MIP(IxI)_TFEVP'!BX26)-1)*100,0)</f>
        <v>-1.5543122344752192E-13</v>
      </c>
      <c r="BY26" s="247">
        <f>IFERROR(((+'Sim_Dm_MIP(IxI)'!BY26/'MIP(IxI)_TFEVP'!BY26)-1)*100,0)</f>
        <v>4.4408920985006262E-14</v>
      </c>
      <c r="BZ26" s="247">
        <f>IFERROR(((+'Sim_Dm_MIP(IxI)'!BZ26/'MIP(IxI)_TFEVP'!BZ26)-1)*100,0)</f>
        <v>8.8817841970012523E-14</v>
      </c>
      <c r="CA26" s="265">
        <f>IFERROR(((+'Sim_Dm_MIP(IxI)'!CA26/'MIP(IxI)_TFEVP'!CA26)-1)*100,0)</f>
        <v>0</v>
      </c>
      <c r="CB26" s="256">
        <f>IFERROR(((+'Sim_Dm_MIP(IxI)'!CB26/'MIP(IxI)_TFEVP'!CB26)-1)*100,0)</f>
        <v>4.4408920985006262E-14</v>
      </c>
      <c r="CC26" s="246">
        <f>IFERROR(((+'Sim_Dm_MIP(IxI)'!CC26/'MIP(IxI)_TFEVP'!CC26)-1)*100,0)</f>
        <v>0</v>
      </c>
      <c r="CD26" s="247">
        <f>IFERROR(((+'Sim_Dm_MIP(IxI)'!CD26/'MIP(IxI)_TFEVP'!CD26)-1)*100,0)</f>
        <v>0</v>
      </c>
      <c r="CE26" s="247">
        <f>IFERROR(((+'Sim_Dm_MIP(IxI)'!CE26/'MIP(IxI)_TFEVP'!CE26)-1)*100,0)</f>
        <v>0</v>
      </c>
      <c r="CF26" s="247">
        <f>IFERROR(((+'Sim_Dm_MIP(IxI)'!CF26/'MIP(IxI)_TFEVP'!CF26)-1)*100,0)</f>
        <v>0</v>
      </c>
      <c r="CG26" s="247">
        <f>IFERROR(((+'Sim_Dm_MIP(IxI)'!CG26/'MIP(IxI)_TFEVP'!CG26)-1)*100,0)</f>
        <v>0</v>
      </c>
      <c r="CH26" s="248">
        <f>IFERROR(((+'Sim_Dm_MIP(IxI)'!CH26/'MIP(IxI)_TFEVP'!CH26)-1)*100,0)</f>
        <v>0</v>
      </c>
      <c r="CI26" s="279">
        <f>IFERROR(((+'Sim_Dm_MIP(IxI)'!CI26/'MIP(IxI)_TFEVP'!CI26)-1)*100,0)</f>
        <v>-3.3306690738754696E-14</v>
      </c>
    </row>
    <row r="27" spans="1:87" ht="19.5" x14ac:dyDescent="0.25">
      <c r="A27" s="30"/>
      <c r="B27" s="42" t="s">
        <v>18</v>
      </c>
      <c r="C27" s="43" t="s">
        <v>129</v>
      </c>
      <c r="D27" s="246">
        <f>IFERROR(((+'Sim_Dm_MIP(IxI)'!D27/'MIP(IxI)_TFEVP'!D27)-1)*100,0)</f>
        <v>0</v>
      </c>
      <c r="E27" s="247">
        <f>IFERROR(((+'Sim_Dm_MIP(IxI)'!E27/'MIP(IxI)_TFEVP'!E27)-1)*100,0)</f>
        <v>0</v>
      </c>
      <c r="F27" s="247">
        <f>IFERROR(((+'Sim_Dm_MIP(IxI)'!F27/'MIP(IxI)_TFEVP'!F27)-1)*100,0)</f>
        <v>0</v>
      </c>
      <c r="G27" s="247">
        <f>IFERROR(((+'Sim_Dm_MIP(IxI)'!G27/'MIP(IxI)_TFEVP'!G27)-1)*100,0)</f>
        <v>0</v>
      </c>
      <c r="H27" s="247">
        <f>IFERROR(((+'Sim_Dm_MIP(IxI)'!H27/'MIP(IxI)_TFEVP'!H27)-1)*100,0)</f>
        <v>0</v>
      </c>
      <c r="I27" s="247">
        <f>IFERROR(((+'Sim_Dm_MIP(IxI)'!I27/'MIP(IxI)_TFEVP'!I27)-1)*100,0)</f>
        <v>0</v>
      </c>
      <c r="J27" s="247">
        <f>IFERROR(((+'Sim_Dm_MIP(IxI)'!J27/'MIP(IxI)_TFEVP'!J27)-1)*100,0)</f>
        <v>0</v>
      </c>
      <c r="K27" s="247">
        <f>IFERROR(((+'Sim_Dm_MIP(IxI)'!K27/'MIP(IxI)_TFEVP'!K27)-1)*100,0)</f>
        <v>0</v>
      </c>
      <c r="L27" s="247">
        <f>IFERROR(((+'Sim_Dm_MIP(IxI)'!L27/'MIP(IxI)_TFEVP'!L27)-1)*100,0)</f>
        <v>0</v>
      </c>
      <c r="M27" s="247">
        <f>IFERROR(((+'Sim_Dm_MIP(IxI)'!M27/'MIP(IxI)_TFEVP'!M27)-1)*100,0)</f>
        <v>0</v>
      </c>
      <c r="N27" s="247">
        <f>IFERROR(((+'Sim_Dm_MIP(IxI)'!N27/'MIP(IxI)_TFEVP'!N27)-1)*100,0)</f>
        <v>0</v>
      </c>
      <c r="O27" s="247">
        <f>IFERROR(((+'Sim_Dm_MIP(IxI)'!O27/'MIP(IxI)_TFEVP'!O27)-1)*100,0)</f>
        <v>1.9984014443252818E-13</v>
      </c>
      <c r="P27" s="247">
        <f>IFERROR(((+'Sim_Dm_MIP(IxI)'!P27/'MIP(IxI)_TFEVP'!P27)-1)*100,0)</f>
        <v>0</v>
      </c>
      <c r="Q27" s="247">
        <f>IFERROR(((+'Sim_Dm_MIP(IxI)'!Q27/'MIP(IxI)_TFEVP'!Q27)-1)*100,0)</f>
        <v>0</v>
      </c>
      <c r="R27" s="247">
        <f>IFERROR(((+'Sim_Dm_MIP(IxI)'!R27/'MIP(IxI)_TFEVP'!R27)-1)*100,0)</f>
        <v>0</v>
      </c>
      <c r="S27" s="247">
        <f>IFERROR(((+'Sim_Dm_MIP(IxI)'!S27/'MIP(IxI)_TFEVP'!S27)-1)*100,0)</f>
        <v>0</v>
      </c>
      <c r="T27" s="247">
        <f>IFERROR(((+'Sim_Dm_MIP(IxI)'!T27/'MIP(IxI)_TFEVP'!T27)-1)*100,0)</f>
        <v>0</v>
      </c>
      <c r="U27" s="247">
        <f>IFERROR(((+'Sim_Dm_MIP(IxI)'!U27/'MIP(IxI)_TFEVP'!U27)-1)*100,0)</f>
        <v>0</v>
      </c>
      <c r="V27" s="247">
        <f>IFERROR(((+'Sim_Dm_MIP(IxI)'!V27/'MIP(IxI)_TFEVP'!V27)-1)*100,0)</f>
        <v>0</v>
      </c>
      <c r="W27" s="247">
        <f>IFERROR(((+'Sim_Dm_MIP(IxI)'!W27/'MIP(IxI)_TFEVP'!W27)-1)*100,0)</f>
        <v>0</v>
      </c>
      <c r="X27" s="247">
        <f>IFERROR(((+'Sim_Dm_MIP(IxI)'!X27/'MIP(IxI)_TFEVP'!X27)-1)*100,0)</f>
        <v>0</v>
      </c>
      <c r="Y27" s="247">
        <f>IFERROR(((+'Sim_Dm_MIP(IxI)'!Y27/'MIP(IxI)_TFEVP'!Y27)-1)*100,0)</f>
        <v>0</v>
      </c>
      <c r="Z27" s="247">
        <f>IFERROR(((+'Sim_Dm_MIP(IxI)'!Z27/'MIP(IxI)_TFEVP'!Z27)-1)*100,0)</f>
        <v>0</v>
      </c>
      <c r="AA27" s="247">
        <f>IFERROR(((+'Sim_Dm_MIP(IxI)'!AA27/'MIP(IxI)_TFEVP'!AA27)-1)*100,0)</f>
        <v>0</v>
      </c>
      <c r="AB27" s="247">
        <f>IFERROR(((+'Sim_Dm_MIP(IxI)'!AB27/'MIP(IxI)_TFEVP'!AB27)-1)*100,0)</f>
        <v>0</v>
      </c>
      <c r="AC27" s="247">
        <f>IFERROR(((+'Sim_Dm_MIP(IxI)'!AC27/'MIP(IxI)_TFEVP'!AC27)-1)*100,0)</f>
        <v>0</v>
      </c>
      <c r="AD27" s="247">
        <f>IFERROR(((+'Sim_Dm_MIP(IxI)'!AD27/'MIP(IxI)_TFEVP'!AD27)-1)*100,0)</f>
        <v>0</v>
      </c>
      <c r="AE27" s="247">
        <f>IFERROR(((+'Sim_Dm_MIP(IxI)'!AE27/'MIP(IxI)_TFEVP'!AE27)-1)*100,0)</f>
        <v>0</v>
      </c>
      <c r="AF27" s="247">
        <f>IFERROR(((+'Sim_Dm_MIP(IxI)'!AF27/'MIP(IxI)_TFEVP'!AF27)-1)*100,0)</f>
        <v>8.8817841970012523E-14</v>
      </c>
      <c r="AG27" s="247">
        <f>IFERROR(((+'Sim_Dm_MIP(IxI)'!AG27/'MIP(IxI)_TFEVP'!AG27)-1)*100,0)</f>
        <v>0</v>
      </c>
      <c r="AH27" s="247">
        <f>IFERROR(((+'Sim_Dm_MIP(IxI)'!AH27/'MIP(IxI)_TFEVP'!AH27)-1)*100,0)</f>
        <v>0</v>
      </c>
      <c r="AI27" s="247">
        <f>IFERROR(((+'Sim_Dm_MIP(IxI)'!AI27/'MIP(IxI)_TFEVP'!AI27)-1)*100,0)</f>
        <v>0</v>
      </c>
      <c r="AJ27" s="247">
        <f>IFERROR(((+'Sim_Dm_MIP(IxI)'!AJ27/'MIP(IxI)_TFEVP'!AJ27)-1)*100,0)</f>
        <v>0</v>
      </c>
      <c r="AK27" s="247">
        <f>IFERROR(((+'Sim_Dm_MIP(IxI)'!AK27/'MIP(IxI)_TFEVP'!AK27)-1)*100,0)</f>
        <v>0</v>
      </c>
      <c r="AL27" s="247">
        <f>IFERROR(((+'Sim_Dm_MIP(IxI)'!AL27/'MIP(IxI)_TFEVP'!AL27)-1)*100,0)</f>
        <v>0</v>
      </c>
      <c r="AM27" s="247">
        <f>IFERROR(((+'Sim_Dm_MIP(IxI)'!AM27/'MIP(IxI)_TFEVP'!AM27)-1)*100,0)</f>
        <v>0</v>
      </c>
      <c r="AN27" s="247">
        <f>IFERROR(((+'Sim_Dm_MIP(IxI)'!AN27/'MIP(IxI)_TFEVP'!AN27)-1)*100,0)</f>
        <v>0</v>
      </c>
      <c r="AO27" s="247">
        <f>IFERROR(((+'Sim_Dm_MIP(IxI)'!AO27/'MIP(IxI)_TFEVP'!AO27)-1)*100,0)</f>
        <v>0</v>
      </c>
      <c r="AP27" s="247">
        <f>IFERROR(((+'Sim_Dm_MIP(IxI)'!AP27/'MIP(IxI)_TFEVP'!AP27)-1)*100,0)</f>
        <v>0</v>
      </c>
      <c r="AQ27" s="247">
        <f>IFERROR(((+'Sim_Dm_MIP(IxI)'!AQ27/'MIP(IxI)_TFEVP'!AQ27)-1)*100,0)</f>
        <v>0</v>
      </c>
      <c r="AR27" s="247">
        <f>IFERROR(((+'Sim_Dm_MIP(IxI)'!AR27/'MIP(IxI)_TFEVP'!AR27)-1)*100,0)</f>
        <v>0</v>
      </c>
      <c r="AS27" s="247">
        <f>IFERROR(((+'Sim_Dm_MIP(IxI)'!AS27/'MIP(IxI)_TFEVP'!AS27)-1)*100,0)</f>
        <v>0</v>
      </c>
      <c r="AT27" s="247">
        <f>IFERROR(((+'Sim_Dm_MIP(IxI)'!AT27/'MIP(IxI)_TFEVP'!AT27)-1)*100,0)</f>
        <v>0</v>
      </c>
      <c r="AU27" s="247">
        <f>IFERROR(((+'Sim_Dm_MIP(IxI)'!AU27/'MIP(IxI)_TFEVP'!AU27)-1)*100,0)</f>
        <v>0</v>
      </c>
      <c r="AV27" s="247">
        <f>IFERROR(((+'Sim_Dm_MIP(IxI)'!AV27/'MIP(IxI)_TFEVP'!AV27)-1)*100,0)</f>
        <v>0</v>
      </c>
      <c r="AW27" s="247">
        <f>IFERROR(((+'Sim_Dm_MIP(IxI)'!AW27/'MIP(IxI)_TFEVP'!AW27)-1)*100,0)</f>
        <v>0</v>
      </c>
      <c r="AX27" s="247">
        <f>IFERROR(((+'Sim_Dm_MIP(IxI)'!AX27/'MIP(IxI)_TFEVP'!AX27)-1)*100,0)</f>
        <v>0</v>
      </c>
      <c r="AY27" s="247">
        <f>IFERROR(((+'Sim_Dm_MIP(IxI)'!AY27/'MIP(IxI)_TFEVP'!AY27)-1)*100,0)</f>
        <v>0</v>
      </c>
      <c r="AZ27" s="247">
        <f>IFERROR(((+'Sim_Dm_MIP(IxI)'!AZ27/'MIP(IxI)_TFEVP'!AZ27)-1)*100,0)</f>
        <v>0</v>
      </c>
      <c r="BA27" s="247">
        <f>IFERROR(((+'Sim_Dm_MIP(IxI)'!BA27/'MIP(IxI)_TFEVP'!BA27)-1)*100,0)</f>
        <v>0</v>
      </c>
      <c r="BB27" s="247">
        <f>IFERROR(((+'Sim_Dm_MIP(IxI)'!BB27/'MIP(IxI)_TFEVP'!BB27)-1)*100,0)</f>
        <v>0</v>
      </c>
      <c r="BC27" s="247">
        <f>IFERROR(((+'Sim_Dm_MIP(IxI)'!BC27/'MIP(IxI)_TFEVP'!BC27)-1)*100,0)</f>
        <v>0</v>
      </c>
      <c r="BD27" s="247">
        <f>IFERROR(((+'Sim_Dm_MIP(IxI)'!BD27/'MIP(IxI)_TFEVP'!BD27)-1)*100,0)</f>
        <v>0</v>
      </c>
      <c r="BE27" s="247">
        <f>IFERROR(((+'Sim_Dm_MIP(IxI)'!BE27/'MIP(IxI)_TFEVP'!BE27)-1)*100,0)</f>
        <v>0</v>
      </c>
      <c r="BF27" s="247">
        <f>IFERROR(((+'Sim_Dm_MIP(IxI)'!BF27/'MIP(IxI)_TFEVP'!BF27)-1)*100,0)</f>
        <v>0</v>
      </c>
      <c r="BG27" s="247">
        <f>IFERROR(((+'Sim_Dm_MIP(IxI)'!BG27/'MIP(IxI)_TFEVP'!BG27)-1)*100,0)</f>
        <v>0</v>
      </c>
      <c r="BH27" s="247">
        <f>IFERROR(((+'Sim_Dm_MIP(IxI)'!BH27/'MIP(IxI)_TFEVP'!BH27)-1)*100,0)</f>
        <v>0</v>
      </c>
      <c r="BI27" s="247">
        <f>IFERROR(((+'Sim_Dm_MIP(IxI)'!BI27/'MIP(IxI)_TFEVP'!BI27)-1)*100,0)</f>
        <v>0</v>
      </c>
      <c r="BJ27" s="247">
        <f>IFERROR(((+'Sim_Dm_MIP(IxI)'!BJ27/'MIP(IxI)_TFEVP'!BJ27)-1)*100,0)</f>
        <v>0</v>
      </c>
      <c r="BK27" s="247">
        <f>IFERROR(((+'Sim_Dm_MIP(IxI)'!BK27/'MIP(IxI)_TFEVP'!BK27)-1)*100,0)</f>
        <v>0</v>
      </c>
      <c r="BL27" s="247">
        <f>IFERROR(((+'Sim_Dm_MIP(IxI)'!BL27/'MIP(IxI)_TFEVP'!BL27)-1)*100,0)</f>
        <v>0</v>
      </c>
      <c r="BM27" s="247">
        <f>IFERROR(((+'Sim_Dm_MIP(IxI)'!BM27/'MIP(IxI)_TFEVP'!BM27)-1)*100,0)</f>
        <v>3.5527136788005009E-13</v>
      </c>
      <c r="BN27" s="247">
        <f>IFERROR(((+'Sim_Dm_MIP(IxI)'!BN27/'MIP(IxI)_TFEVP'!BN27)-1)*100,0)</f>
        <v>-3.6637359812630166E-13</v>
      </c>
      <c r="BO27" s="247">
        <f>IFERROR(((+'Sim_Dm_MIP(IxI)'!BO27/'MIP(IxI)_TFEVP'!BO27)-1)*100,0)</f>
        <v>0</v>
      </c>
      <c r="BP27" s="247">
        <f>IFERROR(((+'Sim_Dm_MIP(IxI)'!BP27/'MIP(IxI)_TFEVP'!BP27)-1)*100,0)</f>
        <v>0</v>
      </c>
      <c r="BQ27" s="247">
        <f>IFERROR(((+'Sim_Dm_MIP(IxI)'!BQ27/'MIP(IxI)_TFEVP'!BQ27)-1)*100,0)</f>
        <v>0</v>
      </c>
      <c r="BR27" s="247">
        <f>IFERROR(((+'Sim_Dm_MIP(IxI)'!BR27/'MIP(IxI)_TFEVP'!BR27)-1)*100,0)</f>
        <v>0</v>
      </c>
      <c r="BS27" s="247">
        <f>IFERROR(((+'Sim_Dm_MIP(IxI)'!BS27/'MIP(IxI)_TFEVP'!BS27)-1)*100,0)</f>
        <v>0</v>
      </c>
      <c r="BT27" s="247">
        <f>IFERROR(((+'Sim_Dm_MIP(IxI)'!BT27/'MIP(IxI)_TFEVP'!BT27)-1)*100,0)</f>
        <v>0</v>
      </c>
      <c r="BU27" s="247">
        <f>IFERROR(((+'Sim_Dm_MIP(IxI)'!BU27/'MIP(IxI)_TFEVP'!BU27)-1)*100,0)</f>
        <v>0</v>
      </c>
      <c r="BV27" s="247">
        <f>IFERROR(((+'Sim_Dm_MIP(IxI)'!BV27/'MIP(IxI)_TFEVP'!BV27)-1)*100,0)</f>
        <v>0</v>
      </c>
      <c r="BW27" s="247">
        <f>IFERROR(((+'Sim_Dm_MIP(IxI)'!BW27/'MIP(IxI)_TFEVP'!BW27)-1)*100,0)</f>
        <v>0</v>
      </c>
      <c r="BX27" s="247">
        <f>IFERROR(((+'Sim_Dm_MIP(IxI)'!BX27/'MIP(IxI)_TFEVP'!BX27)-1)*100,0)</f>
        <v>0</v>
      </c>
      <c r="BY27" s="247">
        <f>IFERROR(((+'Sim_Dm_MIP(IxI)'!BY27/'MIP(IxI)_TFEVP'!BY27)-1)*100,0)</f>
        <v>0</v>
      </c>
      <c r="BZ27" s="247">
        <f>IFERROR(((+'Sim_Dm_MIP(IxI)'!BZ27/'MIP(IxI)_TFEVP'!BZ27)-1)*100,0)</f>
        <v>1.1102230246251565E-13</v>
      </c>
      <c r="CA27" s="265">
        <f>IFERROR(((+'Sim_Dm_MIP(IxI)'!CA27/'MIP(IxI)_TFEVP'!CA27)-1)*100,0)</f>
        <v>0</v>
      </c>
      <c r="CB27" s="256">
        <f>IFERROR(((+'Sim_Dm_MIP(IxI)'!CB27/'MIP(IxI)_TFEVP'!CB27)-1)*100,0)</f>
        <v>-6.6613381477509392E-14</v>
      </c>
      <c r="CC27" s="246">
        <f>IFERROR(((+'Sim_Dm_MIP(IxI)'!CC27/'MIP(IxI)_TFEVP'!CC27)-1)*100,0)</f>
        <v>0</v>
      </c>
      <c r="CD27" s="247">
        <f>IFERROR(((+'Sim_Dm_MIP(IxI)'!CD27/'MIP(IxI)_TFEVP'!CD27)-1)*100,0)</f>
        <v>0</v>
      </c>
      <c r="CE27" s="247">
        <f>IFERROR(((+'Sim_Dm_MIP(IxI)'!CE27/'MIP(IxI)_TFEVP'!CE27)-1)*100,0)</f>
        <v>0</v>
      </c>
      <c r="CF27" s="247">
        <f>IFERROR(((+'Sim_Dm_MIP(IxI)'!CF27/'MIP(IxI)_TFEVP'!CF27)-1)*100,0)</f>
        <v>0</v>
      </c>
      <c r="CG27" s="247">
        <f>IFERROR(((+'Sim_Dm_MIP(IxI)'!CG27/'MIP(IxI)_TFEVP'!CG27)-1)*100,0)</f>
        <v>0</v>
      </c>
      <c r="CH27" s="248">
        <f>IFERROR(((+'Sim_Dm_MIP(IxI)'!CH27/'MIP(IxI)_TFEVP'!CH27)-1)*100,0)</f>
        <v>0</v>
      </c>
      <c r="CI27" s="279">
        <f>IFERROR(((+'Sim_Dm_MIP(IxI)'!CI27/'MIP(IxI)_TFEVP'!CI27)-1)*100,0)</f>
        <v>0</v>
      </c>
    </row>
    <row r="28" spans="1:87" ht="19.5" x14ac:dyDescent="0.25">
      <c r="A28" s="30"/>
      <c r="B28" s="42" t="s">
        <v>19</v>
      </c>
      <c r="C28" s="43" t="s">
        <v>130</v>
      </c>
      <c r="D28" s="246">
        <f>IFERROR(((+'Sim_Dm_MIP(IxI)'!D28/'MIP(IxI)_TFEVP'!D28)-1)*100,0)</f>
        <v>-3.4416913763379853E-13</v>
      </c>
      <c r="E28" s="247">
        <f>IFERROR(((+'Sim_Dm_MIP(IxI)'!E28/'MIP(IxI)_TFEVP'!E28)-1)*100,0)</f>
        <v>3.7747582837255322E-13</v>
      </c>
      <c r="F28" s="247">
        <f>IFERROR(((+'Sim_Dm_MIP(IxI)'!F28/'MIP(IxI)_TFEVP'!F28)-1)*100,0)</f>
        <v>-1.9984014443252818E-13</v>
      </c>
      <c r="G28" s="247">
        <f>IFERROR(((+'Sim_Dm_MIP(IxI)'!G28/'MIP(IxI)_TFEVP'!G28)-1)*100,0)</f>
        <v>3.1086244689504383E-13</v>
      </c>
      <c r="H28" s="247">
        <f>IFERROR(((+'Sim_Dm_MIP(IxI)'!H28/'MIP(IxI)_TFEVP'!H28)-1)*100,0)</f>
        <v>-1.4432899320127035E-13</v>
      </c>
      <c r="I28" s="247">
        <f>IFERROR(((+'Sim_Dm_MIP(IxI)'!I28/'MIP(IxI)_TFEVP'!I28)-1)*100,0)</f>
        <v>-3.9968028886505635E-13</v>
      </c>
      <c r="J28" s="247">
        <f>IFERROR(((+'Sim_Dm_MIP(IxI)'!J28/'MIP(IxI)_TFEVP'!J28)-1)*100,0)</f>
        <v>3.9968028886505635E-13</v>
      </c>
      <c r="K28" s="247">
        <f>IFERROR(((+'Sim_Dm_MIP(IxI)'!K28/'MIP(IxI)_TFEVP'!K28)-1)*100,0)</f>
        <v>-4.6629367034256575E-13</v>
      </c>
      <c r="L28" s="247">
        <f>IFERROR(((+'Sim_Dm_MIP(IxI)'!L28/'MIP(IxI)_TFEVP'!L28)-1)*100,0)</f>
        <v>1.5543122344752192E-13</v>
      </c>
      <c r="M28" s="247">
        <f>IFERROR(((+'Sim_Dm_MIP(IxI)'!M28/'MIP(IxI)_TFEVP'!M28)-1)*100,0)</f>
        <v>-5.1070259132757201E-13</v>
      </c>
      <c r="N28" s="247">
        <f>IFERROR(((+'Sim_Dm_MIP(IxI)'!N28/'MIP(IxI)_TFEVP'!N28)-1)*100,0)</f>
        <v>-3.4416913763379853E-13</v>
      </c>
      <c r="O28" s="247">
        <f>IFERROR(((+'Sim_Dm_MIP(IxI)'!O28/'MIP(IxI)_TFEVP'!O28)-1)*100,0)</f>
        <v>6.6613381477509392E-14</v>
      </c>
      <c r="P28" s="247">
        <f>IFERROR(((+'Sim_Dm_MIP(IxI)'!P28/'MIP(IxI)_TFEVP'!P28)-1)*100,0)</f>
        <v>1.5543122344752192E-13</v>
      </c>
      <c r="Q28" s="247">
        <f>IFERROR(((+'Sim_Dm_MIP(IxI)'!Q28/'MIP(IxI)_TFEVP'!Q28)-1)*100,0)</f>
        <v>4.8849813083506888E-13</v>
      </c>
      <c r="R28" s="247">
        <f>IFERROR(((+'Sim_Dm_MIP(IxI)'!R28/'MIP(IxI)_TFEVP'!R28)-1)*100,0)</f>
        <v>1.5543122344752192E-13</v>
      </c>
      <c r="S28" s="247">
        <f>IFERROR(((+'Sim_Dm_MIP(IxI)'!S28/'MIP(IxI)_TFEVP'!S28)-1)*100,0)</f>
        <v>2.6645352591003757E-13</v>
      </c>
      <c r="T28" s="247">
        <f>IFERROR(((+'Sim_Dm_MIP(IxI)'!T28/'MIP(IxI)_TFEVP'!T28)-1)*100,0)</f>
        <v>-1.3322676295501878E-13</v>
      </c>
      <c r="U28" s="247">
        <f>IFERROR(((+'Sim_Dm_MIP(IxI)'!U28/'MIP(IxI)_TFEVP'!U28)-1)*100,0)</f>
        <v>2.886579864025407E-13</v>
      </c>
      <c r="V28" s="247">
        <f>IFERROR(((+'Sim_Dm_MIP(IxI)'!V28/'MIP(IxI)_TFEVP'!V28)-1)*100,0)</f>
        <v>-4.3298697960381105E-13</v>
      </c>
      <c r="W28" s="247">
        <f>IFERROR(((+'Sim_Dm_MIP(IxI)'!W28/'MIP(IxI)_TFEVP'!W28)-1)*100,0)</f>
        <v>2.886579864025407E-13</v>
      </c>
      <c r="X28" s="247">
        <f>IFERROR(((+'Sim_Dm_MIP(IxI)'!X28/'MIP(IxI)_TFEVP'!X28)-1)*100,0)</f>
        <v>-2.2204460492503131E-13</v>
      </c>
      <c r="Y28" s="247">
        <f>IFERROR(((+'Sim_Dm_MIP(IxI)'!Y28/'MIP(IxI)_TFEVP'!Y28)-1)*100,0)</f>
        <v>-6.7723604502134549E-13</v>
      </c>
      <c r="Z28" s="247">
        <f>IFERROR(((+'Sim_Dm_MIP(IxI)'!Z28/'MIP(IxI)_TFEVP'!Z28)-1)*100,0)</f>
        <v>1.9984014443252818E-13</v>
      </c>
      <c r="AA28" s="247">
        <f>IFERROR(((+'Sim_Dm_MIP(IxI)'!AA28/'MIP(IxI)_TFEVP'!AA28)-1)*100,0)</f>
        <v>-2.6645352591003757E-13</v>
      </c>
      <c r="AB28" s="247">
        <f>IFERROR(((+'Sim_Dm_MIP(IxI)'!AB28/'MIP(IxI)_TFEVP'!AB28)-1)*100,0)</f>
        <v>-2.2204460492503131E-14</v>
      </c>
      <c r="AC28" s="247">
        <f>IFERROR(((+'Sim_Dm_MIP(IxI)'!AC28/'MIP(IxI)_TFEVP'!AC28)-1)*100,0)</f>
        <v>2.2204460492503131E-13</v>
      </c>
      <c r="AD28" s="247">
        <f>IFERROR(((+'Sim_Dm_MIP(IxI)'!AD28/'MIP(IxI)_TFEVP'!AD28)-1)*100,0)</f>
        <v>4.4408920985006262E-14</v>
      </c>
      <c r="AE28" s="247">
        <f>IFERROR(((+'Sim_Dm_MIP(IxI)'!AE28/'MIP(IxI)_TFEVP'!AE28)-1)*100,0)</f>
        <v>1.3322676295501878E-13</v>
      </c>
      <c r="AF28" s="247">
        <f>IFERROR(((+'Sim_Dm_MIP(IxI)'!AF28/'MIP(IxI)_TFEVP'!AF28)-1)*100,0)</f>
        <v>-2.2204460492503131E-14</v>
      </c>
      <c r="AG28" s="247">
        <f>IFERROR(((+'Sim_Dm_MIP(IxI)'!AG28/'MIP(IxI)_TFEVP'!AG28)-1)*100,0)</f>
        <v>1.5543122344752192E-13</v>
      </c>
      <c r="AH28" s="247">
        <f>IFERROR(((+'Sim_Dm_MIP(IxI)'!AH28/'MIP(IxI)_TFEVP'!AH28)-1)*100,0)</f>
        <v>-5.773159728050814E-13</v>
      </c>
      <c r="AI28" s="247">
        <f>IFERROR(((+'Sim_Dm_MIP(IxI)'!AI28/'MIP(IxI)_TFEVP'!AI28)-1)*100,0)</f>
        <v>1.9984014443252818E-13</v>
      </c>
      <c r="AJ28" s="247">
        <f>IFERROR(((+'Sim_Dm_MIP(IxI)'!AJ28/'MIP(IxI)_TFEVP'!AJ28)-1)*100,0)</f>
        <v>0</v>
      </c>
      <c r="AK28" s="247">
        <f>IFERROR(((+'Sim_Dm_MIP(IxI)'!AK28/'MIP(IxI)_TFEVP'!AK28)-1)*100,0)</f>
        <v>2.2204460492503131E-14</v>
      </c>
      <c r="AL28" s="247">
        <f>IFERROR(((+'Sim_Dm_MIP(IxI)'!AL28/'MIP(IxI)_TFEVP'!AL28)-1)*100,0)</f>
        <v>0</v>
      </c>
      <c r="AM28" s="247">
        <f>IFERROR(((+'Sim_Dm_MIP(IxI)'!AM28/'MIP(IxI)_TFEVP'!AM28)-1)*100,0)</f>
        <v>-5.5511151231257827E-14</v>
      </c>
      <c r="AN28" s="247">
        <f>IFERROR(((+'Sim_Dm_MIP(IxI)'!AN28/'MIP(IxI)_TFEVP'!AN28)-1)*100,0)</f>
        <v>-2.2204460492503131E-14</v>
      </c>
      <c r="AO28" s="247">
        <f>IFERROR(((+'Sim_Dm_MIP(IxI)'!AO28/'MIP(IxI)_TFEVP'!AO28)-1)*100,0)</f>
        <v>-7.7715611723760958E-14</v>
      </c>
      <c r="AP28" s="247">
        <f>IFERROR(((+'Sim_Dm_MIP(IxI)'!AP28/'MIP(IxI)_TFEVP'!AP28)-1)*100,0)</f>
        <v>2.886579864025407E-13</v>
      </c>
      <c r="AQ28" s="247">
        <f>IFERROR(((+'Sim_Dm_MIP(IxI)'!AQ28/'MIP(IxI)_TFEVP'!AQ28)-1)*100,0)</f>
        <v>3.7747582837255322E-13</v>
      </c>
      <c r="AR28" s="247">
        <f>IFERROR(((+'Sim_Dm_MIP(IxI)'!AR28/'MIP(IxI)_TFEVP'!AR28)-1)*100,0)</f>
        <v>-6.6613381477509392E-14</v>
      </c>
      <c r="AS28" s="247">
        <f>IFERROR(((+'Sim_Dm_MIP(IxI)'!AS28/'MIP(IxI)_TFEVP'!AS28)-1)*100,0)</f>
        <v>-2.4424906541753444E-13</v>
      </c>
      <c r="AT28" s="247">
        <f>IFERROR(((+'Sim_Dm_MIP(IxI)'!AT28/'MIP(IxI)_TFEVP'!AT28)-1)*100,0)</f>
        <v>-5.5511151231257827E-13</v>
      </c>
      <c r="AU28" s="247">
        <f>IFERROR(((+'Sim_Dm_MIP(IxI)'!AU28/'MIP(IxI)_TFEVP'!AU28)-1)*100,0)</f>
        <v>4.4408920985006262E-13</v>
      </c>
      <c r="AV28" s="247">
        <f>IFERROR(((+'Sim_Dm_MIP(IxI)'!AV28/'MIP(IxI)_TFEVP'!AV28)-1)*100,0)</f>
        <v>1.5543122344752192E-13</v>
      </c>
      <c r="AW28" s="247">
        <f>IFERROR(((+'Sim_Dm_MIP(IxI)'!AW28/'MIP(IxI)_TFEVP'!AW28)-1)*100,0)</f>
        <v>1.3322676295501878E-13</v>
      </c>
      <c r="AX28" s="247">
        <f>IFERROR(((+'Sim_Dm_MIP(IxI)'!AX28/'MIP(IxI)_TFEVP'!AX28)-1)*100,0)</f>
        <v>1.7763568394002505E-13</v>
      </c>
      <c r="AY28" s="247">
        <f>IFERROR(((+'Sim_Dm_MIP(IxI)'!AY28/'MIP(IxI)_TFEVP'!AY28)-1)*100,0)</f>
        <v>5.1070259132757201E-13</v>
      </c>
      <c r="AZ28" s="247">
        <f>IFERROR(((+'Sim_Dm_MIP(IxI)'!AZ28/'MIP(IxI)_TFEVP'!AZ28)-1)*100,0)</f>
        <v>0</v>
      </c>
      <c r="BA28" s="247">
        <f>IFERROR(((+'Sim_Dm_MIP(IxI)'!BA28/'MIP(IxI)_TFEVP'!BA28)-1)*100,0)</f>
        <v>3.9968028886505635E-13</v>
      </c>
      <c r="BB28" s="247">
        <f>IFERROR(((+'Sim_Dm_MIP(IxI)'!BB28/'MIP(IxI)_TFEVP'!BB28)-1)*100,0)</f>
        <v>-1.3322676295501878E-13</v>
      </c>
      <c r="BC28" s="247">
        <f>IFERROR(((+'Sim_Dm_MIP(IxI)'!BC28/'MIP(IxI)_TFEVP'!BC28)-1)*100,0)</f>
        <v>-1.3322676295501878E-13</v>
      </c>
      <c r="BD28" s="247">
        <f>IFERROR(((+'Sim_Dm_MIP(IxI)'!BD28/'MIP(IxI)_TFEVP'!BD28)-1)*100,0)</f>
        <v>1.5543122344752192E-13</v>
      </c>
      <c r="BE28" s="247">
        <f>IFERROR(((+'Sim_Dm_MIP(IxI)'!BE28/'MIP(IxI)_TFEVP'!BE28)-1)*100,0)</f>
        <v>-3.3306690738754696E-14</v>
      </c>
      <c r="BF28" s="247">
        <f>IFERROR(((+'Sim_Dm_MIP(IxI)'!BF28/'MIP(IxI)_TFEVP'!BF28)-1)*100,0)</f>
        <v>2.6645352591003757E-13</v>
      </c>
      <c r="BG28" s="247">
        <f>IFERROR(((+'Sim_Dm_MIP(IxI)'!BG28/'MIP(IxI)_TFEVP'!BG28)-1)*100,0)</f>
        <v>-2.9976021664879227E-13</v>
      </c>
      <c r="BH28" s="247">
        <f>IFERROR(((+'Sim_Dm_MIP(IxI)'!BH28/'MIP(IxI)_TFEVP'!BH28)-1)*100,0)</f>
        <v>2.2204460492503131E-14</v>
      </c>
      <c r="BI28" s="247">
        <f>IFERROR(((+'Sim_Dm_MIP(IxI)'!BI28/'MIP(IxI)_TFEVP'!BI28)-1)*100,0)</f>
        <v>8.8817841970012523E-14</v>
      </c>
      <c r="BJ28" s="247">
        <f>IFERROR(((+'Sim_Dm_MIP(IxI)'!BJ28/'MIP(IxI)_TFEVP'!BJ28)-1)*100,0)</f>
        <v>-2.886579864025407E-13</v>
      </c>
      <c r="BK28" s="247">
        <f>IFERROR(((+'Sim_Dm_MIP(IxI)'!BK28/'MIP(IxI)_TFEVP'!BK28)-1)*100,0)</f>
        <v>3.7747582837255322E-13</v>
      </c>
      <c r="BL28" s="247">
        <f>IFERROR(((+'Sim_Dm_MIP(IxI)'!BL28/'MIP(IxI)_TFEVP'!BL28)-1)*100,0)</f>
        <v>-7.7715611723760958E-14</v>
      </c>
      <c r="BM28" s="247">
        <f>IFERROR(((+'Sim_Dm_MIP(IxI)'!BM28/'MIP(IxI)_TFEVP'!BM28)-1)*100,0)</f>
        <v>1.1102230246251565E-13</v>
      </c>
      <c r="BN28" s="247">
        <f>IFERROR(((+'Sim_Dm_MIP(IxI)'!BN28/'MIP(IxI)_TFEVP'!BN28)-1)*100,0)</f>
        <v>2.2204460492503131E-14</v>
      </c>
      <c r="BO28" s="247">
        <f>IFERROR(((+'Sim_Dm_MIP(IxI)'!BO28/'MIP(IxI)_TFEVP'!BO28)-1)*100,0)</f>
        <v>8.8817841970012523E-14</v>
      </c>
      <c r="BP28" s="247">
        <f>IFERROR(((+'Sim_Dm_MIP(IxI)'!BP28/'MIP(IxI)_TFEVP'!BP28)-1)*100,0)</f>
        <v>4.4408920985006262E-14</v>
      </c>
      <c r="BQ28" s="247">
        <f>IFERROR(((+'Sim_Dm_MIP(IxI)'!BQ28/'MIP(IxI)_TFEVP'!BQ28)-1)*100,0)</f>
        <v>8.8817841970012523E-14</v>
      </c>
      <c r="BR28" s="247">
        <f>IFERROR(((+'Sim_Dm_MIP(IxI)'!BR28/'MIP(IxI)_TFEVP'!BR28)-1)*100,0)</f>
        <v>-2.55351295663786E-13</v>
      </c>
      <c r="BS28" s="247">
        <f>IFERROR(((+'Sim_Dm_MIP(IxI)'!BS28/'MIP(IxI)_TFEVP'!BS28)-1)*100,0)</f>
        <v>2.2204460492503131E-14</v>
      </c>
      <c r="BT28" s="247">
        <f>IFERROR(((+'Sim_Dm_MIP(IxI)'!BT28/'MIP(IxI)_TFEVP'!BT28)-1)*100,0)</f>
        <v>3.5527136788005009E-13</v>
      </c>
      <c r="BU28" s="247">
        <f>IFERROR(((+'Sim_Dm_MIP(IxI)'!BU28/'MIP(IxI)_TFEVP'!BU28)-1)*100,0)</f>
        <v>3.3306690738754696E-13</v>
      </c>
      <c r="BV28" s="247">
        <f>IFERROR(((+'Sim_Dm_MIP(IxI)'!BV28/'MIP(IxI)_TFEVP'!BV28)-1)*100,0)</f>
        <v>-7.7715611723760958E-14</v>
      </c>
      <c r="BW28" s="247">
        <f>IFERROR(((+'Sim_Dm_MIP(IxI)'!BW28/'MIP(IxI)_TFEVP'!BW28)-1)*100,0)</f>
        <v>-2.4424906541753444E-13</v>
      </c>
      <c r="BX28" s="247">
        <f>IFERROR(((+'Sim_Dm_MIP(IxI)'!BX28/'MIP(IxI)_TFEVP'!BX28)-1)*100,0)</f>
        <v>4.4408920985006262E-14</v>
      </c>
      <c r="BY28" s="247">
        <f>IFERROR(((+'Sim_Dm_MIP(IxI)'!BY28/'MIP(IxI)_TFEVP'!BY28)-1)*100,0)</f>
        <v>-4.4408920985006262E-14</v>
      </c>
      <c r="BZ28" s="247">
        <f>IFERROR(((+'Sim_Dm_MIP(IxI)'!BZ28/'MIP(IxI)_TFEVP'!BZ28)-1)*100,0)</f>
        <v>-5.5511151231257827E-14</v>
      </c>
      <c r="CA28" s="265">
        <f>IFERROR(((+'Sim_Dm_MIP(IxI)'!CA28/'MIP(IxI)_TFEVP'!CA28)-1)*100,0)</f>
        <v>0</v>
      </c>
      <c r="CB28" s="256">
        <f>IFERROR(((+'Sim_Dm_MIP(IxI)'!CB28/'MIP(IxI)_TFEVP'!CB28)-1)*100,0)</f>
        <v>1.3322676295501878E-13</v>
      </c>
      <c r="CC28" s="246">
        <f>IFERROR(((+'Sim_Dm_MIP(IxI)'!CC28/'MIP(IxI)_TFEVP'!CC28)-1)*100,0)</f>
        <v>0</v>
      </c>
      <c r="CD28" s="247">
        <f>IFERROR(((+'Sim_Dm_MIP(IxI)'!CD28/'MIP(IxI)_TFEVP'!CD28)-1)*100,0)</f>
        <v>0</v>
      </c>
      <c r="CE28" s="247">
        <f>IFERROR(((+'Sim_Dm_MIP(IxI)'!CE28/'MIP(IxI)_TFEVP'!CE28)-1)*100,0)</f>
        <v>0</v>
      </c>
      <c r="CF28" s="247">
        <f>IFERROR(((+'Sim_Dm_MIP(IxI)'!CF28/'MIP(IxI)_TFEVP'!CF28)-1)*100,0)</f>
        <v>0</v>
      </c>
      <c r="CG28" s="247">
        <f>IFERROR(((+'Sim_Dm_MIP(IxI)'!CG28/'MIP(IxI)_TFEVP'!CG28)-1)*100,0)</f>
        <v>0</v>
      </c>
      <c r="CH28" s="248">
        <f>IFERROR(((+'Sim_Dm_MIP(IxI)'!CH28/'MIP(IxI)_TFEVP'!CH28)-1)*100,0)</f>
        <v>0</v>
      </c>
      <c r="CI28" s="279">
        <f>IFERROR(((+'Sim_Dm_MIP(IxI)'!CI28/'MIP(IxI)_TFEVP'!CI28)-1)*100,0)</f>
        <v>2.4424906541753444E-13</v>
      </c>
    </row>
    <row r="29" spans="1:87" ht="19.5" x14ac:dyDescent="0.25">
      <c r="A29" s="30"/>
      <c r="B29" s="42" t="s">
        <v>20</v>
      </c>
      <c r="C29" s="43" t="s">
        <v>131</v>
      </c>
      <c r="D29" s="246">
        <f>IFERROR(((+'Sim_Dm_MIP(IxI)'!D29/'MIP(IxI)_TFEVP'!D29)-1)*100,0)</f>
        <v>6.6613381477509392E-14</v>
      </c>
      <c r="E29" s="247">
        <f>IFERROR(((+'Sim_Dm_MIP(IxI)'!E29/'MIP(IxI)_TFEVP'!E29)-1)*100,0)</f>
        <v>-1.8873791418627661E-13</v>
      </c>
      <c r="F29" s="247">
        <f>IFERROR(((+'Sim_Dm_MIP(IxI)'!F29/'MIP(IxI)_TFEVP'!F29)-1)*100,0)</f>
        <v>0</v>
      </c>
      <c r="G29" s="247">
        <f>IFERROR(((+'Sim_Dm_MIP(IxI)'!G29/'MIP(IxI)_TFEVP'!G29)-1)*100,0)</f>
        <v>1.5543122344752192E-13</v>
      </c>
      <c r="H29" s="247">
        <f>IFERROR(((+'Sim_Dm_MIP(IxI)'!H29/'MIP(IxI)_TFEVP'!H29)-1)*100,0)</f>
        <v>2.6645352591003757E-13</v>
      </c>
      <c r="I29" s="247">
        <f>IFERROR(((+'Sim_Dm_MIP(IxI)'!I29/'MIP(IxI)_TFEVP'!I29)-1)*100,0)</f>
        <v>1.1102230246251565E-13</v>
      </c>
      <c r="J29" s="247">
        <f>IFERROR(((+'Sim_Dm_MIP(IxI)'!J29/'MIP(IxI)_TFEVP'!J29)-1)*100,0)</f>
        <v>2.4424906541753444E-13</v>
      </c>
      <c r="K29" s="247">
        <f>IFERROR(((+'Sim_Dm_MIP(IxI)'!K29/'MIP(IxI)_TFEVP'!K29)-1)*100,0)</f>
        <v>-6.6613381477509392E-14</v>
      </c>
      <c r="L29" s="247">
        <f>IFERROR(((+'Sim_Dm_MIP(IxI)'!L29/'MIP(IxI)_TFEVP'!L29)-1)*100,0)</f>
        <v>1.1102230246251565E-13</v>
      </c>
      <c r="M29" s="247">
        <f>IFERROR(((+'Sim_Dm_MIP(IxI)'!M29/'MIP(IxI)_TFEVP'!M29)-1)*100,0)</f>
        <v>4.4408920985006262E-14</v>
      </c>
      <c r="N29" s="247">
        <f>IFERROR(((+'Sim_Dm_MIP(IxI)'!N29/'MIP(IxI)_TFEVP'!N29)-1)*100,0)</f>
        <v>-4.2188474935755949E-13</v>
      </c>
      <c r="O29" s="247">
        <f>IFERROR(((+'Sim_Dm_MIP(IxI)'!O29/'MIP(IxI)_TFEVP'!O29)-1)*100,0)</f>
        <v>2.4424906541753444E-13</v>
      </c>
      <c r="P29" s="247">
        <f>IFERROR(((+'Sim_Dm_MIP(IxI)'!P29/'MIP(IxI)_TFEVP'!P29)-1)*100,0)</f>
        <v>-8.8817841970012523E-14</v>
      </c>
      <c r="Q29" s="247">
        <f>IFERROR(((+'Sim_Dm_MIP(IxI)'!Q29/'MIP(IxI)_TFEVP'!Q29)-1)*100,0)</f>
        <v>3.3306690738754696E-13</v>
      </c>
      <c r="R29" s="247">
        <f>IFERROR(((+'Sim_Dm_MIP(IxI)'!R29/'MIP(IxI)_TFEVP'!R29)-1)*100,0)</f>
        <v>-1.7763568394002505E-13</v>
      </c>
      <c r="S29" s="247">
        <f>IFERROR(((+'Sim_Dm_MIP(IxI)'!S29/'MIP(IxI)_TFEVP'!S29)-1)*100,0)</f>
        <v>1.3322676295501878E-13</v>
      </c>
      <c r="T29" s="247">
        <f>IFERROR(((+'Sim_Dm_MIP(IxI)'!T29/'MIP(IxI)_TFEVP'!T29)-1)*100,0)</f>
        <v>-5.773159728050814E-13</v>
      </c>
      <c r="U29" s="247">
        <f>IFERROR(((+'Sim_Dm_MIP(IxI)'!U29/'MIP(IxI)_TFEVP'!U29)-1)*100,0)</f>
        <v>3.9968028886505635E-13</v>
      </c>
      <c r="V29" s="247">
        <f>IFERROR(((+'Sim_Dm_MIP(IxI)'!V29/'MIP(IxI)_TFEVP'!V29)-1)*100,0)</f>
        <v>-3.3306690738754696E-13</v>
      </c>
      <c r="W29" s="247">
        <f>IFERROR(((+'Sim_Dm_MIP(IxI)'!W29/'MIP(IxI)_TFEVP'!W29)-1)*100,0)</f>
        <v>2.2204460492503131E-13</v>
      </c>
      <c r="X29" s="247">
        <f>IFERROR(((+'Sim_Dm_MIP(IxI)'!X29/'MIP(IxI)_TFEVP'!X29)-1)*100,0)</f>
        <v>8.8817841970012523E-14</v>
      </c>
      <c r="Y29" s="247">
        <f>IFERROR(((+'Sim_Dm_MIP(IxI)'!Y29/'MIP(IxI)_TFEVP'!Y29)-1)*100,0)</f>
        <v>-5.8841820305133297E-13</v>
      </c>
      <c r="Z29" s="247">
        <f>IFERROR(((+'Sim_Dm_MIP(IxI)'!Z29/'MIP(IxI)_TFEVP'!Z29)-1)*100,0)</f>
        <v>4.6629367034256575E-13</v>
      </c>
      <c r="AA29" s="247">
        <f>IFERROR(((+'Sim_Dm_MIP(IxI)'!AA29/'MIP(IxI)_TFEVP'!AA29)-1)*100,0)</f>
        <v>6.6613381477509392E-14</v>
      </c>
      <c r="AB29" s="247">
        <f>IFERROR(((+'Sim_Dm_MIP(IxI)'!AB29/'MIP(IxI)_TFEVP'!AB29)-1)*100,0)</f>
        <v>-1.7763568394002505E-13</v>
      </c>
      <c r="AC29" s="247">
        <f>IFERROR(((+'Sim_Dm_MIP(IxI)'!AC29/'MIP(IxI)_TFEVP'!AC29)-1)*100,0)</f>
        <v>-2.55351295663786E-13</v>
      </c>
      <c r="AD29" s="247">
        <f>IFERROR(((+'Sim_Dm_MIP(IxI)'!AD29/'MIP(IxI)_TFEVP'!AD29)-1)*100,0)</f>
        <v>4.4408920985006262E-14</v>
      </c>
      <c r="AE29" s="247">
        <f>IFERROR(((+'Sim_Dm_MIP(IxI)'!AE29/'MIP(IxI)_TFEVP'!AE29)-1)*100,0)</f>
        <v>-3.3306690738754696E-14</v>
      </c>
      <c r="AF29" s="247">
        <f>IFERROR(((+'Sim_Dm_MIP(IxI)'!AF29/'MIP(IxI)_TFEVP'!AF29)-1)*100,0)</f>
        <v>8.8817841970012523E-14</v>
      </c>
      <c r="AG29" s="247">
        <f>IFERROR(((+'Sim_Dm_MIP(IxI)'!AG29/'MIP(IxI)_TFEVP'!AG29)-1)*100,0)</f>
        <v>-6.6613381477509392E-13</v>
      </c>
      <c r="AH29" s="247">
        <f>IFERROR(((+'Sim_Dm_MIP(IxI)'!AH29/'MIP(IxI)_TFEVP'!AH29)-1)*100,0)</f>
        <v>-3.219646771412954E-13</v>
      </c>
      <c r="AI29" s="247">
        <f>IFERROR(((+'Sim_Dm_MIP(IxI)'!AI29/'MIP(IxI)_TFEVP'!AI29)-1)*100,0)</f>
        <v>2.2204460492503131E-14</v>
      </c>
      <c r="AJ29" s="247">
        <f>IFERROR(((+'Sim_Dm_MIP(IxI)'!AJ29/'MIP(IxI)_TFEVP'!AJ29)-1)*100,0)</f>
        <v>0</v>
      </c>
      <c r="AK29" s="247">
        <f>IFERROR(((+'Sim_Dm_MIP(IxI)'!AK29/'MIP(IxI)_TFEVP'!AK29)-1)*100,0)</f>
        <v>3.1086244689504383E-13</v>
      </c>
      <c r="AL29" s="247">
        <f>IFERROR(((+'Sim_Dm_MIP(IxI)'!AL29/'MIP(IxI)_TFEVP'!AL29)-1)*100,0)</f>
        <v>8.8817841970012523E-14</v>
      </c>
      <c r="AM29" s="247">
        <f>IFERROR(((+'Sim_Dm_MIP(IxI)'!AM29/'MIP(IxI)_TFEVP'!AM29)-1)*100,0)</f>
        <v>-3.219646771412954E-13</v>
      </c>
      <c r="AN29" s="247">
        <f>IFERROR(((+'Sim_Dm_MIP(IxI)'!AN29/'MIP(IxI)_TFEVP'!AN29)-1)*100,0)</f>
        <v>-7.7715611723760958E-14</v>
      </c>
      <c r="AO29" s="247">
        <f>IFERROR(((+'Sim_Dm_MIP(IxI)'!AO29/'MIP(IxI)_TFEVP'!AO29)-1)*100,0)</f>
        <v>3.1086244689504383E-13</v>
      </c>
      <c r="AP29" s="247">
        <f>IFERROR(((+'Sim_Dm_MIP(IxI)'!AP29/'MIP(IxI)_TFEVP'!AP29)-1)*100,0)</f>
        <v>-1.9984014443252818E-13</v>
      </c>
      <c r="AQ29" s="247">
        <f>IFERROR(((+'Sim_Dm_MIP(IxI)'!AQ29/'MIP(IxI)_TFEVP'!AQ29)-1)*100,0)</f>
        <v>3.3306690738754696E-13</v>
      </c>
      <c r="AR29" s="247">
        <f>IFERROR(((+'Sim_Dm_MIP(IxI)'!AR29/'MIP(IxI)_TFEVP'!AR29)-1)*100,0)</f>
        <v>1.9984014443252818E-13</v>
      </c>
      <c r="AS29" s="247">
        <f>IFERROR(((+'Sim_Dm_MIP(IxI)'!AS29/'MIP(IxI)_TFEVP'!AS29)-1)*100,0)</f>
        <v>1.5543122344752192E-13</v>
      </c>
      <c r="AT29" s="247">
        <f>IFERROR(((+'Sim_Dm_MIP(IxI)'!AT29/'MIP(IxI)_TFEVP'!AT29)-1)*100,0)</f>
        <v>-2.2204460492503131E-13</v>
      </c>
      <c r="AU29" s="247">
        <f>IFERROR(((+'Sim_Dm_MIP(IxI)'!AU29/'MIP(IxI)_TFEVP'!AU29)-1)*100,0)</f>
        <v>6.6613381477509392E-14</v>
      </c>
      <c r="AV29" s="247">
        <f>IFERROR(((+'Sim_Dm_MIP(IxI)'!AV29/'MIP(IxI)_TFEVP'!AV29)-1)*100,0)</f>
        <v>1.7763568394002505E-13</v>
      </c>
      <c r="AW29" s="247">
        <f>IFERROR(((+'Sim_Dm_MIP(IxI)'!AW29/'MIP(IxI)_TFEVP'!AW29)-1)*100,0)</f>
        <v>-8.8817841970012523E-14</v>
      </c>
      <c r="AX29" s="247">
        <f>IFERROR(((+'Sim_Dm_MIP(IxI)'!AX29/'MIP(IxI)_TFEVP'!AX29)-1)*100,0)</f>
        <v>4.2188474935755949E-13</v>
      </c>
      <c r="AY29" s="247">
        <f>IFERROR(((+'Sim_Dm_MIP(IxI)'!AY29/'MIP(IxI)_TFEVP'!AY29)-1)*100,0)</f>
        <v>-9.9920072216264089E-14</v>
      </c>
      <c r="AZ29" s="247">
        <f>IFERROR(((+'Sim_Dm_MIP(IxI)'!AZ29/'MIP(IxI)_TFEVP'!AZ29)-1)*100,0)</f>
        <v>2.2204460492503131E-14</v>
      </c>
      <c r="BA29" s="247">
        <f>IFERROR(((+'Sim_Dm_MIP(IxI)'!BA29/'MIP(IxI)_TFEVP'!BA29)-1)*100,0)</f>
        <v>0</v>
      </c>
      <c r="BB29" s="247">
        <f>IFERROR(((+'Sim_Dm_MIP(IxI)'!BB29/'MIP(IxI)_TFEVP'!BB29)-1)*100,0)</f>
        <v>2.4424906541753444E-13</v>
      </c>
      <c r="BC29" s="247">
        <f>IFERROR(((+'Sim_Dm_MIP(IxI)'!BC29/'MIP(IxI)_TFEVP'!BC29)-1)*100,0)</f>
        <v>-1.4432899320127035E-13</v>
      </c>
      <c r="BD29" s="247">
        <f>IFERROR(((+'Sim_Dm_MIP(IxI)'!BD29/'MIP(IxI)_TFEVP'!BD29)-1)*100,0)</f>
        <v>3.1086244689504383E-13</v>
      </c>
      <c r="BE29" s="247">
        <f>IFERROR(((+'Sim_Dm_MIP(IxI)'!BE29/'MIP(IxI)_TFEVP'!BE29)-1)*100,0)</f>
        <v>-1.6653345369377348E-13</v>
      </c>
      <c r="BF29" s="247">
        <f>IFERROR(((+'Sim_Dm_MIP(IxI)'!BF29/'MIP(IxI)_TFEVP'!BF29)-1)*100,0)</f>
        <v>-2.2204460492503131E-13</v>
      </c>
      <c r="BG29" s="247">
        <f>IFERROR(((+'Sim_Dm_MIP(IxI)'!BG29/'MIP(IxI)_TFEVP'!BG29)-1)*100,0)</f>
        <v>-8.8817841970012523E-14</v>
      </c>
      <c r="BH29" s="247">
        <f>IFERROR(((+'Sim_Dm_MIP(IxI)'!BH29/'MIP(IxI)_TFEVP'!BH29)-1)*100,0)</f>
        <v>1.9984014443252818E-13</v>
      </c>
      <c r="BI29" s="247">
        <f>IFERROR(((+'Sim_Dm_MIP(IxI)'!BI29/'MIP(IxI)_TFEVP'!BI29)-1)*100,0)</f>
        <v>-2.2204460492503131E-14</v>
      </c>
      <c r="BJ29" s="247">
        <f>IFERROR(((+'Sim_Dm_MIP(IxI)'!BJ29/'MIP(IxI)_TFEVP'!BJ29)-1)*100,0)</f>
        <v>0</v>
      </c>
      <c r="BK29" s="247">
        <f>IFERROR(((+'Sim_Dm_MIP(IxI)'!BK29/'MIP(IxI)_TFEVP'!BK29)-1)*100,0)</f>
        <v>9.7699626167013776E-13</v>
      </c>
      <c r="BL29" s="247">
        <f>IFERROR(((+'Sim_Dm_MIP(IxI)'!BL29/'MIP(IxI)_TFEVP'!BL29)-1)*100,0)</f>
        <v>2.2204460492503131E-13</v>
      </c>
      <c r="BM29" s="247">
        <f>IFERROR(((+'Sim_Dm_MIP(IxI)'!BM29/'MIP(IxI)_TFEVP'!BM29)-1)*100,0)</f>
        <v>-4.4408920985006262E-14</v>
      </c>
      <c r="BN29" s="247">
        <f>IFERROR(((+'Sim_Dm_MIP(IxI)'!BN29/'MIP(IxI)_TFEVP'!BN29)-1)*100,0)</f>
        <v>-5.3290705182007514E-13</v>
      </c>
      <c r="BO29" s="247">
        <f>IFERROR(((+'Sim_Dm_MIP(IxI)'!BO29/'MIP(IxI)_TFEVP'!BO29)-1)*100,0)</f>
        <v>-4.3298697960381105E-13</v>
      </c>
      <c r="BP29" s="247">
        <f>IFERROR(((+'Sim_Dm_MIP(IxI)'!BP29/'MIP(IxI)_TFEVP'!BP29)-1)*100,0)</f>
        <v>1.1102230246251565E-13</v>
      </c>
      <c r="BQ29" s="247">
        <f>IFERROR(((+'Sim_Dm_MIP(IxI)'!BQ29/'MIP(IxI)_TFEVP'!BQ29)-1)*100,0)</f>
        <v>-4.4408920985006262E-14</v>
      </c>
      <c r="BR29" s="247">
        <f>IFERROR(((+'Sim_Dm_MIP(IxI)'!BR29/'MIP(IxI)_TFEVP'!BR29)-1)*100,0)</f>
        <v>-6.6613381477509392E-14</v>
      </c>
      <c r="BS29" s="247">
        <f>IFERROR(((+'Sim_Dm_MIP(IxI)'!BS29/'MIP(IxI)_TFEVP'!BS29)-1)*100,0)</f>
        <v>4.8849813083506888E-13</v>
      </c>
      <c r="BT29" s="247">
        <f>IFERROR(((+'Sim_Dm_MIP(IxI)'!BT29/'MIP(IxI)_TFEVP'!BT29)-1)*100,0)</f>
        <v>-5.5511151231257827E-14</v>
      </c>
      <c r="BU29" s="247">
        <f>IFERROR(((+'Sim_Dm_MIP(IxI)'!BU29/'MIP(IxI)_TFEVP'!BU29)-1)*100,0)</f>
        <v>2.886579864025407E-13</v>
      </c>
      <c r="BV29" s="247">
        <f>IFERROR(((+'Sim_Dm_MIP(IxI)'!BV29/'MIP(IxI)_TFEVP'!BV29)-1)*100,0)</f>
        <v>3.3306690738754696E-13</v>
      </c>
      <c r="BW29" s="247">
        <f>IFERROR(((+'Sim_Dm_MIP(IxI)'!BW29/'MIP(IxI)_TFEVP'!BW29)-1)*100,0)</f>
        <v>-2.2204460492503131E-13</v>
      </c>
      <c r="BX29" s="247">
        <f>IFERROR(((+'Sim_Dm_MIP(IxI)'!BX29/'MIP(IxI)_TFEVP'!BX29)-1)*100,0)</f>
        <v>3.9968028886505635E-13</v>
      </c>
      <c r="BY29" s="247">
        <f>IFERROR(((+'Sim_Dm_MIP(IxI)'!BY29/'MIP(IxI)_TFEVP'!BY29)-1)*100,0)</f>
        <v>-1.7763568394002505E-13</v>
      </c>
      <c r="BZ29" s="247">
        <f>IFERROR(((+'Sim_Dm_MIP(IxI)'!BZ29/'MIP(IxI)_TFEVP'!BZ29)-1)*100,0)</f>
        <v>-3.3306690738754696E-14</v>
      </c>
      <c r="CA29" s="265">
        <f>IFERROR(((+'Sim_Dm_MIP(IxI)'!CA29/'MIP(IxI)_TFEVP'!CA29)-1)*100,0)</f>
        <v>0</v>
      </c>
      <c r="CB29" s="256">
        <f>IFERROR(((+'Sim_Dm_MIP(IxI)'!CB29/'MIP(IxI)_TFEVP'!CB29)-1)*100,0)</f>
        <v>-1.9984014443252818E-13</v>
      </c>
      <c r="CC29" s="246">
        <f>IFERROR(((+'Sim_Dm_MIP(IxI)'!CC29/'MIP(IxI)_TFEVP'!CC29)-1)*100,0)</f>
        <v>0</v>
      </c>
      <c r="CD29" s="247">
        <f>IFERROR(((+'Sim_Dm_MIP(IxI)'!CD29/'MIP(IxI)_TFEVP'!CD29)-1)*100,0)</f>
        <v>0</v>
      </c>
      <c r="CE29" s="247">
        <f>IFERROR(((+'Sim_Dm_MIP(IxI)'!CE29/'MIP(IxI)_TFEVP'!CE29)-1)*100,0)</f>
        <v>0</v>
      </c>
      <c r="CF29" s="247">
        <f>IFERROR(((+'Sim_Dm_MIP(IxI)'!CF29/'MIP(IxI)_TFEVP'!CF29)-1)*100,0)</f>
        <v>0</v>
      </c>
      <c r="CG29" s="247">
        <f>IFERROR(((+'Sim_Dm_MIP(IxI)'!CG29/'MIP(IxI)_TFEVP'!CG29)-1)*100,0)</f>
        <v>0</v>
      </c>
      <c r="CH29" s="248">
        <f>IFERROR(((+'Sim_Dm_MIP(IxI)'!CH29/'MIP(IxI)_TFEVP'!CH29)-1)*100,0)</f>
        <v>0</v>
      </c>
      <c r="CI29" s="279">
        <f>IFERROR(((+'Sim_Dm_MIP(IxI)'!CI29/'MIP(IxI)_TFEVP'!CI29)-1)*100,0)</f>
        <v>-2.1094237467877974E-13</v>
      </c>
    </row>
    <row r="30" spans="1:87" ht="19.5" x14ac:dyDescent="0.25">
      <c r="A30" s="30"/>
      <c r="B30" s="42" t="s">
        <v>21</v>
      </c>
      <c r="C30" s="43" t="s">
        <v>132</v>
      </c>
      <c r="D30" s="246">
        <f>IFERROR(((+'Sim_Dm_MIP(IxI)'!D30/'MIP(IxI)_TFEVP'!D30)-1)*100,0)</f>
        <v>-1.3322676295501878E-13</v>
      </c>
      <c r="E30" s="247">
        <f>IFERROR(((+'Sim_Dm_MIP(IxI)'!E30/'MIP(IxI)_TFEVP'!E30)-1)*100,0)</f>
        <v>2.2204460492503131E-14</v>
      </c>
      <c r="F30" s="247">
        <f>IFERROR(((+'Sim_Dm_MIP(IxI)'!F30/'MIP(IxI)_TFEVP'!F30)-1)*100,0)</f>
        <v>-2.3314683517128287E-13</v>
      </c>
      <c r="G30" s="247">
        <f>IFERROR(((+'Sim_Dm_MIP(IxI)'!G30/'MIP(IxI)_TFEVP'!G30)-1)*100,0)</f>
        <v>1.9984014443252818E-13</v>
      </c>
      <c r="H30" s="247">
        <f>IFERROR(((+'Sim_Dm_MIP(IxI)'!H30/'MIP(IxI)_TFEVP'!H30)-1)*100,0)</f>
        <v>-5.5511151231257827E-14</v>
      </c>
      <c r="I30" s="247">
        <f>IFERROR(((+'Sim_Dm_MIP(IxI)'!I30/'MIP(IxI)_TFEVP'!I30)-1)*100,0)</f>
        <v>-7.5495165674510645E-13</v>
      </c>
      <c r="J30" s="247">
        <f>IFERROR(((+'Sim_Dm_MIP(IxI)'!J30/'MIP(IxI)_TFEVP'!J30)-1)*100,0)</f>
        <v>5.773159728050814E-13</v>
      </c>
      <c r="K30" s="247">
        <f>IFERROR(((+'Sim_Dm_MIP(IxI)'!K30/'MIP(IxI)_TFEVP'!K30)-1)*100,0)</f>
        <v>-7.7715611723760958E-14</v>
      </c>
      <c r="L30" s="247">
        <f>IFERROR(((+'Sim_Dm_MIP(IxI)'!L30/'MIP(IxI)_TFEVP'!L30)-1)*100,0)</f>
        <v>-9.9920072216264089E-14</v>
      </c>
      <c r="M30" s="247">
        <f>IFERROR(((+'Sim_Dm_MIP(IxI)'!M30/'MIP(IxI)_TFEVP'!M30)-1)*100,0)</f>
        <v>1.7763568394002505E-13</v>
      </c>
      <c r="N30" s="247">
        <f>IFERROR(((+'Sim_Dm_MIP(IxI)'!N30/'MIP(IxI)_TFEVP'!N30)-1)*100,0)</f>
        <v>0</v>
      </c>
      <c r="O30" s="247">
        <f>IFERROR(((+'Sim_Dm_MIP(IxI)'!O30/'MIP(IxI)_TFEVP'!O30)-1)*100,0)</f>
        <v>1.9984014443252818E-13</v>
      </c>
      <c r="P30" s="247">
        <f>IFERROR(((+'Sim_Dm_MIP(IxI)'!P30/'MIP(IxI)_TFEVP'!P30)-1)*100,0)</f>
        <v>-4.4408920985006262E-14</v>
      </c>
      <c r="Q30" s="247">
        <f>IFERROR(((+'Sim_Dm_MIP(IxI)'!Q30/'MIP(IxI)_TFEVP'!Q30)-1)*100,0)</f>
        <v>3.5527136788005009E-13</v>
      </c>
      <c r="R30" s="247">
        <f>IFERROR(((+'Sim_Dm_MIP(IxI)'!R30/'MIP(IxI)_TFEVP'!R30)-1)*100,0)</f>
        <v>-1.2212453270876722E-13</v>
      </c>
      <c r="S30" s="247">
        <f>IFERROR(((+'Sim_Dm_MIP(IxI)'!S30/'MIP(IxI)_TFEVP'!S30)-1)*100,0)</f>
        <v>4.8849813083506888E-13</v>
      </c>
      <c r="T30" s="247">
        <f>IFERROR(((+'Sim_Dm_MIP(IxI)'!T30/'MIP(IxI)_TFEVP'!T30)-1)*100,0)</f>
        <v>-1.1102230246251565E-14</v>
      </c>
      <c r="U30" s="247">
        <f>IFERROR(((+'Sim_Dm_MIP(IxI)'!U30/'MIP(IxI)_TFEVP'!U30)-1)*100,0)</f>
        <v>3.5527136788005009E-13</v>
      </c>
      <c r="V30" s="247">
        <f>IFERROR(((+'Sim_Dm_MIP(IxI)'!V30/'MIP(IxI)_TFEVP'!V30)-1)*100,0)</f>
        <v>-3.4416913763379853E-13</v>
      </c>
      <c r="W30" s="247">
        <f>IFERROR(((+'Sim_Dm_MIP(IxI)'!W30/'MIP(IxI)_TFEVP'!W30)-1)*100,0)</f>
        <v>5.773159728050814E-13</v>
      </c>
      <c r="X30" s="247">
        <f>IFERROR(((+'Sim_Dm_MIP(IxI)'!X30/'MIP(IxI)_TFEVP'!X30)-1)*100,0)</f>
        <v>-1.2212453270876722E-13</v>
      </c>
      <c r="Y30" s="247">
        <f>IFERROR(((+'Sim_Dm_MIP(IxI)'!Y30/'MIP(IxI)_TFEVP'!Y30)-1)*100,0)</f>
        <v>-6.7723604502134549E-13</v>
      </c>
      <c r="Z30" s="247">
        <f>IFERROR(((+'Sim_Dm_MIP(IxI)'!Z30/'MIP(IxI)_TFEVP'!Z30)-1)*100,0)</f>
        <v>4.4408920985006262E-14</v>
      </c>
      <c r="AA30" s="247">
        <f>IFERROR(((+'Sim_Dm_MIP(IxI)'!AA30/'MIP(IxI)_TFEVP'!AA30)-1)*100,0)</f>
        <v>8.8817841970012523E-14</v>
      </c>
      <c r="AB30" s="247">
        <f>IFERROR(((+'Sim_Dm_MIP(IxI)'!AB30/'MIP(IxI)_TFEVP'!AB30)-1)*100,0)</f>
        <v>-1.3322676295501878E-13</v>
      </c>
      <c r="AC30" s="247">
        <f>IFERROR(((+'Sim_Dm_MIP(IxI)'!AC30/'MIP(IxI)_TFEVP'!AC30)-1)*100,0)</f>
        <v>4.4408920985006262E-13</v>
      </c>
      <c r="AD30" s="247">
        <f>IFERROR(((+'Sim_Dm_MIP(IxI)'!AD30/'MIP(IxI)_TFEVP'!AD30)-1)*100,0)</f>
        <v>2.886579864025407E-13</v>
      </c>
      <c r="AE30" s="247">
        <f>IFERROR(((+'Sim_Dm_MIP(IxI)'!AE30/'MIP(IxI)_TFEVP'!AE30)-1)*100,0)</f>
        <v>2.2204460492503131E-14</v>
      </c>
      <c r="AF30" s="247">
        <f>IFERROR(((+'Sim_Dm_MIP(IxI)'!AF30/'MIP(IxI)_TFEVP'!AF30)-1)*100,0)</f>
        <v>2.4424906541753444E-13</v>
      </c>
      <c r="AG30" s="247">
        <f>IFERROR(((+'Sim_Dm_MIP(IxI)'!AG30/'MIP(IxI)_TFEVP'!AG30)-1)*100,0)</f>
        <v>-3.9968028886505635E-13</v>
      </c>
      <c r="AH30" s="247">
        <f>IFERROR(((+'Sim_Dm_MIP(IxI)'!AH30/'MIP(IxI)_TFEVP'!AH30)-1)*100,0)</f>
        <v>-1.5543122344752192E-13</v>
      </c>
      <c r="AI30" s="247">
        <f>IFERROR(((+'Sim_Dm_MIP(IxI)'!AI30/'MIP(IxI)_TFEVP'!AI30)-1)*100,0)</f>
        <v>0</v>
      </c>
      <c r="AJ30" s="247">
        <f>IFERROR(((+'Sim_Dm_MIP(IxI)'!AJ30/'MIP(IxI)_TFEVP'!AJ30)-1)*100,0)</f>
        <v>0</v>
      </c>
      <c r="AK30" s="247">
        <f>IFERROR(((+'Sim_Dm_MIP(IxI)'!AK30/'MIP(IxI)_TFEVP'!AK30)-1)*100,0)</f>
        <v>6.6613381477509392E-14</v>
      </c>
      <c r="AL30" s="247">
        <f>IFERROR(((+'Sim_Dm_MIP(IxI)'!AL30/'MIP(IxI)_TFEVP'!AL30)-1)*100,0)</f>
        <v>0</v>
      </c>
      <c r="AM30" s="247">
        <f>IFERROR(((+'Sim_Dm_MIP(IxI)'!AM30/'MIP(IxI)_TFEVP'!AM30)-1)*100,0)</f>
        <v>-1.2212453270876722E-13</v>
      </c>
      <c r="AN30" s="247">
        <f>IFERROR(((+'Sim_Dm_MIP(IxI)'!AN30/'MIP(IxI)_TFEVP'!AN30)-1)*100,0)</f>
        <v>1.5543122344752192E-13</v>
      </c>
      <c r="AO30" s="247">
        <f>IFERROR(((+'Sim_Dm_MIP(IxI)'!AO30/'MIP(IxI)_TFEVP'!AO30)-1)*100,0)</f>
        <v>1.5543122344752192E-13</v>
      </c>
      <c r="AP30" s="247">
        <f>IFERROR(((+'Sim_Dm_MIP(IxI)'!AP30/'MIP(IxI)_TFEVP'!AP30)-1)*100,0)</f>
        <v>3.7747582837255322E-13</v>
      </c>
      <c r="AQ30" s="247">
        <f>IFERROR(((+'Sim_Dm_MIP(IxI)'!AQ30/'MIP(IxI)_TFEVP'!AQ30)-1)*100,0)</f>
        <v>2.2204460492503131E-13</v>
      </c>
      <c r="AR30" s="247">
        <f>IFERROR(((+'Sim_Dm_MIP(IxI)'!AR30/'MIP(IxI)_TFEVP'!AR30)-1)*100,0)</f>
        <v>-4.2188474935755949E-13</v>
      </c>
      <c r="AS30" s="247">
        <f>IFERROR(((+'Sim_Dm_MIP(IxI)'!AS30/'MIP(IxI)_TFEVP'!AS30)-1)*100,0)</f>
        <v>4.4408920985006262E-13</v>
      </c>
      <c r="AT30" s="247">
        <f>IFERROR(((+'Sim_Dm_MIP(IxI)'!AT30/'MIP(IxI)_TFEVP'!AT30)-1)*100,0)</f>
        <v>4.4408920985006262E-14</v>
      </c>
      <c r="AU30" s="247">
        <f>IFERROR(((+'Sim_Dm_MIP(IxI)'!AU30/'MIP(IxI)_TFEVP'!AU30)-1)*100,0)</f>
        <v>-1.1102230246251565E-13</v>
      </c>
      <c r="AV30" s="247">
        <f>IFERROR(((+'Sim_Dm_MIP(IxI)'!AV30/'MIP(IxI)_TFEVP'!AV30)-1)*100,0)</f>
        <v>1.1102230246251565E-13</v>
      </c>
      <c r="AW30" s="247">
        <f>IFERROR(((+'Sim_Dm_MIP(IxI)'!AW30/'MIP(IxI)_TFEVP'!AW30)-1)*100,0)</f>
        <v>-8.8817841970012523E-14</v>
      </c>
      <c r="AX30" s="247">
        <f>IFERROR(((+'Sim_Dm_MIP(IxI)'!AX30/'MIP(IxI)_TFEVP'!AX30)-1)*100,0)</f>
        <v>5.3290705182007514E-13</v>
      </c>
      <c r="AY30" s="247">
        <f>IFERROR(((+'Sim_Dm_MIP(IxI)'!AY30/'MIP(IxI)_TFEVP'!AY30)-1)*100,0)</f>
        <v>1.1102230246251565E-13</v>
      </c>
      <c r="AZ30" s="247">
        <f>IFERROR(((+'Sim_Dm_MIP(IxI)'!AZ30/'MIP(IxI)_TFEVP'!AZ30)-1)*100,0)</f>
        <v>6.6613381477509392E-14</v>
      </c>
      <c r="BA30" s="247">
        <f>IFERROR(((+'Sim_Dm_MIP(IxI)'!BA30/'MIP(IxI)_TFEVP'!BA30)-1)*100,0)</f>
        <v>5.773159728050814E-13</v>
      </c>
      <c r="BB30" s="247">
        <f>IFERROR(((+'Sim_Dm_MIP(IxI)'!BB30/'MIP(IxI)_TFEVP'!BB30)-1)*100,0)</f>
        <v>8.8817841970012523E-14</v>
      </c>
      <c r="BC30" s="247">
        <f>IFERROR(((+'Sim_Dm_MIP(IxI)'!BC30/'MIP(IxI)_TFEVP'!BC30)-1)*100,0)</f>
        <v>-1.8873791418627661E-13</v>
      </c>
      <c r="BD30" s="247">
        <f>IFERROR(((+'Sim_Dm_MIP(IxI)'!BD30/'MIP(IxI)_TFEVP'!BD30)-1)*100,0)</f>
        <v>1.9984014443252818E-13</v>
      </c>
      <c r="BE30" s="247">
        <f>IFERROR(((+'Sim_Dm_MIP(IxI)'!BE30/'MIP(IxI)_TFEVP'!BE30)-1)*100,0)</f>
        <v>1.7763568394002505E-13</v>
      </c>
      <c r="BF30" s="247">
        <f>IFERROR(((+'Sim_Dm_MIP(IxI)'!BF30/'MIP(IxI)_TFEVP'!BF30)-1)*100,0)</f>
        <v>1.3322676295501878E-13</v>
      </c>
      <c r="BG30" s="247">
        <f>IFERROR(((+'Sim_Dm_MIP(IxI)'!BG30/'MIP(IxI)_TFEVP'!BG30)-1)*100,0)</f>
        <v>6.6613381477509392E-14</v>
      </c>
      <c r="BH30" s="247">
        <f>IFERROR(((+'Sim_Dm_MIP(IxI)'!BH30/'MIP(IxI)_TFEVP'!BH30)-1)*100,0)</f>
        <v>-2.2204460492503131E-13</v>
      </c>
      <c r="BI30" s="247">
        <f>IFERROR(((+'Sim_Dm_MIP(IxI)'!BI30/'MIP(IxI)_TFEVP'!BI30)-1)*100,0)</f>
        <v>1.3322676295501878E-13</v>
      </c>
      <c r="BJ30" s="247">
        <f>IFERROR(((+'Sim_Dm_MIP(IxI)'!BJ30/'MIP(IxI)_TFEVP'!BJ30)-1)*100,0)</f>
        <v>-5.5511151231257827E-14</v>
      </c>
      <c r="BK30" s="247">
        <f>IFERROR(((+'Sim_Dm_MIP(IxI)'!BK30/'MIP(IxI)_TFEVP'!BK30)-1)*100,0)</f>
        <v>1.1102230246251565E-13</v>
      </c>
      <c r="BL30" s="247">
        <f>IFERROR(((+'Sim_Dm_MIP(IxI)'!BL30/'MIP(IxI)_TFEVP'!BL30)-1)*100,0)</f>
        <v>1.9984014443252818E-13</v>
      </c>
      <c r="BM30" s="247">
        <f>IFERROR(((+'Sim_Dm_MIP(IxI)'!BM30/'MIP(IxI)_TFEVP'!BM30)-1)*100,0)</f>
        <v>0</v>
      </c>
      <c r="BN30" s="247">
        <f>IFERROR(((+'Sim_Dm_MIP(IxI)'!BN30/'MIP(IxI)_TFEVP'!BN30)-1)*100,0)</f>
        <v>-3.8857805861880479E-13</v>
      </c>
      <c r="BO30" s="247">
        <f>IFERROR(((+'Sim_Dm_MIP(IxI)'!BO30/'MIP(IxI)_TFEVP'!BO30)-1)*100,0)</f>
        <v>-2.4424906541753444E-13</v>
      </c>
      <c r="BP30" s="247">
        <f>IFERROR(((+'Sim_Dm_MIP(IxI)'!BP30/'MIP(IxI)_TFEVP'!BP30)-1)*100,0)</f>
        <v>-1.1102230246251565E-14</v>
      </c>
      <c r="BQ30" s="247">
        <f>IFERROR(((+'Sim_Dm_MIP(IxI)'!BQ30/'MIP(IxI)_TFEVP'!BQ30)-1)*100,0)</f>
        <v>-4.3298697960381105E-13</v>
      </c>
      <c r="BR30" s="247">
        <f>IFERROR(((+'Sim_Dm_MIP(IxI)'!BR30/'MIP(IxI)_TFEVP'!BR30)-1)*100,0)</f>
        <v>-1.5543122344752192E-13</v>
      </c>
      <c r="BS30" s="247">
        <f>IFERROR(((+'Sim_Dm_MIP(IxI)'!BS30/'MIP(IxI)_TFEVP'!BS30)-1)*100,0)</f>
        <v>4.8849813083506888E-13</v>
      </c>
      <c r="BT30" s="247">
        <f>IFERROR(((+'Sim_Dm_MIP(IxI)'!BT30/'MIP(IxI)_TFEVP'!BT30)-1)*100,0)</f>
        <v>0</v>
      </c>
      <c r="BU30" s="247">
        <f>IFERROR(((+'Sim_Dm_MIP(IxI)'!BU30/'MIP(IxI)_TFEVP'!BU30)-1)*100,0)</f>
        <v>1.5543122344752192E-13</v>
      </c>
      <c r="BV30" s="247">
        <f>IFERROR(((+'Sim_Dm_MIP(IxI)'!BV30/'MIP(IxI)_TFEVP'!BV30)-1)*100,0)</f>
        <v>6.6613381477509392E-14</v>
      </c>
      <c r="BW30" s="247">
        <f>IFERROR(((+'Sim_Dm_MIP(IxI)'!BW30/'MIP(IxI)_TFEVP'!BW30)-1)*100,0)</f>
        <v>8.8817841970012523E-14</v>
      </c>
      <c r="BX30" s="247">
        <f>IFERROR(((+'Sim_Dm_MIP(IxI)'!BX30/'MIP(IxI)_TFEVP'!BX30)-1)*100,0)</f>
        <v>1.7763568394002505E-13</v>
      </c>
      <c r="BY30" s="247">
        <f>IFERROR(((+'Sim_Dm_MIP(IxI)'!BY30/'MIP(IxI)_TFEVP'!BY30)-1)*100,0)</f>
        <v>3.7747582837255322E-13</v>
      </c>
      <c r="BZ30" s="247">
        <f>IFERROR(((+'Sim_Dm_MIP(IxI)'!BZ30/'MIP(IxI)_TFEVP'!BZ30)-1)*100,0)</f>
        <v>-3.3306690738754696E-14</v>
      </c>
      <c r="CA30" s="265">
        <f>IFERROR(((+'Sim_Dm_MIP(IxI)'!CA30/'MIP(IxI)_TFEVP'!CA30)-1)*100,0)</f>
        <v>0</v>
      </c>
      <c r="CB30" s="256">
        <f>IFERROR(((+'Sim_Dm_MIP(IxI)'!CB30/'MIP(IxI)_TFEVP'!CB30)-1)*100,0)</f>
        <v>-3.5527136788005009E-13</v>
      </c>
      <c r="CC30" s="246">
        <f>IFERROR(((+'Sim_Dm_MIP(IxI)'!CC30/'MIP(IxI)_TFEVP'!CC30)-1)*100,0)</f>
        <v>0</v>
      </c>
      <c r="CD30" s="247">
        <f>IFERROR(((+'Sim_Dm_MIP(IxI)'!CD30/'MIP(IxI)_TFEVP'!CD30)-1)*100,0)</f>
        <v>0</v>
      </c>
      <c r="CE30" s="247">
        <f>IFERROR(((+'Sim_Dm_MIP(IxI)'!CE30/'MIP(IxI)_TFEVP'!CE30)-1)*100,0)</f>
        <v>0</v>
      </c>
      <c r="CF30" s="247">
        <f>IFERROR(((+'Sim_Dm_MIP(IxI)'!CF30/'MIP(IxI)_TFEVP'!CF30)-1)*100,0)</f>
        <v>0</v>
      </c>
      <c r="CG30" s="247">
        <f>IFERROR(((+'Sim_Dm_MIP(IxI)'!CG30/'MIP(IxI)_TFEVP'!CG30)-1)*100,0)</f>
        <v>0</v>
      </c>
      <c r="CH30" s="248">
        <f>IFERROR(((+'Sim_Dm_MIP(IxI)'!CH30/'MIP(IxI)_TFEVP'!CH30)-1)*100,0)</f>
        <v>0</v>
      </c>
      <c r="CI30" s="279">
        <f>IFERROR(((+'Sim_Dm_MIP(IxI)'!CI30/'MIP(IxI)_TFEVP'!CI30)-1)*100,0)</f>
        <v>-9.9920072216264089E-14</v>
      </c>
    </row>
    <row r="31" spans="1:87" ht="19.5" x14ac:dyDescent="0.25">
      <c r="A31" s="30"/>
      <c r="B31" s="42" t="s">
        <v>22</v>
      </c>
      <c r="C31" s="43" t="s">
        <v>133</v>
      </c>
      <c r="D31" s="246">
        <f>IFERROR(((+'Sim_Dm_MIP(IxI)'!D31/'MIP(IxI)_TFEVP'!D31)-1)*100,0)</f>
        <v>-4.4408920985006262E-14</v>
      </c>
      <c r="E31" s="247">
        <f>IFERROR(((+'Sim_Dm_MIP(IxI)'!E31/'MIP(IxI)_TFEVP'!E31)-1)*100,0)</f>
        <v>-2.2204460492503131E-13</v>
      </c>
      <c r="F31" s="247">
        <f>IFERROR(((+'Sim_Dm_MIP(IxI)'!F31/'MIP(IxI)_TFEVP'!F31)-1)*100,0)</f>
        <v>-9.9920072216264089E-14</v>
      </c>
      <c r="G31" s="247">
        <f>IFERROR(((+'Sim_Dm_MIP(IxI)'!G31/'MIP(IxI)_TFEVP'!G31)-1)*100,0)</f>
        <v>-2.2204460492503131E-14</v>
      </c>
      <c r="H31" s="247">
        <f>IFERROR(((+'Sim_Dm_MIP(IxI)'!H31/'MIP(IxI)_TFEVP'!H31)-1)*100,0)</f>
        <v>1.5543122344752192E-13</v>
      </c>
      <c r="I31" s="247">
        <f>IFERROR(((+'Sim_Dm_MIP(IxI)'!I31/'MIP(IxI)_TFEVP'!I31)-1)*100,0)</f>
        <v>-4.7739590058881731E-13</v>
      </c>
      <c r="J31" s="247">
        <f>IFERROR(((+'Sim_Dm_MIP(IxI)'!J31/'MIP(IxI)_TFEVP'!J31)-1)*100,0)</f>
        <v>5.9952043329758453E-13</v>
      </c>
      <c r="K31" s="247">
        <f>IFERROR(((+'Sim_Dm_MIP(IxI)'!K31/'MIP(IxI)_TFEVP'!K31)-1)*100,0)</f>
        <v>4.4408920985006262E-14</v>
      </c>
      <c r="L31" s="247">
        <f>IFERROR(((+'Sim_Dm_MIP(IxI)'!L31/'MIP(IxI)_TFEVP'!L31)-1)*100,0)</f>
        <v>-1.5543122344752192E-13</v>
      </c>
      <c r="M31" s="247">
        <f>IFERROR(((+'Sim_Dm_MIP(IxI)'!M31/'MIP(IxI)_TFEVP'!M31)-1)*100,0)</f>
        <v>3.1086244689504383E-13</v>
      </c>
      <c r="N31" s="247">
        <f>IFERROR(((+'Sim_Dm_MIP(IxI)'!N31/'MIP(IxI)_TFEVP'!N31)-1)*100,0)</f>
        <v>2.6645352591003757E-13</v>
      </c>
      <c r="O31" s="247">
        <f>IFERROR(((+'Sim_Dm_MIP(IxI)'!O31/'MIP(IxI)_TFEVP'!O31)-1)*100,0)</f>
        <v>2.6645352591003757E-13</v>
      </c>
      <c r="P31" s="247">
        <f>IFERROR(((+'Sim_Dm_MIP(IxI)'!P31/'MIP(IxI)_TFEVP'!P31)-1)*100,0)</f>
        <v>1.7763568394002505E-13</v>
      </c>
      <c r="Q31" s="247">
        <f>IFERROR(((+'Sim_Dm_MIP(IxI)'!Q31/'MIP(IxI)_TFEVP'!Q31)-1)*100,0)</f>
        <v>5.3290705182007514E-13</v>
      </c>
      <c r="R31" s="247">
        <f>IFERROR(((+'Sim_Dm_MIP(IxI)'!R31/'MIP(IxI)_TFEVP'!R31)-1)*100,0)</f>
        <v>1.7763568394002505E-13</v>
      </c>
      <c r="S31" s="247">
        <f>IFERROR(((+'Sim_Dm_MIP(IxI)'!S31/'MIP(IxI)_TFEVP'!S31)-1)*100,0)</f>
        <v>1.9984014443252818E-13</v>
      </c>
      <c r="T31" s="247">
        <f>IFERROR(((+'Sim_Dm_MIP(IxI)'!T31/'MIP(IxI)_TFEVP'!T31)-1)*100,0)</f>
        <v>-2.6645352591003757E-13</v>
      </c>
      <c r="U31" s="247">
        <f>IFERROR(((+'Sim_Dm_MIP(IxI)'!U31/'MIP(IxI)_TFEVP'!U31)-1)*100,0)</f>
        <v>2.2204460492503131E-13</v>
      </c>
      <c r="V31" s="247">
        <f>IFERROR(((+'Sim_Dm_MIP(IxI)'!V31/'MIP(IxI)_TFEVP'!V31)-1)*100,0)</f>
        <v>-6.3282712403633923E-13</v>
      </c>
      <c r="W31" s="247">
        <f>IFERROR(((+'Sim_Dm_MIP(IxI)'!W31/'MIP(IxI)_TFEVP'!W31)-1)*100,0)</f>
        <v>5.3290705182007514E-13</v>
      </c>
      <c r="X31" s="247">
        <f>IFERROR(((+'Sim_Dm_MIP(IxI)'!X31/'MIP(IxI)_TFEVP'!X31)-1)*100,0)</f>
        <v>-8.8817841970012523E-14</v>
      </c>
      <c r="Y31" s="247">
        <f>IFERROR(((+'Sim_Dm_MIP(IxI)'!Y31/'MIP(IxI)_TFEVP'!Y31)-1)*100,0)</f>
        <v>-6.5503158452884236E-13</v>
      </c>
      <c r="Z31" s="247">
        <f>IFERROR(((+'Sim_Dm_MIP(IxI)'!Z31/'MIP(IxI)_TFEVP'!Z31)-1)*100,0)</f>
        <v>1.3322676295501878E-13</v>
      </c>
      <c r="AA31" s="247">
        <f>IFERROR(((+'Sim_Dm_MIP(IxI)'!AA31/'MIP(IxI)_TFEVP'!AA31)-1)*100,0)</f>
        <v>2.2204460492503131E-14</v>
      </c>
      <c r="AB31" s="247">
        <f>IFERROR(((+'Sim_Dm_MIP(IxI)'!AB31/'MIP(IxI)_TFEVP'!AB31)-1)*100,0)</f>
        <v>-2.4424906541753444E-13</v>
      </c>
      <c r="AC31" s="247">
        <f>IFERROR(((+'Sim_Dm_MIP(IxI)'!AC31/'MIP(IxI)_TFEVP'!AC31)-1)*100,0)</f>
        <v>3.1086244689504383E-13</v>
      </c>
      <c r="AD31" s="247">
        <f>IFERROR(((+'Sim_Dm_MIP(IxI)'!AD31/'MIP(IxI)_TFEVP'!AD31)-1)*100,0)</f>
        <v>1.3322676295501878E-13</v>
      </c>
      <c r="AE31" s="247">
        <f>IFERROR(((+'Sim_Dm_MIP(IxI)'!AE31/'MIP(IxI)_TFEVP'!AE31)-1)*100,0)</f>
        <v>-1.3322676295501878E-13</v>
      </c>
      <c r="AF31" s="247">
        <f>IFERROR(((+'Sim_Dm_MIP(IxI)'!AF31/'MIP(IxI)_TFEVP'!AF31)-1)*100,0)</f>
        <v>1.3322676295501878E-13</v>
      </c>
      <c r="AG31" s="247">
        <f>IFERROR(((+'Sim_Dm_MIP(IxI)'!AG31/'MIP(IxI)_TFEVP'!AG31)-1)*100,0)</f>
        <v>-6.4392935428259079E-13</v>
      </c>
      <c r="AH31" s="247">
        <f>IFERROR(((+'Sim_Dm_MIP(IxI)'!AH31/'MIP(IxI)_TFEVP'!AH31)-1)*100,0)</f>
        <v>-2.2204460492503131E-14</v>
      </c>
      <c r="AI31" s="247">
        <f>IFERROR(((+'Sim_Dm_MIP(IxI)'!AI31/'MIP(IxI)_TFEVP'!AI31)-1)*100,0)</f>
        <v>-1.7763568394002505E-13</v>
      </c>
      <c r="AJ31" s="247">
        <f>IFERROR(((+'Sim_Dm_MIP(IxI)'!AJ31/'MIP(IxI)_TFEVP'!AJ31)-1)*100,0)</f>
        <v>0</v>
      </c>
      <c r="AK31" s="247">
        <f>IFERROR(((+'Sim_Dm_MIP(IxI)'!AK31/'MIP(IxI)_TFEVP'!AK31)-1)*100,0)</f>
        <v>2.2204460492503131E-14</v>
      </c>
      <c r="AL31" s="247">
        <f>IFERROR(((+'Sim_Dm_MIP(IxI)'!AL31/'MIP(IxI)_TFEVP'!AL31)-1)*100,0)</f>
        <v>-4.4408920985006262E-14</v>
      </c>
      <c r="AM31" s="247">
        <f>IFERROR(((+'Sim_Dm_MIP(IxI)'!AM31/'MIP(IxI)_TFEVP'!AM31)-1)*100,0)</f>
        <v>-2.9976021664879227E-13</v>
      </c>
      <c r="AN31" s="247">
        <f>IFERROR(((+'Sim_Dm_MIP(IxI)'!AN31/'MIP(IxI)_TFEVP'!AN31)-1)*100,0)</f>
        <v>-2.1094237467877974E-13</v>
      </c>
      <c r="AO31" s="247">
        <f>IFERROR(((+'Sim_Dm_MIP(IxI)'!AO31/'MIP(IxI)_TFEVP'!AO31)-1)*100,0)</f>
        <v>5.1070259132757201E-13</v>
      </c>
      <c r="AP31" s="247">
        <f>IFERROR(((+'Sim_Dm_MIP(IxI)'!AP31/'MIP(IxI)_TFEVP'!AP31)-1)*100,0)</f>
        <v>1.5543122344752192E-13</v>
      </c>
      <c r="AQ31" s="247">
        <f>IFERROR(((+'Sim_Dm_MIP(IxI)'!AQ31/'MIP(IxI)_TFEVP'!AQ31)-1)*100,0)</f>
        <v>3.5527136788005009E-13</v>
      </c>
      <c r="AR31" s="247">
        <f>IFERROR(((+'Sim_Dm_MIP(IxI)'!AR31/'MIP(IxI)_TFEVP'!AR31)-1)*100,0)</f>
        <v>2.4424906541753444E-13</v>
      </c>
      <c r="AS31" s="247">
        <f>IFERROR(((+'Sim_Dm_MIP(IxI)'!AS31/'MIP(IxI)_TFEVP'!AS31)-1)*100,0)</f>
        <v>-1.2212453270876722E-13</v>
      </c>
      <c r="AT31" s="247">
        <f>IFERROR(((+'Sim_Dm_MIP(IxI)'!AT31/'MIP(IxI)_TFEVP'!AT31)-1)*100,0)</f>
        <v>-2.886579864025407E-13</v>
      </c>
      <c r="AU31" s="247">
        <f>IFERROR(((+'Sim_Dm_MIP(IxI)'!AU31/'MIP(IxI)_TFEVP'!AU31)-1)*100,0)</f>
        <v>-2.7755575615628914E-13</v>
      </c>
      <c r="AV31" s="247">
        <f>IFERROR(((+'Sim_Dm_MIP(IxI)'!AV31/'MIP(IxI)_TFEVP'!AV31)-1)*100,0)</f>
        <v>3.7747582837255322E-13</v>
      </c>
      <c r="AW31" s="247">
        <f>IFERROR(((+'Sim_Dm_MIP(IxI)'!AW31/'MIP(IxI)_TFEVP'!AW31)-1)*100,0)</f>
        <v>-1.4432899320127035E-13</v>
      </c>
      <c r="AX31" s="247">
        <f>IFERROR(((+'Sim_Dm_MIP(IxI)'!AX31/'MIP(IxI)_TFEVP'!AX31)-1)*100,0)</f>
        <v>6.2172489379008766E-13</v>
      </c>
      <c r="AY31" s="247">
        <f>IFERROR(((+'Sim_Dm_MIP(IxI)'!AY31/'MIP(IxI)_TFEVP'!AY31)-1)*100,0)</f>
        <v>-2.3314683517128287E-13</v>
      </c>
      <c r="AZ31" s="247">
        <f>IFERROR(((+'Sim_Dm_MIP(IxI)'!AZ31/'MIP(IxI)_TFEVP'!AZ31)-1)*100,0)</f>
        <v>2.6645352591003757E-13</v>
      </c>
      <c r="BA31" s="247">
        <f>IFERROR(((+'Sim_Dm_MIP(IxI)'!BA31/'MIP(IxI)_TFEVP'!BA31)-1)*100,0)</f>
        <v>1.9984014443252818E-13</v>
      </c>
      <c r="BB31" s="247">
        <f>IFERROR(((+'Sim_Dm_MIP(IxI)'!BB31/'MIP(IxI)_TFEVP'!BB31)-1)*100,0)</f>
        <v>-1.7763568394002505E-13</v>
      </c>
      <c r="BC31" s="247">
        <f>IFERROR(((+'Sim_Dm_MIP(IxI)'!BC31/'MIP(IxI)_TFEVP'!BC31)-1)*100,0)</f>
        <v>-4.1078251911130792E-13</v>
      </c>
      <c r="BD31" s="247">
        <f>IFERROR(((+'Sim_Dm_MIP(IxI)'!BD31/'MIP(IxI)_TFEVP'!BD31)-1)*100,0)</f>
        <v>1.7763568394002505E-13</v>
      </c>
      <c r="BE31" s="247">
        <f>IFERROR(((+'Sim_Dm_MIP(IxI)'!BE31/'MIP(IxI)_TFEVP'!BE31)-1)*100,0)</f>
        <v>-2.886579864025407E-13</v>
      </c>
      <c r="BF31" s="247">
        <f>IFERROR(((+'Sim_Dm_MIP(IxI)'!BF31/'MIP(IxI)_TFEVP'!BF31)-1)*100,0)</f>
        <v>4.4408920985006262E-13</v>
      </c>
      <c r="BG31" s="247">
        <f>IFERROR(((+'Sim_Dm_MIP(IxI)'!BG31/'MIP(IxI)_TFEVP'!BG31)-1)*100,0)</f>
        <v>-3.1086244689504383E-13</v>
      </c>
      <c r="BH31" s="247">
        <f>IFERROR(((+'Sim_Dm_MIP(IxI)'!BH31/'MIP(IxI)_TFEVP'!BH31)-1)*100,0)</f>
        <v>2.2204460492503131E-14</v>
      </c>
      <c r="BI31" s="247">
        <f>IFERROR(((+'Sim_Dm_MIP(IxI)'!BI31/'MIP(IxI)_TFEVP'!BI31)-1)*100,0)</f>
        <v>-5.1070259132757201E-13</v>
      </c>
      <c r="BJ31" s="247">
        <f>IFERROR(((+'Sim_Dm_MIP(IxI)'!BJ31/'MIP(IxI)_TFEVP'!BJ31)-1)*100,0)</f>
        <v>-2.2204460492503131E-14</v>
      </c>
      <c r="BK31" s="247">
        <f>IFERROR(((+'Sim_Dm_MIP(IxI)'!BK31/'MIP(IxI)_TFEVP'!BK31)-1)*100,0)</f>
        <v>4.4408920985006262E-13</v>
      </c>
      <c r="BL31" s="247">
        <f>IFERROR(((+'Sim_Dm_MIP(IxI)'!BL31/'MIP(IxI)_TFEVP'!BL31)-1)*100,0)</f>
        <v>4.6629367034256575E-13</v>
      </c>
      <c r="BM31" s="247">
        <f>IFERROR(((+'Sim_Dm_MIP(IxI)'!BM31/'MIP(IxI)_TFEVP'!BM31)-1)*100,0)</f>
        <v>8.8817841970012523E-14</v>
      </c>
      <c r="BN31" s="247">
        <f>IFERROR(((+'Sim_Dm_MIP(IxI)'!BN31/'MIP(IxI)_TFEVP'!BN31)-1)*100,0)</f>
        <v>-1.1102230246251565E-13</v>
      </c>
      <c r="BO31" s="247">
        <f>IFERROR(((+'Sim_Dm_MIP(IxI)'!BO31/'MIP(IxI)_TFEVP'!BO31)-1)*100,0)</f>
        <v>3.9968028886505635E-13</v>
      </c>
      <c r="BP31" s="247">
        <f>IFERROR(((+'Sim_Dm_MIP(IxI)'!BP31/'MIP(IxI)_TFEVP'!BP31)-1)*100,0)</f>
        <v>-8.8817841970012523E-14</v>
      </c>
      <c r="BQ31" s="247">
        <f>IFERROR(((+'Sim_Dm_MIP(IxI)'!BQ31/'MIP(IxI)_TFEVP'!BQ31)-1)*100,0)</f>
        <v>-2.2204460492503131E-14</v>
      </c>
      <c r="BR31" s="247">
        <f>IFERROR(((+'Sim_Dm_MIP(IxI)'!BR31/'MIP(IxI)_TFEVP'!BR31)-1)*100,0)</f>
        <v>-1.9984014443252818E-13</v>
      </c>
      <c r="BS31" s="247">
        <f>IFERROR(((+'Sim_Dm_MIP(IxI)'!BS31/'MIP(IxI)_TFEVP'!BS31)-1)*100,0)</f>
        <v>1.9984014443252818E-13</v>
      </c>
      <c r="BT31" s="247">
        <f>IFERROR(((+'Sim_Dm_MIP(IxI)'!BT31/'MIP(IxI)_TFEVP'!BT31)-1)*100,0)</f>
        <v>-1.5543122344752192E-13</v>
      </c>
      <c r="BU31" s="247">
        <f>IFERROR(((+'Sim_Dm_MIP(IxI)'!BU31/'MIP(IxI)_TFEVP'!BU31)-1)*100,0)</f>
        <v>2.6645352591003757E-13</v>
      </c>
      <c r="BV31" s="247">
        <f>IFERROR(((+'Sim_Dm_MIP(IxI)'!BV31/'MIP(IxI)_TFEVP'!BV31)-1)*100,0)</f>
        <v>-3.219646771412954E-13</v>
      </c>
      <c r="BW31" s="247">
        <f>IFERROR(((+'Sim_Dm_MIP(IxI)'!BW31/'MIP(IxI)_TFEVP'!BW31)-1)*100,0)</f>
        <v>-3.219646771412954E-13</v>
      </c>
      <c r="BX31" s="247">
        <f>IFERROR(((+'Sim_Dm_MIP(IxI)'!BX31/'MIP(IxI)_TFEVP'!BX31)-1)*100,0)</f>
        <v>4.4408920985006262E-14</v>
      </c>
      <c r="BY31" s="247">
        <f>IFERROR(((+'Sim_Dm_MIP(IxI)'!BY31/'MIP(IxI)_TFEVP'!BY31)-1)*100,0)</f>
        <v>1.9984014443252818E-13</v>
      </c>
      <c r="BZ31" s="247">
        <f>IFERROR(((+'Sim_Dm_MIP(IxI)'!BZ31/'MIP(IxI)_TFEVP'!BZ31)-1)*100,0)</f>
        <v>8.8817841970012523E-14</v>
      </c>
      <c r="CA31" s="265">
        <f>IFERROR(((+'Sim_Dm_MIP(IxI)'!CA31/'MIP(IxI)_TFEVP'!CA31)-1)*100,0)</f>
        <v>0</v>
      </c>
      <c r="CB31" s="256">
        <f>IFERROR(((+'Sim_Dm_MIP(IxI)'!CB31/'MIP(IxI)_TFEVP'!CB31)-1)*100,0)</f>
        <v>-1.3322676295501878E-13</v>
      </c>
      <c r="CC31" s="246">
        <f>IFERROR(((+'Sim_Dm_MIP(IxI)'!CC31/'MIP(IxI)_TFEVP'!CC31)-1)*100,0)</f>
        <v>0</v>
      </c>
      <c r="CD31" s="247">
        <f>IFERROR(((+'Sim_Dm_MIP(IxI)'!CD31/'MIP(IxI)_TFEVP'!CD31)-1)*100,0)</f>
        <v>0</v>
      </c>
      <c r="CE31" s="247">
        <f>IFERROR(((+'Sim_Dm_MIP(IxI)'!CE31/'MIP(IxI)_TFEVP'!CE31)-1)*100,0)</f>
        <v>0</v>
      </c>
      <c r="CF31" s="247">
        <f>IFERROR(((+'Sim_Dm_MIP(IxI)'!CF31/'MIP(IxI)_TFEVP'!CF31)-1)*100,0)</f>
        <v>0</v>
      </c>
      <c r="CG31" s="247">
        <f>IFERROR(((+'Sim_Dm_MIP(IxI)'!CG31/'MIP(IxI)_TFEVP'!CG31)-1)*100,0)</f>
        <v>0</v>
      </c>
      <c r="CH31" s="248">
        <f>IFERROR(((+'Sim_Dm_MIP(IxI)'!CH31/'MIP(IxI)_TFEVP'!CH31)-1)*100,0)</f>
        <v>0</v>
      </c>
      <c r="CI31" s="279">
        <f>IFERROR(((+'Sim_Dm_MIP(IxI)'!CI31/'MIP(IxI)_TFEVP'!CI31)-1)*100,0)</f>
        <v>6.6613381477509392E-14</v>
      </c>
    </row>
    <row r="32" spans="1:87" ht="19.5" x14ac:dyDescent="0.25">
      <c r="A32" s="30"/>
      <c r="B32" s="42" t="s">
        <v>23</v>
      </c>
      <c r="C32" s="43" t="s">
        <v>134</v>
      </c>
      <c r="D32" s="246">
        <f>IFERROR(((+'Sim_Dm_MIP(IxI)'!D32/'MIP(IxI)_TFEVP'!D32)-1)*100,0)</f>
        <v>6.6613381477509392E-14</v>
      </c>
      <c r="E32" s="247">
        <f>IFERROR(((+'Sim_Dm_MIP(IxI)'!E32/'MIP(IxI)_TFEVP'!E32)-1)*100,0)</f>
        <v>2.6645352591003757E-13</v>
      </c>
      <c r="F32" s="247">
        <f>IFERROR(((+'Sim_Dm_MIP(IxI)'!F32/'MIP(IxI)_TFEVP'!F32)-1)*100,0)</f>
        <v>-4.3298697960381105E-13</v>
      </c>
      <c r="G32" s="247">
        <f>IFERROR(((+'Sim_Dm_MIP(IxI)'!G32/'MIP(IxI)_TFEVP'!G32)-1)*100,0)</f>
        <v>2.2204460492503131E-14</v>
      </c>
      <c r="H32" s="247">
        <f>IFERROR(((+'Sim_Dm_MIP(IxI)'!H32/'MIP(IxI)_TFEVP'!H32)-1)*100,0)</f>
        <v>2.2204460492503131E-14</v>
      </c>
      <c r="I32" s="247">
        <f>IFERROR(((+'Sim_Dm_MIP(IxI)'!I32/'MIP(IxI)_TFEVP'!I32)-1)*100,0)</f>
        <v>-6.106226635438361E-13</v>
      </c>
      <c r="J32" s="247">
        <f>IFERROR(((+'Sim_Dm_MIP(IxI)'!J32/'MIP(IxI)_TFEVP'!J32)-1)*100,0)</f>
        <v>5.1070259132757201E-13</v>
      </c>
      <c r="K32" s="247">
        <f>IFERROR(((+'Sim_Dm_MIP(IxI)'!K32/'MIP(IxI)_TFEVP'!K32)-1)*100,0)</f>
        <v>-4.1078251911130792E-13</v>
      </c>
      <c r="L32" s="247">
        <f>IFERROR(((+'Sim_Dm_MIP(IxI)'!L32/'MIP(IxI)_TFEVP'!L32)-1)*100,0)</f>
        <v>2.4424906541753444E-13</v>
      </c>
      <c r="M32" s="247">
        <f>IFERROR(((+'Sim_Dm_MIP(IxI)'!M32/'MIP(IxI)_TFEVP'!M32)-1)*100,0)</f>
        <v>-1.3322676295501878E-13</v>
      </c>
      <c r="N32" s="247">
        <f>IFERROR(((+'Sim_Dm_MIP(IxI)'!N32/'MIP(IxI)_TFEVP'!N32)-1)*100,0)</f>
        <v>-4.4408920985006262E-14</v>
      </c>
      <c r="O32" s="247">
        <f>IFERROR(((+'Sim_Dm_MIP(IxI)'!O32/'MIP(IxI)_TFEVP'!O32)-1)*100,0)</f>
        <v>5.9952043329758453E-13</v>
      </c>
      <c r="P32" s="247">
        <f>IFERROR(((+'Sim_Dm_MIP(IxI)'!P32/'MIP(IxI)_TFEVP'!P32)-1)*100,0)</f>
        <v>-2.2204460492503131E-14</v>
      </c>
      <c r="Q32" s="247">
        <f>IFERROR(((+'Sim_Dm_MIP(IxI)'!Q32/'MIP(IxI)_TFEVP'!Q32)-1)*100,0)</f>
        <v>4.2188474935755949E-13</v>
      </c>
      <c r="R32" s="247">
        <f>IFERROR(((+'Sim_Dm_MIP(IxI)'!R32/'MIP(IxI)_TFEVP'!R32)-1)*100,0)</f>
        <v>-4.4408920985006262E-14</v>
      </c>
      <c r="S32" s="247">
        <f>IFERROR(((+'Sim_Dm_MIP(IxI)'!S32/'MIP(IxI)_TFEVP'!S32)-1)*100,0)</f>
        <v>2.6645352591003757E-13</v>
      </c>
      <c r="T32" s="247">
        <f>IFERROR(((+'Sim_Dm_MIP(IxI)'!T32/'MIP(IxI)_TFEVP'!T32)-1)*100,0)</f>
        <v>-2.4424906541753444E-13</v>
      </c>
      <c r="U32" s="247">
        <f>IFERROR(((+'Sim_Dm_MIP(IxI)'!U32/'MIP(IxI)_TFEVP'!U32)-1)*100,0)</f>
        <v>8.8817841970012523E-14</v>
      </c>
      <c r="V32" s="247">
        <f>IFERROR(((+'Sim_Dm_MIP(IxI)'!V32/'MIP(IxI)_TFEVP'!V32)-1)*100,0)</f>
        <v>-3.6637359812630166E-13</v>
      </c>
      <c r="W32" s="247">
        <f>IFERROR(((+'Sim_Dm_MIP(IxI)'!W32/'MIP(IxI)_TFEVP'!W32)-1)*100,0)</f>
        <v>4.4408920985006262E-13</v>
      </c>
      <c r="X32" s="247">
        <f>IFERROR(((+'Sim_Dm_MIP(IxI)'!X32/'MIP(IxI)_TFEVP'!X32)-1)*100,0)</f>
        <v>-1.6653345369377348E-13</v>
      </c>
      <c r="Y32" s="247">
        <f>IFERROR(((+'Sim_Dm_MIP(IxI)'!Y32/'MIP(IxI)_TFEVP'!Y32)-1)*100,0)</f>
        <v>-2.2204460492503131E-13</v>
      </c>
      <c r="Z32" s="247">
        <f>IFERROR(((+'Sim_Dm_MIP(IxI)'!Z32/'MIP(IxI)_TFEVP'!Z32)-1)*100,0)</f>
        <v>6.2172489379008766E-13</v>
      </c>
      <c r="AA32" s="247">
        <f>IFERROR(((+'Sim_Dm_MIP(IxI)'!AA32/'MIP(IxI)_TFEVP'!AA32)-1)*100,0)</f>
        <v>6.6613381477509392E-14</v>
      </c>
      <c r="AB32" s="247">
        <f>IFERROR(((+'Sim_Dm_MIP(IxI)'!AB32/'MIP(IxI)_TFEVP'!AB32)-1)*100,0)</f>
        <v>8.8817841970012523E-14</v>
      </c>
      <c r="AC32" s="247">
        <f>IFERROR(((+'Sim_Dm_MIP(IxI)'!AC32/'MIP(IxI)_TFEVP'!AC32)-1)*100,0)</f>
        <v>3.5527136788005009E-13</v>
      </c>
      <c r="AD32" s="247">
        <f>IFERROR(((+'Sim_Dm_MIP(IxI)'!AD32/'MIP(IxI)_TFEVP'!AD32)-1)*100,0)</f>
        <v>-4.4408920985006262E-14</v>
      </c>
      <c r="AE32" s="247">
        <f>IFERROR(((+'Sim_Dm_MIP(IxI)'!AE32/'MIP(IxI)_TFEVP'!AE32)-1)*100,0)</f>
        <v>2.4424906541753444E-13</v>
      </c>
      <c r="AF32" s="247">
        <f>IFERROR(((+'Sim_Dm_MIP(IxI)'!AF32/'MIP(IxI)_TFEVP'!AF32)-1)*100,0)</f>
        <v>2.2204460492503131E-14</v>
      </c>
      <c r="AG32" s="247">
        <f>IFERROR(((+'Sim_Dm_MIP(IxI)'!AG32/'MIP(IxI)_TFEVP'!AG32)-1)*100,0)</f>
        <v>-5.6621374255882984E-13</v>
      </c>
      <c r="AH32" s="247">
        <f>IFERROR(((+'Sim_Dm_MIP(IxI)'!AH32/'MIP(IxI)_TFEVP'!AH32)-1)*100,0)</f>
        <v>-2.4424906541753444E-13</v>
      </c>
      <c r="AI32" s="247">
        <f>IFERROR(((+'Sim_Dm_MIP(IxI)'!AI32/'MIP(IxI)_TFEVP'!AI32)-1)*100,0)</f>
        <v>4.4408920985006262E-14</v>
      </c>
      <c r="AJ32" s="247">
        <f>IFERROR(((+'Sim_Dm_MIP(IxI)'!AJ32/'MIP(IxI)_TFEVP'!AJ32)-1)*100,0)</f>
        <v>0</v>
      </c>
      <c r="AK32" s="247">
        <f>IFERROR(((+'Sim_Dm_MIP(IxI)'!AK32/'MIP(IxI)_TFEVP'!AK32)-1)*100,0)</f>
        <v>1.7763568394002505E-13</v>
      </c>
      <c r="AL32" s="247">
        <f>IFERROR(((+'Sim_Dm_MIP(IxI)'!AL32/'MIP(IxI)_TFEVP'!AL32)-1)*100,0)</f>
        <v>2.4424906541753444E-13</v>
      </c>
      <c r="AM32" s="247">
        <f>IFERROR(((+'Sim_Dm_MIP(IxI)'!AM32/'MIP(IxI)_TFEVP'!AM32)-1)*100,0)</f>
        <v>-1.6653345369377348E-13</v>
      </c>
      <c r="AN32" s="247">
        <f>IFERROR(((+'Sim_Dm_MIP(IxI)'!AN32/'MIP(IxI)_TFEVP'!AN32)-1)*100,0)</f>
        <v>-8.8817841970012523E-14</v>
      </c>
      <c r="AO32" s="247">
        <f>IFERROR(((+'Sim_Dm_MIP(IxI)'!AO32/'MIP(IxI)_TFEVP'!AO32)-1)*100,0)</f>
        <v>2.4424906541753444E-13</v>
      </c>
      <c r="AP32" s="247">
        <f>IFERROR(((+'Sim_Dm_MIP(IxI)'!AP32/'MIP(IxI)_TFEVP'!AP32)-1)*100,0)</f>
        <v>1.5543122344752192E-13</v>
      </c>
      <c r="AQ32" s="247">
        <f>IFERROR(((+'Sim_Dm_MIP(IxI)'!AQ32/'MIP(IxI)_TFEVP'!AQ32)-1)*100,0)</f>
        <v>3.3306690738754696E-13</v>
      </c>
      <c r="AR32" s="247">
        <f>IFERROR(((+'Sim_Dm_MIP(IxI)'!AR32/'MIP(IxI)_TFEVP'!AR32)-1)*100,0)</f>
        <v>1.3322676295501878E-13</v>
      </c>
      <c r="AS32" s="247">
        <f>IFERROR(((+'Sim_Dm_MIP(IxI)'!AS32/'MIP(IxI)_TFEVP'!AS32)-1)*100,0)</f>
        <v>-1.5543122344752192E-13</v>
      </c>
      <c r="AT32" s="247">
        <f>IFERROR(((+'Sim_Dm_MIP(IxI)'!AT32/'MIP(IxI)_TFEVP'!AT32)-1)*100,0)</f>
        <v>2.2204460492503131E-14</v>
      </c>
      <c r="AU32" s="247">
        <f>IFERROR(((+'Sim_Dm_MIP(IxI)'!AU32/'MIP(IxI)_TFEVP'!AU32)-1)*100,0)</f>
        <v>3.3306690738754696E-13</v>
      </c>
      <c r="AV32" s="247">
        <f>IFERROR(((+'Sim_Dm_MIP(IxI)'!AV32/'MIP(IxI)_TFEVP'!AV32)-1)*100,0)</f>
        <v>3.7747582837255322E-13</v>
      </c>
      <c r="AW32" s="247">
        <f>IFERROR(((+'Sim_Dm_MIP(IxI)'!AW32/'MIP(IxI)_TFEVP'!AW32)-1)*100,0)</f>
        <v>-2.2204460492503131E-14</v>
      </c>
      <c r="AX32" s="247">
        <f>IFERROR(((+'Sim_Dm_MIP(IxI)'!AX32/'MIP(IxI)_TFEVP'!AX32)-1)*100,0)</f>
        <v>2.2204460492503131E-14</v>
      </c>
      <c r="AY32" s="247">
        <f>IFERROR(((+'Sim_Dm_MIP(IxI)'!AY32/'MIP(IxI)_TFEVP'!AY32)-1)*100,0)</f>
        <v>1.1102230246251565E-13</v>
      </c>
      <c r="AZ32" s="247">
        <f>IFERROR(((+'Sim_Dm_MIP(IxI)'!AZ32/'MIP(IxI)_TFEVP'!AZ32)-1)*100,0)</f>
        <v>-6.3282712403633923E-13</v>
      </c>
      <c r="BA32" s="247">
        <f>IFERROR(((+'Sim_Dm_MIP(IxI)'!BA32/'MIP(IxI)_TFEVP'!BA32)-1)*100,0)</f>
        <v>2.886579864025407E-13</v>
      </c>
      <c r="BB32" s="247">
        <f>IFERROR(((+'Sim_Dm_MIP(IxI)'!BB32/'MIP(IxI)_TFEVP'!BB32)-1)*100,0)</f>
        <v>-4.3298697960381105E-13</v>
      </c>
      <c r="BC32" s="247">
        <f>IFERROR(((+'Sim_Dm_MIP(IxI)'!BC32/'MIP(IxI)_TFEVP'!BC32)-1)*100,0)</f>
        <v>-9.9920072216264089E-14</v>
      </c>
      <c r="BD32" s="247">
        <f>IFERROR(((+'Sim_Dm_MIP(IxI)'!BD32/'MIP(IxI)_TFEVP'!BD32)-1)*100,0)</f>
        <v>-1.2212453270876722E-13</v>
      </c>
      <c r="BE32" s="247">
        <f>IFERROR(((+'Sim_Dm_MIP(IxI)'!BE32/'MIP(IxI)_TFEVP'!BE32)-1)*100,0)</f>
        <v>-3.6637359812630166E-13</v>
      </c>
      <c r="BF32" s="247">
        <f>IFERROR(((+'Sim_Dm_MIP(IxI)'!BF32/'MIP(IxI)_TFEVP'!BF32)-1)*100,0)</f>
        <v>-1.2212453270876722E-13</v>
      </c>
      <c r="BG32" s="247">
        <f>IFERROR(((+'Sim_Dm_MIP(IxI)'!BG32/'MIP(IxI)_TFEVP'!BG32)-1)*100,0)</f>
        <v>6.6613381477509392E-14</v>
      </c>
      <c r="BH32" s="247">
        <f>IFERROR(((+'Sim_Dm_MIP(IxI)'!BH32/'MIP(IxI)_TFEVP'!BH32)-1)*100,0)</f>
        <v>-1.4432899320127035E-13</v>
      </c>
      <c r="BI32" s="247">
        <f>IFERROR(((+'Sim_Dm_MIP(IxI)'!BI32/'MIP(IxI)_TFEVP'!BI32)-1)*100,0)</f>
        <v>-1.2212453270876722E-13</v>
      </c>
      <c r="BJ32" s="247">
        <f>IFERROR(((+'Sim_Dm_MIP(IxI)'!BJ32/'MIP(IxI)_TFEVP'!BJ32)-1)*100,0)</f>
        <v>8.8817841970012523E-14</v>
      </c>
      <c r="BK32" s="247">
        <f>IFERROR(((+'Sim_Dm_MIP(IxI)'!BK32/'MIP(IxI)_TFEVP'!BK32)-1)*100,0)</f>
        <v>2.2204460492503131E-13</v>
      </c>
      <c r="BL32" s="247">
        <f>IFERROR(((+'Sim_Dm_MIP(IxI)'!BL32/'MIP(IxI)_TFEVP'!BL32)-1)*100,0)</f>
        <v>-5.5511151231257827E-14</v>
      </c>
      <c r="BM32" s="247">
        <f>IFERROR(((+'Sim_Dm_MIP(IxI)'!BM32/'MIP(IxI)_TFEVP'!BM32)-1)*100,0)</f>
        <v>-1.5543122344752192E-13</v>
      </c>
      <c r="BN32" s="247">
        <f>IFERROR(((+'Sim_Dm_MIP(IxI)'!BN32/'MIP(IxI)_TFEVP'!BN32)-1)*100,0)</f>
        <v>-2.2204460492503131E-14</v>
      </c>
      <c r="BO32" s="247">
        <f>IFERROR(((+'Sim_Dm_MIP(IxI)'!BO32/'MIP(IxI)_TFEVP'!BO32)-1)*100,0)</f>
        <v>-4.4408920985006262E-14</v>
      </c>
      <c r="BP32" s="247">
        <f>IFERROR(((+'Sim_Dm_MIP(IxI)'!BP32/'MIP(IxI)_TFEVP'!BP32)-1)*100,0)</f>
        <v>-2.7755575615628914E-13</v>
      </c>
      <c r="BQ32" s="247">
        <f>IFERROR(((+'Sim_Dm_MIP(IxI)'!BQ32/'MIP(IxI)_TFEVP'!BQ32)-1)*100,0)</f>
        <v>1.3322676295501878E-13</v>
      </c>
      <c r="BR32" s="247">
        <f>IFERROR(((+'Sim_Dm_MIP(IxI)'!BR32/'MIP(IxI)_TFEVP'!BR32)-1)*100,0)</f>
        <v>-1.4432899320127035E-13</v>
      </c>
      <c r="BS32" s="247">
        <f>IFERROR(((+'Sim_Dm_MIP(IxI)'!BS32/'MIP(IxI)_TFEVP'!BS32)-1)*100,0)</f>
        <v>3.5527136788005009E-13</v>
      </c>
      <c r="BT32" s="247">
        <f>IFERROR(((+'Sim_Dm_MIP(IxI)'!BT32/'MIP(IxI)_TFEVP'!BT32)-1)*100,0)</f>
        <v>-4.4408920985006262E-14</v>
      </c>
      <c r="BU32" s="247">
        <f>IFERROR(((+'Sim_Dm_MIP(IxI)'!BU32/'MIP(IxI)_TFEVP'!BU32)-1)*100,0)</f>
        <v>2.886579864025407E-13</v>
      </c>
      <c r="BV32" s="247">
        <f>IFERROR(((+'Sim_Dm_MIP(IxI)'!BV32/'MIP(IxI)_TFEVP'!BV32)-1)*100,0)</f>
        <v>-1.7763568394002505E-13</v>
      </c>
      <c r="BW32" s="247">
        <f>IFERROR(((+'Sim_Dm_MIP(IxI)'!BW32/'MIP(IxI)_TFEVP'!BW32)-1)*100,0)</f>
        <v>-5.5511151231257827E-14</v>
      </c>
      <c r="BX32" s="247">
        <f>IFERROR(((+'Sim_Dm_MIP(IxI)'!BX32/'MIP(IxI)_TFEVP'!BX32)-1)*100,0)</f>
        <v>8.8817841970012523E-14</v>
      </c>
      <c r="BY32" s="247">
        <f>IFERROR(((+'Sim_Dm_MIP(IxI)'!BY32/'MIP(IxI)_TFEVP'!BY32)-1)*100,0)</f>
        <v>6.6613381477509392E-14</v>
      </c>
      <c r="BZ32" s="247">
        <f>IFERROR(((+'Sim_Dm_MIP(IxI)'!BZ32/'MIP(IxI)_TFEVP'!BZ32)-1)*100,0)</f>
        <v>0</v>
      </c>
      <c r="CA32" s="265">
        <f>IFERROR(((+'Sim_Dm_MIP(IxI)'!CA32/'MIP(IxI)_TFEVP'!CA32)-1)*100,0)</f>
        <v>0</v>
      </c>
      <c r="CB32" s="256">
        <f>IFERROR(((+'Sim_Dm_MIP(IxI)'!CB32/'MIP(IxI)_TFEVP'!CB32)-1)*100,0)</f>
        <v>-4.4408920985006262E-14</v>
      </c>
      <c r="CC32" s="246">
        <f>IFERROR(((+'Sim_Dm_MIP(IxI)'!CC32/'MIP(IxI)_TFEVP'!CC32)-1)*100,0)</f>
        <v>0</v>
      </c>
      <c r="CD32" s="247">
        <f>IFERROR(((+'Sim_Dm_MIP(IxI)'!CD32/'MIP(IxI)_TFEVP'!CD32)-1)*100,0)</f>
        <v>0</v>
      </c>
      <c r="CE32" s="247">
        <f>IFERROR(((+'Sim_Dm_MIP(IxI)'!CE32/'MIP(IxI)_TFEVP'!CE32)-1)*100,0)</f>
        <v>0</v>
      </c>
      <c r="CF32" s="247">
        <f>IFERROR(((+'Sim_Dm_MIP(IxI)'!CF32/'MIP(IxI)_TFEVP'!CF32)-1)*100,0)</f>
        <v>0</v>
      </c>
      <c r="CG32" s="247">
        <f>IFERROR(((+'Sim_Dm_MIP(IxI)'!CG32/'MIP(IxI)_TFEVP'!CG32)-1)*100,0)</f>
        <v>0</v>
      </c>
      <c r="CH32" s="248">
        <f>IFERROR(((+'Sim_Dm_MIP(IxI)'!CH32/'MIP(IxI)_TFEVP'!CH32)-1)*100,0)</f>
        <v>0</v>
      </c>
      <c r="CI32" s="279">
        <f>IFERROR(((+'Sim_Dm_MIP(IxI)'!CI32/'MIP(IxI)_TFEVP'!CI32)-1)*100,0)</f>
        <v>-1.2212453270876722E-13</v>
      </c>
    </row>
    <row r="33" spans="1:87" ht="19.5" x14ac:dyDescent="0.25">
      <c r="A33" s="30"/>
      <c r="B33" s="42" t="s">
        <v>24</v>
      </c>
      <c r="C33" s="43" t="s">
        <v>135</v>
      </c>
      <c r="D33" s="246">
        <f>IFERROR(((+'Sim_Dm_MIP(IxI)'!D33/'MIP(IxI)_TFEVP'!D33)-1)*100,0)</f>
        <v>8.8817841970012523E-14</v>
      </c>
      <c r="E33" s="247">
        <f>IFERROR(((+'Sim_Dm_MIP(IxI)'!E33/'MIP(IxI)_TFEVP'!E33)-1)*100,0)</f>
        <v>-1.5543122344752192E-13</v>
      </c>
      <c r="F33" s="247">
        <f>IFERROR(((+'Sim_Dm_MIP(IxI)'!F33/'MIP(IxI)_TFEVP'!F33)-1)*100,0)</f>
        <v>-6.6613381477509392E-14</v>
      </c>
      <c r="G33" s="247">
        <f>IFERROR(((+'Sim_Dm_MIP(IxI)'!G33/'MIP(IxI)_TFEVP'!G33)-1)*100,0)</f>
        <v>-2.886579864025407E-13</v>
      </c>
      <c r="H33" s="247">
        <f>IFERROR(((+'Sim_Dm_MIP(IxI)'!H33/'MIP(IxI)_TFEVP'!H33)-1)*100,0)</f>
        <v>3.9968028886505635E-13</v>
      </c>
      <c r="I33" s="247">
        <f>IFERROR(((+'Sim_Dm_MIP(IxI)'!I33/'MIP(IxI)_TFEVP'!I33)-1)*100,0)</f>
        <v>-5.5511151231257827E-14</v>
      </c>
      <c r="J33" s="247">
        <f>IFERROR(((+'Sim_Dm_MIP(IxI)'!J33/'MIP(IxI)_TFEVP'!J33)-1)*100,0)</f>
        <v>4.4408920985006262E-14</v>
      </c>
      <c r="K33" s="247">
        <f>IFERROR(((+'Sim_Dm_MIP(IxI)'!K33/'MIP(IxI)_TFEVP'!K33)-1)*100,0)</f>
        <v>-1.5543122344752192E-13</v>
      </c>
      <c r="L33" s="247">
        <f>IFERROR(((+'Sim_Dm_MIP(IxI)'!L33/'MIP(IxI)_TFEVP'!L33)-1)*100,0)</f>
        <v>-2.3314683517128287E-13</v>
      </c>
      <c r="M33" s="247">
        <f>IFERROR(((+'Sim_Dm_MIP(IxI)'!M33/'MIP(IxI)_TFEVP'!M33)-1)*100,0)</f>
        <v>-7.7715611723760958E-14</v>
      </c>
      <c r="N33" s="247">
        <f>IFERROR(((+'Sim_Dm_MIP(IxI)'!N33/'MIP(IxI)_TFEVP'!N33)-1)*100,0)</f>
        <v>-9.9920072216264089E-14</v>
      </c>
      <c r="O33" s="247">
        <f>IFERROR(((+'Sim_Dm_MIP(IxI)'!O33/'MIP(IxI)_TFEVP'!O33)-1)*100,0)</f>
        <v>3.7747582837255322E-13</v>
      </c>
      <c r="P33" s="247">
        <f>IFERROR(((+'Sim_Dm_MIP(IxI)'!P33/'MIP(IxI)_TFEVP'!P33)-1)*100,0)</f>
        <v>-5.5511151231257827E-14</v>
      </c>
      <c r="Q33" s="247">
        <f>IFERROR(((+'Sim_Dm_MIP(IxI)'!Q33/'MIP(IxI)_TFEVP'!Q33)-1)*100,0)</f>
        <v>2.886579864025407E-13</v>
      </c>
      <c r="R33" s="247">
        <f>IFERROR(((+'Sim_Dm_MIP(IxI)'!R33/'MIP(IxI)_TFEVP'!R33)-1)*100,0)</f>
        <v>1.3322676295501878E-13</v>
      </c>
      <c r="S33" s="247">
        <f>IFERROR(((+'Sim_Dm_MIP(IxI)'!S33/'MIP(IxI)_TFEVP'!S33)-1)*100,0)</f>
        <v>1.7763568394002505E-13</v>
      </c>
      <c r="T33" s="247">
        <f>IFERROR(((+'Sim_Dm_MIP(IxI)'!T33/'MIP(IxI)_TFEVP'!T33)-1)*100,0)</f>
        <v>-3.3306690738754696E-14</v>
      </c>
      <c r="U33" s="247">
        <f>IFERROR(((+'Sim_Dm_MIP(IxI)'!U33/'MIP(IxI)_TFEVP'!U33)-1)*100,0)</f>
        <v>4.4408920985006262E-14</v>
      </c>
      <c r="V33" s="247">
        <f>IFERROR(((+'Sim_Dm_MIP(IxI)'!V33/'MIP(IxI)_TFEVP'!V33)-1)*100,0)</f>
        <v>-4.2188474935755949E-13</v>
      </c>
      <c r="W33" s="247">
        <f>IFERROR(((+'Sim_Dm_MIP(IxI)'!W33/'MIP(IxI)_TFEVP'!W33)-1)*100,0)</f>
        <v>3.3306690738754696E-13</v>
      </c>
      <c r="X33" s="247">
        <f>IFERROR(((+'Sim_Dm_MIP(IxI)'!X33/'MIP(IxI)_TFEVP'!X33)-1)*100,0)</f>
        <v>-2.2204460492503131E-13</v>
      </c>
      <c r="Y33" s="247">
        <f>IFERROR(((+'Sim_Dm_MIP(IxI)'!Y33/'MIP(IxI)_TFEVP'!Y33)-1)*100,0)</f>
        <v>-3.9968028886505635E-13</v>
      </c>
      <c r="Z33" s="247">
        <f>IFERROR(((+'Sim_Dm_MIP(IxI)'!Z33/'MIP(IxI)_TFEVP'!Z33)-1)*100,0)</f>
        <v>3.9968028886505635E-13</v>
      </c>
      <c r="AA33" s="247">
        <f>IFERROR(((+'Sim_Dm_MIP(IxI)'!AA33/'MIP(IxI)_TFEVP'!AA33)-1)*100,0)</f>
        <v>0</v>
      </c>
      <c r="AB33" s="247">
        <f>IFERROR(((+'Sim_Dm_MIP(IxI)'!AB33/'MIP(IxI)_TFEVP'!AB33)-1)*100,0)</f>
        <v>-1.1102230246251565E-14</v>
      </c>
      <c r="AC33" s="247">
        <f>IFERROR(((+'Sim_Dm_MIP(IxI)'!AC33/'MIP(IxI)_TFEVP'!AC33)-1)*100,0)</f>
        <v>1.5543122344752192E-13</v>
      </c>
      <c r="AD33" s="247">
        <f>IFERROR(((+'Sim_Dm_MIP(IxI)'!AD33/'MIP(IxI)_TFEVP'!AD33)-1)*100,0)</f>
        <v>-9.9920072216264089E-14</v>
      </c>
      <c r="AE33" s="247">
        <f>IFERROR(((+'Sim_Dm_MIP(IxI)'!AE33/'MIP(IxI)_TFEVP'!AE33)-1)*100,0)</f>
        <v>-2.4424906541753444E-13</v>
      </c>
      <c r="AF33" s="247">
        <f>IFERROR(((+'Sim_Dm_MIP(IxI)'!AF33/'MIP(IxI)_TFEVP'!AF33)-1)*100,0)</f>
        <v>-4.4408920985006262E-14</v>
      </c>
      <c r="AG33" s="247">
        <f>IFERROR(((+'Sim_Dm_MIP(IxI)'!AG33/'MIP(IxI)_TFEVP'!AG33)-1)*100,0)</f>
        <v>-5.9952043329758453E-13</v>
      </c>
      <c r="AH33" s="247">
        <f>IFERROR(((+'Sim_Dm_MIP(IxI)'!AH33/'MIP(IxI)_TFEVP'!AH33)-1)*100,0)</f>
        <v>-3.219646771412954E-13</v>
      </c>
      <c r="AI33" s="247">
        <f>IFERROR(((+'Sim_Dm_MIP(IxI)'!AI33/'MIP(IxI)_TFEVP'!AI33)-1)*100,0)</f>
        <v>-8.8817841970012523E-14</v>
      </c>
      <c r="AJ33" s="247">
        <f>IFERROR(((+'Sim_Dm_MIP(IxI)'!AJ33/'MIP(IxI)_TFEVP'!AJ33)-1)*100,0)</f>
        <v>0</v>
      </c>
      <c r="AK33" s="247">
        <f>IFERROR(((+'Sim_Dm_MIP(IxI)'!AK33/'MIP(IxI)_TFEVP'!AK33)-1)*100,0)</f>
        <v>-4.4408920985006262E-14</v>
      </c>
      <c r="AL33" s="247">
        <f>IFERROR(((+'Sim_Dm_MIP(IxI)'!AL33/'MIP(IxI)_TFEVP'!AL33)-1)*100,0)</f>
        <v>-7.7715611723760958E-14</v>
      </c>
      <c r="AM33" s="247">
        <f>IFERROR(((+'Sim_Dm_MIP(IxI)'!AM33/'MIP(IxI)_TFEVP'!AM33)-1)*100,0)</f>
        <v>6.6613381477509392E-14</v>
      </c>
      <c r="AN33" s="247">
        <f>IFERROR(((+'Sim_Dm_MIP(IxI)'!AN33/'MIP(IxI)_TFEVP'!AN33)-1)*100,0)</f>
        <v>1.9984014443252818E-13</v>
      </c>
      <c r="AO33" s="247">
        <f>IFERROR(((+'Sim_Dm_MIP(IxI)'!AO33/'MIP(IxI)_TFEVP'!AO33)-1)*100,0)</f>
        <v>-5.5511151231257827E-14</v>
      </c>
      <c r="AP33" s="247">
        <f>IFERROR(((+'Sim_Dm_MIP(IxI)'!AP33/'MIP(IxI)_TFEVP'!AP33)-1)*100,0)</f>
        <v>-2.6645352591003757E-13</v>
      </c>
      <c r="AQ33" s="247">
        <f>IFERROR(((+'Sim_Dm_MIP(IxI)'!AQ33/'MIP(IxI)_TFEVP'!AQ33)-1)*100,0)</f>
        <v>6.6613381477509392E-14</v>
      </c>
      <c r="AR33" s="247">
        <f>IFERROR(((+'Sim_Dm_MIP(IxI)'!AR33/'MIP(IxI)_TFEVP'!AR33)-1)*100,0)</f>
        <v>2.2204460492503131E-13</v>
      </c>
      <c r="AS33" s="247">
        <f>IFERROR(((+'Sim_Dm_MIP(IxI)'!AS33/'MIP(IxI)_TFEVP'!AS33)-1)*100,0)</f>
        <v>-7.7715611723760958E-14</v>
      </c>
      <c r="AT33" s="247">
        <f>IFERROR(((+'Sim_Dm_MIP(IxI)'!AT33/'MIP(IxI)_TFEVP'!AT33)-1)*100,0)</f>
        <v>-7.7715611723760958E-14</v>
      </c>
      <c r="AU33" s="247">
        <f>IFERROR(((+'Sim_Dm_MIP(IxI)'!AU33/'MIP(IxI)_TFEVP'!AU33)-1)*100,0)</f>
        <v>2.6645352591003757E-13</v>
      </c>
      <c r="AV33" s="247">
        <f>IFERROR(((+'Sim_Dm_MIP(IxI)'!AV33/'MIP(IxI)_TFEVP'!AV33)-1)*100,0)</f>
        <v>-3.219646771412954E-13</v>
      </c>
      <c r="AW33" s="247">
        <f>IFERROR(((+'Sim_Dm_MIP(IxI)'!AW33/'MIP(IxI)_TFEVP'!AW33)-1)*100,0)</f>
        <v>-8.8817841970012523E-14</v>
      </c>
      <c r="AX33" s="247">
        <f>IFERROR(((+'Sim_Dm_MIP(IxI)'!AX33/'MIP(IxI)_TFEVP'!AX33)-1)*100,0)</f>
        <v>6.6613381477509392E-14</v>
      </c>
      <c r="AY33" s="247">
        <f>IFERROR(((+'Sim_Dm_MIP(IxI)'!AY33/'MIP(IxI)_TFEVP'!AY33)-1)*100,0)</f>
        <v>-1.5543122344752192E-13</v>
      </c>
      <c r="AZ33" s="247">
        <f>IFERROR(((+'Sim_Dm_MIP(IxI)'!AZ33/'MIP(IxI)_TFEVP'!AZ33)-1)*100,0)</f>
        <v>-2.2204460492503131E-14</v>
      </c>
      <c r="BA33" s="247">
        <f>IFERROR(((+'Sim_Dm_MIP(IxI)'!BA33/'MIP(IxI)_TFEVP'!BA33)-1)*100,0)</f>
        <v>4.8849813083506888E-13</v>
      </c>
      <c r="BB33" s="247">
        <f>IFERROR(((+'Sim_Dm_MIP(IxI)'!BB33/'MIP(IxI)_TFEVP'!BB33)-1)*100,0)</f>
        <v>-1.1102230246251565E-13</v>
      </c>
      <c r="BC33" s="247">
        <f>IFERROR(((+'Sim_Dm_MIP(IxI)'!BC33/'MIP(IxI)_TFEVP'!BC33)-1)*100,0)</f>
        <v>-2.4424906541753444E-13</v>
      </c>
      <c r="BD33" s="247">
        <f>IFERROR(((+'Sim_Dm_MIP(IxI)'!BD33/'MIP(IxI)_TFEVP'!BD33)-1)*100,0)</f>
        <v>3.9968028886505635E-13</v>
      </c>
      <c r="BE33" s="247">
        <f>IFERROR(((+'Sim_Dm_MIP(IxI)'!BE33/'MIP(IxI)_TFEVP'!BE33)-1)*100,0)</f>
        <v>1.1102230246251565E-13</v>
      </c>
      <c r="BF33" s="247">
        <f>IFERROR(((+'Sim_Dm_MIP(IxI)'!BF33/'MIP(IxI)_TFEVP'!BF33)-1)*100,0)</f>
        <v>-2.886579864025407E-13</v>
      </c>
      <c r="BG33" s="247">
        <f>IFERROR(((+'Sim_Dm_MIP(IxI)'!BG33/'MIP(IxI)_TFEVP'!BG33)-1)*100,0)</f>
        <v>-3.3306690738754696E-14</v>
      </c>
      <c r="BH33" s="247">
        <f>IFERROR(((+'Sim_Dm_MIP(IxI)'!BH33/'MIP(IxI)_TFEVP'!BH33)-1)*100,0)</f>
        <v>4.4408920985006262E-14</v>
      </c>
      <c r="BI33" s="247">
        <f>IFERROR(((+'Sim_Dm_MIP(IxI)'!BI33/'MIP(IxI)_TFEVP'!BI33)-1)*100,0)</f>
        <v>-9.9920072216264089E-14</v>
      </c>
      <c r="BJ33" s="247">
        <f>IFERROR(((+'Sim_Dm_MIP(IxI)'!BJ33/'MIP(IxI)_TFEVP'!BJ33)-1)*100,0)</f>
        <v>-2.3314683517128287E-13</v>
      </c>
      <c r="BK33" s="247">
        <f>IFERROR(((+'Sim_Dm_MIP(IxI)'!BK33/'MIP(IxI)_TFEVP'!BK33)-1)*100,0)</f>
        <v>1.3322676295501878E-13</v>
      </c>
      <c r="BL33" s="247">
        <f>IFERROR(((+'Sim_Dm_MIP(IxI)'!BL33/'MIP(IxI)_TFEVP'!BL33)-1)*100,0)</f>
        <v>2.2204460492503131E-13</v>
      </c>
      <c r="BM33" s="247">
        <f>IFERROR(((+'Sim_Dm_MIP(IxI)'!BM33/'MIP(IxI)_TFEVP'!BM33)-1)*100,0)</f>
        <v>7.1054273576010019E-13</v>
      </c>
      <c r="BN33" s="247">
        <f>IFERROR(((+'Sim_Dm_MIP(IxI)'!BN33/'MIP(IxI)_TFEVP'!BN33)-1)*100,0)</f>
        <v>-6.106226635438361E-13</v>
      </c>
      <c r="BO33" s="247">
        <f>IFERROR(((+'Sim_Dm_MIP(IxI)'!BO33/'MIP(IxI)_TFEVP'!BO33)-1)*100,0)</f>
        <v>8.8817841970012523E-14</v>
      </c>
      <c r="BP33" s="247">
        <f>IFERROR(((+'Sim_Dm_MIP(IxI)'!BP33/'MIP(IxI)_TFEVP'!BP33)-1)*100,0)</f>
        <v>-7.7715611723760958E-14</v>
      </c>
      <c r="BQ33" s="247">
        <f>IFERROR(((+'Sim_Dm_MIP(IxI)'!BQ33/'MIP(IxI)_TFEVP'!BQ33)-1)*100,0)</f>
        <v>1.3322676295501878E-13</v>
      </c>
      <c r="BR33" s="247">
        <f>IFERROR(((+'Sim_Dm_MIP(IxI)'!BR33/'MIP(IxI)_TFEVP'!BR33)-1)*100,0)</f>
        <v>4.4408920985006262E-14</v>
      </c>
      <c r="BS33" s="247">
        <f>IFERROR(((+'Sim_Dm_MIP(IxI)'!BS33/'MIP(IxI)_TFEVP'!BS33)-1)*100,0)</f>
        <v>8.8817841970012523E-14</v>
      </c>
      <c r="BT33" s="247">
        <f>IFERROR(((+'Sim_Dm_MIP(IxI)'!BT33/'MIP(IxI)_TFEVP'!BT33)-1)*100,0)</f>
        <v>-2.3314683517128287E-13</v>
      </c>
      <c r="BU33" s="247">
        <f>IFERROR(((+'Sim_Dm_MIP(IxI)'!BU33/'MIP(IxI)_TFEVP'!BU33)-1)*100,0)</f>
        <v>2.2204460492503131E-13</v>
      </c>
      <c r="BV33" s="247">
        <f>IFERROR(((+'Sim_Dm_MIP(IxI)'!BV33/'MIP(IxI)_TFEVP'!BV33)-1)*100,0)</f>
        <v>-2.9976021664879227E-13</v>
      </c>
      <c r="BW33" s="247">
        <f>IFERROR(((+'Sim_Dm_MIP(IxI)'!BW33/'MIP(IxI)_TFEVP'!BW33)-1)*100,0)</f>
        <v>3.1086244689504383E-13</v>
      </c>
      <c r="BX33" s="247">
        <f>IFERROR(((+'Sim_Dm_MIP(IxI)'!BX33/'MIP(IxI)_TFEVP'!BX33)-1)*100,0)</f>
        <v>-5.5511151231257827E-14</v>
      </c>
      <c r="BY33" s="247">
        <f>IFERROR(((+'Sim_Dm_MIP(IxI)'!BY33/'MIP(IxI)_TFEVP'!BY33)-1)*100,0)</f>
        <v>6.6613381477509392E-14</v>
      </c>
      <c r="BZ33" s="247">
        <f>IFERROR(((+'Sim_Dm_MIP(IxI)'!BZ33/'MIP(IxI)_TFEVP'!BZ33)-1)*100,0)</f>
        <v>1.5543122344752192E-13</v>
      </c>
      <c r="CA33" s="265">
        <f>IFERROR(((+'Sim_Dm_MIP(IxI)'!CA33/'MIP(IxI)_TFEVP'!CA33)-1)*100,0)</f>
        <v>0</v>
      </c>
      <c r="CB33" s="256">
        <f>IFERROR(((+'Sim_Dm_MIP(IxI)'!CB33/'MIP(IxI)_TFEVP'!CB33)-1)*100,0)</f>
        <v>2.2204460492503131E-14</v>
      </c>
      <c r="CC33" s="246">
        <f>IFERROR(((+'Sim_Dm_MIP(IxI)'!CC33/'MIP(IxI)_TFEVP'!CC33)-1)*100,0)</f>
        <v>0</v>
      </c>
      <c r="CD33" s="247">
        <f>IFERROR(((+'Sim_Dm_MIP(IxI)'!CD33/'MIP(IxI)_TFEVP'!CD33)-1)*100,0)</f>
        <v>0</v>
      </c>
      <c r="CE33" s="247">
        <f>IFERROR(((+'Sim_Dm_MIP(IxI)'!CE33/'MIP(IxI)_TFEVP'!CE33)-1)*100,0)</f>
        <v>0</v>
      </c>
      <c r="CF33" s="247">
        <f>IFERROR(((+'Sim_Dm_MIP(IxI)'!CF33/'MIP(IxI)_TFEVP'!CF33)-1)*100,0)</f>
        <v>0</v>
      </c>
      <c r="CG33" s="247">
        <f>IFERROR(((+'Sim_Dm_MIP(IxI)'!CG33/'MIP(IxI)_TFEVP'!CG33)-1)*100,0)</f>
        <v>0</v>
      </c>
      <c r="CH33" s="248">
        <f>IFERROR(((+'Sim_Dm_MIP(IxI)'!CH33/'MIP(IxI)_TFEVP'!CH33)-1)*100,0)</f>
        <v>0</v>
      </c>
      <c r="CI33" s="279">
        <f>IFERROR(((+'Sim_Dm_MIP(IxI)'!CI33/'MIP(IxI)_TFEVP'!CI33)-1)*100,0)</f>
        <v>-1.1102230246251565E-13</v>
      </c>
    </row>
    <row r="34" spans="1:87" ht="19.5" x14ac:dyDescent="0.25">
      <c r="A34" s="30"/>
      <c r="B34" s="42" t="s">
        <v>25</v>
      </c>
      <c r="C34" s="43" t="s">
        <v>136</v>
      </c>
      <c r="D34" s="246">
        <f>IFERROR(((+'Sim_Dm_MIP(IxI)'!D34/'MIP(IxI)_TFEVP'!D34)-1)*100,0)</f>
        <v>2.2204460492503131E-14</v>
      </c>
      <c r="E34" s="247">
        <f>IFERROR(((+'Sim_Dm_MIP(IxI)'!E34/'MIP(IxI)_TFEVP'!E34)-1)*100,0)</f>
        <v>1.1102230246251565E-13</v>
      </c>
      <c r="F34" s="247">
        <f>IFERROR(((+'Sim_Dm_MIP(IxI)'!F34/'MIP(IxI)_TFEVP'!F34)-1)*100,0)</f>
        <v>-2.1094237467877974E-13</v>
      </c>
      <c r="G34" s="247">
        <f>IFERROR(((+'Sim_Dm_MIP(IxI)'!G34/'MIP(IxI)_TFEVP'!G34)-1)*100,0)</f>
        <v>6.6613381477509392E-14</v>
      </c>
      <c r="H34" s="247">
        <f>IFERROR(((+'Sim_Dm_MIP(IxI)'!H34/'MIP(IxI)_TFEVP'!H34)-1)*100,0)</f>
        <v>-5.5511151231257827E-14</v>
      </c>
      <c r="I34" s="247">
        <f>IFERROR(((+'Sim_Dm_MIP(IxI)'!I34/'MIP(IxI)_TFEVP'!I34)-1)*100,0)</f>
        <v>-4.5519144009631418E-13</v>
      </c>
      <c r="J34" s="247">
        <f>IFERROR(((+'Sim_Dm_MIP(IxI)'!J34/'MIP(IxI)_TFEVP'!J34)-1)*100,0)</f>
        <v>3.7747582837255322E-13</v>
      </c>
      <c r="K34" s="247">
        <f>IFERROR(((+'Sim_Dm_MIP(IxI)'!K34/'MIP(IxI)_TFEVP'!K34)-1)*100,0)</f>
        <v>0</v>
      </c>
      <c r="L34" s="247">
        <f>IFERROR(((+'Sim_Dm_MIP(IxI)'!L34/'MIP(IxI)_TFEVP'!L34)-1)*100,0)</f>
        <v>-2.2204460492503131E-14</v>
      </c>
      <c r="M34" s="247">
        <f>IFERROR(((+'Sim_Dm_MIP(IxI)'!M34/'MIP(IxI)_TFEVP'!M34)-1)*100,0)</f>
        <v>8.8817841970012523E-14</v>
      </c>
      <c r="N34" s="247">
        <f>IFERROR(((+'Sim_Dm_MIP(IxI)'!N34/'MIP(IxI)_TFEVP'!N34)-1)*100,0)</f>
        <v>-1.4432899320127035E-13</v>
      </c>
      <c r="O34" s="247">
        <f>IFERROR(((+'Sim_Dm_MIP(IxI)'!O34/'MIP(IxI)_TFEVP'!O34)-1)*100,0)</f>
        <v>1.5543122344752192E-13</v>
      </c>
      <c r="P34" s="247">
        <f>IFERROR(((+'Sim_Dm_MIP(IxI)'!P34/'MIP(IxI)_TFEVP'!P34)-1)*100,0)</f>
        <v>-1.3322676295501878E-13</v>
      </c>
      <c r="Q34" s="247">
        <f>IFERROR(((+'Sim_Dm_MIP(IxI)'!Q34/'MIP(IxI)_TFEVP'!Q34)-1)*100,0)</f>
        <v>1.3322676295501878E-13</v>
      </c>
      <c r="R34" s="247">
        <f>IFERROR(((+'Sim_Dm_MIP(IxI)'!R34/'MIP(IxI)_TFEVP'!R34)-1)*100,0)</f>
        <v>-1.1102230246251565E-14</v>
      </c>
      <c r="S34" s="247">
        <f>IFERROR(((+'Sim_Dm_MIP(IxI)'!S34/'MIP(IxI)_TFEVP'!S34)-1)*100,0)</f>
        <v>-9.9920072216264089E-14</v>
      </c>
      <c r="T34" s="247">
        <f>IFERROR(((+'Sim_Dm_MIP(IxI)'!T34/'MIP(IxI)_TFEVP'!T34)-1)*100,0)</f>
        <v>-3.7747582837255322E-13</v>
      </c>
      <c r="U34" s="247">
        <f>IFERROR(((+'Sim_Dm_MIP(IxI)'!U34/'MIP(IxI)_TFEVP'!U34)-1)*100,0)</f>
        <v>1.3322676295501878E-13</v>
      </c>
      <c r="V34" s="247">
        <f>IFERROR(((+'Sim_Dm_MIP(IxI)'!V34/'MIP(IxI)_TFEVP'!V34)-1)*100,0)</f>
        <v>-4.1078251911130792E-13</v>
      </c>
      <c r="W34" s="247">
        <f>IFERROR(((+'Sim_Dm_MIP(IxI)'!W34/'MIP(IxI)_TFEVP'!W34)-1)*100,0)</f>
        <v>5.1070259132757201E-13</v>
      </c>
      <c r="X34" s="247">
        <f>IFERROR(((+'Sim_Dm_MIP(IxI)'!X34/'MIP(IxI)_TFEVP'!X34)-1)*100,0)</f>
        <v>-1.9984014443252818E-13</v>
      </c>
      <c r="Y34" s="247">
        <f>IFERROR(((+'Sim_Dm_MIP(IxI)'!Y34/'MIP(IxI)_TFEVP'!Y34)-1)*100,0)</f>
        <v>-6.2172489379008766E-13</v>
      </c>
      <c r="Z34" s="247">
        <f>IFERROR(((+'Sim_Dm_MIP(IxI)'!Z34/'MIP(IxI)_TFEVP'!Z34)-1)*100,0)</f>
        <v>2.4424906541753444E-13</v>
      </c>
      <c r="AA34" s="247">
        <f>IFERROR(((+'Sim_Dm_MIP(IxI)'!AA34/'MIP(IxI)_TFEVP'!AA34)-1)*100,0)</f>
        <v>3.7747582837255322E-13</v>
      </c>
      <c r="AB34" s="247">
        <f>IFERROR(((+'Sim_Dm_MIP(IxI)'!AB34/'MIP(IxI)_TFEVP'!AB34)-1)*100,0)</f>
        <v>6.6613381477509392E-14</v>
      </c>
      <c r="AC34" s="247">
        <f>IFERROR(((+'Sim_Dm_MIP(IxI)'!AC34/'MIP(IxI)_TFEVP'!AC34)-1)*100,0)</f>
        <v>2.2204460492503131E-14</v>
      </c>
      <c r="AD34" s="247">
        <f>IFERROR(((+'Sim_Dm_MIP(IxI)'!AD34/'MIP(IxI)_TFEVP'!AD34)-1)*100,0)</f>
        <v>3.5527136788005009E-13</v>
      </c>
      <c r="AE34" s="247">
        <f>IFERROR(((+'Sim_Dm_MIP(IxI)'!AE34/'MIP(IxI)_TFEVP'!AE34)-1)*100,0)</f>
        <v>1.9984014443252818E-13</v>
      </c>
      <c r="AF34" s="247">
        <f>IFERROR(((+'Sim_Dm_MIP(IxI)'!AF34/'MIP(IxI)_TFEVP'!AF34)-1)*100,0)</f>
        <v>-1.5543122344752192E-13</v>
      </c>
      <c r="AG34" s="247">
        <f>IFERROR(((+'Sim_Dm_MIP(IxI)'!AG34/'MIP(IxI)_TFEVP'!AG34)-1)*100,0)</f>
        <v>-4.7739590058881731E-13</v>
      </c>
      <c r="AH34" s="247">
        <f>IFERROR(((+'Sim_Dm_MIP(IxI)'!AH34/'MIP(IxI)_TFEVP'!AH34)-1)*100,0)</f>
        <v>-5.5511151231257827E-14</v>
      </c>
      <c r="AI34" s="247">
        <f>IFERROR(((+'Sim_Dm_MIP(IxI)'!AI34/'MIP(IxI)_TFEVP'!AI34)-1)*100,0)</f>
        <v>3.1086244689504383E-13</v>
      </c>
      <c r="AJ34" s="247">
        <f>IFERROR(((+'Sim_Dm_MIP(IxI)'!AJ34/'MIP(IxI)_TFEVP'!AJ34)-1)*100,0)</f>
        <v>0</v>
      </c>
      <c r="AK34" s="247">
        <f>IFERROR(((+'Sim_Dm_MIP(IxI)'!AK34/'MIP(IxI)_TFEVP'!AK34)-1)*100,0)</f>
        <v>1.9984014443252818E-13</v>
      </c>
      <c r="AL34" s="247">
        <f>IFERROR(((+'Sim_Dm_MIP(IxI)'!AL34/'MIP(IxI)_TFEVP'!AL34)-1)*100,0)</f>
        <v>1.3322676295501878E-13</v>
      </c>
      <c r="AM34" s="247">
        <f>IFERROR(((+'Sim_Dm_MIP(IxI)'!AM34/'MIP(IxI)_TFEVP'!AM34)-1)*100,0)</f>
        <v>2.6645352591003757E-13</v>
      </c>
      <c r="AN34" s="247">
        <f>IFERROR(((+'Sim_Dm_MIP(IxI)'!AN34/'MIP(IxI)_TFEVP'!AN34)-1)*100,0)</f>
        <v>-3.3306690738754696E-14</v>
      </c>
      <c r="AO34" s="247">
        <f>IFERROR(((+'Sim_Dm_MIP(IxI)'!AO34/'MIP(IxI)_TFEVP'!AO34)-1)*100,0)</f>
        <v>4.4408920985006262E-14</v>
      </c>
      <c r="AP34" s="247">
        <f>IFERROR(((+'Sim_Dm_MIP(IxI)'!AP34/'MIP(IxI)_TFEVP'!AP34)-1)*100,0)</f>
        <v>-4.4408920985006262E-14</v>
      </c>
      <c r="AQ34" s="247">
        <f>IFERROR(((+'Sim_Dm_MIP(IxI)'!AQ34/'MIP(IxI)_TFEVP'!AQ34)-1)*100,0)</f>
        <v>-2.4424906541753444E-13</v>
      </c>
      <c r="AR34" s="247">
        <f>IFERROR(((+'Sim_Dm_MIP(IxI)'!AR34/'MIP(IxI)_TFEVP'!AR34)-1)*100,0)</f>
        <v>-2.2204460492503131E-14</v>
      </c>
      <c r="AS34" s="247">
        <f>IFERROR(((+'Sim_Dm_MIP(IxI)'!AS34/'MIP(IxI)_TFEVP'!AS34)-1)*100,0)</f>
        <v>2.886579864025407E-13</v>
      </c>
      <c r="AT34" s="247">
        <f>IFERROR(((+'Sim_Dm_MIP(IxI)'!AT34/'MIP(IxI)_TFEVP'!AT34)-1)*100,0)</f>
        <v>-1.5543122344752192E-13</v>
      </c>
      <c r="AU34" s="247">
        <f>IFERROR(((+'Sim_Dm_MIP(IxI)'!AU34/'MIP(IxI)_TFEVP'!AU34)-1)*100,0)</f>
        <v>1.1102230246251565E-13</v>
      </c>
      <c r="AV34" s="247">
        <f>IFERROR(((+'Sim_Dm_MIP(IxI)'!AV34/'MIP(IxI)_TFEVP'!AV34)-1)*100,0)</f>
        <v>-1.9984014443252818E-13</v>
      </c>
      <c r="AW34" s="247">
        <f>IFERROR(((+'Sim_Dm_MIP(IxI)'!AW34/'MIP(IxI)_TFEVP'!AW34)-1)*100,0)</f>
        <v>-3.7747582837255322E-13</v>
      </c>
      <c r="AX34" s="247">
        <f>IFERROR(((+'Sim_Dm_MIP(IxI)'!AX34/'MIP(IxI)_TFEVP'!AX34)-1)*100,0)</f>
        <v>1.3322676295501878E-13</v>
      </c>
      <c r="AY34" s="247">
        <f>IFERROR(((+'Sim_Dm_MIP(IxI)'!AY34/'MIP(IxI)_TFEVP'!AY34)-1)*100,0)</f>
        <v>6.6613381477509392E-14</v>
      </c>
      <c r="AZ34" s="247">
        <f>IFERROR(((+'Sim_Dm_MIP(IxI)'!AZ34/'MIP(IxI)_TFEVP'!AZ34)-1)*100,0)</f>
        <v>2.2204460492503131E-14</v>
      </c>
      <c r="BA34" s="247">
        <f>IFERROR(((+'Sim_Dm_MIP(IxI)'!BA34/'MIP(IxI)_TFEVP'!BA34)-1)*100,0)</f>
        <v>1.9984014443252818E-13</v>
      </c>
      <c r="BB34" s="247">
        <f>IFERROR(((+'Sim_Dm_MIP(IxI)'!BB34/'MIP(IxI)_TFEVP'!BB34)-1)*100,0)</f>
        <v>-3.8857805861880479E-13</v>
      </c>
      <c r="BC34" s="247">
        <f>IFERROR(((+'Sim_Dm_MIP(IxI)'!BC34/'MIP(IxI)_TFEVP'!BC34)-1)*100,0)</f>
        <v>-9.9920072216264089E-14</v>
      </c>
      <c r="BD34" s="247">
        <f>IFERROR(((+'Sim_Dm_MIP(IxI)'!BD34/'MIP(IxI)_TFEVP'!BD34)-1)*100,0)</f>
        <v>1.7763568394002505E-13</v>
      </c>
      <c r="BE34" s="247">
        <f>IFERROR(((+'Sim_Dm_MIP(IxI)'!BE34/'MIP(IxI)_TFEVP'!BE34)-1)*100,0)</f>
        <v>4.4408920985006262E-14</v>
      </c>
      <c r="BF34" s="247">
        <f>IFERROR(((+'Sim_Dm_MIP(IxI)'!BF34/'MIP(IxI)_TFEVP'!BF34)-1)*100,0)</f>
        <v>-1.8873791418627661E-13</v>
      </c>
      <c r="BG34" s="247">
        <f>IFERROR(((+'Sim_Dm_MIP(IxI)'!BG34/'MIP(IxI)_TFEVP'!BG34)-1)*100,0)</f>
        <v>-3.7747582837255322E-13</v>
      </c>
      <c r="BH34" s="247">
        <f>IFERROR(((+'Sim_Dm_MIP(IxI)'!BH34/'MIP(IxI)_TFEVP'!BH34)-1)*100,0)</f>
        <v>0</v>
      </c>
      <c r="BI34" s="247">
        <f>IFERROR(((+'Sim_Dm_MIP(IxI)'!BI34/'MIP(IxI)_TFEVP'!BI34)-1)*100,0)</f>
        <v>1.7763568394002505E-13</v>
      </c>
      <c r="BJ34" s="247">
        <f>IFERROR(((+'Sim_Dm_MIP(IxI)'!BJ34/'MIP(IxI)_TFEVP'!BJ34)-1)*100,0)</f>
        <v>-2.7755575615628914E-13</v>
      </c>
      <c r="BK34" s="247">
        <f>IFERROR(((+'Sim_Dm_MIP(IxI)'!BK34/'MIP(IxI)_TFEVP'!BK34)-1)*100,0)</f>
        <v>2.4424906541753444E-13</v>
      </c>
      <c r="BL34" s="247">
        <f>IFERROR(((+'Sim_Dm_MIP(IxI)'!BL34/'MIP(IxI)_TFEVP'!BL34)-1)*100,0)</f>
        <v>2.886579864025407E-13</v>
      </c>
      <c r="BM34" s="247">
        <f>IFERROR(((+'Sim_Dm_MIP(IxI)'!BM34/'MIP(IxI)_TFEVP'!BM34)-1)*100,0)</f>
        <v>8.8817841970012523E-14</v>
      </c>
      <c r="BN34" s="247">
        <f>IFERROR(((+'Sim_Dm_MIP(IxI)'!BN34/'MIP(IxI)_TFEVP'!BN34)-1)*100,0)</f>
        <v>-2.2204460492503131E-13</v>
      </c>
      <c r="BO34" s="247">
        <f>IFERROR(((+'Sim_Dm_MIP(IxI)'!BO34/'MIP(IxI)_TFEVP'!BO34)-1)*100,0)</f>
        <v>-1.2212453270876722E-13</v>
      </c>
      <c r="BP34" s="247">
        <f>IFERROR(((+'Sim_Dm_MIP(IxI)'!BP34/'MIP(IxI)_TFEVP'!BP34)-1)*100,0)</f>
        <v>1.9984014443252818E-13</v>
      </c>
      <c r="BQ34" s="247">
        <f>IFERROR(((+'Sim_Dm_MIP(IxI)'!BQ34/'MIP(IxI)_TFEVP'!BQ34)-1)*100,0)</f>
        <v>-2.1094237467877974E-13</v>
      </c>
      <c r="BR34" s="247">
        <f>IFERROR(((+'Sim_Dm_MIP(IxI)'!BR34/'MIP(IxI)_TFEVP'!BR34)-1)*100,0)</f>
        <v>-8.8817841970012523E-14</v>
      </c>
      <c r="BS34" s="247">
        <f>IFERROR(((+'Sim_Dm_MIP(IxI)'!BS34/'MIP(IxI)_TFEVP'!BS34)-1)*100,0)</f>
        <v>5.3290705182007514E-13</v>
      </c>
      <c r="BT34" s="247">
        <f>IFERROR(((+'Sim_Dm_MIP(IxI)'!BT34/'MIP(IxI)_TFEVP'!BT34)-1)*100,0)</f>
        <v>8.8817841970012523E-14</v>
      </c>
      <c r="BU34" s="247">
        <f>IFERROR(((+'Sim_Dm_MIP(IxI)'!BU34/'MIP(IxI)_TFEVP'!BU34)-1)*100,0)</f>
        <v>3.1086244689504383E-13</v>
      </c>
      <c r="BV34" s="247">
        <f>IFERROR(((+'Sim_Dm_MIP(IxI)'!BV34/'MIP(IxI)_TFEVP'!BV34)-1)*100,0)</f>
        <v>-7.7715611723760958E-14</v>
      </c>
      <c r="BW34" s="247">
        <f>IFERROR(((+'Sim_Dm_MIP(IxI)'!BW34/'MIP(IxI)_TFEVP'!BW34)-1)*100,0)</f>
        <v>-1.5543122344752192E-13</v>
      </c>
      <c r="BX34" s="247">
        <f>IFERROR(((+'Sim_Dm_MIP(IxI)'!BX34/'MIP(IxI)_TFEVP'!BX34)-1)*100,0)</f>
        <v>1.1102230246251565E-13</v>
      </c>
      <c r="BY34" s="247">
        <f>IFERROR(((+'Sim_Dm_MIP(IxI)'!BY34/'MIP(IxI)_TFEVP'!BY34)-1)*100,0)</f>
        <v>-1.9984014443252818E-13</v>
      </c>
      <c r="BZ34" s="247">
        <f>IFERROR(((+'Sim_Dm_MIP(IxI)'!BZ34/'MIP(IxI)_TFEVP'!BZ34)-1)*100,0)</f>
        <v>-2.2204460492503131E-13</v>
      </c>
      <c r="CA34" s="265">
        <f>IFERROR(((+'Sim_Dm_MIP(IxI)'!CA34/'MIP(IxI)_TFEVP'!CA34)-1)*100,0)</f>
        <v>0</v>
      </c>
      <c r="CB34" s="256">
        <f>IFERROR(((+'Sim_Dm_MIP(IxI)'!CB34/'MIP(IxI)_TFEVP'!CB34)-1)*100,0)</f>
        <v>-5.5511151231257827E-14</v>
      </c>
      <c r="CC34" s="246">
        <f>IFERROR(((+'Sim_Dm_MIP(IxI)'!CC34/'MIP(IxI)_TFEVP'!CC34)-1)*100,0)</f>
        <v>0</v>
      </c>
      <c r="CD34" s="247">
        <f>IFERROR(((+'Sim_Dm_MIP(IxI)'!CD34/'MIP(IxI)_TFEVP'!CD34)-1)*100,0)</f>
        <v>0</v>
      </c>
      <c r="CE34" s="247">
        <f>IFERROR(((+'Sim_Dm_MIP(IxI)'!CE34/'MIP(IxI)_TFEVP'!CE34)-1)*100,0)</f>
        <v>0</v>
      </c>
      <c r="CF34" s="247">
        <f>IFERROR(((+'Sim_Dm_MIP(IxI)'!CF34/'MIP(IxI)_TFEVP'!CF34)-1)*100,0)</f>
        <v>0</v>
      </c>
      <c r="CG34" s="247">
        <f>IFERROR(((+'Sim_Dm_MIP(IxI)'!CG34/'MIP(IxI)_TFEVP'!CG34)-1)*100,0)</f>
        <v>0</v>
      </c>
      <c r="CH34" s="248">
        <f>IFERROR(((+'Sim_Dm_MIP(IxI)'!CH34/'MIP(IxI)_TFEVP'!CH34)-1)*100,0)</f>
        <v>0</v>
      </c>
      <c r="CI34" s="279">
        <f>IFERROR(((+'Sim_Dm_MIP(IxI)'!CI34/'MIP(IxI)_TFEVP'!CI34)-1)*100,0)</f>
        <v>-9.9920072216264089E-14</v>
      </c>
    </row>
    <row r="35" spans="1:87" ht="19.5" x14ac:dyDescent="0.25">
      <c r="A35" s="30"/>
      <c r="B35" s="42" t="s">
        <v>26</v>
      </c>
      <c r="C35" s="43" t="s">
        <v>137</v>
      </c>
      <c r="D35" s="246">
        <f>IFERROR(((+'Sim_Dm_MIP(IxI)'!D35/'MIP(IxI)_TFEVP'!D35)-1)*100,0)</f>
        <v>-4.4408920985006262E-14</v>
      </c>
      <c r="E35" s="247">
        <f>IFERROR(((+'Sim_Dm_MIP(IxI)'!E35/'MIP(IxI)_TFEVP'!E35)-1)*100,0)</f>
        <v>-1.5543122344752192E-13</v>
      </c>
      <c r="F35" s="247">
        <f>IFERROR(((+'Sim_Dm_MIP(IxI)'!F35/'MIP(IxI)_TFEVP'!F35)-1)*100,0)</f>
        <v>-2.1094237467877974E-13</v>
      </c>
      <c r="G35" s="247">
        <f>IFERROR(((+'Sim_Dm_MIP(IxI)'!G35/'MIP(IxI)_TFEVP'!G35)-1)*100,0)</f>
        <v>1.9984014443252818E-13</v>
      </c>
      <c r="H35" s="247">
        <f>IFERROR(((+'Sim_Dm_MIP(IxI)'!H35/'MIP(IxI)_TFEVP'!H35)-1)*100,0)</f>
        <v>1.1102230246251565E-13</v>
      </c>
      <c r="I35" s="247">
        <f>IFERROR(((+'Sim_Dm_MIP(IxI)'!I35/'MIP(IxI)_TFEVP'!I35)-1)*100,0)</f>
        <v>-4.7739590058881731E-13</v>
      </c>
      <c r="J35" s="247">
        <f>IFERROR(((+'Sim_Dm_MIP(IxI)'!J35/'MIP(IxI)_TFEVP'!J35)-1)*100,0)</f>
        <v>3.1086244689504383E-13</v>
      </c>
      <c r="K35" s="247">
        <f>IFERROR(((+'Sim_Dm_MIP(IxI)'!K35/'MIP(IxI)_TFEVP'!K35)-1)*100,0)</f>
        <v>-1.8873791418627661E-13</v>
      </c>
      <c r="L35" s="247">
        <f>IFERROR(((+'Sim_Dm_MIP(IxI)'!L35/'MIP(IxI)_TFEVP'!L35)-1)*100,0)</f>
        <v>-1.3322676295501878E-13</v>
      </c>
      <c r="M35" s="247">
        <f>IFERROR(((+'Sim_Dm_MIP(IxI)'!M35/'MIP(IxI)_TFEVP'!M35)-1)*100,0)</f>
        <v>5.1070259132757201E-13</v>
      </c>
      <c r="N35" s="247">
        <f>IFERROR(((+'Sim_Dm_MIP(IxI)'!N35/'MIP(IxI)_TFEVP'!N35)-1)*100,0)</f>
        <v>3.5527136788005009E-13</v>
      </c>
      <c r="O35" s="247">
        <f>IFERROR(((+'Sim_Dm_MIP(IxI)'!O35/'MIP(IxI)_TFEVP'!O35)-1)*100,0)</f>
        <v>2.2204460492503131E-14</v>
      </c>
      <c r="P35" s="247">
        <f>IFERROR(((+'Sim_Dm_MIP(IxI)'!P35/'MIP(IxI)_TFEVP'!P35)-1)*100,0)</f>
        <v>8.8817841970012523E-14</v>
      </c>
      <c r="Q35" s="247">
        <f>IFERROR(((+'Sim_Dm_MIP(IxI)'!Q35/'MIP(IxI)_TFEVP'!Q35)-1)*100,0)</f>
        <v>2.886579864025407E-13</v>
      </c>
      <c r="R35" s="247">
        <f>IFERROR(((+'Sim_Dm_MIP(IxI)'!R35/'MIP(IxI)_TFEVP'!R35)-1)*100,0)</f>
        <v>-7.7715611723760958E-14</v>
      </c>
      <c r="S35" s="247">
        <f>IFERROR(((+'Sim_Dm_MIP(IxI)'!S35/'MIP(IxI)_TFEVP'!S35)-1)*100,0)</f>
        <v>-2.9976021664879227E-13</v>
      </c>
      <c r="T35" s="247">
        <f>IFERROR(((+'Sim_Dm_MIP(IxI)'!T35/'MIP(IxI)_TFEVP'!T35)-1)*100,0)</f>
        <v>-1.3322676295501878E-13</v>
      </c>
      <c r="U35" s="247">
        <f>IFERROR(((+'Sim_Dm_MIP(IxI)'!U35/'MIP(IxI)_TFEVP'!U35)-1)*100,0)</f>
        <v>3.3306690738754696E-13</v>
      </c>
      <c r="V35" s="247">
        <f>IFERROR(((+'Sim_Dm_MIP(IxI)'!V35/'MIP(IxI)_TFEVP'!V35)-1)*100,0)</f>
        <v>-5.3290705182007514E-13</v>
      </c>
      <c r="W35" s="247">
        <f>IFERROR(((+'Sim_Dm_MIP(IxI)'!W35/'MIP(IxI)_TFEVP'!W35)-1)*100,0)</f>
        <v>2.886579864025407E-13</v>
      </c>
      <c r="X35" s="247">
        <f>IFERROR(((+'Sim_Dm_MIP(IxI)'!X35/'MIP(IxI)_TFEVP'!X35)-1)*100,0)</f>
        <v>-1.7763568394002505E-13</v>
      </c>
      <c r="Y35" s="247">
        <f>IFERROR(((+'Sim_Dm_MIP(IxI)'!Y35/'MIP(IxI)_TFEVP'!Y35)-1)*100,0)</f>
        <v>-4.8849813083506888E-13</v>
      </c>
      <c r="Z35" s="247">
        <f>IFERROR(((+'Sim_Dm_MIP(IxI)'!Z35/'MIP(IxI)_TFEVP'!Z35)-1)*100,0)</f>
        <v>4.8849813083506888E-13</v>
      </c>
      <c r="AA35" s="247">
        <f>IFERROR(((+'Sim_Dm_MIP(IxI)'!AA35/'MIP(IxI)_TFEVP'!AA35)-1)*100,0)</f>
        <v>-1.6653345369377348E-13</v>
      </c>
      <c r="AB35" s="247">
        <f>IFERROR(((+'Sim_Dm_MIP(IxI)'!AB35/'MIP(IxI)_TFEVP'!AB35)-1)*100,0)</f>
        <v>-2.1094237467877974E-13</v>
      </c>
      <c r="AC35" s="247">
        <f>IFERROR(((+'Sim_Dm_MIP(IxI)'!AC35/'MIP(IxI)_TFEVP'!AC35)-1)*100,0)</f>
        <v>-1.2212453270876722E-13</v>
      </c>
      <c r="AD35" s="247">
        <f>IFERROR(((+'Sim_Dm_MIP(IxI)'!AD35/'MIP(IxI)_TFEVP'!AD35)-1)*100,0)</f>
        <v>2.4424906541753444E-13</v>
      </c>
      <c r="AE35" s="247">
        <f>IFERROR(((+'Sim_Dm_MIP(IxI)'!AE35/'MIP(IxI)_TFEVP'!AE35)-1)*100,0)</f>
        <v>6.6613381477509392E-14</v>
      </c>
      <c r="AF35" s="247">
        <f>IFERROR(((+'Sim_Dm_MIP(IxI)'!AF35/'MIP(IxI)_TFEVP'!AF35)-1)*100,0)</f>
        <v>-1.1102230246251565E-13</v>
      </c>
      <c r="AG35" s="247">
        <f>IFERROR(((+'Sim_Dm_MIP(IxI)'!AG35/'MIP(IxI)_TFEVP'!AG35)-1)*100,0)</f>
        <v>-4.2188474935755949E-13</v>
      </c>
      <c r="AH35" s="247">
        <f>IFERROR(((+'Sim_Dm_MIP(IxI)'!AH35/'MIP(IxI)_TFEVP'!AH35)-1)*100,0)</f>
        <v>-1.6653345369377348E-13</v>
      </c>
      <c r="AI35" s="247">
        <f>IFERROR(((+'Sim_Dm_MIP(IxI)'!AI35/'MIP(IxI)_TFEVP'!AI35)-1)*100,0)</f>
        <v>2.886579864025407E-13</v>
      </c>
      <c r="AJ35" s="247">
        <f>IFERROR(((+'Sim_Dm_MIP(IxI)'!AJ35/'MIP(IxI)_TFEVP'!AJ35)-1)*100,0)</f>
        <v>0</v>
      </c>
      <c r="AK35" s="247">
        <f>IFERROR(((+'Sim_Dm_MIP(IxI)'!AK35/'MIP(IxI)_TFEVP'!AK35)-1)*100,0)</f>
        <v>3.5527136788005009E-13</v>
      </c>
      <c r="AL35" s="247">
        <f>IFERROR(((+'Sim_Dm_MIP(IxI)'!AL35/'MIP(IxI)_TFEVP'!AL35)-1)*100,0)</f>
        <v>-2.2204460492503131E-14</v>
      </c>
      <c r="AM35" s="247">
        <f>IFERROR(((+'Sim_Dm_MIP(IxI)'!AM35/'MIP(IxI)_TFEVP'!AM35)-1)*100,0)</f>
        <v>4.4408920985006262E-14</v>
      </c>
      <c r="AN35" s="247">
        <f>IFERROR(((+'Sim_Dm_MIP(IxI)'!AN35/'MIP(IxI)_TFEVP'!AN35)-1)*100,0)</f>
        <v>0</v>
      </c>
      <c r="AO35" s="247">
        <f>IFERROR(((+'Sim_Dm_MIP(IxI)'!AO35/'MIP(IxI)_TFEVP'!AO35)-1)*100,0)</f>
        <v>3.3306690738754696E-13</v>
      </c>
      <c r="AP35" s="247">
        <f>IFERROR(((+'Sim_Dm_MIP(IxI)'!AP35/'MIP(IxI)_TFEVP'!AP35)-1)*100,0)</f>
        <v>1.3322676295501878E-13</v>
      </c>
      <c r="AQ35" s="247">
        <f>IFERROR(((+'Sim_Dm_MIP(IxI)'!AQ35/'MIP(IxI)_TFEVP'!AQ35)-1)*100,0)</f>
        <v>0</v>
      </c>
      <c r="AR35" s="247">
        <f>IFERROR(((+'Sim_Dm_MIP(IxI)'!AR35/'MIP(IxI)_TFEVP'!AR35)-1)*100,0)</f>
        <v>2.6645352591003757E-13</v>
      </c>
      <c r="AS35" s="247">
        <f>IFERROR(((+'Sim_Dm_MIP(IxI)'!AS35/'MIP(IxI)_TFEVP'!AS35)-1)*100,0)</f>
        <v>8.8817841970012523E-14</v>
      </c>
      <c r="AT35" s="247">
        <f>IFERROR(((+'Sim_Dm_MIP(IxI)'!AT35/'MIP(IxI)_TFEVP'!AT35)-1)*100,0)</f>
        <v>3.3306690738754696E-13</v>
      </c>
      <c r="AU35" s="247">
        <f>IFERROR(((+'Sim_Dm_MIP(IxI)'!AU35/'MIP(IxI)_TFEVP'!AU35)-1)*100,0)</f>
        <v>1.3322676295501878E-13</v>
      </c>
      <c r="AV35" s="247">
        <f>IFERROR(((+'Sim_Dm_MIP(IxI)'!AV35/'MIP(IxI)_TFEVP'!AV35)-1)*100,0)</f>
        <v>4.4408920985006262E-14</v>
      </c>
      <c r="AW35" s="247">
        <f>IFERROR(((+'Sim_Dm_MIP(IxI)'!AW35/'MIP(IxI)_TFEVP'!AW35)-1)*100,0)</f>
        <v>1.3322676295501878E-13</v>
      </c>
      <c r="AX35" s="247">
        <f>IFERROR(((+'Sim_Dm_MIP(IxI)'!AX35/'MIP(IxI)_TFEVP'!AX35)-1)*100,0)</f>
        <v>6.6613381477509392E-14</v>
      </c>
      <c r="AY35" s="247">
        <f>IFERROR(((+'Sim_Dm_MIP(IxI)'!AY35/'MIP(IxI)_TFEVP'!AY35)-1)*100,0)</f>
        <v>8.8817841970012523E-14</v>
      </c>
      <c r="AZ35" s="247">
        <f>IFERROR(((+'Sim_Dm_MIP(IxI)'!AZ35/'MIP(IxI)_TFEVP'!AZ35)-1)*100,0)</f>
        <v>0</v>
      </c>
      <c r="BA35" s="247">
        <f>IFERROR(((+'Sim_Dm_MIP(IxI)'!BA35/'MIP(IxI)_TFEVP'!BA35)-1)*100,0)</f>
        <v>2.4424906541753444E-13</v>
      </c>
      <c r="BB35" s="247">
        <f>IFERROR(((+'Sim_Dm_MIP(IxI)'!BB35/'MIP(IxI)_TFEVP'!BB35)-1)*100,0)</f>
        <v>-1.5543122344752192E-13</v>
      </c>
      <c r="BC35" s="247">
        <f>IFERROR(((+'Sim_Dm_MIP(IxI)'!BC35/'MIP(IxI)_TFEVP'!BC35)-1)*100,0)</f>
        <v>2.2204460492503131E-14</v>
      </c>
      <c r="BD35" s="247">
        <f>IFERROR(((+'Sim_Dm_MIP(IxI)'!BD35/'MIP(IxI)_TFEVP'!BD35)-1)*100,0)</f>
        <v>-1.4432899320127035E-13</v>
      </c>
      <c r="BE35" s="247">
        <f>IFERROR(((+'Sim_Dm_MIP(IxI)'!BE35/'MIP(IxI)_TFEVP'!BE35)-1)*100,0)</f>
        <v>-3.3306690738754696E-14</v>
      </c>
      <c r="BF35" s="247">
        <f>IFERROR(((+'Sim_Dm_MIP(IxI)'!BF35/'MIP(IxI)_TFEVP'!BF35)-1)*100,0)</f>
        <v>-4.2188474935755949E-13</v>
      </c>
      <c r="BG35" s="247">
        <f>IFERROR(((+'Sim_Dm_MIP(IxI)'!BG35/'MIP(IxI)_TFEVP'!BG35)-1)*100,0)</f>
        <v>-3.3306690738754696E-13</v>
      </c>
      <c r="BH35" s="247">
        <f>IFERROR(((+'Sim_Dm_MIP(IxI)'!BH35/'MIP(IxI)_TFEVP'!BH35)-1)*100,0)</f>
        <v>-7.7715611723760958E-14</v>
      </c>
      <c r="BI35" s="247">
        <f>IFERROR(((+'Sim_Dm_MIP(IxI)'!BI35/'MIP(IxI)_TFEVP'!BI35)-1)*100,0)</f>
        <v>6.6613381477509392E-14</v>
      </c>
      <c r="BJ35" s="247">
        <f>IFERROR(((+'Sim_Dm_MIP(IxI)'!BJ35/'MIP(IxI)_TFEVP'!BJ35)-1)*100,0)</f>
        <v>-2.55351295663786E-13</v>
      </c>
      <c r="BK35" s="247">
        <f>IFERROR(((+'Sim_Dm_MIP(IxI)'!BK35/'MIP(IxI)_TFEVP'!BK35)-1)*100,0)</f>
        <v>4.8849813083506888E-13</v>
      </c>
      <c r="BL35" s="247">
        <f>IFERROR(((+'Sim_Dm_MIP(IxI)'!BL35/'MIP(IxI)_TFEVP'!BL35)-1)*100,0)</f>
        <v>4.2188474935755949E-13</v>
      </c>
      <c r="BM35" s="247">
        <f>IFERROR(((+'Sim_Dm_MIP(IxI)'!BM35/'MIP(IxI)_TFEVP'!BM35)-1)*100,0)</f>
        <v>2.2204460492503131E-14</v>
      </c>
      <c r="BN35" s="247">
        <f>IFERROR(((+'Sim_Dm_MIP(IxI)'!BN35/'MIP(IxI)_TFEVP'!BN35)-1)*100,0)</f>
        <v>-2.1094237467877974E-13</v>
      </c>
      <c r="BO35" s="247">
        <f>IFERROR(((+'Sim_Dm_MIP(IxI)'!BO35/'MIP(IxI)_TFEVP'!BO35)-1)*100,0)</f>
        <v>-2.4424906541753444E-13</v>
      </c>
      <c r="BP35" s="247">
        <f>IFERROR(((+'Sim_Dm_MIP(IxI)'!BP35/'MIP(IxI)_TFEVP'!BP35)-1)*100,0)</f>
        <v>1.7763568394002505E-13</v>
      </c>
      <c r="BQ35" s="247">
        <f>IFERROR(((+'Sim_Dm_MIP(IxI)'!BQ35/'MIP(IxI)_TFEVP'!BQ35)-1)*100,0)</f>
        <v>-1.5543122344752192E-13</v>
      </c>
      <c r="BR35" s="247">
        <f>IFERROR(((+'Sim_Dm_MIP(IxI)'!BR35/'MIP(IxI)_TFEVP'!BR35)-1)*100,0)</f>
        <v>2.2204460492503131E-14</v>
      </c>
      <c r="BS35" s="247">
        <f>IFERROR(((+'Sim_Dm_MIP(IxI)'!BS35/'MIP(IxI)_TFEVP'!BS35)-1)*100,0)</f>
        <v>8.659739592076221E-13</v>
      </c>
      <c r="BT35" s="247">
        <f>IFERROR(((+'Sim_Dm_MIP(IxI)'!BT35/'MIP(IxI)_TFEVP'!BT35)-1)*100,0)</f>
        <v>1.7763568394002505E-13</v>
      </c>
      <c r="BU35" s="247">
        <f>IFERROR(((+'Sim_Dm_MIP(IxI)'!BU35/'MIP(IxI)_TFEVP'!BU35)-1)*100,0)</f>
        <v>2.2204460492503131E-13</v>
      </c>
      <c r="BV35" s="247">
        <f>IFERROR(((+'Sim_Dm_MIP(IxI)'!BV35/'MIP(IxI)_TFEVP'!BV35)-1)*100,0)</f>
        <v>8.8817841970012523E-14</v>
      </c>
      <c r="BW35" s="247">
        <f>IFERROR(((+'Sim_Dm_MIP(IxI)'!BW35/'MIP(IxI)_TFEVP'!BW35)-1)*100,0)</f>
        <v>1.7763568394002505E-13</v>
      </c>
      <c r="BX35" s="247">
        <f>IFERROR(((+'Sim_Dm_MIP(IxI)'!BX35/'MIP(IxI)_TFEVP'!BX35)-1)*100,0)</f>
        <v>-4.4408920985006262E-14</v>
      </c>
      <c r="BY35" s="247">
        <f>IFERROR(((+'Sim_Dm_MIP(IxI)'!BY35/'MIP(IxI)_TFEVP'!BY35)-1)*100,0)</f>
        <v>6.6613381477509392E-14</v>
      </c>
      <c r="BZ35" s="247">
        <f>IFERROR(((+'Sim_Dm_MIP(IxI)'!BZ35/'MIP(IxI)_TFEVP'!BZ35)-1)*100,0)</f>
        <v>-1.3322676295501878E-13</v>
      </c>
      <c r="CA35" s="265">
        <f>IFERROR(((+'Sim_Dm_MIP(IxI)'!CA35/'MIP(IxI)_TFEVP'!CA35)-1)*100,0)</f>
        <v>0</v>
      </c>
      <c r="CB35" s="256">
        <f>IFERROR(((+'Sim_Dm_MIP(IxI)'!CB35/'MIP(IxI)_TFEVP'!CB35)-1)*100,0)</f>
        <v>6.6613381477509392E-14</v>
      </c>
      <c r="CC35" s="246">
        <f>IFERROR(((+'Sim_Dm_MIP(IxI)'!CC35/'MIP(IxI)_TFEVP'!CC35)-1)*100,0)</f>
        <v>0</v>
      </c>
      <c r="CD35" s="247">
        <f>IFERROR(((+'Sim_Dm_MIP(IxI)'!CD35/'MIP(IxI)_TFEVP'!CD35)-1)*100,0)</f>
        <v>0</v>
      </c>
      <c r="CE35" s="247">
        <f>IFERROR(((+'Sim_Dm_MIP(IxI)'!CE35/'MIP(IxI)_TFEVP'!CE35)-1)*100,0)</f>
        <v>0</v>
      </c>
      <c r="CF35" s="247">
        <f>IFERROR(((+'Sim_Dm_MIP(IxI)'!CF35/'MIP(IxI)_TFEVP'!CF35)-1)*100,0)</f>
        <v>0</v>
      </c>
      <c r="CG35" s="247">
        <f>IFERROR(((+'Sim_Dm_MIP(IxI)'!CG35/'MIP(IxI)_TFEVP'!CG35)-1)*100,0)</f>
        <v>0</v>
      </c>
      <c r="CH35" s="248">
        <f>IFERROR(((+'Sim_Dm_MIP(IxI)'!CH35/'MIP(IxI)_TFEVP'!CH35)-1)*100,0)</f>
        <v>0</v>
      </c>
      <c r="CI35" s="279">
        <f>IFERROR(((+'Sim_Dm_MIP(IxI)'!CI35/'MIP(IxI)_TFEVP'!CI35)-1)*100,0)</f>
        <v>2.6645352591003757E-13</v>
      </c>
    </row>
    <row r="36" spans="1:87" ht="19.5" x14ac:dyDescent="0.25">
      <c r="A36" s="30"/>
      <c r="B36" s="42" t="s">
        <v>27</v>
      </c>
      <c r="C36" s="43" t="s">
        <v>138</v>
      </c>
      <c r="D36" s="246">
        <f>IFERROR(((+'Sim_Dm_MIP(IxI)'!D36/'MIP(IxI)_TFEVP'!D36)-1)*100,0)</f>
        <v>-5.5511151231257827E-14</v>
      </c>
      <c r="E36" s="247">
        <f>IFERROR(((+'Sim_Dm_MIP(IxI)'!E36/'MIP(IxI)_TFEVP'!E36)-1)*100,0)</f>
        <v>3.5527136788005009E-13</v>
      </c>
      <c r="F36" s="247">
        <f>IFERROR(((+'Sim_Dm_MIP(IxI)'!F36/'MIP(IxI)_TFEVP'!F36)-1)*100,0)</f>
        <v>-2.2204460492503131E-14</v>
      </c>
      <c r="G36" s="247">
        <f>IFERROR(((+'Sim_Dm_MIP(IxI)'!G36/'MIP(IxI)_TFEVP'!G36)-1)*100,0)</f>
        <v>-2.1094237467877974E-13</v>
      </c>
      <c r="H36" s="247">
        <f>IFERROR(((+'Sim_Dm_MIP(IxI)'!H36/'MIP(IxI)_TFEVP'!H36)-1)*100,0)</f>
        <v>6.6613381477509392E-14</v>
      </c>
      <c r="I36" s="247">
        <f>IFERROR(((+'Sim_Dm_MIP(IxI)'!I36/'MIP(IxI)_TFEVP'!I36)-1)*100,0)</f>
        <v>-4.1078251911130792E-13</v>
      </c>
      <c r="J36" s="247">
        <f>IFERROR(((+'Sim_Dm_MIP(IxI)'!J36/'MIP(IxI)_TFEVP'!J36)-1)*100,0)</f>
        <v>5.773159728050814E-13</v>
      </c>
      <c r="K36" s="247">
        <f>IFERROR(((+'Sim_Dm_MIP(IxI)'!K36/'MIP(IxI)_TFEVP'!K36)-1)*100,0)</f>
        <v>-1.5543122344752192E-13</v>
      </c>
      <c r="L36" s="247">
        <f>IFERROR(((+'Sim_Dm_MIP(IxI)'!L36/'MIP(IxI)_TFEVP'!L36)-1)*100,0)</f>
        <v>4.4408920985006262E-14</v>
      </c>
      <c r="M36" s="247">
        <f>IFERROR(((+'Sim_Dm_MIP(IxI)'!M36/'MIP(IxI)_TFEVP'!M36)-1)*100,0)</f>
        <v>-1.9984014443252818E-13</v>
      </c>
      <c r="N36" s="247">
        <f>IFERROR(((+'Sim_Dm_MIP(IxI)'!N36/'MIP(IxI)_TFEVP'!N36)-1)*100,0)</f>
        <v>2.886579864025407E-13</v>
      </c>
      <c r="O36" s="247">
        <f>IFERROR(((+'Sim_Dm_MIP(IxI)'!O36/'MIP(IxI)_TFEVP'!O36)-1)*100,0)</f>
        <v>1.1102230246251565E-13</v>
      </c>
      <c r="P36" s="247">
        <f>IFERROR(((+'Sim_Dm_MIP(IxI)'!P36/'MIP(IxI)_TFEVP'!P36)-1)*100,0)</f>
        <v>-3.3306690738754696E-14</v>
      </c>
      <c r="Q36" s="247">
        <f>IFERROR(((+'Sim_Dm_MIP(IxI)'!Q36/'MIP(IxI)_TFEVP'!Q36)-1)*100,0)</f>
        <v>4.2188474935755949E-13</v>
      </c>
      <c r="R36" s="247">
        <f>IFERROR(((+'Sim_Dm_MIP(IxI)'!R36/'MIP(IxI)_TFEVP'!R36)-1)*100,0)</f>
        <v>3.7747582837255322E-13</v>
      </c>
      <c r="S36" s="247">
        <f>IFERROR(((+'Sim_Dm_MIP(IxI)'!S36/'MIP(IxI)_TFEVP'!S36)-1)*100,0)</f>
        <v>-9.9920072216264089E-14</v>
      </c>
      <c r="T36" s="247">
        <f>IFERROR(((+'Sim_Dm_MIP(IxI)'!T36/'MIP(IxI)_TFEVP'!T36)-1)*100,0)</f>
        <v>2.2204460492503131E-14</v>
      </c>
      <c r="U36" s="247">
        <f>IFERROR(((+'Sim_Dm_MIP(IxI)'!U36/'MIP(IxI)_TFEVP'!U36)-1)*100,0)</f>
        <v>1.9984014443252818E-13</v>
      </c>
      <c r="V36" s="247">
        <f>IFERROR(((+'Sim_Dm_MIP(IxI)'!V36/'MIP(IxI)_TFEVP'!V36)-1)*100,0)</f>
        <v>-4.5519144009631418E-13</v>
      </c>
      <c r="W36" s="247">
        <f>IFERROR(((+'Sim_Dm_MIP(IxI)'!W36/'MIP(IxI)_TFEVP'!W36)-1)*100,0)</f>
        <v>6.6613381477509392E-13</v>
      </c>
      <c r="X36" s="247">
        <f>IFERROR(((+'Sim_Dm_MIP(IxI)'!X36/'MIP(IxI)_TFEVP'!X36)-1)*100,0)</f>
        <v>-1.6653345369377348E-13</v>
      </c>
      <c r="Y36" s="247">
        <f>IFERROR(((+'Sim_Dm_MIP(IxI)'!Y36/'MIP(IxI)_TFEVP'!Y36)-1)*100,0)</f>
        <v>-4.8849813083506888E-13</v>
      </c>
      <c r="Z36" s="247">
        <f>IFERROR(((+'Sim_Dm_MIP(IxI)'!Z36/'MIP(IxI)_TFEVP'!Z36)-1)*100,0)</f>
        <v>2.6645352591003757E-13</v>
      </c>
      <c r="AA36" s="247">
        <f>IFERROR(((+'Sim_Dm_MIP(IxI)'!AA36/'MIP(IxI)_TFEVP'!AA36)-1)*100,0)</f>
        <v>4.4408920985006262E-14</v>
      </c>
      <c r="AB36" s="247">
        <f>IFERROR(((+'Sim_Dm_MIP(IxI)'!AB36/'MIP(IxI)_TFEVP'!AB36)-1)*100,0)</f>
        <v>-1.8873791418627661E-13</v>
      </c>
      <c r="AC36" s="247">
        <f>IFERROR(((+'Sim_Dm_MIP(IxI)'!AC36/'MIP(IxI)_TFEVP'!AC36)-1)*100,0)</f>
        <v>3.1086244689504383E-13</v>
      </c>
      <c r="AD36" s="247">
        <f>IFERROR(((+'Sim_Dm_MIP(IxI)'!AD36/'MIP(IxI)_TFEVP'!AD36)-1)*100,0)</f>
        <v>1.7763568394002505E-13</v>
      </c>
      <c r="AE36" s="247">
        <f>IFERROR(((+'Sim_Dm_MIP(IxI)'!AE36/'MIP(IxI)_TFEVP'!AE36)-1)*100,0)</f>
        <v>2.2204460492503131E-13</v>
      </c>
      <c r="AF36" s="247">
        <f>IFERROR(((+'Sim_Dm_MIP(IxI)'!AF36/'MIP(IxI)_TFEVP'!AF36)-1)*100,0)</f>
        <v>4.8849813083506888E-13</v>
      </c>
      <c r="AG36" s="247">
        <f>IFERROR(((+'Sim_Dm_MIP(IxI)'!AG36/'MIP(IxI)_TFEVP'!AG36)-1)*100,0)</f>
        <v>-6.4392935428259079E-13</v>
      </c>
      <c r="AH36" s="247">
        <f>IFERROR(((+'Sim_Dm_MIP(IxI)'!AH36/'MIP(IxI)_TFEVP'!AH36)-1)*100,0)</f>
        <v>-9.5479180117763462E-13</v>
      </c>
      <c r="AI36" s="247">
        <f>IFERROR(((+'Sim_Dm_MIP(IxI)'!AI36/'MIP(IxI)_TFEVP'!AI36)-1)*100,0)</f>
        <v>2.4424906541753444E-13</v>
      </c>
      <c r="AJ36" s="247">
        <f>IFERROR(((+'Sim_Dm_MIP(IxI)'!AJ36/'MIP(IxI)_TFEVP'!AJ36)-1)*100,0)</f>
        <v>0</v>
      </c>
      <c r="AK36" s="247">
        <f>IFERROR(((+'Sim_Dm_MIP(IxI)'!AK36/'MIP(IxI)_TFEVP'!AK36)-1)*100,0)</f>
        <v>-8.8817841970012523E-14</v>
      </c>
      <c r="AL36" s="247">
        <f>IFERROR(((+'Sim_Dm_MIP(IxI)'!AL36/'MIP(IxI)_TFEVP'!AL36)-1)*100,0)</f>
        <v>-7.9936057773011271E-13</v>
      </c>
      <c r="AM36" s="247">
        <f>IFERROR(((+'Sim_Dm_MIP(IxI)'!AM36/'MIP(IxI)_TFEVP'!AM36)-1)*100,0)</f>
        <v>6.6613381477509392E-14</v>
      </c>
      <c r="AN36" s="247">
        <f>IFERROR(((+'Sim_Dm_MIP(IxI)'!AN36/'MIP(IxI)_TFEVP'!AN36)-1)*100,0)</f>
        <v>-1.7763568394002505E-13</v>
      </c>
      <c r="AO36" s="247">
        <f>IFERROR(((+'Sim_Dm_MIP(IxI)'!AO36/'MIP(IxI)_TFEVP'!AO36)-1)*100,0)</f>
        <v>2.2204460492503131E-14</v>
      </c>
      <c r="AP36" s="247">
        <f>IFERROR(((+'Sim_Dm_MIP(IxI)'!AP36/'MIP(IxI)_TFEVP'!AP36)-1)*100,0)</f>
        <v>8.8817841970012523E-14</v>
      </c>
      <c r="AQ36" s="247">
        <f>IFERROR(((+'Sim_Dm_MIP(IxI)'!AQ36/'MIP(IxI)_TFEVP'!AQ36)-1)*100,0)</f>
        <v>4.8849813083506888E-13</v>
      </c>
      <c r="AR36" s="247">
        <f>IFERROR(((+'Sim_Dm_MIP(IxI)'!AR36/'MIP(IxI)_TFEVP'!AR36)-1)*100,0)</f>
        <v>-3.219646771412954E-13</v>
      </c>
      <c r="AS36" s="247">
        <f>IFERROR(((+'Sim_Dm_MIP(IxI)'!AS36/'MIP(IxI)_TFEVP'!AS36)-1)*100,0)</f>
        <v>-2.7755575615628914E-13</v>
      </c>
      <c r="AT36" s="247">
        <f>IFERROR(((+'Sim_Dm_MIP(IxI)'!AT36/'MIP(IxI)_TFEVP'!AT36)-1)*100,0)</f>
        <v>-4.6629367034256575E-13</v>
      </c>
      <c r="AU36" s="247">
        <f>IFERROR(((+'Sim_Dm_MIP(IxI)'!AU36/'MIP(IxI)_TFEVP'!AU36)-1)*100,0)</f>
        <v>4.4408920985006262E-13</v>
      </c>
      <c r="AV36" s="247">
        <f>IFERROR(((+'Sim_Dm_MIP(IxI)'!AV36/'MIP(IxI)_TFEVP'!AV36)-1)*100,0)</f>
        <v>1.1102230246251565E-13</v>
      </c>
      <c r="AW36" s="247">
        <f>IFERROR(((+'Sim_Dm_MIP(IxI)'!AW36/'MIP(IxI)_TFEVP'!AW36)-1)*100,0)</f>
        <v>1.5543122344752192E-13</v>
      </c>
      <c r="AX36" s="247">
        <f>IFERROR(((+'Sim_Dm_MIP(IxI)'!AX36/'MIP(IxI)_TFEVP'!AX36)-1)*100,0)</f>
        <v>4.8849813083506888E-13</v>
      </c>
      <c r="AY36" s="247">
        <f>IFERROR(((+'Sim_Dm_MIP(IxI)'!AY36/'MIP(IxI)_TFEVP'!AY36)-1)*100,0)</f>
        <v>-2.55351295663786E-13</v>
      </c>
      <c r="AZ36" s="247">
        <f>IFERROR(((+'Sim_Dm_MIP(IxI)'!AZ36/'MIP(IxI)_TFEVP'!AZ36)-1)*100,0)</f>
        <v>2.4424906541753444E-13</v>
      </c>
      <c r="BA36" s="247">
        <f>IFERROR(((+'Sim_Dm_MIP(IxI)'!BA36/'MIP(IxI)_TFEVP'!BA36)-1)*100,0)</f>
        <v>2.4424906541753444E-13</v>
      </c>
      <c r="BB36" s="247">
        <f>IFERROR(((+'Sim_Dm_MIP(IxI)'!BB36/'MIP(IxI)_TFEVP'!BB36)-1)*100,0)</f>
        <v>-1.8873791418627661E-13</v>
      </c>
      <c r="BC36" s="247">
        <f>IFERROR(((+'Sim_Dm_MIP(IxI)'!BC36/'MIP(IxI)_TFEVP'!BC36)-1)*100,0)</f>
        <v>-3.4416913763379853E-13</v>
      </c>
      <c r="BD36" s="247">
        <f>IFERROR(((+'Sim_Dm_MIP(IxI)'!BD36/'MIP(IxI)_TFEVP'!BD36)-1)*100,0)</f>
        <v>1.5543122344752192E-13</v>
      </c>
      <c r="BE36" s="247">
        <f>IFERROR(((+'Sim_Dm_MIP(IxI)'!BE36/'MIP(IxI)_TFEVP'!BE36)-1)*100,0)</f>
        <v>-7.7715611723760958E-14</v>
      </c>
      <c r="BF36" s="247">
        <f>IFERROR(((+'Sim_Dm_MIP(IxI)'!BF36/'MIP(IxI)_TFEVP'!BF36)-1)*100,0)</f>
        <v>2.2204460492503131E-14</v>
      </c>
      <c r="BG36" s="247">
        <f>IFERROR(((+'Sim_Dm_MIP(IxI)'!BG36/'MIP(IxI)_TFEVP'!BG36)-1)*100,0)</f>
        <v>-2.1094237467877974E-13</v>
      </c>
      <c r="BH36" s="247">
        <f>IFERROR(((+'Sim_Dm_MIP(IxI)'!BH36/'MIP(IxI)_TFEVP'!BH36)-1)*100,0)</f>
        <v>6.6613381477509392E-14</v>
      </c>
      <c r="BI36" s="247">
        <f>IFERROR(((+'Sim_Dm_MIP(IxI)'!BI36/'MIP(IxI)_TFEVP'!BI36)-1)*100,0)</f>
        <v>2.2204460492503131E-14</v>
      </c>
      <c r="BJ36" s="247">
        <f>IFERROR(((+'Sim_Dm_MIP(IxI)'!BJ36/'MIP(IxI)_TFEVP'!BJ36)-1)*100,0)</f>
        <v>0</v>
      </c>
      <c r="BK36" s="247">
        <f>IFERROR(((+'Sim_Dm_MIP(IxI)'!BK36/'MIP(IxI)_TFEVP'!BK36)-1)*100,0)</f>
        <v>1.9984014443252818E-13</v>
      </c>
      <c r="BL36" s="247">
        <f>IFERROR(((+'Sim_Dm_MIP(IxI)'!BL36/'MIP(IxI)_TFEVP'!BL36)-1)*100,0)</f>
        <v>2.2204460492503131E-14</v>
      </c>
      <c r="BM36" s="247">
        <f>IFERROR(((+'Sim_Dm_MIP(IxI)'!BM36/'MIP(IxI)_TFEVP'!BM36)-1)*100,0)</f>
        <v>2.2204460492503131E-13</v>
      </c>
      <c r="BN36" s="247">
        <f>IFERROR(((+'Sim_Dm_MIP(IxI)'!BN36/'MIP(IxI)_TFEVP'!BN36)-1)*100,0)</f>
        <v>-2.2204460492503131E-13</v>
      </c>
      <c r="BO36" s="247">
        <f>IFERROR(((+'Sim_Dm_MIP(IxI)'!BO36/'MIP(IxI)_TFEVP'!BO36)-1)*100,0)</f>
        <v>-2.9976021664879227E-13</v>
      </c>
      <c r="BP36" s="247">
        <f>IFERROR(((+'Sim_Dm_MIP(IxI)'!BP36/'MIP(IxI)_TFEVP'!BP36)-1)*100,0)</f>
        <v>-1.3322676295501878E-13</v>
      </c>
      <c r="BQ36" s="247">
        <f>IFERROR(((+'Sim_Dm_MIP(IxI)'!BQ36/'MIP(IxI)_TFEVP'!BQ36)-1)*100,0)</f>
        <v>-4.4408920985006262E-14</v>
      </c>
      <c r="BR36" s="247">
        <f>IFERROR(((+'Sim_Dm_MIP(IxI)'!BR36/'MIP(IxI)_TFEVP'!BR36)-1)*100,0)</f>
        <v>-2.2204460492503131E-13</v>
      </c>
      <c r="BS36" s="247">
        <f>IFERROR(((+'Sim_Dm_MIP(IxI)'!BS36/'MIP(IxI)_TFEVP'!BS36)-1)*100,0)</f>
        <v>2.2204460492503131E-13</v>
      </c>
      <c r="BT36" s="247">
        <f>IFERROR(((+'Sim_Dm_MIP(IxI)'!BT36/'MIP(IxI)_TFEVP'!BT36)-1)*100,0)</f>
        <v>0</v>
      </c>
      <c r="BU36" s="247">
        <f>IFERROR(((+'Sim_Dm_MIP(IxI)'!BU36/'MIP(IxI)_TFEVP'!BU36)-1)*100,0)</f>
        <v>-1.3322676295501878E-13</v>
      </c>
      <c r="BV36" s="247">
        <f>IFERROR(((+'Sim_Dm_MIP(IxI)'!BV36/'MIP(IxI)_TFEVP'!BV36)-1)*100,0)</f>
        <v>-2.1094237467877974E-13</v>
      </c>
      <c r="BW36" s="247">
        <f>IFERROR(((+'Sim_Dm_MIP(IxI)'!BW36/'MIP(IxI)_TFEVP'!BW36)-1)*100,0)</f>
        <v>3.9968028886505635E-13</v>
      </c>
      <c r="BX36" s="247">
        <f>IFERROR(((+'Sim_Dm_MIP(IxI)'!BX36/'MIP(IxI)_TFEVP'!BX36)-1)*100,0)</f>
        <v>4.4408920985006262E-14</v>
      </c>
      <c r="BY36" s="247">
        <f>IFERROR(((+'Sim_Dm_MIP(IxI)'!BY36/'MIP(IxI)_TFEVP'!BY36)-1)*100,0)</f>
        <v>8.8817841970012523E-14</v>
      </c>
      <c r="BZ36" s="247">
        <f>IFERROR(((+'Sim_Dm_MIP(IxI)'!BZ36/'MIP(IxI)_TFEVP'!BZ36)-1)*100,0)</f>
        <v>1.5543122344752192E-13</v>
      </c>
      <c r="CA36" s="265">
        <f>IFERROR(((+'Sim_Dm_MIP(IxI)'!CA36/'MIP(IxI)_TFEVP'!CA36)-1)*100,0)</f>
        <v>0</v>
      </c>
      <c r="CB36" s="256">
        <f>IFERROR(((+'Sim_Dm_MIP(IxI)'!CB36/'MIP(IxI)_TFEVP'!CB36)-1)*100,0)</f>
        <v>2.2204460492503131E-13</v>
      </c>
      <c r="CC36" s="246">
        <f>IFERROR(((+'Sim_Dm_MIP(IxI)'!CC36/'MIP(IxI)_TFEVP'!CC36)-1)*100,0)</f>
        <v>0</v>
      </c>
      <c r="CD36" s="247">
        <f>IFERROR(((+'Sim_Dm_MIP(IxI)'!CD36/'MIP(IxI)_TFEVP'!CD36)-1)*100,0)</f>
        <v>0</v>
      </c>
      <c r="CE36" s="247">
        <f>IFERROR(((+'Sim_Dm_MIP(IxI)'!CE36/'MIP(IxI)_TFEVP'!CE36)-1)*100,0)</f>
        <v>0</v>
      </c>
      <c r="CF36" s="247">
        <f>IFERROR(((+'Sim_Dm_MIP(IxI)'!CF36/'MIP(IxI)_TFEVP'!CF36)-1)*100,0)</f>
        <v>0</v>
      </c>
      <c r="CG36" s="247">
        <f>IFERROR(((+'Sim_Dm_MIP(IxI)'!CG36/'MIP(IxI)_TFEVP'!CG36)-1)*100,0)</f>
        <v>0</v>
      </c>
      <c r="CH36" s="248">
        <f>IFERROR(((+'Sim_Dm_MIP(IxI)'!CH36/'MIP(IxI)_TFEVP'!CH36)-1)*100,0)</f>
        <v>0</v>
      </c>
      <c r="CI36" s="279">
        <f>IFERROR(((+'Sim_Dm_MIP(IxI)'!CI36/'MIP(IxI)_TFEVP'!CI36)-1)*100,0)</f>
        <v>8.8817841970012523E-14</v>
      </c>
    </row>
    <row r="37" spans="1:87" ht="19.5" x14ac:dyDescent="0.25">
      <c r="A37" s="30"/>
      <c r="B37" s="42" t="s">
        <v>28</v>
      </c>
      <c r="C37" s="43" t="s">
        <v>139</v>
      </c>
      <c r="D37" s="246">
        <f>IFERROR(((+'Sim_Dm_MIP(IxI)'!D37/'MIP(IxI)_TFEVP'!D37)-1)*100,0)</f>
        <v>2.2204460492503131E-14</v>
      </c>
      <c r="E37" s="247">
        <f>IFERROR(((+'Sim_Dm_MIP(IxI)'!E37/'MIP(IxI)_TFEVP'!E37)-1)*100,0)</f>
        <v>1.7763568394002505E-13</v>
      </c>
      <c r="F37" s="247">
        <f>IFERROR(((+'Sim_Dm_MIP(IxI)'!F37/'MIP(IxI)_TFEVP'!F37)-1)*100,0)</f>
        <v>-1.7763568394002505E-13</v>
      </c>
      <c r="G37" s="247">
        <f>IFERROR(((+'Sim_Dm_MIP(IxI)'!G37/'MIP(IxI)_TFEVP'!G37)-1)*100,0)</f>
        <v>-1.2212453270876722E-13</v>
      </c>
      <c r="H37" s="247">
        <f>IFERROR(((+'Sim_Dm_MIP(IxI)'!H37/'MIP(IxI)_TFEVP'!H37)-1)*100,0)</f>
        <v>-1.9984014443252818E-13</v>
      </c>
      <c r="I37" s="247">
        <f>IFERROR(((+'Sim_Dm_MIP(IxI)'!I37/'MIP(IxI)_TFEVP'!I37)-1)*100,0)</f>
        <v>-4.7739590058881731E-13</v>
      </c>
      <c r="J37" s="247">
        <f>IFERROR(((+'Sim_Dm_MIP(IxI)'!J37/'MIP(IxI)_TFEVP'!J37)-1)*100,0)</f>
        <v>0</v>
      </c>
      <c r="K37" s="247">
        <f>IFERROR(((+'Sim_Dm_MIP(IxI)'!K37/'MIP(IxI)_TFEVP'!K37)-1)*100,0)</f>
        <v>1.1102230246251565E-13</v>
      </c>
      <c r="L37" s="247">
        <f>IFERROR(((+'Sim_Dm_MIP(IxI)'!L37/'MIP(IxI)_TFEVP'!L37)-1)*100,0)</f>
        <v>-8.8817841970012523E-14</v>
      </c>
      <c r="M37" s="247">
        <f>IFERROR(((+'Sim_Dm_MIP(IxI)'!M37/'MIP(IxI)_TFEVP'!M37)-1)*100,0)</f>
        <v>-2.2204460492503131E-13</v>
      </c>
      <c r="N37" s="247">
        <f>IFERROR(((+'Sim_Dm_MIP(IxI)'!N37/'MIP(IxI)_TFEVP'!N37)-1)*100,0)</f>
        <v>2.2204460492503131E-14</v>
      </c>
      <c r="O37" s="247">
        <f>IFERROR(((+'Sim_Dm_MIP(IxI)'!O37/'MIP(IxI)_TFEVP'!O37)-1)*100,0)</f>
        <v>2.2204460492503131E-13</v>
      </c>
      <c r="P37" s="247">
        <f>IFERROR(((+'Sim_Dm_MIP(IxI)'!P37/'MIP(IxI)_TFEVP'!P37)-1)*100,0)</f>
        <v>1.9984014443252818E-13</v>
      </c>
      <c r="Q37" s="247">
        <f>IFERROR(((+'Sim_Dm_MIP(IxI)'!Q37/'MIP(IxI)_TFEVP'!Q37)-1)*100,0)</f>
        <v>3.3306690738754696E-13</v>
      </c>
      <c r="R37" s="247">
        <f>IFERROR(((+'Sim_Dm_MIP(IxI)'!R37/'MIP(IxI)_TFEVP'!R37)-1)*100,0)</f>
        <v>6.6613381477509392E-14</v>
      </c>
      <c r="S37" s="247">
        <f>IFERROR(((+'Sim_Dm_MIP(IxI)'!S37/'MIP(IxI)_TFEVP'!S37)-1)*100,0)</f>
        <v>2.6645352591003757E-13</v>
      </c>
      <c r="T37" s="247">
        <f>IFERROR(((+'Sim_Dm_MIP(IxI)'!T37/'MIP(IxI)_TFEVP'!T37)-1)*100,0)</f>
        <v>-4.3298697960381105E-13</v>
      </c>
      <c r="U37" s="247">
        <f>IFERROR(((+'Sim_Dm_MIP(IxI)'!U37/'MIP(IxI)_TFEVP'!U37)-1)*100,0)</f>
        <v>3.9968028886505635E-13</v>
      </c>
      <c r="V37" s="247">
        <f>IFERROR(((+'Sim_Dm_MIP(IxI)'!V37/'MIP(IxI)_TFEVP'!V37)-1)*100,0)</f>
        <v>-4.3298697960381105E-13</v>
      </c>
      <c r="W37" s="247">
        <f>IFERROR(((+'Sim_Dm_MIP(IxI)'!W37/'MIP(IxI)_TFEVP'!W37)-1)*100,0)</f>
        <v>5.5511151231257827E-13</v>
      </c>
      <c r="X37" s="247">
        <f>IFERROR(((+'Sim_Dm_MIP(IxI)'!X37/'MIP(IxI)_TFEVP'!X37)-1)*100,0)</f>
        <v>-2.7755575615628914E-13</v>
      </c>
      <c r="Y37" s="247">
        <f>IFERROR(((+'Sim_Dm_MIP(IxI)'!Y37/'MIP(IxI)_TFEVP'!Y37)-1)*100,0)</f>
        <v>-3.219646771412954E-13</v>
      </c>
      <c r="Z37" s="247">
        <f>IFERROR(((+'Sim_Dm_MIP(IxI)'!Z37/'MIP(IxI)_TFEVP'!Z37)-1)*100,0)</f>
        <v>2.4424906541753444E-13</v>
      </c>
      <c r="AA37" s="247">
        <f>IFERROR(((+'Sim_Dm_MIP(IxI)'!AA37/'MIP(IxI)_TFEVP'!AA37)-1)*100,0)</f>
        <v>2.2204460492503131E-14</v>
      </c>
      <c r="AB37" s="247">
        <f>IFERROR(((+'Sim_Dm_MIP(IxI)'!AB37/'MIP(IxI)_TFEVP'!AB37)-1)*100,0)</f>
        <v>-3.4416913763379853E-13</v>
      </c>
      <c r="AC37" s="247">
        <f>IFERROR(((+'Sim_Dm_MIP(IxI)'!AC37/'MIP(IxI)_TFEVP'!AC37)-1)*100,0)</f>
        <v>0</v>
      </c>
      <c r="AD37" s="247">
        <f>IFERROR(((+'Sim_Dm_MIP(IxI)'!AD37/'MIP(IxI)_TFEVP'!AD37)-1)*100,0)</f>
        <v>4.4408920985006262E-13</v>
      </c>
      <c r="AE37" s="247">
        <f>IFERROR(((+'Sim_Dm_MIP(IxI)'!AE37/'MIP(IxI)_TFEVP'!AE37)-1)*100,0)</f>
        <v>4.8849813083506888E-13</v>
      </c>
      <c r="AF37" s="247">
        <f>IFERROR(((+'Sim_Dm_MIP(IxI)'!AF37/'MIP(IxI)_TFEVP'!AF37)-1)*100,0)</f>
        <v>1.5543122344752192E-13</v>
      </c>
      <c r="AG37" s="247">
        <f>IFERROR(((+'Sim_Dm_MIP(IxI)'!AG37/'MIP(IxI)_TFEVP'!AG37)-1)*100,0)</f>
        <v>-3.1086244689504383E-13</v>
      </c>
      <c r="AH37" s="247">
        <f>IFERROR(((+'Sim_Dm_MIP(IxI)'!AH37/'MIP(IxI)_TFEVP'!AH37)-1)*100,0)</f>
        <v>-1.2212453270876722E-13</v>
      </c>
      <c r="AI37" s="247">
        <f>IFERROR(((+'Sim_Dm_MIP(IxI)'!AI37/'MIP(IxI)_TFEVP'!AI37)-1)*100,0)</f>
        <v>2.2204460492503131E-13</v>
      </c>
      <c r="AJ37" s="247">
        <f>IFERROR(((+'Sim_Dm_MIP(IxI)'!AJ37/'MIP(IxI)_TFEVP'!AJ37)-1)*100,0)</f>
        <v>0</v>
      </c>
      <c r="AK37" s="247">
        <f>IFERROR(((+'Sim_Dm_MIP(IxI)'!AK37/'MIP(IxI)_TFEVP'!AK37)-1)*100,0)</f>
        <v>-2.4424906541753444E-13</v>
      </c>
      <c r="AL37" s="247">
        <f>IFERROR(((+'Sim_Dm_MIP(IxI)'!AL37/'MIP(IxI)_TFEVP'!AL37)-1)*100,0)</f>
        <v>-4.4408920985006262E-14</v>
      </c>
      <c r="AM37" s="247">
        <f>IFERROR(((+'Sim_Dm_MIP(IxI)'!AM37/'MIP(IxI)_TFEVP'!AM37)-1)*100,0)</f>
        <v>-1.3322676295501878E-13</v>
      </c>
      <c r="AN37" s="247">
        <f>IFERROR(((+'Sim_Dm_MIP(IxI)'!AN37/'MIP(IxI)_TFEVP'!AN37)-1)*100,0)</f>
        <v>-7.7715611723760958E-14</v>
      </c>
      <c r="AO37" s="247">
        <f>IFERROR(((+'Sim_Dm_MIP(IxI)'!AO37/'MIP(IxI)_TFEVP'!AO37)-1)*100,0)</f>
        <v>-5.5511151231257827E-14</v>
      </c>
      <c r="AP37" s="247">
        <f>IFERROR(((+'Sim_Dm_MIP(IxI)'!AP37/'MIP(IxI)_TFEVP'!AP37)-1)*100,0)</f>
        <v>2.2204460492503131E-14</v>
      </c>
      <c r="AQ37" s="247">
        <f>IFERROR(((+'Sim_Dm_MIP(IxI)'!AQ37/'MIP(IxI)_TFEVP'!AQ37)-1)*100,0)</f>
        <v>3.7747582837255322E-13</v>
      </c>
      <c r="AR37" s="247">
        <f>IFERROR(((+'Sim_Dm_MIP(IxI)'!AR37/'MIP(IxI)_TFEVP'!AR37)-1)*100,0)</f>
        <v>-3.219646771412954E-13</v>
      </c>
      <c r="AS37" s="247">
        <f>IFERROR(((+'Sim_Dm_MIP(IxI)'!AS37/'MIP(IxI)_TFEVP'!AS37)-1)*100,0)</f>
        <v>6.6613381477509392E-14</v>
      </c>
      <c r="AT37" s="247">
        <f>IFERROR(((+'Sim_Dm_MIP(IxI)'!AT37/'MIP(IxI)_TFEVP'!AT37)-1)*100,0)</f>
        <v>-7.7715611723760958E-14</v>
      </c>
      <c r="AU37" s="247">
        <f>IFERROR(((+'Sim_Dm_MIP(IxI)'!AU37/'MIP(IxI)_TFEVP'!AU37)-1)*100,0)</f>
        <v>6.6613381477509392E-14</v>
      </c>
      <c r="AV37" s="247">
        <f>IFERROR(((+'Sim_Dm_MIP(IxI)'!AV37/'MIP(IxI)_TFEVP'!AV37)-1)*100,0)</f>
        <v>-5.5511151231257827E-14</v>
      </c>
      <c r="AW37" s="247">
        <f>IFERROR(((+'Sim_Dm_MIP(IxI)'!AW37/'MIP(IxI)_TFEVP'!AW37)-1)*100,0)</f>
        <v>-2.2204460492503131E-14</v>
      </c>
      <c r="AX37" s="247">
        <f>IFERROR(((+'Sim_Dm_MIP(IxI)'!AX37/'MIP(IxI)_TFEVP'!AX37)-1)*100,0)</f>
        <v>1.5543122344752192E-13</v>
      </c>
      <c r="AY37" s="247">
        <f>IFERROR(((+'Sim_Dm_MIP(IxI)'!AY37/'MIP(IxI)_TFEVP'!AY37)-1)*100,0)</f>
        <v>-1.6653345369377348E-13</v>
      </c>
      <c r="AZ37" s="247">
        <f>IFERROR(((+'Sim_Dm_MIP(IxI)'!AZ37/'MIP(IxI)_TFEVP'!AZ37)-1)*100,0)</f>
        <v>-3.3306690738754696E-14</v>
      </c>
      <c r="BA37" s="247">
        <f>IFERROR(((+'Sim_Dm_MIP(IxI)'!BA37/'MIP(IxI)_TFEVP'!BA37)-1)*100,0)</f>
        <v>2.6645352591003757E-13</v>
      </c>
      <c r="BB37" s="247">
        <f>IFERROR(((+'Sim_Dm_MIP(IxI)'!BB37/'MIP(IxI)_TFEVP'!BB37)-1)*100,0)</f>
        <v>-1.7763568394002505E-13</v>
      </c>
      <c r="BC37" s="247">
        <f>IFERROR(((+'Sim_Dm_MIP(IxI)'!BC37/'MIP(IxI)_TFEVP'!BC37)-1)*100,0)</f>
        <v>-4.3298697960381105E-13</v>
      </c>
      <c r="BD37" s="247">
        <f>IFERROR(((+'Sim_Dm_MIP(IxI)'!BD37/'MIP(IxI)_TFEVP'!BD37)-1)*100,0)</f>
        <v>2.2204460492503131E-13</v>
      </c>
      <c r="BE37" s="247">
        <f>IFERROR(((+'Sim_Dm_MIP(IxI)'!BE37/'MIP(IxI)_TFEVP'!BE37)-1)*100,0)</f>
        <v>6.6613381477509392E-14</v>
      </c>
      <c r="BF37" s="247">
        <f>IFERROR(((+'Sim_Dm_MIP(IxI)'!BF37/'MIP(IxI)_TFEVP'!BF37)-1)*100,0)</f>
        <v>-2.2204460492503131E-14</v>
      </c>
      <c r="BG37" s="247">
        <f>IFERROR(((+'Sim_Dm_MIP(IxI)'!BG37/'MIP(IxI)_TFEVP'!BG37)-1)*100,0)</f>
        <v>-5.5511151231257827E-14</v>
      </c>
      <c r="BH37" s="247">
        <f>IFERROR(((+'Sim_Dm_MIP(IxI)'!BH37/'MIP(IxI)_TFEVP'!BH37)-1)*100,0)</f>
        <v>-1.7763568394002505E-13</v>
      </c>
      <c r="BI37" s="247">
        <f>IFERROR(((+'Sim_Dm_MIP(IxI)'!BI37/'MIP(IxI)_TFEVP'!BI37)-1)*100,0)</f>
        <v>2.2204460492503131E-14</v>
      </c>
      <c r="BJ37" s="247">
        <f>IFERROR(((+'Sim_Dm_MIP(IxI)'!BJ37/'MIP(IxI)_TFEVP'!BJ37)-1)*100,0)</f>
        <v>-2.3314683517128287E-13</v>
      </c>
      <c r="BK37" s="247">
        <f>IFERROR(((+'Sim_Dm_MIP(IxI)'!BK37/'MIP(IxI)_TFEVP'!BK37)-1)*100,0)</f>
        <v>2.6645352591003757E-13</v>
      </c>
      <c r="BL37" s="247">
        <f>IFERROR(((+'Sim_Dm_MIP(IxI)'!BL37/'MIP(IxI)_TFEVP'!BL37)-1)*100,0)</f>
        <v>2.2204460492503131E-13</v>
      </c>
      <c r="BM37" s="247">
        <f>IFERROR(((+'Sim_Dm_MIP(IxI)'!BM37/'MIP(IxI)_TFEVP'!BM37)-1)*100,0)</f>
        <v>6.6613381477509392E-14</v>
      </c>
      <c r="BN37" s="247">
        <f>IFERROR(((+'Sim_Dm_MIP(IxI)'!BN37/'MIP(IxI)_TFEVP'!BN37)-1)*100,0)</f>
        <v>-3.3306690738754696E-13</v>
      </c>
      <c r="BO37" s="247">
        <f>IFERROR(((+'Sim_Dm_MIP(IxI)'!BO37/'MIP(IxI)_TFEVP'!BO37)-1)*100,0)</f>
        <v>6.6613381477509392E-14</v>
      </c>
      <c r="BP37" s="247">
        <f>IFERROR(((+'Sim_Dm_MIP(IxI)'!BP37/'MIP(IxI)_TFEVP'!BP37)-1)*100,0)</f>
        <v>-5.5511151231257827E-14</v>
      </c>
      <c r="BQ37" s="247">
        <f>IFERROR(((+'Sim_Dm_MIP(IxI)'!BQ37/'MIP(IxI)_TFEVP'!BQ37)-1)*100,0)</f>
        <v>-1.3322676295501878E-13</v>
      </c>
      <c r="BR37" s="247">
        <f>IFERROR(((+'Sim_Dm_MIP(IxI)'!BR37/'MIP(IxI)_TFEVP'!BR37)-1)*100,0)</f>
        <v>-5.5511151231257827E-14</v>
      </c>
      <c r="BS37" s="247">
        <f>IFERROR(((+'Sim_Dm_MIP(IxI)'!BS37/'MIP(IxI)_TFEVP'!BS37)-1)*100,0)</f>
        <v>4.4408920985006262E-13</v>
      </c>
      <c r="BT37" s="247">
        <f>IFERROR(((+'Sim_Dm_MIP(IxI)'!BT37/'MIP(IxI)_TFEVP'!BT37)-1)*100,0)</f>
        <v>-8.8817841970012523E-14</v>
      </c>
      <c r="BU37" s="247">
        <f>IFERROR(((+'Sim_Dm_MIP(IxI)'!BU37/'MIP(IxI)_TFEVP'!BU37)-1)*100,0)</f>
        <v>3.7747582837255322E-13</v>
      </c>
      <c r="BV37" s="247">
        <f>IFERROR(((+'Sim_Dm_MIP(IxI)'!BV37/'MIP(IxI)_TFEVP'!BV37)-1)*100,0)</f>
        <v>6.6613381477509392E-14</v>
      </c>
      <c r="BW37" s="247">
        <f>IFERROR(((+'Sim_Dm_MIP(IxI)'!BW37/'MIP(IxI)_TFEVP'!BW37)-1)*100,0)</f>
        <v>2.2204460492503131E-14</v>
      </c>
      <c r="BX37" s="247">
        <f>IFERROR(((+'Sim_Dm_MIP(IxI)'!BX37/'MIP(IxI)_TFEVP'!BX37)-1)*100,0)</f>
        <v>-2.55351295663786E-13</v>
      </c>
      <c r="BY37" s="247">
        <f>IFERROR(((+'Sim_Dm_MIP(IxI)'!BY37/'MIP(IxI)_TFEVP'!BY37)-1)*100,0)</f>
        <v>2.6645352591003757E-13</v>
      </c>
      <c r="BZ37" s="247">
        <f>IFERROR(((+'Sim_Dm_MIP(IxI)'!BZ37/'MIP(IxI)_TFEVP'!BZ37)-1)*100,0)</f>
        <v>-1.1102230246251565E-13</v>
      </c>
      <c r="CA37" s="265">
        <f>IFERROR(((+'Sim_Dm_MIP(IxI)'!CA37/'MIP(IxI)_TFEVP'!CA37)-1)*100,0)</f>
        <v>0</v>
      </c>
      <c r="CB37" s="256">
        <f>IFERROR(((+'Sim_Dm_MIP(IxI)'!CB37/'MIP(IxI)_TFEVP'!CB37)-1)*100,0)</f>
        <v>-1.9984014443252818E-13</v>
      </c>
      <c r="CC37" s="246">
        <f>IFERROR(((+'Sim_Dm_MIP(IxI)'!CC37/'MIP(IxI)_TFEVP'!CC37)-1)*100,0)</f>
        <v>0</v>
      </c>
      <c r="CD37" s="247">
        <f>IFERROR(((+'Sim_Dm_MIP(IxI)'!CD37/'MIP(IxI)_TFEVP'!CD37)-1)*100,0)</f>
        <v>0</v>
      </c>
      <c r="CE37" s="247">
        <f>IFERROR(((+'Sim_Dm_MIP(IxI)'!CE37/'MIP(IxI)_TFEVP'!CE37)-1)*100,0)</f>
        <v>0</v>
      </c>
      <c r="CF37" s="247">
        <f>IFERROR(((+'Sim_Dm_MIP(IxI)'!CF37/'MIP(IxI)_TFEVP'!CF37)-1)*100,0)</f>
        <v>0</v>
      </c>
      <c r="CG37" s="247">
        <f>IFERROR(((+'Sim_Dm_MIP(IxI)'!CG37/'MIP(IxI)_TFEVP'!CG37)-1)*100,0)</f>
        <v>0</v>
      </c>
      <c r="CH37" s="248">
        <f>IFERROR(((+'Sim_Dm_MIP(IxI)'!CH37/'MIP(IxI)_TFEVP'!CH37)-1)*100,0)</f>
        <v>0</v>
      </c>
      <c r="CI37" s="279">
        <f>IFERROR(((+'Sim_Dm_MIP(IxI)'!CI37/'MIP(IxI)_TFEVP'!CI37)-1)*100,0)</f>
        <v>-7.7715611723760958E-14</v>
      </c>
    </row>
    <row r="38" spans="1:87" ht="19.5" x14ac:dyDescent="0.25">
      <c r="A38" s="30"/>
      <c r="B38" s="42" t="s">
        <v>29</v>
      </c>
      <c r="C38" s="43" t="s">
        <v>140</v>
      </c>
      <c r="D38" s="246">
        <f>IFERROR(((+'Sim_Dm_MIP(IxI)'!D38/'MIP(IxI)_TFEVP'!D38)-1)*100,0)</f>
        <v>-2.7755575615628914E-13</v>
      </c>
      <c r="E38" s="247">
        <f>IFERROR(((+'Sim_Dm_MIP(IxI)'!E38/'MIP(IxI)_TFEVP'!E38)-1)*100,0)</f>
        <v>-2.2204460492503131E-14</v>
      </c>
      <c r="F38" s="247">
        <f>IFERROR(((+'Sim_Dm_MIP(IxI)'!F38/'MIP(IxI)_TFEVP'!F38)-1)*100,0)</f>
        <v>-1.5543122344752192E-13</v>
      </c>
      <c r="G38" s="247">
        <f>IFERROR(((+'Sim_Dm_MIP(IxI)'!G38/'MIP(IxI)_TFEVP'!G38)-1)*100,0)</f>
        <v>-7.7715611723760958E-14</v>
      </c>
      <c r="H38" s="247">
        <f>IFERROR(((+'Sim_Dm_MIP(IxI)'!H38/'MIP(IxI)_TFEVP'!H38)-1)*100,0)</f>
        <v>3.9968028886505635E-13</v>
      </c>
      <c r="I38" s="247">
        <f>IFERROR(((+'Sim_Dm_MIP(IxI)'!I38/'MIP(IxI)_TFEVP'!I38)-1)*100,0)</f>
        <v>-6.2172489379008766E-13</v>
      </c>
      <c r="J38" s="247">
        <f>IFERROR(((+'Sim_Dm_MIP(IxI)'!J38/'MIP(IxI)_TFEVP'!J38)-1)*100,0)</f>
        <v>3.7747582837255322E-13</v>
      </c>
      <c r="K38" s="247">
        <f>IFERROR(((+'Sim_Dm_MIP(IxI)'!K38/'MIP(IxI)_TFEVP'!K38)-1)*100,0)</f>
        <v>-1.2212453270876722E-13</v>
      </c>
      <c r="L38" s="247">
        <f>IFERROR(((+'Sim_Dm_MIP(IxI)'!L38/'MIP(IxI)_TFEVP'!L38)-1)*100,0)</f>
        <v>-6.6613381477509392E-14</v>
      </c>
      <c r="M38" s="247">
        <f>IFERROR(((+'Sim_Dm_MIP(IxI)'!M38/'MIP(IxI)_TFEVP'!M38)-1)*100,0)</f>
        <v>-1.9984014443252818E-13</v>
      </c>
      <c r="N38" s="247">
        <f>IFERROR(((+'Sim_Dm_MIP(IxI)'!N38/'MIP(IxI)_TFEVP'!N38)-1)*100,0)</f>
        <v>-1.9984014443252818E-13</v>
      </c>
      <c r="O38" s="247">
        <f>IFERROR(((+'Sim_Dm_MIP(IxI)'!O38/'MIP(IxI)_TFEVP'!O38)-1)*100,0)</f>
        <v>1.7763568394002505E-13</v>
      </c>
      <c r="P38" s="247">
        <f>IFERROR(((+'Sim_Dm_MIP(IxI)'!P38/'MIP(IxI)_TFEVP'!P38)-1)*100,0)</f>
        <v>-2.2204460492503131E-14</v>
      </c>
      <c r="Q38" s="247">
        <f>IFERROR(((+'Sim_Dm_MIP(IxI)'!Q38/'MIP(IxI)_TFEVP'!Q38)-1)*100,0)</f>
        <v>8.4376949871511897E-13</v>
      </c>
      <c r="R38" s="247">
        <f>IFERROR(((+'Sim_Dm_MIP(IxI)'!R38/'MIP(IxI)_TFEVP'!R38)-1)*100,0)</f>
        <v>-1.3322676295501878E-13</v>
      </c>
      <c r="S38" s="247">
        <f>IFERROR(((+'Sim_Dm_MIP(IxI)'!S38/'MIP(IxI)_TFEVP'!S38)-1)*100,0)</f>
        <v>-3.3306690738754696E-14</v>
      </c>
      <c r="T38" s="247">
        <f>IFERROR(((+'Sim_Dm_MIP(IxI)'!T38/'MIP(IxI)_TFEVP'!T38)-1)*100,0)</f>
        <v>-9.9920072216264089E-14</v>
      </c>
      <c r="U38" s="247">
        <f>IFERROR(((+'Sim_Dm_MIP(IxI)'!U38/'MIP(IxI)_TFEVP'!U38)-1)*100,0)</f>
        <v>-1.3322676295501878E-13</v>
      </c>
      <c r="V38" s="247">
        <f>IFERROR(((+'Sim_Dm_MIP(IxI)'!V38/'MIP(IxI)_TFEVP'!V38)-1)*100,0)</f>
        <v>-2.886579864025407E-13</v>
      </c>
      <c r="W38" s="247">
        <f>IFERROR(((+'Sim_Dm_MIP(IxI)'!W38/'MIP(IxI)_TFEVP'!W38)-1)*100,0)</f>
        <v>3.5527136788005009E-13</v>
      </c>
      <c r="X38" s="247">
        <f>IFERROR(((+'Sim_Dm_MIP(IxI)'!X38/'MIP(IxI)_TFEVP'!X38)-1)*100,0)</f>
        <v>2.2204460492503131E-14</v>
      </c>
      <c r="Y38" s="247">
        <f>IFERROR(((+'Sim_Dm_MIP(IxI)'!Y38/'MIP(IxI)_TFEVP'!Y38)-1)*100,0)</f>
        <v>-2.886579864025407E-13</v>
      </c>
      <c r="Z38" s="247">
        <f>IFERROR(((+'Sim_Dm_MIP(IxI)'!Z38/'MIP(IxI)_TFEVP'!Z38)-1)*100,0)</f>
        <v>3.9968028886505635E-13</v>
      </c>
      <c r="AA38" s="247">
        <f>IFERROR(((+'Sim_Dm_MIP(IxI)'!AA38/'MIP(IxI)_TFEVP'!AA38)-1)*100,0)</f>
        <v>-1.6653345369377348E-13</v>
      </c>
      <c r="AB38" s="247">
        <f>IFERROR(((+'Sim_Dm_MIP(IxI)'!AB38/'MIP(IxI)_TFEVP'!AB38)-1)*100,0)</f>
        <v>2.2204460492503131E-14</v>
      </c>
      <c r="AC38" s="247">
        <f>IFERROR(((+'Sim_Dm_MIP(IxI)'!AC38/'MIP(IxI)_TFEVP'!AC38)-1)*100,0)</f>
        <v>-2.2204460492503131E-14</v>
      </c>
      <c r="AD38" s="247">
        <f>IFERROR(((+'Sim_Dm_MIP(IxI)'!AD38/'MIP(IxI)_TFEVP'!AD38)-1)*100,0)</f>
        <v>0</v>
      </c>
      <c r="AE38" s="247">
        <f>IFERROR(((+'Sim_Dm_MIP(IxI)'!AE38/'MIP(IxI)_TFEVP'!AE38)-1)*100,0)</f>
        <v>2.6645352591003757E-13</v>
      </c>
      <c r="AF38" s="247">
        <f>IFERROR(((+'Sim_Dm_MIP(IxI)'!AF38/'MIP(IxI)_TFEVP'!AF38)-1)*100,0)</f>
        <v>1.9984014443252818E-13</v>
      </c>
      <c r="AG38" s="247">
        <f>IFERROR(((+'Sim_Dm_MIP(IxI)'!AG38/'MIP(IxI)_TFEVP'!AG38)-1)*100,0)</f>
        <v>-6.2172489379008766E-13</v>
      </c>
      <c r="AH38" s="247">
        <f>IFERROR(((+'Sim_Dm_MIP(IxI)'!AH38/'MIP(IxI)_TFEVP'!AH38)-1)*100,0)</f>
        <v>-1.8873791418627661E-13</v>
      </c>
      <c r="AI38" s="247">
        <f>IFERROR(((+'Sim_Dm_MIP(IxI)'!AI38/'MIP(IxI)_TFEVP'!AI38)-1)*100,0)</f>
        <v>1.7763568394002505E-13</v>
      </c>
      <c r="AJ38" s="247">
        <f>IFERROR(((+'Sim_Dm_MIP(IxI)'!AJ38/'MIP(IxI)_TFEVP'!AJ38)-1)*100,0)</f>
        <v>0</v>
      </c>
      <c r="AK38" s="247">
        <f>IFERROR(((+'Sim_Dm_MIP(IxI)'!AK38/'MIP(IxI)_TFEVP'!AK38)-1)*100,0)</f>
        <v>0</v>
      </c>
      <c r="AL38" s="247">
        <f>IFERROR(((+'Sim_Dm_MIP(IxI)'!AL38/'MIP(IxI)_TFEVP'!AL38)-1)*100,0)</f>
        <v>-4.4408920985006262E-14</v>
      </c>
      <c r="AM38" s="247">
        <f>IFERROR(((+'Sim_Dm_MIP(IxI)'!AM38/'MIP(IxI)_TFEVP'!AM38)-1)*100,0)</f>
        <v>8.8817841970012523E-14</v>
      </c>
      <c r="AN38" s="247">
        <f>IFERROR(((+'Sim_Dm_MIP(IxI)'!AN38/'MIP(IxI)_TFEVP'!AN38)-1)*100,0)</f>
        <v>-3.3306690738754696E-14</v>
      </c>
      <c r="AO38" s="247">
        <f>IFERROR(((+'Sim_Dm_MIP(IxI)'!AO38/'MIP(IxI)_TFEVP'!AO38)-1)*100,0)</f>
        <v>0</v>
      </c>
      <c r="AP38" s="247">
        <f>IFERROR(((+'Sim_Dm_MIP(IxI)'!AP38/'MIP(IxI)_TFEVP'!AP38)-1)*100,0)</f>
        <v>-2.2204460492503131E-14</v>
      </c>
      <c r="AQ38" s="247">
        <f>IFERROR(((+'Sim_Dm_MIP(IxI)'!AQ38/'MIP(IxI)_TFEVP'!AQ38)-1)*100,0)</f>
        <v>-1.3322676295501878E-13</v>
      </c>
      <c r="AR38" s="247">
        <f>IFERROR(((+'Sim_Dm_MIP(IxI)'!AR38/'MIP(IxI)_TFEVP'!AR38)-1)*100,0)</f>
        <v>-9.9920072216264089E-14</v>
      </c>
      <c r="AS38" s="247">
        <f>IFERROR(((+'Sim_Dm_MIP(IxI)'!AS38/'MIP(IxI)_TFEVP'!AS38)-1)*100,0)</f>
        <v>3.1086244689504383E-13</v>
      </c>
      <c r="AT38" s="247">
        <f>IFERROR(((+'Sim_Dm_MIP(IxI)'!AT38/'MIP(IxI)_TFEVP'!AT38)-1)*100,0)</f>
        <v>-1.2212453270876722E-13</v>
      </c>
      <c r="AU38" s="247">
        <f>IFERROR(((+'Sim_Dm_MIP(IxI)'!AU38/'MIP(IxI)_TFEVP'!AU38)-1)*100,0)</f>
        <v>4.8849813083506888E-13</v>
      </c>
      <c r="AV38" s="247">
        <f>IFERROR(((+'Sim_Dm_MIP(IxI)'!AV38/'MIP(IxI)_TFEVP'!AV38)-1)*100,0)</f>
        <v>-3.3306690738754696E-14</v>
      </c>
      <c r="AW38" s="247">
        <f>IFERROR(((+'Sim_Dm_MIP(IxI)'!AW38/'MIP(IxI)_TFEVP'!AW38)-1)*100,0)</f>
        <v>1.9984014443252818E-13</v>
      </c>
      <c r="AX38" s="247">
        <f>IFERROR(((+'Sim_Dm_MIP(IxI)'!AX38/'MIP(IxI)_TFEVP'!AX38)-1)*100,0)</f>
        <v>-2.2204460492503131E-14</v>
      </c>
      <c r="AY38" s="247">
        <f>IFERROR(((+'Sim_Dm_MIP(IxI)'!AY38/'MIP(IxI)_TFEVP'!AY38)-1)*100,0)</f>
        <v>4.4408920985006262E-14</v>
      </c>
      <c r="AZ38" s="247">
        <f>IFERROR(((+'Sim_Dm_MIP(IxI)'!AZ38/'MIP(IxI)_TFEVP'!AZ38)-1)*100,0)</f>
        <v>-4.4408920985006262E-14</v>
      </c>
      <c r="BA38" s="247">
        <f>IFERROR(((+'Sim_Dm_MIP(IxI)'!BA38/'MIP(IxI)_TFEVP'!BA38)-1)*100,0)</f>
        <v>1.7763568394002505E-13</v>
      </c>
      <c r="BB38" s="247">
        <f>IFERROR(((+'Sim_Dm_MIP(IxI)'!BB38/'MIP(IxI)_TFEVP'!BB38)-1)*100,0)</f>
        <v>-1.8873791418627661E-13</v>
      </c>
      <c r="BC38" s="247">
        <f>IFERROR(((+'Sim_Dm_MIP(IxI)'!BC38/'MIP(IxI)_TFEVP'!BC38)-1)*100,0)</f>
        <v>-2.1094237467877974E-13</v>
      </c>
      <c r="BD38" s="247">
        <f>IFERROR(((+'Sim_Dm_MIP(IxI)'!BD38/'MIP(IxI)_TFEVP'!BD38)-1)*100,0)</f>
        <v>4.4408920985006262E-14</v>
      </c>
      <c r="BE38" s="247">
        <f>IFERROR(((+'Sim_Dm_MIP(IxI)'!BE38/'MIP(IxI)_TFEVP'!BE38)-1)*100,0)</f>
        <v>1.3322676295501878E-13</v>
      </c>
      <c r="BF38" s="247">
        <f>IFERROR(((+'Sim_Dm_MIP(IxI)'!BF38/'MIP(IxI)_TFEVP'!BF38)-1)*100,0)</f>
        <v>0</v>
      </c>
      <c r="BG38" s="247">
        <f>IFERROR(((+'Sim_Dm_MIP(IxI)'!BG38/'MIP(IxI)_TFEVP'!BG38)-1)*100,0)</f>
        <v>-3.219646771412954E-13</v>
      </c>
      <c r="BH38" s="247">
        <f>IFERROR(((+'Sim_Dm_MIP(IxI)'!BH38/'MIP(IxI)_TFEVP'!BH38)-1)*100,0)</f>
        <v>-6.6613381477509392E-14</v>
      </c>
      <c r="BI38" s="247">
        <f>IFERROR(((+'Sim_Dm_MIP(IxI)'!BI38/'MIP(IxI)_TFEVP'!BI38)-1)*100,0)</f>
        <v>1.1102230246251565E-13</v>
      </c>
      <c r="BJ38" s="247">
        <f>IFERROR(((+'Sim_Dm_MIP(IxI)'!BJ38/'MIP(IxI)_TFEVP'!BJ38)-1)*100,0)</f>
        <v>-1.5543122344752192E-13</v>
      </c>
      <c r="BK38" s="247">
        <f>IFERROR(((+'Sim_Dm_MIP(IxI)'!BK38/'MIP(IxI)_TFEVP'!BK38)-1)*100,0)</f>
        <v>2.4424906541753444E-13</v>
      </c>
      <c r="BL38" s="247">
        <f>IFERROR(((+'Sim_Dm_MIP(IxI)'!BL38/'MIP(IxI)_TFEVP'!BL38)-1)*100,0)</f>
        <v>6.6613381477509392E-14</v>
      </c>
      <c r="BM38" s="247">
        <f>IFERROR(((+'Sim_Dm_MIP(IxI)'!BM38/'MIP(IxI)_TFEVP'!BM38)-1)*100,0)</f>
        <v>-3.4416913763379853E-13</v>
      </c>
      <c r="BN38" s="247">
        <f>IFERROR(((+'Sim_Dm_MIP(IxI)'!BN38/'MIP(IxI)_TFEVP'!BN38)-1)*100,0)</f>
        <v>-6.5503158452884236E-13</v>
      </c>
      <c r="BO38" s="247">
        <f>IFERROR(((+'Sim_Dm_MIP(IxI)'!BO38/'MIP(IxI)_TFEVP'!BO38)-1)*100,0)</f>
        <v>4.4408920985006262E-14</v>
      </c>
      <c r="BP38" s="247">
        <f>IFERROR(((+'Sim_Dm_MIP(IxI)'!BP38/'MIP(IxI)_TFEVP'!BP38)-1)*100,0)</f>
        <v>1.5543122344752192E-13</v>
      </c>
      <c r="BQ38" s="247">
        <f>IFERROR(((+'Sim_Dm_MIP(IxI)'!BQ38/'MIP(IxI)_TFEVP'!BQ38)-1)*100,0)</f>
        <v>5.1070259132757201E-13</v>
      </c>
      <c r="BR38" s="247">
        <f>IFERROR(((+'Sim_Dm_MIP(IxI)'!BR38/'MIP(IxI)_TFEVP'!BR38)-1)*100,0)</f>
        <v>1.1102230246251565E-13</v>
      </c>
      <c r="BS38" s="247">
        <f>IFERROR(((+'Sim_Dm_MIP(IxI)'!BS38/'MIP(IxI)_TFEVP'!BS38)-1)*100,0)</f>
        <v>4.2188474935755949E-13</v>
      </c>
      <c r="BT38" s="247">
        <f>IFERROR(((+'Sim_Dm_MIP(IxI)'!BT38/'MIP(IxI)_TFEVP'!BT38)-1)*100,0)</f>
        <v>0</v>
      </c>
      <c r="BU38" s="247">
        <f>IFERROR(((+'Sim_Dm_MIP(IxI)'!BU38/'MIP(IxI)_TFEVP'!BU38)-1)*100,0)</f>
        <v>2.6645352591003757E-13</v>
      </c>
      <c r="BV38" s="247">
        <f>IFERROR(((+'Sim_Dm_MIP(IxI)'!BV38/'MIP(IxI)_TFEVP'!BV38)-1)*100,0)</f>
        <v>-2.2204460492503131E-14</v>
      </c>
      <c r="BW38" s="247">
        <f>IFERROR(((+'Sim_Dm_MIP(IxI)'!BW38/'MIP(IxI)_TFEVP'!BW38)-1)*100,0)</f>
        <v>-6.6613381477509392E-14</v>
      </c>
      <c r="BX38" s="247">
        <f>IFERROR(((+'Sim_Dm_MIP(IxI)'!BX38/'MIP(IxI)_TFEVP'!BX38)-1)*100,0)</f>
        <v>1.1102230246251565E-13</v>
      </c>
      <c r="BY38" s="247">
        <f>IFERROR(((+'Sim_Dm_MIP(IxI)'!BY38/'MIP(IxI)_TFEVP'!BY38)-1)*100,0)</f>
        <v>0</v>
      </c>
      <c r="BZ38" s="247">
        <f>IFERROR(((+'Sim_Dm_MIP(IxI)'!BZ38/'MIP(IxI)_TFEVP'!BZ38)-1)*100,0)</f>
        <v>-7.7715611723760958E-14</v>
      </c>
      <c r="CA38" s="265">
        <f>IFERROR(((+'Sim_Dm_MIP(IxI)'!CA38/'MIP(IxI)_TFEVP'!CA38)-1)*100,0)</f>
        <v>0</v>
      </c>
      <c r="CB38" s="256">
        <f>IFERROR(((+'Sim_Dm_MIP(IxI)'!CB38/'MIP(IxI)_TFEVP'!CB38)-1)*100,0)</f>
        <v>-1.9984014443252818E-13</v>
      </c>
      <c r="CC38" s="246">
        <f>IFERROR(((+'Sim_Dm_MIP(IxI)'!CC38/'MIP(IxI)_TFEVP'!CC38)-1)*100,0)</f>
        <v>0</v>
      </c>
      <c r="CD38" s="247">
        <f>IFERROR(((+'Sim_Dm_MIP(IxI)'!CD38/'MIP(IxI)_TFEVP'!CD38)-1)*100,0)</f>
        <v>0</v>
      </c>
      <c r="CE38" s="247">
        <f>IFERROR(((+'Sim_Dm_MIP(IxI)'!CE38/'MIP(IxI)_TFEVP'!CE38)-1)*100,0)</f>
        <v>0</v>
      </c>
      <c r="CF38" s="247">
        <f>IFERROR(((+'Sim_Dm_MIP(IxI)'!CF38/'MIP(IxI)_TFEVP'!CF38)-1)*100,0)</f>
        <v>0</v>
      </c>
      <c r="CG38" s="247">
        <f>IFERROR(((+'Sim_Dm_MIP(IxI)'!CG38/'MIP(IxI)_TFEVP'!CG38)-1)*100,0)</f>
        <v>0</v>
      </c>
      <c r="CH38" s="248">
        <f>IFERROR(((+'Sim_Dm_MIP(IxI)'!CH38/'MIP(IxI)_TFEVP'!CH38)-1)*100,0)</f>
        <v>0</v>
      </c>
      <c r="CI38" s="279">
        <f>IFERROR(((+'Sim_Dm_MIP(IxI)'!CI38/'MIP(IxI)_TFEVP'!CI38)-1)*100,0)</f>
        <v>-1.9984014443252818E-13</v>
      </c>
    </row>
    <row r="39" spans="1:87" ht="19.5" x14ac:dyDescent="0.25">
      <c r="A39" s="30"/>
      <c r="B39" s="42" t="s">
        <v>30</v>
      </c>
      <c r="C39" s="43" t="s">
        <v>141</v>
      </c>
      <c r="D39" s="246">
        <f>IFERROR(((+'Sim_Dm_MIP(IxI)'!D39/'MIP(IxI)_TFEVP'!D39)-1)*100,0)</f>
        <v>-3.3306690738754696E-14</v>
      </c>
      <c r="E39" s="247">
        <f>IFERROR(((+'Sim_Dm_MIP(IxI)'!E39/'MIP(IxI)_TFEVP'!E39)-1)*100,0)</f>
        <v>1.3322676295501878E-13</v>
      </c>
      <c r="F39" s="247">
        <f>IFERROR(((+'Sim_Dm_MIP(IxI)'!F39/'MIP(IxI)_TFEVP'!F39)-1)*100,0)</f>
        <v>-2.55351295663786E-13</v>
      </c>
      <c r="G39" s="247">
        <f>IFERROR(((+'Sim_Dm_MIP(IxI)'!G39/'MIP(IxI)_TFEVP'!G39)-1)*100,0)</f>
        <v>-1.1102230246251565E-14</v>
      </c>
      <c r="H39" s="247">
        <f>IFERROR(((+'Sim_Dm_MIP(IxI)'!H39/'MIP(IxI)_TFEVP'!H39)-1)*100,0)</f>
        <v>2.4424906541753444E-13</v>
      </c>
      <c r="I39" s="247">
        <f>IFERROR(((+'Sim_Dm_MIP(IxI)'!I39/'MIP(IxI)_TFEVP'!I39)-1)*100,0)</f>
        <v>-5.8841820305133297E-13</v>
      </c>
      <c r="J39" s="247">
        <f>IFERROR(((+'Sim_Dm_MIP(IxI)'!J39/'MIP(IxI)_TFEVP'!J39)-1)*100,0)</f>
        <v>2.6645352591003757E-13</v>
      </c>
      <c r="K39" s="247">
        <f>IFERROR(((+'Sim_Dm_MIP(IxI)'!K39/'MIP(IxI)_TFEVP'!K39)-1)*100,0)</f>
        <v>4.4408920985006262E-14</v>
      </c>
      <c r="L39" s="247">
        <f>IFERROR(((+'Sim_Dm_MIP(IxI)'!L39/'MIP(IxI)_TFEVP'!L39)-1)*100,0)</f>
        <v>8.8817841970012523E-14</v>
      </c>
      <c r="M39" s="247">
        <f>IFERROR(((+'Sim_Dm_MIP(IxI)'!M39/'MIP(IxI)_TFEVP'!M39)-1)*100,0)</f>
        <v>1.5543122344752192E-13</v>
      </c>
      <c r="N39" s="247">
        <f>IFERROR(((+'Sim_Dm_MIP(IxI)'!N39/'MIP(IxI)_TFEVP'!N39)-1)*100,0)</f>
        <v>-7.7715611723760958E-14</v>
      </c>
      <c r="O39" s="247">
        <f>IFERROR(((+'Sim_Dm_MIP(IxI)'!O39/'MIP(IxI)_TFEVP'!O39)-1)*100,0)</f>
        <v>-1.1102230246251565E-13</v>
      </c>
      <c r="P39" s="247">
        <f>IFERROR(((+'Sim_Dm_MIP(IxI)'!P39/'MIP(IxI)_TFEVP'!P39)-1)*100,0)</f>
        <v>-2.4424906541753444E-13</v>
      </c>
      <c r="Q39" s="247">
        <f>IFERROR(((+'Sim_Dm_MIP(IxI)'!Q39/'MIP(IxI)_TFEVP'!Q39)-1)*100,0)</f>
        <v>1.7763568394002505E-13</v>
      </c>
      <c r="R39" s="247">
        <f>IFERROR(((+'Sim_Dm_MIP(IxI)'!R39/'MIP(IxI)_TFEVP'!R39)-1)*100,0)</f>
        <v>-9.9920072216264089E-14</v>
      </c>
      <c r="S39" s="247">
        <f>IFERROR(((+'Sim_Dm_MIP(IxI)'!S39/'MIP(IxI)_TFEVP'!S39)-1)*100,0)</f>
        <v>-3.219646771412954E-13</v>
      </c>
      <c r="T39" s="247">
        <f>IFERROR(((+'Sim_Dm_MIP(IxI)'!T39/'MIP(IxI)_TFEVP'!T39)-1)*100,0)</f>
        <v>-7.9936057773011271E-13</v>
      </c>
      <c r="U39" s="247">
        <f>IFERROR(((+'Sim_Dm_MIP(IxI)'!U39/'MIP(IxI)_TFEVP'!U39)-1)*100,0)</f>
        <v>6.6613381477509392E-14</v>
      </c>
      <c r="V39" s="247">
        <f>IFERROR(((+'Sim_Dm_MIP(IxI)'!V39/'MIP(IxI)_TFEVP'!V39)-1)*100,0)</f>
        <v>-7.2164496600635175E-13</v>
      </c>
      <c r="W39" s="247">
        <f>IFERROR(((+'Sim_Dm_MIP(IxI)'!W39/'MIP(IxI)_TFEVP'!W39)-1)*100,0)</f>
        <v>6.2172489379008766E-13</v>
      </c>
      <c r="X39" s="247">
        <f>IFERROR(((+'Sim_Dm_MIP(IxI)'!X39/'MIP(IxI)_TFEVP'!X39)-1)*100,0)</f>
        <v>-1.4432899320127035E-13</v>
      </c>
      <c r="Y39" s="247">
        <f>IFERROR(((+'Sim_Dm_MIP(IxI)'!Y39/'MIP(IxI)_TFEVP'!Y39)-1)*100,0)</f>
        <v>-4.3298697960381105E-13</v>
      </c>
      <c r="Z39" s="247">
        <f>IFERROR(((+'Sim_Dm_MIP(IxI)'!Z39/'MIP(IxI)_TFEVP'!Z39)-1)*100,0)</f>
        <v>1.5543122344752192E-13</v>
      </c>
      <c r="AA39" s="247">
        <f>IFERROR(((+'Sim_Dm_MIP(IxI)'!AA39/'MIP(IxI)_TFEVP'!AA39)-1)*100,0)</f>
        <v>3.5527136788005009E-13</v>
      </c>
      <c r="AB39" s="247">
        <f>IFERROR(((+'Sim_Dm_MIP(IxI)'!AB39/'MIP(IxI)_TFEVP'!AB39)-1)*100,0)</f>
        <v>-2.2204460492503131E-14</v>
      </c>
      <c r="AC39" s="247">
        <f>IFERROR(((+'Sim_Dm_MIP(IxI)'!AC39/'MIP(IxI)_TFEVP'!AC39)-1)*100,0)</f>
        <v>3.7747582837255322E-13</v>
      </c>
      <c r="AD39" s="247">
        <f>IFERROR(((+'Sim_Dm_MIP(IxI)'!AD39/'MIP(IxI)_TFEVP'!AD39)-1)*100,0)</f>
        <v>3.5527136788005009E-13</v>
      </c>
      <c r="AE39" s="247">
        <f>IFERROR(((+'Sim_Dm_MIP(IxI)'!AE39/'MIP(IxI)_TFEVP'!AE39)-1)*100,0)</f>
        <v>-2.4424906541753444E-13</v>
      </c>
      <c r="AF39" s="247">
        <f>IFERROR(((+'Sim_Dm_MIP(IxI)'!AF39/'MIP(IxI)_TFEVP'!AF39)-1)*100,0)</f>
        <v>6.6613381477509392E-14</v>
      </c>
      <c r="AG39" s="247">
        <f>IFERROR(((+'Sim_Dm_MIP(IxI)'!AG39/'MIP(IxI)_TFEVP'!AG39)-1)*100,0)</f>
        <v>-4.5519144009631418E-13</v>
      </c>
      <c r="AH39" s="247">
        <f>IFERROR(((+'Sim_Dm_MIP(IxI)'!AH39/'MIP(IxI)_TFEVP'!AH39)-1)*100,0)</f>
        <v>-3.3306690738754696E-13</v>
      </c>
      <c r="AI39" s="247">
        <f>IFERROR(((+'Sim_Dm_MIP(IxI)'!AI39/'MIP(IxI)_TFEVP'!AI39)-1)*100,0)</f>
        <v>2.2204460492503131E-14</v>
      </c>
      <c r="AJ39" s="247">
        <f>IFERROR(((+'Sim_Dm_MIP(IxI)'!AJ39/'MIP(IxI)_TFEVP'!AJ39)-1)*100,0)</f>
        <v>0</v>
      </c>
      <c r="AK39" s="247">
        <f>IFERROR(((+'Sim_Dm_MIP(IxI)'!AK39/'MIP(IxI)_TFEVP'!AK39)-1)*100,0)</f>
        <v>4.2188474935755949E-13</v>
      </c>
      <c r="AL39" s="247">
        <f>IFERROR(((+'Sim_Dm_MIP(IxI)'!AL39/'MIP(IxI)_TFEVP'!AL39)-1)*100,0)</f>
        <v>-3.3306690738754696E-14</v>
      </c>
      <c r="AM39" s="247">
        <f>IFERROR(((+'Sim_Dm_MIP(IxI)'!AM39/'MIP(IxI)_TFEVP'!AM39)-1)*100,0)</f>
        <v>2.2204460492503131E-14</v>
      </c>
      <c r="AN39" s="247">
        <f>IFERROR(((+'Sim_Dm_MIP(IxI)'!AN39/'MIP(IxI)_TFEVP'!AN39)-1)*100,0)</f>
        <v>-5.2180482157382357E-13</v>
      </c>
      <c r="AO39" s="247">
        <f>IFERROR(((+'Sim_Dm_MIP(IxI)'!AO39/'MIP(IxI)_TFEVP'!AO39)-1)*100,0)</f>
        <v>2.886579864025407E-13</v>
      </c>
      <c r="AP39" s="247">
        <f>IFERROR(((+'Sim_Dm_MIP(IxI)'!AP39/'MIP(IxI)_TFEVP'!AP39)-1)*100,0)</f>
        <v>2.2204460492503131E-14</v>
      </c>
      <c r="AQ39" s="247">
        <f>IFERROR(((+'Sim_Dm_MIP(IxI)'!AQ39/'MIP(IxI)_TFEVP'!AQ39)-1)*100,0)</f>
        <v>8.8817841970012523E-14</v>
      </c>
      <c r="AR39" s="247">
        <f>IFERROR(((+'Sim_Dm_MIP(IxI)'!AR39/'MIP(IxI)_TFEVP'!AR39)-1)*100,0)</f>
        <v>-6.6613381477509392E-14</v>
      </c>
      <c r="AS39" s="247">
        <f>IFERROR(((+'Sim_Dm_MIP(IxI)'!AS39/'MIP(IxI)_TFEVP'!AS39)-1)*100,0)</f>
        <v>2.6645352591003757E-13</v>
      </c>
      <c r="AT39" s="247">
        <f>IFERROR(((+'Sim_Dm_MIP(IxI)'!AT39/'MIP(IxI)_TFEVP'!AT39)-1)*100,0)</f>
        <v>0</v>
      </c>
      <c r="AU39" s="247">
        <f>IFERROR(((+'Sim_Dm_MIP(IxI)'!AU39/'MIP(IxI)_TFEVP'!AU39)-1)*100,0)</f>
        <v>6.6613381477509392E-14</v>
      </c>
      <c r="AV39" s="247">
        <f>IFERROR(((+'Sim_Dm_MIP(IxI)'!AV39/'MIP(IxI)_TFEVP'!AV39)-1)*100,0)</f>
        <v>2.886579864025407E-13</v>
      </c>
      <c r="AW39" s="247">
        <f>IFERROR(((+'Sim_Dm_MIP(IxI)'!AW39/'MIP(IxI)_TFEVP'!AW39)-1)*100,0)</f>
        <v>8.8817841970012523E-14</v>
      </c>
      <c r="AX39" s="247">
        <f>IFERROR(((+'Sim_Dm_MIP(IxI)'!AX39/'MIP(IxI)_TFEVP'!AX39)-1)*100,0)</f>
        <v>6.6613381477509392E-14</v>
      </c>
      <c r="AY39" s="247">
        <f>IFERROR(((+'Sim_Dm_MIP(IxI)'!AY39/'MIP(IxI)_TFEVP'!AY39)-1)*100,0)</f>
        <v>8.8817841970012523E-14</v>
      </c>
      <c r="AZ39" s="247">
        <f>IFERROR(((+'Sim_Dm_MIP(IxI)'!AZ39/'MIP(IxI)_TFEVP'!AZ39)-1)*100,0)</f>
        <v>4.4408920985006262E-14</v>
      </c>
      <c r="BA39" s="247">
        <f>IFERROR(((+'Sim_Dm_MIP(IxI)'!BA39/'MIP(IxI)_TFEVP'!BA39)-1)*100,0)</f>
        <v>2.2204460492503131E-14</v>
      </c>
      <c r="BB39" s="247">
        <f>IFERROR(((+'Sim_Dm_MIP(IxI)'!BB39/'MIP(IxI)_TFEVP'!BB39)-1)*100,0)</f>
        <v>-1.5543122344752192E-13</v>
      </c>
      <c r="BC39" s="247">
        <f>IFERROR(((+'Sim_Dm_MIP(IxI)'!BC39/'MIP(IxI)_TFEVP'!BC39)-1)*100,0)</f>
        <v>-5.5511151231257827E-13</v>
      </c>
      <c r="BD39" s="247">
        <f>IFERROR(((+'Sim_Dm_MIP(IxI)'!BD39/'MIP(IxI)_TFEVP'!BD39)-1)*100,0)</f>
        <v>1.9984014443252818E-13</v>
      </c>
      <c r="BE39" s="247">
        <f>IFERROR(((+'Sim_Dm_MIP(IxI)'!BE39/'MIP(IxI)_TFEVP'!BE39)-1)*100,0)</f>
        <v>6.6613381477509392E-14</v>
      </c>
      <c r="BF39" s="247">
        <f>IFERROR(((+'Sim_Dm_MIP(IxI)'!BF39/'MIP(IxI)_TFEVP'!BF39)-1)*100,0)</f>
        <v>-1.3322676295501878E-13</v>
      </c>
      <c r="BG39" s="247">
        <f>IFERROR(((+'Sim_Dm_MIP(IxI)'!BG39/'MIP(IxI)_TFEVP'!BG39)-1)*100,0)</f>
        <v>1.5543122344752192E-13</v>
      </c>
      <c r="BH39" s="247">
        <f>IFERROR(((+'Sim_Dm_MIP(IxI)'!BH39/'MIP(IxI)_TFEVP'!BH39)-1)*100,0)</f>
        <v>4.4408920985006262E-14</v>
      </c>
      <c r="BI39" s="247">
        <f>IFERROR(((+'Sim_Dm_MIP(IxI)'!BI39/'MIP(IxI)_TFEVP'!BI39)-1)*100,0)</f>
        <v>-1.3322676295501878E-13</v>
      </c>
      <c r="BJ39" s="247">
        <f>IFERROR(((+'Sim_Dm_MIP(IxI)'!BJ39/'MIP(IxI)_TFEVP'!BJ39)-1)*100,0)</f>
        <v>2.6645352591003757E-13</v>
      </c>
      <c r="BK39" s="247">
        <f>IFERROR(((+'Sim_Dm_MIP(IxI)'!BK39/'MIP(IxI)_TFEVP'!BK39)-1)*100,0)</f>
        <v>2.886579864025407E-13</v>
      </c>
      <c r="BL39" s="247">
        <f>IFERROR(((+'Sim_Dm_MIP(IxI)'!BL39/'MIP(IxI)_TFEVP'!BL39)-1)*100,0)</f>
        <v>3.1086244689504383E-13</v>
      </c>
      <c r="BM39" s="247">
        <f>IFERROR(((+'Sim_Dm_MIP(IxI)'!BM39/'MIP(IxI)_TFEVP'!BM39)-1)*100,0)</f>
        <v>2.2204460492503131E-13</v>
      </c>
      <c r="BN39" s="247">
        <f>IFERROR(((+'Sim_Dm_MIP(IxI)'!BN39/'MIP(IxI)_TFEVP'!BN39)-1)*100,0)</f>
        <v>-1.2212453270876722E-13</v>
      </c>
      <c r="BO39" s="247">
        <f>IFERROR(((+'Sim_Dm_MIP(IxI)'!BO39/'MIP(IxI)_TFEVP'!BO39)-1)*100,0)</f>
        <v>-1.6653345369377348E-13</v>
      </c>
      <c r="BP39" s="247">
        <f>IFERROR(((+'Sim_Dm_MIP(IxI)'!BP39/'MIP(IxI)_TFEVP'!BP39)-1)*100,0)</f>
        <v>1.7763568394002505E-13</v>
      </c>
      <c r="BQ39" s="247">
        <f>IFERROR(((+'Sim_Dm_MIP(IxI)'!BQ39/'MIP(IxI)_TFEVP'!BQ39)-1)*100,0)</f>
        <v>-1.2212453270876722E-13</v>
      </c>
      <c r="BR39" s="247">
        <f>IFERROR(((+'Sim_Dm_MIP(IxI)'!BR39/'MIP(IxI)_TFEVP'!BR39)-1)*100,0)</f>
        <v>-1.1102230246251565E-14</v>
      </c>
      <c r="BS39" s="247">
        <f>IFERROR(((+'Sim_Dm_MIP(IxI)'!BS39/'MIP(IxI)_TFEVP'!BS39)-1)*100,0)</f>
        <v>3.9968028886505635E-13</v>
      </c>
      <c r="BT39" s="247">
        <f>IFERROR(((+'Sim_Dm_MIP(IxI)'!BT39/'MIP(IxI)_TFEVP'!BT39)-1)*100,0)</f>
        <v>-3.5527136788005009E-13</v>
      </c>
      <c r="BU39" s="247">
        <f>IFERROR(((+'Sim_Dm_MIP(IxI)'!BU39/'MIP(IxI)_TFEVP'!BU39)-1)*100,0)</f>
        <v>3.1086244689504383E-13</v>
      </c>
      <c r="BV39" s="247">
        <f>IFERROR(((+'Sim_Dm_MIP(IxI)'!BV39/'MIP(IxI)_TFEVP'!BV39)-1)*100,0)</f>
        <v>4.4408920985006262E-14</v>
      </c>
      <c r="BW39" s="247">
        <f>IFERROR(((+'Sim_Dm_MIP(IxI)'!BW39/'MIP(IxI)_TFEVP'!BW39)-1)*100,0)</f>
        <v>5.3290705182007514E-13</v>
      </c>
      <c r="BX39" s="247">
        <f>IFERROR(((+'Sim_Dm_MIP(IxI)'!BX39/'MIP(IxI)_TFEVP'!BX39)-1)*100,0)</f>
        <v>-2.9976021664879227E-13</v>
      </c>
      <c r="BY39" s="247">
        <f>IFERROR(((+'Sim_Dm_MIP(IxI)'!BY39/'MIP(IxI)_TFEVP'!BY39)-1)*100,0)</f>
        <v>-1.1102230246251565E-14</v>
      </c>
      <c r="BZ39" s="247">
        <f>IFERROR(((+'Sim_Dm_MIP(IxI)'!BZ39/'MIP(IxI)_TFEVP'!BZ39)-1)*100,0)</f>
        <v>2.2204460492503131E-13</v>
      </c>
      <c r="CA39" s="265">
        <f>IFERROR(((+'Sim_Dm_MIP(IxI)'!CA39/'MIP(IxI)_TFEVP'!CA39)-1)*100,0)</f>
        <v>0</v>
      </c>
      <c r="CB39" s="256">
        <f>IFERROR(((+'Sim_Dm_MIP(IxI)'!CB39/'MIP(IxI)_TFEVP'!CB39)-1)*100,0)</f>
        <v>-3.3306690738754696E-14</v>
      </c>
      <c r="CC39" s="246">
        <f>IFERROR(((+'Sim_Dm_MIP(IxI)'!CC39/'MIP(IxI)_TFEVP'!CC39)-1)*100,0)</f>
        <v>0</v>
      </c>
      <c r="CD39" s="247">
        <f>IFERROR(((+'Sim_Dm_MIP(IxI)'!CD39/'MIP(IxI)_TFEVP'!CD39)-1)*100,0)</f>
        <v>0</v>
      </c>
      <c r="CE39" s="247">
        <f>IFERROR(((+'Sim_Dm_MIP(IxI)'!CE39/'MIP(IxI)_TFEVP'!CE39)-1)*100,0)</f>
        <v>0</v>
      </c>
      <c r="CF39" s="247">
        <f>IFERROR(((+'Sim_Dm_MIP(IxI)'!CF39/'MIP(IxI)_TFEVP'!CF39)-1)*100,0)</f>
        <v>0</v>
      </c>
      <c r="CG39" s="247">
        <f>IFERROR(((+'Sim_Dm_MIP(IxI)'!CG39/'MIP(IxI)_TFEVP'!CG39)-1)*100,0)</f>
        <v>0</v>
      </c>
      <c r="CH39" s="248">
        <f>IFERROR(((+'Sim_Dm_MIP(IxI)'!CH39/'MIP(IxI)_TFEVP'!CH39)-1)*100,0)</f>
        <v>0</v>
      </c>
      <c r="CI39" s="279">
        <f>IFERROR(((+'Sim_Dm_MIP(IxI)'!CI39/'MIP(IxI)_TFEVP'!CI39)-1)*100,0)</f>
        <v>0</v>
      </c>
    </row>
    <row r="40" spans="1:87" ht="19.5" x14ac:dyDescent="0.25">
      <c r="A40" s="30"/>
      <c r="B40" s="42" t="s">
        <v>31</v>
      </c>
      <c r="C40" s="43" t="s">
        <v>142</v>
      </c>
      <c r="D40" s="246">
        <f>IFERROR(((+'Sim_Dm_MIP(IxI)'!D40/'MIP(IxI)_TFEVP'!D40)-1)*100,0)</f>
        <v>-2.1094237467877974E-13</v>
      </c>
      <c r="E40" s="247">
        <f>IFERROR(((+'Sim_Dm_MIP(IxI)'!E40/'MIP(IxI)_TFEVP'!E40)-1)*100,0)</f>
        <v>-1.7763568394002505E-13</v>
      </c>
      <c r="F40" s="247">
        <f>IFERROR(((+'Sim_Dm_MIP(IxI)'!F40/'MIP(IxI)_TFEVP'!F40)-1)*100,0)</f>
        <v>-4.9960036108132044E-13</v>
      </c>
      <c r="G40" s="247">
        <f>IFERROR(((+'Sim_Dm_MIP(IxI)'!G40/'MIP(IxI)_TFEVP'!G40)-1)*100,0)</f>
        <v>2.4424906541753444E-13</v>
      </c>
      <c r="H40" s="247">
        <f>IFERROR(((+'Sim_Dm_MIP(IxI)'!H40/'MIP(IxI)_TFEVP'!H40)-1)*100,0)</f>
        <v>6.6613381477509392E-14</v>
      </c>
      <c r="I40" s="247">
        <f>IFERROR(((+'Sim_Dm_MIP(IxI)'!I40/'MIP(IxI)_TFEVP'!I40)-1)*100,0)</f>
        <v>-4.3298697960381105E-13</v>
      </c>
      <c r="J40" s="247">
        <f>IFERROR(((+'Sim_Dm_MIP(IxI)'!J40/'MIP(IxI)_TFEVP'!J40)-1)*100,0)</f>
        <v>8.4376949871511897E-13</v>
      </c>
      <c r="K40" s="247">
        <f>IFERROR(((+'Sim_Dm_MIP(IxI)'!K40/'MIP(IxI)_TFEVP'!K40)-1)*100,0)</f>
        <v>3.5527136788005009E-13</v>
      </c>
      <c r="L40" s="247">
        <f>IFERROR(((+'Sim_Dm_MIP(IxI)'!L40/'MIP(IxI)_TFEVP'!L40)-1)*100,0)</f>
        <v>4.2188474935755949E-13</v>
      </c>
      <c r="M40" s="247">
        <f>IFERROR(((+'Sim_Dm_MIP(IxI)'!M40/'MIP(IxI)_TFEVP'!M40)-1)*100,0)</f>
        <v>-2.55351295663786E-13</v>
      </c>
      <c r="N40" s="247">
        <f>IFERROR(((+'Sim_Dm_MIP(IxI)'!N40/'MIP(IxI)_TFEVP'!N40)-1)*100,0)</f>
        <v>-1.8873791418627661E-13</v>
      </c>
      <c r="O40" s="247">
        <f>IFERROR(((+'Sim_Dm_MIP(IxI)'!O40/'MIP(IxI)_TFEVP'!O40)-1)*100,0)</f>
        <v>8.659739592076221E-13</v>
      </c>
      <c r="P40" s="247">
        <f>IFERROR(((+'Sim_Dm_MIP(IxI)'!P40/'MIP(IxI)_TFEVP'!P40)-1)*100,0)</f>
        <v>8.8817841970012523E-14</v>
      </c>
      <c r="Q40" s="247">
        <f>IFERROR(((+'Sim_Dm_MIP(IxI)'!Q40/'MIP(IxI)_TFEVP'!Q40)-1)*100,0)</f>
        <v>3.9968028886505635E-13</v>
      </c>
      <c r="R40" s="247">
        <f>IFERROR(((+'Sim_Dm_MIP(IxI)'!R40/'MIP(IxI)_TFEVP'!R40)-1)*100,0)</f>
        <v>2.6645352591003757E-13</v>
      </c>
      <c r="S40" s="247">
        <f>IFERROR(((+'Sim_Dm_MIP(IxI)'!S40/'MIP(IxI)_TFEVP'!S40)-1)*100,0)</f>
        <v>2.6645352591003757E-13</v>
      </c>
      <c r="T40" s="247">
        <f>IFERROR(((+'Sim_Dm_MIP(IxI)'!T40/'MIP(IxI)_TFEVP'!T40)-1)*100,0)</f>
        <v>-5.440092820663267E-13</v>
      </c>
      <c r="U40" s="247">
        <f>IFERROR(((+'Sim_Dm_MIP(IxI)'!U40/'MIP(IxI)_TFEVP'!U40)-1)*100,0)</f>
        <v>3.9968028886505635E-13</v>
      </c>
      <c r="V40" s="247">
        <f>IFERROR(((+'Sim_Dm_MIP(IxI)'!V40/'MIP(IxI)_TFEVP'!V40)-1)*100,0)</f>
        <v>-6.9944050551384862E-13</v>
      </c>
      <c r="W40" s="247">
        <f>IFERROR(((+'Sim_Dm_MIP(IxI)'!W40/'MIP(IxI)_TFEVP'!W40)-1)*100,0)</f>
        <v>3.9968028886505635E-13</v>
      </c>
      <c r="X40" s="247">
        <f>IFERROR(((+'Sim_Dm_MIP(IxI)'!X40/'MIP(IxI)_TFEVP'!X40)-1)*100,0)</f>
        <v>-3.7747582837255322E-13</v>
      </c>
      <c r="Y40" s="247">
        <f>IFERROR(((+'Sim_Dm_MIP(IxI)'!Y40/'MIP(IxI)_TFEVP'!Y40)-1)*100,0)</f>
        <v>-1.0658141036401503E-12</v>
      </c>
      <c r="Z40" s="247">
        <f>IFERROR(((+'Sim_Dm_MIP(IxI)'!Z40/'MIP(IxI)_TFEVP'!Z40)-1)*100,0)</f>
        <v>4.2188474935755949E-13</v>
      </c>
      <c r="AA40" s="247">
        <f>IFERROR(((+'Sim_Dm_MIP(IxI)'!AA40/'MIP(IxI)_TFEVP'!AA40)-1)*100,0)</f>
        <v>-1.1102230246251565E-14</v>
      </c>
      <c r="AB40" s="247">
        <f>IFERROR(((+'Sim_Dm_MIP(IxI)'!AB40/'MIP(IxI)_TFEVP'!AB40)-1)*100,0)</f>
        <v>-1.3322676295501878E-13</v>
      </c>
      <c r="AC40" s="247">
        <f>IFERROR(((+'Sim_Dm_MIP(IxI)'!AC40/'MIP(IxI)_TFEVP'!AC40)-1)*100,0)</f>
        <v>-5.5511151231257827E-14</v>
      </c>
      <c r="AD40" s="247">
        <f>IFERROR(((+'Sim_Dm_MIP(IxI)'!AD40/'MIP(IxI)_TFEVP'!AD40)-1)*100,0)</f>
        <v>-4.4408920985006262E-14</v>
      </c>
      <c r="AE40" s="247">
        <f>IFERROR(((+'Sim_Dm_MIP(IxI)'!AE40/'MIP(IxI)_TFEVP'!AE40)-1)*100,0)</f>
        <v>3.9968028886505635E-13</v>
      </c>
      <c r="AF40" s="247">
        <f>IFERROR(((+'Sim_Dm_MIP(IxI)'!AF40/'MIP(IxI)_TFEVP'!AF40)-1)*100,0)</f>
        <v>3.9968028886505635E-13</v>
      </c>
      <c r="AG40" s="247">
        <f>IFERROR(((+'Sim_Dm_MIP(IxI)'!AG40/'MIP(IxI)_TFEVP'!AG40)-1)*100,0)</f>
        <v>-7.3274719625260332E-13</v>
      </c>
      <c r="AH40" s="247">
        <f>IFERROR(((+'Sim_Dm_MIP(IxI)'!AH40/'MIP(IxI)_TFEVP'!AH40)-1)*100,0)</f>
        <v>-6.8833827526759706E-13</v>
      </c>
      <c r="AI40" s="247">
        <f>IFERROR(((+'Sim_Dm_MIP(IxI)'!AI40/'MIP(IxI)_TFEVP'!AI40)-1)*100,0)</f>
        <v>-1.4432899320127035E-13</v>
      </c>
      <c r="AJ40" s="247">
        <f>IFERROR(((+'Sim_Dm_MIP(IxI)'!AJ40/'MIP(IxI)_TFEVP'!AJ40)-1)*100,0)</f>
        <v>0</v>
      </c>
      <c r="AK40" s="247">
        <f>IFERROR(((+'Sim_Dm_MIP(IxI)'!AK40/'MIP(IxI)_TFEVP'!AK40)-1)*100,0)</f>
        <v>2.886579864025407E-13</v>
      </c>
      <c r="AL40" s="247">
        <f>IFERROR(((+'Sim_Dm_MIP(IxI)'!AL40/'MIP(IxI)_TFEVP'!AL40)-1)*100,0)</f>
        <v>0</v>
      </c>
      <c r="AM40" s="247">
        <f>IFERROR(((+'Sim_Dm_MIP(IxI)'!AM40/'MIP(IxI)_TFEVP'!AM40)-1)*100,0)</f>
        <v>3.9968028886505635E-13</v>
      </c>
      <c r="AN40" s="247">
        <f>IFERROR(((+'Sim_Dm_MIP(IxI)'!AN40/'MIP(IxI)_TFEVP'!AN40)-1)*100,0)</f>
        <v>6.6613381477509392E-14</v>
      </c>
      <c r="AO40" s="247">
        <f>IFERROR(((+'Sim_Dm_MIP(IxI)'!AO40/'MIP(IxI)_TFEVP'!AO40)-1)*100,0)</f>
        <v>3.1086244689504383E-13</v>
      </c>
      <c r="AP40" s="247">
        <f>IFERROR(((+'Sim_Dm_MIP(IxI)'!AP40/'MIP(IxI)_TFEVP'!AP40)-1)*100,0)</f>
        <v>1.5543122344752192E-13</v>
      </c>
      <c r="AQ40" s="247">
        <f>IFERROR(((+'Sim_Dm_MIP(IxI)'!AQ40/'MIP(IxI)_TFEVP'!AQ40)-1)*100,0)</f>
        <v>4.4408920985006262E-14</v>
      </c>
      <c r="AR40" s="247">
        <f>IFERROR(((+'Sim_Dm_MIP(IxI)'!AR40/'MIP(IxI)_TFEVP'!AR40)-1)*100,0)</f>
        <v>-9.9920072216264089E-14</v>
      </c>
      <c r="AS40" s="247">
        <f>IFERROR(((+'Sim_Dm_MIP(IxI)'!AS40/'MIP(IxI)_TFEVP'!AS40)-1)*100,0)</f>
        <v>1.9984014443252818E-13</v>
      </c>
      <c r="AT40" s="247">
        <f>IFERROR(((+'Sim_Dm_MIP(IxI)'!AT40/'MIP(IxI)_TFEVP'!AT40)-1)*100,0)</f>
        <v>4.4408920985006262E-14</v>
      </c>
      <c r="AU40" s="247">
        <f>IFERROR(((+'Sim_Dm_MIP(IxI)'!AU40/'MIP(IxI)_TFEVP'!AU40)-1)*100,0)</f>
        <v>2.6645352591003757E-13</v>
      </c>
      <c r="AV40" s="247">
        <f>IFERROR(((+'Sim_Dm_MIP(IxI)'!AV40/'MIP(IxI)_TFEVP'!AV40)-1)*100,0)</f>
        <v>-1.6653345369377348E-13</v>
      </c>
      <c r="AW40" s="247">
        <f>IFERROR(((+'Sim_Dm_MIP(IxI)'!AW40/'MIP(IxI)_TFEVP'!AW40)-1)*100,0)</f>
        <v>-1.1102230246251565E-14</v>
      </c>
      <c r="AX40" s="247">
        <f>IFERROR(((+'Sim_Dm_MIP(IxI)'!AX40/'MIP(IxI)_TFEVP'!AX40)-1)*100,0)</f>
        <v>2.2204460492503131E-14</v>
      </c>
      <c r="AY40" s="247">
        <f>IFERROR(((+'Sim_Dm_MIP(IxI)'!AY40/'MIP(IxI)_TFEVP'!AY40)-1)*100,0)</f>
        <v>6.6613381477509392E-14</v>
      </c>
      <c r="AZ40" s="247">
        <f>IFERROR(((+'Sim_Dm_MIP(IxI)'!AZ40/'MIP(IxI)_TFEVP'!AZ40)-1)*100,0)</f>
        <v>-1.6653345369377348E-13</v>
      </c>
      <c r="BA40" s="247">
        <f>IFERROR(((+'Sim_Dm_MIP(IxI)'!BA40/'MIP(IxI)_TFEVP'!BA40)-1)*100,0)</f>
        <v>1.3322676295501878E-13</v>
      </c>
      <c r="BB40" s="247">
        <f>IFERROR(((+'Sim_Dm_MIP(IxI)'!BB40/'MIP(IxI)_TFEVP'!BB40)-1)*100,0)</f>
        <v>-5.5511151231257827E-14</v>
      </c>
      <c r="BC40" s="247">
        <f>IFERROR(((+'Sim_Dm_MIP(IxI)'!BC40/'MIP(IxI)_TFEVP'!BC40)-1)*100,0)</f>
        <v>4.4408920985006262E-14</v>
      </c>
      <c r="BD40" s="247">
        <f>IFERROR(((+'Sim_Dm_MIP(IxI)'!BD40/'MIP(IxI)_TFEVP'!BD40)-1)*100,0)</f>
        <v>2.2204460492503131E-14</v>
      </c>
      <c r="BE40" s="247">
        <f>IFERROR(((+'Sim_Dm_MIP(IxI)'!BE40/'MIP(IxI)_TFEVP'!BE40)-1)*100,0)</f>
        <v>3.7747582837255322E-13</v>
      </c>
      <c r="BF40" s="247">
        <f>IFERROR(((+'Sim_Dm_MIP(IxI)'!BF40/'MIP(IxI)_TFEVP'!BF40)-1)*100,0)</f>
        <v>6.6613381477509392E-13</v>
      </c>
      <c r="BG40" s="247">
        <f>IFERROR(((+'Sim_Dm_MIP(IxI)'!BG40/'MIP(IxI)_TFEVP'!BG40)-1)*100,0)</f>
        <v>2.2204460492503131E-13</v>
      </c>
      <c r="BH40" s="247">
        <f>IFERROR(((+'Sim_Dm_MIP(IxI)'!BH40/'MIP(IxI)_TFEVP'!BH40)-1)*100,0)</f>
        <v>8.8817841970012523E-14</v>
      </c>
      <c r="BI40" s="247">
        <f>IFERROR(((+'Sim_Dm_MIP(IxI)'!BI40/'MIP(IxI)_TFEVP'!BI40)-1)*100,0)</f>
        <v>-1.4432899320127035E-13</v>
      </c>
      <c r="BJ40" s="247">
        <f>IFERROR(((+'Sim_Dm_MIP(IxI)'!BJ40/'MIP(IxI)_TFEVP'!BJ40)-1)*100,0)</f>
        <v>-1.6653345369377348E-13</v>
      </c>
      <c r="BK40" s="247">
        <f>IFERROR(((+'Sim_Dm_MIP(IxI)'!BK40/'MIP(IxI)_TFEVP'!BK40)-1)*100,0)</f>
        <v>-2.2204460492503131E-14</v>
      </c>
      <c r="BL40" s="247">
        <f>IFERROR(((+'Sim_Dm_MIP(IxI)'!BL40/'MIP(IxI)_TFEVP'!BL40)-1)*100,0)</f>
        <v>-1.1102230246251565E-13</v>
      </c>
      <c r="BM40" s="247">
        <f>IFERROR(((+'Sim_Dm_MIP(IxI)'!BM40/'MIP(IxI)_TFEVP'!BM40)-1)*100,0)</f>
        <v>3.3306690738754696E-13</v>
      </c>
      <c r="BN40" s="247">
        <f>IFERROR(((+'Sim_Dm_MIP(IxI)'!BN40/'MIP(IxI)_TFEVP'!BN40)-1)*100,0)</f>
        <v>-9.9920072216264089E-14</v>
      </c>
      <c r="BO40" s="247">
        <f>IFERROR(((+'Sim_Dm_MIP(IxI)'!BO40/'MIP(IxI)_TFEVP'!BO40)-1)*100,0)</f>
        <v>-9.9920072216264089E-14</v>
      </c>
      <c r="BP40" s="247">
        <f>IFERROR(((+'Sim_Dm_MIP(IxI)'!BP40/'MIP(IxI)_TFEVP'!BP40)-1)*100,0)</f>
        <v>2.2204460492503131E-14</v>
      </c>
      <c r="BQ40" s="247">
        <f>IFERROR(((+'Sim_Dm_MIP(IxI)'!BQ40/'MIP(IxI)_TFEVP'!BQ40)-1)*100,0)</f>
        <v>1.3322676295501878E-13</v>
      </c>
      <c r="BR40" s="247">
        <f>IFERROR(((+'Sim_Dm_MIP(IxI)'!BR40/'MIP(IxI)_TFEVP'!BR40)-1)*100,0)</f>
        <v>0</v>
      </c>
      <c r="BS40" s="247">
        <f>IFERROR(((+'Sim_Dm_MIP(IxI)'!BS40/'MIP(IxI)_TFEVP'!BS40)-1)*100,0)</f>
        <v>2.4424906541753444E-13</v>
      </c>
      <c r="BT40" s="247">
        <f>IFERROR(((+'Sim_Dm_MIP(IxI)'!BT40/'MIP(IxI)_TFEVP'!BT40)-1)*100,0)</f>
        <v>-4.4408920985006262E-14</v>
      </c>
      <c r="BU40" s="247">
        <f>IFERROR(((+'Sim_Dm_MIP(IxI)'!BU40/'MIP(IxI)_TFEVP'!BU40)-1)*100,0)</f>
        <v>4.8849813083506888E-13</v>
      </c>
      <c r="BV40" s="247">
        <f>IFERROR(((+'Sim_Dm_MIP(IxI)'!BV40/'MIP(IxI)_TFEVP'!BV40)-1)*100,0)</f>
        <v>1.3322676295501878E-13</v>
      </c>
      <c r="BW40" s="247">
        <f>IFERROR(((+'Sim_Dm_MIP(IxI)'!BW40/'MIP(IxI)_TFEVP'!BW40)-1)*100,0)</f>
        <v>6.6613381477509392E-14</v>
      </c>
      <c r="BX40" s="247">
        <f>IFERROR(((+'Sim_Dm_MIP(IxI)'!BX40/'MIP(IxI)_TFEVP'!BX40)-1)*100,0)</f>
        <v>-2.55351295663786E-13</v>
      </c>
      <c r="BY40" s="247">
        <f>IFERROR(((+'Sim_Dm_MIP(IxI)'!BY40/'MIP(IxI)_TFEVP'!BY40)-1)*100,0)</f>
        <v>-4.4408920985006262E-14</v>
      </c>
      <c r="BZ40" s="247">
        <f>IFERROR(((+'Sim_Dm_MIP(IxI)'!BZ40/'MIP(IxI)_TFEVP'!BZ40)-1)*100,0)</f>
        <v>-1.5543122344752192E-13</v>
      </c>
      <c r="CA40" s="265">
        <f>IFERROR(((+'Sim_Dm_MIP(IxI)'!CA40/'MIP(IxI)_TFEVP'!CA40)-1)*100,0)</f>
        <v>0</v>
      </c>
      <c r="CB40" s="256">
        <f>IFERROR(((+'Sim_Dm_MIP(IxI)'!CB40/'MIP(IxI)_TFEVP'!CB40)-1)*100,0)</f>
        <v>2.6645352591003757E-13</v>
      </c>
      <c r="CC40" s="246">
        <f>IFERROR(((+'Sim_Dm_MIP(IxI)'!CC40/'MIP(IxI)_TFEVP'!CC40)-1)*100,0)</f>
        <v>0</v>
      </c>
      <c r="CD40" s="247">
        <f>IFERROR(((+'Sim_Dm_MIP(IxI)'!CD40/'MIP(IxI)_TFEVP'!CD40)-1)*100,0)</f>
        <v>0</v>
      </c>
      <c r="CE40" s="247">
        <f>IFERROR(((+'Sim_Dm_MIP(IxI)'!CE40/'MIP(IxI)_TFEVP'!CE40)-1)*100,0)</f>
        <v>0</v>
      </c>
      <c r="CF40" s="247">
        <f>IFERROR(((+'Sim_Dm_MIP(IxI)'!CF40/'MIP(IxI)_TFEVP'!CF40)-1)*100,0)</f>
        <v>0</v>
      </c>
      <c r="CG40" s="247">
        <f>IFERROR(((+'Sim_Dm_MIP(IxI)'!CG40/'MIP(IxI)_TFEVP'!CG40)-1)*100,0)</f>
        <v>0</v>
      </c>
      <c r="CH40" s="248">
        <f>IFERROR(((+'Sim_Dm_MIP(IxI)'!CH40/'MIP(IxI)_TFEVP'!CH40)-1)*100,0)</f>
        <v>0</v>
      </c>
      <c r="CI40" s="279">
        <f>IFERROR(((+'Sim_Dm_MIP(IxI)'!CI40/'MIP(IxI)_TFEVP'!CI40)-1)*100,0)</f>
        <v>-6.6613381477509392E-14</v>
      </c>
    </row>
    <row r="41" spans="1:87" ht="19.5" x14ac:dyDescent="0.25">
      <c r="A41" s="30"/>
      <c r="B41" s="42" t="s">
        <v>32</v>
      </c>
      <c r="C41" s="43" t="s">
        <v>143</v>
      </c>
      <c r="D41" s="246">
        <f>IFERROR(((+'Sim_Dm_MIP(IxI)'!D41/'MIP(IxI)_TFEVP'!D41)-1)*100,0)</f>
        <v>0</v>
      </c>
      <c r="E41" s="247">
        <f>IFERROR(((+'Sim_Dm_MIP(IxI)'!E41/'MIP(IxI)_TFEVP'!E41)-1)*100,0)</f>
        <v>0</v>
      </c>
      <c r="F41" s="247">
        <f>IFERROR(((+'Sim_Dm_MIP(IxI)'!F41/'MIP(IxI)_TFEVP'!F41)-1)*100,0)</f>
        <v>0</v>
      </c>
      <c r="G41" s="247">
        <f>IFERROR(((+'Sim_Dm_MIP(IxI)'!G41/'MIP(IxI)_TFEVP'!G41)-1)*100,0)</f>
        <v>0</v>
      </c>
      <c r="H41" s="247">
        <f>IFERROR(((+'Sim_Dm_MIP(IxI)'!H41/'MIP(IxI)_TFEVP'!H41)-1)*100,0)</f>
        <v>0</v>
      </c>
      <c r="I41" s="247">
        <f>IFERROR(((+'Sim_Dm_MIP(IxI)'!I41/'MIP(IxI)_TFEVP'!I41)-1)*100,0)</f>
        <v>0</v>
      </c>
      <c r="J41" s="247">
        <f>IFERROR(((+'Sim_Dm_MIP(IxI)'!J41/'MIP(IxI)_TFEVP'!J41)-1)*100,0)</f>
        <v>0</v>
      </c>
      <c r="K41" s="247">
        <f>IFERROR(((+'Sim_Dm_MIP(IxI)'!K41/'MIP(IxI)_TFEVP'!K41)-1)*100,0)</f>
        <v>0</v>
      </c>
      <c r="L41" s="247">
        <f>IFERROR(((+'Sim_Dm_MIP(IxI)'!L41/'MIP(IxI)_TFEVP'!L41)-1)*100,0)</f>
        <v>0</v>
      </c>
      <c r="M41" s="247">
        <f>IFERROR(((+'Sim_Dm_MIP(IxI)'!M41/'MIP(IxI)_TFEVP'!M41)-1)*100,0)</f>
        <v>0</v>
      </c>
      <c r="N41" s="247">
        <f>IFERROR(((+'Sim_Dm_MIP(IxI)'!N41/'MIP(IxI)_TFEVP'!N41)-1)*100,0)</f>
        <v>0</v>
      </c>
      <c r="O41" s="247">
        <f>IFERROR(((+'Sim_Dm_MIP(IxI)'!O41/'MIP(IxI)_TFEVP'!O41)-1)*100,0)</f>
        <v>0</v>
      </c>
      <c r="P41" s="247">
        <f>IFERROR(((+'Sim_Dm_MIP(IxI)'!P41/'MIP(IxI)_TFEVP'!P41)-1)*100,0)</f>
        <v>0</v>
      </c>
      <c r="Q41" s="247">
        <f>IFERROR(((+'Sim_Dm_MIP(IxI)'!Q41/'MIP(IxI)_TFEVP'!Q41)-1)*100,0)</f>
        <v>0</v>
      </c>
      <c r="R41" s="247">
        <f>IFERROR(((+'Sim_Dm_MIP(IxI)'!R41/'MIP(IxI)_TFEVP'!R41)-1)*100,0)</f>
        <v>0</v>
      </c>
      <c r="S41" s="247">
        <f>IFERROR(((+'Sim_Dm_MIP(IxI)'!S41/'MIP(IxI)_TFEVP'!S41)-1)*100,0)</f>
        <v>0</v>
      </c>
      <c r="T41" s="247">
        <f>IFERROR(((+'Sim_Dm_MIP(IxI)'!T41/'MIP(IxI)_TFEVP'!T41)-1)*100,0)</f>
        <v>0</v>
      </c>
      <c r="U41" s="247">
        <f>IFERROR(((+'Sim_Dm_MIP(IxI)'!U41/'MIP(IxI)_TFEVP'!U41)-1)*100,0)</f>
        <v>0</v>
      </c>
      <c r="V41" s="247">
        <f>IFERROR(((+'Sim_Dm_MIP(IxI)'!V41/'MIP(IxI)_TFEVP'!V41)-1)*100,0)</f>
        <v>0</v>
      </c>
      <c r="W41" s="247">
        <f>IFERROR(((+'Sim_Dm_MIP(IxI)'!W41/'MIP(IxI)_TFEVP'!W41)-1)*100,0)</f>
        <v>0</v>
      </c>
      <c r="X41" s="247">
        <f>IFERROR(((+'Sim_Dm_MIP(IxI)'!X41/'MIP(IxI)_TFEVP'!X41)-1)*100,0)</f>
        <v>0</v>
      </c>
      <c r="Y41" s="247">
        <f>IFERROR(((+'Sim_Dm_MIP(IxI)'!Y41/'MIP(IxI)_TFEVP'!Y41)-1)*100,0)</f>
        <v>0</v>
      </c>
      <c r="Z41" s="247">
        <f>IFERROR(((+'Sim_Dm_MIP(IxI)'!Z41/'MIP(IxI)_TFEVP'!Z41)-1)*100,0)</f>
        <v>0</v>
      </c>
      <c r="AA41" s="247">
        <f>IFERROR(((+'Sim_Dm_MIP(IxI)'!AA41/'MIP(IxI)_TFEVP'!AA41)-1)*100,0)</f>
        <v>0</v>
      </c>
      <c r="AB41" s="247">
        <f>IFERROR(((+'Sim_Dm_MIP(IxI)'!AB41/'MIP(IxI)_TFEVP'!AB41)-1)*100,0)</f>
        <v>0</v>
      </c>
      <c r="AC41" s="247">
        <f>IFERROR(((+'Sim_Dm_MIP(IxI)'!AC41/'MIP(IxI)_TFEVP'!AC41)-1)*100,0)</f>
        <v>0</v>
      </c>
      <c r="AD41" s="247">
        <f>IFERROR(((+'Sim_Dm_MIP(IxI)'!AD41/'MIP(IxI)_TFEVP'!AD41)-1)*100,0)</f>
        <v>0</v>
      </c>
      <c r="AE41" s="247">
        <f>IFERROR(((+'Sim_Dm_MIP(IxI)'!AE41/'MIP(IxI)_TFEVP'!AE41)-1)*100,0)</f>
        <v>0</v>
      </c>
      <c r="AF41" s="247">
        <f>IFERROR(((+'Sim_Dm_MIP(IxI)'!AF41/'MIP(IxI)_TFEVP'!AF41)-1)*100,0)</f>
        <v>0</v>
      </c>
      <c r="AG41" s="247">
        <f>IFERROR(((+'Sim_Dm_MIP(IxI)'!AG41/'MIP(IxI)_TFEVP'!AG41)-1)*100,0)</f>
        <v>0</v>
      </c>
      <c r="AH41" s="247">
        <f>IFERROR(((+'Sim_Dm_MIP(IxI)'!AH41/'MIP(IxI)_TFEVP'!AH41)-1)*100,0)</f>
        <v>0</v>
      </c>
      <c r="AI41" s="247">
        <f>IFERROR(((+'Sim_Dm_MIP(IxI)'!AI41/'MIP(IxI)_TFEVP'!AI41)-1)*100,0)</f>
        <v>0</v>
      </c>
      <c r="AJ41" s="247">
        <f>IFERROR(((+'Sim_Dm_MIP(IxI)'!AJ41/'MIP(IxI)_TFEVP'!AJ41)-1)*100,0)</f>
        <v>0</v>
      </c>
      <c r="AK41" s="247">
        <f>IFERROR(((+'Sim_Dm_MIP(IxI)'!AK41/'MIP(IxI)_TFEVP'!AK41)-1)*100,0)</f>
        <v>0</v>
      </c>
      <c r="AL41" s="247">
        <f>IFERROR(((+'Sim_Dm_MIP(IxI)'!AL41/'MIP(IxI)_TFEVP'!AL41)-1)*100,0)</f>
        <v>0</v>
      </c>
      <c r="AM41" s="247">
        <f>IFERROR(((+'Sim_Dm_MIP(IxI)'!AM41/'MIP(IxI)_TFEVP'!AM41)-1)*100,0)</f>
        <v>0</v>
      </c>
      <c r="AN41" s="247">
        <f>IFERROR(((+'Sim_Dm_MIP(IxI)'!AN41/'MIP(IxI)_TFEVP'!AN41)-1)*100,0)</f>
        <v>0</v>
      </c>
      <c r="AO41" s="247">
        <f>IFERROR(((+'Sim_Dm_MIP(IxI)'!AO41/'MIP(IxI)_TFEVP'!AO41)-1)*100,0)</f>
        <v>0</v>
      </c>
      <c r="AP41" s="247">
        <f>IFERROR(((+'Sim_Dm_MIP(IxI)'!AP41/'MIP(IxI)_TFEVP'!AP41)-1)*100,0)</f>
        <v>0</v>
      </c>
      <c r="AQ41" s="247">
        <f>IFERROR(((+'Sim_Dm_MIP(IxI)'!AQ41/'MIP(IxI)_TFEVP'!AQ41)-1)*100,0)</f>
        <v>0</v>
      </c>
      <c r="AR41" s="247">
        <f>IFERROR(((+'Sim_Dm_MIP(IxI)'!AR41/'MIP(IxI)_TFEVP'!AR41)-1)*100,0)</f>
        <v>0</v>
      </c>
      <c r="AS41" s="247">
        <f>IFERROR(((+'Sim_Dm_MIP(IxI)'!AS41/'MIP(IxI)_TFEVP'!AS41)-1)*100,0)</f>
        <v>0</v>
      </c>
      <c r="AT41" s="247">
        <f>IFERROR(((+'Sim_Dm_MIP(IxI)'!AT41/'MIP(IxI)_TFEVP'!AT41)-1)*100,0)</f>
        <v>0</v>
      </c>
      <c r="AU41" s="247">
        <f>IFERROR(((+'Sim_Dm_MIP(IxI)'!AU41/'MIP(IxI)_TFEVP'!AU41)-1)*100,0)</f>
        <v>0</v>
      </c>
      <c r="AV41" s="247">
        <f>IFERROR(((+'Sim_Dm_MIP(IxI)'!AV41/'MIP(IxI)_TFEVP'!AV41)-1)*100,0)</f>
        <v>0</v>
      </c>
      <c r="AW41" s="247">
        <f>IFERROR(((+'Sim_Dm_MIP(IxI)'!AW41/'MIP(IxI)_TFEVP'!AW41)-1)*100,0)</f>
        <v>0</v>
      </c>
      <c r="AX41" s="247">
        <f>IFERROR(((+'Sim_Dm_MIP(IxI)'!AX41/'MIP(IxI)_TFEVP'!AX41)-1)*100,0)</f>
        <v>0</v>
      </c>
      <c r="AY41" s="247">
        <f>IFERROR(((+'Sim_Dm_MIP(IxI)'!AY41/'MIP(IxI)_TFEVP'!AY41)-1)*100,0)</f>
        <v>0</v>
      </c>
      <c r="AZ41" s="247">
        <f>IFERROR(((+'Sim_Dm_MIP(IxI)'!AZ41/'MIP(IxI)_TFEVP'!AZ41)-1)*100,0)</f>
        <v>0</v>
      </c>
      <c r="BA41" s="247">
        <f>IFERROR(((+'Sim_Dm_MIP(IxI)'!BA41/'MIP(IxI)_TFEVP'!BA41)-1)*100,0)</f>
        <v>0</v>
      </c>
      <c r="BB41" s="247">
        <f>IFERROR(((+'Sim_Dm_MIP(IxI)'!BB41/'MIP(IxI)_TFEVP'!BB41)-1)*100,0)</f>
        <v>0</v>
      </c>
      <c r="BC41" s="247">
        <f>IFERROR(((+'Sim_Dm_MIP(IxI)'!BC41/'MIP(IxI)_TFEVP'!BC41)-1)*100,0)</f>
        <v>0</v>
      </c>
      <c r="BD41" s="247">
        <f>IFERROR(((+'Sim_Dm_MIP(IxI)'!BD41/'MIP(IxI)_TFEVP'!BD41)-1)*100,0)</f>
        <v>0</v>
      </c>
      <c r="BE41" s="247">
        <f>IFERROR(((+'Sim_Dm_MIP(IxI)'!BE41/'MIP(IxI)_TFEVP'!BE41)-1)*100,0)</f>
        <v>0</v>
      </c>
      <c r="BF41" s="247">
        <f>IFERROR(((+'Sim_Dm_MIP(IxI)'!BF41/'MIP(IxI)_TFEVP'!BF41)-1)*100,0)</f>
        <v>0</v>
      </c>
      <c r="BG41" s="247">
        <f>IFERROR(((+'Sim_Dm_MIP(IxI)'!BG41/'MIP(IxI)_TFEVP'!BG41)-1)*100,0)</f>
        <v>0</v>
      </c>
      <c r="BH41" s="247">
        <f>IFERROR(((+'Sim_Dm_MIP(IxI)'!BH41/'MIP(IxI)_TFEVP'!BH41)-1)*100,0)</f>
        <v>0</v>
      </c>
      <c r="BI41" s="247">
        <f>IFERROR(((+'Sim_Dm_MIP(IxI)'!BI41/'MIP(IxI)_TFEVP'!BI41)-1)*100,0)</f>
        <v>0</v>
      </c>
      <c r="BJ41" s="247">
        <f>IFERROR(((+'Sim_Dm_MIP(IxI)'!BJ41/'MIP(IxI)_TFEVP'!BJ41)-1)*100,0)</f>
        <v>0</v>
      </c>
      <c r="BK41" s="247">
        <f>IFERROR(((+'Sim_Dm_MIP(IxI)'!BK41/'MIP(IxI)_TFEVP'!BK41)-1)*100,0)</f>
        <v>0</v>
      </c>
      <c r="BL41" s="247">
        <f>IFERROR(((+'Sim_Dm_MIP(IxI)'!BL41/'MIP(IxI)_TFEVP'!BL41)-1)*100,0)</f>
        <v>0</v>
      </c>
      <c r="BM41" s="247">
        <f>IFERROR(((+'Sim_Dm_MIP(IxI)'!BM41/'MIP(IxI)_TFEVP'!BM41)-1)*100,0)</f>
        <v>0</v>
      </c>
      <c r="BN41" s="247">
        <f>IFERROR(((+'Sim_Dm_MIP(IxI)'!BN41/'MIP(IxI)_TFEVP'!BN41)-1)*100,0)</f>
        <v>0</v>
      </c>
      <c r="BO41" s="247">
        <f>IFERROR(((+'Sim_Dm_MIP(IxI)'!BO41/'MIP(IxI)_TFEVP'!BO41)-1)*100,0)</f>
        <v>0</v>
      </c>
      <c r="BP41" s="247">
        <f>IFERROR(((+'Sim_Dm_MIP(IxI)'!BP41/'MIP(IxI)_TFEVP'!BP41)-1)*100,0)</f>
        <v>0</v>
      </c>
      <c r="BQ41" s="247">
        <f>IFERROR(((+'Sim_Dm_MIP(IxI)'!BQ41/'MIP(IxI)_TFEVP'!BQ41)-1)*100,0)</f>
        <v>0</v>
      </c>
      <c r="BR41" s="247">
        <f>IFERROR(((+'Sim_Dm_MIP(IxI)'!BR41/'MIP(IxI)_TFEVP'!BR41)-1)*100,0)</f>
        <v>0</v>
      </c>
      <c r="BS41" s="247">
        <f>IFERROR(((+'Sim_Dm_MIP(IxI)'!BS41/'MIP(IxI)_TFEVP'!BS41)-1)*100,0)</f>
        <v>0</v>
      </c>
      <c r="BT41" s="247">
        <f>IFERROR(((+'Sim_Dm_MIP(IxI)'!BT41/'MIP(IxI)_TFEVP'!BT41)-1)*100,0)</f>
        <v>0</v>
      </c>
      <c r="BU41" s="247">
        <f>IFERROR(((+'Sim_Dm_MIP(IxI)'!BU41/'MIP(IxI)_TFEVP'!BU41)-1)*100,0)</f>
        <v>0</v>
      </c>
      <c r="BV41" s="247">
        <f>IFERROR(((+'Sim_Dm_MIP(IxI)'!BV41/'MIP(IxI)_TFEVP'!BV41)-1)*100,0)</f>
        <v>0</v>
      </c>
      <c r="BW41" s="247">
        <f>IFERROR(((+'Sim_Dm_MIP(IxI)'!BW41/'MIP(IxI)_TFEVP'!BW41)-1)*100,0)</f>
        <v>0</v>
      </c>
      <c r="BX41" s="247">
        <f>IFERROR(((+'Sim_Dm_MIP(IxI)'!BX41/'MIP(IxI)_TFEVP'!BX41)-1)*100,0)</f>
        <v>0</v>
      </c>
      <c r="BY41" s="247">
        <f>IFERROR(((+'Sim_Dm_MIP(IxI)'!BY41/'MIP(IxI)_TFEVP'!BY41)-1)*100,0)</f>
        <v>0</v>
      </c>
      <c r="BZ41" s="247">
        <f>IFERROR(((+'Sim_Dm_MIP(IxI)'!BZ41/'MIP(IxI)_TFEVP'!BZ41)-1)*100,0)</f>
        <v>0</v>
      </c>
      <c r="CA41" s="265">
        <f>IFERROR(((+'Sim_Dm_MIP(IxI)'!CA41/'MIP(IxI)_TFEVP'!CA41)-1)*100,0)</f>
        <v>0</v>
      </c>
      <c r="CB41" s="256">
        <f>IFERROR(((+'Sim_Dm_MIP(IxI)'!CB41/'MIP(IxI)_TFEVP'!CB41)-1)*100,0)</f>
        <v>0</v>
      </c>
      <c r="CC41" s="246">
        <f>IFERROR(((+'Sim_Dm_MIP(IxI)'!CC41/'MIP(IxI)_TFEVP'!CC41)-1)*100,0)</f>
        <v>0</v>
      </c>
      <c r="CD41" s="247">
        <f>IFERROR(((+'Sim_Dm_MIP(IxI)'!CD41/'MIP(IxI)_TFEVP'!CD41)-1)*100,0)</f>
        <v>0</v>
      </c>
      <c r="CE41" s="247">
        <f>IFERROR(((+'Sim_Dm_MIP(IxI)'!CE41/'MIP(IxI)_TFEVP'!CE41)-1)*100,0)</f>
        <v>0</v>
      </c>
      <c r="CF41" s="247">
        <f>IFERROR(((+'Sim_Dm_MIP(IxI)'!CF41/'MIP(IxI)_TFEVP'!CF41)-1)*100,0)</f>
        <v>0</v>
      </c>
      <c r="CG41" s="247">
        <f>IFERROR(((+'Sim_Dm_MIP(IxI)'!CG41/'MIP(IxI)_TFEVP'!CG41)-1)*100,0)</f>
        <v>0</v>
      </c>
      <c r="CH41" s="248">
        <f>IFERROR(((+'Sim_Dm_MIP(IxI)'!CH41/'MIP(IxI)_TFEVP'!CH41)-1)*100,0)</f>
        <v>0</v>
      </c>
      <c r="CI41" s="279">
        <f>IFERROR(((+'Sim_Dm_MIP(IxI)'!CI41/'MIP(IxI)_TFEVP'!CI41)-1)*100,0)</f>
        <v>0</v>
      </c>
    </row>
    <row r="42" spans="1:87" ht="19.5" x14ac:dyDescent="0.25">
      <c r="A42" s="30"/>
      <c r="B42" s="42" t="s">
        <v>33</v>
      </c>
      <c r="C42" s="43" t="s">
        <v>144</v>
      </c>
      <c r="D42" s="246">
        <f>IFERROR(((+'Sim_Dm_MIP(IxI)'!D42/'MIP(IxI)_TFEVP'!D42)-1)*100,0)</f>
        <v>0</v>
      </c>
      <c r="E42" s="247">
        <f>IFERROR(((+'Sim_Dm_MIP(IxI)'!E42/'MIP(IxI)_TFEVP'!E42)-1)*100,0)</f>
        <v>1.5543122344752192E-13</v>
      </c>
      <c r="F42" s="247">
        <f>IFERROR(((+'Sim_Dm_MIP(IxI)'!F42/'MIP(IxI)_TFEVP'!F42)-1)*100,0)</f>
        <v>-2.7755575615628914E-13</v>
      </c>
      <c r="G42" s="247">
        <f>IFERROR(((+'Sim_Dm_MIP(IxI)'!G42/'MIP(IxI)_TFEVP'!G42)-1)*100,0)</f>
        <v>4.4408920985006262E-14</v>
      </c>
      <c r="H42" s="247">
        <f>IFERROR(((+'Sim_Dm_MIP(IxI)'!H42/'MIP(IxI)_TFEVP'!H42)-1)*100,0)</f>
        <v>-2.2204460492503131E-13</v>
      </c>
      <c r="I42" s="247">
        <f>IFERROR(((+'Sim_Dm_MIP(IxI)'!I42/'MIP(IxI)_TFEVP'!I42)-1)*100,0)</f>
        <v>-3.3306690738754696E-13</v>
      </c>
      <c r="J42" s="247">
        <f>IFERROR(((+'Sim_Dm_MIP(IxI)'!J42/'MIP(IxI)_TFEVP'!J42)-1)*100,0)</f>
        <v>5.9952043329758453E-13</v>
      </c>
      <c r="K42" s="247">
        <f>IFERROR(((+'Sim_Dm_MIP(IxI)'!K42/'MIP(IxI)_TFEVP'!K42)-1)*100,0)</f>
        <v>-1.2212453270876722E-13</v>
      </c>
      <c r="L42" s="247">
        <f>IFERROR(((+'Sim_Dm_MIP(IxI)'!L42/'MIP(IxI)_TFEVP'!L42)-1)*100,0)</f>
        <v>1.5543122344752192E-13</v>
      </c>
      <c r="M42" s="247">
        <f>IFERROR(((+'Sim_Dm_MIP(IxI)'!M42/'MIP(IxI)_TFEVP'!M42)-1)*100,0)</f>
        <v>1.3322676295501878E-13</v>
      </c>
      <c r="N42" s="247">
        <f>IFERROR(((+'Sim_Dm_MIP(IxI)'!N42/'MIP(IxI)_TFEVP'!N42)-1)*100,0)</f>
        <v>-1.3322676295501878E-13</v>
      </c>
      <c r="O42" s="247">
        <f>IFERROR(((+'Sim_Dm_MIP(IxI)'!O42/'MIP(IxI)_TFEVP'!O42)-1)*100,0)</f>
        <v>3.5527136788005009E-13</v>
      </c>
      <c r="P42" s="247">
        <f>IFERROR(((+'Sim_Dm_MIP(IxI)'!P42/'MIP(IxI)_TFEVP'!P42)-1)*100,0)</f>
        <v>-2.4424906541753444E-13</v>
      </c>
      <c r="Q42" s="247">
        <f>IFERROR(((+'Sim_Dm_MIP(IxI)'!Q42/'MIP(IxI)_TFEVP'!Q42)-1)*100,0)</f>
        <v>3.3306690738754696E-13</v>
      </c>
      <c r="R42" s="247">
        <f>IFERROR(((+'Sim_Dm_MIP(IxI)'!R42/'MIP(IxI)_TFEVP'!R42)-1)*100,0)</f>
        <v>2.2204460492503131E-14</v>
      </c>
      <c r="S42" s="247">
        <f>IFERROR(((+'Sim_Dm_MIP(IxI)'!S42/'MIP(IxI)_TFEVP'!S42)-1)*100,0)</f>
        <v>4.6629367034256575E-13</v>
      </c>
      <c r="T42" s="247">
        <f>IFERROR(((+'Sim_Dm_MIP(IxI)'!T42/'MIP(IxI)_TFEVP'!T42)-1)*100,0)</f>
        <v>-4.4408920985006262E-13</v>
      </c>
      <c r="U42" s="247">
        <f>IFERROR(((+'Sim_Dm_MIP(IxI)'!U42/'MIP(IxI)_TFEVP'!U42)-1)*100,0)</f>
        <v>3.5527136788005009E-13</v>
      </c>
      <c r="V42" s="247">
        <f>IFERROR(((+'Sim_Dm_MIP(IxI)'!V42/'MIP(IxI)_TFEVP'!V42)-1)*100,0)</f>
        <v>-2.55351295663786E-13</v>
      </c>
      <c r="W42" s="247">
        <f>IFERROR(((+'Sim_Dm_MIP(IxI)'!W42/'MIP(IxI)_TFEVP'!W42)-1)*100,0)</f>
        <v>4.4408920985006262E-13</v>
      </c>
      <c r="X42" s="247">
        <f>IFERROR(((+'Sim_Dm_MIP(IxI)'!X42/'MIP(IxI)_TFEVP'!X42)-1)*100,0)</f>
        <v>-1.7763568394002505E-13</v>
      </c>
      <c r="Y42" s="247">
        <f>IFERROR(((+'Sim_Dm_MIP(IxI)'!Y42/'MIP(IxI)_TFEVP'!Y42)-1)*100,0)</f>
        <v>-4.8849813083506888E-13</v>
      </c>
      <c r="Z42" s="247">
        <f>IFERROR(((+'Sim_Dm_MIP(IxI)'!Z42/'MIP(IxI)_TFEVP'!Z42)-1)*100,0)</f>
        <v>5.773159728050814E-13</v>
      </c>
      <c r="AA42" s="247">
        <f>IFERROR(((+'Sim_Dm_MIP(IxI)'!AA42/'MIP(IxI)_TFEVP'!AA42)-1)*100,0)</f>
        <v>-5.5511151231257827E-13</v>
      </c>
      <c r="AB42" s="247">
        <f>IFERROR(((+'Sim_Dm_MIP(IxI)'!AB42/'MIP(IxI)_TFEVP'!AB42)-1)*100,0)</f>
        <v>6.6613381477509392E-14</v>
      </c>
      <c r="AC42" s="247">
        <f>IFERROR(((+'Sim_Dm_MIP(IxI)'!AC42/'MIP(IxI)_TFEVP'!AC42)-1)*100,0)</f>
        <v>6.6613381477509392E-14</v>
      </c>
      <c r="AD42" s="247">
        <f>IFERROR(((+'Sim_Dm_MIP(IxI)'!AD42/'MIP(IxI)_TFEVP'!AD42)-1)*100,0)</f>
        <v>4.8849813083506888E-13</v>
      </c>
      <c r="AE42" s="247">
        <f>IFERROR(((+'Sim_Dm_MIP(IxI)'!AE42/'MIP(IxI)_TFEVP'!AE42)-1)*100,0)</f>
        <v>-1.1102230246251565E-14</v>
      </c>
      <c r="AF42" s="247">
        <f>IFERROR(((+'Sim_Dm_MIP(IxI)'!AF42/'MIP(IxI)_TFEVP'!AF42)-1)*100,0)</f>
        <v>8.8817841970012523E-14</v>
      </c>
      <c r="AG42" s="247">
        <f>IFERROR(((+'Sim_Dm_MIP(IxI)'!AG42/'MIP(IxI)_TFEVP'!AG42)-1)*100,0)</f>
        <v>-4.9960036108132044E-13</v>
      </c>
      <c r="AH42" s="247">
        <f>IFERROR(((+'Sim_Dm_MIP(IxI)'!AH42/'MIP(IxI)_TFEVP'!AH42)-1)*100,0)</f>
        <v>2.4424906541753444E-13</v>
      </c>
      <c r="AI42" s="247">
        <f>IFERROR(((+'Sim_Dm_MIP(IxI)'!AI42/'MIP(IxI)_TFEVP'!AI42)-1)*100,0)</f>
        <v>1.5543122344752192E-13</v>
      </c>
      <c r="AJ42" s="247">
        <f>IFERROR(((+'Sim_Dm_MIP(IxI)'!AJ42/'MIP(IxI)_TFEVP'!AJ42)-1)*100,0)</f>
        <v>0</v>
      </c>
      <c r="AK42" s="247">
        <f>IFERROR(((+'Sim_Dm_MIP(IxI)'!AK42/'MIP(IxI)_TFEVP'!AK42)-1)*100,0)</f>
        <v>-9.9920072216264089E-14</v>
      </c>
      <c r="AL42" s="247">
        <f>IFERROR(((+'Sim_Dm_MIP(IxI)'!AL42/'MIP(IxI)_TFEVP'!AL42)-1)*100,0)</f>
        <v>-1.2212453270876722E-13</v>
      </c>
      <c r="AM42" s="247">
        <f>IFERROR(((+'Sim_Dm_MIP(IxI)'!AM42/'MIP(IxI)_TFEVP'!AM42)-1)*100,0)</f>
        <v>-5.2180482157382357E-13</v>
      </c>
      <c r="AN42" s="247">
        <f>IFERROR(((+'Sim_Dm_MIP(IxI)'!AN42/'MIP(IxI)_TFEVP'!AN42)-1)*100,0)</f>
        <v>2.6645352591003757E-13</v>
      </c>
      <c r="AO42" s="247">
        <f>IFERROR(((+'Sim_Dm_MIP(IxI)'!AO42/'MIP(IxI)_TFEVP'!AO42)-1)*100,0)</f>
        <v>2.2204460492503131E-13</v>
      </c>
      <c r="AP42" s="247">
        <f>IFERROR(((+'Sim_Dm_MIP(IxI)'!AP42/'MIP(IxI)_TFEVP'!AP42)-1)*100,0)</f>
        <v>1.5543122344752192E-13</v>
      </c>
      <c r="AQ42" s="247">
        <f>IFERROR(((+'Sim_Dm_MIP(IxI)'!AQ42/'MIP(IxI)_TFEVP'!AQ42)-1)*100,0)</f>
        <v>1.7763568394002505E-13</v>
      </c>
      <c r="AR42" s="247">
        <f>IFERROR(((+'Sim_Dm_MIP(IxI)'!AR42/'MIP(IxI)_TFEVP'!AR42)-1)*100,0)</f>
        <v>-3.8857805861880479E-13</v>
      </c>
      <c r="AS42" s="247">
        <f>IFERROR(((+'Sim_Dm_MIP(IxI)'!AS42/'MIP(IxI)_TFEVP'!AS42)-1)*100,0)</f>
        <v>1.7763568394002505E-13</v>
      </c>
      <c r="AT42" s="247">
        <f>IFERROR(((+'Sim_Dm_MIP(IxI)'!AT42/'MIP(IxI)_TFEVP'!AT42)-1)*100,0)</f>
        <v>-2.4424906541753444E-13</v>
      </c>
      <c r="AU42" s="247">
        <f>IFERROR(((+'Sim_Dm_MIP(IxI)'!AU42/'MIP(IxI)_TFEVP'!AU42)-1)*100,0)</f>
        <v>-2.9976021664879227E-13</v>
      </c>
      <c r="AV42" s="247">
        <f>IFERROR(((+'Sim_Dm_MIP(IxI)'!AV42/'MIP(IxI)_TFEVP'!AV42)-1)*100,0)</f>
        <v>-3.3306690738754696E-14</v>
      </c>
      <c r="AW42" s="247">
        <f>IFERROR(((+'Sim_Dm_MIP(IxI)'!AW42/'MIP(IxI)_TFEVP'!AW42)-1)*100,0)</f>
        <v>2.886579864025407E-13</v>
      </c>
      <c r="AX42" s="247">
        <f>IFERROR(((+'Sim_Dm_MIP(IxI)'!AX42/'MIP(IxI)_TFEVP'!AX42)-1)*100,0)</f>
        <v>5.9952043329758453E-13</v>
      </c>
      <c r="AY42" s="247">
        <f>IFERROR(((+'Sim_Dm_MIP(IxI)'!AY42/'MIP(IxI)_TFEVP'!AY42)-1)*100,0)</f>
        <v>-3.8857805861880479E-13</v>
      </c>
      <c r="AZ42" s="247">
        <f>IFERROR(((+'Sim_Dm_MIP(IxI)'!AZ42/'MIP(IxI)_TFEVP'!AZ42)-1)*100,0)</f>
        <v>1.9984014443252818E-13</v>
      </c>
      <c r="BA42" s="247">
        <f>IFERROR(((+'Sim_Dm_MIP(IxI)'!BA42/'MIP(IxI)_TFEVP'!BA42)-1)*100,0)</f>
        <v>1.1102230246251565E-13</v>
      </c>
      <c r="BB42" s="247">
        <f>IFERROR(((+'Sim_Dm_MIP(IxI)'!BB42/'MIP(IxI)_TFEVP'!BB42)-1)*100,0)</f>
        <v>-8.8817841970012523E-14</v>
      </c>
      <c r="BC42" s="247">
        <f>IFERROR(((+'Sim_Dm_MIP(IxI)'!BC42/'MIP(IxI)_TFEVP'!BC42)-1)*100,0)</f>
        <v>-6.106226635438361E-13</v>
      </c>
      <c r="BD42" s="247">
        <f>IFERROR(((+'Sim_Dm_MIP(IxI)'!BD42/'MIP(IxI)_TFEVP'!BD42)-1)*100,0)</f>
        <v>2.6645352591003757E-13</v>
      </c>
      <c r="BE42" s="247">
        <f>IFERROR(((+'Sim_Dm_MIP(IxI)'!BE42/'MIP(IxI)_TFEVP'!BE42)-1)*100,0)</f>
        <v>4.4408920985006262E-14</v>
      </c>
      <c r="BF42" s="247">
        <f>IFERROR(((+'Sim_Dm_MIP(IxI)'!BF42/'MIP(IxI)_TFEVP'!BF42)-1)*100,0)</f>
        <v>-1.3322676295501878E-13</v>
      </c>
      <c r="BG42" s="247">
        <f>IFERROR(((+'Sim_Dm_MIP(IxI)'!BG42/'MIP(IxI)_TFEVP'!BG42)-1)*100,0)</f>
        <v>0</v>
      </c>
      <c r="BH42" s="247">
        <f>IFERROR(((+'Sim_Dm_MIP(IxI)'!BH42/'MIP(IxI)_TFEVP'!BH42)-1)*100,0)</f>
        <v>-5.5511151231257827E-14</v>
      </c>
      <c r="BI42" s="247">
        <f>IFERROR(((+'Sim_Dm_MIP(IxI)'!BI42/'MIP(IxI)_TFEVP'!BI42)-1)*100,0)</f>
        <v>-7.7715611723760958E-14</v>
      </c>
      <c r="BJ42" s="247">
        <f>IFERROR(((+'Sim_Dm_MIP(IxI)'!BJ42/'MIP(IxI)_TFEVP'!BJ42)-1)*100,0)</f>
        <v>-1.7763568394002505E-13</v>
      </c>
      <c r="BK42" s="247">
        <f>IFERROR(((+'Sim_Dm_MIP(IxI)'!BK42/'MIP(IxI)_TFEVP'!BK42)-1)*100,0)</f>
        <v>1.5543122344752192E-13</v>
      </c>
      <c r="BL42" s="247">
        <f>IFERROR(((+'Sim_Dm_MIP(IxI)'!BL42/'MIP(IxI)_TFEVP'!BL42)-1)*100,0)</f>
        <v>0</v>
      </c>
      <c r="BM42" s="247">
        <f>IFERROR(((+'Sim_Dm_MIP(IxI)'!BM42/'MIP(IxI)_TFEVP'!BM42)-1)*100,0)</f>
        <v>6.6613381477509392E-14</v>
      </c>
      <c r="BN42" s="247">
        <f>IFERROR(((+'Sim_Dm_MIP(IxI)'!BN42/'MIP(IxI)_TFEVP'!BN42)-1)*100,0)</f>
        <v>-3.3306690738754696E-13</v>
      </c>
      <c r="BO42" s="247">
        <f>IFERROR(((+'Sim_Dm_MIP(IxI)'!BO42/'MIP(IxI)_TFEVP'!BO42)-1)*100,0)</f>
        <v>-1.6653345369377348E-13</v>
      </c>
      <c r="BP42" s="247">
        <f>IFERROR(((+'Sim_Dm_MIP(IxI)'!BP42/'MIP(IxI)_TFEVP'!BP42)-1)*100,0)</f>
        <v>3.5527136788005009E-13</v>
      </c>
      <c r="BQ42" s="247">
        <f>IFERROR(((+'Sim_Dm_MIP(IxI)'!BQ42/'MIP(IxI)_TFEVP'!BQ42)-1)*100,0)</f>
        <v>4.4408920985006262E-14</v>
      </c>
      <c r="BR42" s="247">
        <f>IFERROR(((+'Sim_Dm_MIP(IxI)'!BR42/'MIP(IxI)_TFEVP'!BR42)-1)*100,0)</f>
        <v>1.1102230246251565E-13</v>
      </c>
      <c r="BS42" s="247">
        <f>IFERROR(((+'Sim_Dm_MIP(IxI)'!BS42/'MIP(IxI)_TFEVP'!BS42)-1)*100,0)</f>
        <v>3.5527136788005009E-13</v>
      </c>
      <c r="BT42" s="247">
        <f>IFERROR(((+'Sim_Dm_MIP(IxI)'!BT42/'MIP(IxI)_TFEVP'!BT42)-1)*100,0)</f>
        <v>-9.9920072216264089E-14</v>
      </c>
      <c r="BU42" s="247">
        <f>IFERROR(((+'Sim_Dm_MIP(IxI)'!BU42/'MIP(IxI)_TFEVP'!BU42)-1)*100,0)</f>
        <v>3.3306690738754696E-13</v>
      </c>
      <c r="BV42" s="247">
        <f>IFERROR(((+'Sim_Dm_MIP(IxI)'!BV42/'MIP(IxI)_TFEVP'!BV42)-1)*100,0)</f>
        <v>-2.9976021664879227E-13</v>
      </c>
      <c r="BW42" s="247">
        <f>IFERROR(((+'Sim_Dm_MIP(IxI)'!BW42/'MIP(IxI)_TFEVP'!BW42)-1)*100,0)</f>
        <v>2.4424906541753444E-13</v>
      </c>
      <c r="BX42" s="247">
        <f>IFERROR(((+'Sim_Dm_MIP(IxI)'!BX42/'MIP(IxI)_TFEVP'!BX42)-1)*100,0)</f>
        <v>-1.1102230246251565E-13</v>
      </c>
      <c r="BY42" s="247">
        <f>IFERROR(((+'Sim_Dm_MIP(IxI)'!BY42/'MIP(IxI)_TFEVP'!BY42)-1)*100,0)</f>
        <v>-1.8873791418627661E-13</v>
      </c>
      <c r="BZ42" s="247">
        <f>IFERROR(((+'Sim_Dm_MIP(IxI)'!BZ42/'MIP(IxI)_TFEVP'!BZ42)-1)*100,0)</f>
        <v>-9.9920072216264089E-14</v>
      </c>
      <c r="CA42" s="265">
        <f>IFERROR(((+'Sim_Dm_MIP(IxI)'!CA42/'MIP(IxI)_TFEVP'!CA42)-1)*100,0)</f>
        <v>0</v>
      </c>
      <c r="CB42" s="256">
        <f>IFERROR(((+'Sim_Dm_MIP(IxI)'!CB42/'MIP(IxI)_TFEVP'!CB42)-1)*100,0)</f>
        <v>-2.1094237467877974E-13</v>
      </c>
      <c r="CC42" s="246">
        <f>IFERROR(((+'Sim_Dm_MIP(IxI)'!CC42/'MIP(IxI)_TFEVP'!CC42)-1)*100,0)</f>
        <v>0</v>
      </c>
      <c r="CD42" s="247">
        <f>IFERROR(((+'Sim_Dm_MIP(IxI)'!CD42/'MIP(IxI)_TFEVP'!CD42)-1)*100,0)</f>
        <v>0</v>
      </c>
      <c r="CE42" s="247">
        <f>IFERROR(((+'Sim_Dm_MIP(IxI)'!CE42/'MIP(IxI)_TFEVP'!CE42)-1)*100,0)</f>
        <v>0</v>
      </c>
      <c r="CF42" s="247">
        <f>IFERROR(((+'Sim_Dm_MIP(IxI)'!CF42/'MIP(IxI)_TFEVP'!CF42)-1)*100,0)</f>
        <v>0</v>
      </c>
      <c r="CG42" s="247">
        <f>IFERROR(((+'Sim_Dm_MIP(IxI)'!CG42/'MIP(IxI)_TFEVP'!CG42)-1)*100,0)</f>
        <v>0</v>
      </c>
      <c r="CH42" s="248">
        <f>IFERROR(((+'Sim_Dm_MIP(IxI)'!CH42/'MIP(IxI)_TFEVP'!CH42)-1)*100,0)</f>
        <v>0</v>
      </c>
      <c r="CI42" s="279">
        <f>IFERROR(((+'Sim_Dm_MIP(IxI)'!CI42/'MIP(IxI)_TFEVP'!CI42)-1)*100,0)</f>
        <v>-6.6613381477509392E-14</v>
      </c>
    </row>
    <row r="43" spans="1:87" ht="19.5" x14ac:dyDescent="0.25">
      <c r="A43" s="30"/>
      <c r="B43" s="42" t="s">
        <v>34</v>
      </c>
      <c r="C43" s="43" t="s">
        <v>145</v>
      </c>
      <c r="D43" s="246">
        <f>IFERROR(((+'Sim_Dm_MIP(IxI)'!D43/'MIP(IxI)_TFEVP'!D43)-1)*100,0)</f>
        <v>-2.2204460492503131E-14</v>
      </c>
      <c r="E43" s="247">
        <f>IFERROR(((+'Sim_Dm_MIP(IxI)'!E43/'MIP(IxI)_TFEVP'!E43)-1)*100,0)</f>
        <v>2.2204460492503131E-14</v>
      </c>
      <c r="F43" s="247">
        <f>IFERROR(((+'Sim_Dm_MIP(IxI)'!F43/'MIP(IxI)_TFEVP'!F43)-1)*100,0)</f>
        <v>-6.6613381477509392E-14</v>
      </c>
      <c r="G43" s="247">
        <f>IFERROR(((+'Sim_Dm_MIP(IxI)'!G43/'MIP(IxI)_TFEVP'!G43)-1)*100,0)</f>
        <v>2.6645352591003757E-13</v>
      </c>
      <c r="H43" s="247">
        <f>IFERROR(((+'Sim_Dm_MIP(IxI)'!H43/'MIP(IxI)_TFEVP'!H43)-1)*100,0)</f>
        <v>6.6613381477509392E-14</v>
      </c>
      <c r="I43" s="247">
        <f>IFERROR(((+'Sim_Dm_MIP(IxI)'!I43/'MIP(IxI)_TFEVP'!I43)-1)*100,0)</f>
        <v>-5.2180482157382357E-13</v>
      </c>
      <c r="J43" s="247">
        <f>IFERROR(((+'Sim_Dm_MIP(IxI)'!J43/'MIP(IxI)_TFEVP'!J43)-1)*100,0)</f>
        <v>5.1070259132757201E-13</v>
      </c>
      <c r="K43" s="247">
        <f>IFERROR(((+'Sim_Dm_MIP(IxI)'!K43/'MIP(IxI)_TFEVP'!K43)-1)*100,0)</f>
        <v>-3.219646771412954E-13</v>
      </c>
      <c r="L43" s="247">
        <f>IFERROR(((+'Sim_Dm_MIP(IxI)'!L43/'MIP(IxI)_TFEVP'!L43)-1)*100,0)</f>
        <v>-2.55351295663786E-13</v>
      </c>
      <c r="M43" s="247">
        <f>IFERROR(((+'Sim_Dm_MIP(IxI)'!M43/'MIP(IxI)_TFEVP'!M43)-1)*100,0)</f>
        <v>2.4424906541753444E-13</v>
      </c>
      <c r="N43" s="247">
        <f>IFERROR(((+'Sim_Dm_MIP(IxI)'!N43/'MIP(IxI)_TFEVP'!N43)-1)*100,0)</f>
        <v>3.1086244689504383E-13</v>
      </c>
      <c r="O43" s="247">
        <f>IFERROR(((+'Sim_Dm_MIP(IxI)'!O43/'MIP(IxI)_TFEVP'!O43)-1)*100,0)</f>
        <v>1.1102230246251565E-13</v>
      </c>
      <c r="P43" s="247">
        <f>IFERROR(((+'Sim_Dm_MIP(IxI)'!P43/'MIP(IxI)_TFEVP'!P43)-1)*100,0)</f>
        <v>1.5543122344752192E-13</v>
      </c>
      <c r="Q43" s="247">
        <f>IFERROR(((+'Sim_Dm_MIP(IxI)'!Q43/'MIP(IxI)_TFEVP'!Q43)-1)*100,0)</f>
        <v>1.7763568394002505E-13</v>
      </c>
      <c r="R43" s="247">
        <f>IFERROR(((+'Sim_Dm_MIP(IxI)'!R43/'MIP(IxI)_TFEVP'!R43)-1)*100,0)</f>
        <v>8.8817841970012523E-14</v>
      </c>
      <c r="S43" s="247">
        <f>IFERROR(((+'Sim_Dm_MIP(IxI)'!S43/'MIP(IxI)_TFEVP'!S43)-1)*100,0)</f>
        <v>1.3322676295501878E-13</v>
      </c>
      <c r="T43" s="247">
        <f>IFERROR(((+'Sim_Dm_MIP(IxI)'!T43/'MIP(IxI)_TFEVP'!T43)-1)*100,0)</f>
        <v>-1.1102230246251565E-13</v>
      </c>
      <c r="U43" s="247">
        <f>IFERROR(((+'Sim_Dm_MIP(IxI)'!U43/'MIP(IxI)_TFEVP'!U43)-1)*100,0)</f>
        <v>3.3306690738754696E-13</v>
      </c>
      <c r="V43" s="247">
        <f>IFERROR(((+'Sim_Dm_MIP(IxI)'!V43/'MIP(IxI)_TFEVP'!V43)-1)*100,0)</f>
        <v>-4.4408920985006262E-13</v>
      </c>
      <c r="W43" s="247">
        <f>IFERROR(((+'Sim_Dm_MIP(IxI)'!W43/'MIP(IxI)_TFEVP'!W43)-1)*100,0)</f>
        <v>5.9952043329758453E-13</v>
      </c>
      <c r="X43" s="247">
        <f>IFERROR(((+'Sim_Dm_MIP(IxI)'!X43/'MIP(IxI)_TFEVP'!X43)-1)*100,0)</f>
        <v>-2.1094237467877974E-13</v>
      </c>
      <c r="Y43" s="247">
        <f>IFERROR(((+'Sim_Dm_MIP(IxI)'!Y43/'MIP(IxI)_TFEVP'!Y43)-1)*100,0)</f>
        <v>-3.9968028886505635E-13</v>
      </c>
      <c r="Z43" s="247">
        <f>IFERROR(((+'Sim_Dm_MIP(IxI)'!Z43/'MIP(IxI)_TFEVP'!Z43)-1)*100,0)</f>
        <v>2.6645352591003757E-13</v>
      </c>
      <c r="AA43" s="247">
        <f>IFERROR(((+'Sim_Dm_MIP(IxI)'!AA43/'MIP(IxI)_TFEVP'!AA43)-1)*100,0)</f>
        <v>3.9968028886505635E-13</v>
      </c>
      <c r="AB43" s="247">
        <f>IFERROR(((+'Sim_Dm_MIP(IxI)'!AB43/'MIP(IxI)_TFEVP'!AB43)-1)*100,0)</f>
        <v>-1.6653345369377348E-13</v>
      </c>
      <c r="AC43" s="247">
        <f>IFERROR(((+'Sim_Dm_MIP(IxI)'!AC43/'MIP(IxI)_TFEVP'!AC43)-1)*100,0)</f>
        <v>2.886579864025407E-13</v>
      </c>
      <c r="AD43" s="247">
        <f>IFERROR(((+'Sim_Dm_MIP(IxI)'!AD43/'MIP(IxI)_TFEVP'!AD43)-1)*100,0)</f>
        <v>4.8849813083506888E-13</v>
      </c>
      <c r="AE43" s="247">
        <f>IFERROR(((+'Sim_Dm_MIP(IxI)'!AE43/'MIP(IxI)_TFEVP'!AE43)-1)*100,0)</f>
        <v>2.6645352591003757E-13</v>
      </c>
      <c r="AF43" s="247">
        <f>IFERROR(((+'Sim_Dm_MIP(IxI)'!AF43/'MIP(IxI)_TFEVP'!AF43)-1)*100,0)</f>
        <v>1.1102230246251565E-13</v>
      </c>
      <c r="AG43" s="247">
        <f>IFERROR(((+'Sim_Dm_MIP(IxI)'!AG43/'MIP(IxI)_TFEVP'!AG43)-1)*100,0)</f>
        <v>-1.7763568394002505E-13</v>
      </c>
      <c r="AH43" s="247">
        <f>IFERROR(((+'Sim_Dm_MIP(IxI)'!AH43/'MIP(IxI)_TFEVP'!AH43)-1)*100,0)</f>
        <v>-2.55351295663786E-13</v>
      </c>
      <c r="AI43" s="247">
        <f>IFERROR(((+'Sim_Dm_MIP(IxI)'!AI43/'MIP(IxI)_TFEVP'!AI43)-1)*100,0)</f>
        <v>0</v>
      </c>
      <c r="AJ43" s="247">
        <f>IFERROR(((+'Sim_Dm_MIP(IxI)'!AJ43/'MIP(IxI)_TFEVP'!AJ43)-1)*100,0)</f>
        <v>0</v>
      </c>
      <c r="AK43" s="247">
        <f>IFERROR(((+'Sim_Dm_MIP(IxI)'!AK43/'MIP(IxI)_TFEVP'!AK43)-1)*100,0)</f>
        <v>-1.9984014443252818E-13</v>
      </c>
      <c r="AL43" s="247">
        <f>IFERROR(((+'Sim_Dm_MIP(IxI)'!AL43/'MIP(IxI)_TFEVP'!AL43)-1)*100,0)</f>
        <v>-9.9920072216264089E-14</v>
      </c>
      <c r="AM43" s="247">
        <f>IFERROR(((+'Sim_Dm_MIP(IxI)'!AM43/'MIP(IxI)_TFEVP'!AM43)-1)*100,0)</f>
        <v>-1.7763568394002505E-13</v>
      </c>
      <c r="AN43" s="247">
        <f>IFERROR(((+'Sim_Dm_MIP(IxI)'!AN43/'MIP(IxI)_TFEVP'!AN43)-1)*100,0)</f>
        <v>1.1102230246251565E-13</v>
      </c>
      <c r="AO43" s="247">
        <f>IFERROR(((+'Sim_Dm_MIP(IxI)'!AO43/'MIP(IxI)_TFEVP'!AO43)-1)*100,0)</f>
        <v>-5.5511151231257827E-14</v>
      </c>
      <c r="AP43" s="247">
        <f>IFERROR(((+'Sim_Dm_MIP(IxI)'!AP43/'MIP(IxI)_TFEVP'!AP43)-1)*100,0)</f>
        <v>-1.4432899320127035E-13</v>
      </c>
      <c r="AQ43" s="247">
        <f>IFERROR(((+'Sim_Dm_MIP(IxI)'!AQ43/'MIP(IxI)_TFEVP'!AQ43)-1)*100,0)</f>
        <v>4.6629367034256575E-13</v>
      </c>
      <c r="AR43" s="247">
        <f>IFERROR(((+'Sim_Dm_MIP(IxI)'!AR43/'MIP(IxI)_TFEVP'!AR43)-1)*100,0)</f>
        <v>-3.3306690738754696E-14</v>
      </c>
      <c r="AS43" s="247">
        <f>IFERROR(((+'Sim_Dm_MIP(IxI)'!AS43/'MIP(IxI)_TFEVP'!AS43)-1)*100,0)</f>
        <v>4.6629367034256575E-13</v>
      </c>
      <c r="AT43" s="247">
        <f>IFERROR(((+'Sim_Dm_MIP(IxI)'!AT43/'MIP(IxI)_TFEVP'!AT43)-1)*100,0)</f>
        <v>-1.1102230246251565E-13</v>
      </c>
      <c r="AU43" s="247">
        <f>IFERROR(((+'Sim_Dm_MIP(IxI)'!AU43/'MIP(IxI)_TFEVP'!AU43)-1)*100,0)</f>
        <v>2.4424906541753444E-13</v>
      </c>
      <c r="AV43" s="247">
        <f>IFERROR(((+'Sim_Dm_MIP(IxI)'!AV43/'MIP(IxI)_TFEVP'!AV43)-1)*100,0)</f>
        <v>1.1102230246251565E-13</v>
      </c>
      <c r="AW43" s="247">
        <f>IFERROR(((+'Sim_Dm_MIP(IxI)'!AW43/'MIP(IxI)_TFEVP'!AW43)-1)*100,0)</f>
        <v>-7.7715611723760958E-14</v>
      </c>
      <c r="AX43" s="247">
        <f>IFERROR(((+'Sim_Dm_MIP(IxI)'!AX43/'MIP(IxI)_TFEVP'!AX43)-1)*100,0)</f>
        <v>5.1070259132757201E-13</v>
      </c>
      <c r="AY43" s="247">
        <f>IFERROR(((+'Sim_Dm_MIP(IxI)'!AY43/'MIP(IxI)_TFEVP'!AY43)-1)*100,0)</f>
        <v>2.886579864025407E-13</v>
      </c>
      <c r="AZ43" s="247">
        <f>IFERROR(((+'Sim_Dm_MIP(IxI)'!AZ43/'MIP(IxI)_TFEVP'!AZ43)-1)*100,0)</f>
        <v>4.4408920985006262E-14</v>
      </c>
      <c r="BA43" s="247">
        <f>IFERROR(((+'Sim_Dm_MIP(IxI)'!BA43/'MIP(IxI)_TFEVP'!BA43)-1)*100,0)</f>
        <v>0</v>
      </c>
      <c r="BB43" s="247">
        <f>IFERROR(((+'Sim_Dm_MIP(IxI)'!BB43/'MIP(IxI)_TFEVP'!BB43)-1)*100,0)</f>
        <v>4.4408920985006262E-14</v>
      </c>
      <c r="BC43" s="247">
        <f>IFERROR(((+'Sim_Dm_MIP(IxI)'!BC43/'MIP(IxI)_TFEVP'!BC43)-1)*100,0)</f>
        <v>1.5543122344752192E-13</v>
      </c>
      <c r="BD43" s="247">
        <f>IFERROR(((+'Sim_Dm_MIP(IxI)'!BD43/'MIP(IxI)_TFEVP'!BD43)-1)*100,0)</f>
        <v>1.7763568394002505E-13</v>
      </c>
      <c r="BE43" s="247">
        <f>IFERROR(((+'Sim_Dm_MIP(IxI)'!BE43/'MIP(IxI)_TFEVP'!BE43)-1)*100,0)</f>
        <v>2.6645352591003757E-13</v>
      </c>
      <c r="BF43" s="247">
        <f>IFERROR(((+'Sim_Dm_MIP(IxI)'!BF43/'MIP(IxI)_TFEVP'!BF43)-1)*100,0)</f>
        <v>-1.2212453270876722E-13</v>
      </c>
      <c r="BG43" s="247">
        <f>IFERROR(((+'Sim_Dm_MIP(IxI)'!BG43/'MIP(IxI)_TFEVP'!BG43)-1)*100,0)</f>
        <v>4.4408920985006262E-14</v>
      </c>
      <c r="BH43" s="247">
        <f>IFERROR(((+'Sim_Dm_MIP(IxI)'!BH43/'MIP(IxI)_TFEVP'!BH43)-1)*100,0)</f>
        <v>8.8817841970012523E-14</v>
      </c>
      <c r="BI43" s="247">
        <f>IFERROR(((+'Sim_Dm_MIP(IxI)'!BI43/'MIP(IxI)_TFEVP'!BI43)-1)*100,0)</f>
        <v>4.4408920985006262E-14</v>
      </c>
      <c r="BJ43" s="247">
        <f>IFERROR(((+'Sim_Dm_MIP(IxI)'!BJ43/'MIP(IxI)_TFEVP'!BJ43)-1)*100,0)</f>
        <v>-2.2204460492503131E-13</v>
      </c>
      <c r="BK43" s="247">
        <f>IFERROR(((+'Sim_Dm_MIP(IxI)'!BK43/'MIP(IxI)_TFEVP'!BK43)-1)*100,0)</f>
        <v>1.5543122344752192E-13</v>
      </c>
      <c r="BL43" s="247">
        <f>IFERROR(((+'Sim_Dm_MIP(IxI)'!BL43/'MIP(IxI)_TFEVP'!BL43)-1)*100,0)</f>
        <v>2.2204460492503131E-13</v>
      </c>
      <c r="BM43" s="247">
        <f>IFERROR(((+'Sim_Dm_MIP(IxI)'!BM43/'MIP(IxI)_TFEVP'!BM43)-1)*100,0)</f>
        <v>2.886579864025407E-13</v>
      </c>
      <c r="BN43" s="247">
        <f>IFERROR(((+'Sim_Dm_MIP(IxI)'!BN43/'MIP(IxI)_TFEVP'!BN43)-1)*100,0)</f>
        <v>-6.4392935428259079E-13</v>
      </c>
      <c r="BO43" s="247">
        <f>IFERROR(((+'Sim_Dm_MIP(IxI)'!BO43/'MIP(IxI)_TFEVP'!BO43)-1)*100,0)</f>
        <v>-3.3306690738754696E-13</v>
      </c>
      <c r="BP43" s="247">
        <f>IFERROR(((+'Sim_Dm_MIP(IxI)'!BP43/'MIP(IxI)_TFEVP'!BP43)-1)*100,0)</f>
        <v>1.5543122344752192E-13</v>
      </c>
      <c r="BQ43" s="247">
        <f>IFERROR(((+'Sim_Dm_MIP(IxI)'!BQ43/'MIP(IxI)_TFEVP'!BQ43)-1)*100,0)</f>
        <v>1.5543122344752192E-13</v>
      </c>
      <c r="BR43" s="247">
        <f>IFERROR(((+'Sim_Dm_MIP(IxI)'!BR43/'MIP(IxI)_TFEVP'!BR43)-1)*100,0)</f>
        <v>1.5543122344752192E-13</v>
      </c>
      <c r="BS43" s="247">
        <f>IFERROR(((+'Sim_Dm_MIP(IxI)'!BS43/'MIP(IxI)_TFEVP'!BS43)-1)*100,0)</f>
        <v>-7.7715611723760958E-14</v>
      </c>
      <c r="BT43" s="247">
        <f>IFERROR(((+'Sim_Dm_MIP(IxI)'!BT43/'MIP(IxI)_TFEVP'!BT43)-1)*100,0)</f>
        <v>-7.7715611723760958E-14</v>
      </c>
      <c r="BU43" s="247">
        <f>IFERROR(((+'Sim_Dm_MIP(IxI)'!BU43/'MIP(IxI)_TFEVP'!BU43)-1)*100,0)</f>
        <v>3.1086244689504383E-13</v>
      </c>
      <c r="BV43" s="247">
        <f>IFERROR(((+'Sim_Dm_MIP(IxI)'!BV43/'MIP(IxI)_TFEVP'!BV43)-1)*100,0)</f>
        <v>1.7763568394002505E-13</v>
      </c>
      <c r="BW43" s="247">
        <f>IFERROR(((+'Sim_Dm_MIP(IxI)'!BW43/'MIP(IxI)_TFEVP'!BW43)-1)*100,0)</f>
        <v>-6.6613381477509392E-14</v>
      </c>
      <c r="BX43" s="247">
        <f>IFERROR(((+'Sim_Dm_MIP(IxI)'!BX43/'MIP(IxI)_TFEVP'!BX43)-1)*100,0)</f>
        <v>3.3306690738754696E-13</v>
      </c>
      <c r="BY43" s="247">
        <f>IFERROR(((+'Sim_Dm_MIP(IxI)'!BY43/'MIP(IxI)_TFEVP'!BY43)-1)*100,0)</f>
        <v>4.4408920985006262E-14</v>
      </c>
      <c r="BZ43" s="247">
        <f>IFERROR(((+'Sim_Dm_MIP(IxI)'!BZ43/'MIP(IxI)_TFEVP'!BZ43)-1)*100,0)</f>
        <v>3.3306690738754696E-13</v>
      </c>
      <c r="CA43" s="265">
        <f>IFERROR(((+'Sim_Dm_MIP(IxI)'!CA43/'MIP(IxI)_TFEVP'!CA43)-1)*100,0)</f>
        <v>0</v>
      </c>
      <c r="CB43" s="256">
        <f>IFERROR(((+'Sim_Dm_MIP(IxI)'!CB43/'MIP(IxI)_TFEVP'!CB43)-1)*100,0)</f>
        <v>-4.4408920985006262E-14</v>
      </c>
      <c r="CC43" s="246">
        <f>IFERROR(((+'Sim_Dm_MIP(IxI)'!CC43/'MIP(IxI)_TFEVP'!CC43)-1)*100,0)</f>
        <v>0</v>
      </c>
      <c r="CD43" s="247">
        <f>IFERROR(((+'Sim_Dm_MIP(IxI)'!CD43/'MIP(IxI)_TFEVP'!CD43)-1)*100,0)</f>
        <v>0</v>
      </c>
      <c r="CE43" s="247">
        <f>IFERROR(((+'Sim_Dm_MIP(IxI)'!CE43/'MIP(IxI)_TFEVP'!CE43)-1)*100,0)</f>
        <v>0</v>
      </c>
      <c r="CF43" s="247">
        <f>IFERROR(((+'Sim_Dm_MIP(IxI)'!CF43/'MIP(IxI)_TFEVP'!CF43)-1)*100,0)</f>
        <v>0</v>
      </c>
      <c r="CG43" s="247">
        <f>IFERROR(((+'Sim_Dm_MIP(IxI)'!CG43/'MIP(IxI)_TFEVP'!CG43)-1)*100,0)</f>
        <v>0</v>
      </c>
      <c r="CH43" s="248">
        <f>IFERROR(((+'Sim_Dm_MIP(IxI)'!CH43/'MIP(IxI)_TFEVP'!CH43)-1)*100,0)</f>
        <v>0</v>
      </c>
      <c r="CI43" s="279">
        <f>IFERROR(((+'Sim_Dm_MIP(IxI)'!CI43/'MIP(IxI)_TFEVP'!CI43)-1)*100,0)</f>
        <v>2.2204460492503131E-14</v>
      </c>
    </row>
    <row r="44" spans="1:87" ht="19.5" x14ac:dyDescent="0.25">
      <c r="A44" s="30"/>
      <c r="B44" s="42" t="s">
        <v>35</v>
      </c>
      <c r="C44" s="43" t="s">
        <v>146</v>
      </c>
      <c r="D44" s="246">
        <f>IFERROR(((+'Sim_Dm_MIP(IxI)'!D44/'MIP(IxI)_TFEVP'!D44)-1)*100,0)</f>
        <v>-9.9920072216264089E-14</v>
      </c>
      <c r="E44" s="247">
        <f>IFERROR(((+'Sim_Dm_MIP(IxI)'!E44/'MIP(IxI)_TFEVP'!E44)-1)*100,0)</f>
        <v>4.4408920985006262E-14</v>
      </c>
      <c r="F44" s="247">
        <f>IFERROR(((+'Sim_Dm_MIP(IxI)'!F44/'MIP(IxI)_TFEVP'!F44)-1)*100,0)</f>
        <v>2.2204460492503131E-14</v>
      </c>
      <c r="G44" s="247">
        <f>IFERROR(((+'Sim_Dm_MIP(IxI)'!G44/'MIP(IxI)_TFEVP'!G44)-1)*100,0)</f>
        <v>2.6645352591003757E-13</v>
      </c>
      <c r="H44" s="247">
        <f>IFERROR(((+'Sim_Dm_MIP(IxI)'!H44/'MIP(IxI)_TFEVP'!H44)-1)*100,0)</f>
        <v>-4.4408920985006262E-14</v>
      </c>
      <c r="I44" s="247">
        <f>IFERROR(((+'Sim_Dm_MIP(IxI)'!I44/'MIP(IxI)_TFEVP'!I44)-1)*100,0)</f>
        <v>-4.4408920985006262E-13</v>
      </c>
      <c r="J44" s="247">
        <f>IFERROR(((+'Sim_Dm_MIP(IxI)'!J44/'MIP(IxI)_TFEVP'!J44)-1)*100,0)</f>
        <v>6.4392935428259079E-13</v>
      </c>
      <c r="K44" s="247">
        <f>IFERROR(((+'Sim_Dm_MIP(IxI)'!K44/'MIP(IxI)_TFEVP'!K44)-1)*100,0)</f>
        <v>-7.7715611723760958E-14</v>
      </c>
      <c r="L44" s="247">
        <f>IFERROR(((+'Sim_Dm_MIP(IxI)'!L44/'MIP(IxI)_TFEVP'!L44)-1)*100,0)</f>
        <v>-4.1078251911130792E-13</v>
      </c>
      <c r="M44" s="247">
        <f>IFERROR(((+'Sim_Dm_MIP(IxI)'!M44/'MIP(IxI)_TFEVP'!M44)-1)*100,0)</f>
        <v>0</v>
      </c>
      <c r="N44" s="247">
        <f>IFERROR(((+'Sim_Dm_MIP(IxI)'!N44/'MIP(IxI)_TFEVP'!N44)-1)*100,0)</f>
        <v>1.1102230246251565E-13</v>
      </c>
      <c r="O44" s="247">
        <f>IFERROR(((+'Sim_Dm_MIP(IxI)'!O44/'MIP(IxI)_TFEVP'!O44)-1)*100,0)</f>
        <v>-1.3322676295501878E-13</v>
      </c>
      <c r="P44" s="247">
        <f>IFERROR(((+'Sim_Dm_MIP(IxI)'!P44/'MIP(IxI)_TFEVP'!P44)-1)*100,0)</f>
        <v>1.3322676295501878E-13</v>
      </c>
      <c r="Q44" s="247">
        <f>IFERROR(((+'Sim_Dm_MIP(IxI)'!Q44/'MIP(IxI)_TFEVP'!Q44)-1)*100,0)</f>
        <v>4.4408920985006262E-13</v>
      </c>
      <c r="R44" s="247">
        <f>IFERROR(((+'Sim_Dm_MIP(IxI)'!R44/'MIP(IxI)_TFEVP'!R44)-1)*100,0)</f>
        <v>1.1102230246251565E-13</v>
      </c>
      <c r="S44" s="247">
        <f>IFERROR(((+'Sim_Dm_MIP(IxI)'!S44/'MIP(IxI)_TFEVP'!S44)-1)*100,0)</f>
        <v>2.2204460492503131E-14</v>
      </c>
      <c r="T44" s="247">
        <f>IFERROR(((+'Sim_Dm_MIP(IxI)'!T44/'MIP(IxI)_TFEVP'!T44)-1)*100,0)</f>
        <v>-8.8817841970012523E-14</v>
      </c>
      <c r="U44" s="247">
        <f>IFERROR(((+'Sim_Dm_MIP(IxI)'!U44/'MIP(IxI)_TFEVP'!U44)-1)*100,0)</f>
        <v>3.3306690738754696E-13</v>
      </c>
      <c r="V44" s="247">
        <f>IFERROR(((+'Sim_Dm_MIP(IxI)'!V44/'MIP(IxI)_TFEVP'!V44)-1)*100,0)</f>
        <v>-5.2180482157382357E-13</v>
      </c>
      <c r="W44" s="247">
        <f>IFERROR(((+'Sim_Dm_MIP(IxI)'!W44/'MIP(IxI)_TFEVP'!W44)-1)*100,0)</f>
        <v>3.3306690738754696E-13</v>
      </c>
      <c r="X44" s="247">
        <f>IFERROR(((+'Sim_Dm_MIP(IxI)'!X44/'MIP(IxI)_TFEVP'!X44)-1)*100,0)</f>
        <v>-2.886579864025407E-13</v>
      </c>
      <c r="Y44" s="247">
        <f>IFERROR(((+'Sim_Dm_MIP(IxI)'!Y44/'MIP(IxI)_TFEVP'!Y44)-1)*100,0)</f>
        <v>-2.7755575615628914E-13</v>
      </c>
      <c r="Z44" s="247">
        <f>IFERROR(((+'Sim_Dm_MIP(IxI)'!Z44/'MIP(IxI)_TFEVP'!Z44)-1)*100,0)</f>
        <v>3.1086244689504383E-13</v>
      </c>
      <c r="AA44" s="247">
        <f>IFERROR(((+'Sim_Dm_MIP(IxI)'!AA44/'MIP(IxI)_TFEVP'!AA44)-1)*100,0)</f>
        <v>4.6629367034256575E-13</v>
      </c>
      <c r="AB44" s="247">
        <f>IFERROR(((+'Sim_Dm_MIP(IxI)'!AB44/'MIP(IxI)_TFEVP'!AB44)-1)*100,0)</f>
        <v>-5.2180482157382357E-13</v>
      </c>
      <c r="AC44" s="247">
        <f>IFERROR(((+'Sim_Dm_MIP(IxI)'!AC44/'MIP(IxI)_TFEVP'!AC44)-1)*100,0)</f>
        <v>-9.9920072216264089E-14</v>
      </c>
      <c r="AD44" s="247">
        <f>IFERROR(((+'Sim_Dm_MIP(IxI)'!AD44/'MIP(IxI)_TFEVP'!AD44)-1)*100,0)</f>
        <v>2.6645352591003757E-13</v>
      </c>
      <c r="AE44" s="247">
        <f>IFERROR(((+'Sim_Dm_MIP(IxI)'!AE44/'MIP(IxI)_TFEVP'!AE44)-1)*100,0)</f>
        <v>4.4408920985006262E-14</v>
      </c>
      <c r="AF44" s="247">
        <f>IFERROR(((+'Sim_Dm_MIP(IxI)'!AF44/'MIP(IxI)_TFEVP'!AF44)-1)*100,0)</f>
        <v>1.3322676295501878E-13</v>
      </c>
      <c r="AG44" s="247">
        <f>IFERROR(((+'Sim_Dm_MIP(IxI)'!AG44/'MIP(IxI)_TFEVP'!AG44)-1)*100,0)</f>
        <v>-6.2172489379008766E-13</v>
      </c>
      <c r="AH44" s="247">
        <f>IFERROR(((+'Sim_Dm_MIP(IxI)'!AH44/'MIP(IxI)_TFEVP'!AH44)-1)*100,0)</f>
        <v>-3.219646771412954E-13</v>
      </c>
      <c r="AI44" s="247">
        <f>IFERROR(((+'Sim_Dm_MIP(IxI)'!AI44/'MIP(IxI)_TFEVP'!AI44)-1)*100,0)</f>
        <v>-2.886579864025407E-13</v>
      </c>
      <c r="AJ44" s="247">
        <f>IFERROR(((+'Sim_Dm_MIP(IxI)'!AJ44/'MIP(IxI)_TFEVP'!AJ44)-1)*100,0)</f>
        <v>0</v>
      </c>
      <c r="AK44" s="247">
        <f>IFERROR(((+'Sim_Dm_MIP(IxI)'!AK44/'MIP(IxI)_TFEVP'!AK44)-1)*100,0)</f>
        <v>1.5543122344752192E-13</v>
      </c>
      <c r="AL44" s="247">
        <f>IFERROR(((+'Sim_Dm_MIP(IxI)'!AL44/'MIP(IxI)_TFEVP'!AL44)-1)*100,0)</f>
        <v>-1.3322676295501878E-13</v>
      </c>
      <c r="AM44" s="247">
        <f>IFERROR(((+'Sim_Dm_MIP(IxI)'!AM44/'MIP(IxI)_TFEVP'!AM44)-1)*100,0)</f>
        <v>-3.1086244689504383E-13</v>
      </c>
      <c r="AN44" s="247">
        <f>IFERROR(((+'Sim_Dm_MIP(IxI)'!AN44/'MIP(IxI)_TFEVP'!AN44)-1)*100,0)</f>
        <v>4.4408920985006262E-14</v>
      </c>
      <c r="AO44" s="247">
        <f>IFERROR(((+'Sim_Dm_MIP(IxI)'!AO44/'MIP(IxI)_TFEVP'!AO44)-1)*100,0)</f>
        <v>4.2188474935755949E-13</v>
      </c>
      <c r="AP44" s="247">
        <f>IFERROR(((+'Sim_Dm_MIP(IxI)'!AP44/'MIP(IxI)_TFEVP'!AP44)-1)*100,0)</f>
        <v>3.5527136788005009E-13</v>
      </c>
      <c r="AQ44" s="247">
        <f>IFERROR(((+'Sim_Dm_MIP(IxI)'!AQ44/'MIP(IxI)_TFEVP'!AQ44)-1)*100,0)</f>
        <v>-2.2204460492503131E-13</v>
      </c>
      <c r="AR44" s="247">
        <f>IFERROR(((+'Sim_Dm_MIP(IxI)'!AR44/'MIP(IxI)_TFEVP'!AR44)-1)*100,0)</f>
        <v>3.5527136788005009E-13</v>
      </c>
      <c r="AS44" s="247">
        <f>IFERROR(((+'Sim_Dm_MIP(IxI)'!AS44/'MIP(IxI)_TFEVP'!AS44)-1)*100,0)</f>
        <v>1.5543122344752192E-13</v>
      </c>
      <c r="AT44" s="247">
        <f>IFERROR(((+'Sim_Dm_MIP(IxI)'!AT44/'MIP(IxI)_TFEVP'!AT44)-1)*100,0)</f>
        <v>-1.5543122344752192E-13</v>
      </c>
      <c r="AU44" s="247">
        <f>IFERROR(((+'Sim_Dm_MIP(IxI)'!AU44/'MIP(IxI)_TFEVP'!AU44)-1)*100,0)</f>
        <v>2.6645352591003757E-13</v>
      </c>
      <c r="AV44" s="247">
        <f>IFERROR(((+'Sim_Dm_MIP(IxI)'!AV44/'MIP(IxI)_TFEVP'!AV44)-1)*100,0)</f>
        <v>8.8817841970012523E-14</v>
      </c>
      <c r="AW44" s="247">
        <f>IFERROR(((+'Sim_Dm_MIP(IxI)'!AW44/'MIP(IxI)_TFEVP'!AW44)-1)*100,0)</f>
        <v>4.4408920985006262E-14</v>
      </c>
      <c r="AX44" s="247">
        <f>IFERROR(((+'Sim_Dm_MIP(IxI)'!AX44/'MIP(IxI)_TFEVP'!AX44)-1)*100,0)</f>
        <v>-2.4424906541753444E-13</v>
      </c>
      <c r="AY44" s="247">
        <f>IFERROR(((+'Sim_Dm_MIP(IxI)'!AY44/'MIP(IxI)_TFEVP'!AY44)-1)*100,0)</f>
        <v>1.1102230246251565E-13</v>
      </c>
      <c r="AZ44" s="247">
        <f>IFERROR(((+'Sim_Dm_MIP(IxI)'!AZ44/'MIP(IxI)_TFEVP'!AZ44)-1)*100,0)</f>
        <v>-1.4432899320127035E-13</v>
      </c>
      <c r="BA44" s="247">
        <f>IFERROR(((+'Sim_Dm_MIP(IxI)'!BA44/'MIP(IxI)_TFEVP'!BA44)-1)*100,0)</f>
        <v>2.886579864025407E-13</v>
      </c>
      <c r="BB44" s="247">
        <f>IFERROR(((+'Sim_Dm_MIP(IxI)'!BB44/'MIP(IxI)_TFEVP'!BB44)-1)*100,0)</f>
        <v>-6.6613381477509392E-14</v>
      </c>
      <c r="BC44" s="247">
        <f>IFERROR(((+'Sim_Dm_MIP(IxI)'!BC44/'MIP(IxI)_TFEVP'!BC44)-1)*100,0)</f>
        <v>2.2204460492503131E-14</v>
      </c>
      <c r="BD44" s="247">
        <f>IFERROR(((+'Sim_Dm_MIP(IxI)'!BD44/'MIP(IxI)_TFEVP'!BD44)-1)*100,0)</f>
        <v>-2.2204460492503131E-14</v>
      </c>
      <c r="BE44" s="247">
        <f>IFERROR(((+'Sim_Dm_MIP(IxI)'!BE44/'MIP(IxI)_TFEVP'!BE44)-1)*100,0)</f>
        <v>-3.219646771412954E-13</v>
      </c>
      <c r="BF44" s="247">
        <f>IFERROR(((+'Sim_Dm_MIP(IxI)'!BF44/'MIP(IxI)_TFEVP'!BF44)-1)*100,0)</f>
        <v>-2.2204460492503131E-14</v>
      </c>
      <c r="BG44" s="247">
        <f>IFERROR(((+'Sim_Dm_MIP(IxI)'!BG44/'MIP(IxI)_TFEVP'!BG44)-1)*100,0)</f>
        <v>-3.7747582837255322E-13</v>
      </c>
      <c r="BH44" s="247">
        <f>IFERROR(((+'Sim_Dm_MIP(IxI)'!BH44/'MIP(IxI)_TFEVP'!BH44)-1)*100,0)</f>
        <v>8.8817841970012523E-14</v>
      </c>
      <c r="BI44" s="247">
        <f>IFERROR(((+'Sim_Dm_MIP(IxI)'!BI44/'MIP(IxI)_TFEVP'!BI44)-1)*100,0)</f>
        <v>-3.3306690738754696E-14</v>
      </c>
      <c r="BJ44" s="247">
        <f>IFERROR(((+'Sim_Dm_MIP(IxI)'!BJ44/'MIP(IxI)_TFEVP'!BJ44)-1)*100,0)</f>
        <v>0</v>
      </c>
      <c r="BK44" s="247">
        <f>IFERROR(((+'Sim_Dm_MIP(IxI)'!BK44/'MIP(IxI)_TFEVP'!BK44)-1)*100,0)</f>
        <v>1.3322676295501878E-13</v>
      </c>
      <c r="BL44" s="247">
        <f>IFERROR(((+'Sim_Dm_MIP(IxI)'!BL44/'MIP(IxI)_TFEVP'!BL44)-1)*100,0)</f>
        <v>1.7763568394002505E-13</v>
      </c>
      <c r="BM44" s="247">
        <f>IFERROR(((+'Sim_Dm_MIP(IxI)'!BM44/'MIP(IxI)_TFEVP'!BM44)-1)*100,0)</f>
        <v>-4.7739590058881731E-13</v>
      </c>
      <c r="BN44" s="247">
        <f>IFERROR(((+'Sim_Dm_MIP(IxI)'!BN44/'MIP(IxI)_TFEVP'!BN44)-1)*100,0)</f>
        <v>-1.9984014443252818E-13</v>
      </c>
      <c r="BO44" s="247">
        <f>IFERROR(((+'Sim_Dm_MIP(IxI)'!BO44/'MIP(IxI)_TFEVP'!BO44)-1)*100,0)</f>
        <v>-2.55351295663786E-13</v>
      </c>
      <c r="BP44" s="247">
        <f>IFERROR(((+'Sim_Dm_MIP(IxI)'!BP44/'MIP(IxI)_TFEVP'!BP44)-1)*100,0)</f>
        <v>1.5543122344752192E-13</v>
      </c>
      <c r="BQ44" s="247">
        <f>IFERROR(((+'Sim_Dm_MIP(IxI)'!BQ44/'MIP(IxI)_TFEVP'!BQ44)-1)*100,0)</f>
        <v>2.4424906541753444E-13</v>
      </c>
      <c r="BR44" s="247">
        <f>IFERROR(((+'Sim_Dm_MIP(IxI)'!BR44/'MIP(IxI)_TFEVP'!BR44)-1)*100,0)</f>
        <v>6.6613381477509392E-14</v>
      </c>
      <c r="BS44" s="247">
        <f>IFERROR(((+'Sim_Dm_MIP(IxI)'!BS44/'MIP(IxI)_TFEVP'!BS44)-1)*100,0)</f>
        <v>6.2172489379008766E-13</v>
      </c>
      <c r="BT44" s="247">
        <f>IFERROR(((+'Sim_Dm_MIP(IxI)'!BT44/'MIP(IxI)_TFEVP'!BT44)-1)*100,0)</f>
        <v>8.8817841970012523E-14</v>
      </c>
      <c r="BU44" s="247">
        <f>IFERROR(((+'Sim_Dm_MIP(IxI)'!BU44/'MIP(IxI)_TFEVP'!BU44)-1)*100,0)</f>
        <v>5.1070259132757201E-13</v>
      </c>
      <c r="BV44" s="247">
        <f>IFERROR(((+'Sim_Dm_MIP(IxI)'!BV44/'MIP(IxI)_TFEVP'!BV44)-1)*100,0)</f>
        <v>-5.5511151231257827E-14</v>
      </c>
      <c r="BW44" s="247">
        <f>IFERROR(((+'Sim_Dm_MIP(IxI)'!BW44/'MIP(IxI)_TFEVP'!BW44)-1)*100,0)</f>
        <v>-1.8873791418627661E-13</v>
      </c>
      <c r="BX44" s="247">
        <f>IFERROR(((+'Sim_Dm_MIP(IxI)'!BX44/'MIP(IxI)_TFEVP'!BX44)-1)*100,0)</f>
        <v>-8.8817841970012523E-14</v>
      </c>
      <c r="BY44" s="247">
        <f>IFERROR(((+'Sim_Dm_MIP(IxI)'!BY44/'MIP(IxI)_TFEVP'!BY44)-1)*100,0)</f>
        <v>3.7747582837255322E-13</v>
      </c>
      <c r="BZ44" s="247">
        <f>IFERROR(((+'Sim_Dm_MIP(IxI)'!BZ44/'MIP(IxI)_TFEVP'!BZ44)-1)*100,0)</f>
        <v>1.3322676295501878E-13</v>
      </c>
      <c r="CA44" s="265">
        <f>IFERROR(((+'Sim_Dm_MIP(IxI)'!CA44/'MIP(IxI)_TFEVP'!CA44)-1)*100,0)</f>
        <v>0</v>
      </c>
      <c r="CB44" s="256">
        <f>IFERROR(((+'Sim_Dm_MIP(IxI)'!CB44/'MIP(IxI)_TFEVP'!CB44)-1)*100,0)</f>
        <v>-1.3322676295501878E-13</v>
      </c>
      <c r="CC44" s="246">
        <f>IFERROR(((+'Sim_Dm_MIP(IxI)'!CC44/'MIP(IxI)_TFEVP'!CC44)-1)*100,0)</f>
        <v>0</v>
      </c>
      <c r="CD44" s="247">
        <f>IFERROR(((+'Sim_Dm_MIP(IxI)'!CD44/'MIP(IxI)_TFEVP'!CD44)-1)*100,0)</f>
        <v>0</v>
      </c>
      <c r="CE44" s="247">
        <f>IFERROR(((+'Sim_Dm_MIP(IxI)'!CE44/'MIP(IxI)_TFEVP'!CE44)-1)*100,0)</f>
        <v>0</v>
      </c>
      <c r="CF44" s="247">
        <f>IFERROR(((+'Sim_Dm_MIP(IxI)'!CF44/'MIP(IxI)_TFEVP'!CF44)-1)*100,0)</f>
        <v>0</v>
      </c>
      <c r="CG44" s="247">
        <f>IFERROR(((+'Sim_Dm_MIP(IxI)'!CG44/'MIP(IxI)_TFEVP'!CG44)-1)*100,0)</f>
        <v>0</v>
      </c>
      <c r="CH44" s="248">
        <f>IFERROR(((+'Sim_Dm_MIP(IxI)'!CH44/'MIP(IxI)_TFEVP'!CH44)-1)*100,0)</f>
        <v>0</v>
      </c>
      <c r="CI44" s="279">
        <f>IFERROR(((+'Sim_Dm_MIP(IxI)'!CI44/'MIP(IxI)_TFEVP'!CI44)-1)*100,0)</f>
        <v>4.4408920985006262E-14</v>
      </c>
    </row>
    <row r="45" spans="1:87" ht="19.5" x14ac:dyDescent="0.25">
      <c r="A45" s="30"/>
      <c r="B45" s="42" t="s">
        <v>36</v>
      </c>
      <c r="C45" s="43" t="s">
        <v>147</v>
      </c>
      <c r="D45" s="246">
        <f>IFERROR(((+'Sim_Dm_MIP(IxI)'!D45/'MIP(IxI)_TFEVP'!D45)-1)*100,0)</f>
        <v>-1.9984014443252818E-13</v>
      </c>
      <c r="E45" s="247">
        <f>IFERROR(((+'Sim_Dm_MIP(IxI)'!E45/'MIP(IxI)_TFEVP'!E45)-1)*100,0)</f>
        <v>4.4408920985006262E-14</v>
      </c>
      <c r="F45" s="247">
        <f>IFERROR(((+'Sim_Dm_MIP(IxI)'!F45/'MIP(IxI)_TFEVP'!F45)-1)*100,0)</f>
        <v>-3.5527136788005009E-13</v>
      </c>
      <c r="G45" s="247">
        <f>IFERROR(((+'Sim_Dm_MIP(IxI)'!G45/'MIP(IxI)_TFEVP'!G45)-1)*100,0)</f>
        <v>1.7763568394002505E-13</v>
      </c>
      <c r="H45" s="247">
        <f>IFERROR(((+'Sim_Dm_MIP(IxI)'!H45/'MIP(IxI)_TFEVP'!H45)-1)*100,0)</f>
        <v>-3.5527136788005009E-13</v>
      </c>
      <c r="I45" s="247">
        <f>IFERROR(((+'Sim_Dm_MIP(IxI)'!I45/'MIP(IxI)_TFEVP'!I45)-1)*100,0)</f>
        <v>-4.5519144009631418E-13</v>
      </c>
      <c r="J45" s="247">
        <f>IFERROR(((+'Sim_Dm_MIP(IxI)'!J45/'MIP(IxI)_TFEVP'!J45)-1)*100,0)</f>
        <v>4.6629367034256575E-13</v>
      </c>
      <c r="K45" s="247">
        <f>IFERROR(((+'Sim_Dm_MIP(IxI)'!K45/'MIP(IxI)_TFEVP'!K45)-1)*100,0)</f>
        <v>-1.8873791418627661E-13</v>
      </c>
      <c r="L45" s="247">
        <f>IFERROR(((+'Sim_Dm_MIP(IxI)'!L45/'MIP(IxI)_TFEVP'!L45)-1)*100,0)</f>
        <v>2.6645352591003757E-13</v>
      </c>
      <c r="M45" s="247">
        <f>IFERROR(((+'Sim_Dm_MIP(IxI)'!M45/'MIP(IxI)_TFEVP'!M45)-1)*100,0)</f>
        <v>-8.8817841970012523E-14</v>
      </c>
      <c r="N45" s="247">
        <f>IFERROR(((+'Sim_Dm_MIP(IxI)'!N45/'MIP(IxI)_TFEVP'!N45)-1)*100,0)</f>
        <v>2.2204460492503131E-13</v>
      </c>
      <c r="O45" s="247">
        <f>IFERROR(((+'Sim_Dm_MIP(IxI)'!O45/'MIP(IxI)_TFEVP'!O45)-1)*100,0)</f>
        <v>4.6629367034256575E-13</v>
      </c>
      <c r="P45" s="247">
        <f>IFERROR(((+'Sim_Dm_MIP(IxI)'!P45/'MIP(IxI)_TFEVP'!P45)-1)*100,0)</f>
        <v>2.6645352591003757E-13</v>
      </c>
      <c r="Q45" s="247">
        <f>IFERROR(((+'Sim_Dm_MIP(IxI)'!Q45/'MIP(IxI)_TFEVP'!Q45)-1)*100,0)</f>
        <v>6.4392935428259079E-13</v>
      </c>
      <c r="R45" s="247">
        <f>IFERROR(((+'Sim_Dm_MIP(IxI)'!R45/'MIP(IxI)_TFEVP'!R45)-1)*100,0)</f>
        <v>2.2204460492503131E-14</v>
      </c>
      <c r="S45" s="247">
        <f>IFERROR(((+'Sim_Dm_MIP(IxI)'!S45/'MIP(IxI)_TFEVP'!S45)-1)*100,0)</f>
        <v>3.3306690738754696E-13</v>
      </c>
      <c r="T45" s="247">
        <f>IFERROR(((+'Sim_Dm_MIP(IxI)'!T45/'MIP(IxI)_TFEVP'!T45)-1)*100,0)</f>
        <v>-6.5503158452884236E-13</v>
      </c>
      <c r="U45" s="247">
        <f>IFERROR(((+'Sim_Dm_MIP(IxI)'!U45/'MIP(IxI)_TFEVP'!U45)-1)*100,0)</f>
        <v>3.1086244689504383E-13</v>
      </c>
      <c r="V45" s="247">
        <f>IFERROR(((+'Sim_Dm_MIP(IxI)'!V45/'MIP(IxI)_TFEVP'!V45)-1)*100,0)</f>
        <v>-4.3298697960381105E-13</v>
      </c>
      <c r="W45" s="247">
        <f>IFERROR(((+'Sim_Dm_MIP(IxI)'!W45/'MIP(IxI)_TFEVP'!W45)-1)*100,0)</f>
        <v>6.2172489379008766E-13</v>
      </c>
      <c r="X45" s="247">
        <f>IFERROR(((+'Sim_Dm_MIP(IxI)'!X45/'MIP(IxI)_TFEVP'!X45)-1)*100,0)</f>
        <v>-2.886579864025407E-13</v>
      </c>
      <c r="Y45" s="247">
        <f>IFERROR(((+'Sim_Dm_MIP(IxI)'!Y45/'MIP(IxI)_TFEVP'!Y45)-1)*100,0)</f>
        <v>-4.2188474935755949E-13</v>
      </c>
      <c r="Z45" s="247">
        <f>IFERROR(((+'Sim_Dm_MIP(IxI)'!Z45/'MIP(IxI)_TFEVP'!Z45)-1)*100,0)</f>
        <v>4.6629367034256575E-13</v>
      </c>
      <c r="AA45" s="247">
        <f>IFERROR(((+'Sim_Dm_MIP(IxI)'!AA45/'MIP(IxI)_TFEVP'!AA45)-1)*100,0)</f>
        <v>4.2188474935755949E-13</v>
      </c>
      <c r="AB45" s="247">
        <f>IFERROR(((+'Sim_Dm_MIP(IxI)'!AB45/'MIP(IxI)_TFEVP'!AB45)-1)*100,0)</f>
        <v>-4.3298697960381105E-13</v>
      </c>
      <c r="AC45" s="247">
        <f>IFERROR(((+'Sim_Dm_MIP(IxI)'!AC45/'MIP(IxI)_TFEVP'!AC45)-1)*100,0)</f>
        <v>3.3306690738754696E-13</v>
      </c>
      <c r="AD45" s="247">
        <f>IFERROR(((+'Sim_Dm_MIP(IxI)'!AD45/'MIP(IxI)_TFEVP'!AD45)-1)*100,0)</f>
        <v>2.6645352591003757E-13</v>
      </c>
      <c r="AE45" s="247">
        <f>IFERROR(((+'Sim_Dm_MIP(IxI)'!AE45/'MIP(IxI)_TFEVP'!AE45)-1)*100,0)</f>
        <v>-5.5511151231257827E-14</v>
      </c>
      <c r="AF45" s="247">
        <f>IFERROR(((+'Sim_Dm_MIP(IxI)'!AF45/'MIP(IxI)_TFEVP'!AF45)-1)*100,0)</f>
        <v>1.1102230246251565E-13</v>
      </c>
      <c r="AG45" s="247">
        <f>IFERROR(((+'Sim_Dm_MIP(IxI)'!AG45/'MIP(IxI)_TFEVP'!AG45)-1)*100,0)</f>
        <v>-4.1078251911130792E-13</v>
      </c>
      <c r="AH45" s="247">
        <f>IFERROR(((+'Sim_Dm_MIP(IxI)'!AH45/'MIP(IxI)_TFEVP'!AH45)-1)*100,0)</f>
        <v>-2.6645352591003757E-13</v>
      </c>
      <c r="AI45" s="247">
        <f>IFERROR(((+'Sim_Dm_MIP(IxI)'!AI45/'MIP(IxI)_TFEVP'!AI45)-1)*100,0)</f>
        <v>2.2204460492503131E-13</v>
      </c>
      <c r="AJ45" s="247">
        <f>IFERROR(((+'Sim_Dm_MIP(IxI)'!AJ45/'MIP(IxI)_TFEVP'!AJ45)-1)*100,0)</f>
        <v>0</v>
      </c>
      <c r="AK45" s="247">
        <f>IFERROR(((+'Sim_Dm_MIP(IxI)'!AK45/'MIP(IxI)_TFEVP'!AK45)-1)*100,0)</f>
        <v>-1.4432899320127035E-13</v>
      </c>
      <c r="AL45" s="247">
        <f>IFERROR(((+'Sim_Dm_MIP(IxI)'!AL45/'MIP(IxI)_TFEVP'!AL45)-1)*100,0)</f>
        <v>2.2204460492503131E-13</v>
      </c>
      <c r="AM45" s="247">
        <f>IFERROR(((+'Sim_Dm_MIP(IxI)'!AM45/'MIP(IxI)_TFEVP'!AM45)-1)*100,0)</f>
        <v>1.3322676295501878E-13</v>
      </c>
      <c r="AN45" s="247">
        <f>IFERROR(((+'Sim_Dm_MIP(IxI)'!AN45/'MIP(IxI)_TFEVP'!AN45)-1)*100,0)</f>
        <v>-4.4408920985006262E-13</v>
      </c>
      <c r="AO45" s="247">
        <f>IFERROR(((+'Sim_Dm_MIP(IxI)'!AO45/'MIP(IxI)_TFEVP'!AO45)-1)*100,0)</f>
        <v>1.1102230246251565E-13</v>
      </c>
      <c r="AP45" s="247">
        <f>IFERROR(((+'Sim_Dm_MIP(IxI)'!AP45/'MIP(IxI)_TFEVP'!AP45)-1)*100,0)</f>
        <v>4.4408920985006262E-14</v>
      </c>
      <c r="AQ45" s="247">
        <f>IFERROR(((+'Sim_Dm_MIP(IxI)'!AQ45/'MIP(IxI)_TFEVP'!AQ45)-1)*100,0)</f>
        <v>-4.4408920985006262E-14</v>
      </c>
      <c r="AR45" s="247">
        <f>IFERROR(((+'Sim_Dm_MIP(IxI)'!AR45/'MIP(IxI)_TFEVP'!AR45)-1)*100,0)</f>
        <v>-9.9920072216264089E-14</v>
      </c>
      <c r="AS45" s="247">
        <f>IFERROR(((+'Sim_Dm_MIP(IxI)'!AS45/'MIP(IxI)_TFEVP'!AS45)-1)*100,0)</f>
        <v>4.6629367034256575E-13</v>
      </c>
      <c r="AT45" s="247">
        <f>IFERROR(((+'Sim_Dm_MIP(IxI)'!AT45/'MIP(IxI)_TFEVP'!AT45)-1)*100,0)</f>
        <v>1.9984014443252818E-13</v>
      </c>
      <c r="AU45" s="247">
        <f>IFERROR(((+'Sim_Dm_MIP(IxI)'!AU45/'MIP(IxI)_TFEVP'!AU45)-1)*100,0)</f>
        <v>6.6613381477509392E-14</v>
      </c>
      <c r="AV45" s="247">
        <f>IFERROR(((+'Sim_Dm_MIP(IxI)'!AV45/'MIP(IxI)_TFEVP'!AV45)-1)*100,0)</f>
        <v>8.8817841970012523E-14</v>
      </c>
      <c r="AW45" s="247">
        <f>IFERROR(((+'Sim_Dm_MIP(IxI)'!AW45/'MIP(IxI)_TFEVP'!AW45)-1)*100,0)</f>
        <v>8.8817841970012523E-14</v>
      </c>
      <c r="AX45" s="247">
        <f>IFERROR(((+'Sim_Dm_MIP(IxI)'!AX45/'MIP(IxI)_TFEVP'!AX45)-1)*100,0)</f>
        <v>-1.1102230246251565E-13</v>
      </c>
      <c r="AY45" s="247">
        <f>IFERROR(((+'Sim_Dm_MIP(IxI)'!AY45/'MIP(IxI)_TFEVP'!AY45)-1)*100,0)</f>
        <v>-2.3314683517128287E-13</v>
      </c>
      <c r="AZ45" s="247">
        <f>IFERROR(((+'Sim_Dm_MIP(IxI)'!AZ45/'MIP(IxI)_TFEVP'!AZ45)-1)*100,0)</f>
        <v>1.1102230246251565E-13</v>
      </c>
      <c r="BA45" s="247">
        <f>IFERROR(((+'Sim_Dm_MIP(IxI)'!BA45/'MIP(IxI)_TFEVP'!BA45)-1)*100,0)</f>
        <v>2.4424906541753444E-13</v>
      </c>
      <c r="BB45" s="247">
        <f>IFERROR(((+'Sim_Dm_MIP(IxI)'!BB45/'MIP(IxI)_TFEVP'!BB45)-1)*100,0)</f>
        <v>-1.4432899320127035E-13</v>
      </c>
      <c r="BC45" s="247">
        <f>IFERROR(((+'Sim_Dm_MIP(IxI)'!BC45/'MIP(IxI)_TFEVP'!BC45)-1)*100,0)</f>
        <v>-1.5543122344752192E-13</v>
      </c>
      <c r="BD45" s="247">
        <f>IFERROR(((+'Sim_Dm_MIP(IxI)'!BD45/'MIP(IxI)_TFEVP'!BD45)-1)*100,0)</f>
        <v>-8.8817841970012523E-14</v>
      </c>
      <c r="BE45" s="247">
        <f>IFERROR(((+'Sim_Dm_MIP(IxI)'!BE45/'MIP(IxI)_TFEVP'!BE45)-1)*100,0)</f>
        <v>-2.2204460492503131E-14</v>
      </c>
      <c r="BF45" s="247">
        <f>IFERROR(((+'Sim_Dm_MIP(IxI)'!BF45/'MIP(IxI)_TFEVP'!BF45)-1)*100,0)</f>
        <v>-4.4408920985006262E-14</v>
      </c>
      <c r="BG45" s="247">
        <f>IFERROR(((+'Sim_Dm_MIP(IxI)'!BG45/'MIP(IxI)_TFEVP'!BG45)-1)*100,0)</f>
        <v>2.4424906541753444E-13</v>
      </c>
      <c r="BH45" s="247">
        <f>IFERROR(((+'Sim_Dm_MIP(IxI)'!BH45/'MIP(IxI)_TFEVP'!BH45)-1)*100,0)</f>
        <v>-4.2188474935755949E-13</v>
      </c>
      <c r="BI45" s="247">
        <f>IFERROR(((+'Sim_Dm_MIP(IxI)'!BI45/'MIP(IxI)_TFEVP'!BI45)-1)*100,0)</f>
        <v>-8.8817841970012523E-14</v>
      </c>
      <c r="BJ45" s="247">
        <f>IFERROR(((+'Sim_Dm_MIP(IxI)'!BJ45/'MIP(IxI)_TFEVP'!BJ45)-1)*100,0)</f>
        <v>-1.7763568394002505E-13</v>
      </c>
      <c r="BK45" s="247">
        <f>IFERROR(((+'Sim_Dm_MIP(IxI)'!BK45/'MIP(IxI)_TFEVP'!BK45)-1)*100,0)</f>
        <v>4.6629367034256575E-13</v>
      </c>
      <c r="BL45" s="247">
        <f>IFERROR(((+'Sim_Dm_MIP(IxI)'!BL45/'MIP(IxI)_TFEVP'!BL45)-1)*100,0)</f>
        <v>2.4424906541753444E-13</v>
      </c>
      <c r="BM45" s="247">
        <f>IFERROR(((+'Sim_Dm_MIP(IxI)'!BM45/'MIP(IxI)_TFEVP'!BM45)-1)*100,0)</f>
        <v>3.3306690738754696E-13</v>
      </c>
      <c r="BN45" s="247">
        <f>IFERROR(((+'Sim_Dm_MIP(IxI)'!BN45/'MIP(IxI)_TFEVP'!BN45)-1)*100,0)</f>
        <v>4.4408920985006262E-14</v>
      </c>
      <c r="BO45" s="247">
        <f>IFERROR(((+'Sim_Dm_MIP(IxI)'!BO45/'MIP(IxI)_TFEVP'!BO45)-1)*100,0)</f>
        <v>-1.5543122344752192E-13</v>
      </c>
      <c r="BP45" s="247">
        <f>IFERROR(((+'Sim_Dm_MIP(IxI)'!BP45/'MIP(IxI)_TFEVP'!BP45)-1)*100,0)</f>
        <v>2.886579864025407E-13</v>
      </c>
      <c r="BQ45" s="247">
        <f>IFERROR(((+'Sim_Dm_MIP(IxI)'!BQ45/'MIP(IxI)_TFEVP'!BQ45)-1)*100,0)</f>
        <v>3.1086244689504383E-13</v>
      </c>
      <c r="BR45" s="247">
        <f>IFERROR(((+'Sim_Dm_MIP(IxI)'!BR45/'MIP(IxI)_TFEVP'!BR45)-1)*100,0)</f>
        <v>2.2204460492503131E-14</v>
      </c>
      <c r="BS45" s="247">
        <f>IFERROR(((+'Sim_Dm_MIP(IxI)'!BS45/'MIP(IxI)_TFEVP'!BS45)-1)*100,0)</f>
        <v>6.6613381477509392E-13</v>
      </c>
      <c r="BT45" s="247">
        <f>IFERROR(((+'Sim_Dm_MIP(IxI)'!BT45/'MIP(IxI)_TFEVP'!BT45)-1)*100,0)</f>
        <v>6.6613381477509392E-14</v>
      </c>
      <c r="BU45" s="247">
        <f>IFERROR(((+'Sim_Dm_MIP(IxI)'!BU45/'MIP(IxI)_TFEVP'!BU45)-1)*100,0)</f>
        <v>2.886579864025407E-13</v>
      </c>
      <c r="BV45" s="247">
        <f>IFERROR(((+'Sim_Dm_MIP(IxI)'!BV45/'MIP(IxI)_TFEVP'!BV45)-1)*100,0)</f>
        <v>-1.8873791418627661E-13</v>
      </c>
      <c r="BW45" s="247">
        <f>IFERROR(((+'Sim_Dm_MIP(IxI)'!BW45/'MIP(IxI)_TFEVP'!BW45)-1)*100,0)</f>
        <v>-1.1102230246251565E-13</v>
      </c>
      <c r="BX45" s="247">
        <f>IFERROR(((+'Sim_Dm_MIP(IxI)'!BX45/'MIP(IxI)_TFEVP'!BX45)-1)*100,0)</f>
        <v>-1.2212453270876722E-13</v>
      </c>
      <c r="BY45" s="247">
        <f>IFERROR(((+'Sim_Dm_MIP(IxI)'!BY45/'MIP(IxI)_TFEVP'!BY45)-1)*100,0)</f>
        <v>-5.5511151231257827E-14</v>
      </c>
      <c r="BZ45" s="247">
        <f>IFERROR(((+'Sim_Dm_MIP(IxI)'!BZ45/'MIP(IxI)_TFEVP'!BZ45)-1)*100,0)</f>
        <v>2.2204460492503131E-13</v>
      </c>
      <c r="CA45" s="265">
        <f>IFERROR(((+'Sim_Dm_MIP(IxI)'!CA45/'MIP(IxI)_TFEVP'!CA45)-1)*100,0)</f>
        <v>0</v>
      </c>
      <c r="CB45" s="256">
        <f>IFERROR(((+'Sim_Dm_MIP(IxI)'!CB45/'MIP(IxI)_TFEVP'!CB45)-1)*100,0)</f>
        <v>4.4408920985006262E-14</v>
      </c>
      <c r="CC45" s="246">
        <f>IFERROR(((+'Sim_Dm_MIP(IxI)'!CC45/'MIP(IxI)_TFEVP'!CC45)-1)*100,0)</f>
        <v>0</v>
      </c>
      <c r="CD45" s="247">
        <f>IFERROR(((+'Sim_Dm_MIP(IxI)'!CD45/'MIP(IxI)_TFEVP'!CD45)-1)*100,0)</f>
        <v>0</v>
      </c>
      <c r="CE45" s="247">
        <f>IFERROR(((+'Sim_Dm_MIP(IxI)'!CE45/'MIP(IxI)_TFEVP'!CE45)-1)*100,0)</f>
        <v>0</v>
      </c>
      <c r="CF45" s="247">
        <f>IFERROR(((+'Sim_Dm_MIP(IxI)'!CF45/'MIP(IxI)_TFEVP'!CF45)-1)*100,0)</f>
        <v>0</v>
      </c>
      <c r="CG45" s="247">
        <f>IFERROR(((+'Sim_Dm_MIP(IxI)'!CG45/'MIP(IxI)_TFEVP'!CG45)-1)*100,0)</f>
        <v>0</v>
      </c>
      <c r="CH45" s="248">
        <f>IFERROR(((+'Sim_Dm_MIP(IxI)'!CH45/'MIP(IxI)_TFEVP'!CH45)-1)*100,0)</f>
        <v>0</v>
      </c>
      <c r="CI45" s="279">
        <f>IFERROR(((+'Sim_Dm_MIP(IxI)'!CI45/'MIP(IxI)_TFEVP'!CI45)-1)*100,0)</f>
        <v>0</v>
      </c>
    </row>
    <row r="46" spans="1:87" ht="19.5" x14ac:dyDescent="0.25">
      <c r="A46" s="30"/>
      <c r="B46" s="42" t="s">
        <v>37</v>
      </c>
      <c r="C46" s="43" t="s">
        <v>148</v>
      </c>
      <c r="D46" s="246">
        <f>IFERROR(((+'Sim_Dm_MIP(IxI)'!D46/'MIP(IxI)_TFEVP'!D46)-1)*100,0)</f>
        <v>-3.1086244689504383E-13</v>
      </c>
      <c r="E46" s="247">
        <f>IFERROR(((+'Sim_Dm_MIP(IxI)'!E46/'MIP(IxI)_TFEVP'!E46)-1)*100,0)</f>
        <v>-1.5543122344752192E-13</v>
      </c>
      <c r="F46" s="247">
        <f>IFERROR(((+'Sim_Dm_MIP(IxI)'!F46/'MIP(IxI)_TFEVP'!F46)-1)*100,0)</f>
        <v>-8.8817841970012523E-14</v>
      </c>
      <c r="G46" s="247">
        <f>IFERROR(((+'Sim_Dm_MIP(IxI)'!G46/'MIP(IxI)_TFEVP'!G46)-1)*100,0)</f>
        <v>-3.1086244689504383E-13</v>
      </c>
      <c r="H46" s="247">
        <f>IFERROR(((+'Sim_Dm_MIP(IxI)'!H46/'MIP(IxI)_TFEVP'!H46)-1)*100,0)</f>
        <v>2.4424906541753444E-13</v>
      </c>
      <c r="I46" s="247">
        <f>IFERROR(((+'Sim_Dm_MIP(IxI)'!I46/'MIP(IxI)_TFEVP'!I46)-1)*100,0)</f>
        <v>-1.3322676295501878E-13</v>
      </c>
      <c r="J46" s="247">
        <f>IFERROR(((+'Sim_Dm_MIP(IxI)'!J46/'MIP(IxI)_TFEVP'!J46)-1)*100,0)</f>
        <v>4.8849813083506888E-13</v>
      </c>
      <c r="K46" s="247">
        <f>IFERROR(((+'Sim_Dm_MIP(IxI)'!K46/'MIP(IxI)_TFEVP'!K46)-1)*100,0)</f>
        <v>5.1070259132757201E-13</v>
      </c>
      <c r="L46" s="247">
        <f>IFERROR(((+'Sim_Dm_MIP(IxI)'!L46/'MIP(IxI)_TFEVP'!L46)-1)*100,0)</f>
        <v>2.2204460492503131E-13</v>
      </c>
      <c r="M46" s="247">
        <f>IFERROR(((+'Sim_Dm_MIP(IxI)'!M46/'MIP(IxI)_TFEVP'!M46)-1)*100,0)</f>
        <v>0</v>
      </c>
      <c r="N46" s="247">
        <f>IFERROR(((+'Sim_Dm_MIP(IxI)'!N46/'MIP(IxI)_TFEVP'!N46)-1)*100,0)</f>
        <v>1.1102230246251565E-13</v>
      </c>
      <c r="O46" s="247">
        <f>IFERROR(((+'Sim_Dm_MIP(IxI)'!O46/'MIP(IxI)_TFEVP'!O46)-1)*100,0)</f>
        <v>1.5543122344752192E-13</v>
      </c>
      <c r="P46" s="247">
        <f>IFERROR(((+'Sim_Dm_MIP(IxI)'!P46/'MIP(IxI)_TFEVP'!P46)-1)*100,0)</f>
        <v>0</v>
      </c>
      <c r="Q46" s="247">
        <f>IFERROR(((+'Sim_Dm_MIP(IxI)'!Q46/'MIP(IxI)_TFEVP'!Q46)-1)*100,0)</f>
        <v>3.3306690738754696E-13</v>
      </c>
      <c r="R46" s="247">
        <f>IFERROR(((+'Sim_Dm_MIP(IxI)'!R46/'MIP(IxI)_TFEVP'!R46)-1)*100,0)</f>
        <v>-2.55351295663786E-13</v>
      </c>
      <c r="S46" s="247">
        <f>IFERROR(((+'Sim_Dm_MIP(IxI)'!S46/'MIP(IxI)_TFEVP'!S46)-1)*100,0)</f>
        <v>2.886579864025407E-13</v>
      </c>
      <c r="T46" s="247">
        <f>IFERROR(((+'Sim_Dm_MIP(IxI)'!T46/'MIP(IxI)_TFEVP'!T46)-1)*100,0)</f>
        <v>-5.5511151231257827E-13</v>
      </c>
      <c r="U46" s="247">
        <f>IFERROR(((+'Sim_Dm_MIP(IxI)'!U46/'MIP(IxI)_TFEVP'!U46)-1)*100,0)</f>
        <v>3.5527136788005009E-13</v>
      </c>
      <c r="V46" s="247">
        <f>IFERROR(((+'Sim_Dm_MIP(IxI)'!V46/'MIP(IxI)_TFEVP'!V46)-1)*100,0)</f>
        <v>-4.2188474935755949E-13</v>
      </c>
      <c r="W46" s="247">
        <f>IFERROR(((+'Sim_Dm_MIP(IxI)'!W46/'MIP(IxI)_TFEVP'!W46)-1)*100,0)</f>
        <v>4.4408920985006262E-13</v>
      </c>
      <c r="X46" s="247">
        <f>IFERROR(((+'Sim_Dm_MIP(IxI)'!X46/'MIP(IxI)_TFEVP'!X46)-1)*100,0)</f>
        <v>-2.4424906541753444E-13</v>
      </c>
      <c r="Y46" s="247">
        <f>IFERROR(((+'Sim_Dm_MIP(IxI)'!Y46/'MIP(IxI)_TFEVP'!Y46)-1)*100,0)</f>
        <v>-4.9960036108132044E-13</v>
      </c>
      <c r="Z46" s="247">
        <f>IFERROR(((+'Sim_Dm_MIP(IxI)'!Z46/'MIP(IxI)_TFEVP'!Z46)-1)*100,0)</f>
        <v>1.5543122344752192E-13</v>
      </c>
      <c r="AA46" s="247">
        <f>IFERROR(((+'Sim_Dm_MIP(IxI)'!AA46/'MIP(IxI)_TFEVP'!AA46)-1)*100,0)</f>
        <v>2.2204460492503131E-14</v>
      </c>
      <c r="AB46" s="247">
        <f>IFERROR(((+'Sim_Dm_MIP(IxI)'!AB46/'MIP(IxI)_TFEVP'!AB46)-1)*100,0)</f>
        <v>-3.4416913763379853E-13</v>
      </c>
      <c r="AC46" s="247">
        <f>IFERROR(((+'Sim_Dm_MIP(IxI)'!AC46/'MIP(IxI)_TFEVP'!AC46)-1)*100,0)</f>
        <v>-4.4408920985006262E-14</v>
      </c>
      <c r="AD46" s="247">
        <f>IFERROR(((+'Sim_Dm_MIP(IxI)'!AD46/'MIP(IxI)_TFEVP'!AD46)-1)*100,0)</f>
        <v>2.2204460492503131E-14</v>
      </c>
      <c r="AE46" s="247">
        <f>IFERROR(((+'Sim_Dm_MIP(IxI)'!AE46/'MIP(IxI)_TFEVP'!AE46)-1)*100,0)</f>
        <v>3.7747582837255322E-13</v>
      </c>
      <c r="AF46" s="247">
        <f>IFERROR(((+'Sim_Dm_MIP(IxI)'!AF46/'MIP(IxI)_TFEVP'!AF46)-1)*100,0)</f>
        <v>-7.7715611723760958E-14</v>
      </c>
      <c r="AG46" s="247">
        <f>IFERROR(((+'Sim_Dm_MIP(IxI)'!AG46/'MIP(IxI)_TFEVP'!AG46)-1)*100,0)</f>
        <v>-9.5479180117763462E-13</v>
      </c>
      <c r="AH46" s="247">
        <f>IFERROR(((+'Sim_Dm_MIP(IxI)'!AH46/'MIP(IxI)_TFEVP'!AH46)-1)*100,0)</f>
        <v>-1.1102230246251565E-13</v>
      </c>
      <c r="AI46" s="247">
        <f>IFERROR(((+'Sim_Dm_MIP(IxI)'!AI46/'MIP(IxI)_TFEVP'!AI46)-1)*100,0)</f>
        <v>3.7747582837255322E-13</v>
      </c>
      <c r="AJ46" s="247">
        <f>IFERROR(((+'Sim_Dm_MIP(IxI)'!AJ46/'MIP(IxI)_TFEVP'!AJ46)-1)*100,0)</f>
        <v>0</v>
      </c>
      <c r="AK46" s="247">
        <f>IFERROR(((+'Sim_Dm_MIP(IxI)'!AK46/'MIP(IxI)_TFEVP'!AK46)-1)*100,0)</f>
        <v>-5.5511151231257827E-14</v>
      </c>
      <c r="AL46" s="247">
        <f>IFERROR(((+'Sim_Dm_MIP(IxI)'!AL46/'MIP(IxI)_TFEVP'!AL46)-1)*100,0)</f>
        <v>-2.2204460492503131E-14</v>
      </c>
      <c r="AM46" s="247">
        <f>IFERROR(((+'Sim_Dm_MIP(IxI)'!AM46/'MIP(IxI)_TFEVP'!AM46)-1)*100,0)</f>
        <v>-1.1102230246251565E-13</v>
      </c>
      <c r="AN46" s="247">
        <f>IFERROR(((+'Sim_Dm_MIP(IxI)'!AN46/'MIP(IxI)_TFEVP'!AN46)-1)*100,0)</f>
        <v>0</v>
      </c>
      <c r="AO46" s="247">
        <f>IFERROR(((+'Sim_Dm_MIP(IxI)'!AO46/'MIP(IxI)_TFEVP'!AO46)-1)*100,0)</f>
        <v>1.1102230246251565E-13</v>
      </c>
      <c r="AP46" s="247">
        <f>IFERROR(((+'Sim_Dm_MIP(IxI)'!AP46/'MIP(IxI)_TFEVP'!AP46)-1)*100,0)</f>
        <v>2.2204460492503131E-13</v>
      </c>
      <c r="AQ46" s="247">
        <f>IFERROR(((+'Sim_Dm_MIP(IxI)'!AQ46/'MIP(IxI)_TFEVP'!AQ46)-1)*100,0)</f>
        <v>-9.9920072216264089E-14</v>
      </c>
      <c r="AR46" s="247">
        <f>IFERROR(((+'Sim_Dm_MIP(IxI)'!AR46/'MIP(IxI)_TFEVP'!AR46)-1)*100,0)</f>
        <v>1.7763568394002505E-13</v>
      </c>
      <c r="AS46" s="247">
        <f>IFERROR(((+'Sim_Dm_MIP(IxI)'!AS46/'MIP(IxI)_TFEVP'!AS46)-1)*100,0)</f>
        <v>3.5527136788005009E-13</v>
      </c>
      <c r="AT46" s="247">
        <f>IFERROR(((+'Sim_Dm_MIP(IxI)'!AT46/'MIP(IxI)_TFEVP'!AT46)-1)*100,0)</f>
        <v>-4.4408920985006262E-14</v>
      </c>
      <c r="AU46" s="247">
        <f>IFERROR(((+'Sim_Dm_MIP(IxI)'!AU46/'MIP(IxI)_TFEVP'!AU46)-1)*100,0)</f>
        <v>1.1102230246251565E-13</v>
      </c>
      <c r="AV46" s="247">
        <f>IFERROR(((+'Sim_Dm_MIP(IxI)'!AV46/'MIP(IxI)_TFEVP'!AV46)-1)*100,0)</f>
        <v>-1.3322676295501878E-13</v>
      </c>
      <c r="AW46" s="247">
        <f>IFERROR(((+'Sim_Dm_MIP(IxI)'!AW46/'MIP(IxI)_TFEVP'!AW46)-1)*100,0)</f>
        <v>2.4424906541753444E-13</v>
      </c>
      <c r="AX46" s="247">
        <f>IFERROR(((+'Sim_Dm_MIP(IxI)'!AX46/'MIP(IxI)_TFEVP'!AX46)-1)*100,0)</f>
        <v>6.4392935428259079E-13</v>
      </c>
      <c r="AY46" s="247">
        <f>IFERROR(((+'Sim_Dm_MIP(IxI)'!AY46/'MIP(IxI)_TFEVP'!AY46)-1)*100,0)</f>
        <v>2.2204460492503131E-13</v>
      </c>
      <c r="AZ46" s="247">
        <f>IFERROR(((+'Sim_Dm_MIP(IxI)'!AZ46/'MIP(IxI)_TFEVP'!AZ46)-1)*100,0)</f>
        <v>1.3322676295501878E-13</v>
      </c>
      <c r="BA46" s="247">
        <f>IFERROR(((+'Sim_Dm_MIP(IxI)'!BA46/'MIP(IxI)_TFEVP'!BA46)-1)*100,0)</f>
        <v>3.7747582837255322E-13</v>
      </c>
      <c r="BB46" s="247">
        <f>IFERROR(((+'Sim_Dm_MIP(IxI)'!BB46/'MIP(IxI)_TFEVP'!BB46)-1)*100,0)</f>
        <v>-6.6613381477509392E-14</v>
      </c>
      <c r="BC46" s="247">
        <f>IFERROR(((+'Sim_Dm_MIP(IxI)'!BC46/'MIP(IxI)_TFEVP'!BC46)-1)*100,0)</f>
        <v>-3.4416913763379853E-13</v>
      </c>
      <c r="BD46" s="247">
        <f>IFERROR(((+'Sim_Dm_MIP(IxI)'!BD46/'MIP(IxI)_TFEVP'!BD46)-1)*100,0)</f>
        <v>1.7763568394002505E-13</v>
      </c>
      <c r="BE46" s="247">
        <f>IFERROR(((+'Sim_Dm_MIP(IxI)'!BE46/'MIP(IxI)_TFEVP'!BE46)-1)*100,0)</f>
        <v>2.6645352591003757E-13</v>
      </c>
      <c r="BF46" s="247">
        <f>IFERROR(((+'Sim_Dm_MIP(IxI)'!BF46/'MIP(IxI)_TFEVP'!BF46)-1)*100,0)</f>
        <v>1.1102230246251565E-13</v>
      </c>
      <c r="BG46" s="247">
        <f>IFERROR(((+'Sim_Dm_MIP(IxI)'!BG46/'MIP(IxI)_TFEVP'!BG46)-1)*100,0)</f>
        <v>-5.5511151231257827E-14</v>
      </c>
      <c r="BH46" s="247">
        <f>IFERROR(((+'Sim_Dm_MIP(IxI)'!BH46/'MIP(IxI)_TFEVP'!BH46)-1)*100,0)</f>
        <v>-4.4408920985006262E-14</v>
      </c>
      <c r="BI46" s="247">
        <f>IFERROR(((+'Sim_Dm_MIP(IxI)'!BI46/'MIP(IxI)_TFEVP'!BI46)-1)*100,0)</f>
        <v>-1.1102230246251565E-13</v>
      </c>
      <c r="BJ46" s="247">
        <f>IFERROR(((+'Sim_Dm_MIP(IxI)'!BJ46/'MIP(IxI)_TFEVP'!BJ46)-1)*100,0)</f>
        <v>2.6645352591003757E-13</v>
      </c>
      <c r="BK46" s="247">
        <f>IFERROR(((+'Sim_Dm_MIP(IxI)'!BK46/'MIP(IxI)_TFEVP'!BK46)-1)*100,0)</f>
        <v>-2.2204460492503131E-14</v>
      </c>
      <c r="BL46" s="247">
        <f>IFERROR(((+'Sim_Dm_MIP(IxI)'!BL46/'MIP(IxI)_TFEVP'!BL46)-1)*100,0)</f>
        <v>-1.2212453270876722E-13</v>
      </c>
      <c r="BM46" s="247">
        <f>IFERROR(((+'Sim_Dm_MIP(IxI)'!BM46/'MIP(IxI)_TFEVP'!BM46)-1)*100,0)</f>
        <v>3.5527136788005009E-13</v>
      </c>
      <c r="BN46" s="247">
        <f>IFERROR(((+'Sim_Dm_MIP(IxI)'!BN46/'MIP(IxI)_TFEVP'!BN46)-1)*100,0)</f>
        <v>-1.6653345369377348E-13</v>
      </c>
      <c r="BO46" s="247">
        <f>IFERROR(((+'Sim_Dm_MIP(IxI)'!BO46/'MIP(IxI)_TFEVP'!BO46)-1)*100,0)</f>
        <v>-4.4408920985006262E-14</v>
      </c>
      <c r="BP46" s="247">
        <f>IFERROR(((+'Sim_Dm_MIP(IxI)'!BP46/'MIP(IxI)_TFEVP'!BP46)-1)*100,0)</f>
        <v>5.3290705182007514E-13</v>
      </c>
      <c r="BQ46" s="247">
        <f>IFERROR(((+'Sim_Dm_MIP(IxI)'!BQ46/'MIP(IxI)_TFEVP'!BQ46)-1)*100,0)</f>
        <v>0</v>
      </c>
      <c r="BR46" s="247">
        <f>IFERROR(((+'Sim_Dm_MIP(IxI)'!BR46/'MIP(IxI)_TFEVP'!BR46)-1)*100,0)</f>
        <v>-2.4424906541753444E-13</v>
      </c>
      <c r="BS46" s="247">
        <f>IFERROR(((+'Sim_Dm_MIP(IxI)'!BS46/'MIP(IxI)_TFEVP'!BS46)-1)*100,0)</f>
        <v>4.8849813083506888E-13</v>
      </c>
      <c r="BT46" s="247">
        <f>IFERROR(((+'Sim_Dm_MIP(IxI)'!BT46/'MIP(IxI)_TFEVP'!BT46)-1)*100,0)</f>
        <v>6.6613381477509392E-14</v>
      </c>
      <c r="BU46" s="247">
        <f>IFERROR(((+'Sim_Dm_MIP(IxI)'!BU46/'MIP(IxI)_TFEVP'!BU46)-1)*100,0)</f>
        <v>4.2188474935755949E-13</v>
      </c>
      <c r="BV46" s="247">
        <f>IFERROR(((+'Sim_Dm_MIP(IxI)'!BV46/'MIP(IxI)_TFEVP'!BV46)-1)*100,0)</f>
        <v>-9.9920072216264089E-14</v>
      </c>
      <c r="BW46" s="247">
        <f>IFERROR(((+'Sim_Dm_MIP(IxI)'!BW46/'MIP(IxI)_TFEVP'!BW46)-1)*100,0)</f>
        <v>1.3322676295501878E-13</v>
      </c>
      <c r="BX46" s="247">
        <f>IFERROR(((+'Sim_Dm_MIP(IxI)'!BX46/'MIP(IxI)_TFEVP'!BX46)-1)*100,0)</f>
        <v>2.2204460492503131E-14</v>
      </c>
      <c r="BY46" s="247">
        <f>IFERROR(((+'Sim_Dm_MIP(IxI)'!BY46/'MIP(IxI)_TFEVP'!BY46)-1)*100,0)</f>
        <v>2.4424906541753444E-13</v>
      </c>
      <c r="BZ46" s="247">
        <f>IFERROR(((+'Sim_Dm_MIP(IxI)'!BZ46/'MIP(IxI)_TFEVP'!BZ46)-1)*100,0)</f>
        <v>-9.9920072216264089E-14</v>
      </c>
      <c r="CA46" s="265">
        <f>IFERROR(((+'Sim_Dm_MIP(IxI)'!CA46/'MIP(IxI)_TFEVP'!CA46)-1)*100,0)</f>
        <v>0</v>
      </c>
      <c r="CB46" s="256">
        <f>IFERROR(((+'Sim_Dm_MIP(IxI)'!CB46/'MIP(IxI)_TFEVP'!CB46)-1)*100,0)</f>
        <v>1.1102230246251565E-13</v>
      </c>
      <c r="CC46" s="246">
        <f>IFERROR(((+'Sim_Dm_MIP(IxI)'!CC46/'MIP(IxI)_TFEVP'!CC46)-1)*100,0)</f>
        <v>0</v>
      </c>
      <c r="CD46" s="247">
        <f>IFERROR(((+'Sim_Dm_MIP(IxI)'!CD46/'MIP(IxI)_TFEVP'!CD46)-1)*100,0)</f>
        <v>0</v>
      </c>
      <c r="CE46" s="247">
        <f>IFERROR(((+'Sim_Dm_MIP(IxI)'!CE46/'MIP(IxI)_TFEVP'!CE46)-1)*100,0)</f>
        <v>0</v>
      </c>
      <c r="CF46" s="247">
        <f>IFERROR(((+'Sim_Dm_MIP(IxI)'!CF46/'MIP(IxI)_TFEVP'!CF46)-1)*100,0)</f>
        <v>0</v>
      </c>
      <c r="CG46" s="247">
        <f>IFERROR(((+'Sim_Dm_MIP(IxI)'!CG46/'MIP(IxI)_TFEVP'!CG46)-1)*100,0)</f>
        <v>0</v>
      </c>
      <c r="CH46" s="248">
        <f>IFERROR(((+'Sim_Dm_MIP(IxI)'!CH46/'MIP(IxI)_TFEVP'!CH46)-1)*100,0)</f>
        <v>0</v>
      </c>
      <c r="CI46" s="279">
        <f>IFERROR(((+'Sim_Dm_MIP(IxI)'!CI46/'MIP(IxI)_TFEVP'!CI46)-1)*100,0)</f>
        <v>4.4408920985006262E-14</v>
      </c>
    </row>
    <row r="47" spans="1:87" ht="19.5" x14ac:dyDescent="0.25">
      <c r="A47" s="30"/>
      <c r="B47" s="42" t="s">
        <v>38</v>
      </c>
      <c r="C47" s="43" t="s">
        <v>149</v>
      </c>
      <c r="D47" s="246">
        <f>IFERROR(((+'Sim_Dm_MIP(IxI)'!D47/'MIP(IxI)_TFEVP'!D47)-1)*100,0)</f>
        <v>2.2204460492503131E-13</v>
      </c>
      <c r="E47" s="247">
        <f>IFERROR(((+'Sim_Dm_MIP(IxI)'!E47/'MIP(IxI)_TFEVP'!E47)-1)*100,0)</f>
        <v>4.4408920985006262E-14</v>
      </c>
      <c r="F47" s="247">
        <f>IFERROR(((+'Sim_Dm_MIP(IxI)'!F47/'MIP(IxI)_TFEVP'!F47)-1)*100,0)</f>
        <v>-1.6653345369377348E-13</v>
      </c>
      <c r="G47" s="247">
        <f>IFERROR(((+'Sim_Dm_MIP(IxI)'!G47/'MIP(IxI)_TFEVP'!G47)-1)*100,0)</f>
        <v>2.886579864025407E-13</v>
      </c>
      <c r="H47" s="247">
        <f>IFERROR(((+'Sim_Dm_MIP(IxI)'!H47/'MIP(IxI)_TFEVP'!H47)-1)*100,0)</f>
        <v>1.3322676295501878E-13</v>
      </c>
      <c r="I47" s="247">
        <f>IFERROR(((+'Sim_Dm_MIP(IxI)'!I47/'MIP(IxI)_TFEVP'!I47)-1)*100,0)</f>
        <v>-1.7763568394002505E-13</v>
      </c>
      <c r="J47" s="247">
        <f>IFERROR(((+'Sim_Dm_MIP(IxI)'!J47/'MIP(IxI)_TFEVP'!J47)-1)*100,0)</f>
        <v>3.3306690738754696E-13</v>
      </c>
      <c r="K47" s="247">
        <f>IFERROR(((+'Sim_Dm_MIP(IxI)'!K47/'MIP(IxI)_TFEVP'!K47)-1)*100,0)</f>
        <v>-6.6613381477509392E-14</v>
      </c>
      <c r="L47" s="247">
        <f>IFERROR(((+'Sim_Dm_MIP(IxI)'!L47/'MIP(IxI)_TFEVP'!L47)-1)*100,0)</f>
        <v>-5.5511151231257827E-14</v>
      </c>
      <c r="M47" s="247">
        <f>IFERROR(((+'Sim_Dm_MIP(IxI)'!M47/'MIP(IxI)_TFEVP'!M47)-1)*100,0)</f>
        <v>4.4408920985006262E-14</v>
      </c>
      <c r="N47" s="247">
        <f>IFERROR(((+'Sim_Dm_MIP(IxI)'!N47/'MIP(IxI)_TFEVP'!N47)-1)*100,0)</f>
        <v>1.5543122344752192E-13</v>
      </c>
      <c r="O47" s="247">
        <f>IFERROR(((+'Sim_Dm_MIP(IxI)'!O47/'MIP(IxI)_TFEVP'!O47)-1)*100,0)</f>
        <v>5.5511151231257827E-13</v>
      </c>
      <c r="P47" s="247">
        <f>IFERROR(((+'Sim_Dm_MIP(IxI)'!P47/'MIP(IxI)_TFEVP'!P47)-1)*100,0)</f>
        <v>-2.9976021664879227E-13</v>
      </c>
      <c r="Q47" s="247">
        <f>IFERROR(((+'Sim_Dm_MIP(IxI)'!Q47/'MIP(IxI)_TFEVP'!Q47)-1)*100,0)</f>
        <v>2.886579864025407E-13</v>
      </c>
      <c r="R47" s="247">
        <f>IFERROR(((+'Sim_Dm_MIP(IxI)'!R47/'MIP(IxI)_TFEVP'!R47)-1)*100,0)</f>
        <v>4.4408920985006262E-14</v>
      </c>
      <c r="S47" s="247">
        <f>IFERROR(((+'Sim_Dm_MIP(IxI)'!S47/'MIP(IxI)_TFEVP'!S47)-1)*100,0)</f>
        <v>2.2204460492503131E-14</v>
      </c>
      <c r="T47" s="247">
        <f>IFERROR(((+'Sim_Dm_MIP(IxI)'!T47/'MIP(IxI)_TFEVP'!T47)-1)*100,0)</f>
        <v>-2.2204460492503131E-14</v>
      </c>
      <c r="U47" s="247">
        <f>IFERROR(((+'Sim_Dm_MIP(IxI)'!U47/'MIP(IxI)_TFEVP'!U47)-1)*100,0)</f>
        <v>6.6613381477509392E-14</v>
      </c>
      <c r="V47" s="247">
        <f>IFERROR(((+'Sim_Dm_MIP(IxI)'!V47/'MIP(IxI)_TFEVP'!V47)-1)*100,0)</f>
        <v>-5.6621374255882984E-13</v>
      </c>
      <c r="W47" s="247">
        <f>IFERROR(((+'Sim_Dm_MIP(IxI)'!W47/'MIP(IxI)_TFEVP'!W47)-1)*100,0)</f>
        <v>6.2172489379008766E-13</v>
      </c>
      <c r="X47" s="247">
        <f>IFERROR(((+'Sim_Dm_MIP(IxI)'!X47/'MIP(IxI)_TFEVP'!X47)-1)*100,0)</f>
        <v>-4.5519144009631418E-13</v>
      </c>
      <c r="Y47" s="247">
        <f>IFERROR(((+'Sim_Dm_MIP(IxI)'!Y47/'MIP(IxI)_TFEVP'!Y47)-1)*100,0)</f>
        <v>-6.106226635438361E-13</v>
      </c>
      <c r="Z47" s="247">
        <f>IFERROR(((+'Sim_Dm_MIP(IxI)'!Z47/'MIP(IxI)_TFEVP'!Z47)-1)*100,0)</f>
        <v>3.9968028886505635E-13</v>
      </c>
      <c r="AA47" s="247">
        <f>IFERROR(((+'Sim_Dm_MIP(IxI)'!AA47/'MIP(IxI)_TFEVP'!AA47)-1)*100,0)</f>
        <v>1.9984014443252818E-13</v>
      </c>
      <c r="AB47" s="247">
        <f>IFERROR(((+'Sim_Dm_MIP(IxI)'!AB47/'MIP(IxI)_TFEVP'!AB47)-1)*100,0)</f>
        <v>-2.7755575615628914E-13</v>
      </c>
      <c r="AC47" s="247">
        <f>IFERROR(((+'Sim_Dm_MIP(IxI)'!AC47/'MIP(IxI)_TFEVP'!AC47)-1)*100,0)</f>
        <v>3.5527136788005009E-13</v>
      </c>
      <c r="AD47" s="247">
        <f>IFERROR(((+'Sim_Dm_MIP(IxI)'!AD47/'MIP(IxI)_TFEVP'!AD47)-1)*100,0)</f>
        <v>1.5543122344752192E-13</v>
      </c>
      <c r="AE47" s="247">
        <f>IFERROR(((+'Sim_Dm_MIP(IxI)'!AE47/'MIP(IxI)_TFEVP'!AE47)-1)*100,0)</f>
        <v>3.5527136788005009E-13</v>
      </c>
      <c r="AF47" s="247">
        <f>IFERROR(((+'Sim_Dm_MIP(IxI)'!AF47/'MIP(IxI)_TFEVP'!AF47)-1)*100,0)</f>
        <v>-8.8817841970012523E-14</v>
      </c>
      <c r="AG47" s="247">
        <f>IFERROR(((+'Sim_Dm_MIP(IxI)'!AG47/'MIP(IxI)_TFEVP'!AG47)-1)*100,0)</f>
        <v>-3.219646771412954E-13</v>
      </c>
      <c r="AH47" s="247">
        <f>IFERROR(((+'Sim_Dm_MIP(IxI)'!AH47/'MIP(IxI)_TFEVP'!AH47)-1)*100,0)</f>
        <v>-4.9960036108132044E-13</v>
      </c>
      <c r="AI47" s="247">
        <f>IFERROR(((+'Sim_Dm_MIP(IxI)'!AI47/'MIP(IxI)_TFEVP'!AI47)-1)*100,0)</f>
        <v>8.8817841970012523E-14</v>
      </c>
      <c r="AJ47" s="247">
        <f>IFERROR(((+'Sim_Dm_MIP(IxI)'!AJ47/'MIP(IxI)_TFEVP'!AJ47)-1)*100,0)</f>
        <v>0</v>
      </c>
      <c r="AK47" s="247">
        <f>IFERROR(((+'Sim_Dm_MIP(IxI)'!AK47/'MIP(IxI)_TFEVP'!AK47)-1)*100,0)</f>
        <v>8.8817841970012523E-14</v>
      </c>
      <c r="AL47" s="247">
        <f>IFERROR(((+'Sim_Dm_MIP(IxI)'!AL47/'MIP(IxI)_TFEVP'!AL47)-1)*100,0)</f>
        <v>-1.2212453270876722E-13</v>
      </c>
      <c r="AM47" s="247">
        <f>IFERROR(((+'Sim_Dm_MIP(IxI)'!AM47/'MIP(IxI)_TFEVP'!AM47)-1)*100,0)</f>
        <v>-8.8817841970012523E-14</v>
      </c>
      <c r="AN47" s="247">
        <f>IFERROR(((+'Sim_Dm_MIP(IxI)'!AN47/'MIP(IxI)_TFEVP'!AN47)-1)*100,0)</f>
        <v>6.6613381477509392E-14</v>
      </c>
      <c r="AO47" s="247">
        <f>IFERROR(((+'Sim_Dm_MIP(IxI)'!AO47/'MIP(IxI)_TFEVP'!AO47)-1)*100,0)</f>
        <v>2.2204460492503131E-14</v>
      </c>
      <c r="AP47" s="247">
        <f>IFERROR(((+'Sim_Dm_MIP(IxI)'!AP47/'MIP(IxI)_TFEVP'!AP47)-1)*100,0)</f>
        <v>1.5543122344752192E-13</v>
      </c>
      <c r="AQ47" s="247">
        <f>IFERROR(((+'Sim_Dm_MIP(IxI)'!AQ47/'MIP(IxI)_TFEVP'!AQ47)-1)*100,0)</f>
        <v>1.5543122344752192E-13</v>
      </c>
      <c r="AR47" s="247">
        <f>IFERROR(((+'Sim_Dm_MIP(IxI)'!AR47/'MIP(IxI)_TFEVP'!AR47)-1)*100,0)</f>
        <v>-1.1102230246251565E-14</v>
      </c>
      <c r="AS47" s="247">
        <f>IFERROR(((+'Sim_Dm_MIP(IxI)'!AS47/'MIP(IxI)_TFEVP'!AS47)-1)*100,0)</f>
        <v>2.6645352591003757E-13</v>
      </c>
      <c r="AT47" s="247">
        <f>IFERROR(((+'Sim_Dm_MIP(IxI)'!AT47/'MIP(IxI)_TFEVP'!AT47)-1)*100,0)</f>
        <v>1.3322676295501878E-13</v>
      </c>
      <c r="AU47" s="247">
        <f>IFERROR(((+'Sim_Dm_MIP(IxI)'!AU47/'MIP(IxI)_TFEVP'!AU47)-1)*100,0)</f>
        <v>2.2204460492503131E-14</v>
      </c>
      <c r="AV47" s="247">
        <f>IFERROR(((+'Sim_Dm_MIP(IxI)'!AV47/'MIP(IxI)_TFEVP'!AV47)-1)*100,0)</f>
        <v>-1.7763568394002505E-13</v>
      </c>
      <c r="AW47" s="247">
        <f>IFERROR(((+'Sim_Dm_MIP(IxI)'!AW47/'MIP(IxI)_TFEVP'!AW47)-1)*100,0)</f>
        <v>1.5543122344752192E-13</v>
      </c>
      <c r="AX47" s="247">
        <f>IFERROR(((+'Sim_Dm_MIP(IxI)'!AX47/'MIP(IxI)_TFEVP'!AX47)-1)*100,0)</f>
        <v>4.4408920985006262E-14</v>
      </c>
      <c r="AY47" s="247">
        <f>IFERROR(((+'Sim_Dm_MIP(IxI)'!AY47/'MIP(IxI)_TFEVP'!AY47)-1)*100,0)</f>
        <v>1.1102230246251565E-13</v>
      </c>
      <c r="AZ47" s="247">
        <f>IFERROR(((+'Sim_Dm_MIP(IxI)'!AZ47/'MIP(IxI)_TFEVP'!AZ47)-1)*100,0)</f>
        <v>-7.7715611723760958E-14</v>
      </c>
      <c r="BA47" s="247">
        <f>IFERROR(((+'Sim_Dm_MIP(IxI)'!BA47/'MIP(IxI)_TFEVP'!BA47)-1)*100,0)</f>
        <v>1.1102230246251565E-13</v>
      </c>
      <c r="BB47" s="247">
        <f>IFERROR(((+'Sim_Dm_MIP(IxI)'!BB47/'MIP(IxI)_TFEVP'!BB47)-1)*100,0)</f>
        <v>-6.5503158452884236E-13</v>
      </c>
      <c r="BC47" s="247">
        <f>IFERROR(((+'Sim_Dm_MIP(IxI)'!BC47/'MIP(IxI)_TFEVP'!BC47)-1)*100,0)</f>
        <v>-2.7755575615628914E-13</v>
      </c>
      <c r="BD47" s="247">
        <f>IFERROR(((+'Sim_Dm_MIP(IxI)'!BD47/'MIP(IxI)_TFEVP'!BD47)-1)*100,0)</f>
        <v>-5.5511151231257827E-14</v>
      </c>
      <c r="BE47" s="247">
        <f>IFERROR(((+'Sim_Dm_MIP(IxI)'!BE47/'MIP(IxI)_TFEVP'!BE47)-1)*100,0)</f>
        <v>8.8817841970012523E-14</v>
      </c>
      <c r="BF47" s="247">
        <f>IFERROR(((+'Sim_Dm_MIP(IxI)'!BF47/'MIP(IxI)_TFEVP'!BF47)-1)*100,0)</f>
        <v>2.2204460492503131E-14</v>
      </c>
      <c r="BG47" s="247">
        <f>IFERROR(((+'Sim_Dm_MIP(IxI)'!BG47/'MIP(IxI)_TFEVP'!BG47)-1)*100,0)</f>
        <v>-2.2204460492503131E-14</v>
      </c>
      <c r="BH47" s="247">
        <f>IFERROR(((+'Sim_Dm_MIP(IxI)'!BH47/'MIP(IxI)_TFEVP'!BH47)-1)*100,0)</f>
        <v>1.5543122344752192E-13</v>
      </c>
      <c r="BI47" s="247">
        <f>IFERROR(((+'Sim_Dm_MIP(IxI)'!BI47/'MIP(IxI)_TFEVP'!BI47)-1)*100,0)</f>
        <v>-3.3306690738754696E-14</v>
      </c>
      <c r="BJ47" s="247">
        <f>IFERROR(((+'Sim_Dm_MIP(IxI)'!BJ47/'MIP(IxI)_TFEVP'!BJ47)-1)*100,0)</f>
        <v>-2.4424906541753444E-13</v>
      </c>
      <c r="BK47" s="247">
        <f>IFERROR(((+'Sim_Dm_MIP(IxI)'!BK47/'MIP(IxI)_TFEVP'!BK47)-1)*100,0)</f>
        <v>3.1086244689504383E-13</v>
      </c>
      <c r="BL47" s="247">
        <f>IFERROR(((+'Sim_Dm_MIP(IxI)'!BL47/'MIP(IxI)_TFEVP'!BL47)-1)*100,0)</f>
        <v>2.6645352591003757E-13</v>
      </c>
      <c r="BM47" s="247">
        <f>IFERROR(((+'Sim_Dm_MIP(IxI)'!BM47/'MIP(IxI)_TFEVP'!BM47)-1)*100,0)</f>
        <v>1.7763568394002505E-13</v>
      </c>
      <c r="BN47" s="247">
        <f>IFERROR(((+'Sim_Dm_MIP(IxI)'!BN47/'MIP(IxI)_TFEVP'!BN47)-1)*100,0)</f>
        <v>-4.8849813083506888E-13</v>
      </c>
      <c r="BO47" s="247">
        <f>IFERROR(((+'Sim_Dm_MIP(IxI)'!BO47/'MIP(IxI)_TFEVP'!BO47)-1)*100,0)</f>
        <v>-5.6621374255882984E-13</v>
      </c>
      <c r="BP47" s="247">
        <f>IFERROR(((+'Sim_Dm_MIP(IxI)'!BP47/'MIP(IxI)_TFEVP'!BP47)-1)*100,0)</f>
        <v>2.2204460492503131E-14</v>
      </c>
      <c r="BQ47" s="247">
        <f>IFERROR(((+'Sim_Dm_MIP(IxI)'!BQ47/'MIP(IxI)_TFEVP'!BQ47)-1)*100,0)</f>
        <v>-3.4416913763379853E-13</v>
      </c>
      <c r="BR47" s="247">
        <f>IFERROR(((+'Sim_Dm_MIP(IxI)'!BR47/'MIP(IxI)_TFEVP'!BR47)-1)*100,0)</f>
        <v>3.9968028886505635E-13</v>
      </c>
      <c r="BS47" s="247">
        <f>IFERROR(((+'Sim_Dm_MIP(IxI)'!BS47/'MIP(IxI)_TFEVP'!BS47)-1)*100,0)</f>
        <v>3.7747582837255322E-13</v>
      </c>
      <c r="BT47" s="247">
        <f>IFERROR(((+'Sim_Dm_MIP(IxI)'!BT47/'MIP(IxI)_TFEVP'!BT47)-1)*100,0)</f>
        <v>-8.8817841970012523E-14</v>
      </c>
      <c r="BU47" s="247">
        <f>IFERROR(((+'Sim_Dm_MIP(IxI)'!BU47/'MIP(IxI)_TFEVP'!BU47)-1)*100,0)</f>
        <v>3.1086244689504383E-13</v>
      </c>
      <c r="BV47" s="247">
        <f>IFERROR(((+'Sim_Dm_MIP(IxI)'!BV47/'MIP(IxI)_TFEVP'!BV47)-1)*100,0)</f>
        <v>2.2204460492503131E-13</v>
      </c>
      <c r="BW47" s="247">
        <f>IFERROR(((+'Sim_Dm_MIP(IxI)'!BW47/'MIP(IxI)_TFEVP'!BW47)-1)*100,0)</f>
        <v>-1.2212453270876722E-13</v>
      </c>
      <c r="BX47" s="247">
        <f>IFERROR(((+'Sim_Dm_MIP(IxI)'!BX47/'MIP(IxI)_TFEVP'!BX47)-1)*100,0)</f>
        <v>-4.2188474935755949E-13</v>
      </c>
      <c r="BY47" s="247">
        <f>IFERROR(((+'Sim_Dm_MIP(IxI)'!BY47/'MIP(IxI)_TFEVP'!BY47)-1)*100,0)</f>
        <v>4.4408920985006262E-13</v>
      </c>
      <c r="BZ47" s="247">
        <f>IFERROR(((+'Sim_Dm_MIP(IxI)'!BZ47/'MIP(IxI)_TFEVP'!BZ47)-1)*100,0)</f>
        <v>1.5543122344752192E-13</v>
      </c>
      <c r="CA47" s="265">
        <f>IFERROR(((+'Sim_Dm_MIP(IxI)'!CA47/'MIP(IxI)_TFEVP'!CA47)-1)*100,0)</f>
        <v>0</v>
      </c>
      <c r="CB47" s="256">
        <f>IFERROR(((+'Sim_Dm_MIP(IxI)'!CB47/'MIP(IxI)_TFEVP'!CB47)-1)*100,0)</f>
        <v>-1.1102230246251565E-14</v>
      </c>
      <c r="CC47" s="246">
        <f>IFERROR(((+'Sim_Dm_MIP(IxI)'!CC47/'MIP(IxI)_TFEVP'!CC47)-1)*100,0)</f>
        <v>0</v>
      </c>
      <c r="CD47" s="247">
        <f>IFERROR(((+'Sim_Dm_MIP(IxI)'!CD47/'MIP(IxI)_TFEVP'!CD47)-1)*100,0)</f>
        <v>0</v>
      </c>
      <c r="CE47" s="247">
        <f>IFERROR(((+'Sim_Dm_MIP(IxI)'!CE47/'MIP(IxI)_TFEVP'!CE47)-1)*100,0)</f>
        <v>0</v>
      </c>
      <c r="CF47" s="247">
        <f>IFERROR(((+'Sim_Dm_MIP(IxI)'!CF47/'MIP(IxI)_TFEVP'!CF47)-1)*100,0)</f>
        <v>0</v>
      </c>
      <c r="CG47" s="247">
        <f>IFERROR(((+'Sim_Dm_MIP(IxI)'!CG47/'MIP(IxI)_TFEVP'!CG47)-1)*100,0)</f>
        <v>0</v>
      </c>
      <c r="CH47" s="248">
        <f>IFERROR(((+'Sim_Dm_MIP(IxI)'!CH47/'MIP(IxI)_TFEVP'!CH47)-1)*100,0)</f>
        <v>0</v>
      </c>
      <c r="CI47" s="279">
        <f>IFERROR(((+'Sim_Dm_MIP(IxI)'!CI47/'MIP(IxI)_TFEVP'!CI47)-1)*100,0)</f>
        <v>4.4408920985006262E-14</v>
      </c>
    </row>
    <row r="48" spans="1:87" ht="19.5" x14ac:dyDescent="0.25">
      <c r="A48" s="30"/>
      <c r="B48" s="42" t="s">
        <v>39</v>
      </c>
      <c r="C48" s="43" t="s">
        <v>150</v>
      </c>
      <c r="D48" s="246">
        <f>IFERROR(((+'Sim_Dm_MIP(IxI)'!D48/'MIP(IxI)_TFEVP'!D48)-1)*100,0)</f>
        <v>4.4408920985006262E-14</v>
      </c>
      <c r="E48" s="247">
        <f>IFERROR(((+'Sim_Dm_MIP(IxI)'!E48/'MIP(IxI)_TFEVP'!E48)-1)*100,0)</f>
        <v>6.6613381477509392E-14</v>
      </c>
      <c r="F48" s="247">
        <f>IFERROR(((+'Sim_Dm_MIP(IxI)'!F48/'MIP(IxI)_TFEVP'!F48)-1)*100,0)</f>
        <v>-1.5543122344752192E-13</v>
      </c>
      <c r="G48" s="247">
        <f>IFERROR(((+'Sim_Dm_MIP(IxI)'!G48/'MIP(IxI)_TFEVP'!G48)-1)*100,0)</f>
        <v>2.886579864025407E-13</v>
      </c>
      <c r="H48" s="247">
        <f>IFERROR(((+'Sim_Dm_MIP(IxI)'!H48/'MIP(IxI)_TFEVP'!H48)-1)*100,0)</f>
        <v>6.6613381477509392E-14</v>
      </c>
      <c r="I48" s="247">
        <f>IFERROR(((+'Sim_Dm_MIP(IxI)'!I48/'MIP(IxI)_TFEVP'!I48)-1)*100,0)</f>
        <v>1.3322676295501878E-13</v>
      </c>
      <c r="J48" s="247">
        <f>IFERROR(((+'Sim_Dm_MIP(IxI)'!J48/'MIP(IxI)_TFEVP'!J48)-1)*100,0)</f>
        <v>1.5543122344752192E-13</v>
      </c>
      <c r="K48" s="247">
        <f>IFERROR(((+'Sim_Dm_MIP(IxI)'!K48/'MIP(IxI)_TFEVP'!K48)-1)*100,0)</f>
        <v>6.6613381477509392E-14</v>
      </c>
      <c r="L48" s="247">
        <f>IFERROR(((+'Sim_Dm_MIP(IxI)'!L48/'MIP(IxI)_TFEVP'!L48)-1)*100,0)</f>
        <v>1.3322676295501878E-13</v>
      </c>
      <c r="M48" s="247">
        <f>IFERROR(((+'Sim_Dm_MIP(IxI)'!M48/'MIP(IxI)_TFEVP'!M48)-1)*100,0)</f>
        <v>-4.2188474935755949E-13</v>
      </c>
      <c r="N48" s="247">
        <f>IFERROR(((+'Sim_Dm_MIP(IxI)'!N48/'MIP(IxI)_TFEVP'!N48)-1)*100,0)</f>
        <v>1.5543122344752192E-13</v>
      </c>
      <c r="O48" s="247">
        <f>IFERROR(((+'Sim_Dm_MIP(IxI)'!O48/'MIP(IxI)_TFEVP'!O48)-1)*100,0)</f>
        <v>1.7763568394002505E-13</v>
      </c>
      <c r="P48" s="247">
        <f>IFERROR(((+'Sim_Dm_MIP(IxI)'!P48/'MIP(IxI)_TFEVP'!P48)-1)*100,0)</f>
        <v>0</v>
      </c>
      <c r="Q48" s="247">
        <f>IFERROR(((+'Sim_Dm_MIP(IxI)'!Q48/'MIP(IxI)_TFEVP'!Q48)-1)*100,0)</f>
        <v>2.886579864025407E-13</v>
      </c>
      <c r="R48" s="247">
        <f>IFERROR(((+'Sim_Dm_MIP(IxI)'!R48/'MIP(IxI)_TFEVP'!R48)-1)*100,0)</f>
        <v>3.1086244689504383E-13</v>
      </c>
      <c r="S48" s="247">
        <f>IFERROR(((+'Sim_Dm_MIP(IxI)'!S48/'MIP(IxI)_TFEVP'!S48)-1)*100,0)</f>
        <v>-2.1094237467877974E-13</v>
      </c>
      <c r="T48" s="247">
        <f>IFERROR(((+'Sim_Dm_MIP(IxI)'!T48/'MIP(IxI)_TFEVP'!T48)-1)*100,0)</f>
        <v>-3.219646771412954E-13</v>
      </c>
      <c r="U48" s="247">
        <f>IFERROR(((+'Sim_Dm_MIP(IxI)'!U48/'MIP(IxI)_TFEVP'!U48)-1)*100,0)</f>
        <v>-9.9920072216264089E-14</v>
      </c>
      <c r="V48" s="247">
        <f>IFERROR(((+'Sim_Dm_MIP(IxI)'!V48/'MIP(IxI)_TFEVP'!V48)-1)*100,0)</f>
        <v>-3.6637359812630166E-13</v>
      </c>
      <c r="W48" s="247">
        <f>IFERROR(((+'Sim_Dm_MIP(IxI)'!W48/'MIP(IxI)_TFEVP'!W48)-1)*100,0)</f>
        <v>6.6613381477509392E-13</v>
      </c>
      <c r="X48" s="247">
        <f>IFERROR(((+'Sim_Dm_MIP(IxI)'!X48/'MIP(IxI)_TFEVP'!X48)-1)*100,0)</f>
        <v>3.7747582837255322E-13</v>
      </c>
      <c r="Y48" s="247">
        <f>IFERROR(((+'Sim_Dm_MIP(IxI)'!Y48/'MIP(IxI)_TFEVP'!Y48)-1)*100,0)</f>
        <v>-5.5511151231257827E-13</v>
      </c>
      <c r="Z48" s="247">
        <f>IFERROR(((+'Sim_Dm_MIP(IxI)'!Z48/'MIP(IxI)_TFEVP'!Z48)-1)*100,0)</f>
        <v>4.8849813083506888E-13</v>
      </c>
      <c r="AA48" s="247">
        <f>IFERROR(((+'Sim_Dm_MIP(IxI)'!AA48/'MIP(IxI)_TFEVP'!AA48)-1)*100,0)</f>
        <v>2.2204460492503131E-13</v>
      </c>
      <c r="AB48" s="247">
        <f>IFERROR(((+'Sim_Dm_MIP(IxI)'!AB48/'MIP(IxI)_TFEVP'!AB48)-1)*100,0)</f>
        <v>-3.219646771412954E-13</v>
      </c>
      <c r="AC48" s="247">
        <f>IFERROR(((+'Sim_Dm_MIP(IxI)'!AC48/'MIP(IxI)_TFEVP'!AC48)-1)*100,0)</f>
        <v>2.4424906541753444E-13</v>
      </c>
      <c r="AD48" s="247">
        <f>IFERROR(((+'Sim_Dm_MIP(IxI)'!AD48/'MIP(IxI)_TFEVP'!AD48)-1)*100,0)</f>
        <v>-9.9920072216264089E-14</v>
      </c>
      <c r="AE48" s="247">
        <f>IFERROR(((+'Sim_Dm_MIP(IxI)'!AE48/'MIP(IxI)_TFEVP'!AE48)-1)*100,0)</f>
        <v>2.4424906541753444E-13</v>
      </c>
      <c r="AF48" s="247">
        <f>IFERROR(((+'Sim_Dm_MIP(IxI)'!AF48/'MIP(IxI)_TFEVP'!AF48)-1)*100,0)</f>
        <v>-1.6653345369377348E-13</v>
      </c>
      <c r="AG48" s="247">
        <f>IFERROR(((+'Sim_Dm_MIP(IxI)'!AG48/'MIP(IxI)_TFEVP'!AG48)-1)*100,0)</f>
        <v>-5.773159728050814E-13</v>
      </c>
      <c r="AH48" s="247">
        <f>IFERROR(((+'Sim_Dm_MIP(IxI)'!AH48/'MIP(IxI)_TFEVP'!AH48)-1)*100,0)</f>
        <v>-3.3306690738754696E-13</v>
      </c>
      <c r="AI48" s="247">
        <f>IFERROR(((+'Sim_Dm_MIP(IxI)'!AI48/'MIP(IxI)_TFEVP'!AI48)-1)*100,0)</f>
        <v>3.5527136788005009E-13</v>
      </c>
      <c r="AJ48" s="247">
        <f>IFERROR(((+'Sim_Dm_MIP(IxI)'!AJ48/'MIP(IxI)_TFEVP'!AJ48)-1)*100,0)</f>
        <v>0</v>
      </c>
      <c r="AK48" s="247">
        <f>IFERROR(((+'Sim_Dm_MIP(IxI)'!AK48/'MIP(IxI)_TFEVP'!AK48)-1)*100,0)</f>
        <v>-2.2204460492503131E-14</v>
      </c>
      <c r="AL48" s="247">
        <f>IFERROR(((+'Sim_Dm_MIP(IxI)'!AL48/'MIP(IxI)_TFEVP'!AL48)-1)*100,0)</f>
        <v>0</v>
      </c>
      <c r="AM48" s="247">
        <f>IFERROR(((+'Sim_Dm_MIP(IxI)'!AM48/'MIP(IxI)_TFEVP'!AM48)-1)*100,0)</f>
        <v>-3.3306690738754696E-14</v>
      </c>
      <c r="AN48" s="247">
        <f>IFERROR(((+'Sim_Dm_MIP(IxI)'!AN48/'MIP(IxI)_TFEVP'!AN48)-1)*100,0)</f>
        <v>-1.1102230246251565E-13</v>
      </c>
      <c r="AO48" s="247">
        <f>IFERROR(((+'Sim_Dm_MIP(IxI)'!AO48/'MIP(IxI)_TFEVP'!AO48)-1)*100,0)</f>
        <v>1.3322676295501878E-13</v>
      </c>
      <c r="AP48" s="247">
        <f>IFERROR(((+'Sim_Dm_MIP(IxI)'!AP48/'MIP(IxI)_TFEVP'!AP48)-1)*100,0)</f>
        <v>-8.8817841970012523E-14</v>
      </c>
      <c r="AQ48" s="247">
        <f>IFERROR(((+'Sim_Dm_MIP(IxI)'!AQ48/'MIP(IxI)_TFEVP'!AQ48)-1)*100,0)</f>
        <v>2.2204460492503131E-13</v>
      </c>
      <c r="AR48" s="247">
        <f>IFERROR(((+'Sim_Dm_MIP(IxI)'!AR48/'MIP(IxI)_TFEVP'!AR48)-1)*100,0)</f>
        <v>4.4408920985006262E-14</v>
      </c>
      <c r="AS48" s="247">
        <f>IFERROR(((+'Sim_Dm_MIP(IxI)'!AS48/'MIP(IxI)_TFEVP'!AS48)-1)*100,0)</f>
        <v>3.5527136788005009E-13</v>
      </c>
      <c r="AT48" s="247">
        <f>IFERROR(((+'Sim_Dm_MIP(IxI)'!AT48/'MIP(IxI)_TFEVP'!AT48)-1)*100,0)</f>
        <v>-3.3306690738754696E-14</v>
      </c>
      <c r="AU48" s="247">
        <f>IFERROR(((+'Sim_Dm_MIP(IxI)'!AU48/'MIP(IxI)_TFEVP'!AU48)-1)*100,0)</f>
        <v>8.8817841970012523E-14</v>
      </c>
      <c r="AV48" s="247">
        <f>IFERROR(((+'Sim_Dm_MIP(IxI)'!AV48/'MIP(IxI)_TFEVP'!AV48)-1)*100,0)</f>
        <v>-2.4424906541753444E-13</v>
      </c>
      <c r="AW48" s="247">
        <f>IFERROR(((+'Sim_Dm_MIP(IxI)'!AW48/'MIP(IxI)_TFEVP'!AW48)-1)*100,0)</f>
        <v>-1.1102230246251565E-13</v>
      </c>
      <c r="AX48" s="247">
        <f>IFERROR(((+'Sim_Dm_MIP(IxI)'!AX48/'MIP(IxI)_TFEVP'!AX48)-1)*100,0)</f>
        <v>3.5527136788005009E-13</v>
      </c>
      <c r="AY48" s="247">
        <f>IFERROR(((+'Sim_Dm_MIP(IxI)'!AY48/'MIP(IxI)_TFEVP'!AY48)-1)*100,0)</f>
        <v>0</v>
      </c>
      <c r="AZ48" s="247">
        <f>IFERROR(((+'Sim_Dm_MIP(IxI)'!AZ48/'MIP(IxI)_TFEVP'!AZ48)-1)*100,0)</f>
        <v>2.2204460492503131E-14</v>
      </c>
      <c r="BA48" s="247">
        <f>IFERROR(((+'Sim_Dm_MIP(IxI)'!BA48/'MIP(IxI)_TFEVP'!BA48)-1)*100,0)</f>
        <v>2.886579864025407E-13</v>
      </c>
      <c r="BB48" s="247">
        <f>IFERROR(((+'Sim_Dm_MIP(IxI)'!BB48/'MIP(IxI)_TFEVP'!BB48)-1)*100,0)</f>
        <v>-9.9920072216264089E-14</v>
      </c>
      <c r="BC48" s="247">
        <f>IFERROR(((+'Sim_Dm_MIP(IxI)'!BC48/'MIP(IxI)_TFEVP'!BC48)-1)*100,0)</f>
        <v>-7.3274719625260332E-13</v>
      </c>
      <c r="BD48" s="247">
        <f>IFERROR(((+'Sim_Dm_MIP(IxI)'!BD48/'MIP(IxI)_TFEVP'!BD48)-1)*100,0)</f>
        <v>1.1102230246251565E-13</v>
      </c>
      <c r="BE48" s="247">
        <f>IFERROR(((+'Sim_Dm_MIP(IxI)'!BE48/'MIP(IxI)_TFEVP'!BE48)-1)*100,0)</f>
        <v>-2.55351295663786E-13</v>
      </c>
      <c r="BF48" s="247">
        <f>IFERROR(((+'Sim_Dm_MIP(IxI)'!BF48/'MIP(IxI)_TFEVP'!BF48)-1)*100,0)</f>
        <v>-5.5511151231257827E-14</v>
      </c>
      <c r="BG48" s="247">
        <f>IFERROR(((+'Sim_Dm_MIP(IxI)'!BG48/'MIP(IxI)_TFEVP'!BG48)-1)*100,0)</f>
        <v>-9.9920072216264089E-14</v>
      </c>
      <c r="BH48" s="247">
        <f>IFERROR(((+'Sim_Dm_MIP(IxI)'!BH48/'MIP(IxI)_TFEVP'!BH48)-1)*100,0)</f>
        <v>0</v>
      </c>
      <c r="BI48" s="247">
        <f>IFERROR(((+'Sim_Dm_MIP(IxI)'!BI48/'MIP(IxI)_TFEVP'!BI48)-1)*100,0)</f>
        <v>2.2204460492503131E-14</v>
      </c>
      <c r="BJ48" s="247">
        <f>IFERROR(((+'Sim_Dm_MIP(IxI)'!BJ48/'MIP(IxI)_TFEVP'!BJ48)-1)*100,0)</f>
        <v>1.1102230246251565E-13</v>
      </c>
      <c r="BK48" s="247">
        <f>IFERROR(((+'Sim_Dm_MIP(IxI)'!BK48/'MIP(IxI)_TFEVP'!BK48)-1)*100,0)</f>
        <v>4.8849813083506888E-13</v>
      </c>
      <c r="BL48" s="247">
        <f>IFERROR(((+'Sim_Dm_MIP(IxI)'!BL48/'MIP(IxI)_TFEVP'!BL48)-1)*100,0)</f>
        <v>2.2204460492503131E-14</v>
      </c>
      <c r="BM48" s="247">
        <f>IFERROR(((+'Sim_Dm_MIP(IxI)'!BM48/'MIP(IxI)_TFEVP'!BM48)-1)*100,0)</f>
        <v>3.9968028886505635E-13</v>
      </c>
      <c r="BN48" s="247">
        <f>IFERROR(((+'Sim_Dm_MIP(IxI)'!BN48/'MIP(IxI)_TFEVP'!BN48)-1)*100,0)</f>
        <v>-1.9984014443252818E-13</v>
      </c>
      <c r="BO48" s="247">
        <f>IFERROR(((+'Sim_Dm_MIP(IxI)'!BO48/'MIP(IxI)_TFEVP'!BO48)-1)*100,0)</f>
        <v>-2.886579864025407E-13</v>
      </c>
      <c r="BP48" s="247">
        <f>IFERROR(((+'Sim_Dm_MIP(IxI)'!BP48/'MIP(IxI)_TFEVP'!BP48)-1)*100,0)</f>
        <v>1.9984014443252818E-13</v>
      </c>
      <c r="BQ48" s="247">
        <f>IFERROR(((+'Sim_Dm_MIP(IxI)'!BQ48/'MIP(IxI)_TFEVP'!BQ48)-1)*100,0)</f>
        <v>-3.5527136788005009E-13</v>
      </c>
      <c r="BR48" s="247">
        <f>IFERROR(((+'Sim_Dm_MIP(IxI)'!BR48/'MIP(IxI)_TFEVP'!BR48)-1)*100,0)</f>
        <v>4.4408920985006262E-14</v>
      </c>
      <c r="BS48" s="247">
        <f>IFERROR(((+'Sim_Dm_MIP(IxI)'!BS48/'MIP(IxI)_TFEVP'!BS48)-1)*100,0)</f>
        <v>5.1070259132757201E-13</v>
      </c>
      <c r="BT48" s="247">
        <f>IFERROR(((+'Sim_Dm_MIP(IxI)'!BT48/'MIP(IxI)_TFEVP'!BT48)-1)*100,0)</f>
        <v>4.4408920985006262E-14</v>
      </c>
      <c r="BU48" s="247">
        <f>IFERROR(((+'Sim_Dm_MIP(IxI)'!BU48/'MIP(IxI)_TFEVP'!BU48)-1)*100,0)</f>
        <v>5.5511151231257827E-13</v>
      </c>
      <c r="BV48" s="247">
        <f>IFERROR(((+'Sim_Dm_MIP(IxI)'!BV48/'MIP(IxI)_TFEVP'!BV48)-1)*100,0)</f>
        <v>1.1102230246251565E-13</v>
      </c>
      <c r="BW48" s="247">
        <f>IFERROR(((+'Sim_Dm_MIP(IxI)'!BW48/'MIP(IxI)_TFEVP'!BW48)-1)*100,0)</f>
        <v>-2.3314683517128287E-13</v>
      </c>
      <c r="BX48" s="247">
        <f>IFERROR(((+'Sim_Dm_MIP(IxI)'!BX48/'MIP(IxI)_TFEVP'!BX48)-1)*100,0)</f>
        <v>1.3322676295501878E-13</v>
      </c>
      <c r="BY48" s="247">
        <f>IFERROR(((+'Sim_Dm_MIP(IxI)'!BY48/'MIP(IxI)_TFEVP'!BY48)-1)*100,0)</f>
        <v>-6.6613381477509392E-14</v>
      </c>
      <c r="BZ48" s="247">
        <f>IFERROR(((+'Sim_Dm_MIP(IxI)'!BZ48/'MIP(IxI)_TFEVP'!BZ48)-1)*100,0)</f>
        <v>6.6613381477509392E-14</v>
      </c>
      <c r="CA48" s="265">
        <f>IFERROR(((+'Sim_Dm_MIP(IxI)'!CA48/'MIP(IxI)_TFEVP'!CA48)-1)*100,0)</f>
        <v>0</v>
      </c>
      <c r="CB48" s="256">
        <f>IFERROR(((+'Sim_Dm_MIP(IxI)'!CB48/'MIP(IxI)_TFEVP'!CB48)-1)*100,0)</f>
        <v>3.3306690738754696E-13</v>
      </c>
      <c r="CC48" s="246">
        <f>IFERROR(((+'Sim_Dm_MIP(IxI)'!CC48/'MIP(IxI)_TFEVP'!CC48)-1)*100,0)</f>
        <v>0</v>
      </c>
      <c r="CD48" s="247">
        <f>IFERROR(((+'Sim_Dm_MIP(IxI)'!CD48/'MIP(IxI)_TFEVP'!CD48)-1)*100,0)</f>
        <v>0</v>
      </c>
      <c r="CE48" s="247">
        <f>IFERROR(((+'Sim_Dm_MIP(IxI)'!CE48/'MIP(IxI)_TFEVP'!CE48)-1)*100,0)</f>
        <v>0</v>
      </c>
      <c r="CF48" s="247">
        <f>IFERROR(((+'Sim_Dm_MIP(IxI)'!CF48/'MIP(IxI)_TFEVP'!CF48)-1)*100,0)</f>
        <v>0</v>
      </c>
      <c r="CG48" s="247">
        <f>IFERROR(((+'Sim_Dm_MIP(IxI)'!CG48/'MIP(IxI)_TFEVP'!CG48)-1)*100,0)</f>
        <v>0</v>
      </c>
      <c r="CH48" s="248">
        <f>IFERROR(((+'Sim_Dm_MIP(IxI)'!CH48/'MIP(IxI)_TFEVP'!CH48)-1)*100,0)</f>
        <v>0</v>
      </c>
      <c r="CI48" s="279">
        <f>IFERROR(((+'Sim_Dm_MIP(IxI)'!CI48/'MIP(IxI)_TFEVP'!CI48)-1)*100,0)</f>
        <v>2.4424906541753444E-13</v>
      </c>
    </row>
    <row r="49" spans="1:87" ht="19.5" x14ac:dyDescent="0.25">
      <c r="A49" s="30"/>
      <c r="B49" s="42" t="s">
        <v>40</v>
      </c>
      <c r="C49" s="43" t="s">
        <v>151</v>
      </c>
      <c r="D49" s="246">
        <f>IFERROR(((+'Sim_Dm_MIP(IxI)'!D49/'MIP(IxI)_TFEVP'!D49)-1)*100,0)</f>
        <v>-1.4432899320127035E-13</v>
      </c>
      <c r="E49" s="247">
        <f>IFERROR(((+'Sim_Dm_MIP(IxI)'!E49/'MIP(IxI)_TFEVP'!E49)-1)*100,0)</f>
        <v>2.6645352591003757E-13</v>
      </c>
      <c r="F49" s="247">
        <f>IFERROR(((+'Sim_Dm_MIP(IxI)'!F49/'MIP(IxI)_TFEVP'!F49)-1)*100,0)</f>
        <v>-1.9984014443252818E-13</v>
      </c>
      <c r="G49" s="247">
        <f>IFERROR(((+'Sim_Dm_MIP(IxI)'!G49/'MIP(IxI)_TFEVP'!G49)-1)*100,0)</f>
        <v>-9.9920072216264089E-14</v>
      </c>
      <c r="H49" s="247">
        <f>IFERROR(((+'Sim_Dm_MIP(IxI)'!H49/'MIP(IxI)_TFEVP'!H49)-1)*100,0)</f>
        <v>3.1086244689504383E-13</v>
      </c>
      <c r="I49" s="247">
        <f>IFERROR(((+'Sim_Dm_MIP(IxI)'!I49/'MIP(IxI)_TFEVP'!I49)-1)*100,0)</f>
        <v>-3.3306690738754696E-13</v>
      </c>
      <c r="J49" s="247">
        <f>IFERROR(((+'Sim_Dm_MIP(IxI)'!J49/'MIP(IxI)_TFEVP'!J49)-1)*100,0)</f>
        <v>4.6629367034256575E-13</v>
      </c>
      <c r="K49" s="247">
        <f>IFERROR(((+'Sim_Dm_MIP(IxI)'!K49/'MIP(IxI)_TFEVP'!K49)-1)*100,0)</f>
        <v>-9.9920072216264089E-14</v>
      </c>
      <c r="L49" s="247">
        <f>IFERROR(((+'Sim_Dm_MIP(IxI)'!L49/'MIP(IxI)_TFEVP'!L49)-1)*100,0)</f>
        <v>4.4408920985006262E-14</v>
      </c>
      <c r="M49" s="247">
        <f>IFERROR(((+'Sim_Dm_MIP(IxI)'!M49/'MIP(IxI)_TFEVP'!M49)-1)*100,0)</f>
        <v>-1.3322676295501878E-13</v>
      </c>
      <c r="N49" s="247">
        <f>IFERROR(((+'Sim_Dm_MIP(IxI)'!N49/'MIP(IxI)_TFEVP'!N49)-1)*100,0)</f>
        <v>-2.3314683517128287E-13</v>
      </c>
      <c r="O49" s="247">
        <f>IFERROR(((+'Sim_Dm_MIP(IxI)'!O49/'MIP(IxI)_TFEVP'!O49)-1)*100,0)</f>
        <v>1.5543122344752192E-13</v>
      </c>
      <c r="P49" s="247">
        <f>IFERROR(((+'Sim_Dm_MIP(IxI)'!P49/'MIP(IxI)_TFEVP'!P49)-1)*100,0)</f>
        <v>-3.9968028886505635E-13</v>
      </c>
      <c r="Q49" s="247">
        <f>IFERROR(((+'Sim_Dm_MIP(IxI)'!Q49/'MIP(IxI)_TFEVP'!Q49)-1)*100,0)</f>
        <v>2.2204460492503131E-13</v>
      </c>
      <c r="R49" s="247">
        <f>IFERROR(((+'Sim_Dm_MIP(IxI)'!R49/'MIP(IxI)_TFEVP'!R49)-1)*100,0)</f>
        <v>0</v>
      </c>
      <c r="S49" s="247">
        <f>IFERROR(((+'Sim_Dm_MIP(IxI)'!S49/'MIP(IxI)_TFEVP'!S49)-1)*100,0)</f>
        <v>0</v>
      </c>
      <c r="T49" s="247">
        <f>IFERROR(((+'Sim_Dm_MIP(IxI)'!T49/'MIP(IxI)_TFEVP'!T49)-1)*100,0)</f>
        <v>-4.2188474935755949E-13</v>
      </c>
      <c r="U49" s="247">
        <f>IFERROR(((+'Sim_Dm_MIP(IxI)'!U49/'MIP(IxI)_TFEVP'!U49)-1)*100,0)</f>
        <v>4.2188474935755949E-13</v>
      </c>
      <c r="V49" s="247">
        <f>IFERROR(((+'Sim_Dm_MIP(IxI)'!V49/'MIP(IxI)_TFEVP'!V49)-1)*100,0)</f>
        <v>-4.5519144009631418E-13</v>
      </c>
      <c r="W49" s="247">
        <f>IFERROR(((+'Sim_Dm_MIP(IxI)'!W49/'MIP(IxI)_TFEVP'!W49)-1)*100,0)</f>
        <v>4.4408920985006262E-13</v>
      </c>
      <c r="X49" s="247">
        <f>IFERROR(((+'Sim_Dm_MIP(IxI)'!X49/'MIP(IxI)_TFEVP'!X49)-1)*100,0)</f>
        <v>-1.7763568394002505E-13</v>
      </c>
      <c r="Y49" s="247">
        <f>IFERROR(((+'Sim_Dm_MIP(IxI)'!Y49/'MIP(IxI)_TFEVP'!Y49)-1)*100,0)</f>
        <v>-3.6637359812630166E-13</v>
      </c>
      <c r="Z49" s="247">
        <f>IFERROR(((+'Sim_Dm_MIP(IxI)'!Z49/'MIP(IxI)_TFEVP'!Z49)-1)*100,0)</f>
        <v>0</v>
      </c>
      <c r="AA49" s="247">
        <f>IFERROR(((+'Sim_Dm_MIP(IxI)'!AA49/'MIP(IxI)_TFEVP'!AA49)-1)*100,0)</f>
        <v>2.886579864025407E-13</v>
      </c>
      <c r="AB49" s="247">
        <f>IFERROR(((+'Sim_Dm_MIP(IxI)'!AB49/'MIP(IxI)_TFEVP'!AB49)-1)*100,0)</f>
        <v>1.5543122344752192E-13</v>
      </c>
      <c r="AC49" s="247">
        <f>IFERROR(((+'Sim_Dm_MIP(IxI)'!AC49/'MIP(IxI)_TFEVP'!AC49)-1)*100,0)</f>
        <v>1.9984014443252818E-13</v>
      </c>
      <c r="AD49" s="247">
        <f>IFERROR(((+'Sim_Dm_MIP(IxI)'!AD49/'MIP(IxI)_TFEVP'!AD49)-1)*100,0)</f>
        <v>1.5543122344752192E-13</v>
      </c>
      <c r="AE49" s="247">
        <f>IFERROR(((+'Sim_Dm_MIP(IxI)'!AE49/'MIP(IxI)_TFEVP'!AE49)-1)*100,0)</f>
        <v>1.7763568394002505E-13</v>
      </c>
      <c r="AF49" s="247">
        <f>IFERROR(((+'Sim_Dm_MIP(IxI)'!AF49/'MIP(IxI)_TFEVP'!AF49)-1)*100,0)</f>
        <v>1.7763568394002505E-13</v>
      </c>
      <c r="AG49" s="247">
        <f>IFERROR(((+'Sim_Dm_MIP(IxI)'!AG49/'MIP(IxI)_TFEVP'!AG49)-1)*100,0)</f>
        <v>-7.2164496600635175E-13</v>
      </c>
      <c r="AH49" s="247">
        <f>IFERROR(((+'Sim_Dm_MIP(IxI)'!AH49/'MIP(IxI)_TFEVP'!AH49)-1)*100,0)</f>
        <v>-2.4424906541753444E-13</v>
      </c>
      <c r="AI49" s="247">
        <f>IFERROR(((+'Sim_Dm_MIP(IxI)'!AI49/'MIP(IxI)_TFEVP'!AI49)-1)*100,0)</f>
        <v>2.886579864025407E-13</v>
      </c>
      <c r="AJ49" s="247">
        <f>IFERROR(((+'Sim_Dm_MIP(IxI)'!AJ49/'MIP(IxI)_TFEVP'!AJ49)-1)*100,0)</f>
        <v>0</v>
      </c>
      <c r="AK49" s="247">
        <f>IFERROR(((+'Sim_Dm_MIP(IxI)'!AK49/'MIP(IxI)_TFEVP'!AK49)-1)*100,0)</f>
        <v>3.3306690738754696E-13</v>
      </c>
      <c r="AL49" s="247">
        <f>IFERROR(((+'Sim_Dm_MIP(IxI)'!AL49/'MIP(IxI)_TFEVP'!AL49)-1)*100,0)</f>
        <v>0</v>
      </c>
      <c r="AM49" s="247">
        <f>IFERROR(((+'Sim_Dm_MIP(IxI)'!AM49/'MIP(IxI)_TFEVP'!AM49)-1)*100,0)</f>
        <v>-3.3306690738754696E-14</v>
      </c>
      <c r="AN49" s="247">
        <f>IFERROR(((+'Sim_Dm_MIP(IxI)'!AN49/'MIP(IxI)_TFEVP'!AN49)-1)*100,0)</f>
        <v>-3.3306690738754696E-14</v>
      </c>
      <c r="AO49" s="247">
        <f>IFERROR(((+'Sim_Dm_MIP(IxI)'!AO49/'MIP(IxI)_TFEVP'!AO49)-1)*100,0)</f>
        <v>-2.1094237467877974E-13</v>
      </c>
      <c r="AP49" s="247">
        <f>IFERROR(((+'Sim_Dm_MIP(IxI)'!AP49/'MIP(IxI)_TFEVP'!AP49)-1)*100,0)</f>
        <v>-4.4408920985006262E-14</v>
      </c>
      <c r="AQ49" s="247">
        <f>IFERROR(((+'Sim_Dm_MIP(IxI)'!AQ49/'MIP(IxI)_TFEVP'!AQ49)-1)*100,0)</f>
        <v>-3.3306690738754696E-13</v>
      </c>
      <c r="AR49" s="247">
        <f>IFERROR(((+'Sim_Dm_MIP(IxI)'!AR49/'MIP(IxI)_TFEVP'!AR49)-1)*100,0)</f>
        <v>6.6613381477509392E-14</v>
      </c>
      <c r="AS49" s="247">
        <f>IFERROR(((+'Sim_Dm_MIP(IxI)'!AS49/'MIP(IxI)_TFEVP'!AS49)-1)*100,0)</f>
        <v>2.886579864025407E-13</v>
      </c>
      <c r="AT49" s="247">
        <f>IFERROR(((+'Sim_Dm_MIP(IxI)'!AT49/'MIP(IxI)_TFEVP'!AT49)-1)*100,0)</f>
        <v>6.6613381477509392E-14</v>
      </c>
      <c r="AU49" s="247">
        <f>IFERROR(((+'Sim_Dm_MIP(IxI)'!AU49/'MIP(IxI)_TFEVP'!AU49)-1)*100,0)</f>
        <v>2.886579864025407E-13</v>
      </c>
      <c r="AV49" s="247">
        <f>IFERROR(((+'Sim_Dm_MIP(IxI)'!AV49/'MIP(IxI)_TFEVP'!AV49)-1)*100,0)</f>
        <v>-8.8817841970012523E-14</v>
      </c>
      <c r="AW49" s="247">
        <f>IFERROR(((+'Sim_Dm_MIP(IxI)'!AW49/'MIP(IxI)_TFEVP'!AW49)-1)*100,0)</f>
        <v>-1.1102230246251565E-13</v>
      </c>
      <c r="AX49" s="247">
        <f>IFERROR(((+'Sim_Dm_MIP(IxI)'!AX49/'MIP(IxI)_TFEVP'!AX49)-1)*100,0)</f>
        <v>-6.6613381477509392E-14</v>
      </c>
      <c r="AY49" s="247">
        <f>IFERROR(((+'Sim_Dm_MIP(IxI)'!AY49/'MIP(IxI)_TFEVP'!AY49)-1)*100,0)</f>
        <v>2.2204460492503131E-14</v>
      </c>
      <c r="AZ49" s="247">
        <f>IFERROR(((+'Sim_Dm_MIP(IxI)'!AZ49/'MIP(IxI)_TFEVP'!AZ49)-1)*100,0)</f>
        <v>1.3322676295501878E-13</v>
      </c>
      <c r="BA49" s="247">
        <f>IFERROR(((+'Sim_Dm_MIP(IxI)'!BA49/'MIP(IxI)_TFEVP'!BA49)-1)*100,0)</f>
        <v>-2.2204460492503131E-14</v>
      </c>
      <c r="BB49" s="247">
        <f>IFERROR(((+'Sim_Dm_MIP(IxI)'!BB49/'MIP(IxI)_TFEVP'!BB49)-1)*100,0)</f>
        <v>-1.5543122344752192E-13</v>
      </c>
      <c r="BC49" s="247">
        <f>IFERROR(((+'Sim_Dm_MIP(IxI)'!BC49/'MIP(IxI)_TFEVP'!BC49)-1)*100,0)</f>
        <v>-2.2204460492503131E-14</v>
      </c>
      <c r="BD49" s="247">
        <f>IFERROR(((+'Sim_Dm_MIP(IxI)'!BD49/'MIP(IxI)_TFEVP'!BD49)-1)*100,0)</f>
        <v>-1.4432899320127035E-13</v>
      </c>
      <c r="BE49" s="247">
        <f>IFERROR(((+'Sim_Dm_MIP(IxI)'!BE49/'MIP(IxI)_TFEVP'!BE49)-1)*100,0)</f>
        <v>-1.1102230246251565E-13</v>
      </c>
      <c r="BF49" s="247">
        <f>IFERROR(((+'Sim_Dm_MIP(IxI)'!BF49/'MIP(IxI)_TFEVP'!BF49)-1)*100,0)</f>
        <v>-2.886579864025407E-13</v>
      </c>
      <c r="BG49" s="247">
        <f>IFERROR(((+'Sim_Dm_MIP(IxI)'!BG49/'MIP(IxI)_TFEVP'!BG49)-1)*100,0)</f>
        <v>1.1102230246251565E-13</v>
      </c>
      <c r="BH49" s="247">
        <f>IFERROR(((+'Sim_Dm_MIP(IxI)'!BH49/'MIP(IxI)_TFEVP'!BH49)-1)*100,0)</f>
        <v>4.4408920985006262E-14</v>
      </c>
      <c r="BI49" s="247">
        <f>IFERROR(((+'Sim_Dm_MIP(IxI)'!BI49/'MIP(IxI)_TFEVP'!BI49)-1)*100,0)</f>
        <v>2.886579864025407E-13</v>
      </c>
      <c r="BJ49" s="247">
        <f>IFERROR(((+'Sim_Dm_MIP(IxI)'!BJ49/'MIP(IxI)_TFEVP'!BJ49)-1)*100,0)</f>
        <v>-1.9984014443252818E-13</v>
      </c>
      <c r="BK49" s="247">
        <f>IFERROR(((+'Sim_Dm_MIP(IxI)'!BK49/'MIP(IxI)_TFEVP'!BK49)-1)*100,0)</f>
        <v>2.2204460492503131E-13</v>
      </c>
      <c r="BL49" s="247">
        <f>IFERROR(((+'Sim_Dm_MIP(IxI)'!BL49/'MIP(IxI)_TFEVP'!BL49)-1)*100,0)</f>
        <v>1.1102230246251565E-13</v>
      </c>
      <c r="BM49" s="247">
        <f>IFERROR(((+'Sim_Dm_MIP(IxI)'!BM49/'MIP(IxI)_TFEVP'!BM49)-1)*100,0)</f>
        <v>1.1102230246251565E-13</v>
      </c>
      <c r="BN49" s="247">
        <f>IFERROR(((+'Sim_Dm_MIP(IxI)'!BN49/'MIP(IxI)_TFEVP'!BN49)-1)*100,0)</f>
        <v>-3.3306690738754696E-14</v>
      </c>
      <c r="BO49" s="247">
        <f>IFERROR(((+'Sim_Dm_MIP(IxI)'!BO49/'MIP(IxI)_TFEVP'!BO49)-1)*100,0)</f>
        <v>4.4408920985006262E-14</v>
      </c>
      <c r="BP49" s="247">
        <f>IFERROR(((+'Sim_Dm_MIP(IxI)'!BP49/'MIP(IxI)_TFEVP'!BP49)-1)*100,0)</f>
        <v>2.2204460492503131E-14</v>
      </c>
      <c r="BQ49" s="247">
        <f>IFERROR(((+'Sim_Dm_MIP(IxI)'!BQ49/'MIP(IxI)_TFEVP'!BQ49)-1)*100,0)</f>
        <v>4.4408920985006262E-14</v>
      </c>
      <c r="BR49" s="247">
        <f>IFERROR(((+'Sim_Dm_MIP(IxI)'!BR49/'MIP(IxI)_TFEVP'!BR49)-1)*100,0)</f>
        <v>-1.5543122344752192E-13</v>
      </c>
      <c r="BS49" s="247">
        <f>IFERROR(((+'Sim_Dm_MIP(IxI)'!BS49/'MIP(IxI)_TFEVP'!BS49)-1)*100,0)</f>
        <v>4.4408920985006262E-13</v>
      </c>
      <c r="BT49" s="247">
        <f>IFERROR(((+'Sim_Dm_MIP(IxI)'!BT49/'MIP(IxI)_TFEVP'!BT49)-1)*100,0)</f>
        <v>-4.4408920985006262E-14</v>
      </c>
      <c r="BU49" s="247">
        <f>IFERROR(((+'Sim_Dm_MIP(IxI)'!BU49/'MIP(IxI)_TFEVP'!BU49)-1)*100,0)</f>
        <v>2.886579864025407E-13</v>
      </c>
      <c r="BV49" s="247">
        <f>IFERROR(((+'Sim_Dm_MIP(IxI)'!BV49/'MIP(IxI)_TFEVP'!BV49)-1)*100,0)</f>
        <v>1.1102230246251565E-13</v>
      </c>
      <c r="BW49" s="247">
        <f>IFERROR(((+'Sim_Dm_MIP(IxI)'!BW49/'MIP(IxI)_TFEVP'!BW49)-1)*100,0)</f>
        <v>5.9952043329758453E-13</v>
      </c>
      <c r="BX49" s="247">
        <f>IFERROR(((+'Sim_Dm_MIP(IxI)'!BX49/'MIP(IxI)_TFEVP'!BX49)-1)*100,0)</f>
        <v>-1.9984014443252818E-13</v>
      </c>
      <c r="BY49" s="247">
        <f>IFERROR(((+'Sim_Dm_MIP(IxI)'!BY49/'MIP(IxI)_TFEVP'!BY49)-1)*100,0)</f>
        <v>1.7763568394002505E-13</v>
      </c>
      <c r="BZ49" s="247">
        <f>IFERROR(((+'Sim_Dm_MIP(IxI)'!BZ49/'MIP(IxI)_TFEVP'!BZ49)-1)*100,0)</f>
        <v>-2.1094237467877974E-13</v>
      </c>
      <c r="CA49" s="265">
        <f>IFERROR(((+'Sim_Dm_MIP(IxI)'!CA49/'MIP(IxI)_TFEVP'!CA49)-1)*100,0)</f>
        <v>0</v>
      </c>
      <c r="CB49" s="256">
        <f>IFERROR(((+'Sim_Dm_MIP(IxI)'!CB49/'MIP(IxI)_TFEVP'!CB49)-1)*100,0)</f>
        <v>-2.2204460492503131E-14</v>
      </c>
      <c r="CC49" s="246">
        <f>IFERROR(((+'Sim_Dm_MIP(IxI)'!CC49/'MIP(IxI)_TFEVP'!CC49)-1)*100,0)</f>
        <v>0</v>
      </c>
      <c r="CD49" s="247">
        <f>IFERROR(((+'Sim_Dm_MIP(IxI)'!CD49/'MIP(IxI)_TFEVP'!CD49)-1)*100,0)</f>
        <v>0</v>
      </c>
      <c r="CE49" s="247">
        <f>IFERROR(((+'Sim_Dm_MIP(IxI)'!CE49/'MIP(IxI)_TFEVP'!CE49)-1)*100,0)</f>
        <v>0</v>
      </c>
      <c r="CF49" s="247">
        <f>IFERROR(((+'Sim_Dm_MIP(IxI)'!CF49/'MIP(IxI)_TFEVP'!CF49)-1)*100,0)</f>
        <v>0</v>
      </c>
      <c r="CG49" s="247">
        <f>IFERROR(((+'Sim_Dm_MIP(IxI)'!CG49/'MIP(IxI)_TFEVP'!CG49)-1)*100,0)</f>
        <v>0</v>
      </c>
      <c r="CH49" s="248">
        <f>IFERROR(((+'Sim_Dm_MIP(IxI)'!CH49/'MIP(IxI)_TFEVP'!CH49)-1)*100,0)</f>
        <v>0</v>
      </c>
      <c r="CI49" s="279">
        <f>IFERROR(((+'Sim_Dm_MIP(IxI)'!CI49/'MIP(IxI)_TFEVP'!CI49)-1)*100,0)</f>
        <v>-2.2204460492503131E-14</v>
      </c>
    </row>
    <row r="50" spans="1:87" ht="19.5" x14ac:dyDescent="0.25">
      <c r="A50" s="30"/>
      <c r="B50" s="42" t="s">
        <v>41</v>
      </c>
      <c r="C50" s="43" t="s">
        <v>152</v>
      </c>
      <c r="D50" s="246">
        <f>IFERROR(((+'Sim_Dm_MIP(IxI)'!D50/'MIP(IxI)_TFEVP'!D50)-1)*100,0)</f>
        <v>2.6645352591003757E-13</v>
      </c>
      <c r="E50" s="247">
        <f>IFERROR(((+'Sim_Dm_MIP(IxI)'!E50/'MIP(IxI)_TFEVP'!E50)-1)*100,0)</f>
        <v>-9.9920072216264089E-14</v>
      </c>
      <c r="F50" s="247">
        <f>IFERROR(((+'Sim_Dm_MIP(IxI)'!F50/'MIP(IxI)_TFEVP'!F50)-1)*100,0)</f>
        <v>-3.219646771412954E-13</v>
      </c>
      <c r="G50" s="247">
        <f>IFERROR(((+'Sim_Dm_MIP(IxI)'!G50/'MIP(IxI)_TFEVP'!G50)-1)*100,0)</f>
        <v>1.7763568394002505E-13</v>
      </c>
      <c r="H50" s="247">
        <f>IFERROR(((+'Sim_Dm_MIP(IxI)'!H50/'MIP(IxI)_TFEVP'!H50)-1)*100,0)</f>
        <v>2.6645352591003757E-13</v>
      </c>
      <c r="I50" s="247">
        <f>IFERROR(((+'Sim_Dm_MIP(IxI)'!I50/'MIP(IxI)_TFEVP'!I50)-1)*100,0)</f>
        <v>-3.7747582837255322E-13</v>
      </c>
      <c r="J50" s="247">
        <f>IFERROR(((+'Sim_Dm_MIP(IxI)'!J50/'MIP(IxI)_TFEVP'!J50)-1)*100,0)</f>
        <v>3.7747582837255322E-13</v>
      </c>
      <c r="K50" s="247">
        <f>IFERROR(((+'Sim_Dm_MIP(IxI)'!K50/'MIP(IxI)_TFEVP'!K50)-1)*100,0)</f>
        <v>-4.2188474935755949E-13</v>
      </c>
      <c r="L50" s="247">
        <f>IFERROR(((+'Sim_Dm_MIP(IxI)'!L50/'MIP(IxI)_TFEVP'!L50)-1)*100,0)</f>
        <v>-3.3306690738754696E-14</v>
      </c>
      <c r="M50" s="247">
        <f>IFERROR(((+'Sim_Dm_MIP(IxI)'!M50/'MIP(IxI)_TFEVP'!M50)-1)*100,0)</f>
        <v>-2.3314683517128287E-13</v>
      </c>
      <c r="N50" s="247">
        <f>IFERROR(((+'Sim_Dm_MIP(IxI)'!N50/'MIP(IxI)_TFEVP'!N50)-1)*100,0)</f>
        <v>2.6645352591003757E-13</v>
      </c>
      <c r="O50" s="247">
        <f>IFERROR(((+'Sim_Dm_MIP(IxI)'!O50/'MIP(IxI)_TFEVP'!O50)-1)*100,0)</f>
        <v>2.6645352591003757E-13</v>
      </c>
      <c r="P50" s="247">
        <f>IFERROR(((+'Sim_Dm_MIP(IxI)'!P50/'MIP(IxI)_TFEVP'!P50)-1)*100,0)</f>
        <v>-8.8817841970012523E-14</v>
      </c>
      <c r="Q50" s="247">
        <f>IFERROR(((+'Sim_Dm_MIP(IxI)'!Q50/'MIP(IxI)_TFEVP'!Q50)-1)*100,0)</f>
        <v>2.6645352591003757E-13</v>
      </c>
      <c r="R50" s="247">
        <f>IFERROR(((+'Sim_Dm_MIP(IxI)'!R50/'MIP(IxI)_TFEVP'!R50)-1)*100,0)</f>
        <v>-1.4432899320127035E-13</v>
      </c>
      <c r="S50" s="247">
        <f>IFERROR(((+'Sim_Dm_MIP(IxI)'!S50/'MIP(IxI)_TFEVP'!S50)-1)*100,0)</f>
        <v>2.4424906541753444E-13</v>
      </c>
      <c r="T50" s="247">
        <f>IFERROR(((+'Sim_Dm_MIP(IxI)'!T50/'MIP(IxI)_TFEVP'!T50)-1)*100,0)</f>
        <v>-2.3314683517128287E-13</v>
      </c>
      <c r="U50" s="247">
        <f>IFERROR(((+'Sim_Dm_MIP(IxI)'!U50/'MIP(IxI)_TFEVP'!U50)-1)*100,0)</f>
        <v>1.7763568394002505E-13</v>
      </c>
      <c r="V50" s="247">
        <f>IFERROR(((+'Sim_Dm_MIP(IxI)'!V50/'MIP(IxI)_TFEVP'!V50)-1)*100,0)</f>
        <v>-5.3290705182007514E-13</v>
      </c>
      <c r="W50" s="247">
        <f>IFERROR(((+'Sim_Dm_MIP(IxI)'!W50/'MIP(IxI)_TFEVP'!W50)-1)*100,0)</f>
        <v>6.6613381477509392E-13</v>
      </c>
      <c r="X50" s="247">
        <f>IFERROR(((+'Sim_Dm_MIP(IxI)'!X50/'MIP(IxI)_TFEVP'!X50)-1)*100,0)</f>
        <v>0</v>
      </c>
      <c r="Y50" s="247">
        <f>IFERROR(((+'Sim_Dm_MIP(IxI)'!Y50/'MIP(IxI)_TFEVP'!Y50)-1)*100,0)</f>
        <v>-4.7739590058881731E-13</v>
      </c>
      <c r="Z50" s="247">
        <f>IFERROR(((+'Sim_Dm_MIP(IxI)'!Z50/'MIP(IxI)_TFEVP'!Z50)-1)*100,0)</f>
        <v>1.9984014443252818E-13</v>
      </c>
      <c r="AA50" s="247">
        <f>IFERROR(((+'Sim_Dm_MIP(IxI)'!AA50/'MIP(IxI)_TFEVP'!AA50)-1)*100,0)</f>
        <v>4.4408920985006262E-14</v>
      </c>
      <c r="AB50" s="247">
        <f>IFERROR(((+'Sim_Dm_MIP(IxI)'!AB50/'MIP(IxI)_TFEVP'!AB50)-1)*100,0)</f>
        <v>-1.8873791418627661E-13</v>
      </c>
      <c r="AC50" s="247">
        <f>IFERROR(((+'Sim_Dm_MIP(IxI)'!AC50/'MIP(IxI)_TFEVP'!AC50)-1)*100,0)</f>
        <v>-9.9920072216264089E-14</v>
      </c>
      <c r="AD50" s="247">
        <f>IFERROR(((+'Sim_Dm_MIP(IxI)'!AD50/'MIP(IxI)_TFEVP'!AD50)-1)*100,0)</f>
        <v>1.5543122344752192E-13</v>
      </c>
      <c r="AE50" s="247">
        <f>IFERROR(((+'Sim_Dm_MIP(IxI)'!AE50/'MIP(IxI)_TFEVP'!AE50)-1)*100,0)</f>
        <v>-1.5543122344752192E-13</v>
      </c>
      <c r="AF50" s="247">
        <f>IFERROR(((+'Sim_Dm_MIP(IxI)'!AF50/'MIP(IxI)_TFEVP'!AF50)-1)*100,0)</f>
        <v>1.1102230246251565E-13</v>
      </c>
      <c r="AG50" s="247">
        <f>IFERROR(((+'Sim_Dm_MIP(IxI)'!AG50/'MIP(IxI)_TFEVP'!AG50)-1)*100,0)</f>
        <v>-7.4384942649885488E-13</v>
      </c>
      <c r="AH50" s="247">
        <f>IFERROR(((+'Sim_Dm_MIP(IxI)'!AH50/'MIP(IxI)_TFEVP'!AH50)-1)*100,0)</f>
        <v>-4.5519144009631418E-13</v>
      </c>
      <c r="AI50" s="247">
        <f>IFERROR(((+'Sim_Dm_MIP(IxI)'!AI50/'MIP(IxI)_TFEVP'!AI50)-1)*100,0)</f>
        <v>1.7763568394002505E-13</v>
      </c>
      <c r="AJ50" s="247">
        <f>IFERROR(((+'Sim_Dm_MIP(IxI)'!AJ50/'MIP(IxI)_TFEVP'!AJ50)-1)*100,0)</f>
        <v>0</v>
      </c>
      <c r="AK50" s="247">
        <f>IFERROR(((+'Sim_Dm_MIP(IxI)'!AK50/'MIP(IxI)_TFEVP'!AK50)-1)*100,0)</f>
        <v>0</v>
      </c>
      <c r="AL50" s="247">
        <f>IFERROR(((+'Sim_Dm_MIP(IxI)'!AL50/'MIP(IxI)_TFEVP'!AL50)-1)*100,0)</f>
        <v>1.1102230246251565E-13</v>
      </c>
      <c r="AM50" s="247">
        <f>IFERROR(((+'Sim_Dm_MIP(IxI)'!AM50/'MIP(IxI)_TFEVP'!AM50)-1)*100,0)</f>
        <v>1.7763568394002505E-13</v>
      </c>
      <c r="AN50" s="247">
        <f>IFERROR(((+'Sim_Dm_MIP(IxI)'!AN50/'MIP(IxI)_TFEVP'!AN50)-1)*100,0)</f>
        <v>-2.2204460492503131E-13</v>
      </c>
      <c r="AO50" s="247">
        <f>IFERROR(((+'Sim_Dm_MIP(IxI)'!AO50/'MIP(IxI)_TFEVP'!AO50)-1)*100,0)</f>
        <v>-3.9968028886505635E-13</v>
      </c>
      <c r="AP50" s="247">
        <f>IFERROR(((+'Sim_Dm_MIP(IxI)'!AP50/'MIP(IxI)_TFEVP'!AP50)-1)*100,0)</f>
        <v>2.886579864025407E-13</v>
      </c>
      <c r="AQ50" s="247">
        <f>IFERROR(((+'Sim_Dm_MIP(IxI)'!AQ50/'MIP(IxI)_TFEVP'!AQ50)-1)*100,0)</f>
        <v>1.3322676295501878E-13</v>
      </c>
      <c r="AR50" s="247">
        <f>IFERROR(((+'Sim_Dm_MIP(IxI)'!AR50/'MIP(IxI)_TFEVP'!AR50)-1)*100,0)</f>
        <v>-2.7755575615628914E-13</v>
      </c>
      <c r="AS50" s="247">
        <f>IFERROR(((+'Sim_Dm_MIP(IxI)'!AS50/'MIP(IxI)_TFEVP'!AS50)-1)*100,0)</f>
        <v>1.9984014443252818E-13</v>
      </c>
      <c r="AT50" s="247">
        <f>IFERROR(((+'Sim_Dm_MIP(IxI)'!AT50/'MIP(IxI)_TFEVP'!AT50)-1)*100,0)</f>
        <v>-6.6613381477509392E-14</v>
      </c>
      <c r="AU50" s="247">
        <f>IFERROR(((+'Sim_Dm_MIP(IxI)'!AU50/'MIP(IxI)_TFEVP'!AU50)-1)*100,0)</f>
        <v>6.6613381477509392E-14</v>
      </c>
      <c r="AV50" s="247">
        <f>IFERROR(((+'Sim_Dm_MIP(IxI)'!AV50/'MIP(IxI)_TFEVP'!AV50)-1)*100,0)</f>
        <v>6.6613381477509392E-14</v>
      </c>
      <c r="AW50" s="247">
        <f>IFERROR(((+'Sim_Dm_MIP(IxI)'!AW50/'MIP(IxI)_TFEVP'!AW50)-1)*100,0)</f>
        <v>4.4408920985006262E-14</v>
      </c>
      <c r="AX50" s="247">
        <f>IFERROR(((+'Sim_Dm_MIP(IxI)'!AX50/'MIP(IxI)_TFEVP'!AX50)-1)*100,0)</f>
        <v>1.3322676295501878E-13</v>
      </c>
      <c r="AY50" s="247">
        <f>IFERROR(((+'Sim_Dm_MIP(IxI)'!AY50/'MIP(IxI)_TFEVP'!AY50)-1)*100,0)</f>
        <v>4.4408920985006262E-14</v>
      </c>
      <c r="AZ50" s="247">
        <f>IFERROR(((+'Sim_Dm_MIP(IxI)'!AZ50/'MIP(IxI)_TFEVP'!AZ50)-1)*100,0)</f>
        <v>1.3322676295501878E-13</v>
      </c>
      <c r="BA50" s="247">
        <f>IFERROR(((+'Sim_Dm_MIP(IxI)'!BA50/'MIP(IxI)_TFEVP'!BA50)-1)*100,0)</f>
        <v>5.5511151231257827E-13</v>
      </c>
      <c r="BB50" s="247">
        <f>IFERROR(((+'Sim_Dm_MIP(IxI)'!BB50/'MIP(IxI)_TFEVP'!BB50)-1)*100,0)</f>
        <v>-4.5519144009631418E-13</v>
      </c>
      <c r="BC50" s="247">
        <f>IFERROR(((+'Sim_Dm_MIP(IxI)'!BC50/'MIP(IxI)_TFEVP'!BC50)-1)*100,0)</f>
        <v>8.8817841970012523E-14</v>
      </c>
      <c r="BD50" s="247">
        <f>IFERROR(((+'Sim_Dm_MIP(IxI)'!BD50/'MIP(IxI)_TFEVP'!BD50)-1)*100,0)</f>
        <v>3.7747582837255322E-13</v>
      </c>
      <c r="BE50" s="247">
        <f>IFERROR(((+'Sim_Dm_MIP(IxI)'!BE50/'MIP(IxI)_TFEVP'!BE50)-1)*100,0)</f>
        <v>-2.2204460492503131E-14</v>
      </c>
      <c r="BF50" s="247">
        <f>IFERROR(((+'Sim_Dm_MIP(IxI)'!BF50/'MIP(IxI)_TFEVP'!BF50)-1)*100,0)</f>
        <v>6.6613381477509392E-14</v>
      </c>
      <c r="BG50" s="247">
        <f>IFERROR(((+'Sim_Dm_MIP(IxI)'!BG50/'MIP(IxI)_TFEVP'!BG50)-1)*100,0)</f>
        <v>1.3322676295501878E-13</v>
      </c>
      <c r="BH50" s="247">
        <f>IFERROR(((+'Sim_Dm_MIP(IxI)'!BH50/'MIP(IxI)_TFEVP'!BH50)-1)*100,0)</f>
        <v>2.2204460492503131E-14</v>
      </c>
      <c r="BI50" s="247">
        <f>IFERROR(((+'Sim_Dm_MIP(IxI)'!BI50/'MIP(IxI)_TFEVP'!BI50)-1)*100,0)</f>
        <v>-1.7763568394002505E-13</v>
      </c>
      <c r="BJ50" s="247">
        <f>IFERROR(((+'Sim_Dm_MIP(IxI)'!BJ50/'MIP(IxI)_TFEVP'!BJ50)-1)*100,0)</f>
        <v>6.6613381477509392E-14</v>
      </c>
      <c r="BK50" s="247">
        <f>IFERROR(((+'Sim_Dm_MIP(IxI)'!BK50/'MIP(IxI)_TFEVP'!BK50)-1)*100,0)</f>
        <v>2.2204460492503131E-13</v>
      </c>
      <c r="BL50" s="247">
        <f>IFERROR(((+'Sim_Dm_MIP(IxI)'!BL50/'MIP(IxI)_TFEVP'!BL50)-1)*100,0)</f>
        <v>0</v>
      </c>
      <c r="BM50" s="247">
        <f>IFERROR(((+'Sim_Dm_MIP(IxI)'!BM50/'MIP(IxI)_TFEVP'!BM50)-1)*100,0)</f>
        <v>2.2204460492503131E-13</v>
      </c>
      <c r="BN50" s="247">
        <f>IFERROR(((+'Sim_Dm_MIP(IxI)'!BN50/'MIP(IxI)_TFEVP'!BN50)-1)*100,0)</f>
        <v>-1.6653345369377348E-13</v>
      </c>
      <c r="BO50" s="247">
        <f>IFERROR(((+'Sim_Dm_MIP(IxI)'!BO50/'MIP(IxI)_TFEVP'!BO50)-1)*100,0)</f>
        <v>-2.9976021664879227E-13</v>
      </c>
      <c r="BP50" s="247">
        <f>IFERROR(((+'Sim_Dm_MIP(IxI)'!BP50/'MIP(IxI)_TFEVP'!BP50)-1)*100,0)</f>
        <v>6.6613381477509392E-14</v>
      </c>
      <c r="BQ50" s="247">
        <f>IFERROR(((+'Sim_Dm_MIP(IxI)'!BQ50/'MIP(IxI)_TFEVP'!BQ50)-1)*100,0)</f>
        <v>4.4408920985006262E-14</v>
      </c>
      <c r="BR50" s="247">
        <f>IFERROR(((+'Sim_Dm_MIP(IxI)'!BR50/'MIP(IxI)_TFEVP'!BR50)-1)*100,0)</f>
        <v>1.5543122344752192E-13</v>
      </c>
      <c r="BS50" s="247">
        <f>IFERROR(((+'Sim_Dm_MIP(IxI)'!BS50/'MIP(IxI)_TFEVP'!BS50)-1)*100,0)</f>
        <v>6.4392935428259079E-13</v>
      </c>
      <c r="BT50" s="247">
        <f>IFERROR(((+'Sim_Dm_MIP(IxI)'!BT50/'MIP(IxI)_TFEVP'!BT50)-1)*100,0)</f>
        <v>-7.7715611723760958E-14</v>
      </c>
      <c r="BU50" s="247">
        <f>IFERROR(((+'Sim_Dm_MIP(IxI)'!BU50/'MIP(IxI)_TFEVP'!BU50)-1)*100,0)</f>
        <v>4.6629367034256575E-13</v>
      </c>
      <c r="BV50" s="247">
        <f>IFERROR(((+'Sim_Dm_MIP(IxI)'!BV50/'MIP(IxI)_TFEVP'!BV50)-1)*100,0)</f>
        <v>-4.4408920985006262E-14</v>
      </c>
      <c r="BW50" s="247">
        <f>IFERROR(((+'Sim_Dm_MIP(IxI)'!BW50/'MIP(IxI)_TFEVP'!BW50)-1)*100,0)</f>
        <v>-9.9920072216264089E-14</v>
      </c>
      <c r="BX50" s="247">
        <f>IFERROR(((+'Sim_Dm_MIP(IxI)'!BX50/'MIP(IxI)_TFEVP'!BX50)-1)*100,0)</f>
        <v>1.1102230246251565E-13</v>
      </c>
      <c r="BY50" s="247">
        <f>IFERROR(((+'Sim_Dm_MIP(IxI)'!BY50/'MIP(IxI)_TFEVP'!BY50)-1)*100,0)</f>
        <v>-1.2212453270876722E-13</v>
      </c>
      <c r="BZ50" s="247">
        <f>IFERROR(((+'Sim_Dm_MIP(IxI)'!BZ50/'MIP(IxI)_TFEVP'!BZ50)-1)*100,0)</f>
        <v>-3.3306690738754696E-14</v>
      </c>
      <c r="CA50" s="265">
        <f>IFERROR(((+'Sim_Dm_MIP(IxI)'!CA50/'MIP(IxI)_TFEVP'!CA50)-1)*100,0)</f>
        <v>0</v>
      </c>
      <c r="CB50" s="256">
        <f>IFERROR(((+'Sim_Dm_MIP(IxI)'!CB50/'MIP(IxI)_TFEVP'!CB50)-1)*100,0)</f>
        <v>2.2204460492503131E-14</v>
      </c>
      <c r="CC50" s="246">
        <f>IFERROR(((+'Sim_Dm_MIP(IxI)'!CC50/'MIP(IxI)_TFEVP'!CC50)-1)*100,0)</f>
        <v>0</v>
      </c>
      <c r="CD50" s="247">
        <f>IFERROR(((+'Sim_Dm_MIP(IxI)'!CD50/'MIP(IxI)_TFEVP'!CD50)-1)*100,0)</f>
        <v>0</v>
      </c>
      <c r="CE50" s="247">
        <f>IFERROR(((+'Sim_Dm_MIP(IxI)'!CE50/'MIP(IxI)_TFEVP'!CE50)-1)*100,0)</f>
        <v>0</v>
      </c>
      <c r="CF50" s="247">
        <f>IFERROR(((+'Sim_Dm_MIP(IxI)'!CF50/'MIP(IxI)_TFEVP'!CF50)-1)*100,0)</f>
        <v>0</v>
      </c>
      <c r="CG50" s="247">
        <f>IFERROR(((+'Sim_Dm_MIP(IxI)'!CG50/'MIP(IxI)_TFEVP'!CG50)-1)*100,0)</f>
        <v>0</v>
      </c>
      <c r="CH50" s="248">
        <f>IFERROR(((+'Sim_Dm_MIP(IxI)'!CH50/'MIP(IxI)_TFEVP'!CH50)-1)*100,0)</f>
        <v>0</v>
      </c>
      <c r="CI50" s="279">
        <f>IFERROR(((+'Sim_Dm_MIP(IxI)'!CI50/'MIP(IxI)_TFEVP'!CI50)-1)*100,0)</f>
        <v>2.2204460492503131E-14</v>
      </c>
    </row>
    <row r="51" spans="1:87" ht="19.5" x14ac:dyDescent="0.25">
      <c r="A51" s="30"/>
      <c r="B51" s="42" t="s">
        <v>42</v>
      </c>
      <c r="C51" s="43" t="s">
        <v>153</v>
      </c>
      <c r="D51" s="246">
        <f>IFERROR(((+'Sim_Dm_MIP(IxI)'!D51/'MIP(IxI)_TFEVP'!D51)-1)*100,0)</f>
        <v>4.4408920985006262E-14</v>
      </c>
      <c r="E51" s="247">
        <f>IFERROR(((+'Sim_Dm_MIP(IxI)'!E51/'MIP(IxI)_TFEVP'!E51)-1)*100,0)</f>
        <v>4.4408920985006262E-14</v>
      </c>
      <c r="F51" s="247">
        <f>IFERROR(((+'Sim_Dm_MIP(IxI)'!F51/'MIP(IxI)_TFEVP'!F51)-1)*100,0)</f>
        <v>8.8817841970012523E-14</v>
      </c>
      <c r="G51" s="247">
        <f>IFERROR(((+'Sim_Dm_MIP(IxI)'!G51/'MIP(IxI)_TFEVP'!G51)-1)*100,0)</f>
        <v>-3.3306690738754696E-14</v>
      </c>
      <c r="H51" s="247">
        <f>IFERROR(((+'Sim_Dm_MIP(IxI)'!H51/'MIP(IxI)_TFEVP'!H51)-1)*100,0)</f>
        <v>8.8817841970012523E-14</v>
      </c>
      <c r="I51" s="247">
        <f>IFERROR(((+'Sim_Dm_MIP(IxI)'!I51/'MIP(IxI)_TFEVP'!I51)-1)*100,0)</f>
        <v>-3.3306690738754696E-13</v>
      </c>
      <c r="J51" s="247">
        <f>IFERROR(((+'Sim_Dm_MIP(IxI)'!J51/'MIP(IxI)_TFEVP'!J51)-1)*100,0)</f>
        <v>7.3274719625260332E-13</v>
      </c>
      <c r="K51" s="247">
        <f>IFERROR(((+'Sim_Dm_MIP(IxI)'!K51/'MIP(IxI)_TFEVP'!K51)-1)*100,0)</f>
        <v>-5.3290705182007514E-13</v>
      </c>
      <c r="L51" s="247">
        <f>IFERROR(((+'Sim_Dm_MIP(IxI)'!L51/'MIP(IxI)_TFEVP'!L51)-1)*100,0)</f>
        <v>-2.2204460492503131E-14</v>
      </c>
      <c r="M51" s="247">
        <f>IFERROR(((+'Sim_Dm_MIP(IxI)'!M51/'MIP(IxI)_TFEVP'!M51)-1)*100,0)</f>
        <v>-3.6637359812630166E-13</v>
      </c>
      <c r="N51" s="247">
        <f>IFERROR(((+'Sim_Dm_MIP(IxI)'!N51/'MIP(IxI)_TFEVP'!N51)-1)*100,0)</f>
        <v>1.9984014443252818E-13</v>
      </c>
      <c r="O51" s="247">
        <f>IFERROR(((+'Sim_Dm_MIP(IxI)'!O51/'MIP(IxI)_TFEVP'!O51)-1)*100,0)</f>
        <v>-4.4408920985006262E-14</v>
      </c>
      <c r="P51" s="247">
        <f>IFERROR(((+'Sim_Dm_MIP(IxI)'!P51/'MIP(IxI)_TFEVP'!P51)-1)*100,0)</f>
        <v>-6.6613381477509392E-14</v>
      </c>
      <c r="Q51" s="247">
        <f>IFERROR(((+'Sim_Dm_MIP(IxI)'!Q51/'MIP(IxI)_TFEVP'!Q51)-1)*100,0)</f>
        <v>3.3306690738754696E-13</v>
      </c>
      <c r="R51" s="247">
        <f>IFERROR(((+'Sim_Dm_MIP(IxI)'!R51/'MIP(IxI)_TFEVP'!R51)-1)*100,0)</f>
        <v>4.4408920985006262E-14</v>
      </c>
      <c r="S51" s="247">
        <f>IFERROR(((+'Sim_Dm_MIP(IxI)'!S51/'MIP(IxI)_TFEVP'!S51)-1)*100,0)</f>
        <v>-1.7763568394002505E-13</v>
      </c>
      <c r="T51" s="247">
        <f>IFERROR(((+'Sim_Dm_MIP(IxI)'!T51/'MIP(IxI)_TFEVP'!T51)-1)*100,0)</f>
        <v>-6.6613381477509392E-14</v>
      </c>
      <c r="U51" s="247">
        <f>IFERROR(((+'Sim_Dm_MIP(IxI)'!U51/'MIP(IxI)_TFEVP'!U51)-1)*100,0)</f>
        <v>2.2204460492503131E-13</v>
      </c>
      <c r="V51" s="247">
        <f>IFERROR(((+'Sim_Dm_MIP(IxI)'!V51/'MIP(IxI)_TFEVP'!V51)-1)*100,0)</f>
        <v>-7.1054273576010019E-13</v>
      </c>
      <c r="W51" s="247">
        <f>IFERROR(((+'Sim_Dm_MIP(IxI)'!W51/'MIP(IxI)_TFEVP'!W51)-1)*100,0)</f>
        <v>4.2188474935755949E-13</v>
      </c>
      <c r="X51" s="247">
        <f>IFERROR(((+'Sim_Dm_MIP(IxI)'!X51/'MIP(IxI)_TFEVP'!X51)-1)*100,0)</f>
        <v>-1.7763568394002505E-13</v>
      </c>
      <c r="Y51" s="247">
        <f>IFERROR(((+'Sim_Dm_MIP(IxI)'!Y51/'MIP(IxI)_TFEVP'!Y51)-1)*100,0)</f>
        <v>-7.2164496600635175E-13</v>
      </c>
      <c r="Z51" s="247">
        <f>IFERROR(((+'Sim_Dm_MIP(IxI)'!Z51/'MIP(IxI)_TFEVP'!Z51)-1)*100,0)</f>
        <v>2.4424906541753444E-13</v>
      </c>
      <c r="AA51" s="247">
        <f>IFERROR(((+'Sim_Dm_MIP(IxI)'!AA51/'MIP(IxI)_TFEVP'!AA51)-1)*100,0)</f>
        <v>-2.9976021664879227E-13</v>
      </c>
      <c r="AB51" s="247">
        <f>IFERROR(((+'Sim_Dm_MIP(IxI)'!AB51/'MIP(IxI)_TFEVP'!AB51)-1)*100,0)</f>
        <v>0</v>
      </c>
      <c r="AC51" s="247">
        <f>IFERROR(((+'Sim_Dm_MIP(IxI)'!AC51/'MIP(IxI)_TFEVP'!AC51)-1)*100,0)</f>
        <v>-1.2212453270876722E-13</v>
      </c>
      <c r="AD51" s="247">
        <f>IFERROR(((+'Sim_Dm_MIP(IxI)'!AD51/'MIP(IxI)_TFEVP'!AD51)-1)*100,0)</f>
        <v>1.3322676295501878E-13</v>
      </c>
      <c r="AE51" s="247">
        <f>IFERROR(((+'Sim_Dm_MIP(IxI)'!AE51/'MIP(IxI)_TFEVP'!AE51)-1)*100,0)</f>
        <v>-1.3322676295501878E-13</v>
      </c>
      <c r="AF51" s="247">
        <f>IFERROR(((+'Sim_Dm_MIP(IxI)'!AF51/'MIP(IxI)_TFEVP'!AF51)-1)*100,0)</f>
        <v>1.5543122344752192E-13</v>
      </c>
      <c r="AG51" s="247">
        <f>IFERROR(((+'Sim_Dm_MIP(IxI)'!AG51/'MIP(IxI)_TFEVP'!AG51)-1)*100,0)</f>
        <v>-6.5503158452884236E-13</v>
      </c>
      <c r="AH51" s="247">
        <f>IFERROR(((+'Sim_Dm_MIP(IxI)'!AH51/'MIP(IxI)_TFEVP'!AH51)-1)*100,0)</f>
        <v>1.5543122344752192E-13</v>
      </c>
      <c r="AI51" s="247">
        <f>IFERROR(((+'Sim_Dm_MIP(IxI)'!AI51/'MIP(IxI)_TFEVP'!AI51)-1)*100,0)</f>
        <v>-5.5511151231257827E-14</v>
      </c>
      <c r="AJ51" s="247">
        <f>IFERROR(((+'Sim_Dm_MIP(IxI)'!AJ51/'MIP(IxI)_TFEVP'!AJ51)-1)*100,0)</f>
        <v>0</v>
      </c>
      <c r="AK51" s="247">
        <f>IFERROR(((+'Sim_Dm_MIP(IxI)'!AK51/'MIP(IxI)_TFEVP'!AK51)-1)*100,0)</f>
        <v>-7.7715611723760958E-14</v>
      </c>
      <c r="AL51" s="247">
        <f>IFERROR(((+'Sim_Dm_MIP(IxI)'!AL51/'MIP(IxI)_TFEVP'!AL51)-1)*100,0)</f>
        <v>2.4424906541753444E-13</v>
      </c>
      <c r="AM51" s="247">
        <f>IFERROR(((+'Sim_Dm_MIP(IxI)'!AM51/'MIP(IxI)_TFEVP'!AM51)-1)*100,0)</f>
        <v>-3.3306690738754696E-14</v>
      </c>
      <c r="AN51" s="247">
        <f>IFERROR(((+'Sim_Dm_MIP(IxI)'!AN51/'MIP(IxI)_TFEVP'!AN51)-1)*100,0)</f>
        <v>-7.7715611723760958E-14</v>
      </c>
      <c r="AO51" s="247">
        <f>IFERROR(((+'Sim_Dm_MIP(IxI)'!AO51/'MIP(IxI)_TFEVP'!AO51)-1)*100,0)</f>
        <v>5.1070259132757201E-13</v>
      </c>
      <c r="AP51" s="247">
        <f>IFERROR(((+'Sim_Dm_MIP(IxI)'!AP51/'MIP(IxI)_TFEVP'!AP51)-1)*100,0)</f>
        <v>6.4392935428259079E-13</v>
      </c>
      <c r="AQ51" s="247">
        <f>IFERROR(((+'Sim_Dm_MIP(IxI)'!AQ51/'MIP(IxI)_TFEVP'!AQ51)-1)*100,0)</f>
        <v>-2.2204460492503131E-13</v>
      </c>
      <c r="AR51" s="247">
        <f>IFERROR(((+'Sim_Dm_MIP(IxI)'!AR51/'MIP(IxI)_TFEVP'!AR51)-1)*100,0)</f>
        <v>1.3322676295501878E-13</v>
      </c>
      <c r="AS51" s="247">
        <f>IFERROR(((+'Sim_Dm_MIP(IxI)'!AS51/'MIP(IxI)_TFEVP'!AS51)-1)*100,0)</f>
        <v>2.2204460492503131E-13</v>
      </c>
      <c r="AT51" s="247">
        <f>IFERROR(((+'Sim_Dm_MIP(IxI)'!AT51/'MIP(IxI)_TFEVP'!AT51)-1)*100,0)</f>
        <v>-1.1102230246251565E-13</v>
      </c>
      <c r="AU51" s="247">
        <f>IFERROR(((+'Sim_Dm_MIP(IxI)'!AU51/'MIP(IxI)_TFEVP'!AU51)-1)*100,0)</f>
        <v>3.9968028886505635E-13</v>
      </c>
      <c r="AV51" s="247">
        <f>IFERROR(((+'Sim_Dm_MIP(IxI)'!AV51/'MIP(IxI)_TFEVP'!AV51)-1)*100,0)</f>
        <v>8.8817841970012523E-14</v>
      </c>
      <c r="AW51" s="247">
        <f>IFERROR(((+'Sim_Dm_MIP(IxI)'!AW51/'MIP(IxI)_TFEVP'!AW51)-1)*100,0)</f>
        <v>4.6629367034256575E-13</v>
      </c>
      <c r="AX51" s="247">
        <f>IFERROR(((+'Sim_Dm_MIP(IxI)'!AX51/'MIP(IxI)_TFEVP'!AX51)-1)*100,0)</f>
        <v>3.7747582837255322E-13</v>
      </c>
      <c r="AY51" s="247">
        <f>IFERROR(((+'Sim_Dm_MIP(IxI)'!AY51/'MIP(IxI)_TFEVP'!AY51)-1)*100,0)</f>
        <v>-1.1102230246251565E-14</v>
      </c>
      <c r="AZ51" s="247">
        <f>IFERROR(((+'Sim_Dm_MIP(IxI)'!AZ51/'MIP(IxI)_TFEVP'!AZ51)-1)*100,0)</f>
        <v>0</v>
      </c>
      <c r="BA51" s="247">
        <f>IFERROR(((+'Sim_Dm_MIP(IxI)'!BA51/'MIP(IxI)_TFEVP'!BA51)-1)*100,0)</f>
        <v>4.4408920985006262E-13</v>
      </c>
      <c r="BB51" s="247">
        <f>IFERROR(((+'Sim_Dm_MIP(IxI)'!BB51/'MIP(IxI)_TFEVP'!BB51)-1)*100,0)</f>
        <v>-6.3282712403633923E-13</v>
      </c>
      <c r="BC51" s="247">
        <f>IFERROR(((+'Sim_Dm_MIP(IxI)'!BC51/'MIP(IxI)_TFEVP'!BC51)-1)*100,0)</f>
        <v>-3.3306690738754696E-13</v>
      </c>
      <c r="BD51" s="247">
        <f>IFERROR(((+'Sim_Dm_MIP(IxI)'!BD51/'MIP(IxI)_TFEVP'!BD51)-1)*100,0)</f>
        <v>-8.8817841970012523E-14</v>
      </c>
      <c r="BE51" s="247">
        <f>IFERROR(((+'Sim_Dm_MIP(IxI)'!BE51/'MIP(IxI)_TFEVP'!BE51)-1)*100,0)</f>
        <v>-2.2204460492503131E-14</v>
      </c>
      <c r="BF51" s="247">
        <f>IFERROR(((+'Sim_Dm_MIP(IxI)'!BF51/'MIP(IxI)_TFEVP'!BF51)-1)*100,0)</f>
        <v>-4.4408920985006262E-14</v>
      </c>
      <c r="BG51" s="247">
        <f>IFERROR(((+'Sim_Dm_MIP(IxI)'!BG51/'MIP(IxI)_TFEVP'!BG51)-1)*100,0)</f>
        <v>-2.55351295663786E-13</v>
      </c>
      <c r="BH51" s="247">
        <f>IFERROR(((+'Sim_Dm_MIP(IxI)'!BH51/'MIP(IxI)_TFEVP'!BH51)-1)*100,0)</f>
        <v>-5.5511151231257827E-14</v>
      </c>
      <c r="BI51" s="247">
        <f>IFERROR(((+'Sim_Dm_MIP(IxI)'!BI51/'MIP(IxI)_TFEVP'!BI51)-1)*100,0)</f>
        <v>8.8817841970012523E-14</v>
      </c>
      <c r="BJ51" s="247">
        <f>IFERROR(((+'Sim_Dm_MIP(IxI)'!BJ51/'MIP(IxI)_TFEVP'!BJ51)-1)*100,0)</f>
        <v>-4.2188474935755949E-13</v>
      </c>
      <c r="BK51" s="247">
        <f>IFERROR(((+'Sim_Dm_MIP(IxI)'!BK51/'MIP(IxI)_TFEVP'!BK51)-1)*100,0)</f>
        <v>2.6645352591003757E-13</v>
      </c>
      <c r="BL51" s="247">
        <f>IFERROR(((+'Sim_Dm_MIP(IxI)'!BL51/'MIP(IxI)_TFEVP'!BL51)-1)*100,0)</f>
        <v>3.1086244689504383E-13</v>
      </c>
      <c r="BM51" s="247">
        <f>IFERROR(((+'Sim_Dm_MIP(IxI)'!BM51/'MIP(IxI)_TFEVP'!BM51)-1)*100,0)</f>
        <v>2.2204460492503131E-13</v>
      </c>
      <c r="BN51" s="247">
        <f>IFERROR(((+'Sim_Dm_MIP(IxI)'!BN51/'MIP(IxI)_TFEVP'!BN51)-1)*100,0)</f>
        <v>-3.8857805861880479E-13</v>
      </c>
      <c r="BO51" s="247">
        <f>IFERROR(((+'Sim_Dm_MIP(IxI)'!BO51/'MIP(IxI)_TFEVP'!BO51)-1)*100,0)</f>
        <v>-1.5543122344752192E-13</v>
      </c>
      <c r="BP51" s="247">
        <f>IFERROR(((+'Sim_Dm_MIP(IxI)'!BP51/'MIP(IxI)_TFEVP'!BP51)-1)*100,0)</f>
        <v>-2.3314683517128287E-13</v>
      </c>
      <c r="BQ51" s="247">
        <f>IFERROR(((+'Sim_Dm_MIP(IxI)'!BQ51/'MIP(IxI)_TFEVP'!BQ51)-1)*100,0)</f>
        <v>-8.8817841970012523E-14</v>
      </c>
      <c r="BR51" s="247">
        <f>IFERROR(((+'Sim_Dm_MIP(IxI)'!BR51/'MIP(IxI)_TFEVP'!BR51)-1)*100,0)</f>
        <v>-3.3306690738754696E-14</v>
      </c>
      <c r="BS51" s="247">
        <f>IFERROR(((+'Sim_Dm_MIP(IxI)'!BS51/'MIP(IxI)_TFEVP'!BS51)-1)*100,0)</f>
        <v>4.8849813083506888E-13</v>
      </c>
      <c r="BT51" s="247">
        <f>IFERROR(((+'Sim_Dm_MIP(IxI)'!BT51/'MIP(IxI)_TFEVP'!BT51)-1)*100,0)</f>
        <v>8.8817841970012523E-14</v>
      </c>
      <c r="BU51" s="247">
        <f>IFERROR(((+'Sim_Dm_MIP(IxI)'!BU51/'MIP(IxI)_TFEVP'!BU51)-1)*100,0)</f>
        <v>1.3322676295501878E-13</v>
      </c>
      <c r="BV51" s="247">
        <f>IFERROR(((+'Sim_Dm_MIP(IxI)'!BV51/'MIP(IxI)_TFEVP'!BV51)-1)*100,0)</f>
        <v>2.886579864025407E-13</v>
      </c>
      <c r="BW51" s="247">
        <f>IFERROR(((+'Sim_Dm_MIP(IxI)'!BW51/'MIP(IxI)_TFEVP'!BW51)-1)*100,0)</f>
        <v>-3.1086244689504383E-13</v>
      </c>
      <c r="BX51" s="247">
        <f>IFERROR(((+'Sim_Dm_MIP(IxI)'!BX51/'MIP(IxI)_TFEVP'!BX51)-1)*100,0)</f>
        <v>-1.1102230246251565E-14</v>
      </c>
      <c r="BY51" s="247">
        <f>IFERROR(((+'Sim_Dm_MIP(IxI)'!BY51/'MIP(IxI)_TFEVP'!BY51)-1)*100,0)</f>
        <v>1.3322676295501878E-13</v>
      </c>
      <c r="BZ51" s="247">
        <f>IFERROR(((+'Sim_Dm_MIP(IxI)'!BZ51/'MIP(IxI)_TFEVP'!BZ51)-1)*100,0)</f>
        <v>3.3306690738754696E-13</v>
      </c>
      <c r="CA51" s="265">
        <f>IFERROR(((+'Sim_Dm_MIP(IxI)'!CA51/'MIP(IxI)_TFEVP'!CA51)-1)*100,0)</f>
        <v>0</v>
      </c>
      <c r="CB51" s="256">
        <f>IFERROR(((+'Sim_Dm_MIP(IxI)'!CB51/'MIP(IxI)_TFEVP'!CB51)-1)*100,0)</f>
        <v>1.3322676295501878E-13</v>
      </c>
      <c r="CC51" s="246">
        <f>IFERROR(((+'Sim_Dm_MIP(IxI)'!CC51/'MIP(IxI)_TFEVP'!CC51)-1)*100,0)</f>
        <v>0</v>
      </c>
      <c r="CD51" s="247">
        <f>IFERROR(((+'Sim_Dm_MIP(IxI)'!CD51/'MIP(IxI)_TFEVP'!CD51)-1)*100,0)</f>
        <v>0</v>
      </c>
      <c r="CE51" s="247">
        <f>IFERROR(((+'Sim_Dm_MIP(IxI)'!CE51/'MIP(IxI)_TFEVP'!CE51)-1)*100,0)</f>
        <v>0</v>
      </c>
      <c r="CF51" s="247">
        <f>IFERROR(((+'Sim_Dm_MIP(IxI)'!CF51/'MIP(IxI)_TFEVP'!CF51)-1)*100,0)</f>
        <v>0</v>
      </c>
      <c r="CG51" s="247">
        <f>IFERROR(((+'Sim_Dm_MIP(IxI)'!CG51/'MIP(IxI)_TFEVP'!CG51)-1)*100,0)</f>
        <v>0</v>
      </c>
      <c r="CH51" s="248">
        <f>IFERROR(((+'Sim_Dm_MIP(IxI)'!CH51/'MIP(IxI)_TFEVP'!CH51)-1)*100,0)</f>
        <v>0</v>
      </c>
      <c r="CI51" s="279">
        <f>IFERROR(((+'Sim_Dm_MIP(IxI)'!CI51/'MIP(IxI)_TFEVP'!CI51)-1)*100,0)</f>
        <v>2.2204460492503131E-14</v>
      </c>
    </row>
    <row r="52" spans="1:87" ht="19.5" x14ac:dyDescent="0.25">
      <c r="A52" s="30"/>
      <c r="B52" s="42" t="s">
        <v>43</v>
      </c>
      <c r="C52" s="43" t="s">
        <v>154</v>
      </c>
      <c r="D52" s="246">
        <f>IFERROR(((+'Sim_Dm_MIP(IxI)'!D52/'MIP(IxI)_TFEVP'!D52)-1)*100,0)</f>
        <v>-9.9920072216264089E-14</v>
      </c>
      <c r="E52" s="247">
        <f>IFERROR(((+'Sim_Dm_MIP(IxI)'!E52/'MIP(IxI)_TFEVP'!E52)-1)*100,0)</f>
        <v>8.8817841970012523E-14</v>
      </c>
      <c r="F52" s="247">
        <f>IFERROR(((+'Sim_Dm_MIP(IxI)'!F52/'MIP(IxI)_TFEVP'!F52)-1)*100,0)</f>
        <v>-5.9952043329758453E-13</v>
      </c>
      <c r="G52" s="247">
        <f>IFERROR(((+'Sim_Dm_MIP(IxI)'!G52/'MIP(IxI)_TFEVP'!G52)-1)*100,0)</f>
        <v>2.4424906541753444E-13</v>
      </c>
      <c r="H52" s="247">
        <f>IFERROR(((+'Sim_Dm_MIP(IxI)'!H52/'MIP(IxI)_TFEVP'!H52)-1)*100,0)</f>
        <v>1.5543122344752192E-13</v>
      </c>
      <c r="I52" s="247">
        <f>IFERROR(((+'Sim_Dm_MIP(IxI)'!I52/'MIP(IxI)_TFEVP'!I52)-1)*100,0)</f>
        <v>-3.5527136788005009E-13</v>
      </c>
      <c r="J52" s="247">
        <f>IFERROR(((+'Sim_Dm_MIP(IxI)'!J52/'MIP(IxI)_TFEVP'!J52)-1)*100,0)</f>
        <v>2.4424906541753444E-13</v>
      </c>
      <c r="K52" s="247">
        <f>IFERROR(((+'Sim_Dm_MIP(IxI)'!K52/'MIP(IxI)_TFEVP'!K52)-1)*100,0)</f>
        <v>0</v>
      </c>
      <c r="L52" s="247">
        <f>IFERROR(((+'Sim_Dm_MIP(IxI)'!L52/'MIP(IxI)_TFEVP'!L52)-1)*100,0)</f>
        <v>1.7763568394002505E-13</v>
      </c>
      <c r="M52" s="247">
        <f>IFERROR(((+'Sim_Dm_MIP(IxI)'!M52/'MIP(IxI)_TFEVP'!M52)-1)*100,0)</f>
        <v>-1.9984014443252818E-13</v>
      </c>
      <c r="N52" s="247">
        <f>IFERROR(((+'Sim_Dm_MIP(IxI)'!N52/'MIP(IxI)_TFEVP'!N52)-1)*100,0)</f>
        <v>1.9984014443252818E-13</v>
      </c>
      <c r="O52" s="247">
        <f>IFERROR(((+'Sim_Dm_MIP(IxI)'!O52/'MIP(IxI)_TFEVP'!O52)-1)*100,0)</f>
        <v>2.886579864025407E-13</v>
      </c>
      <c r="P52" s="247">
        <f>IFERROR(((+'Sim_Dm_MIP(IxI)'!P52/'MIP(IxI)_TFEVP'!P52)-1)*100,0)</f>
        <v>1.3322676295501878E-13</v>
      </c>
      <c r="Q52" s="247">
        <f>IFERROR(((+'Sim_Dm_MIP(IxI)'!Q52/'MIP(IxI)_TFEVP'!Q52)-1)*100,0)</f>
        <v>3.3306690738754696E-13</v>
      </c>
      <c r="R52" s="247">
        <f>IFERROR(((+'Sim_Dm_MIP(IxI)'!R52/'MIP(IxI)_TFEVP'!R52)-1)*100,0)</f>
        <v>1.1102230246251565E-13</v>
      </c>
      <c r="S52" s="247">
        <f>IFERROR(((+'Sim_Dm_MIP(IxI)'!S52/'MIP(IxI)_TFEVP'!S52)-1)*100,0)</f>
        <v>4.4408920985006262E-14</v>
      </c>
      <c r="T52" s="247">
        <f>IFERROR(((+'Sim_Dm_MIP(IxI)'!T52/'MIP(IxI)_TFEVP'!T52)-1)*100,0)</f>
        <v>-2.886579864025407E-13</v>
      </c>
      <c r="U52" s="247">
        <f>IFERROR(((+'Sim_Dm_MIP(IxI)'!U52/'MIP(IxI)_TFEVP'!U52)-1)*100,0)</f>
        <v>2.2204460492503131E-13</v>
      </c>
      <c r="V52" s="247">
        <f>IFERROR(((+'Sim_Dm_MIP(IxI)'!V52/'MIP(IxI)_TFEVP'!V52)-1)*100,0)</f>
        <v>-3.3306690738754696E-13</v>
      </c>
      <c r="W52" s="247">
        <f>IFERROR(((+'Sim_Dm_MIP(IxI)'!W52/'MIP(IxI)_TFEVP'!W52)-1)*100,0)</f>
        <v>6.6613381477509392E-13</v>
      </c>
      <c r="X52" s="247">
        <f>IFERROR(((+'Sim_Dm_MIP(IxI)'!X52/'MIP(IxI)_TFEVP'!X52)-1)*100,0)</f>
        <v>4.4408920985006262E-14</v>
      </c>
      <c r="Y52" s="247">
        <f>IFERROR(((+'Sim_Dm_MIP(IxI)'!Y52/'MIP(IxI)_TFEVP'!Y52)-1)*100,0)</f>
        <v>-7.4384942649885488E-13</v>
      </c>
      <c r="Z52" s="247">
        <f>IFERROR(((+'Sim_Dm_MIP(IxI)'!Z52/'MIP(IxI)_TFEVP'!Z52)-1)*100,0)</f>
        <v>2.4424906541753444E-13</v>
      </c>
      <c r="AA52" s="247">
        <f>IFERROR(((+'Sim_Dm_MIP(IxI)'!AA52/'MIP(IxI)_TFEVP'!AA52)-1)*100,0)</f>
        <v>3.1086244689504383E-13</v>
      </c>
      <c r="AB52" s="247">
        <f>IFERROR(((+'Sim_Dm_MIP(IxI)'!AB52/'MIP(IxI)_TFEVP'!AB52)-1)*100,0)</f>
        <v>-1.5543122344752192E-13</v>
      </c>
      <c r="AC52" s="247">
        <f>IFERROR(((+'Sim_Dm_MIP(IxI)'!AC52/'MIP(IxI)_TFEVP'!AC52)-1)*100,0)</f>
        <v>4.2188474935755949E-13</v>
      </c>
      <c r="AD52" s="247">
        <f>IFERROR(((+'Sim_Dm_MIP(IxI)'!AD52/'MIP(IxI)_TFEVP'!AD52)-1)*100,0)</f>
        <v>8.8817841970012523E-14</v>
      </c>
      <c r="AE52" s="247">
        <f>IFERROR(((+'Sim_Dm_MIP(IxI)'!AE52/'MIP(IxI)_TFEVP'!AE52)-1)*100,0)</f>
        <v>1.1102230246251565E-13</v>
      </c>
      <c r="AF52" s="247">
        <f>IFERROR(((+'Sim_Dm_MIP(IxI)'!AF52/'MIP(IxI)_TFEVP'!AF52)-1)*100,0)</f>
        <v>-8.8817841970012523E-14</v>
      </c>
      <c r="AG52" s="247">
        <f>IFERROR(((+'Sim_Dm_MIP(IxI)'!AG52/'MIP(IxI)_TFEVP'!AG52)-1)*100,0)</f>
        <v>-5.773159728050814E-13</v>
      </c>
      <c r="AH52" s="247">
        <f>IFERROR(((+'Sim_Dm_MIP(IxI)'!AH52/'MIP(IxI)_TFEVP'!AH52)-1)*100,0)</f>
        <v>-2.3314683517128287E-13</v>
      </c>
      <c r="AI52" s="247">
        <f>IFERROR(((+'Sim_Dm_MIP(IxI)'!AI52/'MIP(IxI)_TFEVP'!AI52)-1)*100,0)</f>
        <v>1.5543122344752192E-13</v>
      </c>
      <c r="AJ52" s="247">
        <f>IFERROR(((+'Sim_Dm_MIP(IxI)'!AJ52/'MIP(IxI)_TFEVP'!AJ52)-1)*100,0)</f>
        <v>0</v>
      </c>
      <c r="AK52" s="247">
        <f>IFERROR(((+'Sim_Dm_MIP(IxI)'!AK52/'MIP(IxI)_TFEVP'!AK52)-1)*100,0)</f>
        <v>4.4408920985006262E-14</v>
      </c>
      <c r="AL52" s="247">
        <f>IFERROR(((+'Sim_Dm_MIP(IxI)'!AL52/'MIP(IxI)_TFEVP'!AL52)-1)*100,0)</f>
        <v>-1.3322676295501878E-13</v>
      </c>
      <c r="AM52" s="247">
        <f>IFERROR(((+'Sim_Dm_MIP(IxI)'!AM52/'MIP(IxI)_TFEVP'!AM52)-1)*100,0)</f>
        <v>1.7763568394002505E-13</v>
      </c>
      <c r="AN52" s="247">
        <f>IFERROR(((+'Sim_Dm_MIP(IxI)'!AN52/'MIP(IxI)_TFEVP'!AN52)-1)*100,0)</f>
        <v>-4.4408920985006262E-14</v>
      </c>
      <c r="AO52" s="247">
        <f>IFERROR(((+'Sim_Dm_MIP(IxI)'!AO52/'MIP(IxI)_TFEVP'!AO52)-1)*100,0)</f>
        <v>3.7747582837255322E-13</v>
      </c>
      <c r="AP52" s="247">
        <f>IFERROR(((+'Sim_Dm_MIP(IxI)'!AP52/'MIP(IxI)_TFEVP'!AP52)-1)*100,0)</f>
        <v>5.5511151231257827E-13</v>
      </c>
      <c r="AQ52" s="247">
        <f>IFERROR(((+'Sim_Dm_MIP(IxI)'!AQ52/'MIP(IxI)_TFEVP'!AQ52)-1)*100,0)</f>
        <v>-1.1102230246251565E-14</v>
      </c>
      <c r="AR52" s="247">
        <f>IFERROR(((+'Sim_Dm_MIP(IxI)'!AR52/'MIP(IxI)_TFEVP'!AR52)-1)*100,0)</f>
        <v>-4.4408920985006262E-14</v>
      </c>
      <c r="AS52" s="247">
        <f>IFERROR(((+'Sim_Dm_MIP(IxI)'!AS52/'MIP(IxI)_TFEVP'!AS52)-1)*100,0)</f>
        <v>2.2204460492503131E-13</v>
      </c>
      <c r="AT52" s="247">
        <f>IFERROR(((+'Sim_Dm_MIP(IxI)'!AT52/'MIP(IxI)_TFEVP'!AT52)-1)*100,0)</f>
        <v>-4.4408920985006262E-14</v>
      </c>
      <c r="AU52" s="247">
        <f>IFERROR(((+'Sim_Dm_MIP(IxI)'!AU52/'MIP(IxI)_TFEVP'!AU52)-1)*100,0)</f>
        <v>5.1070259132757201E-13</v>
      </c>
      <c r="AV52" s="247">
        <f>IFERROR(((+'Sim_Dm_MIP(IxI)'!AV52/'MIP(IxI)_TFEVP'!AV52)-1)*100,0)</f>
        <v>4.8849813083506888E-13</v>
      </c>
      <c r="AW52" s="247">
        <f>IFERROR(((+'Sim_Dm_MIP(IxI)'!AW52/'MIP(IxI)_TFEVP'!AW52)-1)*100,0)</f>
        <v>-1.5543122344752192E-13</v>
      </c>
      <c r="AX52" s="247">
        <f>IFERROR(((+'Sim_Dm_MIP(IxI)'!AX52/'MIP(IxI)_TFEVP'!AX52)-1)*100,0)</f>
        <v>1.1102230246251565E-13</v>
      </c>
      <c r="AY52" s="247">
        <f>IFERROR(((+'Sim_Dm_MIP(IxI)'!AY52/'MIP(IxI)_TFEVP'!AY52)-1)*100,0)</f>
        <v>4.4408920985006262E-14</v>
      </c>
      <c r="AZ52" s="247">
        <f>IFERROR(((+'Sim_Dm_MIP(IxI)'!AZ52/'MIP(IxI)_TFEVP'!AZ52)-1)*100,0)</f>
        <v>-2.2204460492503131E-14</v>
      </c>
      <c r="BA52" s="247">
        <f>IFERROR(((+'Sim_Dm_MIP(IxI)'!BA52/'MIP(IxI)_TFEVP'!BA52)-1)*100,0)</f>
        <v>7.5495165674510645E-13</v>
      </c>
      <c r="BB52" s="247">
        <f>IFERROR(((+'Sim_Dm_MIP(IxI)'!BB52/'MIP(IxI)_TFEVP'!BB52)-1)*100,0)</f>
        <v>-1.3322676295501878E-13</v>
      </c>
      <c r="BC52" s="247">
        <f>IFERROR(((+'Sim_Dm_MIP(IxI)'!BC52/'MIP(IxI)_TFEVP'!BC52)-1)*100,0)</f>
        <v>-2.1094237467877974E-13</v>
      </c>
      <c r="BD52" s="247">
        <f>IFERROR(((+'Sim_Dm_MIP(IxI)'!BD52/'MIP(IxI)_TFEVP'!BD52)-1)*100,0)</f>
        <v>8.8817841970012523E-14</v>
      </c>
      <c r="BE52" s="247">
        <f>IFERROR(((+'Sim_Dm_MIP(IxI)'!BE52/'MIP(IxI)_TFEVP'!BE52)-1)*100,0)</f>
        <v>1.9984014443252818E-13</v>
      </c>
      <c r="BF52" s="247">
        <f>IFERROR(((+'Sim_Dm_MIP(IxI)'!BF52/'MIP(IxI)_TFEVP'!BF52)-1)*100,0)</f>
        <v>-4.4408920985006262E-14</v>
      </c>
      <c r="BG52" s="247">
        <f>IFERROR(((+'Sim_Dm_MIP(IxI)'!BG52/'MIP(IxI)_TFEVP'!BG52)-1)*100,0)</f>
        <v>-3.4416913763379853E-13</v>
      </c>
      <c r="BH52" s="247">
        <f>IFERROR(((+'Sim_Dm_MIP(IxI)'!BH52/'MIP(IxI)_TFEVP'!BH52)-1)*100,0)</f>
        <v>6.6613381477509392E-14</v>
      </c>
      <c r="BI52" s="247">
        <f>IFERROR(((+'Sim_Dm_MIP(IxI)'!BI52/'MIP(IxI)_TFEVP'!BI52)-1)*100,0)</f>
        <v>-2.2204460492503131E-14</v>
      </c>
      <c r="BJ52" s="247">
        <f>IFERROR(((+'Sim_Dm_MIP(IxI)'!BJ52/'MIP(IxI)_TFEVP'!BJ52)-1)*100,0)</f>
        <v>-6.6613381477509392E-14</v>
      </c>
      <c r="BK52" s="247">
        <f>IFERROR(((+'Sim_Dm_MIP(IxI)'!BK52/'MIP(IxI)_TFEVP'!BK52)-1)*100,0)</f>
        <v>2.4424906541753444E-13</v>
      </c>
      <c r="BL52" s="247">
        <f>IFERROR(((+'Sim_Dm_MIP(IxI)'!BL52/'MIP(IxI)_TFEVP'!BL52)-1)*100,0)</f>
        <v>3.3306690738754696E-13</v>
      </c>
      <c r="BM52" s="247">
        <f>IFERROR(((+'Sim_Dm_MIP(IxI)'!BM52/'MIP(IxI)_TFEVP'!BM52)-1)*100,0)</f>
        <v>2.2204460492503131E-13</v>
      </c>
      <c r="BN52" s="247">
        <f>IFERROR(((+'Sim_Dm_MIP(IxI)'!BN52/'MIP(IxI)_TFEVP'!BN52)-1)*100,0)</f>
        <v>-4.1078251911130792E-13</v>
      </c>
      <c r="BO52" s="247">
        <f>IFERROR(((+'Sim_Dm_MIP(IxI)'!BO52/'MIP(IxI)_TFEVP'!BO52)-1)*100,0)</f>
        <v>-1.8873791418627661E-13</v>
      </c>
      <c r="BP52" s="247">
        <f>IFERROR(((+'Sim_Dm_MIP(IxI)'!BP52/'MIP(IxI)_TFEVP'!BP52)-1)*100,0)</f>
        <v>3.1086244689504383E-13</v>
      </c>
      <c r="BQ52" s="247">
        <f>IFERROR(((+'Sim_Dm_MIP(IxI)'!BQ52/'MIP(IxI)_TFEVP'!BQ52)-1)*100,0)</f>
        <v>-4.4408920985006262E-14</v>
      </c>
      <c r="BR52" s="247">
        <f>IFERROR(((+'Sim_Dm_MIP(IxI)'!BR52/'MIP(IxI)_TFEVP'!BR52)-1)*100,0)</f>
        <v>-2.1094237467877974E-13</v>
      </c>
      <c r="BS52" s="247">
        <f>IFERROR(((+'Sim_Dm_MIP(IxI)'!BS52/'MIP(IxI)_TFEVP'!BS52)-1)*100,0)</f>
        <v>5.1070259132757201E-13</v>
      </c>
      <c r="BT52" s="247">
        <f>IFERROR(((+'Sim_Dm_MIP(IxI)'!BT52/'MIP(IxI)_TFEVP'!BT52)-1)*100,0)</f>
        <v>-1.2212453270876722E-13</v>
      </c>
      <c r="BU52" s="247">
        <f>IFERROR(((+'Sim_Dm_MIP(IxI)'!BU52/'MIP(IxI)_TFEVP'!BU52)-1)*100,0)</f>
        <v>3.9968028886505635E-13</v>
      </c>
      <c r="BV52" s="247">
        <f>IFERROR(((+'Sim_Dm_MIP(IxI)'!BV52/'MIP(IxI)_TFEVP'!BV52)-1)*100,0)</f>
        <v>-1.3322676295501878E-13</v>
      </c>
      <c r="BW52" s="247">
        <f>IFERROR(((+'Sim_Dm_MIP(IxI)'!BW52/'MIP(IxI)_TFEVP'!BW52)-1)*100,0)</f>
        <v>-8.8817841970012523E-14</v>
      </c>
      <c r="BX52" s="247">
        <f>IFERROR(((+'Sim_Dm_MIP(IxI)'!BX52/'MIP(IxI)_TFEVP'!BX52)-1)*100,0)</f>
        <v>-8.8817841970012523E-14</v>
      </c>
      <c r="BY52" s="247">
        <f>IFERROR(((+'Sim_Dm_MIP(IxI)'!BY52/'MIP(IxI)_TFEVP'!BY52)-1)*100,0)</f>
        <v>-6.6613381477509392E-14</v>
      </c>
      <c r="BZ52" s="247">
        <f>IFERROR(((+'Sim_Dm_MIP(IxI)'!BZ52/'MIP(IxI)_TFEVP'!BZ52)-1)*100,0)</f>
        <v>6.6613381477509392E-14</v>
      </c>
      <c r="CA52" s="265">
        <f>IFERROR(((+'Sim_Dm_MIP(IxI)'!CA52/'MIP(IxI)_TFEVP'!CA52)-1)*100,0)</f>
        <v>0</v>
      </c>
      <c r="CB52" s="256">
        <f>IFERROR(((+'Sim_Dm_MIP(IxI)'!CB52/'MIP(IxI)_TFEVP'!CB52)-1)*100,0)</f>
        <v>-2.3314683517128287E-13</v>
      </c>
      <c r="CC52" s="246">
        <f>IFERROR(((+'Sim_Dm_MIP(IxI)'!CC52/'MIP(IxI)_TFEVP'!CC52)-1)*100,0)</f>
        <v>0</v>
      </c>
      <c r="CD52" s="247">
        <f>IFERROR(((+'Sim_Dm_MIP(IxI)'!CD52/'MIP(IxI)_TFEVP'!CD52)-1)*100,0)</f>
        <v>0</v>
      </c>
      <c r="CE52" s="247">
        <f>IFERROR(((+'Sim_Dm_MIP(IxI)'!CE52/'MIP(IxI)_TFEVP'!CE52)-1)*100,0)</f>
        <v>0</v>
      </c>
      <c r="CF52" s="247">
        <f>IFERROR(((+'Sim_Dm_MIP(IxI)'!CF52/'MIP(IxI)_TFEVP'!CF52)-1)*100,0)</f>
        <v>0</v>
      </c>
      <c r="CG52" s="247">
        <f>IFERROR(((+'Sim_Dm_MIP(IxI)'!CG52/'MIP(IxI)_TFEVP'!CG52)-1)*100,0)</f>
        <v>0</v>
      </c>
      <c r="CH52" s="248">
        <f>IFERROR(((+'Sim_Dm_MIP(IxI)'!CH52/'MIP(IxI)_TFEVP'!CH52)-1)*100,0)</f>
        <v>0</v>
      </c>
      <c r="CI52" s="279">
        <f>IFERROR(((+'Sim_Dm_MIP(IxI)'!CI52/'MIP(IxI)_TFEVP'!CI52)-1)*100,0)</f>
        <v>2.2204460492503131E-14</v>
      </c>
    </row>
    <row r="53" spans="1:87" ht="19.5" x14ac:dyDescent="0.25">
      <c r="A53" s="30"/>
      <c r="B53" s="42" t="s">
        <v>44</v>
      </c>
      <c r="C53" s="43" t="s">
        <v>155</v>
      </c>
      <c r="D53" s="246">
        <f>IFERROR(((+'Sim_Dm_MIP(IxI)'!D53/'MIP(IxI)_TFEVP'!D53)-1)*100,0)</f>
        <v>3.5527136788005009E-13</v>
      </c>
      <c r="E53" s="247">
        <f>IFERROR(((+'Sim_Dm_MIP(IxI)'!E53/'MIP(IxI)_TFEVP'!E53)-1)*100,0)</f>
        <v>-1.9984014443252818E-13</v>
      </c>
      <c r="F53" s="247">
        <f>IFERROR(((+'Sim_Dm_MIP(IxI)'!F53/'MIP(IxI)_TFEVP'!F53)-1)*100,0)</f>
        <v>1.3322676295501878E-13</v>
      </c>
      <c r="G53" s="247">
        <f>IFERROR(((+'Sim_Dm_MIP(IxI)'!G53/'MIP(IxI)_TFEVP'!G53)-1)*100,0)</f>
        <v>-1.7763568394002505E-13</v>
      </c>
      <c r="H53" s="247">
        <f>IFERROR(((+'Sim_Dm_MIP(IxI)'!H53/'MIP(IxI)_TFEVP'!H53)-1)*100,0)</f>
        <v>-5.5511151231257827E-14</v>
      </c>
      <c r="I53" s="247">
        <f>IFERROR(((+'Sim_Dm_MIP(IxI)'!I53/'MIP(IxI)_TFEVP'!I53)-1)*100,0)</f>
        <v>-2.55351295663786E-13</v>
      </c>
      <c r="J53" s="247">
        <f>IFERROR(((+'Sim_Dm_MIP(IxI)'!J53/'MIP(IxI)_TFEVP'!J53)-1)*100,0)</f>
        <v>2.2204460492503131E-13</v>
      </c>
      <c r="K53" s="247">
        <f>IFERROR(((+'Sim_Dm_MIP(IxI)'!K53/'MIP(IxI)_TFEVP'!K53)-1)*100,0)</f>
        <v>-1.4432899320127035E-13</v>
      </c>
      <c r="L53" s="247">
        <f>IFERROR(((+'Sim_Dm_MIP(IxI)'!L53/'MIP(IxI)_TFEVP'!L53)-1)*100,0)</f>
        <v>2.2204460492503131E-14</v>
      </c>
      <c r="M53" s="247">
        <f>IFERROR(((+'Sim_Dm_MIP(IxI)'!M53/'MIP(IxI)_TFEVP'!M53)-1)*100,0)</f>
        <v>1.3322676295501878E-13</v>
      </c>
      <c r="N53" s="247">
        <f>IFERROR(((+'Sim_Dm_MIP(IxI)'!N53/'MIP(IxI)_TFEVP'!N53)-1)*100,0)</f>
        <v>-4.4408920985006262E-14</v>
      </c>
      <c r="O53" s="247">
        <f>IFERROR(((+'Sim_Dm_MIP(IxI)'!O53/'MIP(IxI)_TFEVP'!O53)-1)*100,0)</f>
        <v>2.886579864025407E-13</v>
      </c>
      <c r="P53" s="247">
        <f>IFERROR(((+'Sim_Dm_MIP(IxI)'!P53/'MIP(IxI)_TFEVP'!P53)-1)*100,0)</f>
        <v>2.6645352591003757E-13</v>
      </c>
      <c r="Q53" s="247">
        <f>IFERROR(((+'Sim_Dm_MIP(IxI)'!Q53/'MIP(IxI)_TFEVP'!Q53)-1)*100,0)</f>
        <v>3.3306690738754696E-13</v>
      </c>
      <c r="R53" s="247">
        <f>IFERROR(((+'Sim_Dm_MIP(IxI)'!R53/'MIP(IxI)_TFEVP'!R53)-1)*100,0)</f>
        <v>2.886579864025407E-13</v>
      </c>
      <c r="S53" s="247">
        <f>IFERROR(((+'Sim_Dm_MIP(IxI)'!S53/'MIP(IxI)_TFEVP'!S53)-1)*100,0)</f>
        <v>4.4408920985006262E-13</v>
      </c>
      <c r="T53" s="247">
        <f>IFERROR(((+'Sim_Dm_MIP(IxI)'!T53/'MIP(IxI)_TFEVP'!T53)-1)*100,0)</f>
        <v>-5.6621374255882984E-13</v>
      </c>
      <c r="U53" s="247">
        <f>IFERROR(((+'Sim_Dm_MIP(IxI)'!U53/'MIP(IxI)_TFEVP'!U53)-1)*100,0)</f>
        <v>4.4408920985006262E-13</v>
      </c>
      <c r="V53" s="247">
        <f>IFERROR(((+'Sim_Dm_MIP(IxI)'!V53/'MIP(IxI)_TFEVP'!V53)-1)*100,0)</f>
        <v>-1.9984014443252818E-13</v>
      </c>
      <c r="W53" s="247">
        <f>IFERROR(((+'Sim_Dm_MIP(IxI)'!W53/'MIP(IxI)_TFEVP'!W53)-1)*100,0)</f>
        <v>8.2156503822261584E-13</v>
      </c>
      <c r="X53" s="247">
        <f>IFERROR(((+'Sim_Dm_MIP(IxI)'!X53/'MIP(IxI)_TFEVP'!X53)-1)*100,0)</f>
        <v>-2.55351295663786E-13</v>
      </c>
      <c r="Y53" s="247">
        <f>IFERROR(((+'Sim_Dm_MIP(IxI)'!Y53/'MIP(IxI)_TFEVP'!Y53)-1)*100,0)</f>
        <v>-5.440092820663267E-13</v>
      </c>
      <c r="Z53" s="247">
        <f>IFERROR(((+'Sim_Dm_MIP(IxI)'!Z53/'MIP(IxI)_TFEVP'!Z53)-1)*100,0)</f>
        <v>9.7699626167013776E-13</v>
      </c>
      <c r="AA53" s="247">
        <f>IFERROR(((+'Sim_Dm_MIP(IxI)'!AA53/'MIP(IxI)_TFEVP'!AA53)-1)*100,0)</f>
        <v>6.6613381477509392E-14</v>
      </c>
      <c r="AB53" s="247">
        <f>IFERROR(((+'Sim_Dm_MIP(IxI)'!AB53/'MIP(IxI)_TFEVP'!AB53)-1)*100,0)</f>
        <v>-1.3322676295501878E-13</v>
      </c>
      <c r="AC53" s="247">
        <f>IFERROR(((+'Sim_Dm_MIP(IxI)'!AC53/'MIP(IxI)_TFEVP'!AC53)-1)*100,0)</f>
        <v>2.6645352591003757E-13</v>
      </c>
      <c r="AD53" s="247">
        <f>IFERROR(((+'Sim_Dm_MIP(IxI)'!AD53/'MIP(IxI)_TFEVP'!AD53)-1)*100,0)</f>
        <v>4.4408920985006262E-13</v>
      </c>
      <c r="AE53" s="247">
        <f>IFERROR(((+'Sim_Dm_MIP(IxI)'!AE53/'MIP(IxI)_TFEVP'!AE53)-1)*100,0)</f>
        <v>2.6645352591003757E-13</v>
      </c>
      <c r="AF53" s="247">
        <f>IFERROR(((+'Sim_Dm_MIP(IxI)'!AF53/'MIP(IxI)_TFEVP'!AF53)-1)*100,0)</f>
        <v>0</v>
      </c>
      <c r="AG53" s="247">
        <f>IFERROR(((+'Sim_Dm_MIP(IxI)'!AG53/'MIP(IxI)_TFEVP'!AG53)-1)*100,0)</f>
        <v>-4.7739590058881731E-13</v>
      </c>
      <c r="AH53" s="247">
        <f>IFERROR(((+'Sim_Dm_MIP(IxI)'!AH53/'MIP(IxI)_TFEVP'!AH53)-1)*100,0)</f>
        <v>-3.4416913763379853E-13</v>
      </c>
      <c r="AI53" s="247">
        <f>IFERROR(((+'Sim_Dm_MIP(IxI)'!AI53/'MIP(IxI)_TFEVP'!AI53)-1)*100,0)</f>
        <v>8.8817841970012523E-14</v>
      </c>
      <c r="AJ53" s="247">
        <f>IFERROR(((+'Sim_Dm_MIP(IxI)'!AJ53/'MIP(IxI)_TFEVP'!AJ53)-1)*100,0)</f>
        <v>0</v>
      </c>
      <c r="AK53" s="247">
        <f>IFERROR(((+'Sim_Dm_MIP(IxI)'!AK53/'MIP(IxI)_TFEVP'!AK53)-1)*100,0)</f>
        <v>-2.2204460492503131E-13</v>
      </c>
      <c r="AL53" s="247">
        <f>IFERROR(((+'Sim_Dm_MIP(IxI)'!AL53/'MIP(IxI)_TFEVP'!AL53)-1)*100,0)</f>
        <v>-3.1086244689504383E-13</v>
      </c>
      <c r="AM53" s="247">
        <f>IFERROR(((+'Sim_Dm_MIP(IxI)'!AM53/'MIP(IxI)_TFEVP'!AM53)-1)*100,0)</f>
        <v>-7.7715611723760958E-14</v>
      </c>
      <c r="AN53" s="247">
        <f>IFERROR(((+'Sim_Dm_MIP(IxI)'!AN53/'MIP(IxI)_TFEVP'!AN53)-1)*100,0)</f>
        <v>-5.5511151231257827E-14</v>
      </c>
      <c r="AO53" s="247">
        <f>IFERROR(((+'Sim_Dm_MIP(IxI)'!AO53/'MIP(IxI)_TFEVP'!AO53)-1)*100,0)</f>
        <v>-2.2204460492503131E-13</v>
      </c>
      <c r="AP53" s="247">
        <f>IFERROR(((+'Sim_Dm_MIP(IxI)'!AP53/'MIP(IxI)_TFEVP'!AP53)-1)*100,0)</f>
        <v>-5.5511151231257827E-14</v>
      </c>
      <c r="AQ53" s="247">
        <f>IFERROR(((+'Sim_Dm_MIP(IxI)'!AQ53/'MIP(IxI)_TFEVP'!AQ53)-1)*100,0)</f>
        <v>-1.2212453270876722E-13</v>
      </c>
      <c r="AR53" s="247">
        <f>IFERROR(((+'Sim_Dm_MIP(IxI)'!AR53/'MIP(IxI)_TFEVP'!AR53)-1)*100,0)</f>
        <v>2.2204460492503131E-14</v>
      </c>
      <c r="AS53" s="247">
        <f>IFERROR(((+'Sim_Dm_MIP(IxI)'!AS53/'MIP(IxI)_TFEVP'!AS53)-1)*100,0)</f>
        <v>1.5543122344752192E-13</v>
      </c>
      <c r="AT53" s="247">
        <f>IFERROR(((+'Sim_Dm_MIP(IxI)'!AT53/'MIP(IxI)_TFEVP'!AT53)-1)*100,0)</f>
        <v>-1.4432899320127035E-13</v>
      </c>
      <c r="AU53" s="247">
        <f>IFERROR(((+'Sim_Dm_MIP(IxI)'!AU53/'MIP(IxI)_TFEVP'!AU53)-1)*100,0)</f>
        <v>1.5543122344752192E-13</v>
      </c>
      <c r="AV53" s="247">
        <f>IFERROR(((+'Sim_Dm_MIP(IxI)'!AV53/'MIP(IxI)_TFEVP'!AV53)-1)*100,0)</f>
        <v>-1.4432899320127035E-13</v>
      </c>
      <c r="AW53" s="247">
        <f>IFERROR(((+'Sim_Dm_MIP(IxI)'!AW53/'MIP(IxI)_TFEVP'!AW53)-1)*100,0)</f>
        <v>-2.55351295663786E-13</v>
      </c>
      <c r="AX53" s="247">
        <f>IFERROR(((+'Sim_Dm_MIP(IxI)'!AX53/'MIP(IxI)_TFEVP'!AX53)-1)*100,0)</f>
        <v>2.2204460492503131E-13</v>
      </c>
      <c r="AY53" s="247">
        <f>IFERROR(((+'Sim_Dm_MIP(IxI)'!AY53/'MIP(IxI)_TFEVP'!AY53)-1)*100,0)</f>
        <v>-2.2204460492503131E-13</v>
      </c>
      <c r="AZ53" s="247">
        <f>IFERROR(((+'Sim_Dm_MIP(IxI)'!AZ53/'MIP(IxI)_TFEVP'!AZ53)-1)*100,0)</f>
        <v>1.1102230246251565E-13</v>
      </c>
      <c r="BA53" s="247">
        <f>IFERROR(((+'Sim_Dm_MIP(IxI)'!BA53/'MIP(IxI)_TFEVP'!BA53)-1)*100,0)</f>
        <v>4.2188474935755949E-13</v>
      </c>
      <c r="BB53" s="247">
        <f>IFERROR(((+'Sim_Dm_MIP(IxI)'!BB53/'MIP(IxI)_TFEVP'!BB53)-1)*100,0)</f>
        <v>4.4408920985006262E-14</v>
      </c>
      <c r="BC53" s="247">
        <f>IFERROR(((+'Sim_Dm_MIP(IxI)'!BC53/'MIP(IxI)_TFEVP'!BC53)-1)*100,0)</f>
        <v>-1.8873791418627661E-13</v>
      </c>
      <c r="BD53" s="247">
        <f>IFERROR(((+'Sim_Dm_MIP(IxI)'!BD53/'MIP(IxI)_TFEVP'!BD53)-1)*100,0)</f>
        <v>-3.219646771412954E-13</v>
      </c>
      <c r="BE53" s="247">
        <f>IFERROR(((+'Sim_Dm_MIP(IxI)'!BE53/'MIP(IxI)_TFEVP'!BE53)-1)*100,0)</f>
        <v>-1.2212453270876722E-13</v>
      </c>
      <c r="BF53" s="247">
        <f>IFERROR(((+'Sim_Dm_MIP(IxI)'!BF53/'MIP(IxI)_TFEVP'!BF53)-1)*100,0)</f>
        <v>2.886579864025407E-13</v>
      </c>
      <c r="BG53" s="247">
        <f>IFERROR(((+'Sim_Dm_MIP(IxI)'!BG53/'MIP(IxI)_TFEVP'!BG53)-1)*100,0)</f>
        <v>2.4424906541753444E-13</v>
      </c>
      <c r="BH53" s="247">
        <f>IFERROR(((+'Sim_Dm_MIP(IxI)'!BH53/'MIP(IxI)_TFEVP'!BH53)-1)*100,0)</f>
        <v>-3.5527136788005009E-13</v>
      </c>
      <c r="BI53" s="247">
        <f>IFERROR(((+'Sim_Dm_MIP(IxI)'!BI53/'MIP(IxI)_TFEVP'!BI53)-1)*100,0)</f>
        <v>-3.3306690738754696E-14</v>
      </c>
      <c r="BJ53" s="247">
        <f>IFERROR(((+'Sim_Dm_MIP(IxI)'!BJ53/'MIP(IxI)_TFEVP'!BJ53)-1)*100,0)</f>
        <v>-3.4416913763379853E-13</v>
      </c>
      <c r="BK53" s="247">
        <f>IFERROR(((+'Sim_Dm_MIP(IxI)'!BK53/'MIP(IxI)_TFEVP'!BK53)-1)*100,0)</f>
        <v>2.2204460492503131E-13</v>
      </c>
      <c r="BL53" s="247">
        <f>IFERROR(((+'Sim_Dm_MIP(IxI)'!BL53/'MIP(IxI)_TFEVP'!BL53)-1)*100,0)</f>
        <v>2.4424906541753444E-13</v>
      </c>
      <c r="BM53" s="247">
        <f>IFERROR(((+'Sim_Dm_MIP(IxI)'!BM53/'MIP(IxI)_TFEVP'!BM53)-1)*100,0)</f>
        <v>3.3306690738754696E-13</v>
      </c>
      <c r="BN53" s="247">
        <f>IFERROR(((+'Sim_Dm_MIP(IxI)'!BN53/'MIP(IxI)_TFEVP'!BN53)-1)*100,0)</f>
        <v>-1.5543122344752192E-13</v>
      </c>
      <c r="BO53" s="247">
        <f>IFERROR(((+'Sim_Dm_MIP(IxI)'!BO53/'MIP(IxI)_TFEVP'!BO53)-1)*100,0)</f>
        <v>2.2204460492503131E-14</v>
      </c>
      <c r="BP53" s="247">
        <f>IFERROR(((+'Sim_Dm_MIP(IxI)'!BP53/'MIP(IxI)_TFEVP'!BP53)-1)*100,0)</f>
        <v>-1.1102230246251565E-14</v>
      </c>
      <c r="BQ53" s="247">
        <f>IFERROR(((+'Sim_Dm_MIP(IxI)'!BQ53/'MIP(IxI)_TFEVP'!BQ53)-1)*100,0)</f>
        <v>2.2204460492503131E-14</v>
      </c>
      <c r="BR53" s="247">
        <f>IFERROR(((+'Sim_Dm_MIP(IxI)'!BR53/'MIP(IxI)_TFEVP'!BR53)-1)*100,0)</f>
        <v>1.3322676295501878E-13</v>
      </c>
      <c r="BS53" s="247">
        <f>IFERROR(((+'Sim_Dm_MIP(IxI)'!BS53/'MIP(IxI)_TFEVP'!BS53)-1)*100,0)</f>
        <v>4.4408920985006262E-13</v>
      </c>
      <c r="BT53" s="247">
        <f>IFERROR(((+'Sim_Dm_MIP(IxI)'!BT53/'MIP(IxI)_TFEVP'!BT53)-1)*100,0)</f>
        <v>2.6645352591003757E-13</v>
      </c>
      <c r="BU53" s="247">
        <f>IFERROR(((+'Sim_Dm_MIP(IxI)'!BU53/'MIP(IxI)_TFEVP'!BU53)-1)*100,0)</f>
        <v>5.1070259132757201E-13</v>
      </c>
      <c r="BV53" s="247">
        <f>IFERROR(((+'Sim_Dm_MIP(IxI)'!BV53/'MIP(IxI)_TFEVP'!BV53)-1)*100,0)</f>
        <v>-7.7715611723760958E-14</v>
      </c>
      <c r="BW53" s="247">
        <f>IFERROR(((+'Sim_Dm_MIP(IxI)'!BW53/'MIP(IxI)_TFEVP'!BW53)-1)*100,0)</f>
        <v>-1.7763568394002505E-13</v>
      </c>
      <c r="BX53" s="247">
        <f>IFERROR(((+'Sim_Dm_MIP(IxI)'!BX53/'MIP(IxI)_TFEVP'!BX53)-1)*100,0)</f>
        <v>1.9984014443252818E-13</v>
      </c>
      <c r="BY53" s="247">
        <f>IFERROR(((+'Sim_Dm_MIP(IxI)'!BY53/'MIP(IxI)_TFEVP'!BY53)-1)*100,0)</f>
        <v>4.4408920985006262E-14</v>
      </c>
      <c r="BZ53" s="247">
        <f>IFERROR(((+'Sim_Dm_MIP(IxI)'!BZ53/'MIP(IxI)_TFEVP'!BZ53)-1)*100,0)</f>
        <v>1.5543122344752192E-13</v>
      </c>
      <c r="CA53" s="265">
        <f>IFERROR(((+'Sim_Dm_MIP(IxI)'!CA53/'MIP(IxI)_TFEVP'!CA53)-1)*100,0)</f>
        <v>0</v>
      </c>
      <c r="CB53" s="256">
        <f>IFERROR(((+'Sim_Dm_MIP(IxI)'!CB53/'MIP(IxI)_TFEVP'!CB53)-1)*100,0)</f>
        <v>-4.7739590058881731E-13</v>
      </c>
      <c r="CC53" s="246">
        <f>IFERROR(((+'Sim_Dm_MIP(IxI)'!CC53/'MIP(IxI)_TFEVP'!CC53)-1)*100,0)</f>
        <v>0</v>
      </c>
      <c r="CD53" s="247">
        <f>IFERROR(((+'Sim_Dm_MIP(IxI)'!CD53/'MIP(IxI)_TFEVP'!CD53)-1)*100,0)</f>
        <v>0</v>
      </c>
      <c r="CE53" s="247">
        <f>IFERROR(((+'Sim_Dm_MIP(IxI)'!CE53/'MIP(IxI)_TFEVP'!CE53)-1)*100,0)</f>
        <v>0</v>
      </c>
      <c r="CF53" s="247">
        <f>IFERROR(((+'Sim_Dm_MIP(IxI)'!CF53/'MIP(IxI)_TFEVP'!CF53)-1)*100,0)</f>
        <v>0</v>
      </c>
      <c r="CG53" s="247">
        <f>IFERROR(((+'Sim_Dm_MIP(IxI)'!CG53/'MIP(IxI)_TFEVP'!CG53)-1)*100,0)</f>
        <v>0</v>
      </c>
      <c r="CH53" s="248">
        <f>IFERROR(((+'Sim_Dm_MIP(IxI)'!CH53/'MIP(IxI)_TFEVP'!CH53)-1)*100,0)</f>
        <v>0</v>
      </c>
      <c r="CI53" s="279">
        <f>IFERROR(((+'Sim_Dm_MIP(IxI)'!CI53/'MIP(IxI)_TFEVP'!CI53)-1)*100,0)</f>
        <v>-1.4432899320127035E-13</v>
      </c>
    </row>
    <row r="54" spans="1:87" ht="19.5" x14ac:dyDescent="0.25">
      <c r="A54" s="30"/>
      <c r="B54" s="42" t="s">
        <v>45</v>
      </c>
      <c r="C54" s="43" t="s">
        <v>156</v>
      </c>
      <c r="D54" s="246">
        <f>IFERROR(((+'Sim_Dm_MIP(IxI)'!D54/'MIP(IxI)_TFEVP'!D54)-1)*100,0)</f>
        <v>6.6613381477509392E-14</v>
      </c>
      <c r="E54" s="247">
        <f>IFERROR(((+'Sim_Dm_MIP(IxI)'!E54/'MIP(IxI)_TFEVP'!E54)-1)*100,0)</f>
        <v>0</v>
      </c>
      <c r="F54" s="247">
        <f>IFERROR(((+'Sim_Dm_MIP(IxI)'!F54/'MIP(IxI)_TFEVP'!F54)-1)*100,0)</f>
        <v>-4.3298697960381105E-13</v>
      </c>
      <c r="G54" s="247">
        <f>IFERROR(((+'Sim_Dm_MIP(IxI)'!G54/'MIP(IxI)_TFEVP'!G54)-1)*100,0)</f>
        <v>-7.7715611723760958E-14</v>
      </c>
      <c r="H54" s="247">
        <f>IFERROR(((+'Sim_Dm_MIP(IxI)'!H54/'MIP(IxI)_TFEVP'!H54)-1)*100,0)</f>
        <v>1.1102230246251565E-13</v>
      </c>
      <c r="I54" s="247">
        <f>IFERROR(((+'Sim_Dm_MIP(IxI)'!I54/'MIP(IxI)_TFEVP'!I54)-1)*100,0)</f>
        <v>-3.4416913763379853E-13</v>
      </c>
      <c r="J54" s="247">
        <f>IFERROR(((+'Sim_Dm_MIP(IxI)'!J54/'MIP(IxI)_TFEVP'!J54)-1)*100,0)</f>
        <v>1.7763568394002505E-13</v>
      </c>
      <c r="K54" s="247">
        <f>IFERROR(((+'Sim_Dm_MIP(IxI)'!K54/'MIP(IxI)_TFEVP'!K54)-1)*100,0)</f>
        <v>-2.3314683517128287E-13</v>
      </c>
      <c r="L54" s="247">
        <f>IFERROR(((+'Sim_Dm_MIP(IxI)'!L54/'MIP(IxI)_TFEVP'!L54)-1)*100,0)</f>
        <v>6.6613381477509392E-14</v>
      </c>
      <c r="M54" s="247">
        <f>IFERROR(((+'Sim_Dm_MIP(IxI)'!M54/'MIP(IxI)_TFEVP'!M54)-1)*100,0)</f>
        <v>4.4408920985006262E-14</v>
      </c>
      <c r="N54" s="247">
        <f>IFERROR(((+'Sim_Dm_MIP(IxI)'!N54/'MIP(IxI)_TFEVP'!N54)-1)*100,0)</f>
        <v>-2.2204460492503131E-14</v>
      </c>
      <c r="O54" s="247">
        <f>IFERROR(((+'Sim_Dm_MIP(IxI)'!O54/'MIP(IxI)_TFEVP'!O54)-1)*100,0)</f>
        <v>2.2204460492503131E-14</v>
      </c>
      <c r="P54" s="247">
        <f>IFERROR(((+'Sim_Dm_MIP(IxI)'!P54/'MIP(IxI)_TFEVP'!P54)-1)*100,0)</f>
        <v>-3.6637359812630166E-13</v>
      </c>
      <c r="Q54" s="247">
        <f>IFERROR(((+'Sim_Dm_MIP(IxI)'!Q54/'MIP(IxI)_TFEVP'!Q54)-1)*100,0)</f>
        <v>4.8849813083506888E-13</v>
      </c>
      <c r="R54" s="247">
        <f>IFERROR(((+'Sim_Dm_MIP(IxI)'!R54/'MIP(IxI)_TFEVP'!R54)-1)*100,0)</f>
        <v>2.6645352591003757E-13</v>
      </c>
      <c r="S54" s="247">
        <f>IFERROR(((+'Sim_Dm_MIP(IxI)'!S54/'MIP(IxI)_TFEVP'!S54)-1)*100,0)</f>
        <v>-1.6653345369377348E-13</v>
      </c>
      <c r="T54" s="247">
        <f>IFERROR(((+'Sim_Dm_MIP(IxI)'!T54/'MIP(IxI)_TFEVP'!T54)-1)*100,0)</f>
        <v>-2.4424906541753444E-13</v>
      </c>
      <c r="U54" s="247">
        <f>IFERROR(((+'Sim_Dm_MIP(IxI)'!U54/'MIP(IxI)_TFEVP'!U54)-1)*100,0)</f>
        <v>5.1070259132757201E-13</v>
      </c>
      <c r="V54" s="247">
        <f>IFERROR(((+'Sim_Dm_MIP(IxI)'!V54/'MIP(IxI)_TFEVP'!V54)-1)*100,0)</f>
        <v>-3.1086244689504383E-13</v>
      </c>
      <c r="W54" s="247">
        <f>IFERROR(((+'Sim_Dm_MIP(IxI)'!W54/'MIP(IxI)_TFEVP'!W54)-1)*100,0)</f>
        <v>3.7747582837255322E-13</v>
      </c>
      <c r="X54" s="247">
        <f>IFERROR(((+'Sim_Dm_MIP(IxI)'!X54/'MIP(IxI)_TFEVP'!X54)-1)*100,0)</f>
        <v>-3.219646771412954E-13</v>
      </c>
      <c r="Y54" s="247">
        <f>IFERROR(((+'Sim_Dm_MIP(IxI)'!Y54/'MIP(IxI)_TFEVP'!Y54)-1)*100,0)</f>
        <v>-5.9952043329758453E-13</v>
      </c>
      <c r="Z54" s="247">
        <f>IFERROR(((+'Sim_Dm_MIP(IxI)'!Z54/'MIP(IxI)_TFEVP'!Z54)-1)*100,0)</f>
        <v>1.9984014443252818E-13</v>
      </c>
      <c r="AA54" s="247">
        <f>IFERROR(((+'Sim_Dm_MIP(IxI)'!AA54/'MIP(IxI)_TFEVP'!AA54)-1)*100,0)</f>
        <v>3.9968028886505635E-13</v>
      </c>
      <c r="AB54" s="247">
        <f>IFERROR(((+'Sim_Dm_MIP(IxI)'!AB54/'MIP(IxI)_TFEVP'!AB54)-1)*100,0)</f>
        <v>-1.9984014443252818E-13</v>
      </c>
      <c r="AC54" s="247">
        <f>IFERROR(((+'Sim_Dm_MIP(IxI)'!AC54/'MIP(IxI)_TFEVP'!AC54)-1)*100,0)</f>
        <v>2.4424906541753444E-13</v>
      </c>
      <c r="AD54" s="247">
        <f>IFERROR(((+'Sim_Dm_MIP(IxI)'!AD54/'MIP(IxI)_TFEVP'!AD54)-1)*100,0)</f>
        <v>4.8849813083506888E-13</v>
      </c>
      <c r="AE54" s="247">
        <f>IFERROR(((+'Sim_Dm_MIP(IxI)'!AE54/'MIP(IxI)_TFEVP'!AE54)-1)*100,0)</f>
        <v>4.4408920985006262E-14</v>
      </c>
      <c r="AF54" s="247">
        <f>IFERROR(((+'Sim_Dm_MIP(IxI)'!AF54/'MIP(IxI)_TFEVP'!AF54)-1)*100,0)</f>
        <v>8.8817841970012523E-14</v>
      </c>
      <c r="AG54" s="247">
        <f>IFERROR(((+'Sim_Dm_MIP(IxI)'!AG54/'MIP(IxI)_TFEVP'!AG54)-1)*100,0)</f>
        <v>-1.3322676295501878E-13</v>
      </c>
      <c r="AH54" s="247">
        <f>IFERROR(((+'Sim_Dm_MIP(IxI)'!AH54/'MIP(IxI)_TFEVP'!AH54)-1)*100,0)</f>
        <v>4.4408920985006262E-14</v>
      </c>
      <c r="AI54" s="247">
        <f>IFERROR(((+'Sim_Dm_MIP(IxI)'!AI54/'MIP(IxI)_TFEVP'!AI54)-1)*100,0)</f>
        <v>1.9984014443252818E-13</v>
      </c>
      <c r="AJ54" s="247">
        <f>IFERROR(((+'Sim_Dm_MIP(IxI)'!AJ54/'MIP(IxI)_TFEVP'!AJ54)-1)*100,0)</f>
        <v>0</v>
      </c>
      <c r="AK54" s="247">
        <f>IFERROR(((+'Sim_Dm_MIP(IxI)'!AK54/'MIP(IxI)_TFEVP'!AK54)-1)*100,0)</f>
        <v>8.8817841970012523E-14</v>
      </c>
      <c r="AL54" s="247">
        <f>IFERROR(((+'Sim_Dm_MIP(IxI)'!AL54/'MIP(IxI)_TFEVP'!AL54)-1)*100,0)</f>
        <v>-7.7715611723760958E-14</v>
      </c>
      <c r="AM54" s="247">
        <f>IFERROR(((+'Sim_Dm_MIP(IxI)'!AM54/'MIP(IxI)_TFEVP'!AM54)-1)*100,0)</f>
        <v>2.2204460492503131E-14</v>
      </c>
      <c r="AN54" s="247">
        <f>IFERROR(((+'Sim_Dm_MIP(IxI)'!AN54/'MIP(IxI)_TFEVP'!AN54)-1)*100,0)</f>
        <v>-7.7715611723760958E-14</v>
      </c>
      <c r="AO54" s="247">
        <f>IFERROR(((+'Sim_Dm_MIP(IxI)'!AO54/'MIP(IxI)_TFEVP'!AO54)-1)*100,0)</f>
        <v>3.7747582837255322E-13</v>
      </c>
      <c r="AP54" s="247">
        <f>IFERROR(((+'Sim_Dm_MIP(IxI)'!AP54/'MIP(IxI)_TFEVP'!AP54)-1)*100,0)</f>
        <v>1.5543122344752192E-13</v>
      </c>
      <c r="AQ54" s="247">
        <f>IFERROR(((+'Sim_Dm_MIP(IxI)'!AQ54/'MIP(IxI)_TFEVP'!AQ54)-1)*100,0)</f>
        <v>3.3306690738754696E-13</v>
      </c>
      <c r="AR54" s="247">
        <f>IFERROR(((+'Sim_Dm_MIP(IxI)'!AR54/'MIP(IxI)_TFEVP'!AR54)-1)*100,0)</f>
        <v>-2.6645352591003757E-13</v>
      </c>
      <c r="AS54" s="247">
        <f>IFERROR(((+'Sim_Dm_MIP(IxI)'!AS54/'MIP(IxI)_TFEVP'!AS54)-1)*100,0)</f>
        <v>2.4424906541753444E-13</v>
      </c>
      <c r="AT54" s="247">
        <f>IFERROR(((+'Sim_Dm_MIP(IxI)'!AT54/'MIP(IxI)_TFEVP'!AT54)-1)*100,0)</f>
        <v>2.2204460492503131E-14</v>
      </c>
      <c r="AU54" s="247">
        <f>IFERROR(((+'Sim_Dm_MIP(IxI)'!AU54/'MIP(IxI)_TFEVP'!AU54)-1)*100,0)</f>
        <v>1.3322676295501878E-13</v>
      </c>
      <c r="AV54" s="247">
        <f>IFERROR(((+'Sim_Dm_MIP(IxI)'!AV54/'MIP(IxI)_TFEVP'!AV54)-1)*100,0)</f>
        <v>-2.886579864025407E-13</v>
      </c>
      <c r="AW54" s="247">
        <f>IFERROR(((+'Sim_Dm_MIP(IxI)'!AW54/'MIP(IxI)_TFEVP'!AW54)-1)*100,0)</f>
        <v>-1.2212453270876722E-13</v>
      </c>
      <c r="AX54" s="247">
        <f>IFERROR(((+'Sim_Dm_MIP(IxI)'!AX54/'MIP(IxI)_TFEVP'!AX54)-1)*100,0)</f>
        <v>-2.9976021664879227E-13</v>
      </c>
      <c r="AY54" s="247">
        <f>IFERROR(((+'Sim_Dm_MIP(IxI)'!AY54/'MIP(IxI)_TFEVP'!AY54)-1)*100,0)</f>
        <v>2.2204460492503131E-14</v>
      </c>
      <c r="AZ54" s="247">
        <f>IFERROR(((+'Sim_Dm_MIP(IxI)'!AZ54/'MIP(IxI)_TFEVP'!AZ54)-1)*100,0)</f>
        <v>8.8817841970012523E-14</v>
      </c>
      <c r="BA54" s="247">
        <f>IFERROR(((+'Sim_Dm_MIP(IxI)'!BA54/'MIP(IxI)_TFEVP'!BA54)-1)*100,0)</f>
        <v>1.1102230246251565E-13</v>
      </c>
      <c r="BB54" s="247">
        <f>IFERROR(((+'Sim_Dm_MIP(IxI)'!BB54/'MIP(IxI)_TFEVP'!BB54)-1)*100,0)</f>
        <v>-1.1102230246251565E-13</v>
      </c>
      <c r="BC54" s="247">
        <f>IFERROR(((+'Sim_Dm_MIP(IxI)'!BC54/'MIP(IxI)_TFEVP'!BC54)-1)*100,0)</f>
        <v>-2.3314683517128287E-13</v>
      </c>
      <c r="BD54" s="247">
        <f>IFERROR(((+'Sim_Dm_MIP(IxI)'!BD54/'MIP(IxI)_TFEVP'!BD54)-1)*100,0)</f>
        <v>6.6613381477509392E-14</v>
      </c>
      <c r="BE54" s="247">
        <f>IFERROR(((+'Sim_Dm_MIP(IxI)'!BE54/'MIP(IxI)_TFEVP'!BE54)-1)*100,0)</f>
        <v>1.1102230246251565E-13</v>
      </c>
      <c r="BF54" s="247">
        <f>IFERROR(((+'Sim_Dm_MIP(IxI)'!BF54/'MIP(IxI)_TFEVP'!BF54)-1)*100,0)</f>
        <v>4.4408920985006262E-13</v>
      </c>
      <c r="BG54" s="247">
        <f>IFERROR(((+'Sim_Dm_MIP(IxI)'!BG54/'MIP(IxI)_TFEVP'!BG54)-1)*100,0)</f>
        <v>0</v>
      </c>
      <c r="BH54" s="247">
        <f>IFERROR(((+'Sim_Dm_MIP(IxI)'!BH54/'MIP(IxI)_TFEVP'!BH54)-1)*100,0)</f>
        <v>1.1102230246251565E-13</v>
      </c>
      <c r="BI54" s="247">
        <f>IFERROR(((+'Sim_Dm_MIP(IxI)'!BI54/'MIP(IxI)_TFEVP'!BI54)-1)*100,0)</f>
        <v>-9.9920072216264089E-14</v>
      </c>
      <c r="BJ54" s="247">
        <f>IFERROR(((+'Sim_Dm_MIP(IxI)'!BJ54/'MIP(IxI)_TFEVP'!BJ54)-1)*100,0)</f>
        <v>-2.7755575615628914E-13</v>
      </c>
      <c r="BK54" s="247">
        <f>IFERROR(((+'Sim_Dm_MIP(IxI)'!BK54/'MIP(IxI)_TFEVP'!BK54)-1)*100,0)</f>
        <v>1.9984014443252818E-13</v>
      </c>
      <c r="BL54" s="247">
        <f>IFERROR(((+'Sim_Dm_MIP(IxI)'!BL54/'MIP(IxI)_TFEVP'!BL54)-1)*100,0)</f>
        <v>-5.5511151231257827E-14</v>
      </c>
      <c r="BM54" s="247">
        <f>IFERROR(((+'Sim_Dm_MIP(IxI)'!BM54/'MIP(IxI)_TFEVP'!BM54)-1)*100,0)</f>
        <v>-3.7747582837255322E-13</v>
      </c>
      <c r="BN54" s="247">
        <f>IFERROR(((+'Sim_Dm_MIP(IxI)'!BN54/'MIP(IxI)_TFEVP'!BN54)-1)*100,0)</f>
        <v>-2.6645352591003757E-13</v>
      </c>
      <c r="BO54" s="247">
        <f>IFERROR(((+'Sim_Dm_MIP(IxI)'!BO54/'MIP(IxI)_TFEVP'!BO54)-1)*100,0)</f>
        <v>-2.1094237467877974E-13</v>
      </c>
      <c r="BP54" s="247">
        <f>IFERROR(((+'Sim_Dm_MIP(IxI)'!BP54/'MIP(IxI)_TFEVP'!BP54)-1)*100,0)</f>
        <v>2.2204460492503131E-14</v>
      </c>
      <c r="BQ54" s="247">
        <f>IFERROR(((+'Sim_Dm_MIP(IxI)'!BQ54/'MIP(IxI)_TFEVP'!BQ54)-1)*100,0)</f>
        <v>-1.9984014443252818E-13</v>
      </c>
      <c r="BR54" s="247">
        <f>IFERROR(((+'Sim_Dm_MIP(IxI)'!BR54/'MIP(IxI)_TFEVP'!BR54)-1)*100,0)</f>
        <v>-9.9920072216264089E-14</v>
      </c>
      <c r="BS54" s="247">
        <f>IFERROR(((+'Sim_Dm_MIP(IxI)'!BS54/'MIP(IxI)_TFEVP'!BS54)-1)*100,0)</f>
        <v>1.5543122344752192E-13</v>
      </c>
      <c r="BT54" s="247">
        <f>IFERROR(((+'Sim_Dm_MIP(IxI)'!BT54/'MIP(IxI)_TFEVP'!BT54)-1)*100,0)</f>
        <v>0</v>
      </c>
      <c r="BU54" s="247">
        <f>IFERROR(((+'Sim_Dm_MIP(IxI)'!BU54/'MIP(IxI)_TFEVP'!BU54)-1)*100,0)</f>
        <v>1.0658141036401503E-12</v>
      </c>
      <c r="BV54" s="247">
        <f>IFERROR(((+'Sim_Dm_MIP(IxI)'!BV54/'MIP(IxI)_TFEVP'!BV54)-1)*100,0)</f>
        <v>4.4408920985006262E-14</v>
      </c>
      <c r="BW54" s="247">
        <f>IFERROR(((+'Sim_Dm_MIP(IxI)'!BW54/'MIP(IxI)_TFEVP'!BW54)-1)*100,0)</f>
        <v>-9.9920072216264089E-14</v>
      </c>
      <c r="BX54" s="247">
        <f>IFERROR(((+'Sim_Dm_MIP(IxI)'!BX54/'MIP(IxI)_TFEVP'!BX54)-1)*100,0)</f>
        <v>2.2204460492503131E-14</v>
      </c>
      <c r="BY54" s="247">
        <f>IFERROR(((+'Sim_Dm_MIP(IxI)'!BY54/'MIP(IxI)_TFEVP'!BY54)-1)*100,0)</f>
        <v>-7.7715611723760958E-14</v>
      </c>
      <c r="BZ54" s="247">
        <f>IFERROR(((+'Sim_Dm_MIP(IxI)'!BZ54/'MIP(IxI)_TFEVP'!BZ54)-1)*100,0)</f>
        <v>-3.3306690738754696E-14</v>
      </c>
      <c r="CA54" s="265">
        <f>IFERROR(((+'Sim_Dm_MIP(IxI)'!CA54/'MIP(IxI)_TFEVP'!CA54)-1)*100,0)</f>
        <v>0</v>
      </c>
      <c r="CB54" s="256">
        <f>IFERROR(((+'Sim_Dm_MIP(IxI)'!CB54/'MIP(IxI)_TFEVP'!CB54)-1)*100,0)</f>
        <v>-1.2212453270876722E-13</v>
      </c>
      <c r="CC54" s="246">
        <f>IFERROR(((+'Sim_Dm_MIP(IxI)'!CC54/'MIP(IxI)_TFEVP'!CC54)-1)*100,0)</f>
        <v>0</v>
      </c>
      <c r="CD54" s="247">
        <f>IFERROR(((+'Sim_Dm_MIP(IxI)'!CD54/'MIP(IxI)_TFEVP'!CD54)-1)*100,0)</f>
        <v>0</v>
      </c>
      <c r="CE54" s="247">
        <f>IFERROR(((+'Sim_Dm_MIP(IxI)'!CE54/'MIP(IxI)_TFEVP'!CE54)-1)*100,0)</f>
        <v>0</v>
      </c>
      <c r="CF54" s="247">
        <f>IFERROR(((+'Sim_Dm_MIP(IxI)'!CF54/'MIP(IxI)_TFEVP'!CF54)-1)*100,0)</f>
        <v>0</v>
      </c>
      <c r="CG54" s="247">
        <f>IFERROR(((+'Sim_Dm_MIP(IxI)'!CG54/'MIP(IxI)_TFEVP'!CG54)-1)*100,0)</f>
        <v>0</v>
      </c>
      <c r="CH54" s="248">
        <f>IFERROR(((+'Sim_Dm_MIP(IxI)'!CH54/'MIP(IxI)_TFEVP'!CH54)-1)*100,0)</f>
        <v>0</v>
      </c>
      <c r="CI54" s="279">
        <f>IFERROR(((+'Sim_Dm_MIP(IxI)'!CI54/'MIP(IxI)_TFEVP'!CI54)-1)*100,0)</f>
        <v>-5.5511151231257827E-14</v>
      </c>
    </row>
    <row r="55" spans="1:87" ht="19.5" x14ac:dyDescent="0.25">
      <c r="A55" s="30"/>
      <c r="B55" s="42" t="s">
        <v>46</v>
      </c>
      <c r="C55" s="43" t="s">
        <v>157</v>
      </c>
      <c r="D55" s="246">
        <f>IFERROR(((+'Sim_Dm_MIP(IxI)'!D55/'MIP(IxI)_TFEVP'!D55)-1)*100,0)</f>
        <v>1.1102230246251565E-13</v>
      </c>
      <c r="E55" s="247">
        <f>IFERROR(((+'Sim_Dm_MIP(IxI)'!E55/'MIP(IxI)_TFEVP'!E55)-1)*100,0)</f>
        <v>2.2204460492503131E-14</v>
      </c>
      <c r="F55" s="247">
        <f>IFERROR(((+'Sim_Dm_MIP(IxI)'!F55/'MIP(IxI)_TFEVP'!F55)-1)*100,0)</f>
        <v>-2.7755575615628914E-13</v>
      </c>
      <c r="G55" s="247">
        <f>IFERROR(((+'Sim_Dm_MIP(IxI)'!G55/'MIP(IxI)_TFEVP'!G55)-1)*100,0)</f>
        <v>1.5543122344752192E-13</v>
      </c>
      <c r="H55" s="247">
        <f>IFERROR(((+'Sim_Dm_MIP(IxI)'!H55/'MIP(IxI)_TFEVP'!H55)-1)*100,0)</f>
        <v>-4.4408920985006262E-14</v>
      </c>
      <c r="I55" s="247">
        <f>IFERROR(((+'Sim_Dm_MIP(IxI)'!I55/'MIP(IxI)_TFEVP'!I55)-1)*100,0)</f>
        <v>-3.4416913763379853E-13</v>
      </c>
      <c r="J55" s="247">
        <f>IFERROR(((+'Sim_Dm_MIP(IxI)'!J55/'MIP(IxI)_TFEVP'!J55)-1)*100,0)</f>
        <v>2.2204460492503131E-13</v>
      </c>
      <c r="K55" s="247">
        <f>IFERROR(((+'Sim_Dm_MIP(IxI)'!K55/'MIP(IxI)_TFEVP'!K55)-1)*100,0)</f>
        <v>-1.5543122344752192E-13</v>
      </c>
      <c r="L55" s="247">
        <f>IFERROR(((+'Sim_Dm_MIP(IxI)'!L55/'MIP(IxI)_TFEVP'!L55)-1)*100,0)</f>
        <v>-8.8817841970012523E-14</v>
      </c>
      <c r="M55" s="247">
        <f>IFERROR(((+'Sim_Dm_MIP(IxI)'!M55/'MIP(IxI)_TFEVP'!M55)-1)*100,0)</f>
        <v>2.886579864025407E-13</v>
      </c>
      <c r="N55" s="247">
        <f>IFERROR(((+'Sim_Dm_MIP(IxI)'!N55/'MIP(IxI)_TFEVP'!N55)-1)*100,0)</f>
        <v>3.5527136788005009E-13</v>
      </c>
      <c r="O55" s="247">
        <f>IFERROR(((+'Sim_Dm_MIP(IxI)'!O55/'MIP(IxI)_TFEVP'!O55)-1)*100,0)</f>
        <v>1.5543122344752192E-13</v>
      </c>
      <c r="P55" s="247">
        <f>IFERROR(((+'Sim_Dm_MIP(IxI)'!P55/'MIP(IxI)_TFEVP'!P55)-1)*100,0)</f>
        <v>-1.2212453270876722E-13</v>
      </c>
      <c r="Q55" s="247">
        <f>IFERROR(((+'Sim_Dm_MIP(IxI)'!Q55/'MIP(IxI)_TFEVP'!Q55)-1)*100,0)</f>
        <v>7.9936057773011271E-13</v>
      </c>
      <c r="R55" s="247">
        <f>IFERROR(((+'Sim_Dm_MIP(IxI)'!R55/'MIP(IxI)_TFEVP'!R55)-1)*100,0)</f>
        <v>1.9984014443252818E-13</v>
      </c>
      <c r="S55" s="247">
        <f>IFERROR(((+'Sim_Dm_MIP(IxI)'!S55/'MIP(IxI)_TFEVP'!S55)-1)*100,0)</f>
        <v>4.4408920985006262E-14</v>
      </c>
      <c r="T55" s="247">
        <f>IFERROR(((+'Sim_Dm_MIP(IxI)'!T55/'MIP(IxI)_TFEVP'!T55)-1)*100,0)</f>
        <v>0</v>
      </c>
      <c r="U55" s="247">
        <f>IFERROR(((+'Sim_Dm_MIP(IxI)'!U55/'MIP(IxI)_TFEVP'!U55)-1)*100,0)</f>
        <v>4.2188474935755949E-13</v>
      </c>
      <c r="V55" s="247">
        <f>IFERROR(((+'Sim_Dm_MIP(IxI)'!V55/'MIP(IxI)_TFEVP'!V55)-1)*100,0)</f>
        <v>-2.55351295663786E-13</v>
      </c>
      <c r="W55" s="247">
        <f>IFERROR(((+'Sim_Dm_MIP(IxI)'!W55/'MIP(IxI)_TFEVP'!W55)-1)*100,0)</f>
        <v>6.8833827526759706E-13</v>
      </c>
      <c r="X55" s="247">
        <f>IFERROR(((+'Sim_Dm_MIP(IxI)'!X55/'MIP(IxI)_TFEVP'!X55)-1)*100,0)</f>
        <v>-5.440092820663267E-13</v>
      </c>
      <c r="Y55" s="247">
        <f>IFERROR(((+'Sim_Dm_MIP(IxI)'!Y55/'MIP(IxI)_TFEVP'!Y55)-1)*100,0)</f>
        <v>-5.9952043329758453E-13</v>
      </c>
      <c r="Z55" s="247">
        <f>IFERROR(((+'Sim_Dm_MIP(IxI)'!Z55/'MIP(IxI)_TFEVP'!Z55)-1)*100,0)</f>
        <v>4.2188474935755949E-13</v>
      </c>
      <c r="AA55" s="247">
        <f>IFERROR(((+'Sim_Dm_MIP(IxI)'!AA55/'MIP(IxI)_TFEVP'!AA55)-1)*100,0)</f>
        <v>4.4408920985006262E-14</v>
      </c>
      <c r="AB55" s="247">
        <f>IFERROR(((+'Sim_Dm_MIP(IxI)'!AB55/'MIP(IxI)_TFEVP'!AB55)-1)*100,0)</f>
        <v>-5.5511151231257827E-14</v>
      </c>
      <c r="AC55" s="247">
        <f>IFERROR(((+'Sim_Dm_MIP(IxI)'!AC55/'MIP(IxI)_TFEVP'!AC55)-1)*100,0)</f>
        <v>1.9984014443252818E-13</v>
      </c>
      <c r="AD55" s="247">
        <f>IFERROR(((+'Sim_Dm_MIP(IxI)'!AD55/'MIP(IxI)_TFEVP'!AD55)-1)*100,0)</f>
        <v>3.7747582837255322E-13</v>
      </c>
      <c r="AE55" s="247">
        <f>IFERROR(((+'Sim_Dm_MIP(IxI)'!AE55/'MIP(IxI)_TFEVP'!AE55)-1)*100,0)</f>
        <v>6.6613381477509392E-14</v>
      </c>
      <c r="AF55" s="247">
        <f>IFERROR(((+'Sim_Dm_MIP(IxI)'!AF55/'MIP(IxI)_TFEVP'!AF55)-1)*100,0)</f>
        <v>-1.1102230246251565E-14</v>
      </c>
      <c r="AG55" s="247">
        <f>IFERROR(((+'Sim_Dm_MIP(IxI)'!AG55/'MIP(IxI)_TFEVP'!AG55)-1)*100,0)</f>
        <v>-4.7739590058881731E-13</v>
      </c>
      <c r="AH55" s="247">
        <f>IFERROR(((+'Sim_Dm_MIP(IxI)'!AH55/'MIP(IxI)_TFEVP'!AH55)-1)*100,0)</f>
        <v>-1.9984014443252818E-13</v>
      </c>
      <c r="AI55" s="247">
        <f>IFERROR(((+'Sim_Dm_MIP(IxI)'!AI55/'MIP(IxI)_TFEVP'!AI55)-1)*100,0)</f>
        <v>3.1086244689504383E-13</v>
      </c>
      <c r="AJ55" s="247">
        <f>IFERROR(((+'Sim_Dm_MIP(IxI)'!AJ55/'MIP(IxI)_TFEVP'!AJ55)-1)*100,0)</f>
        <v>0</v>
      </c>
      <c r="AK55" s="247">
        <f>IFERROR(((+'Sim_Dm_MIP(IxI)'!AK55/'MIP(IxI)_TFEVP'!AK55)-1)*100,0)</f>
        <v>0</v>
      </c>
      <c r="AL55" s="247">
        <f>IFERROR(((+'Sim_Dm_MIP(IxI)'!AL55/'MIP(IxI)_TFEVP'!AL55)-1)*100,0)</f>
        <v>0</v>
      </c>
      <c r="AM55" s="247">
        <f>IFERROR(((+'Sim_Dm_MIP(IxI)'!AM55/'MIP(IxI)_TFEVP'!AM55)-1)*100,0)</f>
        <v>-2.3314683517128287E-13</v>
      </c>
      <c r="AN55" s="247">
        <f>IFERROR(((+'Sim_Dm_MIP(IxI)'!AN55/'MIP(IxI)_TFEVP'!AN55)-1)*100,0)</f>
        <v>-6.6613381477509392E-14</v>
      </c>
      <c r="AO55" s="247">
        <f>IFERROR(((+'Sim_Dm_MIP(IxI)'!AO55/'MIP(IxI)_TFEVP'!AO55)-1)*100,0)</f>
        <v>6.6613381477509392E-14</v>
      </c>
      <c r="AP55" s="247">
        <f>IFERROR(((+'Sim_Dm_MIP(IxI)'!AP55/'MIP(IxI)_TFEVP'!AP55)-1)*100,0)</f>
        <v>2.2204460492503131E-14</v>
      </c>
      <c r="AQ55" s="247">
        <f>IFERROR(((+'Sim_Dm_MIP(IxI)'!AQ55/'MIP(IxI)_TFEVP'!AQ55)-1)*100,0)</f>
        <v>2.2204460492503131E-14</v>
      </c>
      <c r="AR55" s="247">
        <f>IFERROR(((+'Sim_Dm_MIP(IxI)'!AR55/'MIP(IxI)_TFEVP'!AR55)-1)*100,0)</f>
        <v>-2.2204460492503131E-14</v>
      </c>
      <c r="AS55" s="247">
        <f>IFERROR(((+'Sim_Dm_MIP(IxI)'!AS55/'MIP(IxI)_TFEVP'!AS55)-1)*100,0)</f>
        <v>3.1086244689504383E-13</v>
      </c>
      <c r="AT55" s="247">
        <f>IFERROR(((+'Sim_Dm_MIP(IxI)'!AT55/'MIP(IxI)_TFEVP'!AT55)-1)*100,0)</f>
        <v>1.3322676295501878E-13</v>
      </c>
      <c r="AU55" s="247">
        <f>IFERROR(((+'Sim_Dm_MIP(IxI)'!AU55/'MIP(IxI)_TFEVP'!AU55)-1)*100,0)</f>
        <v>1.1102230246251565E-13</v>
      </c>
      <c r="AV55" s="247">
        <f>IFERROR(((+'Sim_Dm_MIP(IxI)'!AV55/'MIP(IxI)_TFEVP'!AV55)-1)*100,0)</f>
        <v>-6.6613381477509392E-14</v>
      </c>
      <c r="AW55" s="247">
        <f>IFERROR(((+'Sim_Dm_MIP(IxI)'!AW55/'MIP(IxI)_TFEVP'!AW55)-1)*100,0)</f>
        <v>1.5543122344752192E-13</v>
      </c>
      <c r="AX55" s="247">
        <f>IFERROR(((+'Sim_Dm_MIP(IxI)'!AX55/'MIP(IxI)_TFEVP'!AX55)-1)*100,0)</f>
        <v>1.3322676295501878E-13</v>
      </c>
      <c r="AY55" s="247">
        <f>IFERROR(((+'Sim_Dm_MIP(IxI)'!AY55/'MIP(IxI)_TFEVP'!AY55)-1)*100,0)</f>
        <v>8.8817841970012523E-14</v>
      </c>
      <c r="AZ55" s="247">
        <f>IFERROR(((+'Sim_Dm_MIP(IxI)'!AZ55/'MIP(IxI)_TFEVP'!AZ55)-1)*100,0)</f>
        <v>4.4408920985006262E-14</v>
      </c>
      <c r="BA55" s="247">
        <f>IFERROR(((+'Sim_Dm_MIP(IxI)'!BA55/'MIP(IxI)_TFEVP'!BA55)-1)*100,0)</f>
        <v>3.3306690738754696E-13</v>
      </c>
      <c r="BB55" s="247">
        <f>IFERROR(((+'Sim_Dm_MIP(IxI)'!BB55/'MIP(IxI)_TFEVP'!BB55)-1)*100,0)</f>
        <v>-6.6613381477509392E-14</v>
      </c>
      <c r="BC55" s="247">
        <f>IFERROR(((+'Sim_Dm_MIP(IxI)'!BC55/'MIP(IxI)_TFEVP'!BC55)-1)*100,0)</f>
        <v>-2.3314683517128287E-13</v>
      </c>
      <c r="BD55" s="247">
        <f>IFERROR(((+'Sim_Dm_MIP(IxI)'!BD55/'MIP(IxI)_TFEVP'!BD55)-1)*100,0)</f>
        <v>4.4408920985006262E-14</v>
      </c>
      <c r="BE55" s="247">
        <f>IFERROR(((+'Sim_Dm_MIP(IxI)'!BE55/'MIP(IxI)_TFEVP'!BE55)-1)*100,0)</f>
        <v>2.2204460492503131E-14</v>
      </c>
      <c r="BF55" s="247">
        <f>IFERROR(((+'Sim_Dm_MIP(IxI)'!BF55/'MIP(IxI)_TFEVP'!BF55)-1)*100,0)</f>
        <v>-1.5543122344752192E-13</v>
      </c>
      <c r="BG55" s="247">
        <f>IFERROR(((+'Sim_Dm_MIP(IxI)'!BG55/'MIP(IxI)_TFEVP'!BG55)-1)*100,0)</f>
        <v>-2.55351295663786E-13</v>
      </c>
      <c r="BH55" s="247">
        <f>IFERROR(((+'Sim_Dm_MIP(IxI)'!BH55/'MIP(IxI)_TFEVP'!BH55)-1)*100,0)</f>
        <v>-1.8873791418627661E-13</v>
      </c>
      <c r="BI55" s="247">
        <f>IFERROR(((+'Sim_Dm_MIP(IxI)'!BI55/'MIP(IxI)_TFEVP'!BI55)-1)*100,0)</f>
        <v>-5.5511151231257827E-14</v>
      </c>
      <c r="BJ55" s="247">
        <f>IFERROR(((+'Sim_Dm_MIP(IxI)'!BJ55/'MIP(IxI)_TFEVP'!BJ55)-1)*100,0)</f>
        <v>-2.886579864025407E-13</v>
      </c>
      <c r="BK55" s="247">
        <f>IFERROR(((+'Sim_Dm_MIP(IxI)'!BK55/'MIP(IxI)_TFEVP'!BK55)-1)*100,0)</f>
        <v>2.6645352591003757E-13</v>
      </c>
      <c r="BL55" s="247">
        <f>IFERROR(((+'Sim_Dm_MIP(IxI)'!BL55/'MIP(IxI)_TFEVP'!BL55)-1)*100,0)</f>
        <v>-1.7763568394002505E-13</v>
      </c>
      <c r="BM55" s="247">
        <f>IFERROR(((+'Sim_Dm_MIP(IxI)'!BM55/'MIP(IxI)_TFEVP'!BM55)-1)*100,0)</f>
        <v>-2.1094237467877974E-13</v>
      </c>
      <c r="BN55" s="247">
        <f>IFERROR(((+'Sim_Dm_MIP(IxI)'!BN55/'MIP(IxI)_TFEVP'!BN55)-1)*100,0)</f>
        <v>4.4408920985006262E-14</v>
      </c>
      <c r="BO55" s="247">
        <f>IFERROR(((+'Sim_Dm_MIP(IxI)'!BO55/'MIP(IxI)_TFEVP'!BO55)-1)*100,0)</f>
        <v>-1.6653345369377348E-13</v>
      </c>
      <c r="BP55" s="247">
        <f>IFERROR(((+'Sim_Dm_MIP(IxI)'!BP55/'MIP(IxI)_TFEVP'!BP55)-1)*100,0)</f>
        <v>3.1086244689504383E-13</v>
      </c>
      <c r="BQ55" s="247">
        <f>IFERROR(((+'Sim_Dm_MIP(IxI)'!BQ55/'MIP(IxI)_TFEVP'!BQ55)-1)*100,0)</f>
        <v>3.5527136788005009E-13</v>
      </c>
      <c r="BR55" s="247">
        <f>IFERROR(((+'Sim_Dm_MIP(IxI)'!BR55/'MIP(IxI)_TFEVP'!BR55)-1)*100,0)</f>
        <v>2.2204460492503131E-13</v>
      </c>
      <c r="BS55" s="247">
        <f>IFERROR(((+'Sim_Dm_MIP(IxI)'!BS55/'MIP(IxI)_TFEVP'!BS55)-1)*100,0)</f>
        <v>3.5527136788005009E-13</v>
      </c>
      <c r="BT55" s="247">
        <f>IFERROR(((+'Sim_Dm_MIP(IxI)'!BT55/'MIP(IxI)_TFEVP'!BT55)-1)*100,0)</f>
        <v>4.4408920985006262E-14</v>
      </c>
      <c r="BU55" s="247">
        <f>IFERROR(((+'Sim_Dm_MIP(IxI)'!BU55/'MIP(IxI)_TFEVP'!BU55)-1)*100,0)</f>
        <v>2.6645352591003757E-13</v>
      </c>
      <c r="BV55" s="247">
        <f>IFERROR(((+'Sim_Dm_MIP(IxI)'!BV55/'MIP(IxI)_TFEVP'!BV55)-1)*100,0)</f>
        <v>2.2204460492503131E-14</v>
      </c>
      <c r="BW55" s="247">
        <f>IFERROR(((+'Sim_Dm_MIP(IxI)'!BW55/'MIP(IxI)_TFEVP'!BW55)-1)*100,0)</f>
        <v>1.1102230246251565E-13</v>
      </c>
      <c r="BX55" s="247">
        <f>IFERROR(((+'Sim_Dm_MIP(IxI)'!BX55/'MIP(IxI)_TFEVP'!BX55)-1)*100,0)</f>
        <v>-1.5543122344752192E-13</v>
      </c>
      <c r="BY55" s="247">
        <f>IFERROR(((+'Sim_Dm_MIP(IxI)'!BY55/'MIP(IxI)_TFEVP'!BY55)-1)*100,0)</f>
        <v>3.3306690738754696E-13</v>
      </c>
      <c r="BZ55" s="247">
        <f>IFERROR(((+'Sim_Dm_MIP(IxI)'!BZ55/'MIP(IxI)_TFEVP'!BZ55)-1)*100,0)</f>
        <v>-2.2204460492503131E-14</v>
      </c>
      <c r="CA55" s="265">
        <f>IFERROR(((+'Sim_Dm_MIP(IxI)'!CA55/'MIP(IxI)_TFEVP'!CA55)-1)*100,0)</f>
        <v>0</v>
      </c>
      <c r="CB55" s="256">
        <f>IFERROR(((+'Sim_Dm_MIP(IxI)'!CB55/'MIP(IxI)_TFEVP'!CB55)-1)*100,0)</f>
        <v>-2.1094237467877974E-13</v>
      </c>
      <c r="CC55" s="246">
        <f>IFERROR(((+'Sim_Dm_MIP(IxI)'!CC55/'MIP(IxI)_TFEVP'!CC55)-1)*100,0)</f>
        <v>0</v>
      </c>
      <c r="CD55" s="247">
        <f>IFERROR(((+'Sim_Dm_MIP(IxI)'!CD55/'MIP(IxI)_TFEVP'!CD55)-1)*100,0)</f>
        <v>0</v>
      </c>
      <c r="CE55" s="247">
        <f>IFERROR(((+'Sim_Dm_MIP(IxI)'!CE55/'MIP(IxI)_TFEVP'!CE55)-1)*100,0)</f>
        <v>0</v>
      </c>
      <c r="CF55" s="247">
        <f>IFERROR(((+'Sim_Dm_MIP(IxI)'!CF55/'MIP(IxI)_TFEVP'!CF55)-1)*100,0)</f>
        <v>0</v>
      </c>
      <c r="CG55" s="247">
        <f>IFERROR(((+'Sim_Dm_MIP(IxI)'!CG55/'MIP(IxI)_TFEVP'!CG55)-1)*100,0)</f>
        <v>0</v>
      </c>
      <c r="CH55" s="248">
        <f>IFERROR(((+'Sim_Dm_MIP(IxI)'!CH55/'MIP(IxI)_TFEVP'!CH55)-1)*100,0)</f>
        <v>0</v>
      </c>
      <c r="CI55" s="279">
        <f>IFERROR(((+'Sim_Dm_MIP(IxI)'!CI55/'MIP(IxI)_TFEVP'!CI55)-1)*100,0)</f>
        <v>0</v>
      </c>
    </row>
    <row r="56" spans="1:87" ht="19.5" x14ac:dyDescent="0.25">
      <c r="A56" s="30"/>
      <c r="B56" s="42" t="s">
        <v>47</v>
      </c>
      <c r="C56" s="43" t="s">
        <v>158</v>
      </c>
      <c r="D56" s="246">
        <f>IFERROR(((+'Sim_Dm_MIP(IxI)'!D56/'MIP(IxI)_TFEVP'!D56)-1)*100,0)</f>
        <v>2.2204460492503131E-14</v>
      </c>
      <c r="E56" s="247">
        <f>IFERROR(((+'Sim_Dm_MIP(IxI)'!E56/'MIP(IxI)_TFEVP'!E56)-1)*100,0)</f>
        <v>2.6645352591003757E-13</v>
      </c>
      <c r="F56" s="247">
        <f>IFERROR(((+'Sim_Dm_MIP(IxI)'!F56/'MIP(IxI)_TFEVP'!F56)-1)*100,0)</f>
        <v>-3.1086244689504383E-13</v>
      </c>
      <c r="G56" s="247">
        <f>IFERROR(((+'Sim_Dm_MIP(IxI)'!G56/'MIP(IxI)_TFEVP'!G56)-1)*100,0)</f>
        <v>-1.1102230246251565E-13</v>
      </c>
      <c r="H56" s="247">
        <f>IFERROR(((+'Sim_Dm_MIP(IxI)'!H56/'MIP(IxI)_TFEVP'!H56)-1)*100,0)</f>
        <v>1.3322676295501878E-13</v>
      </c>
      <c r="I56" s="247">
        <f>IFERROR(((+'Sim_Dm_MIP(IxI)'!I56/'MIP(IxI)_TFEVP'!I56)-1)*100,0)</f>
        <v>-3.9968028886505635E-13</v>
      </c>
      <c r="J56" s="247">
        <f>IFERROR(((+'Sim_Dm_MIP(IxI)'!J56/'MIP(IxI)_TFEVP'!J56)-1)*100,0)</f>
        <v>2.6645352591003757E-13</v>
      </c>
      <c r="K56" s="247">
        <f>IFERROR(((+'Sim_Dm_MIP(IxI)'!K56/'MIP(IxI)_TFEVP'!K56)-1)*100,0)</f>
        <v>-4.1078251911130792E-13</v>
      </c>
      <c r="L56" s="247">
        <f>IFERROR(((+'Sim_Dm_MIP(IxI)'!L56/'MIP(IxI)_TFEVP'!L56)-1)*100,0)</f>
        <v>-2.2204460492503131E-14</v>
      </c>
      <c r="M56" s="247">
        <f>IFERROR(((+'Sim_Dm_MIP(IxI)'!M56/'MIP(IxI)_TFEVP'!M56)-1)*100,0)</f>
        <v>-3.6637359812630166E-13</v>
      </c>
      <c r="N56" s="247">
        <f>IFERROR(((+'Sim_Dm_MIP(IxI)'!N56/'MIP(IxI)_TFEVP'!N56)-1)*100,0)</f>
        <v>5.1070259132757201E-13</v>
      </c>
      <c r="O56" s="247">
        <f>IFERROR(((+'Sim_Dm_MIP(IxI)'!O56/'MIP(IxI)_TFEVP'!O56)-1)*100,0)</f>
        <v>3.1086244689504383E-13</v>
      </c>
      <c r="P56" s="247">
        <f>IFERROR(((+'Sim_Dm_MIP(IxI)'!P56/'MIP(IxI)_TFEVP'!P56)-1)*100,0)</f>
        <v>-2.4424906541753444E-13</v>
      </c>
      <c r="Q56" s="247">
        <f>IFERROR(((+'Sim_Dm_MIP(IxI)'!Q56/'MIP(IxI)_TFEVP'!Q56)-1)*100,0)</f>
        <v>3.9968028886505635E-13</v>
      </c>
      <c r="R56" s="247">
        <f>IFERROR(((+'Sim_Dm_MIP(IxI)'!R56/'MIP(IxI)_TFEVP'!R56)-1)*100,0)</f>
        <v>-3.3306690738754696E-14</v>
      </c>
      <c r="S56" s="247">
        <f>IFERROR(((+'Sim_Dm_MIP(IxI)'!S56/'MIP(IxI)_TFEVP'!S56)-1)*100,0)</f>
        <v>2.6645352591003757E-13</v>
      </c>
      <c r="T56" s="247">
        <f>IFERROR(((+'Sim_Dm_MIP(IxI)'!T56/'MIP(IxI)_TFEVP'!T56)-1)*100,0)</f>
        <v>-3.3306690738754696E-13</v>
      </c>
      <c r="U56" s="247">
        <f>IFERROR(((+'Sim_Dm_MIP(IxI)'!U56/'MIP(IxI)_TFEVP'!U56)-1)*100,0)</f>
        <v>1.9984014443252818E-13</v>
      </c>
      <c r="V56" s="247">
        <f>IFERROR(((+'Sim_Dm_MIP(IxI)'!V56/'MIP(IxI)_TFEVP'!V56)-1)*100,0)</f>
        <v>-1.7763568394002505E-13</v>
      </c>
      <c r="W56" s="247">
        <f>IFERROR(((+'Sim_Dm_MIP(IxI)'!W56/'MIP(IxI)_TFEVP'!W56)-1)*100,0)</f>
        <v>7.5495165674510645E-13</v>
      </c>
      <c r="X56" s="247">
        <f>IFERROR(((+'Sim_Dm_MIP(IxI)'!X56/'MIP(IxI)_TFEVP'!X56)-1)*100,0)</f>
        <v>-2.886579864025407E-13</v>
      </c>
      <c r="Y56" s="247">
        <f>IFERROR(((+'Sim_Dm_MIP(IxI)'!Y56/'MIP(IxI)_TFEVP'!Y56)-1)*100,0)</f>
        <v>-3.4416913763379853E-13</v>
      </c>
      <c r="Z56" s="247">
        <f>IFERROR(((+'Sim_Dm_MIP(IxI)'!Z56/'MIP(IxI)_TFEVP'!Z56)-1)*100,0)</f>
        <v>3.7747582837255322E-13</v>
      </c>
      <c r="AA56" s="247">
        <f>IFERROR(((+'Sim_Dm_MIP(IxI)'!AA56/'MIP(IxI)_TFEVP'!AA56)-1)*100,0)</f>
        <v>0</v>
      </c>
      <c r="AB56" s="247">
        <f>IFERROR(((+'Sim_Dm_MIP(IxI)'!AB56/'MIP(IxI)_TFEVP'!AB56)-1)*100,0)</f>
        <v>1.1102230246251565E-13</v>
      </c>
      <c r="AC56" s="247">
        <f>IFERROR(((+'Sim_Dm_MIP(IxI)'!AC56/'MIP(IxI)_TFEVP'!AC56)-1)*100,0)</f>
        <v>-1.2212453270876722E-13</v>
      </c>
      <c r="AD56" s="247">
        <f>IFERROR(((+'Sim_Dm_MIP(IxI)'!AD56/'MIP(IxI)_TFEVP'!AD56)-1)*100,0)</f>
        <v>1.1102230246251565E-13</v>
      </c>
      <c r="AE56" s="247">
        <f>IFERROR(((+'Sim_Dm_MIP(IxI)'!AE56/'MIP(IxI)_TFEVP'!AE56)-1)*100,0)</f>
        <v>2.2204460492503131E-13</v>
      </c>
      <c r="AF56" s="247">
        <f>IFERROR(((+'Sim_Dm_MIP(IxI)'!AF56/'MIP(IxI)_TFEVP'!AF56)-1)*100,0)</f>
        <v>-6.6613381477509392E-14</v>
      </c>
      <c r="AG56" s="247">
        <f>IFERROR(((+'Sim_Dm_MIP(IxI)'!AG56/'MIP(IxI)_TFEVP'!AG56)-1)*100,0)</f>
        <v>-4.1078251911130792E-13</v>
      </c>
      <c r="AH56" s="247">
        <f>IFERROR(((+'Sim_Dm_MIP(IxI)'!AH56/'MIP(IxI)_TFEVP'!AH56)-1)*100,0)</f>
        <v>-4.4408920985006262E-13</v>
      </c>
      <c r="AI56" s="247">
        <f>IFERROR(((+'Sim_Dm_MIP(IxI)'!AI56/'MIP(IxI)_TFEVP'!AI56)-1)*100,0)</f>
        <v>4.4408920985006262E-14</v>
      </c>
      <c r="AJ56" s="247">
        <f>IFERROR(((+'Sim_Dm_MIP(IxI)'!AJ56/'MIP(IxI)_TFEVP'!AJ56)-1)*100,0)</f>
        <v>0</v>
      </c>
      <c r="AK56" s="247">
        <f>IFERROR(((+'Sim_Dm_MIP(IxI)'!AK56/'MIP(IxI)_TFEVP'!AK56)-1)*100,0)</f>
        <v>2.6645352591003757E-13</v>
      </c>
      <c r="AL56" s="247">
        <f>IFERROR(((+'Sim_Dm_MIP(IxI)'!AL56/'MIP(IxI)_TFEVP'!AL56)-1)*100,0)</f>
        <v>6.6613381477509392E-14</v>
      </c>
      <c r="AM56" s="247">
        <f>IFERROR(((+'Sim_Dm_MIP(IxI)'!AM56/'MIP(IxI)_TFEVP'!AM56)-1)*100,0)</f>
        <v>-8.8817841970012523E-14</v>
      </c>
      <c r="AN56" s="247">
        <f>IFERROR(((+'Sim_Dm_MIP(IxI)'!AN56/'MIP(IxI)_TFEVP'!AN56)-1)*100,0)</f>
        <v>-8.8817841970012523E-14</v>
      </c>
      <c r="AO56" s="247">
        <f>IFERROR(((+'Sim_Dm_MIP(IxI)'!AO56/'MIP(IxI)_TFEVP'!AO56)-1)*100,0)</f>
        <v>1.3322676295501878E-13</v>
      </c>
      <c r="AP56" s="247">
        <f>IFERROR(((+'Sim_Dm_MIP(IxI)'!AP56/'MIP(IxI)_TFEVP'!AP56)-1)*100,0)</f>
        <v>-1.6653345369377348E-13</v>
      </c>
      <c r="AQ56" s="247">
        <f>IFERROR(((+'Sim_Dm_MIP(IxI)'!AQ56/'MIP(IxI)_TFEVP'!AQ56)-1)*100,0)</f>
        <v>-2.7755575615628914E-13</v>
      </c>
      <c r="AR56" s="247">
        <f>IFERROR(((+'Sim_Dm_MIP(IxI)'!AR56/'MIP(IxI)_TFEVP'!AR56)-1)*100,0)</f>
        <v>1.5543122344752192E-13</v>
      </c>
      <c r="AS56" s="247">
        <f>IFERROR(((+'Sim_Dm_MIP(IxI)'!AS56/'MIP(IxI)_TFEVP'!AS56)-1)*100,0)</f>
        <v>3.5527136788005009E-13</v>
      </c>
      <c r="AT56" s="247">
        <f>IFERROR(((+'Sim_Dm_MIP(IxI)'!AT56/'MIP(IxI)_TFEVP'!AT56)-1)*100,0)</f>
        <v>1.7763568394002505E-13</v>
      </c>
      <c r="AU56" s="247">
        <f>IFERROR(((+'Sim_Dm_MIP(IxI)'!AU56/'MIP(IxI)_TFEVP'!AU56)-1)*100,0)</f>
        <v>8.8817841970012523E-14</v>
      </c>
      <c r="AV56" s="247">
        <f>IFERROR(((+'Sim_Dm_MIP(IxI)'!AV56/'MIP(IxI)_TFEVP'!AV56)-1)*100,0)</f>
        <v>1.3322676295501878E-13</v>
      </c>
      <c r="AW56" s="247">
        <f>IFERROR(((+'Sim_Dm_MIP(IxI)'!AW56/'MIP(IxI)_TFEVP'!AW56)-1)*100,0)</f>
        <v>-9.9920072216264089E-14</v>
      </c>
      <c r="AX56" s="247">
        <f>IFERROR(((+'Sim_Dm_MIP(IxI)'!AX56/'MIP(IxI)_TFEVP'!AX56)-1)*100,0)</f>
        <v>-1.3322676295501878E-13</v>
      </c>
      <c r="AY56" s="247">
        <f>IFERROR(((+'Sim_Dm_MIP(IxI)'!AY56/'MIP(IxI)_TFEVP'!AY56)-1)*100,0)</f>
        <v>-1.1102230246251565E-14</v>
      </c>
      <c r="AZ56" s="247">
        <f>IFERROR(((+'Sim_Dm_MIP(IxI)'!AZ56/'MIP(IxI)_TFEVP'!AZ56)-1)*100,0)</f>
        <v>-9.9920072216264089E-14</v>
      </c>
      <c r="BA56" s="247">
        <f>IFERROR(((+'Sim_Dm_MIP(IxI)'!BA56/'MIP(IxI)_TFEVP'!BA56)-1)*100,0)</f>
        <v>4.2188474935755949E-13</v>
      </c>
      <c r="BB56" s="247">
        <f>IFERROR(((+'Sim_Dm_MIP(IxI)'!BB56/'MIP(IxI)_TFEVP'!BB56)-1)*100,0)</f>
        <v>1.3322676295501878E-13</v>
      </c>
      <c r="BC56" s="247">
        <f>IFERROR(((+'Sim_Dm_MIP(IxI)'!BC56/'MIP(IxI)_TFEVP'!BC56)-1)*100,0)</f>
        <v>-4.6629367034256575E-13</v>
      </c>
      <c r="BD56" s="247">
        <f>IFERROR(((+'Sim_Dm_MIP(IxI)'!BD56/'MIP(IxI)_TFEVP'!BD56)-1)*100,0)</f>
        <v>2.4424906541753444E-13</v>
      </c>
      <c r="BE56" s="247">
        <f>IFERROR(((+'Sim_Dm_MIP(IxI)'!BE56/'MIP(IxI)_TFEVP'!BE56)-1)*100,0)</f>
        <v>3.1086244689504383E-13</v>
      </c>
      <c r="BF56" s="247">
        <f>IFERROR(((+'Sim_Dm_MIP(IxI)'!BF56/'MIP(IxI)_TFEVP'!BF56)-1)*100,0)</f>
        <v>-2.1094237467877974E-13</v>
      </c>
      <c r="BG56" s="247">
        <f>IFERROR(((+'Sim_Dm_MIP(IxI)'!BG56/'MIP(IxI)_TFEVP'!BG56)-1)*100,0)</f>
        <v>-3.9968028886505635E-13</v>
      </c>
      <c r="BH56" s="247">
        <f>IFERROR(((+'Sim_Dm_MIP(IxI)'!BH56/'MIP(IxI)_TFEVP'!BH56)-1)*100,0)</f>
        <v>8.8817841970012523E-14</v>
      </c>
      <c r="BI56" s="247">
        <f>IFERROR(((+'Sim_Dm_MIP(IxI)'!BI56/'MIP(IxI)_TFEVP'!BI56)-1)*100,0)</f>
        <v>2.2204460492503131E-14</v>
      </c>
      <c r="BJ56" s="247">
        <f>IFERROR(((+'Sim_Dm_MIP(IxI)'!BJ56/'MIP(IxI)_TFEVP'!BJ56)-1)*100,0)</f>
        <v>-2.2204460492503131E-13</v>
      </c>
      <c r="BK56" s="247">
        <f>IFERROR(((+'Sim_Dm_MIP(IxI)'!BK56/'MIP(IxI)_TFEVP'!BK56)-1)*100,0)</f>
        <v>1.3322676295501878E-13</v>
      </c>
      <c r="BL56" s="247">
        <f>IFERROR(((+'Sim_Dm_MIP(IxI)'!BL56/'MIP(IxI)_TFEVP'!BL56)-1)*100,0)</f>
        <v>4.4408920985006262E-14</v>
      </c>
      <c r="BM56" s="247">
        <f>IFERROR(((+'Sim_Dm_MIP(IxI)'!BM56/'MIP(IxI)_TFEVP'!BM56)-1)*100,0)</f>
        <v>-1.9984014443252818E-13</v>
      </c>
      <c r="BN56" s="247">
        <f>IFERROR(((+'Sim_Dm_MIP(IxI)'!BN56/'MIP(IxI)_TFEVP'!BN56)-1)*100,0)</f>
        <v>-4.8849813083506888E-13</v>
      </c>
      <c r="BO56" s="247">
        <f>IFERROR(((+'Sim_Dm_MIP(IxI)'!BO56/'MIP(IxI)_TFEVP'!BO56)-1)*100,0)</f>
        <v>-1.6653345369377348E-13</v>
      </c>
      <c r="BP56" s="247">
        <f>IFERROR(((+'Sim_Dm_MIP(IxI)'!BP56/'MIP(IxI)_TFEVP'!BP56)-1)*100,0)</f>
        <v>-1.2212453270876722E-13</v>
      </c>
      <c r="BQ56" s="247">
        <f>IFERROR(((+'Sim_Dm_MIP(IxI)'!BQ56/'MIP(IxI)_TFEVP'!BQ56)-1)*100,0)</f>
        <v>8.8817841970012523E-14</v>
      </c>
      <c r="BR56" s="247">
        <f>IFERROR(((+'Sim_Dm_MIP(IxI)'!BR56/'MIP(IxI)_TFEVP'!BR56)-1)*100,0)</f>
        <v>-2.3314683517128287E-13</v>
      </c>
      <c r="BS56" s="247">
        <f>IFERROR(((+'Sim_Dm_MIP(IxI)'!BS56/'MIP(IxI)_TFEVP'!BS56)-1)*100,0)</f>
        <v>6.8833827526759706E-13</v>
      </c>
      <c r="BT56" s="247">
        <f>IFERROR(((+'Sim_Dm_MIP(IxI)'!BT56/'MIP(IxI)_TFEVP'!BT56)-1)*100,0)</f>
        <v>-6.2172489379008766E-13</v>
      </c>
      <c r="BU56" s="247">
        <f>IFERROR(((+'Sim_Dm_MIP(IxI)'!BU56/'MIP(IxI)_TFEVP'!BU56)-1)*100,0)</f>
        <v>1.5543122344752192E-13</v>
      </c>
      <c r="BV56" s="247">
        <f>IFERROR(((+'Sim_Dm_MIP(IxI)'!BV56/'MIP(IxI)_TFEVP'!BV56)-1)*100,0)</f>
        <v>1.5543122344752192E-13</v>
      </c>
      <c r="BW56" s="247">
        <f>IFERROR(((+'Sim_Dm_MIP(IxI)'!BW56/'MIP(IxI)_TFEVP'!BW56)-1)*100,0)</f>
        <v>1.1102230246251565E-13</v>
      </c>
      <c r="BX56" s="247">
        <f>IFERROR(((+'Sim_Dm_MIP(IxI)'!BX56/'MIP(IxI)_TFEVP'!BX56)-1)*100,0)</f>
        <v>-1.8873791418627661E-13</v>
      </c>
      <c r="BY56" s="247">
        <f>IFERROR(((+'Sim_Dm_MIP(IxI)'!BY56/'MIP(IxI)_TFEVP'!BY56)-1)*100,0)</f>
        <v>4.4408920985006262E-14</v>
      </c>
      <c r="BZ56" s="247">
        <f>IFERROR(((+'Sim_Dm_MIP(IxI)'!BZ56/'MIP(IxI)_TFEVP'!BZ56)-1)*100,0)</f>
        <v>2.4424906541753444E-13</v>
      </c>
      <c r="CA56" s="265">
        <f>IFERROR(((+'Sim_Dm_MIP(IxI)'!CA56/'MIP(IxI)_TFEVP'!CA56)-1)*100,0)</f>
        <v>0</v>
      </c>
      <c r="CB56" s="256">
        <f>IFERROR(((+'Sim_Dm_MIP(IxI)'!CB56/'MIP(IxI)_TFEVP'!CB56)-1)*100,0)</f>
        <v>-1.7763568394002505E-13</v>
      </c>
      <c r="CC56" s="246">
        <f>IFERROR(((+'Sim_Dm_MIP(IxI)'!CC56/'MIP(IxI)_TFEVP'!CC56)-1)*100,0)</f>
        <v>0</v>
      </c>
      <c r="CD56" s="247">
        <f>IFERROR(((+'Sim_Dm_MIP(IxI)'!CD56/'MIP(IxI)_TFEVP'!CD56)-1)*100,0)</f>
        <v>0</v>
      </c>
      <c r="CE56" s="247">
        <f>IFERROR(((+'Sim_Dm_MIP(IxI)'!CE56/'MIP(IxI)_TFEVP'!CE56)-1)*100,0)</f>
        <v>0</v>
      </c>
      <c r="CF56" s="247">
        <f>IFERROR(((+'Sim_Dm_MIP(IxI)'!CF56/'MIP(IxI)_TFEVP'!CF56)-1)*100,0)</f>
        <v>0</v>
      </c>
      <c r="CG56" s="247">
        <f>IFERROR(((+'Sim_Dm_MIP(IxI)'!CG56/'MIP(IxI)_TFEVP'!CG56)-1)*100,0)</f>
        <v>0</v>
      </c>
      <c r="CH56" s="248">
        <f>IFERROR(((+'Sim_Dm_MIP(IxI)'!CH56/'MIP(IxI)_TFEVP'!CH56)-1)*100,0)</f>
        <v>0</v>
      </c>
      <c r="CI56" s="279">
        <f>IFERROR(((+'Sim_Dm_MIP(IxI)'!CI56/'MIP(IxI)_TFEVP'!CI56)-1)*100,0)</f>
        <v>-3.3306690738754696E-14</v>
      </c>
    </row>
    <row r="57" spans="1:87" ht="19.5" x14ac:dyDescent="0.25">
      <c r="A57" s="30"/>
      <c r="B57" s="42" t="s">
        <v>48</v>
      </c>
      <c r="C57" s="43" t="s">
        <v>159</v>
      </c>
      <c r="D57" s="246">
        <f>IFERROR(((+'Sim_Dm_MIP(IxI)'!D57/'MIP(IxI)_TFEVP'!D57)-1)*100,0)</f>
        <v>-1.6653345369377348E-13</v>
      </c>
      <c r="E57" s="247">
        <f>IFERROR(((+'Sim_Dm_MIP(IxI)'!E57/'MIP(IxI)_TFEVP'!E57)-1)*100,0)</f>
        <v>6.6613381477509392E-14</v>
      </c>
      <c r="F57" s="247">
        <f>IFERROR(((+'Sim_Dm_MIP(IxI)'!F57/'MIP(IxI)_TFEVP'!F57)-1)*100,0)</f>
        <v>-2.1094237467877974E-13</v>
      </c>
      <c r="G57" s="247">
        <f>IFERROR(((+'Sim_Dm_MIP(IxI)'!G57/'MIP(IxI)_TFEVP'!G57)-1)*100,0)</f>
        <v>-4.4408920985006262E-14</v>
      </c>
      <c r="H57" s="247">
        <f>IFERROR(((+'Sim_Dm_MIP(IxI)'!H57/'MIP(IxI)_TFEVP'!H57)-1)*100,0)</f>
        <v>1.5543122344752192E-13</v>
      </c>
      <c r="I57" s="247">
        <f>IFERROR(((+'Sim_Dm_MIP(IxI)'!I57/'MIP(IxI)_TFEVP'!I57)-1)*100,0)</f>
        <v>-2.9976021664879227E-13</v>
      </c>
      <c r="J57" s="247">
        <f>IFERROR(((+'Sim_Dm_MIP(IxI)'!J57/'MIP(IxI)_TFEVP'!J57)-1)*100,0)</f>
        <v>6.4392935428259079E-13</v>
      </c>
      <c r="K57" s="247">
        <f>IFERROR(((+'Sim_Dm_MIP(IxI)'!K57/'MIP(IxI)_TFEVP'!K57)-1)*100,0)</f>
        <v>1.1102230246251565E-13</v>
      </c>
      <c r="L57" s="247">
        <f>IFERROR(((+'Sim_Dm_MIP(IxI)'!L57/'MIP(IxI)_TFEVP'!L57)-1)*100,0)</f>
        <v>1.5543122344752192E-13</v>
      </c>
      <c r="M57" s="247">
        <f>IFERROR(((+'Sim_Dm_MIP(IxI)'!M57/'MIP(IxI)_TFEVP'!M57)-1)*100,0)</f>
        <v>-3.3306690738754696E-13</v>
      </c>
      <c r="N57" s="247">
        <f>IFERROR(((+'Sim_Dm_MIP(IxI)'!N57/'MIP(IxI)_TFEVP'!N57)-1)*100,0)</f>
        <v>2.2204460492503131E-13</v>
      </c>
      <c r="O57" s="247">
        <f>IFERROR(((+'Sim_Dm_MIP(IxI)'!O57/'MIP(IxI)_TFEVP'!O57)-1)*100,0)</f>
        <v>4.6629367034256575E-13</v>
      </c>
      <c r="P57" s="247">
        <f>IFERROR(((+'Sim_Dm_MIP(IxI)'!P57/'MIP(IxI)_TFEVP'!P57)-1)*100,0)</f>
        <v>-1.8873791418627661E-13</v>
      </c>
      <c r="Q57" s="247">
        <f>IFERROR(((+'Sim_Dm_MIP(IxI)'!Q57/'MIP(IxI)_TFEVP'!Q57)-1)*100,0)</f>
        <v>2.2204460492503131E-13</v>
      </c>
      <c r="R57" s="247">
        <f>IFERROR(((+'Sim_Dm_MIP(IxI)'!R57/'MIP(IxI)_TFEVP'!R57)-1)*100,0)</f>
        <v>-2.2204460492503131E-14</v>
      </c>
      <c r="S57" s="247">
        <f>IFERROR(((+'Sim_Dm_MIP(IxI)'!S57/'MIP(IxI)_TFEVP'!S57)-1)*100,0)</f>
        <v>-5.5511151231257827E-14</v>
      </c>
      <c r="T57" s="247">
        <f>IFERROR(((+'Sim_Dm_MIP(IxI)'!T57/'MIP(IxI)_TFEVP'!T57)-1)*100,0)</f>
        <v>-7.7715611723760958E-14</v>
      </c>
      <c r="U57" s="247">
        <f>IFERROR(((+'Sim_Dm_MIP(IxI)'!U57/'MIP(IxI)_TFEVP'!U57)-1)*100,0)</f>
        <v>4.4408920985006262E-13</v>
      </c>
      <c r="V57" s="247">
        <f>IFERROR(((+'Sim_Dm_MIP(IxI)'!V57/'MIP(IxI)_TFEVP'!V57)-1)*100,0)</f>
        <v>-3.8857805861880479E-13</v>
      </c>
      <c r="W57" s="247">
        <f>IFERROR(((+'Sim_Dm_MIP(IxI)'!W57/'MIP(IxI)_TFEVP'!W57)-1)*100,0)</f>
        <v>5.1070259132757201E-13</v>
      </c>
      <c r="X57" s="247">
        <f>IFERROR(((+'Sim_Dm_MIP(IxI)'!X57/'MIP(IxI)_TFEVP'!X57)-1)*100,0)</f>
        <v>-2.4424906541753444E-13</v>
      </c>
      <c r="Y57" s="247">
        <f>IFERROR(((+'Sim_Dm_MIP(IxI)'!Y57/'MIP(IxI)_TFEVP'!Y57)-1)*100,0)</f>
        <v>-4.5519144009631418E-13</v>
      </c>
      <c r="Z57" s="247">
        <f>IFERROR(((+'Sim_Dm_MIP(IxI)'!Z57/'MIP(IxI)_TFEVP'!Z57)-1)*100,0)</f>
        <v>-9.9920072216264089E-14</v>
      </c>
      <c r="AA57" s="247">
        <f>IFERROR(((+'Sim_Dm_MIP(IxI)'!AA57/'MIP(IxI)_TFEVP'!AA57)-1)*100,0)</f>
        <v>2.2204460492503131E-14</v>
      </c>
      <c r="AB57" s="247">
        <f>IFERROR(((+'Sim_Dm_MIP(IxI)'!AB57/'MIP(IxI)_TFEVP'!AB57)-1)*100,0)</f>
        <v>1.5543122344752192E-13</v>
      </c>
      <c r="AC57" s="247">
        <f>IFERROR(((+'Sim_Dm_MIP(IxI)'!AC57/'MIP(IxI)_TFEVP'!AC57)-1)*100,0)</f>
        <v>1.9984014443252818E-13</v>
      </c>
      <c r="AD57" s="247">
        <f>IFERROR(((+'Sim_Dm_MIP(IxI)'!AD57/'MIP(IxI)_TFEVP'!AD57)-1)*100,0)</f>
        <v>1.7763568394002505E-13</v>
      </c>
      <c r="AE57" s="247">
        <f>IFERROR(((+'Sim_Dm_MIP(IxI)'!AE57/'MIP(IxI)_TFEVP'!AE57)-1)*100,0)</f>
        <v>2.2204460492503131E-14</v>
      </c>
      <c r="AF57" s="247">
        <f>IFERROR(((+'Sim_Dm_MIP(IxI)'!AF57/'MIP(IxI)_TFEVP'!AF57)-1)*100,0)</f>
        <v>1.1102230246251565E-13</v>
      </c>
      <c r="AG57" s="247">
        <f>IFERROR(((+'Sim_Dm_MIP(IxI)'!AG57/'MIP(IxI)_TFEVP'!AG57)-1)*100,0)</f>
        <v>-5.1070259132757201E-13</v>
      </c>
      <c r="AH57" s="247">
        <f>IFERROR(((+'Sim_Dm_MIP(IxI)'!AH57/'MIP(IxI)_TFEVP'!AH57)-1)*100,0)</f>
        <v>-1.6653345369377348E-13</v>
      </c>
      <c r="AI57" s="247">
        <f>IFERROR(((+'Sim_Dm_MIP(IxI)'!AI57/'MIP(IxI)_TFEVP'!AI57)-1)*100,0)</f>
        <v>2.2204460492503131E-13</v>
      </c>
      <c r="AJ57" s="247">
        <f>IFERROR(((+'Sim_Dm_MIP(IxI)'!AJ57/'MIP(IxI)_TFEVP'!AJ57)-1)*100,0)</f>
        <v>0</v>
      </c>
      <c r="AK57" s="247">
        <f>IFERROR(((+'Sim_Dm_MIP(IxI)'!AK57/'MIP(IxI)_TFEVP'!AK57)-1)*100,0)</f>
        <v>-4.4408920985006262E-14</v>
      </c>
      <c r="AL57" s="247">
        <f>IFERROR(((+'Sim_Dm_MIP(IxI)'!AL57/'MIP(IxI)_TFEVP'!AL57)-1)*100,0)</f>
        <v>4.4408920985006262E-14</v>
      </c>
      <c r="AM57" s="247">
        <f>IFERROR(((+'Sim_Dm_MIP(IxI)'!AM57/'MIP(IxI)_TFEVP'!AM57)-1)*100,0)</f>
        <v>-9.9920072216264089E-14</v>
      </c>
      <c r="AN57" s="247">
        <f>IFERROR(((+'Sim_Dm_MIP(IxI)'!AN57/'MIP(IxI)_TFEVP'!AN57)-1)*100,0)</f>
        <v>0</v>
      </c>
      <c r="AO57" s="247">
        <f>IFERROR(((+'Sim_Dm_MIP(IxI)'!AO57/'MIP(IxI)_TFEVP'!AO57)-1)*100,0)</f>
        <v>1.3322676295501878E-13</v>
      </c>
      <c r="AP57" s="247">
        <f>IFERROR(((+'Sim_Dm_MIP(IxI)'!AP57/'MIP(IxI)_TFEVP'!AP57)-1)*100,0)</f>
        <v>1.9984014443252818E-13</v>
      </c>
      <c r="AQ57" s="247">
        <f>IFERROR(((+'Sim_Dm_MIP(IxI)'!AQ57/'MIP(IxI)_TFEVP'!AQ57)-1)*100,0)</f>
        <v>-2.2204460492503131E-14</v>
      </c>
      <c r="AR57" s="247">
        <f>IFERROR(((+'Sim_Dm_MIP(IxI)'!AR57/'MIP(IxI)_TFEVP'!AR57)-1)*100,0)</f>
        <v>1.9984014443252818E-13</v>
      </c>
      <c r="AS57" s="247">
        <f>IFERROR(((+'Sim_Dm_MIP(IxI)'!AS57/'MIP(IxI)_TFEVP'!AS57)-1)*100,0)</f>
        <v>4.2188474935755949E-13</v>
      </c>
      <c r="AT57" s="247">
        <f>IFERROR(((+'Sim_Dm_MIP(IxI)'!AT57/'MIP(IxI)_TFEVP'!AT57)-1)*100,0)</f>
        <v>-1.5543122344752192E-13</v>
      </c>
      <c r="AU57" s="247">
        <f>IFERROR(((+'Sim_Dm_MIP(IxI)'!AU57/'MIP(IxI)_TFEVP'!AU57)-1)*100,0)</f>
        <v>-1.5543122344752192E-13</v>
      </c>
      <c r="AV57" s="247">
        <f>IFERROR(((+'Sim_Dm_MIP(IxI)'!AV57/'MIP(IxI)_TFEVP'!AV57)-1)*100,0)</f>
        <v>1.1102230246251565E-13</v>
      </c>
      <c r="AW57" s="247">
        <f>IFERROR(((+'Sim_Dm_MIP(IxI)'!AW57/'MIP(IxI)_TFEVP'!AW57)-1)*100,0)</f>
        <v>-2.7755575615628914E-13</v>
      </c>
      <c r="AX57" s="247">
        <f>IFERROR(((+'Sim_Dm_MIP(IxI)'!AX57/'MIP(IxI)_TFEVP'!AX57)-1)*100,0)</f>
        <v>4.4408920985006262E-14</v>
      </c>
      <c r="AY57" s="247">
        <f>IFERROR(((+'Sim_Dm_MIP(IxI)'!AY57/'MIP(IxI)_TFEVP'!AY57)-1)*100,0)</f>
        <v>-4.4408920985006262E-14</v>
      </c>
      <c r="AZ57" s="247">
        <f>IFERROR(((+'Sim_Dm_MIP(IxI)'!AZ57/'MIP(IxI)_TFEVP'!AZ57)-1)*100,0)</f>
        <v>2.2204460492503131E-14</v>
      </c>
      <c r="BA57" s="247">
        <f>IFERROR(((+'Sim_Dm_MIP(IxI)'!BA57/'MIP(IxI)_TFEVP'!BA57)-1)*100,0)</f>
        <v>4.6629367034256575E-13</v>
      </c>
      <c r="BB57" s="247">
        <f>IFERROR(((+'Sim_Dm_MIP(IxI)'!BB57/'MIP(IxI)_TFEVP'!BB57)-1)*100,0)</f>
        <v>-3.5527136788005009E-13</v>
      </c>
      <c r="BC57" s="247">
        <f>IFERROR(((+'Sim_Dm_MIP(IxI)'!BC57/'MIP(IxI)_TFEVP'!BC57)-1)*100,0)</f>
        <v>-2.7755575615628914E-13</v>
      </c>
      <c r="BD57" s="247">
        <f>IFERROR(((+'Sim_Dm_MIP(IxI)'!BD57/'MIP(IxI)_TFEVP'!BD57)-1)*100,0)</f>
        <v>1.7763568394002505E-13</v>
      </c>
      <c r="BE57" s="247">
        <f>IFERROR(((+'Sim_Dm_MIP(IxI)'!BE57/'MIP(IxI)_TFEVP'!BE57)-1)*100,0)</f>
        <v>-1.3322676295501878E-13</v>
      </c>
      <c r="BF57" s="247">
        <f>IFERROR(((+'Sim_Dm_MIP(IxI)'!BF57/'MIP(IxI)_TFEVP'!BF57)-1)*100,0)</f>
        <v>-1.6653345369377348E-13</v>
      </c>
      <c r="BG57" s="247">
        <f>IFERROR(((+'Sim_Dm_MIP(IxI)'!BG57/'MIP(IxI)_TFEVP'!BG57)-1)*100,0)</f>
        <v>-4.1078251911130792E-13</v>
      </c>
      <c r="BH57" s="247">
        <f>IFERROR(((+'Sim_Dm_MIP(IxI)'!BH57/'MIP(IxI)_TFEVP'!BH57)-1)*100,0)</f>
        <v>-9.9920072216264089E-14</v>
      </c>
      <c r="BI57" s="247">
        <f>IFERROR(((+'Sim_Dm_MIP(IxI)'!BI57/'MIP(IxI)_TFEVP'!BI57)-1)*100,0)</f>
        <v>-2.1094237467877974E-13</v>
      </c>
      <c r="BJ57" s="247">
        <f>IFERROR(((+'Sim_Dm_MIP(IxI)'!BJ57/'MIP(IxI)_TFEVP'!BJ57)-1)*100,0)</f>
        <v>-2.6645352591003757E-13</v>
      </c>
      <c r="BK57" s="247">
        <f>IFERROR(((+'Sim_Dm_MIP(IxI)'!BK57/'MIP(IxI)_TFEVP'!BK57)-1)*100,0)</f>
        <v>-1.2212453270876722E-13</v>
      </c>
      <c r="BL57" s="247">
        <f>IFERROR(((+'Sim_Dm_MIP(IxI)'!BL57/'MIP(IxI)_TFEVP'!BL57)-1)*100,0)</f>
        <v>-5.5511151231257827E-14</v>
      </c>
      <c r="BM57" s="247">
        <f>IFERROR(((+'Sim_Dm_MIP(IxI)'!BM57/'MIP(IxI)_TFEVP'!BM57)-1)*100,0)</f>
        <v>-2.1094237467877974E-13</v>
      </c>
      <c r="BN57" s="247">
        <f>IFERROR(((+'Sim_Dm_MIP(IxI)'!BN57/'MIP(IxI)_TFEVP'!BN57)-1)*100,0)</f>
        <v>-2.3314683517128287E-13</v>
      </c>
      <c r="BO57" s="247">
        <f>IFERROR(((+'Sim_Dm_MIP(IxI)'!BO57/'MIP(IxI)_TFEVP'!BO57)-1)*100,0)</f>
        <v>-1.6653345369377348E-13</v>
      </c>
      <c r="BP57" s="247">
        <f>IFERROR(((+'Sim_Dm_MIP(IxI)'!BP57/'MIP(IxI)_TFEVP'!BP57)-1)*100,0)</f>
        <v>8.8817841970012523E-14</v>
      </c>
      <c r="BQ57" s="247">
        <f>IFERROR(((+'Sim_Dm_MIP(IxI)'!BQ57/'MIP(IxI)_TFEVP'!BQ57)-1)*100,0)</f>
        <v>0</v>
      </c>
      <c r="BR57" s="247">
        <f>IFERROR(((+'Sim_Dm_MIP(IxI)'!BR57/'MIP(IxI)_TFEVP'!BR57)-1)*100,0)</f>
        <v>4.4408920985006262E-14</v>
      </c>
      <c r="BS57" s="247">
        <f>IFERROR(((+'Sim_Dm_MIP(IxI)'!BS57/'MIP(IxI)_TFEVP'!BS57)-1)*100,0)</f>
        <v>1.1102230246251565E-13</v>
      </c>
      <c r="BT57" s="247">
        <f>IFERROR(((+'Sim_Dm_MIP(IxI)'!BT57/'MIP(IxI)_TFEVP'!BT57)-1)*100,0)</f>
        <v>4.4408920985006262E-13</v>
      </c>
      <c r="BU57" s="247">
        <f>IFERROR(((+'Sim_Dm_MIP(IxI)'!BU57/'MIP(IxI)_TFEVP'!BU57)-1)*100,0)</f>
        <v>3.1086244689504383E-13</v>
      </c>
      <c r="BV57" s="247">
        <f>IFERROR(((+'Sim_Dm_MIP(IxI)'!BV57/'MIP(IxI)_TFEVP'!BV57)-1)*100,0)</f>
        <v>-1.2212453270876722E-13</v>
      </c>
      <c r="BW57" s="247">
        <f>IFERROR(((+'Sim_Dm_MIP(IxI)'!BW57/'MIP(IxI)_TFEVP'!BW57)-1)*100,0)</f>
        <v>1.5543122344752192E-13</v>
      </c>
      <c r="BX57" s="247">
        <f>IFERROR(((+'Sim_Dm_MIP(IxI)'!BX57/'MIP(IxI)_TFEVP'!BX57)-1)*100,0)</f>
        <v>-2.2204460492503131E-13</v>
      </c>
      <c r="BY57" s="247">
        <f>IFERROR(((+'Sim_Dm_MIP(IxI)'!BY57/'MIP(IxI)_TFEVP'!BY57)-1)*100,0)</f>
        <v>-2.2204460492503131E-14</v>
      </c>
      <c r="BZ57" s="247">
        <f>IFERROR(((+'Sim_Dm_MIP(IxI)'!BZ57/'MIP(IxI)_TFEVP'!BZ57)-1)*100,0)</f>
        <v>-4.3298697960381105E-13</v>
      </c>
      <c r="CA57" s="265">
        <f>IFERROR(((+'Sim_Dm_MIP(IxI)'!CA57/'MIP(IxI)_TFEVP'!CA57)-1)*100,0)</f>
        <v>0</v>
      </c>
      <c r="CB57" s="256">
        <f>IFERROR(((+'Sim_Dm_MIP(IxI)'!CB57/'MIP(IxI)_TFEVP'!CB57)-1)*100,0)</f>
        <v>8.8817841970012523E-14</v>
      </c>
      <c r="CC57" s="246">
        <f>IFERROR(((+'Sim_Dm_MIP(IxI)'!CC57/'MIP(IxI)_TFEVP'!CC57)-1)*100,0)</f>
        <v>0</v>
      </c>
      <c r="CD57" s="247">
        <f>IFERROR(((+'Sim_Dm_MIP(IxI)'!CD57/'MIP(IxI)_TFEVP'!CD57)-1)*100,0)</f>
        <v>0</v>
      </c>
      <c r="CE57" s="247">
        <f>IFERROR(((+'Sim_Dm_MIP(IxI)'!CE57/'MIP(IxI)_TFEVP'!CE57)-1)*100,0)</f>
        <v>0</v>
      </c>
      <c r="CF57" s="247">
        <f>IFERROR(((+'Sim_Dm_MIP(IxI)'!CF57/'MIP(IxI)_TFEVP'!CF57)-1)*100,0)</f>
        <v>0</v>
      </c>
      <c r="CG57" s="247">
        <f>IFERROR(((+'Sim_Dm_MIP(IxI)'!CG57/'MIP(IxI)_TFEVP'!CG57)-1)*100,0)</f>
        <v>0</v>
      </c>
      <c r="CH57" s="248">
        <f>IFERROR(((+'Sim_Dm_MIP(IxI)'!CH57/'MIP(IxI)_TFEVP'!CH57)-1)*100,0)</f>
        <v>0</v>
      </c>
      <c r="CI57" s="279">
        <f>IFERROR(((+'Sim_Dm_MIP(IxI)'!CI57/'MIP(IxI)_TFEVP'!CI57)-1)*100,0)</f>
        <v>-5.5511151231257827E-14</v>
      </c>
    </row>
    <row r="58" spans="1:87" ht="19.5" x14ac:dyDescent="0.25">
      <c r="A58" s="30"/>
      <c r="B58" s="42" t="s">
        <v>49</v>
      </c>
      <c r="C58" s="43" t="s">
        <v>160</v>
      </c>
      <c r="D58" s="246">
        <f>IFERROR(((+'Sim_Dm_MIP(IxI)'!D58/'MIP(IxI)_TFEVP'!D58)-1)*100,0)</f>
        <v>0</v>
      </c>
      <c r="E58" s="247">
        <f>IFERROR(((+'Sim_Dm_MIP(IxI)'!E58/'MIP(IxI)_TFEVP'!E58)-1)*100,0)</f>
        <v>-1.3322676295501878E-13</v>
      </c>
      <c r="F58" s="247">
        <f>IFERROR(((+'Sim_Dm_MIP(IxI)'!F58/'MIP(IxI)_TFEVP'!F58)-1)*100,0)</f>
        <v>8.8817841970012523E-14</v>
      </c>
      <c r="G58" s="247">
        <f>IFERROR(((+'Sim_Dm_MIP(IxI)'!G58/'MIP(IxI)_TFEVP'!G58)-1)*100,0)</f>
        <v>1.5543122344752192E-13</v>
      </c>
      <c r="H58" s="247">
        <f>IFERROR(((+'Sim_Dm_MIP(IxI)'!H58/'MIP(IxI)_TFEVP'!H58)-1)*100,0)</f>
        <v>-2.4424906541753444E-13</v>
      </c>
      <c r="I58" s="247">
        <f>IFERROR(((+'Sim_Dm_MIP(IxI)'!I58/'MIP(IxI)_TFEVP'!I58)-1)*100,0)</f>
        <v>-4.5519144009631418E-13</v>
      </c>
      <c r="J58" s="247">
        <f>IFERROR(((+'Sim_Dm_MIP(IxI)'!J58/'MIP(IxI)_TFEVP'!J58)-1)*100,0)</f>
        <v>7.5495165674510645E-13</v>
      </c>
      <c r="K58" s="247">
        <f>IFERROR(((+'Sim_Dm_MIP(IxI)'!K58/'MIP(IxI)_TFEVP'!K58)-1)*100,0)</f>
        <v>4.4408920985006262E-14</v>
      </c>
      <c r="L58" s="247">
        <f>IFERROR(((+'Sim_Dm_MIP(IxI)'!L58/'MIP(IxI)_TFEVP'!L58)-1)*100,0)</f>
        <v>-3.3306690738754696E-13</v>
      </c>
      <c r="M58" s="247">
        <f>IFERROR(((+'Sim_Dm_MIP(IxI)'!M58/'MIP(IxI)_TFEVP'!M58)-1)*100,0)</f>
        <v>0</v>
      </c>
      <c r="N58" s="247">
        <f>IFERROR(((+'Sim_Dm_MIP(IxI)'!N58/'MIP(IxI)_TFEVP'!N58)-1)*100,0)</f>
        <v>8.8817841970012523E-14</v>
      </c>
      <c r="O58" s="247">
        <f>IFERROR(((+'Sim_Dm_MIP(IxI)'!O58/'MIP(IxI)_TFEVP'!O58)-1)*100,0)</f>
        <v>2.886579864025407E-13</v>
      </c>
      <c r="P58" s="247">
        <f>IFERROR(((+'Sim_Dm_MIP(IxI)'!P58/'MIP(IxI)_TFEVP'!P58)-1)*100,0)</f>
        <v>1.3322676295501878E-13</v>
      </c>
      <c r="Q58" s="247">
        <f>IFERROR(((+'Sim_Dm_MIP(IxI)'!Q58/'MIP(IxI)_TFEVP'!Q58)-1)*100,0)</f>
        <v>3.3306690738754696E-13</v>
      </c>
      <c r="R58" s="247">
        <f>IFERROR(((+'Sim_Dm_MIP(IxI)'!R58/'MIP(IxI)_TFEVP'!R58)-1)*100,0)</f>
        <v>-1.4432899320127035E-13</v>
      </c>
      <c r="S58" s="247">
        <f>IFERROR(((+'Sim_Dm_MIP(IxI)'!S58/'MIP(IxI)_TFEVP'!S58)-1)*100,0)</f>
        <v>0</v>
      </c>
      <c r="T58" s="247">
        <f>IFERROR(((+'Sim_Dm_MIP(IxI)'!T58/'MIP(IxI)_TFEVP'!T58)-1)*100,0)</f>
        <v>-1.7763568394002505E-13</v>
      </c>
      <c r="U58" s="247">
        <f>IFERROR(((+'Sim_Dm_MIP(IxI)'!U58/'MIP(IxI)_TFEVP'!U58)-1)*100,0)</f>
        <v>1.5543122344752192E-13</v>
      </c>
      <c r="V58" s="247">
        <f>IFERROR(((+'Sim_Dm_MIP(IxI)'!V58/'MIP(IxI)_TFEVP'!V58)-1)*100,0)</f>
        <v>-5.3290705182007514E-13</v>
      </c>
      <c r="W58" s="247">
        <f>IFERROR(((+'Sim_Dm_MIP(IxI)'!W58/'MIP(IxI)_TFEVP'!W58)-1)*100,0)</f>
        <v>5.5511151231257827E-13</v>
      </c>
      <c r="X58" s="247">
        <f>IFERROR(((+'Sim_Dm_MIP(IxI)'!X58/'MIP(IxI)_TFEVP'!X58)-1)*100,0)</f>
        <v>-1.3322676295501878E-13</v>
      </c>
      <c r="Y58" s="247">
        <f>IFERROR(((+'Sim_Dm_MIP(IxI)'!Y58/'MIP(IxI)_TFEVP'!Y58)-1)*100,0)</f>
        <v>-6.9944050551384862E-13</v>
      </c>
      <c r="Z58" s="247">
        <f>IFERROR(((+'Sim_Dm_MIP(IxI)'!Z58/'MIP(IxI)_TFEVP'!Z58)-1)*100,0)</f>
        <v>3.1086244689504383E-13</v>
      </c>
      <c r="AA58" s="247">
        <f>IFERROR(((+'Sim_Dm_MIP(IxI)'!AA58/'MIP(IxI)_TFEVP'!AA58)-1)*100,0)</f>
        <v>-1.2212453270876722E-13</v>
      </c>
      <c r="AB58" s="247">
        <f>IFERROR(((+'Sim_Dm_MIP(IxI)'!AB58/'MIP(IxI)_TFEVP'!AB58)-1)*100,0)</f>
        <v>6.6613381477509392E-14</v>
      </c>
      <c r="AC58" s="247">
        <f>IFERROR(((+'Sim_Dm_MIP(IxI)'!AC58/'MIP(IxI)_TFEVP'!AC58)-1)*100,0)</f>
        <v>2.2204460492503131E-13</v>
      </c>
      <c r="AD58" s="247">
        <f>IFERROR(((+'Sim_Dm_MIP(IxI)'!AD58/'MIP(IxI)_TFEVP'!AD58)-1)*100,0)</f>
        <v>4.8849813083506888E-13</v>
      </c>
      <c r="AE58" s="247">
        <f>IFERROR(((+'Sim_Dm_MIP(IxI)'!AE58/'MIP(IxI)_TFEVP'!AE58)-1)*100,0)</f>
        <v>-1.9984014443252818E-13</v>
      </c>
      <c r="AF58" s="247">
        <f>IFERROR(((+'Sim_Dm_MIP(IxI)'!AF58/'MIP(IxI)_TFEVP'!AF58)-1)*100,0)</f>
        <v>1.5543122344752192E-13</v>
      </c>
      <c r="AG58" s="247">
        <f>IFERROR(((+'Sim_Dm_MIP(IxI)'!AG58/'MIP(IxI)_TFEVP'!AG58)-1)*100,0)</f>
        <v>-5.773159728050814E-13</v>
      </c>
      <c r="AH58" s="247">
        <f>IFERROR(((+'Sim_Dm_MIP(IxI)'!AH58/'MIP(IxI)_TFEVP'!AH58)-1)*100,0)</f>
        <v>-2.55351295663786E-13</v>
      </c>
      <c r="AI58" s="247">
        <f>IFERROR(((+'Sim_Dm_MIP(IxI)'!AI58/'MIP(IxI)_TFEVP'!AI58)-1)*100,0)</f>
        <v>2.886579864025407E-13</v>
      </c>
      <c r="AJ58" s="247">
        <f>IFERROR(((+'Sim_Dm_MIP(IxI)'!AJ58/'MIP(IxI)_TFEVP'!AJ58)-1)*100,0)</f>
        <v>0</v>
      </c>
      <c r="AK58" s="247">
        <f>IFERROR(((+'Sim_Dm_MIP(IxI)'!AK58/'MIP(IxI)_TFEVP'!AK58)-1)*100,0)</f>
        <v>1.5543122344752192E-13</v>
      </c>
      <c r="AL58" s="247">
        <f>IFERROR(((+'Sim_Dm_MIP(IxI)'!AL58/'MIP(IxI)_TFEVP'!AL58)-1)*100,0)</f>
        <v>-7.7715611723760958E-14</v>
      </c>
      <c r="AM58" s="247">
        <f>IFERROR(((+'Sim_Dm_MIP(IxI)'!AM58/'MIP(IxI)_TFEVP'!AM58)-1)*100,0)</f>
        <v>-9.9920072216264089E-14</v>
      </c>
      <c r="AN58" s="247">
        <f>IFERROR(((+'Sim_Dm_MIP(IxI)'!AN58/'MIP(IxI)_TFEVP'!AN58)-1)*100,0)</f>
        <v>6.6613381477509392E-14</v>
      </c>
      <c r="AO58" s="247">
        <f>IFERROR(((+'Sim_Dm_MIP(IxI)'!AO58/'MIP(IxI)_TFEVP'!AO58)-1)*100,0)</f>
        <v>1.9984014443252818E-13</v>
      </c>
      <c r="AP58" s="247">
        <f>IFERROR(((+'Sim_Dm_MIP(IxI)'!AP58/'MIP(IxI)_TFEVP'!AP58)-1)*100,0)</f>
        <v>4.4408920985006262E-13</v>
      </c>
      <c r="AQ58" s="247">
        <f>IFERROR(((+'Sim_Dm_MIP(IxI)'!AQ58/'MIP(IxI)_TFEVP'!AQ58)-1)*100,0)</f>
        <v>-3.1086244689504383E-13</v>
      </c>
      <c r="AR58" s="247">
        <f>IFERROR(((+'Sim_Dm_MIP(IxI)'!AR58/'MIP(IxI)_TFEVP'!AR58)-1)*100,0)</f>
        <v>-1.1102230246251565E-14</v>
      </c>
      <c r="AS58" s="247">
        <f>IFERROR(((+'Sim_Dm_MIP(IxI)'!AS58/'MIP(IxI)_TFEVP'!AS58)-1)*100,0)</f>
        <v>2.886579864025407E-13</v>
      </c>
      <c r="AT58" s="247">
        <f>IFERROR(((+'Sim_Dm_MIP(IxI)'!AT58/'MIP(IxI)_TFEVP'!AT58)-1)*100,0)</f>
        <v>-4.7739590058881731E-13</v>
      </c>
      <c r="AU58" s="247">
        <f>IFERROR(((+'Sim_Dm_MIP(IxI)'!AU58/'MIP(IxI)_TFEVP'!AU58)-1)*100,0)</f>
        <v>-3.3306690738754696E-14</v>
      </c>
      <c r="AV58" s="247">
        <f>IFERROR(((+'Sim_Dm_MIP(IxI)'!AV58/'MIP(IxI)_TFEVP'!AV58)-1)*100,0)</f>
        <v>-1.1102230246251565E-13</v>
      </c>
      <c r="AW58" s="247">
        <f>IFERROR(((+'Sim_Dm_MIP(IxI)'!AW58/'MIP(IxI)_TFEVP'!AW58)-1)*100,0)</f>
        <v>3.3306690738754696E-13</v>
      </c>
      <c r="AX58" s="247">
        <f>IFERROR(((+'Sim_Dm_MIP(IxI)'!AX58/'MIP(IxI)_TFEVP'!AX58)-1)*100,0)</f>
        <v>1.3322676295501878E-13</v>
      </c>
      <c r="AY58" s="247">
        <f>IFERROR(((+'Sim_Dm_MIP(IxI)'!AY58/'MIP(IxI)_TFEVP'!AY58)-1)*100,0)</f>
        <v>0</v>
      </c>
      <c r="AZ58" s="247">
        <f>IFERROR(((+'Sim_Dm_MIP(IxI)'!AZ58/'MIP(IxI)_TFEVP'!AZ58)-1)*100,0)</f>
        <v>-2.1094237467877974E-13</v>
      </c>
      <c r="BA58" s="247">
        <f>IFERROR(((+'Sim_Dm_MIP(IxI)'!BA58/'MIP(IxI)_TFEVP'!BA58)-1)*100,0)</f>
        <v>3.9968028886505635E-13</v>
      </c>
      <c r="BB58" s="247">
        <f>IFERROR(((+'Sim_Dm_MIP(IxI)'!BB58/'MIP(IxI)_TFEVP'!BB58)-1)*100,0)</f>
        <v>-1.5543122344752192E-13</v>
      </c>
      <c r="BC58" s="247">
        <f>IFERROR(((+'Sim_Dm_MIP(IxI)'!BC58/'MIP(IxI)_TFEVP'!BC58)-1)*100,0)</f>
        <v>-2.2204460492503131E-13</v>
      </c>
      <c r="BD58" s="247">
        <f>IFERROR(((+'Sim_Dm_MIP(IxI)'!BD58/'MIP(IxI)_TFEVP'!BD58)-1)*100,0)</f>
        <v>2.6645352591003757E-13</v>
      </c>
      <c r="BE58" s="247">
        <f>IFERROR(((+'Sim_Dm_MIP(IxI)'!BE58/'MIP(IxI)_TFEVP'!BE58)-1)*100,0)</f>
        <v>-3.4416913763379853E-13</v>
      </c>
      <c r="BF58" s="247">
        <f>IFERROR(((+'Sim_Dm_MIP(IxI)'!BF58/'MIP(IxI)_TFEVP'!BF58)-1)*100,0)</f>
        <v>2.2204460492503131E-14</v>
      </c>
      <c r="BG58" s="247">
        <f>IFERROR(((+'Sim_Dm_MIP(IxI)'!BG58/'MIP(IxI)_TFEVP'!BG58)-1)*100,0)</f>
        <v>3.5527136788005009E-13</v>
      </c>
      <c r="BH58" s="247">
        <f>IFERROR(((+'Sim_Dm_MIP(IxI)'!BH58/'MIP(IxI)_TFEVP'!BH58)-1)*100,0)</f>
        <v>-3.5527136788005009E-13</v>
      </c>
      <c r="BI58" s="247">
        <f>IFERROR(((+'Sim_Dm_MIP(IxI)'!BI58/'MIP(IxI)_TFEVP'!BI58)-1)*100,0)</f>
        <v>-7.7715611723760958E-14</v>
      </c>
      <c r="BJ58" s="247">
        <f>IFERROR(((+'Sim_Dm_MIP(IxI)'!BJ58/'MIP(IxI)_TFEVP'!BJ58)-1)*100,0)</f>
        <v>-9.9920072216264089E-14</v>
      </c>
      <c r="BK58" s="247">
        <f>IFERROR(((+'Sim_Dm_MIP(IxI)'!BK58/'MIP(IxI)_TFEVP'!BK58)-1)*100,0)</f>
        <v>3.1086244689504383E-13</v>
      </c>
      <c r="BL58" s="247">
        <f>IFERROR(((+'Sim_Dm_MIP(IxI)'!BL58/'MIP(IxI)_TFEVP'!BL58)-1)*100,0)</f>
        <v>6.2172489379008766E-13</v>
      </c>
      <c r="BM58" s="247">
        <f>IFERROR(((+'Sim_Dm_MIP(IxI)'!BM58/'MIP(IxI)_TFEVP'!BM58)-1)*100,0)</f>
        <v>4.4408920985006262E-14</v>
      </c>
      <c r="BN58" s="247">
        <f>IFERROR(((+'Sim_Dm_MIP(IxI)'!BN58/'MIP(IxI)_TFEVP'!BN58)-1)*100,0)</f>
        <v>-3.1086244689504383E-13</v>
      </c>
      <c r="BO58" s="247">
        <f>IFERROR(((+'Sim_Dm_MIP(IxI)'!BO58/'MIP(IxI)_TFEVP'!BO58)-1)*100,0)</f>
        <v>1.3322676295501878E-13</v>
      </c>
      <c r="BP58" s="247">
        <f>IFERROR(((+'Sim_Dm_MIP(IxI)'!BP58/'MIP(IxI)_TFEVP'!BP58)-1)*100,0)</f>
        <v>-6.6613381477509392E-14</v>
      </c>
      <c r="BQ58" s="247">
        <f>IFERROR(((+'Sim_Dm_MIP(IxI)'!BQ58/'MIP(IxI)_TFEVP'!BQ58)-1)*100,0)</f>
        <v>2.6645352591003757E-13</v>
      </c>
      <c r="BR58" s="247">
        <f>IFERROR(((+'Sim_Dm_MIP(IxI)'!BR58/'MIP(IxI)_TFEVP'!BR58)-1)*100,0)</f>
        <v>-9.9920072216264089E-14</v>
      </c>
      <c r="BS58" s="247">
        <f>IFERROR(((+'Sim_Dm_MIP(IxI)'!BS58/'MIP(IxI)_TFEVP'!BS58)-1)*100,0)</f>
        <v>5.3290705182007514E-13</v>
      </c>
      <c r="BT58" s="247">
        <f>IFERROR(((+'Sim_Dm_MIP(IxI)'!BT58/'MIP(IxI)_TFEVP'!BT58)-1)*100,0)</f>
        <v>6.6613381477509392E-14</v>
      </c>
      <c r="BU58" s="247">
        <f>IFERROR(((+'Sim_Dm_MIP(IxI)'!BU58/'MIP(IxI)_TFEVP'!BU58)-1)*100,0)</f>
        <v>3.3306690738754696E-13</v>
      </c>
      <c r="BV58" s="247">
        <f>IFERROR(((+'Sim_Dm_MIP(IxI)'!BV58/'MIP(IxI)_TFEVP'!BV58)-1)*100,0)</f>
        <v>-2.1094237467877974E-13</v>
      </c>
      <c r="BW58" s="247">
        <f>IFERROR(((+'Sim_Dm_MIP(IxI)'!BW58/'MIP(IxI)_TFEVP'!BW58)-1)*100,0)</f>
        <v>2.4424906541753444E-13</v>
      </c>
      <c r="BX58" s="247">
        <f>IFERROR(((+'Sim_Dm_MIP(IxI)'!BX58/'MIP(IxI)_TFEVP'!BX58)-1)*100,0)</f>
        <v>-2.3314683517128287E-13</v>
      </c>
      <c r="BY58" s="247">
        <f>IFERROR(((+'Sim_Dm_MIP(IxI)'!BY58/'MIP(IxI)_TFEVP'!BY58)-1)*100,0)</f>
        <v>-2.2204460492503131E-13</v>
      </c>
      <c r="BZ58" s="247">
        <f>IFERROR(((+'Sim_Dm_MIP(IxI)'!BZ58/'MIP(IxI)_TFEVP'!BZ58)-1)*100,0)</f>
        <v>2.2204460492503131E-14</v>
      </c>
      <c r="CA58" s="265">
        <f>IFERROR(((+'Sim_Dm_MIP(IxI)'!CA58/'MIP(IxI)_TFEVP'!CA58)-1)*100,0)</f>
        <v>0</v>
      </c>
      <c r="CB58" s="256">
        <f>IFERROR(((+'Sim_Dm_MIP(IxI)'!CB58/'MIP(IxI)_TFEVP'!CB58)-1)*100,0)</f>
        <v>2.2204460492503131E-14</v>
      </c>
      <c r="CC58" s="246">
        <f>IFERROR(((+'Sim_Dm_MIP(IxI)'!CC58/'MIP(IxI)_TFEVP'!CC58)-1)*100,0)</f>
        <v>0</v>
      </c>
      <c r="CD58" s="247">
        <f>IFERROR(((+'Sim_Dm_MIP(IxI)'!CD58/'MIP(IxI)_TFEVP'!CD58)-1)*100,0)</f>
        <v>0</v>
      </c>
      <c r="CE58" s="247">
        <f>IFERROR(((+'Sim_Dm_MIP(IxI)'!CE58/'MIP(IxI)_TFEVP'!CE58)-1)*100,0)</f>
        <v>0</v>
      </c>
      <c r="CF58" s="247">
        <f>IFERROR(((+'Sim_Dm_MIP(IxI)'!CF58/'MIP(IxI)_TFEVP'!CF58)-1)*100,0)</f>
        <v>0</v>
      </c>
      <c r="CG58" s="247">
        <f>IFERROR(((+'Sim_Dm_MIP(IxI)'!CG58/'MIP(IxI)_TFEVP'!CG58)-1)*100,0)</f>
        <v>0</v>
      </c>
      <c r="CH58" s="248">
        <f>IFERROR(((+'Sim_Dm_MIP(IxI)'!CH58/'MIP(IxI)_TFEVP'!CH58)-1)*100,0)</f>
        <v>0</v>
      </c>
      <c r="CI58" s="279">
        <f>IFERROR(((+'Sim_Dm_MIP(IxI)'!CI58/'MIP(IxI)_TFEVP'!CI58)-1)*100,0)</f>
        <v>-3.3306690738754696E-14</v>
      </c>
    </row>
    <row r="59" spans="1:87" ht="19.5" x14ac:dyDescent="0.25">
      <c r="A59" s="30"/>
      <c r="B59" s="42" t="s">
        <v>50</v>
      </c>
      <c r="C59" s="43" t="s">
        <v>161</v>
      </c>
      <c r="D59" s="246">
        <f>IFERROR(((+'Sim_Dm_MIP(IxI)'!D59/'MIP(IxI)_TFEVP'!D59)-1)*100,0)</f>
        <v>-6.6613381477509392E-14</v>
      </c>
      <c r="E59" s="247">
        <f>IFERROR(((+'Sim_Dm_MIP(IxI)'!E59/'MIP(IxI)_TFEVP'!E59)-1)*100,0)</f>
        <v>1.9984014443252818E-13</v>
      </c>
      <c r="F59" s="247">
        <f>IFERROR(((+'Sim_Dm_MIP(IxI)'!F59/'MIP(IxI)_TFEVP'!F59)-1)*100,0)</f>
        <v>-2.1094237467877974E-13</v>
      </c>
      <c r="G59" s="247">
        <f>IFERROR(((+'Sim_Dm_MIP(IxI)'!G59/'MIP(IxI)_TFEVP'!G59)-1)*100,0)</f>
        <v>5.773159728050814E-13</v>
      </c>
      <c r="H59" s="247">
        <f>IFERROR(((+'Sim_Dm_MIP(IxI)'!H59/'MIP(IxI)_TFEVP'!H59)-1)*100,0)</f>
        <v>-1.2212453270876722E-13</v>
      </c>
      <c r="I59" s="247">
        <f>IFERROR(((+'Sim_Dm_MIP(IxI)'!I59/'MIP(IxI)_TFEVP'!I59)-1)*100,0)</f>
        <v>-5.773159728050814E-13</v>
      </c>
      <c r="J59" s="247">
        <f>IFERROR(((+'Sim_Dm_MIP(IxI)'!J59/'MIP(IxI)_TFEVP'!J59)-1)*100,0)</f>
        <v>2.2204460492503131E-13</v>
      </c>
      <c r="K59" s="247">
        <f>IFERROR(((+'Sim_Dm_MIP(IxI)'!K59/'MIP(IxI)_TFEVP'!K59)-1)*100,0)</f>
        <v>0</v>
      </c>
      <c r="L59" s="247">
        <f>IFERROR(((+'Sim_Dm_MIP(IxI)'!L59/'MIP(IxI)_TFEVP'!L59)-1)*100,0)</f>
        <v>3.3306690738754696E-13</v>
      </c>
      <c r="M59" s="247">
        <f>IFERROR(((+'Sim_Dm_MIP(IxI)'!M59/'MIP(IxI)_TFEVP'!M59)-1)*100,0)</f>
        <v>4.4408920985006262E-14</v>
      </c>
      <c r="N59" s="247">
        <f>IFERROR(((+'Sim_Dm_MIP(IxI)'!N59/'MIP(IxI)_TFEVP'!N59)-1)*100,0)</f>
        <v>1.5543122344752192E-13</v>
      </c>
      <c r="O59" s="247">
        <f>IFERROR(((+'Sim_Dm_MIP(IxI)'!O59/'MIP(IxI)_TFEVP'!O59)-1)*100,0)</f>
        <v>2.886579864025407E-13</v>
      </c>
      <c r="P59" s="247">
        <f>IFERROR(((+'Sim_Dm_MIP(IxI)'!P59/'MIP(IxI)_TFEVP'!P59)-1)*100,0)</f>
        <v>-3.3306690738754696E-14</v>
      </c>
      <c r="Q59" s="247">
        <f>IFERROR(((+'Sim_Dm_MIP(IxI)'!Q59/'MIP(IxI)_TFEVP'!Q59)-1)*100,0)</f>
        <v>2.886579864025407E-13</v>
      </c>
      <c r="R59" s="247">
        <f>IFERROR(((+'Sim_Dm_MIP(IxI)'!R59/'MIP(IxI)_TFEVP'!R59)-1)*100,0)</f>
        <v>-6.6613381477509392E-14</v>
      </c>
      <c r="S59" s="247">
        <f>IFERROR(((+'Sim_Dm_MIP(IxI)'!S59/'MIP(IxI)_TFEVP'!S59)-1)*100,0)</f>
        <v>-5.5511151231257827E-14</v>
      </c>
      <c r="T59" s="247">
        <f>IFERROR(((+'Sim_Dm_MIP(IxI)'!T59/'MIP(IxI)_TFEVP'!T59)-1)*100,0)</f>
        <v>-1.2212453270876722E-13</v>
      </c>
      <c r="U59" s="247">
        <f>IFERROR(((+'Sim_Dm_MIP(IxI)'!U59/'MIP(IxI)_TFEVP'!U59)-1)*100,0)</f>
        <v>2.6645352591003757E-13</v>
      </c>
      <c r="V59" s="247">
        <f>IFERROR(((+'Sim_Dm_MIP(IxI)'!V59/'MIP(IxI)_TFEVP'!V59)-1)*100,0)</f>
        <v>-4.2188474935755949E-13</v>
      </c>
      <c r="W59" s="247">
        <f>IFERROR(((+'Sim_Dm_MIP(IxI)'!W59/'MIP(IxI)_TFEVP'!W59)-1)*100,0)</f>
        <v>6.4392935428259079E-13</v>
      </c>
      <c r="X59" s="247">
        <f>IFERROR(((+'Sim_Dm_MIP(IxI)'!X59/'MIP(IxI)_TFEVP'!X59)-1)*100,0)</f>
        <v>-4.5519144009631418E-13</v>
      </c>
      <c r="Y59" s="247">
        <f>IFERROR(((+'Sim_Dm_MIP(IxI)'!Y59/'MIP(IxI)_TFEVP'!Y59)-1)*100,0)</f>
        <v>-7.4384942649885488E-13</v>
      </c>
      <c r="Z59" s="247">
        <f>IFERROR(((+'Sim_Dm_MIP(IxI)'!Z59/'MIP(IxI)_TFEVP'!Z59)-1)*100,0)</f>
        <v>4.4408920985006262E-13</v>
      </c>
      <c r="AA59" s="247">
        <f>IFERROR(((+'Sim_Dm_MIP(IxI)'!AA59/'MIP(IxI)_TFEVP'!AA59)-1)*100,0)</f>
        <v>3.5527136788005009E-13</v>
      </c>
      <c r="AB59" s="247">
        <f>IFERROR(((+'Sim_Dm_MIP(IxI)'!AB59/'MIP(IxI)_TFEVP'!AB59)-1)*100,0)</f>
        <v>0</v>
      </c>
      <c r="AC59" s="247">
        <f>IFERROR(((+'Sim_Dm_MIP(IxI)'!AC59/'MIP(IxI)_TFEVP'!AC59)-1)*100,0)</f>
        <v>3.3306690738754696E-13</v>
      </c>
      <c r="AD59" s="247">
        <f>IFERROR(((+'Sim_Dm_MIP(IxI)'!AD59/'MIP(IxI)_TFEVP'!AD59)-1)*100,0)</f>
        <v>6.6613381477509392E-13</v>
      </c>
      <c r="AE59" s="247">
        <f>IFERROR(((+'Sim_Dm_MIP(IxI)'!AE59/'MIP(IxI)_TFEVP'!AE59)-1)*100,0)</f>
        <v>3.1086244689504383E-13</v>
      </c>
      <c r="AF59" s="247">
        <f>IFERROR(((+'Sim_Dm_MIP(IxI)'!AF59/'MIP(IxI)_TFEVP'!AF59)-1)*100,0)</f>
        <v>6.6613381477509392E-14</v>
      </c>
      <c r="AG59" s="247">
        <f>IFERROR(((+'Sim_Dm_MIP(IxI)'!AG59/'MIP(IxI)_TFEVP'!AG59)-1)*100,0)</f>
        <v>-4.1078251911130792E-13</v>
      </c>
      <c r="AH59" s="247">
        <f>IFERROR(((+'Sim_Dm_MIP(IxI)'!AH59/'MIP(IxI)_TFEVP'!AH59)-1)*100,0)</f>
        <v>-8.8817841970012523E-14</v>
      </c>
      <c r="AI59" s="247">
        <f>IFERROR(((+'Sim_Dm_MIP(IxI)'!AI59/'MIP(IxI)_TFEVP'!AI59)-1)*100,0)</f>
        <v>3.7747582837255322E-13</v>
      </c>
      <c r="AJ59" s="247">
        <f>IFERROR(((+'Sim_Dm_MIP(IxI)'!AJ59/'MIP(IxI)_TFEVP'!AJ59)-1)*100,0)</f>
        <v>0</v>
      </c>
      <c r="AK59" s="247">
        <f>IFERROR(((+'Sim_Dm_MIP(IxI)'!AK59/'MIP(IxI)_TFEVP'!AK59)-1)*100,0)</f>
        <v>2.4424906541753444E-13</v>
      </c>
      <c r="AL59" s="247">
        <f>IFERROR(((+'Sim_Dm_MIP(IxI)'!AL59/'MIP(IxI)_TFEVP'!AL59)-1)*100,0)</f>
        <v>6.6613381477509392E-14</v>
      </c>
      <c r="AM59" s="247">
        <f>IFERROR(((+'Sim_Dm_MIP(IxI)'!AM59/'MIP(IxI)_TFEVP'!AM59)-1)*100,0)</f>
        <v>-2.1094237467877974E-13</v>
      </c>
      <c r="AN59" s="247">
        <f>IFERROR(((+'Sim_Dm_MIP(IxI)'!AN59/'MIP(IxI)_TFEVP'!AN59)-1)*100,0)</f>
        <v>0</v>
      </c>
      <c r="AO59" s="247">
        <f>IFERROR(((+'Sim_Dm_MIP(IxI)'!AO59/'MIP(IxI)_TFEVP'!AO59)-1)*100,0)</f>
        <v>1.1102230246251565E-13</v>
      </c>
      <c r="AP59" s="247">
        <f>IFERROR(((+'Sim_Dm_MIP(IxI)'!AP59/'MIP(IxI)_TFEVP'!AP59)-1)*100,0)</f>
        <v>1.5543122344752192E-13</v>
      </c>
      <c r="AQ59" s="247">
        <f>IFERROR(((+'Sim_Dm_MIP(IxI)'!AQ59/'MIP(IxI)_TFEVP'!AQ59)-1)*100,0)</f>
        <v>-2.1094237467877974E-13</v>
      </c>
      <c r="AR59" s="247">
        <f>IFERROR(((+'Sim_Dm_MIP(IxI)'!AR59/'MIP(IxI)_TFEVP'!AR59)-1)*100,0)</f>
        <v>-4.2188474935755949E-13</v>
      </c>
      <c r="AS59" s="247">
        <f>IFERROR(((+'Sim_Dm_MIP(IxI)'!AS59/'MIP(IxI)_TFEVP'!AS59)-1)*100,0)</f>
        <v>3.7747582837255322E-13</v>
      </c>
      <c r="AT59" s="247">
        <f>IFERROR(((+'Sim_Dm_MIP(IxI)'!AT59/'MIP(IxI)_TFEVP'!AT59)-1)*100,0)</f>
        <v>3.3306690738754696E-13</v>
      </c>
      <c r="AU59" s="247">
        <f>IFERROR(((+'Sim_Dm_MIP(IxI)'!AU59/'MIP(IxI)_TFEVP'!AU59)-1)*100,0)</f>
        <v>1.7763568394002505E-13</v>
      </c>
      <c r="AV59" s="247">
        <f>IFERROR(((+'Sim_Dm_MIP(IxI)'!AV59/'MIP(IxI)_TFEVP'!AV59)-1)*100,0)</f>
        <v>-5.5511151231257827E-14</v>
      </c>
      <c r="AW59" s="247">
        <f>IFERROR(((+'Sim_Dm_MIP(IxI)'!AW59/'MIP(IxI)_TFEVP'!AW59)-1)*100,0)</f>
        <v>-7.7715611723760958E-14</v>
      </c>
      <c r="AX59" s="247">
        <f>IFERROR(((+'Sim_Dm_MIP(IxI)'!AX59/'MIP(IxI)_TFEVP'!AX59)-1)*100,0)</f>
        <v>4.4408920985006262E-14</v>
      </c>
      <c r="AY59" s="247">
        <f>IFERROR(((+'Sim_Dm_MIP(IxI)'!AY59/'MIP(IxI)_TFEVP'!AY59)-1)*100,0)</f>
        <v>1.3322676295501878E-13</v>
      </c>
      <c r="AZ59" s="247">
        <f>IFERROR(((+'Sim_Dm_MIP(IxI)'!AZ59/'MIP(IxI)_TFEVP'!AZ59)-1)*100,0)</f>
        <v>3.3306690738754696E-13</v>
      </c>
      <c r="BA59" s="247">
        <f>IFERROR(((+'Sim_Dm_MIP(IxI)'!BA59/'MIP(IxI)_TFEVP'!BA59)-1)*100,0)</f>
        <v>2.4424906541753444E-13</v>
      </c>
      <c r="BB59" s="247">
        <f>IFERROR(((+'Sim_Dm_MIP(IxI)'!BB59/'MIP(IxI)_TFEVP'!BB59)-1)*100,0)</f>
        <v>-3.4416913763379853E-13</v>
      </c>
      <c r="BC59" s="247">
        <f>IFERROR(((+'Sim_Dm_MIP(IxI)'!BC59/'MIP(IxI)_TFEVP'!BC59)-1)*100,0)</f>
        <v>-1.8873791418627661E-13</v>
      </c>
      <c r="BD59" s="247">
        <f>IFERROR(((+'Sim_Dm_MIP(IxI)'!BD59/'MIP(IxI)_TFEVP'!BD59)-1)*100,0)</f>
        <v>2.4424906541753444E-13</v>
      </c>
      <c r="BE59" s="247">
        <f>IFERROR(((+'Sim_Dm_MIP(IxI)'!BE59/'MIP(IxI)_TFEVP'!BE59)-1)*100,0)</f>
        <v>1.3322676295501878E-13</v>
      </c>
      <c r="BF59" s="247">
        <f>IFERROR(((+'Sim_Dm_MIP(IxI)'!BF59/'MIP(IxI)_TFEVP'!BF59)-1)*100,0)</f>
        <v>-1.5543122344752192E-13</v>
      </c>
      <c r="BG59" s="247">
        <f>IFERROR(((+'Sim_Dm_MIP(IxI)'!BG59/'MIP(IxI)_TFEVP'!BG59)-1)*100,0)</f>
        <v>-1.1102230246251565E-13</v>
      </c>
      <c r="BH59" s="247">
        <f>IFERROR(((+'Sim_Dm_MIP(IxI)'!BH59/'MIP(IxI)_TFEVP'!BH59)-1)*100,0)</f>
        <v>4.4408920985006262E-14</v>
      </c>
      <c r="BI59" s="247">
        <f>IFERROR(((+'Sim_Dm_MIP(IxI)'!BI59/'MIP(IxI)_TFEVP'!BI59)-1)*100,0)</f>
        <v>-3.4416913763379853E-13</v>
      </c>
      <c r="BJ59" s="247">
        <f>IFERROR(((+'Sim_Dm_MIP(IxI)'!BJ59/'MIP(IxI)_TFEVP'!BJ59)-1)*100,0)</f>
        <v>-1.8873791418627661E-13</v>
      </c>
      <c r="BK59" s="247">
        <f>IFERROR(((+'Sim_Dm_MIP(IxI)'!BK59/'MIP(IxI)_TFEVP'!BK59)-1)*100,0)</f>
        <v>2.6645352591003757E-13</v>
      </c>
      <c r="BL59" s="247">
        <f>IFERROR(((+'Sim_Dm_MIP(IxI)'!BL59/'MIP(IxI)_TFEVP'!BL59)-1)*100,0)</f>
        <v>4.4408920985006262E-14</v>
      </c>
      <c r="BM59" s="247">
        <f>IFERROR(((+'Sim_Dm_MIP(IxI)'!BM59/'MIP(IxI)_TFEVP'!BM59)-1)*100,0)</f>
        <v>0</v>
      </c>
      <c r="BN59" s="247">
        <f>IFERROR(((+'Sim_Dm_MIP(IxI)'!BN59/'MIP(IxI)_TFEVP'!BN59)-1)*100,0)</f>
        <v>-1.3322676295501878E-13</v>
      </c>
      <c r="BO59" s="247">
        <f>IFERROR(((+'Sim_Dm_MIP(IxI)'!BO59/'MIP(IxI)_TFEVP'!BO59)-1)*100,0)</f>
        <v>-2.886579864025407E-13</v>
      </c>
      <c r="BP59" s="247">
        <f>IFERROR(((+'Sim_Dm_MIP(IxI)'!BP59/'MIP(IxI)_TFEVP'!BP59)-1)*100,0)</f>
        <v>3.7747582837255322E-13</v>
      </c>
      <c r="BQ59" s="247">
        <f>IFERROR(((+'Sim_Dm_MIP(IxI)'!BQ59/'MIP(IxI)_TFEVP'!BQ59)-1)*100,0)</f>
        <v>4.4408920985006262E-14</v>
      </c>
      <c r="BR59" s="247">
        <f>IFERROR(((+'Sim_Dm_MIP(IxI)'!BR59/'MIP(IxI)_TFEVP'!BR59)-1)*100,0)</f>
        <v>-1.1102230246251565E-13</v>
      </c>
      <c r="BS59" s="247">
        <f>IFERROR(((+'Sim_Dm_MIP(IxI)'!BS59/'MIP(IxI)_TFEVP'!BS59)-1)*100,0)</f>
        <v>3.7747582837255322E-13</v>
      </c>
      <c r="BT59" s="247">
        <f>IFERROR(((+'Sim_Dm_MIP(IxI)'!BT59/'MIP(IxI)_TFEVP'!BT59)-1)*100,0)</f>
        <v>2.2204460492503131E-14</v>
      </c>
      <c r="BU59" s="247">
        <f>IFERROR(((+'Sim_Dm_MIP(IxI)'!BU59/'MIP(IxI)_TFEVP'!BU59)-1)*100,0)</f>
        <v>3.3306690738754696E-13</v>
      </c>
      <c r="BV59" s="247">
        <f>IFERROR(((+'Sim_Dm_MIP(IxI)'!BV59/'MIP(IxI)_TFEVP'!BV59)-1)*100,0)</f>
        <v>-2.2204460492503131E-14</v>
      </c>
      <c r="BW59" s="247">
        <f>IFERROR(((+'Sim_Dm_MIP(IxI)'!BW59/'MIP(IxI)_TFEVP'!BW59)-1)*100,0)</f>
        <v>-7.7715611723760958E-14</v>
      </c>
      <c r="BX59" s="247">
        <f>IFERROR(((+'Sim_Dm_MIP(IxI)'!BX59/'MIP(IxI)_TFEVP'!BX59)-1)*100,0)</f>
        <v>-1.7763568394002505E-13</v>
      </c>
      <c r="BY59" s="247">
        <f>IFERROR(((+'Sim_Dm_MIP(IxI)'!BY59/'MIP(IxI)_TFEVP'!BY59)-1)*100,0)</f>
        <v>-2.1094237467877974E-13</v>
      </c>
      <c r="BZ59" s="247">
        <f>IFERROR(((+'Sim_Dm_MIP(IxI)'!BZ59/'MIP(IxI)_TFEVP'!BZ59)-1)*100,0)</f>
        <v>-2.4424906541753444E-13</v>
      </c>
      <c r="CA59" s="265">
        <f>IFERROR(((+'Sim_Dm_MIP(IxI)'!CA59/'MIP(IxI)_TFEVP'!CA59)-1)*100,0)</f>
        <v>0</v>
      </c>
      <c r="CB59" s="256">
        <f>IFERROR(((+'Sim_Dm_MIP(IxI)'!CB59/'MIP(IxI)_TFEVP'!CB59)-1)*100,0)</f>
        <v>-9.9920072216264089E-14</v>
      </c>
      <c r="CC59" s="246">
        <f>IFERROR(((+'Sim_Dm_MIP(IxI)'!CC59/'MIP(IxI)_TFEVP'!CC59)-1)*100,0)</f>
        <v>0</v>
      </c>
      <c r="CD59" s="247">
        <f>IFERROR(((+'Sim_Dm_MIP(IxI)'!CD59/'MIP(IxI)_TFEVP'!CD59)-1)*100,0)</f>
        <v>0</v>
      </c>
      <c r="CE59" s="247">
        <f>IFERROR(((+'Sim_Dm_MIP(IxI)'!CE59/'MIP(IxI)_TFEVP'!CE59)-1)*100,0)</f>
        <v>0</v>
      </c>
      <c r="CF59" s="247">
        <f>IFERROR(((+'Sim_Dm_MIP(IxI)'!CF59/'MIP(IxI)_TFEVP'!CF59)-1)*100,0)</f>
        <v>0</v>
      </c>
      <c r="CG59" s="247">
        <f>IFERROR(((+'Sim_Dm_MIP(IxI)'!CG59/'MIP(IxI)_TFEVP'!CG59)-1)*100,0)</f>
        <v>0</v>
      </c>
      <c r="CH59" s="248">
        <f>IFERROR(((+'Sim_Dm_MIP(IxI)'!CH59/'MIP(IxI)_TFEVP'!CH59)-1)*100,0)</f>
        <v>0</v>
      </c>
      <c r="CI59" s="279">
        <f>IFERROR(((+'Sim_Dm_MIP(IxI)'!CI59/'MIP(IxI)_TFEVP'!CI59)-1)*100,0)</f>
        <v>2.2204460492503131E-14</v>
      </c>
    </row>
    <row r="60" spans="1:87" ht="19.5" x14ac:dyDescent="0.25">
      <c r="A60" s="30"/>
      <c r="B60" s="42" t="s">
        <v>51</v>
      </c>
      <c r="C60" s="43" t="s">
        <v>162</v>
      </c>
      <c r="D60" s="246">
        <f>IFERROR(((+'Sim_Dm_MIP(IxI)'!D60/'MIP(IxI)_TFEVP'!D60)-1)*100,0)</f>
        <v>-1.5543122344752192E-13</v>
      </c>
      <c r="E60" s="247">
        <f>IFERROR(((+'Sim_Dm_MIP(IxI)'!E60/'MIP(IxI)_TFEVP'!E60)-1)*100,0)</f>
        <v>2.2204460492503131E-14</v>
      </c>
      <c r="F60" s="247">
        <f>IFERROR(((+'Sim_Dm_MIP(IxI)'!F60/'MIP(IxI)_TFEVP'!F60)-1)*100,0)</f>
        <v>-1.5543122344752192E-13</v>
      </c>
      <c r="G60" s="247">
        <f>IFERROR(((+'Sim_Dm_MIP(IxI)'!G60/'MIP(IxI)_TFEVP'!G60)-1)*100,0)</f>
        <v>1.1102230246251565E-13</v>
      </c>
      <c r="H60" s="247">
        <f>IFERROR(((+'Sim_Dm_MIP(IxI)'!H60/'MIP(IxI)_TFEVP'!H60)-1)*100,0)</f>
        <v>1.1102230246251565E-13</v>
      </c>
      <c r="I60" s="247">
        <f>IFERROR(((+'Sim_Dm_MIP(IxI)'!I60/'MIP(IxI)_TFEVP'!I60)-1)*100,0)</f>
        <v>-3.8857805861880479E-13</v>
      </c>
      <c r="J60" s="247">
        <f>IFERROR(((+'Sim_Dm_MIP(IxI)'!J60/'MIP(IxI)_TFEVP'!J60)-1)*100,0)</f>
        <v>3.7747582837255322E-13</v>
      </c>
      <c r="K60" s="247">
        <f>IFERROR(((+'Sim_Dm_MIP(IxI)'!K60/'MIP(IxI)_TFEVP'!K60)-1)*100,0)</f>
        <v>-6.6613381477509392E-14</v>
      </c>
      <c r="L60" s="247">
        <f>IFERROR(((+'Sim_Dm_MIP(IxI)'!L60/'MIP(IxI)_TFEVP'!L60)-1)*100,0)</f>
        <v>-6.6613381477509392E-14</v>
      </c>
      <c r="M60" s="247">
        <f>IFERROR(((+'Sim_Dm_MIP(IxI)'!M60/'MIP(IxI)_TFEVP'!M60)-1)*100,0)</f>
        <v>2.2204460492503131E-14</v>
      </c>
      <c r="N60" s="247">
        <f>IFERROR(((+'Sim_Dm_MIP(IxI)'!N60/'MIP(IxI)_TFEVP'!N60)-1)*100,0)</f>
        <v>-2.886579864025407E-13</v>
      </c>
      <c r="O60" s="247">
        <f>IFERROR(((+'Sim_Dm_MIP(IxI)'!O60/'MIP(IxI)_TFEVP'!O60)-1)*100,0)</f>
        <v>8.8817841970012523E-14</v>
      </c>
      <c r="P60" s="247">
        <f>IFERROR(((+'Sim_Dm_MIP(IxI)'!P60/'MIP(IxI)_TFEVP'!P60)-1)*100,0)</f>
        <v>3.3306690738754696E-13</v>
      </c>
      <c r="Q60" s="247">
        <f>IFERROR(((+'Sim_Dm_MIP(IxI)'!Q60/'MIP(IxI)_TFEVP'!Q60)-1)*100,0)</f>
        <v>4.2188474935755949E-13</v>
      </c>
      <c r="R60" s="247">
        <f>IFERROR(((+'Sim_Dm_MIP(IxI)'!R60/'MIP(IxI)_TFEVP'!R60)-1)*100,0)</f>
        <v>8.8817841970012523E-14</v>
      </c>
      <c r="S60" s="247">
        <f>IFERROR(((+'Sim_Dm_MIP(IxI)'!S60/'MIP(IxI)_TFEVP'!S60)-1)*100,0)</f>
        <v>3.3306690738754696E-13</v>
      </c>
      <c r="T60" s="247">
        <f>IFERROR(((+'Sim_Dm_MIP(IxI)'!T60/'MIP(IxI)_TFEVP'!T60)-1)*100,0)</f>
        <v>1.3322676295501878E-13</v>
      </c>
      <c r="U60" s="247">
        <f>IFERROR(((+'Sim_Dm_MIP(IxI)'!U60/'MIP(IxI)_TFEVP'!U60)-1)*100,0)</f>
        <v>-4.4408920985006262E-14</v>
      </c>
      <c r="V60" s="247">
        <f>IFERROR(((+'Sim_Dm_MIP(IxI)'!V60/'MIP(IxI)_TFEVP'!V60)-1)*100,0)</f>
        <v>-7.6605388699135801E-13</v>
      </c>
      <c r="W60" s="247">
        <f>IFERROR(((+'Sim_Dm_MIP(IxI)'!W60/'MIP(IxI)_TFEVP'!W60)-1)*100,0)</f>
        <v>3.9968028886505635E-13</v>
      </c>
      <c r="X60" s="247">
        <f>IFERROR(((+'Sim_Dm_MIP(IxI)'!X60/'MIP(IxI)_TFEVP'!X60)-1)*100,0)</f>
        <v>-1.9984014443252818E-13</v>
      </c>
      <c r="Y60" s="247">
        <f>IFERROR(((+'Sim_Dm_MIP(IxI)'!Y60/'MIP(IxI)_TFEVP'!Y60)-1)*100,0)</f>
        <v>-5.1070259132757201E-13</v>
      </c>
      <c r="Z60" s="247">
        <f>IFERROR(((+'Sim_Dm_MIP(IxI)'!Z60/'MIP(IxI)_TFEVP'!Z60)-1)*100,0)</f>
        <v>4.2188474935755949E-13</v>
      </c>
      <c r="AA60" s="247">
        <f>IFERROR(((+'Sim_Dm_MIP(IxI)'!AA60/'MIP(IxI)_TFEVP'!AA60)-1)*100,0)</f>
        <v>1.1102230246251565E-13</v>
      </c>
      <c r="AB60" s="247">
        <f>IFERROR(((+'Sim_Dm_MIP(IxI)'!AB60/'MIP(IxI)_TFEVP'!AB60)-1)*100,0)</f>
        <v>-1.9984014443252818E-13</v>
      </c>
      <c r="AC60" s="247">
        <f>IFERROR(((+'Sim_Dm_MIP(IxI)'!AC60/'MIP(IxI)_TFEVP'!AC60)-1)*100,0)</f>
        <v>1.3322676295501878E-13</v>
      </c>
      <c r="AD60" s="247">
        <f>IFERROR(((+'Sim_Dm_MIP(IxI)'!AD60/'MIP(IxI)_TFEVP'!AD60)-1)*100,0)</f>
        <v>3.1086244689504383E-13</v>
      </c>
      <c r="AE60" s="247">
        <f>IFERROR(((+'Sim_Dm_MIP(IxI)'!AE60/'MIP(IxI)_TFEVP'!AE60)-1)*100,0)</f>
        <v>2.2204460492503131E-13</v>
      </c>
      <c r="AF60" s="247">
        <f>IFERROR(((+'Sim_Dm_MIP(IxI)'!AF60/'MIP(IxI)_TFEVP'!AF60)-1)*100,0)</f>
        <v>-4.4408920985006262E-14</v>
      </c>
      <c r="AG60" s="247">
        <f>IFERROR(((+'Sim_Dm_MIP(IxI)'!AG60/'MIP(IxI)_TFEVP'!AG60)-1)*100,0)</f>
        <v>-4.2188474935755949E-13</v>
      </c>
      <c r="AH60" s="247">
        <f>IFERROR(((+'Sim_Dm_MIP(IxI)'!AH60/'MIP(IxI)_TFEVP'!AH60)-1)*100,0)</f>
        <v>-1.1102230246251565E-14</v>
      </c>
      <c r="AI60" s="247">
        <f>IFERROR(((+'Sim_Dm_MIP(IxI)'!AI60/'MIP(IxI)_TFEVP'!AI60)-1)*100,0)</f>
        <v>1.9984014443252818E-13</v>
      </c>
      <c r="AJ60" s="247">
        <f>IFERROR(((+'Sim_Dm_MIP(IxI)'!AJ60/'MIP(IxI)_TFEVP'!AJ60)-1)*100,0)</f>
        <v>0</v>
      </c>
      <c r="AK60" s="247">
        <f>IFERROR(((+'Sim_Dm_MIP(IxI)'!AK60/'MIP(IxI)_TFEVP'!AK60)-1)*100,0)</f>
        <v>2.886579864025407E-13</v>
      </c>
      <c r="AL60" s="247">
        <f>IFERROR(((+'Sim_Dm_MIP(IxI)'!AL60/'MIP(IxI)_TFEVP'!AL60)-1)*100,0)</f>
        <v>-8.8817841970012523E-14</v>
      </c>
      <c r="AM60" s="247">
        <f>IFERROR(((+'Sim_Dm_MIP(IxI)'!AM60/'MIP(IxI)_TFEVP'!AM60)-1)*100,0)</f>
        <v>-6.6613381477509392E-14</v>
      </c>
      <c r="AN60" s="247">
        <f>IFERROR(((+'Sim_Dm_MIP(IxI)'!AN60/'MIP(IxI)_TFEVP'!AN60)-1)*100,0)</f>
        <v>-4.4408920985006262E-14</v>
      </c>
      <c r="AO60" s="247">
        <f>IFERROR(((+'Sim_Dm_MIP(IxI)'!AO60/'MIP(IxI)_TFEVP'!AO60)-1)*100,0)</f>
        <v>1.5543122344752192E-13</v>
      </c>
      <c r="AP60" s="247">
        <f>IFERROR(((+'Sim_Dm_MIP(IxI)'!AP60/'MIP(IxI)_TFEVP'!AP60)-1)*100,0)</f>
        <v>-1.9984014443252818E-13</v>
      </c>
      <c r="AQ60" s="247">
        <f>IFERROR(((+'Sim_Dm_MIP(IxI)'!AQ60/'MIP(IxI)_TFEVP'!AQ60)-1)*100,0)</f>
        <v>4.4408920985006262E-14</v>
      </c>
      <c r="AR60" s="247">
        <f>IFERROR(((+'Sim_Dm_MIP(IxI)'!AR60/'MIP(IxI)_TFEVP'!AR60)-1)*100,0)</f>
        <v>1.3322676295501878E-13</v>
      </c>
      <c r="AS60" s="247">
        <f>IFERROR(((+'Sim_Dm_MIP(IxI)'!AS60/'MIP(IxI)_TFEVP'!AS60)-1)*100,0)</f>
        <v>5.1070259132757201E-13</v>
      </c>
      <c r="AT60" s="247">
        <f>IFERROR(((+'Sim_Dm_MIP(IxI)'!AT60/'MIP(IxI)_TFEVP'!AT60)-1)*100,0)</f>
        <v>3.7747582837255322E-13</v>
      </c>
      <c r="AU60" s="247">
        <f>IFERROR(((+'Sim_Dm_MIP(IxI)'!AU60/'MIP(IxI)_TFEVP'!AU60)-1)*100,0)</f>
        <v>0</v>
      </c>
      <c r="AV60" s="247">
        <f>IFERROR(((+'Sim_Dm_MIP(IxI)'!AV60/'MIP(IxI)_TFEVP'!AV60)-1)*100,0)</f>
        <v>4.4408920985006262E-14</v>
      </c>
      <c r="AW60" s="247">
        <f>IFERROR(((+'Sim_Dm_MIP(IxI)'!AW60/'MIP(IxI)_TFEVP'!AW60)-1)*100,0)</f>
        <v>-7.7715611723760958E-14</v>
      </c>
      <c r="AX60" s="247">
        <f>IFERROR(((+'Sim_Dm_MIP(IxI)'!AX60/'MIP(IxI)_TFEVP'!AX60)-1)*100,0)</f>
        <v>1.1102230246251565E-13</v>
      </c>
      <c r="AY60" s="247">
        <f>IFERROR(((+'Sim_Dm_MIP(IxI)'!AY60/'MIP(IxI)_TFEVP'!AY60)-1)*100,0)</f>
        <v>4.4408920985006262E-14</v>
      </c>
      <c r="AZ60" s="247">
        <f>IFERROR(((+'Sim_Dm_MIP(IxI)'!AZ60/'MIP(IxI)_TFEVP'!AZ60)-1)*100,0)</f>
        <v>2.2204460492503131E-14</v>
      </c>
      <c r="BA60" s="247">
        <f>IFERROR(((+'Sim_Dm_MIP(IxI)'!BA60/'MIP(IxI)_TFEVP'!BA60)-1)*100,0)</f>
        <v>4.8849813083506888E-13</v>
      </c>
      <c r="BB60" s="247">
        <f>IFERROR(((+'Sim_Dm_MIP(IxI)'!BB60/'MIP(IxI)_TFEVP'!BB60)-1)*100,0)</f>
        <v>-3.3306690738754696E-14</v>
      </c>
      <c r="BC60" s="247">
        <f>IFERROR(((+'Sim_Dm_MIP(IxI)'!BC60/'MIP(IxI)_TFEVP'!BC60)-1)*100,0)</f>
        <v>-8.8817841970012523E-14</v>
      </c>
      <c r="BD60" s="247">
        <f>IFERROR(((+'Sim_Dm_MIP(IxI)'!BD60/'MIP(IxI)_TFEVP'!BD60)-1)*100,0)</f>
        <v>1.1102230246251565E-13</v>
      </c>
      <c r="BE60" s="247">
        <f>IFERROR(((+'Sim_Dm_MIP(IxI)'!BE60/'MIP(IxI)_TFEVP'!BE60)-1)*100,0)</f>
        <v>7.3274719625260332E-13</v>
      </c>
      <c r="BF60" s="247">
        <f>IFERROR(((+'Sim_Dm_MIP(IxI)'!BF60/'MIP(IxI)_TFEVP'!BF60)-1)*100,0)</f>
        <v>-5.1070259132757201E-13</v>
      </c>
      <c r="BG60" s="247">
        <f>IFERROR(((+'Sim_Dm_MIP(IxI)'!BG60/'MIP(IxI)_TFEVP'!BG60)-1)*100,0)</f>
        <v>-4.2188474935755949E-13</v>
      </c>
      <c r="BH60" s="247">
        <f>IFERROR(((+'Sim_Dm_MIP(IxI)'!BH60/'MIP(IxI)_TFEVP'!BH60)-1)*100,0)</f>
        <v>1.1102230246251565E-13</v>
      </c>
      <c r="BI60" s="247">
        <f>IFERROR(((+'Sim_Dm_MIP(IxI)'!BI60/'MIP(IxI)_TFEVP'!BI60)-1)*100,0)</f>
        <v>-2.7755575615628914E-13</v>
      </c>
      <c r="BJ60" s="247">
        <f>IFERROR(((+'Sim_Dm_MIP(IxI)'!BJ60/'MIP(IxI)_TFEVP'!BJ60)-1)*100,0)</f>
        <v>-4.8849813083506888E-13</v>
      </c>
      <c r="BK60" s="247">
        <f>IFERROR(((+'Sim_Dm_MIP(IxI)'!BK60/'MIP(IxI)_TFEVP'!BK60)-1)*100,0)</f>
        <v>5.5511151231257827E-13</v>
      </c>
      <c r="BL60" s="247">
        <f>IFERROR(((+'Sim_Dm_MIP(IxI)'!BL60/'MIP(IxI)_TFEVP'!BL60)-1)*100,0)</f>
        <v>3.3306690738754696E-13</v>
      </c>
      <c r="BM60" s="247">
        <f>IFERROR(((+'Sim_Dm_MIP(IxI)'!BM60/'MIP(IxI)_TFEVP'!BM60)-1)*100,0)</f>
        <v>4.4408920985006262E-14</v>
      </c>
      <c r="BN60" s="247">
        <f>IFERROR(((+'Sim_Dm_MIP(IxI)'!BN60/'MIP(IxI)_TFEVP'!BN60)-1)*100,0)</f>
        <v>-3.8857805861880479E-13</v>
      </c>
      <c r="BO60" s="247">
        <f>IFERROR(((+'Sim_Dm_MIP(IxI)'!BO60/'MIP(IxI)_TFEVP'!BO60)-1)*100,0)</f>
        <v>-3.4416913763379853E-13</v>
      </c>
      <c r="BP60" s="247">
        <f>IFERROR(((+'Sim_Dm_MIP(IxI)'!BP60/'MIP(IxI)_TFEVP'!BP60)-1)*100,0)</f>
        <v>4.4408920985006262E-14</v>
      </c>
      <c r="BQ60" s="247">
        <f>IFERROR(((+'Sim_Dm_MIP(IxI)'!BQ60/'MIP(IxI)_TFEVP'!BQ60)-1)*100,0)</f>
        <v>-2.6645352591003757E-13</v>
      </c>
      <c r="BR60" s="247">
        <f>IFERROR(((+'Sim_Dm_MIP(IxI)'!BR60/'MIP(IxI)_TFEVP'!BR60)-1)*100,0)</f>
        <v>6.6613381477509392E-14</v>
      </c>
      <c r="BS60" s="247">
        <f>IFERROR(((+'Sim_Dm_MIP(IxI)'!BS60/'MIP(IxI)_TFEVP'!BS60)-1)*100,0)</f>
        <v>3.9968028886505635E-13</v>
      </c>
      <c r="BT60" s="247">
        <f>IFERROR(((+'Sim_Dm_MIP(IxI)'!BT60/'MIP(IxI)_TFEVP'!BT60)-1)*100,0)</f>
        <v>-4.4408920985006262E-14</v>
      </c>
      <c r="BU60" s="247">
        <f>IFERROR(((+'Sim_Dm_MIP(IxI)'!BU60/'MIP(IxI)_TFEVP'!BU60)-1)*100,0)</f>
        <v>4.2188474935755949E-13</v>
      </c>
      <c r="BV60" s="247">
        <f>IFERROR(((+'Sim_Dm_MIP(IxI)'!BV60/'MIP(IxI)_TFEVP'!BV60)-1)*100,0)</f>
        <v>-5.5511151231257827E-14</v>
      </c>
      <c r="BW60" s="247">
        <f>IFERROR(((+'Sim_Dm_MIP(IxI)'!BW60/'MIP(IxI)_TFEVP'!BW60)-1)*100,0)</f>
        <v>1.3322676295501878E-13</v>
      </c>
      <c r="BX60" s="247">
        <f>IFERROR(((+'Sim_Dm_MIP(IxI)'!BX60/'MIP(IxI)_TFEVP'!BX60)-1)*100,0)</f>
        <v>-1.1102230246251565E-14</v>
      </c>
      <c r="BY60" s="247">
        <f>IFERROR(((+'Sim_Dm_MIP(IxI)'!BY60/'MIP(IxI)_TFEVP'!BY60)-1)*100,0)</f>
        <v>2.6645352591003757E-13</v>
      </c>
      <c r="BZ60" s="247">
        <f>IFERROR(((+'Sim_Dm_MIP(IxI)'!BZ60/'MIP(IxI)_TFEVP'!BZ60)-1)*100,0)</f>
        <v>4.4408920985006262E-14</v>
      </c>
      <c r="CA60" s="265">
        <f>IFERROR(((+'Sim_Dm_MIP(IxI)'!CA60/'MIP(IxI)_TFEVP'!CA60)-1)*100,0)</f>
        <v>0</v>
      </c>
      <c r="CB60" s="256">
        <f>IFERROR(((+'Sim_Dm_MIP(IxI)'!CB60/'MIP(IxI)_TFEVP'!CB60)-1)*100,0)</f>
        <v>-7.7715611723760958E-14</v>
      </c>
      <c r="CC60" s="246">
        <f>IFERROR(((+'Sim_Dm_MIP(IxI)'!CC60/'MIP(IxI)_TFEVP'!CC60)-1)*100,0)</f>
        <v>0</v>
      </c>
      <c r="CD60" s="247">
        <f>IFERROR(((+'Sim_Dm_MIP(IxI)'!CD60/'MIP(IxI)_TFEVP'!CD60)-1)*100,0)</f>
        <v>0</v>
      </c>
      <c r="CE60" s="247">
        <f>IFERROR(((+'Sim_Dm_MIP(IxI)'!CE60/'MIP(IxI)_TFEVP'!CE60)-1)*100,0)</f>
        <v>0</v>
      </c>
      <c r="CF60" s="247">
        <f>IFERROR(((+'Sim_Dm_MIP(IxI)'!CF60/'MIP(IxI)_TFEVP'!CF60)-1)*100,0)</f>
        <v>0</v>
      </c>
      <c r="CG60" s="247">
        <f>IFERROR(((+'Sim_Dm_MIP(IxI)'!CG60/'MIP(IxI)_TFEVP'!CG60)-1)*100,0)</f>
        <v>0</v>
      </c>
      <c r="CH60" s="248">
        <f>IFERROR(((+'Sim_Dm_MIP(IxI)'!CH60/'MIP(IxI)_TFEVP'!CH60)-1)*100,0)</f>
        <v>0</v>
      </c>
      <c r="CI60" s="279">
        <f>IFERROR(((+'Sim_Dm_MIP(IxI)'!CI60/'MIP(IxI)_TFEVP'!CI60)-1)*100,0)</f>
        <v>-4.4408920985006262E-14</v>
      </c>
    </row>
    <row r="61" spans="1:87" ht="19.5" x14ac:dyDescent="0.25">
      <c r="A61" s="30"/>
      <c r="B61" s="42" t="s">
        <v>52</v>
      </c>
      <c r="C61" s="43" t="s">
        <v>163</v>
      </c>
      <c r="D61" s="246">
        <f>IFERROR(((+'Sim_Dm_MIP(IxI)'!D61/'MIP(IxI)_TFEVP'!D61)-1)*100,0)</f>
        <v>1.1102230246251565E-13</v>
      </c>
      <c r="E61" s="247">
        <f>IFERROR(((+'Sim_Dm_MIP(IxI)'!E61/'MIP(IxI)_TFEVP'!E61)-1)*100,0)</f>
        <v>2.2204460492503131E-14</v>
      </c>
      <c r="F61" s="247">
        <f>IFERROR(((+'Sim_Dm_MIP(IxI)'!F61/'MIP(IxI)_TFEVP'!F61)-1)*100,0)</f>
        <v>-2.7755575615628914E-13</v>
      </c>
      <c r="G61" s="247">
        <f>IFERROR(((+'Sim_Dm_MIP(IxI)'!G61/'MIP(IxI)_TFEVP'!G61)-1)*100,0)</f>
        <v>1.5543122344752192E-13</v>
      </c>
      <c r="H61" s="247">
        <f>IFERROR(((+'Sim_Dm_MIP(IxI)'!H61/'MIP(IxI)_TFEVP'!H61)-1)*100,0)</f>
        <v>-8.8817841970012523E-14</v>
      </c>
      <c r="I61" s="247">
        <f>IFERROR(((+'Sim_Dm_MIP(IxI)'!I61/'MIP(IxI)_TFEVP'!I61)-1)*100,0)</f>
        <v>-4.7739590058881731E-13</v>
      </c>
      <c r="J61" s="247">
        <f>IFERROR(((+'Sim_Dm_MIP(IxI)'!J61/'MIP(IxI)_TFEVP'!J61)-1)*100,0)</f>
        <v>7.1054273576010019E-13</v>
      </c>
      <c r="K61" s="247">
        <f>IFERROR(((+'Sim_Dm_MIP(IxI)'!K61/'MIP(IxI)_TFEVP'!K61)-1)*100,0)</f>
        <v>1.3322676295501878E-13</v>
      </c>
      <c r="L61" s="247">
        <f>IFERROR(((+'Sim_Dm_MIP(IxI)'!L61/'MIP(IxI)_TFEVP'!L61)-1)*100,0)</f>
        <v>8.8817841970012523E-14</v>
      </c>
      <c r="M61" s="247">
        <f>IFERROR(((+'Sim_Dm_MIP(IxI)'!M61/'MIP(IxI)_TFEVP'!M61)-1)*100,0)</f>
        <v>8.8817841970012523E-14</v>
      </c>
      <c r="N61" s="247">
        <f>IFERROR(((+'Sim_Dm_MIP(IxI)'!N61/'MIP(IxI)_TFEVP'!N61)-1)*100,0)</f>
        <v>4.4408920985006262E-14</v>
      </c>
      <c r="O61" s="247">
        <f>IFERROR(((+'Sim_Dm_MIP(IxI)'!O61/'MIP(IxI)_TFEVP'!O61)-1)*100,0)</f>
        <v>3.1086244689504383E-13</v>
      </c>
      <c r="P61" s="247">
        <f>IFERROR(((+'Sim_Dm_MIP(IxI)'!P61/'MIP(IxI)_TFEVP'!P61)-1)*100,0)</f>
        <v>-8.8817841970012523E-14</v>
      </c>
      <c r="Q61" s="247">
        <f>IFERROR(((+'Sim_Dm_MIP(IxI)'!Q61/'MIP(IxI)_TFEVP'!Q61)-1)*100,0)</f>
        <v>4.6629367034256575E-13</v>
      </c>
      <c r="R61" s="247">
        <f>IFERROR(((+'Sim_Dm_MIP(IxI)'!R61/'MIP(IxI)_TFEVP'!R61)-1)*100,0)</f>
        <v>-1.3322676295501878E-13</v>
      </c>
      <c r="S61" s="247">
        <f>IFERROR(((+'Sim_Dm_MIP(IxI)'!S61/'MIP(IxI)_TFEVP'!S61)-1)*100,0)</f>
        <v>2.6645352591003757E-13</v>
      </c>
      <c r="T61" s="247">
        <f>IFERROR(((+'Sim_Dm_MIP(IxI)'!T61/'MIP(IxI)_TFEVP'!T61)-1)*100,0)</f>
        <v>-2.1094237467877974E-13</v>
      </c>
      <c r="U61" s="247">
        <f>IFERROR(((+'Sim_Dm_MIP(IxI)'!U61/'MIP(IxI)_TFEVP'!U61)-1)*100,0)</f>
        <v>0</v>
      </c>
      <c r="V61" s="247">
        <f>IFERROR(((+'Sim_Dm_MIP(IxI)'!V61/'MIP(IxI)_TFEVP'!V61)-1)*100,0)</f>
        <v>-2.7755575615628914E-13</v>
      </c>
      <c r="W61" s="247">
        <f>IFERROR(((+'Sim_Dm_MIP(IxI)'!W61/'MIP(IxI)_TFEVP'!W61)-1)*100,0)</f>
        <v>4.8849813083506888E-13</v>
      </c>
      <c r="X61" s="247">
        <f>IFERROR(((+'Sim_Dm_MIP(IxI)'!X61/'MIP(IxI)_TFEVP'!X61)-1)*100,0)</f>
        <v>-3.7747582837255322E-13</v>
      </c>
      <c r="Y61" s="247">
        <f>IFERROR(((+'Sim_Dm_MIP(IxI)'!Y61/'MIP(IxI)_TFEVP'!Y61)-1)*100,0)</f>
        <v>-9.3258734068513149E-13</v>
      </c>
      <c r="Z61" s="247">
        <f>IFERROR(((+'Sim_Dm_MIP(IxI)'!Z61/'MIP(IxI)_TFEVP'!Z61)-1)*100,0)</f>
        <v>5.3290705182007514E-13</v>
      </c>
      <c r="AA61" s="247">
        <f>IFERROR(((+'Sim_Dm_MIP(IxI)'!AA61/'MIP(IxI)_TFEVP'!AA61)-1)*100,0)</f>
        <v>8.8817841970012523E-14</v>
      </c>
      <c r="AB61" s="247">
        <f>IFERROR(((+'Sim_Dm_MIP(IxI)'!AB61/'MIP(IxI)_TFEVP'!AB61)-1)*100,0)</f>
        <v>0</v>
      </c>
      <c r="AC61" s="247">
        <f>IFERROR(((+'Sim_Dm_MIP(IxI)'!AC61/'MIP(IxI)_TFEVP'!AC61)-1)*100,0)</f>
        <v>-6.6613381477509392E-14</v>
      </c>
      <c r="AD61" s="247">
        <f>IFERROR(((+'Sim_Dm_MIP(IxI)'!AD61/'MIP(IxI)_TFEVP'!AD61)-1)*100,0)</f>
        <v>3.1086244689504383E-13</v>
      </c>
      <c r="AE61" s="247">
        <f>IFERROR(((+'Sim_Dm_MIP(IxI)'!AE61/'MIP(IxI)_TFEVP'!AE61)-1)*100,0)</f>
        <v>2.2204460492503131E-14</v>
      </c>
      <c r="AF61" s="247">
        <f>IFERROR(((+'Sim_Dm_MIP(IxI)'!AF61/'MIP(IxI)_TFEVP'!AF61)-1)*100,0)</f>
        <v>-2.2204460492503131E-14</v>
      </c>
      <c r="AG61" s="247">
        <f>IFERROR(((+'Sim_Dm_MIP(IxI)'!AG61/'MIP(IxI)_TFEVP'!AG61)-1)*100,0)</f>
        <v>-5.773159728050814E-13</v>
      </c>
      <c r="AH61" s="247">
        <f>IFERROR(((+'Sim_Dm_MIP(IxI)'!AH61/'MIP(IxI)_TFEVP'!AH61)-1)*100,0)</f>
        <v>-4.5519144009631418E-13</v>
      </c>
      <c r="AI61" s="247">
        <f>IFERROR(((+'Sim_Dm_MIP(IxI)'!AI61/'MIP(IxI)_TFEVP'!AI61)-1)*100,0)</f>
        <v>3.9968028886505635E-13</v>
      </c>
      <c r="AJ61" s="247">
        <f>IFERROR(((+'Sim_Dm_MIP(IxI)'!AJ61/'MIP(IxI)_TFEVP'!AJ61)-1)*100,0)</f>
        <v>0</v>
      </c>
      <c r="AK61" s="247">
        <f>IFERROR(((+'Sim_Dm_MIP(IxI)'!AK61/'MIP(IxI)_TFEVP'!AK61)-1)*100,0)</f>
        <v>-1.4432899320127035E-13</v>
      </c>
      <c r="AL61" s="247">
        <f>IFERROR(((+'Sim_Dm_MIP(IxI)'!AL61/'MIP(IxI)_TFEVP'!AL61)-1)*100,0)</f>
        <v>0</v>
      </c>
      <c r="AM61" s="247">
        <f>IFERROR(((+'Sim_Dm_MIP(IxI)'!AM61/'MIP(IxI)_TFEVP'!AM61)-1)*100,0)</f>
        <v>-1.1102230246251565E-14</v>
      </c>
      <c r="AN61" s="247">
        <f>IFERROR(((+'Sim_Dm_MIP(IxI)'!AN61/'MIP(IxI)_TFEVP'!AN61)-1)*100,0)</f>
        <v>-1.1102230246251565E-13</v>
      </c>
      <c r="AO61" s="247">
        <f>IFERROR(((+'Sim_Dm_MIP(IxI)'!AO61/'MIP(IxI)_TFEVP'!AO61)-1)*100,0)</f>
        <v>-3.8857805861880479E-13</v>
      </c>
      <c r="AP61" s="247">
        <f>IFERROR(((+'Sim_Dm_MIP(IxI)'!AP61/'MIP(IxI)_TFEVP'!AP61)-1)*100,0)</f>
        <v>2.886579864025407E-13</v>
      </c>
      <c r="AQ61" s="247">
        <f>IFERROR(((+'Sim_Dm_MIP(IxI)'!AQ61/'MIP(IxI)_TFEVP'!AQ61)-1)*100,0)</f>
        <v>2.6645352591003757E-13</v>
      </c>
      <c r="AR61" s="247">
        <f>IFERROR(((+'Sim_Dm_MIP(IxI)'!AR61/'MIP(IxI)_TFEVP'!AR61)-1)*100,0)</f>
        <v>1.1102230246251565E-13</v>
      </c>
      <c r="AS61" s="247">
        <f>IFERROR(((+'Sim_Dm_MIP(IxI)'!AS61/'MIP(IxI)_TFEVP'!AS61)-1)*100,0)</f>
        <v>3.7747582837255322E-13</v>
      </c>
      <c r="AT61" s="247">
        <f>IFERROR(((+'Sim_Dm_MIP(IxI)'!AT61/'MIP(IxI)_TFEVP'!AT61)-1)*100,0)</f>
        <v>-4.7739590058881731E-13</v>
      </c>
      <c r="AU61" s="247">
        <f>IFERROR(((+'Sim_Dm_MIP(IxI)'!AU61/'MIP(IxI)_TFEVP'!AU61)-1)*100,0)</f>
        <v>6.6613381477509392E-14</v>
      </c>
      <c r="AV61" s="247">
        <f>IFERROR(((+'Sim_Dm_MIP(IxI)'!AV61/'MIP(IxI)_TFEVP'!AV61)-1)*100,0)</f>
        <v>-3.9968028886505635E-13</v>
      </c>
      <c r="AW61" s="247">
        <f>IFERROR(((+'Sim_Dm_MIP(IxI)'!AW61/'MIP(IxI)_TFEVP'!AW61)-1)*100,0)</f>
        <v>-9.9920072216264089E-14</v>
      </c>
      <c r="AX61" s="247">
        <f>IFERROR(((+'Sim_Dm_MIP(IxI)'!AX61/'MIP(IxI)_TFEVP'!AX61)-1)*100,0)</f>
        <v>1.3322676295501878E-13</v>
      </c>
      <c r="AY61" s="247">
        <f>IFERROR(((+'Sim_Dm_MIP(IxI)'!AY61/'MIP(IxI)_TFEVP'!AY61)-1)*100,0)</f>
        <v>-2.1094237467877974E-13</v>
      </c>
      <c r="AZ61" s="247">
        <f>IFERROR(((+'Sim_Dm_MIP(IxI)'!AZ61/'MIP(IxI)_TFEVP'!AZ61)-1)*100,0)</f>
        <v>-4.4408920985006262E-14</v>
      </c>
      <c r="BA61" s="247">
        <f>IFERROR(((+'Sim_Dm_MIP(IxI)'!BA61/'MIP(IxI)_TFEVP'!BA61)-1)*100,0)</f>
        <v>1.1102230246251565E-13</v>
      </c>
      <c r="BB61" s="247">
        <f>IFERROR(((+'Sim_Dm_MIP(IxI)'!BB61/'MIP(IxI)_TFEVP'!BB61)-1)*100,0)</f>
        <v>-6.3282712403633923E-13</v>
      </c>
      <c r="BC61" s="247">
        <f>IFERROR(((+'Sim_Dm_MIP(IxI)'!BC61/'MIP(IxI)_TFEVP'!BC61)-1)*100,0)</f>
        <v>-3.8857805861880479E-13</v>
      </c>
      <c r="BD61" s="247">
        <f>IFERROR(((+'Sim_Dm_MIP(IxI)'!BD61/'MIP(IxI)_TFEVP'!BD61)-1)*100,0)</f>
        <v>-4.4408920985006262E-14</v>
      </c>
      <c r="BE61" s="247">
        <f>IFERROR(((+'Sim_Dm_MIP(IxI)'!BE61/'MIP(IxI)_TFEVP'!BE61)-1)*100,0)</f>
        <v>-5.5511151231257827E-14</v>
      </c>
      <c r="BF61" s="247">
        <f>IFERROR(((+'Sim_Dm_MIP(IxI)'!BF61/'MIP(IxI)_TFEVP'!BF61)-1)*100,0)</f>
        <v>-2.2204460492503131E-14</v>
      </c>
      <c r="BG61" s="247">
        <f>IFERROR(((+'Sim_Dm_MIP(IxI)'!BG61/'MIP(IxI)_TFEVP'!BG61)-1)*100,0)</f>
        <v>4.4408920985006262E-14</v>
      </c>
      <c r="BH61" s="247">
        <f>IFERROR(((+'Sim_Dm_MIP(IxI)'!BH61/'MIP(IxI)_TFEVP'!BH61)-1)*100,0)</f>
        <v>6.6613381477509392E-14</v>
      </c>
      <c r="BI61" s="247">
        <f>IFERROR(((+'Sim_Dm_MIP(IxI)'!BI61/'MIP(IxI)_TFEVP'!BI61)-1)*100,0)</f>
        <v>0</v>
      </c>
      <c r="BJ61" s="247">
        <f>IFERROR(((+'Sim_Dm_MIP(IxI)'!BJ61/'MIP(IxI)_TFEVP'!BJ61)-1)*100,0)</f>
        <v>-2.1094237467877974E-13</v>
      </c>
      <c r="BK61" s="247">
        <f>IFERROR(((+'Sim_Dm_MIP(IxI)'!BK61/'MIP(IxI)_TFEVP'!BK61)-1)*100,0)</f>
        <v>4.8849813083506888E-13</v>
      </c>
      <c r="BL61" s="247">
        <f>IFERROR(((+'Sim_Dm_MIP(IxI)'!BL61/'MIP(IxI)_TFEVP'!BL61)-1)*100,0)</f>
        <v>-2.3314683517128287E-13</v>
      </c>
      <c r="BM61" s="247">
        <f>IFERROR(((+'Sim_Dm_MIP(IxI)'!BM61/'MIP(IxI)_TFEVP'!BM61)-1)*100,0)</f>
        <v>4.4408920985006262E-14</v>
      </c>
      <c r="BN61" s="247">
        <f>IFERROR(((+'Sim_Dm_MIP(IxI)'!BN61/'MIP(IxI)_TFEVP'!BN61)-1)*100,0)</f>
        <v>-4.2188474935755949E-13</v>
      </c>
      <c r="BO61" s="247">
        <f>IFERROR(((+'Sim_Dm_MIP(IxI)'!BO61/'MIP(IxI)_TFEVP'!BO61)-1)*100,0)</f>
        <v>-2.2204460492503131E-13</v>
      </c>
      <c r="BP61" s="247">
        <f>IFERROR(((+'Sim_Dm_MIP(IxI)'!BP61/'MIP(IxI)_TFEVP'!BP61)-1)*100,0)</f>
        <v>6.6613381477509392E-14</v>
      </c>
      <c r="BQ61" s="247">
        <f>IFERROR(((+'Sim_Dm_MIP(IxI)'!BQ61/'MIP(IxI)_TFEVP'!BQ61)-1)*100,0)</f>
        <v>1.1102230246251565E-13</v>
      </c>
      <c r="BR61" s="247">
        <f>IFERROR(((+'Sim_Dm_MIP(IxI)'!BR61/'MIP(IxI)_TFEVP'!BR61)-1)*100,0)</f>
        <v>1.5543122344752192E-13</v>
      </c>
      <c r="BS61" s="247">
        <f>IFERROR(((+'Sim_Dm_MIP(IxI)'!BS61/'MIP(IxI)_TFEVP'!BS61)-1)*100,0)</f>
        <v>7.9936057773011271E-13</v>
      </c>
      <c r="BT61" s="247">
        <f>IFERROR(((+'Sim_Dm_MIP(IxI)'!BT61/'MIP(IxI)_TFEVP'!BT61)-1)*100,0)</f>
        <v>2.2204460492503131E-13</v>
      </c>
      <c r="BU61" s="247">
        <f>IFERROR(((+'Sim_Dm_MIP(IxI)'!BU61/'MIP(IxI)_TFEVP'!BU61)-1)*100,0)</f>
        <v>6.6613381477509392E-13</v>
      </c>
      <c r="BV61" s="247">
        <f>IFERROR(((+'Sim_Dm_MIP(IxI)'!BV61/'MIP(IxI)_TFEVP'!BV61)-1)*100,0)</f>
        <v>-1.1102230246251565E-13</v>
      </c>
      <c r="BW61" s="247">
        <f>IFERROR(((+'Sim_Dm_MIP(IxI)'!BW61/'MIP(IxI)_TFEVP'!BW61)-1)*100,0)</f>
        <v>-5.5511151231257827E-14</v>
      </c>
      <c r="BX61" s="247">
        <f>IFERROR(((+'Sim_Dm_MIP(IxI)'!BX61/'MIP(IxI)_TFEVP'!BX61)-1)*100,0)</f>
        <v>-7.7715611723760958E-14</v>
      </c>
      <c r="BY61" s="247">
        <f>IFERROR(((+'Sim_Dm_MIP(IxI)'!BY61/'MIP(IxI)_TFEVP'!BY61)-1)*100,0)</f>
        <v>-7.7715611723760958E-14</v>
      </c>
      <c r="BZ61" s="247">
        <f>IFERROR(((+'Sim_Dm_MIP(IxI)'!BZ61/'MIP(IxI)_TFEVP'!BZ61)-1)*100,0)</f>
        <v>6.6613381477509392E-14</v>
      </c>
      <c r="CA61" s="265">
        <f>IFERROR(((+'Sim_Dm_MIP(IxI)'!CA61/'MIP(IxI)_TFEVP'!CA61)-1)*100,0)</f>
        <v>0</v>
      </c>
      <c r="CB61" s="256">
        <f>IFERROR(((+'Sim_Dm_MIP(IxI)'!CB61/'MIP(IxI)_TFEVP'!CB61)-1)*100,0)</f>
        <v>1.7763568394002505E-13</v>
      </c>
      <c r="CC61" s="246">
        <f>IFERROR(((+'Sim_Dm_MIP(IxI)'!CC61/'MIP(IxI)_TFEVP'!CC61)-1)*100,0)</f>
        <v>0</v>
      </c>
      <c r="CD61" s="247">
        <f>IFERROR(((+'Sim_Dm_MIP(IxI)'!CD61/'MIP(IxI)_TFEVP'!CD61)-1)*100,0)</f>
        <v>0</v>
      </c>
      <c r="CE61" s="247">
        <f>IFERROR(((+'Sim_Dm_MIP(IxI)'!CE61/'MIP(IxI)_TFEVP'!CE61)-1)*100,0)</f>
        <v>0</v>
      </c>
      <c r="CF61" s="247">
        <f>IFERROR(((+'Sim_Dm_MIP(IxI)'!CF61/'MIP(IxI)_TFEVP'!CF61)-1)*100,0)</f>
        <v>0</v>
      </c>
      <c r="CG61" s="247">
        <f>IFERROR(((+'Sim_Dm_MIP(IxI)'!CG61/'MIP(IxI)_TFEVP'!CG61)-1)*100,0)</f>
        <v>0</v>
      </c>
      <c r="CH61" s="248">
        <f>IFERROR(((+'Sim_Dm_MIP(IxI)'!CH61/'MIP(IxI)_TFEVP'!CH61)-1)*100,0)</f>
        <v>0</v>
      </c>
      <c r="CI61" s="279">
        <f>IFERROR(((+'Sim_Dm_MIP(IxI)'!CI61/'MIP(IxI)_TFEVP'!CI61)-1)*100,0)</f>
        <v>0</v>
      </c>
    </row>
    <row r="62" spans="1:87" ht="19.5" x14ac:dyDescent="0.25">
      <c r="A62" s="30"/>
      <c r="B62" s="42" t="s">
        <v>53</v>
      </c>
      <c r="C62" s="43" t="s">
        <v>164</v>
      </c>
      <c r="D62" s="246">
        <f>IFERROR(((+'Sim_Dm_MIP(IxI)'!D62/'MIP(IxI)_TFEVP'!D62)-1)*100,0)</f>
        <v>-8.8817841970012523E-14</v>
      </c>
      <c r="E62" s="247">
        <f>IFERROR(((+'Sim_Dm_MIP(IxI)'!E62/'MIP(IxI)_TFEVP'!E62)-1)*100,0)</f>
        <v>1.9984014443252818E-13</v>
      </c>
      <c r="F62" s="247">
        <f>IFERROR(((+'Sim_Dm_MIP(IxI)'!F62/'MIP(IxI)_TFEVP'!F62)-1)*100,0)</f>
        <v>3.5527136788005009E-13</v>
      </c>
      <c r="G62" s="247">
        <f>IFERROR(((+'Sim_Dm_MIP(IxI)'!G62/'MIP(IxI)_TFEVP'!G62)-1)*100,0)</f>
        <v>-3.7747582837255322E-13</v>
      </c>
      <c r="H62" s="247">
        <f>IFERROR(((+'Sim_Dm_MIP(IxI)'!H62/'MIP(IxI)_TFEVP'!H62)-1)*100,0)</f>
        <v>-1.4432899320127035E-13</v>
      </c>
      <c r="I62" s="247">
        <f>IFERROR(((+'Sim_Dm_MIP(IxI)'!I62/'MIP(IxI)_TFEVP'!I62)-1)*100,0)</f>
        <v>-2.3314683517128287E-13</v>
      </c>
      <c r="J62" s="247">
        <f>IFERROR(((+'Sim_Dm_MIP(IxI)'!J62/'MIP(IxI)_TFEVP'!J62)-1)*100,0)</f>
        <v>3.5527136788005009E-13</v>
      </c>
      <c r="K62" s="247">
        <f>IFERROR(((+'Sim_Dm_MIP(IxI)'!K62/'MIP(IxI)_TFEVP'!K62)-1)*100,0)</f>
        <v>-6.6613381477509392E-14</v>
      </c>
      <c r="L62" s="247">
        <f>IFERROR(((+'Sim_Dm_MIP(IxI)'!L62/'MIP(IxI)_TFEVP'!L62)-1)*100,0)</f>
        <v>-8.8817841970012523E-14</v>
      </c>
      <c r="M62" s="247">
        <f>IFERROR(((+'Sim_Dm_MIP(IxI)'!M62/'MIP(IxI)_TFEVP'!M62)-1)*100,0)</f>
        <v>1.3322676295501878E-13</v>
      </c>
      <c r="N62" s="247">
        <f>IFERROR(((+'Sim_Dm_MIP(IxI)'!N62/'MIP(IxI)_TFEVP'!N62)-1)*100,0)</f>
        <v>-3.6637359812630166E-13</v>
      </c>
      <c r="O62" s="247">
        <f>IFERROR(((+'Sim_Dm_MIP(IxI)'!O62/'MIP(IxI)_TFEVP'!O62)-1)*100,0)</f>
        <v>-1.8873791418627661E-13</v>
      </c>
      <c r="P62" s="247">
        <f>IFERROR(((+'Sim_Dm_MIP(IxI)'!P62/'MIP(IxI)_TFEVP'!P62)-1)*100,0)</f>
        <v>-8.8817841970012523E-14</v>
      </c>
      <c r="Q62" s="247">
        <f>IFERROR(((+'Sim_Dm_MIP(IxI)'!Q62/'MIP(IxI)_TFEVP'!Q62)-1)*100,0)</f>
        <v>3.1086244689504383E-13</v>
      </c>
      <c r="R62" s="247">
        <f>IFERROR(((+'Sim_Dm_MIP(IxI)'!R62/'MIP(IxI)_TFEVP'!R62)-1)*100,0)</f>
        <v>2.886579864025407E-13</v>
      </c>
      <c r="S62" s="247">
        <f>IFERROR(((+'Sim_Dm_MIP(IxI)'!S62/'MIP(IxI)_TFEVP'!S62)-1)*100,0)</f>
        <v>6.6613381477509392E-14</v>
      </c>
      <c r="T62" s="247">
        <f>IFERROR(((+'Sim_Dm_MIP(IxI)'!T62/'MIP(IxI)_TFEVP'!T62)-1)*100,0)</f>
        <v>-3.9968028886505635E-13</v>
      </c>
      <c r="U62" s="247">
        <f>IFERROR(((+'Sim_Dm_MIP(IxI)'!U62/'MIP(IxI)_TFEVP'!U62)-1)*100,0)</f>
        <v>3.9968028886505635E-13</v>
      </c>
      <c r="V62" s="247">
        <f>IFERROR(((+'Sim_Dm_MIP(IxI)'!V62/'MIP(IxI)_TFEVP'!V62)-1)*100,0)</f>
        <v>-5.6621374255882984E-13</v>
      </c>
      <c r="W62" s="247">
        <f>IFERROR(((+'Sim_Dm_MIP(IxI)'!W62/'MIP(IxI)_TFEVP'!W62)-1)*100,0)</f>
        <v>3.5527136788005009E-13</v>
      </c>
      <c r="X62" s="247">
        <f>IFERROR(((+'Sim_Dm_MIP(IxI)'!X62/'MIP(IxI)_TFEVP'!X62)-1)*100,0)</f>
        <v>-5.1070259132757201E-13</v>
      </c>
      <c r="Y62" s="247">
        <f>IFERROR(((+'Sim_Dm_MIP(IxI)'!Y62/'MIP(IxI)_TFEVP'!Y62)-1)*100,0)</f>
        <v>-5.2180482157382357E-13</v>
      </c>
      <c r="Z62" s="247">
        <f>IFERROR(((+'Sim_Dm_MIP(IxI)'!Z62/'MIP(IxI)_TFEVP'!Z62)-1)*100,0)</f>
        <v>2.2204460492503131E-13</v>
      </c>
      <c r="AA62" s="247">
        <f>IFERROR(((+'Sim_Dm_MIP(IxI)'!AA62/'MIP(IxI)_TFEVP'!AA62)-1)*100,0)</f>
        <v>3.3306690738754696E-13</v>
      </c>
      <c r="AB62" s="247">
        <f>IFERROR(((+'Sim_Dm_MIP(IxI)'!AB62/'MIP(IxI)_TFEVP'!AB62)-1)*100,0)</f>
        <v>-2.1094237467877974E-13</v>
      </c>
      <c r="AC62" s="247">
        <f>IFERROR(((+'Sim_Dm_MIP(IxI)'!AC62/'MIP(IxI)_TFEVP'!AC62)-1)*100,0)</f>
        <v>4.4408920985006262E-13</v>
      </c>
      <c r="AD62" s="247">
        <f>IFERROR(((+'Sim_Dm_MIP(IxI)'!AD62/'MIP(IxI)_TFEVP'!AD62)-1)*100,0)</f>
        <v>1.9984014443252818E-13</v>
      </c>
      <c r="AE62" s="247">
        <f>IFERROR(((+'Sim_Dm_MIP(IxI)'!AE62/'MIP(IxI)_TFEVP'!AE62)-1)*100,0)</f>
        <v>1.1102230246251565E-13</v>
      </c>
      <c r="AF62" s="247">
        <f>IFERROR(((+'Sim_Dm_MIP(IxI)'!AF62/'MIP(IxI)_TFEVP'!AF62)-1)*100,0)</f>
        <v>6.6613381477509392E-14</v>
      </c>
      <c r="AG62" s="247">
        <f>IFERROR(((+'Sim_Dm_MIP(IxI)'!AG62/'MIP(IxI)_TFEVP'!AG62)-1)*100,0)</f>
        <v>-5.9952043329758453E-13</v>
      </c>
      <c r="AH62" s="247">
        <f>IFERROR(((+'Sim_Dm_MIP(IxI)'!AH62/'MIP(IxI)_TFEVP'!AH62)-1)*100,0)</f>
        <v>-2.7755575615628914E-13</v>
      </c>
      <c r="AI62" s="247">
        <f>IFERROR(((+'Sim_Dm_MIP(IxI)'!AI62/'MIP(IxI)_TFEVP'!AI62)-1)*100,0)</f>
        <v>2.2204460492503131E-13</v>
      </c>
      <c r="AJ62" s="247">
        <f>IFERROR(((+'Sim_Dm_MIP(IxI)'!AJ62/'MIP(IxI)_TFEVP'!AJ62)-1)*100,0)</f>
        <v>0</v>
      </c>
      <c r="AK62" s="247">
        <f>IFERROR(((+'Sim_Dm_MIP(IxI)'!AK62/'MIP(IxI)_TFEVP'!AK62)-1)*100,0)</f>
        <v>1.7763568394002505E-13</v>
      </c>
      <c r="AL62" s="247">
        <f>IFERROR(((+'Sim_Dm_MIP(IxI)'!AL62/'MIP(IxI)_TFEVP'!AL62)-1)*100,0)</f>
        <v>-1.2212453270876722E-13</v>
      </c>
      <c r="AM62" s="247">
        <f>IFERROR(((+'Sim_Dm_MIP(IxI)'!AM62/'MIP(IxI)_TFEVP'!AM62)-1)*100,0)</f>
        <v>3.1086244689504383E-13</v>
      </c>
      <c r="AN62" s="247">
        <f>IFERROR(((+'Sim_Dm_MIP(IxI)'!AN62/'MIP(IxI)_TFEVP'!AN62)-1)*100,0)</f>
        <v>2.2204460492503131E-14</v>
      </c>
      <c r="AO62" s="247">
        <f>IFERROR(((+'Sim_Dm_MIP(IxI)'!AO62/'MIP(IxI)_TFEVP'!AO62)-1)*100,0)</f>
        <v>4.4408920985006262E-13</v>
      </c>
      <c r="AP62" s="247">
        <f>IFERROR(((+'Sim_Dm_MIP(IxI)'!AP62/'MIP(IxI)_TFEVP'!AP62)-1)*100,0)</f>
        <v>1.1102230246251565E-13</v>
      </c>
      <c r="AQ62" s="247">
        <f>IFERROR(((+'Sim_Dm_MIP(IxI)'!AQ62/'MIP(IxI)_TFEVP'!AQ62)-1)*100,0)</f>
        <v>-1.7763568394002505E-13</v>
      </c>
      <c r="AR62" s="247">
        <f>IFERROR(((+'Sim_Dm_MIP(IxI)'!AR62/'MIP(IxI)_TFEVP'!AR62)-1)*100,0)</f>
        <v>-2.9976021664879227E-13</v>
      </c>
      <c r="AS62" s="247">
        <f>IFERROR(((+'Sim_Dm_MIP(IxI)'!AS62/'MIP(IxI)_TFEVP'!AS62)-1)*100,0)</f>
        <v>-3.1086244689504383E-13</v>
      </c>
      <c r="AT62" s="247">
        <f>IFERROR(((+'Sim_Dm_MIP(IxI)'!AT62/'MIP(IxI)_TFEVP'!AT62)-1)*100,0)</f>
        <v>-1.2212453270876722E-13</v>
      </c>
      <c r="AU62" s="247">
        <f>IFERROR(((+'Sim_Dm_MIP(IxI)'!AU62/'MIP(IxI)_TFEVP'!AU62)-1)*100,0)</f>
        <v>-6.6613381477509392E-14</v>
      </c>
      <c r="AV62" s="247">
        <f>IFERROR(((+'Sim_Dm_MIP(IxI)'!AV62/'MIP(IxI)_TFEVP'!AV62)-1)*100,0)</f>
        <v>-2.2204460492503131E-13</v>
      </c>
      <c r="AW62" s="247">
        <f>IFERROR(((+'Sim_Dm_MIP(IxI)'!AW62/'MIP(IxI)_TFEVP'!AW62)-1)*100,0)</f>
        <v>2.4424906541753444E-13</v>
      </c>
      <c r="AX62" s="247">
        <f>IFERROR(((+'Sim_Dm_MIP(IxI)'!AX62/'MIP(IxI)_TFEVP'!AX62)-1)*100,0)</f>
        <v>1.7763568394002505E-13</v>
      </c>
      <c r="AY62" s="247">
        <f>IFERROR(((+'Sim_Dm_MIP(IxI)'!AY62/'MIP(IxI)_TFEVP'!AY62)-1)*100,0)</f>
        <v>1.9984014443252818E-13</v>
      </c>
      <c r="AZ62" s="247">
        <f>IFERROR(((+'Sim_Dm_MIP(IxI)'!AZ62/'MIP(IxI)_TFEVP'!AZ62)-1)*100,0)</f>
        <v>8.8817841970012523E-14</v>
      </c>
      <c r="BA62" s="247">
        <f>IFERROR(((+'Sim_Dm_MIP(IxI)'!BA62/'MIP(IxI)_TFEVP'!BA62)-1)*100,0)</f>
        <v>4.4408920985006262E-14</v>
      </c>
      <c r="BB62" s="247">
        <f>IFERROR(((+'Sim_Dm_MIP(IxI)'!BB62/'MIP(IxI)_TFEVP'!BB62)-1)*100,0)</f>
        <v>2.886579864025407E-13</v>
      </c>
      <c r="BC62" s="247">
        <f>IFERROR(((+'Sim_Dm_MIP(IxI)'!BC62/'MIP(IxI)_TFEVP'!BC62)-1)*100,0)</f>
        <v>-1.2212453270876722E-13</v>
      </c>
      <c r="BD62" s="247">
        <f>IFERROR(((+'Sim_Dm_MIP(IxI)'!BD62/'MIP(IxI)_TFEVP'!BD62)-1)*100,0)</f>
        <v>2.2204460492503131E-14</v>
      </c>
      <c r="BE62" s="247">
        <f>IFERROR(((+'Sim_Dm_MIP(IxI)'!BE62/'MIP(IxI)_TFEVP'!BE62)-1)*100,0)</f>
        <v>-1.7763568394002505E-13</v>
      </c>
      <c r="BF62" s="247">
        <f>IFERROR(((+'Sim_Dm_MIP(IxI)'!BF62/'MIP(IxI)_TFEVP'!BF62)-1)*100,0)</f>
        <v>1.5543122344752192E-13</v>
      </c>
      <c r="BG62" s="247">
        <f>IFERROR(((+'Sim_Dm_MIP(IxI)'!BG62/'MIP(IxI)_TFEVP'!BG62)-1)*100,0)</f>
        <v>1.3322676295501878E-13</v>
      </c>
      <c r="BH62" s="247">
        <f>IFERROR(((+'Sim_Dm_MIP(IxI)'!BH62/'MIP(IxI)_TFEVP'!BH62)-1)*100,0)</f>
        <v>1.5543122344752192E-13</v>
      </c>
      <c r="BI62" s="247">
        <f>IFERROR(((+'Sim_Dm_MIP(IxI)'!BI62/'MIP(IxI)_TFEVP'!BI62)-1)*100,0)</f>
        <v>2.2204460492503131E-14</v>
      </c>
      <c r="BJ62" s="247">
        <f>IFERROR(((+'Sim_Dm_MIP(IxI)'!BJ62/'MIP(IxI)_TFEVP'!BJ62)-1)*100,0)</f>
        <v>-2.2204460492503131E-14</v>
      </c>
      <c r="BK62" s="247">
        <f>IFERROR(((+'Sim_Dm_MIP(IxI)'!BK62/'MIP(IxI)_TFEVP'!BK62)-1)*100,0)</f>
        <v>5.9952043329758453E-13</v>
      </c>
      <c r="BL62" s="247">
        <f>IFERROR(((+'Sim_Dm_MIP(IxI)'!BL62/'MIP(IxI)_TFEVP'!BL62)-1)*100,0)</f>
        <v>-2.2204460492503131E-14</v>
      </c>
      <c r="BM62" s="247">
        <f>IFERROR(((+'Sim_Dm_MIP(IxI)'!BM62/'MIP(IxI)_TFEVP'!BM62)-1)*100,0)</f>
        <v>6.6613381477509392E-14</v>
      </c>
      <c r="BN62" s="247">
        <f>IFERROR(((+'Sim_Dm_MIP(IxI)'!BN62/'MIP(IxI)_TFEVP'!BN62)-1)*100,0)</f>
        <v>-2.886579864025407E-13</v>
      </c>
      <c r="BO62" s="247">
        <f>IFERROR(((+'Sim_Dm_MIP(IxI)'!BO62/'MIP(IxI)_TFEVP'!BO62)-1)*100,0)</f>
        <v>2.4424906541753444E-13</v>
      </c>
      <c r="BP62" s="247">
        <f>IFERROR(((+'Sim_Dm_MIP(IxI)'!BP62/'MIP(IxI)_TFEVP'!BP62)-1)*100,0)</f>
        <v>1.5543122344752192E-13</v>
      </c>
      <c r="BQ62" s="247">
        <f>IFERROR(((+'Sim_Dm_MIP(IxI)'!BQ62/'MIP(IxI)_TFEVP'!BQ62)-1)*100,0)</f>
        <v>2.2204460492503131E-14</v>
      </c>
      <c r="BR62" s="247">
        <f>IFERROR(((+'Sim_Dm_MIP(IxI)'!BR62/'MIP(IxI)_TFEVP'!BR62)-1)*100,0)</f>
        <v>1.3322676295501878E-13</v>
      </c>
      <c r="BS62" s="247">
        <f>IFERROR(((+'Sim_Dm_MIP(IxI)'!BS62/'MIP(IxI)_TFEVP'!BS62)-1)*100,0)</f>
        <v>3.9968028886505635E-13</v>
      </c>
      <c r="BT62" s="247">
        <f>IFERROR(((+'Sim_Dm_MIP(IxI)'!BT62/'MIP(IxI)_TFEVP'!BT62)-1)*100,0)</f>
        <v>3.5527136788005009E-13</v>
      </c>
      <c r="BU62" s="247">
        <f>IFERROR(((+'Sim_Dm_MIP(IxI)'!BU62/'MIP(IxI)_TFEVP'!BU62)-1)*100,0)</f>
        <v>3.9968028886505635E-13</v>
      </c>
      <c r="BV62" s="247">
        <f>IFERROR(((+'Sim_Dm_MIP(IxI)'!BV62/'MIP(IxI)_TFEVP'!BV62)-1)*100,0)</f>
        <v>-1.8873791418627661E-13</v>
      </c>
      <c r="BW62" s="247">
        <f>IFERROR(((+'Sim_Dm_MIP(IxI)'!BW62/'MIP(IxI)_TFEVP'!BW62)-1)*100,0)</f>
        <v>3.7747582837255322E-13</v>
      </c>
      <c r="BX62" s="247">
        <f>IFERROR(((+'Sim_Dm_MIP(IxI)'!BX62/'MIP(IxI)_TFEVP'!BX62)-1)*100,0)</f>
        <v>-7.7715611723760958E-14</v>
      </c>
      <c r="BY62" s="247">
        <f>IFERROR(((+'Sim_Dm_MIP(IxI)'!BY62/'MIP(IxI)_TFEVP'!BY62)-1)*100,0)</f>
        <v>-1.7763568394002505E-13</v>
      </c>
      <c r="BZ62" s="247">
        <f>IFERROR(((+'Sim_Dm_MIP(IxI)'!BZ62/'MIP(IxI)_TFEVP'!BZ62)-1)*100,0)</f>
        <v>-3.3306690738754696E-14</v>
      </c>
      <c r="CA62" s="265">
        <f>IFERROR(((+'Sim_Dm_MIP(IxI)'!CA62/'MIP(IxI)_TFEVP'!CA62)-1)*100,0)</f>
        <v>0</v>
      </c>
      <c r="CB62" s="256">
        <f>IFERROR(((+'Sim_Dm_MIP(IxI)'!CB62/'MIP(IxI)_TFEVP'!CB62)-1)*100,0)</f>
        <v>-3.8857805861880479E-13</v>
      </c>
      <c r="CC62" s="246">
        <f>IFERROR(((+'Sim_Dm_MIP(IxI)'!CC62/'MIP(IxI)_TFEVP'!CC62)-1)*100,0)</f>
        <v>0</v>
      </c>
      <c r="CD62" s="247">
        <f>IFERROR(((+'Sim_Dm_MIP(IxI)'!CD62/'MIP(IxI)_TFEVP'!CD62)-1)*100,0)</f>
        <v>0</v>
      </c>
      <c r="CE62" s="247">
        <f>IFERROR(((+'Sim_Dm_MIP(IxI)'!CE62/'MIP(IxI)_TFEVP'!CE62)-1)*100,0)</f>
        <v>0</v>
      </c>
      <c r="CF62" s="247">
        <f>IFERROR(((+'Sim_Dm_MIP(IxI)'!CF62/'MIP(IxI)_TFEVP'!CF62)-1)*100,0)</f>
        <v>0</v>
      </c>
      <c r="CG62" s="247">
        <f>IFERROR(((+'Sim_Dm_MIP(IxI)'!CG62/'MIP(IxI)_TFEVP'!CG62)-1)*100,0)</f>
        <v>0</v>
      </c>
      <c r="CH62" s="248">
        <f>IFERROR(((+'Sim_Dm_MIP(IxI)'!CH62/'MIP(IxI)_TFEVP'!CH62)-1)*100,0)</f>
        <v>0</v>
      </c>
      <c r="CI62" s="279">
        <f>IFERROR(((+'Sim_Dm_MIP(IxI)'!CI62/'MIP(IxI)_TFEVP'!CI62)-1)*100,0)</f>
        <v>-1.1102230246251565E-14</v>
      </c>
    </row>
    <row r="63" spans="1:87" ht="19.5" x14ac:dyDescent="0.25">
      <c r="A63" s="30"/>
      <c r="B63" s="42" t="s">
        <v>54</v>
      </c>
      <c r="C63" s="43" t="s">
        <v>165</v>
      </c>
      <c r="D63" s="246">
        <f>IFERROR(((+'Sim_Dm_MIP(IxI)'!D63/'MIP(IxI)_TFEVP'!D63)-1)*100,0)</f>
        <v>3.5527136788005009E-13</v>
      </c>
      <c r="E63" s="247">
        <f>IFERROR(((+'Sim_Dm_MIP(IxI)'!E63/'MIP(IxI)_TFEVP'!E63)-1)*100,0)</f>
        <v>-5.5511151231257827E-14</v>
      </c>
      <c r="F63" s="247">
        <f>IFERROR(((+'Sim_Dm_MIP(IxI)'!F63/'MIP(IxI)_TFEVP'!F63)-1)*100,0)</f>
        <v>-4.4408920985006262E-14</v>
      </c>
      <c r="G63" s="247">
        <f>IFERROR(((+'Sim_Dm_MIP(IxI)'!G63/'MIP(IxI)_TFEVP'!G63)-1)*100,0)</f>
        <v>-4.6629367034256575E-13</v>
      </c>
      <c r="H63" s="247">
        <f>IFERROR(((+'Sim_Dm_MIP(IxI)'!H63/'MIP(IxI)_TFEVP'!H63)-1)*100,0)</f>
        <v>2.4424906541753444E-13</v>
      </c>
      <c r="I63" s="247">
        <f>IFERROR(((+'Sim_Dm_MIP(IxI)'!I63/'MIP(IxI)_TFEVP'!I63)-1)*100,0)</f>
        <v>-6.6613381477509392E-14</v>
      </c>
      <c r="J63" s="247">
        <f>IFERROR(((+'Sim_Dm_MIP(IxI)'!J63/'MIP(IxI)_TFEVP'!J63)-1)*100,0)</f>
        <v>3.1086244689504383E-13</v>
      </c>
      <c r="K63" s="247">
        <f>IFERROR(((+'Sim_Dm_MIP(IxI)'!K63/'MIP(IxI)_TFEVP'!K63)-1)*100,0)</f>
        <v>-1.3322676295501878E-13</v>
      </c>
      <c r="L63" s="247">
        <f>IFERROR(((+'Sim_Dm_MIP(IxI)'!L63/'MIP(IxI)_TFEVP'!L63)-1)*100,0)</f>
        <v>-1.1102230246251565E-13</v>
      </c>
      <c r="M63" s="247">
        <f>IFERROR(((+'Sim_Dm_MIP(IxI)'!M63/'MIP(IxI)_TFEVP'!M63)-1)*100,0)</f>
        <v>-2.1094237467877974E-13</v>
      </c>
      <c r="N63" s="247">
        <f>IFERROR(((+'Sim_Dm_MIP(IxI)'!N63/'MIP(IxI)_TFEVP'!N63)-1)*100,0)</f>
        <v>8.8817841970012523E-14</v>
      </c>
      <c r="O63" s="247">
        <f>IFERROR(((+'Sim_Dm_MIP(IxI)'!O63/'MIP(IxI)_TFEVP'!O63)-1)*100,0)</f>
        <v>1.1102230246251565E-13</v>
      </c>
      <c r="P63" s="247">
        <f>IFERROR(((+'Sim_Dm_MIP(IxI)'!P63/'MIP(IxI)_TFEVP'!P63)-1)*100,0)</f>
        <v>-4.4408920985006262E-14</v>
      </c>
      <c r="Q63" s="247">
        <f>IFERROR(((+'Sim_Dm_MIP(IxI)'!Q63/'MIP(IxI)_TFEVP'!Q63)-1)*100,0)</f>
        <v>2.6645352591003757E-13</v>
      </c>
      <c r="R63" s="247">
        <f>IFERROR(((+'Sim_Dm_MIP(IxI)'!R63/'MIP(IxI)_TFEVP'!R63)-1)*100,0)</f>
        <v>2.4424906541753444E-13</v>
      </c>
      <c r="S63" s="247">
        <f>IFERROR(((+'Sim_Dm_MIP(IxI)'!S63/'MIP(IxI)_TFEVP'!S63)-1)*100,0)</f>
        <v>1.1102230246251565E-13</v>
      </c>
      <c r="T63" s="247">
        <f>IFERROR(((+'Sim_Dm_MIP(IxI)'!T63/'MIP(IxI)_TFEVP'!T63)-1)*100,0)</f>
        <v>-3.3306690738754696E-13</v>
      </c>
      <c r="U63" s="247">
        <f>IFERROR(((+'Sim_Dm_MIP(IxI)'!U63/'MIP(IxI)_TFEVP'!U63)-1)*100,0)</f>
        <v>6.6613381477509392E-14</v>
      </c>
      <c r="V63" s="247">
        <f>IFERROR(((+'Sim_Dm_MIP(IxI)'!V63/'MIP(IxI)_TFEVP'!V63)-1)*100,0)</f>
        <v>-4.7739590058881731E-13</v>
      </c>
      <c r="W63" s="247">
        <f>IFERROR(((+'Sim_Dm_MIP(IxI)'!W63/'MIP(IxI)_TFEVP'!W63)-1)*100,0)</f>
        <v>4.6629367034256575E-13</v>
      </c>
      <c r="X63" s="247">
        <f>IFERROR(((+'Sim_Dm_MIP(IxI)'!X63/'MIP(IxI)_TFEVP'!X63)-1)*100,0)</f>
        <v>-3.7747582837255322E-13</v>
      </c>
      <c r="Y63" s="247">
        <f>IFERROR(((+'Sim_Dm_MIP(IxI)'!Y63/'MIP(IxI)_TFEVP'!Y63)-1)*100,0)</f>
        <v>-1.0325074129013956E-12</v>
      </c>
      <c r="Z63" s="247">
        <f>IFERROR(((+'Sim_Dm_MIP(IxI)'!Z63/'MIP(IxI)_TFEVP'!Z63)-1)*100,0)</f>
        <v>1.9984014443252818E-13</v>
      </c>
      <c r="AA63" s="247">
        <f>IFERROR(((+'Sim_Dm_MIP(IxI)'!AA63/'MIP(IxI)_TFEVP'!AA63)-1)*100,0)</f>
        <v>-9.9920072216264089E-14</v>
      </c>
      <c r="AB63" s="247">
        <f>IFERROR(((+'Sim_Dm_MIP(IxI)'!AB63/'MIP(IxI)_TFEVP'!AB63)-1)*100,0)</f>
        <v>-1.1102230246251565E-14</v>
      </c>
      <c r="AC63" s="247">
        <f>IFERROR(((+'Sim_Dm_MIP(IxI)'!AC63/'MIP(IxI)_TFEVP'!AC63)-1)*100,0)</f>
        <v>2.2204460492503131E-14</v>
      </c>
      <c r="AD63" s="247">
        <f>IFERROR(((+'Sim_Dm_MIP(IxI)'!AD63/'MIP(IxI)_TFEVP'!AD63)-1)*100,0)</f>
        <v>2.4424906541753444E-13</v>
      </c>
      <c r="AE63" s="247">
        <f>IFERROR(((+'Sim_Dm_MIP(IxI)'!AE63/'MIP(IxI)_TFEVP'!AE63)-1)*100,0)</f>
        <v>3.7747582837255322E-13</v>
      </c>
      <c r="AF63" s="247">
        <f>IFERROR(((+'Sim_Dm_MIP(IxI)'!AF63/'MIP(IxI)_TFEVP'!AF63)-1)*100,0)</f>
        <v>2.2204460492503131E-14</v>
      </c>
      <c r="AG63" s="247">
        <f>IFERROR(((+'Sim_Dm_MIP(IxI)'!AG63/'MIP(IxI)_TFEVP'!AG63)-1)*100,0)</f>
        <v>-5.2180482157382357E-13</v>
      </c>
      <c r="AH63" s="247">
        <f>IFERROR(((+'Sim_Dm_MIP(IxI)'!AH63/'MIP(IxI)_TFEVP'!AH63)-1)*100,0)</f>
        <v>-4.5519144009631418E-13</v>
      </c>
      <c r="AI63" s="247">
        <f>IFERROR(((+'Sim_Dm_MIP(IxI)'!AI63/'MIP(IxI)_TFEVP'!AI63)-1)*100,0)</f>
        <v>-5.5511151231257827E-14</v>
      </c>
      <c r="AJ63" s="247">
        <f>IFERROR(((+'Sim_Dm_MIP(IxI)'!AJ63/'MIP(IxI)_TFEVP'!AJ63)-1)*100,0)</f>
        <v>0</v>
      </c>
      <c r="AK63" s="247">
        <f>IFERROR(((+'Sim_Dm_MIP(IxI)'!AK63/'MIP(IxI)_TFEVP'!AK63)-1)*100,0)</f>
        <v>2.4424906541753444E-13</v>
      </c>
      <c r="AL63" s="247">
        <f>IFERROR(((+'Sim_Dm_MIP(IxI)'!AL63/'MIP(IxI)_TFEVP'!AL63)-1)*100,0)</f>
        <v>-1.7763568394002505E-13</v>
      </c>
      <c r="AM63" s="247">
        <f>IFERROR(((+'Sim_Dm_MIP(IxI)'!AM63/'MIP(IxI)_TFEVP'!AM63)-1)*100,0)</f>
        <v>-1.1102230246251565E-13</v>
      </c>
      <c r="AN63" s="247">
        <f>IFERROR(((+'Sim_Dm_MIP(IxI)'!AN63/'MIP(IxI)_TFEVP'!AN63)-1)*100,0)</f>
        <v>-2.2204460492503131E-13</v>
      </c>
      <c r="AO63" s="247">
        <f>IFERROR(((+'Sim_Dm_MIP(IxI)'!AO63/'MIP(IxI)_TFEVP'!AO63)-1)*100,0)</f>
        <v>1.3322676295501878E-13</v>
      </c>
      <c r="AP63" s="247">
        <f>IFERROR(((+'Sim_Dm_MIP(IxI)'!AP63/'MIP(IxI)_TFEVP'!AP63)-1)*100,0)</f>
        <v>6.6613381477509392E-14</v>
      </c>
      <c r="AQ63" s="247">
        <f>IFERROR(((+'Sim_Dm_MIP(IxI)'!AQ63/'MIP(IxI)_TFEVP'!AQ63)-1)*100,0)</f>
        <v>-2.55351295663786E-13</v>
      </c>
      <c r="AR63" s="247">
        <f>IFERROR(((+'Sim_Dm_MIP(IxI)'!AR63/'MIP(IxI)_TFEVP'!AR63)-1)*100,0)</f>
        <v>-5.2180482157382357E-13</v>
      </c>
      <c r="AS63" s="247">
        <f>IFERROR(((+'Sim_Dm_MIP(IxI)'!AS63/'MIP(IxI)_TFEVP'!AS63)-1)*100,0)</f>
        <v>2.2204460492503131E-13</v>
      </c>
      <c r="AT63" s="247">
        <f>IFERROR(((+'Sim_Dm_MIP(IxI)'!AT63/'MIP(IxI)_TFEVP'!AT63)-1)*100,0)</f>
        <v>-5.2180482157382357E-13</v>
      </c>
      <c r="AU63" s="247">
        <f>IFERROR(((+'Sim_Dm_MIP(IxI)'!AU63/'MIP(IxI)_TFEVP'!AU63)-1)*100,0)</f>
        <v>2.2204460492503131E-13</v>
      </c>
      <c r="AV63" s="247">
        <f>IFERROR(((+'Sim_Dm_MIP(IxI)'!AV63/'MIP(IxI)_TFEVP'!AV63)-1)*100,0)</f>
        <v>3.3306690738754696E-13</v>
      </c>
      <c r="AW63" s="247">
        <f>IFERROR(((+'Sim_Dm_MIP(IxI)'!AW63/'MIP(IxI)_TFEVP'!AW63)-1)*100,0)</f>
        <v>2.2204460492503131E-14</v>
      </c>
      <c r="AX63" s="247">
        <f>IFERROR(((+'Sim_Dm_MIP(IxI)'!AX63/'MIP(IxI)_TFEVP'!AX63)-1)*100,0)</f>
        <v>4.2188474935755949E-13</v>
      </c>
      <c r="AY63" s="247">
        <f>IFERROR(((+'Sim_Dm_MIP(IxI)'!AY63/'MIP(IxI)_TFEVP'!AY63)-1)*100,0)</f>
        <v>-1.5543122344752192E-13</v>
      </c>
      <c r="AZ63" s="247">
        <f>IFERROR(((+'Sim_Dm_MIP(IxI)'!AZ63/'MIP(IxI)_TFEVP'!AZ63)-1)*100,0)</f>
        <v>4.4408920985006262E-14</v>
      </c>
      <c r="BA63" s="247">
        <f>IFERROR(((+'Sim_Dm_MIP(IxI)'!BA63/'MIP(IxI)_TFEVP'!BA63)-1)*100,0)</f>
        <v>2.2204460492503131E-13</v>
      </c>
      <c r="BB63" s="247">
        <f>IFERROR(((+'Sim_Dm_MIP(IxI)'!BB63/'MIP(IxI)_TFEVP'!BB63)-1)*100,0)</f>
        <v>-4.9960036108132044E-13</v>
      </c>
      <c r="BC63" s="247">
        <f>IFERROR(((+'Sim_Dm_MIP(IxI)'!BC63/'MIP(IxI)_TFEVP'!BC63)-1)*100,0)</f>
        <v>-2.4424906541753444E-13</v>
      </c>
      <c r="BD63" s="247">
        <f>IFERROR(((+'Sim_Dm_MIP(IxI)'!BD63/'MIP(IxI)_TFEVP'!BD63)-1)*100,0)</f>
        <v>-2.4424906541753444E-13</v>
      </c>
      <c r="BE63" s="247">
        <f>IFERROR(((+'Sim_Dm_MIP(IxI)'!BE63/'MIP(IxI)_TFEVP'!BE63)-1)*100,0)</f>
        <v>8.8817841970012523E-14</v>
      </c>
      <c r="BF63" s="247">
        <f>IFERROR(((+'Sim_Dm_MIP(IxI)'!BF63/'MIP(IxI)_TFEVP'!BF63)-1)*100,0)</f>
        <v>-4.4408920985006262E-14</v>
      </c>
      <c r="BG63" s="247">
        <f>IFERROR(((+'Sim_Dm_MIP(IxI)'!BG63/'MIP(IxI)_TFEVP'!BG63)-1)*100,0)</f>
        <v>1.5543122344752192E-13</v>
      </c>
      <c r="BH63" s="247">
        <f>IFERROR(((+'Sim_Dm_MIP(IxI)'!BH63/'MIP(IxI)_TFEVP'!BH63)-1)*100,0)</f>
        <v>-2.886579864025407E-13</v>
      </c>
      <c r="BI63" s="247">
        <f>IFERROR(((+'Sim_Dm_MIP(IxI)'!BI63/'MIP(IxI)_TFEVP'!BI63)-1)*100,0)</f>
        <v>5.5511151231257827E-13</v>
      </c>
      <c r="BJ63" s="247">
        <f>IFERROR(((+'Sim_Dm_MIP(IxI)'!BJ63/'MIP(IxI)_TFEVP'!BJ63)-1)*100,0)</f>
        <v>1.5543122344752192E-13</v>
      </c>
      <c r="BK63" s="247">
        <f>IFERROR(((+'Sim_Dm_MIP(IxI)'!BK63/'MIP(IxI)_TFEVP'!BK63)-1)*100,0)</f>
        <v>3.7747582837255322E-13</v>
      </c>
      <c r="BL63" s="247">
        <f>IFERROR(((+'Sim_Dm_MIP(IxI)'!BL63/'MIP(IxI)_TFEVP'!BL63)-1)*100,0)</f>
        <v>2.2204460492503131E-13</v>
      </c>
      <c r="BM63" s="247">
        <f>IFERROR(((+'Sim_Dm_MIP(IxI)'!BM63/'MIP(IxI)_TFEVP'!BM63)-1)*100,0)</f>
        <v>1.1102230246251565E-13</v>
      </c>
      <c r="BN63" s="247">
        <f>IFERROR(((+'Sim_Dm_MIP(IxI)'!BN63/'MIP(IxI)_TFEVP'!BN63)-1)*100,0)</f>
        <v>-1.2212453270876722E-13</v>
      </c>
      <c r="BO63" s="247">
        <f>IFERROR(((+'Sim_Dm_MIP(IxI)'!BO63/'MIP(IxI)_TFEVP'!BO63)-1)*100,0)</f>
        <v>1.3322676295501878E-13</v>
      </c>
      <c r="BP63" s="247">
        <f>IFERROR(((+'Sim_Dm_MIP(IxI)'!BP63/'MIP(IxI)_TFEVP'!BP63)-1)*100,0)</f>
        <v>4.4408920985006262E-13</v>
      </c>
      <c r="BQ63" s="247">
        <f>IFERROR(((+'Sim_Dm_MIP(IxI)'!BQ63/'MIP(IxI)_TFEVP'!BQ63)-1)*100,0)</f>
        <v>8.8817841970012523E-14</v>
      </c>
      <c r="BR63" s="247">
        <f>IFERROR(((+'Sim_Dm_MIP(IxI)'!BR63/'MIP(IxI)_TFEVP'!BR63)-1)*100,0)</f>
        <v>1.3322676295501878E-13</v>
      </c>
      <c r="BS63" s="247">
        <f>IFERROR(((+'Sim_Dm_MIP(IxI)'!BS63/'MIP(IxI)_TFEVP'!BS63)-1)*100,0)</f>
        <v>2.4424906541753444E-13</v>
      </c>
      <c r="BT63" s="247">
        <f>IFERROR(((+'Sim_Dm_MIP(IxI)'!BT63/'MIP(IxI)_TFEVP'!BT63)-1)*100,0)</f>
        <v>2.2204460492503131E-14</v>
      </c>
      <c r="BU63" s="247">
        <f>IFERROR(((+'Sim_Dm_MIP(IxI)'!BU63/'MIP(IxI)_TFEVP'!BU63)-1)*100,0)</f>
        <v>-3.6637359812630166E-13</v>
      </c>
      <c r="BV63" s="247">
        <f>IFERROR(((+'Sim_Dm_MIP(IxI)'!BV63/'MIP(IxI)_TFEVP'!BV63)-1)*100,0)</f>
        <v>-2.2204460492503131E-13</v>
      </c>
      <c r="BW63" s="247">
        <f>IFERROR(((+'Sim_Dm_MIP(IxI)'!BW63/'MIP(IxI)_TFEVP'!BW63)-1)*100,0)</f>
        <v>-6.6613381477509392E-14</v>
      </c>
      <c r="BX63" s="247">
        <f>IFERROR(((+'Sim_Dm_MIP(IxI)'!BX63/'MIP(IxI)_TFEVP'!BX63)-1)*100,0)</f>
        <v>2.2204460492503131E-13</v>
      </c>
      <c r="BY63" s="247">
        <f>IFERROR(((+'Sim_Dm_MIP(IxI)'!BY63/'MIP(IxI)_TFEVP'!BY63)-1)*100,0)</f>
        <v>2.6645352591003757E-13</v>
      </c>
      <c r="BZ63" s="247">
        <f>IFERROR(((+'Sim_Dm_MIP(IxI)'!BZ63/'MIP(IxI)_TFEVP'!BZ63)-1)*100,0)</f>
        <v>-9.9920072216264089E-14</v>
      </c>
      <c r="CA63" s="265">
        <f>IFERROR(((+'Sim_Dm_MIP(IxI)'!CA63/'MIP(IxI)_TFEVP'!CA63)-1)*100,0)</f>
        <v>0</v>
      </c>
      <c r="CB63" s="256">
        <f>IFERROR(((+'Sim_Dm_MIP(IxI)'!CB63/'MIP(IxI)_TFEVP'!CB63)-1)*100,0)</f>
        <v>1.1102230246251565E-13</v>
      </c>
      <c r="CC63" s="246">
        <f>IFERROR(((+'Sim_Dm_MIP(IxI)'!CC63/'MIP(IxI)_TFEVP'!CC63)-1)*100,0)</f>
        <v>0</v>
      </c>
      <c r="CD63" s="247">
        <f>IFERROR(((+'Sim_Dm_MIP(IxI)'!CD63/'MIP(IxI)_TFEVP'!CD63)-1)*100,0)</f>
        <v>0</v>
      </c>
      <c r="CE63" s="247">
        <f>IFERROR(((+'Sim_Dm_MIP(IxI)'!CE63/'MIP(IxI)_TFEVP'!CE63)-1)*100,0)</f>
        <v>0</v>
      </c>
      <c r="CF63" s="247">
        <f>IFERROR(((+'Sim_Dm_MIP(IxI)'!CF63/'MIP(IxI)_TFEVP'!CF63)-1)*100,0)</f>
        <v>0</v>
      </c>
      <c r="CG63" s="247">
        <f>IFERROR(((+'Sim_Dm_MIP(IxI)'!CG63/'MIP(IxI)_TFEVP'!CG63)-1)*100,0)</f>
        <v>0</v>
      </c>
      <c r="CH63" s="248">
        <f>IFERROR(((+'Sim_Dm_MIP(IxI)'!CH63/'MIP(IxI)_TFEVP'!CH63)-1)*100,0)</f>
        <v>0</v>
      </c>
      <c r="CI63" s="279">
        <f>IFERROR(((+'Sim_Dm_MIP(IxI)'!CI63/'MIP(IxI)_TFEVP'!CI63)-1)*100,0)</f>
        <v>2.2204460492503131E-14</v>
      </c>
    </row>
    <row r="64" spans="1:87" ht="19.5" x14ac:dyDescent="0.25">
      <c r="A64" s="30"/>
      <c r="B64" s="42" t="s">
        <v>55</v>
      </c>
      <c r="C64" s="43" t="s">
        <v>166</v>
      </c>
      <c r="D64" s="246">
        <f>IFERROR(((+'Sim_Dm_MIP(IxI)'!D64/'MIP(IxI)_TFEVP'!D64)-1)*100,0)</f>
        <v>1.1102230246251565E-13</v>
      </c>
      <c r="E64" s="247">
        <f>IFERROR(((+'Sim_Dm_MIP(IxI)'!E64/'MIP(IxI)_TFEVP'!E64)-1)*100,0)</f>
        <v>-2.9976021664879227E-13</v>
      </c>
      <c r="F64" s="247">
        <f>IFERROR(((+'Sim_Dm_MIP(IxI)'!F64/'MIP(IxI)_TFEVP'!F64)-1)*100,0)</f>
        <v>-1.1102230246251565E-13</v>
      </c>
      <c r="G64" s="247">
        <f>IFERROR(((+'Sim_Dm_MIP(IxI)'!G64/'MIP(IxI)_TFEVP'!G64)-1)*100,0)</f>
        <v>-2.4424906541753444E-13</v>
      </c>
      <c r="H64" s="247">
        <f>IFERROR(((+'Sim_Dm_MIP(IxI)'!H64/'MIP(IxI)_TFEVP'!H64)-1)*100,0)</f>
        <v>3.3306690738754696E-13</v>
      </c>
      <c r="I64" s="247">
        <f>IFERROR(((+'Sim_Dm_MIP(IxI)'!I64/'MIP(IxI)_TFEVP'!I64)-1)*100,0)</f>
        <v>-3.9968028886505635E-13</v>
      </c>
      <c r="J64" s="247">
        <f>IFERROR(((+'Sim_Dm_MIP(IxI)'!J64/'MIP(IxI)_TFEVP'!J64)-1)*100,0)</f>
        <v>3.1086244689504383E-13</v>
      </c>
      <c r="K64" s="247">
        <f>IFERROR(((+'Sim_Dm_MIP(IxI)'!K64/'MIP(IxI)_TFEVP'!K64)-1)*100,0)</f>
        <v>-9.9920072216264089E-14</v>
      </c>
      <c r="L64" s="247">
        <f>IFERROR(((+'Sim_Dm_MIP(IxI)'!L64/'MIP(IxI)_TFEVP'!L64)-1)*100,0)</f>
        <v>-5.5511151231257827E-14</v>
      </c>
      <c r="M64" s="247">
        <f>IFERROR(((+'Sim_Dm_MIP(IxI)'!M64/'MIP(IxI)_TFEVP'!M64)-1)*100,0)</f>
        <v>1.5543122344752192E-13</v>
      </c>
      <c r="N64" s="247">
        <f>IFERROR(((+'Sim_Dm_MIP(IxI)'!N64/'MIP(IxI)_TFEVP'!N64)-1)*100,0)</f>
        <v>1.9984014443252818E-13</v>
      </c>
      <c r="O64" s="247">
        <f>IFERROR(((+'Sim_Dm_MIP(IxI)'!O64/'MIP(IxI)_TFEVP'!O64)-1)*100,0)</f>
        <v>1.1102230246251565E-13</v>
      </c>
      <c r="P64" s="247">
        <f>IFERROR(((+'Sim_Dm_MIP(IxI)'!P64/'MIP(IxI)_TFEVP'!P64)-1)*100,0)</f>
        <v>2.4424906541753444E-13</v>
      </c>
      <c r="Q64" s="247">
        <f>IFERROR(((+'Sim_Dm_MIP(IxI)'!Q64/'MIP(IxI)_TFEVP'!Q64)-1)*100,0)</f>
        <v>6.4392935428259079E-13</v>
      </c>
      <c r="R64" s="247">
        <f>IFERROR(((+'Sim_Dm_MIP(IxI)'!R64/'MIP(IxI)_TFEVP'!R64)-1)*100,0)</f>
        <v>-9.9920072216264089E-14</v>
      </c>
      <c r="S64" s="247">
        <f>IFERROR(((+'Sim_Dm_MIP(IxI)'!S64/'MIP(IxI)_TFEVP'!S64)-1)*100,0)</f>
        <v>-4.4408920985006262E-14</v>
      </c>
      <c r="T64" s="247">
        <f>IFERROR(((+'Sim_Dm_MIP(IxI)'!T64/'MIP(IxI)_TFEVP'!T64)-1)*100,0)</f>
        <v>4.4408920985006262E-14</v>
      </c>
      <c r="U64" s="247">
        <f>IFERROR(((+'Sim_Dm_MIP(IxI)'!U64/'MIP(IxI)_TFEVP'!U64)-1)*100,0)</f>
        <v>1.9984014443252818E-13</v>
      </c>
      <c r="V64" s="247">
        <f>IFERROR(((+'Sim_Dm_MIP(IxI)'!V64/'MIP(IxI)_TFEVP'!V64)-1)*100,0)</f>
        <v>-5.5511151231257827E-13</v>
      </c>
      <c r="W64" s="247">
        <f>IFERROR(((+'Sim_Dm_MIP(IxI)'!W64/'MIP(IxI)_TFEVP'!W64)-1)*100,0)</f>
        <v>3.9968028886505635E-13</v>
      </c>
      <c r="X64" s="247">
        <f>IFERROR(((+'Sim_Dm_MIP(IxI)'!X64/'MIP(IxI)_TFEVP'!X64)-1)*100,0)</f>
        <v>-2.6645352591003757E-13</v>
      </c>
      <c r="Y64" s="247">
        <f>IFERROR(((+'Sim_Dm_MIP(IxI)'!Y64/'MIP(IxI)_TFEVP'!Y64)-1)*100,0)</f>
        <v>-7.1054273576010019E-13</v>
      </c>
      <c r="Z64" s="247">
        <f>IFERROR(((+'Sim_Dm_MIP(IxI)'!Z64/'MIP(IxI)_TFEVP'!Z64)-1)*100,0)</f>
        <v>2.4424906541753444E-13</v>
      </c>
      <c r="AA64" s="247">
        <f>IFERROR(((+'Sim_Dm_MIP(IxI)'!AA64/'MIP(IxI)_TFEVP'!AA64)-1)*100,0)</f>
        <v>2.2204460492503131E-14</v>
      </c>
      <c r="AB64" s="247">
        <f>IFERROR(((+'Sim_Dm_MIP(IxI)'!AB64/'MIP(IxI)_TFEVP'!AB64)-1)*100,0)</f>
        <v>1.1102230246251565E-13</v>
      </c>
      <c r="AC64" s="247">
        <f>IFERROR(((+'Sim_Dm_MIP(IxI)'!AC64/'MIP(IxI)_TFEVP'!AC64)-1)*100,0)</f>
        <v>-7.7715611723760958E-14</v>
      </c>
      <c r="AD64" s="247">
        <f>IFERROR(((+'Sim_Dm_MIP(IxI)'!AD64/'MIP(IxI)_TFEVP'!AD64)-1)*100,0)</f>
        <v>2.886579864025407E-13</v>
      </c>
      <c r="AE64" s="247">
        <f>IFERROR(((+'Sim_Dm_MIP(IxI)'!AE64/'MIP(IxI)_TFEVP'!AE64)-1)*100,0)</f>
        <v>-5.5511151231257827E-14</v>
      </c>
      <c r="AF64" s="247">
        <f>IFERROR(((+'Sim_Dm_MIP(IxI)'!AF64/'MIP(IxI)_TFEVP'!AF64)-1)*100,0)</f>
        <v>5.773159728050814E-13</v>
      </c>
      <c r="AG64" s="247">
        <f>IFERROR(((+'Sim_Dm_MIP(IxI)'!AG64/'MIP(IxI)_TFEVP'!AG64)-1)*100,0)</f>
        <v>-5.3290705182007514E-13</v>
      </c>
      <c r="AH64" s="247">
        <f>IFERROR(((+'Sim_Dm_MIP(IxI)'!AH64/'MIP(IxI)_TFEVP'!AH64)-1)*100,0)</f>
        <v>0</v>
      </c>
      <c r="AI64" s="247">
        <f>IFERROR(((+'Sim_Dm_MIP(IxI)'!AI64/'MIP(IxI)_TFEVP'!AI64)-1)*100,0)</f>
        <v>1.7763568394002505E-13</v>
      </c>
      <c r="AJ64" s="247">
        <f>IFERROR(((+'Sim_Dm_MIP(IxI)'!AJ64/'MIP(IxI)_TFEVP'!AJ64)-1)*100,0)</f>
        <v>0</v>
      </c>
      <c r="AK64" s="247">
        <f>IFERROR(((+'Sim_Dm_MIP(IxI)'!AK64/'MIP(IxI)_TFEVP'!AK64)-1)*100,0)</f>
        <v>3.5527136788005009E-13</v>
      </c>
      <c r="AL64" s="247">
        <f>IFERROR(((+'Sim_Dm_MIP(IxI)'!AL64/'MIP(IxI)_TFEVP'!AL64)-1)*100,0)</f>
        <v>-1.1102230246251565E-13</v>
      </c>
      <c r="AM64" s="247">
        <f>IFERROR(((+'Sim_Dm_MIP(IxI)'!AM64/'MIP(IxI)_TFEVP'!AM64)-1)*100,0)</f>
        <v>4.4408920985006262E-14</v>
      </c>
      <c r="AN64" s="247">
        <f>IFERROR(((+'Sim_Dm_MIP(IxI)'!AN64/'MIP(IxI)_TFEVP'!AN64)-1)*100,0)</f>
        <v>-2.2204460492503131E-13</v>
      </c>
      <c r="AO64" s="247">
        <f>IFERROR(((+'Sim_Dm_MIP(IxI)'!AO64/'MIP(IxI)_TFEVP'!AO64)-1)*100,0)</f>
        <v>0</v>
      </c>
      <c r="AP64" s="247">
        <f>IFERROR(((+'Sim_Dm_MIP(IxI)'!AP64/'MIP(IxI)_TFEVP'!AP64)-1)*100,0)</f>
        <v>2.2204460492503131E-13</v>
      </c>
      <c r="AQ64" s="247">
        <f>IFERROR(((+'Sim_Dm_MIP(IxI)'!AQ64/'MIP(IxI)_TFEVP'!AQ64)-1)*100,0)</f>
        <v>3.3306690738754696E-13</v>
      </c>
      <c r="AR64" s="247">
        <f>IFERROR(((+'Sim_Dm_MIP(IxI)'!AR64/'MIP(IxI)_TFEVP'!AR64)-1)*100,0)</f>
        <v>4.4408920985006262E-14</v>
      </c>
      <c r="AS64" s="247">
        <f>IFERROR(((+'Sim_Dm_MIP(IxI)'!AS64/'MIP(IxI)_TFEVP'!AS64)-1)*100,0)</f>
        <v>1.5543122344752192E-13</v>
      </c>
      <c r="AT64" s="247">
        <f>IFERROR(((+'Sim_Dm_MIP(IxI)'!AT64/'MIP(IxI)_TFEVP'!AT64)-1)*100,0)</f>
        <v>4.4408920985006262E-14</v>
      </c>
      <c r="AU64" s="247">
        <f>IFERROR(((+'Sim_Dm_MIP(IxI)'!AU64/'MIP(IxI)_TFEVP'!AU64)-1)*100,0)</f>
        <v>-2.1094237467877974E-13</v>
      </c>
      <c r="AV64" s="247">
        <f>IFERROR(((+'Sim_Dm_MIP(IxI)'!AV64/'MIP(IxI)_TFEVP'!AV64)-1)*100,0)</f>
        <v>8.8817841970012523E-14</v>
      </c>
      <c r="AW64" s="247">
        <f>IFERROR(((+'Sim_Dm_MIP(IxI)'!AW64/'MIP(IxI)_TFEVP'!AW64)-1)*100,0)</f>
        <v>-7.7715611723760958E-14</v>
      </c>
      <c r="AX64" s="247">
        <f>IFERROR(((+'Sim_Dm_MIP(IxI)'!AX64/'MIP(IxI)_TFEVP'!AX64)-1)*100,0)</f>
        <v>6.6613381477509392E-14</v>
      </c>
      <c r="AY64" s="247">
        <f>IFERROR(((+'Sim_Dm_MIP(IxI)'!AY64/'MIP(IxI)_TFEVP'!AY64)-1)*100,0)</f>
        <v>1.3322676295501878E-13</v>
      </c>
      <c r="AZ64" s="247">
        <f>IFERROR(((+'Sim_Dm_MIP(IxI)'!AZ64/'MIP(IxI)_TFEVP'!AZ64)-1)*100,0)</f>
        <v>8.8817841970012523E-14</v>
      </c>
      <c r="BA64" s="247">
        <f>IFERROR(((+'Sim_Dm_MIP(IxI)'!BA64/'MIP(IxI)_TFEVP'!BA64)-1)*100,0)</f>
        <v>2.2204460492503131E-14</v>
      </c>
      <c r="BB64" s="247">
        <f>IFERROR(((+'Sim_Dm_MIP(IxI)'!BB64/'MIP(IxI)_TFEVP'!BB64)-1)*100,0)</f>
        <v>-1.8873791418627661E-13</v>
      </c>
      <c r="BC64" s="247">
        <f>IFERROR(((+'Sim_Dm_MIP(IxI)'!BC64/'MIP(IxI)_TFEVP'!BC64)-1)*100,0)</f>
        <v>-4.2188474935755949E-13</v>
      </c>
      <c r="BD64" s="247">
        <f>IFERROR(((+'Sim_Dm_MIP(IxI)'!BD64/'MIP(IxI)_TFEVP'!BD64)-1)*100,0)</f>
        <v>2.2204460492503131E-14</v>
      </c>
      <c r="BE64" s="247">
        <f>IFERROR(((+'Sim_Dm_MIP(IxI)'!BE64/'MIP(IxI)_TFEVP'!BE64)-1)*100,0)</f>
        <v>4.4408920985006262E-14</v>
      </c>
      <c r="BF64" s="247">
        <f>IFERROR(((+'Sim_Dm_MIP(IxI)'!BF64/'MIP(IxI)_TFEVP'!BF64)-1)*100,0)</f>
        <v>2.2204460492503131E-14</v>
      </c>
      <c r="BG64" s="247">
        <f>IFERROR(((+'Sim_Dm_MIP(IxI)'!BG64/'MIP(IxI)_TFEVP'!BG64)-1)*100,0)</f>
        <v>-3.4416913763379853E-13</v>
      </c>
      <c r="BH64" s="247">
        <f>IFERROR(((+'Sim_Dm_MIP(IxI)'!BH64/'MIP(IxI)_TFEVP'!BH64)-1)*100,0)</f>
        <v>6.6613381477509392E-14</v>
      </c>
      <c r="BI64" s="247">
        <f>IFERROR(((+'Sim_Dm_MIP(IxI)'!BI64/'MIP(IxI)_TFEVP'!BI64)-1)*100,0)</f>
        <v>-1.4432899320127035E-13</v>
      </c>
      <c r="BJ64" s="247">
        <f>IFERROR(((+'Sim_Dm_MIP(IxI)'!BJ64/'MIP(IxI)_TFEVP'!BJ64)-1)*100,0)</f>
        <v>-4.4408920985006262E-14</v>
      </c>
      <c r="BK64" s="247">
        <f>IFERROR(((+'Sim_Dm_MIP(IxI)'!BK64/'MIP(IxI)_TFEVP'!BK64)-1)*100,0)</f>
        <v>2.2204460492503131E-13</v>
      </c>
      <c r="BL64" s="247">
        <f>IFERROR(((+'Sim_Dm_MIP(IxI)'!BL64/'MIP(IxI)_TFEVP'!BL64)-1)*100,0)</f>
        <v>1.3322676295501878E-13</v>
      </c>
      <c r="BM64" s="247">
        <f>IFERROR(((+'Sim_Dm_MIP(IxI)'!BM64/'MIP(IxI)_TFEVP'!BM64)-1)*100,0)</f>
        <v>2.2204460492503131E-14</v>
      </c>
      <c r="BN64" s="247">
        <f>IFERROR(((+'Sim_Dm_MIP(IxI)'!BN64/'MIP(IxI)_TFEVP'!BN64)-1)*100,0)</f>
        <v>-3.5527136788005009E-13</v>
      </c>
      <c r="BO64" s="247">
        <f>IFERROR(((+'Sim_Dm_MIP(IxI)'!BO64/'MIP(IxI)_TFEVP'!BO64)-1)*100,0)</f>
        <v>-2.9976021664879227E-13</v>
      </c>
      <c r="BP64" s="247">
        <f>IFERROR(((+'Sim_Dm_MIP(IxI)'!BP64/'MIP(IxI)_TFEVP'!BP64)-1)*100,0)</f>
        <v>2.886579864025407E-13</v>
      </c>
      <c r="BQ64" s="247">
        <f>IFERROR(((+'Sim_Dm_MIP(IxI)'!BQ64/'MIP(IxI)_TFEVP'!BQ64)-1)*100,0)</f>
        <v>0</v>
      </c>
      <c r="BR64" s="247">
        <f>IFERROR(((+'Sim_Dm_MIP(IxI)'!BR64/'MIP(IxI)_TFEVP'!BR64)-1)*100,0)</f>
        <v>-3.8857805861880479E-13</v>
      </c>
      <c r="BS64" s="247">
        <f>IFERROR(((+'Sim_Dm_MIP(IxI)'!BS64/'MIP(IxI)_TFEVP'!BS64)-1)*100,0)</f>
        <v>7.9936057773011271E-13</v>
      </c>
      <c r="BT64" s="247">
        <f>IFERROR(((+'Sim_Dm_MIP(IxI)'!BT64/'MIP(IxI)_TFEVP'!BT64)-1)*100,0)</f>
        <v>-1.4432899320127035E-13</v>
      </c>
      <c r="BU64" s="247">
        <f>IFERROR(((+'Sim_Dm_MIP(IxI)'!BU64/'MIP(IxI)_TFEVP'!BU64)-1)*100,0)</f>
        <v>3.5527136788005009E-13</v>
      </c>
      <c r="BV64" s="247">
        <f>IFERROR(((+'Sim_Dm_MIP(IxI)'!BV64/'MIP(IxI)_TFEVP'!BV64)-1)*100,0)</f>
        <v>-3.3306690738754696E-14</v>
      </c>
      <c r="BW64" s="247">
        <f>IFERROR(((+'Sim_Dm_MIP(IxI)'!BW64/'MIP(IxI)_TFEVP'!BW64)-1)*100,0)</f>
        <v>2.2204460492503131E-14</v>
      </c>
      <c r="BX64" s="247">
        <f>IFERROR(((+'Sim_Dm_MIP(IxI)'!BX64/'MIP(IxI)_TFEVP'!BX64)-1)*100,0)</f>
        <v>-2.55351295663786E-13</v>
      </c>
      <c r="BY64" s="247">
        <f>IFERROR(((+'Sim_Dm_MIP(IxI)'!BY64/'MIP(IxI)_TFEVP'!BY64)-1)*100,0)</f>
        <v>8.8817841970012523E-14</v>
      </c>
      <c r="BZ64" s="247">
        <f>IFERROR(((+'Sim_Dm_MIP(IxI)'!BZ64/'MIP(IxI)_TFEVP'!BZ64)-1)*100,0)</f>
        <v>1.1102230246251565E-13</v>
      </c>
      <c r="CA64" s="265">
        <f>IFERROR(((+'Sim_Dm_MIP(IxI)'!CA64/'MIP(IxI)_TFEVP'!CA64)-1)*100,0)</f>
        <v>0</v>
      </c>
      <c r="CB64" s="256">
        <f>IFERROR(((+'Sim_Dm_MIP(IxI)'!CB64/'MIP(IxI)_TFEVP'!CB64)-1)*100,0)</f>
        <v>1.7763568394002505E-13</v>
      </c>
      <c r="CC64" s="246">
        <f>IFERROR(((+'Sim_Dm_MIP(IxI)'!CC64/'MIP(IxI)_TFEVP'!CC64)-1)*100,0)</f>
        <v>0</v>
      </c>
      <c r="CD64" s="247">
        <f>IFERROR(((+'Sim_Dm_MIP(IxI)'!CD64/'MIP(IxI)_TFEVP'!CD64)-1)*100,0)</f>
        <v>0</v>
      </c>
      <c r="CE64" s="247">
        <f>IFERROR(((+'Sim_Dm_MIP(IxI)'!CE64/'MIP(IxI)_TFEVP'!CE64)-1)*100,0)</f>
        <v>0</v>
      </c>
      <c r="CF64" s="247">
        <f>IFERROR(((+'Sim_Dm_MIP(IxI)'!CF64/'MIP(IxI)_TFEVP'!CF64)-1)*100,0)</f>
        <v>0</v>
      </c>
      <c r="CG64" s="247">
        <f>IFERROR(((+'Sim_Dm_MIP(IxI)'!CG64/'MIP(IxI)_TFEVP'!CG64)-1)*100,0)</f>
        <v>0</v>
      </c>
      <c r="CH64" s="248">
        <f>IFERROR(((+'Sim_Dm_MIP(IxI)'!CH64/'MIP(IxI)_TFEVP'!CH64)-1)*100,0)</f>
        <v>0</v>
      </c>
      <c r="CI64" s="279">
        <f>IFERROR(((+'Sim_Dm_MIP(IxI)'!CI64/'MIP(IxI)_TFEVP'!CI64)-1)*100,0)</f>
        <v>2.2204460492503131E-14</v>
      </c>
    </row>
    <row r="65" spans="1:87" ht="19.5" x14ac:dyDescent="0.25">
      <c r="A65" s="30"/>
      <c r="B65" s="42" t="s">
        <v>56</v>
      </c>
      <c r="C65" s="43" t="s">
        <v>167</v>
      </c>
      <c r="D65" s="246">
        <f>IFERROR(((+'Sim_Dm_MIP(IxI)'!D65/'MIP(IxI)_TFEVP'!D65)-1)*100,0)</f>
        <v>-8.8817841970012523E-14</v>
      </c>
      <c r="E65" s="247">
        <f>IFERROR(((+'Sim_Dm_MIP(IxI)'!E65/'MIP(IxI)_TFEVP'!E65)-1)*100,0)</f>
        <v>-1.5543122344752192E-13</v>
      </c>
      <c r="F65" s="247">
        <f>IFERROR(((+'Sim_Dm_MIP(IxI)'!F65/'MIP(IxI)_TFEVP'!F65)-1)*100,0)</f>
        <v>8.8817841970012523E-14</v>
      </c>
      <c r="G65" s="247">
        <f>IFERROR(((+'Sim_Dm_MIP(IxI)'!G65/'MIP(IxI)_TFEVP'!G65)-1)*100,0)</f>
        <v>-3.4416913763379853E-13</v>
      </c>
      <c r="H65" s="247">
        <f>IFERROR(((+'Sim_Dm_MIP(IxI)'!H65/'MIP(IxI)_TFEVP'!H65)-1)*100,0)</f>
        <v>4.4408920985006262E-14</v>
      </c>
      <c r="I65" s="247">
        <f>IFERROR(((+'Sim_Dm_MIP(IxI)'!I65/'MIP(IxI)_TFEVP'!I65)-1)*100,0)</f>
        <v>-4.2188474935755949E-13</v>
      </c>
      <c r="J65" s="247">
        <f>IFERROR(((+'Sim_Dm_MIP(IxI)'!J65/'MIP(IxI)_TFEVP'!J65)-1)*100,0)</f>
        <v>3.5527136788005009E-13</v>
      </c>
      <c r="K65" s="247">
        <f>IFERROR(((+'Sim_Dm_MIP(IxI)'!K65/'MIP(IxI)_TFEVP'!K65)-1)*100,0)</f>
        <v>-6.6613381477509392E-14</v>
      </c>
      <c r="L65" s="247">
        <f>IFERROR(((+'Sim_Dm_MIP(IxI)'!L65/'MIP(IxI)_TFEVP'!L65)-1)*100,0)</f>
        <v>-2.2204460492503131E-14</v>
      </c>
      <c r="M65" s="247">
        <f>IFERROR(((+'Sim_Dm_MIP(IxI)'!M65/'MIP(IxI)_TFEVP'!M65)-1)*100,0)</f>
        <v>0</v>
      </c>
      <c r="N65" s="247">
        <f>IFERROR(((+'Sim_Dm_MIP(IxI)'!N65/'MIP(IxI)_TFEVP'!N65)-1)*100,0)</f>
        <v>-1.8873791418627661E-13</v>
      </c>
      <c r="O65" s="247">
        <f>IFERROR(((+'Sim_Dm_MIP(IxI)'!O65/'MIP(IxI)_TFEVP'!O65)-1)*100,0)</f>
        <v>1.5543122344752192E-13</v>
      </c>
      <c r="P65" s="247">
        <f>IFERROR(((+'Sim_Dm_MIP(IxI)'!P65/'MIP(IxI)_TFEVP'!P65)-1)*100,0)</f>
        <v>-9.9920072216264089E-14</v>
      </c>
      <c r="Q65" s="247">
        <f>IFERROR(((+'Sim_Dm_MIP(IxI)'!Q65/'MIP(IxI)_TFEVP'!Q65)-1)*100,0)</f>
        <v>3.5527136788005009E-13</v>
      </c>
      <c r="R65" s="247">
        <f>IFERROR(((+'Sim_Dm_MIP(IxI)'!R65/'MIP(IxI)_TFEVP'!R65)-1)*100,0)</f>
        <v>8.8817841970012523E-14</v>
      </c>
      <c r="S65" s="247">
        <f>IFERROR(((+'Sim_Dm_MIP(IxI)'!S65/'MIP(IxI)_TFEVP'!S65)-1)*100,0)</f>
        <v>-1.3322676295501878E-13</v>
      </c>
      <c r="T65" s="247">
        <f>IFERROR(((+'Sim_Dm_MIP(IxI)'!T65/'MIP(IxI)_TFEVP'!T65)-1)*100,0)</f>
        <v>2.2204460492503131E-14</v>
      </c>
      <c r="U65" s="247">
        <f>IFERROR(((+'Sim_Dm_MIP(IxI)'!U65/'MIP(IxI)_TFEVP'!U65)-1)*100,0)</f>
        <v>3.5527136788005009E-13</v>
      </c>
      <c r="V65" s="247">
        <f>IFERROR(((+'Sim_Dm_MIP(IxI)'!V65/'MIP(IxI)_TFEVP'!V65)-1)*100,0)</f>
        <v>-7.7715611723760958E-14</v>
      </c>
      <c r="W65" s="247">
        <f>IFERROR(((+'Sim_Dm_MIP(IxI)'!W65/'MIP(IxI)_TFEVP'!W65)-1)*100,0)</f>
        <v>4.2188474935755949E-13</v>
      </c>
      <c r="X65" s="247">
        <f>IFERROR(((+'Sim_Dm_MIP(IxI)'!X65/'MIP(IxI)_TFEVP'!X65)-1)*100,0)</f>
        <v>-2.6645352591003757E-13</v>
      </c>
      <c r="Y65" s="247">
        <f>IFERROR(((+'Sim_Dm_MIP(IxI)'!Y65/'MIP(IxI)_TFEVP'!Y65)-1)*100,0)</f>
        <v>-4.3298697960381105E-13</v>
      </c>
      <c r="Z65" s="247">
        <f>IFERROR(((+'Sim_Dm_MIP(IxI)'!Z65/'MIP(IxI)_TFEVP'!Z65)-1)*100,0)</f>
        <v>2.6645352591003757E-13</v>
      </c>
      <c r="AA65" s="247">
        <f>IFERROR(((+'Sim_Dm_MIP(IxI)'!AA65/'MIP(IxI)_TFEVP'!AA65)-1)*100,0)</f>
        <v>-1.1102230246251565E-14</v>
      </c>
      <c r="AB65" s="247">
        <f>IFERROR(((+'Sim_Dm_MIP(IxI)'!AB65/'MIP(IxI)_TFEVP'!AB65)-1)*100,0)</f>
        <v>2.2204460492503131E-13</v>
      </c>
      <c r="AC65" s="247">
        <f>IFERROR(((+'Sim_Dm_MIP(IxI)'!AC65/'MIP(IxI)_TFEVP'!AC65)-1)*100,0)</f>
        <v>2.2204460492503131E-14</v>
      </c>
      <c r="AD65" s="247">
        <f>IFERROR(((+'Sim_Dm_MIP(IxI)'!AD65/'MIP(IxI)_TFEVP'!AD65)-1)*100,0)</f>
        <v>3.5527136788005009E-13</v>
      </c>
      <c r="AE65" s="247">
        <f>IFERROR(((+'Sim_Dm_MIP(IxI)'!AE65/'MIP(IxI)_TFEVP'!AE65)-1)*100,0)</f>
        <v>-1.6653345369377348E-13</v>
      </c>
      <c r="AF65" s="247">
        <f>IFERROR(((+'Sim_Dm_MIP(IxI)'!AF65/'MIP(IxI)_TFEVP'!AF65)-1)*100,0)</f>
        <v>-1.6653345369377348E-13</v>
      </c>
      <c r="AG65" s="247">
        <f>IFERROR(((+'Sim_Dm_MIP(IxI)'!AG65/'MIP(IxI)_TFEVP'!AG65)-1)*100,0)</f>
        <v>-5.9952043329758453E-13</v>
      </c>
      <c r="AH65" s="247">
        <f>IFERROR(((+'Sim_Dm_MIP(IxI)'!AH65/'MIP(IxI)_TFEVP'!AH65)-1)*100,0)</f>
        <v>-1.9984014443252818E-13</v>
      </c>
      <c r="AI65" s="247">
        <f>IFERROR(((+'Sim_Dm_MIP(IxI)'!AI65/'MIP(IxI)_TFEVP'!AI65)-1)*100,0)</f>
        <v>3.9968028886505635E-13</v>
      </c>
      <c r="AJ65" s="247">
        <f>IFERROR(((+'Sim_Dm_MIP(IxI)'!AJ65/'MIP(IxI)_TFEVP'!AJ65)-1)*100,0)</f>
        <v>0</v>
      </c>
      <c r="AK65" s="247">
        <f>IFERROR(((+'Sim_Dm_MIP(IxI)'!AK65/'MIP(IxI)_TFEVP'!AK65)-1)*100,0)</f>
        <v>3.3306690738754696E-13</v>
      </c>
      <c r="AL65" s="247">
        <f>IFERROR(((+'Sim_Dm_MIP(IxI)'!AL65/'MIP(IxI)_TFEVP'!AL65)-1)*100,0)</f>
        <v>-1.8873791418627661E-13</v>
      </c>
      <c r="AM65" s="247">
        <f>IFERROR(((+'Sim_Dm_MIP(IxI)'!AM65/'MIP(IxI)_TFEVP'!AM65)-1)*100,0)</f>
        <v>0</v>
      </c>
      <c r="AN65" s="247">
        <f>IFERROR(((+'Sim_Dm_MIP(IxI)'!AN65/'MIP(IxI)_TFEVP'!AN65)-1)*100,0)</f>
        <v>-1.1102230246251565E-14</v>
      </c>
      <c r="AO65" s="247">
        <f>IFERROR(((+'Sim_Dm_MIP(IxI)'!AO65/'MIP(IxI)_TFEVP'!AO65)-1)*100,0)</f>
        <v>2.4424906541753444E-13</v>
      </c>
      <c r="AP65" s="247">
        <f>IFERROR(((+'Sim_Dm_MIP(IxI)'!AP65/'MIP(IxI)_TFEVP'!AP65)-1)*100,0)</f>
        <v>-2.2204460492503131E-14</v>
      </c>
      <c r="AQ65" s="247">
        <f>IFERROR(((+'Sim_Dm_MIP(IxI)'!AQ65/'MIP(IxI)_TFEVP'!AQ65)-1)*100,0)</f>
        <v>-1.9984014443252818E-13</v>
      </c>
      <c r="AR65" s="247">
        <f>IFERROR(((+'Sim_Dm_MIP(IxI)'!AR65/'MIP(IxI)_TFEVP'!AR65)-1)*100,0)</f>
        <v>3.1086244689504383E-13</v>
      </c>
      <c r="AS65" s="247">
        <f>IFERROR(((+'Sim_Dm_MIP(IxI)'!AS65/'MIP(IxI)_TFEVP'!AS65)-1)*100,0)</f>
        <v>3.1086244689504383E-13</v>
      </c>
      <c r="AT65" s="247">
        <f>IFERROR(((+'Sim_Dm_MIP(IxI)'!AT65/'MIP(IxI)_TFEVP'!AT65)-1)*100,0)</f>
        <v>-2.886579864025407E-13</v>
      </c>
      <c r="AU65" s="247">
        <f>IFERROR(((+'Sim_Dm_MIP(IxI)'!AU65/'MIP(IxI)_TFEVP'!AU65)-1)*100,0)</f>
        <v>6.6613381477509392E-14</v>
      </c>
      <c r="AV65" s="247">
        <f>IFERROR(((+'Sim_Dm_MIP(IxI)'!AV65/'MIP(IxI)_TFEVP'!AV65)-1)*100,0)</f>
        <v>-2.1094237467877974E-13</v>
      </c>
      <c r="AW65" s="247">
        <f>IFERROR(((+'Sim_Dm_MIP(IxI)'!AW65/'MIP(IxI)_TFEVP'!AW65)-1)*100,0)</f>
        <v>3.5527136788005009E-13</v>
      </c>
      <c r="AX65" s="247">
        <f>IFERROR(((+'Sim_Dm_MIP(IxI)'!AX65/'MIP(IxI)_TFEVP'!AX65)-1)*100,0)</f>
        <v>2.2204460492503131E-14</v>
      </c>
      <c r="AY65" s="247">
        <f>IFERROR(((+'Sim_Dm_MIP(IxI)'!AY65/'MIP(IxI)_TFEVP'!AY65)-1)*100,0)</f>
        <v>-4.4408920985006262E-14</v>
      </c>
      <c r="AZ65" s="247">
        <f>IFERROR(((+'Sim_Dm_MIP(IxI)'!AZ65/'MIP(IxI)_TFEVP'!AZ65)-1)*100,0)</f>
        <v>-2.7755575615628914E-13</v>
      </c>
      <c r="BA65" s="247">
        <f>IFERROR(((+'Sim_Dm_MIP(IxI)'!BA65/'MIP(IxI)_TFEVP'!BA65)-1)*100,0)</f>
        <v>2.6645352591003757E-13</v>
      </c>
      <c r="BB65" s="247">
        <f>IFERROR(((+'Sim_Dm_MIP(IxI)'!BB65/'MIP(IxI)_TFEVP'!BB65)-1)*100,0)</f>
        <v>-6.6613381477509392E-14</v>
      </c>
      <c r="BC65" s="247">
        <f>IFERROR(((+'Sim_Dm_MIP(IxI)'!BC65/'MIP(IxI)_TFEVP'!BC65)-1)*100,0)</f>
        <v>-3.219646771412954E-13</v>
      </c>
      <c r="BD65" s="247">
        <f>IFERROR(((+'Sim_Dm_MIP(IxI)'!BD65/'MIP(IxI)_TFEVP'!BD65)-1)*100,0)</f>
        <v>-7.7715611723760958E-14</v>
      </c>
      <c r="BE65" s="247">
        <f>IFERROR(((+'Sim_Dm_MIP(IxI)'!BE65/'MIP(IxI)_TFEVP'!BE65)-1)*100,0)</f>
        <v>0</v>
      </c>
      <c r="BF65" s="247">
        <f>IFERROR(((+'Sim_Dm_MIP(IxI)'!BF65/'MIP(IxI)_TFEVP'!BF65)-1)*100,0)</f>
        <v>6.6613381477509392E-14</v>
      </c>
      <c r="BG65" s="247">
        <f>IFERROR(((+'Sim_Dm_MIP(IxI)'!BG65/'MIP(IxI)_TFEVP'!BG65)-1)*100,0)</f>
        <v>-2.1094237467877974E-13</v>
      </c>
      <c r="BH65" s="247">
        <f>IFERROR(((+'Sim_Dm_MIP(IxI)'!BH65/'MIP(IxI)_TFEVP'!BH65)-1)*100,0)</f>
        <v>-2.2204460492503131E-14</v>
      </c>
      <c r="BI65" s="247">
        <f>IFERROR(((+'Sim_Dm_MIP(IxI)'!BI65/'MIP(IxI)_TFEVP'!BI65)-1)*100,0)</f>
        <v>-2.4424906541753444E-13</v>
      </c>
      <c r="BJ65" s="247">
        <f>IFERROR(((+'Sim_Dm_MIP(IxI)'!BJ65/'MIP(IxI)_TFEVP'!BJ65)-1)*100,0)</f>
        <v>-9.9920072216264089E-14</v>
      </c>
      <c r="BK65" s="247">
        <f>IFERROR(((+'Sim_Dm_MIP(IxI)'!BK65/'MIP(IxI)_TFEVP'!BK65)-1)*100,0)</f>
        <v>5.3290705182007514E-13</v>
      </c>
      <c r="BL65" s="247">
        <f>IFERROR(((+'Sim_Dm_MIP(IxI)'!BL65/'MIP(IxI)_TFEVP'!BL65)-1)*100,0)</f>
        <v>-1.8873791418627661E-13</v>
      </c>
      <c r="BM65" s="247">
        <f>IFERROR(((+'Sim_Dm_MIP(IxI)'!BM65/'MIP(IxI)_TFEVP'!BM65)-1)*100,0)</f>
        <v>2.2204460492503131E-13</v>
      </c>
      <c r="BN65" s="247">
        <f>IFERROR(((+'Sim_Dm_MIP(IxI)'!BN65/'MIP(IxI)_TFEVP'!BN65)-1)*100,0)</f>
        <v>1.5543122344752192E-13</v>
      </c>
      <c r="BO65" s="247">
        <f>IFERROR(((+'Sim_Dm_MIP(IxI)'!BO65/'MIP(IxI)_TFEVP'!BO65)-1)*100,0)</f>
        <v>-6.6613381477509392E-14</v>
      </c>
      <c r="BP65" s="247">
        <f>IFERROR(((+'Sim_Dm_MIP(IxI)'!BP65/'MIP(IxI)_TFEVP'!BP65)-1)*100,0)</f>
        <v>-2.2204460492503131E-14</v>
      </c>
      <c r="BQ65" s="247">
        <f>IFERROR(((+'Sim_Dm_MIP(IxI)'!BQ65/'MIP(IxI)_TFEVP'!BQ65)-1)*100,0)</f>
        <v>1.5543122344752192E-13</v>
      </c>
      <c r="BR65" s="247">
        <f>IFERROR(((+'Sim_Dm_MIP(IxI)'!BR65/'MIP(IxI)_TFEVP'!BR65)-1)*100,0)</f>
        <v>-7.7715611723760958E-14</v>
      </c>
      <c r="BS65" s="247">
        <f>IFERROR(((+'Sim_Dm_MIP(IxI)'!BS65/'MIP(IxI)_TFEVP'!BS65)-1)*100,0)</f>
        <v>4.6629367034256575E-13</v>
      </c>
      <c r="BT65" s="247">
        <f>IFERROR(((+'Sim_Dm_MIP(IxI)'!BT65/'MIP(IxI)_TFEVP'!BT65)-1)*100,0)</f>
        <v>3.7747582837255322E-13</v>
      </c>
      <c r="BU65" s="247">
        <f>IFERROR(((+'Sim_Dm_MIP(IxI)'!BU65/'MIP(IxI)_TFEVP'!BU65)-1)*100,0)</f>
        <v>1.9984014443252818E-13</v>
      </c>
      <c r="BV65" s="247">
        <f>IFERROR(((+'Sim_Dm_MIP(IxI)'!BV65/'MIP(IxI)_TFEVP'!BV65)-1)*100,0)</f>
        <v>-3.4416913763379853E-13</v>
      </c>
      <c r="BW65" s="247">
        <f>IFERROR(((+'Sim_Dm_MIP(IxI)'!BW65/'MIP(IxI)_TFEVP'!BW65)-1)*100,0)</f>
        <v>4.4408920985006262E-13</v>
      </c>
      <c r="BX65" s="247">
        <f>IFERROR(((+'Sim_Dm_MIP(IxI)'!BX65/'MIP(IxI)_TFEVP'!BX65)-1)*100,0)</f>
        <v>2.2204460492503131E-14</v>
      </c>
      <c r="BY65" s="247">
        <f>IFERROR(((+'Sim_Dm_MIP(IxI)'!BY65/'MIP(IxI)_TFEVP'!BY65)-1)*100,0)</f>
        <v>3.7747582837255322E-13</v>
      </c>
      <c r="BZ65" s="247">
        <f>IFERROR(((+'Sim_Dm_MIP(IxI)'!BZ65/'MIP(IxI)_TFEVP'!BZ65)-1)*100,0)</f>
        <v>3.5527136788005009E-13</v>
      </c>
      <c r="CA65" s="265">
        <f>IFERROR(((+'Sim_Dm_MIP(IxI)'!CA65/'MIP(IxI)_TFEVP'!CA65)-1)*100,0)</f>
        <v>0</v>
      </c>
      <c r="CB65" s="256">
        <f>IFERROR(((+'Sim_Dm_MIP(IxI)'!CB65/'MIP(IxI)_TFEVP'!CB65)-1)*100,0)</f>
        <v>1.5543122344752192E-13</v>
      </c>
      <c r="CC65" s="246">
        <f>IFERROR(((+'Sim_Dm_MIP(IxI)'!CC65/'MIP(IxI)_TFEVP'!CC65)-1)*100,0)</f>
        <v>0</v>
      </c>
      <c r="CD65" s="247">
        <f>IFERROR(((+'Sim_Dm_MIP(IxI)'!CD65/'MIP(IxI)_TFEVP'!CD65)-1)*100,0)</f>
        <v>0</v>
      </c>
      <c r="CE65" s="247">
        <f>IFERROR(((+'Sim_Dm_MIP(IxI)'!CE65/'MIP(IxI)_TFEVP'!CE65)-1)*100,0)</f>
        <v>0</v>
      </c>
      <c r="CF65" s="247">
        <f>IFERROR(((+'Sim_Dm_MIP(IxI)'!CF65/'MIP(IxI)_TFEVP'!CF65)-1)*100,0)</f>
        <v>0</v>
      </c>
      <c r="CG65" s="247">
        <f>IFERROR(((+'Sim_Dm_MIP(IxI)'!CG65/'MIP(IxI)_TFEVP'!CG65)-1)*100,0)</f>
        <v>0</v>
      </c>
      <c r="CH65" s="248">
        <f>IFERROR(((+'Sim_Dm_MIP(IxI)'!CH65/'MIP(IxI)_TFEVP'!CH65)-1)*100,0)</f>
        <v>0</v>
      </c>
      <c r="CI65" s="279">
        <f>IFERROR(((+'Sim_Dm_MIP(IxI)'!CI65/'MIP(IxI)_TFEVP'!CI65)-1)*100,0)</f>
        <v>4.4408920985006262E-14</v>
      </c>
    </row>
    <row r="66" spans="1:87" ht="19.5" x14ac:dyDescent="0.25">
      <c r="A66" s="30"/>
      <c r="B66" s="42" t="s">
        <v>57</v>
      </c>
      <c r="C66" s="43" t="s">
        <v>168</v>
      </c>
      <c r="D66" s="246">
        <f>IFERROR(((+'Sim_Dm_MIP(IxI)'!D66/'MIP(IxI)_TFEVP'!D66)-1)*100,0)</f>
        <v>-6.6613381477509392E-14</v>
      </c>
      <c r="E66" s="247">
        <f>IFERROR(((+'Sim_Dm_MIP(IxI)'!E66/'MIP(IxI)_TFEVP'!E66)-1)*100,0)</f>
        <v>1.3322676295501878E-13</v>
      </c>
      <c r="F66" s="247">
        <f>IFERROR(((+'Sim_Dm_MIP(IxI)'!F66/'MIP(IxI)_TFEVP'!F66)-1)*100,0)</f>
        <v>-2.4424906541753444E-13</v>
      </c>
      <c r="G66" s="247">
        <f>IFERROR(((+'Sim_Dm_MIP(IxI)'!G66/'MIP(IxI)_TFEVP'!G66)-1)*100,0)</f>
        <v>1.9984014443252818E-13</v>
      </c>
      <c r="H66" s="247">
        <f>IFERROR(((+'Sim_Dm_MIP(IxI)'!H66/'MIP(IxI)_TFEVP'!H66)-1)*100,0)</f>
        <v>5.1070259132757201E-13</v>
      </c>
      <c r="I66" s="247">
        <f>IFERROR(((+'Sim_Dm_MIP(IxI)'!I66/'MIP(IxI)_TFEVP'!I66)-1)*100,0)</f>
        <v>-7.3274719625260332E-13</v>
      </c>
      <c r="J66" s="247">
        <f>IFERROR(((+'Sim_Dm_MIP(IxI)'!J66/'MIP(IxI)_TFEVP'!J66)-1)*100,0)</f>
        <v>7.7715611723760958E-13</v>
      </c>
      <c r="K66" s="247">
        <f>IFERROR(((+'Sim_Dm_MIP(IxI)'!K66/'MIP(IxI)_TFEVP'!K66)-1)*100,0)</f>
        <v>-4.4408920985006262E-13</v>
      </c>
      <c r="L66" s="247">
        <f>IFERROR(((+'Sim_Dm_MIP(IxI)'!L66/'MIP(IxI)_TFEVP'!L66)-1)*100,0)</f>
        <v>-3.3306690738754696E-13</v>
      </c>
      <c r="M66" s="247">
        <f>IFERROR(((+'Sim_Dm_MIP(IxI)'!M66/'MIP(IxI)_TFEVP'!M66)-1)*100,0)</f>
        <v>-7.7715611723760958E-14</v>
      </c>
      <c r="N66" s="247">
        <f>IFERROR(((+'Sim_Dm_MIP(IxI)'!N66/'MIP(IxI)_TFEVP'!N66)-1)*100,0)</f>
        <v>1.3322676295501878E-13</v>
      </c>
      <c r="O66" s="247">
        <f>IFERROR(((+'Sim_Dm_MIP(IxI)'!O66/'MIP(IxI)_TFEVP'!O66)-1)*100,0)</f>
        <v>0</v>
      </c>
      <c r="P66" s="247">
        <f>IFERROR(((+'Sim_Dm_MIP(IxI)'!P66/'MIP(IxI)_TFEVP'!P66)-1)*100,0)</f>
        <v>3.7747582837255322E-13</v>
      </c>
      <c r="Q66" s="247">
        <f>IFERROR(((+'Sim_Dm_MIP(IxI)'!Q66/'MIP(IxI)_TFEVP'!Q66)-1)*100,0)</f>
        <v>2.6645352591003757E-13</v>
      </c>
      <c r="R66" s="247">
        <f>IFERROR(((+'Sim_Dm_MIP(IxI)'!R66/'MIP(IxI)_TFEVP'!R66)-1)*100,0)</f>
        <v>1.1102230246251565E-13</v>
      </c>
      <c r="S66" s="247">
        <f>IFERROR(((+'Sim_Dm_MIP(IxI)'!S66/'MIP(IxI)_TFEVP'!S66)-1)*100,0)</f>
        <v>2.6645352591003757E-13</v>
      </c>
      <c r="T66" s="247">
        <f>IFERROR(((+'Sim_Dm_MIP(IxI)'!T66/'MIP(IxI)_TFEVP'!T66)-1)*100,0)</f>
        <v>-3.7747582837255322E-13</v>
      </c>
      <c r="U66" s="247">
        <f>IFERROR(((+'Sim_Dm_MIP(IxI)'!U66/'MIP(IxI)_TFEVP'!U66)-1)*100,0)</f>
        <v>8.8817841970012523E-14</v>
      </c>
      <c r="V66" s="247">
        <f>IFERROR(((+'Sim_Dm_MIP(IxI)'!V66/'MIP(IxI)_TFEVP'!V66)-1)*100,0)</f>
        <v>-3.219646771412954E-13</v>
      </c>
      <c r="W66" s="247">
        <f>IFERROR(((+'Sim_Dm_MIP(IxI)'!W66/'MIP(IxI)_TFEVP'!W66)-1)*100,0)</f>
        <v>5.773159728050814E-13</v>
      </c>
      <c r="X66" s="247">
        <f>IFERROR(((+'Sim_Dm_MIP(IxI)'!X66/'MIP(IxI)_TFEVP'!X66)-1)*100,0)</f>
        <v>-1.4432899320127035E-13</v>
      </c>
      <c r="Y66" s="247">
        <f>IFERROR(((+'Sim_Dm_MIP(IxI)'!Y66/'MIP(IxI)_TFEVP'!Y66)-1)*100,0)</f>
        <v>-8.2156503822261584E-13</v>
      </c>
      <c r="Z66" s="247">
        <f>IFERROR(((+'Sim_Dm_MIP(IxI)'!Z66/'MIP(IxI)_TFEVP'!Z66)-1)*100,0)</f>
        <v>-1.1102230246251565E-13</v>
      </c>
      <c r="AA66" s="247">
        <f>IFERROR(((+'Sim_Dm_MIP(IxI)'!AA66/'MIP(IxI)_TFEVP'!AA66)-1)*100,0)</f>
        <v>-8.8817841970012523E-14</v>
      </c>
      <c r="AB66" s="247">
        <f>IFERROR(((+'Sim_Dm_MIP(IxI)'!AB66/'MIP(IxI)_TFEVP'!AB66)-1)*100,0)</f>
        <v>-7.7715611723760958E-14</v>
      </c>
      <c r="AC66" s="247">
        <f>IFERROR(((+'Sim_Dm_MIP(IxI)'!AC66/'MIP(IxI)_TFEVP'!AC66)-1)*100,0)</f>
        <v>-1.1102230246251565E-14</v>
      </c>
      <c r="AD66" s="247">
        <f>IFERROR(((+'Sim_Dm_MIP(IxI)'!AD66/'MIP(IxI)_TFEVP'!AD66)-1)*100,0)</f>
        <v>6.6613381477509392E-14</v>
      </c>
      <c r="AE66" s="247">
        <f>IFERROR(((+'Sim_Dm_MIP(IxI)'!AE66/'MIP(IxI)_TFEVP'!AE66)-1)*100,0)</f>
        <v>3.7747582837255322E-13</v>
      </c>
      <c r="AF66" s="247">
        <f>IFERROR(((+'Sim_Dm_MIP(IxI)'!AF66/'MIP(IxI)_TFEVP'!AF66)-1)*100,0)</f>
        <v>1.7763568394002505E-13</v>
      </c>
      <c r="AG66" s="247">
        <f>IFERROR(((+'Sim_Dm_MIP(IxI)'!AG66/'MIP(IxI)_TFEVP'!AG66)-1)*100,0)</f>
        <v>-4.6629367034256575E-13</v>
      </c>
      <c r="AH66" s="247">
        <f>IFERROR(((+'Sim_Dm_MIP(IxI)'!AH66/'MIP(IxI)_TFEVP'!AH66)-1)*100,0)</f>
        <v>-2.2204460492503131E-13</v>
      </c>
      <c r="AI66" s="247">
        <f>IFERROR(((+'Sim_Dm_MIP(IxI)'!AI66/'MIP(IxI)_TFEVP'!AI66)-1)*100,0)</f>
        <v>-1.1102230246251565E-14</v>
      </c>
      <c r="AJ66" s="247">
        <f>IFERROR(((+'Sim_Dm_MIP(IxI)'!AJ66/'MIP(IxI)_TFEVP'!AJ66)-1)*100,0)</f>
        <v>0</v>
      </c>
      <c r="AK66" s="247">
        <f>IFERROR(((+'Sim_Dm_MIP(IxI)'!AK66/'MIP(IxI)_TFEVP'!AK66)-1)*100,0)</f>
        <v>-2.4424906541753444E-13</v>
      </c>
      <c r="AL66" s="247">
        <f>IFERROR(((+'Sim_Dm_MIP(IxI)'!AL66/'MIP(IxI)_TFEVP'!AL66)-1)*100,0)</f>
        <v>8.8817841970012523E-14</v>
      </c>
      <c r="AM66" s="247">
        <f>IFERROR(((+'Sim_Dm_MIP(IxI)'!AM66/'MIP(IxI)_TFEVP'!AM66)-1)*100,0)</f>
        <v>-8.8817841970012523E-14</v>
      </c>
      <c r="AN66" s="247">
        <f>IFERROR(((+'Sim_Dm_MIP(IxI)'!AN66/'MIP(IxI)_TFEVP'!AN66)-1)*100,0)</f>
        <v>1.9984014443252818E-13</v>
      </c>
      <c r="AO66" s="247">
        <f>IFERROR(((+'Sim_Dm_MIP(IxI)'!AO66/'MIP(IxI)_TFEVP'!AO66)-1)*100,0)</f>
        <v>2.6645352591003757E-13</v>
      </c>
      <c r="AP66" s="247">
        <f>IFERROR(((+'Sim_Dm_MIP(IxI)'!AP66/'MIP(IxI)_TFEVP'!AP66)-1)*100,0)</f>
        <v>2.2204460492503131E-13</v>
      </c>
      <c r="AQ66" s="247">
        <f>IFERROR(((+'Sim_Dm_MIP(IxI)'!AQ66/'MIP(IxI)_TFEVP'!AQ66)-1)*100,0)</f>
        <v>2.2204460492503131E-13</v>
      </c>
      <c r="AR66" s="247">
        <f>IFERROR(((+'Sim_Dm_MIP(IxI)'!AR66/'MIP(IxI)_TFEVP'!AR66)-1)*100,0)</f>
        <v>8.8817841970012523E-14</v>
      </c>
      <c r="AS66" s="247">
        <f>IFERROR(((+'Sim_Dm_MIP(IxI)'!AS66/'MIP(IxI)_TFEVP'!AS66)-1)*100,0)</f>
        <v>4.8849813083506888E-13</v>
      </c>
      <c r="AT66" s="247">
        <f>IFERROR(((+'Sim_Dm_MIP(IxI)'!AT66/'MIP(IxI)_TFEVP'!AT66)-1)*100,0)</f>
        <v>1.1102230246251565E-13</v>
      </c>
      <c r="AU66" s="247">
        <f>IFERROR(((+'Sim_Dm_MIP(IxI)'!AU66/'MIP(IxI)_TFEVP'!AU66)-1)*100,0)</f>
        <v>2.4424906541753444E-13</v>
      </c>
      <c r="AV66" s="247">
        <f>IFERROR(((+'Sim_Dm_MIP(IxI)'!AV66/'MIP(IxI)_TFEVP'!AV66)-1)*100,0)</f>
        <v>0</v>
      </c>
      <c r="AW66" s="247">
        <f>IFERROR(((+'Sim_Dm_MIP(IxI)'!AW66/'MIP(IxI)_TFEVP'!AW66)-1)*100,0)</f>
        <v>2.2204460492503131E-14</v>
      </c>
      <c r="AX66" s="247">
        <f>IFERROR(((+'Sim_Dm_MIP(IxI)'!AX66/'MIP(IxI)_TFEVP'!AX66)-1)*100,0)</f>
        <v>3.9968028886505635E-13</v>
      </c>
      <c r="AY66" s="247">
        <f>IFERROR(((+'Sim_Dm_MIP(IxI)'!AY66/'MIP(IxI)_TFEVP'!AY66)-1)*100,0)</f>
        <v>3.1086244689504383E-13</v>
      </c>
      <c r="AZ66" s="247">
        <f>IFERROR(((+'Sim_Dm_MIP(IxI)'!AZ66/'MIP(IxI)_TFEVP'!AZ66)-1)*100,0)</f>
        <v>2.2204460492503131E-14</v>
      </c>
      <c r="BA66" s="247">
        <f>IFERROR(((+'Sim_Dm_MIP(IxI)'!BA66/'MIP(IxI)_TFEVP'!BA66)-1)*100,0)</f>
        <v>-9.9920072216264089E-14</v>
      </c>
      <c r="BB66" s="247">
        <f>IFERROR(((+'Sim_Dm_MIP(IxI)'!BB66/'MIP(IxI)_TFEVP'!BB66)-1)*100,0)</f>
        <v>1.1102230246251565E-13</v>
      </c>
      <c r="BC66" s="247">
        <f>IFERROR(((+'Sim_Dm_MIP(IxI)'!BC66/'MIP(IxI)_TFEVP'!BC66)-1)*100,0)</f>
        <v>-1.7763568394002505E-13</v>
      </c>
      <c r="BD66" s="247">
        <f>IFERROR(((+'Sim_Dm_MIP(IxI)'!BD66/'MIP(IxI)_TFEVP'!BD66)-1)*100,0)</f>
        <v>4.8849813083506888E-13</v>
      </c>
      <c r="BE66" s="247">
        <f>IFERROR(((+'Sim_Dm_MIP(IxI)'!BE66/'MIP(IxI)_TFEVP'!BE66)-1)*100,0)</f>
        <v>-2.7755575615628914E-13</v>
      </c>
      <c r="BF66" s="247">
        <f>IFERROR(((+'Sim_Dm_MIP(IxI)'!BF66/'MIP(IxI)_TFEVP'!BF66)-1)*100,0)</f>
        <v>-4.3298697960381105E-13</v>
      </c>
      <c r="BG66" s="247">
        <f>IFERROR(((+'Sim_Dm_MIP(IxI)'!BG66/'MIP(IxI)_TFEVP'!BG66)-1)*100,0)</f>
        <v>-4.4408920985006262E-14</v>
      </c>
      <c r="BH66" s="247">
        <f>IFERROR(((+'Sim_Dm_MIP(IxI)'!BH66/'MIP(IxI)_TFEVP'!BH66)-1)*100,0)</f>
        <v>-3.3306690738754696E-14</v>
      </c>
      <c r="BI66" s="247">
        <f>IFERROR(((+'Sim_Dm_MIP(IxI)'!BI66/'MIP(IxI)_TFEVP'!BI66)-1)*100,0)</f>
        <v>-2.55351295663786E-13</v>
      </c>
      <c r="BJ66" s="247">
        <f>IFERROR(((+'Sim_Dm_MIP(IxI)'!BJ66/'MIP(IxI)_TFEVP'!BJ66)-1)*100,0)</f>
        <v>-2.9976021664879227E-13</v>
      </c>
      <c r="BK66" s="247">
        <f>IFERROR(((+'Sim_Dm_MIP(IxI)'!BK66/'MIP(IxI)_TFEVP'!BK66)-1)*100,0)</f>
        <v>1.5543122344752192E-13</v>
      </c>
      <c r="BL66" s="247">
        <f>IFERROR(((+'Sim_Dm_MIP(IxI)'!BL66/'MIP(IxI)_TFEVP'!BL66)-1)*100,0)</f>
        <v>8.8817841970012523E-14</v>
      </c>
      <c r="BM66" s="247">
        <f>IFERROR(((+'Sim_Dm_MIP(IxI)'!BM66/'MIP(IxI)_TFEVP'!BM66)-1)*100,0)</f>
        <v>4.4408920985006262E-14</v>
      </c>
      <c r="BN66" s="247">
        <f>IFERROR(((+'Sim_Dm_MIP(IxI)'!BN66/'MIP(IxI)_TFEVP'!BN66)-1)*100,0)</f>
        <v>-1.4432899320127035E-13</v>
      </c>
      <c r="BO66" s="247">
        <f>IFERROR(((+'Sim_Dm_MIP(IxI)'!BO66/'MIP(IxI)_TFEVP'!BO66)-1)*100,0)</f>
        <v>-5.2180482157382357E-13</v>
      </c>
      <c r="BP66" s="247">
        <f>IFERROR(((+'Sim_Dm_MIP(IxI)'!BP66/'MIP(IxI)_TFEVP'!BP66)-1)*100,0)</f>
        <v>-3.8857805861880479E-13</v>
      </c>
      <c r="BQ66" s="247">
        <f>IFERROR(((+'Sim_Dm_MIP(IxI)'!BQ66/'MIP(IxI)_TFEVP'!BQ66)-1)*100,0)</f>
        <v>6.6613381477509392E-14</v>
      </c>
      <c r="BR66" s="247">
        <f>IFERROR(((+'Sim_Dm_MIP(IxI)'!BR66/'MIP(IxI)_TFEVP'!BR66)-1)*100,0)</f>
        <v>-9.9920072216264089E-14</v>
      </c>
      <c r="BS66" s="247">
        <f>IFERROR(((+'Sim_Dm_MIP(IxI)'!BS66/'MIP(IxI)_TFEVP'!BS66)-1)*100,0)</f>
        <v>4.6629367034256575E-13</v>
      </c>
      <c r="BT66" s="247">
        <f>IFERROR(((+'Sim_Dm_MIP(IxI)'!BT66/'MIP(IxI)_TFEVP'!BT66)-1)*100,0)</f>
        <v>-4.4408920985006262E-13</v>
      </c>
      <c r="BU66" s="247">
        <f>IFERROR(((+'Sim_Dm_MIP(IxI)'!BU66/'MIP(IxI)_TFEVP'!BU66)-1)*100,0)</f>
        <v>2.4424906541753444E-13</v>
      </c>
      <c r="BV66" s="247">
        <f>IFERROR(((+'Sim_Dm_MIP(IxI)'!BV66/'MIP(IxI)_TFEVP'!BV66)-1)*100,0)</f>
        <v>8.8817841970012523E-14</v>
      </c>
      <c r="BW66" s="247">
        <f>IFERROR(((+'Sim_Dm_MIP(IxI)'!BW66/'MIP(IxI)_TFEVP'!BW66)-1)*100,0)</f>
        <v>2.6645352591003757E-13</v>
      </c>
      <c r="BX66" s="247">
        <f>IFERROR(((+'Sim_Dm_MIP(IxI)'!BX66/'MIP(IxI)_TFEVP'!BX66)-1)*100,0)</f>
        <v>-3.3306690738754696E-14</v>
      </c>
      <c r="BY66" s="247">
        <f>IFERROR(((+'Sim_Dm_MIP(IxI)'!BY66/'MIP(IxI)_TFEVP'!BY66)-1)*100,0)</f>
        <v>-5.5511151231257827E-14</v>
      </c>
      <c r="BZ66" s="247">
        <f>IFERROR(((+'Sim_Dm_MIP(IxI)'!BZ66/'MIP(IxI)_TFEVP'!BZ66)-1)*100,0)</f>
        <v>1.7763568394002505E-13</v>
      </c>
      <c r="CA66" s="265">
        <f>IFERROR(((+'Sim_Dm_MIP(IxI)'!CA66/'MIP(IxI)_TFEVP'!CA66)-1)*100,0)</f>
        <v>0</v>
      </c>
      <c r="CB66" s="256">
        <f>IFERROR(((+'Sim_Dm_MIP(IxI)'!CB66/'MIP(IxI)_TFEVP'!CB66)-1)*100,0)</f>
        <v>1.5543122344752192E-13</v>
      </c>
      <c r="CC66" s="246">
        <f>IFERROR(((+'Sim_Dm_MIP(IxI)'!CC66/'MIP(IxI)_TFEVP'!CC66)-1)*100,0)</f>
        <v>0</v>
      </c>
      <c r="CD66" s="247">
        <f>IFERROR(((+'Sim_Dm_MIP(IxI)'!CD66/'MIP(IxI)_TFEVP'!CD66)-1)*100,0)</f>
        <v>0</v>
      </c>
      <c r="CE66" s="247">
        <f>IFERROR(((+'Sim_Dm_MIP(IxI)'!CE66/'MIP(IxI)_TFEVP'!CE66)-1)*100,0)</f>
        <v>0</v>
      </c>
      <c r="CF66" s="247">
        <f>IFERROR(((+'Sim_Dm_MIP(IxI)'!CF66/'MIP(IxI)_TFEVP'!CF66)-1)*100,0)</f>
        <v>0</v>
      </c>
      <c r="CG66" s="247">
        <f>IFERROR(((+'Sim_Dm_MIP(IxI)'!CG66/'MIP(IxI)_TFEVP'!CG66)-1)*100,0)</f>
        <v>0</v>
      </c>
      <c r="CH66" s="248">
        <f>IFERROR(((+'Sim_Dm_MIP(IxI)'!CH66/'MIP(IxI)_TFEVP'!CH66)-1)*100,0)</f>
        <v>0</v>
      </c>
      <c r="CI66" s="279">
        <f>IFERROR(((+'Sim_Dm_MIP(IxI)'!CI66/'MIP(IxI)_TFEVP'!CI66)-1)*100,0)</f>
        <v>1.3322676295501878E-13</v>
      </c>
    </row>
    <row r="67" spans="1:87" ht="19.5" x14ac:dyDescent="0.25">
      <c r="A67" s="30"/>
      <c r="B67" s="42" t="s">
        <v>58</v>
      </c>
      <c r="C67" s="43" t="s">
        <v>169</v>
      </c>
      <c r="D67" s="246">
        <f>IFERROR(((+'Sim_Dm_MIP(IxI)'!D67/'MIP(IxI)_TFEVP'!D67)-1)*100,0)</f>
        <v>-1.2212453270876722E-13</v>
      </c>
      <c r="E67" s="247">
        <f>IFERROR(((+'Sim_Dm_MIP(IxI)'!E67/'MIP(IxI)_TFEVP'!E67)-1)*100,0)</f>
        <v>2.2204460492503131E-14</v>
      </c>
      <c r="F67" s="247">
        <f>IFERROR(((+'Sim_Dm_MIP(IxI)'!F67/'MIP(IxI)_TFEVP'!F67)-1)*100,0)</f>
        <v>2.4424906541753444E-13</v>
      </c>
      <c r="G67" s="247">
        <f>IFERROR(((+'Sim_Dm_MIP(IxI)'!G67/'MIP(IxI)_TFEVP'!G67)-1)*100,0)</f>
        <v>1.3322676295501878E-13</v>
      </c>
      <c r="H67" s="247">
        <f>IFERROR(((+'Sim_Dm_MIP(IxI)'!H67/'MIP(IxI)_TFEVP'!H67)-1)*100,0)</f>
        <v>1.5543122344752192E-13</v>
      </c>
      <c r="I67" s="247">
        <f>IFERROR(((+'Sim_Dm_MIP(IxI)'!I67/'MIP(IxI)_TFEVP'!I67)-1)*100,0)</f>
        <v>-2.4424906541753444E-13</v>
      </c>
      <c r="J67" s="247">
        <f>IFERROR(((+'Sim_Dm_MIP(IxI)'!J67/'MIP(IxI)_TFEVP'!J67)-1)*100,0)</f>
        <v>4.6629367034256575E-13</v>
      </c>
      <c r="K67" s="247">
        <f>IFERROR(((+'Sim_Dm_MIP(IxI)'!K67/'MIP(IxI)_TFEVP'!K67)-1)*100,0)</f>
        <v>-1.1102230246251565E-14</v>
      </c>
      <c r="L67" s="247">
        <f>IFERROR(((+'Sim_Dm_MIP(IxI)'!L67/'MIP(IxI)_TFEVP'!L67)-1)*100,0)</f>
        <v>6.6613381477509392E-14</v>
      </c>
      <c r="M67" s="247">
        <f>IFERROR(((+'Sim_Dm_MIP(IxI)'!M67/'MIP(IxI)_TFEVP'!M67)-1)*100,0)</f>
        <v>-2.2204460492503131E-14</v>
      </c>
      <c r="N67" s="247">
        <f>IFERROR(((+'Sim_Dm_MIP(IxI)'!N67/'MIP(IxI)_TFEVP'!N67)-1)*100,0)</f>
        <v>1.3322676295501878E-13</v>
      </c>
      <c r="O67" s="247">
        <f>IFERROR(((+'Sim_Dm_MIP(IxI)'!O67/'MIP(IxI)_TFEVP'!O67)-1)*100,0)</f>
        <v>7.7715611723760958E-13</v>
      </c>
      <c r="P67" s="247">
        <f>IFERROR(((+'Sim_Dm_MIP(IxI)'!P67/'MIP(IxI)_TFEVP'!P67)-1)*100,0)</f>
        <v>-1.7763568394002505E-13</v>
      </c>
      <c r="Q67" s="247">
        <f>IFERROR(((+'Sim_Dm_MIP(IxI)'!Q67/'MIP(IxI)_TFEVP'!Q67)-1)*100,0)</f>
        <v>2.2204460492503131E-13</v>
      </c>
      <c r="R67" s="247">
        <f>IFERROR(((+'Sim_Dm_MIP(IxI)'!R67/'MIP(IxI)_TFEVP'!R67)-1)*100,0)</f>
        <v>6.6613381477509392E-14</v>
      </c>
      <c r="S67" s="247">
        <f>IFERROR(((+'Sim_Dm_MIP(IxI)'!S67/'MIP(IxI)_TFEVP'!S67)-1)*100,0)</f>
        <v>-1.1102230246251565E-13</v>
      </c>
      <c r="T67" s="247">
        <f>IFERROR(((+'Sim_Dm_MIP(IxI)'!T67/'MIP(IxI)_TFEVP'!T67)-1)*100,0)</f>
        <v>-2.3314683517128287E-13</v>
      </c>
      <c r="U67" s="247">
        <f>IFERROR(((+'Sim_Dm_MIP(IxI)'!U67/'MIP(IxI)_TFEVP'!U67)-1)*100,0)</f>
        <v>4.4408920985006262E-14</v>
      </c>
      <c r="V67" s="247">
        <f>IFERROR(((+'Sim_Dm_MIP(IxI)'!V67/'MIP(IxI)_TFEVP'!V67)-1)*100,0)</f>
        <v>-1.7763568394002505E-13</v>
      </c>
      <c r="W67" s="247">
        <f>IFERROR(((+'Sim_Dm_MIP(IxI)'!W67/'MIP(IxI)_TFEVP'!W67)-1)*100,0)</f>
        <v>5.9952043329758453E-13</v>
      </c>
      <c r="X67" s="247">
        <f>IFERROR(((+'Sim_Dm_MIP(IxI)'!X67/'MIP(IxI)_TFEVP'!X67)-1)*100,0)</f>
        <v>2.886579864025407E-13</v>
      </c>
      <c r="Y67" s="247">
        <f>IFERROR(((+'Sim_Dm_MIP(IxI)'!Y67/'MIP(IxI)_TFEVP'!Y67)-1)*100,0)</f>
        <v>-4.6629367034256575E-13</v>
      </c>
      <c r="Z67" s="247">
        <f>IFERROR(((+'Sim_Dm_MIP(IxI)'!Z67/'MIP(IxI)_TFEVP'!Z67)-1)*100,0)</f>
        <v>2.6645352591003757E-13</v>
      </c>
      <c r="AA67" s="247">
        <f>IFERROR(((+'Sim_Dm_MIP(IxI)'!AA67/'MIP(IxI)_TFEVP'!AA67)-1)*100,0)</f>
        <v>-1.1102230246251565E-13</v>
      </c>
      <c r="AB67" s="247">
        <f>IFERROR(((+'Sim_Dm_MIP(IxI)'!AB67/'MIP(IxI)_TFEVP'!AB67)-1)*100,0)</f>
        <v>1.7763568394002505E-13</v>
      </c>
      <c r="AC67" s="247">
        <f>IFERROR(((+'Sim_Dm_MIP(IxI)'!AC67/'MIP(IxI)_TFEVP'!AC67)-1)*100,0)</f>
        <v>-1.1102230246251565E-14</v>
      </c>
      <c r="AD67" s="247">
        <f>IFERROR(((+'Sim_Dm_MIP(IxI)'!AD67/'MIP(IxI)_TFEVP'!AD67)-1)*100,0)</f>
        <v>3.7747582837255322E-13</v>
      </c>
      <c r="AE67" s="247">
        <f>IFERROR(((+'Sim_Dm_MIP(IxI)'!AE67/'MIP(IxI)_TFEVP'!AE67)-1)*100,0)</f>
        <v>-1.1102230246251565E-13</v>
      </c>
      <c r="AF67" s="247">
        <f>IFERROR(((+'Sim_Dm_MIP(IxI)'!AF67/'MIP(IxI)_TFEVP'!AF67)-1)*100,0)</f>
        <v>4.4408920985006262E-14</v>
      </c>
      <c r="AG67" s="247">
        <f>IFERROR(((+'Sim_Dm_MIP(IxI)'!AG67/'MIP(IxI)_TFEVP'!AG67)-1)*100,0)</f>
        <v>-5.1070259132757201E-13</v>
      </c>
      <c r="AH67" s="247">
        <f>IFERROR(((+'Sim_Dm_MIP(IxI)'!AH67/'MIP(IxI)_TFEVP'!AH67)-1)*100,0)</f>
        <v>-1.2212453270876722E-13</v>
      </c>
      <c r="AI67" s="247">
        <f>IFERROR(((+'Sim_Dm_MIP(IxI)'!AI67/'MIP(IxI)_TFEVP'!AI67)-1)*100,0)</f>
        <v>2.2204460492503131E-13</v>
      </c>
      <c r="AJ67" s="247">
        <f>IFERROR(((+'Sim_Dm_MIP(IxI)'!AJ67/'MIP(IxI)_TFEVP'!AJ67)-1)*100,0)</f>
        <v>0</v>
      </c>
      <c r="AK67" s="247">
        <f>IFERROR(((+'Sim_Dm_MIP(IxI)'!AK67/'MIP(IxI)_TFEVP'!AK67)-1)*100,0)</f>
        <v>-9.9920072216264089E-14</v>
      </c>
      <c r="AL67" s="247">
        <f>IFERROR(((+'Sim_Dm_MIP(IxI)'!AL67/'MIP(IxI)_TFEVP'!AL67)-1)*100,0)</f>
        <v>-3.3306690738754696E-14</v>
      </c>
      <c r="AM67" s="247">
        <f>IFERROR(((+'Sim_Dm_MIP(IxI)'!AM67/'MIP(IxI)_TFEVP'!AM67)-1)*100,0)</f>
        <v>-1.2212453270876722E-13</v>
      </c>
      <c r="AN67" s="247">
        <f>IFERROR(((+'Sim_Dm_MIP(IxI)'!AN67/'MIP(IxI)_TFEVP'!AN67)-1)*100,0)</f>
        <v>4.4408920985006262E-14</v>
      </c>
      <c r="AO67" s="247">
        <f>IFERROR(((+'Sim_Dm_MIP(IxI)'!AO67/'MIP(IxI)_TFEVP'!AO67)-1)*100,0)</f>
        <v>1.9984014443252818E-13</v>
      </c>
      <c r="AP67" s="247">
        <f>IFERROR(((+'Sim_Dm_MIP(IxI)'!AP67/'MIP(IxI)_TFEVP'!AP67)-1)*100,0)</f>
        <v>1.5543122344752192E-13</v>
      </c>
      <c r="AQ67" s="247">
        <f>IFERROR(((+'Sim_Dm_MIP(IxI)'!AQ67/'MIP(IxI)_TFEVP'!AQ67)-1)*100,0)</f>
        <v>0</v>
      </c>
      <c r="AR67" s="247">
        <f>IFERROR(((+'Sim_Dm_MIP(IxI)'!AR67/'MIP(IxI)_TFEVP'!AR67)-1)*100,0)</f>
        <v>-1.1102230246251565E-13</v>
      </c>
      <c r="AS67" s="247">
        <f>IFERROR(((+'Sim_Dm_MIP(IxI)'!AS67/'MIP(IxI)_TFEVP'!AS67)-1)*100,0)</f>
        <v>-1.1102230246251565E-13</v>
      </c>
      <c r="AT67" s="247">
        <f>IFERROR(((+'Sim_Dm_MIP(IxI)'!AT67/'MIP(IxI)_TFEVP'!AT67)-1)*100,0)</f>
        <v>-1.1102230246251565E-13</v>
      </c>
      <c r="AU67" s="247">
        <f>IFERROR(((+'Sim_Dm_MIP(IxI)'!AU67/'MIP(IxI)_TFEVP'!AU67)-1)*100,0)</f>
        <v>4.4408920985006262E-14</v>
      </c>
      <c r="AV67" s="247">
        <f>IFERROR(((+'Sim_Dm_MIP(IxI)'!AV67/'MIP(IxI)_TFEVP'!AV67)-1)*100,0)</f>
        <v>3.7747582837255322E-13</v>
      </c>
      <c r="AW67" s="247">
        <f>IFERROR(((+'Sim_Dm_MIP(IxI)'!AW67/'MIP(IxI)_TFEVP'!AW67)-1)*100,0)</f>
        <v>8.8817841970012523E-14</v>
      </c>
      <c r="AX67" s="247">
        <f>IFERROR(((+'Sim_Dm_MIP(IxI)'!AX67/'MIP(IxI)_TFEVP'!AX67)-1)*100,0)</f>
        <v>2.2204460492503131E-14</v>
      </c>
      <c r="AY67" s="247">
        <f>IFERROR(((+'Sim_Dm_MIP(IxI)'!AY67/'MIP(IxI)_TFEVP'!AY67)-1)*100,0)</f>
        <v>1.1102230246251565E-13</v>
      </c>
      <c r="AZ67" s="247">
        <f>IFERROR(((+'Sim_Dm_MIP(IxI)'!AZ67/'MIP(IxI)_TFEVP'!AZ67)-1)*100,0)</f>
        <v>6.6613381477509392E-14</v>
      </c>
      <c r="BA67" s="247">
        <f>IFERROR(((+'Sim_Dm_MIP(IxI)'!BA67/'MIP(IxI)_TFEVP'!BA67)-1)*100,0)</f>
        <v>1.1102230246251565E-13</v>
      </c>
      <c r="BB67" s="247">
        <f>IFERROR(((+'Sim_Dm_MIP(IxI)'!BB67/'MIP(IxI)_TFEVP'!BB67)-1)*100,0)</f>
        <v>-5.5511151231257827E-14</v>
      </c>
      <c r="BC67" s="247">
        <f>IFERROR(((+'Sim_Dm_MIP(IxI)'!BC67/'MIP(IxI)_TFEVP'!BC67)-1)*100,0)</f>
        <v>-4.5519144009631418E-13</v>
      </c>
      <c r="BD67" s="247">
        <f>IFERROR(((+'Sim_Dm_MIP(IxI)'!BD67/'MIP(IxI)_TFEVP'!BD67)-1)*100,0)</f>
        <v>4.8849813083506888E-13</v>
      </c>
      <c r="BE67" s="247">
        <f>IFERROR(((+'Sim_Dm_MIP(IxI)'!BE67/'MIP(IxI)_TFEVP'!BE67)-1)*100,0)</f>
        <v>6.6613381477509392E-14</v>
      </c>
      <c r="BF67" s="247">
        <f>IFERROR(((+'Sim_Dm_MIP(IxI)'!BF67/'MIP(IxI)_TFEVP'!BF67)-1)*100,0)</f>
        <v>2.2204460492503131E-14</v>
      </c>
      <c r="BG67" s="247">
        <f>IFERROR(((+'Sim_Dm_MIP(IxI)'!BG67/'MIP(IxI)_TFEVP'!BG67)-1)*100,0)</f>
        <v>-1.2212453270876722E-13</v>
      </c>
      <c r="BH67" s="247">
        <f>IFERROR(((+'Sim_Dm_MIP(IxI)'!BH67/'MIP(IxI)_TFEVP'!BH67)-1)*100,0)</f>
        <v>-1.1102230246251565E-14</v>
      </c>
      <c r="BI67" s="247">
        <f>IFERROR(((+'Sim_Dm_MIP(IxI)'!BI67/'MIP(IxI)_TFEVP'!BI67)-1)*100,0)</f>
        <v>-3.3306690738754696E-14</v>
      </c>
      <c r="BJ67" s="247">
        <f>IFERROR(((+'Sim_Dm_MIP(IxI)'!BJ67/'MIP(IxI)_TFEVP'!BJ67)-1)*100,0)</f>
        <v>-2.55351295663786E-13</v>
      </c>
      <c r="BK67" s="247">
        <f>IFERROR(((+'Sim_Dm_MIP(IxI)'!BK67/'MIP(IxI)_TFEVP'!BK67)-1)*100,0)</f>
        <v>1.5543122344752192E-13</v>
      </c>
      <c r="BL67" s="247">
        <f>IFERROR(((+'Sim_Dm_MIP(IxI)'!BL67/'MIP(IxI)_TFEVP'!BL67)-1)*100,0)</f>
        <v>-4.5519144009631418E-13</v>
      </c>
      <c r="BM67" s="247">
        <f>IFERROR(((+'Sim_Dm_MIP(IxI)'!BM67/'MIP(IxI)_TFEVP'!BM67)-1)*100,0)</f>
        <v>2.4424906541753444E-13</v>
      </c>
      <c r="BN67" s="247">
        <f>IFERROR(((+'Sim_Dm_MIP(IxI)'!BN67/'MIP(IxI)_TFEVP'!BN67)-1)*100,0)</f>
        <v>2.2204460492503131E-14</v>
      </c>
      <c r="BO67" s="247">
        <f>IFERROR(((+'Sim_Dm_MIP(IxI)'!BO67/'MIP(IxI)_TFEVP'!BO67)-1)*100,0)</f>
        <v>-2.3314683517128287E-13</v>
      </c>
      <c r="BP67" s="247">
        <f>IFERROR(((+'Sim_Dm_MIP(IxI)'!BP67/'MIP(IxI)_TFEVP'!BP67)-1)*100,0)</f>
        <v>8.8817841970012523E-14</v>
      </c>
      <c r="BQ67" s="247">
        <f>IFERROR(((+'Sim_Dm_MIP(IxI)'!BQ67/'MIP(IxI)_TFEVP'!BQ67)-1)*100,0)</f>
        <v>6.6613381477509392E-14</v>
      </c>
      <c r="BR67" s="247">
        <f>IFERROR(((+'Sim_Dm_MIP(IxI)'!BR67/'MIP(IxI)_TFEVP'!BR67)-1)*100,0)</f>
        <v>-3.3306690738754696E-14</v>
      </c>
      <c r="BS67" s="247">
        <f>IFERROR(((+'Sim_Dm_MIP(IxI)'!BS67/'MIP(IxI)_TFEVP'!BS67)-1)*100,0)</f>
        <v>-2.2204460492503131E-14</v>
      </c>
      <c r="BT67" s="247">
        <f>IFERROR(((+'Sim_Dm_MIP(IxI)'!BT67/'MIP(IxI)_TFEVP'!BT67)-1)*100,0)</f>
        <v>3.9968028886505635E-13</v>
      </c>
      <c r="BU67" s="247">
        <f>IFERROR(((+'Sim_Dm_MIP(IxI)'!BU67/'MIP(IxI)_TFEVP'!BU67)-1)*100,0)</f>
        <v>-1.4432899320127035E-13</v>
      </c>
      <c r="BV67" s="247">
        <f>IFERROR(((+'Sim_Dm_MIP(IxI)'!BV67/'MIP(IxI)_TFEVP'!BV67)-1)*100,0)</f>
        <v>6.6613381477509392E-14</v>
      </c>
      <c r="BW67" s="247">
        <f>IFERROR(((+'Sim_Dm_MIP(IxI)'!BW67/'MIP(IxI)_TFEVP'!BW67)-1)*100,0)</f>
        <v>1.9984014443252818E-13</v>
      </c>
      <c r="BX67" s="247">
        <f>IFERROR(((+'Sim_Dm_MIP(IxI)'!BX67/'MIP(IxI)_TFEVP'!BX67)-1)*100,0)</f>
        <v>-2.3314683517128287E-13</v>
      </c>
      <c r="BY67" s="247">
        <f>IFERROR(((+'Sim_Dm_MIP(IxI)'!BY67/'MIP(IxI)_TFEVP'!BY67)-1)*100,0)</f>
        <v>2.6645352591003757E-13</v>
      </c>
      <c r="BZ67" s="247">
        <f>IFERROR(((+'Sim_Dm_MIP(IxI)'!BZ67/'MIP(IxI)_TFEVP'!BZ67)-1)*100,0)</f>
        <v>-7.7715611723760958E-14</v>
      </c>
      <c r="CA67" s="265">
        <f>IFERROR(((+'Sim_Dm_MIP(IxI)'!CA67/'MIP(IxI)_TFEVP'!CA67)-1)*100,0)</f>
        <v>0</v>
      </c>
      <c r="CB67" s="256">
        <f>IFERROR(((+'Sim_Dm_MIP(IxI)'!CB67/'MIP(IxI)_TFEVP'!CB67)-1)*100,0)</f>
        <v>-2.3314683517128287E-13</v>
      </c>
      <c r="CC67" s="246">
        <f>IFERROR(((+'Sim_Dm_MIP(IxI)'!CC67/'MIP(IxI)_TFEVP'!CC67)-1)*100,0)</f>
        <v>0</v>
      </c>
      <c r="CD67" s="247">
        <f>IFERROR(((+'Sim_Dm_MIP(IxI)'!CD67/'MIP(IxI)_TFEVP'!CD67)-1)*100,0)</f>
        <v>0</v>
      </c>
      <c r="CE67" s="247">
        <f>IFERROR(((+'Sim_Dm_MIP(IxI)'!CE67/'MIP(IxI)_TFEVP'!CE67)-1)*100,0)</f>
        <v>0</v>
      </c>
      <c r="CF67" s="247">
        <f>IFERROR(((+'Sim_Dm_MIP(IxI)'!CF67/'MIP(IxI)_TFEVP'!CF67)-1)*100,0)</f>
        <v>0</v>
      </c>
      <c r="CG67" s="247">
        <f>IFERROR(((+'Sim_Dm_MIP(IxI)'!CG67/'MIP(IxI)_TFEVP'!CG67)-1)*100,0)</f>
        <v>0</v>
      </c>
      <c r="CH67" s="248">
        <f>IFERROR(((+'Sim_Dm_MIP(IxI)'!CH67/'MIP(IxI)_TFEVP'!CH67)-1)*100,0)</f>
        <v>0</v>
      </c>
      <c r="CI67" s="279">
        <f>IFERROR(((+'Sim_Dm_MIP(IxI)'!CI67/'MIP(IxI)_TFEVP'!CI67)-1)*100,0)</f>
        <v>4.4408920985006262E-14</v>
      </c>
    </row>
    <row r="68" spans="1:87" ht="19.5" x14ac:dyDescent="0.25">
      <c r="A68" s="30"/>
      <c r="B68" s="42" t="s">
        <v>59</v>
      </c>
      <c r="C68" s="43" t="s">
        <v>170</v>
      </c>
      <c r="D68" s="246">
        <f>IFERROR(((+'Sim_Dm_MIP(IxI)'!D68/'MIP(IxI)_TFEVP'!D68)-1)*100,0)</f>
        <v>8.8817841970012523E-14</v>
      </c>
      <c r="E68" s="247">
        <f>IFERROR(((+'Sim_Dm_MIP(IxI)'!E68/'MIP(IxI)_TFEVP'!E68)-1)*100,0)</f>
        <v>1.5543122344752192E-13</v>
      </c>
      <c r="F68" s="247">
        <f>IFERROR(((+'Sim_Dm_MIP(IxI)'!F68/'MIP(IxI)_TFEVP'!F68)-1)*100,0)</f>
        <v>-2.886579864025407E-13</v>
      </c>
      <c r="G68" s="247">
        <f>IFERROR(((+'Sim_Dm_MIP(IxI)'!G68/'MIP(IxI)_TFEVP'!G68)-1)*100,0)</f>
        <v>1.1102230246251565E-13</v>
      </c>
      <c r="H68" s="247">
        <f>IFERROR(((+'Sim_Dm_MIP(IxI)'!H68/'MIP(IxI)_TFEVP'!H68)-1)*100,0)</f>
        <v>2.2204460492503131E-14</v>
      </c>
      <c r="I68" s="247">
        <f>IFERROR(((+'Sim_Dm_MIP(IxI)'!I68/'MIP(IxI)_TFEVP'!I68)-1)*100,0)</f>
        <v>-4.6629367034256575E-13</v>
      </c>
      <c r="J68" s="247">
        <f>IFERROR(((+'Sim_Dm_MIP(IxI)'!J68/'MIP(IxI)_TFEVP'!J68)-1)*100,0)</f>
        <v>5.773159728050814E-13</v>
      </c>
      <c r="K68" s="247">
        <f>IFERROR(((+'Sim_Dm_MIP(IxI)'!K68/'MIP(IxI)_TFEVP'!K68)-1)*100,0)</f>
        <v>-1.1102230246251565E-13</v>
      </c>
      <c r="L68" s="247">
        <f>IFERROR(((+'Sim_Dm_MIP(IxI)'!L68/'MIP(IxI)_TFEVP'!L68)-1)*100,0)</f>
        <v>1.7763568394002505E-13</v>
      </c>
      <c r="M68" s="247">
        <f>IFERROR(((+'Sim_Dm_MIP(IxI)'!M68/'MIP(IxI)_TFEVP'!M68)-1)*100,0)</f>
        <v>-4.4408920985006262E-14</v>
      </c>
      <c r="N68" s="247">
        <f>IFERROR(((+'Sim_Dm_MIP(IxI)'!N68/'MIP(IxI)_TFEVP'!N68)-1)*100,0)</f>
        <v>2.4424906541753444E-13</v>
      </c>
      <c r="O68" s="247">
        <f>IFERROR(((+'Sim_Dm_MIP(IxI)'!O68/'MIP(IxI)_TFEVP'!O68)-1)*100,0)</f>
        <v>2.886579864025407E-13</v>
      </c>
      <c r="P68" s="247">
        <f>IFERROR(((+'Sim_Dm_MIP(IxI)'!P68/'MIP(IxI)_TFEVP'!P68)-1)*100,0)</f>
        <v>-1.1102230246251565E-13</v>
      </c>
      <c r="Q68" s="247">
        <f>IFERROR(((+'Sim_Dm_MIP(IxI)'!Q68/'MIP(IxI)_TFEVP'!Q68)-1)*100,0)</f>
        <v>8.8817841970012523E-14</v>
      </c>
      <c r="R68" s="247">
        <f>IFERROR(((+'Sim_Dm_MIP(IxI)'!R68/'MIP(IxI)_TFEVP'!R68)-1)*100,0)</f>
        <v>-1.1102230246251565E-14</v>
      </c>
      <c r="S68" s="247">
        <f>IFERROR(((+'Sim_Dm_MIP(IxI)'!S68/'MIP(IxI)_TFEVP'!S68)-1)*100,0)</f>
        <v>0</v>
      </c>
      <c r="T68" s="247">
        <f>IFERROR(((+'Sim_Dm_MIP(IxI)'!T68/'MIP(IxI)_TFEVP'!T68)-1)*100,0)</f>
        <v>1.3322676295501878E-13</v>
      </c>
      <c r="U68" s="247">
        <f>IFERROR(((+'Sim_Dm_MIP(IxI)'!U68/'MIP(IxI)_TFEVP'!U68)-1)*100,0)</f>
        <v>3.1086244689504383E-13</v>
      </c>
      <c r="V68" s="247">
        <f>IFERROR(((+'Sim_Dm_MIP(IxI)'!V68/'MIP(IxI)_TFEVP'!V68)-1)*100,0)</f>
        <v>-4.5519144009631418E-13</v>
      </c>
      <c r="W68" s="247">
        <f>IFERROR(((+'Sim_Dm_MIP(IxI)'!W68/'MIP(IxI)_TFEVP'!W68)-1)*100,0)</f>
        <v>5.1070259132757201E-13</v>
      </c>
      <c r="X68" s="247">
        <f>IFERROR(((+'Sim_Dm_MIP(IxI)'!X68/'MIP(IxI)_TFEVP'!X68)-1)*100,0)</f>
        <v>-3.4416913763379853E-13</v>
      </c>
      <c r="Y68" s="247">
        <f>IFERROR(((+'Sim_Dm_MIP(IxI)'!Y68/'MIP(IxI)_TFEVP'!Y68)-1)*100,0)</f>
        <v>-3.6637359812630166E-13</v>
      </c>
      <c r="Z68" s="247">
        <f>IFERROR(((+'Sim_Dm_MIP(IxI)'!Z68/'MIP(IxI)_TFEVP'!Z68)-1)*100,0)</f>
        <v>5.773159728050814E-13</v>
      </c>
      <c r="AA68" s="247">
        <f>IFERROR(((+'Sim_Dm_MIP(IxI)'!AA68/'MIP(IxI)_TFEVP'!AA68)-1)*100,0)</f>
        <v>1.7763568394002505E-13</v>
      </c>
      <c r="AB68" s="247">
        <f>IFERROR(((+'Sim_Dm_MIP(IxI)'!AB68/'MIP(IxI)_TFEVP'!AB68)-1)*100,0)</f>
        <v>1.7763568394002505E-13</v>
      </c>
      <c r="AC68" s="247">
        <f>IFERROR(((+'Sim_Dm_MIP(IxI)'!AC68/'MIP(IxI)_TFEVP'!AC68)-1)*100,0)</f>
        <v>-5.5511151231257827E-14</v>
      </c>
      <c r="AD68" s="247">
        <f>IFERROR(((+'Sim_Dm_MIP(IxI)'!AD68/'MIP(IxI)_TFEVP'!AD68)-1)*100,0)</f>
        <v>1.5543122344752192E-13</v>
      </c>
      <c r="AE68" s="247">
        <f>IFERROR(((+'Sim_Dm_MIP(IxI)'!AE68/'MIP(IxI)_TFEVP'!AE68)-1)*100,0)</f>
        <v>1.1102230246251565E-13</v>
      </c>
      <c r="AF68" s="247">
        <f>IFERROR(((+'Sim_Dm_MIP(IxI)'!AF68/'MIP(IxI)_TFEVP'!AF68)-1)*100,0)</f>
        <v>1.3322676295501878E-13</v>
      </c>
      <c r="AG68" s="247">
        <f>IFERROR(((+'Sim_Dm_MIP(IxI)'!AG68/'MIP(IxI)_TFEVP'!AG68)-1)*100,0)</f>
        <v>-4.6629367034256575E-13</v>
      </c>
      <c r="AH68" s="247">
        <f>IFERROR(((+'Sim_Dm_MIP(IxI)'!AH68/'MIP(IxI)_TFEVP'!AH68)-1)*100,0)</f>
        <v>-2.2204460492503131E-13</v>
      </c>
      <c r="AI68" s="247">
        <f>IFERROR(((+'Sim_Dm_MIP(IxI)'!AI68/'MIP(IxI)_TFEVP'!AI68)-1)*100,0)</f>
        <v>2.2204460492503131E-13</v>
      </c>
      <c r="AJ68" s="247">
        <f>IFERROR(((+'Sim_Dm_MIP(IxI)'!AJ68/'MIP(IxI)_TFEVP'!AJ68)-1)*100,0)</f>
        <v>0</v>
      </c>
      <c r="AK68" s="247">
        <f>IFERROR(((+'Sim_Dm_MIP(IxI)'!AK68/'MIP(IxI)_TFEVP'!AK68)-1)*100,0)</f>
        <v>-1.2212453270876722E-13</v>
      </c>
      <c r="AL68" s="247">
        <f>IFERROR(((+'Sim_Dm_MIP(IxI)'!AL68/'MIP(IxI)_TFEVP'!AL68)-1)*100,0)</f>
        <v>-2.2204460492503131E-14</v>
      </c>
      <c r="AM68" s="247">
        <f>IFERROR(((+'Sim_Dm_MIP(IxI)'!AM68/'MIP(IxI)_TFEVP'!AM68)-1)*100,0)</f>
        <v>1.1102230246251565E-13</v>
      </c>
      <c r="AN68" s="247">
        <f>IFERROR(((+'Sim_Dm_MIP(IxI)'!AN68/'MIP(IxI)_TFEVP'!AN68)-1)*100,0)</f>
        <v>-2.2204460492503131E-14</v>
      </c>
      <c r="AO68" s="247">
        <f>IFERROR(((+'Sim_Dm_MIP(IxI)'!AO68/'MIP(IxI)_TFEVP'!AO68)-1)*100,0)</f>
        <v>-1.2212453270876722E-13</v>
      </c>
      <c r="AP68" s="247">
        <f>IFERROR(((+'Sim_Dm_MIP(IxI)'!AP68/'MIP(IxI)_TFEVP'!AP68)-1)*100,0)</f>
        <v>2.2204460492503131E-14</v>
      </c>
      <c r="AQ68" s="247">
        <f>IFERROR(((+'Sim_Dm_MIP(IxI)'!AQ68/'MIP(IxI)_TFEVP'!AQ68)-1)*100,0)</f>
        <v>8.8817841970012523E-14</v>
      </c>
      <c r="AR68" s="247">
        <f>IFERROR(((+'Sim_Dm_MIP(IxI)'!AR68/'MIP(IxI)_TFEVP'!AR68)-1)*100,0)</f>
        <v>-1.2212453270876722E-13</v>
      </c>
      <c r="AS68" s="247">
        <f>IFERROR(((+'Sim_Dm_MIP(IxI)'!AS68/'MIP(IxI)_TFEVP'!AS68)-1)*100,0)</f>
        <v>1.9984014443252818E-13</v>
      </c>
      <c r="AT68" s="247">
        <f>IFERROR(((+'Sim_Dm_MIP(IxI)'!AT68/'MIP(IxI)_TFEVP'!AT68)-1)*100,0)</f>
        <v>-3.4416913763379853E-13</v>
      </c>
      <c r="AU68" s="247">
        <f>IFERROR(((+'Sim_Dm_MIP(IxI)'!AU68/'MIP(IxI)_TFEVP'!AU68)-1)*100,0)</f>
        <v>6.6613381477509392E-14</v>
      </c>
      <c r="AV68" s="247">
        <f>IFERROR(((+'Sim_Dm_MIP(IxI)'!AV68/'MIP(IxI)_TFEVP'!AV68)-1)*100,0)</f>
        <v>4.4408920985006262E-14</v>
      </c>
      <c r="AW68" s="247">
        <f>IFERROR(((+'Sim_Dm_MIP(IxI)'!AW68/'MIP(IxI)_TFEVP'!AW68)-1)*100,0)</f>
        <v>4.4408920985006262E-14</v>
      </c>
      <c r="AX68" s="247">
        <f>IFERROR(((+'Sim_Dm_MIP(IxI)'!AX68/'MIP(IxI)_TFEVP'!AX68)-1)*100,0)</f>
        <v>6.2172489379008766E-13</v>
      </c>
      <c r="AY68" s="247">
        <f>IFERROR(((+'Sim_Dm_MIP(IxI)'!AY68/'MIP(IxI)_TFEVP'!AY68)-1)*100,0)</f>
        <v>-6.6613381477509392E-14</v>
      </c>
      <c r="AZ68" s="247">
        <f>IFERROR(((+'Sim_Dm_MIP(IxI)'!AZ68/'MIP(IxI)_TFEVP'!AZ68)-1)*100,0)</f>
        <v>-9.9920072216264089E-14</v>
      </c>
      <c r="BA68" s="247">
        <f>IFERROR(((+'Sim_Dm_MIP(IxI)'!BA68/'MIP(IxI)_TFEVP'!BA68)-1)*100,0)</f>
        <v>2.4424906541753444E-13</v>
      </c>
      <c r="BB68" s="247">
        <f>IFERROR(((+'Sim_Dm_MIP(IxI)'!BB68/'MIP(IxI)_TFEVP'!BB68)-1)*100,0)</f>
        <v>1.7763568394002505E-13</v>
      </c>
      <c r="BC68" s="247">
        <f>IFERROR(((+'Sim_Dm_MIP(IxI)'!BC68/'MIP(IxI)_TFEVP'!BC68)-1)*100,0)</f>
        <v>-2.55351295663786E-13</v>
      </c>
      <c r="BD68" s="247">
        <f>IFERROR(((+'Sim_Dm_MIP(IxI)'!BD68/'MIP(IxI)_TFEVP'!BD68)-1)*100,0)</f>
        <v>-7.7715611723760958E-14</v>
      </c>
      <c r="BE68" s="247">
        <f>IFERROR(((+'Sim_Dm_MIP(IxI)'!BE68/'MIP(IxI)_TFEVP'!BE68)-1)*100,0)</f>
        <v>2.4424906541753444E-13</v>
      </c>
      <c r="BF68" s="247">
        <f>IFERROR(((+'Sim_Dm_MIP(IxI)'!BF68/'MIP(IxI)_TFEVP'!BF68)-1)*100,0)</f>
        <v>-6.6613381477509392E-14</v>
      </c>
      <c r="BG68" s="247">
        <f>IFERROR(((+'Sim_Dm_MIP(IxI)'!BG68/'MIP(IxI)_TFEVP'!BG68)-1)*100,0)</f>
        <v>-2.1094237467877974E-13</v>
      </c>
      <c r="BH68" s="247">
        <f>IFERROR(((+'Sim_Dm_MIP(IxI)'!BH68/'MIP(IxI)_TFEVP'!BH68)-1)*100,0)</f>
        <v>-1.5543122344752192E-13</v>
      </c>
      <c r="BI68" s="247">
        <f>IFERROR(((+'Sim_Dm_MIP(IxI)'!BI68/'MIP(IxI)_TFEVP'!BI68)-1)*100,0)</f>
        <v>2.6645352591003757E-13</v>
      </c>
      <c r="BJ68" s="247">
        <f>IFERROR(((+'Sim_Dm_MIP(IxI)'!BJ68/'MIP(IxI)_TFEVP'!BJ68)-1)*100,0)</f>
        <v>-4.8849813083506888E-13</v>
      </c>
      <c r="BK68" s="247">
        <f>IFERROR(((+'Sim_Dm_MIP(IxI)'!BK68/'MIP(IxI)_TFEVP'!BK68)-1)*100,0)</f>
        <v>3.1086244689504383E-13</v>
      </c>
      <c r="BL68" s="247">
        <f>IFERROR(((+'Sim_Dm_MIP(IxI)'!BL68/'MIP(IxI)_TFEVP'!BL68)-1)*100,0)</f>
        <v>0</v>
      </c>
      <c r="BM68" s="247">
        <f>IFERROR(((+'Sim_Dm_MIP(IxI)'!BM68/'MIP(IxI)_TFEVP'!BM68)-1)*100,0)</f>
        <v>-1.2212453270876722E-13</v>
      </c>
      <c r="BN68" s="247">
        <f>IFERROR(((+'Sim_Dm_MIP(IxI)'!BN68/'MIP(IxI)_TFEVP'!BN68)-1)*100,0)</f>
        <v>-2.1094237467877974E-13</v>
      </c>
      <c r="BO68" s="247">
        <f>IFERROR(((+'Sim_Dm_MIP(IxI)'!BO68/'MIP(IxI)_TFEVP'!BO68)-1)*100,0)</f>
        <v>-3.5527136788005009E-13</v>
      </c>
      <c r="BP68" s="247">
        <f>IFERROR(((+'Sim_Dm_MIP(IxI)'!BP68/'MIP(IxI)_TFEVP'!BP68)-1)*100,0)</f>
        <v>1.1102230246251565E-13</v>
      </c>
      <c r="BQ68" s="247">
        <f>IFERROR(((+'Sim_Dm_MIP(IxI)'!BQ68/'MIP(IxI)_TFEVP'!BQ68)-1)*100,0)</f>
        <v>6.6613381477509392E-14</v>
      </c>
      <c r="BR68" s="247">
        <f>IFERROR(((+'Sim_Dm_MIP(IxI)'!BR68/'MIP(IxI)_TFEVP'!BR68)-1)*100,0)</f>
        <v>-2.2204460492503131E-14</v>
      </c>
      <c r="BS68" s="247">
        <f>IFERROR(((+'Sim_Dm_MIP(IxI)'!BS68/'MIP(IxI)_TFEVP'!BS68)-1)*100,0)</f>
        <v>4.6629367034256575E-13</v>
      </c>
      <c r="BT68" s="247">
        <f>IFERROR(((+'Sim_Dm_MIP(IxI)'!BT68/'MIP(IxI)_TFEVP'!BT68)-1)*100,0)</f>
        <v>-2.2204460492503131E-14</v>
      </c>
      <c r="BU68" s="247">
        <f>IFERROR(((+'Sim_Dm_MIP(IxI)'!BU68/'MIP(IxI)_TFEVP'!BU68)-1)*100,0)</f>
        <v>4.8849813083506888E-13</v>
      </c>
      <c r="BV68" s="247">
        <f>IFERROR(((+'Sim_Dm_MIP(IxI)'!BV68/'MIP(IxI)_TFEVP'!BV68)-1)*100,0)</f>
        <v>-2.886579864025407E-13</v>
      </c>
      <c r="BW68" s="247">
        <f>IFERROR(((+'Sim_Dm_MIP(IxI)'!BW68/'MIP(IxI)_TFEVP'!BW68)-1)*100,0)</f>
        <v>4.4408920985006262E-14</v>
      </c>
      <c r="BX68" s="247">
        <f>IFERROR(((+'Sim_Dm_MIP(IxI)'!BX68/'MIP(IxI)_TFEVP'!BX68)-1)*100,0)</f>
        <v>-2.2204460492503131E-14</v>
      </c>
      <c r="BY68" s="247">
        <f>IFERROR(((+'Sim_Dm_MIP(IxI)'!BY68/'MIP(IxI)_TFEVP'!BY68)-1)*100,0)</f>
        <v>-2.886579864025407E-13</v>
      </c>
      <c r="BZ68" s="247">
        <f>IFERROR(((+'Sim_Dm_MIP(IxI)'!BZ68/'MIP(IxI)_TFEVP'!BZ68)-1)*100,0)</f>
        <v>-1.4432899320127035E-13</v>
      </c>
      <c r="CA68" s="265">
        <f>IFERROR(((+'Sim_Dm_MIP(IxI)'!CA68/'MIP(IxI)_TFEVP'!CA68)-1)*100,0)</f>
        <v>0</v>
      </c>
      <c r="CB68" s="256">
        <f>IFERROR(((+'Sim_Dm_MIP(IxI)'!CB68/'MIP(IxI)_TFEVP'!CB68)-1)*100,0)</f>
        <v>-4.4408920985006262E-14</v>
      </c>
      <c r="CC68" s="246">
        <f>IFERROR(((+'Sim_Dm_MIP(IxI)'!CC68/'MIP(IxI)_TFEVP'!CC68)-1)*100,0)</f>
        <v>0</v>
      </c>
      <c r="CD68" s="247">
        <f>IFERROR(((+'Sim_Dm_MIP(IxI)'!CD68/'MIP(IxI)_TFEVP'!CD68)-1)*100,0)</f>
        <v>0</v>
      </c>
      <c r="CE68" s="247">
        <f>IFERROR(((+'Sim_Dm_MIP(IxI)'!CE68/'MIP(IxI)_TFEVP'!CE68)-1)*100,0)</f>
        <v>0</v>
      </c>
      <c r="CF68" s="247">
        <f>IFERROR(((+'Sim_Dm_MIP(IxI)'!CF68/'MIP(IxI)_TFEVP'!CF68)-1)*100,0)</f>
        <v>0</v>
      </c>
      <c r="CG68" s="247">
        <f>IFERROR(((+'Sim_Dm_MIP(IxI)'!CG68/'MIP(IxI)_TFEVP'!CG68)-1)*100,0)</f>
        <v>0</v>
      </c>
      <c r="CH68" s="248">
        <f>IFERROR(((+'Sim_Dm_MIP(IxI)'!CH68/'MIP(IxI)_TFEVP'!CH68)-1)*100,0)</f>
        <v>0</v>
      </c>
      <c r="CI68" s="279">
        <f>IFERROR(((+'Sim_Dm_MIP(IxI)'!CI68/'MIP(IxI)_TFEVP'!CI68)-1)*100,0)</f>
        <v>-1.1102230246251565E-14</v>
      </c>
    </row>
    <row r="69" spans="1:87" ht="19.5" x14ac:dyDescent="0.25">
      <c r="A69" s="30"/>
      <c r="B69" s="42" t="s">
        <v>60</v>
      </c>
      <c r="C69" s="43" t="s">
        <v>171</v>
      </c>
      <c r="D69" s="246">
        <f>IFERROR(((+'Sim_Dm_MIP(IxI)'!D69/'MIP(IxI)_TFEVP'!D69)-1)*100,0)</f>
        <v>6.6613381477509392E-14</v>
      </c>
      <c r="E69" s="247">
        <f>IFERROR(((+'Sim_Dm_MIP(IxI)'!E69/'MIP(IxI)_TFEVP'!E69)-1)*100,0)</f>
        <v>4.4408920985006262E-14</v>
      </c>
      <c r="F69" s="247">
        <f>IFERROR(((+'Sim_Dm_MIP(IxI)'!F69/'MIP(IxI)_TFEVP'!F69)-1)*100,0)</f>
        <v>1.5543122344752192E-13</v>
      </c>
      <c r="G69" s="247">
        <f>IFERROR(((+'Sim_Dm_MIP(IxI)'!G69/'MIP(IxI)_TFEVP'!G69)-1)*100,0)</f>
        <v>1.3322676295501878E-13</v>
      </c>
      <c r="H69" s="247">
        <f>IFERROR(((+'Sim_Dm_MIP(IxI)'!H69/'MIP(IxI)_TFEVP'!H69)-1)*100,0)</f>
        <v>2.6645352591003757E-13</v>
      </c>
      <c r="I69" s="247">
        <f>IFERROR(((+'Sim_Dm_MIP(IxI)'!I69/'MIP(IxI)_TFEVP'!I69)-1)*100,0)</f>
        <v>-3.9968028886505635E-13</v>
      </c>
      <c r="J69" s="247">
        <f>IFERROR(((+'Sim_Dm_MIP(IxI)'!J69/'MIP(IxI)_TFEVP'!J69)-1)*100,0)</f>
        <v>3.1086244689504383E-13</v>
      </c>
      <c r="K69" s="247">
        <f>IFERROR(((+'Sim_Dm_MIP(IxI)'!K69/'MIP(IxI)_TFEVP'!K69)-1)*100,0)</f>
        <v>-3.3306690738754696E-14</v>
      </c>
      <c r="L69" s="247">
        <f>IFERROR(((+'Sim_Dm_MIP(IxI)'!L69/'MIP(IxI)_TFEVP'!L69)-1)*100,0)</f>
        <v>8.8817841970012523E-14</v>
      </c>
      <c r="M69" s="247">
        <f>IFERROR(((+'Sim_Dm_MIP(IxI)'!M69/'MIP(IxI)_TFEVP'!M69)-1)*100,0)</f>
        <v>1.3322676295501878E-13</v>
      </c>
      <c r="N69" s="247">
        <f>IFERROR(((+'Sim_Dm_MIP(IxI)'!N69/'MIP(IxI)_TFEVP'!N69)-1)*100,0)</f>
        <v>-7.7715611723760958E-14</v>
      </c>
      <c r="O69" s="247">
        <f>IFERROR(((+'Sim_Dm_MIP(IxI)'!O69/'MIP(IxI)_TFEVP'!O69)-1)*100,0)</f>
        <v>0</v>
      </c>
      <c r="P69" s="247">
        <f>IFERROR(((+'Sim_Dm_MIP(IxI)'!P69/'MIP(IxI)_TFEVP'!P69)-1)*100,0)</f>
        <v>3.1086244689504383E-13</v>
      </c>
      <c r="Q69" s="247">
        <f>IFERROR(((+'Sim_Dm_MIP(IxI)'!Q69/'MIP(IxI)_TFEVP'!Q69)-1)*100,0)</f>
        <v>7.3274719625260332E-13</v>
      </c>
      <c r="R69" s="247">
        <f>IFERROR(((+'Sim_Dm_MIP(IxI)'!R69/'MIP(IxI)_TFEVP'!R69)-1)*100,0)</f>
        <v>-2.3314683517128287E-13</v>
      </c>
      <c r="S69" s="247">
        <f>IFERROR(((+'Sim_Dm_MIP(IxI)'!S69/'MIP(IxI)_TFEVP'!S69)-1)*100,0)</f>
        <v>-1.5543122344752192E-13</v>
      </c>
      <c r="T69" s="247">
        <f>IFERROR(((+'Sim_Dm_MIP(IxI)'!T69/'MIP(IxI)_TFEVP'!T69)-1)*100,0)</f>
        <v>-1.6653345369377348E-13</v>
      </c>
      <c r="U69" s="247">
        <f>IFERROR(((+'Sim_Dm_MIP(IxI)'!U69/'MIP(IxI)_TFEVP'!U69)-1)*100,0)</f>
        <v>1.7763568394002505E-13</v>
      </c>
      <c r="V69" s="247">
        <f>IFERROR(((+'Sim_Dm_MIP(IxI)'!V69/'MIP(IxI)_TFEVP'!V69)-1)*100,0)</f>
        <v>-3.9968028886505635E-13</v>
      </c>
      <c r="W69" s="247">
        <f>IFERROR(((+'Sim_Dm_MIP(IxI)'!W69/'MIP(IxI)_TFEVP'!W69)-1)*100,0)</f>
        <v>7.1054273576010019E-13</v>
      </c>
      <c r="X69" s="247">
        <f>IFERROR(((+'Sim_Dm_MIP(IxI)'!X69/'MIP(IxI)_TFEVP'!X69)-1)*100,0)</f>
        <v>-2.2204460492503131E-13</v>
      </c>
      <c r="Y69" s="247">
        <f>IFERROR(((+'Sim_Dm_MIP(IxI)'!Y69/'MIP(IxI)_TFEVP'!Y69)-1)*100,0)</f>
        <v>-2.2204460492503131E-14</v>
      </c>
      <c r="Z69" s="247">
        <f>IFERROR(((+'Sim_Dm_MIP(IxI)'!Z69/'MIP(IxI)_TFEVP'!Z69)-1)*100,0)</f>
        <v>2.886579864025407E-13</v>
      </c>
      <c r="AA69" s="247">
        <f>IFERROR(((+'Sim_Dm_MIP(IxI)'!AA69/'MIP(IxI)_TFEVP'!AA69)-1)*100,0)</f>
        <v>1.3322676295501878E-13</v>
      </c>
      <c r="AB69" s="247">
        <f>IFERROR(((+'Sim_Dm_MIP(IxI)'!AB69/'MIP(IxI)_TFEVP'!AB69)-1)*100,0)</f>
        <v>-7.7715611723760958E-14</v>
      </c>
      <c r="AC69" s="247">
        <f>IFERROR(((+'Sim_Dm_MIP(IxI)'!AC69/'MIP(IxI)_TFEVP'!AC69)-1)*100,0)</f>
        <v>3.5527136788005009E-13</v>
      </c>
      <c r="AD69" s="247">
        <f>IFERROR(((+'Sim_Dm_MIP(IxI)'!AD69/'MIP(IxI)_TFEVP'!AD69)-1)*100,0)</f>
        <v>2.886579864025407E-13</v>
      </c>
      <c r="AE69" s="247">
        <f>IFERROR(((+'Sim_Dm_MIP(IxI)'!AE69/'MIP(IxI)_TFEVP'!AE69)-1)*100,0)</f>
        <v>4.4408920985006262E-14</v>
      </c>
      <c r="AF69" s="247">
        <f>IFERROR(((+'Sim_Dm_MIP(IxI)'!AF69/'MIP(IxI)_TFEVP'!AF69)-1)*100,0)</f>
        <v>1.5543122344752192E-13</v>
      </c>
      <c r="AG69" s="247">
        <f>IFERROR(((+'Sim_Dm_MIP(IxI)'!AG69/'MIP(IxI)_TFEVP'!AG69)-1)*100,0)</f>
        <v>-5.5511151231257827E-13</v>
      </c>
      <c r="AH69" s="247">
        <f>IFERROR(((+'Sim_Dm_MIP(IxI)'!AH69/'MIP(IxI)_TFEVP'!AH69)-1)*100,0)</f>
        <v>6.6613381477509392E-14</v>
      </c>
      <c r="AI69" s="247">
        <f>IFERROR(((+'Sim_Dm_MIP(IxI)'!AI69/'MIP(IxI)_TFEVP'!AI69)-1)*100,0)</f>
        <v>2.4424906541753444E-13</v>
      </c>
      <c r="AJ69" s="247">
        <f>IFERROR(((+'Sim_Dm_MIP(IxI)'!AJ69/'MIP(IxI)_TFEVP'!AJ69)-1)*100,0)</f>
        <v>0</v>
      </c>
      <c r="AK69" s="247">
        <f>IFERROR(((+'Sim_Dm_MIP(IxI)'!AK69/'MIP(IxI)_TFEVP'!AK69)-1)*100,0)</f>
        <v>-4.4408920985006262E-14</v>
      </c>
      <c r="AL69" s="247">
        <f>IFERROR(((+'Sim_Dm_MIP(IxI)'!AL69/'MIP(IxI)_TFEVP'!AL69)-1)*100,0)</f>
        <v>-3.219646771412954E-13</v>
      </c>
      <c r="AM69" s="247">
        <f>IFERROR(((+'Sim_Dm_MIP(IxI)'!AM69/'MIP(IxI)_TFEVP'!AM69)-1)*100,0)</f>
        <v>2.2204460492503131E-13</v>
      </c>
      <c r="AN69" s="247">
        <f>IFERROR(((+'Sim_Dm_MIP(IxI)'!AN69/'MIP(IxI)_TFEVP'!AN69)-1)*100,0)</f>
        <v>1.1102230246251565E-13</v>
      </c>
      <c r="AO69" s="247">
        <f>IFERROR(((+'Sim_Dm_MIP(IxI)'!AO69/'MIP(IxI)_TFEVP'!AO69)-1)*100,0)</f>
        <v>2.2204460492503131E-13</v>
      </c>
      <c r="AP69" s="247">
        <f>IFERROR(((+'Sim_Dm_MIP(IxI)'!AP69/'MIP(IxI)_TFEVP'!AP69)-1)*100,0)</f>
        <v>3.1086244689504383E-13</v>
      </c>
      <c r="AQ69" s="247">
        <f>IFERROR(((+'Sim_Dm_MIP(IxI)'!AQ69/'MIP(IxI)_TFEVP'!AQ69)-1)*100,0)</f>
        <v>0</v>
      </c>
      <c r="AR69" s="247">
        <f>IFERROR(((+'Sim_Dm_MIP(IxI)'!AR69/'MIP(IxI)_TFEVP'!AR69)-1)*100,0)</f>
        <v>-2.3314683517128287E-13</v>
      </c>
      <c r="AS69" s="247">
        <f>IFERROR(((+'Sim_Dm_MIP(IxI)'!AS69/'MIP(IxI)_TFEVP'!AS69)-1)*100,0)</f>
        <v>4.6629367034256575E-13</v>
      </c>
      <c r="AT69" s="247">
        <f>IFERROR(((+'Sim_Dm_MIP(IxI)'!AT69/'MIP(IxI)_TFEVP'!AT69)-1)*100,0)</f>
        <v>6.6613381477509392E-14</v>
      </c>
      <c r="AU69" s="247">
        <f>IFERROR(((+'Sim_Dm_MIP(IxI)'!AU69/'MIP(IxI)_TFEVP'!AU69)-1)*100,0)</f>
        <v>3.1086244689504383E-13</v>
      </c>
      <c r="AV69" s="247">
        <f>IFERROR(((+'Sim_Dm_MIP(IxI)'!AV69/'MIP(IxI)_TFEVP'!AV69)-1)*100,0)</f>
        <v>-1.6653345369377348E-13</v>
      </c>
      <c r="AW69" s="247">
        <f>IFERROR(((+'Sim_Dm_MIP(IxI)'!AW69/'MIP(IxI)_TFEVP'!AW69)-1)*100,0)</f>
        <v>1.1102230246251565E-13</v>
      </c>
      <c r="AX69" s="247">
        <f>IFERROR(((+'Sim_Dm_MIP(IxI)'!AX69/'MIP(IxI)_TFEVP'!AX69)-1)*100,0)</f>
        <v>-5.5511151231257827E-14</v>
      </c>
      <c r="AY69" s="247">
        <f>IFERROR(((+'Sim_Dm_MIP(IxI)'!AY69/'MIP(IxI)_TFEVP'!AY69)-1)*100,0)</f>
        <v>8.8817841970012523E-14</v>
      </c>
      <c r="AZ69" s="247">
        <f>IFERROR(((+'Sim_Dm_MIP(IxI)'!AZ69/'MIP(IxI)_TFEVP'!AZ69)-1)*100,0)</f>
        <v>-2.2204460492503131E-14</v>
      </c>
      <c r="BA69" s="247">
        <f>IFERROR(((+'Sim_Dm_MIP(IxI)'!BA69/'MIP(IxI)_TFEVP'!BA69)-1)*100,0)</f>
        <v>4.2188474935755949E-13</v>
      </c>
      <c r="BB69" s="247">
        <f>IFERROR(((+'Sim_Dm_MIP(IxI)'!BB69/'MIP(IxI)_TFEVP'!BB69)-1)*100,0)</f>
        <v>-1.6653345369377348E-13</v>
      </c>
      <c r="BC69" s="247">
        <f>IFERROR(((+'Sim_Dm_MIP(IxI)'!BC69/'MIP(IxI)_TFEVP'!BC69)-1)*100,0)</f>
        <v>-3.8857805861880479E-13</v>
      </c>
      <c r="BD69" s="247">
        <f>IFERROR(((+'Sim_Dm_MIP(IxI)'!BD69/'MIP(IxI)_TFEVP'!BD69)-1)*100,0)</f>
        <v>8.8817841970012523E-14</v>
      </c>
      <c r="BE69" s="247">
        <f>IFERROR(((+'Sim_Dm_MIP(IxI)'!BE69/'MIP(IxI)_TFEVP'!BE69)-1)*100,0)</f>
        <v>2.2204460492503131E-14</v>
      </c>
      <c r="BF69" s="247">
        <f>IFERROR(((+'Sim_Dm_MIP(IxI)'!BF69/'MIP(IxI)_TFEVP'!BF69)-1)*100,0)</f>
        <v>-1.3322676295501878E-13</v>
      </c>
      <c r="BG69" s="247">
        <f>IFERROR(((+'Sim_Dm_MIP(IxI)'!BG69/'MIP(IxI)_TFEVP'!BG69)-1)*100,0)</f>
        <v>-1.2212453270876722E-13</v>
      </c>
      <c r="BH69" s="247">
        <f>IFERROR(((+'Sim_Dm_MIP(IxI)'!BH69/'MIP(IxI)_TFEVP'!BH69)-1)*100,0)</f>
        <v>1.9984014443252818E-13</v>
      </c>
      <c r="BI69" s="247">
        <f>IFERROR(((+'Sim_Dm_MIP(IxI)'!BI69/'MIP(IxI)_TFEVP'!BI69)-1)*100,0)</f>
        <v>1.5543122344752192E-13</v>
      </c>
      <c r="BJ69" s="247">
        <f>IFERROR(((+'Sim_Dm_MIP(IxI)'!BJ69/'MIP(IxI)_TFEVP'!BJ69)-1)*100,0)</f>
        <v>-3.8857805861880479E-13</v>
      </c>
      <c r="BK69" s="247">
        <f>IFERROR(((+'Sim_Dm_MIP(IxI)'!BK69/'MIP(IxI)_TFEVP'!BK69)-1)*100,0)</f>
        <v>2.6645352591003757E-13</v>
      </c>
      <c r="BL69" s="247">
        <f>IFERROR(((+'Sim_Dm_MIP(IxI)'!BL69/'MIP(IxI)_TFEVP'!BL69)-1)*100,0)</f>
        <v>1.9984014443252818E-13</v>
      </c>
      <c r="BM69" s="247">
        <f>IFERROR(((+'Sim_Dm_MIP(IxI)'!BM69/'MIP(IxI)_TFEVP'!BM69)-1)*100,0)</f>
        <v>4.4408920985006262E-14</v>
      </c>
      <c r="BN69" s="247">
        <f>IFERROR(((+'Sim_Dm_MIP(IxI)'!BN69/'MIP(IxI)_TFEVP'!BN69)-1)*100,0)</f>
        <v>-3.7747582837255322E-13</v>
      </c>
      <c r="BO69" s="247">
        <f>IFERROR(((+'Sim_Dm_MIP(IxI)'!BO69/'MIP(IxI)_TFEVP'!BO69)-1)*100,0)</f>
        <v>0</v>
      </c>
      <c r="BP69" s="247">
        <f>IFERROR(((+'Sim_Dm_MIP(IxI)'!BP69/'MIP(IxI)_TFEVP'!BP69)-1)*100,0)</f>
        <v>-3.3306690738754696E-14</v>
      </c>
      <c r="BQ69" s="247">
        <f>IFERROR(((+'Sim_Dm_MIP(IxI)'!BQ69/'MIP(IxI)_TFEVP'!BQ69)-1)*100,0)</f>
        <v>1.9984014443252818E-13</v>
      </c>
      <c r="BR69" s="247">
        <f>IFERROR(((+'Sim_Dm_MIP(IxI)'!BR69/'MIP(IxI)_TFEVP'!BR69)-1)*100,0)</f>
        <v>8.8817841970012523E-14</v>
      </c>
      <c r="BS69" s="247">
        <f>IFERROR(((+'Sim_Dm_MIP(IxI)'!BS69/'MIP(IxI)_TFEVP'!BS69)-1)*100,0)</f>
        <v>6.8833827526759706E-13</v>
      </c>
      <c r="BT69" s="247">
        <f>IFERROR(((+'Sim_Dm_MIP(IxI)'!BT69/'MIP(IxI)_TFEVP'!BT69)-1)*100,0)</f>
        <v>3.9968028886505635E-13</v>
      </c>
      <c r="BU69" s="247">
        <f>IFERROR(((+'Sim_Dm_MIP(IxI)'!BU69/'MIP(IxI)_TFEVP'!BU69)-1)*100,0)</f>
        <v>4.6629367034256575E-13</v>
      </c>
      <c r="BV69" s="247">
        <f>IFERROR(((+'Sim_Dm_MIP(IxI)'!BV69/'MIP(IxI)_TFEVP'!BV69)-1)*100,0)</f>
        <v>0</v>
      </c>
      <c r="BW69" s="247">
        <f>IFERROR(((+'Sim_Dm_MIP(IxI)'!BW69/'MIP(IxI)_TFEVP'!BW69)-1)*100,0)</f>
        <v>1.3322676295501878E-13</v>
      </c>
      <c r="BX69" s="247">
        <f>IFERROR(((+'Sim_Dm_MIP(IxI)'!BX69/'MIP(IxI)_TFEVP'!BX69)-1)*100,0)</f>
        <v>4.4408920985006262E-14</v>
      </c>
      <c r="BY69" s="247">
        <f>IFERROR(((+'Sim_Dm_MIP(IxI)'!BY69/'MIP(IxI)_TFEVP'!BY69)-1)*100,0)</f>
        <v>-2.2204460492503131E-14</v>
      </c>
      <c r="BZ69" s="247">
        <f>IFERROR(((+'Sim_Dm_MIP(IxI)'!BZ69/'MIP(IxI)_TFEVP'!BZ69)-1)*100,0)</f>
        <v>-3.3306690738754696E-14</v>
      </c>
      <c r="CA69" s="265">
        <f>IFERROR(((+'Sim_Dm_MIP(IxI)'!CA69/'MIP(IxI)_TFEVP'!CA69)-1)*100,0)</f>
        <v>0</v>
      </c>
      <c r="CB69" s="256">
        <f>IFERROR(((+'Sim_Dm_MIP(IxI)'!CB69/'MIP(IxI)_TFEVP'!CB69)-1)*100,0)</f>
        <v>1.1102230246251565E-13</v>
      </c>
      <c r="CC69" s="246">
        <f>IFERROR(((+'Sim_Dm_MIP(IxI)'!CC69/'MIP(IxI)_TFEVP'!CC69)-1)*100,0)</f>
        <v>0</v>
      </c>
      <c r="CD69" s="247">
        <f>IFERROR(((+'Sim_Dm_MIP(IxI)'!CD69/'MIP(IxI)_TFEVP'!CD69)-1)*100,0)</f>
        <v>0</v>
      </c>
      <c r="CE69" s="247">
        <f>IFERROR(((+'Sim_Dm_MIP(IxI)'!CE69/'MIP(IxI)_TFEVP'!CE69)-1)*100,0)</f>
        <v>0</v>
      </c>
      <c r="CF69" s="247">
        <f>IFERROR(((+'Sim_Dm_MIP(IxI)'!CF69/'MIP(IxI)_TFEVP'!CF69)-1)*100,0)</f>
        <v>0</v>
      </c>
      <c r="CG69" s="247">
        <f>IFERROR(((+'Sim_Dm_MIP(IxI)'!CG69/'MIP(IxI)_TFEVP'!CG69)-1)*100,0)</f>
        <v>0</v>
      </c>
      <c r="CH69" s="248">
        <f>IFERROR(((+'Sim_Dm_MIP(IxI)'!CH69/'MIP(IxI)_TFEVP'!CH69)-1)*100,0)</f>
        <v>0</v>
      </c>
      <c r="CI69" s="279">
        <f>IFERROR(((+'Sim_Dm_MIP(IxI)'!CI69/'MIP(IxI)_TFEVP'!CI69)-1)*100,0)</f>
        <v>2.2204460492503131E-14</v>
      </c>
    </row>
    <row r="70" spans="1:87" ht="19.5" x14ac:dyDescent="0.25">
      <c r="A70" s="30"/>
      <c r="B70" s="42" t="s">
        <v>61</v>
      </c>
      <c r="C70" s="43" t="s">
        <v>172</v>
      </c>
      <c r="D70" s="246">
        <f>IFERROR(((+'Sim_Dm_MIP(IxI)'!D70/'MIP(IxI)_TFEVP'!D70)-1)*100,0)</f>
        <v>2.886579864025407E-13</v>
      </c>
      <c r="E70" s="247">
        <f>IFERROR(((+'Sim_Dm_MIP(IxI)'!E70/'MIP(IxI)_TFEVP'!E70)-1)*100,0)</f>
        <v>-1.4432899320127035E-13</v>
      </c>
      <c r="F70" s="247">
        <f>IFERROR(((+'Sim_Dm_MIP(IxI)'!F70/'MIP(IxI)_TFEVP'!F70)-1)*100,0)</f>
        <v>-2.7755575615628914E-13</v>
      </c>
      <c r="G70" s="247">
        <f>IFERROR(((+'Sim_Dm_MIP(IxI)'!G70/'MIP(IxI)_TFEVP'!G70)-1)*100,0)</f>
        <v>-3.219646771412954E-13</v>
      </c>
      <c r="H70" s="247">
        <f>IFERROR(((+'Sim_Dm_MIP(IxI)'!H70/'MIP(IxI)_TFEVP'!H70)-1)*100,0)</f>
        <v>4.4408920985006262E-13</v>
      </c>
      <c r="I70" s="247">
        <f>IFERROR(((+'Sim_Dm_MIP(IxI)'!I70/'MIP(IxI)_TFEVP'!I70)-1)*100,0)</f>
        <v>-4.4408920985006262E-14</v>
      </c>
      <c r="J70" s="247">
        <f>IFERROR(((+'Sim_Dm_MIP(IxI)'!J70/'MIP(IxI)_TFEVP'!J70)-1)*100,0)</f>
        <v>7.5495165674510645E-13</v>
      </c>
      <c r="K70" s="247">
        <f>IFERROR(((+'Sim_Dm_MIP(IxI)'!K70/'MIP(IxI)_TFEVP'!K70)-1)*100,0)</f>
        <v>1.3322676295501878E-13</v>
      </c>
      <c r="L70" s="247">
        <f>IFERROR(((+'Sim_Dm_MIP(IxI)'!L70/'MIP(IxI)_TFEVP'!L70)-1)*100,0)</f>
        <v>-7.7715611723760958E-14</v>
      </c>
      <c r="M70" s="247">
        <f>IFERROR(((+'Sim_Dm_MIP(IxI)'!M70/'MIP(IxI)_TFEVP'!M70)-1)*100,0)</f>
        <v>-1.2212453270876722E-13</v>
      </c>
      <c r="N70" s="247">
        <f>IFERROR(((+'Sim_Dm_MIP(IxI)'!N70/'MIP(IxI)_TFEVP'!N70)-1)*100,0)</f>
        <v>-2.2204460492503131E-13</v>
      </c>
      <c r="O70" s="247">
        <f>IFERROR(((+'Sim_Dm_MIP(IxI)'!O70/'MIP(IxI)_TFEVP'!O70)-1)*100,0)</f>
        <v>-8.8817841970012523E-14</v>
      </c>
      <c r="P70" s="247">
        <f>IFERROR(((+'Sim_Dm_MIP(IxI)'!P70/'MIP(IxI)_TFEVP'!P70)-1)*100,0)</f>
        <v>1.1102230246251565E-13</v>
      </c>
      <c r="Q70" s="247">
        <f>IFERROR(((+'Sim_Dm_MIP(IxI)'!Q70/'MIP(IxI)_TFEVP'!Q70)-1)*100,0)</f>
        <v>3.1086244689504383E-13</v>
      </c>
      <c r="R70" s="247">
        <f>IFERROR(((+'Sim_Dm_MIP(IxI)'!R70/'MIP(IxI)_TFEVP'!R70)-1)*100,0)</f>
        <v>1.7763568394002505E-13</v>
      </c>
      <c r="S70" s="247">
        <f>IFERROR(((+'Sim_Dm_MIP(IxI)'!S70/'MIP(IxI)_TFEVP'!S70)-1)*100,0)</f>
        <v>-1.9984014443252818E-13</v>
      </c>
      <c r="T70" s="247">
        <f>IFERROR(((+'Sim_Dm_MIP(IxI)'!T70/'MIP(IxI)_TFEVP'!T70)-1)*100,0)</f>
        <v>-1.9984014443252818E-13</v>
      </c>
      <c r="U70" s="247">
        <f>IFERROR(((+'Sim_Dm_MIP(IxI)'!U70/'MIP(IxI)_TFEVP'!U70)-1)*100,0)</f>
        <v>2.4424906541753444E-13</v>
      </c>
      <c r="V70" s="247">
        <f>IFERROR(((+'Sim_Dm_MIP(IxI)'!V70/'MIP(IxI)_TFEVP'!V70)-1)*100,0)</f>
        <v>-1.7763568394002505E-13</v>
      </c>
      <c r="W70" s="247">
        <f>IFERROR(((+'Sim_Dm_MIP(IxI)'!W70/'MIP(IxI)_TFEVP'!W70)-1)*100,0)</f>
        <v>5.1070259132757201E-13</v>
      </c>
      <c r="X70" s="247">
        <f>IFERROR(((+'Sim_Dm_MIP(IxI)'!X70/'MIP(IxI)_TFEVP'!X70)-1)*100,0)</f>
        <v>-2.886579864025407E-13</v>
      </c>
      <c r="Y70" s="247">
        <f>IFERROR(((+'Sim_Dm_MIP(IxI)'!Y70/'MIP(IxI)_TFEVP'!Y70)-1)*100,0)</f>
        <v>-2.3314683517128287E-13</v>
      </c>
      <c r="Z70" s="247">
        <f>IFERROR(((+'Sim_Dm_MIP(IxI)'!Z70/'MIP(IxI)_TFEVP'!Z70)-1)*100,0)</f>
        <v>3.5527136788005009E-13</v>
      </c>
      <c r="AA70" s="247">
        <f>IFERROR(((+'Sim_Dm_MIP(IxI)'!AA70/'MIP(IxI)_TFEVP'!AA70)-1)*100,0)</f>
        <v>-7.7715611723760958E-14</v>
      </c>
      <c r="AB70" s="247">
        <f>IFERROR(((+'Sim_Dm_MIP(IxI)'!AB70/'MIP(IxI)_TFEVP'!AB70)-1)*100,0)</f>
        <v>-2.7755575615628914E-13</v>
      </c>
      <c r="AC70" s="247">
        <f>IFERROR(((+'Sim_Dm_MIP(IxI)'!AC70/'MIP(IxI)_TFEVP'!AC70)-1)*100,0)</f>
        <v>1.3322676295501878E-13</v>
      </c>
      <c r="AD70" s="247">
        <f>IFERROR(((+'Sim_Dm_MIP(IxI)'!AD70/'MIP(IxI)_TFEVP'!AD70)-1)*100,0)</f>
        <v>8.8817841970012523E-14</v>
      </c>
      <c r="AE70" s="247">
        <f>IFERROR(((+'Sim_Dm_MIP(IxI)'!AE70/'MIP(IxI)_TFEVP'!AE70)-1)*100,0)</f>
        <v>-1.1102230246251565E-14</v>
      </c>
      <c r="AF70" s="247">
        <f>IFERROR(((+'Sim_Dm_MIP(IxI)'!AF70/'MIP(IxI)_TFEVP'!AF70)-1)*100,0)</f>
        <v>1.9984014443252818E-13</v>
      </c>
      <c r="AG70" s="247">
        <f>IFERROR(((+'Sim_Dm_MIP(IxI)'!AG70/'MIP(IxI)_TFEVP'!AG70)-1)*100,0)</f>
        <v>-5.2180482157382357E-13</v>
      </c>
      <c r="AH70" s="247">
        <f>IFERROR(((+'Sim_Dm_MIP(IxI)'!AH70/'MIP(IxI)_TFEVP'!AH70)-1)*100,0)</f>
        <v>-4.7739590058881731E-13</v>
      </c>
      <c r="AI70" s="247">
        <f>IFERROR(((+'Sim_Dm_MIP(IxI)'!AI70/'MIP(IxI)_TFEVP'!AI70)-1)*100,0)</f>
        <v>5.773159728050814E-13</v>
      </c>
      <c r="AJ70" s="247">
        <f>IFERROR(((+'Sim_Dm_MIP(IxI)'!AJ70/'MIP(IxI)_TFEVP'!AJ70)-1)*100,0)</f>
        <v>0</v>
      </c>
      <c r="AK70" s="247">
        <f>IFERROR(((+'Sim_Dm_MIP(IxI)'!AK70/'MIP(IxI)_TFEVP'!AK70)-1)*100,0)</f>
        <v>-8.8817841970012523E-14</v>
      </c>
      <c r="AL70" s="247">
        <f>IFERROR(((+'Sim_Dm_MIP(IxI)'!AL70/'MIP(IxI)_TFEVP'!AL70)-1)*100,0)</f>
        <v>4.4408920985006262E-14</v>
      </c>
      <c r="AM70" s="247">
        <f>IFERROR(((+'Sim_Dm_MIP(IxI)'!AM70/'MIP(IxI)_TFEVP'!AM70)-1)*100,0)</f>
        <v>-4.3298697960381105E-13</v>
      </c>
      <c r="AN70" s="247">
        <f>IFERROR(((+'Sim_Dm_MIP(IxI)'!AN70/'MIP(IxI)_TFEVP'!AN70)-1)*100,0)</f>
        <v>-1.2212453270876722E-13</v>
      </c>
      <c r="AO70" s="247">
        <f>IFERROR(((+'Sim_Dm_MIP(IxI)'!AO70/'MIP(IxI)_TFEVP'!AO70)-1)*100,0)</f>
        <v>5.5511151231257827E-13</v>
      </c>
      <c r="AP70" s="247">
        <f>IFERROR(((+'Sim_Dm_MIP(IxI)'!AP70/'MIP(IxI)_TFEVP'!AP70)-1)*100,0)</f>
        <v>0</v>
      </c>
      <c r="AQ70" s="247">
        <f>IFERROR(((+'Sim_Dm_MIP(IxI)'!AQ70/'MIP(IxI)_TFEVP'!AQ70)-1)*100,0)</f>
        <v>8.8817841970012523E-14</v>
      </c>
      <c r="AR70" s="247">
        <f>IFERROR(((+'Sim_Dm_MIP(IxI)'!AR70/'MIP(IxI)_TFEVP'!AR70)-1)*100,0)</f>
        <v>-3.5527136788005009E-13</v>
      </c>
      <c r="AS70" s="247">
        <f>IFERROR(((+'Sim_Dm_MIP(IxI)'!AS70/'MIP(IxI)_TFEVP'!AS70)-1)*100,0)</f>
        <v>-3.3306690738754696E-13</v>
      </c>
      <c r="AT70" s="247">
        <f>IFERROR(((+'Sim_Dm_MIP(IxI)'!AT70/'MIP(IxI)_TFEVP'!AT70)-1)*100,0)</f>
        <v>1.7763568394002505E-13</v>
      </c>
      <c r="AU70" s="247">
        <f>IFERROR(((+'Sim_Dm_MIP(IxI)'!AU70/'MIP(IxI)_TFEVP'!AU70)-1)*100,0)</f>
        <v>4.8849813083506888E-13</v>
      </c>
      <c r="AV70" s="247">
        <f>IFERROR(((+'Sim_Dm_MIP(IxI)'!AV70/'MIP(IxI)_TFEVP'!AV70)-1)*100,0)</f>
        <v>0</v>
      </c>
      <c r="AW70" s="247">
        <f>IFERROR(((+'Sim_Dm_MIP(IxI)'!AW70/'MIP(IxI)_TFEVP'!AW70)-1)*100,0)</f>
        <v>2.2204460492503131E-14</v>
      </c>
      <c r="AX70" s="247">
        <f>IFERROR(((+'Sim_Dm_MIP(IxI)'!AX70/'MIP(IxI)_TFEVP'!AX70)-1)*100,0)</f>
        <v>-3.219646771412954E-13</v>
      </c>
      <c r="AY70" s="247">
        <f>IFERROR(((+'Sim_Dm_MIP(IxI)'!AY70/'MIP(IxI)_TFEVP'!AY70)-1)*100,0)</f>
        <v>1.5543122344752192E-13</v>
      </c>
      <c r="AZ70" s="247">
        <f>IFERROR(((+'Sim_Dm_MIP(IxI)'!AZ70/'MIP(IxI)_TFEVP'!AZ70)-1)*100,0)</f>
        <v>-2.2204460492503131E-14</v>
      </c>
      <c r="BA70" s="247">
        <f>IFERROR(((+'Sim_Dm_MIP(IxI)'!BA70/'MIP(IxI)_TFEVP'!BA70)-1)*100,0)</f>
        <v>1.7763568394002505E-13</v>
      </c>
      <c r="BB70" s="247">
        <f>IFERROR(((+'Sim_Dm_MIP(IxI)'!BB70/'MIP(IxI)_TFEVP'!BB70)-1)*100,0)</f>
        <v>-1.7763568394002505E-13</v>
      </c>
      <c r="BC70" s="247">
        <f>IFERROR(((+'Sim_Dm_MIP(IxI)'!BC70/'MIP(IxI)_TFEVP'!BC70)-1)*100,0)</f>
        <v>-4.1078251911130792E-13</v>
      </c>
      <c r="BD70" s="247">
        <f>IFERROR(((+'Sim_Dm_MIP(IxI)'!BD70/'MIP(IxI)_TFEVP'!BD70)-1)*100,0)</f>
        <v>2.2204460492503131E-14</v>
      </c>
      <c r="BE70" s="247">
        <f>IFERROR(((+'Sim_Dm_MIP(IxI)'!BE70/'MIP(IxI)_TFEVP'!BE70)-1)*100,0)</f>
        <v>-3.1086244689504383E-13</v>
      </c>
      <c r="BF70" s="247">
        <f>IFERROR(((+'Sim_Dm_MIP(IxI)'!BF70/'MIP(IxI)_TFEVP'!BF70)-1)*100,0)</f>
        <v>3.5527136788005009E-13</v>
      </c>
      <c r="BG70" s="247">
        <f>IFERROR(((+'Sim_Dm_MIP(IxI)'!BG70/'MIP(IxI)_TFEVP'!BG70)-1)*100,0)</f>
        <v>8.8817841970012523E-14</v>
      </c>
      <c r="BH70" s="247">
        <f>IFERROR(((+'Sim_Dm_MIP(IxI)'!BH70/'MIP(IxI)_TFEVP'!BH70)-1)*100,0)</f>
        <v>0</v>
      </c>
      <c r="BI70" s="247">
        <f>IFERROR(((+'Sim_Dm_MIP(IxI)'!BI70/'MIP(IxI)_TFEVP'!BI70)-1)*100,0)</f>
        <v>-4.4408920985006262E-14</v>
      </c>
      <c r="BJ70" s="247">
        <f>IFERROR(((+'Sim_Dm_MIP(IxI)'!BJ70/'MIP(IxI)_TFEVP'!BJ70)-1)*100,0)</f>
        <v>-2.9976021664879227E-13</v>
      </c>
      <c r="BK70" s="247">
        <f>IFERROR(((+'Sim_Dm_MIP(IxI)'!BK70/'MIP(IxI)_TFEVP'!BK70)-1)*100,0)</f>
        <v>4.4408920985006262E-13</v>
      </c>
      <c r="BL70" s="247">
        <f>IFERROR(((+'Sim_Dm_MIP(IxI)'!BL70/'MIP(IxI)_TFEVP'!BL70)-1)*100,0)</f>
        <v>3.9968028886505635E-13</v>
      </c>
      <c r="BM70" s="247">
        <f>IFERROR(((+'Sim_Dm_MIP(IxI)'!BM70/'MIP(IxI)_TFEVP'!BM70)-1)*100,0)</f>
        <v>6.4392935428259079E-13</v>
      </c>
      <c r="BN70" s="247">
        <f>IFERROR(((+'Sim_Dm_MIP(IxI)'!BN70/'MIP(IxI)_TFEVP'!BN70)-1)*100,0)</f>
        <v>-2.2204460492503131E-14</v>
      </c>
      <c r="BO70" s="247">
        <f>IFERROR(((+'Sim_Dm_MIP(IxI)'!BO70/'MIP(IxI)_TFEVP'!BO70)-1)*100,0)</f>
        <v>4.4408920985006262E-14</v>
      </c>
      <c r="BP70" s="247">
        <f>IFERROR(((+'Sim_Dm_MIP(IxI)'!BP70/'MIP(IxI)_TFEVP'!BP70)-1)*100,0)</f>
        <v>-2.7755575615628914E-13</v>
      </c>
      <c r="BQ70" s="247">
        <f>IFERROR(((+'Sim_Dm_MIP(IxI)'!BQ70/'MIP(IxI)_TFEVP'!BQ70)-1)*100,0)</f>
        <v>-2.1094237467877974E-13</v>
      </c>
      <c r="BR70" s="247">
        <f>IFERROR(((+'Sim_Dm_MIP(IxI)'!BR70/'MIP(IxI)_TFEVP'!BR70)-1)*100,0)</f>
        <v>2.2204460492503131E-13</v>
      </c>
      <c r="BS70" s="247">
        <f>IFERROR(((+'Sim_Dm_MIP(IxI)'!BS70/'MIP(IxI)_TFEVP'!BS70)-1)*100,0)</f>
        <v>5.3290705182007514E-13</v>
      </c>
      <c r="BT70" s="247">
        <f>IFERROR(((+'Sim_Dm_MIP(IxI)'!BT70/'MIP(IxI)_TFEVP'!BT70)-1)*100,0)</f>
        <v>5.3290705182007514E-13</v>
      </c>
      <c r="BU70" s="247">
        <f>IFERROR(((+'Sim_Dm_MIP(IxI)'!BU70/'MIP(IxI)_TFEVP'!BU70)-1)*100,0)</f>
        <v>4.4408920985006262E-13</v>
      </c>
      <c r="BV70" s="247">
        <f>IFERROR(((+'Sim_Dm_MIP(IxI)'!BV70/'MIP(IxI)_TFEVP'!BV70)-1)*100,0)</f>
        <v>8.8817841970012523E-14</v>
      </c>
      <c r="BW70" s="247">
        <f>IFERROR(((+'Sim_Dm_MIP(IxI)'!BW70/'MIP(IxI)_TFEVP'!BW70)-1)*100,0)</f>
        <v>0</v>
      </c>
      <c r="BX70" s="247">
        <f>IFERROR(((+'Sim_Dm_MIP(IxI)'!BX70/'MIP(IxI)_TFEVP'!BX70)-1)*100,0)</f>
        <v>3.7747582837255322E-13</v>
      </c>
      <c r="BY70" s="247">
        <f>IFERROR(((+'Sim_Dm_MIP(IxI)'!BY70/'MIP(IxI)_TFEVP'!BY70)-1)*100,0)</f>
        <v>1.1102230246251565E-13</v>
      </c>
      <c r="BZ70" s="247">
        <f>IFERROR(((+'Sim_Dm_MIP(IxI)'!BZ70/'MIP(IxI)_TFEVP'!BZ70)-1)*100,0)</f>
        <v>8.8817841970012523E-14</v>
      </c>
      <c r="CA70" s="265">
        <f>IFERROR(((+'Sim_Dm_MIP(IxI)'!CA70/'MIP(IxI)_TFEVP'!CA70)-1)*100,0)</f>
        <v>0</v>
      </c>
      <c r="CB70" s="256">
        <f>IFERROR(((+'Sim_Dm_MIP(IxI)'!CB70/'MIP(IxI)_TFEVP'!CB70)-1)*100,0)</f>
        <v>1.1102230246251565E-13</v>
      </c>
      <c r="CC70" s="246">
        <f>IFERROR(((+'Sim_Dm_MIP(IxI)'!CC70/'MIP(IxI)_TFEVP'!CC70)-1)*100,0)</f>
        <v>0</v>
      </c>
      <c r="CD70" s="247">
        <f>IFERROR(((+'Sim_Dm_MIP(IxI)'!CD70/'MIP(IxI)_TFEVP'!CD70)-1)*100,0)</f>
        <v>0</v>
      </c>
      <c r="CE70" s="247">
        <f>IFERROR(((+'Sim_Dm_MIP(IxI)'!CE70/'MIP(IxI)_TFEVP'!CE70)-1)*100,0)</f>
        <v>0</v>
      </c>
      <c r="CF70" s="247">
        <f>IFERROR(((+'Sim_Dm_MIP(IxI)'!CF70/'MIP(IxI)_TFEVP'!CF70)-1)*100,0)</f>
        <v>0</v>
      </c>
      <c r="CG70" s="247">
        <f>IFERROR(((+'Sim_Dm_MIP(IxI)'!CG70/'MIP(IxI)_TFEVP'!CG70)-1)*100,0)</f>
        <v>0</v>
      </c>
      <c r="CH70" s="248">
        <f>IFERROR(((+'Sim_Dm_MIP(IxI)'!CH70/'MIP(IxI)_TFEVP'!CH70)-1)*100,0)</f>
        <v>0</v>
      </c>
      <c r="CI70" s="279">
        <f>IFERROR(((+'Sim_Dm_MIP(IxI)'!CI70/'MIP(IxI)_TFEVP'!CI70)-1)*100,0)</f>
        <v>1.1102230246251565E-13</v>
      </c>
    </row>
    <row r="71" spans="1:87" ht="19.5" x14ac:dyDescent="0.25">
      <c r="A71" s="30"/>
      <c r="B71" s="42" t="s">
        <v>62</v>
      </c>
      <c r="C71" s="43" t="s">
        <v>173</v>
      </c>
      <c r="D71" s="246">
        <f>IFERROR(((+'Sim_Dm_MIP(IxI)'!D71/'MIP(IxI)_TFEVP'!D71)-1)*100,0)</f>
        <v>0</v>
      </c>
      <c r="E71" s="247">
        <f>IFERROR(((+'Sim_Dm_MIP(IxI)'!E71/'MIP(IxI)_TFEVP'!E71)-1)*100,0)</f>
        <v>6.6613381477509392E-14</v>
      </c>
      <c r="F71" s="247">
        <f>IFERROR(((+'Sim_Dm_MIP(IxI)'!F71/'MIP(IxI)_TFEVP'!F71)-1)*100,0)</f>
        <v>-5.3290705182007514E-13</v>
      </c>
      <c r="G71" s="247">
        <f>IFERROR(((+'Sim_Dm_MIP(IxI)'!G71/'MIP(IxI)_TFEVP'!G71)-1)*100,0)</f>
        <v>-2.7755575615628914E-13</v>
      </c>
      <c r="H71" s="247">
        <f>IFERROR(((+'Sim_Dm_MIP(IxI)'!H71/'MIP(IxI)_TFEVP'!H71)-1)*100,0)</f>
        <v>-2.2204460492503131E-14</v>
      </c>
      <c r="I71" s="247">
        <f>IFERROR(((+'Sim_Dm_MIP(IxI)'!I71/'MIP(IxI)_TFEVP'!I71)-1)*100,0)</f>
        <v>-5.1070259132757201E-13</v>
      </c>
      <c r="J71" s="247">
        <f>IFERROR(((+'Sim_Dm_MIP(IxI)'!J71/'MIP(IxI)_TFEVP'!J71)-1)*100,0)</f>
        <v>8.659739592076221E-13</v>
      </c>
      <c r="K71" s="247">
        <f>IFERROR(((+'Sim_Dm_MIP(IxI)'!K71/'MIP(IxI)_TFEVP'!K71)-1)*100,0)</f>
        <v>-1.4432899320127035E-13</v>
      </c>
      <c r="L71" s="247">
        <f>IFERROR(((+'Sim_Dm_MIP(IxI)'!L71/'MIP(IxI)_TFEVP'!L71)-1)*100,0)</f>
        <v>2.2204460492503131E-14</v>
      </c>
      <c r="M71" s="247">
        <f>IFERROR(((+'Sim_Dm_MIP(IxI)'!M71/'MIP(IxI)_TFEVP'!M71)-1)*100,0)</f>
        <v>-1.5543122344752192E-13</v>
      </c>
      <c r="N71" s="247">
        <f>IFERROR(((+'Sim_Dm_MIP(IxI)'!N71/'MIP(IxI)_TFEVP'!N71)-1)*100,0)</f>
        <v>3.9968028886505635E-13</v>
      </c>
      <c r="O71" s="247">
        <f>IFERROR(((+'Sim_Dm_MIP(IxI)'!O71/'MIP(IxI)_TFEVP'!O71)-1)*100,0)</f>
        <v>2.2204460492503131E-13</v>
      </c>
      <c r="P71" s="247">
        <f>IFERROR(((+'Sim_Dm_MIP(IxI)'!P71/'MIP(IxI)_TFEVP'!P71)-1)*100,0)</f>
        <v>1.9984014443252818E-13</v>
      </c>
      <c r="Q71" s="247">
        <f>IFERROR(((+'Sim_Dm_MIP(IxI)'!Q71/'MIP(IxI)_TFEVP'!Q71)-1)*100,0)</f>
        <v>1.5543122344752192E-13</v>
      </c>
      <c r="R71" s="247">
        <f>IFERROR(((+'Sim_Dm_MIP(IxI)'!R71/'MIP(IxI)_TFEVP'!R71)-1)*100,0)</f>
        <v>6.6613381477509392E-14</v>
      </c>
      <c r="S71" s="247">
        <f>IFERROR(((+'Sim_Dm_MIP(IxI)'!S71/'MIP(IxI)_TFEVP'!S71)-1)*100,0)</f>
        <v>2.4424906541753444E-13</v>
      </c>
      <c r="T71" s="247">
        <f>IFERROR(((+'Sim_Dm_MIP(IxI)'!T71/'MIP(IxI)_TFEVP'!T71)-1)*100,0)</f>
        <v>1.1102230246251565E-13</v>
      </c>
      <c r="U71" s="247">
        <f>IFERROR(((+'Sim_Dm_MIP(IxI)'!U71/'MIP(IxI)_TFEVP'!U71)-1)*100,0)</f>
        <v>3.1086244689504383E-13</v>
      </c>
      <c r="V71" s="247">
        <f>IFERROR(((+'Sim_Dm_MIP(IxI)'!V71/'MIP(IxI)_TFEVP'!V71)-1)*100,0)</f>
        <v>-5.9952043329758453E-13</v>
      </c>
      <c r="W71" s="247">
        <f>IFERROR(((+'Sim_Dm_MIP(IxI)'!W71/'MIP(IxI)_TFEVP'!W71)-1)*100,0)</f>
        <v>8.4376949871511897E-13</v>
      </c>
      <c r="X71" s="247">
        <f>IFERROR(((+'Sim_Dm_MIP(IxI)'!X71/'MIP(IxI)_TFEVP'!X71)-1)*100,0)</f>
        <v>-1.1102230246251565E-13</v>
      </c>
      <c r="Y71" s="247">
        <f>IFERROR(((+'Sim_Dm_MIP(IxI)'!Y71/'MIP(IxI)_TFEVP'!Y71)-1)*100,0)</f>
        <v>-5.440092820663267E-13</v>
      </c>
      <c r="Z71" s="247">
        <f>IFERROR(((+'Sim_Dm_MIP(IxI)'!Z71/'MIP(IxI)_TFEVP'!Z71)-1)*100,0)</f>
        <v>2.6645352591003757E-13</v>
      </c>
      <c r="AA71" s="247">
        <f>IFERROR(((+'Sim_Dm_MIP(IxI)'!AA71/'MIP(IxI)_TFEVP'!AA71)-1)*100,0)</f>
        <v>3.7747582837255322E-13</v>
      </c>
      <c r="AB71" s="247">
        <f>IFERROR(((+'Sim_Dm_MIP(IxI)'!AB71/'MIP(IxI)_TFEVP'!AB71)-1)*100,0)</f>
        <v>-2.4424906541753444E-13</v>
      </c>
      <c r="AC71" s="247">
        <f>IFERROR(((+'Sim_Dm_MIP(IxI)'!AC71/'MIP(IxI)_TFEVP'!AC71)-1)*100,0)</f>
        <v>2.6645352591003757E-13</v>
      </c>
      <c r="AD71" s="247">
        <f>IFERROR(((+'Sim_Dm_MIP(IxI)'!AD71/'MIP(IxI)_TFEVP'!AD71)-1)*100,0)</f>
        <v>-3.3306690738754696E-14</v>
      </c>
      <c r="AE71" s="247">
        <f>IFERROR(((+'Sim_Dm_MIP(IxI)'!AE71/'MIP(IxI)_TFEVP'!AE71)-1)*100,0)</f>
        <v>4.4408920985006262E-14</v>
      </c>
      <c r="AF71" s="247">
        <f>IFERROR(((+'Sim_Dm_MIP(IxI)'!AF71/'MIP(IxI)_TFEVP'!AF71)-1)*100,0)</f>
        <v>1.9984014443252818E-13</v>
      </c>
      <c r="AG71" s="247">
        <f>IFERROR(((+'Sim_Dm_MIP(IxI)'!AG71/'MIP(IxI)_TFEVP'!AG71)-1)*100,0)</f>
        <v>-6.6613381477509392E-13</v>
      </c>
      <c r="AH71" s="247">
        <f>IFERROR(((+'Sim_Dm_MIP(IxI)'!AH71/'MIP(IxI)_TFEVP'!AH71)-1)*100,0)</f>
        <v>-1.8873791418627661E-13</v>
      </c>
      <c r="AI71" s="247">
        <f>IFERROR(((+'Sim_Dm_MIP(IxI)'!AI71/'MIP(IxI)_TFEVP'!AI71)-1)*100,0)</f>
        <v>1.7763568394002505E-13</v>
      </c>
      <c r="AJ71" s="247">
        <f>IFERROR(((+'Sim_Dm_MIP(IxI)'!AJ71/'MIP(IxI)_TFEVP'!AJ71)-1)*100,0)</f>
        <v>0</v>
      </c>
      <c r="AK71" s="247">
        <f>IFERROR(((+'Sim_Dm_MIP(IxI)'!AK71/'MIP(IxI)_TFEVP'!AK71)-1)*100,0)</f>
        <v>8.8817841970012523E-14</v>
      </c>
      <c r="AL71" s="247">
        <f>IFERROR(((+'Sim_Dm_MIP(IxI)'!AL71/'MIP(IxI)_TFEVP'!AL71)-1)*100,0)</f>
        <v>-9.9920072216264089E-14</v>
      </c>
      <c r="AM71" s="247">
        <f>IFERROR(((+'Sim_Dm_MIP(IxI)'!AM71/'MIP(IxI)_TFEVP'!AM71)-1)*100,0)</f>
        <v>4.4408920985006262E-14</v>
      </c>
      <c r="AN71" s="247">
        <f>IFERROR(((+'Sim_Dm_MIP(IxI)'!AN71/'MIP(IxI)_TFEVP'!AN71)-1)*100,0)</f>
        <v>-7.7715611723760958E-14</v>
      </c>
      <c r="AO71" s="247">
        <f>IFERROR(((+'Sim_Dm_MIP(IxI)'!AO71/'MIP(IxI)_TFEVP'!AO71)-1)*100,0)</f>
        <v>-8.8817841970012523E-14</v>
      </c>
      <c r="AP71" s="247">
        <f>IFERROR(((+'Sim_Dm_MIP(IxI)'!AP71/'MIP(IxI)_TFEVP'!AP71)-1)*100,0)</f>
        <v>1.9984014443252818E-13</v>
      </c>
      <c r="AQ71" s="247">
        <f>IFERROR(((+'Sim_Dm_MIP(IxI)'!AQ71/'MIP(IxI)_TFEVP'!AQ71)-1)*100,0)</f>
        <v>-8.8817841970012523E-14</v>
      </c>
      <c r="AR71" s="247">
        <f>IFERROR(((+'Sim_Dm_MIP(IxI)'!AR71/'MIP(IxI)_TFEVP'!AR71)-1)*100,0)</f>
        <v>-2.2204460492503131E-14</v>
      </c>
      <c r="AS71" s="247">
        <f>IFERROR(((+'Sim_Dm_MIP(IxI)'!AS71/'MIP(IxI)_TFEVP'!AS71)-1)*100,0)</f>
        <v>-1.5543122344752192E-13</v>
      </c>
      <c r="AT71" s="247">
        <f>IFERROR(((+'Sim_Dm_MIP(IxI)'!AT71/'MIP(IxI)_TFEVP'!AT71)-1)*100,0)</f>
        <v>-4.4408920985006262E-14</v>
      </c>
      <c r="AU71" s="247">
        <f>IFERROR(((+'Sim_Dm_MIP(IxI)'!AU71/'MIP(IxI)_TFEVP'!AU71)-1)*100,0)</f>
        <v>-7.7715611723760958E-14</v>
      </c>
      <c r="AV71" s="247">
        <f>IFERROR(((+'Sim_Dm_MIP(IxI)'!AV71/'MIP(IxI)_TFEVP'!AV71)-1)*100,0)</f>
        <v>-3.5527136788005009E-13</v>
      </c>
      <c r="AW71" s="247">
        <f>IFERROR(((+'Sim_Dm_MIP(IxI)'!AW71/'MIP(IxI)_TFEVP'!AW71)-1)*100,0)</f>
        <v>1.7763568394002505E-13</v>
      </c>
      <c r="AX71" s="247">
        <f>IFERROR(((+'Sim_Dm_MIP(IxI)'!AX71/'MIP(IxI)_TFEVP'!AX71)-1)*100,0)</f>
        <v>1.7763568394002505E-13</v>
      </c>
      <c r="AY71" s="247">
        <f>IFERROR(((+'Sim_Dm_MIP(IxI)'!AY71/'MIP(IxI)_TFEVP'!AY71)-1)*100,0)</f>
        <v>8.8817841970012523E-14</v>
      </c>
      <c r="AZ71" s="247">
        <f>IFERROR(((+'Sim_Dm_MIP(IxI)'!AZ71/'MIP(IxI)_TFEVP'!AZ71)-1)*100,0)</f>
        <v>-5.5511151231257827E-14</v>
      </c>
      <c r="BA71" s="247">
        <f>IFERROR(((+'Sim_Dm_MIP(IxI)'!BA71/'MIP(IxI)_TFEVP'!BA71)-1)*100,0)</f>
        <v>5.5511151231257827E-13</v>
      </c>
      <c r="BB71" s="247">
        <f>IFERROR(((+'Sim_Dm_MIP(IxI)'!BB71/'MIP(IxI)_TFEVP'!BB71)-1)*100,0)</f>
        <v>-1.4432899320127035E-13</v>
      </c>
      <c r="BC71" s="247">
        <f>IFERROR(((+'Sim_Dm_MIP(IxI)'!BC71/'MIP(IxI)_TFEVP'!BC71)-1)*100,0)</f>
        <v>-1.2212453270876722E-13</v>
      </c>
      <c r="BD71" s="247">
        <f>IFERROR(((+'Sim_Dm_MIP(IxI)'!BD71/'MIP(IxI)_TFEVP'!BD71)-1)*100,0)</f>
        <v>2.6645352591003757E-13</v>
      </c>
      <c r="BE71" s="247">
        <f>IFERROR(((+'Sim_Dm_MIP(IxI)'!BE71/'MIP(IxI)_TFEVP'!BE71)-1)*100,0)</f>
        <v>0</v>
      </c>
      <c r="BF71" s="247">
        <f>IFERROR(((+'Sim_Dm_MIP(IxI)'!BF71/'MIP(IxI)_TFEVP'!BF71)-1)*100,0)</f>
        <v>-1.4432899320127035E-13</v>
      </c>
      <c r="BG71" s="247">
        <f>IFERROR(((+'Sim_Dm_MIP(IxI)'!BG71/'MIP(IxI)_TFEVP'!BG71)-1)*100,0)</f>
        <v>8.8817841970012523E-14</v>
      </c>
      <c r="BH71" s="247">
        <f>IFERROR(((+'Sim_Dm_MIP(IxI)'!BH71/'MIP(IxI)_TFEVP'!BH71)-1)*100,0)</f>
        <v>-1.1102230246251565E-14</v>
      </c>
      <c r="BI71" s="247">
        <f>IFERROR(((+'Sim_Dm_MIP(IxI)'!BI71/'MIP(IxI)_TFEVP'!BI71)-1)*100,0)</f>
        <v>2.2204460492503131E-14</v>
      </c>
      <c r="BJ71" s="247">
        <f>IFERROR(((+'Sim_Dm_MIP(IxI)'!BJ71/'MIP(IxI)_TFEVP'!BJ71)-1)*100,0)</f>
        <v>-2.886579864025407E-13</v>
      </c>
      <c r="BK71" s="247">
        <f>IFERROR(((+'Sim_Dm_MIP(IxI)'!BK71/'MIP(IxI)_TFEVP'!BK71)-1)*100,0)</f>
        <v>3.7747582837255322E-13</v>
      </c>
      <c r="BL71" s="247">
        <f>IFERROR(((+'Sim_Dm_MIP(IxI)'!BL71/'MIP(IxI)_TFEVP'!BL71)-1)*100,0)</f>
        <v>1.3322676295501878E-13</v>
      </c>
      <c r="BM71" s="247">
        <f>IFERROR(((+'Sim_Dm_MIP(IxI)'!BM71/'MIP(IxI)_TFEVP'!BM71)-1)*100,0)</f>
        <v>1.3322676295501878E-13</v>
      </c>
      <c r="BN71" s="247">
        <f>IFERROR(((+'Sim_Dm_MIP(IxI)'!BN71/'MIP(IxI)_TFEVP'!BN71)-1)*100,0)</f>
        <v>-2.9976021664879227E-13</v>
      </c>
      <c r="BO71" s="247">
        <f>IFERROR(((+'Sim_Dm_MIP(IxI)'!BO71/'MIP(IxI)_TFEVP'!BO71)-1)*100,0)</f>
        <v>6.6613381477509392E-14</v>
      </c>
      <c r="BP71" s="247">
        <f>IFERROR(((+'Sim_Dm_MIP(IxI)'!BP71/'MIP(IxI)_TFEVP'!BP71)-1)*100,0)</f>
        <v>4.4408920985006262E-14</v>
      </c>
      <c r="BQ71" s="247">
        <f>IFERROR(((+'Sim_Dm_MIP(IxI)'!BQ71/'MIP(IxI)_TFEVP'!BQ71)-1)*100,0)</f>
        <v>2.2204460492503131E-14</v>
      </c>
      <c r="BR71" s="247">
        <f>IFERROR(((+'Sim_Dm_MIP(IxI)'!BR71/'MIP(IxI)_TFEVP'!BR71)-1)*100,0)</f>
        <v>4.4408920985006262E-14</v>
      </c>
      <c r="BS71" s="247">
        <f>IFERROR(((+'Sim_Dm_MIP(IxI)'!BS71/'MIP(IxI)_TFEVP'!BS71)-1)*100,0)</f>
        <v>3.1086244689504383E-13</v>
      </c>
      <c r="BT71" s="247">
        <f>IFERROR(((+'Sim_Dm_MIP(IxI)'!BT71/'MIP(IxI)_TFEVP'!BT71)-1)*100,0)</f>
        <v>4.4408920985006262E-14</v>
      </c>
      <c r="BU71" s="247">
        <f>IFERROR(((+'Sim_Dm_MIP(IxI)'!BU71/'MIP(IxI)_TFEVP'!BU71)-1)*100,0)</f>
        <v>-8.8817841970012523E-14</v>
      </c>
      <c r="BV71" s="247">
        <f>IFERROR(((+'Sim_Dm_MIP(IxI)'!BV71/'MIP(IxI)_TFEVP'!BV71)-1)*100,0)</f>
        <v>1.1102230246251565E-13</v>
      </c>
      <c r="BW71" s="247">
        <f>IFERROR(((+'Sim_Dm_MIP(IxI)'!BW71/'MIP(IxI)_TFEVP'!BW71)-1)*100,0)</f>
        <v>1.5543122344752192E-13</v>
      </c>
      <c r="BX71" s="247">
        <f>IFERROR(((+'Sim_Dm_MIP(IxI)'!BX71/'MIP(IxI)_TFEVP'!BX71)-1)*100,0)</f>
        <v>2.4424906541753444E-13</v>
      </c>
      <c r="BY71" s="247">
        <f>IFERROR(((+'Sim_Dm_MIP(IxI)'!BY71/'MIP(IxI)_TFEVP'!BY71)-1)*100,0)</f>
        <v>-4.4408920985006262E-14</v>
      </c>
      <c r="BZ71" s="247">
        <f>IFERROR(((+'Sim_Dm_MIP(IxI)'!BZ71/'MIP(IxI)_TFEVP'!BZ71)-1)*100,0)</f>
        <v>2.2204460492503131E-13</v>
      </c>
      <c r="CA71" s="265">
        <f>IFERROR(((+'Sim_Dm_MIP(IxI)'!CA71/'MIP(IxI)_TFEVP'!CA71)-1)*100,0)</f>
        <v>0</v>
      </c>
      <c r="CB71" s="256">
        <f>IFERROR(((+'Sim_Dm_MIP(IxI)'!CB71/'MIP(IxI)_TFEVP'!CB71)-1)*100,0)</f>
        <v>1.1102230246251565E-13</v>
      </c>
      <c r="CC71" s="246">
        <f>IFERROR(((+'Sim_Dm_MIP(IxI)'!CC71/'MIP(IxI)_TFEVP'!CC71)-1)*100,0)</f>
        <v>0</v>
      </c>
      <c r="CD71" s="247">
        <f>IFERROR(((+'Sim_Dm_MIP(IxI)'!CD71/'MIP(IxI)_TFEVP'!CD71)-1)*100,0)</f>
        <v>0</v>
      </c>
      <c r="CE71" s="247">
        <f>IFERROR(((+'Sim_Dm_MIP(IxI)'!CE71/'MIP(IxI)_TFEVP'!CE71)-1)*100,0)</f>
        <v>0</v>
      </c>
      <c r="CF71" s="247">
        <f>IFERROR(((+'Sim_Dm_MIP(IxI)'!CF71/'MIP(IxI)_TFEVP'!CF71)-1)*100,0)</f>
        <v>0</v>
      </c>
      <c r="CG71" s="247">
        <f>IFERROR(((+'Sim_Dm_MIP(IxI)'!CG71/'MIP(IxI)_TFEVP'!CG71)-1)*100,0)</f>
        <v>0</v>
      </c>
      <c r="CH71" s="248">
        <f>IFERROR(((+'Sim_Dm_MIP(IxI)'!CH71/'MIP(IxI)_TFEVP'!CH71)-1)*100,0)</f>
        <v>0</v>
      </c>
      <c r="CI71" s="279">
        <f>IFERROR(((+'Sim_Dm_MIP(IxI)'!CI71/'MIP(IxI)_TFEVP'!CI71)-1)*100,0)</f>
        <v>1.3322676295501878E-13</v>
      </c>
    </row>
    <row r="72" spans="1:87" ht="19.5" x14ac:dyDescent="0.25">
      <c r="A72" s="30"/>
      <c r="B72" s="42" t="s">
        <v>63</v>
      </c>
      <c r="C72" s="43" t="s">
        <v>174</v>
      </c>
      <c r="D72" s="246">
        <f>IFERROR(((+'Sim_Dm_MIP(IxI)'!D72/'MIP(IxI)_TFEVP'!D72)-1)*100,0)</f>
        <v>-2.2204460492503131E-14</v>
      </c>
      <c r="E72" s="247">
        <f>IFERROR(((+'Sim_Dm_MIP(IxI)'!E72/'MIP(IxI)_TFEVP'!E72)-1)*100,0)</f>
        <v>-2.3314683517128287E-13</v>
      </c>
      <c r="F72" s="247">
        <f>IFERROR(((+'Sim_Dm_MIP(IxI)'!F72/'MIP(IxI)_TFEVP'!F72)-1)*100,0)</f>
        <v>-1.5543122344752192E-13</v>
      </c>
      <c r="G72" s="247">
        <f>IFERROR(((+'Sim_Dm_MIP(IxI)'!G72/'MIP(IxI)_TFEVP'!G72)-1)*100,0)</f>
        <v>-2.2204460492503131E-14</v>
      </c>
      <c r="H72" s="247">
        <f>IFERROR(((+'Sim_Dm_MIP(IxI)'!H72/'MIP(IxI)_TFEVP'!H72)-1)*100,0)</f>
        <v>-3.3306690738754696E-14</v>
      </c>
      <c r="I72" s="247">
        <f>IFERROR(((+'Sim_Dm_MIP(IxI)'!I72/'MIP(IxI)_TFEVP'!I72)-1)*100,0)</f>
        <v>-2.7755575615628914E-13</v>
      </c>
      <c r="J72" s="247">
        <f>IFERROR(((+'Sim_Dm_MIP(IxI)'!J72/'MIP(IxI)_TFEVP'!J72)-1)*100,0)</f>
        <v>1.9984014443252818E-13</v>
      </c>
      <c r="K72" s="247">
        <f>IFERROR(((+'Sim_Dm_MIP(IxI)'!K72/'MIP(IxI)_TFEVP'!K72)-1)*100,0)</f>
        <v>-2.1094237467877974E-13</v>
      </c>
      <c r="L72" s="247">
        <f>IFERROR(((+'Sim_Dm_MIP(IxI)'!L72/'MIP(IxI)_TFEVP'!L72)-1)*100,0)</f>
        <v>6.6613381477509392E-14</v>
      </c>
      <c r="M72" s="247">
        <f>IFERROR(((+'Sim_Dm_MIP(IxI)'!M72/'MIP(IxI)_TFEVP'!M72)-1)*100,0)</f>
        <v>-1.8873791418627661E-13</v>
      </c>
      <c r="N72" s="247">
        <f>IFERROR(((+'Sim_Dm_MIP(IxI)'!N72/'MIP(IxI)_TFEVP'!N72)-1)*100,0)</f>
        <v>2.2204460492503131E-14</v>
      </c>
      <c r="O72" s="247">
        <f>IFERROR(((+'Sim_Dm_MIP(IxI)'!O72/'MIP(IxI)_TFEVP'!O72)-1)*100,0)</f>
        <v>-5.5511151231257827E-14</v>
      </c>
      <c r="P72" s="247">
        <f>IFERROR(((+'Sim_Dm_MIP(IxI)'!P72/'MIP(IxI)_TFEVP'!P72)-1)*100,0)</f>
        <v>6.2172489379008766E-13</v>
      </c>
      <c r="Q72" s="247">
        <f>IFERROR(((+'Sim_Dm_MIP(IxI)'!Q72/'MIP(IxI)_TFEVP'!Q72)-1)*100,0)</f>
        <v>4.4408920985006262E-13</v>
      </c>
      <c r="R72" s="247">
        <f>IFERROR(((+'Sim_Dm_MIP(IxI)'!R72/'MIP(IxI)_TFEVP'!R72)-1)*100,0)</f>
        <v>6.6613381477509392E-14</v>
      </c>
      <c r="S72" s="247">
        <f>IFERROR(((+'Sim_Dm_MIP(IxI)'!S72/'MIP(IxI)_TFEVP'!S72)-1)*100,0)</f>
        <v>2.2204460492503131E-13</v>
      </c>
      <c r="T72" s="247">
        <f>IFERROR(((+'Sim_Dm_MIP(IxI)'!T72/'MIP(IxI)_TFEVP'!T72)-1)*100,0)</f>
        <v>-7.7715611723760958E-14</v>
      </c>
      <c r="U72" s="247">
        <f>IFERROR(((+'Sim_Dm_MIP(IxI)'!U72/'MIP(IxI)_TFEVP'!U72)-1)*100,0)</f>
        <v>3.5527136788005009E-13</v>
      </c>
      <c r="V72" s="247">
        <f>IFERROR(((+'Sim_Dm_MIP(IxI)'!V72/'MIP(IxI)_TFEVP'!V72)-1)*100,0)</f>
        <v>-2.9976021664879227E-13</v>
      </c>
      <c r="W72" s="247">
        <f>IFERROR(((+'Sim_Dm_MIP(IxI)'!W72/'MIP(IxI)_TFEVP'!W72)-1)*100,0)</f>
        <v>5.773159728050814E-13</v>
      </c>
      <c r="X72" s="247">
        <f>IFERROR(((+'Sim_Dm_MIP(IxI)'!X72/'MIP(IxI)_TFEVP'!X72)-1)*100,0)</f>
        <v>-2.3314683517128287E-13</v>
      </c>
      <c r="Y72" s="247">
        <f>IFERROR(((+'Sim_Dm_MIP(IxI)'!Y72/'MIP(IxI)_TFEVP'!Y72)-1)*100,0)</f>
        <v>-5.440092820663267E-13</v>
      </c>
      <c r="Z72" s="247">
        <f>IFERROR(((+'Sim_Dm_MIP(IxI)'!Z72/'MIP(IxI)_TFEVP'!Z72)-1)*100,0)</f>
        <v>3.1086244689504383E-13</v>
      </c>
      <c r="AA72" s="247">
        <f>IFERROR(((+'Sim_Dm_MIP(IxI)'!AA72/'MIP(IxI)_TFEVP'!AA72)-1)*100,0)</f>
        <v>-1.6653345369377348E-13</v>
      </c>
      <c r="AB72" s="247">
        <f>IFERROR(((+'Sim_Dm_MIP(IxI)'!AB72/'MIP(IxI)_TFEVP'!AB72)-1)*100,0)</f>
        <v>-3.9968028886505635E-13</v>
      </c>
      <c r="AC72" s="247">
        <f>IFERROR(((+'Sim_Dm_MIP(IxI)'!AC72/'MIP(IxI)_TFEVP'!AC72)-1)*100,0)</f>
        <v>2.6645352591003757E-13</v>
      </c>
      <c r="AD72" s="247">
        <f>IFERROR(((+'Sim_Dm_MIP(IxI)'!AD72/'MIP(IxI)_TFEVP'!AD72)-1)*100,0)</f>
        <v>1.3322676295501878E-13</v>
      </c>
      <c r="AE72" s="247">
        <f>IFERROR(((+'Sim_Dm_MIP(IxI)'!AE72/'MIP(IxI)_TFEVP'!AE72)-1)*100,0)</f>
        <v>4.4408920985006262E-14</v>
      </c>
      <c r="AF72" s="247">
        <f>IFERROR(((+'Sim_Dm_MIP(IxI)'!AF72/'MIP(IxI)_TFEVP'!AF72)-1)*100,0)</f>
        <v>0</v>
      </c>
      <c r="AG72" s="247">
        <f>IFERROR(((+'Sim_Dm_MIP(IxI)'!AG72/'MIP(IxI)_TFEVP'!AG72)-1)*100,0)</f>
        <v>-5.773159728050814E-13</v>
      </c>
      <c r="AH72" s="247">
        <f>IFERROR(((+'Sim_Dm_MIP(IxI)'!AH72/'MIP(IxI)_TFEVP'!AH72)-1)*100,0)</f>
        <v>-3.219646771412954E-13</v>
      </c>
      <c r="AI72" s="247">
        <f>IFERROR(((+'Sim_Dm_MIP(IxI)'!AI72/'MIP(IxI)_TFEVP'!AI72)-1)*100,0)</f>
        <v>1.3322676295501878E-13</v>
      </c>
      <c r="AJ72" s="247">
        <f>IFERROR(((+'Sim_Dm_MIP(IxI)'!AJ72/'MIP(IxI)_TFEVP'!AJ72)-1)*100,0)</f>
        <v>0</v>
      </c>
      <c r="AK72" s="247">
        <f>IFERROR(((+'Sim_Dm_MIP(IxI)'!AK72/'MIP(IxI)_TFEVP'!AK72)-1)*100,0)</f>
        <v>2.6645352591003757E-13</v>
      </c>
      <c r="AL72" s="247">
        <f>IFERROR(((+'Sim_Dm_MIP(IxI)'!AL72/'MIP(IxI)_TFEVP'!AL72)-1)*100,0)</f>
        <v>6.6613381477509392E-14</v>
      </c>
      <c r="AM72" s="247">
        <f>IFERROR(((+'Sim_Dm_MIP(IxI)'!AM72/'MIP(IxI)_TFEVP'!AM72)-1)*100,0)</f>
        <v>1.7763568394002505E-13</v>
      </c>
      <c r="AN72" s="247">
        <f>IFERROR(((+'Sim_Dm_MIP(IxI)'!AN72/'MIP(IxI)_TFEVP'!AN72)-1)*100,0)</f>
        <v>1.1102230246251565E-13</v>
      </c>
      <c r="AO72" s="247">
        <f>IFERROR(((+'Sim_Dm_MIP(IxI)'!AO72/'MIP(IxI)_TFEVP'!AO72)-1)*100,0)</f>
        <v>1.7763568394002505E-13</v>
      </c>
      <c r="AP72" s="247">
        <f>IFERROR(((+'Sim_Dm_MIP(IxI)'!AP72/'MIP(IxI)_TFEVP'!AP72)-1)*100,0)</f>
        <v>-2.1094237467877974E-13</v>
      </c>
      <c r="AQ72" s="247">
        <f>IFERROR(((+'Sim_Dm_MIP(IxI)'!AQ72/'MIP(IxI)_TFEVP'!AQ72)-1)*100,0)</f>
        <v>1.3322676295501878E-13</v>
      </c>
      <c r="AR72" s="247">
        <f>IFERROR(((+'Sim_Dm_MIP(IxI)'!AR72/'MIP(IxI)_TFEVP'!AR72)-1)*100,0)</f>
        <v>0</v>
      </c>
      <c r="AS72" s="247">
        <f>IFERROR(((+'Sim_Dm_MIP(IxI)'!AS72/'MIP(IxI)_TFEVP'!AS72)-1)*100,0)</f>
        <v>3.5527136788005009E-13</v>
      </c>
      <c r="AT72" s="247">
        <f>IFERROR(((+'Sim_Dm_MIP(IxI)'!AT72/'MIP(IxI)_TFEVP'!AT72)-1)*100,0)</f>
        <v>1.1102230246251565E-13</v>
      </c>
      <c r="AU72" s="247">
        <f>IFERROR(((+'Sim_Dm_MIP(IxI)'!AU72/'MIP(IxI)_TFEVP'!AU72)-1)*100,0)</f>
        <v>1.5543122344752192E-13</v>
      </c>
      <c r="AV72" s="247">
        <f>IFERROR(((+'Sim_Dm_MIP(IxI)'!AV72/'MIP(IxI)_TFEVP'!AV72)-1)*100,0)</f>
        <v>-1.5543122344752192E-13</v>
      </c>
      <c r="AW72" s="247">
        <f>IFERROR(((+'Sim_Dm_MIP(IxI)'!AW72/'MIP(IxI)_TFEVP'!AW72)-1)*100,0)</f>
        <v>4.4408920985006262E-14</v>
      </c>
      <c r="AX72" s="247">
        <f>IFERROR(((+'Sim_Dm_MIP(IxI)'!AX72/'MIP(IxI)_TFEVP'!AX72)-1)*100,0)</f>
        <v>1.3322676295501878E-13</v>
      </c>
      <c r="AY72" s="247">
        <f>IFERROR(((+'Sim_Dm_MIP(IxI)'!AY72/'MIP(IxI)_TFEVP'!AY72)-1)*100,0)</f>
        <v>2.6645352591003757E-13</v>
      </c>
      <c r="AZ72" s="247">
        <f>IFERROR(((+'Sim_Dm_MIP(IxI)'!AZ72/'MIP(IxI)_TFEVP'!AZ72)-1)*100,0)</f>
        <v>-1.8873791418627661E-13</v>
      </c>
      <c r="BA72" s="247">
        <f>IFERROR(((+'Sim_Dm_MIP(IxI)'!BA72/'MIP(IxI)_TFEVP'!BA72)-1)*100,0)</f>
        <v>-9.9920072216264089E-14</v>
      </c>
      <c r="BB72" s="247">
        <f>IFERROR(((+'Sim_Dm_MIP(IxI)'!BB72/'MIP(IxI)_TFEVP'!BB72)-1)*100,0)</f>
        <v>-2.2204460492503131E-14</v>
      </c>
      <c r="BC72" s="247">
        <f>IFERROR(((+'Sim_Dm_MIP(IxI)'!BC72/'MIP(IxI)_TFEVP'!BC72)-1)*100,0)</f>
        <v>-6.5503158452884236E-13</v>
      </c>
      <c r="BD72" s="247">
        <f>IFERROR(((+'Sim_Dm_MIP(IxI)'!BD72/'MIP(IxI)_TFEVP'!BD72)-1)*100,0)</f>
        <v>2.2204460492503131E-14</v>
      </c>
      <c r="BE72" s="247">
        <f>IFERROR(((+'Sim_Dm_MIP(IxI)'!BE72/'MIP(IxI)_TFEVP'!BE72)-1)*100,0)</f>
        <v>1.9984014443252818E-13</v>
      </c>
      <c r="BF72" s="247">
        <f>IFERROR(((+'Sim_Dm_MIP(IxI)'!BF72/'MIP(IxI)_TFEVP'!BF72)-1)*100,0)</f>
        <v>-1.2212453270876722E-13</v>
      </c>
      <c r="BG72" s="247">
        <f>IFERROR(((+'Sim_Dm_MIP(IxI)'!BG72/'MIP(IxI)_TFEVP'!BG72)-1)*100,0)</f>
        <v>-1.9984014443252818E-13</v>
      </c>
      <c r="BH72" s="247">
        <f>IFERROR(((+'Sim_Dm_MIP(IxI)'!BH72/'MIP(IxI)_TFEVP'!BH72)-1)*100,0)</f>
        <v>2.2204460492503131E-14</v>
      </c>
      <c r="BI72" s="247">
        <f>IFERROR(((+'Sim_Dm_MIP(IxI)'!BI72/'MIP(IxI)_TFEVP'!BI72)-1)*100,0)</f>
        <v>-4.2188474935755949E-13</v>
      </c>
      <c r="BJ72" s="247">
        <f>IFERROR(((+'Sim_Dm_MIP(IxI)'!BJ72/'MIP(IxI)_TFEVP'!BJ72)-1)*100,0)</f>
        <v>-5.5511151231257827E-14</v>
      </c>
      <c r="BK72" s="247">
        <f>IFERROR(((+'Sim_Dm_MIP(IxI)'!BK72/'MIP(IxI)_TFEVP'!BK72)-1)*100,0)</f>
        <v>1.7763568394002505E-13</v>
      </c>
      <c r="BL72" s="247">
        <f>IFERROR(((+'Sim_Dm_MIP(IxI)'!BL72/'MIP(IxI)_TFEVP'!BL72)-1)*100,0)</f>
        <v>1.7763568394002505E-13</v>
      </c>
      <c r="BM72" s="247">
        <f>IFERROR(((+'Sim_Dm_MIP(IxI)'!BM72/'MIP(IxI)_TFEVP'!BM72)-1)*100,0)</f>
        <v>2.2204460492503131E-13</v>
      </c>
      <c r="BN72" s="247">
        <f>IFERROR(((+'Sim_Dm_MIP(IxI)'!BN72/'MIP(IxI)_TFEVP'!BN72)-1)*100,0)</f>
        <v>-1.6653345369377348E-13</v>
      </c>
      <c r="BO72" s="247">
        <f>IFERROR(((+'Sim_Dm_MIP(IxI)'!BO72/'MIP(IxI)_TFEVP'!BO72)-1)*100,0)</f>
        <v>-2.886579864025407E-13</v>
      </c>
      <c r="BP72" s="247">
        <f>IFERROR(((+'Sim_Dm_MIP(IxI)'!BP72/'MIP(IxI)_TFEVP'!BP72)-1)*100,0)</f>
        <v>1.9984014443252818E-13</v>
      </c>
      <c r="BQ72" s="247">
        <f>IFERROR(((+'Sim_Dm_MIP(IxI)'!BQ72/'MIP(IxI)_TFEVP'!BQ72)-1)*100,0)</f>
        <v>-5.5511151231257827E-14</v>
      </c>
      <c r="BR72" s="247">
        <f>IFERROR(((+'Sim_Dm_MIP(IxI)'!BR72/'MIP(IxI)_TFEVP'!BR72)-1)*100,0)</f>
        <v>-1.1102230246251565E-14</v>
      </c>
      <c r="BS72" s="247">
        <f>IFERROR(((+'Sim_Dm_MIP(IxI)'!BS72/'MIP(IxI)_TFEVP'!BS72)-1)*100,0)</f>
        <v>3.7747582837255322E-13</v>
      </c>
      <c r="BT72" s="247">
        <f>IFERROR(((+'Sim_Dm_MIP(IxI)'!BT72/'MIP(IxI)_TFEVP'!BT72)-1)*100,0)</f>
        <v>1.9984014443252818E-13</v>
      </c>
      <c r="BU72" s="247">
        <f>IFERROR(((+'Sim_Dm_MIP(IxI)'!BU72/'MIP(IxI)_TFEVP'!BU72)-1)*100,0)</f>
        <v>4.2188474935755949E-13</v>
      </c>
      <c r="BV72" s="247">
        <f>IFERROR(((+'Sim_Dm_MIP(IxI)'!BV72/'MIP(IxI)_TFEVP'!BV72)-1)*100,0)</f>
        <v>-1.7763568394002505E-13</v>
      </c>
      <c r="BW72" s="247">
        <f>IFERROR(((+'Sim_Dm_MIP(IxI)'!BW72/'MIP(IxI)_TFEVP'!BW72)-1)*100,0)</f>
        <v>2.886579864025407E-13</v>
      </c>
      <c r="BX72" s="247">
        <f>IFERROR(((+'Sim_Dm_MIP(IxI)'!BX72/'MIP(IxI)_TFEVP'!BX72)-1)*100,0)</f>
        <v>1.1102230246251565E-13</v>
      </c>
      <c r="BY72" s="247">
        <f>IFERROR(((+'Sim_Dm_MIP(IxI)'!BY72/'MIP(IxI)_TFEVP'!BY72)-1)*100,0)</f>
        <v>-2.1094237467877974E-13</v>
      </c>
      <c r="BZ72" s="247">
        <f>IFERROR(((+'Sim_Dm_MIP(IxI)'!BZ72/'MIP(IxI)_TFEVP'!BZ72)-1)*100,0)</f>
        <v>4.2188474935755949E-13</v>
      </c>
      <c r="CA72" s="265">
        <f>IFERROR(((+'Sim_Dm_MIP(IxI)'!CA72/'MIP(IxI)_TFEVP'!CA72)-1)*100,0)</f>
        <v>0</v>
      </c>
      <c r="CB72" s="256">
        <f>IFERROR(((+'Sim_Dm_MIP(IxI)'!CB72/'MIP(IxI)_TFEVP'!CB72)-1)*100,0)</f>
        <v>-3.3306690738754696E-14</v>
      </c>
      <c r="CC72" s="246">
        <f>IFERROR(((+'Sim_Dm_MIP(IxI)'!CC72/'MIP(IxI)_TFEVP'!CC72)-1)*100,0)</f>
        <v>0</v>
      </c>
      <c r="CD72" s="247">
        <f>IFERROR(((+'Sim_Dm_MIP(IxI)'!CD72/'MIP(IxI)_TFEVP'!CD72)-1)*100,0)</f>
        <v>0</v>
      </c>
      <c r="CE72" s="247">
        <f>IFERROR(((+'Sim_Dm_MIP(IxI)'!CE72/'MIP(IxI)_TFEVP'!CE72)-1)*100,0)</f>
        <v>0</v>
      </c>
      <c r="CF72" s="247">
        <f>IFERROR(((+'Sim_Dm_MIP(IxI)'!CF72/'MIP(IxI)_TFEVP'!CF72)-1)*100,0)</f>
        <v>0</v>
      </c>
      <c r="CG72" s="247">
        <f>IFERROR(((+'Sim_Dm_MIP(IxI)'!CG72/'MIP(IxI)_TFEVP'!CG72)-1)*100,0)</f>
        <v>0</v>
      </c>
      <c r="CH72" s="248">
        <f>IFERROR(((+'Sim_Dm_MIP(IxI)'!CH72/'MIP(IxI)_TFEVP'!CH72)-1)*100,0)</f>
        <v>0</v>
      </c>
      <c r="CI72" s="279">
        <f>IFERROR(((+'Sim_Dm_MIP(IxI)'!CI72/'MIP(IxI)_TFEVP'!CI72)-1)*100,0)</f>
        <v>-3.3306690738754696E-14</v>
      </c>
    </row>
    <row r="73" spans="1:87" ht="19.5" x14ac:dyDescent="0.25">
      <c r="A73" s="30"/>
      <c r="B73" s="42" t="s">
        <v>64</v>
      </c>
      <c r="C73" s="43" t="s">
        <v>175</v>
      </c>
      <c r="D73" s="246">
        <f>IFERROR(((+'Sim_Dm_MIP(IxI)'!D73/'MIP(IxI)_TFEVP'!D73)-1)*100,0)</f>
        <v>1.5543122344752192E-13</v>
      </c>
      <c r="E73" s="247">
        <f>IFERROR(((+'Sim_Dm_MIP(IxI)'!E73/'MIP(IxI)_TFEVP'!E73)-1)*100,0)</f>
        <v>2.2204460492503131E-14</v>
      </c>
      <c r="F73" s="247">
        <f>IFERROR(((+'Sim_Dm_MIP(IxI)'!F73/'MIP(IxI)_TFEVP'!F73)-1)*100,0)</f>
        <v>-1.8873791418627661E-13</v>
      </c>
      <c r="G73" s="247">
        <f>IFERROR(((+'Sim_Dm_MIP(IxI)'!G73/'MIP(IxI)_TFEVP'!G73)-1)*100,0)</f>
        <v>-1.1102230246251565E-13</v>
      </c>
      <c r="H73" s="247">
        <f>IFERROR(((+'Sim_Dm_MIP(IxI)'!H73/'MIP(IxI)_TFEVP'!H73)-1)*100,0)</f>
        <v>-9.9920072216264089E-14</v>
      </c>
      <c r="I73" s="247">
        <f>IFERROR(((+'Sim_Dm_MIP(IxI)'!I73/'MIP(IxI)_TFEVP'!I73)-1)*100,0)</f>
        <v>-6.2172489379008766E-13</v>
      </c>
      <c r="J73" s="247">
        <f>IFERROR(((+'Sim_Dm_MIP(IxI)'!J73/'MIP(IxI)_TFEVP'!J73)-1)*100,0)</f>
        <v>3.7747582837255322E-13</v>
      </c>
      <c r="K73" s="247">
        <f>IFERROR(((+'Sim_Dm_MIP(IxI)'!K73/'MIP(IxI)_TFEVP'!K73)-1)*100,0)</f>
        <v>-1.3322676295501878E-13</v>
      </c>
      <c r="L73" s="247">
        <f>IFERROR(((+'Sim_Dm_MIP(IxI)'!L73/'MIP(IxI)_TFEVP'!L73)-1)*100,0)</f>
        <v>8.8817841970012523E-14</v>
      </c>
      <c r="M73" s="247">
        <f>IFERROR(((+'Sim_Dm_MIP(IxI)'!M73/'MIP(IxI)_TFEVP'!M73)-1)*100,0)</f>
        <v>6.6613381477509392E-14</v>
      </c>
      <c r="N73" s="247">
        <f>IFERROR(((+'Sim_Dm_MIP(IxI)'!N73/'MIP(IxI)_TFEVP'!N73)-1)*100,0)</f>
        <v>-2.3314683517128287E-13</v>
      </c>
      <c r="O73" s="247">
        <f>IFERROR(((+'Sim_Dm_MIP(IxI)'!O73/'MIP(IxI)_TFEVP'!O73)-1)*100,0)</f>
        <v>1.3322676295501878E-13</v>
      </c>
      <c r="P73" s="247">
        <f>IFERROR(((+'Sim_Dm_MIP(IxI)'!P73/'MIP(IxI)_TFEVP'!P73)-1)*100,0)</f>
        <v>-1.1102230246251565E-13</v>
      </c>
      <c r="Q73" s="247">
        <f>IFERROR(((+'Sim_Dm_MIP(IxI)'!Q73/'MIP(IxI)_TFEVP'!Q73)-1)*100,0)</f>
        <v>3.3306690738754696E-13</v>
      </c>
      <c r="R73" s="247">
        <f>IFERROR(((+'Sim_Dm_MIP(IxI)'!R73/'MIP(IxI)_TFEVP'!R73)-1)*100,0)</f>
        <v>3.9968028886505635E-13</v>
      </c>
      <c r="S73" s="247">
        <f>IFERROR(((+'Sim_Dm_MIP(IxI)'!S73/'MIP(IxI)_TFEVP'!S73)-1)*100,0)</f>
        <v>-4.4408920985006262E-14</v>
      </c>
      <c r="T73" s="247">
        <f>IFERROR(((+'Sim_Dm_MIP(IxI)'!T73/'MIP(IxI)_TFEVP'!T73)-1)*100,0)</f>
        <v>-1.1102230246251565E-13</v>
      </c>
      <c r="U73" s="247">
        <f>IFERROR(((+'Sim_Dm_MIP(IxI)'!U73/'MIP(IxI)_TFEVP'!U73)-1)*100,0)</f>
        <v>2.2204460492503131E-13</v>
      </c>
      <c r="V73" s="247">
        <f>IFERROR(((+'Sim_Dm_MIP(IxI)'!V73/'MIP(IxI)_TFEVP'!V73)-1)*100,0)</f>
        <v>1.7763568394002505E-13</v>
      </c>
      <c r="W73" s="247">
        <f>IFERROR(((+'Sim_Dm_MIP(IxI)'!W73/'MIP(IxI)_TFEVP'!W73)-1)*100,0)</f>
        <v>5.3290705182007514E-13</v>
      </c>
      <c r="X73" s="247">
        <f>IFERROR(((+'Sim_Dm_MIP(IxI)'!X73/'MIP(IxI)_TFEVP'!X73)-1)*100,0)</f>
        <v>-2.9976021664879227E-13</v>
      </c>
      <c r="Y73" s="247">
        <f>IFERROR(((+'Sim_Dm_MIP(IxI)'!Y73/'MIP(IxI)_TFEVP'!Y73)-1)*100,0)</f>
        <v>-4.8849813083506888E-13</v>
      </c>
      <c r="Z73" s="247">
        <f>IFERROR(((+'Sim_Dm_MIP(IxI)'!Z73/'MIP(IxI)_TFEVP'!Z73)-1)*100,0)</f>
        <v>3.7747582837255322E-13</v>
      </c>
      <c r="AA73" s="247">
        <f>IFERROR(((+'Sim_Dm_MIP(IxI)'!AA73/'MIP(IxI)_TFEVP'!AA73)-1)*100,0)</f>
        <v>-1.7763568394002505E-13</v>
      </c>
      <c r="AB73" s="247">
        <f>IFERROR(((+'Sim_Dm_MIP(IxI)'!AB73/'MIP(IxI)_TFEVP'!AB73)-1)*100,0)</f>
        <v>-9.9920072216264089E-14</v>
      </c>
      <c r="AC73" s="247">
        <f>IFERROR(((+'Sim_Dm_MIP(IxI)'!AC73/'MIP(IxI)_TFEVP'!AC73)-1)*100,0)</f>
        <v>2.2204460492503131E-14</v>
      </c>
      <c r="AD73" s="247">
        <f>IFERROR(((+'Sim_Dm_MIP(IxI)'!AD73/'MIP(IxI)_TFEVP'!AD73)-1)*100,0)</f>
        <v>0</v>
      </c>
      <c r="AE73" s="247">
        <f>IFERROR(((+'Sim_Dm_MIP(IxI)'!AE73/'MIP(IxI)_TFEVP'!AE73)-1)*100,0)</f>
        <v>1.1102230246251565E-13</v>
      </c>
      <c r="AF73" s="247">
        <f>IFERROR(((+'Sim_Dm_MIP(IxI)'!AF73/'MIP(IxI)_TFEVP'!AF73)-1)*100,0)</f>
        <v>-3.8857805861880479E-13</v>
      </c>
      <c r="AG73" s="247">
        <f>IFERROR(((+'Sim_Dm_MIP(IxI)'!AG73/'MIP(IxI)_TFEVP'!AG73)-1)*100,0)</f>
        <v>-4.5519144009631418E-13</v>
      </c>
      <c r="AH73" s="247">
        <f>IFERROR(((+'Sim_Dm_MIP(IxI)'!AH73/'MIP(IxI)_TFEVP'!AH73)-1)*100,0)</f>
        <v>-2.886579864025407E-13</v>
      </c>
      <c r="AI73" s="247">
        <f>IFERROR(((+'Sim_Dm_MIP(IxI)'!AI73/'MIP(IxI)_TFEVP'!AI73)-1)*100,0)</f>
        <v>1.3322676295501878E-13</v>
      </c>
      <c r="AJ73" s="247">
        <f>IFERROR(((+'Sim_Dm_MIP(IxI)'!AJ73/'MIP(IxI)_TFEVP'!AJ73)-1)*100,0)</f>
        <v>0</v>
      </c>
      <c r="AK73" s="247">
        <f>IFERROR(((+'Sim_Dm_MIP(IxI)'!AK73/'MIP(IxI)_TFEVP'!AK73)-1)*100,0)</f>
        <v>-1.5543122344752192E-13</v>
      </c>
      <c r="AL73" s="247">
        <f>IFERROR(((+'Sim_Dm_MIP(IxI)'!AL73/'MIP(IxI)_TFEVP'!AL73)-1)*100,0)</f>
        <v>3.1086244689504383E-13</v>
      </c>
      <c r="AM73" s="247">
        <f>IFERROR(((+'Sim_Dm_MIP(IxI)'!AM73/'MIP(IxI)_TFEVP'!AM73)-1)*100,0)</f>
        <v>-3.3306690738754696E-13</v>
      </c>
      <c r="AN73" s="247">
        <f>IFERROR(((+'Sim_Dm_MIP(IxI)'!AN73/'MIP(IxI)_TFEVP'!AN73)-1)*100,0)</f>
        <v>-2.2204460492503131E-14</v>
      </c>
      <c r="AO73" s="247">
        <f>IFERROR(((+'Sim_Dm_MIP(IxI)'!AO73/'MIP(IxI)_TFEVP'!AO73)-1)*100,0)</f>
        <v>2.886579864025407E-13</v>
      </c>
      <c r="AP73" s="247">
        <f>IFERROR(((+'Sim_Dm_MIP(IxI)'!AP73/'MIP(IxI)_TFEVP'!AP73)-1)*100,0)</f>
        <v>1.5543122344752192E-13</v>
      </c>
      <c r="AQ73" s="247">
        <f>IFERROR(((+'Sim_Dm_MIP(IxI)'!AQ73/'MIP(IxI)_TFEVP'!AQ73)-1)*100,0)</f>
        <v>1.1102230246251565E-13</v>
      </c>
      <c r="AR73" s="247">
        <f>IFERROR(((+'Sim_Dm_MIP(IxI)'!AR73/'MIP(IxI)_TFEVP'!AR73)-1)*100,0)</f>
        <v>6.6613381477509392E-14</v>
      </c>
      <c r="AS73" s="247">
        <f>IFERROR(((+'Sim_Dm_MIP(IxI)'!AS73/'MIP(IxI)_TFEVP'!AS73)-1)*100,0)</f>
        <v>5.3290705182007514E-13</v>
      </c>
      <c r="AT73" s="247">
        <f>IFERROR(((+'Sim_Dm_MIP(IxI)'!AT73/'MIP(IxI)_TFEVP'!AT73)-1)*100,0)</f>
        <v>-8.8817841970012523E-14</v>
      </c>
      <c r="AU73" s="247">
        <f>IFERROR(((+'Sim_Dm_MIP(IxI)'!AU73/'MIP(IxI)_TFEVP'!AU73)-1)*100,0)</f>
        <v>3.1086244689504383E-13</v>
      </c>
      <c r="AV73" s="247">
        <f>IFERROR(((+'Sim_Dm_MIP(IxI)'!AV73/'MIP(IxI)_TFEVP'!AV73)-1)*100,0)</f>
        <v>-3.9968028886505635E-13</v>
      </c>
      <c r="AW73" s="247">
        <f>IFERROR(((+'Sim_Dm_MIP(IxI)'!AW73/'MIP(IxI)_TFEVP'!AW73)-1)*100,0)</f>
        <v>6.6613381477509392E-14</v>
      </c>
      <c r="AX73" s="247">
        <f>IFERROR(((+'Sim_Dm_MIP(IxI)'!AX73/'MIP(IxI)_TFEVP'!AX73)-1)*100,0)</f>
        <v>8.8817841970012523E-14</v>
      </c>
      <c r="AY73" s="247">
        <f>IFERROR(((+'Sim_Dm_MIP(IxI)'!AY73/'MIP(IxI)_TFEVP'!AY73)-1)*100,0)</f>
        <v>-1.1102230246251565E-13</v>
      </c>
      <c r="AZ73" s="247">
        <f>IFERROR(((+'Sim_Dm_MIP(IxI)'!AZ73/'MIP(IxI)_TFEVP'!AZ73)-1)*100,0)</f>
        <v>1.1102230246251565E-13</v>
      </c>
      <c r="BA73" s="247">
        <f>IFERROR(((+'Sim_Dm_MIP(IxI)'!BA73/'MIP(IxI)_TFEVP'!BA73)-1)*100,0)</f>
        <v>5.773159728050814E-13</v>
      </c>
      <c r="BB73" s="247">
        <f>IFERROR(((+'Sim_Dm_MIP(IxI)'!BB73/'MIP(IxI)_TFEVP'!BB73)-1)*100,0)</f>
        <v>-6.6613381477509392E-14</v>
      </c>
      <c r="BC73" s="247">
        <f>IFERROR(((+'Sim_Dm_MIP(IxI)'!BC73/'MIP(IxI)_TFEVP'!BC73)-1)*100,0)</f>
        <v>-1.6653345369377348E-13</v>
      </c>
      <c r="BD73" s="247">
        <f>IFERROR(((+'Sim_Dm_MIP(IxI)'!BD73/'MIP(IxI)_TFEVP'!BD73)-1)*100,0)</f>
        <v>-1.3322676295501878E-13</v>
      </c>
      <c r="BE73" s="247">
        <f>IFERROR(((+'Sim_Dm_MIP(IxI)'!BE73/'MIP(IxI)_TFEVP'!BE73)-1)*100,0)</f>
        <v>-9.9920072216264089E-14</v>
      </c>
      <c r="BF73" s="247">
        <f>IFERROR(((+'Sim_Dm_MIP(IxI)'!BF73/'MIP(IxI)_TFEVP'!BF73)-1)*100,0)</f>
        <v>3.9968028886505635E-13</v>
      </c>
      <c r="BG73" s="247">
        <f>IFERROR(((+'Sim_Dm_MIP(IxI)'!BG73/'MIP(IxI)_TFEVP'!BG73)-1)*100,0)</f>
        <v>-3.3306690738754696E-13</v>
      </c>
      <c r="BH73" s="247">
        <f>IFERROR(((+'Sim_Dm_MIP(IxI)'!BH73/'MIP(IxI)_TFEVP'!BH73)-1)*100,0)</f>
        <v>4.4408920985006262E-13</v>
      </c>
      <c r="BI73" s="247">
        <f>IFERROR(((+'Sim_Dm_MIP(IxI)'!BI73/'MIP(IxI)_TFEVP'!BI73)-1)*100,0)</f>
        <v>-1.1102230246251565E-14</v>
      </c>
      <c r="BJ73" s="247">
        <f>IFERROR(((+'Sim_Dm_MIP(IxI)'!BJ73/'MIP(IxI)_TFEVP'!BJ73)-1)*100,0)</f>
        <v>-2.886579864025407E-13</v>
      </c>
      <c r="BK73" s="247">
        <f>IFERROR(((+'Sim_Dm_MIP(IxI)'!BK73/'MIP(IxI)_TFEVP'!BK73)-1)*100,0)</f>
        <v>1.1102230246251565E-13</v>
      </c>
      <c r="BL73" s="247">
        <f>IFERROR(((+'Sim_Dm_MIP(IxI)'!BL73/'MIP(IxI)_TFEVP'!BL73)-1)*100,0)</f>
        <v>-2.3314683517128287E-13</v>
      </c>
      <c r="BM73" s="247">
        <f>IFERROR(((+'Sim_Dm_MIP(IxI)'!BM73/'MIP(IxI)_TFEVP'!BM73)-1)*100,0)</f>
        <v>4.4408920985006262E-14</v>
      </c>
      <c r="BN73" s="247">
        <f>IFERROR(((+'Sim_Dm_MIP(IxI)'!BN73/'MIP(IxI)_TFEVP'!BN73)-1)*100,0)</f>
        <v>-3.1086244689504383E-13</v>
      </c>
      <c r="BO73" s="247">
        <f>IFERROR(((+'Sim_Dm_MIP(IxI)'!BO73/'MIP(IxI)_TFEVP'!BO73)-1)*100,0)</f>
        <v>1.9984014443252818E-13</v>
      </c>
      <c r="BP73" s="247">
        <f>IFERROR(((+'Sim_Dm_MIP(IxI)'!BP73/'MIP(IxI)_TFEVP'!BP73)-1)*100,0)</f>
        <v>2.2204460492503131E-14</v>
      </c>
      <c r="BQ73" s="247">
        <f>IFERROR(((+'Sim_Dm_MIP(IxI)'!BQ73/'MIP(IxI)_TFEVP'!BQ73)-1)*100,0)</f>
        <v>4.2188474935755949E-13</v>
      </c>
      <c r="BR73" s="247">
        <f>IFERROR(((+'Sim_Dm_MIP(IxI)'!BR73/'MIP(IxI)_TFEVP'!BR73)-1)*100,0)</f>
        <v>4.4408920985006262E-14</v>
      </c>
      <c r="BS73" s="247">
        <f>IFERROR(((+'Sim_Dm_MIP(IxI)'!BS73/'MIP(IxI)_TFEVP'!BS73)-1)*100,0)</f>
        <v>4.6629367034256575E-13</v>
      </c>
      <c r="BT73" s="247">
        <f>IFERROR(((+'Sim_Dm_MIP(IxI)'!BT73/'MIP(IxI)_TFEVP'!BT73)-1)*100,0)</f>
        <v>1.7763568394002505E-13</v>
      </c>
      <c r="BU73" s="247">
        <f>IFERROR(((+'Sim_Dm_MIP(IxI)'!BU73/'MIP(IxI)_TFEVP'!BU73)-1)*100,0)</f>
        <v>2.2204460492503131E-13</v>
      </c>
      <c r="BV73" s="247">
        <f>IFERROR(((+'Sim_Dm_MIP(IxI)'!BV73/'MIP(IxI)_TFEVP'!BV73)-1)*100,0)</f>
        <v>-2.4424906541753444E-13</v>
      </c>
      <c r="BW73" s="247">
        <f>IFERROR(((+'Sim_Dm_MIP(IxI)'!BW73/'MIP(IxI)_TFEVP'!BW73)-1)*100,0)</f>
        <v>1.3322676295501878E-13</v>
      </c>
      <c r="BX73" s="247">
        <f>IFERROR(((+'Sim_Dm_MIP(IxI)'!BX73/'MIP(IxI)_TFEVP'!BX73)-1)*100,0)</f>
        <v>-1.3322676295501878E-13</v>
      </c>
      <c r="BY73" s="247">
        <f>IFERROR(((+'Sim_Dm_MIP(IxI)'!BY73/'MIP(IxI)_TFEVP'!BY73)-1)*100,0)</f>
        <v>-2.3314683517128287E-13</v>
      </c>
      <c r="BZ73" s="247">
        <f>IFERROR(((+'Sim_Dm_MIP(IxI)'!BZ73/'MIP(IxI)_TFEVP'!BZ73)-1)*100,0)</f>
        <v>1.1102230246251565E-13</v>
      </c>
      <c r="CA73" s="265">
        <f>IFERROR(((+'Sim_Dm_MIP(IxI)'!CA73/'MIP(IxI)_TFEVP'!CA73)-1)*100,0)</f>
        <v>0</v>
      </c>
      <c r="CB73" s="256">
        <f>IFERROR(((+'Sim_Dm_MIP(IxI)'!CB73/'MIP(IxI)_TFEVP'!CB73)-1)*100,0)</f>
        <v>1.7763568394002505E-13</v>
      </c>
      <c r="CC73" s="246">
        <f>IFERROR(((+'Sim_Dm_MIP(IxI)'!CC73/'MIP(IxI)_TFEVP'!CC73)-1)*100,0)</f>
        <v>0</v>
      </c>
      <c r="CD73" s="247">
        <f>IFERROR(((+'Sim_Dm_MIP(IxI)'!CD73/'MIP(IxI)_TFEVP'!CD73)-1)*100,0)</f>
        <v>0</v>
      </c>
      <c r="CE73" s="247">
        <f>IFERROR(((+'Sim_Dm_MIP(IxI)'!CE73/'MIP(IxI)_TFEVP'!CE73)-1)*100,0)</f>
        <v>0</v>
      </c>
      <c r="CF73" s="247">
        <f>IFERROR(((+'Sim_Dm_MIP(IxI)'!CF73/'MIP(IxI)_TFEVP'!CF73)-1)*100,0)</f>
        <v>0</v>
      </c>
      <c r="CG73" s="247">
        <f>IFERROR(((+'Sim_Dm_MIP(IxI)'!CG73/'MIP(IxI)_TFEVP'!CG73)-1)*100,0)</f>
        <v>0</v>
      </c>
      <c r="CH73" s="248">
        <f>IFERROR(((+'Sim_Dm_MIP(IxI)'!CH73/'MIP(IxI)_TFEVP'!CH73)-1)*100,0)</f>
        <v>0</v>
      </c>
      <c r="CI73" s="279">
        <f>IFERROR(((+'Sim_Dm_MIP(IxI)'!CI73/'MIP(IxI)_TFEVP'!CI73)-1)*100,0)</f>
        <v>8.8817841970012523E-14</v>
      </c>
    </row>
    <row r="74" spans="1:87" ht="19.5" x14ac:dyDescent="0.25">
      <c r="A74" s="30"/>
      <c r="B74" s="42" t="s">
        <v>65</v>
      </c>
      <c r="C74" s="43" t="s">
        <v>176</v>
      </c>
      <c r="D74" s="246">
        <f>IFERROR(((+'Sim_Dm_MIP(IxI)'!D74/'MIP(IxI)_TFEVP'!D74)-1)*100,0)</f>
        <v>-1.2212453270876722E-13</v>
      </c>
      <c r="E74" s="247">
        <f>IFERROR(((+'Sim_Dm_MIP(IxI)'!E74/'MIP(IxI)_TFEVP'!E74)-1)*100,0)</f>
        <v>-4.2188474935755949E-13</v>
      </c>
      <c r="F74" s="247">
        <f>IFERROR(((+'Sim_Dm_MIP(IxI)'!F74/'MIP(IxI)_TFEVP'!F74)-1)*100,0)</f>
        <v>-1.5543122344752192E-13</v>
      </c>
      <c r="G74" s="247">
        <f>IFERROR(((+'Sim_Dm_MIP(IxI)'!G74/'MIP(IxI)_TFEVP'!G74)-1)*100,0)</f>
        <v>1.5543122344752192E-13</v>
      </c>
      <c r="H74" s="247">
        <f>IFERROR(((+'Sim_Dm_MIP(IxI)'!H74/'MIP(IxI)_TFEVP'!H74)-1)*100,0)</f>
        <v>5.1070259132757201E-13</v>
      </c>
      <c r="I74" s="247">
        <f>IFERROR(((+'Sim_Dm_MIP(IxI)'!I74/'MIP(IxI)_TFEVP'!I74)-1)*100,0)</f>
        <v>-3.219646771412954E-13</v>
      </c>
      <c r="J74" s="247">
        <f>IFERROR(((+'Sim_Dm_MIP(IxI)'!J74/'MIP(IxI)_TFEVP'!J74)-1)*100,0)</f>
        <v>6.8833827526759706E-13</v>
      </c>
      <c r="K74" s="247">
        <f>IFERROR(((+'Sim_Dm_MIP(IxI)'!K74/'MIP(IxI)_TFEVP'!K74)-1)*100,0)</f>
        <v>-2.2204460492503131E-14</v>
      </c>
      <c r="L74" s="247">
        <f>IFERROR(((+'Sim_Dm_MIP(IxI)'!L74/'MIP(IxI)_TFEVP'!L74)-1)*100,0)</f>
        <v>6.6613381477509392E-14</v>
      </c>
      <c r="M74" s="247">
        <f>IFERROR(((+'Sim_Dm_MIP(IxI)'!M74/'MIP(IxI)_TFEVP'!M74)-1)*100,0)</f>
        <v>-2.4424906541753444E-13</v>
      </c>
      <c r="N74" s="247">
        <f>IFERROR(((+'Sim_Dm_MIP(IxI)'!N74/'MIP(IxI)_TFEVP'!N74)-1)*100,0)</f>
        <v>1.5543122344752192E-13</v>
      </c>
      <c r="O74" s="247">
        <f>IFERROR(((+'Sim_Dm_MIP(IxI)'!O74/'MIP(IxI)_TFEVP'!O74)-1)*100,0)</f>
        <v>3.1086244689504383E-13</v>
      </c>
      <c r="P74" s="247">
        <f>IFERROR(((+'Sim_Dm_MIP(IxI)'!P74/'MIP(IxI)_TFEVP'!P74)-1)*100,0)</f>
        <v>-1.8873791418627661E-13</v>
      </c>
      <c r="Q74" s="247">
        <f>IFERROR(((+'Sim_Dm_MIP(IxI)'!Q74/'MIP(IxI)_TFEVP'!Q74)-1)*100,0)</f>
        <v>8.8817841970012523E-14</v>
      </c>
      <c r="R74" s="247">
        <f>IFERROR(((+'Sim_Dm_MIP(IxI)'!R74/'MIP(IxI)_TFEVP'!R74)-1)*100,0)</f>
        <v>-2.886579864025407E-13</v>
      </c>
      <c r="S74" s="247">
        <f>IFERROR(((+'Sim_Dm_MIP(IxI)'!S74/'MIP(IxI)_TFEVP'!S74)-1)*100,0)</f>
        <v>4.8849813083506888E-13</v>
      </c>
      <c r="T74" s="247">
        <f>IFERROR(((+'Sim_Dm_MIP(IxI)'!T74/'MIP(IxI)_TFEVP'!T74)-1)*100,0)</f>
        <v>-3.5527136788005009E-13</v>
      </c>
      <c r="U74" s="247">
        <f>IFERROR(((+'Sim_Dm_MIP(IxI)'!U74/'MIP(IxI)_TFEVP'!U74)-1)*100,0)</f>
        <v>4.8849813083506888E-13</v>
      </c>
      <c r="V74" s="247">
        <f>IFERROR(((+'Sim_Dm_MIP(IxI)'!V74/'MIP(IxI)_TFEVP'!V74)-1)*100,0)</f>
        <v>-2.1094237467877974E-13</v>
      </c>
      <c r="W74" s="247">
        <f>IFERROR(((+'Sim_Dm_MIP(IxI)'!W74/'MIP(IxI)_TFEVP'!W74)-1)*100,0)</f>
        <v>8.659739592076221E-13</v>
      </c>
      <c r="X74" s="247">
        <f>IFERROR(((+'Sim_Dm_MIP(IxI)'!X74/'MIP(IxI)_TFEVP'!X74)-1)*100,0)</f>
        <v>-5.3290705182007514E-13</v>
      </c>
      <c r="Y74" s="247">
        <f>IFERROR(((+'Sim_Dm_MIP(IxI)'!Y74/'MIP(IxI)_TFEVP'!Y74)-1)*100,0)</f>
        <v>-5.1070259132757201E-13</v>
      </c>
      <c r="Z74" s="247">
        <f>IFERROR(((+'Sim_Dm_MIP(IxI)'!Z74/'MIP(IxI)_TFEVP'!Z74)-1)*100,0)</f>
        <v>2.4424906541753444E-13</v>
      </c>
      <c r="AA74" s="247">
        <f>IFERROR(((+'Sim_Dm_MIP(IxI)'!AA74/'MIP(IxI)_TFEVP'!AA74)-1)*100,0)</f>
        <v>6.6613381477509392E-14</v>
      </c>
      <c r="AB74" s="247">
        <f>IFERROR(((+'Sim_Dm_MIP(IxI)'!AB74/'MIP(IxI)_TFEVP'!AB74)-1)*100,0)</f>
        <v>-3.6637359812630166E-13</v>
      </c>
      <c r="AC74" s="247">
        <f>IFERROR(((+'Sim_Dm_MIP(IxI)'!AC74/'MIP(IxI)_TFEVP'!AC74)-1)*100,0)</f>
        <v>-2.7755575615628914E-13</v>
      </c>
      <c r="AD74" s="247">
        <f>IFERROR(((+'Sim_Dm_MIP(IxI)'!AD74/'MIP(IxI)_TFEVP'!AD74)-1)*100,0)</f>
        <v>-1.1102230246251565E-13</v>
      </c>
      <c r="AE74" s="247">
        <f>IFERROR(((+'Sim_Dm_MIP(IxI)'!AE74/'MIP(IxI)_TFEVP'!AE74)-1)*100,0)</f>
        <v>2.6645352591003757E-13</v>
      </c>
      <c r="AF74" s="247">
        <f>IFERROR(((+'Sim_Dm_MIP(IxI)'!AF74/'MIP(IxI)_TFEVP'!AF74)-1)*100,0)</f>
        <v>-1.5543122344752192E-13</v>
      </c>
      <c r="AG74" s="247">
        <f>IFERROR(((+'Sim_Dm_MIP(IxI)'!AG74/'MIP(IxI)_TFEVP'!AG74)-1)*100,0)</f>
        <v>-5.773159728050814E-13</v>
      </c>
      <c r="AH74" s="247">
        <f>IFERROR(((+'Sim_Dm_MIP(IxI)'!AH74/'MIP(IxI)_TFEVP'!AH74)-1)*100,0)</f>
        <v>1.5543122344752192E-13</v>
      </c>
      <c r="AI74" s="247">
        <f>IFERROR(((+'Sim_Dm_MIP(IxI)'!AI74/'MIP(IxI)_TFEVP'!AI74)-1)*100,0)</f>
        <v>2.886579864025407E-13</v>
      </c>
      <c r="AJ74" s="247">
        <f>IFERROR(((+'Sim_Dm_MIP(IxI)'!AJ74/'MIP(IxI)_TFEVP'!AJ74)-1)*100,0)</f>
        <v>0</v>
      </c>
      <c r="AK74" s="247">
        <f>IFERROR(((+'Sim_Dm_MIP(IxI)'!AK74/'MIP(IxI)_TFEVP'!AK74)-1)*100,0)</f>
        <v>-1.5543122344752192E-13</v>
      </c>
      <c r="AL74" s="247">
        <f>IFERROR(((+'Sim_Dm_MIP(IxI)'!AL74/'MIP(IxI)_TFEVP'!AL74)-1)*100,0)</f>
        <v>-1.7763568394002505E-13</v>
      </c>
      <c r="AM74" s="247">
        <f>IFERROR(((+'Sim_Dm_MIP(IxI)'!AM74/'MIP(IxI)_TFEVP'!AM74)-1)*100,0)</f>
        <v>-2.2204460492503131E-13</v>
      </c>
      <c r="AN74" s="247">
        <f>IFERROR(((+'Sim_Dm_MIP(IxI)'!AN74/'MIP(IxI)_TFEVP'!AN74)-1)*100,0)</f>
        <v>6.6613381477509392E-14</v>
      </c>
      <c r="AO74" s="247">
        <f>IFERROR(((+'Sim_Dm_MIP(IxI)'!AO74/'MIP(IxI)_TFEVP'!AO74)-1)*100,0)</f>
        <v>-2.55351295663786E-13</v>
      </c>
      <c r="AP74" s="247">
        <f>IFERROR(((+'Sim_Dm_MIP(IxI)'!AP74/'MIP(IxI)_TFEVP'!AP74)-1)*100,0)</f>
        <v>1.3322676295501878E-13</v>
      </c>
      <c r="AQ74" s="247">
        <f>IFERROR(((+'Sim_Dm_MIP(IxI)'!AQ74/'MIP(IxI)_TFEVP'!AQ74)-1)*100,0)</f>
        <v>-9.9920072216264089E-14</v>
      </c>
      <c r="AR74" s="247">
        <f>IFERROR(((+'Sim_Dm_MIP(IxI)'!AR74/'MIP(IxI)_TFEVP'!AR74)-1)*100,0)</f>
        <v>3.1086244689504383E-13</v>
      </c>
      <c r="AS74" s="247">
        <f>IFERROR(((+'Sim_Dm_MIP(IxI)'!AS74/'MIP(IxI)_TFEVP'!AS74)-1)*100,0)</f>
        <v>2.4424906541753444E-13</v>
      </c>
      <c r="AT74" s="247">
        <f>IFERROR(((+'Sim_Dm_MIP(IxI)'!AT74/'MIP(IxI)_TFEVP'!AT74)-1)*100,0)</f>
        <v>-9.9920072216264089E-14</v>
      </c>
      <c r="AU74" s="247">
        <f>IFERROR(((+'Sim_Dm_MIP(IxI)'!AU74/'MIP(IxI)_TFEVP'!AU74)-1)*100,0)</f>
        <v>1.7763568394002505E-13</v>
      </c>
      <c r="AV74" s="247">
        <f>IFERROR(((+'Sim_Dm_MIP(IxI)'!AV74/'MIP(IxI)_TFEVP'!AV74)-1)*100,0)</f>
        <v>-2.1094237467877974E-13</v>
      </c>
      <c r="AW74" s="247">
        <f>IFERROR(((+'Sim_Dm_MIP(IxI)'!AW74/'MIP(IxI)_TFEVP'!AW74)-1)*100,0)</f>
        <v>-2.3314683517128287E-13</v>
      </c>
      <c r="AX74" s="247">
        <f>IFERROR(((+'Sim_Dm_MIP(IxI)'!AX74/'MIP(IxI)_TFEVP'!AX74)-1)*100,0)</f>
        <v>3.7747582837255322E-13</v>
      </c>
      <c r="AY74" s="247">
        <f>IFERROR(((+'Sim_Dm_MIP(IxI)'!AY74/'MIP(IxI)_TFEVP'!AY74)-1)*100,0)</f>
        <v>0</v>
      </c>
      <c r="AZ74" s="247">
        <f>IFERROR(((+'Sim_Dm_MIP(IxI)'!AZ74/'MIP(IxI)_TFEVP'!AZ74)-1)*100,0)</f>
        <v>8.8817841970012523E-14</v>
      </c>
      <c r="BA74" s="247">
        <f>IFERROR(((+'Sim_Dm_MIP(IxI)'!BA74/'MIP(IxI)_TFEVP'!BA74)-1)*100,0)</f>
        <v>1.7763568394002505E-13</v>
      </c>
      <c r="BB74" s="247">
        <f>IFERROR(((+'Sim_Dm_MIP(IxI)'!BB74/'MIP(IxI)_TFEVP'!BB74)-1)*100,0)</f>
        <v>4.4408920985006262E-14</v>
      </c>
      <c r="BC74" s="247">
        <f>IFERROR(((+'Sim_Dm_MIP(IxI)'!BC74/'MIP(IxI)_TFEVP'!BC74)-1)*100,0)</f>
        <v>-2.7755575615628914E-13</v>
      </c>
      <c r="BD74" s="247">
        <f>IFERROR(((+'Sim_Dm_MIP(IxI)'!BD74/'MIP(IxI)_TFEVP'!BD74)-1)*100,0)</f>
        <v>-1.7763568394002505E-13</v>
      </c>
      <c r="BE74" s="247">
        <f>IFERROR(((+'Sim_Dm_MIP(IxI)'!BE74/'MIP(IxI)_TFEVP'!BE74)-1)*100,0)</f>
        <v>-2.2204460492503131E-14</v>
      </c>
      <c r="BF74" s="247">
        <f>IFERROR(((+'Sim_Dm_MIP(IxI)'!BF74/'MIP(IxI)_TFEVP'!BF74)-1)*100,0)</f>
        <v>-9.9920072216264089E-14</v>
      </c>
      <c r="BG74" s="247">
        <f>IFERROR(((+'Sim_Dm_MIP(IxI)'!BG74/'MIP(IxI)_TFEVP'!BG74)-1)*100,0)</f>
        <v>-2.1094237467877974E-13</v>
      </c>
      <c r="BH74" s="247">
        <f>IFERROR(((+'Sim_Dm_MIP(IxI)'!BH74/'MIP(IxI)_TFEVP'!BH74)-1)*100,0)</f>
        <v>-4.4408920985006262E-14</v>
      </c>
      <c r="BI74" s="247">
        <f>IFERROR(((+'Sim_Dm_MIP(IxI)'!BI74/'MIP(IxI)_TFEVP'!BI74)-1)*100,0)</f>
        <v>-2.7755575615628914E-13</v>
      </c>
      <c r="BJ74" s="247">
        <f>IFERROR(((+'Sim_Dm_MIP(IxI)'!BJ74/'MIP(IxI)_TFEVP'!BJ74)-1)*100,0)</f>
        <v>-2.7755575615628914E-13</v>
      </c>
      <c r="BK74" s="247">
        <f>IFERROR(((+'Sim_Dm_MIP(IxI)'!BK74/'MIP(IxI)_TFEVP'!BK74)-1)*100,0)</f>
        <v>2.886579864025407E-13</v>
      </c>
      <c r="BL74" s="247">
        <f>IFERROR(((+'Sim_Dm_MIP(IxI)'!BL74/'MIP(IxI)_TFEVP'!BL74)-1)*100,0)</f>
        <v>2.2204460492503131E-13</v>
      </c>
      <c r="BM74" s="247">
        <f>IFERROR(((+'Sim_Dm_MIP(IxI)'!BM74/'MIP(IxI)_TFEVP'!BM74)-1)*100,0)</f>
        <v>1.5543122344752192E-13</v>
      </c>
      <c r="BN74" s="247">
        <f>IFERROR(((+'Sim_Dm_MIP(IxI)'!BN74/'MIP(IxI)_TFEVP'!BN74)-1)*100,0)</f>
        <v>-2.55351295663786E-13</v>
      </c>
      <c r="BO74" s="247">
        <f>IFERROR(((+'Sim_Dm_MIP(IxI)'!BO74/'MIP(IxI)_TFEVP'!BO74)-1)*100,0)</f>
        <v>-4.2188474935755949E-13</v>
      </c>
      <c r="BP74" s="247">
        <f>IFERROR(((+'Sim_Dm_MIP(IxI)'!BP74/'MIP(IxI)_TFEVP'!BP74)-1)*100,0)</f>
        <v>2.6645352591003757E-13</v>
      </c>
      <c r="BQ74" s="247">
        <f>IFERROR(((+'Sim_Dm_MIP(IxI)'!BQ74/'MIP(IxI)_TFEVP'!BQ74)-1)*100,0)</f>
        <v>2.4424906541753444E-13</v>
      </c>
      <c r="BR74" s="247">
        <f>IFERROR(((+'Sim_Dm_MIP(IxI)'!BR74/'MIP(IxI)_TFEVP'!BR74)-1)*100,0)</f>
        <v>-6.6613381477509392E-14</v>
      </c>
      <c r="BS74" s="247">
        <f>IFERROR(((+'Sim_Dm_MIP(IxI)'!BS74/'MIP(IxI)_TFEVP'!BS74)-1)*100,0)</f>
        <v>3.7747582837255322E-13</v>
      </c>
      <c r="BT74" s="247">
        <f>IFERROR(((+'Sim_Dm_MIP(IxI)'!BT74/'MIP(IxI)_TFEVP'!BT74)-1)*100,0)</f>
        <v>-2.9976021664879227E-13</v>
      </c>
      <c r="BU74" s="247">
        <f>IFERROR(((+'Sim_Dm_MIP(IxI)'!BU74/'MIP(IxI)_TFEVP'!BU74)-1)*100,0)</f>
        <v>2.886579864025407E-13</v>
      </c>
      <c r="BV74" s="247">
        <f>IFERROR(((+'Sim_Dm_MIP(IxI)'!BV74/'MIP(IxI)_TFEVP'!BV74)-1)*100,0)</f>
        <v>1.1102230246251565E-13</v>
      </c>
      <c r="BW74" s="247">
        <f>IFERROR(((+'Sim_Dm_MIP(IxI)'!BW74/'MIP(IxI)_TFEVP'!BW74)-1)*100,0)</f>
        <v>0</v>
      </c>
      <c r="BX74" s="247">
        <f>IFERROR(((+'Sim_Dm_MIP(IxI)'!BX74/'MIP(IxI)_TFEVP'!BX74)-1)*100,0)</f>
        <v>-1.8873791418627661E-13</v>
      </c>
      <c r="BY74" s="247">
        <f>IFERROR(((+'Sim_Dm_MIP(IxI)'!BY74/'MIP(IxI)_TFEVP'!BY74)-1)*100,0)</f>
        <v>2.2204460492503131E-14</v>
      </c>
      <c r="BZ74" s="247">
        <f>IFERROR(((+'Sim_Dm_MIP(IxI)'!BZ74/'MIP(IxI)_TFEVP'!BZ74)-1)*100,0)</f>
        <v>-4.4408920985006262E-14</v>
      </c>
      <c r="CA74" s="265">
        <f>IFERROR(((+'Sim_Dm_MIP(IxI)'!CA74/'MIP(IxI)_TFEVP'!CA74)-1)*100,0)</f>
        <v>0</v>
      </c>
      <c r="CB74" s="256">
        <f>IFERROR(((+'Sim_Dm_MIP(IxI)'!CB74/'MIP(IxI)_TFEVP'!CB74)-1)*100,0)</f>
        <v>4.2188474935755949E-13</v>
      </c>
      <c r="CC74" s="246">
        <f>IFERROR(((+'Sim_Dm_MIP(IxI)'!CC74/'MIP(IxI)_TFEVP'!CC74)-1)*100,0)</f>
        <v>0</v>
      </c>
      <c r="CD74" s="247">
        <f>IFERROR(((+'Sim_Dm_MIP(IxI)'!CD74/'MIP(IxI)_TFEVP'!CD74)-1)*100,0)</f>
        <v>0</v>
      </c>
      <c r="CE74" s="247">
        <f>IFERROR(((+'Sim_Dm_MIP(IxI)'!CE74/'MIP(IxI)_TFEVP'!CE74)-1)*100,0)</f>
        <v>0</v>
      </c>
      <c r="CF74" s="247">
        <f>IFERROR(((+'Sim_Dm_MIP(IxI)'!CF74/'MIP(IxI)_TFEVP'!CF74)-1)*100,0)</f>
        <v>0</v>
      </c>
      <c r="CG74" s="247">
        <f>IFERROR(((+'Sim_Dm_MIP(IxI)'!CG74/'MIP(IxI)_TFEVP'!CG74)-1)*100,0)</f>
        <v>0</v>
      </c>
      <c r="CH74" s="248">
        <f>IFERROR(((+'Sim_Dm_MIP(IxI)'!CH74/'MIP(IxI)_TFEVP'!CH74)-1)*100,0)</f>
        <v>0</v>
      </c>
      <c r="CI74" s="279">
        <f>IFERROR(((+'Sim_Dm_MIP(IxI)'!CI74/'MIP(IxI)_TFEVP'!CI74)-1)*100,0)</f>
        <v>1.1102230246251565E-13</v>
      </c>
    </row>
    <row r="75" spans="1:87" ht="19.5" x14ac:dyDescent="0.25">
      <c r="A75" s="30"/>
      <c r="B75" s="42" t="s">
        <v>66</v>
      </c>
      <c r="C75" s="43" t="s">
        <v>177</v>
      </c>
      <c r="D75" s="246">
        <f>IFERROR(((+'Sim_Dm_MIP(IxI)'!D75/'MIP(IxI)_TFEVP'!D75)-1)*100,0)</f>
        <v>-2.2204460492503131E-14</v>
      </c>
      <c r="E75" s="247">
        <f>IFERROR(((+'Sim_Dm_MIP(IxI)'!E75/'MIP(IxI)_TFEVP'!E75)-1)*100,0)</f>
        <v>-3.3306690738754696E-13</v>
      </c>
      <c r="F75" s="247">
        <f>IFERROR(((+'Sim_Dm_MIP(IxI)'!F75/'MIP(IxI)_TFEVP'!F75)-1)*100,0)</f>
        <v>-9.9920072216264089E-14</v>
      </c>
      <c r="G75" s="247">
        <f>IFERROR(((+'Sim_Dm_MIP(IxI)'!G75/'MIP(IxI)_TFEVP'!G75)-1)*100,0)</f>
        <v>2.2204460492503131E-14</v>
      </c>
      <c r="H75" s="247">
        <f>IFERROR(((+'Sim_Dm_MIP(IxI)'!H75/'MIP(IxI)_TFEVP'!H75)-1)*100,0)</f>
        <v>8.8817841970012523E-14</v>
      </c>
      <c r="I75" s="247">
        <f>IFERROR(((+'Sim_Dm_MIP(IxI)'!I75/'MIP(IxI)_TFEVP'!I75)-1)*100,0)</f>
        <v>-2.7755575615628914E-13</v>
      </c>
      <c r="J75" s="247">
        <f>IFERROR(((+'Sim_Dm_MIP(IxI)'!J75/'MIP(IxI)_TFEVP'!J75)-1)*100,0)</f>
        <v>3.5527136788005009E-13</v>
      </c>
      <c r="K75" s="247">
        <f>IFERROR(((+'Sim_Dm_MIP(IxI)'!K75/'MIP(IxI)_TFEVP'!K75)-1)*100,0)</f>
        <v>-1.7763568394002505E-13</v>
      </c>
      <c r="L75" s="247">
        <f>IFERROR(((+'Sim_Dm_MIP(IxI)'!L75/'MIP(IxI)_TFEVP'!L75)-1)*100,0)</f>
        <v>3.1086244689504383E-13</v>
      </c>
      <c r="M75" s="247">
        <f>IFERROR(((+'Sim_Dm_MIP(IxI)'!M75/'MIP(IxI)_TFEVP'!M75)-1)*100,0)</f>
        <v>4.4408920985006262E-14</v>
      </c>
      <c r="N75" s="247">
        <f>IFERROR(((+'Sim_Dm_MIP(IxI)'!N75/'MIP(IxI)_TFEVP'!N75)-1)*100,0)</f>
        <v>1.7763568394002505E-13</v>
      </c>
      <c r="O75" s="247">
        <f>IFERROR(((+'Sim_Dm_MIP(IxI)'!O75/'MIP(IxI)_TFEVP'!O75)-1)*100,0)</f>
        <v>1.9984014443252818E-13</v>
      </c>
      <c r="P75" s="247">
        <f>IFERROR(((+'Sim_Dm_MIP(IxI)'!P75/'MIP(IxI)_TFEVP'!P75)-1)*100,0)</f>
        <v>0</v>
      </c>
      <c r="Q75" s="247">
        <f>IFERROR(((+'Sim_Dm_MIP(IxI)'!Q75/'MIP(IxI)_TFEVP'!Q75)-1)*100,0)</f>
        <v>0</v>
      </c>
      <c r="R75" s="247">
        <f>IFERROR(((+'Sim_Dm_MIP(IxI)'!R75/'MIP(IxI)_TFEVP'!R75)-1)*100,0)</f>
        <v>2.2204460492503131E-14</v>
      </c>
      <c r="S75" s="247">
        <f>IFERROR(((+'Sim_Dm_MIP(IxI)'!S75/'MIP(IxI)_TFEVP'!S75)-1)*100,0)</f>
        <v>3.9968028886505635E-13</v>
      </c>
      <c r="T75" s="247">
        <f>IFERROR(((+'Sim_Dm_MIP(IxI)'!T75/'MIP(IxI)_TFEVP'!T75)-1)*100,0)</f>
        <v>-3.8857805861880479E-13</v>
      </c>
      <c r="U75" s="247">
        <f>IFERROR(((+'Sim_Dm_MIP(IxI)'!U75/'MIP(IxI)_TFEVP'!U75)-1)*100,0)</f>
        <v>3.3306690738754696E-13</v>
      </c>
      <c r="V75" s="247">
        <f>IFERROR(((+'Sim_Dm_MIP(IxI)'!V75/'MIP(IxI)_TFEVP'!V75)-1)*100,0)</f>
        <v>-2.2204460492503131E-13</v>
      </c>
      <c r="W75" s="247">
        <f>IFERROR(((+'Sim_Dm_MIP(IxI)'!W75/'MIP(IxI)_TFEVP'!W75)-1)*100,0)</f>
        <v>8.659739592076221E-13</v>
      </c>
      <c r="X75" s="247">
        <f>IFERROR(((+'Sim_Dm_MIP(IxI)'!X75/'MIP(IxI)_TFEVP'!X75)-1)*100,0)</f>
        <v>-1.9984014443252818E-13</v>
      </c>
      <c r="Y75" s="247">
        <f>IFERROR(((+'Sim_Dm_MIP(IxI)'!Y75/'MIP(IxI)_TFEVP'!Y75)-1)*100,0)</f>
        <v>-5.1070259132757201E-13</v>
      </c>
      <c r="Z75" s="247">
        <f>IFERROR(((+'Sim_Dm_MIP(IxI)'!Z75/'MIP(IxI)_TFEVP'!Z75)-1)*100,0)</f>
        <v>-1.4432899320127035E-13</v>
      </c>
      <c r="AA75" s="247">
        <f>IFERROR(((+'Sim_Dm_MIP(IxI)'!AA75/'MIP(IxI)_TFEVP'!AA75)-1)*100,0)</f>
        <v>-1.1102230246251565E-13</v>
      </c>
      <c r="AB75" s="247">
        <f>IFERROR(((+'Sim_Dm_MIP(IxI)'!AB75/'MIP(IxI)_TFEVP'!AB75)-1)*100,0)</f>
        <v>-2.1094237467877974E-13</v>
      </c>
      <c r="AC75" s="247">
        <f>IFERROR(((+'Sim_Dm_MIP(IxI)'!AC75/'MIP(IxI)_TFEVP'!AC75)-1)*100,0)</f>
        <v>1.3322676295501878E-13</v>
      </c>
      <c r="AD75" s="247">
        <f>IFERROR(((+'Sim_Dm_MIP(IxI)'!AD75/'MIP(IxI)_TFEVP'!AD75)-1)*100,0)</f>
        <v>2.2204460492503131E-14</v>
      </c>
      <c r="AE75" s="247">
        <f>IFERROR(((+'Sim_Dm_MIP(IxI)'!AE75/'MIP(IxI)_TFEVP'!AE75)-1)*100,0)</f>
        <v>-5.5511151231257827E-14</v>
      </c>
      <c r="AF75" s="247">
        <f>IFERROR(((+'Sim_Dm_MIP(IxI)'!AF75/'MIP(IxI)_TFEVP'!AF75)-1)*100,0)</f>
        <v>6.6613381477509392E-14</v>
      </c>
      <c r="AG75" s="247">
        <f>IFERROR(((+'Sim_Dm_MIP(IxI)'!AG75/'MIP(IxI)_TFEVP'!AG75)-1)*100,0)</f>
        <v>-4.4408920985006262E-13</v>
      </c>
      <c r="AH75" s="247">
        <f>IFERROR(((+'Sim_Dm_MIP(IxI)'!AH75/'MIP(IxI)_TFEVP'!AH75)-1)*100,0)</f>
        <v>-2.2204460492503131E-13</v>
      </c>
      <c r="AI75" s="247">
        <f>IFERROR(((+'Sim_Dm_MIP(IxI)'!AI75/'MIP(IxI)_TFEVP'!AI75)-1)*100,0)</f>
        <v>3.1086244689504383E-13</v>
      </c>
      <c r="AJ75" s="247">
        <f>IFERROR(((+'Sim_Dm_MIP(IxI)'!AJ75/'MIP(IxI)_TFEVP'!AJ75)-1)*100,0)</f>
        <v>0</v>
      </c>
      <c r="AK75" s="247">
        <f>IFERROR(((+'Sim_Dm_MIP(IxI)'!AK75/'MIP(IxI)_TFEVP'!AK75)-1)*100,0)</f>
        <v>-1.7763568394002505E-13</v>
      </c>
      <c r="AL75" s="247">
        <f>IFERROR(((+'Sim_Dm_MIP(IxI)'!AL75/'MIP(IxI)_TFEVP'!AL75)-1)*100,0)</f>
        <v>2.4424906541753444E-13</v>
      </c>
      <c r="AM75" s="247">
        <f>IFERROR(((+'Sim_Dm_MIP(IxI)'!AM75/'MIP(IxI)_TFEVP'!AM75)-1)*100,0)</f>
        <v>1.7763568394002505E-13</v>
      </c>
      <c r="AN75" s="247">
        <f>IFERROR(((+'Sim_Dm_MIP(IxI)'!AN75/'MIP(IxI)_TFEVP'!AN75)-1)*100,0)</f>
        <v>1.1102230246251565E-13</v>
      </c>
      <c r="AO75" s="247">
        <f>IFERROR(((+'Sim_Dm_MIP(IxI)'!AO75/'MIP(IxI)_TFEVP'!AO75)-1)*100,0)</f>
        <v>2.2204460492503131E-13</v>
      </c>
      <c r="AP75" s="247">
        <f>IFERROR(((+'Sim_Dm_MIP(IxI)'!AP75/'MIP(IxI)_TFEVP'!AP75)-1)*100,0)</f>
        <v>6.6613381477509392E-14</v>
      </c>
      <c r="AQ75" s="247">
        <f>IFERROR(((+'Sim_Dm_MIP(IxI)'!AQ75/'MIP(IxI)_TFEVP'!AQ75)-1)*100,0)</f>
        <v>0</v>
      </c>
      <c r="AR75" s="247">
        <f>IFERROR(((+'Sim_Dm_MIP(IxI)'!AR75/'MIP(IxI)_TFEVP'!AR75)-1)*100,0)</f>
        <v>-1.2212453270876722E-13</v>
      </c>
      <c r="AS75" s="247">
        <f>IFERROR(((+'Sim_Dm_MIP(IxI)'!AS75/'MIP(IxI)_TFEVP'!AS75)-1)*100,0)</f>
        <v>1.9984014443252818E-13</v>
      </c>
      <c r="AT75" s="247">
        <f>IFERROR(((+'Sim_Dm_MIP(IxI)'!AT75/'MIP(IxI)_TFEVP'!AT75)-1)*100,0)</f>
        <v>-1.7763568394002505E-13</v>
      </c>
      <c r="AU75" s="247">
        <f>IFERROR(((+'Sim_Dm_MIP(IxI)'!AU75/'MIP(IxI)_TFEVP'!AU75)-1)*100,0)</f>
        <v>1.3322676295501878E-13</v>
      </c>
      <c r="AV75" s="247">
        <f>IFERROR(((+'Sim_Dm_MIP(IxI)'!AV75/'MIP(IxI)_TFEVP'!AV75)-1)*100,0)</f>
        <v>4.4408920985006262E-14</v>
      </c>
      <c r="AW75" s="247">
        <f>IFERROR(((+'Sim_Dm_MIP(IxI)'!AW75/'MIP(IxI)_TFEVP'!AW75)-1)*100,0)</f>
        <v>-1.5543122344752192E-13</v>
      </c>
      <c r="AX75" s="247">
        <f>IFERROR(((+'Sim_Dm_MIP(IxI)'!AX75/'MIP(IxI)_TFEVP'!AX75)-1)*100,0)</f>
        <v>-5.5511151231257827E-14</v>
      </c>
      <c r="AY75" s="247">
        <f>IFERROR(((+'Sim_Dm_MIP(IxI)'!AY75/'MIP(IxI)_TFEVP'!AY75)-1)*100,0)</f>
        <v>0</v>
      </c>
      <c r="AZ75" s="247">
        <f>IFERROR(((+'Sim_Dm_MIP(IxI)'!AZ75/'MIP(IxI)_TFEVP'!AZ75)-1)*100,0)</f>
        <v>0</v>
      </c>
      <c r="BA75" s="247">
        <f>IFERROR(((+'Sim_Dm_MIP(IxI)'!BA75/'MIP(IxI)_TFEVP'!BA75)-1)*100,0)</f>
        <v>0</v>
      </c>
      <c r="BB75" s="247">
        <f>IFERROR(((+'Sim_Dm_MIP(IxI)'!BB75/'MIP(IxI)_TFEVP'!BB75)-1)*100,0)</f>
        <v>-2.2204460492503131E-13</v>
      </c>
      <c r="BC75" s="247">
        <f>IFERROR(((+'Sim_Dm_MIP(IxI)'!BC75/'MIP(IxI)_TFEVP'!BC75)-1)*100,0)</f>
        <v>-2.886579864025407E-13</v>
      </c>
      <c r="BD75" s="247">
        <f>IFERROR(((+'Sim_Dm_MIP(IxI)'!BD75/'MIP(IxI)_TFEVP'!BD75)-1)*100,0)</f>
        <v>6.6613381477509392E-14</v>
      </c>
      <c r="BE75" s="247">
        <f>IFERROR(((+'Sim_Dm_MIP(IxI)'!BE75/'MIP(IxI)_TFEVP'!BE75)-1)*100,0)</f>
        <v>-1.1102230246251565E-14</v>
      </c>
      <c r="BF75" s="247">
        <f>IFERROR(((+'Sim_Dm_MIP(IxI)'!BF75/'MIP(IxI)_TFEVP'!BF75)-1)*100,0)</f>
        <v>2.6645352591003757E-13</v>
      </c>
      <c r="BG75" s="247">
        <f>IFERROR(((+'Sim_Dm_MIP(IxI)'!BG75/'MIP(IxI)_TFEVP'!BG75)-1)*100,0)</f>
        <v>-1.5543122344752192E-13</v>
      </c>
      <c r="BH75" s="247">
        <f>IFERROR(((+'Sim_Dm_MIP(IxI)'!BH75/'MIP(IxI)_TFEVP'!BH75)-1)*100,0)</f>
        <v>-4.4408920985006262E-14</v>
      </c>
      <c r="BI75" s="247">
        <f>IFERROR(((+'Sim_Dm_MIP(IxI)'!BI75/'MIP(IxI)_TFEVP'!BI75)-1)*100,0)</f>
        <v>-7.7715611723760958E-14</v>
      </c>
      <c r="BJ75" s="247">
        <f>IFERROR(((+'Sim_Dm_MIP(IxI)'!BJ75/'MIP(IxI)_TFEVP'!BJ75)-1)*100,0)</f>
        <v>-3.3306690738754696E-14</v>
      </c>
      <c r="BK75" s="247">
        <f>IFERROR(((+'Sim_Dm_MIP(IxI)'!BK75/'MIP(IxI)_TFEVP'!BK75)-1)*100,0)</f>
        <v>0</v>
      </c>
      <c r="BL75" s="247">
        <f>IFERROR(((+'Sim_Dm_MIP(IxI)'!BL75/'MIP(IxI)_TFEVP'!BL75)-1)*100,0)</f>
        <v>-1.1102230246251565E-14</v>
      </c>
      <c r="BM75" s="247">
        <f>IFERROR(((+'Sim_Dm_MIP(IxI)'!BM75/'MIP(IxI)_TFEVP'!BM75)-1)*100,0)</f>
        <v>-2.1094237467877974E-13</v>
      </c>
      <c r="BN75" s="247">
        <f>IFERROR(((+'Sim_Dm_MIP(IxI)'!BN75/'MIP(IxI)_TFEVP'!BN75)-1)*100,0)</f>
        <v>-2.4424906541753444E-13</v>
      </c>
      <c r="BO75" s="247">
        <f>IFERROR(((+'Sim_Dm_MIP(IxI)'!BO75/'MIP(IxI)_TFEVP'!BO75)-1)*100,0)</f>
        <v>-1.6653345369377348E-13</v>
      </c>
      <c r="BP75" s="247">
        <f>IFERROR(((+'Sim_Dm_MIP(IxI)'!BP75/'MIP(IxI)_TFEVP'!BP75)-1)*100,0)</f>
        <v>-7.7715611723760958E-14</v>
      </c>
      <c r="BQ75" s="247">
        <f>IFERROR(((+'Sim_Dm_MIP(IxI)'!BQ75/'MIP(IxI)_TFEVP'!BQ75)-1)*100,0)</f>
        <v>4.4408920985006262E-14</v>
      </c>
      <c r="BR75" s="247">
        <f>IFERROR(((+'Sim_Dm_MIP(IxI)'!BR75/'MIP(IxI)_TFEVP'!BR75)-1)*100,0)</f>
        <v>1.9984014443252818E-13</v>
      </c>
      <c r="BS75" s="247">
        <f>IFERROR(((+'Sim_Dm_MIP(IxI)'!BS75/'MIP(IxI)_TFEVP'!BS75)-1)*100,0)</f>
        <v>5.3290705182007514E-13</v>
      </c>
      <c r="BT75" s="247">
        <f>IFERROR(((+'Sim_Dm_MIP(IxI)'!BT75/'MIP(IxI)_TFEVP'!BT75)-1)*100,0)</f>
        <v>4.2188474935755949E-13</v>
      </c>
      <c r="BU75" s="247">
        <f>IFERROR(((+'Sim_Dm_MIP(IxI)'!BU75/'MIP(IxI)_TFEVP'!BU75)-1)*100,0)</f>
        <v>0</v>
      </c>
      <c r="BV75" s="247">
        <f>IFERROR(((+'Sim_Dm_MIP(IxI)'!BV75/'MIP(IxI)_TFEVP'!BV75)-1)*100,0)</f>
        <v>4.4408920985006262E-14</v>
      </c>
      <c r="BW75" s="247">
        <f>IFERROR(((+'Sim_Dm_MIP(IxI)'!BW75/'MIP(IxI)_TFEVP'!BW75)-1)*100,0)</f>
        <v>0</v>
      </c>
      <c r="BX75" s="247">
        <f>IFERROR(((+'Sim_Dm_MIP(IxI)'!BX75/'MIP(IxI)_TFEVP'!BX75)-1)*100,0)</f>
        <v>1.5543122344752192E-13</v>
      </c>
      <c r="BY75" s="247">
        <f>IFERROR(((+'Sim_Dm_MIP(IxI)'!BY75/'MIP(IxI)_TFEVP'!BY75)-1)*100,0)</f>
        <v>0</v>
      </c>
      <c r="BZ75" s="247">
        <f>IFERROR(((+'Sim_Dm_MIP(IxI)'!BZ75/'MIP(IxI)_TFEVP'!BZ75)-1)*100,0)</f>
        <v>-2.6645352591003757E-13</v>
      </c>
      <c r="CA75" s="265">
        <f>IFERROR(((+'Sim_Dm_MIP(IxI)'!CA75/'MIP(IxI)_TFEVP'!CA75)-1)*100,0)</f>
        <v>0</v>
      </c>
      <c r="CB75" s="256">
        <f>IFERROR(((+'Sim_Dm_MIP(IxI)'!CB75/'MIP(IxI)_TFEVP'!CB75)-1)*100,0)</f>
        <v>1.1102230246251565E-13</v>
      </c>
      <c r="CC75" s="246">
        <f>IFERROR(((+'Sim_Dm_MIP(IxI)'!CC75/'MIP(IxI)_TFEVP'!CC75)-1)*100,0)</f>
        <v>0</v>
      </c>
      <c r="CD75" s="247">
        <f>IFERROR(((+'Sim_Dm_MIP(IxI)'!CD75/'MIP(IxI)_TFEVP'!CD75)-1)*100,0)</f>
        <v>0</v>
      </c>
      <c r="CE75" s="247">
        <f>IFERROR(((+'Sim_Dm_MIP(IxI)'!CE75/'MIP(IxI)_TFEVP'!CE75)-1)*100,0)</f>
        <v>0</v>
      </c>
      <c r="CF75" s="247">
        <f>IFERROR(((+'Sim_Dm_MIP(IxI)'!CF75/'MIP(IxI)_TFEVP'!CF75)-1)*100,0)</f>
        <v>0</v>
      </c>
      <c r="CG75" s="247">
        <f>IFERROR(((+'Sim_Dm_MIP(IxI)'!CG75/'MIP(IxI)_TFEVP'!CG75)-1)*100,0)</f>
        <v>0</v>
      </c>
      <c r="CH75" s="248">
        <f>IFERROR(((+'Sim_Dm_MIP(IxI)'!CH75/'MIP(IxI)_TFEVP'!CH75)-1)*100,0)</f>
        <v>0</v>
      </c>
      <c r="CI75" s="279">
        <f>IFERROR(((+'Sim_Dm_MIP(IxI)'!CI75/'MIP(IxI)_TFEVP'!CI75)-1)*100,0)</f>
        <v>1.1102230246251565E-13</v>
      </c>
    </row>
    <row r="76" spans="1:87" ht="19.5" x14ac:dyDescent="0.25">
      <c r="A76" s="30"/>
      <c r="B76" s="42" t="s">
        <v>67</v>
      </c>
      <c r="C76" s="43" t="s">
        <v>178</v>
      </c>
      <c r="D76" s="246">
        <f>IFERROR(((+'Sim_Dm_MIP(IxI)'!D76/'MIP(IxI)_TFEVP'!D76)-1)*100,0)</f>
        <v>-1.8873791418627661E-13</v>
      </c>
      <c r="E76" s="247">
        <f>IFERROR(((+'Sim_Dm_MIP(IxI)'!E76/'MIP(IxI)_TFEVP'!E76)-1)*100,0)</f>
        <v>-3.7747582837255322E-13</v>
      </c>
      <c r="F76" s="247">
        <f>IFERROR(((+'Sim_Dm_MIP(IxI)'!F76/'MIP(IxI)_TFEVP'!F76)-1)*100,0)</f>
        <v>-2.6645352591003757E-13</v>
      </c>
      <c r="G76" s="247">
        <f>IFERROR(((+'Sim_Dm_MIP(IxI)'!G76/'MIP(IxI)_TFEVP'!G76)-1)*100,0)</f>
        <v>-3.3306690738754696E-14</v>
      </c>
      <c r="H76" s="247">
        <f>IFERROR(((+'Sim_Dm_MIP(IxI)'!H76/'MIP(IxI)_TFEVP'!H76)-1)*100,0)</f>
        <v>4.4408920985006262E-14</v>
      </c>
      <c r="I76" s="247">
        <f>IFERROR(((+'Sim_Dm_MIP(IxI)'!I76/'MIP(IxI)_TFEVP'!I76)-1)*100,0)</f>
        <v>-3.9968028886505635E-13</v>
      </c>
      <c r="J76" s="247">
        <f>IFERROR(((+'Sim_Dm_MIP(IxI)'!J76/'MIP(IxI)_TFEVP'!J76)-1)*100,0)</f>
        <v>3.3306690738754696E-13</v>
      </c>
      <c r="K76" s="247">
        <f>IFERROR(((+'Sim_Dm_MIP(IxI)'!K76/'MIP(IxI)_TFEVP'!K76)-1)*100,0)</f>
        <v>-1.1102230246251565E-13</v>
      </c>
      <c r="L76" s="247">
        <f>IFERROR(((+'Sim_Dm_MIP(IxI)'!L76/'MIP(IxI)_TFEVP'!L76)-1)*100,0)</f>
        <v>-2.886579864025407E-13</v>
      </c>
      <c r="M76" s="247">
        <f>IFERROR(((+'Sim_Dm_MIP(IxI)'!M76/'MIP(IxI)_TFEVP'!M76)-1)*100,0)</f>
        <v>-8.8817841970012523E-14</v>
      </c>
      <c r="N76" s="247">
        <f>IFERROR(((+'Sim_Dm_MIP(IxI)'!N76/'MIP(IxI)_TFEVP'!N76)-1)*100,0)</f>
        <v>2.4424906541753444E-13</v>
      </c>
      <c r="O76" s="247">
        <f>IFERROR(((+'Sim_Dm_MIP(IxI)'!O76/'MIP(IxI)_TFEVP'!O76)-1)*100,0)</f>
        <v>2.2204460492503131E-13</v>
      </c>
      <c r="P76" s="247">
        <f>IFERROR(((+'Sim_Dm_MIP(IxI)'!P76/'MIP(IxI)_TFEVP'!P76)-1)*100,0)</f>
        <v>-2.2204460492503131E-14</v>
      </c>
      <c r="Q76" s="247">
        <f>IFERROR(((+'Sim_Dm_MIP(IxI)'!Q76/'MIP(IxI)_TFEVP'!Q76)-1)*100,0)</f>
        <v>4.2188474935755949E-13</v>
      </c>
      <c r="R76" s="247">
        <f>IFERROR(((+'Sim_Dm_MIP(IxI)'!R76/'MIP(IxI)_TFEVP'!R76)-1)*100,0)</f>
        <v>4.2188474935755949E-13</v>
      </c>
      <c r="S76" s="247">
        <f>IFERROR(((+'Sim_Dm_MIP(IxI)'!S76/'MIP(IxI)_TFEVP'!S76)-1)*100,0)</f>
        <v>1.1102230246251565E-13</v>
      </c>
      <c r="T76" s="247">
        <f>IFERROR(((+'Sim_Dm_MIP(IxI)'!T76/'MIP(IxI)_TFEVP'!T76)-1)*100,0)</f>
        <v>-1.6653345369377348E-13</v>
      </c>
      <c r="U76" s="247">
        <f>IFERROR(((+'Sim_Dm_MIP(IxI)'!U76/'MIP(IxI)_TFEVP'!U76)-1)*100,0)</f>
        <v>1.3322676295501878E-13</v>
      </c>
      <c r="V76" s="247">
        <f>IFERROR(((+'Sim_Dm_MIP(IxI)'!V76/'MIP(IxI)_TFEVP'!V76)-1)*100,0)</f>
        <v>-3.9968028886505635E-13</v>
      </c>
      <c r="W76" s="247">
        <f>IFERROR(((+'Sim_Dm_MIP(IxI)'!W76/'MIP(IxI)_TFEVP'!W76)-1)*100,0)</f>
        <v>4.4408920985006262E-13</v>
      </c>
      <c r="X76" s="247">
        <f>IFERROR(((+'Sim_Dm_MIP(IxI)'!X76/'MIP(IxI)_TFEVP'!X76)-1)*100,0)</f>
        <v>-2.1094237467877974E-13</v>
      </c>
      <c r="Y76" s="247">
        <f>IFERROR(((+'Sim_Dm_MIP(IxI)'!Y76/'MIP(IxI)_TFEVP'!Y76)-1)*100,0)</f>
        <v>-4.2188474935755949E-13</v>
      </c>
      <c r="Z76" s="247">
        <f>IFERROR(((+'Sim_Dm_MIP(IxI)'!Z76/'MIP(IxI)_TFEVP'!Z76)-1)*100,0)</f>
        <v>3.3306690738754696E-13</v>
      </c>
      <c r="AA76" s="247">
        <f>IFERROR(((+'Sim_Dm_MIP(IxI)'!AA76/'MIP(IxI)_TFEVP'!AA76)-1)*100,0)</f>
        <v>1.1102230246251565E-13</v>
      </c>
      <c r="AB76" s="247">
        <f>IFERROR(((+'Sim_Dm_MIP(IxI)'!AB76/'MIP(IxI)_TFEVP'!AB76)-1)*100,0)</f>
        <v>-1.1102230246251565E-13</v>
      </c>
      <c r="AC76" s="247">
        <f>IFERROR(((+'Sim_Dm_MIP(IxI)'!AC76/'MIP(IxI)_TFEVP'!AC76)-1)*100,0)</f>
        <v>2.2204460492503131E-14</v>
      </c>
      <c r="AD76" s="247">
        <f>IFERROR(((+'Sim_Dm_MIP(IxI)'!AD76/'MIP(IxI)_TFEVP'!AD76)-1)*100,0)</f>
        <v>2.886579864025407E-13</v>
      </c>
      <c r="AE76" s="247">
        <f>IFERROR(((+'Sim_Dm_MIP(IxI)'!AE76/'MIP(IxI)_TFEVP'!AE76)-1)*100,0)</f>
        <v>0</v>
      </c>
      <c r="AF76" s="247">
        <f>IFERROR(((+'Sim_Dm_MIP(IxI)'!AF76/'MIP(IxI)_TFEVP'!AF76)-1)*100,0)</f>
        <v>1.1102230246251565E-13</v>
      </c>
      <c r="AG76" s="247">
        <f>IFERROR(((+'Sim_Dm_MIP(IxI)'!AG76/'MIP(IxI)_TFEVP'!AG76)-1)*100,0)</f>
        <v>8.8817841970012523E-14</v>
      </c>
      <c r="AH76" s="247">
        <f>IFERROR(((+'Sim_Dm_MIP(IxI)'!AH76/'MIP(IxI)_TFEVP'!AH76)-1)*100,0)</f>
        <v>-1.4432899320127035E-13</v>
      </c>
      <c r="AI76" s="247">
        <f>IFERROR(((+'Sim_Dm_MIP(IxI)'!AI76/'MIP(IxI)_TFEVP'!AI76)-1)*100,0)</f>
        <v>1.5543122344752192E-13</v>
      </c>
      <c r="AJ76" s="247">
        <f>IFERROR(((+'Sim_Dm_MIP(IxI)'!AJ76/'MIP(IxI)_TFEVP'!AJ76)-1)*100,0)</f>
        <v>0</v>
      </c>
      <c r="AK76" s="247">
        <f>IFERROR(((+'Sim_Dm_MIP(IxI)'!AK76/'MIP(IxI)_TFEVP'!AK76)-1)*100,0)</f>
        <v>-1.8873791418627661E-13</v>
      </c>
      <c r="AL76" s="247">
        <f>IFERROR(((+'Sim_Dm_MIP(IxI)'!AL76/'MIP(IxI)_TFEVP'!AL76)-1)*100,0)</f>
        <v>-1.1102230246251565E-14</v>
      </c>
      <c r="AM76" s="247">
        <f>IFERROR(((+'Sim_Dm_MIP(IxI)'!AM76/'MIP(IxI)_TFEVP'!AM76)-1)*100,0)</f>
        <v>2.886579864025407E-13</v>
      </c>
      <c r="AN76" s="247">
        <f>IFERROR(((+'Sim_Dm_MIP(IxI)'!AN76/'MIP(IxI)_TFEVP'!AN76)-1)*100,0)</f>
        <v>1.5543122344752192E-13</v>
      </c>
      <c r="AO76" s="247">
        <f>IFERROR(((+'Sim_Dm_MIP(IxI)'!AO76/'MIP(IxI)_TFEVP'!AO76)-1)*100,0)</f>
        <v>-8.8817841970012523E-14</v>
      </c>
      <c r="AP76" s="247">
        <f>IFERROR(((+'Sim_Dm_MIP(IxI)'!AP76/'MIP(IxI)_TFEVP'!AP76)-1)*100,0)</f>
        <v>1.5543122344752192E-13</v>
      </c>
      <c r="AQ76" s="247">
        <f>IFERROR(((+'Sim_Dm_MIP(IxI)'!AQ76/'MIP(IxI)_TFEVP'!AQ76)-1)*100,0)</f>
        <v>-4.4408920985006262E-14</v>
      </c>
      <c r="AR76" s="247">
        <f>IFERROR(((+'Sim_Dm_MIP(IxI)'!AR76/'MIP(IxI)_TFEVP'!AR76)-1)*100,0)</f>
        <v>8.8817841970012523E-14</v>
      </c>
      <c r="AS76" s="247">
        <f>IFERROR(((+'Sim_Dm_MIP(IxI)'!AS76/'MIP(IxI)_TFEVP'!AS76)-1)*100,0)</f>
        <v>4.4408920985006262E-14</v>
      </c>
      <c r="AT76" s="247">
        <f>IFERROR(((+'Sim_Dm_MIP(IxI)'!AT76/'MIP(IxI)_TFEVP'!AT76)-1)*100,0)</f>
        <v>-2.7755575615628914E-13</v>
      </c>
      <c r="AU76" s="247">
        <f>IFERROR(((+'Sim_Dm_MIP(IxI)'!AU76/'MIP(IxI)_TFEVP'!AU76)-1)*100,0)</f>
        <v>1.1102230246251565E-13</v>
      </c>
      <c r="AV76" s="247">
        <f>IFERROR(((+'Sim_Dm_MIP(IxI)'!AV76/'MIP(IxI)_TFEVP'!AV76)-1)*100,0)</f>
        <v>1.1102230246251565E-13</v>
      </c>
      <c r="AW76" s="247">
        <f>IFERROR(((+'Sim_Dm_MIP(IxI)'!AW76/'MIP(IxI)_TFEVP'!AW76)-1)*100,0)</f>
        <v>-3.3306690738754696E-13</v>
      </c>
      <c r="AX76" s="247">
        <f>IFERROR(((+'Sim_Dm_MIP(IxI)'!AX76/'MIP(IxI)_TFEVP'!AX76)-1)*100,0)</f>
        <v>4.4408920985006262E-14</v>
      </c>
      <c r="AY76" s="247">
        <f>IFERROR(((+'Sim_Dm_MIP(IxI)'!AY76/'MIP(IxI)_TFEVP'!AY76)-1)*100,0)</f>
        <v>1.7763568394002505E-13</v>
      </c>
      <c r="AZ76" s="247">
        <f>IFERROR(((+'Sim_Dm_MIP(IxI)'!AZ76/'MIP(IxI)_TFEVP'!AZ76)-1)*100,0)</f>
        <v>-4.4408920985006262E-14</v>
      </c>
      <c r="BA76" s="247">
        <f>IFERROR(((+'Sim_Dm_MIP(IxI)'!BA76/'MIP(IxI)_TFEVP'!BA76)-1)*100,0)</f>
        <v>1.1102230246251565E-13</v>
      </c>
      <c r="BB76" s="247">
        <f>IFERROR(((+'Sim_Dm_MIP(IxI)'!BB76/'MIP(IxI)_TFEVP'!BB76)-1)*100,0)</f>
        <v>-1.3322676295501878E-13</v>
      </c>
      <c r="BC76" s="247">
        <f>IFERROR(((+'Sim_Dm_MIP(IxI)'!BC76/'MIP(IxI)_TFEVP'!BC76)-1)*100,0)</f>
        <v>8.8817841970012523E-14</v>
      </c>
      <c r="BD76" s="247">
        <f>IFERROR(((+'Sim_Dm_MIP(IxI)'!BD76/'MIP(IxI)_TFEVP'!BD76)-1)*100,0)</f>
        <v>0</v>
      </c>
      <c r="BE76" s="247">
        <f>IFERROR(((+'Sim_Dm_MIP(IxI)'!BE76/'MIP(IxI)_TFEVP'!BE76)-1)*100,0)</f>
        <v>8.8817841970012523E-14</v>
      </c>
      <c r="BF76" s="247">
        <f>IFERROR(((+'Sim_Dm_MIP(IxI)'!BF76/'MIP(IxI)_TFEVP'!BF76)-1)*100,0)</f>
        <v>1.7763568394002505E-13</v>
      </c>
      <c r="BG76" s="247">
        <f>IFERROR(((+'Sim_Dm_MIP(IxI)'!BG76/'MIP(IxI)_TFEVP'!BG76)-1)*100,0)</f>
        <v>-3.7747582837255322E-13</v>
      </c>
      <c r="BH76" s="247">
        <f>IFERROR(((+'Sim_Dm_MIP(IxI)'!BH76/'MIP(IxI)_TFEVP'!BH76)-1)*100,0)</f>
        <v>3.1086244689504383E-13</v>
      </c>
      <c r="BI76" s="247">
        <f>IFERROR(((+'Sim_Dm_MIP(IxI)'!BI76/'MIP(IxI)_TFEVP'!BI76)-1)*100,0)</f>
        <v>-1.1102230246251565E-14</v>
      </c>
      <c r="BJ76" s="247">
        <f>IFERROR(((+'Sim_Dm_MIP(IxI)'!BJ76/'MIP(IxI)_TFEVP'!BJ76)-1)*100,0)</f>
        <v>0</v>
      </c>
      <c r="BK76" s="247">
        <f>IFERROR(((+'Sim_Dm_MIP(IxI)'!BK76/'MIP(IxI)_TFEVP'!BK76)-1)*100,0)</f>
        <v>2.886579864025407E-13</v>
      </c>
      <c r="BL76" s="247">
        <f>IFERROR(((+'Sim_Dm_MIP(IxI)'!BL76/'MIP(IxI)_TFEVP'!BL76)-1)*100,0)</f>
        <v>-1.3322676295501878E-13</v>
      </c>
      <c r="BM76" s="247">
        <f>IFERROR(((+'Sim_Dm_MIP(IxI)'!BM76/'MIP(IxI)_TFEVP'!BM76)-1)*100,0)</f>
        <v>1.7763568394002505E-13</v>
      </c>
      <c r="BN76" s="247">
        <f>IFERROR(((+'Sim_Dm_MIP(IxI)'!BN76/'MIP(IxI)_TFEVP'!BN76)-1)*100,0)</f>
        <v>-2.4424906541753444E-13</v>
      </c>
      <c r="BO76" s="247">
        <f>IFERROR(((+'Sim_Dm_MIP(IxI)'!BO76/'MIP(IxI)_TFEVP'!BO76)-1)*100,0)</f>
        <v>-1.9984014443252818E-13</v>
      </c>
      <c r="BP76" s="247">
        <f>IFERROR(((+'Sim_Dm_MIP(IxI)'!BP76/'MIP(IxI)_TFEVP'!BP76)-1)*100,0)</f>
        <v>-2.9976021664879227E-13</v>
      </c>
      <c r="BQ76" s="247">
        <f>IFERROR(((+'Sim_Dm_MIP(IxI)'!BQ76/'MIP(IxI)_TFEVP'!BQ76)-1)*100,0)</f>
        <v>-1.9984014443252818E-13</v>
      </c>
      <c r="BR76" s="247">
        <f>IFERROR(((+'Sim_Dm_MIP(IxI)'!BR76/'MIP(IxI)_TFEVP'!BR76)-1)*100,0)</f>
        <v>1.1102230246251565E-13</v>
      </c>
      <c r="BS76" s="247">
        <f>IFERROR(((+'Sim_Dm_MIP(IxI)'!BS76/'MIP(IxI)_TFEVP'!BS76)-1)*100,0)</f>
        <v>4.6629367034256575E-13</v>
      </c>
      <c r="BT76" s="247">
        <f>IFERROR(((+'Sim_Dm_MIP(IxI)'!BT76/'MIP(IxI)_TFEVP'!BT76)-1)*100,0)</f>
        <v>-6.6613381477509392E-14</v>
      </c>
      <c r="BU76" s="247">
        <f>IFERROR(((+'Sim_Dm_MIP(IxI)'!BU76/'MIP(IxI)_TFEVP'!BU76)-1)*100,0)</f>
        <v>1.1102230246251565E-13</v>
      </c>
      <c r="BV76" s="247">
        <f>IFERROR(((+'Sim_Dm_MIP(IxI)'!BV76/'MIP(IxI)_TFEVP'!BV76)-1)*100,0)</f>
        <v>-1.2212453270876722E-13</v>
      </c>
      <c r="BW76" s="247">
        <f>IFERROR(((+'Sim_Dm_MIP(IxI)'!BW76/'MIP(IxI)_TFEVP'!BW76)-1)*100,0)</f>
        <v>-2.4424906541753444E-13</v>
      </c>
      <c r="BX76" s="247">
        <f>IFERROR(((+'Sim_Dm_MIP(IxI)'!BX76/'MIP(IxI)_TFEVP'!BX76)-1)*100,0)</f>
        <v>-2.6645352591003757E-13</v>
      </c>
      <c r="BY76" s="247">
        <f>IFERROR(((+'Sim_Dm_MIP(IxI)'!BY76/'MIP(IxI)_TFEVP'!BY76)-1)*100,0)</f>
        <v>2.2204460492503131E-14</v>
      </c>
      <c r="BZ76" s="247">
        <f>IFERROR(((+'Sim_Dm_MIP(IxI)'!BZ76/'MIP(IxI)_TFEVP'!BZ76)-1)*100,0)</f>
        <v>2.886579864025407E-13</v>
      </c>
      <c r="CA76" s="265">
        <f>IFERROR(((+'Sim_Dm_MIP(IxI)'!CA76/'MIP(IxI)_TFEVP'!CA76)-1)*100,0)</f>
        <v>0</v>
      </c>
      <c r="CB76" s="256">
        <f>IFERROR(((+'Sim_Dm_MIP(IxI)'!CB76/'MIP(IxI)_TFEVP'!CB76)-1)*100,0)</f>
        <v>-3.3306690738754696E-14</v>
      </c>
      <c r="CC76" s="246">
        <f>IFERROR(((+'Sim_Dm_MIP(IxI)'!CC76/'MIP(IxI)_TFEVP'!CC76)-1)*100,0)</f>
        <v>0</v>
      </c>
      <c r="CD76" s="247">
        <f>IFERROR(((+'Sim_Dm_MIP(IxI)'!CD76/'MIP(IxI)_TFEVP'!CD76)-1)*100,0)</f>
        <v>0</v>
      </c>
      <c r="CE76" s="247">
        <f>IFERROR(((+'Sim_Dm_MIP(IxI)'!CE76/'MIP(IxI)_TFEVP'!CE76)-1)*100,0)</f>
        <v>0</v>
      </c>
      <c r="CF76" s="247">
        <f>IFERROR(((+'Sim_Dm_MIP(IxI)'!CF76/'MIP(IxI)_TFEVP'!CF76)-1)*100,0)</f>
        <v>0</v>
      </c>
      <c r="CG76" s="247">
        <f>IFERROR(((+'Sim_Dm_MIP(IxI)'!CG76/'MIP(IxI)_TFEVP'!CG76)-1)*100,0)</f>
        <v>0</v>
      </c>
      <c r="CH76" s="248">
        <f>IFERROR(((+'Sim_Dm_MIP(IxI)'!CH76/'MIP(IxI)_TFEVP'!CH76)-1)*100,0)</f>
        <v>0</v>
      </c>
      <c r="CI76" s="279">
        <f>IFERROR(((+'Sim_Dm_MIP(IxI)'!CI76/'MIP(IxI)_TFEVP'!CI76)-1)*100,0)</f>
        <v>4.4408920985006262E-14</v>
      </c>
    </row>
    <row r="77" spans="1:87" ht="19.5" x14ac:dyDescent="0.25">
      <c r="A77" s="30"/>
      <c r="B77" s="42" t="s">
        <v>68</v>
      </c>
      <c r="C77" s="43" t="s">
        <v>179</v>
      </c>
      <c r="D77" s="246">
        <f>IFERROR(((+'Sim_Dm_MIP(IxI)'!D77/'MIP(IxI)_TFEVP'!D77)-1)*100,0)</f>
        <v>2.2204460492503131E-14</v>
      </c>
      <c r="E77" s="247">
        <f>IFERROR(((+'Sim_Dm_MIP(IxI)'!E77/'MIP(IxI)_TFEVP'!E77)-1)*100,0)</f>
        <v>8.8817841970012523E-14</v>
      </c>
      <c r="F77" s="247">
        <f>IFERROR(((+'Sim_Dm_MIP(IxI)'!F77/'MIP(IxI)_TFEVP'!F77)-1)*100,0)</f>
        <v>3.1086244689504383E-13</v>
      </c>
      <c r="G77" s="247">
        <f>IFERROR(((+'Sim_Dm_MIP(IxI)'!G77/'MIP(IxI)_TFEVP'!G77)-1)*100,0)</f>
        <v>-1.6653345369377348E-13</v>
      </c>
      <c r="H77" s="247">
        <f>IFERROR(((+'Sim_Dm_MIP(IxI)'!H77/'MIP(IxI)_TFEVP'!H77)-1)*100,0)</f>
        <v>-6.6613381477509392E-14</v>
      </c>
      <c r="I77" s="247">
        <f>IFERROR(((+'Sim_Dm_MIP(IxI)'!I77/'MIP(IxI)_TFEVP'!I77)-1)*100,0)</f>
        <v>-2.6645352591003757E-13</v>
      </c>
      <c r="J77" s="247">
        <f>IFERROR(((+'Sim_Dm_MIP(IxI)'!J77/'MIP(IxI)_TFEVP'!J77)-1)*100,0)</f>
        <v>5.3290705182007514E-13</v>
      </c>
      <c r="K77" s="247">
        <f>IFERROR(((+'Sim_Dm_MIP(IxI)'!K77/'MIP(IxI)_TFEVP'!K77)-1)*100,0)</f>
        <v>-2.7755575615628914E-13</v>
      </c>
      <c r="L77" s="247">
        <f>IFERROR(((+'Sim_Dm_MIP(IxI)'!L77/'MIP(IxI)_TFEVP'!L77)-1)*100,0)</f>
        <v>-7.7715611723760958E-14</v>
      </c>
      <c r="M77" s="247">
        <f>IFERROR(((+'Sim_Dm_MIP(IxI)'!M77/'MIP(IxI)_TFEVP'!M77)-1)*100,0)</f>
        <v>1.1102230246251565E-13</v>
      </c>
      <c r="N77" s="247">
        <f>IFERROR(((+'Sim_Dm_MIP(IxI)'!N77/'MIP(IxI)_TFEVP'!N77)-1)*100,0)</f>
        <v>2.4424906541753444E-13</v>
      </c>
      <c r="O77" s="247">
        <f>IFERROR(((+'Sim_Dm_MIP(IxI)'!O77/'MIP(IxI)_TFEVP'!O77)-1)*100,0)</f>
        <v>2.4424906541753444E-13</v>
      </c>
      <c r="P77" s="247">
        <f>IFERROR(((+'Sim_Dm_MIP(IxI)'!P77/'MIP(IxI)_TFEVP'!P77)-1)*100,0)</f>
        <v>-3.3306690738754696E-14</v>
      </c>
      <c r="Q77" s="247">
        <f>IFERROR(((+'Sim_Dm_MIP(IxI)'!Q77/'MIP(IxI)_TFEVP'!Q77)-1)*100,0)</f>
        <v>3.7747582837255322E-13</v>
      </c>
      <c r="R77" s="247">
        <f>IFERROR(((+'Sim_Dm_MIP(IxI)'!R77/'MIP(IxI)_TFEVP'!R77)-1)*100,0)</f>
        <v>2.886579864025407E-13</v>
      </c>
      <c r="S77" s="247">
        <f>IFERROR(((+'Sim_Dm_MIP(IxI)'!S77/'MIP(IxI)_TFEVP'!S77)-1)*100,0)</f>
        <v>3.9968028886505635E-13</v>
      </c>
      <c r="T77" s="247">
        <f>IFERROR(((+'Sim_Dm_MIP(IxI)'!T77/'MIP(IxI)_TFEVP'!T77)-1)*100,0)</f>
        <v>1.1102230246251565E-13</v>
      </c>
      <c r="U77" s="247">
        <f>IFERROR(((+'Sim_Dm_MIP(IxI)'!U77/'MIP(IxI)_TFEVP'!U77)-1)*100,0)</f>
        <v>4.8849813083506888E-13</v>
      </c>
      <c r="V77" s="247">
        <f>IFERROR(((+'Sim_Dm_MIP(IxI)'!V77/'MIP(IxI)_TFEVP'!V77)-1)*100,0)</f>
        <v>-2.4424906541753444E-13</v>
      </c>
      <c r="W77" s="247">
        <f>IFERROR(((+'Sim_Dm_MIP(IxI)'!W77/'MIP(IxI)_TFEVP'!W77)-1)*100,0)</f>
        <v>6.2172489379008766E-13</v>
      </c>
      <c r="X77" s="247">
        <f>IFERROR(((+'Sim_Dm_MIP(IxI)'!X77/'MIP(IxI)_TFEVP'!X77)-1)*100,0)</f>
        <v>-4.3298697960381105E-13</v>
      </c>
      <c r="Y77" s="247">
        <f>IFERROR(((+'Sim_Dm_MIP(IxI)'!Y77/'MIP(IxI)_TFEVP'!Y77)-1)*100,0)</f>
        <v>-5.9952043329758453E-13</v>
      </c>
      <c r="Z77" s="247">
        <f>IFERROR(((+'Sim_Dm_MIP(IxI)'!Z77/'MIP(IxI)_TFEVP'!Z77)-1)*100,0)</f>
        <v>0</v>
      </c>
      <c r="AA77" s="247">
        <f>IFERROR(((+'Sim_Dm_MIP(IxI)'!AA77/'MIP(IxI)_TFEVP'!AA77)-1)*100,0)</f>
        <v>1.1102230246251565E-13</v>
      </c>
      <c r="AB77" s="247">
        <f>IFERROR(((+'Sim_Dm_MIP(IxI)'!AB77/'MIP(IxI)_TFEVP'!AB77)-1)*100,0)</f>
        <v>1.5543122344752192E-13</v>
      </c>
      <c r="AC77" s="247">
        <f>IFERROR(((+'Sim_Dm_MIP(IxI)'!AC77/'MIP(IxI)_TFEVP'!AC77)-1)*100,0)</f>
        <v>2.2204460492503131E-14</v>
      </c>
      <c r="AD77" s="247">
        <f>IFERROR(((+'Sim_Dm_MIP(IxI)'!AD77/'MIP(IxI)_TFEVP'!AD77)-1)*100,0)</f>
        <v>2.2204460492503131E-13</v>
      </c>
      <c r="AE77" s="247">
        <f>IFERROR(((+'Sim_Dm_MIP(IxI)'!AE77/'MIP(IxI)_TFEVP'!AE77)-1)*100,0)</f>
        <v>-3.3306690738754696E-14</v>
      </c>
      <c r="AF77" s="247">
        <f>IFERROR(((+'Sim_Dm_MIP(IxI)'!AF77/'MIP(IxI)_TFEVP'!AF77)-1)*100,0)</f>
        <v>6.6613381477509392E-14</v>
      </c>
      <c r="AG77" s="247">
        <f>IFERROR(((+'Sim_Dm_MIP(IxI)'!AG77/'MIP(IxI)_TFEVP'!AG77)-1)*100,0)</f>
        <v>-6.2172489379008766E-13</v>
      </c>
      <c r="AH77" s="247">
        <f>IFERROR(((+'Sim_Dm_MIP(IxI)'!AH77/'MIP(IxI)_TFEVP'!AH77)-1)*100,0)</f>
        <v>-1.7763568394002505E-13</v>
      </c>
      <c r="AI77" s="247">
        <f>IFERROR(((+'Sim_Dm_MIP(IxI)'!AI77/'MIP(IxI)_TFEVP'!AI77)-1)*100,0)</f>
        <v>1.9984014443252818E-13</v>
      </c>
      <c r="AJ77" s="247">
        <f>IFERROR(((+'Sim_Dm_MIP(IxI)'!AJ77/'MIP(IxI)_TFEVP'!AJ77)-1)*100,0)</f>
        <v>0</v>
      </c>
      <c r="AK77" s="247">
        <f>IFERROR(((+'Sim_Dm_MIP(IxI)'!AK77/'MIP(IxI)_TFEVP'!AK77)-1)*100,0)</f>
        <v>0</v>
      </c>
      <c r="AL77" s="247">
        <f>IFERROR(((+'Sim_Dm_MIP(IxI)'!AL77/'MIP(IxI)_TFEVP'!AL77)-1)*100,0)</f>
        <v>6.6613381477509392E-14</v>
      </c>
      <c r="AM77" s="247">
        <f>IFERROR(((+'Sim_Dm_MIP(IxI)'!AM77/'MIP(IxI)_TFEVP'!AM77)-1)*100,0)</f>
        <v>2.2204460492503131E-14</v>
      </c>
      <c r="AN77" s="247">
        <f>IFERROR(((+'Sim_Dm_MIP(IxI)'!AN77/'MIP(IxI)_TFEVP'!AN77)-1)*100,0)</f>
        <v>4.4408920985006262E-13</v>
      </c>
      <c r="AO77" s="247">
        <f>IFERROR(((+'Sim_Dm_MIP(IxI)'!AO77/'MIP(IxI)_TFEVP'!AO77)-1)*100,0)</f>
        <v>6.6613381477509392E-14</v>
      </c>
      <c r="AP77" s="247">
        <f>IFERROR(((+'Sim_Dm_MIP(IxI)'!AP77/'MIP(IxI)_TFEVP'!AP77)-1)*100,0)</f>
        <v>1.7763568394002505E-13</v>
      </c>
      <c r="AQ77" s="247">
        <f>IFERROR(((+'Sim_Dm_MIP(IxI)'!AQ77/'MIP(IxI)_TFEVP'!AQ77)-1)*100,0)</f>
        <v>2.2204460492503131E-14</v>
      </c>
      <c r="AR77" s="247">
        <f>IFERROR(((+'Sim_Dm_MIP(IxI)'!AR77/'MIP(IxI)_TFEVP'!AR77)-1)*100,0)</f>
        <v>-2.4424906541753444E-13</v>
      </c>
      <c r="AS77" s="247">
        <f>IFERROR(((+'Sim_Dm_MIP(IxI)'!AS77/'MIP(IxI)_TFEVP'!AS77)-1)*100,0)</f>
        <v>1.1102230246251565E-13</v>
      </c>
      <c r="AT77" s="247">
        <f>IFERROR(((+'Sim_Dm_MIP(IxI)'!AT77/'MIP(IxI)_TFEVP'!AT77)-1)*100,0)</f>
        <v>-9.9920072216264089E-14</v>
      </c>
      <c r="AU77" s="247">
        <f>IFERROR(((+'Sim_Dm_MIP(IxI)'!AU77/'MIP(IxI)_TFEVP'!AU77)-1)*100,0)</f>
        <v>2.6645352591003757E-13</v>
      </c>
      <c r="AV77" s="247">
        <f>IFERROR(((+'Sim_Dm_MIP(IxI)'!AV77/'MIP(IxI)_TFEVP'!AV77)-1)*100,0)</f>
        <v>-1.8873791418627661E-13</v>
      </c>
      <c r="AW77" s="247">
        <f>IFERROR(((+'Sim_Dm_MIP(IxI)'!AW77/'MIP(IxI)_TFEVP'!AW77)-1)*100,0)</f>
        <v>3.7747582837255322E-13</v>
      </c>
      <c r="AX77" s="247">
        <f>IFERROR(((+'Sim_Dm_MIP(IxI)'!AX77/'MIP(IxI)_TFEVP'!AX77)-1)*100,0)</f>
        <v>1.7763568394002505E-13</v>
      </c>
      <c r="AY77" s="247">
        <f>IFERROR(((+'Sim_Dm_MIP(IxI)'!AY77/'MIP(IxI)_TFEVP'!AY77)-1)*100,0)</f>
        <v>6.6613381477509392E-14</v>
      </c>
      <c r="AZ77" s="247">
        <f>IFERROR(((+'Sim_Dm_MIP(IxI)'!AZ77/'MIP(IxI)_TFEVP'!AZ77)-1)*100,0)</f>
        <v>-8.8817841970012523E-14</v>
      </c>
      <c r="BA77" s="247">
        <f>IFERROR(((+'Sim_Dm_MIP(IxI)'!BA77/'MIP(IxI)_TFEVP'!BA77)-1)*100,0)</f>
        <v>4.4408920985006262E-13</v>
      </c>
      <c r="BB77" s="247">
        <f>IFERROR(((+'Sim_Dm_MIP(IxI)'!BB77/'MIP(IxI)_TFEVP'!BB77)-1)*100,0)</f>
        <v>-1.7763568394002505E-13</v>
      </c>
      <c r="BC77" s="247">
        <f>IFERROR(((+'Sim_Dm_MIP(IxI)'!BC77/'MIP(IxI)_TFEVP'!BC77)-1)*100,0)</f>
        <v>-2.3314683517128287E-13</v>
      </c>
      <c r="BD77" s="247">
        <f>IFERROR(((+'Sim_Dm_MIP(IxI)'!BD77/'MIP(IxI)_TFEVP'!BD77)-1)*100,0)</f>
        <v>2.2204460492503131E-13</v>
      </c>
      <c r="BE77" s="247">
        <f>IFERROR(((+'Sim_Dm_MIP(IxI)'!BE77/'MIP(IxI)_TFEVP'!BE77)-1)*100,0)</f>
        <v>6.6613381477509392E-14</v>
      </c>
      <c r="BF77" s="247">
        <f>IFERROR(((+'Sim_Dm_MIP(IxI)'!BF77/'MIP(IxI)_TFEVP'!BF77)-1)*100,0)</f>
        <v>1.7763568394002505E-13</v>
      </c>
      <c r="BG77" s="247">
        <f>IFERROR(((+'Sim_Dm_MIP(IxI)'!BG77/'MIP(IxI)_TFEVP'!BG77)-1)*100,0)</f>
        <v>-2.2204460492503131E-14</v>
      </c>
      <c r="BH77" s="247">
        <f>IFERROR(((+'Sim_Dm_MIP(IxI)'!BH77/'MIP(IxI)_TFEVP'!BH77)-1)*100,0)</f>
        <v>8.8817841970012523E-14</v>
      </c>
      <c r="BI77" s="247">
        <f>IFERROR(((+'Sim_Dm_MIP(IxI)'!BI77/'MIP(IxI)_TFEVP'!BI77)-1)*100,0)</f>
        <v>2.2204460492503131E-14</v>
      </c>
      <c r="BJ77" s="247">
        <f>IFERROR(((+'Sim_Dm_MIP(IxI)'!BJ77/'MIP(IxI)_TFEVP'!BJ77)-1)*100,0)</f>
        <v>2.2204460492503131E-14</v>
      </c>
      <c r="BK77" s="247">
        <f>IFERROR(((+'Sim_Dm_MIP(IxI)'!BK77/'MIP(IxI)_TFEVP'!BK77)-1)*100,0)</f>
        <v>1.9984014443252818E-13</v>
      </c>
      <c r="BL77" s="247">
        <f>IFERROR(((+'Sim_Dm_MIP(IxI)'!BL77/'MIP(IxI)_TFEVP'!BL77)-1)*100,0)</f>
        <v>1.3322676295501878E-13</v>
      </c>
      <c r="BM77" s="247">
        <f>IFERROR(((+'Sim_Dm_MIP(IxI)'!BM77/'MIP(IxI)_TFEVP'!BM77)-1)*100,0)</f>
        <v>-1.3322676295501878E-13</v>
      </c>
      <c r="BN77" s="247">
        <f>IFERROR(((+'Sim_Dm_MIP(IxI)'!BN77/'MIP(IxI)_TFEVP'!BN77)-1)*100,0)</f>
        <v>-9.9920072216264089E-14</v>
      </c>
      <c r="BO77" s="247">
        <f>IFERROR(((+'Sim_Dm_MIP(IxI)'!BO77/'MIP(IxI)_TFEVP'!BO77)-1)*100,0)</f>
        <v>-4.5519144009631418E-13</v>
      </c>
      <c r="BP77" s="247">
        <f>IFERROR(((+'Sim_Dm_MIP(IxI)'!BP77/'MIP(IxI)_TFEVP'!BP77)-1)*100,0)</f>
        <v>1.1102230246251565E-13</v>
      </c>
      <c r="BQ77" s="247">
        <f>IFERROR(((+'Sim_Dm_MIP(IxI)'!BQ77/'MIP(IxI)_TFEVP'!BQ77)-1)*100,0)</f>
        <v>1.3322676295501878E-13</v>
      </c>
      <c r="BR77" s="247">
        <f>IFERROR(((+'Sim_Dm_MIP(IxI)'!BR77/'MIP(IxI)_TFEVP'!BR77)-1)*100,0)</f>
        <v>2.2204460492503131E-13</v>
      </c>
      <c r="BS77" s="247">
        <f>IFERROR(((+'Sim_Dm_MIP(IxI)'!BS77/'MIP(IxI)_TFEVP'!BS77)-1)*100,0)</f>
        <v>3.7747582837255322E-13</v>
      </c>
      <c r="BT77" s="247">
        <f>IFERROR(((+'Sim_Dm_MIP(IxI)'!BT77/'MIP(IxI)_TFEVP'!BT77)-1)*100,0)</f>
        <v>-1.7763568394002505E-13</v>
      </c>
      <c r="BU77" s="247">
        <f>IFERROR(((+'Sim_Dm_MIP(IxI)'!BU77/'MIP(IxI)_TFEVP'!BU77)-1)*100,0)</f>
        <v>8.8817841970012523E-14</v>
      </c>
      <c r="BV77" s="247">
        <f>IFERROR(((+'Sim_Dm_MIP(IxI)'!BV77/'MIP(IxI)_TFEVP'!BV77)-1)*100,0)</f>
        <v>-2.3314683517128287E-13</v>
      </c>
      <c r="BW77" s="247">
        <f>IFERROR(((+'Sim_Dm_MIP(IxI)'!BW77/'MIP(IxI)_TFEVP'!BW77)-1)*100,0)</f>
        <v>6.6613381477509392E-14</v>
      </c>
      <c r="BX77" s="247">
        <f>IFERROR(((+'Sim_Dm_MIP(IxI)'!BX77/'MIP(IxI)_TFEVP'!BX77)-1)*100,0)</f>
        <v>1.7763568394002505E-13</v>
      </c>
      <c r="BY77" s="247">
        <f>IFERROR(((+'Sim_Dm_MIP(IxI)'!BY77/'MIP(IxI)_TFEVP'!BY77)-1)*100,0)</f>
        <v>-5.5511151231257827E-14</v>
      </c>
      <c r="BZ77" s="247">
        <f>IFERROR(((+'Sim_Dm_MIP(IxI)'!BZ77/'MIP(IxI)_TFEVP'!BZ77)-1)*100,0)</f>
        <v>0</v>
      </c>
      <c r="CA77" s="265">
        <f>IFERROR(((+'Sim_Dm_MIP(IxI)'!CA77/'MIP(IxI)_TFEVP'!CA77)-1)*100,0)</f>
        <v>0</v>
      </c>
      <c r="CB77" s="256">
        <f>IFERROR(((+'Sim_Dm_MIP(IxI)'!CB77/'MIP(IxI)_TFEVP'!CB77)-1)*100,0)</f>
        <v>-5.5511151231257827E-14</v>
      </c>
      <c r="CC77" s="246">
        <f>IFERROR(((+'Sim_Dm_MIP(IxI)'!CC77/'MIP(IxI)_TFEVP'!CC77)-1)*100,0)</f>
        <v>0</v>
      </c>
      <c r="CD77" s="247">
        <f>IFERROR(((+'Sim_Dm_MIP(IxI)'!CD77/'MIP(IxI)_TFEVP'!CD77)-1)*100,0)</f>
        <v>0</v>
      </c>
      <c r="CE77" s="247">
        <f>IFERROR(((+'Sim_Dm_MIP(IxI)'!CE77/'MIP(IxI)_TFEVP'!CE77)-1)*100,0)</f>
        <v>0</v>
      </c>
      <c r="CF77" s="247">
        <f>IFERROR(((+'Sim_Dm_MIP(IxI)'!CF77/'MIP(IxI)_TFEVP'!CF77)-1)*100,0)</f>
        <v>0</v>
      </c>
      <c r="CG77" s="247">
        <f>IFERROR(((+'Sim_Dm_MIP(IxI)'!CG77/'MIP(IxI)_TFEVP'!CG77)-1)*100,0)</f>
        <v>0</v>
      </c>
      <c r="CH77" s="248">
        <f>IFERROR(((+'Sim_Dm_MIP(IxI)'!CH77/'MIP(IxI)_TFEVP'!CH77)-1)*100,0)</f>
        <v>0</v>
      </c>
      <c r="CI77" s="279">
        <f>IFERROR(((+'Sim_Dm_MIP(IxI)'!CI77/'MIP(IxI)_TFEVP'!CI77)-1)*100,0)</f>
        <v>2.2204460492503131E-14</v>
      </c>
    </row>
    <row r="78" spans="1:87" ht="19.5" x14ac:dyDescent="0.25">
      <c r="A78" s="30"/>
      <c r="B78" s="42" t="s">
        <v>69</v>
      </c>
      <c r="C78" s="43" t="s">
        <v>180</v>
      </c>
      <c r="D78" s="246">
        <f>IFERROR(((+'Sim_Dm_MIP(IxI)'!D78/'MIP(IxI)_TFEVP'!D78)-1)*100,0)</f>
        <v>4.4408920985006262E-14</v>
      </c>
      <c r="E78" s="247">
        <f>IFERROR(((+'Sim_Dm_MIP(IxI)'!E78/'MIP(IxI)_TFEVP'!E78)-1)*100,0)</f>
        <v>2.2204460492503131E-13</v>
      </c>
      <c r="F78" s="247">
        <f>IFERROR(((+'Sim_Dm_MIP(IxI)'!F78/'MIP(IxI)_TFEVP'!F78)-1)*100,0)</f>
        <v>-6.8833827526759706E-13</v>
      </c>
      <c r="G78" s="247">
        <f>IFERROR(((+'Sim_Dm_MIP(IxI)'!G78/'MIP(IxI)_TFEVP'!G78)-1)*100,0)</f>
        <v>6.6613381477509392E-14</v>
      </c>
      <c r="H78" s="247">
        <f>IFERROR(((+'Sim_Dm_MIP(IxI)'!H78/'MIP(IxI)_TFEVP'!H78)-1)*100,0)</f>
        <v>0</v>
      </c>
      <c r="I78" s="247">
        <f>IFERROR(((+'Sim_Dm_MIP(IxI)'!I78/'MIP(IxI)_TFEVP'!I78)-1)*100,0)</f>
        <v>-2.4424906541753444E-13</v>
      </c>
      <c r="J78" s="247">
        <f>IFERROR(((+'Sim_Dm_MIP(IxI)'!J78/'MIP(IxI)_TFEVP'!J78)-1)*100,0)</f>
        <v>6.4392935428259079E-13</v>
      </c>
      <c r="K78" s="247">
        <f>IFERROR(((+'Sim_Dm_MIP(IxI)'!K78/'MIP(IxI)_TFEVP'!K78)-1)*100,0)</f>
        <v>-9.9920072216264089E-14</v>
      </c>
      <c r="L78" s="247">
        <f>IFERROR(((+'Sim_Dm_MIP(IxI)'!L78/'MIP(IxI)_TFEVP'!L78)-1)*100,0)</f>
        <v>6.6613381477509392E-14</v>
      </c>
      <c r="M78" s="247">
        <f>IFERROR(((+'Sim_Dm_MIP(IxI)'!M78/'MIP(IxI)_TFEVP'!M78)-1)*100,0)</f>
        <v>-4.6629367034256575E-13</v>
      </c>
      <c r="N78" s="247">
        <f>IFERROR(((+'Sim_Dm_MIP(IxI)'!N78/'MIP(IxI)_TFEVP'!N78)-1)*100,0)</f>
        <v>-1.9984014443252818E-13</v>
      </c>
      <c r="O78" s="247">
        <f>IFERROR(((+'Sim_Dm_MIP(IxI)'!O78/'MIP(IxI)_TFEVP'!O78)-1)*100,0)</f>
        <v>2.2204460492503131E-14</v>
      </c>
      <c r="P78" s="247">
        <f>IFERROR(((+'Sim_Dm_MIP(IxI)'!P78/'MIP(IxI)_TFEVP'!P78)-1)*100,0)</f>
        <v>-2.1094237467877974E-13</v>
      </c>
      <c r="Q78" s="247">
        <f>IFERROR(((+'Sim_Dm_MIP(IxI)'!Q78/'MIP(IxI)_TFEVP'!Q78)-1)*100,0)</f>
        <v>2.2204460492503131E-13</v>
      </c>
      <c r="R78" s="247">
        <f>IFERROR(((+'Sim_Dm_MIP(IxI)'!R78/'MIP(IxI)_TFEVP'!R78)-1)*100,0)</f>
        <v>-1.3322676295501878E-13</v>
      </c>
      <c r="S78" s="247">
        <f>IFERROR(((+'Sim_Dm_MIP(IxI)'!S78/'MIP(IxI)_TFEVP'!S78)-1)*100,0)</f>
        <v>2.6645352591003757E-13</v>
      </c>
      <c r="T78" s="247">
        <f>IFERROR(((+'Sim_Dm_MIP(IxI)'!T78/'MIP(IxI)_TFEVP'!T78)-1)*100,0)</f>
        <v>-5.773159728050814E-13</v>
      </c>
      <c r="U78" s="247">
        <f>IFERROR(((+'Sim_Dm_MIP(IxI)'!U78/'MIP(IxI)_TFEVP'!U78)-1)*100,0)</f>
        <v>1.5543122344752192E-13</v>
      </c>
      <c r="V78" s="247">
        <f>IFERROR(((+'Sim_Dm_MIP(IxI)'!V78/'MIP(IxI)_TFEVP'!V78)-1)*100,0)</f>
        <v>-5.1070259132757201E-13</v>
      </c>
      <c r="W78" s="247">
        <f>IFERROR(((+'Sim_Dm_MIP(IxI)'!W78/'MIP(IxI)_TFEVP'!W78)-1)*100,0)</f>
        <v>3.3306690738754696E-13</v>
      </c>
      <c r="X78" s="247">
        <f>IFERROR(((+'Sim_Dm_MIP(IxI)'!X78/'MIP(IxI)_TFEVP'!X78)-1)*100,0)</f>
        <v>-4.4408920985006262E-13</v>
      </c>
      <c r="Y78" s="247">
        <f>IFERROR(((+'Sim_Dm_MIP(IxI)'!Y78/'MIP(IxI)_TFEVP'!Y78)-1)*100,0)</f>
        <v>-6.106226635438361E-13</v>
      </c>
      <c r="Z78" s="247">
        <f>IFERROR(((+'Sim_Dm_MIP(IxI)'!Z78/'MIP(IxI)_TFEVP'!Z78)-1)*100,0)</f>
        <v>5.3290705182007514E-13</v>
      </c>
      <c r="AA78" s="247">
        <f>IFERROR(((+'Sim_Dm_MIP(IxI)'!AA78/'MIP(IxI)_TFEVP'!AA78)-1)*100,0)</f>
        <v>1.7763568394002505E-13</v>
      </c>
      <c r="AB78" s="247">
        <f>IFERROR(((+'Sim_Dm_MIP(IxI)'!AB78/'MIP(IxI)_TFEVP'!AB78)-1)*100,0)</f>
        <v>-1.7763568394002505E-13</v>
      </c>
      <c r="AC78" s="247">
        <f>IFERROR(((+'Sim_Dm_MIP(IxI)'!AC78/'MIP(IxI)_TFEVP'!AC78)-1)*100,0)</f>
        <v>-6.6613381477509392E-14</v>
      </c>
      <c r="AD78" s="247">
        <f>IFERROR(((+'Sim_Dm_MIP(IxI)'!AD78/'MIP(IxI)_TFEVP'!AD78)-1)*100,0)</f>
        <v>2.2204460492503131E-13</v>
      </c>
      <c r="AE78" s="247">
        <f>IFERROR(((+'Sim_Dm_MIP(IxI)'!AE78/'MIP(IxI)_TFEVP'!AE78)-1)*100,0)</f>
        <v>3.1086244689504383E-13</v>
      </c>
      <c r="AF78" s="247">
        <f>IFERROR(((+'Sim_Dm_MIP(IxI)'!AF78/'MIP(IxI)_TFEVP'!AF78)-1)*100,0)</f>
        <v>2.4424906541753444E-13</v>
      </c>
      <c r="AG78" s="247">
        <f>IFERROR(((+'Sim_Dm_MIP(IxI)'!AG78/'MIP(IxI)_TFEVP'!AG78)-1)*100,0)</f>
        <v>-4.1078251911130792E-13</v>
      </c>
      <c r="AH78" s="247">
        <f>IFERROR(((+'Sim_Dm_MIP(IxI)'!AH78/'MIP(IxI)_TFEVP'!AH78)-1)*100,0)</f>
        <v>-3.3306690738754696E-14</v>
      </c>
      <c r="AI78" s="247">
        <f>IFERROR(((+'Sim_Dm_MIP(IxI)'!AI78/'MIP(IxI)_TFEVP'!AI78)-1)*100,0)</f>
        <v>2.4424906541753444E-13</v>
      </c>
      <c r="AJ78" s="247">
        <f>IFERROR(((+'Sim_Dm_MIP(IxI)'!AJ78/'MIP(IxI)_TFEVP'!AJ78)-1)*100,0)</f>
        <v>0</v>
      </c>
      <c r="AK78" s="247">
        <f>IFERROR(((+'Sim_Dm_MIP(IxI)'!AK78/'MIP(IxI)_TFEVP'!AK78)-1)*100,0)</f>
        <v>1.7763568394002505E-13</v>
      </c>
      <c r="AL78" s="247">
        <f>IFERROR(((+'Sim_Dm_MIP(IxI)'!AL78/'MIP(IxI)_TFEVP'!AL78)-1)*100,0)</f>
        <v>-1.1102230246251565E-13</v>
      </c>
      <c r="AM78" s="247">
        <f>IFERROR(((+'Sim_Dm_MIP(IxI)'!AM78/'MIP(IxI)_TFEVP'!AM78)-1)*100,0)</f>
        <v>1.1102230246251565E-13</v>
      </c>
      <c r="AN78" s="247">
        <f>IFERROR(((+'Sim_Dm_MIP(IxI)'!AN78/'MIP(IxI)_TFEVP'!AN78)-1)*100,0)</f>
        <v>-2.2204460492503131E-14</v>
      </c>
      <c r="AO78" s="247">
        <f>IFERROR(((+'Sim_Dm_MIP(IxI)'!AO78/'MIP(IxI)_TFEVP'!AO78)-1)*100,0)</f>
        <v>2.2204460492503131E-14</v>
      </c>
      <c r="AP78" s="247">
        <f>IFERROR(((+'Sim_Dm_MIP(IxI)'!AP78/'MIP(IxI)_TFEVP'!AP78)-1)*100,0)</f>
        <v>2.2204460492503131E-13</v>
      </c>
      <c r="AQ78" s="247">
        <f>IFERROR(((+'Sim_Dm_MIP(IxI)'!AQ78/'MIP(IxI)_TFEVP'!AQ78)-1)*100,0)</f>
        <v>1.3322676295501878E-13</v>
      </c>
      <c r="AR78" s="247">
        <f>IFERROR(((+'Sim_Dm_MIP(IxI)'!AR78/'MIP(IxI)_TFEVP'!AR78)-1)*100,0)</f>
        <v>-3.3306690738754696E-14</v>
      </c>
      <c r="AS78" s="247">
        <f>IFERROR(((+'Sim_Dm_MIP(IxI)'!AS78/'MIP(IxI)_TFEVP'!AS78)-1)*100,0)</f>
        <v>2.2204460492503131E-14</v>
      </c>
      <c r="AT78" s="247">
        <f>IFERROR(((+'Sim_Dm_MIP(IxI)'!AT78/'MIP(IxI)_TFEVP'!AT78)-1)*100,0)</f>
        <v>1.7763568394002505E-13</v>
      </c>
      <c r="AU78" s="247">
        <f>IFERROR(((+'Sim_Dm_MIP(IxI)'!AU78/'MIP(IxI)_TFEVP'!AU78)-1)*100,0)</f>
        <v>1.3322676295501878E-13</v>
      </c>
      <c r="AV78" s="247">
        <f>IFERROR(((+'Sim_Dm_MIP(IxI)'!AV78/'MIP(IxI)_TFEVP'!AV78)-1)*100,0)</f>
        <v>-8.8817841970012523E-14</v>
      </c>
      <c r="AW78" s="247">
        <f>IFERROR(((+'Sim_Dm_MIP(IxI)'!AW78/'MIP(IxI)_TFEVP'!AW78)-1)*100,0)</f>
        <v>1.1102230246251565E-13</v>
      </c>
      <c r="AX78" s="247">
        <f>IFERROR(((+'Sim_Dm_MIP(IxI)'!AX78/'MIP(IxI)_TFEVP'!AX78)-1)*100,0)</f>
        <v>-4.4408920985006262E-14</v>
      </c>
      <c r="AY78" s="247">
        <f>IFERROR(((+'Sim_Dm_MIP(IxI)'!AY78/'MIP(IxI)_TFEVP'!AY78)-1)*100,0)</f>
        <v>1.5543122344752192E-13</v>
      </c>
      <c r="AZ78" s="247">
        <f>IFERROR(((+'Sim_Dm_MIP(IxI)'!AZ78/'MIP(IxI)_TFEVP'!AZ78)-1)*100,0)</f>
        <v>-2.55351295663786E-13</v>
      </c>
      <c r="BA78" s="247">
        <f>IFERROR(((+'Sim_Dm_MIP(IxI)'!BA78/'MIP(IxI)_TFEVP'!BA78)-1)*100,0)</f>
        <v>5.773159728050814E-13</v>
      </c>
      <c r="BB78" s="247">
        <f>IFERROR(((+'Sim_Dm_MIP(IxI)'!BB78/'MIP(IxI)_TFEVP'!BB78)-1)*100,0)</f>
        <v>-1.5543122344752192E-13</v>
      </c>
      <c r="BC78" s="247">
        <f>IFERROR(((+'Sim_Dm_MIP(IxI)'!BC78/'MIP(IxI)_TFEVP'!BC78)-1)*100,0)</f>
        <v>-2.6645352591003757E-13</v>
      </c>
      <c r="BD78" s="247">
        <f>IFERROR(((+'Sim_Dm_MIP(IxI)'!BD78/'MIP(IxI)_TFEVP'!BD78)-1)*100,0)</f>
        <v>-5.5511151231257827E-14</v>
      </c>
      <c r="BE78" s="247">
        <f>IFERROR(((+'Sim_Dm_MIP(IxI)'!BE78/'MIP(IxI)_TFEVP'!BE78)-1)*100,0)</f>
        <v>4.4408920985006262E-14</v>
      </c>
      <c r="BF78" s="247">
        <f>IFERROR(((+'Sim_Dm_MIP(IxI)'!BF78/'MIP(IxI)_TFEVP'!BF78)-1)*100,0)</f>
        <v>1.1102230246251565E-13</v>
      </c>
      <c r="BG78" s="247">
        <f>IFERROR(((+'Sim_Dm_MIP(IxI)'!BG78/'MIP(IxI)_TFEVP'!BG78)-1)*100,0)</f>
        <v>2.2204460492503131E-14</v>
      </c>
      <c r="BH78" s="247">
        <f>IFERROR(((+'Sim_Dm_MIP(IxI)'!BH78/'MIP(IxI)_TFEVP'!BH78)-1)*100,0)</f>
        <v>1.3322676295501878E-13</v>
      </c>
      <c r="BI78" s="247">
        <f>IFERROR(((+'Sim_Dm_MIP(IxI)'!BI78/'MIP(IxI)_TFEVP'!BI78)-1)*100,0)</f>
        <v>1.9984014443252818E-13</v>
      </c>
      <c r="BJ78" s="247">
        <f>IFERROR(((+'Sim_Dm_MIP(IxI)'!BJ78/'MIP(IxI)_TFEVP'!BJ78)-1)*100,0)</f>
        <v>-3.3306690738754696E-13</v>
      </c>
      <c r="BK78" s="247">
        <f>IFERROR(((+'Sim_Dm_MIP(IxI)'!BK78/'MIP(IxI)_TFEVP'!BK78)-1)*100,0)</f>
        <v>6.6613381477509392E-13</v>
      </c>
      <c r="BL78" s="247">
        <f>IFERROR(((+'Sim_Dm_MIP(IxI)'!BL78/'MIP(IxI)_TFEVP'!BL78)-1)*100,0)</f>
        <v>2.4424906541753444E-13</v>
      </c>
      <c r="BM78" s="247">
        <f>IFERROR(((+'Sim_Dm_MIP(IxI)'!BM78/'MIP(IxI)_TFEVP'!BM78)-1)*100,0)</f>
        <v>1.5543122344752192E-13</v>
      </c>
      <c r="BN78" s="247">
        <f>IFERROR(((+'Sim_Dm_MIP(IxI)'!BN78/'MIP(IxI)_TFEVP'!BN78)-1)*100,0)</f>
        <v>-1.8873791418627661E-13</v>
      </c>
      <c r="BO78" s="247">
        <f>IFERROR(((+'Sim_Dm_MIP(IxI)'!BO78/'MIP(IxI)_TFEVP'!BO78)-1)*100,0)</f>
        <v>-1.4432899320127035E-13</v>
      </c>
      <c r="BP78" s="247">
        <f>IFERROR(((+'Sim_Dm_MIP(IxI)'!BP78/'MIP(IxI)_TFEVP'!BP78)-1)*100,0)</f>
        <v>3.9968028886505635E-13</v>
      </c>
      <c r="BQ78" s="247">
        <f>IFERROR(((+'Sim_Dm_MIP(IxI)'!BQ78/'MIP(IxI)_TFEVP'!BQ78)-1)*100,0)</f>
        <v>-2.4424906541753444E-13</v>
      </c>
      <c r="BR78" s="247">
        <f>IFERROR(((+'Sim_Dm_MIP(IxI)'!BR78/'MIP(IxI)_TFEVP'!BR78)-1)*100,0)</f>
        <v>2.6645352591003757E-13</v>
      </c>
      <c r="BS78" s="247">
        <f>IFERROR(((+'Sim_Dm_MIP(IxI)'!BS78/'MIP(IxI)_TFEVP'!BS78)-1)*100,0)</f>
        <v>3.3306690738754696E-13</v>
      </c>
      <c r="BT78" s="247">
        <f>IFERROR(((+'Sim_Dm_MIP(IxI)'!BT78/'MIP(IxI)_TFEVP'!BT78)-1)*100,0)</f>
        <v>-1.1102230246251565E-14</v>
      </c>
      <c r="BU78" s="247">
        <f>IFERROR(((+'Sim_Dm_MIP(IxI)'!BU78/'MIP(IxI)_TFEVP'!BU78)-1)*100,0)</f>
        <v>5.5511151231257827E-13</v>
      </c>
      <c r="BV78" s="247">
        <f>IFERROR(((+'Sim_Dm_MIP(IxI)'!BV78/'MIP(IxI)_TFEVP'!BV78)-1)*100,0)</f>
        <v>-1.3322676295501878E-13</v>
      </c>
      <c r="BW78" s="247">
        <f>IFERROR(((+'Sim_Dm_MIP(IxI)'!BW78/'MIP(IxI)_TFEVP'!BW78)-1)*100,0)</f>
        <v>-2.3314683517128287E-13</v>
      </c>
      <c r="BX78" s="247">
        <f>IFERROR(((+'Sim_Dm_MIP(IxI)'!BX78/'MIP(IxI)_TFEVP'!BX78)-1)*100,0)</f>
        <v>-4.9960036108132044E-13</v>
      </c>
      <c r="BY78" s="247">
        <f>IFERROR(((+'Sim_Dm_MIP(IxI)'!BY78/'MIP(IxI)_TFEVP'!BY78)-1)*100,0)</f>
        <v>2.6645352591003757E-13</v>
      </c>
      <c r="BZ78" s="247">
        <f>IFERROR(((+'Sim_Dm_MIP(IxI)'!BZ78/'MIP(IxI)_TFEVP'!BZ78)-1)*100,0)</f>
        <v>-4.4408920985006262E-14</v>
      </c>
      <c r="CA78" s="265">
        <f>IFERROR(((+'Sim_Dm_MIP(IxI)'!CA78/'MIP(IxI)_TFEVP'!CA78)-1)*100,0)</f>
        <v>0</v>
      </c>
      <c r="CB78" s="256">
        <f>IFERROR(((+'Sim_Dm_MIP(IxI)'!CB78/'MIP(IxI)_TFEVP'!CB78)-1)*100,0)</f>
        <v>1.1102230246251565E-13</v>
      </c>
      <c r="CC78" s="246">
        <f>IFERROR(((+'Sim_Dm_MIP(IxI)'!CC78/'MIP(IxI)_TFEVP'!CC78)-1)*100,0)</f>
        <v>0</v>
      </c>
      <c r="CD78" s="247">
        <f>IFERROR(((+'Sim_Dm_MIP(IxI)'!CD78/'MIP(IxI)_TFEVP'!CD78)-1)*100,0)</f>
        <v>0</v>
      </c>
      <c r="CE78" s="247">
        <f>IFERROR(((+'Sim_Dm_MIP(IxI)'!CE78/'MIP(IxI)_TFEVP'!CE78)-1)*100,0)</f>
        <v>0</v>
      </c>
      <c r="CF78" s="247">
        <f>IFERROR(((+'Sim_Dm_MIP(IxI)'!CF78/'MIP(IxI)_TFEVP'!CF78)-1)*100,0)</f>
        <v>0</v>
      </c>
      <c r="CG78" s="247">
        <f>IFERROR(((+'Sim_Dm_MIP(IxI)'!CG78/'MIP(IxI)_TFEVP'!CG78)-1)*100,0)</f>
        <v>0</v>
      </c>
      <c r="CH78" s="248">
        <f>IFERROR(((+'Sim_Dm_MIP(IxI)'!CH78/'MIP(IxI)_TFEVP'!CH78)-1)*100,0)</f>
        <v>0</v>
      </c>
      <c r="CI78" s="279">
        <f>IFERROR(((+'Sim_Dm_MIP(IxI)'!CI78/'MIP(IxI)_TFEVP'!CI78)-1)*100,0)</f>
        <v>-2.2204460492503131E-14</v>
      </c>
    </row>
    <row r="79" spans="1:87" ht="19.5" x14ac:dyDescent="0.25">
      <c r="A79" s="30"/>
      <c r="B79" s="42" t="s">
        <v>70</v>
      </c>
      <c r="C79" s="43" t="s">
        <v>181</v>
      </c>
      <c r="D79" s="246">
        <f>IFERROR(((+'Sim_Dm_MIP(IxI)'!D79/'MIP(IxI)_TFEVP'!D79)-1)*100,0)</f>
        <v>1.3322676295501878E-13</v>
      </c>
      <c r="E79" s="247">
        <f>IFERROR(((+'Sim_Dm_MIP(IxI)'!E79/'MIP(IxI)_TFEVP'!E79)-1)*100,0)</f>
        <v>1.3322676295501878E-13</v>
      </c>
      <c r="F79" s="247">
        <f>IFERROR(((+'Sim_Dm_MIP(IxI)'!F79/'MIP(IxI)_TFEVP'!F79)-1)*100,0)</f>
        <v>-2.55351295663786E-13</v>
      </c>
      <c r="G79" s="247">
        <f>IFERROR(((+'Sim_Dm_MIP(IxI)'!G79/'MIP(IxI)_TFEVP'!G79)-1)*100,0)</f>
        <v>2.2204460492503131E-14</v>
      </c>
      <c r="H79" s="247">
        <f>IFERROR(((+'Sim_Dm_MIP(IxI)'!H79/'MIP(IxI)_TFEVP'!H79)-1)*100,0)</f>
        <v>1.7763568394002505E-13</v>
      </c>
      <c r="I79" s="247">
        <f>IFERROR(((+'Sim_Dm_MIP(IxI)'!I79/'MIP(IxI)_TFEVP'!I79)-1)*100,0)</f>
        <v>-3.3306690738754696E-13</v>
      </c>
      <c r="J79" s="247">
        <f>IFERROR(((+'Sim_Dm_MIP(IxI)'!J79/'MIP(IxI)_TFEVP'!J79)-1)*100,0)</f>
        <v>5.3290705182007514E-13</v>
      </c>
      <c r="K79" s="247">
        <f>IFERROR(((+'Sim_Dm_MIP(IxI)'!K79/'MIP(IxI)_TFEVP'!K79)-1)*100,0)</f>
        <v>-9.9920072216264089E-14</v>
      </c>
      <c r="L79" s="247">
        <f>IFERROR(((+'Sim_Dm_MIP(IxI)'!L79/'MIP(IxI)_TFEVP'!L79)-1)*100,0)</f>
        <v>8.8817841970012523E-14</v>
      </c>
      <c r="M79" s="247">
        <f>IFERROR(((+'Sim_Dm_MIP(IxI)'!M79/'MIP(IxI)_TFEVP'!M79)-1)*100,0)</f>
        <v>-3.9968028886505635E-13</v>
      </c>
      <c r="N79" s="247">
        <f>IFERROR(((+'Sim_Dm_MIP(IxI)'!N79/'MIP(IxI)_TFEVP'!N79)-1)*100,0)</f>
        <v>2.886579864025407E-13</v>
      </c>
      <c r="O79" s="247">
        <f>IFERROR(((+'Sim_Dm_MIP(IxI)'!O79/'MIP(IxI)_TFEVP'!O79)-1)*100,0)</f>
        <v>1.3322676295501878E-13</v>
      </c>
      <c r="P79" s="247">
        <f>IFERROR(((+'Sim_Dm_MIP(IxI)'!P79/'MIP(IxI)_TFEVP'!P79)-1)*100,0)</f>
        <v>0</v>
      </c>
      <c r="Q79" s="247">
        <f>IFERROR(((+'Sim_Dm_MIP(IxI)'!Q79/'MIP(IxI)_TFEVP'!Q79)-1)*100,0)</f>
        <v>3.7747582837255322E-13</v>
      </c>
      <c r="R79" s="247">
        <f>IFERROR(((+'Sim_Dm_MIP(IxI)'!R79/'MIP(IxI)_TFEVP'!R79)-1)*100,0)</f>
        <v>-1.5543122344752192E-13</v>
      </c>
      <c r="S79" s="247">
        <f>IFERROR(((+'Sim_Dm_MIP(IxI)'!S79/'MIP(IxI)_TFEVP'!S79)-1)*100,0)</f>
        <v>3.3306690738754696E-13</v>
      </c>
      <c r="T79" s="247">
        <f>IFERROR(((+'Sim_Dm_MIP(IxI)'!T79/'MIP(IxI)_TFEVP'!T79)-1)*100,0)</f>
        <v>-8.8817841970012523E-14</v>
      </c>
      <c r="U79" s="247">
        <f>IFERROR(((+'Sim_Dm_MIP(IxI)'!U79/'MIP(IxI)_TFEVP'!U79)-1)*100,0)</f>
        <v>4.8849813083506888E-13</v>
      </c>
      <c r="V79" s="247">
        <f>IFERROR(((+'Sim_Dm_MIP(IxI)'!V79/'MIP(IxI)_TFEVP'!V79)-1)*100,0)</f>
        <v>-5.773159728050814E-13</v>
      </c>
      <c r="W79" s="247">
        <f>IFERROR(((+'Sim_Dm_MIP(IxI)'!W79/'MIP(IxI)_TFEVP'!W79)-1)*100,0)</f>
        <v>1.0436096431476471E-12</v>
      </c>
      <c r="X79" s="247">
        <f>IFERROR(((+'Sim_Dm_MIP(IxI)'!X79/'MIP(IxI)_TFEVP'!X79)-1)*100,0)</f>
        <v>-5.2180482157382357E-13</v>
      </c>
      <c r="Y79" s="247">
        <f>IFERROR(((+'Sim_Dm_MIP(IxI)'!Y79/'MIP(IxI)_TFEVP'!Y79)-1)*100,0)</f>
        <v>-5.3290705182007514E-13</v>
      </c>
      <c r="Z79" s="247">
        <f>IFERROR(((+'Sim_Dm_MIP(IxI)'!Z79/'MIP(IxI)_TFEVP'!Z79)-1)*100,0)</f>
        <v>8.4376949871511897E-13</v>
      </c>
      <c r="AA79" s="247">
        <f>IFERROR(((+'Sim_Dm_MIP(IxI)'!AA79/'MIP(IxI)_TFEVP'!AA79)-1)*100,0)</f>
        <v>3.9968028886505635E-13</v>
      </c>
      <c r="AB79" s="247">
        <f>IFERROR(((+'Sim_Dm_MIP(IxI)'!AB79/'MIP(IxI)_TFEVP'!AB79)-1)*100,0)</f>
        <v>4.4408920985006262E-14</v>
      </c>
      <c r="AC79" s="247">
        <f>IFERROR(((+'Sim_Dm_MIP(IxI)'!AC79/'MIP(IxI)_TFEVP'!AC79)-1)*100,0)</f>
        <v>-5.5511151231257827E-14</v>
      </c>
      <c r="AD79" s="247">
        <f>IFERROR(((+'Sim_Dm_MIP(IxI)'!AD79/'MIP(IxI)_TFEVP'!AD79)-1)*100,0)</f>
        <v>1.7763568394002505E-13</v>
      </c>
      <c r="AE79" s="247">
        <f>IFERROR(((+'Sim_Dm_MIP(IxI)'!AE79/'MIP(IxI)_TFEVP'!AE79)-1)*100,0)</f>
        <v>1.7763568394002505E-13</v>
      </c>
      <c r="AF79" s="247">
        <f>IFERROR(((+'Sim_Dm_MIP(IxI)'!AF79/'MIP(IxI)_TFEVP'!AF79)-1)*100,0)</f>
        <v>-3.3306690738754696E-14</v>
      </c>
      <c r="AG79" s="247">
        <f>IFERROR(((+'Sim_Dm_MIP(IxI)'!AG79/'MIP(IxI)_TFEVP'!AG79)-1)*100,0)</f>
        <v>-5.440092820663267E-13</v>
      </c>
      <c r="AH79" s="247">
        <f>IFERROR(((+'Sim_Dm_MIP(IxI)'!AH79/'MIP(IxI)_TFEVP'!AH79)-1)*100,0)</f>
        <v>-2.9976021664879227E-13</v>
      </c>
      <c r="AI79" s="247">
        <f>IFERROR(((+'Sim_Dm_MIP(IxI)'!AI79/'MIP(IxI)_TFEVP'!AI79)-1)*100,0)</f>
        <v>3.3306690738754696E-13</v>
      </c>
      <c r="AJ79" s="247">
        <f>IFERROR(((+'Sim_Dm_MIP(IxI)'!AJ79/'MIP(IxI)_TFEVP'!AJ79)-1)*100,0)</f>
        <v>0</v>
      </c>
      <c r="AK79" s="247">
        <f>IFERROR(((+'Sim_Dm_MIP(IxI)'!AK79/'MIP(IxI)_TFEVP'!AK79)-1)*100,0)</f>
        <v>2.2204460492503131E-14</v>
      </c>
      <c r="AL79" s="247">
        <f>IFERROR(((+'Sim_Dm_MIP(IxI)'!AL79/'MIP(IxI)_TFEVP'!AL79)-1)*100,0)</f>
        <v>-1.1102230246251565E-14</v>
      </c>
      <c r="AM79" s="247">
        <f>IFERROR(((+'Sim_Dm_MIP(IxI)'!AM79/'MIP(IxI)_TFEVP'!AM79)-1)*100,0)</f>
        <v>-3.4416913763379853E-13</v>
      </c>
      <c r="AN79" s="247">
        <f>IFERROR(((+'Sim_Dm_MIP(IxI)'!AN79/'MIP(IxI)_TFEVP'!AN79)-1)*100,0)</f>
        <v>-3.3306690738754696E-14</v>
      </c>
      <c r="AO79" s="247">
        <f>IFERROR(((+'Sim_Dm_MIP(IxI)'!AO79/'MIP(IxI)_TFEVP'!AO79)-1)*100,0)</f>
        <v>1.9984014443252818E-13</v>
      </c>
      <c r="AP79" s="247">
        <f>IFERROR(((+'Sim_Dm_MIP(IxI)'!AP79/'MIP(IxI)_TFEVP'!AP79)-1)*100,0)</f>
        <v>4.4408920985006262E-13</v>
      </c>
      <c r="AQ79" s="247">
        <f>IFERROR(((+'Sim_Dm_MIP(IxI)'!AQ79/'MIP(IxI)_TFEVP'!AQ79)-1)*100,0)</f>
        <v>-2.2204460492503131E-13</v>
      </c>
      <c r="AR79" s="247">
        <f>IFERROR(((+'Sim_Dm_MIP(IxI)'!AR79/'MIP(IxI)_TFEVP'!AR79)-1)*100,0)</f>
        <v>-6.6613381477509392E-14</v>
      </c>
      <c r="AS79" s="247">
        <f>IFERROR(((+'Sim_Dm_MIP(IxI)'!AS79/'MIP(IxI)_TFEVP'!AS79)-1)*100,0)</f>
        <v>2.2204460492503131E-13</v>
      </c>
      <c r="AT79" s="247">
        <f>IFERROR(((+'Sim_Dm_MIP(IxI)'!AT79/'MIP(IxI)_TFEVP'!AT79)-1)*100,0)</f>
        <v>8.8817841970012523E-14</v>
      </c>
      <c r="AU79" s="247">
        <f>IFERROR(((+'Sim_Dm_MIP(IxI)'!AU79/'MIP(IxI)_TFEVP'!AU79)-1)*100,0)</f>
        <v>0</v>
      </c>
      <c r="AV79" s="247">
        <f>IFERROR(((+'Sim_Dm_MIP(IxI)'!AV79/'MIP(IxI)_TFEVP'!AV79)-1)*100,0)</f>
        <v>8.8817841970012523E-14</v>
      </c>
      <c r="AW79" s="247">
        <f>IFERROR(((+'Sim_Dm_MIP(IxI)'!AW79/'MIP(IxI)_TFEVP'!AW79)-1)*100,0)</f>
        <v>2.4424906541753444E-13</v>
      </c>
      <c r="AX79" s="247">
        <f>IFERROR(((+'Sim_Dm_MIP(IxI)'!AX79/'MIP(IxI)_TFEVP'!AX79)-1)*100,0)</f>
        <v>1.7763568394002505E-13</v>
      </c>
      <c r="AY79" s="247">
        <f>IFERROR(((+'Sim_Dm_MIP(IxI)'!AY79/'MIP(IxI)_TFEVP'!AY79)-1)*100,0)</f>
        <v>1.1102230246251565E-13</v>
      </c>
      <c r="AZ79" s="247">
        <f>IFERROR(((+'Sim_Dm_MIP(IxI)'!AZ79/'MIP(IxI)_TFEVP'!AZ79)-1)*100,0)</f>
        <v>-3.3306690738754696E-14</v>
      </c>
      <c r="BA79" s="247">
        <f>IFERROR(((+'Sim_Dm_MIP(IxI)'!BA79/'MIP(IxI)_TFEVP'!BA79)-1)*100,0)</f>
        <v>3.1086244689504383E-13</v>
      </c>
      <c r="BB79" s="247">
        <f>IFERROR(((+'Sim_Dm_MIP(IxI)'!BB79/'MIP(IxI)_TFEVP'!BB79)-1)*100,0)</f>
        <v>-1.6653345369377348E-13</v>
      </c>
      <c r="BC79" s="247">
        <f>IFERROR(((+'Sim_Dm_MIP(IxI)'!BC79/'MIP(IxI)_TFEVP'!BC79)-1)*100,0)</f>
        <v>-2.9976021664879227E-13</v>
      </c>
      <c r="BD79" s="247">
        <f>IFERROR(((+'Sim_Dm_MIP(IxI)'!BD79/'MIP(IxI)_TFEVP'!BD79)-1)*100,0)</f>
        <v>1.7763568394002505E-13</v>
      </c>
      <c r="BE79" s="247">
        <f>IFERROR(((+'Sim_Dm_MIP(IxI)'!BE79/'MIP(IxI)_TFEVP'!BE79)-1)*100,0)</f>
        <v>2.2204460492503131E-14</v>
      </c>
      <c r="BF79" s="247">
        <f>IFERROR(((+'Sim_Dm_MIP(IxI)'!BF79/'MIP(IxI)_TFEVP'!BF79)-1)*100,0)</f>
        <v>-1.6653345369377348E-13</v>
      </c>
      <c r="BG79" s="247">
        <f>IFERROR(((+'Sim_Dm_MIP(IxI)'!BG79/'MIP(IxI)_TFEVP'!BG79)-1)*100,0)</f>
        <v>-1.8873791418627661E-13</v>
      </c>
      <c r="BH79" s="247">
        <f>IFERROR(((+'Sim_Dm_MIP(IxI)'!BH79/'MIP(IxI)_TFEVP'!BH79)-1)*100,0)</f>
        <v>-1.6653345369377348E-13</v>
      </c>
      <c r="BI79" s="247">
        <f>IFERROR(((+'Sim_Dm_MIP(IxI)'!BI79/'MIP(IxI)_TFEVP'!BI79)-1)*100,0)</f>
        <v>-6.6613381477509392E-14</v>
      </c>
      <c r="BJ79" s="247">
        <f>IFERROR(((+'Sim_Dm_MIP(IxI)'!BJ79/'MIP(IxI)_TFEVP'!BJ79)-1)*100,0)</f>
        <v>-3.1086244689504383E-13</v>
      </c>
      <c r="BK79" s="247">
        <f>IFERROR(((+'Sim_Dm_MIP(IxI)'!BK79/'MIP(IxI)_TFEVP'!BK79)-1)*100,0)</f>
        <v>3.1086244689504383E-13</v>
      </c>
      <c r="BL79" s="247">
        <f>IFERROR(((+'Sim_Dm_MIP(IxI)'!BL79/'MIP(IxI)_TFEVP'!BL79)-1)*100,0)</f>
        <v>-6.6613381477509392E-14</v>
      </c>
      <c r="BM79" s="247">
        <f>IFERROR(((+'Sim_Dm_MIP(IxI)'!BM79/'MIP(IxI)_TFEVP'!BM79)-1)*100,0)</f>
        <v>8.8817841970012523E-14</v>
      </c>
      <c r="BN79" s="247">
        <f>IFERROR(((+'Sim_Dm_MIP(IxI)'!BN79/'MIP(IxI)_TFEVP'!BN79)-1)*100,0)</f>
        <v>3.1086244689504383E-13</v>
      </c>
      <c r="BO79" s="247">
        <f>IFERROR(((+'Sim_Dm_MIP(IxI)'!BO79/'MIP(IxI)_TFEVP'!BO79)-1)*100,0)</f>
        <v>-2.6645352591003757E-13</v>
      </c>
      <c r="BP79" s="247">
        <f>IFERROR(((+'Sim_Dm_MIP(IxI)'!BP79/'MIP(IxI)_TFEVP'!BP79)-1)*100,0)</f>
        <v>-1.3322676295501878E-13</v>
      </c>
      <c r="BQ79" s="247">
        <f>IFERROR(((+'Sim_Dm_MIP(IxI)'!BQ79/'MIP(IxI)_TFEVP'!BQ79)-1)*100,0)</f>
        <v>1.9984014443252818E-13</v>
      </c>
      <c r="BR79" s="247">
        <f>IFERROR(((+'Sim_Dm_MIP(IxI)'!BR79/'MIP(IxI)_TFEVP'!BR79)-1)*100,0)</f>
        <v>4.4408920985006262E-13</v>
      </c>
      <c r="BS79" s="247">
        <f>IFERROR(((+'Sim_Dm_MIP(IxI)'!BS79/'MIP(IxI)_TFEVP'!BS79)-1)*100,0)</f>
        <v>3.9968028886505635E-13</v>
      </c>
      <c r="BT79" s="247">
        <f>IFERROR(((+'Sim_Dm_MIP(IxI)'!BT79/'MIP(IxI)_TFEVP'!BT79)-1)*100,0)</f>
        <v>-2.2204460492503131E-14</v>
      </c>
      <c r="BU79" s="247">
        <f>IFERROR(((+'Sim_Dm_MIP(IxI)'!BU79/'MIP(IxI)_TFEVP'!BU79)-1)*100,0)</f>
        <v>3.7747582837255322E-13</v>
      </c>
      <c r="BV79" s="247">
        <f>IFERROR(((+'Sim_Dm_MIP(IxI)'!BV79/'MIP(IxI)_TFEVP'!BV79)-1)*100,0)</f>
        <v>0</v>
      </c>
      <c r="BW79" s="247">
        <f>IFERROR(((+'Sim_Dm_MIP(IxI)'!BW79/'MIP(IxI)_TFEVP'!BW79)-1)*100,0)</f>
        <v>6.6613381477509392E-14</v>
      </c>
      <c r="BX79" s="247">
        <f>IFERROR(((+'Sim_Dm_MIP(IxI)'!BX79/'MIP(IxI)_TFEVP'!BX79)-1)*100,0)</f>
        <v>-3.3306690738754696E-14</v>
      </c>
      <c r="BY79" s="247">
        <f>IFERROR(((+'Sim_Dm_MIP(IxI)'!BY79/'MIP(IxI)_TFEVP'!BY79)-1)*100,0)</f>
        <v>-1.8873791418627661E-13</v>
      </c>
      <c r="BZ79" s="247">
        <f>IFERROR(((+'Sim_Dm_MIP(IxI)'!BZ79/'MIP(IxI)_TFEVP'!BZ79)-1)*100,0)</f>
        <v>-8.8817841970012523E-14</v>
      </c>
      <c r="CA79" s="265">
        <f>IFERROR(((+'Sim_Dm_MIP(IxI)'!CA79/'MIP(IxI)_TFEVP'!CA79)-1)*100,0)</f>
        <v>0</v>
      </c>
      <c r="CB79" s="256">
        <f>IFERROR(((+'Sim_Dm_MIP(IxI)'!CB79/'MIP(IxI)_TFEVP'!CB79)-1)*100,0)</f>
        <v>-1.7763568394002505E-13</v>
      </c>
      <c r="CC79" s="246">
        <f>IFERROR(((+'Sim_Dm_MIP(IxI)'!CC79/'MIP(IxI)_TFEVP'!CC79)-1)*100,0)</f>
        <v>0</v>
      </c>
      <c r="CD79" s="247">
        <f>IFERROR(((+'Sim_Dm_MIP(IxI)'!CD79/'MIP(IxI)_TFEVP'!CD79)-1)*100,0)</f>
        <v>0</v>
      </c>
      <c r="CE79" s="247">
        <f>IFERROR(((+'Sim_Dm_MIP(IxI)'!CE79/'MIP(IxI)_TFEVP'!CE79)-1)*100,0)</f>
        <v>0</v>
      </c>
      <c r="CF79" s="247">
        <f>IFERROR(((+'Sim_Dm_MIP(IxI)'!CF79/'MIP(IxI)_TFEVP'!CF79)-1)*100,0)</f>
        <v>0</v>
      </c>
      <c r="CG79" s="247">
        <f>IFERROR(((+'Sim_Dm_MIP(IxI)'!CG79/'MIP(IxI)_TFEVP'!CG79)-1)*100,0)</f>
        <v>0</v>
      </c>
      <c r="CH79" s="248">
        <f>IFERROR(((+'Sim_Dm_MIP(IxI)'!CH79/'MIP(IxI)_TFEVP'!CH79)-1)*100,0)</f>
        <v>0</v>
      </c>
      <c r="CI79" s="279">
        <f>IFERROR(((+'Sim_Dm_MIP(IxI)'!CI79/'MIP(IxI)_TFEVP'!CI79)-1)*100,0)</f>
        <v>1.5543122344752192E-13</v>
      </c>
    </row>
    <row r="80" spans="1:87" ht="19.5" x14ac:dyDescent="0.25">
      <c r="B80" s="42" t="s">
        <v>71</v>
      </c>
      <c r="C80" s="43" t="s">
        <v>182</v>
      </c>
      <c r="D80" s="246">
        <f>IFERROR(((+'Sim_Dm_MIP(IxI)'!D80/'MIP(IxI)_TFEVP'!D80)-1)*100,0)</f>
        <v>0</v>
      </c>
      <c r="E80" s="247">
        <f>IFERROR(((+'Sim_Dm_MIP(IxI)'!E80/'MIP(IxI)_TFEVP'!E80)-1)*100,0)</f>
        <v>0</v>
      </c>
      <c r="F80" s="247">
        <f>IFERROR(((+'Sim_Dm_MIP(IxI)'!F80/'MIP(IxI)_TFEVP'!F80)-1)*100,0)</f>
        <v>0</v>
      </c>
      <c r="G80" s="247">
        <f>IFERROR(((+'Sim_Dm_MIP(IxI)'!G80/'MIP(IxI)_TFEVP'!G80)-1)*100,0)</f>
        <v>0</v>
      </c>
      <c r="H80" s="247">
        <f>IFERROR(((+'Sim_Dm_MIP(IxI)'!H80/'MIP(IxI)_TFEVP'!H80)-1)*100,0)</f>
        <v>0</v>
      </c>
      <c r="I80" s="247">
        <f>IFERROR(((+'Sim_Dm_MIP(IxI)'!I80/'MIP(IxI)_TFEVP'!I80)-1)*100,0)</f>
        <v>0</v>
      </c>
      <c r="J80" s="247">
        <f>IFERROR(((+'Sim_Dm_MIP(IxI)'!J80/'MIP(IxI)_TFEVP'!J80)-1)*100,0)</f>
        <v>0</v>
      </c>
      <c r="K80" s="247">
        <f>IFERROR(((+'Sim_Dm_MIP(IxI)'!K80/'MIP(IxI)_TFEVP'!K80)-1)*100,0)</f>
        <v>0</v>
      </c>
      <c r="L80" s="247">
        <f>IFERROR(((+'Sim_Dm_MIP(IxI)'!L80/'MIP(IxI)_TFEVP'!L80)-1)*100,0)</f>
        <v>0</v>
      </c>
      <c r="M80" s="247">
        <f>IFERROR(((+'Sim_Dm_MIP(IxI)'!M80/'MIP(IxI)_TFEVP'!M80)-1)*100,0)</f>
        <v>0</v>
      </c>
      <c r="N80" s="247">
        <f>IFERROR(((+'Sim_Dm_MIP(IxI)'!N80/'MIP(IxI)_TFEVP'!N80)-1)*100,0)</f>
        <v>0</v>
      </c>
      <c r="O80" s="247">
        <f>IFERROR(((+'Sim_Dm_MIP(IxI)'!O80/'MIP(IxI)_TFEVP'!O80)-1)*100,0)</f>
        <v>0</v>
      </c>
      <c r="P80" s="247">
        <f>IFERROR(((+'Sim_Dm_MIP(IxI)'!P80/'MIP(IxI)_TFEVP'!P80)-1)*100,0)</f>
        <v>0</v>
      </c>
      <c r="Q80" s="247">
        <f>IFERROR(((+'Sim_Dm_MIP(IxI)'!Q80/'MIP(IxI)_TFEVP'!Q80)-1)*100,0)</f>
        <v>0</v>
      </c>
      <c r="R80" s="247">
        <f>IFERROR(((+'Sim_Dm_MIP(IxI)'!R80/'MIP(IxI)_TFEVP'!R80)-1)*100,0)</f>
        <v>0</v>
      </c>
      <c r="S80" s="247">
        <f>IFERROR(((+'Sim_Dm_MIP(IxI)'!S80/'MIP(IxI)_TFEVP'!S80)-1)*100,0)</f>
        <v>0</v>
      </c>
      <c r="T80" s="247">
        <f>IFERROR(((+'Sim_Dm_MIP(IxI)'!T80/'MIP(IxI)_TFEVP'!T80)-1)*100,0)</f>
        <v>0</v>
      </c>
      <c r="U80" s="247">
        <f>IFERROR(((+'Sim_Dm_MIP(IxI)'!U80/'MIP(IxI)_TFEVP'!U80)-1)*100,0)</f>
        <v>0</v>
      </c>
      <c r="V80" s="247">
        <f>IFERROR(((+'Sim_Dm_MIP(IxI)'!V80/'MIP(IxI)_TFEVP'!V80)-1)*100,0)</f>
        <v>0</v>
      </c>
      <c r="W80" s="247">
        <f>IFERROR(((+'Sim_Dm_MIP(IxI)'!W80/'MIP(IxI)_TFEVP'!W80)-1)*100,0)</f>
        <v>0</v>
      </c>
      <c r="X80" s="247">
        <f>IFERROR(((+'Sim_Dm_MIP(IxI)'!X80/'MIP(IxI)_TFEVP'!X80)-1)*100,0)</f>
        <v>0</v>
      </c>
      <c r="Y80" s="247">
        <f>IFERROR(((+'Sim_Dm_MIP(IxI)'!Y80/'MIP(IxI)_TFEVP'!Y80)-1)*100,0)</f>
        <v>0</v>
      </c>
      <c r="Z80" s="247">
        <f>IFERROR(((+'Sim_Dm_MIP(IxI)'!Z80/'MIP(IxI)_TFEVP'!Z80)-1)*100,0)</f>
        <v>0</v>
      </c>
      <c r="AA80" s="247">
        <f>IFERROR(((+'Sim_Dm_MIP(IxI)'!AA80/'MIP(IxI)_TFEVP'!AA80)-1)*100,0)</f>
        <v>0</v>
      </c>
      <c r="AB80" s="247">
        <f>IFERROR(((+'Sim_Dm_MIP(IxI)'!AB80/'MIP(IxI)_TFEVP'!AB80)-1)*100,0)</f>
        <v>0</v>
      </c>
      <c r="AC80" s="247">
        <f>IFERROR(((+'Sim_Dm_MIP(IxI)'!AC80/'MIP(IxI)_TFEVP'!AC80)-1)*100,0)</f>
        <v>0</v>
      </c>
      <c r="AD80" s="247">
        <f>IFERROR(((+'Sim_Dm_MIP(IxI)'!AD80/'MIP(IxI)_TFEVP'!AD80)-1)*100,0)</f>
        <v>0</v>
      </c>
      <c r="AE80" s="247">
        <f>IFERROR(((+'Sim_Dm_MIP(IxI)'!AE80/'MIP(IxI)_TFEVP'!AE80)-1)*100,0)</f>
        <v>0</v>
      </c>
      <c r="AF80" s="247">
        <f>IFERROR(((+'Sim_Dm_MIP(IxI)'!AF80/'MIP(IxI)_TFEVP'!AF80)-1)*100,0)</f>
        <v>0</v>
      </c>
      <c r="AG80" s="247">
        <f>IFERROR(((+'Sim_Dm_MIP(IxI)'!AG80/'MIP(IxI)_TFEVP'!AG80)-1)*100,0)</f>
        <v>0</v>
      </c>
      <c r="AH80" s="247">
        <f>IFERROR(((+'Sim_Dm_MIP(IxI)'!AH80/'MIP(IxI)_TFEVP'!AH80)-1)*100,0)</f>
        <v>0</v>
      </c>
      <c r="AI80" s="247">
        <f>IFERROR(((+'Sim_Dm_MIP(IxI)'!AI80/'MIP(IxI)_TFEVP'!AI80)-1)*100,0)</f>
        <v>0</v>
      </c>
      <c r="AJ80" s="247">
        <f>IFERROR(((+'Sim_Dm_MIP(IxI)'!AJ80/'MIP(IxI)_TFEVP'!AJ80)-1)*100,0)</f>
        <v>0</v>
      </c>
      <c r="AK80" s="247">
        <f>IFERROR(((+'Sim_Dm_MIP(IxI)'!AK80/'MIP(IxI)_TFEVP'!AK80)-1)*100,0)</f>
        <v>0</v>
      </c>
      <c r="AL80" s="247">
        <f>IFERROR(((+'Sim_Dm_MIP(IxI)'!AL80/'MIP(IxI)_TFEVP'!AL80)-1)*100,0)</f>
        <v>0</v>
      </c>
      <c r="AM80" s="247">
        <f>IFERROR(((+'Sim_Dm_MIP(IxI)'!AM80/'MIP(IxI)_TFEVP'!AM80)-1)*100,0)</f>
        <v>0</v>
      </c>
      <c r="AN80" s="247">
        <f>IFERROR(((+'Sim_Dm_MIP(IxI)'!AN80/'MIP(IxI)_TFEVP'!AN80)-1)*100,0)</f>
        <v>0</v>
      </c>
      <c r="AO80" s="247">
        <f>IFERROR(((+'Sim_Dm_MIP(IxI)'!AO80/'MIP(IxI)_TFEVP'!AO80)-1)*100,0)</f>
        <v>0</v>
      </c>
      <c r="AP80" s="247">
        <f>IFERROR(((+'Sim_Dm_MIP(IxI)'!AP80/'MIP(IxI)_TFEVP'!AP80)-1)*100,0)</f>
        <v>0</v>
      </c>
      <c r="AQ80" s="247">
        <f>IFERROR(((+'Sim_Dm_MIP(IxI)'!AQ80/'MIP(IxI)_TFEVP'!AQ80)-1)*100,0)</f>
        <v>0</v>
      </c>
      <c r="AR80" s="247">
        <f>IFERROR(((+'Sim_Dm_MIP(IxI)'!AR80/'MIP(IxI)_TFEVP'!AR80)-1)*100,0)</f>
        <v>0</v>
      </c>
      <c r="AS80" s="247">
        <f>IFERROR(((+'Sim_Dm_MIP(IxI)'!AS80/'MIP(IxI)_TFEVP'!AS80)-1)*100,0)</f>
        <v>0</v>
      </c>
      <c r="AT80" s="247">
        <f>IFERROR(((+'Sim_Dm_MIP(IxI)'!AT80/'MIP(IxI)_TFEVP'!AT80)-1)*100,0)</f>
        <v>0</v>
      </c>
      <c r="AU80" s="247">
        <f>IFERROR(((+'Sim_Dm_MIP(IxI)'!AU80/'MIP(IxI)_TFEVP'!AU80)-1)*100,0)</f>
        <v>0</v>
      </c>
      <c r="AV80" s="247">
        <f>IFERROR(((+'Sim_Dm_MIP(IxI)'!AV80/'MIP(IxI)_TFEVP'!AV80)-1)*100,0)</f>
        <v>0</v>
      </c>
      <c r="AW80" s="247">
        <f>IFERROR(((+'Sim_Dm_MIP(IxI)'!AW80/'MIP(IxI)_TFEVP'!AW80)-1)*100,0)</f>
        <v>0</v>
      </c>
      <c r="AX80" s="247">
        <f>IFERROR(((+'Sim_Dm_MIP(IxI)'!AX80/'MIP(IxI)_TFEVP'!AX80)-1)*100,0)</f>
        <v>0</v>
      </c>
      <c r="AY80" s="247">
        <f>IFERROR(((+'Sim_Dm_MIP(IxI)'!AY80/'MIP(IxI)_TFEVP'!AY80)-1)*100,0)</f>
        <v>0</v>
      </c>
      <c r="AZ80" s="247">
        <f>IFERROR(((+'Sim_Dm_MIP(IxI)'!AZ80/'MIP(IxI)_TFEVP'!AZ80)-1)*100,0)</f>
        <v>0</v>
      </c>
      <c r="BA80" s="247">
        <f>IFERROR(((+'Sim_Dm_MIP(IxI)'!BA80/'MIP(IxI)_TFEVP'!BA80)-1)*100,0)</f>
        <v>0</v>
      </c>
      <c r="BB80" s="247">
        <f>IFERROR(((+'Sim_Dm_MIP(IxI)'!BB80/'MIP(IxI)_TFEVP'!BB80)-1)*100,0)</f>
        <v>0</v>
      </c>
      <c r="BC80" s="247">
        <f>IFERROR(((+'Sim_Dm_MIP(IxI)'!BC80/'MIP(IxI)_TFEVP'!BC80)-1)*100,0)</f>
        <v>0</v>
      </c>
      <c r="BD80" s="247">
        <f>IFERROR(((+'Sim_Dm_MIP(IxI)'!BD80/'MIP(IxI)_TFEVP'!BD80)-1)*100,0)</f>
        <v>0</v>
      </c>
      <c r="BE80" s="247">
        <f>IFERROR(((+'Sim_Dm_MIP(IxI)'!BE80/'MIP(IxI)_TFEVP'!BE80)-1)*100,0)</f>
        <v>0</v>
      </c>
      <c r="BF80" s="247">
        <f>IFERROR(((+'Sim_Dm_MIP(IxI)'!BF80/'MIP(IxI)_TFEVP'!BF80)-1)*100,0)</f>
        <v>0</v>
      </c>
      <c r="BG80" s="247">
        <f>IFERROR(((+'Sim_Dm_MIP(IxI)'!BG80/'MIP(IxI)_TFEVP'!BG80)-1)*100,0)</f>
        <v>0</v>
      </c>
      <c r="BH80" s="247">
        <f>IFERROR(((+'Sim_Dm_MIP(IxI)'!BH80/'MIP(IxI)_TFEVP'!BH80)-1)*100,0)</f>
        <v>0</v>
      </c>
      <c r="BI80" s="247">
        <f>IFERROR(((+'Sim_Dm_MIP(IxI)'!BI80/'MIP(IxI)_TFEVP'!BI80)-1)*100,0)</f>
        <v>0</v>
      </c>
      <c r="BJ80" s="247">
        <f>IFERROR(((+'Sim_Dm_MIP(IxI)'!BJ80/'MIP(IxI)_TFEVP'!BJ80)-1)*100,0)</f>
        <v>0</v>
      </c>
      <c r="BK80" s="247">
        <f>IFERROR(((+'Sim_Dm_MIP(IxI)'!BK80/'MIP(IxI)_TFEVP'!BK80)-1)*100,0)</f>
        <v>0</v>
      </c>
      <c r="BL80" s="247">
        <f>IFERROR(((+'Sim_Dm_MIP(IxI)'!BL80/'MIP(IxI)_TFEVP'!BL80)-1)*100,0)</f>
        <v>0</v>
      </c>
      <c r="BM80" s="247">
        <f>IFERROR(((+'Sim_Dm_MIP(IxI)'!BM80/'MIP(IxI)_TFEVP'!BM80)-1)*100,0)</f>
        <v>0</v>
      </c>
      <c r="BN80" s="247">
        <f>IFERROR(((+'Sim_Dm_MIP(IxI)'!BN80/'MIP(IxI)_TFEVP'!BN80)-1)*100,0)</f>
        <v>0</v>
      </c>
      <c r="BO80" s="247">
        <f>IFERROR(((+'Sim_Dm_MIP(IxI)'!BO80/'MIP(IxI)_TFEVP'!BO80)-1)*100,0)</f>
        <v>0</v>
      </c>
      <c r="BP80" s="247">
        <f>IFERROR(((+'Sim_Dm_MIP(IxI)'!BP80/'MIP(IxI)_TFEVP'!BP80)-1)*100,0)</f>
        <v>0</v>
      </c>
      <c r="BQ80" s="247">
        <f>IFERROR(((+'Sim_Dm_MIP(IxI)'!BQ80/'MIP(IxI)_TFEVP'!BQ80)-1)*100,0)</f>
        <v>0</v>
      </c>
      <c r="BR80" s="247">
        <f>IFERROR(((+'Sim_Dm_MIP(IxI)'!BR80/'MIP(IxI)_TFEVP'!BR80)-1)*100,0)</f>
        <v>0</v>
      </c>
      <c r="BS80" s="247">
        <f>IFERROR(((+'Sim_Dm_MIP(IxI)'!BS80/'MIP(IxI)_TFEVP'!BS80)-1)*100,0)</f>
        <v>0</v>
      </c>
      <c r="BT80" s="247">
        <f>IFERROR(((+'Sim_Dm_MIP(IxI)'!BT80/'MIP(IxI)_TFEVP'!BT80)-1)*100,0)</f>
        <v>0</v>
      </c>
      <c r="BU80" s="247">
        <f>IFERROR(((+'Sim_Dm_MIP(IxI)'!BU80/'MIP(IxI)_TFEVP'!BU80)-1)*100,0)</f>
        <v>0</v>
      </c>
      <c r="BV80" s="247">
        <f>IFERROR(((+'Sim_Dm_MIP(IxI)'!BV80/'MIP(IxI)_TFEVP'!BV80)-1)*100,0)</f>
        <v>0</v>
      </c>
      <c r="BW80" s="247">
        <f>IFERROR(((+'Sim_Dm_MIP(IxI)'!BW80/'MIP(IxI)_TFEVP'!BW80)-1)*100,0)</f>
        <v>0</v>
      </c>
      <c r="BX80" s="247">
        <f>IFERROR(((+'Sim_Dm_MIP(IxI)'!BX80/'MIP(IxI)_TFEVP'!BX80)-1)*100,0)</f>
        <v>0</v>
      </c>
      <c r="BY80" s="247">
        <f>IFERROR(((+'Sim_Dm_MIP(IxI)'!BY80/'MIP(IxI)_TFEVP'!BY80)-1)*100,0)</f>
        <v>0</v>
      </c>
      <c r="BZ80" s="247">
        <f>IFERROR(((+'Sim_Dm_MIP(IxI)'!BZ80/'MIP(IxI)_TFEVP'!BZ80)-1)*100,0)</f>
        <v>0</v>
      </c>
      <c r="CA80" s="265">
        <f>IFERROR(((+'Sim_Dm_MIP(IxI)'!CA80/'MIP(IxI)_TFEVP'!CA80)-1)*100,0)</f>
        <v>0</v>
      </c>
      <c r="CB80" s="256">
        <f>IFERROR(((+'Sim_Dm_MIP(IxI)'!CB80/'MIP(IxI)_TFEVP'!CB80)-1)*100,0)</f>
        <v>0</v>
      </c>
      <c r="CC80" s="246">
        <f>IFERROR(((+'Sim_Dm_MIP(IxI)'!CC80/'MIP(IxI)_TFEVP'!CC80)-1)*100,0)</f>
        <v>0</v>
      </c>
      <c r="CD80" s="247">
        <f>IFERROR(((+'Sim_Dm_MIP(IxI)'!CD80/'MIP(IxI)_TFEVP'!CD80)-1)*100,0)</f>
        <v>0</v>
      </c>
      <c r="CE80" s="247">
        <f>IFERROR(((+'Sim_Dm_MIP(IxI)'!CE80/'MIP(IxI)_TFEVP'!CE80)-1)*100,0)</f>
        <v>0</v>
      </c>
      <c r="CF80" s="247">
        <f>IFERROR(((+'Sim_Dm_MIP(IxI)'!CF80/'MIP(IxI)_TFEVP'!CF80)-1)*100,0)</f>
        <v>0</v>
      </c>
      <c r="CG80" s="247">
        <f>IFERROR(((+'Sim_Dm_MIP(IxI)'!CG80/'MIP(IxI)_TFEVP'!CG80)-1)*100,0)</f>
        <v>0</v>
      </c>
      <c r="CH80" s="248">
        <f>IFERROR(((+'Sim_Dm_MIP(IxI)'!CH80/'MIP(IxI)_TFEVP'!CH80)-1)*100,0)</f>
        <v>0</v>
      </c>
      <c r="CI80" s="279">
        <f>IFERROR(((+'Sim_Dm_MIP(IxI)'!CI80/'MIP(IxI)_TFEVP'!CI80)-1)*100,0)</f>
        <v>0</v>
      </c>
    </row>
    <row r="81" spans="1:90" ht="19.5" x14ac:dyDescent="0.25">
      <c r="B81" s="42" t="s">
        <v>72</v>
      </c>
      <c r="C81" s="43" t="s">
        <v>183</v>
      </c>
      <c r="D81" s="246">
        <f>IFERROR(((+'Sim_Dm_MIP(IxI)'!D81/'MIP(IxI)_TFEVP'!D81)-1)*100,0)</f>
        <v>-5.6621374255882984E-13</v>
      </c>
      <c r="E81" s="247">
        <f>IFERROR(((+'Sim_Dm_MIP(IxI)'!E81/'MIP(IxI)_TFEVP'!E81)-1)*100,0)</f>
        <v>-1.2212453270876722E-13</v>
      </c>
      <c r="F81" s="247">
        <f>IFERROR(((+'Sim_Dm_MIP(IxI)'!F81/'MIP(IxI)_TFEVP'!F81)-1)*100,0)</f>
        <v>-1.3322676295501878E-13</v>
      </c>
      <c r="G81" s="247">
        <f>IFERROR(((+'Sim_Dm_MIP(IxI)'!G81/'MIP(IxI)_TFEVP'!G81)-1)*100,0)</f>
        <v>1.5543122344752192E-13</v>
      </c>
      <c r="H81" s="247">
        <f>IFERROR(((+'Sim_Dm_MIP(IxI)'!H81/'MIP(IxI)_TFEVP'!H81)-1)*100,0)</f>
        <v>-1.4432899320127035E-13</v>
      </c>
      <c r="I81" s="247">
        <f>IFERROR(((+'Sim_Dm_MIP(IxI)'!I81/'MIP(IxI)_TFEVP'!I81)-1)*100,0)</f>
        <v>4.4408920985006262E-14</v>
      </c>
      <c r="J81" s="247">
        <f>IFERROR(((+'Sim_Dm_MIP(IxI)'!J81/'MIP(IxI)_TFEVP'!J81)-1)*100,0)</f>
        <v>2.6645352591003757E-13</v>
      </c>
      <c r="K81" s="247">
        <f>IFERROR(((+'Sim_Dm_MIP(IxI)'!K81/'MIP(IxI)_TFEVP'!K81)-1)*100,0)</f>
        <v>1.7763568394002505E-13</v>
      </c>
      <c r="L81" s="247">
        <f>IFERROR(((+'Sim_Dm_MIP(IxI)'!L81/'MIP(IxI)_TFEVP'!L81)-1)*100,0)</f>
        <v>-3.5527136788005009E-13</v>
      </c>
      <c r="M81" s="247">
        <f>IFERROR(((+'Sim_Dm_MIP(IxI)'!M81/'MIP(IxI)_TFEVP'!M81)-1)*100,0)</f>
        <v>-1.2212453270876722E-13</v>
      </c>
      <c r="N81" s="247">
        <f>IFERROR(((+'Sim_Dm_MIP(IxI)'!N81/'MIP(IxI)_TFEVP'!N81)-1)*100,0)</f>
        <v>1.5543122344752192E-13</v>
      </c>
      <c r="O81" s="247">
        <f>IFERROR(((+'Sim_Dm_MIP(IxI)'!O81/'MIP(IxI)_TFEVP'!O81)-1)*100,0)</f>
        <v>1.3322676295501878E-13</v>
      </c>
      <c r="P81" s="247">
        <f>IFERROR(((+'Sim_Dm_MIP(IxI)'!P81/'MIP(IxI)_TFEVP'!P81)-1)*100,0)</f>
        <v>-1.1102230246251565E-14</v>
      </c>
      <c r="Q81" s="247">
        <f>IFERROR(((+'Sim_Dm_MIP(IxI)'!Q81/'MIP(IxI)_TFEVP'!Q81)-1)*100,0)</f>
        <v>3.5527136788005009E-13</v>
      </c>
      <c r="R81" s="247">
        <f>IFERROR(((+'Sim_Dm_MIP(IxI)'!R81/'MIP(IxI)_TFEVP'!R81)-1)*100,0)</f>
        <v>8.8817841970012523E-14</v>
      </c>
      <c r="S81" s="247">
        <f>IFERROR(((+'Sim_Dm_MIP(IxI)'!S81/'MIP(IxI)_TFEVP'!S81)-1)*100,0)</f>
        <v>5.5511151231257827E-13</v>
      </c>
      <c r="T81" s="247">
        <f>IFERROR(((+'Sim_Dm_MIP(IxI)'!T81/'MIP(IxI)_TFEVP'!T81)-1)*100,0)</f>
        <v>-2.9976021664879227E-13</v>
      </c>
      <c r="U81" s="247">
        <f>IFERROR(((+'Sim_Dm_MIP(IxI)'!U81/'MIP(IxI)_TFEVP'!U81)-1)*100,0)</f>
        <v>1.7763568394002505E-13</v>
      </c>
      <c r="V81" s="247">
        <f>IFERROR(((+'Sim_Dm_MIP(IxI)'!V81/'MIP(IxI)_TFEVP'!V81)-1)*100,0)</f>
        <v>-2.7755575615628914E-13</v>
      </c>
      <c r="W81" s="247">
        <f>IFERROR(((+'Sim_Dm_MIP(IxI)'!W81/'MIP(IxI)_TFEVP'!W81)-1)*100,0)</f>
        <v>8.2156503822261584E-13</v>
      </c>
      <c r="X81" s="247">
        <f>IFERROR(((+'Sim_Dm_MIP(IxI)'!X81/'MIP(IxI)_TFEVP'!X81)-1)*100,0)</f>
        <v>-1.2212453270876722E-13</v>
      </c>
      <c r="Y81" s="247">
        <f>IFERROR(((+'Sim_Dm_MIP(IxI)'!Y81/'MIP(IxI)_TFEVP'!Y81)-1)*100,0)</f>
        <v>-6.6613381477509392E-13</v>
      </c>
      <c r="Z81" s="247">
        <f>IFERROR(((+'Sim_Dm_MIP(IxI)'!Z81/'MIP(IxI)_TFEVP'!Z81)-1)*100,0)</f>
        <v>5.5511151231257827E-13</v>
      </c>
      <c r="AA81" s="247">
        <f>IFERROR(((+'Sim_Dm_MIP(IxI)'!AA81/'MIP(IxI)_TFEVP'!AA81)-1)*100,0)</f>
        <v>0</v>
      </c>
      <c r="AB81" s="247">
        <f>IFERROR(((+'Sim_Dm_MIP(IxI)'!AB81/'MIP(IxI)_TFEVP'!AB81)-1)*100,0)</f>
        <v>1.1102230246251565E-13</v>
      </c>
      <c r="AC81" s="247">
        <f>IFERROR(((+'Sim_Dm_MIP(IxI)'!AC81/'MIP(IxI)_TFEVP'!AC81)-1)*100,0)</f>
        <v>3.5527136788005009E-13</v>
      </c>
      <c r="AD81" s="247">
        <f>IFERROR(((+'Sim_Dm_MIP(IxI)'!AD81/'MIP(IxI)_TFEVP'!AD81)-1)*100,0)</f>
        <v>1.9984014443252818E-13</v>
      </c>
      <c r="AE81" s="247">
        <f>IFERROR(((+'Sim_Dm_MIP(IxI)'!AE81/'MIP(IxI)_TFEVP'!AE81)-1)*100,0)</f>
        <v>-4.4408920985006262E-14</v>
      </c>
      <c r="AF81" s="247">
        <f>IFERROR(((+'Sim_Dm_MIP(IxI)'!AF81/'MIP(IxI)_TFEVP'!AF81)-1)*100,0)</f>
        <v>4.4408920985006262E-14</v>
      </c>
      <c r="AG81" s="247">
        <f>IFERROR(((+'Sim_Dm_MIP(IxI)'!AG81/'MIP(IxI)_TFEVP'!AG81)-1)*100,0)</f>
        <v>-3.1086244689504383E-13</v>
      </c>
      <c r="AH81" s="247">
        <f>IFERROR(((+'Sim_Dm_MIP(IxI)'!AH81/'MIP(IxI)_TFEVP'!AH81)-1)*100,0)</f>
        <v>-1.7763568394002505E-13</v>
      </c>
      <c r="AI81" s="247">
        <f>IFERROR(((+'Sim_Dm_MIP(IxI)'!AI81/'MIP(IxI)_TFEVP'!AI81)-1)*100,0)</f>
        <v>3.7747582837255322E-13</v>
      </c>
      <c r="AJ81" s="247">
        <f>IFERROR(((+'Sim_Dm_MIP(IxI)'!AJ81/'MIP(IxI)_TFEVP'!AJ81)-1)*100,0)</f>
        <v>0</v>
      </c>
      <c r="AK81" s="247">
        <f>IFERROR(((+'Sim_Dm_MIP(IxI)'!AK81/'MIP(IxI)_TFEVP'!AK81)-1)*100,0)</f>
        <v>1.3322676295501878E-13</v>
      </c>
      <c r="AL81" s="247">
        <f>IFERROR(((+'Sim_Dm_MIP(IxI)'!AL81/'MIP(IxI)_TFEVP'!AL81)-1)*100,0)</f>
        <v>1.3322676295501878E-13</v>
      </c>
      <c r="AM81" s="247">
        <f>IFERROR(((+'Sim_Dm_MIP(IxI)'!AM81/'MIP(IxI)_TFEVP'!AM81)-1)*100,0)</f>
        <v>-1.1102230246251565E-13</v>
      </c>
      <c r="AN81" s="247">
        <f>IFERROR(((+'Sim_Dm_MIP(IxI)'!AN81/'MIP(IxI)_TFEVP'!AN81)-1)*100,0)</f>
        <v>-4.4408920985006262E-14</v>
      </c>
      <c r="AO81" s="247">
        <f>IFERROR(((+'Sim_Dm_MIP(IxI)'!AO81/'MIP(IxI)_TFEVP'!AO81)-1)*100,0)</f>
        <v>-1.6653345369377348E-13</v>
      </c>
      <c r="AP81" s="247">
        <f>IFERROR(((+'Sim_Dm_MIP(IxI)'!AP81/'MIP(IxI)_TFEVP'!AP81)-1)*100,0)</f>
        <v>-5.5511151231257827E-14</v>
      </c>
      <c r="AQ81" s="247">
        <f>IFERROR(((+'Sim_Dm_MIP(IxI)'!AQ81/'MIP(IxI)_TFEVP'!AQ81)-1)*100,0)</f>
        <v>-2.3314683517128287E-13</v>
      </c>
      <c r="AR81" s="247">
        <f>IFERROR(((+'Sim_Dm_MIP(IxI)'!AR81/'MIP(IxI)_TFEVP'!AR81)-1)*100,0)</f>
        <v>-1.4432899320127035E-13</v>
      </c>
      <c r="AS81" s="247">
        <f>IFERROR(((+'Sim_Dm_MIP(IxI)'!AS81/'MIP(IxI)_TFEVP'!AS81)-1)*100,0)</f>
        <v>2.6645352591003757E-13</v>
      </c>
      <c r="AT81" s="247">
        <f>IFERROR(((+'Sim_Dm_MIP(IxI)'!AT81/'MIP(IxI)_TFEVP'!AT81)-1)*100,0)</f>
        <v>1.3322676295501878E-13</v>
      </c>
      <c r="AU81" s="247">
        <f>IFERROR(((+'Sim_Dm_MIP(IxI)'!AU81/'MIP(IxI)_TFEVP'!AU81)-1)*100,0)</f>
        <v>4.4408920985006262E-14</v>
      </c>
      <c r="AV81" s="247">
        <f>IFERROR(((+'Sim_Dm_MIP(IxI)'!AV81/'MIP(IxI)_TFEVP'!AV81)-1)*100,0)</f>
        <v>-7.7715611723760958E-14</v>
      </c>
      <c r="AW81" s="247">
        <f>IFERROR(((+'Sim_Dm_MIP(IxI)'!AW81/'MIP(IxI)_TFEVP'!AW81)-1)*100,0)</f>
        <v>-1.7763568394002505E-13</v>
      </c>
      <c r="AX81" s="247">
        <f>IFERROR(((+'Sim_Dm_MIP(IxI)'!AX81/'MIP(IxI)_TFEVP'!AX81)-1)*100,0)</f>
        <v>2.2204460492503131E-14</v>
      </c>
      <c r="AY81" s="247">
        <f>IFERROR(((+'Sim_Dm_MIP(IxI)'!AY81/'MIP(IxI)_TFEVP'!AY81)-1)*100,0)</f>
        <v>6.6613381477509392E-14</v>
      </c>
      <c r="AZ81" s="247">
        <f>IFERROR(((+'Sim_Dm_MIP(IxI)'!AZ81/'MIP(IxI)_TFEVP'!AZ81)-1)*100,0)</f>
        <v>2.4424906541753444E-13</v>
      </c>
      <c r="BA81" s="247">
        <f>IFERROR(((+'Sim_Dm_MIP(IxI)'!BA81/'MIP(IxI)_TFEVP'!BA81)-1)*100,0)</f>
        <v>2.2204460492503131E-13</v>
      </c>
      <c r="BB81" s="247">
        <f>IFERROR(((+'Sim_Dm_MIP(IxI)'!BB81/'MIP(IxI)_TFEVP'!BB81)-1)*100,0)</f>
        <v>-3.7747582837255322E-13</v>
      </c>
      <c r="BC81" s="247">
        <f>IFERROR(((+'Sim_Dm_MIP(IxI)'!BC81/'MIP(IxI)_TFEVP'!BC81)-1)*100,0)</f>
        <v>-1.3322676295501878E-13</v>
      </c>
      <c r="BD81" s="247">
        <f>IFERROR(((+'Sim_Dm_MIP(IxI)'!BD81/'MIP(IxI)_TFEVP'!BD81)-1)*100,0)</f>
        <v>6.6613381477509392E-14</v>
      </c>
      <c r="BE81" s="247">
        <f>IFERROR(((+'Sim_Dm_MIP(IxI)'!BE81/'MIP(IxI)_TFEVP'!BE81)-1)*100,0)</f>
        <v>4.4408920985006262E-14</v>
      </c>
      <c r="BF81" s="247">
        <f>IFERROR(((+'Sim_Dm_MIP(IxI)'!BF81/'MIP(IxI)_TFEVP'!BF81)-1)*100,0)</f>
        <v>6.6613381477509392E-14</v>
      </c>
      <c r="BG81" s="247">
        <f>IFERROR(((+'Sim_Dm_MIP(IxI)'!BG81/'MIP(IxI)_TFEVP'!BG81)-1)*100,0)</f>
        <v>0</v>
      </c>
      <c r="BH81" s="247">
        <f>IFERROR(((+'Sim_Dm_MIP(IxI)'!BH81/'MIP(IxI)_TFEVP'!BH81)-1)*100,0)</f>
        <v>1.7763568394002505E-13</v>
      </c>
      <c r="BI81" s="247">
        <f>IFERROR(((+'Sim_Dm_MIP(IxI)'!BI81/'MIP(IxI)_TFEVP'!BI81)-1)*100,0)</f>
        <v>-1.6653345369377348E-13</v>
      </c>
      <c r="BJ81" s="247">
        <f>IFERROR(((+'Sim_Dm_MIP(IxI)'!BJ81/'MIP(IxI)_TFEVP'!BJ81)-1)*100,0)</f>
        <v>-3.5527136788005009E-13</v>
      </c>
      <c r="BK81" s="247">
        <f>IFERROR(((+'Sim_Dm_MIP(IxI)'!BK81/'MIP(IxI)_TFEVP'!BK81)-1)*100,0)</f>
        <v>2.6645352591003757E-13</v>
      </c>
      <c r="BL81" s="247">
        <f>IFERROR(((+'Sim_Dm_MIP(IxI)'!BL81/'MIP(IxI)_TFEVP'!BL81)-1)*100,0)</f>
        <v>1.7763568394002505E-13</v>
      </c>
      <c r="BM81" s="247">
        <f>IFERROR(((+'Sim_Dm_MIP(IxI)'!BM81/'MIP(IxI)_TFEVP'!BM81)-1)*100,0)</f>
        <v>-3.1086244689504383E-13</v>
      </c>
      <c r="BN81" s="247">
        <f>IFERROR(((+'Sim_Dm_MIP(IxI)'!BN81/'MIP(IxI)_TFEVP'!BN81)-1)*100,0)</f>
        <v>-4.4408920985006262E-13</v>
      </c>
      <c r="BO81" s="247">
        <f>IFERROR(((+'Sim_Dm_MIP(IxI)'!BO81/'MIP(IxI)_TFEVP'!BO81)-1)*100,0)</f>
        <v>-1.1102230246251565E-14</v>
      </c>
      <c r="BP81" s="247">
        <f>IFERROR(((+'Sim_Dm_MIP(IxI)'!BP81/'MIP(IxI)_TFEVP'!BP81)-1)*100,0)</f>
        <v>-7.7715611723760958E-14</v>
      </c>
      <c r="BQ81" s="247">
        <f>IFERROR(((+'Sim_Dm_MIP(IxI)'!BQ81/'MIP(IxI)_TFEVP'!BQ81)-1)*100,0)</f>
        <v>-1.9984014443252818E-13</v>
      </c>
      <c r="BR81" s="247">
        <f>IFERROR(((+'Sim_Dm_MIP(IxI)'!BR81/'MIP(IxI)_TFEVP'!BR81)-1)*100,0)</f>
        <v>2.6645352591003757E-13</v>
      </c>
      <c r="BS81" s="247">
        <f>IFERROR(((+'Sim_Dm_MIP(IxI)'!BS81/'MIP(IxI)_TFEVP'!BS81)-1)*100,0)</f>
        <v>5.5511151231257827E-13</v>
      </c>
      <c r="BT81" s="247">
        <f>IFERROR(((+'Sim_Dm_MIP(IxI)'!BT81/'MIP(IxI)_TFEVP'!BT81)-1)*100,0)</f>
        <v>-1.1102230246251565E-13</v>
      </c>
      <c r="BU81" s="247">
        <f>IFERROR(((+'Sim_Dm_MIP(IxI)'!BU81/'MIP(IxI)_TFEVP'!BU81)-1)*100,0)</f>
        <v>2.2204460492503131E-13</v>
      </c>
      <c r="BV81" s="247">
        <f>IFERROR(((+'Sim_Dm_MIP(IxI)'!BV81/'MIP(IxI)_TFEVP'!BV81)-1)*100,0)</f>
        <v>1.3322676295501878E-13</v>
      </c>
      <c r="BW81" s="247">
        <f>IFERROR(((+'Sim_Dm_MIP(IxI)'!BW81/'MIP(IxI)_TFEVP'!BW81)-1)*100,0)</f>
        <v>-2.4424906541753444E-13</v>
      </c>
      <c r="BX81" s="247">
        <f>IFERROR(((+'Sim_Dm_MIP(IxI)'!BX81/'MIP(IxI)_TFEVP'!BX81)-1)*100,0)</f>
        <v>-1.4432899320127035E-13</v>
      </c>
      <c r="BY81" s="247">
        <f>IFERROR(((+'Sim_Dm_MIP(IxI)'!BY81/'MIP(IxI)_TFEVP'!BY81)-1)*100,0)</f>
        <v>-8.8817841970012523E-14</v>
      </c>
      <c r="BZ81" s="247">
        <f>IFERROR(((+'Sim_Dm_MIP(IxI)'!BZ81/'MIP(IxI)_TFEVP'!BZ81)-1)*100,0)</f>
        <v>-4.8849813083506888E-13</v>
      </c>
      <c r="CA81" s="265">
        <f>IFERROR(((+'Sim_Dm_MIP(IxI)'!CA81/'MIP(IxI)_TFEVP'!CA81)-1)*100,0)</f>
        <v>0</v>
      </c>
      <c r="CB81" s="256">
        <f>IFERROR(((+'Sim_Dm_MIP(IxI)'!CB81/'MIP(IxI)_TFEVP'!CB81)-1)*100,0)</f>
        <v>1.7763568394002505E-13</v>
      </c>
      <c r="CC81" s="246">
        <f>IFERROR(((+'Sim_Dm_MIP(IxI)'!CC81/'MIP(IxI)_TFEVP'!CC81)-1)*100,0)</f>
        <v>0</v>
      </c>
      <c r="CD81" s="247">
        <f>IFERROR(((+'Sim_Dm_MIP(IxI)'!CD81/'MIP(IxI)_TFEVP'!CD81)-1)*100,0)</f>
        <v>0</v>
      </c>
      <c r="CE81" s="247">
        <f>IFERROR(((+'Sim_Dm_MIP(IxI)'!CE81/'MIP(IxI)_TFEVP'!CE81)-1)*100,0)</f>
        <v>0</v>
      </c>
      <c r="CF81" s="247">
        <f>IFERROR(((+'Sim_Dm_MIP(IxI)'!CF81/'MIP(IxI)_TFEVP'!CF81)-1)*100,0)</f>
        <v>0</v>
      </c>
      <c r="CG81" s="247">
        <f>IFERROR(((+'Sim_Dm_MIP(IxI)'!CG81/'MIP(IxI)_TFEVP'!CG81)-1)*100,0)</f>
        <v>0</v>
      </c>
      <c r="CH81" s="248">
        <f>IFERROR(((+'Sim_Dm_MIP(IxI)'!CH81/'MIP(IxI)_TFEVP'!CH81)-1)*100,0)</f>
        <v>0</v>
      </c>
      <c r="CI81" s="279">
        <f>IFERROR(((+'Sim_Dm_MIP(IxI)'!CI81/'MIP(IxI)_TFEVP'!CI81)-1)*100,0)</f>
        <v>-1.2212453270876722E-13</v>
      </c>
    </row>
    <row r="82" spans="1:90" ht="19.5" x14ac:dyDescent="0.25">
      <c r="B82" s="42" t="s">
        <v>73</v>
      </c>
      <c r="C82" s="43" t="s">
        <v>184</v>
      </c>
      <c r="D82" s="246">
        <f>IFERROR(((+'Sim_Dm_MIP(IxI)'!D82/'MIP(IxI)_TFEVP'!D82)-1)*100,0)</f>
        <v>0</v>
      </c>
      <c r="E82" s="247">
        <f>IFERROR(((+'Sim_Dm_MIP(IxI)'!E82/'MIP(IxI)_TFEVP'!E82)-1)*100,0)</f>
        <v>0</v>
      </c>
      <c r="F82" s="247">
        <f>IFERROR(((+'Sim_Dm_MIP(IxI)'!F82/'MIP(IxI)_TFEVP'!F82)-1)*100,0)</f>
        <v>0</v>
      </c>
      <c r="G82" s="247">
        <f>IFERROR(((+'Sim_Dm_MIP(IxI)'!G82/'MIP(IxI)_TFEVP'!G82)-1)*100,0)</f>
        <v>0</v>
      </c>
      <c r="H82" s="247">
        <f>IFERROR(((+'Sim_Dm_MIP(IxI)'!H82/'MIP(IxI)_TFEVP'!H82)-1)*100,0)</f>
        <v>0</v>
      </c>
      <c r="I82" s="247">
        <f>IFERROR(((+'Sim_Dm_MIP(IxI)'!I82/'MIP(IxI)_TFEVP'!I82)-1)*100,0)</f>
        <v>0</v>
      </c>
      <c r="J82" s="247">
        <f>IFERROR(((+'Sim_Dm_MIP(IxI)'!J82/'MIP(IxI)_TFEVP'!J82)-1)*100,0)</f>
        <v>0</v>
      </c>
      <c r="K82" s="247">
        <f>IFERROR(((+'Sim_Dm_MIP(IxI)'!K82/'MIP(IxI)_TFEVP'!K82)-1)*100,0)</f>
        <v>0</v>
      </c>
      <c r="L82" s="247">
        <f>IFERROR(((+'Sim_Dm_MIP(IxI)'!L82/'MIP(IxI)_TFEVP'!L82)-1)*100,0)</f>
        <v>0</v>
      </c>
      <c r="M82" s="247">
        <f>IFERROR(((+'Sim_Dm_MIP(IxI)'!M82/'MIP(IxI)_TFEVP'!M82)-1)*100,0)</f>
        <v>0</v>
      </c>
      <c r="N82" s="247">
        <f>IFERROR(((+'Sim_Dm_MIP(IxI)'!N82/'MIP(IxI)_TFEVP'!N82)-1)*100,0)</f>
        <v>0</v>
      </c>
      <c r="O82" s="247">
        <f>IFERROR(((+'Sim_Dm_MIP(IxI)'!O82/'MIP(IxI)_TFEVP'!O82)-1)*100,0)</f>
        <v>0</v>
      </c>
      <c r="P82" s="247">
        <f>IFERROR(((+'Sim_Dm_MIP(IxI)'!P82/'MIP(IxI)_TFEVP'!P82)-1)*100,0)</f>
        <v>0</v>
      </c>
      <c r="Q82" s="247">
        <f>IFERROR(((+'Sim_Dm_MIP(IxI)'!Q82/'MIP(IxI)_TFEVP'!Q82)-1)*100,0)</f>
        <v>0</v>
      </c>
      <c r="R82" s="247">
        <f>IFERROR(((+'Sim_Dm_MIP(IxI)'!R82/'MIP(IxI)_TFEVP'!R82)-1)*100,0)</f>
        <v>0</v>
      </c>
      <c r="S82" s="247">
        <f>IFERROR(((+'Sim_Dm_MIP(IxI)'!S82/'MIP(IxI)_TFEVP'!S82)-1)*100,0)</f>
        <v>0</v>
      </c>
      <c r="T82" s="247">
        <f>IFERROR(((+'Sim_Dm_MIP(IxI)'!T82/'MIP(IxI)_TFEVP'!T82)-1)*100,0)</f>
        <v>0</v>
      </c>
      <c r="U82" s="247">
        <f>IFERROR(((+'Sim_Dm_MIP(IxI)'!U82/'MIP(IxI)_TFEVP'!U82)-1)*100,0)</f>
        <v>0</v>
      </c>
      <c r="V82" s="247">
        <f>IFERROR(((+'Sim_Dm_MIP(IxI)'!V82/'MIP(IxI)_TFEVP'!V82)-1)*100,0)</f>
        <v>0</v>
      </c>
      <c r="W82" s="247">
        <f>IFERROR(((+'Sim_Dm_MIP(IxI)'!W82/'MIP(IxI)_TFEVP'!W82)-1)*100,0)</f>
        <v>0</v>
      </c>
      <c r="X82" s="247">
        <f>IFERROR(((+'Sim_Dm_MIP(IxI)'!X82/'MIP(IxI)_TFEVP'!X82)-1)*100,0)</f>
        <v>0</v>
      </c>
      <c r="Y82" s="247">
        <f>IFERROR(((+'Sim_Dm_MIP(IxI)'!Y82/'MIP(IxI)_TFEVP'!Y82)-1)*100,0)</f>
        <v>0</v>
      </c>
      <c r="Z82" s="247">
        <f>IFERROR(((+'Sim_Dm_MIP(IxI)'!Z82/'MIP(IxI)_TFEVP'!Z82)-1)*100,0)</f>
        <v>0</v>
      </c>
      <c r="AA82" s="247">
        <f>IFERROR(((+'Sim_Dm_MIP(IxI)'!AA82/'MIP(IxI)_TFEVP'!AA82)-1)*100,0)</f>
        <v>0</v>
      </c>
      <c r="AB82" s="247">
        <f>IFERROR(((+'Sim_Dm_MIP(IxI)'!AB82/'MIP(IxI)_TFEVP'!AB82)-1)*100,0)</f>
        <v>0</v>
      </c>
      <c r="AC82" s="247">
        <f>IFERROR(((+'Sim_Dm_MIP(IxI)'!AC82/'MIP(IxI)_TFEVP'!AC82)-1)*100,0)</f>
        <v>0</v>
      </c>
      <c r="AD82" s="247">
        <f>IFERROR(((+'Sim_Dm_MIP(IxI)'!AD82/'MIP(IxI)_TFEVP'!AD82)-1)*100,0)</f>
        <v>0</v>
      </c>
      <c r="AE82" s="247">
        <f>IFERROR(((+'Sim_Dm_MIP(IxI)'!AE82/'MIP(IxI)_TFEVP'!AE82)-1)*100,0)</f>
        <v>0</v>
      </c>
      <c r="AF82" s="247">
        <f>IFERROR(((+'Sim_Dm_MIP(IxI)'!AF82/'MIP(IxI)_TFEVP'!AF82)-1)*100,0)</f>
        <v>0</v>
      </c>
      <c r="AG82" s="247">
        <f>IFERROR(((+'Sim_Dm_MIP(IxI)'!AG82/'MIP(IxI)_TFEVP'!AG82)-1)*100,0)</f>
        <v>0</v>
      </c>
      <c r="AH82" s="247">
        <f>IFERROR(((+'Sim_Dm_MIP(IxI)'!AH82/'MIP(IxI)_TFEVP'!AH82)-1)*100,0)</f>
        <v>0</v>
      </c>
      <c r="AI82" s="247">
        <f>IFERROR(((+'Sim_Dm_MIP(IxI)'!AI82/'MIP(IxI)_TFEVP'!AI82)-1)*100,0)</f>
        <v>0</v>
      </c>
      <c r="AJ82" s="247">
        <f>IFERROR(((+'Sim_Dm_MIP(IxI)'!AJ82/'MIP(IxI)_TFEVP'!AJ82)-1)*100,0)</f>
        <v>0</v>
      </c>
      <c r="AK82" s="247">
        <f>IFERROR(((+'Sim_Dm_MIP(IxI)'!AK82/'MIP(IxI)_TFEVP'!AK82)-1)*100,0)</f>
        <v>0</v>
      </c>
      <c r="AL82" s="247">
        <f>IFERROR(((+'Sim_Dm_MIP(IxI)'!AL82/'MIP(IxI)_TFEVP'!AL82)-1)*100,0)</f>
        <v>0</v>
      </c>
      <c r="AM82" s="247">
        <f>IFERROR(((+'Sim_Dm_MIP(IxI)'!AM82/'MIP(IxI)_TFEVP'!AM82)-1)*100,0)</f>
        <v>0</v>
      </c>
      <c r="AN82" s="247">
        <f>IFERROR(((+'Sim_Dm_MIP(IxI)'!AN82/'MIP(IxI)_TFEVP'!AN82)-1)*100,0)</f>
        <v>0</v>
      </c>
      <c r="AO82" s="247">
        <f>IFERROR(((+'Sim_Dm_MIP(IxI)'!AO82/'MIP(IxI)_TFEVP'!AO82)-1)*100,0)</f>
        <v>0</v>
      </c>
      <c r="AP82" s="247">
        <f>IFERROR(((+'Sim_Dm_MIP(IxI)'!AP82/'MIP(IxI)_TFEVP'!AP82)-1)*100,0)</f>
        <v>0</v>
      </c>
      <c r="AQ82" s="247">
        <f>IFERROR(((+'Sim_Dm_MIP(IxI)'!AQ82/'MIP(IxI)_TFEVP'!AQ82)-1)*100,0)</f>
        <v>0</v>
      </c>
      <c r="AR82" s="247">
        <f>IFERROR(((+'Sim_Dm_MIP(IxI)'!AR82/'MIP(IxI)_TFEVP'!AR82)-1)*100,0)</f>
        <v>0</v>
      </c>
      <c r="AS82" s="247">
        <f>IFERROR(((+'Sim_Dm_MIP(IxI)'!AS82/'MIP(IxI)_TFEVP'!AS82)-1)*100,0)</f>
        <v>0</v>
      </c>
      <c r="AT82" s="247">
        <f>IFERROR(((+'Sim_Dm_MIP(IxI)'!AT82/'MIP(IxI)_TFEVP'!AT82)-1)*100,0)</f>
        <v>0</v>
      </c>
      <c r="AU82" s="247">
        <f>IFERROR(((+'Sim_Dm_MIP(IxI)'!AU82/'MIP(IxI)_TFEVP'!AU82)-1)*100,0)</f>
        <v>0</v>
      </c>
      <c r="AV82" s="247">
        <f>IFERROR(((+'Sim_Dm_MIP(IxI)'!AV82/'MIP(IxI)_TFEVP'!AV82)-1)*100,0)</f>
        <v>0</v>
      </c>
      <c r="AW82" s="247">
        <f>IFERROR(((+'Sim_Dm_MIP(IxI)'!AW82/'MIP(IxI)_TFEVP'!AW82)-1)*100,0)</f>
        <v>0</v>
      </c>
      <c r="AX82" s="247">
        <f>IFERROR(((+'Sim_Dm_MIP(IxI)'!AX82/'MIP(IxI)_TFEVP'!AX82)-1)*100,0)</f>
        <v>0</v>
      </c>
      <c r="AY82" s="247">
        <f>IFERROR(((+'Sim_Dm_MIP(IxI)'!AY82/'MIP(IxI)_TFEVP'!AY82)-1)*100,0)</f>
        <v>0</v>
      </c>
      <c r="AZ82" s="247">
        <f>IFERROR(((+'Sim_Dm_MIP(IxI)'!AZ82/'MIP(IxI)_TFEVP'!AZ82)-1)*100,0)</f>
        <v>0</v>
      </c>
      <c r="BA82" s="247">
        <f>IFERROR(((+'Sim_Dm_MIP(IxI)'!BA82/'MIP(IxI)_TFEVP'!BA82)-1)*100,0)</f>
        <v>0</v>
      </c>
      <c r="BB82" s="247">
        <f>IFERROR(((+'Sim_Dm_MIP(IxI)'!BB82/'MIP(IxI)_TFEVP'!BB82)-1)*100,0)</f>
        <v>0</v>
      </c>
      <c r="BC82" s="247">
        <f>IFERROR(((+'Sim_Dm_MIP(IxI)'!BC82/'MIP(IxI)_TFEVP'!BC82)-1)*100,0)</f>
        <v>0</v>
      </c>
      <c r="BD82" s="247">
        <f>IFERROR(((+'Sim_Dm_MIP(IxI)'!BD82/'MIP(IxI)_TFEVP'!BD82)-1)*100,0)</f>
        <v>0</v>
      </c>
      <c r="BE82" s="247">
        <f>IFERROR(((+'Sim_Dm_MIP(IxI)'!BE82/'MIP(IxI)_TFEVP'!BE82)-1)*100,0)</f>
        <v>0</v>
      </c>
      <c r="BF82" s="247">
        <f>IFERROR(((+'Sim_Dm_MIP(IxI)'!BF82/'MIP(IxI)_TFEVP'!BF82)-1)*100,0)</f>
        <v>0</v>
      </c>
      <c r="BG82" s="247">
        <f>IFERROR(((+'Sim_Dm_MIP(IxI)'!BG82/'MIP(IxI)_TFEVP'!BG82)-1)*100,0)</f>
        <v>0</v>
      </c>
      <c r="BH82" s="247">
        <f>IFERROR(((+'Sim_Dm_MIP(IxI)'!BH82/'MIP(IxI)_TFEVP'!BH82)-1)*100,0)</f>
        <v>0</v>
      </c>
      <c r="BI82" s="247">
        <f>IFERROR(((+'Sim_Dm_MIP(IxI)'!BI82/'MIP(IxI)_TFEVP'!BI82)-1)*100,0)</f>
        <v>0</v>
      </c>
      <c r="BJ82" s="247">
        <f>IFERROR(((+'Sim_Dm_MIP(IxI)'!BJ82/'MIP(IxI)_TFEVP'!BJ82)-1)*100,0)</f>
        <v>0</v>
      </c>
      <c r="BK82" s="247">
        <f>IFERROR(((+'Sim_Dm_MIP(IxI)'!BK82/'MIP(IxI)_TFEVP'!BK82)-1)*100,0)</f>
        <v>0</v>
      </c>
      <c r="BL82" s="247">
        <f>IFERROR(((+'Sim_Dm_MIP(IxI)'!BL82/'MIP(IxI)_TFEVP'!BL82)-1)*100,0)</f>
        <v>0</v>
      </c>
      <c r="BM82" s="247">
        <f>IFERROR(((+'Sim_Dm_MIP(IxI)'!BM82/'MIP(IxI)_TFEVP'!BM82)-1)*100,0)</f>
        <v>0</v>
      </c>
      <c r="BN82" s="247">
        <f>IFERROR(((+'Sim_Dm_MIP(IxI)'!BN82/'MIP(IxI)_TFEVP'!BN82)-1)*100,0)</f>
        <v>0</v>
      </c>
      <c r="BO82" s="247">
        <f>IFERROR(((+'Sim_Dm_MIP(IxI)'!BO82/'MIP(IxI)_TFEVP'!BO82)-1)*100,0)</f>
        <v>0</v>
      </c>
      <c r="BP82" s="247">
        <f>IFERROR(((+'Sim_Dm_MIP(IxI)'!BP82/'MIP(IxI)_TFEVP'!BP82)-1)*100,0)</f>
        <v>0</v>
      </c>
      <c r="BQ82" s="247">
        <f>IFERROR(((+'Sim_Dm_MIP(IxI)'!BQ82/'MIP(IxI)_TFEVP'!BQ82)-1)*100,0)</f>
        <v>0</v>
      </c>
      <c r="BR82" s="247">
        <f>IFERROR(((+'Sim_Dm_MIP(IxI)'!BR82/'MIP(IxI)_TFEVP'!BR82)-1)*100,0)</f>
        <v>0</v>
      </c>
      <c r="BS82" s="247">
        <f>IFERROR(((+'Sim_Dm_MIP(IxI)'!BS82/'MIP(IxI)_TFEVP'!BS82)-1)*100,0)</f>
        <v>0</v>
      </c>
      <c r="BT82" s="247">
        <f>IFERROR(((+'Sim_Dm_MIP(IxI)'!BT82/'MIP(IxI)_TFEVP'!BT82)-1)*100,0)</f>
        <v>0</v>
      </c>
      <c r="BU82" s="247">
        <f>IFERROR(((+'Sim_Dm_MIP(IxI)'!BU82/'MIP(IxI)_TFEVP'!BU82)-1)*100,0)</f>
        <v>0</v>
      </c>
      <c r="BV82" s="247">
        <f>IFERROR(((+'Sim_Dm_MIP(IxI)'!BV82/'MIP(IxI)_TFEVP'!BV82)-1)*100,0)</f>
        <v>0</v>
      </c>
      <c r="BW82" s="247">
        <f>IFERROR(((+'Sim_Dm_MIP(IxI)'!BW82/'MIP(IxI)_TFEVP'!BW82)-1)*100,0)</f>
        <v>0</v>
      </c>
      <c r="BX82" s="247">
        <f>IFERROR(((+'Sim_Dm_MIP(IxI)'!BX82/'MIP(IxI)_TFEVP'!BX82)-1)*100,0)</f>
        <v>0</v>
      </c>
      <c r="BY82" s="247">
        <f>IFERROR(((+'Sim_Dm_MIP(IxI)'!BY82/'MIP(IxI)_TFEVP'!BY82)-1)*100,0)</f>
        <v>0</v>
      </c>
      <c r="BZ82" s="247">
        <f>IFERROR(((+'Sim_Dm_MIP(IxI)'!BZ82/'MIP(IxI)_TFEVP'!BZ82)-1)*100,0)</f>
        <v>0</v>
      </c>
      <c r="CA82" s="265">
        <f>IFERROR(((+'Sim_Dm_MIP(IxI)'!CA82/'MIP(IxI)_TFEVP'!CA82)-1)*100,0)</f>
        <v>0</v>
      </c>
      <c r="CB82" s="256">
        <f>IFERROR(((+'Sim_Dm_MIP(IxI)'!CB82/'MIP(IxI)_TFEVP'!CB82)-1)*100,0)</f>
        <v>0</v>
      </c>
      <c r="CC82" s="246">
        <f>IFERROR(((+'Sim_Dm_MIP(IxI)'!CC82/'MIP(IxI)_TFEVP'!CC82)-1)*100,0)</f>
        <v>0</v>
      </c>
      <c r="CD82" s="247">
        <f>IFERROR(((+'Sim_Dm_MIP(IxI)'!CD82/'MIP(IxI)_TFEVP'!CD82)-1)*100,0)</f>
        <v>0</v>
      </c>
      <c r="CE82" s="247">
        <f>IFERROR(((+'Sim_Dm_MIP(IxI)'!CE82/'MIP(IxI)_TFEVP'!CE82)-1)*100,0)</f>
        <v>0</v>
      </c>
      <c r="CF82" s="247">
        <f>IFERROR(((+'Sim_Dm_MIP(IxI)'!CF82/'MIP(IxI)_TFEVP'!CF82)-1)*100,0)</f>
        <v>0</v>
      </c>
      <c r="CG82" s="247">
        <f>IFERROR(((+'Sim_Dm_MIP(IxI)'!CG82/'MIP(IxI)_TFEVP'!CG82)-1)*100,0)</f>
        <v>0</v>
      </c>
      <c r="CH82" s="248">
        <f>IFERROR(((+'Sim_Dm_MIP(IxI)'!CH82/'MIP(IxI)_TFEVP'!CH82)-1)*100,0)</f>
        <v>0</v>
      </c>
      <c r="CI82" s="279">
        <f>IFERROR(((+'Sim_Dm_MIP(IxI)'!CI82/'MIP(IxI)_TFEVP'!CI82)-1)*100,0)</f>
        <v>0</v>
      </c>
    </row>
    <row r="83" spans="1:90" ht="19.5" x14ac:dyDescent="0.25">
      <c r="B83" s="56" t="s">
        <v>74</v>
      </c>
      <c r="C83" s="43" t="s">
        <v>185</v>
      </c>
      <c r="D83" s="246">
        <f>IFERROR(((+'Sim_Dm_MIP(IxI)'!D83/'MIP(IxI)_TFEVP'!D83)-1)*100,0)</f>
        <v>-3.3306690738754696E-14</v>
      </c>
      <c r="E83" s="247">
        <f>IFERROR(((+'Sim_Dm_MIP(IxI)'!E83/'MIP(IxI)_TFEVP'!E83)-1)*100,0)</f>
        <v>2.886579864025407E-13</v>
      </c>
      <c r="F83" s="247">
        <f>IFERROR(((+'Sim_Dm_MIP(IxI)'!F83/'MIP(IxI)_TFEVP'!F83)-1)*100,0)</f>
        <v>-3.1086244689504383E-13</v>
      </c>
      <c r="G83" s="247">
        <f>IFERROR(((+'Sim_Dm_MIP(IxI)'!G83/'MIP(IxI)_TFEVP'!G83)-1)*100,0)</f>
        <v>-2.55351295663786E-13</v>
      </c>
      <c r="H83" s="247">
        <f>IFERROR(((+'Sim_Dm_MIP(IxI)'!H83/'MIP(IxI)_TFEVP'!H83)-1)*100,0)</f>
        <v>1.7763568394002505E-13</v>
      </c>
      <c r="I83" s="247">
        <f>IFERROR(((+'Sim_Dm_MIP(IxI)'!I83/'MIP(IxI)_TFEVP'!I83)-1)*100,0)</f>
        <v>-9.1038288019262836E-13</v>
      </c>
      <c r="J83" s="247">
        <f>IFERROR(((+'Sim_Dm_MIP(IxI)'!J83/'MIP(IxI)_TFEVP'!J83)-1)*100,0)</f>
        <v>3.5527136788005009E-13</v>
      </c>
      <c r="K83" s="247">
        <f>IFERROR(((+'Sim_Dm_MIP(IxI)'!K83/'MIP(IxI)_TFEVP'!K83)-1)*100,0)</f>
        <v>-7.7715611723760958E-14</v>
      </c>
      <c r="L83" s="247">
        <f>IFERROR(((+'Sim_Dm_MIP(IxI)'!L83/'MIP(IxI)_TFEVP'!L83)-1)*100,0)</f>
        <v>1.1102230246251565E-13</v>
      </c>
      <c r="M83" s="247">
        <f>IFERROR(((+'Sim_Dm_MIP(IxI)'!M83/'MIP(IxI)_TFEVP'!M83)-1)*100,0)</f>
        <v>-2.4424906541753444E-13</v>
      </c>
      <c r="N83" s="247">
        <f>IFERROR(((+'Sim_Dm_MIP(IxI)'!N83/'MIP(IxI)_TFEVP'!N83)-1)*100,0)</f>
        <v>1.3322676295501878E-13</v>
      </c>
      <c r="O83" s="247">
        <f>IFERROR(((+'Sim_Dm_MIP(IxI)'!O83/'MIP(IxI)_TFEVP'!O83)-1)*100,0)</f>
        <v>1.9984014443252818E-13</v>
      </c>
      <c r="P83" s="247">
        <f>IFERROR(((+'Sim_Dm_MIP(IxI)'!P83/'MIP(IxI)_TFEVP'!P83)-1)*100,0)</f>
        <v>-1.4432899320127035E-13</v>
      </c>
      <c r="Q83" s="247">
        <f>IFERROR(((+'Sim_Dm_MIP(IxI)'!Q83/'MIP(IxI)_TFEVP'!Q83)-1)*100,0)</f>
        <v>3.9968028886505635E-13</v>
      </c>
      <c r="R83" s="247">
        <f>IFERROR(((+'Sim_Dm_MIP(IxI)'!R83/'MIP(IxI)_TFEVP'!R83)-1)*100,0)</f>
        <v>-2.4424906541753444E-13</v>
      </c>
      <c r="S83" s="247">
        <f>IFERROR(((+'Sim_Dm_MIP(IxI)'!S83/'MIP(IxI)_TFEVP'!S83)-1)*100,0)</f>
        <v>-8.8817841970012523E-14</v>
      </c>
      <c r="T83" s="247">
        <f>IFERROR(((+'Sim_Dm_MIP(IxI)'!T83/'MIP(IxI)_TFEVP'!T83)-1)*100,0)</f>
        <v>-1.7763568394002505E-13</v>
      </c>
      <c r="U83" s="247">
        <f>IFERROR(((+'Sim_Dm_MIP(IxI)'!U83/'MIP(IxI)_TFEVP'!U83)-1)*100,0)</f>
        <v>3.7747582837255322E-13</v>
      </c>
      <c r="V83" s="247">
        <f>IFERROR(((+'Sim_Dm_MIP(IxI)'!V83/'MIP(IxI)_TFEVP'!V83)-1)*100,0)</f>
        <v>-1.5543122344752192E-13</v>
      </c>
      <c r="W83" s="247">
        <f>IFERROR(((+'Sim_Dm_MIP(IxI)'!W83/'MIP(IxI)_TFEVP'!W83)-1)*100,0)</f>
        <v>7.7715611723760958E-13</v>
      </c>
      <c r="X83" s="247">
        <f>IFERROR(((+'Sim_Dm_MIP(IxI)'!X83/'MIP(IxI)_TFEVP'!X83)-1)*100,0)</f>
        <v>-2.1094237467877974E-13</v>
      </c>
      <c r="Y83" s="247">
        <f>IFERROR(((+'Sim_Dm_MIP(IxI)'!Y83/'MIP(IxI)_TFEVP'!Y83)-1)*100,0)</f>
        <v>-8.1046280797636427E-13</v>
      </c>
      <c r="Z83" s="247">
        <f>IFERROR(((+'Sim_Dm_MIP(IxI)'!Z83/'MIP(IxI)_TFEVP'!Z83)-1)*100,0)</f>
        <v>5.9952043329758453E-13</v>
      </c>
      <c r="AA83" s="247">
        <f>IFERROR(((+'Sim_Dm_MIP(IxI)'!AA83/'MIP(IxI)_TFEVP'!AA83)-1)*100,0)</f>
        <v>-1.1102230246251565E-13</v>
      </c>
      <c r="AB83" s="247">
        <f>IFERROR(((+'Sim_Dm_MIP(IxI)'!AB83/'MIP(IxI)_TFEVP'!AB83)-1)*100,0)</f>
        <v>-8.8817841970012523E-14</v>
      </c>
      <c r="AC83" s="247">
        <f>IFERROR(((+'Sim_Dm_MIP(IxI)'!AC83/'MIP(IxI)_TFEVP'!AC83)-1)*100,0)</f>
        <v>4.4408920985006262E-14</v>
      </c>
      <c r="AD83" s="247">
        <f>IFERROR(((+'Sim_Dm_MIP(IxI)'!AD83/'MIP(IxI)_TFEVP'!AD83)-1)*100,0)</f>
        <v>3.3306690738754696E-13</v>
      </c>
      <c r="AE83" s="247">
        <f>IFERROR(((+'Sim_Dm_MIP(IxI)'!AE83/'MIP(IxI)_TFEVP'!AE83)-1)*100,0)</f>
        <v>1.7763568394002505E-13</v>
      </c>
      <c r="AF83" s="247">
        <f>IFERROR(((+'Sim_Dm_MIP(IxI)'!AF83/'MIP(IxI)_TFEVP'!AF83)-1)*100,0)</f>
        <v>6.6613381477509392E-14</v>
      </c>
      <c r="AG83" s="247">
        <f>IFERROR(((+'Sim_Dm_MIP(IxI)'!AG83/'MIP(IxI)_TFEVP'!AG83)-1)*100,0)</f>
        <v>-4.3298697960381105E-13</v>
      </c>
      <c r="AH83" s="247">
        <f>IFERROR(((+'Sim_Dm_MIP(IxI)'!AH83/'MIP(IxI)_TFEVP'!AH83)-1)*100,0)</f>
        <v>-1.3322676295501878E-13</v>
      </c>
      <c r="AI83" s="247">
        <f>IFERROR(((+'Sim_Dm_MIP(IxI)'!AI83/'MIP(IxI)_TFEVP'!AI83)-1)*100,0)</f>
        <v>8.8817841970012523E-14</v>
      </c>
      <c r="AJ83" s="247">
        <f>IFERROR(((+'Sim_Dm_MIP(IxI)'!AJ83/'MIP(IxI)_TFEVP'!AJ83)-1)*100,0)</f>
        <v>0</v>
      </c>
      <c r="AK83" s="247">
        <f>IFERROR(((+'Sim_Dm_MIP(IxI)'!AK83/'MIP(IxI)_TFEVP'!AK83)-1)*100,0)</f>
        <v>4.4408920985006262E-14</v>
      </c>
      <c r="AL83" s="247">
        <f>IFERROR(((+'Sim_Dm_MIP(IxI)'!AL83/'MIP(IxI)_TFEVP'!AL83)-1)*100,0)</f>
        <v>-8.8817841970012523E-14</v>
      </c>
      <c r="AM83" s="247">
        <f>IFERROR(((+'Sim_Dm_MIP(IxI)'!AM83/'MIP(IxI)_TFEVP'!AM83)-1)*100,0)</f>
        <v>8.8817841970012523E-14</v>
      </c>
      <c r="AN83" s="247">
        <f>IFERROR(((+'Sim_Dm_MIP(IxI)'!AN83/'MIP(IxI)_TFEVP'!AN83)-1)*100,0)</f>
        <v>-4.4408920985006262E-14</v>
      </c>
      <c r="AO83" s="247">
        <f>IFERROR(((+'Sim_Dm_MIP(IxI)'!AO83/'MIP(IxI)_TFEVP'!AO83)-1)*100,0)</f>
        <v>3.3306690738754696E-13</v>
      </c>
      <c r="AP83" s="247">
        <f>IFERROR(((+'Sim_Dm_MIP(IxI)'!AP83/'MIP(IxI)_TFEVP'!AP83)-1)*100,0)</f>
        <v>2.6645352591003757E-13</v>
      </c>
      <c r="AQ83" s="247">
        <f>IFERROR(((+'Sim_Dm_MIP(IxI)'!AQ83/'MIP(IxI)_TFEVP'!AQ83)-1)*100,0)</f>
        <v>-1.3322676295501878E-13</v>
      </c>
      <c r="AR83" s="247">
        <f>IFERROR(((+'Sim_Dm_MIP(IxI)'!AR83/'MIP(IxI)_TFEVP'!AR83)-1)*100,0)</f>
        <v>-2.2204460492503131E-14</v>
      </c>
      <c r="AS83" s="247">
        <f>IFERROR(((+'Sim_Dm_MIP(IxI)'!AS83/'MIP(IxI)_TFEVP'!AS83)-1)*100,0)</f>
        <v>2.886579864025407E-13</v>
      </c>
      <c r="AT83" s="247">
        <f>IFERROR(((+'Sim_Dm_MIP(IxI)'!AT83/'MIP(IxI)_TFEVP'!AT83)-1)*100,0)</f>
        <v>-1.2212453270876722E-13</v>
      </c>
      <c r="AU83" s="247">
        <f>IFERROR(((+'Sim_Dm_MIP(IxI)'!AU83/'MIP(IxI)_TFEVP'!AU83)-1)*100,0)</f>
        <v>2.2204460492503131E-13</v>
      </c>
      <c r="AV83" s="247">
        <f>IFERROR(((+'Sim_Dm_MIP(IxI)'!AV83/'MIP(IxI)_TFEVP'!AV83)-1)*100,0)</f>
        <v>-1.4432899320127035E-13</v>
      </c>
      <c r="AW83" s="247">
        <f>IFERROR(((+'Sim_Dm_MIP(IxI)'!AW83/'MIP(IxI)_TFEVP'!AW83)-1)*100,0)</f>
        <v>1.1102230246251565E-13</v>
      </c>
      <c r="AX83" s="247">
        <f>IFERROR(((+'Sim_Dm_MIP(IxI)'!AX83/'MIP(IxI)_TFEVP'!AX83)-1)*100,0)</f>
        <v>1.1102230246251565E-13</v>
      </c>
      <c r="AY83" s="247">
        <f>IFERROR(((+'Sim_Dm_MIP(IxI)'!AY83/'MIP(IxI)_TFEVP'!AY83)-1)*100,0)</f>
        <v>-1.2212453270876722E-13</v>
      </c>
      <c r="AZ83" s="247">
        <f>IFERROR(((+'Sim_Dm_MIP(IxI)'!AZ83/'MIP(IxI)_TFEVP'!AZ83)-1)*100,0)</f>
        <v>6.6613381477509392E-14</v>
      </c>
      <c r="BA83" s="247">
        <f>IFERROR(((+'Sim_Dm_MIP(IxI)'!BA83/'MIP(IxI)_TFEVP'!BA83)-1)*100,0)</f>
        <v>2.886579864025407E-13</v>
      </c>
      <c r="BB83" s="247">
        <f>IFERROR(((+'Sim_Dm_MIP(IxI)'!BB83/'MIP(IxI)_TFEVP'!BB83)-1)*100,0)</f>
        <v>-3.3306690738754696E-14</v>
      </c>
      <c r="BC83" s="247">
        <f>IFERROR(((+'Sim_Dm_MIP(IxI)'!BC83/'MIP(IxI)_TFEVP'!BC83)-1)*100,0)</f>
        <v>-1.7763568394002505E-13</v>
      </c>
      <c r="BD83" s="247">
        <f>IFERROR(((+'Sim_Dm_MIP(IxI)'!BD83/'MIP(IxI)_TFEVP'!BD83)-1)*100,0)</f>
        <v>2.2204460492503131E-14</v>
      </c>
      <c r="BE83" s="247">
        <f>IFERROR(((+'Sim_Dm_MIP(IxI)'!BE83/'MIP(IxI)_TFEVP'!BE83)-1)*100,0)</f>
        <v>1.1102230246251565E-13</v>
      </c>
      <c r="BF83" s="247">
        <f>IFERROR(((+'Sim_Dm_MIP(IxI)'!BF83/'MIP(IxI)_TFEVP'!BF83)-1)*100,0)</f>
        <v>-5.5511151231257827E-14</v>
      </c>
      <c r="BG83" s="247">
        <f>IFERROR(((+'Sim_Dm_MIP(IxI)'!BG83/'MIP(IxI)_TFEVP'!BG83)-1)*100,0)</f>
        <v>-8.8817841970012523E-14</v>
      </c>
      <c r="BH83" s="247">
        <f>IFERROR(((+'Sim_Dm_MIP(IxI)'!BH83/'MIP(IxI)_TFEVP'!BH83)-1)*100,0)</f>
        <v>6.6613381477509392E-14</v>
      </c>
      <c r="BI83" s="247">
        <f>IFERROR(((+'Sim_Dm_MIP(IxI)'!BI83/'MIP(IxI)_TFEVP'!BI83)-1)*100,0)</f>
        <v>1.7763568394002505E-13</v>
      </c>
      <c r="BJ83" s="247">
        <f>IFERROR(((+'Sim_Dm_MIP(IxI)'!BJ83/'MIP(IxI)_TFEVP'!BJ83)-1)*100,0)</f>
        <v>-5.773159728050814E-13</v>
      </c>
      <c r="BK83" s="247">
        <f>IFERROR(((+'Sim_Dm_MIP(IxI)'!BK83/'MIP(IxI)_TFEVP'!BK83)-1)*100,0)</f>
        <v>4.4408920985006262E-14</v>
      </c>
      <c r="BL83" s="247">
        <f>IFERROR(((+'Sim_Dm_MIP(IxI)'!BL83/'MIP(IxI)_TFEVP'!BL83)-1)*100,0)</f>
        <v>1.5543122344752192E-13</v>
      </c>
      <c r="BM83" s="247">
        <f>IFERROR(((+'Sim_Dm_MIP(IxI)'!BM83/'MIP(IxI)_TFEVP'!BM83)-1)*100,0)</f>
        <v>0</v>
      </c>
      <c r="BN83" s="247">
        <f>IFERROR(((+'Sim_Dm_MIP(IxI)'!BN83/'MIP(IxI)_TFEVP'!BN83)-1)*100,0)</f>
        <v>-5.1070259132757201E-13</v>
      </c>
      <c r="BO83" s="247">
        <f>IFERROR(((+'Sim_Dm_MIP(IxI)'!BO83/'MIP(IxI)_TFEVP'!BO83)-1)*100,0)</f>
        <v>-1.1102230246251565E-14</v>
      </c>
      <c r="BP83" s="247">
        <f>IFERROR(((+'Sim_Dm_MIP(IxI)'!BP83/'MIP(IxI)_TFEVP'!BP83)-1)*100,0)</f>
        <v>1.1102230246251565E-13</v>
      </c>
      <c r="BQ83" s="247">
        <f>IFERROR(((+'Sim_Dm_MIP(IxI)'!BQ83/'MIP(IxI)_TFEVP'!BQ83)-1)*100,0)</f>
        <v>0</v>
      </c>
      <c r="BR83" s="247">
        <f>IFERROR(((+'Sim_Dm_MIP(IxI)'!BR83/'MIP(IxI)_TFEVP'!BR83)-1)*100,0)</f>
        <v>1.1102230246251565E-13</v>
      </c>
      <c r="BS83" s="247">
        <f>IFERROR(((+'Sim_Dm_MIP(IxI)'!BS83/'MIP(IxI)_TFEVP'!BS83)-1)*100,0)</f>
        <v>2.2204460492503131E-13</v>
      </c>
      <c r="BT83" s="247">
        <f>IFERROR(((+'Sim_Dm_MIP(IxI)'!BT83/'MIP(IxI)_TFEVP'!BT83)-1)*100,0)</f>
        <v>-3.4416913763379853E-13</v>
      </c>
      <c r="BU83" s="247">
        <f>IFERROR(((+'Sim_Dm_MIP(IxI)'!BU83/'MIP(IxI)_TFEVP'!BU83)-1)*100,0)</f>
        <v>2.2204460492503131E-14</v>
      </c>
      <c r="BV83" s="247">
        <f>IFERROR(((+'Sim_Dm_MIP(IxI)'!BV83/'MIP(IxI)_TFEVP'!BV83)-1)*100,0)</f>
        <v>4.4408920985006262E-14</v>
      </c>
      <c r="BW83" s="247">
        <f>IFERROR(((+'Sim_Dm_MIP(IxI)'!BW83/'MIP(IxI)_TFEVP'!BW83)-1)*100,0)</f>
        <v>1.7763568394002505E-13</v>
      </c>
      <c r="BX83" s="247">
        <f>IFERROR(((+'Sim_Dm_MIP(IxI)'!BX83/'MIP(IxI)_TFEVP'!BX83)-1)*100,0)</f>
        <v>-5.5511151231257827E-14</v>
      </c>
      <c r="BY83" s="247">
        <f>IFERROR(((+'Sim_Dm_MIP(IxI)'!BY83/'MIP(IxI)_TFEVP'!BY83)-1)*100,0)</f>
        <v>-1.6653345369377348E-13</v>
      </c>
      <c r="BZ83" s="247">
        <f>IFERROR(((+'Sim_Dm_MIP(IxI)'!BZ83/'MIP(IxI)_TFEVP'!BZ83)-1)*100,0)</f>
        <v>-2.2204460492503131E-13</v>
      </c>
      <c r="CA83" s="265">
        <f>IFERROR(((+'Sim_Dm_MIP(IxI)'!CA83/'MIP(IxI)_TFEVP'!CA83)-1)*100,0)</f>
        <v>0</v>
      </c>
      <c r="CB83" s="256">
        <f>IFERROR(((+'Sim_Dm_MIP(IxI)'!CB83/'MIP(IxI)_TFEVP'!CB83)-1)*100,0)</f>
        <v>-2.2204460492503131E-14</v>
      </c>
      <c r="CC83" s="246">
        <f>IFERROR(((+'Sim_Dm_MIP(IxI)'!CC83/'MIP(IxI)_TFEVP'!CC83)-1)*100,0)</f>
        <v>0</v>
      </c>
      <c r="CD83" s="247">
        <f>IFERROR(((+'Sim_Dm_MIP(IxI)'!CD83/'MIP(IxI)_TFEVP'!CD83)-1)*100,0)</f>
        <v>0</v>
      </c>
      <c r="CE83" s="247">
        <f>IFERROR(((+'Sim_Dm_MIP(IxI)'!CE83/'MIP(IxI)_TFEVP'!CE83)-1)*100,0)</f>
        <v>0</v>
      </c>
      <c r="CF83" s="247">
        <f>IFERROR(((+'Sim_Dm_MIP(IxI)'!CF83/'MIP(IxI)_TFEVP'!CF83)-1)*100,0)</f>
        <v>0</v>
      </c>
      <c r="CG83" s="247">
        <f>IFERROR(((+'Sim_Dm_MIP(IxI)'!CG83/'MIP(IxI)_TFEVP'!CG83)-1)*100,0)</f>
        <v>0</v>
      </c>
      <c r="CH83" s="248">
        <f>IFERROR(((+'Sim_Dm_MIP(IxI)'!CH83/'MIP(IxI)_TFEVP'!CH83)-1)*100,0)</f>
        <v>0</v>
      </c>
      <c r="CI83" s="279">
        <f>IFERROR(((+'Sim_Dm_MIP(IxI)'!CI83/'MIP(IxI)_TFEVP'!CI83)-1)*100,0)</f>
        <v>0</v>
      </c>
    </row>
    <row r="84" spans="1:90" ht="19.5" x14ac:dyDescent="0.25">
      <c r="B84" s="56" t="s">
        <v>75</v>
      </c>
      <c r="C84" s="43" t="s">
        <v>186</v>
      </c>
      <c r="D84" s="246">
        <f>IFERROR(((+'Sim_Dm_MIP(IxI)'!D84/'MIP(IxI)_TFEVP'!D84)-1)*100,0)</f>
        <v>0</v>
      </c>
      <c r="E84" s="247">
        <f>IFERROR(((+'Sim_Dm_MIP(IxI)'!E84/'MIP(IxI)_TFEVP'!E84)-1)*100,0)</f>
        <v>0</v>
      </c>
      <c r="F84" s="247">
        <f>IFERROR(((+'Sim_Dm_MIP(IxI)'!F84/'MIP(IxI)_TFEVP'!F84)-1)*100,0)</f>
        <v>0</v>
      </c>
      <c r="G84" s="247">
        <f>IFERROR(((+'Sim_Dm_MIP(IxI)'!G84/'MIP(IxI)_TFEVP'!G84)-1)*100,0)</f>
        <v>0</v>
      </c>
      <c r="H84" s="247">
        <f>IFERROR(((+'Sim_Dm_MIP(IxI)'!H84/'MIP(IxI)_TFEVP'!H84)-1)*100,0)</f>
        <v>0</v>
      </c>
      <c r="I84" s="247">
        <f>IFERROR(((+'Sim_Dm_MIP(IxI)'!I84/'MIP(IxI)_TFEVP'!I84)-1)*100,0)</f>
        <v>0</v>
      </c>
      <c r="J84" s="247">
        <f>IFERROR(((+'Sim_Dm_MIP(IxI)'!J84/'MIP(IxI)_TFEVP'!J84)-1)*100,0)</f>
        <v>0</v>
      </c>
      <c r="K84" s="247">
        <f>IFERROR(((+'Sim_Dm_MIP(IxI)'!K84/'MIP(IxI)_TFEVP'!K84)-1)*100,0)</f>
        <v>0</v>
      </c>
      <c r="L84" s="247">
        <f>IFERROR(((+'Sim_Dm_MIP(IxI)'!L84/'MIP(IxI)_TFEVP'!L84)-1)*100,0)</f>
        <v>0</v>
      </c>
      <c r="M84" s="247">
        <f>IFERROR(((+'Sim_Dm_MIP(IxI)'!M84/'MIP(IxI)_TFEVP'!M84)-1)*100,0)</f>
        <v>0</v>
      </c>
      <c r="N84" s="247">
        <f>IFERROR(((+'Sim_Dm_MIP(IxI)'!N84/'MIP(IxI)_TFEVP'!N84)-1)*100,0)</f>
        <v>0</v>
      </c>
      <c r="O84" s="247">
        <f>IFERROR(((+'Sim_Dm_MIP(IxI)'!O84/'MIP(IxI)_TFEVP'!O84)-1)*100,0)</f>
        <v>0</v>
      </c>
      <c r="P84" s="247">
        <f>IFERROR(((+'Sim_Dm_MIP(IxI)'!P84/'MIP(IxI)_TFEVP'!P84)-1)*100,0)</f>
        <v>0</v>
      </c>
      <c r="Q84" s="247">
        <f>IFERROR(((+'Sim_Dm_MIP(IxI)'!Q84/'MIP(IxI)_TFEVP'!Q84)-1)*100,0)</f>
        <v>0</v>
      </c>
      <c r="R84" s="247">
        <f>IFERROR(((+'Sim_Dm_MIP(IxI)'!R84/'MIP(IxI)_TFEVP'!R84)-1)*100,0)</f>
        <v>0</v>
      </c>
      <c r="S84" s="247">
        <f>IFERROR(((+'Sim_Dm_MIP(IxI)'!S84/'MIP(IxI)_TFEVP'!S84)-1)*100,0)</f>
        <v>0</v>
      </c>
      <c r="T84" s="247">
        <f>IFERROR(((+'Sim_Dm_MIP(IxI)'!T84/'MIP(IxI)_TFEVP'!T84)-1)*100,0)</f>
        <v>0</v>
      </c>
      <c r="U84" s="247">
        <f>IFERROR(((+'Sim_Dm_MIP(IxI)'!U84/'MIP(IxI)_TFEVP'!U84)-1)*100,0)</f>
        <v>0</v>
      </c>
      <c r="V84" s="247">
        <f>IFERROR(((+'Sim_Dm_MIP(IxI)'!V84/'MIP(IxI)_TFEVP'!V84)-1)*100,0)</f>
        <v>0</v>
      </c>
      <c r="W84" s="247">
        <f>IFERROR(((+'Sim_Dm_MIP(IxI)'!W84/'MIP(IxI)_TFEVP'!W84)-1)*100,0)</f>
        <v>0</v>
      </c>
      <c r="X84" s="247">
        <f>IFERROR(((+'Sim_Dm_MIP(IxI)'!X84/'MIP(IxI)_TFEVP'!X84)-1)*100,0)</f>
        <v>0</v>
      </c>
      <c r="Y84" s="247">
        <f>IFERROR(((+'Sim_Dm_MIP(IxI)'!Y84/'MIP(IxI)_TFEVP'!Y84)-1)*100,0)</f>
        <v>0</v>
      </c>
      <c r="Z84" s="247">
        <f>IFERROR(((+'Sim_Dm_MIP(IxI)'!Z84/'MIP(IxI)_TFEVP'!Z84)-1)*100,0)</f>
        <v>0</v>
      </c>
      <c r="AA84" s="247">
        <f>IFERROR(((+'Sim_Dm_MIP(IxI)'!AA84/'MIP(IxI)_TFEVP'!AA84)-1)*100,0)</f>
        <v>0</v>
      </c>
      <c r="AB84" s="247">
        <f>IFERROR(((+'Sim_Dm_MIP(IxI)'!AB84/'MIP(IxI)_TFEVP'!AB84)-1)*100,0)</f>
        <v>0</v>
      </c>
      <c r="AC84" s="247">
        <f>IFERROR(((+'Sim_Dm_MIP(IxI)'!AC84/'MIP(IxI)_TFEVP'!AC84)-1)*100,0)</f>
        <v>0</v>
      </c>
      <c r="AD84" s="247">
        <f>IFERROR(((+'Sim_Dm_MIP(IxI)'!AD84/'MIP(IxI)_TFEVP'!AD84)-1)*100,0)</f>
        <v>0</v>
      </c>
      <c r="AE84" s="247">
        <f>IFERROR(((+'Sim_Dm_MIP(IxI)'!AE84/'MIP(IxI)_TFEVP'!AE84)-1)*100,0)</f>
        <v>0</v>
      </c>
      <c r="AF84" s="247">
        <f>IFERROR(((+'Sim_Dm_MIP(IxI)'!AF84/'MIP(IxI)_TFEVP'!AF84)-1)*100,0)</f>
        <v>0</v>
      </c>
      <c r="AG84" s="247">
        <f>IFERROR(((+'Sim_Dm_MIP(IxI)'!AG84/'MIP(IxI)_TFEVP'!AG84)-1)*100,0)</f>
        <v>0</v>
      </c>
      <c r="AH84" s="247">
        <f>IFERROR(((+'Sim_Dm_MIP(IxI)'!AH84/'MIP(IxI)_TFEVP'!AH84)-1)*100,0)</f>
        <v>0</v>
      </c>
      <c r="AI84" s="247">
        <f>IFERROR(((+'Sim_Dm_MIP(IxI)'!AI84/'MIP(IxI)_TFEVP'!AI84)-1)*100,0)</f>
        <v>0</v>
      </c>
      <c r="AJ84" s="247">
        <f>IFERROR(((+'Sim_Dm_MIP(IxI)'!AJ84/'MIP(IxI)_TFEVP'!AJ84)-1)*100,0)</f>
        <v>0</v>
      </c>
      <c r="AK84" s="247">
        <f>IFERROR(((+'Sim_Dm_MIP(IxI)'!AK84/'MIP(IxI)_TFEVP'!AK84)-1)*100,0)</f>
        <v>0</v>
      </c>
      <c r="AL84" s="247">
        <f>IFERROR(((+'Sim_Dm_MIP(IxI)'!AL84/'MIP(IxI)_TFEVP'!AL84)-1)*100,0)</f>
        <v>0</v>
      </c>
      <c r="AM84" s="247">
        <f>IFERROR(((+'Sim_Dm_MIP(IxI)'!AM84/'MIP(IxI)_TFEVP'!AM84)-1)*100,0)</f>
        <v>0</v>
      </c>
      <c r="AN84" s="247">
        <f>IFERROR(((+'Sim_Dm_MIP(IxI)'!AN84/'MIP(IxI)_TFEVP'!AN84)-1)*100,0)</f>
        <v>0</v>
      </c>
      <c r="AO84" s="247">
        <f>IFERROR(((+'Sim_Dm_MIP(IxI)'!AO84/'MIP(IxI)_TFEVP'!AO84)-1)*100,0)</f>
        <v>0</v>
      </c>
      <c r="AP84" s="247">
        <f>IFERROR(((+'Sim_Dm_MIP(IxI)'!AP84/'MIP(IxI)_TFEVP'!AP84)-1)*100,0)</f>
        <v>0</v>
      </c>
      <c r="AQ84" s="247">
        <f>IFERROR(((+'Sim_Dm_MIP(IxI)'!AQ84/'MIP(IxI)_TFEVP'!AQ84)-1)*100,0)</f>
        <v>0</v>
      </c>
      <c r="AR84" s="247">
        <f>IFERROR(((+'Sim_Dm_MIP(IxI)'!AR84/'MIP(IxI)_TFEVP'!AR84)-1)*100,0)</f>
        <v>0</v>
      </c>
      <c r="AS84" s="247">
        <f>IFERROR(((+'Sim_Dm_MIP(IxI)'!AS84/'MIP(IxI)_TFEVP'!AS84)-1)*100,0)</f>
        <v>0</v>
      </c>
      <c r="AT84" s="247">
        <f>IFERROR(((+'Sim_Dm_MIP(IxI)'!AT84/'MIP(IxI)_TFEVP'!AT84)-1)*100,0)</f>
        <v>0</v>
      </c>
      <c r="AU84" s="247">
        <f>IFERROR(((+'Sim_Dm_MIP(IxI)'!AU84/'MIP(IxI)_TFEVP'!AU84)-1)*100,0)</f>
        <v>0</v>
      </c>
      <c r="AV84" s="247">
        <f>IFERROR(((+'Sim_Dm_MIP(IxI)'!AV84/'MIP(IxI)_TFEVP'!AV84)-1)*100,0)</f>
        <v>0</v>
      </c>
      <c r="AW84" s="247">
        <f>IFERROR(((+'Sim_Dm_MIP(IxI)'!AW84/'MIP(IxI)_TFEVP'!AW84)-1)*100,0)</f>
        <v>0</v>
      </c>
      <c r="AX84" s="247">
        <f>IFERROR(((+'Sim_Dm_MIP(IxI)'!AX84/'MIP(IxI)_TFEVP'!AX84)-1)*100,0)</f>
        <v>0</v>
      </c>
      <c r="AY84" s="247">
        <f>IFERROR(((+'Sim_Dm_MIP(IxI)'!AY84/'MIP(IxI)_TFEVP'!AY84)-1)*100,0)</f>
        <v>0</v>
      </c>
      <c r="AZ84" s="247">
        <f>IFERROR(((+'Sim_Dm_MIP(IxI)'!AZ84/'MIP(IxI)_TFEVP'!AZ84)-1)*100,0)</f>
        <v>0</v>
      </c>
      <c r="BA84" s="247">
        <f>IFERROR(((+'Sim_Dm_MIP(IxI)'!BA84/'MIP(IxI)_TFEVP'!BA84)-1)*100,0)</f>
        <v>0</v>
      </c>
      <c r="BB84" s="247">
        <f>IFERROR(((+'Sim_Dm_MIP(IxI)'!BB84/'MIP(IxI)_TFEVP'!BB84)-1)*100,0)</f>
        <v>0</v>
      </c>
      <c r="BC84" s="247">
        <f>IFERROR(((+'Sim_Dm_MIP(IxI)'!BC84/'MIP(IxI)_TFEVP'!BC84)-1)*100,0)</f>
        <v>0</v>
      </c>
      <c r="BD84" s="247">
        <f>IFERROR(((+'Sim_Dm_MIP(IxI)'!BD84/'MIP(IxI)_TFEVP'!BD84)-1)*100,0)</f>
        <v>0</v>
      </c>
      <c r="BE84" s="247">
        <f>IFERROR(((+'Sim_Dm_MIP(IxI)'!BE84/'MIP(IxI)_TFEVP'!BE84)-1)*100,0)</f>
        <v>0</v>
      </c>
      <c r="BF84" s="247">
        <f>IFERROR(((+'Sim_Dm_MIP(IxI)'!BF84/'MIP(IxI)_TFEVP'!BF84)-1)*100,0)</f>
        <v>0</v>
      </c>
      <c r="BG84" s="247">
        <f>IFERROR(((+'Sim_Dm_MIP(IxI)'!BG84/'MIP(IxI)_TFEVP'!BG84)-1)*100,0)</f>
        <v>0</v>
      </c>
      <c r="BH84" s="247">
        <f>IFERROR(((+'Sim_Dm_MIP(IxI)'!BH84/'MIP(IxI)_TFEVP'!BH84)-1)*100,0)</f>
        <v>0</v>
      </c>
      <c r="BI84" s="247">
        <f>IFERROR(((+'Sim_Dm_MIP(IxI)'!BI84/'MIP(IxI)_TFEVP'!BI84)-1)*100,0)</f>
        <v>0</v>
      </c>
      <c r="BJ84" s="247">
        <f>IFERROR(((+'Sim_Dm_MIP(IxI)'!BJ84/'MIP(IxI)_TFEVP'!BJ84)-1)*100,0)</f>
        <v>0</v>
      </c>
      <c r="BK84" s="247">
        <f>IFERROR(((+'Sim_Dm_MIP(IxI)'!BK84/'MIP(IxI)_TFEVP'!BK84)-1)*100,0)</f>
        <v>0</v>
      </c>
      <c r="BL84" s="247">
        <f>IFERROR(((+'Sim_Dm_MIP(IxI)'!BL84/'MIP(IxI)_TFEVP'!BL84)-1)*100,0)</f>
        <v>0</v>
      </c>
      <c r="BM84" s="247">
        <f>IFERROR(((+'Sim_Dm_MIP(IxI)'!BM84/'MIP(IxI)_TFEVP'!BM84)-1)*100,0)</f>
        <v>0</v>
      </c>
      <c r="BN84" s="247">
        <f>IFERROR(((+'Sim_Dm_MIP(IxI)'!BN84/'MIP(IxI)_TFEVP'!BN84)-1)*100,0)</f>
        <v>0</v>
      </c>
      <c r="BO84" s="247">
        <f>IFERROR(((+'Sim_Dm_MIP(IxI)'!BO84/'MIP(IxI)_TFEVP'!BO84)-1)*100,0)</f>
        <v>0</v>
      </c>
      <c r="BP84" s="247">
        <f>IFERROR(((+'Sim_Dm_MIP(IxI)'!BP84/'MIP(IxI)_TFEVP'!BP84)-1)*100,0)</f>
        <v>0</v>
      </c>
      <c r="BQ84" s="247">
        <f>IFERROR(((+'Sim_Dm_MIP(IxI)'!BQ84/'MIP(IxI)_TFEVP'!BQ84)-1)*100,0)</f>
        <v>0</v>
      </c>
      <c r="BR84" s="247">
        <f>IFERROR(((+'Sim_Dm_MIP(IxI)'!BR84/'MIP(IxI)_TFEVP'!BR84)-1)*100,0)</f>
        <v>0</v>
      </c>
      <c r="BS84" s="247">
        <f>IFERROR(((+'Sim_Dm_MIP(IxI)'!BS84/'MIP(IxI)_TFEVP'!BS84)-1)*100,0)</f>
        <v>0</v>
      </c>
      <c r="BT84" s="247">
        <f>IFERROR(((+'Sim_Dm_MIP(IxI)'!BT84/'MIP(IxI)_TFEVP'!BT84)-1)*100,0)</f>
        <v>0</v>
      </c>
      <c r="BU84" s="247">
        <f>IFERROR(((+'Sim_Dm_MIP(IxI)'!BU84/'MIP(IxI)_TFEVP'!BU84)-1)*100,0)</f>
        <v>0</v>
      </c>
      <c r="BV84" s="247">
        <f>IFERROR(((+'Sim_Dm_MIP(IxI)'!BV84/'MIP(IxI)_TFEVP'!BV84)-1)*100,0)</f>
        <v>0</v>
      </c>
      <c r="BW84" s="247">
        <f>IFERROR(((+'Sim_Dm_MIP(IxI)'!BW84/'MIP(IxI)_TFEVP'!BW84)-1)*100,0)</f>
        <v>0</v>
      </c>
      <c r="BX84" s="247">
        <f>IFERROR(((+'Sim_Dm_MIP(IxI)'!BX84/'MIP(IxI)_TFEVP'!BX84)-1)*100,0)</f>
        <v>0</v>
      </c>
      <c r="BY84" s="247">
        <f>IFERROR(((+'Sim_Dm_MIP(IxI)'!BY84/'MIP(IxI)_TFEVP'!BY84)-1)*100,0)</f>
        <v>0</v>
      </c>
      <c r="BZ84" s="247">
        <f>IFERROR(((+'Sim_Dm_MIP(IxI)'!BZ84/'MIP(IxI)_TFEVP'!BZ84)-1)*100,0)</f>
        <v>0</v>
      </c>
      <c r="CA84" s="265">
        <f>IFERROR(((+'Sim_Dm_MIP(IxI)'!CA84/'MIP(IxI)_TFEVP'!CA84)-1)*100,0)</f>
        <v>0</v>
      </c>
      <c r="CB84" s="256">
        <f>IFERROR(((+'Sim_Dm_MIP(IxI)'!CB84/'MIP(IxI)_TFEVP'!CB84)-1)*100,0)</f>
        <v>0</v>
      </c>
      <c r="CC84" s="246">
        <f>IFERROR(((+'Sim_Dm_MIP(IxI)'!CC84/'MIP(IxI)_TFEVP'!CC84)-1)*100,0)</f>
        <v>0</v>
      </c>
      <c r="CD84" s="247">
        <f>IFERROR(((+'Sim_Dm_MIP(IxI)'!CD84/'MIP(IxI)_TFEVP'!CD84)-1)*100,0)</f>
        <v>0</v>
      </c>
      <c r="CE84" s="247">
        <f>IFERROR(((+'Sim_Dm_MIP(IxI)'!CE84/'MIP(IxI)_TFEVP'!CE84)-1)*100,0)</f>
        <v>0</v>
      </c>
      <c r="CF84" s="247">
        <f>IFERROR(((+'Sim_Dm_MIP(IxI)'!CF84/'MIP(IxI)_TFEVP'!CF84)-1)*100,0)</f>
        <v>0</v>
      </c>
      <c r="CG84" s="247">
        <f>IFERROR(((+'Sim_Dm_MIP(IxI)'!CG84/'MIP(IxI)_TFEVP'!CG84)-1)*100,0)</f>
        <v>0</v>
      </c>
      <c r="CH84" s="248">
        <f>IFERROR(((+'Sim_Dm_MIP(IxI)'!CH84/'MIP(IxI)_TFEVP'!CH84)-1)*100,0)</f>
        <v>0</v>
      </c>
      <c r="CI84" s="279">
        <f>IFERROR(((+'Sim_Dm_MIP(IxI)'!CI84/'MIP(IxI)_TFEVP'!CI84)-1)*100,0)</f>
        <v>0</v>
      </c>
    </row>
    <row r="85" spans="1:90" ht="19.5" x14ac:dyDescent="0.25">
      <c r="A85" s="28"/>
      <c r="B85" s="57" t="s">
        <v>720</v>
      </c>
      <c r="C85" s="46" t="s">
        <v>710</v>
      </c>
      <c r="D85" s="274">
        <f>IFERROR(((+'Sim_Dm_MIP(IxI)'!D85/'MIP(IxI)_TFEVP'!D85)-1)*100,0)</f>
        <v>0</v>
      </c>
      <c r="E85" s="275">
        <f>IFERROR(((+'Sim_Dm_MIP(IxI)'!E85/'MIP(IxI)_TFEVP'!E85)-1)*100,0)</f>
        <v>0</v>
      </c>
      <c r="F85" s="275">
        <f>IFERROR(((+'Sim_Dm_MIP(IxI)'!F85/'MIP(IxI)_TFEVP'!F85)-1)*100,0)</f>
        <v>0</v>
      </c>
      <c r="G85" s="275">
        <f>IFERROR(((+'Sim_Dm_MIP(IxI)'!G85/'MIP(IxI)_TFEVP'!G85)-1)*100,0)</f>
        <v>0</v>
      </c>
      <c r="H85" s="275">
        <f>IFERROR(((+'Sim_Dm_MIP(IxI)'!H85/'MIP(IxI)_TFEVP'!H85)-1)*100,0)</f>
        <v>0</v>
      </c>
      <c r="I85" s="275">
        <f>IFERROR(((+'Sim_Dm_MIP(IxI)'!I85/'MIP(IxI)_TFEVP'!I85)-1)*100,0)</f>
        <v>0</v>
      </c>
      <c r="J85" s="275">
        <f>IFERROR(((+'Sim_Dm_MIP(IxI)'!J85/'MIP(IxI)_TFEVP'!J85)-1)*100,0)</f>
        <v>0</v>
      </c>
      <c r="K85" s="275">
        <f>IFERROR(((+'Sim_Dm_MIP(IxI)'!K85/'MIP(IxI)_TFEVP'!K85)-1)*100,0)</f>
        <v>0</v>
      </c>
      <c r="L85" s="275">
        <f>IFERROR(((+'Sim_Dm_MIP(IxI)'!L85/'MIP(IxI)_TFEVP'!L85)-1)*100,0)</f>
        <v>0</v>
      </c>
      <c r="M85" s="275">
        <f>IFERROR(((+'Sim_Dm_MIP(IxI)'!M85/'MIP(IxI)_TFEVP'!M85)-1)*100,0)</f>
        <v>0</v>
      </c>
      <c r="N85" s="275">
        <f>IFERROR(((+'Sim_Dm_MIP(IxI)'!N85/'MIP(IxI)_TFEVP'!N85)-1)*100,0)</f>
        <v>0</v>
      </c>
      <c r="O85" s="275">
        <f>IFERROR(((+'Sim_Dm_MIP(IxI)'!O85/'MIP(IxI)_TFEVP'!O85)-1)*100,0)</f>
        <v>0</v>
      </c>
      <c r="P85" s="275">
        <f>IFERROR(((+'Sim_Dm_MIP(IxI)'!P85/'MIP(IxI)_TFEVP'!P85)-1)*100,0)</f>
        <v>0</v>
      </c>
      <c r="Q85" s="275">
        <f>IFERROR(((+'Sim_Dm_MIP(IxI)'!Q85/'MIP(IxI)_TFEVP'!Q85)-1)*100,0)</f>
        <v>0</v>
      </c>
      <c r="R85" s="275">
        <f>IFERROR(((+'Sim_Dm_MIP(IxI)'!R85/'MIP(IxI)_TFEVP'!R85)-1)*100,0)</f>
        <v>0</v>
      </c>
      <c r="S85" s="275">
        <f>IFERROR(((+'Sim_Dm_MIP(IxI)'!S85/'MIP(IxI)_TFEVP'!S85)-1)*100,0)</f>
        <v>0</v>
      </c>
      <c r="T85" s="275">
        <f>IFERROR(((+'Sim_Dm_MIP(IxI)'!T85/'MIP(IxI)_TFEVP'!T85)-1)*100,0)</f>
        <v>0</v>
      </c>
      <c r="U85" s="275">
        <f>IFERROR(((+'Sim_Dm_MIP(IxI)'!U85/'MIP(IxI)_TFEVP'!U85)-1)*100,0)</f>
        <v>0</v>
      </c>
      <c r="V85" s="275">
        <f>IFERROR(((+'Sim_Dm_MIP(IxI)'!V85/'MIP(IxI)_TFEVP'!V85)-1)*100,0)</f>
        <v>0</v>
      </c>
      <c r="W85" s="275">
        <f>IFERROR(((+'Sim_Dm_MIP(IxI)'!W85/'MIP(IxI)_TFEVP'!W85)-1)*100,0)</f>
        <v>0</v>
      </c>
      <c r="X85" s="275">
        <f>IFERROR(((+'Sim_Dm_MIP(IxI)'!X85/'MIP(IxI)_TFEVP'!X85)-1)*100,0)</f>
        <v>0</v>
      </c>
      <c r="Y85" s="275">
        <f>IFERROR(((+'Sim_Dm_MIP(IxI)'!Y85/'MIP(IxI)_TFEVP'!Y85)-1)*100,0)</f>
        <v>0</v>
      </c>
      <c r="Z85" s="275">
        <f>IFERROR(((+'Sim_Dm_MIP(IxI)'!Z85/'MIP(IxI)_TFEVP'!Z85)-1)*100,0)</f>
        <v>0</v>
      </c>
      <c r="AA85" s="275">
        <f>IFERROR(((+'Sim_Dm_MIP(IxI)'!AA85/'MIP(IxI)_TFEVP'!AA85)-1)*100,0)</f>
        <v>0</v>
      </c>
      <c r="AB85" s="275">
        <f>IFERROR(((+'Sim_Dm_MIP(IxI)'!AB85/'MIP(IxI)_TFEVP'!AB85)-1)*100,0)</f>
        <v>0</v>
      </c>
      <c r="AC85" s="275">
        <f>IFERROR(((+'Sim_Dm_MIP(IxI)'!AC85/'MIP(IxI)_TFEVP'!AC85)-1)*100,0)</f>
        <v>0</v>
      </c>
      <c r="AD85" s="275">
        <f>IFERROR(((+'Sim_Dm_MIP(IxI)'!AD85/'MIP(IxI)_TFEVP'!AD85)-1)*100,0)</f>
        <v>0</v>
      </c>
      <c r="AE85" s="275">
        <f>IFERROR(((+'Sim_Dm_MIP(IxI)'!AE85/'MIP(IxI)_TFEVP'!AE85)-1)*100,0)</f>
        <v>0</v>
      </c>
      <c r="AF85" s="275">
        <f>IFERROR(((+'Sim_Dm_MIP(IxI)'!AF85/'MIP(IxI)_TFEVP'!AF85)-1)*100,0)</f>
        <v>0</v>
      </c>
      <c r="AG85" s="275">
        <f>IFERROR(((+'Sim_Dm_MIP(IxI)'!AG85/'MIP(IxI)_TFEVP'!AG85)-1)*100,0)</f>
        <v>0</v>
      </c>
      <c r="AH85" s="275">
        <f>IFERROR(((+'Sim_Dm_MIP(IxI)'!AH85/'MIP(IxI)_TFEVP'!AH85)-1)*100,0)</f>
        <v>0</v>
      </c>
      <c r="AI85" s="275">
        <f>IFERROR(((+'Sim_Dm_MIP(IxI)'!AI85/'MIP(IxI)_TFEVP'!AI85)-1)*100,0)</f>
        <v>0</v>
      </c>
      <c r="AJ85" s="275">
        <f>IFERROR(((+'Sim_Dm_MIP(IxI)'!AJ85/'MIP(IxI)_TFEVP'!AJ85)-1)*100,0)</f>
        <v>0</v>
      </c>
      <c r="AK85" s="275">
        <f>IFERROR(((+'Sim_Dm_MIP(IxI)'!AK85/'MIP(IxI)_TFEVP'!AK85)-1)*100,0)</f>
        <v>0</v>
      </c>
      <c r="AL85" s="275">
        <f>IFERROR(((+'Sim_Dm_MIP(IxI)'!AL85/'MIP(IxI)_TFEVP'!AL85)-1)*100,0)</f>
        <v>0</v>
      </c>
      <c r="AM85" s="275">
        <f>IFERROR(((+'Sim_Dm_MIP(IxI)'!AM85/'MIP(IxI)_TFEVP'!AM85)-1)*100,0)</f>
        <v>0</v>
      </c>
      <c r="AN85" s="275">
        <f>IFERROR(((+'Sim_Dm_MIP(IxI)'!AN85/'MIP(IxI)_TFEVP'!AN85)-1)*100,0)</f>
        <v>0</v>
      </c>
      <c r="AO85" s="275">
        <f>IFERROR(((+'Sim_Dm_MIP(IxI)'!AO85/'MIP(IxI)_TFEVP'!AO85)-1)*100,0)</f>
        <v>0</v>
      </c>
      <c r="AP85" s="275">
        <f>IFERROR(((+'Sim_Dm_MIP(IxI)'!AP85/'MIP(IxI)_TFEVP'!AP85)-1)*100,0)</f>
        <v>0</v>
      </c>
      <c r="AQ85" s="275">
        <f>IFERROR(((+'Sim_Dm_MIP(IxI)'!AQ85/'MIP(IxI)_TFEVP'!AQ85)-1)*100,0)</f>
        <v>0</v>
      </c>
      <c r="AR85" s="275">
        <f>IFERROR(((+'Sim_Dm_MIP(IxI)'!AR85/'MIP(IxI)_TFEVP'!AR85)-1)*100,0)</f>
        <v>0</v>
      </c>
      <c r="AS85" s="275">
        <f>IFERROR(((+'Sim_Dm_MIP(IxI)'!AS85/'MIP(IxI)_TFEVP'!AS85)-1)*100,0)</f>
        <v>0</v>
      </c>
      <c r="AT85" s="275">
        <f>IFERROR(((+'Sim_Dm_MIP(IxI)'!AT85/'MIP(IxI)_TFEVP'!AT85)-1)*100,0)</f>
        <v>0</v>
      </c>
      <c r="AU85" s="275">
        <f>IFERROR(((+'Sim_Dm_MIP(IxI)'!AU85/'MIP(IxI)_TFEVP'!AU85)-1)*100,0)</f>
        <v>0</v>
      </c>
      <c r="AV85" s="275">
        <f>IFERROR(((+'Sim_Dm_MIP(IxI)'!AV85/'MIP(IxI)_TFEVP'!AV85)-1)*100,0)</f>
        <v>0</v>
      </c>
      <c r="AW85" s="275">
        <f>IFERROR(((+'Sim_Dm_MIP(IxI)'!AW85/'MIP(IxI)_TFEVP'!AW85)-1)*100,0)</f>
        <v>0</v>
      </c>
      <c r="AX85" s="275">
        <f>IFERROR(((+'Sim_Dm_MIP(IxI)'!AX85/'MIP(IxI)_TFEVP'!AX85)-1)*100,0)</f>
        <v>0</v>
      </c>
      <c r="AY85" s="275">
        <f>IFERROR(((+'Sim_Dm_MIP(IxI)'!AY85/'MIP(IxI)_TFEVP'!AY85)-1)*100,0)</f>
        <v>0</v>
      </c>
      <c r="AZ85" s="275">
        <f>IFERROR(((+'Sim_Dm_MIP(IxI)'!AZ85/'MIP(IxI)_TFEVP'!AZ85)-1)*100,0)</f>
        <v>0</v>
      </c>
      <c r="BA85" s="275">
        <f>IFERROR(((+'Sim_Dm_MIP(IxI)'!BA85/'MIP(IxI)_TFEVP'!BA85)-1)*100,0)</f>
        <v>0</v>
      </c>
      <c r="BB85" s="275">
        <f>IFERROR(((+'Sim_Dm_MIP(IxI)'!BB85/'MIP(IxI)_TFEVP'!BB85)-1)*100,0)</f>
        <v>0</v>
      </c>
      <c r="BC85" s="275">
        <f>IFERROR(((+'Sim_Dm_MIP(IxI)'!BC85/'MIP(IxI)_TFEVP'!BC85)-1)*100,0)</f>
        <v>0</v>
      </c>
      <c r="BD85" s="275">
        <f>IFERROR(((+'Sim_Dm_MIP(IxI)'!BD85/'MIP(IxI)_TFEVP'!BD85)-1)*100,0)</f>
        <v>0</v>
      </c>
      <c r="BE85" s="275">
        <f>IFERROR(((+'Sim_Dm_MIP(IxI)'!BE85/'MIP(IxI)_TFEVP'!BE85)-1)*100,0)</f>
        <v>0</v>
      </c>
      <c r="BF85" s="275">
        <f>IFERROR(((+'Sim_Dm_MIP(IxI)'!BF85/'MIP(IxI)_TFEVP'!BF85)-1)*100,0)</f>
        <v>0</v>
      </c>
      <c r="BG85" s="275">
        <f>IFERROR(((+'Sim_Dm_MIP(IxI)'!BG85/'MIP(IxI)_TFEVP'!BG85)-1)*100,0)</f>
        <v>0</v>
      </c>
      <c r="BH85" s="275">
        <f>IFERROR(((+'Sim_Dm_MIP(IxI)'!BH85/'MIP(IxI)_TFEVP'!BH85)-1)*100,0)</f>
        <v>0</v>
      </c>
      <c r="BI85" s="275">
        <f>IFERROR(((+'Sim_Dm_MIP(IxI)'!BI85/'MIP(IxI)_TFEVP'!BI85)-1)*100,0)</f>
        <v>0</v>
      </c>
      <c r="BJ85" s="275">
        <f>IFERROR(((+'Sim_Dm_MIP(IxI)'!BJ85/'MIP(IxI)_TFEVP'!BJ85)-1)*100,0)</f>
        <v>0</v>
      </c>
      <c r="BK85" s="275">
        <f>IFERROR(((+'Sim_Dm_MIP(IxI)'!BK85/'MIP(IxI)_TFEVP'!BK85)-1)*100,0)</f>
        <v>0</v>
      </c>
      <c r="BL85" s="275">
        <f>IFERROR(((+'Sim_Dm_MIP(IxI)'!BL85/'MIP(IxI)_TFEVP'!BL85)-1)*100,0)</f>
        <v>0</v>
      </c>
      <c r="BM85" s="275">
        <f>IFERROR(((+'Sim_Dm_MIP(IxI)'!BM85/'MIP(IxI)_TFEVP'!BM85)-1)*100,0)</f>
        <v>0</v>
      </c>
      <c r="BN85" s="275">
        <f>IFERROR(((+'Sim_Dm_MIP(IxI)'!BN85/'MIP(IxI)_TFEVP'!BN85)-1)*100,0)</f>
        <v>0</v>
      </c>
      <c r="BO85" s="275">
        <f>IFERROR(((+'Sim_Dm_MIP(IxI)'!BO85/'MIP(IxI)_TFEVP'!BO85)-1)*100,0)</f>
        <v>0</v>
      </c>
      <c r="BP85" s="275">
        <f>IFERROR(((+'Sim_Dm_MIP(IxI)'!BP85/'MIP(IxI)_TFEVP'!BP85)-1)*100,0)</f>
        <v>0</v>
      </c>
      <c r="BQ85" s="275">
        <f>IFERROR(((+'Sim_Dm_MIP(IxI)'!BQ85/'MIP(IxI)_TFEVP'!BQ85)-1)*100,0)</f>
        <v>0</v>
      </c>
      <c r="BR85" s="275">
        <f>IFERROR(((+'Sim_Dm_MIP(IxI)'!BR85/'MIP(IxI)_TFEVP'!BR85)-1)*100,0)</f>
        <v>0</v>
      </c>
      <c r="BS85" s="275">
        <f>IFERROR(((+'Sim_Dm_MIP(IxI)'!BS85/'MIP(IxI)_TFEVP'!BS85)-1)*100,0)</f>
        <v>0</v>
      </c>
      <c r="BT85" s="275">
        <f>IFERROR(((+'Sim_Dm_MIP(IxI)'!BT85/'MIP(IxI)_TFEVP'!BT85)-1)*100,0)</f>
        <v>0</v>
      </c>
      <c r="BU85" s="275">
        <f>IFERROR(((+'Sim_Dm_MIP(IxI)'!BU85/'MIP(IxI)_TFEVP'!BU85)-1)*100,0)</f>
        <v>0</v>
      </c>
      <c r="BV85" s="275">
        <f>IFERROR(((+'Sim_Dm_MIP(IxI)'!BV85/'MIP(IxI)_TFEVP'!BV85)-1)*100,0)</f>
        <v>0</v>
      </c>
      <c r="BW85" s="275">
        <f>IFERROR(((+'Sim_Dm_MIP(IxI)'!BW85/'MIP(IxI)_TFEVP'!BW85)-1)*100,0)</f>
        <v>0</v>
      </c>
      <c r="BX85" s="275">
        <f>IFERROR(((+'Sim_Dm_MIP(IxI)'!BX85/'MIP(IxI)_TFEVP'!BX85)-1)*100,0)</f>
        <v>0</v>
      </c>
      <c r="BY85" s="275">
        <f>IFERROR(((+'Sim_Dm_MIP(IxI)'!BY85/'MIP(IxI)_TFEVP'!BY85)-1)*100,0)</f>
        <v>0</v>
      </c>
      <c r="BZ85" s="275">
        <f>IFERROR(((+'Sim_Dm_MIP(IxI)'!BZ85/'MIP(IxI)_TFEVP'!BZ85)-1)*100,0)</f>
        <v>0</v>
      </c>
      <c r="CA85" s="276">
        <f>IFERROR(((+'Sim_Dm_MIP(IxI)'!CA85/'MIP(IxI)_TFEVP'!CA85)-1)*100,0)</f>
        <v>0</v>
      </c>
      <c r="CB85" s="260">
        <f>IFERROR(((+'Sim_Dm_MIP(IxI)'!CB85/'MIP(IxI)_TFEVP'!CB85)-1)*100,0)</f>
        <v>0</v>
      </c>
      <c r="CC85" s="283">
        <f>IFERROR(((+'Sim_Dm_MIP(IxI)'!CC85/'MIP(IxI)_TFEVP'!CC85)-1)*100,0)</f>
        <v>0</v>
      </c>
      <c r="CD85" s="269">
        <f>IFERROR(((+'Sim_Dm_MIP(IxI)'!CD85/'MIP(IxI)_TFEVP'!CD85)-1)*100,0)</f>
        <v>0</v>
      </c>
      <c r="CE85" s="269">
        <f>IFERROR(((+'Sim_Dm_MIP(IxI)'!CE85/'MIP(IxI)_TFEVP'!CE85)-1)*100,0)</f>
        <v>0</v>
      </c>
      <c r="CF85" s="269">
        <f>IFERROR(((+'Sim_Dm_MIP(IxI)'!CF85/'MIP(IxI)_TFEVP'!CF85)-1)*100,0)</f>
        <v>0</v>
      </c>
      <c r="CG85" s="269">
        <f>IFERROR(((+'Sim_Dm_MIP(IxI)'!CG85/'MIP(IxI)_TFEVP'!CG85)-1)*100,0)</f>
        <v>0</v>
      </c>
      <c r="CH85" s="284">
        <f>IFERROR(((+'Sim_Dm_MIP(IxI)'!CH85/'MIP(IxI)_TFEVP'!CH85)-1)*100,0)</f>
        <v>0</v>
      </c>
      <c r="CI85" s="280">
        <f>IFERROR(((+'Sim_Dm_MIP(IxI)'!CI85/'MIP(IxI)_TFEVP'!CI85)-1)*100,0)</f>
        <v>0</v>
      </c>
    </row>
    <row r="86" spans="1:90" x14ac:dyDescent="0.25">
      <c r="C86" s="125" t="s">
        <v>831</v>
      </c>
      <c r="D86" s="261">
        <f>IFERROR(((+'Sim_Dm_MIP(IxI)'!D86/'MIP(IxI)_TFEVP'!D86)-1)*100,0)</f>
        <v>1.5543122344752192E-13</v>
      </c>
      <c r="E86" s="262">
        <f>IFERROR(((+'Sim_Dm_MIP(IxI)'!E86/'MIP(IxI)_TFEVP'!E86)-1)*100,0)</f>
        <v>1.7763568394002505E-13</v>
      </c>
      <c r="F86" s="262">
        <f>IFERROR(((+'Sim_Dm_MIP(IxI)'!F86/'MIP(IxI)_TFEVP'!F86)-1)*100,0)</f>
        <v>1.5543122344752192E-13</v>
      </c>
      <c r="G86" s="262">
        <f>IFERROR(((+'Sim_Dm_MIP(IxI)'!G86/'MIP(IxI)_TFEVP'!G86)-1)*100,0)</f>
        <v>-3.7747582837255322E-13</v>
      </c>
      <c r="H86" s="262">
        <f>IFERROR(((+'Sim_Dm_MIP(IxI)'!H86/'MIP(IxI)_TFEVP'!H86)-1)*100,0)</f>
        <v>6.6613381477509392E-14</v>
      </c>
      <c r="I86" s="262">
        <f>IFERROR(((+'Sim_Dm_MIP(IxI)'!I86/'MIP(IxI)_TFEVP'!I86)-1)*100,0)</f>
        <v>-3.1086244689504383E-13</v>
      </c>
      <c r="J86" s="262">
        <f>IFERROR(((+'Sim_Dm_MIP(IxI)'!J86/'MIP(IxI)_TFEVP'!J86)-1)*100,0)</f>
        <v>6.2172489379008766E-13</v>
      </c>
      <c r="K86" s="262">
        <f>IFERROR(((+'Sim_Dm_MIP(IxI)'!K86/'MIP(IxI)_TFEVP'!K86)-1)*100,0)</f>
        <v>-2.4424906541753444E-13</v>
      </c>
      <c r="L86" s="262">
        <f>IFERROR(((+'Sim_Dm_MIP(IxI)'!L86/'MIP(IxI)_TFEVP'!L86)-1)*100,0)</f>
        <v>-4.4408920985006262E-14</v>
      </c>
      <c r="M86" s="262">
        <f>IFERROR(((+'Sim_Dm_MIP(IxI)'!M86/'MIP(IxI)_TFEVP'!M86)-1)*100,0)</f>
        <v>-2.9976021664879227E-13</v>
      </c>
      <c r="N86" s="262">
        <f>IFERROR(((+'Sim_Dm_MIP(IxI)'!N86/'MIP(IxI)_TFEVP'!N86)-1)*100,0)</f>
        <v>4.6629367034256575E-13</v>
      </c>
      <c r="O86" s="262">
        <f>IFERROR(((+'Sim_Dm_MIP(IxI)'!O86/'MIP(IxI)_TFEVP'!O86)-1)*100,0)</f>
        <v>2.2204460492503131E-13</v>
      </c>
      <c r="P86" s="262">
        <f>IFERROR(((+'Sim_Dm_MIP(IxI)'!P86/'MIP(IxI)_TFEVP'!P86)-1)*100,0)</f>
        <v>-2.3314683517128287E-13</v>
      </c>
      <c r="Q86" s="262">
        <f>IFERROR(((+'Sim_Dm_MIP(IxI)'!Q86/'MIP(IxI)_TFEVP'!Q86)-1)*100,0)</f>
        <v>4.4408920985006262E-13</v>
      </c>
      <c r="R86" s="262">
        <f>IFERROR(((+'Sim_Dm_MIP(IxI)'!R86/'MIP(IxI)_TFEVP'!R86)-1)*100,0)</f>
        <v>2.2204460492503131E-14</v>
      </c>
      <c r="S86" s="262">
        <f>IFERROR(((+'Sim_Dm_MIP(IxI)'!S86/'MIP(IxI)_TFEVP'!S86)-1)*100,0)</f>
        <v>4.4408920985006262E-13</v>
      </c>
      <c r="T86" s="262">
        <f>IFERROR(((+'Sim_Dm_MIP(IxI)'!T86/'MIP(IxI)_TFEVP'!T86)-1)*100,0)</f>
        <v>-4.7739590058881731E-13</v>
      </c>
      <c r="U86" s="262">
        <f>IFERROR(((+'Sim_Dm_MIP(IxI)'!U86/'MIP(IxI)_TFEVP'!U86)-1)*100,0)</f>
        <v>0</v>
      </c>
      <c r="V86" s="262">
        <f>IFERROR(((+'Sim_Dm_MIP(IxI)'!V86/'MIP(IxI)_TFEVP'!V86)-1)*100,0)</f>
        <v>-2.1094237467877974E-13</v>
      </c>
      <c r="W86" s="262">
        <f>IFERROR(((+'Sim_Dm_MIP(IxI)'!W86/'MIP(IxI)_TFEVP'!W86)-1)*100,0)</f>
        <v>7.1054273576010019E-13</v>
      </c>
      <c r="X86" s="262">
        <f>IFERROR(((+'Sim_Dm_MIP(IxI)'!X86/'MIP(IxI)_TFEVP'!X86)-1)*100,0)</f>
        <v>-5.440092820663267E-13</v>
      </c>
      <c r="Y86" s="262">
        <f>IFERROR(((+'Sim_Dm_MIP(IxI)'!Y86/'MIP(IxI)_TFEVP'!Y86)-1)*100,0)</f>
        <v>-4.8849813083506888E-13</v>
      </c>
      <c r="Z86" s="262">
        <f>IFERROR(((+'Sim_Dm_MIP(IxI)'!Z86/'MIP(IxI)_TFEVP'!Z86)-1)*100,0)</f>
        <v>2.2204460492503131E-13</v>
      </c>
      <c r="AA86" s="262">
        <f>IFERROR(((+'Sim_Dm_MIP(IxI)'!AA86/'MIP(IxI)_TFEVP'!AA86)-1)*100,0)</f>
        <v>1.5543122344752192E-13</v>
      </c>
      <c r="AB86" s="262">
        <f>IFERROR(((+'Sim_Dm_MIP(IxI)'!AB86/'MIP(IxI)_TFEVP'!AB86)-1)*100,0)</f>
        <v>-2.2204460492503131E-14</v>
      </c>
      <c r="AC86" s="262">
        <f>IFERROR(((+'Sim_Dm_MIP(IxI)'!AC86/'MIP(IxI)_TFEVP'!AC86)-1)*100,0)</f>
        <v>4.2188474935755949E-13</v>
      </c>
      <c r="AD86" s="262">
        <f>IFERROR(((+'Sim_Dm_MIP(IxI)'!AD86/'MIP(IxI)_TFEVP'!AD86)-1)*100,0)</f>
        <v>1.5543122344752192E-13</v>
      </c>
      <c r="AE86" s="262">
        <f>IFERROR(((+'Sim_Dm_MIP(IxI)'!AE86/'MIP(IxI)_TFEVP'!AE86)-1)*100,0)</f>
        <v>-1.3322676295501878E-13</v>
      </c>
      <c r="AF86" s="262">
        <f>IFERROR(((+'Sim_Dm_MIP(IxI)'!AF86/'MIP(IxI)_TFEVP'!AF86)-1)*100,0)</f>
        <v>-2.2204460492503131E-14</v>
      </c>
      <c r="AG86" s="262">
        <f>IFERROR(((+'Sim_Dm_MIP(IxI)'!AG86/'MIP(IxI)_TFEVP'!AG86)-1)*100,0)</f>
        <v>-9.2148511043887993E-13</v>
      </c>
      <c r="AH86" s="262">
        <f>IFERROR(((+'Sim_Dm_MIP(IxI)'!AH86/'MIP(IxI)_TFEVP'!AH86)-1)*100,0)</f>
        <v>-2.9976021664879227E-13</v>
      </c>
      <c r="AI86" s="262">
        <f>IFERROR(((+'Sim_Dm_MIP(IxI)'!AI86/'MIP(IxI)_TFEVP'!AI86)-1)*100,0)</f>
        <v>3.3306690738754696E-13</v>
      </c>
      <c r="AJ86" s="262">
        <f>IFERROR(((+'Sim_Dm_MIP(IxI)'!AJ86/'MIP(IxI)_TFEVP'!AJ86)-1)*100,0)</f>
        <v>0</v>
      </c>
      <c r="AK86" s="262">
        <f>IFERROR(((+'Sim_Dm_MIP(IxI)'!AK86/'MIP(IxI)_TFEVP'!AK86)-1)*100,0)</f>
        <v>2.6645352591003757E-13</v>
      </c>
      <c r="AL86" s="262">
        <f>IFERROR(((+'Sim_Dm_MIP(IxI)'!AL86/'MIP(IxI)_TFEVP'!AL86)-1)*100,0)</f>
        <v>-6.6613381477509392E-14</v>
      </c>
      <c r="AM86" s="262">
        <f>IFERROR(((+'Sim_Dm_MIP(IxI)'!AM86/'MIP(IxI)_TFEVP'!AM86)-1)*100,0)</f>
        <v>6.6613381477509392E-14</v>
      </c>
      <c r="AN86" s="262">
        <f>IFERROR(((+'Sim_Dm_MIP(IxI)'!AN86/'MIP(IxI)_TFEVP'!AN86)-1)*100,0)</f>
        <v>-1.7763568394002505E-13</v>
      </c>
      <c r="AO86" s="262">
        <f>IFERROR(((+'Sim_Dm_MIP(IxI)'!AO86/'MIP(IxI)_TFEVP'!AO86)-1)*100,0)</f>
        <v>1.5543122344752192E-13</v>
      </c>
      <c r="AP86" s="262">
        <f>IFERROR(((+'Sim_Dm_MIP(IxI)'!AP86/'MIP(IxI)_TFEVP'!AP86)-1)*100,0)</f>
        <v>8.8817841970012523E-14</v>
      </c>
      <c r="AQ86" s="262">
        <f>IFERROR(((+'Sim_Dm_MIP(IxI)'!AQ86/'MIP(IxI)_TFEVP'!AQ86)-1)*100,0)</f>
        <v>-1.6653345369377348E-13</v>
      </c>
      <c r="AR86" s="262">
        <f>IFERROR(((+'Sim_Dm_MIP(IxI)'!AR86/'MIP(IxI)_TFEVP'!AR86)-1)*100,0)</f>
        <v>-5.5511151231257827E-14</v>
      </c>
      <c r="AS86" s="262">
        <f>IFERROR(((+'Sim_Dm_MIP(IxI)'!AS86/'MIP(IxI)_TFEVP'!AS86)-1)*100,0)</f>
        <v>1.7763568394002505E-13</v>
      </c>
      <c r="AT86" s="262">
        <f>IFERROR(((+'Sim_Dm_MIP(IxI)'!AT86/'MIP(IxI)_TFEVP'!AT86)-1)*100,0)</f>
        <v>-9.9920072216264089E-14</v>
      </c>
      <c r="AU86" s="262">
        <f>IFERROR(((+'Sim_Dm_MIP(IxI)'!AU86/'MIP(IxI)_TFEVP'!AU86)-1)*100,0)</f>
        <v>1.5543122344752192E-13</v>
      </c>
      <c r="AV86" s="262">
        <f>IFERROR(((+'Sim_Dm_MIP(IxI)'!AV86/'MIP(IxI)_TFEVP'!AV86)-1)*100,0)</f>
        <v>2.2204460492503131E-14</v>
      </c>
      <c r="AW86" s="262">
        <f>IFERROR(((+'Sim_Dm_MIP(IxI)'!AW86/'MIP(IxI)_TFEVP'!AW86)-1)*100,0)</f>
        <v>2.2204460492503131E-13</v>
      </c>
      <c r="AX86" s="262">
        <f>IFERROR(((+'Sim_Dm_MIP(IxI)'!AX86/'MIP(IxI)_TFEVP'!AX86)-1)*100,0)</f>
        <v>1.1102230246251565E-13</v>
      </c>
      <c r="AY86" s="262">
        <f>IFERROR(((+'Sim_Dm_MIP(IxI)'!AY86/'MIP(IxI)_TFEVP'!AY86)-1)*100,0)</f>
        <v>0</v>
      </c>
      <c r="AZ86" s="262">
        <f>IFERROR(((+'Sim_Dm_MIP(IxI)'!AZ86/'MIP(IxI)_TFEVP'!AZ86)-1)*100,0)</f>
        <v>2.2204460492503131E-14</v>
      </c>
      <c r="BA86" s="262">
        <f>IFERROR(((+'Sim_Dm_MIP(IxI)'!BA86/'MIP(IxI)_TFEVP'!BA86)-1)*100,0)</f>
        <v>3.3306690738754696E-13</v>
      </c>
      <c r="BB86" s="262">
        <f>IFERROR(((+'Sim_Dm_MIP(IxI)'!BB86/'MIP(IxI)_TFEVP'!BB86)-1)*100,0)</f>
        <v>4.4408920985006262E-14</v>
      </c>
      <c r="BC86" s="262">
        <f>IFERROR(((+'Sim_Dm_MIP(IxI)'!BC86/'MIP(IxI)_TFEVP'!BC86)-1)*100,0)</f>
        <v>-3.1086244689504383E-13</v>
      </c>
      <c r="BD86" s="262">
        <f>IFERROR(((+'Sim_Dm_MIP(IxI)'!BD86/'MIP(IxI)_TFEVP'!BD86)-1)*100,0)</f>
        <v>3.9968028886505635E-13</v>
      </c>
      <c r="BE86" s="262">
        <f>IFERROR(((+'Sim_Dm_MIP(IxI)'!BE86/'MIP(IxI)_TFEVP'!BE86)-1)*100,0)</f>
        <v>0</v>
      </c>
      <c r="BF86" s="262">
        <f>IFERROR(((+'Sim_Dm_MIP(IxI)'!BF86/'MIP(IxI)_TFEVP'!BF86)-1)*100,0)</f>
        <v>2.4424906541753444E-13</v>
      </c>
      <c r="BG86" s="262">
        <f>IFERROR(((+'Sim_Dm_MIP(IxI)'!BG86/'MIP(IxI)_TFEVP'!BG86)-1)*100,0)</f>
        <v>1.9984014443252818E-13</v>
      </c>
      <c r="BH86" s="262">
        <f>IFERROR(((+'Sim_Dm_MIP(IxI)'!BH86/'MIP(IxI)_TFEVP'!BH86)-1)*100,0)</f>
        <v>-4.4408920985006262E-14</v>
      </c>
      <c r="BI86" s="262">
        <f>IFERROR(((+'Sim_Dm_MIP(IxI)'!BI86/'MIP(IxI)_TFEVP'!BI86)-1)*100,0)</f>
        <v>0</v>
      </c>
      <c r="BJ86" s="262">
        <f>IFERROR(((+'Sim_Dm_MIP(IxI)'!BJ86/'MIP(IxI)_TFEVP'!BJ86)-1)*100,0)</f>
        <v>-2.55351295663786E-13</v>
      </c>
      <c r="BK86" s="262">
        <f>IFERROR(((+'Sim_Dm_MIP(IxI)'!BK86/'MIP(IxI)_TFEVP'!BK86)-1)*100,0)</f>
        <v>3.1086244689504383E-13</v>
      </c>
      <c r="BL86" s="262">
        <f>IFERROR(((+'Sim_Dm_MIP(IxI)'!BL86/'MIP(IxI)_TFEVP'!BL86)-1)*100,0)</f>
        <v>-1.7763568394002505E-13</v>
      </c>
      <c r="BM86" s="262">
        <f>IFERROR(((+'Sim_Dm_MIP(IxI)'!BM86/'MIP(IxI)_TFEVP'!BM86)-1)*100,0)</f>
        <v>4.4408920985006262E-14</v>
      </c>
      <c r="BN86" s="262">
        <f>IFERROR(((+'Sim_Dm_MIP(IxI)'!BN86/'MIP(IxI)_TFEVP'!BN86)-1)*100,0)</f>
        <v>-2.4424906541753444E-13</v>
      </c>
      <c r="BO86" s="262">
        <f>IFERROR(((+'Sim_Dm_MIP(IxI)'!BO86/'MIP(IxI)_TFEVP'!BO86)-1)*100,0)</f>
        <v>-9.9920072216264089E-14</v>
      </c>
      <c r="BP86" s="262">
        <f>IFERROR(((+'Sim_Dm_MIP(IxI)'!BP86/'MIP(IxI)_TFEVP'!BP86)-1)*100,0)</f>
        <v>3.5527136788005009E-13</v>
      </c>
      <c r="BQ86" s="262">
        <f>IFERROR(((+'Sim_Dm_MIP(IxI)'!BQ86/'MIP(IxI)_TFEVP'!BQ86)-1)*100,0)</f>
        <v>-1.1102230246251565E-13</v>
      </c>
      <c r="BR86" s="262">
        <f>IFERROR(((+'Sim_Dm_MIP(IxI)'!BR86/'MIP(IxI)_TFEVP'!BR86)-1)*100,0)</f>
        <v>2.2204460492503131E-14</v>
      </c>
      <c r="BS86" s="262">
        <f>IFERROR(((+'Sim_Dm_MIP(IxI)'!BS86/'MIP(IxI)_TFEVP'!BS86)-1)*100,0)</f>
        <v>5.5511151231257827E-13</v>
      </c>
      <c r="BT86" s="262">
        <f>IFERROR(((+'Sim_Dm_MIP(IxI)'!BT86/'MIP(IxI)_TFEVP'!BT86)-1)*100,0)</f>
        <v>8.8817841970012523E-14</v>
      </c>
      <c r="BU86" s="262">
        <f>IFERROR(((+'Sim_Dm_MIP(IxI)'!BU86/'MIP(IxI)_TFEVP'!BU86)-1)*100,0)</f>
        <v>4.4408920985006262E-13</v>
      </c>
      <c r="BV86" s="262">
        <f>IFERROR(((+'Sim_Dm_MIP(IxI)'!BV86/'MIP(IxI)_TFEVP'!BV86)-1)*100,0)</f>
        <v>-3.6637359812630166E-13</v>
      </c>
      <c r="BW86" s="262">
        <f>IFERROR(((+'Sim_Dm_MIP(IxI)'!BW86/'MIP(IxI)_TFEVP'!BW86)-1)*100,0)</f>
        <v>1.5543122344752192E-13</v>
      </c>
      <c r="BX86" s="262">
        <f>IFERROR(((+'Sim_Dm_MIP(IxI)'!BX86/'MIP(IxI)_TFEVP'!BX86)-1)*100,0)</f>
        <v>-2.3314683517128287E-13</v>
      </c>
      <c r="BY86" s="262">
        <f>IFERROR(((+'Sim_Dm_MIP(IxI)'!BY86/'MIP(IxI)_TFEVP'!BY86)-1)*100,0)</f>
        <v>8.8817841970012523E-14</v>
      </c>
      <c r="BZ86" s="262">
        <f>IFERROR(((+'Sim_Dm_MIP(IxI)'!BZ86/'MIP(IxI)_TFEVP'!BZ86)-1)*100,0)</f>
        <v>2.2204460492503131E-13</v>
      </c>
      <c r="CA86" s="263">
        <f>IFERROR(((+'Sim_Dm_MIP(IxI)'!CA86/'MIP(IxI)_TFEVP'!CA86)-1)*100,0)</f>
        <v>0</v>
      </c>
      <c r="CB86" s="253">
        <f>IFERROR(((+'Sim_Dm_MIP(IxI)'!CB86/'MIP(IxI)_TFEVP'!CB86)-1)*100,0)</f>
        <v>2.2204460492503131E-14</v>
      </c>
      <c r="CC86" s="285">
        <f>IFERROR(((+'Sim_Dm_MIP(IxI)'!CC86/'MIP(IxI)_TFEVP'!CC86)-1)*100,0)</f>
        <v>4.4408920985006262E-14</v>
      </c>
      <c r="CD86" s="262">
        <f>IFERROR(((+'Sim_Dm_MIP(IxI)'!CD86/'MIP(IxI)_TFEVP'!CD86)-1)*100,0)</f>
        <v>0</v>
      </c>
      <c r="CE86" s="262">
        <f>IFERROR(((+'Sim_Dm_MIP(IxI)'!CE86/'MIP(IxI)_TFEVP'!CE86)-1)*100,0)</f>
        <v>2.2204460492503131E-14</v>
      </c>
      <c r="CF86" s="262">
        <f>IFERROR(((+'Sim_Dm_MIP(IxI)'!CF86/'MIP(IxI)_TFEVP'!CF86)-1)*100,0)</f>
        <v>1.1102230246251565E-13</v>
      </c>
      <c r="CG86" s="262">
        <f>IFERROR(((+'Sim_Dm_MIP(IxI)'!CG86/'MIP(IxI)_TFEVP'!CG86)-1)*100,0)</f>
        <v>-1.1102230246251565E-14</v>
      </c>
      <c r="CH86" s="264">
        <f>IFERROR(((+'Sim_Dm_MIP(IxI)'!CH86/'MIP(IxI)_TFEVP'!CH86)-1)*100,0)</f>
        <v>0</v>
      </c>
      <c r="CI86" s="278">
        <f>IFERROR(((+'Sim_Dm_MIP(IxI)'!CI86/'MIP(IxI)_TFEVP'!CI86)-1)*100,0)</f>
        <v>2.2204460492503131E-14</v>
      </c>
      <c r="CK86" s="180"/>
      <c r="CL86" s="241"/>
    </row>
    <row r="87" spans="1:90" x14ac:dyDescent="0.25">
      <c r="C87" s="181" t="s">
        <v>832</v>
      </c>
      <c r="D87" s="257">
        <f>IFERROR(((+'Sim_Dm_MIP(IxI)'!D87/'MIP(IxI)_TFEVP'!D87)-1)*100,0)</f>
        <v>-3.3306690738754696E-14</v>
      </c>
      <c r="E87" s="247">
        <f>IFERROR(((+'Sim_Dm_MIP(IxI)'!E87/'MIP(IxI)_TFEVP'!E87)-1)*100,0)</f>
        <v>6.6613381477509392E-14</v>
      </c>
      <c r="F87" s="247">
        <f>IFERROR(((+'Sim_Dm_MIP(IxI)'!F87/'MIP(IxI)_TFEVP'!F87)-1)*100,0)</f>
        <v>-1.9984014443252818E-13</v>
      </c>
      <c r="G87" s="247">
        <f>IFERROR(((+'Sim_Dm_MIP(IxI)'!G87/'MIP(IxI)_TFEVP'!G87)-1)*100,0)</f>
        <v>0</v>
      </c>
      <c r="H87" s="247">
        <f>IFERROR(((+'Sim_Dm_MIP(IxI)'!H87/'MIP(IxI)_TFEVP'!H87)-1)*100,0)</f>
        <v>6.6613381477509392E-14</v>
      </c>
      <c r="I87" s="247">
        <f>IFERROR(((+'Sim_Dm_MIP(IxI)'!I87/'MIP(IxI)_TFEVP'!I87)-1)*100,0)</f>
        <v>-3.9968028886505635E-13</v>
      </c>
      <c r="J87" s="247">
        <f>IFERROR(((+'Sim_Dm_MIP(IxI)'!J87/'MIP(IxI)_TFEVP'!J87)-1)*100,0)</f>
        <v>3.7747582837255322E-13</v>
      </c>
      <c r="K87" s="247">
        <f>IFERROR(((+'Sim_Dm_MIP(IxI)'!K87/'MIP(IxI)_TFEVP'!K87)-1)*100,0)</f>
        <v>-9.9920072216264089E-14</v>
      </c>
      <c r="L87" s="247">
        <f>IFERROR(((+'Sim_Dm_MIP(IxI)'!L87/'MIP(IxI)_TFEVP'!L87)-1)*100,0)</f>
        <v>-2.2204460492503131E-14</v>
      </c>
      <c r="M87" s="247">
        <f>IFERROR(((+'Sim_Dm_MIP(IxI)'!M87/'MIP(IxI)_TFEVP'!M87)-1)*100,0)</f>
        <v>-6.6613381477509392E-14</v>
      </c>
      <c r="N87" s="247">
        <f>IFERROR(((+'Sim_Dm_MIP(IxI)'!N87/'MIP(IxI)_TFEVP'!N87)-1)*100,0)</f>
        <v>4.4408920985006262E-14</v>
      </c>
      <c r="O87" s="247">
        <f>IFERROR(((+'Sim_Dm_MIP(IxI)'!O87/'MIP(IxI)_TFEVP'!O87)-1)*100,0)</f>
        <v>1.9984014443252818E-13</v>
      </c>
      <c r="P87" s="247">
        <f>IFERROR(((+'Sim_Dm_MIP(IxI)'!P87/'MIP(IxI)_TFEVP'!P87)-1)*100,0)</f>
        <v>2.2204460492503131E-14</v>
      </c>
      <c r="Q87" s="247">
        <f>IFERROR(((+'Sim_Dm_MIP(IxI)'!Q87/'MIP(IxI)_TFEVP'!Q87)-1)*100,0)</f>
        <v>3.5527136788005009E-13</v>
      </c>
      <c r="R87" s="247">
        <f>IFERROR(((+'Sim_Dm_MIP(IxI)'!R87/'MIP(IxI)_TFEVP'!R87)-1)*100,0)</f>
        <v>6.6613381477509392E-14</v>
      </c>
      <c r="S87" s="247">
        <f>IFERROR(((+'Sim_Dm_MIP(IxI)'!S87/'MIP(IxI)_TFEVP'!S87)-1)*100,0)</f>
        <v>1.1102230246251565E-13</v>
      </c>
      <c r="T87" s="247">
        <f>IFERROR(((+'Sim_Dm_MIP(IxI)'!T87/'MIP(IxI)_TFEVP'!T87)-1)*100,0)</f>
        <v>-2.1094237467877974E-13</v>
      </c>
      <c r="U87" s="247">
        <f>IFERROR(((+'Sim_Dm_MIP(IxI)'!U87/'MIP(IxI)_TFEVP'!U87)-1)*100,0)</f>
        <v>2.2204460492503131E-13</v>
      </c>
      <c r="V87" s="247">
        <f>IFERROR(((+'Sim_Dm_MIP(IxI)'!V87/'MIP(IxI)_TFEVP'!V87)-1)*100,0)</f>
        <v>-3.3306690738754696E-13</v>
      </c>
      <c r="W87" s="247">
        <f>IFERROR(((+'Sim_Dm_MIP(IxI)'!W87/'MIP(IxI)_TFEVP'!W87)-1)*100,0)</f>
        <v>5.3290705182007514E-13</v>
      </c>
      <c r="X87" s="247">
        <f>IFERROR(((+'Sim_Dm_MIP(IxI)'!X87/'MIP(IxI)_TFEVP'!X87)-1)*100,0)</f>
        <v>-1.9984014443252818E-13</v>
      </c>
      <c r="Y87" s="247">
        <f>IFERROR(((+'Sim_Dm_MIP(IxI)'!Y87/'MIP(IxI)_TFEVP'!Y87)-1)*100,0)</f>
        <v>-4.8849813083506888E-13</v>
      </c>
      <c r="Z87" s="247">
        <f>IFERROR(((+'Sim_Dm_MIP(IxI)'!Z87/'MIP(IxI)_TFEVP'!Z87)-1)*100,0)</f>
        <v>3.3306690738754696E-13</v>
      </c>
      <c r="AA87" s="247">
        <f>IFERROR(((+'Sim_Dm_MIP(IxI)'!AA87/'MIP(IxI)_TFEVP'!AA87)-1)*100,0)</f>
        <v>4.4408920985006262E-14</v>
      </c>
      <c r="AB87" s="247">
        <f>IFERROR(((+'Sim_Dm_MIP(IxI)'!AB87/'MIP(IxI)_TFEVP'!AB87)-1)*100,0)</f>
        <v>-9.9920072216264089E-14</v>
      </c>
      <c r="AC87" s="247">
        <f>IFERROR(((+'Sim_Dm_MIP(IxI)'!AC87/'MIP(IxI)_TFEVP'!AC87)-1)*100,0)</f>
        <v>1.3322676295501878E-13</v>
      </c>
      <c r="AD87" s="247">
        <f>IFERROR(((+'Sim_Dm_MIP(IxI)'!AD87/'MIP(IxI)_TFEVP'!AD87)-1)*100,0)</f>
        <v>1.7763568394002505E-13</v>
      </c>
      <c r="AE87" s="247">
        <f>IFERROR(((+'Sim_Dm_MIP(IxI)'!AE87/'MIP(IxI)_TFEVP'!AE87)-1)*100,0)</f>
        <v>1.1102230246251565E-13</v>
      </c>
      <c r="AF87" s="247">
        <f>IFERROR(((+'Sim_Dm_MIP(IxI)'!AF87/'MIP(IxI)_TFEVP'!AF87)-1)*100,0)</f>
        <v>6.6613381477509392E-14</v>
      </c>
      <c r="AG87" s="247">
        <f>IFERROR(((+'Sim_Dm_MIP(IxI)'!AG87/'MIP(IxI)_TFEVP'!AG87)-1)*100,0)</f>
        <v>-5.440092820663267E-13</v>
      </c>
      <c r="AH87" s="247">
        <f>IFERROR(((+'Sim_Dm_MIP(IxI)'!AH87/'MIP(IxI)_TFEVP'!AH87)-1)*100,0)</f>
        <v>-1.8873791418627661E-13</v>
      </c>
      <c r="AI87" s="247">
        <f>IFERROR(((+'Sim_Dm_MIP(IxI)'!AI87/'MIP(IxI)_TFEVP'!AI87)-1)*100,0)</f>
        <v>1.7763568394002505E-13</v>
      </c>
      <c r="AJ87" s="247">
        <f>IFERROR(((+'Sim_Dm_MIP(IxI)'!AJ87/'MIP(IxI)_TFEVP'!AJ87)-1)*100,0)</f>
        <v>0</v>
      </c>
      <c r="AK87" s="247">
        <f>IFERROR(((+'Sim_Dm_MIP(IxI)'!AK87/'MIP(IxI)_TFEVP'!AK87)-1)*100,0)</f>
        <v>4.4408920985006262E-14</v>
      </c>
      <c r="AL87" s="247">
        <f>IFERROR(((+'Sim_Dm_MIP(IxI)'!AL87/'MIP(IxI)_TFEVP'!AL87)-1)*100,0)</f>
        <v>-4.4408920985006262E-14</v>
      </c>
      <c r="AM87" s="247">
        <f>IFERROR(((+'Sim_Dm_MIP(IxI)'!AM87/'MIP(IxI)_TFEVP'!AM87)-1)*100,0)</f>
        <v>-3.3306690738754696E-14</v>
      </c>
      <c r="AN87" s="247">
        <f>IFERROR(((+'Sim_Dm_MIP(IxI)'!AN87/'MIP(IxI)_TFEVP'!AN87)-1)*100,0)</f>
        <v>-2.2204460492503131E-14</v>
      </c>
      <c r="AO87" s="247">
        <f>IFERROR(((+'Sim_Dm_MIP(IxI)'!AO87/'MIP(IxI)_TFEVP'!AO87)-1)*100,0)</f>
        <v>8.8817841970012523E-14</v>
      </c>
      <c r="AP87" s="247">
        <f>IFERROR(((+'Sim_Dm_MIP(IxI)'!AP87/'MIP(IxI)_TFEVP'!AP87)-1)*100,0)</f>
        <v>1.7763568394002505E-13</v>
      </c>
      <c r="AQ87" s="247">
        <f>IFERROR(((+'Sim_Dm_MIP(IxI)'!AQ87/'MIP(IxI)_TFEVP'!AQ87)-1)*100,0)</f>
        <v>2.2204460492503131E-14</v>
      </c>
      <c r="AR87" s="247">
        <f>IFERROR(((+'Sim_Dm_MIP(IxI)'!AR87/'MIP(IxI)_TFEVP'!AR87)-1)*100,0)</f>
        <v>-6.6613381477509392E-14</v>
      </c>
      <c r="AS87" s="247">
        <f>IFERROR(((+'Sim_Dm_MIP(IxI)'!AS87/'MIP(IxI)_TFEVP'!AS87)-1)*100,0)</f>
        <v>2.2204460492503131E-13</v>
      </c>
      <c r="AT87" s="247">
        <f>IFERROR(((+'Sim_Dm_MIP(IxI)'!AT87/'MIP(IxI)_TFEVP'!AT87)-1)*100,0)</f>
        <v>-5.5511151231257827E-14</v>
      </c>
      <c r="AU87" s="247">
        <f>IFERROR(((+'Sim_Dm_MIP(IxI)'!AU87/'MIP(IxI)_TFEVP'!AU87)-1)*100,0)</f>
        <v>1.1102230246251565E-13</v>
      </c>
      <c r="AV87" s="247">
        <f>IFERROR(((+'Sim_Dm_MIP(IxI)'!AV87/'MIP(IxI)_TFEVP'!AV87)-1)*100,0)</f>
        <v>-4.4408920985006262E-14</v>
      </c>
      <c r="AW87" s="247">
        <f>IFERROR(((+'Sim_Dm_MIP(IxI)'!AW87/'MIP(IxI)_TFEVP'!AW87)-1)*100,0)</f>
        <v>0</v>
      </c>
      <c r="AX87" s="247">
        <f>IFERROR(((+'Sim_Dm_MIP(IxI)'!AX87/'MIP(IxI)_TFEVP'!AX87)-1)*100,0)</f>
        <v>8.8817841970012523E-14</v>
      </c>
      <c r="AY87" s="247">
        <f>IFERROR(((+'Sim_Dm_MIP(IxI)'!AY87/'MIP(IxI)_TFEVP'!AY87)-1)*100,0)</f>
        <v>2.2204460492503131E-14</v>
      </c>
      <c r="AZ87" s="247">
        <f>IFERROR(((+'Sim_Dm_MIP(IxI)'!AZ87/'MIP(IxI)_TFEVP'!AZ87)-1)*100,0)</f>
        <v>2.2204460492503131E-14</v>
      </c>
      <c r="BA87" s="247">
        <f>IFERROR(((+'Sim_Dm_MIP(IxI)'!BA87/'MIP(IxI)_TFEVP'!BA87)-1)*100,0)</f>
        <v>2.6645352591003757E-13</v>
      </c>
      <c r="BB87" s="247">
        <f>IFERROR(((+'Sim_Dm_MIP(IxI)'!BB87/'MIP(IxI)_TFEVP'!BB87)-1)*100,0)</f>
        <v>-1.4432899320127035E-13</v>
      </c>
      <c r="BC87" s="247">
        <f>IFERROR(((+'Sim_Dm_MIP(IxI)'!BC87/'MIP(IxI)_TFEVP'!BC87)-1)*100,0)</f>
        <v>-2.3314683517128287E-13</v>
      </c>
      <c r="BD87" s="247">
        <f>IFERROR(((+'Sim_Dm_MIP(IxI)'!BD87/'MIP(IxI)_TFEVP'!BD87)-1)*100,0)</f>
        <v>8.8817841970012523E-14</v>
      </c>
      <c r="BE87" s="247">
        <f>IFERROR(((+'Sim_Dm_MIP(IxI)'!BE87/'MIP(IxI)_TFEVP'!BE87)-1)*100,0)</f>
        <v>-1.1102230246251565E-14</v>
      </c>
      <c r="BF87" s="247">
        <f>IFERROR(((+'Sim_Dm_MIP(IxI)'!BF87/'MIP(IxI)_TFEVP'!BF87)-1)*100,0)</f>
        <v>-6.6613381477509392E-14</v>
      </c>
      <c r="BG87" s="247">
        <f>IFERROR(((+'Sim_Dm_MIP(IxI)'!BG87/'MIP(IxI)_TFEVP'!BG87)-1)*100,0)</f>
        <v>-7.7715611723760958E-14</v>
      </c>
      <c r="BH87" s="247">
        <f>IFERROR(((+'Sim_Dm_MIP(IxI)'!BH87/'MIP(IxI)_TFEVP'!BH87)-1)*100,0)</f>
        <v>2.2204460492503131E-14</v>
      </c>
      <c r="BI87" s="247">
        <f>IFERROR(((+'Sim_Dm_MIP(IxI)'!BI87/'MIP(IxI)_TFEVP'!BI87)-1)*100,0)</f>
        <v>-1.1102230246251565E-14</v>
      </c>
      <c r="BJ87" s="247">
        <f>IFERROR(((+'Sim_Dm_MIP(IxI)'!BJ87/'MIP(IxI)_TFEVP'!BJ87)-1)*100,0)</f>
        <v>-1.9984014443252818E-13</v>
      </c>
      <c r="BK87" s="247">
        <f>IFERROR(((+'Sim_Dm_MIP(IxI)'!BK87/'MIP(IxI)_TFEVP'!BK87)-1)*100,0)</f>
        <v>2.4424906541753444E-13</v>
      </c>
      <c r="BL87" s="247">
        <f>IFERROR(((+'Sim_Dm_MIP(IxI)'!BL87/'MIP(IxI)_TFEVP'!BL87)-1)*100,0)</f>
        <v>1.1102230246251565E-13</v>
      </c>
      <c r="BM87" s="247">
        <f>IFERROR(((+'Sim_Dm_MIP(IxI)'!BM87/'MIP(IxI)_TFEVP'!BM87)-1)*100,0)</f>
        <v>8.8817841970012523E-14</v>
      </c>
      <c r="BN87" s="247">
        <f>IFERROR(((+'Sim_Dm_MIP(IxI)'!BN87/'MIP(IxI)_TFEVP'!BN87)-1)*100,0)</f>
        <v>-2.2204460492503131E-13</v>
      </c>
      <c r="BO87" s="247">
        <f>IFERROR(((+'Sim_Dm_MIP(IxI)'!BO87/'MIP(IxI)_TFEVP'!BO87)-1)*100,0)</f>
        <v>-1.2212453270876722E-13</v>
      </c>
      <c r="BP87" s="247">
        <f>IFERROR(((+'Sim_Dm_MIP(IxI)'!BP87/'MIP(IxI)_TFEVP'!BP87)-1)*100,0)</f>
        <v>1.1102230246251565E-13</v>
      </c>
      <c r="BQ87" s="247">
        <f>IFERROR(((+'Sim_Dm_MIP(IxI)'!BQ87/'MIP(IxI)_TFEVP'!BQ87)-1)*100,0)</f>
        <v>2.2204460492503131E-14</v>
      </c>
      <c r="BR87" s="247">
        <f>IFERROR(((+'Sim_Dm_MIP(IxI)'!BR87/'MIP(IxI)_TFEVP'!BR87)-1)*100,0)</f>
        <v>4.4408920985006262E-14</v>
      </c>
      <c r="BS87" s="247">
        <f>IFERROR(((+'Sim_Dm_MIP(IxI)'!BS87/'MIP(IxI)_TFEVP'!BS87)-1)*100,0)</f>
        <v>3.9968028886505635E-13</v>
      </c>
      <c r="BT87" s="247">
        <f>IFERROR(((+'Sim_Dm_MIP(IxI)'!BT87/'MIP(IxI)_TFEVP'!BT87)-1)*100,0)</f>
        <v>2.2204460492503131E-14</v>
      </c>
      <c r="BU87" s="247">
        <f>IFERROR(((+'Sim_Dm_MIP(IxI)'!BU87/'MIP(IxI)_TFEVP'!BU87)-1)*100,0)</f>
        <v>3.1086244689504383E-13</v>
      </c>
      <c r="BV87" s="247">
        <f>IFERROR(((+'Sim_Dm_MIP(IxI)'!BV87/'MIP(IxI)_TFEVP'!BV87)-1)*100,0)</f>
        <v>-4.4408920985006262E-14</v>
      </c>
      <c r="BW87" s="247">
        <f>IFERROR(((+'Sim_Dm_MIP(IxI)'!BW87/'MIP(IxI)_TFEVP'!BW87)-1)*100,0)</f>
        <v>0</v>
      </c>
      <c r="BX87" s="247">
        <f>IFERROR(((+'Sim_Dm_MIP(IxI)'!BX87/'MIP(IxI)_TFEVP'!BX87)-1)*100,0)</f>
        <v>2.2204460492503131E-14</v>
      </c>
      <c r="BY87" s="247">
        <f>IFERROR(((+'Sim_Dm_MIP(IxI)'!BY87/'MIP(IxI)_TFEVP'!BY87)-1)*100,0)</f>
        <v>0</v>
      </c>
      <c r="BZ87" s="247">
        <f>IFERROR(((+'Sim_Dm_MIP(IxI)'!BZ87/'MIP(IxI)_TFEVP'!BZ87)-1)*100,0)</f>
        <v>0</v>
      </c>
      <c r="CA87" s="265">
        <f>IFERROR(((+'Sim_Dm_MIP(IxI)'!CA87/'MIP(IxI)_TFEVP'!CA87)-1)*100,0)</f>
        <v>0</v>
      </c>
      <c r="CB87" s="256">
        <f>IFERROR(((+'Sim_Dm_MIP(IxI)'!CB87/'MIP(IxI)_TFEVP'!CB87)-1)*100,0)</f>
        <v>6.6613381477509392E-14</v>
      </c>
      <c r="CC87" s="246">
        <f>IFERROR(((+'Sim_Dm_MIP(IxI)'!CC87/'MIP(IxI)_TFEVP'!CC87)-1)*100,0)</f>
        <v>0</v>
      </c>
      <c r="CD87" s="247">
        <f>IFERROR(((+'Sim_Dm_MIP(IxI)'!CD87/'MIP(IxI)_TFEVP'!CD87)-1)*100,0)</f>
        <v>0</v>
      </c>
      <c r="CE87" s="247">
        <f>IFERROR(((+'Sim_Dm_MIP(IxI)'!CE87/'MIP(IxI)_TFEVP'!CE87)-1)*100,0)</f>
        <v>0</v>
      </c>
      <c r="CF87" s="247">
        <f>IFERROR(((+'Sim_Dm_MIP(IxI)'!CF87/'MIP(IxI)_TFEVP'!CF87)-1)*100,0)</f>
        <v>0</v>
      </c>
      <c r="CG87" s="247">
        <f>IFERROR(((+'Sim_Dm_MIP(IxI)'!CG87/'MIP(IxI)_TFEVP'!CG87)-1)*100,0)</f>
        <v>0</v>
      </c>
      <c r="CH87" s="248">
        <f>IFERROR(((+'Sim_Dm_MIP(IxI)'!CH87/'MIP(IxI)_TFEVP'!CH87)-1)*100,0)</f>
        <v>0</v>
      </c>
      <c r="CI87" s="281">
        <f>IFERROR(((+'Sim_Dm_MIP(IxI)'!CI87/'MIP(IxI)_TFEVP'!CI87)-1)*100,0)</f>
        <v>0</v>
      </c>
      <c r="CK87" s="180"/>
      <c r="CL87" s="182"/>
    </row>
    <row r="88" spans="1:90" x14ac:dyDescent="0.25">
      <c r="C88" s="183" t="s">
        <v>833</v>
      </c>
      <c r="D88" s="258">
        <f>IFERROR(((+'Sim_Dm_MIP(IxI)'!D88/'MIP(IxI)_TFEVP'!D88)-1)*100,0)</f>
        <v>-1.3322676295501878E-13</v>
      </c>
      <c r="E88" s="249">
        <f>IFERROR(((+'Sim_Dm_MIP(IxI)'!E88/'MIP(IxI)_TFEVP'!E88)-1)*100,0)</f>
        <v>-5.5511151231257827E-14</v>
      </c>
      <c r="F88" s="249">
        <f>IFERROR(((+'Sim_Dm_MIP(IxI)'!F88/'MIP(IxI)_TFEVP'!F88)-1)*100,0)</f>
        <v>8.8817841970012523E-14</v>
      </c>
      <c r="G88" s="249">
        <f>IFERROR(((+'Sim_Dm_MIP(IxI)'!G88/'MIP(IxI)_TFEVP'!G88)-1)*100,0)</f>
        <v>1.1102230246251565E-13</v>
      </c>
      <c r="H88" s="249">
        <f>IFERROR(((+'Sim_Dm_MIP(IxI)'!H88/'MIP(IxI)_TFEVP'!H88)-1)*100,0)</f>
        <v>-2.2204460492503131E-14</v>
      </c>
      <c r="I88" s="249">
        <f>IFERROR(((+'Sim_Dm_MIP(IxI)'!I88/'MIP(IxI)_TFEVP'!I88)-1)*100,0)</f>
        <v>-3.7747582837255322E-13</v>
      </c>
      <c r="J88" s="249">
        <f>IFERROR(((+'Sim_Dm_MIP(IxI)'!J88/'MIP(IxI)_TFEVP'!J88)-1)*100,0)</f>
        <v>4.2188474935755949E-13</v>
      </c>
      <c r="K88" s="249">
        <f>IFERROR(((+'Sim_Dm_MIP(IxI)'!K88/'MIP(IxI)_TFEVP'!K88)-1)*100,0)</f>
        <v>-1.4432899320127035E-13</v>
      </c>
      <c r="L88" s="249">
        <f>IFERROR(((+'Sim_Dm_MIP(IxI)'!L88/'MIP(IxI)_TFEVP'!L88)-1)*100,0)</f>
        <v>-1.4432899320127035E-13</v>
      </c>
      <c r="M88" s="249">
        <f>IFERROR(((+'Sim_Dm_MIP(IxI)'!M88/'MIP(IxI)_TFEVP'!M88)-1)*100,0)</f>
        <v>-1.4432899320127035E-13</v>
      </c>
      <c r="N88" s="249">
        <f>IFERROR(((+'Sim_Dm_MIP(IxI)'!N88/'MIP(IxI)_TFEVP'!N88)-1)*100,0)</f>
        <v>1.9984014443252818E-13</v>
      </c>
      <c r="O88" s="249">
        <f>IFERROR(((+'Sim_Dm_MIP(IxI)'!O88/'MIP(IxI)_TFEVP'!O88)-1)*100,0)</f>
        <v>1.9984014443252818E-13</v>
      </c>
      <c r="P88" s="249">
        <f>IFERROR(((+'Sim_Dm_MIP(IxI)'!P88/'MIP(IxI)_TFEVP'!P88)-1)*100,0)</f>
        <v>-2.6645352591003757E-13</v>
      </c>
      <c r="Q88" s="249">
        <f>IFERROR(((+'Sim_Dm_MIP(IxI)'!Q88/'MIP(IxI)_TFEVP'!Q88)-1)*100,0)</f>
        <v>5.773159728050814E-13</v>
      </c>
      <c r="R88" s="249">
        <f>IFERROR(((+'Sim_Dm_MIP(IxI)'!R88/'MIP(IxI)_TFEVP'!R88)-1)*100,0)</f>
        <v>2.2204460492503131E-14</v>
      </c>
      <c r="S88" s="249">
        <f>IFERROR(((+'Sim_Dm_MIP(IxI)'!S88/'MIP(IxI)_TFEVP'!S88)-1)*100,0)</f>
        <v>3.1086244689504383E-13</v>
      </c>
      <c r="T88" s="249">
        <f>IFERROR(((+'Sim_Dm_MIP(IxI)'!T88/'MIP(IxI)_TFEVP'!T88)-1)*100,0)</f>
        <v>-2.3314683517128287E-13</v>
      </c>
      <c r="U88" s="249">
        <f>IFERROR(((+'Sim_Dm_MIP(IxI)'!U88/'MIP(IxI)_TFEVP'!U88)-1)*100,0)</f>
        <v>1.3322676295501878E-13</v>
      </c>
      <c r="V88" s="249">
        <f>IFERROR(((+'Sim_Dm_MIP(IxI)'!V88/'MIP(IxI)_TFEVP'!V88)-1)*100,0)</f>
        <v>-3.5527136788005009E-13</v>
      </c>
      <c r="W88" s="249">
        <f>IFERROR(((+'Sim_Dm_MIP(IxI)'!W88/'MIP(IxI)_TFEVP'!W88)-1)*100,0)</f>
        <v>4.6629367034256575E-13</v>
      </c>
      <c r="X88" s="249">
        <f>IFERROR(((+'Sim_Dm_MIP(IxI)'!X88/'MIP(IxI)_TFEVP'!X88)-1)*100,0)</f>
        <v>-2.2204460492503131E-14</v>
      </c>
      <c r="Y88" s="249">
        <f>IFERROR(((+'Sim_Dm_MIP(IxI)'!Y88/'MIP(IxI)_TFEVP'!Y88)-1)*100,0)</f>
        <v>-6.4392935428259079E-13</v>
      </c>
      <c r="Z88" s="249">
        <f>IFERROR(((+'Sim_Dm_MIP(IxI)'!Z88/'MIP(IxI)_TFEVP'!Z88)-1)*100,0)</f>
        <v>3.9968028886505635E-13</v>
      </c>
      <c r="AA88" s="249">
        <f>IFERROR(((+'Sim_Dm_MIP(IxI)'!AA88/'MIP(IxI)_TFEVP'!AA88)-1)*100,0)</f>
        <v>-1.4432899320127035E-13</v>
      </c>
      <c r="AB88" s="249">
        <f>IFERROR(((+'Sim_Dm_MIP(IxI)'!AB88/'MIP(IxI)_TFEVP'!AB88)-1)*100,0)</f>
        <v>-9.9920072216264089E-14</v>
      </c>
      <c r="AC88" s="249">
        <f>IFERROR(((+'Sim_Dm_MIP(IxI)'!AC88/'MIP(IxI)_TFEVP'!AC88)-1)*100,0)</f>
        <v>2.2204460492503131E-14</v>
      </c>
      <c r="AD88" s="249">
        <f>IFERROR(((+'Sim_Dm_MIP(IxI)'!AD88/'MIP(IxI)_TFEVP'!AD88)-1)*100,0)</f>
        <v>-9.9920072216264089E-14</v>
      </c>
      <c r="AE88" s="249">
        <f>IFERROR(((+'Sim_Dm_MIP(IxI)'!AE88/'MIP(IxI)_TFEVP'!AE88)-1)*100,0)</f>
        <v>0</v>
      </c>
      <c r="AF88" s="249">
        <f>IFERROR(((+'Sim_Dm_MIP(IxI)'!AF88/'MIP(IxI)_TFEVP'!AF88)-1)*100,0)</f>
        <v>-1.1102230246251565E-14</v>
      </c>
      <c r="AG88" s="249">
        <f>IFERROR(((+'Sim_Dm_MIP(IxI)'!AG88/'MIP(IxI)_TFEVP'!AG88)-1)*100,0)</f>
        <v>-1.4432899320127035E-13</v>
      </c>
      <c r="AH88" s="249">
        <f>IFERROR(((+'Sim_Dm_MIP(IxI)'!AH88/'MIP(IxI)_TFEVP'!AH88)-1)*100,0)</f>
        <v>-2.886579864025407E-13</v>
      </c>
      <c r="AI88" s="249">
        <f>IFERROR(((+'Sim_Dm_MIP(IxI)'!AI88/'MIP(IxI)_TFEVP'!AI88)-1)*100,0)</f>
        <v>2.886579864025407E-13</v>
      </c>
      <c r="AJ88" s="249">
        <f>IFERROR(((+'Sim_Dm_MIP(IxI)'!AJ88/'MIP(IxI)_TFEVP'!AJ88)-1)*100,0)</f>
        <v>0</v>
      </c>
      <c r="AK88" s="249">
        <f>IFERROR(((+'Sim_Dm_MIP(IxI)'!AK88/'MIP(IxI)_TFEVP'!AK88)-1)*100,0)</f>
        <v>1.5543122344752192E-13</v>
      </c>
      <c r="AL88" s="249">
        <f>IFERROR(((+'Sim_Dm_MIP(IxI)'!AL88/'MIP(IxI)_TFEVP'!AL88)-1)*100,0)</f>
        <v>1.3322676295501878E-13</v>
      </c>
      <c r="AM88" s="249">
        <f>IFERROR(((+'Sim_Dm_MIP(IxI)'!AM88/'MIP(IxI)_TFEVP'!AM88)-1)*100,0)</f>
        <v>1.3322676295501878E-13</v>
      </c>
      <c r="AN88" s="249">
        <f>IFERROR(((+'Sim_Dm_MIP(IxI)'!AN88/'MIP(IxI)_TFEVP'!AN88)-1)*100,0)</f>
        <v>-1.3322676295501878E-13</v>
      </c>
      <c r="AO88" s="249">
        <f>IFERROR(((+'Sim_Dm_MIP(IxI)'!AO88/'MIP(IxI)_TFEVP'!AO88)-1)*100,0)</f>
        <v>-2.7755575615628914E-13</v>
      </c>
      <c r="AP88" s="249">
        <f>IFERROR(((+'Sim_Dm_MIP(IxI)'!AP88/'MIP(IxI)_TFEVP'!AP88)-1)*100,0)</f>
        <v>4.4408920985006262E-14</v>
      </c>
      <c r="AQ88" s="249">
        <f>IFERROR(((+'Sim_Dm_MIP(IxI)'!AQ88/'MIP(IxI)_TFEVP'!AQ88)-1)*100,0)</f>
        <v>-5.5511151231257827E-14</v>
      </c>
      <c r="AR88" s="249">
        <f>IFERROR(((+'Sim_Dm_MIP(IxI)'!AR88/'MIP(IxI)_TFEVP'!AR88)-1)*100,0)</f>
        <v>-6.6613381477509392E-14</v>
      </c>
      <c r="AS88" s="249">
        <f>IFERROR(((+'Sim_Dm_MIP(IxI)'!AS88/'MIP(IxI)_TFEVP'!AS88)-1)*100,0)</f>
        <v>1.9984014443252818E-13</v>
      </c>
      <c r="AT88" s="249">
        <f>IFERROR(((+'Sim_Dm_MIP(IxI)'!AT88/'MIP(IxI)_TFEVP'!AT88)-1)*100,0)</f>
        <v>-7.7715611723760958E-14</v>
      </c>
      <c r="AU88" s="249">
        <f>IFERROR(((+'Sim_Dm_MIP(IxI)'!AU88/'MIP(IxI)_TFEVP'!AU88)-1)*100,0)</f>
        <v>1.3322676295501878E-13</v>
      </c>
      <c r="AV88" s="249">
        <f>IFERROR(((+'Sim_Dm_MIP(IxI)'!AV88/'MIP(IxI)_TFEVP'!AV88)-1)*100,0)</f>
        <v>-1.1102230246251565E-14</v>
      </c>
      <c r="AW88" s="249">
        <f>IFERROR(((+'Sim_Dm_MIP(IxI)'!AW88/'MIP(IxI)_TFEVP'!AW88)-1)*100,0)</f>
        <v>1.9984014443252818E-13</v>
      </c>
      <c r="AX88" s="249">
        <f>IFERROR(((+'Sim_Dm_MIP(IxI)'!AX88/'MIP(IxI)_TFEVP'!AX88)-1)*100,0)</f>
        <v>1.1102230246251565E-13</v>
      </c>
      <c r="AY88" s="249">
        <f>IFERROR(((+'Sim_Dm_MIP(IxI)'!AY88/'MIP(IxI)_TFEVP'!AY88)-1)*100,0)</f>
        <v>-2.3314683517128287E-13</v>
      </c>
      <c r="AZ88" s="249">
        <f>IFERROR(((+'Sim_Dm_MIP(IxI)'!AZ88/'MIP(IxI)_TFEVP'!AZ88)-1)*100,0)</f>
        <v>4.4408920985006262E-14</v>
      </c>
      <c r="BA88" s="249">
        <f>IFERROR(((+'Sim_Dm_MIP(IxI)'!BA88/'MIP(IxI)_TFEVP'!BA88)-1)*100,0)</f>
        <v>5.9952043329758453E-13</v>
      </c>
      <c r="BB88" s="249">
        <f>IFERROR(((+'Sim_Dm_MIP(IxI)'!BB88/'MIP(IxI)_TFEVP'!BB88)-1)*100,0)</f>
        <v>-2.3314683517128287E-13</v>
      </c>
      <c r="BC88" s="249">
        <f>IFERROR(((+'Sim_Dm_MIP(IxI)'!BC88/'MIP(IxI)_TFEVP'!BC88)-1)*100,0)</f>
        <v>-1.2212453270876722E-13</v>
      </c>
      <c r="BD88" s="249">
        <f>IFERROR(((+'Sim_Dm_MIP(IxI)'!BD88/'MIP(IxI)_TFEVP'!BD88)-1)*100,0)</f>
        <v>0</v>
      </c>
      <c r="BE88" s="249">
        <f>IFERROR(((+'Sim_Dm_MIP(IxI)'!BE88/'MIP(IxI)_TFEVP'!BE88)-1)*100,0)</f>
        <v>0</v>
      </c>
      <c r="BF88" s="249">
        <f>IFERROR(((+'Sim_Dm_MIP(IxI)'!BF88/'MIP(IxI)_TFEVP'!BF88)-1)*100,0)</f>
        <v>0</v>
      </c>
      <c r="BG88" s="249">
        <f>IFERROR(((+'Sim_Dm_MIP(IxI)'!BG88/'MIP(IxI)_TFEVP'!BG88)-1)*100,0)</f>
        <v>6.6613381477509392E-14</v>
      </c>
      <c r="BH88" s="249">
        <f>IFERROR(((+'Sim_Dm_MIP(IxI)'!BH88/'MIP(IxI)_TFEVP'!BH88)-1)*100,0)</f>
        <v>-4.4408920985006262E-14</v>
      </c>
      <c r="BI88" s="249">
        <f>IFERROR(((+'Sim_Dm_MIP(IxI)'!BI88/'MIP(IxI)_TFEVP'!BI88)-1)*100,0)</f>
        <v>2.2204460492503131E-14</v>
      </c>
      <c r="BJ88" s="249">
        <f>IFERROR(((+'Sim_Dm_MIP(IxI)'!BJ88/'MIP(IxI)_TFEVP'!BJ88)-1)*100,0)</f>
        <v>-3.7747582837255322E-13</v>
      </c>
      <c r="BK88" s="249">
        <f>IFERROR(((+'Sim_Dm_MIP(IxI)'!BK88/'MIP(IxI)_TFEVP'!BK88)-1)*100,0)</f>
        <v>4.2188474935755949E-13</v>
      </c>
      <c r="BL88" s="249">
        <f>IFERROR(((+'Sim_Dm_MIP(IxI)'!BL88/'MIP(IxI)_TFEVP'!BL88)-1)*100,0)</f>
        <v>-1.7763568394002505E-13</v>
      </c>
      <c r="BM88" s="249">
        <f>IFERROR(((+'Sim_Dm_MIP(IxI)'!BM88/'MIP(IxI)_TFEVP'!BM88)-1)*100,0)</f>
        <v>1.5543122344752192E-13</v>
      </c>
      <c r="BN88" s="249">
        <f>IFERROR(((+'Sim_Dm_MIP(IxI)'!BN88/'MIP(IxI)_TFEVP'!BN88)-1)*100,0)</f>
        <v>-3.5527136788005009E-13</v>
      </c>
      <c r="BO88" s="249">
        <f>IFERROR(((+'Sim_Dm_MIP(IxI)'!BO88/'MIP(IxI)_TFEVP'!BO88)-1)*100,0)</f>
        <v>-2.6645352591003757E-13</v>
      </c>
      <c r="BP88" s="249">
        <f>IFERROR(((+'Sim_Dm_MIP(IxI)'!BP88/'MIP(IxI)_TFEVP'!BP88)-1)*100,0)</f>
        <v>-4.4408920985006262E-14</v>
      </c>
      <c r="BQ88" s="249">
        <f>IFERROR(((+'Sim_Dm_MIP(IxI)'!BQ88/'MIP(IxI)_TFEVP'!BQ88)-1)*100,0)</f>
        <v>6.6613381477509392E-14</v>
      </c>
      <c r="BR88" s="249">
        <f>IFERROR(((+'Sim_Dm_MIP(IxI)'!BR88/'MIP(IxI)_TFEVP'!BR88)-1)*100,0)</f>
        <v>1.1102230246251565E-13</v>
      </c>
      <c r="BS88" s="249">
        <f>IFERROR(((+'Sim_Dm_MIP(IxI)'!BS88/'MIP(IxI)_TFEVP'!BS88)-1)*100,0)</f>
        <v>5.3290705182007514E-13</v>
      </c>
      <c r="BT88" s="249">
        <f>IFERROR(((+'Sim_Dm_MIP(IxI)'!BT88/'MIP(IxI)_TFEVP'!BT88)-1)*100,0)</f>
        <v>4.4408920985006262E-14</v>
      </c>
      <c r="BU88" s="249">
        <f>IFERROR(((+'Sim_Dm_MIP(IxI)'!BU88/'MIP(IxI)_TFEVP'!BU88)-1)*100,0)</f>
        <v>1.5543122344752192E-13</v>
      </c>
      <c r="BV88" s="249">
        <f>IFERROR(((+'Sim_Dm_MIP(IxI)'!BV88/'MIP(IxI)_TFEVP'!BV88)-1)*100,0)</f>
        <v>-3.3306690738754696E-13</v>
      </c>
      <c r="BW88" s="249">
        <f>IFERROR(((+'Sim_Dm_MIP(IxI)'!BW88/'MIP(IxI)_TFEVP'!BW88)-1)*100,0)</f>
        <v>1.9984014443252818E-13</v>
      </c>
      <c r="BX88" s="249">
        <f>IFERROR(((+'Sim_Dm_MIP(IxI)'!BX88/'MIP(IxI)_TFEVP'!BX88)-1)*100,0)</f>
        <v>1.5543122344752192E-13</v>
      </c>
      <c r="BY88" s="249">
        <f>IFERROR(((+'Sim_Dm_MIP(IxI)'!BY88/'MIP(IxI)_TFEVP'!BY88)-1)*100,0)</f>
        <v>3.5527136788005009E-13</v>
      </c>
      <c r="BZ88" s="249">
        <f>IFERROR(((+'Sim_Dm_MIP(IxI)'!BZ88/'MIP(IxI)_TFEVP'!BZ88)-1)*100,0)</f>
        <v>2.6645352591003757E-13</v>
      </c>
      <c r="CA88" s="266">
        <f>IFERROR(((+'Sim_Dm_MIP(IxI)'!CA88/'MIP(IxI)_TFEVP'!CA88)-1)*100,0)</f>
        <v>0</v>
      </c>
      <c r="CB88" s="256">
        <f>IFERROR(((+'Sim_Dm_MIP(IxI)'!CB88/'MIP(IxI)_TFEVP'!CB88)-1)*100,0)</f>
        <v>4.4408920985006262E-14</v>
      </c>
      <c r="CC88" s="286">
        <f>IFERROR(((+'Sim_Dm_MIP(IxI)'!CC88/'MIP(IxI)_TFEVP'!CC88)-1)*100,0)</f>
        <v>4.4408920985006262E-14</v>
      </c>
      <c r="CD88" s="249">
        <f>IFERROR(((+'Sim_Dm_MIP(IxI)'!CD88/'MIP(IxI)_TFEVP'!CD88)-1)*100,0)</f>
        <v>0</v>
      </c>
      <c r="CE88" s="249">
        <f>IFERROR(((+'Sim_Dm_MIP(IxI)'!CE88/'MIP(IxI)_TFEVP'!CE88)-1)*100,0)</f>
        <v>2.2204460492503131E-14</v>
      </c>
      <c r="CF88" s="249">
        <f>IFERROR(((+'Sim_Dm_MIP(IxI)'!CF88/'MIP(IxI)_TFEVP'!CF88)-1)*100,0)</f>
        <v>6.6613381477509392E-14</v>
      </c>
      <c r="CG88" s="249">
        <f>IFERROR(((+'Sim_Dm_MIP(IxI)'!CG88/'MIP(IxI)_TFEVP'!CG88)-1)*100,0)</f>
        <v>-1.1102230246251565E-14</v>
      </c>
      <c r="CH88" s="250">
        <f>IFERROR(((+'Sim_Dm_MIP(IxI)'!CH88/'MIP(IxI)_TFEVP'!CH88)-1)*100,0)</f>
        <v>0</v>
      </c>
      <c r="CI88" s="279">
        <f>IFERROR(((+'Sim_Dm_MIP(IxI)'!CI88/'MIP(IxI)_TFEVP'!CI88)-1)*100,0)</f>
        <v>2.2204460492503131E-14</v>
      </c>
      <c r="CK88" s="180"/>
      <c r="CL88" s="182"/>
    </row>
    <row r="89" spans="1:90" x14ac:dyDescent="0.25">
      <c r="C89" s="181" t="s">
        <v>834</v>
      </c>
      <c r="D89" s="257">
        <f>IFERROR(((+'Sim_Dm_MIP(IxI)'!D89/'MIP(IxI)_TFEVP'!D89)-1)*100,0)</f>
        <v>-2.2204460492503131E-14</v>
      </c>
      <c r="E89" s="247">
        <f>IFERROR(((+'Sim_Dm_MIP(IxI)'!E89/'MIP(IxI)_TFEVP'!E89)-1)*100,0)</f>
        <v>8.8817841970012523E-14</v>
      </c>
      <c r="F89" s="247">
        <f>IFERROR(((+'Sim_Dm_MIP(IxI)'!F89/'MIP(IxI)_TFEVP'!F89)-1)*100,0)</f>
        <v>-1.8873791418627661E-13</v>
      </c>
      <c r="G89" s="247">
        <f>IFERROR(((+'Sim_Dm_MIP(IxI)'!G89/'MIP(IxI)_TFEVP'!G89)-1)*100,0)</f>
        <v>0</v>
      </c>
      <c r="H89" s="247">
        <f>IFERROR(((+'Sim_Dm_MIP(IxI)'!H89/'MIP(IxI)_TFEVP'!H89)-1)*100,0)</f>
        <v>6.6613381477509392E-14</v>
      </c>
      <c r="I89" s="247">
        <f>IFERROR(((+'Sim_Dm_MIP(IxI)'!I89/'MIP(IxI)_TFEVP'!I89)-1)*100,0)</f>
        <v>-3.8857805861880479E-13</v>
      </c>
      <c r="J89" s="247">
        <f>IFERROR(((+'Sim_Dm_MIP(IxI)'!J89/'MIP(IxI)_TFEVP'!J89)-1)*100,0)</f>
        <v>3.9968028886505635E-13</v>
      </c>
      <c r="K89" s="247">
        <f>IFERROR(((+'Sim_Dm_MIP(IxI)'!K89/'MIP(IxI)_TFEVP'!K89)-1)*100,0)</f>
        <v>-1.1102230246251565E-13</v>
      </c>
      <c r="L89" s="247">
        <f>IFERROR(((+'Sim_Dm_MIP(IxI)'!L89/'MIP(IxI)_TFEVP'!L89)-1)*100,0)</f>
        <v>-1.1102230246251565E-14</v>
      </c>
      <c r="M89" s="247">
        <f>IFERROR(((+'Sim_Dm_MIP(IxI)'!M89/'MIP(IxI)_TFEVP'!M89)-1)*100,0)</f>
        <v>-7.7715611723760958E-14</v>
      </c>
      <c r="N89" s="247">
        <f>IFERROR(((+'Sim_Dm_MIP(IxI)'!N89/'MIP(IxI)_TFEVP'!N89)-1)*100,0)</f>
        <v>6.6613381477509392E-14</v>
      </c>
      <c r="O89" s="247">
        <f>IFERROR(((+'Sim_Dm_MIP(IxI)'!O89/'MIP(IxI)_TFEVP'!O89)-1)*100,0)</f>
        <v>1.9984014443252818E-13</v>
      </c>
      <c r="P89" s="247">
        <f>IFERROR(((+'Sim_Dm_MIP(IxI)'!P89/'MIP(IxI)_TFEVP'!P89)-1)*100,0)</f>
        <v>2.2204460492503131E-14</v>
      </c>
      <c r="Q89" s="247">
        <f>IFERROR(((+'Sim_Dm_MIP(IxI)'!Q89/'MIP(IxI)_TFEVP'!Q89)-1)*100,0)</f>
        <v>3.5527136788005009E-13</v>
      </c>
      <c r="R89" s="247">
        <f>IFERROR(((+'Sim_Dm_MIP(IxI)'!R89/'MIP(IxI)_TFEVP'!R89)-1)*100,0)</f>
        <v>4.4408920985006262E-14</v>
      </c>
      <c r="S89" s="247">
        <f>IFERROR(((+'Sim_Dm_MIP(IxI)'!S89/'MIP(IxI)_TFEVP'!S89)-1)*100,0)</f>
        <v>1.3322676295501878E-13</v>
      </c>
      <c r="T89" s="247">
        <f>IFERROR(((+'Sim_Dm_MIP(IxI)'!T89/'MIP(IxI)_TFEVP'!T89)-1)*100,0)</f>
        <v>-2.3314683517128287E-13</v>
      </c>
      <c r="U89" s="247">
        <f>IFERROR(((+'Sim_Dm_MIP(IxI)'!U89/'MIP(IxI)_TFEVP'!U89)-1)*100,0)</f>
        <v>2.2204460492503131E-13</v>
      </c>
      <c r="V89" s="247">
        <f>IFERROR(((+'Sim_Dm_MIP(IxI)'!V89/'MIP(IxI)_TFEVP'!V89)-1)*100,0)</f>
        <v>-3.6637359812630166E-13</v>
      </c>
      <c r="W89" s="247">
        <f>IFERROR(((+'Sim_Dm_MIP(IxI)'!W89/'MIP(IxI)_TFEVP'!W89)-1)*100,0)</f>
        <v>5.3290705182007514E-13</v>
      </c>
      <c r="X89" s="247">
        <f>IFERROR(((+'Sim_Dm_MIP(IxI)'!X89/'MIP(IxI)_TFEVP'!X89)-1)*100,0)</f>
        <v>-1.9984014443252818E-13</v>
      </c>
      <c r="Y89" s="247">
        <f>IFERROR(((+'Sim_Dm_MIP(IxI)'!Y89/'MIP(IxI)_TFEVP'!Y89)-1)*100,0)</f>
        <v>-5.1070259132757201E-13</v>
      </c>
      <c r="Z89" s="247">
        <f>IFERROR(((+'Sim_Dm_MIP(IxI)'!Z89/'MIP(IxI)_TFEVP'!Z89)-1)*100,0)</f>
        <v>3.3306690738754696E-13</v>
      </c>
      <c r="AA89" s="247">
        <f>IFERROR(((+'Sim_Dm_MIP(IxI)'!AA89/'MIP(IxI)_TFEVP'!AA89)-1)*100,0)</f>
        <v>2.2204460492503131E-14</v>
      </c>
      <c r="AB89" s="247">
        <f>IFERROR(((+'Sim_Dm_MIP(IxI)'!AB89/'MIP(IxI)_TFEVP'!AB89)-1)*100,0)</f>
        <v>-7.7715611723760958E-14</v>
      </c>
      <c r="AC89" s="247">
        <f>IFERROR(((+'Sim_Dm_MIP(IxI)'!AC89/'MIP(IxI)_TFEVP'!AC89)-1)*100,0)</f>
        <v>1.3322676295501878E-13</v>
      </c>
      <c r="AD89" s="247">
        <f>IFERROR(((+'Sim_Dm_MIP(IxI)'!AD89/'MIP(IxI)_TFEVP'!AD89)-1)*100,0)</f>
        <v>1.7763568394002505E-13</v>
      </c>
      <c r="AE89" s="247">
        <f>IFERROR(((+'Sim_Dm_MIP(IxI)'!AE89/'MIP(IxI)_TFEVP'!AE89)-1)*100,0)</f>
        <v>1.1102230246251565E-13</v>
      </c>
      <c r="AF89" s="247">
        <f>IFERROR(((+'Sim_Dm_MIP(IxI)'!AF89/'MIP(IxI)_TFEVP'!AF89)-1)*100,0)</f>
        <v>8.8817841970012523E-14</v>
      </c>
      <c r="AG89" s="247">
        <f>IFERROR(((+'Sim_Dm_MIP(IxI)'!AG89/'MIP(IxI)_TFEVP'!AG89)-1)*100,0)</f>
        <v>-5.5511151231257827E-13</v>
      </c>
      <c r="AH89" s="247">
        <f>IFERROR(((+'Sim_Dm_MIP(IxI)'!AH89/'MIP(IxI)_TFEVP'!AH89)-1)*100,0)</f>
        <v>-1.7763568394002505E-13</v>
      </c>
      <c r="AI89" s="247">
        <f>IFERROR(((+'Sim_Dm_MIP(IxI)'!AI89/'MIP(IxI)_TFEVP'!AI89)-1)*100,0)</f>
        <v>1.7763568394002505E-13</v>
      </c>
      <c r="AJ89" s="247">
        <f>IFERROR(((+'Sim_Dm_MIP(IxI)'!AJ89/'MIP(IxI)_TFEVP'!AJ89)-1)*100,0)</f>
        <v>0</v>
      </c>
      <c r="AK89" s="247">
        <f>IFERROR(((+'Sim_Dm_MIP(IxI)'!AK89/'MIP(IxI)_TFEVP'!AK89)-1)*100,0)</f>
        <v>4.4408920985006262E-14</v>
      </c>
      <c r="AL89" s="247">
        <f>IFERROR(((+'Sim_Dm_MIP(IxI)'!AL89/'MIP(IxI)_TFEVP'!AL89)-1)*100,0)</f>
        <v>-4.4408920985006262E-14</v>
      </c>
      <c r="AM89" s="247">
        <f>IFERROR(((+'Sim_Dm_MIP(IxI)'!AM89/'MIP(IxI)_TFEVP'!AM89)-1)*100,0)</f>
        <v>-4.4408920985006262E-14</v>
      </c>
      <c r="AN89" s="247">
        <f>IFERROR(((+'Sim_Dm_MIP(IxI)'!AN89/'MIP(IxI)_TFEVP'!AN89)-1)*100,0)</f>
        <v>-2.2204460492503131E-14</v>
      </c>
      <c r="AO89" s="247">
        <f>IFERROR(((+'Sim_Dm_MIP(IxI)'!AO89/'MIP(IxI)_TFEVP'!AO89)-1)*100,0)</f>
        <v>8.8817841970012523E-14</v>
      </c>
      <c r="AP89" s="247">
        <f>IFERROR(((+'Sim_Dm_MIP(IxI)'!AP89/'MIP(IxI)_TFEVP'!AP89)-1)*100,0)</f>
        <v>1.5543122344752192E-13</v>
      </c>
      <c r="AQ89" s="247">
        <f>IFERROR(((+'Sim_Dm_MIP(IxI)'!AQ89/'MIP(IxI)_TFEVP'!AQ89)-1)*100,0)</f>
        <v>4.4408920985006262E-14</v>
      </c>
      <c r="AR89" s="247">
        <f>IFERROR(((+'Sim_Dm_MIP(IxI)'!AR89/'MIP(IxI)_TFEVP'!AR89)-1)*100,0)</f>
        <v>-7.7715611723760958E-14</v>
      </c>
      <c r="AS89" s="247">
        <f>IFERROR(((+'Sim_Dm_MIP(IxI)'!AS89/'MIP(IxI)_TFEVP'!AS89)-1)*100,0)</f>
        <v>2.2204460492503131E-13</v>
      </c>
      <c r="AT89" s="247">
        <f>IFERROR(((+'Sim_Dm_MIP(IxI)'!AT89/'MIP(IxI)_TFEVP'!AT89)-1)*100,0)</f>
        <v>-5.5511151231257827E-14</v>
      </c>
      <c r="AU89" s="247">
        <f>IFERROR(((+'Sim_Dm_MIP(IxI)'!AU89/'MIP(IxI)_TFEVP'!AU89)-1)*100,0)</f>
        <v>1.1102230246251565E-13</v>
      </c>
      <c r="AV89" s="247">
        <f>IFERROR(((+'Sim_Dm_MIP(IxI)'!AV89/'MIP(IxI)_TFEVP'!AV89)-1)*100,0)</f>
        <v>-3.3306690738754696E-14</v>
      </c>
      <c r="AW89" s="247">
        <f>IFERROR(((+'Sim_Dm_MIP(IxI)'!AW89/'MIP(IxI)_TFEVP'!AW89)-1)*100,0)</f>
        <v>0</v>
      </c>
      <c r="AX89" s="247">
        <f>IFERROR(((+'Sim_Dm_MIP(IxI)'!AX89/'MIP(IxI)_TFEVP'!AX89)-1)*100,0)</f>
        <v>8.8817841970012523E-14</v>
      </c>
      <c r="AY89" s="247">
        <f>IFERROR(((+'Sim_Dm_MIP(IxI)'!AY89/'MIP(IxI)_TFEVP'!AY89)-1)*100,0)</f>
        <v>2.2204460492503131E-14</v>
      </c>
      <c r="AZ89" s="247">
        <f>IFERROR(((+'Sim_Dm_MIP(IxI)'!AZ89/'MIP(IxI)_TFEVP'!AZ89)-1)*100,0)</f>
        <v>2.2204460492503131E-14</v>
      </c>
      <c r="BA89" s="247">
        <f>IFERROR(((+'Sim_Dm_MIP(IxI)'!BA89/'MIP(IxI)_TFEVP'!BA89)-1)*100,0)</f>
        <v>2.6645352591003757E-13</v>
      </c>
      <c r="BB89" s="247">
        <f>IFERROR(((+'Sim_Dm_MIP(IxI)'!BB89/'MIP(IxI)_TFEVP'!BB89)-1)*100,0)</f>
        <v>-1.3322676295501878E-13</v>
      </c>
      <c r="BC89" s="247">
        <f>IFERROR(((+'Sim_Dm_MIP(IxI)'!BC89/'MIP(IxI)_TFEVP'!BC89)-1)*100,0)</f>
        <v>-2.2204460492503131E-13</v>
      </c>
      <c r="BD89" s="247">
        <f>IFERROR(((+'Sim_Dm_MIP(IxI)'!BD89/'MIP(IxI)_TFEVP'!BD89)-1)*100,0)</f>
        <v>8.8817841970012523E-14</v>
      </c>
      <c r="BE89" s="247">
        <f>IFERROR(((+'Sim_Dm_MIP(IxI)'!BE89/'MIP(IxI)_TFEVP'!BE89)-1)*100,0)</f>
        <v>-2.2204460492503131E-14</v>
      </c>
      <c r="BF89" s="247">
        <f>IFERROR(((+'Sim_Dm_MIP(IxI)'!BF89/'MIP(IxI)_TFEVP'!BF89)-1)*100,0)</f>
        <v>-5.5511151231257827E-14</v>
      </c>
      <c r="BG89" s="247">
        <f>IFERROR(((+'Sim_Dm_MIP(IxI)'!BG89/'MIP(IxI)_TFEVP'!BG89)-1)*100,0)</f>
        <v>-7.7715611723760958E-14</v>
      </c>
      <c r="BH89" s="247">
        <f>IFERROR(((+'Sim_Dm_MIP(IxI)'!BH89/'MIP(IxI)_TFEVP'!BH89)-1)*100,0)</f>
        <v>0</v>
      </c>
      <c r="BI89" s="247">
        <f>IFERROR(((+'Sim_Dm_MIP(IxI)'!BI89/'MIP(IxI)_TFEVP'!BI89)-1)*100,0)</f>
        <v>-2.2204460492503131E-14</v>
      </c>
      <c r="BJ89" s="247">
        <f>IFERROR(((+'Sim_Dm_MIP(IxI)'!BJ89/'MIP(IxI)_TFEVP'!BJ89)-1)*100,0)</f>
        <v>-1.9984014443252818E-13</v>
      </c>
      <c r="BK89" s="247">
        <f>IFERROR(((+'Sim_Dm_MIP(IxI)'!BK89/'MIP(IxI)_TFEVP'!BK89)-1)*100,0)</f>
        <v>2.2204460492503131E-13</v>
      </c>
      <c r="BL89" s="247">
        <f>IFERROR(((+'Sim_Dm_MIP(IxI)'!BL89/'MIP(IxI)_TFEVP'!BL89)-1)*100,0)</f>
        <v>1.1102230246251565E-13</v>
      </c>
      <c r="BM89" s="247">
        <f>IFERROR(((+'Sim_Dm_MIP(IxI)'!BM89/'MIP(IxI)_TFEVP'!BM89)-1)*100,0)</f>
        <v>8.8817841970012523E-14</v>
      </c>
      <c r="BN89" s="247">
        <f>IFERROR(((+'Sim_Dm_MIP(IxI)'!BN89/'MIP(IxI)_TFEVP'!BN89)-1)*100,0)</f>
        <v>-2.1094237467877974E-13</v>
      </c>
      <c r="BO89" s="247">
        <f>IFERROR(((+'Sim_Dm_MIP(IxI)'!BO89/'MIP(IxI)_TFEVP'!BO89)-1)*100,0)</f>
        <v>-1.3322676295501878E-13</v>
      </c>
      <c r="BP89" s="247">
        <f>IFERROR(((+'Sim_Dm_MIP(IxI)'!BP89/'MIP(IxI)_TFEVP'!BP89)-1)*100,0)</f>
        <v>1.1102230246251565E-13</v>
      </c>
      <c r="BQ89" s="247">
        <f>IFERROR(((+'Sim_Dm_MIP(IxI)'!BQ89/'MIP(IxI)_TFEVP'!BQ89)-1)*100,0)</f>
        <v>4.4408920985006262E-14</v>
      </c>
      <c r="BR89" s="247">
        <f>IFERROR(((+'Sim_Dm_MIP(IxI)'!BR89/'MIP(IxI)_TFEVP'!BR89)-1)*100,0)</f>
        <v>4.4408920985006262E-14</v>
      </c>
      <c r="BS89" s="247">
        <f>IFERROR(((+'Sim_Dm_MIP(IxI)'!BS89/'MIP(IxI)_TFEVP'!BS89)-1)*100,0)</f>
        <v>3.9968028886505635E-13</v>
      </c>
      <c r="BT89" s="247">
        <f>IFERROR(((+'Sim_Dm_MIP(IxI)'!BT89/'MIP(IxI)_TFEVP'!BT89)-1)*100,0)</f>
        <v>2.2204460492503131E-14</v>
      </c>
      <c r="BU89" s="247">
        <f>IFERROR(((+'Sim_Dm_MIP(IxI)'!BU89/'MIP(IxI)_TFEVP'!BU89)-1)*100,0)</f>
        <v>3.1086244689504383E-13</v>
      </c>
      <c r="BV89" s="247">
        <f>IFERROR(((+'Sim_Dm_MIP(IxI)'!BV89/'MIP(IxI)_TFEVP'!BV89)-1)*100,0)</f>
        <v>-3.3306690738754696E-14</v>
      </c>
      <c r="BW89" s="247">
        <f>IFERROR(((+'Sim_Dm_MIP(IxI)'!BW89/'MIP(IxI)_TFEVP'!BW89)-1)*100,0)</f>
        <v>0</v>
      </c>
      <c r="BX89" s="247">
        <f>IFERROR(((+'Sim_Dm_MIP(IxI)'!BX89/'MIP(IxI)_TFEVP'!BX89)-1)*100,0)</f>
        <v>2.2204460492503131E-14</v>
      </c>
      <c r="BY89" s="247">
        <f>IFERROR(((+'Sim_Dm_MIP(IxI)'!BY89/'MIP(IxI)_TFEVP'!BY89)-1)*100,0)</f>
        <v>0</v>
      </c>
      <c r="BZ89" s="247">
        <f>IFERROR(((+'Sim_Dm_MIP(IxI)'!BZ89/'MIP(IxI)_TFEVP'!BZ89)-1)*100,0)</f>
        <v>0</v>
      </c>
      <c r="CA89" s="265">
        <f>IFERROR(((+'Sim_Dm_MIP(IxI)'!CA89/'MIP(IxI)_TFEVP'!CA89)-1)*100,0)</f>
        <v>0</v>
      </c>
      <c r="CB89" s="256">
        <f>IFERROR(((+'Sim_Dm_MIP(IxI)'!CB89/'MIP(IxI)_TFEVP'!CB89)-1)*100,0)</f>
        <v>1.7763568394002505E-13</v>
      </c>
      <c r="CC89" s="246">
        <f>IFERROR(((+'Sim_Dm_MIP(IxI)'!CC89/'MIP(IxI)_TFEVP'!CC89)-1)*100,0)</f>
        <v>0</v>
      </c>
      <c r="CD89" s="247">
        <f>IFERROR(((+'Sim_Dm_MIP(IxI)'!CD89/'MIP(IxI)_TFEVP'!CD89)-1)*100,0)</f>
        <v>0</v>
      </c>
      <c r="CE89" s="247">
        <f>IFERROR(((+'Sim_Dm_MIP(IxI)'!CE89/'MIP(IxI)_TFEVP'!CE89)-1)*100,0)</f>
        <v>0</v>
      </c>
      <c r="CF89" s="247">
        <f>IFERROR(((+'Sim_Dm_MIP(IxI)'!CF89/'MIP(IxI)_TFEVP'!CF89)-1)*100,0)</f>
        <v>0</v>
      </c>
      <c r="CG89" s="247">
        <f>IFERROR(((+'Sim_Dm_MIP(IxI)'!CG89/'MIP(IxI)_TFEVP'!CG89)-1)*100,0)</f>
        <v>0</v>
      </c>
      <c r="CH89" s="248">
        <f>IFERROR(((+'Sim_Dm_MIP(IxI)'!CH89/'MIP(IxI)_TFEVP'!CH89)-1)*100,0)</f>
        <v>0</v>
      </c>
      <c r="CI89" s="281">
        <f>IFERROR(((+'Sim_Dm_MIP(IxI)'!CI89/'MIP(IxI)_TFEVP'!CI89)-1)*100,0)</f>
        <v>0</v>
      </c>
      <c r="CK89" s="180"/>
      <c r="CL89" s="182"/>
    </row>
    <row r="90" spans="1:90" x14ac:dyDescent="0.25">
      <c r="C90" s="115" t="s">
        <v>835</v>
      </c>
      <c r="D90" s="259">
        <f>IFERROR(((+'Sim_Dm_MIP(IxI)'!D90/'MIP(IxI)_TFEVP'!D90)-1)*100,0)</f>
        <v>-2.2204460492503131E-14</v>
      </c>
      <c r="E90" s="251">
        <f>IFERROR(((+'Sim_Dm_MIP(IxI)'!E90/'MIP(IxI)_TFEVP'!E90)-1)*100,0)</f>
        <v>6.6613381477509392E-14</v>
      </c>
      <c r="F90" s="251">
        <f>IFERROR(((+'Sim_Dm_MIP(IxI)'!F90/'MIP(IxI)_TFEVP'!F90)-1)*100,0)</f>
        <v>-4.4408920985006262E-14</v>
      </c>
      <c r="G90" s="251">
        <f>IFERROR(((+'Sim_Dm_MIP(IxI)'!G90/'MIP(IxI)_TFEVP'!G90)-1)*100,0)</f>
        <v>-9.9920072216264089E-14</v>
      </c>
      <c r="H90" s="251">
        <f>IFERROR(((+'Sim_Dm_MIP(IxI)'!H90/'MIP(IxI)_TFEVP'!H90)-1)*100,0)</f>
        <v>8.8817841970012523E-14</v>
      </c>
      <c r="I90" s="251">
        <f>IFERROR(((+'Sim_Dm_MIP(IxI)'!I90/'MIP(IxI)_TFEVP'!I90)-1)*100,0)</f>
        <v>-3.9968028886505635E-13</v>
      </c>
      <c r="J90" s="251">
        <f>IFERROR(((+'Sim_Dm_MIP(IxI)'!J90/'MIP(IxI)_TFEVP'!J90)-1)*100,0)</f>
        <v>4.6629367034256575E-13</v>
      </c>
      <c r="K90" s="251">
        <f>IFERROR(((+'Sim_Dm_MIP(IxI)'!K90/'MIP(IxI)_TFEVP'!K90)-1)*100,0)</f>
        <v>-1.1102230246251565E-13</v>
      </c>
      <c r="L90" s="251">
        <f>IFERROR(((+'Sim_Dm_MIP(IxI)'!L90/'MIP(IxI)_TFEVP'!L90)-1)*100,0)</f>
        <v>-5.5511151231257827E-14</v>
      </c>
      <c r="M90" s="251">
        <f>IFERROR(((+'Sim_Dm_MIP(IxI)'!M90/'MIP(IxI)_TFEVP'!M90)-1)*100,0)</f>
        <v>-9.9920072216264089E-14</v>
      </c>
      <c r="N90" s="251">
        <f>IFERROR(((+'Sim_Dm_MIP(IxI)'!N90/'MIP(IxI)_TFEVP'!N90)-1)*100,0)</f>
        <v>1.3322676295501878E-13</v>
      </c>
      <c r="O90" s="251">
        <f>IFERROR(((+'Sim_Dm_MIP(IxI)'!O90/'MIP(IxI)_TFEVP'!O90)-1)*100,0)</f>
        <v>2.2204460492503131E-13</v>
      </c>
      <c r="P90" s="251">
        <f>IFERROR(((+'Sim_Dm_MIP(IxI)'!P90/'MIP(IxI)_TFEVP'!P90)-1)*100,0)</f>
        <v>-3.3306690738754696E-14</v>
      </c>
      <c r="Q90" s="251">
        <f>IFERROR(((+'Sim_Dm_MIP(IxI)'!Q90/'MIP(IxI)_TFEVP'!Q90)-1)*100,0)</f>
        <v>4.4408920985006262E-13</v>
      </c>
      <c r="R90" s="251">
        <f>IFERROR(((+'Sim_Dm_MIP(IxI)'!R90/'MIP(IxI)_TFEVP'!R90)-1)*100,0)</f>
        <v>1.1102230246251565E-13</v>
      </c>
      <c r="S90" s="251">
        <f>IFERROR(((+'Sim_Dm_MIP(IxI)'!S90/'MIP(IxI)_TFEVP'!S90)-1)*100,0)</f>
        <v>2.4424906541753444E-13</v>
      </c>
      <c r="T90" s="251">
        <f>IFERROR(((+'Sim_Dm_MIP(IxI)'!T90/'MIP(IxI)_TFEVP'!T90)-1)*100,0)</f>
        <v>-2.4424906541753444E-13</v>
      </c>
      <c r="U90" s="251">
        <f>IFERROR(((+'Sim_Dm_MIP(IxI)'!U90/'MIP(IxI)_TFEVP'!U90)-1)*100,0)</f>
        <v>1.9984014443252818E-13</v>
      </c>
      <c r="V90" s="251">
        <f>IFERROR(((+'Sim_Dm_MIP(IxI)'!V90/'MIP(IxI)_TFEVP'!V90)-1)*100,0)</f>
        <v>-3.3306690738754696E-13</v>
      </c>
      <c r="W90" s="251">
        <f>IFERROR(((+'Sim_Dm_MIP(IxI)'!W90/'MIP(IxI)_TFEVP'!W90)-1)*100,0)</f>
        <v>5.773159728050814E-13</v>
      </c>
      <c r="X90" s="251">
        <f>IFERROR(((+'Sim_Dm_MIP(IxI)'!X90/'MIP(IxI)_TFEVP'!X90)-1)*100,0)</f>
        <v>-1.5543122344752192E-13</v>
      </c>
      <c r="Y90" s="251">
        <f>IFERROR(((+'Sim_Dm_MIP(IxI)'!Y90/'MIP(IxI)_TFEVP'!Y90)-1)*100,0)</f>
        <v>-5.773159728050814E-13</v>
      </c>
      <c r="Z90" s="251">
        <f>IFERROR(((+'Sim_Dm_MIP(IxI)'!Z90/'MIP(IxI)_TFEVP'!Z90)-1)*100,0)</f>
        <v>2.6645352591003757E-13</v>
      </c>
      <c r="AA90" s="251">
        <f>IFERROR(((+'Sim_Dm_MIP(IxI)'!AA90/'MIP(IxI)_TFEVP'!AA90)-1)*100,0)</f>
        <v>0</v>
      </c>
      <c r="AB90" s="251">
        <f>IFERROR(((+'Sim_Dm_MIP(IxI)'!AB90/'MIP(IxI)_TFEVP'!AB90)-1)*100,0)</f>
        <v>0</v>
      </c>
      <c r="AC90" s="251">
        <f>IFERROR(((+'Sim_Dm_MIP(IxI)'!AC90/'MIP(IxI)_TFEVP'!AC90)-1)*100,0)</f>
        <v>1.5543122344752192E-13</v>
      </c>
      <c r="AD90" s="251">
        <f>IFERROR(((+'Sim_Dm_MIP(IxI)'!AD90/'MIP(IxI)_TFEVP'!AD90)-1)*100,0)</f>
        <v>1.9984014443252818E-13</v>
      </c>
      <c r="AE90" s="251">
        <f>IFERROR(((+'Sim_Dm_MIP(IxI)'!AE90/'MIP(IxI)_TFEVP'!AE90)-1)*100,0)</f>
        <v>0</v>
      </c>
      <c r="AF90" s="251">
        <f>IFERROR(((+'Sim_Dm_MIP(IxI)'!AF90/'MIP(IxI)_TFEVP'!AF90)-1)*100,0)</f>
        <v>0</v>
      </c>
      <c r="AG90" s="251">
        <f>IFERROR(((+'Sim_Dm_MIP(IxI)'!AG90/'MIP(IxI)_TFEVP'!AG90)-1)*100,0)</f>
        <v>-5.2180482157382357E-13</v>
      </c>
      <c r="AH90" s="251">
        <f>IFERROR(((+'Sim_Dm_MIP(IxI)'!AH90/'MIP(IxI)_TFEVP'!AH90)-1)*100,0)</f>
        <v>-2.3314683517128287E-13</v>
      </c>
      <c r="AI90" s="251">
        <f>IFERROR(((+'Sim_Dm_MIP(IxI)'!AI90/'MIP(IxI)_TFEVP'!AI90)-1)*100,0)</f>
        <v>1.7763568394002505E-13</v>
      </c>
      <c r="AJ90" s="251">
        <f>IFERROR(((+'Sim_Dm_MIP(IxI)'!AJ90/'MIP(IxI)_TFEVP'!AJ90)-1)*100,0)</f>
        <v>0</v>
      </c>
      <c r="AK90" s="251">
        <f>IFERROR(((+'Sim_Dm_MIP(IxI)'!AK90/'MIP(IxI)_TFEVP'!AK90)-1)*100,0)</f>
        <v>1.3322676295501878E-13</v>
      </c>
      <c r="AL90" s="251">
        <f>IFERROR(((+'Sim_Dm_MIP(IxI)'!AL90/'MIP(IxI)_TFEVP'!AL90)-1)*100,0)</f>
        <v>4.4408920985006262E-14</v>
      </c>
      <c r="AM90" s="251">
        <f>IFERROR(((+'Sim_Dm_MIP(IxI)'!AM90/'MIP(IxI)_TFEVP'!AM90)-1)*100,0)</f>
        <v>-8.8817841970012523E-14</v>
      </c>
      <c r="AN90" s="251">
        <f>IFERROR(((+'Sim_Dm_MIP(IxI)'!AN90/'MIP(IxI)_TFEVP'!AN90)-1)*100,0)</f>
        <v>-7.7715611723760958E-14</v>
      </c>
      <c r="AO90" s="251">
        <f>IFERROR(((+'Sim_Dm_MIP(IxI)'!AO90/'MIP(IxI)_TFEVP'!AO90)-1)*100,0)</f>
        <v>2.2204460492503131E-14</v>
      </c>
      <c r="AP90" s="251">
        <f>IFERROR(((+'Sim_Dm_MIP(IxI)'!AP90/'MIP(IxI)_TFEVP'!AP90)-1)*100,0)</f>
        <v>1.5543122344752192E-13</v>
      </c>
      <c r="AQ90" s="251">
        <f>IFERROR(((+'Sim_Dm_MIP(IxI)'!AQ90/'MIP(IxI)_TFEVP'!AQ90)-1)*100,0)</f>
        <v>-4.4408920985006262E-14</v>
      </c>
      <c r="AR90" s="251">
        <f>IFERROR(((+'Sim_Dm_MIP(IxI)'!AR90/'MIP(IxI)_TFEVP'!AR90)-1)*100,0)</f>
        <v>0</v>
      </c>
      <c r="AS90" s="251">
        <f>IFERROR(((+'Sim_Dm_MIP(IxI)'!AS90/'MIP(IxI)_TFEVP'!AS90)-1)*100,0)</f>
        <v>2.4424906541753444E-13</v>
      </c>
      <c r="AT90" s="251">
        <f>IFERROR(((+'Sim_Dm_MIP(IxI)'!AT90/'MIP(IxI)_TFEVP'!AT90)-1)*100,0)</f>
        <v>-1.5543122344752192E-13</v>
      </c>
      <c r="AU90" s="251">
        <f>IFERROR(((+'Sim_Dm_MIP(IxI)'!AU90/'MIP(IxI)_TFEVP'!AU90)-1)*100,0)</f>
        <v>1.5543122344752192E-13</v>
      </c>
      <c r="AV90" s="251">
        <f>IFERROR(((+'Sim_Dm_MIP(IxI)'!AV90/'MIP(IxI)_TFEVP'!AV90)-1)*100,0)</f>
        <v>-4.4408920985006262E-14</v>
      </c>
      <c r="AW90" s="251">
        <f>IFERROR(((+'Sim_Dm_MIP(IxI)'!AW90/'MIP(IxI)_TFEVP'!AW90)-1)*100,0)</f>
        <v>2.2204460492503131E-14</v>
      </c>
      <c r="AX90" s="251">
        <f>IFERROR(((+'Sim_Dm_MIP(IxI)'!AX90/'MIP(IxI)_TFEVP'!AX90)-1)*100,0)</f>
        <v>1.5543122344752192E-13</v>
      </c>
      <c r="AY90" s="251">
        <f>IFERROR(((+'Sim_Dm_MIP(IxI)'!AY90/'MIP(IxI)_TFEVP'!AY90)-1)*100,0)</f>
        <v>2.2204460492503131E-14</v>
      </c>
      <c r="AZ90" s="251">
        <f>IFERROR(((+'Sim_Dm_MIP(IxI)'!AZ90/'MIP(IxI)_TFEVP'!AZ90)-1)*100,0)</f>
        <v>6.6613381477509392E-14</v>
      </c>
      <c r="BA90" s="251">
        <f>IFERROR(((+'Sim_Dm_MIP(IxI)'!BA90/'MIP(IxI)_TFEVP'!BA90)-1)*100,0)</f>
        <v>3.3306690738754696E-13</v>
      </c>
      <c r="BB90" s="251">
        <f>IFERROR(((+'Sim_Dm_MIP(IxI)'!BB90/'MIP(IxI)_TFEVP'!BB90)-1)*100,0)</f>
        <v>-1.7763568394002505E-13</v>
      </c>
      <c r="BC90" s="251">
        <f>IFERROR(((+'Sim_Dm_MIP(IxI)'!BC90/'MIP(IxI)_TFEVP'!BC90)-1)*100,0)</f>
        <v>-2.3314683517128287E-13</v>
      </c>
      <c r="BD90" s="251">
        <f>IFERROR(((+'Sim_Dm_MIP(IxI)'!BD90/'MIP(IxI)_TFEVP'!BD90)-1)*100,0)</f>
        <v>6.6613381477509392E-14</v>
      </c>
      <c r="BE90" s="251">
        <f>IFERROR(((+'Sim_Dm_MIP(IxI)'!BE90/'MIP(IxI)_TFEVP'!BE90)-1)*100,0)</f>
        <v>-6.6613381477509392E-14</v>
      </c>
      <c r="BF90" s="251">
        <f>IFERROR(((+'Sim_Dm_MIP(IxI)'!BF90/'MIP(IxI)_TFEVP'!BF90)-1)*100,0)</f>
        <v>6.6613381477509392E-14</v>
      </c>
      <c r="BG90" s="251">
        <f>IFERROR(((+'Sim_Dm_MIP(IxI)'!BG90/'MIP(IxI)_TFEVP'!BG90)-1)*100,0)</f>
        <v>-4.4408920985006262E-14</v>
      </c>
      <c r="BH90" s="251">
        <f>IFERROR(((+'Sim_Dm_MIP(IxI)'!BH90/'MIP(IxI)_TFEVP'!BH90)-1)*100,0)</f>
        <v>0</v>
      </c>
      <c r="BI90" s="251">
        <f>IFERROR(((+'Sim_Dm_MIP(IxI)'!BI90/'MIP(IxI)_TFEVP'!BI90)-1)*100,0)</f>
        <v>-3.3306690738754696E-14</v>
      </c>
      <c r="BJ90" s="251">
        <f>IFERROR(((+'Sim_Dm_MIP(IxI)'!BJ90/'MIP(IxI)_TFEVP'!BJ90)-1)*100,0)</f>
        <v>-2.1094237467877974E-13</v>
      </c>
      <c r="BK90" s="251">
        <f>IFERROR(((+'Sim_Dm_MIP(IxI)'!BK90/'MIP(IxI)_TFEVP'!BK90)-1)*100,0)</f>
        <v>4.2188474935755949E-13</v>
      </c>
      <c r="BL90" s="251">
        <f>IFERROR(((+'Sim_Dm_MIP(IxI)'!BL90/'MIP(IxI)_TFEVP'!BL90)-1)*100,0)</f>
        <v>2.2204460492503131E-14</v>
      </c>
      <c r="BM90" s="251">
        <f>IFERROR(((+'Sim_Dm_MIP(IxI)'!BM90/'MIP(IxI)_TFEVP'!BM90)-1)*100,0)</f>
        <v>4.4408920985006262E-14</v>
      </c>
      <c r="BN90" s="251">
        <f>IFERROR(((+'Sim_Dm_MIP(IxI)'!BN90/'MIP(IxI)_TFEVP'!BN90)-1)*100,0)</f>
        <v>-2.2204460492503131E-13</v>
      </c>
      <c r="BO90" s="251">
        <f>IFERROR(((+'Sim_Dm_MIP(IxI)'!BO90/'MIP(IxI)_TFEVP'!BO90)-1)*100,0)</f>
        <v>-2.55351295663786E-13</v>
      </c>
      <c r="BP90" s="251">
        <f>IFERROR(((+'Sim_Dm_MIP(IxI)'!BP90/'MIP(IxI)_TFEVP'!BP90)-1)*100,0)</f>
        <v>1.3322676295501878E-13</v>
      </c>
      <c r="BQ90" s="251">
        <f>IFERROR(((+'Sim_Dm_MIP(IxI)'!BQ90/'MIP(IxI)_TFEVP'!BQ90)-1)*100,0)</f>
        <v>6.6613381477509392E-14</v>
      </c>
      <c r="BR90" s="251">
        <f>IFERROR(((+'Sim_Dm_MIP(IxI)'!BR90/'MIP(IxI)_TFEVP'!BR90)-1)*100,0)</f>
        <v>8.8817841970012523E-14</v>
      </c>
      <c r="BS90" s="251">
        <f>IFERROR(((+'Sim_Dm_MIP(IxI)'!BS90/'MIP(IxI)_TFEVP'!BS90)-1)*100,0)</f>
        <v>4.2188474935755949E-13</v>
      </c>
      <c r="BT90" s="251">
        <f>IFERROR(((+'Sim_Dm_MIP(IxI)'!BT90/'MIP(IxI)_TFEVP'!BT90)-1)*100,0)</f>
        <v>2.2204460492503131E-14</v>
      </c>
      <c r="BU90" s="251">
        <f>IFERROR(((+'Sim_Dm_MIP(IxI)'!BU90/'MIP(IxI)_TFEVP'!BU90)-1)*100,0)</f>
        <v>2.4424906541753444E-13</v>
      </c>
      <c r="BV90" s="251">
        <f>IFERROR(((+'Sim_Dm_MIP(IxI)'!BV90/'MIP(IxI)_TFEVP'!BV90)-1)*100,0)</f>
        <v>-7.7715611723760958E-14</v>
      </c>
      <c r="BW90" s="251">
        <f>IFERROR(((+'Sim_Dm_MIP(IxI)'!BW90/'MIP(IxI)_TFEVP'!BW90)-1)*100,0)</f>
        <v>1.1102230246251565E-13</v>
      </c>
      <c r="BX90" s="251">
        <f>IFERROR(((+'Sim_Dm_MIP(IxI)'!BX90/'MIP(IxI)_TFEVP'!BX90)-1)*100,0)</f>
        <v>-4.4408920985006262E-14</v>
      </c>
      <c r="BY90" s="251">
        <f>IFERROR(((+'Sim_Dm_MIP(IxI)'!BY90/'MIP(IxI)_TFEVP'!BY90)-1)*100,0)</f>
        <v>2.2204460492503131E-14</v>
      </c>
      <c r="BZ90" s="251">
        <f>IFERROR(((+'Sim_Dm_MIP(IxI)'!BZ90/'MIP(IxI)_TFEVP'!BZ90)-1)*100,0)</f>
        <v>2.2204460492503131E-14</v>
      </c>
      <c r="CA90" s="267">
        <f>IFERROR(((+'Sim_Dm_MIP(IxI)'!CA90/'MIP(IxI)_TFEVP'!CA90)-1)*100,0)</f>
        <v>0</v>
      </c>
      <c r="CB90" s="260">
        <f>IFERROR(((+'Sim_Dm_MIP(IxI)'!CB90/'MIP(IxI)_TFEVP'!CB90)-1)*100,0)</f>
        <v>4.4408920985006262E-14</v>
      </c>
      <c r="CC90" s="287">
        <f>IFERROR(((+'Sim_Dm_MIP(IxI)'!CC90/'MIP(IxI)_TFEVP'!CC90)-1)*100,0)</f>
        <v>4.4408920985006262E-14</v>
      </c>
      <c r="CD90" s="251">
        <f>IFERROR(((+'Sim_Dm_MIP(IxI)'!CD90/'MIP(IxI)_TFEVP'!CD90)-1)*100,0)</f>
        <v>0</v>
      </c>
      <c r="CE90" s="251">
        <f>IFERROR(((+'Sim_Dm_MIP(IxI)'!CE90/'MIP(IxI)_TFEVP'!CE90)-1)*100,0)</f>
        <v>2.2204460492503131E-14</v>
      </c>
      <c r="CF90" s="251">
        <f>IFERROR(((+'Sim_Dm_MIP(IxI)'!CF90/'MIP(IxI)_TFEVP'!CF90)-1)*100,0)</f>
        <v>6.6613381477509392E-14</v>
      </c>
      <c r="CG90" s="251">
        <f>IFERROR(((+'Sim_Dm_MIP(IxI)'!CG90/'MIP(IxI)_TFEVP'!CG90)-1)*100,0)</f>
        <v>-1.1102230246251565E-14</v>
      </c>
      <c r="CH90" s="252">
        <f>IFERROR(((+'Sim_Dm_MIP(IxI)'!CH90/'MIP(IxI)_TFEVP'!CH90)-1)*100,0)</f>
        <v>0</v>
      </c>
      <c r="CI90" s="280">
        <f>IFERROR(((+'Sim_Dm_MIP(IxI)'!CI90/'MIP(IxI)_TFEVP'!CI90)-1)*100,0)</f>
        <v>2.2204460492503131E-14</v>
      </c>
      <c r="CK90" s="180"/>
      <c r="CL90" s="182"/>
    </row>
    <row r="91" spans="1:90" x14ac:dyDescent="0.25">
      <c r="C91" s="125" t="s">
        <v>836</v>
      </c>
      <c r="D91" s="261">
        <f>IFERROR(((+'Sim_Dm_MIP(IxI)'!D91/'MIP(IxI)_TFEVP'!D91)-1)*100,0)</f>
        <v>-2.2204460492503131E-14</v>
      </c>
      <c r="E91" s="262">
        <f>IFERROR(((+'Sim_Dm_MIP(IxI)'!E91/'MIP(IxI)_TFEVP'!E91)-1)*100,0)</f>
        <v>6.6613381477509392E-14</v>
      </c>
      <c r="F91" s="262">
        <f>IFERROR(((+'Sim_Dm_MIP(IxI)'!F91/'MIP(IxI)_TFEVP'!F91)-1)*100,0)</f>
        <v>-1.9984014443252818E-13</v>
      </c>
      <c r="G91" s="262">
        <f>IFERROR(((+'Sim_Dm_MIP(IxI)'!G91/'MIP(IxI)_TFEVP'!G91)-1)*100,0)</f>
        <v>0</v>
      </c>
      <c r="H91" s="262">
        <f>IFERROR(((+'Sim_Dm_MIP(IxI)'!H91/'MIP(IxI)_TFEVP'!H91)-1)*100,0)</f>
        <v>6.6613381477509392E-14</v>
      </c>
      <c r="I91" s="262">
        <f>IFERROR(((+'Sim_Dm_MIP(IxI)'!I91/'MIP(IxI)_TFEVP'!I91)-1)*100,0)</f>
        <v>-3.9968028886505635E-13</v>
      </c>
      <c r="J91" s="262">
        <f>IFERROR(((+'Sim_Dm_MIP(IxI)'!J91/'MIP(IxI)_TFEVP'!J91)-1)*100,0)</f>
        <v>3.7747582837255322E-13</v>
      </c>
      <c r="K91" s="262">
        <f>IFERROR(((+'Sim_Dm_MIP(IxI)'!K91/'MIP(IxI)_TFEVP'!K91)-1)*100,0)</f>
        <v>-8.8817841970012523E-14</v>
      </c>
      <c r="L91" s="262">
        <f>IFERROR(((+'Sim_Dm_MIP(IxI)'!L91/'MIP(IxI)_TFEVP'!L91)-1)*100,0)</f>
        <v>-3.3306690738754696E-14</v>
      </c>
      <c r="M91" s="262">
        <f>IFERROR(((+'Sim_Dm_MIP(IxI)'!M91/'MIP(IxI)_TFEVP'!M91)-1)*100,0)</f>
        <v>-7.7715611723760958E-14</v>
      </c>
      <c r="N91" s="262">
        <f>IFERROR(((+'Sim_Dm_MIP(IxI)'!N91/'MIP(IxI)_TFEVP'!N91)-1)*100,0)</f>
        <v>4.4408920985006262E-14</v>
      </c>
      <c r="O91" s="262">
        <f>IFERROR(((+'Sim_Dm_MIP(IxI)'!O91/'MIP(IxI)_TFEVP'!O91)-1)*100,0)</f>
        <v>1.7763568394002505E-13</v>
      </c>
      <c r="P91" s="262">
        <f>IFERROR(((+'Sim_Dm_MIP(IxI)'!P91/'MIP(IxI)_TFEVP'!P91)-1)*100,0)</f>
        <v>2.2204460492503131E-14</v>
      </c>
      <c r="Q91" s="262">
        <f>IFERROR(((+'Sim_Dm_MIP(IxI)'!Q91/'MIP(IxI)_TFEVP'!Q91)-1)*100,0)</f>
        <v>3.7747582837255322E-13</v>
      </c>
      <c r="R91" s="262">
        <f>IFERROR(((+'Sim_Dm_MIP(IxI)'!R91/'MIP(IxI)_TFEVP'!R91)-1)*100,0)</f>
        <v>4.4408920985006262E-14</v>
      </c>
      <c r="S91" s="262">
        <f>IFERROR(((+'Sim_Dm_MIP(IxI)'!S91/'MIP(IxI)_TFEVP'!S91)-1)*100,0)</f>
        <v>1.1102230246251565E-13</v>
      </c>
      <c r="T91" s="262">
        <f>IFERROR(((+'Sim_Dm_MIP(IxI)'!T91/'MIP(IxI)_TFEVP'!T91)-1)*100,0)</f>
        <v>-1.9984014443252818E-13</v>
      </c>
      <c r="U91" s="262">
        <f>IFERROR(((+'Sim_Dm_MIP(IxI)'!U91/'MIP(IxI)_TFEVP'!U91)-1)*100,0)</f>
        <v>2.2204460492503131E-13</v>
      </c>
      <c r="V91" s="262">
        <f>IFERROR(((+'Sim_Dm_MIP(IxI)'!V91/'MIP(IxI)_TFEVP'!V91)-1)*100,0)</f>
        <v>-3.5527136788005009E-13</v>
      </c>
      <c r="W91" s="262">
        <f>IFERROR(((+'Sim_Dm_MIP(IxI)'!W91/'MIP(IxI)_TFEVP'!W91)-1)*100,0)</f>
        <v>5.3290705182007514E-13</v>
      </c>
      <c r="X91" s="262">
        <f>IFERROR(((+'Sim_Dm_MIP(IxI)'!X91/'MIP(IxI)_TFEVP'!X91)-1)*100,0)</f>
        <v>-1.9984014443252818E-13</v>
      </c>
      <c r="Y91" s="262">
        <f>IFERROR(((+'Sim_Dm_MIP(IxI)'!Y91/'MIP(IxI)_TFEVP'!Y91)-1)*100,0)</f>
        <v>-4.9960036108132044E-13</v>
      </c>
      <c r="Z91" s="262">
        <f>IFERROR(((+'Sim_Dm_MIP(IxI)'!Z91/'MIP(IxI)_TFEVP'!Z91)-1)*100,0)</f>
        <v>3.3306690738754696E-13</v>
      </c>
      <c r="AA91" s="262">
        <f>IFERROR(((+'Sim_Dm_MIP(IxI)'!AA91/'MIP(IxI)_TFEVP'!AA91)-1)*100,0)</f>
        <v>2.2204460492503131E-14</v>
      </c>
      <c r="AB91" s="262">
        <f>IFERROR(((+'Sim_Dm_MIP(IxI)'!AB91/'MIP(IxI)_TFEVP'!AB91)-1)*100,0)</f>
        <v>-7.7715611723760958E-14</v>
      </c>
      <c r="AC91" s="262">
        <f>IFERROR(((+'Sim_Dm_MIP(IxI)'!AC91/'MIP(IxI)_TFEVP'!AC91)-1)*100,0)</f>
        <v>1.3322676295501878E-13</v>
      </c>
      <c r="AD91" s="262">
        <f>IFERROR(((+'Sim_Dm_MIP(IxI)'!AD91/'MIP(IxI)_TFEVP'!AD91)-1)*100,0)</f>
        <v>1.7763568394002505E-13</v>
      </c>
      <c r="AE91" s="262">
        <f>IFERROR(((+'Sim_Dm_MIP(IxI)'!AE91/'MIP(IxI)_TFEVP'!AE91)-1)*100,0)</f>
        <v>8.8817841970012523E-14</v>
      </c>
      <c r="AF91" s="262">
        <f>IFERROR(((+'Sim_Dm_MIP(IxI)'!AF91/'MIP(IxI)_TFEVP'!AF91)-1)*100,0)</f>
        <v>6.6613381477509392E-14</v>
      </c>
      <c r="AG91" s="262">
        <f>IFERROR(((+'Sim_Dm_MIP(IxI)'!AG91/'MIP(IxI)_TFEVP'!AG91)-1)*100,0)</f>
        <v>-5.5511151231257827E-13</v>
      </c>
      <c r="AH91" s="262">
        <f>IFERROR(((+'Sim_Dm_MIP(IxI)'!AH91/'MIP(IxI)_TFEVP'!AH91)-1)*100,0)</f>
        <v>-1.7763568394002505E-13</v>
      </c>
      <c r="AI91" s="262">
        <f>IFERROR(((+'Sim_Dm_MIP(IxI)'!AI91/'MIP(IxI)_TFEVP'!AI91)-1)*100,0)</f>
        <v>1.7763568394002505E-13</v>
      </c>
      <c r="AJ91" s="262">
        <f>IFERROR(((+'Sim_Dm_MIP(IxI)'!AJ91/'MIP(IxI)_TFEVP'!AJ91)-1)*100,0)</f>
        <v>0</v>
      </c>
      <c r="AK91" s="262">
        <f>IFERROR(((+'Sim_Dm_MIP(IxI)'!AK91/'MIP(IxI)_TFEVP'!AK91)-1)*100,0)</f>
        <v>4.4408920985006262E-14</v>
      </c>
      <c r="AL91" s="262">
        <f>IFERROR(((+'Sim_Dm_MIP(IxI)'!AL91/'MIP(IxI)_TFEVP'!AL91)-1)*100,0)</f>
        <v>-4.4408920985006262E-14</v>
      </c>
      <c r="AM91" s="262">
        <f>IFERROR(((+'Sim_Dm_MIP(IxI)'!AM91/'MIP(IxI)_TFEVP'!AM91)-1)*100,0)</f>
        <v>-2.2204460492503131E-14</v>
      </c>
      <c r="AN91" s="262">
        <f>IFERROR(((+'Sim_Dm_MIP(IxI)'!AN91/'MIP(IxI)_TFEVP'!AN91)-1)*100,0)</f>
        <v>-3.3306690738754696E-14</v>
      </c>
      <c r="AO91" s="262">
        <f>IFERROR(((+'Sim_Dm_MIP(IxI)'!AO91/'MIP(IxI)_TFEVP'!AO91)-1)*100,0)</f>
        <v>8.8817841970012523E-14</v>
      </c>
      <c r="AP91" s="262">
        <f>IFERROR(((+'Sim_Dm_MIP(IxI)'!AP91/'MIP(IxI)_TFEVP'!AP91)-1)*100,0)</f>
        <v>1.7763568394002505E-13</v>
      </c>
      <c r="AQ91" s="262">
        <f>IFERROR(((+'Sim_Dm_MIP(IxI)'!AQ91/'MIP(IxI)_TFEVP'!AQ91)-1)*100,0)</f>
        <v>4.4408920985006262E-14</v>
      </c>
      <c r="AR91" s="262">
        <f>IFERROR(((+'Sim_Dm_MIP(IxI)'!AR91/'MIP(IxI)_TFEVP'!AR91)-1)*100,0)</f>
        <v>-5.5511151231257827E-14</v>
      </c>
      <c r="AS91" s="262">
        <f>IFERROR(((+'Sim_Dm_MIP(IxI)'!AS91/'MIP(IxI)_TFEVP'!AS91)-1)*100,0)</f>
        <v>2.2204460492503131E-13</v>
      </c>
      <c r="AT91" s="262">
        <f>IFERROR(((+'Sim_Dm_MIP(IxI)'!AT91/'MIP(IxI)_TFEVP'!AT91)-1)*100,0)</f>
        <v>-4.4408920985006262E-14</v>
      </c>
      <c r="AU91" s="262">
        <f>IFERROR(((+'Sim_Dm_MIP(IxI)'!AU91/'MIP(IxI)_TFEVP'!AU91)-1)*100,0)</f>
        <v>1.3322676295501878E-13</v>
      </c>
      <c r="AV91" s="262">
        <f>IFERROR(((+'Sim_Dm_MIP(IxI)'!AV91/'MIP(IxI)_TFEVP'!AV91)-1)*100,0)</f>
        <v>-4.4408920985006262E-14</v>
      </c>
      <c r="AW91" s="262">
        <f>IFERROR(((+'Sim_Dm_MIP(IxI)'!AW91/'MIP(IxI)_TFEVP'!AW91)-1)*100,0)</f>
        <v>0</v>
      </c>
      <c r="AX91" s="262">
        <f>IFERROR(((+'Sim_Dm_MIP(IxI)'!AX91/'MIP(IxI)_TFEVP'!AX91)-1)*100,0)</f>
        <v>8.8817841970012523E-14</v>
      </c>
      <c r="AY91" s="262">
        <f>IFERROR(((+'Sim_Dm_MIP(IxI)'!AY91/'MIP(IxI)_TFEVP'!AY91)-1)*100,0)</f>
        <v>2.2204460492503131E-14</v>
      </c>
      <c r="AZ91" s="262">
        <f>IFERROR(((+'Sim_Dm_MIP(IxI)'!AZ91/'MIP(IxI)_TFEVP'!AZ91)-1)*100,0)</f>
        <v>2.2204460492503131E-14</v>
      </c>
      <c r="BA91" s="262">
        <f>IFERROR(((+'Sim_Dm_MIP(IxI)'!BA91/'MIP(IxI)_TFEVP'!BA91)-1)*100,0)</f>
        <v>2.6645352591003757E-13</v>
      </c>
      <c r="BB91" s="262">
        <f>IFERROR(((+'Sim_Dm_MIP(IxI)'!BB91/'MIP(IxI)_TFEVP'!BB91)-1)*100,0)</f>
        <v>-1.3322676295501878E-13</v>
      </c>
      <c r="BC91" s="262">
        <f>IFERROR(((+'Sim_Dm_MIP(IxI)'!BC91/'MIP(IxI)_TFEVP'!BC91)-1)*100,0)</f>
        <v>-2.3314683517128287E-13</v>
      </c>
      <c r="BD91" s="262">
        <f>IFERROR(((+'Sim_Dm_MIP(IxI)'!BD91/'MIP(IxI)_TFEVP'!BD91)-1)*100,0)</f>
        <v>8.8817841970012523E-14</v>
      </c>
      <c r="BE91" s="262">
        <f>IFERROR(((+'Sim_Dm_MIP(IxI)'!BE91/'MIP(IxI)_TFEVP'!BE91)-1)*100,0)</f>
        <v>-2.2204460492503131E-14</v>
      </c>
      <c r="BF91" s="262">
        <f>IFERROR(((+'Sim_Dm_MIP(IxI)'!BF91/'MIP(IxI)_TFEVP'!BF91)-1)*100,0)</f>
        <v>-5.5511151231257827E-14</v>
      </c>
      <c r="BG91" s="262">
        <f>IFERROR(((+'Sim_Dm_MIP(IxI)'!BG91/'MIP(IxI)_TFEVP'!BG91)-1)*100,0)</f>
        <v>-5.5511151231257827E-14</v>
      </c>
      <c r="BH91" s="262">
        <f>IFERROR(((+'Sim_Dm_MIP(IxI)'!BH91/'MIP(IxI)_TFEVP'!BH91)-1)*100,0)</f>
        <v>0</v>
      </c>
      <c r="BI91" s="262">
        <f>IFERROR(((+'Sim_Dm_MIP(IxI)'!BI91/'MIP(IxI)_TFEVP'!BI91)-1)*100,0)</f>
        <v>-2.2204460492503131E-14</v>
      </c>
      <c r="BJ91" s="262">
        <f>IFERROR(((+'Sim_Dm_MIP(IxI)'!BJ91/'MIP(IxI)_TFEVP'!BJ91)-1)*100,0)</f>
        <v>-1.9984014443252818E-13</v>
      </c>
      <c r="BK91" s="262">
        <f>IFERROR(((+'Sim_Dm_MIP(IxI)'!BK91/'MIP(IxI)_TFEVP'!BK91)-1)*100,0)</f>
        <v>2.2204460492503131E-13</v>
      </c>
      <c r="BL91" s="262">
        <f>IFERROR(((+'Sim_Dm_MIP(IxI)'!BL91/'MIP(IxI)_TFEVP'!BL91)-1)*100,0)</f>
        <v>1.1102230246251565E-13</v>
      </c>
      <c r="BM91" s="262">
        <f>IFERROR(((+'Sim_Dm_MIP(IxI)'!BM91/'MIP(IxI)_TFEVP'!BM91)-1)*100,0)</f>
        <v>8.8817841970012523E-14</v>
      </c>
      <c r="BN91" s="262">
        <f>IFERROR(((+'Sim_Dm_MIP(IxI)'!BN91/'MIP(IxI)_TFEVP'!BN91)-1)*100,0)</f>
        <v>-2.3314683517128287E-13</v>
      </c>
      <c r="BO91" s="262">
        <f>IFERROR(((+'Sim_Dm_MIP(IxI)'!BO91/'MIP(IxI)_TFEVP'!BO91)-1)*100,0)</f>
        <v>-1.1102230246251565E-13</v>
      </c>
      <c r="BP91" s="262">
        <f>IFERROR(((+'Sim_Dm_MIP(IxI)'!BP91/'MIP(IxI)_TFEVP'!BP91)-1)*100,0)</f>
        <v>1.1102230246251565E-13</v>
      </c>
      <c r="BQ91" s="262">
        <f>IFERROR(((+'Sim_Dm_MIP(IxI)'!BQ91/'MIP(IxI)_TFEVP'!BQ91)-1)*100,0)</f>
        <v>2.2204460492503131E-14</v>
      </c>
      <c r="BR91" s="262">
        <f>IFERROR(((+'Sim_Dm_MIP(IxI)'!BR91/'MIP(IxI)_TFEVP'!BR91)-1)*100,0)</f>
        <v>4.4408920985006262E-14</v>
      </c>
      <c r="BS91" s="262">
        <f>IFERROR(((+'Sim_Dm_MIP(IxI)'!BS91/'MIP(IxI)_TFEVP'!BS91)-1)*100,0)</f>
        <v>4.2188474935755949E-13</v>
      </c>
      <c r="BT91" s="262">
        <f>IFERROR(((+'Sim_Dm_MIP(IxI)'!BT91/'MIP(IxI)_TFEVP'!BT91)-1)*100,0)</f>
        <v>4.4408920985006262E-14</v>
      </c>
      <c r="BU91" s="262">
        <f>IFERROR(((+'Sim_Dm_MIP(IxI)'!BU91/'MIP(IxI)_TFEVP'!BU91)-1)*100,0)</f>
        <v>3.1086244689504383E-13</v>
      </c>
      <c r="BV91" s="262">
        <f>IFERROR(((+'Sim_Dm_MIP(IxI)'!BV91/'MIP(IxI)_TFEVP'!BV91)-1)*100,0)</f>
        <v>-2.2204460492503131E-14</v>
      </c>
      <c r="BW91" s="262">
        <f>IFERROR(((+'Sim_Dm_MIP(IxI)'!BW91/'MIP(IxI)_TFEVP'!BW91)-1)*100,0)</f>
        <v>0</v>
      </c>
      <c r="BX91" s="262">
        <f>IFERROR(((+'Sim_Dm_MIP(IxI)'!BX91/'MIP(IxI)_TFEVP'!BX91)-1)*100,0)</f>
        <v>2.2204460492503131E-14</v>
      </c>
      <c r="BY91" s="262">
        <f>IFERROR(((+'Sim_Dm_MIP(IxI)'!BY91/'MIP(IxI)_TFEVP'!BY91)-1)*100,0)</f>
        <v>0</v>
      </c>
      <c r="BZ91" s="262">
        <f>IFERROR(((+'Sim_Dm_MIP(IxI)'!BZ91/'MIP(IxI)_TFEVP'!BZ91)-1)*100,0)</f>
        <v>0</v>
      </c>
      <c r="CA91" s="263">
        <f>IFERROR(((+'Sim_Dm_MIP(IxI)'!CA91/'MIP(IxI)_TFEVP'!CA91)-1)*100,0)</f>
        <v>0</v>
      </c>
      <c r="CB91" s="253">
        <f>IFERROR(((+'Sim_Dm_MIP(IxI)'!CB91/'MIP(IxI)_TFEVP'!CB91)-1)*100,0)</f>
        <v>4.4408920985006262E-14</v>
      </c>
      <c r="CC91" s="254"/>
      <c r="CD91" s="254"/>
      <c r="CE91" s="254"/>
      <c r="CF91" s="254"/>
      <c r="CG91" s="254"/>
      <c r="CH91" s="254"/>
      <c r="CI91" s="254"/>
    </row>
    <row r="92" spans="1:90" x14ac:dyDescent="0.25">
      <c r="C92" s="181" t="s">
        <v>826</v>
      </c>
      <c r="D92" s="257">
        <f>IFERROR(((+'Sim_Dm_MIP(IxI)'!D92/'MIP(IxI)_TFEVP'!D92)-1)*100,0)</f>
        <v>-3.3306690738754696E-14</v>
      </c>
      <c r="E92" s="247">
        <f>IFERROR(((+'Sim_Dm_MIP(IxI)'!E92/'MIP(IxI)_TFEVP'!E92)-1)*100,0)</f>
        <v>8.8817841970012523E-14</v>
      </c>
      <c r="F92" s="247">
        <f>IFERROR(((+'Sim_Dm_MIP(IxI)'!F92/'MIP(IxI)_TFEVP'!F92)-1)*100,0)</f>
        <v>-1.9984014443252818E-13</v>
      </c>
      <c r="G92" s="247">
        <f>IFERROR(((+'Sim_Dm_MIP(IxI)'!G92/'MIP(IxI)_TFEVP'!G92)-1)*100,0)</f>
        <v>-1.1102230246251565E-14</v>
      </c>
      <c r="H92" s="247">
        <f>IFERROR(((+'Sim_Dm_MIP(IxI)'!H92/'MIP(IxI)_TFEVP'!H92)-1)*100,0)</f>
        <v>6.6613381477509392E-14</v>
      </c>
      <c r="I92" s="247">
        <f>IFERROR(((+'Sim_Dm_MIP(IxI)'!I92/'MIP(IxI)_TFEVP'!I92)-1)*100,0)</f>
        <v>-4.1078251911130792E-13</v>
      </c>
      <c r="J92" s="247">
        <f>IFERROR(((+'Sim_Dm_MIP(IxI)'!J92/'MIP(IxI)_TFEVP'!J92)-1)*100,0)</f>
        <v>3.9968028886505635E-13</v>
      </c>
      <c r="K92" s="247">
        <f>IFERROR(((+'Sim_Dm_MIP(IxI)'!K92/'MIP(IxI)_TFEVP'!K92)-1)*100,0)</f>
        <v>-9.9920072216264089E-14</v>
      </c>
      <c r="L92" s="247">
        <f>IFERROR(((+'Sim_Dm_MIP(IxI)'!L92/'MIP(IxI)_TFEVP'!L92)-1)*100,0)</f>
        <v>-3.3306690738754696E-14</v>
      </c>
      <c r="M92" s="247">
        <f>IFERROR(((+'Sim_Dm_MIP(IxI)'!M92/'MIP(IxI)_TFEVP'!M92)-1)*100,0)</f>
        <v>-7.7715611723760958E-14</v>
      </c>
      <c r="N92" s="247">
        <f>IFERROR(((+'Sim_Dm_MIP(IxI)'!N92/'MIP(IxI)_TFEVP'!N92)-1)*100,0)</f>
        <v>4.4408920985006262E-14</v>
      </c>
      <c r="O92" s="247">
        <f>IFERROR(((+'Sim_Dm_MIP(IxI)'!O92/'MIP(IxI)_TFEVP'!O92)-1)*100,0)</f>
        <v>1.9984014443252818E-13</v>
      </c>
      <c r="P92" s="247">
        <f>IFERROR(((+'Sim_Dm_MIP(IxI)'!P92/'MIP(IxI)_TFEVP'!P92)-1)*100,0)</f>
        <v>2.2204460492503131E-14</v>
      </c>
      <c r="Q92" s="247">
        <f>IFERROR(((+'Sim_Dm_MIP(IxI)'!Q92/'MIP(IxI)_TFEVP'!Q92)-1)*100,0)</f>
        <v>3.5527136788005009E-13</v>
      </c>
      <c r="R92" s="247">
        <f>IFERROR(((+'Sim_Dm_MIP(IxI)'!R92/'MIP(IxI)_TFEVP'!R92)-1)*100,0)</f>
        <v>4.4408920985006262E-14</v>
      </c>
      <c r="S92" s="247">
        <f>IFERROR(((+'Sim_Dm_MIP(IxI)'!S92/'MIP(IxI)_TFEVP'!S92)-1)*100,0)</f>
        <v>1.1102230246251565E-13</v>
      </c>
      <c r="T92" s="247">
        <f>IFERROR(((+'Sim_Dm_MIP(IxI)'!T92/'MIP(IxI)_TFEVP'!T92)-1)*100,0)</f>
        <v>-2.1094237467877974E-13</v>
      </c>
      <c r="U92" s="247">
        <f>IFERROR(((+'Sim_Dm_MIP(IxI)'!U92/'MIP(IxI)_TFEVP'!U92)-1)*100,0)</f>
        <v>2.4424906541753444E-13</v>
      </c>
      <c r="V92" s="247">
        <f>IFERROR(((+'Sim_Dm_MIP(IxI)'!V92/'MIP(IxI)_TFEVP'!V92)-1)*100,0)</f>
        <v>-3.4416913763379853E-13</v>
      </c>
      <c r="W92" s="247">
        <f>IFERROR(((+'Sim_Dm_MIP(IxI)'!W92/'MIP(IxI)_TFEVP'!W92)-1)*100,0)</f>
        <v>5.3290705182007514E-13</v>
      </c>
      <c r="X92" s="247">
        <f>IFERROR(((+'Sim_Dm_MIP(IxI)'!X92/'MIP(IxI)_TFEVP'!X92)-1)*100,0)</f>
        <v>-2.1094237467877974E-13</v>
      </c>
      <c r="Y92" s="247">
        <f>IFERROR(((+'Sim_Dm_MIP(IxI)'!Y92/'MIP(IxI)_TFEVP'!Y92)-1)*100,0)</f>
        <v>-5.1070259132757201E-13</v>
      </c>
      <c r="Z92" s="247">
        <f>IFERROR(((+'Sim_Dm_MIP(IxI)'!Z92/'MIP(IxI)_TFEVP'!Z92)-1)*100,0)</f>
        <v>3.3306690738754696E-13</v>
      </c>
      <c r="AA92" s="247">
        <f>IFERROR(((+'Sim_Dm_MIP(IxI)'!AA92/'MIP(IxI)_TFEVP'!AA92)-1)*100,0)</f>
        <v>2.2204460492503131E-14</v>
      </c>
      <c r="AB92" s="247">
        <f>IFERROR(((+'Sim_Dm_MIP(IxI)'!AB92/'MIP(IxI)_TFEVP'!AB92)-1)*100,0)</f>
        <v>-7.7715611723760958E-14</v>
      </c>
      <c r="AC92" s="247">
        <f>IFERROR(((+'Sim_Dm_MIP(IxI)'!AC92/'MIP(IxI)_TFEVP'!AC92)-1)*100,0)</f>
        <v>1.5543122344752192E-13</v>
      </c>
      <c r="AD92" s="247">
        <f>IFERROR(((+'Sim_Dm_MIP(IxI)'!AD92/'MIP(IxI)_TFEVP'!AD92)-1)*100,0)</f>
        <v>1.7763568394002505E-13</v>
      </c>
      <c r="AE92" s="247">
        <f>IFERROR(((+'Sim_Dm_MIP(IxI)'!AE92/'MIP(IxI)_TFEVP'!AE92)-1)*100,0)</f>
        <v>1.1102230246251565E-13</v>
      </c>
      <c r="AF92" s="247">
        <f>IFERROR(((+'Sim_Dm_MIP(IxI)'!AF92/'MIP(IxI)_TFEVP'!AF92)-1)*100,0)</f>
        <v>8.8817841970012523E-14</v>
      </c>
      <c r="AG92" s="247">
        <f>IFERROR(((+'Sim_Dm_MIP(IxI)'!AG92/'MIP(IxI)_TFEVP'!AG92)-1)*100,0)</f>
        <v>-5.440092820663267E-13</v>
      </c>
      <c r="AH92" s="247">
        <f>IFERROR(((+'Sim_Dm_MIP(IxI)'!AH92/'MIP(IxI)_TFEVP'!AH92)-1)*100,0)</f>
        <v>-1.6653345369377348E-13</v>
      </c>
      <c r="AI92" s="247">
        <f>IFERROR(((+'Sim_Dm_MIP(IxI)'!AI92/'MIP(IxI)_TFEVP'!AI92)-1)*100,0)</f>
        <v>1.9984014443252818E-13</v>
      </c>
      <c r="AJ92" s="247">
        <f>IFERROR(((+'Sim_Dm_MIP(IxI)'!AJ92/'MIP(IxI)_TFEVP'!AJ92)-1)*100,0)</f>
        <v>0</v>
      </c>
      <c r="AK92" s="247">
        <f>IFERROR(((+'Sim_Dm_MIP(IxI)'!AK92/'MIP(IxI)_TFEVP'!AK92)-1)*100,0)</f>
        <v>4.4408920985006262E-14</v>
      </c>
      <c r="AL92" s="247">
        <f>IFERROR(((+'Sim_Dm_MIP(IxI)'!AL92/'MIP(IxI)_TFEVP'!AL92)-1)*100,0)</f>
        <v>-4.4408920985006262E-14</v>
      </c>
      <c r="AM92" s="247">
        <f>IFERROR(((+'Sim_Dm_MIP(IxI)'!AM92/'MIP(IxI)_TFEVP'!AM92)-1)*100,0)</f>
        <v>-3.3306690738754696E-14</v>
      </c>
      <c r="AN92" s="247">
        <f>IFERROR(((+'Sim_Dm_MIP(IxI)'!AN92/'MIP(IxI)_TFEVP'!AN92)-1)*100,0)</f>
        <v>-3.3306690738754696E-14</v>
      </c>
      <c r="AO92" s="247">
        <f>IFERROR(((+'Sim_Dm_MIP(IxI)'!AO92/'MIP(IxI)_TFEVP'!AO92)-1)*100,0)</f>
        <v>8.8817841970012523E-14</v>
      </c>
      <c r="AP92" s="247">
        <f>IFERROR(((+'Sim_Dm_MIP(IxI)'!AP92/'MIP(IxI)_TFEVP'!AP92)-1)*100,0)</f>
        <v>1.7763568394002505E-13</v>
      </c>
      <c r="AQ92" s="247">
        <f>IFERROR(((+'Sim_Dm_MIP(IxI)'!AQ92/'MIP(IxI)_TFEVP'!AQ92)-1)*100,0)</f>
        <v>2.2204460492503131E-14</v>
      </c>
      <c r="AR92" s="247">
        <f>IFERROR(((+'Sim_Dm_MIP(IxI)'!AR92/'MIP(IxI)_TFEVP'!AR92)-1)*100,0)</f>
        <v>-6.6613381477509392E-14</v>
      </c>
      <c r="AS92" s="247">
        <f>IFERROR(((+'Sim_Dm_MIP(IxI)'!AS92/'MIP(IxI)_TFEVP'!AS92)-1)*100,0)</f>
        <v>2.2204460492503131E-13</v>
      </c>
      <c r="AT92" s="247">
        <f>IFERROR(((+'Sim_Dm_MIP(IxI)'!AT92/'MIP(IxI)_TFEVP'!AT92)-1)*100,0)</f>
        <v>-4.4408920985006262E-14</v>
      </c>
      <c r="AU92" s="247">
        <f>IFERROR(((+'Sim_Dm_MIP(IxI)'!AU92/'MIP(IxI)_TFEVP'!AU92)-1)*100,0)</f>
        <v>1.3322676295501878E-13</v>
      </c>
      <c r="AV92" s="247">
        <f>IFERROR(((+'Sim_Dm_MIP(IxI)'!AV92/'MIP(IxI)_TFEVP'!AV92)-1)*100,0)</f>
        <v>-4.4408920985006262E-14</v>
      </c>
      <c r="AW92" s="247">
        <f>IFERROR(((+'Sim_Dm_MIP(IxI)'!AW92/'MIP(IxI)_TFEVP'!AW92)-1)*100,0)</f>
        <v>0</v>
      </c>
      <c r="AX92" s="247">
        <f>IFERROR(((+'Sim_Dm_MIP(IxI)'!AX92/'MIP(IxI)_TFEVP'!AX92)-1)*100,0)</f>
        <v>8.8817841970012523E-14</v>
      </c>
      <c r="AY92" s="247">
        <f>IFERROR(((+'Sim_Dm_MIP(IxI)'!AY92/'MIP(IxI)_TFEVP'!AY92)-1)*100,0)</f>
        <v>2.2204460492503131E-14</v>
      </c>
      <c r="AZ92" s="247">
        <f>IFERROR(((+'Sim_Dm_MIP(IxI)'!AZ92/'MIP(IxI)_TFEVP'!AZ92)-1)*100,0)</f>
        <v>2.2204460492503131E-14</v>
      </c>
      <c r="BA92" s="247">
        <f>IFERROR(((+'Sim_Dm_MIP(IxI)'!BA92/'MIP(IxI)_TFEVP'!BA92)-1)*100,0)</f>
        <v>2.6645352591003757E-13</v>
      </c>
      <c r="BB92" s="247">
        <f>IFERROR(((+'Sim_Dm_MIP(IxI)'!BB92/'MIP(IxI)_TFEVP'!BB92)-1)*100,0)</f>
        <v>-1.3322676295501878E-13</v>
      </c>
      <c r="BC92" s="247">
        <f>IFERROR(((+'Sim_Dm_MIP(IxI)'!BC92/'MIP(IxI)_TFEVP'!BC92)-1)*100,0)</f>
        <v>-2.2204460492503131E-13</v>
      </c>
      <c r="BD92" s="247">
        <f>IFERROR(((+'Sim_Dm_MIP(IxI)'!BD92/'MIP(IxI)_TFEVP'!BD92)-1)*100,0)</f>
        <v>8.8817841970012523E-14</v>
      </c>
      <c r="BE92" s="247">
        <f>IFERROR(((+'Sim_Dm_MIP(IxI)'!BE92/'MIP(IxI)_TFEVP'!BE92)-1)*100,0)</f>
        <v>-1.1102230246251565E-14</v>
      </c>
      <c r="BF92" s="247">
        <f>IFERROR(((+'Sim_Dm_MIP(IxI)'!BF92/'MIP(IxI)_TFEVP'!BF92)-1)*100,0)</f>
        <v>-5.5511151231257827E-14</v>
      </c>
      <c r="BG92" s="247">
        <f>IFERROR(((+'Sim_Dm_MIP(IxI)'!BG92/'MIP(IxI)_TFEVP'!BG92)-1)*100,0)</f>
        <v>-6.6613381477509392E-14</v>
      </c>
      <c r="BH92" s="247">
        <f>IFERROR(((+'Sim_Dm_MIP(IxI)'!BH92/'MIP(IxI)_TFEVP'!BH92)-1)*100,0)</f>
        <v>0</v>
      </c>
      <c r="BI92" s="247">
        <f>IFERROR(((+'Sim_Dm_MIP(IxI)'!BI92/'MIP(IxI)_TFEVP'!BI92)-1)*100,0)</f>
        <v>-2.2204460492503131E-14</v>
      </c>
      <c r="BJ92" s="247">
        <f>IFERROR(((+'Sim_Dm_MIP(IxI)'!BJ92/'MIP(IxI)_TFEVP'!BJ92)-1)*100,0)</f>
        <v>-1.9984014443252818E-13</v>
      </c>
      <c r="BK92" s="247">
        <f>IFERROR(((+'Sim_Dm_MIP(IxI)'!BK92/'MIP(IxI)_TFEVP'!BK92)-1)*100,0)</f>
        <v>2.2204460492503131E-13</v>
      </c>
      <c r="BL92" s="247">
        <f>IFERROR(((+'Sim_Dm_MIP(IxI)'!BL92/'MIP(IxI)_TFEVP'!BL92)-1)*100,0)</f>
        <v>1.1102230246251565E-13</v>
      </c>
      <c r="BM92" s="247">
        <f>IFERROR(((+'Sim_Dm_MIP(IxI)'!BM92/'MIP(IxI)_TFEVP'!BM92)-1)*100,0)</f>
        <v>8.8817841970012523E-14</v>
      </c>
      <c r="BN92" s="247">
        <f>IFERROR(((+'Sim_Dm_MIP(IxI)'!BN92/'MIP(IxI)_TFEVP'!BN92)-1)*100,0)</f>
        <v>-2.3314683517128287E-13</v>
      </c>
      <c r="BO92" s="247">
        <f>IFERROR(((+'Sim_Dm_MIP(IxI)'!BO92/'MIP(IxI)_TFEVP'!BO92)-1)*100,0)</f>
        <v>-1.2212453270876722E-13</v>
      </c>
      <c r="BP92" s="247">
        <f>IFERROR(((+'Sim_Dm_MIP(IxI)'!BP92/'MIP(IxI)_TFEVP'!BP92)-1)*100,0)</f>
        <v>1.1102230246251565E-13</v>
      </c>
      <c r="BQ92" s="247">
        <f>IFERROR(((+'Sim_Dm_MIP(IxI)'!BQ92/'MIP(IxI)_TFEVP'!BQ92)-1)*100,0)</f>
        <v>2.2204460492503131E-14</v>
      </c>
      <c r="BR92" s="247">
        <f>IFERROR(((+'Sim_Dm_MIP(IxI)'!BR92/'MIP(IxI)_TFEVP'!BR92)-1)*100,0)</f>
        <v>2.2204460492503131E-14</v>
      </c>
      <c r="BS92" s="247">
        <f>IFERROR(((+'Sim_Dm_MIP(IxI)'!BS92/'MIP(IxI)_TFEVP'!BS92)-1)*100,0)</f>
        <v>3.9968028886505635E-13</v>
      </c>
      <c r="BT92" s="247">
        <f>IFERROR(((+'Sim_Dm_MIP(IxI)'!BT92/'MIP(IxI)_TFEVP'!BT92)-1)*100,0)</f>
        <v>4.4408920985006262E-14</v>
      </c>
      <c r="BU92" s="247">
        <f>IFERROR(((+'Sim_Dm_MIP(IxI)'!BU92/'MIP(IxI)_TFEVP'!BU92)-1)*100,0)</f>
        <v>3.1086244689504383E-13</v>
      </c>
      <c r="BV92" s="247">
        <f>IFERROR(((+'Sim_Dm_MIP(IxI)'!BV92/'MIP(IxI)_TFEVP'!BV92)-1)*100,0)</f>
        <v>-3.3306690738754696E-14</v>
      </c>
      <c r="BW92" s="247">
        <f>IFERROR(((+'Sim_Dm_MIP(IxI)'!BW92/'MIP(IxI)_TFEVP'!BW92)-1)*100,0)</f>
        <v>0</v>
      </c>
      <c r="BX92" s="247">
        <f>IFERROR(((+'Sim_Dm_MIP(IxI)'!BX92/'MIP(IxI)_TFEVP'!BX92)-1)*100,0)</f>
        <v>2.2204460492503131E-14</v>
      </c>
      <c r="BY92" s="247">
        <f>IFERROR(((+'Sim_Dm_MIP(IxI)'!BY92/'MIP(IxI)_TFEVP'!BY92)-1)*100,0)</f>
        <v>0</v>
      </c>
      <c r="BZ92" s="247">
        <f>IFERROR(((+'Sim_Dm_MIP(IxI)'!BZ92/'MIP(IxI)_TFEVP'!BZ92)-1)*100,0)</f>
        <v>0</v>
      </c>
      <c r="CA92" s="265">
        <f>IFERROR(((+'Sim_Dm_MIP(IxI)'!CA92/'MIP(IxI)_TFEVP'!CA92)-1)*100,0)</f>
        <v>0</v>
      </c>
      <c r="CB92" s="256">
        <f>IFERROR(((+'Sim_Dm_MIP(IxI)'!CB92/'MIP(IxI)_TFEVP'!CB92)-1)*100,0)</f>
        <v>2.2204460492503131E-14</v>
      </c>
      <c r="CC92" s="255"/>
      <c r="CD92" s="255"/>
      <c r="CE92" s="255"/>
      <c r="CF92" s="255"/>
      <c r="CG92" s="255"/>
      <c r="CH92" s="255"/>
      <c r="CI92" s="255"/>
    </row>
    <row r="93" spans="1:90" x14ac:dyDescent="0.25">
      <c r="C93" s="181" t="s">
        <v>837</v>
      </c>
      <c r="D93" s="257">
        <f>IFERROR(((+'Sim_Dm_MIP(IxI)'!D93/'MIP(IxI)_TFEVP'!D93)-1)*100,0)</f>
        <v>-4.4408920985006262E-14</v>
      </c>
      <c r="E93" s="247">
        <f>IFERROR(((+'Sim_Dm_MIP(IxI)'!E93/'MIP(IxI)_TFEVP'!E93)-1)*100,0)</f>
        <v>6.6613381477509392E-14</v>
      </c>
      <c r="F93" s="247">
        <f>IFERROR(((+'Sim_Dm_MIP(IxI)'!F93/'MIP(IxI)_TFEVP'!F93)-1)*100,0)</f>
        <v>-1.8873791418627661E-13</v>
      </c>
      <c r="G93" s="247">
        <f>IFERROR(((+'Sim_Dm_MIP(IxI)'!G93/'MIP(IxI)_TFEVP'!G93)-1)*100,0)</f>
        <v>0</v>
      </c>
      <c r="H93" s="247">
        <f>IFERROR(((+'Sim_Dm_MIP(IxI)'!H93/'MIP(IxI)_TFEVP'!H93)-1)*100,0)</f>
        <v>6.6613381477509392E-14</v>
      </c>
      <c r="I93" s="247">
        <f>IFERROR(((+'Sim_Dm_MIP(IxI)'!I93/'MIP(IxI)_TFEVP'!I93)-1)*100,0)</f>
        <v>-3.8857805861880479E-13</v>
      </c>
      <c r="J93" s="247">
        <f>IFERROR(((+'Sim_Dm_MIP(IxI)'!J93/'MIP(IxI)_TFEVP'!J93)-1)*100,0)</f>
        <v>3.9968028886505635E-13</v>
      </c>
      <c r="K93" s="247">
        <f>IFERROR(((+'Sim_Dm_MIP(IxI)'!K93/'MIP(IxI)_TFEVP'!K93)-1)*100,0)</f>
        <v>-9.9920072216264089E-14</v>
      </c>
      <c r="L93" s="247">
        <f>IFERROR(((+'Sim_Dm_MIP(IxI)'!L93/'MIP(IxI)_TFEVP'!L93)-1)*100,0)</f>
        <v>-2.2204460492503131E-14</v>
      </c>
      <c r="M93" s="247">
        <f>IFERROR(((+'Sim_Dm_MIP(IxI)'!M93/'MIP(IxI)_TFEVP'!M93)-1)*100,0)</f>
        <v>-7.7715611723760958E-14</v>
      </c>
      <c r="N93" s="247">
        <f>IFERROR(((+'Sim_Dm_MIP(IxI)'!N93/'MIP(IxI)_TFEVP'!N93)-1)*100,0)</f>
        <v>4.4408920985006262E-14</v>
      </c>
      <c r="O93" s="247">
        <f>IFERROR(((+'Sim_Dm_MIP(IxI)'!O93/'MIP(IxI)_TFEVP'!O93)-1)*100,0)</f>
        <v>1.9984014443252818E-13</v>
      </c>
      <c r="P93" s="247">
        <f>IFERROR(((+'Sim_Dm_MIP(IxI)'!P93/'MIP(IxI)_TFEVP'!P93)-1)*100,0)</f>
        <v>2.2204460492503131E-14</v>
      </c>
      <c r="Q93" s="247">
        <f>IFERROR(((+'Sim_Dm_MIP(IxI)'!Q93/'MIP(IxI)_TFEVP'!Q93)-1)*100,0)</f>
        <v>3.3306690738754696E-13</v>
      </c>
      <c r="R93" s="247">
        <f>IFERROR(((+'Sim_Dm_MIP(IxI)'!R93/'MIP(IxI)_TFEVP'!R93)-1)*100,0)</f>
        <v>6.6613381477509392E-14</v>
      </c>
      <c r="S93" s="247">
        <f>IFERROR(((+'Sim_Dm_MIP(IxI)'!S93/'MIP(IxI)_TFEVP'!S93)-1)*100,0)</f>
        <v>1.1102230246251565E-13</v>
      </c>
      <c r="T93" s="247">
        <f>IFERROR(((+'Sim_Dm_MIP(IxI)'!T93/'MIP(IxI)_TFEVP'!T93)-1)*100,0)</f>
        <v>-2.2204460492503131E-13</v>
      </c>
      <c r="U93" s="247">
        <f>IFERROR(((+'Sim_Dm_MIP(IxI)'!U93/'MIP(IxI)_TFEVP'!U93)-1)*100,0)</f>
        <v>2.2204460492503131E-13</v>
      </c>
      <c r="V93" s="247">
        <f>IFERROR(((+'Sim_Dm_MIP(IxI)'!V93/'MIP(IxI)_TFEVP'!V93)-1)*100,0)</f>
        <v>-3.3306690738754696E-13</v>
      </c>
      <c r="W93" s="247">
        <f>IFERROR(((+'Sim_Dm_MIP(IxI)'!W93/'MIP(IxI)_TFEVP'!W93)-1)*100,0)</f>
        <v>5.3290705182007514E-13</v>
      </c>
      <c r="X93" s="247">
        <f>IFERROR(((+'Sim_Dm_MIP(IxI)'!X93/'MIP(IxI)_TFEVP'!X93)-1)*100,0)</f>
        <v>-1.9984014443252818E-13</v>
      </c>
      <c r="Y93" s="247">
        <f>IFERROR(((+'Sim_Dm_MIP(IxI)'!Y93/'MIP(IxI)_TFEVP'!Y93)-1)*100,0)</f>
        <v>-5.1070259132757201E-13</v>
      </c>
      <c r="Z93" s="247">
        <f>IFERROR(((+'Sim_Dm_MIP(IxI)'!Z93/'MIP(IxI)_TFEVP'!Z93)-1)*100,0)</f>
        <v>3.3306690738754696E-13</v>
      </c>
      <c r="AA93" s="247">
        <f>IFERROR(((+'Sim_Dm_MIP(IxI)'!AA93/'MIP(IxI)_TFEVP'!AA93)-1)*100,0)</f>
        <v>2.2204460492503131E-14</v>
      </c>
      <c r="AB93" s="247">
        <f>IFERROR(((+'Sim_Dm_MIP(IxI)'!AB93/'MIP(IxI)_TFEVP'!AB93)-1)*100,0)</f>
        <v>-8.8817841970012523E-14</v>
      </c>
      <c r="AC93" s="247">
        <f>IFERROR(((+'Sim_Dm_MIP(IxI)'!AC93/'MIP(IxI)_TFEVP'!AC93)-1)*100,0)</f>
        <v>1.3322676295501878E-13</v>
      </c>
      <c r="AD93" s="247">
        <f>IFERROR(((+'Sim_Dm_MIP(IxI)'!AD93/'MIP(IxI)_TFEVP'!AD93)-1)*100,0)</f>
        <v>1.7763568394002505E-13</v>
      </c>
      <c r="AE93" s="247">
        <f>IFERROR(((+'Sim_Dm_MIP(IxI)'!AE93/'MIP(IxI)_TFEVP'!AE93)-1)*100,0)</f>
        <v>1.3322676295501878E-13</v>
      </c>
      <c r="AF93" s="247">
        <f>IFERROR(((+'Sim_Dm_MIP(IxI)'!AF93/'MIP(IxI)_TFEVP'!AF93)-1)*100,0)</f>
        <v>6.6613381477509392E-14</v>
      </c>
      <c r="AG93" s="247">
        <f>IFERROR(((+'Sim_Dm_MIP(IxI)'!AG93/'MIP(IxI)_TFEVP'!AG93)-1)*100,0)</f>
        <v>-5.440092820663267E-13</v>
      </c>
      <c r="AH93" s="247">
        <f>IFERROR(((+'Sim_Dm_MIP(IxI)'!AH93/'MIP(IxI)_TFEVP'!AH93)-1)*100,0)</f>
        <v>-1.7763568394002505E-13</v>
      </c>
      <c r="AI93" s="247">
        <f>IFERROR(((+'Sim_Dm_MIP(IxI)'!AI93/'MIP(IxI)_TFEVP'!AI93)-1)*100,0)</f>
        <v>1.9984014443252818E-13</v>
      </c>
      <c r="AJ93" s="247">
        <f>IFERROR(((+'Sim_Dm_MIP(IxI)'!AJ93/'MIP(IxI)_TFEVP'!AJ93)-1)*100,0)</f>
        <v>0</v>
      </c>
      <c r="AK93" s="247">
        <f>IFERROR(((+'Sim_Dm_MIP(IxI)'!AK93/'MIP(IxI)_TFEVP'!AK93)-1)*100,0)</f>
        <v>4.4408920985006262E-14</v>
      </c>
      <c r="AL93" s="247">
        <f>IFERROR(((+'Sim_Dm_MIP(IxI)'!AL93/'MIP(IxI)_TFEVP'!AL93)-1)*100,0)</f>
        <v>-4.4408920985006262E-14</v>
      </c>
      <c r="AM93" s="247">
        <f>IFERROR(((+'Sim_Dm_MIP(IxI)'!AM93/'MIP(IxI)_TFEVP'!AM93)-1)*100,0)</f>
        <v>-4.4408920985006262E-14</v>
      </c>
      <c r="AN93" s="247">
        <f>IFERROR(((+'Sim_Dm_MIP(IxI)'!AN93/'MIP(IxI)_TFEVP'!AN93)-1)*100,0)</f>
        <v>-2.2204460492503131E-14</v>
      </c>
      <c r="AO93" s="247">
        <f>IFERROR(((+'Sim_Dm_MIP(IxI)'!AO93/'MIP(IxI)_TFEVP'!AO93)-1)*100,0)</f>
        <v>8.8817841970012523E-14</v>
      </c>
      <c r="AP93" s="247">
        <f>IFERROR(((+'Sim_Dm_MIP(IxI)'!AP93/'MIP(IxI)_TFEVP'!AP93)-1)*100,0)</f>
        <v>1.7763568394002505E-13</v>
      </c>
      <c r="AQ93" s="247">
        <f>IFERROR(((+'Sim_Dm_MIP(IxI)'!AQ93/'MIP(IxI)_TFEVP'!AQ93)-1)*100,0)</f>
        <v>4.4408920985006262E-14</v>
      </c>
      <c r="AR93" s="247">
        <f>IFERROR(((+'Sim_Dm_MIP(IxI)'!AR93/'MIP(IxI)_TFEVP'!AR93)-1)*100,0)</f>
        <v>-6.6613381477509392E-14</v>
      </c>
      <c r="AS93" s="247">
        <f>IFERROR(((+'Sim_Dm_MIP(IxI)'!AS93/'MIP(IxI)_TFEVP'!AS93)-1)*100,0)</f>
        <v>2.2204460492503131E-13</v>
      </c>
      <c r="AT93" s="247">
        <f>IFERROR(((+'Sim_Dm_MIP(IxI)'!AT93/'MIP(IxI)_TFEVP'!AT93)-1)*100,0)</f>
        <v>-5.5511151231257827E-14</v>
      </c>
      <c r="AU93" s="247">
        <f>IFERROR(((+'Sim_Dm_MIP(IxI)'!AU93/'MIP(IxI)_TFEVP'!AU93)-1)*100,0)</f>
        <v>1.1102230246251565E-13</v>
      </c>
      <c r="AV93" s="247">
        <f>IFERROR(((+'Sim_Dm_MIP(IxI)'!AV93/'MIP(IxI)_TFEVP'!AV93)-1)*100,0)</f>
        <v>-2.2204460492503131E-14</v>
      </c>
      <c r="AW93" s="247">
        <f>IFERROR(((+'Sim_Dm_MIP(IxI)'!AW93/'MIP(IxI)_TFEVP'!AW93)-1)*100,0)</f>
        <v>0</v>
      </c>
      <c r="AX93" s="247">
        <f>IFERROR(((+'Sim_Dm_MIP(IxI)'!AX93/'MIP(IxI)_TFEVP'!AX93)-1)*100,0)</f>
        <v>6.6613381477509392E-14</v>
      </c>
      <c r="AY93" s="247">
        <f>IFERROR(((+'Sim_Dm_MIP(IxI)'!AY93/'MIP(IxI)_TFEVP'!AY93)-1)*100,0)</f>
        <v>4.4408920985006262E-14</v>
      </c>
      <c r="AZ93" s="247">
        <f>IFERROR(((+'Sim_Dm_MIP(IxI)'!AZ93/'MIP(IxI)_TFEVP'!AZ93)-1)*100,0)</f>
        <v>4.4408920985006262E-14</v>
      </c>
      <c r="BA93" s="247">
        <f>IFERROR(((+'Sim_Dm_MIP(IxI)'!BA93/'MIP(IxI)_TFEVP'!BA93)-1)*100,0)</f>
        <v>2.6645352591003757E-13</v>
      </c>
      <c r="BB93" s="247">
        <f>IFERROR(((+'Sim_Dm_MIP(IxI)'!BB93/'MIP(IxI)_TFEVP'!BB93)-1)*100,0)</f>
        <v>-1.3322676295501878E-13</v>
      </c>
      <c r="BC93" s="247">
        <f>IFERROR(((+'Sim_Dm_MIP(IxI)'!BC93/'MIP(IxI)_TFEVP'!BC93)-1)*100,0)</f>
        <v>-2.3314683517128287E-13</v>
      </c>
      <c r="BD93" s="247">
        <f>IFERROR(((+'Sim_Dm_MIP(IxI)'!BD93/'MIP(IxI)_TFEVP'!BD93)-1)*100,0)</f>
        <v>8.8817841970012523E-14</v>
      </c>
      <c r="BE93" s="247">
        <f>IFERROR(((+'Sim_Dm_MIP(IxI)'!BE93/'MIP(IxI)_TFEVP'!BE93)-1)*100,0)</f>
        <v>-1.1102230246251565E-14</v>
      </c>
      <c r="BF93" s="247">
        <f>IFERROR(((+'Sim_Dm_MIP(IxI)'!BF93/'MIP(IxI)_TFEVP'!BF93)-1)*100,0)</f>
        <v>-5.5511151231257827E-14</v>
      </c>
      <c r="BG93" s="247">
        <f>IFERROR(((+'Sim_Dm_MIP(IxI)'!BG93/'MIP(IxI)_TFEVP'!BG93)-1)*100,0)</f>
        <v>-5.5511151231257827E-14</v>
      </c>
      <c r="BH93" s="247">
        <f>IFERROR(((+'Sim_Dm_MIP(IxI)'!BH93/'MIP(IxI)_TFEVP'!BH93)-1)*100,0)</f>
        <v>0</v>
      </c>
      <c r="BI93" s="247">
        <f>IFERROR(((+'Sim_Dm_MIP(IxI)'!BI93/'MIP(IxI)_TFEVP'!BI93)-1)*100,0)</f>
        <v>-1.1102230246251565E-14</v>
      </c>
      <c r="BJ93" s="247">
        <f>IFERROR(((+'Sim_Dm_MIP(IxI)'!BJ93/'MIP(IxI)_TFEVP'!BJ93)-1)*100,0)</f>
        <v>-1.8873791418627661E-13</v>
      </c>
      <c r="BK93" s="247">
        <f>IFERROR(((+'Sim_Dm_MIP(IxI)'!BK93/'MIP(IxI)_TFEVP'!BK93)-1)*100,0)</f>
        <v>2.4424906541753444E-13</v>
      </c>
      <c r="BL93" s="247">
        <f>IFERROR(((+'Sim_Dm_MIP(IxI)'!BL93/'MIP(IxI)_TFEVP'!BL93)-1)*100,0)</f>
        <v>1.1102230246251565E-13</v>
      </c>
      <c r="BM93" s="247">
        <f>IFERROR(((+'Sim_Dm_MIP(IxI)'!BM93/'MIP(IxI)_TFEVP'!BM93)-1)*100,0)</f>
        <v>8.8817841970012523E-14</v>
      </c>
      <c r="BN93" s="247">
        <f>IFERROR(((+'Sim_Dm_MIP(IxI)'!BN93/'MIP(IxI)_TFEVP'!BN93)-1)*100,0)</f>
        <v>-2.2204460492503131E-13</v>
      </c>
      <c r="BO93" s="247">
        <f>IFERROR(((+'Sim_Dm_MIP(IxI)'!BO93/'MIP(IxI)_TFEVP'!BO93)-1)*100,0)</f>
        <v>-1.3322676295501878E-13</v>
      </c>
      <c r="BP93" s="247">
        <f>IFERROR(((+'Sim_Dm_MIP(IxI)'!BP93/'MIP(IxI)_TFEVP'!BP93)-1)*100,0)</f>
        <v>1.1102230246251565E-13</v>
      </c>
      <c r="BQ93" s="247">
        <f>IFERROR(((+'Sim_Dm_MIP(IxI)'!BQ93/'MIP(IxI)_TFEVP'!BQ93)-1)*100,0)</f>
        <v>4.4408920985006262E-14</v>
      </c>
      <c r="BR93" s="247">
        <f>IFERROR(((+'Sim_Dm_MIP(IxI)'!BR93/'MIP(IxI)_TFEVP'!BR93)-1)*100,0)</f>
        <v>2.2204460492503131E-14</v>
      </c>
      <c r="BS93" s="247">
        <f>IFERROR(((+'Sim_Dm_MIP(IxI)'!BS93/'MIP(IxI)_TFEVP'!BS93)-1)*100,0)</f>
        <v>4.2188474935755949E-13</v>
      </c>
      <c r="BT93" s="247">
        <f>IFERROR(((+'Sim_Dm_MIP(IxI)'!BT93/'MIP(IxI)_TFEVP'!BT93)-1)*100,0)</f>
        <v>4.4408920985006262E-14</v>
      </c>
      <c r="BU93" s="247">
        <f>IFERROR(((+'Sim_Dm_MIP(IxI)'!BU93/'MIP(IxI)_TFEVP'!BU93)-1)*100,0)</f>
        <v>3.3306690738754696E-13</v>
      </c>
      <c r="BV93" s="247">
        <f>IFERROR(((+'Sim_Dm_MIP(IxI)'!BV93/'MIP(IxI)_TFEVP'!BV93)-1)*100,0)</f>
        <v>-4.4408920985006262E-14</v>
      </c>
      <c r="BW93" s="247">
        <f>IFERROR(((+'Sim_Dm_MIP(IxI)'!BW93/'MIP(IxI)_TFEVP'!BW93)-1)*100,0)</f>
        <v>0</v>
      </c>
      <c r="BX93" s="247">
        <f>IFERROR(((+'Sim_Dm_MIP(IxI)'!BX93/'MIP(IxI)_TFEVP'!BX93)-1)*100,0)</f>
        <v>2.2204460492503131E-14</v>
      </c>
      <c r="BY93" s="247">
        <f>IFERROR(((+'Sim_Dm_MIP(IxI)'!BY93/'MIP(IxI)_TFEVP'!BY93)-1)*100,0)</f>
        <v>0</v>
      </c>
      <c r="BZ93" s="247">
        <f>IFERROR(((+'Sim_Dm_MIP(IxI)'!BZ93/'MIP(IxI)_TFEVP'!BZ93)-1)*100,0)</f>
        <v>0</v>
      </c>
      <c r="CA93" s="265">
        <f>IFERROR(((+'Sim_Dm_MIP(IxI)'!CA93/'MIP(IxI)_TFEVP'!CA93)-1)*100,0)</f>
        <v>0</v>
      </c>
      <c r="CB93" s="256">
        <f>IFERROR(((+'Sim_Dm_MIP(IxI)'!CB93/'MIP(IxI)_TFEVP'!CB93)-1)*100,0)</f>
        <v>4.4408920985006262E-14</v>
      </c>
      <c r="CC93" s="255"/>
      <c r="CD93" s="255"/>
      <c r="CE93" s="255"/>
      <c r="CF93" s="255"/>
      <c r="CG93" s="255"/>
      <c r="CH93" s="255"/>
      <c r="CI93" s="255"/>
    </row>
    <row r="94" spans="1:90" x14ac:dyDescent="0.25">
      <c r="C94" s="181" t="s">
        <v>838</v>
      </c>
      <c r="D94" s="257">
        <f>IFERROR(((+'Sim_Dm_MIP(IxI)'!D94/'MIP(IxI)_TFEVP'!D94)-1)*100,0)</f>
        <v>-3.3306690738754696E-14</v>
      </c>
      <c r="E94" s="247">
        <f>IFERROR(((+'Sim_Dm_MIP(IxI)'!E94/'MIP(IxI)_TFEVP'!E94)-1)*100,0)</f>
        <v>6.6613381477509392E-14</v>
      </c>
      <c r="F94" s="247">
        <f>IFERROR(((+'Sim_Dm_MIP(IxI)'!F94/'MIP(IxI)_TFEVP'!F94)-1)*100,0)</f>
        <v>-1.9984014443252818E-13</v>
      </c>
      <c r="G94" s="247">
        <f>IFERROR(((+'Sim_Dm_MIP(IxI)'!G94/'MIP(IxI)_TFEVP'!G94)-1)*100,0)</f>
        <v>0</v>
      </c>
      <c r="H94" s="247">
        <f>IFERROR(((+'Sim_Dm_MIP(IxI)'!H94/'MIP(IxI)_TFEVP'!H94)-1)*100,0)</f>
        <v>6.6613381477509392E-14</v>
      </c>
      <c r="I94" s="247">
        <f>IFERROR(((+'Sim_Dm_MIP(IxI)'!I94/'MIP(IxI)_TFEVP'!I94)-1)*100,0)</f>
        <v>-3.9968028886505635E-13</v>
      </c>
      <c r="J94" s="247">
        <f>IFERROR(((+'Sim_Dm_MIP(IxI)'!J94/'MIP(IxI)_TFEVP'!J94)-1)*100,0)</f>
        <v>3.7747582837255322E-13</v>
      </c>
      <c r="K94" s="247">
        <f>IFERROR(((+'Sim_Dm_MIP(IxI)'!K94/'MIP(IxI)_TFEVP'!K94)-1)*100,0)</f>
        <v>-8.8817841970012523E-14</v>
      </c>
      <c r="L94" s="247">
        <f>IFERROR(((+'Sim_Dm_MIP(IxI)'!L94/'MIP(IxI)_TFEVP'!L94)-1)*100,0)</f>
        <v>-2.2204460492503131E-14</v>
      </c>
      <c r="M94" s="247">
        <f>IFERROR(((+'Sim_Dm_MIP(IxI)'!M94/'MIP(IxI)_TFEVP'!M94)-1)*100,0)</f>
        <v>-7.7715611723760958E-14</v>
      </c>
      <c r="N94" s="247">
        <f>IFERROR(((+'Sim_Dm_MIP(IxI)'!N94/'MIP(IxI)_TFEVP'!N94)-1)*100,0)</f>
        <v>4.4408920985006262E-14</v>
      </c>
      <c r="O94" s="247">
        <f>IFERROR(((+'Sim_Dm_MIP(IxI)'!O94/'MIP(IxI)_TFEVP'!O94)-1)*100,0)</f>
        <v>1.9984014443252818E-13</v>
      </c>
      <c r="P94" s="247">
        <f>IFERROR(((+'Sim_Dm_MIP(IxI)'!P94/'MIP(IxI)_TFEVP'!P94)-1)*100,0)</f>
        <v>2.2204460492503131E-14</v>
      </c>
      <c r="Q94" s="247">
        <f>IFERROR(((+'Sim_Dm_MIP(IxI)'!Q94/'MIP(IxI)_TFEVP'!Q94)-1)*100,0)</f>
        <v>3.5527136788005009E-13</v>
      </c>
      <c r="R94" s="247">
        <f>IFERROR(((+'Sim_Dm_MIP(IxI)'!R94/'MIP(IxI)_TFEVP'!R94)-1)*100,0)</f>
        <v>4.4408920985006262E-14</v>
      </c>
      <c r="S94" s="247">
        <f>IFERROR(((+'Sim_Dm_MIP(IxI)'!S94/'MIP(IxI)_TFEVP'!S94)-1)*100,0)</f>
        <v>1.1102230246251565E-13</v>
      </c>
      <c r="T94" s="247">
        <f>IFERROR(((+'Sim_Dm_MIP(IxI)'!T94/'MIP(IxI)_TFEVP'!T94)-1)*100,0)</f>
        <v>-2.1094237467877974E-13</v>
      </c>
      <c r="U94" s="247">
        <f>IFERROR(((+'Sim_Dm_MIP(IxI)'!U94/'MIP(IxI)_TFEVP'!U94)-1)*100,0)</f>
        <v>2.2204460492503131E-13</v>
      </c>
      <c r="V94" s="247">
        <f>IFERROR(((+'Sim_Dm_MIP(IxI)'!V94/'MIP(IxI)_TFEVP'!V94)-1)*100,0)</f>
        <v>-3.5527136788005009E-13</v>
      </c>
      <c r="W94" s="247">
        <f>IFERROR(((+'Sim_Dm_MIP(IxI)'!W94/'MIP(IxI)_TFEVP'!W94)-1)*100,0)</f>
        <v>5.5511151231257827E-13</v>
      </c>
      <c r="X94" s="247">
        <f>IFERROR(((+'Sim_Dm_MIP(IxI)'!X94/'MIP(IxI)_TFEVP'!X94)-1)*100,0)</f>
        <v>-2.1094237467877974E-13</v>
      </c>
      <c r="Y94" s="247">
        <f>IFERROR(((+'Sim_Dm_MIP(IxI)'!Y94/'MIP(IxI)_TFEVP'!Y94)-1)*100,0)</f>
        <v>-5.1070259132757201E-13</v>
      </c>
      <c r="Z94" s="247">
        <f>IFERROR(((+'Sim_Dm_MIP(IxI)'!Z94/'MIP(IxI)_TFEVP'!Z94)-1)*100,0)</f>
        <v>3.5527136788005009E-13</v>
      </c>
      <c r="AA94" s="247">
        <f>IFERROR(((+'Sim_Dm_MIP(IxI)'!AA94/'MIP(IxI)_TFEVP'!AA94)-1)*100,0)</f>
        <v>2.2204460492503131E-14</v>
      </c>
      <c r="AB94" s="247">
        <f>IFERROR(((+'Sim_Dm_MIP(IxI)'!AB94/'MIP(IxI)_TFEVP'!AB94)-1)*100,0)</f>
        <v>-8.8817841970012523E-14</v>
      </c>
      <c r="AC94" s="247">
        <f>IFERROR(((+'Sim_Dm_MIP(IxI)'!AC94/'MIP(IxI)_TFEVP'!AC94)-1)*100,0)</f>
        <v>1.3322676295501878E-13</v>
      </c>
      <c r="AD94" s="247">
        <f>IFERROR(((+'Sim_Dm_MIP(IxI)'!AD94/'MIP(IxI)_TFEVP'!AD94)-1)*100,0)</f>
        <v>1.7763568394002505E-13</v>
      </c>
      <c r="AE94" s="247">
        <f>IFERROR(((+'Sim_Dm_MIP(IxI)'!AE94/'MIP(IxI)_TFEVP'!AE94)-1)*100,0)</f>
        <v>1.1102230246251565E-13</v>
      </c>
      <c r="AF94" s="247">
        <f>IFERROR(((+'Sim_Dm_MIP(IxI)'!AF94/'MIP(IxI)_TFEVP'!AF94)-1)*100,0)</f>
        <v>6.6613381477509392E-14</v>
      </c>
      <c r="AG94" s="247">
        <f>IFERROR(((+'Sim_Dm_MIP(IxI)'!AG94/'MIP(IxI)_TFEVP'!AG94)-1)*100,0)</f>
        <v>-5.5511151231257827E-13</v>
      </c>
      <c r="AH94" s="247">
        <f>IFERROR(((+'Sim_Dm_MIP(IxI)'!AH94/'MIP(IxI)_TFEVP'!AH94)-1)*100,0)</f>
        <v>-1.8873791418627661E-13</v>
      </c>
      <c r="AI94" s="247">
        <f>IFERROR(((+'Sim_Dm_MIP(IxI)'!AI94/'MIP(IxI)_TFEVP'!AI94)-1)*100,0)</f>
        <v>1.7763568394002505E-13</v>
      </c>
      <c r="AJ94" s="247">
        <f>IFERROR(((+'Sim_Dm_MIP(IxI)'!AJ94/'MIP(IxI)_TFEVP'!AJ94)-1)*100,0)</f>
        <v>0</v>
      </c>
      <c r="AK94" s="247">
        <f>IFERROR(((+'Sim_Dm_MIP(IxI)'!AK94/'MIP(IxI)_TFEVP'!AK94)-1)*100,0)</f>
        <v>4.4408920985006262E-14</v>
      </c>
      <c r="AL94" s="247">
        <f>IFERROR(((+'Sim_Dm_MIP(IxI)'!AL94/'MIP(IxI)_TFEVP'!AL94)-1)*100,0)</f>
        <v>-4.4408920985006262E-14</v>
      </c>
      <c r="AM94" s="247">
        <f>IFERROR(((+'Sim_Dm_MIP(IxI)'!AM94/'MIP(IxI)_TFEVP'!AM94)-1)*100,0)</f>
        <v>-2.2204460492503131E-14</v>
      </c>
      <c r="AN94" s="247">
        <f>IFERROR(((+'Sim_Dm_MIP(IxI)'!AN94/'MIP(IxI)_TFEVP'!AN94)-1)*100,0)</f>
        <v>-2.2204460492503131E-14</v>
      </c>
      <c r="AO94" s="247">
        <f>IFERROR(((+'Sim_Dm_MIP(IxI)'!AO94/'MIP(IxI)_TFEVP'!AO94)-1)*100,0)</f>
        <v>8.8817841970012523E-14</v>
      </c>
      <c r="AP94" s="247">
        <f>IFERROR(((+'Sim_Dm_MIP(IxI)'!AP94/'MIP(IxI)_TFEVP'!AP94)-1)*100,0)</f>
        <v>1.5543122344752192E-13</v>
      </c>
      <c r="AQ94" s="247">
        <f>IFERROR(((+'Sim_Dm_MIP(IxI)'!AQ94/'MIP(IxI)_TFEVP'!AQ94)-1)*100,0)</f>
        <v>4.4408920985006262E-14</v>
      </c>
      <c r="AR94" s="247">
        <f>IFERROR(((+'Sim_Dm_MIP(IxI)'!AR94/'MIP(IxI)_TFEVP'!AR94)-1)*100,0)</f>
        <v>-5.5511151231257827E-14</v>
      </c>
      <c r="AS94" s="247">
        <f>IFERROR(((+'Sim_Dm_MIP(IxI)'!AS94/'MIP(IxI)_TFEVP'!AS94)-1)*100,0)</f>
        <v>2.2204460492503131E-13</v>
      </c>
      <c r="AT94" s="247">
        <f>IFERROR(((+'Sim_Dm_MIP(IxI)'!AT94/'MIP(IxI)_TFEVP'!AT94)-1)*100,0)</f>
        <v>-5.5511151231257827E-14</v>
      </c>
      <c r="AU94" s="247">
        <f>IFERROR(((+'Sim_Dm_MIP(IxI)'!AU94/'MIP(IxI)_TFEVP'!AU94)-1)*100,0)</f>
        <v>1.1102230246251565E-13</v>
      </c>
      <c r="AV94" s="247">
        <f>IFERROR(((+'Sim_Dm_MIP(IxI)'!AV94/'MIP(IxI)_TFEVP'!AV94)-1)*100,0)</f>
        <v>-3.3306690738754696E-14</v>
      </c>
      <c r="AW94" s="247">
        <f>IFERROR(((+'Sim_Dm_MIP(IxI)'!AW94/'MIP(IxI)_TFEVP'!AW94)-1)*100,0)</f>
        <v>0</v>
      </c>
      <c r="AX94" s="247">
        <f>IFERROR(((+'Sim_Dm_MIP(IxI)'!AX94/'MIP(IxI)_TFEVP'!AX94)-1)*100,0)</f>
        <v>8.8817841970012523E-14</v>
      </c>
      <c r="AY94" s="247">
        <f>IFERROR(((+'Sim_Dm_MIP(IxI)'!AY94/'MIP(IxI)_TFEVP'!AY94)-1)*100,0)</f>
        <v>4.4408920985006262E-14</v>
      </c>
      <c r="AZ94" s="247">
        <f>IFERROR(((+'Sim_Dm_MIP(IxI)'!AZ94/'MIP(IxI)_TFEVP'!AZ94)-1)*100,0)</f>
        <v>2.2204460492503131E-14</v>
      </c>
      <c r="BA94" s="247">
        <f>IFERROR(((+'Sim_Dm_MIP(IxI)'!BA94/'MIP(IxI)_TFEVP'!BA94)-1)*100,0)</f>
        <v>2.6645352591003757E-13</v>
      </c>
      <c r="BB94" s="247">
        <f>IFERROR(((+'Sim_Dm_MIP(IxI)'!BB94/'MIP(IxI)_TFEVP'!BB94)-1)*100,0)</f>
        <v>-1.4432899320127035E-13</v>
      </c>
      <c r="BC94" s="247">
        <f>IFERROR(((+'Sim_Dm_MIP(IxI)'!BC94/'MIP(IxI)_TFEVP'!BC94)-1)*100,0)</f>
        <v>-2.3314683517128287E-13</v>
      </c>
      <c r="BD94" s="247">
        <f>IFERROR(((+'Sim_Dm_MIP(IxI)'!BD94/'MIP(IxI)_TFEVP'!BD94)-1)*100,0)</f>
        <v>8.8817841970012523E-14</v>
      </c>
      <c r="BE94" s="247">
        <f>IFERROR(((+'Sim_Dm_MIP(IxI)'!BE94/'MIP(IxI)_TFEVP'!BE94)-1)*100,0)</f>
        <v>-1.1102230246251565E-14</v>
      </c>
      <c r="BF94" s="247">
        <f>IFERROR(((+'Sim_Dm_MIP(IxI)'!BF94/'MIP(IxI)_TFEVP'!BF94)-1)*100,0)</f>
        <v>-6.6613381477509392E-14</v>
      </c>
      <c r="BG94" s="247">
        <f>IFERROR(((+'Sim_Dm_MIP(IxI)'!BG94/'MIP(IxI)_TFEVP'!BG94)-1)*100,0)</f>
        <v>-7.7715611723760958E-14</v>
      </c>
      <c r="BH94" s="247">
        <f>IFERROR(((+'Sim_Dm_MIP(IxI)'!BH94/'MIP(IxI)_TFEVP'!BH94)-1)*100,0)</f>
        <v>2.2204460492503131E-14</v>
      </c>
      <c r="BI94" s="247">
        <f>IFERROR(((+'Sim_Dm_MIP(IxI)'!BI94/'MIP(IxI)_TFEVP'!BI94)-1)*100,0)</f>
        <v>-1.1102230246251565E-14</v>
      </c>
      <c r="BJ94" s="247">
        <f>IFERROR(((+'Sim_Dm_MIP(IxI)'!BJ94/'MIP(IxI)_TFEVP'!BJ94)-1)*100,0)</f>
        <v>-1.9984014443252818E-13</v>
      </c>
      <c r="BK94" s="247">
        <f>IFERROR(((+'Sim_Dm_MIP(IxI)'!BK94/'MIP(IxI)_TFEVP'!BK94)-1)*100,0)</f>
        <v>2.2204460492503131E-13</v>
      </c>
      <c r="BL94" s="247">
        <f>IFERROR(((+'Sim_Dm_MIP(IxI)'!BL94/'MIP(IxI)_TFEVP'!BL94)-1)*100,0)</f>
        <v>1.1102230246251565E-13</v>
      </c>
      <c r="BM94" s="247">
        <f>IFERROR(((+'Sim_Dm_MIP(IxI)'!BM94/'MIP(IxI)_TFEVP'!BM94)-1)*100,0)</f>
        <v>8.8817841970012523E-14</v>
      </c>
      <c r="BN94" s="247">
        <f>IFERROR(((+'Sim_Dm_MIP(IxI)'!BN94/'MIP(IxI)_TFEVP'!BN94)-1)*100,0)</f>
        <v>-2.3314683517128287E-13</v>
      </c>
      <c r="BO94" s="247">
        <f>IFERROR(((+'Sim_Dm_MIP(IxI)'!BO94/'MIP(IxI)_TFEVP'!BO94)-1)*100,0)</f>
        <v>-1.2212453270876722E-13</v>
      </c>
      <c r="BP94" s="247">
        <f>IFERROR(((+'Sim_Dm_MIP(IxI)'!BP94/'MIP(IxI)_TFEVP'!BP94)-1)*100,0)</f>
        <v>1.1102230246251565E-13</v>
      </c>
      <c r="BQ94" s="247">
        <f>IFERROR(((+'Sim_Dm_MIP(IxI)'!BQ94/'MIP(IxI)_TFEVP'!BQ94)-1)*100,0)</f>
        <v>2.2204460492503131E-14</v>
      </c>
      <c r="BR94" s="247">
        <f>IFERROR(((+'Sim_Dm_MIP(IxI)'!BR94/'MIP(IxI)_TFEVP'!BR94)-1)*100,0)</f>
        <v>4.4408920985006262E-14</v>
      </c>
      <c r="BS94" s="247">
        <f>IFERROR(((+'Sim_Dm_MIP(IxI)'!BS94/'MIP(IxI)_TFEVP'!BS94)-1)*100,0)</f>
        <v>3.9968028886505635E-13</v>
      </c>
      <c r="BT94" s="247">
        <f>IFERROR(((+'Sim_Dm_MIP(IxI)'!BT94/'MIP(IxI)_TFEVP'!BT94)-1)*100,0)</f>
        <v>4.4408920985006262E-14</v>
      </c>
      <c r="BU94" s="247">
        <f>IFERROR(((+'Sim_Dm_MIP(IxI)'!BU94/'MIP(IxI)_TFEVP'!BU94)-1)*100,0)</f>
        <v>3.3306690738754696E-13</v>
      </c>
      <c r="BV94" s="247">
        <f>IFERROR(((+'Sim_Dm_MIP(IxI)'!BV94/'MIP(IxI)_TFEVP'!BV94)-1)*100,0)</f>
        <v>-3.3306690738754696E-14</v>
      </c>
      <c r="BW94" s="247">
        <f>IFERROR(((+'Sim_Dm_MIP(IxI)'!BW94/'MIP(IxI)_TFEVP'!BW94)-1)*100,0)</f>
        <v>0</v>
      </c>
      <c r="BX94" s="247">
        <f>IFERROR(((+'Sim_Dm_MIP(IxI)'!BX94/'MIP(IxI)_TFEVP'!BX94)-1)*100,0)</f>
        <v>2.2204460492503131E-14</v>
      </c>
      <c r="BY94" s="247">
        <f>IFERROR(((+'Sim_Dm_MIP(IxI)'!BY94/'MIP(IxI)_TFEVP'!BY94)-1)*100,0)</f>
        <v>-1.1102230246251565E-14</v>
      </c>
      <c r="BZ94" s="247">
        <f>IFERROR(((+'Sim_Dm_MIP(IxI)'!BZ94/'MIP(IxI)_TFEVP'!BZ94)-1)*100,0)</f>
        <v>0</v>
      </c>
      <c r="CA94" s="265">
        <f>IFERROR(((+'Sim_Dm_MIP(IxI)'!CA94/'MIP(IxI)_TFEVP'!CA94)-1)*100,0)</f>
        <v>0</v>
      </c>
      <c r="CB94" s="256">
        <f>IFERROR(((+'Sim_Dm_MIP(IxI)'!CB94/'MIP(IxI)_TFEVP'!CB94)-1)*100,0)</f>
        <v>4.4408920985006262E-14</v>
      </c>
      <c r="CC94" s="255"/>
      <c r="CD94" s="255"/>
      <c r="CE94" s="255"/>
      <c r="CF94" s="255"/>
      <c r="CG94" s="255"/>
      <c r="CH94" s="255"/>
      <c r="CI94" s="255"/>
    </row>
    <row r="95" spans="1:90" x14ac:dyDescent="0.25">
      <c r="C95" s="183" t="s">
        <v>839</v>
      </c>
      <c r="D95" s="258">
        <f>IFERROR(((+'Sim_Dm_MIP(IxI)'!D95/'MIP(IxI)_TFEVP'!D95)-1)*100,0)</f>
        <v>-3.3306690738754696E-14</v>
      </c>
      <c r="E95" s="249">
        <f>IFERROR(((+'Sim_Dm_MIP(IxI)'!E95/'MIP(IxI)_TFEVP'!E95)-1)*100,0)</f>
        <v>6.6613381477509392E-14</v>
      </c>
      <c r="F95" s="249">
        <f>IFERROR(((+'Sim_Dm_MIP(IxI)'!F95/'MIP(IxI)_TFEVP'!F95)-1)*100,0)</f>
        <v>-1.3322676295501878E-13</v>
      </c>
      <c r="G95" s="249">
        <f>IFERROR(((+'Sim_Dm_MIP(IxI)'!G95/'MIP(IxI)_TFEVP'!G95)-1)*100,0)</f>
        <v>-6.6613381477509392E-14</v>
      </c>
      <c r="H95" s="249">
        <f>IFERROR(((+'Sim_Dm_MIP(IxI)'!H95/'MIP(IxI)_TFEVP'!H95)-1)*100,0)</f>
        <v>8.8817841970012523E-14</v>
      </c>
      <c r="I95" s="249">
        <f>IFERROR(((+'Sim_Dm_MIP(IxI)'!I95/'MIP(IxI)_TFEVP'!I95)-1)*100,0)</f>
        <v>-3.9968028886505635E-13</v>
      </c>
      <c r="J95" s="249">
        <f>IFERROR(((+'Sim_Dm_MIP(IxI)'!J95/'MIP(IxI)_TFEVP'!J95)-1)*100,0)</f>
        <v>4.2188474935755949E-13</v>
      </c>
      <c r="K95" s="249">
        <f>IFERROR(((+'Sim_Dm_MIP(IxI)'!K95/'MIP(IxI)_TFEVP'!K95)-1)*100,0)</f>
        <v>-9.9920072216264089E-14</v>
      </c>
      <c r="L95" s="249">
        <f>IFERROR(((+'Sim_Dm_MIP(IxI)'!L95/'MIP(IxI)_TFEVP'!L95)-1)*100,0)</f>
        <v>-3.3306690738754696E-14</v>
      </c>
      <c r="M95" s="249">
        <f>IFERROR(((+'Sim_Dm_MIP(IxI)'!M95/'MIP(IxI)_TFEVP'!M95)-1)*100,0)</f>
        <v>-9.9920072216264089E-14</v>
      </c>
      <c r="N95" s="249">
        <f>IFERROR(((+'Sim_Dm_MIP(IxI)'!N95/'MIP(IxI)_TFEVP'!N95)-1)*100,0)</f>
        <v>6.6613381477509392E-14</v>
      </c>
      <c r="O95" s="249">
        <f>IFERROR(((+'Sim_Dm_MIP(IxI)'!O95/'MIP(IxI)_TFEVP'!O95)-1)*100,0)</f>
        <v>2.2204460492503131E-13</v>
      </c>
      <c r="P95" s="249">
        <f>IFERROR(((+'Sim_Dm_MIP(IxI)'!P95/'MIP(IxI)_TFEVP'!P95)-1)*100,0)</f>
        <v>0</v>
      </c>
      <c r="Q95" s="249">
        <f>IFERROR(((+'Sim_Dm_MIP(IxI)'!Q95/'MIP(IxI)_TFEVP'!Q95)-1)*100,0)</f>
        <v>4.2188474935755949E-13</v>
      </c>
      <c r="R95" s="249">
        <f>IFERROR(((+'Sim_Dm_MIP(IxI)'!R95/'MIP(IxI)_TFEVP'!R95)-1)*100,0)</f>
        <v>6.6613381477509392E-14</v>
      </c>
      <c r="S95" s="249">
        <f>IFERROR(((+'Sim_Dm_MIP(IxI)'!S95/'MIP(IxI)_TFEVP'!S95)-1)*100,0)</f>
        <v>1.9984014443252818E-13</v>
      </c>
      <c r="T95" s="249">
        <f>IFERROR(((+'Sim_Dm_MIP(IxI)'!T95/'MIP(IxI)_TFEVP'!T95)-1)*100,0)</f>
        <v>-2.2204460492503131E-13</v>
      </c>
      <c r="U95" s="249">
        <f>IFERROR(((+'Sim_Dm_MIP(IxI)'!U95/'MIP(IxI)_TFEVP'!U95)-1)*100,0)</f>
        <v>1.9984014443252818E-13</v>
      </c>
      <c r="V95" s="249">
        <f>IFERROR(((+'Sim_Dm_MIP(IxI)'!V95/'MIP(IxI)_TFEVP'!V95)-1)*100,0)</f>
        <v>-3.4416913763379853E-13</v>
      </c>
      <c r="W95" s="249">
        <f>IFERROR(((+'Sim_Dm_MIP(IxI)'!W95/'MIP(IxI)_TFEVP'!W95)-1)*100,0)</f>
        <v>5.773159728050814E-13</v>
      </c>
      <c r="X95" s="249">
        <f>IFERROR(((+'Sim_Dm_MIP(IxI)'!X95/'MIP(IxI)_TFEVP'!X95)-1)*100,0)</f>
        <v>-1.7763568394002505E-13</v>
      </c>
      <c r="Y95" s="249">
        <f>IFERROR(((+'Sim_Dm_MIP(IxI)'!Y95/'MIP(IxI)_TFEVP'!Y95)-1)*100,0)</f>
        <v>-5.440092820663267E-13</v>
      </c>
      <c r="Z95" s="249">
        <f>IFERROR(((+'Sim_Dm_MIP(IxI)'!Z95/'MIP(IxI)_TFEVP'!Z95)-1)*100,0)</f>
        <v>2.886579864025407E-13</v>
      </c>
      <c r="AA95" s="249">
        <f>IFERROR(((+'Sim_Dm_MIP(IxI)'!AA95/'MIP(IxI)_TFEVP'!AA95)-1)*100,0)</f>
        <v>2.2204460492503131E-14</v>
      </c>
      <c r="AB95" s="249">
        <f>IFERROR(((+'Sim_Dm_MIP(IxI)'!AB95/'MIP(IxI)_TFEVP'!AB95)-1)*100,0)</f>
        <v>-3.3306690738754696E-14</v>
      </c>
      <c r="AC95" s="249">
        <f>IFERROR(((+'Sim_Dm_MIP(IxI)'!AC95/'MIP(IxI)_TFEVP'!AC95)-1)*100,0)</f>
        <v>1.5543122344752192E-13</v>
      </c>
      <c r="AD95" s="249">
        <f>IFERROR(((+'Sim_Dm_MIP(IxI)'!AD95/'MIP(IxI)_TFEVP'!AD95)-1)*100,0)</f>
        <v>1.7763568394002505E-13</v>
      </c>
      <c r="AE95" s="249">
        <f>IFERROR(((+'Sim_Dm_MIP(IxI)'!AE95/'MIP(IxI)_TFEVP'!AE95)-1)*100,0)</f>
        <v>2.2204460492503131E-14</v>
      </c>
      <c r="AF95" s="249">
        <f>IFERROR(((+'Sim_Dm_MIP(IxI)'!AF95/'MIP(IxI)_TFEVP'!AF95)-1)*100,0)</f>
        <v>4.4408920985006262E-14</v>
      </c>
      <c r="AG95" s="249">
        <f>IFERROR(((+'Sim_Dm_MIP(IxI)'!AG95/'MIP(IxI)_TFEVP'!AG95)-1)*100,0)</f>
        <v>-5.2180482157382357E-13</v>
      </c>
      <c r="AH95" s="249">
        <f>IFERROR(((+'Sim_Dm_MIP(IxI)'!AH95/'MIP(IxI)_TFEVP'!AH95)-1)*100,0)</f>
        <v>-2.2204460492503131E-13</v>
      </c>
      <c r="AI95" s="249">
        <f>IFERROR(((+'Sim_Dm_MIP(IxI)'!AI95/'MIP(IxI)_TFEVP'!AI95)-1)*100,0)</f>
        <v>1.7763568394002505E-13</v>
      </c>
      <c r="AJ95" s="249">
        <f>IFERROR(((+'Sim_Dm_MIP(IxI)'!AJ95/'MIP(IxI)_TFEVP'!AJ95)-1)*100,0)</f>
        <v>0</v>
      </c>
      <c r="AK95" s="249">
        <f>IFERROR(((+'Sim_Dm_MIP(IxI)'!AK95/'MIP(IxI)_TFEVP'!AK95)-1)*100,0)</f>
        <v>1.1102230246251565E-13</v>
      </c>
      <c r="AL95" s="249">
        <f>IFERROR(((+'Sim_Dm_MIP(IxI)'!AL95/'MIP(IxI)_TFEVP'!AL95)-1)*100,0)</f>
        <v>0</v>
      </c>
      <c r="AM95" s="249">
        <f>IFERROR(((+'Sim_Dm_MIP(IxI)'!AM95/'MIP(IxI)_TFEVP'!AM95)-1)*100,0)</f>
        <v>-7.7715611723760958E-14</v>
      </c>
      <c r="AN95" s="249">
        <f>IFERROR(((+'Sim_Dm_MIP(IxI)'!AN95/'MIP(IxI)_TFEVP'!AN95)-1)*100,0)</f>
        <v>-5.5511151231257827E-14</v>
      </c>
      <c r="AO95" s="249">
        <f>IFERROR(((+'Sim_Dm_MIP(IxI)'!AO95/'MIP(IxI)_TFEVP'!AO95)-1)*100,0)</f>
        <v>4.4408920985006262E-14</v>
      </c>
      <c r="AP95" s="249">
        <f>IFERROR(((+'Sim_Dm_MIP(IxI)'!AP95/'MIP(IxI)_TFEVP'!AP95)-1)*100,0)</f>
        <v>1.5543122344752192E-13</v>
      </c>
      <c r="AQ95" s="249">
        <f>IFERROR(((+'Sim_Dm_MIP(IxI)'!AQ95/'MIP(IxI)_TFEVP'!AQ95)-1)*100,0)</f>
        <v>-3.3306690738754696E-14</v>
      </c>
      <c r="AR95" s="249">
        <f>IFERROR(((+'Sim_Dm_MIP(IxI)'!AR95/'MIP(IxI)_TFEVP'!AR95)-1)*100,0)</f>
        <v>-2.2204460492503131E-14</v>
      </c>
      <c r="AS95" s="249">
        <f>IFERROR(((+'Sim_Dm_MIP(IxI)'!AS95/'MIP(IxI)_TFEVP'!AS95)-1)*100,0)</f>
        <v>2.2204460492503131E-13</v>
      </c>
      <c r="AT95" s="249">
        <f>IFERROR(((+'Sim_Dm_MIP(IxI)'!AT95/'MIP(IxI)_TFEVP'!AT95)-1)*100,0)</f>
        <v>-1.1102230246251565E-13</v>
      </c>
      <c r="AU95" s="249">
        <f>IFERROR(((+'Sim_Dm_MIP(IxI)'!AU95/'MIP(IxI)_TFEVP'!AU95)-1)*100,0)</f>
        <v>1.5543122344752192E-13</v>
      </c>
      <c r="AV95" s="249">
        <f>IFERROR(((+'Sim_Dm_MIP(IxI)'!AV95/'MIP(IxI)_TFEVP'!AV95)-1)*100,0)</f>
        <v>-4.4408920985006262E-14</v>
      </c>
      <c r="AW95" s="249">
        <f>IFERROR(((+'Sim_Dm_MIP(IxI)'!AW95/'MIP(IxI)_TFEVP'!AW95)-1)*100,0)</f>
        <v>0</v>
      </c>
      <c r="AX95" s="249">
        <f>IFERROR(((+'Sim_Dm_MIP(IxI)'!AX95/'MIP(IxI)_TFEVP'!AX95)-1)*100,0)</f>
        <v>1.3322676295501878E-13</v>
      </c>
      <c r="AY95" s="249">
        <f>IFERROR(((+'Sim_Dm_MIP(IxI)'!AY95/'MIP(IxI)_TFEVP'!AY95)-1)*100,0)</f>
        <v>2.2204460492503131E-14</v>
      </c>
      <c r="AZ95" s="249">
        <f>IFERROR(((+'Sim_Dm_MIP(IxI)'!AZ95/'MIP(IxI)_TFEVP'!AZ95)-1)*100,0)</f>
        <v>4.4408920985006262E-14</v>
      </c>
      <c r="BA95" s="249">
        <f>IFERROR(((+'Sim_Dm_MIP(IxI)'!BA95/'MIP(IxI)_TFEVP'!BA95)-1)*100,0)</f>
        <v>3.1086244689504383E-13</v>
      </c>
      <c r="BB95" s="249">
        <f>IFERROR(((+'Sim_Dm_MIP(IxI)'!BB95/'MIP(IxI)_TFEVP'!BB95)-1)*100,0)</f>
        <v>-1.6653345369377348E-13</v>
      </c>
      <c r="BC95" s="249">
        <f>IFERROR(((+'Sim_Dm_MIP(IxI)'!BC95/'MIP(IxI)_TFEVP'!BC95)-1)*100,0)</f>
        <v>-2.4424906541753444E-13</v>
      </c>
      <c r="BD95" s="249">
        <f>IFERROR(((+'Sim_Dm_MIP(IxI)'!BD95/'MIP(IxI)_TFEVP'!BD95)-1)*100,0)</f>
        <v>6.6613381477509392E-14</v>
      </c>
      <c r="BE95" s="249">
        <f>IFERROR(((+'Sim_Dm_MIP(IxI)'!BE95/'MIP(IxI)_TFEVP'!BE95)-1)*100,0)</f>
        <v>-4.4408920985006262E-14</v>
      </c>
      <c r="BF95" s="249">
        <f>IFERROR(((+'Sim_Dm_MIP(IxI)'!BF95/'MIP(IxI)_TFEVP'!BF95)-1)*100,0)</f>
        <v>0</v>
      </c>
      <c r="BG95" s="249">
        <f>IFERROR(((+'Sim_Dm_MIP(IxI)'!BG95/'MIP(IxI)_TFEVP'!BG95)-1)*100,0)</f>
        <v>-5.5511151231257827E-14</v>
      </c>
      <c r="BH95" s="249">
        <f>IFERROR(((+'Sim_Dm_MIP(IxI)'!BH95/'MIP(IxI)_TFEVP'!BH95)-1)*100,0)</f>
        <v>0</v>
      </c>
      <c r="BI95" s="249">
        <f>IFERROR(((+'Sim_Dm_MIP(IxI)'!BI95/'MIP(IxI)_TFEVP'!BI95)-1)*100,0)</f>
        <v>-3.3306690738754696E-14</v>
      </c>
      <c r="BJ95" s="249">
        <f>IFERROR(((+'Sim_Dm_MIP(IxI)'!BJ95/'MIP(IxI)_TFEVP'!BJ95)-1)*100,0)</f>
        <v>-1.9984014443252818E-13</v>
      </c>
      <c r="BK95" s="249">
        <f>IFERROR(((+'Sim_Dm_MIP(IxI)'!BK95/'MIP(IxI)_TFEVP'!BK95)-1)*100,0)</f>
        <v>3.5527136788005009E-13</v>
      </c>
      <c r="BL95" s="249">
        <f>IFERROR(((+'Sim_Dm_MIP(IxI)'!BL95/'MIP(IxI)_TFEVP'!BL95)-1)*100,0)</f>
        <v>6.6613381477509392E-14</v>
      </c>
      <c r="BM95" s="249">
        <f>IFERROR(((+'Sim_Dm_MIP(IxI)'!BM95/'MIP(IxI)_TFEVP'!BM95)-1)*100,0)</f>
        <v>6.6613381477509392E-14</v>
      </c>
      <c r="BN95" s="249">
        <f>IFERROR(((+'Sim_Dm_MIP(IxI)'!BN95/'MIP(IxI)_TFEVP'!BN95)-1)*100,0)</f>
        <v>-2.2204460492503131E-13</v>
      </c>
      <c r="BO95" s="249">
        <f>IFERROR(((+'Sim_Dm_MIP(IxI)'!BO95/'MIP(IxI)_TFEVP'!BO95)-1)*100,0)</f>
        <v>-1.8873791418627661E-13</v>
      </c>
      <c r="BP95" s="249">
        <f>IFERROR(((+'Sim_Dm_MIP(IxI)'!BP95/'MIP(IxI)_TFEVP'!BP95)-1)*100,0)</f>
        <v>1.3322676295501878E-13</v>
      </c>
      <c r="BQ95" s="249">
        <f>IFERROR(((+'Sim_Dm_MIP(IxI)'!BQ95/'MIP(IxI)_TFEVP'!BQ95)-1)*100,0)</f>
        <v>4.4408920985006262E-14</v>
      </c>
      <c r="BR95" s="249">
        <f>IFERROR(((+'Sim_Dm_MIP(IxI)'!BR95/'MIP(IxI)_TFEVP'!BR95)-1)*100,0)</f>
        <v>6.6613381477509392E-14</v>
      </c>
      <c r="BS95" s="249">
        <f>IFERROR(((+'Sim_Dm_MIP(IxI)'!BS95/'MIP(IxI)_TFEVP'!BS95)-1)*100,0)</f>
        <v>4.2188474935755949E-13</v>
      </c>
      <c r="BT95" s="249">
        <f>IFERROR(((+'Sim_Dm_MIP(IxI)'!BT95/'MIP(IxI)_TFEVP'!BT95)-1)*100,0)</f>
        <v>2.2204460492503131E-14</v>
      </c>
      <c r="BU95" s="249">
        <f>IFERROR(((+'Sim_Dm_MIP(IxI)'!BU95/'MIP(IxI)_TFEVP'!BU95)-1)*100,0)</f>
        <v>2.886579864025407E-13</v>
      </c>
      <c r="BV95" s="249">
        <f>IFERROR(((+'Sim_Dm_MIP(IxI)'!BV95/'MIP(IxI)_TFEVP'!BV95)-1)*100,0)</f>
        <v>-4.4408920985006262E-14</v>
      </c>
      <c r="BW95" s="249">
        <f>IFERROR(((+'Sim_Dm_MIP(IxI)'!BW95/'MIP(IxI)_TFEVP'!BW95)-1)*100,0)</f>
        <v>2.2204460492503131E-14</v>
      </c>
      <c r="BX95" s="249">
        <f>IFERROR(((+'Sim_Dm_MIP(IxI)'!BX95/'MIP(IxI)_TFEVP'!BX95)-1)*100,0)</f>
        <v>-1.1102230246251565E-14</v>
      </c>
      <c r="BY95" s="249">
        <f>IFERROR(((+'Sim_Dm_MIP(IxI)'!BY95/'MIP(IxI)_TFEVP'!BY95)-1)*100,0)</f>
        <v>0</v>
      </c>
      <c r="BZ95" s="249">
        <f>IFERROR(((+'Sim_Dm_MIP(IxI)'!BZ95/'MIP(IxI)_TFEVP'!BZ95)-1)*100,0)</f>
        <v>0</v>
      </c>
      <c r="CA95" s="266">
        <f>IFERROR(((+'Sim_Dm_MIP(IxI)'!CA95/'MIP(IxI)_TFEVP'!CA95)-1)*100,0)</f>
        <v>0</v>
      </c>
      <c r="CB95" s="256">
        <f>IFERROR(((+'Sim_Dm_MIP(IxI)'!CB95/'MIP(IxI)_TFEVP'!CB95)-1)*100,0)</f>
        <v>4.4408920985006262E-14</v>
      </c>
      <c r="CC95" s="255"/>
      <c r="CD95" s="255"/>
      <c r="CE95" s="255"/>
      <c r="CF95" s="255"/>
      <c r="CG95" s="255"/>
      <c r="CH95" s="255"/>
      <c r="CI95" s="255"/>
    </row>
    <row r="96" spans="1:90" x14ac:dyDescent="0.25">
      <c r="C96" s="188" t="s">
        <v>840</v>
      </c>
      <c r="D96" s="268">
        <f>IFERROR(((+'Sim_Dm_MIP(IxI)'!D96/'MIP(IxI)_TFEVP'!D96)-1)*100,0)</f>
        <v>0</v>
      </c>
      <c r="E96" s="269">
        <f>IFERROR(((+'Sim_Dm_MIP(IxI)'!E96/'MIP(IxI)_TFEVP'!E96)-1)*100,0)</f>
        <v>0</v>
      </c>
      <c r="F96" s="269">
        <f>IFERROR(((+'Sim_Dm_MIP(IxI)'!F96/'MIP(IxI)_TFEVP'!F96)-1)*100,0)</f>
        <v>0</v>
      </c>
      <c r="G96" s="269">
        <f>IFERROR(((+'Sim_Dm_MIP(IxI)'!G96/'MIP(IxI)_TFEVP'!G96)-1)*100,0)</f>
        <v>0</v>
      </c>
      <c r="H96" s="269">
        <f>IFERROR(((+'Sim_Dm_MIP(IxI)'!H96/'MIP(IxI)_TFEVP'!H96)-1)*100,0)</f>
        <v>0</v>
      </c>
      <c r="I96" s="269">
        <f>IFERROR(((+'Sim_Dm_MIP(IxI)'!I96/'MIP(IxI)_TFEVP'!I96)-1)*100,0)</f>
        <v>0</v>
      </c>
      <c r="J96" s="269">
        <f>IFERROR(((+'Sim_Dm_MIP(IxI)'!J96/'MIP(IxI)_TFEVP'!J96)-1)*100,0)</f>
        <v>0</v>
      </c>
      <c r="K96" s="269">
        <f>IFERROR(((+'Sim_Dm_MIP(IxI)'!K96/'MIP(IxI)_TFEVP'!K96)-1)*100,0)</f>
        <v>0</v>
      </c>
      <c r="L96" s="269">
        <f>IFERROR(((+'Sim_Dm_MIP(IxI)'!L96/'MIP(IxI)_TFEVP'!L96)-1)*100,0)</f>
        <v>0</v>
      </c>
      <c r="M96" s="269">
        <f>IFERROR(((+'Sim_Dm_MIP(IxI)'!M96/'MIP(IxI)_TFEVP'!M96)-1)*100,0)</f>
        <v>0</v>
      </c>
      <c r="N96" s="269">
        <f>IFERROR(((+'Sim_Dm_MIP(IxI)'!N96/'MIP(IxI)_TFEVP'!N96)-1)*100,0)</f>
        <v>0</v>
      </c>
      <c r="O96" s="269">
        <f>IFERROR(((+'Sim_Dm_MIP(IxI)'!O96/'MIP(IxI)_TFEVP'!O96)-1)*100,0)</f>
        <v>0</v>
      </c>
      <c r="P96" s="269">
        <f>IFERROR(((+'Sim_Dm_MIP(IxI)'!P96/'MIP(IxI)_TFEVP'!P96)-1)*100,0)</f>
        <v>0</v>
      </c>
      <c r="Q96" s="269">
        <f>IFERROR(((+'Sim_Dm_MIP(IxI)'!Q96/'MIP(IxI)_TFEVP'!Q96)-1)*100,0)</f>
        <v>0</v>
      </c>
      <c r="R96" s="269">
        <f>IFERROR(((+'Sim_Dm_MIP(IxI)'!R96/'MIP(IxI)_TFEVP'!R96)-1)*100,0)</f>
        <v>0</v>
      </c>
      <c r="S96" s="269">
        <f>IFERROR(((+'Sim_Dm_MIP(IxI)'!S96/'MIP(IxI)_TFEVP'!S96)-1)*100,0)</f>
        <v>0</v>
      </c>
      <c r="T96" s="269">
        <f>IFERROR(((+'Sim_Dm_MIP(IxI)'!T96/'MIP(IxI)_TFEVP'!T96)-1)*100,0)</f>
        <v>0</v>
      </c>
      <c r="U96" s="269">
        <f>IFERROR(((+'Sim_Dm_MIP(IxI)'!U96/'MIP(IxI)_TFEVP'!U96)-1)*100,0)</f>
        <v>0</v>
      </c>
      <c r="V96" s="269">
        <f>IFERROR(((+'Sim_Dm_MIP(IxI)'!V96/'MIP(IxI)_TFEVP'!V96)-1)*100,0)</f>
        <v>0</v>
      </c>
      <c r="W96" s="269">
        <f>IFERROR(((+'Sim_Dm_MIP(IxI)'!W96/'MIP(IxI)_TFEVP'!W96)-1)*100,0)</f>
        <v>0</v>
      </c>
      <c r="X96" s="269">
        <f>IFERROR(((+'Sim_Dm_MIP(IxI)'!X96/'MIP(IxI)_TFEVP'!X96)-1)*100,0)</f>
        <v>0</v>
      </c>
      <c r="Y96" s="269">
        <f>IFERROR(((+'Sim_Dm_MIP(IxI)'!Y96/'MIP(IxI)_TFEVP'!Y96)-1)*100,0)</f>
        <v>0</v>
      </c>
      <c r="Z96" s="269">
        <f>IFERROR(((+'Sim_Dm_MIP(IxI)'!Z96/'MIP(IxI)_TFEVP'!Z96)-1)*100,0)</f>
        <v>0</v>
      </c>
      <c r="AA96" s="269">
        <f>IFERROR(((+'Sim_Dm_MIP(IxI)'!AA96/'MIP(IxI)_TFEVP'!AA96)-1)*100,0)</f>
        <v>0</v>
      </c>
      <c r="AB96" s="269">
        <f>IFERROR(((+'Sim_Dm_MIP(IxI)'!AB96/'MIP(IxI)_TFEVP'!AB96)-1)*100,0)</f>
        <v>0</v>
      </c>
      <c r="AC96" s="269">
        <f>IFERROR(((+'Sim_Dm_MIP(IxI)'!AC96/'MIP(IxI)_TFEVP'!AC96)-1)*100,0)</f>
        <v>0</v>
      </c>
      <c r="AD96" s="269">
        <f>IFERROR(((+'Sim_Dm_MIP(IxI)'!AD96/'MIP(IxI)_TFEVP'!AD96)-1)*100,0)</f>
        <v>0</v>
      </c>
      <c r="AE96" s="269">
        <f>IFERROR(((+'Sim_Dm_MIP(IxI)'!AE96/'MIP(IxI)_TFEVP'!AE96)-1)*100,0)</f>
        <v>0</v>
      </c>
      <c r="AF96" s="269">
        <f>IFERROR(((+'Sim_Dm_MIP(IxI)'!AF96/'MIP(IxI)_TFEVP'!AF96)-1)*100,0)</f>
        <v>0</v>
      </c>
      <c r="AG96" s="269">
        <f>IFERROR(((+'Sim_Dm_MIP(IxI)'!AG96/'MIP(IxI)_TFEVP'!AG96)-1)*100,0)</f>
        <v>0</v>
      </c>
      <c r="AH96" s="269">
        <f>IFERROR(((+'Sim_Dm_MIP(IxI)'!AH96/'MIP(IxI)_TFEVP'!AH96)-1)*100,0)</f>
        <v>0</v>
      </c>
      <c r="AI96" s="269">
        <f>IFERROR(((+'Sim_Dm_MIP(IxI)'!AI96/'MIP(IxI)_TFEVP'!AI96)-1)*100,0)</f>
        <v>0</v>
      </c>
      <c r="AJ96" s="269">
        <f>IFERROR(((+'Sim_Dm_MIP(IxI)'!AJ96/'MIP(IxI)_TFEVP'!AJ96)-1)*100,0)</f>
        <v>0</v>
      </c>
      <c r="AK96" s="269">
        <f>IFERROR(((+'Sim_Dm_MIP(IxI)'!AK96/'MIP(IxI)_TFEVP'!AK96)-1)*100,0)</f>
        <v>0</v>
      </c>
      <c r="AL96" s="269">
        <f>IFERROR(((+'Sim_Dm_MIP(IxI)'!AL96/'MIP(IxI)_TFEVP'!AL96)-1)*100,0)</f>
        <v>0</v>
      </c>
      <c r="AM96" s="269">
        <f>IFERROR(((+'Sim_Dm_MIP(IxI)'!AM96/'MIP(IxI)_TFEVP'!AM96)-1)*100,0)</f>
        <v>0</v>
      </c>
      <c r="AN96" s="269">
        <f>IFERROR(((+'Sim_Dm_MIP(IxI)'!AN96/'MIP(IxI)_TFEVP'!AN96)-1)*100,0)</f>
        <v>0</v>
      </c>
      <c r="AO96" s="269">
        <f>IFERROR(((+'Sim_Dm_MIP(IxI)'!AO96/'MIP(IxI)_TFEVP'!AO96)-1)*100,0)</f>
        <v>0</v>
      </c>
      <c r="AP96" s="269">
        <f>IFERROR(((+'Sim_Dm_MIP(IxI)'!AP96/'MIP(IxI)_TFEVP'!AP96)-1)*100,0)</f>
        <v>0</v>
      </c>
      <c r="AQ96" s="269">
        <f>IFERROR(((+'Sim_Dm_MIP(IxI)'!AQ96/'MIP(IxI)_TFEVP'!AQ96)-1)*100,0)</f>
        <v>0</v>
      </c>
      <c r="AR96" s="269">
        <f>IFERROR(((+'Sim_Dm_MIP(IxI)'!AR96/'MIP(IxI)_TFEVP'!AR96)-1)*100,0)</f>
        <v>0</v>
      </c>
      <c r="AS96" s="269">
        <f>IFERROR(((+'Sim_Dm_MIP(IxI)'!AS96/'MIP(IxI)_TFEVP'!AS96)-1)*100,0)</f>
        <v>0</v>
      </c>
      <c r="AT96" s="269">
        <f>IFERROR(((+'Sim_Dm_MIP(IxI)'!AT96/'MIP(IxI)_TFEVP'!AT96)-1)*100,0)</f>
        <v>0</v>
      </c>
      <c r="AU96" s="269">
        <f>IFERROR(((+'Sim_Dm_MIP(IxI)'!AU96/'MIP(IxI)_TFEVP'!AU96)-1)*100,0)</f>
        <v>0</v>
      </c>
      <c r="AV96" s="269">
        <f>IFERROR(((+'Sim_Dm_MIP(IxI)'!AV96/'MIP(IxI)_TFEVP'!AV96)-1)*100,0)</f>
        <v>0</v>
      </c>
      <c r="AW96" s="269">
        <f>IFERROR(((+'Sim_Dm_MIP(IxI)'!AW96/'MIP(IxI)_TFEVP'!AW96)-1)*100,0)</f>
        <v>0</v>
      </c>
      <c r="AX96" s="269">
        <f>IFERROR(((+'Sim_Dm_MIP(IxI)'!AX96/'MIP(IxI)_TFEVP'!AX96)-1)*100,0)</f>
        <v>0</v>
      </c>
      <c r="AY96" s="269">
        <f>IFERROR(((+'Sim_Dm_MIP(IxI)'!AY96/'MIP(IxI)_TFEVP'!AY96)-1)*100,0)</f>
        <v>0</v>
      </c>
      <c r="AZ96" s="269">
        <f>IFERROR(((+'Sim_Dm_MIP(IxI)'!AZ96/'MIP(IxI)_TFEVP'!AZ96)-1)*100,0)</f>
        <v>0</v>
      </c>
      <c r="BA96" s="269">
        <f>IFERROR(((+'Sim_Dm_MIP(IxI)'!BA96/'MIP(IxI)_TFEVP'!BA96)-1)*100,0)</f>
        <v>0</v>
      </c>
      <c r="BB96" s="269">
        <f>IFERROR(((+'Sim_Dm_MIP(IxI)'!BB96/'MIP(IxI)_TFEVP'!BB96)-1)*100,0)</f>
        <v>0</v>
      </c>
      <c r="BC96" s="269">
        <f>IFERROR(((+'Sim_Dm_MIP(IxI)'!BC96/'MIP(IxI)_TFEVP'!BC96)-1)*100,0)</f>
        <v>0</v>
      </c>
      <c r="BD96" s="269">
        <f>IFERROR(((+'Sim_Dm_MIP(IxI)'!BD96/'MIP(IxI)_TFEVP'!BD96)-1)*100,0)</f>
        <v>0</v>
      </c>
      <c r="BE96" s="269">
        <f>IFERROR(((+'Sim_Dm_MIP(IxI)'!BE96/'MIP(IxI)_TFEVP'!BE96)-1)*100,0)</f>
        <v>0</v>
      </c>
      <c r="BF96" s="269">
        <f>IFERROR(((+'Sim_Dm_MIP(IxI)'!BF96/'MIP(IxI)_TFEVP'!BF96)-1)*100,0)</f>
        <v>0</v>
      </c>
      <c r="BG96" s="269">
        <f>IFERROR(((+'Sim_Dm_MIP(IxI)'!BG96/'MIP(IxI)_TFEVP'!BG96)-1)*100,0)</f>
        <v>0</v>
      </c>
      <c r="BH96" s="269">
        <f>IFERROR(((+'Sim_Dm_MIP(IxI)'!BH96/'MIP(IxI)_TFEVP'!BH96)-1)*100,0)</f>
        <v>0</v>
      </c>
      <c r="BI96" s="269">
        <f>IFERROR(((+'Sim_Dm_MIP(IxI)'!BI96/'MIP(IxI)_TFEVP'!BI96)-1)*100,0)</f>
        <v>0</v>
      </c>
      <c r="BJ96" s="269">
        <f>IFERROR(((+'Sim_Dm_MIP(IxI)'!BJ96/'MIP(IxI)_TFEVP'!BJ96)-1)*100,0)</f>
        <v>0</v>
      </c>
      <c r="BK96" s="269">
        <f>IFERROR(((+'Sim_Dm_MIP(IxI)'!BK96/'MIP(IxI)_TFEVP'!BK96)-1)*100,0)</f>
        <v>0</v>
      </c>
      <c r="BL96" s="269">
        <f>IFERROR(((+'Sim_Dm_MIP(IxI)'!BL96/'MIP(IxI)_TFEVP'!BL96)-1)*100,0)</f>
        <v>0</v>
      </c>
      <c r="BM96" s="269">
        <f>IFERROR(((+'Sim_Dm_MIP(IxI)'!BM96/'MIP(IxI)_TFEVP'!BM96)-1)*100,0)</f>
        <v>0</v>
      </c>
      <c r="BN96" s="269">
        <f>IFERROR(((+'Sim_Dm_MIP(IxI)'!BN96/'MIP(IxI)_TFEVP'!BN96)-1)*100,0)</f>
        <v>0</v>
      </c>
      <c r="BO96" s="269">
        <f>IFERROR(((+'Sim_Dm_MIP(IxI)'!BO96/'MIP(IxI)_TFEVP'!BO96)-1)*100,0)</f>
        <v>0</v>
      </c>
      <c r="BP96" s="269">
        <f>IFERROR(((+'Sim_Dm_MIP(IxI)'!BP96/'MIP(IxI)_TFEVP'!BP96)-1)*100,0)</f>
        <v>0</v>
      </c>
      <c r="BQ96" s="269">
        <f>IFERROR(((+'Sim_Dm_MIP(IxI)'!BQ96/'MIP(IxI)_TFEVP'!BQ96)-1)*100,0)</f>
        <v>0</v>
      </c>
      <c r="BR96" s="269">
        <f>IFERROR(((+'Sim_Dm_MIP(IxI)'!BR96/'MIP(IxI)_TFEVP'!BR96)-1)*100,0)</f>
        <v>0</v>
      </c>
      <c r="BS96" s="269">
        <f>IFERROR(((+'Sim_Dm_MIP(IxI)'!BS96/'MIP(IxI)_TFEVP'!BS96)-1)*100,0)</f>
        <v>0</v>
      </c>
      <c r="BT96" s="269">
        <f>IFERROR(((+'Sim_Dm_MIP(IxI)'!BT96/'MIP(IxI)_TFEVP'!BT96)-1)*100,0)</f>
        <v>0</v>
      </c>
      <c r="BU96" s="269">
        <f>IFERROR(((+'Sim_Dm_MIP(IxI)'!BU96/'MIP(IxI)_TFEVP'!BU96)-1)*100,0)</f>
        <v>0</v>
      </c>
      <c r="BV96" s="269">
        <f>IFERROR(((+'Sim_Dm_MIP(IxI)'!BV96/'MIP(IxI)_TFEVP'!BV96)-1)*100,0)</f>
        <v>0</v>
      </c>
      <c r="BW96" s="269">
        <f>IFERROR(((+'Sim_Dm_MIP(IxI)'!BW96/'MIP(IxI)_TFEVP'!BW96)-1)*100,0)</f>
        <v>0</v>
      </c>
      <c r="BX96" s="269">
        <f>IFERROR(((+'Sim_Dm_MIP(IxI)'!BX96/'MIP(IxI)_TFEVP'!BX96)-1)*100,0)</f>
        <v>0</v>
      </c>
      <c r="BY96" s="269">
        <f>IFERROR(((+'Sim_Dm_MIP(IxI)'!BY96/'MIP(IxI)_TFEVP'!BY96)-1)*100,0)</f>
        <v>0</v>
      </c>
      <c r="BZ96" s="269">
        <f>IFERROR(((+'Sim_Dm_MIP(IxI)'!BZ96/'MIP(IxI)_TFEVP'!BZ96)-1)*100,0)</f>
        <v>0</v>
      </c>
      <c r="CA96" s="270">
        <f>IFERROR(((+'Sim_Dm_MIP(IxI)'!CA96/'MIP(IxI)_TFEVP'!CA96)-1)*100,0)</f>
        <v>0</v>
      </c>
      <c r="CB96" s="277">
        <f>IFERROR(((+'Sim_Dm_MIP(IxI)'!CB96/'MIP(IxI)_TFEVP'!CB96)-1)*100,0)</f>
        <v>0</v>
      </c>
      <c r="CC96" s="255"/>
      <c r="CD96" s="255"/>
      <c r="CE96" s="255"/>
      <c r="CF96" s="255"/>
      <c r="CG96" s="255"/>
      <c r="CH96" s="255"/>
      <c r="CI96" s="255"/>
    </row>
    <row r="97" spans="1:93" x14ac:dyDescent="0.25">
      <c r="A97" s="109"/>
      <c r="B97" s="109"/>
      <c r="C97" s="156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B97" s="81"/>
      <c r="CC97" s="81"/>
      <c r="CD97" s="81"/>
      <c r="CE97" s="81"/>
      <c r="CF97" s="81"/>
      <c r="CG97" s="81"/>
      <c r="CH97" s="81"/>
      <c r="CI97" s="81"/>
      <c r="CK97" s="109"/>
      <c r="CL97" s="109"/>
      <c r="CM97" s="109"/>
      <c r="CN97" s="109"/>
      <c r="CO97" s="109"/>
    </row>
    <row r="98" spans="1:93" x14ac:dyDescent="0.25">
      <c r="A98" s="109"/>
      <c r="B98" s="9" t="s">
        <v>912</v>
      </c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81"/>
      <c r="CC98" s="81"/>
      <c r="CD98" s="81"/>
      <c r="CE98" s="81"/>
      <c r="CF98" s="81"/>
      <c r="CG98" s="81"/>
      <c r="CH98" s="81"/>
      <c r="CI98" s="81"/>
      <c r="CK98" s="109"/>
      <c r="CL98" s="109"/>
      <c r="CM98" s="109"/>
      <c r="CN98" s="109"/>
      <c r="CO98" s="109"/>
    </row>
    <row r="100" spans="1:93" x14ac:dyDescent="0.25">
      <c r="D100" s="245"/>
    </row>
    <row r="102" spans="1:93" x14ac:dyDescent="0.25">
      <c r="A102" s="109"/>
      <c r="B102" s="109"/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B102" s="157"/>
      <c r="CC102" s="157"/>
      <c r="CD102" s="157"/>
      <c r="CE102" s="157"/>
      <c r="CF102" s="157"/>
      <c r="CG102" s="157"/>
      <c r="CH102" s="157"/>
      <c r="CI102" s="157"/>
      <c r="CK102" s="109"/>
      <c r="CL102" s="109"/>
      <c r="CM102" s="109"/>
      <c r="CN102" s="109"/>
      <c r="CO102" s="109"/>
    </row>
    <row r="103" spans="1:93" x14ac:dyDescent="0.25">
      <c r="A103" s="109"/>
      <c r="B103" s="109"/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B103" s="113"/>
      <c r="CC103" s="113"/>
      <c r="CD103" s="113"/>
      <c r="CE103" s="113"/>
      <c r="CF103" s="113"/>
      <c r="CG103" s="113"/>
      <c r="CH103" s="113"/>
      <c r="CI103" s="113"/>
      <c r="CK103" s="109"/>
      <c r="CL103" s="109"/>
      <c r="CM103" s="109"/>
      <c r="CN103" s="109"/>
      <c r="CO103" s="109"/>
    </row>
    <row r="104" spans="1:93" x14ac:dyDescent="0.25">
      <c r="A104" s="109"/>
      <c r="B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B104" s="110"/>
      <c r="CC104" s="110"/>
      <c r="CD104" s="110"/>
      <c r="CE104" s="110"/>
      <c r="CF104" s="110"/>
      <c r="CG104" s="110"/>
      <c r="CH104" s="110"/>
      <c r="CI104" s="110"/>
      <c r="CK104" s="109"/>
      <c r="CL104" s="109"/>
      <c r="CM104" s="109"/>
      <c r="CN104" s="109"/>
      <c r="CO104" s="109"/>
    </row>
    <row r="105" spans="1:93" x14ac:dyDescent="0.25">
      <c r="A105" s="109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B105" s="113"/>
      <c r="CC105" s="113"/>
      <c r="CD105" s="113"/>
      <c r="CE105" s="113"/>
      <c r="CF105" s="113"/>
      <c r="CG105" s="113"/>
      <c r="CH105" s="113"/>
      <c r="CI105" s="113"/>
      <c r="CK105" s="109"/>
      <c r="CL105" s="109"/>
      <c r="CM105" s="109"/>
      <c r="CN105" s="109"/>
      <c r="CO105" s="109"/>
    </row>
    <row r="106" spans="1:93" x14ac:dyDescent="0.25">
      <c r="A106" s="109"/>
      <c r="B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B106" s="110"/>
      <c r="CC106" s="110"/>
      <c r="CD106" s="110"/>
      <c r="CE106" s="110"/>
      <c r="CF106" s="110"/>
      <c r="CG106" s="110"/>
      <c r="CH106" s="110"/>
      <c r="CI106" s="110"/>
      <c r="CK106" s="109"/>
      <c r="CL106" s="109"/>
      <c r="CM106" s="109"/>
      <c r="CN106" s="109"/>
      <c r="CO106" s="109"/>
    </row>
    <row r="107" spans="1:93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B107" s="113"/>
      <c r="CC107" s="113"/>
      <c r="CD107" s="113"/>
      <c r="CE107" s="113"/>
      <c r="CF107" s="113"/>
      <c r="CG107" s="113"/>
      <c r="CH107" s="113"/>
      <c r="CI107" s="113"/>
      <c r="CK107" s="109"/>
      <c r="CL107" s="109"/>
      <c r="CM107" s="109"/>
      <c r="CN107" s="109"/>
      <c r="CO107" s="109"/>
    </row>
    <row r="108" spans="1:93" x14ac:dyDescent="0.25">
      <c r="A108" s="109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B108" s="113"/>
      <c r="CC108" s="113"/>
      <c r="CD108" s="113"/>
      <c r="CE108" s="113"/>
      <c r="CF108" s="113"/>
      <c r="CG108" s="113"/>
      <c r="CH108" s="113"/>
      <c r="CI108" s="113"/>
      <c r="CK108" s="109"/>
      <c r="CL108" s="109"/>
      <c r="CM108" s="109"/>
      <c r="CN108" s="109"/>
      <c r="CO108" s="109"/>
    </row>
    <row r="109" spans="1:93" x14ac:dyDescent="0.25">
      <c r="A109" s="109"/>
      <c r="B109" s="109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B109" s="110"/>
      <c r="CC109" s="110"/>
      <c r="CD109" s="110"/>
      <c r="CE109" s="110"/>
      <c r="CF109" s="110"/>
      <c r="CG109" s="110"/>
      <c r="CH109" s="110"/>
      <c r="CI109" s="110"/>
      <c r="CK109" s="109"/>
      <c r="CL109" s="109"/>
      <c r="CM109" s="109"/>
      <c r="CN109" s="109"/>
      <c r="CO109" s="109"/>
    </row>
    <row r="110" spans="1:93" x14ac:dyDescent="0.25">
      <c r="A110" s="109"/>
      <c r="B110" s="109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B110" s="110"/>
      <c r="CC110" s="110"/>
      <c r="CD110" s="110"/>
      <c r="CE110" s="110"/>
      <c r="CF110" s="110"/>
      <c r="CG110" s="110"/>
      <c r="CH110" s="110"/>
      <c r="CI110" s="110"/>
      <c r="CK110" s="109"/>
      <c r="CL110" s="109"/>
      <c r="CM110" s="109"/>
      <c r="CN110" s="109"/>
      <c r="CO110" s="109"/>
    </row>
    <row r="111" spans="1:93" x14ac:dyDescent="0.25">
      <c r="A111" s="109"/>
      <c r="B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B111" s="110"/>
      <c r="CC111" s="110"/>
      <c r="CD111" s="110"/>
      <c r="CE111" s="110"/>
      <c r="CF111" s="110"/>
      <c r="CG111" s="110"/>
      <c r="CH111" s="110"/>
      <c r="CI111" s="110"/>
      <c r="CK111" s="109"/>
      <c r="CL111" s="109"/>
      <c r="CM111" s="109"/>
      <c r="CN111" s="109"/>
      <c r="CO111" s="109"/>
    </row>
    <row r="112" spans="1:93" x14ac:dyDescent="0.25">
      <c r="A112" s="109"/>
      <c r="B112" s="109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B112" s="113"/>
      <c r="CC112" s="113"/>
      <c r="CD112" s="113"/>
      <c r="CE112" s="113"/>
      <c r="CF112" s="113"/>
      <c r="CG112" s="113"/>
      <c r="CH112" s="113"/>
      <c r="CI112" s="113"/>
      <c r="CK112" s="109"/>
      <c r="CL112" s="109"/>
      <c r="CM112" s="109"/>
      <c r="CN112" s="109"/>
      <c r="CO112" s="109"/>
    </row>
    <row r="113" spans="1:93" x14ac:dyDescent="0.25">
      <c r="A113" s="109"/>
      <c r="B113" s="109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B113" s="110"/>
      <c r="CC113" s="110"/>
      <c r="CD113" s="110"/>
      <c r="CE113" s="110"/>
      <c r="CF113" s="110"/>
      <c r="CG113" s="110"/>
      <c r="CH113" s="110"/>
      <c r="CI113" s="110"/>
      <c r="CK113" s="109"/>
      <c r="CL113" s="109"/>
      <c r="CM113" s="109"/>
      <c r="CN113" s="109"/>
      <c r="CO113" s="109"/>
    </row>
  </sheetData>
  <sheetProtection password="9653" sheet="1" formatColumns="0" formatRows="0"/>
  <autoFilter ref="A8:CO8" xr:uid="{00000000-0001-0000-5E00-000000000000}"/>
  <mergeCells count="26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H7:CH8"/>
    <mergeCell ref="CI7:CI8"/>
    <mergeCell ref="C7:C8"/>
    <mergeCell ref="B7:B8"/>
    <mergeCell ref="CB7:CB8"/>
    <mergeCell ref="CC7:CC8"/>
    <mergeCell ref="CD7:CD8"/>
    <mergeCell ref="CE7:CE8"/>
    <mergeCell ref="CF7:CF8"/>
    <mergeCell ref="CG7:CG8"/>
  </mergeCells>
  <conditionalFormatting sqref="B7">
    <cfRule type="cellIs" dxfId="67" priority="18" operator="lessThan">
      <formula>0</formula>
    </cfRule>
  </conditionalFormatting>
  <conditionalFormatting sqref="B9:C85">
    <cfRule type="cellIs" dxfId="66" priority="17" operator="lessThan">
      <formula>0</formula>
    </cfRule>
  </conditionalFormatting>
  <conditionalFormatting sqref="C86:C98">
    <cfRule type="cellIs" dxfId="65" priority="10" operator="lessThan">
      <formula>0</formula>
    </cfRule>
  </conditionalFormatting>
  <conditionalFormatting sqref="C7:CA8">
    <cfRule type="cellIs" dxfId="64" priority="1" operator="lessThan">
      <formula>0</formula>
    </cfRule>
  </conditionalFormatting>
  <conditionalFormatting sqref="D97:CI98">
    <cfRule type="cellIs" dxfId="63" priority="8" operator="lessThan">
      <formula>0</formula>
    </cfRule>
  </conditionalFormatting>
  <conditionalFormatting sqref="D102:CI113">
    <cfRule type="cellIs" dxfId="62" priority="7" operator="notEqual">
      <formula>0</formula>
    </cfRule>
  </conditionalFormatting>
  <conditionalFormatting sqref="CB7:CI7">
    <cfRule type="cellIs" dxfId="61" priority="3" operator="lessThan">
      <formula>0</formula>
    </cfRule>
  </conditionalFormatting>
  <conditionalFormatting sqref="CJ7:XFD8">
    <cfRule type="cellIs" dxfId="60" priority="14" operator="lessThan">
      <formula>0</formula>
    </cfRule>
  </conditionalFormatting>
  <conditionalFormatting sqref="CL9:CL86">
    <cfRule type="cellIs" dxfId="59" priority="11" operator="lessThan">
      <formula>-0.05</formula>
    </cfRule>
    <cfRule type="cellIs" dxfId="58" priority="12" operator="greaterThan">
      <formula>0.05</formula>
    </cfRule>
  </conditionalFormatting>
  <pageMargins left="0.7" right="0.7" top="0.75" bottom="0.75" header="0.3" footer="0.3"/>
  <pageSetup paperSize="9" orientation="portrait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47"/>
  <dimension ref="B9:AU98"/>
  <sheetViews>
    <sheetView showGridLines="0" zoomScale="60" zoomScaleNormal="60" workbookViewId="0">
      <pane xSplit="4" ySplit="12" topLeftCell="E65" activePane="bottomRight" state="frozen"/>
      <selection pane="topRight" activeCell="E1" sqref="E1"/>
      <selection pane="bottomLeft" activeCell="A13" sqref="A13"/>
      <selection pane="bottomRight" activeCell="H4" sqref="H4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7" width="16" customWidth="1"/>
    <col min="8" max="8" width="22.42578125" customWidth="1"/>
    <col min="9" max="18" width="16" customWidth="1"/>
    <col min="19" max="21" width="16.28515625" customWidth="1"/>
    <col min="22" max="22" width="22.28515625" customWidth="1"/>
    <col min="23" max="25" width="16.28515625" customWidth="1"/>
    <col min="26" max="47" width="24.85546875" customWidth="1"/>
  </cols>
  <sheetData>
    <row r="9" spans="2:47" ht="23.25" x14ac:dyDescent="0.25">
      <c r="B9" s="423" t="s">
        <v>933</v>
      </c>
      <c r="C9" s="423"/>
      <c r="D9" s="206" t="s">
        <v>934</v>
      </c>
      <c r="K9" s="110"/>
    </row>
    <row r="10" spans="2:47" x14ac:dyDescent="0.25">
      <c r="E10" s="488" t="s">
        <v>879</v>
      </c>
      <c r="F10" s="489"/>
      <c r="G10" s="489"/>
      <c r="H10" s="489"/>
      <c r="I10" s="489"/>
      <c r="J10" s="489"/>
      <c r="K10" s="489"/>
      <c r="L10" s="489"/>
      <c r="M10" s="489"/>
      <c r="N10" s="489"/>
      <c r="O10" s="489"/>
      <c r="P10" s="489"/>
      <c r="Q10" s="489"/>
      <c r="R10" s="490"/>
      <c r="S10" s="492" t="s">
        <v>880</v>
      </c>
      <c r="T10" s="492">
        <v>0</v>
      </c>
      <c r="U10" s="492">
        <v>0</v>
      </c>
      <c r="V10" s="492">
        <v>0</v>
      </c>
      <c r="W10" s="492">
        <v>0</v>
      </c>
      <c r="X10" s="492">
        <v>0</v>
      </c>
      <c r="Y10" s="492">
        <v>0</v>
      </c>
      <c r="Z10" s="514" t="s">
        <v>875</v>
      </c>
      <c r="AA10" s="494">
        <v>0</v>
      </c>
      <c r="AB10" s="494">
        <v>0</v>
      </c>
      <c r="AC10" s="495" t="s">
        <v>876</v>
      </c>
      <c r="AD10" s="496">
        <v>0</v>
      </c>
      <c r="AE10" s="496">
        <v>0</v>
      </c>
      <c r="AF10" s="480" t="s">
        <v>877</v>
      </c>
      <c r="AG10" s="481">
        <v>0</v>
      </c>
      <c r="AH10" s="481">
        <v>0</v>
      </c>
      <c r="AI10" s="482" t="s">
        <v>719</v>
      </c>
      <c r="AJ10" s="483">
        <v>0</v>
      </c>
      <c r="AK10" s="483">
        <v>0</v>
      </c>
      <c r="AL10" s="484" t="s">
        <v>735</v>
      </c>
      <c r="AM10" s="485">
        <v>0</v>
      </c>
      <c r="AN10" s="485">
        <v>0</v>
      </c>
      <c r="AO10" s="485">
        <v>0</v>
      </c>
      <c r="AP10" s="486" t="s">
        <v>878</v>
      </c>
      <c r="AQ10" s="487">
        <v>0</v>
      </c>
      <c r="AR10" s="487">
        <v>0</v>
      </c>
      <c r="AS10" s="464" t="s">
        <v>838</v>
      </c>
      <c r="AT10" s="465">
        <v>0</v>
      </c>
      <c r="AU10" s="466">
        <v>0</v>
      </c>
    </row>
    <row r="11" spans="2:47" x14ac:dyDescent="0.25">
      <c r="B11" s="439" t="s">
        <v>918</v>
      </c>
      <c r="C11" s="468" t="s">
        <v>935</v>
      </c>
      <c r="D11" s="469"/>
      <c r="E11" s="517" t="s">
        <v>885</v>
      </c>
      <c r="F11" s="472" t="s">
        <v>886</v>
      </c>
      <c r="G11" s="472" t="s">
        <v>731</v>
      </c>
      <c r="H11" s="472" t="s">
        <v>887</v>
      </c>
      <c r="I11" s="472" t="s">
        <v>733</v>
      </c>
      <c r="J11" s="472" t="s">
        <v>888</v>
      </c>
      <c r="K11" s="521" t="s">
        <v>728</v>
      </c>
      <c r="L11" s="478" t="s">
        <v>889</v>
      </c>
      <c r="M11" s="472" t="s">
        <v>890</v>
      </c>
      <c r="N11" s="472" t="s">
        <v>891</v>
      </c>
      <c r="O11" s="472" t="s">
        <v>718</v>
      </c>
      <c r="P11" s="472" t="s">
        <v>735</v>
      </c>
      <c r="Q11" s="472" t="s">
        <v>878</v>
      </c>
      <c r="R11" s="474" t="s">
        <v>838</v>
      </c>
      <c r="S11" s="519" t="s">
        <v>892</v>
      </c>
      <c r="T11" s="462" t="s">
        <v>886</v>
      </c>
      <c r="U11" s="462" t="s">
        <v>731</v>
      </c>
      <c r="V11" s="462" t="s">
        <v>887</v>
      </c>
      <c r="W11" s="462" t="s">
        <v>733</v>
      </c>
      <c r="X11" s="462" t="s">
        <v>888</v>
      </c>
      <c r="Y11" s="515" t="s">
        <v>728</v>
      </c>
      <c r="Z11" s="460" t="s">
        <v>893</v>
      </c>
      <c r="AA11" s="453" t="s">
        <v>954</v>
      </c>
      <c r="AB11" s="455" t="s">
        <v>894</v>
      </c>
      <c r="AC11" s="460" t="s">
        <v>895</v>
      </c>
      <c r="AD11" s="453" t="s">
        <v>955</v>
      </c>
      <c r="AE11" s="455" t="s">
        <v>881</v>
      </c>
      <c r="AF11" s="460" t="s">
        <v>896</v>
      </c>
      <c r="AG11" s="453" t="s">
        <v>956</v>
      </c>
      <c r="AH11" s="455" t="s">
        <v>882</v>
      </c>
      <c r="AI11" s="460" t="s">
        <v>897</v>
      </c>
      <c r="AJ11" s="453" t="s">
        <v>963</v>
      </c>
      <c r="AK11" s="455" t="s">
        <v>883</v>
      </c>
      <c r="AL11" s="460" t="s">
        <v>898</v>
      </c>
      <c r="AM11" s="453" t="s">
        <v>958</v>
      </c>
      <c r="AN11" s="472" t="s">
        <v>886</v>
      </c>
      <c r="AO11" s="455" t="s">
        <v>882</v>
      </c>
      <c r="AP11" s="460" t="s">
        <v>899</v>
      </c>
      <c r="AQ11" s="453" t="s">
        <v>959</v>
      </c>
      <c r="AR11" s="455" t="s">
        <v>884</v>
      </c>
      <c r="AS11" s="451" t="s">
        <v>900</v>
      </c>
      <c r="AT11" s="453" t="s">
        <v>960</v>
      </c>
      <c r="AU11" s="455" t="s">
        <v>962</v>
      </c>
    </row>
    <row r="12" spans="2:47" x14ac:dyDescent="0.25">
      <c r="B12" s="467">
        <v>0</v>
      </c>
      <c r="C12" s="470">
        <v>0</v>
      </c>
      <c r="D12" s="471"/>
      <c r="E12" s="518">
        <v>0</v>
      </c>
      <c r="F12" s="473">
        <v>0</v>
      </c>
      <c r="G12" s="473">
        <v>0</v>
      </c>
      <c r="H12" s="473">
        <v>0</v>
      </c>
      <c r="I12" s="473">
        <v>0</v>
      </c>
      <c r="J12" s="473">
        <v>0</v>
      </c>
      <c r="K12" s="522">
        <v>0</v>
      </c>
      <c r="L12" s="479">
        <v>0</v>
      </c>
      <c r="M12" s="473">
        <v>0</v>
      </c>
      <c r="N12" s="473"/>
      <c r="O12" s="473"/>
      <c r="P12" s="473"/>
      <c r="Q12" s="473"/>
      <c r="R12" s="475">
        <v>19</v>
      </c>
      <c r="S12" s="520">
        <v>0</v>
      </c>
      <c r="T12" s="463">
        <v>0</v>
      </c>
      <c r="U12" s="463">
        <v>0</v>
      </c>
      <c r="V12" s="463">
        <v>0</v>
      </c>
      <c r="W12" s="463">
        <v>0</v>
      </c>
      <c r="X12" s="463">
        <v>0</v>
      </c>
      <c r="Y12" s="516">
        <v>0</v>
      </c>
      <c r="Z12" s="461"/>
      <c r="AA12" s="454">
        <v>0</v>
      </c>
      <c r="AB12" s="456">
        <v>0</v>
      </c>
      <c r="AC12" s="461"/>
      <c r="AD12" s="454">
        <v>0</v>
      </c>
      <c r="AE12" s="456">
        <v>0</v>
      </c>
      <c r="AF12" s="461"/>
      <c r="AG12" s="454"/>
      <c r="AH12" s="456"/>
      <c r="AI12" s="461">
        <v>0</v>
      </c>
      <c r="AJ12" s="454">
        <v>0</v>
      </c>
      <c r="AK12" s="456">
        <v>0</v>
      </c>
      <c r="AL12" s="461">
        <v>0</v>
      </c>
      <c r="AM12" s="454">
        <v>0</v>
      </c>
      <c r="AN12" s="473">
        <v>0</v>
      </c>
      <c r="AO12" s="456">
        <v>0</v>
      </c>
      <c r="AP12" s="461">
        <v>0</v>
      </c>
      <c r="AQ12" s="454">
        <v>0</v>
      </c>
      <c r="AR12" s="456">
        <v>0</v>
      </c>
      <c r="AS12" s="452">
        <v>0</v>
      </c>
      <c r="AT12" s="454">
        <v>0</v>
      </c>
      <c r="AU12" s="456">
        <v>0</v>
      </c>
    </row>
    <row r="13" spans="2:47" x14ac:dyDescent="0.25">
      <c r="B13" s="290" t="s">
        <v>0</v>
      </c>
      <c r="C13" s="457" t="s">
        <v>111</v>
      </c>
      <c r="D13" s="458"/>
      <c r="E13" s="66">
        <f>++SUM('MIP(IxI)_TFEVP'!CC9:CH9)</f>
        <v>468682.38355099072</v>
      </c>
      <c r="F13" s="53">
        <f>+'MIP(IxI)_TFEVP'!CC9</f>
        <v>408580.61474761</v>
      </c>
      <c r="G13" s="53">
        <f>+'MIP(IxI)_TFEVP'!CD9</f>
        <v>0</v>
      </c>
      <c r="H13" s="53">
        <f>+'MIP(IxI)_TFEVP'!CE9</f>
        <v>0</v>
      </c>
      <c r="I13" s="53">
        <f>+'MIP(IxI)_TFEVP'!CF9</f>
        <v>43079.446222406499</v>
      </c>
      <c r="J13" s="53">
        <f>+'MIP(IxI)_TFEVP'!CG9</f>
        <v>1611</v>
      </c>
      <c r="K13" s="54">
        <f>+'MIP(IxI)_TFEVP'!CH9</f>
        <v>15411.3225809742</v>
      </c>
      <c r="L13" s="52">
        <f>+'MIP(IxI)_TFEVP'!CI9</f>
        <v>767009</v>
      </c>
      <c r="M13" s="53">
        <f t="array" ref="M13:M88">+TRANSPOSE('MIP(IxI)_TFEVP'!$D$96:$CA$96)</f>
        <v>106489</v>
      </c>
      <c r="N13" s="53">
        <f t="array" ref="N13:N88">+TRANSPOSE('MIP(IxI)_TFEVP'!$D$87:$CA$87)</f>
        <v>51553.422821949302</v>
      </c>
      <c r="O13" s="53">
        <f t="array" ref="O13:O88">+TRANSPOSE('MIP(IxI)_TFEVP'!$D$91:$CA$91)</f>
        <v>476125</v>
      </c>
      <c r="P13" s="53">
        <f t="array" ref="P13:P88">+TRANSPOSE('MIP(IxI)_TFEVP'!$D$92:$CA$92)</f>
        <v>94383</v>
      </c>
      <c r="Q13" s="53">
        <f t="array" ref="Q13:Q88">+TRANSPOSE('MIP(IxI)_TFEVP'!$D$93:$CA$93)</f>
        <v>1118</v>
      </c>
      <c r="R13" s="242">
        <f t="array" ref="R13:R88">+TRANSPOSE('MIP(IxI)_TFEVP'!$D$94:$CA$94)</f>
        <v>380624</v>
      </c>
      <c r="S13" s="52">
        <f>+SUM(T13:Y13)</f>
        <v>468682.38355099072</v>
      </c>
      <c r="T13" s="53">
        <f>+'Sim_F(IxI)'!B3</f>
        <v>408580.61474761</v>
      </c>
      <c r="U13" s="53">
        <f>+'Sim_F(IxI)'!C3</f>
        <v>0</v>
      </c>
      <c r="V13" s="53">
        <f>+'Sim_F(IxI)'!D3</f>
        <v>0</v>
      </c>
      <c r="W13" s="53">
        <f>+'Sim_F(IxI)'!E3</f>
        <v>43079.446222406499</v>
      </c>
      <c r="X13" s="53">
        <f>+'Sim_F(IxI)'!F3</f>
        <v>1611</v>
      </c>
      <c r="Y13" s="54">
        <f>+'Sim_F(IxI)'!G3</f>
        <v>15411.3225809742</v>
      </c>
      <c r="Z13" s="52">
        <f t="array" ref="Z13:Z88">+TRANSPOSE('Sim_Dm_MIP(IxI)'!$D$95:$CA$95)</f>
        <v>767008.99999999977</v>
      </c>
      <c r="AA13" s="53">
        <f>+Z13-L13</f>
        <v>0</v>
      </c>
      <c r="AB13" s="291">
        <f>+IFERROR(((Z13/L13)-1),0)</f>
        <v>-3.3306690738754696E-16</v>
      </c>
      <c r="AC13" s="66">
        <f t="array" ref="AC13:AC88">+TRANSPOSE('Sim_Dm_MIP(IxI)'!$D$96:$CA$96)</f>
        <v>106489</v>
      </c>
      <c r="AD13" s="53">
        <f t="shared" ref="AD13:AD76" si="0">+AC13-M13</f>
        <v>0</v>
      </c>
      <c r="AE13" s="291">
        <f>+IFERROR(((AC13/M13)-1),0)</f>
        <v>0</v>
      </c>
      <c r="AF13" s="66">
        <f t="array" ref="AF13:AF88">+TRANSPOSE('Sim_Dm_MIP(IxI)'!$D$87:$CA$87)</f>
        <v>51553.422821949287</v>
      </c>
      <c r="AG13" s="53">
        <f t="shared" ref="AG13:AG76" si="1">+AF13-N13</f>
        <v>0</v>
      </c>
      <c r="AH13" s="291">
        <f>+IFERROR(((AF13/N13)-1),0)</f>
        <v>-3.3306690738754696E-16</v>
      </c>
      <c r="AI13" s="52">
        <f t="array" ref="AI13:AI88">+TRANSPOSE('Sim_Dm_MIP(IxI)'!$D$91:$CA$91)</f>
        <v>476124.99999999988</v>
      </c>
      <c r="AJ13" s="53">
        <f t="shared" ref="AJ13:AJ76" si="2">AI13-O13</f>
        <v>0</v>
      </c>
      <c r="AK13" s="291">
        <f>+IFERROR(((AI13/O13)-1),0)</f>
        <v>-2.2204460492503131E-16</v>
      </c>
      <c r="AL13" s="66">
        <f t="array" ref="AL13:AL88">+TRANSPOSE('Sim_Dm_MIP(IxI)'!$D$92:$CA$92)</f>
        <v>94382.999999999971</v>
      </c>
      <c r="AM13" s="53">
        <f t="shared" ref="AM13:AM76" si="3">+AL13-P13</f>
        <v>0</v>
      </c>
      <c r="AN13" s="53">
        <f>+IFERROR(Sim_Demanda!$E13/Sim_Demanda!$K13*AM13,0)</f>
        <v>0</v>
      </c>
      <c r="AO13" s="291">
        <f>+IFERROR(((AL13/P13)-1),0)</f>
        <v>-3.3306690738754696E-16</v>
      </c>
      <c r="AP13" s="52">
        <f t="array" ref="AP13:AP88">+TRANSPOSE('Sim_Dm_MIP(IxI)'!$D$93:$CA$93)</f>
        <v>1117.9999999999995</v>
      </c>
      <c r="AQ13" s="53">
        <f t="shared" ref="AQ13:AQ76" si="4">+AP13-Q13</f>
        <v>0</v>
      </c>
      <c r="AR13" s="291">
        <f>+IFERROR(((AP13/Q13)-1),0)</f>
        <v>-4.4408920985006262E-16</v>
      </c>
      <c r="AS13" s="66">
        <f t="array" ref="AS13:AS88">+TRANSPOSE('Sim_Dm_MIP(IxI)'!$D$94:$CA$94)</f>
        <v>380623.99999999988</v>
      </c>
      <c r="AT13" s="53">
        <f t="shared" ref="AT13:AT76" si="5">+AS13-R13</f>
        <v>0</v>
      </c>
      <c r="AU13" s="291">
        <f>+IFERROR(((AS13/R13)-1),0)</f>
        <v>-3.3306690738754696E-16</v>
      </c>
    </row>
    <row r="14" spans="2:47" x14ac:dyDescent="0.25">
      <c r="B14" s="292" t="s">
        <v>1</v>
      </c>
      <c r="C14" s="459" t="s">
        <v>112</v>
      </c>
      <c r="D14" s="446"/>
      <c r="E14" s="61">
        <f>++SUM('MIP(IxI)_TFEVP'!CC10:CH10)</f>
        <v>27536.853685529692</v>
      </c>
      <c r="F14" s="48">
        <f>+'MIP(IxI)_TFEVP'!CC10</f>
        <v>25700.838362442399</v>
      </c>
      <c r="G14" s="48">
        <f>+'MIP(IxI)_TFEVP'!CD10</f>
        <v>0</v>
      </c>
      <c r="H14" s="48">
        <f>+'MIP(IxI)_TFEVP'!CE10</f>
        <v>0</v>
      </c>
      <c r="I14" s="48">
        <f>+'MIP(IxI)_TFEVP'!CF10</f>
        <v>1702.7625271638899</v>
      </c>
      <c r="J14" s="48">
        <f>+'MIP(IxI)_TFEVP'!CG10</f>
        <v>118</v>
      </c>
      <c r="K14" s="55">
        <f>+'MIP(IxI)_TFEVP'!CH10</f>
        <v>15.2527959234015</v>
      </c>
      <c r="L14" s="51">
        <f>+'MIP(IxI)_TFEVP'!CI10</f>
        <v>396417</v>
      </c>
      <c r="M14" s="48">
        <v>21458</v>
      </c>
      <c r="N14" s="48">
        <v>20877.3996829895</v>
      </c>
      <c r="O14" s="48">
        <v>160945</v>
      </c>
      <c r="P14" s="48">
        <v>45443</v>
      </c>
      <c r="Q14" s="48">
        <v>1464</v>
      </c>
      <c r="R14" s="82">
        <v>114038</v>
      </c>
      <c r="S14" s="51">
        <f t="shared" ref="S14:S77" si="6">+SUM(T14:Y14)</f>
        <v>27536.853685529692</v>
      </c>
      <c r="T14" s="48">
        <f>+'Sim_F(IxI)'!B4</f>
        <v>25700.838362442399</v>
      </c>
      <c r="U14" s="48">
        <f>+'Sim_F(IxI)'!C4</f>
        <v>0</v>
      </c>
      <c r="V14" s="48">
        <f>+'Sim_F(IxI)'!D4</f>
        <v>0</v>
      </c>
      <c r="W14" s="48">
        <f>+'Sim_F(IxI)'!E4</f>
        <v>1702.7625271638899</v>
      </c>
      <c r="X14" s="48">
        <f>+'Sim_F(IxI)'!F4</f>
        <v>118</v>
      </c>
      <c r="Y14" s="55">
        <f>+'Sim_F(IxI)'!G4</f>
        <v>15.2527959234015</v>
      </c>
      <c r="Z14" s="51">
        <v>396417.00000000029</v>
      </c>
      <c r="AA14" s="48">
        <f t="shared" ref="AA14:AA77" si="7">+Z14-L14</f>
        <v>0</v>
      </c>
      <c r="AB14" s="293">
        <f t="shared" ref="AB14:AB77" si="8">+IFERROR(((Z14/L14)-1),0)</f>
        <v>6.6613381477509392E-16</v>
      </c>
      <c r="AC14" s="61">
        <v>21458</v>
      </c>
      <c r="AD14" s="48">
        <f t="shared" si="0"/>
        <v>0</v>
      </c>
      <c r="AE14" s="293">
        <f t="shared" ref="AE14:AE77" si="9">+IFERROR(((AC14/M14)-1),0)</f>
        <v>0</v>
      </c>
      <c r="AF14" s="61">
        <v>20877.399682989515</v>
      </c>
      <c r="AG14" s="48">
        <f t="shared" si="1"/>
        <v>0</v>
      </c>
      <c r="AH14" s="293">
        <f t="shared" ref="AH14:AH77" si="10">+IFERROR(((AF14/N14)-1),0)</f>
        <v>6.6613381477509392E-16</v>
      </c>
      <c r="AI14" s="51">
        <v>160945.00000000012</v>
      </c>
      <c r="AJ14" s="48">
        <f t="shared" si="2"/>
        <v>0</v>
      </c>
      <c r="AK14" s="293">
        <f t="shared" ref="AK14:AK77" si="11">+IFERROR(((AI14/O14)-1),0)</f>
        <v>6.6613381477509392E-16</v>
      </c>
      <c r="AL14" s="61">
        <v>45443.000000000036</v>
      </c>
      <c r="AM14" s="48">
        <f t="shared" si="3"/>
        <v>0</v>
      </c>
      <c r="AN14" s="48">
        <f>+IFERROR(Sim_Demanda!$E14/Sim_Demanda!$K14*AM14,0)</f>
        <v>0</v>
      </c>
      <c r="AO14" s="293">
        <f t="shared" ref="AO14:AO77" si="12">+IFERROR(((AL14/P14)-1),0)</f>
        <v>8.8817841970012523E-16</v>
      </c>
      <c r="AP14" s="51">
        <v>1464.0000000000011</v>
      </c>
      <c r="AQ14" s="48">
        <f t="shared" si="4"/>
        <v>0</v>
      </c>
      <c r="AR14" s="293">
        <f t="shared" ref="AR14:AR77" si="13">+IFERROR(((AP14/Q14)-1),0)</f>
        <v>6.6613381477509392E-16</v>
      </c>
      <c r="AS14" s="61">
        <v>114038.00000000009</v>
      </c>
      <c r="AT14" s="48">
        <f t="shared" si="5"/>
        <v>0</v>
      </c>
      <c r="AU14" s="293">
        <f t="shared" ref="AU14:AU77" si="14">+IFERROR(((AS14/R14)-1),0)</f>
        <v>6.6613381477509392E-16</v>
      </c>
    </row>
    <row r="15" spans="2:47" x14ac:dyDescent="0.25">
      <c r="B15" s="292" t="s">
        <v>2</v>
      </c>
      <c r="C15" s="445" t="s">
        <v>113</v>
      </c>
      <c r="D15" s="446"/>
      <c r="E15" s="61">
        <f>++SUM('MIP(IxI)_TFEVP'!CC11:CH11)</f>
        <v>764979.74669725634</v>
      </c>
      <c r="F15" s="48">
        <f>+'MIP(IxI)_TFEVP'!CC11</f>
        <v>659130.59067485295</v>
      </c>
      <c r="G15" s="48">
        <f>+'MIP(IxI)_TFEVP'!CD11</f>
        <v>0</v>
      </c>
      <c r="H15" s="48">
        <f>+'MIP(IxI)_TFEVP'!CE11</f>
        <v>0</v>
      </c>
      <c r="I15" s="48">
        <f>+'MIP(IxI)_TFEVP'!CF11</f>
        <v>1269.49425168946</v>
      </c>
      <c r="J15" s="48">
        <f>+'MIP(IxI)_TFEVP'!CG11</f>
        <v>0</v>
      </c>
      <c r="K15" s="55">
        <f>+'MIP(IxI)_TFEVP'!CH11</f>
        <v>104579.661770714</v>
      </c>
      <c r="L15" s="51">
        <f>+'MIP(IxI)_TFEVP'!CI11</f>
        <v>888166</v>
      </c>
      <c r="M15" s="48">
        <v>87071</v>
      </c>
      <c r="N15" s="48">
        <v>25391.176907095902</v>
      </c>
      <c r="O15" s="48">
        <v>526570</v>
      </c>
      <c r="P15" s="48">
        <v>93833</v>
      </c>
      <c r="Q15" s="48">
        <v>449</v>
      </c>
      <c r="R15" s="82">
        <v>432288</v>
      </c>
      <c r="S15" s="51">
        <f t="shared" si="6"/>
        <v>764979.74669725634</v>
      </c>
      <c r="T15" s="48">
        <f>+'Sim_F(IxI)'!B5</f>
        <v>659130.59067485295</v>
      </c>
      <c r="U15" s="48">
        <f>+'Sim_F(IxI)'!C5</f>
        <v>0</v>
      </c>
      <c r="V15" s="48">
        <f>+'Sim_F(IxI)'!D5</f>
        <v>0</v>
      </c>
      <c r="W15" s="48">
        <f>+'Sim_F(IxI)'!E5</f>
        <v>1269.49425168946</v>
      </c>
      <c r="X15" s="48">
        <f>+'Sim_F(IxI)'!F5</f>
        <v>0</v>
      </c>
      <c r="Y15" s="55">
        <f>+'Sim_F(IxI)'!G5</f>
        <v>104579.661770714</v>
      </c>
      <c r="Z15" s="51">
        <v>888165.99999999884</v>
      </c>
      <c r="AA15" s="48">
        <f t="shared" si="7"/>
        <v>-1.1641532182693481E-9</v>
      </c>
      <c r="AB15" s="293">
        <f t="shared" si="8"/>
        <v>-1.3322676295501878E-15</v>
      </c>
      <c r="AC15" s="61">
        <v>87071</v>
      </c>
      <c r="AD15" s="48">
        <f t="shared" si="0"/>
        <v>0</v>
      </c>
      <c r="AE15" s="293">
        <f t="shared" si="9"/>
        <v>0</v>
      </c>
      <c r="AF15" s="61">
        <v>25391.176907095851</v>
      </c>
      <c r="AG15" s="48">
        <f t="shared" si="1"/>
        <v>-5.0931703299283981E-11</v>
      </c>
      <c r="AH15" s="293">
        <f t="shared" si="10"/>
        <v>-1.9984014443252818E-15</v>
      </c>
      <c r="AI15" s="51">
        <v>526569.99999999895</v>
      </c>
      <c r="AJ15" s="48">
        <f t="shared" si="2"/>
        <v>-1.0477378964424133E-9</v>
      </c>
      <c r="AK15" s="293">
        <f t="shared" si="11"/>
        <v>-1.9984014443252818E-15</v>
      </c>
      <c r="AL15" s="61">
        <v>93832.999999999811</v>
      </c>
      <c r="AM15" s="48">
        <f t="shared" si="3"/>
        <v>-1.8917489796876907E-10</v>
      </c>
      <c r="AN15" s="48">
        <f>+IFERROR(Sim_Demanda!$E15/Sim_Demanda!$K15*AM15,0)</f>
        <v>0</v>
      </c>
      <c r="AO15" s="293">
        <f t="shared" si="12"/>
        <v>-1.9984014443252818E-15</v>
      </c>
      <c r="AP15" s="51">
        <v>448.99999999999915</v>
      </c>
      <c r="AQ15" s="48">
        <f t="shared" si="4"/>
        <v>-8.5265128291212022E-13</v>
      </c>
      <c r="AR15" s="293">
        <f t="shared" si="13"/>
        <v>-1.8873791418627661E-15</v>
      </c>
      <c r="AS15" s="61">
        <v>432287.99999999913</v>
      </c>
      <c r="AT15" s="48">
        <f t="shared" si="5"/>
        <v>-8.7311491370201111E-10</v>
      </c>
      <c r="AU15" s="293">
        <f t="shared" si="14"/>
        <v>-1.9984014443252818E-15</v>
      </c>
    </row>
    <row r="16" spans="2:47" x14ac:dyDescent="0.25">
      <c r="B16" s="292" t="s">
        <v>3</v>
      </c>
      <c r="C16" s="445" t="s">
        <v>114</v>
      </c>
      <c r="D16" s="446"/>
      <c r="E16" s="61">
        <f>++SUM('MIP(IxI)_TFEVP'!CC12:CH12)</f>
        <v>83750.280862350366</v>
      </c>
      <c r="F16" s="48">
        <f>+'MIP(IxI)_TFEVP'!CC12</f>
        <v>82642.120501573707</v>
      </c>
      <c r="G16" s="48">
        <f>+'MIP(IxI)_TFEVP'!CD12</f>
        <v>0</v>
      </c>
      <c r="H16" s="48">
        <f>+'MIP(IxI)_TFEVP'!CE12</f>
        <v>0</v>
      </c>
      <c r="I16" s="48">
        <f>+'MIP(IxI)_TFEVP'!CF12</f>
        <v>1104.1059204841999</v>
      </c>
      <c r="J16" s="48">
        <f>+'MIP(IxI)_TFEVP'!CG12</f>
        <v>0</v>
      </c>
      <c r="K16" s="55">
        <f>+'MIP(IxI)_TFEVP'!CH12</f>
        <v>4.0544402924499199</v>
      </c>
      <c r="L16" s="51">
        <f>+'MIP(IxI)_TFEVP'!CI12</f>
        <v>233518</v>
      </c>
      <c r="M16" s="48">
        <v>5601</v>
      </c>
      <c r="N16" s="48">
        <v>9992.2472123156404</v>
      </c>
      <c r="O16" s="48">
        <v>83048</v>
      </c>
      <c r="P16" s="48">
        <v>30027</v>
      </c>
      <c r="Q16" s="48">
        <v>1081</v>
      </c>
      <c r="R16" s="82">
        <v>51940</v>
      </c>
      <c r="S16" s="51">
        <f t="shared" si="6"/>
        <v>83750.280862350366</v>
      </c>
      <c r="T16" s="48">
        <f>+'Sim_F(IxI)'!B6</f>
        <v>82642.120501573707</v>
      </c>
      <c r="U16" s="48">
        <f>+'Sim_F(IxI)'!C6</f>
        <v>0</v>
      </c>
      <c r="V16" s="48">
        <f>+'Sim_F(IxI)'!D6</f>
        <v>0</v>
      </c>
      <c r="W16" s="48">
        <f>+'Sim_F(IxI)'!E6</f>
        <v>1104.1059204841999</v>
      </c>
      <c r="X16" s="48">
        <f>+'Sim_F(IxI)'!F6</f>
        <v>0</v>
      </c>
      <c r="Y16" s="55">
        <f>+'Sim_F(IxI)'!G6</f>
        <v>4.0544402924499199</v>
      </c>
      <c r="Z16" s="51">
        <v>233517.99999999985</v>
      </c>
      <c r="AA16" s="48">
        <f t="shared" si="7"/>
        <v>0</v>
      </c>
      <c r="AB16" s="293">
        <f t="shared" si="8"/>
        <v>-6.6613381477509392E-16</v>
      </c>
      <c r="AC16" s="61">
        <v>5601</v>
      </c>
      <c r="AD16" s="48">
        <f t="shared" si="0"/>
        <v>0</v>
      </c>
      <c r="AE16" s="293">
        <f t="shared" si="9"/>
        <v>0</v>
      </c>
      <c r="AF16" s="61">
        <v>9992.2472123156404</v>
      </c>
      <c r="AG16" s="48">
        <f t="shared" si="1"/>
        <v>0</v>
      </c>
      <c r="AH16" s="293">
        <f t="shared" si="10"/>
        <v>0</v>
      </c>
      <c r="AI16" s="51">
        <v>83048</v>
      </c>
      <c r="AJ16" s="48">
        <f t="shared" si="2"/>
        <v>0</v>
      </c>
      <c r="AK16" s="293">
        <f t="shared" si="11"/>
        <v>0</v>
      </c>
      <c r="AL16" s="61">
        <v>30026.999999999996</v>
      </c>
      <c r="AM16" s="48">
        <f t="shared" si="3"/>
        <v>0</v>
      </c>
      <c r="AN16" s="48">
        <f>+IFERROR(Sim_Demanda!$E16/Sim_Demanda!$K16*AM16,0)</f>
        <v>0</v>
      </c>
      <c r="AO16" s="293">
        <f t="shared" si="12"/>
        <v>-1.1102230246251565E-16</v>
      </c>
      <c r="AP16" s="51">
        <v>1081</v>
      </c>
      <c r="AQ16" s="48">
        <f t="shared" si="4"/>
        <v>0</v>
      </c>
      <c r="AR16" s="293">
        <f t="shared" si="13"/>
        <v>0</v>
      </c>
      <c r="AS16" s="61">
        <v>51940</v>
      </c>
      <c r="AT16" s="48">
        <f t="shared" si="5"/>
        <v>0</v>
      </c>
      <c r="AU16" s="293">
        <f t="shared" si="14"/>
        <v>0</v>
      </c>
    </row>
    <row r="17" spans="2:47" x14ac:dyDescent="0.25">
      <c r="B17" s="292" t="s">
        <v>4</v>
      </c>
      <c r="C17" s="445" t="s">
        <v>115</v>
      </c>
      <c r="D17" s="446"/>
      <c r="E17" s="61">
        <f>++SUM('MIP(IxI)_TFEVP'!CC13:CH13)</f>
        <v>5658287.3340361454</v>
      </c>
      <c r="F17" s="48">
        <f>+'MIP(IxI)_TFEVP'!CC13</f>
        <v>1456247.3226363501</v>
      </c>
      <c r="G17" s="48">
        <f>+'MIP(IxI)_TFEVP'!CD13</f>
        <v>0</v>
      </c>
      <c r="H17" s="48">
        <f>+'MIP(IxI)_TFEVP'!CE13</f>
        <v>0</v>
      </c>
      <c r="I17" s="48">
        <f>+'MIP(IxI)_TFEVP'!CF13</f>
        <v>10523.156143513101</v>
      </c>
      <c r="J17" s="48">
        <f>+'MIP(IxI)_TFEVP'!CG13</f>
        <v>3024.2148476122902</v>
      </c>
      <c r="K17" s="55">
        <f>+'MIP(IxI)_TFEVP'!CH13</f>
        <v>4188492.6404086701</v>
      </c>
      <c r="L17" s="51">
        <f>+'MIP(IxI)_TFEVP'!CI13</f>
        <v>5813179</v>
      </c>
      <c r="M17" s="48">
        <v>254594</v>
      </c>
      <c r="N17" s="48">
        <v>580874.24758759805</v>
      </c>
      <c r="O17" s="48">
        <v>3003417</v>
      </c>
      <c r="P17" s="48">
        <v>995263</v>
      </c>
      <c r="Q17" s="48">
        <v>10087</v>
      </c>
      <c r="R17" s="82">
        <v>1998067</v>
      </c>
      <c r="S17" s="51">
        <f t="shared" si="6"/>
        <v>5658287.3340361454</v>
      </c>
      <c r="T17" s="48">
        <f>+'Sim_F(IxI)'!B7</f>
        <v>1456247.3226363501</v>
      </c>
      <c r="U17" s="48">
        <f>+'Sim_F(IxI)'!C7</f>
        <v>0</v>
      </c>
      <c r="V17" s="48">
        <f>+'Sim_F(IxI)'!D7</f>
        <v>0</v>
      </c>
      <c r="W17" s="48">
        <f>+'Sim_F(IxI)'!E7</f>
        <v>10523.156143513101</v>
      </c>
      <c r="X17" s="48">
        <f>+'Sim_F(IxI)'!F7</f>
        <v>3024.2148476122902</v>
      </c>
      <c r="Y17" s="55">
        <f>+'Sim_F(IxI)'!G7</f>
        <v>4188492.6404086701</v>
      </c>
      <c r="Z17" s="51">
        <v>5813179.0000000047</v>
      </c>
      <c r="AA17" s="48">
        <f t="shared" si="7"/>
        <v>0</v>
      </c>
      <c r="AB17" s="293">
        <f t="shared" si="8"/>
        <v>8.8817841970012523E-16</v>
      </c>
      <c r="AC17" s="61">
        <v>254594</v>
      </c>
      <c r="AD17" s="48">
        <f t="shared" si="0"/>
        <v>0</v>
      </c>
      <c r="AE17" s="293">
        <f t="shared" si="9"/>
        <v>0</v>
      </c>
      <c r="AF17" s="61">
        <v>580874.24758759839</v>
      </c>
      <c r="AG17" s="48">
        <f t="shared" si="1"/>
        <v>0</v>
      </c>
      <c r="AH17" s="293">
        <f t="shared" si="10"/>
        <v>6.6613381477509392E-16</v>
      </c>
      <c r="AI17" s="51">
        <v>3003417.0000000019</v>
      </c>
      <c r="AJ17" s="48">
        <f t="shared" si="2"/>
        <v>0</v>
      </c>
      <c r="AK17" s="293">
        <f t="shared" si="11"/>
        <v>6.6613381477509392E-16</v>
      </c>
      <c r="AL17" s="61">
        <v>995263.0000000007</v>
      </c>
      <c r="AM17" s="48">
        <f t="shared" si="3"/>
        <v>0</v>
      </c>
      <c r="AN17" s="48">
        <f>+IFERROR(Sim_Demanda!$E17/Sim_Demanda!$K17*AM17,0)</f>
        <v>0</v>
      </c>
      <c r="AO17" s="293">
        <f t="shared" si="12"/>
        <v>6.6613381477509392E-16</v>
      </c>
      <c r="AP17" s="51">
        <v>10087.000000000007</v>
      </c>
      <c r="AQ17" s="48">
        <f t="shared" si="4"/>
        <v>0</v>
      </c>
      <c r="AR17" s="293">
        <f t="shared" si="13"/>
        <v>6.6613381477509392E-16</v>
      </c>
      <c r="AS17" s="61">
        <v>1998067.0000000012</v>
      </c>
      <c r="AT17" s="48">
        <f t="shared" si="5"/>
        <v>0</v>
      </c>
      <c r="AU17" s="293">
        <f t="shared" si="14"/>
        <v>6.6613381477509392E-16</v>
      </c>
    </row>
    <row r="18" spans="2:47" x14ac:dyDescent="0.25">
      <c r="B18" s="292" t="s">
        <v>5</v>
      </c>
      <c r="C18" s="445" t="s">
        <v>116</v>
      </c>
      <c r="D18" s="446"/>
      <c r="E18" s="61">
        <f>++SUM('MIP(IxI)_TFEVP'!CC14:CH14)</f>
        <v>1307778.9719912731</v>
      </c>
      <c r="F18" s="48">
        <f>+'MIP(IxI)_TFEVP'!CC14</f>
        <v>137853.017670075</v>
      </c>
      <c r="G18" s="48">
        <f>+'MIP(IxI)_TFEVP'!CD14</f>
        <v>0</v>
      </c>
      <c r="H18" s="48">
        <f>+'MIP(IxI)_TFEVP'!CE14</f>
        <v>0</v>
      </c>
      <c r="I18" s="48">
        <f>+'MIP(IxI)_TFEVP'!CF14</f>
        <v>168558.683760288</v>
      </c>
      <c r="J18" s="48">
        <f>+'MIP(IxI)_TFEVP'!CG14</f>
        <v>0</v>
      </c>
      <c r="K18" s="55">
        <f>+'MIP(IxI)_TFEVP'!CH14</f>
        <v>1001367.27056091</v>
      </c>
      <c r="L18" s="51">
        <f>+'MIP(IxI)_TFEVP'!CI14</f>
        <v>1513761</v>
      </c>
      <c r="M18" s="48">
        <v>93445</v>
      </c>
      <c r="N18" s="48">
        <v>22662.943860714699</v>
      </c>
      <c r="O18" s="48">
        <v>839140</v>
      </c>
      <c r="P18" s="48">
        <v>601460</v>
      </c>
      <c r="Q18" s="48">
        <v>5179</v>
      </c>
      <c r="R18" s="82">
        <v>232501</v>
      </c>
      <c r="S18" s="51">
        <f t="shared" si="6"/>
        <v>1307778.9719912731</v>
      </c>
      <c r="T18" s="48">
        <f>+'Sim_F(IxI)'!B8</f>
        <v>137853.017670075</v>
      </c>
      <c r="U18" s="48">
        <f>+'Sim_F(IxI)'!C8</f>
        <v>0</v>
      </c>
      <c r="V18" s="48">
        <f>+'Sim_F(IxI)'!D8</f>
        <v>0</v>
      </c>
      <c r="W18" s="48">
        <f>+'Sim_F(IxI)'!E8</f>
        <v>168558.683760288</v>
      </c>
      <c r="X18" s="48">
        <f>+'Sim_F(IxI)'!F8</f>
        <v>0</v>
      </c>
      <c r="Y18" s="55">
        <f>+'Sim_F(IxI)'!G8</f>
        <v>1001367.27056091</v>
      </c>
      <c r="Z18" s="51">
        <v>1513760.9999999939</v>
      </c>
      <c r="AA18" s="48">
        <f t="shared" si="7"/>
        <v>-6.0535967350006104E-9</v>
      </c>
      <c r="AB18" s="293">
        <f t="shared" si="8"/>
        <v>-3.9968028886505635E-15</v>
      </c>
      <c r="AC18" s="61">
        <v>93445</v>
      </c>
      <c r="AD18" s="48">
        <f t="shared" si="0"/>
        <v>0</v>
      </c>
      <c r="AE18" s="293">
        <f t="shared" si="9"/>
        <v>0</v>
      </c>
      <c r="AF18" s="61">
        <v>22662.943860714608</v>
      </c>
      <c r="AG18" s="48">
        <f t="shared" si="1"/>
        <v>-9.0949470177292824E-11</v>
      </c>
      <c r="AH18" s="293">
        <f t="shared" si="10"/>
        <v>-3.9968028886505635E-15</v>
      </c>
      <c r="AI18" s="51">
        <v>839139.99999999662</v>
      </c>
      <c r="AJ18" s="48">
        <f t="shared" si="2"/>
        <v>-3.3760443329811096E-9</v>
      </c>
      <c r="AK18" s="293">
        <f t="shared" si="11"/>
        <v>-3.9968028886505635E-15</v>
      </c>
      <c r="AL18" s="61">
        <v>601459.99999999756</v>
      </c>
      <c r="AM18" s="48">
        <f t="shared" si="3"/>
        <v>-2.4447217583656311E-9</v>
      </c>
      <c r="AN18" s="48">
        <f>+IFERROR(Sim_Demanda!$E18/Sim_Demanda!$K18*AM18,0)</f>
        <v>0</v>
      </c>
      <c r="AO18" s="293">
        <f t="shared" si="12"/>
        <v>-4.1078251911130792E-15</v>
      </c>
      <c r="AP18" s="51">
        <v>5178.99999999998</v>
      </c>
      <c r="AQ18" s="48">
        <f t="shared" si="4"/>
        <v>-2.0008883439004421E-11</v>
      </c>
      <c r="AR18" s="293">
        <f t="shared" si="13"/>
        <v>-3.8857805861880479E-15</v>
      </c>
      <c r="AS18" s="61">
        <v>232500.99999999907</v>
      </c>
      <c r="AT18" s="48">
        <f t="shared" si="5"/>
        <v>-9.3132257461547852E-10</v>
      </c>
      <c r="AU18" s="293">
        <f t="shared" si="14"/>
        <v>-3.9968028886505635E-15</v>
      </c>
    </row>
    <row r="19" spans="2:47" x14ac:dyDescent="0.25">
      <c r="B19" s="292" t="s">
        <v>6</v>
      </c>
      <c r="C19" s="445" t="s">
        <v>117</v>
      </c>
      <c r="D19" s="446"/>
      <c r="E19" s="61">
        <f>++SUM('MIP(IxI)_TFEVP'!CC15:CH15)</f>
        <v>19759.190622401249</v>
      </c>
      <c r="F19" s="48">
        <f>+'MIP(IxI)_TFEVP'!CC15</f>
        <v>14702.8066837152</v>
      </c>
      <c r="G19" s="48">
        <f>+'MIP(IxI)_TFEVP'!CD15</f>
        <v>0</v>
      </c>
      <c r="H19" s="48">
        <f>+'MIP(IxI)_TFEVP'!CE15</f>
        <v>0</v>
      </c>
      <c r="I19" s="48">
        <f>+'MIP(IxI)_TFEVP'!CF15</f>
        <v>2294.9565188102401</v>
      </c>
      <c r="J19" s="48">
        <f>+'MIP(IxI)_TFEVP'!CG15</f>
        <v>0</v>
      </c>
      <c r="K19" s="55">
        <f>+'MIP(IxI)_TFEVP'!CH15</f>
        <v>2761.4274198758098</v>
      </c>
      <c r="L19" s="51">
        <f>+'MIP(IxI)_TFEVP'!CI15</f>
        <v>496116</v>
      </c>
      <c r="M19" s="48">
        <v>14618</v>
      </c>
      <c r="N19" s="48">
        <v>43231.493162255603</v>
      </c>
      <c r="O19" s="48">
        <v>240693</v>
      </c>
      <c r="P19" s="48">
        <v>95242</v>
      </c>
      <c r="Q19" s="48">
        <v>1515</v>
      </c>
      <c r="R19" s="82">
        <v>143936</v>
      </c>
      <c r="S19" s="51">
        <f t="shared" si="6"/>
        <v>19759.190622401249</v>
      </c>
      <c r="T19" s="48">
        <f>+'Sim_F(IxI)'!B9</f>
        <v>14702.8066837152</v>
      </c>
      <c r="U19" s="48">
        <f>+'Sim_F(IxI)'!C9</f>
        <v>0</v>
      </c>
      <c r="V19" s="48">
        <f>+'Sim_F(IxI)'!D9</f>
        <v>0</v>
      </c>
      <c r="W19" s="48">
        <f>+'Sim_F(IxI)'!E9</f>
        <v>2294.9565188102401</v>
      </c>
      <c r="X19" s="48">
        <f>+'Sim_F(IxI)'!F9</f>
        <v>0</v>
      </c>
      <c r="Y19" s="55">
        <f>+'Sim_F(IxI)'!G9</f>
        <v>2761.4274198758098</v>
      </c>
      <c r="Z19" s="51">
        <v>496116.0000000021</v>
      </c>
      <c r="AA19" s="48">
        <f t="shared" si="7"/>
        <v>2.0954757928848267E-9</v>
      </c>
      <c r="AB19" s="293">
        <f t="shared" si="8"/>
        <v>4.2188474935755949E-15</v>
      </c>
      <c r="AC19" s="61">
        <v>14618</v>
      </c>
      <c r="AD19" s="48">
        <f t="shared" si="0"/>
        <v>0</v>
      </c>
      <c r="AE19" s="293">
        <f t="shared" si="9"/>
        <v>0</v>
      </c>
      <c r="AF19" s="61">
        <v>43231.493162255771</v>
      </c>
      <c r="AG19" s="48">
        <f t="shared" si="1"/>
        <v>1.673470251262188E-10</v>
      </c>
      <c r="AH19" s="293">
        <f t="shared" si="10"/>
        <v>3.7747582837255322E-15</v>
      </c>
      <c r="AI19" s="51">
        <v>240693.00000000093</v>
      </c>
      <c r="AJ19" s="48">
        <f t="shared" si="2"/>
        <v>9.3132257461547852E-10</v>
      </c>
      <c r="AK19" s="293">
        <f t="shared" si="11"/>
        <v>3.7747582837255322E-15</v>
      </c>
      <c r="AL19" s="61">
        <v>95242.000000000378</v>
      </c>
      <c r="AM19" s="48">
        <f t="shared" si="3"/>
        <v>3.7834979593753815E-10</v>
      </c>
      <c r="AN19" s="48">
        <f>+IFERROR(Sim_Demanda!$E19/Sim_Demanda!$K19*AM19,0)</f>
        <v>0</v>
      </c>
      <c r="AO19" s="293">
        <f t="shared" si="12"/>
        <v>3.9968028886505635E-15</v>
      </c>
      <c r="AP19" s="51">
        <v>1515.0000000000059</v>
      </c>
      <c r="AQ19" s="48">
        <f t="shared" si="4"/>
        <v>5.9117155615240335E-12</v>
      </c>
      <c r="AR19" s="293">
        <f t="shared" si="13"/>
        <v>3.9968028886505635E-15</v>
      </c>
      <c r="AS19" s="61">
        <v>143936.00000000055</v>
      </c>
      <c r="AT19" s="48">
        <f t="shared" si="5"/>
        <v>5.5297277867794037E-10</v>
      </c>
      <c r="AU19" s="293">
        <f t="shared" si="14"/>
        <v>3.7747582837255322E-15</v>
      </c>
    </row>
    <row r="20" spans="2:47" x14ac:dyDescent="0.25">
      <c r="B20" s="292" t="s">
        <v>7</v>
      </c>
      <c r="C20" s="445" t="s">
        <v>118</v>
      </c>
      <c r="D20" s="446"/>
      <c r="E20" s="61">
        <f>++SUM('MIP(IxI)_TFEVP'!CC16:CH16)</f>
        <v>1228421.5640002191</v>
      </c>
      <c r="F20" s="48">
        <f>+'MIP(IxI)_TFEVP'!CC16</f>
        <v>8206.1585781436406</v>
      </c>
      <c r="G20" s="48">
        <f>+'MIP(IxI)_TFEVP'!CD16</f>
        <v>0</v>
      </c>
      <c r="H20" s="48">
        <f>+'MIP(IxI)_TFEVP'!CE16</f>
        <v>0</v>
      </c>
      <c r="I20" s="48">
        <f>+'MIP(IxI)_TFEVP'!CF16</f>
        <v>4678.4515632918701</v>
      </c>
      <c r="J20" s="48">
        <f>+'MIP(IxI)_TFEVP'!CG16</f>
        <v>19599.061877153701</v>
      </c>
      <c r="K20" s="55">
        <f>+'MIP(IxI)_TFEVP'!CH16</f>
        <v>1195937.8919816299</v>
      </c>
      <c r="L20" s="51">
        <f>+'MIP(IxI)_TFEVP'!CI16</f>
        <v>1453390</v>
      </c>
      <c r="M20" s="48">
        <v>147180</v>
      </c>
      <c r="N20" s="48">
        <v>84085.656332680403</v>
      </c>
      <c r="O20" s="48">
        <v>924628</v>
      </c>
      <c r="P20" s="48">
        <v>147996</v>
      </c>
      <c r="Q20" s="48">
        <v>2188</v>
      </c>
      <c r="R20" s="82">
        <v>774444</v>
      </c>
      <c r="S20" s="51">
        <f t="shared" si="6"/>
        <v>1228421.5640002191</v>
      </c>
      <c r="T20" s="48">
        <f>+'Sim_F(IxI)'!B10</f>
        <v>8206.1585781436406</v>
      </c>
      <c r="U20" s="48">
        <f>+'Sim_F(IxI)'!C10</f>
        <v>0</v>
      </c>
      <c r="V20" s="48">
        <f>+'Sim_F(IxI)'!D10</f>
        <v>0</v>
      </c>
      <c r="W20" s="48">
        <f>+'Sim_F(IxI)'!E10</f>
        <v>4678.4515632918701</v>
      </c>
      <c r="X20" s="48">
        <f>+'Sim_F(IxI)'!F10</f>
        <v>19599.061877153701</v>
      </c>
      <c r="Y20" s="55">
        <f>+'Sim_F(IxI)'!G10</f>
        <v>1195937.8919816299</v>
      </c>
      <c r="Z20" s="51">
        <v>1453389.9999999986</v>
      </c>
      <c r="AA20" s="48">
        <f t="shared" si="7"/>
        <v>0</v>
      </c>
      <c r="AB20" s="293">
        <f t="shared" si="8"/>
        <v>-9.9920072216264089E-16</v>
      </c>
      <c r="AC20" s="61">
        <v>147180</v>
      </c>
      <c r="AD20" s="48">
        <f t="shared" si="0"/>
        <v>0</v>
      </c>
      <c r="AE20" s="293">
        <f t="shared" si="9"/>
        <v>0</v>
      </c>
      <c r="AF20" s="61">
        <v>84085.656332680315</v>
      </c>
      <c r="AG20" s="48">
        <f t="shared" si="1"/>
        <v>0</v>
      </c>
      <c r="AH20" s="293">
        <f t="shared" si="10"/>
        <v>-9.9920072216264089E-16</v>
      </c>
      <c r="AI20" s="51">
        <v>924627.99999999919</v>
      </c>
      <c r="AJ20" s="48">
        <f t="shared" si="2"/>
        <v>0</v>
      </c>
      <c r="AK20" s="293">
        <f t="shared" si="11"/>
        <v>-8.8817841970012523E-16</v>
      </c>
      <c r="AL20" s="61">
        <v>147995.99999999985</v>
      </c>
      <c r="AM20" s="48">
        <f t="shared" si="3"/>
        <v>0</v>
      </c>
      <c r="AN20" s="48">
        <f>+IFERROR(Sim_Demanda!$E20/Sim_Demanda!$K20*AM20,0)</f>
        <v>0</v>
      </c>
      <c r="AO20" s="293">
        <f t="shared" si="12"/>
        <v>-9.9920072216264089E-16</v>
      </c>
      <c r="AP20" s="51">
        <v>2187.9999999999977</v>
      </c>
      <c r="AQ20" s="48">
        <f t="shared" si="4"/>
        <v>0</v>
      </c>
      <c r="AR20" s="293">
        <f t="shared" si="13"/>
        <v>-9.9920072216264089E-16</v>
      </c>
      <c r="AS20" s="61">
        <v>774443.9999999993</v>
      </c>
      <c r="AT20" s="48">
        <f t="shared" si="5"/>
        <v>0</v>
      </c>
      <c r="AU20" s="293">
        <f t="shared" si="14"/>
        <v>-8.8817841970012523E-16</v>
      </c>
    </row>
    <row r="21" spans="2:47" x14ac:dyDescent="0.25">
      <c r="B21" s="292" t="s">
        <v>8</v>
      </c>
      <c r="C21" s="445" t="s">
        <v>119</v>
      </c>
      <c r="D21" s="446"/>
      <c r="E21" s="61">
        <f>++SUM('MIP(IxI)_TFEVP'!CC17:CH17)</f>
        <v>20074.752922374988</v>
      </c>
      <c r="F21" s="48">
        <f>+'MIP(IxI)_TFEVP'!CC17</f>
        <v>16799.7873318456</v>
      </c>
      <c r="G21" s="48">
        <f>+'MIP(IxI)_TFEVP'!CD17</f>
        <v>0</v>
      </c>
      <c r="H21" s="48">
        <f>+'MIP(IxI)_TFEVP'!CE17</f>
        <v>0</v>
      </c>
      <c r="I21" s="48">
        <f>+'MIP(IxI)_TFEVP'!CF17</f>
        <v>3262.9834326065702</v>
      </c>
      <c r="J21" s="48">
        <f>+'MIP(IxI)_TFEVP'!CG17</f>
        <v>0</v>
      </c>
      <c r="K21" s="55">
        <f>+'MIP(IxI)_TFEVP'!CH17</f>
        <v>11.982157922814901</v>
      </c>
      <c r="L21" s="51">
        <f>+'MIP(IxI)_TFEVP'!CI17</f>
        <v>643302</v>
      </c>
      <c r="M21" s="48">
        <v>28607</v>
      </c>
      <c r="N21" s="48">
        <v>2274.54987900677</v>
      </c>
      <c r="O21" s="48">
        <v>383810</v>
      </c>
      <c r="P21" s="48">
        <v>95470</v>
      </c>
      <c r="Q21" s="48">
        <v>1810</v>
      </c>
      <c r="R21" s="82">
        <v>286530</v>
      </c>
      <c r="S21" s="51">
        <f t="shared" si="6"/>
        <v>20074.752922374988</v>
      </c>
      <c r="T21" s="48">
        <f>+'Sim_F(IxI)'!B11</f>
        <v>16799.7873318456</v>
      </c>
      <c r="U21" s="48">
        <f>+'Sim_F(IxI)'!C11</f>
        <v>0</v>
      </c>
      <c r="V21" s="48">
        <f>+'Sim_F(IxI)'!D11</f>
        <v>0</v>
      </c>
      <c r="W21" s="48">
        <f>+'Sim_F(IxI)'!E11</f>
        <v>3262.9834326065702</v>
      </c>
      <c r="X21" s="48">
        <f>+'Sim_F(IxI)'!F11</f>
        <v>0</v>
      </c>
      <c r="Y21" s="55">
        <f>+'Sim_F(IxI)'!G11</f>
        <v>11.982157922814901</v>
      </c>
      <c r="Z21" s="51">
        <v>643301.99999999977</v>
      </c>
      <c r="AA21" s="48">
        <f t="shared" si="7"/>
        <v>0</v>
      </c>
      <c r="AB21" s="293">
        <f t="shared" si="8"/>
        <v>-3.3306690738754696E-16</v>
      </c>
      <c r="AC21" s="61">
        <v>28607</v>
      </c>
      <c r="AD21" s="48">
        <f t="shared" si="0"/>
        <v>0</v>
      </c>
      <c r="AE21" s="293">
        <f t="shared" si="9"/>
        <v>0</v>
      </c>
      <c r="AF21" s="61">
        <v>2274.5498790067695</v>
      </c>
      <c r="AG21" s="48">
        <f t="shared" si="1"/>
        <v>0</v>
      </c>
      <c r="AH21" s="293">
        <f t="shared" si="10"/>
        <v>-2.2204460492503131E-16</v>
      </c>
      <c r="AI21" s="51">
        <v>383809.99999999988</v>
      </c>
      <c r="AJ21" s="48">
        <f t="shared" si="2"/>
        <v>0</v>
      </c>
      <c r="AK21" s="293">
        <f t="shared" si="11"/>
        <v>-3.3306690738754696E-16</v>
      </c>
      <c r="AL21" s="61">
        <v>95469.999999999971</v>
      </c>
      <c r="AM21" s="48">
        <f t="shared" si="3"/>
        <v>0</v>
      </c>
      <c r="AN21" s="48">
        <f>+IFERROR(Sim_Demanda!$E21/Sim_Demanda!$K21*AM21,0)</f>
        <v>0</v>
      </c>
      <c r="AO21" s="293">
        <f t="shared" si="12"/>
        <v>-3.3306690738754696E-16</v>
      </c>
      <c r="AP21" s="51">
        <v>1809.9999999999995</v>
      </c>
      <c r="AQ21" s="48">
        <f t="shared" si="4"/>
        <v>0</v>
      </c>
      <c r="AR21" s="293">
        <f t="shared" si="13"/>
        <v>-2.2204460492503131E-16</v>
      </c>
      <c r="AS21" s="61">
        <v>286529.99999999994</v>
      </c>
      <c r="AT21" s="48">
        <f t="shared" si="5"/>
        <v>0</v>
      </c>
      <c r="AU21" s="293">
        <f t="shared" si="14"/>
        <v>-2.2204460492503131E-16</v>
      </c>
    </row>
    <row r="22" spans="2:47" x14ac:dyDescent="0.25">
      <c r="B22" s="292" t="s">
        <v>9</v>
      </c>
      <c r="C22" s="445" t="s">
        <v>120</v>
      </c>
      <c r="D22" s="446"/>
      <c r="E22" s="61">
        <f>++SUM('MIP(IxI)_TFEVP'!CC18:CH18)</f>
        <v>1357780.7592062391</v>
      </c>
      <c r="F22" s="48">
        <f>+'MIP(IxI)_TFEVP'!CC18</f>
        <v>851300.99867612496</v>
      </c>
      <c r="G22" s="48">
        <f>+'MIP(IxI)_TFEVP'!CD18</f>
        <v>0</v>
      </c>
      <c r="H22" s="48">
        <f>+'MIP(IxI)_TFEVP'!CE18</f>
        <v>0</v>
      </c>
      <c r="I22" s="48">
        <f>+'MIP(IxI)_TFEVP'!CF18</f>
        <v>494216.27683739399</v>
      </c>
      <c r="J22" s="48">
        <f>+'MIP(IxI)_TFEVP'!CG18</f>
        <v>9589.1931822724691</v>
      </c>
      <c r="K22" s="55">
        <f>+'MIP(IxI)_TFEVP'!CH18</f>
        <v>2674.29051044778</v>
      </c>
      <c r="L22" s="51">
        <f>+'MIP(IxI)_TFEVP'!CI18</f>
        <v>2938819</v>
      </c>
      <c r="M22" s="48">
        <v>1478095</v>
      </c>
      <c r="N22" s="48">
        <v>41646.814979752402</v>
      </c>
      <c r="O22" s="48">
        <v>1269951</v>
      </c>
      <c r="P22" s="48">
        <v>356293</v>
      </c>
      <c r="Q22" s="48">
        <v>8165</v>
      </c>
      <c r="R22" s="82">
        <v>905493</v>
      </c>
      <c r="S22" s="51">
        <f t="shared" si="6"/>
        <v>1357780.7592062391</v>
      </c>
      <c r="T22" s="48">
        <f>+'Sim_F(IxI)'!B12</f>
        <v>851300.99867612496</v>
      </c>
      <c r="U22" s="48">
        <f>+'Sim_F(IxI)'!C12</f>
        <v>0</v>
      </c>
      <c r="V22" s="48">
        <f>+'Sim_F(IxI)'!D12</f>
        <v>0</v>
      </c>
      <c r="W22" s="48">
        <f>+'Sim_F(IxI)'!E12</f>
        <v>494216.27683739399</v>
      </c>
      <c r="X22" s="48">
        <f>+'Sim_F(IxI)'!F12</f>
        <v>9589.1931822724691</v>
      </c>
      <c r="Y22" s="55">
        <f>+'Sim_F(IxI)'!G12</f>
        <v>2674.29051044778</v>
      </c>
      <c r="Z22" s="51">
        <v>2938818.9999999972</v>
      </c>
      <c r="AA22" s="48">
        <f t="shared" si="7"/>
        <v>0</v>
      </c>
      <c r="AB22" s="293">
        <f t="shared" si="8"/>
        <v>-9.9920072216264089E-16</v>
      </c>
      <c r="AC22" s="61">
        <v>1478095</v>
      </c>
      <c r="AD22" s="48">
        <f t="shared" si="0"/>
        <v>0</v>
      </c>
      <c r="AE22" s="293">
        <f t="shared" si="9"/>
        <v>0</v>
      </c>
      <c r="AF22" s="61">
        <v>41646.814979752373</v>
      </c>
      <c r="AG22" s="48">
        <f t="shared" si="1"/>
        <v>0</v>
      </c>
      <c r="AH22" s="293">
        <f t="shared" si="10"/>
        <v>-6.6613381477509392E-16</v>
      </c>
      <c r="AI22" s="51">
        <v>1269950.9999999991</v>
      </c>
      <c r="AJ22" s="48">
        <f t="shared" si="2"/>
        <v>0</v>
      </c>
      <c r="AK22" s="293">
        <f t="shared" si="11"/>
        <v>-7.7715611723760958E-16</v>
      </c>
      <c r="AL22" s="61">
        <v>356292.99999999971</v>
      </c>
      <c r="AM22" s="48">
        <f t="shared" si="3"/>
        <v>0</v>
      </c>
      <c r="AN22" s="48">
        <f>+IFERROR(Sim_Demanda!$E22/Sim_Demanda!$K22*AM22,0)</f>
        <v>0</v>
      </c>
      <c r="AO22" s="293">
        <f t="shared" si="12"/>
        <v>-7.7715611723760958E-16</v>
      </c>
      <c r="AP22" s="51">
        <v>8164.9999999999936</v>
      </c>
      <c r="AQ22" s="48">
        <f t="shared" si="4"/>
        <v>0</v>
      </c>
      <c r="AR22" s="293">
        <f t="shared" si="13"/>
        <v>-7.7715611723760958E-16</v>
      </c>
      <c r="AS22" s="61">
        <v>905492.9999999993</v>
      </c>
      <c r="AT22" s="48">
        <f t="shared" si="5"/>
        <v>0</v>
      </c>
      <c r="AU22" s="293">
        <f t="shared" si="14"/>
        <v>-7.7715611723760958E-16</v>
      </c>
    </row>
    <row r="23" spans="2:47" x14ac:dyDescent="0.25">
      <c r="B23" s="292" t="s">
        <v>10</v>
      </c>
      <c r="C23" s="445" t="s">
        <v>121</v>
      </c>
      <c r="D23" s="446"/>
      <c r="E23" s="61">
        <f>++SUM('MIP(IxI)_TFEVP'!CC19:CH19)</f>
        <v>114487.33414733362</v>
      </c>
      <c r="F23" s="48">
        <f>+'MIP(IxI)_TFEVP'!CC19</f>
        <v>29348.038439101201</v>
      </c>
      <c r="G23" s="48">
        <f>+'MIP(IxI)_TFEVP'!CD19</f>
        <v>0</v>
      </c>
      <c r="H23" s="48">
        <f>+'MIP(IxI)_TFEVP'!CE19</f>
        <v>0</v>
      </c>
      <c r="I23" s="48">
        <f>+'MIP(IxI)_TFEVP'!CF19</f>
        <v>699.50981029852301</v>
      </c>
      <c r="J23" s="48">
        <f>+'MIP(IxI)_TFEVP'!CG19</f>
        <v>1311.7232752339901</v>
      </c>
      <c r="K23" s="55">
        <f>+'MIP(IxI)_TFEVP'!CH19</f>
        <v>83128.062622699901</v>
      </c>
      <c r="L23" s="51">
        <f>+'MIP(IxI)_TFEVP'!CI19</f>
        <v>459106</v>
      </c>
      <c r="M23" s="48">
        <v>19516</v>
      </c>
      <c r="N23" s="48">
        <v>23648.493330152702</v>
      </c>
      <c r="O23" s="48">
        <v>290689</v>
      </c>
      <c r="P23" s="48">
        <v>47924</v>
      </c>
      <c r="Q23" s="48">
        <v>810</v>
      </c>
      <c r="R23" s="82">
        <v>241955</v>
      </c>
      <c r="S23" s="51">
        <f t="shared" si="6"/>
        <v>114487.33414733362</v>
      </c>
      <c r="T23" s="48">
        <f>+'Sim_F(IxI)'!B13</f>
        <v>29348.038439101201</v>
      </c>
      <c r="U23" s="48">
        <f>+'Sim_F(IxI)'!C13</f>
        <v>0</v>
      </c>
      <c r="V23" s="48">
        <f>+'Sim_F(IxI)'!D13</f>
        <v>0</v>
      </c>
      <c r="W23" s="48">
        <f>+'Sim_F(IxI)'!E13</f>
        <v>699.50981029852301</v>
      </c>
      <c r="X23" s="48">
        <f>+'Sim_F(IxI)'!F13</f>
        <v>1311.7232752339901</v>
      </c>
      <c r="Y23" s="55">
        <f>+'Sim_F(IxI)'!G13</f>
        <v>83128.062622699901</v>
      </c>
      <c r="Z23" s="51">
        <v>459106.00000000035</v>
      </c>
      <c r="AA23" s="48">
        <f t="shared" si="7"/>
        <v>0</v>
      </c>
      <c r="AB23" s="293">
        <f t="shared" si="8"/>
        <v>6.6613381477509392E-16</v>
      </c>
      <c r="AC23" s="61">
        <v>19516</v>
      </c>
      <c r="AD23" s="48">
        <f t="shared" si="0"/>
        <v>0</v>
      </c>
      <c r="AE23" s="293">
        <f t="shared" si="9"/>
        <v>0</v>
      </c>
      <c r="AF23" s="61">
        <v>23648.493330152713</v>
      </c>
      <c r="AG23" s="48">
        <f t="shared" si="1"/>
        <v>0</v>
      </c>
      <c r="AH23" s="293">
        <f t="shared" si="10"/>
        <v>4.4408920985006262E-16</v>
      </c>
      <c r="AI23" s="51">
        <v>290689.00000000012</v>
      </c>
      <c r="AJ23" s="48">
        <f t="shared" si="2"/>
        <v>0</v>
      </c>
      <c r="AK23" s="293">
        <f t="shared" si="11"/>
        <v>4.4408920985006262E-16</v>
      </c>
      <c r="AL23" s="61">
        <v>47924.000000000022</v>
      </c>
      <c r="AM23" s="48">
        <f t="shared" si="3"/>
        <v>0</v>
      </c>
      <c r="AN23" s="48">
        <f>+IFERROR(Sim_Demanda!$E23/Sim_Demanda!$K23*AM23,0)</f>
        <v>0</v>
      </c>
      <c r="AO23" s="293">
        <f t="shared" si="12"/>
        <v>4.4408920985006262E-16</v>
      </c>
      <c r="AP23" s="51">
        <v>810.00000000000034</v>
      </c>
      <c r="AQ23" s="48">
        <f t="shared" si="4"/>
        <v>0</v>
      </c>
      <c r="AR23" s="293">
        <f t="shared" si="13"/>
        <v>4.4408920985006262E-16</v>
      </c>
      <c r="AS23" s="61">
        <v>241955.00000000012</v>
      </c>
      <c r="AT23" s="48">
        <f t="shared" si="5"/>
        <v>0</v>
      </c>
      <c r="AU23" s="293">
        <f t="shared" si="14"/>
        <v>4.4408920985006262E-16</v>
      </c>
    </row>
    <row r="24" spans="2:47" x14ac:dyDescent="0.25">
      <c r="B24" s="292" t="s">
        <v>11</v>
      </c>
      <c r="C24" s="445" t="s">
        <v>122</v>
      </c>
      <c r="D24" s="446"/>
      <c r="E24" s="61">
        <f>++SUM('MIP(IxI)_TFEVP'!CC20:CH20)</f>
        <v>1794055.0225471349</v>
      </c>
      <c r="F24" s="48">
        <f>+'MIP(IxI)_TFEVP'!CC20</f>
        <v>1698628.31670331</v>
      </c>
      <c r="G24" s="48">
        <f>+'MIP(IxI)_TFEVP'!CD20</f>
        <v>0</v>
      </c>
      <c r="H24" s="48">
        <f>+'MIP(IxI)_TFEVP'!CE20</f>
        <v>0</v>
      </c>
      <c r="I24" s="48">
        <f>+'MIP(IxI)_TFEVP'!CF20</f>
        <v>1397.33579759094</v>
      </c>
      <c r="J24" s="48">
        <f>+'MIP(IxI)_TFEVP'!CG20</f>
        <v>13.0807521265891</v>
      </c>
      <c r="K24" s="55">
        <f>+'MIP(IxI)_TFEVP'!CH20</f>
        <v>94016.289294107395</v>
      </c>
      <c r="L24" s="51">
        <f>+'MIP(IxI)_TFEVP'!CI20</f>
        <v>6575058</v>
      </c>
      <c r="M24" s="48">
        <v>135711</v>
      </c>
      <c r="N24" s="48">
        <v>944398.01354595798</v>
      </c>
      <c r="O24" s="48">
        <v>1526465</v>
      </c>
      <c r="P24" s="48">
        <v>780736</v>
      </c>
      <c r="Q24" s="48">
        <v>19602</v>
      </c>
      <c r="R24" s="82">
        <v>726127</v>
      </c>
      <c r="S24" s="51">
        <f t="shared" si="6"/>
        <v>1794055.0225471349</v>
      </c>
      <c r="T24" s="48">
        <f>+'Sim_F(IxI)'!B14</f>
        <v>1698628.31670331</v>
      </c>
      <c r="U24" s="48">
        <f>+'Sim_F(IxI)'!C14</f>
        <v>0</v>
      </c>
      <c r="V24" s="48">
        <f>+'Sim_F(IxI)'!D14</f>
        <v>0</v>
      </c>
      <c r="W24" s="48">
        <f>+'Sim_F(IxI)'!E14</f>
        <v>1397.33579759094</v>
      </c>
      <c r="X24" s="48">
        <f>+'Sim_F(IxI)'!F14</f>
        <v>13.0807521265891</v>
      </c>
      <c r="Y24" s="55">
        <f>+'Sim_F(IxI)'!G14</f>
        <v>94016.289294107395</v>
      </c>
      <c r="Z24" s="51">
        <v>6575058.000000014</v>
      </c>
      <c r="AA24" s="48">
        <f t="shared" si="7"/>
        <v>1.3969838619232178E-8</v>
      </c>
      <c r="AB24" s="293">
        <f t="shared" si="8"/>
        <v>2.2204460492503131E-15</v>
      </c>
      <c r="AC24" s="61">
        <v>135711</v>
      </c>
      <c r="AD24" s="48">
        <f t="shared" si="0"/>
        <v>0</v>
      </c>
      <c r="AE24" s="293">
        <f t="shared" si="9"/>
        <v>0</v>
      </c>
      <c r="AF24" s="61">
        <v>944398.01354595996</v>
      </c>
      <c r="AG24" s="48">
        <f t="shared" si="1"/>
        <v>1.9790604710578918E-9</v>
      </c>
      <c r="AH24" s="293">
        <f t="shared" si="10"/>
        <v>1.9984014443252818E-15</v>
      </c>
      <c r="AI24" s="51">
        <v>1526465.0000000028</v>
      </c>
      <c r="AJ24" s="48">
        <f t="shared" si="2"/>
        <v>2.7939677238464355E-9</v>
      </c>
      <c r="AK24" s="293">
        <f t="shared" si="11"/>
        <v>1.7763568394002505E-15</v>
      </c>
      <c r="AL24" s="61">
        <v>780736.00000000151</v>
      </c>
      <c r="AM24" s="48">
        <f t="shared" si="3"/>
        <v>1.5133991837501526E-9</v>
      </c>
      <c r="AN24" s="48">
        <f>+IFERROR(Sim_Demanda!$E24/Sim_Demanda!$K24*AM24,0)</f>
        <v>0</v>
      </c>
      <c r="AO24" s="293">
        <f t="shared" si="12"/>
        <v>1.9984014443252818E-15</v>
      </c>
      <c r="AP24" s="51">
        <v>19602.00000000004</v>
      </c>
      <c r="AQ24" s="48">
        <f t="shared" si="4"/>
        <v>4.0017766878008842E-11</v>
      </c>
      <c r="AR24" s="293">
        <f t="shared" si="13"/>
        <v>1.9984014443252818E-15</v>
      </c>
      <c r="AS24" s="61">
        <v>726127.0000000014</v>
      </c>
      <c r="AT24" s="48">
        <f t="shared" si="5"/>
        <v>1.3969838619232178E-9</v>
      </c>
      <c r="AU24" s="293">
        <f t="shared" si="14"/>
        <v>1.9984014443252818E-15</v>
      </c>
    </row>
    <row r="25" spans="2:47" x14ac:dyDescent="0.25">
      <c r="B25" s="292" t="s">
        <v>12</v>
      </c>
      <c r="C25" s="445" t="s">
        <v>123</v>
      </c>
      <c r="D25" s="446"/>
      <c r="E25" s="61">
        <f>++SUM('MIP(IxI)_TFEVP'!CC21:CH21)</f>
        <v>0</v>
      </c>
      <c r="F25" s="48">
        <f>+'MIP(IxI)_TFEVP'!CC21</f>
        <v>0</v>
      </c>
      <c r="G25" s="48">
        <f>+'MIP(IxI)_TFEVP'!CD21</f>
        <v>0</v>
      </c>
      <c r="H25" s="48">
        <f>+'MIP(IxI)_TFEVP'!CE21</f>
        <v>0</v>
      </c>
      <c r="I25" s="48">
        <f>+'MIP(IxI)_TFEVP'!CF21</f>
        <v>0</v>
      </c>
      <c r="J25" s="48">
        <f>+'MIP(IxI)_TFEVP'!CG21</f>
        <v>0</v>
      </c>
      <c r="K25" s="55">
        <f>+'MIP(IxI)_TFEVP'!CH21</f>
        <v>0</v>
      </c>
      <c r="L25" s="51">
        <f>+'MIP(IxI)_TFEVP'!CI21</f>
        <v>4069564</v>
      </c>
      <c r="M25" s="48">
        <v>25621</v>
      </c>
      <c r="N25" s="48">
        <v>23606.257019569701</v>
      </c>
      <c r="O25" s="48">
        <v>2683993</v>
      </c>
      <c r="P25" s="48">
        <v>584727</v>
      </c>
      <c r="Q25" s="48">
        <v>120857</v>
      </c>
      <c r="R25" s="82">
        <v>1978409</v>
      </c>
      <c r="S25" s="51">
        <f t="shared" si="6"/>
        <v>0</v>
      </c>
      <c r="T25" s="48">
        <f>+'Sim_F(IxI)'!B15</f>
        <v>0</v>
      </c>
      <c r="U25" s="48">
        <f>+'Sim_F(IxI)'!C15</f>
        <v>0</v>
      </c>
      <c r="V25" s="48">
        <f>+'Sim_F(IxI)'!D15</f>
        <v>0</v>
      </c>
      <c r="W25" s="48">
        <f>+'Sim_F(IxI)'!E15</f>
        <v>0</v>
      </c>
      <c r="X25" s="48">
        <f>+'Sim_F(IxI)'!F15</f>
        <v>0</v>
      </c>
      <c r="Y25" s="55">
        <f>+'Sim_F(IxI)'!G15</f>
        <v>0</v>
      </c>
      <c r="Z25" s="51">
        <v>4069564</v>
      </c>
      <c r="AA25" s="48">
        <f t="shared" si="7"/>
        <v>0</v>
      </c>
      <c r="AB25" s="293">
        <f t="shared" si="8"/>
        <v>0</v>
      </c>
      <c r="AC25" s="61">
        <v>25621</v>
      </c>
      <c r="AD25" s="48">
        <f t="shared" si="0"/>
        <v>0</v>
      </c>
      <c r="AE25" s="293">
        <f t="shared" si="9"/>
        <v>0</v>
      </c>
      <c r="AF25" s="61">
        <v>23606.257019569704</v>
      </c>
      <c r="AG25" s="48">
        <f t="shared" si="1"/>
        <v>0</v>
      </c>
      <c r="AH25" s="293">
        <f t="shared" si="10"/>
        <v>2.2204460492503131E-16</v>
      </c>
      <c r="AI25" s="51">
        <v>2683993.0000000005</v>
      </c>
      <c r="AJ25" s="48">
        <f t="shared" si="2"/>
        <v>0</v>
      </c>
      <c r="AK25" s="293">
        <f t="shared" si="11"/>
        <v>2.2204460492503131E-16</v>
      </c>
      <c r="AL25" s="61">
        <v>584727.00000000012</v>
      </c>
      <c r="AM25" s="48">
        <f t="shared" si="3"/>
        <v>0</v>
      </c>
      <c r="AN25" s="48">
        <f>+IFERROR(Sim_Demanda!$E25/Sim_Demanda!$K25*AM25,0)</f>
        <v>0</v>
      </c>
      <c r="AO25" s="293">
        <f t="shared" si="12"/>
        <v>2.2204460492503131E-16</v>
      </c>
      <c r="AP25" s="51">
        <v>120857.00000000003</v>
      </c>
      <c r="AQ25" s="48">
        <f t="shared" si="4"/>
        <v>0</v>
      </c>
      <c r="AR25" s="293">
        <f t="shared" si="13"/>
        <v>2.2204460492503131E-16</v>
      </c>
      <c r="AS25" s="61">
        <v>1978409.0000000005</v>
      </c>
      <c r="AT25" s="48">
        <f t="shared" si="5"/>
        <v>0</v>
      </c>
      <c r="AU25" s="293">
        <f t="shared" si="14"/>
        <v>2.2204460492503131E-16</v>
      </c>
    </row>
    <row r="26" spans="2:47" x14ac:dyDescent="0.25">
      <c r="B26" s="292" t="s">
        <v>13</v>
      </c>
      <c r="C26" s="445" t="s">
        <v>124</v>
      </c>
      <c r="D26" s="446"/>
      <c r="E26" s="61">
        <f>++SUM('MIP(IxI)_TFEVP'!CC22:CH22)</f>
        <v>7892870.4626638498</v>
      </c>
      <c r="F26" s="48">
        <f>+'MIP(IxI)_TFEVP'!CC22</f>
        <v>65227.361910899897</v>
      </c>
      <c r="G26" s="48">
        <f>+'MIP(IxI)_TFEVP'!CD22</f>
        <v>0</v>
      </c>
      <c r="H26" s="48">
        <f>+'MIP(IxI)_TFEVP'!CE22</f>
        <v>0</v>
      </c>
      <c r="I26" s="48">
        <f>+'MIP(IxI)_TFEVP'!CF22</f>
        <v>0</v>
      </c>
      <c r="J26" s="48">
        <f>+'MIP(IxI)_TFEVP'!CG22</f>
        <v>2668</v>
      </c>
      <c r="K26" s="55">
        <f>+'MIP(IxI)_TFEVP'!CH22</f>
        <v>7824975.1007529497</v>
      </c>
      <c r="L26" s="51">
        <f>+'MIP(IxI)_TFEVP'!CI22</f>
        <v>9058381</v>
      </c>
      <c r="M26" s="48">
        <v>7654</v>
      </c>
      <c r="N26" s="48">
        <v>18723.0038019641</v>
      </c>
      <c r="O26" s="48">
        <v>5332478</v>
      </c>
      <c r="P26" s="48">
        <v>140087</v>
      </c>
      <c r="Q26" s="48">
        <v>7730</v>
      </c>
      <c r="R26" s="82">
        <v>5184661</v>
      </c>
      <c r="S26" s="51">
        <f t="shared" si="6"/>
        <v>7892870.4626638498</v>
      </c>
      <c r="T26" s="48">
        <f>+'Sim_F(IxI)'!B16</f>
        <v>65227.361910899897</v>
      </c>
      <c r="U26" s="48">
        <f>+'Sim_F(IxI)'!C16</f>
        <v>0</v>
      </c>
      <c r="V26" s="48">
        <f>+'Sim_F(IxI)'!D16</f>
        <v>0</v>
      </c>
      <c r="W26" s="48">
        <f>+'Sim_F(IxI)'!E16</f>
        <v>0</v>
      </c>
      <c r="X26" s="48">
        <f>+'Sim_F(IxI)'!F16</f>
        <v>2668</v>
      </c>
      <c r="Y26" s="55">
        <f>+'Sim_F(IxI)'!G16</f>
        <v>7824975.1007529497</v>
      </c>
      <c r="Z26" s="51">
        <v>9058381.0000000373</v>
      </c>
      <c r="AA26" s="48">
        <f t="shared" si="7"/>
        <v>3.7252902984619141E-8</v>
      </c>
      <c r="AB26" s="293">
        <f t="shared" si="8"/>
        <v>4.2188474935755949E-15</v>
      </c>
      <c r="AC26" s="61">
        <v>7654</v>
      </c>
      <c r="AD26" s="48">
        <f t="shared" si="0"/>
        <v>0</v>
      </c>
      <c r="AE26" s="293">
        <f t="shared" si="9"/>
        <v>0</v>
      </c>
      <c r="AF26" s="61">
        <v>18723.003801964165</v>
      </c>
      <c r="AG26" s="48">
        <f t="shared" si="1"/>
        <v>6.5483618527650833E-11</v>
      </c>
      <c r="AH26" s="293">
        <f t="shared" si="10"/>
        <v>3.5527136788005009E-15</v>
      </c>
      <c r="AI26" s="51">
        <v>5332478.0000000196</v>
      </c>
      <c r="AJ26" s="48">
        <f t="shared" si="2"/>
        <v>1.9557774066925049E-8</v>
      </c>
      <c r="AK26" s="293">
        <f t="shared" si="11"/>
        <v>3.7747582837255322E-15</v>
      </c>
      <c r="AL26" s="61">
        <v>140087.00000000049</v>
      </c>
      <c r="AM26" s="48">
        <f t="shared" si="3"/>
        <v>4.9476511776447296E-10</v>
      </c>
      <c r="AN26" s="48">
        <f>+IFERROR(Sim_Demanda!$E26/Sim_Demanda!$K26*AM26,0)</f>
        <v>0</v>
      </c>
      <c r="AO26" s="293">
        <f t="shared" si="12"/>
        <v>3.5527136788005009E-15</v>
      </c>
      <c r="AP26" s="51">
        <v>7730.0000000000264</v>
      </c>
      <c r="AQ26" s="48">
        <f t="shared" si="4"/>
        <v>2.6375346351414919E-11</v>
      </c>
      <c r="AR26" s="293">
        <f t="shared" si="13"/>
        <v>3.3306690738754696E-15</v>
      </c>
      <c r="AS26" s="61">
        <v>5184661.0000000186</v>
      </c>
      <c r="AT26" s="48">
        <f t="shared" si="5"/>
        <v>1.862645149230957E-8</v>
      </c>
      <c r="AU26" s="293">
        <f t="shared" si="14"/>
        <v>3.5527136788005009E-15</v>
      </c>
    </row>
    <row r="27" spans="2:47" x14ac:dyDescent="0.25">
      <c r="B27" s="292" t="s">
        <v>14</v>
      </c>
      <c r="C27" s="445" t="s">
        <v>125</v>
      </c>
      <c r="D27" s="446"/>
      <c r="E27" s="61">
        <f>++SUM('MIP(IxI)_TFEVP'!CC23:CH23)</f>
        <v>3315805.004784286</v>
      </c>
      <c r="F27" s="48">
        <f>+'MIP(IxI)_TFEVP'!CC23</f>
        <v>9943.5920443846098</v>
      </c>
      <c r="G27" s="48">
        <f>+'MIP(IxI)_TFEVP'!CD23</f>
        <v>0</v>
      </c>
      <c r="H27" s="48">
        <f>+'MIP(IxI)_TFEVP'!CE23</f>
        <v>0</v>
      </c>
      <c r="I27" s="48">
        <f>+'MIP(IxI)_TFEVP'!CF23</f>
        <v>1931.3206447513401</v>
      </c>
      <c r="J27" s="48">
        <f>+'MIP(IxI)_TFEVP'!CG23</f>
        <v>-12165</v>
      </c>
      <c r="K27" s="55">
        <f>+'MIP(IxI)_TFEVP'!CH23</f>
        <v>3316095.0920951501</v>
      </c>
      <c r="L27" s="51">
        <f>+'MIP(IxI)_TFEVP'!CI23</f>
        <v>3622764</v>
      </c>
      <c r="M27" s="48">
        <v>54922</v>
      </c>
      <c r="N27" s="48">
        <v>62729.633271589701</v>
      </c>
      <c r="O27" s="48">
        <v>1941071</v>
      </c>
      <c r="P27" s="48">
        <v>375911</v>
      </c>
      <c r="Q27" s="48">
        <v>76357</v>
      </c>
      <c r="R27" s="82">
        <v>1488803</v>
      </c>
      <c r="S27" s="51">
        <f t="shared" si="6"/>
        <v>3315805.004784286</v>
      </c>
      <c r="T27" s="48">
        <f>+'Sim_F(IxI)'!B17</f>
        <v>9943.5920443846098</v>
      </c>
      <c r="U27" s="48">
        <f>+'Sim_F(IxI)'!C17</f>
        <v>0</v>
      </c>
      <c r="V27" s="48">
        <f>+'Sim_F(IxI)'!D17</f>
        <v>0</v>
      </c>
      <c r="W27" s="48">
        <f>+'Sim_F(IxI)'!E17</f>
        <v>1931.3206447513401</v>
      </c>
      <c r="X27" s="48">
        <f>+'Sim_F(IxI)'!F17</f>
        <v>-12165</v>
      </c>
      <c r="Y27" s="55">
        <f>+'Sim_F(IxI)'!G17</f>
        <v>3316095.0920951501</v>
      </c>
      <c r="Z27" s="51">
        <v>3622764.0000000028</v>
      </c>
      <c r="AA27" s="48">
        <f t="shared" si="7"/>
        <v>0</v>
      </c>
      <c r="AB27" s="293">
        <f t="shared" si="8"/>
        <v>6.6613381477509392E-16</v>
      </c>
      <c r="AC27" s="61">
        <v>54922</v>
      </c>
      <c r="AD27" s="48">
        <f t="shared" si="0"/>
        <v>0</v>
      </c>
      <c r="AE27" s="293">
        <f t="shared" si="9"/>
        <v>0</v>
      </c>
      <c r="AF27" s="61">
        <v>62729.633271589737</v>
      </c>
      <c r="AG27" s="48">
        <f t="shared" si="1"/>
        <v>0</v>
      </c>
      <c r="AH27" s="293">
        <f t="shared" si="10"/>
        <v>6.6613381477509392E-16</v>
      </c>
      <c r="AI27" s="51">
        <v>1941071.0000000009</v>
      </c>
      <c r="AJ27" s="48">
        <f t="shared" si="2"/>
        <v>0</v>
      </c>
      <c r="AK27" s="293">
        <f t="shared" si="11"/>
        <v>4.4408920985006262E-16</v>
      </c>
      <c r="AL27" s="61">
        <v>375911.00000000017</v>
      </c>
      <c r="AM27" s="48">
        <f t="shared" si="3"/>
        <v>0</v>
      </c>
      <c r="AN27" s="48">
        <f>+IFERROR(Sim_Demanda!$E27/Sim_Demanda!$K27*AM27,0)</f>
        <v>0</v>
      </c>
      <c r="AO27" s="293">
        <f t="shared" si="12"/>
        <v>4.4408920985006262E-16</v>
      </c>
      <c r="AP27" s="51">
        <v>76357.000000000044</v>
      </c>
      <c r="AQ27" s="48">
        <f t="shared" si="4"/>
        <v>0</v>
      </c>
      <c r="AR27" s="293">
        <f t="shared" si="13"/>
        <v>6.6613381477509392E-16</v>
      </c>
      <c r="AS27" s="61">
        <v>1488803.0000000007</v>
      </c>
      <c r="AT27" s="48">
        <f t="shared" si="5"/>
        <v>0</v>
      </c>
      <c r="AU27" s="293">
        <f t="shared" si="14"/>
        <v>4.4408920985006262E-16</v>
      </c>
    </row>
    <row r="28" spans="2:47" x14ac:dyDescent="0.25">
      <c r="B28" s="292" t="s">
        <v>15</v>
      </c>
      <c r="C28" s="445" t="s">
        <v>126</v>
      </c>
      <c r="D28" s="446"/>
      <c r="E28" s="61">
        <f>++SUM('MIP(IxI)_TFEVP'!CC24:CH24)</f>
        <v>12606.748728626058</v>
      </c>
      <c r="F28" s="48">
        <f>+'MIP(IxI)_TFEVP'!CC24</f>
        <v>4245.1963331797697</v>
      </c>
      <c r="G28" s="48">
        <f>+'MIP(IxI)_TFEVP'!CD24</f>
        <v>0</v>
      </c>
      <c r="H28" s="48">
        <f>+'MIP(IxI)_TFEVP'!CE24</f>
        <v>0</v>
      </c>
      <c r="I28" s="48">
        <f>+'MIP(IxI)_TFEVP'!CF24</f>
        <v>619.13672474307805</v>
      </c>
      <c r="J28" s="48">
        <f>+'MIP(IxI)_TFEVP'!CG24</f>
        <v>1412.00585496347</v>
      </c>
      <c r="K28" s="55">
        <f>+'MIP(IxI)_TFEVP'!CH24</f>
        <v>6330.4098157397402</v>
      </c>
      <c r="L28" s="51">
        <f>+'MIP(IxI)_TFEVP'!CI24</f>
        <v>297324</v>
      </c>
      <c r="M28" s="48">
        <v>6039</v>
      </c>
      <c r="N28" s="48">
        <v>4630.8812465727797</v>
      </c>
      <c r="O28" s="48">
        <v>123661</v>
      </c>
      <c r="P28" s="48">
        <v>50812</v>
      </c>
      <c r="Q28" s="48">
        <v>7813</v>
      </c>
      <c r="R28" s="82">
        <v>65036</v>
      </c>
      <c r="S28" s="51">
        <f t="shared" si="6"/>
        <v>12606.748728626058</v>
      </c>
      <c r="T28" s="48">
        <f>+'Sim_F(IxI)'!B18</f>
        <v>4245.1963331797697</v>
      </c>
      <c r="U28" s="48">
        <f>+'Sim_F(IxI)'!C18</f>
        <v>0</v>
      </c>
      <c r="V28" s="48">
        <f>+'Sim_F(IxI)'!D18</f>
        <v>0</v>
      </c>
      <c r="W28" s="48">
        <f>+'Sim_F(IxI)'!E18</f>
        <v>619.13672474307805</v>
      </c>
      <c r="X28" s="48">
        <f>+'Sim_F(IxI)'!F18</f>
        <v>1412.00585496347</v>
      </c>
      <c r="Y28" s="55">
        <f>+'Sim_F(IxI)'!G18</f>
        <v>6330.4098157397402</v>
      </c>
      <c r="Z28" s="51">
        <v>297324.00000000058</v>
      </c>
      <c r="AA28" s="48">
        <f t="shared" si="7"/>
        <v>5.8207660913467407E-10</v>
      </c>
      <c r="AB28" s="293">
        <f t="shared" si="8"/>
        <v>1.9984014443252818E-15</v>
      </c>
      <c r="AC28" s="61">
        <v>6039</v>
      </c>
      <c r="AD28" s="48">
        <f t="shared" si="0"/>
        <v>0</v>
      </c>
      <c r="AE28" s="293">
        <f t="shared" si="9"/>
        <v>0</v>
      </c>
      <c r="AF28" s="61">
        <v>4630.8812465727851</v>
      </c>
      <c r="AG28" s="48">
        <f t="shared" si="1"/>
        <v>0</v>
      </c>
      <c r="AH28" s="293">
        <f t="shared" si="10"/>
        <v>1.1102230246251565E-15</v>
      </c>
      <c r="AI28" s="51">
        <v>123661.00000000015</v>
      </c>
      <c r="AJ28" s="48">
        <f t="shared" si="2"/>
        <v>1.4551915228366852E-10</v>
      </c>
      <c r="AK28" s="293">
        <f t="shared" si="11"/>
        <v>1.1102230246251565E-15</v>
      </c>
      <c r="AL28" s="61">
        <v>50812.000000000058</v>
      </c>
      <c r="AM28" s="48">
        <f t="shared" si="3"/>
        <v>5.8207660913467407E-11</v>
      </c>
      <c r="AN28" s="48">
        <f>+IFERROR(Sim_Demanda!$E28/Sim_Demanda!$K28*AM28,0)</f>
        <v>0</v>
      </c>
      <c r="AO28" s="293">
        <f t="shared" si="12"/>
        <v>1.1102230246251565E-15</v>
      </c>
      <c r="AP28" s="51">
        <v>7813.0000000000091</v>
      </c>
      <c r="AQ28" s="48">
        <f t="shared" si="4"/>
        <v>9.0949470177292824E-12</v>
      </c>
      <c r="AR28" s="293">
        <f t="shared" si="13"/>
        <v>1.1102230246251565E-15</v>
      </c>
      <c r="AS28" s="61">
        <v>65036.000000000073</v>
      </c>
      <c r="AT28" s="48">
        <f t="shared" si="5"/>
        <v>7.2759576141834259E-11</v>
      </c>
      <c r="AU28" s="293">
        <f t="shared" si="14"/>
        <v>1.1102230246251565E-15</v>
      </c>
    </row>
    <row r="29" spans="2:47" x14ac:dyDescent="0.25">
      <c r="B29" s="292" t="s">
        <v>16</v>
      </c>
      <c r="C29" s="445" t="s">
        <v>127</v>
      </c>
      <c r="D29" s="446"/>
      <c r="E29" s="61">
        <f>++SUM('MIP(IxI)_TFEVP'!CC25:CH25)</f>
        <v>2309766.1424831729</v>
      </c>
      <c r="F29" s="48">
        <f>+'MIP(IxI)_TFEVP'!CC25</f>
        <v>2210091.7515877099</v>
      </c>
      <c r="G29" s="48">
        <f>+'MIP(IxI)_TFEVP'!CD25</f>
        <v>0</v>
      </c>
      <c r="H29" s="48">
        <f>+'MIP(IxI)_TFEVP'!CE25</f>
        <v>0</v>
      </c>
      <c r="I29" s="48">
        <f>+'MIP(IxI)_TFEVP'!CF25</f>
        <v>8077.5204762998001</v>
      </c>
      <c r="J29" s="48">
        <f>+'MIP(IxI)_TFEVP'!CG25</f>
        <v>42274.5772758206</v>
      </c>
      <c r="K29" s="55">
        <f>+'MIP(IxI)_TFEVP'!CH25</f>
        <v>49322.293143342897</v>
      </c>
      <c r="L29" s="51">
        <f>+'MIP(IxI)_TFEVP'!CI25</f>
        <v>2984767</v>
      </c>
      <c r="M29" s="48">
        <v>80146</v>
      </c>
      <c r="N29" s="48">
        <v>178566.49098655401</v>
      </c>
      <c r="O29" s="48">
        <v>1145813</v>
      </c>
      <c r="P29" s="48">
        <v>441030</v>
      </c>
      <c r="Q29" s="48">
        <v>5430</v>
      </c>
      <c r="R29" s="82">
        <v>699353</v>
      </c>
      <c r="S29" s="51">
        <f t="shared" si="6"/>
        <v>2309766.1424831729</v>
      </c>
      <c r="T29" s="48">
        <f>+'Sim_F(IxI)'!B19</f>
        <v>2210091.7515877099</v>
      </c>
      <c r="U29" s="48">
        <f>+'Sim_F(IxI)'!C19</f>
        <v>0</v>
      </c>
      <c r="V29" s="48">
        <f>+'Sim_F(IxI)'!D19</f>
        <v>0</v>
      </c>
      <c r="W29" s="48">
        <f>+'Sim_F(IxI)'!E19</f>
        <v>8077.5204762998001</v>
      </c>
      <c r="X29" s="48">
        <f>+'Sim_F(IxI)'!F19</f>
        <v>42274.5772758206</v>
      </c>
      <c r="Y29" s="55">
        <f>+'Sim_F(IxI)'!G19</f>
        <v>49322.293143342897</v>
      </c>
      <c r="Z29" s="51">
        <v>2984766.9999999935</v>
      </c>
      <c r="AA29" s="48">
        <f t="shared" si="7"/>
        <v>-6.5192580223083496E-9</v>
      </c>
      <c r="AB29" s="293">
        <f t="shared" si="8"/>
        <v>-2.2204460492503131E-15</v>
      </c>
      <c r="AC29" s="61">
        <v>80146</v>
      </c>
      <c r="AD29" s="48">
        <f t="shared" si="0"/>
        <v>0</v>
      </c>
      <c r="AE29" s="293">
        <f t="shared" si="9"/>
        <v>0</v>
      </c>
      <c r="AF29" s="61">
        <v>178566.49098655363</v>
      </c>
      <c r="AG29" s="48">
        <f t="shared" si="1"/>
        <v>-3.7834979593753815E-10</v>
      </c>
      <c r="AH29" s="293">
        <f t="shared" si="10"/>
        <v>-2.1094237467877974E-15</v>
      </c>
      <c r="AI29" s="51">
        <v>1145812.9999999977</v>
      </c>
      <c r="AJ29" s="48">
        <f t="shared" si="2"/>
        <v>-2.3283064365386963E-9</v>
      </c>
      <c r="AK29" s="293">
        <f t="shared" si="11"/>
        <v>-1.9984014443252818E-15</v>
      </c>
      <c r="AL29" s="61">
        <v>441029.99999999907</v>
      </c>
      <c r="AM29" s="48">
        <f t="shared" si="3"/>
        <v>-9.3132257461547852E-10</v>
      </c>
      <c r="AN29" s="48">
        <f>+IFERROR(Sim_Demanda!$E29/Sim_Demanda!$K29*AM29,0)</f>
        <v>0</v>
      </c>
      <c r="AO29" s="293">
        <f t="shared" si="12"/>
        <v>-2.1094237467877974E-15</v>
      </c>
      <c r="AP29" s="51">
        <v>5429.9999999999882</v>
      </c>
      <c r="AQ29" s="48">
        <f t="shared" si="4"/>
        <v>-1.1823431123048067E-11</v>
      </c>
      <c r="AR29" s="293">
        <f t="shared" si="13"/>
        <v>-2.2204460492503131E-15</v>
      </c>
      <c r="AS29" s="61">
        <v>699352.99999999849</v>
      </c>
      <c r="AT29" s="48">
        <f t="shared" si="5"/>
        <v>-1.5133991837501526E-9</v>
      </c>
      <c r="AU29" s="293">
        <f t="shared" si="14"/>
        <v>-2.1094237467877974E-15</v>
      </c>
    </row>
    <row r="30" spans="2:47" x14ac:dyDescent="0.25">
      <c r="B30" s="292" t="s">
        <v>17</v>
      </c>
      <c r="C30" s="445" t="s">
        <v>128</v>
      </c>
      <c r="D30" s="446"/>
      <c r="E30" s="61">
        <f>++SUM('MIP(IxI)_TFEVP'!CC26:CH26)</f>
        <v>2590275.3590538567</v>
      </c>
      <c r="F30" s="48">
        <f>+'MIP(IxI)_TFEVP'!CC26</f>
        <v>712175.45889333601</v>
      </c>
      <c r="G30" s="48">
        <f>+'MIP(IxI)_TFEVP'!CD26</f>
        <v>0</v>
      </c>
      <c r="H30" s="48">
        <f>+'MIP(IxI)_TFEVP'!CE26</f>
        <v>0</v>
      </c>
      <c r="I30" s="48">
        <f>+'MIP(IxI)_TFEVP'!CF26</f>
        <v>25787.371818661199</v>
      </c>
      <c r="J30" s="48">
        <f>+'MIP(IxI)_TFEVP'!CG26</f>
        <v>99004.678984089594</v>
      </c>
      <c r="K30" s="55">
        <f>+'MIP(IxI)_TFEVP'!CH26</f>
        <v>1753307.8493577701</v>
      </c>
      <c r="L30" s="51">
        <f>+'MIP(IxI)_TFEVP'!CI26</f>
        <v>2942603</v>
      </c>
      <c r="M30" s="48">
        <v>101399</v>
      </c>
      <c r="N30" s="48">
        <v>117789.728995913</v>
      </c>
      <c r="O30" s="48">
        <v>612788</v>
      </c>
      <c r="P30" s="48">
        <v>398303</v>
      </c>
      <c r="Q30" s="48">
        <v>11116</v>
      </c>
      <c r="R30" s="82">
        <v>203369</v>
      </c>
      <c r="S30" s="51">
        <f t="shared" si="6"/>
        <v>2590275.3590538567</v>
      </c>
      <c r="T30" s="48">
        <f>+'Sim_F(IxI)'!B20</f>
        <v>712175.45889333601</v>
      </c>
      <c r="U30" s="48">
        <f>+'Sim_F(IxI)'!C20</f>
        <v>0</v>
      </c>
      <c r="V30" s="48">
        <f>+'Sim_F(IxI)'!D20</f>
        <v>0</v>
      </c>
      <c r="W30" s="48">
        <f>+'Sim_F(IxI)'!E20</f>
        <v>25787.371818661199</v>
      </c>
      <c r="X30" s="48">
        <f>+'Sim_F(IxI)'!F20</f>
        <v>99004.678984089594</v>
      </c>
      <c r="Y30" s="55">
        <f>+'Sim_F(IxI)'!G20</f>
        <v>1753307.8493577701</v>
      </c>
      <c r="Z30" s="51">
        <v>2942603.0000000061</v>
      </c>
      <c r="AA30" s="48">
        <f t="shared" si="7"/>
        <v>6.0535967350006104E-9</v>
      </c>
      <c r="AB30" s="293">
        <f t="shared" si="8"/>
        <v>1.9984014443252818E-15</v>
      </c>
      <c r="AC30" s="61">
        <v>101399</v>
      </c>
      <c r="AD30" s="48">
        <f t="shared" si="0"/>
        <v>0</v>
      </c>
      <c r="AE30" s="293">
        <f t="shared" si="9"/>
        <v>0</v>
      </c>
      <c r="AF30" s="61">
        <v>117789.72899591326</v>
      </c>
      <c r="AG30" s="48">
        <f t="shared" si="1"/>
        <v>2.6193447411060333E-10</v>
      </c>
      <c r="AH30" s="293">
        <f t="shared" si="10"/>
        <v>2.2204460492503131E-15</v>
      </c>
      <c r="AI30" s="51">
        <v>612788.0000000014</v>
      </c>
      <c r="AJ30" s="48">
        <f t="shared" si="2"/>
        <v>1.3969838619232178E-9</v>
      </c>
      <c r="AK30" s="293">
        <f t="shared" si="11"/>
        <v>2.2204460492503131E-15</v>
      </c>
      <c r="AL30" s="61">
        <v>398303.00000000093</v>
      </c>
      <c r="AM30" s="48">
        <f t="shared" si="3"/>
        <v>9.3132257461547852E-10</v>
      </c>
      <c r="AN30" s="48">
        <f>+IFERROR(Sim_Demanda!$E30/Sim_Demanda!$K30*AM30,0)</f>
        <v>0</v>
      </c>
      <c r="AO30" s="293">
        <f t="shared" si="12"/>
        <v>2.4424906541753444E-15</v>
      </c>
      <c r="AP30" s="51">
        <v>11116.000000000024</v>
      </c>
      <c r="AQ30" s="48">
        <f t="shared" si="4"/>
        <v>2.3646862246096134E-11</v>
      </c>
      <c r="AR30" s="293">
        <f t="shared" si="13"/>
        <v>2.2204460492503131E-15</v>
      </c>
      <c r="AS30" s="61">
        <v>203369.00000000044</v>
      </c>
      <c r="AT30" s="48">
        <f t="shared" si="5"/>
        <v>4.3655745685100555E-10</v>
      </c>
      <c r="AU30" s="293">
        <f t="shared" si="14"/>
        <v>2.2204460492503131E-15</v>
      </c>
    </row>
    <row r="31" spans="2:47" x14ac:dyDescent="0.25">
      <c r="B31" s="292" t="s">
        <v>18</v>
      </c>
      <c r="C31" s="445" t="s">
        <v>129</v>
      </c>
      <c r="D31" s="446"/>
      <c r="E31" s="61">
        <f>++SUM('MIP(IxI)_TFEVP'!CC27:CH27)</f>
        <v>7476083</v>
      </c>
      <c r="F31" s="48">
        <f>+'MIP(IxI)_TFEVP'!CC27</f>
        <v>215946</v>
      </c>
      <c r="G31" s="48">
        <f>+'MIP(IxI)_TFEVP'!CD27</f>
        <v>0</v>
      </c>
      <c r="H31" s="48">
        <f>+'MIP(IxI)_TFEVP'!CE27</f>
        <v>0</v>
      </c>
      <c r="I31" s="48">
        <f>+'MIP(IxI)_TFEVP'!CF27</f>
        <v>0</v>
      </c>
      <c r="J31" s="48">
        <f>+'MIP(IxI)_TFEVP'!CG27</f>
        <v>9064</v>
      </c>
      <c r="K31" s="55">
        <f>+'MIP(IxI)_TFEVP'!CH27</f>
        <v>7251073</v>
      </c>
      <c r="L31" s="51">
        <f>+'MIP(IxI)_TFEVP'!CI27</f>
        <v>7476591</v>
      </c>
      <c r="M31" s="48">
        <v>154784</v>
      </c>
      <c r="N31" s="48">
        <v>17228.838603623601</v>
      </c>
      <c r="O31" s="48">
        <v>3018049</v>
      </c>
      <c r="P31" s="48">
        <v>522862</v>
      </c>
      <c r="Q31" s="48">
        <v>4846</v>
      </c>
      <c r="R31" s="82">
        <v>2490341</v>
      </c>
      <c r="S31" s="51">
        <f t="shared" si="6"/>
        <v>7476083</v>
      </c>
      <c r="T31" s="48">
        <f>+'Sim_F(IxI)'!B21</f>
        <v>215946</v>
      </c>
      <c r="U31" s="48">
        <f>+'Sim_F(IxI)'!C21</f>
        <v>0</v>
      </c>
      <c r="V31" s="48">
        <f>+'Sim_F(IxI)'!D21</f>
        <v>0</v>
      </c>
      <c r="W31" s="48">
        <f>+'Sim_F(IxI)'!E21</f>
        <v>0</v>
      </c>
      <c r="X31" s="48">
        <f>+'Sim_F(IxI)'!F21</f>
        <v>9064</v>
      </c>
      <c r="Y31" s="55">
        <f>+'Sim_F(IxI)'!G21</f>
        <v>7251073</v>
      </c>
      <c r="Z31" s="51">
        <v>7476590.9999999739</v>
      </c>
      <c r="AA31" s="48">
        <f t="shared" si="7"/>
        <v>-2.6077032089233398E-8</v>
      </c>
      <c r="AB31" s="293">
        <f t="shared" si="8"/>
        <v>-3.4416913763379853E-15</v>
      </c>
      <c r="AC31" s="61">
        <v>154784</v>
      </c>
      <c r="AD31" s="48">
        <f t="shared" si="0"/>
        <v>0</v>
      </c>
      <c r="AE31" s="293">
        <f t="shared" si="9"/>
        <v>0</v>
      </c>
      <c r="AF31" s="61">
        <v>17228.838603623542</v>
      </c>
      <c r="AG31" s="48">
        <f t="shared" si="1"/>
        <v>-5.8207660913467407E-11</v>
      </c>
      <c r="AH31" s="293">
        <f t="shared" si="10"/>
        <v>-3.3306690738754696E-15</v>
      </c>
      <c r="AI31" s="51">
        <v>3018048.9999999893</v>
      </c>
      <c r="AJ31" s="48">
        <f t="shared" si="2"/>
        <v>-1.0710209608078003E-8</v>
      </c>
      <c r="AK31" s="293">
        <f t="shared" si="11"/>
        <v>-3.5527136788005009E-15</v>
      </c>
      <c r="AL31" s="61">
        <v>522861.9999999982</v>
      </c>
      <c r="AM31" s="48">
        <f t="shared" si="3"/>
        <v>-1.8044374883174896E-9</v>
      </c>
      <c r="AN31" s="48">
        <f>+IFERROR(Sim_Demanda!$E31/Sim_Demanda!$K31*AM31,0)</f>
        <v>0</v>
      </c>
      <c r="AO31" s="293">
        <f t="shared" si="12"/>
        <v>-3.4416913763379853E-15</v>
      </c>
      <c r="AP31" s="51">
        <v>4845.9999999999836</v>
      </c>
      <c r="AQ31" s="48">
        <f t="shared" si="4"/>
        <v>-1.6370904631912708E-11</v>
      </c>
      <c r="AR31" s="293">
        <f t="shared" si="13"/>
        <v>-3.3306690738754696E-15</v>
      </c>
      <c r="AS31" s="61">
        <v>2490340.9999999912</v>
      </c>
      <c r="AT31" s="48">
        <f t="shared" si="5"/>
        <v>-8.8475644588470459E-9</v>
      </c>
      <c r="AU31" s="293">
        <f t="shared" si="14"/>
        <v>-3.5527136788005009E-15</v>
      </c>
    </row>
    <row r="32" spans="2:47" x14ac:dyDescent="0.25">
      <c r="B32" s="292" t="s">
        <v>19</v>
      </c>
      <c r="C32" s="445" t="s">
        <v>130</v>
      </c>
      <c r="D32" s="446"/>
      <c r="E32" s="61">
        <f>++SUM('MIP(IxI)_TFEVP'!CC28:CH28)</f>
        <v>1224299.1376412685</v>
      </c>
      <c r="F32" s="48">
        <f>+'MIP(IxI)_TFEVP'!CC28</f>
        <v>1041917.63495213</v>
      </c>
      <c r="G32" s="48">
        <f>+'MIP(IxI)_TFEVP'!CD28</f>
        <v>0</v>
      </c>
      <c r="H32" s="48">
        <f>+'MIP(IxI)_TFEVP'!CE28</f>
        <v>0</v>
      </c>
      <c r="I32" s="48">
        <f>+'MIP(IxI)_TFEVP'!CF28</f>
        <v>516.42857776039602</v>
      </c>
      <c r="J32" s="48">
        <f>+'MIP(IxI)_TFEVP'!CG28</f>
        <v>-20324.229215687799</v>
      </c>
      <c r="K32" s="55">
        <f>+'MIP(IxI)_TFEVP'!CH28</f>
        <v>202189.30332706601</v>
      </c>
      <c r="L32" s="51">
        <f>+'MIP(IxI)_TFEVP'!CI28</f>
        <v>1708625</v>
      </c>
      <c r="M32" s="48">
        <v>34486</v>
      </c>
      <c r="N32" s="48">
        <v>165922.36005517701</v>
      </c>
      <c r="O32" s="48">
        <v>429499</v>
      </c>
      <c r="P32" s="48">
        <v>156117</v>
      </c>
      <c r="Q32" s="48">
        <v>7797</v>
      </c>
      <c r="R32" s="82">
        <v>265585</v>
      </c>
      <c r="S32" s="51">
        <f t="shared" si="6"/>
        <v>1224299.1376412685</v>
      </c>
      <c r="T32" s="48">
        <f>+'Sim_F(IxI)'!B22</f>
        <v>1041917.63495213</v>
      </c>
      <c r="U32" s="48">
        <f>+'Sim_F(IxI)'!C22</f>
        <v>0</v>
      </c>
      <c r="V32" s="48">
        <f>+'Sim_F(IxI)'!D22</f>
        <v>0</v>
      </c>
      <c r="W32" s="48">
        <f>+'Sim_F(IxI)'!E22</f>
        <v>516.42857776039602</v>
      </c>
      <c r="X32" s="48">
        <f>+'Sim_F(IxI)'!F22</f>
        <v>-20324.229215687799</v>
      </c>
      <c r="Y32" s="55">
        <f>+'Sim_F(IxI)'!G22</f>
        <v>202189.30332706601</v>
      </c>
      <c r="Z32" s="51">
        <v>1708625.0000000098</v>
      </c>
      <c r="AA32" s="48">
        <f t="shared" si="7"/>
        <v>9.7788870334625244E-9</v>
      </c>
      <c r="AB32" s="293">
        <f t="shared" si="8"/>
        <v>5.773159728050814E-15</v>
      </c>
      <c r="AC32" s="61">
        <v>34486</v>
      </c>
      <c r="AD32" s="48">
        <f t="shared" si="0"/>
        <v>0</v>
      </c>
      <c r="AE32" s="293">
        <f t="shared" si="9"/>
        <v>0</v>
      </c>
      <c r="AF32" s="61">
        <v>165922.36005517791</v>
      </c>
      <c r="AG32" s="48">
        <f t="shared" si="1"/>
        <v>9.0221874415874481E-10</v>
      </c>
      <c r="AH32" s="293">
        <f t="shared" si="10"/>
        <v>5.3290705182007514E-15</v>
      </c>
      <c r="AI32" s="51">
        <v>429499.00000000233</v>
      </c>
      <c r="AJ32" s="48">
        <f t="shared" si="2"/>
        <v>2.3283064365386963E-9</v>
      </c>
      <c r="AK32" s="293">
        <f t="shared" si="11"/>
        <v>5.3290705182007514E-15</v>
      </c>
      <c r="AL32" s="61">
        <v>156117.00000000084</v>
      </c>
      <c r="AM32" s="48">
        <f t="shared" si="3"/>
        <v>8.440110832452774E-10</v>
      </c>
      <c r="AN32" s="48">
        <f>+IFERROR(Sim_Demanda!$E32/Sim_Demanda!$K32*AM32,0)</f>
        <v>0</v>
      </c>
      <c r="AO32" s="293">
        <f t="shared" si="12"/>
        <v>5.3290705182007514E-15</v>
      </c>
      <c r="AP32" s="51">
        <v>7797.0000000000418</v>
      </c>
      <c r="AQ32" s="48">
        <f t="shared" si="4"/>
        <v>4.1836756281554699E-11</v>
      </c>
      <c r="AR32" s="293">
        <f t="shared" si="13"/>
        <v>5.3290705182007514E-15</v>
      </c>
      <c r="AS32" s="61">
        <v>265585.00000000146</v>
      </c>
      <c r="AT32" s="48">
        <f t="shared" si="5"/>
        <v>1.4551915228366852E-9</v>
      </c>
      <c r="AU32" s="293">
        <f t="shared" si="14"/>
        <v>5.5511151231257827E-15</v>
      </c>
    </row>
    <row r="33" spans="2:47" x14ac:dyDescent="0.25">
      <c r="B33" s="292" t="s">
        <v>20</v>
      </c>
      <c r="C33" s="445" t="s">
        <v>131</v>
      </c>
      <c r="D33" s="446"/>
      <c r="E33" s="61">
        <f>++SUM('MIP(IxI)_TFEVP'!CC29:CH29)</f>
        <v>1527772.6595021228</v>
      </c>
      <c r="F33" s="48">
        <f>+'MIP(IxI)_TFEVP'!CC29</f>
        <v>1521011.64191617</v>
      </c>
      <c r="G33" s="48">
        <f>+'MIP(IxI)_TFEVP'!CD29</f>
        <v>0</v>
      </c>
      <c r="H33" s="48">
        <f>+'MIP(IxI)_TFEVP'!CE29</f>
        <v>0</v>
      </c>
      <c r="I33" s="48">
        <f>+'MIP(IxI)_TFEVP'!CF29</f>
        <v>1227.1963356532301</v>
      </c>
      <c r="J33" s="48">
        <f>+'MIP(IxI)_TFEVP'!CG29</f>
        <v>1854.47368806741</v>
      </c>
      <c r="K33" s="55">
        <f>+'MIP(IxI)_TFEVP'!CH29</f>
        <v>3679.3475622320102</v>
      </c>
      <c r="L33" s="51">
        <f>+'MIP(IxI)_TFEVP'!CI29</f>
        <v>1868030</v>
      </c>
      <c r="M33" s="48">
        <v>51127</v>
      </c>
      <c r="N33" s="48">
        <v>19831.516157996499</v>
      </c>
      <c r="O33" s="48">
        <v>632740</v>
      </c>
      <c r="P33" s="48">
        <v>207415</v>
      </c>
      <c r="Q33" s="48">
        <v>3229</v>
      </c>
      <c r="R33" s="82">
        <v>422096</v>
      </c>
      <c r="S33" s="51">
        <f t="shared" si="6"/>
        <v>1527772.6595021228</v>
      </c>
      <c r="T33" s="48">
        <f>+'Sim_F(IxI)'!B23</f>
        <v>1521011.64191617</v>
      </c>
      <c r="U33" s="48">
        <f>+'Sim_F(IxI)'!C23</f>
        <v>0</v>
      </c>
      <c r="V33" s="48">
        <f>+'Sim_F(IxI)'!D23</f>
        <v>0</v>
      </c>
      <c r="W33" s="48">
        <f>+'Sim_F(IxI)'!E23</f>
        <v>1227.1963356532301</v>
      </c>
      <c r="X33" s="48">
        <f>+'Sim_F(IxI)'!F23</f>
        <v>1854.47368806741</v>
      </c>
      <c r="Y33" s="55">
        <f>+'Sim_F(IxI)'!G23</f>
        <v>3679.3475622320102</v>
      </c>
      <c r="Z33" s="51">
        <v>1868029.9999999967</v>
      </c>
      <c r="AA33" s="48">
        <f t="shared" si="7"/>
        <v>-3.2596290111541748E-9</v>
      </c>
      <c r="AB33" s="293">
        <f t="shared" si="8"/>
        <v>-1.7763568394002505E-15</v>
      </c>
      <c r="AC33" s="61">
        <v>51127</v>
      </c>
      <c r="AD33" s="48">
        <f t="shared" si="0"/>
        <v>0</v>
      </c>
      <c r="AE33" s="293">
        <f t="shared" si="9"/>
        <v>0</v>
      </c>
      <c r="AF33" s="61">
        <v>19831.516157996459</v>
      </c>
      <c r="AG33" s="48">
        <f t="shared" si="1"/>
        <v>-4.0017766878008842E-11</v>
      </c>
      <c r="AH33" s="293">
        <f t="shared" si="10"/>
        <v>-1.9984014443252818E-15</v>
      </c>
      <c r="AI33" s="51">
        <v>632739.99999999872</v>
      </c>
      <c r="AJ33" s="48">
        <f t="shared" si="2"/>
        <v>-1.280568540096283E-9</v>
      </c>
      <c r="AK33" s="293">
        <f t="shared" si="11"/>
        <v>-1.9984014443252818E-15</v>
      </c>
      <c r="AL33" s="61">
        <v>207414.99999999956</v>
      </c>
      <c r="AM33" s="48">
        <f t="shared" si="3"/>
        <v>-4.3655745685100555E-10</v>
      </c>
      <c r="AN33" s="48">
        <f>+IFERROR(Sim_Demanda!$E33/Sim_Demanda!$K33*AM33,0)</f>
        <v>0</v>
      </c>
      <c r="AO33" s="293">
        <f t="shared" si="12"/>
        <v>-2.1094237467877974E-15</v>
      </c>
      <c r="AP33" s="51">
        <v>3228.9999999999936</v>
      </c>
      <c r="AQ33" s="48">
        <f t="shared" si="4"/>
        <v>-6.3664629124104977E-12</v>
      </c>
      <c r="AR33" s="293">
        <f t="shared" si="13"/>
        <v>-1.9984014443252818E-15</v>
      </c>
      <c r="AS33" s="61">
        <v>422095.99999999913</v>
      </c>
      <c r="AT33" s="48">
        <f t="shared" si="5"/>
        <v>-8.7311491370201111E-10</v>
      </c>
      <c r="AU33" s="293">
        <f t="shared" si="14"/>
        <v>-2.1094237467877974E-15</v>
      </c>
    </row>
    <row r="34" spans="2:47" x14ac:dyDescent="0.25">
      <c r="B34" s="292" t="s">
        <v>21</v>
      </c>
      <c r="C34" s="445" t="s">
        <v>132</v>
      </c>
      <c r="D34" s="446"/>
      <c r="E34" s="61">
        <f>++SUM('MIP(IxI)_TFEVP'!CC30:CH30)</f>
        <v>746984.27805830271</v>
      </c>
      <c r="F34" s="48">
        <f>+'MIP(IxI)_TFEVP'!CC30</f>
        <v>712615.62949507998</v>
      </c>
      <c r="G34" s="48">
        <f>+'MIP(IxI)_TFEVP'!CD30</f>
        <v>0</v>
      </c>
      <c r="H34" s="48">
        <f>+'MIP(IxI)_TFEVP'!CE30</f>
        <v>0</v>
      </c>
      <c r="I34" s="48">
        <f>+'MIP(IxI)_TFEVP'!CF30</f>
        <v>904.71642339732398</v>
      </c>
      <c r="J34" s="48">
        <f>+'MIP(IxI)_TFEVP'!CG30</f>
        <v>92.489676404984394</v>
      </c>
      <c r="K34" s="55">
        <f>+'MIP(IxI)_TFEVP'!CH30</f>
        <v>33371.442463420499</v>
      </c>
      <c r="L34" s="51">
        <f>+'MIP(IxI)_TFEVP'!CI30</f>
        <v>832789</v>
      </c>
      <c r="M34" s="48">
        <v>62378</v>
      </c>
      <c r="N34" s="48">
        <v>16431.855564578302</v>
      </c>
      <c r="O34" s="48">
        <v>357862</v>
      </c>
      <c r="P34" s="48">
        <v>160400</v>
      </c>
      <c r="Q34" s="48">
        <v>1650</v>
      </c>
      <c r="R34" s="82">
        <v>195812</v>
      </c>
      <c r="S34" s="51">
        <f t="shared" si="6"/>
        <v>746984.27805830271</v>
      </c>
      <c r="T34" s="48">
        <f>+'Sim_F(IxI)'!B24</f>
        <v>712615.62949507998</v>
      </c>
      <c r="U34" s="48">
        <f>+'Sim_F(IxI)'!C24</f>
        <v>0</v>
      </c>
      <c r="V34" s="48">
        <f>+'Sim_F(IxI)'!D24</f>
        <v>0</v>
      </c>
      <c r="W34" s="48">
        <f>+'Sim_F(IxI)'!E24</f>
        <v>904.71642339732398</v>
      </c>
      <c r="X34" s="48">
        <f>+'Sim_F(IxI)'!F24</f>
        <v>92.489676404984394</v>
      </c>
      <c r="Y34" s="55">
        <f>+'Sim_F(IxI)'!G24</f>
        <v>33371.442463420499</v>
      </c>
      <c r="Z34" s="51">
        <v>832788.99999999546</v>
      </c>
      <c r="AA34" s="48">
        <f t="shared" si="7"/>
        <v>-4.5401975512504578E-9</v>
      </c>
      <c r="AB34" s="293">
        <f t="shared" si="8"/>
        <v>-5.440092820663267E-15</v>
      </c>
      <c r="AC34" s="61">
        <v>62378</v>
      </c>
      <c r="AD34" s="48">
        <f t="shared" si="0"/>
        <v>0</v>
      </c>
      <c r="AE34" s="293">
        <f t="shared" si="9"/>
        <v>0</v>
      </c>
      <c r="AF34" s="61">
        <v>16431.855564578222</v>
      </c>
      <c r="AG34" s="48">
        <f t="shared" si="1"/>
        <v>-8.0035533756017685E-11</v>
      </c>
      <c r="AH34" s="293">
        <f t="shared" si="10"/>
        <v>-4.8849813083506888E-15</v>
      </c>
      <c r="AI34" s="51">
        <v>357861.9999999982</v>
      </c>
      <c r="AJ34" s="48">
        <f t="shared" si="2"/>
        <v>-1.8044374883174896E-9</v>
      </c>
      <c r="AK34" s="293">
        <f t="shared" si="11"/>
        <v>-4.9960036108132044E-15</v>
      </c>
      <c r="AL34" s="61">
        <v>160399.99999999919</v>
      </c>
      <c r="AM34" s="48">
        <f t="shared" si="3"/>
        <v>-8.149072527885437E-10</v>
      </c>
      <c r="AN34" s="48">
        <f>+IFERROR(Sim_Demanda!$E34/Sim_Demanda!$K34*AM34,0)</f>
        <v>0</v>
      </c>
      <c r="AO34" s="293">
        <f t="shared" si="12"/>
        <v>-5.1070259132757201E-15</v>
      </c>
      <c r="AP34" s="51">
        <v>1649.9999999999916</v>
      </c>
      <c r="AQ34" s="48">
        <f t="shared" si="4"/>
        <v>-8.4128259913995862E-12</v>
      </c>
      <c r="AR34" s="293">
        <f t="shared" si="13"/>
        <v>-5.1070259132757201E-15</v>
      </c>
      <c r="AS34" s="61">
        <v>195811.99999999901</v>
      </c>
      <c r="AT34" s="48">
        <f t="shared" si="5"/>
        <v>-9.8953023552894592E-10</v>
      </c>
      <c r="AU34" s="293">
        <f t="shared" si="14"/>
        <v>-5.1070259132757201E-15</v>
      </c>
    </row>
    <row r="35" spans="2:47" x14ac:dyDescent="0.25">
      <c r="B35" s="292" t="s">
        <v>22</v>
      </c>
      <c r="C35" s="445" t="s">
        <v>133</v>
      </c>
      <c r="D35" s="446"/>
      <c r="E35" s="61">
        <f>++SUM('MIP(IxI)_TFEVP'!CC31:CH31)</f>
        <v>1570613.3610343768</v>
      </c>
      <c r="F35" s="48">
        <f>+'MIP(IxI)_TFEVP'!CC31</f>
        <v>1541963.13271098</v>
      </c>
      <c r="G35" s="48">
        <f>+'MIP(IxI)_TFEVP'!CD31</f>
        <v>0</v>
      </c>
      <c r="H35" s="48">
        <f>+'MIP(IxI)_TFEVP'!CE31</f>
        <v>0</v>
      </c>
      <c r="I35" s="48">
        <f>+'MIP(IxI)_TFEVP'!CF31</f>
        <v>3964.6065907079801</v>
      </c>
      <c r="J35" s="48">
        <f>+'MIP(IxI)_TFEVP'!CG31</f>
        <v>3401.1806699703702</v>
      </c>
      <c r="K35" s="55">
        <f>+'MIP(IxI)_TFEVP'!CH31</f>
        <v>21284.441062718299</v>
      </c>
      <c r="L35" s="51">
        <f>+'MIP(IxI)_TFEVP'!CI31</f>
        <v>2083092</v>
      </c>
      <c r="M35" s="48">
        <v>52787</v>
      </c>
      <c r="N35" s="48">
        <v>366035.30726422899</v>
      </c>
      <c r="O35" s="48">
        <v>728184</v>
      </c>
      <c r="P35" s="48">
        <v>186433</v>
      </c>
      <c r="Q35" s="48">
        <v>3949</v>
      </c>
      <c r="R35" s="82">
        <v>537802</v>
      </c>
      <c r="S35" s="51">
        <f t="shared" si="6"/>
        <v>1570613.3610343768</v>
      </c>
      <c r="T35" s="48">
        <f>+'Sim_F(IxI)'!B25</f>
        <v>1541963.13271098</v>
      </c>
      <c r="U35" s="48">
        <f>+'Sim_F(IxI)'!C25</f>
        <v>0</v>
      </c>
      <c r="V35" s="48">
        <f>+'Sim_F(IxI)'!D25</f>
        <v>0</v>
      </c>
      <c r="W35" s="48">
        <f>+'Sim_F(IxI)'!E25</f>
        <v>3964.6065907079801</v>
      </c>
      <c r="X35" s="48">
        <f>+'Sim_F(IxI)'!F25</f>
        <v>3401.1806699703702</v>
      </c>
      <c r="Y35" s="55">
        <f>+'Sim_F(IxI)'!G25</f>
        <v>21284.441062718299</v>
      </c>
      <c r="Z35" s="51">
        <v>2083092.0000000061</v>
      </c>
      <c r="AA35" s="48">
        <f t="shared" si="7"/>
        <v>6.0535967350006104E-9</v>
      </c>
      <c r="AB35" s="293">
        <f t="shared" si="8"/>
        <v>2.886579864025407E-15</v>
      </c>
      <c r="AC35" s="61">
        <v>52787</v>
      </c>
      <c r="AD35" s="48">
        <f t="shared" si="0"/>
        <v>0</v>
      </c>
      <c r="AE35" s="293">
        <f t="shared" si="9"/>
        <v>0</v>
      </c>
      <c r="AF35" s="61">
        <v>366035.30726423021</v>
      </c>
      <c r="AG35" s="48">
        <f t="shared" si="1"/>
        <v>1.2223608791828156E-9</v>
      </c>
      <c r="AH35" s="293">
        <f t="shared" si="10"/>
        <v>3.3306690738754696E-15</v>
      </c>
      <c r="AI35" s="51">
        <v>728184.00000000244</v>
      </c>
      <c r="AJ35" s="48">
        <f t="shared" si="2"/>
        <v>2.4447217583656311E-9</v>
      </c>
      <c r="AK35" s="293">
        <f t="shared" si="11"/>
        <v>3.3306690738754696E-15</v>
      </c>
      <c r="AL35" s="61">
        <v>186433.00000000061</v>
      </c>
      <c r="AM35" s="48">
        <f t="shared" si="3"/>
        <v>6.1118043959140778E-10</v>
      </c>
      <c r="AN35" s="48">
        <f>+IFERROR(Sim_Demanda!$E35/Sim_Demanda!$K35*AM35,0)</f>
        <v>0</v>
      </c>
      <c r="AO35" s="293">
        <f t="shared" si="12"/>
        <v>3.3306690738754696E-15</v>
      </c>
      <c r="AP35" s="51">
        <v>3949.0000000000132</v>
      </c>
      <c r="AQ35" s="48">
        <f t="shared" si="4"/>
        <v>1.3187673175707459E-11</v>
      </c>
      <c r="AR35" s="293">
        <f t="shared" si="13"/>
        <v>3.3306690738754696E-15</v>
      </c>
      <c r="AS35" s="61">
        <v>537802.00000000186</v>
      </c>
      <c r="AT35" s="48">
        <f t="shared" si="5"/>
        <v>1.862645149230957E-9</v>
      </c>
      <c r="AU35" s="293">
        <f t="shared" si="14"/>
        <v>3.5527136788005009E-15</v>
      </c>
    </row>
    <row r="36" spans="2:47" x14ac:dyDescent="0.25">
      <c r="B36" s="292" t="s">
        <v>23</v>
      </c>
      <c r="C36" s="445" t="s">
        <v>134</v>
      </c>
      <c r="D36" s="446"/>
      <c r="E36" s="61">
        <f>++SUM('MIP(IxI)_TFEVP'!CC32:CH32)</f>
        <v>277504.29584439343</v>
      </c>
      <c r="F36" s="48">
        <f>+'MIP(IxI)_TFEVP'!CC32</f>
        <v>262811.19610437303</v>
      </c>
      <c r="G36" s="48">
        <f>+'MIP(IxI)_TFEVP'!CD32</f>
        <v>0</v>
      </c>
      <c r="H36" s="48">
        <f>+'MIP(IxI)_TFEVP'!CE32</f>
        <v>0</v>
      </c>
      <c r="I36" s="48">
        <f>+'MIP(IxI)_TFEVP'!CF32</f>
        <v>3888.12765864824</v>
      </c>
      <c r="J36" s="48">
        <f>+'MIP(IxI)_TFEVP'!CG32</f>
        <v>1347</v>
      </c>
      <c r="K36" s="55">
        <f>+'MIP(IxI)_TFEVP'!CH32</f>
        <v>9457.9720813721597</v>
      </c>
      <c r="L36" s="51">
        <f>+'MIP(IxI)_TFEVP'!CI32</f>
        <v>511384</v>
      </c>
      <c r="M36" s="48">
        <v>14893</v>
      </c>
      <c r="N36" s="48">
        <v>1230.15196115919</v>
      </c>
      <c r="O36" s="48">
        <v>235096</v>
      </c>
      <c r="P36" s="48">
        <v>138549</v>
      </c>
      <c r="Q36" s="48">
        <v>3325</v>
      </c>
      <c r="R36" s="82">
        <v>93222</v>
      </c>
      <c r="S36" s="51">
        <f t="shared" si="6"/>
        <v>277504.29584439343</v>
      </c>
      <c r="T36" s="48">
        <f>+'Sim_F(IxI)'!B26</f>
        <v>262811.19610437303</v>
      </c>
      <c r="U36" s="48">
        <f>+'Sim_F(IxI)'!C26</f>
        <v>0</v>
      </c>
      <c r="V36" s="48">
        <f>+'Sim_F(IxI)'!D26</f>
        <v>0</v>
      </c>
      <c r="W36" s="48">
        <f>+'Sim_F(IxI)'!E26</f>
        <v>3888.12765864824</v>
      </c>
      <c r="X36" s="48">
        <f>+'Sim_F(IxI)'!F26</f>
        <v>1347</v>
      </c>
      <c r="Y36" s="55">
        <f>+'Sim_F(IxI)'!G26</f>
        <v>9457.9720813721597</v>
      </c>
      <c r="Z36" s="51">
        <v>511384.00000000006</v>
      </c>
      <c r="AA36" s="48">
        <f t="shared" si="7"/>
        <v>0</v>
      </c>
      <c r="AB36" s="293">
        <f t="shared" si="8"/>
        <v>2.2204460492503131E-16</v>
      </c>
      <c r="AC36" s="61">
        <v>14893</v>
      </c>
      <c r="AD36" s="48">
        <f t="shared" si="0"/>
        <v>0</v>
      </c>
      <c r="AE36" s="293">
        <f t="shared" si="9"/>
        <v>0</v>
      </c>
      <c r="AF36" s="61">
        <v>1230.1519611591905</v>
      </c>
      <c r="AG36" s="48">
        <f t="shared" si="1"/>
        <v>0</v>
      </c>
      <c r="AH36" s="293">
        <f t="shared" si="10"/>
        <v>4.4408920985006262E-16</v>
      </c>
      <c r="AI36" s="51">
        <v>235096.00000000006</v>
      </c>
      <c r="AJ36" s="48">
        <f t="shared" si="2"/>
        <v>0</v>
      </c>
      <c r="AK36" s="293">
        <f t="shared" si="11"/>
        <v>2.2204460492503131E-16</v>
      </c>
      <c r="AL36" s="61">
        <v>138549.00000000003</v>
      </c>
      <c r="AM36" s="48">
        <f t="shared" si="3"/>
        <v>0</v>
      </c>
      <c r="AN36" s="48">
        <f>+IFERROR(Sim_Demanda!$E36/Sim_Demanda!$K36*AM36,0)</f>
        <v>0</v>
      </c>
      <c r="AO36" s="293">
        <f t="shared" si="12"/>
        <v>2.2204460492503131E-16</v>
      </c>
      <c r="AP36" s="51">
        <v>3325.0000000000009</v>
      </c>
      <c r="AQ36" s="48">
        <f t="shared" si="4"/>
        <v>0</v>
      </c>
      <c r="AR36" s="293">
        <f t="shared" si="13"/>
        <v>2.2204460492503131E-16</v>
      </c>
      <c r="AS36" s="61">
        <v>93222.000000000029</v>
      </c>
      <c r="AT36" s="48">
        <f t="shared" si="5"/>
        <v>0</v>
      </c>
      <c r="AU36" s="293">
        <f t="shared" si="14"/>
        <v>2.2204460492503131E-16</v>
      </c>
    </row>
    <row r="37" spans="2:47" x14ac:dyDescent="0.25">
      <c r="B37" s="292" t="s">
        <v>24</v>
      </c>
      <c r="C37" s="445" t="s">
        <v>135</v>
      </c>
      <c r="D37" s="446"/>
      <c r="E37" s="61">
        <f>++SUM('MIP(IxI)_TFEVP'!CC33:CH33)</f>
        <v>362413.9549179165</v>
      </c>
      <c r="F37" s="48">
        <f>+'MIP(IxI)_TFEVP'!CC33</f>
        <v>171571.11587477301</v>
      </c>
      <c r="G37" s="48">
        <f>+'MIP(IxI)_TFEVP'!CD33</f>
        <v>0</v>
      </c>
      <c r="H37" s="48">
        <f>+'MIP(IxI)_TFEVP'!CE33</f>
        <v>0</v>
      </c>
      <c r="I37" s="48">
        <f>+'MIP(IxI)_TFEVP'!CF33</f>
        <v>919.16363572516696</v>
      </c>
      <c r="J37" s="48">
        <f>+'MIP(IxI)_TFEVP'!CG33</f>
        <v>3053.5800446563399</v>
      </c>
      <c r="K37" s="55">
        <f>+'MIP(IxI)_TFEVP'!CH33</f>
        <v>186870.09536276199</v>
      </c>
      <c r="L37" s="51">
        <f>+'MIP(IxI)_TFEVP'!CI33</f>
        <v>412811</v>
      </c>
      <c r="M37" s="48">
        <v>11762</v>
      </c>
      <c r="N37" s="48">
        <v>26457.571057975802</v>
      </c>
      <c r="O37" s="48">
        <v>114908</v>
      </c>
      <c r="P37" s="48">
        <v>54598</v>
      </c>
      <c r="Q37" s="48">
        <v>1519</v>
      </c>
      <c r="R37" s="82">
        <v>58791</v>
      </c>
      <c r="S37" s="51">
        <f t="shared" si="6"/>
        <v>362413.9549179165</v>
      </c>
      <c r="T37" s="48">
        <f>+'Sim_F(IxI)'!B27</f>
        <v>171571.11587477301</v>
      </c>
      <c r="U37" s="48">
        <f>+'Sim_F(IxI)'!C27</f>
        <v>0</v>
      </c>
      <c r="V37" s="48">
        <f>+'Sim_F(IxI)'!D27</f>
        <v>0</v>
      </c>
      <c r="W37" s="48">
        <f>+'Sim_F(IxI)'!E27</f>
        <v>919.16363572516696</v>
      </c>
      <c r="X37" s="48">
        <f>+'Sim_F(IxI)'!F27</f>
        <v>3053.5800446563399</v>
      </c>
      <c r="Y37" s="55">
        <f>+'Sim_F(IxI)'!G27</f>
        <v>186870.09536276199</v>
      </c>
      <c r="Z37" s="51">
        <v>412810.99999999988</v>
      </c>
      <c r="AA37" s="48">
        <f t="shared" si="7"/>
        <v>0</v>
      </c>
      <c r="AB37" s="293">
        <f t="shared" si="8"/>
        <v>-3.3306690738754696E-16</v>
      </c>
      <c r="AC37" s="61">
        <v>11762</v>
      </c>
      <c r="AD37" s="48">
        <f t="shared" si="0"/>
        <v>0</v>
      </c>
      <c r="AE37" s="293">
        <f t="shared" si="9"/>
        <v>0</v>
      </c>
      <c r="AF37" s="61">
        <v>26457.571057975776</v>
      </c>
      <c r="AG37" s="48">
        <f t="shared" si="1"/>
        <v>0</v>
      </c>
      <c r="AH37" s="293">
        <f t="shared" si="10"/>
        <v>-9.9920072216264089E-16</v>
      </c>
      <c r="AI37" s="51">
        <v>114907.99999999991</v>
      </c>
      <c r="AJ37" s="48">
        <f t="shared" si="2"/>
        <v>0</v>
      </c>
      <c r="AK37" s="293">
        <f t="shared" si="11"/>
        <v>-7.7715611723760958E-16</v>
      </c>
      <c r="AL37" s="61">
        <v>54597.999999999956</v>
      </c>
      <c r="AM37" s="48">
        <f t="shared" si="3"/>
        <v>0</v>
      </c>
      <c r="AN37" s="48">
        <f>+IFERROR(Sim_Demanda!$E37/Sim_Demanda!$K37*AM37,0)</f>
        <v>0</v>
      </c>
      <c r="AO37" s="293">
        <f t="shared" si="12"/>
        <v>-7.7715611723760958E-16</v>
      </c>
      <c r="AP37" s="51">
        <v>1518.9999999999986</v>
      </c>
      <c r="AQ37" s="48">
        <f t="shared" si="4"/>
        <v>0</v>
      </c>
      <c r="AR37" s="293">
        <f t="shared" si="13"/>
        <v>-8.8817841970012523E-16</v>
      </c>
      <c r="AS37" s="61">
        <v>58790.999999999949</v>
      </c>
      <c r="AT37" s="48">
        <f t="shared" si="5"/>
        <v>0</v>
      </c>
      <c r="AU37" s="293">
        <f t="shared" si="14"/>
        <v>-8.8817841970012523E-16</v>
      </c>
    </row>
    <row r="38" spans="2:47" x14ac:dyDescent="0.25">
      <c r="B38" s="292" t="s">
        <v>25</v>
      </c>
      <c r="C38" s="445" t="s">
        <v>136</v>
      </c>
      <c r="D38" s="446"/>
      <c r="E38" s="61">
        <f>++SUM('MIP(IxI)_TFEVP'!CC34:CH34)</f>
        <v>276518.38009471109</v>
      </c>
      <c r="F38" s="48">
        <f>+'MIP(IxI)_TFEVP'!CC34</f>
        <v>272223.53822028701</v>
      </c>
      <c r="G38" s="48">
        <f>+'MIP(IxI)_TFEVP'!CD34</f>
        <v>0</v>
      </c>
      <c r="H38" s="48">
        <f>+'MIP(IxI)_TFEVP'!CE34</f>
        <v>0</v>
      </c>
      <c r="I38" s="48">
        <f>+'MIP(IxI)_TFEVP'!CF34</f>
        <v>1538.19340068116</v>
      </c>
      <c r="J38" s="48">
        <f>+'MIP(IxI)_TFEVP'!CG34</f>
        <v>0</v>
      </c>
      <c r="K38" s="55">
        <f>+'MIP(IxI)_TFEVP'!CH34</f>
        <v>2756.6484737429601</v>
      </c>
      <c r="L38" s="51">
        <f>+'MIP(IxI)_TFEVP'!CI34</f>
        <v>288929</v>
      </c>
      <c r="M38" s="48">
        <v>6280</v>
      </c>
      <c r="N38" s="48">
        <v>40958.1411839024</v>
      </c>
      <c r="O38" s="48">
        <v>101357</v>
      </c>
      <c r="P38" s="48">
        <v>64073</v>
      </c>
      <c r="Q38" s="48">
        <v>981</v>
      </c>
      <c r="R38" s="82">
        <v>36303</v>
      </c>
      <c r="S38" s="51">
        <f t="shared" si="6"/>
        <v>276518.38009471109</v>
      </c>
      <c r="T38" s="48">
        <f>+'Sim_F(IxI)'!B28</f>
        <v>272223.53822028701</v>
      </c>
      <c r="U38" s="48">
        <f>+'Sim_F(IxI)'!C28</f>
        <v>0</v>
      </c>
      <c r="V38" s="48">
        <f>+'Sim_F(IxI)'!D28</f>
        <v>0</v>
      </c>
      <c r="W38" s="48">
        <f>+'Sim_F(IxI)'!E28</f>
        <v>1538.19340068116</v>
      </c>
      <c r="X38" s="48">
        <f>+'Sim_F(IxI)'!F28</f>
        <v>0</v>
      </c>
      <c r="Y38" s="55">
        <f>+'Sim_F(IxI)'!G28</f>
        <v>2756.6484737429601</v>
      </c>
      <c r="Z38" s="51">
        <v>288929.00000000047</v>
      </c>
      <c r="AA38" s="48">
        <f t="shared" si="7"/>
        <v>4.6566128730773926E-10</v>
      </c>
      <c r="AB38" s="293">
        <f t="shared" si="8"/>
        <v>1.5543122344752192E-15</v>
      </c>
      <c r="AC38" s="61">
        <v>6280</v>
      </c>
      <c r="AD38" s="48">
        <f t="shared" si="0"/>
        <v>0</v>
      </c>
      <c r="AE38" s="293">
        <f t="shared" si="9"/>
        <v>0</v>
      </c>
      <c r="AF38" s="61">
        <v>40958.141183902459</v>
      </c>
      <c r="AG38" s="48">
        <f t="shared" si="1"/>
        <v>5.8207660913467407E-11</v>
      </c>
      <c r="AH38" s="293">
        <f t="shared" si="10"/>
        <v>1.3322676295501878E-15</v>
      </c>
      <c r="AI38" s="51">
        <v>101357.00000000015</v>
      </c>
      <c r="AJ38" s="48">
        <f t="shared" si="2"/>
        <v>1.4551915228366852E-10</v>
      </c>
      <c r="AK38" s="293">
        <f t="shared" si="11"/>
        <v>1.3322676295501878E-15</v>
      </c>
      <c r="AL38" s="61">
        <v>64073.000000000095</v>
      </c>
      <c r="AM38" s="48">
        <f t="shared" si="3"/>
        <v>9.4587448984384537E-11</v>
      </c>
      <c r="AN38" s="48">
        <f>+IFERROR(Sim_Demanda!$E38/Sim_Demanda!$K38*AM38,0)</f>
        <v>0</v>
      </c>
      <c r="AO38" s="293">
        <f t="shared" si="12"/>
        <v>1.5543122344752192E-15</v>
      </c>
      <c r="AP38" s="51">
        <v>981.00000000000136</v>
      </c>
      <c r="AQ38" s="48">
        <f t="shared" si="4"/>
        <v>1.3642420526593924E-12</v>
      </c>
      <c r="AR38" s="293">
        <f t="shared" si="13"/>
        <v>1.3322676295501878E-15</v>
      </c>
      <c r="AS38" s="61">
        <v>36303.000000000051</v>
      </c>
      <c r="AT38" s="48">
        <f t="shared" si="5"/>
        <v>0</v>
      </c>
      <c r="AU38" s="293">
        <f t="shared" si="14"/>
        <v>1.3322676295501878E-15</v>
      </c>
    </row>
    <row r="39" spans="2:47" x14ac:dyDescent="0.25">
      <c r="B39" s="292" t="s">
        <v>26</v>
      </c>
      <c r="C39" s="445" t="s">
        <v>137</v>
      </c>
      <c r="D39" s="446"/>
      <c r="E39" s="61">
        <f>++SUM('MIP(IxI)_TFEVP'!CC35:CH35)</f>
        <v>229311.74769564794</v>
      </c>
      <c r="F39" s="48">
        <f>+'MIP(IxI)_TFEVP'!CC35</f>
        <v>110941.64756273299</v>
      </c>
      <c r="G39" s="48">
        <f>+'MIP(IxI)_TFEVP'!CD35</f>
        <v>0</v>
      </c>
      <c r="H39" s="48">
        <f>+'MIP(IxI)_TFEVP'!CE35</f>
        <v>0</v>
      </c>
      <c r="I39" s="48">
        <f>+'MIP(IxI)_TFEVP'!CF35</f>
        <v>315.93995465792801</v>
      </c>
      <c r="J39" s="48">
        <f>+'MIP(IxI)_TFEVP'!CG35</f>
        <v>-1827</v>
      </c>
      <c r="K39" s="55">
        <f>+'MIP(IxI)_TFEVP'!CH35</f>
        <v>119881.16017825701</v>
      </c>
      <c r="L39" s="51">
        <f>+'MIP(IxI)_TFEVP'!CI35</f>
        <v>268386</v>
      </c>
      <c r="M39" s="48">
        <v>22180</v>
      </c>
      <c r="N39" s="48">
        <v>5048.1982651095504</v>
      </c>
      <c r="O39" s="48">
        <v>84304</v>
      </c>
      <c r="P39" s="48">
        <v>27336</v>
      </c>
      <c r="Q39" s="48">
        <v>485</v>
      </c>
      <c r="R39" s="82">
        <v>56483</v>
      </c>
      <c r="S39" s="51">
        <f t="shared" si="6"/>
        <v>229311.74769564794</v>
      </c>
      <c r="T39" s="48">
        <f>+'Sim_F(IxI)'!B29</f>
        <v>110941.64756273299</v>
      </c>
      <c r="U39" s="48">
        <f>+'Sim_F(IxI)'!C29</f>
        <v>0</v>
      </c>
      <c r="V39" s="48">
        <f>+'Sim_F(IxI)'!D29</f>
        <v>0</v>
      </c>
      <c r="W39" s="48">
        <f>+'Sim_F(IxI)'!E29</f>
        <v>315.93995465792801</v>
      </c>
      <c r="X39" s="48">
        <f>+'Sim_F(IxI)'!F29</f>
        <v>-1827</v>
      </c>
      <c r="Y39" s="55">
        <f>+'Sim_F(IxI)'!G29</f>
        <v>119881.16017825701</v>
      </c>
      <c r="Z39" s="51">
        <v>268386.00000000047</v>
      </c>
      <c r="AA39" s="48">
        <f t="shared" si="7"/>
        <v>4.6566128730773926E-10</v>
      </c>
      <c r="AB39" s="293">
        <f t="shared" si="8"/>
        <v>1.7763568394002505E-15</v>
      </c>
      <c r="AC39" s="61">
        <v>22180</v>
      </c>
      <c r="AD39" s="48">
        <f t="shared" si="0"/>
        <v>0</v>
      </c>
      <c r="AE39" s="293">
        <f t="shared" si="9"/>
        <v>0</v>
      </c>
      <c r="AF39" s="61">
        <v>5048.1982651095595</v>
      </c>
      <c r="AG39" s="48">
        <f t="shared" si="1"/>
        <v>9.0949470177292824E-12</v>
      </c>
      <c r="AH39" s="293">
        <f t="shared" si="10"/>
        <v>1.7763568394002505E-15</v>
      </c>
      <c r="AI39" s="51">
        <v>84304.000000000146</v>
      </c>
      <c r="AJ39" s="48">
        <f t="shared" si="2"/>
        <v>1.4551915228366852E-10</v>
      </c>
      <c r="AK39" s="293">
        <f t="shared" si="11"/>
        <v>1.7763568394002505E-15</v>
      </c>
      <c r="AL39" s="61">
        <v>27336.000000000047</v>
      </c>
      <c r="AM39" s="48">
        <f t="shared" si="3"/>
        <v>4.7293724492192268E-11</v>
      </c>
      <c r="AN39" s="48">
        <f>+IFERROR(Sim_Demanda!$E39/Sim_Demanda!$K39*AM39,0)</f>
        <v>0</v>
      </c>
      <c r="AO39" s="293">
        <f t="shared" si="12"/>
        <v>1.7763568394002505E-15</v>
      </c>
      <c r="AP39" s="51">
        <v>485.00000000000085</v>
      </c>
      <c r="AQ39" s="48">
        <f t="shared" si="4"/>
        <v>8.5265128291212022E-13</v>
      </c>
      <c r="AR39" s="293">
        <f t="shared" si="13"/>
        <v>1.7763568394002505E-15</v>
      </c>
      <c r="AS39" s="61">
        <v>56483.000000000095</v>
      </c>
      <c r="AT39" s="48">
        <f t="shared" si="5"/>
        <v>9.4587448984384537E-11</v>
      </c>
      <c r="AU39" s="293">
        <f t="shared" si="14"/>
        <v>1.7763568394002505E-15</v>
      </c>
    </row>
    <row r="40" spans="2:47" x14ac:dyDescent="0.25">
      <c r="B40" s="292" t="s">
        <v>27</v>
      </c>
      <c r="C40" s="445" t="s">
        <v>138</v>
      </c>
      <c r="D40" s="446"/>
      <c r="E40" s="61">
        <f>++SUM('MIP(IxI)_TFEVP'!CC36:CH36)</f>
        <v>1160776.2663802786</v>
      </c>
      <c r="F40" s="48">
        <f>+'MIP(IxI)_TFEVP'!CC36</f>
        <v>585275.58277458802</v>
      </c>
      <c r="G40" s="48">
        <f>+'MIP(IxI)_TFEVP'!CD36</f>
        <v>0</v>
      </c>
      <c r="H40" s="48">
        <f>+'MIP(IxI)_TFEVP'!CE36</f>
        <v>0</v>
      </c>
      <c r="I40" s="48">
        <f>+'MIP(IxI)_TFEVP'!CF36</f>
        <v>3741.0305314982502</v>
      </c>
      <c r="J40" s="48">
        <f>+'MIP(IxI)_TFEVP'!CG36</f>
        <v>472588.23923422699</v>
      </c>
      <c r="K40" s="55">
        <f>+'MIP(IxI)_TFEVP'!CH36</f>
        <v>99171.413839965404</v>
      </c>
      <c r="L40" s="51">
        <f>+'MIP(IxI)_TFEVP'!CI36</f>
        <v>3266256</v>
      </c>
      <c r="M40" s="48">
        <v>14290</v>
      </c>
      <c r="N40" s="48">
        <v>1356300.5220474601</v>
      </c>
      <c r="O40" s="48">
        <v>475292</v>
      </c>
      <c r="P40" s="48">
        <v>179687</v>
      </c>
      <c r="Q40" s="48">
        <v>8152</v>
      </c>
      <c r="R40" s="82">
        <v>287453</v>
      </c>
      <c r="S40" s="51">
        <f t="shared" si="6"/>
        <v>1160776.2663802786</v>
      </c>
      <c r="T40" s="48">
        <f>+'Sim_F(IxI)'!B30</f>
        <v>585275.58277458802</v>
      </c>
      <c r="U40" s="48">
        <f>+'Sim_F(IxI)'!C30</f>
        <v>0</v>
      </c>
      <c r="V40" s="48">
        <f>+'Sim_F(IxI)'!D30</f>
        <v>0</v>
      </c>
      <c r="W40" s="48">
        <f>+'Sim_F(IxI)'!E30</f>
        <v>3741.0305314982502</v>
      </c>
      <c r="X40" s="48">
        <f>+'Sim_F(IxI)'!F30</f>
        <v>472588.23923422699</v>
      </c>
      <c r="Y40" s="55">
        <f>+'Sim_F(IxI)'!G30</f>
        <v>99171.413839965404</v>
      </c>
      <c r="Z40" s="51">
        <v>3266256.0000000005</v>
      </c>
      <c r="AA40" s="48">
        <f t="shared" si="7"/>
        <v>0</v>
      </c>
      <c r="AB40" s="293">
        <f t="shared" si="8"/>
        <v>2.2204460492503131E-16</v>
      </c>
      <c r="AC40" s="61">
        <v>14290</v>
      </c>
      <c r="AD40" s="48">
        <f t="shared" si="0"/>
        <v>0</v>
      </c>
      <c r="AE40" s="293">
        <f t="shared" si="9"/>
        <v>0</v>
      </c>
      <c r="AF40" s="61">
        <v>1356300.5220474617</v>
      </c>
      <c r="AG40" s="48">
        <f t="shared" si="1"/>
        <v>0</v>
      </c>
      <c r="AH40" s="293">
        <f t="shared" si="10"/>
        <v>1.1102230246251565E-15</v>
      </c>
      <c r="AI40" s="51">
        <v>475292.00000000047</v>
      </c>
      <c r="AJ40" s="48">
        <f t="shared" si="2"/>
        <v>4.6566128730773926E-10</v>
      </c>
      <c r="AK40" s="293">
        <f t="shared" si="11"/>
        <v>8.8817841970012523E-16</v>
      </c>
      <c r="AL40" s="61">
        <v>179687.0000000002</v>
      </c>
      <c r="AM40" s="48">
        <f t="shared" si="3"/>
        <v>0</v>
      </c>
      <c r="AN40" s="48">
        <f>+IFERROR(Sim_Demanda!$E40/Sim_Demanda!$K40*AM40,0)</f>
        <v>0</v>
      </c>
      <c r="AO40" s="293">
        <f t="shared" si="12"/>
        <v>1.1102230246251565E-15</v>
      </c>
      <c r="AP40" s="51">
        <v>8152.00000000001</v>
      </c>
      <c r="AQ40" s="48">
        <f t="shared" si="4"/>
        <v>1.0004441719502211E-11</v>
      </c>
      <c r="AR40" s="293">
        <f t="shared" si="13"/>
        <v>1.3322676295501878E-15</v>
      </c>
      <c r="AS40" s="61">
        <v>287453.00000000029</v>
      </c>
      <c r="AT40" s="48">
        <f t="shared" si="5"/>
        <v>0</v>
      </c>
      <c r="AU40" s="293">
        <f t="shared" si="14"/>
        <v>1.1102230246251565E-15</v>
      </c>
    </row>
    <row r="41" spans="2:47" x14ac:dyDescent="0.25">
      <c r="B41" s="292" t="s">
        <v>28</v>
      </c>
      <c r="C41" s="445" t="s">
        <v>139</v>
      </c>
      <c r="D41" s="446"/>
      <c r="E41" s="61">
        <f>++SUM('MIP(IxI)_TFEVP'!CC37:CH37)</f>
        <v>1062146.4948841643</v>
      </c>
      <c r="F41" s="48">
        <f>+'MIP(IxI)_TFEVP'!CC37</f>
        <v>519190.47042331297</v>
      </c>
      <c r="G41" s="48">
        <f>+'MIP(IxI)_TFEVP'!CD37</f>
        <v>0</v>
      </c>
      <c r="H41" s="48">
        <f>+'MIP(IxI)_TFEVP'!CE37</f>
        <v>0</v>
      </c>
      <c r="I41" s="48">
        <f>+'MIP(IxI)_TFEVP'!CF37</f>
        <v>10248.416208704801</v>
      </c>
      <c r="J41" s="48">
        <f>+'MIP(IxI)_TFEVP'!CG37</f>
        <v>34732.817699899599</v>
      </c>
      <c r="K41" s="55">
        <f>+'MIP(IxI)_TFEVP'!CH37</f>
        <v>497974.79055224702</v>
      </c>
      <c r="L41" s="51">
        <f>+'MIP(IxI)_TFEVP'!CI37</f>
        <v>1240420</v>
      </c>
      <c r="M41" s="48">
        <v>34857</v>
      </c>
      <c r="N41" s="48">
        <v>107810.950145836</v>
      </c>
      <c r="O41" s="48">
        <v>497549</v>
      </c>
      <c r="P41" s="48">
        <v>251335</v>
      </c>
      <c r="Q41" s="48">
        <v>3900</v>
      </c>
      <c r="R41" s="82">
        <v>242314</v>
      </c>
      <c r="S41" s="51">
        <f t="shared" si="6"/>
        <v>1062146.4948841643</v>
      </c>
      <c r="T41" s="48">
        <f>+'Sim_F(IxI)'!B31</f>
        <v>519190.47042331297</v>
      </c>
      <c r="U41" s="48">
        <f>+'Sim_F(IxI)'!C31</f>
        <v>0</v>
      </c>
      <c r="V41" s="48">
        <f>+'Sim_F(IxI)'!D31</f>
        <v>0</v>
      </c>
      <c r="W41" s="48">
        <f>+'Sim_F(IxI)'!E31</f>
        <v>10248.416208704801</v>
      </c>
      <c r="X41" s="48">
        <f>+'Sim_F(IxI)'!F31</f>
        <v>34732.817699899599</v>
      </c>
      <c r="Y41" s="55">
        <f>+'Sim_F(IxI)'!G31</f>
        <v>497974.79055224702</v>
      </c>
      <c r="Z41" s="51">
        <v>1240420.0000000005</v>
      </c>
      <c r="AA41" s="48">
        <f t="shared" si="7"/>
        <v>0</v>
      </c>
      <c r="AB41" s="293">
        <f t="shared" si="8"/>
        <v>4.4408920985006262E-16</v>
      </c>
      <c r="AC41" s="61">
        <v>34857</v>
      </c>
      <c r="AD41" s="48">
        <f t="shared" si="0"/>
        <v>0</v>
      </c>
      <c r="AE41" s="293">
        <f t="shared" si="9"/>
        <v>0</v>
      </c>
      <c r="AF41" s="61">
        <v>107810.95014583608</v>
      </c>
      <c r="AG41" s="48">
        <f t="shared" si="1"/>
        <v>0</v>
      </c>
      <c r="AH41" s="293">
        <f t="shared" si="10"/>
        <v>6.6613381477509392E-16</v>
      </c>
      <c r="AI41" s="51">
        <v>497549.00000000035</v>
      </c>
      <c r="AJ41" s="48">
        <f t="shared" si="2"/>
        <v>0</v>
      </c>
      <c r="AK41" s="293">
        <f t="shared" si="11"/>
        <v>6.6613381477509392E-16</v>
      </c>
      <c r="AL41" s="61">
        <v>251335.0000000002</v>
      </c>
      <c r="AM41" s="48">
        <f t="shared" si="3"/>
        <v>0</v>
      </c>
      <c r="AN41" s="48">
        <f>+IFERROR(Sim_Demanda!$E41/Sim_Demanda!$K41*AM41,0)</f>
        <v>0</v>
      </c>
      <c r="AO41" s="293">
        <f t="shared" si="12"/>
        <v>8.8817841970012523E-16</v>
      </c>
      <c r="AP41" s="51">
        <v>3900.0000000000027</v>
      </c>
      <c r="AQ41" s="48">
        <f t="shared" si="4"/>
        <v>0</v>
      </c>
      <c r="AR41" s="293">
        <f t="shared" si="13"/>
        <v>6.6613381477509392E-16</v>
      </c>
      <c r="AS41" s="61">
        <v>242314.00000000017</v>
      </c>
      <c r="AT41" s="48">
        <f t="shared" si="5"/>
        <v>0</v>
      </c>
      <c r="AU41" s="293">
        <f t="shared" si="14"/>
        <v>6.6613381477509392E-16</v>
      </c>
    </row>
    <row r="42" spans="2:47" x14ac:dyDescent="0.25">
      <c r="B42" s="292" t="s">
        <v>29</v>
      </c>
      <c r="C42" s="445" t="s">
        <v>140</v>
      </c>
      <c r="D42" s="446"/>
      <c r="E42" s="61">
        <f>++SUM('MIP(IxI)_TFEVP'!CC38:CH38)</f>
        <v>139060.96006329864</v>
      </c>
      <c r="F42" s="48">
        <f>+'MIP(IxI)_TFEVP'!CC38</f>
        <v>21877.571424753402</v>
      </c>
      <c r="G42" s="48">
        <f>+'MIP(IxI)_TFEVP'!CD38</f>
        <v>0</v>
      </c>
      <c r="H42" s="48">
        <f>+'MIP(IxI)_TFEVP'!CE38</f>
        <v>0</v>
      </c>
      <c r="I42" s="48">
        <f>+'MIP(IxI)_TFEVP'!CF38</f>
        <v>151.916964656895</v>
      </c>
      <c r="J42" s="48">
        <f>+'MIP(IxI)_TFEVP'!CG38</f>
        <v>450.092843528326</v>
      </c>
      <c r="K42" s="55">
        <f>+'MIP(IxI)_TFEVP'!CH38</f>
        <v>116581.37883036</v>
      </c>
      <c r="L42" s="51">
        <f>+'MIP(IxI)_TFEVP'!CI38</f>
        <v>149027</v>
      </c>
      <c r="M42" s="48">
        <v>41204</v>
      </c>
      <c r="N42" s="48">
        <v>1219.8519317428199</v>
      </c>
      <c r="O42" s="48">
        <v>40476</v>
      </c>
      <c r="P42" s="48">
        <v>17305</v>
      </c>
      <c r="Q42" s="48">
        <v>386</v>
      </c>
      <c r="R42" s="82">
        <v>22785</v>
      </c>
      <c r="S42" s="51">
        <f t="shared" si="6"/>
        <v>139060.96006329864</v>
      </c>
      <c r="T42" s="48">
        <f>+'Sim_F(IxI)'!B32</f>
        <v>21877.571424753402</v>
      </c>
      <c r="U42" s="48">
        <f>+'Sim_F(IxI)'!C32</f>
        <v>0</v>
      </c>
      <c r="V42" s="48">
        <f>+'Sim_F(IxI)'!D32</f>
        <v>0</v>
      </c>
      <c r="W42" s="48">
        <f>+'Sim_F(IxI)'!E32</f>
        <v>151.916964656895</v>
      </c>
      <c r="X42" s="48">
        <f>+'Sim_F(IxI)'!F32</f>
        <v>450.092843528326</v>
      </c>
      <c r="Y42" s="55">
        <f>+'Sim_F(IxI)'!G32</f>
        <v>116581.37883036</v>
      </c>
      <c r="Z42" s="51">
        <v>149026.99999999921</v>
      </c>
      <c r="AA42" s="48">
        <f t="shared" si="7"/>
        <v>-7.8580342233181E-10</v>
      </c>
      <c r="AB42" s="293">
        <f t="shared" si="8"/>
        <v>-5.2180482157382357E-15</v>
      </c>
      <c r="AC42" s="61">
        <v>41204</v>
      </c>
      <c r="AD42" s="48">
        <f t="shared" si="0"/>
        <v>0</v>
      </c>
      <c r="AE42" s="293">
        <f t="shared" si="9"/>
        <v>0</v>
      </c>
      <c r="AF42" s="61">
        <v>1219.8519317428133</v>
      </c>
      <c r="AG42" s="48">
        <f t="shared" si="1"/>
        <v>-6.5938365878537297E-12</v>
      </c>
      <c r="AH42" s="293">
        <f t="shared" si="10"/>
        <v>-5.440092820663267E-15</v>
      </c>
      <c r="AI42" s="51">
        <v>40475.999999999774</v>
      </c>
      <c r="AJ42" s="48">
        <f t="shared" si="2"/>
        <v>-2.255546860396862E-10</v>
      </c>
      <c r="AK42" s="293">
        <f t="shared" si="11"/>
        <v>-5.5511151231257827E-15</v>
      </c>
      <c r="AL42" s="61">
        <v>17304.999999999905</v>
      </c>
      <c r="AM42" s="48">
        <f t="shared" si="3"/>
        <v>-9.4587448984384537E-11</v>
      </c>
      <c r="AN42" s="48">
        <f>+IFERROR(Sim_Demanda!$E42/Sim_Demanda!$K42*AM42,0)</f>
        <v>0</v>
      </c>
      <c r="AO42" s="293">
        <f t="shared" si="12"/>
        <v>-5.440092820663267E-15</v>
      </c>
      <c r="AP42" s="51">
        <v>385.9999999999979</v>
      </c>
      <c r="AQ42" s="48">
        <f t="shared" si="4"/>
        <v>-2.1032064978498966E-12</v>
      </c>
      <c r="AR42" s="293">
        <f t="shared" si="13"/>
        <v>-5.440092820663267E-15</v>
      </c>
      <c r="AS42" s="61">
        <v>22784.999999999873</v>
      </c>
      <c r="AT42" s="48">
        <f t="shared" si="5"/>
        <v>-1.2732925824820995E-10</v>
      </c>
      <c r="AU42" s="293">
        <f t="shared" si="14"/>
        <v>-5.5511151231257827E-15</v>
      </c>
    </row>
    <row r="43" spans="2:47" x14ac:dyDescent="0.25">
      <c r="B43" s="292" t="s">
        <v>30</v>
      </c>
      <c r="C43" s="445" t="s">
        <v>141</v>
      </c>
      <c r="D43" s="446"/>
      <c r="E43" s="61">
        <f>++SUM('MIP(IxI)_TFEVP'!CC39:CH39)</f>
        <v>903421.82892934093</v>
      </c>
      <c r="F43" s="48">
        <f>+'MIP(IxI)_TFEVP'!CC39</f>
        <v>895088.87150776805</v>
      </c>
      <c r="G43" s="48">
        <f>+'MIP(IxI)_TFEVP'!CD39</f>
        <v>0</v>
      </c>
      <c r="H43" s="48">
        <f>+'MIP(IxI)_TFEVP'!CE39</f>
        <v>0</v>
      </c>
      <c r="I43" s="48">
        <f>+'MIP(IxI)_TFEVP'!CF39</f>
        <v>407.01651153321802</v>
      </c>
      <c r="J43" s="48">
        <f>+'MIP(IxI)_TFEVP'!CG39</f>
        <v>3075.9711958899802</v>
      </c>
      <c r="K43" s="55">
        <f>+'MIP(IxI)_TFEVP'!CH39</f>
        <v>4849.9697141496599</v>
      </c>
      <c r="L43" s="51">
        <f>+'MIP(IxI)_TFEVP'!CI39</f>
        <v>943771</v>
      </c>
      <c r="M43" s="48">
        <v>15806</v>
      </c>
      <c r="N43" s="48">
        <v>172867.45863211001</v>
      </c>
      <c r="O43" s="48">
        <v>260757</v>
      </c>
      <c r="P43" s="48">
        <v>137549</v>
      </c>
      <c r="Q43" s="48">
        <v>4140</v>
      </c>
      <c r="R43" s="82">
        <v>119068</v>
      </c>
      <c r="S43" s="51">
        <f t="shared" si="6"/>
        <v>903421.82892934093</v>
      </c>
      <c r="T43" s="48">
        <f>+'Sim_F(IxI)'!B33</f>
        <v>895088.87150776805</v>
      </c>
      <c r="U43" s="48">
        <f>+'Sim_F(IxI)'!C33</f>
        <v>0</v>
      </c>
      <c r="V43" s="48">
        <f>+'Sim_F(IxI)'!D33</f>
        <v>0</v>
      </c>
      <c r="W43" s="48">
        <f>+'Sim_F(IxI)'!E33</f>
        <v>407.01651153321802</v>
      </c>
      <c r="X43" s="48">
        <f>+'Sim_F(IxI)'!F33</f>
        <v>3075.9711958899802</v>
      </c>
      <c r="Y43" s="55">
        <f>+'Sim_F(IxI)'!G33</f>
        <v>4849.9697141496599</v>
      </c>
      <c r="Z43" s="51">
        <v>943770.9999999979</v>
      </c>
      <c r="AA43" s="48">
        <f t="shared" si="7"/>
        <v>-2.0954757928848267E-9</v>
      </c>
      <c r="AB43" s="293">
        <f t="shared" si="8"/>
        <v>-2.2204460492503131E-15</v>
      </c>
      <c r="AC43" s="61">
        <v>15806</v>
      </c>
      <c r="AD43" s="48">
        <f t="shared" si="0"/>
        <v>0</v>
      </c>
      <c r="AE43" s="293">
        <f t="shared" si="9"/>
        <v>0</v>
      </c>
      <c r="AF43" s="61">
        <v>172867.45863210969</v>
      </c>
      <c r="AG43" s="48">
        <f t="shared" si="1"/>
        <v>-3.2014213502407074E-10</v>
      </c>
      <c r="AH43" s="293">
        <f t="shared" si="10"/>
        <v>-1.8873791418627661E-15</v>
      </c>
      <c r="AI43" s="51">
        <v>260756.99999999953</v>
      </c>
      <c r="AJ43" s="48">
        <f t="shared" si="2"/>
        <v>-4.6566128730773926E-10</v>
      </c>
      <c r="AK43" s="293">
        <f t="shared" si="11"/>
        <v>-1.7763568394002505E-15</v>
      </c>
      <c r="AL43" s="61">
        <v>137548.99999999977</v>
      </c>
      <c r="AM43" s="48">
        <f t="shared" si="3"/>
        <v>-2.3283064365386963E-10</v>
      </c>
      <c r="AN43" s="48">
        <f>+IFERROR(Sim_Demanda!$E43/Sim_Demanda!$K43*AM43,0)</f>
        <v>0</v>
      </c>
      <c r="AO43" s="293">
        <f t="shared" si="12"/>
        <v>-1.6653345369377348E-15</v>
      </c>
      <c r="AP43" s="51">
        <v>4139.9999999999927</v>
      </c>
      <c r="AQ43" s="48">
        <f t="shared" si="4"/>
        <v>-7.2759576141834259E-12</v>
      </c>
      <c r="AR43" s="293">
        <f t="shared" si="13"/>
        <v>-1.7763568394002505E-15</v>
      </c>
      <c r="AS43" s="61">
        <v>119067.99999999978</v>
      </c>
      <c r="AT43" s="48">
        <f t="shared" si="5"/>
        <v>-2.1827872842550278E-10</v>
      </c>
      <c r="AU43" s="293">
        <f t="shared" si="14"/>
        <v>-1.8873791418627661E-15</v>
      </c>
    </row>
    <row r="44" spans="2:47" x14ac:dyDescent="0.25">
      <c r="B44" s="292" t="s">
        <v>31</v>
      </c>
      <c r="C44" s="445" t="s">
        <v>142</v>
      </c>
      <c r="D44" s="446"/>
      <c r="E44" s="61">
        <f>++SUM('MIP(IxI)_TFEVP'!CC40:CH40)</f>
        <v>634752.14801298268</v>
      </c>
      <c r="F44" s="48">
        <f>+'MIP(IxI)_TFEVP'!CC40</f>
        <v>627155.14258729597</v>
      </c>
      <c r="G44" s="48">
        <f>+'MIP(IxI)_TFEVP'!CD40</f>
        <v>0</v>
      </c>
      <c r="H44" s="48">
        <f>+'MIP(IxI)_TFEVP'!CE40</f>
        <v>0</v>
      </c>
      <c r="I44" s="48">
        <f>+'MIP(IxI)_TFEVP'!CF40</f>
        <v>406.22221943788998</v>
      </c>
      <c r="J44" s="48">
        <f>+'MIP(IxI)_TFEVP'!CG40</f>
        <v>2410.0666693533299</v>
      </c>
      <c r="K44" s="55">
        <f>+'MIP(IxI)_TFEVP'!CH40</f>
        <v>4780.7165368954902</v>
      </c>
      <c r="L44" s="51">
        <f>+'MIP(IxI)_TFEVP'!CI40</f>
        <v>671981</v>
      </c>
      <c r="M44" s="48">
        <v>21350</v>
      </c>
      <c r="N44" s="48">
        <v>80773.285714090001</v>
      </c>
      <c r="O44" s="48">
        <v>260758</v>
      </c>
      <c r="P44" s="48">
        <v>65046</v>
      </c>
      <c r="Q44" s="48">
        <v>2594</v>
      </c>
      <c r="R44" s="82">
        <v>193118</v>
      </c>
      <c r="S44" s="51">
        <f t="shared" si="6"/>
        <v>634752.14801298268</v>
      </c>
      <c r="T44" s="48">
        <f>+'Sim_F(IxI)'!B34</f>
        <v>627155.14258729597</v>
      </c>
      <c r="U44" s="48">
        <f>+'Sim_F(IxI)'!C34</f>
        <v>0</v>
      </c>
      <c r="V44" s="48">
        <f>+'Sim_F(IxI)'!D34</f>
        <v>0</v>
      </c>
      <c r="W44" s="48">
        <f>+'Sim_F(IxI)'!E34</f>
        <v>406.22221943788998</v>
      </c>
      <c r="X44" s="48">
        <f>+'Sim_F(IxI)'!F34</f>
        <v>2410.0666693533299</v>
      </c>
      <c r="Y44" s="55">
        <f>+'Sim_F(IxI)'!G34</f>
        <v>4780.7165368954902</v>
      </c>
      <c r="Z44" s="51">
        <v>671981.00000000116</v>
      </c>
      <c r="AA44" s="48">
        <f t="shared" si="7"/>
        <v>1.1641532182693481E-9</v>
      </c>
      <c r="AB44" s="293">
        <f t="shared" si="8"/>
        <v>1.7763568394002505E-15</v>
      </c>
      <c r="AC44" s="61">
        <v>21350</v>
      </c>
      <c r="AD44" s="48">
        <f t="shared" si="0"/>
        <v>0</v>
      </c>
      <c r="AE44" s="293">
        <f t="shared" si="9"/>
        <v>0</v>
      </c>
      <c r="AF44" s="61">
        <v>80773.285714090147</v>
      </c>
      <c r="AG44" s="48">
        <f t="shared" si="1"/>
        <v>1.4551915228366852E-10</v>
      </c>
      <c r="AH44" s="293">
        <f t="shared" si="10"/>
        <v>1.7763568394002505E-15</v>
      </c>
      <c r="AI44" s="51">
        <v>260758.00000000047</v>
      </c>
      <c r="AJ44" s="48">
        <f t="shared" si="2"/>
        <v>4.6566128730773926E-10</v>
      </c>
      <c r="AK44" s="293">
        <f t="shared" si="11"/>
        <v>1.7763568394002505E-15</v>
      </c>
      <c r="AL44" s="61">
        <v>65046.000000000124</v>
      </c>
      <c r="AM44" s="48">
        <f t="shared" si="3"/>
        <v>1.2369127944111824E-10</v>
      </c>
      <c r="AN44" s="48">
        <f>+IFERROR(Sim_Demanda!$E44/Sim_Demanda!$K44*AM44,0)</f>
        <v>0</v>
      </c>
      <c r="AO44" s="293">
        <f t="shared" si="12"/>
        <v>1.9984014443252818E-15</v>
      </c>
      <c r="AP44" s="51">
        <v>2594.000000000005</v>
      </c>
      <c r="AQ44" s="48">
        <f t="shared" si="4"/>
        <v>5.0022208597511053E-12</v>
      </c>
      <c r="AR44" s="293">
        <f t="shared" si="13"/>
        <v>1.9984014443252818E-15</v>
      </c>
      <c r="AS44" s="61">
        <v>193118.00000000035</v>
      </c>
      <c r="AT44" s="48">
        <f t="shared" si="5"/>
        <v>3.4924596548080444E-10</v>
      </c>
      <c r="AU44" s="293">
        <f t="shared" si="14"/>
        <v>1.7763568394002505E-15</v>
      </c>
    </row>
    <row r="45" spans="2:47" x14ac:dyDescent="0.25">
      <c r="B45" s="292" t="s">
        <v>32</v>
      </c>
      <c r="C45" s="445" t="s">
        <v>143</v>
      </c>
      <c r="D45" s="446"/>
      <c r="E45" s="61">
        <f>++SUM('MIP(IxI)_TFEVP'!CC41:CH41)</f>
        <v>0</v>
      </c>
      <c r="F45" s="48">
        <f>+'MIP(IxI)_TFEVP'!CC41</f>
        <v>0</v>
      </c>
      <c r="G45" s="48">
        <f>+'MIP(IxI)_TFEVP'!CD41</f>
        <v>0</v>
      </c>
      <c r="H45" s="48">
        <f>+'MIP(IxI)_TFEVP'!CE41</f>
        <v>0</v>
      </c>
      <c r="I45" s="48">
        <f>+'MIP(IxI)_TFEVP'!CF41</f>
        <v>0</v>
      </c>
      <c r="J45" s="48">
        <f>+'MIP(IxI)_TFEVP'!CG41</f>
        <v>0</v>
      </c>
      <c r="K45" s="55">
        <f>+'MIP(IxI)_TFEVP'!CH41</f>
        <v>0</v>
      </c>
      <c r="L45" s="51">
        <f>+'MIP(IxI)_TFEVP'!CI41</f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82">
        <v>0</v>
      </c>
      <c r="S45" s="51">
        <f t="shared" si="6"/>
        <v>0</v>
      </c>
      <c r="T45" s="48">
        <f>+'Sim_F(IxI)'!B35</f>
        <v>0</v>
      </c>
      <c r="U45" s="48">
        <f>+'Sim_F(IxI)'!C35</f>
        <v>0</v>
      </c>
      <c r="V45" s="48">
        <f>+'Sim_F(IxI)'!D35</f>
        <v>0</v>
      </c>
      <c r="W45" s="48">
        <f>+'Sim_F(IxI)'!E35</f>
        <v>0</v>
      </c>
      <c r="X45" s="48">
        <f>+'Sim_F(IxI)'!F35</f>
        <v>0</v>
      </c>
      <c r="Y45" s="55">
        <f>+'Sim_F(IxI)'!G35</f>
        <v>0</v>
      </c>
      <c r="Z45" s="51">
        <v>0</v>
      </c>
      <c r="AA45" s="48">
        <f t="shared" si="7"/>
        <v>0</v>
      </c>
      <c r="AB45" s="293">
        <f t="shared" si="8"/>
        <v>0</v>
      </c>
      <c r="AC45" s="61">
        <v>0</v>
      </c>
      <c r="AD45" s="48">
        <f t="shared" si="0"/>
        <v>0</v>
      </c>
      <c r="AE45" s="293">
        <f t="shared" si="9"/>
        <v>0</v>
      </c>
      <c r="AF45" s="61">
        <v>0</v>
      </c>
      <c r="AG45" s="48">
        <f t="shared" si="1"/>
        <v>0</v>
      </c>
      <c r="AH45" s="293">
        <f t="shared" si="10"/>
        <v>0</v>
      </c>
      <c r="AI45" s="51">
        <v>0</v>
      </c>
      <c r="AJ45" s="48">
        <f t="shared" si="2"/>
        <v>0</v>
      </c>
      <c r="AK45" s="293">
        <f t="shared" si="11"/>
        <v>0</v>
      </c>
      <c r="AL45" s="61">
        <v>0</v>
      </c>
      <c r="AM45" s="48">
        <f t="shared" si="3"/>
        <v>0</v>
      </c>
      <c r="AN45" s="48">
        <f>+IFERROR(Sim_Demanda!$E45/Sim_Demanda!$K45*AM45,0)</f>
        <v>0</v>
      </c>
      <c r="AO45" s="293">
        <f t="shared" si="12"/>
        <v>0</v>
      </c>
      <c r="AP45" s="51">
        <v>0</v>
      </c>
      <c r="AQ45" s="48">
        <f t="shared" si="4"/>
        <v>0</v>
      </c>
      <c r="AR45" s="293">
        <f t="shared" si="13"/>
        <v>0</v>
      </c>
      <c r="AS45" s="61">
        <v>0</v>
      </c>
      <c r="AT45" s="48">
        <f t="shared" si="5"/>
        <v>0</v>
      </c>
      <c r="AU45" s="293">
        <f t="shared" si="14"/>
        <v>0</v>
      </c>
    </row>
    <row r="46" spans="2:47" x14ac:dyDescent="0.25">
      <c r="B46" s="292" t="s">
        <v>33</v>
      </c>
      <c r="C46" s="445" t="s">
        <v>144</v>
      </c>
      <c r="D46" s="446"/>
      <c r="E46" s="61">
        <f>++SUM('MIP(IxI)_TFEVP'!CC42:CH42)</f>
        <v>182918.97049943745</v>
      </c>
      <c r="F46" s="48">
        <f>+'MIP(IxI)_TFEVP'!CC42</f>
        <v>112091.687400086</v>
      </c>
      <c r="G46" s="48">
        <f>+'MIP(IxI)_TFEVP'!CD42</f>
        <v>0</v>
      </c>
      <c r="H46" s="48">
        <f>+'MIP(IxI)_TFEVP'!CE42</f>
        <v>0</v>
      </c>
      <c r="I46" s="48">
        <f>+'MIP(IxI)_TFEVP'!CF42</f>
        <v>6726.1695731652599</v>
      </c>
      <c r="J46" s="48">
        <f>+'MIP(IxI)_TFEVP'!CG42</f>
        <v>7446.0093416709897</v>
      </c>
      <c r="K46" s="55">
        <f>+'MIP(IxI)_TFEVP'!CH42</f>
        <v>56655.104184515199</v>
      </c>
      <c r="L46" s="51">
        <f>+'MIP(IxI)_TFEVP'!CI42</f>
        <v>541701</v>
      </c>
      <c r="M46" s="48">
        <v>23140</v>
      </c>
      <c r="N46" s="48">
        <v>149892.283725124</v>
      </c>
      <c r="O46" s="48">
        <v>195277</v>
      </c>
      <c r="P46" s="48">
        <v>121335</v>
      </c>
      <c r="Q46" s="48">
        <v>4854</v>
      </c>
      <c r="R46" s="82">
        <v>69088</v>
      </c>
      <c r="S46" s="51">
        <f t="shared" si="6"/>
        <v>182918.97049943745</v>
      </c>
      <c r="T46" s="48">
        <f>+'Sim_F(IxI)'!B36</f>
        <v>112091.687400086</v>
      </c>
      <c r="U46" s="48">
        <f>+'Sim_F(IxI)'!C36</f>
        <v>0</v>
      </c>
      <c r="V46" s="48">
        <f>+'Sim_F(IxI)'!D36</f>
        <v>0</v>
      </c>
      <c r="W46" s="48">
        <f>+'Sim_F(IxI)'!E36</f>
        <v>6726.1695731652599</v>
      </c>
      <c r="X46" s="48">
        <f>+'Sim_F(IxI)'!F36</f>
        <v>7446.0093416709897</v>
      </c>
      <c r="Y46" s="55">
        <f>+'Sim_F(IxI)'!G36</f>
        <v>56655.104184515199</v>
      </c>
      <c r="Z46" s="51">
        <v>541701.00000000058</v>
      </c>
      <c r="AA46" s="48">
        <f t="shared" si="7"/>
        <v>0</v>
      </c>
      <c r="AB46" s="293">
        <f t="shared" si="8"/>
        <v>1.1102230246251565E-15</v>
      </c>
      <c r="AC46" s="61">
        <v>23140</v>
      </c>
      <c r="AD46" s="48">
        <f t="shared" si="0"/>
        <v>0</v>
      </c>
      <c r="AE46" s="293">
        <f t="shared" si="9"/>
        <v>0</v>
      </c>
      <c r="AF46" s="61">
        <v>149892.28372512406</v>
      </c>
      <c r="AG46" s="48">
        <f t="shared" si="1"/>
        <v>0</v>
      </c>
      <c r="AH46" s="293">
        <f t="shared" si="10"/>
        <v>4.4408920985006262E-16</v>
      </c>
      <c r="AI46" s="51">
        <v>195277.00000000009</v>
      </c>
      <c r="AJ46" s="48">
        <f t="shared" si="2"/>
        <v>0</v>
      </c>
      <c r="AK46" s="293">
        <f t="shared" si="11"/>
        <v>4.4408920985006262E-16</v>
      </c>
      <c r="AL46" s="61">
        <v>121335.00000000006</v>
      </c>
      <c r="AM46" s="48">
        <f t="shared" si="3"/>
        <v>0</v>
      </c>
      <c r="AN46" s="48">
        <f>+IFERROR(Sim_Demanda!$E46/Sim_Demanda!$K46*AM46,0)</f>
        <v>0</v>
      </c>
      <c r="AO46" s="293">
        <f t="shared" si="12"/>
        <v>4.4408920985006262E-16</v>
      </c>
      <c r="AP46" s="51">
        <v>4854.0000000000018</v>
      </c>
      <c r="AQ46" s="48">
        <f t="shared" si="4"/>
        <v>0</v>
      </c>
      <c r="AR46" s="293">
        <f t="shared" si="13"/>
        <v>4.4408920985006262E-16</v>
      </c>
      <c r="AS46" s="61">
        <v>69088.000000000029</v>
      </c>
      <c r="AT46" s="48">
        <f t="shared" si="5"/>
        <v>0</v>
      </c>
      <c r="AU46" s="293">
        <f t="shared" si="14"/>
        <v>4.4408920985006262E-16</v>
      </c>
    </row>
    <row r="47" spans="2:47" x14ac:dyDescent="0.25">
      <c r="B47" s="292" t="s">
        <v>34</v>
      </c>
      <c r="C47" s="445" t="s">
        <v>145</v>
      </c>
      <c r="D47" s="446"/>
      <c r="E47" s="61">
        <f>++SUM('MIP(IxI)_TFEVP'!CC43:CH43)</f>
        <v>699618.12882239034</v>
      </c>
      <c r="F47" s="48">
        <f>+'MIP(IxI)_TFEVP'!CC43</f>
        <v>593094.13723141397</v>
      </c>
      <c r="G47" s="48">
        <f>+'MIP(IxI)_TFEVP'!CD43</f>
        <v>0</v>
      </c>
      <c r="H47" s="48">
        <f>+'MIP(IxI)_TFEVP'!CE43</f>
        <v>0</v>
      </c>
      <c r="I47" s="48">
        <f>+'MIP(IxI)_TFEVP'!CF43</f>
        <v>41312.532126748098</v>
      </c>
      <c r="J47" s="48">
        <f>+'MIP(IxI)_TFEVP'!CG43</f>
        <v>4156.0566116865402</v>
      </c>
      <c r="K47" s="55">
        <f>+'MIP(IxI)_TFEVP'!CH43</f>
        <v>61055.402852541702</v>
      </c>
      <c r="L47" s="51">
        <f>+'MIP(IxI)_TFEVP'!CI43</f>
        <v>1071155</v>
      </c>
      <c r="M47" s="48">
        <v>108681</v>
      </c>
      <c r="N47" s="48">
        <v>187986.657436757</v>
      </c>
      <c r="O47" s="48">
        <v>487637</v>
      </c>
      <c r="P47" s="48">
        <v>223472</v>
      </c>
      <c r="Q47" s="48">
        <v>3408</v>
      </c>
      <c r="R47" s="82">
        <v>260757</v>
      </c>
      <c r="S47" s="51">
        <f t="shared" si="6"/>
        <v>699618.12882239034</v>
      </c>
      <c r="T47" s="48">
        <f>+'Sim_F(IxI)'!B37</f>
        <v>593094.13723141397</v>
      </c>
      <c r="U47" s="48">
        <f>+'Sim_F(IxI)'!C37</f>
        <v>0</v>
      </c>
      <c r="V47" s="48">
        <f>+'Sim_F(IxI)'!D37</f>
        <v>0</v>
      </c>
      <c r="W47" s="48">
        <f>+'Sim_F(IxI)'!E37</f>
        <v>41312.532126748098</v>
      </c>
      <c r="X47" s="48">
        <f>+'Sim_F(IxI)'!F37</f>
        <v>4156.0566116865402</v>
      </c>
      <c r="Y47" s="55">
        <f>+'Sim_F(IxI)'!G37</f>
        <v>61055.402852541702</v>
      </c>
      <c r="Z47" s="51">
        <v>1071155</v>
      </c>
      <c r="AA47" s="48">
        <f t="shared" si="7"/>
        <v>0</v>
      </c>
      <c r="AB47" s="293">
        <f t="shared" si="8"/>
        <v>0</v>
      </c>
      <c r="AC47" s="61">
        <v>108681</v>
      </c>
      <c r="AD47" s="48">
        <f t="shared" si="0"/>
        <v>0</v>
      </c>
      <c r="AE47" s="293">
        <f t="shared" si="9"/>
        <v>0</v>
      </c>
      <c r="AF47" s="61">
        <v>187986.65743675691</v>
      </c>
      <c r="AG47" s="48">
        <f t="shared" si="1"/>
        <v>0</v>
      </c>
      <c r="AH47" s="293">
        <f t="shared" si="10"/>
        <v>-4.4408920985006262E-16</v>
      </c>
      <c r="AI47" s="51">
        <v>487636.99999999977</v>
      </c>
      <c r="AJ47" s="48">
        <f t="shared" si="2"/>
        <v>0</v>
      </c>
      <c r="AK47" s="293">
        <f t="shared" si="11"/>
        <v>-4.4408920985006262E-16</v>
      </c>
      <c r="AL47" s="61">
        <v>223471.99999999991</v>
      </c>
      <c r="AM47" s="48">
        <f t="shared" si="3"/>
        <v>0</v>
      </c>
      <c r="AN47" s="48">
        <f>+IFERROR(Sim_Demanda!$E47/Sim_Demanda!$K47*AM47,0)</f>
        <v>0</v>
      </c>
      <c r="AO47" s="293">
        <f t="shared" si="12"/>
        <v>-4.4408920985006262E-16</v>
      </c>
      <c r="AP47" s="51">
        <v>3407.9999999999986</v>
      </c>
      <c r="AQ47" s="48">
        <f t="shared" si="4"/>
        <v>0</v>
      </c>
      <c r="AR47" s="293">
        <f t="shared" si="13"/>
        <v>-4.4408920985006262E-16</v>
      </c>
      <c r="AS47" s="61">
        <v>260756.99999999988</v>
      </c>
      <c r="AT47" s="48">
        <f t="shared" si="5"/>
        <v>0</v>
      </c>
      <c r="AU47" s="293">
        <f t="shared" si="14"/>
        <v>-4.4408920985006262E-16</v>
      </c>
    </row>
    <row r="48" spans="2:47" x14ac:dyDescent="0.25">
      <c r="B48" s="292" t="s">
        <v>35</v>
      </c>
      <c r="C48" s="445" t="s">
        <v>146</v>
      </c>
      <c r="D48" s="446"/>
      <c r="E48" s="61">
        <f>++SUM('MIP(IxI)_TFEVP'!CC44:CH44)</f>
        <v>237598.03650133588</v>
      </c>
      <c r="F48" s="48">
        <f>+'MIP(IxI)_TFEVP'!CC44</f>
        <v>194867.830943774</v>
      </c>
      <c r="G48" s="48">
        <f>+'MIP(IxI)_TFEVP'!CD44</f>
        <v>0</v>
      </c>
      <c r="H48" s="48">
        <f>+'MIP(IxI)_TFEVP'!CE44</f>
        <v>0</v>
      </c>
      <c r="I48" s="48">
        <f>+'MIP(IxI)_TFEVP'!CF44</f>
        <v>408.938537324972</v>
      </c>
      <c r="J48" s="48">
        <f>+'MIP(IxI)_TFEVP'!CG44</f>
        <v>12256.3910280893</v>
      </c>
      <c r="K48" s="55">
        <f>+'MIP(IxI)_TFEVP'!CH44</f>
        <v>30064.875992147601</v>
      </c>
      <c r="L48" s="51">
        <f>+'MIP(IxI)_TFEVP'!CI44</f>
        <v>311871</v>
      </c>
      <c r="M48" s="48">
        <v>18999</v>
      </c>
      <c r="N48" s="48">
        <v>42589.202451548197</v>
      </c>
      <c r="O48" s="48">
        <v>116921</v>
      </c>
      <c r="P48" s="48">
        <v>61852</v>
      </c>
      <c r="Q48" s="48">
        <v>1112</v>
      </c>
      <c r="R48" s="82">
        <v>53957</v>
      </c>
      <c r="S48" s="51">
        <f t="shared" si="6"/>
        <v>237598.03650133588</v>
      </c>
      <c r="T48" s="48">
        <f>+'Sim_F(IxI)'!B38</f>
        <v>194867.830943774</v>
      </c>
      <c r="U48" s="48">
        <f>+'Sim_F(IxI)'!C38</f>
        <v>0</v>
      </c>
      <c r="V48" s="48">
        <f>+'Sim_F(IxI)'!D38</f>
        <v>0</v>
      </c>
      <c r="W48" s="48">
        <f>+'Sim_F(IxI)'!E38</f>
        <v>408.938537324972</v>
      </c>
      <c r="X48" s="48">
        <f>+'Sim_F(IxI)'!F38</f>
        <v>12256.3910280893</v>
      </c>
      <c r="Y48" s="55">
        <f>+'Sim_F(IxI)'!G38</f>
        <v>30064.875992147601</v>
      </c>
      <c r="Z48" s="51">
        <v>311870.99999999977</v>
      </c>
      <c r="AA48" s="48">
        <f t="shared" si="7"/>
        <v>0</v>
      </c>
      <c r="AB48" s="293">
        <f t="shared" si="8"/>
        <v>-7.7715611723760958E-16</v>
      </c>
      <c r="AC48" s="61">
        <v>18999</v>
      </c>
      <c r="AD48" s="48">
        <f t="shared" si="0"/>
        <v>0</v>
      </c>
      <c r="AE48" s="293">
        <f t="shared" si="9"/>
        <v>0</v>
      </c>
      <c r="AF48" s="61">
        <v>42589.202451548183</v>
      </c>
      <c r="AG48" s="48">
        <f t="shared" si="1"/>
        <v>0</v>
      </c>
      <c r="AH48" s="293">
        <f t="shared" si="10"/>
        <v>-3.3306690738754696E-16</v>
      </c>
      <c r="AI48" s="51">
        <v>116920.99999999997</v>
      </c>
      <c r="AJ48" s="48">
        <f t="shared" si="2"/>
        <v>0</v>
      </c>
      <c r="AK48" s="293">
        <f t="shared" si="11"/>
        <v>-2.2204460492503131E-16</v>
      </c>
      <c r="AL48" s="61">
        <v>61851.999999999978</v>
      </c>
      <c r="AM48" s="48">
        <f t="shared" si="3"/>
        <v>0</v>
      </c>
      <c r="AN48" s="48">
        <f>+IFERROR(Sim_Demanda!$E48/Sim_Demanda!$K48*AM48,0)</f>
        <v>0</v>
      </c>
      <c r="AO48" s="293">
        <f t="shared" si="12"/>
        <v>-3.3306690738754696E-16</v>
      </c>
      <c r="AP48" s="51">
        <v>1111.9999999999995</v>
      </c>
      <c r="AQ48" s="48">
        <f t="shared" si="4"/>
        <v>0</v>
      </c>
      <c r="AR48" s="293">
        <f t="shared" si="13"/>
        <v>-4.4408920985006262E-16</v>
      </c>
      <c r="AS48" s="61">
        <v>53956.999999999985</v>
      </c>
      <c r="AT48" s="48">
        <f t="shared" si="5"/>
        <v>0</v>
      </c>
      <c r="AU48" s="293">
        <f t="shared" si="14"/>
        <v>-2.2204460492503131E-16</v>
      </c>
    </row>
    <row r="49" spans="2:47" x14ac:dyDescent="0.25">
      <c r="B49" s="292" t="s">
        <v>36</v>
      </c>
      <c r="C49" s="445" t="s">
        <v>147</v>
      </c>
      <c r="D49" s="446"/>
      <c r="E49" s="61">
        <f>++SUM('MIP(IxI)_TFEVP'!CC45:CH45)</f>
        <v>517233.40018710674</v>
      </c>
      <c r="F49" s="48">
        <f>+'MIP(IxI)_TFEVP'!CC45</f>
        <v>40401.537307019702</v>
      </c>
      <c r="G49" s="48">
        <f>+'MIP(IxI)_TFEVP'!CD45</f>
        <v>0</v>
      </c>
      <c r="H49" s="48">
        <f>+'MIP(IxI)_TFEVP'!CE45</f>
        <v>0</v>
      </c>
      <c r="I49" s="48">
        <f>+'MIP(IxI)_TFEVP'!CF45</f>
        <v>4913.9144352467802</v>
      </c>
      <c r="J49" s="48">
        <f>+'MIP(IxI)_TFEVP'!CG45</f>
        <v>3235.04034483327</v>
      </c>
      <c r="K49" s="55">
        <f>+'MIP(IxI)_TFEVP'!CH45</f>
        <v>468682.90810000699</v>
      </c>
      <c r="L49" s="51">
        <f>+'MIP(IxI)_TFEVP'!CI45</f>
        <v>1021076</v>
      </c>
      <c r="M49" s="48">
        <v>37945</v>
      </c>
      <c r="N49" s="48">
        <v>75831.376379495196</v>
      </c>
      <c r="O49" s="48">
        <v>405159</v>
      </c>
      <c r="P49" s="48">
        <v>149993</v>
      </c>
      <c r="Q49" s="48">
        <v>3669</v>
      </c>
      <c r="R49" s="82">
        <v>251497</v>
      </c>
      <c r="S49" s="51">
        <f t="shared" si="6"/>
        <v>517233.40018710674</v>
      </c>
      <c r="T49" s="48">
        <f>+'Sim_F(IxI)'!B39</f>
        <v>40401.537307019702</v>
      </c>
      <c r="U49" s="48">
        <f>+'Sim_F(IxI)'!C39</f>
        <v>0</v>
      </c>
      <c r="V49" s="48">
        <f>+'Sim_F(IxI)'!D39</f>
        <v>0</v>
      </c>
      <c r="W49" s="48">
        <f>+'Sim_F(IxI)'!E39</f>
        <v>4913.9144352467802</v>
      </c>
      <c r="X49" s="48">
        <f>+'Sim_F(IxI)'!F39</f>
        <v>3235.04034483327</v>
      </c>
      <c r="Y49" s="55">
        <f>+'Sim_F(IxI)'!G39</f>
        <v>468682.90810000699</v>
      </c>
      <c r="Z49" s="51">
        <v>1021075.9999999994</v>
      </c>
      <c r="AA49" s="48">
        <f t="shared" si="7"/>
        <v>0</v>
      </c>
      <c r="AB49" s="293">
        <f t="shared" si="8"/>
        <v>-5.5511151231257827E-16</v>
      </c>
      <c r="AC49" s="61">
        <v>37945</v>
      </c>
      <c r="AD49" s="48">
        <f t="shared" si="0"/>
        <v>0</v>
      </c>
      <c r="AE49" s="293">
        <f t="shared" si="9"/>
        <v>0</v>
      </c>
      <c r="AF49" s="61">
        <v>75831.376379495181</v>
      </c>
      <c r="AG49" s="48">
        <f t="shared" si="1"/>
        <v>0</v>
      </c>
      <c r="AH49" s="293">
        <f t="shared" si="10"/>
        <v>-2.2204460492503131E-16</v>
      </c>
      <c r="AI49" s="51">
        <v>405158.99999999988</v>
      </c>
      <c r="AJ49" s="48">
        <f t="shared" si="2"/>
        <v>0</v>
      </c>
      <c r="AK49" s="293">
        <f t="shared" si="11"/>
        <v>-3.3306690738754696E-16</v>
      </c>
      <c r="AL49" s="61">
        <v>149992.99999999994</v>
      </c>
      <c r="AM49" s="48">
        <f t="shared" si="3"/>
        <v>0</v>
      </c>
      <c r="AN49" s="48">
        <f>+IFERROR(Sim_Demanda!$E49/Sim_Demanda!$K49*AM49,0)</f>
        <v>0</v>
      </c>
      <c r="AO49" s="293">
        <f t="shared" si="12"/>
        <v>-3.3306690738754696E-16</v>
      </c>
      <c r="AP49" s="51">
        <v>3668.9999999999991</v>
      </c>
      <c r="AQ49" s="48">
        <f t="shared" si="4"/>
        <v>0</v>
      </c>
      <c r="AR49" s="293">
        <f t="shared" si="13"/>
        <v>-2.2204460492503131E-16</v>
      </c>
      <c r="AS49" s="61">
        <v>251496.99999999994</v>
      </c>
      <c r="AT49" s="48">
        <f t="shared" si="5"/>
        <v>0</v>
      </c>
      <c r="AU49" s="293">
        <f t="shared" si="14"/>
        <v>-2.2204460492503131E-16</v>
      </c>
    </row>
    <row r="50" spans="2:47" x14ac:dyDescent="0.25">
      <c r="B50" s="292" t="s">
        <v>37</v>
      </c>
      <c r="C50" s="445" t="s">
        <v>148</v>
      </c>
      <c r="D50" s="446"/>
      <c r="E50" s="61">
        <f>++SUM('MIP(IxI)_TFEVP'!CC46:CH46)</f>
        <v>453532.57762685919</v>
      </c>
      <c r="F50" s="48">
        <f>+'MIP(IxI)_TFEVP'!CC46</f>
        <v>420768.76852787402</v>
      </c>
      <c r="G50" s="48">
        <f>+'MIP(IxI)_TFEVP'!CD46</f>
        <v>0</v>
      </c>
      <c r="H50" s="48">
        <f>+'MIP(IxI)_TFEVP'!CE46</f>
        <v>0</v>
      </c>
      <c r="I50" s="48">
        <f>+'MIP(IxI)_TFEVP'!CF46</f>
        <v>7824.4090781268396</v>
      </c>
      <c r="J50" s="48">
        <f>+'MIP(IxI)_TFEVP'!CG46</f>
        <v>-33006.185404482603</v>
      </c>
      <c r="K50" s="55">
        <f>+'MIP(IxI)_TFEVP'!CH46</f>
        <v>57945.585425340898</v>
      </c>
      <c r="L50" s="51">
        <f>+'MIP(IxI)_TFEVP'!CI46</f>
        <v>2008615</v>
      </c>
      <c r="M50" s="48">
        <v>25405</v>
      </c>
      <c r="N50" s="48">
        <v>423735.61365354399</v>
      </c>
      <c r="O50" s="48">
        <v>520073</v>
      </c>
      <c r="P50" s="48">
        <v>225687</v>
      </c>
      <c r="Q50" s="48">
        <v>8292</v>
      </c>
      <c r="R50" s="82">
        <v>286094</v>
      </c>
      <c r="S50" s="51">
        <f t="shared" si="6"/>
        <v>453532.57762685919</v>
      </c>
      <c r="T50" s="48">
        <f>+'Sim_F(IxI)'!B40</f>
        <v>420768.76852787402</v>
      </c>
      <c r="U50" s="48">
        <f>+'Sim_F(IxI)'!C40</f>
        <v>0</v>
      </c>
      <c r="V50" s="48">
        <f>+'Sim_F(IxI)'!D40</f>
        <v>0</v>
      </c>
      <c r="W50" s="48">
        <f>+'Sim_F(IxI)'!E40</f>
        <v>7824.4090781268396</v>
      </c>
      <c r="X50" s="48">
        <f>+'Sim_F(IxI)'!F40</f>
        <v>-33006.185404482603</v>
      </c>
      <c r="Y50" s="55">
        <f>+'Sim_F(IxI)'!G40</f>
        <v>57945.585425340898</v>
      </c>
      <c r="Z50" s="51">
        <v>2008615.0000000007</v>
      </c>
      <c r="AA50" s="48">
        <f t="shared" si="7"/>
        <v>0</v>
      </c>
      <c r="AB50" s="293">
        <f t="shared" si="8"/>
        <v>4.4408920985006262E-16</v>
      </c>
      <c r="AC50" s="61">
        <v>25405</v>
      </c>
      <c r="AD50" s="48">
        <f t="shared" si="0"/>
        <v>0</v>
      </c>
      <c r="AE50" s="293">
        <f t="shared" si="9"/>
        <v>0</v>
      </c>
      <c r="AF50" s="61">
        <v>423735.61365354439</v>
      </c>
      <c r="AG50" s="48">
        <f t="shared" si="1"/>
        <v>0</v>
      </c>
      <c r="AH50" s="293">
        <f t="shared" si="10"/>
        <v>8.8817841970012523E-16</v>
      </c>
      <c r="AI50" s="51">
        <v>520073.00000000047</v>
      </c>
      <c r="AJ50" s="48">
        <f t="shared" si="2"/>
        <v>4.6566128730773926E-10</v>
      </c>
      <c r="AK50" s="293">
        <f t="shared" si="11"/>
        <v>8.8817841970012523E-16</v>
      </c>
      <c r="AL50" s="61">
        <v>225687.0000000002</v>
      </c>
      <c r="AM50" s="48">
        <f t="shared" si="3"/>
        <v>0</v>
      </c>
      <c r="AN50" s="48">
        <f>+IFERROR(Sim_Demanda!$E50/Sim_Demanda!$K50*AM50,0)</f>
        <v>0</v>
      </c>
      <c r="AO50" s="293">
        <f t="shared" si="12"/>
        <v>8.8817841970012523E-16</v>
      </c>
      <c r="AP50" s="51">
        <v>8292.0000000000073</v>
      </c>
      <c r="AQ50" s="48">
        <f t="shared" si="4"/>
        <v>0</v>
      </c>
      <c r="AR50" s="293">
        <f t="shared" si="13"/>
        <v>8.8817841970012523E-16</v>
      </c>
      <c r="AS50" s="61">
        <v>286094.00000000023</v>
      </c>
      <c r="AT50" s="48">
        <f t="shared" si="5"/>
        <v>0</v>
      </c>
      <c r="AU50" s="293">
        <f t="shared" si="14"/>
        <v>8.8817841970012523E-16</v>
      </c>
    </row>
    <row r="51" spans="2:47" x14ac:dyDescent="0.25">
      <c r="B51" s="292" t="s">
        <v>38</v>
      </c>
      <c r="C51" s="445" t="s">
        <v>149</v>
      </c>
      <c r="D51" s="446"/>
      <c r="E51" s="61">
        <f>++SUM('MIP(IxI)_TFEVP'!CC47:CH47)</f>
        <v>120876.39195864931</v>
      </c>
      <c r="F51" s="48">
        <f>+'MIP(IxI)_TFEVP'!CC47</f>
        <v>147803.15320749901</v>
      </c>
      <c r="G51" s="48">
        <f>+'MIP(IxI)_TFEVP'!CD47</f>
        <v>0</v>
      </c>
      <c r="H51" s="48">
        <f>+'MIP(IxI)_TFEVP'!CE47</f>
        <v>0</v>
      </c>
      <c r="I51" s="48">
        <f>+'MIP(IxI)_TFEVP'!CF47</f>
        <v>2093.7052253073002</v>
      </c>
      <c r="J51" s="48">
        <f>+'MIP(IxI)_TFEVP'!CG47</f>
        <v>-38598.411459410301</v>
      </c>
      <c r="K51" s="55">
        <f>+'MIP(IxI)_TFEVP'!CH47</f>
        <v>9577.9449852533198</v>
      </c>
      <c r="L51" s="51">
        <f>+'MIP(IxI)_TFEVP'!CI47</f>
        <v>619673</v>
      </c>
      <c r="M51" s="48">
        <v>11439</v>
      </c>
      <c r="N51" s="48">
        <v>91268.086095246807</v>
      </c>
      <c r="O51" s="48">
        <v>272543</v>
      </c>
      <c r="P51" s="48">
        <v>104738</v>
      </c>
      <c r="Q51" s="48">
        <v>3795</v>
      </c>
      <c r="R51" s="82">
        <v>164010</v>
      </c>
      <c r="S51" s="51">
        <f t="shared" si="6"/>
        <v>120876.39195864931</v>
      </c>
      <c r="T51" s="48">
        <f>+'Sim_F(IxI)'!B41</f>
        <v>147803.15320749901</v>
      </c>
      <c r="U51" s="48">
        <f>+'Sim_F(IxI)'!C41</f>
        <v>0</v>
      </c>
      <c r="V51" s="48">
        <f>+'Sim_F(IxI)'!D41</f>
        <v>0</v>
      </c>
      <c r="W51" s="48">
        <f>+'Sim_F(IxI)'!E41</f>
        <v>2093.7052253073002</v>
      </c>
      <c r="X51" s="48">
        <f>+'Sim_F(IxI)'!F41</f>
        <v>-38598.411459410301</v>
      </c>
      <c r="Y51" s="55">
        <f>+'Sim_F(IxI)'!G41</f>
        <v>9577.9449852533198</v>
      </c>
      <c r="Z51" s="51">
        <v>619673.00000000093</v>
      </c>
      <c r="AA51" s="48">
        <f t="shared" si="7"/>
        <v>9.3132257461547852E-10</v>
      </c>
      <c r="AB51" s="293">
        <f t="shared" si="8"/>
        <v>1.5543122344752192E-15</v>
      </c>
      <c r="AC51" s="61">
        <v>11439</v>
      </c>
      <c r="AD51" s="48">
        <f t="shared" si="0"/>
        <v>0</v>
      </c>
      <c r="AE51" s="293">
        <f t="shared" si="9"/>
        <v>0</v>
      </c>
      <c r="AF51" s="61">
        <v>91268.086095246967</v>
      </c>
      <c r="AG51" s="48">
        <f t="shared" si="1"/>
        <v>1.6007106751203537E-10</v>
      </c>
      <c r="AH51" s="293">
        <f t="shared" si="10"/>
        <v>1.7763568394002505E-15</v>
      </c>
      <c r="AI51" s="51">
        <v>272543.00000000047</v>
      </c>
      <c r="AJ51" s="48">
        <f t="shared" si="2"/>
        <v>4.6566128730773926E-10</v>
      </c>
      <c r="AK51" s="293">
        <f t="shared" si="11"/>
        <v>1.7763568394002505E-15</v>
      </c>
      <c r="AL51" s="61">
        <v>104738.00000000017</v>
      </c>
      <c r="AM51" s="48">
        <f t="shared" si="3"/>
        <v>1.7462298274040222E-10</v>
      </c>
      <c r="AN51" s="48">
        <f>+IFERROR(Sim_Demanda!$E51/Sim_Demanda!$K51*AM51,0)</f>
        <v>0</v>
      </c>
      <c r="AO51" s="293">
        <f t="shared" si="12"/>
        <v>1.7763568394002505E-15</v>
      </c>
      <c r="AP51" s="51">
        <v>3795.0000000000064</v>
      </c>
      <c r="AQ51" s="48">
        <f t="shared" si="4"/>
        <v>6.3664629124104977E-12</v>
      </c>
      <c r="AR51" s="293">
        <f t="shared" si="13"/>
        <v>1.7763568394002505E-15</v>
      </c>
      <c r="AS51" s="61">
        <v>164010.00000000026</v>
      </c>
      <c r="AT51" s="48">
        <f t="shared" si="5"/>
        <v>2.6193447411060333E-10</v>
      </c>
      <c r="AU51" s="293">
        <f t="shared" si="14"/>
        <v>1.5543122344752192E-15</v>
      </c>
    </row>
    <row r="52" spans="2:47" x14ac:dyDescent="0.25">
      <c r="B52" s="292" t="s">
        <v>39</v>
      </c>
      <c r="C52" s="445" t="s">
        <v>150</v>
      </c>
      <c r="D52" s="446"/>
      <c r="E52" s="61">
        <f>++SUM('MIP(IxI)_TFEVP'!CC48:CH48)</f>
        <v>2013545.3713779426</v>
      </c>
      <c r="F52" s="48">
        <f>+'MIP(IxI)_TFEVP'!CC48</f>
        <v>703480.90165117895</v>
      </c>
      <c r="G52" s="48">
        <f>+'MIP(IxI)_TFEVP'!CD48</f>
        <v>0</v>
      </c>
      <c r="H52" s="48">
        <f>+'MIP(IxI)_TFEVP'!CE48</f>
        <v>0</v>
      </c>
      <c r="I52" s="48">
        <f>+'MIP(IxI)_TFEVP'!CF48</f>
        <v>0</v>
      </c>
      <c r="J52" s="48">
        <f>+'MIP(IxI)_TFEVP'!CG48</f>
        <v>35578.388128733699</v>
      </c>
      <c r="K52" s="55">
        <f>+'MIP(IxI)_TFEVP'!CH48</f>
        <v>1274486.0815980299</v>
      </c>
      <c r="L52" s="51">
        <f>+'MIP(IxI)_TFEVP'!CI48</f>
        <v>5116923</v>
      </c>
      <c r="M52" s="48">
        <v>3999</v>
      </c>
      <c r="N52" s="48">
        <v>3064682.22506392</v>
      </c>
      <c r="O52" s="48">
        <v>633606</v>
      </c>
      <c r="P52" s="48">
        <v>90615</v>
      </c>
      <c r="Q52" s="48">
        <v>2394</v>
      </c>
      <c r="R52" s="82">
        <v>540597</v>
      </c>
      <c r="S52" s="51">
        <f t="shared" si="6"/>
        <v>2013545.3713779426</v>
      </c>
      <c r="T52" s="48">
        <f>+'Sim_F(IxI)'!B42</f>
        <v>703480.90165117895</v>
      </c>
      <c r="U52" s="48">
        <f>+'Sim_F(IxI)'!C42</f>
        <v>0</v>
      </c>
      <c r="V52" s="48">
        <f>+'Sim_F(IxI)'!D42</f>
        <v>0</v>
      </c>
      <c r="W52" s="48">
        <f>+'Sim_F(IxI)'!E42</f>
        <v>0</v>
      </c>
      <c r="X52" s="48">
        <f>+'Sim_F(IxI)'!F42</f>
        <v>35578.388128733699</v>
      </c>
      <c r="Y52" s="55">
        <f>+'Sim_F(IxI)'!G42</f>
        <v>1274486.0815980299</v>
      </c>
      <c r="Z52" s="51">
        <v>5116922.9999999981</v>
      </c>
      <c r="AA52" s="48">
        <f t="shared" si="7"/>
        <v>0</v>
      </c>
      <c r="AB52" s="293">
        <f t="shared" si="8"/>
        <v>-3.3306690738754696E-16</v>
      </c>
      <c r="AC52" s="61">
        <v>3999</v>
      </c>
      <c r="AD52" s="48">
        <f t="shared" si="0"/>
        <v>0</v>
      </c>
      <c r="AE52" s="293">
        <f t="shared" si="9"/>
        <v>0</v>
      </c>
      <c r="AF52" s="61">
        <v>3064682.225063921</v>
      </c>
      <c r="AG52" s="48">
        <f t="shared" si="1"/>
        <v>0</v>
      </c>
      <c r="AH52" s="293">
        <f t="shared" si="10"/>
        <v>2.2204460492503131E-16</v>
      </c>
      <c r="AI52" s="51">
        <v>633606.00000000023</v>
      </c>
      <c r="AJ52" s="48">
        <f t="shared" si="2"/>
        <v>0</v>
      </c>
      <c r="AK52" s="293">
        <f t="shared" si="11"/>
        <v>4.4408920985006262E-16</v>
      </c>
      <c r="AL52" s="61">
        <v>90615.000000000029</v>
      </c>
      <c r="AM52" s="48">
        <f t="shared" si="3"/>
        <v>0</v>
      </c>
      <c r="AN52" s="48">
        <f>+IFERROR(Sim_Demanda!$E52/Sim_Demanda!$K52*AM52,0)</f>
        <v>0</v>
      </c>
      <c r="AO52" s="293">
        <f t="shared" si="12"/>
        <v>2.2204460492503131E-16</v>
      </c>
      <c r="AP52" s="51">
        <v>2394.0000000000009</v>
      </c>
      <c r="AQ52" s="48">
        <f t="shared" si="4"/>
        <v>0</v>
      </c>
      <c r="AR52" s="293">
        <f t="shared" si="13"/>
        <v>4.4408920985006262E-16</v>
      </c>
      <c r="AS52" s="61">
        <v>540597.00000000023</v>
      </c>
      <c r="AT52" s="48">
        <f t="shared" si="5"/>
        <v>0</v>
      </c>
      <c r="AU52" s="293">
        <f t="shared" si="14"/>
        <v>4.4408920985006262E-16</v>
      </c>
    </row>
    <row r="53" spans="2:47" x14ac:dyDescent="0.25">
      <c r="B53" s="292" t="s">
        <v>40</v>
      </c>
      <c r="C53" s="445" t="s">
        <v>151</v>
      </c>
      <c r="D53" s="446"/>
      <c r="E53" s="61">
        <f>++SUM('MIP(IxI)_TFEVP'!CC49:CH49)</f>
        <v>87243.304767031004</v>
      </c>
      <c r="F53" s="48">
        <f>+'MIP(IxI)_TFEVP'!CC49</f>
        <v>68506.679651537299</v>
      </c>
      <c r="G53" s="48">
        <f>+'MIP(IxI)_TFEVP'!CD49</f>
        <v>0</v>
      </c>
      <c r="H53" s="48">
        <f>+'MIP(IxI)_TFEVP'!CE49</f>
        <v>0</v>
      </c>
      <c r="I53" s="48">
        <f>+'MIP(IxI)_TFEVP'!CF49</f>
        <v>1575.5536849982</v>
      </c>
      <c r="J53" s="48">
        <f>+'MIP(IxI)_TFEVP'!CG49</f>
        <v>-74961.576202822602</v>
      </c>
      <c r="K53" s="55">
        <f>+'MIP(IxI)_TFEVP'!CH49</f>
        <v>92122.647633318105</v>
      </c>
      <c r="L53" s="51">
        <f>+'MIP(IxI)_TFEVP'!CI49</f>
        <v>696545</v>
      </c>
      <c r="M53" s="48">
        <v>14661</v>
      </c>
      <c r="N53" s="48">
        <v>231791.32716250201</v>
      </c>
      <c r="O53" s="48">
        <v>241244</v>
      </c>
      <c r="P53" s="48">
        <v>108766</v>
      </c>
      <c r="Q53" s="48">
        <v>4215</v>
      </c>
      <c r="R53" s="82">
        <v>128263</v>
      </c>
      <c r="S53" s="51">
        <f t="shared" si="6"/>
        <v>87243.304767031004</v>
      </c>
      <c r="T53" s="48">
        <f>+'Sim_F(IxI)'!B43</f>
        <v>68506.679651537299</v>
      </c>
      <c r="U53" s="48">
        <f>+'Sim_F(IxI)'!C43</f>
        <v>0</v>
      </c>
      <c r="V53" s="48">
        <f>+'Sim_F(IxI)'!D43</f>
        <v>0</v>
      </c>
      <c r="W53" s="48">
        <f>+'Sim_F(IxI)'!E43</f>
        <v>1575.5536849982</v>
      </c>
      <c r="X53" s="48">
        <f>+'Sim_F(IxI)'!F43</f>
        <v>-74961.576202822602</v>
      </c>
      <c r="Y53" s="55">
        <f>+'Sim_F(IxI)'!G43</f>
        <v>92122.647633318105</v>
      </c>
      <c r="Z53" s="51">
        <v>696544.99999999988</v>
      </c>
      <c r="AA53" s="48">
        <f t="shared" si="7"/>
        <v>0</v>
      </c>
      <c r="AB53" s="293">
        <f t="shared" si="8"/>
        <v>-2.2204460492503131E-16</v>
      </c>
      <c r="AC53" s="61">
        <v>14661</v>
      </c>
      <c r="AD53" s="48">
        <f t="shared" si="0"/>
        <v>0</v>
      </c>
      <c r="AE53" s="293">
        <f t="shared" si="9"/>
        <v>0</v>
      </c>
      <c r="AF53" s="61">
        <v>231791.32716250187</v>
      </c>
      <c r="AG53" s="48">
        <f t="shared" si="1"/>
        <v>0</v>
      </c>
      <c r="AH53" s="293">
        <f t="shared" si="10"/>
        <v>-6.6613381477509392E-16</v>
      </c>
      <c r="AI53" s="51">
        <v>241243.99999999985</v>
      </c>
      <c r="AJ53" s="48">
        <f t="shared" si="2"/>
        <v>0</v>
      </c>
      <c r="AK53" s="293">
        <f t="shared" si="11"/>
        <v>-5.5511151231257827E-16</v>
      </c>
      <c r="AL53" s="61">
        <v>108765.99999999993</v>
      </c>
      <c r="AM53" s="48">
        <f t="shared" si="3"/>
        <v>0</v>
      </c>
      <c r="AN53" s="48">
        <f>+IFERROR(Sim_Demanda!$E53/Sim_Demanda!$K53*AM53,0)</f>
        <v>0</v>
      </c>
      <c r="AO53" s="293">
        <f t="shared" si="12"/>
        <v>-6.6613381477509392E-16</v>
      </c>
      <c r="AP53" s="51">
        <v>4214.9999999999973</v>
      </c>
      <c r="AQ53" s="48">
        <f t="shared" si="4"/>
        <v>0</v>
      </c>
      <c r="AR53" s="293">
        <f t="shared" si="13"/>
        <v>-6.6613381477509392E-16</v>
      </c>
      <c r="AS53" s="61">
        <v>128262.99999999993</v>
      </c>
      <c r="AT53" s="48">
        <f t="shared" si="5"/>
        <v>0</v>
      </c>
      <c r="AU53" s="293">
        <f t="shared" si="14"/>
        <v>-5.5511151231257827E-16</v>
      </c>
    </row>
    <row r="54" spans="2:47" x14ac:dyDescent="0.25">
      <c r="B54" s="292" t="s">
        <v>41</v>
      </c>
      <c r="C54" s="445" t="s">
        <v>152</v>
      </c>
      <c r="D54" s="446"/>
      <c r="E54" s="61">
        <f>++SUM('MIP(IxI)_TFEVP'!CC50:CH50)</f>
        <v>786388.39818606409</v>
      </c>
      <c r="F54" s="48">
        <f>+'MIP(IxI)_TFEVP'!CC50</f>
        <v>671769.51887672301</v>
      </c>
      <c r="G54" s="48">
        <f>+'MIP(IxI)_TFEVP'!CD50</f>
        <v>0</v>
      </c>
      <c r="H54" s="48">
        <f>+'MIP(IxI)_TFEVP'!CE50</f>
        <v>0</v>
      </c>
      <c r="I54" s="48">
        <f>+'MIP(IxI)_TFEVP'!CF50</f>
        <v>1385.98226584589</v>
      </c>
      <c r="J54" s="48">
        <f>+'MIP(IxI)_TFEVP'!CG50</f>
        <v>29578.0685689288</v>
      </c>
      <c r="K54" s="55">
        <f>+'MIP(IxI)_TFEVP'!CH50</f>
        <v>83654.828474566399</v>
      </c>
      <c r="L54" s="51">
        <f>+'MIP(IxI)_TFEVP'!CI50</f>
        <v>1279442</v>
      </c>
      <c r="M54" s="48">
        <v>26731</v>
      </c>
      <c r="N54" s="48">
        <v>348244.775949081</v>
      </c>
      <c r="O54" s="48">
        <v>430905</v>
      </c>
      <c r="P54" s="48">
        <v>203136</v>
      </c>
      <c r="Q54" s="48">
        <v>4570</v>
      </c>
      <c r="R54" s="82">
        <v>223199</v>
      </c>
      <c r="S54" s="51">
        <f t="shared" si="6"/>
        <v>786388.39818606409</v>
      </c>
      <c r="T54" s="48">
        <f>+'Sim_F(IxI)'!B44</f>
        <v>671769.51887672301</v>
      </c>
      <c r="U54" s="48">
        <f>+'Sim_F(IxI)'!C44</f>
        <v>0</v>
      </c>
      <c r="V54" s="48">
        <f>+'Sim_F(IxI)'!D44</f>
        <v>0</v>
      </c>
      <c r="W54" s="48">
        <f>+'Sim_F(IxI)'!E44</f>
        <v>1385.98226584589</v>
      </c>
      <c r="X54" s="48">
        <f>+'Sim_F(IxI)'!F44</f>
        <v>29578.0685689288</v>
      </c>
      <c r="Y54" s="55">
        <f>+'Sim_F(IxI)'!G44</f>
        <v>83654.828474566399</v>
      </c>
      <c r="Z54" s="51">
        <v>1279442.0000000028</v>
      </c>
      <c r="AA54" s="48">
        <f t="shared" si="7"/>
        <v>2.7939677238464355E-9</v>
      </c>
      <c r="AB54" s="293">
        <f t="shared" si="8"/>
        <v>2.2204460492503131E-15</v>
      </c>
      <c r="AC54" s="61">
        <v>26731</v>
      </c>
      <c r="AD54" s="48">
        <f t="shared" si="0"/>
        <v>0</v>
      </c>
      <c r="AE54" s="293">
        <f t="shared" si="9"/>
        <v>0</v>
      </c>
      <c r="AF54" s="61">
        <v>348244.77594908176</v>
      </c>
      <c r="AG54" s="48">
        <f t="shared" si="1"/>
        <v>7.5669959187507629E-10</v>
      </c>
      <c r="AH54" s="293">
        <f t="shared" si="10"/>
        <v>2.2204460492503131E-15</v>
      </c>
      <c r="AI54" s="51">
        <v>430905.00000000093</v>
      </c>
      <c r="AJ54" s="48">
        <f t="shared" si="2"/>
        <v>9.3132257461547852E-10</v>
      </c>
      <c r="AK54" s="293">
        <f t="shared" si="11"/>
        <v>2.2204460492503131E-15</v>
      </c>
      <c r="AL54" s="61">
        <v>203136.00000000044</v>
      </c>
      <c r="AM54" s="48">
        <f t="shared" si="3"/>
        <v>4.3655745685100555E-10</v>
      </c>
      <c r="AN54" s="48">
        <f>+IFERROR(Sim_Demanda!$E54/Sim_Demanda!$K54*AM54,0)</f>
        <v>0</v>
      </c>
      <c r="AO54" s="293">
        <f t="shared" si="12"/>
        <v>2.2204460492503131E-15</v>
      </c>
      <c r="AP54" s="51">
        <v>4570.00000000001</v>
      </c>
      <c r="AQ54" s="48">
        <f t="shared" si="4"/>
        <v>1.0004441719502211E-11</v>
      </c>
      <c r="AR54" s="293">
        <f t="shared" si="13"/>
        <v>2.2204460492503131E-15</v>
      </c>
      <c r="AS54" s="61">
        <v>223199.00000000049</v>
      </c>
      <c r="AT54" s="48">
        <f t="shared" si="5"/>
        <v>4.9476511776447296E-10</v>
      </c>
      <c r="AU54" s="293">
        <f t="shared" si="14"/>
        <v>2.2204460492503131E-15</v>
      </c>
    </row>
    <row r="55" spans="2:47" x14ac:dyDescent="0.25">
      <c r="B55" s="292" t="s">
        <v>42</v>
      </c>
      <c r="C55" s="445" t="s">
        <v>153</v>
      </c>
      <c r="D55" s="446"/>
      <c r="E55" s="61">
        <f>++SUM('MIP(IxI)_TFEVP'!CC51:CH51)</f>
        <v>298426.90832299978</v>
      </c>
      <c r="F55" s="48">
        <f>+'MIP(IxI)_TFEVP'!CC51</f>
        <v>299156.440342955</v>
      </c>
      <c r="G55" s="48">
        <f>+'MIP(IxI)_TFEVP'!CD51</f>
        <v>0</v>
      </c>
      <c r="H55" s="48">
        <f>+'MIP(IxI)_TFEVP'!CE51</f>
        <v>0</v>
      </c>
      <c r="I55" s="48">
        <f>+'MIP(IxI)_TFEVP'!CF51</f>
        <v>5820.3831475153002</v>
      </c>
      <c r="J55" s="48">
        <f>+'MIP(IxI)_TFEVP'!CG51</f>
        <v>-43030.185033859998</v>
      </c>
      <c r="K55" s="55">
        <f>+'MIP(IxI)_TFEVP'!CH51</f>
        <v>36480.269866389499</v>
      </c>
      <c r="L55" s="51">
        <f>+'MIP(IxI)_TFEVP'!CI51</f>
        <v>617682</v>
      </c>
      <c r="M55" s="48">
        <v>9265</v>
      </c>
      <c r="N55" s="48">
        <v>160414.31771566599</v>
      </c>
      <c r="O55" s="48">
        <v>247548</v>
      </c>
      <c r="P55" s="48">
        <v>141968</v>
      </c>
      <c r="Q55" s="48">
        <v>3762</v>
      </c>
      <c r="R55" s="82">
        <v>101818</v>
      </c>
      <c r="S55" s="51">
        <f t="shared" si="6"/>
        <v>298426.90832299978</v>
      </c>
      <c r="T55" s="48">
        <f>+'Sim_F(IxI)'!B45</f>
        <v>299156.440342955</v>
      </c>
      <c r="U55" s="48">
        <f>+'Sim_F(IxI)'!C45</f>
        <v>0</v>
      </c>
      <c r="V55" s="48">
        <f>+'Sim_F(IxI)'!D45</f>
        <v>0</v>
      </c>
      <c r="W55" s="48">
        <f>+'Sim_F(IxI)'!E45</f>
        <v>5820.3831475153002</v>
      </c>
      <c r="X55" s="48">
        <f>+'Sim_F(IxI)'!F45</f>
        <v>-43030.185033859998</v>
      </c>
      <c r="Y55" s="55">
        <f>+'Sim_F(IxI)'!G45</f>
        <v>36480.269866389499</v>
      </c>
      <c r="Z55" s="51">
        <v>617681.9999999993</v>
      </c>
      <c r="AA55" s="48">
        <f t="shared" si="7"/>
        <v>0</v>
      </c>
      <c r="AB55" s="293">
        <f t="shared" si="8"/>
        <v>-1.1102230246251565E-15</v>
      </c>
      <c r="AC55" s="61">
        <v>9265</v>
      </c>
      <c r="AD55" s="48">
        <f t="shared" si="0"/>
        <v>0</v>
      </c>
      <c r="AE55" s="293">
        <f t="shared" si="9"/>
        <v>0</v>
      </c>
      <c r="AF55" s="61">
        <v>160414.31771566591</v>
      </c>
      <c r="AG55" s="48">
        <f t="shared" si="1"/>
        <v>0</v>
      </c>
      <c r="AH55" s="293">
        <f t="shared" si="10"/>
        <v>-5.5511151231257827E-16</v>
      </c>
      <c r="AI55" s="51">
        <v>247547.99999999988</v>
      </c>
      <c r="AJ55" s="48">
        <f t="shared" si="2"/>
        <v>0</v>
      </c>
      <c r="AK55" s="293">
        <f t="shared" si="11"/>
        <v>-4.4408920985006262E-16</v>
      </c>
      <c r="AL55" s="61">
        <v>141967.99999999994</v>
      </c>
      <c r="AM55" s="48">
        <f t="shared" si="3"/>
        <v>0</v>
      </c>
      <c r="AN55" s="48">
        <f>+IFERROR(Sim_Demanda!$E55/Sim_Demanda!$K55*AM55,0)</f>
        <v>0</v>
      </c>
      <c r="AO55" s="293">
        <f t="shared" si="12"/>
        <v>-4.4408920985006262E-16</v>
      </c>
      <c r="AP55" s="51">
        <v>3761.9999999999977</v>
      </c>
      <c r="AQ55" s="48">
        <f t="shared" si="4"/>
        <v>0</v>
      </c>
      <c r="AR55" s="293">
        <f t="shared" si="13"/>
        <v>-5.5511151231257827E-16</v>
      </c>
      <c r="AS55" s="61">
        <v>101817.99999999994</v>
      </c>
      <c r="AT55" s="48">
        <f t="shared" si="5"/>
        <v>0</v>
      </c>
      <c r="AU55" s="293">
        <f t="shared" si="14"/>
        <v>-5.5511151231257827E-16</v>
      </c>
    </row>
    <row r="56" spans="2:47" x14ac:dyDescent="0.25">
      <c r="B56" s="292" t="s">
        <v>43</v>
      </c>
      <c r="C56" s="445" t="s">
        <v>154</v>
      </c>
      <c r="D56" s="446"/>
      <c r="E56" s="61">
        <f>++SUM('MIP(IxI)_TFEVP'!CC52:CH52)</f>
        <v>122405.08575986628</v>
      </c>
      <c r="F56" s="48">
        <f>+'MIP(IxI)_TFEVP'!CC52</f>
        <v>46057.709049777797</v>
      </c>
      <c r="G56" s="48">
        <f>+'MIP(IxI)_TFEVP'!CD52</f>
        <v>0</v>
      </c>
      <c r="H56" s="48">
        <f>+'MIP(IxI)_TFEVP'!CE52</f>
        <v>0</v>
      </c>
      <c r="I56" s="48">
        <f>+'MIP(IxI)_TFEVP'!CF52</f>
        <v>508.93187908324899</v>
      </c>
      <c r="J56" s="48">
        <f>+'MIP(IxI)_TFEVP'!CG52</f>
        <v>8060.9636509376496</v>
      </c>
      <c r="K56" s="55">
        <f>+'MIP(IxI)_TFEVP'!CH52</f>
        <v>67777.481180067596</v>
      </c>
      <c r="L56" s="51">
        <f>+'MIP(IxI)_TFEVP'!CI52</f>
        <v>234756</v>
      </c>
      <c r="M56" s="48">
        <v>4299</v>
      </c>
      <c r="N56" s="48">
        <v>74079.9720788212</v>
      </c>
      <c r="O56" s="48">
        <v>89065</v>
      </c>
      <c r="P56" s="48">
        <v>46009</v>
      </c>
      <c r="Q56" s="48">
        <v>579</v>
      </c>
      <c r="R56" s="82">
        <v>42477</v>
      </c>
      <c r="S56" s="51">
        <f t="shared" si="6"/>
        <v>122405.08575986628</v>
      </c>
      <c r="T56" s="48">
        <f>+'Sim_F(IxI)'!B46</f>
        <v>46057.709049777797</v>
      </c>
      <c r="U56" s="48">
        <f>+'Sim_F(IxI)'!C46</f>
        <v>0</v>
      </c>
      <c r="V56" s="48">
        <f>+'Sim_F(IxI)'!D46</f>
        <v>0</v>
      </c>
      <c r="W56" s="48">
        <f>+'Sim_F(IxI)'!E46</f>
        <v>508.93187908324899</v>
      </c>
      <c r="X56" s="48">
        <f>+'Sim_F(IxI)'!F46</f>
        <v>8060.9636509376496</v>
      </c>
      <c r="Y56" s="55">
        <f>+'Sim_F(IxI)'!G46</f>
        <v>67777.481180067596</v>
      </c>
      <c r="Z56" s="51">
        <v>234756.00000000035</v>
      </c>
      <c r="AA56" s="48">
        <f t="shared" si="7"/>
        <v>3.4924596548080444E-10</v>
      </c>
      <c r="AB56" s="293">
        <f t="shared" si="8"/>
        <v>1.5543122344752192E-15</v>
      </c>
      <c r="AC56" s="61">
        <v>4299</v>
      </c>
      <c r="AD56" s="48">
        <f t="shared" si="0"/>
        <v>0</v>
      </c>
      <c r="AE56" s="293">
        <f t="shared" si="9"/>
        <v>0</v>
      </c>
      <c r="AF56" s="61">
        <v>74079.972078821287</v>
      </c>
      <c r="AG56" s="48">
        <f t="shared" si="1"/>
        <v>0</v>
      </c>
      <c r="AH56" s="293">
        <f t="shared" si="10"/>
        <v>1.1102230246251565E-15</v>
      </c>
      <c r="AI56" s="51">
        <v>89065.000000000116</v>
      </c>
      <c r="AJ56" s="48">
        <f t="shared" si="2"/>
        <v>1.1641532182693481E-10</v>
      </c>
      <c r="AK56" s="293">
        <f t="shared" si="11"/>
        <v>1.3322676295501878E-15</v>
      </c>
      <c r="AL56" s="61">
        <v>46009.000000000058</v>
      </c>
      <c r="AM56" s="48">
        <f t="shared" si="3"/>
        <v>5.8207660913467407E-11</v>
      </c>
      <c r="AN56" s="48">
        <f>+IFERROR(Sim_Demanda!$E56/Sim_Demanda!$K56*AM56,0)</f>
        <v>0</v>
      </c>
      <c r="AO56" s="293">
        <f t="shared" si="12"/>
        <v>1.3322676295501878E-15</v>
      </c>
      <c r="AP56" s="51">
        <v>579.00000000000068</v>
      </c>
      <c r="AQ56" s="48">
        <f t="shared" si="4"/>
        <v>0</v>
      </c>
      <c r="AR56" s="293">
        <f t="shared" si="13"/>
        <v>1.1102230246251565E-15</v>
      </c>
      <c r="AS56" s="61">
        <v>42477.000000000051</v>
      </c>
      <c r="AT56" s="48">
        <f t="shared" si="5"/>
        <v>0</v>
      </c>
      <c r="AU56" s="293">
        <f t="shared" si="14"/>
        <v>1.1102230246251565E-15</v>
      </c>
    </row>
    <row r="57" spans="2:47" x14ac:dyDescent="0.25">
      <c r="B57" s="292" t="s">
        <v>44</v>
      </c>
      <c r="C57" s="445" t="s">
        <v>155</v>
      </c>
      <c r="D57" s="446"/>
      <c r="E57" s="61">
        <f>++SUM('MIP(IxI)_TFEVP'!CC53:CH53)</f>
        <v>191465.83896723407</v>
      </c>
      <c r="F57" s="48">
        <f>+'MIP(IxI)_TFEVP'!CC53</f>
        <v>55859.230665723502</v>
      </c>
      <c r="G57" s="48">
        <f>+'MIP(IxI)_TFEVP'!CD53</f>
        <v>0</v>
      </c>
      <c r="H57" s="48">
        <f>+'MIP(IxI)_TFEVP'!CE53</f>
        <v>0</v>
      </c>
      <c r="I57" s="48">
        <f>+'MIP(IxI)_TFEVP'!CF53</f>
        <v>2811.3259229796799</v>
      </c>
      <c r="J57" s="48">
        <f>+'MIP(IxI)_TFEVP'!CG53</f>
        <v>24862.9114613989</v>
      </c>
      <c r="K57" s="55">
        <f>+'MIP(IxI)_TFEVP'!CH53</f>
        <v>107932.37091713199</v>
      </c>
      <c r="L57" s="51">
        <f>+'MIP(IxI)_TFEVP'!CI53</f>
        <v>1553736</v>
      </c>
      <c r="M57" s="48">
        <v>23156</v>
      </c>
      <c r="N57" s="48">
        <v>556998.33524141298</v>
      </c>
      <c r="O57" s="48">
        <v>511851</v>
      </c>
      <c r="P57" s="48">
        <v>264546</v>
      </c>
      <c r="Q57" s="48">
        <v>7533</v>
      </c>
      <c r="R57" s="82">
        <v>239772</v>
      </c>
      <c r="S57" s="51">
        <f t="shared" si="6"/>
        <v>191465.83896723407</v>
      </c>
      <c r="T57" s="48">
        <f>+'Sim_F(IxI)'!B47</f>
        <v>55859.230665723502</v>
      </c>
      <c r="U57" s="48">
        <f>+'Sim_F(IxI)'!C47</f>
        <v>0</v>
      </c>
      <c r="V57" s="48">
        <f>+'Sim_F(IxI)'!D47</f>
        <v>0</v>
      </c>
      <c r="W57" s="48">
        <f>+'Sim_F(IxI)'!E47</f>
        <v>2811.3259229796799</v>
      </c>
      <c r="X57" s="48">
        <f>+'Sim_F(IxI)'!F47</f>
        <v>24862.9114613989</v>
      </c>
      <c r="Y57" s="55">
        <f>+'Sim_F(IxI)'!G47</f>
        <v>107932.37091713199</v>
      </c>
      <c r="Z57" s="51">
        <v>1553735.9999999993</v>
      </c>
      <c r="AA57" s="48">
        <f t="shared" si="7"/>
        <v>0</v>
      </c>
      <c r="AB57" s="293">
        <f t="shared" si="8"/>
        <v>-4.4408920985006262E-16</v>
      </c>
      <c r="AC57" s="61">
        <v>23156</v>
      </c>
      <c r="AD57" s="48">
        <f t="shared" si="0"/>
        <v>0</v>
      </c>
      <c r="AE57" s="293">
        <f t="shared" si="9"/>
        <v>0</v>
      </c>
      <c r="AF57" s="61">
        <v>556998.33524141274</v>
      </c>
      <c r="AG57" s="48">
        <f t="shared" si="1"/>
        <v>0</v>
      </c>
      <c r="AH57" s="293">
        <f t="shared" si="10"/>
        <v>-4.4408920985006262E-16</v>
      </c>
      <c r="AI57" s="51">
        <v>511850.99999999977</v>
      </c>
      <c r="AJ57" s="48">
        <f t="shared" si="2"/>
        <v>0</v>
      </c>
      <c r="AK57" s="293">
        <f t="shared" si="11"/>
        <v>-4.4408920985006262E-16</v>
      </c>
      <c r="AL57" s="61">
        <v>264545.99999999988</v>
      </c>
      <c r="AM57" s="48">
        <f t="shared" si="3"/>
        <v>0</v>
      </c>
      <c r="AN57" s="48">
        <f>+IFERROR(Sim_Demanda!$E57/Sim_Demanda!$K57*AM57,0)</f>
        <v>0</v>
      </c>
      <c r="AO57" s="293">
        <f t="shared" si="12"/>
        <v>-4.4408920985006262E-16</v>
      </c>
      <c r="AP57" s="51">
        <v>7532.9999999999982</v>
      </c>
      <c r="AQ57" s="48">
        <f t="shared" si="4"/>
        <v>0</v>
      </c>
      <c r="AR57" s="293">
        <f t="shared" si="13"/>
        <v>-2.2204460492503131E-16</v>
      </c>
      <c r="AS57" s="61">
        <v>239771.99999999991</v>
      </c>
      <c r="AT57" s="48">
        <f t="shared" si="5"/>
        <v>0</v>
      </c>
      <c r="AU57" s="293">
        <f t="shared" si="14"/>
        <v>-3.3306690738754696E-16</v>
      </c>
    </row>
    <row r="58" spans="2:47" x14ac:dyDescent="0.25">
      <c r="B58" s="292" t="s">
        <v>45</v>
      </c>
      <c r="C58" s="445" t="s">
        <v>156</v>
      </c>
      <c r="D58" s="446"/>
      <c r="E58" s="61">
        <f>++SUM('MIP(IxI)_TFEVP'!CC54:CH54)</f>
        <v>98646.734335623041</v>
      </c>
      <c r="F58" s="48">
        <f>+'MIP(IxI)_TFEVP'!CC54</f>
        <v>25242.856331402199</v>
      </c>
      <c r="G58" s="48">
        <f>+'MIP(IxI)_TFEVP'!CD54</f>
        <v>0</v>
      </c>
      <c r="H58" s="48">
        <f>+'MIP(IxI)_TFEVP'!CE54</f>
        <v>0</v>
      </c>
      <c r="I58" s="48">
        <f>+'MIP(IxI)_TFEVP'!CF54</f>
        <v>2776.1424925541401</v>
      </c>
      <c r="J58" s="48">
        <f>+'MIP(IxI)_TFEVP'!CG54</f>
        <v>11940.7736662924</v>
      </c>
      <c r="K58" s="55">
        <f>+'MIP(IxI)_TFEVP'!CH54</f>
        <v>58686.961845374302</v>
      </c>
      <c r="L58" s="51">
        <f>+'MIP(IxI)_TFEVP'!CI54</f>
        <v>394534</v>
      </c>
      <c r="M58" s="48">
        <v>16236</v>
      </c>
      <c r="N58" s="48">
        <v>73782.766202015104</v>
      </c>
      <c r="O58" s="48">
        <v>139373</v>
      </c>
      <c r="P58" s="48">
        <v>80720</v>
      </c>
      <c r="Q58" s="48">
        <v>2023</v>
      </c>
      <c r="R58" s="82">
        <v>56630</v>
      </c>
      <c r="S58" s="51">
        <f t="shared" si="6"/>
        <v>98646.734335623041</v>
      </c>
      <c r="T58" s="48">
        <f>+'Sim_F(IxI)'!B48</f>
        <v>25242.856331402199</v>
      </c>
      <c r="U58" s="48">
        <f>+'Sim_F(IxI)'!C48</f>
        <v>0</v>
      </c>
      <c r="V58" s="48">
        <f>+'Sim_F(IxI)'!D48</f>
        <v>0</v>
      </c>
      <c r="W58" s="48">
        <f>+'Sim_F(IxI)'!E48</f>
        <v>2776.1424925541401</v>
      </c>
      <c r="X58" s="48">
        <f>+'Sim_F(IxI)'!F48</f>
        <v>11940.7736662924</v>
      </c>
      <c r="Y58" s="55">
        <f>+'Sim_F(IxI)'!G48</f>
        <v>58686.961845374302</v>
      </c>
      <c r="Z58" s="51">
        <v>394534</v>
      </c>
      <c r="AA58" s="48">
        <f t="shared" si="7"/>
        <v>0</v>
      </c>
      <c r="AB58" s="293">
        <f t="shared" si="8"/>
        <v>0</v>
      </c>
      <c r="AC58" s="61">
        <v>16236</v>
      </c>
      <c r="AD58" s="48">
        <f t="shared" si="0"/>
        <v>0</v>
      </c>
      <c r="AE58" s="293">
        <f t="shared" si="9"/>
        <v>0</v>
      </c>
      <c r="AF58" s="61">
        <v>73782.766202015104</v>
      </c>
      <c r="AG58" s="48">
        <f t="shared" si="1"/>
        <v>0</v>
      </c>
      <c r="AH58" s="293">
        <f t="shared" si="10"/>
        <v>0</v>
      </c>
      <c r="AI58" s="51">
        <v>139373</v>
      </c>
      <c r="AJ58" s="48">
        <f t="shared" si="2"/>
        <v>0</v>
      </c>
      <c r="AK58" s="293">
        <f t="shared" si="11"/>
        <v>0</v>
      </c>
      <c r="AL58" s="61">
        <v>80720</v>
      </c>
      <c r="AM58" s="48">
        <f t="shared" si="3"/>
        <v>0</v>
      </c>
      <c r="AN58" s="48">
        <f>+IFERROR(Sim_Demanda!$E58/Sim_Demanda!$K58*AM58,0)</f>
        <v>0</v>
      </c>
      <c r="AO58" s="293">
        <f t="shared" si="12"/>
        <v>0</v>
      </c>
      <c r="AP58" s="51">
        <v>2023</v>
      </c>
      <c r="AQ58" s="48">
        <f t="shared" si="4"/>
        <v>0</v>
      </c>
      <c r="AR58" s="293">
        <f t="shared" si="13"/>
        <v>0</v>
      </c>
      <c r="AS58" s="61">
        <v>56630</v>
      </c>
      <c r="AT58" s="48">
        <f t="shared" si="5"/>
        <v>0</v>
      </c>
      <c r="AU58" s="293">
        <f t="shared" si="14"/>
        <v>0</v>
      </c>
    </row>
    <row r="59" spans="2:47" x14ac:dyDescent="0.25">
      <c r="B59" s="292" t="s">
        <v>46</v>
      </c>
      <c r="C59" s="445" t="s">
        <v>157</v>
      </c>
      <c r="D59" s="446"/>
      <c r="E59" s="61">
        <f>++SUM('MIP(IxI)_TFEVP'!CC55:CH55)</f>
        <v>30528.801817872118</v>
      </c>
      <c r="F59" s="48">
        <f>+'MIP(IxI)_TFEVP'!CC55</f>
        <v>8939.6369113676101</v>
      </c>
      <c r="G59" s="48">
        <f>+'MIP(IxI)_TFEVP'!CD55</f>
        <v>0</v>
      </c>
      <c r="H59" s="48">
        <f>+'MIP(IxI)_TFEVP'!CE55</f>
        <v>0</v>
      </c>
      <c r="I59" s="48">
        <f>+'MIP(IxI)_TFEVP'!CF55</f>
        <v>20866.8582443388</v>
      </c>
      <c r="J59" s="48">
        <f>+'MIP(IxI)_TFEVP'!CG55</f>
        <v>-34923.725093591398</v>
      </c>
      <c r="K59" s="55">
        <f>+'MIP(IxI)_TFEVP'!CH55</f>
        <v>35646.031755757103</v>
      </c>
      <c r="L59" s="51">
        <f>+'MIP(IxI)_TFEVP'!CI55</f>
        <v>1066290</v>
      </c>
      <c r="M59" s="48">
        <v>20777</v>
      </c>
      <c r="N59" s="48">
        <v>103831.350656279</v>
      </c>
      <c r="O59" s="48">
        <v>423319</v>
      </c>
      <c r="P59" s="48">
        <v>140083</v>
      </c>
      <c r="Q59" s="48">
        <v>9611</v>
      </c>
      <c r="R59" s="82">
        <v>273625</v>
      </c>
      <c r="S59" s="51">
        <f t="shared" si="6"/>
        <v>30528.801817872118</v>
      </c>
      <c r="T59" s="48">
        <f>+'Sim_F(IxI)'!B49</f>
        <v>8939.6369113676101</v>
      </c>
      <c r="U59" s="48">
        <f>+'Sim_F(IxI)'!C49</f>
        <v>0</v>
      </c>
      <c r="V59" s="48">
        <f>+'Sim_F(IxI)'!D49</f>
        <v>0</v>
      </c>
      <c r="W59" s="48">
        <f>+'Sim_F(IxI)'!E49</f>
        <v>20866.8582443388</v>
      </c>
      <c r="X59" s="48">
        <f>+'Sim_F(IxI)'!F49</f>
        <v>-34923.725093591398</v>
      </c>
      <c r="Y59" s="55">
        <f>+'Sim_F(IxI)'!G49</f>
        <v>35646.031755757103</v>
      </c>
      <c r="Z59" s="51">
        <v>1066290.0000000014</v>
      </c>
      <c r="AA59" s="48">
        <f t="shared" si="7"/>
        <v>0</v>
      </c>
      <c r="AB59" s="293">
        <f t="shared" si="8"/>
        <v>1.3322676295501878E-15</v>
      </c>
      <c r="AC59" s="61">
        <v>20777</v>
      </c>
      <c r="AD59" s="48">
        <f t="shared" si="0"/>
        <v>0</v>
      </c>
      <c r="AE59" s="293">
        <f t="shared" si="9"/>
        <v>0</v>
      </c>
      <c r="AF59" s="61">
        <v>103831.3506562791</v>
      </c>
      <c r="AG59" s="48">
        <f t="shared" si="1"/>
        <v>0</v>
      </c>
      <c r="AH59" s="293">
        <f t="shared" si="10"/>
        <v>8.8817841970012523E-16</v>
      </c>
      <c r="AI59" s="51">
        <v>423319.00000000035</v>
      </c>
      <c r="AJ59" s="48">
        <f t="shared" si="2"/>
        <v>0</v>
      </c>
      <c r="AK59" s="293">
        <f t="shared" si="11"/>
        <v>8.8817841970012523E-16</v>
      </c>
      <c r="AL59" s="61">
        <v>140083.00000000012</v>
      </c>
      <c r="AM59" s="48">
        <f t="shared" si="3"/>
        <v>0</v>
      </c>
      <c r="AN59" s="48">
        <f>+IFERROR(Sim_Demanda!$E59/Sim_Demanda!$K59*AM59,0)</f>
        <v>0</v>
      </c>
      <c r="AO59" s="293">
        <f t="shared" si="12"/>
        <v>8.8817841970012523E-16</v>
      </c>
      <c r="AP59" s="51">
        <v>9611.0000000000073</v>
      </c>
      <c r="AQ59" s="48">
        <f t="shared" si="4"/>
        <v>0</v>
      </c>
      <c r="AR59" s="293">
        <f t="shared" si="13"/>
        <v>6.6613381477509392E-16</v>
      </c>
      <c r="AS59" s="61">
        <v>273625.00000000023</v>
      </c>
      <c r="AT59" s="48">
        <f t="shared" si="5"/>
        <v>0</v>
      </c>
      <c r="AU59" s="293">
        <f t="shared" si="14"/>
        <v>8.8817841970012523E-16</v>
      </c>
    </row>
    <row r="60" spans="2:47" x14ac:dyDescent="0.25">
      <c r="B60" s="292" t="s">
        <v>47</v>
      </c>
      <c r="C60" s="445" t="s">
        <v>158</v>
      </c>
      <c r="D60" s="446"/>
      <c r="E60" s="61">
        <f>++SUM('MIP(IxI)_TFEVP'!CC56:CH56)</f>
        <v>192942.10388364186</v>
      </c>
      <c r="F60" s="48">
        <f>+'MIP(IxI)_TFEVP'!CC56</f>
        <v>24545.363763335201</v>
      </c>
      <c r="G60" s="48">
        <f>+'MIP(IxI)_TFEVP'!CD56</f>
        <v>0</v>
      </c>
      <c r="H60" s="48">
        <f>+'MIP(IxI)_TFEVP'!CE56</f>
        <v>0</v>
      </c>
      <c r="I60" s="48">
        <f>+'MIP(IxI)_TFEVP'!CF56</f>
        <v>7651.0873139737696</v>
      </c>
      <c r="J60" s="48">
        <f>+'MIP(IxI)_TFEVP'!CG56</f>
        <v>-13011.0787624401</v>
      </c>
      <c r="K60" s="55">
        <f>+'MIP(IxI)_TFEVP'!CH56</f>
        <v>173756.73156877299</v>
      </c>
      <c r="L60" s="51">
        <f>+'MIP(IxI)_TFEVP'!CI56</f>
        <v>1600143</v>
      </c>
      <c r="M60" s="48">
        <v>14913</v>
      </c>
      <c r="N60" s="48">
        <v>397388.01134172198</v>
      </c>
      <c r="O60" s="48">
        <v>374832</v>
      </c>
      <c r="P60" s="48">
        <v>154565</v>
      </c>
      <c r="Q60" s="48">
        <v>5145</v>
      </c>
      <c r="R60" s="82">
        <v>215122</v>
      </c>
      <c r="S60" s="51">
        <f t="shared" si="6"/>
        <v>192942.10388364186</v>
      </c>
      <c r="T60" s="48">
        <f>+'Sim_F(IxI)'!B50</f>
        <v>24545.363763335201</v>
      </c>
      <c r="U60" s="48">
        <f>+'Sim_F(IxI)'!C50</f>
        <v>0</v>
      </c>
      <c r="V60" s="48">
        <f>+'Sim_F(IxI)'!D50</f>
        <v>0</v>
      </c>
      <c r="W60" s="48">
        <f>+'Sim_F(IxI)'!E50</f>
        <v>7651.0873139737696</v>
      </c>
      <c r="X60" s="48">
        <f>+'Sim_F(IxI)'!F50</f>
        <v>-13011.0787624401</v>
      </c>
      <c r="Y60" s="55">
        <f>+'Sim_F(IxI)'!G50</f>
        <v>173756.73156877299</v>
      </c>
      <c r="Z60" s="51">
        <v>1600143.0000000005</v>
      </c>
      <c r="AA60" s="48">
        <f t="shared" si="7"/>
        <v>0</v>
      </c>
      <c r="AB60" s="293">
        <f t="shared" si="8"/>
        <v>2.2204460492503131E-16</v>
      </c>
      <c r="AC60" s="61">
        <v>14913</v>
      </c>
      <c r="AD60" s="48">
        <f t="shared" si="0"/>
        <v>0</v>
      </c>
      <c r="AE60" s="293">
        <f t="shared" si="9"/>
        <v>0</v>
      </c>
      <c r="AF60" s="61">
        <v>397388.0113417221</v>
      </c>
      <c r="AG60" s="48">
        <f t="shared" si="1"/>
        <v>0</v>
      </c>
      <c r="AH60" s="293">
        <f t="shared" si="10"/>
        <v>2.2204460492503131E-16</v>
      </c>
      <c r="AI60" s="51">
        <v>374832.00000000012</v>
      </c>
      <c r="AJ60" s="48">
        <f t="shared" si="2"/>
        <v>0</v>
      </c>
      <c r="AK60" s="293">
        <f t="shared" si="11"/>
        <v>2.2204460492503131E-16</v>
      </c>
      <c r="AL60" s="61">
        <v>154565.00000000003</v>
      </c>
      <c r="AM60" s="48">
        <f t="shared" si="3"/>
        <v>0</v>
      </c>
      <c r="AN60" s="48">
        <f>+IFERROR(Sim_Demanda!$E60/Sim_Demanda!$K60*AM60,0)</f>
        <v>0</v>
      </c>
      <c r="AO60" s="293">
        <f t="shared" si="12"/>
        <v>2.2204460492503131E-16</v>
      </c>
      <c r="AP60" s="51">
        <v>5145.0000000000018</v>
      </c>
      <c r="AQ60" s="48">
        <f t="shared" si="4"/>
        <v>0</v>
      </c>
      <c r="AR60" s="293">
        <f t="shared" si="13"/>
        <v>4.4408920985006262E-16</v>
      </c>
      <c r="AS60" s="61">
        <v>215122.00000000009</v>
      </c>
      <c r="AT60" s="48">
        <f t="shared" si="5"/>
        <v>0</v>
      </c>
      <c r="AU60" s="293">
        <f t="shared" si="14"/>
        <v>4.4408920985006262E-16</v>
      </c>
    </row>
    <row r="61" spans="2:47" x14ac:dyDescent="0.25">
      <c r="B61" s="292" t="s">
        <v>48</v>
      </c>
      <c r="C61" s="445" t="s">
        <v>159</v>
      </c>
      <c r="D61" s="446"/>
      <c r="E61" s="61">
        <f>++SUM('MIP(IxI)_TFEVP'!CC57:CH57)</f>
        <v>705754.51164740685</v>
      </c>
      <c r="F61" s="48">
        <f>+'MIP(IxI)_TFEVP'!CC57</f>
        <v>451423.39798050199</v>
      </c>
      <c r="G61" s="48">
        <f>+'MIP(IxI)_TFEVP'!CD57</f>
        <v>0</v>
      </c>
      <c r="H61" s="48">
        <f>+'MIP(IxI)_TFEVP'!CE57</f>
        <v>0</v>
      </c>
      <c r="I61" s="48">
        <f>+'MIP(IxI)_TFEVP'!CF57</f>
        <v>208644.30935650301</v>
      </c>
      <c r="J61" s="48">
        <f>+'MIP(IxI)_TFEVP'!CG57</f>
        <v>9212.6381183446501</v>
      </c>
      <c r="K61" s="55">
        <f>+'MIP(IxI)_TFEVP'!CH57</f>
        <v>36474.166192057201</v>
      </c>
      <c r="L61" s="51">
        <f>+'MIP(IxI)_TFEVP'!CI57</f>
        <v>1246655</v>
      </c>
      <c r="M61" s="48">
        <v>64247</v>
      </c>
      <c r="N61" s="48">
        <v>271554.36823951901</v>
      </c>
      <c r="O61" s="48">
        <v>517621</v>
      </c>
      <c r="P61" s="48">
        <v>209995</v>
      </c>
      <c r="Q61" s="48">
        <v>5273</v>
      </c>
      <c r="R61" s="82">
        <v>302353</v>
      </c>
      <c r="S61" s="51">
        <f t="shared" si="6"/>
        <v>705754.51164740685</v>
      </c>
      <c r="T61" s="48">
        <f>+'Sim_F(IxI)'!B51</f>
        <v>451423.39798050199</v>
      </c>
      <c r="U61" s="48">
        <f>+'Sim_F(IxI)'!C51</f>
        <v>0</v>
      </c>
      <c r="V61" s="48">
        <f>+'Sim_F(IxI)'!D51</f>
        <v>0</v>
      </c>
      <c r="W61" s="48">
        <f>+'Sim_F(IxI)'!E51</f>
        <v>208644.30935650301</v>
      </c>
      <c r="X61" s="48">
        <f>+'Sim_F(IxI)'!F51</f>
        <v>9212.6381183446501</v>
      </c>
      <c r="Y61" s="55">
        <f>+'Sim_F(IxI)'!G51</f>
        <v>36474.166192057201</v>
      </c>
      <c r="Z61" s="51">
        <v>1246655.0000000005</v>
      </c>
      <c r="AA61" s="48">
        <f t="shared" si="7"/>
        <v>0</v>
      </c>
      <c r="AB61" s="293">
        <f t="shared" si="8"/>
        <v>4.4408920985006262E-16</v>
      </c>
      <c r="AC61" s="61">
        <v>64247</v>
      </c>
      <c r="AD61" s="48">
        <f t="shared" si="0"/>
        <v>0</v>
      </c>
      <c r="AE61" s="293">
        <f t="shared" si="9"/>
        <v>0</v>
      </c>
      <c r="AF61" s="61">
        <v>271554.36823951907</v>
      </c>
      <c r="AG61" s="48">
        <f t="shared" si="1"/>
        <v>0</v>
      </c>
      <c r="AH61" s="293">
        <f t="shared" si="10"/>
        <v>2.2204460492503131E-16</v>
      </c>
      <c r="AI61" s="51">
        <v>517621.00000000012</v>
      </c>
      <c r="AJ61" s="48">
        <f t="shared" si="2"/>
        <v>0</v>
      </c>
      <c r="AK61" s="293">
        <f t="shared" si="11"/>
        <v>2.2204460492503131E-16</v>
      </c>
      <c r="AL61" s="61">
        <v>209995.00000000006</v>
      </c>
      <c r="AM61" s="48">
        <f t="shared" si="3"/>
        <v>0</v>
      </c>
      <c r="AN61" s="48">
        <f>+IFERROR(Sim_Demanda!$E61/Sim_Demanda!$K61*AM61,0)</f>
        <v>0</v>
      </c>
      <c r="AO61" s="293">
        <f t="shared" si="12"/>
        <v>2.2204460492503131E-16</v>
      </c>
      <c r="AP61" s="51">
        <v>5273.0000000000018</v>
      </c>
      <c r="AQ61" s="48">
        <f t="shared" si="4"/>
        <v>0</v>
      </c>
      <c r="AR61" s="293">
        <f t="shared" si="13"/>
        <v>4.4408920985006262E-16</v>
      </c>
      <c r="AS61" s="61">
        <v>302353.00000000006</v>
      </c>
      <c r="AT61" s="48">
        <f t="shared" si="5"/>
        <v>0</v>
      </c>
      <c r="AU61" s="293">
        <f t="shared" si="14"/>
        <v>2.2204460492503131E-16</v>
      </c>
    </row>
    <row r="62" spans="2:47" x14ac:dyDescent="0.25">
      <c r="B62" s="292" t="s">
        <v>49</v>
      </c>
      <c r="C62" s="445" t="s">
        <v>160</v>
      </c>
      <c r="D62" s="446"/>
      <c r="E62" s="61">
        <f>++SUM('MIP(IxI)_TFEVP'!CC58:CH58)</f>
        <v>227265.36485001829</v>
      </c>
      <c r="F62" s="48">
        <f>+'MIP(IxI)_TFEVP'!CC58</f>
        <v>97139.808102587398</v>
      </c>
      <c r="G62" s="48">
        <f>+'MIP(IxI)_TFEVP'!CD58</f>
        <v>0</v>
      </c>
      <c r="H62" s="48">
        <f>+'MIP(IxI)_TFEVP'!CE58</f>
        <v>0</v>
      </c>
      <c r="I62" s="48">
        <f>+'MIP(IxI)_TFEVP'!CF58</f>
        <v>82317.910316737005</v>
      </c>
      <c r="J62" s="48">
        <f>+'MIP(IxI)_TFEVP'!CG58</f>
        <v>17273.141574480698</v>
      </c>
      <c r="K62" s="55">
        <f>+'MIP(IxI)_TFEVP'!CH58</f>
        <v>30534.5048562132</v>
      </c>
      <c r="L62" s="51">
        <f>+'MIP(IxI)_TFEVP'!CI58</f>
        <v>261460</v>
      </c>
      <c r="M62" s="48">
        <v>6921</v>
      </c>
      <c r="N62" s="48">
        <v>62387.296054741302</v>
      </c>
      <c r="O62" s="48">
        <v>117248</v>
      </c>
      <c r="P62" s="48">
        <v>34464</v>
      </c>
      <c r="Q62" s="48">
        <v>3004</v>
      </c>
      <c r="R62" s="82">
        <v>79780</v>
      </c>
      <c r="S62" s="51">
        <f t="shared" si="6"/>
        <v>227265.36485001829</v>
      </c>
      <c r="T62" s="48">
        <f>+'Sim_F(IxI)'!B52</f>
        <v>97139.808102587398</v>
      </c>
      <c r="U62" s="48">
        <f>+'Sim_F(IxI)'!C52</f>
        <v>0</v>
      </c>
      <c r="V62" s="48">
        <f>+'Sim_F(IxI)'!D52</f>
        <v>0</v>
      </c>
      <c r="W62" s="48">
        <f>+'Sim_F(IxI)'!E52</f>
        <v>82317.910316737005</v>
      </c>
      <c r="X62" s="48">
        <f>+'Sim_F(IxI)'!F52</f>
        <v>17273.141574480698</v>
      </c>
      <c r="Y62" s="55">
        <f>+'Sim_F(IxI)'!G52</f>
        <v>30534.5048562132</v>
      </c>
      <c r="Z62" s="51">
        <v>261460.00000000079</v>
      </c>
      <c r="AA62" s="48">
        <f t="shared" si="7"/>
        <v>7.8580342233181E-10</v>
      </c>
      <c r="AB62" s="293">
        <f t="shared" si="8"/>
        <v>3.1086244689504383E-15</v>
      </c>
      <c r="AC62" s="61">
        <v>6921</v>
      </c>
      <c r="AD62" s="48">
        <f t="shared" si="0"/>
        <v>0</v>
      </c>
      <c r="AE62" s="293">
        <f t="shared" si="9"/>
        <v>0</v>
      </c>
      <c r="AF62" s="61">
        <v>62387.29605474147</v>
      </c>
      <c r="AG62" s="48">
        <f t="shared" si="1"/>
        <v>1.673470251262188E-10</v>
      </c>
      <c r="AH62" s="293">
        <f t="shared" si="10"/>
        <v>2.6645352591003757E-15</v>
      </c>
      <c r="AI62" s="51">
        <v>117248.00000000032</v>
      </c>
      <c r="AJ62" s="48">
        <f t="shared" si="2"/>
        <v>3.2014213502407074E-10</v>
      </c>
      <c r="AK62" s="293">
        <f t="shared" si="11"/>
        <v>2.6645352591003757E-15</v>
      </c>
      <c r="AL62" s="61">
        <v>34464.000000000095</v>
      </c>
      <c r="AM62" s="48">
        <f t="shared" si="3"/>
        <v>9.4587448984384537E-11</v>
      </c>
      <c r="AN62" s="48">
        <f>+IFERROR(Sim_Demanda!$E62/Sim_Demanda!$K62*AM62,0)</f>
        <v>0</v>
      </c>
      <c r="AO62" s="293">
        <f t="shared" si="12"/>
        <v>2.6645352591003757E-15</v>
      </c>
      <c r="AP62" s="51">
        <v>3004.0000000000077</v>
      </c>
      <c r="AQ62" s="48">
        <f t="shared" si="4"/>
        <v>7.73070496506989E-12</v>
      </c>
      <c r="AR62" s="293">
        <f t="shared" si="13"/>
        <v>2.6645352591003757E-15</v>
      </c>
      <c r="AS62" s="61">
        <v>79780.000000000218</v>
      </c>
      <c r="AT62" s="48">
        <f t="shared" si="5"/>
        <v>2.1827872842550278E-10</v>
      </c>
      <c r="AU62" s="293">
        <f t="shared" si="14"/>
        <v>2.6645352591003757E-15</v>
      </c>
    </row>
    <row r="63" spans="2:47" x14ac:dyDescent="0.25">
      <c r="B63" s="292" t="s">
        <v>50</v>
      </c>
      <c r="C63" s="445" t="s">
        <v>161</v>
      </c>
      <c r="D63" s="446"/>
      <c r="E63" s="61">
        <f>++SUM('MIP(IxI)_TFEVP'!CC59:CH59)</f>
        <v>783127.32880548527</v>
      </c>
      <c r="F63" s="48">
        <f>+'MIP(IxI)_TFEVP'!CC59</f>
        <v>163244.050815339</v>
      </c>
      <c r="G63" s="48">
        <f>+'MIP(IxI)_TFEVP'!CD59</f>
        <v>0</v>
      </c>
      <c r="H63" s="48">
        <f>+'MIP(IxI)_TFEVP'!CE59</f>
        <v>0</v>
      </c>
      <c r="I63" s="48">
        <f>+'MIP(IxI)_TFEVP'!CF59</f>
        <v>425179.71086530801</v>
      </c>
      <c r="J63" s="48">
        <f>+'MIP(IxI)_TFEVP'!CG59</f>
        <v>-7512.2086487338402</v>
      </c>
      <c r="K63" s="55">
        <f>+'MIP(IxI)_TFEVP'!CH59</f>
        <v>202215.77577357201</v>
      </c>
      <c r="L63" s="51">
        <f>+'MIP(IxI)_TFEVP'!CI59</f>
        <v>846323</v>
      </c>
      <c r="M63" s="48">
        <v>15105</v>
      </c>
      <c r="N63" s="48">
        <v>279441.06536730798</v>
      </c>
      <c r="O63" s="48">
        <v>252347</v>
      </c>
      <c r="P63" s="48">
        <v>112159</v>
      </c>
      <c r="Q63" s="48">
        <v>3358</v>
      </c>
      <c r="R63" s="82">
        <v>136830</v>
      </c>
      <c r="S63" s="51">
        <f t="shared" si="6"/>
        <v>783127.32880548527</v>
      </c>
      <c r="T63" s="48">
        <f>+'Sim_F(IxI)'!B53</f>
        <v>163244.050815339</v>
      </c>
      <c r="U63" s="48">
        <f>+'Sim_F(IxI)'!C53</f>
        <v>0</v>
      </c>
      <c r="V63" s="48">
        <f>+'Sim_F(IxI)'!D53</f>
        <v>0</v>
      </c>
      <c r="W63" s="48">
        <f>+'Sim_F(IxI)'!E53</f>
        <v>425179.71086530801</v>
      </c>
      <c r="X63" s="48">
        <f>+'Sim_F(IxI)'!F53</f>
        <v>-7512.2086487338402</v>
      </c>
      <c r="Y63" s="55">
        <f>+'Sim_F(IxI)'!G53</f>
        <v>202215.77577357201</v>
      </c>
      <c r="Z63" s="51">
        <v>846322.9999999986</v>
      </c>
      <c r="AA63" s="48">
        <f t="shared" si="7"/>
        <v>-1.3969838619232178E-9</v>
      </c>
      <c r="AB63" s="293">
        <f t="shared" si="8"/>
        <v>-1.6653345369377348E-15</v>
      </c>
      <c r="AC63" s="61">
        <v>15105</v>
      </c>
      <c r="AD63" s="48">
        <f t="shared" si="0"/>
        <v>0</v>
      </c>
      <c r="AE63" s="293">
        <f t="shared" si="9"/>
        <v>0</v>
      </c>
      <c r="AF63" s="61">
        <v>279441.06536730757</v>
      </c>
      <c r="AG63" s="48">
        <f t="shared" si="1"/>
        <v>0</v>
      </c>
      <c r="AH63" s="293">
        <f t="shared" si="10"/>
        <v>-1.4432899320127035E-15</v>
      </c>
      <c r="AI63" s="51">
        <v>252346.99999999965</v>
      </c>
      <c r="AJ63" s="48">
        <f t="shared" si="2"/>
        <v>-3.4924596548080444E-10</v>
      </c>
      <c r="AK63" s="293">
        <f t="shared" si="11"/>
        <v>-1.3322676295501878E-15</v>
      </c>
      <c r="AL63" s="61">
        <v>112158.99999999985</v>
      </c>
      <c r="AM63" s="48">
        <f t="shared" si="3"/>
        <v>-1.4551915228366852E-10</v>
      </c>
      <c r="AN63" s="48">
        <f>+IFERROR(Sim_Demanda!$E63/Sim_Demanda!$K63*AM63,0)</f>
        <v>0</v>
      </c>
      <c r="AO63" s="293">
        <f t="shared" si="12"/>
        <v>-1.3322676295501878E-15</v>
      </c>
      <c r="AP63" s="51">
        <v>3357.9999999999955</v>
      </c>
      <c r="AQ63" s="48">
        <f t="shared" si="4"/>
        <v>-4.5474735088646412E-12</v>
      </c>
      <c r="AR63" s="293">
        <f t="shared" si="13"/>
        <v>-1.3322676295501878E-15</v>
      </c>
      <c r="AS63" s="61">
        <v>136829.9999999998</v>
      </c>
      <c r="AT63" s="48">
        <f t="shared" si="5"/>
        <v>0</v>
      </c>
      <c r="AU63" s="293">
        <f t="shared" si="14"/>
        <v>-1.4432899320127035E-15</v>
      </c>
    </row>
    <row r="64" spans="2:47" x14ac:dyDescent="0.25">
      <c r="B64" s="292" t="s">
        <v>51</v>
      </c>
      <c r="C64" s="445" t="s">
        <v>162</v>
      </c>
      <c r="D64" s="446"/>
      <c r="E64" s="61">
        <f>++SUM('MIP(IxI)_TFEVP'!CC60:CH60)</f>
        <v>208099.28709603139</v>
      </c>
      <c r="F64" s="48">
        <f>+'MIP(IxI)_TFEVP'!CC60</f>
        <v>40608.2808014478</v>
      </c>
      <c r="G64" s="48">
        <f>+'MIP(IxI)_TFEVP'!CD60</f>
        <v>0</v>
      </c>
      <c r="H64" s="48">
        <f>+'MIP(IxI)_TFEVP'!CE60</f>
        <v>0</v>
      </c>
      <c r="I64" s="48">
        <f>+'MIP(IxI)_TFEVP'!CF60</f>
        <v>93429.792589985896</v>
      </c>
      <c r="J64" s="48">
        <f>+'MIP(IxI)_TFEVP'!CG60</f>
        <v>12056.188537669401</v>
      </c>
      <c r="K64" s="55">
        <f>+'MIP(IxI)_TFEVP'!CH60</f>
        <v>62005.025166928302</v>
      </c>
      <c r="L64" s="51">
        <f>+'MIP(IxI)_TFEVP'!CI60</f>
        <v>285225</v>
      </c>
      <c r="M64" s="48">
        <v>8236</v>
      </c>
      <c r="N64" s="48">
        <v>53591.554659029898</v>
      </c>
      <c r="O64" s="48">
        <v>138171</v>
      </c>
      <c r="P64" s="48">
        <v>62948</v>
      </c>
      <c r="Q64" s="48">
        <v>1673</v>
      </c>
      <c r="R64" s="82">
        <v>73550</v>
      </c>
      <c r="S64" s="51">
        <f t="shared" si="6"/>
        <v>208099.28709603139</v>
      </c>
      <c r="T64" s="48">
        <f>+'Sim_F(IxI)'!B54</f>
        <v>40608.2808014478</v>
      </c>
      <c r="U64" s="48">
        <f>+'Sim_F(IxI)'!C54</f>
        <v>0</v>
      </c>
      <c r="V64" s="48">
        <f>+'Sim_F(IxI)'!D54</f>
        <v>0</v>
      </c>
      <c r="W64" s="48">
        <f>+'Sim_F(IxI)'!E54</f>
        <v>93429.792589985896</v>
      </c>
      <c r="X64" s="48">
        <f>+'Sim_F(IxI)'!F54</f>
        <v>12056.188537669401</v>
      </c>
      <c r="Y64" s="55">
        <f>+'Sim_F(IxI)'!G54</f>
        <v>62005.025166928302</v>
      </c>
      <c r="Z64" s="51">
        <v>285224.9999999993</v>
      </c>
      <c r="AA64" s="48">
        <f t="shared" si="7"/>
        <v>-6.9849193096160889E-10</v>
      </c>
      <c r="AB64" s="293">
        <f t="shared" si="8"/>
        <v>-2.4424906541753444E-15</v>
      </c>
      <c r="AC64" s="61">
        <v>8236</v>
      </c>
      <c r="AD64" s="48">
        <f t="shared" si="0"/>
        <v>0</v>
      </c>
      <c r="AE64" s="293">
        <f t="shared" si="9"/>
        <v>0</v>
      </c>
      <c r="AF64" s="61">
        <v>53591.554659029774</v>
      </c>
      <c r="AG64" s="48">
        <f t="shared" si="1"/>
        <v>-1.2369127944111824E-10</v>
      </c>
      <c r="AH64" s="293">
        <f t="shared" si="10"/>
        <v>-2.3314683517128287E-15</v>
      </c>
      <c r="AI64" s="51">
        <v>138170.99999999968</v>
      </c>
      <c r="AJ64" s="48">
        <f t="shared" si="2"/>
        <v>-3.2014213502407074E-10</v>
      </c>
      <c r="AK64" s="293">
        <f t="shared" si="11"/>
        <v>-2.3314683517128287E-15</v>
      </c>
      <c r="AL64" s="61">
        <v>62947.999999999862</v>
      </c>
      <c r="AM64" s="48">
        <f t="shared" si="3"/>
        <v>-1.3824319466948509E-10</v>
      </c>
      <c r="AN64" s="48">
        <f>+IFERROR(Sim_Demanda!$E64/Sim_Demanda!$K64*AM64,0)</f>
        <v>0</v>
      </c>
      <c r="AO64" s="293">
        <f t="shared" si="12"/>
        <v>-2.2204460492503131E-15</v>
      </c>
      <c r="AP64" s="51">
        <v>1672.9999999999961</v>
      </c>
      <c r="AQ64" s="48">
        <f t="shared" si="4"/>
        <v>-3.865352482534945E-12</v>
      </c>
      <c r="AR64" s="293">
        <f t="shared" si="13"/>
        <v>-2.3314683517128287E-15</v>
      </c>
      <c r="AS64" s="61">
        <v>73549.999999999825</v>
      </c>
      <c r="AT64" s="48">
        <f t="shared" si="5"/>
        <v>-1.7462298274040222E-10</v>
      </c>
      <c r="AU64" s="293">
        <f t="shared" si="14"/>
        <v>-2.3314683517128287E-15</v>
      </c>
    </row>
    <row r="65" spans="2:47" x14ac:dyDescent="0.25">
      <c r="B65" s="292" t="s">
        <v>52</v>
      </c>
      <c r="C65" s="445" t="s">
        <v>163</v>
      </c>
      <c r="D65" s="446"/>
      <c r="E65" s="61">
        <f>++SUM('MIP(IxI)_TFEVP'!CC61:CH61)</f>
        <v>681835.59291488735</v>
      </c>
      <c r="F65" s="48">
        <f>+'MIP(IxI)_TFEVP'!CC61</f>
        <v>305537.94188079803</v>
      </c>
      <c r="G65" s="48">
        <f>+'MIP(IxI)_TFEVP'!CD61</f>
        <v>0</v>
      </c>
      <c r="H65" s="48">
        <f>+'MIP(IxI)_TFEVP'!CE61</f>
        <v>0</v>
      </c>
      <c r="I65" s="48">
        <f>+'MIP(IxI)_TFEVP'!CF61</f>
        <v>204124.80974242301</v>
      </c>
      <c r="J65" s="48">
        <f>+'MIP(IxI)_TFEVP'!CG61</f>
        <v>93364.278533072895</v>
      </c>
      <c r="K65" s="55">
        <f>+'MIP(IxI)_TFEVP'!CH61</f>
        <v>78808.5627585935</v>
      </c>
      <c r="L65" s="51">
        <f>+'MIP(IxI)_TFEVP'!CI61</f>
        <v>771478</v>
      </c>
      <c r="M65" s="48">
        <v>8072</v>
      </c>
      <c r="N65" s="48">
        <v>331744.89010871702</v>
      </c>
      <c r="O65" s="48">
        <v>167183</v>
      </c>
      <c r="P65" s="48">
        <v>94516</v>
      </c>
      <c r="Q65" s="48">
        <v>3158</v>
      </c>
      <c r="R65" s="82">
        <v>69509</v>
      </c>
      <c r="S65" s="51">
        <f t="shared" si="6"/>
        <v>681835.59291488735</v>
      </c>
      <c r="T65" s="48">
        <f>+'Sim_F(IxI)'!B55</f>
        <v>305537.94188079803</v>
      </c>
      <c r="U65" s="48">
        <f>+'Sim_F(IxI)'!C55</f>
        <v>0</v>
      </c>
      <c r="V65" s="48">
        <f>+'Sim_F(IxI)'!D55</f>
        <v>0</v>
      </c>
      <c r="W65" s="48">
        <f>+'Sim_F(IxI)'!E55</f>
        <v>204124.80974242301</v>
      </c>
      <c r="X65" s="48">
        <f>+'Sim_F(IxI)'!F55</f>
        <v>93364.278533072895</v>
      </c>
      <c r="Y65" s="55">
        <f>+'Sim_F(IxI)'!G55</f>
        <v>78808.5627585935</v>
      </c>
      <c r="Z65" s="51">
        <v>771478.00000000047</v>
      </c>
      <c r="AA65" s="48">
        <f t="shared" si="7"/>
        <v>0</v>
      </c>
      <c r="AB65" s="293">
        <f t="shared" si="8"/>
        <v>6.6613381477509392E-16</v>
      </c>
      <c r="AC65" s="61">
        <v>8072</v>
      </c>
      <c r="AD65" s="48">
        <f t="shared" si="0"/>
        <v>0</v>
      </c>
      <c r="AE65" s="293">
        <f t="shared" si="9"/>
        <v>0</v>
      </c>
      <c r="AF65" s="61">
        <v>331744.89010871731</v>
      </c>
      <c r="AG65" s="48">
        <f t="shared" si="1"/>
        <v>0</v>
      </c>
      <c r="AH65" s="293">
        <f t="shared" si="10"/>
        <v>8.8817841970012523E-16</v>
      </c>
      <c r="AI65" s="51">
        <v>167183.00000000015</v>
      </c>
      <c r="AJ65" s="48">
        <f t="shared" si="2"/>
        <v>0</v>
      </c>
      <c r="AK65" s="293">
        <f t="shared" si="11"/>
        <v>8.8817841970012523E-16</v>
      </c>
      <c r="AL65" s="61">
        <v>94516.000000000087</v>
      </c>
      <c r="AM65" s="48">
        <f t="shared" si="3"/>
        <v>0</v>
      </c>
      <c r="AN65" s="48">
        <f>+IFERROR(Sim_Demanda!$E65/Sim_Demanda!$K65*AM65,0)</f>
        <v>0</v>
      </c>
      <c r="AO65" s="293">
        <f t="shared" si="12"/>
        <v>8.8817841970012523E-16</v>
      </c>
      <c r="AP65" s="51">
        <v>3158.0000000000027</v>
      </c>
      <c r="AQ65" s="48">
        <f t="shared" si="4"/>
        <v>0</v>
      </c>
      <c r="AR65" s="293">
        <f t="shared" si="13"/>
        <v>8.8817841970012523E-16</v>
      </c>
      <c r="AS65" s="61">
        <v>69509.000000000058</v>
      </c>
      <c r="AT65" s="48">
        <f t="shared" si="5"/>
        <v>0</v>
      </c>
      <c r="AU65" s="293">
        <f t="shared" si="14"/>
        <v>8.8817841970012523E-16</v>
      </c>
    </row>
    <row r="66" spans="2:47" x14ac:dyDescent="0.25">
      <c r="B66" s="292" t="s">
        <v>53</v>
      </c>
      <c r="C66" s="445" t="s">
        <v>164</v>
      </c>
      <c r="D66" s="446"/>
      <c r="E66" s="61">
        <f>++SUM('MIP(IxI)_TFEVP'!CC62:CH62)</f>
        <v>615875.9144022332</v>
      </c>
      <c r="F66" s="48">
        <f>+'MIP(IxI)_TFEVP'!CC62</f>
        <v>465454.00310345303</v>
      </c>
      <c r="G66" s="48">
        <f>+'MIP(IxI)_TFEVP'!CD62</f>
        <v>0</v>
      </c>
      <c r="H66" s="48">
        <f>+'MIP(IxI)_TFEVP'!CE62</f>
        <v>0</v>
      </c>
      <c r="I66" s="48">
        <f>+'MIP(IxI)_TFEVP'!CF62</f>
        <v>136368.34344649801</v>
      </c>
      <c r="J66" s="48">
        <f>+'MIP(IxI)_TFEVP'!CG62</f>
        <v>-5118.7392920295697</v>
      </c>
      <c r="K66" s="55">
        <f>+'MIP(IxI)_TFEVP'!CH62</f>
        <v>19172.307144311701</v>
      </c>
      <c r="L66" s="51">
        <f>+'MIP(IxI)_TFEVP'!CI62</f>
        <v>721540</v>
      </c>
      <c r="M66" s="48">
        <v>40725</v>
      </c>
      <c r="N66" s="48">
        <v>121698.190973937</v>
      </c>
      <c r="O66" s="48">
        <v>309132</v>
      </c>
      <c r="P66" s="48">
        <v>127329</v>
      </c>
      <c r="Q66" s="48">
        <v>2810</v>
      </c>
      <c r="R66" s="82">
        <v>178993</v>
      </c>
      <c r="S66" s="51">
        <f t="shared" si="6"/>
        <v>615875.9144022332</v>
      </c>
      <c r="T66" s="48">
        <f>+'Sim_F(IxI)'!B56</f>
        <v>465454.00310345303</v>
      </c>
      <c r="U66" s="48">
        <f>+'Sim_F(IxI)'!C56</f>
        <v>0</v>
      </c>
      <c r="V66" s="48">
        <f>+'Sim_F(IxI)'!D56</f>
        <v>0</v>
      </c>
      <c r="W66" s="48">
        <f>+'Sim_F(IxI)'!E56</f>
        <v>136368.34344649801</v>
      </c>
      <c r="X66" s="48">
        <f>+'Sim_F(IxI)'!F56</f>
        <v>-5118.7392920295697</v>
      </c>
      <c r="Y66" s="55">
        <f>+'Sim_F(IxI)'!G56</f>
        <v>19172.307144311701</v>
      </c>
      <c r="Z66" s="51">
        <v>721539.99999999965</v>
      </c>
      <c r="AA66" s="48">
        <f t="shared" si="7"/>
        <v>0</v>
      </c>
      <c r="AB66" s="293">
        <f t="shared" si="8"/>
        <v>-4.4408920985006262E-16</v>
      </c>
      <c r="AC66" s="61">
        <v>40725</v>
      </c>
      <c r="AD66" s="48">
        <f t="shared" si="0"/>
        <v>0</v>
      </c>
      <c r="AE66" s="293">
        <f t="shared" si="9"/>
        <v>0</v>
      </c>
      <c r="AF66" s="61">
        <v>121698.19097393699</v>
      </c>
      <c r="AG66" s="48">
        <f t="shared" si="1"/>
        <v>0</v>
      </c>
      <c r="AH66" s="293">
        <f t="shared" si="10"/>
        <v>-1.1102230246251565E-16</v>
      </c>
      <c r="AI66" s="51">
        <v>309131.99999999994</v>
      </c>
      <c r="AJ66" s="48">
        <f t="shared" si="2"/>
        <v>0</v>
      </c>
      <c r="AK66" s="293">
        <f t="shared" si="11"/>
        <v>-2.2204460492503131E-16</v>
      </c>
      <c r="AL66" s="61">
        <v>127328.99999999999</v>
      </c>
      <c r="AM66" s="48">
        <f t="shared" si="3"/>
        <v>0</v>
      </c>
      <c r="AN66" s="48">
        <f>+IFERROR(Sim_Demanda!$E66/Sim_Demanda!$K66*AM66,0)</f>
        <v>0</v>
      </c>
      <c r="AO66" s="293">
        <f t="shared" si="12"/>
        <v>-1.1102230246251565E-16</v>
      </c>
      <c r="AP66" s="51">
        <v>2809.9999999999995</v>
      </c>
      <c r="AQ66" s="48">
        <f t="shared" si="4"/>
        <v>0</v>
      </c>
      <c r="AR66" s="293">
        <f t="shared" si="13"/>
        <v>-1.1102230246251565E-16</v>
      </c>
      <c r="AS66" s="61">
        <v>178992.99999999997</v>
      </c>
      <c r="AT66" s="48">
        <f t="shared" si="5"/>
        <v>0</v>
      </c>
      <c r="AU66" s="293">
        <f t="shared" si="14"/>
        <v>-1.1102230246251565E-16</v>
      </c>
    </row>
    <row r="67" spans="2:47" x14ac:dyDescent="0.25">
      <c r="B67" s="292" t="s">
        <v>54</v>
      </c>
      <c r="C67" s="445" t="s">
        <v>165</v>
      </c>
      <c r="D67" s="446"/>
      <c r="E67" s="61">
        <f>++SUM('MIP(IxI)_TFEVP'!CC63:CH63)</f>
        <v>431246.69742755272</v>
      </c>
      <c r="F67" s="48">
        <f>+'MIP(IxI)_TFEVP'!CC63</f>
        <v>329740.098323346</v>
      </c>
      <c r="G67" s="48">
        <f>+'MIP(IxI)_TFEVP'!CD63</f>
        <v>0</v>
      </c>
      <c r="H67" s="48">
        <f>+'MIP(IxI)_TFEVP'!CE63</f>
        <v>0</v>
      </c>
      <c r="I67" s="48">
        <f>+'MIP(IxI)_TFEVP'!CF63</f>
        <v>58000.876251294401</v>
      </c>
      <c r="J67" s="48">
        <f>+'MIP(IxI)_TFEVP'!CG63</f>
        <v>-4602.9484650049799</v>
      </c>
      <c r="K67" s="55">
        <f>+'MIP(IxI)_TFEVP'!CH63</f>
        <v>48108.671317917302</v>
      </c>
      <c r="L67" s="51">
        <f>+'MIP(IxI)_TFEVP'!CI63</f>
        <v>789805</v>
      </c>
      <c r="M67" s="48">
        <v>46740</v>
      </c>
      <c r="N67" s="48">
        <v>56443.482360013302</v>
      </c>
      <c r="O67" s="48">
        <v>430784</v>
      </c>
      <c r="P67" s="48">
        <v>199793</v>
      </c>
      <c r="Q67" s="48">
        <v>4922</v>
      </c>
      <c r="R67" s="82">
        <v>226069</v>
      </c>
      <c r="S67" s="51">
        <f t="shared" si="6"/>
        <v>431246.69742755272</v>
      </c>
      <c r="T67" s="48">
        <f>+'Sim_F(IxI)'!B57</f>
        <v>329740.098323346</v>
      </c>
      <c r="U67" s="48">
        <f>+'Sim_F(IxI)'!C57</f>
        <v>0</v>
      </c>
      <c r="V67" s="48">
        <f>+'Sim_F(IxI)'!D57</f>
        <v>0</v>
      </c>
      <c r="W67" s="48">
        <f>+'Sim_F(IxI)'!E57</f>
        <v>58000.876251294401</v>
      </c>
      <c r="X67" s="48">
        <f>+'Sim_F(IxI)'!F57</f>
        <v>-4602.9484650049799</v>
      </c>
      <c r="Y67" s="55">
        <f>+'Sim_F(IxI)'!G57</f>
        <v>48108.671317917302</v>
      </c>
      <c r="Z67" s="51">
        <v>789805</v>
      </c>
      <c r="AA67" s="48">
        <f t="shared" si="7"/>
        <v>0</v>
      </c>
      <c r="AB67" s="293">
        <f t="shared" si="8"/>
        <v>0</v>
      </c>
      <c r="AC67" s="61">
        <v>46740</v>
      </c>
      <c r="AD67" s="48">
        <f t="shared" si="0"/>
        <v>0</v>
      </c>
      <c r="AE67" s="293">
        <f t="shared" si="9"/>
        <v>0</v>
      </c>
      <c r="AF67" s="61">
        <v>56443.482360013266</v>
      </c>
      <c r="AG67" s="48">
        <f t="shared" si="1"/>
        <v>0</v>
      </c>
      <c r="AH67" s="293">
        <f t="shared" si="10"/>
        <v>-6.6613381477509392E-16</v>
      </c>
      <c r="AI67" s="51">
        <v>430783.99999999977</v>
      </c>
      <c r="AJ67" s="48">
        <f t="shared" si="2"/>
        <v>0</v>
      </c>
      <c r="AK67" s="293">
        <f t="shared" si="11"/>
        <v>-5.5511151231257827E-16</v>
      </c>
      <c r="AL67" s="61">
        <v>199792.99999999988</v>
      </c>
      <c r="AM67" s="48">
        <f t="shared" si="3"/>
        <v>0</v>
      </c>
      <c r="AN67" s="48">
        <f>+IFERROR(Sim_Demanda!$E67/Sim_Demanda!$K67*AM67,0)</f>
        <v>0</v>
      </c>
      <c r="AO67" s="293">
        <f t="shared" si="12"/>
        <v>-5.5511151231257827E-16</v>
      </c>
      <c r="AP67" s="51">
        <v>4921.9999999999973</v>
      </c>
      <c r="AQ67" s="48">
        <f t="shared" si="4"/>
        <v>0</v>
      </c>
      <c r="AR67" s="293">
        <f t="shared" si="13"/>
        <v>-5.5511151231257827E-16</v>
      </c>
      <c r="AS67" s="61">
        <v>226068.99999999985</v>
      </c>
      <c r="AT67" s="48">
        <f t="shared" si="5"/>
        <v>0</v>
      </c>
      <c r="AU67" s="293">
        <f t="shared" si="14"/>
        <v>-6.6613381477509392E-16</v>
      </c>
    </row>
    <row r="68" spans="2:47" x14ac:dyDescent="0.25">
      <c r="B68" s="292" t="s">
        <v>55</v>
      </c>
      <c r="C68" s="445" t="s">
        <v>166</v>
      </c>
      <c r="D68" s="446"/>
      <c r="E68" s="61">
        <f>++SUM('MIP(IxI)_TFEVP'!CC64:CH64)</f>
        <v>726744.78950581537</v>
      </c>
      <c r="F68" s="48">
        <f>+'MIP(IxI)_TFEVP'!CC64</f>
        <v>691362.98301976197</v>
      </c>
      <c r="G68" s="48">
        <f>+'MIP(IxI)_TFEVP'!CD64</f>
        <v>0</v>
      </c>
      <c r="H68" s="48">
        <f>+'MIP(IxI)_TFEVP'!CE64</f>
        <v>0</v>
      </c>
      <c r="I68" s="48">
        <f>+'MIP(IxI)_TFEVP'!CF64</f>
        <v>0</v>
      </c>
      <c r="J68" s="48">
        <f>+'MIP(IxI)_TFEVP'!CG64</f>
        <v>0.61187126625289601</v>
      </c>
      <c r="K68" s="55">
        <f>+'MIP(IxI)_TFEVP'!CH64</f>
        <v>35381.194614787099</v>
      </c>
      <c r="L68" s="51">
        <f>+'MIP(IxI)_TFEVP'!CI64</f>
        <v>3681225</v>
      </c>
      <c r="M68" s="48">
        <v>42915</v>
      </c>
      <c r="N68" s="48">
        <v>315574.635093908</v>
      </c>
      <c r="O68" s="48">
        <v>1544538</v>
      </c>
      <c r="P68" s="48">
        <v>729945</v>
      </c>
      <c r="Q68" s="48">
        <v>24896</v>
      </c>
      <c r="R68" s="82">
        <v>789697</v>
      </c>
      <c r="S68" s="51">
        <f t="shared" si="6"/>
        <v>726744.78950581537</v>
      </c>
      <c r="T68" s="48">
        <f>+'Sim_F(IxI)'!B58</f>
        <v>691362.98301976197</v>
      </c>
      <c r="U68" s="48">
        <f>+'Sim_F(IxI)'!C58</f>
        <v>0</v>
      </c>
      <c r="V68" s="48">
        <f>+'Sim_F(IxI)'!D58</f>
        <v>0</v>
      </c>
      <c r="W68" s="48">
        <f>+'Sim_F(IxI)'!E58</f>
        <v>0</v>
      </c>
      <c r="X68" s="48">
        <f>+'Sim_F(IxI)'!F58</f>
        <v>0.61187126625289601</v>
      </c>
      <c r="Y68" s="55">
        <f>+'Sim_F(IxI)'!G58</f>
        <v>35381.194614787099</v>
      </c>
      <c r="Z68" s="51">
        <v>3681224.9999999981</v>
      </c>
      <c r="AA68" s="48">
        <f t="shared" si="7"/>
        <v>0</v>
      </c>
      <c r="AB68" s="293">
        <f t="shared" si="8"/>
        <v>-5.5511151231257827E-16</v>
      </c>
      <c r="AC68" s="61">
        <v>42915</v>
      </c>
      <c r="AD68" s="48">
        <f t="shared" si="0"/>
        <v>0</v>
      </c>
      <c r="AE68" s="293">
        <f t="shared" si="9"/>
        <v>0</v>
      </c>
      <c r="AF68" s="61">
        <v>315574.63509390777</v>
      </c>
      <c r="AG68" s="48">
        <f t="shared" si="1"/>
        <v>0</v>
      </c>
      <c r="AH68" s="293">
        <f t="shared" si="10"/>
        <v>-7.7715611723760958E-16</v>
      </c>
      <c r="AI68" s="51">
        <v>1544537.9999999991</v>
      </c>
      <c r="AJ68" s="48">
        <f t="shared" si="2"/>
        <v>0</v>
      </c>
      <c r="AK68" s="293">
        <f t="shared" si="11"/>
        <v>-5.5511151231257827E-16</v>
      </c>
      <c r="AL68" s="61">
        <v>729944.99999999953</v>
      </c>
      <c r="AM68" s="48">
        <f t="shared" si="3"/>
        <v>0</v>
      </c>
      <c r="AN68" s="48">
        <f>+IFERROR(Sim_Demanda!$E68/Sim_Demanda!$K68*AM68,0)</f>
        <v>0</v>
      </c>
      <c r="AO68" s="293">
        <f t="shared" si="12"/>
        <v>-6.6613381477509392E-16</v>
      </c>
      <c r="AP68" s="51">
        <v>24895.999999999985</v>
      </c>
      <c r="AQ68" s="48">
        <f t="shared" si="4"/>
        <v>0</v>
      </c>
      <c r="AR68" s="293">
        <f t="shared" si="13"/>
        <v>-5.5511151231257827E-16</v>
      </c>
      <c r="AS68" s="61">
        <v>789696.99999999942</v>
      </c>
      <c r="AT68" s="48">
        <f t="shared" si="5"/>
        <v>0</v>
      </c>
      <c r="AU68" s="293">
        <f t="shared" si="14"/>
        <v>-7.7715611723760958E-16</v>
      </c>
    </row>
    <row r="69" spans="2:47" x14ac:dyDescent="0.25">
      <c r="B69" s="292" t="s">
        <v>56</v>
      </c>
      <c r="C69" s="445" t="s">
        <v>167</v>
      </c>
      <c r="D69" s="446"/>
      <c r="E69" s="61">
        <f>++SUM('MIP(IxI)_TFEVP'!CC65:CH65)</f>
        <v>471481.72849521652</v>
      </c>
      <c r="F69" s="48">
        <f>+'MIP(IxI)_TFEVP'!CC65</f>
        <v>312092.43662440398</v>
      </c>
      <c r="G69" s="48">
        <f>+'MIP(IxI)_TFEVP'!CD65</f>
        <v>0</v>
      </c>
      <c r="H69" s="48">
        <f>+'MIP(IxI)_TFEVP'!CE65</f>
        <v>166.50793332564001</v>
      </c>
      <c r="I69" s="48">
        <f>+'MIP(IxI)_TFEVP'!CF65</f>
        <v>3541.1489472808998</v>
      </c>
      <c r="J69" s="48">
        <f>+'MIP(IxI)_TFEVP'!CG65</f>
        <v>17619.990440147001</v>
      </c>
      <c r="K69" s="55">
        <f>+'MIP(IxI)_TFEVP'!CH65</f>
        <v>138061.64455005899</v>
      </c>
      <c r="L69" s="51">
        <f>+'MIP(IxI)_TFEVP'!CI65</f>
        <v>1020773</v>
      </c>
      <c r="M69" s="48">
        <v>26151</v>
      </c>
      <c r="N69" s="48">
        <v>4278.4744201430103</v>
      </c>
      <c r="O69" s="48">
        <v>485336</v>
      </c>
      <c r="P69" s="48">
        <v>277481</v>
      </c>
      <c r="Q69" s="48">
        <v>5915</v>
      </c>
      <c r="R69" s="82">
        <v>201940</v>
      </c>
      <c r="S69" s="51">
        <f t="shared" si="6"/>
        <v>471481.72849521652</v>
      </c>
      <c r="T69" s="48">
        <f>+'Sim_F(IxI)'!B59</f>
        <v>312092.43662440398</v>
      </c>
      <c r="U69" s="48">
        <f>+'Sim_F(IxI)'!C59</f>
        <v>0</v>
      </c>
      <c r="V69" s="48">
        <f>+'Sim_F(IxI)'!D59</f>
        <v>166.50793332564001</v>
      </c>
      <c r="W69" s="48">
        <f>+'Sim_F(IxI)'!E59</f>
        <v>3541.1489472808998</v>
      </c>
      <c r="X69" s="48">
        <f>+'Sim_F(IxI)'!F59</f>
        <v>17619.990440147001</v>
      </c>
      <c r="Y69" s="55">
        <f>+'Sim_F(IxI)'!G59</f>
        <v>138061.64455005899</v>
      </c>
      <c r="Z69" s="51">
        <v>1020773</v>
      </c>
      <c r="AA69" s="48">
        <f t="shared" si="7"/>
        <v>0</v>
      </c>
      <c r="AB69" s="293">
        <f t="shared" si="8"/>
        <v>0</v>
      </c>
      <c r="AC69" s="61">
        <v>26151</v>
      </c>
      <c r="AD69" s="48">
        <f t="shared" si="0"/>
        <v>0</v>
      </c>
      <c r="AE69" s="293">
        <f t="shared" si="9"/>
        <v>0</v>
      </c>
      <c r="AF69" s="61">
        <v>4278.4744201430112</v>
      </c>
      <c r="AG69" s="48">
        <f t="shared" si="1"/>
        <v>0</v>
      </c>
      <c r="AH69" s="293">
        <f t="shared" si="10"/>
        <v>2.2204460492503131E-16</v>
      </c>
      <c r="AI69" s="51">
        <v>485336</v>
      </c>
      <c r="AJ69" s="48">
        <f t="shared" si="2"/>
        <v>0</v>
      </c>
      <c r="AK69" s="293">
        <f t="shared" si="11"/>
        <v>0</v>
      </c>
      <c r="AL69" s="61">
        <v>277481</v>
      </c>
      <c r="AM69" s="48">
        <f t="shared" si="3"/>
        <v>0</v>
      </c>
      <c r="AN69" s="48">
        <f>+IFERROR(Sim_Demanda!$E69/Sim_Demanda!$K69*AM69,0)</f>
        <v>0</v>
      </c>
      <c r="AO69" s="293">
        <f t="shared" si="12"/>
        <v>0</v>
      </c>
      <c r="AP69" s="51">
        <v>5915</v>
      </c>
      <c r="AQ69" s="48">
        <f t="shared" si="4"/>
        <v>0</v>
      </c>
      <c r="AR69" s="293">
        <f t="shared" si="13"/>
        <v>0</v>
      </c>
      <c r="AS69" s="61">
        <v>201940.00000000003</v>
      </c>
      <c r="AT69" s="48">
        <f t="shared" si="5"/>
        <v>0</v>
      </c>
      <c r="AU69" s="293">
        <f t="shared" si="14"/>
        <v>2.2204460492503131E-16</v>
      </c>
    </row>
    <row r="70" spans="2:47" x14ac:dyDescent="0.25">
      <c r="B70" s="292" t="s">
        <v>57</v>
      </c>
      <c r="C70" s="445" t="s">
        <v>168</v>
      </c>
      <c r="D70" s="446"/>
      <c r="E70" s="61">
        <f>++SUM('MIP(IxI)_TFEVP'!CC66:CH66)</f>
        <v>10836478.002094327</v>
      </c>
      <c r="F70" s="48">
        <f>+'MIP(IxI)_TFEVP'!CC66</f>
        <v>150805.55901408999</v>
      </c>
      <c r="G70" s="48">
        <f>+'MIP(IxI)_TFEVP'!CD66</f>
        <v>0</v>
      </c>
      <c r="H70" s="48">
        <f>+'MIP(IxI)_TFEVP'!CE66</f>
        <v>0</v>
      </c>
      <c r="I70" s="48">
        <f>+'MIP(IxI)_TFEVP'!CF66</f>
        <v>10485803.622419599</v>
      </c>
      <c r="J70" s="48">
        <f>+'MIP(IxI)_TFEVP'!CG66</f>
        <v>199646.49995001499</v>
      </c>
      <c r="K70" s="55">
        <f>+'MIP(IxI)_TFEVP'!CH66</f>
        <v>222.32071062359199</v>
      </c>
      <c r="L70" s="51">
        <f>+'MIP(IxI)_TFEVP'!CI66</f>
        <v>11626403</v>
      </c>
      <c r="M70" s="48">
        <v>366922</v>
      </c>
      <c r="N70" s="48">
        <v>812172.34000824206</v>
      </c>
      <c r="O70" s="48">
        <v>5348651</v>
      </c>
      <c r="P70" s="48">
        <v>1822358</v>
      </c>
      <c r="Q70" s="48">
        <v>50767</v>
      </c>
      <c r="R70" s="82">
        <v>3475526</v>
      </c>
      <c r="S70" s="51">
        <f t="shared" si="6"/>
        <v>10836478.002094327</v>
      </c>
      <c r="T70" s="48">
        <f>+'Sim_F(IxI)'!B60</f>
        <v>150805.55901408999</v>
      </c>
      <c r="U70" s="48">
        <f>+'Sim_F(IxI)'!C60</f>
        <v>0</v>
      </c>
      <c r="V70" s="48">
        <f>+'Sim_F(IxI)'!D60</f>
        <v>0</v>
      </c>
      <c r="W70" s="48">
        <f>+'Sim_F(IxI)'!E60</f>
        <v>10485803.622419599</v>
      </c>
      <c r="X70" s="48">
        <f>+'Sim_F(IxI)'!F60</f>
        <v>199646.49995001499</v>
      </c>
      <c r="Y70" s="55">
        <f>+'Sim_F(IxI)'!G60</f>
        <v>222.32071062359199</v>
      </c>
      <c r="Z70" s="51">
        <v>11626402.999999996</v>
      </c>
      <c r="AA70" s="48">
        <f t="shared" si="7"/>
        <v>0</v>
      </c>
      <c r="AB70" s="293">
        <f t="shared" si="8"/>
        <v>-3.3306690738754696E-16</v>
      </c>
      <c r="AC70" s="61">
        <v>366922</v>
      </c>
      <c r="AD70" s="48">
        <f t="shared" si="0"/>
        <v>0</v>
      </c>
      <c r="AE70" s="293">
        <f t="shared" si="9"/>
        <v>0</v>
      </c>
      <c r="AF70" s="61">
        <v>812172.34000824194</v>
      </c>
      <c r="AG70" s="48">
        <f t="shared" si="1"/>
        <v>0</v>
      </c>
      <c r="AH70" s="293">
        <f t="shared" si="10"/>
        <v>-1.1102230246251565E-16</v>
      </c>
      <c r="AI70" s="51">
        <v>5348650.9999999991</v>
      </c>
      <c r="AJ70" s="48">
        <f t="shared" si="2"/>
        <v>0</v>
      </c>
      <c r="AK70" s="293">
        <f t="shared" si="11"/>
        <v>-2.2204460492503131E-16</v>
      </c>
      <c r="AL70" s="61">
        <v>1822357.9999999995</v>
      </c>
      <c r="AM70" s="48">
        <f t="shared" si="3"/>
        <v>0</v>
      </c>
      <c r="AN70" s="48">
        <f>+IFERROR(Sim_Demanda!$E70/Sim_Demanda!$K70*AM70,0)</f>
        <v>0</v>
      </c>
      <c r="AO70" s="293">
        <f t="shared" si="12"/>
        <v>-2.2204460492503131E-16</v>
      </c>
      <c r="AP70" s="51">
        <v>50766.999999999993</v>
      </c>
      <c r="AQ70" s="48">
        <f t="shared" si="4"/>
        <v>0</v>
      </c>
      <c r="AR70" s="293">
        <f t="shared" si="13"/>
        <v>-1.1102230246251565E-16</v>
      </c>
      <c r="AS70" s="61">
        <v>3475525.9999999995</v>
      </c>
      <c r="AT70" s="48">
        <f t="shared" si="5"/>
        <v>0</v>
      </c>
      <c r="AU70" s="293">
        <f t="shared" si="14"/>
        <v>-1.1102230246251565E-16</v>
      </c>
    </row>
    <row r="71" spans="2:47" x14ac:dyDescent="0.25">
      <c r="B71" s="292" t="s">
        <v>58</v>
      </c>
      <c r="C71" s="445" t="s">
        <v>169</v>
      </c>
      <c r="D71" s="446"/>
      <c r="E71" s="61">
        <f>++SUM('MIP(IxI)_TFEVP'!CC67:CH67)</f>
        <v>16320214.129435744</v>
      </c>
      <c r="F71" s="48">
        <f>+'MIP(IxI)_TFEVP'!CC67</f>
        <v>13657758.4613313</v>
      </c>
      <c r="G71" s="48">
        <f>+'MIP(IxI)_TFEVP'!CD67</f>
        <v>0</v>
      </c>
      <c r="H71" s="48">
        <f>+'MIP(IxI)_TFEVP'!CE67</f>
        <v>0</v>
      </c>
      <c r="I71" s="48">
        <f>+'MIP(IxI)_TFEVP'!CF67</f>
        <v>2652714.5079621901</v>
      </c>
      <c r="J71" s="48">
        <f>+'MIP(IxI)_TFEVP'!CG67</f>
        <v>0</v>
      </c>
      <c r="K71" s="55">
        <f>+'MIP(IxI)_TFEVP'!CH67</f>
        <v>9741.1601422548993</v>
      </c>
      <c r="L71" s="51">
        <f>+'MIP(IxI)_TFEVP'!CI67</f>
        <v>29143424</v>
      </c>
      <c r="M71" s="48">
        <v>1471555</v>
      </c>
      <c r="N71" s="48">
        <v>646005.68485726696</v>
      </c>
      <c r="O71" s="48">
        <v>18669768</v>
      </c>
      <c r="P71" s="48">
        <v>7297585</v>
      </c>
      <c r="Q71" s="48">
        <v>251449</v>
      </c>
      <c r="R71" s="82">
        <v>11120734</v>
      </c>
      <c r="S71" s="51">
        <f t="shared" si="6"/>
        <v>16320214.129435744</v>
      </c>
      <c r="T71" s="48">
        <f>+'Sim_F(IxI)'!B61</f>
        <v>13657758.4613313</v>
      </c>
      <c r="U71" s="48">
        <f>+'Sim_F(IxI)'!C61</f>
        <v>0</v>
      </c>
      <c r="V71" s="48">
        <f>+'Sim_F(IxI)'!D61</f>
        <v>0</v>
      </c>
      <c r="W71" s="48">
        <f>+'Sim_F(IxI)'!E61</f>
        <v>2652714.5079621901</v>
      </c>
      <c r="X71" s="48">
        <f>+'Sim_F(IxI)'!F61</f>
        <v>0</v>
      </c>
      <c r="Y71" s="55">
        <f>+'Sim_F(IxI)'!G61</f>
        <v>9741.1601422548993</v>
      </c>
      <c r="Z71" s="51">
        <v>29143423.99999994</v>
      </c>
      <c r="AA71" s="48">
        <f t="shared" si="7"/>
        <v>-5.9604644775390625E-8</v>
      </c>
      <c r="AB71" s="293">
        <f t="shared" si="8"/>
        <v>-1.9984014443252818E-15</v>
      </c>
      <c r="AC71" s="61">
        <v>1471555</v>
      </c>
      <c r="AD71" s="48">
        <f t="shared" si="0"/>
        <v>0</v>
      </c>
      <c r="AE71" s="293">
        <f t="shared" si="9"/>
        <v>0</v>
      </c>
      <c r="AF71" s="61">
        <v>646005.68485726567</v>
      </c>
      <c r="AG71" s="48">
        <f t="shared" si="1"/>
        <v>-1.280568540096283E-9</v>
      </c>
      <c r="AH71" s="293">
        <f t="shared" si="10"/>
        <v>-1.9984014443252818E-15</v>
      </c>
      <c r="AI71" s="51">
        <v>18669767.999999963</v>
      </c>
      <c r="AJ71" s="48">
        <f t="shared" si="2"/>
        <v>-3.7252902984619141E-8</v>
      </c>
      <c r="AK71" s="293">
        <f t="shared" si="11"/>
        <v>-1.9984014443252818E-15</v>
      </c>
      <c r="AL71" s="61">
        <v>7297584.9999999851</v>
      </c>
      <c r="AM71" s="48">
        <f t="shared" si="3"/>
        <v>-1.4901161193847656E-8</v>
      </c>
      <c r="AN71" s="48">
        <f>+IFERROR(Sim_Demanda!$E71/Sim_Demanda!$K71*AM71,0)</f>
        <v>0</v>
      </c>
      <c r="AO71" s="293">
        <f t="shared" si="12"/>
        <v>-1.9984014443252818E-15</v>
      </c>
      <c r="AP71" s="51">
        <v>251448.99999999953</v>
      </c>
      <c r="AQ71" s="48">
        <f t="shared" si="4"/>
        <v>-4.6566128730773926E-10</v>
      </c>
      <c r="AR71" s="293">
        <f t="shared" si="13"/>
        <v>-1.8873791418627661E-15</v>
      </c>
      <c r="AS71" s="61">
        <v>11120733.999999978</v>
      </c>
      <c r="AT71" s="48">
        <f t="shared" si="5"/>
        <v>-2.2351741790771484E-8</v>
      </c>
      <c r="AU71" s="293">
        <f t="shared" si="14"/>
        <v>-1.9984014443252818E-15</v>
      </c>
    </row>
    <row r="72" spans="2:47" x14ac:dyDescent="0.25">
      <c r="B72" s="292" t="s">
        <v>59</v>
      </c>
      <c r="C72" s="445" t="s">
        <v>170</v>
      </c>
      <c r="D72" s="446"/>
      <c r="E72" s="61">
        <f>++SUM('MIP(IxI)_TFEVP'!CC68:CH68)</f>
        <v>4131202.1690999805</v>
      </c>
      <c r="F72" s="48">
        <f>+'MIP(IxI)_TFEVP'!CC68</f>
        <v>3447908.7242026599</v>
      </c>
      <c r="G72" s="48">
        <f>+'MIP(IxI)_TFEVP'!CD68</f>
        <v>0</v>
      </c>
      <c r="H72" s="48">
        <f>+'MIP(IxI)_TFEVP'!CE68</f>
        <v>0</v>
      </c>
      <c r="I72" s="48">
        <f>+'MIP(IxI)_TFEVP'!CF68</f>
        <v>2278.3903788656298</v>
      </c>
      <c r="J72" s="48">
        <f>+'MIP(IxI)_TFEVP'!CG68</f>
        <v>0</v>
      </c>
      <c r="K72" s="55">
        <f>+'MIP(IxI)_TFEVP'!CH68</f>
        <v>681015.05451845506</v>
      </c>
      <c r="L72" s="51">
        <f>+'MIP(IxI)_TFEVP'!CI68</f>
        <v>12651829</v>
      </c>
      <c r="M72" s="48">
        <v>436450</v>
      </c>
      <c r="N72" s="48">
        <v>2559232.9845143198</v>
      </c>
      <c r="O72" s="48">
        <v>5105271</v>
      </c>
      <c r="P72" s="48">
        <v>1526604</v>
      </c>
      <c r="Q72" s="48">
        <v>91798</v>
      </c>
      <c r="R72" s="82">
        <v>3486869</v>
      </c>
      <c r="S72" s="51">
        <f t="shared" si="6"/>
        <v>4131202.1690999805</v>
      </c>
      <c r="T72" s="48">
        <f>+'Sim_F(IxI)'!B62</f>
        <v>3447908.7242026599</v>
      </c>
      <c r="U72" s="48">
        <f>+'Sim_F(IxI)'!C62</f>
        <v>0</v>
      </c>
      <c r="V72" s="48">
        <f>+'Sim_F(IxI)'!D62</f>
        <v>0</v>
      </c>
      <c r="W72" s="48">
        <f>+'Sim_F(IxI)'!E62</f>
        <v>2278.3903788656298</v>
      </c>
      <c r="X72" s="48">
        <f>+'Sim_F(IxI)'!F62</f>
        <v>0</v>
      </c>
      <c r="Y72" s="55">
        <f>+'Sim_F(IxI)'!G62</f>
        <v>681015.05451845506</v>
      </c>
      <c r="Z72" s="51">
        <v>12651829.000000045</v>
      </c>
      <c r="AA72" s="48">
        <f t="shared" si="7"/>
        <v>4.4703483581542969E-8</v>
      </c>
      <c r="AB72" s="293">
        <f t="shared" si="8"/>
        <v>3.5527136788005009E-15</v>
      </c>
      <c r="AC72" s="61">
        <v>436450</v>
      </c>
      <c r="AD72" s="48">
        <f t="shared" si="0"/>
        <v>0</v>
      </c>
      <c r="AE72" s="293">
        <f t="shared" si="9"/>
        <v>0</v>
      </c>
      <c r="AF72" s="61">
        <v>2559232.9845143259</v>
      </c>
      <c r="AG72" s="48">
        <f t="shared" si="1"/>
        <v>6.0535967350006104E-9</v>
      </c>
      <c r="AH72" s="293">
        <f t="shared" si="10"/>
        <v>2.4424906541753444E-15</v>
      </c>
      <c r="AI72" s="51">
        <v>5105271.0000000112</v>
      </c>
      <c r="AJ72" s="48">
        <f t="shared" si="2"/>
        <v>1.1175870895385742E-8</v>
      </c>
      <c r="AK72" s="293">
        <f t="shared" si="11"/>
        <v>2.2204460492503131E-15</v>
      </c>
      <c r="AL72" s="61">
        <v>1526604.0000000035</v>
      </c>
      <c r="AM72" s="48">
        <f t="shared" si="3"/>
        <v>3.4924596548080444E-9</v>
      </c>
      <c r="AN72" s="48">
        <f>+IFERROR(Sim_Demanda!$E72/Sim_Demanda!$K72*AM72,0)</f>
        <v>0</v>
      </c>
      <c r="AO72" s="293">
        <f t="shared" si="12"/>
        <v>2.2204460492503131E-15</v>
      </c>
      <c r="AP72" s="51">
        <v>91798.000000000218</v>
      </c>
      <c r="AQ72" s="48">
        <f t="shared" si="4"/>
        <v>2.1827872842550278E-10</v>
      </c>
      <c r="AR72" s="293">
        <f t="shared" si="13"/>
        <v>2.4424906541753444E-15</v>
      </c>
      <c r="AS72" s="61">
        <v>3486869.0000000079</v>
      </c>
      <c r="AT72" s="48">
        <f t="shared" si="5"/>
        <v>7.9162418842315674E-9</v>
      </c>
      <c r="AU72" s="293">
        <f t="shared" si="14"/>
        <v>2.2204460492503131E-15</v>
      </c>
    </row>
    <row r="73" spans="2:47" x14ac:dyDescent="0.25">
      <c r="B73" s="292" t="s">
        <v>60</v>
      </c>
      <c r="C73" s="445" t="s">
        <v>171</v>
      </c>
      <c r="D73" s="446"/>
      <c r="E73" s="61">
        <f>++SUM('MIP(IxI)_TFEVP'!CC69:CH69)</f>
        <v>129451.88619490678</v>
      </c>
      <c r="F73" s="48">
        <f>+'MIP(IxI)_TFEVP'!CC69</f>
        <v>125913.627193673</v>
      </c>
      <c r="G73" s="48">
        <f>+'MIP(IxI)_TFEVP'!CD69</f>
        <v>0</v>
      </c>
      <c r="H73" s="48">
        <f>+'MIP(IxI)_TFEVP'!CE69</f>
        <v>0</v>
      </c>
      <c r="I73" s="48">
        <f>+'MIP(IxI)_TFEVP'!CF69</f>
        <v>340.33405084010099</v>
      </c>
      <c r="J73" s="48">
        <f>+'MIP(IxI)_TFEVP'!CG69</f>
        <v>0</v>
      </c>
      <c r="K73" s="55">
        <f>+'MIP(IxI)_TFEVP'!CH69</f>
        <v>3197.9249503936799</v>
      </c>
      <c r="L73" s="51">
        <f>+'MIP(IxI)_TFEVP'!CI69</f>
        <v>407252</v>
      </c>
      <c r="M73" s="48">
        <v>30300</v>
      </c>
      <c r="N73" s="48">
        <v>374.10762288297701</v>
      </c>
      <c r="O73" s="48">
        <v>181336</v>
      </c>
      <c r="P73" s="48">
        <v>86552</v>
      </c>
      <c r="Q73" s="48">
        <v>3110</v>
      </c>
      <c r="R73" s="82">
        <v>91674</v>
      </c>
      <c r="S73" s="51">
        <f t="shared" si="6"/>
        <v>129451.88619490678</v>
      </c>
      <c r="T73" s="48">
        <f>+'Sim_F(IxI)'!B63</f>
        <v>125913.627193673</v>
      </c>
      <c r="U73" s="48">
        <f>+'Sim_F(IxI)'!C63</f>
        <v>0</v>
      </c>
      <c r="V73" s="48">
        <f>+'Sim_F(IxI)'!D63</f>
        <v>0</v>
      </c>
      <c r="W73" s="48">
        <f>+'Sim_F(IxI)'!E63</f>
        <v>340.33405084010099</v>
      </c>
      <c r="X73" s="48">
        <f>+'Sim_F(IxI)'!F63</f>
        <v>0</v>
      </c>
      <c r="Y73" s="55">
        <f>+'Sim_F(IxI)'!G63</f>
        <v>3197.9249503936799</v>
      </c>
      <c r="Z73" s="51">
        <v>407252.00000000023</v>
      </c>
      <c r="AA73" s="48">
        <f t="shared" si="7"/>
        <v>0</v>
      </c>
      <c r="AB73" s="293">
        <f t="shared" si="8"/>
        <v>6.6613381477509392E-16</v>
      </c>
      <c r="AC73" s="61">
        <v>30300</v>
      </c>
      <c r="AD73" s="48">
        <f t="shared" si="0"/>
        <v>0</v>
      </c>
      <c r="AE73" s="293">
        <f t="shared" si="9"/>
        <v>0</v>
      </c>
      <c r="AF73" s="61">
        <v>374.10762288297747</v>
      </c>
      <c r="AG73" s="48">
        <f t="shared" si="1"/>
        <v>4.5474735088646412E-13</v>
      </c>
      <c r="AH73" s="293">
        <f t="shared" si="10"/>
        <v>1.1102230246251565E-15</v>
      </c>
      <c r="AI73" s="51">
        <v>181336.0000000002</v>
      </c>
      <c r="AJ73" s="48">
        <f t="shared" si="2"/>
        <v>0</v>
      </c>
      <c r="AK73" s="293">
        <f t="shared" si="11"/>
        <v>1.1102230246251565E-15</v>
      </c>
      <c r="AL73" s="61">
        <v>86552.000000000102</v>
      </c>
      <c r="AM73" s="48">
        <f t="shared" si="3"/>
        <v>0</v>
      </c>
      <c r="AN73" s="48">
        <f>+IFERROR(Sim_Demanda!$E73/Sim_Demanda!$K73*AM73,0)</f>
        <v>0</v>
      </c>
      <c r="AO73" s="293">
        <f t="shared" si="12"/>
        <v>1.1102230246251565E-15</v>
      </c>
      <c r="AP73" s="51">
        <v>3110.0000000000036</v>
      </c>
      <c r="AQ73" s="48">
        <f t="shared" si="4"/>
        <v>3.637978807091713E-12</v>
      </c>
      <c r="AR73" s="293">
        <f t="shared" si="13"/>
        <v>1.1102230246251565E-15</v>
      </c>
      <c r="AS73" s="61">
        <v>91674.000000000102</v>
      </c>
      <c r="AT73" s="48">
        <f t="shared" si="5"/>
        <v>0</v>
      </c>
      <c r="AU73" s="293">
        <f t="shared" si="14"/>
        <v>1.1102230246251565E-15</v>
      </c>
    </row>
    <row r="74" spans="2:47" x14ac:dyDescent="0.25">
      <c r="B74" s="292" t="s">
        <v>61</v>
      </c>
      <c r="C74" s="445" t="s">
        <v>172</v>
      </c>
      <c r="D74" s="446"/>
      <c r="E74" s="61">
        <f>++SUM('MIP(IxI)_TFEVP'!CC70:CH70)</f>
        <v>277543.08882781031</v>
      </c>
      <c r="F74" s="48">
        <f>+'MIP(IxI)_TFEVP'!CC70</f>
        <v>258716.730922232</v>
      </c>
      <c r="G74" s="48">
        <f>+'MIP(IxI)_TFEVP'!CD70</f>
        <v>0</v>
      </c>
      <c r="H74" s="48">
        <f>+'MIP(IxI)_TFEVP'!CE70</f>
        <v>14769.7665954241</v>
      </c>
      <c r="I74" s="48">
        <f>+'MIP(IxI)_TFEVP'!CF70</f>
        <v>3979.60551933139</v>
      </c>
      <c r="J74" s="48">
        <f>+'MIP(IxI)_TFEVP'!CG70</f>
        <v>0</v>
      </c>
      <c r="K74" s="55">
        <f>+'MIP(IxI)_TFEVP'!CH70</f>
        <v>76.985790822794698</v>
      </c>
      <c r="L74" s="51">
        <f>+'MIP(IxI)_TFEVP'!CI70</f>
        <v>688962</v>
      </c>
      <c r="M74" s="48">
        <v>22816</v>
      </c>
      <c r="N74" s="48">
        <v>15208.8265199914</v>
      </c>
      <c r="O74" s="48">
        <v>362045</v>
      </c>
      <c r="P74" s="48">
        <v>190377</v>
      </c>
      <c r="Q74" s="48">
        <v>6354</v>
      </c>
      <c r="R74" s="82">
        <v>165314</v>
      </c>
      <c r="S74" s="51">
        <f t="shared" si="6"/>
        <v>277543.08882781031</v>
      </c>
      <c r="T74" s="48">
        <f>+'Sim_F(IxI)'!B64</f>
        <v>258716.730922232</v>
      </c>
      <c r="U74" s="48">
        <f>+'Sim_F(IxI)'!C64</f>
        <v>0</v>
      </c>
      <c r="V74" s="48">
        <f>+'Sim_F(IxI)'!D64</f>
        <v>14769.7665954241</v>
      </c>
      <c r="W74" s="48">
        <f>+'Sim_F(IxI)'!E64</f>
        <v>3979.60551933139</v>
      </c>
      <c r="X74" s="48">
        <f>+'Sim_F(IxI)'!F64</f>
        <v>0</v>
      </c>
      <c r="Y74" s="55">
        <f>+'Sim_F(IxI)'!G64</f>
        <v>76.985790822794698</v>
      </c>
      <c r="Z74" s="51">
        <v>688962.00000000047</v>
      </c>
      <c r="AA74" s="48">
        <f t="shared" si="7"/>
        <v>0</v>
      </c>
      <c r="AB74" s="293">
        <f t="shared" si="8"/>
        <v>6.6613381477509392E-16</v>
      </c>
      <c r="AC74" s="61">
        <v>22816</v>
      </c>
      <c r="AD74" s="48">
        <f t="shared" si="0"/>
        <v>0</v>
      </c>
      <c r="AE74" s="293">
        <f t="shared" si="9"/>
        <v>0</v>
      </c>
      <c r="AF74" s="61">
        <v>15208.826519991413</v>
      </c>
      <c r="AG74" s="48">
        <f t="shared" si="1"/>
        <v>0</v>
      </c>
      <c r="AH74" s="293">
        <f t="shared" si="10"/>
        <v>8.8817841970012523E-16</v>
      </c>
      <c r="AI74" s="51">
        <v>362045.00000000035</v>
      </c>
      <c r="AJ74" s="48">
        <f t="shared" si="2"/>
        <v>0</v>
      </c>
      <c r="AK74" s="293">
        <f t="shared" si="11"/>
        <v>8.8817841970012523E-16</v>
      </c>
      <c r="AL74" s="61">
        <v>190377.00000000017</v>
      </c>
      <c r="AM74" s="48">
        <f t="shared" si="3"/>
        <v>0</v>
      </c>
      <c r="AN74" s="48">
        <f>+IFERROR(Sim_Demanda!$E74/Sim_Demanda!$K74*AM74,0)</f>
        <v>0</v>
      </c>
      <c r="AO74" s="293">
        <f t="shared" si="12"/>
        <v>8.8817841970012523E-16</v>
      </c>
      <c r="AP74" s="51">
        <v>6354.0000000000055</v>
      </c>
      <c r="AQ74" s="48">
        <f t="shared" si="4"/>
        <v>0</v>
      </c>
      <c r="AR74" s="293">
        <f t="shared" si="13"/>
        <v>8.8817841970012523E-16</v>
      </c>
      <c r="AS74" s="61">
        <v>165314.00000000015</v>
      </c>
      <c r="AT74" s="48">
        <f t="shared" si="5"/>
        <v>0</v>
      </c>
      <c r="AU74" s="293">
        <f t="shared" si="14"/>
        <v>8.8817841970012523E-16</v>
      </c>
    </row>
    <row r="75" spans="2:47" x14ac:dyDescent="0.25">
      <c r="B75" s="292" t="s">
        <v>62</v>
      </c>
      <c r="C75" s="445" t="s">
        <v>173</v>
      </c>
      <c r="D75" s="446"/>
      <c r="E75" s="61">
        <f>++SUM('MIP(IxI)_TFEVP'!CC71:CH71)</f>
        <v>1888592.3299754732</v>
      </c>
      <c r="F75" s="48">
        <f>+'MIP(IxI)_TFEVP'!CC71</f>
        <v>1886064.2078267699</v>
      </c>
      <c r="G75" s="48">
        <f>+'MIP(IxI)_TFEVP'!CD71</f>
        <v>0</v>
      </c>
      <c r="H75" s="48">
        <f>+'MIP(IxI)_TFEVP'!CE71</f>
        <v>0</v>
      </c>
      <c r="I75" s="48">
        <f>+'MIP(IxI)_TFEVP'!CF71</f>
        <v>2518.8724763033201</v>
      </c>
      <c r="J75" s="48">
        <f>+'MIP(IxI)_TFEVP'!CG71</f>
        <v>0</v>
      </c>
      <c r="K75" s="55">
        <f>+'MIP(IxI)_TFEVP'!CH71</f>
        <v>9.2496724000796799</v>
      </c>
      <c r="L75" s="51">
        <f>+'MIP(IxI)_TFEVP'!CI71</f>
        <v>2702845</v>
      </c>
      <c r="M75" s="48">
        <v>378113</v>
      </c>
      <c r="N75" s="48">
        <v>344681.27709262801</v>
      </c>
      <c r="O75" s="48">
        <v>1221313</v>
      </c>
      <c r="P75" s="48">
        <v>663384</v>
      </c>
      <c r="Q75" s="48">
        <v>12314</v>
      </c>
      <c r="R75" s="82">
        <v>545615</v>
      </c>
      <c r="S75" s="51">
        <f t="shared" si="6"/>
        <v>1888592.3299754732</v>
      </c>
      <c r="T75" s="48">
        <f>+'Sim_F(IxI)'!B65</f>
        <v>1886064.2078267699</v>
      </c>
      <c r="U75" s="48">
        <f>+'Sim_F(IxI)'!C65</f>
        <v>0</v>
      </c>
      <c r="V75" s="48">
        <f>+'Sim_F(IxI)'!D65</f>
        <v>0</v>
      </c>
      <c r="W75" s="48">
        <f>+'Sim_F(IxI)'!E65</f>
        <v>2518.8724763033201</v>
      </c>
      <c r="X75" s="48">
        <f>+'Sim_F(IxI)'!F65</f>
        <v>0</v>
      </c>
      <c r="Y75" s="55">
        <f>+'Sim_F(IxI)'!G65</f>
        <v>9.2496724000796799</v>
      </c>
      <c r="Z75" s="51">
        <v>2702844.9999999939</v>
      </c>
      <c r="AA75" s="48">
        <f t="shared" si="7"/>
        <v>-6.0535967350006104E-9</v>
      </c>
      <c r="AB75" s="293">
        <f t="shared" si="8"/>
        <v>-2.2204460492503131E-15</v>
      </c>
      <c r="AC75" s="61">
        <v>378113</v>
      </c>
      <c r="AD75" s="48">
        <f t="shared" si="0"/>
        <v>0</v>
      </c>
      <c r="AE75" s="293">
        <f t="shared" si="9"/>
        <v>0</v>
      </c>
      <c r="AF75" s="61">
        <v>344681.27709262725</v>
      </c>
      <c r="AG75" s="48">
        <f t="shared" si="1"/>
        <v>-7.5669959187507629E-10</v>
      </c>
      <c r="AH75" s="293">
        <f t="shared" si="10"/>
        <v>-2.2204460492503131E-15</v>
      </c>
      <c r="AI75" s="51">
        <v>1221312.9999999972</v>
      </c>
      <c r="AJ75" s="48">
        <f t="shared" si="2"/>
        <v>-2.7939677238464355E-9</v>
      </c>
      <c r="AK75" s="293">
        <f t="shared" si="11"/>
        <v>-2.3314683517128287E-15</v>
      </c>
      <c r="AL75" s="61">
        <v>663383.99999999849</v>
      </c>
      <c r="AM75" s="48">
        <f t="shared" si="3"/>
        <v>-1.5133991837501526E-9</v>
      </c>
      <c r="AN75" s="48">
        <f>+IFERROR(Sim_Demanda!$E75/Sim_Demanda!$K75*AM75,0)</f>
        <v>0</v>
      </c>
      <c r="AO75" s="293">
        <f t="shared" si="12"/>
        <v>-2.3314683517128287E-15</v>
      </c>
      <c r="AP75" s="51">
        <v>12313.999999999973</v>
      </c>
      <c r="AQ75" s="48">
        <f t="shared" si="4"/>
        <v>-2.7284841053187847E-11</v>
      </c>
      <c r="AR75" s="293">
        <f t="shared" si="13"/>
        <v>-2.2204460492503131E-15</v>
      </c>
      <c r="AS75" s="61">
        <v>545614.99999999872</v>
      </c>
      <c r="AT75" s="48">
        <f t="shared" si="5"/>
        <v>-1.280568540096283E-9</v>
      </c>
      <c r="AU75" s="293">
        <f t="shared" si="14"/>
        <v>-2.3314683517128287E-15</v>
      </c>
    </row>
    <row r="76" spans="2:47" x14ac:dyDescent="0.25">
      <c r="B76" s="292" t="s">
        <v>63</v>
      </c>
      <c r="C76" s="445" t="s">
        <v>174</v>
      </c>
      <c r="D76" s="446"/>
      <c r="E76" s="61">
        <f>++SUM('MIP(IxI)_TFEVP'!CC72:CH72)</f>
        <v>2182182.8805523491</v>
      </c>
      <c r="F76" s="48">
        <f>+'MIP(IxI)_TFEVP'!CC72</f>
        <v>1803332.4611649001</v>
      </c>
      <c r="G76" s="48">
        <f>+'MIP(IxI)_TFEVP'!CD72</f>
        <v>0</v>
      </c>
      <c r="H76" s="48">
        <f>+'MIP(IxI)_TFEVP'!CE72</f>
        <v>58743.950285555598</v>
      </c>
      <c r="I76" s="48">
        <f>+'MIP(IxI)_TFEVP'!CF72</f>
        <v>218647.541318851</v>
      </c>
      <c r="J76" s="48">
        <f>+'MIP(IxI)_TFEVP'!CG72</f>
        <v>1134.6099412926701</v>
      </c>
      <c r="K76" s="55">
        <f>+'MIP(IxI)_TFEVP'!CH72</f>
        <v>100324.31784175</v>
      </c>
      <c r="L76" s="51">
        <f>+'MIP(IxI)_TFEVP'!CI72</f>
        <v>4971959</v>
      </c>
      <c r="M76" s="48">
        <v>84243</v>
      </c>
      <c r="N76" s="48">
        <v>166342.905320566</v>
      </c>
      <c r="O76" s="48">
        <v>2466267</v>
      </c>
      <c r="P76" s="48">
        <v>1116971</v>
      </c>
      <c r="Q76" s="48">
        <v>67498</v>
      </c>
      <c r="R76" s="82">
        <v>1281798</v>
      </c>
      <c r="S76" s="51">
        <f t="shared" si="6"/>
        <v>2182182.8805523491</v>
      </c>
      <c r="T76" s="48">
        <f>+'Sim_F(IxI)'!B66</f>
        <v>1803332.4611649001</v>
      </c>
      <c r="U76" s="48">
        <f>+'Sim_F(IxI)'!C66</f>
        <v>0</v>
      </c>
      <c r="V76" s="48">
        <f>+'Sim_F(IxI)'!D66</f>
        <v>58743.950285555598</v>
      </c>
      <c r="W76" s="48">
        <f>+'Sim_F(IxI)'!E66</f>
        <v>218647.541318851</v>
      </c>
      <c r="X76" s="48">
        <f>+'Sim_F(IxI)'!F66</f>
        <v>1134.6099412926701</v>
      </c>
      <c r="Y76" s="55">
        <f>+'Sim_F(IxI)'!G66</f>
        <v>100324.31784175</v>
      </c>
      <c r="Z76" s="51">
        <v>4971958.9999999907</v>
      </c>
      <c r="AA76" s="48">
        <f t="shared" si="7"/>
        <v>-9.3132257461547852E-9</v>
      </c>
      <c r="AB76" s="293">
        <f t="shared" si="8"/>
        <v>-1.8873791418627661E-15</v>
      </c>
      <c r="AC76" s="61">
        <v>84243</v>
      </c>
      <c r="AD76" s="48">
        <f t="shared" si="0"/>
        <v>0</v>
      </c>
      <c r="AE76" s="293">
        <f t="shared" si="9"/>
        <v>0</v>
      </c>
      <c r="AF76" s="61">
        <v>166342.9053205658</v>
      </c>
      <c r="AG76" s="48">
        <f t="shared" si="1"/>
        <v>0</v>
      </c>
      <c r="AH76" s="293">
        <f t="shared" si="10"/>
        <v>-1.2212453270876722E-15</v>
      </c>
      <c r="AI76" s="51">
        <v>2466266.9999999972</v>
      </c>
      <c r="AJ76" s="48">
        <f t="shared" si="2"/>
        <v>0</v>
      </c>
      <c r="AK76" s="293">
        <f t="shared" si="11"/>
        <v>-1.1102230246251565E-15</v>
      </c>
      <c r="AL76" s="61">
        <v>1116970.9999999986</v>
      </c>
      <c r="AM76" s="48">
        <f t="shared" si="3"/>
        <v>0</v>
      </c>
      <c r="AN76" s="48">
        <f>+IFERROR(Sim_Demanda!$E76/Sim_Demanda!$K76*AM76,0)</f>
        <v>0</v>
      </c>
      <c r="AO76" s="293">
        <f t="shared" si="12"/>
        <v>-1.2212453270876722E-15</v>
      </c>
      <c r="AP76" s="51">
        <v>67497.999999999913</v>
      </c>
      <c r="AQ76" s="48">
        <f t="shared" si="4"/>
        <v>0</v>
      </c>
      <c r="AR76" s="293">
        <f t="shared" si="13"/>
        <v>-1.3322676295501878E-15</v>
      </c>
      <c r="AS76" s="61">
        <v>1281797.9999999984</v>
      </c>
      <c r="AT76" s="48">
        <f t="shared" si="5"/>
        <v>0</v>
      </c>
      <c r="AU76" s="293">
        <f t="shared" si="14"/>
        <v>-1.2212453270876722E-15</v>
      </c>
    </row>
    <row r="77" spans="2:47" x14ac:dyDescent="0.25">
      <c r="B77" s="292" t="s">
        <v>64</v>
      </c>
      <c r="C77" s="445" t="s">
        <v>175</v>
      </c>
      <c r="D77" s="446"/>
      <c r="E77" s="61">
        <f>++SUM('MIP(IxI)_TFEVP'!CC73:CH73)</f>
        <v>3630993.7752072089</v>
      </c>
      <c r="F77" s="48">
        <f>+'MIP(IxI)_TFEVP'!CC73</f>
        <v>3618767.91826365</v>
      </c>
      <c r="G77" s="48">
        <f>+'MIP(IxI)_TFEVP'!CD73</f>
        <v>0</v>
      </c>
      <c r="H77" s="48">
        <f>+'MIP(IxI)_TFEVP'!CE73</f>
        <v>0</v>
      </c>
      <c r="I77" s="48">
        <f>+'MIP(IxI)_TFEVP'!CF73</f>
        <v>3.1857961431943198</v>
      </c>
      <c r="J77" s="48">
        <f>+'MIP(IxI)_TFEVP'!CG73</f>
        <v>-0.45282723681203302</v>
      </c>
      <c r="K77" s="55">
        <f>+'MIP(IxI)_TFEVP'!CH73</f>
        <v>12223.123974652701</v>
      </c>
      <c r="L77" s="51">
        <f>+'MIP(IxI)_TFEVP'!CI73</f>
        <v>6791095</v>
      </c>
      <c r="M77" s="48">
        <v>141165</v>
      </c>
      <c r="N77" s="48">
        <v>143942.641201452</v>
      </c>
      <c r="O77" s="48">
        <v>4659672</v>
      </c>
      <c r="P77" s="48">
        <v>1503083</v>
      </c>
      <c r="Q77" s="48">
        <v>246354</v>
      </c>
      <c r="R77" s="82">
        <v>2910235</v>
      </c>
      <c r="S77" s="51">
        <f t="shared" si="6"/>
        <v>3630993.7752072089</v>
      </c>
      <c r="T77" s="48">
        <f>+'Sim_F(IxI)'!B67</f>
        <v>3618767.91826365</v>
      </c>
      <c r="U77" s="48">
        <f>+'Sim_F(IxI)'!C67</f>
        <v>0</v>
      </c>
      <c r="V77" s="48">
        <f>+'Sim_F(IxI)'!D67</f>
        <v>0</v>
      </c>
      <c r="W77" s="48">
        <f>+'Sim_F(IxI)'!E67</f>
        <v>3.1857961431943198</v>
      </c>
      <c r="X77" s="48">
        <f>+'Sim_F(IxI)'!F67</f>
        <v>-0.45282723681203302</v>
      </c>
      <c r="Y77" s="55">
        <f>+'Sim_F(IxI)'!G67</f>
        <v>12223.123974652701</v>
      </c>
      <c r="Z77" s="51">
        <v>6791095.0000000084</v>
      </c>
      <c r="AA77" s="48">
        <f t="shared" si="7"/>
        <v>8.3819031715393066E-9</v>
      </c>
      <c r="AB77" s="293">
        <f t="shared" si="8"/>
        <v>1.3322676295501878E-15</v>
      </c>
      <c r="AC77" s="61">
        <v>141165</v>
      </c>
      <c r="AD77" s="48">
        <f t="shared" ref="AD77:AD90" si="15">+AC77-M77</f>
        <v>0</v>
      </c>
      <c r="AE77" s="293">
        <f t="shared" si="9"/>
        <v>0</v>
      </c>
      <c r="AF77" s="61">
        <v>143942.64120145218</v>
      </c>
      <c r="AG77" s="48">
        <f t="shared" ref="AG77:AG90" si="16">+AF77-N77</f>
        <v>0</v>
      </c>
      <c r="AH77" s="293">
        <f t="shared" si="10"/>
        <v>1.1102230246251565E-15</v>
      </c>
      <c r="AI77" s="51">
        <v>4659672.0000000056</v>
      </c>
      <c r="AJ77" s="48">
        <f t="shared" ref="AJ77:AJ90" si="17">AI77-O77</f>
        <v>0</v>
      </c>
      <c r="AK77" s="293">
        <f t="shared" si="11"/>
        <v>1.1102230246251565E-15</v>
      </c>
      <c r="AL77" s="61">
        <v>1503083.0000000016</v>
      </c>
      <c r="AM77" s="48">
        <f t="shared" ref="AM77:AM90" si="18">+AL77-P77</f>
        <v>0</v>
      </c>
      <c r="AN77" s="48">
        <f>+IFERROR(Sim_Demanda!$E77/Sim_Demanda!$K77*AM77,0)</f>
        <v>0</v>
      </c>
      <c r="AO77" s="293">
        <f t="shared" si="12"/>
        <v>1.1102230246251565E-15</v>
      </c>
      <c r="AP77" s="51">
        <v>246354.00000000029</v>
      </c>
      <c r="AQ77" s="48">
        <f t="shared" ref="AQ77:AQ90" si="19">+AP77-Q77</f>
        <v>2.9103830456733704E-10</v>
      </c>
      <c r="AR77" s="293">
        <f t="shared" si="13"/>
        <v>1.1102230246251565E-15</v>
      </c>
      <c r="AS77" s="61">
        <v>2910235.0000000033</v>
      </c>
      <c r="AT77" s="48">
        <f t="shared" ref="AT77:AT90" si="20">+AS77-R77</f>
        <v>0</v>
      </c>
      <c r="AU77" s="293">
        <f t="shared" si="14"/>
        <v>1.1102230246251565E-15</v>
      </c>
    </row>
    <row r="78" spans="2:47" x14ac:dyDescent="0.25">
      <c r="B78" s="292" t="s">
        <v>65</v>
      </c>
      <c r="C78" s="445" t="s">
        <v>176</v>
      </c>
      <c r="D78" s="446"/>
      <c r="E78" s="61">
        <f>++SUM('MIP(IxI)_TFEVP'!CC74:CH74)</f>
        <v>455241.74701794598</v>
      </c>
      <c r="F78" s="48">
        <f>+'MIP(IxI)_TFEVP'!CC74</f>
        <v>455241.74701794598</v>
      </c>
      <c r="G78" s="48">
        <f>+'MIP(IxI)_TFEVP'!CD74</f>
        <v>0</v>
      </c>
      <c r="H78" s="48">
        <f>+'MIP(IxI)_TFEVP'!CE74</f>
        <v>0</v>
      </c>
      <c r="I78" s="48">
        <f>+'MIP(IxI)_TFEVP'!CF74</f>
        <v>0</v>
      </c>
      <c r="J78" s="48">
        <f>+'MIP(IxI)_TFEVP'!CG74</f>
        <v>0</v>
      </c>
      <c r="K78" s="55">
        <f>+'MIP(IxI)_TFEVP'!CH74</f>
        <v>0</v>
      </c>
      <c r="L78" s="51">
        <f>+'MIP(IxI)_TFEVP'!CI74</f>
        <v>1799847</v>
      </c>
      <c r="M78" s="48">
        <v>15739</v>
      </c>
      <c r="N78" s="48">
        <v>218766.27853760199</v>
      </c>
      <c r="O78" s="48">
        <v>471317</v>
      </c>
      <c r="P78" s="48">
        <v>236847</v>
      </c>
      <c r="Q78" s="48">
        <v>82703</v>
      </c>
      <c r="R78" s="82">
        <v>151767</v>
      </c>
      <c r="S78" s="51">
        <f t="shared" ref="S78:S90" si="21">+SUM(T78:Y78)</f>
        <v>455241.74701794598</v>
      </c>
      <c r="T78" s="48">
        <f>+'Sim_F(IxI)'!B68</f>
        <v>455241.74701794598</v>
      </c>
      <c r="U78" s="48">
        <f>+'Sim_F(IxI)'!C68</f>
        <v>0</v>
      </c>
      <c r="V78" s="48">
        <f>+'Sim_F(IxI)'!D68</f>
        <v>0</v>
      </c>
      <c r="W78" s="48">
        <f>+'Sim_F(IxI)'!E68</f>
        <v>0</v>
      </c>
      <c r="X78" s="48">
        <f>+'Sim_F(IxI)'!F68</f>
        <v>0</v>
      </c>
      <c r="Y78" s="55">
        <f>+'Sim_F(IxI)'!G68</f>
        <v>0</v>
      </c>
      <c r="Z78" s="51">
        <v>1799847.0000000009</v>
      </c>
      <c r="AA78" s="48">
        <f t="shared" ref="AA78:AA90" si="22">+Z78-L78</f>
        <v>0</v>
      </c>
      <c r="AB78" s="293">
        <f t="shared" ref="AB78:AB91" si="23">+IFERROR(((Z78/L78)-1),0)</f>
        <v>4.4408920985006262E-16</v>
      </c>
      <c r="AC78" s="61">
        <v>15739</v>
      </c>
      <c r="AD78" s="48">
        <f t="shared" si="15"/>
        <v>0</v>
      </c>
      <c r="AE78" s="293">
        <f t="shared" ref="AE78:AE91" si="24">+IFERROR(((AC78/M78)-1),0)</f>
        <v>0</v>
      </c>
      <c r="AF78" s="61">
        <v>218766.27853760205</v>
      </c>
      <c r="AG78" s="48">
        <f t="shared" si="16"/>
        <v>0</v>
      </c>
      <c r="AH78" s="293">
        <f t="shared" ref="AH78:AH91" si="25">+IFERROR(((AF78/N78)-1),0)</f>
        <v>2.2204460492503131E-16</v>
      </c>
      <c r="AI78" s="51">
        <v>471317.00000000012</v>
      </c>
      <c r="AJ78" s="48">
        <f t="shared" si="17"/>
        <v>0</v>
      </c>
      <c r="AK78" s="293">
        <f t="shared" ref="AK78:AK91" si="26">+IFERROR(((AI78/O78)-1),0)</f>
        <v>2.2204460492503131E-16</v>
      </c>
      <c r="AL78" s="61">
        <v>236847.00000000006</v>
      </c>
      <c r="AM78" s="48">
        <f t="shared" si="18"/>
        <v>0</v>
      </c>
      <c r="AN78" s="48">
        <f>+IFERROR(Sim_Demanda!$E78/Sim_Demanda!$K78*AM78,0)</f>
        <v>0</v>
      </c>
      <c r="AO78" s="293">
        <f t="shared" ref="AO78:AO91" si="27">+IFERROR(((AL78/P78)-1),0)</f>
        <v>2.2204460492503131E-16</v>
      </c>
      <c r="AP78" s="51">
        <v>82703.000000000029</v>
      </c>
      <c r="AQ78" s="48">
        <f t="shared" si="19"/>
        <v>0</v>
      </c>
      <c r="AR78" s="293">
        <f t="shared" ref="AR78:AR91" si="28">+IFERROR(((AP78/Q78)-1),0)</f>
        <v>4.4408920985006262E-16</v>
      </c>
      <c r="AS78" s="61">
        <v>151767.00000000003</v>
      </c>
      <c r="AT78" s="48">
        <f t="shared" si="20"/>
        <v>0</v>
      </c>
      <c r="AU78" s="293">
        <f t="shared" ref="AU78:AU91" si="29">+IFERROR(((AS78/R78)-1),0)</f>
        <v>2.2204460492503131E-16</v>
      </c>
    </row>
    <row r="79" spans="2:47" x14ac:dyDescent="0.25">
      <c r="B79" s="292" t="s">
        <v>66</v>
      </c>
      <c r="C79" s="445" t="s">
        <v>177</v>
      </c>
      <c r="D79" s="446"/>
      <c r="E79" s="61">
        <f>++SUM('MIP(IxI)_TFEVP'!CC75:CH75)</f>
        <v>48523</v>
      </c>
      <c r="F79" s="48">
        <f>+'MIP(IxI)_TFEVP'!CC75</f>
        <v>48523</v>
      </c>
      <c r="G79" s="48">
        <f>+'MIP(IxI)_TFEVP'!CD75</f>
        <v>0</v>
      </c>
      <c r="H79" s="48">
        <f>+'MIP(IxI)_TFEVP'!CE75</f>
        <v>0</v>
      </c>
      <c r="I79" s="48">
        <f>+'MIP(IxI)_TFEVP'!CF75</f>
        <v>0</v>
      </c>
      <c r="J79" s="48">
        <f>+'MIP(IxI)_TFEVP'!CG75</f>
        <v>0</v>
      </c>
      <c r="K79" s="55">
        <f>+'MIP(IxI)_TFEVP'!CH75</f>
        <v>0</v>
      </c>
      <c r="L79" s="51">
        <f>+'MIP(IxI)_TFEVP'!CI75</f>
        <v>662413</v>
      </c>
      <c r="M79" s="48">
        <v>12627</v>
      </c>
      <c r="N79" s="48">
        <v>147.583306365282</v>
      </c>
      <c r="O79" s="48">
        <v>307148</v>
      </c>
      <c r="P79" s="48">
        <v>220235</v>
      </c>
      <c r="Q79" s="48">
        <v>12617</v>
      </c>
      <c r="R79" s="82">
        <v>74296</v>
      </c>
      <c r="S79" s="51">
        <f t="shared" si="21"/>
        <v>48523</v>
      </c>
      <c r="T79" s="48">
        <f>+'Sim_F(IxI)'!B69</f>
        <v>48523</v>
      </c>
      <c r="U79" s="48">
        <f>+'Sim_F(IxI)'!C69</f>
        <v>0</v>
      </c>
      <c r="V79" s="48">
        <f>+'Sim_F(IxI)'!D69</f>
        <v>0</v>
      </c>
      <c r="W79" s="48">
        <f>+'Sim_F(IxI)'!E69</f>
        <v>0</v>
      </c>
      <c r="X79" s="48">
        <f>+'Sim_F(IxI)'!F69</f>
        <v>0</v>
      </c>
      <c r="Y79" s="55">
        <f>+'Sim_F(IxI)'!G69</f>
        <v>0</v>
      </c>
      <c r="Z79" s="51">
        <v>662413.00000000047</v>
      </c>
      <c r="AA79" s="48">
        <f t="shared" si="22"/>
        <v>0</v>
      </c>
      <c r="AB79" s="293">
        <f t="shared" si="23"/>
        <v>6.6613381477509392E-16</v>
      </c>
      <c r="AC79" s="61">
        <v>12627</v>
      </c>
      <c r="AD79" s="48">
        <f t="shared" si="15"/>
        <v>0</v>
      </c>
      <c r="AE79" s="293">
        <f t="shared" si="24"/>
        <v>0</v>
      </c>
      <c r="AF79" s="61">
        <v>147.58330636528206</v>
      </c>
      <c r="AG79" s="48">
        <f t="shared" si="16"/>
        <v>0</v>
      </c>
      <c r="AH79" s="293">
        <f t="shared" si="25"/>
        <v>4.4408920985006262E-16</v>
      </c>
      <c r="AI79" s="51">
        <v>307148.00000000012</v>
      </c>
      <c r="AJ79" s="48">
        <f t="shared" si="17"/>
        <v>0</v>
      </c>
      <c r="AK79" s="293">
        <f t="shared" si="26"/>
        <v>4.4408920985006262E-16</v>
      </c>
      <c r="AL79" s="61">
        <v>220235.00000000006</v>
      </c>
      <c r="AM79" s="48">
        <f t="shared" si="18"/>
        <v>0</v>
      </c>
      <c r="AN79" s="48">
        <f>+IFERROR(Sim_Demanda!$E79/Sim_Demanda!$K79*AM79,0)</f>
        <v>0</v>
      </c>
      <c r="AO79" s="293">
        <f t="shared" si="27"/>
        <v>2.2204460492503131E-16</v>
      </c>
      <c r="AP79" s="51">
        <v>12617.000000000004</v>
      </c>
      <c r="AQ79" s="48">
        <f t="shared" si="19"/>
        <v>0</v>
      </c>
      <c r="AR79" s="293">
        <f t="shared" si="28"/>
        <v>2.2204460492503131E-16</v>
      </c>
      <c r="AS79" s="61">
        <v>74296.000000000029</v>
      </c>
      <c r="AT79" s="48">
        <f t="shared" si="20"/>
        <v>0</v>
      </c>
      <c r="AU79" s="293">
        <f t="shared" si="29"/>
        <v>4.4408920985006262E-16</v>
      </c>
    </row>
    <row r="80" spans="2:47" x14ac:dyDescent="0.25">
      <c r="B80" s="292" t="s">
        <v>67</v>
      </c>
      <c r="C80" s="445" t="s">
        <v>178</v>
      </c>
      <c r="D80" s="446"/>
      <c r="E80" s="61">
        <f>++SUM('MIP(IxI)_TFEVP'!CC76:CH76)</f>
        <v>8939658.7439840864</v>
      </c>
      <c r="F80" s="48">
        <f>+'MIP(IxI)_TFEVP'!CC76</f>
        <v>8938644.2245441508</v>
      </c>
      <c r="G80" s="48">
        <f>+'MIP(IxI)_TFEVP'!CD76</f>
        <v>0</v>
      </c>
      <c r="H80" s="48">
        <f>+'MIP(IxI)_TFEVP'!CE76</f>
        <v>0</v>
      </c>
      <c r="I80" s="48">
        <f>+'MIP(IxI)_TFEVP'!CF76</f>
        <v>1010.80760486208</v>
      </c>
      <c r="J80" s="48">
        <f>+'MIP(IxI)_TFEVP'!CG76</f>
        <v>0</v>
      </c>
      <c r="K80" s="55">
        <f>+'MIP(IxI)_TFEVP'!CH76</f>
        <v>3.7118350740029902</v>
      </c>
      <c r="L80" s="51">
        <f>+'MIP(IxI)_TFEVP'!CI76</f>
        <v>10849487</v>
      </c>
      <c r="M80" s="48">
        <v>25504</v>
      </c>
      <c r="N80" s="48">
        <v>10243.150585748701</v>
      </c>
      <c r="O80" s="48">
        <v>7832978</v>
      </c>
      <c r="P80" s="48">
        <v>256995</v>
      </c>
      <c r="Q80" s="48">
        <v>93521</v>
      </c>
      <c r="R80" s="82">
        <v>7482462</v>
      </c>
      <c r="S80" s="51">
        <f t="shared" si="21"/>
        <v>8939658.7439840864</v>
      </c>
      <c r="T80" s="48">
        <f>+'Sim_F(IxI)'!B70</f>
        <v>8938644.2245441508</v>
      </c>
      <c r="U80" s="48">
        <f>+'Sim_F(IxI)'!C70</f>
        <v>0</v>
      </c>
      <c r="V80" s="48">
        <f>+'Sim_F(IxI)'!D70</f>
        <v>0</v>
      </c>
      <c r="W80" s="48">
        <f>+'Sim_F(IxI)'!E70</f>
        <v>1010.80760486208</v>
      </c>
      <c r="X80" s="48">
        <f>+'Sim_F(IxI)'!F70</f>
        <v>0</v>
      </c>
      <c r="Y80" s="55">
        <f>+'Sim_F(IxI)'!G70</f>
        <v>3.7118350740029902</v>
      </c>
      <c r="Z80" s="51">
        <v>10849487.000000045</v>
      </c>
      <c r="AA80" s="48">
        <f t="shared" si="22"/>
        <v>4.4703483581542969E-8</v>
      </c>
      <c r="AB80" s="293">
        <f t="shared" si="23"/>
        <v>4.2188474935755949E-15</v>
      </c>
      <c r="AC80" s="61">
        <v>25504</v>
      </c>
      <c r="AD80" s="48">
        <f t="shared" si="15"/>
        <v>0</v>
      </c>
      <c r="AE80" s="293">
        <f t="shared" si="24"/>
        <v>0</v>
      </c>
      <c r="AF80" s="61">
        <v>10243.150585748743</v>
      </c>
      <c r="AG80" s="48">
        <f t="shared" si="16"/>
        <v>4.1836756281554699E-11</v>
      </c>
      <c r="AH80" s="293">
        <f t="shared" si="25"/>
        <v>3.9968028886505635E-15</v>
      </c>
      <c r="AI80" s="51">
        <v>7832978.0000000326</v>
      </c>
      <c r="AJ80" s="48">
        <f t="shared" si="17"/>
        <v>3.2596290111541748E-8</v>
      </c>
      <c r="AK80" s="293">
        <f t="shared" si="26"/>
        <v>4.2188474935755949E-15</v>
      </c>
      <c r="AL80" s="61">
        <v>256995.00000000105</v>
      </c>
      <c r="AM80" s="48">
        <f t="shared" si="18"/>
        <v>1.0477378964424133E-9</v>
      </c>
      <c r="AN80" s="48">
        <f>+IFERROR(Sim_Demanda!$E80/Sim_Demanda!$K80*AM80,0)</f>
        <v>0</v>
      </c>
      <c r="AO80" s="293">
        <f t="shared" si="27"/>
        <v>3.9968028886505635E-15</v>
      </c>
      <c r="AP80" s="51">
        <v>93521.000000000393</v>
      </c>
      <c r="AQ80" s="48">
        <f t="shared" si="19"/>
        <v>3.92901711165905E-10</v>
      </c>
      <c r="AR80" s="293">
        <f t="shared" si="28"/>
        <v>4.2188474935755949E-15</v>
      </c>
      <c r="AS80" s="61">
        <v>7482462.0000000307</v>
      </c>
      <c r="AT80" s="48">
        <f t="shared" si="20"/>
        <v>3.0733644962310791E-8</v>
      </c>
      <c r="AU80" s="293">
        <f t="shared" si="29"/>
        <v>3.9968028886505635E-15</v>
      </c>
    </row>
    <row r="81" spans="2:47" x14ac:dyDescent="0.25">
      <c r="B81" s="292" t="s">
        <v>68</v>
      </c>
      <c r="C81" s="445" t="s">
        <v>179</v>
      </c>
      <c r="D81" s="446"/>
      <c r="E81" s="61">
        <f>++SUM('MIP(IxI)_TFEVP'!CC77:CH77)</f>
        <v>1134921.9517763122</v>
      </c>
      <c r="F81" s="48">
        <f>+'MIP(IxI)_TFEVP'!CC77</f>
        <v>552493.15198747802</v>
      </c>
      <c r="G81" s="48">
        <f>+'MIP(IxI)_TFEVP'!CD77</f>
        <v>0</v>
      </c>
      <c r="H81" s="48">
        <f>+'MIP(IxI)_TFEVP'!CE77</f>
        <v>1.01489258910811</v>
      </c>
      <c r="I81" s="48">
        <f>+'MIP(IxI)_TFEVP'!CF77</f>
        <v>371458.27042427001</v>
      </c>
      <c r="J81" s="48">
        <f>+'MIP(IxI)_TFEVP'!CG77</f>
        <v>110.478307557197</v>
      </c>
      <c r="K81" s="55">
        <f>+'MIP(IxI)_TFEVP'!CH77</f>
        <v>210859.03616441801</v>
      </c>
      <c r="L81" s="51">
        <f>+'MIP(IxI)_TFEVP'!CI77</f>
        <v>14058879</v>
      </c>
      <c r="M81" s="48">
        <v>499137</v>
      </c>
      <c r="N81" s="48">
        <v>462044.54924522899</v>
      </c>
      <c r="O81" s="48">
        <v>8410829</v>
      </c>
      <c r="P81" s="48">
        <v>3382892</v>
      </c>
      <c r="Q81" s="48">
        <v>82965</v>
      </c>
      <c r="R81" s="82">
        <v>4944972</v>
      </c>
      <c r="S81" s="51">
        <f t="shared" si="21"/>
        <v>1134921.9517763122</v>
      </c>
      <c r="T81" s="48">
        <f>+'Sim_F(IxI)'!B71</f>
        <v>552493.15198747802</v>
      </c>
      <c r="U81" s="48">
        <f>+'Sim_F(IxI)'!C71</f>
        <v>0</v>
      </c>
      <c r="V81" s="48">
        <f>+'Sim_F(IxI)'!D71</f>
        <v>1.01489258910811</v>
      </c>
      <c r="W81" s="48">
        <f>+'Sim_F(IxI)'!E71</f>
        <v>371458.27042427001</v>
      </c>
      <c r="X81" s="48">
        <f>+'Sim_F(IxI)'!F71</f>
        <v>110.478307557197</v>
      </c>
      <c r="Y81" s="55">
        <f>+'Sim_F(IxI)'!G71</f>
        <v>210859.03616441801</v>
      </c>
      <c r="Z81" s="51">
        <v>14058879.000000004</v>
      </c>
      <c r="AA81" s="48">
        <f t="shared" si="22"/>
        <v>0</v>
      </c>
      <c r="AB81" s="293">
        <f t="shared" si="23"/>
        <v>2.2204460492503131E-16</v>
      </c>
      <c r="AC81" s="61">
        <v>499137</v>
      </c>
      <c r="AD81" s="48">
        <f t="shared" si="15"/>
        <v>0</v>
      </c>
      <c r="AE81" s="293">
        <f t="shared" si="24"/>
        <v>0</v>
      </c>
      <c r="AF81" s="61">
        <v>462044.54924522911</v>
      </c>
      <c r="AG81" s="48">
        <f t="shared" si="16"/>
        <v>0</v>
      </c>
      <c r="AH81" s="293">
        <f t="shared" si="25"/>
        <v>2.2204460492503131E-16</v>
      </c>
      <c r="AI81" s="51">
        <v>8410829.0000000037</v>
      </c>
      <c r="AJ81" s="48">
        <f t="shared" si="17"/>
        <v>0</v>
      </c>
      <c r="AK81" s="293">
        <f t="shared" si="26"/>
        <v>4.4408920985006262E-16</v>
      </c>
      <c r="AL81" s="61">
        <v>3382892.0000000014</v>
      </c>
      <c r="AM81" s="48">
        <f t="shared" si="18"/>
        <v>0</v>
      </c>
      <c r="AN81" s="48">
        <f>+IFERROR(Sim_Demanda!$E81/Sim_Demanda!$K81*AM81,0)</f>
        <v>0</v>
      </c>
      <c r="AO81" s="293">
        <f t="shared" si="27"/>
        <v>4.4408920985006262E-16</v>
      </c>
      <c r="AP81" s="51">
        <v>82965.000000000029</v>
      </c>
      <c r="AQ81" s="48">
        <f t="shared" si="19"/>
        <v>0</v>
      </c>
      <c r="AR81" s="293">
        <f t="shared" si="28"/>
        <v>4.4408920985006262E-16</v>
      </c>
      <c r="AS81" s="61">
        <v>4944972.0000000019</v>
      </c>
      <c r="AT81" s="48">
        <f t="shared" si="20"/>
        <v>0</v>
      </c>
      <c r="AU81" s="293">
        <f t="shared" si="29"/>
        <v>4.4408920985006262E-16</v>
      </c>
    </row>
    <row r="82" spans="2:47" x14ac:dyDescent="0.25">
      <c r="B82" s="292" t="s">
        <v>69</v>
      </c>
      <c r="C82" s="445" t="s">
        <v>180</v>
      </c>
      <c r="D82" s="446"/>
      <c r="E82" s="61">
        <f>++SUM('MIP(IxI)_TFEVP'!CC78:CH78)</f>
        <v>9916565.9313090872</v>
      </c>
      <c r="F82" s="48">
        <f>+'MIP(IxI)_TFEVP'!CC78</f>
        <v>1848102.7092261901</v>
      </c>
      <c r="G82" s="48">
        <f>+'MIP(IxI)_TFEVP'!CD78</f>
        <v>8021497</v>
      </c>
      <c r="H82" s="48">
        <f>+'MIP(IxI)_TFEVP'!CE78</f>
        <v>128.09520159691201</v>
      </c>
      <c r="I82" s="48">
        <f>+'MIP(IxI)_TFEVP'!CF78</f>
        <v>38383.472374522302</v>
      </c>
      <c r="J82" s="48">
        <f>+'MIP(IxI)_TFEVP'!CG78</f>
        <v>-236.74744238751899</v>
      </c>
      <c r="K82" s="55">
        <f>+'MIP(IxI)_TFEVP'!CH78</f>
        <v>8691.4019491629697</v>
      </c>
      <c r="L82" s="51">
        <f>+'MIP(IxI)_TFEVP'!CI78</f>
        <v>9977779</v>
      </c>
      <c r="M82" s="48">
        <v>195221</v>
      </c>
      <c r="N82" s="48">
        <v>141587.90004463599</v>
      </c>
      <c r="O82" s="48">
        <v>8446015</v>
      </c>
      <c r="P82" s="48">
        <v>6162449</v>
      </c>
      <c r="Q82" s="48">
        <v>6713</v>
      </c>
      <c r="R82" s="82">
        <v>2276853</v>
      </c>
      <c r="S82" s="51">
        <f t="shared" si="21"/>
        <v>9916565.9313090872</v>
      </c>
      <c r="T82" s="48">
        <f>+'Sim_F(IxI)'!B72</f>
        <v>1848102.7092261901</v>
      </c>
      <c r="U82" s="48">
        <f>+'Sim_F(IxI)'!C72</f>
        <v>8021497</v>
      </c>
      <c r="V82" s="48">
        <f>+'Sim_F(IxI)'!D72</f>
        <v>128.09520159691201</v>
      </c>
      <c r="W82" s="48">
        <f>+'Sim_F(IxI)'!E72</f>
        <v>38383.472374522302</v>
      </c>
      <c r="X82" s="48">
        <f>+'Sim_F(IxI)'!F72</f>
        <v>-236.74744238751899</v>
      </c>
      <c r="Y82" s="55">
        <f>+'Sim_F(IxI)'!G72</f>
        <v>8691.4019491629697</v>
      </c>
      <c r="Z82" s="51">
        <v>9977779.0000000298</v>
      </c>
      <c r="AA82" s="48">
        <f t="shared" si="22"/>
        <v>2.9802322387695313E-8</v>
      </c>
      <c r="AB82" s="293">
        <f t="shared" si="23"/>
        <v>2.886579864025407E-15</v>
      </c>
      <c r="AC82" s="61">
        <v>195221</v>
      </c>
      <c r="AD82" s="48">
        <f t="shared" si="15"/>
        <v>0</v>
      </c>
      <c r="AE82" s="293">
        <f t="shared" si="24"/>
        <v>0</v>
      </c>
      <c r="AF82" s="61">
        <v>141587.90004463642</v>
      </c>
      <c r="AG82" s="48">
        <f t="shared" si="16"/>
        <v>4.3655745685100555E-10</v>
      </c>
      <c r="AH82" s="293">
        <f t="shared" si="25"/>
        <v>3.1086244689504383E-15</v>
      </c>
      <c r="AI82" s="51">
        <v>8446015.0000000261</v>
      </c>
      <c r="AJ82" s="48">
        <f t="shared" si="17"/>
        <v>2.6077032089233398E-8</v>
      </c>
      <c r="AK82" s="293">
        <f t="shared" si="26"/>
        <v>3.1086244689504383E-15</v>
      </c>
      <c r="AL82" s="61">
        <v>6162449.0000000196</v>
      </c>
      <c r="AM82" s="48">
        <f t="shared" si="18"/>
        <v>1.9557774066925049E-8</v>
      </c>
      <c r="AN82" s="48">
        <f>+IFERROR(Sim_Demanda!$E82/Sim_Demanda!$K82*AM82,0)</f>
        <v>0</v>
      </c>
      <c r="AO82" s="293">
        <f t="shared" si="27"/>
        <v>3.1086244689504383E-15</v>
      </c>
      <c r="AP82" s="51">
        <v>6713.0000000000218</v>
      </c>
      <c r="AQ82" s="48">
        <f t="shared" si="19"/>
        <v>2.1827872842550278E-11</v>
      </c>
      <c r="AR82" s="293">
        <f t="shared" si="28"/>
        <v>3.3306690738754696E-15</v>
      </c>
      <c r="AS82" s="61">
        <v>2276853.0000000075</v>
      </c>
      <c r="AT82" s="48">
        <f t="shared" si="20"/>
        <v>7.4505805969238281E-9</v>
      </c>
      <c r="AU82" s="293">
        <f t="shared" si="29"/>
        <v>3.3306690738754696E-15</v>
      </c>
    </row>
    <row r="83" spans="2:47" x14ac:dyDescent="0.25">
      <c r="B83" s="292" t="s">
        <v>70</v>
      </c>
      <c r="C83" s="445" t="s">
        <v>181</v>
      </c>
      <c r="D83" s="446"/>
      <c r="E83" s="61">
        <f>++SUM('MIP(IxI)_TFEVP'!CC79:CH79)</f>
        <v>2694612.9448767882</v>
      </c>
      <c r="F83" s="48">
        <f>+'MIP(IxI)_TFEVP'!CC79</f>
        <v>2406363.3435898898</v>
      </c>
      <c r="G83" s="48">
        <f>+'MIP(IxI)_TFEVP'!CD79</f>
        <v>0</v>
      </c>
      <c r="H83" s="48">
        <f>+'MIP(IxI)_TFEVP'!CE79</f>
        <v>286829</v>
      </c>
      <c r="I83" s="48">
        <f>+'MIP(IxI)_TFEVP'!CF79</f>
        <v>1415.40371504776</v>
      </c>
      <c r="J83" s="48">
        <f>+'MIP(IxI)_TFEVP'!CG79</f>
        <v>0</v>
      </c>
      <c r="K83" s="55">
        <f>+'MIP(IxI)_TFEVP'!CH79</f>
        <v>5.1975718505850104</v>
      </c>
      <c r="L83" s="51">
        <f>+'MIP(IxI)_TFEVP'!CI79</f>
        <v>2890255</v>
      </c>
      <c r="M83" s="48">
        <v>140491</v>
      </c>
      <c r="N83" s="48">
        <v>6769.3060587301297</v>
      </c>
      <c r="O83" s="48">
        <v>1763632</v>
      </c>
      <c r="P83" s="48">
        <v>1380668</v>
      </c>
      <c r="Q83" s="48">
        <v>26540</v>
      </c>
      <c r="R83" s="82">
        <v>356424</v>
      </c>
      <c r="S83" s="51">
        <f t="shared" si="21"/>
        <v>2694612.9448767882</v>
      </c>
      <c r="T83" s="48">
        <f>+'Sim_F(IxI)'!B73</f>
        <v>2406363.3435898898</v>
      </c>
      <c r="U83" s="48">
        <f>+'Sim_F(IxI)'!C73</f>
        <v>0</v>
      </c>
      <c r="V83" s="48">
        <f>+'Sim_F(IxI)'!D73</f>
        <v>286829</v>
      </c>
      <c r="W83" s="48">
        <f>+'Sim_F(IxI)'!E73</f>
        <v>1415.40371504776</v>
      </c>
      <c r="X83" s="48">
        <f>+'Sim_F(IxI)'!F73</f>
        <v>0</v>
      </c>
      <c r="Y83" s="55">
        <f>+'Sim_F(IxI)'!G73</f>
        <v>5.1975718505850104</v>
      </c>
      <c r="Z83" s="51">
        <v>2890254.9999999986</v>
      </c>
      <c r="AA83" s="48">
        <f t="shared" si="22"/>
        <v>0</v>
      </c>
      <c r="AB83" s="293">
        <f t="shared" si="23"/>
        <v>-4.4408920985006262E-16</v>
      </c>
      <c r="AC83" s="61">
        <v>140491</v>
      </c>
      <c r="AD83" s="48">
        <f t="shared" si="15"/>
        <v>0</v>
      </c>
      <c r="AE83" s="293">
        <f t="shared" si="24"/>
        <v>0</v>
      </c>
      <c r="AF83" s="61">
        <v>6769.306058730127</v>
      </c>
      <c r="AG83" s="48">
        <f t="shared" si="16"/>
        <v>0</v>
      </c>
      <c r="AH83" s="293">
        <f t="shared" si="25"/>
        <v>-4.4408920985006262E-16</v>
      </c>
      <c r="AI83" s="51">
        <v>1763631.9999999995</v>
      </c>
      <c r="AJ83" s="48">
        <f t="shared" si="17"/>
        <v>0</v>
      </c>
      <c r="AK83" s="293">
        <f t="shared" si="26"/>
        <v>-2.2204460492503131E-16</v>
      </c>
      <c r="AL83" s="61">
        <v>1380667.9999999995</v>
      </c>
      <c r="AM83" s="48">
        <f t="shared" si="18"/>
        <v>0</v>
      </c>
      <c r="AN83" s="48">
        <f>+IFERROR(Sim_Demanda!$E83/Sim_Demanda!$K83*AM83,0)</f>
        <v>0</v>
      </c>
      <c r="AO83" s="293">
        <f t="shared" si="27"/>
        <v>-3.3306690738754696E-16</v>
      </c>
      <c r="AP83" s="51">
        <v>26539.999999999989</v>
      </c>
      <c r="AQ83" s="48">
        <f t="shared" si="19"/>
        <v>0</v>
      </c>
      <c r="AR83" s="293">
        <f t="shared" si="28"/>
        <v>-4.4408920985006262E-16</v>
      </c>
      <c r="AS83" s="61">
        <v>356423.99999999988</v>
      </c>
      <c r="AT83" s="48">
        <f t="shared" si="20"/>
        <v>0</v>
      </c>
      <c r="AU83" s="293">
        <f t="shared" si="29"/>
        <v>-3.3306690738754696E-16</v>
      </c>
    </row>
    <row r="84" spans="2:47" x14ac:dyDescent="0.25">
      <c r="B84" s="292" t="s">
        <v>71</v>
      </c>
      <c r="C84" s="445" t="s">
        <v>182</v>
      </c>
      <c r="D84" s="446"/>
      <c r="E84" s="61">
        <f>++SUM('MIP(IxI)_TFEVP'!CC80:CH80)</f>
        <v>4489354</v>
      </c>
      <c r="F84" s="48">
        <f>+'MIP(IxI)_TFEVP'!CC80</f>
        <v>78756</v>
      </c>
      <c r="G84" s="48">
        <f>+'MIP(IxI)_TFEVP'!CD80</f>
        <v>4410598</v>
      </c>
      <c r="H84" s="48">
        <f>+'MIP(IxI)_TFEVP'!CE80</f>
        <v>0</v>
      </c>
      <c r="I84" s="48">
        <f>+'MIP(IxI)_TFEVP'!CF80</f>
        <v>0</v>
      </c>
      <c r="J84" s="48">
        <f>+'MIP(IxI)_TFEVP'!CG80</f>
        <v>0</v>
      </c>
      <c r="K84" s="55">
        <f>+'MIP(IxI)_TFEVP'!CH80</f>
        <v>0</v>
      </c>
      <c r="L84" s="51">
        <f>+'MIP(IxI)_TFEVP'!CI80</f>
        <v>4489354</v>
      </c>
      <c r="M84" s="48">
        <v>220658</v>
      </c>
      <c r="N84" s="48">
        <v>4700.3016288542403</v>
      </c>
      <c r="O84" s="48">
        <v>3982286</v>
      </c>
      <c r="P84" s="48">
        <v>3594488</v>
      </c>
      <c r="Q84" s="48">
        <v>204</v>
      </c>
      <c r="R84" s="82">
        <v>387594</v>
      </c>
      <c r="S84" s="51">
        <f t="shared" si="21"/>
        <v>4489354</v>
      </c>
      <c r="T84" s="48">
        <f>+'Sim_F(IxI)'!B74</f>
        <v>78756</v>
      </c>
      <c r="U84" s="48">
        <f>+'Sim_F(IxI)'!C74</f>
        <v>4410598</v>
      </c>
      <c r="V84" s="48">
        <f>+'Sim_F(IxI)'!D74</f>
        <v>0</v>
      </c>
      <c r="W84" s="48">
        <f>+'Sim_F(IxI)'!E74</f>
        <v>0</v>
      </c>
      <c r="X84" s="48">
        <f>+'Sim_F(IxI)'!F74</f>
        <v>0</v>
      </c>
      <c r="Y84" s="55">
        <f>+'Sim_F(IxI)'!G74</f>
        <v>0</v>
      </c>
      <c r="Z84" s="51">
        <v>4489354.0000000009</v>
      </c>
      <c r="AA84" s="48">
        <f t="shared" si="22"/>
        <v>0</v>
      </c>
      <c r="AB84" s="293">
        <f t="shared" si="23"/>
        <v>2.2204460492503131E-16</v>
      </c>
      <c r="AC84" s="61">
        <v>220658</v>
      </c>
      <c r="AD84" s="48">
        <f t="shared" si="15"/>
        <v>0</v>
      </c>
      <c r="AE84" s="293">
        <f t="shared" si="24"/>
        <v>0</v>
      </c>
      <c r="AF84" s="61">
        <v>4700.3016288542403</v>
      </c>
      <c r="AG84" s="48">
        <f t="shared" si="16"/>
        <v>0</v>
      </c>
      <c r="AH84" s="293">
        <f t="shared" si="25"/>
        <v>0</v>
      </c>
      <c r="AI84" s="51">
        <v>3982286</v>
      </c>
      <c r="AJ84" s="48">
        <f t="shared" si="17"/>
        <v>0</v>
      </c>
      <c r="AK84" s="293">
        <f t="shared" si="26"/>
        <v>0</v>
      </c>
      <c r="AL84" s="61">
        <v>3594488</v>
      </c>
      <c r="AM84" s="48">
        <f t="shared" si="18"/>
        <v>0</v>
      </c>
      <c r="AN84" s="48">
        <f>+IFERROR(Sim_Demanda!$E84/Sim_Demanda!$K84*AM84,0)</f>
        <v>0</v>
      </c>
      <c r="AO84" s="293">
        <f t="shared" si="27"/>
        <v>0</v>
      </c>
      <c r="AP84" s="51">
        <v>204</v>
      </c>
      <c r="AQ84" s="48">
        <f t="shared" si="19"/>
        <v>0</v>
      </c>
      <c r="AR84" s="293">
        <f t="shared" si="28"/>
        <v>0</v>
      </c>
      <c r="AS84" s="61">
        <v>387594</v>
      </c>
      <c r="AT84" s="48">
        <f t="shared" si="20"/>
        <v>0</v>
      </c>
      <c r="AU84" s="293">
        <f t="shared" si="29"/>
        <v>0</v>
      </c>
    </row>
    <row r="85" spans="2:47" x14ac:dyDescent="0.25">
      <c r="B85" s="292" t="s">
        <v>72</v>
      </c>
      <c r="C85" s="445" t="s">
        <v>183</v>
      </c>
      <c r="D85" s="446"/>
      <c r="E85" s="61">
        <f>++SUM('MIP(IxI)_TFEVP'!CC81:CH81)</f>
        <v>3050522.3255931828</v>
      </c>
      <c r="F85" s="48">
        <f>+'MIP(IxI)_TFEVP'!CC81</f>
        <v>2479215.6145905699</v>
      </c>
      <c r="G85" s="48">
        <f>+'MIP(IxI)_TFEVP'!CD81</f>
        <v>0</v>
      </c>
      <c r="H85" s="48">
        <f>+'MIP(IxI)_TFEVP'!CE81</f>
        <v>570420</v>
      </c>
      <c r="I85" s="48">
        <f>+'MIP(IxI)_TFEVP'!CF81</f>
        <v>883.46678188125804</v>
      </c>
      <c r="J85" s="48">
        <f>+'MIP(IxI)_TFEVP'!CG81</f>
        <v>0</v>
      </c>
      <c r="K85" s="55">
        <f>+'MIP(IxI)_TFEVP'!CH81</f>
        <v>3.2442207319471499</v>
      </c>
      <c r="L85" s="51">
        <f>+'MIP(IxI)_TFEVP'!CI81</f>
        <v>4169374</v>
      </c>
      <c r="M85" s="48">
        <v>132703</v>
      </c>
      <c r="N85" s="48">
        <v>145024.650579888</v>
      </c>
      <c r="O85" s="48">
        <v>1935175</v>
      </c>
      <c r="P85" s="48">
        <v>1117457</v>
      </c>
      <c r="Q85" s="48">
        <v>22558</v>
      </c>
      <c r="R85" s="82">
        <v>795160</v>
      </c>
      <c r="S85" s="51">
        <f t="shared" si="21"/>
        <v>3050522.3255931828</v>
      </c>
      <c r="T85" s="48">
        <f>+'Sim_F(IxI)'!B75</f>
        <v>2479215.6145905699</v>
      </c>
      <c r="U85" s="48">
        <f>+'Sim_F(IxI)'!C75</f>
        <v>0</v>
      </c>
      <c r="V85" s="48">
        <f>+'Sim_F(IxI)'!D75</f>
        <v>570420</v>
      </c>
      <c r="W85" s="48">
        <f>+'Sim_F(IxI)'!E75</f>
        <v>883.46678188125804</v>
      </c>
      <c r="X85" s="48">
        <f>+'Sim_F(IxI)'!F75</f>
        <v>0</v>
      </c>
      <c r="Y85" s="55">
        <f>+'Sim_F(IxI)'!G75</f>
        <v>3.2442207319471499</v>
      </c>
      <c r="Z85" s="51">
        <v>4169373.9999999995</v>
      </c>
      <c r="AA85" s="48">
        <f t="shared" si="22"/>
        <v>0</v>
      </c>
      <c r="AB85" s="293">
        <f t="shared" si="23"/>
        <v>-1.1102230246251565E-16</v>
      </c>
      <c r="AC85" s="61">
        <v>132703</v>
      </c>
      <c r="AD85" s="48">
        <f t="shared" si="15"/>
        <v>0</v>
      </c>
      <c r="AE85" s="293">
        <f t="shared" si="24"/>
        <v>0</v>
      </c>
      <c r="AF85" s="61">
        <v>145024.65057988802</v>
      </c>
      <c r="AG85" s="48">
        <f t="shared" si="16"/>
        <v>0</v>
      </c>
      <c r="AH85" s="293">
        <f t="shared" si="25"/>
        <v>2.2204460492503131E-16</v>
      </c>
      <c r="AI85" s="51">
        <v>1935175.0000000005</v>
      </c>
      <c r="AJ85" s="48">
        <f t="shared" si="17"/>
        <v>0</v>
      </c>
      <c r="AK85" s="293">
        <f t="shared" si="26"/>
        <v>2.2204460492503131E-16</v>
      </c>
      <c r="AL85" s="61">
        <v>1117457.0000000002</v>
      </c>
      <c r="AM85" s="48">
        <f t="shared" si="18"/>
        <v>0</v>
      </c>
      <c r="AN85" s="48">
        <f>+IFERROR(Sim_Demanda!$E85/Sim_Demanda!$K85*AM85,0)</f>
        <v>0</v>
      </c>
      <c r="AO85" s="293">
        <f t="shared" si="27"/>
        <v>2.2204460492503131E-16</v>
      </c>
      <c r="AP85" s="51">
        <v>22558.000000000004</v>
      </c>
      <c r="AQ85" s="48">
        <f t="shared" si="19"/>
        <v>0</v>
      </c>
      <c r="AR85" s="293">
        <f t="shared" si="28"/>
        <v>2.2204460492503131E-16</v>
      </c>
      <c r="AS85" s="61">
        <v>795160.00000000023</v>
      </c>
      <c r="AT85" s="48">
        <f t="shared" si="20"/>
        <v>0</v>
      </c>
      <c r="AU85" s="293">
        <f t="shared" si="29"/>
        <v>2.2204460492503131E-16</v>
      </c>
    </row>
    <row r="86" spans="2:47" x14ac:dyDescent="0.25">
      <c r="B86" s="292" t="s">
        <v>73</v>
      </c>
      <c r="C86" s="445" t="s">
        <v>184</v>
      </c>
      <c r="D86" s="446"/>
      <c r="E86" s="61">
        <f>++SUM('MIP(IxI)_TFEVP'!CC82:CH82)</f>
        <v>4066763</v>
      </c>
      <c r="F86" s="48">
        <f>+'MIP(IxI)_TFEVP'!CC82</f>
        <v>64386</v>
      </c>
      <c r="G86" s="48">
        <f>+'MIP(IxI)_TFEVP'!CD82</f>
        <v>4002377</v>
      </c>
      <c r="H86" s="48">
        <f>+'MIP(IxI)_TFEVP'!CE82</f>
        <v>0</v>
      </c>
      <c r="I86" s="48">
        <f>+'MIP(IxI)_TFEVP'!CF82</f>
        <v>0</v>
      </c>
      <c r="J86" s="48">
        <f>+'MIP(IxI)_TFEVP'!CG82</f>
        <v>0</v>
      </c>
      <c r="K86" s="55">
        <f>+'MIP(IxI)_TFEVP'!CH82</f>
        <v>0</v>
      </c>
      <c r="L86" s="51">
        <f>+'MIP(IxI)_TFEVP'!CI82</f>
        <v>4066763</v>
      </c>
      <c r="M86" s="48">
        <v>87100</v>
      </c>
      <c r="N86" s="48">
        <v>566452.496012346</v>
      </c>
      <c r="O86" s="48">
        <v>2717135</v>
      </c>
      <c r="P86" s="48">
        <v>2456412</v>
      </c>
      <c r="Q86" s="48">
        <v>13</v>
      </c>
      <c r="R86" s="82">
        <v>260710</v>
      </c>
      <c r="S86" s="51">
        <f t="shared" si="21"/>
        <v>4066763</v>
      </c>
      <c r="T86" s="48">
        <f>+'Sim_F(IxI)'!B76</f>
        <v>64386</v>
      </c>
      <c r="U86" s="48">
        <f>+'Sim_F(IxI)'!C76</f>
        <v>4002377</v>
      </c>
      <c r="V86" s="48">
        <f>+'Sim_F(IxI)'!D76</f>
        <v>0</v>
      </c>
      <c r="W86" s="48">
        <f>+'Sim_F(IxI)'!E76</f>
        <v>0</v>
      </c>
      <c r="X86" s="48">
        <f>+'Sim_F(IxI)'!F76</f>
        <v>0</v>
      </c>
      <c r="Y86" s="55">
        <f>+'Sim_F(IxI)'!G76</f>
        <v>0</v>
      </c>
      <c r="Z86" s="51">
        <v>4066763</v>
      </c>
      <c r="AA86" s="48">
        <f t="shared" si="22"/>
        <v>0</v>
      </c>
      <c r="AB86" s="293">
        <f t="shared" si="23"/>
        <v>0</v>
      </c>
      <c r="AC86" s="61">
        <v>87100</v>
      </c>
      <c r="AD86" s="48">
        <f t="shared" si="15"/>
        <v>0</v>
      </c>
      <c r="AE86" s="293">
        <f t="shared" si="24"/>
        <v>0</v>
      </c>
      <c r="AF86" s="61">
        <v>566452.496012346</v>
      </c>
      <c r="AG86" s="48">
        <f t="shared" si="16"/>
        <v>0</v>
      </c>
      <c r="AH86" s="293">
        <f t="shared" si="25"/>
        <v>0</v>
      </c>
      <c r="AI86" s="51">
        <v>2717135</v>
      </c>
      <c r="AJ86" s="48">
        <f t="shared" si="17"/>
        <v>0</v>
      </c>
      <c r="AK86" s="293">
        <f t="shared" si="26"/>
        <v>0</v>
      </c>
      <c r="AL86" s="61">
        <v>2456412</v>
      </c>
      <c r="AM86" s="48">
        <f t="shared" si="18"/>
        <v>0</v>
      </c>
      <c r="AN86" s="48">
        <f>+IFERROR(Sim_Demanda!$E86/Sim_Demanda!$K86*AM86,0)</f>
        <v>0</v>
      </c>
      <c r="AO86" s="293">
        <f t="shared" si="27"/>
        <v>0</v>
      </c>
      <c r="AP86" s="51">
        <v>13</v>
      </c>
      <c r="AQ86" s="48">
        <f t="shared" si="19"/>
        <v>0</v>
      </c>
      <c r="AR86" s="293">
        <f t="shared" si="28"/>
        <v>0</v>
      </c>
      <c r="AS86" s="61">
        <v>260709.99999999997</v>
      </c>
      <c r="AT86" s="48">
        <f t="shared" si="20"/>
        <v>0</v>
      </c>
      <c r="AU86" s="293">
        <f t="shared" si="29"/>
        <v>-1.1102230246251565E-16</v>
      </c>
    </row>
    <row r="87" spans="2:47" x14ac:dyDescent="0.25">
      <c r="B87" s="292" t="s">
        <v>74</v>
      </c>
      <c r="C87" s="445" t="s">
        <v>185</v>
      </c>
      <c r="D87" s="446"/>
      <c r="E87" s="61">
        <f>++SUM('MIP(IxI)_TFEVP'!CC83:CH83)</f>
        <v>1592638.4008542907</v>
      </c>
      <c r="F87" s="48">
        <f>+'MIP(IxI)_TFEVP'!CC83</f>
        <v>897734.91928231402</v>
      </c>
      <c r="G87" s="48">
        <f>+'MIP(IxI)_TFEVP'!CD83</f>
        <v>0</v>
      </c>
      <c r="H87" s="48">
        <f>+'MIP(IxI)_TFEVP'!CE83</f>
        <v>670867.665091509</v>
      </c>
      <c r="I87" s="48">
        <f>+'MIP(IxI)_TFEVP'!CF83</f>
        <v>21125.1962710154</v>
      </c>
      <c r="J87" s="48">
        <f>+'MIP(IxI)_TFEVP'!CG83</f>
        <v>0</v>
      </c>
      <c r="K87" s="55">
        <f>+'MIP(IxI)_TFEVP'!CH83</f>
        <v>2910.6202094525202</v>
      </c>
      <c r="L87" s="51">
        <f>+'MIP(IxI)_TFEVP'!CI83</f>
        <v>2495865</v>
      </c>
      <c r="M87" s="48">
        <v>269471</v>
      </c>
      <c r="N87" s="48">
        <v>15961.295223180399</v>
      </c>
      <c r="O87" s="48">
        <v>1189363</v>
      </c>
      <c r="P87" s="48">
        <v>593730</v>
      </c>
      <c r="Q87" s="48">
        <v>37463</v>
      </c>
      <c r="R87" s="82">
        <v>558170</v>
      </c>
      <c r="S87" s="51">
        <f t="shared" si="21"/>
        <v>1592638.4008542907</v>
      </c>
      <c r="T87" s="48">
        <f>+'Sim_F(IxI)'!B77</f>
        <v>897734.91928231402</v>
      </c>
      <c r="U87" s="48">
        <f>+'Sim_F(IxI)'!C77</f>
        <v>0</v>
      </c>
      <c r="V87" s="48">
        <f>+'Sim_F(IxI)'!D77</f>
        <v>670867.665091509</v>
      </c>
      <c r="W87" s="48">
        <f>+'Sim_F(IxI)'!E77</f>
        <v>21125.1962710154</v>
      </c>
      <c r="X87" s="48">
        <f>+'Sim_F(IxI)'!F77</f>
        <v>0</v>
      </c>
      <c r="Y87" s="55">
        <f>+'Sim_F(IxI)'!G77</f>
        <v>2910.6202094525202</v>
      </c>
      <c r="Z87" s="51">
        <v>2495865</v>
      </c>
      <c r="AA87" s="48">
        <f t="shared" si="22"/>
        <v>0</v>
      </c>
      <c r="AB87" s="293">
        <f t="shared" si="23"/>
        <v>0</v>
      </c>
      <c r="AC87" s="61">
        <v>269471</v>
      </c>
      <c r="AD87" s="48">
        <f t="shared" si="15"/>
        <v>0</v>
      </c>
      <c r="AE87" s="293">
        <f t="shared" si="24"/>
        <v>0</v>
      </c>
      <c r="AF87" s="61">
        <v>15961.295223180399</v>
      </c>
      <c r="AG87" s="48">
        <f t="shared" si="16"/>
        <v>0</v>
      </c>
      <c r="AH87" s="293">
        <f t="shared" si="25"/>
        <v>0</v>
      </c>
      <c r="AI87" s="51">
        <v>1189363</v>
      </c>
      <c r="AJ87" s="48">
        <f t="shared" si="17"/>
        <v>0</v>
      </c>
      <c r="AK87" s="293">
        <f t="shared" si="26"/>
        <v>0</v>
      </c>
      <c r="AL87" s="61">
        <v>593730</v>
      </c>
      <c r="AM87" s="48">
        <f t="shared" si="18"/>
        <v>0</v>
      </c>
      <c r="AN87" s="48">
        <f>+IFERROR(Sim_Demanda!$E87/Sim_Demanda!$K87*AM87,0)</f>
        <v>0</v>
      </c>
      <c r="AO87" s="293">
        <f t="shared" si="27"/>
        <v>0</v>
      </c>
      <c r="AP87" s="51">
        <v>37463</v>
      </c>
      <c r="AQ87" s="48">
        <f t="shared" si="19"/>
        <v>0</v>
      </c>
      <c r="AR87" s="293">
        <f t="shared" si="28"/>
        <v>0</v>
      </c>
      <c r="AS87" s="61">
        <v>558170</v>
      </c>
      <c r="AT87" s="48">
        <f t="shared" si="20"/>
        <v>0</v>
      </c>
      <c r="AU87" s="293">
        <f t="shared" si="29"/>
        <v>0</v>
      </c>
    </row>
    <row r="88" spans="2:47" x14ac:dyDescent="0.25">
      <c r="B88" s="292" t="s">
        <v>75</v>
      </c>
      <c r="C88" s="445" t="s">
        <v>186</v>
      </c>
      <c r="D88" s="446"/>
      <c r="E88" s="61">
        <f>++SUM('MIP(IxI)_TFEVP'!CC84:CH84)</f>
        <v>832526</v>
      </c>
      <c r="F88" s="48">
        <f>+'MIP(IxI)_TFEVP'!CC84</f>
        <v>832526</v>
      </c>
      <c r="G88" s="48">
        <f>+'MIP(IxI)_TFEVP'!CD84</f>
        <v>0</v>
      </c>
      <c r="H88" s="48">
        <f>+'MIP(IxI)_TFEVP'!CE84</f>
        <v>0</v>
      </c>
      <c r="I88" s="48">
        <f>+'MIP(IxI)_TFEVP'!CF84</f>
        <v>0</v>
      </c>
      <c r="J88" s="48">
        <f>+'MIP(IxI)_TFEVP'!CG84</f>
        <v>0</v>
      </c>
      <c r="K88" s="55">
        <f>+'MIP(IxI)_TFEVP'!CH84</f>
        <v>0</v>
      </c>
      <c r="L88" s="51">
        <f>+'MIP(IxI)_TFEVP'!CI84</f>
        <v>832526</v>
      </c>
      <c r="M88" s="48">
        <v>215261</v>
      </c>
      <c r="N88" s="48">
        <v>0</v>
      </c>
      <c r="O88" s="48">
        <v>832526</v>
      </c>
      <c r="P88" s="48">
        <v>832526</v>
      </c>
      <c r="Q88" s="48">
        <v>0</v>
      </c>
      <c r="R88" s="82">
        <v>0</v>
      </c>
      <c r="S88" s="51">
        <f t="shared" si="21"/>
        <v>832526</v>
      </c>
      <c r="T88" s="48">
        <f>+'Sim_F(IxI)'!B78</f>
        <v>832526</v>
      </c>
      <c r="U88" s="48">
        <f>+'Sim_F(IxI)'!C78</f>
        <v>0</v>
      </c>
      <c r="V88" s="48">
        <f>+'Sim_F(IxI)'!D78</f>
        <v>0</v>
      </c>
      <c r="W88" s="48">
        <f>+'Sim_F(IxI)'!E78</f>
        <v>0</v>
      </c>
      <c r="X88" s="48">
        <f>+'Sim_F(IxI)'!F78</f>
        <v>0</v>
      </c>
      <c r="Y88" s="55">
        <f>+'Sim_F(IxI)'!G78</f>
        <v>0</v>
      </c>
      <c r="Z88" s="51">
        <v>832526</v>
      </c>
      <c r="AA88" s="48">
        <f t="shared" si="22"/>
        <v>0</v>
      </c>
      <c r="AB88" s="293">
        <f t="shared" si="23"/>
        <v>0</v>
      </c>
      <c r="AC88" s="61">
        <v>215261</v>
      </c>
      <c r="AD88" s="48">
        <f t="shared" si="15"/>
        <v>0</v>
      </c>
      <c r="AE88" s="293">
        <f t="shared" si="24"/>
        <v>0</v>
      </c>
      <c r="AF88" s="61">
        <v>0</v>
      </c>
      <c r="AG88" s="48">
        <f t="shared" si="16"/>
        <v>0</v>
      </c>
      <c r="AH88" s="293">
        <f t="shared" si="25"/>
        <v>0</v>
      </c>
      <c r="AI88" s="51">
        <v>832526</v>
      </c>
      <c r="AJ88" s="48">
        <f t="shared" si="17"/>
        <v>0</v>
      </c>
      <c r="AK88" s="293">
        <f t="shared" si="26"/>
        <v>0</v>
      </c>
      <c r="AL88" s="61">
        <v>832526</v>
      </c>
      <c r="AM88" s="48">
        <f t="shared" si="18"/>
        <v>0</v>
      </c>
      <c r="AN88" s="48">
        <f>+IFERROR(Sim_Demanda!$E88/Sim_Demanda!$K88*AM88,0)</f>
        <v>0</v>
      </c>
      <c r="AO88" s="293">
        <f t="shared" si="27"/>
        <v>0</v>
      </c>
      <c r="AP88" s="51">
        <v>0</v>
      </c>
      <c r="AQ88" s="48">
        <f t="shared" si="19"/>
        <v>0</v>
      </c>
      <c r="AR88" s="293">
        <f t="shared" si="28"/>
        <v>0</v>
      </c>
      <c r="AS88" s="61">
        <v>0</v>
      </c>
      <c r="AT88" s="48">
        <f t="shared" si="20"/>
        <v>0</v>
      </c>
      <c r="AU88" s="293">
        <f t="shared" si="29"/>
        <v>0</v>
      </c>
    </row>
    <row r="89" spans="2:47" x14ac:dyDescent="0.25">
      <c r="B89" s="295"/>
      <c r="C89" s="302"/>
      <c r="D89" s="303"/>
      <c r="E89" s="67"/>
      <c r="F89" s="59"/>
      <c r="G89" s="59"/>
      <c r="H89" s="59"/>
      <c r="I89" s="59"/>
      <c r="J89" s="59"/>
      <c r="K89" s="60"/>
      <c r="L89" s="58"/>
      <c r="M89" s="59"/>
      <c r="N89" s="59"/>
      <c r="O89" s="59"/>
      <c r="P89" s="59"/>
      <c r="Q89" s="59"/>
      <c r="R89" s="348"/>
      <c r="S89" s="58"/>
      <c r="T89" s="59"/>
      <c r="U89" s="59"/>
      <c r="V89" s="59"/>
      <c r="W89" s="59"/>
      <c r="X89" s="59"/>
      <c r="Y89" s="60"/>
      <c r="Z89" s="58"/>
      <c r="AA89" s="59"/>
      <c r="AB89" s="296"/>
      <c r="AC89" s="67"/>
      <c r="AD89" s="59"/>
      <c r="AE89" s="296"/>
      <c r="AF89" s="67"/>
      <c r="AG89" s="59"/>
      <c r="AH89" s="296"/>
      <c r="AI89" s="58"/>
      <c r="AJ89" s="59"/>
      <c r="AK89" s="296"/>
      <c r="AL89" s="67"/>
      <c r="AM89" s="59"/>
      <c r="AN89" s="59"/>
      <c r="AO89" s="296"/>
      <c r="AP89" s="58"/>
      <c r="AQ89" s="59"/>
      <c r="AR89" s="296"/>
      <c r="AS89" s="67"/>
      <c r="AT89" s="59"/>
      <c r="AU89" s="296"/>
    </row>
    <row r="90" spans="2:47" x14ac:dyDescent="0.25">
      <c r="B90" s="294" t="s">
        <v>720</v>
      </c>
      <c r="C90" s="447" t="s">
        <v>710</v>
      </c>
      <c r="D90" s="448"/>
      <c r="E90" s="67">
        <f>++SUM('MIP(IxI)_TFEVP'!CC85:CH85)</f>
        <v>0</v>
      </c>
      <c r="F90" s="59">
        <f>+'MIP(IxI)_TFEVP'!CC85</f>
        <v>-2119655</v>
      </c>
      <c r="G90" s="59">
        <f>+'MIP(IxI)_TFEVP'!CD85</f>
        <v>0</v>
      </c>
      <c r="H90" s="59">
        <f>+'MIP(IxI)_TFEVP'!CE85</f>
        <v>0</v>
      </c>
      <c r="I90" s="59">
        <f>+'MIP(IxI)_TFEVP'!CF85</f>
        <v>0</v>
      </c>
      <c r="J90" s="59">
        <f>+'MIP(IxI)_TFEVP'!CG85</f>
        <v>0</v>
      </c>
      <c r="K90" s="60">
        <f>+'MIP(IxI)_TFEVP'!CH85</f>
        <v>2119655</v>
      </c>
      <c r="L90" s="58">
        <f>+'MIP(IxI)_TFEVP'!CI85</f>
        <v>0</v>
      </c>
      <c r="M90" s="59">
        <v>0</v>
      </c>
      <c r="N90" s="59">
        <v>0</v>
      </c>
      <c r="O90" s="59">
        <v>0</v>
      </c>
      <c r="P90" s="59">
        <v>0</v>
      </c>
      <c r="Q90" s="59">
        <v>0</v>
      </c>
      <c r="R90" s="348">
        <v>0</v>
      </c>
      <c r="S90" s="58">
        <f t="shared" si="21"/>
        <v>0</v>
      </c>
      <c r="T90" s="59">
        <f>+'Sim_F(IxI)'!B79</f>
        <v>0</v>
      </c>
      <c r="U90" s="59">
        <f>+'Sim_F(IxI)'!C79</f>
        <v>0</v>
      </c>
      <c r="V90" s="59">
        <f>+'Sim_F(IxI)'!D79</f>
        <v>0</v>
      </c>
      <c r="W90" s="59">
        <f>+'Sim_F(IxI)'!E79</f>
        <v>0</v>
      </c>
      <c r="X90" s="59">
        <f>+'Sim_F(IxI)'!F79</f>
        <v>0</v>
      </c>
      <c r="Y90" s="60">
        <f>+'Sim_F(IxI)'!G79</f>
        <v>0</v>
      </c>
      <c r="Z90" s="295">
        <v>0</v>
      </c>
      <c r="AA90" s="59">
        <f t="shared" si="22"/>
        <v>0</v>
      </c>
      <c r="AB90" s="296">
        <f t="shared" si="23"/>
        <v>0</v>
      </c>
      <c r="AC90" s="297">
        <v>0</v>
      </c>
      <c r="AD90" s="59">
        <f t="shared" si="15"/>
        <v>0</v>
      </c>
      <c r="AE90" s="296">
        <f t="shared" si="24"/>
        <v>0</v>
      </c>
      <c r="AF90" s="297">
        <v>0</v>
      </c>
      <c r="AG90" s="59">
        <f t="shared" si="16"/>
        <v>0</v>
      </c>
      <c r="AH90" s="296">
        <f t="shared" si="25"/>
        <v>0</v>
      </c>
      <c r="AI90" s="295">
        <v>0</v>
      </c>
      <c r="AJ90" s="59">
        <f t="shared" si="17"/>
        <v>0</v>
      </c>
      <c r="AK90" s="296">
        <f t="shared" si="26"/>
        <v>0</v>
      </c>
      <c r="AL90" s="297">
        <v>0</v>
      </c>
      <c r="AM90" s="59">
        <f t="shared" si="18"/>
        <v>0</v>
      </c>
      <c r="AN90" s="59">
        <f>+IFERROR(Sim_Demanda!$E89/Sim_Demanda!$K89*AM90,0)</f>
        <v>0</v>
      </c>
      <c r="AO90" s="296">
        <f t="shared" si="27"/>
        <v>0</v>
      </c>
      <c r="AP90" s="295">
        <v>0</v>
      </c>
      <c r="AQ90" s="59">
        <f t="shared" si="19"/>
        <v>0</v>
      </c>
      <c r="AR90" s="296">
        <f t="shared" si="28"/>
        <v>0</v>
      </c>
      <c r="AS90" s="297">
        <v>0</v>
      </c>
      <c r="AT90" s="59">
        <f t="shared" si="20"/>
        <v>0</v>
      </c>
      <c r="AU90" s="296">
        <f t="shared" si="29"/>
        <v>0</v>
      </c>
    </row>
    <row r="91" spans="2:47" ht="19.5" x14ac:dyDescent="0.25">
      <c r="B91" s="289"/>
      <c r="C91" s="449" t="s">
        <v>936</v>
      </c>
      <c r="D91" s="450"/>
      <c r="E91" s="349">
        <f>+SUM(E13:E90)</f>
        <v>134061364.00000004</v>
      </c>
      <c r="F91" s="298">
        <f t="shared" ref="F91:AG91" si="30">+SUM(F13:F90)</f>
        <v>64591201.000000022</v>
      </c>
      <c r="G91" s="298">
        <f t="shared" si="30"/>
        <v>16434472</v>
      </c>
      <c r="H91" s="298">
        <f t="shared" si="30"/>
        <v>1601926.0000000005</v>
      </c>
      <c r="I91" s="298">
        <f t="shared" si="30"/>
        <v>15916277.000000017</v>
      </c>
      <c r="J91" s="298">
        <f t="shared" si="30"/>
        <v>910909.99999999988</v>
      </c>
      <c r="K91" s="350">
        <f t="shared" si="30"/>
        <v>34606578</v>
      </c>
      <c r="L91" s="299">
        <f t="shared" si="30"/>
        <v>219910273</v>
      </c>
      <c r="M91" s="298">
        <f t="shared" si="30"/>
        <v>8570584</v>
      </c>
      <c r="N91" s="298">
        <f t="shared" si="30"/>
        <v>18373687</v>
      </c>
      <c r="O91" s="298">
        <f t="shared" si="30"/>
        <v>113756556</v>
      </c>
      <c r="P91" s="298">
        <f t="shared" si="30"/>
        <v>45951373</v>
      </c>
      <c r="Q91" s="298">
        <f t="shared" si="30"/>
        <v>1544636</v>
      </c>
      <c r="R91" s="300">
        <f t="shared" si="30"/>
        <v>66260547</v>
      </c>
      <c r="S91" s="301">
        <f t="shared" si="30"/>
        <v>134061364.00000004</v>
      </c>
      <c r="T91" s="298">
        <f t="shared" si="30"/>
        <v>66710856.000000022</v>
      </c>
      <c r="U91" s="298">
        <f t="shared" si="30"/>
        <v>16434472</v>
      </c>
      <c r="V91" s="298">
        <f t="shared" si="30"/>
        <v>1601926.0000000005</v>
      </c>
      <c r="W91" s="298">
        <f t="shared" si="30"/>
        <v>15916277.000000017</v>
      </c>
      <c r="X91" s="298">
        <f t="shared" si="30"/>
        <v>910909.99999999988</v>
      </c>
      <c r="Y91" s="350">
        <f t="shared" si="30"/>
        <v>32486922.999999996</v>
      </c>
      <c r="Z91" s="301">
        <f t="shared" si="30"/>
        <v>219910273.00000009</v>
      </c>
      <c r="AA91" s="298">
        <f t="shared" si="30"/>
        <v>8.2771293818950653E-8</v>
      </c>
      <c r="AB91" s="312">
        <f t="shared" si="23"/>
        <v>4.4408920985006262E-16</v>
      </c>
      <c r="AC91" s="299">
        <f t="shared" si="30"/>
        <v>8570584</v>
      </c>
      <c r="AD91" s="298">
        <f t="shared" si="30"/>
        <v>0</v>
      </c>
      <c r="AE91" s="312">
        <f t="shared" si="24"/>
        <v>0</v>
      </c>
      <c r="AF91" s="299">
        <f t="shared" si="30"/>
        <v>18373687.000000011</v>
      </c>
      <c r="AG91" s="298">
        <f t="shared" si="30"/>
        <v>9.2416030383901671E-9</v>
      </c>
      <c r="AH91" s="312">
        <f t="shared" si="25"/>
        <v>6.6613381477509392E-16</v>
      </c>
      <c r="AI91" s="301">
        <f t="shared" ref="AI91:AT91" si="31">+SUM(AI13:AI90)</f>
        <v>113756556.00000004</v>
      </c>
      <c r="AJ91" s="298">
        <f t="shared" si="31"/>
        <v>4.1014573071151972E-8</v>
      </c>
      <c r="AK91" s="312">
        <f t="shared" si="26"/>
        <v>4.4408920985006262E-16</v>
      </c>
      <c r="AL91" s="299">
        <f t="shared" si="31"/>
        <v>45951373.000000007</v>
      </c>
      <c r="AM91" s="298">
        <f t="shared" si="31"/>
        <v>6.311893230304122E-9</v>
      </c>
      <c r="AN91" s="298">
        <f t="shared" si="31"/>
        <v>0</v>
      </c>
      <c r="AO91" s="312">
        <f t="shared" si="27"/>
        <v>2.2204460492503131E-16</v>
      </c>
      <c r="AP91" s="301">
        <f t="shared" si="31"/>
        <v>1544636.0000000007</v>
      </c>
      <c r="AQ91" s="298">
        <f t="shared" si="31"/>
        <v>5.5450755098718219E-10</v>
      </c>
      <c r="AR91" s="312">
        <f t="shared" si="28"/>
        <v>4.4408920985006262E-16</v>
      </c>
      <c r="AS91" s="299">
        <f t="shared" si="31"/>
        <v>66260547.00000003</v>
      </c>
      <c r="AT91" s="298">
        <f t="shared" si="31"/>
        <v>3.3742253435775638E-8</v>
      </c>
      <c r="AU91" s="312">
        <f t="shared" si="29"/>
        <v>4.4408920985006262E-16</v>
      </c>
    </row>
    <row r="93" spans="2:47" x14ac:dyDescent="0.25">
      <c r="B93" s="9" t="s">
        <v>912</v>
      </c>
    </row>
    <row r="95" spans="2:47" x14ac:dyDescent="0.25">
      <c r="S95" s="351">
        <f>+S91-E91</f>
        <v>0</v>
      </c>
      <c r="Z95" s="354">
        <f>+AA91/L91</f>
        <v>3.763866630230169E-16</v>
      </c>
      <c r="AA95" s="353" t="str">
        <f>IFERROR(+(AA91/S95),"")</f>
        <v/>
      </c>
    </row>
    <row r="98" spans="19:27" ht="15.75" x14ac:dyDescent="0.25">
      <c r="S98" s="347" t="s">
        <v>952</v>
      </c>
      <c r="AA98" s="352" t="s">
        <v>953</v>
      </c>
    </row>
  </sheetData>
  <sheetProtection password="9E53" sheet="1" formatColumns="0" formatRows="0"/>
  <mergeCells count="133">
    <mergeCell ref="C88:D88"/>
    <mergeCell ref="C90:D90"/>
    <mergeCell ref="C91:D91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AS11:AS12"/>
    <mergeCell ref="AT11:AT12"/>
    <mergeCell ref="AU11:AU12"/>
    <mergeCell ref="C13:D13"/>
    <mergeCell ref="C14:D14"/>
    <mergeCell ref="C15:D15"/>
    <mergeCell ref="AM11:AM12"/>
    <mergeCell ref="AN11:AN12"/>
    <mergeCell ref="AO11:AO12"/>
    <mergeCell ref="AP11:AP12"/>
    <mergeCell ref="AQ11:AQ12"/>
    <mergeCell ref="AR11:AR12"/>
    <mergeCell ref="AG11:AG12"/>
    <mergeCell ref="AH11:AH12"/>
    <mergeCell ref="AI11:AI12"/>
    <mergeCell ref="AJ11:AJ12"/>
    <mergeCell ref="AK11:AK12"/>
    <mergeCell ref="AL11:AL12"/>
    <mergeCell ref="AF11:AF12"/>
    <mergeCell ref="U11:U12"/>
    <mergeCell ref="C16:D16"/>
    <mergeCell ref="C17:D17"/>
    <mergeCell ref="AS10:AU10"/>
    <mergeCell ref="B11:B12"/>
    <mergeCell ref="C11:D12"/>
    <mergeCell ref="E11:E12"/>
    <mergeCell ref="F11:F12"/>
    <mergeCell ref="G11:G12"/>
    <mergeCell ref="H11:H12"/>
    <mergeCell ref="O11:O12"/>
    <mergeCell ref="P11:P12"/>
    <mergeCell ref="Q11:Q12"/>
    <mergeCell ref="R11:R12"/>
    <mergeCell ref="S11:S12"/>
    <mergeCell ref="T11:T12"/>
    <mergeCell ref="I11:I12"/>
    <mergeCell ref="J11:J12"/>
    <mergeCell ref="K11:K12"/>
    <mergeCell ref="L11:L12"/>
    <mergeCell ref="AF10:AH10"/>
    <mergeCell ref="AI10:AK10"/>
    <mergeCell ref="AL10:AO10"/>
    <mergeCell ref="AP10:AR10"/>
    <mergeCell ref="B9:C9"/>
    <mergeCell ref="E10:R10"/>
    <mergeCell ref="S10:Y10"/>
    <mergeCell ref="Z10:AB10"/>
    <mergeCell ref="AC10:AE10"/>
    <mergeCell ref="V11:V12"/>
    <mergeCell ref="W11:W12"/>
    <mergeCell ref="X11:X12"/>
    <mergeCell ref="Y11:Y12"/>
    <mergeCell ref="Z11:Z12"/>
    <mergeCell ref="M11:M12"/>
    <mergeCell ref="N11:N12"/>
    <mergeCell ref="AA11:AA12"/>
    <mergeCell ref="AB11:AB12"/>
    <mergeCell ref="AC11:AC12"/>
    <mergeCell ref="AD11:AD12"/>
    <mergeCell ref="AE11:AE12"/>
  </mergeCells>
  <conditionalFormatting sqref="B13:AU88">
    <cfRule type="expression" dxfId="57" priority="73">
      <formula>$E13&lt;&gt;$S13</formula>
    </cfRule>
  </conditionalFormatting>
  <conditionalFormatting sqref="AB11:AB12">
    <cfRule type="expression" dxfId="56" priority="38">
      <formula>AB$91&lt;0</formula>
    </cfRule>
    <cfRule type="expression" dxfId="55" priority="37">
      <formula>AB$91&gt;=0</formula>
    </cfRule>
  </conditionalFormatting>
  <conditionalFormatting sqref="AB91">
    <cfRule type="cellIs" dxfId="54" priority="2" operator="greaterThanOrEqual">
      <formula>0</formula>
    </cfRule>
    <cfRule type="colorScale" priority="3">
      <colorScale>
        <cfvo type="formula" val="$AU$91&lt;0"/>
        <cfvo type="formula" val="$AU$91&gt;=0"/>
        <color rgb="FFF8696B"/>
        <color rgb="FF5A8AC6"/>
      </colorScale>
    </cfRule>
    <cfRule type="cellIs" dxfId="53" priority="1" operator="lessThan">
      <formula>0</formula>
    </cfRule>
  </conditionalFormatting>
  <conditionalFormatting sqref="AE11:AE12">
    <cfRule type="expression" dxfId="52" priority="39">
      <formula>AE$91&gt;=0</formula>
    </cfRule>
    <cfRule type="expression" dxfId="51" priority="40">
      <formula>AE$91&lt;0</formula>
    </cfRule>
  </conditionalFormatting>
  <conditionalFormatting sqref="AE91">
    <cfRule type="cellIs" dxfId="50" priority="4" operator="lessThan">
      <formula>0</formula>
    </cfRule>
    <cfRule type="cellIs" dxfId="49" priority="5" operator="greaterThanOrEqual">
      <formula>0</formula>
    </cfRule>
    <cfRule type="colorScale" priority="6">
      <colorScale>
        <cfvo type="formula" val="$AU$91&lt;0"/>
        <cfvo type="formula" val="$AU$91&gt;=0"/>
        <color rgb="FFF8696B"/>
        <color rgb="FF5A8AC6"/>
      </colorScale>
    </cfRule>
  </conditionalFormatting>
  <conditionalFormatting sqref="AH11:AH12">
    <cfRule type="expression" dxfId="48" priority="41">
      <formula>AH$91&gt;=0</formula>
    </cfRule>
    <cfRule type="expression" dxfId="47" priority="42">
      <formula>AH$91&lt;0</formula>
    </cfRule>
  </conditionalFormatting>
  <conditionalFormatting sqref="AH91">
    <cfRule type="cellIs" dxfId="46" priority="7" operator="lessThan">
      <formula>0</formula>
    </cfRule>
    <cfRule type="cellIs" dxfId="45" priority="8" operator="greaterThanOrEqual">
      <formula>0</formula>
    </cfRule>
    <cfRule type="colorScale" priority="9">
      <colorScale>
        <cfvo type="formula" val="$AU$91&lt;0"/>
        <cfvo type="formula" val="$AU$91&gt;=0"/>
        <color rgb="FFF8696B"/>
        <color rgb="FF5A8AC6"/>
      </colorScale>
    </cfRule>
  </conditionalFormatting>
  <conditionalFormatting sqref="AK11:AK12">
    <cfRule type="expression" dxfId="44" priority="43">
      <formula>AK$91&gt;=0</formula>
    </cfRule>
    <cfRule type="expression" dxfId="43" priority="44">
      <formula>AK$91&lt;0</formula>
    </cfRule>
  </conditionalFormatting>
  <conditionalFormatting sqref="AK91">
    <cfRule type="cellIs" dxfId="42" priority="10" operator="lessThan">
      <formula>0</formula>
    </cfRule>
    <cfRule type="cellIs" dxfId="41" priority="11" operator="greaterThanOrEqual">
      <formula>0</formula>
    </cfRule>
    <cfRule type="colorScale" priority="12">
      <colorScale>
        <cfvo type="formula" val="$AU$91&lt;0"/>
        <cfvo type="formula" val="$AU$91&gt;=0"/>
        <color rgb="FFF8696B"/>
        <color rgb="FF5A8AC6"/>
      </colorScale>
    </cfRule>
  </conditionalFormatting>
  <conditionalFormatting sqref="AO11:AO12">
    <cfRule type="expression" dxfId="40" priority="45">
      <formula>AO$91&gt;=0</formula>
    </cfRule>
    <cfRule type="expression" dxfId="39" priority="46">
      <formula>AO$91&lt;0</formula>
    </cfRule>
  </conditionalFormatting>
  <conditionalFormatting sqref="AO91">
    <cfRule type="cellIs" dxfId="38" priority="13" operator="lessThan">
      <formula>0</formula>
    </cfRule>
    <cfRule type="cellIs" dxfId="37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AR11:AR12">
    <cfRule type="expression" dxfId="36" priority="47">
      <formula>AR$91&gt;=0</formula>
    </cfRule>
    <cfRule type="expression" dxfId="35" priority="48">
      <formula>AR$91&lt;0</formula>
    </cfRule>
  </conditionalFormatting>
  <conditionalFormatting sqref="AR91">
    <cfRule type="cellIs" dxfId="34" priority="16" operator="lessThan">
      <formula>0</formula>
    </cfRule>
    <cfRule type="cellIs" dxfId="33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AU11:AU12">
    <cfRule type="expression" dxfId="32" priority="49">
      <formula>AU$91&gt;=0</formula>
    </cfRule>
    <cfRule type="expression" dxfId="31" priority="50">
      <formula>AU$91&lt;0</formula>
    </cfRule>
  </conditionalFormatting>
  <conditionalFormatting sqref="AU91">
    <cfRule type="cellIs" dxfId="30" priority="69" operator="lessThan">
      <formula>0</formula>
    </cfRule>
    <cfRule type="cellIs" dxfId="29" priority="70" operator="greaterThanOrEqual">
      <formula>0</formula>
    </cfRule>
    <cfRule type="colorScale" priority="72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Hoja48"/>
  <dimension ref="B9:AU98"/>
  <sheetViews>
    <sheetView showGridLines="0" zoomScale="60" zoomScaleNormal="6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A12" sqref="A12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7" width="16" customWidth="1"/>
    <col min="8" max="8" width="22.42578125" customWidth="1"/>
    <col min="9" max="18" width="16" customWidth="1"/>
    <col min="19" max="21" width="16.28515625" customWidth="1"/>
    <col min="22" max="22" width="22.28515625" customWidth="1"/>
    <col min="23" max="25" width="16.28515625" customWidth="1"/>
    <col min="26" max="47" width="24.85546875" customWidth="1"/>
  </cols>
  <sheetData>
    <row r="9" spans="2:47" ht="30" customHeight="1" x14ac:dyDescent="0.25">
      <c r="B9" s="423" t="s">
        <v>933</v>
      </c>
      <c r="C9" s="423"/>
      <c r="D9" s="206" t="s">
        <v>940</v>
      </c>
      <c r="K9" s="110"/>
    </row>
    <row r="10" spans="2:47" ht="35.1" customHeight="1" x14ac:dyDescent="0.25">
      <c r="E10" s="488" t="s">
        <v>879</v>
      </c>
      <c r="F10" s="489"/>
      <c r="G10" s="489"/>
      <c r="H10" s="489"/>
      <c r="I10" s="489"/>
      <c r="J10" s="489"/>
      <c r="K10" s="489"/>
      <c r="L10" s="489"/>
      <c r="M10" s="489"/>
      <c r="N10" s="489"/>
      <c r="O10" s="489"/>
      <c r="P10" s="489"/>
      <c r="Q10" s="489"/>
      <c r="R10" s="490"/>
      <c r="S10" s="492" t="s">
        <v>880</v>
      </c>
      <c r="T10" s="492">
        <v>0</v>
      </c>
      <c r="U10" s="492">
        <v>0</v>
      </c>
      <c r="V10" s="492">
        <v>0</v>
      </c>
      <c r="W10" s="492">
        <v>0</v>
      </c>
      <c r="X10" s="492">
        <v>0</v>
      </c>
      <c r="Y10" s="492">
        <v>0</v>
      </c>
      <c r="Z10" s="514" t="s">
        <v>875</v>
      </c>
      <c r="AA10" s="494">
        <v>0</v>
      </c>
      <c r="AB10" s="494">
        <v>0</v>
      </c>
      <c r="AC10" s="495" t="s">
        <v>876</v>
      </c>
      <c r="AD10" s="496">
        <v>0</v>
      </c>
      <c r="AE10" s="496">
        <v>0</v>
      </c>
      <c r="AF10" s="480" t="s">
        <v>877</v>
      </c>
      <c r="AG10" s="481">
        <v>0</v>
      </c>
      <c r="AH10" s="481">
        <v>0</v>
      </c>
      <c r="AI10" s="482" t="s">
        <v>719</v>
      </c>
      <c r="AJ10" s="483">
        <v>0</v>
      </c>
      <c r="AK10" s="483">
        <v>0</v>
      </c>
      <c r="AL10" s="484" t="s">
        <v>735</v>
      </c>
      <c r="AM10" s="485">
        <v>0</v>
      </c>
      <c r="AN10" s="485">
        <v>0</v>
      </c>
      <c r="AO10" s="485">
        <v>0</v>
      </c>
      <c r="AP10" s="486" t="s">
        <v>878</v>
      </c>
      <c r="AQ10" s="487">
        <v>0</v>
      </c>
      <c r="AR10" s="487">
        <v>0</v>
      </c>
      <c r="AS10" s="464" t="s">
        <v>838</v>
      </c>
      <c r="AT10" s="465">
        <v>0</v>
      </c>
      <c r="AU10" s="466">
        <v>0</v>
      </c>
    </row>
    <row r="11" spans="2:47" x14ac:dyDescent="0.25">
      <c r="B11" s="439" t="str">
        <f>+'Resumen_Sim_Dm int'!B11:B12</f>
        <v>Código</v>
      </c>
      <c r="C11" s="468" t="str">
        <f>+'Resumen_Sim_Dm int'!C11:D12</f>
        <v>Industrias</v>
      </c>
      <c r="D11" s="469"/>
      <c r="E11" s="517" t="str">
        <f>+'Resumen_Sim_Dm int'!E11:E12</f>
        <v>DEMANDA FINAL</v>
      </c>
      <c r="F11" s="472" t="str">
        <f>+'Resumen_Sim_Dm int'!F11:F12</f>
        <v>Gasto de consumo final de los Hogares Residentes (pb)</v>
      </c>
      <c r="G11" s="472" t="str">
        <f>+'Resumen_Sim_Dm int'!G11:G12</f>
        <v>Gasto de consumo final del Gobierno General (pb)</v>
      </c>
      <c r="H11" s="472" t="str">
        <f>+'Resumen_Sim_Dm int'!H11:H12</f>
        <v>Gasto de consumo final de las Instituciones sin Fines de Lucro que sirven a los hogares
(pb)</v>
      </c>
      <c r="I11" s="472" t="str">
        <f>+'Resumen_Sim_Dm int'!I11:I12</f>
        <v>Formación bruta de capital fijo (pb)</v>
      </c>
      <c r="J11" s="472" t="str">
        <f>+'Resumen_Sim_Dm int'!J11:J12</f>
        <v>Variación de existencias (pb)</v>
      </c>
      <c r="K11" s="521" t="str">
        <f>+'Resumen_Sim_Dm int'!K11:K12</f>
        <v>Exportaciones de bienes y servicios (pb)</v>
      </c>
      <c r="L11" s="478" t="str">
        <f>+'Resumen_Sim_Dm int'!L11:L12</f>
        <v>VALOR INICIAL DE LA PRODUCCIÓN</v>
      </c>
      <c r="M11" s="472" t="str">
        <f>+'Resumen_Sim_Dm int'!M11:M12</f>
        <v>EMPLEO SITUACIÓN INICIAL</v>
      </c>
      <c r="N11" s="472" t="str">
        <f>+'Resumen_Sim_Dm int'!N11:N12</f>
        <v>CI IMPORTADO</v>
      </c>
      <c r="O11" s="472" t="str">
        <f>+'Resumen_Sim_Dm int'!O11:O12</f>
        <v>VAB</v>
      </c>
      <c r="P11" s="472" t="str">
        <f>+'Resumen_Sim_Dm int'!P11:P12</f>
        <v>REMUNERACIONES</v>
      </c>
      <c r="Q11" s="472" t="str">
        <f>+'Resumen_Sim_Dm int'!Q11:Q12</f>
        <v>IMPUESTOS A LA PRODUCCIÓN</v>
      </c>
      <c r="R11" s="474" t="str">
        <f>+'Resumen_Sim_Dm int'!R11:R12</f>
        <v>EBE / IMB</v>
      </c>
      <c r="S11" s="519" t="str">
        <f>+'Resumen_Sim_Dm int'!S11:S12</f>
        <v>EFECTO DIRECTO TOTAL EN LA DEMANDA FINAL</v>
      </c>
      <c r="T11" s="462" t="str">
        <f>+'Resumen_Sim_Dm int'!T11:T12</f>
        <v>Gasto de consumo final de los Hogares Residentes (pb)</v>
      </c>
      <c r="U11" s="462" t="str">
        <f>+'Resumen_Sim_Dm int'!U11:U12</f>
        <v>Gasto de consumo final del Gobierno General (pb)</v>
      </c>
      <c r="V11" s="462" t="str">
        <f>+'Resumen_Sim_Dm int'!V11:V12</f>
        <v>Gasto de consumo final de las Instituciones sin Fines de Lucro que sirven a los hogares
(pb)</v>
      </c>
      <c r="W11" s="462" t="str">
        <f>+'Resumen_Sim_Dm int'!W11:W12</f>
        <v>Formación bruta de capital fijo (pb)</v>
      </c>
      <c r="X11" s="462" t="str">
        <f>+'Resumen_Sim_Dm int'!X11:X12</f>
        <v>Variación de existencias (pb)</v>
      </c>
      <c r="Y11" s="515" t="str">
        <f>+'Resumen_Sim_Dm int'!Y11:Y12</f>
        <v>Exportaciones de bienes y servicios (pb)</v>
      </c>
      <c r="Z11" s="460" t="str">
        <f>+'Resumen_Sim_Dm int'!Z11:Z12</f>
        <v>VALOR FINAL DE LA PRODUCCIÓN</v>
      </c>
      <c r="AA11" s="453" t="str">
        <f>+'Resumen_Sim_Dm int'!AA11:AA12</f>
        <v>VARIACIÓN ABSOLUTA DEL VALOR DE LA PRODUCCIÓN</v>
      </c>
      <c r="AB11" s="455" t="str">
        <f>+'Resumen_Sim_Dm int'!AB11:AB12</f>
        <v>TASA DE CRECIMIENTO DE LA PRODUCCIÓN</v>
      </c>
      <c r="AC11" s="460" t="str">
        <f>+'Resumen_Sim_Dm int'!AC11:AC12</f>
        <v>EMPLEO SITUACION FINAL</v>
      </c>
      <c r="AD11" s="453" t="str">
        <f>+'Resumen_Sim_Dm int'!AD11:AD12</f>
        <v>VARIACIÓN ABSOLUTA DEL EMPLEO</v>
      </c>
      <c r="AE11" s="455" t="str">
        <f>+'Resumen_Sim_Dm int'!AE11:AE12</f>
        <v>TASA DE CRECIMIENTO DEL EMPLEO</v>
      </c>
      <c r="AF11" s="460" t="str">
        <f>+'Resumen_Sim_Dm int'!AF11:AF12</f>
        <v>CI IMPORTADO 
SITUACIÓN FINAL</v>
      </c>
      <c r="AG11" s="453" t="str">
        <f>+'Resumen_Sim_Dm int'!AG11:AG12</f>
        <v>VARIACIÓN ABSOLUTA DEL CI IMPORTADO</v>
      </c>
      <c r="AH11" s="455" t="str">
        <f>+'Resumen_Sim_Dm int'!AH11:AH12</f>
        <v>TASA DE CRECIMIENTO DEL CI IMPORTADO</v>
      </c>
      <c r="AI11" s="460" t="str">
        <f>+'Resumen_Sim_Dm int'!AI11:AI12</f>
        <v>VAB 
SITUACIÓN FINAL</v>
      </c>
      <c r="AJ11" s="453" t="str">
        <f>+'Resumen_Sim_Dm int'!AJ11:AJ12</f>
        <v xml:space="preserve">VARIACIÓN ABSOLUTA DEL VAB </v>
      </c>
      <c r="AK11" s="455" t="str">
        <f>+'Resumen_Sim_Dm int'!AK11:AK12</f>
        <v>TASA DE CRECIMIENTO DEL VAB</v>
      </c>
      <c r="AL11" s="460" t="str">
        <f>+'Resumen_Sim_Dm int'!AL11:AL12</f>
        <v>REMUNERACIONES
SITUACIÓN FINAL</v>
      </c>
      <c r="AM11" s="453" t="str">
        <f>+'Resumen_Sim_Dm int'!AM11:AM12</f>
        <v>VARIACIÓN ABSOLUTA DE LAS REMUNERACIONES</v>
      </c>
      <c r="AN11" s="472" t="str">
        <f>+'Resumen_Sim_Dm int'!AN11:AN12</f>
        <v>Gasto de consumo final de los Hogares Residentes (pb)</v>
      </c>
      <c r="AO11" s="455" t="str">
        <f>+'Resumen_Sim_Dm int'!AO11:AO12</f>
        <v>TASA DE CRECIMIENTO DEL CI IMPORTADO</v>
      </c>
      <c r="AP11" s="460" t="str">
        <f>+'Resumen_Sim_Dm int'!AP11:AP12</f>
        <v>IMPUESTOS A LA PRODUCCIÓN
SITUACIÓN FINAL</v>
      </c>
      <c r="AQ11" s="453" t="str">
        <f>+'Resumen_Sim_Dm int'!AQ11:AQ12</f>
        <v>VARIACIÓN ABSOLUTA DE LOS IMPUESTOS A LA PRODUCCIÓN</v>
      </c>
      <c r="AR11" s="455" t="str">
        <f>+'Resumen_Sim_Dm int'!AR11:AR12</f>
        <v>TASA DE CRECIMIENTO DE LOS IMPUESTOS A LA PRODUCCIÓN</v>
      </c>
      <c r="AS11" s="460" t="str">
        <f>+'Resumen_Sim_Dm int'!AS11:AS12</f>
        <v>EBE
SITUACIÓN FINAL</v>
      </c>
      <c r="AT11" s="453" t="str">
        <f>+'Resumen_Sim_Dm int'!AT11:AT12</f>
        <v>VARIACIÓN ABSOLUTA DEL EBE / IMB</v>
      </c>
      <c r="AU11" s="455" t="str">
        <f>+'Resumen_Sim_Dm int'!AU11:AU12</f>
        <v>TASA DE CRECIMIENTO DEL EBE/ IMB</v>
      </c>
    </row>
    <row r="12" spans="2:47" ht="69.95" customHeight="1" x14ac:dyDescent="0.25">
      <c r="B12" s="467">
        <v>0</v>
      </c>
      <c r="C12" s="470">
        <v>0</v>
      </c>
      <c r="D12" s="471"/>
      <c r="E12" s="518">
        <v>0</v>
      </c>
      <c r="F12" s="473">
        <v>1</v>
      </c>
      <c r="G12" s="473">
        <v>2</v>
      </c>
      <c r="H12" s="473">
        <v>3</v>
      </c>
      <c r="I12" s="473">
        <v>4</v>
      </c>
      <c r="J12" s="473">
        <v>5</v>
      </c>
      <c r="K12" s="522">
        <v>6</v>
      </c>
      <c r="L12" s="479">
        <v>7</v>
      </c>
      <c r="M12" s="473">
        <v>8</v>
      </c>
      <c r="N12" s="473">
        <v>9</v>
      </c>
      <c r="O12" s="473">
        <v>10</v>
      </c>
      <c r="P12" s="473">
        <v>11</v>
      </c>
      <c r="Q12" s="473">
        <v>12</v>
      </c>
      <c r="R12" s="475">
        <v>13</v>
      </c>
      <c r="S12" s="520">
        <v>14</v>
      </c>
      <c r="T12" s="463">
        <v>15</v>
      </c>
      <c r="U12" s="463">
        <v>16</v>
      </c>
      <c r="V12" s="463">
        <v>17</v>
      </c>
      <c r="W12" s="463">
        <v>18</v>
      </c>
      <c r="X12" s="463">
        <v>19</v>
      </c>
      <c r="Y12" s="516">
        <v>20</v>
      </c>
      <c r="Z12" s="461">
        <v>21</v>
      </c>
      <c r="AA12" s="454">
        <v>22</v>
      </c>
      <c r="AB12" s="456">
        <v>23</v>
      </c>
      <c r="AC12" s="461">
        <v>24</v>
      </c>
      <c r="AD12" s="454">
        <v>25</v>
      </c>
      <c r="AE12" s="456">
        <v>26</v>
      </c>
      <c r="AF12" s="461">
        <v>27</v>
      </c>
      <c r="AG12" s="454">
        <v>28</v>
      </c>
      <c r="AH12" s="456">
        <v>29</v>
      </c>
      <c r="AI12" s="461">
        <v>30</v>
      </c>
      <c r="AJ12" s="454">
        <v>31</v>
      </c>
      <c r="AK12" s="456">
        <v>32</v>
      </c>
      <c r="AL12" s="461">
        <v>33</v>
      </c>
      <c r="AM12" s="454">
        <v>34</v>
      </c>
      <c r="AN12" s="473">
        <v>35</v>
      </c>
      <c r="AO12" s="456">
        <v>36</v>
      </c>
      <c r="AP12" s="461">
        <v>37</v>
      </c>
      <c r="AQ12" s="454">
        <v>38</v>
      </c>
      <c r="AR12" s="456">
        <v>39</v>
      </c>
      <c r="AS12" s="461">
        <v>40</v>
      </c>
      <c r="AT12" s="454">
        <v>41</v>
      </c>
      <c r="AU12" s="456">
        <v>42</v>
      </c>
    </row>
    <row r="13" spans="2:47" x14ac:dyDescent="0.25">
      <c r="B13" s="290" t="str">
        <f>+'Resumen_Sim_Dm int'!B13</f>
        <v>01</v>
      </c>
      <c r="C13" s="313" t="s">
        <v>111</v>
      </c>
      <c r="D13" s="314"/>
      <c r="E13" s="66">
        <f>+'Resumen_Sim_Dm int'!E13</f>
        <v>468682.38355099072</v>
      </c>
      <c r="F13" s="53">
        <f>+'Resumen_Sim_Dm int'!F13</f>
        <v>408580.61474761</v>
      </c>
      <c r="G13" s="53">
        <f>+'Resumen_Sim_Dm int'!G13</f>
        <v>0</v>
      </c>
      <c r="H13" s="53">
        <f>+'Resumen_Sim_Dm int'!H13</f>
        <v>0</v>
      </c>
      <c r="I13" s="53">
        <f>+'Resumen_Sim_Dm int'!I13</f>
        <v>43079.446222406499</v>
      </c>
      <c r="J13" s="53">
        <f>+'Resumen_Sim_Dm int'!J13</f>
        <v>1611</v>
      </c>
      <c r="K13" s="54">
        <f>+'Resumen_Sim_Dm int'!K13</f>
        <v>15411.3225809742</v>
      </c>
      <c r="L13" s="52">
        <f>+'Resumen_Sim_Dm int'!L13</f>
        <v>767009</v>
      </c>
      <c r="M13" s="53">
        <f>+'Resumen_Sim_Dm int'!M13</f>
        <v>106489</v>
      </c>
      <c r="N13" s="53">
        <f>+'Resumen_Sim_Dm int'!N13</f>
        <v>51553.422821949302</v>
      </c>
      <c r="O13" s="53">
        <f>+'Resumen_Sim_Dm int'!O13</f>
        <v>476125</v>
      </c>
      <c r="P13" s="53">
        <f>+'Resumen_Sim_Dm int'!P13</f>
        <v>94383</v>
      </c>
      <c r="Q13" s="53">
        <f>+'Resumen_Sim_Dm int'!Q13</f>
        <v>1118</v>
      </c>
      <c r="R13" s="242">
        <f>+'Resumen_Sim_Dm int'!R13</f>
        <v>380624</v>
      </c>
      <c r="S13" s="52">
        <f>+'Resumen_Sim_Dm int'!S13</f>
        <v>468682.38355099072</v>
      </c>
      <c r="T13" s="53">
        <f>+'Resumen_Sim_Dm int'!T13</f>
        <v>408580.61474761</v>
      </c>
      <c r="U13" s="53">
        <f>+'Resumen_Sim_Dm int'!U13</f>
        <v>0</v>
      </c>
      <c r="V13" s="53">
        <f>+'Resumen_Sim_Dm int'!V13</f>
        <v>0</v>
      </c>
      <c r="W13" s="53">
        <f>+'Resumen_Sim_Dm int'!W13</f>
        <v>43079.446222406499</v>
      </c>
      <c r="X13" s="53">
        <f>+'Resumen_Sim_Dm int'!X13</f>
        <v>1611</v>
      </c>
      <c r="Y13" s="54">
        <f>+'Resumen_Sim_Dm int'!Y13</f>
        <v>15411.3225809742</v>
      </c>
      <c r="Z13" s="52">
        <f>+'Resumen_Sim_Dm int'!Z13</f>
        <v>767008.99999999977</v>
      </c>
      <c r="AA13" s="88">
        <f>+ROUND('Resumen_Sim_Dm int'!AA13,5)</f>
        <v>0</v>
      </c>
      <c r="AB13" s="291">
        <f>+'Resumen_Sim_Dm int'!AB13</f>
        <v>-3.3306690738754696E-16</v>
      </c>
      <c r="AC13" s="66">
        <f>+'Resumen_Sim_Dm int'!AC13</f>
        <v>106489</v>
      </c>
      <c r="AD13" s="88">
        <f>+ROUND('Resumen_Sim_Dm int'!AD13,5)</f>
        <v>0</v>
      </c>
      <c r="AE13" s="291">
        <f>+'Resumen_Sim_Dm int'!AE13</f>
        <v>0</v>
      </c>
      <c r="AF13" s="66">
        <f>+'Resumen_Sim_Dm int'!AF13</f>
        <v>51553.422821949287</v>
      </c>
      <c r="AG13" s="88">
        <f>+ROUND('Resumen_Sim_Dm int'!AG13,5)</f>
        <v>0</v>
      </c>
      <c r="AH13" s="291">
        <f>+'Resumen_Sim_Dm int'!AH13</f>
        <v>-3.3306690738754696E-16</v>
      </c>
      <c r="AI13" s="52">
        <f>+'Resumen_Sim_Dm int'!AI13</f>
        <v>476124.99999999988</v>
      </c>
      <c r="AJ13" s="88">
        <f>+ROUND('Resumen_Sim_Dm int'!AJ13,5)</f>
        <v>0</v>
      </c>
      <c r="AK13" s="291">
        <f>+'Resumen_Sim_Dm int'!AK13</f>
        <v>-2.2204460492503131E-16</v>
      </c>
      <c r="AL13" s="66">
        <f>+'Resumen_Sim_Dm int'!AL13</f>
        <v>94382.999999999971</v>
      </c>
      <c r="AM13" s="88">
        <f>+ROUND('Resumen_Sim_Dm int'!AM13,5)</f>
        <v>0</v>
      </c>
      <c r="AN13" s="88">
        <f>+ROUND('Resumen_Sim_Dm int'!AN13,5)</f>
        <v>0</v>
      </c>
      <c r="AO13" s="291">
        <f>+'Resumen_Sim_Dm int'!AO13</f>
        <v>-3.3306690738754696E-16</v>
      </c>
      <c r="AP13" s="52">
        <f>+'Resumen_Sim_Dm int'!AP13</f>
        <v>1117.9999999999995</v>
      </c>
      <c r="AQ13" s="88">
        <f>+ROUND('Resumen_Sim_Dm int'!AQ13,5)</f>
        <v>0</v>
      </c>
      <c r="AR13" s="291">
        <f>+'Resumen_Sim_Dm int'!AR13</f>
        <v>-4.4408920985006262E-16</v>
      </c>
      <c r="AS13" s="321">
        <f>+'Resumen_Sim_Dm int'!AS13</f>
        <v>380623.99999999988</v>
      </c>
      <c r="AT13" s="88">
        <f>+ROUND('Resumen_Sim_Dm int'!AT13,5)</f>
        <v>0</v>
      </c>
      <c r="AU13" s="322">
        <f>+'Resumen_Sim_Dm int'!AU13</f>
        <v>-3.3306690738754696E-16</v>
      </c>
    </row>
    <row r="14" spans="2:47" x14ac:dyDescent="0.25">
      <c r="B14" s="292" t="str">
        <f>+'Resumen_Sim_Dm int'!B14</f>
        <v>02</v>
      </c>
      <c r="C14" s="315" t="s">
        <v>112</v>
      </c>
      <c r="D14" s="316"/>
      <c r="E14" s="61">
        <f>+'Resumen_Sim_Dm int'!E14</f>
        <v>27536.853685529692</v>
      </c>
      <c r="F14" s="48">
        <f>+'Resumen_Sim_Dm int'!F14</f>
        <v>25700.838362442399</v>
      </c>
      <c r="G14" s="48">
        <f>+'Resumen_Sim_Dm int'!G14</f>
        <v>0</v>
      </c>
      <c r="H14" s="48">
        <f>+'Resumen_Sim_Dm int'!H14</f>
        <v>0</v>
      </c>
      <c r="I14" s="48">
        <f>+'Resumen_Sim_Dm int'!I14</f>
        <v>1702.7625271638899</v>
      </c>
      <c r="J14" s="48">
        <f>+'Resumen_Sim_Dm int'!J14</f>
        <v>118</v>
      </c>
      <c r="K14" s="55">
        <f>+'Resumen_Sim_Dm int'!K14</f>
        <v>15.2527959234015</v>
      </c>
      <c r="L14" s="51">
        <f>+'Resumen_Sim_Dm int'!L14</f>
        <v>396417</v>
      </c>
      <c r="M14" s="48">
        <f>+'Resumen_Sim_Dm int'!M14</f>
        <v>21458</v>
      </c>
      <c r="N14" s="48">
        <f>+'Resumen_Sim_Dm int'!N14</f>
        <v>20877.3996829895</v>
      </c>
      <c r="O14" s="48">
        <f>+'Resumen_Sim_Dm int'!O14</f>
        <v>160945</v>
      </c>
      <c r="P14" s="48">
        <f>+'Resumen_Sim_Dm int'!P14</f>
        <v>45443</v>
      </c>
      <c r="Q14" s="48">
        <f>+'Resumen_Sim_Dm int'!Q14</f>
        <v>1464</v>
      </c>
      <c r="R14" s="82">
        <f>+'Resumen_Sim_Dm int'!R14</f>
        <v>114038</v>
      </c>
      <c r="S14" s="51">
        <f>+'Resumen_Sim_Dm int'!S14</f>
        <v>27536.853685529692</v>
      </c>
      <c r="T14" s="48">
        <f>+'Resumen_Sim_Dm int'!T14</f>
        <v>25700.838362442399</v>
      </c>
      <c r="U14" s="48">
        <f>+'Resumen_Sim_Dm int'!U14</f>
        <v>0</v>
      </c>
      <c r="V14" s="48">
        <f>+'Resumen_Sim_Dm int'!V14</f>
        <v>0</v>
      </c>
      <c r="W14" s="48">
        <f>+'Resumen_Sim_Dm int'!W14</f>
        <v>1702.7625271638899</v>
      </c>
      <c r="X14" s="48">
        <f>+'Resumen_Sim_Dm int'!X14</f>
        <v>118</v>
      </c>
      <c r="Y14" s="55">
        <f>+'Resumen_Sim_Dm int'!Y14</f>
        <v>15.2527959234015</v>
      </c>
      <c r="Z14" s="51">
        <f>+'Resumen_Sim_Dm int'!Z14</f>
        <v>396417.00000000029</v>
      </c>
      <c r="AA14" s="48">
        <f>+ROUND('Resumen_Sim_Dm int'!AA14,5)</f>
        <v>0</v>
      </c>
      <c r="AB14" s="293">
        <f>+'Resumen_Sim_Dm int'!AB14</f>
        <v>6.6613381477509392E-16</v>
      </c>
      <c r="AC14" s="61">
        <f>+'Resumen_Sim_Dm int'!AC14</f>
        <v>21458</v>
      </c>
      <c r="AD14" s="48">
        <f>+ROUND('Resumen_Sim_Dm int'!AD14,5)</f>
        <v>0</v>
      </c>
      <c r="AE14" s="293">
        <f>+'Resumen_Sim_Dm int'!AE14</f>
        <v>0</v>
      </c>
      <c r="AF14" s="61">
        <f>+'Resumen_Sim_Dm int'!AF14</f>
        <v>20877.399682989515</v>
      </c>
      <c r="AG14" s="48">
        <f>+ROUND('Resumen_Sim_Dm int'!AG14,5)</f>
        <v>0</v>
      </c>
      <c r="AH14" s="293">
        <f>+'Resumen_Sim_Dm int'!AH14</f>
        <v>6.6613381477509392E-16</v>
      </c>
      <c r="AI14" s="51">
        <f>+'Resumen_Sim_Dm int'!AI14</f>
        <v>160945.00000000012</v>
      </c>
      <c r="AJ14" s="48">
        <f>+ROUND('Resumen_Sim_Dm int'!AJ14,5)</f>
        <v>0</v>
      </c>
      <c r="AK14" s="293">
        <f>+'Resumen_Sim_Dm int'!AK14</f>
        <v>6.6613381477509392E-16</v>
      </c>
      <c r="AL14" s="61">
        <f>+'Resumen_Sim_Dm int'!AL14</f>
        <v>45443.000000000036</v>
      </c>
      <c r="AM14" s="48">
        <f>+ROUND('Resumen_Sim_Dm int'!AM14,5)</f>
        <v>0</v>
      </c>
      <c r="AN14" s="48">
        <f>+ROUND('Resumen_Sim_Dm int'!AN14,5)</f>
        <v>0</v>
      </c>
      <c r="AO14" s="293">
        <f>+'Resumen_Sim_Dm int'!AO14</f>
        <v>8.8817841970012523E-16</v>
      </c>
      <c r="AP14" s="51">
        <f>+'Resumen_Sim_Dm int'!AP14</f>
        <v>1464.0000000000011</v>
      </c>
      <c r="AQ14" s="48">
        <f>+ROUND('Resumen_Sim_Dm int'!AQ14,5)</f>
        <v>0</v>
      </c>
      <c r="AR14" s="293">
        <f>+'Resumen_Sim_Dm int'!AR14</f>
        <v>6.6613381477509392E-16</v>
      </c>
      <c r="AS14" s="61">
        <f>+'Resumen_Sim_Dm int'!AS14</f>
        <v>114038.00000000009</v>
      </c>
      <c r="AT14" s="48">
        <f>+ROUND('Resumen_Sim_Dm int'!AT14,5)</f>
        <v>0</v>
      </c>
      <c r="AU14" s="293">
        <f>+'Resumen_Sim_Dm int'!AU14</f>
        <v>6.6613381477509392E-16</v>
      </c>
    </row>
    <row r="15" spans="2:47" x14ac:dyDescent="0.25">
      <c r="B15" s="292" t="str">
        <f>+'Resumen_Sim_Dm int'!B15</f>
        <v>03</v>
      </c>
      <c r="C15" s="317" t="s">
        <v>113</v>
      </c>
      <c r="D15" s="316"/>
      <c r="E15" s="61">
        <f>+'Resumen_Sim_Dm int'!E15</f>
        <v>764979.74669725634</v>
      </c>
      <c r="F15" s="48">
        <f>+'Resumen_Sim_Dm int'!F15</f>
        <v>659130.59067485295</v>
      </c>
      <c r="G15" s="48">
        <f>+'Resumen_Sim_Dm int'!G15</f>
        <v>0</v>
      </c>
      <c r="H15" s="48">
        <f>+'Resumen_Sim_Dm int'!H15</f>
        <v>0</v>
      </c>
      <c r="I15" s="48">
        <f>+'Resumen_Sim_Dm int'!I15</f>
        <v>1269.49425168946</v>
      </c>
      <c r="J15" s="48">
        <f>+'Resumen_Sim_Dm int'!J15</f>
        <v>0</v>
      </c>
      <c r="K15" s="55">
        <f>+'Resumen_Sim_Dm int'!K15</f>
        <v>104579.661770714</v>
      </c>
      <c r="L15" s="51">
        <f>+'Resumen_Sim_Dm int'!L15</f>
        <v>888166</v>
      </c>
      <c r="M15" s="48">
        <f>+'Resumen_Sim_Dm int'!M15</f>
        <v>87071</v>
      </c>
      <c r="N15" s="48">
        <f>+'Resumen_Sim_Dm int'!N15</f>
        <v>25391.176907095902</v>
      </c>
      <c r="O15" s="48">
        <f>+'Resumen_Sim_Dm int'!O15</f>
        <v>526570</v>
      </c>
      <c r="P15" s="48">
        <f>+'Resumen_Sim_Dm int'!P15</f>
        <v>93833</v>
      </c>
      <c r="Q15" s="48">
        <f>+'Resumen_Sim_Dm int'!Q15</f>
        <v>449</v>
      </c>
      <c r="R15" s="82">
        <f>+'Resumen_Sim_Dm int'!R15</f>
        <v>432288</v>
      </c>
      <c r="S15" s="51">
        <f>+'Resumen_Sim_Dm int'!S15</f>
        <v>764979.74669725634</v>
      </c>
      <c r="T15" s="48">
        <f>+'Resumen_Sim_Dm int'!T15</f>
        <v>659130.59067485295</v>
      </c>
      <c r="U15" s="48">
        <f>+'Resumen_Sim_Dm int'!U15</f>
        <v>0</v>
      </c>
      <c r="V15" s="48">
        <f>+'Resumen_Sim_Dm int'!V15</f>
        <v>0</v>
      </c>
      <c r="W15" s="48">
        <f>+'Resumen_Sim_Dm int'!W15</f>
        <v>1269.49425168946</v>
      </c>
      <c r="X15" s="48">
        <f>+'Resumen_Sim_Dm int'!X15</f>
        <v>0</v>
      </c>
      <c r="Y15" s="55">
        <f>+'Resumen_Sim_Dm int'!Y15</f>
        <v>104579.661770714</v>
      </c>
      <c r="Z15" s="51">
        <f>+'Resumen_Sim_Dm int'!Z15</f>
        <v>888165.99999999884</v>
      </c>
      <c r="AA15" s="48">
        <f>+ROUND('Resumen_Sim_Dm int'!AA15,5)</f>
        <v>0</v>
      </c>
      <c r="AB15" s="293">
        <f>+'Resumen_Sim_Dm int'!AB15</f>
        <v>-1.3322676295501878E-15</v>
      </c>
      <c r="AC15" s="61">
        <f>+'Resumen_Sim_Dm int'!AC15</f>
        <v>87071</v>
      </c>
      <c r="AD15" s="48">
        <f>+ROUND('Resumen_Sim_Dm int'!AD15,5)</f>
        <v>0</v>
      </c>
      <c r="AE15" s="293">
        <f>+'Resumen_Sim_Dm int'!AE15</f>
        <v>0</v>
      </c>
      <c r="AF15" s="61">
        <f>+'Resumen_Sim_Dm int'!AF15</f>
        <v>25391.176907095851</v>
      </c>
      <c r="AG15" s="48">
        <f>+ROUND('Resumen_Sim_Dm int'!AG15,5)</f>
        <v>0</v>
      </c>
      <c r="AH15" s="293">
        <f>+'Resumen_Sim_Dm int'!AH15</f>
        <v>-1.9984014443252818E-15</v>
      </c>
      <c r="AI15" s="51">
        <f>+'Resumen_Sim_Dm int'!AI15</f>
        <v>526569.99999999895</v>
      </c>
      <c r="AJ15" s="48">
        <f>+ROUND('Resumen_Sim_Dm int'!AJ15,5)</f>
        <v>0</v>
      </c>
      <c r="AK15" s="293">
        <f>+'Resumen_Sim_Dm int'!AK15</f>
        <v>-1.9984014443252818E-15</v>
      </c>
      <c r="AL15" s="61">
        <f>+'Resumen_Sim_Dm int'!AL15</f>
        <v>93832.999999999811</v>
      </c>
      <c r="AM15" s="48">
        <f>+ROUND('Resumen_Sim_Dm int'!AM15,5)</f>
        <v>0</v>
      </c>
      <c r="AN15" s="48">
        <f>+ROUND('Resumen_Sim_Dm int'!AN15,5)</f>
        <v>0</v>
      </c>
      <c r="AO15" s="293">
        <f>+'Resumen_Sim_Dm int'!AO15</f>
        <v>-1.9984014443252818E-15</v>
      </c>
      <c r="AP15" s="51">
        <f>+'Resumen_Sim_Dm int'!AP15</f>
        <v>448.99999999999915</v>
      </c>
      <c r="AQ15" s="48">
        <f>+ROUND('Resumen_Sim_Dm int'!AQ15,5)</f>
        <v>0</v>
      </c>
      <c r="AR15" s="293">
        <f>+'Resumen_Sim_Dm int'!AR15</f>
        <v>-1.8873791418627661E-15</v>
      </c>
      <c r="AS15" s="61">
        <f>+'Resumen_Sim_Dm int'!AS15</f>
        <v>432287.99999999913</v>
      </c>
      <c r="AT15" s="48">
        <f>+ROUND('Resumen_Sim_Dm int'!AT15,5)</f>
        <v>0</v>
      </c>
      <c r="AU15" s="293">
        <f>+'Resumen_Sim_Dm int'!AU15</f>
        <v>-1.9984014443252818E-15</v>
      </c>
    </row>
    <row r="16" spans="2:47" x14ac:dyDescent="0.25">
      <c r="B16" s="292" t="str">
        <f>+'Resumen_Sim_Dm int'!B16</f>
        <v>04</v>
      </c>
      <c r="C16" s="317" t="s">
        <v>114</v>
      </c>
      <c r="D16" s="316"/>
      <c r="E16" s="61">
        <f>+'Resumen_Sim_Dm int'!E16</f>
        <v>83750.280862350366</v>
      </c>
      <c r="F16" s="48">
        <f>+'Resumen_Sim_Dm int'!F16</f>
        <v>82642.120501573707</v>
      </c>
      <c r="G16" s="48">
        <f>+'Resumen_Sim_Dm int'!G16</f>
        <v>0</v>
      </c>
      <c r="H16" s="48">
        <f>+'Resumen_Sim_Dm int'!H16</f>
        <v>0</v>
      </c>
      <c r="I16" s="48">
        <f>+'Resumen_Sim_Dm int'!I16</f>
        <v>1104.1059204841999</v>
      </c>
      <c r="J16" s="48">
        <f>+'Resumen_Sim_Dm int'!J16</f>
        <v>0</v>
      </c>
      <c r="K16" s="55">
        <f>+'Resumen_Sim_Dm int'!K16</f>
        <v>4.0544402924499199</v>
      </c>
      <c r="L16" s="51">
        <f>+'Resumen_Sim_Dm int'!L16</f>
        <v>233518</v>
      </c>
      <c r="M16" s="48">
        <f>+'Resumen_Sim_Dm int'!M16</f>
        <v>5601</v>
      </c>
      <c r="N16" s="48">
        <f>+'Resumen_Sim_Dm int'!N16</f>
        <v>9992.2472123156404</v>
      </c>
      <c r="O16" s="48">
        <f>+'Resumen_Sim_Dm int'!O16</f>
        <v>83048</v>
      </c>
      <c r="P16" s="48">
        <f>+'Resumen_Sim_Dm int'!P16</f>
        <v>30027</v>
      </c>
      <c r="Q16" s="48">
        <f>+'Resumen_Sim_Dm int'!Q16</f>
        <v>1081</v>
      </c>
      <c r="R16" s="82">
        <f>+'Resumen_Sim_Dm int'!R16</f>
        <v>51940</v>
      </c>
      <c r="S16" s="51">
        <f>+'Resumen_Sim_Dm int'!S16</f>
        <v>83750.280862350366</v>
      </c>
      <c r="T16" s="48">
        <f>+'Resumen_Sim_Dm int'!T16</f>
        <v>82642.120501573707</v>
      </c>
      <c r="U16" s="48">
        <f>+'Resumen_Sim_Dm int'!U16</f>
        <v>0</v>
      </c>
      <c r="V16" s="48">
        <f>+'Resumen_Sim_Dm int'!V16</f>
        <v>0</v>
      </c>
      <c r="W16" s="48">
        <f>+'Resumen_Sim_Dm int'!W16</f>
        <v>1104.1059204841999</v>
      </c>
      <c r="X16" s="48">
        <f>+'Resumen_Sim_Dm int'!X16</f>
        <v>0</v>
      </c>
      <c r="Y16" s="55">
        <f>+'Resumen_Sim_Dm int'!Y16</f>
        <v>4.0544402924499199</v>
      </c>
      <c r="Z16" s="51">
        <f>+'Resumen_Sim_Dm int'!Z16</f>
        <v>233517.99999999985</v>
      </c>
      <c r="AA16" s="48">
        <f>+ROUND('Resumen_Sim_Dm int'!AA16,5)</f>
        <v>0</v>
      </c>
      <c r="AB16" s="293">
        <f>+'Resumen_Sim_Dm int'!AB16</f>
        <v>-6.6613381477509392E-16</v>
      </c>
      <c r="AC16" s="61">
        <f>+'Resumen_Sim_Dm int'!AC16</f>
        <v>5601</v>
      </c>
      <c r="AD16" s="48">
        <f>+ROUND('Resumen_Sim_Dm int'!AD16,5)</f>
        <v>0</v>
      </c>
      <c r="AE16" s="293">
        <f>+'Resumen_Sim_Dm int'!AE16</f>
        <v>0</v>
      </c>
      <c r="AF16" s="61">
        <f>+'Resumen_Sim_Dm int'!AF16</f>
        <v>9992.2472123156404</v>
      </c>
      <c r="AG16" s="48">
        <f>+ROUND('Resumen_Sim_Dm int'!AG16,5)</f>
        <v>0</v>
      </c>
      <c r="AH16" s="293">
        <f>+'Resumen_Sim_Dm int'!AH16</f>
        <v>0</v>
      </c>
      <c r="AI16" s="51">
        <f>+'Resumen_Sim_Dm int'!AI16</f>
        <v>83048</v>
      </c>
      <c r="AJ16" s="48">
        <f>+ROUND('Resumen_Sim_Dm int'!AJ16,5)</f>
        <v>0</v>
      </c>
      <c r="AK16" s="293">
        <f>+'Resumen_Sim_Dm int'!AK16</f>
        <v>0</v>
      </c>
      <c r="AL16" s="61">
        <f>+'Resumen_Sim_Dm int'!AL16</f>
        <v>30026.999999999996</v>
      </c>
      <c r="AM16" s="48">
        <f>+ROUND('Resumen_Sim_Dm int'!AM16,5)</f>
        <v>0</v>
      </c>
      <c r="AN16" s="48">
        <f>+ROUND('Resumen_Sim_Dm int'!AN16,5)</f>
        <v>0</v>
      </c>
      <c r="AO16" s="293">
        <f>+'Resumen_Sim_Dm int'!AO16</f>
        <v>-1.1102230246251565E-16</v>
      </c>
      <c r="AP16" s="51">
        <f>+'Resumen_Sim_Dm int'!AP16</f>
        <v>1081</v>
      </c>
      <c r="AQ16" s="48">
        <f>+ROUND('Resumen_Sim_Dm int'!AQ16,5)</f>
        <v>0</v>
      </c>
      <c r="AR16" s="293">
        <f>+'Resumen_Sim_Dm int'!AR16</f>
        <v>0</v>
      </c>
      <c r="AS16" s="61">
        <f>+'Resumen_Sim_Dm int'!AS16</f>
        <v>51940</v>
      </c>
      <c r="AT16" s="48">
        <f>+ROUND('Resumen_Sim_Dm int'!AT16,5)</f>
        <v>0</v>
      </c>
      <c r="AU16" s="293">
        <f>+'Resumen_Sim_Dm int'!AU16</f>
        <v>0</v>
      </c>
    </row>
    <row r="17" spans="2:47" x14ac:dyDescent="0.25">
      <c r="B17" s="292" t="str">
        <f>+'Resumen_Sim_Dm int'!B17</f>
        <v>05</v>
      </c>
      <c r="C17" s="317" t="s">
        <v>115</v>
      </c>
      <c r="D17" s="316"/>
      <c r="E17" s="61">
        <f>+'Resumen_Sim_Dm int'!E17</f>
        <v>5658287.3340361454</v>
      </c>
      <c r="F17" s="48">
        <f>+'Resumen_Sim_Dm int'!F17</f>
        <v>1456247.3226363501</v>
      </c>
      <c r="G17" s="48">
        <f>+'Resumen_Sim_Dm int'!G17</f>
        <v>0</v>
      </c>
      <c r="H17" s="48">
        <f>+'Resumen_Sim_Dm int'!H17</f>
        <v>0</v>
      </c>
      <c r="I17" s="48">
        <f>+'Resumen_Sim_Dm int'!I17</f>
        <v>10523.156143513101</v>
      </c>
      <c r="J17" s="48">
        <f>+'Resumen_Sim_Dm int'!J17</f>
        <v>3024.2148476122902</v>
      </c>
      <c r="K17" s="55">
        <f>+'Resumen_Sim_Dm int'!K17</f>
        <v>4188492.6404086701</v>
      </c>
      <c r="L17" s="51">
        <f>+'Resumen_Sim_Dm int'!L17</f>
        <v>5813179</v>
      </c>
      <c r="M17" s="48">
        <f>+'Resumen_Sim_Dm int'!M17</f>
        <v>254594</v>
      </c>
      <c r="N17" s="48">
        <f>+'Resumen_Sim_Dm int'!N17</f>
        <v>580874.24758759805</v>
      </c>
      <c r="O17" s="48">
        <f>+'Resumen_Sim_Dm int'!O17</f>
        <v>3003417</v>
      </c>
      <c r="P17" s="48">
        <f>+'Resumen_Sim_Dm int'!P17</f>
        <v>995263</v>
      </c>
      <c r="Q17" s="48">
        <f>+'Resumen_Sim_Dm int'!Q17</f>
        <v>10087</v>
      </c>
      <c r="R17" s="82">
        <f>+'Resumen_Sim_Dm int'!R17</f>
        <v>1998067</v>
      </c>
      <c r="S17" s="51">
        <f>+'Resumen_Sim_Dm int'!S17</f>
        <v>5658287.3340361454</v>
      </c>
      <c r="T17" s="48">
        <f>+'Resumen_Sim_Dm int'!T17</f>
        <v>1456247.3226363501</v>
      </c>
      <c r="U17" s="48">
        <f>+'Resumen_Sim_Dm int'!U17</f>
        <v>0</v>
      </c>
      <c r="V17" s="48">
        <f>+'Resumen_Sim_Dm int'!V17</f>
        <v>0</v>
      </c>
      <c r="W17" s="48">
        <f>+'Resumen_Sim_Dm int'!W17</f>
        <v>10523.156143513101</v>
      </c>
      <c r="X17" s="48">
        <f>+'Resumen_Sim_Dm int'!X17</f>
        <v>3024.2148476122902</v>
      </c>
      <c r="Y17" s="55">
        <f>+'Resumen_Sim_Dm int'!Y17</f>
        <v>4188492.6404086701</v>
      </c>
      <c r="Z17" s="51">
        <f>+'Resumen_Sim_Dm int'!Z17</f>
        <v>5813179.0000000047</v>
      </c>
      <c r="AA17" s="48">
        <f>+ROUND('Resumen_Sim_Dm int'!AA17,5)</f>
        <v>0</v>
      </c>
      <c r="AB17" s="293">
        <f>+'Resumen_Sim_Dm int'!AB17</f>
        <v>8.8817841970012523E-16</v>
      </c>
      <c r="AC17" s="61">
        <f>+'Resumen_Sim_Dm int'!AC17</f>
        <v>254594</v>
      </c>
      <c r="AD17" s="48">
        <f>+ROUND('Resumen_Sim_Dm int'!AD17,5)</f>
        <v>0</v>
      </c>
      <c r="AE17" s="293">
        <f>+'Resumen_Sim_Dm int'!AE17</f>
        <v>0</v>
      </c>
      <c r="AF17" s="61">
        <f>+'Resumen_Sim_Dm int'!AF17</f>
        <v>580874.24758759839</v>
      </c>
      <c r="AG17" s="48">
        <f>+ROUND('Resumen_Sim_Dm int'!AG17,5)</f>
        <v>0</v>
      </c>
      <c r="AH17" s="293">
        <f>+'Resumen_Sim_Dm int'!AH17</f>
        <v>6.6613381477509392E-16</v>
      </c>
      <c r="AI17" s="51">
        <f>+'Resumen_Sim_Dm int'!AI17</f>
        <v>3003417.0000000019</v>
      </c>
      <c r="AJ17" s="48">
        <f>+ROUND('Resumen_Sim_Dm int'!AJ17,5)</f>
        <v>0</v>
      </c>
      <c r="AK17" s="293">
        <f>+'Resumen_Sim_Dm int'!AK17</f>
        <v>6.6613381477509392E-16</v>
      </c>
      <c r="AL17" s="61">
        <f>+'Resumen_Sim_Dm int'!AL17</f>
        <v>995263.0000000007</v>
      </c>
      <c r="AM17" s="48">
        <f>+ROUND('Resumen_Sim_Dm int'!AM17,5)</f>
        <v>0</v>
      </c>
      <c r="AN17" s="48">
        <f>+ROUND('Resumen_Sim_Dm int'!AN17,5)</f>
        <v>0</v>
      </c>
      <c r="AO17" s="293">
        <f>+'Resumen_Sim_Dm int'!AO17</f>
        <v>6.6613381477509392E-16</v>
      </c>
      <c r="AP17" s="51">
        <f>+'Resumen_Sim_Dm int'!AP17</f>
        <v>10087.000000000007</v>
      </c>
      <c r="AQ17" s="48">
        <f>+ROUND('Resumen_Sim_Dm int'!AQ17,5)</f>
        <v>0</v>
      </c>
      <c r="AR17" s="293">
        <f>+'Resumen_Sim_Dm int'!AR17</f>
        <v>6.6613381477509392E-16</v>
      </c>
      <c r="AS17" s="61">
        <f>+'Resumen_Sim_Dm int'!AS17</f>
        <v>1998067.0000000012</v>
      </c>
      <c r="AT17" s="48">
        <f>+ROUND('Resumen_Sim_Dm int'!AT17,5)</f>
        <v>0</v>
      </c>
      <c r="AU17" s="293">
        <f>+'Resumen_Sim_Dm int'!AU17</f>
        <v>6.6613381477509392E-16</v>
      </c>
    </row>
    <row r="18" spans="2:47" x14ac:dyDescent="0.25">
      <c r="B18" s="292" t="str">
        <f>+'Resumen_Sim_Dm int'!B18</f>
        <v>06</v>
      </c>
      <c r="C18" s="317" t="s">
        <v>116</v>
      </c>
      <c r="D18" s="316"/>
      <c r="E18" s="61">
        <f>+'Resumen_Sim_Dm int'!E18</f>
        <v>1307778.9719912731</v>
      </c>
      <c r="F18" s="48">
        <f>+'Resumen_Sim_Dm int'!F18</f>
        <v>137853.017670075</v>
      </c>
      <c r="G18" s="48">
        <f>+'Resumen_Sim_Dm int'!G18</f>
        <v>0</v>
      </c>
      <c r="H18" s="48">
        <f>+'Resumen_Sim_Dm int'!H18</f>
        <v>0</v>
      </c>
      <c r="I18" s="48">
        <f>+'Resumen_Sim_Dm int'!I18</f>
        <v>168558.683760288</v>
      </c>
      <c r="J18" s="48">
        <f>+'Resumen_Sim_Dm int'!J18</f>
        <v>0</v>
      </c>
      <c r="K18" s="55">
        <f>+'Resumen_Sim_Dm int'!K18</f>
        <v>1001367.27056091</v>
      </c>
      <c r="L18" s="51">
        <f>+'Resumen_Sim_Dm int'!L18</f>
        <v>1513761</v>
      </c>
      <c r="M18" s="48">
        <f>+'Resumen_Sim_Dm int'!M18</f>
        <v>93445</v>
      </c>
      <c r="N18" s="48">
        <f>+'Resumen_Sim_Dm int'!N18</f>
        <v>22662.943860714699</v>
      </c>
      <c r="O18" s="48">
        <f>+'Resumen_Sim_Dm int'!O18</f>
        <v>839140</v>
      </c>
      <c r="P18" s="48">
        <f>+'Resumen_Sim_Dm int'!P18</f>
        <v>601460</v>
      </c>
      <c r="Q18" s="48">
        <f>+'Resumen_Sim_Dm int'!Q18</f>
        <v>5179</v>
      </c>
      <c r="R18" s="82">
        <f>+'Resumen_Sim_Dm int'!R18</f>
        <v>232501</v>
      </c>
      <c r="S18" s="51">
        <f>+'Resumen_Sim_Dm int'!S18</f>
        <v>1307778.9719912731</v>
      </c>
      <c r="T18" s="48">
        <f>+'Resumen_Sim_Dm int'!T18</f>
        <v>137853.017670075</v>
      </c>
      <c r="U18" s="48">
        <f>+'Resumen_Sim_Dm int'!U18</f>
        <v>0</v>
      </c>
      <c r="V18" s="48">
        <f>+'Resumen_Sim_Dm int'!V18</f>
        <v>0</v>
      </c>
      <c r="W18" s="48">
        <f>+'Resumen_Sim_Dm int'!W18</f>
        <v>168558.683760288</v>
      </c>
      <c r="X18" s="48">
        <f>+'Resumen_Sim_Dm int'!X18</f>
        <v>0</v>
      </c>
      <c r="Y18" s="55">
        <f>+'Resumen_Sim_Dm int'!Y18</f>
        <v>1001367.27056091</v>
      </c>
      <c r="Z18" s="51">
        <f>+'Resumen_Sim_Dm int'!Z18</f>
        <v>1513760.9999999939</v>
      </c>
      <c r="AA18" s="48">
        <f>+ROUND('Resumen_Sim_Dm int'!AA18,5)</f>
        <v>0</v>
      </c>
      <c r="AB18" s="293">
        <f>+'Resumen_Sim_Dm int'!AB18</f>
        <v>-3.9968028886505635E-15</v>
      </c>
      <c r="AC18" s="61">
        <f>+'Resumen_Sim_Dm int'!AC18</f>
        <v>93445</v>
      </c>
      <c r="AD18" s="48">
        <f>+ROUND('Resumen_Sim_Dm int'!AD18,5)</f>
        <v>0</v>
      </c>
      <c r="AE18" s="293">
        <f>+'Resumen_Sim_Dm int'!AE18</f>
        <v>0</v>
      </c>
      <c r="AF18" s="61">
        <f>+'Resumen_Sim_Dm int'!AF18</f>
        <v>22662.943860714608</v>
      </c>
      <c r="AG18" s="48">
        <f>+ROUND('Resumen_Sim_Dm int'!AG18,5)</f>
        <v>0</v>
      </c>
      <c r="AH18" s="293">
        <f>+'Resumen_Sim_Dm int'!AH18</f>
        <v>-3.9968028886505635E-15</v>
      </c>
      <c r="AI18" s="51">
        <f>+'Resumen_Sim_Dm int'!AI18</f>
        <v>839139.99999999662</v>
      </c>
      <c r="AJ18" s="48">
        <f>+ROUND('Resumen_Sim_Dm int'!AJ18,5)</f>
        <v>0</v>
      </c>
      <c r="AK18" s="293">
        <f>+'Resumen_Sim_Dm int'!AK18</f>
        <v>-3.9968028886505635E-15</v>
      </c>
      <c r="AL18" s="61">
        <f>+'Resumen_Sim_Dm int'!AL18</f>
        <v>601459.99999999756</v>
      </c>
      <c r="AM18" s="48">
        <f>+ROUND('Resumen_Sim_Dm int'!AM18,5)</f>
        <v>0</v>
      </c>
      <c r="AN18" s="48">
        <f>+ROUND('Resumen_Sim_Dm int'!AN18,5)</f>
        <v>0</v>
      </c>
      <c r="AO18" s="293">
        <f>+'Resumen_Sim_Dm int'!AO18</f>
        <v>-4.1078251911130792E-15</v>
      </c>
      <c r="AP18" s="51">
        <f>+'Resumen_Sim_Dm int'!AP18</f>
        <v>5178.99999999998</v>
      </c>
      <c r="AQ18" s="48">
        <f>+ROUND('Resumen_Sim_Dm int'!AQ18,5)</f>
        <v>0</v>
      </c>
      <c r="AR18" s="293">
        <f>+'Resumen_Sim_Dm int'!AR18</f>
        <v>-3.8857805861880479E-15</v>
      </c>
      <c r="AS18" s="61">
        <f>+'Resumen_Sim_Dm int'!AS18</f>
        <v>232500.99999999907</v>
      </c>
      <c r="AT18" s="48">
        <f>+ROUND('Resumen_Sim_Dm int'!AT18,5)</f>
        <v>0</v>
      </c>
      <c r="AU18" s="293">
        <f>+'Resumen_Sim_Dm int'!AU18</f>
        <v>-3.9968028886505635E-15</v>
      </c>
    </row>
    <row r="19" spans="2:47" x14ac:dyDescent="0.25">
      <c r="B19" s="292" t="str">
        <f>+'Resumen_Sim_Dm int'!B19</f>
        <v>07</v>
      </c>
      <c r="C19" s="317" t="s">
        <v>117</v>
      </c>
      <c r="D19" s="316"/>
      <c r="E19" s="61">
        <f>+'Resumen_Sim_Dm int'!E19</f>
        <v>19759.190622401249</v>
      </c>
      <c r="F19" s="48">
        <f>+'Resumen_Sim_Dm int'!F19</f>
        <v>14702.8066837152</v>
      </c>
      <c r="G19" s="48">
        <f>+'Resumen_Sim_Dm int'!G19</f>
        <v>0</v>
      </c>
      <c r="H19" s="48">
        <f>+'Resumen_Sim_Dm int'!H19</f>
        <v>0</v>
      </c>
      <c r="I19" s="48">
        <f>+'Resumen_Sim_Dm int'!I19</f>
        <v>2294.9565188102401</v>
      </c>
      <c r="J19" s="48">
        <f>+'Resumen_Sim_Dm int'!J19</f>
        <v>0</v>
      </c>
      <c r="K19" s="55">
        <f>+'Resumen_Sim_Dm int'!K19</f>
        <v>2761.4274198758098</v>
      </c>
      <c r="L19" s="51">
        <f>+'Resumen_Sim_Dm int'!L19</f>
        <v>496116</v>
      </c>
      <c r="M19" s="48">
        <f>+'Resumen_Sim_Dm int'!M19</f>
        <v>14618</v>
      </c>
      <c r="N19" s="48">
        <f>+'Resumen_Sim_Dm int'!N19</f>
        <v>43231.493162255603</v>
      </c>
      <c r="O19" s="48">
        <f>+'Resumen_Sim_Dm int'!O19</f>
        <v>240693</v>
      </c>
      <c r="P19" s="48">
        <f>+'Resumen_Sim_Dm int'!P19</f>
        <v>95242</v>
      </c>
      <c r="Q19" s="48">
        <f>+'Resumen_Sim_Dm int'!Q19</f>
        <v>1515</v>
      </c>
      <c r="R19" s="82">
        <f>+'Resumen_Sim_Dm int'!R19</f>
        <v>143936</v>
      </c>
      <c r="S19" s="51">
        <f>+'Resumen_Sim_Dm int'!S19</f>
        <v>19759.190622401249</v>
      </c>
      <c r="T19" s="48">
        <f>+'Resumen_Sim_Dm int'!T19</f>
        <v>14702.8066837152</v>
      </c>
      <c r="U19" s="48">
        <f>+'Resumen_Sim_Dm int'!U19</f>
        <v>0</v>
      </c>
      <c r="V19" s="48">
        <f>+'Resumen_Sim_Dm int'!V19</f>
        <v>0</v>
      </c>
      <c r="W19" s="48">
        <f>+'Resumen_Sim_Dm int'!W19</f>
        <v>2294.9565188102401</v>
      </c>
      <c r="X19" s="48">
        <f>+'Resumen_Sim_Dm int'!X19</f>
        <v>0</v>
      </c>
      <c r="Y19" s="55">
        <f>+'Resumen_Sim_Dm int'!Y19</f>
        <v>2761.4274198758098</v>
      </c>
      <c r="Z19" s="51">
        <f>+'Resumen_Sim_Dm int'!Z19</f>
        <v>496116.0000000021</v>
      </c>
      <c r="AA19" s="48">
        <f>+ROUND('Resumen_Sim_Dm int'!AA19,5)</f>
        <v>0</v>
      </c>
      <c r="AB19" s="293">
        <f>+'Resumen_Sim_Dm int'!AB19</f>
        <v>4.2188474935755949E-15</v>
      </c>
      <c r="AC19" s="61">
        <f>+'Resumen_Sim_Dm int'!AC19</f>
        <v>14618</v>
      </c>
      <c r="AD19" s="48">
        <f>+ROUND('Resumen_Sim_Dm int'!AD19,5)</f>
        <v>0</v>
      </c>
      <c r="AE19" s="293">
        <f>+'Resumen_Sim_Dm int'!AE19</f>
        <v>0</v>
      </c>
      <c r="AF19" s="61">
        <f>+'Resumen_Sim_Dm int'!AF19</f>
        <v>43231.493162255771</v>
      </c>
      <c r="AG19" s="48">
        <f>+ROUND('Resumen_Sim_Dm int'!AG19,5)</f>
        <v>0</v>
      </c>
      <c r="AH19" s="293">
        <f>+'Resumen_Sim_Dm int'!AH19</f>
        <v>3.7747582837255322E-15</v>
      </c>
      <c r="AI19" s="51">
        <f>+'Resumen_Sim_Dm int'!AI19</f>
        <v>240693.00000000093</v>
      </c>
      <c r="AJ19" s="48">
        <f>+ROUND('Resumen_Sim_Dm int'!AJ19,5)</f>
        <v>0</v>
      </c>
      <c r="AK19" s="293">
        <f>+'Resumen_Sim_Dm int'!AK19</f>
        <v>3.7747582837255322E-15</v>
      </c>
      <c r="AL19" s="61">
        <f>+'Resumen_Sim_Dm int'!AL19</f>
        <v>95242.000000000378</v>
      </c>
      <c r="AM19" s="48">
        <f>+ROUND('Resumen_Sim_Dm int'!AM19,5)</f>
        <v>0</v>
      </c>
      <c r="AN19" s="48">
        <f>+ROUND('Resumen_Sim_Dm int'!AN19,5)</f>
        <v>0</v>
      </c>
      <c r="AO19" s="293">
        <f>+'Resumen_Sim_Dm int'!AO19</f>
        <v>3.9968028886505635E-15</v>
      </c>
      <c r="AP19" s="51">
        <f>+'Resumen_Sim_Dm int'!AP19</f>
        <v>1515.0000000000059</v>
      </c>
      <c r="AQ19" s="48">
        <f>+ROUND('Resumen_Sim_Dm int'!AQ19,5)</f>
        <v>0</v>
      </c>
      <c r="AR19" s="293">
        <f>+'Resumen_Sim_Dm int'!AR19</f>
        <v>3.9968028886505635E-15</v>
      </c>
      <c r="AS19" s="61">
        <f>+'Resumen_Sim_Dm int'!AS19</f>
        <v>143936.00000000055</v>
      </c>
      <c r="AT19" s="48">
        <f>+ROUND('Resumen_Sim_Dm int'!AT19,5)</f>
        <v>0</v>
      </c>
      <c r="AU19" s="293">
        <f>+'Resumen_Sim_Dm int'!AU19</f>
        <v>3.7747582837255322E-15</v>
      </c>
    </row>
    <row r="20" spans="2:47" x14ac:dyDescent="0.25">
      <c r="B20" s="292" t="str">
        <f>+'Resumen_Sim_Dm int'!B20</f>
        <v>08</v>
      </c>
      <c r="C20" s="317" t="s">
        <v>118</v>
      </c>
      <c r="D20" s="316"/>
      <c r="E20" s="61">
        <f>+'Resumen_Sim_Dm int'!E20</f>
        <v>1228421.5640002191</v>
      </c>
      <c r="F20" s="48">
        <f>+'Resumen_Sim_Dm int'!F20</f>
        <v>8206.1585781436406</v>
      </c>
      <c r="G20" s="48">
        <f>+'Resumen_Sim_Dm int'!G20</f>
        <v>0</v>
      </c>
      <c r="H20" s="48">
        <f>+'Resumen_Sim_Dm int'!H20</f>
        <v>0</v>
      </c>
      <c r="I20" s="48">
        <f>+'Resumen_Sim_Dm int'!I20</f>
        <v>4678.4515632918701</v>
      </c>
      <c r="J20" s="48">
        <f>+'Resumen_Sim_Dm int'!J20</f>
        <v>19599.061877153701</v>
      </c>
      <c r="K20" s="55">
        <f>+'Resumen_Sim_Dm int'!K20</f>
        <v>1195937.8919816299</v>
      </c>
      <c r="L20" s="51">
        <f>+'Resumen_Sim_Dm int'!L20</f>
        <v>1453390</v>
      </c>
      <c r="M20" s="48">
        <f>+'Resumen_Sim_Dm int'!M20</f>
        <v>147180</v>
      </c>
      <c r="N20" s="48">
        <f>+'Resumen_Sim_Dm int'!N20</f>
        <v>84085.656332680403</v>
      </c>
      <c r="O20" s="48">
        <f>+'Resumen_Sim_Dm int'!O20</f>
        <v>924628</v>
      </c>
      <c r="P20" s="48">
        <f>+'Resumen_Sim_Dm int'!P20</f>
        <v>147996</v>
      </c>
      <c r="Q20" s="48">
        <f>+'Resumen_Sim_Dm int'!Q20</f>
        <v>2188</v>
      </c>
      <c r="R20" s="82">
        <f>+'Resumen_Sim_Dm int'!R20</f>
        <v>774444</v>
      </c>
      <c r="S20" s="51">
        <f>+'Resumen_Sim_Dm int'!S20</f>
        <v>1228421.5640002191</v>
      </c>
      <c r="T20" s="48">
        <f>+'Resumen_Sim_Dm int'!T20</f>
        <v>8206.1585781436406</v>
      </c>
      <c r="U20" s="48">
        <f>+'Resumen_Sim_Dm int'!U20</f>
        <v>0</v>
      </c>
      <c r="V20" s="48">
        <f>+'Resumen_Sim_Dm int'!V20</f>
        <v>0</v>
      </c>
      <c r="W20" s="48">
        <f>+'Resumen_Sim_Dm int'!W20</f>
        <v>4678.4515632918701</v>
      </c>
      <c r="X20" s="48">
        <f>+'Resumen_Sim_Dm int'!X20</f>
        <v>19599.061877153701</v>
      </c>
      <c r="Y20" s="55">
        <f>+'Resumen_Sim_Dm int'!Y20</f>
        <v>1195937.8919816299</v>
      </c>
      <c r="Z20" s="51">
        <f>+'Resumen_Sim_Dm int'!Z20</f>
        <v>1453389.9999999986</v>
      </c>
      <c r="AA20" s="48">
        <f>+ROUND('Resumen_Sim_Dm int'!AA20,5)</f>
        <v>0</v>
      </c>
      <c r="AB20" s="293">
        <f>+'Resumen_Sim_Dm int'!AB20</f>
        <v>-9.9920072216264089E-16</v>
      </c>
      <c r="AC20" s="61">
        <f>+'Resumen_Sim_Dm int'!AC20</f>
        <v>147180</v>
      </c>
      <c r="AD20" s="48">
        <f>+ROUND('Resumen_Sim_Dm int'!AD20,5)</f>
        <v>0</v>
      </c>
      <c r="AE20" s="293">
        <f>+'Resumen_Sim_Dm int'!AE20</f>
        <v>0</v>
      </c>
      <c r="AF20" s="61">
        <f>+'Resumen_Sim_Dm int'!AF20</f>
        <v>84085.656332680315</v>
      </c>
      <c r="AG20" s="48">
        <f>+ROUND('Resumen_Sim_Dm int'!AG20,5)</f>
        <v>0</v>
      </c>
      <c r="AH20" s="293">
        <f>+'Resumen_Sim_Dm int'!AH20</f>
        <v>-9.9920072216264089E-16</v>
      </c>
      <c r="AI20" s="51">
        <f>+'Resumen_Sim_Dm int'!AI20</f>
        <v>924627.99999999919</v>
      </c>
      <c r="AJ20" s="48">
        <f>+ROUND('Resumen_Sim_Dm int'!AJ20,5)</f>
        <v>0</v>
      </c>
      <c r="AK20" s="293">
        <f>+'Resumen_Sim_Dm int'!AK20</f>
        <v>-8.8817841970012523E-16</v>
      </c>
      <c r="AL20" s="61">
        <f>+'Resumen_Sim_Dm int'!AL20</f>
        <v>147995.99999999985</v>
      </c>
      <c r="AM20" s="48">
        <f>+ROUND('Resumen_Sim_Dm int'!AM20,5)</f>
        <v>0</v>
      </c>
      <c r="AN20" s="48">
        <f>+ROUND('Resumen_Sim_Dm int'!AN20,5)</f>
        <v>0</v>
      </c>
      <c r="AO20" s="293">
        <f>+'Resumen_Sim_Dm int'!AO20</f>
        <v>-9.9920072216264089E-16</v>
      </c>
      <c r="AP20" s="51">
        <f>+'Resumen_Sim_Dm int'!AP20</f>
        <v>2187.9999999999977</v>
      </c>
      <c r="AQ20" s="48">
        <f>+ROUND('Resumen_Sim_Dm int'!AQ20,5)</f>
        <v>0</v>
      </c>
      <c r="AR20" s="293">
        <f>+'Resumen_Sim_Dm int'!AR20</f>
        <v>-9.9920072216264089E-16</v>
      </c>
      <c r="AS20" s="61">
        <f>+'Resumen_Sim_Dm int'!AS20</f>
        <v>774443.9999999993</v>
      </c>
      <c r="AT20" s="48">
        <f>+ROUND('Resumen_Sim_Dm int'!AT20,5)</f>
        <v>0</v>
      </c>
      <c r="AU20" s="293">
        <f>+'Resumen_Sim_Dm int'!AU20</f>
        <v>-8.8817841970012523E-16</v>
      </c>
    </row>
    <row r="21" spans="2:47" x14ac:dyDescent="0.25">
      <c r="B21" s="292" t="str">
        <f>+'Resumen_Sim_Dm int'!B21</f>
        <v>09</v>
      </c>
      <c r="C21" s="317" t="s">
        <v>119</v>
      </c>
      <c r="D21" s="316"/>
      <c r="E21" s="61">
        <f>+'Resumen_Sim_Dm int'!E21</f>
        <v>20074.752922374988</v>
      </c>
      <c r="F21" s="48">
        <f>+'Resumen_Sim_Dm int'!F21</f>
        <v>16799.7873318456</v>
      </c>
      <c r="G21" s="48">
        <f>+'Resumen_Sim_Dm int'!G21</f>
        <v>0</v>
      </c>
      <c r="H21" s="48">
        <f>+'Resumen_Sim_Dm int'!H21</f>
        <v>0</v>
      </c>
      <c r="I21" s="48">
        <f>+'Resumen_Sim_Dm int'!I21</f>
        <v>3262.9834326065702</v>
      </c>
      <c r="J21" s="48">
        <f>+'Resumen_Sim_Dm int'!J21</f>
        <v>0</v>
      </c>
      <c r="K21" s="55">
        <f>+'Resumen_Sim_Dm int'!K21</f>
        <v>11.982157922814901</v>
      </c>
      <c r="L21" s="51">
        <f>+'Resumen_Sim_Dm int'!L21</f>
        <v>643302</v>
      </c>
      <c r="M21" s="48">
        <f>+'Resumen_Sim_Dm int'!M21</f>
        <v>28607</v>
      </c>
      <c r="N21" s="48">
        <f>+'Resumen_Sim_Dm int'!N21</f>
        <v>2274.54987900677</v>
      </c>
      <c r="O21" s="48">
        <f>+'Resumen_Sim_Dm int'!O21</f>
        <v>383810</v>
      </c>
      <c r="P21" s="48">
        <f>+'Resumen_Sim_Dm int'!P21</f>
        <v>95470</v>
      </c>
      <c r="Q21" s="48">
        <f>+'Resumen_Sim_Dm int'!Q21</f>
        <v>1810</v>
      </c>
      <c r="R21" s="82">
        <f>+'Resumen_Sim_Dm int'!R21</f>
        <v>286530</v>
      </c>
      <c r="S21" s="51">
        <f>+'Resumen_Sim_Dm int'!S21</f>
        <v>20074.752922374988</v>
      </c>
      <c r="T21" s="48">
        <f>+'Resumen_Sim_Dm int'!T21</f>
        <v>16799.7873318456</v>
      </c>
      <c r="U21" s="48">
        <f>+'Resumen_Sim_Dm int'!U21</f>
        <v>0</v>
      </c>
      <c r="V21" s="48">
        <f>+'Resumen_Sim_Dm int'!V21</f>
        <v>0</v>
      </c>
      <c r="W21" s="48">
        <f>+'Resumen_Sim_Dm int'!W21</f>
        <v>3262.9834326065702</v>
      </c>
      <c r="X21" s="48">
        <f>+'Resumen_Sim_Dm int'!X21</f>
        <v>0</v>
      </c>
      <c r="Y21" s="55">
        <f>+'Resumen_Sim_Dm int'!Y21</f>
        <v>11.982157922814901</v>
      </c>
      <c r="Z21" s="51">
        <f>+'Resumen_Sim_Dm int'!Z21</f>
        <v>643301.99999999977</v>
      </c>
      <c r="AA21" s="48">
        <f>+ROUND('Resumen_Sim_Dm int'!AA21,5)</f>
        <v>0</v>
      </c>
      <c r="AB21" s="293">
        <f>+'Resumen_Sim_Dm int'!AB21</f>
        <v>-3.3306690738754696E-16</v>
      </c>
      <c r="AC21" s="61">
        <f>+'Resumen_Sim_Dm int'!AC21</f>
        <v>28607</v>
      </c>
      <c r="AD21" s="48">
        <f>+ROUND('Resumen_Sim_Dm int'!AD21,5)</f>
        <v>0</v>
      </c>
      <c r="AE21" s="293">
        <f>+'Resumen_Sim_Dm int'!AE21</f>
        <v>0</v>
      </c>
      <c r="AF21" s="61">
        <f>+'Resumen_Sim_Dm int'!AF21</f>
        <v>2274.5498790067695</v>
      </c>
      <c r="AG21" s="48">
        <f>+ROUND('Resumen_Sim_Dm int'!AG21,5)</f>
        <v>0</v>
      </c>
      <c r="AH21" s="293">
        <f>+'Resumen_Sim_Dm int'!AH21</f>
        <v>-2.2204460492503131E-16</v>
      </c>
      <c r="AI21" s="51">
        <f>+'Resumen_Sim_Dm int'!AI21</f>
        <v>383809.99999999988</v>
      </c>
      <c r="AJ21" s="48">
        <f>+ROUND('Resumen_Sim_Dm int'!AJ21,5)</f>
        <v>0</v>
      </c>
      <c r="AK21" s="293">
        <f>+'Resumen_Sim_Dm int'!AK21</f>
        <v>-3.3306690738754696E-16</v>
      </c>
      <c r="AL21" s="61">
        <f>+'Resumen_Sim_Dm int'!AL21</f>
        <v>95469.999999999971</v>
      </c>
      <c r="AM21" s="48">
        <f>+ROUND('Resumen_Sim_Dm int'!AM21,5)</f>
        <v>0</v>
      </c>
      <c r="AN21" s="48">
        <f>+ROUND('Resumen_Sim_Dm int'!AN21,5)</f>
        <v>0</v>
      </c>
      <c r="AO21" s="293">
        <f>+'Resumen_Sim_Dm int'!AO21</f>
        <v>-3.3306690738754696E-16</v>
      </c>
      <c r="AP21" s="51">
        <f>+'Resumen_Sim_Dm int'!AP21</f>
        <v>1809.9999999999995</v>
      </c>
      <c r="AQ21" s="48">
        <f>+ROUND('Resumen_Sim_Dm int'!AQ21,5)</f>
        <v>0</v>
      </c>
      <c r="AR21" s="293">
        <f>+'Resumen_Sim_Dm int'!AR21</f>
        <v>-2.2204460492503131E-16</v>
      </c>
      <c r="AS21" s="61">
        <f>+'Resumen_Sim_Dm int'!AS21</f>
        <v>286529.99999999994</v>
      </c>
      <c r="AT21" s="48">
        <f>+ROUND('Resumen_Sim_Dm int'!AT21,5)</f>
        <v>0</v>
      </c>
      <c r="AU21" s="293">
        <f>+'Resumen_Sim_Dm int'!AU21</f>
        <v>-2.2204460492503131E-16</v>
      </c>
    </row>
    <row r="22" spans="2:47" x14ac:dyDescent="0.25">
      <c r="B22" s="292" t="str">
        <f>+'Resumen_Sim_Dm int'!B22</f>
        <v>10</v>
      </c>
      <c r="C22" s="317" t="s">
        <v>120</v>
      </c>
      <c r="D22" s="316"/>
      <c r="E22" s="61">
        <f>+'Resumen_Sim_Dm int'!E22</f>
        <v>1357780.7592062391</v>
      </c>
      <c r="F22" s="48">
        <f>+'Resumen_Sim_Dm int'!F22</f>
        <v>851300.99867612496</v>
      </c>
      <c r="G22" s="48">
        <f>+'Resumen_Sim_Dm int'!G22</f>
        <v>0</v>
      </c>
      <c r="H22" s="48">
        <f>+'Resumen_Sim_Dm int'!H22</f>
        <v>0</v>
      </c>
      <c r="I22" s="48">
        <f>+'Resumen_Sim_Dm int'!I22</f>
        <v>494216.27683739399</v>
      </c>
      <c r="J22" s="48">
        <f>+'Resumen_Sim_Dm int'!J22</f>
        <v>9589.1931822724691</v>
      </c>
      <c r="K22" s="55">
        <f>+'Resumen_Sim_Dm int'!K22</f>
        <v>2674.29051044778</v>
      </c>
      <c r="L22" s="51">
        <f>+'Resumen_Sim_Dm int'!L22</f>
        <v>2938819</v>
      </c>
      <c r="M22" s="48">
        <f>+'Resumen_Sim_Dm int'!M22</f>
        <v>1478095</v>
      </c>
      <c r="N22" s="48">
        <f>+'Resumen_Sim_Dm int'!N22</f>
        <v>41646.814979752402</v>
      </c>
      <c r="O22" s="48">
        <f>+'Resumen_Sim_Dm int'!O22</f>
        <v>1269951</v>
      </c>
      <c r="P22" s="48">
        <f>+'Resumen_Sim_Dm int'!P22</f>
        <v>356293</v>
      </c>
      <c r="Q22" s="48">
        <f>+'Resumen_Sim_Dm int'!Q22</f>
        <v>8165</v>
      </c>
      <c r="R22" s="82">
        <f>+'Resumen_Sim_Dm int'!R22</f>
        <v>905493</v>
      </c>
      <c r="S22" s="51">
        <f>+'Resumen_Sim_Dm int'!S22</f>
        <v>1357780.7592062391</v>
      </c>
      <c r="T22" s="48">
        <f>+'Resumen_Sim_Dm int'!T22</f>
        <v>851300.99867612496</v>
      </c>
      <c r="U22" s="48">
        <f>+'Resumen_Sim_Dm int'!U22</f>
        <v>0</v>
      </c>
      <c r="V22" s="48">
        <f>+'Resumen_Sim_Dm int'!V22</f>
        <v>0</v>
      </c>
      <c r="W22" s="48">
        <f>+'Resumen_Sim_Dm int'!W22</f>
        <v>494216.27683739399</v>
      </c>
      <c r="X22" s="48">
        <f>+'Resumen_Sim_Dm int'!X22</f>
        <v>9589.1931822724691</v>
      </c>
      <c r="Y22" s="55">
        <f>+'Resumen_Sim_Dm int'!Y22</f>
        <v>2674.29051044778</v>
      </c>
      <c r="Z22" s="51">
        <f>+'Resumen_Sim_Dm int'!Z22</f>
        <v>2938818.9999999972</v>
      </c>
      <c r="AA22" s="48">
        <f>+ROUND('Resumen_Sim_Dm int'!AA22,5)</f>
        <v>0</v>
      </c>
      <c r="AB22" s="293">
        <f>+'Resumen_Sim_Dm int'!AB22</f>
        <v>-9.9920072216264089E-16</v>
      </c>
      <c r="AC22" s="61">
        <f>+'Resumen_Sim_Dm int'!AC22</f>
        <v>1478095</v>
      </c>
      <c r="AD22" s="48">
        <f>+ROUND('Resumen_Sim_Dm int'!AD22,5)</f>
        <v>0</v>
      </c>
      <c r="AE22" s="293">
        <f>+'Resumen_Sim_Dm int'!AE22</f>
        <v>0</v>
      </c>
      <c r="AF22" s="61">
        <f>+'Resumen_Sim_Dm int'!AF22</f>
        <v>41646.814979752373</v>
      </c>
      <c r="AG22" s="48">
        <f>+ROUND('Resumen_Sim_Dm int'!AG22,5)</f>
        <v>0</v>
      </c>
      <c r="AH22" s="293">
        <f>+'Resumen_Sim_Dm int'!AH22</f>
        <v>-6.6613381477509392E-16</v>
      </c>
      <c r="AI22" s="51">
        <f>+'Resumen_Sim_Dm int'!AI22</f>
        <v>1269950.9999999991</v>
      </c>
      <c r="AJ22" s="48">
        <f>+ROUND('Resumen_Sim_Dm int'!AJ22,5)</f>
        <v>0</v>
      </c>
      <c r="AK22" s="293">
        <f>+'Resumen_Sim_Dm int'!AK22</f>
        <v>-7.7715611723760958E-16</v>
      </c>
      <c r="AL22" s="61">
        <f>+'Resumen_Sim_Dm int'!AL22</f>
        <v>356292.99999999971</v>
      </c>
      <c r="AM22" s="48">
        <f>+ROUND('Resumen_Sim_Dm int'!AM22,5)</f>
        <v>0</v>
      </c>
      <c r="AN22" s="48">
        <f>+ROUND('Resumen_Sim_Dm int'!AN22,5)</f>
        <v>0</v>
      </c>
      <c r="AO22" s="293">
        <f>+'Resumen_Sim_Dm int'!AO22</f>
        <v>-7.7715611723760958E-16</v>
      </c>
      <c r="AP22" s="51">
        <f>+'Resumen_Sim_Dm int'!AP22</f>
        <v>8164.9999999999936</v>
      </c>
      <c r="AQ22" s="48">
        <f>+ROUND('Resumen_Sim_Dm int'!AQ22,5)</f>
        <v>0</v>
      </c>
      <c r="AR22" s="293">
        <f>+'Resumen_Sim_Dm int'!AR22</f>
        <v>-7.7715611723760958E-16</v>
      </c>
      <c r="AS22" s="61">
        <f>+'Resumen_Sim_Dm int'!AS22</f>
        <v>905492.9999999993</v>
      </c>
      <c r="AT22" s="48">
        <f>+ROUND('Resumen_Sim_Dm int'!AT22,5)</f>
        <v>0</v>
      </c>
      <c r="AU22" s="293">
        <f>+'Resumen_Sim_Dm int'!AU22</f>
        <v>-7.7715611723760958E-16</v>
      </c>
    </row>
    <row r="23" spans="2:47" x14ac:dyDescent="0.25">
      <c r="B23" s="292" t="str">
        <f>+'Resumen_Sim_Dm int'!B23</f>
        <v>11</v>
      </c>
      <c r="C23" s="317" t="s">
        <v>121</v>
      </c>
      <c r="D23" s="316"/>
      <c r="E23" s="61">
        <f>+'Resumen_Sim_Dm int'!E23</f>
        <v>114487.33414733362</v>
      </c>
      <c r="F23" s="48">
        <f>+'Resumen_Sim_Dm int'!F23</f>
        <v>29348.038439101201</v>
      </c>
      <c r="G23" s="48">
        <f>+'Resumen_Sim_Dm int'!G23</f>
        <v>0</v>
      </c>
      <c r="H23" s="48">
        <f>+'Resumen_Sim_Dm int'!H23</f>
        <v>0</v>
      </c>
      <c r="I23" s="48">
        <f>+'Resumen_Sim_Dm int'!I23</f>
        <v>699.50981029852301</v>
      </c>
      <c r="J23" s="48">
        <f>+'Resumen_Sim_Dm int'!J23</f>
        <v>1311.7232752339901</v>
      </c>
      <c r="K23" s="55">
        <f>+'Resumen_Sim_Dm int'!K23</f>
        <v>83128.062622699901</v>
      </c>
      <c r="L23" s="51">
        <f>+'Resumen_Sim_Dm int'!L23</f>
        <v>459106</v>
      </c>
      <c r="M23" s="48">
        <f>+'Resumen_Sim_Dm int'!M23</f>
        <v>19516</v>
      </c>
      <c r="N23" s="48">
        <f>+'Resumen_Sim_Dm int'!N23</f>
        <v>23648.493330152702</v>
      </c>
      <c r="O23" s="48">
        <f>+'Resumen_Sim_Dm int'!O23</f>
        <v>290689</v>
      </c>
      <c r="P23" s="48">
        <f>+'Resumen_Sim_Dm int'!P23</f>
        <v>47924</v>
      </c>
      <c r="Q23" s="48">
        <f>+'Resumen_Sim_Dm int'!Q23</f>
        <v>810</v>
      </c>
      <c r="R23" s="82">
        <f>+'Resumen_Sim_Dm int'!R23</f>
        <v>241955</v>
      </c>
      <c r="S23" s="51">
        <f>+'Resumen_Sim_Dm int'!S23</f>
        <v>114487.33414733362</v>
      </c>
      <c r="T23" s="48">
        <f>+'Resumen_Sim_Dm int'!T23</f>
        <v>29348.038439101201</v>
      </c>
      <c r="U23" s="48">
        <f>+'Resumen_Sim_Dm int'!U23</f>
        <v>0</v>
      </c>
      <c r="V23" s="48">
        <f>+'Resumen_Sim_Dm int'!V23</f>
        <v>0</v>
      </c>
      <c r="W23" s="48">
        <f>+'Resumen_Sim_Dm int'!W23</f>
        <v>699.50981029852301</v>
      </c>
      <c r="X23" s="48">
        <f>+'Resumen_Sim_Dm int'!X23</f>
        <v>1311.7232752339901</v>
      </c>
      <c r="Y23" s="55">
        <f>+'Resumen_Sim_Dm int'!Y23</f>
        <v>83128.062622699901</v>
      </c>
      <c r="Z23" s="51">
        <f>+'Resumen_Sim_Dm int'!Z23</f>
        <v>459106.00000000035</v>
      </c>
      <c r="AA23" s="48">
        <f>+ROUND('Resumen_Sim_Dm int'!AA23,5)</f>
        <v>0</v>
      </c>
      <c r="AB23" s="293">
        <f>+'Resumen_Sim_Dm int'!AB23</f>
        <v>6.6613381477509392E-16</v>
      </c>
      <c r="AC23" s="61">
        <f>+'Resumen_Sim_Dm int'!AC23</f>
        <v>19516</v>
      </c>
      <c r="AD23" s="48">
        <f>+ROUND('Resumen_Sim_Dm int'!AD23,5)</f>
        <v>0</v>
      </c>
      <c r="AE23" s="293">
        <f>+'Resumen_Sim_Dm int'!AE23</f>
        <v>0</v>
      </c>
      <c r="AF23" s="61">
        <f>+'Resumen_Sim_Dm int'!AF23</f>
        <v>23648.493330152713</v>
      </c>
      <c r="AG23" s="48">
        <f>+ROUND('Resumen_Sim_Dm int'!AG23,5)</f>
        <v>0</v>
      </c>
      <c r="AH23" s="293">
        <f>+'Resumen_Sim_Dm int'!AH23</f>
        <v>4.4408920985006262E-16</v>
      </c>
      <c r="AI23" s="51">
        <f>+'Resumen_Sim_Dm int'!AI23</f>
        <v>290689.00000000012</v>
      </c>
      <c r="AJ23" s="48">
        <f>+ROUND('Resumen_Sim_Dm int'!AJ23,5)</f>
        <v>0</v>
      </c>
      <c r="AK23" s="293">
        <f>+'Resumen_Sim_Dm int'!AK23</f>
        <v>4.4408920985006262E-16</v>
      </c>
      <c r="AL23" s="61">
        <f>+'Resumen_Sim_Dm int'!AL23</f>
        <v>47924.000000000022</v>
      </c>
      <c r="AM23" s="48">
        <f>+ROUND('Resumen_Sim_Dm int'!AM23,5)</f>
        <v>0</v>
      </c>
      <c r="AN23" s="48">
        <f>+ROUND('Resumen_Sim_Dm int'!AN23,5)</f>
        <v>0</v>
      </c>
      <c r="AO23" s="293">
        <f>+'Resumen_Sim_Dm int'!AO23</f>
        <v>4.4408920985006262E-16</v>
      </c>
      <c r="AP23" s="51">
        <f>+'Resumen_Sim_Dm int'!AP23</f>
        <v>810.00000000000034</v>
      </c>
      <c r="AQ23" s="48">
        <f>+ROUND('Resumen_Sim_Dm int'!AQ23,5)</f>
        <v>0</v>
      </c>
      <c r="AR23" s="293">
        <f>+'Resumen_Sim_Dm int'!AR23</f>
        <v>4.4408920985006262E-16</v>
      </c>
      <c r="AS23" s="61">
        <f>+'Resumen_Sim_Dm int'!AS23</f>
        <v>241955.00000000012</v>
      </c>
      <c r="AT23" s="48">
        <f>+ROUND('Resumen_Sim_Dm int'!AT23,5)</f>
        <v>0</v>
      </c>
      <c r="AU23" s="293">
        <f>+'Resumen_Sim_Dm int'!AU23</f>
        <v>4.4408920985006262E-16</v>
      </c>
    </row>
    <row r="24" spans="2:47" x14ac:dyDescent="0.25">
      <c r="B24" s="292" t="str">
        <f>+'Resumen_Sim_Dm int'!B24</f>
        <v>12</v>
      </c>
      <c r="C24" s="317" t="s">
        <v>122</v>
      </c>
      <c r="D24" s="316"/>
      <c r="E24" s="61">
        <f>+'Resumen_Sim_Dm int'!E24</f>
        <v>1794055.0225471349</v>
      </c>
      <c r="F24" s="48">
        <f>+'Resumen_Sim_Dm int'!F24</f>
        <v>1698628.31670331</v>
      </c>
      <c r="G24" s="48">
        <f>+'Resumen_Sim_Dm int'!G24</f>
        <v>0</v>
      </c>
      <c r="H24" s="48">
        <f>+'Resumen_Sim_Dm int'!H24</f>
        <v>0</v>
      </c>
      <c r="I24" s="48">
        <f>+'Resumen_Sim_Dm int'!I24</f>
        <v>1397.33579759094</v>
      </c>
      <c r="J24" s="48">
        <f>+'Resumen_Sim_Dm int'!J24</f>
        <v>13.0807521265891</v>
      </c>
      <c r="K24" s="55">
        <f>+'Resumen_Sim_Dm int'!K24</f>
        <v>94016.289294107395</v>
      </c>
      <c r="L24" s="51">
        <f>+'Resumen_Sim_Dm int'!L24</f>
        <v>6575058</v>
      </c>
      <c r="M24" s="48">
        <f>+'Resumen_Sim_Dm int'!M24</f>
        <v>135711</v>
      </c>
      <c r="N24" s="48">
        <f>+'Resumen_Sim_Dm int'!N24</f>
        <v>944398.01354595798</v>
      </c>
      <c r="O24" s="48">
        <f>+'Resumen_Sim_Dm int'!O24</f>
        <v>1526465</v>
      </c>
      <c r="P24" s="48">
        <f>+'Resumen_Sim_Dm int'!P24</f>
        <v>780736</v>
      </c>
      <c r="Q24" s="48">
        <f>+'Resumen_Sim_Dm int'!Q24</f>
        <v>19602</v>
      </c>
      <c r="R24" s="82">
        <f>+'Resumen_Sim_Dm int'!R24</f>
        <v>726127</v>
      </c>
      <c r="S24" s="51">
        <f>+'Resumen_Sim_Dm int'!S24</f>
        <v>1794055.0225471349</v>
      </c>
      <c r="T24" s="48">
        <f>+'Resumen_Sim_Dm int'!T24</f>
        <v>1698628.31670331</v>
      </c>
      <c r="U24" s="48">
        <f>+'Resumen_Sim_Dm int'!U24</f>
        <v>0</v>
      </c>
      <c r="V24" s="48">
        <f>+'Resumen_Sim_Dm int'!V24</f>
        <v>0</v>
      </c>
      <c r="W24" s="48">
        <f>+'Resumen_Sim_Dm int'!W24</f>
        <v>1397.33579759094</v>
      </c>
      <c r="X24" s="48">
        <f>+'Resumen_Sim_Dm int'!X24</f>
        <v>13.0807521265891</v>
      </c>
      <c r="Y24" s="55">
        <f>+'Resumen_Sim_Dm int'!Y24</f>
        <v>94016.289294107395</v>
      </c>
      <c r="Z24" s="51">
        <f>+'Resumen_Sim_Dm int'!Z24</f>
        <v>6575058.000000014</v>
      </c>
      <c r="AA24" s="48">
        <f>+ROUND('Resumen_Sim_Dm int'!AA24,5)</f>
        <v>0</v>
      </c>
      <c r="AB24" s="293">
        <f>+'Resumen_Sim_Dm int'!AB24</f>
        <v>2.2204460492503131E-15</v>
      </c>
      <c r="AC24" s="61">
        <f>+'Resumen_Sim_Dm int'!AC24</f>
        <v>135711</v>
      </c>
      <c r="AD24" s="48">
        <f>+ROUND('Resumen_Sim_Dm int'!AD24,5)</f>
        <v>0</v>
      </c>
      <c r="AE24" s="293">
        <f>+'Resumen_Sim_Dm int'!AE24</f>
        <v>0</v>
      </c>
      <c r="AF24" s="61">
        <f>+'Resumen_Sim_Dm int'!AF24</f>
        <v>944398.01354595996</v>
      </c>
      <c r="AG24" s="48">
        <f>+ROUND('Resumen_Sim_Dm int'!AG24,5)</f>
        <v>0</v>
      </c>
      <c r="AH24" s="293">
        <f>+'Resumen_Sim_Dm int'!AH24</f>
        <v>1.9984014443252818E-15</v>
      </c>
      <c r="AI24" s="51">
        <f>+'Resumen_Sim_Dm int'!AI24</f>
        <v>1526465.0000000028</v>
      </c>
      <c r="AJ24" s="48">
        <f>+ROUND('Resumen_Sim_Dm int'!AJ24,5)</f>
        <v>0</v>
      </c>
      <c r="AK24" s="293">
        <f>+'Resumen_Sim_Dm int'!AK24</f>
        <v>1.7763568394002505E-15</v>
      </c>
      <c r="AL24" s="61">
        <f>+'Resumen_Sim_Dm int'!AL24</f>
        <v>780736.00000000151</v>
      </c>
      <c r="AM24" s="48">
        <f>+ROUND('Resumen_Sim_Dm int'!AM24,5)</f>
        <v>0</v>
      </c>
      <c r="AN24" s="48">
        <f>+ROUND('Resumen_Sim_Dm int'!AN24,5)</f>
        <v>0</v>
      </c>
      <c r="AO24" s="293">
        <f>+'Resumen_Sim_Dm int'!AO24</f>
        <v>1.9984014443252818E-15</v>
      </c>
      <c r="AP24" s="51">
        <f>+'Resumen_Sim_Dm int'!AP24</f>
        <v>19602.00000000004</v>
      </c>
      <c r="AQ24" s="48">
        <f>+ROUND('Resumen_Sim_Dm int'!AQ24,5)</f>
        <v>0</v>
      </c>
      <c r="AR24" s="293">
        <f>+'Resumen_Sim_Dm int'!AR24</f>
        <v>1.9984014443252818E-15</v>
      </c>
      <c r="AS24" s="61">
        <f>+'Resumen_Sim_Dm int'!AS24</f>
        <v>726127.0000000014</v>
      </c>
      <c r="AT24" s="48">
        <f>+ROUND('Resumen_Sim_Dm int'!AT24,5)</f>
        <v>0</v>
      </c>
      <c r="AU24" s="293">
        <f>+'Resumen_Sim_Dm int'!AU24</f>
        <v>1.9984014443252818E-15</v>
      </c>
    </row>
    <row r="25" spans="2:47" x14ac:dyDescent="0.25">
      <c r="B25" s="292" t="str">
        <f>+'Resumen_Sim_Dm int'!B25</f>
        <v>13</v>
      </c>
      <c r="C25" s="317" t="s">
        <v>123</v>
      </c>
      <c r="D25" s="316"/>
      <c r="E25" s="61">
        <f>+'Resumen_Sim_Dm int'!E25</f>
        <v>0</v>
      </c>
      <c r="F25" s="48">
        <f>+'Resumen_Sim_Dm int'!F25</f>
        <v>0</v>
      </c>
      <c r="G25" s="48">
        <f>+'Resumen_Sim_Dm int'!G25</f>
        <v>0</v>
      </c>
      <c r="H25" s="48">
        <f>+'Resumen_Sim_Dm int'!H25</f>
        <v>0</v>
      </c>
      <c r="I25" s="48">
        <f>+'Resumen_Sim_Dm int'!I25</f>
        <v>0</v>
      </c>
      <c r="J25" s="48">
        <f>+'Resumen_Sim_Dm int'!J25</f>
        <v>0</v>
      </c>
      <c r="K25" s="55">
        <f>+'Resumen_Sim_Dm int'!K25</f>
        <v>0</v>
      </c>
      <c r="L25" s="51">
        <f>+'Resumen_Sim_Dm int'!L25</f>
        <v>4069564</v>
      </c>
      <c r="M25" s="48">
        <f>+'Resumen_Sim_Dm int'!M25</f>
        <v>25621</v>
      </c>
      <c r="N25" s="48">
        <f>+'Resumen_Sim_Dm int'!N25</f>
        <v>23606.257019569701</v>
      </c>
      <c r="O25" s="48">
        <f>+'Resumen_Sim_Dm int'!O25</f>
        <v>2683993</v>
      </c>
      <c r="P25" s="48">
        <f>+'Resumen_Sim_Dm int'!P25</f>
        <v>584727</v>
      </c>
      <c r="Q25" s="48">
        <f>+'Resumen_Sim_Dm int'!Q25</f>
        <v>120857</v>
      </c>
      <c r="R25" s="82">
        <f>+'Resumen_Sim_Dm int'!R25</f>
        <v>1978409</v>
      </c>
      <c r="S25" s="51">
        <f>+'Resumen_Sim_Dm int'!S25</f>
        <v>0</v>
      </c>
      <c r="T25" s="48">
        <f>+'Resumen_Sim_Dm int'!T25</f>
        <v>0</v>
      </c>
      <c r="U25" s="48">
        <f>+'Resumen_Sim_Dm int'!U25</f>
        <v>0</v>
      </c>
      <c r="V25" s="48">
        <f>+'Resumen_Sim_Dm int'!V25</f>
        <v>0</v>
      </c>
      <c r="W25" s="48">
        <f>+'Resumen_Sim_Dm int'!W25</f>
        <v>0</v>
      </c>
      <c r="X25" s="48">
        <f>+'Resumen_Sim_Dm int'!X25</f>
        <v>0</v>
      </c>
      <c r="Y25" s="55">
        <f>+'Resumen_Sim_Dm int'!Y25</f>
        <v>0</v>
      </c>
      <c r="Z25" s="51">
        <f>+'Resumen_Sim_Dm int'!Z25</f>
        <v>4069564</v>
      </c>
      <c r="AA25" s="48">
        <f>+ROUND('Resumen_Sim_Dm int'!AA25,5)</f>
        <v>0</v>
      </c>
      <c r="AB25" s="293">
        <f>+'Resumen_Sim_Dm int'!AB25</f>
        <v>0</v>
      </c>
      <c r="AC25" s="61">
        <f>+'Resumen_Sim_Dm int'!AC25</f>
        <v>25621</v>
      </c>
      <c r="AD25" s="48">
        <f>+ROUND('Resumen_Sim_Dm int'!AD25,5)</f>
        <v>0</v>
      </c>
      <c r="AE25" s="293">
        <f>+'Resumen_Sim_Dm int'!AE25</f>
        <v>0</v>
      </c>
      <c r="AF25" s="61">
        <f>+'Resumen_Sim_Dm int'!AF25</f>
        <v>23606.257019569704</v>
      </c>
      <c r="AG25" s="48">
        <f>+ROUND('Resumen_Sim_Dm int'!AG25,5)</f>
        <v>0</v>
      </c>
      <c r="AH25" s="293">
        <f>+'Resumen_Sim_Dm int'!AH25</f>
        <v>2.2204460492503131E-16</v>
      </c>
      <c r="AI25" s="51">
        <f>+'Resumen_Sim_Dm int'!AI25</f>
        <v>2683993.0000000005</v>
      </c>
      <c r="AJ25" s="48">
        <f>+ROUND('Resumen_Sim_Dm int'!AJ25,5)</f>
        <v>0</v>
      </c>
      <c r="AK25" s="293">
        <f>+'Resumen_Sim_Dm int'!AK25</f>
        <v>2.2204460492503131E-16</v>
      </c>
      <c r="AL25" s="61">
        <f>+'Resumen_Sim_Dm int'!AL25</f>
        <v>584727.00000000012</v>
      </c>
      <c r="AM25" s="48">
        <f>+ROUND('Resumen_Sim_Dm int'!AM25,5)</f>
        <v>0</v>
      </c>
      <c r="AN25" s="48">
        <f>+ROUND('Resumen_Sim_Dm int'!AN25,5)</f>
        <v>0</v>
      </c>
      <c r="AO25" s="293">
        <f>+'Resumen_Sim_Dm int'!AO25</f>
        <v>2.2204460492503131E-16</v>
      </c>
      <c r="AP25" s="51">
        <f>+'Resumen_Sim_Dm int'!AP25</f>
        <v>120857.00000000003</v>
      </c>
      <c r="AQ25" s="48">
        <f>+ROUND('Resumen_Sim_Dm int'!AQ25,5)</f>
        <v>0</v>
      </c>
      <c r="AR25" s="293">
        <f>+'Resumen_Sim_Dm int'!AR25</f>
        <v>2.2204460492503131E-16</v>
      </c>
      <c r="AS25" s="61">
        <f>+'Resumen_Sim_Dm int'!AS25</f>
        <v>1978409.0000000005</v>
      </c>
      <c r="AT25" s="48">
        <f>+ROUND('Resumen_Sim_Dm int'!AT25,5)</f>
        <v>0</v>
      </c>
      <c r="AU25" s="293">
        <f>+'Resumen_Sim_Dm int'!AU25</f>
        <v>2.2204460492503131E-16</v>
      </c>
    </row>
    <row r="26" spans="2:47" x14ac:dyDescent="0.25">
      <c r="B26" s="292" t="str">
        <f>+'Resumen_Sim_Dm int'!B26</f>
        <v>14</v>
      </c>
      <c r="C26" s="317" t="s">
        <v>124</v>
      </c>
      <c r="D26" s="316"/>
      <c r="E26" s="61">
        <f>+'Resumen_Sim_Dm int'!E26</f>
        <v>7892870.4626638498</v>
      </c>
      <c r="F26" s="48">
        <f>+'Resumen_Sim_Dm int'!F26</f>
        <v>65227.361910899897</v>
      </c>
      <c r="G26" s="48">
        <f>+'Resumen_Sim_Dm int'!G26</f>
        <v>0</v>
      </c>
      <c r="H26" s="48">
        <f>+'Resumen_Sim_Dm int'!H26</f>
        <v>0</v>
      </c>
      <c r="I26" s="48">
        <f>+'Resumen_Sim_Dm int'!I26</f>
        <v>0</v>
      </c>
      <c r="J26" s="48">
        <f>+'Resumen_Sim_Dm int'!J26</f>
        <v>2668</v>
      </c>
      <c r="K26" s="55">
        <f>+'Resumen_Sim_Dm int'!K26</f>
        <v>7824975.1007529497</v>
      </c>
      <c r="L26" s="51">
        <f>+'Resumen_Sim_Dm int'!L26</f>
        <v>9058381</v>
      </c>
      <c r="M26" s="48">
        <f>+'Resumen_Sim_Dm int'!M26</f>
        <v>7654</v>
      </c>
      <c r="N26" s="48">
        <f>+'Resumen_Sim_Dm int'!N26</f>
        <v>18723.0038019641</v>
      </c>
      <c r="O26" s="48">
        <f>+'Resumen_Sim_Dm int'!O26</f>
        <v>5332478</v>
      </c>
      <c r="P26" s="48">
        <f>+'Resumen_Sim_Dm int'!P26</f>
        <v>140087</v>
      </c>
      <c r="Q26" s="48">
        <f>+'Resumen_Sim_Dm int'!Q26</f>
        <v>7730</v>
      </c>
      <c r="R26" s="82">
        <f>+'Resumen_Sim_Dm int'!R26</f>
        <v>5184661</v>
      </c>
      <c r="S26" s="51">
        <f>+'Resumen_Sim_Dm int'!S26</f>
        <v>7892870.4626638498</v>
      </c>
      <c r="T26" s="48">
        <f>+'Resumen_Sim_Dm int'!T26</f>
        <v>65227.361910899897</v>
      </c>
      <c r="U26" s="48">
        <f>+'Resumen_Sim_Dm int'!U26</f>
        <v>0</v>
      </c>
      <c r="V26" s="48">
        <f>+'Resumen_Sim_Dm int'!V26</f>
        <v>0</v>
      </c>
      <c r="W26" s="48">
        <f>+'Resumen_Sim_Dm int'!W26</f>
        <v>0</v>
      </c>
      <c r="X26" s="48">
        <f>+'Resumen_Sim_Dm int'!X26</f>
        <v>2668</v>
      </c>
      <c r="Y26" s="55">
        <f>+'Resumen_Sim_Dm int'!Y26</f>
        <v>7824975.1007529497</v>
      </c>
      <c r="Z26" s="51">
        <f>+'Resumen_Sim_Dm int'!Z26</f>
        <v>9058381.0000000373</v>
      </c>
      <c r="AA26" s="48">
        <f>+ROUND('Resumen_Sim_Dm int'!AA26,5)</f>
        <v>0</v>
      </c>
      <c r="AB26" s="293">
        <f>+'Resumen_Sim_Dm int'!AB26</f>
        <v>4.2188474935755949E-15</v>
      </c>
      <c r="AC26" s="61">
        <f>+'Resumen_Sim_Dm int'!AC26</f>
        <v>7654</v>
      </c>
      <c r="AD26" s="48">
        <f>+ROUND('Resumen_Sim_Dm int'!AD26,5)</f>
        <v>0</v>
      </c>
      <c r="AE26" s="293">
        <f>+'Resumen_Sim_Dm int'!AE26</f>
        <v>0</v>
      </c>
      <c r="AF26" s="61">
        <f>+'Resumen_Sim_Dm int'!AF26</f>
        <v>18723.003801964165</v>
      </c>
      <c r="AG26" s="48">
        <f>+ROUND('Resumen_Sim_Dm int'!AG26,5)</f>
        <v>0</v>
      </c>
      <c r="AH26" s="293">
        <f>+'Resumen_Sim_Dm int'!AH26</f>
        <v>3.5527136788005009E-15</v>
      </c>
      <c r="AI26" s="51">
        <f>+'Resumen_Sim_Dm int'!AI26</f>
        <v>5332478.0000000196</v>
      </c>
      <c r="AJ26" s="48">
        <f>+ROUND('Resumen_Sim_Dm int'!AJ26,5)</f>
        <v>0</v>
      </c>
      <c r="AK26" s="293">
        <f>+'Resumen_Sim_Dm int'!AK26</f>
        <v>3.7747582837255322E-15</v>
      </c>
      <c r="AL26" s="61">
        <f>+'Resumen_Sim_Dm int'!AL26</f>
        <v>140087.00000000049</v>
      </c>
      <c r="AM26" s="48">
        <f>+ROUND('Resumen_Sim_Dm int'!AM26,5)</f>
        <v>0</v>
      </c>
      <c r="AN26" s="48">
        <f>+ROUND('Resumen_Sim_Dm int'!AN26,5)</f>
        <v>0</v>
      </c>
      <c r="AO26" s="293">
        <f>+'Resumen_Sim_Dm int'!AO26</f>
        <v>3.5527136788005009E-15</v>
      </c>
      <c r="AP26" s="51">
        <f>+'Resumen_Sim_Dm int'!AP26</f>
        <v>7730.0000000000264</v>
      </c>
      <c r="AQ26" s="48">
        <f>+ROUND('Resumen_Sim_Dm int'!AQ26,5)</f>
        <v>0</v>
      </c>
      <c r="AR26" s="293">
        <f>+'Resumen_Sim_Dm int'!AR26</f>
        <v>3.3306690738754696E-15</v>
      </c>
      <c r="AS26" s="61">
        <f>+'Resumen_Sim_Dm int'!AS26</f>
        <v>5184661.0000000186</v>
      </c>
      <c r="AT26" s="48">
        <f>+ROUND('Resumen_Sim_Dm int'!AT26,5)</f>
        <v>0</v>
      </c>
      <c r="AU26" s="293">
        <f>+'Resumen_Sim_Dm int'!AU26</f>
        <v>3.5527136788005009E-15</v>
      </c>
    </row>
    <row r="27" spans="2:47" x14ac:dyDescent="0.25">
      <c r="B27" s="292" t="str">
        <f>+'Resumen_Sim_Dm int'!B27</f>
        <v>15</v>
      </c>
      <c r="C27" s="317" t="s">
        <v>125</v>
      </c>
      <c r="D27" s="316"/>
      <c r="E27" s="61">
        <f>+'Resumen_Sim_Dm int'!E27</f>
        <v>3315805.004784286</v>
      </c>
      <c r="F27" s="48">
        <f>+'Resumen_Sim_Dm int'!F27</f>
        <v>9943.5920443846098</v>
      </c>
      <c r="G27" s="48">
        <f>+'Resumen_Sim_Dm int'!G27</f>
        <v>0</v>
      </c>
      <c r="H27" s="48">
        <f>+'Resumen_Sim_Dm int'!H27</f>
        <v>0</v>
      </c>
      <c r="I27" s="48">
        <f>+'Resumen_Sim_Dm int'!I27</f>
        <v>1931.3206447513401</v>
      </c>
      <c r="J27" s="48">
        <f>+'Resumen_Sim_Dm int'!J27</f>
        <v>-12165</v>
      </c>
      <c r="K27" s="55">
        <f>+'Resumen_Sim_Dm int'!K27</f>
        <v>3316095.0920951501</v>
      </c>
      <c r="L27" s="51">
        <f>+'Resumen_Sim_Dm int'!L27</f>
        <v>3622764</v>
      </c>
      <c r="M27" s="48">
        <f>+'Resumen_Sim_Dm int'!M27</f>
        <v>54922</v>
      </c>
      <c r="N27" s="48">
        <f>+'Resumen_Sim_Dm int'!N27</f>
        <v>62729.633271589701</v>
      </c>
      <c r="O27" s="48">
        <f>+'Resumen_Sim_Dm int'!O27</f>
        <v>1941071</v>
      </c>
      <c r="P27" s="48">
        <f>+'Resumen_Sim_Dm int'!P27</f>
        <v>375911</v>
      </c>
      <c r="Q27" s="48">
        <f>+'Resumen_Sim_Dm int'!Q27</f>
        <v>76357</v>
      </c>
      <c r="R27" s="82">
        <f>+'Resumen_Sim_Dm int'!R27</f>
        <v>1488803</v>
      </c>
      <c r="S27" s="51">
        <f>+'Resumen_Sim_Dm int'!S27</f>
        <v>3315805.004784286</v>
      </c>
      <c r="T27" s="48">
        <f>+'Resumen_Sim_Dm int'!T27</f>
        <v>9943.5920443846098</v>
      </c>
      <c r="U27" s="48">
        <f>+'Resumen_Sim_Dm int'!U27</f>
        <v>0</v>
      </c>
      <c r="V27" s="48">
        <f>+'Resumen_Sim_Dm int'!V27</f>
        <v>0</v>
      </c>
      <c r="W27" s="48">
        <f>+'Resumen_Sim_Dm int'!W27</f>
        <v>1931.3206447513401</v>
      </c>
      <c r="X27" s="48">
        <f>+'Resumen_Sim_Dm int'!X27</f>
        <v>-12165</v>
      </c>
      <c r="Y27" s="55">
        <f>+'Resumen_Sim_Dm int'!Y27</f>
        <v>3316095.0920951501</v>
      </c>
      <c r="Z27" s="51">
        <f>+'Resumen_Sim_Dm int'!Z27</f>
        <v>3622764.0000000028</v>
      </c>
      <c r="AA27" s="48">
        <f>+ROUND('Resumen_Sim_Dm int'!AA27,5)</f>
        <v>0</v>
      </c>
      <c r="AB27" s="293">
        <f>+'Resumen_Sim_Dm int'!AB27</f>
        <v>6.6613381477509392E-16</v>
      </c>
      <c r="AC27" s="61">
        <f>+'Resumen_Sim_Dm int'!AC27</f>
        <v>54922</v>
      </c>
      <c r="AD27" s="48">
        <f>+ROUND('Resumen_Sim_Dm int'!AD27,5)</f>
        <v>0</v>
      </c>
      <c r="AE27" s="293">
        <f>+'Resumen_Sim_Dm int'!AE27</f>
        <v>0</v>
      </c>
      <c r="AF27" s="61">
        <f>+'Resumen_Sim_Dm int'!AF27</f>
        <v>62729.633271589737</v>
      </c>
      <c r="AG27" s="48">
        <f>+ROUND('Resumen_Sim_Dm int'!AG27,5)</f>
        <v>0</v>
      </c>
      <c r="AH27" s="293">
        <f>+'Resumen_Sim_Dm int'!AH27</f>
        <v>6.6613381477509392E-16</v>
      </c>
      <c r="AI27" s="51">
        <f>+'Resumen_Sim_Dm int'!AI27</f>
        <v>1941071.0000000009</v>
      </c>
      <c r="AJ27" s="48">
        <f>+ROUND('Resumen_Sim_Dm int'!AJ27,5)</f>
        <v>0</v>
      </c>
      <c r="AK27" s="293">
        <f>+'Resumen_Sim_Dm int'!AK27</f>
        <v>4.4408920985006262E-16</v>
      </c>
      <c r="AL27" s="61">
        <f>+'Resumen_Sim_Dm int'!AL27</f>
        <v>375911.00000000017</v>
      </c>
      <c r="AM27" s="48">
        <f>+ROUND('Resumen_Sim_Dm int'!AM27,5)</f>
        <v>0</v>
      </c>
      <c r="AN27" s="48">
        <f>+ROUND('Resumen_Sim_Dm int'!AN27,5)</f>
        <v>0</v>
      </c>
      <c r="AO27" s="293">
        <f>+'Resumen_Sim_Dm int'!AO27</f>
        <v>4.4408920985006262E-16</v>
      </c>
      <c r="AP27" s="51">
        <f>+'Resumen_Sim_Dm int'!AP27</f>
        <v>76357.000000000044</v>
      </c>
      <c r="AQ27" s="48">
        <f>+ROUND('Resumen_Sim_Dm int'!AQ27,5)</f>
        <v>0</v>
      </c>
      <c r="AR27" s="293">
        <f>+'Resumen_Sim_Dm int'!AR27</f>
        <v>6.6613381477509392E-16</v>
      </c>
      <c r="AS27" s="61">
        <f>+'Resumen_Sim_Dm int'!AS27</f>
        <v>1488803.0000000007</v>
      </c>
      <c r="AT27" s="48">
        <f>+ROUND('Resumen_Sim_Dm int'!AT27,5)</f>
        <v>0</v>
      </c>
      <c r="AU27" s="293">
        <f>+'Resumen_Sim_Dm int'!AU27</f>
        <v>4.4408920985006262E-16</v>
      </c>
    </row>
    <row r="28" spans="2:47" x14ac:dyDescent="0.25">
      <c r="B28" s="292" t="str">
        <f>+'Resumen_Sim_Dm int'!B28</f>
        <v>16</v>
      </c>
      <c r="C28" s="317" t="s">
        <v>126</v>
      </c>
      <c r="D28" s="316"/>
      <c r="E28" s="61">
        <f>+'Resumen_Sim_Dm int'!E28</f>
        <v>12606.748728626058</v>
      </c>
      <c r="F28" s="48">
        <f>+'Resumen_Sim_Dm int'!F28</f>
        <v>4245.1963331797697</v>
      </c>
      <c r="G28" s="48">
        <f>+'Resumen_Sim_Dm int'!G28</f>
        <v>0</v>
      </c>
      <c r="H28" s="48">
        <f>+'Resumen_Sim_Dm int'!H28</f>
        <v>0</v>
      </c>
      <c r="I28" s="48">
        <f>+'Resumen_Sim_Dm int'!I28</f>
        <v>619.13672474307805</v>
      </c>
      <c r="J28" s="48">
        <f>+'Resumen_Sim_Dm int'!J28</f>
        <v>1412.00585496347</v>
      </c>
      <c r="K28" s="55">
        <f>+'Resumen_Sim_Dm int'!K28</f>
        <v>6330.4098157397402</v>
      </c>
      <c r="L28" s="51">
        <f>+'Resumen_Sim_Dm int'!L28</f>
        <v>297324</v>
      </c>
      <c r="M28" s="48">
        <f>+'Resumen_Sim_Dm int'!M28</f>
        <v>6039</v>
      </c>
      <c r="N28" s="48">
        <f>+'Resumen_Sim_Dm int'!N28</f>
        <v>4630.8812465727797</v>
      </c>
      <c r="O28" s="48">
        <f>+'Resumen_Sim_Dm int'!O28</f>
        <v>123661</v>
      </c>
      <c r="P28" s="48">
        <f>+'Resumen_Sim_Dm int'!P28</f>
        <v>50812</v>
      </c>
      <c r="Q28" s="48">
        <f>+'Resumen_Sim_Dm int'!Q28</f>
        <v>7813</v>
      </c>
      <c r="R28" s="82">
        <f>+'Resumen_Sim_Dm int'!R28</f>
        <v>65036</v>
      </c>
      <c r="S28" s="51">
        <f>+'Resumen_Sim_Dm int'!S28</f>
        <v>12606.748728626058</v>
      </c>
      <c r="T28" s="48">
        <f>+'Resumen_Sim_Dm int'!T28</f>
        <v>4245.1963331797697</v>
      </c>
      <c r="U28" s="48">
        <f>+'Resumen_Sim_Dm int'!U28</f>
        <v>0</v>
      </c>
      <c r="V28" s="48">
        <f>+'Resumen_Sim_Dm int'!V28</f>
        <v>0</v>
      </c>
      <c r="W28" s="48">
        <f>+'Resumen_Sim_Dm int'!W28</f>
        <v>619.13672474307805</v>
      </c>
      <c r="X28" s="48">
        <f>+'Resumen_Sim_Dm int'!X28</f>
        <v>1412.00585496347</v>
      </c>
      <c r="Y28" s="55">
        <f>+'Resumen_Sim_Dm int'!Y28</f>
        <v>6330.4098157397402</v>
      </c>
      <c r="Z28" s="51">
        <f>+'Resumen_Sim_Dm int'!Z28</f>
        <v>297324.00000000058</v>
      </c>
      <c r="AA28" s="48">
        <f>+ROUND('Resumen_Sim_Dm int'!AA28,5)</f>
        <v>0</v>
      </c>
      <c r="AB28" s="293">
        <f>+'Resumen_Sim_Dm int'!AB28</f>
        <v>1.9984014443252818E-15</v>
      </c>
      <c r="AC28" s="61">
        <f>+'Resumen_Sim_Dm int'!AC28</f>
        <v>6039</v>
      </c>
      <c r="AD28" s="48">
        <f>+ROUND('Resumen_Sim_Dm int'!AD28,5)</f>
        <v>0</v>
      </c>
      <c r="AE28" s="293">
        <f>+'Resumen_Sim_Dm int'!AE28</f>
        <v>0</v>
      </c>
      <c r="AF28" s="61">
        <f>+'Resumen_Sim_Dm int'!AF28</f>
        <v>4630.8812465727851</v>
      </c>
      <c r="AG28" s="48">
        <f>+ROUND('Resumen_Sim_Dm int'!AG28,5)</f>
        <v>0</v>
      </c>
      <c r="AH28" s="293">
        <f>+'Resumen_Sim_Dm int'!AH28</f>
        <v>1.1102230246251565E-15</v>
      </c>
      <c r="AI28" s="51">
        <f>+'Resumen_Sim_Dm int'!AI28</f>
        <v>123661.00000000015</v>
      </c>
      <c r="AJ28" s="48">
        <f>+ROUND('Resumen_Sim_Dm int'!AJ28,5)</f>
        <v>0</v>
      </c>
      <c r="AK28" s="293">
        <f>+'Resumen_Sim_Dm int'!AK28</f>
        <v>1.1102230246251565E-15</v>
      </c>
      <c r="AL28" s="61">
        <f>+'Resumen_Sim_Dm int'!AL28</f>
        <v>50812.000000000058</v>
      </c>
      <c r="AM28" s="48">
        <f>+ROUND('Resumen_Sim_Dm int'!AM28,5)</f>
        <v>0</v>
      </c>
      <c r="AN28" s="48">
        <f>+ROUND('Resumen_Sim_Dm int'!AN28,5)</f>
        <v>0</v>
      </c>
      <c r="AO28" s="293">
        <f>+'Resumen_Sim_Dm int'!AO28</f>
        <v>1.1102230246251565E-15</v>
      </c>
      <c r="AP28" s="51">
        <f>+'Resumen_Sim_Dm int'!AP28</f>
        <v>7813.0000000000091</v>
      </c>
      <c r="AQ28" s="48">
        <f>+ROUND('Resumen_Sim_Dm int'!AQ28,5)</f>
        <v>0</v>
      </c>
      <c r="AR28" s="293">
        <f>+'Resumen_Sim_Dm int'!AR28</f>
        <v>1.1102230246251565E-15</v>
      </c>
      <c r="AS28" s="61">
        <f>+'Resumen_Sim_Dm int'!AS28</f>
        <v>65036.000000000073</v>
      </c>
      <c r="AT28" s="48">
        <f>+ROUND('Resumen_Sim_Dm int'!AT28,5)</f>
        <v>0</v>
      </c>
      <c r="AU28" s="293">
        <f>+'Resumen_Sim_Dm int'!AU28</f>
        <v>1.1102230246251565E-15</v>
      </c>
    </row>
    <row r="29" spans="2:47" x14ac:dyDescent="0.25">
      <c r="B29" s="292" t="str">
        <f>+'Resumen_Sim_Dm int'!B29</f>
        <v>17</v>
      </c>
      <c r="C29" s="317" t="s">
        <v>127</v>
      </c>
      <c r="D29" s="316"/>
      <c r="E29" s="61">
        <f>+'Resumen_Sim_Dm int'!E29</f>
        <v>2309766.1424831729</v>
      </c>
      <c r="F29" s="48">
        <f>+'Resumen_Sim_Dm int'!F29</f>
        <v>2210091.7515877099</v>
      </c>
      <c r="G29" s="48">
        <f>+'Resumen_Sim_Dm int'!G29</f>
        <v>0</v>
      </c>
      <c r="H29" s="48">
        <f>+'Resumen_Sim_Dm int'!H29</f>
        <v>0</v>
      </c>
      <c r="I29" s="48">
        <f>+'Resumen_Sim_Dm int'!I29</f>
        <v>8077.5204762998001</v>
      </c>
      <c r="J29" s="48">
        <f>+'Resumen_Sim_Dm int'!J29</f>
        <v>42274.5772758206</v>
      </c>
      <c r="K29" s="55">
        <f>+'Resumen_Sim_Dm int'!K29</f>
        <v>49322.293143342897</v>
      </c>
      <c r="L29" s="51">
        <f>+'Resumen_Sim_Dm int'!L29</f>
        <v>2984767</v>
      </c>
      <c r="M29" s="48">
        <f>+'Resumen_Sim_Dm int'!M29</f>
        <v>80146</v>
      </c>
      <c r="N29" s="48">
        <f>+'Resumen_Sim_Dm int'!N29</f>
        <v>178566.49098655401</v>
      </c>
      <c r="O29" s="48">
        <f>+'Resumen_Sim_Dm int'!O29</f>
        <v>1145813</v>
      </c>
      <c r="P29" s="48">
        <f>+'Resumen_Sim_Dm int'!P29</f>
        <v>441030</v>
      </c>
      <c r="Q29" s="48">
        <f>+'Resumen_Sim_Dm int'!Q29</f>
        <v>5430</v>
      </c>
      <c r="R29" s="82">
        <f>+'Resumen_Sim_Dm int'!R29</f>
        <v>699353</v>
      </c>
      <c r="S29" s="51">
        <f>+'Resumen_Sim_Dm int'!S29</f>
        <v>2309766.1424831729</v>
      </c>
      <c r="T29" s="48">
        <f>+'Resumen_Sim_Dm int'!T29</f>
        <v>2210091.7515877099</v>
      </c>
      <c r="U29" s="48">
        <f>+'Resumen_Sim_Dm int'!U29</f>
        <v>0</v>
      </c>
      <c r="V29" s="48">
        <f>+'Resumen_Sim_Dm int'!V29</f>
        <v>0</v>
      </c>
      <c r="W29" s="48">
        <f>+'Resumen_Sim_Dm int'!W29</f>
        <v>8077.5204762998001</v>
      </c>
      <c r="X29" s="48">
        <f>+'Resumen_Sim_Dm int'!X29</f>
        <v>42274.5772758206</v>
      </c>
      <c r="Y29" s="55">
        <f>+'Resumen_Sim_Dm int'!Y29</f>
        <v>49322.293143342897</v>
      </c>
      <c r="Z29" s="51">
        <f>+'Resumen_Sim_Dm int'!Z29</f>
        <v>2984766.9999999935</v>
      </c>
      <c r="AA29" s="48">
        <f>+ROUND('Resumen_Sim_Dm int'!AA29,5)</f>
        <v>0</v>
      </c>
      <c r="AB29" s="293">
        <f>+'Resumen_Sim_Dm int'!AB29</f>
        <v>-2.2204460492503131E-15</v>
      </c>
      <c r="AC29" s="61">
        <f>+'Resumen_Sim_Dm int'!AC29</f>
        <v>80146</v>
      </c>
      <c r="AD29" s="48">
        <f>+ROUND('Resumen_Sim_Dm int'!AD29,5)</f>
        <v>0</v>
      </c>
      <c r="AE29" s="293">
        <f>+'Resumen_Sim_Dm int'!AE29</f>
        <v>0</v>
      </c>
      <c r="AF29" s="61">
        <f>+'Resumen_Sim_Dm int'!AF29</f>
        <v>178566.49098655363</v>
      </c>
      <c r="AG29" s="48">
        <f>+ROUND('Resumen_Sim_Dm int'!AG29,5)</f>
        <v>0</v>
      </c>
      <c r="AH29" s="293">
        <f>+'Resumen_Sim_Dm int'!AH29</f>
        <v>-2.1094237467877974E-15</v>
      </c>
      <c r="AI29" s="51">
        <f>+'Resumen_Sim_Dm int'!AI29</f>
        <v>1145812.9999999977</v>
      </c>
      <c r="AJ29" s="48">
        <f>+ROUND('Resumen_Sim_Dm int'!AJ29,5)</f>
        <v>0</v>
      </c>
      <c r="AK29" s="293">
        <f>+'Resumen_Sim_Dm int'!AK29</f>
        <v>-1.9984014443252818E-15</v>
      </c>
      <c r="AL29" s="61">
        <f>+'Resumen_Sim_Dm int'!AL29</f>
        <v>441029.99999999907</v>
      </c>
      <c r="AM29" s="48">
        <f>+ROUND('Resumen_Sim_Dm int'!AM29,5)</f>
        <v>0</v>
      </c>
      <c r="AN29" s="48">
        <f>+ROUND('Resumen_Sim_Dm int'!AN29,5)</f>
        <v>0</v>
      </c>
      <c r="AO29" s="293">
        <f>+'Resumen_Sim_Dm int'!AO29</f>
        <v>-2.1094237467877974E-15</v>
      </c>
      <c r="AP29" s="51">
        <f>+'Resumen_Sim_Dm int'!AP29</f>
        <v>5429.9999999999882</v>
      </c>
      <c r="AQ29" s="48">
        <f>+ROUND('Resumen_Sim_Dm int'!AQ29,5)</f>
        <v>0</v>
      </c>
      <c r="AR29" s="293">
        <f>+'Resumen_Sim_Dm int'!AR29</f>
        <v>-2.2204460492503131E-15</v>
      </c>
      <c r="AS29" s="61">
        <f>+'Resumen_Sim_Dm int'!AS29</f>
        <v>699352.99999999849</v>
      </c>
      <c r="AT29" s="48">
        <f>+ROUND('Resumen_Sim_Dm int'!AT29,5)</f>
        <v>0</v>
      </c>
      <c r="AU29" s="293">
        <f>+'Resumen_Sim_Dm int'!AU29</f>
        <v>-2.1094237467877974E-15</v>
      </c>
    </row>
    <row r="30" spans="2:47" x14ac:dyDescent="0.25">
      <c r="B30" s="292" t="str">
        <f>+'Resumen_Sim_Dm int'!B30</f>
        <v>18</v>
      </c>
      <c r="C30" s="317" t="s">
        <v>128</v>
      </c>
      <c r="D30" s="316"/>
      <c r="E30" s="61">
        <f>+'Resumen_Sim_Dm int'!E30</f>
        <v>2590275.3590538567</v>
      </c>
      <c r="F30" s="48">
        <f>+'Resumen_Sim_Dm int'!F30</f>
        <v>712175.45889333601</v>
      </c>
      <c r="G30" s="48">
        <f>+'Resumen_Sim_Dm int'!G30</f>
        <v>0</v>
      </c>
      <c r="H30" s="48">
        <f>+'Resumen_Sim_Dm int'!H30</f>
        <v>0</v>
      </c>
      <c r="I30" s="48">
        <f>+'Resumen_Sim_Dm int'!I30</f>
        <v>25787.371818661199</v>
      </c>
      <c r="J30" s="48">
        <f>+'Resumen_Sim_Dm int'!J30</f>
        <v>99004.678984089594</v>
      </c>
      <c r="K30" s="55">
        <f>+'Resumen_Sim_Dm int'!K30</f>
        <v>1753307.8493577701</v>
      </c>
      <c r="L30" s="51">
        <f>+'Resumen_Sim_Dm int'!L30</f>
        <v>2942603</v>
      </c>
      <c r="M30" s="48">
        <f>+'Resumen_Sim_Dm int'!M30</f>
        <v>101399</v>
      </c>
      <c r="N30" s="48">
        <f>+'Resumen_Sim_Dm int'!N30</f>
        <v>117789.728995913</v>
      </c>
      <c r="O30" s="48">
        <f>+'Resumen_Sim_Dm int'!O30</f>
        <v>612788</v>
      </c>
      <c r="P30" s="48">
        <f>+'Resumen_Sim_Dm int'!P30</f>
        <v>398303</v>
      </c>
      <c r="Q30" s="48">
        <f>+'Resumen_Sim_Dm int'!Q30</f>
        <v>11116</v>
      </c>
      <c r="R30" s="82">
        <f>+'Resumen_Sim_Dm int'!R30</f>
        <v>203369</v>
      </c>
      <c r="S30" s="51">
        <f>+'Resumen_Sim_Dm int'!S30</f>
        <v>2590275.3590538567</v>
      </c>
      <c r="T30" s="48">
        <f>+'Resumen_Sim_Dm int'!T30</f>
        <v>712175.45889333601</v>
      </c>
      <c r="U30" s="48">
        <f>+'Resumen_Sim_Dm int'!U30</f>
        <v>0</v>
      </c>
      <c r="V30" s="48">
        <f>+'Resumen_Sim_Dm int'!V30</f>
        <v>0</v>
      </c>
      <c r="W30" s="48">
        <f>+'Resumen_Sim_Dm int'!W30</f>
        <v>25787.371818661199</v>
      </c>
      <c r="X30" s="48">
        <f>+'Resumen_Sim_Dm int'!X30</f>
        <v>99004.678984089594</v>
      </c>
      <c r="Y30" s="55">
        <f>+'Resumen_Sim_Dm int'!Y30</f>
        <v>1753307.8493577701</v>
      </c>
      <c r="Z30" s="51">
        <f>+'Resumen_Sim_Dm int'!Z30</f>
        <v>2942603.0000000061</v>
      </c>
      <c r="AA30" s="48">
        <f>+ROUND('Resumen_Sim_Dm int'!AA30,5)</f>
        <v>0</v>
      </c>
      <c r="AB30" s="293">
        <f>+'Resumen_Sim_Dm int'!AB30</f>
        <v>1.9984014443252818E-15</v>
      </c>
      <c r="AC30" s="61">
        <f>+'Resumen_Sim_Dm int'!AC30</f>
        <v>101399</v>
      </c>
      <c r="AD30" s="48">
        <f>+ROUND('Resumen_Sim_Dm int'!AD30,5)</f>
        <v>0</v>
      </c>
      <c r="AE30" s="293">
        <f>+'Resumen_Sim_Dm int'!AE30</f>
        <v>0</v>
      </c>
      <c r="AF30" s="61">
        <f>+'Resumen_Sim_Dm int'!AF30</f>
        <v>117789.72899591326</v>
      </c>
      <c r="AG30" s="48">
        <f>+ROUND('Resumen_Sim_Dm int'!AG30,5)</f>
        <v>0</v>
      </c>
      <c r="AH30" s="293">
        <f>+'Resumen_Sim_Dm int'!AH30</f>
        <v>2.2204460492503131E-15</v>
      </c>
      <c r="AI30" s="51">
        <f>+'Resumen_Sim_Dm int'!AI30</f>
        <v>612788.0000000014</v>
      </c>
      <c r="AJ30" s="48">
        <f>+ROUND('Resumen_Sim_Dm int'!AJ30,5)</f>
        <v>0</v>
      </c>
      <c r="AK30" s="293">
        <f>+'Resumen_Sim_Dm int'!AK30</f>
        <v>2.2204460492503131E-15</v>
      </c>
      <c r="AL30" s="61">
        <f>+'Resumen_Sim_Dm int'!AL30</f>
        <v>398303.00000000093</v>
      </c>
      <c r="AM30" s="48">
        <f>+ROUND('Resumen_Sim_Dm int'!AM30,5)</f>
        <v>0</v>
      </c>
      <c r="AN30" s="48">
        <f>+ROUND('Resumen_Sim_Dm int'!AN30,5)</f>
        <v>0</v>
      </c>
      <c r="AO30" s="293">
        <f>+'Resumen_Sim_Dm int'!AO30</f>
        <v>2.4424906541753444E-15</v>
      </c>
      <c r="AP30" s="51">
        <f>+'Resumen_Sim_Dm int'!AP30</f>
        <v>11116.000000000024</v>
      </c>
      <c r="AQ30" s="48">
        <f>+ROUND('Resumen_Sim_Dm int'!AQ30,5)</f>
        <v>0</v>
      </c>
      <c r="AR30" s="293">
        <f>+'Resumen_Sim_Dm int'!AR30</f>
        <v>2.2204460492503131E-15</v>
      </c>
      <c r="AS30" s="61">
        <f>+'Resumen_Sim_Dm int'!AS30</f>
        <v>203369.00000000044</v>
      </c>
      <c r="AT30" s="48">
        <f>+ROUND('Resumen_Sim_Dm int'!AT30,5)</f>
        <v>0</v>
      </c>
      <c r="AU30" s="293">
        <f>+'Resumen_Sim_Dm int'!AU30</f>
        <v>2.2204460492503131E-15</v>
      </c>
    </row>
    <row r="31" spans="2:47" x14ac:dyDescent="0.25">
      <c r="B31" s="292" t="str">
        <f>+'Resumen_Sim_Dm int'!B31</f>
        <v>19</v>
      </c>
      <c r="C31" s="317" t="s">
        <v>129</v>
      </c>
      <c r="D31" s="316"/>
      <c r="E31" s="61">
        <f>+'Resumen_Sim_Dm int'!E31</f>
        <v>7476083</v>
      </c>
      <c r="F31" s="48">
        <f>+'Resumen_Sim_Dm int'!F31</f>
        <v>215946</v>
      </c>
      <c r="G31" s="48">
        <f>+'Resumen_Sim_Dm int'!G31</f>
        <v>0</v>
      </c>
      <c r="H31" s="48">
        <f>+'Resumen_Sim_Dm int'!H31</f>
        <v>0</v>
      </c>
      <c r="I31" s="48">
        <f>+'Resumen_Sim_Dm int'!I31</f>
        <v>0</v>
      </c>
      <c r="J31" s="48">
        <f>+'Resumen_Sim_Dm int'!J31</f>
        <v>9064</v>
      </c>
      <c r="K31" s="55">
        <f>+'Resumen_Sim_Dm int'!K31</f>
        <v>7251073</v>
      </c>
      <c r="L31" s="51">
        <f>+'Resumen_Sim_Dm int'!L31</f>
        <v>7476591</v>
      </c>
      <c r="M31" s="48">
        <f>+'Resumen_Sim_Dm int'!M31</f>
        <v>154784</v>
      </c>
      <c r="N31" s="48">
        <f>+'Resumen_Sim_Dm int'!N31</f>
        <v>17228.838603623601</v>
      </c>
      <c r="O31" s="48">
        <f>+'Resumen_Sim_Dm int'!O31</f>
        <v>3018049</v>
      </c>
      <c r="P31" s="48">
        <f>+'Resumen_Sim_Dm int'!P31</f>
        <v>522862</v>
      </c>
      <c r="Q31" s="48">
        <f>+'Resumen_Sim_Dm int'!Q31</f>
        <v>4846</v>
      </c>
      <c r="R31" s="82">
        <f>+'Resumen_Sim_Dm int'!R31</f>
        <v>2490341</v>
      </c>
      <c r="S31" s="51">
        <f>+'Resumen_Sim_Dm int'!S31</f>
        <v>7476083</v>
      </c>
      <c r="T31" s="48">
        <f>+'Resumen_Sim_Dm int'!T31</f>
        <v>215946</v>
      </c>
      <c r="U31" s="48">
        <f>+'Resumen_Sim_Dm int'!U31</f>
        <v>0</v>
      </c>
      <c r="V31" s="48">
        <f>+'Resumen_Sim_Dm int'!V31</f>
        <v>0</v>
      </c>
      <c r="W31" s="48">
        <f>+'Resumen_Sim_Dm int'!W31</f>
        <v>0</v>
      </c>
      <c r="X31" s="48">
        <f>+'Resumen_Sim_Dm int'!X31</f>
        <v>9064</v>
      </c>
      <c r="Y31" s="55">
        <f>+'Resumen_Sim_Dm int'!Y31</f>
        <v>7251073</v>
      </c>
      <c r="Z31" s="51">
        <f>+'Resumen_Sim_Dm int'!Z31</f>
        <v>7476590.9999999739</v>
      </c>
      <c r="AA31" s="48">
        <f>+ROUND('Resumen_Sim_Dm int'!AA31,5)</f>
        <v>0</v>
      </c>
      <c r="AB31" s="293">
        <f>+'Resumen_Sim_Dm int'!AB31</f>
        <v>-3.4416913763379853E-15</v>
      </c>
      <c r="AC31" s="61">
        <f>+'Resumen_Sim_Dm int'!AC31</f>
        <v>154784</v>
      </c>
      <c r="AD31" s="48">
        <f>+ROUND('Resumen_Sim_Dm int'!AD31,5)</f>
        <v>0</v>
      </c>
      <c r="AE31" s="293">
        <f>+'Resumen_Sim_Dm int'!AE31</f>
        <v>0</v>
      </c>
      <c r="AF31" s="61">
        <f>+'Resumen_Sim_Dm int'!AF31</f>
        <v>17228.838603623542</v>
      </c>
      <c r="AG31" s="48">
        <f>+ROUND('Resumen_Sim_Dm int'!AG31,5)</f>
        <v>0</v>
      </c>
      <c r="AH31" s="293">
        <f>+'Resumen_Sim_Dm int'!AH31</f>
        <v>-3.3306690738754696E-15</v>
      </c>
      <c r="AI31" s="51">
        <f>+'Resumen_Sim_Dm int'!AI31</f>
        <v>3018048.9999999893</v>
      </c>
      <c r="AJ31" s="48">
        <f>+ROUND('Resumen_Sim_Dm int'!AJ31,5)</f>
        <v>0</v>
      </c>
      <c r="AK31" s="293">
        <f>+'Resumen_Sim_Dm int'!AK31</f>
        <v>-3.5527136788005009E-15</v>
      </c>
      <c r="AL31" s="61">
        <f>+'Resumen_Sim_Dm int'!AL31</f>
        <v>522861.9999999982</v>
      </c>
      <c r="AM31" s="48">
        <f>+ROUND('Resumen_Sim_Dm int'!AM31,5)</f>
        <v>0</v>
      </c>
      <c r="AN31" s="48">
        <f>+ROUND('Resumen_Sim_Dm int'!AN31,5)</f>
        <v>0</v>
      </c>
      <c r="AO31" s="293">
        <f>+'Resumen_Sim_Dm int'!AO31</f>
        <v>-3.4416913763379853E-15</v>
      </c>
      <c r="AP31" s="51">
        <f>+'Resumen_Sim_Dm int'!AP31</f>
        <v>4845.9999999999836</v>
      </c>
      <c r="AQ31" s="48">
        <f>+ROUND('Resumen_Sim_Dm int'!AQ31,5)</f>
        <v>0</v>
      </c>
      <c r="AR31" s="293">
        <f>+'Resumen_Sim_Dm int'!AR31</f>
        <v>-3.3306690738754696E-15</v>
      </c>
      <c r="AS31" s="61">
        <f>+'Resumen_Sim_Dm int'!AS31</f>
        <v>2490340.9999999912</v>
      </c>
      <c r="AT31" s="48">
        <f>+ROUND('Resumen_Sim_Dm int'!AT31,5)</f>
        <v>0</v>
      </c>
      <c r="AU31" s="293">
        <f>+'Resumen_Sim_Dm int'!AU31</f>
        <v>-3.5527136788005009E-15</v>
      </c>
    </row>
    <row r="32" spans="2:47" x14ac:dyDescent="0.25">
      <c r="B32" s="292" t="str">
        <f>+'Resumen_Sim_Dm int'!B32</f>
        <v>20</v>
      </c>
      <c r="C32" s="317" t="s">
        <v>130</v>
      </c>
      <c r="D32" s="316"/>
      <c r="E32" s="61">
        <f>+'Resumen_Sim_Dm int'!E32</f>
        <v>1224299.1376412685</v>
      </c>
      <c r="F32" s="48">
        <f>+'Resumen_Sim_Dm int'!F32</f>
        <v>1041917.63495213</v>
      </c>
      <c r="G32" s="48">
        <f>+'Resumen_Sim_Dm int'!G32</f>
        <v>0</v>
      </c>
      <c r="H32" s="48">
        <f>+'Resumen_Sim_Dm int'!H32</f>
        <v>0</v>
      </c>
      <c r="I32" s="48">
        <f>+'Resumen_Sim_Dm int'!I32</f>
        <v>516.42857776039602</v>
      </c>
      <c r="J32" s="48">
        <f>+'Resumen_Sim_Dm int'!J32</f>
        <v>-20324.229215687799</v>
      </c>
      <c r="K32" s="55">
        <f>+'Resumen_Sim_Dm int'!K32</f>
        <v>202189.30332706601</v>
      </c>
      <c r="L32" s="51">
        <f>+'Resumen_Sim_Dm int'!L32</f>
        <v>1708625</v>
      </c>
      <c r="M32" s="48">
        <f>+'Resumen_Sim_Dm int'!M32</f>
        <v>34486</v>
      </c>
      <c r="N32" s="48">
        <f>+'Resumen_Sim_Dm int'!N32</f>
        <v>165922.36005517701</v>
      </c>
      <c r="O32" s="48">
        <f>+'Resumen_Sim_Dm int'!O32</f>
        <v>429499</v>
      </c>
      <c r="P32" s="48">
        <f>+'Resumen_Sim_Dm int'!P32</f>
        <v>156117</v>
      </c>
      <c r="Q32" s="48">
        <f>+'Resumen_Sim_Dm int'!Q32</f>
        <v>7797</v>
      </c>
      <c r="R32" s="82">
        <f>+'Resumen_Sim_Dm int'!R32</f>
        <v>265585</v>
      </c>
      <c r="S32" s="51">
        <f>+'Resumen_Sim_Dm int'!S32</f>
        <v>1224299.1376412685</v>
      </c>
      <c r="T32" s="48">
        <f>+'Resumen_Sim_Dm int'!T32</f>
        <v>1041917.63495213</v>
      </c>
      <c r="U32" s="48">
        <f>+'Resumen_Sim_Dm int'!U32</f>
        <v>0</v>
      </c>
      <c r="V32" s="48">
        <f>+'Resumen_Sim_Dm int'!V32</f>
        <v>0</v>
      </c>
      <c r="W32" s="48">
        <f>+'Resumen_Sim_Dm int'!W32</f>
        <v>516.42857776039602</v>
      </c>
      <c r="X32" s="48">
        <f>+'Resumen_Sim_Dm int'!X32</f>
        <v>-20324.229215687799</v>
      </c>
      <c r="Y32" s="55">
        <f>+'Resumen_Sim_Dm int'!Y32</f>
        <v>202189.30332706601</v>
      </c>
      <c r="Z32" s="51">
        <f>+'Resumen_Sim_Dm int'!Z32</f>
        <v>1708625.0000000098</v>
      </c>
      <c r="AA32" s="48">
        <f>+ROUND('Resumen_Sim_Dm int'!AA32,5)</f>
        <v>0</v>
      </c>
      <c r="AB32" s="293">
        <f>+'Resumen_Sim_Dm int'!AB32</f>
        <v>5.773159728050814E-15</v>
      </c>
      <c r="AC32" s="61">
        <f>+'Resumen_Sim_Dm int'!AC32</f>
        <v>34486</v>
      </c>
      <c r="AD32" s="48">
        <f>+ROUND('Resumen_Sim_Dm int'!AD32,5)</f>
        <v>0</v>
      </c>
      <c r="AE32" s="293">
        <f>+'Resumen_Sim_Dm int'!AE32</f>
        <v>0</v>
      </c>
      <c r="AF32" s="61">
        <f>+'Resumen_Sim_Dm int'!AF32</f>
        <v>165922.36005517791</v>
      </c>
      <c r="AG32" s="48">
        <f>+ROUND('Resumen_Sim_Dm int'!AG32,5)</f>
        <v>0</v>
      </c>
      <c r="AH32" s="293">
        <f>+'Resumen_Sim_Dm int'!AH32</f>
        <v>5.3290705182007514E-15</v>
      </c>
      <c r="AI32" s="51">
        <f>+'Resumen_Sim_Dm int'!AI32</f>
        <v>429499.00000000233</v>
      </c>
      <c r="AJ32" s="48">
        <f>+ROUND('Resumen_Sim_Dm int'!AJ32,5)</f>
        <v>0</v>
      </c>
      <c r="AK32" s="293">
        <f>+'Resumen_Sim_Dm int'!AK32</f>
        <v>5.3290705182007514E-15</v>
      </c>
      <c r="AL32" s="61">
        <f>+'Resumen_Sim_Dm int'!AL32</f>
        <v>156117.00000000084</v>
      </c>
      <c r="AM32" s="48">
        <f>+ROUND('Resumen_Sim_Dm int'!AM32,5)</f>
        <v>0</v>
      </c>
      <c r="AN32" s="48">
        <f>+ROUND('Resumen_Sim_Dm int'!AN32,5)</f>
        <v>0</v>
      </c>
      <c r="AO32" s="293">
        <f>+'Resumen_Sim_Dm int'!AO32</f>
        <v>5.3290705182007514E-15</v>
      </c>
      <c r="AP32" s="51">
        <f>+'Resumen_Sim_Dm int'!AP32</f>
        <v>7797.0000000000418</v>
      </c>
      <c r="AQ32" s="48">
        <f>+ROUND('Resumen_Sim_Dm int'!AQ32,5)</f>
        <v>0</v>
      </c>
      <c r="AR32" s="293">
        <f>+'Resumen_Sim_Dm int'!AR32</f>
        <v>5.3290705182007514E-15</v>
      </c>
      <c r="AS32" s="61">
        <f>+'Resumen_Sim_Dm int'!AS32</f>
        <v>265585.00000000146</v>
      </c>
      <c r="AT32" s="48">
        <f>+ROUND('Resumen_Sim_Dm int'!AT32,5)</f>
        <v>0</v>
      </c>
      <c r="AU32" s="293">
        <f>+'Resumen_Sim_Dm int'!AU32</f>
        <v>5.5511151231257827E-15</v>
      </c>
    </row>
    <row r="33" spans="2:47" x14ac:dyDescent="0.25">
      <c r="B33" s="292" t="str">
        <f>+'Resumen_Sim_Dm int'!B33</f>
        <v>21</v>
      </c>
      <c r="C33" s="317" t="s">
        <v>131</v>
      </c>
      <c r="D33" s="316"/>
      <c r="E33" s="61">
        <f>+'Resumen_Sim_Dm int'!E33</f>
        <v>1527772.6595021228</v>
      </c>
      <c r="F33" s="48">
        <f>+'Resumen_Sim_Dm int'!F33</f>
        <v>1521011.64191617</v>
      </c>
      <c r="G33" s="48">
        <f>+'Resumen_Sim_Dm int'!G33</f>
        <v>0</v>
      </c>
      <c r="H33" s="48">
        <f>+'Resumen_Sim_Dm int'!H33</f>
        <v>0</v>
      </c>
      <c r="I33" s="48">
        <f>+'Resumen_Sim_Dm int'!I33</f>
        <v>1227.1963356532301</v>
      </c>
      <c r="J33" s="48">
        <f>+'Resumen_Sim_Dm int'!J33</f>
        <v>1854.47368806741</v>
      </c>
      <c r="K33" s="55">
        <f>+'Resumen_Sim_Dm int'!K33</f>
        <v>3679.3475622320102</v>
      </c>
      <c r="L33" s="51">
        <f>+'Resumen_Sim_Dm int'!L33</f>
        <v>1868030</v>
      </c>
      <c r="M33" s="48">
        <f>+'Resumen_Sim_Dm int'!M33</f>
        <v>51127</v>
      </c>
      <c r="N33" s="48">
        <f>+'Resumen_Sim_Dm int'!N33</f>
        <v>19831.516157996499</v>
      </c>
      <c r="O33" s="48">
        <f>+'Resumen_Sim_Dm int'!O33</f>
        <v>632740</v>
      </c>
      <c r="P33" s="48">
        <f>+'Resumen_Sim_Dm int'!P33</f>
        <v>207415</v>
      </c>
      <c r="Q33" s="48">
        <f>+'Resumen_Sim_Dm int'!Q33</f>
        <v>3229</v>
      </c>
      <c r="R33" s="82">
        <f>+'Resumen_Sim_Dm int'!R33</f>
        <v>422096</v>
      </c>
      <c r="S33" s="51">
        <f>+'Resumen_Sim_Dm int'!S33</f>
        <v>1527772.6595021228</v>
      </c>
      <c r="T33" s="48">
        <f>+'Resumen_Sim_Dm int'!T33</f>
        <v>1521011.64191617</v>
      </c>
      <c r="U33" s="48">
        <f>+'Resumen_Sim_Dm int'!U33</f>
        <v>0</v>
      </c>
      <c r="V33" s="48">
        <f>+'Resumen_Sim_Dm int'!V33</f>
        <v>0</v>
      </c>
      <c r="W33" s="48">
        <f>+'Resumen_Sim_Dm int'!W33</f>
        <v>1227.1963356532301</v>
      </c>
      <c r="X33" s="48">
        <f>+'Resumen_Sim_Dm int'!X33</f>
        <v>1854.47368806741</v>
      </c>
      <c r="Y33" s="55">
        <f>+'Resumen_Sim_Dm int'!Y33</f>
        <v>3679.3475622320102</v>
      </c>
      <c r="Z33" s="51">
        <f>+'Resumen_Sim_Dm int'!Z33</f>
        <v>1868029.9999999967</v>
      </c>
      <c r="AA33" s="48">
        <f>+ROUND('Resumen_Sim_Dm int'!AA33,5)</f>
        <v>0</v>
      </c>
      <c r="AB33" s="293">
        <f>+'Resumen_Sim_Dm int'!AB33</f>
        <v>-1.7763568394002505E-15</v>
      </c>
      <c r="AC33" s="61">
        <f>+'Resumen_Sim_Dm int'!AC33</f>
        <v>51127</v>
      </c>
      <c r="AD33" s="48">
        <f>+ROUND('Resumen_Sim_Dm int'!AD33,5)</f>
        <v>0</v>
      </c>
      <c r="AE33" s="293">
        <f>+'Resumen_Sim_Dm int'!AE33</f>
        <v>0</v>
      </c>
      <c r="AF33" s="61">
        <f>+'Resumen_Sim_Dm int'!AF33</f>
        <v>19831.516157996459</v>
      </c>
      <c r="AG33" s="48">
        <f>+ROUND('Resumen_Sim_Dm int'!AG33,5)</f>
        <v>0</v>
      </c>
      <c r="AH33" s="293">
        <f>+'Resumen_Sim_Dm int'!AH33</f>
        <v>-1.9984014443252818E-15</v>
      </c>
      <c r="AI33" s="51">
        <f>+'Resumen_Sim_Dm int'!AI33</f>
        <v>632739.99999999872</v>
      </c>
      <c r="AJ33" s="48">
        <f>+ROUND('Resumen_Sim_Dm int'!AJ33,5)</f>
        <v>0</v>
      </c>
      <c r="AK33" s="293">
        <f>+'Resumen_Sim_Dm int'!AK33</f>
        <v>-1.9984014443252818E-15</v>
      </c>
      <c r="AL33" s="61">
        <f>+'Resumen_Sim_Dm int'!AL33</f>
        <v>207414.99999999956</v>
      </c>
      <c r="AM33" s="48">
        <f>+ROUND('Resumen_Sim_Dm int'!AM33,5)</f>
        <v>0</v>
      </c>
      <c r="AN33" s="48">
        <f>+ROUND('Resumen_Sim_Dm int'!AN33,5)</f>
        <v>0</v>
      </c>
      <c r="AO33" s="293">
        <f>+'Resumen_Sim_Dm int'!AO33</f>
        <v>-2.1094237467877974E-15</v>
      </c>
      <c r="AP33" s="51">
        <f>+'Resumen_Sim_Dm int'!AP33</f>
        <v>3228.9999999999936</v>
      </c>
      <c r="AQ33" s="48">
        <f>+ROUND('Resumen_Sim_Dm int'!AQ33,5)</f>
        <v>0</v>
      </c>
      <c r="AR33" s="293">
        <f>+'Resumen_Sim_Dm int'!AR33</f>
        <v>-1.9984014443252818E-15</v>
      </c>
      <c r="AS33" s="61">
        <f>+'Resumen_Sim_Dm int'!AS33</f>
        <v>422095.99999999913</v>
      </c>
      <c r="AT33" s="48">
        <f>+ROUND('Resumen_Sim_Dm int'!AT33,5)</f>
        <v>0</v>
      </c>
      <c r="AU33" s="293">
        <f>+'Resumen_Sim_Dm int'!AU33</f>
        <v>-2.1094237467877974E-15</v>
      </c>
    </row>
    <row r="34" spans="2:47" x14ac:dyDescent="0.25">
      <c r="B34" s="292" t="str">
        <f>+'Resumen_Sim_Dm int'!B34</f>
        <v>22</v>
      </c>
      <c r="C34" s="317" t="s">
        <v>132</v>
      </c>
      <c r="D34" s="316"/>
      <c r="E34" s="61">
        <f>+'Resumen_Sim_Dm int'!E34</f>
        <v>746984.27805830271</v>
      </c>
      <c r="F34" s="48">
        <f>+'Resumen_Sim_Dm int'!F34</f>
        <v>712615.62949507998</v>
      </c>
      <c r="G34" s="48">
        <f>+'Resumen_Sim_Dm int'!G34</f>
        <v>0</v>
      </c>
      <c r="H34" s="48">
        <f>+'Resumen_Sim_Dm int'!H34</f>
        <v>0</v>
      </c>
      <c r="I34" s="48">
        <f>+'Resumen_Sim_Dm int'!I34</f>
        <v>904.71642339732398</v>
      </c>
      <c r="J34" s="48">
        <f>+'Resumen_Sim_Dm int'!J34</f>
        <v>92.489676404984394</v>
      </c>
      <c r="K34" s="55">
        <f>+'Resumen_Sim_Dm int'!K34</f>
        <v>33371.442463420499</v>
      </c>
      <c r="L34" s="51">
        <f>+'Resumen_Sim_Dm int'!L34</f>
        <v>832789</v>
      </c>
      <c r="M34" s="48">
        <f>+'Resumen_Sim_Dm int'!M34</f>
        <v>62378</v>
      </c>
      <c r="N34" s="48">
        <f>+'Resumen_Sim_Dm int'!N34</f>
        <v>16431.855564578302</v>
      </c>
      <c r="O34" s="48">
        <f>+'Resumen_Sim_Dm int'!O34</f>
        <v>357862</v>
      </c>
      <c r="P34" s="48">
        <f>+'Resumen_Sim_Dm int'!P34</f>
        <v>160400</v>
      </c>
      <c r="Q34" s="48">
        <f>+'Resumen_Sim_Dm int'!Q34</f>
        <v>1650</v>
      </c>
      <c r="R34" s="82">
        <f>+'Resumen_Sim_Dm int'!R34</f>
        <v>195812</v>
      </c>
      <c r="S34" s="51">
        <f>+'Resumen_Sim_Dm int'!S34</f>
        <v>746984.27805830271</v>
      </c>
      <c r="T34" s="48">
        <f>+'Resumen_Sim_Dm int'!T34</f>
        <v>712615.62949507998</v>
      </c>
      <c r="U34" s="48">
        <f>+'Resumen_Sim_Dm int'!U34</f>
        <v>0</v>
      </c>
      <c r="V34" s="48">
        <f>+'Resumen_Sim_Dm int'!V34</f>
        <v>0</v>
      </c>
      <c r="W34" s="48">
        <f>+'Resumen_Sim_Dm int'!W34</f>
        <v>904.71642339732398</v>
      </c>
      <c r="X34" s="48">
        <f>+'Resumen_Sim_Dm int'!X34</f>
        <v>92.489676404984394</v>
      </c>
      <c r="Y34" s="55">
        <f>+'Resumen_Sim_Dm int'!Y34</f>
        <v>33371.442463420499</v>
      </c>
      <c r="Z34" s="51">
        <f>+'Resumen_Sim_Dm int'!Z34</f>
        <v>832788.99999999546</v>
      </c>
      <c r="AA34" s="48">
        <f>+ROUND('Resumen_Sim_Dm int'!AA34,5)</f>
        <v>0</v>
      </c>
      <c r="AB34" s="293">
        <f>+'Resumen_Sim_Dm int'!AB34</f>
        <v>-5.440092820663267E-15</v>
      </c>
      <c r="AC34" s="61">
        <f>+'Resumen_Sim_Dm int'!AC34</f>
        <v>62378</v>
      </c>
      <c r="AD34" s="48">
        <f>+ROUND('Resumen_Sim_Dm int'!AD34,5)</f>
        <v>0</v>
      </c>
      <c r="AE34" s="293">
        <f>+'Resumen_Sim_Dm int'!AE34</f>
        <v>0</v>
      </c>
      <c r="AF34" s="61">
        <f>+'Resumen_Sim_Dm int'!AF34</f>
        <v>16431.855564578222</v>
      </c>
      <c r="AG34" s="48">
        <f>+ROUND('Resumen_Sim_Dm int'!AG34,5)</f>
        <v>0</v>
      </c>
      <c r="AH34" s="293">
        <f>+'Resumen_Sim_Dm int'!AH34</f>
        <v>-4.8849813083506888E-15</v>
      </c>
      <c r="AI34" s="51">
        <f>+'Resumen_Sim_Dm int'!AI34</f>
        <v>357861.9999999982</v>
      </c>
      <c r="AJ34" s="48">
        <f>+ROUND('Resumen_Sim_Dm int'!AJ34,5)</f>
        <v>0</v>
      </c>
      <c r="AK34" s="293">
        <f>+'Resumen_Sim_Dm int'!AK34</f>
        <v>-4.9960036108132044E-15</v>
      </c>
      <c r="AL34" s="61">
        <f>+'Resumen_Sim_Dm int'!AL34</f>
        <v>160399.99999999919</v>
      </c>
      <c r="AM34" s="48">
        <f>+ROUND('Resumen_Sim_Dm int'!AM34,5)</f>
        <v>0</v>
      </c>
      <c r="AN34" s="48">
        <f>+ROUND('Resumen_Sim_Dm int'!AN34,5)</f>
        <v>0</v>
      </c>
      <c r="AO34" s="293">
        <f>+'Resumen_Sim_Dm int'!AO34</f>
        <v>-5.1070259132757201E-15</v>
      </c>
      <c r="AP34" s="51">
        <f>+'Resumen_Sim_Dm int'!AP34</f>
        <v>1649.9999999999916</v>
      </c>
      <c r="AQ34" s="48">
        <f>+ROUND('Resumen_Sim_Dm int'!AQ34,5)</f>
        <v>0</v>
      </c>
      <c r="AR34" s="293">
        <f>+'Resumen_Sim_Dm int'!AR34</f>
        <v>-5.1070259132757201E-15</v>
      </c>
      <c r="AS34" s="61">
        <f>+'Resumen_Sim_Dm int'!AS34</f>
        <v>195811.99999999901</v>
      </c>
      <c r="AT34" s="48">
        <f>+ROUND('Resumen_Sim_Dm int'!AT34,5)</f>
        <v>0</v>
      </c>
      <c r="AU34" s="293">
        <f>+'Resumen_Sim_Dm int'!AU34</f>
        <v>-5.1070259132757201E-15</v>
      </c>
    </row>
    <row r="35" spans="2:47" x14ac:dyDescent="0.25">
      <c r="B35" s="292" t="str">
        <f>+'Resumen_Sim_Dm int'!B35</f>
        <v>23</v>
      </c>
      <c r="C35" s="317" t="s">
        <v>133</v>
      </c>
      <c r="D35" s="316"/>
      <c r="E35" s="61">
        <f>+'Resumen_Sim_Dm int'!E35</f>
        <v>1570613.3610343768</v>
      </c>
      <c r="F35" s="48">
        <f>+'Resumen_Sim_Dm int'!F35</f>
        <v>1541963.13271098</v>
      </c>
      <c r="G35" s="48">
        <f>+'Resumen_Sim_Dm int'!G35</f>
        <v>0</v>
      </c>
      <c r="H35" s="48">
        <f>+'Resumen_Sim_Dm int'!H35</f>
        <v>0</v>
      </c>
      <c r="I35" s="48">
        <f>+'Resumen_Sim_Dm int'!I35</f>
        <v>3964.6065907079801</v>
      </c>
      <c r="J35" s="48">
        <f>+'Resumen_Sim_Dm int'!J35</f>
        <v>3401.1806699703702</v>
      </c>
      <c r="K35" s="55">
        <f>+'Resumen_Sim_Dm int'!K35</f>
        <v>21284.441062718299</v>
      </c>
      <c r="L35" s="51">
        <f>+'Resumen_Sim_Dm int'!L35</f>
        <v>2083092</v>
      </c>
      <c r="M35" s="48">
        <f>+'Resumen_Sim_Dm int'!M35</f>
        <v>52787</v>
      </c>
      <c r="N35" s="48">
        <f>+'Resumen_Sim_Dm int'!N35</f>
        <v>366035.30726422899</v>
      </c>
      <c r="O35" s="48">
        <f>+'Resumen_Sim_Dm int'!O35</f>
        <v>728184</v>
      </c>
      <c r="P35" s="48">
        <f>+'Resumen_Sim_Dm int'!P35</f>
        <v>186433</v>
      </c>
      <c r="Q35" s="48">
        <f>+'Resumen_Sim_Dm int'!Q35</f>
        <v>3949</v>
      </c>
      <c r="R35" s="82">
        <f>+'Resumen_Sim_Dm int'!R35</f>
        <v>537802</v>
      </c>
      <c r="S35" s="51">
        <f>+'Resumen_Sim_Dm int'!S35</f>
        <v>1570613.3610343768</v>
      </c>
      <c r="T35" s="48">
        <f>+'Resumen_Sim_Dm int'!T35</f>
        <v>1541963.13271098</v>
      </c>
      <c r="U35" s="48">
        <f>+'Resumen_Sim_Dm int'!U35</f>
        <v>0</v>
      </c>
      <c r="V35" s="48">
        <f>+'Resumen_Sim_Dm int'!V35</f>
        <v>0</v>
      </c>
      <c r="W35" s="48">
        <f>+'Resumen_Sim_Dm int'!W35</f>
        <v>3964.6065907079801</v>
      </c>
      <c r="X35" s="48">
        <f>+'Resumen_Sim_Dm int'!X35</f>
        <v>3401.1806699703702</v>
      </c>
      <c r="Y35" s="55">
        <f>+'Resumen_Sim_Dm int'!Y35</f>
        <v>21284.441062718299</v>
      </c>
      <c r="Z35" s="51">
        <f>+'Resumen_Sim_Dm int'!Z35</f>
        <v>2083092.0000000061</v>
      </c>
      <c r="AA35" s="48">
        <f>+ROUND('Resumen_Sim_Dm int'!AA35,5)</f>
        <v>0</v>
      </c>
      <c r="AB35" s="293">
        <f>+'Resumen_Sim_Dm int'!AB35</f>
        <v>2.886579864025407E-15</v>
      </c>
      <c r="AC35" s="61">
        <f>+'Resumen_Sim_Dm int'!AC35</f>
        <v>52787</v>
      </c>
      <c r="AD35" s="48">
        <f>+ROUND('Resumen_Sim_Dm int'!AD35,5)</f>
        <v>0</v>
      </c>
      <c r="AE35" s="293">
        <f>+'Resumen_Sim_Dm int'!AE35</f>
        <v>0</v>
      </c>
      <c r="AF35" s="61">
        <f>+'Resumen_Sim_Dm int'!AF35</f>
        <v>366035.30726423021</v>
      </c>
      <c r="AG35" s="48">
        <f>+ROUND('Resumen_Sim_Dm int'!AG35,5)</f>
        <v>0</v>
      </c>
      <c r="AH35" s="293">
        <f>+'Resumen_Sim_Dm int'!AH35</f>
        <v>3.3306690738754696E-15</v>
      </c>
      <c r="AI35" s="51">
        <f>+'Resumen_Sim_Dm int'!AI35</f>
        <v>728184.00000000244</v>
      </c>
      <c r="AJ35" s="48">
        <f>+ROUND('Resumen_Sim_Dm int'!AJ35,5)</f>
        <v>0</v>
      </c>
      <c r="AK35" s="293">
        <f>+'Resumen_Sim_Dm int'!AK35</f>
        <v>3.3306690738754696E-15</v>
      </c>
      <c r="AL35" s="61">
        <f>+'Resumen_Sim_Dm int'!AL35</f>
        <v>186433.00000000061</v>
      </c>
      <c r="AM35" s="48">
        <f>+ROUND('Resumen_Sim_Dm int'!AM35,5)</f>
        <v>0</v>
      </c>
      <c r="AN35" s="48">
        <f>+ROUND('Resumen_Sim_Dm int'!AN35,5)</f>
        <v>0</v>
      </c>
      <c r="AO35" s="293">
        <f>+'Resumen_Sim_Dm int'!AO35</f>
        <v>3.3306690738754696E-15</v>
      </c>
      <c r="AP35" s="51">
        <f>+'Resumen_Sim_Dm int'!AP35</f>
        <v>3949.0000000000132</v>
      </c>
      <c r="AQ35" s="48">
        <f>+ROUND('Resumen_Sim_Dm int'!AQ35,5)</f>
        <v>0</v>
      </c>
      <c r="AR35" s="293">
        <f>+'Resumen_Sim_Dm int'!AR35</f>
        <v>3.3306690738754696E-15</v>
      </c>
      <c r="AS35" s="61">
        <f>+'Resumen_Sim_Dm int'!AS35</f>
        <v>537802.00000000186</v>
      </c>
      <c r="AT35" s="48">
        <f>+ROUND('Resumen_Sim_Dm int'!AT35,5)</f>
        <v>0</v>
      </c>
      <c r="AU35" s="293">
        <f>+'Resumen_Sim_Dm int'!AU35</f>
        <v>3.5527136788005009E-15</v>
      </c>
    </row>
    <row r="36" spans="2:47" x14ac:dyDescent="0.25">
      <c r="B36" s="292" t="str">
        <f>+'Resumen_Sim_Dm int'!B36</f>
        <v>24</v>
      </c>
      <c r="C36" s="317" t="s">
        <v>134</v>
      </c>
      <c r="D36" s="316"/>
      <c r="E36" s="61">
        <f>+'Resumen_Sim_Dm int'!E36</f>
        <v>277504.29584439343</v>
      </c>
      <c r="F36" s="48">
        <f>+'Resumen_Sim_Dm int'!F36</f>
        <v>262811.19610437303</v>
      </c>
      <c r="G36" s="48">
        <f>+'Resumen_Sim_Dm int'!G36</f>
        <v>0</v>
      </c>
      <c r="H36" s="48">
        <f>+'Resumen_Sim_Dm int'!H36</f>
        <v>0</v>
      </c>
      <c r="I36" s="48">
        <f>+'Resumen_Sim_Dm int'!I36</f>
        <v>3888.12765864824</v>
      </c>
      <c r="J36" s="48">
        <f>+'Resumen_Sim_Dm int'!J36</f>
        <v>1347</v>
      </c>
      <c r="K36" s="55">
        <f>+'Resumen_Sim_Dm int'!K36</f>
        <v>9457.9720813721597</v>
      </c>
      <c r="L36" s="51">
        <f>+'Resumen_Sim_Dm int'!L36</f>
        <v>511384</v>
      </c>
      <c r="M36" s="48">
        <f>+'Resumen_Sim_Dm int'!M36</f>
        <v>14893</v>
      </c>
      <c r="N36" s="48">
        <f>+'Resumen_Sim_Dm int'!N36</f>
        <v>1230.15196115919</v>
      </c>
      <c r="O36" s="48">
        <f>+'Resumen_Sim_Dm int'!O36</f>
        <v>235096</v>
      </c>
      <c r="P36" s="48">
        <f>+'Resumen_Sim_Dm int'!P36</f>
        <v>138549</v>
      </c>
      <c r="Q36" s="48">
        <f>+'Resumen_Sim_Dm int'!Q36</f>
        <v>3325</v>
      </c>
      <c r="R36" s="82">
        <f>+'Resumen_Sim_Dm int'!R36</f>
        <v>93222</v>
      </c>
      <c r="S36" s="51">
        <f>+'Resumen_Sim_Dm int'!S36</f>
        <v>277504.29584439343</v>
      </c>
      <c r="T36" s="48">
        <f>+'Resumen_Sim_Dm int'!T36</f>
        <v>262811.19610437303</v>
      </c>
      <c r="U36" s="48">
        <f>+'Resumen_Sim_Dm int'!U36</f>
        <v>0</v>
      </c>
      <c r="V36" s="48">
        <f>+'Resumen_Sim_Dm int'!V36</f>
        <v>0</v>
      </c>
      <c r="W36" s="48">
        <f>+'Resumen_Sim_Dm int'!W36</f>
        <v>3888.12765864824</v>
      </c>
      <c r="X36" s="48">
        <f>+'Resumen_Sim_Dm int'!X36</f>
        <v>1347</v>
      </c>
      <c r="Y36" s="55">
        <f>+'Resumen_Sim_Dm int'!Y36</f>
        <v>9457.9720813721597</v>
      </c>
      <c r="Z36" s="51">
        <f>+'Resumen_Sim_Dm int'!Z36</f>
        <v>511384.00000000006</v>
      </c>
      <c r="AA36" s="48">
        <f>+ROUND('Resumen_Sim_Dm int'!AA36,5)</f>
        <v>0</v>
      </c>
      <c r="AB36" s="293">
        <f>+'Resumen_Sim_Dm int'!AB36</f>
        <v>2.2204460492503131E-16</v>
      </c>
      <c r="AC36" s="61">
        <f>+'Resumen_Sim_Dm int'!AC36</f>
        <v>14893</v>
      </c>
      <c r="AD36" s="48">
        <f>+ROUND('Resumen_Sim_Dm int'!AD36,5)</f>
        <v>0</v>
      </c>
      <c r="AE36" s="293">
        <f>+'Resumen_Sim_Dm int'!AE36</f>
        <v>0</v>
      </c>
      <c r="AF36" s="61">
        <f>+'Resumen_Sim_Dm int'!AF36</f>
        <v>1230.1519611591905</v>
      </c>
      <c r="AG36" s="48">
        <f>+ROUND('Resumen_Sim_Dm int'!AG36,5)</f>
        <v>0</v>
      </c>
      <c r="AH36" s="293">
        <f>+'Resumen_Sim_Dm int'!AH36</f>
        <v>4.4408920985006262E-16</v>
      </c>
      <c r="AI36" s="51">
        <f>+'Resumen_Sim_Dm int'!AI36</f>
        <v>235096.00000000006</v>
      </c>
      <c r="AJ36" s="48">
        <f>+ROUND('Resumen_Sim_Dm int'!AJ36,5)</f>
        <v>0</v>
      </c>
      <c r="AK36" s="293">
        <f>+'Resumen_Sim_Dm int'!AK36</f>
        <v>2.2204460492503131E-16</v>
      </c>
      <c r="AL36" s="61">
        <f>+'Resumen_Sim_Dm int'!AL36</f>
        <v>138549.00000000003</v>
      </c>
      <c r="AM36" s="48">
        <f>+ROUND('Resumen_Sim_Dm int'!AM36,5)</f>
        <v>0</v>
      </c>
      <c r="AN36" s="48">
        <f>+ROUND('Resumen_Sim_Dm int'!AN36,5)</f>
        <v>0</v>
      </c>
      <c r="AO36" s="293">
        <f>+'Resumen_Sim_Dm int'!AO36</f>
        <v>2.2204460492503131E-16</v>
      </c>
      <c r="AP36" s="51">
        <f>+'Resumen_Sim_Dm int'!AP36</f>
        <v>3325.0000000000009</v>
      </c>
      <c r="AQ36" s="48">
        <f>+ROUND('Resumen_Sim_Dm int'!AQ36,5)</f>
        <v>0</v>
      </c>
      <c r="AR36" s="293">
        <f>+'Resumen_Sim_Dm int'!AR36</f>
        <v>2.2204460492503131E-16</v>
      </c>
      <c r="AS36" s="61">
        <f>+'Resumen_Sim_Dm int'!AS36</f>
        <v>93222.000000000029</v>
      </c>
      <c r="AT36" s="48">
        <f>+ROUND('Resumen_Sim_Dm int'!AT36,5)</f>
        <v>0</v>
      </c>
      <c r="AU36" s="293">
        <f>+'Resumen_Sim_Dm int'!AU36</f>
        <v>2.2204460492503131E-16</v>
      </c>
    </row>
    <row r="37" spans="2:47" x14ac:dyDescent="0.25">
      <c r="B37" s="292" t="str">
        <f>+'Resumen_Sim_Dm int'!B37</f>
        <v>25</v>
      </c>
      <c r="C37" s="317" t="s">
        <v>135</v>
      </c>
      <c r="D37" s="316"/>
      <c r="E37" s="61">
        <f>+'Resumen_Sim_Dm int'!E37</f>
        <v>362413.9549179165</v>
      </c>
      <c r="F37" s="48">
        <f>+'Resumen_Sim_Dm int'!F37</f>
        <v>171571.11587477301</v>
      </c>
      <c r="G37" s="48">
        <f>+'Resumen_Sim_Dm int'!G37</f>
        <v>0</v>
      </c>
      <c r="H37" s="48">
        <f>+'Resumen_Sim_Dm int'!H37</f>
        <v>0</v>
      </c>
      <c r="I37" s="48">
        <f>+'Resumen_Sim_Dm int'!I37</f>
        <v>919.16363572516696</v>
      </c>
      <c r="J37" s="48">
        <f>+'Resumen_Sim_Dm int'!J37</f>
        <v>3053.5800446563399</v>
      </c>
      <c r="K37" s="55">
        <f>+'Resumen_Sim_Dm int'!K37</f>
        <v>186870.09536276199</v>
      </c>
      <c r="L37" s="51">
        <f>+'Resumen_Sim_Dm int'!L37</f>
        <v>412811</v>
      </c>
      <c r="M37" s="48">
        <f>+'Resumen_Sim_Dm int'!M37</f>
        <v>11762</v>
      </c>
      <c r="N37" s="48">
        <f>+'Resumen_Sim_Dm int'!N37</f>
        <v>26457.571057975802</v>
      </c>
      <c r="O37" s="48">
        <f>+'Resumen_Sim_Dm int'!O37</f>
        <v>114908</v>
      </c>
      <c r="P37" s="48">
        <f>+'Resumen_Sim_Dm int'!P37</f>
        <v>54598</v>
      </c>
      <c r="Q37" s="48">
        <f>+'Resumen_Sim_Dm int'!Q37</f>
        <v>1519</v>
      </c>
      <c r="R37" s="82">
        <f>+'Resumen_Sim_Dm int'!R37</f>
        <v>58791</v>
      </c>
      <c r="S37" s="51">
        <f>+'Resumen_Sim_Dm int'!S37</f>
        <v>362413.9549179165</v>
      </c>
      <c r="T37" s="48">
        <f>+'Resumen_Sim_Dm int'!T37</f>
        <v>171571.11587477301</v>
      </c>
      <c r="U37" s="48">
        <f>+'Resumen_Sim_Dm int'!U37</f>
        <v>0</v>
      </c>
      <c r="V37" s="48">
        <f>+'Resumen_Sim_Dm int'!V37</f>
        <v>0</v>
      </c>
      <c r="W37" s="48">
        <f>+'Resumen_Sim_Dm int'!W37</f>
        <v>919.16363572516696</v>
      </c>
      <c r="X37" s="48">
        <f>+'Resumen_Sim_Dm int'!X37</f>
        <v>3053.5800446563399</v>
      </c>
      <c r="Y37" s="55">
        <f>+'Resumen_Sim_Dm int'!Y37</f>
        <v>186870.09536276199</v>
      </c>
      <c r="Z37" s="51">
        <f>+'Resumen_Sim_Dm int'!Z37</f>
        <v>412810.99999999988</v>
      </c>
      <c r="AA37" s="48">
        <f>+ROUND('Resumen_Sim_Dm int'!AA37,5)</f>
        <v>0</v>
      </c>
      <c r="AB37" s="293">
        <f>+'Resumen_Sim_Dm int'!AB37</f>
        <v>-3.3306690738754696E-16</v>
      </c>
      <c r="AC37" s="61">
        <f>+'Resumen_Sim_Dm int'!AC37</f>
        <v>11762</v>
      </c>
      <c r="AD37" s="48">
        <f>+ROUND('Resumen_Sim_Dm int'!AD37,5)</f>
        <v>0</v>
      </c>
      <c r="AE37" s="293">
        <f>+'Resumen_Sim_Dm int'!AE37</f>
        <v>0</v>
      </c>
      <c r="AF37" s="61">
        <f>+'Resumen_Sim_Dm int'!AF37</f>
        <v>26457.571057975776</v>
      </c>
      <c r="AG37" s="48">
        <f>+ROUND('Resumen_Sim_Dm int'!AG37,5)</f>
        <v>0</v>
      </c>
      <c r="AH37" s="293">
        <f>+'Resumen_Sim_Dm int'!AH37</f>
        <v>-9.9920072216264089E-16</v>
      </c>
      <c r="AI37" s="51">
        <f>+'Resumen_Sim_Dm int'!AI37</f>
        <v>114907.99999999991</v>
      </c>
      <c r="AJ37" s="48">
        <f>+ROUND('Resumen_Sim_Dm int'!AJ37,5)</f>
        <v>0</v>
      </c>
      <c r="AK37" s="293">
        <f>+'Resumen_Sim_Dm int'!AK37</f>
        <v>-7.7715611723760958E-16</v>
      </c>
      <c r="AL37" s="61">
        <f>+'Resumen_Sim_Dm int'!AL37</f>
        <v>54597.999999999956</v>
      </c>
      <c r="AM37" s="48">
        <f>+ROUND('Resumen_Sim_Dm int'!AM37,5)</f>
        <v>0</v>
      </c>
      <c r="AN37" s="48">
        <f>+ROUND('Resumen_Sim_Dm int'!AN37,5)</f>
        <v>0</v>
      </c>
      <c r="AO37" s="293">
        <f>+'Resumen_Sim_Dm int'!AO37</f>
        <v>-7.7715611723760958E-16</v>
      </c>
      <c r="AP37" s="51">
        <f>+'Resumen_Sim_Dm int'!AP37</f>
        <v>1518.9999999999986</v>
      </c>
      <c r="AQ37" s="48">
        <f>+ROUND('Resumen_Sim_Dm int'!AQ37,5)</f>
        <v>0</v>
      </c>
      <c r="AR37" s="293">
        <f>+'Resumen_Sim_Dm int'!AR37</f>
        <v>-8.8817841970012523E-16</v>
      </c>
      <c r="AS37" s="61">
        <f>+'Resumen_Sim_Dm int'!AS37</f>
        <v>58790.999999999949</v>
      </c>
      <c r="AT37" s="48">
        <f>+ROUND('Resumen_Sim_Dm int'!AT37,5)</f>
        <v>0</v>
      </c>
      <c r="AU37" s="293">
        <f>+'Resumen_Sim_Dm int'!AU37</f>
        <v>-8.8817841970012523E-16</v>
      </c>
    </row>
    <row r="38" spans="2:47" x14ac:dyDescent="0.25">
      <c r="B38" s="292" t="str">
        <f>+'Resumen_Sim_Dm int'!B38</f>
        <v>26</v>
      </c>
      <c r="C38" s="317" t="s">
        <v>136</v>
      </c>
      <c r="D38" s="316"/>
      <c r="E38" s="61">
        <f>+'Resumen_Sim_Dm int'!E38</f>
        <v>276518.38009471109</v>
      </c>
      <c r="F38" s="48">
        <f>+'Resumen_Sim_Dm int'!F38</f>
        <v>272223.53822028701</v>
      </c>
      <c r="G38" s="48">
        <f>+'Resumen_Sim_Dm int'!G38</f>
        <v>0</v>
      </c>
      <c r="H38" s="48">
        <f>+'Resumen_Sim_Dm int'!H38</f>
        <v>0</v>
      </c>
      <c r="I38" s="48">
        <f>+'Resumen_Sim_Dm int'!I38</f>
        <v>1538.19340068116</v>
      </c>
      <c r="J38" s="48">
        <f>+'Resumen_Sim_Dm int'!J38</f>
        <v>0</v>
      </c>
      <c r="K38" s="55">
        <f>+'Resumen_Sim_Dm int'!K38</f>
        <v>2756.6484737429601</v>
      </c>
      <c r="L38" s="51">
        <f>+'Resumen_Sim_Dm int'!L38</f>
        <v>288929</v>
      </c>
      <c r="M38" s="48">
        <f>+'Resumen_Sim_Dm int'!M38</f>
        <v>6280</v>
      </c>
      <c r="N38" s="48">
        <f>+'Resumen_Sim_Dm int'!N38</f>
        <v>40958.1411839024</v>
      </c>
      <c r="O38" s="48">
        <f>+'Resumen_Sim_Dm int'!O38</f>
        <v>101357</v>
      </c>
      <c r="P38" s="48">
        <f>+'Resumen_Sim_Dm int'!P38</f>
        <v>64073</v>
      </c>
      <c r="Q38" s="48">
        <f>+'Resumen_Sim_Dm int'!Q38</f>
        <v>981</v>
      </c>
      <c r="R38" s="82">
        <f>+'Resumen_Sim_Dm int'!R38</f>
        <v>36303</v>
      </c>
      <c r="S38" s="51">
        <f>+'Resumen_Sim_Dm int'!S38</f>
        <v>276518.38009471109</v>
      </c>
      <c r="T38" s="48">
        <f>+'Resumen_Sim_Dm int'!T38</f>
        <v>272223.53822028701</v>
      </c>
      <c r="U38" s="48">
        <f>+'Resumen_Sim_Dm int'!U38</f>
        <v>0</v>
      </c>
      <c r="V38" s="48">
        <f>+'Resumen_Sim_Dm int'!V38</f>
        <v>0</v>
      </c>
      <c r="W38" s="48">
        <f>+'Resumen_Sim_Dm int'!W38</f>
        <v>1538.19340068116</v>
      </c>
      <c r="X38" s="48">
        <f>+'Resumen_Sim_Dm int'!X38</f>
        <v>0</v>
      </c>
      <c r="Y38" s="55">
        <f>+'Resumen_Sim_Dm int'!Y38</f>
        <v>2756.6484737429601</v>
      </c>
      <c r="Z38" s="51">
        <f>+'Resumen_Sim_Dm int'!Z38</f>
        <v>288929.00000000047</v>
      </c>
      <c r="AA38" s="48">
        <f>+ROUND('Resumen_Sim_Dm int'!AA38,5)</f>
        <v>0</v>
      </c>
      <c r="AB38" s="293">
        <f>+'Resumen_Sim_Dm int'!AB38</f>
        <v>1.5543122344752192E-15</v>
      </c>
      <c r="AC38" s="61">
        <f>+'Resumen_Sim_Dm int'!AC38</f>
        <v>6280</v>
      </c>
      <c r="AD38" s="48">
        <f>+ROUND('Resumen_Sim_Dm int'!AD38,5)</f>
        <v>0</v>
      </c>
      <c r="AE38" s="293">
        <f>+'Resumen_Sim_Dm int'!AE38</f>
        <v>0</v>
      </c>
      <c r="AF38" s="61">
        <f>+'Resumen_Sim_Dm int'!AF38</f>
        <v>40958.141183902459</v>
      </c>
      <c r="AG38" s="48">
        <f>+ROUND('Resumen_Sim_Dm int'!AG38,5)</f>
        <v>0</v>
      </c>
      <c r="AH38" s="293">
        <f>+'Resumen_Sim_Dm int'!AH38</f>
        <v>1.3322676295501878E-15</v>
      </c>
      <c r="AI38" s="51">
        <f>+'Resumen_Sim_Dm int'!AI38</f>
        <v>101357.00000000015</v>
      </c>
      <c r="AJ38" s="48">
        <f>+ROUND('Resumen_Sim_Dm int'!AJ38,5)</f>
        <v>0</v>
      </c>
      <c r="AK38" s="293">
        <f>+'Resumen_Sim_Dm int'!AK38</f>
        <v>1.3322676295501878E-15</v>
      </c>
      <c r="AL38" s="61">
        <f>+'Resumen_Sim_Dm int'!AL38</f>
        <v>64073.000000000095</v>
      </c>
      <c r="AM38" s="48">
        <f>+ROUND('Resumen_Sim_Dm int'!AM38,5)</f>
        <v>0</v>
      </c>
      <c r="AN38" s="48">
        <f>+ROUND('Resumen_Sim_Dm int'!AN38,5)</f>
        <v>0</v>
      </c>
      <c r="AO38" s="293">
        <f>+'Resumen_Sim_Dm int'!AO38</f>
        <v>1.5543122344752192E-15</v>
      </c>
      <c r="AP38" s="51">
        <f>+'Resumen_Sim_Dm int'!AP38</f>
        <v>981.00000000000136</v>
      </c>
      <c r="AQ38" s="48">
        <f>+ROUND('Resumen_Sim_Dm int'!AQ38,5)</f>
        <v>0</v>
      </c>
      <c r="AR38" s="293">
        <f>+'Resumen_Sim_Dm int'!AR38</f>
        <v>1.3322676295501878E-15</v>
      </c>
      <c r="AS38" s="61">
        <f>+'Resumen_Sim_Dm int'!AS38</f>
        <v>36303.000000000051</v>
      </c>
      <c r="AT38" s="48">
        <f>+ROUND('Resumen_Sim_Dm int'!AT38,5)</f>
        <v>0</v>
      </c>
      <c r="AU38" s="293">
        <f>+'Resumen_Sim_Dm int'!AU38</f>
        <v>1.3322676295501878E-15</v>
      </c>
    </row>
    <row r="39" spans="2:47" x14ac:dyDescent="0.25">
      <c r="B39" s="292" t="str">
        <f>+'Resumen_Sim_Dm int'!B39</f>
        <v>27</v>
      </c>
      <c r="C39" s="317" t="s">
        <v>137</v>
      </c>
      <c r="D39" s="316"/>
      <c r="E39" s="61">
        <f>+'Resumen_Sim_Dm int'!E39</f>
        <v>229311.74769564794</v>
      </c>
      <c r="F39" s="48">
        <f>+'Resumen_Sim_Dm int'!F39</f>
        <v>110941.64756273299</v>
      </c>
      <c r="G39" s="48">
        <f>+'Resumen_Sim_Dm int'!G39</f>
        <v>0</v>
      </c>
      <c r="H39" s="48">
        <f>+'Resumen_Sim_Dm int'!H39</f>
        <v>0</v>
      </c>
      <c r="I39" s="48">
        <f>+'Resumen_Sim_Dm int'!I39</f>
        <v>315.93995465792801</v>
      </c>
      <c r="J39" s="48">
        <f>+'Resumen_Sim_Dm int'!J39</f>
        <v>-1827</v>
      </c>
      <c r="K39" s="55">
        <f>+'Resumen_Sim_Dm int'!K39</f>
        <v>119881.16017825701</v>
      </c>
      <c r="L39" s="51">
        <f>+'Resumen_Sim_Dm int'!L39</f>
        <v>268386</v>
      </c>
      <c r="M39" s="48">
        <f>+'Resumen_Sim_Dm int'!M39</f>
        <v>22180</v>
      </c>
      <c r="N39" s="48">
        <f>+'Resumen_Sim_Dm int'!N39</f>
        <v>5048.1982651095504</v>
      </c>
      <c r="O39" s="48">
        <f>+'Resumen_Sim_Dm int'!O39</f>
        <v>84304</v>
      </c>
      <c r="P39" s="48">
        <f>+'Resumen_Sim_Dm int'!P39</f>
        <v>27336</v>
      </c>
      <c r="Q39" s="48">
        <f>+'Resumen_Sim_Dm int'!Q39</f>
        <v>485</v>
      </c>
      <c r="R39" s="82">
        <f>+'Resumen_Sim_Dm int'!R39</f>
        <v>56483</v>
      </c>
      <c r="S39" s="51">
        <f>+'Resumen_Sim_Dm int'!S39</f>
        <v>229311.74769564794</v>
      </c>
      <c r="T39" s="48">
        <f>+'Resumen_Sim_Dm int'!T39</f>
        <v>110941.64756273299</v>
      </c>
      <c r="U39" s="48">
        <f>+'Resumen_Sim_Dm int'!U39</f>
        <v>0</v>
      </c>
      <c r="V39" s="48">
        <f>+'Resumen_Sim_Dm int'!V39</f>
        <v>0</v>
      </c>
      <c r="W39" s="48">
        <f>+'Resumen_Sim_Dm int'!W39</f>
        <v>315.93995465792801</v>
      </c>
      <c r="X39" s="48">
        <f>+'Resumen_Sim_Dm int'!X39</f>
        <v>-1827</v>
      </c>
      <c r="Y39" s="55">
        <f>+'Resumen_Sim_Dm int'!Y39</f>
        <v>119881.16017825701</v>
      </c>
      <c r="Z39" s="51">
        <f>+'Resumen_Sim_Dm int'!Z39</f>
        <v>268386.00000000047</v>
      </c>
      <c r="AA39" s="48">
        <f>+ROUND('Resumen_Sim_Dm int'!AA39,5)</f>
        <v>0</v>
      </c>
      <c r="AB39" s="293">
        <f>+'Resumen_Sim_Dm int'!AB39</f>
        <v>1.7763568394002505E-15</v>
      </c>
      <c r="AC39" s="61">
        <f>+'Resumen_Sim_Dm int'!AC39</f>
        <v>22180</v>
      </c>
      <c r="AD39" s="48">
        <f>+ROUND('Resumen_Sim_Dm int'!AD39,5)</f>
        <v>0</v>
      </c>
      <c r="AE39" s="293">
        <f>+'Resumen_Sim_Dm int'!AE39</f>
        <v>0</v>
      </c>
      <c r="AF39" s="61">
        <f>+'Resumen_Sim_Dm int'!AF39</f>
        <v>5048.1982651095595</v>
      </c>
      <c r="AG39" s="48">
        <f>+ROUND('Resumen_Sim_Dm int'!AG39,5)</f>
        <v>0</v>
      </c>
      <c r="AH39" s="293">
        <f>+'Resumen_Sim_Dm int'!AH39</f>
        <v>1.7763568394002505E-15</v>
      </c>
      <c r="AI39" s="51">
        <f>+'Resumen_Sim_Dm int'!AI39</f>
        <v>84304.000000000146</v>
      </c>
      <c r="AJ39" s="48">
        <f>+ROUND('Resumen_Sim_Dm int'!AJ39,5)</f>
        <v>0</v>
      </c>
      <c r="AK39" s="293">
        <f>+'Resumen_Sim_Dm int'!AK39</f>
        <v>1.7763568394002505E-15</v>
      </c>
      <c r="AL39" s="61">
        <f>+'Resumen_Sim_Dm int'!AL39</f>
        <v>27336.000000000047</v>
      </c>
      <c r="AM39" s="48">
        <f>+ROUND('Resumen_Sim_Dm int'!AM39,5)</f>
        <v>0</v>
      </c>
      <c r="AN39" s="48">
        <f>+ROUND('Resumen_Sim_Dm int'!AN39,5)</f>
        <v>0</v>
      </c>
      <c r="AO39" s="293">
        <f>+'Resumen_Sim_Dm int'!AO39</f>
        <v>1.7763568394002505E-15</v>
      </c>
      <c r="AP39" s="51">
        <f>+'Resumen_Sim_Dm int'!AP39</f>
        <v>485.00000000000085</v>
      </c>
      <c r="AQ39" s="48">
        <f>+ROUND('Resumen_Sim_Dm int'!AQ39,5)</f>
        <v>0</v>
      </c>
      <c r="AR39" s="293">
        <f>+'Resumen_Sim_Dm int'!AR39</f>
        <v>1.7763568394002505E-15</v>
      </c>
      <c r="AS39" s="61">
        <f>+'Resumen_Sim_Dm int'!AS39</f>
        <v>56483.000000000095</v>
      </c>
      <c r="AT39" s="48">
        <f>+ROUND('Resumen_Sim_Dm int'!AT39,5)</f>
        <v>0</v>
      </c>
      <c r="AU39" s="293">
        <f>+'Resumen_Sim_Dm int'!AU39</f>
        <v>1.7763568394002505E-15</v>
      </c>
    </row>
    <row r="40" spans="2:47" x14ac:dyDescent="0.25">
      <c r="B40" s="292" t="str">
        <f>+'Resumen_Sim_Dm int'!B40</f>
        <v>28</v>
      </c>
      <c r="C40" s="317" t="s">
        <v>138</v>
      </c>
      <c r="D40" s="316"/>
      <c r="E40" s="61">
        <f>+'Resumen_Sim_Dm int'!E40</f>
        <v>1160776.2663802786</v>
      </c>
      <c r="F40" s="48">
        <f>+'Resumen_Sim_Dm int'!F40</f>
        <v>585275.58277458802</v>
      </c>
      <c r="G40" s="48">
        <f>+'Resumen_Sim_Dm int'!G40</f>
        <v>0</v>
      </c>
      <c r="H40" s="48">
        <f>+'Resumen_Sim_Dm int'!H40</f>
        <v>0</v>
      </c>
      <c r="I40" s="48">
        <f>+'Resumen_Sim_Dm int'!I40</f>
        <v>3741.0305314982502</v>
      </c>
      <c r="J40" s="48">
        <f>+'Resumen_Sim_Dm int'!J40</f>
        <v>472588.23923422699</v>
      </c>
      <c r="K40" s="55">
        <f>+'Resumen_Sim_Dm int'!K40</f>
        <v>99171.413839965404</v>
      </c>
      <c r="L40" s="51">
        <f>+'Resumen_Sim_Dm int'!L40</f>
        <v>3266256</v>
      </c>
      <c r="M40" s="48">
        <f>+'Resumen_Sim_Dm int'!M40</f>
        <v>14290</v>
      </c>
      <c r="N40" s="48">
        <f>+'Resumen_Sim_Dm int'!N40</f>
        <v>1356300.5220474601</v>
      </c>
      <c r="O40" s="48">
        <f>+'Resumen_Sim_Dm int'!O40</f>
        <v>475292</v>
      </c>
      <c r="P40" s="48">
        <f>+'Resumen_Sim_Dm int'!P40</f>
        <v>179687</v>
      </c>
      <c r="Q40" s="48">
        <f>+'Resumen_Sim_Dm int'!Q40</f>
        <v>8152</v>
      </c>
      <c r="R40" s="82">
        <f>+'Resumen_Sim_Dm int'!R40</f>
        <v>287453</v>
      </c>
      <c r="S40" s="51">
        <f>+'Resumen_Sim_Dm int'!S40</f>
        <v>1160776.2663802786</v>
      </c>
      <c r="T40" s="48">
        <f>+'Resumen_Sim_Dm int'!T40</f>
        <v>585275.58277458802</v>
      </c>
      <c r="U40" s="48">
        <f>+'Resumen_Sim_Dm int'!U40</f>
        <v>0</v>
      </c>
      <c r="V40" s="48">
        <f>+'Resumen_Sim_Dm int'!V40</f>
        <v>0</v>
      </c>
      <c r="W40" s="48">
        <f>+'Resumen_Sim_Dm int'!W40</f>
        <v>3741.0305314982502</v>
      </c>
      <c r="X40" s="48">
        <f>+'Resumen_Sim_Dm int'!X40</f>
        <v>472588.23923422699</v>
      </c>
      <c r="Y40" s="55">
        <f>+'Resumen_Sim_Dm int'!Y40</f>
        <v>99171.413839965404</v>
      </c>
      <c r="Z40" s="51">
        <f>+'Resumen_Sim_Dm int'!Z40</f>
        <v>3266256.0000000005</v>
      </c>
      <c r="AA40" s="48">
        <f>+ROUND('Resumen_Sim_Dm int'!AA40,5)</f>
        <v>0</v>
      </c>
      <c r="AB40" s="293">
        <f>+'Resumen_Sim_Dm int'!AB40</f>
        <v>2.2204460492503131E-16</v>
      </c>
      <c r="AC40" s="61">
        <f>+'Resumen_Sim_Dm int'!AC40</f>
        <v>14290</v>
      </c>
      <c r="AD40" s="48">
        <f>+ROUND('Resumen_Sim_Dm int'!AD40,5)</f>
        <v>0</v>
      </c>
      <c r="AE40" s="293">
        <f>+'Resumen_Sim_Dm int'!AE40</f>
        <v>0</v>
      </c>
      <c r="AF40" s="61">
        <f>+'Resumen_Sim_Dm int'!AF40</f>
        <v>1356300.5220474617</v>
      </c>
      <c r="AG40" s="48">
        <f>+ROUND('Resumen_Sim_Dm int'!AG40,5)</f>
        <v>0</v>
      </c>
      <c r="AH40" s="293">
        <f>+'Resumen_Sim_Dm int'!AH40</f>
        <v>1.1102230246251565E-15</v>
      </c>
      <c r="AI40" s="51">
        <f>+'Resumen_Sim_Dm int'!AI40</f>
        <v>475292.00000000047</v>
      </c>
      <c r="AJ40" s="48">
        <f>+ROUND('Resumen_Sim_Dm int'!AJ40,5)</f>
        <v>0</v>
      </c>
      <c r="AK40" s="293">
        <f>+'Resumen_Sim_Dm int'!AK40</f>
        <v>8.8817841970012523E-16</v>
      </c>
      <c r="AL40" s="61">
        <f>+'Resumen_Sim_Dm int'!AL40</f>
        <v>179687.0000000002</v>
      </c>
      <c r="AM40" s="48">
        <f>+ROUND('Resumen_Sim_Dm int'!AM40,5)</f>
        <v>0</v>
      </c>
      <c r="AN40" s="48">
        <f>+ROUND('Resumen_Sim_Dm int'!AN40,5)</f>
        <v>0</v>
      </c>
      <c r="AO40" s="293">
        <f>+'Resumen_Sim_Dm int'!AO40</f>
        <v>1.1102230246251565E-15</v>
      </c>
      <c r="AP40" s="51">
        <f>+'Resumen_Sim_Dm int'!AP40</f>
        <v>8152.00000000001</v>
      </c>
      <c r="AQ40" s="48">
        <f>+ROUND('Resumen_Sim_Dm int'!AQ40,5)</f>
        <v>0</v>
      </c>
      <c r="AR40" s="293">
        <f>+'Resumen_Sim_Dm int'!AR40</f>
        <v>1.3322676295501878E-15</v>
      </c>
      <c r="AS40" s="61">
        <f>+'Resumen_Sim_Dm int'!AS40</f>
        <v>287453.00000000029</v>
      </c>
      <c r="AT40" s="48">
        <f>+ROUND('Resumen_Sim_Dm int'!AT40,5)</f>
        <v>0</v>
      </c>
      <c r="AU40" s="293">
        <f>+'Resumen_Sim_Dm int'!AU40</f>
        <v>1.1102230246251565E-15</v>
      </c>
    </row>
    <row r="41" spans="2:47" x14ac:dyDescent="0.25">
      <c r="B41" s="292" t="str">
        <f>+'Resumen_Sim_Dm int'!B41</f>
        <v>29</v>
      </c>
      <c r="C41" s="317" t="s">
        <v>139</v>
      </c>
      <c r="D41" s="316"/>
      <c r="E41" s="61">
        <f>+'Resumen_Sim_Dm int'!E41</f>
        <v>1062146.4948841643</v>
      </c>
      <c r="F41" s="48">
        <f>+'Resumen_Sim_Dm int'!F41</f>
        <v>519190.47042331297</v>
      </c>
      <c r="G41" s="48">
        <f>+'Resumen_Sim_Dm int'!G41</f>
        <v>0</v>
      </c>
      <c r="H41" s="48">
        <f>+'Resumen_Sim_Dm int'!H41</f>
        <v>0</v>
      </c>
      <c r="I41" s="48">
        <f>+'Resumen_Sim_Dm int'!I41</f>
        <v>10248.416208704801</v>
      </c>
      <c r="J41" s="48">
        <f>+'Resumen_Sim_Dm int'!J41</f>
        <v>34732.817699899599</v>
      </c>
      <c r="K41" s="55">
        <f>+'Resumen_Sim_Dm int'!K41</f>
        <v>497974.79055224702</v>
      </c>
      <c r="L41" s="51">
        <f>+'Resumen_Sim_Dm int'!L41</f>
        <v>1240420</v>
      </c>
      <c r="M41" s="48">
        <f>+'Resumen_Sim_Dm int'!M41</f>
        <v>34857</v>
      </c>
      <c r="N41" s="48">
        <f>+'Resumen_Sim_Dm int'!N41</f>
        <v>107810.950145836</v>
      </c>
      <c r="O41" s="48">
        <f>+'Resumen_Sim_Dm int'!O41</f>
        <v>497549</v>
      </c>
      <c r="P41" s="48">
        <f>+'Resumen_Sim_Dm int'!P41</f>
        <v>251335</v>
      </c>
      <c r="Q41" s="48">
        <f>+'Resumen_Sim_Dm int'!Q41</f>
        <v>3900</v>
      </c>
      <c r="R41" s="82">
        <f>+'Resumen_Sim_Dm int'!R41</f>
        <v>242314</v>
      </c>
      <c r="S41" s="51">
        <f>+'Resumen_Sim_Dm int'!S41</f>
        <v>1062146.4948841643</v>
      </c>
      <c r="T41" s="48">
        <f>+'Resumen_Sim_Dm int'!T41</f>
        <v>519190.47042331297</v>
      </c>
      <c r="U41" s="48">
        <f>+'Resumen_Sim_Dm int'!U41</f>
        <v>0</v>
      </c>
      <c r="V41" s="48">
        <f>+'Resumen_Sim_Dm int'!V41</f>
        <v>0</v>
      </c>
      <c r="W41" s="48">
        <f>+'Resumen_Sim_Dm int'!W41</f>
        <v>10248.416208704801</v>
      </c>
      <c r="X41" s="48">
        <f>+'Resumen_Sim_Dm int'!X41</f>
        <v>34732.817699899599</v>
      </c>
      <c r="Y41" s="55">
        <f>+'Resumen_Sim_Dm int'!Y41</f>
        <v>497974.79055224702</v>
      </c>
      <c r="Z41" s="51">
        <f>+'Resumen_Sim_Dm int'!Z41</f>
        <v>1240420.0000000005</v>
      </c>
      <c r="AA41" s="48">
        <f>+ROUND('Resumen_Sim_Dm int'!AA41,5)</f>
        <v>0</v>
      </c>
      <c r="AB41" s="293">
        <f>+'Resumen_Sim_Dm int'!AB41</f>
        <v>4.4408920985006262E-16</v>
      </c>
      <c r="AC41" s="61">
        <f>+'Resumen_Sim_Dm int'!AC41</f>
        <v>34857</v>
      </c>
      <c r="AD41" s="48">
        <f>+ROUND('Resumen_Sim_Dm int'!AD41,5)</f>
        <v>0</v>
      </c>
      <c r="AE41" s="293">
        <f>+'Resumen_Sim_Dm int'!AE41</f>
        <v>0</v>
      </c>
      <c r="AF41" s="61">
        <f>+'Resumen_Sim_Dm int'!AF41</f>
        <v>107810.95014583608</v>
      </c>
      <c r="AG41" s="48">
        <f>+ROUND('Resumen_Sim_Dm int'!AG41,5)</f>
        <v>0</v>
      </c>
      <c r="AH41" s="293">
        <f>+'Resumen_Sim_Dm int'!AH41</f>
        <v>6.6613381477509392E-16</v>
      </c>
      <c r="AI41" s="51">
        <f>+'Resumen_Sim_Dm int'!AI41</f>
        <v>497549.00000000035</v>
      </c>
      <c r="AJ41" s="48">
        <f>+ROUND('Resumen_Sim_Dm int'!AJ41,5)</f>
        <v>0</v>
      </c>
      <c r="AK41" s="293">
        <f>+'Resumen_Sim_Dm int'!AK41</f>
        <v>6.6613381477509392E-16</v>
      </c>
      <c r="AL41" s="61">
        <f>+'Resumen_Sim_Dm int'!AL41</f>
        <v>251335.0000000002</v>
      </c>
      <c r="AM41" s="48">
        <f>+ROUND('Resumen_Sim_Dm int'!AM41,5)</f>
        <v>0</v>
      </c>
      <c r="AN41" s="48">
        <f>+ROUND('Resumen_Sim_Dm int'!AN41,5)</f>
        <v>0</v>
      </c>
      <c r="AO41" s="293">
        <f>+'Resumen_Sim_Dm int'!AO41</f>
        <v>8.8817841970012523E-16</v>
      </c>
      <c r="AP41" s="51">
        <f>+'Resumen_Sim_Dm int'!AP41</f>
        <v>3900.0000000000027</v>
      </c>
      <c r="AQ41" s="48">
        <f>+ROUND('Resumen_Sim_Dm int'!AQ41,5)</f>
        <v>0</v>
      </c>
      <c r="AR41" s="293">
        <f>+'Resumen_Sim_Dm int'!AR41</f>
        <v>6.6613381477509392E-16</v>
      </c>
      <c r="AS41" s="61">
        <f>+'Resumen_Sim_Dm int'!AS41</f>
        <v>242314.00000000017</v>
      </c>
      <c r="AT41" s="48">
        <f>+ROUND('Resumen_Sim_Dm int'!AT41,5)</f>
        <v>0</v>
      </c>
      <c r="AU41" s="293">
        <f>+'Resumen_Sim_Dm int'!AU41</f>
        <v>6.6613381477509392E-16</v>
      </c>
    </row>
    <row r="42" spans="2:47" x14ac:dyDescent="0.25">
      <c r="B42" s="292" t="str">
        <f>+'Resumen_Sim_Dm int'!B42</f>
        <v>30</v>
      </c>
      <c r="C42" s="317" t="s">
        <v>140</v>
      </c>
      <c r="D42" s="316"/>
      <c r="E42" s="61">
        <f>+'Resumen_Sim_Dm int'!E42</f>
        <v>139060.96006329864</v>
      </c>
      <c r="F42" s="48">
        <f>+'Resumen_Sim_Dm int'!F42</f>
        <v>21877.571424753402</v>
      </c>
      <c r="G42" s="48">
        <f>+'Resumen_Sim_Dm int'!G42</f>
        <v>0</v>
      </c>
      <c r="H42" s="48">
        <f>+'Resumen_Sim_Dm int'!H42</f>
        <v>0</v>
      </c>
      <c r="I42" s="48">
        <f>+'Resumen_Sim_Dm int'!I42</f>
        <v>151.916964656895</v>
      </c>
      <c r="J42" s="48">
        <f>+'Resumen_Sim_Dm int'!J42</f>
        <v>450.092843528326</v>
      </c>
      <c r="K42" s="55">
        <f>+'Resumen_Sim_Dm int'!K42</f>
        <v>116581.37883036</v>
      </c>
      <c r="L42" s="51">
        <f>+'Resumen_Sim_Dm int'!L42</f>
        <v>149027</v>
      </c>
      <c r="M42" s="48">
        <f>+'Resumen_Sim_Dm int'!M42</f>
        <v>41204</v>
      </c>
      <c r="N42" s="48">
        <f>+'Resumen_Sim_Dm int'!N42</f>
        <v>1219.8519317428199</v>
      </c>
      <c r="O42" s="48">
        <f>+'Resumen_Sim_Dm int'!O42</f>
        <v>40476</v>
      </c>
      <c r="P42" s="48">
        <f>+'Resumen_Sim_Dm int'!P42</f>
        <v>17305</v>
      </c>
      <c r="Q42" s="48">
        <f>+'Resumen_Sim_Dm int'!Q42</f>
        <v>386</v>
      </c>
      <c r="R42" s="82">
        <f>+'Resumen_Sim_Dm int'!R42</f>
        <v>22785</v>
      </c>
      <c r="S42" s="51">
        <f>+'Resumen_Sim_Dm int'!S42</f>
        <v>139060.96006329864</v>
      </c>
      <c r="T42" s="48">
        <f>+'Resumen_Sim_Dm int'!T42</f>
        <v>21877.571424753402</v>
      </c>
      <c r="U42" s="48">
        <f>+'Resumen_Sim_Dm int'!U42</f>
        <v>0</v>
      </c>
      <c r="V42" s="48">
        <f>+'Resumen_Sim_Dm int'!V42</f>
        <v>0</v>
      </c>
      <c r="W42" s="48">
        <f>+'Resumen_Sim_Dm int'!W42</f>
        <v>151.916964656895</v>
      </c>
      <c r="X42" s="48">
        <f>+'Resumen_Sim_Dm int'!X42</f>
        <v>450.092843528326</v>
      </c>
      <c r="Y42" s="55">
        <f>+'Resumen_Sim_Dm int'!Y42</f>
        <v>116581.37883036</v>
      </c>
      <c r="Z42" s="51">
        <f>+'Resumen_Sim_Dm int'!Z42</f>
        <v>149026.99999999921</v>
      </c>
      <c r="AA42" s="48">
        <f>+ROUND('Resumen_Sim_Dm int'!AA42,5)</f>
        <v>0</v>
      </c>
      <c r="AB42" s="293">
        <f>+'Resumen_Sim_Dm int'!AB42</f>
        <v>-5.2180482157382357E-15</v>
      </c>
      <c r="AC42" s="61">
        <f>+'Resumen_Sim_Dm int'!AC42</f>
        <v>41204</v>
      </c>
      <c r="AD42" s="48">
        <f>+ROUND('Resumen_Sim_Dm int'!AD42,5)</f>
        <v>0</v>
      </c>
      <c r="AE42" s="293">
        <f>+'Resumen_Sim_Dm int'!AE42</f>
        <v>0</v>
      </c>
      <c r="AF42" s="61">
        <f>+'Resumen_Sim_Dm int'!AF42</f>
        <v>1219.8519317428133</v>
      </c>
      <c r="AG42" s="48">
        <f>+ROUND('Resumen_Sim_Dm int'!AG42,5)</f>
        <v>0</v>
      </c>
      <c r="AH42" s="293">
        <f>+'Resumen_Sim_Dm int'!AH42</f>
        <v>-5.440092820663267E-15</v>
      </c>
      <c r="AI42" s="51">
        <f>+'Resumen_Sim_Dm int'!AI42</f>
        <v>40475.999999999774</v>
      </c>
      <c r="AJ42" s="48">
        <f>+ROUND('Resumen_Sim_Dm int'!AJ42,5)</f>
        <v>0</v>
      </c>
      <c r="AK42" s="293">
        <f>+'Resumen_Sim_Dm int'!AK42</f>
        <v>-5.5511151231257827E-15</v>
      </c>
      <c r="AL42" s="61">
        <f>+'Resumen_Sim_Dm int'!AL42</f>
        <v>17304.999999999905</v>
      </c>
      <c r="AM42" s="48">
        <f>+ROUND('Resumen_Sim_Dm int'!AM42,5)</f>
        <v>0</v>
      </c>
      <c r="AN42" s="48">
        <f>+ROUND('Resumen_Sim_Dm int'!AN42,5)</f>
        <v>0</v>
      </c>
      <c r="AO42" s="293">
        <f>+'Resumen_Sim_Dm int'!AO42</f>
        <v>-5.440092820663267E-15</v>
      </c>
      <c r="AP42" s="51">
        <f>+'Resumen_Sim_Dm int'!AP42</f>
        <v>385.9999999999979</v>
      </c>
      <c r="AQ42" s="48">
        <f>+ROUND('Resumen_Sim_Dm int'!AQ42,5)</f>
        <v>0</v>
      </c>
      <c r="AR42" s="293">
        <f>+'Resumen_Sim_Dm int'!AR42</f>
        <v>-5.440092820663267E-15</v>
      </c>
      <c r="AS42" s="61">
        <f>+'Resumen_Sim_Dm int'!AS42</f>
        <v>22784.999999999873</v>
      </c>
      <c r="AT42" s="48">
        <f>+ROUND('Resumen_Sim_Dm int'!AT42,5)</f>
        <v>0</v>
      </c>
      <c r="AU42" s="293">
        <f>+'Resumen_Sim_Dm int'!AU42</f>
        <v>-5.5511151231257827E-15</v>
      </c>
    </row>
    <row r="43" spans="2:47" x14ac:dyDescent="0.25">
      <c r="B43" s="292" t="str">
        <f>+'Resumen_Sim_Dm int'!B43</f>
        <v>31</v>
      </c>
      <c r="C43" s="317" t="s">
        <v>141</v>
      </c>
      <c r="D43" s="316"/>
      <c r="E43" s="61">
        <f>+'Resumen_Sim_Dm int'!E43</f>
        <v>903421.82892934093</v>
      </c>
      <c r="F43" s="48">
        <f>+'Resumen_Sim_Dm int'!F43</f>
        <v>895088.87150776805</v>
      </c>
      <c r="G43" s="48">
        <f>+'Resumen_Sim_Dm int'!G43</f>
        <v>0</v>
      </c>
      <c r="H43" s="48">
        <f>+'Resumen_Sim_Dm int'!H43</f>
        <v>0</v>
      </c>
      <c r="I43" s="48">
        <f>+'Resumen_Sim_Dm int'!I43</f>
        <v>407.01651153321802</v>
      </c>
      <c r="J43" s="48">
        <f>+'Resumen_Sim_Dm int'!J43</f>
        <v>3075.9711958899802</v>
      </c>
      <c r="K43" s="55">
        <f>+'Resumen_Sim_Dm int'!K43</f>
        <v>4849.9697141496599</v>
      </c>
      <c r="L43" s="51">
        <f>+'Resumen_Sim_Dm int'!L43</f>
        <v>943771</v>
      </c>
      <c r="M43" s="48">
        <f>+'Resumen_Sim_Dm int'!M43</f>
        <v>15806</v>
      </c>
      <c r="N43" s="48">
        <f>+'Resumen_Sim_Dm int'!N43</f>
        <v>172867.45863211001</v>
      </c>
      <c r="O43" s="48">
        <f>+'Resumen_Sim_Dm int'!O43</f>
        <v>260757</v>
      </c>
      <c r="P43" s="48">
        <f>+'Resumen_Sim_Dm int'!P43</f>
        <v>137549</v>
      </c>
      <c r="Q43" s="48">
        <f>+'Resumen_Sim_Dm int'!Q43</f>
        <v>4140</v>
      </c>
      <c r="R43" s="82">
        <f>+'Resumen_Sim_Dm int'!R43</f>
        <v>119068</v>
      </c>
      <c r="S43" s="51">
        <f>+'Resumen_Sim_Dm int'!S43</f>
        <v>903421.82892934093</v>
      </c>
      <c r="T43" s="48">
        <f>+'Resumen_Sim_Dm int'!T43</f>
        <v>895088.87150776805</v>
      </c>
      <c r="U43" s="48">
        <f>+'Resumen_Sim_Dm int'!U43</f>
        <v>0</v>
      </c>
      <c r="V43" s="48">
        <f>+'Resumen_Sim_Dm int'!V43</f>
        <v>0</v>
      </c>
      <c r="W43" s="48">
        <f>+'Resumen_Sim_Dm int'!W43</f>
        <v>407.01651153321802</v>
      </c>
      <c r="X43" s="48">
        <f>+'Resumen_Sim_Dm int'!X43</f>
        <v>3075.9711958899802</v>
      </c>
      <c r="Y43" s="55">
        <f>+'Resumen_Sim_Dm int'!Y43</f>
        <v>4849.9697141496599</v>
      </c>
      <c r="Z43" s="51">
        <f>+'Resumen_Sim_Dm int'!Z43</f>
        <v>943770.9999999979</v>
      </c>
      <c r="AA43" s="48">
        <f>+ROUND('Resumen_Sim_Dm int'!AA43,5)</f>
        <v>0</v>
      </c>
      <c r="AB43" s="293">
        <f>+'Resumen_Sim_Dm int'!AB43</f>
        <v>-2.2204460492503131E-15</v>
      </c>
      <c r="AC43" s="61">
        <f>+'Resumen_Sim_Dm int'!AC43</f>
        <v>15806</v>
      </c>
      <c r="AD43" s="48">
        <f>+ROUND('Resumen_Sim_Dm int'!AD43,5)</f>
        <v>0</v>
      </c>
      <c r="AE43" s="293">
        <f>+'Resumen_Sim_Dm int'!AE43</f>
        <v>0</v>
      </c>
      <c r="AF43" s="61">
        <f>+'Resumen_Sim_Dm int'!AF43</f>
        <v>172867.45863210969</v>
      </c>
      <c r="AG43" s="48">
        <f>+ROUND('Resumen_Sim_Dm int'!AG43,5)</f>
        <v>0</v>
      </c>
      <c r="AH43" s="293">
        <f>+'Resumen_Sim_Dm int'!AH43</f>
        <v>-1.8873791418627661E-15</v>
      </c>
      <c r="AI43" s="51">
        <f>+'Resumen_Sim_Dm int'!AI43</f>
        <v>260756.99999999953</v>
      </c>
      <c r="AJ43" s="48">
        <f>+ROUND('Resumen_Sim_Dm int'!AJ43,5)</f>
        <v>0</v>
      </c>
      <c r="AK43" s="293">
        <f>+'Resumen_Sim_Dm int'!AK43</f>
        <v>-1.7763568394002505E-15</v>
      </c>
      <c r="AL43" s="61">
        <f>+'Resumen_Sim_Dm int'!AL43</f>
        <v>137548.99999999977</v>
      </c>
      <c r="AM43" s="48">
        <f>+ROUND('Resumen_Sim_Dm int'!AM43,5)</f>
        <v>0</v>
      </c>
      <c r="AN43" s="48">
        <f>+ROUND('Resumen_Sim_Dm int'!AN43,5)</f>
        <v>0</v>
      </c>
      <c r="AO43" s="293">
        <f>+'Resumen_Sim_Dm int'!AO43</f>
        <v>-1.6653345369377348E-15</v>
      </c>
      <c r="AP43" s="51">
        <f>+'Resumen_Sim_Dm int'!AP43</f>
        <v>4139.9999999999927</v>
      </c>
      <c r="AQ43" s="48">
        <f>+ROUND('Resumen_Sim_Dm int'!AQ43,5)</f>
        <v>0</v>
      </c>
      <c r="AR43" s="293">
        <f>+'Resumen_Sim_Dm int'!AR43</f>
        <v>-1.7763568394002505E-15</v>
      </c>
      <c r="AS43" s="61">
        <f>+'Resumen_Sim_Dm int'!AS43</f>
        <v>119067.99999999978</v>
      </c>
      <c r="AT43" s="48">
        <f>+ROUND('Resumen_Sim_Dm int'!AT43,5)</f>
        <v>0</v>
      </c>
      <c r="AU43" s="293">
        <f>+'Resumen_Sim_Dm int'!AU43</f>
        <v>-1.8873791418627661E-15</v>
      </c>
    </row>
    <row r="44" spans="2:47" x14ac:dyDescent="0.25">
      <c r="B44" s="292" t="str">
        <f>+'Resumen_Sim_Dm int'!B44</f>
        <v>32</v>
      </c>
      <c r="C44" s="317" t="s">
        <v>142</v>
      </c>
      <c r="D44" s="316"/>
      <c r="E44" s="61">
        <f>+'Resumen_Sim_Dm int'!E44</f>
        <v>634752.14801298268</v>
      </c>
      <c r="F44" s="48">
        <f>+'Resumen_Sim_Dm int'!F44</f>
        <v>627155.14258729597</v>
      </c>
      <c r="G44" s="48">
        <f>+'Resumen_Sim_Dm int'!G44</f>
        <v>0</v>
      </c>
      <c r="H44" s="48">
        <f>+'Resumen_Sim_Dm int'!H44</f>
        <v>0</v>
      </c>
      <c r="I44" s="48">
        <f>+'Resumen_Sim_Dm int'!I44</f>
        <v>406.22221943788998</v>
      </c>
      <c r="J44" s="48">
        <f>+'Resumen_Sim_Dm int'!J44</f>
        <v>2410.0666693533299</v>
      </c>
      <c r="K44" s="55">
        <f>+'Resumen_Sim_Dm int'!K44</f>
        <v>4780.7165368954902</v>
      </c>
      <c r="L44" s="51">
        <f>+'Resumen_Sim_Dm int'!L44</f>
        <v>671981</v>
      </c>
      <c r="M44" s="48">
        <f>+'Resumen_Sim_Dm int'!M44</f>
        <v>21350</v>
      </c>
      <c r="N44" s="48">
        <f>+'Resumen_Sim_Dm int'!N44</f>
        <v>80773.285714090001</v>
      </c>
      <c r="O44" s="48">
        <f>+'Resumen_Sim_Dm int'!O44</f>
        <v>260758</v>
      </c>
      <c r="P44" s="48">
        <f>+'Resumen_Sim_Dm int'!P44</f>
        <v>65046</v>
      </c>
      <c r="Q44" s="48">
        <f>+'Resumen_Sim_Dm int'!Q44</f>
        <v>2594</v>
      </c>
      <c r="R44" s="82">
        <f>+'Resumen_Sim_Dm int'!R44</f>
        <v>193118</v>
      </c>
      <c r="S44" s="51">
        <f>+'Resumen_Sim_Dm int'!S44</f>
        <v>634752.14801298268</v>
      </c>
      <c r="T44" s="48">
        <f>+'Resumen_Sim_Dm int'!T44</f>
        <v>627155.14258729597</v>
      </c>
      <c r="U44" s="48">
        <f>+'Resumen_Sim_Dm int'!U44</f>
        <v>0</v>
      </c>
      <c r="V44" s="48">
        <f>+'Resumen_Sim_Dm int'!V44</f>
        <v>0</v>
      </c>
      <c r="W44" s="48">
        <f>+'Resumen_Sim_Dm int'!W44</f>
        <v>406.22221943788998</v>
      </c>
      <c r="X44" s="48">
        <f>+'Resumen_Sim_Dm int'!X44</f>
        <v>2410.0666693533299</v>
      </c>
      <c r="Y44" s="55">
        <f>+'Resumen_Sim_Dm int'!Y44</f>
        <v>4780.7165368954902</v>
      </c>
      <c r="Z44" s="51">
        <f>+'Resumen_Sim_Dm int'!Z44</f>
        <v>671981.00000000116</v>
      </c>
      <c r="AA44" s="48">
        <f>+ROUND('Resumen_Sim_Dm int'!AA44,5)</f>
        <v>0</v>
      </c>
      <c r="AB44" s="293">
        <f>+'Resumen_Sim_Dm int'!AB44</f>
        <v>1.7763568394002505E-15</v>
      </c>
      <c r="AC44" s="61">
        <f>+'Resumen_Sim_Dm int'!AC44</f>
        <v>21350</v>
      </c>
      <c r="AD44" s="48">
        <f>+ROUND('Resumen_Sim_Dm int'!AD44,5)</f>
        <v>0</v>
      </c>
      <c r="AE44" s="293">
        <f>+'Resumen_Sim_Dm int'!AE44</f>
        <v>0</v>
      </c>
      <c r="AF44" s="61">
        <f>+'Resumen_Sim_Dm int'!AF44</f>
        <v>80773.285714090147</v>
      </c>
      <c r="AG44" s="48">
        <f>+ROUND('Resumen_Sim_Dm int'!AG44,5)</f>
        <v>0</v>
      </c>
      <c r="AH44" s="293">
        <f>+'Resumen_Sim_Dm int'!AH44</f>
        <v>1.7763568394002505E-15</v>
      </c>
      <c r="AI44" s="51">
        <f>+'Resumen_Sim_Dm int'!AI44</f>
        <v>260758.00000000047</v>
      </c>
      <c r="AJ44" s="48">
        <f>+ROUND('Resumen_Sim_Dm int'!AJ44,5)</f>
        <v>0</v>
      </c>
      <c r="AK44" s="293">
        <f>+'Resumen_Sim_Dm int'!AK44</f>
        <v>1.7763568394002505E-15</v>
      </c>
      <c r="AL44" s="61">
        <f>+'Resumen_Sim_Dm int'!AL44</f>
        <v>65046.000000000124</v>
      </c>
      <c r="AM44" s="48">
        <f>+ROUND('Resumen_Sim_Dm int'!AM44,5)</f>
        <v>0</v>
      </c>
      <c r="AN44" s="48">
        <f>+ROUND('Resumen_Sim_Dm int'!AN44,5)</f>
        <v>0</v>
      </c>
      <c r="AO44" s="293">
        <f>+'Resumen_Sim_Dm int'!AO44</f>
        <v>1.9984014443252818E-15</v>
      </c>
      <c r="AP44" s="51">
        <f>+'Resumen_Sim_Dm int'!AP44</f>
        <v>2594.000000000005</v>
      </c>
      <c r="AQ44" s="48">
        <f>+ROUND('Resumen_Sim_Dm int'!AQ44,5)</f>
        <v>0</v>
      </c>
      <c r="AR44" s="293">
        <f>+'Resumen_Sim_Dm int'!AR44</f>
        <v>1.9984014443252818E-15</v>
      </c>
      <c r="AS44" s="61">
        <f>+'Resumen_Sim_Dm int'!AS44</f>
        <v>193118.00000000035</v>
      </c>
      <c r="AT44" s="48">
        <f>+ROUND('Resumen_Sim_Dm int'!AT44,5)</f>
        <v>0</v>
      </c>
      <c r="AU44" s="293">
        <f>+'Resumen_Sim_Dm int'!AU44</f>
        <v>1.7763568394002505E-15</v>
      </c>
    </row>
    <row r="45" spans="2:47" x14ac:dyDescent="0.25">
      <c r="B45" s="292" t="str">
        <f>+'Resumen_Sim_Dm int'!B45</f>
        <v>33</v>
      </c>
      <c r="C45" s="317" t="s">
        <v>143</v>
      </c>
      <c r="D45" s="316"/>
      <c r="E45" s="61">
        <f>+'Resumen_Sim_Dm int'!E45</f>
        <v>0</v>
      </c>
      <c r="F45" s="48">
        <f>+'Resumen_Sim_Dm int'!F45</f>
        <v>0</v>
      </c>
      <c r="G45" s="48">
        <f>+'Resumen_Sim_Dm int'!G45</f>
        <v>0</v>
      </c>
      <c r="H45" s="48">
        <f>+'Resumen_Sim_Dm int'!H45</f>
        <v>0</v>
      </c>
      <c r="I45" s="48">
        <f>+'Resumen_Sim_Dm int'!I45</f>
        <v>0</v>
      </c>
      <c r="J45" s="48">
        <f>+'Resumen_Sim_Dm int'!J45</f>
        <v>0</v>
      </c>
      <c r="K45" s="55">
        <f>+'Resumen_Sim_Dm int'!K45</f>
        <v>0</v>
      </c>
      <c r="L45" s="51">
        <f>+'Resumen_Sim_Dm int'!L45</f>
        <v>0</v>
      </c>
      <c r="M45" s="48">
        <f>+'Resumen_Sim_Dm int'!M45</f>
        <v>0</v>
      </c>
      <c r="N45" s="48">
        <f>+'Resumen_Sim_Dm int'!N45</f>
        <v>0</v>
      </c>
      <c r="O45" s="48">
        <f>+'Resumen_Sim_Dm int'!O45</f>
        <v>0</v>
      </c>
      <c r="P45" s="48">
        <f>+'Resumen_Sim_Dm int'!P45</f>
        <v>0</v>
      </c>
      <c r="Q45" s="48">
        <f>+'Resumen_Sim_Dm int'!Q45</f>
        <v>0</v>
      </c>
      <c r="R45" s="82">
        <f>+'Resumen_Sim_Dm int'!R45</f>
        <v>0</v>
      </c>
      <c r="S45" s="51">
        <f>+'Resumen_Sim_Dm int'!S45</f>
        <v>0</v>
      </c>
      <c r="T45" s="48">
        <f>+'Resumen_Sim_Dm int'!T45</f>
        <v>0</v>
      </c>
      <c r="U45" s="48">
        <f>+'Resumen_Sim_Dm int'!U45</f>
        <v>0</v>
      </c>
      <c r="V45" s="48">
        <f>+'Resumen_Sim_Dm int'!V45</f>
        <v>0</v>
      </c>
      <c r="W45" s="48">
        <f>+'Resumen_Sim_Dm int'!W45</f>
        <v>0</v>
      </c>
      <c r="X45" s="48">
        <f>+'Resumen_Sim_Dm int'!X45</f>
        <v>0</v>
      </c>
      <c r="Y45" s="55">
        <f>+'Resumen_Sim_Dm int'!Y45</f>
        <v>0</v>
      </c>
      <c r="Z45" s="51">
        <f>+'Resumen_Sim_Dm int'!Z45</f>
        <v>0</v>
      </c>
      <c r="AA45" s="48">
        <f>+ROUND('Resumen_Sim_Dm int'!AA45,5)</f>
        <v>0</v>
      </c>
      <c r="AB45" s="293">
        <f>+'Resumen_Sim_Dm int'!AB45</f>
        <v>0</v>
      </c>
      <c r="AC45" s="61">
        <f>+'Resumen_Sim_Dm int'!AC45</f>
        <v>0</v>
      </c>
      <c r="AD45" s="48">
        <f>+ROUND('Resumen_Sim_Dm int'!AD45,5)</f>
        <v>0</v>
      </c>
      <c r="AE45" s="293">
        <f>+'Resumen_Sim_Dm int'!AE45</f>
        <v>0</v>
      </c>
      <c r="AF45" s="61">
        <f>+'Resumen_Sim_Dm int'!AF45</f>
        <v>0</v>
      </c>
      <c r="AG45" s="48">
        <f>+ROUND('Resumen_Sim_Dm int'!AG45,5)</f>
        <v>0</v>
      </c>
      <c r="AH45" s="293">
        <f>+'Resumen_Sim_Dm int'!AH45</f>
        <v>0</v>
      </c>
      <c r="AI45" s="51">
        <f>+'Resumen_Sim_Dm int'!AI45</f>
        <v>0</v>
      </c>
      <c r="AJ45" s="48">
        <f>+ROUND('Resumen_Sim_Dm int'!AJ45,5)</f>
        <v>0</v>
      </c>
      <c r="AK45" s="293">
        <f>+'Resumen_Sim_Dm int'!AK45</f>
        <v>0</v>
      </c>
      <c r="AL45" s="61">
        <f>+'Resumen_Sim_Dm int'!AL45</f>
        <v>0</v>
      </c>
      <c r="AM45" s="48">
        <f>+ROUND('Resumen_Sim_Dm int'!AM45,5)</f>
        <v>0</v>
      </c>
      <c r="AN45" s="48">
        <f>+ROUND('Resumen_Sim_Dm int'!AN45,5)</f>
        <v>0</v>
      </c>
      <c r="AO45" s="293">
        <f>+'Resumen_Sim_Dm int'!AO45</f>
        <v>0</v>
      </c>
      <c r="AP45" s="51">
        <f>+'Resumen_Sim_Dm int'!AP45</f>
        <v>0</v>
      </c>
      <c r="AQ45" s="48">
        <f>+ROUND('Resumen_Sim_Dm int'!AQ45,5)</f>
        <v>0</v>
      </c>
      <c r="AR45" s="293">
        <f>+'Resumen_Sim_Dm int'!AR45</f>
        <v>0</v>
      </c>
      <c r="AS45" s="61">
        <f>+'Resumen_Sim_Dm int'!AS45</f>
        <v>0</v>
      </c>
      <c r="AT45" s="48">
        <f>+ROUND('Resumen_Sim_Dm int'!AT45,5)</f>
        <v>0</v>
      </c>
      <c r="AU45" s="293">
        <f>+'Resumen_Sim_Dm int'!AU45</f>
        <v>0</v>
      </c>
    </row>
    <row r="46" spans="2:47" x14ac:dyDescent="0.25">
      <c r="B46" s="292" t="str">
        <f>+'Resumen_Sim_Dm int'!B46</f>
        <v>34</v>
      </c>
      <c r="C46" s="317" t="s">
        <v>144</v>
      </c>
      <c r="D46" s="316"/>
      <c r="E46" s="61">
        <f>+'Resumen_Sim_Dm int'!E46</f>
        <v>182918.97049943745</v>
      </c>
      <c r="F46" s="48">
        <f>+'Resumen_Sim_Dm int'!F46</f>
        <v>112091.687400086</v>
      </c>
      <c r="G46" s="48">
        <f>+'Resumen_Sim_Dm int'!G46</f>
        <v>0</v>
      </c>
      <c r="H46" s="48">
        <f>+'Resumen_Sim_Dm int'!H46</f>
        <v>0</v>
      </c>
      <c r="I46" s="48">
        <f>+'Resumen_Sim_Dm int'!I46</f>
        <v>6726.1695731652599</v>
      </c>
      <c r="J46" s="48">
        <f>+'Resumen_Sim_Dm int'!J46</f>
        <v>7446.0093416709897</v>
      </c>
      <c r="K46" s="55">
        <f>+'Resumen_Sim_Dm int'!K46</f>
        <v>56655.104184515199</v>
      </c>
      <c r="L46" s="51">
        <f>+'Resumen_Sim_Dm int'!L46</f>
        <v>541701</v>
      </c>
      <c r="M46" s="48">
        <f>+'Resumen_Sim_Dm int'!M46</f>
        <v>23140</v>
      </c>
      <c r="N46" s="48">
        <f>+'Resumen_Sim_Dm int'!N46</f>
        <v>149892.283725124</v>
      </c>
      <c r="O46" s="48">
        <f>+'Resumen_Sim_Dm int'!O46</f>
        <v>195277</v>
      </c>
      <c r="P46" s="48">
        <f>+'Resumen_Sim_Dm int'!P46</f>
        <v>121335</v>
      </c>
      <c r="Q46" s="48">
        <f>+'Resumen_Sim_Dm int'!Q46</f>
        <v>4854</v>
      </c>
      <c r="R46" s="82">
        <f>+'Resumen_Sim_Dm int'!R46</f>
        <v>69088</v>
      </c>
      <c r="S46" s="51">
        <f>+'Resumen_Sim_Dm int'!S46</f>
        <v>182918.97049943745</v>
      </c>
      <c r="T46" s="48">
        <f>+'Resumen_Sim_Dm int'!T46</f>
        <v>112091.687400086</v>
      </c>
      <c r="U46" s="48">
        <f>+'Resumen_Sim_Dm int'!U46</f>
        <v>0</v>
      </c>
      <c r="V46" s="48">
        <f>+'Resumen_Sim_Dm int'!V46</f>
        <v>0</v>
      </c>
      <c r="W46" s="48">
        <f>+'Resumen_Sim_Dm int'!W46</f>
        <v>6726.1695731652599</v>
      </c>
      <c r="X46" s="48">
        <f>+'Resumen_Sim_Dm int'!X46</f>
        <v>7446.0093416709897</v>
      </c>
      <c r="Y46" s="55">
        <f>+'Resumen_Sim_Dm int'!Y46</f>
        <v>56655.104184515199</v>
      </c>
      <c r="Z46" s="51">
        <f>+'Resumen_Sim_Dm int'!Z46</f>
        <v>541701.00000000058</v>
      </c>
      <c r="AA46" s="48">
        <f>+ROUND('Resumen_Sim_Dm int'!AA46,5)</f>
        <v>0</v>
      </c>
      <c r="AB46" s="293">
        <f>+'Resumen_Sim_Dm int'!AB46</f>
        <v>1.1102230246251565E-15</v>
      </c>
      <c r="AC46" s="61">
        <f>+'Resumen_Sim_Dm int'!AC46</f>
        <v>23140</v>
      </c>
      <c r="AD46" s="48">
        <f>+ROUND('Resumen_Sim_Dm int'!AD46,5)</f>
        <v>0</v>
      </c>
      <c r="AE46" s="293">
        <f>+'Resumen_Sim_Dm int'!AE46</f>
        <v>0</v>
      </c>
      <c r="AF46" s="61">
        <f>+'Resumen_Sim_Dm int'!AF46</f>
        <v>149892.28372512406</v>
      </c>
      <c r="AG46" s="48">
        <f>+ROUND('Resumen_Sim_Dm int'!AG46,5)</f>
        <v>0</v>
      </c>
      <c r="AH46" s="293">
        <f>+'Resumen_Sim_Dm int'!AH46</f>
        <v>4.4408920985006262E-16</v>
      </c>
      <c r="AI46" s="51">
        <f>+'Resumen_Sim_Dm int'!AI46</f>
        <v>195277.00000000009</v>
      </c>
      <c r="AJ46" s="48">
        <f>+ROUND('Resumen_Sim_Dm int'!AJ46,5)</f>
        <v>0</v>
      </c>
      <c r="AK46" s="293">
        <f>+'Resumen_Sim_Dm int'!AK46</f>
        <v>4.4408920985006262E-16</v>
      </c>
      <c r="AL46" s="61">
        <f>+'Resumen_Sim_Dm int'!AL46</f>
        <v>121335.00000000006</v>
      </c>
      <c r="AM46" s="48">
        <f>+ROUND('Resumen_Sim_Dm int'!AM46,5)</f>
        <v>0</v>
      </c>
      <c r="AN46" s="48">
        <f>+ROUND('Resumen_Sim_Dm int'!AN46,5)</f>
        <v>0</v>
      </c>
      <c r="AO46" s="293">
        <f>+'Resumen_Sim_Dm int'!AO46</f>
        <v>4.4408920985006262E-16</v>
      </c>
      <c r="AP46" s="51">
        <f>+'Resumen_Sim_Dm int'!AP46</f>
        <v>4854.0000000000018</v>
      </c>
      <c r="AQ46" s="48">
        <f>+ROUND('Resumen_Sim_Dm int'!AQ46,5)</f>
        <v>0</v>
      </c>
      <c r="AR46" s="293">
        <f>+'Resumen_Sim_Dm int'!AR46</f>
        <v>4.4408920985006262E-16</v>
      </c>
      <c r="AS46" s="61">
        <f>+'Resumen_Sim_Dm int'!AS46</f>
        <v>69088.000000000029</v>
      </c>
      <c r="AT46" s="48">
        <f>+ROUND('Resumen_Sim_Dm int'!AT46,5)</f>
        <v>0</v>
      </c>
      <c r="AU46" s="293">
        <f>+'Resumen_Sim_Dm int'!AU46</f>
        <v>4.4408920985006262E-16</v>
      </c>
    </row>
    <row r="47" spans="2:47" x14ac:dyDescent="0.25">
      <c r="B47" s="292" t="str">
        <f>+'Resumen_Sim_Dm int'!B47</f>
        <v>35</v>
      </c>
      <c r="C47" s="317" t="s">
        <v>145</v>
      </c>
      <c r="D47" s="316"/>
      <c r="E47" s="61">
        <f>+'Resumen_Sim_Dm int'!E47</f>
        <v>699618.12882239034</v>
      </c>
      <c r="F47" s="48">
        <f>+'Resumen_Sim_Dm int'!F47</f>
        <v>593094.13723141397</v>
      </c>
      <c r="G47" s="48">
        <f>+'Resumen_Sim_Dm int'!G47</f>
        <v>0</v>
      </c>
      <c r="H47" s="48">
        <f>+'Resumen_Sim_Dm int'!H47</f>
        <v>0</v>
      </c>
      <c r="I47" s="48">
        <f>+'Resumen_Sim_Dm int'!I47</f>
        <v>41312.532126748098</v>
      </c>
      <c r="J47" s="48">
        <f>+'Resumen_Sim_Dm int'!J47</f>
        <v>4156.0566116865402</v>
      </c>
      <c r="K47" s="55">
        <f>+'Resumen_Sim_Dm int'!K47</f>
        <v>61055.402852541702</v>
      </c>
      <c r="L47" s="51">
        <f>+'Resumen_Sim_Dm int'!L47</f>
        <v>1071155</v>
      </c>
      <c r="M47" s="48">
        <f>+'Resumen_Sim_Dm int'!M47</f>
        <v>108681</v>
      </c>
      <c r="N47" s="48">
        <f>+'Resumen_Sim_Dm int'!N47</f>
        <v>187986.657436757</v>
      </c>
      <c r="O47" s="48">
        <f>+'Resumen_Sim_Dm int'!O47</f>
        <v>487637</v>
      </c>
      <c r="P47" s="48">
        <f>+'Resumen_Sim_Dm int'!P47</f>
        <v>223472</v>
      </c>
      <c r="Q47" s="48">
        <f>+'Resumen_Sim_Dm int'!Q47</f>
        <v>3408</v>
      </c>
      <c r="R47" s="82">
        <f>+'Resumen_Sim_Dm int'!R47</f>
        <v>260757</v>
      </c>
      <c r="S47" s="51">
        <f>+'Resumen_Sim_Dm int'!S47</f>
        <v>699618.12882239034</v>
      </c>
      <c r="T47" s="48">
        <f>+'Resumen_Sim_Dm int'!T47</f>
        <v>593094.13723141397</v>
      </c>
      <c r="U47" s="48">
        <f>+'Resumen_Sim_Dm int'!U47</f>
        <v>0</v>
      </c>
      <c r="V47" s="48">
        <f>+'Resumen_Sim_Dm int'!V47</f>
        <v>0</v>
      </c>
      <c r="W47" s="48">
        <f>+'Resumen_Sim_Dm int'!W47</f>
        <v>41312.532126748098</v>
      </c>
      <c r="X47" s="48">
        <f>+'Resumen_Sim_Dm int'!X47</f>
        <v>4156.0566116865402</v>
      </c>
      <c r="Y47" s="55">
        <f>+'Resumen_Sim_Dm int'!Y47</f>
        <v>61055.402852541702</v>
      </c>
      <c r="Z47" s="51">
        <f>+'Resumen_Sim_Dm int'!Z47</f>
        <v>1071155</v>
      </c>
      <c r="AA47" s="48">
        <f>+ROUND('Resumen_Sim_Dm int'!AA47,5)</f>
        <v>0</v>
      </c>
      <c r="AB47" s="293">
        <f>+'Resumen_Sim_Dm int'!AB47</f>
        <v>0</v>
      </c>
      <c r="AC47" s="61">
        <f>+'Resumen_Sim_Dm int'!AC47</f>
        <v>108681</v>
      </c>
      <c r="AD47" s="48">
        <f>+ROUND('Resumen_Sim_Dm int'!AD47,5)</f>
        <v>0</v>
      </c>
      <c r="AE47" s="293">
        <f>+'Resumen_Sim_Dm int'!AE47</f>
        <v>0</v>
      </c>
      <c r="AF47" s="61">
        <f>+'Resumen_Sim_Dm int'!AF47</f>
        <v>187986.65743675691</v>
      </c>
      <c r="AG47" s="48">
        <f>+ROUND('Resumen_Sim_Dm int'!AG47,5)</f>
        <v>0</v>
      </c>
      <c r="AH47" s="293">
        <f>+'Resumen_Sim_Dm int'!AH47</f>
        <v>-4.4408920985006262E-16</v>
      </c>
      <c r="AI47" s="51">
        <f>+'Resumen_Sim_Dm int'!AI47</f>
        <v>487636.99999999977</v>
      </c>
      <c r="AJ47" s="48">
        <f>+ROUND('Resumen_Sim_Dm int'!AJ47,5)</f>
        <v>0</v>
      </c>
      <c r="AK47" s="293">
        <f>+'Resumen_Sim_Dm int'!AK47</f>
        <v>-4.4408920985006262E-16</v>
      </c>
      <c r="AL47" s="61">
        <f>+'Resumen_Sim_Dm int'!AL47</f>
        <v>223471.99999999991</v>
      </c>
      <c r="AM47" s="48">
        <f>+ROUND('Resumen_Sim_Dm int'!AM47,5)</f>
        <v>0</v>
      </c>
      <c r="AN47" s="48">
        <f>+ROUND('Resumen_Sim_Dm int'!AN47,5)</f>
        <v>0</v>
      </c>
      <c r="AO47" s="293">
        <f>+'Resumen_Sim_Dm int'!AO47</f>
        <v>-4.4408920985006262E-16</v>
      </c>
      <c r="AP47" s="51">
        <f>+'Resumen_Sim_Dm int'!AP47</f>
        <v>3407.9999999999986</v>
      </c>
      <c r="AQ47" s="48">
        <f>+ROUND('Resumen_Sim_Dm int'!AQ47,5)</f>
        <v>0</v>
      </c>
      <c r="AR47" s="293">
        <f>+'Resumen_Sim_Dm int'!AR47</f>
        <v>-4.4408920985006262E-16</v>
      </c>
      <c r="AS47" s="61">
        <f>+'Resumen_Sim_Dm int'!AS47</f>
        <v>260756.99999999988</v>
      </c>
      <c r="AT47" s="48">
        <f>+ROUND('Resumen_Sim_Dm int'!AT47,5)</f>
        <v>0</v>
      </c>
      <c r="AU47" s="293">
        <f>+'Resumen_Sim_Dm int'!AU47</f>
        <v>-4.4408920985006262E-16</v>
      </c>
    </row>
    <row r="48" spans="2:47" x14ac:dyDescent="0.25">
      <c r="B48" s="292" t="str">
        <f>+'Resumen_Sim_Dm int'!B48</f>
        <v>36</v>
      </c>
      <c r="C48" s="317" t="s">
        <v>146</v>
      </c>
      <c r="D48" s="316"/>
      <c r="E48" s="61">
        <f>+'Resumen_Sim_Dm int'!E48</f>
        <v>237598.03650133588</v>
      </c>
      <c r="F48" s="48">
        <f>+'Resumen_Sim_Dm int'!F48</f>
        <v>194867.830943774</v>
      </c>
      <c r="G48" s="48">
        <f>+'Resumen_Sim_Dm int'!G48</f>
        <v>0</v>
      </c>
      <c r="H48" s="48">
        <f>+'Resumen_Sim_Dm int'!H48</f>
        <v>0</v>
      </c>
      <c r="I48" s="48">
        <f>+'Resumen_Sim_Dm int'!I48</f>
        <v>408.938537324972</v>
      </c>
      <c r="J48" s="48">
        <f>+'Resumen_Sim_Dm int'!J48</f>
        <v>12256.3910280893</v>
      </c>
      <c r="K48" s="55">
        <f>+'Resumen_Sim_Dm int'!K48</f>
        <v>30064.875992147601</v>
      </c>
      <c r="L48" s="51">
        <f>+'Resumen_Sim_Dm int'!L48</f>
        <v>311871</v>
      </c>
      <c r="M48" s="48">
        <f>+'Resumen_Sim_Dm int'!M48</f>
        <v>18999</v>
      </c>
      <c r="N48" s="48">
        <f>+'Resumen_Sim_Dm int'!N48</f>
        <v>42589.202451548197</v>
      </c>
      <c r="O48" s="48">
        <f>+'Resumen_Sim_Dm int'!O48</f>
        <v>116921</v>
      </c>
      <c r="P48" s="48">
        <f>+'Resumen_Sim_Dm int'!P48</f>
        <v>61852</v>
      </c>
      <c r="Q48" s="48">
        <f>+'Resumen_Sim_Dm int'!Q48</f>
        <v>1112</v>
      </c>
      <c r="R48" s="82">
        <f>+'Resumen_Sim_Dm int'!R48</f>
        <v>53957</v>
      </c>
      <c r="S48" s="51">
        <f>+'Resumen_Sim_Dm int'!S48</f>
        <v>237598.03650133588</v>
      </c>
      <c r="T48" s="48">
        <f>+'Resumen_Sim_Dm int'!T48</f>
        <v>194867.830943774</v>
      </c>
      <c r="U48" s="48">
        <f>+'Resumen_Sim_Dm int'!U48</f>
        <v>0</v>
      </c>
      <c r="V48" s="48">
        <f>+'Resumen_Sim_Dm int'!V48</f>
        <v>0</v>
      </c>
      <c r="W48" s="48">
        <f>+'Resumen_Sim_Dm int'!W48</f>
        <v>408.938537324972</v>
      </c>
      <c r="X48" s="48">
        <f>+'Resumen_Sim_Dm int'!X48</f>
        <v>12256.3910280893</v>
      </c>
      <c r="Y48" s="55">
        <f>+'Resumen_Sim_Dm int'!Y48</f>
        <v>30064.875992147601</v>
      </c>
      <c r="Z48" s="51">
        <f>+'Resumen_Sim_Dm int'!Z48</f>
        <v>311870.99999999977</v>
      </c>
      <c r="AA48" s="48">
        <f>+ROUND('Resumen_Sim_Dm int'!AA48,5)</f>
        <v>0</v>
      </c>
      <c r="AB48" s="293">
        <f>+'Resumen_Sim_Dm int'!AB48</f>
        <v>-7.7715611723760958E-16</v>
      </c>
      <c r="AC48" s="61">
        <f>+'Resumen_Sim_Dm int'!AC48</f>
        <v>18999</v>
      </c>
      <c r="AD48" s="48">
        <f>+ROUND('Resumen_Sim_Dm int'!AD48,5)</f>
        <v>0</v>
      </c>
      <c r="AE48" s="293">
        <f>+'Resumen_Sim_Dm int'!AE48</f>
        <v>0</v>
      </c>
      <c r="AF48" s="61">
        <f>+'Resumen_Sim_Dm int'!AF48</f>
        <v>42589.202451548183</v>
      </c>
      <c r="AG48" s="48">
        <f>+ROUND('Resumen_Sim_Dm int'!AG48,5)</f>
        <v>0</v>
      </c>
      <c r="AH48" s="293">
        <f>+'Resumen_Sim_Dm int'!AH48</f>
        <v>-3.3306690738754696E-16</v>
      </c>
      <c r="AI48" s="51">
        <f>+'Resumen_Sim_Dm int'!AI48</f>
        <v>116920.99999999997</v>
      </c>
      <c r="AJ48" s="48">
        <f>+ROUND('Resumen_Sim_Dm int'!AJ48,5)</f>
        <v>0</v>
      </c>
      <c r="AK48" s="293">
        <f>+'Resumen_Sim_Dm int'!AK48</f>
        <v>-2.2204460492503131E-16</v>
      </c>
      <c r="AL48" s="61">
        <f>+'Resumen_Sim_Dm int'!AL48</f>
        <v>61851.999999999978</v>
      </c>
      <c r="AM48" s="48">
        <f>+ROUND('Resumen_Sim_Dm int'!AM48,5)</f>
        <v>0</v>
      </c>
      <c r="AN48" s="48">
        <f>+ROUND('Resumen_Sim_Dm int'!AN48,5)</f>
        <v>0</v>
      </c>
      <c r="AO48" s="293">
        <f>+'Resumen_Sim_Dm int'!AO48</f>
        <v>-3.3306690738754696E-16</v>
      </c>
      <c r="AP48" s="51">
        <f>+'Resumen_Sim_Dm int'!AP48</f>
        <v>1111.9999999999995</v>
      </c>
      <c r="AQ48" s="48">
        <f>+ROUND('Resumen_Sim_Dm int'!AQ48,5)</f>
        <v>0</v>
      </c>
      <c r="AR48" s="293">
        <f>+'Resumen_Sim_Dm int'!AR48</f>
        <v>-4.4408920985006262E-16</v>
      </c>
      <c r="AS48" s="61">
        <f>+'Resumen_Sim_Dm int'!AS48</f>
        <v>53956.999999999985</v>
      </c>
      <c r="AT48" s="48">
        <f>+ROUND('Resumen_Sim_Dm int'!AT48,5)</f>
        <v>0</v>
      </c>
      <c r="AU48" s="293">
        <f>+'Resumen_Sim_Dm int'!AU48</f>
        <v>-2.2204460492503131E-16</v>
      </c>
    </row>
    <row r="49" spans="2:47" x14ac:dyDescent="0.25">
      <c r="B49" s="292" t="str">
        <f>+'Resumen_Sim_Dm int'!B49</f>
        <v>37</v>
      </c>
      <c r="C49" s="317" t="s">
        <v>147</v>
      </c>
      <c r="D49" s="316"/>
      <c r="E49" s="61">
        <f>+'Resumen_Sim_Dm int'!E49</f>
        <v>517233.40018710674</v>
      </c>
      <c r="F49" s="48">
        <f>+'Resumen_Sim_Dm int'!F49</f>
        <v>40401.537307019702</v>
      </c>
      <c r="G49" s="48">
        <f>+'Resumen_Sim_Dm int'!G49</f>
        <v>0</v>
      </c>
      <c r="H49" s="48">
        <f>+'Resumen_Sim_Dm int'!H49</f>
        <v>0</v>
      </c>
      <c r="I49" s="48">
        <f>+'Resumen_Sim_Dm int'!I49</f>
        <v>4913.9144352467802</v>
      </c>
      <c r="J49" s="48">
        <f>+'Resumen_Sim_Dm int'!J49</f>
        <v>3235.04034483327</v>
      </c>
      <c r="K49" s="55">
        <f>+'Resumen_Sim_Dm int'!K49</f>
        <v>468682.90810000699</v>
      </c>
      <c r="L49" s="51">
        <f>+'Resumen_Sim_Dm int'!L49</f>
        <v>1021076</v>
      </c>
      <c r="M49" s="48">
        <f>+'Resumen_Sim_Dm int'!M49</f>
        <v>37945</v>
      </c>
      <c r="N49" s="48">
        <f>+'Resumen_Sim_Dm int'!N49</f>
        <v>75831.376379495196</v>
      </c>
      <c r="O49" s="48">
        <f>+'Resumen_Sim_Dm int'!O49</f>
        <v>405159</v>
      </c>
      <c r="P49" s="48">
        <f>+'Resumen_Sim_Dm int'!P49</f>
        <v>149993</v>
      </c>
      <c r="Q49" s="48">
        <f>+'Resumen_Sim_Dm int'!Q49</f>
        <v>3669</v>
      </c>
      <c r="R49" s="82">
        <f>+'Resumen_Sim_Dm int'!R49</f>
        <v>251497</v>
      </c>
      <c r="S49" s="51">
        <f>+'Resumen_Sim_Dm int'!S49</f>
        <v>517233.40018710674</v>
      </c>
      <c r="T49" s="48">
        <f>+'Resumen_Sim_Dm int'!T49</f>
        <v>40401.537307019702</v>
      </c>
      <c r="U49" s="48">
        <f>+'Resumen_Sim_Dm int'!U49</f>
        <v>0</v>
      </c>
      <c r="V49" s="48">
        <f>+'Resumen_Sim_Dm int'!V49</f>
        <v>0</v>
      </c>
      <c r="W49" s="48">
        <f>+'Resumen_Sim_Dm int'!W49</f>
        <v>4913.9144352467802</v>
      </c>
      <c r="X49" s="48">
        <f>+'Resumen_Sim_Dm int'!X49</f>
        <v>3235.04034483327</v>
      </c>
      <c r="Y49" s="55">
        <f>+'Resumen_Sim_Dm int'!Y49</f>
        <v>468682.90810000699</v>
      </c>
      <c r="Z49" s="51">
        <f>+'Resumen_Sim_Dm int'!Z49</f>
        <v>1021075.9999999994</v>
      </c>
      <c r="AA49" s="48">
        <f>+ROUND('Resumen_Sim_Dm int'!AA49,5)</f>
        <v>0</v>
      </c>
      <c r="AB49" s="293">
        <f>+'Resumen_Sim_Dm int'!AB49</f>
        <v>-5.5511151231257827E-16</v>
      </c>
      <c r="AC49" s="61">
        <f>+'Resumen_Sim_Dm int'!AC49</f>
        <v>37945</v>
      </c>
      <c r="AD49" s="48">
        <f>+ROUND('Resumen_Sim_Dm int'!AD49,5)</f>
        <v>0</v>
      </c>
      <c r="AE49" s="293">
        <f>+'Resumen_Sim_Dm int'!AE49</f>
        <v>0</v>
      </c>
      <c r="AF49" s="61">
        <f>+'Resumen_Sim_Dm int'!AF49</f>
        <v>75831.376379495181</v>
      </c>
      <c r="AG49" s="48">
        <f>+ROUND('Resumen_Sim_Dm int'!AG49,5)</f>
        <v>0</v>
      </c>
      <c r="AH49" s="293">
        <f>+'Resumen_Sim_Dm int'!AH49</f>
        <v>-2.2204460492503131E-16</v>
      </c>
      <c r="AI49" s="51">
        <f>+'Resumen_Sim_Dm int'!AI49</f>
        <v>405158.99999999988</v>
      </c>
      <c r="AJ49" s="48">
        <f>+ROUND('Resumen_Sim_Dm int'!AJ49,5)</f>
        <v>0</v>
      </c>
      <c r="AK49" s="293">
        <f>+'Resumen_Sim_Dm int'!AK49</f>
        <v>-3.3306690738754696E-16</v>
      </c>
      <c r="AL49" s="61">
        <f>+'Resumen_Sim_Dm int'!AL49</f>
        <v>149992.99999999994</v>
      </c>
      <c r="AM49" s="48">
        <f>+ROUND('Resumen_Sim_Dm int'!AM49,5)</f>
        <v>0</v>
      </c>
      <c r="AN49" s="48">
        <f>+ROUND('Resumen_Sim_Dm int'!AN49,5)</f>
        <v>0</v>
      </c>
      <c r="AO49" s="293">
        <f>+'Resumen_Sim_Dm int'!AO49</f>
        <v>-3.3306690738754696E-16</v>
      </c>
      <c r="AP49" s="51">
        <f>+'Resumen_Sim_Dm int'!AP49</f>
        <v>3668.9999999999991</v>
      </c>
      <c r="AQ49" s="48">
        <f>+ROUND('Resumen_Sim_Dm int'!AQ49,5)</f>
        <v>0</v>
      </c>
      <c r="AR49" s="293">
        <f>+'Resumen_Sim_Dm int'!AR49</f>
        <v>-2.2204460492503131E-16</v>
      </c>
      <c r="AS49" s="61">
        <f>+'Resumen_Sim_Dm int'!AS49</f>
        <v>251496.99999999994</v>
      </c>
      <c r="AT49" s="48">
        <f>+ROUND('Resumen_Sim_Dm int'!AT49,5)</f>
        <v>0</v>
      </c>
      <c r="AU49" s="293">
        <f>+'Resumen_Sim_Dm int'!AU49</f>
        <v>-2.2204460492503131E-16</v>
      </c>
    </row>
    <row r="50" spans="2:47" x14ac:dyDescent="0.25">
      <c r="B50" s="292" t="str">
        <f>+'Resumen_Sim_Dm int'!B50</f>
        <v>38</v>
      </c>
      <c r="C50" s="317" t="s">
        <v>148</v>
      </c>
      <c r="D50" s="316"/>
      <c r="E50" s="61">
        <f>+'Resumen_Sim_Dm int'!E50</f>
        <v>453532.57762685919</v>
      </c>
      <c r="F50" s="48">
        <f>+'Resumen_Sim_Dm int'!F50</f>
        <v>420768.76852787402</v>
      </c>
      <c r="G50" s="48">
        <f>+'Resumen_Sim_Dm int'!G50</f>
        <v>0</v>
      </c>
      <c r="H50" s="48">
        <f>+'Resumen_Sim_Dm int'!H50</f>
        <v>0</v>
      </c>
      <c r="I50" s="48">
        <f>+'Resumen_Sim_Dm int'!I50</f>
        <v>7824.4090781268396</v>
      </c>
      <c r="J50" s="48">
        <f>+'Resumen_Sim_Dm int'!J50</f>
        <v>-33006.185404482603</v>
      </c>
      <c r="K50" s="55">
        <f>+'Resumen_Sim_Dm int'!K50</f>
        <v>57945.585425340898</v>
      </c>
      <c r="L50" s="51">
        <f>+'Resumen_Sim_Dm int'!L50</f>
        <v>2008615</v>
      </c>
      <c r="M50" s="48">
        <f>+'Resumen_Sim_Dm int'!M50</f>
        <v>25405</v>
      </c>
      <c r="N50" s="48">
        <f>+'Resumen_Sim_Dm int'!N50</f>
        <v>423735.61365354399</v>
      </c>
      <c r="O50" s="48">
        <f>+'Resumen_Sim_Dm int'!O50</f>
        <v>520073</v>
      </c>
      <c r="P50" s="48">
        <f>+'Resumen_Sim_Dm int'!P50</f>
        <v>225687</v>
      </c>
      <c r="Q50" s="48">
        <f>+'Resumen_Sim_Dm int'!Q50</f>
        <v>8292</v>
      </c>
      <c r="R50" s="82">
        <f>+'Resumen_Sim_Dm int'!R50</f>
        <v>286094</v>
      </c>
      <c r="S50" s="51">
        <f>+'Resumen_Sim_Dm int'!S50</f>
        <v>453532.57762685919</v>
      </c>
      <c r="T50" s="48">
        <f>+'Resumen_Sim_Dm int'!T50</f>
        <v>420768.76852787402</v>
      </c>
      <c r="U50" s="48">
        <f>+'Resumen_Sim_Dm int'!U50</f>
        <v>0</v>
      </c>
      <c r="V50" s="48">
        <f>+'Resumen_Sim_Dm int'!V50</f>
        <v>0</v>
      </c>
      <c r="W50" s="48">
        <f>+'Resumen_Sim_Dm int'!W50</f>
        <v>7824.4090781268396</v>
      </c>
      <c r="X50" s="48">
        <f>+'Resumen_Sim_Dm int'!X50</f>
        <v>-33006.185404482603</v>
      </c>
      <c r="Y50" s="55">
        <f>+'Resumen_Sim_Dm int'!Y50</f>
        <v>57945.585425340898</v>
      </c>
      <c r="Z50" s="51">
        <f>+'Resumen_Sim_Dm int'!Z50</f>
        <v>2008615.0000000007</v>
      </c>
      <c r="AA50" s="48">
        <f>+ROUND('Resumen_Sim_Dm int'!AA50,5)</f>
        <v>0</v>
      </c>
      <c r="AB50" s="293">
        <f>+'Resumen_Sim_Dm int'!AB50</f>
        <v>4.4408920985006262E-16</v>
      </c>
      <c r="AC50" s="61">
        <f>+'Resumen_Sim_Dm int'!AC50</f>
        <v>25405</v>
      </c>
      <c r="AD50" s="48">
        <f>+ROUND('Resumen_Sim_Dm int'!AD50,5)</f>
        <v>0</v>
      </c>
      <c r="AE50" s="293">
        <f>+'Resumen_Sim_Dm int'!AE50</f>
        <v>0</v>
      </c>
      <c r="AF50" s="61">
        <f>+'Resumen_Sim_Dm int'!AF50</f>
        <v>423735.61365354439</v>
      </c>
      <c r="AG50" s="48">
        <f>+ROUND('Resumen_Sim_Dm int'!AG50,5)</f>
        <v>0</v>
      </c>
      <c r="AH50" s="293">
        <f>+'Resumen_Sim_Dm int'!AH50</f>
        <v>8.8817841970012523E-16</v>
      </c>
      <c r="AI50" s="51">
        <f>+'Resumen_Sim_Dm int'!AI50</f>
        <v>520073.00000000047</v>
      </c>
      <c r="AJ50" s="48">
        <f>+ROUND('Resumen_Sim_Dm int'!AJ50,5)</f>
        <v>0</v>
      </c>
      <c r="AK50" s="293">
        <f>+'Resumen_Sim_Dm int'!AK50</f>
        <v>8.8817841970012523E-16</v>
      </c>
      <c r="AL50" s="61">
        <f>+'Resumen_Sim_Dm int'!AL50</f>
        <v>225687.0000000002</v>
      </c>
      <c r="AM50" s="48">
        <f>+ROUND('Resumen_Sim_Dm int'!AM50,5)</f>
        <v>0</v>
      </c>
      <c r="AN50" s="48">
        <f>+ROUND('Resumen_Sim_Dm int'!AN50,5)</f>
        <v>0</v>
      </c>
      <c r="AO50" s="293">
        <f>+'Resumen_Sim_Dm int'!AO50</f>
        <v>8.8817841970012523E-16</v>
      </c>
      <c r="AP50" s="51">
        <f>+'Resumen_Sim_Dm int'!AP50</f>
        <v>8292.0000000000073</v>
      </c>
      <c r="AQ50" s="48">
        <f>+ROUND('Resumen_Sim_Dm int'!AQ50,5)</f>
        <v>0</v>
      </c>
      <c r="AR50" s="293">
        <f>+'Resumen_Sim_Dm int'!AR50</f>
        <v>8.8817841970012523E-16</v>
      </c>
      <c r="AS50" s="61">
        <f>+'Resumen_Sim_Dm int'!AS50</f>
        <v>286094.00000000023</v>
      </c>
      <c r="AT50" s="48">
        <f>+ROUND('Resumen_Sim_Dm int'!AT50,5)</f>
        <v>0</v>
      </c>
      <c r="AU50" s="293">
        <f>+'Resumen_Sim_Dm int'!AU50</f>
        <v>8.8817841970012523E-16</v>
      </c>
    </row>
    <row r="51" spans="2:47" x14ac:dyDescent="0.25">
      <c r="B51" s="292" t="str">
        <f>+'Resumen_Sim_Dm int'!B51</f>
        <v>39</v>
      </c>
      <c r="C51" s="317" t="s">
        <v>149</v>
      </c>
      <c r="D51" s="316"/>
      <c r="E51" s="61">
        <f>+'Resumen_Sim_Dm int'!E51</f>
        <v>120876.39195864931</v>
      </c>
      <c r="F51" s="48">
        <f>+'Resumen_Sim_Dm int'!F51</f>
        <v>147803.15320749901</v>
      </c>
      <c r="G51" s="48">
        <f>+'Resumen_Sim_Dm int'!G51</f>
        <v>0</v>
      </c>
      <c r="H51" s="48">
        <f>+'Resumen_Sim_Dm int'!H51</f>
        <v>0</v>
      </c>
      <c r="I51" s="48">
        <f>+'Resumen_Sim_Dm int'!I51</f>
        <v>2093.7052253073002</v>
      </c>
      <c r="J51" s="48">
        <f>+'Resumen_Sim_Dm int'!J51</f>
        <v>-38598.411459410301</v>
      </c>
      <c r="K51" s="55">
        <f>+'Resumen_Sim_Dm int'!K51</f>
        <v>9577.9449852533198</v>
      </c>
      <c r="L51" s="51">
        <f>+'Resumen_Sim_Dm int'!L51</f>
        <v>619673</v>
      </c>
      <c r="M51" s="48">
        <f>+'Resumen_Sim_Dm int'!M51</f>
        <v>11439</v>
      </c>
      <c r="N51" s="48">
        <f>+'Resumen_Sim_Dm int'!N51</f>
        <v>91268.086095246807</v>
      </c>
      <c r="O51" s="48">
        <f>+'Resumen_Sim_Dm int'!O51</f>
        <v>272543</v>
      </c>
      <c r="P51" s="48">
        <f>+'Resumen_Sim_Dm int'!P51</f>
        <v>104738</v>
      </c>
      <c r="Q51" s="48">
        <f>+'Resumen_Sim_Dm int'!Q51</f>
        <v>3795</v>
      </c>
      <c r="R51" s="82">
        <f>+'Resumen_Sim_Dm int'!R51</f>
        <v>164010</v>
      </c>
      <c r="S51" s="51">
        <f>+'Resumen_Sim_Dm int'!S51</f>
        <v>120876.39195864931</v>
      </c>
      <c r="T51" s="48">
        <f>+'Resumen_Sim_Dm int'!T51</f>
        <v>147803.15320749901</v>
      </c>
      <c r="U51" s="48">
        <f>+'Resumen_Sim_Dm int'!U51</f>
        <v>0</v>
      </c>
      <c r="V51" s="48">
        <f>+'Resumen_Sim_Dm int'!V51</f>
        <v>0</v>
      </c>
      <c r="W51" s="48">
        <f>+'Resumen_Sim_Dm int'!W51</f>
        <v>2093.7052253073002</v>
      </c>
      <c r="X51" s="48">
        <f>+'Resumen_Sim_Dm int'!X51</f>
        <v>-38598.411459410301</v>
      </c>
      <c r="Y51" s="55">
        <f>+'Resumen_Sim_Dm int'!Y51</f>
        <v>9577.9449852533198</v>
      </c>
      <c r="Z51" s="51">
        <f>+'Resumen_Sim_Dm int'!Z51</f>
        <v>619673.00000000093</v>
      </c>
      <c r="AA51" s="48">
        <f>+ROUND('Resumen_Sim_Dm int'!AA51,5)</f>
        <v>0</v>
      </c>
      <c r="AB51" s="293">
        <f>+'Resumen_Sim_Dm int'!AB51</f>
        <v>1.5543122344752192E-15</v>
      </c>
      <c r="AC51" s="61">
        <f>+'Resumen_Sim_Dm int'!AC51</f>
        <v>11439</v>
      </c>
      <c r="AD51" s="48">
        <f>+ROUND('Resumen_Sim_Dm int'!AD51,5)</f>
        <v>0</v>
      </c>
      <c r="AE51" s="293">
        <f>+'Resumen_Sim_Dm int'!AE51</f>
        <v>0</v>
      </c>
      <c r="AF51" s="61">
        <f>+'Resumen_Sim_Dm int'!AF51</f>
        <v>91268.086095246967</v>
      </c>
      <c r="AG51" s="48">
        <f>+ROUND('Resumen_Sim_Dm int'!AG51,5)</f>
        <v>0</v>
      </c>
      <c r="AH51" s="293">
        <f>+'Resumen_Sim_Dm int'!AH51</f>
        <v>1.7763568394002505E-15</v>
      </c>
      <c r="AI51" s="51">
        <f>+'Resumen_Sim_Dm int'!AI51</f>
        <v>272543.00000000047</v>
      </c>
      <c r="AJ51" s="48">
        <f>+ROUND('Resumen_Sim_Dm int'!AJ51,5)</f>
        <v>0</v>
      </c>
      <c r="AK51" s="293">
        <f>+'Resumen_Sim_Dm int'!AK51</f>
        <v>1.7763568394002505E-15</v>
      </c>
      <c r="AL51" s="61">
        <f>+'Resumen_Sim_Dm int'!AL51</f>
        <v>104738.00000000017</v>
      </c>
      <c r="AM51" s="48">
        <f>+ROUND('Resumen_Sim_Dm int'!AM51,5)</f>
        <v>0</v>
      </c>
      <c r="AN51" s="48">
        <f>+ROUND('Resumen_Sim_Dm int'!AN51,5)</f>
        <v>0</v>
      </c>
      <c r="AO51" s="293">
        <f>+'Resumen_Sim_Dm int'!AO51</f>
        <v>1.7763568394002505E-15</v>
      </c>
      <c r="AP51" s="51">
        <f>+'Resumen_Sim_Dm int'!AP51</f>
        <v>3795.0000000000064</v>
      </c>
      <c r="AQ51" s="48">
        <f>+ROUND('Resumen_Sim_Dm int'!AQ51,5)</f>
        <v>0</v>
      </c>
      <c r="AR51" s="293">
        <f>+'Resumen_Sim_Dm int'!AR51</f>
        <v>1.7763568394002505E-15</v>
      </c>
      <c r="AS51" s="61">
        <f>+'Resumen_Sim_Dm int'!AS51</f>
        <v>164010.00000000026</v>
      </c>
      <c r="AT51" s="48">
        <f>+ROUND('Resumen_Sim_Dm int'!AT51,5)</f>
        <v>0</v>
      </c>
      <c r="AU51" s="293">
        <f>+'Resumen_Sim_Dm int'!AU51</f>
        <v>1.5543122344752192E-15</v>
      </c>
    </row>
    <row r="52" spans="2:47" x14ac:dyDescent="0.25">
      <c r="B52" s="292" t="str">
        <f>+'Resumen_Sim_Dm int'!B52</f>
        <v>40</v>
      </c>
      <c r="C52" s="317" t="s">
        <v>150</v>
      </c>
      <c r="D52" s="316"/>
      <c r="E52" s="61">
        <f>+'Resumen_Sim_Dm int'!E52</f>
        <v>2013545.3713779426</v>
      </c>
      <c r="F52" s="48">
        <f>+'Resumen_Sim_Dm int'!F52</f>
        <v>703480.90165117895</v>
      </c>
      <c r="G52" s="48">
        <f>+'Resumen_Sim_Dm int'!G52</f>
        <v>0</v>
      </c>
      <c r="H52" s="48">
        <f>+'Resumen_Sim_Dm int'!H52</f>
        <v>0</v>
      </c>
      <c r="I52" s="48">
        <f>+'Resumen_Sim_Dm int'!I52</f>
        <v>0</v>
      </c>
      <c r="J52" s="48">
        <f>+'Resumen_Sim_Dm int'!J52</f>
        <v>35578.388128733699</v>
      </c>
      <c r="K52" s="55">
        <f>+'Resumen_Sim_Dm int'!K52</f>
        <v>1274486.0815980299</v>
      </c>
      <c r="L52" s="51">
        <f>+'Resumen_Sim_Dm int'!L52</f>
        <v>5116923</v>
      </c>
      <c r="M52" s="48">
        <f>+'Resumen_Sim_Dm int'!M52</f>
        <v>3999</v>
      </c>
      <c r="N52" s="48">
        <f>+'Resumen_Sim_Dm int'!N52</f>
        <v>3064682.22506392</v>
      </c>
      <c r="O52" s="48">
        <f>+'Resumen_Sim_Dm int'!O52</f>
        <v>633606</v>
      </c>
      <c r="P52" s="48">
        <f>+'Resumen_Sim_Dm int'!P52</f>
        <v>90615</v>
      </c>
      <c r="Q52" s="48">
        <f>+'Resumen_Sim_Dm int'!Q52</f>
        <v>2394</v>
      </c>
      <c r="R52" s="82">
        <f>+'Resumen_Sim_Dm int'!R52</f>
        <v>540597</v>
      </c>
      <c r="S52" s="51">
        <f>+'Resumen_Sim_Dm int'!S52</f>
        <v>2013545.3713779426</v>
      </c>
      <c r="T52" s="48">
        <f>+'Resumen_Sim_Dm int'!T52</f>
        <v>703480.90165117895</v>
      </c>
      <c r="U52" s="48">
        <f>+'Resumen_Sim_Dm int'!U52</f>
        <v>0</v>
      </c>
      <c r="V52" s="48">
        <f>+'Resumen_Sim_Dm int'!V52</f>
        <v>0</v>
      </c>
      <c r="W52" s="48">
        <f>+'Resumen_Sim_Dm int'!W52</f>
        <v>0</v>
      </c>
      <c r="X52" s="48">
        <f>+'Resumen_Sim_Dm int'!X52</f>
        <v>35578.388128733699</v>
      </c>
      <c r="Y52" s="55">
        <f>+'Resumen_Sim_Dm int'!Y52</f>
        <v>1274486.0815980299</v>
      </c>
      <c r="Z52" s="51">
        <f>+'Resumen_Sim_Dm int'!Z52</f>
        <v>5116922.9999999981</v>
      </c>
      <c r="AA52" s="48">
        <f>+ROUND('Resumen_Sim_Dm int'!AA52,5)</f>
        <v>0</v>
      </c>
      <c r="AB52" s="293">
        <f>+'Resumen_Sim_Dm int'!AB52</f>
        <v>-3.3306690738754696E-16</v>
      </c>
      <c r="AC52" s="61">
        <f>+'Resumen_Sim_Dm int'!AC52</f>
        <v>3999</v>
      </c>
      <c r="AD52" s="48">
        <f>+ROUND('Resumen_Sim_Dm int'!AD52,5)</f>
        <v>0</v>
      </c>
      <c r="AE52" s="293">
        <f>+'Resumen_Sim_Dm int'!AE52</f>
        <v>0</v>
      </c>
      <c r="AF52" s="61">
        <f>+'Resumen_Sim_Dm int'!AF52</f>
        <v>3064682.225063921</v>
      </c>
      <c r="AG52" s="48">
        <f>+ROUND('Resumen_Sim_Dm int'!AG52,5)</f>
        <v>0</v>
      </c>
      <c r="AH52" s="293">
        <f>+'Resumen_Sim_Dm int'!AH52</f>
        <v>2.2204460492503131E-16</v>
      </c>
      <c r="AI52" s="51">
        <f>+'Resumen_Sim_Dm int'!AI52</f>
        <v>633606.00000000023</v>
      </c>
      <c r="AJ52" s="48">
        <f>+ROUND('Resumen_Sim_Dm int'!AJ52,5)</f>
        <v>0</v>
      </c>
      <c r="AK52" s="293">
        <f>+'Resumen_Sim_Dm int'!AK52</f>
        <v>4.4408920985006262E-16</v>
      </c>
      <c r="AL52" s="61">
        <f>+'Resumen_Sim_Dm int'!AL52</f>
        <v>90615.000000000029</v>
      </c>
      <c r="AM52" s="48">
        <f>+ROUND('Resumen_Sim_Dm int'!AM52,5)</f>
        <v>0</v>
      </c>
      <c r="AN52" s="48">
        <f>+ROUND('Resumen_Sim_Dm int'!AN52,5)</f>
        <v>0</v>
      </c>
      <c r="AO52" s="293">
        <f>+'Resumen_Sim_Dm int'!AO52</f>
        <v>2.2204460492503131E-16</v>
      </c>
      <c r="AP52" s="51">
        <f>+'Resumen_Sim_Dm int'!AP52</f>
        <v>2394.0000000000009</v>
      </c>
      <c r="AQ52" s="48">
        <f>+ROUND('Resumen_Sim_Dm int'!AQ52,5)</f>
        <v>0</v>
      </c>
      <c r="AR52" s="293">
        <f>+'Resumen_Sim_Dm int'!AR52</f>
        <v>4.4408920985006262E-16</v>
      </c>
      <c r="AS52" s="61">
        <f>+'Resumen_Sim_Dm int'!AS52</f>
        <v>540597.00000000023</v>
      </c>
      <c r="AT52" s="48">
        <f>+ROUND('Resumen_Sim_Dm int'!AT52,5)</f>
        <v>0</v>
      </c>
      <c r="AU52" s="293">
        <f>+'Resumen_Sim_Dm int'!AU52</f>
        <v>4.4408920985006262E-16</v>
      </c>
    </row>
    <row r="53" spans="2:47" x14ac:dyDescent="0.25">
      <c r="B53" s="292" t="str">
        <f>+'Resumen_Sim_Dm int'!B53</f>
        <v>41</v>
      </c>
      <c r="C53" s="317" t="s">
        <v>151</v>
      </c>
      <c r="D53" s="316"/>
      <c r="E53" s="61">
        <f>+'Resumen_Sim_Dm int'!E53</f>
        <v>87243.304767031004</v>
      </c>
      <c r="F53" s="48">
        <f>+'Resumen_Sim_Dm int'!F53</f>
        <v>68506.679651537299</v>
      </c>
      <c r="G53" s="48">
        <f>+'Resumen_Sim_Dm int'!G53</f>
        <v>0</v>
      </c>
      <c r="H53" s="48">
        <f>+'Resumen_Sim_Dm int'!H53</f>
        <v>0</v>
      </c>
      <c r="I53" s="48">
        <f>+'Resumen_Sim_Dm int'!I53</f>
        <v>1575.5536849982</v>
      </c>
      <c r="J53" s="48">
        <f>+'Resumen_Sim_Dm int'!J53</f>
        <v>-74961.576202822602</v>
      </c>
      <c r="K53" s="55">
        <f>+'Resumen_Sim_Dm int'!K53</f>
        <v>92122.647633318105</v>
      </c>
      <c r="L53" s="51">
        <f>+'Resumen_Sim_Dm int'!L53</f>
        <v>696545</v>
      </c>
      <c r="M53" s="48">
        <f>+'Resumen_Sim_Dm int'!M53</f>
        <v>14661</v>
      </c>
      <c r="N53" s="48">
        <f>+'Resumen_Sim_Dm int'!N53</f>
        <v>231791.32716250201</v>
      </c>
      <c r="O53" s="48">
        <f>+'Resumen_Sim_Dm int'!O53</f>
        <v>241244</v>
      </c>
      <c r="P53" s="48">
        <f>+'Resumen_Sim_Dm int'!P53</f>
        <v>108766</v>
      </c>
      <c r="Q53" s="48">
        <f>+'Resumen_Sim_Dm int'!Q53</f>
        <v>4215</v>
      </c>
      <c r="R53" s="82">
        <f>+'Resumen_Sim_Dm int'!R53</f>
        <v>128263</v>
      </c>
      <c r="S53" s="51">
        <f>+'Resumen_Sim_Dm int'!S53</f>
        <v>87243.304767031004</v>
      </c>
      <c r="T53" s="48">
        <f>+'Resumen_Sim_Dm int'!T53</f>
        <v>68506.679651537299</v>
      </c>
      <c r="U53" s="48">
        <f>+'Resumen_Sim_Dm int'!U53</f>
        <v>0</v>
      </c>
      <c r="V53" s="48">
        <f>+'Resumen_Sim_Dm int'!V53</f>
        <v>0</v>
      </c>
      <c r="W53" s="48">
        <f>+'Resumen_Sim_Dm int'!W53</f>
        <v>1575.5536849982</v>
      </c>
      <c r="X53" s="48">
        <f>+'Resumen_Sim_Dm int'!X53</f>
        <v>-74961.576202822602</v>
      </c>
      <c r="Y53" s="55">
        <f>+'Resumen_Sim_Dm int'!Y53</f>
        <v>92122.647633318105</v>
      </c>
      <c r="Z53" s="51">
        <f>+'Resumen_Sim_Dm int'!Z53</f>
        <v>696544.99999999988</v>
      </c>
      <c r="AA53" s="48">
        <f>+ROUND('Resumen_Sim_Dm int'!AA53,5)</f>
        <v>0</v>
      </c>
      <c r="AB53" s="293">
        <f>+'Resumen_Sim_Dm int'!AB53</f>
        <v>-2.2204460492503131E-16</v>
      </c>
      <c r="AC53" s="61">
        <f>+'Resumen_Sim_Dm int'!AC53</f>
        <v>14661</v>
      </c>
      <c r="AD53" s="48">
        <f>+ROUND('Resumen_Sim_Dm int'!AD53,5)</f>
        <v>0</v>
      </c>
      <c r="AE53" s="293">
        <f>+'Resumen_Sim_Dm int'!AE53</f>
        <v>0</v>
      </c>
      <c r="AF53" s="61">
        <f>+'Resumen_Sim_Dm int'!AF53</f>
        <v>231791.32716250187</v>
      </c>
      <c r="AG53" s="48">
        <f>+ROUND('Resumen_Sim_Dm int'!AG53,5)</f>
        <v>0</v>
      </c>
      <c r="AH53" s="293">
        <f>+'Resumen_Sim_Dm int'!AH53</f>
        <v>-6.6613381477509392E-16</v>
      </c>
      <c r="AI53" s="51">
        <f>+'Resumen_Sim_Dm int'!AI53</f>
        <v>241243.99999999985</v>
      </c>
      <c r="AJ53" s="48">
        <f>+ROUND('Resumen_Sim_Dm int'!AJ53,5)</f>
        <v>0</v>
      </c>
      <c r="AK53" s="293">
        <f>+'Resumen_Sim_Dm int'!AK53</f>
        <v>-5.5511151231257827E-16</v>
      </c>
      <c r="AL53" s="61">
        <f>+'Resumen_Sim_Dm int'!AL53</f>
        <v>108765.99999999993</v>
      </c>
      <c r="AM53" s="48">
        <f>+ROUND('Resumen_Sim_Dm int'!AM53,5)</f>
        <v>0</v>
      </c>
      <c r="AN53" s="48">
        <f>+ROUND('Resumen_Sim_Dm int'!AN53,5)</f>
        <v>0</v>
      </c>
      <c r="AO53" s="293">
        <f>+'Resumen_Sim_Dm int'!AO53</f>
        <v>-6.6613381477509392E-16</v>
      </c>
      <c r="AP53" s="51">
        <f>+'Resumen_Sim_Dm int'!AP53</f>
        <v>4214.9999999999973</v>
      </c>
      <c r="AQ53" s="48">
        <f>+ROUND('Resumen_Sim_Dm int'!AQ53,5)</f>
        <v>0</v>
      </c>
      <c r="AR53" s="293">
        <f>+'Resumen_Sim_Dm int'!AR53</f>
        <v>-6.6613381477509392E-16</v>
      </c>
      <c r="AS53" s="61">
        <f>+'Resumen_Sim_Dm int'!AS53</f>
        <v>128262.99999999993</v>
      </c>
      <c r="AT53" s="48">
        <f>+ROUND('Resumen_Sim_Dm int'!AT53,5)</f>
        <v>0</v>
      </c>
      <c r="AU53" s="293">
        <f>+'Resumen_Sim_Dm int'!AU53</f>
        <v>-5.5511151231257827E-16</v>
      </c>
    </row>
    <row r="54" spans="2:47" x14ac:dyDescent="0.25">
      <c r="B54" s="292" t="str">
        <f>+'Resumen_Sim_Dm int'!B54</f>
        <v>42</v>
      </c>
      <c r="C54" s="317" t="s">
        <v>152</v>
      </c>
      <c r="D54" s="316"/>
      <c r="E54" s="61">
        <f>+'Resumen_Sim_Dm int'!E54</f>
        <v>786388.39818606409</v>
      </c>
      <c r="F54" s="48">
        <f>+'Resumen_Sim_Dm int'!F54</f>
        <v>671769.51887672301</v>
      </c>
      <c r="G54" s="48">
        <f>+'Resumen_Sim_Dm int'!G54</f>
        <v>0</v>
      </c>
      <c r="H54" s="48">
        <f>+'Resumen_Sim_Dm int'!H54</f>
        <v>0</v>
      </c>
      <c r="I54" s="48">
        <f>+'Resumen_Sim_Dm int'!I54</f>
        <v>1385.98226584589</v>
      </c>
      <c r="J54" s="48">
        <f>+'Resumen_Sim_Dm int'!J54</f>
        <v>29578.0685689288</v>
      </c>
      <c r="K54" s="55">
        <f>+'Resumen_Sim_Dm int'!K54</f>
        <v>83654.828474566399</v>
      </c>
      <c r="L54" s="51">
        <f>+'Resumen_Sim_Dm int'!L54</f>
        <v>1279442</v>
      </c>
      <c r="M54" s="48">
        <f>+'Resumen_Sim_Dm int'!M54</f>
        <v>26731</v>
      </c>
      <c r="N54" s="48">
        <f>+'Resumen_Sim_Dm int'!N54</f>
        <v>348244.775949081</v>
      </c>
      <c r="O54" s="48">
        <f>+'Resumen_Sim_Dm int'!O54</f>
        <v>430905</v>
      </c>
      <c r="P54" s="48">
        <f>+'Resumen_Sim_Dm int'!P54</f>
        <v>203136</v>
      </c>
      <c r="Q54" s="48">
        <f>+'Resumen_Sim_Dm int'!Q54</f>
        <v>4570</v>
      </c>
      <c r="R54" s="82">
        <f>+'Resumen_Sim_Dm int'!R54</f>
        <v>223199</v>
      </c>
      <c r="S54" s="51">
        <f>+'Resumen_Sim_Dm int'!S54</f>
        <v>786388.39818606409</v>
      </c>
      <c r="T54" s="48">
        <f>+'Resumen_Sim_Dm int'!T54</f>
        <v>671769.51887672301</v>
      </c>
      <c r="U54" s="48">
        <f>+'Resumen_Sim_Dm int'!U54</f>
        <v>0</v>
      </c>
      <c r="V54" s="48">
        <f>+'Resumen_Sim_Dm int'!V54</f>
        <v>0</v>
      </c>
      <c r="W54" s="48">
        <f>+'Resumen_Sim_Dm int'!W54</f>
        <v>1385.98226584589</v>
      </c>
      <c r="X54" s="48">
        <f>+'Resumen_Sim_Dm int'!X54</f>
        <v>29578.0685689288</v>
      </c>
      <c r="Y54" s="55">
        <f>+'Resumen_Sim_Dm int'!Y54</f>
        <v>83654.828474566399</v>
      </c>
      <c r="Z54" s="51">
        <f>+'Resumen_Sim_Dm int'!Z54</f>
        <v>1279442.0000000028</v>
      </c>
      <c r="AA54" s="48">
        <f>+ROUND('Resumen_Sim_Dm int'!AA54,5)</f>
        <v>0</v>
      </c>
      <c r="AB54" s="293">
        <f>+'Resumen_Sim_Dm int'!AB54</f>
        <v>2.2204460492503131E-15</v>
      </c>
      <c r="AC54" s="61">
        <f>+'Resumen_Sim_Dm int'!AC54</f>
        <v>26731</v>
      </c>
      <c r="AD54" s="48">
        <f>+ROUND('Resumen_Sim_Dm int'!AD54,5)</f>
        <v>0</v>
      </c>
      <c r="AE54" s="293">
        <f>+'Resumen_Sim_Dm int'!AE54</f>
        <v>0</v>
      </c>
      <c r="AF54" s="61">
        <f>+'Resumen_Sim_Dm int'!AF54</f>
        <v>348244.77594908176</v>
      </c>
      <c r="AG54" s="48">
        <f>+ROUND('Resumen_Sim_Dm int'!AG54,5)</f>
        <v>0</v>
      </c>
      <c r="AH54" s="293">
        <f>+'Resumen_Sim_Dm int'!AH54</f>
        <v>2.2204460492503131E-15</v>
      </c>
      <c r="AI54" s="51">
        <f>+'Resumen_Sim_Dm int'!AI54</f>
        <v>430905.00000000093</v>
      </c>
      <c r="AJ54" s="48">
        <f>+ROUND('Resumen_Sim_Dm int'!AJ54,5)</f>
        <v>0</v>
      </c>
      <c r="AK54" s="293">
        <f>+'Resumen_Sim_Dm int'!AK54</f>
        <v>2.2204460492503131E-15</v>
      </c>
      <c r="AL54" s="61">
        <f>+'Resumen_Sim_Dm int'!AL54</f>
        <v>203136.00000000044</v>
      </c>
      <c r="AM54" s="48">
        <f>+ROUND('Resumen_Sim_Dm int'!AM54,5)</f>
        <v>0</v>
      </c>
      <c r="AN54" s="48">
        <f>+ROUND('Resumen_Sim_Dm int'!AN54,5)</f>
        <v>0</v>
      </c>
      <c r="AO54" s="293">
        <f>+'Resumen_Sim_Dm int'!AO54</f>
        <v>2.2204460492503131E-15</v>
      </c>
      <c r="AP54" s="51">
        <f>+'Resumen_Sim_Dm int'!AP54</f>
        <v>4570.00000000001</v>
      </c>
      <c r="AQ54" s="48">
        <f>+ROUND('Resumen_Sim_Dm int'!AQ54,5)</f>
        <v>0</v>
      </c>
      <c r="AR54" s="293">
        <f>+'Resumen_Sim_Dm int'!AR54</f>
        <v>2.2204460492503131E-15</v>
      </c>
      <c r="AS54" s="61">
        <f>+'Resumen_Sim_Dm int'!AS54</f>
        <v>223199.00000000049</v>
      </c>
      <c r="AT54" s="48">
        <f>+ROUND('Resumen_Sim_Dm int'!AT54,5)</f>
        <v>0</v>
      </c>
      <c r="AU54" s="293">
        <f>+'Resumen_Sim_Dm int'!AU54</f>
        <v>2.2204460492503131E-15</v>
      </c>
    </row>
    <row r="55" spans="2:47" x14ac:dyDescent="0.25">
      <c r="B55" s="292" t="str">
        <f>+'Resumen_Sim_Dm int'!B55</f>
        <v>43</v>
      </c>
      <c r="C55" s="317" t="s">
        <v>153</v>
      </c>
      <c r="D55" s="316"/>
      <c r="E55" s="61">
        <f>+'Resumen_Sim_Dm int'!E55</f>
        <v>298426.90832299978</v>
      </c>
      <c r="F55" s="48">
        <f>+'Resumen_Sim_Dm int'!F55</f>
        <v>299156.440342955</v>
      </c>
      <c r="G55" s="48">
        <f>+'Resumen_Sim_Dm int'!G55</f>
        <v>0</v>
      </c>
      <c r="H55" s="48">
        <f>+'Resumen_Sim_Dm int'!H55</f>
        <v>0</v>
      </c>
      <c r="I55" s="48">
        <f>+'Resumen_Sim_Dm int'!I55</f>
        <v>5820.3831475153002</v>
      </c>
      <c r="J55" s="48">
        <f>+'Resumen_Sim_Dm int'!J55</f>
        <v>-43030.185033859998</v>
      </c>
      <c r="K55" s="55">
        <f>+'Resumen_Sim_Dm int'!K55</f>
        <v>36480.269866389499</v>
      </c>
      <c r="L55" s="51">
        <f>+'Resumen_Sim_Dm int'!L55</f>
        <v>617682</v>
      </c>
      <c r="M55" s="48">
        <f>+'Resumen_Sim_Dm int'!M55</f>
        <v>9265</v>
      </c>
      <c r="N55" s="48">
        <f>+'Resumen_Sim_Dm int'!N55</f>
        <v>160414.31771566599</v>
      </c>
      <c r="O55" s="48">
        <f>+'Resumen_Sim_Dm int'!O55</f>
        <v>247548</v>
      </c>
      <c r="P55" s="48">
        <f>+'Resumen_Sim_Dm int'!P55</f>
        <v>141968</v>
      </c>
      <c r="Q55" s="48">
        <f>+'Resumen_Sim_Dm int'!Q55</f>
        <v>3762</v>
      </c>
      <c r="R55" s="82">
        <f>+'Resumen_Sim_Dm int'!R55</f>
        <v>101818</v>
      </c>
      <c r="S55" s="51">
        <f>+'Resumen_Sim_Dm int'!S55</f>
        <v>298426.90832299978</v>
      </c>
      <c r="T55" s="48">
        <f>+'Resumen_Sim_Dm int'!T55</f>
        <v>299156.440342955</v>
      </c>
      <c r="U55" s="48">
        <f>+'Resumen_Sim_Dm int'!U55</f>
        <v>0</v>
      </c>
      <c r="V55" s="48">
        <f>+'Resumen_Sim_Dm int'!V55</f>
        <v>0</v>
      </c>
      <c r="W55" s="48">
        <f>+'Resumen_Sim_Dm int'!W55</f>
        <v>5820.3831475153002</v>
      </c>
      <c r="X55" s="48">
        <f>+'Resumen_Sim_Dm int'!X55</f>
        <v>-43030.185033859998</v>
      </c>
      <c r="Y55" s="55">
        <f>+'Resumen_Sim_Dm int'!Y55</f>
        <v>36480.269866389499</v>
      </c>
      <c r="Z55" s="51">
        <f>+'Resumen_Sim_Dm int'!Z55</f>
        <v>617681.9999999993</v>
      </c>
      <c r="AA55" s="48">
        <f>+ROUND('Resumen_Sim_Dm int'!AA55,5)</f>
        <v>0</v>
      </c>
      <c r="AB55" s="293">
        <f>+'Resumen_Sim_Dm int'!AB55</f>
        <v>-1.1102230246251565E-15</v>
      </c>
      <c r="AC55" s="61">
        <f>+'Resumen_Sim_Dm int'!AC55</f>
        <v>9265</v>
      </c>
      <c r="AD55" s="48">
        <f>+ROUND('Resumen_Sim_Dm int'!AD55,5)</f>
        <v>0</v>
      </c>
      <c r="AE55" s="293">
        <f>+'Resumen_Sim_Dm int'!AE55</f>
        <v>0</v>
      </c>
      <c r="AF55" s="61">
        <f>+'Resumen_Sim_Dm int'!AF55</f>
        <v>160414.31771566591</v>
      </c>
      <c r="AG55" s="48">
        <f>+ROUND('Resumen_Sim_Dm int'!AG55,5)</f>
        <v>0</v>
      </c>
      <c r="AH55" s="293">
        <f>+'Resumen_Sim_Dm int'!AH55</f>
        <v>-5.5511151231257827E-16</v>
      </c>
      <c r="AI55" s="51">
        <f>+'Resumen_Sim_Dm int'!AI55</f>
        <v>247547.99999999988</v>
      </c>
      <c r="AJ55" s="48">
        <f>+ROUND('Resumen_Sim_Dm int'!AJ55,5)</f>
        <v>0</v>
      </c>
      <c r="AK55" s="293">
        <f>+'Resumen_Sim_Dm int'!AK55</f>
        <v>-4.4408920985006262E-16</v>
      </c>
      <c r="AL55" s="61">
        <f>+'Resumen_Sim_Dm int'!AL55</f>
        <v>141967.99999999994</v>
      </c>
      <c r="AM55" s="48">
        <f>+ROUND('Resumen_Sim_Dm int'!AM55,5)</f>
        <v>0</v>
      </c>
      <c r="AN55" s="48">
        <f>+ROUND('Resumen_Sim_Dm int'!AN55,5)</f>
        <v>0</v>
      </c>
      <c r="AO55" s="293">
        <f>+'Resumen_Sim_Dm int'!AO55</f>
        <v>-4.4408920985006262E-16</v>
      </c>
      <c r="AP55" s="51">
        <f>+'Resumen_Sim_Dm int'!AP55</f>
        <v>3761.9999999999977</v>
      </c>
      <c r="AQ55" s="48">
        <f>+ROUND('Resumen_Sim_Dm int'!AQ55,5)</f>
        <v>0</v>
      </c>
      <c r="AR55" s="293">
        <f>+'Resumen_Sim_Dm int'!AR55</f>
        <v>-5.5511151231257827E-16</v>
      </c>
      <c r="AS55" s="61">
        <f>+'Resumen_Sim_Dm int'!AS55</f>
        <v>101817.99999999994</v>
      </c>
      <c r="AT55" s="48">
        <f>+ROUND('Resumen_Sim_Dm int'!AT55,5)</f>
        <v>0</v>
      </c>
      <c r="AU55" s="293">
        <f>+'Resumen_Sim_Dm int'!AU55</f>
        <v>-5.5511151231257827E-16</v>
      </c>
    </row>
    <row r="56" spans="2:47" x14ac:dyDescent="0.25">
      <c r="B56" s="292" t="str">
        <f>+'Resumen_Sim_Dm int'!B56</f>
        <v>44</v>
      </c>
      <c r="C56" s="317" t="s">
        <v>154</v>
      </c>
      <c r="D56" s="316"/>
      <c r="E56" s="61">
        <f>+'Resumen_Sim_Dm int'!E56</f>
        <v>122405.08575986628</v>
      </c>
      <c r="F56" s="48">
        <f>+'Resumen_Sim_Dm int'!F56</f>
        <v>46057.709049777797</v>
      </c>
      <c r="G56" s="48">
        <f>+'Resumen_Sim_Dm int'!G56</f>
        <v>0</v>
      </c>
      <c r="H56" s="48">
        <f>+'Resumen_Sim_Dm int'!H56</f>
        <v>0</v>
      </c>
      <c r="I56" s="48">
        <f>+'Resumen_Sim_Dm int'!I56</f>
        <v>508.93187908324899</v>
      </c>
      <c r="J56" s="48">
        <f>+'Resumen_Sim_Dm int'!J56</f>
        <v>8060.9636509376496</v>
      </c>
      <c r="K56" s="55">
        <f>+'Resumen_Sim_Dm int'!K56</f>
        <v>67777.481180067596</v>
      </c>
      <c r="L56" s="51">
        <f>+'Resumen_Sim_Dm int'!L56</f>
        <v>234756</v>
      </c>
      <c r="M56" s="48">
        <f>+'Resumen_Sim_Dm int'!M56</f>
        <v>4299</v>
      </c>
      <c r="N56" s="48">
        <f>+'Resumen_Sim_Dm int'!N56</f>
        <v>74079.9720788212</v>
      </c>
      <c r="O56" s="48">
        <f>+'Resumen_Sim_Dm int'!O56</f>
        <v>89065</v>
      </c>
      <c r="P56" s="48">
        <f>+'Resumen_Sim_Dm int'!P56</f>
        <v>46009</v>
      </c>
      <c r="Q56" s="48">
        <f>+'Resumen_Sim_Dm int'!Q56</f>
        <v>579</v>
      </c>
      <c r="R56" s="82">
        <f>+'Resumen_Sim_Dm int'!R56</f>
        <v>42477</v>
      </c>
      <c r="S56" s="51">
        <f>+'Resumen_Sim_Dm int'!S56</f>
        <v>122405.08575986628</v>
      </c>
      <c r="T56" s="48">
        <f>+'Resumen_Sim_Dm int'!T56</f>
        <v>46057.709049777797</v>
      </c>
      <c r="U56" s="48">
        <f>+'Resumen_Sim_Dm int'!U56</f>
        <v>0</v>
      </c>
      <c r="V56" s="48">
        <f>+'Resumen_Sim_Dm int'!V56</f>
        <v>0</v>
      </c>
      <c r="W56" s="48">
        <f>+'Resumen_Sim_Dm int'!W56</f>
        <v>508.93187908324899</v>
      </c>
      <c r="X56" s="48">
        <f>+'Resumen_Sim_Dm int'!X56</f>
        <v>8060.9636509376496</v>
      </c>
      <c r="Y56" s="55">
        <f>+'Resumen_Sim_Dm int'!Y56</f>
        <v>67777.481180067596</v>
      </c>
      <c r="Z56" s="51">
        <f>+'Resumen_Sim_Dm int'!Z56</f>
        <v>234756.00000000035</v>
      </c>
      <c r="AA56" s="48">
        <f>+ROUND('Resumen_Sim_Dm int'!AA56,5)</f>
        <v>0</v>
      </c>
      <c r="AB56" s="293">
        <f>+'Resumen_Sim_Dm int'!AB56</f>
        <v>1.5543122344752192E-15</v>
      </c>
      <c r="AC56" s="61">
        <f>+'Resumen_Sim_Dm int'!AC56</f>
        <v>4299</v>
      </c>
      <c r="AD56" s="48">
        <f>+ROUND('Resumen_Sim_Dm int'!AD56,5)</f>
        <v>0</v>
      </c>
      <c r="AE56" s="293">
        <f>+'Resumen_Sim_Dm int'!AE56</f>
        <v>0</v>
      </c>
      <c r="AF56" s="61">
        <f>+'Resumen_Sim_Dm int'!AF56</f>
        <v>74079.972078821287</v>
      </c>
      <c r="AG56" s="48">
        <f>+ROUND('Resumen_Sim_Dm int'!AG56,5)</f>
        <v>0</v>
      </c>
      <c r="AH56" s="293">
        <f>+'Resumen_Sim_Dm int'!AH56</f>
        <v>1.1102230246251565E-15</v>
      </c>
      <c r="AI56" s="51">
        <f>+'Resumen_Sim_Dm int'!AI56</f>
        <v>89065.000000000116</v>
      </c>
      <c r="AJ56" s="48">
        <f>+ROUND('Resumen_Sim_Dm int'!AJ56,5)</f>
        <v>0</v>
      </c>
      <c r="AK56" s="293">
        <f>+'Resumen_Sim_Dm int'!AK56</f>
        <v>1.3322676295501878E-15</v>
      </c>
      <c r="AL56" s="61">
        <f>+'Resumen_Sim_Dm int'!AL56</f>
        <v>46009.000000000058</v>
      </c>
      <c r="AM56" s="48">
        <f>+ROUND('Resumen_Sim_Dm int'!AM56,5)</f>
        <v>0</v>
      </c>
      <c r="AN56" s="48">
        <f>+ROUND('Resumen_Sim_Dm int'!AN56,5)</f>
        <v>0</v>
      </c>
      <c r="AO56" s="293">
        <f>+'Resumen_Sim_Dm int'!AO56</f>
        <v>1.3322676295501878E-15</v>
      </c>
      <c r="AP56" s="51">
        <f>+'Resumen_Sim_Dm int'!AP56</f>
        <v>579.00000000000068</v>
      </c>
      <c r="AQ56" s="48">
        <f>+ROUND('Resumen_Sim_Dm int'!AQ56,5)</f>
        <v>0</v>
      </c>
      <c r="AR56" s="293">
        <f>+'Resumen_Sim_Dm int'!AR56</f>
        <v>1.1102230246251565E-15</v>
      </c>
      <c r="AS56" s="61">
        <f>+'Resumen_Sim_Dm int'!AS56</f>
        <v>42477.000000000051</v>
      </c>
      <c r="AT56" s="48">
        <f>+ROUND('Resumen_Sim_Dm int'!AT56,5)</f>
        <v>0</v>
      </c>
      <c r="AU56" s="293">
        <f>+'Resumen_Sim_Dm int'!AU56</f>
        <v>1.1102230246251565E-15</v>
      </c>
    </row>
    <row r="57" spans="2:47" x14ac:dyDescent="0.25">
      <c r="B57" s="292" t="str">
        <f>+'Resumen_Sim_Dm int'!B57</f>
        <v>45</v>
      </c>
      <c r="C57" s="317" t="s">
        <v>155</v>
      </c>
      <c r="D57" s="316"/>
      <c r="E57" s="61">
        <f>+'Resumen_Sim_Dm int'!E57</f>
        <v>191465.83896723407</v>
      </c>
      <c r="F57" s="48">
        <f>+'Resumen_Sim_Dm int'!F57</f>
        <v>55859.230665723502</v>
      </c>
      <c r="G57" s="48">
        <f>+'Resumen_Sim_Dm int'!G57</f>
        <v>0</v>
      </c>
      <c r="H57" s="48">
        <f>+'Resumen_Sim_Dm int'!H57</f>
        <v>0</v>
      </c>
      <c r="I57" s="48">
        <f>+'Resumen_Sim_Dm int'!I57</f>
        <v>2811.3259229796799</v>
      </c>
      <c r="J57" s="48">
        <f>+'Resumen_Sim_Dm int'!J57</f>
        <v>24862.9114613989</v>
      </c>
      <c r="K57" s="55">
        <f>+'Resumen_Sim_Dm int'!K57</f>
        <v>107932.37091713199</v>
      </c>
      <c r="L57" s="51">
        <f>+'Resumen_Sim_Dm int'!L57</f>
        <v>1553736</v>
      </c>
      <c r="M57" s="48">
        <f>+'Resumen_Sim_Dm int'!M57</f>
        <v>23156</v>
      </c>
      <c r="N57" s="48">
        <f>+'Resumen_Sim_Dm int'!N57</f>
        <v>556998.33524141298</v>
      </c>
      <c r="O57" s="48">
        <f>+'Resumen_Sim_Dm int'!O57</f>
        <v>511851</v>
      </c>
      <c r="P57" s="48">
        <f>+'Resumen_Sim_Dm int'!P57</f>
        <v>264546</v>
      </c>
      <c r="Q57" s="48">
        <f>+'Resumen_Sim_Dm int'!Q57</f>
        <v>7533</v>
      </c>
      <c r="R57" s="82">
        <f>+'Resumen_Sim_Dm int'!R57</f>
        <v>239772</v>
      </c>
      <c r="S57" s="51">
        <f>+'Resumen_Sim_Dm int'!S57</f>
        <v>191465.83896723407</v>
      </c>
      <c r="T57" s="48">
        <f>+'Resumen_Sim_Dm int'!T57</f>
        <v>55859.230665723502</v>
      </c>
      <c r="U57" s="48">
        <f>+'Resumen_Sim_Dm int'!U57</f>
        <v>0</v>
      </c>
      <c r="V57" s="48">
        <f>+'Resumen_Sim_Dm int'!V57</f>
        <v>0</v>
      </c>
      <c r="W57" s="48">
        <f>+'Resumen_Sim_Dm int'!W57</f>
        <v>2811.3259229796799</v>
      </c>
      <c r="X57" s="48">
        <f>+'Resumen_Sim_Dm int'!X57</f>
        <v>24862.9114613989</v>
      </c>
      <c r="Y57" s="55">
        <f>+'Resumen_Sim_Dm int'!Y57</f>
        <v>107932.37091713199</v>
      </c>
      <c r="Z57" s="51">
        <f>+'Resumen_Sim_Dm int'!Z57</f>
        <v>1553735.9999999993</v>
      </c>
      <c r="AA57" s="48">
        <f>+ROUND('Resumen_Sim_Dm int'!AA57,5)</f>
        <v>0</v>
      </c>
      <c r="AB57" s="293">
        <f>+'Resumen_Sim_Dm int'!AB57</f>
        <v>-4.4408920985006262E-16</v>
      </c>
      <c r="AC57" s="61">
        <f>+'Resumen_Sim_Dm int'!AC57</f>
        <v>23156</v>
      </c>
      <c r="AD57" s="48">
        <f>+ROUND('Resumen_Sim_Dm int'!AD57,5)</f>
        <v>0</v>
      </c>
      <c r="AE57" s="293">
        <f>+'Resumen_Sim_Dm int'!AE57</f>
        <v>0</v>
      </c>
      <c r="AF57" s="61">
        <f>+'Resumen_Sim_Dm int'!AF57</f>
        <v>556998.33524141274</v>
      </c>
      <c r="AG57" s="48">
        <f>+ROUND('Resumen_Sim_Dm int'!AG57,5)</f>
        <v>0</v>
      </c>
      <c r="AH57" s="293">
        <f>+'Resumen_Sim_Dm int'!AH57</f>
        <v>-4.4408920985006262E-16</v>
      </c>
      <c r="AI57" s="51">
        <f>+'Resumen_Sim_Dm int'!AI57</f>
        <v>511850.99999999977</v>
      </c>
      <c r="AJ57" s="48">
        <f>+ROUND('Resumen_Sim_Dm int'!AJ57,5)</f>
        <v>0</v>
      </c>
      <c r="AK57" s="293">
        <f>+'Resumen_Sim_Dm int'!AK57</f>
        <v>-4.4408920985006262E-16</v>
      </c>
      <c r="AL57" s="61">
        <f>+'Resumen_Sim_Dm int'!AL57</f>
        <v>264545.99999999988</v>
      </c>
      <c r="AM57" s="48">
        <f>+ROUND('Resumen_Sim_Dm int'!AM57,5)</f>
        <v>0</v>
      </c>
      <c r="AN57" s="48">
        <f>+ROUND('Resumen_Sim_Dm int'!AN57,5)</f>
        <v>0</v>
      </c>
      <c r="AO57" s="293">
        <f>+'Resumen_Sim_Dm int'!AO57</f>
        <v>-4.4408920985006262E-16</v>
      </c>
      <c r="AP57" s="51">
        <f>+'Resumen_Sim_Dm int'!AP57</f>
        <v>7532.9999999999982</v>
      </c>
      <c r="AQ57" s="48">
        <f>+ROUND('Resumen_Sim_Dm int'!AQ57,5)</f>
        <v>0</v>
      </c>
      <c r="AR57" s="293">
        <f>+'Resumen_Sim_Dm int'!AR57</f>
        <v>-2.2204460492503131E-16</v>
      </c>
      <c r="AS57" s="61">
        <f>+'Resumen_Sim_Dm int'!AS57</f>
        <v>239771.99999999991</v>
      </c>
      <c r="AT57" s="48">
        <f>+ROUND('Resumen_Sim_Dm int'!AT57,5)</f>
        <v>0</v>
      </c>
      <c r="AU57" s="293">
        <f>+'Resumen_Sim_Dm int'!AU57</f>
        <v>-3.3306690738754696E-16</v>
      </c>
    </row>
    <row r="58" spans="2:47" x14ac:dyDescent="0.25">
      <c r="B58" s="292" t="str">
        <f>+'Resumen_Sim_Dm int'!B58</f>
        <v>46</v>
      </c>
      <c r="C58" s="317" t="s">
        <v>156</v>
      </c>
      <c r="D58" s="316"/>
      <c r="E58" s="61">
        <f>+'Resumen_Sim_Dm int'!E58</f>
        <v>98646.734335623041</v>
      </c>
      <c r="F58" s="48">
        <f>+'Resumen_Sim_Dm int'!F58</f>
        <v>25242.856331402199</v>
      </c>
      <c r="G58" s="48">
        <f>+'Resumen_Sim_Dm int'!G58</f>
        <v>0</v>
      </c>
      <c r="H58" s="48">
        <f>+'Resumen_Sim_Dm int'!H58</f>
        <v>0</v>
      </c>
      <c r="I58" s="48">
        <f>+'Resumen_Sim_Dm int'!I58</f>
        <v>2776.1424925541401</v>
      </c>
      <c r="J58" s="48">
        <f>+'Resumen_Sim_Dm int'!J58</f>
        <v>11940.7736662924</v>
      </c>
      <c r="K58" s="55">
        <f>+'Resumen_Sim_Dm int'!K58</f>
        <v>58686.961845374302</v>
      </c>
      <c r="L58" s="51">
        <f>+'Resumen_Sim_Dm int'!L58</f>
        <v>394534</v>
      </c>
      <c r="M58" s="48">
        <f>+'Resumen_Sim_Dm int'!M58</f>
        <v>16236</v>
      </c>
      <c r="N58" s="48">
        <f>+'Resumen_Sim_Dm int'!N58</f>
        <v>73782.766202015104</v>
      </c>
      <c r="O58" s="48">
        <f>+'Resumen_Sim_Dm int'!O58</f>
        <v>139373</v>
      </c>
      <c r="P58" s="48">
        <f>+'Resumen_Sim_Dm int'!P58</f>
        <v>80720</v>
      </c>
      <c r="Q58" s="48">
        <f>+'Resumen_Sim_Dm int'!Q58</f>
        <v>2023</v>
      </c>
      <c r="R58" s="82">
        <f>+'Resumen_Sim_Dm int'!R58</f>
        <v>56630</v>
      </c>
      <c r="S58" s="51">
        <f>+'Resumen_Sim_Dm int'!S58</f>
        <v>98646.734335623041</v>
      </c>
      <c r="T58" s="48">
        <f>+'Resumen_Sim_Dm int'!T58</f>
        <v>25242.856331402199</v>
      </c>
      <c r="U58" s="48">
        <f>+'Resumen_Sim_Dm int'!U58</f>
        <v>0</v>
      </c>
      <c r="V58" s="48">
        <f>+'Resumen_Sim_Dm int'!V58</f>
        <v>0</v>
      </c>
      <c r="W58" s="48">
        <f>+'Resumen_Sim_Dm int'!W58</f>
        <v>2776.1424925541401</v>
      </c>
      <c r="X58" s="48">
        <f>+'Resumen_Sim_Dm int'!X58</f>
        <v>11940.7736662924</v>
      </c>
      <c r="Y58" s="55">
        <f>+'Resumen_Sim_Dm int'!Y58</f>
        <v>58686.961845374302</v>
      </c>
      <c r="Z58" s="51">
        <f>+'Resumen_Sim_Dm int'!Z58</f>
        <v>394534</v>
      </c>
      <c r="AA58" s="48">
        <f>+ROUND('Resumen_Sim_Dm int'!AA58,5)</f>
        <v>0</v>
      </c>
      <c r="AB58" s="293">
        <f>+'Resumen_Sim_Dm int'!AB58</f>
        <v>0</v>
      </c>
      <c r="AC58" s="61">
        <f>+'Resumen_Sim_Dm int'!AC58</f>
        <v>16236</v>
      </c>
      <c r="AD58" s="48">
        <f>+ROUND('Resumen_Sim_Dm int'!AD58,5)</f>
        <v>0</v>
      </c>
      <c r="AE58" s="293">
        <f>+'Resumen_Sim_Dm int'!AE58</f>
        <v>0</v>
      </c>
      <c r="AF58" s="61">
        <f>+'Resumen_Sim_Dm int'!AF58</f>
        <v>73782.766202015104</v>
      </c>
      <c r="AG58" s="48">
        <f>+ROUND('Resumen_Sim_Dm int'!AG58,5)</f>
        <v>0</v>
      </c>
      <c r="AH58" s="293">
        <f>+'Resumen_Sim_Dm int'!AH58</f>
        <v>0</v>
      </c>
      <c r="AI58" s="51">
        <f>+'Resumen_Sim_Dm int'!AI58</f>
        <v>139373</v>
      </c>
      <c r="AJ58" s="48">
        <f>+ROUND('Resumen_Sim_Dm int'!AJ58,5)</f>
        <v>0</v>
      </c>
      <c r="AK58" s="293">
        <f>+'Resumen_Sim_Dm int'!AK58</f>
        <v>0</v>
      </c>
      <c r="AL58" s="61">
        <f>+'Resumen_Sim_Dm int'!AL58</f>
        <v>80720</v>
      </c>
      <c r="AM58" s="48">
        <f>+ROUND('Resumen_Sim_Dm int'!AM58,5)</f>
        <v>0</v>
      </c>
      <c r="AN58" s="48">
        <f>+ROUND('Resumen_Sim_Dm int'!AN58,5)</f>
        <v>0</v>
      </c>
      <c r="AO58" s="293">
        <f>+'Resumen_Sim_Dm int'!AO58</f>
        <v>0</v>
      </c>
      <c r="AP58" s="51">
        <f>+'Resumen_Sim_Dm int'!AP58</f>
        <v>2023</v>
      </c>
      <c r="AQ58" s="48">
        <f>+ROUND('Resumen_Sim_Dm int'!AQ58,5)</f>
        <v>0</v>
      </c>
      <c r="AR58" s="293">
        <f>+'Resumen_Sim_Dm int'!AR58</f>
        <v>0</v>
      </c>
      <c r="AS58" s="61">
        <f>+'Resumen_Sim_Dm int'!AS58</f>
        <v>56630</v>
      </c>
      <c r="AT58" s="48">
        <f>+ROUND('Resumen_Sim_Dm int'!AT58,5)</f>
        <v>0</v>
      </c>
      <c r="AU58" s="293">
        <f>+'Resumen_Sim_Dm int'!AU58</f>
        <v>0</v>
      </c>
    </row>
    <row r="59" spans="2:47" x14ac:dyDescent="0.25">
      <c r="B59" s="292" t="str">
        <f>+'Resumen_Sim_Dm int'!B59</f>
        <v>47</v>
      </c>
      <c r="C59" s="317" t="s">
        <v>157</v>
      </c>
      <c r="D59" s="316"/>
      <c r="E59" s="61">
        <f>+'Resumen_Sim_Dm int'!E59</f>
        <v>30528.801817872118</v>
      </c>
      <c r="F59" s="48">
        <f>+'Resumen_Sim_Dm int'!F59</f>
        <v>8939.6369113676101</v>
      </c>
      <c r="G59" s="48">
        <f>+'Resumen_Sim_Dm int'!G59</f>
        <v>0</v>
      </c>
      <c r="H59" s="48">
        <f>+'Resumen_Sim_Dm int'!H59</f>
        <v>0</v>
      </c>
      <c r="I59" s="48">
        <f>+'Resumen_Sim_Dm int'!I59</f>
        <v>20866.8582443388</v>
      </c>
      <c r="J59" s="48">
        <f>+'Resumen_Sim_Dm int'!J59</f>
        <v>-34923.725093591398</v>
      </c>
      <c r="K59" s="55">
        <f>+'Resumen_Sim_Dm int'!K59</f>
        <v>35646.031755757103</v>
      </c>
      <c r="L59" s="51">
        <f>+'Resumen_Sim_Dm int'!L59</f>
        <v>1066290</v>
      </c>
      <c r="M59" s="48">
        <f>+'Resumen_Sim_Dm int'!M59</f>
        <v>20777</v>
      </c>
      <c r="N59" s="48">
        <f>+'Resumen_Sim_Dm int'!N59</f>
        <v>103831.350656279</v>
      </c>
      <c r="O59" s="48">
        <f>+'Resumen_Sim_Dm int'!O59</f>
        <v>423319</v>
      </c>
      <c r="P59" s="48">
        <f>+'Resumen_Sim_Dm int'!P59</f>
        <v>140083</v>
      </c>
      <c r="Q59" s="48">
        <f>+'Resumen_Sim_Dm int'!Q59</f>
        <v>9611</v>
      </c>
      <c r="R59" s="82">
        <f>+'Resumen_Sim_Dm int'!R59</f>
        <v>273625</v>
      </c>
      <c r="S59" s="51">
        <f>+'Resumen_Sim_Dm int'!S59</f>
        <v>30528.801817872118</v>
      </c>
      <c r="T59" s="48">
        <f>+'Resumen_Sim_Dm int'!T59</f>
        <v>8939.6369113676101</v>
      </c>
      <c r="U59" s="48">
        <f>+'Resumen_Sim_Dm int'!U59</f>
        <v>0</v>
      </c>
      <c r="V59" s="48">
        <f>+'Resumen_Sim_Dm int'!V59</f>
        <v>0</v>
      </c>
      <c r="W59" s="48">
        <f>+'Resumen_Sim_Dm int'!W59</f>
        <v>20866.8582443388</v>
      </c>
      <c r="X59" s="48">
        <f>+'Resumen_Sim_Dm int'!X59</f>
        <v>-34923.725093591398</v>
      </c>
      <c r="Y59" s="55">
        <f>+'Resumen_Sim_Dm int'!Y59</f>
        <v>35646.031755757103</v>
      </c>
      <c r="Z59" s="51">
        <f>+'Resumen_Sim_Dm int'!Z59</f>
        <v>1066290.0000000014</v>
      </c>
      <c r="AA59" s="48">
        <f>+ROUND('Resumen_Sim_Dm int'!AA59,5)</f>
        <v>0</v>
      </c>
      <c r="AB59" s="293">
        <f>+'Resumen_Sim_Dm int'!AB59</f>
        <v>1.3322676295501878E-15</v>
      </c>
      <c r="AC59" s="61">
        <f>+'Resumen_Sim_Dm int'!AC59</f>
        <v>20777</v>
      </c>
      <c r="AD59" s="48">
        <f>+ROUND('Resumen_Sim_Dm int'!AD59,5)</f>
        <v>0</v>
      </c>
      <c r="AE59" s="293">
        <f>+'Resumen_Sim_Dm int'!AE59</f>
        <v>0</v>
      </c>
      <c r="AF59" s="61">
        <f>+'Resumen_Sim_Dm int'!AF59</f>
        <v>103831.3506562791</v>
      </c>
      <c r="AG59" s="48">
        <f>+ROUND('Resumen_Sim_Dm int'!AG59,5)</f>
        <v>0</v>
      </c>
      <c r="AH59" s="293">
        <f>+'Resumen_Sim_Dm int'!AH59</f>
        <v>8.8817841970012523E-16</v>
      </c>
      <c r="AI59" s="51">
        <f>+'Resumen_Sim_Dm int'!AI59</f>
        <v>423319.00000000035</v>
      </c>
      <c r="AJ59" s="48">
        <f>+ROUND('Resumen_Sim_Dm int'!AJ59,5)</f>
        <v>0</v>
      </c>
      <c r="AK59" s="293">
        <f>+'Resumen_Sim_Dm int'!AK59</f>
        <v>8.8817841970012523E-16</v>
      </c>
      <c r="AL59" s="61">
        <f>+'Resumen_Sim_Dm int'!AL59</f>
        <v>140083.00000000012</v>
      </c>
      <c r="AM59" s="48">
        <f>+ROUND('Resumen_Sim_Dm int'!AM59,5)</f>
        <v>0</v>
      </c>
      <c r="AN59" s="48">
        <f>+ROUND('Resumen_Sim_Dm int'!AN59,5)</f>
        <v>0</v>
      </c>
      <c r="AO59" s="293">
        <f>+'Resumen_Sim_Dm int'!AO59</f>
        <v>8.8817841970012523E-16</v>
      </c>
      <c r="AP59" s="51">
        <f>+'Resumen_Sim_Dm int'!AP59</f>
        <v>9611.0000000000073</v>
      </c>
      <c r="AQ59" s="48">
        <f>+ROUND('Resumen_Sim_Dm int'!AQ59,5)</f>
        <v>0</v>
      </c>
      <c r="AR59" s="293">
        <f>+'Resumen_Sim_Dm int'!AR59</f>
        <v>6.6613381477509392E-16</v>
      </c>
      <c r="AS59" s="61">
        <f>+'Resumen_Sim_Dm int'!AS59</f>
        <v>273625.00000000023</v>
      </c>
      <c r="AT59" s="48">
        <f>+ROUND('Resumen_Sim_Dm int'!AT59,5)</f>
        <v>0</v>
      </c>
      <c r="AU59" s="293">
        <f>+'Resumen_Sim_Dm int'!AU59</f>
        <v>8.8817841970012523E-16</v>
      </c>
    </row>
    <row r="60" spans="2:47" x14ac:dyDescent="0.25">
      <c r="B60" s="292" t="str">
        <f>+'Resumen_Sim_Dm int'!B60</f>
        <v>48</v>
      </c>
      <c r="C60" s="317" t="s">
        <v>158</v>
      </c>
      <c r="D60" s="316"/>
      <c r="E60" s="61">
        <f>+'Resumen_Sim_Dm int'!E60</f>
        <v>192942.10388364186</v>
      </c>
      <c r="F60" s="48">
        <f>+'Resumen_Sim_Dm int'!F60</f>
        <v>24545.363763335201</v>
      </c>
      <c r="G60" s="48">
        <f>+'Resumen_Sim_Dm int'!G60</f>
        <v>0</v>
      </c>
      <c r="H60" s="48">
        <f>+'Resumen_Sim_Dm int'!H60</f>
        <v>0</v>
      </c>
      <c r="I60" s="48">
        <f>+'Resumen_Sim_Dm int'!I60</f>
        <v>7651.0873139737696</v>
      </c>
      <c r="J60" s="48">
        <f>+'Resumen_Sim_Dm int'!J60</f>
        <v>-13011.0787624401</v>
      </c>
      <c r="K60" s="55">
        <f>+'Resumen_Sim_Dm int'!K60</f>
        <v>173756.73156877299</v>
      </c>
      <c r="L60" s="51">
        <f>+'Resumen_Sim_Dm int'!L60</f>
        <v>1600143</v>
      </c>
      <c r="M60" s="48">
        <f>+'Resumen_Sim_Dm int'!M60</f>
        <v>14913</v>
      </c>
      <c r="N60" s="48">
        <f>+'Resumen_Sim_Dm int'!N60</f>
        <v>397388.01134172198</v>
      </c>
      <c r="O60" s="48">
        <f>+'Resumen_Sim_Dm int'!O60</f>
        <v>374832</v>
      </c>
      <c r="P60" s="48">
        <f>+'Resumen_Sim_Dm int'!P60</f>
        <v>154565</v>
      </c>
      <c r="Q60" s="48">
        <f>+'Resumen_Sim_Dm int'!Q60</f>
        <v>5145</v>
      </c>
      <c r="R60" s="82">
        <f>+'Resumen_Sim_Dm int'!R60</f>
        <v>215122</v>
      </c>
      <c r="S60" s="51">
        <f>+'Resumen_Sim_Dm int'!S60</f>
        <v>192942.10388364186</v>
      </c>
      <c r="T60" s="48">
        <f>+'Resumen_Sim_Dm int'!T60</f>
        <v>24545.363763335201</v>
      </c>
      <c r="U60" s="48">
        <f>+'Resumen_Sim_Dm int'!U60</f>
        <v>0</v>
      </c>
      <c r="V60" s="48">
        <f>+'Resumen_Sim_Dm int'!V60</f>
        <v>0</v>
      </c>
      <c r="W60" s="48">
        <f>+'Resumen_Sim_Dm int'!W60</f>
        <v>7651.0873139737696</v>
      </c>
      <c r="X60" s="48">
        <f>+'Resumen_Sim_Dm int'!X60</f>
        <v>-13011.0787624401</v>
      </c>
      <c r="Y60" s="55">
        <f>+'Resumen_Sim_Dm int'!Y60</f>
        <v>173756.73156877299</v>
      </c>
      <c r="Z60" s="51">
        <f>+'Resumen_Sim_Dm int'!Z60</f>
        <v>1600143.0000000005</v>
      </c>
      <c r="AA60" s="48">
        <f>+ROUND('Resumen_Sim_Dm int'!AA60,5)</f>
        <v>0</v>
      </c>
      <c r="AB60" s="293">
        <f>+'Resumen_Sim_Dm int'!AB60</f>
        <v>2.2204460492503131E-16</v>
      </c>
      <c r="AC60" s="61">
        <f>+'Resumen_Sim_Dm int'!AC60</f>
        <v>14913</v>
      </c>
      <c r="AD60" s="48">
        <f>+ROUND('Resumen_Sim_Dm int'!AD60,5)</f>
        <v>0</v>
      </c>
      <c r="AE60" s="293">
        <f>+'Resumen_Sim_Dm int'!AE60</f>
        <v>0</v>
      </c>
      <c r="AF60" s="61">
        <f>+'Resumen_Sim_Dm int'!AF60</f>
        <v>397388.0113417221</v>
      </c>
      <c r="AG60" s="48">
        <f>+ROUND('Resumen_Sim_Dm int'!AG60,5)</f>
        <v>0</v>
      </c>
      <c r="AH60" s="293">
        <f>+'Resumen_Sim_Dm int'!AH60</f>
        <v>2.2204460492503131E-16</v>
      </c>
      <c r="AI60" s="51">
        <f>+'Resumen_Sim_Dm int'!AI60</f>
        <v>374832.00000000012</v>
      </c>
      <c r="AJ60" s="48">
        <f>+ROUND('Resumen_Sim_Dm int'!AJ60,5)</f>
        <v>0</v>
      </c>
      <c r="AK60" s="293">
        <f>+'Resumen_Sim_Dm int'!AK60</f>
        <v>2.2204460492503131E-16</v>
      </c>
      <c r="AL60" s="61">
        <f>+'Resumen_Sim_Dm int'!AL60</f>
        <v>154565.00000000003</v>
      </c>
      <c r="AM60" s="48">
        <f>+ROUND('Resumen_Sim_Dm int'!AM60,5)</f>
        <v>0</v>
      </c>
      <c r="AN60" s="48">
        <f>+ROUND('Resumen_Sim_Dm int'!AN60,5)</f>
        <v>0</v>
      </c>
      <c r="AO60" s="293">
        <f>+'Resumen_Sim_Dm int'!AO60</f>
        <v>2.2204460492503131E-16</v>
      </c>
      <c r="AP60" s="51">
        <f>+'Resumen_Sim_Dm int'!AP60</f>
        <v>5145.0000000000018</v>
      </c>
      <c r="AQ60" s="48">
        <f>+ROUND('Resumen_Sim_Dm int'!AQ60,5)</f>
        <v>0</v>
      </c>
      <c r="AR60" s="293">
        <f>+'Resumen_Sim_Dm int'!AR60</f>
        <v>4.4408920985006262E-16</v>
      </c>
      <c r="AS60" s="61">
        <f>+'Resumen_Sim_Dm int'!AS60</f>
        <v>215122.00000000009</v>
      </c>
      <c r="AT60" s="48">
        <f>+ROUND('Resumen_Sim_Dm int'!AT60,5)</f>
        <v>0</v>
      </c>
      <c r="AU60" s="293">
        <f>+'Resumen_Sim_Dm int'!AU60</f>
        <v>4.4408920985006262E-16</v>
      </c>
    </row>
    <row r="61" spans="2:47" x14ac:dyDescent="0.25">
      <c r="B61" s="292" t="str">
        <f>+'Resumen_Sim_Dm int'!B61</f>
        <v>49</v>
      </c>
      <c r="C61" s="317" t="s">
        <v>159</v>
      </c>
      <c r="D61" s="316"/>
      <c r="E61" s="61">
        <f>+'Resumen_Sim_Dm int'!E61</f>
        <v>705754.51164740685</v>
      </c>
      <c r="F61" s="48">
        <f>+'Resumen_Sim_Dm int'!F61</f>
        <v>451423.39798050199</v>
      </c>
      <c r="G61" s="48">
        <f>+'Resumen_Sim_Dm int'!G61</f>
        <v>0</v>
      </c>
      <c r="H61" s="48">
        <f>+'Resumen_Sim_Dm int'!H61</f>
        <v>0</v>
      </c>
      <c r="I61" s="48">
        <f>+'Resumen_Sim_Dm int'!I61</f>
        <v>208644.30935650301</v>
      </c>
      <c r="J61" s="48">
        <f>+'Resumen_Sim_Dm int'!J61</f>
        <v>9212.6381183446501</v>
      </c>
      <c r="K61" s="55">
        <f>+'Resumen_Sim_Dm int'!K61</f>
        <v>36474.166192057201</v>
      </c>
      <c r="L61" s="51">
        <f>+'Resumen_Sim_Dm int'!L61</f>
        <v>1246655</v>
      </c>
      <c r="M61" s="48">
        <f>+'Resumen_Sim_Dm int'!M61</f>
        <v>64247</v>
      </c>
      <c r="N61" s="48">
        <f>+'Resumen_Sim_Dm int'!N61</f>
        <v>271554.36823951901</v>
      </c>
      <c r="O61" s="48">
        <f>+'Resumen_Sim_Dm int'!O61</f>
        <v>517621</v>
      </c>
      <c r="P61" s="48">
        <f>+'Resumen_Sim_Dm int'!P61</f>
        <v>209995</v>
      </c>
      <c r="Q61" s="48">
        <f>+'Resumen_Sim_Dm int'!Q61</f>
        <v>5273</v>
      </c>
      <c r="R61" s="82">
        <f>+'Resumen_Sim_Dm int'!R61</f>
        <v>302353</v>
      </c>
      <c r="S61" s="51">
        <f>+'Resumen_Sim_Dm int'!S61</f>
        <v>705754.51164740685</v>
      </c>
      <c r="T61" s="48">
        <f>+'Resumen_Sim_Dm int'!T61</f>
        <v>451423.39798050199</v>
      </c>
      <c r="U61" s="48">
        <f>+'Resumen_Sim_Dm int'!U61</f>
        <v>0</v>
      </c>
      <c r="V61" s="48">
        <f>+'Resumen_Sim_Dm int'!V61</f>
        <v>0</v>
      </c>
      <c r="W61" s="48">
        <f>+'Resumen_Sim_Dm int'!W61</f>
        <v>208644.30935650301</v>
      </c>
      <c r="X61" s="48">
        <f>+'Resumen_Sim_Dm int'!X61</f>
        <v>9212.6381183446501</v>
      </c>
      <c r="Y61" s="55">
        <f>+'Resumen_Sim_Dm int'!Y61</f>
        <v>36474.166192057201</v>
      </c>
      <c r="Z61" s="51">
        <f>+'Resumen_Sim_Dm int'!Z61</f>
        <v>1246655.0000000005</v>
      </c>
      <c r="AA61" s="48">
        <f>+ROUND('Resumen_Sim_Dm int'!AA61,5)</f>
        <v>0</v>
      </c>
      <c r="AB61" s="293">
        <f>+'Resumen_Sim_Dm int'!AB61</f>
        <v>4.4408920985006262E-16</v>
      </c>
      <c r="AC61" s="61">
        <f>+'Resumen_Sim_Dm int'!AC61</f>
        <v>64247</v>
      </c>
      <c r="AD61" s="48">
        <f>+ROUND('Resumen_Sim_Dm int'!AD61,5)</f>
        <v>0</v>
      </c>
      <c r="AE61" s="293">
        <f>+'Resumen_Sim_Dm int'!AE61</f>
        <v>0</v>
      </c>
      <c r="AF61" s="61">
        <f>+'Resumen_Sim_Dm int'!AF61</f>
        <v>271554.36823951907</v>
      </c>
      <c r="AG61" s="48">
        <f>+ROUND('Resumen_Sim_Dm int'!AG61,5)</f>
        <v>0</v>
      </c>
      <c r="AH61" s="293">
        <f>+'Resumen_Sim_Dm int'!AH61</f>
        <v>2.2204460492503131E-16</v>
      </c>
      <c r="AI61" s="51">
        <f>+'Resumen_Sim_Dm int'!AI61</f>
        <v>517621.00000000012</v>
      </c>
      <c r="AJ61" s="48">
        <f>+ROUND('Resumen_Sim_Dm int'!AJ61,5)</f>
        <v>0</v>
      </c>
      <c r="AK61" s="293">
        <f>+'Resumen_Sim_Dm int'!AK61</f>
        <v>2.2204460492503131E-16</v>
      </c>
      <c r="AL61" s="61">
        <f>+'Resumen_Sim_Dm int'!AL61</f>
        <v>209995.00000000006</v>
      </c>
      <c r="AM61" s="48">
        <f>+ROUND('Resumen_Sim_Dm int'!AM61,5)</f>
        <v>0</v>
      </c>
      <c r="AN61" s="48">
        <f>+ROUND('Resumen_Sim_Dm int'!AN61,5)</f>
        <v>0</v>
      </c>
      <c r="AO61" s="293">
        <f>+'Resumen_Sim_Dm int'!AO61</f>
        <v>2.2204460492503131E-16</v>
      </c>
      <c r="AP61" s="51">
        <f>+'Resumen_Sim_Dm int'!AP61</f>
        <v>5273.0000000000018</v>
      </c>
      <c r="AQ61" s="48">
        <f>+ROUND('Resumen_Sim_Dm int'!AQ61,5)</f>
        <v>0</v>
      </c>
      <c r="AR61" s="293">
        <f>+'Resumen_Sim_Dm int'!AR61</f>
        <v>4.4408920985006262E-16</v>
      </c>
      <c r="AS61" s="61">
        <f>+'Resumen_Sim_Dm int'!AS61</f>
        <v>302353.00000000006</v>
      </c>
      <c r="AT61" s="48">
        <f>+ROUND('Resumen_Sim_Dm int'!AT61,5)</f>
        <v>0</v>
      </c>
      <c r="AU61" s="293">
        <f>+'Resumen_Sim_Dm int'!AU61</f>
        <v>2.2204460492503131E-16</v>
      </c>
    </row>
    <row r="62" spans="2:47" x14ac:dyDescent="0.25">
      <c r="B62" s="292" t="str">
        <f>+'Resumen_Sim_Dm int'!B62</f>
        <v>50</v>
      </c>
      <c r="C62" s="317" t="s">
        <v>160</v>
      </c>
      <c r="D62" s="316"/>
      <c r="E62" s="61">
        <f>+'Resumen_Sim_Dm int'!E62</f>
        <v>227265.36485001829</v>
      </c>
      <c r="F62" s="48">
        <f>+'Resumen_Sim_Dm int'!F62</f>
        <v>97139.808102587398</v>
      </c>
      <c r="G62" s="48">
        <f>+'Resumen_Sim_Dm int'!G62</f>
        <v>0</v>
      </c>
      <c r="H62" s="48">
        <f>+'Resumen_Sim_Dm int'!H62</f>
        <v>0</v>
      </c>
      <c r="I62" s="48">
        <f>+'Resumen_Sim_Dm int'!I62</f>
        <v>82317.910316737005</v>
      </c>
      <c r="J62" s="48">
        <f>+'Resumen_Sim_Dm int'!J62</f>
        <v>17273.141574480698</v>
      </c>
      <c r="K62" s="55">
        <f>+'Resumen_Sim_Dm int'!K62</f>
        <v>30534.5048562132</v>
      </c>
      <c r="L62" s="51">
        <f>+'Resumen_Sim_Dm int'!L62</f>
        <v>261460</v>
      </c>
      <c r="M62" s="48">
        <f>+'Resumen_Sim_Dm int'!M62</f>
        <v>6921</v>
      </c>
      <c r="N62" s="48">
        <f>+'Resumen_Sim_Dm int'!N62</f>
        <v>62387.296054741302</v>
      </c>
      <c r="O62" s="48">
        <f>+'Resumen_Sim_Dm int'!O62</f>
        <v>117248</v>
      </c>
      <c r="P62" s="48">
        <f>+'Resumen_Sim_Dm int'!P62</f>
        <v>34464</v>
      </c>
      <c r="Q62" s="48">
        <f>+'Resumen_Sim_Dm int'!Q62</f>
        <v>3004</v>
      </c>
      <c r="R62" s="82">
        <f>+'Resumen_Sim_Dm int'!R62</f>
        <v>79780</v>
      </c>
      <c r="S62" s="51">
        <f>+'Resumen_Sim_Dm int'!S62</f>
        <v>227265.36485001829</v>
      </c>
      <c r="T62" s="48">
        <f>+'Resumen_Sim_Dm int'!T62</f>
        <v>97139.808102587398</v>
      </c>
      <c r="U62" s="48">
        <f>+'Resumen_Sim_Dm int'!U62</f>
        <v>0</v>
      </c>
      <c r="V62" s="48">
        <f>+'Resumen_Sim_Dm int'!V62</f>
        <v>0</v>
      </c>
      <c r="W62" s="48">
        <f>+'Resumen_Sim_Dm int'!W62</f>
        <v>82317.910316737005</v>
      </c>
      <c r="X62" s="48">
        <f>+'Resumen_Sim_Dm int'!X62</f>
        <v>17273.141574480698</v>
      </c>
      <c r="Y62" s="55">
        <f>+'Resumen_Sim_Dm int'!Y62</f>
        <v>30534.5048562132</v>
      </c>
      <c r="Z62" s="51">
        <f>+'Resumen_Sim_Dm int'!Z62</f>
        <v>261460.00000000079</v>
      </c>
      <c r="AA62" s="48">
        <f>+ROUND('Resumen_Sim_Dm int'!AA62,5)</f>
        <v>0</v>
      </c>
      <c r="AB62" s="293">
        <f>+'Resumen_Sim_Dm int'!AB62</f>
        <v>3.1086244689504383E-15</v>
      </c>
      <c r="AC62" s="61">
        <f>+'Resumen_Sim_Dm int'!AC62</f>
        <v>6921</v>
      </c>
      <c r="AD62" s="48">
        <f>+ROUND('Resumen_Sim_Dm int'!AD62,5)</f>
        <v>0</v>
      </c>
      <c r="AE62" s="293">
        <f>+'Resumen_Sim_Dm int'!AE62</f>
        <v>0</v>
      </c>
      <c r="AF62" s="61">
        <f>+'Resumen_Sim_Dm int'!AF62</f>
        <v>62387.29605474147</v>
      </c>
      <c r="AG62" s="48">
        <f>+ROUND('Resumen_Sim_Dm int'!AG62,5)</f>
        <v>0</v>
      </c>
      <c r="AH62" s="293">
        <f>+'Resumen_Sim_Dm int'!AH62</f>
        <v>2.6645352591003757E-15</v>
      </c>
      <c r="AI62" s="51">
        <f>+'Resumen_Sim_Dm int'!AI62</f>
        <v>117248.00000000032</v>
      </c>
      <c r="AJ62" s="48">
        <f>+ROUND('Resumen_Sim_Dm int'!AJ62,5)</f>
        <v>0</v>
      </c>
      <c r="AK62" s="293">
        <f>+'Resumen_Sim_Dm int'!AK62</f>
        <v>2.6645352591003757E-15</v>
      </c>
      <c r="AL62" s="61">
        <f>+'Resumen_Sim_Dm int'!AL62</f>
        <v>34464.000000000095</v>
      </c>
      <c r="AM62" s="48">
        <f>+ROUND('Resumen_Sim_Dm int'!AM62,5)</f>
        <v>0</v>
      </c>
      <c r="AN62" s="48">
        <f>+ROUND('Resumen_Sim_Dm int'!AN62,5)</f>
        <v>0</v>
      </c>
      <c r="AO62" s="293">
        <f>+'Resumen_Sim_Dm int'!AO62</f>
        <v>2.6645352591003757E-15</v>
      </c>
      <c r="AP62" s="51">
        <f>+'Resumen_Sim_Dm int'!AP62</f>
        <v>3004.0000000000077</v>
      </c>
      <c r="AQ62" s="48">
        <f>+ROUND('Resumen_Sim_Dm int'!AQ62,5)</f>
        <v>0</v>
      </c>
      <c r="AR62" s="293">
        <f>+'Resumen_Sim_Dm int'!AR62</f>
        <v>2.6645352591003757E-15</v>
      </c>
      <c r="AS62" s="61">
        <f>+'Resumen_Sim_Dm int'!AS62</f>
        <v>79780.000000000218</v>
      </c>
      <c r="AT62" s="48">
        <f>+ROUND('Resumen_Sim_Dm int'!AT62,5)</f>
        <v>0</v>
      </c>
      <c r="AU62" s="293">
        <f>+'Resumen_Sim_Dm int'!AU62</f>
        <v>2.6645352591003757E-15</v>
      </c>
    </row>
    <row r="63" spans="2:47" x14ac:dyDescent="0.25">
      <c r="B63" s="292" t="str">
        <f>+'Resumen_Sim_Dm int'!B63</f>
        <v>51</v>
      </c>
      <c r="C63" s="317" t="s">
        <v>161</v>
      </c>
      <c r="D63" s="316"/>
      <c r="E63" s="61">
        <f>+'Resumen_Sim_Dm int'!E63</f>
        <v>783127.32880548527</v>
      </c>
      <c r="F63" s="48">
        <f>+'Resumen_Sim_Dm int'!F63</f>
        <v>163244.050815339</v>
      </c>
      <c r="G63" s="48">
        <f>+'Resumen_Sim_Dm int'!G63</f>
        <v>0</v>
      </c>
      <c r="H63" s="48">
        <f>+'Resumen_Sim_Dm int'!H63</f>
        <v>0</v>
      </c>
      <c r="I63" s="48">
        <f>+'Resumen_Sim_Dm int'!I63</f>
        <v>425179.71086530801</v>
      </c>
      <c r="J63" s="48">
        <f>+'Resumen_Sim_Dm int'!J63</f>
        <v>-7512.2086487338402</v>
      </c>
      <c r="K63" s="55">
        <f>+'Resumen_Sim_Dm int'!K63</f>
        <v>202215.77577357201</v>
      </c>
      <c r="L63" s="51">
        <f>+'Resumen_Sim_Dm int'!L63</f>
        <v>846323</v>
      </c>
      <c r="M63" s="48">
        <f>+'Resumen_Sim_Dm int'!M63</f>
        <v>15105</v>
      </c>
      <c r="N63" s="48">
        <f>+'Resumen_Sim_Dm int'!N63</f>
        <v>279441.06536730798</v>
      </c>
      <c r="O63" s="48">
        <f>+'Resumen_Sim_Dm int'!O63</f>
        <v>252347</v>
      </c>
      <c r="P63" s="48">
        <f>+'Resumen_Sim_Dm int'!P63</f>
        <v>112159</v>
      </c>
      <c r="Q63" s="48">
        <f>+'Resumen_Sim_Dm int'!Q63</f>
        <v>3358</v>
      </c>
      <c r="R63" s="82">
        <f>+'Resumen_Sim_Dm int'!R63</f>
        <v>136830</v>
      </c>
      <c r="S63" s="51">
        <f>+'Resumen_Sim_Dm int'!S63</f>
        <v>783127.32880548527</v>
      </c>
      <c r="T63" s="48">
        <f>+'Resumen_Sim_Dm int'!T63</f>
        <v>163244.050815339</v>
      </c>
      <c r="U63" s="48">
        <f>+'Resumen_Sim_Dm int'!U63</f>
        <v>0</v>
      </c>
      <c r="V63" s="48">
        <f>+'Resumen_Sim_Dm int'!V63</f>
        <v>0</v>
      </c>
      <c r="W63" s="48">
        <f>+'Resumen_Sim_Dm int'!W63</f>
        <v>425179.71086530801</v>
      </c>
      <c r="X63" s="48">
        <f>+'Resumen_Sim_Dm int'!X63</f>
        <v>-7512.2086487338402</v>
      </c>
      <c r="Y63" s="55">
        <f>+'Resumen_Sim_Dm int'!Y63</f>
        <v>202215.77577357201</v>
      </c>
      <c r="Z63" s="51">
        <f>+'Resumen_Sim_Dm int'!Z63</f>
        <v>846322.9999999986</v>
      </c>
      <c r="AA63" s="48">
        <f>+ROUND('Resumen_Sim_Dm int'!AA63,5)</f>
        <v>0</v>
      </c>
      <c r="AB63" s="293">
        <f>+'Resumen_Sim_Dm int'!AB63</f>
        <v>-1.6653345369377348E-15</v>
      </c>
      <c r="AC63" s="61">
        <f>+'Resumen_Sim_Dm int'!AC63</f>
        <v>15105</v>
      </c>
      <c r="AD63" s="48">
        <f>+ROUND('Resumen_Sim_Dm int'!AD63,5)</f>
        <v>0</v>
      </c>
      <c r="AE63" s="293">
        <f>+'Resumen_Sim_Dm int'!AE63</f>
        <v>0</v>
      </c>
      <c r="AF63" s="61">
        <f>+'Resumen_Sim_Dm int'!AF63</f>
        <v>279441.06536730757</v>
      </c>
      <c r="AG63" s="48">
        <f>+ROUND('Resumen_Sim_Dm int'!AG63,5)</f>
        <v>0</v>
      </c>
      <c r="AH63" s="293">
        <f>+'Resumen_Sim_Dm int'!AH63</f>
        <v>-1.4432899320127035E-15</v>
      </c>
      <c r="AI63" s="51">
        <f>+'Resumen_Sim_Dm int'!AI63</f>
        <v>252346.99999999965</v>
      </c>
      <c r="AJ63" s="48">
        <f>+ROUND('Resumen_Sim_Dm int'!AJ63,5)</f>
        <v>0</v>
      </c>
      <c r="AK63" s="293">
        <f>+'Resumen_Sim_Dm int'!AK63</f>
        <v>-1.3322676295501878E-15</v>
      </c>
      <c r="AL63" s="61">
        <f>+'Resumen_Sim_Dm int'!AL63</f>
        <v>112158.99999999985</v>
      </c>
      <c r="AM63" s="48">
        <f>+ROUND('Resumen_Sim_Dm int'!AM63,5)</f>
        <v>0</v>
      </c>
      <c r="AN63" s="48">
        <f>+ROUND('Resumen_Sim_Dm int'!AN63,5)</f>
        <v>0</v>
      </c>
      <c r="AO63" s="293">
        <f>+'Resumen_Sim_Dm int'!AO63</f>
        <v>-1.3322676295501878E-15</v>
      </c>
      <c r="AP63" s="51">
        <f>+'Resumen_Sim_Dm int'!AP63</f>
        <v>3357.9999999999955</v>
      </c>
      <c r="AQ63" s="48">
        <f>+ROUND('Resumen_Sim_Dm int'!AQ63,5)</f>
        <v>0</v>
      </c>
      <c r="AR63" s="293">
        <f>+'Resumen_Sim_Dm int'!AR63</f>
        <v>-1.3322676295501878E-15</v>
      </c>
      <c r="AS63" s="61">
        <f>+'Resumen_Sim_Dm int'!AS63</f>
        <v>136829.9999999998</v>
      </c>
      <c r="AT63" s="48">
        <f>+ROUND('Resumen_Sim_Dm int'!AT63,5)</f>
        <v>0</v>
      </c>
      <c r="AU63" s="293">
        <f>+'Resumen_Sim_Dm int'!AU63</f>
        <v>-1.4432899320127035E-15</v>
      </c>
    </row>
    <row r="64" spans="2:47" x14ac:dyDescent="0.25">
      <c r="B64" s="292" t="str">
        <f>+'Resumen_Sim_Dm int'!B64</f>
        <v>52</v>
      </c>
      <c r="C64" s="317" t="s">
        <v>162</v>
      </c>
      <c r="D64" s="316"/>
      <c r="E64" s="61">
        <f>+'Resumen_Sim_Dm int'!E64</f>
        <v>208099.28709603139</v>
      </c>
      <c r="F64" s="48">
        <f>+'Resumen_Sim_Dm int'!F64</f>
        <v>40608.2808014478</v>
      </c>
      <c r="G64" s="48">
        <f>+'Resumen_Sim_Dm int'!G64</f>
        <v>0</v>
      </c>
      <c r="H64" s="48">
        <f>+'Resumen_Sim_Dm int'!H64</f>
        <v>0</v>
      </c>
      <c r="I64" s="48">
        <f>+'Resumen_Sim_Dm int'!I64</f>
        <v>93429.792589985896</v>
      </c>
      <c r="J64" s="48">
        <f>+'Resumen_Sim_Dm int'!J64</f>
        <v>12056.188537669401</v>
      </c>
      <c r="K64" s="55">
        <f>+'Resumen_Sim_Dm int'!K64</f>
        <v>62005.025166928302</v>
      </c>
      <c r="L64" s="51">
        <f>+'Resumen_Sim_Dm int'!L64</f>
        <v>285225</v>
      </c>
      <c r="M64" s="48">
        <f>+'Resumen_Sim_Dm int'!M64</f>
        <v>8236</v>
      </c>
      <c r="N64" s="48">
        <f>+'Resumen_Sim_Dm int'!N64</f>
        <v>53591.554659029898</v>
      </c>
      <c r="O64" s="48">
        <f>+'Resumen_Sim_Dm int'!O64</f>
        <v>138171</v>
      </c>
      <c r="P64" s="48">
        <f>+'Resumen_Sim_Dm int'!P64</f>
        <v>62948</v>
      </c>
      <c r="Q64" s="48">
        <f>+'Resumen_Sim_Dm int'!Q64</f>
        <v>1673</v>
      </c>
      <c r="R64" s="82">
        <f>+'Resumen_Sim_Dm int'!R64</f>
        <v>73550</v>
      </c>
      <c r="S64" s="51">
        <f>+'Resumen_Sim_Dm int'!S64</f>
        <v>208099.28709603139</v>
      </c>
      <c r="T64" s="48">
        <f>+'Resumen_Sim_Dm int'!T64</f>
        <v>40608.2808014478</v>
      </c>
      <c r="U64" s="48">
        <f>+'Resumen_Sim_Dm int'!U64</f>
        <v>0</v>
      </c>
      <c r="V64" s="48">
        <f>+'Resumen_Sim_Dm int'!V64</f>
        <v>0</v>
      </c>
      <c r="W64" s="48">
        <f>+'Resumen_Sim_Dm int'!W64</f>
        <v>93429.792589985896</v>
      </c>
      <c r="X64" s="48">
        <f>+'Resumen_Sim_Dm int'!X64</f>
        <v>12056.188537669401</v>
      </c>
      <c r="Y64" s="55">
        <f>+'Resumen_Sim_Dm int'!Y64</f>
        <v>62005.025166928302</v>
      </c>
      <c r="Z64" s="51">
        <f>+'Resumen_Sim_Dm int'!Z64</f>
        <v>285224.9999999993</v>
      </c>
      <c r="AA64" s="48">
        <f>+ROUND('Resumen_Sim_Dm int'!AA64,5)</f>
        <v>0</v>
      </c>
      <c r="AB64" s="293">
        <f>+'Resumen_Sim_Dm int'!AB64</f>
        <v>-2.4424906541753444E-15</v>
      </c>
      <c r="AC64" s="61">
        <f>+'Resumen_Sim_Dm int'!AC64</f>
        <v>8236</v>
      </c>
      <c r="AD64" s="48">
        <f>+ROUND('Resumen_Sim_Dm int'!AD64,5)</f>
        <v>0</v>
      </c>
      <c r="AE64" s="293">
        <f>+'Resumen_Sim_Dm int'!AE64</f>
        <v>0</v>
      </c>
      <c r="AF64" s="61">
        <f>+'Resumen_Sim_Dm int'!AF64</f>
        <v>53591.554659029774</v>
      </c>
      <c r="AG64" s="48">
        <f>+ROUND('Resumen_Sim_Dm int'!AG64,5)</f>
        <v>0</v>
      </c>
      <c r="AH64" s="293">
        <f>+'Resumen_Sim_Dm int'!AH64</f>
        <v>-2.3314683517128287E-15</v>
      </c>
      <c r="AI64" s="51">
        <f>+'Resumen_Sim_Dm int'!AI64</f>
        <v>138170.99999999968</v>
      </c>
      <c r="AJ64" s="48">
        <f>+ROUND('Resumen_Sim_Dm int'!AJ64,5)</f>
        <v>0</v>
      </c>
      <c r="AK64" s="293">
        <f>+'Resumen_Sim_Dm int'!AK64</f>
        <v>-2.3314683517128287E-15</v>
      </c>
      <c r="AL64" s="61">
        <f>+'Resumen_Sim_Dm int'!AL64</f>
        <v>62947.999999999862</v>
      </c>
      <c r="AM64" s="48">
        <f>+ROUND('Resumen_Sim_Dm int'!AM64,5)</f>
        <v>0</v>
      </c>
      <c r="AN64" s="48">
        <f>+ROUND('Resumen_Sim_Dm int'!AN64,5)</f>
        <v>0</v>
      </c>
      <c r="AO64" s="293">
        <f>+'Resumen_Sim_Dm int'!AO64</f>
        <v>-2.2204460492503131E-15</v>
      </c>
      <c r="AP64" s="51">
        <f>+'Resumen_Sim_Dm int'!AP64</f>
        <v>1672.9999999999961</v>
      </c>
      <c r="AQ64" s="48">
        <f>+ROUND('Resumen_Sim_Dm int'!AQ64,5)</f>
        <v>0</v>
      </c>
      <c r="AR64" s="293">
        <f>+'Resumen_Sim_Dm int'!AR64</f>
        <v>-2.3314683517128287E-15</v>
      </c>
      <c r="AS64" s="61">
        <f>+'Resumen_Sim_Dm int'!AS64</f>
        <v>73549.999999999825</v>
      </c>
      <c r="AT64" s="48">
        <f>+ROUND('Resumen_Sim_Dm int'!AT64,5)</f>
        <v>0</v>
      </c>
      <c r="AU64" s="293">
        <f>+'Resumen_Sim_Dm int'!AU64</f>
        <v>-2.3314683517128287E-15</v>
      </c>
    </row>
    <row r="65" spans="2:47" x14ac:dyDescent="0.25">
      <c r="B65" s="292" t="str">
        <f>+'Resumen_Sim_Dm int'!B65</f>
        <v>53</v>
      </c>
      <c r="C65" s="317" t="s">
        <v>163</v>
      </c>
      <c r="D65" s="316"/>
      <c r="E65" s="61">
        <f>+'Resumen_Sim_Dm int'!E65</f>
        <v>681835.59291488735</v>
      </c>
      <c r="F65" s="48">
        <f>+'Resumen_Sim_Dm int'!F65</f>
        <v>305537.94188079803</v>
      </c>
      <c r="G65" s="48">
        <f>+'Resumen_Sim_Dm int'!G65</f>
        <v>0</v>
      </c>
      <c r="H65" s="48">
        <f>+'Resumen_Sim_Dm int'!H65</f>
        <v>0</v>
      </c>
      <c r="I65" s="48">
        <f>+'Resumen_Sim_Dm int'!I65</f>
        <v>204124.80974242301</v>
      </c>
      <c r="J65" s="48">
        <f>+'Resumen_Sim_Dm int'!J65</f>
        <v>93364.278533072895</v>
      </c>
      <c r="K65" s="55">
        <f>+'Resumen_Sim_Dm int'!K65</f>
        <v>78808.5627585935</v>
      </c>
      <c r="L65" s="51">
        <f>+'Resumen_Sim_Dm int'!L65</f>
        <v>771478</v>
      </c>
      <c r="M65" s="48">
        <f>+'Resumen_Sim_Dm int'!M65</f>
        <v>8072</v>
      </c>
      <c r="N65" s="48">
        <f>+'Resumen_Sim_Dm int'!N65</f>
        <v>331744.89010871702</v>
      </c>
      <c r="O65" s="48">
        <f>+'Resumen_Sim_Dm int'!O65</f>
        <v>167183</v>
      </c>
      <c r="P65" s="48">
        <f>+'Resumen_Sim_Dm int'!P65</f>
        <v>94516</v>
      </c>
      <c r="Q65" s="48">
        <f>+'Resumen_Sim_Dm int'!Q65</f>
        <v>3158</v>
      </c>
      <c r="R65" s="82">
        <f>+'Resumen_Sim_Dm int'!R65</f>
        <v>69509</v>
      </c>
      <c r="S65" s="51">
        <f>+'Resumen_Sim_Dm int'!S65</f>
        <v>681835.59291488735</v>
      </c>
      <c r="T65" s="48">
        <f>+'Resumen_Sim_Dm int'!T65</f>
        <v>305537.94188079803</v>
      </c>
      <c r="U65" s="48">
        <f>+'Resumen_Sim_Dm int'!U65</f>
        <v>0</v>
      </c>
      <c r="V65" s="48">
        <f>+'Resumen_Sim_Dm int'!V65</f>
        <v>0</v>
      </c>
      <c r="W65" s="48">
        <f>+'Resumen_Sim_Dm int'!W65</f>
        <v>204124.80974242301</v>
      </c>
      <c r="X65" s="48">
        <f>+'Resumen_Sim_Dm int'!X65</f>
        <v>93364.278533072895</v>
      </c>
      <c r="Y65" s="55">
        <f>+'Resumen_Sim_Dm int'!Y65</f>
        <v>78808.5627585935</v>
      </c>
      <c r="Z65" s="51">
        <f>+'Resumen_Sim_Dm int'!Z65</f>
        <v>771478.00000000047</v>
      </c>
      <c r="AA65" s="48">
        <f>+ROUND('Resumen_Sim_Dm int'!AA65,5)</f>
        <v>0</v>
      </c>
      <c r="AB65" s="293">
        <f>+'Resumen_Sim_Dm int'!AB65</f>
        <v>6.6613381477509392E-16</v>
      </c>
      <c r="AC65" s="61">
        <f>+'Resumen_Sim_Dm int'!AC65</f>
        <v>8072</v>
      </c>
      <c r="AD65" s="48">
        <f>+ROUND('Resumen_Sim_Dm int'!AD65,5)</f>
        <v>0</v>
      </c>
      <c r="AE65" s="293">
        <f>+'Resumen_Sim_Dm int'!AE65</f>
        <v>0</v>
      </c>
      <c r="AF65" s="61">
        <f>+'Resumen_Sim_Dm int'!AF65</f>
        <v>331744.89010871731</v>
      </c>
      <c r="AG65" s="48">
        <f>+ROUND('Resumen_Sim_Dm int'!AG65,5)</f>
        <v>0</v>
      </c>
      <c r="AH65" s="293">
        <f>+'Resumen_Sim_Dm int'!AH65</f>
        <v>8.8817841970012523E-16</v>
      </c>
      <c r="AI65" s="51">
        <f>+'Resumen_Sim_Dm int'!AI65</f>
        <v>167183.00000000015</v>
      </c>
      <c r="AJ65" s="48">
        <f>+ROUND('Resumen_Sim_Dm int'!AJ65,5)</f>
        <v>0</v>
      </c>
      <c r="AK65" s="293">
        <f>+'Resumen_Sim_Dm int'!AK65</f>
        <v>8.8817841970012523E-16</v>
      </c>
      <c r="AL65" s="61">
        <f>+'Resumen_Sim_Dm int'!AL65</f>
        <v>94516.000000000087</v>
      </c>
      <c r="AM65" s="48">
        <f>+ROUND('Resumen_Sim_Dm int'!AM65,5)</f>
        <v>0</v>
      </c>
      <c r="AN65" s="48">
        <f>+ROUND('Resumen_Sim_Dm int'!AN65,5)</f>
        <v>0</v>
      </c>
      <c r="AO65" s="293">
        <f>+'Resumen_Sim_Dm int'!AO65</f>
        <v>8.8817841970012523E-16</v>
      </c>
      <c r="AP65" s="51">
        <f>+'Resumen_Sim_Dm int'!AP65</f>
        <v>3158.0000000000027</v>
      </c>
      <c r="AQ65" s="48">
        <f>+ROUND('Resumen_Sim_Dm int'!AQ65,5)</f>
        <v>0</v>
      </c>
      <c r="AR65" s="293">
        <f>+'Resumen_Sim_Dm int'!AR65</f>
        <v>8.8817841970012523E-16</v>
      </c>
      <c r="AS65" s="61">
        <f>+'Resumen_Sim_Dm int'!AS65</f>
        <v>69509.000000000058</v>
      </c>
      <c r="AT65" s="48">
        <f>+ROUND('Resumen_Sim_Dm int'!AT65,5)</f>
        <v>0</v>
      </c>
      <c r="AU65" s="293">
        <f>+'Resumen_Sim_Dm int'!AU65</f>
        <v>8.8817841970012523E-16</v>
      </c>
    </row>
    <row r="66" spans="2:47" x14ac:dyDescent="0.25">
      <c r="B66" s="292" t="str">
        <f>+'Resumen_Sim_Dm int'!B66</f>
        <v>54</v>
      </c>
      <c r="C66" s="317" t="s">
        <v>164</v>
      </c>
      <c r="D66" s="316"/>
      <c r="E66" s="61">
        <f>+'Resumen_Sim_Dm int'!E66</f>
        <v>615875.9144022332</v>
      </c>
      <c r="F66" s="48">
        <f>+'Resumen_Sim_Dm int'!F66</f>
        <v>465454.00310345303</v>
      </c>
      <c r="G66" s="48">
        <f>+'Resumen_Sim_Dm int'!G66</f>
        <v>0</v>
      </c>
      <c r="H66" s="48">
        <f>+'Resumen_Sim_Dm int'!H66</f>
        <v>0</v>
      </c>
      <c r="I66" s="48">
        <f>+'Resumen_Sim_Dm int'!I66</f>
        <v>136368.34344649801</v>
      </c>
      <c r="J66" s="48">
        <f>+'Resumen_Sim_Dm int'!J66</f>
        <v>-5118.7392920295697</v>
      </c>
      <c r="K66" s="55">
        <f>+'Resumen_Sim_Dm int'!K66</f>
        <v>19172.307144311701</v>
      </c>
      <c r="L66" s="51">
        <f>+'Resumen_Sim_Dm int'!L66</f>
        <v>721540</v>
      </c>
      <c r="M66" s="48">
        <f>+'Resumen_Sim_Dm int'!M66</f>
        <v>40725</v>
      </c>
      <c r="N66" s="48">
        <f>+'Resumen_Sim_Dm int'!N66</f>
        <v>121698.190973937</v>
      </c>
      <c r="O66" s="48">
        <f>+'Resumen_Sim_Dm int'!O66</f>
        <v>309132</v>
      </c>
      <c r="P66" s="48">
        <f>+'Resumen_Sim_Dm int'!P66</f>
        <v>127329</v>
      </c>
      <c r="Q66" s="48">
        <f>+'Resumen_Sim_Dm int'!Q66</f>
        <v>2810</v>
      </c>
      <c r="R66" s="82">
        <f>+'Resumen_Sim_Dm int'!R66</f>
        <v>178993</v>
      </c>
      <c r="S66" s="51">
        <f>+'Resumen_Sim_Dm int'!S66</f>
        <v>615875.9144022332</v>
      </c>
      <c r="T66" s="48">
        <f>+'Resumen_Sim_Dm int'!T66</f>
        <v>465454.00310345303</v>
      </c>
      <c r="U66" s="48">
        <f>+'Resumen_Sim_Dm int'!U66</f>
        <v>0</v>
      </c>
      <c r="V66" s="48">
        <f>+'Resumen_Sim_Dm int'!V66</f>
        <v>0</v>
      </c>
      <c r="W66" s="48">
        <f>+'Resumen_Sim_Dm int'!W66</f>
        <v>136368.34344649801</v>
      </c>
      <c r="X66" s="48">
        <f>+'Resumen_Sim_Dm int'!X66</f>
        <v>-5118.7392920295697</v>
      </c>
      <c r="Y66" s="55">
        <f>+'Resumen_Sim_Dm int'!Y66</f>
        <v>19172.307144311701</v>
      </c>
      <c r="Z66" s="51">
        <f>+'Resumen_Sim_Dm int'!Z66</f>
        <v>721539.99999999965</v>
      </c>
      <c r="AA66" s="48">
        <f>+ROUND('Resumen_Sim_Dm int'!AA66,5)</f>
        <v>0</v>
      </c>
      <c r="AB66" s="293">
        <f>+'Resumen_Sim_Dm int'!AB66</f>
        <v>-4.4408920985006262E-16</v>
      </c>
      <c r="AC66" s="61">
        <f>+'Resumen_Sim_Dm int'!AC66</f>
        <v>40725</v>
      </c>
      <c r="AD66" s="48">
        <f>+ROUND('Resumen_Sim_Dm int'!AD66,5)</f>
        <v>0</v>
      </c>
      <c r="AE66" s="293">
        <f>+'Resumen_Sim_Dm int'!AE66</f>
        <v>0</v>
      </c>
      <c r="AF66" s="61">
        <f>+'Resumen_Sim_Dm int'!AF66</f>
        <v>121698.19097393699</v>
      </c>
      <c r="AG66" s="48">
        <f>+ROUND('Resumen_Sim_Dm int'!AG66,5)</f>
        <v>0</v>
      </c>
      <c r="AH66" s="293">
        <f>+'Resumen_Sim_Dm int'!AH66</f>
        <v>-1.1102230246251565E-16</v>
      </c>
      <c r="AI66" s="51">
        <f>+'Resumen_Sim_Dm int'!AI66</f>
        <v>309131.99999999994</v>
      </c>
      <c r="AJ66" s="48">
        <f>+ROUND('Resumen_Sim_Dm int'!AJ66,5)</f>
        <v>0</v>
      </c>
      <c r="AK66" s="293">
        <f>+'Resumen_Sim_Dm int'!AK66</f>
        <v>-2.2204460492503131E-16</v>
      </c>
      <c r="AL66" s="61">
        <f>+'Resumen_Sim_Dm int'!AL66</f>
        <v>127328.99999999999</v>
      </c>
      <c r="AM66" s="48">
        <f>+ROUND('Resumen_Sim_Dm int'!AM66,5)</f>
        <v>0</v>
      </c>
      <c r="AN66" s="48">
        <f>+ROUND('Resumen_Sim_Dm int'!AN66,5)</f>
        <v>0</v>
      </c>
      <c r="AO66" s="293">
        <f>+'Resumen_Sim_Dm int'!AO66</f>
        <v>-1.1102230246251565E-16</v>
      </c>
      <c r="AP66" s="51">
        <f>+'Resumen_Sim_Dm int'!AP66</f>
        <v>2809.9999999999995</v>
      </c>
      <c r="AQ66" s="48">
        <f>+ROUND('Resumen_Sim_Dm int'!AQ66,5)</f>
        <v>0</v>
      </c>
      <c r="AR66" s="293">
        <f>+'Resumen_Sim_Dm int'!AR66</f>
        <v>-1.1102230246251565E-16</v>
      </c>
      <c r="AS66" s="61">
        <f>+'Resumen_Sim_Dm int'!AS66</f>
        <v>178992.99999999997</v>
      </c>
      <c r="AT66" s="48">
        <f>+ROUND('Resumen_Sim_Dm int'!AT66,5)</f>
        <v>0</v>
      </c>
      <c r="AU66" s="293">
        <f>+'Resumen_Sim_Dm int'!AU66</f>
        <v>-1.1102230246251565E-16</v>
      </c>
    </row>
    <row r="67" spans="2:47" x14ac:dyDescent="0.25">
      <c r="B67" s="292" t="str">
        <f>+'Resumen_Sim_Dm int'!B67</f>
        <v>55</v>
      </c>
      <c r="C67" s="317" t="s">
        <v>165</v>
      </c>
      <c r="D67" s="316"/>
      <c r="E67" s="61">
        <f>+'Resumen_Sim_Dm int'!E67</f>
        <v>431246.69742755272</v>
      </c>
      <c r="F67" s="48">
        <f>+'Resumen_Sim_Dm int'!F67</f>
        <v>329740.098323346</v>
      </c>
      <c r="G67" s="48">
        <f>+'Resumen_Sim_Dm int'!G67</f>
        <v>0</v>
      </c>
      <c r="H67" s="48">
        <f>+'Resumen_Sim_Dm int'!H67</f>
        <v>0</v>
      </c>
      <c r="I67" s="48">
        <f>+'Resumen_Sim_Dm int'!I67</f>
        <v>58000.876251294401</v>
      </c>
      <c r="J67" s="48">
        <f>+'Resumen_Sim_Dm int'!J67</f>
        <v>-4602.9484650049799</v>
      </c>
      <c r="K67" s="55">
        <f>+'Resumen_Sim_Dm int'!K67</f>
        <v>48108.671317917302</v>
      </c>
      <c r="L67" s="51">
        <f>+'Resumen_Sim_Dm int'!L67</f>
        <v>789805</v>
      </c>
      <c r="M67" s="48">
        <f>+'Resumen_Sim_Dm int'!M67</f>
        <v>46740</v>
      </c>
      <c r="N67" s="48">
        <f>+'Resumen_Sim_Dm int'!N67</f>
        <v>56443.482360013302</v>
      </c>
      <c r="O67" s="48">
        <f>+'Resumen_Sim_Dm int'!O67</f>
        <v>430784</v>
      </c>
      <c r="P67" s="48">
        <f>+'Resumen_Sim_Dm int'!P67</f>
        <v>199793</v>
      </c>
      <c r="Q67" s="48">
        <f>+'Resumen_Sim_Dm int'!Q67</f>
        <v>4922</v>
      </c>
      <c r="R67" s="82">
        <f>+'Resumen_Sim_Dm int'!R67</f>
        <v>226069</v>
      </c>
      <c r="S67" s="51">
        <f>+'Resumen_Sim_Dm int'!S67</f>
        <v>431246.69742755272</v>
      </c>
      <c r="T67" s="48">
        <f>+'Resumen_Sim_Dm int'!T67</f>
        <v>329740.098323346</v>
      </c>
      <c r="U67" s="48">
        <f>+'Resumen_Sim_Dm int'!U67</f>
        <v>0</v>
      </c>
      <c r="V67" s="48">
        <f>+'Resumen_Sim_Dm int'!V67</f>
        <v>0</v>
      </c>
      <c r="W67" s="48">
        <f>+'Resumen_Sim_Dm int'!W67</f>
        <v>58000.876251294401</v>
      </c>
      <c r="X67" s="48">
        <f>+'Resumen_Sim_Dm int'!X67</f>
        <v>-4602.9484650049799</v>
      </c>
      <c r="Y67" s="55">
        <f>+'Resumen_Sim_Dm int'!Y67</f>
        <v>48108.671317917302</v>
      </c>
      <c r="Z67" s="51">
        <f>+'Resumen_Sim_Dm int'!Z67</f>
        <v>789805</v>
      </c>
      <c r="AA67" s="48">
        <f>+ROUND('Resumen_Sim_Dm int'!AA67,5)</f>
        <v>0</v>
      </c>
      <c r="AB67" s="293">
        <f>+'Resumen_Sim_Dm int'!AB67</f>
        <v>0</v>
      </c>
      <c r="AC67" s="61">
        <f>+'Resumen_Sim_Dm int'!AC67</f>
        <v>46740</v>
      </c>
      <c r="AD67" s="48">
        <f>+ROUND('Resumen_Sim_Dm int'!AD67,5)</f>
        <v>0</v>
      </c>
      <c r="AE67" s="293">
        <f>+'Resumen_Sim_Dm int'!AE67</f>
        <v>0</v>
      </c>
      <c r="AF67" s="61">
        <f>+'Resumen_Sim_Dm int'!AF67</f>
        <v>56443.482360013266</v>
      </c>
      <c r="AG67" s="48">
        <f>+ROUND('Resumen_Sim_Dm int'!AG67,5)</f>
        <v>0</v>
      </c>
      <c r="AH67" s="293">
        <f>+'Resumen_Sim_Dm int'!AH67</f>
        <v>-6.6613381477509392E-16</v>
      </c>
      <c r="AI67" s="51">
        <f>+'Resumen_Sim_Dm int'!AI67</f>
        <v>430783.99999999977</v>
      </c>
      <c r="AJ67" s="48">
        <f>+ROUND('Resumen_Sim_Dm int'!AJ67,5)</f>
        <v>0</v>
      </c>
      <c r="AK67" s="293">
        <f>+'Resumen_Sim_Dm int'!AK67</f>
        <v>-5.5511151231257827E-16</v>
      </c>
      <c r="AL67" s="61">
        <f>+'Resumen_Sim_Dm int'!AL67</f>
        <v>199792.99999999988</v>
      </c>
      <c r="AM67" s="48">
        <f>+ROUND('Resumen_Sim_Dm int'!AM67,5)</f>
        <v>0</v>
      </c>
      <c r="AN67" s="48">
        <f>+ROUND('Resumen_Sim_Dm int'!AN67,5)</f>
        <v>0</v>
      </c>
      <c r="AO67" s="293">
        <f>+'Resumen_Sim_Dm int'!AO67</f>
        <v>-5.5511151231257827E-16</v>
      </c>
      <c r="AP67" s="51">
        <f>+'Resumen_Sim_Dm int'!AP67</f>
        <v>4921.9999999999973</v>
      </c>
      <c r="AQ67" s="48">
        <f>+ROUND('Resumen_Sim_Dm int'!AQ67,5)</f>
        <v>0</v>
      </c>
      <c r="AR67" s="293">
        <f>+'Resumen_Sim_Dm int'!AR67</f>
        <v>-5.5511151231257827E-16</v>
      </c>
      <c r="AS67" s="61">
        <f>+'Resumen_Sim_Dm int'!AS67</f>
        <v>226068.99999999985</v>
      </c>
      <c r="AT67" s="48">
        <f>+ROUND('Resumen_Sim_Dm int'!AT67,5)</f>
        <v>0</v>
      </c>
      <c r="AU67" s="293">
        <f>+'Resumen_Sim_Dm int'!AU67</f>
        <v>-6.6613381477509392E-16</v>
      </c>
    </row>
    <row r="68" spans="2:47" x14ac:dyDescent="0.25">
      <c r="B68" s="292" t="str">
        <f>+'Resumen_Sim_Dm int'!B68</f>
        <v>56</v>
      </c>
      <c r="C68" s="317" t="s">
        <v>166</v>
      </c>
      <c r="D68" s="316"/>
      <c r="E68" s="61">
        <f>+'Resumen_Sim_Dm int'!E68</f>
        <v>726744.78950581537</v>
      </c>
      <c r="F68" s="48">
        <f>+'Resumen_Sim_Dm int'!F68</f>
        <v>691362.98301976197</v>
      </c>
      <c r="G68" s="48">
        <f>+'Resumen_Sim_Dm int'!G68</f>
        <v>0</v>
      </c>
      <c r="H68" s="48">
        <f>+'Resumen_Sim_Dm int'!H68</f>
        <v>0</v>
      </c>
      <c r="I68" s="48">
        <f>+'Resumen_Sim_Dm int'!I68</f>
        <v>0</v>
      </c>
      <c r="J68" s="48">
        <f>+'Resumen_Sim_Dm int'!J68</f>
        <v>0.61187126625289601</v>
      </c>
      <c r="K68" s="55">
        <f>+'Resumen_Sim_Dm int'!K68</f>
        <v>35381.194614787099</v>
      </c>
      <c r="L68" s="51">
        <f>+'Resumen_Sim_Dm int'!L68</f>
        <v>3681225</v>
      </c>
      <c r="M68" s="48">
        <f>+'Resumen_Sim_Dm int'!M68</f>
        <v>42915</v>
      </c>
      <c r="N68" s="48">
        <f>+'Resumen_Sim_Dm int'!N68</f>
        <v>315574.635093908</v>
      </c>
      <c r="O68" s="48">
        <f>+'Resumen_Sim_Dm int'!O68</f>
        <v>1544538</v>
      </c>
      <c r="P68" s="48">
        <f>+'Resumen_Sim_Dm int'!P68</f>
        <v>729945</v>
      </c>
      <c r="Q68" s="48">
        <f>+'Resumen_Sim_Dm int'!Q68</f>
        <v>24896</v>
      </c>
      <c r="R68" s="82">
        <f>+'Resumen_Sim_Dm int'!R68</f>
        <v>789697</v>
      </c>
      <c r="S68" s="51">
        <f>+'Resumen_Sim_Dm int'!S68</f>
        <v>726744.78950581537</v>
      </c>
      <c r="T68" s="48">
        <f>+'Resumen_Sim_Dm int'!T68</f>
        <v>691362.98301976197</v>
      </c>
      <c r="U68" s="48">
        <f>+'Resumen_Sim_Dm int'!U68</f>
        <v>0</v>
      </c>
      <c r="V68" s="48">
        <f>+'Resumen_Sim_Dm int'!V68</f>
        <v>0</v>
      </c>
      <c r="W68" s="48">
        <f>+'Resumen_Sim_Dm int'!W68</f>
        <v>0</v>
      </c>
      <c r="X68" s="48">
        <f>+'Resumen_Sim_Dm int'!X68</f>
        <v>0.61187126625289601</v>
      </c>
      <c r="Y68" s="55">
        <f>+'Resumen_Sim_Dm int'!Y68</f>
        <v>35381.194614787099</v>
      </c>
      <c r="Z68" s="51">
        <f>+'Resumen_Sim_Dm int'!Z68</f>
        <v>3681224.9999999981</v>
      </c>
      <c r="AA68" s="48">
        <f>+ROUND('Resumen_Sim_Dm int'!AA68,5)</f>
        <v>0</v>
      </c>
      <c r="AB68" s="293">
        <f>+'Resumen_Sim_Dm int'!AB68</f>
        <v>-5.5511151231257827E-16</v>
      </c>
      <c r="AC68" s="61">
        <f>+'Resumen_Sim_Dm int'!AC68</f>
        <v>42915</v>
      </c>
      <c r="AD68" s="48">
        <f>+ROUND('Resumen_Sim_Dm int'!AD68,5)</f>
        <v>0</v>
      </c>
      <c r="AE68" s="293">
        <f>+'Resumen_Sim_Dm int'!AE68</f>
        <v>0</v>
      </c>
      <c r="AF68" s="61">
        <f>+'Resumen_Sim_Dm int'!AF68</f>
        <v>315574.63509390777</v>
      </c>
      <c r="AG68" s="48">
        <f>+ROUND('Resumen_Sim_Dm int'!AG68,5)</f>
        <v>0</v>
      </c>
      <c r="AH68" s="293">
        <f>+'Resumen_Sim_Dm int'!AH68</f>
        <v>-7.7715611723760958E-16</v>
      </c>
      <c r="AI68" s="51">
        <f>+'Resumen_Sim_Dm int'!AI68</f>
        <v>1544537.9999999991</v>
      </c>
      <c r="AJ68" s="48">
        <f>+ROUND('Resumen_Sim_Dm int'!AJ68,5)</f>
        <v>0</v>
      </c>
      <c r="AK68" s="293">
        <f>+'Resumen_Sim_Dm int'!AK68</f>
        <v>-5.5511151231257827E-16</v>
      </c>
      <c r="AL68" s="61">
        <f>+'Resumen_Sim_Dm int'!AL68</f>
        <v>729944.99999999953</v>
      </c>
      <c r="AM68" s="48">
        <f>+ROUND('Resumen_Sim_Dm int'!AM68,5)</f>
        <v>0</v>
      </c>
      <c r="AN68" s="48">
        <f>+ROUND('Resumen_Sim_Dm int'!AN68,5)</f>
        <v>0</v>
      </c>
      <c r="AO68" s="293">
        <f>+'Resumen_Sim_Dm int'!AO68</f>
        <v>-6.6613381477509392E-16</v>
      </c>
      <c r="AP68" s="51">
        <f>+'Resumen_Sim_Dm int'!AP68</f>
        <v>24895.999999999985</v>
      </c>
      <c r="AQ68" s="48">
        <f>+ROUND('Resumen_Sim_Dm int'!AQ68,5)</f>
        <v>0</v>
      </c>
      <c r="AR68" s="293">
        <f>+'Resumen_Sim_Dm int'!AR68</f>
        <v>-5.5511151231257827E-16</v>
      </c>
      <c r="AS68" s="61">
        <f>+'Resumen_Sim_Dm int'!AS68</f>
        <v>789696.99999999942</v>
      </c>
      <c r="AT68" s="48">
        <f>+ROUND('Resumen_Sim_Dm int'!AT68,5)</f>
        <v>0</v>
      </c>
      <c r="AU68" s="293">
        <f>+'Resumen_Sim_Dm int'!AU68</f>
        <v>-7.7715611723760958E-16</v>
      </c>
    </row>
    <row r="69" spans="2:47" x14ac:dyDescent="0.25">
      <c r="B69" s="292" t="str">
        <f>+'Resumen_Sim_Dm int'!B69</f>
        <v>57</v>
      </c>
      <c r="C69" s="317" t="s">
        <v>167</v>
      </c>
      <c r="D69" s="316"/>
      <c r="E69" s="61">
        <f>+'Resumen_Sim_Dm int'!E69</f>
        <v>471481.72849521652</v>
      </c>
      <c r="F69" s="48">
        <f>+'Resumen_Sim_Dm int'!F69</f>
        <v>312092.43662440398</v>
      </c>
      <c r="G69" s="48">
        <f>+'Resumen_Sim_Dm int'!G69</f>
        <v>0</v>
      </c>
      <c r="H69" s="48">
        <f>+'Resumen_Sim_Dm int'!H69</f>
        <v>166.50793332564001</v>
      </c>
      <c r="I69" s="48">
        <f>+'Resumen_Sim_Dm int'!I69</f>
        <v>3541.1489472808998</v>
      </c>
      <c r="J69" s="48">
        <f>+'Resumen_Sim_Dm int'!J69</f>
        <v>17619.990440147001</v>
      </c>
      <c r="K69" s="55">
        <f>+'Resumen_Sim_Dm int'!K69</f>
        <v>138061.64455005899</v>
      </c>
      <c r="L69" s="51">
        <f>+'Resumen_Sim_Dm int'!L69</f>
        <v>1020773</v>
      </c>
      <c r="M69" s="48">
        <f>+'Resumen_Sim_Dm int'!M69</f>
        <v>26151</v>
      </c>
      <c r="N69" s="48">
        <f>+'Resumen_Sim_Dm int'!N69</f>
        <v>4278.4744201430103</v>
      </c>
      <c r="O69" s="48">
        <f>+'Resumen_Sim_Dm int'!O69</f>
        <v>485336</v>
      </c>
      <c r="P69" s="48">
        <f>+'Resumen_Sim_Dm int'!P69</f>
        <v>277481</v>
      </c>
      <c r="Q69" s="48">
        <f>+'Resumen_Sim_Dm int'!Q69</f>
        <v>5915</v>
      </c>
      <c r="R69" s="82">
        <f>+'Resumen_Sim_Dm int'!R69</f>
        <v>201940</v>
      </c>
      <c r="S69" s="51">
        <f>+'Resumen_Sim_Dm int'!S69</f>
        <v>471481.72849521652</v>
      </c>
      <c r="T69" s="48">
        <f>+'Resumen_Sim_Dm int'!T69</f>
        <v>312092.43662440398</v>
      </c>
      <c r="U69" s="48">
        <f>+'Resumen_Sim_Dm int'!U69</f>
        <v>0</v>
      </c>
      <c r="V69" s="48">
        <f>+'Resumen_Sim_Dm int'!V69</f>
        <v>166.50793332564001</v>
      </c>
      <c r="W69" s="48">
        <f>+'Resumen_Sim_Dm int'!W69</f>
        <v>3541.1489472808998</v>
      </c>
      <c r="X69" s="48">
        <f>+'Resumen_Sim_Dm int'!X69</f>
        <v>17619.990440147001</v>
      </c>
      <c r="Y69" s="55">
        <f>+'Resumen_Sim_Dm int'!Y69</f>
        <v>138061.64455005899</v>
      </c>
      <c r="Z69" s="51">
        <f>+'Resumen_Sim_Dm int'!Z69</f>
        <v>1020773</v>
      </c>
      <c r="AA69" s="48">
        <f>+ROUND('Resumen_Sim_Dm int'!AA69,5)</f>
        <v>0</v>
      </c>
      <c r="AB69" s="293">
        <f>+'Resumen_Sim_Dm int'!AB69</f>
        <v>0</v>
      </c>
      <c r="AC69" s="61">
        <f>+'Resumen_Sim_Dm int'!AC69</f>
        <v>26151</v>
      </c>
      <c r="AD69" s="48">
        <f>+ROUND('Resumen_Sim_Dm int'!AD69,5)</f>
        <v>0</v>
      </c>
      <c r="AE69" s="293">
        <f>+'Resumen_Sim_Dm int'!AE69</f>
        <v>0</v>
      </c>
      <c r="AF69" s="61">
        <f>+'Resumen_Sim_Dm int'!AF69</f>
        <v>4278.4744201430112</v>
      </c>
      <c r="AG69" s="48">
        <f>+ROUND('Resumen_Sim_Dm int'!AG69,5)</f>
        <v>0</v>
      </c>
      <c r="AH69" s="293">
        <f>+'Resumen_Sim_Dm int'!AH69</f>
        <v>2.2204460492503131E-16</v>
      </c>
      <c r="AI69" s="51">
        <f>+'Resumen_Sim_Dm int'!AI69</f>
        <v>485336</v>
      </c>
      <c r="AJ69" s="48">
        <f>+ROUND('Resumen_Sim_Dm int'!AJ69,5)</f>
        <v>0</v>
      </c>
      <c r="AK69" s="293">
        <f>+'Resumen_Sim_Dm int'!AK69</f>
        <v>0</v>
      </c>
      <c r="AL69" s="61">
        <f>+'Resumen_Sim_Dm int'!AL69</f>
        <v>277481</v>
      </c>
      <c r="AM69" s="48">
        <f>+ROUND('Resumen_Sim_Dm int'!AM69,5)</f>
        <v>0</v>
      </c>
      <c r="AN69" s="48">
        <f>+ROUND('Resumen_Sim_Dm int'!AN69,5)</f>
        <v>0</v>
      </c>
      <c r="AO69" s="293">
        <f>+'Resumen_Sim_Dm int'!AO69</f>
        <v>0</v>
      </c>
      <c r="AP69" s="51">
        <f>+'Resumen_Sim_Dm int'!AP69</f>
        <v>5915</v>
      </c>
      <c r="AQ69" s="48">
        <f>+ROUND('Resumen_Sim_Dm int'!AQ69,5)</f>
        <v>0</v>
      </c>
      <c r="AR69" s="293">
        <f>+'Resumen_Sim_Dm int'!AR69</f>
        <v>0</v>
      </c>
      <c r="AS69" s="61">
        <f>+'Resumen_Sim_Dm int'!AS69</f>
        <v>201940.00000000003</v>
      </c>
      <c r="AT69" s="48">
        <f>+ROUND('Resumen_Sim_Dm int'!AT69,5)</f>
        <v>0</v>
      </c>
      <c r="AU69" s="293">
        <f>+'Resumen_Sim_Dm int'!AU69</f>
        <v>2.2204460492503131E-16</v>
      </c>
    </row>
    <row r="70" spans="2:47" x14ac:dyDescent="0.25">
      <c r="B70" s="292" t="str">
        <f>+'Resumen_Sim_Dm int'!B70</f>
        <v>58</v>
      </c>
      <c r="C70" s="317" t="s">
        <v>168</v>
      </c>
      <c r="D70" s="316"/>
      <c r="E70" s="61">
        <f>+'Resumen_Sim_Dm int'!E70</f>
        <v>10836478.002094327</v>
      </c>
      <c r="F70" s="48">
        <f>+'Resumen_Sim_Dm int'!F70</f>
        <v>150805.55901408999</v>
      </c>
      <c r="G70" s="48">
        <f>+'Resumen_Sim_Dm int'!G70</f>
        <v>0</v>
      </c>
      <c r="H70" s="48">
        <f>+'Resumen_Sim_Dm int'!H70</f>
        <v>0</v>
      </c>
      <c r="I70" s="48">
        <f>+'Resumen_Sim_Dm int'!I70</f>
        <v>10485803.622419599</v>
      </c>
      <c r="J70" s="48">
        <f>+'Resumen_Sim_Dm int'!J70</f>
        <v>199646.49995001499</v>
      </c>
      <c r="K70" s="55">
        <f>+'Resumen_Sim_Dm int'!K70</f>
        <v>222.32071062359199</v>
      </c>
      <c r="L70" s="51">
        <f>+'Resumen_Sim_Dm int'!L70</f>
        <v>11626403</v>
      </c>
      <c r="M70" s="48">
        <f>+'Resumen_Sim_Dm int'!M70</f>
        <v>366922</v>
      </c>
      <c r="N70" s="48">
        <f>+'Resumen_Sim_Dm int'!N70</f>
        <v>812172.34000824206</v>
      </c>
      <c r="O70" s="48">
        <f>+'Resumen_Sim_Dm int'!O70</f>
        <v>5348651</v>
      </c>
      <c r="P70" s="48">
        <f>+'Resumen_Sim_Dm int'!P70</f>
        <v>1822358</v>
      </c>
      <c r="Q70" s="48">
        <f>+'Resumen_Sim_Dm int'!Q70</f>
        <v>50767</v>
      </c>
      <c r="R70" s="82">
        <f>+'Resumen_Sim_Dm int'!R70</f>
        <v>3475526</v>
      </c>
      <c r="S70" s="51">
        <f>+'Resumen_Sim_Dm int'!S70</f>
        <v>10836478.002094327</v>
      </c>
      <c r="T70" s="48">
        <f>+'Resumen_Sim_Dm int'!T70</f>
        <v>150805.55901408999</v>
      </c>
      <c r="U70" s="48">
        <f>+'Resumen_Sim_Dm int'!U70</f>
        <v>0</v>
      </c>
      <c r="V70" s="48">
        <f>+'Resumen_Sim_Dm int'!V70</f>
        <v>0</v>
      </c>
      <c r="W70" s="48">
        <f>+'Resumen_Sim_Dm int'!W70</f>
        <v>10485803.622419599</v>
      </c>
      <c r="X70" s="48">
        <f>+'Resumen_Sim_Dm int'!X70</f>
        <v>199646.49995001499</v>
      </c>
      <c r="Y70" s="55">
        <f>+'Resumen_Sim_Dm int'!Y70</f>
        <v>222.32071062359199</v>
      </c>
      <c r="Z70" s="51">
        <f>+'Resumen_Sim_Dm int'!Z70</f>
        <v>11626402.999999996</v>
      </c>
      <c r="AA70" s="48">
        <f>+ROUND('Resumen_Sim_Dm int'!AA70,5)</f>
        <v>0</v>
      </c>
      <c r="AB70" s="293">
        <f>+'Resumen_Sim_Dm int'!AB70</f>
        <v>-3.3306690738754696E-16</v>
      </c>
      <c r="AC70" s="61">
        <f>+'Resumen_Sim_Dm int'!AC70</f>
        <v>366922</v>
      </c>
      <c r="AD70" s="48">
        <f>+ROUND('Resumen_Sim_Dm int'!AD70,5)</f>
        <v>0</v>
      </c>
      <c r="AE70" s="293">
        <f>+'Resumen_Sim_Dm int'!AE70</f>
        <v>0</v>
      </c>
      <c r="AF70" s="61">
        <f>+'Resumen_Sim_Dm int'!AF70</f>
        <v>812172.34000824194</v>
      </c>
      <c r="AG70" s="48">
        <f>+ROUND('Resumen_Sim_Dm int'!AG70,5)</f>
        <v>0</v>
      </c>
      <c r="AH70" s="293">
        <f>+'Resumen_Sim_Dm int'!AH70</f>
        <v>-1.1102230246251565E-16</v>
      </c>
      <c r="AI70" s="51">
        <f>+'Resumen_Sim_Dm int'!AI70</f>
        <v>5348650.9999999991</v>
      </c>
      <c r="AJ70" s="48">
        <f>+ROUND('Resumen_Sim_Dm int'!AJ70,5)</f>
        <v>0</v>
      </c>
      <c r="AK70" s="293">
        <f>+'Resumen_Sim_Dm int'!AK70</f>
        <v>-2.2204460492503131E-16</v>
      </c>
      <c r="AL70" s="61">
        <f>+'Resumen_Sim_Dm int'!AL70</f>
        <v>1822357.9999999995</v>
      </c>
      <c r="AM70" s="48">
        <f>+ROUND('Resumen_Sim_Dm int'!AM70,5)</f>
        <v>0</v>
      </c>
      <c r="AN70" s="48">
        <f>+ROUND('Resumen_Sim_Dm int'!AN70,5)</f>
        <v>0</v>
      </c>
      <c r="AO70" s="293">
        <f>+'Resumen_Sim_Dm int'!AO70</f>
        <v>-2.2204460492503131E-16</v>
      </c>
      <c r="AP70" s="51">
        <f>+'Resumen_Sim_Dm int'!AP70</f>
        <v>50766.999999999993</v>
      </c>
      <c r="AQ70" s="48">
        <f>+ROUND('Resumen_Sim_Dm int'!AQ70,5)</f>
        <v>0</v>
      </c>
      <c r="AR70" s="293">
        <f>+'Resumen_Sim_Dm int'!AR70</f>
        <v>-1.1102230246251565E-16</v>
      </c>
      <c r="AS70" s="61">
        <f>+'Resumen_Sim_Dm int'!AS70</f>
        <v>3475525.9999999995</v>
      </c>
      <c r="AT70" s="48">
        <f>+ROUND('Resumen_Sim_Dm int'!AT70,5)</f>
        <v>0</v>
      </c>
      <c r="AU70" s="293">
        <f>+'Resumen_Sim_Dm int'!AU70</f>
        <v>-1.1102230246251565E-16</v>
      </c>
    </row>
    <row r="71" spans="2:47" x14ac:dyDescent="0.25">
      <c r="B71" s="292" t="str">
        <f>+'Resumen_Sim_Dm int'!B71</f>
        <v>59</v>
      </c>
      <c r="C71" s="317" t="s">
        <v>169</v>
      </c>
      <c r="D71" s="316"/>
      <c r="E71" s="61">
        <f>+'Resumen_Sim_Dm int'!E71</f>
        <v>16320214.129435744</v>
      </c>
      <c r="F71" s="48">
        <f>+'Resumen_Sim_Dm int'!F71</f>
        <v>13657758.4613313</v>
      </c>
      <c r="G71" s="48">
        <f>+'Resumen_Sim_Dm int'!G71</f>
        <v>0</v>
      </c>
      <c r="H71" s="48">
        <f>+'Resumen_Sim_Dm int'!H71</f>
        <v>0</v>
      </c>
      <c r="I71" s="48">
        <f>+'Resumen_Sim_Dm int'!I71</f>
        <v>2652714.5079621901</v>
      </c>
      <c r="J71" s="48">
        <f>+'Resumen_Sim_Dm int'!J71</f>
        <v>0</v>
      </c>
      <c r="K71" s="55">
        <f>+'Resumen_Sim_Dm int'!K71</f>
        <v>9741.1601422548993</v>
      </c>
      <c r="L71" s="51">
        <f>+'Resumen_Sim_Dm int'!L71</f>
        <v>29143424</v>
      </c>
      <c r="M71" s="48">
        <f>+'Resumen_Sim_Dm int'!M71</f>
        <v>1471555</v>
      </c>
      <c r="N71" s="48">
        <f>+'Resumen_Sim_Dm int'!N71</f>
        <v>646005.68485726696</v>
      </c>
      <c r="O71" s="48">
        <f>+'Resumen_Sim_Dm int'!O71</f>
        <v>18669768</v>
      </c>
      <c r="P71" s="48">
        <f>+'Resumen_Sim_Dm int'!P71</f>
        <v>7297585</v>
      </c>
      <c r="Q71" s="48">
        <f>+'Resumen_Sim_Dm int'!Q71</f>
        <v>251449</v>
      </c>
      <c r="R71" s="82">
        <f>+'Resumen_Sim_Dm int'!R71</f>
        <v>11120734</v>
      </c>
      <c r="S71" s="51">
        <f>+'Resumen_Sim_Dm int'!S71</f>
        <v>16320214.129435744</v>
      </c>
      <c r="T71" s="48">
        <f>+'Resumen_Sim_Dm int'!T71</f>
        <v>13657758.4613313</v>
      </c>
      <c r="U71" s="48">
        <f>+'Resumen_Sim_Dm int'!U71</f>
        <v>0</v>
      </c>
      <c r="V71" s="48">
        <f>+'Resumen_Sim_Dm int'!V71</f>
        <v>0</v>
      </c>
      <c r="W71" s="48">
        <f>+'Resumen_Sim_Dm int'!W71</f>
        <v>2652714.5079621901</v>
      </c>
      <c r="X71" s="48">
        <f>+'Resumen_Sim_Dm int'!X71</f>
        <v>0</v>
      </c>
      <c r="Y71" s="55">
        <f>+'Resumen_Sim_Dm int'!Y71</f>
        <v>9741.1601422548993</v>
      </c>
      <c r="Z71" s="51">
        <f>+'Resumen_Sim_Dm int'!Z71</f>
        <v>29143423.99999994</v>
      </c>
      <c r="AA71" s="48">
        <f>+ROUND('Resumen_Sim_Dm int'!AA71,5)</f>
        <v>0</v>
      </c>
      <c r="AB71" s="293">
        <f>+'Resumen_Sim_Dm int'!AB71</f>
        <v>-1.9984014443252818E-15</v>
      </c>
      <c r="AC71" s="61">
        <f>+'Resumen_Sim_Dm int'!AC71</f>
        <v>1471555</v>
      </c>
      <c r="AD71" s="48">
        <f>+ROUND('Resumen_Sim_Dm int'!AD71,5)</f>
        <v>0</v>
      </c>
      <c r="AE71" s="293">
        <f>+'Resumen_Sim_Dm int'!AE71</f>
        <v>0</v>
      </c>
      <c r="AF71" s="61">
        <f>+'Resumen_Sim_Dm int'!AF71</f>
        <v>646005.68485726567</v>
      </c>
      <c r="AG71" s="48">
        <f>+ROUND('Resumen_Sim_Dm int'!AG71,5)</f>
        <v>0</v>
      </c>
      <c r="AH71" s="293">
        <f>+'Resumen_Sim_Dm int'!AH71</f>
        <v>-1.9984014443252818E-15</v>
      </c>
      <c r="AI71" s="51">
        <f>+'Resumen_Sim_Dm int'!AI71</f>
        <v>18669767.999999963</v>
      </c>
      <c r="AJ71" s="48">
        <f>+ROUND('Resumen_Sim_Dm int'!AJ71,5)</f>
        <v>0</v>
      </c>
      <c r="AK71" s="293">
        <f>+'Resumen_Sim_Dm int'!AK71</f>
        <v>-1.9984014443252818E-15</v>
      </c>
      <c r="AL71" s="61">
        <f>+'Resumen_Sim_Dm int'!AL71</f>
        <v>7297584.9999999851</v>
      </c>
      <c r="AM71" s="48">
        <f>+ROUND('Resumen_Sim_Dm int'!AM71,5)</f>
        <v>0</v>
      </c>
      <c r="AN71" s="48">
        <f>+ROUND('Resumen_Sim_Dm int'!AN71,5)</f>
        <v>0</v>
      </c>
      <c r="AO71" s="293">
        <f>+'Resumen_Sim_Dm int'!AO71</f>
        <v>-1.9984014443252818E-15</v>
      </c>
      <c r="AP71" s="51">
        <f>+'Resumen_Sim_Dm int'!AP71</f>
        <v>251448.99999999953</v>
      </c>
      <c r="AQ71" s="48">
        <f>+ROUND('Resumen_Sim_Dm int'!AQ71,5)</f>
        <v>0</v>
      </c>
      <c r="AR71" s="293">
        <f>+'Resumen_Sim_Dm int'!AR71</f>
        <v>-1.8873791418627661E-15</v>
      </c>
      <c r="AS71" s="61">
        <f>+'Resumen_Sim_Dm int'!AS71</f>
        <v>11120733.999999978</v>
      </c>
      <c r="AT71" s="48">
        <f>+ROUND('Resumen_Sim_Dm int'!AT71,5)</f>
        <v>0</v>
      </c>
      <c r="AU71" s="293">
        <f>+'Resumen_Sim_Dm int'!AU71</f>
        <v>-1.9984014443252818E-15</v>
      </c>
    </row>
    <row r="72" spans="2:47" x14ac:dyDescent="0.25">
      <c r="B72" s="292" t="str">
        <f>+'Resumen_Sim_Dm int'!B72</f>
        <v>60</v>
      </c>
      <c r="C72" s="317" t="s">
        <v>170</v>
      </c>
      <c r="D72" s="316"/>
      <c r="E72" s="61">
        <f>+'Resumen_Sim_Dm int'!E72</f>
        <v>4131202.1690999805</v>
      </c>
      <c r="F72" s="48">
        <f>+'Resumen_Sim_Dm int'!F72</f>
        <v>3447908.7242026599</v>
      </c>
      <c r="G72" s="48">
        <f>+'Resumen_Sim_Dm int'!G72</f>
        <v>0</v>
      </c>
      <c r="H72" s="48">
        <f>+'Resumen_Sim_Dm int'!H72</f>
        <v>0</v>
      </c>
      <c r="I72" s="48">
        <f>+'Resumen_Sim_Dm int'!I72</f>
        <v>2278.3903788656298</v>
      </c>
      <c r="J72" s="48">
        <f>+'Resumen_Sim_Dm int'!J72</f>
        <v>0</v>
      </c>
      <c r="K72" s="55">
        <f>+'Resumen_Sim_Dm int'!K72</f>
        <v>681015.05451845506</v>
      </c>
      <c r="L72" s="51">
        <f>+'Resumen_Sim_Dm int'!L72</f>
        <v>12651829</v>
      </c>
      <c r="M72" s="48">
        <f>+'Resumen_Sim_Dm int'!M72</f>
        <v>436450</v>
      </c>
      <c r="N72" s="48">
        <f>+'Resumen_Sim_Dm int'!N72</f>
        <v>2559232.9845143198</v>
      </c>
      <c r="O72" s="48">
        <f>+'Resumen_Sim_Dm int'!O72</f>
        <v>5105271</v>
      </c>
      <c r="P72" s="48">
        <f>+'Resumen_Sim_Dm int'!P72</f>
        <v>1526604</v>
      </c>
      <c r="Q72" s="48">
        <f>+'Resumen_Sim_Dm int'!Q72</f>
        <v>91798</v>
      </c>
      <c r="R72" s="82">
        <f>+'Resumen_Sim_Dm int'!R72</f>
        <v>3486869</v>
      </c>
      <c r="S72" s="51">
        <f>+'Resumen_Sim_Dm int'!S72</f>
        <v>4131202.1690999805</v>
      </c>
      <c r="T72" s="48">
        <f>+'Resumen_Sim_Dm int'!T72</f>
        <v>3447908.7242026599</v>
      </c>
      <c r="U72" s="48">
        <f>+'Resumen_Sim_Dm int'!U72</f>
        <v>0</v>
      </c>
      <c r="V72" s="48">
        <f>+'Resumen_Sim_Dm int'!V72</f>
        <v>0</v>
      </c>
      <c r="W72" s="48">
        <f>+'Resumen_Sim_Dm int'!W72</f>
        <v>2278.3903788656298</v>
      </c>
      <c r="X72" s="48">
        <f>+'Resumen_Sim_Dm int'!X72</f>
        <v>0</v>
      </c>
      <c r="Y72" s="55">
        <f>+'Resumen_Sim_Dm int'!Y72</f>
        <v>681015.05451845506</v>
      </c>
      <c r="Z72" s="51">
        <f>+'Resumen_Sim_Dm int'!Z72</f>
        <v>12651829.000000045</v>
      </c>
      <c r="AA72" s="48">
        <f>+ROUND('Resumen_Sim_Dm int'!AA72,5)</f>
        <v>0</v>
      </c>
      <c r="AB72" s="293">
        <f>+'Resumen_Sim_Dm int'!AB72</f>
        <v>3.5527136788005009E-15</v>
      </c>
      <c r="AC72" s="61">
        <f>+'Resumen_Sim_Dm int'!AC72</f>
        <v>436450</v>
      </c>
      <c r="AD72" s="48">
        <f>+ROUND('Resumen_Sim_Dm int'!AD72,5)</f>
        <v>0</v>
      </c>
      <c r="AE72" s="293">
        <f>+'Resumen_Sim_Dm int'!AE72</f>
        <v>0</v>
      </c>
      <c r="AF72" s="61">
        <f>+'Resumen_Sim_Dm int'!AF72</f>
        <v>2559232.9845143259</v>
      </c>
      <c r="AG72" s="48">
        <f>+ROUND('Resumen_Sim_Dm int'!AG72,5)</f>
        <v>0</v>
      </c>
      <c r="AH72" s="293">
        <f>+'Resumen_Sim_Dm int'!AH72</f>
        <v>2.4424906541753444E-15</v>
      </c>
      <c r="AI72" s="51">
        <f>+'Resumen_Sim_Dm int'!AI72</f>
        <v>5105271.0000000112</v>
      </c>
      <c r="AJ72" s="48">
        <f>+ROUND('Resumen_Sim_Dm int'!AJ72,5)</f>
        <v>0</v>
      </c>
      <c r="AK72" s="293">
        <f>+'Resumen_Sim_Dm int'!AK72</f>
        <v>2.2204460492503131E-15</v>
      </c>
      <c r="AL72" s="61">
        <f>+'Resumen_Sim_Dm int'!AL72</f>
        <v>1526604.0000000035</v>
      </c>
      <c r="AM72" s="48">
        <f>+ROUND('Resumen_Sim_Dm int'!AM72,5)</f>
        <v>0</v>
      </c>
      <c r="AN72" s="48">
        <f>+ROUND('Resumen_Sim_Dm int'!AN72,5)</f>
        <v>0</v>
      </c>
      <c r="AO72" s="293">
        <f>+'Resumen_Sim_Dm int'!AO72</f>
        <v>2.2204460492503131E-15</v>
      </c>
      <c r="AP72" s="51">
        <f>+'Resumen_Sim_Dm int'!AP72</f>
        <v>91798.000000000218</v>
      </c>
      <c r="AQ72" s="48">
        <f>+ROUND('Resumen_Sim_Dm int'!AQ72,5)</f>
        <v>0</v>
      </c>
      <c r="AR72" s="293">
        <f>+'Resumen_Sim_Dm int'!AR72</f>
        <v>2.4424906541753444E-15</v>
      </c>
      <c r="AS72" s="61">
        <f>+'Resumen_Sim_Dm int'!AS72</f>
        <v>3486869.0000000079</v>
      </c>
      <c r="AT72" s="48">
        <f>+ROUND('Resumen_Sim_Dm int'!AT72,5)</f>
        <v>0</v>
      </c>
      <c r="AU72" s="293">
        <f>+'Resumen_Sim_Dm int'!AU72</f>
        <v>2.2204460492503131E-15</v>
      </c>
    </row>
    <row r="73" spans="2:47" x14ac:dyDescent="0.25">
      <c r="B73" s="292" t="str">
        <f>+'Resumen_Sim_Dm int'!B73</f>
        <v>61</v>
      </c>
      <c r="C73" s="317" t="s">
        <v>171</v>
      </c>
      <c r="D73" s="316"/>
      <c r="E73" s="61">
        <f>+'Resumen_Sim_Dm int'!E73</f>
        <v>129451.88619490678</v>
      </c>
      <c r="F73" s="48">
        <f>+'Resumen_Sim_Dm int'!F73</f>
        <v>125913.627193673</v>
      </c>
      <c r="G73" s="48">
        <f>+'Resumen_Sim_Dm int'!G73</f>
        <v>0</v>
      </c>
      <c r="H73" s="48">
        <f>+'Resumen_Sim_Dm int'!H73</f>
        <v>0</v>
      </c>
      <c r="I73" s="48">
        <f>+'Resumen_Sim_Dm int'!I73</f>
        <v>340.33405084010099</v>
      </c>
      <c r="J73" s="48">
        <f>+'Resumen_Sim_Dm int'!J73</f>
        <v>0</v>
      </c>
      <c r="K73" s="55">
        <f>+'Resumen_Sim_Dm int'!K73</f>
        <v>3197.9249503936799</v>
      </c>
      <c r="L73" s="51">
        <f>+'Resumen_Sim_Dm int'!L73</f>
        <v>407252</v>
      </c>
      <c r="M73" s="48">
        <f>+'Resumen_Sim_Dm int'!M73</f>
        <v>30300</v>
      </c>
      <c r="N73" s="48">
        <f>+'Resumen_Sim_Dm int'!N73</f>
        <v>374.10762288297701</v>
      </c>
      <c r="O73" s="48">
        <f>+'Resumen_Sim_Dm int'!O73</f>
        <v>181336</v>
      </c>
      <c r="P73" s="48">
        <f>+'Resumen_Sim_Dm int'!P73</f>
        <v>86552</v>
      </c>
      <c r="Q73" s="48">
        <f>+'Resumen_Sim_Dm int'!Q73</f>
        <v>3110</v>
      </c>
      <c r="R73" s="82">
        <f>+'Resumen_Sim_Dm int'!R73</f>
        <v>91674</v>
      </c>
      <c r="S73" s="51">
        <f>+'Resumen_Sim_Dm int'!S73</f>
        <v>129451.88619490678</v>
      </c>
      <c r="T73" s="48">
        <f>+'Resumen_Sim_Dm int'!T73</f>
        <v>125913.627193673</v>
      </c>
      <c r="U73" s="48">
        <f>+'Resumen_Sim_Dm int'!U73</f>
        <v>0</v>
      </c>
      <c r="V73" s="48">
        <f>+'Resumen_Sim_Dm int'!V73</f>
        <v>0</v>
      </c>
      <c r="W73" s="48">
        <f>+'Resumen_Sim_Dm int'!W73</f>
        <v>340.33405084010099</v>
      </c>
      <c r="X73" s="48">
        <f>+'Resumen_Sim_Dm int'!X73</f>
        <v>0</v>
      </c>
      <c r="Y73" s="55">
        <f>+'Resumen_Sim_Dm int'!Y73</f>
        <v>3197.9249503936799</v>
      </c>
      <c r="Z73" s="51">
        <f>+'Resumen_Sim_Dm int'!Z73</f>
        <v>407252.00000000023</v>
      </c>
      <c r="AA73" s="48">
        <f>+ROUND('Resumen_Sim_Dm int'!AA73,5)</f>
        <v>0</v>
      </c>
      <c r="AB73" s="293">
        <f>+'Resumen_Sim_Dm int'!AB73</f>
        <v>6.6613381477509392E-16</v>
      </c>
      <c r="AC73" s="61">
        <f>+'Resumen_Sim_Dm int'!AC73</f>
        <v>30300</v>
      </c>
      <c r="AD73" s="48">
        <f>+ROUND('Resumen_Sim_Dm int'!AD73,5)</f>
        <v>0</v>
      </c>
      <c r="AE73" s="293">
        <f>+'Resumen_Sim_Dm int'!AE73</f>
        <v>0</v>
      </c>
      <c r="AF73" s="61">
        <f>+'Resumen_Sim_Dm int'!AF73</f>
        <v>374.10762288297747</v>
      </c>
      <c r="AG73" s="48">
        <f>+ROUND('Resumen_Sim_Dm int'!AG73,5)</f>
        <v>0</v>
      </c>
      <c r="AH73" s="293">
        <f>+'Resumen_Sim_Dm int'!AH73</f>
        <v>1.1102230246251565E-15</v>
      </c>
      <c r="AI73" s="51">
        <f>+'Resumen_Sim_Dm int'!AI73</f>
        <v>181336.0000000002</v>
      </c>
      <c r="AJ73" s="48">
        <f>+ROUND('Resumen_Sim_Dm int'!AJ73,5)</f>
        <v>0</v>
      </c>
      <c r="AK73" s="293">
        <f>+'Resumen_Sim_Dm int'!AK73</f>
        <v>1.1102230246251565E-15</v>
      </c>
      <c r="AL73" s="61">
        <f>+'Resumen_Sim_Dm int'!AL73</f>
        <v>86552.000000000102</v>
      </c>
      <c r="AM73" s="48">
        <f>+ROUND('Resumen_Sim_Dm int'!AM73,5)</f>
        <v>0</v>
      </c>
      <c r="AN73" s="48">
        <f>+ROUND('Resumen_Sim_Dm int'!AN73,5)</f>
        <v>0</v>
      </c>
      <c r="AO73" s="293">
        <f>+'Resumen_Sim_Dm int'!AO73</f>
        <v>1.1102230246251565E-15</v>
      </c>
      <c r="AP73" s="51">
        <f>+'Resumen_Sim_Dm int'!AP73</f>
        <v>3110.0000000000036</v>
      </c>
      <c r="AQ73" s="48">
        <f>+ROUND('Resumen_Sim_Dm int'!AQ73,5)</f>
        <v>0</v>
      </c>
      <c r="AR73" s="293">
        <f>+'Resumen_Sim_Dm int'!AR73</f>
        <v>1.1102230246251565E-15</v>
      </c>
      <c r="AS73" s="61">
        <f>+'Resumen_Sim_Dm int'!AS73</f>
        <v>91674.000000000102</v>
      </c>
      <c r="AT73" s="48">
        <f>+ROUND('Resumen_Sim_Dm int'!AT73,5)</f>
        <v>0</v>
      </c>
      <c r="AU73" s="293">
        <f>+'Resumen_Sim_Dm int'!AU73</f>
        <v>1.1102230246251565E-15</v>
      </c>
    </row>
    <row r="74" spans="2:47" x14ac:dyDescent="0.25">
      <c r="B74" s="292" t="str">
        <f>+'Resumen_Sim_Dm int'!B74</f>
        <v>62</v>
      </c>
      <c r="C74" s="317" t="s">
        <v>172</v>
      </c>
      <c r="D74" s="316"/>
      <c r="E74" s="61">
        <f>+'Resumen_Sim_Dm int'!E74</f>
        <v>277543.08882781031</v>
      </c>
      <c r="F74" s="48">
        <f>+'Resumen_Sim_Dm int'!F74</f>
        <v>258716.730922232</v>
      </c>
      <c r="G74" s="48">
        <f>+'Resumen_Sim_Dm int'!G74</f>
        <v>0</v>
      </c>
      <c r="H74" s="48">
        <f>+'Resumen_Sim_Dm int'!H74</f>
        <v>14769.7665954241</v>
      </c>
      <c r="I74" s="48">
        <f>+'Resumen_Sim_Dm int'!I74</f>
        <v>3979.60551933139</v>
      </c>
      <c r="J74" s="48">
        <f>+'Resumen_Sim_Dm int'!J74</f>
        <v>0</v>
      </c>
      <c r="K74" s="55">
        <f>+'Resumen_Sim_Dm int'!K74</f>
        <v>76.985790822794698</v>
      </c>
      <c r="L74" s="51">
        <f>+'Resumen_Sim_Dm int'!L74</f>
        <v>688962</v>
      </c>
      <c r="M74" s="48">
        <f>+'Resumen_Sim_Dm int'!M74</f>
        <v>22816</v>
      </c>
      <c r="N74" s="48">
        <f>+'Resumen_Sim_Dm int'!N74</f>
        <v>15208.8265199914</v>
      </c>
      <c r="O74" s="48">
        <f>+'Resumen_Sim_Dm int'!O74</f>
        <v>362045</v>
      </c>
      <c r="P74" s="48">
        <f>+'Resumen_Sim_Dm int'!P74</f>
        <v>190377</v>
      </c>
      <c r="Q74" s="48">
        <f>+'Resumen_Sim_Dm int'!Q74</f>
        <v>6354</v>
      </c>
      <c r="R74" s="82">
        <f>+'Resumen_Sim_Dm int'!R74</f>
        <v>165314</v>
      </c>
      <c r="S74" s="51">
        <f>+'Resumen_Sim_Dm int'!S74</f>
        <v>277543.08882781031</v>
      </c>
      <c r="T74" s="48">
        <f>+'Resumen_Sim_Dm int'!T74</f>
        <v>258716.730922232</v>
      </c>
      <c r="U74" s="48">
        <f>+'Resumen_Sim_Dm int'!U74</f>
        <v>0</v>
      </c>
      <c r="V74" s="48">
        <f>+'Resumen_Sim_Dm int'!V74</f>
        <v>14769.7665954241</v>
      </c>
      <c r="W74" s="48">
        <f>+'Resumen_Sim_Dm int'!W74</f>
        <v>3979.60551933139</v>
      </c>
      <c r="X74" s="48">
        <f>+'Resumen_Sim_Dm int'!X74</f>
        <v>0</v>
      </c>
      <c r="Y74" s="55">
        <f>+'Resumen_Sim_Dm int'!Y74</f>
        <v>76.985790822794698</v>
      </c>
      <c r="Z74" s="51">
        <f>+'Resumen_Sim_Dm int'!Z74</f>
        <v>688962.00000000047</v>
      </c>
      <c r="AA74" s="48">
        <f>+ROUND('Resumen_Sim_Dm int'!AA74,5)</f>
        <v>0</v>
      </c>
      <c r="AB74" s="293">
        <f>+'Resumen_Sim_Dm int'!AB74</f>
        <v>6.6613381477509392E-16</v>
      </c>
      <c r="AC74" s="61">
        <f>+'Resumen_Sim_Dm int'!AC74</f>
        <v>22816</v>
      </c>
      <c r="AD74" s="48">
        <f>+ROUND('Resumen_Sim_Dm int'!AD74,5)</f>
        <v>0</v>
      </c>
      <c r="AE74" s="293">
        <f>+'Resumen_Sim_Dm int'!AE74</f>
        <v>0</v>
      </c>
      <c r="AF74" s="61">
        <f>+'Resumen_Sim_Dm int'!AF74</f>
        <v>15208.826519991413</v>
      </c>
      <c r="AG74" s="48">
        <f>+ROUND('Resumen_Sim_Dm int'!AG74,5)</f>
        <v>0</v>
      </c>
      <c r="AH74" s="293">
        <f>+'Resumen_Sim_Dm int'!AH74</f>
        <v>8.8817841970012523E-16</v>
      </c>
      <c r="AI74" s="51">
        <f>+'Resumen_Sim_Dm int'!AI74</f>
        <v>362045.00000000035</v>
      </c>
      <c r="AJ74" s="48">
        <f>+ROUND('Resumen_Sim_Dm int'!AJ74,5)</f>
        <v>0</v>
      </c>
      <c r="AK74" s="293">
        <f>+'Resumen_Sim_Dm int'!AK74</f>
        <v>8.8817841970012523E-16</v>
      </c>
      <c r="AL74" s="61">
        <f>+'Resumen_Sim_Dm int'!AL74</f>
        <v>190377.00000000017</v>
      </c>
      <c r="AM74" s="48">
        <f>+ROUND('Resumen_Sim_Dm int'!AM74,5)</f>
        <v>0</v>
      </c>
      <c r="AN74" s="48">
        <f>+ROUND('Resumen_Sim_Dm int'!AN74,5)</f>
        <v>0</v>
      </c>
      <c r="AO74" s="293">
        <f>+'Resumen_Sim_Dm int'!AO74</f>
        <v>8.8817841970012523E-16</v>
      </c>
      <c r="AP74" s="51">
        <f>+'Resumen_Sim_Dm int'!AP74</f>
        <v>6354.0000000000055</v>
      </c>
      <c r="AQ74" s="48">
        <f>+ROUND('Resumen_Sim_Dm int'!AQ74,5)</f>
        <v>0</v>
      </c>
      <c r="AR74" s="293">
        <f>+'Resumen_Sim_Dm int'!AR74</f>
        <v>8.8817841970012523E-16</v>
      </c>
      <c r="AS74" s="61">
        <f>+'Resumen_Sim_Dm int'!AS74</f>
        <v>165314.00000000015</v>
      </c>
      <c r="AT74" s="48">
        <f>+ROUND('Resumen_Sim_Dm int'!AT74,5)</f>
        <v>0</v>
      </c>
      <c r="AU74" s="293">
        <f>+'Resumen_Sim_Dm int'!AU74</f>
        <v>8.8817841970012523E-16</v>
      </c>
    </row>
    <row r="75" spans="2:47" x14ac:dyDescent="0.25">
      <c r="B75" s="292" t="str">
        <f>+'Resumen_Sim_Dm int'!B75</f>
        <v>63</v>
      </c>
      <c r="C75" s="317" t="s">
        <v>173</v>
      </c>
      <c r="D75" s="316"/>
      <c r="E75" s="61">
        <f>+'Resumen_Sim_Dm int'!E75</f>
        <v>1888592.3299754732</v>
      </c>
      <c r="F75" s="48">
        <f>+'Resumen_Sim_Dm int'!F75</f>
        <v>1886064.2078267699</v>
      </c>
      <c r="G75" s="48">
        <f>+'Resumen_Sim_Dm int'!G75</f>
        <v>0</v>
      </c>
      <c r="H75" s="48">
        <f>+'Resumen_Sim_Dm int'!H75</f>
        <v>0</v>
      </c>
      <c r="I75" s="48">
        <f>+'Resumen_Sim_Dm int'!I75</f>
        <v>2518.8724763033201</v>
      </c>
      <c r="J75" s="48">
        <f>+'Resumen_Sim_Dm int'!J75</f>
        <v>0</v>
      </c>
      <c r="K75" s="55">
        <f>+'Resumen_Sim_Dm int'!K75</f>
        <v>9.2496724000796799</v>
      </c>
      <c r="L75" s="51">
        <f>+'Resumen_Sim_Dm int'!L75</f>
        <v>2702845</v>
      </c>
      <c r="M75" s="48">
        <f>+'Resumen_Sim_Dm int'!M75</f>
        <v>378113</v>
      </c>
      <c r="N75" s="48">
        <f>+'Resumen_Sim_Dm int'!N75</f>
        <v>344681.27709262801</v>
      </c>
      <c r="O75" s="48">
        <f>+'Resumen_Sim_Dm int'!O75</f>
        <v>1221313</v>
      </c>
      <c r="P75" s="48">
        <f>+'Resumen_Sim_Dm int'!P75</f>
        <v>663384</v>
      </c>
      <c r="Q75" s="48">
        <f>+'Resumen_Sim_Dm int'!Q75</f>
        <v>12314</v>
      </c>
      <c r="R75" s="82">
        <f>+'Resumen_Sim_Dm int'!R75</f>
        <v>545615</v>
      </c>
      <c r="S75" s="51">
        <f>+'Resumen_Sim_Dm int'!S75</f>
        <v>1888592.3299754732</v>
      </c>
      <c r="T75" s="48">
        <f>+'Resumen_Sim_Dm int'!T75</f>
        <v>1886064.2078267699</v>
      </c>
      <c r="U75" s="48">
        <f>+'Resumen_Sim_Dm int'!U75</f>
        <v>0</v>
      </c>
      <c r="V75" s="48">
        <f>+'Resumen_Sim_Dm int'!V75</f>
        <v>0</v>
      </c>
      <c r="W75" s="48">
        <f>+'Resumen_Sim_Dm int'!W75</f>
        <v>2518.8724763033201</v>
      </c>
      <c r="X75" s="48">
        <f>+'Resumen_Sim_Dm int'!X75</f>
        <v>0</v>
      </c>
      <c r="Y75" s="55">
        <f>+'Resumen_Sim_Dm int'!Y75</f>
        <v>9.2496724000796799</v>
      </c>
      <c r="Z75" s="51">
        <f>+'Resumen_Sim_Dm int'!Z75</f>
        <v>2702844.9999999939</v>
      </c>
      <c r="AA75" s="48">
        <f>+ROUND('Resumen_Sim_Dm int'!AA75,5)</f>
        <v>0</v>
      </c>
      <c r="AB75" s="293">
        <f>+'Resumen_Sim_Dm int'!AB75</f>
        <v>-2.2204460492503131E-15</v>
      </c>
      <c r="AC75" s="61">
        <f>+'Resumen_Sim_Dm int'!AC75</f>
        <v>378113</v>
      </c>
      <c r="AD75" s="48">
        <f>+ROUND('Resumen_Sim_Dm int'!AD75,5)</f>
        <v>0</v>
      </c>
      <c r="AE75" s="293">
        <f>+'Resumen_Sim_Dm int'!AE75</f>
        <v>0</v>
      </c>
      <c r="AF75" s="61">
        <f>+'Resumen_Sim_Dm int'!AF75</f>
        <v>344681.27709262725</v>
      </c>
      <c r="AG75" s="48">
        <f>+ROUND('Resumen_Sim_Dm int'!AG75,5)</f>
        <v>0</v>
      </c>
      <c r="AH75" s="293">
        <f>+'Resumen_Sim_Dm int'!AH75</f>
        <v>-2.2204460492503131E-15</v>
      </c>
      <c r="AI75" s="51">
        <f>+'Resumen_Sim_Dm int'!AI75</f>
        <v>1221312.9999999972</v>
      </c>
      <c r="AJ75" s="48">
        <f>+ROUND('Resumen_Sim_Dm int'!AJ75,5)</f>
        <v>0</v>
      </c>
      <c r="AK75" s="293">
        <f>+'Resumen_Sim_Dm int'!AK75</f>
        <v>-2.3314683517128287E-15</v>
      </c>
      <c r="AL75" s="61">
        <f>+'Resumen_Sim_Dm int'!AL75</f>
        <v>663383.99999999849</v>
      </c>
      <c r="AM75" s="48">
        <f>+ROUND('Resumen_Sim_Dm int'!AM75,5)</f>
        <v>0</v>
      </c>
      <c r="AN75" s="48">
        <f>+ROUND('Resumen_Sim_Dm int'!AN75,5)</f>
        <v>0</v>
      </c>
      <c r="AO75" s="293">
        <f>+'Resumen_Sim_Dm int'!AO75</f>
        <v>-2.3314683517128287E-15</v>
      </c>
      <c r="AP75" s="51">
        <f>+'Resumen_Sim_Dm int'!AP75</f>
        <v>12313.999999999973</v>
      </c>
      <c r="AQ75" s="48">
        <f>+ROUND('Resumen_Sim_Dm int'!AQ75,5)</f>
        <v>0</v>
      </c>
      <c r="AR75" s="293">
        <f>+'Resumen_Sim_Dm int'!AR75</f>
        <v>-2.2204460492503131E-15</v>
      </c>
      <c r="AS75" s="61">
        <f>+'Resumen_Sim_Dm int'!AS75</f>
        <v>545614.99999999872</v>
      </c>
      <c r="AT75" s="48">
        <f>+ROUND('Resumen_Sim_Dm int'!AT75,5)</f>
        <v>0</v>
      </c>
      <c r="AU75" s="293">
        <f>+'Resumen_Sim_Dm int'!AU75</f>
        <v>-2.3314683517128287E-15</v>
      </c>
    </row>
    <row r="76" spans="2:47" x14ac:dyDescent="0.25">
      <c r="B76" s="292" t="str">
        <f>+'Resumen_Sim_Dm int'!B76</f>
        <v>64</v>
      </c>
      <c r="C76" s="317" t="s">
        <v>174</v>
      </c>
      <c r="D76" s="316"/>
      <c r="E76" s="61">
        <f>+'Resumen_Sim_Dm int'!E76</f>
        <v>2182182.8805523491</v>
      </c>
      <c r="F76" s="48">
        <f>+'Resumen_Sim_Dm int'!F76</f>
        <v>1803332.4611649001</v>
      </c>
      <c r="G76" s="48">
        <f>+'Resumen_Sim_Dm int'!G76</f>
        <v>0</v>
      </c>
      <c r="H76" s="48">
        <f>+'Resumen_Sim_Dm int'!H76</f>
        <v>58743.950285555598</v>
      </c>
      <c r="I76" s="48">
        <f>+'Resumen_Sim_Dm int'!I76</f>
        <v>218647.541318851</v>
      </c>
      <c r="J76" s="48">
        <f>+'Resumen_Sim_Dm int'!J76</f>
        <v>1134.6099412926701</v>
      </c>
      <c r="K76" s="55">
        <f>+'Resumen_Sim_Dm int'!K76</f>
        <v>100324.31784175</v>
      </c>
      <c r="L76" s="51">
        <f>+'Resumen_Sim_Dm int'!L76</f>
        <v>4971959</v>
      </c>
      <c r="M76" s="48">
        <f>+'Resumen_Sim_Dm int'!M76</f>
        <v>84243</v>
      </c>
      <c r="N76" s="48">
        <f>+'Resumen_Sim_Dm int'!N76</f>
        <v>166342.905320566</v>
      </c>
      <c r="O76" s="48">
        <f>+'Resumen_Sim_Dm int'!O76</f>
        <v>2466267</v>
      </c>
      <c r="P76" s="48">
        <f>+'Resumen_Sim_Dm int'!P76</f>
        <v>1116971</v>
      </c>
      <c r="Q76" s="48">
        <f>+'Resumen_Sim_Dm int'!Q76</f>
        <v>67498</v>
      </c>
      <c r="R76" s="82">
        <f>+'Resumen_Sim_Dm int'!R76</f>
        <v>1281798</v>
      </c>
      <c r="S76" s="51">
        <f>+'Resumen_Sim_Dm int'!S76</f>
        <v>2182182.8805523491</v>
      </c>
      <c r="T76" s="48">
        <f>+'Resumen_Sim_Dm int'!T76</f>
        <v>1803332.4611649001</v>
      </c>
      <c r="U76" s="48">
        <f>+'Resumen_Sim_Dm int'!U76</f>
        <v>0</v>
      </c>
      <c r="V76" s="48">
        <f>+'Resumen_Sim_Dm int'!V76</f>
        <v>58743.950285555598</v>
      </c>
      <c r="W76" s="48">
        <f>+'Resumen_Sim_Dm int'!W76</f>
        <v>218647.541318851</v>
      </c>
      <c r="X76" s="48">
        <f>+'Resumen_Sim_Dm int'!X76</f>
        <v>1134.6099412926701</v>
      </c>
      <c r="Y76" s="55">
        <f>+'Resumen_Sim_Dm int'!Y76</f>
        <v>100324.31784175</v>
      </c>
      <c r="Z76" s="51">
        <f>+'Resumen_Sim_Dm int'!Z76</f>
        <v>4971958.9999999907</v>
      </c>
      <c r="AA76" s="48">
        <f>+ROUND('Resumen_Sim_Dm int'!AA76,5)</f>
        <v>0</v>
      </c>
      <c r="AB76" s="293">
        <f>+'Resumen_Sim_Dm int'!AB76</f>
        <v>-1.8873791418627661E-15</v>
      </c>
      <c r="AC76" s="61">
        <f>+'Resumen_Sim_Dm int'!AC76</f>
        <v>84243</v>
      </c>
      <c r="AD76" s="48">
        <f>+ROUND('Resumen_Sim_Dm int'!AD76,5)</f>
        <v>0</v>
      </c>
      <c r="AE76" s="293">
        <f>+'Resumen_Sim_Dm int'!AE76</f>
        <v>0</v>
      </c>
      <c r="AF76" s="61">
        <f>+'Resumen_Sim_Dm int'!AF76</f>
        <v>166342.9053205658</v>
      </c>
      <c r="AG76" s="48">
        <f>+ROUND('Resumen_Sim_Dm int'!AG76,5)</f>
        <v>0</v>
      </c>
      <c r="AH76" s="293">
        <f>+'Resumen_Sim_Dm int'!AH76</f>
        <v>-1.2212453270876722E-15</v>
      </c>
      <c r="AI76" s="51">
        <f>+'Resumen_Sim_Dm int'!AI76</f>
        <v>2466266.9999999972</v>
      </c>
      <c r="AJ76" s="48">
        <f>+ROUND('Resumen_Sim_Dm int'!AJ76,5)</f>
        <v>0</v>
      </c>
      <c r="AK76" s="293">
        <f>+'Resumen_Sim_Dm int'!AK76</f>
        <v>-1.1102230246251565E-15</v>
      </c>
      <c r="AL76" s="61">
        <f>+'Resumen_Sim_Dm int'!AL76</f>
        <v>1116970.9999999986</v>
      </c>
      <c r="AM76" s="48">
        <f>+ROUND('Resumen_Sim_Dm int'!AM76,5)</f>
        <v>0</v>
      </c>
      <c r="AN76" s="48">
        <f>+ROUND('Resumen_Sim_Dm int'!AN76,5)</f>
        <v>0</v>
      </c>
      <c r="AO76" s="293">
        <f>+'Resumen_Sim_Dm int'!AO76</f>
        <v>-1.2212453270876722E-15</v>
      </c>
      <c r="AP76" s="51">
        <f>+'Resumen_Sim_Dm int'!AP76</f>
        <v>67497.999999999913</v>
      </c>
      <c r="AQ76" s="48">
        <f>+ROUND('Resumen_Sim_Dm int'!AQ76,5)</f>
        <v>0</v>
      </c>
      <c r="AR76" s="293">
        <f>+'Resumen_Sim_Dm int'!AR76</f>
        <v>-1.3322676295501878E-15</v>
      </c>
      <c r="AS76" s="61">
        <f>+'Resumen_Sim_Dm int'!AS76</f>
        <v>1281797.9999999984</v>
      </c>
      <c r="AT76" s="48">
        <f>+ROUND('Resumen_Sim_Dm int'!AT76,5)</f>
        <v>0</v>
      </c>
      <c r="AU76" s="293">
        <f>+'Resumen_Sim_Dm int'!AU76</f>
        <v>-1.2212453270876722E-15</v>
      </c>
    </row>
    <row r="77" spans="2:47" x14ac:dyDescent="0.25">
      <c r="B77" s="292" t="str">
        <f>+'Resumen_Sim_Dm int'!B77</f>
        <v>65</v>
      </c>
      <c r="C77" s="317" t="s">
        <v>175</v>
      </c>
      <c r="D77" s="316"/>
      <c r="E77" s="61">
        <f>+'Resumen_Sim_Dm int'!E77</f>
        <v>3630993.7752072089</v>
      </c>
      <c r="F77" s="48">
        <f>+'Resumen_Sim_Dm int'!F77</f>
        <v>3618767.91826365</v>
      </c>
      <c r="G77" s="48">
        <f>+'Resumen_Sim_Dm int'!G77</f>
        <v>0</v>
      </c>
      <c r="H77" s="48">
        <f>+'Resumen_Sim_Dm int'!H77</f>
        <v>0</v>
      </c>
      <c r="I77" s="48">
        <f>+'Resumen_Sim_Dm int'!I77</f>
        <v>3.1857961431943198</v>
      </c>
      <c r="J77" s="48">
        <f>+'Resumen_Sim_Dm int'!J77</f>
        <v>-0.45282723681203302</v>
      </c>
      <c r="K77" s="55">
        <f>+'Resumen_Sim_Dm int'!K77</f>
        <v>12223.123974652701</v>
      </c>
      <c r="L77" s="51">
        <f>+'Resumen_Sim_Dm int'!L77</f>
        <v>6791095</v>
      </c>
      <c r="M77" s="48">
        <f>+'Resumen_Sim_Dm int'!M77</f>
        <v>141165</v>
      </c>
      <c r="N77" s="48">
        <f>+'Resumen_Sim_Dm int'!N77</f>
        <v>143942.641201452</v>
      </c>
      <c r="O77" s="48">
        <f>+'Resumen_Sim_Dm int'!O77</f>
        <v>4659672</v>
      </c>
      <c r="P77" s="48">
        <f>+'Resumen_Sim_Dm int'!P77</f>
        <v>1503083</v>
      </c>
      <c r="Q77" s="48">
        <f>+'Resumen_Sim_Dm int'!Q77</f>
        <v>246354</v>
      </c>
      <c r="R77" s="82">
        <f>+'Resumen_Sim_Dm int'!R77</f>
        <v>2910235</v>
      </c>
      <c r="S77" s="51">
        <f>+'Resumen_Sim_Dm int'!S77</f>
        <v>3630993.7752072089</v>
      </c>
      <c r="T77" s="48">
        <f>+'Resumen_Sim_Dm int'!T77</f>
        <v>3618767.91826365</v>
      </c>
      <c r="U77" s="48">
        <f>+'Resumen_Sim_Dm int'!U77</f>
        <v>0</v>
      </c>
      <c r="V77" s="48">
        <f>+'Resumen_Sim_Dm int'!V77</f>
        <v>0</v>
      </c>
      <c r="W77" s="48">
        <f>+'Resumen_Sim_Dm int'!W77</f>
        <v>3.1857961431943198</v>
      </c>
      <c r="X77" s="48">
        <f>+'Resumen_Sim_Dm int'!X77</f>
        <v>-0.45282723681203302</v>
      </c>
      <c r="Y77" s="55">
        <f>+'Resumen_Sim_Dm int'!Y77</f>
        <v>12223.123974652701</v>
      </c>
      <c r="Z77" s="51">
        <f>+'Resumen_Sim_Dm int'!Z77</f>
        <v>6791095.0000000084</v>
      </c>
      <c r="AA77" s="48">
        <f>+ROUND('Resumen_Sim_Dm int'!AA77,5)</f>
        <v>0</v>
      </c>
      <c r="AB77" s="293">
        <f>+'Resumen_Sim_Dm int'!AB77</f>
        <v>1.3322676295501878E-15</v>
      </c>
      <c r="AC77" s="61">
        <f>+'Resumen_Sim_Dm int'!AC77</f>
        <v>141165</v>
      </c>
      <c r="AD77" s="48">
        <f>+ROUND('Resumen_Sim_Dm int'!AD77,5)</f>
        <v>0</v>
      </c>
      <c r="AE77" s="293">
        <f>+'Resumen_Sim_Dm int'!AE77</f>
        <v>0</v>
      </c>
      <c r="AF77" s="61">
        <f>+'Resumen_Sim_Dm int'!AF77</f>
        <v>143942.64120145218</v>
      </c>
      <c r="AG77" s="48">
        <f>+ROUND('Resumen_Sim_Dm int'!AG77,5)</f>
        <v>0</v>
      </c>
      <c r="AH77" s="293">
        <f>+'Resumen_Sim_Dm int'!AH77</f>
        <v>1.1102230246251565E-15</v>
      </c>
      <c r="AI77" s="51">
        <f>+'Resumen_Sim_Dm int'!AI77</f>
        <v>4659672.0000000056</v>
      </c>
      <c r="AJ77" s="48">
        <f>+ROUND('Resumen_Sim_Dm int'!AJ77,5)</f>
        <v>0</v>
      </c>
      <c r="AK77" s="293">
        <f>+'Resumen_Sim_Dm int'!AK77</f>
        <v>1.1102230246251565E-15</v>
      </c>
      <c r="AL77" s="61">
        <f>+'Resumen_Sim_Dm int'!AL77</f>
        <v>1503083.0000000016</v>
      </c>
      <c r="AM77" s="48">
        <f>+ROUND('Resumen_Sim_Dm int'!AM77,5)</f>
        <v>0</v>
      </c>
      <c r="AN77" s="48">
        <f>+ROUND('Resumen_Sim_Dm int'!AN77,5)</f>
        <v>0</v>
      </c>
      <c r="AO77" s="293">
        <f>+'Resumen_Sim_Dm int'!AO77</f>
        <v>1.1102230246251565E-15</v>
      </c>
      <c r="AP77" s="51">
        <f>+'Resumen_Sim_Dm int'!AP77</f>
        <v>246354.00000000029</v>
      </c>
      <c r="AQ77" s="48">
        <f>+ROUND('Resumen_Sim_Dm int'!AQ77,5)</f>
        <v>0</v>
      </c>
      <c r="AR77" s="293">
        <f>+'Resumen_Sim_Dm int'!AR77</f>
        <v>1.1102230246251565E-15</v>
      </c>
      <c r="AS77" s="61">
        <f>+'Resumen_Sim_Dm int'!AS77</f>
        <v>2910235.0000000033</v>
      </c>
      <c r="AT77" s="48">
        <f>+ROUND('Resumen_Sim_Dm int'!AT77,5)</f>
        <v>0</v>
      </c>
      <c r="AU77" s="293">
        <f>+'Resumen_Sim_Dm int'!AU77</f>
        <v>1.1102230246251565E-15</v>
      </c>
    </row>
    <row r="78" spans="2:47" x14ac:dyDescent="0.25">
      <c r="B78" s="292" t="str">
        <f>+'Resumen_Sim_Dm int'!B78</f>
        <v>66</v>
      </c>
      <c r="C78" s="317" t="s">
        <v>176</v>
      </c>
      <c r="D78" s="316"/>
      <c r="E78" s="61">
        <f>+'Resumen_Sim_Dm int'!E78</f>
        <v>455241.74701794598</v>
      </c>
      <c r="F78" s="48">
        <f>+'Resumen_Sim_Dm int'!F78</f>
        <v>455241.74701794598</v>
      </c>
      <c r="G78" s="48">
        <f>+'Resumen_Sim_Dm int'!G78</f>
        <v>0</v>
      </c>
      <c r="H78" s="48">
        <f>+'Resumen_Sim_Dm int'!H78</f>
        <v>0</v>
      </c>
      <c r="I78" s="48">
        <f>+'Resumen_Sim_Dm int'!I78</f>
        <v>0</v>
      </c>
      <c r="J78" s="48">
        <f>+'Resumen_Sim_Dm int'!J78</f>
        <v>0</v>
      </c>
      <c r="K78" s="55">
        <f>+'Resumen_Sim_Dm int'!K78</f>
        <v>0</v>
      </c>
      <c r="L78" s="51">
        <f>+'Resumen_Sim_Dm int'!L78</f>
        <v>1799847</v>
      </c>
      <c r="M78" s="48">
        <f>+'Resumen_Sim_Dm int'!M78</f>
        <v>15739</v>
      </c>
      <c r="N78" s="48">
        <f>+'Resumen_Sim_Dm int'!N78</f>
        <v>218766.27853760199</v>
      </c>
      <c r="O78" s="48">
        <f>+'Resumen_Sim_Dm int'!O78</f>
        <v>471317</v>
      </c>
      <c r="P78" s="48">
        <f>+'Resumen_Sim_Dm int'!P78</f>
        <v>236847</v>
      </c>
      <c r="Q78" s="48">
        <f>+'Resumen_Sim_Dm int'!Q78</f>
        <v>82703</v>
      </c>
      <c r="R78" s="82">
        <f>+'Resumen_Sim_Dm int'!R78</f>
        <v>151767</v>
      </c>
      <c r="S78" s="51">
        <f>+'Resumen_Sim_Dm int'!S78</f>
        <v>455241.74701794598</v>
      </c>
      <c r="T78" s="48">
        <f>+'Resumen_Sim_Dm int'!T78</f>
        <v>455241.74701794598</v>
      </c>
      <c r="U78" s="48">
        <f>+'Resumen_Sim_Dm int'!U78</f>
        <v>0</v>
      </c>
      <c r="V78" s="48">
        <f>+'Resumen_Sim_Dm int'!V78</f>
        <v>0</v>
      </c>
      <c r="W78" s="48">
        <f>+'Resumen_Sim_Dm int'!W78</f>
        <v>0</v>
      </c>
      <c r="X78" s="48">
        <f>+'Resumen_Sim_Dm int'!X78</f>
        <v>0</v>
      </c>
      <c r="Y78" s="55">
        <f>+'Resumen_Sim_Dm int'!Y78</f>
        <v>0</v>
      </c>
      <c r="Z78" s="51">
        <f>+'Resumen_Sim_Dm int'!Z78</f>
        <v>1799847.0000000009</v>
      </c>
      <c r="AA78" s="48">
        <f>+ROUND('Resumen_Sim_Dm int'!AA78,5)</f>
        <v>0</v>
      </c>
      <c r="AB78" s="293">
        <f>+'Resumen_Sim_Dm int'!AB78</f>
        <v>4.4408920985006262E-16</v>
      </c>
      <c r="AC78" s="61">
        <f>+'Resumen_Sim_Dm int'!AC78</f>
        <v>15739</v>
      </c>
      <c r="AD78" s="48">
        <f>+ROUND('Resumen_Sim_Dm int'!AD78,5)</f>
        <v>0</v>
      </c>
      <c r="AE78" s="293">
        <f>+'Resumen_Sim_Dm int'!AE78</f>
        <v>0</v>
      </c>
      <c r="AF78" s="61">
        <f>+'Resumen_Sim_Dm int'!AF78</f>
        <v>218766.27853760205</v>
      </c>
      <c r="AG78" s="48">
        <f>+ROUND('Resumen_Sim_Dm int'!AG78,5)</f>
        <v>0</v>
      </c>
      <c r="AH78" s="293">
        <f>+'Resumen_Sim_Dm int'!AH78</f>
        <v>2.2204460492503131E-16</v>
      </c>
      <c r="AI78" s="51">
        <f>+'Resumen_Sim_Dm int'!AI78</f>
        <v>471317.00000000012</v>
      </c>
      <c r="AJ78" s="48">
        <f>+ROUND('Resumen_Sim_Dm int'!AJ78,5)</f>
        <v>0</v>
      </c>
      <c r="AK78" s="293">
        <f>+'Resumen_Sim_Dm int'!AK78</f>
        <v>2.2204460492503131E-16</v>
      </c>
      <c r="AL78" s="61">
        <f>+'Resumen_Sim_Dm int'!AL78</f>
        <v>236847.00000000006</v>
      </c>
      <c r="AM78" s="48">
        <f>+ROUND('Resumen_Sim_Dm int'!AM78,5)</f>
        <v>0</v>
      </c>
      <c r="AN78" s="48">
        <f>+ROUND('Resumen_Sim_Dm int'!AN78,5)</f>
        <v>0</v>
      </c>
      <c r="AO78" s="293">
        <f>+'Resumen_Sim_Dm int'!AO78</f>
        <v>2.2204460492503131E-16</v>
      </c>
      <c r="AP78" s="51">
        <f>+'Resumen_Sim_Dm int'!AP78</f>
        <v>82703.000000000029</v>
      </c>
      <c r="AQ78" s="48">
        <f>+ROUND('Resumen_Sim_Dm int'!AQ78,5)</f>
        <v>0</v>
      </c>
      <c r="AR78" s="293">
        <f>+'Resumen_Sim_Dm int'!AR78</f>
        <v>4.4408920985006262E-16</v>
      </c>
      <c r="AS78" s="61">
        <f>+'Resumen_Sim_Dm int'!AS78</f>
        <v>151767.00000000003</v>
      </c>
      <c r="AT78" s="48">
        <f>+ROUND('Resumen_Sim_Dm int'!AT78,5)</f>
        <v>0</v>
      </c>
      <c r="AU78" s="293">
        <f>+'Resumen_Sim_Dm int'!AU78</f>
        <v>2.2204460492503131E-16</v>
      </c>
    </row>
    <row r="79" spans="2:47" x14ac:dyDescent="0.25">
      <c r="B79" s="292" t="str">
        <f>+'Resumen_Sim_Dm int'!B79</f>
        <v>67</v>
      </c>
      <c r="C79" s="317" t="s">
        <v>177</v>
      </c>
      <c r="D79" s="316"/>
      <c r="E79" s="61">
        <f>+'Resumen_Sim_Dm int'!E79</f>
        <v>48523</v>
      </c>
      <c r="F79" s="48">
        <f>+'Resumen_Sim_Dm int'!F79</f>
        <v>48523</v>
      </c>
      <c r="G79" s="48">
        <f>+'Resumen_Sim_Dm int'!G79</f>
        <v>0</v>
      </c>
      <c r="H79" s="48">
        <f>+'Resumen_Sim_Dm int'!H79</f>
        <v>0</v>
      </c>
      <c r="I79" s="48">
        <f>+'Resumen_Sim_Dm int'!I79</f>
        <v>0</v>
      </c>
      <c r="J79" s="48">
        <f>+'Resumen_Sim_Dm int'!J79</f>
        <v>0</v>
      </c>
      <c r="K79" s="55">
        <f>+'Resumen_Sim_Dm int'!K79</f>
        <v>0</v>
      </c>
      <c r="L79" s="51">
        <f>+'Resumen_Sim_Dm int'!L79</f>
        <v>662413</v>
      </c>
      <c r="M79" s="48">
        <f>+'Resumen_Sim_Dm int'!M79</f>
        <v>12627</v>
      </c>
      <c r="N79" s="48">
        <f>+'Resumen_Sim_Dm int'!N79</f>
        <v>147.583306365282</v>
      </c>
      <c r="O79" s="48">
        <f>+'Resumen_Sim_Dm int'!O79</f>
        <v>307148</v>
      </c>
      <c r="P79" s="48">
        <f>+'Resumen_Sim_Dm int'!P79</f>
        <v>220235</v>
      </c>
      <c r="Q79" s="48">
        <f>+'Resumen_Sim_Dm int'!Q79</f>
        <v>12617</v>
      </c>
      <c r="R79" s="82">
        <f>+'Resumen_Sim_Dm int'!R79</f>
        <v>74296</v>
      </c>
      <c r="S79" s="51">
        <f>+'Resumen_Sim_Dm int'!S79</f>
        <v>48523</v>
      </c>
      <c r="T79" s="48">
        <f>+'Resumen_Sim_Dm int'!T79</f>
        <v>48523</v>
      </c>
      <c r="U79" s="48">
        <f>+'Resumen_Sim_Dm int'!U79</f>
        <v>0</v>
      </c>
      <c r="V79" s="48">
        <f>+'Resumen_Sim_Dm int'!V79</f>
        <v>0</v>
      </c>
      <c r="W79" s="48">
        <f>+'Resumen_Sim_Dm int'!W79</f>
        <v>0</v>
      </c>
      <c r="X79" s="48">
        <f>+'Resumen_Sim_Dm int'!X79</f>
        <v>0</v>
      </c>
      <c r="Y79" s="55">
        <f>+'Resumen_Sim_Dm int'!Y79</f>
        <v>0</v>
      </c>
      <c r="Z79" s="51">
        <f>+'Resumen_Sim_Dm int'!Z79</f>
        <v>662413.00000000047</v>
      </c>
      <c r="AA79" s="48">
        <f>+ROUND('Resumen_Sim_Dm int'!AA79,5)</f>
        <v>0</v>
      </c>
      <c r="AB79" s="293">
        <f>+'Resumen_Sim_Dm int'!AB79</f>
        <v>6.6613381477509392E-16</v>
      </c>
      <c r="AC79" s="61">
        <f>+'Resumen_Sim_Dm int'!AC79</f>
        <v>12627</v>
      </c>
      <c r="AD79" s="48">
        <f>+ROUND('Resumen_Sim_Dm int'!AD79,5)</f>
        <v>0</v>
      </c>
      <c r="AE79" s="293">
        <f>+'Resumen_Sim_Dm int'!AE79</f>
        <v>0</v>
      </c>
      <c r="AF79" s="61">
        <f>+'Resumen_Sim_Dm int'!AF79</f>
        <v>147.58330636528206</v>
      </c>
      <c r="AG79" s="48">
        <f>+ROUND('Resumen_Sim_Dm int'!AG79,5)</f>
        <v>0</v>
      </c>
      <c r="AH79" s="293">
        <f>+'Resumen_Sim_Dm int'!AH79</f>
        <v>4.4408920985006262E-16</v>
      </c>
      <c r="AI79" s="51">
        <f>+'Resumen_Sim_Dm int'!AI79</f>
        <v>307148.00000000012</v>
      </c>
      <c r="AJ79" s="48">
        <f>+ROUND('Resumen_Sim_Dm int'!AJ79,5)</f>
        <v>0</v>
      </c>
      <c r="AK79" s="293">
        <f>+'Resumen_Sim_Dm int'!AK79</f>
        <v>4.4408920985006262E-16</v>
      </c>
      <c r="AL79" s="61">
        <f>+'Resumen_Sim_Dm int'!AL79</f>
        <v>220235.00000000006</v>
      </c>
      <c r="AM79" s="48">
        <f>+ROUND('Resumen_Sim_Dm int'!AM79,5)</f>
        <v>0</v>
      </c>
      <c r="AN79" s="48">
        <f>+ROUND('Resumen_Sim_Dm int'!AN79,5)</f>
        <v>0</v>
      </c>
      <c r="AO79" s="293">
        <f>+'Resumen_Sim_Dm int'!AO79</f>
        <v>2.2204460492503131E-16</v>
      </c>
      <c r="AP79" s="51">
        <f>+'Resumen_Sim_Dm int'!AP79</f>
        <v>12617.000000000004</v>
      </c>
      <c r="AQ79" s="48">
        <f>+ROUND('Resumen_Sim_Dm int'!AQ79,5)</f>
        <v>0</v>
      </c>
      <c r="AR79" s="293">
        <f>+'Resumen_Sim_Dm int'!AR79</f>
        <v>2.2204460492503131E-16</v>
      </c>
      <c r="AS79" s="61">
        <f>+'Resumen_Sim_Dm int'!AS79</f>
        <v>74296.000000000029</v>
      </c>
      <c r="AT79" s="48">
        <f>+ROUND('Resumen_Sim_Dm int'!AT79,5)</f>
        <v>0</v>
      </c>
      <c r="AU79" s="293">
        <f>+'Resumen_Sim_Dm int'!AU79</f>
        <v>4.4408920985006262E-16</v>
      </c>
    </row>
    <row r="80" spans="2:47" x14ac:dyDescent="0.25">
      <c r="B80" s="292" t="str">
        <f>+'Resumen_Sim_Dm int'!B80</f>
        <v>68</v>
      </c>
      <c r="C80" s="317" t="s">
        <v>178</v>
      </c>
      <c r="D80" s="316"/>
      <c r="E80" s="61">
        <f>+'Resumen_Sim_Dm int'!E80</f>
        <v>8939658.7439840864</v>
      </c>
      <c r="F80" s="48">
        <f>+'Resumen_Sim_Dm int'!F80</f>
        <v>8938644.2245441508</v>
      </c>
      <c r="G80" s="48">
        <f>+'Resumen_Sim_Dm int'!G80</f>
        <v>0</v>
      </c>
      <c r="H80" s="48">
        <f>+'Resumen_Sim_Dm int'!H80</f>
        <v>0</v>
      </c>
      <c r="I80" s="48">
        <f>+'Resumen_Sim_Dm int'!I80</f>
        <v>1010.80760486208</v>
      </c>
      <c r="J80" s="48">
        <f>+'Resumen_Sim_Dm int'!J80</f>
        <v>0</v>
      </c>
      <c r="K80" s="55">
        <f>+'Resumen_Sim_Dm int'!K80</f>
        <v>3.7118350740029902</v>
      </c>
      <c r="L80" s="51">
        <f>+'Resumen_Sim_Dm int'!L80</f>
        <v>10849487</v>
      </c>
      <c r="M80" s="48">
        <f>+'Resumen_Sim_Dm int'!M80</f>
        <v>25504</v>
      </c>
      <c r="N80" s="48">
        <f>+'Resumen_Sim_Dm int'!N80</f>
        <v>10243.150585748701</v>
      </c>
      <c r="O80" s="48">
        <f>+'Resumen_Sim_Dm int'!O80</f>
        <v>7832978</v>
      </c>
      <c r="P80" s="48">
        <f>+'Resumen_Sim_Dm int'!P80</f>
        <v>256995</v>
      </c>
      <c r="Q80" s="48">
        <f>+'Resumen_Sim_Dm int'!Q80</f>
        <v>93521</v>
      </c>
      <c r="R80" s="82">
        <f>+'Resumen_Sim_Dm int'!R80</f>
        <v>7482462</v>
      </c>
      <c r="S80" s="51">
        <f>+'Resumen_Sim_Dm int'!S80</f>
        <v>8939658.7439840864</v>
      </c>
      <c r="T80" s="48">
        <f>+'Resumen_Sim_Dm int'!T80</f>
        <v>8938644.2245441508</v>
      </c>
      <c r="U80" s="48">
        <f>+'Resumen_Sim_Dm int'!U80</f>
        <v>0</v>
      </c>
      <c r="V80" s="48">
        <f>+'Resumen_Sim_Dm int'!V80</f>
        <v>0</v>
      </c>
      <c r="W80" s="48">
        <f>+'Resumen_Sim_Dm int'!W80</f>
        <v>1010.80760486208</v>
      </c>
      <c r="X80" s="48">
        <f>+'Resumen_Sim_Dm int'!X80</f>
        <v>0</v>
      </c>
      <c r="Y80" s="55">
        <f>+'Resumen_Sim_Dm int'!Y80</f>
        <v>3.7118350740029902</v>
      </c>
      <c r="Z80" s="51">
        <f>+'Resumen_Sim_Dm int'!Z80</f>
        <v>10849487.000000045</v>
      </c>
      <c r="AA80" s="48">
        <f>+ROUND('Resumen_Sim_Dm int'!AA80,5)</f>
        <v>0</v>
      </c>
      <c r="AB80" s="293">
        <f>+'Resumen_Sim_Dm int'!AB80</f>
        <v>4.2188474935755949E-15</v>
      </c>
      <c r="AC80" s="61">
        <f>+'Resumen_Sim_Dm int'!AC80</f>
        <v>25504</v>
      </c>
      <c r="AD80" s="48">
        <f>+ROUND('Resumen_Sim_Dm int'!AD80,5)</f>
        <v>0</v>
      </c>
      <c r="AE80" s="293">
        <f>+'Resumen_Sim_Dm int'!AE80</f>
        <v>0</v>
      </c>
      <c r="AF80" s="61">
        <f>+'Resumen_Sim_Dm int'!AF80</f>
        <v>10243.150585748743</v>
      </c>
      <c r="AG80" s="48">
        <f>+ROUND('Resumen_Sim_Dm int'!AG80,5)</f>
        <v>0</v>
      </c>
      <c r="AH80" s="293">
        <f>+'Resumen_Sim_Dm int'!AH80</f>
        <v>3.9968028886505635E-15</v>
      </c>
      <c r="AI80" s="51">
        <f>+'Resumen_Sim_Dm int'!AI80</f>
        <v>7832978.0000000326</v>
      </c>
      <c r="AJ80" s="48">
        <f>+ROUND('Resumen_Sim_Dm int'!AJ80,5)</f>
        <v>0</v>
      </c>
      <c r="AK80" s="293">
        <f>+'Resumen_Sim_Dm int'!AK80</f>
        <v>4.2188474935755949E-15</v>
      </c>
      <c r="AL80" s="61">
        <f>+'Resumen_Sim_Dm int'!AL80</f>
        <v>256995.00000000105</v>
      </c>
      <c r="AM80" s="48">
        <f>+ROUND('Resumen_Sim_Dm int'!AM80,5)</f>
        <v>0</v>
      </c>
      <c r="AN80" s="48">
        <f>+ROUND('Resumen_Sim_Dm int'!AN80,5)</f>
        <v>0</v>
      </c>
      <c r="AO80" s="293">
        <f>+'Resumen_Sim_Dm int'!AO80</f>
        <v>3.9968028886505635E-15</v>
      </c>
      <c r="AP80" s="51">
        <f>+'Resumen_Sim_Dm int'!AP80</f>
        <v>93521.000000000393</v>
      </c>
      <c r="AQ80" s="48">
        <f>+ROUND('Resumen_Sim_Dm int'!AQ80,5)</f>
        <v>0</v>
      </c>
      <c r="AR80" s="293">
        <f>+'Resumen_Sim_Dm int'!AR80</f>
        <v>4.2188474935755949E-15</v>
      </c>
      <c r="AS80" s="61">
        <f>+'Resumen_Sim_Dm int'!AS80</f>
        <v>7482462.0000000307</v>
      </c>
      <c r="AT80" s="48">
        <f>+ROUND('Resumen_Sim_Dm int'!AT80,5)</f>
        <v>0</v>
      </c>
      <c r="AU80" s="293">
        <f>+'Resumen_Sim_Dm int'!AU80</f>
        <v>3.9968028886505635E-15</v>
      </c>
    </row>
    <row r="81" spans="2:47" x14ac:dyDescent="0.25">
      <c r="B81" s="292" t="str">
        <f>+'Resumen_Sim_Dm int'!B81</f>
        <v>69</v>
      </c>
      <c r="C81" s="317" t="s">
        <v>179</v>
      </c>
      <c r="D81" s="316"/>
      <c r="E81" s="61">
        <f>+'Resumen_Sim_Dm int'!E81</f>
        <v>1134921.9517763122</v>
      </c>
      <c r="F81" s="48">
        <f>+'Resumen_Sim_Dm int'!F81</f>
        <v>552493.15198747802</v>
      </c>
      <c r="G81" s="48">
        <f>+'Resumen_Sim_Dm int'!G81</f>
        <v>0</v>
      </c>
      <c r="H81" s="48">
        <f>+'Resumen_Sim_Dm int'!H81</f>
        <v>1.01489258910811</v>
      </c>
      <c r="I81" s="48">
        <f>+'Resumen_Sim_Dm int'!I81</f>
        <v>371458.27042427001</v>
      </c>
      <c r="J81" s="48">
        <f>+'Resumen_Sim_Dm int'!J81</f>
        <v>110.478307557197</v>
      </c>
      <c r="K81" s="55">
        <f>+'Resumen_Sim_Dm int'!K81</f>
        <v>210859.03616441801</v>
      </c>
      <c r="L81" s="51">
        <f>+'Resumen_Sim_Dm int'!L81</f>
        <v>14058879</v>
      </c>
      <c r="M81" s="48">
        <f>+'Resumen_Sim_Dm int'!M81</f>
        <v>499137</v>
      </c>
      <c r="N81" s="48">
        <f>+'Resumen_Sim_Dm int'!N81</f>
        <v>462044.54924522899</v>
      </c>
      <c r="O81" s="48">
        <f>+'Resumen_Sim_Dm int'!O81</f>
        <v>8410829</v>
      </c>
      <c r="P81" s="48">
        <f>+'Resumen_Sim_Dm int'!P81</f>
        <v>3382892</v>
      </c>
      <c r="Q81" s="48">
        <f>+'Resumen_Sim_Dm int'!Q81</f>
        <v>82965</v>
      </c>
      <c r="R81" s="82">
        <f>+'Resumen_Sim_Dm int'!R81</f>
        <v>4944972</v>
      </c>
      <c r="S81" s="51">
        <f>+'Resumen_Sim_Dm int'!S81</f>
        <v>1134921.9517763122</v>
      </c>
      <c r="T81" s="48">
        <f>+'Resumen_Sim_Dm int'!T81</f>
        <v>552493.15198747802</v>
      </c>
      <c r="U81" s="48">
        <f>+'Resumen_Sim_Dm int'!U81</f>
        <v>0</v>
      </c>
      <c r="V81" s="48">
        <f>+'Resumen_Sim_Dm int'!V81</f>
        <v>1.01489258910811</v>
      </c>
      <c r="W81" s="48">
        <f>+'Resumen_Sim_Dm int'!W81</f>
        <v>371458.27042427001</v>
      </c>
      <c r="X81" s="48">
        <f>+'Resumen_Sim_Dm int'!X81</f>
        <v>110.478307557197</v>
      </c>
      <c r="Y81" s="55">
        <f>+'Resumen_Sim_Dm int'!Y81</f>
        <v>210859.03616441801</v>
      </c>
      <c r="Z81" s="51">
        <f>+'Resumen_Sim_Dm int'!Z81</f>
        <v>14058879.000000004</v>
      </c>
      <c r="AA81" s="48">
        <f>+ROUND('Resumen_Sim_Dm int'!AA81,5)</f>
        <v>0</v>
      </c>
      <c r="AB81" s="293">
        <f>+'Resumen_Sim_Dm int'!AB81</f>
        <v>2.2204460492503131E-16</v>
      </c>
      <c r="AC81" s="61">
        <f>+'Resumen_Sim_Dm int'!AC81</f>
        <v>499137</v>
      </c>
      <c r="AD81" s="48">
        <f>+ROUND('Resumen_Sim_Dm int'!AD81,5)</f>
        <v>0</v>
      </c>
      <c r="AE81" s="293">
        <f>+'Resumen_Sim_Dm int'!AE81</f>
        <v>0</v>
      </c>
      <c r="AF81" s="61">
        <f>+'Resumen_Sim_Dm int'!AF81</f>
        <v>462044.54924522911</v>
      </c>
      <c r="AG81" s="48">
        <f>+ROUND('Resumen_Sim_Dm int'!AG81,5)</f>
        <v>0</v>
      </c>
      <c r="AH81" s="293">
        <f>+'Resumen_Sim_Dm int'!AH81</f>
        <v>2.2204460492503131E-16</v>
      </c>
      <c r="AI81" s="51">
        <f>+'Resumen_Sim_Dm int'!AI81</f>
        <v>8410829.0000000037</v>
      </c>
      <c r="AJ81" s="48">
        <f>+ROUND('Resumen_Sim_Dm int'!AJ81,5)</f>
        <v>0</v>
      </c>
      <c r="AK81" s="293">
        <f>+'Resumen_Sim_Dm int'!AK81</f>
        <v>4.4408920985006262E-16</v>
      </c>
      <c r="AL81" s="61">
        <f>+'Resumen_Sim_Dm int'!AL81</f>
        <v>3382892.0000000014</v>
      </c>
      <c r="AM81" s="48">
        <f>+ROUND('Resumen_Sim_Dm int'!AM81,5)</f>
        <v>0</v>
      </c>
      <c r="AN81" s="48">
        <f>+ROUND('Resumen_Sim_Dm int'!AN81,5)</f>
        <v>0</v>
      </c>
      <c r="AO81" s="293">
        <f>+'Resumen_Sim_Dm int'!AO81</f>
        <v>4.4408920985006262E-16</v>
      </c>
      <c r="AP81" s="51">
        <f>+'Resumen_Sim_Dm int'!AP81</f>
        <v>82965.000000000029</v>
      </c>
      <c r="AQ81" s="48">
        <f>+ROUND('Resumen_Sim_Dm int'!AQ81,5)</f>
        <v>0</v>
      </c>
      <c r="AR81" s="293">
        <f>+'Resumen_Sim_Dm int'!AR81</f>
        <v>4.4408920985006262E-16</v>
      </c>
      <c r="AS81" s="61">
        <f>+'Resumen_Sim_Dm int'!AS81</f>
        <v>4944972.0000000019</v>
      </c>
      <c r="AT81" s="48">
        <f>+ROUND('Resumen_Sim_Dm int'!AT81,5)</f>
        <v>0</v>
      </c>
      <c r="AU81" s="293">
        <f>+'Resumen_Sim_Dm int'!AU81</f>
        <v>4.4408920985006262E-16</v>
      </c>
    </row>
    <row r="82" spans="2:47" x14ac:dyDescent="0.25">
      <c r="B82" s="292" t="str">
        <f>+'Resumen_Sim_Dm int'!B82</f>
        <v>70</v>
      </c>
      <c r="C82" s="317" t="s">
        <v>180</v>
      </c>
      <c r="D82" s="316"/>
      <c r="E82" s="61">
        <f>+'Resumen_Sim_Dm int'!E82</f>
        <v>9916565.9313090872</v>
      </c>
      <c r="F82" s="48">
        <f>+'Resumen_Sim_Dm int'!F82</f>
        <v>1848102.7092261901</v>
      </c>
      <c r="G82" s="48">
        <f>+'Resumen_Sim_Dm int'!G82</f>
        <v>8021497</v>
      </c>
      <c r="H82" s="48">
        <f>+'Resumen_Sim_Dm int'!H82</f>
        <v>128.09520159691201</v>
      </c>
      <c r="I82" s="48">
        <f>+'Resumen_Sim_Dm int'!I82</f>
        <v>38383.472374522302</v>
      </c>
      <c r="J82" s="48">
        <f>+'Resumen_Sim_Dm int'!J82</f>
        <v>-236.74744238751899</v>
      </c>
      <c r="K82" s="55">
        <f>+'Resumen_Sim_Dm int'!K82</f>
        <v>8691.4019491629697</v>
      </c>
      <c r="L82" s="51">
        <f>+'Resumen_Sim_Dm int'!L82</f>
        <v>9977779</v>
      </c>
      <c r="M82" s="48">
        <f>+'Resumen_Sim_Dm int'!M82</f>
        <v>195221</v>
      </c>
      <c r="N82" s="48">
        <f>+'Resumen_Sim_Dm int'!N82</f>
        <v>141587.90004463599</v>
      </c>
      <c r="O82" s="48">
        <f>+'Resumen_Sim_Dm int'!O82</f>
        <v>8446015</v>
      </c>
      <c r="P82" s="48">
        <f>+'Resumen_Sim_Dm int'!P82</f>
        <v>6162449</v>
      </c>
      <c r="Q82" s="48">
        <f>+'Resumen_Sim_Dm int'!Q82</f>
        <v>6713</v>
      </c>
      <c r="R82" s="82">
        <f>+'Resumen_Sim_Dm int'!R82</f>
        <v>2276853</v>
      </c>
      <c r="S82" s="51">
        <f>+'Resumen_Sim_Dm int'!S82</f>
        <v>9916565.9313090872</v>
      </c>
      <c r="T82" s="48">
        <f>+'Resumen_Sim_Dm int'!T82</f>
        <v>1848102.7092261901</v>
      </c>
      <c r="U82" s="48">
        <f>+'Resumen_Sim_Dm int'!U82</f>
        <v>8021497</v>
      </c>
      <c r="V82" s="48">
        <f>+'Resumen_Sim_Dm int'!V82</f>
        <v>128.09520159691201</v>
      </c>
      <c r="W82" s="48">
        <f>+'Resumen_Sim_Dm int'!W82</f>
        <v>38383.472374522302</v>
      </c>
      <c r="X82" s="48">
        <f>+'Resumen_Sim_Dm int'!X82</f>
        <v>-236.74744238751899</v>
      </c>
      <c r="Y82" s="55">
        <f>+'Resumen_Sim_Dm int'!Y82</f>
        <v>8691.4019491629697</v>
      </c>
      <c r="Z82" s="51">
        <f>+'Resumen_Sim_Dm int'!Z82</f>
        <v>9977779.0000000298</v>
      </c>
      <c r="AA82" s="48">
        <f>+ROUND('Resumen_Sim_Dm int'!AA82,5)</f>
        <v>0</v>
      </c>
      <c r="AB82" s="293">
        <f>+'Resumen_Sim_Dm int'!AB82</f>
        <v>2.886579864025407E-15</v>
      </c>
      <c r="AC82" s="61">
        <f>+'Resumen_Sim_Dm int'!AC82</f>
        <v>195221</v>
      </c>
      <c r="AD82" s="48">
        <f>+ROUND('Resumen_Sim_Dm int'!AD82,5)</f>
        <v>0</v>
      </c>
      <c r="AE82" s="293">
        <f>+'Resumen_Sim_Dm int'!AE82</f>
        <v>0</v>
      </c>
      <c r="AF82" s="61">
        <f>+'Resumen_Sim_Dm int'!AF82</f>
        <v>141587.90004463642</v>
      </c>
      <c r="AG82" s="48">
        <f>+ROUND('Resumen_Sim_Dm int'!AG82,5)</f>
        <v>0</v>
      </c>
      <c r="AH82" s="293">
        <f>+'Resumen_Sim_Dm int'!AH82</f>
        <v>3.1086244689504383E-15</v>
      </c>
      <c r="AI82" s="51">
        <f>+'Resumen_Sim_Dm int'!AI82</f>
        <v>8446015.0000000261</v>
      </c>
      <c r="AJ82" s="48">
        <f>+ROUND('Resumen_Sim_Dm int'!AJ82,5)</f>
        <v>0</v>
      </c>
      <c r="AK82" s="293">
        <f>+'Resumen_Sim_Dm int'!AK82</f>
        <v>3.1086244689504383E-15</v>
      </c>
      <c r="AL82" s="61">
        <f>+'Resumen_Sim_Dm int'!AL82</f>
        <v>6162449.0000000196</v>
      </c>
      <c r="AM82" s="48">
        <f>+ROUND('Resumen_Sim_Dm int'!AM82,5)</f>
        <v>0</v>
      </c>
      <c r="AN82" s="48">
        <f>+ROUND('Resumen_Sim_Dm int'!AN82,5)</f>
        <v>0</v>
      </c>
      <c r="AO82" s="293">
        <f>+'Resumen_Sim_Dm int'!AO82</f>
        <v>3.1086244689504383E-15</v>
      </c>
      <c r="AP82" s="51">
        <f>+'Resumen_Sim_Dm int'!AP82</f>
        <v>6713.0000000000218</v>
      </c>
      <c r="AQ82" s="48">
        <f>+ROUND('Resumen_Sim_Dm int'!AQ82,5)</f>
        <v>0</v>
      </c>
      <c r="AR82" s="293">
        <f>+'Resumen_Sim_Dm int'!AR82</f>
        <v>3.3306690738754696E-15</v>
      </c>
      <c r="AS82" s="61">
        <f>+'Resumen_Sim_Dm int'!AS82</f>
        <v>2276853.0000000075</v>
      </c>
      <c r="AT82" s="48">
        <f>+ROUND('Resumen_Sim_Dm int'!AT82,5)</f>
        <v>0</v>
      </c>
      <c r="AU82" s="293">
        <f>+'Resumen_Sim_Dm int'!AU82</f>
        <v>3.3306690738754696E-15</v>
      </c>
    </row>
    <row r="83" spans="2:47" x14ac:dyDescent="0.25">
      <c r="B83" s="292" t="str">
        <f>+'Resumen_Sim_Dm int'!B83</f>
        <v>71</v>
      </c>
      <c r="C83" s="317" t="s">
        <v>181</v>
      </c>
      <c r="D83" s="316"/>
      <c r="E83" s="61">
        <f>+'Resumen_Sim_Dm int'!E83</f>
        <v>2694612.9448767882</v>
      </c>
      <c r="F83" s="48">
        <f>+'Resumen_Sim_Dm int'!F83</f>
        <v>2406363.3435898898</v>
      </c>
      <c r="G83" s="48">
        <f>+'Resumen_Sim_Dm int'!G83</f>
        <v>0</v>
      </c>
      <c r="H83" s="48">
        <f>+'Resumen_Sim_Dm int'!H83</f>
        <v>286829</v>
      </c>
      <c r="I83" s="48">
        <f>+'Resumen_Sim_Dm int'!I83</f>
        <v>1415.40371504776</v>
      </c>
      <c r="J83" s="48">
        <f>+'Resumen_Sim_Dm int'!J83</f>
        <v>0</v>
      </c>
      <c r="K83" s="55">
        <f>+'Resumen_Sim_Dm int'!K83</f>
        <v>5.1975718505850104</v>
      </c>
      <c r="L83" s="51">
        <f>+'Resumen_Sim_Dm int'!L83</f>
        <v>2890255</v>
      </c>
      <c r="M83" s="48">
        <f>+'Resumen_Sim_Dm int'!M83</f>
        <v>140491</v>
      </c>
      <c r="N83" s="48">
        <f>+'Resumen_Sim_Dm int'!N83</f>
        <v>6769.3060587301297</v>
      </c>
      <c r="O83" s="48">
        <f>+'Resumen_Sim_Dm int'!O83</f>
        <v>1763632</v>
      </c>
      <c r="P83" s="48">
        <f>+'Resumen_Sim_Dm int'!P83</f>
        <v>1380668</v>
      </c>
      <c r="Q83" s="48">
        <f>+'Resumen_Sim_Dm int'!Q83</f>
        <v>26540</v>
      </c>
      <c r="R83" s="82">
        <f>+'Resumen_Sim_Dm int'!R83</f>
        <v>356424</v>
      </c>
      <c r="S83" s="51">
        <f>+'Resumen_Sim_Dm int'!S83</f>
        <v>2694612.9448767882</v>
      </c>
      <c r="T83" s="48">
        <f>+'Resumen_Sim_Dm int'!T83</f>
        <v>2406363.3435898898</v>
      </c>
      <c r="U83" s="48">
        <f>+'Resumen_Sim_Dm int'!U83</f>
        <v>0</v>
      </c>
      <c r="V83" s="48">
        <f>+'Resumen_Sim_Dm int'!V83</f>
        <v>286829</v>
      </c>
      <c r="W83" s="48">
        <f>+'Resumen_Sim_Dm int'!W83</f>
        <v>1415.40371504776</v>
      </c>
      <c r="X83" s="48">
        <f>+'Resumen_Sim_Dm int'!X83</f>
        <v>0</v>
      </c>
      <c r="Y83" s="55">
        <f>+'Resumen_Sim_Dm int'!Y83</f>
        <v>5.1975718505850104</v>
      </c>
      <c r="Z83" s="51">
        <f>+'Resumen_Sim_Dm int'!Z83</f>
        <v>2890254.9999999986</v>
      </c>
      <c r="AA83" s="48">
        <f>+ROUND('Resumen_Sim_Dm int'!AA83,5)</f>
        <v>0</v>
      </c>
      <c r="AB83" s="293">
        <f>+'Resumen_Sim_Dm int'!AB83</f>
        <v>-4.4408920985006262E-16</v>
      </c>
      <c r="AC83" s="61">
        <f>+'Resumen_Sim_Dm int'!AC83</f>
        <v>140491</v>
      </c>
      <c r="AD83" s="48">
        <f>+ROUND('Resumen_Sim_Dm int'!AD83,5)</f>
        <v>0</v>
      </c>
      <c r="AE83" s="293">
        <f>+'Resumen_Sim_Dm int'!AE83</f>
        <v>0</v>
      </c>
      <c r="AF83" s="61">
        <f>+'Resumen_Sim_Dm int'!AF83</f>
        <v>6769.306058730127</v>
      </c>
      <c r="AG83" s="48">
        <f>+ROUND('Resumen_Sim_Dm int'!AG83,5)</f>
        <v>0</v>
      </c>
      <c r="AH83" s="293">
        <f>+'Resumen_Sim_Dm int'!AH83</f>
        <v>-4.4408920985006262E-16</v>
      </c>
      <c r="AI83" s="51">
        <f>+'Resumen_Sim_Dm int'!AI83</f>
        <v>1763631.9999999995</v>
      </c>
      <c r="AJ83" s="48">
        <f>+ROUND('Resumen_Sim_Dm int'!AJ83,5)</f>
        <v>0</v>
      </c>
      <c r="AK83" s="293">
        <f>+'Resumen_Sim_Dm int'!AK83</f>
        <v>-2.2204460492503131E-16</v>
      </c>
      <c r="AL83" s="61">
        <f>+'Resumen_Sim_Dm int'!AL83</f>
        <v>1380667.9999999995</v>
      </c>
      <c r="AM83" s="48">
        <f>+ROUND('Resumen_Sim_Dm int'!AM83,5)</f>
        <v>0</v>
      </c>
      <c r="AN83" s="48">
        <f>+ROUND('Resumen_Sim_Dm int'!AN83,5)</f>
        <v>0</v>
      </c>
      <c r="AO83" s="293">
        <f>+'Resumen_Sim_Dm int'!AO83</f>
        <v>-3.3306690738754696E-16</v>
      </c>
      <c r="AP83" s="51">
        <f>+'Resumen_Sim_Dm int'!AP83</f>
        <v>26539.999999999989</v>
      </c>
      <c r="AQ83" s="48">
        <f>+ROUND('Resumen_Sim_Dm int'!AQ83,5)</f>
        <v>0</v>
      </c>
      <c r="AR83" s="293">
        <f>+'Resumen_Sim_Dm int'!AR83</f>
        <v>-4.4408920985006262E-16</v>
      </c>
      <c r="AS83" s="61">
        <f>+'Resumen_Sim_Dm int'!AS83</f>
        <v>356423.99999999988</v>
      </c>
      <c r="AT83" s="48">
        <f>+ROUND('Resumen_Sim_Dm int'!AT83,5)</f>
        <v>0</v>
      </c>
      <c r="AU83" s="293">
        <f>+'Resumen_Sim_Dm int'!AU83</f>
        <v>-3.3306690738754696E-16</v>
      </c>
    </row>
    <row r="84" spans="2:47" x14ac:dyDescent="0.25">
      <c r="B84" s="292" t="str">
        <f>+'Resumen_Sim_Dm int'!B84</f>
        <v>72</v>
      </c>
      <c r="C84" s="317" t="s">
        <v>182</v>
      </c>
      <c r="D84" s="316"/>
      <c r="E84" s="61">
        <f>+'Resumen_Sim_Dm int'!E84</f>
        <v>4489354</v>
      </c>
      <c r="F84" s="48">
        <f>+'Resumen_Sim_Dm int'!F84</f>
        <v>78756</v>
      </c>
      <c r="G84" s="48">
        <f>+'Resumen_Sim_Dm int'!G84</f>
        <v>4410598</v>
      </c>
      <c r="H84" s="48">
        <f>+'Resumen_Sim_Dm int'!H84</f>
        <v>0</v>
      </c>
      <c r="I84" s="48">
        <f>+'Resumen_Sim_Dm int'!I84</f>
        <v>0</v>
      </c>
      <c r="J84" s="48">
        <f>+'Resumen_Sim_Dm int'!J84</f>
        <v>0</v>
      </c>
      <c r="K84" s="55">
        <f>+'Resumen_Sim_Dm int'!K84</f>
        <v>0</v>
      </c>
      <c r="L84" s="51">
        <f>+'Resumen_Sim_Dm int'!L84</f>
        <v>4489354</v>
      </c>
      <c r="M84" s="48">
        <f>+'Resumen_Sim_Dm int'!M84</f>
        <v>220658</v>
      </c>
      <c r="N84" s="48">
        <f>+'Resumen_Sim_Dm int'!N84</f>
        <v>4700.3016288542403</v>
      </c>
      <c r="O84" s="48">
        <f>+'Resumen_Sim_Dm int'!O84</f>
        <v>3982286</v>
      </c>
      <c r="P84" s="48">
        <f>+'Resumen_Sim_Dm int'!P84</f>
        <v>3594488</v>
      </c>
      <c r="Q84" s="48">
        <f>+'Resumen_Sim_Dm int'!Q84</f>
        <v>204</v>
      </c>
      <c r="R84" s="82">
        <f>+'Resumen_Sim_Dm int'!R84</f>
        <v>387594</v>
      </c>
      <c r="S84" s="51">
        <f>+'Resumen_Sim_Dm int'!S84</f>
        <v>4489354</v>
      </c>
      <c r="T84" s="48">
        <f>+'Resumen_Sim_Dm int'!T84</f>
        <v>78756</v>
      </c>
      <c r="U84" s="48">
        <f>+'Resumen_Sim_Dm int'!U84</f>
        <v>4410598</v>
      </c>
      <c r="V84" s="48">
        <f>+'Resumen_Sim_Dm int'!V84</f>
        <v>0</v>
      </c>
      <c r="W84" s="48">
        <f>+'Resumen_Sim_Dm int'!W84</f>
        <v>0</v>
      </c>
      <c r="X84" s="48">
        <f>+'Resumen_Sim_Dm int'!X84</f>
        <v>0</v>
      </c>
      <c r="Y84" s="55">
        <f>+'Resumen_Sim_Dm int'!Y84</f>
        <v>0</v>
      </c>
      <c r="Z84" s="51">
        <f>+'Resumen_Sim_Dm int'!Z84</f>
        <v>4489354.0000000009</v>
      </c>
      <c r="AA84" s="48">
        <f>+ROUND('Resumen_Sim_Dm int'!AA84,5)</f>
        <v>0</v>
      </c>
      <c r="AB84" s="293">
        <f>+'Resumen_Sim_Dm int'!AB84</f>
        <v>2.2204460492503131E-16</v>
      </c>
      <c r="AC84" s="61">
        <f>+'Resumen_Sim_Dm int'!AC84</f>
        <v>220658</v>
      </c>
      <c r="AD84" s="48">
        <f>+ROUND('Resumen_Sim_Dm int'!AD84,5)</f>
        <v>0</v>
      </c>
      <c r="AE84" s="293">
        <f>+'Resumen_Sim_Dm int'!AE84</f>
        <v>0</v>
      </c>
      <c r="AF84" s="61">
        <f>+'Resumen_Sim_Dm int'!AF84</f>
        <v>4700.3016288542403</v>
      </c>
      <c r="AG84" s="48">
        <f>+ROUND('Resumen_Sim_Dm int'!AG84,5)</f>
        <v>0</v>
      </c>
      <c r="AH84" s="293">
        <f>+'Resumen_Sim_Dm int'!AH84</f>
        <v>0</v>
      </c>
      <c r="AI84" s="51">
        <f>+'Resumen_Sim_Dm int'!AI84</f>
        <v>3982286</v>
      </c>
      <c r="AJ84" s="48">
        <f>+ROUND('Resumen_Sim_Dm int'!AJ84,5)</f>
        <v>0</v>
      </c>
      <c r="AK84" s="293">
        <f>+'Resumen_Sim_Dm int'!AK84</f>
        <v>0</v>
      </c>
      <c r="AL84" s="61">
        <f>+'Resumen_Sim_Dm int'!AL84</f>
        <v>3594488</v>
      </c>
      <c r="AM84" s="48">
        <f>+ROUND('Resumen_Sim_Dm int'!AM84,5)</f>
        <v>0</v>
      </c>
      <c r="AN84" s="48">
        <f>+ROUND('Resumen_Sim_Dm int'!AN84,5)</f>
        <v>0</v>
      </c>
      <c r="AO84" s="293">
        <f>+'Resumen_Sim_Dm int'!AO84</f>
        <v>0</v>
      </c>
      <c r="AP84" s="51">
        <f>+'Resumen_Sim_Dm int'!AP84</f>
        <v>204</v>
      </c>
      <c r="AQ84" s="48">
        <f>+ROUND('Resumen_Sim_Dm int'!AQ84,5)</f>
        <v>0</v>
      </c>
      <c r="AR84" s="293">
        <f>+'Resumen_Sim_Dm int'!AR84</f>
        <v>0</v>
      </c>
      <c r="AS84" s="61">
        <f>+'Resumen_Sim_Dm int'!AS84</f>
        <v>387594</v>
      </c>
      <c r="AT84" s="48">
        <f>+ROUND('Resumen_Sim_Dm int'!AT84,5)</f>
        <v>0</v>
      </c>
      <c r="AU84" s="293">
        <f>+'Resumen_Sim_Dm int'!AU84</f>
        <v>0</v>
      </c>
    </row>
    <row r="85" spans="2:47" x14ac:dyDescent="0.25">
      <c r="B85" s="292" t="str">
        <f>+'Resumen_Sim_Dm int'!B85</f>
        <v>73</v>
      </c>
      <c r="C85" s="317" t="s">
        <v>183</v>
      </c>
      <c r="D85" s="316"/>
      <c r="E85" s="61">
        <f>+'Resumen_Sim_Dm int'!E85</f>
        <v>3050522.3255931828</v>
      </c>
      <c r="F85" s="48">
        <f>+'Resumen_Sim_Dm int'!F85</f>
        <v>2479215.6145905699</v>
      </c>
      <c r="G85" s="48">
        <f>+'Resumen_Sim_Dm int'!G85</f>
        <v>0</v>
      </c>
      <c r="H85" s="48">
        <f>+'Resumen_Sim_Dm int'!H85</f>
        <v>570420</v>
      </c>
      <c r="I85" s="48">
        <f>+'Resumen_Sim_Dm int'!I85</f>
        <v>883.46678188125804</v>
      </c>
      <c r="J85" s="48">
        <f>+'Resumen_Sim_Dm int'!J85</f>
        <v>0</v>
      </c>
      <c r="K85" s="55">
        <f>+'Resumen_Sim_Dm int'!K85</f>
        <v>3.2442207319471499</v>
      </c>
      <c r="L85" s="51">
        <f>+'Resumen_Sim_Dm int'!L85</f>
        <v>4169374</v>
      </c>
      <c r="M85" s="48">
        <f>+'Resumen_Sim_Dm int'!M85</f>
        <v>132703</v>
      </c>
      <c r="N85" s="48">
        <f>+'Resumen_Sim_Dm int'!N85</f>
        <v>145024.650579888</v>
      </c>
      <c r="O85" s="48">
        <f>+'Resumen_Sim_Dm int'!O85</f>
        <v>1935175</v>
      </c>
      <c r="P85" s="48">
        <f>+'Resumen_Sim_Dm int'!P85</f>
        <v>1117457</v>
      </c>
      <c r="Q85" s="48">
        <f>+'Resumen_Sim_Dm int'!Q85</f>
        <v>22558</v>
      </c>
      <c r="R85" s="82">
        <f>+'Resumen_Sim_Dm int'!R85</f>
        <v>795160</v>
      </c>
      <c r="S85" s="51">
        <f>+'Resumen_Sim_Dm int'!S85</f>
        <v>3050522.3255931828</v>
      </c>
      <c r="T85" s="48">
        <f>+'Resumen_Sim_Dm int'!T85</f>
        <v>2479215.6145905699</v>
      </c>
      <c r="U85" s="48">
        <f>+'Resumen_Sim_Dm int'!U85</f>
        <v>0</v>
      </c>
      <c r="V85" s="48">
        <f>+'Resumen_Sim_Dm int'!V85</f>
        <v>570420</v>
      </c>
      <c r="W85" s="48">
        <f>+'Resumen_Sim_Dm int'!W85</f>
        <v>883.46678188125804</v>
      </c>
      <c r="X85" s="48">
        <f>+'Resumen_Sim_Dm int'!X85</f>
        <v>0</v>
      </c>
      <c r="Y85" s="55">
        <f>+'Resumen_Sim_Dm int'!Y85</f>
        <v>3.2442207319471499</v>
      </c>
      <c r="Z85" s="51">
        <f>+'Resumen_Sim_Dm int'!Z85</f>
        <v>4169373.9999999995</v>
      </c>
      <c r="AA85" s="48">
        <f>+ROUND('Resumen_Sim_Dm int'!AA85,5)</f>
        <v>0</v>
      </c>
      <c r="AB85" s="293">
        <f>+'Resumen_Sim_Dm int'!AB85</f>
        <v>-1.1102230246251565E-16</v>
      </c>
      <c r="AC85" s="61">
        <f>+'Resumen_Sim_Dm int'!AC85</f>
        <v>132703</v>
      </c>
      <c r="AD85" s="48">
        <f>+ROUND('Resumen_Sim_Dm int'!AD85,5)</f>
        <v>0</v>
      </c>
      <c r="AE85" s="293">
        <f>+'Resumen_Sim_Dm int'!AE85</f>
        <v>0</v>
      </c>
      <c r="AF85" s="61">
        <f>+'Resumen_Sim_Dm int'!AF85</f>
        <v>145024.65057988802</v>
      </c>
      <c r="AG85" s="48">
        <f>+ROUND('Resumen_Sim_Dm int'!AG85,5)</f>
        <v>0</v>
      </c>
      <c r="AH85" s="293">
        <f>+'Resumen_Sim_Dm int'!AH85</f>
        <v>2.2204460492503131E-16</v>
      </c>
      <c r="AI85" s="51">
        <f>+'Resumen_Sim_Dm int'!AI85</f>
        <v>1935175.0000000005</v>
      </c>
      <c r="AJ85" s="48">
        <f>+ROUND('Resumen_Sim_Dm int'!AJ85,5)</f>
        <v>0</v>
      </c>
      <c r="AK85" s="293">
        <f>+'Resumen_Sim_Dm int'!AK85</f>
        <v>2.2204460492503131E-16</v>
      </c>
      <c r="AL85" s="61">
        <f>+'Resumen_Sim_Dm int'!AL85</f>
        <v>1117457.0000000002</v>
      </c>
      <c r="AM85" s="48">
        <f>+ROUND('Resumen_Sim_Dm int'!AM85,5)</f>
        <v>0</v>
      </c>
      <c r="AN85" s="48">
        <f>+ROUND('Resumen_Sim_Dm int'!AN85,5)</f>
        <v>0</v>
      </c>
      <c r="AO85" s="293">
        <f>+'Resumen_Sim_Dm int'!AO85</f>
        <v>2.2204460492503131E-16</v>
      </c>
      <c r="AP85" s="51">
        <f>+'Resumen_Sim_Dm int'!AP85</f>
        <v>22558.000000000004</v>
      </c>
      <c r="AQ85" s="48">
        <f>+ROUND('Resumen_Sim_Dm int'!AQ85,5)</f>
        <v>0</v>
      </c>
      <c r="AR85" s="293">
        <f>+'Resumen_Sim_Dm int'!AR85</f>
        <v>2.2204460492503131E-16</v>
      </c>
      <c r="AS85" s="61">
        <f>+'Resumen_Sim_Dm int'!AS85</f>
        <v>795160.00000000023</v>
      </c>
      <c r="AT85" s="48">
        <f>+ROUND('Resumen_Sim_Dm int'!AT85,5)</f>
        <v>0</v>
      </c>
      <c r="AU85" s="293">
        <f>+'Resumen_Sim_Dm int'!AU85</f>
        <v>2.2204460492503131E-16</v>
      </c>
    </row>
    <row r="86" spans="2:47" x14ac:dyDescent="0.25">
      <c r="B86" s="292" t="str">
        <f>+'Resumen_Sim_Dm int'!B86</f>
        <v>74</v>
      </c>
      <c r="C86" s="317" t="s">
        <v>184</v>
      </c>
      <c r="D86" s="316"/>
      <c r="E86" s="61">
        <f>+'Resumen_Sim_Dm int'!E86</f>
        <v>4066763</v>
      </c>
      <c r="F86" s="48">
        <f>+'Resumen_Sim_Dm int'!F86</f>
        <v>64386</v>
      </c>
      <c r="G86" s="48">
        <f>+'Resumen_Sim_Dm int'!G86</f>
        <v>4002377</v>
      </c>
      <c r="H86" s="48">
        <f>+'Resumen_Sim_Dm int'!H86</f>
        <v>0</v>
      </c>
      <c r="I86" s="48">
        <f>+'Resumen_Sim_Dm int'!I86</f>
        <v>0</v>
      </c>
      <c r="J86" s="48">
        <f>+'Resumen_Sim_Dm int'!J86</f>
        <v>0</v>
      </c>
      <c r="K86" s="55">
        <f>+'Resumen_Sim_Dm int'!K86</f>
        <v>0</v>
      </c>
      <c r="L86" s="51">
        <f>+'Resumen_Sim_Dm int'!L86</f>
        <v>4066763</v>
      </c>
      <c r="M86" s="48">
        <f>+'Resumen_Sim_Dm int'!M86</f>
        <v>87100</v>
      </c>
      <c r="N86" s="48">
        <f>+'Resumen_Sim_Dm int'!N86</f>
        <v>566452.496012346</v>
      </c>
      <c r="O86" s="48">
        <f>+'Resumen_Sim_Dm int'!O86</f>
        <v>2717135</v>
      </c>
      <c r="P86" s="48">
        <f>+'Resumen_Sim_Dm int'!P86</f>
        <v>2456412</v>
      </c>
      <c r="Q86" s="48">
        <f>+'Resumen_Sim_Dm int'!Q86</f>
        <v>13</v>
      </c>
      <c r="R86" s="82">
        <f>+'Resumen_Sim_Dm int'!R86</f>
        <v>260710</v>
      </c>
      <c r="S86" s="51">
        <f>+'Resumen_Sim_Dm int'!S86</f>
        <v>4066763</v>
      </c>
      <c r="T86" s="48">
        <f>+'Resumen_Sim_Dm int'!T86</f>
        <v>64386</v>
      </c>
      <c r="U86" s="48">
        <f>+'Resumen_Sim_Dm int'!U86</f>
        <v>4002377</v>
      </c>
      <c r="V86" s="48">
        <f>+'Resumen_Sim_Dm int'!V86</f>
        <v>0</v>
      </c>
      <c r="W86" s="48">
        <f>+'Resumen_Sim_Dm int'!W86</f>
        <v>0</v>
      </c>
      <c r="X86" s="48">
        <f>+'Resumen_Sim_Dm int'!X86</f>
        <v>0</v>
      </c>
      <c r="Y86" s="55">
        <f>+'Resumen_Sim_Dm int'!Y86</f>
        <v>0</v>
      </c>
      <c r="Z86" s="51">
        <f>+'Resumen_Sim_Dm int'!Z86</f>
        <v>4066763</v>
      </c>
      <c r="AA86" s="48">
        <f>+ROUND('Resumen_Sim_Dm int'!AA86,5)</f>
        <v>0</v>
      </c>
      <c r="AB86" s="293">
        <f>+'Resumen_Sim_Dm int'!AB86</f>
        <v>0</v>
      </c>
      <c r="AC86" s="61">
        <f>+'Resumen_Sim_Dm int'!AC86</f>
        <v>87100</v>
      </c>
      <c r="AD86" s="48">
        <f>+ROUND('Resumen_Sim_Dm int'!AD86,5)</f>
        <v>0</v>
      </c>
      <c r="AE86" s="293">
        <f>+'Resumen_Sim_Dm int'!AE86</f>
        <v>0</v>
      </c>
      <c r="AF86" s="61">
        <f>+'Resumen_Sim_Dm int'!AF86</f>
        <v>566452.496012346</v>
      </c>
      <c r="AG86" s="48">
        <f>+ROUND('Resumen_Sim_Dm int'!AG86,5)</f>
        <v>0</v>
      </c>
      <c r="AH86" s="293">
        <f>+'Resumen_Sim_Dm int'!AH86</f>
        <v>0</v>
      </c>
      <c r="AI86" s="51">
        <f>+'Resumen_Sim_Dm int'!AI86</f>
        <v>2717135</v>
      </c>
      <c r="AJ86" s="48">
        <f>+ROUND('Resumen_Sim_Dm int'!AJ86,5)</f>
        <v>0</v>
      </c>
      <c r="AK86" s="293">
        <f>+'Resumen_Sim_Dm int'!AK86</f>
        <v>0</v>
      </c>
      <c r="AL86" s="61">
        <f>+'Resumen_Sim_Dm int'!AL86</f>
        <v>2456412</v>
      </c>
      <c r="AM86" s="48">
        <f>+ROUND('Resumen_Sim_Dm int'!AM86,5)</f>
        <v>0</v>
      </c>
      <c r="AN86" s="48">
        <f>+ROUND('Resumen_Sim_Dm int'!AN86,5)</f>
        <v>0</v>
      </c>
      <c r="AO86" s="293">
        <f>+'Resumen_Sim_Dm int'!AO86</f>
        <v>0</v>
      </c>
      <c r="AP86" s="51">
        <f>+'Resumen_Sim_Dm int'!AP86</f>
        <v>13</v>
      </c>
      <c r="AQ86" s="48">
        <f>+ROUND('Resumen_Sim_Dm int'!AQ86,5)</f>
        <v>0</v>
      </c>
      <c r="AR86" s="293">
        <f>+'Resumen_Sim_Dm int'!AR86</f>
        <v>0</v>
      </c>
      <c r="AS86" s="61">
        <f>+'Resumen_Sim_Dm int'!AS86</f>
        <v>260709.99999999997</v>
      </c>
      <c r="AT86" s="48">
        <f>+ROUND('Resumen_Sim_Dm int'!AT86,5)</f>
        <v>0</v>
      </c>
      <c r="AU86" s="293">
        <f>+'Resumen_Sim_Dm int'!AU86</f>
        <v>-1.1102230246251565E-16</v>
      </c>
    </row>
    <row r="87" spans="2:47" x14ac:dyDescent="0.25">
      <c r="B87" s="292" t="str">
        <f>+'Resumen_Sim_Dm int'!B87</f>
        <v>75</v>
      </c>
      <c r="C87" s="317" t="s">
        <v>185</v>
      </c>
      <c r="D87" s="316"/>
      <c r="E87" s="61">
        <f>+'Resumen_Sim_Dm int'!E87</f>
        <v>1592638.4008542907</v>
      </c>
      <c r="F87" s="48">
        <f>+'Resumen_Sim_Dm int'!F87</f>
        <v>897734.91928231402</v>
      </c>
      <c r="G87" s="48">
        <f>+'Resumen_Sim_Dm int'!G87</f>
        <v>0</v>
      </c>
      <c r="H87" s="48">
        <f>+'Resumen_Sim_Dm int'!H87</f>
        <v>670867.665091509</v>
      </c>
      <c r="I87" s="48">
        <f>+'Resumen_Sim_Dm int'!I87</f>
        <v>21125.1962710154</v>
      </c>
      <c r="J87" s="48">
        <f>+'Resumen_Sim_Dm int'!J87</f>
        <v>0</v>
      </c>
      <c r="K87" s="55">
        <f>+'Resumen_Sim_Dm int'!K87</f>
        <v>2910.6202094525202</v>
      </c>
      <c r="L87" s="51">
        <f>+'Resumen_Sim_Dm int'!L87</f>
        <v>2495865</v>
      </c>
      <c r="M87" s="48">
        <f>+'Resumen_Sim_Dm int'!M87</f>
        <v>269471</v>
      </c>
      <c r="N87" s="48">
        <f>+'Resumen_Sim_Dm int'!N87</f>
        <v>15961.295223180399</v>
      </c>
      <c r="O87" s="48">
        <f>+'Resumen_Sim_Dm int'!O87</f>
        <v>1189363</v>
      </c>
      <c r="P87" s="48">
        <f>+'Resumen_Sim_Dm int'!P87</f>
        <v>593730</v>
      </c>
      <c r="Q87" s="48">
        <f>+'Resumen_Sim_Dm int'!Q87</f>
        <v>37463</v>
      </c>
      <c r="R87" s="82">
        <f>+'Resumen_Sim_Dm int'!R87</f>
        <v>558170</v>
      </c>
      <c r="S87" s="51">
        <f>+'Resumen_Sim_Dm int'!S87</f>
        <v>1592638.4008542907</v>
      </c>
      <c r="T87" s="48">
        <f>+'Resumen_Sim_Dm int'!T87</f>
        <v>897734.91928231402</v>
      </c>
      <c r="U87" s="48">
        <f>+'Resumen_Sim_Dm int'!U87</f>
        <v>0</v>
      </c>
      <c r="V87" s="48">
        <f>+'Resumen_Sim_Dm int'!V87</f>
        <v>670867.665091509</v>
      </c>
      <c r="W87" s="48">
        <f>+'Resumen_Sim_Dm int'!W87</f>
        <v>21125.1962710154</v>
      </c>
      <c r="X87" s="48">
        <f>+'Resumen_Sim_Dm int'!X87</f>
        <v>0</v>
      </c>
      <c r="Y87" s="55">
        <f>+'Resumen_Sim_Dm int'!Y87</f>
        <v>2910.6202094525202</v>
      </c>
      <c r="Z87" s="51">
        <f>+'Resumen_Sim_Dm int'!Z87</f>
        <v>2495865</v>
      </c>
      <c r="AA87" s="48">
        <f>+ROUND('Resumen_Sim_Dm int'!AA87,5)</f>
        <v>0</v>
      </c>
      <c r="AB87" s="293">
        <f>+'Resumen_Sim_Dm int'!AB87</f>
        <v>0</v>
      </c>
      <c r="AC87" s="61">
        <f>+'Resumen_Sim_Dm int'!AC87</f>
        <v>269471</v>
      </c>
      <c r="AD87" s="48">
        <f>+ROUND('Resumen_Sim_Dm int'!AD87,5)</f>
        <v>0</v>
      </c>
      <c r="AE87" s="293">
        <f>+'Resumen_Sim_Dm int'!AE87</f>
        <v>0</v>
      </c>
      <c r="AF87" s="61">
        <f>+'Resumen_Sim_Dm int'!AF87</f>
        <v>15961.295223180399</v>
      </c>
      <c r="AG87" s="48">
        <f>+ROUND('Resumen_Sim_Dm int'!AG87,5)</f>
        <v>0</v>
      </c>
      <c r="AH87" s="293">
        <f>+'Resumen_Sim_Dm int'!AH87</f>
        <v>0</v>
      </c>
      <c r="AI87" s="51">
        <f>+'Resumen_Sim_Dm int'!AI87</f>
        <v>1189363</v>
      </c>
      <c r="AJ87" s="48">
        <f>+ROUND('Resumen_Sim_Dm int'!AJ87,5)</f>
        <v>0</v>
      </c>
      <c r="AK87" s="293">
        <f>+'Resumen_Sim_Dm int'!AK87</f>
        <v>0</v>
      </c>
      <c r="AL87" s="61">
        <f>+'Resumen_Sim_Dm int'!AL87</f>
        <v>593730</v>
      </c>
      <c r="AM87" s="48">
        <f>+ROUND('Resumen_Sim_Dm int'!AM87,5)</f>
        <v>0</v>
      </c>
      <c r="AN87" s="48">
        <f>+ROUND('Resumen_Sim_Dm int'!AN87,5)</f>
        <v>0</v>
      </c>
      <c r="AO87" s="293">
        <f>+'Resumen_Sim_Dm int'!AO87</f>
        <v>0</v>
      </c>
      <c r="AP87" s="51">
        <f>+'Resumen_Sim_Dm int'!AP87</f>
        <v>37463</v>
      </c>
      <c r="AQ87" s="48">
        <f>+ROUND('Resumen_Sim_Dm int'!AQ87,5)</f>
        <v>0</v>
      </c>
      <c r="AR87" s="293">
        <f>+'Resumen_Sim_Dm int'!AR87</f>
        <v>0</v>
      </c>
      <c r="AS87" s="61">
        <f>+'Resumen_Sim_Dm int'!AS87</f>
        <v>558170</v>
      </c>
      <c r="AT87" s="48">
        <f>+ROUND('Resumen_Sim_Dm int'!AT87,5)</f>
        <v>0</v>
      </c>
      <c r="AU87" s="293">
        <f>+'Resumen_Sim_Dm int'!AU87</f>
        <v>0</v>
      </c>
    </row>
    <row r="88" spans="2:47" x14ac:dyDescent="0.25">
      <c r="B88" s="292" t="str">
        <f>+'Resumen_Sim_Dm int'!B88</f>
        <v>76</v>
      </c>
      <c r="C88" s="317" t="s">
        <v>186</v>
      </c>
      <c r="D88" s="316"/>
      <c r="E88" s="61">
        <f>+'Resumen_Sim_Dm int'!E88</f>
        <v>832526</v>
      </c>
      <c r="F88" s="48">
        <f>+'Resumen_Sim_Dm int'!F88</f>
        <v>832526</v>
      </c>
      <c r="G88" s="48">
        <f>+'Resumen_Sim_Dm int'!G88</f>
        <v>0</v>
      </c>
      <c r="H88" s="48">
        <f>+'Resumen_Sim_Dm int'!H88</f>
        <v>0</v>
      </c>
      <c r="I88" s="48">
        <f>+'Resumen_Sim_Dm int'!I88</f>
        <v>0</v>
      </c>
      <c r="J88" s="48">
        <f>+'Resumen_Sim_Dm int'!J88</f>
        <v>0</v>
      </c>
      <c r="K88" s="55">
        <f>+'Resumen_Sim_Dm int'!K88</f>
        <v>0</v>
      </c>
      <c r="L88" s="51">
        <f>+'Resumen_Sim_Dm int'!L88</f>
        <v>832526</v>
      </c>
      <c r="M88" s="48">
        <f>+'Resumen_Sim_Dm int'!M88</f>
        <v>215261</v>
      </c>
      <c r="N88" s="48">
        <f>+'Resumen_Sim_Dm int'!N88</f>
        <v>0</v>
      </c>
      <c r="O88" s="48">
        <f>+'Resumen_Sim_Dm int'!O88</f>
        <v>832526</v>
      </c>
      <c r="P88" s="48">
        <f>+'Resumen_Sim_Dm int'!P88</f>
        <v>832526</v>
      </c>
      <c r="Q88" s="48">
        <f>+'Resumen_Sim_Dm int'!Q88</f>
        <v>0</v>
      </c>
      <c r="R88" s="82">
        <f>+'Resumen_Sim_Dm int'!R88</f>
        <v>0</v>
      </c>
      <c r="S88" s="51">
        <f>+'Resumen_Sim_Dm int'!S88</f>
        <v>832526</v>
      </c>
      <c r="T88" s="48">
        <f>+'Resumen_Sim_Dm int'!T88</f>
        <v>832526</v>
      </c>
      <c r="U88" s="48">
        <f>+'Resumen_Sim_Dm int'!U88</f>
        <v>0</v>
      </c>
      <c r="V88" s="48">
        <f>+'Resumen_Sim_Dm int'!V88</f>
        <v>0</v>
      </c>
      <c r="W88" s="48">
        <f>+'Resumen_Sim_Dm int'!W88</f>
        <v>0</v>
      </c>
      <c r="X88" s="48">
        <f>+'Resumen_Sim_Dm int'!X88</f>
        <v>0</v>
      </c>
      <c r="Y88" s="55">
        <f>+'Resumen_Sim_Dm int'!Y88</f>
        <v>0</v>
      </c>
      <c r="Z88" s="51">
        <f>+'Resumen_Sim_Dm int'!Z88</f>
        <v>832526</v>
      </c>
      <c r="AA88" s="48">
        <f>+ROUND('Resumen_Sim_Dm int'!AA88,5)</f>
        <v>0</v>
      </c>
      <c r="AB88" s="293">
        <f>+'Resumen_Sim_Dm int'!AB88</f>
        <v>0</v>
      </c>
      <c r="AC88" s="61">
        <f>+'Resumen_Sim_Dm int'!AC88</f>
        <v>215261</v>
      </c>
      <c r="AD88" s="48">
        <f>+ROUND('Resumen_Sim_Dm int'!AD88,5)</f>
        <v>0</v>
      </c>
      <c r="AE88" s="293">
        <f>+'Resumen_Sim_Dm int'!AE88</f>
        <v>0</v>
      </c>
      <c r="AF88" s="61">
        <f>+'Resumen_Sim_Dm int'!AF88</f>
        <v>0</v>
      </c>
      <c r="AG88" s="48">
        <f>+ROUND('Resumen_Sim_Dm int'!AG88,5)</f>
        <v>0</v>
      </c>
      <c r="AH88" s="293">
        <f>+'Resumen_Sim_Dm int'!AH88</f>
        <v>0</v>
      </c>
      <c r="AI88" s="51">
        <f>+'Resumen_Sim_Dm int'!AI88</f>
        <v>832526</v>
      </c>
      <c r="AJ88" s="48">
        <f>+ROUND('Resumen_Sim_Dm int'!AJ88,5)</f>
        <v>0</v>
      </c>
      <c r="AK88" s="293">
        <f>+'Resumen_Sim_Dm int'!AK88</f>
        <v>0</v>
      </c>
      <c r="AL88" s="61">
        <f>+'Resumen_Sim_Dm int'!AL88</f>
        <v>832526</v>
      </c>
      <c r="AM88" s="48">
        <f>+ROUND('Resumen_Sim_Dm int'!AM88,5)</f>
        <v>0</v>
      </c>
      <c r="AN88" s="48">
        <f>+ROUND('Resumen_Sim_Dm int'!AN88,5)</f>
        <v>0</v>
      </c>
      <c r="AO88" s="293">
        <f>+'Resumen_Sim_Dm int'!AO88</f>
        <v>0</v>
      </c>
      <c r="AP88" s="51">
        <f>+'Resumen_Sim_Dm int'!AP88</f>
        <v>0</v>
      </c>
      <c r="AQ88" s="48">
        <f>+ROUND('Resumen_Sim_Dm int'!AQ88,5)</f>
        <v>0</v>
      </c>
      <c r="AR88" s="293">
        <f>+'Resumen_Sim_Dm int'!AR88</f>
        <v>0</v>
      </c>
      <c r="AS88" s="61">
        <f>+'Resumen_Sim_Dm int'!AS88</f>
        <v>0</v>
      </c>
      <c r="AT88" s="48">
        <f>+ROUND('Resumen_Sim_Dm int'!AT88,5)</f>
        <v>0</v>
      </c>
      <c r="AU88" s="293">
        <f>+'Resumen_Sim_Dm int'!AU88</f>
        <v>0</v>
      </c>
    </row>
    <row r="89" spans="2:47" x14ac:dyDescent="0.25">
      <c r="B89" s="295"/>
      <c r="C89" s="318"/>
      <c r="D89" s="319"/>
      <c r="E89" s="67"/>
      <c r="F89" s="59"/>
      <c r="G89" s="59"/>
      <c r="H89" s="59"/>
      <c r="I89" s="59"/>
      <c r="J89" s="59"/>
      <c r="K89" s="60"/>
      <c r="L89" s="58"/>
      <c r="M89" s="59"/>
      <c r="N89" s="59"/>
      <c r="O89" s="59"/>
      <c r="P89" s="59"/>
      <c r="Q89" s="59"/>
      <c r="R89" s="348"/>
      <c r="S89" s="58"/>
      <c r="T89" s="59"/>
      <c r="U89" s="59"/>
      <c r="V89" s="59"/>
      <c r="W89" s="59"/>
      <c r="X89" s="59"/>
      <c r="Y89" s="60"/>
      <c r="Z89" s="58"/>
      <c r="AA89" s="59"/>
      <c r="AB89" s="296"/>
      <c r="AC89" s="67"/>
      <c r="AD89" s="59"/>
      <c r="AE89" s="296"/>
      <c r="AF89" s="67"/>
      <c r="AG89" s="59"/>
      <c r="AH89" s="296"/>
      <c r="AI89" s="58"/>
      <c r="AJ89" s="59"/>
      <c r="AK89" s="296"/>
      <c r="AL89" s="67"/>
      <c r="AM89" s="59"/>
      <c r="AN89" s="59"/>
      <c r="AO89" s="296"/>
      <c r="AP89" s="58"/>
      <c r="AQ89" s="59"/>
      <c r="AR89" s="296"/>
      <c r="AS89" s="67"/>
      <c r="AT89" s="59"/>
      <c r="AU89" s="296"/>
    </row>
    <row r="90" spans="2:47" x14ac:dyDescent="0.25">
      <c r="B90" s="294" t="str">
        <f>+'Resumen_Sim_Dm int'!B90</f>
        <v>77</v>
      </c>
      <c r="C90" s="195" t="s">
        <v>710</v>
      </c>
      <c r="D90" s="320"/>
      <c r="E90" s="67">
        <f>+'Resumen_Sim_Dm int'!E90</f>
        <v>0</v>
      </c>
      <c r="F90" s="59">
        <f>+'Resumen_Sim_Dm int'!F90</f>
        <v>-2119655</v>
      </c>
      <c r="G90" s="59">
        <f>+'Resumen_Sim_Dm int'!G90</f>
        <v>0</v>
      </c>
      <c r="H90" s="59">
        <f>+'Resumen_Sim_Dm int'!H90</f>
        <v>0</v>
      </c>
      <c r="I90" s="59">
        <f>+'Resumen_Sim_Dm int'!I90</f>
        <v>0</v>
      </c>
      <c r="J90" s="59">
        <f>+'Resumen_Sim_Dm int'!J90</f>
        <v>0</v>
      </c>
      <c r="K90" s="60">
        <f>+'Resumen_Sim_Dm int'!K90</f>
        <v>2119655</v>
      </c>
      <c r="L90" s="58">
        <f>+'Resumen_Sim_Dm int'!L90</f>
        <v>0</v>
      </c>
      <c r="M90" s="59">
        <f>+'Resumen_Sim_Dm int'!M90</f>
        <v>0</v>
      </c>
      <c r="N90" s="59">
        <f>+'Resumen_Sim_Dm int'!N90</f>
        <v>0</v>
      </c>
      <c r="O90" s="59">
        <f>+'Resumen_Sim_Dm int'!O90</f>
        <v>0</v>
      </c>
      <c r="P90" s="59">
        <f>+'Resumen_Sim_Dm int'!P90</f>
        <v>0</v>
      </c>
      <c r="Q90" s="59">
        <f>+'Resumen_Sim_Dm int'!Q90</f>
        <v>0</v>
      </c>
      <c r="R90" s="348">
        <f>+'Resumen_Sim_Dm int'!R90</f>
        <v>0</v>
      </c>
      <c r="S90" s="58">
        <f>+'Resumen_Sim_Dm int'!S90</f>
        <v>0</v>
      </c>
      <c r="T90" s="59">
        <f>+'Resumen_Sim_Dm int'!T90</f>
        <v>0</v>
      </c>
      <c r="U90" s="59">
        <f>+'Resumen_Sim_Dm int'!U90</f>
        <v>0</v>
      </c>
      <c r="V90" s="59">
        <f>+'Resumen_Sim_Dm int'!V90</f>
        <v>0</v>
      </c>
      <c r="W90" s="59">
        <f>+'Resumen_Sim_Dm int'!W90</f>
        <v>0</v>
      </c>
      <c r="X90" s="59">
        <f>+'Resumen_Sim_Dm int'!X90</f>
        <v>0</v>
      </c>
      <c r="Y90" s="60">
        <f>+'Resumen_Sim_Dm int'!Y90</f>
        <v>0</v>
      </c>
      <c r="Z90" s="295">
        <f>+'Resumen_Sim_Dm int'!Z90</f>
        <v>0</v>
      </c>
      <c r="AA90" s="59">
        <f>+'Resumen_Sim_Dm int'!AA90</f>
        <v>0</v>
      </c>
      <c r="AB90" s="296">
        <f>+'Resumen_Sim_Dm int'!AB90</f>
        <v>0</v>
      </c>
      <c r="AC90" s="297">
        <f>+'Resumen_Sim_Dm int'!AC90</f>
        <v>0</v>
      </c>
      <c r="AD90" s="59">
        <f>+'Resumen_Sim_Dm int'!AD90</f>
        <v>0</v>
      </c>
      <c r="AE90" s="296">
        <f>+'Resumen_Sim_Dm int'!AE90</f>
        <v>0</v>
      </c>
      <c r="AF90" s="297">
        <f>+'Resumen_Sim_Dm int'!AF90</f>
        <v>0</v>
      </c>
      <c r="AG90" s="59">
        <f>+'Resumen_Sim_Dm int'!AG90</f>
        <v>0</v>
      </c>
      <c r="AH90" s="296">
        <f>+'Resumen_Sim_Dm int'!AH90</f>
        <v>0</v>
      </c>
      <c r="AI90" s="295">
        <f>+'Resumen_Sim_Dm int'!AI90</f>
        <v>0</v>
      </c>
      <c r="AJ90" s="59">
        <f>+'Resumen_Sim_Dm int'!AJ90</f>
        <v>0</v>
      </c>
      <c r="AK90" s="296">
        <f>+'Resumen_Sim_Dm int'!AK90</f>
        <v>0</v>
      </c>
      <c r="AL90" s="297">
        <f>+'Resumen_Sim_Dm int'!AL90</f>
        <v>0</v>
      </c>
      <c r="AM90" s="59">
        <f>+'Resumen_Sim_Dm int'!AM90</f>
        <v>0</v>
      </c>
      <c r="AN90" s="59">
        <f>+'Resumen_Sim_Dm int'!AN90</f>
        <v>0</v>
      </c>
      <c r="AO90" s="296">
        <f>+'Resumen_Sim_Dm int'!AO90</f>
        <v>0</v>
      </c>
      <c r="AP90" s="295">
        <f>+'Resumen_Sim_Dm int'!AP90</f>
        <v>0</v>
      </c>
      <c r="AQ90" s="59">
        <f>+'Resumen_Sim_Dm int'!AQ90</f>
        <v>0</v>
      </c>
      <c r="AR90" s="296">
        <f>+'Resumen_Sim_Dm int'!AR90</f>
        <v>0</v>
      </c>
      <c r="AS90" s="297">
        <f>+'Resumen_Sim_Dm int'!AS90</f>
        <v>0</v>
      </c>
      <c r="AT90" s="59">
        <f>+'Resumen_Sim_Dm int'!AT90</f>
        <v>0</v>
      </c>
      <c r="AU90" s="296">
        <f>+'Resumen_Sim_Dm int'!AU90</f>
        <v>0</v>
      </c>
    </row>
    <row r="91" spans="2:47" ht="19.5" x14ac:dyDescent="0.25">
      <c r="B91" s="289"/>
      <c r="C91" s="449" t="s">
        <v>936</v>
      </c>
      <c r="D91" s="450"/>
      <c r="E91" s="349">
        <f>+'Resumen_Sim_Dm int'!E91</f>
        <v>134061364.00000004</v>
      </c>
      <c r="F91" s="298">
        <f>+'Resumen_Sim_Dm int'!F91</f>
        <v>64591201.000000022</v>
      </c>
      <c r="G91" s="298">
        <f>+'Resumen_Sim_Dm int'!G91</f>
        <v>16434472</v>
      </c>
      <c r="H91" s="298">
        <f>+'Resumen_Sim_Dm int'!H91</f>
        <v>1601926.0000000005</v>
      </c>
      <c r="I91" s="298">
        <f>+'Resumen_Sim_Dm int'!I91</f>
        <v>15916277.000000017</v>
      </c>
      <c r="J91" s="298">
        <f>+'Resumen_Sim_Dm int'!J91</f>
        <v>910909.99999999988</v>
      </c>
      <c r="K91" s="350">
        <f>+'Resumen_Sim_Dm int'!K91</f>
        <v>34606578</v>
      </c>
      <c r="L91" s="299">
        <f>+'Resumen_Sim_Dm int'!L91</f>
        <v>219910273</v>
      </c>
      <c r="M91" s="298">
        <f>+'Resumen_Sim_Dm int'!M91</f>
        <v>8570584</v>
      </c>
      <c r="N91" s="298">
        <f>+'Resumen_Sim_Dm int'!N91</f>
        <v>18373687</v>
      </c>
      <c r="O91" s="298">
        <f>+'Resumen_Sim_Dm int'!O91</f>
        <v>113756556</v>
      </c>
      <c r="P91" s="298">
        <f>+'Resumen_Sim_Dm int'!P91</f>
        <v>45951373</v>
      </c>
      <c r="Q91" s="298">
        <f>+'Resumen_Sim_Dm int'!Q91</f>
        <v>1544636</v>
      </c>
      <c r="R91" s="300">
        <f>+'Resumen_Sim_Dm int'!R91</f>
        <v>66260547</v>
      </c>
      <c r="S91" s="301">
        <f>+'Resumen_Sim_Dm int'!S91</f>
        <v>134061364.00000004</v>
      </c>
      <c r="T91" s="298">
        <f>+'Resumen_Sim_Dm int'!T91</f>
        <v>66710856.000000022</v>
      </c>
      <c r="U91" s="298">
        <f>+'Resumen_Sim_Dm int'!U91</f>
        <v>16434472</v>
      </c>
      <c r="V91" s="298">
        <f>+'Resumen_Sim_Dm int'!V91</f>
        <v>1601926.0000000005</v>
      </c>
      <c r="W91" s="298">
        <f>+'Resumen_Sim_Dm int'!W91</f>
        <v>15916277.000000017</v>
      </c>
      <c r="X91" s="298">
        <f>+'Resumen_Sim_Dm int'!X91</f>
        <v>910909.99999999988</v>
      </c>
      <c r="Y91" s="350">
        <f>+'Resumen_Sim_Dm int'!Y91</f>
        <v>32486922.999999996</v>
      </c>
      <c r="Z91" s="301">
        <f>+'Resumen_Sim_Dm int'!Z91</f>
        <v>219910273.00000009</v>
      </c>
      <c r="AA91" s="298">
        <f>+'Resumen_Sim_Dm int'!AA91</f>
        <v>8.2771293818950653E-8</v>
      </c>
      <c r="AB91" s="312">
        <f>+'Resumen_Sim_Dm int'!AB91</f>
        <v>4.4408920985006262E-16</v>
      </c>
      <c r="AC91" s="299">
        <f>+'Resumen_Sim_Dm int'!AC91</f>
        <v>8570584</v>
      </c>
      <c r="AD91" s="298">
        <f>+'Resumen_Sim_Dm int'!AD91</f>
        <v>0</v>
      </c>
      <c r="AE91" s="312">
        <f>+'Resumen_Sim_Dm int'!AE91</f>
        <v>0</v>
      </c>
      <c r="AF91" s="299">
        <f>+'Resumen_Sim_Dm int'!AF91</f>
        <v>18373687.000000011</v>
      </c>
      <c r="AG91" s="298">
        <f>+'Resumen_Sim_Dm int'!AG91</f>
        <v>9.2416030383901671E-9</v>
      </c>
      <c r="AH91" s="312">
        <f>+'Resumen_Sim_Dm int'!AH91</f>
        <v>6.6613381477509392E-16</v>
      </c>
      <c r="AI91" s="301">
        <f>+'Resumen_Sim_Dm int'!AI91</f>
        <v>113756556.00000004</v>
      </c>
      <c r="AJ91" s="298">
        <f>+'Resumen_Sim_Dm int'!AJ91</f>
        <v>4.1014573071151972E-8</v>
      </c>
      <c r="AK91" s="312">
        <f>+'Resumen_Sim_Dm int'!AK91</f>
        <v>4.4408920985006262E-16</v>
      </c>
      <c r="AL91" s="299">
        <f>+'Resumen_Sim_Dm int'!AL91</f>
        <v>45951373.000000007</v>
      </c>
      <c r="AM91" s="298">
        <f>+'Resumen_Sim_Dm int'!AM91</f>
        <v>6.311893230304122E-9</v>
      </c>
      <c r="AN91" s="298">
        <f>+'Resumen_Sim_Dm int'!AN91</f>
        <v>0</v>
      </c>
      <c r="AO91" s="312">
        <f>+'Resumen_Sim_Dm int'!AO91</f>
        <v>2.2204460492503131E-16</v>
      </c>
      <c r="AP91" s="301">
        <f>+'Resumen_Sim_Dm int'!AP91</f>
        <v>1544636.0000000007</v>
      </c>
      <c r="AQ91" s="298">
        <f>+'Resumen_Sim_Dm int'!AQ91</f>
        <v>5.5450755098718219E-10</v>
      </c>
      <c r="AR91" s="312">
        <f>+'Resumen_Sim_Dm int'!AR91</f>
        <v>4.4408920985006262E-16</v>
      </c>
      <c r="AS91" s="299">
        <f>+'Resumen_Sim_Dm int'!AS91</f>
        <v>66260547.00000003</v>
      </c>
      <c r="AT91" s="298">
        <f>+'Resumen_Sim_Dm int'!AT91</f>
        <v>3.3742253435775638E-8</v>
      </c>
      <c r="AU91" s="312">
        <f>+'Resumen_Sim_Dm int'!AU91</f>
        <v>4.4408920985006262E-16</v>
      </c>
    </row>
    <row r="93" spans="2:47" x14ac:dyDescent="0.25">
      <c r="B93" s="9" t="s">
        <v>912</v>
      </c>
    </row>
    <row r="95" spans="2:47" x14ac:dyDescent="0.25">
      <c r="S95" s="351"/>
      <c r="Z95" s="354"/>
      <c r="AA95" s="353"/>
    </row>
    <row r="98" spans="19:27" ht="15.75" x14ac:dyDescent="0.25">
      <c r="S98" s="347"/>
      <c r="AA98" s="352"/>
    </row>
  </sheetData>
  <sheetProtection algorithmName="SHA-512" hashValue="HIXDYTBH4Dy42zLzlX7Dr5i9tEtEvWpe5NkrXuTAhq9cjRhEbmDafOUgRwTCindBN/xENPFwIFIZOVRc/JX8uw==" saltValue="9q9Xi+Nf3k21AyNl+PGYbw==" spinCount="100000" sheet="1" objects="1" scenarios="1"/>
  <mergeCells count="56">
    <mergeCell ref="AI11:AI12"/>
    <mergeCell ref="AJ11:AJ12"/>
    <mergeCell ref="AH11:AH12"/>
    <mergeCell ref="AL11:AL12"/>
    <mergeCell ref="AM11:AM12"/>
    <mergeCell ref="AK11:AK12"/>
    <mergeCell ref="AU11:AU12"/>
    <mergeCell ref="AS11:AS12"/>
    <mergeCell ref="AT11:AT12"/>
    <mergeCell ref="AR11:AR12"/>
    <mergeCell ref="AP11:AP12"/>
    <mergeCell ref="AQ11:AQ12"/>
    <mergeCell ref="AO11:AO12"/>
    <mergeCell ref="AN11:AN12"/>
    <mergeCell ref="P11:P12"/>
    <mergeCell ref="Q11:Q12"/>
    <mergeCell ref="R11:R12"/>
    <mergeCell ref="S11:S12"/>
    <mergeCell ref="T11:T12"/>
    <mergeCell ref="AE11:AE12"/>
    <mergeCell ref="AC11:AC12"/>
    <mergeCell ref="AD11:AD12"/>
    <mergeCell ref="AB11:AB12"/>
    <mergeCell ref="V11:V12"/>
    <mergeCell ref="W11:W12"/>
    <mergeCell ref="X11:X12"/>
    <mergeCell ref="Y11:Y12"/>
    <mergeCell ref="Z11:Z12"/>
    <mergeCell ref="M11:M12"/>
    <mergeCell ref="N11:N12"/>
    <mergeCell ref="O11:O12"/>
    <mergeCell ref="AF11:AF12"/>
    <mergeCell ref="AG11:AG12"/>
    <mergeCell ref="AA11:AA12"/>
    <mergeCell ref="H11:H12"/>
    <mergeCell ref="I11:I12"/>
    <mergeCell ref="AP10:AR10"/>
    <mergeCell ref="AS10:AU10"/>
    <mergeCell ref="E10:R10"/>
    <mergeCell ref="S10:Y10"/>
    <mergeCell ref="Z10:AB10"/>
    <mergeCell ref="AC10:AE10"/>
    <mergeCell ref="AF10:AH10"/>
    <mergeCell ref="AI10:AK10"/>
    <mergeCell ref="AL10:AO10"/>
    <mergeCell ref="U11:U12"/>
    <mergeCell ref="J11:J12"/>
    <mergeCell ref="K11:K12"/>
    <mergeCell ref="L11:L12"/>
    <mergeCell ref="E11:E12"/>
    <mergeCell ref="C91:D91"/>
    <mergeCell ref="B9:C9"/>
    <mergeCell ref="B11:B12"/>
    <mergeCell ref="C11:D12"/>
    <mergeCell ref="G11:G12"/>
    <mergeCell ref="F11:F12"/>
  </mergeCells>
  <conditionalFormatting sqref="B13:AU88">
    <cfRule type="expression" dxfId="28" priority="36">
      <formula>$E13&lt;&gt;$S13</formula>
    </cfRule>
  </conditionalFormatting>
  <conditionalFormatting sqref="AB11:AB12">
    <cfRule type="expression" dxfId="27" priority="20">
      <formula>AB$91&lt;0</formula>
    </cfRule>
    <cfRule type="expression" dxfId="26" priority="19">
      <formula>AB$91&gt;=0</formula>
    </cfRule>
  </conditionalFormatting>
  <conditionalFormatting sqref="AB91">
    <cfRule type="cellIs" dxfId="25" priority="2" operator="greaterThanOrEqual">
      <formula>0</formula>
    </cfRule>
    <cfRule type="colorScale" priority="3">
      <colorScale>
        <cfvo type="formula" val="$AU$91&lt;0"/>
        <cfvo type="formula" val="$AU$91&gt;=0"/>
        <color rgb="FFF8696B"/>
        <color rgb="FF5A8AC6"/>
      </colorScale>
    </cfRule>
    <cfRule type="cellIs" dxfId="24" priority="1" operator="lessThan">
      <formula>0</formula>
    </cfRule>
  </conditionalFormatting>
  <conditionalFormatting sqref="AE11:AE12">
    <cfRule type="expression" dxfId="23" priority="21">
      <formula>AE$91&gt;=0</formula>
    </cfRule>
    <cfRule type="expression" dxfId="22" priority="22">
      <formula>AE$91&lt;0</formula>
    </cfRule>
  </conditionalFormatting>
  <conditionalFormatting sqref="AE91">
    <cfRule type="cellIs" dxfId="21" priority="4" operator="lessThan">
      <formula>0</formula>
    </cfRule>
    <cfRule type="cellIs" dxfId="20" priority="5" operator="greaterThanOrEqual">
      <formula>0</formula>
    </cfRule>
    <cfRule type="colorScale" priority="6">
      <colorScale>
        <cfvo type="formula" val="$AU$91&lt;0"/>
        <cfvo type="formula" val="$AU$91&gt;=0"/>
        <color rgb="FFF8696B"/>
        <color rgb="FF5A8AC6"/>
      </colorScale>
    </cfRule>
  </conditionalFormatting>
  <conditionalFormatting sqref="AH11:AH12">
    <cfRule type="expression" dxfId="19" priority="23">
      <formula>AH$91&gt;=0</formula>
    </cfRule>
    <cfRule type="expression" dxfId="18" priority="24">
      <formula>AH$91&lt;0</formula>
    </cfRule>
  </conditionalFormatting>
  <conditionalFormatting sqref="AH91">
    <cfRule type="cellIs" dxfId="17" priority="7" operator="lessThan">
      <formula>0</formula>
    </cfRule>
    <cfRule type="cellIs" dxfId="16" priority="8" operator="greaterThanOrEqual">
      <formula>0</formula>
    </cfRule>
    <cfRule type="colorScale" priority="9">
      <colorScale>
        <cfvo type="formula" val="$AU$91&lt;0"/>
        <cfvo type="formula" val="$AU$91&gt;=0"/>
        <color rgb="FFF8696B"/>
        <color rgb="FF5A8AC6"/>
      </colorScale>
    </cfRule>
  </conditionalFormatting>
  <conditionalFormatting sqref="AK11:AK12">
    <cfRule type="expression" dxfId="15" priority="25">
      <formula>AK$91&gt;=0</formula>
    </cfRule>
    <cfRule type="expression" dxfId="14" priority="26">
      <formula>AK$91&lt;0</formula>
    </cfRule>
  </conditionalFormatting>
  <conditionalFormatting sqref="AK91">
    <cfRule type="cellIs" dxfId="13" priority="10" operator="lessThan">
      <formula>0</formula>
    </cfRule>
    <cfRule type="cellIs" dxfId="12" priority="11" operator="greaterThanOrEqual">
      <formula>0</formula>
    </cfRule>
    <cfRule type="colorScale" priority="12">
      <colorScale>
        <cfvo type="formula" val="$AU$91&lt;0"/>
        <cfvo type="formula" val="$AU$91&gt;=0"/>
        <color rgb="FFF8696B"/>
        <color rgb="FF5A8AC6"/>
      </colorScale>
    </cfRule>
  </conditionalFormatting>
  <conditionalFormatting sqref="AO11:AO12">
    <cfRule type="expression" dxfId="11" priority="27">
      <formula>AO$91&gt;=0</formula>
    </cfRule>
    <cfRule type="expression" dxfId="10" priority="28">
      <formula>AO$91&lt;0</formula>
    </cfRule>
  </conditionalFormatting>
  <conditionalFormatting sqref="AO91">
    <cfRule type="cellIs" dxfId="9" priority="13" operator="lessThan">
      <formula>0</formula>
    </cfRule>
    <cfRule type="cellIs" dxfId="8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AR11:AR12">
    <cfRule type="expression" dxfId="7" priority="29">
      <formula>AR$91&gt;=0</formula>
    </cfRule>
    <cfRule type="expression" dxfId="6" priority="30">
      <formula>AR$91&lt;0</formula>
    </cfRule>
  </conditionalFormatting>
  <conditionalFormatting sqref="AR91">
    <cfRule type="cellIs" dxfId="5" priority="16" operator="lessThan">
      <formula>0</formula>
    </cfRule>
    <cfRule type="cellIs" dxfId="4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AU11:AU12">
    <cfRule type="expression" dxfId="3" priority="31">
      <formula>AU$91&gt;=0</formula>
    </cfRule>
    <cfRule type="expression" dxfId="2" priority="32">
      <formula>AU$91&lt;0</formula>
    </cfRule>
  </conditionalFormatting>
  <conditionalFormatting sqref="AU91">
    <cfRule type="cellIs" dxfId="1" priority="33" operator="lessThan">
      <formula>0</formula>
    </cfRule>
    <cfRule type="cellIs" dxfId="0" priority="34" operator="greaterThanOrEqual">
      <formula>0</formula>
    </cfRule>
    <cfRule type="colorScale" priority="35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Hoja4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5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Hoja5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Hoja5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Hoja5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Hoja5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Hoja5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Hoja5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Hoja5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Hoja5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Hoja5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Hoja6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Hoja6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Hoja6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Hoja6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Hoja6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Hoja6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Hoja6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Hoja6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Hoja6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Hoja6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Hoja7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Hoja7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Hoja7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Hoja7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Hoja7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Hoja7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Hoja7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Hoja7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Hoja7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Hoja7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Hoja8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Hoja8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Hoja8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Hoja8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Hoja8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Hoja8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Hoja8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Hoja8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Hoja8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Hoja8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Hoja9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Hoja9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Hoja9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Hoja9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Hoja9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Hoja9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Hoja9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Hoja9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Hoja9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Hoja9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99</vt:i4>
      </vt:variant>
      <vt:variant>
        <vt:lpstr>Rangos con nombre</vt:lpstr>
      </vt:variant>
      <vt:variant>
        <vt:i4>1</vt:i4>
      </vt:variant>
    </vt:vector>
  </HeadingPairs>
  <TitlesOfParts>
    <vt:vector size="100" baseType="lpstr">
      <vt:lpstr>Portada</vt:lpstr>
      <vt:lpstr>Indice</vt:lpstr>
      <vt:lpstr>Corr TOU-MIP</vt:lpstr>
      <vt:lpstr>Ud</vt:lpstr>
      <vt:lpstr>Um</vt:lpstr>
      <vt:lpstr>Ud pb</vt:lpstr>
      <vt:lpstr>Um pb</vt:lpstr>
      <vt:lpstr>I</vt:lpstr>
      <vt:lpstr>A(IxI)_bf</vt:lpstr>
      <vt:lpstr>(I-Aixi)-1_bf</vt:lpstr>
      <vt:lpstr>MIP(IxI)_TFEVP</vt:lpstr>
      <vt:lpstr>C_Of</vt:lpstr>
      <vt:lpstr>(I-C_Of_t(IxI))-1</vt:lpstr>
      <vt:lpstr>V_Of(IxI)</vt:lpstr>
      <vt:lpstr>Vt_Of(IxI)</vt:lpstr>
      <vt:lpstr>Sim_oferta</vt:lpstr>
      <vt:lpstr>Sim_Vt_Of(IxI)</vt:lpstr>
      <vt:lpstr>Sim_L_Of</vt:lpstr>
      <vt:lpstr>Sim_V_Of</vt:lpstr>
      <vt:lpstr>L_d_Of</vt:lpstr>
      <vt:lpstr>L_t_Of</vt:lpstr>
      <vt:lpstr>Sim_L_Of_insp</vt:lpstr>
      <vt:lpstr>Sim_L_Of_insp_efecto</vt:lpstr>
      <vt:lpstr>Sim_L_Of_EBEIMB</vt:lpstr>
      <vt:lpstr>Sim_L_Of_efectoEBEIMB</vt:lpstr>
      <vt:lpstr>Sim_MIP_Of_(IxI)</vt:lpstr>
      <vt:lpstr>Dif_Sim_MIP_Of_(IxI) en %</vt:lpstr>
      <vt:lpstr>Resumen_Sim_Of int</vt:lpstr>
      <vt:lpstr>Resumen_Sim_Of</vt:lpstr>
      <vt:lpstr>diag(VAB)</vt:lpstr>
      <vt:lpstr>(I-C_Of(IxI))</vt:lpstr>
      <vt:lpstr>(I-C_Of(IxI))-1</vt:lpstr>
      <vt:lpstr>diag(df)</vt:lpstr>
      <vt:lpstr>vab-vbp</vt:lpstr>
      <vt:lpstr>vbp-df</vt:lpstr>
      <vt:lpstr>A(IxI)</vt:lpstr>
      <vt:lpstr>I-A(IxI)-1</vt:lpstr>
      <vt:lpstr>Sim_Demanda</vt:lpstr>
      <vt:lpstr>Sim_F(IxI)</vt:lpstr>
      <vt:lpstr>(I-AIxI)-1xSim_F(IxI)</vt:lpstr>
      <vt:lpstr>L_d</vt:lpstr>
      <vt:lpstr>L_t</vt:lpstr>
      <vt:lpstr>Sim_L</vt:lpstr>
      <vt:lpstr>Sim_L_efecto</vt:lpstr>
      <vt:lpstr>Sim_Dm_MIP(IxI)</vt:lpstr>
      <vt:lpstr>Dif_Sim_Dm_MIP(IxI)_%</vt:lpstr>
      <vt:lpstr>Resumen_Sim_Dm int</vt:lpstr>
      <vt:lpstr>Resumen_Sim_Dm</vt:lpstr>
      <vt:lpstr>H1</vt:lpstr>
      <vt:lpstr>H2</vt:lpstr>
      <vt:lpstr>H3</vt:lpstr>
      <vt:lpstr>H4</vt:lpstr>
      <vt:lpstr>H5</vt:lpstr>
      <vt:lpstr>H6</vt:lpstr>
      <vt:lpstr>H7</vt:lpstr>
      <vt:lpstr>H8</vt:lpstr>
      <vt:lpstr>H9</vt:lpstr>
      <vt:lpstr>H10</vt:lpstr>
      <vt:lpstr>H11</vt:lpstr>
      <vt:lpstr>H12</vt:lpstr>
      <vt:lpstr>H13</vt:lpstr>
      <vt:lpstr>H14</vt:lpstr>
      <vt:lpstr>H15</vt:lpstr>
      <vt:lpstr>H16</vt:lpstr>
      <vt:lpstr>H17</vt:lpstr>
      <vt:lpstr>H18</vt:lpstr>
      <vt:lpstr>H19</vt:lpstr>
      <vt:lpstr>H20</vt:lpstr>
      <vt:lpstr>H21</vt:lpstr>
      <vt:lpstr>H22</vt:lpstr>
      <vt:lpstr>H23</vt:lpstr>
      <vt:lpstr>H24</vt:lpstr>
      <vt:lpstr>H25</vt:lpstr>
      <vt:lpstr>H26</vt:lpstr>
      <vt:lpstr>H27</vt:lpstr>
      <vt:lpstr>H28</vt:lpstr>
      <vt:lpstr>H29</vt:lpstr>
      <vt:lpstr>H30</vt:lpstr>
      <vt:lpstr>H31</vt:lpstr>
      <vt:lpstr>H32</vt:lpstr>
      <vt:lpstr>H33</vt:lpstr>
      <vt:lpstr>H34</vt:lpstr>
      <vt:lpstr>H35</vt:lpstr>
      <vt:lpstr>H36</vt:lpstr>
      <vt:lpstr>H37</vt:lpstr>
      <vt:lpstr>H38</vt:lpstr>
      <vt:lpstr>H39</vt:lpstr>
      <vt:lpstr>H40</vt:lpstr>
      <vt:lpstr>H41</vt:lpstr>
      <vt:lpstr>H42</vt:lpstr>
      <vt:lpstr>H43</vt:lpstr>
      <vt:lpstr>H44</vt:lpstr>
      <vt:lpstr>H45</vt:lpstr>
      <vt:lpstr>H46</vt:lpstr>
      <vt:lpstr>H47</vt:lpstr>
      <vt:lpstr>H48</vt:lpstr>
      <vt:lpstr>H49</vt:lpstr>
      <vt:lpstr>H50</vt:lpstr>
      <vt:lpstr>H51</vt:lpstr>
      <vt:lpstr>Indice!Área_de_impresión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Fernando Perez Uriarte</dc:creator>
  <cp:lastModifiedBy>Alex Fernando Perez Uriarte</cp:lastModifiedBy>
  <dcterms:created xsi:type="dcterms:W3CDTF">2024-04-03T16:38:27Z</dcterms:created>
  <dcterms:modified xsi:type="dcterms:W3CDTF">2026-03-03T15:19:30Z</dcterms:modified>
</cp:coreProperties>
</file>